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WhatsAppSender\"/>
    </mc:Choice>
  </mc:AlternateContent>
  <xr:revisionPtr revIDLastSave="0" documentId="13_ncr:1_{7CD46667-0A06-4852-AF8B-1F48C09DD2E8}" xr6:coauthVersionLast="47" xr6:coauthVersionMax="47" xr10:uidLastSave="{00000000-0000-0000-0000-000000000000}"/>
  <bookViews>
    <workbookView xWindow="-60" yWindow="-60" windowWidth="19320" windowHeight="11520" xr2:uid="{2C935A0B-AD23-49A3-82CF-84EBAC27057B}"/>
  </bookViews>
  <sheets>
    <sheet name="Master_Data" sheetId="1" r:id="rId1"/>
  </sheets>
  <externalReferences>
    <externalReference r:id="rId2"/>
    <externalReference r:id="rId3"/>
    <externalReference r:id="rId4"/>
  </externalReferences>
  <definedNames>
    <definedName name="_xlnm.Print_Area" localSheetId="0">tbl_DPSAC[#All]</definedName>
    <definedName name="_xlnm.Print_Titles" localSheetId="0">Master_Data!$1:$1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2" i="1" l="1"/>
  <c r="EK3" i="1"/>
  <c r="EK4" i="1"/>
  <c r="EK5" i="1"/>
  <c r="EK6" i="1"/>
  <c r="EK7" i="1"/>
  <c r="EK8" i="1"/>
  <c r="EK9" i="1"/>
  <c r="EK10" i="1"/>
  <c r="EK11" i="1"/>
  <c r="EK12" i="1"/>
  <c r="EK13" i="1"/>
  <c r="EK14" i="1"/>
  <c r="EK15" i="1"/>
  <c r="EK16" i="1"/>
  <c r="EK17" i="1"/>
  <c r="EK18" i="1"/>
  <c r="EK19" i="1"/>
  <c r="EK20" i="1"/>
  <c r="EK21" i="1"/>
  <c r="EK22" i="1"/>
  <c r="EK23" i="1"/>
  <c r="EK24" i="1"/>
  <c r="EK25" i="1"/>
  <c r="EK26" i="1"/>
  <c r="EK27" i="1"/>
  <c r="EK28" i="1"/>
  <c r="EK29" i="1"/>
  <c r="EK30" i="1"/>
  <c r="EK31" i="1"/>
  <c r="EK32" i="1"/>
  <c r="EK33" i="1"/>
  <c r="EK34" i="1"/>
  <c r="EK35" i="1"/>
  <c r="EK36" i="1"/>
  <c r="EK37" i="1"/>
  <c r="EK38" i="1"/>
  <c r="EK39" i="1"/>
  <c r="EK40" i="1"/>
  <c r="EK41" i="1"/>
  <c r="EK42" i="1"/>
  <c r="EK43" i="1"/>
  <c r="EK44" i="1"/>
  <c r="EK45" i="1"/>
  <c r="EK46" i="1"/>
  <c r="EK47" i="1"/>
  <c r="EK48" i="1"/>
  <c r="EK49" i="1"/>
  <c r="EK50" i="1"/>
  <c r="EK51" i="1"/>
  <c r="EK52" i="1"/>
  <c r="EK53" i="1"/>
  <c r="EK54" i="1"/>
  <c r="EK55" i="1"/>
  <c r="EK56" i="1"/>
  <c r="EK57" i="1"/>
  <c r="EK58" i="1"/>
  <c r="EK59" i="1"/>
  <c r="EK60" i="1"/>
  <c r="EK61" i="1"/>
  <c r="EK62" i="1"/>
  <c r="EK63" i="1"/>
  <c r="EK64" i="1"/>
  <c r="EK65" i="1"/>
  <c r="EK66" i="1"/>
  <c r="EK67" i="1"/>
  <c r="EK68" i="1"/>
  <c r="EK69" i="1"/>
  <c r="EK70" i="1"/>
  <c r="EK71" i="1"/>
  <c r="EK72" i="1"/>
  <c r="EK73" i="1"/>
  <c r="EK74" i="1"/>
  <c r="EK75" i="1"/>
  <c r="EK76" i="1"/>
  <c r="EK77" i="1"/>
  <c r="EK78" i="1"/>
  <c r="EK79" i="1"/>
  <c r="EK80" i="1"/>
  <c r="EK81" i="1"/>
  <c r="EK82" i="1"/>
  <c r="EK83" i="1"/>
  <c r="EK84" i="1"/>
  <c r="EK85" i="1"/>
  <c r="EK86" i="1"/>
  <c r="EK87" i="1"/>
  <c r="EK88" i="1"/>
  <c r="EK89" i="1"/>
  <c r="EK90" i="1"/>
  <c r="EK91" i="1"/>
  <c r="EK92" i="1"/>
  <c r="EK93" i="1"/>
  <c r="EK94" i="1"/>
  <c r="EK95" i="1"/>
  <c r="EK96" i="1"/>
  <c r="EK97" i="1"/>
  <c r="EK98" i="1"/>
  <c r="EK99" i="1"/>
  <c r="EK100" i="1"/>
  <c r="EK101" i="1"/>
  <c r="EK102" i="1"/>
  <c r="EK103" i="1"/>
  <c r="EK104" i="1"/>
  <c r="EK105" i="1"/>
  <c r="EK106" i="1"/>
  <c r="EK107" i="1"/>
  <c r="EK108" i="1"/>
  <c r="EK109" i="1"/>
  <c r="EK110" i="1"/>
  <c r="EK111" i="1"/>
  <c r="EK112" i="1"/>
  <c r="EK113" i="1"/>
  <c r="EK114" i="1"/>
  <c r="EK115" i="1"/>
  <c r="EK116" i="1"/>
  <c r="EK117" i="1"/>
  <c r="EK118" i="1"/>
  <c r="EK119" i="1"/>
  <c r="EK120" i="1"/>
  <c r="EK121" i="1"/>
  <c r="EK122" i="1"/>
  <c r="EK123" i="1"/>
  <c r="EK124" i="1"/>
  <c r="EK125" i="1"/>
  <c r="EK126" i="1"/>
  <c r="EK127" i="1"/>
  <c r="EK128" i="1"/>
  <c r="EK129" i="1"/>
  <c r="EK130" i="1"/>
  <c r="EK131" i="1"/>
  <c r="EK132" i="1"/>
  <c r="EK133" i="1"/>
  <c r="EK134" i="1"/>
  <c r="EK135" i="1"/>
  <c r="EK136" i="1"/>
  <c r="EK137" i="1"/>
  <c r="EK138" i="1"/>
  <c r="EK139" i="1"/>
  <c r="EK140" i="1"/>
  <c r="EK141" i="1"/>
  <c r="EK142" i="1"/>
  <c r="EK143" i="1"/>
  <c r="EK144" i="1"/>
  <c r="EK145" i="1"/>
  <c r="EK146" i="1"/>
  <c r="EK147" i="1"/>
  <c r="EK148" i="1"/>
  <c r="EK149" i="1"/>
  <c r="EK150" i="1"/>
  <c r="EK151" i="1"/>
  <c r="EK152" i="1"/>
  <c r="EK153" i="1"/>
  <c r="EK154" i="1"/>
  <c r="EK155" i="1"/>
  <c r="EK156" i="1"/>
  <c r="EK157" i="1"/>
  <c r="EK158" i="1"/>
  <c r="EK159" i="1"/>
  <c r="EK160" i="1"/>
  <c r="EK161" i="1"/>
  <c r="EK162" i="1"/>
  <c r="EK163" i="1"/>
  <c r="EK164" i="1"/>
  <c r="EK165" i="1"/>
  <c r="EK166" i="1"/>
  <c r="EK167" i="1"/>
  <c r="EK168" i="1"/>
  <c r="EK169" i="1"/>
  <c r="EK170" i="1"/>
  <c r="EK171" i="1"/>
  <c r="EK172" i="1"/>
  <c r="EK173" i="1"/>
  <c r="EK174" i="1"/>
  <c r="EK175" i="1"/>
  <c r="EK176" i="1"/>
  <c r="EK177" i="1"/>
  <c r="EK178" i="1"/>
  <c r="EK179" i="1"/>
  <c r="EK180" i="1"/>
  <c r="EK181" i="1"/>
  <c r="EK182" i="1"/>
  <c r="EK183" i="1"/>
  <c r="EK184" i="1"/>
  <c r="EK185" i="1"/>
  <c r="EK186" i="1"/>
  <c r="EK187" i="1"/>
  <c r="EK188" i="1"/>
  <c r="EK189" i="1"/>
  <c r="EK190" i="1"/>
  <c r="EK191" i="1"/>
  <c r="EK192" i="1"/>
  <c r="EK193" i="1"/>
  <c r="EK194" i="1"/>
  <c r="EK195" i="1"/>
  <c r="EK196" i="1"/>
  <c r="EK197" i="1"/>
  <c r="EK198" i="1"/>
  <c r="EK199" i="1"/>
  <c r="EK200" i="1"/>
  <c r="EK201" i="1"/>
  <c r="EK202" i="1"/>
  <c r="EK203" i="1"/>
  <c r="EK204" i="1"/>
  <c r="EK205" i="1"/>
  <c r="EK206" i="1"/>
  <c r="EK207" i="1"/>
  <c r="EK208" i="1"/>
  <c r="EK209" i="1"/>
  <c r="EK210" i="1"/>
  <c r="EK211" i="1"/>
  <c r="EK212" i="1"/>
  <c r="EK213" i="1"/>
  <c r="EK214" i="1"/>
  <c r="EK215" i="1"/>
  <c r="EK216" i="1"/>
  <c r="EK217" i="1"/>
  <c r="EK218" i="1"/>
  <c r="EK219" i="1"/>
  <c r="EK220" i="1"/>
  <c r="EK221" i="1"/>
  <c r="EK222" i="1"/>
  <c r="EK223" i="1"/>
  <c r="EK224" i="1"/>
  <c r="EK225" i="1"/>
  <c r="EK226" i="1"/>
  <c r="EK227" i="1"/>
  <c r="EK228" i="1"/>
  <c r="EK229" i="1"/>
  <c r="EK230" i="1"/>
  <c r="EK231" i="1"/>
  <c r="EK232" i="1"/>
  <c r="EK233" i="1"/>
  <c r="EK234" i="1"/>
  <c r="EK235" i="1"/>
  <c r="EK236" i="1"/>
  <c r="EK237" i="1"/>
  <c r="EK238" i="1"/>
  <c r="EK239" i="1"/>
  <c r="EK240" i="1"/>
  <c r="EK241" i="1"/>
  <c r="EK242" i="1"/>
  <c r="EK243" i="1"/>
  <c r="EK244" i="1"/>
  <c r="EK245" i="1"/>
  <c r="EK246" i="1"/>
  <c r="EK247" i="1"/>
  <c r="EK248" i="1"/>
  <c r="EK249" i="1"/>
  <c r="EK250" i="1"/>
  <c r="EK251" i="1"/>
  <c r="EK252" i="1"/>
  <c r="EK253" i="1"/>
  <c r="EK254" i="1"/>
  <c r="EK255" i="1"/>
  <c r="EK256" i="1"/>
  <c r="EK257" i="1"/>
  <c r="EK258" i="1"/>
  <c r="EK259" i="1"/>
  <c r="EK260" i="1"/>
  <c r="EK261" i="1"/>
  <c r="EK262" i="1"/>
  <c r="EK263" i="1"/>
  <c r="EK264" i="1"/>
  <c r="EK265" i="1"/>
  <c r="EK266" i="1"/>
  <c r="EK267" i="1"/>
  <c r="EK268" i="1"/>
  <c r="EK269" i="1"/>
  <c r="EK270" i="1"/>
  <c r="EK271" i="1"/>
  <c r="EK272" i="1"/>
  <c r="EK273" i="1"/>
  <c r="EK274" i="1"/>
  <c r="EK275" i="1"/>
  <c r="EK276" i="1"/>
  <c r="EK277" i="1"/>
  <c r="EK278" i="1"/>
  <c r="EK279" i="1"/>
  <c r="EK280" i="1"/>
  <c r="EK281" i="1"/>
  <c r="EK282" i="1"/>
  <c r="EK283" i="1"/>
  <c r="EK284" i="1"/>
  <c r="EK285" i="1"/>
  <c r="EK286" i="1"/>
  <c r="EK287" i="1"/>
  <c r="EK288" i="1"/>
  <c r="EK289" i="1"/>
  <c r="EK290" i="1"/>
  <c r="EK291" i="1"/>
  <c r="EK292" i="1"/>
  <c r="EK293" i="1"/>
  <c r="EK294" i="1"/>
  <c r="EK295" i="1"/>
  <c r="EK296" i="1"/>
  <c r="EK297" i="1"/>
  <c r="EK298" i="1"/>
  <c r="EK299" i="1"/>
  <c r="EK300" i="1"/>
  <c r="EK301" i="1"/>
  <c r="EK302" i="1"/>
  <c r="EK303" i="1"/>
  <c r="EK304" i="1"/>
  <c r="EK305" i="1"/>
  <c r="EK306" i="1"/>
  <c r="EK307" i="1"/>
  <c r="EK308" i="1"/>
  <c r="EK309" i="1"/>
  <c r="EK310" i="1"/>
  <c r="EK311" i="1"/>
  <c r="EK312" i="1"/>
  <c r="EK313" i="1"/>
  <c r="EK314" i="1"/>
  <c r="EK315" i="1"/>
  <c r="EK316" i="1"/>
  <c r="EK317" i="1"/>
  <c r="EK318" i="1"/>
  <c r="EK319" i="1"/>
  <c r="EK320" i="1"/>
  <c r="EK321" i="1"/>
  <c r="EK322" i="1"/>
  <c r="EK323" i="1"/>
  <c r="EK324" i="1"/>
  <c r="EK325" i="1"/>
  <c r="EK326" i="1"/>
  <c r="EK327" i="1"/>
  <c r="EK328" i="1"/>
  <c r="EK329" i="1"/>
  <c r="EK330" i="1"/>
  <c r="EK331" i="1"/>
  <c r="EK332" i="1"/>
  <c r="EK333" i="1"/>
  <c r="EK334" i="1"/>
  <c r="EK335" i="1"/>
  <c r="EK336" i="1"/>
  <c r="EK337" i="1"/>
  <c r="EK338" i="1"/>
  <c r="EK339" i="1"/>
  <c r="EK340" i="1"/>
  <c r="EK341" i="1"/>
  <c r="EK342" i="1"/>
  <c r="EK343" i="1"/>
  <c r="EK344" i="1"/>
  <c r="EK345" i="1"/>
  <c r="EK346" i="1"/>
  <c r="EK347" i="1"/>
  <c r="EK348" i="1"/>
  <c r="EK349" i="1"/>
  <c r="EK350" i="1"/>
  <c r="EK351" i="1"/>
  <c r="EK352" i="1"/>
  <c r="EK353" i="1"/>
  <c r="EK354" i="1"/>
  <c r="EK355" i="1"/>
  <c r="EK356" i="1"/>
  <c r="EK357" i="1"/>
  <c r="EK358" i="1"/>
  <c r="EK359" i="1"/>
  <c r="EK360" i="1"/>
  <c r="EK361" i="1"/>
  <c r="EK362" i="1"/>
  <c r="EK363" i="1"/>
  <c r="EK364" i="1"/>
  <c r="EK365" i="1"/>
  <c r="EK366" i="1"/>
  <c r="EK367" i="1"/>
  <c r="EK368" i="1"/>
  <c r="EK369" i="1"/>
  <c r="EK370" i="1"/>
  <c r="EK371" i="1"/>
  <c r="EK372" i="1"/>
  <c r="EK373" i="1"/>
  <c r="EK374" i="1"/>
  <c r="EK375" i="1"/>
  <c r="EK376" i="1"/>
  <c r="EK377" i="1"/>
  <c r="EK378" i="1"/>
  <c r="EK379" i="1"/>
  <c r="EK380" i="1"/>
  <c r="EK381" i="1"/>
  <c r="EK382" i="1"/>
  <c r="EK383" i="1"/>
  <c r="EK384" i="1"/>
  <c r="EK385" i="1"/>
  <c r="EK386" i="1"/>
  <c r="EK387" i="1"/>
  <c r="EK388" i="1"/>
  <c r="EK389" i="1"/>
  <c r="EK390" i="1"/>
  <c r="EK391" i="1"/>
  <c r="EK392" i="1"/>
  <c r="EK393" i="1"/>
  <c r="EK394" i="1"/>
  <c r="EK395" i="1"/>
  <c r="EK396" i="1"/>
  <c r="EK397" i="1"/>
  <c r="EK398" i="1"/>
  <c r="EK399" i="1"/>
  <c r="EK400" i="1"/>
  <c r="EK401" i="1"/>
  <c r="EK402" i="1"/>
  <c r="EK403" i="1"/>
  <c r="EK404" i="1"/>
  <c r="EK405" i="1"/>
  <c r="EK406" i="1"/>
  <c r="EK407" i="1"/>
  <c r="EK408" i="1"/>
  <c r="EK409" i="1"/>
  <c r="EK410" i="1"/>
  <c r="EK411" i="1"/>
  <c r="EK412" i="1"/>
  <c r="EK413" i="1"/>
  <c r="EK414" i="1"/>
  <c r="EK415" i="1"/>
  <c r="EK416" i="1"/>
  <c r="EK417" i="1"/>
  <c r="EK418" i="1"/>
  <c r="EK419" i="1"/>
  <c r="EK420" i="1"/>
  <c r="EK421" i="1"/>
  <c r="EK422" i="1"/>
  <c r="EK423" i="1"/>
  <c r="EK424" i="1"/>
  <c r="EK425" i="1"/>
  <c r="EK426" i="1"/>
  <c r="EK427" i="1"/>
  <c r="EK428" i="1"/>
  <c r="EK429" i="1"/>
  <c r="EK430" i="1"/>
  <c r="EK431" i="1"/>
  <c r="EK432" i="1"/>
  <c r="EK433" i="1"/>
  <c r="EK434" i="1"/>
  <c r="EK435" i="1"/>
  <c r="EK436" i="1"/>
  <c r="EK437" i="1"/>
  <c r="EK438" i="1"/>
  <c r="EK439" i="1"/>
  <c r="EK440" i="1"/>
  <c r="EK441" i="1"/>
  <c r="EK442" i="1"/>
  <c r="EK443" i="1"/>
  <c r="EK444" i="1"/>
  <c r="EK445" i="1"/>
  <c r="EK446" i="1"/>
  <c r="EK447" i="1"/>
  <c r="EK448" i="1"/>
  <c r="EK449" i="1"/>
  <c r="EK450" i="1"/>
  <c r="EK451" i="1"/>
  <c r="EK452" i="1"/>
  <c r="EK453" i="1"/>
  <c r="EK454" i="1"/>
  <c r="EK455" i="1"/>
  <c r="EK456" i="1"/>
  <c r="EK457" i="1"/>
  <c r="EK458" i="1"/>
  <c r="EK459" i="1"/>
  <c r="EK460" i="1"/>
  <c r="EK461" i="1"/>
  <c r="EK462" i="1"/>
  <c r="EK463" i="1"/>
  <c r="EK464" i="1"/>
  <c r="EK465" i="1"/>
  <c r="EK466" i="1"/>
  <c r="EK467" i="1"/>
  <c r="EK468" i="1"/>
  <c r="EK469" i="1"/>
  <c r="EK470" i="1"/>
  <c r="EK471" i="1"/>
  <c r="EK472" i="1"/>
  <c r="EK473" i="1"/>
  <c r="EK474" i="1"/>
  <c r="EK475" i="1"/>
  <c r="EK476" i="1"/>
  <c r="EK477" i="1"/>
  <c r="EK478" i="1"/>
  <c r="EK479" i="1"/>
  <c r="EK480" i="1"/>
  <c r="EK481" i="1"/>
  <c r="EK482" i="1"/>
  <c r="EK483" i="1"/>
  <c r="EK484" i="1"/>
  <c r="EK485" i="1"/>
  <c r="EK486" i="1"/>
  <c r="EK487" i="1"/>
  <c r="EK488" i="1"/>
  <c r="EK489" i="1"/>
  <c r="EK490" i="1"/>
  <c r="EJ490" i="1"/>
  <c r="EI490" i="1"/>
  <c r="EH490" i="1"/>
  <c r="EG490" i="1"/>
  <c r="EF490" i="1"/>
  <c r="EE490" i="1"/>
  <c r="ED490" i="1"/>
  <c r="EC490" i="1"/>
  <c r="EB490" i="1"/>
  <c r="EA490" i="1"/>
  <c r="DZ490" i="1"/>
  <c r="DY490" i="1"/>
  <c r="DX490" i="1"/>
  <c r="DW490" i="1"/>
  <c r="DV490" i="1"/>
  <c r="DU490" i="1"/>
  <c r="DT490" i="1"/>
  <c r="DS490" i="1"/>
  <c r="DR490" i="1"/>
  <c r="DQ490" i="1"/>
  <c r="DP490" i="1"/>
  <c r="DO490" i="1"/>
  <c r="DN490" i="1"/>
  <c r="DM490" i="1"/>
  <c r="DL490" i="1"/>
  <c r="DK490" i="1"/>
  <c r="DJ490" i="1"/>
  <c r="DF490" i="1"/>
  <c r="DE490" i="1"/>
  <c r="DD490" i="1"/>
  <c r="DC490" i="1"/>
  <c r="DB490" i="1"/>
  <c r="DA490" i="1"/>
  <c r="CZ490" i="1"/>
  <c r="CY490" i="1"/>
  <c r="CX490" i="1"/>
  <c r="CW490" i="1"/>
  <c r="CV490" i="1"/>
  <c r="CU490" i="1"/>
  <c r="CT490" i="1"/>
  <c r="CS490" i="1"/>
  <c r="CR490" i="1"/>
  <c r="CQ490" i="1"/>
  <c r="CP490" i="1"/>
  <c r="CO490" i="1"/>
  <c r="CN490" i="1"/>
  <c r="CM490" i="1"/>
  <c r="CL490" i="1"/>
  <c r="CK490" i="1"/>
  <c r="CJ490" i="1"/>
  <c r="CI490" i="1"/>
  <c r="CH490" i="1"/>
  <c r="CG490" i="1"/>
  <c r="CF490" i="1"/>
  <c r="CE490" i="1"/>
  <c r="CD490" i="1"/>
  <c r="CC490" i="1"/>
  <c r="CB490" i="1"/>
  <c r="BR490" i="1"/>
  <c r="BQ490" i="1"/>
  <c r="BP490" i="1"/>
  <c r="BO490" i="1"/>
  <c r="BN490" i="1"/>
  <c r="X490" i="1"/>
  <c r="W490" i="1"/>
  <c r="V490" i="1"/>
  <c r="U490" i="1"/>
  <c r="T490" i="1"/>
  <c r="S490" i="1"/>
  <c r="R490" i="1"/>
  <c r="AA490" i="1" s="1"/>
  <c r="AB490" i="1" s="1"/>
  <c r="Q490" i="1"/>
  <c r="O490" i="1"/>
  <c r="L490" i="1" s="1"/>
  <c r="K490" i="1"/>
  <c r="A490" i="1"/>
  <c r="EJ489" i="1"/>
  <c r="EI489" i="1"/>
  <c r="EH489" i="1"/>
  <c r="EG489" i="1"/>
  <c r="EF489" i="1"/>
  <c r="EE489" i="1"/>
  <c r="ED489" i="1"/>
  <c r="EC489" i="1"/>
  <c r="EB489" i="1"/>
  <c r="EA489" i="1"/>
  <c r="DZ489" i="1"/>
  <c r="DY489" i="1"/>
  <c r="DX489" i="1"/>
  <c r="DW489" i="1"/>
  <c r="DV489" i="1"/>
  <c r="DU489" i="1"/>
  <c r="DT489" i="1"/>
  <c r="DS489" i="1"/>
  <c r="DR489" i="1"/>
  <c r="DQ489" i="1"/>
  <c r="DP489" i="1"/>
  <c r="DO489" i="1"/>
  <c r="DN489" i="1"/>
  <c r="DM489" i="1"/>
  <c r="DL489" i="1"/>
  <c r="DK489" i="1"/>
  <c r="DJ489" i="1"/>
  <c r="DF489" i="1"/>
  <c r="DE489" i="1"/>
  <c r="DD489" i="1"/>
  <c r="DC489" i="1"/>
  <c r="DB489" i="1"/>
  <c r="DA489" i="1"/>
  <c r="CZ489" i="1"/>
  <c r="CY489" i="1"/>
  <c r="CX489" i="1"/>
  <c r="CW489" i="1"/>
  <c r="CV489" i="1"/>
  <c r="CU489" i="1"/>
  <c r="CT489" i="1"/>
  <c r="CS489" i="1"/>
  <c r="CR489" i="1"/>
  <c r="CQ489" i="1"/>
  <c r="CP489" i="1"/>
  <c r="CO489" i="1"/>
  <c r="CN489" i="1"/>
  <c r="CM489" i="1"/>
  <c r="CL489" i="1"/>
  <c r="CK489" i="1"/>
  <c r="CJ489" i="1"/>
  <c r="CI489" i="1"/>
  <c r="CH489" i="1"/>
  <c r="CG489" i="1"/>
  <c r="CF489" i="1"/>
  <c r="CE489" i="1"/>
  <c r="CD489" i="1"/>
  <c r="CC489" i="1"/>
  <c r="CB489" i="1"/>
  <c r="BR489" i="1"/>
  <c r="BQ489" i="1"/>
  <c r="BP489" i="1"/>
  <c r="BO489" i="1"/>
  <c r="BN489" i="1"/>
  <c r="X489" i="1"/>
  <c r="W489" i="1"/>
  <c r="V489" i="1"/>
  <c r="U489" i="1"/>
  <c r="T489" i="1"/>
  <c r="S489" i="1"/>
  <c r="R489" i="1"/>
  <c r="AA489" i="1" s="1"/>
  <c r="AB489" i="1" s="1"/>
  <c r="Q489" i="1"/>
  <c r="O489" i="1"/>
  <c r="L489" i="1" s="1"/>
  <c r="K489" i="1"/>
  <c r="A489" i="1"/>
  <c r="EJ488" i="1"/>
  <c r="EI488" i="1"/>
  <c r="EH488" i="1"/>
  <c r="EG488" i="1"/>
  <c r="EF488" i="1"/>
  <c r="EE488" i="1"/>
  <c r="ED488" i="1"/>
  <c r="EC488" i="1"/>
  <c r="EB488" i="1"/>
  <c r="EA488" i="1"/>
  <c r="DZ488" i="1"/>
  <c r="DY488" i="1"/>
  <c r="DX488" i="1"/>
  <c r="DW488" i="1"/>
  <c r="DV488" i="1"/>
  <c r="DU488" i="1"/>
  <c r="DT488" i="1"/>
  <c r="DS488" i="1"/>
  <c r="DR488" i="1"/>
  <c r="DQ488" i="1"/>
  <c r="DP488" i="1"/>
  <c r="DO488" i="1"/>
  <c r="DN488" i="1"/>
  <c r="DM488" i="1"/>
  <c r="DL488" i="1"/>
  <c r="DK488" i="1"/>
  <c r="DJ488" i="1"/>
  <c r="DF488" i="1"/>
  <c r="DE488" i="1"/>
  <c r="DD488" i="1"/>
  <c r="DC488" i="1"/>
  <c r="DB488" i="1"/>
  <c r="DA488" i="1"/>
  <c r="CZ488" i="1"/>
  <c r="CY488" i="1"/>
  <c r="CX488" i="1"/>
  <c r="CW488" i="1"/>
  <c r="CV488" i="1"/>
  <c r="CU488" i="1"/>
  <c r="CT488" i="1"/>
  <c r="CS488" i="1"/>
  <c r="CR488" i="1"/>
  <c r="CQ488" i="1"/>
  <c r="CP488" i="1"/>
  <c r="CO488" i="1"/>
  <c r="CN488" i="1"/>
  <c r="CM488" i="1"/>
  <c r="CL488" i="1"/>
  <c r="CK488" i="1"/>
  <c r="CJ488" i="1"/>
  <c r="CI488" i="1"/>
  <c r="CH488" i="1"/>
  <c r="CG488" i="1"/>
  <c r="CF488" i="1"/>
  <c r="CE488" i="1"/>
  <c r="CD488" i="1"/>
  <c r="CC488" i="1"/>
  <c r="CB488" i="1"/>
  <c r="BR488" i="1"/>
  <c r="BQ488" i="1"/>
  <c r="BP488" i="1"/>
  <c r="BO488" i="1"/>
  <c r="BN488" i="1"/>
  <c r="X488" i="1"/>
  <c r="W488" i="1"/>
  <c r="V488" i="1"/>
  <c r="AG488" i="1" s="1"/>
  <c r="BT488" i="1" s="1"/>
  <c r="U488" i="1"/>
  <c r="T488" i="1"/>
  <c r="S488" i="1"/>
  <c r="R488" i="1"/>
  <c r="AA488" i="1" s="1"/>
  <c r="AB488" i="1" s="1"/>
  <c r="Q488" i="1"/>
  <c r="O488" i="1"/>
  <c r="L488" i="1" s="1"/>
  <c r="K488" i="1"/>
  <c r="A488" i="1"/>
  <c r="EJ487" i="1"/>
  <c r="EI487" i="1"/>
  <c r="EH487" i="1"/>
  <c r="EG487" i="1"/>
  <c r="EF487" i="1"/>
  <c r="EE487" i="1"/>
  <c r="ED487" i="1"/>
  <c r="EC487" i="1"/>
  <c r="EB487" i="1"/>
  <c r="EA487" i="1"/>
  <c r="DZ487" i="1"/>
  <c r="DY487" i="1"/>
  <c r="DX487" i="1"/>
  <c r="DW487" i="1"/>
  <c r="DV487" i="1"/>
  <c r="DU487" i="1"/>
  <c r="DT487" i="1"/>
  <c r="DS487" i="1"/>
  <c r="DR487" i="1"/>
  <c r="DQ487" i="1"/>
  <c r="DP487" i="1"/>
  <c r="DO487" i="1"/>
  <c r="DN487" i="1"/>
  <c r="DM487" i="1"/>
  <c r="DL487" i="1"/>
  <c r="DK487" i="1"/>
  <c r="DJ487" i="1"/>
  <c r="DF487" i="1"/>
  <c r="DE487" i="1"/>
  <c r="DD487" i="1"/>
  <c r="DC487" i="1"/>
  <c r="DB487" i="1"/>
  <c r="DA487" i="1"/>
  <c r="CZ487" i="1"/>
  <c r="CY487" i="1"/>
  <c r="CX487" i="1"/>
  <c r="CW487" i="1"/>
  <c r="CV487" i="1"/>
  <c r="CU487" i="1"/>
  <c r="CT487" i="1"/>
  <c r="CS487" i="1"/>
  <c r="CR487" i="1"/>
  <c r="CQ487" i="1"/>
  <c r="CP487" i="1"/>
  <c r="CO487" i="1"/>
  <c r="CN487" i="1"/>
  <c r="CM487" i="1"/>
  <c r="CL487" i="1"/>
  <c r="CK487" i="1"/>
  <c r="CJ487" i="1"/>
  <c r="CI487" i="1"/>
  <c r="CH487" i="1"/>
  <c r="CG487" i="1"/>
  <c r="CF487" i="1"/>
  <c r="CE487" i="1"/>
  <c r="CD487" i="1"/>
  <c r="CC487" i="1"/>
  <c r="CB487" i="1"/>
  <c r="BR487" i="1"/>
  <c r="BQ487" i="1"/>
  <c r="BP487" i="1"/>
  <c r="BO487" i="1"/>
  <c r="BN487" i="1"/>
  <c r="X487" i="1"/>
  <c r="W487" i="1"/>
  <c r="V487" i="1"/>
  <c r="U487" i="1"/>
  <c r="T487" i="1"/>
  <c r="S487" i="1"/>
  <c r="R487" i="1"/>
  <c r="AA487" i="1" s="1"/>
  <c r="AB487" i="1" s="1"/>
  <c r="Q487" i="1"/>
  <c r="O487" i="1"/>
  <c r="L487" i="1" s="1"/>
  <c r="K487" i="1"/>
  <c r="A487" i="1"/>
  <c r="EJ486" i="1"/>
  <c r="EI486" i="1"/>
  <c r="EH486" i="1"/>
  <c r="EG486" i="1"/>
  <c r="EF486" i="1"/>
  <c r="EE486" i="1"/>
  <c r="ED486" i="1"/>
  <c r="EC486" i="1"/>
  <c r="EB486" i="1"/>
  <c r="EA486" i="1"/>
  <c r="DZ486" i="1"/>
  <c r="DY486" i="1"/>
  <c r="DX486" i="1"/>
  <c r="DW486" i="1"/>
  <c r="DV486" i="1"/>
  <c r="DU486" i="1"/>
  <c r="DT486" i="1"/>
  <c r="DS486" i="1"/>
  <c r="DR486" i="1"/>
  <c r="DQ486" i="1"/>
  <c r="DP486" i="1"/>
  <c r="DO486" i="1"/>
  <c r="DN486" i="1"/>
  <c r="DM486" i="1"/>
  <c r="DL486" i="1"/>
  <c r="DK486" i="1"/>
  <c r="DJ486" i="1"/>
  <c r="DF486" i="1"/>
  <c r="DE486" i="1"/>
  <c r="DD486" i="1"/>
  <c r="DC486" i="1"/>
  <c r="DB486" i="1"/>
  <c r="DA486" i="1"/>
  <c r="CZ486" i="1"/>
  <c r="CY486" i="1"/>
  <c r="CX486" i="1"/>
  <c r="CW486" i="1"/>
  <c r="CV486" i="1"/>
  <c r="CU486" i="1"/>
  <c r="CT486" i="1"/>
  <c r="CS486" i="1"/>
  <c r="CR486" i="1"/>
  <c r="CQ486" i="1"/>
  <c r="CP486" i="1"/>
  <c r="CO486" i="1"/>
  <c r="CN486" i="1"/>
  <c r="CM486" i="1"/>
  <c r="CL486" i="1"/>
  <c r="CK486" i="1"/>
  <c r="CJ486" i="1"/>
  <c r="CI486" i="1"/>
  <c r="CH486" i="1"/>
  <c r="CG486" i="1"/>
  <c r="CF486" i="1"/>
  <c r="CE486" i="1"/>
  <c r="CD486" i="1"/>
  <c r="CC486" i="1"/>
  <c r="CB486" i="1"/>
  <c r="BR486" i="1"/>
  <c r="BQ486" i="1"/>
  <c r="BP486" i="1"/>
  <c r="BO486" i="1"/>
  <c r="BN486" i="1"/>
  <c r="X486" i="1"/>
  <c r="W486" i="1"/>
  <c r="V486" i="1"/>
  <c r="U486" i="1"/>
  <c r="T486" i="1"/>
  <c r="S486" i="1"/>
  <c r="R486" i="1"/>
  <c r="AA486" i="1" s="1"/>
  <c r="AB486" i="1" s="1"/>
  <c r="Q486" i="1"/>
  <c r="O486" i="1"/>
  <c r="L486" i="1" s="1"/>
  <c r="K486" i="1"/>
  <c r="A486" i="1"/>
  <c r="EJ485" i="1"/>
  <c r="EI485" i="1"/>
  <c r="EH485" i="1"/>
  <c r="EG485" i="1"/>
  <c r="EF485" i="1"/>
  <c r="EE485" i="1"/>
  <c r="ED485" i="1"/>
  <c r="EC485" i="1"/>
  <c r="EB485" i="1"/>
  <c r="EA485" i="1"/>
  <c r="DZ485" i="1"/>
  <c r="DY485" i="1"/>
  <c r="DX485" i="1"/>
  <c r="DW485" i="1"/>
  <c r="DV485" i="1"/>
  <c r="DU485" i="1"/>
  <c r="DT485" i="1"/>
  <c r="DS485" i="1"/>
  <c r="DR485" i="1"/>
  <c r="DQ485" i="1"/>
  <c r="DP485" i="1"/>
  <c r="DO485" i="1"/>
  <c r="DN485" i="1"/>
  <c r="DM485" i="1"/>
  <c r="DL485" i="1"/>
  <c r="DK485" i="1"/>
  <c r="DJ485" i="1"/>
  <c r="DF485" i="1"/>
  <c r="DE485" i="1"/>
  <c r="DD485" i="1"/>
  <c r="DC485" i="1"/>
  <c r="DB485" i="1"/>
  <c r="DA485" i="1"/>
  <c r="CZ485" i="1"/>
  <c r="CY485" i="1"/>
  <c r="CX485" i="1"/>
  <c r="CW485" i="1"/>
  <c r="CV485" i="1"/>
  <c r="CU485" i="1"/>
  <c r="CT485" i="1"/>
  <c r="CS485" i="1"/>
  <c r="CR485" i="1"/>
  <c r="CQ485" i="1"/>
  <c r="CP485" i="1"/>
  <c r="CO485" i="1"/>
  <c r="CN485" i="1"/>
  <c r="CM485" i="1"/>
  <c r="CL485" i="1"/>
  <c r="CK485" i="1"/>
  <c r="CJ485" i="1"/>
  <c r="CI485" i="1"/>
  <c r="CH485" i="1"/>
  <c r="CG485" i="1"/>
  <c r="CF485" i="1"/>
  <c r="CE485" i="1"/>
  <c r="CD485" i="1"/>
  <c r="CC485" i="1"/>
  <c r="CB485" i="1"/>
  <c r="BR485" i="1"/>
  <c r="BQ485" i="1"/>
  <c r="BP485" i="1"/>
  <c r="BO485" i="1"/>
  <c r="BN485" i="1"/>
  <c r="X485" i="1"/>
  <c r="W485" i="1"/>
  <c r="V485" i="1"/>
  <c r="U485" i="1"/>
  <c r="T485" i="1"/>
  <c r="S485" i="1"/>
  <c r="R485" i="1"/>
  <c r="AA485" i="1" s="1"/>
  <c r="AB485" i="1" s="1"/>
  <c r="Q485" i="1"/>
  <c r="O485" i="1"/>
  <c r="L485" i="1" s="1"/>
  <c r="K485" i="1"/>
  <c r="A485" i="1"/>
  <c r="EJ484" i="1"/>
  <c r="EI484" i="1"/>
  <c r="EH484" i="1"/>
  <c r="EG484" i="1"/>
  <c r="EF484" i="1"/>
  <c r="EE484" i="1"/>
  <c r="ED484" i="1"/>
  <c r="EC484" i="1"/>
  <c r="EB484" i="1"/>
  <c r="EA484" i="1"/>
  <c r="DZ484" i="1"/>
  <c r="DY484" i="1"/>
  <c r="DX484" i="1"/>
  <c r="DW484" i="1"/>
  <c r="DV484" i="1"/>
  <c r="DU484" i="1"/>
  <c r="DT484" i="1"/>
  <c r="DS484" i="1"/>
  <c r="DR484" i="1"/>
  <c r="DQ484" i="1"/>
  <c r="DP484" i="1"/>
  <c r="DO484" i="1"/>
  <c r="DN484" i="1"/>
  <c r="DM484" i="1"/>
  <c r="DL484" i="1"/>
  <c r="DK484" i="1"/>
  <c r="DJ484" i="1"/>
  <c r="DF484" i="1"/>
  <c r="DE484" i="1"/>
  <c r="DD484" i="1"/>
  <c r="DC484" i="1"/>
  <c r="DB484" i="1"/>
  <c r="DA484" i="1"/>
  <c r="CZ484" i="1"/>
  <c r="CY484" i="1"/>
  <c r="CX484" i="1"/>
  <c r="CW484" i="1"/>
  <c r="CV484" i="1"/>
  <c r="CU484" i="1"/>
  <c r="CT484" i="1"/>
  <c r="CS484" i="1"/>
  <c r="CR484" i="1"/>
  <c r="CQ484" i="1"/>
  <c r="CP484" i="1"/>
  <c r="CO484" i="1"/>
  <c r="CN484" i="1"/>
  <c r="CM484" i="1"/>
  <c r="CL484" i="1"/>
  <c r="CK484" i="1"/>
  <c r="CJ484" i="1"/>
  <c r="CI484" i="1"/>
  <c r="CH484" i="1"/>
  <c r="CG484" i="1"/>
  <c r="CF484" i="1"/>
  <c r="CE484" i="1"/>
  <c r="CD484" i="1"/>
  <c r="CC484" i="1"/>
  <c r="CB484" i="1"/>
  <c r="BR484" i="1"/>
  <c r="BQ484" i="1"/>
  <c r="BP484" i="1"/>
  <c r="BO484" i="1"/>
  <c r="BN484" i="1"/>
  <c r="X484" i="1"/>
  <c r="W484" i="1"/>
  <c r="V484" i="1"/>
  <c r="U484" i="1"/>
  <c r="T484" i="1"/>
  <c r="S484" i="1"/>
  <c r="R484" i="1"/>
  <c r="AA484" i="1" s="1"/>
  <c r="AB484" i="1" s="1"/>
  <c r="Q484" i="1"/>
  <c r="O484" i="1"/>
  <c r="L484" i="1" s="1"/>
  <c r="K484" i="1"/>
  <c r="A484" i="1"/>
  <c r="EJ483" i="1"/>
  <c r="EI483" i="1"/>
  <c r="EH483" i="1"/>
  <c r="EG483" i="1"/>
  <c r="EF483" i="1"/>
  <c r="EE483" i="1"/>
  <c r="ED483" i="1"/>
  <c r="EC483" i="1"/>
  <c r="EB483" i="1"/>
  <c r="EA483" i="1"/>
  <c r="DZ483" i="1"/>
  <c r="DY483" i="1"/>
  <c r="DX483" i="1"/>
  <c r="DW483" i="1"/>
  <c r="DV483" i="1"/>
  <c r="DU483" i="1"/>
  <c r="DT483" i="1"/>
  <c r="DS483" i="1"/>
  <c r="DR483" i="1"/>
  <c r="DQ483" i="1"/>
  <c r="DP483" i="1"/>
  <c r="DO483" i="1"/>
  <c r="DN483" i="1"/>
  <c r="DM483" i="1"/>
  <c r="DL483" i="1"/>
  <c r="DK483" i="1"/>
  <c r="DJ483" i="1"/>
  <c r="DF483" i="1"/>
  <c r="DE483" i="1"/>
  <c r="DD483" i="1"/>
  <c r="DC483" i="1"/>
  <c r="DB483" i="1"/>
  <c r="DA483" i="1"/>
  <c r="CZ483" i="1"/>
  <c r="CY483" i="1"/>
  <c r="CX483" i="1"/>
  <c r="CW483" i="1"/>
  <c r="CV483" i="1"/>
  <c r="CU483" i="1"/>
  <c r="CT483" i="1"/>
  <c r="CS483" i="1"/>
  <c r="CR483" i="1"/>
  <c r="CQ483" i="1"/>
  <c r="CP483" i="1"/>
  <c r="CO483" i="1"/>
  <c r="CN483" i="1"/>
  <c r="CM483" i="1"/>
  <c r="CL483" i="1"/>
  <c r="CK483" i="1"/>
  <c r="CJ483" i="1"/>
  <c r="CI483" i="1"/>
  <c r="CH483" i="1"/>
  <c r="CG483" i="1"/>
  <c r="CF483" i="1"/>
  <c r="CE483" i="1"/>
  <c r="CD483" i="1"/>
  <c r="CC483" i="1"/>
  <c r="CB483" i="1"/>
  <c r="BR483" i="1"/>
  <c r="BQ483" i="1"/>
  <c r="BP483" i="1"/>
  <c r="BO483" i="1"/>
  <c r="BN483" i="1"/>
  <c r="X483" i="1"/>
  <c r="W483" i="1"/>
  <c r="V483" i="1"/>
  <c r="U483" i="1"/>
  <c r="T483" i="1"/>
  <c r="S483" i="1"/>
  <c r="R483" i="1"/>
  <c r="AA483" i="1" s="1"/>
  <c r="AB483" i="1" s="1"/>
  <c r="Q483" i="1"/>
  <c r="O483" i="1"/>
  <c r="L483" i="1" s="1"/>
  <c r="K483" i="1"/>
  <c r="A483" i="1"/>
  <c r="EJ482" i="1"/>
  <c r="EI482" i="1"/>
  <c r="EH482" i="1"/>
  <c r="EG482" i="1"/>
  <c r="EF482" i="1"/>
  <c r="EE482" i="1"/>
  <c r="ED482" i="1"/>
  <c r="EC482" i="1"/>
  <c r="EB482" i="1"/>
  <c r="EA482" i="1"/>
  <c r="DZ482" i="1"/>
  <c r="DY482" i="1"/>
  <c r="DX482" i="1"/>
  <c r="DW482" i="1"/>
  <c r="DV482" i="1"/>
  <c r="DU482" i="1"/>
  <c r="DT482" i="1"/>
  <c r="DS482" i="1"/>
  <c r="DR482" i="1"/>
  <c r="DQ482" i="1"/>
  <c r="DP482" i="1"/>
  <c r="DO482" i="1"/>
  <c r="DN482" i="1"/>
  <c r="DM482" i="1"/>
  <c r="DL482" i="1"/>
  <c r="DK482" i="1"/>
  <c r="DJ482" i="1"/>
  <c r="DF482" i="1"/>
  <c r="DE482" i="1"/>
  <c r="DD482" i="1"/>
  <c r="DC482" i="1"/>
  <c r="DB482" i="1"/>
  <c r="DA482" i="1"/>
  <c r="CZ482" i="1"/>
  <c r="CY482" i="1"/>
  <c r="CX482" i="1"/>
  <c r="CW482" i="1"/>
  <c r="CV482" i="1"/>
  <c r="CU482" i="1"/>
  <c r="CT482" i="1"/>
  <c r="CS482" i="1"/>
  <c r="CR482" i="1"/>
  <c r="CQ482" i="1"/>
  <c r="CP482" i="1"/>
  <c r="CO482" i="1"/>
  <c r="CN482" i="1"/>
  <c r="CM482" i="1"/>
  <c r="CL482" i="1"/>
  <c r="CK482" i="1"/>
  <c r="CJ482" i="1"/>
  <c r="CI482" i="1"/>
  <c r="CH482" i="1"/>
  <c r="CG482" i="1"/>
  <c r="CF482" i="1"/>
  <c r="CE482" i="1"/>
  <c r="CD482" i="1"/>
  <c r="CC482" i="1"/>
  <c r="CB482" i="1"/>
  <c r="BR482" i="1"/>
  <c r="BQ482" i="1"/>
  <c r="BP482" i="1"/>
  <c r="BO482" i="1"/>
  <c r="BN482" i="1"/>
  <c r="X482" i="1"/>
  <c r="W482" i="1"/>
  <c r="V482" i="1"/>
  <c r="U482" i="1"/>
  <c r="T482" i="1"/>
  <c r="S482" i="1"/>
  <c r="R482" i="1"/>
  <c r="AA482" i="1" s="1"/>
  <c r="AB482" i="1" s="1"/>
  <c r="Q482" i="1"/>
  <c r="O482" i="1"/>
  <c r="L482" i="1" s="1"/>
  <c r="K482" i="1"/>
  <c r="A482" i="1"/>
  <c r="EJ481" i="1"/>
  <c r="EI481" i="1"/>
  <c r="EH481" i="1"/>
  <c r="EG481" i="1"/>
  <c r="EF481" i="1"/>
  <c r="EE481" i="1"/>
  <c r="ED481" i="1"/>
  <c r="EC481" i="1"/>
  <c r="EB481" i="1"/>
  <c r="EA481" i="1"/>
  <c r="DZ481" i="1"/>
  <c r="DY481" i="1"/>
  <c r="DX481" i="1"/>
  <c r="DW481" i="1"/>
  <c r="DV481" i="1"/>
  <c r="DU481" i="1"/>
  <c r="DT481" i="1"/>
  <c r="DS481" i="1"/>
  <c r="DR481" i="1"/>
  <c r="DQ481" i="1"/>
  <c r="DP481" i="1"/>
  <c r="DO481" i="1"/>
  <c r="DN481" i="1"/>
  <c r="DM481" i="1"/>
  <c r="DL481" i="1"/>
  <c r="DK481" i="1"/>
  <c r="DJ481" i="1"/>
  <c r="DF481" i="1"/>
  <c r="DE481" i="1"/>
  <c r="DD481" i="1"/>
  <c r="DC481" i="1"/>
  <c r="DB481" i="1"/>
  <c r="DA481" i="1"/>
  <c r="CZ481" i="1"/>
  <c r="CY481" i="1"/>
  <c r="CX481" i="1"/>
  <c r="CW481" i="1"/>
  <c r="CV481" i="1"/>
  <c r="CU481" i="1"/>
  <c r="CT481" i="1"/>
  <c r="CS481" i="1"/>
  <c r="CR481" i="1"/>
  <c r="CQ481" i="1"/>
  <c r="CP481" i="1"/>
  <c r="CO481" i="1"/>
  <c r="CN481" i="1"/>
  <c r="CM481" i="1"/>
  <c r="CL481" i="1"/>
  <c r="CK481" i="1"/>
  <c r="CJ481" i="1"/>
  <c r="CI481" i="1"/>
  <c r="CH481" i="1"/>
  <c r="CG481" i="1"/>
  <c r="CF481" i="1"/>
  <c r="CE481" i="1"/>
  <c r="CD481" i="1"/>
  <c r="CC481" i="1"/>
  <c r="CB481" i="1"/>
  <c r="BR481" i="1"/>
  <c r="BQ481" i="1"/>
  <c r="BP481" i="1"/>
  <c r="BO481" i="1"/>
  <c r="BN481" i="1"/>
  <c r="X481" i="1"/>
  <c r="W481" i="1"/>
  <c r="V481" i="1"/>
  <c r="U481" i="1"/>
  <c r="T481" i="1"/>
  <c r="S481" i="1"/>
  <c r="R481" i="1"/>
  <c r="AA481" i="1" s="1"/>
  <c r="AB481" i="1" s="1"/>
  <c r="Q481" i="1"/>
  <c r="O481" i="1"/>
  <c r="L481" i="1" s="1"/>
  <c r="K481" i="1"/>
  <c r="A481" i="1"/>
  <c r="EJ480" i="1"/>
  <c r="EI480" i="1"/>
  <c r="EH480" i="1"/>
  <c r="EG480" i="1"/>
  <c r="EF480" i="1"/>
  <c r="EE480" i="1"/>
  <c r="ED480" i="1"/>
  <c r="EC480" i="1"/>
  <c r="EB480" i="1"/>
  <c r="EA480" i="1"/>
  <c r="DZ480" i="1"/>
  <c r="DY480" i="1"/>
  <c r="DX480" i="1"/>
  <c r="DW480" i="1"/>
  <c r="DV480" i="1"/>
  <c r="DU480" i="1"/>
  <c r="DT480" i="1"/>
  <c r="DS480" i="1"/>
  <c r="DR480" i="1"/>
  <c r="DQ480" i="1"/>
  <c r="DP480" i="1"/>
  <c r="DO480" i="1"/>
  <c r="DN480" i="1"/>
  <c r="DM480" i="1"/>
  <c r="DL480" i="1"/>
  <c r="DK480" i="1"/>
  <c r="DJ480" i="1"/>
  <c r="DF480" i="1"/>
  <c r="DE480" i="1"/>
  <c r="DD480" i="1"/>
  <c r="DC480" i="1"/>
  <c r="DB480" i="1"/>
  <c r="DA480" i="1"/>
  <c r="CZ480" i="1"/>
  <c r="CY480" i="1"/>
  <c r="CX480" i="1"/>
  <c r="CW480" i="1"/>
  <c r="CV480" i="1"/>
  <c r="CU480" i="1"/>
  <c r="CT480" i="1"/>
  <c r="CS480" i="1"/>
  <c r="CR480" i="1"/>
  <c r="CQ480" i="1"/>
  <c r="CP480" i="1"/>
  <c r="CO480" i="1"/>
  <c r="CN480" i="1"/>
  <c r="CM480" i="1"/>
  <c r="CL480" i="1"/>
  <c r="CK480" i="1"/>
  <c r="CJ480" i="1"/>
  <c r="CI480" i="1"/>
  <c r="CH480" i="1"/>
  <c r="CG480" i="1"/>
  <c r="CF480" i="1"/>
  <c r="CE480" i="1"/>
  <c r="CD480" i="1"/>
  <c r="CC480" i="1"/>
  <c r="CB480" i="1"/>
  <c r="BR480" i="1"/>
  <c r="BQ480" i="1"/>
  <c r="BP480" i="1"/>
  <c r="BO480" i="1"/>
  <c r="BN480" i="1"/>
  <c r="X480" i="1"/>
  <c r="W480" i="1"/>
  <c r="V480" i="1"/>
  <c r="U480" i="1"/>
  <c r="T480" i="1"/>
  <c r="S480" i="1"/>
  <c r="R480" i="1"/>
  <c r="AA480" i="1" s="1"/>
  <c r="AB480" i="1" s="1"/>
  <c r="Q480" i="1"/>
  <c r="O480" i="1"/>
  <c r="L480" i="1" s="1"/>
  <c r="K480" i="1"/>
  <c r="A480" i="1"/>
  <c r="EJ479" i="1"/>
  <c r="EI479" i="1"/>
  <c r="EH479" i="1"/>
  <c r="EG479" i="1"/>
  <c r="EF479" i="1"/>
  <c r="EE479" i="1"/>
  <c r="ED479" i="1"/>
  <c r="EC479" i="1"/>
  <c r="EB479" i="1"/>
  <c r="EA479" i="1"/>
  <c r="DZ479" i="1"/>
  <c r="DY479" i="1"/>
  <c r="DX479" i="1"/>
  <c r="DW479" i="1"/>
  <c r="DV479" i="1"/>
  <c r="DU479" i="1"/>
  <c r="DT479" i="1"/>
  <c r="DS479" i="1"/>
  <c r="DR479" i="1"/>
  <c r="DQ479" i="1"/>
  <c r="DP479" i="1"/>
  <c r="DO479" i="1"/>
  <c r="DN479" i="1"/>
  <c r="DM479" i="1"/>
  <c r="DL479" i="1"/>
  <c r="DK479" i="1"/>
  <c r="DJ479" i="1"/>
  <c r="DF479" i="1"/>
  <c r="DE479" i="1"/>
  <c r="DD479" i="1"/>
  <c r="DC479" i="1"/>
  <c r="DB479" i="1"/>
  <c r="DA479" i="1"/>
  <c r="CZ479" i="1"/>
  <c r="CY479" i="1"/>
  <c r="CX479" i="1"/>
  <c r="CW479" i="1"/>
  <c r="CV479" i="1"/>
  <c r="CU479" i="1"/>
  <c r="CT479" i="1"/>
  <c r="CS479" i="1"/>
  <c r="CR479" i="1"/>
  <c r="CQ479" i="1"/>
  <c r="CP479" i="1"/>
  <c r="CO479" i="1"/>
  <c r="CN479" i="1"/>
  <c r="CM479" i="1"/>
  <c r="CL479" i="1"/>
  <c r="CK479" i="1"/>
  <c r="CJ479" i="1"/>
  <c r="CI479" i="1"/>
  <c r="CH479" i="1"/>
  <c r="CG479" i="1"/>
  <c r="CF479" i="1"/>
  <c r="CE479" i="1"/>
  <c r="CD479" i="1"/>
  <c r="CC479" i="1"/>
  <c r="CB479" i="1"/>
  <c r="BR479" i="1"/>
  <c r="BQ479" i="1"/>
  <c r="BP479" i="1"/>
  <c r="BO479" i="1"/>
  <c r="BN479" i="1"/>
  <c r="X479" i="1"/>
  <c r="W479" i="1"/>
  <c r="V479" i="1"/>
  <c r="U479" i="1"/>
  <c r="T479" i="1"/>
  <c r="S479" i="1"/>
  <c r="R479" i="1"/>
  <c r="AA479" i="1" s="1"/>
  <c r="AB479" i="1" s="1"/>
  <c r="Q479" i="1"/>
  <c r="L479" i="1"/>
  <c r="A479" i="1"/>
  <c r="EJ478" i="1"/>
  <c r="EI478" i="1"/>
  <c r="EH478" i="1"/>
  <c r="EG478" i="1"/>
  <c r="EF478" i="1"/>
  <c r="EE478" i="1"/>
  <c r="ED478" i="1"/>
  <c r="EC478" i="1"/>
  <c r="EB478" i="1"/>
  <c r="EA478" i="1"/>
  <c r="DZ478" i="1"/>
  <c r="DY478" i="1"/>
  <c r="DX478" i="1"/>
  <c r="DW478" i="1"/>
  <c r="DV478" i="1"/>
  <c r="DU478" i="1"/>
  <c r="DT478" i="1"/>
  <c r="DS478" i="1"/>
  <c r="DR478" i="1"/>
  <c r="DQ478" i="1"/>
  <c r="DP478" i="1"/>
  <c r="DO478" i="1"/>
  <c r="DN478" i="1"/>
  <c r="DM478" i="1"/>
  <c r="DL478" i="1"/>
  <c r="DK478" i="1"/>
  <c r="DJ478" i="1"/>
  <c r="DF478" i="1"/>
  <c r="DE478" i="1"/>
  <c r="DD478" i="1"/>
  <c r="DC478" i="1"/>
  <c r="DB478" i="1"/>
  <c r="DA478" i="1"/>
  <c r="CZ478" i="1"/>
  <c r="CY478" i="1"/>
  <c r="CX478" i="1"/>
  <c r="CW478" i="1"/>
  <c r="CV478" i="1"/>
  <c r="CU478" i="1"/>
  <c r="CT478" i="1"/>
  <c r="CS478" i="1"/>
  <c r="CR478" i="1"/>
  <c r="CQ478" i="1"/>
  <c r="CP478" i="1"/>
  <c r="CO478" i="1"/>
  <c r="CN478" i="1"/>
  <c r="CM478" i="1"/>
  <c r="CL478" i="1"/>
  <c r="CK478" i="1"/>
  <c r="CJ478" i="1"/>
  <c r="CI478" i="1"/>
  <c r="CH478" i="1"/>
  <c r="CG478" i="1"/>
  <c r="CF478" i="1"/>
  <c r="CE478" i="1"/>
  <c r="CD478" i="1"/>
  <c r="CC478" i="1"/>
  <c r="CB478" i="1"/>
  <c r="BR478" i="1"/>
  <c r="BQ478" i="1"/>
  <c r="BP478" i="1"/>
  <c r="BO478" i="1"/>
  <c r="BN478" i="1"/>
  <c r="X478" i="1"/>
  <c r="W478" i="1"/>
  <c r="V478" i="1"/>
  <c r="U478" i="1"/>
  <c r="T478" i="1"/>
  <c r="S478" i="1"/>
  <c r="R478" i="1"/>
  <c r="AA478" i="1" s="1"/>
  <c r="AB478" i="1" s="1"/>
  <c r="Q478" i="1"/>
  <c r="L478" i="1"/>
  <c r="A478" i="1"/>
  <c r="EJ477" i="1"/>
  <c r="EI477" i="1"/>
  <c r="EH477" i="1"/>
  <c r="EG477" i="1"/>
  <c r="EF477" i="1"/>
  <c r="EE477" i="1"/>
  <c r="ED477" i="1"/>
  <c r="EC477" i="1"/>
  <c r="EB477" i="1"/>
  <c r="EA477" i="1"/>
  <c r="DZ477" i="1"/>
  <c r="DY477" i="1"/>
  <c r="DX477" i="1"/>
  <c r="DW477" i="1"/>
  <c r="DV477" i="1"/>
  <c r="DU477" i="1"/>
  <c r="DT477" i="1"/>
  <c r="DS477" i="1"/>
  <c r="DR477" i="1"/>
  <c r="DQ477" i="1"/>
  <c r="DP477" i="1"/>
  <c r="DO477" i="1"/>
  <c r="DN477" i="1"/>
  <c r="DM477" i="1"/>
  <c r="DL477" i="1"/>
  <c r="DK477" i="1"/>
  <c r="DJ477" i="1"/>
  <c r="DF477" i="1"/>
  <c r="DE477" i="1"/>
  <c r="DD477" i="1"/>
  <c r="DC477" i="1"/>
  <c r="DB477" i="1"/>
  <c r="DA477" i="1"/>
  <c r="CZ477" i="1"/>
  <c r="CY477" i="1"/>
  <c r="CX477" i="1"/>
  <c r="CW477" i="1"/>
  <c r="CV477" i="1"/>
  <c r="CU477" i="1"/>
  <c r="CT477" i="1"/>
  <c r="CS477" i="1"/>
  <c r="CR477" i="1"/>
  <c r="CQ477" i="1"/>
  <c r="CP477" i="1"/>
  <c r="CO477" i="1"/>
  <c r="CN477" i="1"/>
  <c r="CM477" i="1"/>
  <c r="CL477" i="1"/>
  <c r="CK477" i="1"/>
  <c r="CJ477" i="1"/>
  <c r="CI477" i="1"/>
  <c r="CH477" i="1"/>
  <c r="CG477" i="1"/>
  <c r="CF477" i="1"/>
  <c r="CE477" i="1"/>
  <c r="CD477" i="1"/>
  <c r="CC477" i="1"/>
  <c r="CB477" i="1"/>
  <c r="BR477" i="1"/>
  <c r="BQ477" i="1"/>
  <c r="BP477" i="1"/>
  <c r="BO477" i="1"/>
  <c r="BN477" i="1"/>
  <c r="X477" i="1"/>
  <c r="W477" i="1"/>
  <c r="V477" i="1"/>
  <c r="U477" i="1"/>
  <c r="T477" i="1"/>
  <c r="S477" i="1"/>
  <c r="R477" i="1"/>
  <c r="AA477" i="1" s="1"/>
  <c r="AB477" i="1" s="1"/>
  <c r="Q477" i="1"/>
  <c r="L477" i="1"/>
  <c r="A477" i="1"/>
  <c r="EJ476" i="1"/>
  <c r="EI476" i="1"/>
  <c r="EH476" i="1"/>
  <c r="EG476" i="1"/>
  <c r="EF476" i="1"/>
  <c r="EE476" i="1"/>
  <c r="ED476" i="1"/>
  <c r="EC476" i="1"/>
  <c r="EB476" i="1"/>
  <c r="EA476" i="1"/>
  <c r="DZ476" i="1"/>
  <c r="DY476" i="1"/>
  <c r="DX476" i="1"/>
  <c r="DW476" i="1"/>
  <c r="DV476" i="1"/>
  <c r="DU476" i="1"/>
  <c r="DT476" i="1"/>
  <c r="DS476" i="1"/>
  <c r="DR476" i="1"/>
  <c r="DQ476" i="1"/>
  <c r="DP476" i="1"/>
  <c r="DO476" i="1"/>
  <c r="DN476" i="1"/>
  <c r="DM476" i="1"/>
  <c r="DL476" i="1"/>
  <c r="DK476" i="1"/>
  <c r="DJ476" i="1"/>
  <c r="DF476" i="1"/>
  <c r="DE476" i="1"/>
  <c r="DD476" i="1"/>
  <c r="DC476" i="1"/>
  <c r="DB476" i="1"/>
  <c r="DA476" i="1"/>
  <c r="CZ476" i="1"/>
  <c r="CY476" i="1"/>
  <c r="CX476" i="1"/>
  <c r="CW476" i="1"/>
  <c r="CV476" i="1"/>
  <c r="CU476" i="1"/>
  <c r="CT476" i="1"/>
  <c r="CS476" i="1"/>
  <c r="CR476" i="1"/>
  <c r="CQ476" i="1"/>
  <c r="CP476" i="1"/>
  <c r="CO476" i="1"/>
  <c r="CN476" i="1"/>
  <c r="CM476" i="1"/>
  <c r="CL476" i="1"/>
  <c r="CK476" i="1"/>
  <c r="CJ476" i="1"/>
  <c r="CI476" i="1"/>
  <c r="CH476" i="1"/>
  <c r="CG476" i="1"/>
  <c r="CF476" i="1"/>
  <c r="CE476" i="1"/>
  <c r="CD476" i="1"/>
  <c r="CC476" i="1"/>
  <c r="CB476" i="1"/>
  <c r="BR476" i="1"/>
  <c r="BQ476" i="1"/>
  <c r="BP476" i="1"/>
  <c r="BO476" i="1"/>
  <c r="BN476" i="1"/>
  <c r="X476" i="1"/>
  <c r="W476" i="1"/>
  <c r="V476" i="1"/>
  <c r="U476" i="1"/>
  <c r="T476" i="1"/>
  <c r="S476" i="1"/>
  <c r="R476" i="1"/>
  <c r="AA476" i="1" s="1"/>
  <c r="AB476" i="1" s="1"/>
  <c r="Q476" i="1"/>
  <c r="L476" i="1"/>
  <c r="A476" i="1"/>
  <c r="EJ475" i="1"/>
  <c r="EI475" i="1"/>
  <c r="EH475" i="1"/>
  <c r="EG475" i="1"/>
  <c r="EF475" i="1"/>
  <c r="EE475" i="1"/>
  <c r="ED475" i="1"/>
  <c r="EC475" i="1"/>
  <c r="EB475" i="1"/>
  <c r="EA475" i="1"/>
  <c r="DZ475" i="1"/>
  <c r="DY475" i="1"/>
  <c r="DX475" i="1"/>
  <c r="DW475" i="1"/>
  <c r="DV475" i="1"/>
  <c r="DU475" i="1"/>
  <c r="DT475" i="1"/>
  <c r="DS475" i="1"/>
  <c r="DR475" i="1"/>
  <c r="DQ475" i="1"/>
  <c r="DP475" i="1"/>
  <c r="DO475" i="1"/>
  <c r="DN475" i="1"/>
  <c r="DM475" i="1"/>
  <c r="DL475" i="1"/>
  <c r="DK475" i="1"/>
  <c r="DJ475" i="1"/>
  <c r="DF475" i="1"/>
  <c r="DE475" i="1"/>
  <c r="DD475" i="1"/>
  <c r="DC475" i="1"/>
  <c r="DB475" i="1"/>
  <c r="DA475" i="1"/>
  <c r="CZ475" i="1"/>
  <c r="CY475" i="1"/>
  <c r="CX475" i="1"/>
  <c r="CW475" i="1"/>
  <c r="CV475" i="1"/>
  <c r="CU475" i="1"/>
  <c r="CT475" i="1"/>
  <c r="CS475" i="1"/>
  <c r="CR475" i="1"/>
  <c r="CQ475" i="1"/>
  <c r="CP475" i="1"/>
  <c r="CO475" i="1"/>
  <c r="CN475" i="1"/>
  <c r="CM475" i="1"/>
  <c r="CL475" i="1"/>
  <c r="CK475" i="1"/>
  <c r="CJ475" i="1"/>
  <c r="CI475" i="1"/>
  <c r="CH475" i="1"/>
  <c r="CG475" i="1"/>
  <c r="CF475" i="1"/>
  <c r="CE475" i="1"/>
  <c r="CD475" i="1"/>
  <c r="CC475" i="1"/>
  <c r="CB475" i="1"/>
  <c r="BR475" i="1"/>
  <c r="BQ475" i="1"/>
  <c r="BP475" i="1"/>
  <c r="BO475" i="1"/>
  <c r="BN475" i="1"/>
  <c r="X475" i="1"/>
  <c r="W475" i="1"/>
  <c r="V475" i="1"/>
  <c r="U475" i="1"/>
  <c r="T475" i="1"/>
  <c r="S475" i="1"/>
  <c r="R475" i="1"/>
  <c r="AA475" i="1" s="1"/>
  <c r="AB475" i="1" s="1"/>
  <c r="Q475" i="1"/>
  <c r="L475" i="1"/>
  <c r="A475" i="1"/>
  <c r="EJ474" i="1"/>
  <c r="EI474" i="1"/>
  <c r="EH474" i="1"/>
  <c r="EG474" i="1"/>
  <c r="EF474" i="1"/>
  <c r="EE474" i="1"/>
  <c r="ED474" i="1"/>
  <c r="EC474" i="1"/>
  <c r="EB474" i="1"/>
  <c r="EA474" i="1"/>
  <c r="DZ474" i="1"/>
  <c r="DY474" i="1"/>
  <c r="DX474" i="1"/>
  <c r="DW474" i="1"/>
  <c r="DV474" i="1"/>
  <c r="DU474" i="1"/>
  <c r="DT474" i="1"/>
  <c r="DS474" i="1"/>
  <c r="DR474" i="1"/>
  <c r="DQ474" i="1"/>
  <c r="DP474" i="1"/>
  <c r="DO474" i="1"/>
  <c r="DN474" i="1"/>
  <c r="DM474" i="1"/>
  <c r="DL474" i="1"/>
  <c r="DK474" i="1"/>
  <c r="DJ474" i="1"/>
  <c r="DF474" i="1"/>
  <c r="DE474" i="1"/>
  <c r="DD474" i="1"/>
  <c r="DC474" i="1"/>
  <c r="DB474" i="1"/>
  <c r="DA474" i="1"/>
  <c r="CZ474" i="1"/>
  <c r="CY474" i="1"/>
  <c r="CX474" i="1"/>
  <c r="CW474" i="1"/>
  <c r="CV474" i="1"/>
  <c r="CU474" i="1"/>
  <c r="CT474" i="1"/>
  <c r="CS474" i="1"/>
  <c r="CR474" i="1"/>
  <c r="CQ474" i="1"/>
  <c r="CP474" i="1"/>
  <c r="CO474" i="1"/>
  <c r="CN474" i="1"/>
  <c r="CM474" i="1"/>
  <c r="CL474" i="1"/>
  <c r="CK474" i="1"/>
  <c r="CJ474" i="1"/>
  <c r="CI474" i="1"/>
  <c r="CH474" i="1"/>
  <c r="CG474" i="1"/>
  <c r="CF474" i="1"/>
  <c r="CE474" i="1"/>
  <c r="CD474" i="1"/>
  <c r="CC474" i="1"/>
  <c r="CB474" i="1"/>
  <c r="BR474" i="1"/>
  <c r="BQ474" i="1"/>
  <c r="BP474" i="1"/>
  <c r="BO474" i="1"/>
  <c r="BN474" i="1"/>
  <c r="X474" i="1"/>
  <c r="W474" i="1"/>
  <c r="V474" i="1"/>
  <c r="U474" i="1"/>
  <c r="T474" i="1"/>
  <c r="S474" i="1"/>
  <c r="R474" i="1"/>
  <c r="AA474" i="1" s="1"/>
  <c r="AB474" i="1" s="1"/>
  <c r="Q474" i="1"/>
  <c r="O474" i="1"/>
  <c r="L474" i="1" s="1"/>
  <c r="A474" i="1"/>
  <c r="EJ473" i="1"/>
  <c r="EI473" i="1"/>
  <c r="EH473" i="1"/>
  <c r="EG473" i="1"/>
  <c r="EF473" i="1"/>
  <c r="EE473" i="1"/>
  <c r="ED473" i="1"/>
  <c r="EC473" i="1"/>
  <c r="EB473" i="1"/>
  <c r="EA473" i="1"/>
  <c r="DZ473" i="1"/>
  <c r="DY473" i="1"/>
  <c r="DX473" i="1"/>
  <c r="DW473" i="1"/>
  <c r="DV473" i="1"/>
  <c r="DU473" i="1"/>
  <c r="DT473" i="1"/>
  <c r="DS473" i="1"/>
  <c r="DR473" i="1"/>
  <c r="DQ473" i="1"/>
  <c r="DP473" i="1"/>
  <c r="DO473" i="1"/>
  <c r="DN473" i="1"/>
  <c r="DM473" i="1"/>
  <c r="DL473" i="1"/>
  <c r="DK473" i="1"/>
  <c r="DJ473" i="1"/>
  <c r="DF473" i="1"/>
  <c r="DE473" i="1"/>
  <c r="DD473" i="1"/>
  <c r="DC473" i="1"/>
  <c r="DB473" i="1"/>
  <c r="DA473" i="1"/>
  <c r="CZ473" i="1"/>
  <c r="CY473" i="1"/>
  <c r="CX473" i="1"/>
  <c r="CW473" i="1"/>
  <c r="CV473" i="1"/>
  <c r="CU473" i="1"/>
  <c r="CT473" i="1"/>
  <c r="CS473" i="1"/>
  <c r="CR473" i="1"/>
  <c r="CQ473" i="1"/>
  <c r="CP473" i="1"/>
  <c r="CO473" i="1"/>
  <c r="CN473" i="1"/>
  <c r="CM473" i="1"/>
  <c r="CL473" i="1"/>
  <c r="CK473" i="1"/>
  <c r="CJ473" i="1"/>
  <c r="CI473" i="1"/>
  <c r="CH473" i="1"/>
  <c r="CG473" i="1"/>
  <c r="CF473" i="1"/>
  <c r="CE473" i="1"/>
  <c r="CD473" i="1"/>
  <c r="CC473" i="1"/>
  <c r="CB473" i="1"/>
  <c r="BR473" i="1"/>
  <c r="BQ473" i="1"/>
  <c r="BP473" i="1"/>
  <c r="BO473" i="1"/>
  <c r="BN473" i="1"/>
  <c r="X473" i="1"/>
  <c r="W473" i="1"/>
  <c r="V473" i="1"/>
  <c r="U473" i="1"/>
  <c r="T473" i="1"/>
  <c r="S473" i="1"/>
  <c r="R473" i="1"/>
  <c r="AA473" i="1" s="1"/>
  <c r="AB473" i="1" s="1"/>
  <c r="Q473" i="1"/>
  <c r="O473" i="1"/>
  <c r="L473" i="1" s="1"/>
  <c r="A473" i="1"/>
  <c r="EJ472" i="1"/>
  <c r="EI472" i="1"/>
  <c r="EH472" i="1"/>
  <c r="EG472" i="1"/>
  <c r="EF472" i="1"/>
  <c r="EE472" i="1"/>
  <c r="ED472" i="1"/>
  <c r="EC472" i="1"/>
  <c r="EB472" i="1"/>
  <c r="EA472" i="1"/>
  <c r="DZ472" i="1"/>
  <c r="DY472" i="1"/>
  <c r="DX472" i="1"/>
  <c r="DW472" i="1"/>
  <c r="DV472" i="1"/>
  <c r="DU472" i="1"/>
  <c r="DT472" i="1"/>
  <c r="DS472" i="1"/>
  <c r="DR472" i="1"/>
  <c r="DQ472" i="1"/>
  <c r="DP472" i="1"/>
  <c r="DO472" i="1"/>
  <c r="DN472" i="1"/>
  <c r="DM472" i="1"/>
  <c r="DL472" i="1"/>
  <c r="DK472" i="1"/>
  <c r="DJ472" i="1"/>
  <c r="DF472" i="1"/>
  <c r="DE472" i="1"/>
  <c r="DD472" i="1"/>
  <c r="DC472" i="1"/>
  <c r="DB472" i="1"/>
  <c r="DA472" i="1"/>
  <c r="CZ472" i="1"/>
  <c r="CY472" i="1"/>
  <c r="CX472" i="1"/>
  <c r="CW472" i="1"/>
  <c r="CV472" i="1"/>
  <c r="CU472" i="1"/>
  <c r="CT472" i="1"/>
  <c r="CS472" i="1"/>
  <c r="CR472" i="1"/>
  <c r="CQ472" i="1"/>
  <c r="CP472" i="1"/>
  <c r="CO472" i="1"/>
  <c r="CN472" i="1"/>
  <c r="CM472" i="1"/>
  <c r="CL472" i="1"/>
  <c r="CK472" i="1"/>
  <c r="CJ472" i="1"/>
  <c r="CI472" i="1"/>
  <c r="CH472" i="1"/>
  <c r="CG472" i="1"/>
  <c r="CF472" i="1"/>
  <c r="CE472" i="1"/>
  <c r="CD472" i="1"/>
  <c r="CC472" i="1"/>
  <c r="CB472" i="1"/>
  <c r="BR472" i="1"/>
  <c r="BQ472" i="1"/>
  <c r="BP472" i="1"/>
  <c r="BO472" i="1"/>
  <c r="BN472" i="1"/>
  <c r="X472" i="1"/>
  <c r="W472" i="1"/>
  <c r="V472" i="1"/>
  <c r="U472" i="1"/>
  <c r="T472" i="1"/>
  <c r="S472" i="1"/>
  <c r="R472" i="1"/>
  <c r="AA472" i="1" s="1"/>
  <c r="AB472" i="1" s="1"/>
  <c r="Q472" i="1"/>
  <c r="O472" i="1"/>
  <c r="L472" i="1" s="1"/>
  <c r="A472" i="1"/>
  <c r="EJ471" i="1"/>
  <c r="EI471" i="1"/>
  <c r="EH471" i="1"/>
  <c r="EG471" i="1"/>
  <c r="EF471" i="1"/>
  <c r="EE471" i="1"/>
  <c r="ED471" i="1"/>
  <c r="EC471" i="1"/>
  <c r="EB471" i="1"/>
  <c r="EA471" i="1"/>
  <c r="DZ471" i="1"/>
  <c r="DY471" i="1"/>
  <c r="DX471" i="1"/>
  <c r="DW471" i="1"/>
  <c r="DV471" i="1"/>
  <c r="DU471" i="1"/>
  <c r="DT471" i="1"/>
  <c r="DS471" i="1"/>
  <c r="DR471" i="1"/>
  <c r="DQ471" i="1"/>
  <c r="DP471" i="1"/>
  <c r="DO471" i="1"/>
  <c r="DN471" i="1"/>
  <c r="DM471" i="1"/>
  <c r="DL471" i="1"/>
  <c r="DK471" i="1"/>
  <c r="DJ471" i="1"/>
  <c r="DF471" i="1"/>
  <c r="DE471" i="1"/>
  <c r="DD471" i="1"/>
  <c r="DC471" i="1"/>
  <c r="DB471" i="1"/>
  <c r="DA471" i="1"/>
  <c r="CZ471" i="1"/>
  <c r="CY471" i="1"/>
  <c r="CX471" i="1"/>
  <c r="CW471" i="1"/>
  <c r="CV471" i="1"/>
  <c r="CU471" i="1"/>
  <c r="CT471" i="1"/>
  <c r="CS471" i="1"/>
  <c r="CR471" i="1"/>
  <c r="CQ471" i="1"/>
  <c r="CP471" i="1"/>
  <c r="CO471" i="1"/>
  <c r="CN471" i="1"/>
  <c r="CM471" i="1"/>
  <c r="CL471" i="1"/>
  <c r="CK471" i="1"/>
  <c r="CJ471" i="1"/>
  <c r="CI471" i="1"/>
  <c r="CH471" i="1"/>
  <c r="CG471" i="1"/>
  <c r="CF471" i="1"/>
  <c r="CE471" i="1"/>
  <c r="CD471" i="1"/>
  <c r="CC471" i="1"/>
  <c r="CB471" i="1"/>
  <c r="BR471" i="1"/>
  <c r="BQ471" i="1"/>
  <c r="BP471" i="1"/>
  <c r="BO471" i="1"/>
  <c r="BN471" i="1"/>
  <c r="X471" i="1"/>
  <c r="W471" i="1"/>
  <c r="V471" i="1"/>
  <c r="U471" i="1"/>
  <c r="T471" i="1"/>
  <c r="S471" i="1"/>
  <c r="R471" i="1"/>
  <c r="AA471" i="1" s="1"/>
  <c r="AB471" i="1" s="1"/>
  <c r="Q471" i="1"/>
  <c r="O471" i="1"/>
  <c r="L471" i="1" s="1"/>
  <c r="A471" i="1"/>
  <c r="EJ470" i="1"/>
  <c r="EI470" i="1"/>
  <c r="EH470" i="1"/>
  <c r="EG470" i="1"/>
  <c r="EF470" i="1"/>
  <c r="EE470" i="1"/>
  <c r="ED470" i="1"/>
  <c r="EC470" i="1"/>
  <c r="EB470" i="1"/>
  <c r="EA470" i="1"/>
  <c r="DZ470" i="1"/>
  <c r="DY470" i="1"/>
  <c r="DX470" i="1"/>
  <c r="DW470" i="1"/>
  <c r="DV470" i="1"/>
  <c r="DU470" i="1"/>
  <c r="DT470" i="1"/>
  <c r="DS470" i="1"/>
  <c r="DR470" i="1"/>
  <c r="DQ470" i="1"/>
  <c r="DP470" i="1"/>
  <c r="DO470" i="1"/>
  <c r="DN470" i="1"/>
  <c r="DM470" i="1"/>
  <c r="DL470" i="1"/>
  <c r="DK470" i="1"/>
  <c r="DJ470" i="1"/>
  <c r="DF470" i="1"/>
  <c r="DE470" i="1"/>
  <c r="DD470" i="1"/>
  <c r="DC470" i="1"/>
  <c r="DB470" i="1"/>
  <c r="DA470" i="1"/>
  <c r="CZ470" i="1"/>
  <c r="CY470" i="1"/>
  <c r="CX470" i="1"/>
  <c r="CW470" i="1"/>
  <c r="CV470" i="1"/>
  <c r="CU470" i="1"/>
  <c r="CT470" i="1"/>
  <c r="CS470" i="1"/>
  <c r="CR470" i="1"/>
  <c r="CQ470" i="1"/>
  <c r="CP470" i="1"/>
  <c r="CO470" i="1"/>
  <c r="CN470" i="1"/>
  <c r="CM470" i="1"/>
  <c r="CL470" i="1"/>
  <c r="CK470" i="1"/>
  <c r="CJ470" i="1"/>
  <c r="CI470" i="1"/>
  <c r="CH470" i="1"/>
  <c r="CG470" i="1"/>
  <c r="CF470" i="1"/>
  <c r="CE470" i="1"/>
  <c r="CD470" i="1"/>
  <c r="CC470" i="1"/>
  <c r="CB470" i="1"/>
  <c r="BR470" i="1"/>
  <c r="BQ470" i="1"/>
  <c r="BP470" i="1"/>
  <c r="BO470" i="1"/>
  <c r="BN470" i="1"/>
  <c r="X470" i="1"/>
  <c r="W470" i="1"/>
  <c r="V470" i="1"/>
  <c r="U470" i="1"/>
  <c r="T470" i="1"/>
  <c r="S470" i="1"/>
  <c r="R470" i="1"/>
  <c r="AA470" i="1" s="1"/>
  <c r="AB470" i="1" s="1"/>
  <c r="Q470" i="1"/>
  <c r="O470" i="1"/>
  <c r="L470" i="1" s="1"/>
  <c r="A470" i="1"/>
  <c r="EJ469" i="1"/>
  <c r="EI469" i="1"/>
  <c r="EH469" i="1"/>
  <c r="EG469" i="1"/>
  <c r="EF469" i="1"/>
  <c r="EE469" i="1"/>
  <c r="ED469" i="1"/>
  <c r="EC469" i="1"/>
  <c r="EB469" i="1"/>
  <c r="EA469" i="1"/>
  <c r="DZ469" i="1"/>
  <c r="DY469" i="1"/>
  <c r="DX469" i="1"/>
  <c r="DW469" i="1"/>
  <c r="DV469" i="1"/>
  <c r="DU469" i="1"/>
  <c r="DT469" i="1"/>
  <c r="DS469" i="1"/>
  <c r="DR469" i="1"/>
  <c r="DQ469" i="1"/>
  <c r="DP469" i="1"/>
  <c r="DO469" i="1"/>
  <c r="DN469" i="1"/>
  <c r="DM469" i="1"/>
  <c r="DL469" i="1"/>
  <c r="DK469" i="1"/>
  <c r="DJ469" i="1"/>
  <c r="DF469" i="1"/>
  <c r="DE469" i="1"/>
  <c r="DD469" i="1"/>
  <c r="DC469" i="1"/>
  <c r="DB469" i="1"/>
  <c r="DA469" i="1"/>
  <c r="CZ469" i="1"/>
  <c r="CY469" i="1"/>
  <c r="CX469" i="1"/>
  <c r="CW469" i="1"/>
  <c r="CV469" i="1"/>
  <c r="CU469" i="1"/>
  <c r="CT469" i="1"/>
  <c r="CS469" i="1"/>
  <c r="CR469" i="1"/>
  <c r="CQ469" i="1"/>
  <c r="CP469" i="1"/>
  <c r="CO469" i="1"/>
  <c r="CN469" i="1"/>
  <c r="CM469" i="1"/>
  <c r="CL469" i="1"/>
  <c r="CK469" i="1"/>
  <c r="CJ469" i="1"/>
  <c r="CI469" i="1"/>
  <c r="CH469" i="1"/>
  <c r="CG469" i="1"/>
  <c r="CF469" i="1"/>
  <c r="CE469" i="1"/>
  <c r="CD469" i="1"/>
  <c r="CC469" i="1"/>
  <c r="CB469" i="1"/>
  <c r="BR469" i="1"/>
  <c r="BQ469" i="1"/>
  <c r="BP469" i="1"/>
  <c r="BO469" i="1"/>
  <c r="BN469" i="1"/>
  <c r="X469" i="1"/>
  <c r="W469" i="1"/>
  <c r="V469" i="1"/>
  <c r="U469" i="1"/>
  <c r="T469" i="1"/>
  <c r="S469" i="1"/>
  <c r="R469" i="1"/>
  <c r="AA469" i="1" s="1"/>
  <c r="AB469" i="1" s="1"/>
  <c r="Q469" i="1"/>
  <c r="O469" i="1"/>
  <c r="L469" i="1" s="1"/>
  <c r="A469" i="1"/>
  <c r="EJ468" i="1"/>
  <c r="EI468" i="1"/>
  <c r="EH468" i="1"/>
  <c r="EG468" i="1"/>
  <c r="EF468" i="1"/>
  <c r="EE468" i="1"/>
  <c r="ED468" i="1"/>
  <c r="EC468" i="1"/>
  <c r="EB468" i="1"/>
  <c r="EA468" i="1"/>
  <c r="DZ468" i="1"/>
  <c r="DY468" i="1"/>
  <c r="DX468" i="1"/>
  <c r="DW468" i="1"/>
  <c r="DV468" i="1"/>
  <c r="DU468" i="1"/>
  <c r="DT468" i="1"/>
  <c r="DS468" i="1"/>
  <c r="DR468" i="1"/>
  <c r="DQ468" i="1"/>
  <c r="DP468" i="1"/>
  <c r="DO468" i="1"/>
  <c r="DN468" i="1"/>
  <c r="DM468" i="1"/>
  <c r="DL468" i="1"/>
  <c r="DK468" i="1"/>
  <c r="DJ468" i="1"/>
  <c r="DF468" i="1"/>
  <c r="DE468" i="1"/>
  <c r="DD468" i="1"/>
  <c r="DC468" i="1"/>
  <c r="DB468" i="1"/>
  <c r="DA468" i="1"/>
  <c r="CZ468" i="1"/>
  <c r="CY468" i="1"/>
  <c r="CX468" i="1"/>
  <c r="CW468" i="1"/>
  <c r="CV468" i="1"/>
  <c r="CU468" i="1"/>
  <c r="CT468" i="1"/>
  <c r="CS468" i="1"/>
  <c r="CR468" i="1"/>
  <c r="CQ468" i="1"/>
  <c r="CP468" i="1"/>
  <c r="CO468" i="1"/>
  <c r="CN468" i="1"/>
  <c r="CM468" i="1"/>
  <c r="CL468" i="1"/>
  <c r="CK468" i="1"/>
  <c r="CJ468" i="1"/>
  <c r="CI468" i="1"/>
  <c r="CH468" i="1"/>
  <c r="CG468" i="1"/>
  <c r="CF468" i="1"/>
  <c r="CE468" i="1"/>
  <c r="CD468" i="1"/>
  <c r="CC468" i="1"/>
  <c r="CB468" i="1"/>
  <c r="BR468" i="1"/>
  <c r="BQ468" i="1"/>
  <c r="BP468" i="1"/>
  <c r="BO468" i="1"/>
  <c r="BN468" i="1"/>
  <c r="X468" i="1"/>
  <c r="W468" i="1"/>
  <c r="V468" i="1"/>
  <c r="U468" i="1"/>
  <c r="T468" i="1"/>
  <c r="S468" i="1"/>
  <c r="R468" i="1"/>
  <c r="AA468" i="1" s="1"/>
  <c r="AB468" i="1" s="1"/>
  <c r="Q468" i="1"/>
  <c r="O468" i="1"/>
  <c r="L468" i="1" s="1"/>
  <c r="A468" i="1"/>
  <c r="EJ467" i="1"/>
  <c r="EI467" i="1"/>
  <c r="EH467" i="1"/>
  <c r="EG467" i="1"/>
  <c r="EF467" i="1"/>
  <c r="EE467" i="1"/>
  <c r="ED467" i="1"/>
  <c r="EC467" i="1"/>
  <c r="EB467" i="1"/>
  <c r="EA467" i="1"/>
  <c r="DZ467" i="1"/>
  <c r="DY467" i="1"/>
  <c r="DX467" i="1"/>
  <c r="DW467" i="1"/>
  <c r="DV467" i="1"/>
  <c r="DU467" i="1"/>
  <c r="DT467" i="1"/>
  <c r="DS467" i="1"/>
  <c r="DR467" i="1"/>
  <c r="DQ467" i="1"/>
  <c r="DP467" i="1"/>
  <c r="DO467" i="1"/>
  <c r="DN467" i="1"/>
  <c r="DM467" i="1"/>
  <c r="DL467" i="1"/>
  <c r="DK467" i="1"/>
  <c r="DJ467" i="1"/>
  <c r="DF467" i="1"/>
  <c r="DE467" i="1"/>
  <c r="DD467" i="1"/>
  <c r="DC467" i="1"/>
  <c r="DB467" i="1"/>
  <c r="DA467" i="1"/>
  <c r="CZ467" i="1"/>
  <c r="CY467" i="1"/>
  <c r="CX467" i="1"/>
  <c r="CW467" i="1"/>
  <c r="CV467" i="1"/>
  <c r="CU467" i="1"/>
  <c r="CT467" i="1"/>
  <c r="CS467" i="1"/>
  <c r="CR467" i="1"/>
  <c r="CQ467" i="1"/>
  <c r="CP467" i="1"/>
  <c r="CO467" i="1"/>
  <c r="CN467" i="1"/>
  <c r="CM467" i="1"/>
  <c r="CL467" i="1"/>
  <c r="CK467" i="1"/>
  <c r="CJ467" i="1"/>
  <c r="CI467" i="1"/>
  <c r="CH467" i="1"/>
  <c r="CG467" i="1"/>
  <c r="CF467" i="1"/>
  <c r="CE467" i="1"/>
  <c r="CD467" i="1"/>
  <c r="CC467" i="1"/>
  <c r="CB467" i="1"/>
  <c r="BR467" i="1"/>
  <c r="BQ467" i="1"/>
  <c r="BP467" i="1"/>
  <c r="BO467" i="1"/>
  <c r="BN467" i="1"/>
  <c r="X467" i="1"/>
  <c r="W467" i="1"/>
  <c r="V467" i="1"/>
  <c r="U467" i="1"/>
  <c r="T467" i="1"/>
  <c r="S467" i="1"/>
  <c r="R467" i="1"/>
  <c r="AA467" i="1" s="1"/>
  <c r="AB467" i="1" s="1"/>
  <c r="Q467" i="1"/>
  <c r="O467" i="1"/>
  <c r="L467" i="1" s="1"/>
  <c r="A467" i="1"/>
  <c r="EJ466" i="1"/>
  <c r="EI466" i="1"/>
  <c r="EH466" i="1"/>
  <c r="EG466" i="1"/>
  <c r="EF466" i="1"/>
  <c r="EE466" i="1"/>
  <c r="ED466" i="1"/>
  <c r="EC466" i="1"/>
  <c r="EB466" i="1"/>
  <c r="EA466" i="1"/>
  <c r="DZ466" i="1"/>
  <c r="DY466" i="1"/>
  <c r="DX466" i="1"/>
  <c r="DW466" i="1"/>
  <c r="DV466" i="1"/>
  <c r="DU466" i="1"/>
  <c r="DT466" i="1"/>
  <c r="DS466" i="1"/>
  <c r="DR466" i="1"/>
  <c r="DQ466" i="1"/>
  <c r="DP466" i="1"/>
  <c r="DO466" i="1"/>
  <c r="DN466" i="1"/>
  <c r="DM466" i="1"/>
  <c r="DL466" i="1"/>
  <c r="DK466" i="1"/>
  <c r="DJ466" i="1"/>
  <c r="DF466" i="1"/>
  <c r="DE466" i="1"/>
  <c r="DD466" i="1"/>
  <c r="DC466" i="1"/>
  <c r="DB466" i="1"/>
  <c r="DA466" i="1"/>
  <c r="CZ466" i="1"/>
  <c r="CY466" i="1"/>
  <c r="CX466" i="1"/>
  <c r="CW466" i="1"/>
  <c r="CV466" i="1"/>
  <c r="CU466" i="1"/>
  <c r="CT466" i="1"/>
  <c r="CS466" i="1"/>
  <c r="CR466" i="1"/>
  <c r="CQ466" i="1"/>
  <c r="CP466" i="1"/>
  <c r="CO466" i="1"/>
  <c r="CN466" i="1"/>
  <c r="CM466" i="1"/>
  <c r="CL466" i="1"/>
  <c r="CK466" i="1"/>
  <c r="CJ466" i="1"/>
  <c r="CI466" i="1"/>
  <c r="CH466" i="1"/>
  <c r="CG466" i="1"/>
  <c r="CF466" i="1"/>
  <c r="CE466" i="1"/>
  <c r="CD466" i="1"/>
  <c r="CC466" i="1"/>
  <c r="CB466" i="1"/>
  <c r="BR466" i="1"/>
  <c r="BQ466" i="1"/>
  <c r="BP466" i="1"/>
  <c r="BO466" i="1"/>
  <c r="BN466" i="1"/>
  <c r="X466" i="1"/>
  <c r="W466" i="1"/>
  <c r="V466" i="1"/>
  <c r="U466" i="1"/>
  <c r="T466" i="1"/>
  <c r="S466" i="1"/>
  <c r="R466" i="1"/>
  <c r="AA466" i="1" s="1"/>
  <c r="AB466" i="1" s="1"/>
  <c r="Q466" i="1"/>
  <c r="O466" i="1"/>
  <c r="L466" i="1" s="1"/>
  <c r="A466" i="1"/>
  <c r="EJ465" i="1"/>
  <c r="EI465" i="1"/>
  <c r="EH465" i="1"/>
  <c r="EG465" i="1"/>
  <c r="EF465" i="1"/>
  <c r="EE465" i="1"/>
  <c r="ED465" i="1"/>
  <c r="EC465" i="1"/>
  <c r="EB465" i="1"/>
  <c r="EA465" i="1"/>
  <c r="DZ465" i="1"/>
  <c r="DY465" i="1"/>
  <c r="DX465" i="1"/>
  <c r="DW465" i="1"/>
  <c r="DV465" i="1"/>
  <c r="DU465" i="1"/>
  <c r="DT465" i="1"/>
  <c r="DS465" i="1"/>
  <c r="DR465" i="1"/>
  <c r="DQ465" i="1"/>
  <c r="DP465" i="1"/>
  <c r="DO465" i="1"/>
  <c r="DN465" i="1"/>
  <c r="DM465" i="1"/>
  <c r="DL465" i="1"/>
  <c r="DK465" i="1"/>
  <c r="DJ465" i="1"/>
  <c r="DF465" i="1"/>
  <c r="DE465" i="1"/>
  <c r="DD465" i="1"/>
  <c r="DC465" i="1"/>
  <c r="DB465" i="1"/>
  <c r="DA465" i="1"/>
  <c r="CZ465" i="1"/>
  <c r="CY465" i="1"/>
  <c r="CX465" i="1"/>
  <c r="CW465" i="1"/>
  <c r="CV465" i="1"/>
  <c r="CU465" i="1"/>
  <c r="CT465" i="1"/>
  <c r="CS465" i="1"/>
  <c r="CR465" i="1"/>
  <c r="CQ465" i="1"/>
  <c r="CP465" i="1"/>
  <c r="CO465" i="1"/>
  <c r="CN465" i="1"/>
  <c r="CM465" i="1"/>
  <c r="CL465" i="1"/>
  <c r="CK465" i="1"/>
  <c r="CJ465" i="1"/>
  <c r="CI465" i="1"/>
  <c r="CH465" i="1"/>
  <c r="CG465" i="1"/>
  <c r="CF465" i="1"/>
  <c r="CE465" i="1"/>
  <c r="CD465" i="1"/>
  <c r="CC465" i="1"/>
  <c r="CB465" i="1"/>
  <c r="BR465" i="1"/>
  <c r="BQ465" i="1"/>
  <c r="BP465" i="1"/>
  <c r="BO465" i="1"/>
  <c r="BN465" i="1"/>
  <c r="X465" i="1"/>
  <c r="W465" i="1"/>
  <c r="V465" i="1"/>
  <c r="U465" i="1"/>
  <c r="T465" i="1"/>
  <c r="S465" i="1"/>
  <c r="R465" i="1"/>
  <c r="AA465" i="1" s="1"/>
  <c r="AB465" i="1" s="1"/>
  <c r="Q465" i="1"/>
  <c r="O465" i="1"/>
  <c r="L465" i="1" s="1"/>
  <c r="A465" i="1"/>
  <c r="EJ464" i="1"/>
  <c r="EI464" i="1"/>
  <c r="EH464" i="1"/>
  <c r="EG464" i="1"/>
  <c r="EF464" i="1"/>
  <c r="EE464" i="1"/>
  <c r="ED464" i="1"/>
  <c r="EC464" i="1"/>
  <c r="EB464" i="1"/>
  <c r="EA464" i="1"/>
  <c r="DZ464" i="1"/>
  <c r="DY464" i="1"/>
  <c r="DX464" i="1"/>
  <c r="DW464" i="1"/>
  <c r="DV464" i="1"/>
  <c r="DU464" i="1"/>
  <c r="DT464" i="1"/>
  <c r="DS464" i="1"/>
  <c r="DR464" i="1"/>
  <c r="DQ464" i="1"/>
  <c r="DP464" i="1"/>
  <c r="DO464" i="1"/>
  <c r="DN464" i="1"/>
  <c r="DM464" i="1"/>
  <c r="DL464" i="1"/>
  <c r="DK464" i="1"/>
  <c r="DJ464" i="1"/>
  <c r="DF464" i="1"/>
  <c r="DE464" i="1"/>
  <c r="DD464" i="1"/>
  <c r="DC464" i="1"/>
  <c r="DB464" i="1"/>
  <c r="DA464" i="1"/>
  <c r="CZ464" i="1"/>
  <c r="CY464" i="1"/>
  <c r="CX464" i="1"/>
  <c r="CW464" i="1"/>
  <c r="CV464" i="1"/>
  <c r="CU464" i="1"/>
  <c r="CT464" i="1"/>
  <c r="CS464" i="1"/>
  <c r="CR464" i="1"/>
  <c r="CQ464" i="1"/>
  <c r="CP464" i="1"/>
  <c r="CO464" i="1"/>
  <c r="CN464" i="1"/>
  <c r="CM464" i="1"/>
  <c r="CL464" i="1"/>
  <c r="CK464" i="1"/>
  <c r="CJ464" i="1"/>
  <c r="CI464" i="1"/>
  <c r="CH464" i="1"/>
  <c r="CG464" i="1"/>
  <c r="CF464" i="1"/>
  <c r="CE464" i="1"/>
  <c r="CD464" i="1"/>
  <c r="CC464" i="1"/>
  <c r="CB464" i="1"/>
  <c r="BR464" i="1"/>
  <c r="BQ464" i="1"/>
  <c r="BP464" i="1"/>
  <c r="BO464" i="1"/>
  <c r="BN464" i="1"/>
  <c r="X464" i="1"/>
  <c r="W464" i="1"/>
  <c r="V464" i="1"/>
  <c r="U464" i="1"/>
  <c r="T464" i="1"/>
  <c r="S464" i="1"/>
  <c r="R464" i="1"/>
  <c r="AA464" i="1" s="1"/>
  <c r="AB464" i="1" s="1"/>
  <c r="Q464" i="1"/>
  <c r="O464" i="1"/>
  <c r="L464" i="1" s="1"/>
  <c r="A464" i="1"/>
  <c r="EJ463" i="1"/>
  <c r="EI463" i="1"/>
  <c r="EH463" i="1"/>
  <c r="EG463" i="1"/>
  <c r="EF463" i="1"/>
  <c r="EE463" i="1"/>
  <c r="ED463" i="1"/>
  <c r="EC463" i="1"/>
  <c r="EB463" i="1"/>
  <c r="EA463" i="1"/>
  <c r="DZ463" i="1"/>
  <c r="DY463" i="1"/>
  <c r="DX463" i="1"/>
  <c r="DW463" i="1"/>
  <c r="DV463" i="1"/>
  <c r="DU463" i="1"/>
  <c r="DT463" i="1"/>
  <c r="DS463" i="1"/>
  <c r="DR463" i="1"/>
  <c r="DQ463" i="1"/>
  <c r="DP463" i="1"/>
  <c r="DO463" i="1"/>
  <c r="DN463" i="1"/>
  <c r="DM463" i="1"/>
  <c r="DL463" i="1"/>
  <c r="DK463" i="1"/>
  <c r="DJ463" i="1"/>
  <c r="DF463" i="1"/>
  <c r="DE463" i="1"/>
  <c r="DD463" i="1"/>
  <c r="DC463" i="1"/>
  <c r="DB463" i="1"/>
  <c r="DA463" i="1"/>
  <c r="CZ463" i="1"/>
  <c r="CY463" i="1"/>
  <c r="CX463" i="1"/>
  <c r="CW463" i="1"/>
  <c r="CV463" i="1"/>
  <c r="CU463" i="1"/>
  <c r="CT463" i="1"/>
  <c r="CS463" i="1"/>
  <c r="CR463" i="1"/>
  <c r="CQ463" i="1"/>
  <c r="CP463" i="1"/>
  <c r="CO463" i="1"/>
  <c r="CN463" i="1"/>
  <c r="CM463" i="1"/>
  <c r="CL463" i="1"/>
  <c r="CK463" i="1"/>
  <c r="CJ463" i="1"/>
  <c r="CI463" i="1"/>
  <c r="CH463" i="1"/>
  <c r="CG463" i="1"/>
  <c r="CF463" i="1"/>
  <c r="CE463" i="1"/>
  <c r="CD463" i="1"/>
  <c r="CC463" i="1"/>
  <c r="CB463" i="1"/>
  <c r="BR463" i="1"/>
  <c r="BQ463" i="1"/>
  <c r="BP463" i="1"/>
  <c r="BO463" i="1"/>
  <c r="BN463" i="1"/>
  <c r="X463" i="1"/>
  <c r="W463" i="1"/>
  <c r="V463" i="1"/>
  <c r="U463" i="1"/>
  <c r="T463" i="1"/>
  <c r="S463" i="1"/>
  <c r="R463" i="1"/>
  <c r="AA463" i="1" s="1"/>
  <c r="AB463" i="1" s="1"/>
  <c r="Q463" i="1"/>
  <c r="O463" i="1"/>
  <c r="L463" i="1" s="1"/>
  <c r="A463" i="1"/>
  <c r="EJ462" i="1"/>
  <c r="EI462" i="1"/>
  <c r="EH462" i="1"/>
  <c r="EG462" i="1"/>
  <c r="EF462" i="1"/>
  <c r="EE462" i="1"/>
  <c r="ED462" i="1"/>
  <c r="EC462" i="1"/>
  <c r="EB462" i="1"/>
  <c r="EA462" i="1"/>
  <c r="DZ462" i="1"/>
  <c r="DY462" i="1"/>
  <c r="DX462" i="1"/>
  <c r="DW462" i="1"/>
  <c r="DV462" i="1"/>
  <c r="DU462" i="1"/>
  <c r="DT462" i="1"/>
  <c r="DS462" i="1"/>
  <c r="DR462" i="1"/>
  <c r="DQ462" i="1"/>
  <c r="DP462" i="1"/>
  <c r="DO462" i="1"/>
  <c r="DN462" i="1"/>
  <c r="DM462" i="1"/>
  <c r="DL462" i="1"/>
  <c r="DK462" i="1"/>
  <c r="DJ462" i="1"/>
  <c r="DF462" i="1"/>
  <c r="DE462" i="1"/>
  <c r="DD462" i="1"/>
  <c r="DC462" i="1"/>
  <c r="DB462" i="1"/>
  <c r="DA462" i="1"/>
  <c r="CZ462" i="1"/>
  <c r="CY462" i="1"/>
  <c r="CX462" i="1"/>
  <c r="CW462" i="1"/>
  <c r="CV462" i="1"/>
  <c r="CU462" i="1"/>
  <c r="CT462" i="1"/>
  <c r="CS462" i="1"/>
  <c r="CR462" i="1"/>
  <c r="CQ462" i="1"/>
  <c r="CP462" i="1"/>
  <c r="CO462" i="1"/>
  <c r="CN462" i="1"/>
  <c r="CM462" i="1"/>
  <c r="CL462" i="1"/>
  <c r="CK462" i="1"/>
  <c r="CJ462" i="1"/>
  <c r="CI462" i="1"/>
  <c r="CH462" i="1"/>
  <c r="CG462" i="1"/>
  <c r="CF462" i="1"/>
  <c r="CE462" i="1"/>
  <c r="CD462" i="1"/>
  <c r="CC462" i="1"/>
  <c r="CB462" i="1"/>
  <c r="BR462" i="1"/>
  <c r="BQ462" i="1"/>
  <c r="BP462" i="1"/>
  <c r="BO462" i="1"/>
  <c r="BN462" i="1"/>
  <c r="X462" i="1"/>
  <c r="W462" i="1"/>
  <c r="V462" i="1"/>
  <c r="U462" i="1"/>
  <c r="T462" i="1"/>
  <c r="S462" i="1"/>
  <c r="R462" i="1"/>
  <c r="AA462" i="1" s="1"/>
  <c r="AB462" i="1" s="1"/>
  <c r="Q462" i="1"/>
  <c r="O462" i="1"/>
  <c r="L462" i="1" s="1"/>
  <c r="A462" i="1"/>
  <c r="EJ461" i="1"/>
  <c r="EI461" i="1"/>
  <c r="EH461" i="1"/>
  <c r="EG461" i="1"/>
  <c r="EF461" i="1"/>
  <c r="EE461" i="1"/>
  <c r="ED461" i="1"/>
  <c r="EC461" i="1"/>
  <c r="EB461" i="1"/>
  <c r="EA461" i="1"/>
  <c r="DZ461" i="1"/>
  <c r="DY461" i="1"/>
  <c r="DX461" i="1"/>
  <c r="DW461" i="1"/>
  <c r="DV461" i="1"/>
  <c r="DU461" i="1"/>
  <c r="DT461" i="1"/>
  <c r="DS461" i="1"/>
  <c r="DR461" i="1"/>
  <c r="DQ461" i="1"/>
  <c r="DP461" i="1"/>
  <c r="DO461" i="1"/>
  <c r="DN461" i="1"/>
  <c r="DM461" i="1"/>
  <c r="DL461" i="1"/>
  <c r="DK461" i="1"/>
  <c r="DJ461" i="1"/>
  <c r="DF461" i="1"/>
  <c r="DE461" i="1"/>
  <c r="DD461" i="1"/>
  <c r="DC461" i="1"/>
  <c r="DB461" i="1"/>
  <c r="DA461" i="1"/>
  <c r="CZ461" i="1"/>
  <c r="CY461" i="1"/>
  <c r="CX461" i="1"/>
  <c r="CW461" i="1"/>
  <c r="CV461" i="1"/>
  <c r="CU461" i="1"/>
  <c r="CT461" i="1"/>
  <c r="CS461" i="1"/>
  <c r="CR461" i="1"/>
  <c r="CQ461" i="1"/>
  <c r="CP461" i="1"/>
  <c r="CO461" i="1"/>
  <c r="CN461" i="1"/>
  <c r="CM461" i="1"/>
  <c r="CL461" i="1"/>
  <c r="CK461" i="1"/>
  <c r="CJ461" i="1"/>
  <c r="CI461" i="1"/>
  <c r="CH461" i="1"/>
  <c r="CG461" i="1"/>
  <c r="CF461" i="1"/>
  <c r="CE461" i="1"/>
  <c r="CD461" i="1"/>
  <c r="CC461" i="1"/>
  <c r="CB461" i="1"/>
  <c r="BR461" i="1"/>
  <c r="BQ461" i="1"/>
  <c r="BP461" i="1"/>
  <c r="BO461" i="1"/>
  <c r="BN461" i="1"/>
  <c r="X461" i="1"/>
  <c r="W461" i="1"/>
  <c r="V461" i="1"/>
  <c r="U461" i="1"/>
  <c r="T461" i="1"/>
  <c r="S461" i="1"/>
  <c r="R461" i="1"/>
  <c r="AA461" i="1" s="1"/>
  <c r="AB461" i="1" s="1"/>
  <c r="Q461" i="1"/>
  <c r="O461" i="1"/>
  <c r="L461" i="1" s="1"/>
  <c r="A461" i="1"/>
  <c r="EJ460" i="1"/>
  <c r="EI460" i="1"/>
  <c r="EH460" i="1"/>
  <c r="EG460" i="1"/>
  <c r="EF460" i="1"/>
  <c r="EE460" i="1"/>
  <c r="ED460" i="1"/>
  <c r="EC460" i="1"/>
  <c r="EB460" i="1"/>
  <c r="EA460" i="1"/>
  <c r="DZ460" i="1"/>
  <c r="DY460" i="1"/>
  <c r="DX460" i="1"/>
  <c r="DW460" i="1"/>
  <c r="DV460" i="1"/>
  <c r="DU460" i="1"/>
  <c r="DT460" i="1"/>
  <c r="DS460" i="1"/>
  <c r="DR460" i="1"/>
  <c r="DQ460" i="1"/>
  <c r="DP460" i="1"/>
  <c r="DO460" i="1"/>
  <c r="DN460" i="1"/>
  <c r="DM460" i="1"/>
  <c r="DL460" i="1"/>
  <c r="DK460" i="1"/>
  <c r="DJ460" i="1"/>
  <c r="DF460" i="1"/>
  <c r="DE460" i="1"/>
  <c r="DD460" i="1"/>
  <c r="DC460" i="1"/>
  <c r="DB460" i="1"/>
  <c r="DA460" i="1"/>
  <c r="CZ460" i="1"/>
  <c r="CY460" i="1"/>
  <c r="CX460" i="1"/>
  <c r="CW460" i="1"/>
  <c r="CV460" i="1"/>
  <c r="CU460" i="1"/>
  <c r="CT460" i="1"/>
  <c r="CS460" i="1"/>
  <c r="CR460" i="1"/>
  <c r="CQ460" i="1"/>
  <c r="CP460" i="1"/>
  <c r="CO460" i="1"/>
  <c r="CN460" i="1"/>
  <c r="CM460" i="1"/>
  <c r="CL460" i="1"/>
  <c r="CK460" i="1"/>
  <c r="CJ460" i="1"/>
  <c r="CI460" i="1"/>
  <c r="CH460" i="1"/>
  <c r="CG460" i="1"/>
  <c r="CF460" i="1"/>
  <c r="CE460" i="1"/>
  <c r="CD460" i="1"/>
  <c r="CC460" i="1"/>
  <c r="CB460" i="1"/>
  <c r="BR460" i="1"/>
  <c r="BQ460" i="1"/>
  <c r="BP460" i="1"/>
  <c r="BO460" i="1"/>
  <c r="BN460" i="1"/>
  <c r="X460" i="1"/>
  <c r="W460" i="1"/>
  <c r="V460" i="1"/>
  <c r="U460" i="1"/>
  <c r="T460" i="1"/>
  <c r="S460" i="1"/>
  <c r="R460" i="1"/>
  <c r="AA460" i="1" s="1"/>
  <c r="AB460" i="1" s="1"/>
  <c r="Q460" i="1"/>
  <c r="O460" i="1"/>
  <c r="L460" i="1" s="1"/>
  <c r="A460" i="1"/>
  <c r="EJ459" i="1"/>
  <c r="EI459" i="1"/>
  <c r="EH459" i="1"/>
  <c r="EG459" i="1"/>
  <c r="EF459" i="1"/>
  <c r="EE459" i="1"/>
  <c r="ED459" i="1"/>
  <c r="EC459" i="1"/>
  <c r="EB459" i="1"/>
  <c r="EA459" i="1"/>
  <c r="DZ459" i="1"/>
  <c r="DY459" i="1"/>
  <c r="DX459" i="1"/>
  <c r="DW459" i="1"/>
  <c r="DV459" i="1"/>
  <c r="DU459" i="1"/>
  <c r="DT459" i="1"/>
  <c r="DS459" i="1"/>
  <c r="DR459" i="1"/>
  <c r="DQ459" i="1"/>
  <c r="DP459" i="1"/>
  <c r="DO459" i="1"/>
  <c r="DN459" i="1"/>
  <c r="DM459" i="1"/>
  <c r="DL459" i="1"/>
  <c r="DK459" i="1"/>
  <c r="DJ459" i="1"/>
  <c r="DF459" i="1"/>
  <c r="DE459" i="1"/>
  <c r="DD459" i="1"/>
  <c r="DC459" i="1"/>
  <c r="DB459" i="1"/>
  <c r="DA459" i="1"/>
  <c r="CZ459" i="1"/>
  <c r="CY459" i="1"/>
  <c r="CX459" i="1"/>
  <c r="CW459" i="1"/>
  <c r="CV459" i="1"/>
  <c r="CU459" i="1"/>
  <c r="CT459" i="1"/>
  <c r="CS459" i="1"/>
  <c r="CR459" i="1"/>
  <c r="CQ459" i="1"/>
  <c r="CP459" i="1"/>
  <c r="CO459" i="1"/>
  <c r="CN459" i="1"/>
  <c r="CM459" i="1"/>
  <c r="CL459" i="1"/>
  <c r="CK459" i="1"/>
  <c r="CJ459" i="1"/>
  <c r="CI459" i="1"/>
  <c r="CH459" i="1"/>
  <c r="CG459" i="1"/>
  <c r="CF459" i="1"/>
  <c r="CE459" i="1"/>
  <c r="CD459" i="1"/>
  <c r="CC459" i="1"/>
  <c r="CB459" i="1"/>
  <c r="BR459" i="1"/>
  <c r="BQ459" i="1"/>
  <c r="BP459" i="1"/>
  <c r="BO459" i="1"/>
  <c r="BN459" i="1"/>
  <c r="X459" i="1"/>
  <c r="W459" i="1"/>
  <c r="V459" i="1"/>
  <c r="U459" i="1"/>
  <c r="T459" i="1"/>
  <c r="S459" i="1"/>
  <c r="R459" i="1"/>
  <c r="AA459" i="1" s="1"/>
  <c r="AB459" i="1" s="1"/>
  <c r="Q459" i="1"/>
  <c r="O459" i="1"/>
  <c r="L459" i="1" s="1"/>
  <c r="A459" i="1"/>
  <c r="EJ458" i="1"/>
  <c r="EI458" i="1"/>
  <c r="EH458" i="1"/>
  <c r="EG458" i="1"/>
  <c r="EF458" i="1"/>
  <c r="EE458" i="1"/>
  <c r="ED458" i="1"/>
  <c r="EC458" i="1"/>
  <c r="EB458" i="1"/>
  <c r="EA458" i="1"/>
  <c r="DZ458" i="1"/>
  <c r="DY458" i="1"/>
  <c r="DX458" i="1"/>
  <c r="DW458" i="1"/>
  <c r="DV458" i="1"/>
  <c r="DU458" i="1"/>
  <c r="DT458" i="1"/>
  <c r="DS458" i="1"/>
  <c r="DR458" i="1"/>
  <c r="DQ458" i="1"/>
  <c r="DP458" i="1"/>
  <c r="DO458" i="1"/>
  <c r="DN458" i="1"/>
  <c r="DM458" i="1"/>
  <c r="DL458" i="1"/>
  <c r="DK458" i="1"/>
  <c r="DJ458" i="1"/>
  <c r="DF458" i="1"/>
  <c r="DE458" i="1"/>
  <c r="DD458" i="1"/>
  <c r="DC458" i="1"/>
  <c r="DB458" i="1"/>
  <c r="DA458" i="1"/>
  <c r="CZ458" i="1"/>
  <c r="CY458" i="1"/>
  <c r="CX458" i="1"/>
  <c r="CW458" i="1"/>
  <c r="CV458" i="1"/>
  <c r="CU458" i="1"/>
  <c r="CT458" i="1"/>
  <c r="CS458" i="1"/>
  <c r="CR458" i="1"/>
  <c r="CQ458" i="1"/>
  <c r="CP458" i="1"/>
  <c r="CO458" i="1"/>
  <c r="CN458" i="1"/>
  <c r="CM458" i="1"/>
  <c r="CL458" i="1"/>
  <c r="CK458" i="1"/>
  <c r="CJ458" i="1"/>
  <c r="CI458" i="1"/>
  <c r="CH458" i="1"/>
  <c r="CG458" i="1"/>
  <c r="CF458" i="1"/>
  <c r="CE458" i="1"/>
  <c r="CD458" i="1"/>
  <c r="CC458" i="1"/>
  <c r="CB458" i="1"/>
  <c r="BR458" i="1"/>
  <c r="BQ458" i="1"/>
  <c r="BP458" i="1"/>
  <c r="BO458" i="1"/>
  <c r="BN458" i="1"/>
  <c r="X458" i="1"/>
  <c r="W458" i="1"/>
  <c r="V458" i="1"/>
  <c r="U458" i="1"/>
  <c r="T458" i="1"/>
  <c r="S458" i="1"/>
  <c r="R458" i="1"/>
  <c r="AA458" i="1" s="1"/>
  <c r="AB458" i="1" s="1"/>
  <c r="Q458" i="1"/>
  <c r="O458" i="1"/>
  <c r="L458" i="1" s="1"/>
  <c r="H458" i="1"/>
  <c r="A458" i="1"/>
  <c r="EJ457" i="1"/>
  <c r="EI457" i="1"/>
  <c r="EH457" i="1"/>
  <c r="EG457" i="1"/>
  <c r="EF457" i="1"/>
  <c r="EE457" i="1"/>
  <c r="ED457" i="1"/>
  <c r="EC457" i="1"/>
  <c r="EB457" i="1"/>
  <c r="EA457" i="1"/>
  <c r="DZ457" i="1"/>
  <c r="DY457" i="1"/>
  <c r="DX457" i="1"/>
  <c r="DW457" i="1"/>
  <c r="DV457" i="1"/>
  <c r="DU457" i="1"/>
  <c r="DT457" i="1"/>
  <c r="DS457" i="1"/>
  <c r="DR457" i="1"/>
  <c r="DQ457" i="1"/>
  <c r="DP457" i="1"/>
  <c r="DO457" i="1"/>
  <c r="DN457" i="1"/>
  <c r="DM457" i="1"/>
  <c r="DL457" i="1"/>
  <c r="DK457" i="1"/>
  <c r="DJ457" i="1"/>
  <c r="DF457" i="1"/>
  <c r="DE457" i="1"/>
  <c r="DD457" i="1"/>
  <c r="DC457" i="1"/>
  <c r="DB457" i="1"/>
  <c r="DA457" i="1"/>
  <c r="CZ457" i="1"/>
  <c r="CY457" i="1"/>
  <c r="CX457" i="1"/>
  <c r="CW457" i="1"/>
  <c r="CV457" i="1"/>
  <c r="CU457" i="1"/>
  <c r="CT457" i="1"/>
  <c r="CS457" i="1"/>
  <c r="CR457" i="1"/>
  <c r="CQ457" i="1"/>
  <c r="CP457" i="1"/>
  <c r="CO457" i="1"/>
  <c r="CN457" i="1"/>
  <c r="CM457" i="1"/>
  <c r="CL457" i="1"/>
  <c r="CK457" i="1"/>
  <c r="CJ457" i="1"/>
  <c r="CI457" i="1"/>
  <c r="CH457" i="1"/>
  <c r="CG457" i="1"/>
  <c r="CF457" i="1"/>
  <c r="CE457" i="1"/>
  <c r="CD457" i="1"/>
  <c r="CC457" i="1"/>
  <c r="CB457" i="1"/>
  <c r="BR457" i="1"/>
  <c r="BQ457" i="1"/>
  <c r="BP457" i="1"/>
  <c r="BO457" i="1"/>
  <c r="BN457" i="1"/>
  <c r="X457" i="1"/>
  <c r="W457" i="1"/>
  <c r="V457" i="1"/>
  <c r="U457" i="1"/>
  <c r="T457" i="1"/>
  <c r="S457" i="1"/>
  <c r="R457" i="1"/>
  <c r="AA457" i="1" s="1"/>
  <c r="AB457" i="1" s="1"/>
  <c r="Q457" i="1"/>
  <c r="O457" i="1"/>
  <c r="L457" i="1" s="1"/>
  <c r="H457" i="1"/>
  <c r="A457" i="1"/>
  <c r="EJ456" i="1"/>
  <c r="EI456" i="1"/>
  <c r="EH456" i="1"/>
  <c r="EG456" i="1"/>
  <c r="EF456" i="1"/>
  <c r="EE456" i="1"/>
  <c r="ED456" i="1"/>
  <c r="EC456" i="1"/>
  <c r="EB456" i="1"/>
  <c r="EA456" i="1"/>
  <c r="DZ456" i="1"/>
  <c r="DY456" i="1"/>
  <c r="DX456" i="1"/>
  <c r="DW456" i="1"/>
  <c r="DV456" i="1"/>
  <c r="DU456" i="1"/>
  <c r="DT456" i="1"/>
  <c r="DS456" i="1"/>
  <c r="DR456" i="1"/>
  <c r="DQ456" i="1"/>
  <c r="DP456" i="1"/>
  <c r="DO456" i="1"/>
  <c r="DN456" i="1"/>
  <c r="DM456" i="1"/>
  <c r="DL456" i="1"/>
  <c r="DK456" i="1"/>
  <c r="DJ456" i="1"/>
  <c r="DF456" i="1"/>
  <c r="DE456" i="1"/>
  <c r="DD456" i="1"/>
  <c r="DC456" i="1"/>
  <c r="DB456" i="1"/>
  <c r="DA456" i="1"/>
  <c r="CZ456" i="1"/>
  <c r="CY456" i="1"/>
  <c r="CX456" i="1"/>
  <c r="CW456" i="1"/>
  <c r="CV456" i="1"/>
  <c r="CU456" i="1"/>
  <c r="CT456" i="1"/>
  <c r="CS456" i="1"/>
  <c r="CR456" i="1"/>
  <c r="CQ456" i="1"/>
  <c r="CP456" i="1"/>
  <c r="CO456" i="1"/>
  <c r="CN456" i="1"/>
  <c r="CM456" i="1"/>
  <c r="CL456" i="1"/>
  <c r="CK456" i="1"/>
  <c r="CJ456" i="1"/>
  <c r="CI456" i="1"/>
  <c r="CH456" i="1"/>
  <c r="CG456" i="1"/>
  <c r="CF456" i="1"/>
  <c r="CE456" i="1"/>
  <c r="CD456" i="1"/>
  <c r="CC456" i="1"/>
  <c r="CB456" i="1"/>
  <c r="BR456" i="1"/>
  <c r="BQ456" i="1"/>
  <c r="BP456" i="1"/>
  <c r="BO456" i="1"/>
  <c r="BN456" i="1"/>
  <c r="X456" i="1"/>
  <c r="W456" i="1"/>
  <c r="V456" i="1"/>
  <c r="U456" i="1"/>
  <c r="T456" i="1"/>
  <c r="S456" i="1"/>
  <c r="R456" i="1"/>
  <c r="AA456" i="1" s="1"/>
  <c r="AB456" i="1" s="1"/>
  <c r="Q456" i="1"/>
  <c r="O456" i="1"/>
  <c r="L456" i="1" s="1"/>
  <c r="H456" i="1"/>
  <c r="A456" i="1"/>
  <c r="EJ455" i="1"/>
  <c r="EI455" i="1"/>
  <c r="EH455" i="1"/>
  <c r="EG455" i="1"/>
  <c r="EF455" i="1"/>
  <c r="EE455" i="1"/>
  <c r="ED455" i="1"/>
  <c r="EC455" i="1"/>
  <c r="EB455" i="1"/>
  <c r="EA455" i="1"/>
  <c r="DZ455" i="1"/>
  <c r="DY455" i="1"/>
  <c r="DX455" i="1"/>
  <c r="DW455" i="1"/>
  <c r="DV455" i="1"/>
  <c r="DU455" i="1"/>
  <c r="DT455" i="1"/>
  <c r="DS455" i="1"/>
  <c r="DR455" i="1"/>
  <c r="DQ455" i="1"/>
  <c r="DP455" i="1"/>
  <c r="DO455" i="1"/>
  <c r="DN455" i="1"/>
  <c r="DM455" i="1"/>
  <c r="DL455" i="1"/>
  <c r="DK455" i="1"/>
  <c r="DJ455" i="1"/>
  <c r="DF455" i="1"/>
  <c r="DE455" i="1"/>
  <c r="DD455" i="1"/>
  <c r="DC455" i="1"/>
  <c r="DB455" i="1"/>
  <c r="DA455" i="1"/>
  <c r="CZ455" i="1"/>
  <c r="CY455" i="1"/>
  <c r="CX455" i="1"/>
  <c r="CW455" i="1"/>
  <c r="CV455" i="1"/>
  <c r="CU455" i="1"/>
  <c r="CT455" i="1"/>
  <c r="CS455" i="1"/>
  <c r="CR455" i="1"/>
  <c r="CQ455" i="1"/>
  <c r="CP455" i="1"/>
  <c r="CO455" i="1"/>
  <c r="CN455" i="1"/>
  <c r="CM455" i="1"/>
  <c r="CL455" i="1"/>
  <c r="CK455" i="1"/>
  <c r="CJ455" i="1"/>
  <c r="CI455" i="1"/>
  <c r="CH455" i="1"/>
  <c r="CG455" i="1"/>
  <c r="CF455" i="1"/>
  <c r="CE455" i="1"/>
  <c r="CD455" i="1"/>
  <c r="CC455" i="1"/>
  <c r="CB455" i="1"/>
  <c r="BR455" i="1"/>
  <c r="BQ455" i="1"/>
  <c r="BP455" i="1"/>
  <c r="BO455" i="1"/>
  <c r="BN455" i="1"/>
  <c r="X455" i="1"/>
  <c r="W455" i="1"/>
  <c r="V455" i="1"/>
  <c r="U455" i="1"/>
  <c r="T455" i="1"/>
  <c r="S455" i="1"/>
  <c r="R455" i="1"/>
  <c r="AA455" i="1" s="1"/>
  <c r="AB455" i="1" s="1"/>
  <c r="Q455" i="1"/>
  <c r="O455" i="1"/>
  <c r="L455" i="1" s="1"/>
  <c r="H455" i="1"/>
  <c r="A455" i="1"/>
  <c r="EJ454" i="1"/>
  <c r="EI454" i="1"/>
  <c r="EH454" i="1"/>
  <c r="EG454" i="1"/>
  <c r="EF454" i="1"/>
  <c r="EE454" i="1"/>
  <c r="ED454" i="1"/>
  <c r="EC454" i="1"/>
  <c r="EB454" i="1"/>
  <c r="EA454" i="1"/>
  <c r="DZ454" i="1"/>
  <c r="DY454" i="1"/>
  <c r="DX454" i="1"/>
  <c r="DW454" i="1"/>
  <c r="DV454" i="1"/>
  <c r="DU454" i="1"/>
  <c r="DT454" i="1"/>
  <c r="DS454" i="1"/>
  <c r="DR454" i="1"/>
  <c r="DQ454" i="1"/>
  <c r="DP454" i="1"/>
  <c r="DO454" i="1"/>
  <c r="DN454" i="1"/>
  <c r="DM454" i="1"/>
  <c r="DL454" i="1"/>
  <c r="DK454" i="1"/>
  <c r="DJ454" i="1"/>
  <c r="DF454" i="1"/>
  <c r="DE454" i="1"/>
  <c r="DD454" i="1"/>
  <c r="DC454" i="1"/>
  <c r="DB454" i="1"/>
  <c r="DA454" i="1"/>
  <c r="CZ454" i="1"/>
  <c r="CY454" i="1"/>
  <c r="CX454" i="1"/>
  <c r="CW454" i="1"/>
  <c r="CV454" i="1"/>
  <c r="CU454" i="1"/>
  <c r="CT454" i="1"/>
  <c r="CS454" i="1"/>
  <c r="CR454" i="1"/>
  <c r="CQ454" i="1"/>
  <c r="CP454" i="1"/>
  <c r="CO454" i="1"/>
  <c r="CN454" i="1"/>
  <c r="CM454" i="1"/>
  <c r="CL454" i="1"/>
  <c r="CK454" i="1"/>
  <c r="CJ454" i="1"/>
  <c r="CI454" i="1"/>
  <c r="CH454" i="1"/>
  <c r="CG454" i="1"/>
  <c r="CF454" i="1"/>
  <c r="CE454" i="1"/>
  <c r="CD454" i="1"/>
  <c r="CC454" i="1"/>
  <c r="CB454" i="1"/>
  <c r="BR454" i="1"/>
  <c r="BQ454" i="1"/>
  <c r="BP454" i="1"/>
  <c r="BO454" i="1"/>
  <c r="BN454" i="1"/>
  <c r="X454" i="1"/>
  <c r="W454" i="1"/>
  <c r="V454" i="1"/>
  <c r="U454" i="1"/>
  <c r="T454" i="1"/>
  <c r="S454" i="1"/>
  <c r="R454" i="1"/>
  <c r="AA454" i="1" s="1"/>
  <c r="AB454" i="1" s="1"/>
  <c r="Q454" i="1"/>
  <c r="O454" i="1"/>
  <c r="L454" i="1" s="1"/>
  <c r="H454" i="1"/>
  <c r="A454" i="1"/>
  <c r="EJ453" i="1"/>
  <c r="EI453" i="1"/>
  <c r="EH453" i="1"/>
  <c r="EG453" i="1"/>
  <c r="EF453" i="1"/>
  <c r="EE453" i="1"/>
  <c r="ED453" i="1"/>
  <c r="EC453" i="1"/>
  <c r="EB453" i="1"/>
  <c r="EA453" i="1"/>
  <c r="DZ453" i="1"/>
  <c r="DY453" i="1"/>
  <c r="DX453" i="1"/>
  <c r="DW453" i="1"/>
  <c r="DV453" i="1"/>
  <c r="DU453" i="1"/>
  <c r="DT453" i="1"/>
  <c r="DS453" i="1"/>
  <c r="DR453" i="1"/>
  <c r="DQ453" i="1"/>
  <c r="DP453" i="1"/>
  <c r="DO453" i="1"/>
  <c r="DN453" i="1"/>
  <c r="DM453" i="1"/>
  <c r="DL453" i="1"/>
  <c r="DK453" i="1"/>
  <c r="DJ453" i="1"/>
  <c r="DF453" i="1"/>
  <c r="DE453" i="1"/>
  <c r="DD453" i="1"/>
  <c r="DC453" i="1"/>
  <c r="DB453" i="1"/>
  <c r="DA453" i="1"/>
  <c r="CZ453" i="1"/>
  <c r="CY453" i="1"/>
  <c r="CX453" i="1"/>
  <c r="CW453" i="1"/>
  <c r="CV453" i="1"/>
  <c r="CU453" i="1"/>
  <c r="CT453" i="1"/>
  <c r="CS453" i="1"/>
  <c r="CR453" i="1"/>
  <c r="CQ453" i="1"/>
  <c r="CP453" i="1"/>
  <c r="CO453" i="1"/>
  <c r="CN453" i="1"/>
  <c r="CM453" i="1"/>
  <c r="CL453" i="1"/>
  <c r="CK453" i="1"/>
  <c r="CJ453" i="1"/>
  <c r="CI453" i="1"/>
  <c r="CH453" i="1"/>
  <c r="CG453" i="1"/>
  <c r="CF453" i="1"/>
  <c r="CE453" i="1"/>
  <c r="CD453" i="1"/>
  <c r="CC453" i="1"/>
  <c r="CB453" i="1"/>
  <c r="BR453" i="1"/>
  <c r="BQ453" i="1"/>
  <c r="BP453" i="1"/>
  <c r="BO453" i="1"/>
  <c r="BN453" i="1"/>
  <c r="X453" i="1"/>
  <c r="W453" i="1"/>
  <c r="V453" i="1"/>
  <c r="AG453" i="1" s="1"/>
  <c r="BT453" i="1" s="1"/>
  <c r="U453" i="1"/>
  <c r="T453" i="1"/>
  <c r="S453" i="1"/>
  <c r="R453" i="1"/>
  <c r="AA453" i="1" s="1"/>
  <c r="AB453" i="1" s="1"/>
  <c r="Q453" i="1"/>
  <c r="O453" i="1"/>
  <c r="L453" i="1" s="1"/>
  <c r="H453" i="1"/>
  <c r="A453" i="1"/>
  <c r="EJ452" i="1"/>
  <c r="EI452" i="1"/>
  <c r="EH452" i="1"/>
  <c r="EG452" i="1"/>
  <c r="EF452" i="1"/>
  <c r="EE452" i="1"/>
  <c r="ED452" i="1"/>
  <c r="EC452" i="1"/>
  <c r="EB452" i="1"/>
  <c r="EA452" i="1"/>
  <c r="DZ452" i="1"/>
  <c r="DY452" i="1"/>
  <c r="DX452" i="1"/>
  <c r="DW452" i="1"/>
  <c r="DV452" i="1"/>
  <c r="DU452" i="1"/>
  <c r="DT452" i="1"/>
  <c r="DS452" i="1"/>
  <c r="DR452" i="1"/>
  <c r="DQ452" i="1"/>
  <c r="DP452" i="1"/>
  <c r="DO452" i="1"/>
  <c r="DN452" i="1"/>
  <c r="DM452" i="1"/>
  <c r="DL452" i="1"/>
  <c r="DK452" i="1"/>
  <c r="DJ452" i="1"/>
  <c r="DF452" i="1"/>
  <c r="DE452" i="1"/>
  <c r="DD452" i="1"/>
  <c r="DC452" i="1"/>
  <c r="DB452" i="1"/>
  <c r="DA452" i="1"/>
  <c r="CZ452" i="1"/>
  <c r="CY452" i="1"/>
  <c r="CX452" i="1"/>
  <c r="CW452" i="1"/>
  <c r="CV452" i="1"/>
  <c r="CU452" i="1"/>
  <c r="CT452" i="1"/>
  <c r="CS452" i="1"/>
  <c r="CR452" i="1"/>
  <c r="CQ452" i="1"/>
  <c r="CP452" i="1"/>
  <c r="CO452" i="1"/>
  <c r="CN452" i="1"/>
  <c r="CM452" i="1"/>
  <c r="CL452" i="1"/>
  <c r="CK452" i="1"/>
  <c r="CJ452" i="1"/>
  <c r="CI452" i="1"/>
  <c r="CH452" i="1"/>
  <c r="CG452" i="1"/>
  <c r="CF452" i="1"/>
  <c r="CE452" i="1"/>
  <c r="CD452" i="1"/>
  <c r="CC452" i="1"/>
  <c r="CB452" i="1"/>
  <c r="BR452" i="1"/>
  <c r="BQ452" i="1"/>
  <c r="BP452" i="1"/>
  <c r="BO452" i="1"/>
  <c r="BN452" i="1"/>
  <c r="X452" i="1"/>
  <c r="W452" i="1"/>
  <c r="V452" i="1"/>
  <c r="U452" i="1"/>
  <c r="T452" i="1"/>
  <c r="S452" i="1"/>
  <c r="R452" i="1"/>
  <c r="AA452" i="1" s="1"/>
  <c r="AB452" i="1" s="1"/>
  <c r="Q452" i="1"/>
  <c r="O452" i="1"/>
  <c r="L452" i="1" s="1"/>
  <c r="H452" i="1"/>
  <c r="A452" i="1"/>
  <c r="EJ451" i="1"/>
  <c r="EI451" i="1"/>
  <c r="EH451" i="1"/>
  <c r="EG451" i="1"/>
  <c r="EF451" i="1"/>
  <c r="EE451" i="1"/>
  <c r="ED451" i="1"/>
  <c r="EC451" i="1"/>
  <c r="EB451" i="1"/>
  <c r="EA451" i="1"/>
  <c r="DZ451" i="1"/>
  <c r="DY451" i="1"/>
  <c r="DX451" i="1"/>
  <c r="DW451" i="1"/>
  <c r="DV451" i="1"/>
  <c r="DU451" i="1"/>
  <c r="DT451" i="1"/>
  <c r="DS451" i="1"/>
  <c r="DR451" i="1"/>
  <c r="DQ451" i="1"/>
  <c r="DP451" i="1"/>
  <c r="DO451" i="1"/>
  <c r="DN451" i="1"/>
  <c r="DM451" i="1"/>
  <c r="DL451" i="1"/>
  <c r="DK451" i="1"/>
  <c r="DJ451" i="1"/>
  <c r="DF451" i="1"/>
  <c r="DE451" i="1"/>
  <c r="DD451" i="1"/>
  <c r="DC451" i="1"/>
  <c r="DB451" i="1"/>
  <c r="DA451" i="1"/>
  <c r="CZ451" i="1"/>
  <c r="CY451" i="1"/>
  <c r="CX451" i="1"/>
  <c r="CW451" i="1"/>
  <c r="CV451" i="1"/>
  <c r="CU451" i="1"/>
  <c r="CT451" i="1"/>
  <c r="CS451" i="1"/>
  <c r="CR451" i="1"/>
  <c r="CQ451" i="1"/>
  <c r="CP451" i="1"/>
  <c r="CO451" i="1"/>
  <c r="CN451" i="1"/>
  <c r="CM451" i="1"/>
  <c r="CL451" i="1"/>
  <c r="CK451" i="1"/>
  <c r="CJ451" i="1"/>
  <c r="CI451" i="1"/>
  <c r="CH451" i="1"/>
  <c r="CG451" i="1"/>
  <c r="CF451" i="1"/>
  <c r="CE451" i="1"/>
  <c r="CD451" i="1"/>
  <c r="CC451" i="1"/>
  <c r="CB451" i="1"/>
  <c r="BR451" i="1"/>
  <c r="BQ451" i="1"/>
  <c r="BP451" i="1"/>
  <c r="BO451" i="1"/>
  <c r="BN451" i="1"/>
  <c r="X451" i="1"/>
  <c r="W451" i="1"/>
  <c r="V451" i="1"/>
  <c r="U451" i="1"/>
  <c r="T451" i="1"/>
  <c r="S451" i="1"/>
  <c r="R451" i="1"/>
  <c r="AA451" i="1" s="1"/>
  <c r="AB451" i="1" s="1"/>
  <c r="Q451" i="1"/>
  <c r="O451" i="1"/>
  <c r="L451" i="1" s="1"/>
  <c r="H451" i="1"/>
  <c r="A451" i="1"/>
  <c r="EJ450" i="1"/>
  <c r="EI450" i="1"/>
  <c r="EH450" i="1"/>
  <c r="EG450" i="1"/>
  <c r="EF450" i="1"/>
  <c r="EE450" i="1"/>
  <c r="ED450" i="1"/>
  <c r="EC450" i="1"/>
  <c r="EB450" i="1"/>
  <c r="EA450" i="1"/>
  <c r="DZ450" i="1"/>
  <c r="DY450" i="1"/>
  <c r="DX450" i="1"/>
  <c r="DW450" i="1"/>
  <c r="DV450" i="1"/>
  <c r="DU450" i="1"/>
  <c r="DT450" i="1"/>
  <c r="DS450" i="1"/>
  <c r="DR450" i="1"/>
  <c r="DQ450" i="1"/>
  <c r="DP450" i="1"/>
  <c r="DO450" i="1"/>
  <c r="DN450" i="1"/>
  <c r="DM450" i="1"/>
  <c r="DL450" i="1"/>
  <c r="DK450" i="1"/>
  <c r="DJ450" i="1"/>
  <c r="DF450" i="1"/>
  <c r="DE450" i="1"/>
  <c r="DD450" i="1"/>
  <c r="DC450" i="1"/>
  <c r="DB450" i="1"/>
  <c r="DA450" i="1"/>
  <c r="CZ450" i="1"/>
  <c r="CY450" i="1"/>
  <c r="CX450" i="1"/>
  <c r="CW450" i="1"/>
  <c r="CV450" i="1"/>
  <c r="CU450" i="1"/>
  <c r="CT450" i="1"/>
  <c r="CS450" i="1"/>
  <c r="CR450" i="1"/>
  <c r="CQ450" i="1"/>
  <c r="CP450" i="1"/>
  <c r="CO450" i="1"/>
  <c r="CN450" i="1"/>
  <c r="CM450" i="1"/>
  <c r="CL450" i="1"/>
  <c r="CK450" i="1"/>
  <c r="CJ450" i="1"/>
  <c r="CI450" i="1"/>
  <c r="CH450" i="1"/>
  <c r="CG450" i="1"/>
  <c r="CF450" i="1"/>
  <c r="CE450" i="1"/>
  <c r="CD450" i="1"/>
  <c r="CC450" i="1"/>
  <c r="CB450" i="1"/>
  <c r="BR450" i="1"/>
  <c r="BQ450" i="1"/>
  <c r="BP450" i="1"/>
  <c r="BO450" i="1"/>
  <c r="BN450" i="1"/>
  <c r="X450" i="1"/>
  <c r="W450" i="1"/>
  <c r="V450" i="1"/>
  <c r="U450" i="1"/>
  <c r="T450" i="1"/>
  <c r="S450" i="1"/>
  <c r="R450" i="1"/>
  <c r="AA450" i="1" s="1"/>
  <c r="AB450" i="1" s="1"/>
  <c r="Q450" i="1"/>
  <c r="O450" i="1"/>
  <c r="L450" i="1" s="1"/>
  <c r="H450" i="1"/>
  <c r="A450" i="1"/>
  <c r="EJ449" i="1"/>
  <c r="EI449" i="1"/>
  <c r="EH449" i="1"/>
  <c r="EG449" i="1"/>
  <c r="EF449" i="1"/>
  <c r="EE449" i="1"/>
  <c r="ED449" i="1"/>
  <c r="EC449" i="1"/>
  <c r="EB449" i="1"/>
  <c r="EA449" i="1"/>
  <c r="DZ449" i="1"/>
  <c r="DY449" i="1"/>
  <c r="DX449" i="1"/>
  <c r="DW449" i="1"/>
  <c r="DV449" i="1"/>
  <c r="DU449" i="1"/>
  <c r="DT449" i="1"/>
  <c r="DS449" i="1"/>
  <c r="DR449" i="1"/>
  <c r="DQ449" i="1"/>
  <c r="DP449" i="1"/>
  <c r="DO449" i="1"/>
  <c r="DN449" i="1"/>
  <c r="DM449" i="1"/>
  <c r="DL449" i="1"/>
  <c r="DK449" i="1"/>
  <c r="DJ449" i="1"/>
  <c r="DF449" i="1"/>
  <c r="DE449" i="1"/>
  <c r="DD449" i="1"/>
  <c r="DC449" i="1"/>
  <c r="DB449" i="1"/>
  <c r="DA449" i="1"/>
  <c r="CZ449" i="1"/>
  <c r="CY449" i="1"/>
  <c r="CX449" i="1"/>
  <c r="CW449" i="1"/>
  <c r="CV449" i="1"/>
  <c r="CU449" i="1"/>
  <c r="CT449" i="1"/>
  <c r="CS449" i="1"/>
  <c r="CR449" i="1"/>
  <c r="CQ449" i="1"/>
  <c r="CP449" i="1"/>
  <c r="CO449" i="1"/>
  <c r="CN449" i="1"/>
  <c r="CM449" i="1"/>
  <c r="CL449" i="1"/>
  <c r="CK449" i="1"/>
  <c r="CJ449" i="1"/>
  <c r="CI449" i="1"/>
  <c r="CH449" i="1"/>
  <c r="CG449" i="1"/>
  <c r="CF449" i="1"/>
  <c r="CE449" i="1"/>
  <c r="CD449" i="1"/>
  <c r="CC449" i="1"/>
  <c r="CB449" i="1"/>
  <c r="BR449" i="1"/>
  <c r="BQ449" i="1"/>
  <c r="BP449" i="1"/>
  <c r="BO449" i="1"/>
  <c r="BN449" i="1"/>
  <c r="X449" i="1"/>
  <c r="W449" i="1"/>
  <c r="V449" i="1"/>
  <c r="U449" i="1"/>
  <c r="T449" i="1"/>
  <c r="S449" i="1"/>
  <c r="R449" i="1"/>
  <c r="AA449" i="1" s="1"/>
  <c r="AB449" i="1" s="1"/>
  <c r="Q449" i="1"/>
  <c r="O449" i="1"/>
  <c r="L449" i="1" s="1"/>
  <c r="H449" i="1"/>
  <c r="A449" i="1"/>
  <c r="EJ448" i="1"/>
  <c r="EI448" i="1"/>
  <c r="EH448" i="1"/>
  <c r="EG448" i="1"/>
  <c r="EF448" i="1"/>
  <c r="EE448" i="1"/>
  <c r="ED448" i="1"/>
  <c r="EC448" i="1"/>
  <c r="EB448" i="1"/>
  <c r="EA448" i="1"/>
  <c r="DZ448" i="1"/>
  <c r="DY448" i="1"/>
  <c r="DX448" i="1"/>
  <c r="DW448" i="1"/>
  <c r="DV448" i="1"/>
  <c r="DU448" i="1"/>
  <c r="DT448" i="1"/>
  <c r="DS448" i="1"/>
  <c r="DR448" i="1"/>
  <c r="DQ448" i="1"/>
  <c r="DP448" i="1"/>
  <c r="DO448" i="1"/>
  <c r="DN448" i="1"/>
  <c r="DM448" i="1"/>
  <c r="DL448" i="1"/>
  <c r="DK448" i="1"/>
  <c r="DJ448" i="1"/>
  <c r="DF448" i="1"/>
  <c r="DE448" i="1"/>
  <c r="DD448" i="1"/>
  <c r="DC448" i="1"/>
  <c r="DB448" i="1"/>
  <c r="DA448" i="1"/>
  <c r="CZ448" i="1"/>
  <c r="CY448" i="1"/>
  <c r="CX448" i="1"/>
  <c r="CW448" i="1"/>
  <c r="CV448" i="1"/>
  <c r="CU448" i="1"/>
  <c r="CT448" i="1"/>
  <c r="CS448" i="1"/>
  <c r="CR448" i="1"/>
  <c r="CQ448" i="1"/>
  <c r="CP448" i="1"/>
  <c r="CO448" i="1"/>
  <c r="CN448" i="1"/>
  <c r="CM448" i="1"/>
  <c r="CL448" i="1"/>
  <c r="CK448" i="1"/>
  <c r="CJ448" i="1"/>
  <c r="CI448" i="1"/>
  <c r="CH448" i="1"/>
  <c r="CG448" i="1"/>
  <c r="CF448" i="1"/>
  <c r="CE448" i="1"/>
  <c r="CD448" i="1"/>
  <c r="CC448" i="1"/>
  <c r="CB448" i="1"/>
  <c r="BR448" i="1"/>
  <c r="BQ448" i="1"/>
  <c r="BP448" i="1"/>
  <c r="BO448" i="1"/>
  <c r="BN448" i="1"/>
  <c r="X448" i="1"/>
  <c r="W448" i="1"/>
  <c r="V448" i="1"/>
  <c r="U448" i="1"/>
  <c r="T448" i="1"/>
  <c r="S448" i="1"/>
  <c r="R448" i="1"/>
  <c r="AA448" i="1" s="1"/>
  <c r="AB448" i="1" s="1"/>
  <c r="Q448" i="1"/>
  <c r="O448" i="1"/>
  <c r="L448" i="1" s="1"/>
  <c r="H448" i="1"/>
  <c r="A448" i="1"/>
  <c r="EJ447" i="1"/>
  <c r="EI447" i="1"/>
  <c r="EH447" i="1"/>
  <c r="EG447" i="1"/>
  <c r="EF447" i="1"/>
  <c r="EE447" i="1"/>
  <c r="ED447" i="1"/>
  <c r="EC447" i="1"/>
  <c r="EB447" i="1"/>
  <c r="EA447" i="1"/>
  <c r="DZ447" i="1"/>
  <c r="DY447" i="1"/>
  <c r="DX447" i="1"/>
  <c r="DW447" i="1"/>
  <c r="DV447" i="1"/>
  <c r="DU447" i="1"/>
  <c r="DT447" i="1"/>
  <c r="DS447" i="1"/>
  <c r="DR447" i="1"/>
  <c r="DQ447" i="1"/>
  <c r="DP447" i="1"/>
  <c r="DO447" i="1"/>
  <c r="DN447" i="1"/>
  <c r="DM447" i="1"/>
  <c r="DL447" i="1"/>
  <c r="DK447" i="1"/>
  <c r="DJ447" i="1"/>
  <c r="DF447" i="1"/>
  <c r="DE447" i="1"/>
  <c r="DD447" i="1"/>
  <c r="DC447" i="1"/>
  <c r="DB447" i="1"/>
  <c r="DA447" i="1"/>
  <c r="CZ447" i="1"/>
  <c r="CY447" i="1"/>
  <c r="CX447" i="1"/>
  <c r="CW447" i="1"/>
  <c r="CV447" i="1"/>
  <c r="CU447" i="1"/>
  <c r="CT447" i="1"/>
  <c r="CS447" i="1"/>
  <c r="CR447" i="1"/>
  <c r="CQ447" i="1"/>
  <c r="CP447" i="1"/>
  <c r="CO447" i="1"/>
  <c r="CN447" i="1"/>
  <c r="CM447" i="1"/>
  <c r="CL447" i="1"/>
  <c r="CK447" i="1"/>
  <c r="CJ447" i="1"/>
  <c r="CI447" i="1"/>
  <c r="CH447" i="1"/>
  <c r="CG447" i="1"/>
  <c r="CF447" i="1"/>
  <c r="CE447" i="1"/>
  <c r="CD447" i="1"/>
  <c r="CC447" i="1"/>
  <c r="CB447" i="1"/>
  <c r="BR447" i="1"/>
  <c r="BQ447" i="1"/>
  <c r="BP447" i="1"/>
  <c r="BO447" i="1"/>
  <c r="BN447" i="1"/>
  <c r="X447" i="1"/>
  <c r="W447" i="1"/>
  <c r="V447" i="1"/>
  <c r="U447" i="1"/>
  <c r="T447" i="1"/>
  <c r="S447" i="1"/>
  <c r="R447" i="1"/>
  <c r="AA447" i="1" s="1"/>
  <c r="AB447" i="1" s="1"/>
  <c r="Q447" i="1"/>
  <c r="O447" i="1"/>
  <c r="L447" i="1" s="1"/>
  <c r="H447" i="1"/>
  <c r="A447" i="1"/>
  <c r="EJ446" i="1"/>
  <c r="EI446" i="1"/>
  <c r="EH446" i="1"/>
  <c r="EG446" i="1"/>
  <c r="EF446" i="1"/>
  <c r="EE446" i="1"/>
  <c r="ED446" i="1"/>
  <c r="EC446" i="1"/>
  <c r="EB446" i="1"/>
  <c r="EA446" i="1"/>
  <c r="DZ446" i="1"/>
  <c r="DY446" i="1"/>
  <c r="DX446" i="1"/>
  <c r="DW446" i="1"/>
  <c r="DV446" i="1"/>
  <c r="DU446" i="1"/>
  <c r="DT446" i="1"/>
  <c r="DS446" i="1"/>
  <c r="DR446" i="1"/>
  <c r="DQ446" i="1"/>
  <c r="DP446" i="1"/>
  <c r="DO446" i="1"/>
  <c r="DN446" i="1"/>
  <c r="DM446" i="1"/>
  <c r="DL446" i="1"/>
  <c r="DK446" i="1"/>
  <c r="DJ446" i="1"/>
  <c r="DF446" i="1"/>
  <c r="DE446" i="1"/>
  <c r="DD446" i="1"/>
  <c r="DC446" i="1"/>
  <c r="DB446" i="1"/>
  <c r="DA446" i="1"/>
  <c r="CZ446" i="1"/>
  <c r="CY446" i="1"/>
  <c r="CX446" i="1"/>
  <c r="CW446" i="1"/>
  <c r="CV446" i="1"/>
  <c r="CU446" i="1"/>
  <c r="CT446" i="1"/>
  <c r="CS446" i="1"/>
  <c r="CR446" i="1"/>
  <c r="CQ446" i="1"/>
  <c r="CP446" i="1"/>
  <c r="CO446" i="1"/>
  <c r="CN446" i="1"/>
  <c r="CM446" i="1"/>
  <c r="CL446" i="1"/>
  <c r="CK446" i="1"/>
  <c r="CJ446" i="1"/>
  <c r="CI446" i="1"/>
  <c r="CH446" i="1"/>
  <c r="CG446" i="1"/>
  <c r="CF446" i="1"/>
  <c r="CE446" i="1"/>
  <c r="CD446" i="1"/>
  <c r="CC446" i="1"/>
  <c r="CB446" i="1"/>
  <c r="BR446" i="1"/>
  <c r="BQ446" i="1"/>
  <c r="BP446" i="1"/>
  <c r="BO446" i="1"/>
  <c r="BN446" i="1"/>
  <c r="X446" i="1"/>
  <c r="W446" i="1"/>
  <c r="V446" i="1"/>
  <c r="U446" i="1"/>
  <c r="T446" i="1"/>
  <c r="S446" i="1"/>
  <c r="R446" i="1"/>
  <c r="AA446" i="1" s="1"/>
  <c r="AB446" i="1" s="1"/>
  <c r="Q446" i="1"/>
  <c r="O446" i="1"/>
  <c r="L446" i="1" s="1"/>
  <c r="H446" i="1"/>
  <c r="A446" i="1"/>
  <c r="EJ445" i="1"/>
  <c r="EI445" i="1"/>
  <c r="EH445" i="1"/>
  <c r="EG445" i="1"/>
  <c r="EF445" i="1"/>
  <c r="EE445" i="1"/>
  <c r="ED445" i="1"/>
  <c r="EC445" i="1"/>
  <c r="EB445" i="1"/>
  <c r="EA445" i="1"/>
  <c r="DZ445" i="1"/>
  <c r="DY445" i="1"/>
  <c r="DX445" i="1"/>
  <c r="DW445" i="1"/>
  <c r="DV445" i="1"/>
  <c r="DU445" i="1"/>
  <c r="DT445" i="1"/>
  <c r="DS445" i="1"/>
  <c r="DR445" i="1"/>
  <c r="DQ445" i="1"/>
  <c r="DP445" i="1"/>
  <c r="DO445" i="1"/>
  <c r="DN445" i="1"/>
  <c r="DM445" i="1"/>
  <c r="DL445" i="1"/>
  <c r="DK445" i="1"/>
  <c r="DJ445" i="1"/>
  <c r="DF445" i="1"/>
  <c r="DE445" i="1"/>
  <c r="DD445" i="1"/>
  <c r="DC445" i="1"/>
  <c r="DB445" i="1"/>
  <c r="DA445" i="1"/>
  <c r="CZ445" i="1"/>
  <c r="CY445" i="1"/>
  <c r="CX445" i="1"/>
  <c r="CW445" i="1"/>
  <c r="CV445" i="1"/>
  <c r="CU445" i="1"/>
  <c r="CT445" i="1"/>
  <c r="CS445" i="1"/>
  <c r="CR445" i="1"/>
  <c r="CQ445" i="1"/>
  <c r="CP445" i="1"/>
  <c r="CO445" i="1"/>
  <c r="CN445" i="1"/>
  <c r="CM445" i="1"/>
  <c r="CL445" i="1"/>
  <c r="CK445" i="1"/>
  <c r="CJ445" i="1"/>
  <c r="CI445" i="1"/>
  <c r="CH445" i="1"/>
  <c r="CG445" i="1"/>
  <c r="CF445" i="1"/>
  <c r="CE445" i="1"/>
  <c r="CD445" i="1"/>
  <c r="CC445" i="1"/>
  <c r="CB445" i="1"/>
  <c r="BR445" i="1"/>
  <c r="BQ445" i="1"/>
  <c r="BP445" i="1"/>
  <c r="BO445" i="1"/>
  <c r="BN445" i="1"/>
  <c r="X445" i="1"/>
  <c r="W445" i="1"/>
  <c r="V445" i="1"/>
  <c r="U445" i="1"/>
  <c r="T445" i="1"/>
  <c r="S445" i="1"/>
  <c r="R445" i="1"/>
  <c r="AA445" i="1" s="1"/>
  <c r="AB445" i="1" s="1"/>
  <c r="Q445" i="1"/>
  <c r="O445" i="1"/>
  <c r="L445" i="1" s="1"/>
  <c r="H445" i="1"/>
  <c r="A445" i="1"/>
  <c r="EJ444" i="1"/>
  <c r="EI444" i="1"/>
  <c r="EH444" i="1"/>
  <c r="EG444" i="1"/>
  <c r="EF444" i="1"/>
  <c r="EE444" i="1"/>
  <c r="ED444" i="1"/>
  <c r="EC444" i="1"/>
  <c r="EB444" i="1"/>
  <c r="EA444" i="1"/>
  <c r="DZ444" i="1"/>
  <c r="DY444" i="1"/>
  <c r="DX444" i="1"/>
  <c r="DW444" i="1"/>
  <c r="DV444" i="1"/>
  <c r="DU444" i="1"/>
  <c r="DT444" i="1"/>
  <c r="DS444" i="1"/>
  <c r="DR444" i="1"/>
  <c r="DQ444" i="1"/>
  <c r="DP444" i="1"/>
  <c r="DO444" i="1"/>
  <c r="DN444" i="1"/>
  <c r="DM444" i="1"/>
  <c r="DL444" i="1"/>
  <c r="DK444" i="1"/>
  <c r="DJ444" i="1"/>
  <c r="DF444" i="1"/>
  <c r="DE444" i="1"/>
  <c r="DD444" i="1"/>
  <c r="DC444" i="1"/>
  <c r="DB444" i="1"/>
  <c r="DA444" i="1"/>
  <c r="CZ444" i="1"/>
  <c r="CY444" i="1"/>
  <c r="CX444" i="1"/>
  <c r="CW444" i="1"/>
  <c r="CV444" i="1"/>
  <c r="CU444" i="1"/>
  <c r="CT444" i="1"/>
  <c r="CS444" i="1"/>
  <c r="CR444" i="1"/>
  <c r="CQ444" i="1"/>
  <c r="CP444" i="1"/>
  <c r="CO444" i="1"/>
  <c r="CN444" i="1"/>
  <c r="CM444" i="1"/>
  <c r="CL444" i="1"/>
  <c r="CK444" i="1"/>
  <c r="CJ444" i="1"/>
  <c r="CI444" i="1"/>
  <c r="CH444" i="1"/>
  <c r="CG444" i="1"/>
  <c r="CF444" i="1"/>
  <c r="CE444" i="1"/>
  <c r="CD444" i="1"/>
  <c r="CC444" i="1"/>
  <c r="CB444" i="1"/>
  <c r="BR444" i="1"/>
  <c r="BQ444" i="1"/>
  <c r="BP444" i="1"/>
  <c r="BO444" i="1"/>
  <c r="BN444" i="1"/>
  <c r="X444" i="1"/>
  <c r="W444" i="1"/>
  <c r="V444" i="1"/>
  <c r="U444" i="1"/>
  <c r="T444" i="1"/>
  <c r="S444" i="1"/>
  <c r="R444" i="1"/>
  <c r="AA444" i="1" s="1"/>
  <c r="AB444" i="1" s="1"/>
  <c r="Q444" i="1"/>
  <c r="O444" i="1"/>
  <c r="L444" i="1" s="1"/>
  <c r="H444" i="1"/>
  <c r="A444" i="1"/>
  <c r="EJ443" i="1"/>
  <c r="EI443" i="1"/>
  <c r="EH443" i="1"/>
  <c r="EG443" i="1"/>
  <c r="EF443" i="1"/>
  <c r="EE443" i="1"/>
  <c r="ED443" i="1"/>
  <c r="EC443" i="1"/>
  <c r="EB443" i="1"/>
  <c r="EA443" i="1"/>
  <c r="DZ443" i="1"/>
  <c r="DY443" i="1"/>
  <c r="DX443" i="1"/>
  <c r="DW443" i="1"/>
  <c r="DV443" i="1"/>
  <c r="DU443" i="1"/>
  <c r="DT443" i="1"/>
  <c r="DS443" i="1"/>
  <c r="DR443" i="1"/>
  <c r="DQ443" i="1"/>
  <c r="DP443" i="1"/>
  <c r="DO443" i="1"/>
  <c r="DN443" i="1"/>
  <c r="DM443" i="1"/>
  <c r="DL443" i="1"/>
  <c r="DK443" i="1"/>
  <c r="DJ443" i="1"/>
  <c r="DF443" i="1"/>
  <c r="DE443" i="1"/>
  <c r="DD443" i="1"/>
  <c r="DC443" i="1"/>
  <c r="DB443" i="1"/>
  <c r="DA443" i="1"/>
  <c r="CZ443" i="1"/>
  <c r="CY443" i="1"/>
  <c r="CX443" i="1"/>
  <c r="CW443" i="1"/>
  <c r="CV443" i="1"/>
  <c r="CU443" i="1"/>
  <c r="CT443" i="1"/>
  <c r="CS443" i="1"/>
  <c r="CR443" i="1"/>
  <c r="CQ443" i="1"/>
  <c r="CP443" i="1"/>
  <c r="CO443" i="1"/>
  <c r="CN443" i="1"/>
  <c r="CM443" i="1"/>
  <c r="CL443" i="1"/>
  <c r="CK443" i="1"/>
  <c r="CJ443" i="1"/>
  <c r="CI443" i="1"/>
  <c r="CH443" i="1"/>
  <c r="CG443" i="1"/>
  <c r="CF443" i="1"/>
  <c r="CE443" i="1"/>
  <c r="CD443" i="1"/>
  <c r="CC443" i="1"/>
  <c r="CB443" i="1"/>
  <c r="BR443" i="1"/>
  <c r="BQ443" i="1"/>
  <c r="BP443" i="1"/>
  <c r="BO443" i="1"/>
  <c r="BN443" i="1"/>
  <c r="X443" i="1"/>
  <c r="W443" i="1"/>
  <c r="V443" i="1"/>
  <c r="U443" i="1"/>
  <c r="T443" i="1"/>
  <c r="S443" i="1"/>
  <c r="R443" i="1"/>
  <c r="AA443" i="1" s="1"/>
  <c r="AB443" i="1" s="1"/>
  <c r="Q443" i="1"/>
  <c r="O443" i="1"/>
  <c r="L443" i="1" s="1"/>
  <c r="H443" i="1"/>
  <c r="A443" i="1"/>
  <c r="EJ442" i="1"/>
  <c r="EI442" i="1"/>
  <c r="EH442" i="1"/>
  <c r="EG442" i="1"/>
  <c r="EF442" i="1"/>
  <c r="EE442" i="1"/>
  <c r="ED442" i="1"/>
  <c r="EC442" i="1"/>
  <c r="EB442" i="1"/>
  <c r="EA442" i="1"/>
  <c r="DZ442" i="1"/>
  <c r="DY442" i="1"/>
  <c r="DX442" i="1"/>
  <c r="DW442" i="1"/>
  <c r="DV442" i="1"/>
  <c r="DU442" i="1"/>
  <c r="DT442" i="1"/>
  <c r="DS442" i="1"/>
  <c r="DR442" i="1"/>
  <c r="DQ442" i="1"/>
  <c r="DP442" i="1"/>
  <c r="DO442" i="1"/>
  <c r="DN442" i="1"/>
  <c r="DM442" i="1"/>
  <c r="DL442" i="1"/>
  <c r="DK442" i="1"/>
  <c r="DJ442" i="1"/>
  <c r="DF442" i="1"/>
  <c r="DE442" i="1"/>
  <c r="DD442" i="1"/>
  <c r="DC442" i="1"/>
  <c r="DB442" i="1"/>
  <c r="DA442" i="1"/>
  <c r="CZ442" i="1"/>
  <c r="CY442" i="1"/>
  <c r="CX442" i="1"/>
  <c r="CW442" i="1"/>
  <c r="CV442" i="1"/>
  <c r="CU442" i="1"/>
  <c r="CT442" i="1"/>
  <c r="CS442" i="1"/>
  <c r="CR442" i="1"/>
  <c r="CQ442" i="1"/>
  <c r="CP442" i="1"/>
  <c r="CO442" i="1"/>
  <c r="CN442" i="1"/>
  <c r="CM442" i="1"/>
  <c r="CL442" i="1"/>
  <c r="CK442" i="1"/>
  <c r="CJ442" i="1"/>
  <c r="CI442" i="1"/>
  <c r="CH442" i="1"/>
  <c r="CG442" i="1"/>
  <c r="CF442" i="1"/>
  <c r="CE442" i="1"/>
  <c r="CD442" i="1"/>
  <c r="CC442" i="1"/>
  <c r="CB442" i="1"/>
  <c r="BR442" i="1"/>
  <c r="BQ442" i="1"/>
  <c r="BP442" i="1"/>
  <c r="BO442" i="1"/>
  <c r="BN442" i="1"/>
  <c r="X442" i="1"/>
  <c r="W442" i="1"/>
  <c r="V442" i="1"/>
  <c r="U442" i="1"/>
  <c r="T442" i="1"/>
  <c r="S442" i="1"/>
  <c r="R442" i="1"/>
  <c r="AA442" i="1" s="1"/>
  <c r="AB442" i="1" s="1"/>
  <c r="Q442" i="1"/>
  <c r="O442" i="1"/>
  <c r="L442" i="1" s="1"/>
  <c r="H442" i="1"/>
  <c r="A442" i="1"/>
  <c r="EJ441" i="1"/>
  <c r="EI441" i="1"/>
  <c r="EH441" i="1"/>
  <c r="EG441" i="1"/>
  <c r="EF441" i="1"/>
  <c r="EE441" i="1"/>
  <c r="ED441" i="1"/>
  <c r="EC441" i="1"/>
  <c r="EB441" i="1"/>
  <c r="EA441" i="1"/>
  <c r="DZ441" i="1"/>
  <c r="DY441" i="1"/>
  <c r="DX441" i="1"/>
  <c r="DW441" i="1"/>
  <c r="DV441" i="1"/>
  <c r="DU441" i="1"/>
  <c r="DT441" i="1"/>
  <c r="DS441" i="1"/>
  <c r="DR441" i="1"/>
  <c r="DQ441" i="1"/>
  <c r="DP441" i="1"/>
  <c r="DO441" i="1"/>
  <c r="DN441" i="1"/>
  <c r="DM441" i="1"/>
  <c r="DL441" i="1"/>
  <c r="DK441" i="1"/>
  <c r="DJ441" i="1"/>
  <c r="DF441" i="1"/>
  <c r="DE441" i="1"/>
  <c r="DD441" i="1"/>
  <c r="DC441" i="1"/>
  <c r="DB441" i="1"/>
  <c r="DA441" i="1"/>
  <c r="CZ441" i="1"/>
  <c r="CY441" i="1"/>
  <c r="CX441" i="1"/>
  <c r="CW441" i="1"/>
  <c r="CV441" i="1"/>
  <c r="CU441" i="1"/>
  <c r="CT441" i="1"/>
  <c r="CS441" i="1"/>
  <c r="CR441" i="1"/>
  <c r="CQ441" i="1"/>
  <c r="CP441" i="1"/>
  <c r="CO441" i="1"/>
  <c r="CN441" i="1"/>
  <c r="CM441" i="1"/>
  <c r="CL441" i="1"/>
  <c r="CK441" i="1"/>
  <c r="CJ441" i="1"/>
  <c r="CI441" i="1"/>
  <c r="CH441" i="1"/>
  <c r="CG441" i="1"/>
  <c r="CF441" i="1"/>
  <c r="CE441" i="1"/>
  <c r="CD441" i="1"/>
  <c r="CC441" i="1"/>
  <c r="CB441" i="1"/>
  <c r="BR441" i="1"/>
  <c r="BQ441" i="1"/>
  <c r="BP441" i="1"/>
  <c r="BO441" i="1"/>
  <c r="BN441" i="1"/>
  <c r="X441" i="1"/>
  <c r="W441" i="1"/>
  <c r="V441" i="1"/>
  <c r="U441" i="1"/>
  <c r="T441" i="1"/>
  <c r="S441" i="1"/>
  <c r="R441" i="1"/>
  <c r="AA441" i="1" s="1"/>
  <c r="AB441" i="1" s="1"/>
  <c r="Q441" i="1"/>
  <c r="O441" i="1"/>
  <c r="L441" i="1" s="1"/>
  <c r="H441" i="1"/>
  <c r="A441" i="1"/>
  <c r="EJ440" i="1"/>
  <c r="EI440" i="1"/>
  <c r="EH440" i="1"/>
  <c r="EG440" i="1"/>
  <c r="EF440" i="1"/>
  <c r="EE440" i="1"/>
  <c r="ED440" i="1"/>
  <c r="EC440" i="1"/>
  <c r="EB440" i="1"/>
  <c r="EA440" i="1"/>
  <c r="DZ440" i="1"/>
  <c r="DY440" i="1"/>
  <c r="DX440" i="1"/>
  <c r="DW440" i="1"/>
  <c r="DV440" i="1"/>
  <c r="DU440" i="1"/>
  <c r="DT440" i="1"/>
  <c r="DS440" i="1"/>
  <c r="DR440" i="1"/>
  <c r="DQ440" i="1"/>
  <c r="DP440" i="1"/>
  <c r="DO440" i="1"/>
  <c r="DN440" i="1"/>
  <c r="DM440" i="1"/>
  <c r="DL440" i="1"/>
  <c r="DK440" i="1"/>
  <c r="DJ440" i="1"/>
  <c r="DF440" i="1"/>
  <c r="DE440" i="1"/>
  <c r="DD440" i="1"/>
  <c r="DC440" i="1"/>
  <c r="DB440" i="1"/>
  <c r="DA440" i="1"/>
  <c r="CZ440" i="1"/>
  <c r="CY440" i="1"/>
  <c r="CX440" i="1"/>
  <c r="CW440" i="1"/>
  <c r="CV440" i="1"/>
  <c r="CU440" i="1"/>
  <c r="CT440" i="1"/>
  <c r="CS440" i="1"/>
  <c r="CR440" i="1"/>
  <c r="CQ440" i="1"/>
  <c r="CP440" i="1"/>
  <c r="CO440" i="1"/>
  <c r="CN440" i="1"/>
  <c r="CM440" i="1"/>
  <c r="CL440" i="1"/>
  <c r="CK440" i="1"/>
  <c r="CJ440" i="1"/>
  <c r="CI440" i="1"/>
  <c r="CH440" i="1"/>
  <c r="CG440" i="1"/>
  <c r="CF440" i="1"/>
  <c r="CE440" i="1"/>
  <c r="CD440" i="1"/>
  <c r="CC440" i="1"/>
  <c r="CB440" i="1"/>
  <c r="BR440" i="1"/>
  <c r="BQ440" i="1"/>
  <c r="BP440" i="1"/>
  <c r="BO440" i="1"/>
  <c r="BN440" i="1"/>
  <c r="X440" i="1"/>
  <c r="W440" i="1"/>
  <c r="V440" i="1"/>
  <c r="U440" i="1"/>
  <c r="T440" i="1"/>
  <c r="S440" i="1"/>
  <c r="R440" i="1"/>
  <c r="AA440" i="1" s="1"/>
  <c r="AB440" i="1" s="1"/>
  <c r="Q440" i="1"/>
  <c r="O440" i="1"/>
  <c r="L440" i="1" s="1"/>
  <c r="H440" i="1"/>
  <c r="A440" i="1"/>
  <c r="EJ439" i="1"/>
  <c r="EI439" i="1"/>
  <c r="EH439" i="1"/>
  <c r="EG439" i="1"/>
  <c r="EF439" i="1"/>
  <c r="EE439" i="1"/>
  <c r="ED439" i="1"/>
  <c r="EC439" i="1"/>
  <c r="EB439" i="1"/>
  <c r="EA439" i="1"/>
  <c r="DZ439" i="1"/>
  <c r="DY439" i="1"/>
  <c r="DX439" i="1"/>
  <c r="DW439" i="1"/>
  <c r="DV439" i="1"/>
  <c r="DU439" i="1"/>
  <c r="DT439" i="1"/>
  <c r="DS439" i="1"/>
  <c r="DR439" i="1"/>
  <c r="DQ439" i="1"/>
  <c r="DP439" i="1"/>
  <c r="DO439" i="1"/>
  <c r="DN439" i="1"/>
  <c r="DM439" i="1"/>
  <c r="DL439" i="1"/>
  <c r="DK439" i="1"/>
  <c r="DJ439" i="1"/>
  <c r="DF439" i="1"/>
  <c r="DE439" i="1"/>
  <c r="DD439" i="1"/>
  <c r="DC439" i="1"/>
  <c r="DB439" i="1"/>
  <c r="DA439" i="1"/>
  <c r="CZ439" i="1"/>
  <c r="CY439" i="1"/>
  <c r="CX439" i="1"/>
  <c r="CW439" i="1"/>
  <c r="CV439" i="1"/>
  <c r="CU439" i="1"/>
  <c r="CT439" i="1"/>
  <c r="CS439" i="1"/>
  <c r="CR439" i="1"/>
  <c r="CQ439" i="1"/>
  <c r="CP439" i="1"/>
  <c r="CO439" i="1"/>
  <c r="CN439" i="1"/>
  <c r="CM439" i="1"/>
  <c r="CL439" i="1"/>
  <c r="CK439" i="1"/>
  <c r="CJ439" i="1"/>
  <c r="CI439" i="1"/>
  <c r="CH439" i="1"/>
  <c r="CG439" i="1"/>
  <c r="CF439" i="1"/>
  <c r="CE439" i="1"/>
  <c r="CD439" i="1"/>
  <c r="CC439" i="1"/>
  <c r="CB439" i="1"/>
  <c r="BR439" i="1"/>
  <c r="BQ439" i="1"/>
  <c r="BP439" i="1"/>
  <c r="BO439" i="1"/>
  <c r="BN439" i="1"/>
  <c r="X439" i="1"/>
  <c r="W439" i="1"/>
  <c r="V439" i="1"/>
  <c r="U439" i="1"/>
  <c r="T439" i="1"/>
  <c r="S439" i="1"/>
  <c r="R439" i="1"/>
  <c r="AA439" i="1" s="1"/>
  <c r="AB439" i="1" s="1"/>
  <c r="Q439" i="1"/>
  <c r="O439" i="1"/>
  <c r="L439" i="1" s="1"/>
  <c r="H439" i="1"/>
  <c r="A439" i="1"/>
  <c r="EJ438" i="1"/>
  <c r="EI438" i="1"/>
  <c r="EH438" i="1"/>
  <c r="EG438" i="1"/>
  <c r="EF438" i="1"/>
  <c r="EE438" i="1"/>
  <c r="ED438" i="1"/>
  <c r="EC438" i="1"/>
  <c r="EB438" i="1"/>
  <c r="EA438" i="1"/>
  <c r="DZ438" i="1"/>
  <c r="DY438" i="1"/>
  <c r="DX438" i="1"/>
  <c r="DW438" i="1"/>
  <c r="DV438" i="1"/>
  <c r="DU438" i="1"/>
  <c r="DT438" i="1"/>
  <c r="DS438" i="1"/>
  <c r="DR438" i="1"/>
  <c r="DQ438" i="1"/>
  <c r="DP438" i="1"/>
  <c r="DO438" i="1"/>
  <c r="DN438" i="1"/>
  <c r="DM438" i="1"/>
  <c r="DL438" i="1"/>
  <c r="DK438" i="1"/>
  <c r="DJ438" i="1"/>
  <c r="DF438" i="1"/>
  <c r="DE438" i="1"/>
  <c r="DD438" i="1"/>
  <c r="DC438" i="1"/>
  <c r="DB438" i="1"/>
  <c r="DA438" i="1"/>
  <c r="CZ438" i="1"/>
  <c r="CY438" i="1"/>
  <c r="CX438" i="1"/>
  <c r="CW438" i="1"/>
  <c r="CV438" i="1"/>
  <c r="CU438" i="1"/>
  <c r="CT438" i="1"/>
  <c r="CS438" i="1"/>
  <c r="CR438" i="1"/>
  <c r="CQ438" i="1"/>
  <c r="CP438" i="1"/>
  <c r="CO438" i="1"/>
  <c r="CN438" i="1"/>
  <c r="CM438" i="1"/>
  <c r="CL438" i="1"/>
  <c r="CK438" i="1"/>
  <c r="CJ438" i="1"/>
  <c r="CI438" i="1"/>
  <c r="CH438" i="1"/>
  <c r="CG438" i="1"/>
  <c r="CF438" i="1"/>
  <c r="CE438" i="1"/>
  <c r="CD438" i="1"/>
  <c r="CC438" i="1"/>
  <c r="CB438" i="1"/>
  <c r="BR438" i="1"/>
  <c r="BQ438" i="1"/>
  <c r="BP438" i="1"/>
  <c r="BO438" i="1"/>
  <c r="BN438" i="1"/>
  <c r="X438" i="1"/>
  <c r="W438" i="1"/>
  <c r="V438" i="1"/>
  <c r="U438" i="1"/>
  <c r="T438" i="1"/>
  <c r="S438" i="1"/>
  <c r="R438" i="1"/>
  <c r="AA438" i="1" s="1"/>
  <c r="AB438" i="1" s="1"/>
  <c r="Q438" i="1"/>
  <c r="O438" i="1"/>
  <c r="L438" i="1" s="1"/>
  <c r="H438" i="1"/>
  <c r="A438" i="1"/>
  <c r="EJ437" i="1"/>
  <c r="EI437" i="1"/>
  <c r="EH437" i="1"/>
  <c r="EG437" i="1"/>
  <c r="EF437" i="1"/>
  <c r="EE437" i="1"/>
  <c r="ED437" i="1"/>
  <c r="EC437" i="1"/>
  <c r="EB437" i="1"/>
  <c r="EA437" i="1"/>
  <c r="DZ437" i="1"/>
  <c r="DY437" i="1"/>
  <c r="DX437" i="1"/>
  <c r="DW437" i="1"/>
  <c r="DV437" i="1"/>
  <c r="DU437" i="1"/>
  <c r="DT437" i="1"/>
  <c r="DS437" i="1"/>
  <c r="DR437" i="1"/>
  <c r="DQ437" i="1"/>
  <c r="DP437" i="1"/>
  <c r="DO437" i="1"/>
  <c r="DN437" i="1"/>
  <c r="DM437" i="1"/>
  <c r="DL437" i="1"/>
  <c r="DK437" i="1"/>
  <c r="DJ437" i="1"/>
  <c r="DF437" i="1"/>
  <c r="DE437" i="1"/>
  <c r="DD437" i="1"/>
  <c r="DC437" i="1"/>
  <c r="DB437" i="1"/>
  <c r="DA437" i="1"/>
  <c r="CZ437" i="1"/>
  <c r="CY437" i="1"/>
  <c r="CX437" i="1"/>
  <c r="CW437" i="1"/>
  <c r="CV437" i="1"/>
  <c r="CU437" i="1"/>
  <c r="CT437" i="1"/>
  <c r="CS437" i="1"/>
  <c r="CR437" i="1"/>
  <c r="CQ437" i="1"/>
  <c r="CP437" i="1"/>
  <c r="CO437" i="1"/>
  <c r="CN437" i="1"/>
  <c r="CM437" i="1"/>
  <c r="CL437" i="1"/>
  <c r="CK437" i="1"/>
  <c r="CJ437" i="1"/>
  <c r="CI437" i="1"/>
  <c r="CH437" i="1"/>
  <c r="CG437" i="1"/>
  <c r="CF437" i="1"/>
  <c r="CE437" i="1"/>
  <c r="CD437" i="1"/>
  <c r="CC437" i="1"/>
  <c r="CB437" i="1"/>
  <c r="BR437" i="1"/>
  <c r="BQ437" i="1"/>
  <c r="BP437" i="1"/>
  <c r="BO437" i="1"/>
  <c r="BN437" i="1"/>
  <c r="X437" i="1"/>
  <c r="W437" i="1"/>
  <c r="V437" i="1"/>
  <c r="U437" i="1"/>
  <c r="T437" i="1"/>
  <c r="S437" i="1"/>
  <c r="R437" i="1"/>
  <c r="AA437" i="1" s="1"/>
  <c r="AB437" i="1" s="1"/>
  <c r="Q437" i="1"/>
  <c r="O437" i="1"/>
  <c r="L437" i="1" s="1"/>
  <c r="H437" i="1"/>
  <c r="A437" i="1"/>
  <c r="EJ436" i="1"/>
  <c r="EI436" i="1"/>
  <c r="EH436" i="1"/>
  <c r="EG436" i="1"/>
  <c r="EF436" i="1"/>
  <c r="EE436" i="1"/>
  <c r="ED436" i="1"/>
  <c r="EC436" i="1"/>
  <c r="EB436" i="1"/>
  <c r="EA436" i="1"/>
  <c r="DZ436" i="1"/>
  <c r="DY436" i="1"/>
  <c r="DX436" i="1"/>
  <c r="DW436" i="1"/>
  <c r="DV436" i="1"/>
  <c r="DU436" i="1"/>
  <c r="DT436" i="1"/>
  <c r="DS436" i="1"/>
  <c r="DR436" i="1"/>
  <c r="DQ436" i="1"/>
  <c r="DP436" i="1"/>
  <c r="DO436" i="1"/>
  <c r="DN436" i="1"/>
  <c r="DM436" i="1"/>
  <c r="DL436" i="1"/>
  <c r="DK436" i="1"/>
  <c r="DJ436" i="1"/>
  <c r="DF436" i="1"/>
  <c r="DE436" i="1"/>
  <c r="DD436" i="1"/>
  <c r="DC436" i="1"/>
  <c r="DB436" i="1"/>
  <c r="DA436" i="1"/>
  <c r="CZ436" i="1"/>
  <c r="CY436" i="1"/>
  <c r="CX436" i="1"/>
  <c r="CW436" i="1"/>
  <c r="CV436" i="1"/>
  <c r="CU436" i="1"/>
  <c r="CT436" i="1"/>
  <c r="CS436" i="1"/>
  <c r="CR436" i="1"/>
  <c r="CQ436" i="1"/>
  <c r="CP436" i="1"/>
  <c r="CO436" i="1"/>
  <c r="CN436" i="1"/>
  <c r="CM436" i="1"/>
  <c r="CL436" i="1"/>
  <c r="CK436" i="1"/>
  <c r="CJ436" i="1"/>
  <c r="CI436" i="1"/>
  <c r="CH436" i="1"/>
  <c r="CG436" i="1"/>
  <c r="CF436" i="1"/>
  <c r="CE436" i="1"/>
  <c r="CD436" i="1"/>
  <c r="CC436" i="1"/>
  <c r="CB436" i="1"/>
  <c r="BR436" i="1"/>
  <c r="BQ436" i="1"/>
  <c r="BP436" i="1"/>
  <c r="BO436" i="1"/>
  <c r="BN436" i="1"/>
  <c r="X436" i="1"/>
  <c r="W436" i="1"/>
  <c r="V436" i="1"/>
  <c r="U436" i="1"/>
  <c r="T436" i="1"/>
  <c r="S436" i="1"/>
  <c r="R436" i="1"/>
  <c r="AA436" i="1" s="1"/>
  <c r="AB436" i="1" s="1"/>
  <c r="Q436" i="1"/>
  <c r="O436" i="1"/>
  <c r="L436" i="1" s="1"/>
  <c r="H436" i="1"/>
  <c r="A436" i="1"/>
  <c r="EJ435" i="1"/>
  <c r="EI435" i="1"/>
  <c r="EH435" i="1"/>
  <c r="EG435" i="1"/>
  <c r="EF435" i="1"/>
  <c r="EE435" i="1"/>
  <c r="ED435" i="1"/>
  <c r="EC435" i="1"/>
  <c r="EB435" i="1"/>
  <c r="EA435" i="1"/>
  <c r="DZ435" i="1"/>
  <c r="DY435" i="1"/>
  <c r="DX435" i="1"/>
  <c r="DW435" i="1"/>
  <c r="DV435" i="1"/>
  <c r="DU435" i="1"/>
  <c r="DT435" i="1"/>
  <c r="DS435" i="1"/>
  <c r="DR435" i="1"/>
  <c r="DQ435" i="1"/>
  <c r="DP435" i="1"/>
  <c r="DO435" i="1"/>
  <c r="DN435" i="1"/>
  <c r="DM435" i="1"/>
  <c r="DL435" i="1"/>
  <c r="DK435" i="1"/>
  <c r="DJ435" i="1"/>
  <c r="DF435" i="1"/>
  <c r="DE435" i="1"/>
  <c r="DD435" i="1"/>
  <c r="DC435" i="1"/>
  <c r="DB435" i="1"/>
  <c r="DA435" i="1"/>
  <c r="CZ435" i="1"/>
  <c r="CY435" i="1"/>
  <c r="CX435" i="1"/>
  <c r="CW435" i="1"/>
  <c r="CV435" i="1"/>
  <c r="CU435" i="1"/>
  <c r="CT435" i="1"/>
  <c r="CS435" i="1"/>
  <c r="CR435" i="1"/>
  <c r="CQ435" i="1"/>
  <c r="CP435" i="1"/>
  <c r="CO435" i="1"/>
  <c r="CN435" i="1"/>
  <c r="CM435" i="1"/>
  <c r="CL435" i="1"/>
  <c r="CK435" i="1"/>
  <c r="CJ435" i="1"/>
  <c r="CI435" i="1"/>
  <c r="CH435" i="1"/>
  <c r="CG435" i="1"/>
  <c r="CF435" i="1"/>
  <c r="CE435" i="1"/>
  <c r="CD435" i="1"/>
  <c r="CC435" i="1"/>
  <c r="CB435" i="1"/>
  <c r="BR435" i="1"/>
  <c r="BQ435" i="1"/>
  <c r="BP435" i="1"/>
  <c r="BO435" i="1"/>
  <c r="BN435" i="1"/>
  <c r="X435" i="1"/>
  <c r="W435" i="1"/>
  <c r="V435" i="1"/>
  <c r="U435" i="1"/>
  <c r="T435" i="1"/>
  <c r="S435" i="1"/>
  <c r="R435" i="1"/>
  <c r="AA435" i="1" s="1"/>
  <c r="AB435" i="1" s="1"/>
  <c r="Q435" i="1"/>
  <c r="O435" i="1"/>
  <c r="L435" i="1" s="1"/>
  <c r="H435" i="1"/>
  <c r="A435" i="1"/>
  <c r="EJ434" i="1"/>
  <c r="EI434" i="1"/>
  <c r="EH434" i="1"/>
  <c r="EG434" i="1"/>
  <c r="EF434" i="1"/>
  <c r="EE434" i="1"/>
  <c r="ED434" i="1"/>
  <c r="EC434" i="1"/>
  <c r="EB434" i="1"/>
  <c r="EA434" i="1"/>
  <c r="DZ434" i="1"/>
  <c r="DY434" i="1"/>
  <c r="DX434" i="1"/>
  <c r="DW434" i="1"/>
  <c r="DV434" i="1"/>
  <c r="DU434" i="1"/>
  <c r="DT434" i="1"/>
  <c r="DS434" i="1"/>
  <c r="DR434" i="1"/>
  <c r="DQ434" i="1"/>
  <c r="DP434" i="1"/>
  <c r="DO434" i="1"/>
  <c r="DN434" i="1"/>
  <c r="DM434" i="1"/>
  <c r="DL434" i="1"/>
  <c r="DK434" i="1"/>
  <c r="DJ434" i="1"/>
  <c r="DF434" i="1"/>
  <c r="DE434" i="1"/>
  <c r="DD434" i="1"/>
  <c r="DC434" i="1"/>
  <c r="DB434" i="1"/>
  <c r="DA434" i="1"/>
  <c r="CZ434" i="1"/>
  <c r="CY434" i="1"/>
  <c r="CX434" i="1"/>
  <c r="CW434" i="1"/>
  <c r="CV434" i="1"/>
  <c r="CU434" i="1"/>
  <c r="CT434" i="1"/>
  <c r="CS434" i="1"/>
  <c r="CR434" i="1"/>
  <c r="CQ434" i="1"/>
  <c r="CP434" i="1"/>
  <c r="CO434" i="1"/>
  <c r="CN434" i="1"/>
  <c r="CM434" i="1"/>
  <c r="CL434" i="1"/>
  <c r="CK434" i="1"/>
  <c r="CJ434" i="1"/>
  <c r="CI434" i="1"/>
  <c r="CH434" i="1"/>
  <c r="CG434" i="1"/>
  <c r="CF434" i="1"/>
  <c r="CE434" i="1"/>
  <c r="CD434" i="1"/>
  <c r="CC434" i="1"/>
  <c r="CB434" i="1"/>
  <c r="BR434" i="1"/>
  <c r="BQ434" i="1"/>
  <c r="BP434" i="1"/>
  <c r="BO434" i="1"/>
  <c r="BN434" i="1"/>
  <c r="X434" i="1"/>
  <c r="W434" i="1"/>
  <c r="V434" i="1"/>
  <c r="U434" i="1"/>
  <c r="T434" i="1"/>
  <c r="S434" i="1"/>
  <c r="R434" i="1"/>
  <c r="AA434" i="1" s="1"/>
  <c r="AB434" i="1" s="1"/>
  <c r="Q434" i="1"/>
  <c r="O434" i="1"/>
  <c r="L434" i="1" s="1"/>
  <c r="H434" i="1"/>
  <c r="A434" i="1"/>
  <c r="EJ433" i="1"/>
  <c r="EI433" i="1"/>
  <c r="EH433" i="1"/>
  <c r="EG433" i="1"/>
  <c r="EF433" i="1"/>
  <c r="EE433" i="1"/>
  <c r="ED433" i="1"/>
  <c r="EC433" i="1"/>
  <c r="EB433" i="1"/>
  <c r="EA433" i="1"/>
  <c r="DZ433" i="1"/>
  <c r="DY433" i="1"/>
  <c r="DX433" i="1"/>
  <c r="DW433" i="1"/>
  <c r="DV433" i="1"/>
  <c r="DU433" i="1"/>
  <c r="DT433" i="1"/>
  <c r="DS433" i="1"/>
  <c r="DR433" i="1"/>
  <c r="DQ433" i="1"/>
  <c r="DP433" i="1"/>
  <c r="DO433" i="1"/>
  <c r="DN433" i="1"/>
  <c r="DM433" i="1"/>
  <c r="DL433" i="1"/>
  <c r="DK433" i="1"/>
  <c r="DJ433" i="1"/>
  <c r="DF433" i="1"/>
  <c r="DE433" i="1"/>
  <c r="DD433" i="1"/>
  <c r="DC433" i="1"/>
  <c r="DB433" i="1"/>
  <c r="DA433" i="1"/>
  <c r="CZ433" i="1"/>
  <c r="CY433" i="1"/>
  <c r="CX433" i="1"/>
  <c r="CW433" i="1"/>
  <c r="CV433" i="1"/>
  <c r="CU433" i="1"/>
  <c r="CT433" i="1"/>
  <c r="CS433" i="1"/>
  <c r="CR433" i="1"/>
  <c r="CQ433" i="1"/>
  <c r="CP433" i="1"/>
  <c r="CO433" i="1"/>
  <c r="CN433" i="1"/>
  <c r="CM433" i="1"/>
  <c r="CL433" i="1"/>
  <c r="CK433" i="1"/>
  <c r="CJ433" i="1"/>
  <c r="CI433" i="1"/>
  <c r="CH433" i="1"/>
  <c r="CG433" i="1"/>
  <c r="CF433" i="1"/>
  <c r="CE433" i="1"/>
  <c r="CD433" i="1"/>
  <c r="CC433" i="1"/>
  <c r="CB433" i="1"/>
  <c r="BR433" i="1"/>
  <c r="BQ433" i="1"/>
  <c r="BP433" i="1"/>
  <c r="BO433" i="1"/>
  <c r="BN433" i="1"/>
  <c r="X433" i="1"/>
  <c r="W433" i="1"/>
  <c r="V433" i="1"/>
  <c r="U433" i="1"/>
  <c r="T433" i="1"/>
  <c r="S433" i="1"/>
  <c r="R433" i="1"/>
  <c r="AA433" i="1" s="1"/>
  <c r="AB433" i="1" s="1"/>
  <c r="Q433" i="1"/>
  <c r="O433" i="1"/>
  <c r="L433" i="1" s="1"/>
  <c r="H433" i="1"/>
  <c r="A433" i="1"/>
  <c r="EJ432" i="1"/>
  <c r="EI432" i="1"/>
  <c r="EH432" i="1"/>
  <c r="EG432" i="1"/>
  <c r="EF432" i="1"/>
  <c r="EE432" i="1"/>
  <c r="ED432" i="1"/>
  <c r="EC432" i="1"/>
  <c r="EB432" i="1"/>
  <c r="EA432" i="1"/>
  <c r="DZ432" i="1"/>
  <c r="DY432" i="1"/>
  <c r="DX432" i="1"/>
  <c r="DW432" i="1"/>
  <c r="DV432" i="1"/>
  <c r="DU432" i="1"/>
  <c r="DT432" i="1"/>
  <c r="DS432" i="1"/>
  <c r="DR432" i="1"/>
  <c r="DQ432" i="1"/>
  <c r="DP432" i="1"/>
  <c r="DO432" i="1"/>
  <c r="DN432" i="1"/>
  <c r="DM432" i="1"/>
  <c r="DL432" i="1"/>
  <c r="DK432" i="1"/>
  <c r="DJ432" i="1"/>
  <c r="DF432" i="1"/>
  <c r="DE432" i="1"/>
  <c r="DD432" i="1"/>
  <c r="DC432" i="1"/>
  <c r="DB432" i="1"/>
  <c r="DA432" i="1"/>
  <c r="CZ432" i="1"/>
  <c r="CY432" i="1"/>
  <c r="CX432" i="1"/>
  <c r="CW432" i="1"/>
  <c r="CV432" i="1"/>
  <c r="CU432" i="1"/>
  <c r="CT432" i="1"/>
  <c r="CS432" i="1"/>
  <c r="CR432" i="1"/>
  <c r="CQ432" i="1"/>
  <c r="CP432" i="1"/>
  <c r="CO432" i="1"/>
  <c r="CN432" i="1"/>
  <c r="CM432" i="1"/>
  <c r="CL432" i="1"/>
  <c r="CK432" i="1"/>
  <c r="CJ432" i="1"/>
  <c r="CI432" i="1"/>
  <c r="CH432" i="1"/>
  <c r="CG432" i="1"/>
  <c r="CF432" i="1"/>
  <c r="CE432" i="1"/>
  <c r="CD432" i="1"/>
  <c r="CC432" i="1"/>
  <c r="CB432" i="1"/>
  <c r="BR432" i="1"/>
  <c r="BQ432" i="1"/>
  <c r="BP432" i="1"/>
  <c r="BO432" i="1"/>
  <c r="BN432" i="1"/>
  <c r="X432" i="1"/>
  <c r="W432" i="1"/>
  <c r="V432" i="1"/>
  <c r="U432" i="1"/>
  <c r="T432" i="1"/>
  <c r="S432" i="1"/>
  <c r="R432" i="1"/>
  <c r="AA432" i="1" s="1"/>
  <c r="AB432" i="1" s="1"/>
  <c r="Q432" i="1"/>
  <c r="O432" i="1"/>
  <c r="L432" i="1" s="1"/>
  <c r="H432" i="1"/>
  <c r="A432" i="1"/>
  <c r="EJ431" i="1"/>
  <c r="EI431" i="1"/>
  <c r="EH431" i="1"/>
  <c r="EG431" i="1"/>
  <c r="EF431" i="1"/>
  <c r="EE431" i="1"/>
  <c r="ED431" i="1"/>
  <c r="EC431" i="1"/>
  <c r="EB431" i="1"/>
  <c r="EA431" i="1"/>
  <c r="DZ431" i="1"/>
  <c r="DY431" i="1"/>
  <c r="DX431" i="1"/>
  <c r="DW431" i="1"/>
  <c r="DV431" i="1"/>
  <c r="DU431" i="1"/>
  <c r="DT431" i="1"/>
  <c r="DS431" i="1"/>
  <c r="DR431" i="1"/>
  <c r="DQ431" i="1"/>
  <c r="DP431" i="1"/>
  <c r="DO431" i="1"/>
  <c r="DN431" i="1"/>
  <c r="DM431" i="1"/>
  <c r="DL431" i="1"/>
  <c r="DK431" i="1"/>
  <c r="DJ431" i="1"/>
  <c r="DF431" i="1"/>
  <c r="DE431" i="1"/>
  <c r="DD431" i="1"/>
  <c r="DC431" i="1"/>
  <c r="DB431" i="1"/>
  <c r="DA431" i="1"/>
  <c r="CZ431" i="1"/>
  <c r="CY431" i="1"/>
  <c r="CX431" i="1"/>
  <c r="CW431" i="1"/>
  <c r="CV431" i="1"/>
  <c r="CU431" i="1"/>
  <c r="CT431" i="1"/>
  <c r="CS431" i="1"/>
  <c r="CR431" i="1"/>
  <c r="CQ431" i="1"/>
  <c r="CP431" i="1"/>
  <c r="CO431" i="1"/>
  <c r="CN431" i="1"/>
  <c r="CM431" i="1"/>
  <c r="CL431" i="1"/>
  <c r="CK431" i="1"/>
  <c r="CJ431" i="1"/>
  <c r="CI431" i="1"/>
  <c r="CH431" i="1"/>
  <c r="CG431" i="1"/>
  <c r="CF431" i="1"/>
  <c r="CE431" i="1"/>
  <c r="CD431" i="1"/>
  <c r="CC431" i="1"/>
  <c r="CB431" i="1"/>
  <c r="BR431" i="1"/>
  <c r="BQ431" i="1"/>
  <c r="BP431" i="1"/>
  <c r="BO431" i="1"/>
  <c r="BN431" i="1"/>
  <c r="X431" i="1"/>
  <c r="W431" i="1"/>
  <c r="V431" i="1"/>
  <c r="U431" i="1"/>
  <c r="T431" i="1"/>
  <c r="S431" i="1"/>
  <c r="R431" i="1"/>
  <c r="AA431" i="1" s="1"/>
  <c r="AB431" i="1" s="1"/>
  <c r="Q431" i="1"/>
  <c r="O431" i="1"/>
  <c r="L431" i="1" s="1"/>
  <c r="H431" i="1"/>
  <c r="A431" i="1"/>
  <c r="EJ430" i="1"/>
  <c r="EI430" i="1"/>
  <c r="EH430" i="1"/>
  <c r="EG430" i="1"/>
  <c r="EF430" i="1"/>
  <c r="EE430" i="1"/>
  <c r="ED430" i="1"/>
  <c r="EC430" i="1"/>
  <c r="EB430" i="1"/>
  <c r="EA430" i="1"/>
  <c r="DZ430" i="1"/>
  <c r="DY430" i="1"/>
  <c r="DX430" i="1"/>
  <c r="DW430" i="1"/>
  <c r="DV430" i="1"/>
  <c r="DU430" i="1"/>
  <c r="DT430" i="1"/>
  <c r="DS430" i="1"/>
  <c r="DR430" i="1"/>
  <c r="DQ430" i="1"/>
  <c r="DP430" i="1"/>
  <c r="DO430" i="1"/>
  <c r="DN430" i="1"/>
  <c r="DM430" i="1"/>
  <c r="DL430" i="1"/>
  <c r="DK430" i="1"/>
  <c r="DJ430" i="1"/>
  <c r="DF430" i="1"/>
  <c r="DE430" i="1"/>
  <c r="DD430" i="1"/>
  <c r="DC430" i="1"/>
  <c r="DB430" i="1"/>
  <c r="DA430" i="1"/>
  <c r="CZ430" i="1"/>
  <c r="CY430" i="1"/>
  <c r="CX430" i="1"/>
  <c r="CW430" i="1"/>
  <c r="CV430" i="1"/>
  <c r="CU430" i="1"/>
  <c r="CT430" i="1"/>
  <c r="CS430" i="1"/>
  <c r="CR430" i="1"/>
  <c r="CQ430" i="1"/>
  <c r="CP430" i="1"/>
  <c r="CO430" i="1"/>
  <c r="CN430" i="1"/>
  <c r="CM430" i="1"/>
  <c r="CL430" i="1"/>
  <c r="CK430" i="1"/>
  <c r="CJ430" i="1"/>
  <c r="CI430" i="1"/>
  <c r="CH430" i="1"/>
  <c r="CG430" i="1"/>
  <c r="CF430" i="1"/>
  <c r="CE430" i="1"/>
  <c r="CD430" i="1"/>
  <c r="CC430" i="1"/>
  <c r="CB430" i="1"/>
  <c r="BR430" i="1"/>
  <c r="BQ430" i="1"/>
  <c r="BP430" i="1"/>
  <c r="BO430" i="1"/>
  <c r="BN430" i="1"/>
  <c r="X430" i="1"/>
  <c r="W430" i="1"/>
  <c r="V430" i="1"/>
  <c r="U430" i="1"/>
  <c r="T430" i="1"/>
  <c r="S430" i="1"/>
  <c r="R430" i="1"/>
  <c r="AA430" i="1" s="1"/>
  <c r="AB430" i="1" s="1"/>
  <c r="Q430" i="1"/>
  <c r="O430" i="1"/>
  <c r="L430" i="1" s="1"/>
  <c r="H430" i="1"/>
  <c r="A430" i="1"/>
  <c r="EJ429" i="1"/>
  <c r="EI429" i="1"/>
  <c r="EH429" i="1"/>
  <c r="EG429" i="1"/>
  <c r="EF429" i="1"/>
  <c r="EE429" i="1"/>
  <c r="ED429" i="1"/>
  <c r="EC429" i="1"/>
  <c r="EB429" i="1"/>
  <c r="EA429" i="1"/>
  <c r="DZ429" i="1"/>
  <c r="DY429" i="1"/>
  <c r="DX429" i="1"/>
  <c r="DW429" i="1"/>
  <c r="DV429" i="1"/>
  <c r="DU429" i="1"/>
  <c r="DT429" i="1"/>
  <c r="DS429" i="1"/>
  <c r="DR429" i="1"/>
  <c r="DQ429" i="1"/>
  <c r="DP429" i="1"/>
  <c r="DO429" i="1"/>
  <c r="DN429" i="1"/>
  <c r="DM429" i="1"/>
  <c r="DL429" i="1"/>
  <c r="DK429" i="1"/>
  <c r="DJ429" i="1"/>
  <c r="DF429" i="1"/>
  <c r="DE429" i="1"/>
  <c r="DD429" i="1"/>
  <c r="DC429" i="1"/>
  <c r="DB429" i="1"/>
  <c r="DA429" i="1"/>
  <c r="CZ429" i="1"/>
  <c r="CY429" i="1"/>
  <c r="CX429" i="1"/>
  <c r="CW429" i="1"/>
  <c r="CV429" i="1"/>
  <c r="CU429" i="1"/>
  <c r="CT429" i="1"/>
  <c r="CS429" i="1"/>
  <c r="CR429" i="1"/>
  <c r="CQ429" i="1"/>
  <c r="CP429" i="1"/>
  <c r="CO429" i="1"/>
  <c r="CN429" i="1"/>
  <c r="CM429" i="1"/>
  <c r="CL429" i="1"/>
  <c r="CK429" i="1"/>
  <c r="CJ429" i="1"/>
  <c r="CI429" i="1"/>
  <c r="CH429" i="1"/>
  <c r="CG429" i="1"/>
  <c r="CF429" i="1"/>
  <c r="CE429" i="1"/>
  <c r="CD429" i="1"/>
  <c r="CC429" i="1"/>
  <c r="CB429" i="1"/>
  <c r="BR429" i="1"/>
  <c r="BQ429" i="1"/>
  <c r="BP429" i="1"/>
  <c r="BO429" i="1"/>
  <c r="BN429" i="1"/>
  <c r="X429" i="1"/>
  <c r="W429" i="1"/>
  <c r="V429" i="1"/>
  <c r="U429" i="1"/>
  <c r="T429" i="1"/>
  <c r="S429" i="1"/>
  <c r="R429" i="1"/>
  <c r="AA429" i="1" s="1"/>
  <c r="AB429" i="1" s="1"/>
  <c r="Q429" i="1"/>
  <c r="O429" i="1"/>
  <c r="L429" i="1" s="1"/>
  <c r="H429" i="1"/>
  <c r="A429" i="1"/>
  <c r="EJ428" i="1"/>
  <c r="EI428" i="1"/>
  <c r="EH428" i="1"/>
  <c r="EG428" i="1"/>
  <c r="EF428" i="1"/>
  <c r="EE428" i="1"/>
  <c r="ED428" i="1"/>
  <c r="EC428" i="1"/>
  <c r="EB428" i="1"/>
  <c r="EA428" i="1"/>
  <c r="DZ428" i="1"/>
  <c r="DY428" i="1"/>
  <c r="DX428" i="1"/>
  <c r="DW428" i="1"/>
  <c r="DV428" i="1"/>
  <c r="DU428" i="1"/>
  <c r="DT428" i="1"/>
  <c r="DS428" i="1"/>
  <c r="DR428" i="1"/>
  <c r="DQ428" i="1"/>
  <c r="DP428" i="1"/>
  <c r="DO428" i="1"/>
  <c r="DN428" i="1"/>
  <c r="DM428" i="1"/>
  <c r="DL428" i="1"/>
  <c r="DK428" i="1"/>
  <c r="DJ428" i="1"/>
  <c r="DF428" i="1"/>
  <c r="DE428" i="1"/>
  <c r="DD428" i="1"/>
  <c r="DC428" i="1"/>
  <c r="DB428" i="1"/>
  <c r="DA428" i="1"/>
  <c r="CZ428" i="1"/>
  <c r="CY428" i="1"/>
  <c r="CX428" i="1"/>
  <c r="CW428" i="1"/>
  <c r="CV428" i="1"/>
  <c r="CU428" i="1"/>
  <c r="CT428" i="1"/>
  <c r="CS428" i="1"/>
  <c r="CR428" i="1"/>
  <c r="CQ428" i="1"/>
  <c r="CP428" i="1"/>
  <c r="CO428" i="1"/>
  <c r="CN428" i="1"/>
  <c r="CM428" i="1"/>
  <c r="CL428" i="1"/>
  <c r="CK428" i="1"/>
  <c r="CJ428" i="1"/>
  <c r="CI428" i="1"/>
  <c r="CH428" i="1"/>
  <c r="CG428" i="1"/>
  <c r="CF428" i="1"/>
  <c r="CE428" i="1"/>
  <c r="CD428" i="1"/>
  <c r="CC428" i="1"/>
  <c r="CB428" i="1"/>
  <c r="BR428" i="1"/>
  <c r="BQ428" i="1"/>
  <c r="BP428" i="1"/>
  <c r="BO428" i="1"/>
  <c r="BN428" i="1"/>
  <c r="X428" i="1"/>
  <c r="W428" i="1"/>
  <c r="V428" i="1"/>
  <c r="U428" i="1"/>
  <c r="T428" i="1"/>
  <c r="S428" i="1"/>
  <c r="R428" i="1"/>
  <c r="AA428" i="1" s="1"/>
  <c r="AB428" i="1" s="1"/>
  <c r="Q428" i="1"/>
  <c r="O428" i="1"/>
  <c r="L428" i="1" s="1"/>
  <c r="H428" i="1"/>
  <c r="A428" i="1"/>
  <c r="EJ427" i="1"/>
  <c r="EI427" i="1"/>
  <c r="EH427" i="1"/>
  <c r="EG427" i="1"/>
  <c r="EF427" i="1"/>
  <c r="EE427" i="1"/>
  <c r="ED427" i="1"/>
  <c r="EC427" i="1"/>
  <c r="EB427" i="1"/>
  <c r="EA427" i="1"/>
  <c r="DZ427" i="1"/>
  <c r="DY427" i="1"/>
  <c r="DX427" i="1"/>
  <c r="DW427" i="1"/>
  <c r="DV427" i="1"/>
  <c r="DU427" i="1"/>
  <c r="DT427" i="1"/>
  <c r="DS427" i="1"/>
  <c r="DR427" i="1"/>
  <c r="DQ427" i="1"/>
  <c r="DP427" i="1"/>
  <c r="DO427" i="1"/>
  <c r="DN427" i="1"/>
  <c r="DM427" i="1"/>
  <c r="DL427" i="1"/>
  <c r="DK427" i="1"/>
  <c r="DJ427" i="1"/>
  <c r="DF427" i="1"/>
  <c r="DE427" i="1"/>
  <c r="DD427" i="1"/>
  <c r="DC427" i="1"/>
  <c r="DB427" i="1"/>
  <c r="DA427" i="1"/>
  <c r="CZ427" i="1"/>
  <c r="CY427" i="1"/>
  <c r="CX427" i="1"/>
  <c r="CW427" i="1"/>
  <c r="CV427" i="1"/>
  <c r="CU427" i="1"/>
  <c r="CT427" i="1"/>
  <c r="CS427" i="1"/>
  <c r="CR427" i="1"/>
  <c r="CQ427" i="1"/>
  <c r="CP427" i="1"/>
  <c r="CO427" i="1"/>
  <c r="CN427" i="1"/>
  <c r="CM427" i="1"/>
  <c r="CL427" i="1"/>
  <c r="CK427" i="1"/>
  <c r="CJ427" i="1"/>
  <c r="CI427" i="1"/>
  <c r="CH427" i="1"/>
  <c r="CG427" i="1"/>
  <c r="CF427" i="1"/>
  <c r="CE427" i="1"/>
  <c r="CD427" i="1"/>
  <c r="CC427" i="1"/>
  <c r="CB427" i="1"/>
  <c r="BR427" i="1"/>
  <c r="BQ427" i="1"/>
  <c r="BP427" i="1"/>
  <c r="BO427" i="1"/>
  <c r="BN427" i="1"/>
  <c r="X427" i="1"/>
  <c r="W427" i="1"/>
  <c r="V427" i="1"/>
  <c r="U427" i="1"/>
  <c r="T427" i="1"/>
  <c r="S427" i="1"/>
  <c r="R427" i="1"/>
  <c r="AA427" i="1" s="1"/>
  <c r="AB427" i="1" s="1"/>
  <c r="Q427" i="1"/>
  <c r="O427" i="1"/>
  <c r="L427" i="1" s="1"/>
  <c r="H427" i="1"/>
  <c r="A427" i="1"/>
  <c r="EJ426" i="1"/>
  <c r="EI426" i="1"/>
  <c r="EH426" i="1"/>
  <c r="EG426" i="1"/>
  <c r="EF426" i="1"/>
  <c r="EE426" i="1"/>
  <c r="ED426" i="1"/>
  <c r="EC426" i="1"/>
  <c r="EB426" i="1"/>
  <c r="EA426" i="1"/>
  <c r="DZ426" i="1"/>
  <c r="DY426" i="1"/>
  <c r="DX426" i="1"/>
  <c r="DW426" i="1"/>
  <c r="DV426" i="1"/>
  <c r="DU426" i="1"/>
  <c r="DT426" i="1"/>
  <c r="DS426" i="1"/>
  <c r="DR426" i="1"/>
  <c r="DQ426" i="1"/>
  <c r="DP426" i="1"/>
  <c r="DO426" i="1"/>
  <c r="DN426" i="1"/>
  <c r="DM426" i="1"/>
  <c r="DL426" i="1"/>
  <c r="DK426" i="1"/>
  <c r="DJ426" i="1"/>
  <c r="DF426" i="1"/>
  <c r="DE426" i="1"/>
  <c r="DD426" i="1"/>
  <c r="DC426" i="1"/>
  <c r="DB426" i="1"/>
  <c r="DA426" i="1"/>
  <c r="CZ426" i="1"/>
  <c r="CY426" i="1"/>
  <c r="CX426" i="1"/>
  <c r="CW426" i="1"/>
  <c r="CV426" i="1"/>
  <c r="CU426" i="1"/>
  <c r="CT426" i="1"/>
  <c r="CS426" i="1"/>
  <c r="CR426" i="1"/>
  <c r="CQ426" i="1"/>
  <c r="CP426" i="1"/>
  <c r="CO426" i="1"/>
  <c r="CN426" i="1"/>
  <c r="CM426" i="1"/>
  <c r="CL426" i="1"/>
  <c r="CK426" i="1"/>
  <c r="CJ426" i="1"/>
  <c r="CI426" i="1"/>
  <c r="CH426" i="1"/>
  <c r="CG426" i="1"/>
  <c r="CF426" i="1"/>
  <c r="CE426" i="1"/>
  <c r="CD426" i="1"/>
  <c r="CC426" i="1"/>
  <c r="CB426" i="1"/>
  <c r="BR426" i="1"/>
  <c r="BQ426" i="1"/>
  <c r="BP426" i="1"/>
  <c r="BO426" i="1"/>
  <c r="BN426" i="1"/>
  <c r="X426" i="1"/>
  <c r="W426" i="1"/>
  <c r="V426" i="1"/>
  <c r="U426" i="1"/>
  <c r="T426" i="1"/>
  <c r="S426" i="1"/>
  <c r="R426" i="1"/>
  <c r="AA426" i="1" s="1"/>
  <c r="AB426" i="1" s="1"/>
  <c r="Q426" i="1"/>
  <c r="O426" i="1"/>
  <c r="H426" i="1"/>
  <c r="A426" i="1"/>
  <c r="EJ425" i="1"/>
  <c r="EI425" i="1"/>
  <c r="EH425" i="1"/>
  <c r="EG425" i="1"/>
  <c r="EF425" i="1"/>
  <c r="EE425" i="1"/>
  <c r="ED425" i="1"/>
  <c r="EC425" i="1"/>
  <c r="EB425" i="1"/>
  <c r="EA425" i="1"/>
  <c r="DZ425" i="1"/>
  <c r="DY425" i="1"/>
  <c r="DX425" i="1"/>
  <c r="DW425" i="1"/>
  <c r="DV425" i="1"/>
  <c r="DU425" i="1"/>
  <c r="DT425" i="1"/>
  <c r="DS425" i="1"/>
  <c r="DR425" i="1"/>
  <c r="DQ425" i="1"/>
  <c r="DP425" i="1"/>
  <c r="DO425" i="1"/>
  <c r="DN425" i="1"/>
  <c r="DM425" i="1"/>
  <c r="DL425" i="1"/>
  <c r="DK425" i="1"/>
  <c r="DJ425" i="1"/>
  <c r="DF425" i="1"/>
  <c r="DE425" i="1"/>
  <c r="DD425" i="1"/>
  <c r="DC425" i="1"/>
  <c r="DB425" i="1"/>
  <c r="DA425" i="1"/>
  <c r="CZ425" i="1"/>
  <c r="CY425" i="1"/>
  <c r="CX425" i="1"/>
  <c r="CW425" i="1"/>
  <c r="CV425" i="1"/>
  <c r="CU425" i="1"/>
  <c r="CT425" i="1"/>
  <c r="CS425" i="1"/>
  <c r="CR425" i="1"/>
  <c r="CQ425" i="1"/>
  <c r="CP425" i="1"/>
  <c r="CO425" i="1"/>
  <c r="CN425" i="1"/>
  <c r="CM425" i="1"/>
  <c r="CL425" i="1"/>
  <c r="CK425" i="1"/>
  <c r="CJ425" i="1"/>
  <c r="CI425" i="1"/>
  <c r="CH425" i="1"/>
  <c r="CG425" i="1"/>
  <c r="CF425" i="1"/>
  <c r="CE425" i="1"/>
  <c r="CD425" i="1"/>
  <c r="CC425" i="1"/>
  <c r="CB425" i="1"/>
  <c r="BR425" i="1"/>
  <c r="BQ425" i="1"/>
  <c r="BP425" i="1"/>
  <c r="BO425" i="1"/>
  <c r="BN425" i="1"/>
  <c r="X425" i="1"/>
  <c r="W425" i="1"/>
  <c r="V425" i="1"/>
  <c r="U425" i="1"/>
  <c r="T425" i="1"/>
  <c r="S425" i="1"/>
  <c r="R425" i="1"/>
  <c r="AA425" i="1" s="1"/>
  <c r="AB425" i="1" s="1"/>
  <c r="Q425" i="1"/>
  <c r="O425" i="1"/>
  <c r="L425" i="1" s="1"/>
  <c r="H425" i="1"/>
  <c r="A425" i="1"/>
  <c r="EJ424" i="1"/>
  <c r="EI424" i="1"/>
  <c r="EH424" i="1"/>
  <c r="EG424" i="1"/>
  <c r="EF424" i="1"/>
  <c r="EE424" i="1"/>
  <c r="ED424" i="1"/>
  <c r="EC424" i="1"/>
  <c r="EB424" i="1"/>
  <c r="EA424" i="1"/>
  <c r="DZ424" i="1"/>
  <c r="DY424" i="1"/>
  <c r="DX424" i="1"/>
  <c r="DW424" i="1"/>
  <c r="DV424" i="1"/>
  <c r="DU424" i="1"/>
  <c r="DT424" i="1"/>
  <c r="DS424" i="1"/>
  <c r="DR424" i="1"/>
  <c r="DQ424" i="1"/>
  <c r="DP424" i="1"/>
  <c r="DO424" i="1"/>
  <c r="DN424" i="1"/>
  <c r="DM424" i="1"/>
  <c r="DL424" i="1"/>
  <c r="DK424" i="1"/>
  <c r="DJ424" i="1"/>
  <c r="DF424" i="1"/>
  <c r="DE424" i="1"/>
  <c r="DD424" i="1"/>
  <c r="DC424" i="1"/>
  <c r="DB424" i="1"/>
  <c r="DA424" i="1"/>
  <c r="CZ424" i="1"/>
  <c r="CY424" i="1"/>
  <c r="CX424" i="1"/>
  <c r="CW424" i="1"/>
  <c r="CV424" i="1"/>
  <c r="CU424" i="1"/>
  <c r="CT424" i="1"/>
  <c r="CS424" i="1"/>
  <c r="CR424" i="1"/>
  <c r="CQ424" i="1"/>
  <c r="CP424" i="1"/>
  <c r="CO424" i="1"/>
  <c r="CN424" i="1"/>
  <c r="CM424" i="1"/>
  <c r="CL424" i="1"/>
  <c r="CK424" i="1"/>
  <c r="CJ424" i="1"/>
  <c r="CI424" i="1"/>
  <c r="CH424" i="1"/>
  <c r="CG424" i="1"/>
  <c r="CF424" i="1"/>
  <c r="CE424" i="1"/>
  <c r="CD424" i="1"/>
  <c r="CC424" i="1"/>
  <c r="CB424" i="1"/>
  <c r="BR424" i="1"/>
  <c r="BQ424" i="1"/>
  <c r="BP424" i="1"/>
  <c r="BO424" i="1"/>
  <c r="BN424" i="1"/>
  <c r="X424" i="1"/>
  <c r="W424" i="1"/>
  <c r="V424" i="1"/>
  <c r="U424" i="1"/>
  <c r="T424" i="1"/>
  <c r="S424" i="1"/>
  <c r="R424" i="1"/>
  <c r="AA424" i="1" s="1"/>
  <c r="AB424" i="1" s="1"/>
  <c r="Q424" i="1"/>
  <c r="O424" i="1"/>
  <c r="L424" i="1" s="1"/>
  <c r="H424" i="1"/>
  <c r="A424" i="1"/>
  <c r="EJ423" i="1"/>
  <c r="EI423" i="1"/>
  <c r="EH423" i="1"/>
  <c r="EG423" i="1"/>
  <c r="EF423" i="1"/>
  <c r="EE423" i="1"/>
  <c r="ED423" i="1"/>
  <c r="EC423" i="1"/>
  <c r="EB423" i="1"/>
  <c r="EA423" i="1"/>
  <c r="DZ423" i="1"/>
  <c r="DY423" i="1"/>
  <c r="DX423" i="1"/>
  <c r="DW423" i="1"/>
  <c r="DV423" i="1"/>
  <c r="DU423" i="1"/>
  <c r="DT423" i="1"/>
  <c r="DS423" i="1"/>
  <c r="DR423" i="1"/>
  <c r="DQ423" i="1"/>
  <c r="DP423" i="1"/>
  <c r="DO423" i="1"/>
  <c r="DN423" i="1"/>
  <c r="DM423" i="1"/>
  <c r="DL423" i="1"/>
  <c r="DK423" i="1"/>
  <c r="DJ423" i="1"/>
  <c r="DF423" i="1"/>
  <c r="DE423" i="1"/>
  <c r="DD423" i="1"/>
  <c r="DC423" i="1"/>
  <c r="DB423" i="1"/>
  <c r="DA423" i="1"/>
  <c r="CZ423" i="1"/>
  <c r="CY423" i="1"/>
  <c r="CX423" i="1"/>
  <c r="CW423" i="1"/>
  <c r="CV423" i="1"/>
  <c r="CU423" i="1"/>
  <c r="CT423" i="1"/>
  <c r="CS423" i="1"/>
  <c r="CR423" i="1"/>
  <c r="CQ423" i="1"/>
  <c r="CP423" i="1"/>
  <c r="CO423" i="1"/>
  <c r="CN423" i="1"/>
  <c r="CM423" i="1"/>
  <c r="CL423" i="1"/>
  <c r="CK423" i="1"/>
  <c r="CJ423" i="1"/>
  <c r="CI423" i="1"/>
  <c r="CH423" i="1"/>
  <c r="CG423" i="1"/>
  <c r="CF423" i="1"/>
  <c r="CE423" i="1"/>
  <c r="CD423" i="1"/>
  <c r="CC423" i="1"/>
  <c r="CB423" i="1"/>
  <c r="BR423" i="1"/>
  <c r="BQ423" i="1"/>
  <c r="BP423" i="1"/>
  <c r="BO423" i="1"/>
  <c r="BN423" i="1"/>
  <c r="X423" i="1"/>
  <c r="W423" i="1"/>
  <c r="V423" i="1"/>
  <c r="U423" i="1"/>
  <c r="T423" i="1"/>
  <c r="S423" i="1"/>
  <c r="R423" i="1"/>
  <c r="AA423" i="1" s="1"/>
  <c r="AB423" i="1" s="1"/>
  <c r="Q423" i="1"/>
  <c r="O423" i="1"/>
  <c r="L423" i="1" s="1"/>
  <c r="H423" i="1"/>
  <c r="A423" i="1"/>
  <c r="EJ422" i="1"/>
  <c r="EI422" i="1"/>
  <c r="EH422" i="1"/>
  <c r="EG422" i="1"/>
  <c r="EF422" i="1"/>
  <c r="EE422" i="1"/>
  <c r="ED422" i="1"/>
  <c r="EC422" i="1"/>
  <c r="EB422" i="1"/>
  <c r="EA422" i="1"/>
  <c r="DZ422" i="1"/>
  <c r="DY422" i="1"/>
  <c r="DX422" i="1"/>
  <c r="DW422" i="1"/>
  <c r="DV422" i="1"/>
  <c r="DU422" i="1"/>
  <c r="DT422" i="1"/>
  <c r="DS422" i="1"/>
  <c r="DR422" i="1"/>
  <c r="DQ422" i="1"/>
  <c r="DP422" i="1"/>
  <c r="DO422" i="1"/>
  <c r="DN422" i="1"/>
  <c r="DM422" i="1"/>
  <c r="DL422" i="1"/>
  <c r="DK422" i="1"/>
  <c r="DJ422" i="1"/>
  <c r="DF422" i="1"/>
  <c r="DE422" i="1"/>
  <c r="DD422" i="1"/>
  <c r="DC422" i="1"/>
  <c r="DB422" i="1"/>
  <c r="DA422" i="1"/>
  <c r="CZ422" i="1"/>
  <c r="CY422" i="1"/>
  <c r="CX422" i="1"/>
  <c r="CW422" i="1"/>
  <c r="CV422" i="1"/>
  <c r="CU422" i="1"/>
  <c r="CT422" i="1"/>
  <c r="CS422" i="1"/>
  <c r="CR422" i="1"/>
  <c r="CQ422" i="1"/>
  <c r="CP422" i="1"/>
  <c r="CO422" i="1"/>
  <c r="CN422" i="1"/>
  <c r="CM422" i="1"/>
  <c r="CL422" i="1"/>
  <c r="CK422" i="1"/>
  <c r="CJ422" i="1"/>
  <c r="CI422" i="1"/>
  <c r="CH422" i="1"/>
  <c r="CG422" i="1"/>
  <c r="CF422" i="1"/>
  <c r="CE422" i="1"/>
  <c r="CD422" i="1"/>
  <c r="CC422" i="1"/>
  <c r="CB422" i="1"/>
  <c r="BR422" i="1"/>
  <c r="BQ422" i="1"/>
  <c r="BP422" i="1"/>
  <c r="BO422" i="1"/>
  <c r="BN422" i="1"/>
  <c r="X422" i="1"/>
  <c r="W422" i="1"/>
  <c r="V422" i="1"/>
  <c r="U422" i="1"/>
  <c r="T422" i="1"/>
  <c r="S422" i="1"/>
  <c r="R422" i="1"/>
  <c r="AA422" i="1" s="1"/>
  <c r="AB422" i="1" s="1"/>
  <c r="Q422" i="1"/>
  <c r="O422" i="1"/>
  <c r="L422" i="1" s="1"/>
  <c r="H422" i="1"/>
  <c r="A422" i="1"/>
  <c r="EJ421" i="1"/>
  <c r="EI421" i="1"/>
  <c r="EH421" i="1"/>
  <c r="EG421" i="1"/>
  <c r="EF421" i="1"/>
  <c r="EE421" i="1"/>
  <c r="ED421" i="1"/>
  <c r="EC421" i="1"/>
  <c r="EB421" i="1"/>
  <c r="EA421" i="1"/>
  <c r="DZ421" i="1"/>
  <c r="DY421" i="1"/>
  <c r="DX421" i="1"/>
  <c r="DW421" i="1"/>
  <c r="DV421" i="1"/>
  <c r="DU421" i="1"/>
  <c r="DT421" i="1"/>
  <c r="DS421" i="1"/>
  <c r="DR421" i="1"/>
  <c r="DQ421" i="1"/>
  <c r="DP421" i="1"/>
  <c r="DO421" i="1"/>
  <c r="DN421" i="1"/>
  <c r="DM421" i="1"/>
  <c r="DL421" i="1"/>
  <c r="DK421" i="1"/>
  <c r="DJ421" i="1"/>
  <c r="DF421" i="1"/>
  <c r="DE421" i="1"/>
  <c r="DD421" i="1"/>
  <c r="DC421" i="1"/>
  <c r="DB421" i="1"/>
  <c r="DA421" i="1"/>
  <c r="CZ421" i="1"/>
  <c r="CY421" i="1"/>
  <c r="CX421" i="1"/>
  <c r="CW421" i="1"/>
  <c r="CV421" i="1"/>
  <c r="CU421" i="1"/>
  <c r="CT421" i="1"/>
  <c r="CS421" i="1"/>
  <c r="CR421" i="1"/>
  <c r="CQ421" i="1"/>
  <c r="CP421" i="1"/>
  <c r="CO421" i="1"/>
  <c r="CN421" i="1"/>
  <c r="CM421" i="1"/>
  <c r="CL421" i="1"/>
  <c r="CK421" i="1"/>
  <c r="CJ421" i="1"/>
  <c r="CI421" i="1"/>
  <c r="CH421" i="1"/>
  <c r="CG421" i="1"/>
  <c r="CF421" i="1"/>
  <c r="CE421" i="1"/>
  <c r="CD421" i="1"/>
  <c r="CC421" i="1"/>
  <c r="CB421" i="1"/>
  <c r="BR421" i="1"/>
  <c r="BQ421" i="1"/>
  <c r="BP421" i="1"/>
  <c r="BO421" i="1"/>
  <c r="BN421" i="1"/>
  <c r="X421" i="1"/>
  <c r="W421" i="1"/>
  <c r="V421" i="1"/>
  <c r="U421" i="1"/>
  <c r="T421" i="1"/>
  <c r="S421" i="1"/>
  <c r="R421" i="1"/>
  <c r="AA421" i="1" s="1"/>
  <c r="AB421" i="1" s="1"/>
  <c r="Q421" i="1"/>
  <c r="O421" i="1"/>
  <c r="L421" i="1" s="1"/>
  <c r="H421" i="1"/>
  <c r="A421" i="1"/>
  <c r="EJ420" i="1"/>
  <c r="EI420" i="1"/>
  <c r="EH420" i="1"/>
  <c r="EG420" i="1"/>
  <c r="EF420" i="1"/>
  <c r="EE420" i="1"/>
  <c r="ED420" i="1"/>
  <c r="EC420" i="1"/>
  <c r="EB420" i="1"/>
  <c r="EA420" i="1"/>
  <c r="DZ420" i="1"/>
  <c r="DY420" i="1"/>
  <c r="DX420" i="1"/>
  <c r="DW420" i="1"/>
  <c r="DV420" i="1"/>
  <c r="DU420" i="1"/>
  <c r="DT420" i="1"/>
  <c r="DS420" i="1"/>
  <c r="DR420" i="1"/>
  <c r="DQ420" i="1"/>
  <c r="DP420" i="1"/>
  <c r="DO420" i="1"/>
  <c r="DN420" i="1"/>
  <c r="DM420" i="1"/>
  <c r="DL420" i="1"/>
  <c r="DK420" i="1"/>
  <c r="DJ420" i="1"/>
  <c r="DF420" i="1"/>
  <c r="DE420" i="1"/>
  <c r="DD420" i="1"/>
  <c r="DC420" i="1"/>
  <c r="DB420" i="1"/>
  <c r="DA420" i="1"/>
  <c r="CZ420" i="1"/>
  <c r="CY420" i="1"/>
  <c r="CX420" i="1"/>
  <c r="CW420" i="1"/>
  <c r="CV420" i="1"/>
  <c r="CU420" i="1"/>
  <c r="CT420" i="1"/>
  <c r="CS420" i="1"/>
  <c r="CR420" i="1"/>
  <c r="CQ420" i="1"/>
  <c r="CP420" i="1"/>
  <c r="CO420" i="1"/>
  <c r="CN420" i="1"/>
  <c r="CM420" i="1"/>
  <c r="CL420" i="1"/>
  <c r="CK420" i="1"/>
  <c r="CJ420" i="1"/>
  <c r="CI420" i="1"/>
  <c r="CH420" i="1"/>
  <c r="CG420" i="1"/>
  <c r="CF420" i="1"/>
  <c r="CE420" i="1"/>
  <c r="CD420" i="1"/>
  <c r="CC420" i="1"/>
  <c r="CB420" i="1"/>
  <c r="BR420" i="1"/>
  <c r="BQ420" i="1"/>
  <c r="BP420" i="1"/>
  <c r="BO420" i="1"/>
  <c r="BN420" i="1"/>
  <c r="X420" i="1"/>
  <c r="W420" i="1"/>
  <c r="V420" i="1"/>
  <c r="U420" i="1"/>
  <c r="T420" i="1"/>
  <c r="S420" i="1"/>
  <c r="R420" i="1"/>
  <c r="AA420" i="1" s="1"/>
  <c r="AB420" i="1" s="1"/>
  <c r="Q420" i="1"/>
  <c r="O420" i="1"/>
  <c r="L420" i="1" s="1"/>
  <c r="H420" i="1"/>
  <c r="A420" i="1"/>
  <c r="EJ419" i="1"/>
  <c r="EI419" i="1"/>
  <c r="EH419" i="1"/>
  <c r="EG419" i="1"/>
  <c r="EF419" i="1"/>
  <c r="EE419" i="1"/>
  <c r="ED419" i="1"/>
  <c r="EC419" i="1"/>
  <c r="EB419" i="1"/>
  <c r="EA419" i="1"/>
  <c r="DZ419" i="1"/>
  <c r="DY419" i="1"/>
  <c r="DX419" i="1"/>
  <c r="DW419" i="1"/>
  <c r="DV419" i="1"/>
  <c r="DU419" i="1"/>
  <c r="DT419" i="1"/>
  <c r="DS419" i="1"/>
  <c r="DR419" i="1"/>
  <c r="DQ419" i="1"/>
  <c r="DP419" i="1"/>
  <c r="DO419" i="1"/>
  <c r="DN419" i="1"/>
  <c r="DM419" i="1"/>
  <c r="DL419" i="1"/>
  <c r="DK419" i="1"/>
  <c r="DJ419" i="1"/>
  <c r="DF419" i="1"/>
  <c r="DE419" i="1"/>
  <c r="DD419" i="1"/>
  <c r="DC419" i="1"/>
  <c r="DB419" i="1"/>
  <c r="DA419" i="1"/>
  <c r="CZ419" i="1"/>
  <c r="CY419" i="1"/>
  <c r="CX419" i="1"/>
  <c r="CW419" i="1"/>
  <c r="CV419" i="1"/>
  <c r="CU419" i="1"/>
  <c r="CT419" i="1"/>
  <c r="CS419" i="1"/>
  <c r="CR419" i="1"/>
  <c r="CQ419" i="1"/>
  <c r="CP419" i="1"/>
  <c r="CO419" i="1"/>
  <c r="CN419" i="1"/>
  <c r="CM419" i="1"/>
  <c r="CL419" i="1"/>
  <c r="CK419" i="1"/>
  <c r="CJ419" i="1"/>
  <c r="CI419" i="1"/>
  <c r="CH419" i="1"/>
  <c r="CG419" i="1"/>
  <c r="CF419" i="1"/>
  <c r="CE419" i="1"/>
  <c r="CD419" i="1"/>
  <c r="CC419" i="1"/>
  <c r="CB419" i="1"/>
  <c r="BR419" i="1"/>
  <c r="BQ419" i="1"/>
  <c r="BP419" i="1"/>
  <c r="BO419" i="1"/>
  <c r="BN419" i="1"/>
  <c r="X419" i="1"/>
  <c r="W419" i="1"/>
  <c r="V419" i="1"/>
  <c r="U419" i="1"/>
  <c r="T419" i="1"/>
  <c r="S419" i="1"/>
  <c r="R419" i="1"/>
  <c r="AA419" i="1" s="1"/>
  <c r="AB419" i="1" s="1"/>
  <c r="Q419" i="1"/>
  <c r="O419" i="1"/>
  <c r="L419" i="1" s="1"/>
  <c r="H419" i="1"/>
  <c r="A419" i="1"/>
  <c r="EJ418" i="1"/>
  <c r="EI418" i="1"/>
  <c r="EH418" i="1"/>
  <c r="EG418" i="1"/>
  <c r="EF418" i="1"/>
  <c r="EE418" i="1"/>
  <c r="ED418" i="1"/>
  <c r="EC418" i="1"/>
  <c r="EB418" i="1"/>
  <c r="EA418" i="1"/>
  <c r="DZ418" i="1"/>
  <c r="DY418" i="1"/>
  <c r="DX418" i="1"/>
  <c r="DW418" i="1"/>
  <c r="DV418" i="1"/>
  <c r="DU418" i="1"/>
  <c r="DT418" i="1"/>
  <c r="DS418" i="1"/>
  <c r="DR418" i="1"/>
  <c r="DQ418" i="1"/>
  <c r="DP418" i="1"/>
  <c r="DO418" i="1"/>
  <c r="DN418" i="1"/>
  <c r="DM418" i="1"/>
  <c r="DL418" i="1"/>
  <c r="DK418" i="1"/>
  <c r="DJ418" i="1"/>
  <c r="DF418" i="1"/>
  <c r="DE418" i="1"/>
  <c r="DD418" i="1"/>
  <c r="DC418" i="1"/>
  <c r="DB418" i="1"/>
  <c r="DA418" i="1"/>
  <c r="CZ418" i="1"/>
  <c r="CY418" i="1"/>
  <c r="CX418" i="1"/>
  <c r="CW418" i="1"/>
  <c r="CV418" i="1"/>
  <c r="CU418" i="1"/>
  <c r="CT418" i="1"/>
  <c r="CS418" i="1"/>
  <c r="CR418" i="1"/>
  <c r="CQ418" i="1"/>
  <c r="CP418" i="1"/>
  <c r="CO418" i="1"/>
  <c r="CN418" i="1"/>
  <c r="CM418" i="1"/>
  <c r="CL418" i="1"/>
  <c r="CK418" i="1"/>
  <c r="CJ418" i="1"/>
  <c r="CI418" i="1"/>
  <c r="CH418" i="1"/>
  <c r="CG418" i="1"/>
  <c r="CF418" i="1"/>
  <c r="CE418" i="1"/>
  <c r="CD418" i="1"/>
  <c r="CC418" i="1"/>
  <c r="CB418" i="1"/>
  <c r="BR418" i="1"/>
  <c r="BQ418" i="1"/>
  <c r="BP418" i="1"/>
  <c r="BO418" i="1"/>
  <c r="BN418" i="1"/>
  <c r="X418" i="1"/>
  <c r="W418" i="1"/>
  <c r="V418" i="1"/>
  <c r="U418" i="1"/>
  <c r="T418" i="1"/>
  <c r="S418" i="1"/>
  <c r="R418" i="1"/>
  <c r="AA418" i="1" s="1"/>
  <c r="AB418" i="1" s="1"/>
  <c r="Q418" i="1"/>
  <c r="O418" i="1"/>
  <c r="L418" i="1" s="1"/>
  <c r="H418" i="1"/>
  <c r="A418" i="1"/>
  <c r="EJ417" i="1"/>
  <c r="EI417" i="1"/>
  <c r="EH417" i="1"/>
  <c r="EG417" i="1"/>
  <c r="EF417" i="1"/>
  <c r="EE417" i="1"/>
  <c r="ED417" i="1"/>
  <c r="EC417" i="1"/>
  <c r="EB417" i="1"/>
  <c r="EA417" i="1"/>
  <c r="DZ417" i="1"/>
  <c r="DY417" i="1"/>
  <c r="DX417" i="1"/>
  <c r="DW417" i="1"/>
  <c r="DV417" i="1"/>
  <c r="DU417" i="1"/>
  <c r="DT417" i="1"/>
  <c r="DS417" i="1"/>
  <c r="DR417" i="1"/>
  <c r="DQ417" i="1"/>
  <c r="DP417" i="1"/>
  <c r="DO417" i="1"/>
  <c r="DN417" i="1"/>
  <c r="DM417" i="1"/>
  <c r="DL417" i="1"/>
  <c r="DK417" i="1"/>
  <c r="DJ417" i="1"/>
  <c r="DF417" i="1"/>
  <c r="DE417" i="1"/>
  <c r="DD417" i="1"/>
  <c r="DC417" i="1"/>
  <c r="DB417" i="1"/>
  <c r="DA417" i="1"/>
  <c r="CZ417" i="1"/>
  <c r="CY417" i="1"/>
  <c r="CX417" i="1"/>
  <c r="CW417" i="1"/>
  <c r="CV417" i="1"/>
  <c r="CU417" i="1"/>
  <c r="CT417" i="1"/>
  <c r="CS417" i="1"/>
  <c r="CR417" i="1"/>
  <c r="CQ417" i="1"/>
  <c r="CP417" i="1"/>
  <c r="CO417" i="1"/>
  <c r="CN417" i="1"/>
  <c r="CM417" i="1"/>
  <c r="CL417" i="1"/>
  <c r="CK417" i="1"/>
  <c r="CJ417" i="1"/>
  <c r="CI417" i="1"/>
  <c r="CH417" i="1"/>
  <c r="CG417" i="1"/>
  <c r="CF417" i="1"/>
  <c r="CE417" i="1"/>
  <c r="CD417" i="1"/>
  <c r="CC417" i="1"/>
  <c r="CB417" i="1"/>
  <c r="BR417" i="1"/>
  <c r="BQ417" i="1"/>
  <c r="BP417" i="1"/>
  <c r="BO417" i="1"/>
  <c r="BN417" i="1"/>
  <c r="X417" i="1"/>
  <c r="W417" i="1"/>
  <c r="V417" i="1"/>
  <c r="U417" i="1"/>
  <c r="T417" i="1"/>
  <c r="S417" i="1"/>
  <c r="R417" i="1"/>
  <c r="AA417" i="1" s="1"/>
  <c r="AB417" i="1" s="1"/>
  <c r="Q417" i="1"/>
  <c r="O417" i="1"/>
  <c r="L417" i="1" s="1"/>
  <c r="H417" i="1"/>
  <c r="A417" i="1"/>
  <c r="EJ416" i="1"/>
  <c r="EI416" i="1"/>
  <c r="EH416" i="1"/>
  <c r="EG416" i="1"/>
  <c r="EF416" i="1"/>
  <c r="EE416" i="1"/>
  <c r="ED416" i="1"/>
  <c r="EC416" i="1"/>
  <c r="EB416" i="1"/>
  <c r="EA416" i="1"/>
  <c r="DZ416" i="1"/>
  <c r="DY416" i="1"/>
  <c r="DX416" i="1"/>
  <c r="DW416" i="1"/>
  <c r="DV416" i="1"/>
  <c r="DU416" i="1"/>
  <c r="DT416" i="1"/>
  <c r="DS416" i="1"/>
  <c r="DR416" i="1"/>
  <c r="DQ416" i="1"/>
  <c r="DP416" i="1"/>
  <c r="DO416" i="1"/>
  <c r="DN416" i="1"/>
  <c r="DM416" i="1"/>
  <c r="DL416" i="1"/>
  <c r="DK416" i="1"/>
  <c r="DJ416" i="1"/>
  <c r="DF416" i="1"/>
  <c r="DE416" i="1"/>
  <c r="DD416" i="1"/>
  <c r="DC416" i="1"/>
  <c r="DB416" i="1"/>
  <c r="DA416" i="1"/>
  <c r="CZ416" i="1"/>
  <c r="CY416" i="1"/>
  <c r="CX416" i="1"/>
  <c r="CW416" i="1"/>
  <c r="CV416" i="1"/>
  <c r="CU416" i="1"/>
  <c r="CT416" i="1"/>
  <c r="CS416" i="1"/>
  <c r="CR416" i="1"/>
  <c r="CQ416" i="1"/>
  <c r="CP416" i="1"/>
  <c r="CO416" i="1"/>
  <c r="CN416" i="1"/>
  <c r="CM416" i="1"/>
  <c r="CL416" i="1"/>
  <c r="CK416" i="1"/>
  <c r="CJ416" i="1"/>
  <c r="CI416" i="1"/>
  <c r="CH416" i="1"/>
  <c r="CG416" i="1"/>
  <c r="CF416" i="1"/>
  <c r="CE416" i="1"/>
  <c r="CD416" i="1"/>
  <c r="CC416" i="1"/>
  <c r="CB416" i="1"/>
  <c r="BR416" i="1"/>
  <c r="BQ416" i="1"/>
  <c r="BP416" i="1"/>
  <c r="BO416" i="1"/>
  <c r="BN416" i="1"/>
  <c r="X416" i="1"/>
  <c r="W416" i="1"/>
  <c r="V416" i="1"/>
  <c r="U416" i="1"/>
  <c r="T416" i="1"/>
  <c r="S416" i="1"/>
  <c r="R416" i="1"/>
  <c r="AA416" i="1" s="1"/>
  <c r="AB416" i="1" s="1"/>
  <c r="Q416" i="1"/>
  <c r="O416" i="1"/>
  <c r="L416" i="1" s="1"/>
  <c r="H416" i="1"/>
  <c r="A416" i="1"/>
  <c r="EJ415" i="1"/>
  <c r="EI415" i="1"/>
  <c r="EH415" i="1"/>
  <c r="EG415" i="1"/>
  <c r="EF415" i="1"/>
  <c r="EE415" i="1"/>
  <c r="ED415" i="1"/>
  <c r="EC415" i="1"/>
  <c r="EB415" i="1"/>
  <c r="EA415" i="1"/>
  <c r="DZ415" i="1"/>
  <c r="DY415" i="1"/>
  <c r="DX415" i="1"/>
  <c r="DW415" i="1"/>
  <c r="DV415" i="1"/>
  <c r="DU415" i="1"/>
  <c r="DT415" i="1"/>
  <c r="DS415" i="1"/>
  <c r="DR415" i="1"/>
  <c r="DQ415" i="1"/>
  <c r="DP415" i="1"/>
  <c r="DO415" i="1"/>
  <c r="DN415" i="1"/>
  <c r="DM415" i="1"/>
  <c r="DL415" i="1"/>
  <c r="DK415" i="1"/>
  <c r="DJ415" i="1"/>
  <c r="DF415" i="1"/>
  <c r="DE415" i="1"/>
  <c r="DD415" i="1"/>
  <c r="DC415" i="1"/>
  <c r="DB415" i="1"/>
  <c r="DA415" i="1"/>
  <c r="CZ415" i="1"/>
  <c r="CY415" i="1"/>
  <c r="CX415" i="1"/>
  <c r="CW415" i="1"/>
  <c r="CV415" i="1"/>
  <c r="CU415" i="1"/>
  <c r="CT415" i="1"/>
  <c r="CS415" i="1"/>
  <c r="CR415" i="1"/>
  <c r="CQ415" i="1"/>
  <c r="CP415" i="1"/>
  <c r="CO415" i="1"/>
  <c r="CN415" i="1"/>
  <c r="CM415" i="1"/>
  <c r="CL415" i="1"/>
  <c r="CK415" i="1"/>
  <c r="CJ415" i="1"/>
  <c r="CI415" i="1"/>
  <c r="CH415" i="1"/>
  <c r="CG415" i="1"/>
  <c r="CF415" i="1"/>
  <c r="CE415" i="1"/>
  <c r="CD415" i="1"/>
  <c r="CC415" i="1"/>
  <c r="CB415" i="1"/>
  <c r="CA415" i="1"/>
  <c r="AD415" i="1" s="1"/>
  <c r="BZ415" i="1"/>
  <c r="AC415" i="1" s="1"/>
  <c r="BY415" i="1"/>
  <c r="BU415" i="1"/>
  <c r="BT415" i="1"/>
  <c r="X415" i="1"/>
  <c r="W415" i="1"/>
  <c r="V415" i="1"/>
  <c r="U415" i="1"/>
  <c r="T415" i="1"/>
  <c r="S415" i="1"/>
  <c r="R415" i="1"/>
  <c r="AA415" i="1" s="1"/>
  <c r="AB415" i="1" s="1"/>
  <c r="Q415" i="1"/>
  <c r="O415" i="1"/>
  <c r="L415" i="1" s="1"/>
  <c r="H415" i="1"/>
  <c r="A415" i="1"/>
  <c r="EJ414" i="1"/>
  <c r="EI414" i="1"/>
  <c r="EH414" i="1"/>
  <c r="EG414" i="1"/>
  <c r="EF414" i="1"/>
  <c r="EE414" i="1"/>
  <c r="ED414" i="1"/>
  <c r="EC414" i="1"/>
  <c r="EB414" i="1"/>
  <c r="EA414" i="1"/>
  <c r="DZ414" i="1"/>
  <c r="DY414" i="1"/>
  <c r="DX414" i="1"/>
  <c r="DW414" i="1"/>
  <c r="DV414" i="1"/>
  <c r="DU414" i="1"/>
  <c r="DT414" i="1"/>
  <c r="DS414" i="1"/>
  <c r="DR414" i="1"/>
  <c r="DQ414" i="1"/>
  <c r="DP414" i="1"/>
  <c r="DO414" i="1"/>
  <c r="DN414" i="1"/>
  <c r="DM414" i="1"/>
  <c r="DL414" i="1"/>
  <c r="DK414" i="1"/>
  <c r="DJ414" i="1"/>
  <c r="DF414" i="1"/>
  <c r="DE414" i="1"/>
  <c r="DD414" i="1"/>
  <c r="DC414" i="1"/>
  <c r="DB414" i="1"/>
  <c r="DA414" i="1"/>
  <c r="CZ414" i="1"/>
  <c r="CY414" i="1"/>
  <c r="CX414" i="1"/>
  <c r="CW414" i="1"/>
  <c r="CV414" i="1"/>
  <c r="CU414" i="1"/>
  <c r="CT414" i="1"/>
  <c r="CS414" i="1"/>
  <c r="CR414" i="1"/>
  <c r="CQ414" i="1"/>
  <c r="CP414" i="1"/>
  <c r="CO414" i="1"/>
  <c r="CN414" i="1"/>
  <c r="CM414" i="1"/>
  <c r="CL414" i="1"/>
  <c r="CK414" i="1"/>
  <c r="CJ414" i="1"/>
  <c r="CI414" i="1"/>
  <c r="CH414" i="1"/>
  <c r="CG414" i="1"/>
  <c r="CF414" i="1"/>
  <c r="CE414" i="1"/>
  <c r="CD414" i="1"/>
  <c r="CC414" i="1"/>
  <c r="CB414" i="1"/>
  <c r="BR414" i="1"/>
  <c r="BQ414" i="1"/>
  <c r="BP414" i="1"/>
  <c r="BO414" i="1"/>
  <c r="BN414" i="1"/>
  <c r="X414" i="1"/>
  <c r="W414" i="1"/>
  <c r="V414" i="1"/>
  <c r="U414" i="1"/>
  <c r="T414" i="1"/>
  <c r="S414" i="1"/>
  <c r="R414" i="1"/>
  <c r="AA414" i="1" s="1"/>
  <c r="AB414" i="1" s="1"/>
  <c r="Q414" i="1"/>
  <c r="O414" i="1"/>
  <c r="L414" i="1" s="1"/>
  <c r="H414" i="1"/>
  <c r="A414" i="1"/>
  <c r="EJ413" i="1"/>
  <c r="EI413" i="1"/>
  <c r="EH413" i="1"/>
  <c r="EG413" i="1"/>
  <c r="EF413" i="1"/>
  <c r="EE413" i="1"/>
  <c r="ED413" i="1"/>
  <c r="EC413" i="1"/>
  <c r="EB413" i="1"/>
  <c r="EA413" i="1"/>
  <c r="DZ413" i="1"/>
  <c r="DY413" i="1"/>
  <c r="DX413" i="1"/>
  <c r="DW413" i="1"/>
  <c r="DV413" i="1"/>
  <c r="DU413" i="1"/>
  <c r="DT413" i="1"/>
  <c r="DS413" i="1"/>
  <c r="DR413" i="1"/>
  <c r="DQ413" i="1"/>
  <c r="DP413" i="1"/>
  <c r="DO413" i="1"/>
  <c r="DN413" i="1"/>
  <c r="DM413" i="1"/>
  <c r="DL413" i="1"/>
  <c r="DK413" i="1"/>
  <c r="DJ413" i="1"/>
  <c r="DF413" i="1"/>
  <c r="DE413" i="1"/>
  <c r="DD413" i="1"/>
  <c r="DC413" i="1"/>
  <c r="DB413" i="1"/>
  <c r="DA413" i="1"/>
  <c r="CZ413" i="1"/>
  <c r="CY413" i="1"/>
  <c r="CX413" i="1"/>
  <c r="CW413" i="1"/>
  <c r="CV413" i="1"/>
  <c r="CU413" i="1"/>
  <c r="CT413" i="1"/>
  <c r="CS413" i="1"/>
  <c r="CR413" i="1"/>
  <c r="CQ413" i="1"/>
  <c r="CP413" i="1"/>
  <c r="CO413" i="1"/>
  <c r="CN413" i="1"/>
  <c r="CM413" i="1"/>
  <c r="CL413" i="1"/>
  <c r="CK413" i="1"/>
  <c r="CJ413" i="1"/>
  <c r="CI413" i="1"/>
  <c r="CH413" i="1"/>
  <c r="CG413" i="1"/>
  <c r="CF413" i="1"/>
  <c r="CE413" i="1"/>
  <c r="CD413" i="1"/>
  <c r="CC413" i="1"/>
  <c r="CB413" i="1"/>
  <c r="BR413" i="1"/>
  <c r="BQ413" i="1"/>
  <c r="BP413" i="1"/>
  <c r="BO413" i="1"/>
  <c r="BN413" i="1"/>
  <c r="X413" i="1"/>
  <c r="W413" i="1"/>
  <c r="V413" i="1"/>
  <c r="U413" i="1"/>
  <c r="T413" i="1"/>
  <c r="S413" i="1"/>
  <c r="R413" i="1"/>
  <c r="AA413" i="1" s="1"/>
  <c r="AB413" i="1" s="1"/>
  <c r="Q413" i="1"/>
  <c r="O413" i="1"/>
  <c r="L413" i="1" s="1"/>
  <c r="H413" i="1"/>
  <c r="A413" i="1"/>
  <c r="EJ412" i="1"/>
  <c r="EI412" i="1"/>
  <c r="EH412" i="1"/>
  <c r="EG412" i="1"/>
  <c r="EF412" i="1"/>
  <c r="EE412" i="1"/>
  <c r="ED412" i="1"/>
  <c r="EC412" i="1"/>
  <c r="EB412" i="1"/>
  <c r="EA412" i="1"/>
  <c r="DZ412" i="1"/>
  <c r="DY412" i="1"/>
  <c r="DX412" i="1"/>
  <c r="DW412" i="1"/>
  <c r="DV412" i="1"/>
  <c r="DU412" i="1"/>
  <c r="DT412" i="1"/>
  <c r="DS412" i="1"/>
  <c r="DR412" i="1"/>
  <c r="DQ412" i="1"/>
  <c r="DP412" i="1"/>
  <c r="DO412" i="1"/>
  <c r="DN412" i="1"/>
  <c r="DM412" i="1"/>
  <c r="DL412" i="1"/>
  <c r="DK412" i="1"/>
  <c r="DJ412" i="1"/>
  <c r="DF412" i="1"/>
  <c r="DE412" i="1"/>
  <c r="DD412" i="1"/>
  <c r="DC412" i="1"/>
  <c r="DB412" i="1"/>
  <c r="DA412" i="1"/>
  <c r="CZ412" i="1"/>
  <c r="CY412" i="1"/>
  <c r="CX412" i="1"/>
  <c r="CW412" i="1"/>
  <c r="CV412" i="1"/>
  <c r="CU412" i="1"/>
  <c r="CT412" i="1"/>
  <c r="CS412" i="1"/>
  <c r="CR412" i="1"/>
  <c r="CQ412" i="1"/>
  <c r="CP412" i="1"/>
  <c r="CO412" i="1"/>
  <c r="CN412" i="1"/>
  <c r="CM412" i="1"/>
  <c r="CL412" i="1"/>
  <c r="CK412" i="1"/>
  <c r="CJ412" i="1"/>
  <c r="CI412" i="1"/>
  <c r="CH412" i="1"/>
  <c r="CG412" i="1"/>
  <c r="CF412" i="1"/>
  <c r="CE412" i="1"/>
  <c r="CD412" i="1"/>
  <c r="CC412" i="1"/>
  <c r="CB412" i="1"/>
  <c r="BR412" i="1"/>
  <c r="BQ412" i="1"/>
  <c r="BP412" i="1"/>
  <c r="BO412" i="1"/>
  <c r="BN412" i="1"/>
  <c r="X412" i="1"/>
  <c r="W412" i="1"/>
  <c r="V412" i="1"/>
  <c r="U412" i="1"/>
  <c r="T412" i="1"/>
  <c r="S412" i="1"/>
  <c r="R412" i="1"/>
  <c r="AA412" i="1" s="1"/>
  <c r="AB412" i="1" s="1"/>
  <c r="Q412" i="1"/>
  <c r="O412" i="1"/>
  <c r="L412" i="1" s="1"/>
  <c r="H412" i="1"/>
  <c r="A412" i="1"/>
  <c r="EJ411" i="1"/>
  <c r="EI411" i="1"/>
  <c r="EH411" i="1"/>
  <c r="EG411" i="1"/>
  <c r="EF411" i="1"/>
  <c r="EE411" i="1"/>
  <c r="ED411" i="1"/>
  <c r="EC411" i="1"/>
  <c r="EB411" i="1"/>
  <c r="EA411" i="1"/>
  <c r="DZ411" i="1"/>
  <c r="DY411" i="1"/>
  <c r="DX411" i="1"/>
  <c r="DW411" i="1"/>
  <c r="DV411" i="1"/>
  <c r="DU411" i="1"/>
  <c r="DT411" i="1"/>
  <c r="DS411" i="1"/>
  <c r="DR411" i="1"/>
  <c r="DQ411" i="1"/>
  <c r="DP411" i="1"/>
  <c r="DO411" i="1"/>
  <c r="DN411" i="1"/>
  <c r="DM411" i="1"/>
  <c r="DL411" i="1"/>
  <c r="DK411" i="1"/>
  <c r="DJ411" i="1"/>
  <c r="DF411" i="1"/>
  <c r="DE411" i="1"/>
  <c r="DD411" i="1"/>
  <c r="DC411" i="1"/>
  <c r="DB411" i="1"/>
  <c r="DA411" i="1"/>
  <c r="CZ411" i="1"/>
  <c r="CY411" i="1"/>
  <c r="CX411" i="1"/>
  <c r="CW411" i="1"/>
  <c r="CV411" i="1"/>
  <c r="CU411" i="1"/>
  <c r="CT411" i="1"/>
  <c r="CS411" i="1"/>
  <c r="CR411" i="1"/>
  <c r="CQ411" i="1"/>
  <c r="CP411" i="1"/>
  <c r="CO411" i="1"/>
  <c r="CN411" i="1"/>
  <c r="CM411" i="1"/>
  <c r="CL411" i="1"/>
  <c r="CK411" i="1"/>
  <c r="CJ411" i="1"/>
  <c r="CI411" i="1"/>
  <c r="CH411" i="1"/>
  <c r="CG411" i="1"/>
  <c r="CF411" i="1"/>
  <c r="CE411" i="1"/>
  <c r="CD411" i="1"/>
  <c r="CC411" i="1"/>
  <c r="CB411" i="1"/>
  <c r="BR411" i="1"/>
  <c r="BQ411" i="1"/>
  <c r="BP411" i="1"/>
  <c r="BO411" i="1"/>
  <c r="BN411" i="1"/>
  <c r="X411" i="1"/>
  <c r="W411" i="1"/>
  <c r="V411" i="1"/>
  <c r="U411" i="1"/>
  <c r="T411" i="1"/>
  <c r="S411" i="1"/>
  <c r="R411" i="1"/>
  <c r="AA411" i="1" s="1"/>
  <c r="AB411" i="1" s="1"/>
  <c r="Q411" i="1"/>
  <c r="O411" i="1"/>
  <c r="L411" i="1" s="1"/>
  <c r="H411" i="1"/>
  <c r="A411" i="1"/>
  <c r="EJ410" i="1"/>
  <c r="EI410" i="1"/>
  <c r="EH410" i="1"/>
  <c r="EG410" i="1"/>
  <c r="EF410" i="1"/>
  <c r="EE410" i="1"/>
  <c r="ED410" i="1"/>
  <c r="EC410" i="1"/>
  <c r="EB410" i="1"/>
  <c r="EA410" i="1"/>
  <c r="DZ410" i="1"/>
  <c r="DY410" i="1"/>
  <c r="DX410" i="1"/>
  <c r="DW410" i="1"/>
  <c r="DV410" i="1"/>
  <c r="DU410" i="1"/>
  <c r="DT410" i="1"/>
  <c r="DS410" i="1"/>
  <c r="DR410" i="1"/>
  <c r="DQ410" i="1"/>
  <c r="DP410" i="1"/>
  <c r="DO410" i="1"/>
  <c r="DN410" i="1"/>
  <c r="DM410" i="1"/>
  <c r="DL410" i="1"/>
  <c r="DK410" i="1"/>
  <c r="DJ410" i="1"/>
  <c r="DF410" i="1"/>
  <c r="DE410" i="1"/>
  <c r="DD410" i="1"/>
  <c r="DC410" i="1"/>
  <c r="DB410" i="1"/>
  <c r="DA410" i="1"/>
  <c r="CZ410" i="1"/>
  <c r="CY410" i="1"/>
  <c r="CX410" i="1"/>
  <c r="CW410" i="1"/>
  <c r="CV410" i="1"/>
  <c r="CU410" i="1"/>
  <c r="CT410" i="1"/>
  <c r="CS410" i="1"/>
  <c r="CR410" i="1"/>
  <c r="CQ410" i="1"/>
  <c r="CP410" i="1"/>
  <c r="CO410" i="1"/>
  <c r="CN410" i="1"/>
  <c r="CM410" i="1"/>
  <c r="CL410" i="1"/>
  <c r="CK410" i="1"/>
  <c r="CJ410" i="1"/>
  <c r="CI410" i="1"/>
  <c r="CH410" i="1"/>
  <c r="CG410" i="1"/>
  <c r="CF410" i="1"/>
  <c r="CE410" i="1"/>
  <c r="CD410" i="1"/>
  <c r="CC410" i="1"/>
  <c r="CB410" i="1"/>
  <c r="BR410" i="1"/>
  <c r="BQ410" i="1"/>
  <c r="BP410" i="1"/>
  <c r="BO410" i="1"/>
  <c r="BN410" i="1"/>
  <c r="X410" i="1"/>
  <c r="W410" i="1"/>
  <c r="V410" i="1"/>
  <c r="U410" i="1"/>
  <c r="T410" i="1"/>
  <c r="S410" i="1"/>
  <c r="R410" i="1"/>
  <c r="AA410" i="1" s="1"/>
  <c r="AB410" i="1" s="1"/>
  <c r="Q410" i="1"/>
  <c r="O410" i="1"/>
  <c r="L410" i="1" s="1"/>
  <c r="H410" i="1"/>
  <c r="A410" i="1"/>
  <c r="EJ409" i="1"/>
  <c r="EI409" i="1"/>
  <c r="EH409" i="1"/>
  <c r="EG409" i="1"/>
  <c r="EF409" i="1"/>
  <c r="EE409" i="1"/>
  <c r="ED409" i="1"/>
  <c r="EC409" i="1"/>
  <c r="EB409" i="1"/>
  <c r="EA409" i="1"/>
  <c r="DZ409" i="1"/>
  <c r="DY409" i="1"/>
  <c r="DX409" i="1"/>
  <c r="DW409" i="1"/>
  <c r="DV409" i="1"/>
  <c r="DU409" i="1"/>
  <c r="DT409" i="1"/>
  <c r="DS409" i="1"/>
  <c r="DR409" i="1"/>
  <c r="DQ409" i="1"/>
  <c r="DP409" i="1"/>
  <c r="DO409" i="1"/>
  <c r="DN409" i="1"/>
  <c r="DM409" i="1"/>
  <c r="DL409" i="1"/>
  <c r="DK409" i="1"/>
  <c r="DJ409" i="1"/>
  <c r="DF409" i="1"/>
  <c r="DE409" i="1"/>
  <c r="DD409" i="1"/>
  <c r="DC409" i="1"/>
  <c r="DB409" i="1"/>
  <c r="DA409" i="1"/>
  <c r="CZ409" i="1"/>
  <c r="CY409" i="1"/>
  <c r="CX409" i="1"/>
  <c r="CW409" i="1"/>
  <c r="CV409" i="1"/>
  <c r="CU409" i="1"/>
  <c r="CT409" i="1"/>
  <c r="CS409" i="1"/>
  <c r="CR409" i="1"/>
  <c r="CQ409" i="1"/>
  <c r="CP409" i="1"/>
  <c r="CO409" i="1"/>
  <c r="CN409" i="1"/>
  <c r="CM409" i="1"/>
  <c r="CL409" i="1"/>
  <c r="CK409" i="1"/>
  <c r="CJ409" i="1"/>
  <c r="CI409" i="1"/>
  <c r="CH409" i="1"/>
  <c r="CG409" i="1"/>
  <c r="CF409" i="1"/>
  <c r="CE409" i="1"/>
  <c r="CD409" i="1"/>
  <c r="CC409" i="1"/>
  <c r="CB409" i="1"/>
  <c r="BR409" i="1"/>
  <c r="BQ409" i="1"/>
  <c r="BP409" i="1"/>
  <c r="BO409" i="1"/>
  <c r="BN409" i="1"/>
  <c r="X409" i="1"/>
  <c r="W409" i="1"/>
  <c r="V409" i="1"/>
  <c r="U409" i="1"/>
  <c r="T409" i="1"/>
  <c r="S409" i="1"/>
  <c r="R409" i="1"/>
  <c r="AA409" i="1" s="1"/>
  <c r="AB409" i="1" s="1"/>
  <c r="Q409" i="1"/>
  <c r="O409" i="1"/>
  <c r="L409" i="1" s="1"/>
  <c r="H409" i="1"/>
  <c r="A409" i="1"/>
  <c r="EJ408" i="1"/>
  <c r="EI408" i="1"/>
  <c r="EH408" i="1"/>
  <c r="EG408" i="1"/>
  <c r="EF408" i="1"/>
  <c r="EE408" i="1"/>
  <c r="ED408" i="1"/>
  <c r="EC408" i="1"/>
  <c r="EB408" i="1"/>
  <c r="EA408" i="1"/>
  <c r="DZ408" i="1"/>
  <c r="DY408" i="1"/>
  <c r="DX408" i="1"/>
  <c r="DW408" i="1"/>
  <c r="DV408" i="1"/>
  <c r="DU408" i="1"/>
  <c r="DT408" i="1"/>
  <c r="DS408" i="1"/>
  <c r="DR408" i="1"/>
  <c r="DQ408" i="1"/>
  <c r="DP408" i="1"/>
  <c r="DO408" i="1"/>
  <c r="DN408" i="1"/>
  <c r="DM408" i="1"/>
  <c r="DL408" i="1"/>
  <c r="DK408" i="1"/>
  <c r="DJ408" i="1"/>
  <c r="DF408" i="1"/>
  <c r="DE408" i="1"/>
  <c r="DD408" i="1"/>
  <c r="DC408" i="1"/>
  <c r="DB408" i="1"/>
  <c r="DA408" i="1"/>
  <c r="CZ408" i="1"/>
  <c r="CY408" i="1"/>
  <c r="CX408" i="1"/>
  <c r="CW408" i="1"/>
  <c r="CV408" i="1"/>
  <c r="CU408" i="1"/>
  <c r="CT408" i="1"/>
  <c r="CS408" i="1"/>
  <c r="CR408" i="1"/>
  <c r="CQ408" i="1"/>
  <c r="CP408" i="1"/>
  <c r="CO408" i="1"/>
  <c r="CN408" i="1"/>
  <c r="CM408" i="1"/>
  <c r="CL408" i="1"/>
  <c r="CK408" i="1"/>
  <c r="CJ408" i="1"/>
  <c r="CI408" i="1"/>
  <c r="CH408" i="1"/>
  <c r="CG408" i="1"/>
  <c r="CF408" i="1"/>
  <c r="CE408" i="1"/>
  <c r="CD408" i="1"/>
  <c r="CC408" i="1"/>
  <c r="CB408" i="1"/>
  <c r="BR408" i="1"/>
  <c r="BQ408" i="1"/>
  <c r="BP408" i="1"/>
  <c r="BO408" i="1"/>
  <c r="BN408" i="1"/>
  <c r="X408" i="1"/>
  <c r="W408" i="1"/>
  <c r="V408" i="1"/>
  <c r="U408" i="1"/>
  <c r="T408" i="1"/>
  <c r="S408" i="1"/>
  <c r="R408" i="1"/>
  <c r="AA408" i="1" s="1"/>
  <c r="AB408" i="1" s="1"/>
  <c r="Q408" i="1"/>
  <c r="O408" i="1"/>
  <c r="L408" i="1" s="1"/>
  <c r="H408" i="1"/>
  <c r="A408" i="1"/>
  <c r="EJ407" i="1"/>
  <c r="EI407" i="1"/>
  <c r="EH407" i="1"/>
  <c r="EG407" i="1"/>
  <c r="EF407" i="1"/>
  <c r="EE407" i="1"/>
  <c r="ED407" i="1"/>
  <c r="EC407" i="1"/>
  <c r="EB407" i="1"/>
  <c r="EA407" i="1"/>
  <c r="DZ407" i="1"/>
  <c r="DY407" i="1"/>
  <c r="DX407" i="1"/>
  <c r="DW407" i="1"/>
  <c r="DV407" i="1"/>
  <c r="DU407" i="1"/>
  <c r="DT407" i="1"/>
  <c r="DS407" i="1"/>
  <c r="DR407" i="1"/>
  <c r="DQ407" i="1"/>
  <c r="DP407" i="1"/>
  <c r="DO407" i="1"/>
  <c r="DN407" i="1"/>
  <c r="DM407" i="1"/>
  <c r="DL407" i="1"/>
  <c r="DK407" i="1"/>
  <c r="DJ407" i="1"/>
  <c r="DF407" i="1"/>
  <c r="DE407" i="1"/>
  <c r="DD407" i="1"/>
  <c r="DC407" i="1"/>
  <c r="DB407" i="1"/>
  <c r="DA407" i="1"/>
  <c r="CZ407" i="1"/>
  <c r="CY407" i="1"/>
  <c r="CX407" i="1"/>
  <c r="CW407" i="1"/>
  <c r="CV407" i="1"/>
  <c r="CU407" i="1"/>
  <c r="CT407" i="1"/>
  <c r="CS407" i="1"/>
  <c r="CR407" i="1"/>
  <c r="CQ407" i="1"/>
  <c r="CP407" i="1"/>
  <c r="CO407" i="1"/>
  <c r="CN407" i="1"/>
  <c r="CM407" i="1"/>
  <c r="CL407" i="1"/>
  <c r="CK407" i="1"/>
  <c r="CJ407" i="1"/>
  <c r="CI407" i="1"/>
  <c r="CH407" i="1"/>
  <c r="CG407" i="1"/>
  <c r="CF407" i="1"/>
  <c r="CE407" i="1"/>
  <c r="CD407" i="1"/>
  <c r="CC407" i="1"/>
  <c r="CB407" i="1"/>
  <c r="BR407" i="1"/>
  <c r="BQ407" i="1"/>
  <c r="BP407" i="1"/>
  <c r="BO407" i="1"/>
  <c r="BN407" i="1"/>
  <c r="X407" i="1"/>
  <c r="W407" i="1"/>
  <c r="V407" i="1"/>
  <c r="U407" i="1"/>
  <c r="T407" i="1"/>
  <c r="S407" i="1"/>
  <c r="R407" i="1"/>
  <c r="AA407" i="1" s="1"/>
  <c r="AB407" i="1" s="1"/>
  <c r="Q407" i="1"/>
  <c r="O407" i="1"/>
  <c r="L407" i="1" s="1"/>
  <c r="H407" i="1"/>
  <c r="A407" i="1"/>
  <c r="EJ406" i="1"/>
  <c r="EI406" i="1"/>
  <c r="EH406" i="1"/>
  <c r="EG406" i="1"/>
  <c r="EF406" i="1"/>
  <c r="EE406" i="1"/>
  <c r="ED406" i="1"/>
  <c r="EC406" i="1"/>
  <c r="EB406" i="1"/>
  <c r="EA406" i="1"/>
  <c r="DZ406" i="1"/>
  <c r="DY406" i="1"/>
  <c r="DX406" i="1"/>
  <c r="DW406" i="1"/>
  <c r="DV406" i="1"/>
  <c r="DU406" i="1"/>
  <c r="DT406" i="1"/>
  <c r="DS406" i="1"/>
  <c r="DR406" i="1"/>
  <c r="DQ406" i="1"/>
  <c r="DP406" i="1"/>
  <c r="DO406" i="1"/>
  <c r="DN406" i="1"/>
  <c r="DM406" i="1"/>
  <c r="DL406" i="1"/>
  <c r="DK406" i="1"/>
  <c r="DJ406" i="1"/>
  <c r="DF406" i="1"/>
  <c r="DE406" i="1"/>
  <c r="DD406" i="1"/>
  <c r="DC406" i="1"/>
  <c r="DB406" i="1"/>
  <c r="DA406" i="1"/>
  <c r="CZ406" i="1"/>
  <c r="CY406" i="1"/>
  <c r="CX406" i="1"/>
  <c r="CW406" i="1"/>
  <c r="CV406" i="1"/>
  <c r="CU406" i="1"/>
  <c r="CT406" i="1"/>
  <c r="CS406" i="1"/>
  <c r="CR406" i="1"/>
  <c r="CQ406" i="1"/>
  <c r="CP406" i="1"/>
  <c r="CO406" i="1"/>
  <c r="CN406" i="1"/>
  <c r="CM406" i="1"/>
  <c r="CL406" i="1"/>
  <c r="CK406" i="1"/>
  <c r="CJ406" i="1"/>
  <c r="CI406" i="1"/>
  <c r="CH406" i="1"/>
  <c r="CG406" i="1"/>
  <c r="CF406" i="1"/>
  <c r="CE406" i="1"/>
  <c r="CD406" i="1"/>
  <c r="CC406" i="1"/>
  <c r="CB406" i="1"/>
  <c r="BR406" i="1"/>
  <c r="BQ406" i="1"/>
  <c r="BP406" i="1"/>
  <c r="BO406" i="1"/>
  <c r="BN406" i="1"/>
  <c r="X406" i="1"/>
  <c r="W406" i="1"/>
  <c r="V406" i="1"/>
  <c r="U406" i="1"/>
  <c r="T406" i="1"/>
  <c r="S406" i="1"/>
  <c r="R406" i="1"/>
  <c r="AA406" i="1" s="1"/>
  <c r="AB406" i="1" s="1"/>
  <c r="Q406" i="1"/>
  <c r="O406" i="1"/>
  <c r="L406" i="1" s="1"/>
  <c r="H406" i="1"/>
  <c r="A406" i="1"/>
  <c r="EJ405" i="1"/>
  <c r="EI405" i="1"/>
  <c r="EH405" i="1"/>
  <c r="EG405" i="1"/>
  <c r="EF405" i="1"/>
  <c r="EE405" i="1"/>
  <c r="ED405" i="1"/>
  <c r="EC405" i="1"/>
  <c r="EB405" i="1"/>
  <c r="EA405" i="1"/>
  <c r="DZ405" i="1"/>
  <c r="DY405" i="1"/>
  <c r="DX405" i="1"/>
  <c r="DW405" i="1"/>
  <c r="DV405" i="1"/>
  <c r="DU405" i="1"/>
  <c r="DT405" i="1"/>
  <c r="DS405" i="1"/>
  <c r="DR405" i="1"/>
  <c r="DQ405" i="1"/>
  <c r="DP405" i="1"/>
  <c r="DO405" i="1"/>
  <c r="DN405" i="1"/>
  <c r="DM405" i="1"/>
  <c r="DL405" i="1"/>
  <c r="DK405" i="1"/>
  <c r="DJ405" i="1"/>
  <c r="DF405" i="1"/>
  <c r="DE405" i="1"/>
  <c r="DD405" i="1"/>
  <c r="DC405" i="1"/>
  <c r="DB405" i="1"/>
  <c r="DA405" i="1"/>
  <c r="CZ405" i="1"/>
  <c r="CY405" i="1"/>
  <c r="CX405" i="1"/>
  <c r="CW405" i="1"/>
  <c r="CV405" i="1"/>
  <c r="CU405" i="1"/>
  <c r="CT405" i="1"/>
  <c r="CS405" i="1"/>
  <c r="CR405" i="1"/>
  <c r="CQ405" i="1"/>
  <c r="CP405" i="1"/>
  <c r="CO405" i="1"/>
  <c r="CN405" i="1"/>
  <c r="CM405" i="1"/>
  <c r="CL405" i="1"/>
  <c r="CK405" i="1"/>
  <c r="CJ405" i="1"/>
  <c r="CI405" i="1"/>
  <c r="CH405" i="1"/>
  <c r="CG405" i="1"/>
  <c r="CF405" i="1"/>
  <c r="CE405" i="1"/>
  <c r="CD405" i="1"/>
  <c r="CC405" i="1"/>
  <c r="CB405" i="1"/>
  <c r="BR405" i="1"/>
  <c r="BQ405" i="1"/>
  <c r="BP405" i="1"/>
  <c r="BO405" i="1"/>
  <c r="BN405" i="1"/>
  <c r="X405" i="1"/>
  <c r="W405" i="1"/>
  <c r="V405" i="1"/>
  <c r="U405" i="1"/>
  <c r="T405" i="1"/>
  <c r="S405" i="1"/>
  <c r="R405" i="1"/>
  <c r="AA405" i="1" s="1"/>
  <c r="AB405" i="1" s="1"/>
  <c r="Q405" i="1"/>
  <c r="O405" i="1"/>
  <c r="L405" i="1" s="1"/>
  <c r="H405" i="1"/>
  <c r="A405" i="1"/>
  <c r="EJ404" i="1"/>
  <c r="EI404" i="1"/>
  <c r="EH404" i="1"/>
  <c r="EG404" i="1"/>
  <c r="EF404" i="1"/>
  <c r="EE404" i="1"/>
  <c r="ED404" i="1"/>
  <c r="EC404" i="1"/>
  <c r="EB404" i="1"/>
  <c r="EA404" i="1"/>
  <c r="DZ404" i="1"/>
  <c r="DY404" i="1"/>
  <c r="DX404" i="1"/>
  <c r="DW404" i="1"/>
  <c r="DV404" i="1"/>
  <c r="DU404" i="1"/>
  <c r="DT404" i="1"/>
  <c r="DS404" i="1"/>
  <c r="DR404" i="1"/>
  <c r="DQ404" i="1"/>
  <c r="DP404" i="1"/>
  <c r="DO404" i="1"/>
  <c r="DN404" i="1"/>
  <c r="DM404" i="1"/>
  <c r="DL404" i="1"/>
  <c r="DK404" i="1"/>
  <c r="DJ404" i="1"/>
  <c r="DF404" i="1"/>
  <c r="DE404" i="1"/>
  <c r="DD404" i="1"/>
  <c r="DC404" i="1"/>
  <c r="DB404" i="1"/>
  <c r="DA404" i="1"/>
  <c r="CZ404" i="1"/>
  <c r="CY404" i="1"/>
  <c r="CX404" i="1"/>
  <c r="CW404" i="1"/>
  <c r="CV404" i="1"/>
  <c r="CU404" i="1"/>
  <c r="CT404" i="1"/>
  <c r="CS404" i="1"/>
  <c r="CR404" i="1"/>
  <c r="CQ404" i="1"/>
  <c r="CP404" i="1"/>
  <c r="CO404" i="1"/>
  <c r="CN404" i="1"/>
  <c r="CM404" i="1"/>
  <c r="CL404" i="1"/>
  <c r="CK404" i="1"/>
  <c r="CJ404" i="1"/>
  <c r="CI404" i="1"/>
  <c r="CH404" i="1"/>
  <c r="CG404" i="1"/>
  <c r="CF404" i="1"/>
  <c r="CE404" i="1"/>
  <c r="CD404" i="1"/>
  <c r="CC404" i="1"/>
  <c r="CB404" i="1"/>
  <c r="BR404" i="1"/>
  <c r="BQ404" i="1"/>
  <c r="BP404" i="1"/>
  <c r="BO404" i="1"/>
  <c r="BN404" i="1"/>
  <c r="X404" i="1"/>
  <c r="W404" i="1"/>
  <c r="V404" i="1"/>
  <c r="U404" i="1"/>
  <c r="T404" i="1"/>
  <c r="S404" i="1"/>
  <c r="R404" i="1"/>
  <c r="AA404" i="1" s="1"/>
  <c r="AB404" i="1" s="1"/>
  <c r="Q404" i="1"/>
  <c r="O404" i="1"/>
  <c r="L404" i="1" s="1"/>
  <c r="H404" i="1"/>
  <c r="A404" i="1"/>
  <c r="EJ403" i="1"/>
  <c r="EI403" i="1"/>
  <c r="EH403" i="1"/>
  <c r="EG403" i="1"/>
  <c r="EF403" i="1"/>
  <c r="EE403" i="1"/>
  <c r="ED403" i="1"/>
  <c r="EC403" i="1"/>
  <c r="EB403" i="1"/>
  <c r="EA403" i="1"/>
  <c r="DZ403" i="1"/>
  <c r="DY403" i="1"/>
  <c r="DX403" i="1"/>
  <c r="DW403" i="1"/>
  <c r="DV403" i="1"/>
  <c r="DU403" i="1"/>
  <c r="DT403" i="1"/>
  <c r="DS403" i="1"/>
  <c r="DR403" i="1"/>
  <c r="DQ403" i="1"/>
  <c r="DP403" i="1"/>
  <c r="DO403" i="1"/>
  <c r="DN403" i="1"/>
  <c r="DM403" i="1"/>
  <c r="DL403" i="1"/>
  <c r="DK403" i="1"/>
  <c r="DJ403" i="1"/>
  <c r="DF403" i="1"/>
  <c r="DE403" i="1"/>
  <c r="DD403" i="1"/>
  <c r="DC403" i="1"/>
  <c r="DB403" i="1"/>
  <c r="DA403" i="1"/>
  <c r="CZ403" i="1"/>
  <c r="CY403" i="1"/>
  <c r="CX403" i="1"/>
  <c r="CW403" i="1"/>
  <c r="CV403" i="1"/>
  <c r="CU403" i="1"/>
  <c r="CT403" i="1"/>
  <c r="CS403" i="1"/>
  <c r="CR403" i="1"/>
  <c r="CQ403" i="1"/>
  <c r="CP403" i="1"/>
  <c r="CO403" i="1"/>
  <c r="CN403" i="1"/>
  <c r="CM403" i="1"/>
  <c r="CL403" i="1"/>
  <c r="CK403" i="1"/>
  <c r="CJ403" i="1"/>
  <c r="CI403" i="1"/>
  <c r="CH403" i="1"/>
  <c r="CG403" i="1"/>
  <c r="CF403" i="1"/>
  <c r="CE403" i="1"/>
  <c r="CD403" i="1"/>
  <c r="CC403" i="1"/>
  <c r="CB403" i="1"/>
  <c r="BR403" i="1"/>
  <c r="BQ403" i="1"/>
  <c r="BP403" i="1"/>
  <c r="BO403" i="1"/>
  <c r="BN403" i="1"/>
  <c r="X403" i="1"/>
  <c r="W403" i="1"/>
  <c r="V403" i="1"/>
  <c r="U403" i="1"/>
  <c r="T403" i="1"/>
  <c r="S403" i="1"/>
  <c r="R403" i="1"/>
  <c r="AA403" i="1" s="1"/>
  <c r="AB403" i="1" s="1"/>
  <c r="Q403" i="1"/>
  <c r="O403" i="1"/>
  <c r="L403" i="1" s="1"/>
  <c r="H403" i="1"/>
  <c r="A403" i="1"/>
  <c r="EJ402" i="1"/>
  <c r="EI402" i="1"/>
  <c r="EH402" i="1"/>
  <c r="EG402" i="1"/>
  <c r="EF402" i="1"/>
  <c r="EE402" i="1"/>
  <c r="ED402" i="1"/>
  <c r="EC402" i="1"/>
  <c r="EB402" i="1"/>
  <c r="EA402" i="1"/>
  <c r="DZ402" i="1"/>
  <c r="DY402" i="1"/>
  <c r="DX402" i="1"/>
  <c r="DW402" i="1"/>
  <c r="DV402" i="1"/>
  <c r="DU402" i="1"/>
  <c r="DT402" i="1"/>
  <c r="DS402" i="1"/>
  <c r="DR402" i="1"/>
  <c r="DQ402" i="1"/>
  <c r="DP402" i="1"/>
  <c r="DO402" i="1"/>
  <c r="DN402" i="1"/>
  <c r="DM402" i="1"/>
  <c r="DL402" i="1"/>
  <c r="DK402" i="1"/>
  <c r="DJ402" i="1"/>
  <c r="DF402" i="1"/>
  <c r="DE402" i="1"/>
  <c r="DD402" i="1"/>
  <c r="DC402" i="1"/>
  <c r="DB402" i="1"/>
  <c r="DA402" i="1"/>
  <c r="CZ402" i="1"/>
  <c r="CY402" i="1"/>
  <c r="CX402" i="1"/>
  <c r="CW402" i="1"/>
  <c r="CV402" i="1"/>
  <c r="CU402" i="1"/>
  <c r="CT402" i="1"/>
  <c r="CS402" i="1"/>
  <c r="CR402" i="1"/>
  <c r="CQ402" i="1"/>
  <c r="CP402" i="1"/>
  <c r="CO402" i="1"/>
  <c r="CN402" i="1"/>
  <c r="CM402" i="1"/>
  <c r="CL402" i="1"/>
  <c r="CK402" i="1"/>
  <c r="CJ402" i="1"/>
  <c r="CI402" i="1"/>
  <c r="CH402" i="1"/>
  <c r="CG402" i="1"/>
  <c r="CF402" i="1"/>
  <c r="CE402" i="1"/>
  <c r="CD402" i="1"/>
  <c r="CC402" i="1"/>
  <c r="CB402" i="1"/>
  <c r="BR402" i="1"/>
  <c r="BQ402" i="1"/>
  <c r="BP402" i="1"/>
  <c r="BO402" i="1"/>
  <c r="BN402" i="1"/>
  <c r="X402" i="1"/>
  <c r="W402" i="1"/>
  <c r="V402" i="1"/>
  <c r="U402" i="1"/>
  <c r="T402" i="1"/>
  <c r="S402" i="1"/>
  <c r="R402" i="1"/>
  <c r="AA402" i="1" s="1"/>
  <c r="AB402" i="1" s="1"/>
  <c r="Q402" i="1"/>
  <c r="O402" i="1"/>
  <c r="L402" i="1" s="1"/>
  <c r="H402" i="1"/>
  <c r="A402" i="1"/>
  <c r="EJ401" i="1"/>
  <c r="EI401" i="1"/>
  <c r="EH401" i="1"/>
  <c r="EG401" i="1"/>
  <c r="EF401" i="1"/>
  <c r="EE401" i="1"/>
  <c r="ED401" i="1"/>
  <c r="EC401" i="1"/>
  <c r="EB401" i="1"/>
  <c r="EA401" i="1"/>
  <c r="DZ401" i="1"/>
  <c r="DY401" i="1"/>
  <c r="DX401" i="1"/>
  <c r="DW401" i="1"/>
  <c r="DV401" i="1"/>
  <c r="DU401" i="1"/>
  <c r="DT401" i="1"/>
  <c r="DS401" i="1"/>
  <c r="DR401" i="1"/>
  <c r="DQ401" i="1"/>
  <c r="DP401" i="1"/>
  <c r="DO401" i="1"/>
  <c r="DN401" i="1"/>
  <c r="DM401" i="1"/>
  <c r="DL401" i="1"/>
  <c r="DK401" i="1"/>
  <c r="DJ401" i="1"/>
  <c r="DF401" i="1"/>
  <c r="DE401" i="1"/>
  <c r="DD401" i="1"/>
  <c r="DC401" i="1"/>
  <c r="DB401" i="1"/>
  <c r="DA401" i="1"/>
  <c r="CZ401" i="1"/>
  <c r="CY401" i="1"/>
  <c r="CX401" i="1"/>
  <c r="CW401" i="1"/>
  <c r="CV401" i="1"/>
  <c r="CU401" i="1"/>
  <c r="CT401" i="1"/>
  <c r="CS401" i="1"/>
  <c r="CR401" i="1"/>
  <c r="CQ401" i="1"/>
  <c r="CP401" i="1"/>
  <c r="CO401" i="1"/>
  <c r="CN401" i="1"/>
  <c r="CM401" i="1"/>
  <c r="CL401" i="1"/>
  <c r="CK401" i="1"/>
  <c r="CJ401" i="1"/>
  <c r="CI401" i="1"/>
  <c r="CH401" i="1"/>
  <c r="CG401" i="1"/>
  <c r="CF401" i="1"/>
  <c r="CE401" i="1"/>
  <c r="CD401" i="1"/>
  <c r="CC401" i="1"/>
  <c r="CB401" i="1"/>
  <c r="BR401" i="1"/>
  <c r="BQ401" i="1"/>
  <c r="BP401" i="1"/>
  <c r="BO401" i="1"/>
  <c r="BN401" i="1"/>
  <c r="X401" i="1"/>
  <c r="W401" i="1"/>
  <c r="V401" i="1"/>
  <c r="U401" i="1"/>
  <c r="T401" i="1"/>
  <c r="S401" i="1"/>
  <c r="R401" i="1"/>
  <c r="AA401" i="1" s="1"/>
  <c r="AB401" i="1" s="1"/>
  <c r="Q401" i="1"/>
  <c r="O401" i="1"/>
  <c r="L401" i="1" s="1"/>
  <c r="H401" i="1"/>
  <c r="A401" i="1"/>
  <c r="EJ400" i="1"/>
  <c r="EI400" i="1"/>
  <c r="EH400" i="1"/>
  <c r="EG400" i="1"/>
  <c r="EF400" i="1"/>
  <c r="EE400" i="1"/>
  <c r="ED400" i="1"/>
  <c r="EC400" i="1"/>
  <c r="EB400" i="1"/>
  <c r="EA400" i="1"/>
  <c r="DZ400" i="1"/>
  <c r="DY400" i="1"/>
  <c r="DX400" i="1"/>
  <c r="DW400" i="1"/>
  <c r="DV400" i="1"/>
  <c r="DU400" i="1"/>
  <c r="DT400" i="1"/>
  <c r="DS400" i="1"/>
  <c r="DR400" i="1"/>
  <c r="DQ400" i="1"/>
  <c r="DP400" i="1"/>
  <c r="DO400" i="1"/>
  <c r="DN400" i="1"/>
  <c r="DM400" i="1"/>
  <c r="DL400" i="1"/>
  <c r="DK400" i="1"/>
  <c r="DJ400" i="1"/>
  <c r="DF400" i="1"/>
  <c r="DE400" i="1"/>
  <c r="DD400" i="1"/>
  <c r="DC400" i="1"/>
  <c r="DB400" i="1"/>
  <c r="DA400" i="1"/>
  <c r="CZ400" i="1"/>
  <c r="CY400" i="1"/>
  <c r="CX400" i="1"/>
  <c r="CW400" i="1"/>
  <c r="CV400" i="1"/>
  <c r="CU400" i="1"/>
  <c r="CT400" i="1"/>
  <c r="CS400" i="1"/>
  <c r="CR400" i="1"/>
  <c r="CQ400" i="1"/>
  <c r="CP400" i="1"/>
  <c r="CO400" i="1"/>
  <c r="CN400" i="1"/>
  <c r="CM400" i="1"/>
  <c r="CL400" i="1"/>
  <c r="CK400" i="1"/>
  <c r="CJ400" i="1"/>
  <c r="CI400" i="1"/>
  <c r="CH400" i="1"/>
  <c r="CG400" i="1"/>
  <c r="CF400" i="1"/>
  <c r="CE400" i="1"/>
  <c r="CD400" i="1"/>
  <c r="CC400" i="1"/>
  <c r="CB400" i="1"/>
  <c r="BR400" i="1"/>
  <c r="BQ400" i="1"/>
  <c r="BP400" i="1"/>
  <c r="BO400" i="1"/>
  <c r="BN400" i="1"/>
  <c r="X400" i="1"/>
  <c r="W400" i="1"/>
  <c r="V400" i="1"/>
  <c r="U400" i="1"/>
  <c r="T400" i="1"/>
  <c r="S400" i="1"/>
  <c r="R400" i="1"/>
  <c r="AA400" i="1" s="1"/>
  <c r="AB400" i="1" s="1"/>
  <c r="Q400" i="1"/>
  <c r="O400" i="1"/>
  <c r="L400" i="1" s="1"/>
  <c r="H400" i="1"/>
  <c r="A400" i="1"/>
  <c r="EJ399" i="1"/>
  <c r="EI399" i="1"/>
  <c r="EH399" i="1"/>
  <c r="EG399" i="1"/>
  <c r="EF399" i="1"/>
  <c r="EE399" i="1"/>
  <c r="ED399" i="1"/>
  <c r="EC399" i="1"/>
  <c r="EB399" i="1"/>
  <c r="EA399" i="1"/>
  <c r="DZ399" i="1"/>
  <c r="DY399" i="1"/>
  <c r="DX399" i="1"/>
  <c r="DW399" i="1"/>
  <c r="DV399" i="1"/>
  <c r="DU399" i="1"/>
  <c r="DT399" i="1"/>
  <c r="DS399" i="1"/>
  <c r="DR399" i="1"/>
  <c r="DQ399" i="1"/>
  <c r="DP399" i="1"/>
  <c r="DO399" i="1"/>
  <c r="DN399" i="1"/>
  <c r="DM399" i="1"/>
  <c r="DL399" i="1"/>
  <c r="DK399" i="1"/>
  <c r="DJ399" i="1"/>
  <c r="DF399" i="1"/>
  <c r="DE399" i="1"/>
  <c r="DD399" i="1"/>
  <c r="DC399" i="1"/>
  <c r="DB399" i="1"/>
  <c r="DA399" i="1"/>
  <c r="CZ399" i="1"/>
  <c r="CY399" i="1"/>
  <c r="CX399" i="1"/>
  <c r="CW399" i="1"/>
  <c r="CV399" i="1"/>
  <c r="CU399" i="1"/>
  <c r="CT399" i="1"/>
  <c r="CS399" i="1"/>
  <c r="CR399" i="1"/>
  <c r="CQ399" i="1"/>
  <c r="CP399" i="1"/>
  <c r="CO399" i="1"/>
  <c r="CN399" i="1"/>
  <c r="CM399" i="1"/>
  <c r="CL399" i="1"/>
  <c r="CK399" i="1"/>
  <c r="CJ399" i="1"/>
  <c r="CI399" i="1"/>
  <c r="CH399" i="1"/>
  <c r="CG399" i="1"/>
  <c r="CF399" i="1"/>
  <c r="CE399" i="1"/>
  <c r="CD399" i="1"/>
  <c r="CC399" i="1"/>
  <c r="CB399" i="1"/>
  <c r="BR399" i="1"/>
  <c r="BQ399" i="1"/>
  <c r="BP399" i="1"/>
  <c r="BO399" i="1"/>
  <c r="BN399" i="1"/>
  <c r="X399" i="1"/>
  <c r="W399" i="1"/>
  <c r="V399" i="1"/>
  <c r="U399" i="1"/>
  <c r="T399" i="1"/>
  <c r="S399" i="1"/>
  <c r="R399" i="1"/>
  <c r="AA399" i="1" s="1"/>
  <c r="AB399" i="1" s="1"/>
  <c r="Q399" i="1"/>
  <c r="O399" i="1"/>
  <c r="L399" i="1" s="1"/>
  <c r="H399" i="1"/>
  <c r="A399" i="1"/>
  <c r="EJ398" i="1"/>
  <c r="EI398" i="1"/>
  <c r="EH398" i="1"/>
  <c r="EG398" i="1"/>
  <c r="EF398" i="1"/>
  <c r="EE398" i="1"/>
  <c r="ED398" i="1"/>
  <c r="EC398" i="1"/>
  <c r="EB398" i="1"/>
  <c r="EA398" i="1"/>
  <c r="DZ398" i="1"/>
  <c r="DY398" i="1"/>
  <c r="DX398" i="1"/>
  <c r="DW398" i="1"/>
  <c r="DV398" i="1"/>
  <c r="DU398" i="1"/>
  <c r="DT398" i="1"/>
  <c r="DS398" i="1"/>
  <c r="DR398" i="1"/>
  <c r="DQ398" i="1"/>
  <c r="DP398" i="1"/>
  <c r="DO398" i="1"/>
  <c r="DN398" i="1"/>
  <c r="DM398" i="1"/>
  <c r="DL398" i="1"/>
  <c r="DK398" i="1"/>
  <c r="DJ398" i="1"/>
  <c r="DF398" i="1"/>
  <c r="DE398" i="1"/>
  <c r="DD398" i="1"/>
  <c r="DC398" i="1"/>
  <c r="DB398" i="1"/>
  <c r="DA398" i="1"/>
  <c r="CZ398" i="1"/>
  <c r="CY398" i="1"/>
  <c r="CX398" i="1"/>
  <c r="CW398" i="1"/>
  <c r="CV398" i="1"/>
  <c r="CU398" i="1"/>
  <c r="CT398" i="1"/>
  <c r="CS398" i="1"/>
  <c r="CR398" i="1"/>
  <c r="CQ398" i="1"/>
  <c r="CP398" i="1"/>
  <c r="CO398" i="1"/>
  <c r="CN398" i="1"/>
  <c r="CM398" i="1"/>
  <c r="CL398" i="1"/>
  <c r="CK398" i="1"/>
  <c r="CJ398" i="1"/>
  <c r="CI398" i="1"/>
  <c r="CH398" i="1"/>
  <c r="CG398" i="1"/>
  <c r="CF398" i="1"/>
  <c r="CE398" i="1"/>
  <c r="CD398" i="1"/>
  <c r="CC398" i="1"/>
  <c r="CB398" i="1"/>
  <c r="BR398" i="1"/>
  <c r="BQ398" i="1"/>
  <c r="BP398" i="1"/>
  <c r="BO398" i="1"/>
  <c r="BN398" i="1"/>
  <c r="X398" i="1"/>
  <c r="W398" i="1"/>
  <c r="V398" i="1"/>
  <c r="U398" i="1"/>
  <c r="T398" i="1"/>
  <c r="S398" i="1"/>
  <c r="R398" i="1"/>
  <c r="AA398" i="1" s="1"/>
  <c r="AB398" i="1" s="1"/>
  <c r="Q398" i="1"/>
  <c r="O398" i="1"/>
  <c r="L398" i="1" s="1"/>
  <c r="H398" i="1"/>
  <c r="A398" i="1"/>
  <c r="EJ397" i="1"/>
  <c r="EI397" i="1"/>
  <c r="EH397" i="1"/>
  <c r="EG397" i="1"/>
  <c r="EF397" i="1"/>
  <c r="EE397" i="1"/>
  <c r="ED397" i="1"/>
  <c r="EC397" i="1"/>
  <c r="EB397" i="1"/>
  <c r="EA397" i="1"/>
  <c r="DZ397" i="1"/>
  <c r="DY397" i="1"/>
  <c r="DX397" i="1"/>
  <c r="DW397" i="1"/>
  <c r="DV397" i="1"/>
  <c r="DU397" i="1"/>
  <c r="DT397" i="1"/>
  <c r="DS397" i="1"/>
  <c r="DR397" i="1"/>
  <c r="DQ397" i="1"/>
  <c r="DP397" i="1"/>
  <c r="DO397" i="1"/>
  <c r="DN397" i="1"/>
  <c r="DM397" i="1"/>
  <c r="DL397" i="1"/>
  <c r="DK397" i="1"/>
  <c r="DJ397" i="1"/>
  <c r="DF397" i="1"/>
  <c r="DE397" i="1"/>
  <c r="DD397" i="1"/>
  <c r="DC397" i="1"/>
  <c r="DB397" i="1"/>
  <c r="DA397" i="1"/>
  <c r="CZ397" i="1"/>
  <c r="CY397" i="1"/>
  <c r="CX397" i="1"/>
  <c r="CW397" i="1"/>
  <c r="CV397" i="1"/>
  <c r="CU397" i="1"/>
  <c r="CT397" i="1"/>
  <c r="CS397" i="1"/>
  <c r="CR397" i="1"/>
  <c r="CQ397" i="1"/>
  <c r="CP397" i="1"/>
  <c r="CO397" i="1"/>
  <c r="CN397" i="1"/>
  <c r="CM397" i="1"/>
  <c r="CL397" i="1"/>
  <c r="CK397" i="1"/>
  <c r="CJ397" i="1"/>
  <c r="CI397" i="1"/>
  <c r="CH397" i="1"/>
  <c r="CG397" i="1"/>
  <c r="CF397" i="1"/>
  <c r="CE397" i="1"/>
  <c r="CD397" i="1"/>
  <c r="CC397" i="1"/>
  <c r="CB397" i="1"/>
  <c r="BR397" i="1"/>
  <c r="BQ397" i="1"/>
  <c r="BP397" i="1"/>
  <c r="BO397" i="1"/>
  <c r="BN397" i="1"/>
  <c r="X397" i="1"/>
  <c r="W397" i="1"/>
  <c r="V397" i="1"/>
  <c r="U397" i="1"/>
  <c r="T397" i="1"/>
  <c r="S397" i="1"/>
  <c r="R397" i="1"/>
  <c r="AA397" i="1" s="1"/>
  <c r="AB397" i="1" s="1"/>
  <c r="Q397" i="1"/>
  <c r="O397" i="1"/>
  <c r="L397" i="1" s="1"/>
  <c r="H397" i="1"/>
  <c r="A397" i="1"/>
  <c r="EJ396" i="1"/>
  <c r="EI396" i="1"/>
  <c r="EH396" i="1"/>
  <c r="EG396" i="1"/>
  <c r="EF396" i="1"/>
  <c r="EE396" i="1"/>
  <c r="ED396" i="1"/>
  <c r="EC396" i="1"/>
  <c r="EB396" i="1"/>
  <c r="EA396" i="1"/>
  <c r="DZ396" i="1"/>
  <c r="DY396" i="1"/>
  <c r="DX396" i="1"/>
  <c r="DW396" i="1"/>
  <c r="DV396" i="1"/>
  <c r="DU396" i="1"/>
  <c r="DT396" i="1"/>
  <c r="DS396" i="1"/>
  <c r="DR396" i="1"/>
  <c r="DQ396" i="1"/>
  <c r="DP396" i="1"/>
  <c r="DO396" i="1"/>
  <c r="DN396" i="1"/>
  <c r="DM396" i="1"/>
  <c r="DL396" i="1"/>
  <c r="DK396" i="1"/>
  <c r="DJ396" i="1"/>
  <c r="DF396" i="1"/>
  <c r="DE396" i="1"/>
  <c r="DD396" i="1"/>
  <c r="DC396" i="1"/>
  <c r="DB396" i="1"/>
  <c r="DA396" i="1"/>
  <c r="CZ396" i="1"/>
  <c r="CY396" i="1"/>
  <c r="CX396" i="1"/>
  <c r="CW396" i="1"/>
  <c r="CV396" i="1"/>
  <c r="CU396" i="1"/>
  <c r="CT396" i="1"/>
  <c r="CS396" i="1"/>
  <c r="CR396" i="1"/>
  <c r="CQ396" i="1"/>
  <c r="CP396" i="1"/>
  <c r="CO396" i="1"/>
  <c r="CN396" i="1"/>
  <c r="CM396" i="1"/>
  <c r="CL396" i="1"/>
  <c r="CK396" i="1"/>
  <c r="CJ396" i="1"/>
  <c r="CI396" i="1"/>
  <c r="CH396" i="1"/>
  <c r="CG396" i="1"/>
  <c r="CF396" i="1"/>
  <c r="CE396" i="1"/>
  <c r="CD396" i="1"/>
  <c r="CC396" i="1"/>
  <c r="CB396" i="1"/>
  <c r="BR396" i="1"/>
  <c r="BQ396" i="1"/>
  <c r="BP396" i="1"/>
  <c r="BO396" i="1"/>
  <c r="BN396" i="1"/>
  <c r="X396" i="1"/>
  <c r="W396" i="1"/>
  <c r="V396" i="1"/>
  <c r="U396" i="1"/>
  <c r="T396" i="1"/>
  <c r="S396" i="1"/>
  <c r="R396" i="1"/>
  <c r="AA396" i="1" s="1"/>
  <c r="AB396" i="1" s="1"/>
  <c r="Q396" i="1"/>
  <c r="O396" i="1"/>
  <c r="L396" i="1" s="1"/>
  <c r="H396" i="1"/>
  <c r="A396" i="1"/>
  <c r="EJ395" i="1"/>
  <c r="EI395" i="1"/>
  <c r="EH395" i="1"/>
  <c r="EG395" i="1"/>
  <c r="EF395" i="1"/>
  <c r="EE395" i="1"/>
  <c r="ED395" i="1"/>
  <c r="EC395" i="1"/>
  <c r="EB395" i="1"/>
  <c r="EA395" i="1"/>
  <c r="DZ395" i="1"/>
  <c r="DY395" i="1"/>
  <c r="DX395" i="1"/>
  <c r="DW395" i="1"/>
  <c r="DV395" i="1"/>
  <c r="DU395" i="1"/>
  <c r="DT395" i="1"/>
  <c r="DS395" i="1"/>
  <c r="DR395" i="1"/>
  <c r="DQ395" i="1"/>
  <c r="DP395" i="1"/>
  <c r="DO395" i="1"/>
  <c r="DN395" i="1"/>
  <c r="DM395" i="1"/>
  <c r="DL395" i="1"/>
  <c r="DK395" i="1"/>
  <c r="DJ395" i="1"/>
  <c r="DF395" i="1"/>
  <c r="DE395" i="1"/>
  <c r="DD395" i="1"/>
  <c r="DC395" i="1"/>
  <c r="DB395" i="1"/>
  <c r="DA395" i="1"/>
  <c r="CZ395" i="1"/>
  <c r="CY395" i="1"/>
  <c r="CX395" i="1"/>
  <c r="CW395" i="1"/>
  <c r="CV395" i="1"/>
  <c r="CU395" i="1"/>
  <c r="CT395" i="1"/>
  <c r="CS395" i="1"/>
  <c r="CR395" i="1"/>
  <c r="CQ395" i="1"/>
  <c r="CP395" i="1"/>
  <c r="CO395" i="1"/>
  <c r="CN395" i="1"/>
  <c r="CM395" i="1"/>
  <c r="CL395" i="1"/>
  <c r="CK395" i="1"/>
  <c r="CJ395" i="1"/>
  <c r="CI395" i="1"/>
  <c r="CH395" i="1"/>
  <c r="CG395" i="1"/>
  <c r="CF395" i="1"/>
  <c r="CE395" i="1"/>
  <c r="CD395" i="1"/>
  <c r="CC395" i="1"/>
  <c r="CB395" i="1"/>
  <c r="BR395" i="1"/>
  <c r="BQ395" i="1"/>
  <c r="BP395" i="1"/>
  <c r="BO395" i="1"/>
  <c r="BN395" i="1"/>
  <c r="X395" i="1"/>
  <c r="W395" i="1"/>
  <c r="V395" i="1"/>
  <c r="U395" i="1"/>
  <c r="T395" i="1"/>
  <c r="S395" i="1"/>
  <c r="R395" i="1"/>
  <c r="AA395" i="1" s="1"/>
  <c r="AB395" i="1" s="1"/>
  <c r="Q395" i="1"/>
  <c r="O395" i="1"/>
  <c r="L395" i="1" s="1"/>
  <c r="H395" i="1"/>
  <c r="A395" i="1"/>
  <c r="EJ394" i="1"/>
  <c r="EI394" i="1"/>
  <c r="EH394" i="1"/>
  <c r="EG394" i="1"/>
  <c r="EF394" i="1"/>
  <c r="EE394" i="1"/>
  <c r="ED394" i="1"/>
  <c r="EC394" i="1"/>
  <c r="EB394" i="1"/>
  <c r="EA394" i="1"/>
  <c r="DZ394" i="1"/>
  <c r="DY394" i="1"/>
  <c r="DX394" i="1"/>
  <c r="DW394" i="1"/>
  <c r="DV394" i="1"/>
  <c r="DU394" i="1"/>
  <c r="DT394" i="1"/>
  <c r="DS394" i="1"/>
  <c r="DR394" i="1"/>
  <c r="DQ394" i="1"/>
  <c r="DP394" i="1"/>
  <c r="DO394" i="1"/>
  <c r="DN394" i="1"/>
  <c r="DM394" i="1"/>
  <c r="DL394" i="1"/>
  <c r="DK394" i="1"/>
  <c r="DJ394" i="1"/>
  <c r="DF394" i="1"/>
  <c r="DE394" i="1"/>
  <c r="DD394" i="1"/>
  <c r="DC394" i="1"/>
  <c r="DB394" i="1"/>
  <c r="DA394" i="1"/>
  <c r="CZ394" i="1"/>
  <c r="CY394" i="1"/>
  <c r="CX394" i="1"/>
  <c r="CW394" i="1"/>
  <c r="CV394" i="1"/>
  <c r="CU394" i="1"/>
  <c r="CT394" i="1"/>
  <c r="CS394" i="1"/>
  <c r="CR394" i="1"/>
  <c r="CQ394" i="1"/>
  <c r="CP394" i="1"/>
  <c r="CO394" i="1"/>
  <c r="CN394" i="1"/>
  <c r="CM394" i="1"/>
  <c r="CL394" i="1"/>
  <c r="CK394" i="1"/>
  <c r="CJ394" i="1"/>
  <c r="CI394" i="1"/>
  <c r="CH394" i="1"/>
  <c r="CG394" i="1"/>
  <c r="CF394" i="1"/>
  <c r="CE394" i="1"/>
  <c r="CD394" i="1"/>
  <c r="CC394" i="1"/>
  <c r="CB394" i="1"/>
  <c r="BR394" i="1"/>
  <c r="BQ394" i="1"/>
  <c r="BP394" i="1"/>
  <c r="BO394" i="1"/>
  <c r="BN394" i="1"/>
  <c r="X394" i="1"/>
  <c r="W394" i="1"/>
  <c r="V394" i="1"/>
  <c r="U394" i="1"/>
  <c r="T394" i="1"/>
  <c r="S394" i="1"/>
  <c r="R394" i="1"/>
  <c r="AA394" i="1" s="1"/>
  <c r="AB394" i="1" s="1"/>
  <c r="Q394" i="1"/>
  <c r="O394" i="1"/>
  <c r="L394" i="1" s="1"/>
  <c r="H394" i="1"/>
  <c r="A394" i="1"/>
  <c r="EJ393" i="1"/>
  <c r="EI393" i="1"/>
  <c r="EH393" i="1"/>
  <c r="EG393" i="1"/>
  <c r="EF393" i="1"/>
  <c r="EE393" i="1"/>
  <c r="ED393" i="1"/>
  <c r="EC393" i="1"/>
  <c r="EB393" i="1"/>
  <c r="EA393" i="1"/>
  <c r="DZ393" i="1"/>
  <c r="DY393" i="1"/>
  <c r="DX393" i="1"/>
  <c r="DW393" i="1"/>
  <c r="DV393" i="1"/>
  <c r="DU393" i="1"/>
  <c r="DT393" i="1"/>
  <c r="DS393" i="1"/>
  <c r="DR393" i="1"/>
  <c r="DQ393" i="1"/>
  <c r="DP393" i="1"/>
  <c r="DO393" i="1"/>
  <c r="DN393" i="1"/>
  <c r="DM393" i="1"/>
  <c r="DL393" i="1"/>
  <c r="DK393" i="1"/>
  <c r="DJ393" i="1"/>
  <c r="DF393" i="1"/>
  <c r="DE393" i="1"/>
  <c r="DD393" i="1"/>
  <c r="DC393" i="1"/>
  <c r="DB393" i="1"/>
  <c r="DA393" i="1"/>
  <c r="CZ393" i="1"/>
  <c r="CY393" i="1"/>
  <c r="CX393" i="1"/>
  <c r="CW393" i="1"/>
  <c r="CV393" i="1"/>
  <c r="CU393" i="1"/>
  <c r="CT393" i="1"/>
  <c r="CS393" i="1"/>
  <c r="CR393" i="1"/>
  <c r="CQ393" i="1"/>
  <c r="CP393" i="1"/>
  <c r="CO393" i="1"/>
  <c r="CN393" i="1"/>
  <c r="CM393" i="1"/>
  <c r="CL393" i="1"/>
  <c r="CK393" i="1"/>
  <c r="CJ393" i="1"/>
  <c r="CI393" i="1"/>
  <c r="CH393" i="1"/>
  <c r="CG393" i="1"/>
  <c r="CF393" i="1"/>
  <c r="CE393" i="1"/>
  <c r="CD393" i="1"/>
  <c r="CC393" i="1"/>
  <c r="CB393" i="1"/>
  <c r="BR393" i="1"/>
  <c r="BQ393" i="1"/>
  <c r="BP393" i="1"/>
  <c r="BO393" i="1"/>
  <c r="BN393" i="1"/>
  <c r="X393" i="1"/>
  <c r="W393" i="1"/>
  <c r="V393" i="1"/>
  <c r="U393" i="1"/>
  <c r="T393" i="1"/>
  <c r="S393" i="1"/>
  <c r="R393" i="1"/>
  <c r="AA393" i="1" s="1"/>
  <c r="AB393" i="1" s="1"/>
  <c r="Q393" i="1"/>
  <c r="O393" i="1"/>
  <c r="L393" i="1" s="1"/>
  <c r="H393" i="1"/>
  <c r="A393" i="1"/>
  <c r="EJ392" i="1"/>
  <c r="EI392" i="1"/>
  <c r="EH392" i="1"/>
  <c r="EG392" i="1"/>
  <c r="EF392" i="1"/>
  <c r="EE392" i="1"/>
  <c r="ED392" i="1"/>
  <c r="EC392" i="1"/>
  <c r="EB392" i="1"/>
  <c r="EA392" i="1"/>
  <c r="DZ392" i="1"/>
  <c r="DY392" i="1"/>
  <c r="DX392" i="1"/>
  <c r="DW392" i="1"/>
  <c r="DV392" i="1"/>
  <c r="DU392" i="1"/>
  <c r="DT392" i="1"/>
  <c r="DS392" i="1"/>
  <c r="DR392" i="1"/>
  <c r="DQ392" i="1"/>
  <c r="DP392" i="1"/>
  <c r="DO392" i="1"/>
  <c r="DN392" i="1"/>
  <c r="DM392" i="1"/>
  <c r="DL392" i="1"/>
  <c r="DK392" i="1"/>
  <c r="DJ392" i="1"/>
  <c r="DF392" i="1"/>
  <c r="DE392" i="1"/>
  <c r="DD392" i="1"/>
  <c r="DC392" i="1"/>
  <c r="DB392" i="1"/>
  <c r="DA392" i="1"/>
  <c r="CZ392" i="1"/>
  <c r="CY392" i="1"/>
  <c r="CX392" i="1"/>
  <c r="CW392" i="1"/>
  <c r="CV392" i="1"/>
  <c r="CU392" i="1"/>
  <c r="CT392" i="1"/>
  <c r="CS392" i="1"/>
  <c r="CR392" i="1"/>
  <c r="CQ392" i="1"/>
  <c r="CP392" i="1"/>
  <c r="CO392" i="1"/>
  <c r="CN392" i="1"/>
  <c r="CM392" i="1"/>
  <c r="CL392" i="1"/>
  <c r="CK392" i="1"/>
  <c r="CJ392" i="1"/>
  <c r="CI392" i="1"/>
  <c r="CH392" i="1"/>
  <c r="CG392" i="1"/>
  <c r="CF392" i="1"/>
  <c r="CE392" i="1"/>
  <c r="CD392" i="1"/>
  <c r="CC392" i="1"/>
  <c r="CB392" i="1"/>
  <c r="BR392" i="1"/>
  <c r="BQ392" i="1"/>
  <c r="BP392" i="1"/>
  <c r="BO392" i="1"/>
  <c r="BN392" i="1"/>
  <c r="X392" i="1"/>
  <c r="W392" i="1"/>
  <c r="V392" i="1"/>
  <c r="U392" i="1"/>
  <c r="T392" i="1"/>
  <c r="S392" i="1"/>
  <c r="R392" i="1"/>
  <c r="AA392" i="1" s="1"/>
  <c r="AB392" i="1" s="1"/>
  <c r="Q392" i="1"/>
  <c r="O392" i="1"/>
  <c r="L392" i="1" s="1"/>
  <c r="H392" i="1"/>
  <c r="A392" i="1"/>
  <c r="EJ391" i="1"/>
  <c r="EI391" i="1"/>
  <c r="EH391" i="1"/>
  <c r="EG391" i="1"/>
  <c r="EF391" i="1"/>
  <c r="EE391" i="1"/>
  <c r="ED391" i="1"/>
  <c r="EC391" i="1"/>
  <c r="EB391" i="1"/>
  <c r="EA391" i="1"/>
  <c r="DZ391" i="1"/>
  <c r="DY391" i="1"/>
  <c r="DX391" i="1"/>
  <c r="DW391" i="1"/>
  <c r="DV391" i="1"/>
  <c r="DU391" i="1"/>
  <c r="DT391" i="1"/>
  <c r="DS391" i="1"/>
  <c r="DR391" i="1"/>
  <c r="DQ391" i="1"/>
  <c r="DP391" i="1"/>
  <c r="DO391" i="1"/>
  <c r="DN391" i="1"/>
  <c r="DM391" i="1"/>
  <c r="DL391" i="1"/>
  <c r="DK391" i="1"/>
  <c r="DJ391" i="1"/>
  <c r="DF391" i="1"/>
  <c r="DE391" i="1"/>
  <c r="DD391" i="1"/>
  <c r="DC391" i="1"/>
  <c r="DB391" i="1"/>
  <c r="DA391" i="1"/>
  <c r="CZ391" i="1"/>
  <c r="CY391" i="1"/>
  <c r="CX391" i="1"/>
  <c r="CW391" i="1"/>
  <c r="CV391" i="1"/>
  <c r="CU391" i="1"/>
  <c r="CT391" i="1"/>
  <c r="CS391" i="1"/>
  <c r="CR391" i="1"/>
  <c r="CQ391" i="1"/>
  <c r="CP391" i="1"/>
  <c r="CO391" i="1"/>
  <c r="CN391" i="1"/>
  <c r="CM391" i="1"/>
  <c r="CL391" i="1"/>
  <c r="CK391" i="1"/>
  <c r="CJ391" i="1"/>
  <c r="CI391" i="1"/>
  <c r="CH391" i="1"/>
  <c r="CG391" i="1"/>
  <c r="CF391" i="1"/>
  <c r="CE391" i="1"/>
  <c r="CD391" i="1"/>
  <c r="CC391" i="1"/>
  <c r="CB391" i="1"/>
  <c r="BR391" i="1"/>
  <c r="BQ391" i="1"/>
  <c r="BP391" i="1"/>
  <c r="BO391" i="1"/>
  <c r="BN391" i="1"/>
  <c r="X391" i="1"/>
  <c r="W391" i="1"/>
  <c r="V391" i="1"/>
  <c r="U391" i="1"/>
  <c r="T391" i="1"/>
  <c r="S391" i="1"/>
  <c r="R391" i="1"/>
  <c r="AA391" i="1" s="1"/>
  <c r="AB391" i="1" s="1"/>
  <c r="Q391" i="1"/>
  <c r="O391" i="1"/>
  <c r="L391" i="1" s="1"/>
  <c r="H391" i="1"/>
  <c r="A391" i="1"/>
  <c r="EJ390" i="1"/>
  <c r="EI390" i="1"/>
  <c r="EH390" i="1"/>
  <c r="EG390" i="1"/>
  <c r="EF390" i="1"/>
  <c r="EE390" i="1"/>
  <c r="ED390" i="1"/>
  <c r="EC390" i="1"/>
  <c r="EB390" i="1"/>
  <c r="EA390" i="1"/>
  <c r="DZ390" i="1"/>
  <c r="DY390" i="1"/>
  <c r="DX390" i="1"/>
  <c r="DW390" i="1"/>
  <c r="DV390" i="1"/>
  <c r="DU390" i="1"/>
  <c r="DT390" i="1"/>
  <c r="DS390" i="1"/>
  <c r="DR390" i="1"/>
  <c r="DQ390" i="1"/>
  <c r="DP390" i="1"/>
  <c r="DO390" i="1"/>
  <c r="DN390" i="1"/>
  <c r="DM390" i="1"/>
  <c r="DL390" i="1"/>
  <c r="DK390" i="1"/>
  <c r="DJ390" i="1"/>
  <c r="DF390" i="1"/>
  <c r="DE390" i="1"/>
  <c r="DD390" i="1"/>
  <c r="DC390" i="1"/>
  <c r="DB390" i="1"/>
  <c r="DA390" i="1"/>
  <c r="CZ390" i="1"/>
  <c r="CY390" i="1"/>
  <c r="CX390" i="1"/>
  <c r="CW390" i="1"/>
  <c r="CV390" i="1"/>
  <c r="CU390" i="1"/>
  <c r="CT390" i="1"/>
  <c r="CS390" i="1"/>
  <c r="CR390" i="1"/>
  <c r="CQ390" i="1"/>
  <c r="CP390" i="1"/>
  <c r="CO390" i="1"/>
  <c r="CN390" i="1"/>
  <c r="CM390" i="1"/>
  <c r="CL390" i="1"/>
  <c r="CK390" i="1"/>
  <c r="CJ390" i="1"/>
  <c r="CI390" i="1"/>
  <c r="CH390" i="1"/>
  <c r="CG390" i="1"/>
  <c r="CF390" i="1"/>
  <c r="CE390" i="1"/>
  <c r="CD390" i="1"/>
  <c r="CC390" i="1"/>
  <c r="CB390" i="1"/>
  <c r="BR390" i="1"/>
  <c r="BQ390" i="1"/>
  <c r="BP390" i="1"/>
  <c r="BO390" i="1"/>
  <c r="BN390" i="1"/>
  <c r="X390" i="1"/>
  <c r="W390" i="1"/>
  <c r="V390" i="1"/>
  <c r="U390" i="1"/>
  <c r="T390" i="1"/>
  <c r="S390" i="1"/>
  <c r="R390" i="1"/>
  <c r="AA390" i="1" s="1"/>
  <c r="AB390" i="1" s="1"/>
  <c r="Q390" i="1"/>
  <c r="O390" i="1"/>
  <c r="L390" i="1" s="1"/>
  <c r="H390" i="1"/>
  <c r="A390" i="1"/>
  <c r="EJ389" i="1"/>
  <c r="EI389" i="1"/>
  <c r="EH389" i="1"/>
  <c r="EG389" i="1"/>
  <c r="EF389" i="1"/>
  <c r="EE389" i="1"/>
  <c r="ED389" i="1"/>
  <c r="EC389" i="1"/>
  <c r="EB389" i="1"/>
  <c r="EA389" i="1"/>
  <c r="DZ389" i="1"/>
  <c r="DY389" i="1"/>
  <c r="DX389" i="1"/>
  <c r="DW389" i="1"/>
  <c r="DV389" i="1"/>
  <c r="DU389" i="1"/>
  <c r="DT389" i="1"/>
  <c r="DS389" i="1"/>
  <c r="DR389" i="1"/>
  <c r="DQ389" i="1"/>
  <c r="DP389" i="1"/>
  <c r="DO389" i="1"/>
  <c r="DN389" i="1"/>
  <c r="DM389" i="1"/>
  <c r="DL389" i="1"/>
  <c r="DK389" i="1"/>
  <c r="DJ389" i="1"/>
  <c r="DF389" i="1"/>
  <c r="DE389" i="1"/>
  <c r="DD389" i="1"/>
  <c r="DC389" i="1"/>
  <c r="DB389" i="1"/>
  <c r="DA389" i="1"/>
  <c r="CZ389" i="1"/>
  <c r="CY389" i="1"/>
  <c r="CX389" i="1"/>
  <c r="CW389" i="1"/>
  <c r="CV389" i="1"/>
  <c r="CU389" i="1"/>
  <c r="CT389" i="1"/>
  <c r="CS389" i="1"/>
  <c r="CR389" i="1"/>
  <c r="CQ389" i="1"/>
  <c r="CP389" i="1"/>
  <c r="CO389" i="1"/>
  <c r="CN389" i="1"/>
  <c r="CM389" i="1"/>
  <c r="CL389" i="1"/>
  <c r="CK389" i="1"/>
  <c r="CJ389" i="1"/>
  <c r="CI389" i="1"/>
  <c r="CH389" i="1"/>
  <c r="CG389" i="1"/>
  <c r="CF389" i="1"/>
  <c r="CE389" i="1"/>
  <c r="CD389" i="1"/>
  <c r="CC389" i="1"/>
  <c r="CB389" i="1"/>
  <c r="BR389" i="1"/>
  <c r="BQ389" i="1"/>
  <c r="BP389" i="1"/>
  <c r="BO389" i="1"/>
  <c r="BN389" i="1"/>
  <c r="X389" i="1"/>
  <c r="W389" i="1"/>
  <c r="V389" i="1"/>
  <c r="U389" i="1"/>
  <c r="T389" i="1"/>
  <c r="S389" i="1"/>
  <c r="R389" i="1"/>
  <c r="AA389" i="1" s="1"/>
  <c r="AB389" i="1" s="1"/>
  <c r="Q389" i="1"/>
  <c r="O389" i="1"/>
  <c r="L389" i="1" s="1"/>
  <c r="H389" i="1"/>
  <c r="A389" i="1"/>
  <c r="EJ388" i="1"/>
  <c r="EI388" i="1"/>
  <c r="EH388" i="1"/>
  <c r="EG388" i="1"/>
  <c r="EF388" i="1"/>
  <c r="EE388" i="1"/>
  <c r="ED388" i="1"/>
  <c r="EC388" i="1"/>
  <c r="EB388" i="1"/>
  <c r="EA388" i="1"/>
  <c r="DZ388" i="1"/>
  <c r="DY388" i="1"/>
  <c r="DX388" i="1"/>
  <c r="DW388" i="1"/>
  <c r="DV388" i="1"/>
  <c r="DU388" i="1"/>
  <c r="DT388" i="1"/>
  <c r="DS388" i="1"/>
  <c r="DR388" i="1"/>
  <c r="DQ388" i="1"/>
  <c r="DP388" i="1"/>
  <c r="DO388" i="1"/>
  <c r="DN388" i="1"/>
  <c r="DM388" i="1"/>
  <c r="DL388" i="1"/>
  <c r="DK388" i="1"/>
  <c r="DJ388" i="1"/>
  <c r="DF388" i="1"/>
  <c r="DE388" i="1"/>
  <c r="DD388" i="1"/>
  <c r="DC388" i="1"/>
  <c r="DB388" i="1"/>
  <c r="DA388" i="1"/>
  <c r="CZ388" i="1"/>
  <c r="CY388" i="1"/>
  <c r="CX388" i="1"/>
  <c r="CW388" i="1"/>
  <c r="CV388" i="1"/>
  <c r="CU388" i="1"/>
  <c r="CT388" i="1"/>
  <c r="CS388" i="1"/>
  <c r="CR388" i="1"/>
  <c r="CQ388" i="1"/>
  <c r="CP388" i="1"/>
  <c r="CO388" i="1"/>
  <c r="CN388" i="1"/>
  <c r="CM388" i="1"/>
  <c r="CL388" i="1"/>
  <c r="CK388" i="1"/>
  <c r="CJ388" i="1"/>
  <c r="CI388" i="1"/>
  <c r="CH388" i="1"/>
  <c r="CG388" i="1"/>
  <c r="CF388" i="1"/>
  <c r="CE388" i="1"/>
  <c r="CD388" i="1"/>
  <c r="CC388" i="1"/>
  <c r="CB388" i="1"/>
  <c r="BR388" i="1"/>
  <c r="BQ388" i="1"/>
  <c r="BP388" i="1"/>
  <c r="BO388" i="1"/>
  <c r="BN388" i="1"/>
  <c r="X388" i="1"/>
  <c r="W388" i="1"/>
  <c r="V388" i="1"/>
  <c r="U388" i="1"/>
  <c r="T388" i="1"/>
  <c r="S388" i="1"/>
  <c r="R388" i="1"/>
  <c r="AA388" i="1" s="1"/>
  <c r="AB388" i="1" s="1"/>
  <c r="Q388" i="1"/>
  <c r="O388" i="1"/>
  <c r="L388" i="1" s="1"/>
  <c r="H388" i="1"/>
  <c r="A388" i="1"/>
  <c r="EJ387" i="1"/>
  <c r="EI387" i="1"/>
  <c r="EH387" i="1"/>
  <c r="EG387" i="1"/>
  <c r="EF387" i="1"/>
  <c r="EE387" i="1"/>
  <c r="ED387" i="1"/>
  <c r="EC387" i="1"/>
  <c r="EB387" i="1"/>
  <c r="EA387" i="1"/>
  <c r="DZ387" i="1"/>
  <c r="DY387" i="1"/>
  <c r="DX387" i="1"/>
  <c r="DW387" i="1"/>
  <c r="DV387" i="1"/>
  <c r="DU387" i="1"/>
  <c r="DT387" i="1"/>
  <c r="DS387" i="1"/>
  <c r="DR387" i="1"/>
  <c r="DQ387" i="1"/>
  <c r="DP387" i="1"/>
  <c r="DO387" i="1"/>
  <c r="DN387" i="1"/>
  <c r="DM387" i="1"/>
  <c r="DL387" i="1"/>
  <c r="DK387" i="1"/>
  <c r="DJ387" i="1"/>
  <c r="DF387" i="1"/>
  <c r="DE387" i="1"/>
  <c r="DD387" i="1"/>
  <c r="DC387" i="1"/>
  <c r="DB387" i="1"/>
  <c r="DA387" i="1"/>
  <c r="CZ387" i="1"/>
  <c r="CY387" i="1"/>
  <c r="CX387" i="1"/>
  <c r="CW387" i="1"/>
  <c r="CV387" i="1"/>
  <c r="CU387" i="1"/>
  <c r="CT387" i="1"/>
  <c r="CS387" i="1"/>
  <c r="CR387" i="1"/>
  <c r="CQ387" i="1"/>
  <c r="CP387" i="1"/>
  <c r="CO387" i="1"/>
  <c r="CN387" i="1"/>
  <c r="CM387" i="1"/>
  <c r="CL387" i="1"/>
  <c r="CK387" i="1"/>
  <c r="CJ387" i="1"/>
  <c r="CI387" i="1"/>
  <c r="CH387" i="1"/>
  <c r="CG387" i="1"/>
  <c r="CF387" i="1"/>
  <c r="CE387" i="1"/>
  <c r="CD387" i="1"/>
  <c r="CC387" i="1"/>
  <c r="CB387" i="1"/>
  <c r="BR387" i="1"/>
  <c r="BQ387" i="1"/>
  <c r="BP387" i="1"/>
  <c r="BO387" i="1"/>
  <c r="BN387" i="1"/>
  <c r="X387" i="1"/>
  <c r="W387" i="1"/>
  <c r="V387" i="1"/>
  <c r="U387" i="1"/>
  <c r="T387" i="1"/>
  <c r="S387" i="1"/>
  <c r="R387" i="1"/>
  <c r="AA387" i="1" s="1"/>
  <c r="AB387" i="1" s="1"/>
  <c r="Q387" i="1"/>
  <c r="O387" i="1"/>
  <c r="L387" i="1" s="1"/>
  <c r="H387" i="1"/>
  <c r="A387" i="1"/>
  <c r="EJ386" i="1"/>
  <c r="EI386" i="1"/>
  <c r="EH386" i="1"/>
  <c r="EG386" i="1"/>
  <c r="EF386" i="1"/>
  <c r="EE386" i="1"/>
  <c r="ED386" i="1"/>
  <c r="EC386" i="1"/>
  <c r="EB386" i="1"/>
  <c r="EA386" i="1"/>
  <c r="DZ386" i="1"/>
  <c r="DY386" i="1"/>
  <c r="DX386" i="1"/>
  <c r="DW386" i="1"/>
  <c r="DV386" i="1"/>
  <c r="DU386" i="1"/>
  <c r="DT386" i="1"/>
  <c r="DS386" i="1"/>
  <c r="DR386" i="1"/>
  <c r="DQ386" i="1"/>
  <c r="DP386" i="1"/>
  <c r="DO386" i="1"/>
  <c r="DN386" i="1"/>
  <c r="DM386" i="1"/>
  <c r="DL386" i="1"/>
  <c r="DK386" i="1"/>
  <c r="DJ386" i="1"/>
  <c r="DF386" i="1"/>
  <c r="DE386" i="1"/>
  <c r="DD386" i="1"/>
  <c r="DC386" i="1"/>
  <c r="DB386" i="1"/>
  <c r="DA386" i="1"/>
  <c r="CZ386" i="1"/>
  <c r="CY386" i="1"/>
  <c r="CX386" i="1"/>
  <c r="CW386" i="1"/>
  <c r="CV386" i="1"/>
  <c r="CU386" i="1"/>
  <c r="CT386" i="1"/>
  <c r="CS386" i="1"/>
  <c r="CR386" i="1"/>
  <c r="CQ386" i="1"/>
  <c r="CP386" i="1"/>
  <c r="CO386" i="1"/>
  <c r="CN386" i="1"/>
  <c r="CM386" i="1"/>
  <c r="CL386" i="1"/>
  <c r="CK386" i="1"/>
  <c r="CJ386" i="1"/>
  <c r="CI386" i="1"/>
  <c r="CH386" i="1"/>
  <c r="CG386" i="1"/>
  <c r="CF386" i="1"/>
  <c r="CE386" i="1"/>
  <c r="CD386" i="1"/>
  <c r="CC386" i="1"/>
  <c r="CB386" i="1"/>
  <c r="BR386" i="1"/>
  <c r="BQ386" i="1"/>
  <c r="BP386" i="1"/>
  <c r="BO386" i="1"/>
  <c r="BN386" i="1"/>
  <c r="X386" i="1"/>
  <c r="W386" i="1"/>
  <c r="V386" i="1"/>
  <c r="U386" i="1"/>
  <c r="T386" i="1"/>
  <c r="S386" i="1"/>
  <c r="R386" i="1"/>
  <c r="AA386" i="1" s="1"/>
  <c r="AB386" i="1" s="1"/>
  <c r="Q386" i="1"/>
  <c r="O386" i="1"/>
  <c r="L386" i="1" s="1"/>
  <c r="H386" i="1"/>
  <c r="A386" i="1"/>
  <c r="EJ385" i="1"/>
  <c r="EI385" i="1"/>
  <c r="EH385" i="1"/>
  <c r="EG385" i="1"/>
  <c r="EF385" i="1"/>
  <c r="EE385" i="1"/>
  <c r="ED385" i="1"/>
  <c r="EC385" i="1"/>
  <c r="EB385" i="1"/>
  <c r="EA385" i="1"/>
  <c r="DZ385" i="1"/>
  <c r="DY385" i="1"/>
  <c r="DX385" i="1"/>
  <c r="DW385" i="1"/>
  <c r="DV385" i="1"/>
  <c r="DU385" i="1"/>
  <c r="DT385" i="1"/>
  <c r="DS385" i="1"/>
  <c r="DR385" i="1"/>
  <c r="DQ385" i="1"/>
  <c r="DP385" i="1"/>
  <c r="DO385" i="1"/>
  <c r="DN385" i="1"/>
  <c r="DM385" i="1"/>
  <c r="DL385" i="1"/>
  <c r="DK385" i="1"/>
  <c r="DJ385" i="1"/>
  <c r="DF385" i="1"/>
  <c r="DE385" i="1"/>
  <c r="DD385" i="1"/>
  <c r="DC385" i="1"/>
  <c r="DB385" i="1"/>
  <c r="DA385" i="1"/>
  <c r="CZ385" i="1"/>
  <c r="CY385" i="1"/>
  <c r="CX385" i="1"/>
  <c r="CW385" i="1"/>
  <c r="CV385" i="1"/>
  <c r="CU385" i="1"/>
  <c r="CT385" i="1"/>
  <c r="CS385" i="1"/>
  <c r="CR385" i="1"/>
  <c r="CQ385" i="1"/>
  <c r="CP385" i="1"/>
  <c r="CO385" i="1"/>
  <c r="CN385" i="1"/>
  <c r="CM385" i="1"/>
  <c r="CL385" i="1"/>
  <c r="CK385" i="1"/>
  <c r="CJ385" i="1"/>
  <c r="CI385" i="1"/>
  <c r="CH385" i="1"/>
  <c r="CG385" i="1"/>
  <c r="CF385" i="1"/>
  <c r="CE385" i="1"/>
  <c r="CD385" i="1"/>
  <c r="CC385" i="1"/>
  <c r="CB385" i="1"/>
  <c r="BR385" i="1"/>
  <c r="BQ385" i="1"/>
  <c r="BP385" i="1"/>
  <c r="BO385" i="1"/>
  <c r="BN385" i="1"/>
  <c r="X385" i="1"/>
  <c r="W385" i="1"/>
  <c r="V385" i="1"/>
  <c r="U385" i="1"/>
  <c r="T385" i="1"/>
  <c r="S385" i="1"/>
  <c r="R385" i="1"/>
  <c r="AA385" i="1" s="1"/>
  <c r="AB385" i="1" s="1"/>
  <c r="Q385" i="1"/>
  <c r="O385" i="1"/>
  <c r="L385" i="1" s="1"/>
  <c r="H385" i="1"/>
  <c r="A385" i="1"/>
  <c r="EJ384" i="1"/>
  <c r="EI384" i="1"/>
  <c r="EH384" i="1"/>
  <c r="EG384" i="1"/>
  <c r="EF384" i="1"/>
  <c r="EE384" i="1"/>
  <c r="ED384" i="1"/>
  <c r="EC384" i="1"/>
  <c r="EB384" i="1"/>
  <c r="EA384" i="1"/>
  <c r="DZ384" i="1"/>
  <c r="DY384" i="1"/>
  <c r="DX384" i="1"/>
  <c r="DW384" i="1"/>
  <c r="DV384" i="1"/>
  <c r="DU384" i="1"/>
  <c r="DT384" i="1"/>
  <c r="DS384" i="1"/>
  <c r="DR384" i="1"/>
  <c r="DQ384" i="1"/>
  <c r="DP384" i="1"/>
  <c r="DO384" i="1"/>
  <c r="DN384" i="1"/>
  <c r="DM384" i="1"/>
  <c r="DL384" i="1"/>
  <c r="DK384" i="1"/>
  <c r="DJ384" i="1"/>
  <c r="DF384" i="1"/>
  <c r="DE384" i="1"/>
  <c r="DD384" i="1"/>
  <c r="DC384" i="1"/>
  <c r="DB384" i="1"/>
  <c r="DA384" i="1"/>
  <c r="CZ384" i="1"/>
  <c r="CY384" i="1"/>
  <c r="CX384" i="1"/>
  <c r="CW384" i="1"/>
  <c r="CV384" i="1"/>
  <c r="CU384" i="1"/>
  <c r="CT384" i="1"/>
  <c r="CS384" i="1"/>
  <c r="CR384" i="1"/>
  <c r="CQ384" i="1"/>
  <c r="CP384" i="1"/>
  <c r="CO384" i="1"/>
  <c r="CN384" i="1"/>
  <c r="CM384" i="1"/>
  <c r="CL384" i="1"/>
  <c r="CK384" i="1"/>
  <c r="CJ384" i="1"/>
  <c r="CI384" i="1"/>
  <c r="CH384" i="1"/>
  <c r="CG384" i="1"/>
  <c r="CF384" i="1"/>
  <c r="CE384" i="1"/>
  <c r="CD384" i="1"/>
  <c r="CC384" i="1"/>
  <c r="CB384" i="1"/>
  <c r="BR384" i="1"/>
  <c r="BQ384" i="1"/>
  <c r="BP384" i="1"/>
  <c r="BO384" i="1"/>
  <c r="BN384" i="1"/>
  <c r="X384" i="1"/>
  <c r="W384" i="1"/>
  <c r="V384" i="1"/>
  <c r="AG384" i="1" s="1"/>
  <c r="BT384" i="1" s="1"/>
  <c r="U384" i="1"/>
  <c r="T384" i="1"/>
  <c r="S384" i="1"/>
  <c r="R384" i="1"/>
  <c r="AA384" i="1" s="1"/>
  <c r="AB384" i="1" s="1"/>
  <c r="Q384" i="1"/>
  <c r="O384" i="1"/>
  <c r="L384" i="1" s="1"/>
  <c r="H384" i="1"/>
  <c r="A384" i="1"/>
  <c r="EJ383" i="1"/>
  <c r="EI383" i="1"/>
  <c r="EH383" i="1"/>
  <c r="EG383" i="1"/>
  <c r="EF383" i="1"/>
  <c r="EE383" i="1"/>
  <c r="ED383" i="1"/>
  <c r="EC383" i="1"/>
  <c r="EB383" i="1"/>
  <c r="EA383" i="1"/>
  <c r="DZ383" i="1"/>
  <c r="DY383" i="1"/>
  <c r="DX383" i="1"/>
  <c r="DW383" i="1"/>
  <c r="DV383" i="1"/>
  <c r="DU383" i="1"/>
  <c r="DT383" i="1"/>
  <c r="DS383" i="1"/>
  <c r="DR383" i="1"/>
  <c r="DQ383" i="1"/>
  <c r="DP383" i="1"/>
  <c r="DO383" i="1"/>
  <c r="DN383" i="1"/>
  <c r="DM383" i="1"/>
  <c r="DL383" i="1"/>
  <c r="DK383" i="1"/>
  <c r="DJ383" i="1"/>
  <c r="DF383" i="1"/>
  <c r="DE383" i="1"/>
  <c r="DD383" i="1"/>
  <c r="DC383" i="1"/>
  <c r="DB383" i="1"/>
  <c r="DA383" i="1"/>
  <c r="CZ383" i="1"/>
  <c r="CY383" i="1"/>
  <c r="CX383" i="1"/>
  <c r="CW383" i="1"/>
  <c r="CV383" i="1"/>
  <c r="CU383" i="1"/>
  <c r="CT383" i="1"/>
  <c r="CS383" i="1"/>
  <c r="CR383" i="1"/>
  <c r="CQ383" i="1"/>
  <c r="CP383" i="1"/>
  <c r="CO383" i="1"/>
  <c r="CN383" i="1"/>
  <c r="CM383" i="1"/>
  <c r="CL383" i="1"/>
  <c r="CK383" i="1"/>
  <c r="CJ383" i="1"/>
  <c r="CI383" i="1"/>
  <c r="CH383" i="1"/>
  <c r="CG383" i="1"/>
  <c r="CF383" i="1"/>
  <c r="CE383" i="1"/>
  <c r="CD383" i="1"/>
  <c r="CC383" i="1"/>
  <c r="CB383" i="1"/>
  <c r="BR383" i="1"/>
  <c r="BQ383" i="1"/>
  <c r="BP383" i="1"/>
  <c r="BO383" i="1"/>
  <c r="BN383" i="1"/>
  <c r="X383" i="1"/>
  <c r="W383" i="1"/>
  <c r="V383" i="1"/>
  <c r="U383" i="1"/>
  <c r="T383" i="1"/>
  <c r="S383" i="1"/>
  <c r="R383" i="1"/>
  <c r="AA383" i="1" s="1"/>
  <c r="AB383" i="1" s="1"/>
  <c r="Q383" i="1"/>
  <c r="O383" i="1"/>
  <c r="L383" i="1" s="1"/>
  <c r="H383" i="1"/>
  <c r="A383" i="1"/>
  <c r="EJ382" i="1"/>
  <c r="EI382" i="1"/>
  <c r="EH382" i="1"/>
  <c r="EG382" i="1"/>
  <c r="EF382" i="1"/>
  <c r="EE382" i="1"/>
  <c r="ED382" i="1"/>
  <c r="EC382" i="1"/>
  <c r="EB382" i="1"/>
  <c r="EA382" i="1"/>
  <c r="DZ382" i="1"/>
  <c r="DY382" i="1"/>
  <c r="DX382" i="1"/>
  <c r="DW382" i="1"/>
  <c r="DV382" i="1"/>
  <c r="DU382" i="1"/>
  <c r="DT382" i="1"/>
  <c r="DS382" i="1"/>
  <c r="DR382" i="1"/>
  <c r="DQ382" i="1"/>
  <c r="DP382" i="1"/>
  <c r="DO382" i="1"/>
  <c r="DN382" i="1"/>
  <c r="DM382" i="1"/>
  <c r="DL382" i="1"/>
  <c r="DK382" i="1"/>
  <c r="DJ382" i="1"/>
  <c r="DF382" i="1"/>
  <c r="DE382" i="1"/>
  <c r="DD382" i="1"/>
  <c r="DC382" i="1"/>
  <c r="DB382" i="1"/>
  <c r="DA382" i="1"/>
  <c r="CZ382" i="1"/>
  <c r="CY382" i="1"/>
  <c r="CX382" i="1"/>
  <c r="CW382" i="1"/>
  <c r="CV382" i="1"/>
  <c r="CU382" i="1"/>
  <c r="CT382" i="1"/>
  <c r="CS382" i="1"/>
  <c r="CR382" i="1"/>
  <c r="CQ382" i="1"/>
  <c r="CP382" i="1"/>
  <c r="CO382" i="1"/>
  <c r="CN382" i="1"/>
  <c r="CM382" i="1"/>
  <c r="CL382" i="1"/>
  <c r="CK382" i="1"/>
  <c r="CJ382" i="1"/>
  <c r="CI382" i="1"/>
  <c r="CH382" i="1"/>
  <c r="CG382" i="1"/>
  <c r="CF382" i="1"/>
  <c r="CE382" i="1"/>
  <c r="CD382" i="1"/>
  <c r="CC382" i="1"/>
  <c r="CB382" i="1"/>
  <c r="BR382" i="1"/>
  <c r="BQ382" i="1"/>
  <c r="BP382" i="1"/>
  <c r="BO382" i="1"/>
  <c r="BN382" i="1"/>
  <c r="X382" i="1"/>
  <c r="W382" i="1"/>
  <c r="V382" i="1"/>
  <c r="U382" i="1"/>
  <c r="T382" i="1"/>
  <c r="S382" i="1"/>
  <c r="R382" i="1"/>
  <c r="AA382" i="1" s="1"/>
  <c r="AB382" i="1" s="1"/>
  <c r="Q382" i="1"/>
  <c r="O382" i="1"/>
  <c r="L382" i="1" s="1"/>
  <c r="H382" i="1"/>
  <c r="A382" i="1"/>
  <c r="EJ381" i="1"/>
  <c r="EI381" i="1"/>
  <c r="EH381" i="1"/>
  <c r="EG381" i="1"/>
  <c r="EF381" i="1"/>
  <c r="EE381" i="1"/>
  <c r="ED381" i="1"/>
  <c r="EC381" i="1"/>
  <c r="EB381" i="1"/>
  <c r="EA381" i="1"/>
  <c r="DZ381" i="1"/>
  <c r="DY381" i="1"/>
  <c r="DX381" i="1"/>
  <c r="DW381" i="1"/>
  <c r="DV381" i="1"/>
  <c r="DU381" i="1"/>
  <c r="DT381" i="1"/>
  <c r="DS381" i="1"/>
  <c r="DR381" i="1"/>
  <c r="DQ381" i="1"/>
  <c r="DP381" i="1"/>
  <c r="DO381" i="1"/>
  <c r="DN381" i="1"/>
  <c r="DM381" i="1"/>
  <c r="DL381" i="1"/>
  <c r="DK381" i="1"/>
  <c r="DJ381" i="1"/>
  <c r="DF381" i="1"/>
  <c r="DE381" i="1"/>
  <c r="DD381" i="1"/>
  <c r="DC381" i="1"/>
  <c r="DB381" i="1"/>
  <c r="DA381" i="1"/>
  <c r="CZ381" i="1"/>
  <c r="CY381" i="1"/>
  <c r="CX381" i="1"/>
  <c r="CW381" i="1"/>
  <c r="CV381" i="1"/>
  <c r="CU381" i="1"/>
  <c r="CT381" i="1"/>
  <c r="CS381" i="1"/>
  <c r="CR381" i="1"/>
  <c r="CQ381" i="1"/>
  <c r="CP381" i="1"/>
  <c r="CO381" i="1"/>
  <c r="CN381" i="1"/>
  <c r="CM381" i="1"/>
  <c r="CL381" i="1"/>
  <c r="CK381" i="1"/>
  <c r="CJ381" i="1"/>
  <c r="CI381" i="1"/>
  <c r="CH381" i="1"/>
  <c r="CG381" i="1"/>
  <c r="CF381" i="1"/>
  <c r="CE381" i="1"/>
  <c r="CD381" i="1"/>
  <c r="CC381" i="1"/>
  <c r="CB381" i="1"/>
  <c r="BR381" i="1"/>
  <c r="BQ381" i="1"/>
  <c r="BP381" i="1"/>
  <c r="BO381" i="1"/>
  <c r="BN381" i="1"/>
  <c r="X381" i="1"/>
  <c r="W381" i="1"/>
  <c r="V381" i="1"/>
  <c r="U381" i="1"/>
  <c r="T381" i="1"/>
  <c r="S381" i="1"/>
  <c r="R381" i="1"/>
  <c r="AA381" i="1" s="1"/>
  <c r="AB381" i="1" s="1"/>
  <c r="Q381" i="1"/>
  <c r="O381" i="1"/>
  <c r="L381" i="1" s="1"/>
  <c r="H381" i="1"/>
  <c r="A381" i="1"/>
  <c r="EJ380" i="1"/>
  <c r="EI380" i="1"/>
  <c r="EH380" i="1"/>
  <c r="EG380" i="1"/>
  <c r="EF380" i="1"/>
  <c r="EE380" i="1"/>
  <c r="ED380" i="1"/>
  <c r="EC380" i="1"/>
  <c r="EB380" i="1"/>
  <c r="EA380" i="1"/>
  <c r="DZ380" i="1"/>
  <c r="DY380" i="1"/>
  <c r="DX380" i="1"/>
  <c r="DW380" i="1"/>
  <c r="DV380" i="1"/>
  <c r="DU380" i="1"/>
  <c r="DT380" i="1"/>
  <c r="DS380" i="1"/>
  <c r="DR380" i="1"/>
  <c r="DQ380" i="1"/>
  <c r="DP380" i="1"/>
  <c r="DO380" i="1"/>
  <c r="DN380" i="1"/>
  <c r="DM380" i="1"/>
  <c r="DL380" i="1"/>
  <c r="DK380" i="1"/>
  <c r="DJ380" i="1"/>
  <c r="DF380" i="1"/>
  <c r="DE380" i="1"/>
  <c r="DD380" i="1"/>
  <c r="DC380" i="1"/>
  <c r="DB380" i="1"/>
  <c r="DA380" i="1"/>
  <c r="CZ380" i="1"/>
  <c r="CY380" i="1"/>
  <c r="CX380" i="1"/>
  <c r="CW380" i="1"/>
  <c r="CV380" i="1"/>
  <c r="CU380" i="1"/>
  <c r="CT380" i="1"/>
  <c r="CS380" i="1"/>
  <c r="CR380" i="1"/>
  <c r="CQ380" i="1"/>
  <c r="CP380" i="1"/>
  <c r="CO380" i="1"/>
  <c r="CN380" i="1"/>
  <c r="CM380" i="1"/>
  <c r="CL380" i="1"/>
  <c r="CK380" i="1"/>
  <c r="CJ380" i="1"/>
  <c r="CI380" i="1"/>
  <c r="CH380" i="1"/>
  <c r="CG380" i="1"/>
  <c r="CF380" i="1"/>
  <c r="CE380" i="1"/>
  <c r="CD380" i="1"/>
  <c r="CC380" i="1"/>
  <c r="CB380" i="1"/>
  <c r="BR380" i="1"/>
  <c r="BQ380" i="1"/>
  <c r="BP380" i="1"/>
  <c r="BO380" i="1"/>
  <c r="BN380" i="1"/>
  <c r="X380" i="1"/>
  <c r="W380" i="1"/>
  <c r="V380" i="1"/>
  <c r="U380" i="1"/>
  <c r="T380" i="1"/>
  <c r="S380" i="1"/>
  <c r="R380" i="1"/>
  <c r="AA380" i="1" s="1"/>
  <c r="AB380" i="1" s="1"/>
  <c r="Q380" i="1"/>
  <c r="O380" i="1"/>
  <c r="L380" i="1" s="1"/>
  <c r="H380" i="1"/>
  <c r="A380" i="1"/>
  <c r="EJ379" i="1"/>
  <c r="EI379" i="1"/>
  <c r="EH379" i="1"/>
  <c r="EG379" i="1"/>
  <c r="EF379" i="1"/>
  <c r="EE379" i="1"/>
  <c r="ED379" i="1"/>
  <c r="EC379" i="1"/>
  <c r="EB379" i="1"/>
  <c r="EA379" i="1"/>
  <c r="DZ379" i="1"/>
  <c r="DY379" i="1"/>
  <c r="DX379" i="1"/>
  <c r="DW379" i="1"/>
  <c r="DV379" i="1"/>
  <c r="DU379" i="1"/>
  <c r="DT379" i="1"/>
  <c r="DS379" i="1"/>
  <c r="DR379" i="1"/>
  <c r="DQ379" i="1"/>
  <c r="DP379" i="1"/>
  <c r="DO379" i="1"/>
  <c r="DN379" i="1"/>
  <c r="DM379" i="1"/>
  <c r="DL379" i="1"/>
  <c r="DK379" i="1"/>
  <c r="DJ379" i="1"/>
  <c r="DF379" i="1"/>
  <c r="DE379" i="1"/>
  <c r="DD379" i="1"/>
  <c r="DC379" i="1"/>
  <c r="DB379" i="1"/>
  <c r="DA379" i="1"/>
  <c r="CZ379" i="1"/>
  <c r="CY379" i="1"/>
  <c r="CX379" i="1"/>
  <c r="CW379" i="1"/>
  <c r="CV379" i="1"/>
  <c r="CU379" i="1"/>
  <c r="CT379" i="1"/>
  <c r="CS379" i="1"/>
  <c r="CR379" i="1"/>
  <c r="CQ379" i="1"/>
  <c r="CP379" i="1"/>
  <c r="CO379" i="1"/>
  <c r="CN379" i="1"/>
  <c r="CM379" i="1"/>
  <c r="CL379" i="1"/>
  <c r="CK379" i="1"/>
  <c r="CJ379" i="1"/>
  <c r="CI379" i="1"/>
  <c r="CH379" i="1"/>
  <c r="CG379" i="1"/>
  <c r="CF379" i="1"/>
  <c r="CE379" i="1"/>
  <c r="CD379" i="1"/>
  <c r="CC379" i="1"/>
  <c r="CB379" i="1"/>
  <c r="BR379" i="1"/>
  <c r="BQ379" i="1"/>
  <c r="BP379" i="1"/>
  <c r="BO379" i="1"/>
  <c r="BN379" i="1"/>
  <c r="X379" i="1"/>
  <c r="W379" i="1"/>
  <c r="V379" i="1"/>
  <c r="U379" i="1"/>
  <c r="T379" i="1"/>
  <c r="S379" i="1"/>
  <c r="R379" i="1"/>
  <c r="AA379" i="1" s="1"/>
  <c r="AB379" i="1" s="1"/>
  <c r="Q379" i="1"/>
  <c r="O379" i="1"/>
  <c r="L379" i="1" s="1"/>
  <c r="H379" i="1"/>
  <c r="A379" i="1"/>
  <c r="EJ378" i="1"/>
  <c r="EI378" i="1"/>
  <c r="EH378" i="1"/>
  <c r="EG378" i="1"/>
  <c r="EF378" i="1"/>
  <c r="EE378" i="1"/>
  <c r="ED378" i="1"/>
  <c r="EC378" i="1"/>
  <c r="EB378" i="1"/>
  <c r="EA378" i="1"/>
  <c r="DZ378" i="1"/>
  <c r="DY378" i="1"/>
  <c r="DX378" i="1"/>
  <c r="DW378" i="1"/>
  <c r="DV378" i="1"/>
  <c r="DU378" i="1"/>
  <c r="DT378" i="1"/>
  <c r="DS378" i="1"/>
  <c r="DR378" i="1"/>
  <c r="DQ378" i="1"/>
  <c r="DP378" i="1"/>
  <c r="DO378" i="1"/>
  <c r="DN378" i="1"/>
  <c r="DM378" i="1"/>
  <c r="DL378" i="1"/>
  <c r="DK378" i="1"/>
  <c r="DJ378" i="1"/>
  <c r="DF378" i="1"/>
  <c r="DE378" i="1"/>
  <c r="DD378" i="1"/>
  <c r="DC378" i="1"/>
  <c r="DB378" i="1"/>
  <c r="DA378" i="1"/>
  <c r="CZ378" i="1"/>
  <c r="CY378" i="1"/>
  <c r="CX378" i="1"/>
  <c r="CW378" i="1"/>
  <c r="CV378" i="1"/>
  <c r="CU378" i="1"/>
  <c r="CT378" i="1"/>
  <c r="CS378" i="1"/>
  <c r="CR378" i="1"/>
  <c r="CQ378" i="1"/>
  <c r="CP378" i="1"/>
  <c r="CO378" i="1"/>
  <c r="CN378" i="1"/>
  <c r="CM378" i="1"/>
  <c r="CL378" i="1"/>
  <c r="CK378" i="1"/>
  <c r="CJ378" i="1"/>
  <c r="CI378" i="1"/>
  <c r="CH378" i="1"/>
  <c r="CG378" i="1"/>
  <c r="CF378" i="1"/>
  <c r="CE378" i="1"/>
  <c r="CD378" i="1"/>
  <c r="CC378" i="1"/>
  <c r="CB378" i="1"/>
  <c r="BR378" i="1"/>
  <c r="BQ378" i="1"/>
  <c r="BP378" i="1"/>
  <c r="BO378" i="1"/>
  <c r="BN378" i="1"/>
  <c r="X378" i="1"/>
  <c r="W378" i="1"/>
  <c r="V378" i="1"/>
  <c r="U378" i="1"/>
  <c r="T378" i="1"/>
  <c r="S378" i="1"/>
  <c r="R378" i="1"/>
  <c r="AA378" i="1" s="1"/>
  <c r="AB378" i="1" s="1"/>
  <c r="Q378" i="1"/>
  <c r="O378" i="1"/>
  <c r="L378" i="1" s="1"/>
  <c r="H378" i="1"/>
  <c r="A378" i="1"/>
  <c r="EJ377" i="1"/>
  <c r="EI377" i="1"/>
  <c r="EH377" i="1"/>
  <c r="EG377" i="1"/>
  <c r="EF377" i="1"/>
  <c r="EE377" i="1"/>
  <c r="ED377" i="1"/>
  <c r="EC377" i="1"/>
  <c r="EB377" i="1"/>
  <c r="EA377" i="1"/>
  <c r="DZ377" i="1"/>
  <c r="DY377" i="1"/>
  <c r="DX377" i="1"/>
  <c r="DW377" i="1"/>
  <c r="DV377" i="1"/>
  <c r="DU377" i="1"/>
  <c r="DT377" i="1"/>
  <c r="DS377" i="1"/>
  <c r="DR377" i="1"/>
  <c r="DQ377" i="1"/>
  <c r="DP377" i="1"/>
  <c r="DO377" i="1"/>
  <c r="DN377" i="1"/>
  <c r="DM377" i="1"/>
  <c r="DL377" i="1"/>
  <c r="DK377" i="1"/>
  <c r="DJ377" i="1"/>
  <c r="DF377" i="1"/>
  <c r="DE377" i="1"/>
  <c r="DD377" i="1"/>
  <c r="DC377" i="1"/>
  <c r="DB377" i="1"/>
  <c r="DA377" i="1"/>
  <c r="CZ377" i="1"/>
  <c r="CY377" i="1"/>
  <c r="CX377" i="1"/>
  <c r="CW377" i="1"/>
  <c r="CV377" i="1"/>
  <c r="CU377" i="1"/>
  <c r="CT377" i="1"/>
  <c r="CS377" i="1"/>
  <c r="CR377" i="1"/>
  <c r="CQ377" i="1"/>
  <c r="CP377" i="1"/>
  <c r="CO377" i="1"/>
  <c r="CN377" i="1"/>
  <c r="CM377" i="1"/>
  <c r="CL377" i="1"/>
  <c r="CK377" i="1"/>
  <c r="CJ377" i="1"/>
  <c r="CI377" i="1"/>
  <c r="CH377" i="1"/>
  <c r="CG377" i="1"/>
  <c r="CF377" i="1"/>
  <c r="CE377" i="1"/>
  <c r="CD377" i="1"/>
  <c r="CC377" i="1"/>
  <c r="CB377" i="1"/>
  <c r="BR377" i="1"/>
  <c r="BQ377" i="1"/>
  <c r="BP377" i="1"/>
  <c r="BO377" i="1"/>
  <c r="BN377" i="1"/>
  <c r="X377" i="1"/>
  <c r="W377" i="1"/>
  <c r="V377" i="1"/>
  <c r="U377" i="1"/>
  <c r="T377" i="1"/>
  <c r="S377" i="1"/>
  <c r="R377" i="1"/>
  <c r="AA377" i="1" s="1"/>
  <c r="AB377" i="1" s="1"/>
  <c r="Q377" i="1"/>
  <c r="O377" i="1"/>
  <c r="L377" i="1" s="1"/>
  <c r="H377" i="1"/>
  <c r="A377" i="1"/>
  <c r="EJ376" i="1"/>
  <c r="EI376" i="1"/>
  <c r="EH376" i="1"/>
  <c r="EG376" i="1"/>
  <c r="EF376" i="1"/>
  <c r="EE376" i="1"/>
  <c r="ED376" i="1"/>
  <c r="EC376" i="1"/>
  <c r="EB376" i="1"/>
  <c r="EA376" i="1"/>
  <c r="DZ376" i="1"/>
  <c r="DY376" i="1"/>
  <c r="DX376" i="1"/>
  <c r="DW376" i="1"/>
  <c r="DV376" i="1"/>
  <c r="DU376" i="1"/>
  <c r="DT376" i="1"/>
  <c r="DS376" i="1"/>
  <c r="DR376" i="1"/>
  <c r="DQ376" i="1"/>
  <c r="DP376" i="1"/>
  <c r="DO376" i="1"/>
  <c r="DN376" i="1"/>
  <c r="DM376" i="1"/>
  <c r="DL376" i="1"/>
  <c r="DK376" i="1"/>
  <c r="DJ376" i="1"/>
  <c r="DF376" i="1"/>
  <c r="DE376" i="1"/>
  <c r="DD376" i="1"/>
  <c r="DC376" i="1"/>
  <c r="DB376" i="1"/>
  <c r="DA376" i="1"/>
  <c r="CZ376" i="1"/>
  <c r="CY376" i="1"/>
  <c r="CX376" i="1"/>
  <c r="CW376" i="1"/>
  <c r="CV376" i="1"/>
  <c r="CU376" i="1"/>
  <c r="CT376" i="1"/>
  <c r="CS376" i="1"/>
  <c r="CR376" i="1"/>
  <c r="CQ376" i="1"/>
  <c r="CP376" i="1"/>
  <c r="CO376" i="1"/>
  <c r="CN376" i="1"/>
  <c r="CM376" i="1"/>
  <c r="CL376" i="1"/>
  <c r="CK376" i="1"/>
  <c r="CJ376" i="1"/>
  <c r="CI376" i="1"/>
  <c r="CH376" i="1"/>
  <c r="CG376" i="1"/>
  <c r="CF376" i="1"/>
  <c r="CE376" i="1"/>
  <c r="CD376" i="1"/>
  <c r="CC376" i="1"/>
  <c r="CB376" i="1"/>
  <c r="BR376" i="1"/>
  <c r="BQ376" i="1"/>
  <c r="BP376" i="1"/>
  <c r="BO376" i="1"/>
  <c r="BN376" i="1"/>
  <c r="X376" i="1"/>
  <c r="W376" i="1"/>
  <c r="V376" i="1"/>
  <c r="U376" i="1"/>
  <c r="T376" i="1"/>
  <c r="S376" i="1"/>
  <c r="R376" i="1"/>
  <c r="AA376" i="1" s="1"/>
  <c r="AB376" i="1" s="1"/>
  <c r="Q376" i="1"/>
  <c r="O376" i="1"/>
  <c r="L376" i="1" s="1"/>
  <c r="H376" i="1"/>
  <c r="A376" i="1"/>
  <c r="EJ375" i="1"/>
  <c r="EI375" i="1"/>
  <c r="EH375" i="1"/>
  <c r="EG375" i="1"/>
  <c r="EF375" i="1"/>
  <c r="EE375" i="1"/>
  <c r="ED375" i="1"/>
  <c r="EC375" i="1"/>
  <c r="EB375" i="1"/>
  <c r="EA375" i="1"/>
  <c r="DZ375" i="1"/>
  <c r="DY375" i="1"/>
  <c r="DX375" i="1"/>
  <c r="DW375" i="1"/>
  <c r="DV375" i="1"/>
  <c r="DU375" i="1"/>
  <c r="DT375" i="1"/>
  <c r="DS375" i="1"/>
  <c r="DR375" i="1"/>
  <c r="DQ375" i="1"/>
  <c r="DP375" i="1"/>
  <c r="DO375" i="1"/>
  <c r="DN375" i="1"/>
  <c r="DM375" i="1"/>
  <c r="DL375" i="1"/>
  <c r="DK375" i="1"/>
  <c r="DJ375" i="1"/>
  <c r="DF375" i="1"/>
  <c r="DE375" i="1"/>
  <c r="DD375" i="1"/>
  <c r="DC375" i="1"/>
  <c r="DB375" i="1"/>
  <c r="DA375" i="1"/>
  <c r="CZ375" i="1"/>
  <c r="CY375" i="1"/>
  <c r="CX375" i="1"/>
  <c r="CW375" i="1"/>
  <c r="CV375" i="1"/>
  <c r="CU375" i="1"/>
  <c r="CT375" i="1"/>
  <c r="CS375" i="1"/>
  <c r="CR375" i="1"/>
  <c r="CQ375" i="1"/>
  <c r="CP375" i="1"/>
  <c r="CO375" i="1"/>
  <c r="CN375" i="1"/>
  <c r="CM375" i="1"/>
  <c r="CL375" i="1"/>
  <c r="CK375" i="1"/>
  <c r="CJ375" i="1"/>
  <c r="CI375" i="1"/>
  <c r="CH375" i="1"/>
  <c r="CG375" i="1"/>
  <c r="CF375" i="1"/>
  <c r="CE375" i="1"/>
  <c r="CD375" i="1"/>
  <c r="CC375" i="1"/>
  <c r="CB375" i="1"/>
  <c r="BR375" i="1"/>
  <c r="BQ375" i="1"/>
  <c r="BP375" i="1"/>
  <c r="BO375" i="1"/>
  <c r="BN375" i="1"/>
  <c r="X375" i="1"/>
  <c r="W375" i="1"/>
  <c r="V375" i="1"/>
  <c r="U375" i="1"/>
  <c r="T375" i="1"/>
  <c r="S375" i="1"/>
  <c r="R375" i="1"/>
  <c r="AA375" i="1" s="1"/>
  <c r="AB375" i="1" s="1"/>
  <c r="Q375" i="1"/>
  <c r="O375" i="1"/>
  <c r="L375" i="1" s="1"/>
  <c r="H375" i="1"/>
  <c r="A375" i="1"/>
  <c r="EJ374" i="1"/>
  <c r="EI374" i="1"/>
  <c r="EH374" i="1"/>
  <c r="EG374" i="1"/>
  <c r="EF374" i="1"/>
  <c r="EE374" i="1"/>
  <c r="ED374" i="1"/>
  <c r="EC374" i="1"/>
  <c r="EB374" i="1"/>
  <c r="EA374" i="1"/>
  <c r="DZ374" i="1"/>
  <c r="DY374" i="1"/>
  <c r="DX374" i="1"/>
  <c r="DW374" i="1"/>
  <c r="DV374" i="1"/>
  <c r="DU374" i="1"/>
  <c r="DT374" i="1"/>
  <c r="DS374" i="1"/>
  <c r="DR374" i="1"/>
  <c r="DQ374" i="1"/>
  <c r="DP374" i="1"/>
  <c r="DO374" i="1"/>
  <c r="DN374" i="1"/>
  <c r="DM374" i="1"/>
  <c r="DL374" i="1"/>
  <c r="DK374" i="1"/>
  <c r="DJ374" i="1"/>
  <c r="DF374" i="1"/>
  <c r="DE374" i="1"/>
  <c r="DD374" i="1"/>
  <c r="DC374" i="1"/>
  <c r="DB374" i="1"/>
  <c r="DA374" i="1"/>
  <c r="CZ374" i="1"/>
  <c r="CY374" i="1"/>
  <c r="CX374" i="1"/>
  <c r="CW374" i="1"/>
  <c r="CV374" i="1"/>
  <c r="CU374" i="1"/>
  <c r="CT374" i="1"/>
  <c r="CS374" i="1"/>
  <c r="CR374" i="1"/>
  <c r="CQ374" i="1"/>
  <c r="CP374" i="1"/>
  <c r="CO374" i="1"/>
  <c r="CN374" i="1"/>
  <c r="CM374" i="1"/>
  <c r="CL374" i="1"/>
  <c r="CK374" i="1"/>
  <c r="CJ374" i="1"/>
  <c r="CI374" i="1"/>
  <c r="CH374" i="1"/>
  <c r="CG374" i="1"/>
  <c r="CF374" i="1"/>
  <c r="CE374" i="1"/>
  <c r="CD374" i="1"/>
  <c r="CC374" i="1"/>
  <c r="CB374" i="1"/>
  <c r="BR374" i="1"/>
  <c r="BQ374" i="1"/>
  <c r="BP374" i="1"/>
  <c r="BO374" i="1"/>
  <c r="BN374" i="1"/>
  <c r="X374" i="1"/>
  <c r="W374" i="1"/>
  <c r="V374" i="1"/>
  <c r="U374" i="1"/>
  <c r="T374" i="1"/>
  <c r="S374" i="1"/>
  <c r="R374" i="1"/>
  <c r="AA374" i="1" s="1"/>
  <c r="AB374" i="1" s="1"/>
  <c r="Q374" i="1"/>
  <c r="O374" i="1"/>
  <c r="L374" i="1" s="1"/>
  <c r="A374" i="1"/>
  <c r="EJ373" i="1"/>
  <c r="EI373" i="1"/>
  <c r="EH373" i="1"/>
  <c r="EG373" i="1"/>
  <c r="EF373" i="1"/>
  <c r="EE373" i="1"/>
  <c r="ED373" i="1"/>
  <c r="EC373" i="1"/>
  <c r="EB373" i="1"/>
  <c r="EA373" i="1"/>
  <c r="DZ373" i="1"/>
  <c r="DY373" i="1"/>
  <c r="DX373" i="1"/>
  <c r="DW373" i="1"/>
  <c r="DV373" i="1"/>
  <c r="DU373" i="1"/>
  <c r="DT373" i="1"/>
  <c r="DS373" i="1"/>
  <c r="DR373" i="1"/>
  <c r="DQ373" i="1"/>
  <c r="DP373" i="1"/>
  <c r="DO373" i="1"/>
  <c r="DN373" i="1"/>
  <c r="DM373" i="1"/>
  <c r="DL373" i="1"/>
  <c r="DK373" i="1"/>
  <c r="DJ373" i="1"/>
  <c r="DF373" i="1"/>
  <c r="DE373" i="1"/>
  <c r="DD373" i="1"/>
  <c r="DC373" i="1"/>
  <c r="DB373" i="1"/>
  <c r="DA373" i="1"/>
  <c r="CZ373" i="1"/>
  <c r="CY373" i="1"/>
  <c r="CX373" i="1"/>
  <c r="CW373" i="1"/>
  <c r="CV373" i="1"/>
  <c r="CU373" i="1"/>
  <c r="CT373" i="1"/>
  <c r="CS373" i="1"/>
  <c r="CR373" i="1"/>
  <c r="CQ373" i="1"/>
  <c r="CP373" i="1"/>
  <c r="CO373" i="1"/>
  <c r="CN373" i="1"/>
  <c r="CM373" i="1"/>
  <c r="CL373" i="1"/>
  <c r="CK373" i="1"/>
  <c r="CJ373" i="1"/>
  <c r="CI373" i="1"/>
  <c r="CH373" i="1"/>
  <c r="CG373" i="1"/>
  <c r="CF373" i="1"/>
  <c r="CE373" i="1"/>
  <c r="CD373" i="1"/>
  <c r="CC373" i="1"/>
  <c r="CB373" i="1"/>
  <c r="BR373" i="1"/>
  <c r="BQ373" i="1"/>
  <c r="BP373" i="1"/>
  <c r="BO373" i="1"/>
  <c r="BN373" i="1"/>
  <c r="X373" i="1"/>
  <c r="W373" i="1"/>
  <c r="V373" i="1"/>
  <c r="U373" i="1"/>
  <c r="T373" i="1"/>
  <c r="S373" i="1"/>
  <c r="R373" i="1"/>
  <c r="AA373" i="1" s="1"/>
  <c r="AB373" i="1" s="1"/>
  <c r="Q373" i="1"/>
  <c r="O373" i="1"/>
  <c r="L373" i="1" s="1"/>
  <c r="H373" i="1"/>
  <c r="A373" i="1"/>
  <c r="EJ372" i="1"/>
  <c r="EI372" i="1"/>
  <c r="EH372" i="1"/>
  <c r="EG372" i="1"/>
  <c r="EF372" i="1"/>
  <c r="EE372" i="1"/>
  <c r="ED372" i="1"/>
  <c r="EC372" i="1"/>
  <c r="EB372" i="1"/>
  <c r="EA372" i="1"/>
  <c r="DZ372" i="1"/>
  <c r="DY372" i="1"/>
  <c r="DX372" i="1"/>
  <c r="DW372" i="1"/>
  <c r="DV372" i="1"/>
  <c r="DU372" i="1"/>
  <c r="DT372" i="1"/>
  <c r="DS372" i="1"/>
  <c r="DR372" i="1"/>
  <c r="DQ372" i="1"/>
  <c r="DP372" i="1"/>
  <c r="DO372" i="1"/>
  <c r="DN372" i="1"/>
  <c r="DM372" i="1"/>
  <c r="DL372" i="1"/>
  <c r="DK372" i="1"/>
  <c r="DJ372" i="1"/>
  <c r="DF372" i="1"/>
  <c r="DE372" i="1"/>
  <c r="DD372" i="1"/>
  <c r="DC372" i="1"/>
  <c r="DB372" i="1"/>
  <c r="DA372" i="1"/>
  <c r="CZ372" i="1"/>
  <c r="CY372" i="1"/>
  <c r="CX372" i="1"/>
  <c r="CW372" i="1"/>
  <c r="CV372" i="1"/>
  <c r="CU372" i="1"/>
  <c r="CT372" i="1"/>
  <c r="CS372" i="1"/>
  <c r="CR372" i="1"/>
  <c r="CQ372" i="1"/>
  <c r="CP372" i="1"/>
  <c r="CO372" i="1"/>
  <c r="CN372" i="1"/>
  <c r="CM372" i="1"/>
  <c r="CL372" i="1"/>
  <c r="CK372" i="1"/>
  <c r="CJ372" i="1"/>
  <c r="CI372" i="1"/>
  <c r="CH372" i="1"/>
  <c r="CG372" i="1"/>
  <c r="CF372" i="1"/>
  <c r="CE372" i="1"/>
  <c r="CD372" i="1"/>
  <c r="CC372" i="1"/>
  <c r="CB372" i="1"/>
  <c r="BR372" i="1"/>
  <c r="BQ372" i="1"/>
  <c r="BP372" i="1"/>
  <c r="BO372" i="1"/>
  <c r="BN372" i="1"/>
  <c r="X372" i="1"/>
  <c r="W372" i="1"/>
  <c r="V372" i="1"/>
  <c r="U372" i="1"/>
  <c r="T372" i="1"/>
  <c r="S372" i="1"/>
  <c r="R372" i="1"/>
  <c r="AA372" i="1" s="1"/>
  <c r="AB372" i="1" s="1"/>
  <c r="Q372" i="1"/>
  <c r="O372" i="1"/>
  <c r="L372" i="1" s="1"/>
  <c r="H372" i="1"/>
  <c r="A372" i="1"/>
  <c r="EJ371" i="1"/>
  <c r="EI371" i="1"/>
  <c r="EH371" i="1"/>
  <c r="EG371" i="1"/>
  <c r="EF371" i="1"/>
  <c r="EE371" i="1"/>
  <c r="ED371" i="1"/>
  <c r="EC371" i="1"/>
  <c r="EB371" i="1"/>
  <c r="EA371" i="1"/>
  <c r="DZ371" i="1"/>
  <c r="DY371" i="1"/>
  <c r="DX371" i="1"/>
  <c r="DW371" i="1"/>
  <c r="DV371" i="1"/>
  <c r="DU371" i="1"/>
  <c r="DT371" i="1"/>
  <c r="DS371" i="1"/>
  <c r="DR371" i="1"/>
  <c r="DQ371" i="1"/>
  <c r="DP371" i="1"/>
  <c r="DO371" i="1"/>
  <c r="DN371" i="1"/>
  <c r="DM371" i="1"/>
  <c r="DL371" i="1"/>
  <c r="DK371" i="1"/>
  <c r="DJ371" i="1"/>
  <c r="DF371" i="1"/>
  <c r="DE371" i="1"/>
  <c r="DD371" i="1"/>
  <c r="DC371" i="1"/>
  <c r="DB371" i="1"/>
  <c r="DA371" i="1"/>
  <c r="CZ371" i="1"/>
  <c r="CY371" i="1"/>
  <c r="CX371" i="1"/>
  <c r="CW371" i="1"/>
  <c r="CV371" i="1"/>
  <c r="CU371" i="1"/>
  <c r="CT371" i="1"/>
  <c r="CS371" i="1"/>
  <c r="CR371" i="1"/>
  <c r="CQ371" i="1"/>
  <c r="CP371" i="1"/>
  <c r="CO371" i="1"/>
  <c r="CN371" i="1"/>
  <c r="CM371" i="1"/>
  <c r="CL371" i="1"/>
  <c r="CK371" i="1"/>
  <c r="CJ371" i="1"/>
  <c r="CI371" i="1"/>
  <c r="CH371" i="1"/>
  <c r="CG371" i="1"/>
  <c r="CF371" i="1"/>
  <c r="CE371" i="1"/>
  <c r="CD371" i="1"/>
  <c r="CC371" i="1"/>
  <c r="CB371" i="1"/>
  <c r="BR371" i="1"/>
  <c r="BQ371" i="1"/>
  <c r="BP371" i="1"/>
  <c r="BO371" i="1"/>
  <c r="BN371" i="1"/>
  <c r="X371" i="1"/>
  <c r="W371" i="1"/>
  <c r="V371" i="1"/>
  <c r="U371" i="1"/>
  <c r="T371" i="1"/>
  <c r="S371" i="1"/>
  <c r="R371" i="1"/>
  <c r="AA371" i="1" s="1"/>
  <c r="AB371" i="1" s="1"/>
  <c r="Q371" i="1"/>
  <c r="O371" i="1"/>
  <c r="L371" i="1" s="1"/>
  <c r="H371" i="1"/>
  <c r="A371" i="1"/>
  <c r="EJ370" i="1"/>
  <c r="EI370" i="1"/>
  <c r="EH370" i="1"/>
  <c r="EG370" i="1"/>
  <c r="EF370" i="1"/>
  <c r="EE370" i="1"/>
  <c r="ED370" i="1"/>
  <c r="EC370" i="1"/>
  <c r="EB370" i="1"/>
  <c r="EA370" i="1"/>
  <c r="DZ370" i="1"/>
  <c r="DY370" i="1"/>
  <c r="DX370" i="1"/>
  <c r="DW370" i="1"/>
  <c r="DV370" i="1"/>
  <c r="DU370" i="1"/>
  <c r="DT370" i="1"/>
  <c r="DS370" i="1"/>
  <c r="DR370" i="1"/>
  <c r="DQ370" i="1"/>
  <c r="DP370" i="1"/>
  <c r="DO370" i="1"/>
  <c r="DN370" i="1"/>
  <c r="DM370" i="1"/>
  <c r="DL370" i="1"/>
  <c r="DK370" i="1"/>
  <c r="DJ370" i="1"/>
  <c r="DF370" i="1"/>
  <c r="DE370" i="1"/>
  <c r="DD370" i="1"/>
  <c r="DC370" i="1"/>
  <c r="DB370" i="1"/>
  <c r="DA370" i="1"/>
  <c r="CZ370" i="1"/>
  <c r="CY370" i="1"/>
  <c r="CX370" i="1"/>
  <c r="CW370" i="1"/>
  <c r="CV370" i="1"/>
  <c r="CU370" i="1"/>
  <c r="CT370" i="1"/>
  <c r="CS370" i="1"/>
  <c r="CR370" i="1"/>
  <c r="CQ370" i="1"/>
  <c r="CP370" i="1"/>
  <c r="CO370" i="1"/>
  <c r="CN370" i="1"/>
  <c r="CM370" i="1"/>
  <c r="CL370" i="1"/>
  <c r="CK370" i="1"/>
  <c r="CJ370" i="1"/>
  <c r="CI370" i="1"/>
  <c r="CH370" i="1"/>
  <c r="CG370" i="1"/>
  <c r="CF370" i="1"/>
  <c r="CE370" i="1"/>
  <c r="CD370" i="1"/>
  <c r="CC370" i="1"/>
  <c r="CB370" i="1"/>
  <c r="BR370" i="1"/>
  <c r="BQ370" i="1"/>
  <c r="BP370" i="1"/>
  <c r="BO370" i="1"/>
  <c r="BN370" i="1"/>
  <c r="X370" i="1"/>
  <c r="W370" i="1"/>
  <c r="V370" i="1"/>
  <c r="U370" i="1"/>
  <c r="T370" i="1"/>
  <c r="S370" i="1"/>
  <c r="R370" i="1"/>
  <c r="AA370" i="1" s="1"/>
  <c r="AB370" i="1" s="1"/>
  <c r="Q370" i="1"/>
  <c r="O370" i="1"/>
  <c r="L370" i="1" s="1"/>
  <c r="H370" i="1"/>
  <c r="A370" i="1"/>
  <c r="EJ369" i="1"/>
  <c r="EI369" i="1"/>
  <c r="EH369" i="1"/>
  <c r="EG369" i="1"/>
  <c r="EF369" i="1"/>
  <c r="EE369" i="1"/>
  <c r="ED369" i="1"/>
  <c r="EC369" i="1"/>
  <c r="EB369" i="1"/>
  <c r="EA369" i="1"/>
  <c r="DZ369" i="1"/>
  <c r="DY369" i="1"/>
  <c r="DX369" i="1"/>
  <c r="DW369" i="1"/>
  <c r="DV369" i="1"/>
  <c r="DU369" i="1"/>
  <c r="DT369" i="1"/>
  <c r="DS369" i="1"/>
  <c r="DR369" i="1"/>
  <c r="DQ369" i="1"/>
  <c r="DP369" i="1"/>
  <c r="DO369" i="1"/>
  <c r="DN369" i="1"/>
  <c r="DM369" i="1"/>
  <c r="DL369" i="1"/>
  <c r="DK369" i="1"/>
  <c r="DJ369" i="1"/>
  <c r="DF369" i="1"/>
  <c r="DE369" i="1"/>
  <c r="DD369" i="1"/>
  <c r="DC369" i="1"/>
  <c r="DB369" i="1"/>
  <c r="DA369" i="1"/>
  <c r="CZ369" i="1"/>
  <c r="CY369" i="1"/>
  <c r="CX369" i="1"/>
  <c r="CW369" i="1"/>
  <c r="CV369" i="1"/>
  <c r="CU369" i="1"/>
  <c r="CT369" i="1"/>
  <c r="CS369" i="1"/>
  <c r="CR369" i="1"/>
  <c r="CQ369" i="1"/>
  <c r="CP369" i="1"/>
  <c r="CO369" i="1"/>
  <c r="CN369" i="1"/>
  <c r="CM369" i="1"/>
  <c r="CL369" i="1"/>
  <c r="CK369" i="1"/>
  <c r="CJ369" i="1"/>
  <c r="CI369" i="1"/>
  <c r="CH369" i="1"/>
  <c r="CG369" i="1"/>
  <c r="CF369" i="1"/>
  <c r="CE369" i="1"/>
  <c r="CD369" i="1"/>
  <c r="CC369" i="1"/>
  <c r="CB369" i="1"/>
  <c r="BR369" i="1"/>
  <c r="BQ369" i="1"/>
  <c r="BP369" i="1"/>
  <c r="BO369" i="1"/>
  <c r="BN369" i="1"/>
  <c r="X369" i="1"/>
  <c r="W369" i="1"/>
  <c r="V369" i="1"/>
  <c r="U369" i="1"/>
  <c r="T369" i="1"/>
  <c r="S369" i="1"/>
  <c r="R369" i="1"/>
  <c r="AA369" i="1" s="1"/>
  <c r="AB369" i="1" s="1"/>
  <c r="Q369" i="1"/>
  <c r="O369" i="1"/>
  <c r="L369" i="1" s="1"/>
  <c r="H369" i="1"/>
  <c r="A369" i="1"/>
  <c r="EJ368" i="1"/>
  <c r="EI368" i="1"/>
  <c r="EH368" i="1"/>
  <c r="EG368" i="1"/>
  <c r="EF368" i="1"/>
  <c r="EE368" i="1"/>
  <c r="ED368" i="1"/>
  <c r="EC368" i="1"/>
  <c r="EB368" i="1"/>
  <c r="EA368" i="1"/>
  <c r="DZ368" i="1"/>
  <c r="DY368" i="1"/>
  <c r="DX368" i="1"/>
  <c r="DW368" i="1"/>
  <c r="DV368" i="1"/>
  <c r="DU368" i="1"/>
  <c r="DT368" i="1"/>
  <c r="DS368" i="1"/>
  <c r="DR368" i="1"/>
  <c r="DQ368" i="1"/>
  <c r="DP368" i="1"/>
  <c r="DO368" i="1"/>
  <c r="DN368" i="1"/>
  <c r="DM368" i="1"/>
  <c r="DL368" i="1"/>
  <c r="DK368" i="1"/>
  <c r="DJ368" i="1"/>
  <c r="DF368" i="1"/>
  <c r="DE368" i="1"/>
  <c r="DD368" i="1"/>
  <c r="DC368" i="1"/>
  <c r="DB368" i="1"/>
  <c r="DA368" i="1"/>
  <c r="CZ368" i="1"/>
  <c r="CY368" i="1"/>
  <c r="CX368" i="1"/>
  <c r="CW368" i="1"/>
  <c r="CV368" i="1"/>
  <c r="CU368" i="1"/>
  <c r="CT368" i="1"/>
  <c r="CS368" i="1"/>
  <c r="CR368" i="1"/>
  <c r="CQ368" i="1"/>
  <c r="CP368" i="1"/>
  <c r="CO368" i="1"/>
  <c r="CN368" i="1"/>
  <c r="CM368" i="1"/>
  <c r="CL368" i="1"/>
  <c r="CK368" i="1"/>
  <c r="CJ368" i="1"/>
  <c r="CI368" i="1"/>
  <c r="CH368" i="1"/>
  <c r="CG368" i="1"/>
  <c r="CF368" i="1"/>
  <c r="CE368" i="1"/>
  <c r="CD368" i="1"/>
  <c r="CC368" i="1"/>
  <c r="CB368" i="1"/>
  <c r="BR368" i="1"/>
  <c r="BQ368" i="1"/>
  <c r="BP368" i="1"/>
  <c r="BO368" i="1"/>
  <c r="BN368" i="1"/>
  <c r="X368" i="1"/>
  <c r="W368" i="1"/>
  <c r="V368" i="1"/>
  <c r="U368" i="1"/>
  <c r="T368" i="1"/>
  <c r="S368" i="1"/>
  <c r="R368" i="1"/>
  <c r="AA368" i="1" s="1"/>
  <c r="AB368" i="1" s="1"/>
  <c r="Q368" i="1"/>
  <c r="O368" i="1"/>
  <c r="L368" i="1" s="1"/>
  <c r="H368" i="1"/>
  <c r="A368" i="1"/>
  <c r="EJ367" i="1"/>
  <c r="EI367" i="1"/>
  <c r="EH367" i="1"/>
  <c r="EG367" i="1"/>
  <c r="EF367" i="1"/>
  <c r="EE367" i="1"/>
  <c r="ED367" i="1"/>
  <c r="EC367" i="1"/>
  <c r="EB367" i="1"/>
  <c r="EA367" i="1"/>
  <c r="DZ367" i="1"/>
  <c r="DY367" i="1"/>
  <c r="DX367" i="1"/>
  <c r="DW367" i="1"/>
  <c r="DV367" i="1"/>
  <c r="DU367" i="1"/>
  <c r="DT367" i="1"/>
  <c r="DS367" i="1"/>
  <c r="DR367" i="1"/>
  <c r="DQ367" i="1"/>
  <c r="DP367" i="1"/>
  <c r="DO367" i="1"/>
  <c r="DN367" i="1"/>
  <c r="DM367" i="1"/>
  <c r="DL367" i="1"/>
  <c r="DK367" i="1"/>
  <c r="DJ367" i="1"/>
  <c r="DF367" i="1"/>
  <c r="DE367" i="1"/>
  <c r="DD367" i="1"/>
  <c r="DC367" i="1"/>
  <c r="DB367" i="1"/>
  <c r="DA367" i="1"/>
  <c r="CZ367" i="1"/>
  <c r="CY367" i="1"/>
  <c r="CX367" i="1"/>
  <c r="CW367" i="1"/>
  <c r="CV367" i="1"/>
  <c r="CU367" i="1"/>
  <c r="CT367" i="1"/>
  <c r="CS367" i="1"/>
  <c r="CR367" i="1"/>
  <c r="CQ367" i="1"/>
  <c r="CP367" i="1"/>
  <c r="CO367" i="1"/>
  <c r="CN367" i="1"/>
  <c r="CM367" i="1"/>
  <c r="CL367" i="1"/>
  <c r="CK367" i="1"/>
  <c r="CJ367" i="1"/>
  <c r="CI367" i="1"/>
  <c r="CH367" i="1"/>
  <c r="CG367" i="1"/>
  <c r="CF367" i="1"/>
  <c r="CE367" i="1"/>
  <c r="CD367" i="1"/>
  <c r="CC367" i="1"/>
  <c r="CB367" i="1"/>
  <c r="BR367" i="1"/>
  <c r="BQ367" i="1"/>
  <c r="BP367" i="1"/>
  <c r="BO367" i="1"/>
  <c r="BN367" i="1"/>
  <c r="X367" i="1"/>
  <c r="W367" i="1"/>
  <c r="V367" i="1"/>
  <c r="U367" i="1"/>
  <c r="T367" i="1"/>
  <c r="S367" i="1"/>
  <c r="R367" i="1"/>
  <c r="AA367" i="1" s="1"/>
  <c r="AB367" i="1" s="1"/>
  <c r="Q367" i="1"/>
  <c r="O367" i="1"/>
  <c r="L367" i="1" s="1"/>
  <c r="H367" i="1"/>
  <c r="A367" i="1"/>
  <c r="EJ366" i="1"/>
  <c r="EI366" i="1"/>
  <c r="EH366" i="1"/>
  <c r="EG366" i="1"/>
  <c r="EF366" i="1"/>
  <c r="EE366" i="1"/>
  <c r="ED366" i="1"/>
  <c r="EC366" i="1"/>
  <c r="EB366" i="1"/>
  <c r="EA366" i="1"/>
  <c r="DZ366" i="1"/>
  <c r="DY366" i="1"/>
  <c r="DX366" i="1"/>
  <c r="DW366" i="1"/>
  <c r="DV366" i="1"/>
  <c r="DU366" i="1"/>
  <c r="DT366" i="1"/>
  <c r="DS366" i="1"/>
  <c r="DR366" i="1"/>
  <c r="DQ366" i="1"/>
  <c r="DP366" i="1"/>
  <c r="DO366" i="1"/>
  <c r="DN366" i="1"/>
  <c r="DM366" i="1"/>
  <c r="DL366" i="1"/>
  <c r="DK366" i="1"/>
  <c r="DJ366" i="1"/>
  <c r="DF366" i="1"/>
  <c r="DE366" i="1"/>
  <c r="DD366" i="1"/>
  <c r="DC366" i="1"/>
  <c r="DB366" i="1"/>
  <c r="DA366" i="1"/>
  <c r="CZ366" i="1"/>
  <c r="CY366" i="1"/>
  <c r="CX366" i="1"/>
  <c r="CW366" i="1"/>
  <c r="CV366" i="1"/>
  <c r="CU366" i="1"/>
  <c r="CT366" i="1"/>
  <c r="CS366" i="1"/>
  <c r="CR366" i="1"/>
  <c r="CQ366" i="1"/>
  <c r="CP366" i="1"/>
  <c r="CO366" i="1"/>
  <c r="CN366" i="1"/>
  <c r="CM366" i="1"/>
  <c r="CL366" i="1"/>
  <c r="CK366" i="1"/>
  <c r="CJ366" i="1"/>
  <c r="CI366" i="1"/>
  <c r="CH366" i="1"/>
  <c r="CG366" i="1"/>
  <c r="CF366" i="1"/>
  <c r="CE366" i="1"/>
  <c r="CD366" i="1"/>
  <c r="CC366" i="1"/>
  <c r="CB366" i="1"/>
  <c r="BR366" i="1"/>
  <c r="BQ366" i="1"/>
  <c r="BP366" i="1"/>
  <c r="BO366" i="1"/>
  <c r="BN366" i="1"/>
  <c r="X366" i="1"/>
  <c r="W366" i="1"/>
  <c r="V366" i="1"/>
  <c r="U366" i="1"/>
  <c r="T366" i="1"/>
  <c r="S366" i="1"/>
  <c r="R366" i="1"/>
  <c r="AA366" i="1" s="1"/>
  <c r="AB366" i="1" s="1"/>
  <c r="Q366" i="1"/>
  <c r="O366" i="1"/>
  <c r="L366" i="1" s="1"/>
  <c r="H366" i="1"/>
  <c r="A366" i="1"/>
  <c r="EJ365" i="1"/>
  <c r="EI365" i="1"/>
  <c r="EH365" i="1"/>
  <c r="EG365" i="1"/>
  <c r="EF365" i="1"/>
  <c r="EE365" i="1"/>
  <c r="ED365" i="1"/>
  <c r="EC365" i="1"/>
  <c r="EB365" i="1"/>
  <c r="EA365" i="1"/>
  <c r="DZ365" i="1"/>
  <c r="DY365" i="1"/>
  <c r="DX365" i="1"/>
  <c r="DW365" i="1"/>
  <c r="DV365" i="1"/>
  <c r="DU365" i="1"/>
  <c r="DT365" i="1"/>
  <c r="DS365" i="1"/>
  <c r="DR365" i="1"/>
  <c r="DQ365" i="1"/>
  <c r="DP365" i="1"/>
  <c r="DO365" i="1"/>
  <c r="DN365" i="1"/>
  <c r="DM365" i="1"/>
  <c r="DL365" i="1"/>
  <c r="DK365" i="1"/>
  <c r="DJ365" i="1"/>
  <c r="DF365" i="1"/>
  <c r="DE365" i="1"/>
  <c r="DD365" i="1"/>
  <c r="DC365" i="1"/>
  <c r="DB365" i="1"/>
  <c r="DA365" i="1"/>
  <c r="CZ365" i="1"/>
  <c r="CY365" i="1"/>
  <c r="CX365" i="1"/>
  <c r="CW365" i="1"/>
  <c r="CV365" i="1"/>
  <c r="CU365" i="1"/>
  <c r="CT365" i="1"/>
  <c r="CS365" i="1"/>
  <c r="CR365" i="1"/>
  <c r="CQ365" i="1"/>
  <c r="CP365" i="1"/>
  <c r="CO365" i="1"/>
  <c r="CN365" i="1"/>
  <c r="CM365" i="1"/>
  <c r="CL365" i="1"/>
  <c r="CK365" i="1"/>
  <c r="CJ365" i="1"/>
  <c r="CI365" i="1"/>
  <c r="CH365" i="1"/>
  <c r="CG365" i="1"/>
  <c r="CF365" i="1"/>
  <c r="CE365" i="1"/>
  <c r="CD365" i="1"/>
  <c r="CC365" i="1"/>
  <c r="CB365" i="1"/>
  <c r="BR365" i="1"/>
  <c r="BQ365" i="1"/>
  <c r="BP365" i="1"/>
  <c r="BO365" i="1"/>
  <c r="BN365" i="1"/>
  <c r="X365" i="1"/>
  <c r="W365" i="1"/>
  <c r="V365" i="1"/>
  <c r="U365" i="1"/>
  <c r="T365" i="1"/>
  <c r="S365" i="1"/>
  <c r="R365" i="1"/>
  <c r="AA365" i="1" s="1"/>
  <c r="AB365" i="1" s="1"/>
  <c r="Q365" i="1"/>
  <c r="O365" i="1"/>
  <c r="L365" i="1" s="1"/>
  <c r="H365" i="1"/>
  <c r="A365" i="1"/>
  <c r="EJ364" i="1"/>
  <c r="EI364" i="1"/>
  <c r="EH364" i="1"/>
  <c r="EG364" i="1"/>
  <c r="EF364" i="1"/>
  <c r="EE364" i="1"/>
  <c r="ED364" i="1"/>
  <c r="EC364" i="1"/>
  <c r="EB364" i="1"/>
  <c r="EA364" i="1"/>
  <c r="DZ364" i="1"/>
  <c r="DY364" i="1"/>
  <c r="DX364" i="1"/>
  <c r="DW364" i="1"/>
  <c r="DV364" i="1"/>
  <c r="DU364" i="1"/>
  <c r="DT364" i="1"/>
  <c r="DS364" i="1"/>
  <c r="DR364" i="1"/>
  <c r="DQ364" i="1"/>
  <c r="DP364" i="1"/>
  <c r="DO364" i="1"/>
  <c r="DN364" i="1"/>
  <c r="DM364" i="1"/>
  <c r="DL364" i="1"/>
  <c r="DK364" i="1"/>
  <c r="DJ364" i="1"/>
  <c r="DF364" i="1"/>
  <c r="DE364" i="1"/>
  <c r="DD364" i="1"/>
  <c r="DC364" i="1"/>
  <c r="DB364" i="1"/>
  <c r="DA364" i="1"/>
  <c r="CZ364" i="1"/>
  <c r="CY364" i="1"/>
  <c r="CX364" i="1"/>
  <c r="CW364" i="1"/>
  <c r="CV364" i="1"/>
  <c r="CU364" i="1"/>
  <c r="CT364" i="1"/>
  <c r="CS364" i="1"/>
  <c r="CR364" i="1"/>
  <c r="CQ364" i="1"/>
  <c r="CP364" i="1"/>
  <c r="CO364" i="1"/>
  <c r="CN364" i="1"/>
  <c r="CM364" i="1"/>
  <c r="CL364" i="1"/>
  <c r="CK364" i="1"/>
  <c r="CJ364" i="1"/>
  <c r="CI364" i="1"/>
  <c r="CH364" i="1"/>
  <c r="CG364" i="1"/>
  <c r="CF364" i="1"/>
  <c r="CE364" i="1"/>
  <c r="CD364" i="1"/>
  <c r="CC364" i="1"/>
  <c r="CB364" i="1"/>
  <c r="BR364" i="1"/>
  <c r="BQ364" i="1"/>
  <c r="BP364" i="1"/>
  <c r="BO364" i="1"/>
  <c r="BN364" i="1"/>
  <c r="X364" i="1"/>
  <c r="W364" i="1"/>
  <c r="V364" i="1"/>
  <c r="U364" i="1"/>
  <c r="T364" i="1"/>
  <c r="S364" i="1"/>
  <c r="R364" i="1"/>
  <c r="AA364" i="1" s="1"/>
  <c r="AB364" i="1" s="1"/>
  <c r="Q364" i="1"/>
  <c r="O364" i="1"/>
  <c r="L364" i="1" s="1"/>
  <c r="H364" i="1"/>
  <c r="A364" i="1"/>
  <c r="EJ363" i="1"/>
  <c r="EI363" i="1"/>
  <c r="EH363" i="1"/>
  <c r="EG363" i="1"/>
  <c r="EF363" i="1"/>
  <c r="EE363" i="1"/>
  <c r="ED363" i="1"/>
  <c r="EC363" i="1"/>
  <c r="EB363" i="1"/>
  <c r="EA363" i="1"/>
  <c r="DZ363" i="1"/>
  <c r="DY363" i="1"/>
  <c r="DX363" i="1"/>
  <c r="DW363" i="1"/>
  <c r="DV363" i="1"/>
  <c r="DU363" i="1"/>
  <c r="DT363" i="1"/>
  <c r="DS363" i="1"/>
  <c r="DR363" i="1"/>
  <c r="DQ363" i="1"/>
  <c r="DP363" i="1"/>
  <c r="DO363" i="1"/>
  <c r="DN363" i="1"/>
  <c r="DM363" i="1"/>
  <c r="DL363" i="1"/>
  <c r="DK363" i="1"/>
  <c r="DJ363" i="1"/>
  <c r="DF363" i="1"/>
  <c r="DE363" i="1"/>
  <c r="DD363" i="1"/>
  <c r="DC363" i="1"/>
  <c r="DB363" i="1"/>
  <c r="DA363" i="1"/>
  <c r="CZ363" i="1"/>
  <c r="CY363" i="1"/>
  <c r="CX363" i="1"/>
  <c r="CW363" i="1"/>
  <c r="CV363" i="1"/>
  <c r="CU363" i="1"/>
  <c r="CT363" i="1"/>
  <c r="CS363" i="1"/>
  <c r="CR363" i="1"/>
  <c r="CQ363" i="1"/>
  <c r="CP363" i="1"/>
  <c r="CO363" i="1"/>
  <c r="CN363" i="1"/>
  <c r="CM363" i="1"/>
  <c r="CL363" i="1"/>
  <c r="CK363" i="1"/>
  <c r="CJ363" i="1"/>
  <c r="CI363" i="1"/>
  <c r="CH363" i="1"/>
  <c r="CG363" i="1"/>
  <c r="CF363" i="1"/>
  <c r="CE363" i="1"/>
  <c r="CD363" i="1"/>
  <c r="CC363" i="1"/>
  <c r="CB363" i="1"/>
  <c r="BR363" i="1"/>
  <c r="BQ363" i="1"/>
  <c r="BP363" i="1"/>
  <c r="BO363" i="1"/>
  <c r="BN363" i="1"/>
  <c r="X363" i="1"/>
  <c r="W363" i="1"/>
  <c r="V363" i="1"/>
  <c r="AG363" i="1" s="1"/>
  <c r="U363" i="1"/>
  <c r="T363" i="1"/>
  <c r="S363" i="1"/>
  <c r="R363" i="1"/>
  <c r="AA363" i="1" s="1"/>
  <c r="AB363" i="1" s="1"/>
  <c r="Q363" i="1"/>
  <c r="O363" i="1"/>
  <c r="L363" i="1" s="1"/>
  <c r="H363" i="1"/>
  <c r="A363" i="1"/>
  <c r="EJ362" i="1"/>
  <c r="EI362" i="1"/>
  <c r="EH362" i="1"/>
  <c r="EG362" i="1"/>
  <c r="EF362" i="1"/>
  <c r="EE362" i="1"/>
  <c r="ED362" i="1"/>
  <c r="EC362" i="1"/>
  <c r="EB362" i="1"/>
  <c r="EA362" i="1"/>
  <c r="DZ362" i="1"/>
  <c r="DY362" i="1"/>
  <c r="DX362" i="1"/>
  <c r="DW362" i="1"/>
  <c r="DV362" i="1"/>
  <c r="DU362" i="1"/>
  <c r="DT362" i="1"/>
  <c r="DS362" i="1"/>
  <c r="DR362" i="1"/>
  <c r="DQ362" i="1"/>
  <c r="DP362" i="1"/>
  <c r="DO362" i="1"/>
  <c r="DN362" i="1"/>
  <c r="DM362" i="1"/>
  <c r="DL362" i="1"/>
  <c r="DK362" i="1"/>
  <c r="DJ362" i="1"/>
  <c r="DF362" i="1"/>
  <c r="DE362" i="1"/>
  <c r="DD362" i="1"/>
  <c r="DC362" i="1"/>
  <c r="DB362" i="1"/>
  <c r="DA362" i="1"/>
  <c r="CZ362" i="1"/>
  <c r="CY362" i="1"/>
  <c r="CX362" i="1"/>
  <c r="CW362" i="1"/>
  <c r="CV362" i="1"/>
  <c r="CU362" i="1"/>
  <c r="CT362" i="1"/>
  <c r="CS362" i="1"/>
  <c r="CR362" i="1"/>
  <c r="CQ362" i="1"/>
  <c r="CP362" i="1"/>
  <c r="CO362" i="1"/>
  <c r="CN362" i="1"/>
  <c r="CM362" i="1"/>
  <c r="CL362" i="1"/>
  <c r="CK362" i="1"/>
  <c r="CJ362" i="1"/>
  <c r="CI362" i="1"/>
  <c r="CH362" i="1"/>
  <c r="CG362" i="1"/>
  <c r="CF362" i="1"/>
  <c r="CE362" i="1"/>
  <c r="CD362" i="1"/>
  <c r="CC362" i="1"/>
  <c r="CB362" i="1"/>
  <c r="BR362" i="1"/>
  <c r="BQ362" i="1"/>
  <c r="BP362" i="1"/>
  <c r="BO362" i="1"/>
  <c r="BN362" i="1"/>
  <c r="X362" i="1"/>
  <c r="W362" i="1"/>
  <c r="V362" i="1"/>
  <c r="U362" i="1"/>
  <c r="T362" i="1"/>
  <c r="S362" i="1"/>
  <c r="R362" i="1"/>
  <c r="AA362" i="1" s="1"/>
  <c r="AB362" i="1" s="1"/>
  <c r="Q362" i="1"/>
  <c r="O362" i="1"/>
  <c r="L362" i="1" s="1"/>
  <c r="H362" i="1"/>
  <c r="A362" i="1"/>
  <c r="EJ361" i="1"/>
  <c r="EI361" i="1"/>
  <c r="EH361" i="1"/>
  <c r="EG361" i="1"/>
  <c r="EF361" i="1"/>
  <c r="EE361" i="1"/>
  <c r="ED361" i="1"/>
  <c r="EC361" i="1"/>
  <c r="EB361" i="1"/>
  <c r="EA361" i="1"/>
  <c r="DZ361" i="1"/>
  <c r="DY361" i="1"/>
  <c r="DX361" i="1"/>
  <c r="DW361" i="1"/>
  <c r="DV361" i="1"/>
  <c r="DU361" i="1"/>
  <c r="DT361" i="1"/>
  <c r="DS361" i="1"/>
  <c r="DR361" i="1"/>
  <c r="DQ361" i="1"/>
  <c r="DP361" i="1"/>
  <c r="DO361" i="1"/>
  <c r="DN361" i="1"/>
  <c r="DM361" i="1"/>
  <c r="DL361" i="1"/>
  <c r="DK361" i="1"/>
  <c r="DJ361" i="1"/>
  <c r="DF361" i="1"/>
  <c r="DE361" i="1"/>
  <c r="DD361" i="1"/>
  <c r="DC361" i="1"/>
  <c r="DB361" i="1"/>
  <c r="DA361" i="1"/>
  <c r="CZ361" i="1"/>
  <c r="CY361" i="1"/>
  <c r="CX361" i="1"/>
  <c r="CW361" i="1"/>
  <c r="CV361" i="1"/>
  <c r="CU361" i="1"/>
  <c r="CT361" i="1"/>
  <c r="CS361" i="1"/>
  <c r="CR361" i="1"/>
  <c r="CQ361" i="1"/>
  <c r="CP361" i="1"/>
  <c r="CO361" i="1"/>
  <c r="CN361" i="1"/>
  <c r="CM361" i="1"/>
  <c r="CL361" i="1"/>
  <c r="CK361" i="1"/>
  <c r="CJ361" i="1"/>
  <c r="CI361" i="1"/>
  <c r="CH361" i="1"/>
  <c r="CG361" i="1"/>
  <c r="CF361" i="1"/>
  <c r="CE361" i="1"/>
  <c r="CD361" i="1"/>
  <c r="CC361" i="1"/>
  <c r="CB361" i="1"/>
  <c r="BR361" i="1"/>
  <c r="BQ361" i="1"/>
  <c r="BP361" i="1"/>
  <c r="BO361" i="1"/>
  <c r="BN361" i="1"/>
  <c r="X361" i="1"/>
  <c r="W361" i="1"/>
  <c r="V361" i="1"/>
  <c r="U361" i="1"/>
  <c r="T361" i="1"/>
  <c r="S361" i="1"/>
  <c r="R361" i="1"/>
  <c r="AA361" i="1" s="1"/>
  <c r="AB361" i="1" s="1"/>
  <c r="Q361" i="1"/>
  <c r="O361" i="1"/>
  <c r="L361" i="1" s="1"/>
  <c r="H361" i="1"/>
  <c r="A361" i="1"/>
  <c r="EJ360" i="1"/>
  <c r="EI360" i="1"/>
  <c r="EH360" i="1"/>
  <c r="EG360" i="1"/>
  <c r="EF360" i="1"/>
  <c r="EE360" i="1"/>
  <c r="ED360" i="1"/>
  <c r="EC360" i="1"/>
  <c r="EB360" i="1"/>
  <c r="EA360" i="1"/>
  <c r="DZ360" i="1"/>
  <c r="DY360" i="1"/>
  <c r="DX360" i="1"/>
  <c r="DW360" i="1"/>
  <c r="DV360" i="1"/>
  <c r="DU360" i="1"/>
  <c r="DT360" i="1"/>
  <c r="DS360" i="1"/>
  <c r="DR360" i="1"/>
  <c r="DQ360" i="1"/>
  <c r="DP360" i="1"/>
  <c r="DO360" i="1"/>
  <c r="DN360" i="1"/>
  <c r="DM360" i="1"/>
  <c r="DL360" i="1"/>
  <c r="DK360" i="1"/>
  <c r="DJ360" i="1"/>
  <c r="DF360" i="1"/>
  <c r="DE360" i="1"/>
  <c r="DD360" i="1"/>
  <c r="DC360" i="1"/>
  <c r="DB360" i="1"/>
  <c r="DA360" i="1"/>
  <c r="CZ360" i="1"/>
  <c r="CY360" i="1"/>
  <c r="CX360" i="1"/>
  <c r="CW360" i="1"/>
  <c r="CV360" i="1"/>
  <c r="CU360" i="1"/>
  <c r="CT360" i="1"/>
  <c r="CS360" i="1"/>
  <c r="CR360" i="1"/>
  <c r="CQ360" i="1"/>
  <c r="CP360" i="1"/>
  <c r="CO360" i="1"/>
  <c r="CN360" i="1"/>
  <c r="CM360" i="1"/>
  <c r="CL360" i="1"/>
  <c r="CK360" i="1"/>
  <c r="CJ360" i="1"/>
  <c r="CI360" i="1"/>
  <c r="CH360" i="1"/>
  <c r="CG360" i="1"/>
  <c r="CF360" i="1"/>
  <c r="CE360" i="1"/>
  <c r="CD360" i="1"/>
  <c r="CC360" i="1"/>
  <c r="CB360" i="1"/>
  <c r="BR360" i="1"/>
  <c r="BQ360" i="1"/>
  <c r="BP360" i="1"/>
  <c r="BO360" i="1"/>
  <c r="BN360" i="1"/>
  <c r="X360" i="1"/>
  <c r="W360" i="1"/>
  <c r="V360" i="1"/>
  <c r="U360" i="1"/>
  <c r="T360" i="1"/>
  <c r="S360" i="1"/>
  <c r="R360" i="1"/>
  <c r="AA360" i="1" s="1"/>
  <c r="AB360" i="1" s="1"/>
  <c r="Q360" i="1"/>
  <c r="O360" i="1"/>
  <c r="L360" i="1" s="1"/>
  <c r="H360" i="1"/>
  <c r="A360" i="1"/>
  <c r="EJ359" i="1"/>
  <c r="EI359" i="1"/>
  <c r="EH359" i="1"/>
  <c r="EG359" i="1"/>
  <c r="EF359" i="1"/>
  <c r="EE359" i="1"/>
  <c r="ED359" i="1"/>
  <c r="EC359" i="1"/>
  <c r="EB359" i="1"/>
  <c r="EA359" i="1"/>
  <c r="DZ359" i="1"/>
  <c r="DY359" i="1"/>
  <c r="DX359" i="1"/>
  <c r="DW359" i="1"/>
  <c r="DV359" i="1"/>
  <c r="DU359" i="1"/>
  <c r="DT359" i="1"/>
  <c r="DS359" i="1"/>
  <c r="DR359" i="1"/>
  <c r="DQ359" i="1"/>
  <c r="DP359" i="1"/>
  <c r="DO359" i="1"/>
  <c r="DN359" i="1"/>
  <c r="DM359" i="1"/>
  <c r="DL359" i="1"/>
  <c r="DK359" i="1"/>
  <c r="DJ359" i="1"/>
  <c r="DF359" i="1"/>
  <c r="DE359" i="1"/>
  <c r="DD359" i="1"/>
  <c r="DC359" i="1"/>
  <c r="DB359" i="1"/>
  <c r="DA359" i="1"/>
  <c r="CZ359" i="1"/>
  <c r="CY359" i="1"/>
  <c r="CX359" i="1"/>
  <c r="CW359" i="1"/>
  <c r="CV359" i="1"/>
  <c r="CU359" i="1"/>
  <c r="CT359" i="1"/>
  <c r="CS359" i="1"/>
  <c r="CR359" i="1"/>
  <c r="CQ359" i="1"/>
  <c r="CP359" i="1"/>
  <c r="CO359" i="1"/>
  <c r="CN359" i="1"/>
  <c r="CM359" i="1"/>
  <c r="CL359" i="1"/>
  <c r="CK359" i="1"/>
  <c r="CJ359" i="1"/>
  <c r="CI359" i="1"/>
  <c r="CH359" i="1"/>
  <c r="CG359" i="1"/>
  <c r="CF359" i="1"/>
  <c r="CE359" i="1"/>
  <c r="CD359" i="1"/>
  <c r="CC359" i="1"/>
  <c r="CB359" i="1"/>
  <c r="BR359" i="1"/>
  <c r="BQ359" i="1"/>
  <c r="BP359" i="1"/>
  <c r="BO359" i="1"/>
  <c r="BN359" i="1"/>
  <c r="X359" i="1"/>
  <c r="W359" i="1"/>
  <c r="V359" i="1"/>
  <c r="U359" i="1"/>
  <c r="T359" i="1"/>
  <c r="S359" i="1"/>
  <c r="R359" i="1"/>
  <c r="AA359" i="1" s="1"/>
  <c r="AB359" i="1" s="1"/>
  <c r="Q359" i="1"/>
  <c r="O359" i="1"/>
  <c r="L359" i="1" s="1"/>
  <c r="H359" i="1"/>
  <c r="A359" i="1"/>
  <c r="EJ358" i="1"/>
  <c r="EI358" i="1"/>
  <c r="EH358" i="1"/>
  <c r="EG358" i="1"/>
  <c r="EF358" i="1"/>
  <c r="EE358" i="1"/>
  <c r="ED358" i="1"/>
  <c r="EC358" i="1"/>
  <c r="EB358" i="1"/>
  <c r="EA358" i="1"/>
  <c r="DZ358" i="1"/>
  <c r="DY358" i="1"/>
  <c r="DX358" i="1"/>
  <c r="DW358" i="1"/>
  <c r="DV358" i="1"/>
  <c r="DU358" i="1"/>
  <c r="DT358" i="1"/>
  <c r="DS358" i="1"/>
  <c r="DR358" i="1"/>
  <c r="DQ358" i="1"/>
  <c r="DP358" i="1"/>
  <c r="DO358" i="1"/>
  <c r="DN358" i="1"/>
  <c r="DM358" i="1"/>
  <c r="DL358" i="1"/>
  <c r="DK358" i="1"/>
  <c r="DJ358" i="1"/>
  <c r="DF358" i="1"/>
  <c r="DE358" i="1"/>
  <c r="DD358" i="1"/>
  <c r="DC358" i="1"/>
  <c r="DB358" i="1"/>
  <c r="DA358" i="1"/>
  <c r="CZ358" i="1"/>
  <c r="CY358" i="1"/>
  <c r="CX358" i="1"/>
  <c r="CW358" i="1"/>
  <c r="CV358" i="1"/>
  <c r="CU358" i="1"/>
  <c r="CT358" i="1"/>
  <c r="CS358" i="1"/>
  <c r="CR358" i="1"/>
  <c r="CQ358" i="1"/>
  <c r="CP358" i="1"/>
  <c r="CO358" i="1"/>
  <c r="CN358" i="1"/>
  <c r="CM358" i="1"/>
  <c r="CL358" i="1"/>
  <c r="CK358" i="1"/>
  <c r="CJ358" i="1"/>
  <c r="CI358" i="1"/>
  <c r="CH358" i="1"/>
  <c r="CG358" i="1"/>
  <c r="CF358" i="1"/>
  <c r="CE358" i="1"/>
  <c r="CD358" i="1"/>
  <c r="CC358" i="1"/>
  <c r="CB358" i="1"/>
  <c r="BR358" i="1"/>
  <c r="BQ358" i="1"/>
  <c r="BP358" i="1"/>
  <c r="BO358" i="1"/>
  <c r="BN358" i="1"/>
  <c r="X358" i="1"/>
  <c r="W358" i="1"/>
  <c r="V358" i="1"/>
  <c r="U358" i="1"/>
  <c r="T358" i="1"/>
  <c r="S358" i="1"/>
  <c r="R358" i="1"/>
  <c r="AA358" i="1" s="1"/>
  <c r="AB358" i="1" s="1"/>
  <c r="Q358" i="1"/>
  <c r="O358" i="1"/>
  <c r="L358" i="1" s="1"/>
  <c r="H358" i="1"/>
  <c r="A358" i="1"/>
  <c r="EJ357" i="1"/>
  <c r="EI357" i="1"/>
  <c r="EH357" i="1"/>
  <c r="EG357" i="1"/>
  <c r="EF357" i="1"/>
  <c r="EE357" i="1"/>
  <c r="ED357" i="1"/>
  <c r="EC357" i="1"/>
  <c r="EB357" i="1"/>
  <c r="EA357" i="1"/>
  <c r="DZ357" i="1"/>
  <c r="DY357" i="1"/>
  <c r="DX357" i="1"/>
  <c r="DW357" i="1"/>
  <c r="DV357" i="1"/>
  <c r="DU357" i="1"/>
  <c r="DT357" i="1"/>
  <c r="DS357" i="1"/>
  <c r="DR357" i="1"/>
  <c r="DQ357" i="1"/>
  <c r="DP357" i="1"/>
  <c r="DO357" i="1"/>
  <c r="DN357" i="1"/>
  <c r="DM357" i="1"/>
  <c r="DL357" i="1"/>
  <c r="DK357" i="1"/>
  <c r="DJ357" i="1"/>
  <c r="DF357" i="1"/>
  <c r="DE357" i="1"/>
  <c r="DD357" i="1"/>
  <c r="DC357" i="1"/>
  <c r="DB357" i="1"/>
  <c r="DA357" i="1"/>
  <c r="CZ357" i="1"/>
  <c r="CY357" i="1"/>
  <c r="CX357" i="1"/>
  <c r="CW357" i="1"/>
  <c r="CV357" i="1"/>
  <c r="CU357" i="1"/>
  <c r="CT357" i="1"/>
  <c r="CS357" i="1"/>
  <c r="CR357" i="1"/>
  <c r="CQ357" i="1"/>
  <c r="CP357" i="1"/>
  <c r="CO357" i="1"/>
  <c r="CN357" i="1"/>
  <c r="CM357" i="1"/>
  <c r="CL357" i="1"/>
  <c r="CK357" i="1"/>
  <c r="CJ357" i="1"/>
  <c r="CI357" i="1"/>
  <c r="CH357" i="1"/>
  <c r="CG357" i="1"/>
  <c r="CF357" i="1"/>
  <c r="CE357" i="1"/>
  <c r="CD357" i="1"/>
  <c r="CC357" i="1"/>
  <c r="CB357" i="1"/>
  <c r="BR357" i="1"/>
  <c r="BQ357" i="1"/>
  <c r="BP357" i="1"/>
  <c r="BO357" i="1"/>
  <c r="BN357" i="1"/>
  <c r="X357" i="1"/>
  <c r="W357" i="1"/>
  <c r="V357" i="1"/>
  <c r="U357" i="1"/>
  <c r="T357" i="1"/>
  <c r="S357" i="1"/>
  <c r="R357" i="1"/>
  <c r="AA357" i="1" s="1"/>
  <c r="AB357" i="1" s="1"/>
  <c r="Q357" i="1"/>
  <c r="O357" i="1"/>
  <c r="L357" i="1" s="1"/>
  <c r="H357" i="1"/>
  <c r="A357" i="1"/>
  <c r="EJ356" i="1"/>
  <c r="EI356" i="1"/>
  <c r="EH356" i="1"/>
  <c r="EG356" i="1"/>
  <c r="EF356" i="1"/>
  <c r="EE356" i="1"/>
  <c r="ED356" i="1"/>
  <c r="EC356" i="1"/>
  <c r="EB356" i="1"/>
  <c r="EA356" i="1"/>
  <c r="DZ356" i="1"/>
  <c r="DY356" i="1"/>
  <c r="DX356" i="1"/>
  <c r="DW356" i="1"/>
  <c r="DV356" i="1"/>
  <c r="DU356" i="1"/>
  <c r="DT356" i="1"/>
  <c r="DS356" i="1"/>
  <c r="DR356" i="1"/>
  <c r="DQ356" i="1"/>
  <c r="DP356" i="1"/>
  <c r="DO356" i="1"/>
  <c r="DN356" i="1"/>
  <c r="DM356" i="1"/>
  <c r="DL356" i="1"/>
  <c r="DK356" i="1"/>
  <c r="DJ356" i="1"/>
  <c r="DF356" i="1"/>
  <c r="DE356" i="1"/>
  <c r="DD356" i="1"/>
  <c r="DC356" i="1"/>
  <c r="DB356" i="1"/>
  <c r="DA356" i="1"/>
  <c r="CZ356" i="1"/>
  <c r="CY356" i="1"/>
  <c r="CX356" i="1"/>
  <c r="CW356" i="1"/>
  <c r="CV356" i="1"/>
  <c r="CU356" i="1"/>
  <c r="CT356" i="1"/>
  <c r="CS356" i="1"/>
  <c r="CR356" i="1"/>
  <c r="CQ356" i="1"/>
  <c r="CP356" i="1"/>
  <c r="CO356" i="1"/>
  <c r="CN356" i="1"/>
  <c r="CM356" i="1"/>
  <c r="CL356" i="1"/>
  <c r="CK356" i="1"/>
  <c r="CJ356" i="1"/>
  <c r="CI356" i="1"/>
  <c r="CH356" i="1"/>
  <c r="CG356" i="1"/>
  <c r="CF356" i="1"/>
  <c r="CE356" i="1"/>
  <c r="CD356" i="1"/>
  <c r="CC356" i="1"/>
  <c r="CB356" i="1"/>
  <c r="BR356" i="1"/>
  <c r="BQ356" i="1"/>
  <c r="BP356" i="1"/>
  <c r="BO356" i="1"/>
  <c r="BN356" i="1"/>
  <c r="X356" i="1"/>
  <c r="W356" i="1"/>
  <c r="V356" i="1"/>
  <c r="U356" i="1"/>
  <c r="T356" i="1"/>
  <c r="S356" i="1"/>
  <c r="R356" i="1"/>
  <c r="AA356" i="1" s="1"/>
  <c r="AB356" i="1" s="1"/>
  <c r="Q356" i="1"/>
  <c r="O356" i="1"/>
  <c r="L356" i="1" s="1"/>
  <c r="H356" i="1"/>
  <c r="A356" i="1"/>
  <c r="EJ355" i="1"/>
  <c r="EI355" i="1"/>
  <c r="EH355" i="1"/>
  <c r="EG355" i="1"/>
  <c r="EF355" i="1"/>
  <c r="EE355" i="1"/>
  <c r="ED355" i="1"/>
  <c r="EC355" i="1"/>
  <c r="EB355" i="1"/>
  <c r="EA355" i="1"/>
  <c r="DZ355" i="1"/>
  <c r="DY355" i="1"/>
  <c r="DX355" i="1"/>
  <c r="DW355" i="1"/>
  <c r="DV355" i="1"/>
  <c r="DU355" i="1"/>
  <c r="DT355" i="1"/>
  <c r="DS355" i="1"/>
  <c r="DR355" i="1"/>
  <c r="DQ355" i="1"/>
  <c r="DP355" i="1"/>
  <c r="DO355" i="1"/>
  <c r="DN355" i="1"/>
  <c r="DM355" i="1"/>
  <c r="DL355" i="1"/>
  <c r="DK355" i="1"/>
  <c r="DJ355" i="1"/>
  <c r="DF355" i="1"/>
  <c r="DE355" i="1"/>
  <c r="DD355" i="1"/>
  <c r="DC355" i="1"/>
  <c r="DB355" i="1"/>
  <c r="DA355" i="1"/>
  <c r="CZ355" i="1"/>
  <c r="CY355" i="1"/>
  <c r="CX355" i="1"/>
  <c r="CW355" i="1"/>
  <c r="CV355" i="1"/>
  <c r="CU355" i="1"/>
  <c r="CT355" i="1"/>
  <c r="CS355" i="1"/>
  <c r="CR355" i="1"/>
  <c r="CQ355" i="1"/>
  <c r="CP355" i="1"/>
  <c r="CO355" i="1"/>
  <c r="CN355" i="1"/>
  <c r="CM355" i="1"/>
  <c r="CL355" i="1"/>
  <c r="CK355" i="1"/>
  <c r="CJ355" i="1"/>
  <c r="CI355" i="1"/>
  <c r="CH355" i="1"/>
  <c r="CG355" i="1"/>
  <c r="CF355" i="1"/>
  <c r="CE355" i="1"/>
  <c r="CD355" i="1"/>
  <c r="CC355" i="1"/>
  <c r="CB355" i="1"/>
  <c r="BR355" i="1"/>
  <c r="BQ355" i="1"/>
  <c r="BP355" i="1"/>
  <c r="BO355" i="1"/>
  <c r="BN355" i="1"/>
  <c r="X355" i="1"/>
  <c r="W355" i="1"/>
  <c r="V355" i="1"/>
  <c r="U355" i="1"/>
  <c r="T355" i="1"/>
  <c r="S355" i="1"/>
  <c r="R355" i="1"/>
  <c r="AA355" i="1" s="1"/>
  <c r="AB355" i="1" s="1"/>
  <c r="Q355" i="1"/>
  <c r="O355" i="1"/>
  <c r="L355" i="1" s="1"/>
  <c r="H355" i="1"/>
  <c r="A355" i="1"/>
  <c r="EJ354" i="1"/>
  <c r="EI354" i="1"/>
  <c r="EH354" i="1"/>
  <c r="EG354" i="1"/>
  <c r="EF354" i="1"/>
  <c r="EE354" i="1"/>
  <c r="ED354" i="1"/>
  <c r="EC354" i="1"/>
  <c r="EB354" i="1"/>
  <c r="EA354" i="1"/>
  <c r="DZ354" i="1"/>
  <c r="DY354" i="1"/>
  <c r="DX354" i="1"/>
  <c r="DW354" i="1"/>
  <c r="DV354" i="1"/>
  <c r="DU354" i="1"/>
  <c r="DT354" i="1"/>
  <c r="DS354" i="1"/>
  <c r="DR354" i="1"/>
  <c r="DQ354" i="1"/>
  <c r="DP354" i="1"/>
  <c r="DO354" i="1"/>
  <c r="DN354" i="1"/>
  <c r="DM354" i="1"/>
  <c r="DL354" i="1"/>
  <c r="DK354" i="1"/>
  <c r="DJ354" i="1"/>
  <c r="DF354" i="1"/>
  <c r="DE354" i="1"/>
  <c r="DD354" i="1"/>
  <c r="DC354" i="1"/>
  <c r="DB354" i="1"/>
  <c r="DA354" i="1"/>
  <c r="CZ354" i="1"/>
  <c r="CY354" i="1"/>
  <c r="CX354" i="1"/>
  <c r="CW354" i="1"/>
  <c r="CV354" i="1"/>
  <c r="CU354" i="1"/>
  <c r="CT354" i="1"/>
  <c r="CS354" i="1"/>
  <c r="CR354" i="1"/>
  <c r="CQ354" i="1"/>
  <c r="CP354" i="1"/>
  <c r="CO354" i="1"/>
  <c r="CN354" i="1"/>
  <c r="CM354" i="1"/>
  <c r="CL354" i="1"/>
  <c r="CK354" i="1"/>
  <c r="CJ354" i="1"/>
  <c r="CI354" i="1"/>
  <c r="CH354" i="1"/>
  <c r="CG354" i="1"/>
  <c r="CF354" i="1"/>
  <c r="CE354" i="1"/>
  <c r="CD354" i="1"/>
  <c r="CC354" i="1"/>
  <c r="CB354" i="1"/>
  <c r="BR354" i="1"/>
  <c r="BQ354" i="1"/>
  <c r="BP354" i="1"/>
  <c r="BO354" i="1"/>
  <c r="BN354" i="1"/>
  <c r="X354" i="1"/>
  <c r="W354" i="1"/>
  <c r="V354" i="1"/>
  <c r="U354" i="1"/>
  <c r="T354" i="1"/>
  <c r="S354" i="1"/>
  <c r="R354" i="1"/>
  <c r="AA354" i="1" s="1"/>
  <c r="AB354" i="1" s="1"/>
  <c r="Q354" i="1"/>
  <c r="O354" i="1"/>
  <c r="L354" i="1" s="1"/>
  <c r="H354" i="1"/>
  <c r="A354" i="1"/>
  <c r="EJ353" i="1"/>
  <c r="EI353" i="1"/>
  <c r="EH353" i="1"/>
  <c r="EG353" i="1"/>
  <c r="EF353" i="1"/>
  <c r="EE353" i="1"/>
  <c r="ED353" i="1"/>
  <c r="EC353" i="1"/>
  <c r="EB353" i="1"/>
  <c r="EA353" i="1"/>
  <c r="DZ353" i="1"/>
  <c r="DY353" i="1"/>
  <c r="DX353" i="1"/>
  <c r="DW353" i="1"/>
  <c r="DV353" i="1"/>
  <c r="DU353" i="1"/>
  <c r="DT353" i="1"/>
  <c r="DS353" i="1"/>
  <c r="DR353" i="1"/>
  <c r="DQ353" i="1"/>
  <c r="DP353" i="1"/>
  <c r="DO353" i="1"/>
  <c r="DN353" i="1"/>
  <c r="DM353" i="1"/>
  <c r="DL353" i="1"/>
  <c r="DK353" i="1"/>
  <c r="DJ353" i="1"/>
  <c r="DF353" i="1"/>
  <c r="DE353" i="1"/>
  <c r="DD353" i="1"/>
  <c r="DC353" i="1"/>
  <c r="DB353" i="1"/>
  <c r="DA353" i="1"/>
  <c r="CZ353" i="1"/>
  <c r="CY353" i="1"/>
  <c r="CX353" i="1"/>
  <c r="CW353" i="1"/>
  <c r="CV353" i="1"/>
  <c r="CU353" i="1"/>
  <c r="CT353" i="1"/>
  <c r="CS353" i="1"/>
  <c r="CR353" i="1"/>
  <c r="CQ353" i="1"/>
  <c r="CP353" i="1"/>
  <c r="CO353" i="1"/>
  <c r="CN353" i="1"/>
  <c r="CM353" i="1"/>
  <c r="CL353" i="1"/>
  <c r="CK353" i="1"/>
  <c r="CJ353" i="1"/>
  <c r="CI353" i="1"/>
  <c r="CH353" i="1"/>
  <c r="CG353" i="1"/>
  <c r="CF353" i="1"/>
  <c r="CE353" i="1"/>
  <c r="CD353" i="1"/>
  <c r="CC353" i="1"/>
  <c r="CB353" i="1"/>
  <c r="BR353" i="1"/>
  <c r="BQ353" i="1"/>
  <c r="BP353" i="1"/>
  <c r="BO353" i="1"/>
  <c r="BN353" i="1"/>
  <c r="X353" i="1"/>
  <c r="W353" i="1"/>
  <c r="V353" i="1"/>
  <c r="U353" i="1"/>
  <c r="T353" i="1"/>
  <c r="S353" i="1"/>
  <c r="R353" i="1"/>
  <c r="AA353" i="1" s="1"/>
  <c r="AB353" i="1" s="1"/>
  <c r="Q353" i="1"/>
  <c r="O353" i="1"/>
  <c r="L353" i="1" s="1"/>
  <c r="H353" i="1"/>
  <c r="A353" i="1"/>
  <c r="EJ352" i="1"/>
  <c r="EI352" i="1"/>
  <c r="EH352" i="1"/>
  <c r="EG352" i="1"/>
  <c r="EF352" i="1"/>
  <c r="EE352" i="1"/>
  <c r="ED352" i="1"/>
  <c r="EC352" i="1"/>
  <c r="EB352" i="1"/>
  <c r="EA352" i="1"/>
  <c r="DZ352" i="1"/>
  <c r="DY352" i="1"/>
  <c r="DX352" i="1"/>
  <c r="DW352" i="1"/>
  <c r="DV352" i="1"/>
  <c r="DU352" i="1"/>
  <c r="DT352" i="1"/>
  <c r="DS352" i="1"/>
  <c r="DR352" i="1"/>
  <c r="DQ352" i="1"/>
  <c r="DP352" i="1"/>
  <c r="DO352" i="1"/>
  <c r="DN352" i="1"/>
  <c r="DM352" i="1"/>
  <c r="DL352" i="1"/>
  <c r="DK352" i="1"/>
  <c r="DJ352" i="1"/>
  <c r="DF352" i="1"/>
  <c r="DE352" i="1"/>
  <c r="DD352" i="1"/>
  <c r="DC352" i="1"/>
  <c r="DB352" i="1"/>
  <c r="DA352" i="1"/>
  <c r="CZ352" i="1"/>
  <c r="CY352" i="1"/>
  <c r="CX352" i="1"/>
  <c r="CW352" i="1"/>
  <c r="CV352" i="1"/>
  <c r="CU352" i="1"/>
  <c r="CT352" i="1"/>
  <c r="CS352" i="1"/>
  <c r="CR352" i="1"/>
  <c r="CQ352" i="1"/>
  <c r="CP352" i="1"/>
  <c r="CO352" i="1"/>
  <c r="CN352" i="1"/>
  <c r="CM352" i="1"/>
  <c r="CL352" i="1"/>
  <c r="CK352" i="1"/>
  <c r="CJ352" i="1"/>
  <c r="CI352" i="1"/>
  <c r="CH352" i="1"/>
  <c r="CG352" i="1"/>
  <c r="CF352" i="1"/>
  <c r="CE352" i="1"/>
  <c r="CD352" i="1"/>
  <c r="CC352" i="1"/>
  <c r="CB352" i="1"/>
  <c r="BR352" i="1"/>
  <c r="BQ352" i="1"/>
  <c r="BP352" i="1"/>
  <c r="BO352" i="1"/>
  <c r="BN352" i="1"/>
  <c r="X352" i="1"/>
  <c r="W352" i="1"/>
  <c r="V352" i="1"/>
  <c r="U352" i="1"/>
  <c r="T352" i="1"/>
  <c r="S352" i="1"/>
  <c r="R352" i="1"/>
  <c r="AA352" i="1" s="1"/>
  <c r="AB352" i="1" s="1"/>
  <c r="Q352" i="1"/>
  <c r="O352" i="1"/>
  <c r="L352" i="1" s="1"/>
  <c r="H352" i="1"/>
  <c r="A352" i="1"/>
  <c r="EJ351" i="1"/>
  <c r="EI351" i="1"/>
  <c r="EH351" i="1"/>
  <c r="EG351" i="1"/>
  <c r="EF351" i="1"/>
  <c r="EE351" i="1"/>
  <c r="ED351" i="1"/>
  <c r="EC351" i="1"/>
  <c r="EB351" i="1"/>
  <c r="EA351" i="1"/>
  <c r="DZ351" i="1"/>
  <c r="DY351" i="1"/>
  <c r="DX351" i="1"/>
  <c r="DW351" i="1"/>
  <c r="DV351" i="1"/>
  <c r="DU351" i="1"/>
  <c r="DT351" i="1"/>
  <c r="DS351" i="1"/>
  <c r="DR351" i="1"/>
  <c r="DQ351" i="1"/>
  <c r="DP351" i="1"/>
  <c r="DO351" i="1"/>
  <c r="DN351" i="1"/>
  <c r="DM351" i="1"/>
  <c r="DL351" i="1"/>
  <c r="DK351" i="1"/>
  <c r="DJ351" i="1"/>
  <c r="DF351" i="1"/>
  <c r="DE351" i="1"/>
  <c r="DD351" i="1"/>
  <c r="DC351" i="1"/>
  <c r="DB351" i="1"/>
  <c r="DA351" i="1"/>
  <c r="CZ351" i="1"/>
  <c r="CY351" i="1"/>
  <c r="CX351" i="1"/>
  <c r="CW351" i="1"/>
  <c r="CV351" i="1"/>
  <c r="CU351" i="1"/>
  <c r="CT351" i="1"/>
  <c r="CS351" i="1"/>
  <c r="CR351" i="1"/>
  <c r="CQ351" i="1"/>
  <c r="CP351" i="1"/>
  <c r="CO351" i="1"/>
  <c r="CN351" i="1"/>
  <c r="CM351" i="1"/>
  <c r="CL351" i="1"/>
  <c r="CK351" i="1"/>
  <c r="CJ351" i="1"/>
  <c r="CI351" i="1"/>
  <c r="CH351" i="1"/>
  <c r="CG351" i="1"/>
  <c r="CF351" i="1"/>
  <c r="CE351" i="1"/>
  <c r="CD351" i="1"/>
  <c r="CC351" i="1"/>
  <c r="CB351" i="1"/>
  <c r="BR351" i="1"/>
  <c r="BQ351" i="1"/>
  <c r="BP351" i="1"/>
  <c r="BO351" i="1"/>
  <c r="BN351" i="1"/>
  <c r="X351" i="1"/>
  <c r="W351" i="1"/>
  <c r="V351" i="1"/>
  <c r="U351" i="1"/>
  <c r="T351" i="1"/>
  <c r="S351" i="1"/>
  <c r="R351" i="1"/>
  <c r="AA351" i="1" s="1"/>
  <c r="AB351" i="1" s="1"/>
  <c r="Q351" i="1"/>
  <c r="O351" i="1"/>
  <c r="L351" i="1" s="1"/>
  <c r="H351" i="1"/>
  <c r="A351" i="1"/>
  <c r="EJ350" i="1"/>
  <c r="EI350" i="1"/>
  <c r="EH350" i="1"/>
  <c r="EG350" i="1"/>
  <c r="EF350" i="1"/>
  <c r="EE350" i="1"/>
  <c r="ED350" i="1"/>
  <c r="EC350" i="1"/>
  <c r="EB350" i="1"/>
  <c r="EA350" i="1"/>
  <c r="DZ350" i="1"/>
  <c r="DY350" i="1"/>
  <c r="DX350" i="1"/>
  <c r="DW350" i="1"/>
  <c r="DV350" i="1"/>
  <c r="DU350" i="1"/>
  <c r="DT350" i="1"/>
  <c r="DS350" i="1"/>
  <c r="DR350" i="1"/>
  <c r="DQ350" i="1"/>
  <c r="DP350" i="1"/>
  <c r="DO350" i="1"/>
  <c r="DN350" i="1"/>
  <c r="DM350" i="1"/>
  <c r="DL350" i="1"/>
  <c r="DK350" i="1"/>
  <c r="DJ350" i="1"/>
  <c r="DF350" i="1"/>
  <c r="DE350" i="1"/>
  <c r="DD350" i="1"/>
  <c r="DC350" i="1"/>
  <c r="DB350" i="1"/>
  <c r="DA350" i="1"/>
  <c r="CZ350" i="1"/>
  <c r="CY350" i="1"/>
  <c r="CX350" i="1"/>
  <c r="CW350" i="1"/>
  <c r="CV350" i="1"/>
  <c r="CU350" i="1"/>
  <c r="CT350" i="1"/>
  <c r="CS350" i="1"/>
  <c r="CR350" i="1"/>
  <c r="CQ350" i="1"/>
  <c r="CP350" i="1"/>
  <c r="CO350" i="1"/>
  <c r="CN350" i="1"/>
  <c r="CM350" i="1"/>
  <c r="CL350" i="1"/>
  <c r="CK350" i="1"/>
  <c r="CJ350" i="1"/>
  <c r="CI350" i="1"/>
  <c r="CH350" i="1"/>
  <c r="CG350" i="1"/>
  <c r="CF350" i="1"/>
  <c r="CE350" i="1"/>
  <c r="CD350" i="1"/>
  <c r="CC350" i="1"/>
  <c r="CB350" i="1"/>
  <c r="BR350" i="1"/>
  <c r="BQ350" i="1"/>
  <c r="BP350" i="1"/>
  <c r="BO350" i="1"/>
  <c r="BN350" i="1"/>
  <c r="X350" i="1"/>
  <c r="W350" i="1"/>
  <c r="V350" i="1"/>
  <c r="U350" i="1"/>
  <c r="T350" i="1"/>
  <c r="S350" i="1"/>
  <c r="R350" i="1"/>
  <c r="AA350" i="1" s="1"/>
  <c r="AB350" i="1" s="1"/>
  <c r="Q350" i="1"/>
  <c r="O350" i="1"/>
  <c r="L350" i="1" s="1"/>
  <c r="H350" i="1"/>
  <c r="A350" i="1"/>
  <c r="EJ349" i="1"/>
  <c r="EI349" i="1"/>
  <c r="EH349" i="1"/>
  <c r="EG349" i="1"/>
  <c r="EF349" i="1"/>
  <c r="EE349" i="1"/>
  <c r="ED349" i="1"/>
  <c r="EC349" i="1"/>
  <c r="EB349" i="1"/>
  <c r="EA349" i="1"/>
  <c r="DZ349" i="1"/>
  <c r="DY349" i="1"/>
  <c r="DX349" i="1"/>
  <c r="DW349" i="1"/>
  <c r="DV349" i="1"/>
  <c r="DU349" i="1"/>
  <c r="DT349" i="1"/>
  <c r="DS349" i="1"/>
  <c r="DR349" i="1"/>
  <c r="DQ349" i="1"/>
  <c r="DP349" i="1"/>
  <c r="DO349" i="1"/>
  <c r="DN349" i="1"/>
  <c r="DM349" i="1"/>
  <c r="DL349" i="1"/>
  <c r="DK349" i="1"/>
  <c r="DJ349" i="1"/>
  <c r="DF349" i="1"/>
  <c r="DE349" i="1"/>
  <c r="DD349" i="1"/>
  <c r="DC349" i="1"/>
  <c r="DB349" i="1"/>
  <c r="DA349" i="1"/>
  <c r="CZ349" i="1"/>
  <c r="CY349" i="1"/>
  <c r="CX349" i="1"/>
  <c r="CW349" i="1"/>
  <c r="CV349" i="1"/>
  <c r="CU349" i="1"/>
  <c r="CT349" i="1"/>
  <c r="CS349" i="1"/>
  <c r="CR349" i="1"/>
  <c r="CQ349" i="1"/>
  <c r="CP349" i="1"/>
  <c r="CO349" i="1"/>
  <c r="CN349" i="1"/>
  <c r="CM349" i="1"/>
  <c r="CL349" i="1"/>
  <c r="CK349" i="1"/>
  <c r="CJ349" i="1"/>
  <c r="CI349" i="1"/>
  <c r="CH349" i="1"/>
  <c r="CG349" i="1"/>
  <c r="CF349" i="1"/>
  <c r="CE349" i="1"/>
  <c r="CD349" i="1"/>
  <c r="CC349" i="1"/>
  <c r="CB349" i="1"/>
  <c r="BR349" i="1"/>
  <c r="BQ349" i="1"/>
  <c r="BP349" i="1"/>
  <c r="BO349" i="1"/>
  <c r="BN349" i="1"/>
  <c r="X349" i="1"/>
  <c r="W349" i="1"/>
  <c r="V349" i="1"/>
  <c r="U349" i="1"/>
  <c r="T349" i="1"/>
  <c r="S349" i="1"/>
  <c r="R349" i="1"/>
  <c r="AA349" i="1" s="1"/>
  <c r="AB349" i="1" s="1"/>
  <c r="Q349" i="1"/>
  <c r="O349" i="1"/>
  <c r="L349" i="1" s="1"/>
  <c r="H349" i="1"/>
  <c r="A349" i="1"/>
  <c r="EJ348" i="1"/>
  <c r="EI348" i="1"/>
  <c r="EH348" i="1"/>
  <c r="EG348" i="1"/>
  <c r="EF348" i="1"/>
  <c r="EE348" i="1"/>
  <c r="ED348" i="1"/>
  <c r="EC348" i="1"/>
  <c r="EB348" i="1"/>
  <c r="EA348" i="1"/>
  <c r="DZ348" i="1"/>
  <c r="DY348" i="1"/>
  <c r="DX348" i="1"/>
  <c r="DW348" i="1"/>
  <c r="DV348" i="1"/>
  <c r="DU348" i="1"/>
  <c r="DT348" i="1"/>
  <c r="DS348" i="1"/>
  <c r="DR348" i="1"/>
  <c r="DQ348" i="1"/>
  <c r="DP348" i="1"/>
  <c r="DO348" i="1"/>
  <c r="DN348" i="1"/>
  <c r="DM348" i="1"/>
  <c r="DL348" i="1"/>
  <c r="DK348" i="1"/>
  <c r="DJ348" i="1"/>
  <c r="DF348" i="1"/>
  <c r="DE348" i="1"/>
  <c r="DD348" i="1"/>
  <c r="DC348" i="1"/>
  <c r="DB348" i="1"/>
  <c r="DA348" i="1"/>
  <c r="CZ348" i="1"/>
  <c r="CY348" i="1"/>
  <c r="CX348" i="1"/>
  <c r="CW348" i="1"/>
  <c r="CV348" i="1"/>
  <c r="CU348" i="1"/>
  <c r="CT348" i="1"/>
  <c r="CS348" i="1"/>
  <c r="CR348" i="1"/>
  <c r="CQ348" i="1"/>
  <c r="CP348" i="1"/>
  <c r="CO348" i="1"/>
  <c r="CN348" i="1"/>
  <c r="CM348" i="1"/>
  <c r="CL348" i="1"/>
  <c r="CK348" i="1"/>
  <c r="CJ348" i="1"/>
  <c r="CI348" i="1"/>
  <c r="CH348" i="1"/>
  <c r="CG348" i="1"/>
  <c r="CF348" i="1"/>
  <c r="CE348" i="1"/>
  <c r="CD348" i="1"/>
  <c r="CC348" i="1"/>
  <c r="CB348" i="1"/>
  <c r="BR348" i="1"/>
  <c r="BQ348" i="1"/>
  <c r="BP348" i="1"/>
  <c r="BO348" i="1"/>
  <c r="BN348" i="1"/>
  <c r="X348" i="1"/>
  <c r="W348" i="1"/>
  <c r="V348" i="1"/>
  <c r="U348" i="1"/>
  <c r="T348" i="1"/>
  <c r="S348" i="1"/>
  <c r="R348" i="1"/>
  <c r="AA348" i="1" s="1"/>
  <c r="AB348" i="1" s="1"/>
  <c r="Q348" i="1"/>
  <c r="O348" i="1"/>
  <c r="L348" i="1" s="1"/>
  <c r="H348" i="1"/>
  <c r="A348" i="1"/>
  <c r="EJ347" i="1"/>
  <c r="EI347" i="1"/>
  <c r="EH347" i="1"/>
  <c r="EG347" i="1"/>
  <c r="EF347" i="1"/>
  <c r="EE347" i="1"/>
  <c r="ED347" i="1"/>
  <c r="EC347" i="1"/>
  <c r="EB347" i="1"/>
  <c r="EA347" i="1"/>
  <c r="DZ347" i="1"/>
  <c r="DY347" i="1"/>
  <c r="DX347" i="1"/>
  <c r="DW347" i="1"/>
  <c r="DV347" i="1"/>
  <c r="DU347" i="1"/>
  <c r="DT347" i="1"/>
  <c r="DS347" i="1"/>
  <c r="DR347" i="1"/>
  <c r="DQ347" i="1"/>
  <c r="DP347" i="1"/>
  <c r="DO347" i="1"/>
  <c r="DN347" i="1"/>
  <c r="DM347" i="1"/>
  <c r="DL347" i="1"/>
  <c r="DK347" i="1"/>
  <c r="DJ347" i="1"/>
  <c r="DF347" i="1"/>
  <c r="DE347" i="1"/>
  <c r="DD347" i="1"/>
  <c r="DC347" i="1"/>
  <c r="DB347" i="1"/>
  <c r="DA347" i="1"/>
  <c r="CZ347" i="1"/>
  <c r="CY347" i="1"/>
  <c r="CX347" i="1"/>
  <c r="CW347" i="1"/>
  <c r="CV347" i="1"/>
  <c r="CU347" i="1"/>
  <c r="CT347" i="1"/>
  <c r="CS347" i="1"/>
  <c r="CR347" i="1"/>
  <c r="CQ347" i="1"/>
  <c r="CP347" i="1"/>
  <c r="CO347" i="1"/>
  <c r="CN347" i="1"/>
  <c r="CM347" i="1"/>
  <c r="CL347" i="1"/>
  <c r="CK347" i="1"/>
  <c r="CJ347" i="1"/>
  <c r="CI347" i="1"/>
  <c r="CH347" i="1"/>
  <c r="CG347" i="1"/>
  <c r="CF347" i="1"/>
  <c r="CE347" i="1"/>
  <c r="CD347" i="1"/>
  <c r="CC347" i="1"/>
  <c r="CB347" i="1"/>
  <c r="BR347" i="1"/>
  <c r="BQ347" i="1"/>
  <c r="BP347" i="1"/>
  <c r="BO347" i="1"/>
  <c r="BN347" i="1"/>
  <c r="X347" i="1"/>
  <c r="W347" i="1"/>
  <c r="V347" i="1"/>
  <c r="U347" i="1"/>
  <c r="T347" i="1"/>
  <c r="S347" i="1"/>
  <c r="R347" i="1"/>
  <c r="AA347" i="1" s="1"/>
  <c r="AB347" i="1" s="1"/>
  <c r="Q347" i="1"/>
  <c r="O347" i="1"/>
  <c r="L347" i="1" s="1"/>
  <c r="H347" i="1"/>
  <c r="A347" i="1"/>
  <c r="EJ346" i="1"/>
  <c r="EI346" i="1"/>
  <c r="EH346" i="1"/>
  <c r="EG346" i="1"/>
  <c r="EF346" i="1"/>
  <c r="EE346" i="1"/>
  <c r="ED346" i="1"/>
  <c r="EC346" i="1"/>
  <c r="EB346" i="1"/>
  <c r="EA346" i="1"/>
  <c r="DZ346" i="1"/>
  <c r="DY346" i="1"/>
  <c r="DX346" i="1"/>
  <c r="DW346" i="1"/>
  <c r="DV346" i="1"/>
  <c r="DU346" i="1"/>
  <c r="DT346" i="1"/>
  <c r="DS346" i="1"/>
  <c r="DR346" i="1"/>
  <c r="DQ346" i="1"/>
  <c r="DP346" i="1"/>
  <c r="DO346" i="1"/>
  <c r="DN346" i="1"/>
  <c r="DM346" i="1"/>
  <c r="DL346" i="1"/>
  <c r="DK346" i="1"/>
  <c r="DJ346" i="1"/>
  <c r="DF346" i="1"/>
  <c r="DE346" i="1"/>
  <c r="DD346" i="1"/>
  <c r="DC346" i="1"/>
  <c r="DB346" i="1"/>
  <c r="DA346" i="1"/>
  <c r="CZ346" i="1"/>
  <c r="CY346" i="1"/>
  <c r="CX346" i="1"/>
  <c r="CW346" i="1"/>
  <c r="CV346" i="1"/>
  <c r="CU346" i="1"/>
  <c r="CT346" i="1"/>
  <c r="CS346" i="1"/>
  <c r="CR346" i="1"/>
  <c r="CQ346" i="1"/>
  <c r="CP346" i="1"/>
  <c r="CO346" i="1"/>
  <c r="CN346" i="1"/>
  <c r="CM346" i="1"/>
  <c r="CL346" i="1"/>
  <c r="CK346" i="1"/>
  <c r="CJ346" i="1"/>
  <c r="CI346" i="1"/>
  <c r="CH346" i="1"/>
  <c r="CG346" i="1"/>
  <c r="CF346" i="1"/>
  <c r="CE346" i="1"/>
  <c r="CD346" i="1"/>
  <c r="CC346" i="1"/>
  <c r="CB346" i="1"/>
  <c r="BR346" i="1"/>
  <c r="BQ346" i="1"/>
  <c r="BP346" i="1"/>
  <c r="BO346" i="1"/>
  <c r="BN346" i="1"/>
  <c r="X346" i="1"/>
  <c r="W346" i="1"/>
  <c r="V346" i="1"/>
  <c r="U346" i="1"/>
  <c r="T346" i="1"/>
  <c r="S346" i="1"/>
  <c r="R346" i="1"/>
  <c r="AA346" i="1" s="1"/>
  <c r="AB346" i="1" s="1"/>
  <c r="Q346" i="1"/>
  <c r="O346" i="1"/>
  <c r="L346" i="1" s="1"/>
  <c r="H346" i="1"/>
  <c r="A346" i="1"/>
  <c r="EJ345" i="1"/>
  <c r="EI345" i="1"/>
  <c r="EH345" i="1"/>
  <c r="EG345" i="1"/>
  <c r="EF345" i="1"/>
  <c r="EE345" i="1"/>
  <c r="ED345" i="1"/>
  <c r="EC345" i="1"/>
  <c r="EB345" i="1"/>
  <c r="EA345" i="1"/>
  <c r="DZ345" i="1"/>
  <c r="DY345" i="1"/>
  <c r="DX345" i="1"/>
  <c r="DW345" i="1"/>
  <c r="DV345" i="1"/>
  <c r="DU345" i="1"/>
  <c r="DT345" i="1"/>
  <c r="DS345" i="1"/>
  <c r="DR345" i="1"/>
  <c r="DQ345" i="1"/>
  <c r="DP345" i="1"/>
  <c r="DO345" i="1"/>
  <c r="DN345" i="1"/>
  <c r="DM345" i="1"/>
  <c r="DL345" i="1"/>
  <c r="DK345" i="1"/>
  <c r="DJ345" i="1"/>
  <c r="DF345" i="1"/>
  <c r="DE345" i="1"/>
  <c r="DD345" i="1"/>
  <c r="DC345" i="1"/>
  <c r="DB345" i="1"/>
  <c r="DA345" i="1"/>
  <c r="CZ345" i="1"/>
  <c r="CY345" i="1"/>
  <c r="CX345" i="1"/>
  <c r="CW345" i="1"/>
  <c r="CV345" i="1"/>
  <c r="CU345" i="1"/>
  <c r="CT345" i="1"/>
  <c r="CS345" i="1"/>
  <c r="CR345" i="1"/>
  <c r="CQ345" i="1"/>
  <c r="CP345" i="1"/>
  <c r="CO345" i="1"/>
  <c r="CN345" i="1"/>
  <c r="CM345" i="1"/>
  <c r="CL345" i="1"/>
  <c r="CK345" i="1"/>
  <c r="CJ345" i="1"/>
  <c r="CI345" i="1"/>
  <c r="CH345" i="1"/>
  <c r="CG345" i="1"/>
  <c r="CF345" i="1"/>
  <c r="CE345" i="1"/>
  <c r="CD345" i="1"/>
  <c r="CC345" i="1"/>
  <c r="CB345" i="1"/>
  <c r="BR345" i="1"/>
  <c r="BQ345" i="1"/>
  <c r="BP345" i="1"/>
  <c r="BO345" i="1"/>
  <c r="BN345" i="1"/>
  <c r="X345" i="1"/>
  <c r="W345" i="1"/>
  <c r="V345" i="1"/>
  <c r="U345" i="1"/>
  <c r="T345" i="1"/>
  <c r="S345" i="1"/>
  <c r="R345" i="1"/>
  <c r="AA345" i="1" s="1"/>
  <c r="AB345" i="1" s="1"/>
  <c r="Q345" i="1"/>
  <c r="O345" i="1"/>
  <c r="L345" i="1" s="1"/>
  <c r="H345" i="1"/>
  <c r="A345" i="1"/>
  <c r="EJ344" i="1"/>
  <c r="EI344" i="1"/>
  <c r="EH344" i="1"/>
  <c r="EG344" i="1"/>
  <c r="EF344" i="1"/>
  <c r="EE344" i="1"/>
  <c r="ED344" i="1"/>
  <c r="EC344" i="1"/>
  <c r="EB344" i="1"/>
  <c r="EA344" i="1"/>
  <c r="DZ344" i="1"/>
  <c r="DY344" i="1"/>
  <c r="DX344" i="1"/>
  <c r="DW344" i="1"/>
  <c r="DV344" i="1"/>
  <c r="DU344" i="1"/>
  <c r="DT344" i="1"/>
  <c r="DS344" i="1"/>
  <c r="DR344" i="1"/>
  <c r="DQ344" i="1"/>
  <c r="DP344" i="1"/>
  <c r="DO344" i="1"/>
  <c r="DN344" i="1"/>
  <c r="DM344" i="1"/>
  <c r="DL344" i="1"/>
  <c r="DK344" i="1"/>
  <c r="DJ344" i="1"/>
  <c r="DF344" i="1"/>
  <c r="DE344" i="1"/>
  <c r="DD344" i="1"/>
  <c r="DC344" i="1"/>
  <c r="DB344" i="1"/>
  <c r="DA344" i="1"/>
  <c r="CZ344" i="1"/>
  <c r="CY344" i="1"/>
  <c r="CX344" i="1"/>
  <c r="CW344" i="1"/>
  <c r="CV344" i="1"/>
  <c r="CU344" i="1"/>
  <c r="CT344" i="1"/>
  <c r="CS344" i="1"/>
  <c r="CR344" i="1"/>
  <c r="CQ344" i="1"/>
  <c r="CP344" i="1"/>
  <c r="CO344" i="1"/>
  <c r="CN344" i="1"/>
  <c r="CM344" i="1"/>
  <c r="CL344" i="1"/>
  <c r="CK344" i="1"/>
  <c r="CJ344" i="1"/>
  <c r="CI344" i="1"/>
  <c r="CH344" i="1"/>
  <c r="CG344" i="1"/>
  <c r="CF344" i="1"/>
  <c r="CE344" i="1"/>
  <c r="CD344" i="1"/>
  <c r="CC344" i="1"/>
  <c r="CB344" i="1"/>
  <c r="BR344" i="1"/>
  <c r="BQ344" i="1"/>
  <c r="BP344" i="1"/>
  <c r="BO344" i="1"/>
  <c r="BN344" i="1"/>
  <c r="X344" i="1"/>
  <c r="W344" i="1"/>
  <c r="V344" i="1"/>
  <c r="U344" i="1"/>
  <c r="T344" i="1"/>
  <c r="S344" i="1"/>
  <c r="R344" i="1"/>
  <c r="AA344" i="1" s="1"/>
  <c r="AB344" i="1" s="1"/>
  <c r="Q344" i="1"/>
  <c r="O344" i="1"/>
  <c r="L344" i="1" s="1"/>
  <c r="H344" i="1"/>
  <c r="A344" i="1"/>
  <c r="EJ343" i="1"/>
  <c r="EI343" i="1"/>
  <c r="EH343" i="1"/>
  <c r="EG343" i="1"/>
  <c r="EF343" i="1"/>
  <c r="EE343" i="1"/>
  <c r="ED343" i="1"/>
  <c r="EC343" i="1"/>
  <c r="EB343" i="1"/>
  <c r="EA343" i="1"/>
  <c r="DZ343" i="1"/>
  <c r="DY343" i="1"/>
  <c r="DX343" i="1"/>
  <c r="DW343" i="1"/>
  <c r="DV343" i="1"/>
  <c r="DU343" i="1"/>
  <c r="DT343" i="1"/>
  <c r="DS343" i="1"/>
  <c r="DR343" i="1"/>
  <c r="DQ343" i="1"/>
  <c r="DP343" i="1"/>
  <c r="DO343" i="1"/>
  <c r="DN343" i="1"/>
  <c r="DM343" i="1"/>
  <c r="DL343" i="1"/>
  <c r="DK343" i="1"/>
  <c r="DJ343" i="1"/>
  <c r="DF343" i="1"/>
  <c r="DE343" i="1"/>
  <c r="DD343" i="1"/>
  <c r="DC343" i="1"/>
  <c r="DB343" i="1"/>
  <c r="DA343" i="1"/>
  <c r="CZ343" i="1"/>
  <c r="CY343" i="1"/>
  <c r="CX343" i="1"/>
  <c r="CW343" i="1"/>
  <c r="CV343" i="1"/>
  <c r="CU343" i="1"/>
  <c r="CT343" i="1"/>
  <c r="CS343" i="1"/>
  <c r="CR343" i="1"/>
  <c r="CQ343" i="1"/>
  <c r="CP343" i="1"/>
  <c r="CO343" i="1"/>
  <c r="CN343" i="1"/>
  <c r="CM343" i="1"/>
  <c r="CL343" i="1"/>
  <c r="CK343" i="1"/>
  <c r="CJ343" i="1"/>
  <c r="CI343" i="1"/>
  <c r="CH343" i="1"/>
  <c r="CG343" i="1"/>
  <c r="CF343" i="1"/>
  <c r="CE343" i="1"/>
  <c r="CD343" i="1"/>
  <c r="CC343" i="1"/>
  <c r="CB343" i="1"/>
  <c r="BR343" i="1"/>
  <c r="BQ343" i="1"/>
  <c r="BP343" i="1"/>
  <c r="BO343" i="1"/>
  <c r="BN343" i="1"/>
  <c r="X343" i="1"/>
  <c r="W343" i="1"/>
  <c r="V343" i="1"/>
  <c r="U343" i="1"/>
  <c r="T343" i="1"/>
  <c r="S343" i="1"/>
  <c r="R343" i="1"/>
  <c r="AA343" i="1" s="1"/>
  <c r="AB343" i="1" s="1"/>
  <c r="Q343" i="1"/>
  <c r="O343" i="1"/>
  <c r="L343" i="1" s="1"/>
  <c r="H343" i="1"/>
  <c r="A343" i="1"/>
  <c r="EJ342" i="1"/>
  <c r="EI342" i="1"/>
  <c r="EH342" i="1"/>
  <c r="EG342" i="1"/>
  <c r="EF342" i="1"/>
  <c r="EE342" i="1"/>
  <c r="ED342" i="1"/>
  <c r="EC342" i="1"/>
  <c r="EB342" i="1"/>
  <c r="EA342" i="1"/>
  <c r="DZ342" i="1"/>
  <c r="DY342" i="1"/>
  <c r="DX342" i="1"/>
  <c r="DW342" i="1"/>
  <c r="DV342" i="1"/>
  <c r="DU342" i="1"/>
  <c r="DT342" i="1"/>
  <c r="DS342" i="1"/>
  <c r="DR342" i="1"/>
  <c r="DQ342" i="1"/>
  <c r="DP342" i="1"/>
  <c r="DO342" i="1"/>
  <c r="DN342" i="1"/>
  <c r="DM342" i="1"/>
  <c r="DL342" i="1"/>
  <c r="DK342" i="1"/>
  <c r="DJ342" i="1"/>
  <c r="DF342" i="1"/>
  <c r="DE342" i="1"/>
  <c r="DD342" i="1"/>
  <c r="DC342" i="1"/>
  <c r="DB342" i="1"/>
  <c r="DA342" i="1"/>
  <c r="CZ342" i="1"/>
  <c r="CY342" i="1"/>
  <c r="CX342" i="1"/>
  <c r="CW342" i="1"/>
  <c r="CV342" i="1"/>
  <c r="CU342" i="1"/>
  <c r="CT342" i="1"/>
  <c r="CS342" i="1"/>
  <c r="CR342" i="1"/>
  <c r="CQ342" i="1"/>
  <c r="CP342" i="1"/>
  <c r="CO342" i="1"/>
  <c r="CN342" i="1"/>
  <c r="CM342" i="1"/>
  <c r="CL342" i="1"/>
  <c r="CK342" i="1"/>
  <c r="CJ342" i="1"/>
  <c r="CI342" i="1"/>
  <c r="CH342" i="1"/>
  <c r="CG342" i="1"/>
  <c r="CF342" i="1"/>
  <c r="CE342" i="1"/>
  <c r="CD342" i="1"/>
  <c r="CC342" i="1"/>
  <c r="CB342" i="1"/>
  <c r="BR342" i="1"/>
  <c r="BQ342" i="1"/>
  <c r="BP342" i="1"/>
  <c r="BO342" i="1"/>
  <c r="BN342" i="1"/>
  <c r="X342" i="1"/>
  <c r="W342" i="1"/>
  <c r="V342" i="1"/>
  <c r="U342" i="1"/>
  <c r="T342" i="1"/>
  <c r="S342" i="1"/>
  <c r="R342" i="1"/>
  <c r="AA342" i="1" s="1"/>
  <c r="AB342" i="1" s="1"/>
  <c r="Q342" i="1"/>
  <c r="O342" i="1"/>
  <c r="L342" i="1" s="1"/>
  <c r="H342" i="1"/>
  <c r="A342" i="1"/>
  <c r="EJ341" i="1"/>
  <c r="EI341" i="1"/>
  <c r="EH341" i="1"/>
  <c r="EG341" i="1"/>
  <c r="EF341" i="1"/>
  <c r="EE341" i="1"/>
  <c r="ED341" i="1"/>
  <c r="EC341" i="1"/>
  <c r="EB341" i="1"/>
  <c r="EA341" i="1"/>
  <c r="DZ341" i="1"/>
  <c r="DY341" i="1"/>
  <c r="DX341" i="1"/>
  <c r="DW341" i="1"/>
  <c r="DV341" i="1"/>
  <c r="DU341" i="1"/>
  <c r="DT341" i="1"/>
  <c r="DS341" i="1"/>
  <c r="DR341" i="1"/>
  <c r="DQ341" i="1"/>
  <c r="DP341" i="1"/>
  <c r="DO341" i="1"/>
  <c r="DN341" i="1"/>
  <c r="DM341" i="1"/>
  <c r="DL341" i="1"/>
  <c r="DK341" i="1"/>
  <c r="DJ341" i="1"/>
  <c r="DF341" i="1"/>
  <c r="DE341" i="1"/>
  <c r="DD341" i="1"/>
  <c r="DC341" i="1"/>
  <c r="DB341" i="1"/>
  <c r="DA341" i="1"/>
  <c r="CZ341" i="1"/>
  <c r="CY341" i="1"/>
  <c r="CX341" i="1"/>
  <c r="CW341" i="1"/>
  <c r="CV341" i="1"/>
  <c r="CU341" i="1"/>
  <c r="CT341" i="1"/>
  <c r="CS341" i="1"/>
  <c r="CR341" i="1"/>
  <c r="CQ341" i="1"/>
  <c r="CP341" i="1"/>
  <c r="CO341" i="1"/>
  <c r="CN341" i="1"/>
  <c r="CM341" i="1"/>
  <c r="CL341" i="1"/>
  <c r="CK341" i="1"/>
  <c r="CJ341" i="1"/>
  <c r="CI341" i="1"/>
  <c r="CH341" i="1"/>
  <c r="CG341" i="1"/>
  <c r="CF341" i="1"/>
  <c r="CE341" i="1"/>
  <c r="CD341" i="1"/>
  <c r="CC341" i="1"/>
  <c r="CB341" i="1"/>
  <c r="BR341" i="1"/>
  <c r="BQ341" i="1"/>
  <c r="BP341" i="1"/>
  <c r="BO341" i="1"/>
  <c r="BN341" i="1"/>
  <c r="X341" i="1"/>
  <c r="W341" i="1"/>
  <c r="V341" i="1"/>
  <c r="U341" i="1"/>
  <c r="T341" i="1"/>
  <c r="S341" i="1"/>
  <c r="R341" i="1"/>
  <c r="AA341" i="1" s="1"/>
  <c r="AB341" i="1" s="1"/>
  <c r="Q341" i="1"/>
  <c r="O341" i="1"/>
  <c r="L341" i="1" s="1"/>
  <c r="H341" i="1"/>
  <c r="A341" i="1"/>
  <c r="EJ340" i="1"/>
  <c r="EI340" i="1"/>
  <c r="EH340" i="1"/>
  <c r="EG340" i="1"/>
  <c r="EF340" i="1"/>
  <c r="EE340" i="1"/>
  <c r="ED340" i="1"/>
  <c r="EC340" i="1"/>
  <c r="EB340" i="1"/>
  <c r="EA340" i="1"/>
  <c r="DZ340" i="1"/>
  <c r="DY340" i="1"/>
  <c r="DX340" i="1"/>
  <c r="DW340" i="1"/>
  <c r="DV340" i="1"/>
  <c r="DU340" i="1"/>
  <c r="DT340" i="1"/>
  <c r="DS340" i="1"/>
  <c r="DR340" i="1"/>
  <c r="DQ340" i="1"/>
  <c r="DP340" i="1"/>
  <c r="DO340" i="1"/>
  <c r="DN340" i="1"/>
  <c r="DM340" i="1"/>
  <c r="DL340" i="1"/>
  <c r="DK340" i="1"/>
  <c r="DJ340" i="1"/>
  <c r="DF340" i="1"/>
  <c r="DE340" i="1"/>
  <c r="DD340" i="1"/>
  <c r="DC340" i="1"/>
  <c r="DB340" i="1"/>
  <c r="DA340" i="1"/>
  <c r="CZ340" i="1"/>
  <c r="CY340" i="1"/>
  <c r="CX340" i="1"/>
  <c r="CW340" i="1"/>
  <c r="CV340" i="1"/>
  <c r="CU340" i="1"/>
  <c r="CT340" i="1"/>
  <c r="CS340" i="1"/>
  <c r="CR340" i="1"/>
  <c r="CQ340" i="1"/>
  <c r="CP340" i="1"/>
  <c r="CO340" i="1"/>
  <c r="CN340" i="1"/>
  <c r="CM340" i="1"/>
  <c r="CL340" i="1"/>
  <c r="CK340" i="1"/>
  <c r="CJ340" i="1"/>
  <c r="CI340" i="1"/>
  <c r="CH340" i="1"/>
  <c r="CG340" i="1"/>
  <c r="CF340" i="1"/>
  <c r="CE340" i="1"/>
  <c r="CD340" i="1"/>
  <c r="CC340" i="1"/>
  <c r="CB340" i="1"/>
  <c r="BR340" i="1"/>
  <c r="BQ340" i="1"/>
  <c r="BP340" i="1"/>
  <c r="BO340" i="1"/>
  <c r="BN340" i="1"/>
  <c r="X340" i="1"/>
  <c r="W340" i="1"/>
  <c r="V340" i="1"/>
  <c r="U340" i="1"/>
  <c r="T340" i="1"/>
  <c r="S340" i="1"/>
  <c r="R340" i="1"/>
  <c r="AA340" i="1" s="1"/>
  <c r="AB340" i="1" s="1"/>
  <c r="Q340" i="1"/>
  <c r="O340" i="1"/>
  <c r="L340" i="1" s="1"/>
  <c r="H340" i="1"/>
  <c r="A340" i="1"/>
  <c r="EJ339" i="1"/>
  <c r="EI339" i="1"/>
  <c r="EH339" i="1"/>
  <c r="EG339" i="1"/>
  <c r="EF339" i="1"/>
  <c r="EE339" i="1"/>
  <c r="ED339" i="1"/>
  <c r="EC339" i="1"/>
  <c r="EB339" i="1"/>
  <c r="EA339" i="1"/>
  <c r="DZ339" i="1"/>
  <c r="DY339" i="1"/>
  <c r="DX339" i="1"/>
  <c r="DW339" i="1"/>
  <c r="DV339" i="1"/>
  <c r="DU339" i="1"/>
  <c r="DT339" i="1"/>
  <c r="DS339" i="1"/>
  <c r="DR339" i="1"/>
  <c r="DQ339" i="1"/>
  <c r="DP339" i="1"/>
  <c r="DO339" i="1"/>
  <c r="DN339" i="1"/>
  <c r="DM339" i="1"/>
  <c r="DL339" i="1"/>
  <c r="DK339" i="1"/>
  <c r="DJ339" i="1"/>
  <c r="DF339" i="1"/>
  <c r="DE339" i="1"/>
  <c r="DD339" i="1"/>
  <c r="DC339" i="1"/>
  <c r="DB339" i="1"/>
  <c r="DA339" i="1"/>
  <c r="CZ339" i="1"/>
  <c r="CY339" i="1"/>
  <c r="CX339" i="1"/>
  <c r="CW339" i="1"/>
  <c r="CV339" i="1"/>
  <c r="CU339" i="1"/>
  <c r="CT339" i="1"/>
  <c r="CS339" i="1"/>
  <c r="CR339" i="1"/>
  <c r="CQ339" i="1"/>
  <c r="CP339" i="1"/>
  <c r="CO339" i="1"/>
  <c r="CN339" i="1"/>
  <c r="CM339" i="1"/>
  <c r="CL339" i="1"/>
  <c r="CK339" i="1"/>
  <c r="CJ339" i="1"/>
  <c r="CI339" i="1"/>
  <c r="CH339" i="1"/>
  <c r="CG339" i="1"/>
  <c r="CF339" i="1"/>
  <c r="CE339" i="1"/>
  <c r="CD339" i="1"/>
  <c r="CC339" i="1"/>
  <c r="CB339" i="1"/>
  <c r="BR339" i="1"/>
  <c r="BQ339" i="1"/>
  <c r="BP339" i="1"/>
  <c r="BO339" i="1"/>
  <c r="BN339" i="1"/>
  <c r="X339" i="1"/>
  <c r="W339" i="1"/>
  <c r="V339" i="1"/>
  <c r="U339" i="1"/>
  <c r="T339" i="1"/>
  <c r="S339" i="1"/>
  <c r="R339" i="1"/>
  <c r="AA339" i="1" s="1"/>
  <c r="AB339" i="1" s="1"/>
  <c r="Q339" i="1"/>
  <c r="O339" i="1"/>
  <c r="L339" i="1" s="1"/>
  <c r="H339" i="1"/>
  <c r="A339" i="1"/>
  <c r="EJ338" i="1"/>
  <c r="EI338" i="1"/>
  <c r="EH338" i="1"/>
  <c r="EG338" i="1"/>
  <c r="EF338" i="1"/>
  <c r="EE338" i="1"/>
  <c r="ED338" i="1"/>
  <c r="EC338" i="1"/>
  <c r="EB338" i="1"/>
  <c r="EA338" i="1"/>
  <c r="DZ338" i="1"/>
  <c r="DY338" i="1"/>
  <c r="DX338" i="1"/>
  <c r="DW338" i="1"/>
  <c r="DV338" i="1"/>
  <c r="DU338" i="1"/>
  <c r="DT338" i="1"/>
  <c r="DS338" i="1"/>
  <c r="DR338" i="1"/>
  <c r="DQ338" i="1"/>
  <c r="DP338" i="1"/>
  <c r="DO338" i="1"/>
  <c r="DN338" i="1"/>
  <c r="DM338" i="1"/>
  <c r="DL338" i="1"/>
  <c r="DK338" i="1"/>
  <c r="DJ338" i="1"/>
  <c r="DF338" i="1"/>
  <c r="DE338" i="1"/>
  <c r="DD338" i="1"/>
  <c r="DC338" i="1"/>
  <c r="DB338" i="1"/>
  <c r="DA338" i="1"/>
  <c r="CZ338" i="1"/>
  <c r="CY338" i="1"/>
  <c r="CX338" i="1"/>
  <c r="CW338" i="1"/>
  <c r="CV338" i="1"/>
  <c r="CU338" i="1"/>
  <c r="CT338" i="1"/>
  <c r="CS338" i="1"/>
  <c r="CR338" i="1"/>
  <c r="CQ338" i="1"/>
  <c r="CP338" i="1"/>
  <c r="CO338" i="1"/>
  <c r="CN338" i="1"/>
  <c r="CM338" i="1"/>
  <c r="CL338" i="1"/>
  <c r="CK338" i="1"/>
  <c r="CJ338" i="1"/>
  <c r="CI338" i="1"/>
  <c r="CH338" i="1"/>
  <c r="CG338" i="1"/>
  <c r="CF338" i="1"/>
  <c r="CE338" i="1"/>
  <c r="CD338" i="1"/>
  <c r="CC338" i="1"/>
  <c r="CB338" i="1"/>
  <c r="BR338" i="1"/>
  <c r="BQ338" i="1"/>
  <c r="BP338" i="1"/>
  <c r="BO338" i="1"/>
  <c r="BN338" i="1"/>
  <c r="X338" i="1"/>
  <c r="W338" i="1"/>
  <c r="V338" i="1"/>
  <c r="U338" i="1"/>
  <c r="T338" i="1"/>
  <c r="S338" i="1"/>
  <c r="R338" i="1"/>
  <c r="AA338" i="1" s="1"/>
  <c r="AB338" i="1" s="1"/>
  <c r="Q338" i="1"/>
  <c r="O338" i="1"/>
  <c r="L338" i="1" s="1"/>
  <c r="H338" i="1"/>
  <c r="A338" i="1"/>
  <c r="EJ337" i="1"/>
  <c r="EI337" i="1"/>
  <c r="EH337" i="1"/>
  <c r="EG337" i="1"/>
  <c r="EF337" i="1"/>
  <c r="EE337" i="1"/>
  <c r="ED337" i="1"/>
  <c r="EC337" i="1"/>
  <c r="EB337" i="1"/>
  <c r="EA337" i="1"/>
  <c r="DZ337" i="1"/>
  <c r="DY337" i="1"/>
  <c r="DX337" i="1"/>
  <c r="DW337" i="1"/>
  <c r="DV337" i="1"/>
  <c r="DU337" i="1"/>
  <c r="DT337" i="1"/>
  <c r="DS337" i="1"/>
  <c r="DR337" i="1"/>
  <c r="DQ337" i="1"/>
  <c r="DP337" i="1"/>
  <c r="DO337" i="1"/>
  <c r="DN337" i="1"/>
  <c r="DM337" i="1"/>
  <c r="DL337" i="1"/>
  <c r="DK337" i="1"/>
  <c r="DJ337" i="1"/>
  <c r="DF337" i="1"/>
  <c r="DE337" i="1"/>
  <c r="DD337" i="1"/>
  <c r="DC337" i="1"/>
  <c r="DB337" i="1"/>
  <c r="DA337" i="1"/>
  <c r="CZ337" i="1"/>
  <c r="CY337" i="1"/>
  <c r="CX337" i="1"/>
  <c r="CW337" i="1"/>
  <c r="CV337" i="1"/>
  <c r="CU337" i="1"/>
  <c r="CT337" i="1"/>
  <c r="CS337" i="1"/>
  <c r="CR337" i="1"/>
  <c r="CQ337" i="1"/>
  <c r="CP337" i="1"/>
  <c r="CO337" i="1"/>
  <c r="CN337" i="1"/>
  <c r="CM337" i="1"/>
  <c r="CL337" i="1"/>
  <c r="CK337" i="1"/>
  <c r="CJ337" i="1"/>
  <c r="CI337" i="1"/>
  <c r="CH337" i="1"/>
  <c r="CG337" i="1"/>
  <c r="CF337" i="1"/>
  <c r="CE337" i="1"/>
  <c r="CD337" i="1"/>
  <c r="CC337" i="1"/>
  <c r="CB337" i="1"/>
  <c r="BR337" i="1"/>
  <c r="BQ337" i="1"/>
  <c r="BP337" i="1"/>
  <c r="BO337" i="1"/>
  <c r="BN337" i="1"/>
  <c r="X337" i="1"/>
  <c r="W337" i="1"/>
  <c r="V337" i="1"/>
  <c r="U337" i="1"/>
  <c r="T337" i="1"/>
  <c r="S337" i="1"/>
  <c r="R337" i="1"/>
  <c r="AA337" i="1" s="1"/>
  <c r="AB337" i="1" s="1"/>
  <c r="Q337" i="1"/>
  <c r="O337" i="1"/>
  <c r="L337" i="1" s="1"/>
  <c r="H337" i="1"/>
  <c r="A337" i="1"/>
  <c r="EJ336" i="1"/>
  <c r="EI336" i="1"/>
  <c r="EH336" i="1"/>
  <c r="EG336" i="1"/>
  <c r="EF336" i="1"/>
  <c r="EE336" i="1"/>
  <c r="ED336" i="1"/>
  <c r="EC336" i="1"/>
  <c r="EB336" i="1"/>
  <c r="EA336" i="1"/>
  <c r="DZ336" i="1"/>
  <c r="DY336" i="1"/>
  <c r="DX336" i="1"/>
  <c r="DW336" i="1"/>
  <c r="DV336" i="1"/>
  <c r="DU336" i="1"/>
  <c r="DT336" i="1"/>
  <c r="DS336" i="1"/>
  <c r="DR336" i="1"/>
  <c r="DQ336" i="1"/>
  <c r="DP336" i="1"/>
  <c r="DO336" i="1"/>
  <c r="DN336" i="1"/>
  <c r="DM336" i="1"/>
  <c r="DL336" i="1"/>
  <c r="DK336" i="1"/>
  <c r="DJ336" i="1"/>
  <c r="DF336" i="1"/>
  <c r="DE336" i="1"/>
  <c r="DD336" i="1"/>
  <c r="DC336" i="1"/>
  <c r="DB336" i="1"/>
  <c r="DA336" i="1"/>
  <c r="CZ336" i="1"/>
  <c r="CY336" i="1"/>
  <c r="CX336" i="1"/>
  <c r="CW336" i="1"/>
  <c r="CV336" i="1"/>
  <c r="CU336" i="1"/>
  <c r="CT336" i="1"/>
  <c r="CS336" i="1"/>
  <c r="CR336" i="1"/>
  <c r="CQ336" i="1"/>
  <c r="CP336" i="1"/>
  <c r="CO336" i="1"/>
  <c r="CN336" i="1"/>
  <c r="CM336" i="1"/>
  <c r="CL336" i="1"/>
  <c r="CK336" i="1"/>
  <c r="CJ336" i="1"/>
  <c r="CI336" i="1"/>
  <c r="CH336" i="1"/>
  <c r="CG336" i="1"/>
  <c r="CF336" i="1"/>
  <c r="CE336" i="1"/>
  <c r="CD336" i="1"/>
  <c r="CC336" i="1"/>
  <c r="CB336" i="1"/>
  <c r="BR336" i="1"/>
  <c r="BQ336" i="1"/>
  <c r="BP336" i="1"/>
  <c r="BO336" i="1"/>
  <c r="BN336" i="1"/>
  <c r="X336" i="1"/>
  <c r="W336" i="1"/>
  <c r="V336" i="1"/>
  <c r="U336" i="1"/>
  <c r="T336" i="1"/>
  <c r="S336" i="1"/>
  <c r="R336" i="1"/>
  <c r="AA336" i="1" s="1"/>
  <c r="AB336" i="1" s="1"/>
  <c r="Q336" i="1"/>
  <c r="O336" i="1"/>
  <c r="L336" i="1" s="1"/>
  <c r="H336" i="1"/>
  <c r="A336" i="1"/>
  <c r="EJ335" i="1"/>
  <c r="EI335" i="1"/>
  <c r="EH335" i="1"/>
  <c r="EG335" i="1"/>
  <c r="EF335" i="1"/>
  <c r="EE335" i="1"/>
  <c r="ED335" i="1"/>
  <c r="EC335" i="1"/>
  <c r="EB335" i="1"/>
  <c r="EA335" i="1"/>
  <c r="DZ335" i="1"/>
  <c r="DY335" i="1"/>
  <c r="DX335" i="1"/>
  <c r="DW335" i="1"/>
  <c r="DV335" i="1"/>
  <c r="DU335" i="1"/>
  <c r="DT335" i="1"/>
  <c r="DS335" i="1"/>
  <c r="DR335" i="1"/>
  <c r="DQ335" i="1"/>
  <c r="DP335" i="1"/>
  <c r="DO335" i="1"/>
  <c r="DN335" i="1"/>
  <c r="DM335" i="1"/>
  <c r="DL335" i="1"/>
  <c r="DK335" i="1"/>
  <c r="DJ335" i="1"/>
  <c r="DF335" i="1"/>
  <c r="DE335" i="1"/>
  <c r="DD335" i="1"/>
  <c r="DC335" i="1"/>
  <c r="DB335" i="1"/>
  <c r="DA335" i="1"/>
  <c r="CZ335" i="1"/>
  <c r="CY335" i="1"/>
  <c r="CX335" i="1"/>
  <c r="CW335" i="1"/>
  <c r="CV335" i="1"/>
  <c r="CU335" i="1"/>
  <c r="CT335" i="1"/>
  <c r="CS335" i="1"/>
  <c r="CR335" i="1"/>
  <c r="CQ335" i="1"/>
  <c r="CP335" i="1"/>
  <c r="CO335" i="1"/>
  <c r="CN335" i="1"/>
  <c r="CM335" i="1"/>
  <c r="CL335" i="1"/>
  <c r="CK335" i="1"/>
  <c r="CJ335" i="1"/>
  <c r="CI335" i="1"/>
  <c r="CH335" i="1"/>
  <c r="CG335" i="1"/>
  <c r="CF335" i="1"/>
  <c r="CE335" i="1"/>
  <c r="CD335" i="1"/>
  <c r="CC335" i="1"/>
  <c r="CB335" i="1"/>
  <c r="BR335" i="1"/>
  <c r="BQ335" i="1"/>
  <c r="BP335" i="1"/>
  <c r="BO335" i="1"/>
  <c r="BN335" i="1"/>
  <c r="X335" i="1"/>
  <c r="W335" i="1"/>
  <c r="V335" i="1"/>
  <c r="U335" i="1"/>
  <c r="T335" i="1"/>
  <c r="S335" i="1"/>
  <c r="R335" i="1"/>
  <c r="AA335" i="1" s="1"/>
  <c r="AB335" i="1" s="1"/>
  <c r="Q335" i="1"/>
  <c r="O335" i="1"/>
  <c r="L335" i="1" s="1"/>
  <c r="H335" i="1"/>
  <c r="A335" i="1"/>
  <c r="EJ334" i="1"/>
  <c r="EI334" i="1"/>
  <c r="EH334" i="1"/>
  <c r="EG334" i="1"/>
  <c r="EF334" i="1"/>
  <c r="EE334" i="1"/>
  <c r="ED334" i="1"/>
  <c r="EC334" i="1"/>
  <c r="EB334" i="1"/>
  <c r="EA334" i="1"/>
  <c r="DZ334" i="1"/>
  <c r="DY334" i="1"/>
  <c r="DX334" i="1"/>
  <c r="DW334" i="1"/>
  <c r="DV334" i="1"/>
  <c r="DU334" i="1"/>
  <c r="DT334" i="1"/>
  <c r="DS334" i="1"/>
  <c r="DR334" i="1"/>
  <c r="DQ334" i="1"/>
  <c r="DP334" i="1"/>
  <c r="DO334" i="1"/>
  <c r="DN334" i="1"/>
  <c r="DM334" i="1"/>
  <c r="DL334" i="1"/>
  <c r="DK334" i="1"/>
  <c r="DJ334" i="1"/>
  <c r="DF334" i="1"/>
  <c r="DE334" i="1"/>
  <c r="DD334" i="1"/>
  <c r="DC334" i="1"/>
  <c r="DB334" i="1"/>
  <c r="DA334" i="1"/>
  <c r="CZ334" i="1"/>
  <c r="CY334" i="1"/>
  <c r="CX334" i="1"/>
  <c r="CW334" i="1"/>
  <c r="CV334" i="1"/>
  <c r="CU334" i="1"/>
  <c r="CT334" i="1"/>
  <c r="CS334" i="1"/>
  <c r="CR334" i="1"/>
  <c r="CQ334" i="1"/>
  <c r="CP334" i="1"/>
  <c r="CO334" i="1"/>
  <c r="CN334" i="1"/>
  <c r="CM334" i="1"/>
  <c r="CL334" i="1"/>
  <c r="CK334" i="1"/>
  <c r="CJ334" i="1"/>
  <c r="CI334" i="1"/>
  <c r="CH334" i="1"/>
  <c r="CG334" i="1"/>
  <c r="CF334" i="1"/>
  <c r="CE334" i="1"/>
  <c r="CD334" i="1"/>
  <c r="CC334" i="1"/>
  <c r="CB334" i="1"/>
  <c r="BR334" i="1"/>
  <c r="BQ334" i="1"/>
  <c r="BP334" i="1"/>
  <c r="BO334" i="1"/>
  <c r="BN334" i="1"/>
  <c r="X334" i="1"/>
  <c r="W334" i="1"/>
  <c r="V334" i="1"/>
  <c r="U334" i="1"/>
  <c r="T334" i="1"/>
  <c r="S334" i="1"/>
  <c r="R334" i="1"/>
  <c r="AA334" i="1" s="1"/>
  <c r="AB334" i="1" s="1"/>
  <c r="Q334" i="1"/>
  <c r="O334" i="1"/>
  <c r="L334" i="1" s="1"/>
  <c r="H334" i="1"/>
  <c r="A334" i="1"/>
  <c r="EJ333" i="1"/>
  <c r="EI333" i="1"/>
  <c r="EH333" i="1"/>
  <c r="EG333" i="1"/>
  <c r="EF333" i="1"/>
  <c r="EE333" i="1"/>
  <c r="ED333" i="1"/>
  <c r="EC333" i="1"/>
  <c r="EB333" i="1"/>
  <c r="EA333" i="1"/>
  <c r="DZ333" i="1"/>
  <c r="DY333" i="1"/>
  <c r="DX333" i="1"/>
  <c r="DW333" i="1"/>
  <c r="DV333" i="1"/>
  <c r="DU333" i="1"/>
  <c r="DT333" i="1"/>
  <c r="DS333" i="1"/>
  <c r="DR333" i="1"/>
  <c r="DQ333" i="1"/>
  <c r="DP333" i="1"/>
  <c r="DO333" i="1"/>
  <c r="DN333" i="1"/>
  <c r="DM333" i="1"/>
  <c r="DL333" i="1"/>
  <c r="DK333" i="1"/>
  <c r="DJ333" i="1"/>
  <c r="DF333" i="1"/>
  <c r="DE333" i="1"/>
  <c r="DD333" i="1"/>
  <c r="DC333" i="1"/>
  <c r="DB333" i="1"/>
  <c r="DA333" i="1"/>
  <c r="CZ333" i="1"/>
  <c r="CY333" i="1"/>
  <c r="CX333" i="1"/>
  <c r="CW333" i="1"/>
  <c r="CV333" i="1"/>
  <c r="CU333" i="1"/>
  <c r="CT333" i="1"/>
  <c r="CS333" i="1"/>
  <c r="CR333" i="1"/>
  <c r="CQ333" i="1"/>
  <c r="CP333" i="1"/>
  <c r="CO333" i="1"/>
  <c r="CN333" i="1"/>
  <c r="CM333" i="1"/>
  <c r="CL333" i="1"/>
  <c r="CK333" i="1"/>
  <c r="CJ333" i="1"/>
  <c r="CI333" i="1"/>
  <c r="CH333" i="1"/>
  <c r="CG333" i="1"/>
  <c r="CF333" i="1"/>
  <c r="CE333" i="1"/>
  <c r="CD333" i="1"/>
  <c r="CC333" i="1"/>
  <c r="CB333" i="1"/>
  <c r="BR333" i="1"/>
  <c r="BQ333" i="1"/>
  <c r="BP333" i="1"/>
  <c r="BO333" i="1"/>
  <c r="BN333" i="1"/>
  <c r="X333" i="1"/>
  <c r="W333" i="1"/>
  <c r="V333" i="1"/>
  <c r="U333" i="1"/>
  <c r="T333" i="1"/>
  <c r="S333" i="1"/>
  <c r="R333" i="1"/>
  <c r="AA333" i="1" s="1"/>
  <c r="AB333" i="1" s="1"/>
  <c r="Q333" i="1"/>
  <c r="O333" i="1"/>
  <c r="L333" i="1" s="1"/>
  <c r="H333" i="1"/>
  <c r="A333" i="1"/>
  <c r="EJ332" i="1"/>
  <c r="EI332" i="1"/>
  <c r="EH332" i="1"/>
  <c r="EG332" i="1"/>
  <c r="EF332" i="1"/>
  <c r="EE332" i="1"/>
  <c r="ED332" i="1"/>
  <c r="EC332" i="1"/>
  <c r="EB332" i="1"/>
  <c r="EA332" i="1"/>
  <c r="DZ332" i="1"/>
  <c r="DY332" i="1"/>
  <c r="DX332" i="1"/>
  <c r="DW332" i="1"/>
  <c r="DV332" i="1"/>
  <c r="DU332" i="1"/>
  <c r="DT332" i="1"/>
  <c r="DS332" i="1"/>
  <c r="DR332" i="1"/>
  <c r="DQ332" i="1"/>
  <c r="DP332" i="1"/>
  <c r="DO332" i="1"/>
  <c r="DN332" i="1"/>
  <c r="DM332" i="1"/>
  <c r="DL332" i="1"/>
  <c r="DK332" i="1"/>
  <c r="DJ332" i="1"/>
  <c r="DF332" i="1"/>
  <c r="DE332" i="1"/>
  <c r="DD332" i="1"/>
  <c r="DC332" i="1"/>
  <c r="DB332" i="1"/>
  <c r="DA332" i="1"/>
  <c r="CZ332" i="1"/>
  <c r="CY332" i="1"/>
  <c r="CX332" i="1"/>
  <c r="CW332" i="1"/>
  <c r="CV332" i="1"/>
  <c r="CU332" i="1"/>
  <c r="CT332" i="1"/>
  <c r="CS332" i="1"/>
  <c r="CR332" i="1"/>
  <c r="CQ332" i="1"/>
  <c r="CP332" i="1"/>
  <c r="CO332" i="1"/>
  <c r="CN332" i="1"/>
  <c r="CM332" i="1"/>
  <c r="CL332" i="1"/>
  <c r="CK332" i="1"/>
  <c r="CJ332" i="1"/>
  <c r="CI332" i="1"/>
  <c r="CH332" i="1"/>
  <c r="CG332" i="1"/>
  <c r="CF332" i="1"/>
  <c r="CE332" i="1"/>
  <c r="CD332" i="1"/>
  <c r="CC332" i="1"/>
  <c r="CB332" i="1"/>
  <c r="BR332" i="1"/>
  <c r="BQ332" i="1"/>
  <c r="BP332" i="1"/>
  <c r="BO332" i="1"/>
  <c r="BN332" i="1"/>
  <c r="X332" i="1"/>
  <c r="W332" i="1"/>
  <c r="V332" i="1"/>
  <c r="U332" i="1"/>
  <c r="T332" i="1"/>
  <c r="S332" i="1"/>
  <c r="R332" i="1"/>
  <c r="AA332" i="1" s="1"/>
  <c r="AB332" i="1" s="1"/>
  <c r="Q332" i="1"/>
  <c r="O332" i="1"/>
  <c r="L332" i="1" s="1"/>
  <c r="H332" i="1"/>
  <c r="A332" i="1"/>
  <c r="EJ331" i="1"/>
  <c r="EI331" i="1"/>
  <c r="EH331" i="1"/>
  <c r="EG331" i="1"/>
  <c r="EF331" i="1"/>
  <c r="EE331" i="1"/>
  <c r="ED331" i="1"/>
  <c r="EC331" i="1"/>
  <c r="EB331" i="1"/>
  <c r="EA331" i="1"/>
  <c r="DZ331" i="1"/>
  <c r="DY331" i="1"/>
  <c r="DX331" i="1"/>
  <c r="DW331" i="1"/>
  <c r="DV331" i="1"/>
  <c r="DU331" i="1"/>
  <c r="DT331" i="1"/>
  <c r="DS331" i="1"/>
  <c r="DR331" i="1"/>
  <c r="DQ331" i="1"/>
  <c r="DP331" i="1"/>
  <c r="DO331" i="1"/>
  <c r="DN331" i="1"/>
  <c r="DM331" i="1"/>
  <c r="DL331" i="1"/>
  <c r="DK331" i="1"/>
  <c r="DJ331" i="1"/>
  <c r="DF331" i="1"/>
  <c r="DE331" i="1"/>
  <c r="DD331" i="1"/>
  <c r="DC331" i="1"/>
  <c r="DB331" i="1"/>
  <c r="DA331" i="1"/>
  <c r="CZ331" i="1"/>
  <c r="CY331" i="1"/>
  <c r="CX331" i="1"/>
  <c r="CW331" i="1"/>
  <c r="CV331" i="1"/>
  <c r="CU331" i="1"/>
  <c r="CT331" i="1"/>
  <c r="CS331" i="1"/>
  <c r="CR331" i="1"/>
  <c r="CQ331" i="1"/>
  <c r="CP331" i="1"/>
  <c r="CO331" i="1"/>
  <c r="CN331" i="1"/>
  <c r="CM331" i="1"/>
  <c r="CL331" i="1"/>
  <c r="CK331" i="1"/>
  <c r="CJ331" i="1"/>
  <c r="CI331" i="1"/>
  <c r="CH331" i="1"/>
  <c r="CG331" i="1"/>
  <c r="CF331" i="1"/>
  <c r="CE331" i="1"/>
  <c r="CD331" i="1"/>
  <c r="CC331" i="1"/>
  <c r="CB331" i="1"/>
  <c r="BR331" i="1"/>
  <c r="BQ331" i="1"/>
  <c r="BP331" i="1"/>
  <c r="BO331" i="1"/>
  <c r="BN331" i="1"/>
  <c r="X331" i="1"/>
  <c r="W331" i="1"/>
  <c r="V331" i="1"/>
  <c r="U331" i="1"/>
  <c r="T331" i="1"/>
  <c r="S331" i="1"/>
  <c r="R331" i="1"/>
  <c r="AA331" i="1" s="1"/>
  <c r="AB331" i="1" s="1"/>
  <c r="Q331" i="1"/>
  <c r="O331" i="1"/>
  <c r="L331" i="1" s="1"/>
  <c r="H331" i="1"/>
  <c r="A331" i="1"/>
  <c r="EJ330" i="1"/>
  <c r="EI330" i="1"/>
  <c r="EH330" i="1"/>
  <c r="EG330" i="1"/>
  <c r="EF330" i="1"/>
  <c r="EE330" i="1"/>
  <c r="ED330" i="1"/>
  <c r="EC330" i="1"/>
  <c r="EB330" i="1"/>
  <c r="EA330" i="1"/>
  <c r="DZ330" i="1"/>
  <c r="DY330" i="1"/>
  <c r="DX330" i="1"/>
  <c r="DW330" i="1"/>
  <c r="DV330" i="1"/>
  <c r="DU330" i="1"/>
  <c r="DT330" i="1"/>
  <c r="DS330" i="1"/>
  <c r="DR330" i="1"/>
  <c r="DQ330" i="1"/>
  <c r="DP330" i="1"/>
  <c r="DO330" i="1"/>
  <c r="DN330" i="1"/>
  <c r="DM330" i="1"/>
  <c r="DL330" i="1"/>
  <c r="DK330" i="1"/>
  <c r="DJ330" i="1"/>
  <c r="DF330" i="1"/>
  <c r="DE330" i="1"/>
  <c r="DD330" i="1"/>
  <c r="DC330" i="1"/>
  <c r="DB330" i="1"/>
  <c r="DA330" i="1"/>
  <c r="CZ330" i="1"/>
  <c r="CY330" i="1"/>
  <c r="CX330" i="1"/>
  <c r="CW330" i="1"/>
  <c r="CV330" i="1"/>
  <c r="CU330" i="1"/>
  <c r="CT330" i="1"/>
  <c r="CS330" i="1"/>
  <c r="CR330" i="1"/>
  <c r="CQ330" i="1"/>
  <c r="CP330" i="1"/>
  <c r="CO330" i="1"/>
  <c r="CN330" i="1"/>
  <c r="CM330" i="1"/>
  <c r="CL330" i="1"/>
  <c r="CK330" i="1"/>
  <c r="CJ330" i="1"/>
  <c r="CI330" i="1"/>
  <c r="CH330" i="1"/>
  <c r="CG330" i="1"/>
  <c r="CF330" i="1"/>
  <c r="CE330" i="1"/>
  <c r="CD330" i="1"/>
  <c r="CC330" i="1"/>
  <c r="CB330" i="1"/>
  <c r="BR330" i="1"/>
  <c r="BQ330" i="1"/>
  <c r="BP330" i="1"/>
  <c r="BO330" i="1"/>
  <c r="BN330" i="1"/>
  <c r="X330" i="1"/>
  <c r="W330" i="1"/>
  <c r="V330" i="1"/>
  <c r="U330" i="1"/>
  <c r="T330" i="1"/>
  <c r="S330" i="1"/>
  <c r="R330" i="1"/>
  <c r="AA330" i="1" s="1"/>
  <c r="AB330" i="1" s="1"/>
  <c r="Q330" i="1"/>
  <c r="O330" i="1"/>
  <c r="L330" i="1" s="1"/>
  <c r="H330" i="1"/>
  <c r="A330" i="1"/>
  <c r="EJ329" i="1"/>
  <c r="EI329" i="1"/>
  <c r="EH329" i="1"/>
  <c r="EG329" i="1"/>
  <c r="EF329" i="1"/>
  <c r="EE329" i="1"/>
  <c r="ED329" i="1"/>
  <c r="EC329" i="1"/>
  <c r="EB329" i="1"/>
  <c r="EA329" i="1"/>
  <c r="DZ329" i="1"/>
  <c r="DY329" i="1"/>
  <c r="DX329" i="1"/>
  <c r="DW329" i="1"/>
  <c r="DV329" i="1"/>
  <c r="DU329" i="1"/>
  <c r="DT329" i="1"/>
  <c r="DS329" i="1"/>
  <c r="DR329" i="1"/>
  <c r="DQ329" i="1"/>
  <c r="DP329" i="1"/>
  <c r="DO329" i="1"/>
  <c r="DN329" i="1"/>
  <c r="DM329" i="1"/>
  <c r="DL329" i="1"/>
  <c r="DK329" i="1"/>
  <c r="DJ329" i="1"/>
  <c r="DF329" i="1"/>
  <c r="DE329" i="1"/>
  <c r="DD329" i="1"/>
  <c r="DC329" i="1"/>
  <c r="DB329" i="1"/>
  <c r="DA329" i="1"/>
  <c r="CZ329" i="1"/>
  <c r="CY329" i="1"/>
  <c r="CX329" i="1"/>
  <c r="CW329" i="1"/>
  <c r="CV329" i="1"/>
  <c r="CU329" i="1"/>
  <c r="CT329" i="1"/>
  <c r="CS329" i="1"/>
  <c r="CR329" i="1"/>
  <c r="CQ329" i="1"/>
  <c r="CP329" i="1"/>
  <c r="CO329" i="1"/>
  <c r="CN329" i="1"/>
  <c r="CM329" i="1"/>
  <c r="CL329" i="1"/>
  <c r="CK329" i="1"/>
  <c r="CJ329" i="1"/>
  <c r="CI329" i="1"/>
  <c r="CH329" i="1"/>
  <c r="CG329" i="1"/>
  <c r="CF329" i="1"/>
  <c r="CE329" i="1"/>
  <c r="CD329" i="1"/>
  <c r="CC329" i="1"/>
  <c r="CB329" i="1"/>
  <c r="BR329" i="1"/>
  <c r="BQ329" i="1"/>
  <c r="BP329" i="1"/>
  <c r="BO329" i="1"/>
  <c r="BN329" i="1"/>
  <c r="X329" i="1"/>
  <c r="W329" i="1"/>
  <c r="V329" i="1"/>
  <c r="U329" i="1"/>
  <c r="T329" i="1"/>
  <c r="S329" i="1"/>
  <c r="R329" i="1"/>
  <c r="AA329" i="1" s="1"/>
  <c r="AB329" i="1" s="1"/>
  <c r="Q329" i="1"/>
  <c r="O329" i="1"/>
  <c r="L329" i="1" s="1"/>
  <c r="H329" i="1"/>
  <c r="A329" i="1"/>
  <c r="EJ328" i="1"/>
  <c r="EI328" i="1"/>
  <c r="EH328" i="1"/>
  <c r="EG328" i="1"/>
  <c r="EF328" i="1"/>
  <c r="EE328" i="1"/>
  <c r="ED328" i="1"/>
  <c r="EC328" i="1"/>
  <c r="EB328" i="1"/>
  <c r="EA328" i="1"/>
  <c r="DZ328" i="1"/>
  <c r="DY328" i="1"/>
  <c r="DX328" i="1"/>
  <c r="DW328" i="1"/>
  <c r="DV328" i="1"/>
  <c r="DU328" i="1"/>
  <c r="DT328" i="1"/>
  <c r="DS328" i="1"/>
  <c r="DR328" i="1"/>
  <c r="DQ328" i="1"/>
  <c r="DP328" i="1"/>
  <c r="DO328" i="1"/>
  <c r="DN328" i="1"/>
  <c r="DM328" i="1"/>
  <c r="DL328" i="1"/>
  <c r="DK328" i="1"/>
  <c r="DJ328" i="1"/>
  <c r="DF328" i="1"/>
  <c r="DE328" i="1"/>
  <c r="DD328" i="1"/>
  <c r="DC328" i="1"/>
  <c r="DB328" i="1"/>
  <c r="DA328" i="1"/>
  <c r="CZ328" i="1"/>
  <c r="CY328" i="1"/>
  <c r="CX328" i="1"/>
  <c r="CW328" i="1"/>
  <c r="CV328" i="1"/>
  <c r="CU328" i="1"/>
  <c r="CT328" i="1"/>
  <c r="CS328" i="1"/>
  <c r="CR328" i="1"/>
  <c r="CQ328" i="1"/>
  <c r="CP328" i="1"/>
  <c r="CO328" i="1"/>
  <c r="CN328" i="1"/>
  <c r="CM328" i="1"/>
  <c r="CL328" i="1"/>
  <c r="CK328" i="1"/>
  <c r="CJ328" i="1"/>
  <c r="CI328" i="1"/>
  <c r="CH328" i="1"/>
  <c r="CG328" i="1"/>
  <c r="CF328" i="1"/>
  <c r="CE328" i="1"/>
  <c r="CD328" i="1"/>
  <c r="CC328" i="1"/>
  <c r="CB328" i="1"/>
  <c r="BR328" i="1"/>
  <c r="BQ328" i="1"/>
  <c r="BP328" i="1"/>
  <c r="BO328" i="1"/>
  <c r="BN328" i="1"/>
  <c r="X328" i="1"/>
  <c r="W328" i="1"/>
  <c r="V328" i="1"/>
  <c r="U328" i="1"/>
  <c r="T328" i="1"/>
  <c r="S328" i="1"/>
  <c r="R328" i="1"/>
  <c r="AA328" i="1" s="1"/>
  <c r="AB328" i="1" s="1"/>
  <c r="Q328" i="1"/>
  <c r="O328" i="1"/>
  <c r="L328" i="1" s="1"/>
  <c r="H328" i="1"/>
  <c r="A328" i="1"/>
  <c r="EJ327" i="1"/>
  <c r="EI327" i="1"/>
  <c r="EH327" i="1"/>
  <c r="EG327" i="1"/>
  <c r="EF327" i="1"/>
  <c r="EE327" i="1"/>
  <c r="ED327" i="1"/>
  <c r="EC327" i="1"/>
  <c r="EB327" i="1"/>
  <c r="EA327" i="1"/>
  <c r="DZ327" i="1"/>
  <c r="DY327" i="1"/>
  <c r="DX327" i="1"/>
  <c r="DW327" i="1"/>
  <c r="DV327" i="1"/>
  <c r="DU327" i="1"/>
  <c r="DT327" i="1"/>
  <c r="DS327" i="1"/>
  <c r="DR327" i="1"/>
  <c r="DQ327" i="1"/>
  <c r="DP327" i="1"/>
  <c r="DO327" i="1"/>
  <c r="DN327" i="1"/>
  <c r="DM327" i="1"/>
  <c r="DL327" i="1"/>
  <c r="DK327" i="1"/>
  <c r="DJ327" i="1"/>
  <c r="DF327" i="1"/>
  <c r="DE327" i="1"/>
  <c r="DD327" i="1"/>
  <c r="DC327" i="1"/>
  <c r="DB327" i="1"/>
  <c r="DA327" i="1"/>
  <c r="CZ327" i="1"/>
  <c r="CY327" i="1"/>
  <c r="CX327" i="1"/>
  <c r="CW327" i="1"/>
  <c r="CV327" i="1"/>
  <c r="CU327" i="1"/>
  <c r="CT327" i="1"/>
  <c r="CS327" i="1"/>
  <c r="CR327" i="1"/>
  <c r="CQ327" i="1"/>
  <c r="CP327" i="1"/>
  <c r="CO327" i="1"/>
  <c r="CN327" i="1"/>
  <c r="CM327" i="1"/>
  <c r="CL327" i="1"/>
  <c r="CK327" i="1"/>
  <c r="CJ327" i="1"/>
  <c r="CI327" i="1"/>
  <c r="CH327" i="1"/>
  <c r="CG327" i="1"/>
  <c r="CF327" i="1"/>
  <c r="CE327" i="1"/>
  <c r="CD327" i="1"/>
  <c r="CC327" i="1"/>
  <c r="CB327" i="1"/>
  <c r="BR327" i="1"/>
  <c r="BQ327" i="1"/>
  <c r="BP327" i="1"/>
  <c r="BO327" i="1"/>
  <c r="BN327" i="1"/>
  <c r="X327" i="1"/>
  <c r="W327" i="1"/>
  <c r="V327" i="1"/>
  <c r="U327" i="1"/>
  <c r="T327" i="1"/>
  <c r="S327" i="1"/>
  <c r="R327" i="1"/>
  <c r="AA327" i="1" s="1"/>
  <c r="AB327" i="1" s="1"/>
  <c r="Q327" i="1"/>
  <c r="O327" i="1"/>
  <c r="L327" i="1" s="1"/>
  <c r="H327" i="1"/>
  <c r="A327" i="1"/>
  <c r="EJ326" i="1"/>
  <c r="EI326" i="1"/>
  <c r="EH326" i="1"/>
  <c r="EG326" i="1"/>
  <c r="EF326" i="1"/>
  <c r="EE326" i="1"/>
  <c r="ED326" i="1"/>
  <c r="EC326" i="1"/>
  <c r="EB326" i="1"/>
  <c r="EA326" i="1"/>
  <c r="DZ326" i="1"/>
  <c r="DY326" i="1"/>
  <c r="DX326" i="1"/>
  <c r="DW326" i="1"/>
  <c r="DV326" i="1"/>
  <c r="DU326" i="1"/>
  <c r="DT326" i="1"/>
  <c r="DS326" i="1"/>
  <c r="DR326" i="1"/>
  <c r="DQ326" i="1"/>
  <c r="DP326" i="1"/>
  <c r="DO326" i="1"/>
  <c r="DN326" i="1"/>
  <c r="DM326" i="1"/>
  <c r="DL326" i="1"/>
  <c r="DK326" i="1"/>
  <c r="DJ326" i="1"/>
  <c r="DF326" i="1"/>
  <c r="DE326" i="1"/>
  <c r="DD326" i="1"/>
  <c r="DC326" i="1"/>
  <c r="DB326" i="1"/>
  <c r="DA326" i="1"/>
  <c r="CZ326" i="1"/>
  <c r="CY326" i="1"/>
  <c r="CX326" i="1"/>
  <c r="CW326" i="1"/>
  <c r="CV326" i="1"/>
  <c r="CU326" i="1"/>
  <c r="CT326" i="1"/>
  <c r="CS326" i="1"/>
  <c r="CR326" i="1"/>
  <c r="CQ326" i="1"/>
  <c r="CP326" i="1"/>
  <c r="CO326" i="1"/>
  <c r="CN326" i="1"/>
  <c r="CM326" i="1"/>
  <c r="CL326" i="1"/>
  <c r="CK326" i="1"/>
  <c r="CJ326" i="1"/>
  <c r="CI326" i="1"/>
  <c r="CH326" i="1"/>
  <c r="CG326" i="1"/>
  <c r="CF326" i="1"/>
  <c r="CE326" i="1"/>
  <c r="CD326" i="1"/>
  <c r="CC326" i="1"/>
  <c r="CB326" i="1"/>
  <c r="BR326" i="1"/>
  <c r="BQ326" i="1"/>
  <c r="BP326" i="1"/>
  <c r="BO326" i="1"/>
  <c r="BN326" i="1"/>
  <c r="X326" i="1"/>
  <c r="W326" i="1"/>
  <c r="V326" i="1"/>
  <c r="U326" i="1"/>
  <c r="T326" i="1"/>
  <c r="S326" i="1"/>
  <c r="R326" i="1"/>
  <c r="AA326" i="1" s="1"/>
  <c r="AB326" i="1" s="1"/>
  <c r="Q326" i="1"/>
  <c r="O326" i="1"/>
  <c r="L326" i="1" s="1"/>
  <c r="H326" i="1"/>
  <c r="A326" i="1"/>
  <c r="EJ325" i="1"/>
  <c r="EI325" i="1"/>
  <c r="EH325" i="1"/>
  <c r="EG325" i="1"/>
  <c r="EF325" i="1"/>
  <c r="EE325" i="1"/>
  <c r="ED325" i="1"/>
  <c r="EC325" i="1"/>
  <c r="EB325" i="1"/>
  <c r="EA325" i="1"/>
  <c r="DZ325" i="1"/>
  <c r="DY325" i="1"/>
  <c r="DX325" i="1"/>
  <c r="DW325" i="1"/>
  <c r="DV325" i="1"/>
  <c r="DU325" i="1"/>
  <c r="DT325" i="1"/>
  <c r="DS325" i="1"/>
  <c r="DR325" i="1"/>
  <c r="DQ325" i="1"/>
  <c r="DP325" i="1"/>
  <c r="DO325" i="1"/>
  <c r="DN325" i="1"/>
  <c r="DM325" i="1"/>
  <c r="DL325" i="1"/>
  <c r="DK325" i="1"/>
  <c r="DJ325" i="1"/>
  <c r="DF325" i="1"/>
  <c r="DE325" i="1"/>
  <c r="DD325" i="1"/>
  <c r="DC325" i="1"/>
  <c r="DB325" i="1"/>
  <c r="DA325" i="1"/>
  <c r="CZ325" i="1"/>
  <c r="CY325" i="1"/>
  <c r="CX325" i="1"/>
  <c r="CW325" i="1"/>
  <c r="CV325" i="1"/>
  <c r="CU325" i="1"/>
  <c r="CT325" i="1"/>
  <c r="CS325" i="1"/>
  <c r="CR325" i="1"/>
  <c r="CQ325" i="1"/>
  <c r="CP325" i="1"/>
  <c r="CO325" i="1"/>
  <c r="CN325" i="1"/>
  <c r="CM325" i="1"/>
  <c r="CL325" i="1"/>
  <c r="CK325" i="1"/>
  <c r="CJ325" i="1"/>
  <c r="CI325" i="1"/>
  <c r="CH325" i="1"/>
  <c r="CG325" i="1"/>
  <c r="CF325" i="1"/>
  <c r="CE325" i="1"/>
  <c r="CD325" i="1"/>
  <c r="CC325" i="1"/>
  <c r="CB325" i="1"/>
  <c r="BW325" i="1"/>
  <c r="BT325" i="1"/>
  <c r="BR325" i="1"/>
  <c r="BQ325" i="1"/>
  <c r="BP325" i="1"/>
  <c r="BO325" i="1"/>
  <c r="BN325" i="1"/>
  <c r="X325" i="1"/>
  <c r="W325" i="1"/>
  <c r="V325" i="1"/>
  <c r="U325" i="1"/>
  <c r="T325" i="1"/>
  <c r="S325" i="1"/>
  <c r="R325" i="1"/>
  <c r="AA325" i="1" s="1"/>
  <c r="AB325" i="1" s="1"/>
  <c r="Q325" i="1"/>
  <c r="O325" i="1"/>
  <c r="L325" i="1" s="1"/>
  <c r="H325" i="1"/>
  <c r="A325" i="1"/>
  <c r="EJ324" i="1"/>
  <c r="EI324" i="1"/>
  <c r="EH324" i="1"/>
  <c r="EG324" i="1"/>
  <c r="EF324" i="1"/>
  <c r="EE324" i="1"/>
  <c r="ED324" i="1"/>
  <c r="EC324" i="1"/>
  <c r="EB324" i="1"/>
  <c r="EA324" i="1"/>
  <c r="DZ324" i="1"/>
  <c r="DY324" i="1"/>
  <c r="DX324" i="1"/>
  <c r="DW324" i="1"/>
  <c r="DV324" i="1"/>
  <c r="DU324" i="1"/>
  <c r="DT324" i="1"/>
  <c r="DS324" i="1"/>
  <c r="DR324" i="1"/>
  <c r="DQ324" i="1"/>
  <c r="DP324" i="1"/>
  <c r="DO324" i="1"/>
  <c r="DN324" i="1"/>
  <c r="DM324" i="1"/>
  <c r="DL324" i="1"/>
  <c r="DK324" i="1"/>
  <c r="DJ324" i="1"/>
  <c r="DF324" i="1"/>
  <c r="DE324" i="1"/>
  <c r="DD324" i="1"/>
  <c r="DC324" i="1"/>
  <c r="DB324" i="1"/>
  <c r="DA324" i="1"/>
  <c r="CZ324" i="1"/>
  <c r="CY324" i="1"/>
  <c r="CX324" i="1"/>
  <c r="CW324" i="1"/>
  <c r="CV324" i="1"/>
  <c r="CU324" i="1"/>
  <c r="CT324" i="1"/>
  <c r="CS324" i="1"/>
  <c r="CR324" i="1"/>
  <c r="CQ324" i="1"/>
  <c r="CP324" i="1"/>
  <c r="CO324" i="1"/>
  <c r="CN324" i="1"/>
  <c r="CM324" i="1"/>
  <c r="CL324" i="1"/>
  <c r="CK324" i="1"/>
  <c r="CJ324" i="1"/>
  <c r="CI324" i="1"/>
  <c r="CH324" i="1"/>
  <c r="CG324" i="1"/>
  <c r="CF324" i="1"/>
  <c r="CE324" i="1"/>
  <c r="CD324" i="1"/>
  <c r="CC324" i="1"/>
  <c r="CB324" i="1"/>
  <c r="BW324" i="1"/>
  <c r="BT324" i="1"/>
  <c r="BR324" i="1"/>
  <c r="BQ324" i="1"/>
  <c r="BP324" i="1"/>
  <c r="BO324" i="1"/>
  <c r="BN324" i="1"/>
  <c r="X324" i="1"/>
  <c r="W324" i="1"/>
  <c r="V324" i="1"/>
  <c r="U324" i="1"/>
  <c r="T324" i="1"/>
  <c r="S324" i="1"/>
  <c r="R324" i="1"/>
  <c r="AA324" i="1" s="1"/>
  <c r="AB324" i="1" s="1"/>
  <c r="Q324" i="1"/>
  <c r="O324" i="1"/>
  <c r="L324" i="1" s="1"/>
  <c r="H324" i="1"/>
  <c r="A324" i="1"/>
  <c r="EJ323" i="1"/>
  <c r="EI323" i="1"/>
  <c r="EH323" i="1"/>
  <c r="EG323" i="1"/>
  <c r="EF323" i="1"/>
  <c r="EE323" i="1"/>
  <c r="ED323" i="1"/>
  <c r="EC323" i="1"/>
  <c r="EB323" i="1"/>
  <c r="EA323" i="1"/>
  <c r="DZ323" i="1"/>
  <c r="DY323" i="1"/>
  <c r="DX323" i="1"/>
  <c r="DW323" i="1"/>
  <c r="DV323" i="1"/>
  <c r="DU323" i="1"/>
  <c r="DT323" i="1"/>
  <c r="DS323" i="1"/>
  <c r="DR323" i="1"/>
  <c r="DQ323" i="1"/>
  <c r="DP323" i="1"/>
  <c r="DO323" i="1"/>
  <c r="DN323" i="1"/>
  <c r="DM323" i="1"/>
  <c r="DL323" i="1"/>
  <c r="DK323" i="1"/>
  <c r="DJ323" i="1"/>
  <c r="DF323" i="1"/>
  <c r="DE323" i="1"/>
  <c r="DD323" i="1"/>
  <c r="DC323" i="1"/>
  <c r="DB323" i="1"/>
  <c r="DA323" i="1"/>
  <c r="CZ323" i="1"/>
  <c r="CY323" i="1"/>
  <c r="CX323" i="1"/>
  <c r="CW323" i="1"/>
  <c r="CV323" i="1"/>
  <c r="CU323" i="1"/>
  <c r="CT323" i="1"/>
  <c r="CS323" i="1"/>
  <c r="CR323" i="1"/>
  <c r="CQ323" i="1"/>
  <c r="CP323" i="1"/>
  <c r="CO323" i="1"/>
  <c r="CN323" i="1"/>
  <c r="CM323" i="1"/>
  <c r="CL323" i="1"/>
  <c r="CK323" i="1"/>
  <c r="CJ323" i="1"/>
  <c r="CI323" i="1"/>
  <c r="CH323" i="1"/>
  <c r="CG323" i="1"/>
  <c r="CF323" i="1"/>
  <c r="CE323" i="1"/>
  <c r="CD323" i="1"/>
  <c r="CC323" i="1"/>
  <c r="CB323" i="1"/>
  <c r="BR323" i="1"/>
  <c r="BQ323" i="1"/>
  <c r="BP323" i="1"/>
  <c r="BO323" i="1"/>
  <c r="BN323" i="1"/>
  <c r="X323" i="1"/>
  <c r="W323" i="1"/>
  <c r="V323" i="1"/>
  <c r="U323" i="1"/>
  <c r="T323" i="1"/>
  <c r="S323" i="1"/>
  <c r="R323" i="1"/>
  <c r="AA323" i="1" s="1"/>
  <c r="AB323" i="1" s="1"/>
  <c r="Q323" i="1"/>
  <c r="O323" i="1"/>
  <c r="L323" i="1" s="1"/>
  <c r="H323" i="1"/>
  <c r="A323" i="1"/>
  <c r="EJ322" i="1"/>
  <c r="EI322" i="1"/>
  <c r="EH322" i="1"/>
  <c r="EG322" i="1"/>
  <c r="EF322" i="1"/>
  <c r="EE322" i="1"/>
  <c r="ED322" i="1"/>
  <c r="EC322" i="1"/>
  <c r="EB322" i="1"/>
  <c r="EA322" i="1"/>
  <c r="DZ322" i="1"/>
  <c r="DY322" i="1"/>
  <c r="DX322" i="1"/>
  <c r="DW322" i="1"/>
  <c r="DV322" i="1"/>
  <c r="DU322" i="1"/>
  <c r="DT322" i="1"/>
  <c r="DS322" i="1"/>
  <c r="DR322" i="1"/>
  <c r="DQ322" i="1"/>
  <c r="DP322" i="1"/>
  <c r="DO322" i="1"/>
  <c r="DN322" i="1"/>
  <c r="DM322" i="1"/>
  <c r="DL322" i="1"/>
  <c r="DK322" i="1"/>
  <c r="DJ322" i="1"/>
  <c r="DF322" i="1"/>
  <c r="DE322" i="1"/>
  <c r="DD322" i="1"/>
  <c r="DC322" i="1"/>
  <c r="DB322" i="1"/>
  <c r="DA322" i="1"/>
  <c r="CZ322" i="1"/>
  <c r="CY322" i="1"/>
  <c r="CX322" i="1"/>
  <c r="CW322" i="1"/>
  <c r="CV322" i="1"/>
  <c r="CU322" i="1"/>
  <c r="CT322" i="1"/>
  <c r="CS322" i="1"/>
  <c r="CR322" i="1"/>
  <c r="CQ322" i="1"/>
  <c r="CP322" i="1"/>
  <c r="CO322" i="1"/>
  <c r="CN322" i="1"/>
  <c r="CM322" i="1"/>
  <c r="CL322" i="1"/>
  <c r="CK322" i="1"/>
  <c r="CJ322" i="1"/>
  <c r="CI322" i="1"/>
  <c r="CH322" i="1"/>
  <c r="CG322" i="1"/>
  <c r="CF322" i="1"/>
  <c r="CE322" i="1"/>
  <c r="CD322" i="1"/>
  <c r="CC322" i="1"/>
  <c r="CB322" i="1"/>
  <c r="BR322" i="1"/>
  <c r="BQ322" i="1"/>
  <c r="BP322" i="1"/>
  <c r="BO322" i="1"/>
  <c r="BN322" i="1"/>
  <c r="X322" i="1"/>
  <c r="W322" i="1"/>
  <c r="V322" i="1"/>
  <c r="U322" i="1"/>
  <c r="T322" i="1"/>
  <c r="S322" i="1"/>
  <c r="R322" i="1"/>
  <c r="AA322" i="1" s="1"/>
  <c r="AB322" i="1" s="1"/>
  <c r="Q322" i="1"/>
  <c r="O322" i="1"/>
  <c r="L322" i="1" s="1"/>
  <c r="H322" i="1"/>
  <c r="A322" i="1"/>
  <c r="EJ321" i="1"/>
  <c r="EI321" i="1"/>
  <c r="EH321" i="1"/>
  <c r="EG321" i="1"/>
  <c r="EF321" i="1"/>
  <c r="EE321" i="1"/>
  <c r="ED321" i="1"/>
  <c r="EC321" i="1"/>
  <c r="EB321" i="1"/>
  <c r="EA321" i="1"/>
  <c r="DZ321" i="1"/>
  <c r="DY321" i="1"/>
  <c r="DX321" i="1"/>
  <c r="DW321" i="1"/>
  <c r="DV321" i="1"/>
  <c r="DU321" i="1"/>
  <c r="DT321" i="1"/>
  <c r="DS321" i="1"/>
  <c r="DR321" i="1"/>
  <c r="DQ321" i="1"/>
  <c r="DP321" i="1"/>
  <c r="DO321" i="1"/>
  <c r="DN321" i="1"/>
  <c r="DM321" i="1"/>
  <c r="DL321" i="1"/>
  <c r="DK321" i="1"/>
  <c r="DJ321" i="1"/>
  <c r="DF321" i="1"/>
  <c r="DE321" i="1"/>
  <c r="DD321" i="1"/>
  <c r="DC321" i="1"/>
  <c r="DB321" i="1"/>
  <c r="DA321" i="1"/>
  <c r="CZ321" i="1"/>
  <c r="CY321" i="1"/>
  <c r="CX321" i="1"/>
  <c r="CW321" i="1"/>
  <c r="CV321" i="1"/>
  <c r="CU321" i="1"/>
  <c r="CT321" i="1"/>
  <c r="CS321" i="1"/>
  <c r="CR321" i="1"/>
  <c r="CQ321" i="1"/>
  <c r="CP321" i="1"/>
  <c r="CO321" i="1"/>
  <c r="CN321" i="1"/>
  <c r="CM321" i="1"/>
  <c r="CL321" i="1"/>
  <c r="CK321" i="1"/>
  <c r="CJ321" i="1"/>
  <c r="CI321" i="1"/>
  <c r="CH321" i="1"/>
  <c r="CG321" i="1"/>
  <c r="CF321" i="1"/>
  <c r="CE321" i="1"/>
  <c r="CD321" i="1"/>
  <c r="CC321" i="1"/>
  <c r="CB321" i="1"/>
  <c r="BW321" i="1"/>
  <c r="BU321" i="1"/>
  <c r="BR321" i="1"/>
  <c r="BQ321" i="1"/>
  <c r="BO321" i="1"/>
  <c r="BN321" i="1"/>
  <c r="X321" i="1"/>
  <c r="W321" i="1"/>
  <c r="V321" i="1"/>
  <c r="U321" i="1"/>
  <c r="T321" i="1"/>
  <c r="S321" i="1"/>
  <c r="R321" i="1"/>
  <c r="AA321" i="1" s="1"/>
  <c r="AB321" i="1" s="1"/>
  <c r="Q321" i="1"/>
  <c r="O321" i="1"/>
  <c r="L321" i="1" s="1"/>
  <c r="H321" i="1"/>
  <c r="A321" i="1"/>
  <c r="EJ320" i="1"/>
  <c r="EI320" i="1"/>
  <c r="EH320" i="1"/>
  <c r="EG320" i="1"/>
  <c r="EF320" i="1"/>
  <c r="EE320" i="1"/>
  <c r="ED320" i="1"/>
  <c r="EC320" i="1"/>
  <c r="EB320" i="1"/>
  <c r="EA320" i="1"/>
  <c r="DZ320" i="1"/>
  <c r="DY320" i="1"/>
  <c r="DX320" i="1"/>
  <c r="DW320" i="1"/>
  <c r="DV320" i="1"/>
  <c r="DU320" i="1"/>
  <c r="DT320" i="1"/>
  <c r="DS320" i="1"/>
  <c r="DR320" i="1"/>
  <c r="DQ320" i="1"/>
  <c r="DP320" i="1"/>
  <c r="DO320" i="1"/>
  <c r="DN320" i="1"/>
  <c r="DM320" i="1"/>
  <c r="DL320" i="1"/>
  <c r="DK320" i="1"/>
  <c r="DJ320" i="1"/>
  <c r="DF320" i="1"/>
  <c r="DE320" i="1"/>
  <c r="DD320" i="1"/>
  <c r="DC320" i="1"/>
  <c r="DB320" i="1"/>
  <c r="DA320" i="1"/>
  <c r="CZ320" i="1"/>
  <c r="CY320" i="1"/>
  <c r="CX320" i="1"/>
  <c r="CW320" i="1"/>
  <c r="CV320" i="1"/>
  <c r="CU320" i="1"/>
  <c r="CT320" i="1"/>
  <c r="CS320" i="1"/>
  <c r="CR320" i="1"/>
  <c r="CQ320" i="1"/>
  <c r="CP320" i="1"/>
  <c r="CO320" i="1"/>
  <c r="CN320" i="1"/>
  <c r="CM320" i="1"/>
  <c r="CL320" i="1"/>
  <c r="CK320" i="1"/>
  <c r="CJ320" i="1"/>
  <c r="CI320" i="1"/>
  <c r="CH320" i="1"/>
  <c r="CG320" i="1"/>
  <c r="CF320" i="1"/>
  <c r="CE320" i="1"/>
  <c r="CD320" i="1"/>
  <c r="CC320" i="1"/>
  <c r="CB320" i="1"/>
  <c r="BR320" i="1"/>
  <c r="BQ320" i="1"/>
  <c r="BP320" i="1"/>
  <c r="BO320" i="1"/>
  <c r="BN320" i="1"/>
  <c r="X320" i="1"/>
  <c r="W320" i="1"/>
  <c r="V320" i="1"/>
  <c r="U320" i="1"/>
  <c r="T320" i="1"/>
  <c r="S320" i="1"/>
  <c r="R320" i="1"/>
  <c r="AA320" i="1" s="1"/>
  <c r="AB320" i="1" s="1"/>
  <c r="Q320" i="1"/>
  <c r="O320" i="1"/>
  <c r="L320" i="1" s="1"/>
  <c r="H320" i="1"/>
  <c r="A320" i="1"/>
  <c r="EJ319" i="1"/>
  <c r="EI319" i="1"/>
  <c r="EH319" i="1"/>
  <c r="EG319" i="1"/>
  <c r="EF319" i="1"/>
  <c r="EE319" i="1"/>
  <c r="ED319" i="1"/>
  <c r="EC319" i="1"/>
  <c r="EB319" i="1"/>
  <c r="EA319" i="1"/>
  <c r="DZ319" i="1"/>
  <c r="DY319" i="1"/>
  <c r="DX319" i="1"/>
  <c r="DW319" i="1"/>
  <c r="DV319" i="1"/>
  <c r="DU319" i="1"/>
  <c r="DT319" i="1"/>
  <c r="DS319" i="1"/>
  <c r="DR319" i="1"/>
  <c r="DQ319" i="1"/>
  <c r="DP319" i="1"/>
  <c r="DO319" i="1"/>
  <c r="DN319" i="1"/>
  <c r="DM319" i="1"/>
  <c r="DL319" i="1"/>
  <c r="DK319" i="1"/>
  <c r="DJ319" i="1"/>
  <c r="DF319" i="1"/>
  <c r="DE319" i="1"/>
  <c r="DD319" i="1"/>
  <c r="DC319" i="1"/>
  <c r="DB319" i="1"/>
  <c r="DA319" i="1"/>
  <c r="CZ319" i="1"/>
  <c r="CY319" i="1"/>
  <c r="CX319" i="1"/>
  <c r="CW319" i="1"/>
  <c r="CV319" i="1"/>
  <c r="CU319" i="1"/>
  <c r="CT319" i="1"/>
  <c r="CS319" i="1"/>
  <c r="CR319" i="1"/>
  <c r="CQ319" i="1"/>
  <c r="CP319" i="1"/>
  <c r="CO319" i="1"/>
  <c r="CN319" i="1"/>
  <c r="CM319" i="1"/>
  <c r="CL319" i="1"/>
  <c r="CK319" i="1"/>
  <c r="CJ319" i="1"/>
  <c r="CI319" i="1"/>
  <c r="CH319" i="1"/>
  <c r="CG319" i="1"/>
  <c r="CF319" i="1"/>
  <c r="CE319" i="1"/>
  <c r="CD319" i="1"/>
  <c r="CC319" i="1"/>
  <c r="CB319" i="1"/>
  <c r="BR319" i="1"/>
  <c r="BQ319" i="1"/>
  <c r="BP319" i="1"/>
  <c r="BO319" i="1"/>
  <c r="BN319" i="1"/>
  <c r="X319" i="1"/>
  <c r="W319" i="1"/>
  <c r="V319" i="1"/>
  <c r="U319" i="1"/>
  <c r="T319" i="1"/>
  <c r="S319" i="1"/>
  <c r="R319" i="1"/>
  <c r="AA319" i="1" s="1"/>
  <c r="AB319" i="1" s="1"/>
  <c r="Q319" i="1"/>
  <c r="O319" i="1"/>
  <c r="L319" i="1" s="1"/>
  <c r="H319" i="1"/>
  <c r="A319" i="1"/>
  <c r="EJ318" i="1"/>
  <c r="EI318" i="1"/>
  <c r="EH318" i="1"/>
  <c r="EG318" i="1"/>
  <c r="EF318" i="1"/>
  <c r="EE318" i="1"/>
  <c r="ED318" i="1"/>
  <c r="EC318" i="1"/>
  <c r="EB318" i="1"/>
  <c r="EA318" i="1"/>
  <c r="DZ318" i="1"/>
  <c r="DY318" i="1"/>
  <c r="DX318" i="1"/>
  <c r="DW318" i="1"/>
  <c r="DV318" i="1"/>
  <c r="DU318" i="1"/>
  <c r="DT318" i="1"/>
  <c r="DS318" i="1"/>
  <c r="DR318" i="1"/>
  <c r="DQ318" i="1"/>
  <c r="DP318" i="1"/>
  <c r="DO318" i="1"/>
  <c r="DN318" i="1"/>
  <c r="DM318" i="1"/>
  <c r="DL318" i="1"/>
  <c r="DK318" i="1"/>
  <c r="DJ318" i="1"/>
  <c r="DF318" i="1"/>
  <c r="DE318" i="1"/>
  <c r="DD318" i="1"/>
  <c r="DC318" i="1"/>
  <c r="DB318" i="1"/>
  <c r="DA318" i="1"/>
  <c r="CZ318" i="1"/>
  <c r="CY318" i="1"/>
  <c r="CX318" i="1"/>
  <c r="CW318" i="1"/>
  <c r="CV318" i="1"/>
  <c r="CU318" i="1"/>
  <c r="CT318" i="1"/>
  <c r="CS318" i="1"/>
  <c r="CR318" i="1"/>
  <c r="CQ318" i="1"/>
  <c r="CP318" i="1"/>
  <c r="CO318" i="1"/>
  <c r="CN318" i="1"/>
  <c r="CM318" i="1"/>
  <c r="CL318" i="1"/>
  <c r="CK318" i="1"/>
  <c r="CJ318" i="1"/>
  <c r="CI318" i="1"/>
  <c r="CH318" i="1"/>
  <c r="CG318" i="1"/>
  <c r="CF318" i="1"/>
  <c r="CE318" i="1"/>
  <c r="CD318" i="1"/>
  <c r="CC318" i="1"/>
  <c r="CB318" i="1"/>
  <c r="BR318" i="1"/>
  <c r="BQ318" i="1"/>
  <c r="BP318" i="1"/>
  <c r="BO318" i="1"/>
  <c r="BN318" i="1"/>
  <c r="X318" i="1"/>
  <c r="W318" i="1"/>
  <c r="V318" i="1"/>
  <c r="U318" i="1"/>
  <c r="T318" i="1"/>
  <c r="S318" i="1"/>
  <c r="R318" i="1"/>
  <c r="AA318" i="1" s="1"/>
  <c r="AB318" i="1" s="1"/>
  <c r="Q318" i="1"/>
  <c r="O318" i="1"/>
  <c r="L318" i="1" s="1"/>
  <c r="H318" i="1"/>
  <c r="A318" i="1"/>
  <c r="EJ317" i="1"/>
  <c r="EI317" i="1"/>
  <c r="EH317" i="1"/>
  <c r="EG317" i="1"/>
  <c r="EF317" i="1"/>
  <c r="EE317" i="1"/>
  <c r="ED317" i="1"/>
  <c r="EC317" i="1"/>
  <c r="EB317" i="1"/>
  <c r="EA317" i="1"/>
  <c r="DZ317" i="1"/>
  <c r="DY317" i="1"/>
  <c r="DX317" i="1"/>
  <c r="DW317" i="1"/>
  <c r="DV317" i="1"/>
  <c r="DU317" i="1"/>
  <c r="DT317" i="1"/>
  <c r="DS317" i="1"/>
  <c r="DR317" i="1"/>
  <c r="DQ317" i="1"/>
  <c r="DP317" i="1"/>
  <c r="DO317" i="1"/>
  <c r="DN317" i="1"/>
  <c r="DM317" i="1"/>
  <c r="DL317" i="1"/>
  <c r="DK317" i="1"/>
  <c r="DJ317" i="1"/>
  <c r="DF317" i="1"/>
  <c r="DE317" i="1"/>
  <c r="DD317" i="1"/>
  <c r="DC317" i="1"/>
  <c r="DB317" i="1"/>
  <c r="DA317" i="1"/>
  <c r="CZ317" i="1"/>
  <c r="CY317" i="1"/>
  <c r="CX317" i="1"/>
  <c r="CW317" i="1"/>
  <c r="CV317" i="1"/>
  <c r="CU317" i="1"/>
  <c r="CT317" i="1"/>
  <c r="CS317" i="1"/>
  <c r="CR317" i="1"/>
  <c r="CQ317" i="1"/>
  <c r="CP317" i="1"/>
  <c r="CO317" i="1"/>
  <c r="CN317" i="1"/>
  <c r="CM317" i="1"/>
  <c r="CL317" i="1"/>
  <c r="CK317" i="1"/>
  <c r="CJ317" i="1"/>
  <c r="CI317" i="1"/>
  <c r="CH317" i="1"/>
  <c r="CG317" i="1"/>
  <c r="CF317" i="1"/>
  <c r="CE317" i="1"/>
  <c r="CD317" i="1"/>
  <c r="CC317" i="1"/>
  <c r="CB317" i="1"/>
  <c r="BR317" i="1"/>
  <c r="BQ317" i="1"/>
  <c r="BP317" i="1"/>
  <c r="BO317" i="1"/>
  <c r="BN317" i="1"/>
  <c r="X317" i="1"/>
  <c r="W317" i="1"/>
  <c r="V317" i="1"/>
  <c r="U317" i="1"/>
  <c r="T317" i="1"/>
  <c r="S317" i="1"/>
  <c r="R317" i="1"/>
  <c r="AA317" i="1" s="1"/>
  <c r="AB317" i="1" s="1"/>
  <c r="Q317" i="1"/>
  <c r="O317" i="1"/>
  <c r="L317" i="1" s="1"/>
  <c r="H317" i="1"/>
  <c r="A317" i="1"/>
  <c r="EJ316" i="1"/>
  <c r="EI316" i="1"/>
  <c r="EH316" i="1"/>
  <c r="EG316" i="1"/>
  <c r="EF316" i="1"/>
  <c r="EE316" i="1"/>
  <c r="ED316" i="1"/>
  <c r="EC316" i="1"/>
  <c r="EB316" i="1"/>
  <c r="EA316" i="1"/>
  <c r="DZ316" i="1"/>
  <c r="DY316" i="1"/>
  <c r="DX316" i="1"/>
  <c r="DW316" i="1"/>
  <c r="DV316" i="1"/>
  <c r="DU316" i="1"/>
  <c r="DT316" i="1"/>
  <c r="DS316" i="1"/>
  <c r="DR316" i="1"/>
  <c r="DQ316" i="1"/>
  <c r="DP316" i="1"/>
  <c r="DO316" i="1"/>
  <c r="DN316" i="1"/>
  <c r="DM316" i="1"/>
  <c r="DL316" i="1"/>
  <c r="DK316" i="1"/>
  <c r="DJ316" i="1"/>
  <c r="DF316" i="1"/>
  <c r="DE316" i="1"/>
  <c r="DD316" i="1"/>
  <c r="DC316" i="1"/>
  <c r="DB316" i="1"/>
  <c r="DA316" i="1"/>
  <c r="CZ316" i="1"/>
  <c r="CY316" i="1"/>
  <c r="CX316" i="1"/>
  <c r="CW316" i="1"/>
  <c r="CV316" i="1"/>
  <c r="CU316" i="1"/>
  <c r="CT316" i="1"/>
  <c r="CS316" i="1"/>
  <c r="CR316" i="1"/>
  <c r="CQ316" i="1"/>
  <c r="CP316" i="1"/>
  <c r="CO316" i="1"/>
  <c r="CN316" i="1"/>
  <c r="CM316" i="1"/>
  <c r="CL316" i="1"/>
  <c r="CK316" i="1"/>
  <c r="CJ316" i="1"/>
  <c r="CI316" i="1"/>
  <c r="CH316" i="1"/>
  <c r="CG316" i="1"/>
  <c r="CF316" i="1"/>
  <c r="CE316" i="1"/>
  <c r="CD316" i="1"/>
  <c r="CC316" i="1"/>
  <c r="CB316" i="1"/>
  <c r="BR316" i="1"/>
  <c r="BQ316" i="1"/>
  <c r="BP316" i="1"/>
  <c r="BO316" i="1"/>
  <c r="BN316" i="1"/>
  <c r="X316" i="1"/>
  <c r="W316" i="1"/>
  <c r="V316" i="1"/>
  <c r="U316" i="1"/>
  <c r="T316" i="1"/>
  <c r="S316" i="1"/>
  <c r="R316" i="1"/>
  <c r="AA316" i="1" s="1"/>
  <c r="AB316" i="1" s="1"/>
  <c r="Q316" i="1"/>
  <c r="O316" i="1"/>
  <c r="L316" i="1" s="1"/>
  <c r="H316" i="1"/>
  <c r="A316" i="1"/>
  <c r="EJ315" i="1"/>
  <c r="EI315" i="1"/>
  <c r="EH315" i="1"/>
  <c r="EG315" i="1"/>
  <c r="EF315" i="1"/>
  <c r="EE315" i="1"/>
  <c r="ED315" i="1"/>
  <c r="EC315" i="1"/>
  <c r="EB315" i="1"/>
  <c r="EA315" i="1"/>
  <c r="DZ315" i="1"/>
  <c r="DY315" i="1"/>
  <c r="DX315" i="1"/>
  <c r="DW315" i="1"/>
  <c r="DV315" i="1"/>
  <c r="DU315" i="1"/>
  <c r="DT315" i="1"/>
  <c r="DS315" i="1"/>
  <c r="DR315" i="1"/>
  <c r="DQ315" i="1"/>
  <c r="DP315" i="1"/>
  <c r="DO315" i="1"/>
  <c r="DN315" i="1"/>
  <c r="DM315" i="1"/>
  <c r="DL315" i="1"/>
  <c r="DK315" i="1"/>
  <c r="DJ315" i="1"/>
  <c r="DF315" i="1"/>
  <c r="DE315" i="1"/>
  <c r="DD315" i="1"/>
  <c r="DC315" i="1"/>
  <c r="DB315" i="1"/>
  <c r="DA315" i="1"/>
  <c r="CZ315" i="1"/>
  <c r="CY315" i="1"/>
  <c r="CX315" i="1"/>
  <c r="CW315" i="1"/>
  <c r="CV315" i="1"/>
  <c r="CU315" i="1"/>
  <c r="CT315" i="1"/>
  <c r="CS315" i="1"/>
  <c r="CR315" i="1"/>
  <c r="CQ315" i="1"/>
  <c r="CP315" i="1"/>
  <c r="CO315" i="1"/>
  <c r="CN315" i="1"/>
  <c r="CM315" i="1"/>
  <c r="CL315" i="1"/>
  <c r="CK315" i="1"/>
  <c r="CJ315" i="1"/>
  <c r="CI315" i="1"/>
  <c r="CH315" i="1"/>
  <c r="CG315" i="1"/>
  <c r="CF315" i="1"/>
  <c r="CE315" i="1"/>
  <c r="CD315" i="1"/>
  <c r="CC315" i="1"/>
  <c r="CB315" i="1"/>
  <c r="BR315" i="1"/>
  <c r="BQ315" i="1"/>
  <c r="BP315" i="1"/>
  <c r="BO315" i="1"/>
  <c r="BN315" i="1"/>
  <c r="X315" i="1"/>
  <c r="W315" i="1"/>
  <c r="V315" i="1"/>
  <c r="U315" i="1"/>
  <c r="T315" i="1"/>
  <c r="S315" i="1"/>
  <c r="R315" i="1"/>
  <c r="AA315" i="1" s="1"/>
  <c r="AB315" i="1" s="1"/>
  <c r="Q315" i="1"/>
  <c r="O315" i="1"/>
  <c r="L315" i="1" s="1"/>
  <c r="H315" i="1"/>
  <c r="A315" i="1"/>
  <c r="EJ314" i="1"/>
  <c r="EI314" i="1"/>
  <c r="EH314" i="1"/>
  <c r="EG314" i="1"/>
  <c r="EF314" i="1"/>
  <c r="EE314" i="1"/>
  <c r="ED314" i="1"/>
  <c r="EC314" i="1"/>
  <c r="EB314" i="1"/>
  <c r="EA314" i="1"/>
  <c r="DZ314" i="1"/>
  <c r="DY314" i="1"/>
  <c r="DX314" i="1"/>
  <c r="DW314" i="1"/>
  <c r="DV314" i="1"/>
  <c r="DU314" i="1"/>
  <c r="DT314" i="1"/>
  <c r="DS314" i="1"/>
  <c r="DR314" i="1"/>
  <c r="DQ314" i="1"/>
  <c r="DP314" i="1"/>
  <c r="DO314" i="1"/>
  <c r="DN314" i="1"/>
  <c r="DM314" i="1"/>
  <c r="DL314" i="1"/>
  <c r="DK314" i="1"/>
  <c r="DJ314" i="1"/>
  <c r="DF314" i="1"/>
  <c r="DE314" i="1"/>
  <c r="DD314" i="1"/>
  <c r="DC314" i="1"/>
  <c r="DB314" i="1"/>
  <c r="DA314" i="1"/>
  <c r="CZ314" i="1"/>
  <c r="CY314" i="1"/>
  <c r="CX314" i="1"/>
  <c r="CW314" i="1"/>
  <c r="CV314" i="1"/>
  <c r="CU314" i="1"/>
  <c r="CT314" i="1"/>
  <c r="CS314" i="1"/>
  <c r="CR314" i="1"/>
  <c r="CQ314" i="1"/>
  <c r="CP314" i="1"/>
  <c r="CO314" i="1"/>
  <c r="CN314" i="1"/>
  <c r="CM314" i="1"/>
  <c r="CL314" i="1"/>
  <c r="CK314" i="1"/>
  <c r="CJ314" i="1"/>
  <c r="CI314" i="1"/>
  <c r="CH314" i="1"/>
  <c r="CG314" i="1"/>
  <c r="CF314" i="1"/>
  <c r="CE314" i="1"/>
  <c r="CD314" i="1"/>
  <c r="CC314" i="1"/>
  <c r="CB314" i="1"/>
  <c r="BR314" i="1"/>
  <c r="BQ314" i="1"/>
  <c r="BP314" i="1"/>
  <c r="BO314" i="1"/>
  <c r="BN314" i="1"/>
  <c r="X314" i="1"/>
  <c r="W314" i="1"/>
  <c r="V314" i="1"/>
  <c r="U314" i="1"/>
  <c r="T314" i="1"/>
  <c r="S314" i="1"/>
  <c r="R314" i="1"/>
  <c r="AA314" i="1" s="1"/>
  <c r="AB314" i="1" s="1"/>
  <c r="Q314" i="1"/>
  <c r="O314" i="1"/>
  <c r="L314" i="1" s="1"/>
  <c r="H314" i="1"/>
  <c r="A314" i="1"/>
  <c r="EJ313" i="1"/>
  <c r="EI313" i="1"/>
  <c r="EH313" i="1"/>
  <c r="EG313" i="1"/>
  <c r="EF313" i="1"/>
  <c r="EE313" i="1"/>
  <c r="ED313" i="1"/>
  <c r="EC313" i="1"/>
  <c r="EB313" i="1"/>
  <c r="EA313" i="1"/>
  <c r="DZ313" i="1"/>
  <c r="DY313" i="1"/>
  <c r="DX313" i="1"/>
  <c r="DW313" i="1"/>
  <c r="DV313" i="1"/>
  <c r="DU313" i="1"/>
  <c r="DT313" i="1"/>
  <c r="DS313" i="1"/>
  <c r="DR313" i="1"/>
  <c r="DQ313" i="1"/>
  <c r="DP313" i="1"/>
  <c r="DO313" i="1"/>
  <c r="DN313" i="1"/>
  <c r="DM313" i="1"/>
  <c r="DL313" i="1"/>
  <c r="DK313" i="1"/>
  <c r="DJ313" i="1"/>
  <c r="DF313" i="1"/>
  <c r="DE313" i="1"/>
  <c r="DD313" i="1"/>
  <c r="DC313" i="1"/>
  <c r="DB313" i="1"/>
  <c r="DA313" i="1"/>
  <c r="CZ313" i="1"/>
  <c r="CY313" i="1"/>
  <c r="CX313" i="1"/>
  <c r="CW313" i="1"/>
  <c r="CV313" i="1"/>
  <c r="CU313" i="1"/>
  <c r="CT313" i="1"/>
  <c r="CS313" i="1"/>
  <c r="CR313" i="1"/>
  <c r="CQ313" i="1"/>
  <c r="CP313" i="1"/>
  <c r="CO313" i="1"/>
  <c r="CN313" i="1"/>
  <c r="CM313" i="1"/>
  <c r="CL313" i="1"/>
  <c r="CK313" i="1"/>
  <c r="CJ313" i="1"/>
  <c r="CI313" i="1"/>
  <c r="CH313" i="1"/>
  <c r="CG313" i="1"/>
  <c r="CF313" i="1"/>
  <c r="CE313" i="1"/>
  <c r="CD313" i="1"/>
  <c r="CC313" i="1"/>
  <c r="CB313" i="1"/>
  <c r="BR313" i="1"/>
  <c r="BQ313" i="1"/>
  <c r="BP313" i="1"/>
  <c r="BO313" i="1"/>
  <c r="BN313" i="1"/>
  <c r="X313" i="1"/>
  <c r="W313" i="1"/>
  <c r="V313" i="1"/>
  <c r="U313" i="1"/>
  <c r="T313" i="1"/>
  <c r="S313" i="1"/>
  <c r="R313" i="1"/>
  <c r="AA313" i="1" s="1"/>
  <c r="AB313" i="1" s="1"/>
  <c r="Q313" i="1"/>
  <c r="O313" i="1"/>
  <c r="L313" i="1" s="1"/>
  <c r="H313" i="1"/>
  <c r="A313" i="1"/>
  <c r="EJ312" i="1"/>
  <c r="EI312" i="1"/>
  <c r="EH312" i="1"/>
  <c r="EG312" i="1"/>
  <c r="EF312" i="1"/>
  <c r="EE312" i="1"/>
  <c r="ED312" i="1"/>
  <c r="EC312" i="1"/>
  <c r="EB312" i="1"/>
  <c r="EA312" i="1"/>
  <c r="DZ312" i="1"/>
  <c r="DY312" i="1"/>
  <c r="DX312" i="1"/>
  <c r="DW312" i="1"/>
  <c r="DV312" i="1"/>
  <c r="DU312" i="1"/>
  <c r="DT312" i="1"/>
  <c r="DS312" i="1"/>
  <c r="DR312" i="1"/>
  <c r="DQ312" i="1"/>
  <c r="DP312" i="1"/>
  <c r="DO312" i="1"/>
  <c r="DN312" i="1"/>
  <c r="DM312" i="1"/>
  <c r="DL312" i="1"/>
  <c r="DK312" i="1"/>
  <c r="DJ312" i="1"/>
  <c r="DF312" i="1"/>
  <c r="DE312" i="1"/>
  <c r="DD312" i="1"/>
  <c r="DC312" i="1"/>
  <c r="DB312" i="1"/>
  <c r="DA312" i="1"/>
  <c r="CZ312" i="1"/>
  <c r="CY312" i="1"/>
  <c r="CX312" i="1"/>
  <c r="CW312" i="1"/>
  <c r="CV312" i="1"/>
  <c r="CU312" i="1"/>
  <c r="CT312" i="1"/>
  <c r="CS312" i="1"/>
  <c r="CR312" i="1"/>
  <c r="CQ312" i="1"/>
  <c r="CP312" i="1"/>
  <c r="CO312" i="1"/>
  <c r="CN312" i="1"/>
  <c r="CM312" i="1"/>
  <c r="CL312" i="1"/>
  <c r="CK312" i="1"/>
  <c r="CJ312" i="1"/>
  <c r="CI312" i="1"/>
  <c r="CH312" i="1"/>
  <c r="CG312" i="1"/>
  <c r="CF312" i="1"/>
  <c r="CE312" i="1"/>
  <c r="CD312" i="1"/>
  <c r="CC312" i="1"/>
  <c r="CB312" i="1"/>
  <c r="BR312" i="1"/>
  <c r="BQ312" i="1"/>
  <c r="BP312" i="1"/>
  <c r="BO312" i="1"/>
  <c r="BN312" i="1"/>
  <c r="X312" i="1"/>
  <c r="W312" i="1"/>
  <c r="V312" i="1"/>
  <c r="U312" i="1"/>
  <c r="T312" i="1"/>
  <c r="S312" i="1"/>
  <c r="R312" i="1"/>
  <c r="AA312" i="1" s="1"/>
  <c r="AB312" i="1" s="1"/>
  <c r="Q312" i="1"/>
  <c r="O312" i="1"/>
  <c r="L312" i="1" s="1"/>
  <c r="H312" i="1"/>
  <c r="A312" i="1"/>
  <c r="EJ311" i="1"/>
  <c r="EI311" i="1"/>
  <c r="EH311" i="1"/>
  <c r="EG311" i="1"/>
  <c r="EF311" i="1"/>
  <c r="EE311" i="1"/>
  <c r="ED311" i="1"/>
  <c r="EC311" i="1"/>
  <c r="EB311" i="1"/>
  <c r="EA311" i="1"/>
  <c r="DZ311" i="1"/>
  <c r="DY311" i="1"/>
  <c r="DX311" i="1"/>
  <c r="DW311" i="1"/>
  <c r="DV311" i="1"/>
  <c r="DU311" i="1"/>
  <c r="DT311" i="1"/>
  <c r="DS311" i="1"/>
  <c r="DR311" i="1"/>
  <c r="DQ311" i="1"/>
  <c r="DP311" i="1"/>
  <c r="DO311" i="1"/>
  <c r="DN311" i="1"/>
  <c r="DM311" i="1"/>
  <c r="DL311" i="1"/>
  <c r="DK311" i="1"/>
  <c r="DJ311" i="1"/>
  <c r="DF311" i="1"/>
  <c r="DE311" i="1"/>
  <c r="DD311" i="1"/>
  <c r="DC311" i="1"/>
  <c r="DB311" i="1"/>
  <c r="DA311" i="1"/>
  <c r="CZ311" i="1"/>
  <c r="CY311" i="1"/>
  <c r="CX311" i="1"/>
  <c r="CW311" i="1"/>
  <c r="CV311" i="1"/>
  <c r="CU311" i="1"/>
  <c r="CT311" i="1"/>
  <c r="CS311" i="1"/>
  <c r="CR311" i="1"/>
  <c r="CQ311" i="1"/>
  <c r="CP311" i="1"/>
  <c r="CO311" i="1"/>
  <c r="CN311" i="1"/>
  <c r="CM311" i="1"/>
  <c r="CL311" i="1"/>
  <c r="CK311" i="1"/>
  <c r="CJ311" i="1"/>
  <c r="CI311" i="1"/>
  <c r="CH311" i="1"/>
  <c r="CG311" i="1"/>
  <c r="CF311" i="1"/>
  <c r="CE311" i="1"/>
  <c r="CD311" i="1"/>
  <c r="CC311" i="1"/>
  <c r="CB311" i="1"/>
  <c r="BR311" i="1"/>
  <c r="BQ311" i="1"/>
  <c r="BP311" i="1"/>
  <c r="BO311" i="1"/>
  <c r="BN311" i="1"/>
  <c r="X311" i="1"/>
  <c r="W311" i="1"/>
  <c r="V311" i="1"/>
  <c r="U311" i="1"/>
  <c r="T311" i="1"/>
  <c r="S311" i="1"/>
  <c r="R311" i="1"/>
  <c r="AA311" i="1" s="1"/>
  <c r="AB311" i="1" s="1"/>
  <c r="Q311" i="1"/>
  <c r="O311" i="1"/>
  <c r="L311" i="1" s="1"/>
  <c r="H311" i="1"/>
  <c r="A311" i="1"/>
  <c r="EJ310" i="1"/>
  <c r="EI310" i="1"/>
  <c r="EH310" i="1"/>
  <c r="EG310" i="1"/>
  <c r="EF310" i="1"/>
  <c r="EE310" i="1"/>
  <c r="ED310" i="1"/>
  <c r="EC310" i="1"/>
  <c r="EB310" i="1"/>
  <c r="EA310" i="1"/>
  <c r="DZ310" i="1"/>
  <c r="DY310" i="1"/>
  <c r="DX310" i="1"/>
  <c r="DW310" i="1"/>
  <c r="DV310" i="1"/>
  <c r="DU310" i="1"/>
  <c r="DT310" i="1"/>
  <c r="DS310" i="1"/>
  <c r="DR310" i="1"/>
  <c r="DQ310" i="1"/>
  <c r="DP310" i="1"/>
  <c r="DO310" i="1"/>
  <c r="DN310" i="1"/>
  <c r="DM310" i="1"/>
  <c r="DL310" i="1"/>
  <c r="DK310" i="1"/>
  <c r="DJ310" i="1"/>
  <c r="DF310" i="1"/>
  <c r="DE310" i="1"/>
  <c r="DD310" i="1"/>
  <c r="DC310" i="1"/>
  <c r="DB310" i="1"/>
  <c r="DA310" i="1"/>
  <c r="CZ310" i="1"/>
  <c r="CY310" i="1"/>
  <c r="CX310" i="1"/>
  <c r="CW310" i="1"/>
  <c r="CV310" i="1"/>
  <c r="CU310" i="1"/>
  <c r="CT310" i="1"/>
  <c r="CS310" i="1"/>
  <c r="CR310" i="1"/>
  <c r="CQ310" i="1"/>
  <c r="CP310" i="1"/>
  <c r="CO310" i="1"/>
  <c r="CN310" i="1"/>
  <c r="CM310" i="1"/>
  <c r="CL310" i="1"/>
  <c r="CK310" i="1"/>
  <c r="CJ310" i="1"/>
  <c r="CI310" i="1"/>
  <c r="CH310" i="1"/>
  <c r="CG310" i="1"/>
  <c r="CF310" i="1"/>
  <c r="CE310" i="1"/>
  <c r="CD310" i="1"/>
  <c r="CC310" i="1"/>
  <c r="CB310" i="1"/>
  <c r="BR310" i="1"/>
  <c r="BQ310" i="1"/>
  <c r="BP310" i="1"/>
  <c r="BO310" i="1"/>
  <c r="BN310" i="1"/>
  <c r="X310" i="1"/>
  <c r="W310" i="1"/>
  <c r="V310" i="1"/>
  <c r="U310" i="1"/>
  <c r="T310" i="1"/>
  <c r="S310" i="1"/>
  <c r="R310" i="1"/>
  <c r="AA310" i="1" s="1"/>
  <c r="AB310" i="1" s="1"/>
  <c r="Q310" i="1"/>
  <c r="O310" i="1"/>
  <c r="L310" i="1" s="1"/>
  <c r="H310" i="1"/>
  <c r="A310" i="1"/>
  <c r="EJ309" i="1"/>
  <c r="EI309" i="1"/>
  <c r="EH309" i="1"/>
  <c r="EG309" i="1"/>
  <c r="EF309" i="1"/>
  <c r="EE309" i="1"/>
  <c r="ED309" i="1"/>
  <c r="EC309" i="1"/>
  <c r="EB309" i="1"/>
  <c r="EA309" i="1"/>
  <c r="DZ309" i="1"/>
  <c r="DY309" i="1"/>
  <c r="DX309" i="1"/>
  <c r="DW309" i="1"/>
  <c r="DV309" i="1"/>
  <c r="DU309" i="1"/>
  <c r="DT309" i="1"/>
  <c r="DS309" i="1"/>
  <c r="DR309" i="1"/>
  <c r="DQ309" i="1"/>
  <c r="DP309" i="1"/>
  <c r="DO309" i="1"/>
  <c r="DN309" i="1"/>
  <c r="DM309" i="1"/>
  <c r="DL309" i="1"/>
  <c r="DK309" i="1"/>
  <c r="DJ309" i="1"/>
  <c r="DF309" i="1"/>
  <c r="DE309" i="1"/>
  <c r="DD309" i="1"/>
  <c r="DC309" i="1"/>
  <c r="DB309" i="1"/>
  <c r="DA309" i="1"/>
  <c r="CZ309" i="1"/>
  <c r="CY309" i="1"/>
  <c r="CX309" i="1"/>
  <c r="CW309" i="1"/>
  <c r="CV309" i="1"/>
  <c r="CU309" i="1"/>
  <c r="CT309" i="1"/>
  <c r="CS309" i="1"/>
  <c r="CR309" i="1"/>
  <c r="CQ309" i="1"/>
  <c r="CP309" i="1"/>
  <c r="CO309" i="1"/>
  <c r="CN309" i="1"/>
  <c r="CM309" i="1"/>
  <c r="CL309" i="1"/>
  <c r="CK309" i="1"/>
  <c r="CJ309" i="1"/>
  <c r="CI309" i="1"/>
  <c r="CH309" i="1"/>
  <c r="CG309" i="1"/>
  <c r="CF309" i="1"/>
  <c r="CE309" i="1"/>
  <c r="CD309" i="1"/>
  <c r="CC309" i="1"/>
  <c r="CB309" i="1"/>
  <c r="BR309" i="1"/>
  <c r="BQ309" i="1"/>
  <c r="BP309" i="1"/>
  <c r="BO309" i="1"/>
  <c r="BN309" i="1"/>
  <c r="X309" i="1"/>
  <c r="W309" i="1"/>
  <c r="V309" i="1"/>
  <c r="U309" i="1"/>
  <c r="T309" i="1"/>
  <c r="S309" i="1"/>
  <c r="R309" i="1"/>
  <c r="AA309" i="1" s="1"/>
  <c r="AB309" i="1" s="1"/>
  <c r="Q309" i="1"/>
  <c r="O309" i="1"/>
  <c r="L309" i="1" s="1"/>
  <c r="H309" i="1"/>
  <c r="A309" i="1"/>
  <c r="EJ308" i="1"/>
  <c r="EI308" i="1"/>
  <c r="EH308" i="1"/>
  <c r="EG308" i="1"/>
  <c r="EF308" i="1"/>
  <c r="EE308" i="1"/>
  <c r="ED308" i="1"/>
  <c r="EC308" i="1"/>
  <c r="EB308" i="1"/>
  <c r="EA308" i="1"/>
  <c r="DZ308" i="1"/>
  <c r="DY308" i="1"/>
  <c r="DX308" i="1"/>
  <c r="DW308" i="1"/>
  <c r="DV308" i="1"/>
  <c r="DU308" i="1"/>
  <c r="DT308" i="1"/>
  <c r="DS308" i="1"/>
  <c r="DR308" i="1"/>
  <c r="DQ308" i="1"/>
  <c r="DP308" i="1"/>
  <c r="DO308" i="1"/>
  <c r="DN308" i="1"/>
  <c r="DM308" i="1"/>
  <c r="DL308" i="1"/>
  <c r="DK308" i="1"/>
  <c r="DJ308" i="1"/>
  <c r="DF308" i="1"/>
  <c r="DE308" i="1"/>
  <c r="DD308" i="1"/>
  <c r="DC308" i="1"/>
  <c r="DB308" i="1"/>
  <c r="DA308" i="1"/>
  <c r="CZ308" i="1"/>
  <c r="CY308" i="1"/>
  <c r="CX308" i="1"/>
  <c r="CW308" i="1"/>
  <c r="CV308" i="1"/>
  <c r="CU308" i="1"/>
  <c r="CT308" i="1"/>
  <c r="CS308" i="1"/>
  <c r="CR308" i="1"/>
  <c r="CQ308" i="1"/>
  <c r="CP308" i="1"/>
  <c r="CO308" i="1"/>
  <c r="CN308" i="1"/>
  <c r="CM308" i="1"/>
  <c r="CL308" i="1"/>
  <c r="CK308" i="1"/>
  <c r="CJ308" i="1"/>
  <c r="CI308" i="1"/>
  <c r="CH308" i="1"/>
  <c r="CG308" i="1"/>
  <c r="CF308" i="1"/>
  <c r="CE308" i="1"/>
  <c r="CD308" i="1"/>
  <c r="CC308" i="1"/>
  <c r="CB308" i="1"/>
  <c r="BR308" i="1"/>
  <c r="BQ308" i="1"/>
  <c r="BP308" i="1"/>
  <c r="BO308" i="1"/>
  <c r="BN308" i="1"/>
  <c r="X308" i="1"/>
  <c r="W308" i="1"/>
  <c r="V308" i="1"/>
  <c r="U308" i="1"/>
  <c r="T308" i="1"/>
  <c r="S308" i="1"/>
  <c r="R308" i="1"/>
  <c r="AA308" i="1" s="1"/>
  <c r="AB308" i="1" s="1"/>
  <c r="Q308" i="1"/>
  <c r="O308" i="1"/>
  <c r="L308" i="1" s="1"/>
  <c r="H308" i="1"/>
  <c r="A308" i="1"/>
  <c r="EJ307" i="1"/>
  <c r="EI307" i="1"/>
  <c r="EH307" i="1"/>
  <c r="EG307" i="1"/>
  <c r="EF307" i="1"/>
  <c r="EE307" i="1"/>
  <c r="ED307" i="1"/>
  <c r="EC307" i="1"/>
  <c r="EB307" i="1"/>
  <c r="EA307" i="1"/>
  <c r="DZ307" i="1"/>
  <c r="DY307" i="1"/>
  <c r="DX307" i="1"/>
  <c r="DW307" i="1"/>
  <c r="DV307" i="1"/>
  <c r="DU307" i="1"/>
  <c r="DT307" i="1"/>
  <c r="DS307" i="1"/>
  <c r="DR307" i="1"/>
  <c r="DQ307" i="1"/>
  <c r="DP307" i="1"/>
  <c r="DO307" i="1"/>
  <c r="DN307" i="1"/>
  <c r="DM307" i="1"/>
  <c r="DL307" i="1"/>
  <c r="DK307" i="1"/>
  <c r="DJ307" i="1"/>
  <c r="DF307" i="1"/>
  <c r="DE307" i="1"/>
  <c r="DD307" i="1"/>
  <c r="DC307" i="1"/>
  <c r="DB307" i="1"/>
  <c r="DA307" i="1"/>
  <c r="CZ307" i="1"/>
  <c r="CY307" i="1"/>
  <c r="CX307" i="1"/>
  <c r="CW307" i="1"/>
  <c r="CV307" i="1"/>
  <c r="CU307" i="1"/>
  <c r="CT307" i="1"/>
  <c r="CS307" i="1"/>
  <c r="CR307" i="1"/>
  <c r="CQ307" i="1"/>
  <c r="CP307" i="1"/>
  <c r="CO307" i="1"/>
  <c r="CN307" i="1"/>
  <c r="CM307" i="1"/>
  <c r="CL307" i="1"/>
  <c r="CK307" i="1"/>
  <c r="CJ307" i="1"/>
  <c r="CI307" i="1"/>
  <c r="CH307" i="1"/>
  <c r="CG307" i="1"/>
  <c r="CF307" i="1"/>
  <c r="CE307" i="1"/>
  <c r="CD307" i="1"/>
  <c r="CC307" i="1"/>
  <c r="CB307" i="1"/>
  <c r="BR307" i="1"/>
  <c r="BQ307" i="1"/>
  <c r="BP307" i="1"/>
  <c r="BO307" i="1"/>
  <c r="BN307" i="1"/>
  <c r="X307" i="1"/>
  <c r="W307" i="1"/>
  <c r="V307" i="1"/>
  <c r="U307" i="1"/>
  <c r="T307" i="1"/>
  <c r="S307" i="1"/>
  <c r="R307" i="1"/>
  <c r="AA307" i="1" s="1"/>
  <c r="AB307" i="1" s="1"/>
  <c r="Q307" i="1"/>
  <c r="O307" i="1"/>
  <c r="L307" i="1" s="1"/>
  <c r="H307" i="1"/>
  <c r="A307" i="1"/>
  <c r="EJ306" i="1"/>
  <c r="EI306" i="1"/>
  <c r="EH306" i="1"/>
  <c r="EG306" i="1"/>
  <c r="EF306" i="1"/>
  <c r="EE306" i="1"/>
  <c r="ED306" i="1"/>
  <c r="EC306" i="1"/>
  <c r="EB306" i="1"/>
  <c r="EA306" i="1"/>
  <c r="DZ306" i="1"/>
  <c r="DY306" i="1"/>
  <c r="DX306" i="1"/>
  <c r="DW306" i="1"/>
  <c r="DV306" i="1"/>
  <c r="DU306" i="1"/>
  <c r="DT306" i="1"/>
  <c r="DS306" i="1"/>
  <c r="DR306" i="1"/>
  <c r="DQ306" i="1"/>
  <c r="DP306" i="1"/>
  <c r="DO306" i="1"/>
  <c r="DN306" i="1"/>
  <c r="DM306" i="1"/>
  <c r="DL306" i="1"/>
  <c r="DK306" i="1"/>
  <c r="DJ306" i="1"/>
  <c r="DF306" i="1"/>
  <c r="DE306" i="1"/>
  <c r="DD306" i="1"/>
  <c r="DC306" i="1"/>
  <c r="DB306" i="1"/>
  <c r="DA306" i="1"/>
  <c r="CZ306" i="1"/>
  <c r="CY306" i="1"/>
  <c r="CX306" i="1"/>
  <c r="CW306" i="1"/>
  <c r="CV306" i="1"/>
  <c r="CU306" i="1"/>
  <c r="CT306" i="1"/>
  <c r="CS306" i="1"/>
  <c r="CR306" i="1"/>
  <c r="CQ306" i="1"/>
  <c r="CP306" i="1"/>
  <c r="CO306" i="1"/>
  <c r="CN306" i="1"/>
  <c r="CM306" i="1"/>
  <c r="CL306" i="1"/>
  <c r="CK306" i="1"/>
  <c r="CJ306" i="1"/>
  <c r="CI306" i="1"/>
  <c r="CH306" i="1"/>
  <c r="CG306" i="1"/>
  <c r="CF306" i="1"/>
  <c r="CE306" i="1"/>
  <c r="CD306" i="1"/>
  <c r="CC306" i="1"/>
  <c r="CB306" i="1"/>
  <c r="BR306" i="1"/>
  <c r="BQ306" i="1"/>
  <c r="BP306" i="1"/>
  <c r="BO306" i="1"/>
  <c r="BN306" i="1"/>
  <c r="X306" i="1"/>
  <c r="W306" i="1"/>
  <c r="V306" i="1"/>
  <c r="U306" i="1"/>
  <c r="T306" i="1"/>
  <c r="S306" i="1"/>
  <c r="R306" i="1"/>
  <c r="AA306" i="1" s="1"/>
  <c r="AB306" i="1" s="1"/>
  <c r="Q306" i="1"/>
  <c r="O306" i="1"/>
  <c r="L306" i="1" s="1"/>
  <c r="H306" i="1"/>
  <c r="A306" i="1"/>
  <c r="EJ305" i="1"/>
  <c r="EI305" i="1"/>
  <c r="EH305" i="1"/>
  <c r="EG305" i="1"/>
  <c r="EF305" i="1"/>
  <c r="EE305" i="1"/>
  <c r="ED305" i="1"/>
  <c r="EC305" i="1"/>
  <c r="EB305" i="1"/>
  <c r="EA305" i="1"/>
  <c r="DZ305" i="1"/>
  <c r="DY305" i="1"/>
  <c r="DX305" i="1"/>
  <c r="DW305" i="1"/>
  <c r="DV305" i="1"/>
  <c r="DU305" i="1"/>
  <c r="DT305" i="1"/>
  <c r="DS305" i="1"/>
  <c r="DR305" i="1"/>
  <c r="DQ305" i="1"/>
  <c r="DP305" i="1"/>
  <c r="DO305" i="1"/>
  <c r="DN305" i="1"/>
  <c r="DM305" i="1"/>
  <c r="DL305" i="1"/>
  <c r="DK305" i="1"/>
  <c r="DJ305" i="1"/>
  <c r="DF305" i="1"/>
  <c r="DE305" i="1"/>
  <c r="DD305" i="1"/>
  <c r="DC305" i="1"/>
  <c r="DB305" i="1"/>
  <c r="DA305" i="1"/>
  <c r="CZ305" i="1"/>
  <c r="CY305" i="1"/>
  <c r="CX305" i="1"/>
  <c r="CW305" i="1"/>
  <c r="CV305" i="1"/>
  <c r="CU305" i="1"/>
  <c r="CT305" i="1"/>
  <c r="CS305" i="1"/>
  <c r="CR305" i="1"/>
  <c r="CQ305" i="1"/>
  <c r="CP305" i="1"/>
  <c r="CO305" i="1"/>
  <c r="CN305" i="1"/>
  <c r="CM305" i="1"/>
  <c r="CL305" i="1"/>
  <c r="CK305" i="1"/>
  <c r="CJ305" i="1"/>
  <c r="CI305" i="1"/>
  <c r="CH305" i="1"/>
  <c r="CG305" i="1"/>
  <c r="CF305" i="1"/>
  <c r="CE305" i="1"/>
  <c r="CD305" i="1"/>
  <c r="CC305" i="1"/>
  <c r="CB305" i="1"/>
  <c r="BR305" i="1"/>
  <c r="BQ305" i="1"/>
  <c r="BP305" i="1"/>
  <c r="BO305" i="1"/>
  <c r="BN305" i="1"/>
  <c r="X305" i="1"/>
  <c r="W305" i="1"/>
  <c r="V305" i="1"/>
  <c r="U305" i="1"/>
  <c r="T305" i="1"/>
  <c r="S305" i="1"/>
  <c r="R305" i="1"/>
  <c r="AA305" i="1" s="1"/>
  <c r="AB305" i="1" s="1"/>
  <c r="Q305" i="1"/>
  <c r="O305" i="1"/>
  <c r="L305" i="1" s="1"/>
  <c r="H305" i="1"/>
  <c r="A305" i="1"/>
  <c r="EJ304" i="1"/>
  <c r="EI304" i="1"/>
  <c r="EH304" i="1"/>
  <c r="EG304" i="1"/>
  <c r="EF304" i="1"/>
  <c r="EE304" i="1"/>
  <c r="ED304" i="1"/>
  <c r="EC304" i="1"/>
  <c r="EB304" i="1"/>
  <c r="EA304" i="1"/>
  <c r="DZ304" i="1"/>
  <c r="DY304" i="1"/>
  <c r="DX304" i="1"/>
  <c r="DW304" i="1"/>
  <c r="DV304" i="1"/>
  <c r="DU304" i="1"/>
  <c r="DT304" i="1"/>
  <c r="DS304" i="1"/>
  <c r="DR304" i="1"/>
  <c r="DQ304" i="1"/>
  <c r="DP304" i="1"/>
  <c r="DO304" i="1"/>
  <c r="DN304" i="1"/>
  <c r="DM304" i="1"/>
  <c r="DL304" i="1"/>
  <c r="DK304" i="1"/>
  <c r="DJ304" i="1"/>
  <c r="DF304" i="1"/>
  <c r="DE304" i="1"/>
  <c r="DD304" i="1"/>
  <c r="DC304" i="1"/>
  <c r="DB304" i="1"/>
  <c r="DA304" i="1"/>
  <c r="CZ304" i="1"/>
  <c r="CY304" i="1"/>
  <c r="CX304" i="1"/>
  <c r="CW304" i="1"/>
  <c r="CV304" i="1"/>
  <c r="CU304" i="1"/>
  <c r="CT304" i="1"/>
  <c r="CS304" i="1"/>
  <c r="CR304" i="1"/>
  <c r="CQ304" i="1"/>
  <c r="CP304" i="1"/>
  <c r="CO304" i="1"/>
  <c r="CN304" i="1"/>
  <c r="CM304" i="1"/>
  <c r="CL304" i="1"/>
  <c r="CK304" i="1"/>
  <c r="CJ304" i="1"/>
  <c r="CI304" i="1"/>
  <c r="CH304" i="1"/>
  <c r="CG304" i="1"/>
  <c r="CF304" i="1"/>
  <c r="CE304" i="1"/>
  <c r="CD304" i="1"/>
  <c r="CC304" i="1"/>
  <c r="CB304" i="1"/>
  <c r="BW304" i="1"/>
  <c r="BT304" i="1"/>
  <c r="BR304" i="1"/>
  <c r="BQ304" i="1"/>
  <c r="BP304" i="1"/>
  <c r="BO304" i="1"/>
  <c r="BN304" i="1"/>
  <c r="X304" i="1"/>
  <c r="W304" i="1"/>
  <c r="V304" i="1"/>
  <c r="U304" i="1"/>
  <c r="T304" i="1"/>
  <c r="S304" i="1"/>
  <c r="R304" i="1"/>
  <c r="AA304" i="1" s="1"/>
  <c r="AB304" i="1" s="1"/>
  <c r="Q304" i="1"/>
  <c r="O304" i="1"/>
  <c r="L304" i="1" s="1"/>
  <c r="H304" i="1"/>
  <c r="A304" i="1"/>
  <c r="EJ303" i="1"/>
  <c r="EI303" i="1"/>
  <c r="EH303" i="1"/>
  <c r="EG303" i="1"/>
  <c r="EF303" i="1"/>
  <c r="EE303" i="1"/>
  <c r="ED303" i="1"/>
  <c r="EC303" i="1"/>
  <c r="EB303" i="1"/>
  <c r="EA303" i="1"/>
  <c r="DZ303" i="1"/>
  <c r="DY303" i="1"/>
  <c r="DX303" i="1"/>
  <c r="DW303" i="1"/>
  <c r="DV303" i="1"/>
  <c r="DU303" i="1"/>
  <c r="DT303" i="1"/>
  <c r="DS303" i="1"/>
  <c r="DR303" i="1"/>
  <c r="DQ303" i="1"/>
  <c r="DP303" i="1"/>
  <c r="DO303" i="1"/>
  <c r="DN303" i="1"/>
  <c r="DM303" i="1"/>
  <c r="DL303" i="1"/>
  <c r="DK303" i="1"/>
  <c r="DJ303" i="1"/>
  <c r="DF303" i="1"/>
  <c r="DE303" i="1"/>
  <c r="DD303" i="1"/>
  <c r="DC303" i="1"/>
  <c r="DB303" i="1"/>
  <c r="DA303" i="1"/>
  <c r="CZ303" i="1"/>
  <c r="CY303" i="1"/>
  <c r="CX303" i="1"/>
  <c r="CW303" i="1"/>
  <c r="CV303" i="1"/>
  <c r="CU303" i="1"/>
  <c r="CT303" i="1"/>
  <c r="CS303" i="1"/>
  <c r="CR303" i="1"/>
  <c r="CQ303" i="1"/>
  <c r="CP303" i="1"/>
  <c r="CO303" i="1"/>
  <c r="CN303" i="1"/>
  <c r="CM303" i="1"/>
  <c r="CL303" i="1"/>
  <c r="CK303" i="1"/>
  <c r="CJ303" i="1"/>
  <c r="CI303" i="1"/>
  <c r="CH303" i="1"/>
  <c r="CG303" i="1"/>
  <c r="CF303" i="1"/>
  <c r="CE303" i="1"/>
  <c r="CD303" i="1"/>
  <c r="CC303" i="1"/>
  <c r="CB303" i="1"/>
  <c r="BR303" i="1"/>
  <c r="BQ303" i="1"/>
  <c r="BP303" i="1"/>
  <c r="BO303" i="1"/>
  <c r="BN303" i="1"/>
  <c r="X303" i="1"/>
  <c r="W303" i="1"/>
  <c r="V303" i="1"/>
  <c r="U303" i="1"/>
  <c r="T303" i="1"/>
  <c r="S303" i="1"/>
  <c r="R303" i="1"/>
  <c r="AA303" i="1" s="1"/>
  <c r="AB303" i="1" s="1"/>
  <c r="Q303" i="1"/>
  <c r="O303" i="1"/>
  <c r="L303" i="1" s="1"/>
  <c r="H303" i="1"/>
  <c r="A303" i="1"/>
  <c r="EJ302" i="1"/>
  <c r="EI302" i="1"/>
  <c r="EH302" i="1"/>
  <c r="EG302" i="1"/>
  <c r="EF302" i="1"/>
  <c r="EE302" i="1"/>
  <c r="ED302" i="1"/>
  <c r="EC302" i="1"/>
  <c r="EB302" i="1"/>
  <c r="EA302" i="1"/>
  <c r="DZ302" i="1"/>
  <c r="DY302" i="1"/>
  <c r="DX302" i="1"/>
  <c r="DW302" i="1"/>
  <c r="DV302" i="1"/>
  <c r="DU302" i="1"/>
  <c r="DT302" i="1"/>
  <c r="DS302" i="1"/>
  <c r="DR302" i="1"/>
  <c r="DQ302" i="1"/>
  <c r="DP302" i="1"/>
  <c r="DO302" i="1"/>
  <c r="DN302" i="1"/>
  <c r="DM302" i="1"/>
  <c r="DL302" i="1"/>
  <c r="DK302" i="1"/>
  <c r="DJ302" i="1"/>
  <c r="DF302" i="1"/>
  <c r="DE302" i="1"/>
  <c r="DD302" i="1"/>
  <c r="DC302" i="1"/>
  <c r="DB302" i="1"/>
  <c r="DA302" i="1"/>
  <c r="CZ302" i="1"/>
  <c r="CY302" i="1"/>
  <c r="CX302" i="1"/>
  <c r="CW302" i="1"/>
  <c r="CV302" i="1"/>
  <c r="CU302" i="1"/>
  <c r="CT302" i="1"/>
  <c r="CS302" i="1"/>
  <c r="CR302" i="1"/>
  <c r="CQ302" i="1"/>
  <c r="CP302" i="1"/>
  <c r="CO302" i="1"/>
  <c r="CN302" i="1"/>
  <c r="CM302" i="1"/>
  <c r="CL302" i="1"/>
  <c r="CK302" i="1"/>
  <c r="CJ302" i="1"/>
  <c r="CI302" i="1"/>
  <c r="CH302" i="1"/>
  <c r="CG302" i="1"/>
  <c r="CF302" i="1"/>
  <c r="CE302" i="1"/>
  <c r="CD302" i="1"/>
  <c r="CC302" i="1"/>
  <c r="CB302" i="1"/>
  <c r="BR302" i="1"/>
  <c r="BQ302" i="1"/>
  <c r="BP302" i="1"/>
  <c r="BO302" i="1"/>
  <c r="BN302" i="1"/>
  <c r="X302" i="1"/>
  <c r="W302" i="1"/>
  <c r="V302" i="1"/>
  <c r="U302" i="1"/>
  <c r="T302" i="1"/>
  <c r="S302" i="1"/>
  <c r="R302" i="1"/>
  <c r="AA302" i="1" s="1"/>
  <c r="AB302" i="1" s="1"/>
  <c r="Q302" i="1"/>
  <c r="O302" i="1"/>
  <c r="L302" i="1" s="1"/>
  <c r="H302" i="1"/>
  <c r="A302" i="1"/>
  <c r="EJ301" i="1"/>
  <c r="EI301" i="1"/>
  <c r="EH301" i="1"/>
  <c r="EG301" i="1"/>
  <c r="EF301" i="1"/>
  <c r="EE301" i="1"/>
  <c r="ED301" i="1"/>
  <c r="EC301" i="1"/>
  <c r="EB301" i="1"/>
  <c r="EA301" i="1"/>
  <c r="DZ301" i="1"/>
  <c r="DY301" i="1"/>
  <c r="DX301" i="1"/>
  <c r="DW301" i="1"/>
  <c r="DV301" i="1"/>
  <c r="DU301" i="1"/>
  <c r="DT301" i="1"/>
  <c r="DS301" i="1"/>
  <c r="DR301" i="1"/>
  <c r="DQ301" i="1"/>
  <c r="DP301" i="1"/>
  <c r="DO301" i="1"/>
  <c r="DN301" i="1"/>
  <c r="DM301" i="1"/>
  <c r="DL301" i="1"/>
  <c r="DK301" i="1"/>
  <c r="DJ301" i="1"/>
  <c r="DF301" i="1"/>
  <c r="DE301" i="1"/>
  <c r="DD301" i="1"/>
  <c r="DC301" i="1"/>
  <c r="DB301" i="1"/>
  <c r="DA301" i="1"/>
  <c r="CZ301" i="1"/>
  <c r="CY301" i="1"/>
  <c r="CX301" i="1"/>
  <c r="CW301" i="1"/>
  <c r="CV301" i="1"/>
  <c r="CU301" i="1"/>
  <c r="CT301" i="1"/>
  <c r="CS301" i="1"/>
  <c r="CR301" i="1"/>
  <c r="CQ301" i="1"/>
  <c r="CP301" i="1"/>
  <c r="CO301" i="1"/>
  <c r="CN301" i="1"/>
  <c r="CM301" i="1"/>
  <c r="CL301" i="1"/>
  <c r="CK301" i="1"/>
  <c r="CJ301" i="1"/>
  <c r="CI301" i="1"/>
  <c r="CH301" i="1"/>
  <c r="CG301" i="1"/>
  <c r="CF301" i="1"/>
  <c r="CE301" i="1"/>
  <c r="CD301" i="1"/>
  <c r="CC301" i="1"/>
  <c r="CB301" i="1"/>
  <c r="BR301" i="1"/>
  <c r="BQ301" i="1"/>
  <c r="BP301" i="1"/>
  <c r="BO301" i="1"/>
  <c r="BN301" i="1"/>
  <c r="X301" i="1"/>
  <c r="W301" i="1"/>
  <c r="V301" i="1"/>
  <c r="U301" i="1"/>
  <c r="T301" i="1"/>
  <c r="S301" i="1"/>
  <c r="R301" i="1"/>
  <c r="AA301" i="1" s="1"/>
  <c r="AB301" i="1" s="1"/>
  <c r="Q301" i="1"/>
  <c r="O301" i="1"/>
  <c r="L301" i="1" s="1"/>
  <c r="H301" i="1"/>
  <c r="A301" i="1"/>
  <c r="EJ300" i="1"/>
  <c r="EI300" i="1"/>
  <c r="EH300" i="1"/>
  <c r="EG300" i="1"/>
  <c r="EF300" i="1"/>
  <c r="EE300" i="1"/>
  <c r="ED300" i="1"/>
  <c r="EC300" i="1"/>
  <c r="EB300" i="1"/>
  <c r="EA300" i="1"/>
  <c r="DZ300" i="1"/>
  <c r="DY300" i="1"/>
  <c r="DX300" i="1"/>
  <c r="DW300" i="1"/>
  <c r="DV300" i="1"/>
  <c r="DU300" i="1"/>
  <c r="DT300" i="1"/>
  <c r="DS300" i="1"/>
  <c r="DR300" i="1"/>
  <c r="DQ300" i="1"/>
  <c r="DP300" i="1"/>
  <c r="DO300" i="1"/>
  <c r="DN300" i="1"/>
  <c r="DM300" i="1"/>
  <c r="DL300" i="1"/>
  <c r="DK300" i="1"/>
  <c r="DJ300" i="1"/>
  <c r="DF300" i="1"/>
  <c r="DE300" i="1"/>
  <c r="DD300" i="1"/>
  <c r="DC300" i="1"/>
  <c r="DB300" i="1"/>
  <c r="DA300" i="1"/>
  <c r="CZ300" i="1"/>
  <c r="CY300" i="1"/>
  <c r="CX300" i="1"/>
  <c r="CW300" i="1"/>
  <c r="CV300" i="1"/>
  <c r="CU300" i="1"/>
  <c r="CT300" i="1"/>
  <c r="CS300" i="1"/>
  <c r="CR300" i="1"/>
  <c r="CQ300" i="1"/>
  <c r="CP300" i="1"/>
  <c r="CO300" i="1"/>
  <c r="CN300" i="1"/>
  <c r="CM300" i="1"/>
  <c r="CL300" i="1"/>
  <c r="CK300" i="1"/>
  <c r="CJ300" i="1"/>
  <c r="CI300" i="1"/>
  <c r="CH300" i="1"/>
  <c r="CG300" i="1"/>
  <c r="CF300" i="1"/>
  <c r="CE300" i="1"/>
  <c r="CD300" i="1"/>
  <c r="CC300" i="1"/>
  <c r="CB300" i="1"/>
  <c r="BR300" i="1"/>
  <c r="BQ300" i="1"/>
  <c r="BP300" i="1"/>
  <c r="BO300" i="1"/>
  <c r="BN300" i="1"/>
  <c r="X300" i="1"/>
  <c r="W300" i="1"/>
  <c r="V300" i="1"/>
  <c r="U300" i="1"/>
  <c r="T300" i="1"/>
  <c r="S300" i="1"/>
  <c r="R300" i="1"/>
  <c r="AA300" i="1" s="1"/>
  <c r="AB300" i="1" s="1"/>
  <c r="Q300" i="1"/>
  <c r="O300" i="1"/>
  <c r="L300" i="1" s="1"/>
  <c r="H300" i="1"/>
  <c r="A300" i="1"/>
  <c r="EJ299" i="1"/>
  <c r="EI299" i="1"/>
  <c r="EH299" i="1"/>
  <c r="EG299" i="1"/>
  <c r="EF299" i="1"/>
  <c r="EE299" i="1"/>
  <c r="ED299" i="1"/>
  <c r="EC299" i="1"/>
  <c r="EB299" i="1"/>
  <c r="EA299" i="1"/>
  <c r="DZ299" i="1"/>
  <c r="DY299" i="1"/>
  <c r="DX299" i="1"/>
  <c r="DW299" i="1"/>
  <c r="DV299" i="1"/>
  <c r="DU299" i="1"/>
  <c r="DT299" i="1"/>
  <c r="DS299" i="1"/>
  <c r="DR299" i="1"/>
  <c r="DQ299" i="1"/>
  <c r="DP299" i="1"/>
  <c r="DO299" i="1"/>
  <c r="DN299" i="1"/>
  <c r="DM299" i="1"/>
  <c r="DL299" i="1"/>
  <c r="DK299" i="1"/>
  <c r="DJ299" i="1"/>
  <c r="DF299" i="1"/>
  <c r="DE299" i="1"/>
  <c r="DD299" i="1"/>
  <c r="DC299" i="1"/>
  <c r="DB299" i="1"/>
  <c r="DA299" i="1"/>
  <c r="CZ299" i="1"/>
  <c r="CY299" i="1"/>
  <c r="CX299" i="1"/>
  <c r="CW299" i="1"/>
  <c r="CV299" i="1"/>
  <c r="CU299" i="1"/>
  <c r="CT299" i="1"/>
  <c r="CS299" i="1"/>
  <c r="CR299" i="1"/>
  <c r="CQ299" i="1"/>
  <c r="CP299" i="1"/>
  <c r="CO299" i="1"/>
  <c r="CN299" i="1"/>
  <c r="CM299" i="1"/>
  <c r="CL299" i="1"/>
  <c r="CK299" i="1"/>
  <c r="CJ299" i="1"/>
  <c r="CI299" i="1"/>
  <c r="CH299" i="1"/>
  <c r="CG299" i="1"/>
  <c r="CF299" i="1"/>
  <c r="CE299" i="1"/>
  <c r="CD299" i="1"/>
  <c r="CC299" i="1"/>
  <c r="CB299" i="1"/>
  <c r="BR299" i="1"/>
  <c r="BQ299" i="1"/>
  <c r="BP299" i="1"/>
  <c r="BO299" i="1"/>
  <c r="BN299" i="1"/>
  <c r="X299" i="1"/>
  <c r="W299" i="1"/>
  <c r="V299" i="1"/>
  <c r="U299" i="1"/>
  <c r="T299" i="1"/>
  <c r="S299" i="1"/>
  <c r="R299" i="1"/>
  <c r="AA299" i="1" s="1"/>
  <c r="AB299" i="1" s="1"/>
  <c r="Q299" i="1"/>
  <c r="O299" i="1"/>
  <c r="L299" i="1" s="1"/>
  <c r="H299" i="1"/>
  <c r="A299" i="1"/>
  <c r="EJ298" i="1"/>
  <c r="EI298" i="1"/>
  <c r="EH298" i="1"/>
  <c r="EG298" i="1"/>
  <c r="EF298" i="1"/>
  <c r="EE298" i="1"/>
  <c r="ED298" i="1"/>
  <c r="EC298" i="1"/>
  <c r="EB298" i="1"/>
  <c r="EA298" i="1"/>
  <c r="DZ298" i="1"/>
  <c r="DY298" i="1"/>
  <c r="DX298" i="1"/>
  <c r="DW298" i="1"/>
  <c r="DV298" i="1"/>
  <c r="DU298" i="1"/>
  <c r="DT298" i="1"/>
  <c r="DS298" i="1"/>
  <c r="DR298" i="1"/>
  <c r="DQ298" i="1"/>
  <c r="DP298" i="1"/>
  <c r="DO298" i="1"/>
  <c r="DN298" i="1"/>
  <c r="DM298" i="1"/>
  <c r="DL298" i="1"/>
  <c r="DK298" i="1"/>
  <c r="DJ298" i="1"/>
  <c r="DF298" i="1"/>
  <c r="DE298" i="1"/>
  <c r="DD298" i="1"/>
  <c r="DC298" i="1"/>
  <c r="DB298" i="1"/>
  <c r="DA298" i="1"/>
  <c r="CZ298" i="1"/>
  <c r="CY298" i="1"/>
  <c r="CX298" i="1"/>
  <c r="CW298" i="1"/>
  <c r="CV298" i="1"/>
  <c r="CU298" i="1"/>
  <c r="CT298" i="1"/>
  <c r="CS298" i="1"/>
  <c r="CR298" i="1"/>
  <c r="CQ298" i="1"/>
  <c r="CP298" i="1"/>
  <c r="CO298" i="1"/>
  <c r="CN298" i="1"/>
  <c r="CM298" i="1"/>
  <c r="CL298" i="1"/>
  <c r="CK298" i="1"/>
  <c r="CJ298" i="1"/>
  <c r="CI298" i="1"/>
  <c r="CH298" i="1"/>
  <c r="CG298" i="1"/>
  <c r="CF298" i="1"/>
  <c r="CE298" i="1"/>
  <c r="CD298" i="1"/>
  <c r="CC298" i="1"/>
  <c r="CB298" i="1"/>
  <c r="BR298" i="1"/>
  <c r="BQ298" i="1"/>
  <c r="BP298" i="1"/>
  <c r="BO298" i="1"/>
  <c r="BN298" i="1"/>
  <c r="X298" i="1"/>
  <c r="W298" i="1"/>
  <c r="V298" i="1"/>
  <c r="U298" i="1"/>
  <c r="T298" i="1"/>
  <c r="S298" i="1"/>
  <c r="R298" i="1"/>
  <c r="AA298" i="1" s="1"/>
  <c r="AB298" i="1" s="1"/>
  <c r="Q298" i="1"/>
  <c r="O298" i="1"/>
  <c r="L298" i="1" s="1"/>
  <c r="H298" i="1"/>
  <c r="A298" i="1"/>
  <c r="EJ297" i="1"/>
  <c r="EI297" i="1"/>
  <c r="EH297" i="1"/>
  <c r="EG297" i="1"/>
  <c r="EF297" i="1"/>
  <c r="EE297" i="1"/>
  <c r="ED297" i="1"/>
  <c r="EC297" i="1"/>
  <c r="EB297" i="1"/>
  <c r="EA297" i="1"/>
  <c r="DZ297" i="1"/>
  <c r="DY297" i="1"/>
  <c r="DX297" i="1"/>
  <c r="DW297" i="1"/>
  <c r="DV297" i="1"/>
  <c r="DU297" i="1"/>
  <c r="DT297" i="1"/>
  <c r="DS297" i="1"/>
  <c r="DR297" i="1"/>
  <c r="DQ297" i="1"/>
  <c r="DP297" i="1"/>
  <c r="DO297" i="1"/>
  <c r="DN297" i="1"/>
  <c r="DM297" i="1"/>
  <c r="DL297" i="1"/>
  <c r="DK297" i="1"/>
  <c r="DJ297" i="1"/>
  <c r="DF297" i="1"/>
  <c r="DE297" i="1"/>
  <c r="DD297" i="1"/>
  <c r="DC297" i="1"/>
  <c r="DB297" i="1"/>
  <c r="DA297" i="1"/>
  <c r="CZ297" i="1"/>
  <c r="CY297" i="1"/>
  <c r="CX297" i="1"/>
  <c r="CW297" i="1"/>
  <c r="CV297" i="1"/>
  <c r="CU297" i="1"/>
  <c r="CT297" i="1"/>
  <c r="CS297" i="1"/>
  <c r="CR297" i="1"/>
  <c r="CQ297" i="1"/>
  <c r="CP297" i="1"/>
  <c r="CO297" i="1"/>
  <c r="CN297" i="1"/>
  <c r="CM297" i="1"/>
  <c r="CL297" i="1"/>
  <c r="CK297" i="1"/>
  <c r="CJ297" i="1"/>
  <c r="CI297" i="1"/>
  <c r="CH297" i="1"/>
  <c r="CG297" i="1"/>
  <c r="CF297" i="1"/>
  <c r="CE297" i="1"/>
  <c r="CD297" i="1"/>
  <c r="CC297" i="1"/>
  <c r="CB297" i="1"/>
  <c r="BR297" i="1"/>
  <c r="BQ297" i="1"/>
  <c r="BP297" i="1"/>
  <c r="BO297" i="1"/>
  <c r="BN297" i="1"/>
  <c r="X297" i="1"/>
  <c r="W297" i="1"/>
  <c r="V297" i="1"/>
  <c r="U297" i="1"/>
  <c r="T297" i="1"/>
  <c r="S297" i="1"/>
  <c r="R297" i="1"/>
  <c r="AA297" i="1" s="1"/>
  <c r="AB297" i="1" s="1"/>
  <c r="AE297" i="1" s="1"/>
  <c r="Q297" i="1"/>
  <c r="L297" i="1"/>
  <c r="H297" i="1"/>
  <c r="A297" i="1"/>
  <c r="EJ296" i="1"/>
  <c r="EI296" i="1"/>
  <c r="EH296" i="1"/>
  <c r="EG296" i="1"/>
  <c r="EF296" i="1"/>
  <c r="EE296" i="1"/>
  <c r="ED296" i="1"/>
  <c r="EC296" i="1"/>
  <c r="EB296" i="1"/>
  <c r="EA296" i="1"/>
  <c r="DZ296" i="1"/>
  <c r="DY296" i="1"/>
  <c r="DX296" i="1"/>
  <c r="DW296" i="1"/>
  <c r="DV296" i="1"/>
  <c r="DU296" i="1"/>
  <c r="DT296" i="1"/>
  <c r="DS296" i="1"/>
  <c r="DR296" i="1"/>
  <c r="DQ296" i="1"/>
  <c r="DP296" i="1"/>
  <c r="DO296" i="1"/>
  <c r="DN296" i="1"/>
  <c r="DM296" i="1"/>
  <c r="DL296" i="1"/>
  <c r="DK296" i="1"/>
  <c r="DJ296" i="1"/>
  <c r="DF296" i="1"/>
  <c r="DE296" i="1"/>
  <c r="DD296" i="1"/>
  <c r="DC296" i="1"/>
  <c r="DB296" i="1"/>
  <c r="DA296" i="1"/>
  <c r="CZ296" i="1"/>
  <c r="CY296" i="1"/>
  <c r="CX296" i="1"/>
  <c r="CW296" i="1"/>
  <c r="CV296" i="1"/>
  <c r="CU296" i="1"/>
  <c r="CT296" i="1"/>
  <c r="CS296" i="1"/>
  <c r="CR296" i="1"/>
  <c r="CQ296" i="1"/>
  <c r="CP296" i="1"/>
  <c r="CO296" i="1"/>
  <c r="CN296" i="1"/>
  <c r="CM296" i="1"/>
  <c r="CL296" i="1"/>
  <c r="CK296" i="1"/>
  <c r="CJ296" i="1"/>
  <c r="CI296" i="1"/>
  <c r="CH296" i="1"/>
  <c r="CG296" i="1"/>
  <c r="CF296" i="1"/>
  <c r="CE296" i="1"/>
  <c r="CD296" i="1"/>
  <c r="CC296" i="1"/>
  <c r="CB296" i="1"/>
  <c r="BR296" i="1"/>
  <c r="BQ296" i="1"/>
  <c r="BP296" i="1"/>
  <c r="BO296" i="1"/>
  <c r="BN296" i="1"/>
  <c r="X296" i="1"/>
  <c r="W296" i="1"/>
  <c r="V296" i="1"/>
  <c r="U296" i="1"/>
  <c r="T296" i="1"/>
  <c r="S296" i="1"/>
  <c r="R296" i="1"/>
  <c r="AA296" i="1" s="1"/>
  <c r="AB296" i="1" s="1"/>
  <c r="AE296" i="1" s="1"/>
  <c r="Q296" i="1"/>
  <c r="L296" i="1"/>
  <c r="H296" i="1"/>
  <c r="A296" i="1"/>
  <c r="EJ295" i="1"/>
  <c r="EI295" i="1"/>
  <c r="EH295" i="1"/>
  <c r="EG295" i="1"/>
  <c r="EF295" i="1"/>
  <c r="EE295" i="1"/>
  <c r="ED295" i="1"/>
  <c r="EC295" i="1"/>
  <c r="EB295" i="1"/>
  <c r="EA295" i="1"/>
  <c r="DZ295" i="1"/>
  <c r="DY295" i="1"/>
  <c r="DX295" i="1"/>
  <c r="DW295" i="1"/>
  <c r="DV295" i="1"/>
  <c r="DU295" i="1"/>
  <c r="DT295" i="1"/>
  <c r="DS295" i="1"/>
  <c r="DR295" i="1"/>
  <c r="DQ295" i="1"/>
  <c r="DP295" i="1"/>
  <c r="DO295" i="1"/>
  <c r="DN295" i="1"/>
  <c r="DM295" i="1"/>
  <c r="DL295" i="1"/>
  <c r="DK295" i="1"/>
  <c r="DJ295" i="1"/>
  <c r="DF295" i="1"/>
  <c r="DE295" i="1"/>
  <c r="DD295" i="1"/>
  <c r="DC295" i="1"/>
  <c r="DB295" i="1"/>
  <c r="DA295" i="1"/>
  <c r="CZ295" i="1"/>
  <c r="CY295" i="1"/>
  <c r="CX295" i="1"/>
  <c r="CW295" i="1"/>
  <c r="CV295" i="1"/>
  <c r="CU295" i="1"/>
  <c r="CT295" i="1"/>
  <c r="CS295" i="1"/>
  <c r="CR295" i="1"/>
  <c r="CQ295" i="1"/>
  <c r="CP295" i="1"/>
  <c r="CO295" i="1"/>
  <c r="CN295" i="1"/>
  <c r="CM295" i="1"/>
  <c r="CL295" i="1"/>
  <c r="CK295" i="1"/>
  <c r="CJ295" i="1"/>
  <c r="CI295" i="1"/>
  <c r="CH295" i="1"/>
  <c r="CG295" i="1"/>
  <c r="CF295" i="1"/>
  <c r="CE295" i="1"/>
  <c r="CD295" i="1"/>
  <c r="CC295" i="1"/>
  <c r="CB295" i="1"/>
  <c r="BR295" i="1"/>
  <c r="BQ295" i="1"/>
  <c r="BP295" i="1"/>
  <c r="BO295" i="1"/>
  <c r="BN295" i="1"/>
  <c r="X295" i="1"/>
  <c r="W295" i="1"/>
  <c r="V295" i="1"/>
  <c r="U295" i="1"/>
  <c r="T295" i="1"/>
  <c r="S295" i="1"/>
  <c r="R295" i="1"/>
  <c r="AA295" i="1" s="1"/>
  <c r="AB295" i="1" s="1"/>
  <c r="AE295" i="1" s="1"/>
  <c r="Q295" i="1"/>
  <c r="O295" i="1"/>
  <c r="L295" i="1" s="1"/>
  <c r="H295" i="1"/>
  <c r="A295" i="1"/>
  <c r="EJ294" i="1"/>
  <c r="EI294" i="1"/>
  <c r="EH294" i="1"/>
  <c r="EG294" i="1"/>
  <c r="EF294" i="1"/>
  <c r="EE294" i="1"/>
  <c r="ED294" i="1"/>
  <c r="EC294" i="1"/>
  <c r="EB294" i="1"/>
  <c r="EA294" i="1"/>
  <c r="DZ294" i="1"/>
  <c r="DY294" i="1"/>
  <c r="DX294" i="1"/>
  <c r="DW294" i="1"/>
  <c r="DV294" i="1"/>
  <c r="DU294" i="1"/>
  <c r="DT294" i="1"/>
  <c r="DS294" i="1"/>
  <c r="DR294" i="1"/>
  <c r="DQ294" i="1"/>
  <c r="DP294" i="1"/>
  <c r="DO294" i="1"/>
  <c r="DN294" i="1"/>
  <c r="DM294" i="1"/>
  <c r="DL294" i="1"/>
  <c r="DK294" i="1"/>
  <c r="DJ294" i="1"/>
  <c r="DF294" i="1"/>
  <c r="DE294" i="1"/>
  <c r="DD294" i="1"/>
  <c r="DC294" i="1"/>
  <c r="DB294" i="1"/>
  <c r="DA294" i="1"/>
  <c r="CZ294" i="1"/>
  <c r="CY294" i="1"/>
  <c r="CX294" i="1"/>
  <c r="CW294" i="1"/>
  <c r="CV294" i="1"/>
  <c r="CU294" i="1"/>
  <c r="CT294" i="1"/>
  <c r="CS294" i="1"/>
  <c r="CR294" i="1"/>
  <c r="CQ294" i="1"/>
  <c r="CP294" i="1"/>
  <c r="CO294" i="1"/>
  <c r="CN294" i="1"/>
  <c r="CM294" i="1"/>
  <c r="CL294" i="1"/>
  <c r="CK294" i="1"/>
  <c r="CJ294" i="1"/>
  <c r="CI294" i="1"/>
  <c r="CH294" i="1"/>
  <c r="CG294" i="1"/>
  <c r="CF294" i="1"/>
  <c r="CE294" i="1"/>
  <c r="CD294" i="1"/>
  <c r="CC294" i="1"/>
  <c r="CB294" i="1"/>
  <c r="BR294" i="1"/>
  <c r="BQ294" i="1"/>
  <c r="BP294" i="1"/>
  <c r="BO294" i="1"/>
  <c r="BN294" i="1"/>
  <c r="X294" i="1"/>
  <c r="W294" i="1"/>
  <c r="V294" i="1"/>
  <c r="U294" i="1"/>
  <c r="T294" i="1"/>
  <c r="S294" i="1"/>
  <c r="R294" i="1"/>
  <c r="AA294" i="1" s="1"/>
  <c r="AB294" i="1" s="1"/>
  <c r="AE294" i="1" s="1"/>
  <c r="Q294" i="1"/>
  <c r="O294" i="1"/>
  <c r="L294" i="1" s="1"/>
  <c r="H294" i="1"/>
  <c r="A294" i="1"/>
  <c r="EJ293" i="1"/>
  <c r="EI293" i="1"/>
  <c r="EH293" i="1"/>
  <c r="EG293" i="1"/>
  <c r="EF293" i="1"/>
  <c r="EE293" i="1"/>
  <c r="ED293" i="1"/>
  <c r="EC293" i="1"/>
  <c r="EB293" i="1"/>
  <c r="EA293" i="1"/>
  <c r="DZ293" i="1"/>
  <c r="DY293" i="1"/>
  <c r="DX293" i="1"/>
  <c r="DW293" i="1"/>
  <c r="DV293" i="1"/>
  <c r="DU293" i="1"/>
  <c r="DT293" i="1"/>
  <c r="DS293" i="1"/>
  <c r="DR293" i="1"/>
  <c r="DQ293" i="1"/>
  <c r="DP293" i="1"/>
  <c r="DO293" i="1"/>
  <c r="DN293" i="1"/>
  <c r="DM293" i="1"/>
  <c r="DL293" i="1"/>
  <c r="DK293" i="1"/>
  <c r="DJ293" i="1"/>
  <c r="DF293" i="1"/>
  <c r="DE293" i="1"/>
  <c r="DD293" i="1"/>
  <c r="DC293" i="1"/>
  <c r="DB293" i="1"/>
  <c r="DA293" i="1"/>
  <c r="CZ293" i="1"/>
  <c r="CY293" i="1"/>
  <c r="CX293" i="1"/>
  <c r="CW293" i="1"/>
  <c r="CV293" i="1"/>
  <c r="CU293" i="1"/>
  <c r="CT293" i="1"/>
  <c r="CS293" i="1"/>
  <c r="CR293" i="1"/>
  <c r="CQ293" i="1"/>
  <c r="CP293" i="1"/>
  <c r="CO293" i="1"/>
  <c r="CN293" i="1"/>
  <c r="CM293" i="1"/>
  <c r="CL293" i="1"/>
  <c r="CK293" i="1"/>
  <c r="CJ293" i="1"/>
  <c r="CI293" i="1"/>
  <c r="CH293" i="1"/>
  <c r="CG293" i="1"/>
  <c r="CF293" i="1"/>
  <c r="CE293" i="1"/>
  <c r="CD293" i="1"/>
  <c r="CC293" i="1"/>
  <c r="CB293" i="1"/>
  <c r="BR293" i="1"/>
  <c r="BQ293" i="1"/>
  <c r="BP293" i="1"/>
  <c r="BO293" i="1"/>
  <c r="BN293" i="1"/>
  <c r="X293" i="1"/>
  <c r="W293" i="1"/>
  <c r="V293" i="1"/>
  <c r="U293" i="1"/>
  <c r="T293" i="1"/>
  <c r="S293" i="1"/>
  <c r="R293" i="1"/>
  <c r="AA293" i="1" s="1"/>
  <c r="AB293" i="1" s="1"/>
  <c r="AE293" i="1" s="1"/>
  <c r="Q293" i="1"/>
  <c r="O293" i="1"/>
  <c r="L293" i="1" s="1"/>
  <c r="H293" i="1"/>
  <c r="A293" i="1"/>
  <c r="EJ292" i="1"/>
  <c r="EI292" i="1"/>
  <c r="EH292" i="1"/>
  <c r="EG292" i="1"/>
  <c r="EF292" i="1"/>
  <c r="EE292" i="1"/>
  <c r="ED292" i="1"/>
  <c r="EC292" i="1"/>
  <c r="EB292" i="1"/>
  <c r="EA292" i="1"/>
  <c r="DZ292" i="1"/>
  <c r="DY292" i="1"/>
  <c r="DX292" i="1"/>
  <c r="DW292" i="1"/>
  <c r="DV292" i="1"/>
  <c r="DU292" i="1"/>
  <c r="DT292" i="1"/>
  <c r="DS292" i="1"/>
  <c r="DR292" i="1"/>
  <c r="DQ292" i="1"/>
  <c r="DP292" i="1"/>
  <c r="DO292" i="1"/>
  <c r="DN292" i="1"/>
  <c r="DM292" i="1"/>
  <c r="DL292" i="1"/>
  <c r="DK292" i="1"/>
  <c r="DJ292" i="1"/>
  <c r="DF292" i="1"/>
  <c r="DE292" i="1"/>
  <c r="DD292" i="1"/>
  <c r="DC292" i="1"/>
  <c r="DB292" i="1"/>
  <c r="DA292" i="1"/>
  <c r="CZ292" i="1"/>
  <c r="CY292" i="1"/>
  <c r="CX292" i="1"/>
  <c r="CW292" i="1"/>
  <c r="CV292" i="1"/>
  <c r="CU292" i="1"/>
  <c r="CT292" i="1"/>
  <c r="CS292" i="1"/>
  <c r="CR292" i="1"/>
  <c r="CQ292" i="1"/>
  <c r="CP292" i="1"/>
  <c r="CO292" i="1"/>
  <c r="CN292" i="1"/>
  <c r="CM292" i="1"/>
  <c r="CL292" i="1"/>
  <c r="CK292" i="1"/>
  <c r="CJ292" i="1"/>
  <c r="CI292" i="1"/>
  <c r="CH292" i="1"/>
  <c r="CG292" i="1"/>
  <c r="CF292" i="1"/>
  <c r="CE292" i="1"/>
  <c r="CD292" i="1"/>
  <c r="CC292" i="1"/>
  <c r="CB292" i="1"/>
  <c r="BR292" i="1"/>
  <c r="BQ292" i="1"/>
  <c r="BP292" i="1"/>
  <c r="BO292" i="1"/>
  <c r="BN292" i="1"/>
  <c r="X292" i="1"/>
  <c r="W292" i="1"/>
  <c r="V292" i="1"/>
  <c r="U292" i="1"/>
  <c r="T292" i="1"/>
  <c r="S292" i="1"/>
  <c r="R292" i="1"/>
  <c r="AA292" i="1" s="1"/>
  <c r="AB292" i="1" s="1"/>
  <c r="AE292" i="1" s="1"/>
  <c r="Q292" i="1"/>
  <c r="O292" i="1"/>
  <c r="L292" i="1" s="1"/>
  <c r="H292" i="1"/>
  <c r="A292" i="1"/>
  <c r="EJ291" i="1"/>
  <c r="EI291" i="1"/>
  <c r="EH291" i="1"/>
  <c r="EG291" i="1"/>
  <c r="EF291" i="1"/>
  <c r="EE291" i="1"/>
  <c r="ED291" i="1"/>
  <c r="EC291" i="1"/>
  <c r="EB291" i="1"/>
  <c r="EA291" i="1"/>
  <c r="DZ291" i="1"/>
  <c r="DY291" i="1"/>
  <c r="DX291" i="1"/>
  <c r="DW291" i="1"/>
  <c r="DV291" i="1"/>
  <c r="DU291" i="1"/>
  <c r="DT291" i="1"/>
  <c r="DS291" i="1"/>
  <c r="DR291" i="1"/>
  <c r="DQ291" i="1"/>
  <c r="DP291" i="1"/>
  <c r="DO291" i="1"/>
  <c r="DN291" i="1"/>
  <c r="DM291" i="1"/>
  <c r="DL291" i="1"/>
  <c r="DK291" i="1"/>
  <c r="DJ291" i="1"/>
  <c r="DF291" i="1"/>
  <c r="DE291" i="1"/>
  <c r="DD291" i="1"/>
  <c r="DC291" i="1"/>
  <c r="DB291" i="1"/>
  <c r="DA291" i="1"/>
  <c r="CZ291" i="1"/>
  <c r="CY291" i="1"/>
  <c r="CX291" i="1"/>
  <c r="CW291" i="1"/>
  <c r="CV291" i="1"/>
  <c r="CU291" i="1"/>
  <c r="CT291" i="1"/>
  <c r="CS291" i="1"/>
  <c r="CR291" i="1"/>
  <c r="CQ291" i="1"/>
  <c r="CP291" i="1"/>
  <c r="CO291" i="1"/>
  <c r="CN291" i="1"/>
  <c r="CM291" i="1"/>
  <c r="CL291" i="1"/>
  <c r="CK291" i="1"/>
  <c r="CJ291" i="1"/>
  <c r="CI291" i="1"/>
  <c r="CH291" i="1"/>
  <c r="CG291" i="1"/>
  <c r="CF291" i="1"/>
  <c r="CE291" i="1"/>
  <c r="CD291" i="1"/>
  <c r="CC291" i="1"/>
  <c r="CB291" i="1"/>
  <c r="BR291" i="1"/>
  <c r="BQ291" i="1"/>
  <c r="BP291" i="1"/>
  <c r="BO291" i="1"/>
  <c r="BN291" i="1"/>
  <c r="X291" i="1"/>
  <c r="W291" i="1"/>
  <c r="V291" i="1"/>
  <c r="U291" i="1"/>
  <c r="T291" i="1"/>
  <c r="S291" i="1"/>
  <c r="R291" i="1"/>
  <c r="AA291" i="1" s="1"/>
  <c r="AB291" i="1" s="1"/>
  <c r="AE291" i="1" s="1"/>
  <c r="Q291" i="1"/>
  <c r="O291" i="1"/>
  <c r="L291" i="1" s="1"/>
  <c r="H291" i="1"/>
  <c r="A291" i="1"/>
  <c r="EJ290" i="1"/>
  <c r="EI290" i="1"/>
  <c r="EH290" i="1"/>
  <c r="EG290" i="1"/>
  <c r="EF290" i="1"/>
  <c r="EE290" i="1"/>
  <c r="ED290" i="1"/>
  <c r="EC290" i="1"/>
  <c r="EB290" i="1"/>
  <c r="EA290" i="1"/>
  <c r="DZ290" i="1"/>
  <c r="DY290" i="1"/>
  <c r="DX290" i="1"/>
  <c r="DW290" i="1"/>
  <c r="DV290" i="1"/>
  <c r="DU290" i="1"/>
  <c r="DT290" i="1"/>
  <c r="DS290" i="1"/>
  <c r="DR290" i="1"/>
  <c r="DQ290" i="1"/>
  <c r="DP290" i="1"/>
  <c r="DO290" i="1"/>
  <c r="DN290" i="1"/>
  <c r="DM290" i="1"/>
  <c r="DL290" i="1"/>
  <c r="DK290" i="1"/>
  <c r="DJ290" i="1"/>
  <c r="DF290" i="1"/>
  <c r="DE290" i="1"/>
  <c r="DD290" i="1"/>
  <c r="DC290" i="1"/>
  <c r="DB290" i="1"/>
  <c r="DA290" i="1"/>
  <c r="CZ290" i="1"/>
  <c r="CY290" i="1"/>
  <c r="CX290" i="1"/>
  <c r="CW290" i="1"/>
  <c r="CV290" i="1"/>
  <c r="CU290" i="1"/>
  <c r="CT290" i="1"/>
  <c r="CS290" i="1"/>
  <c r="CR290" i="1"/>
  <c r="CQ290" i="1"/>
  <c r="CP290" i="1"/>
  <c r="CO290" i="1"/>
  <c r="CN290" i="1"/>
  <c r="CM290" i="1"/>
  <c r="CL290" i="1"/>
  <c r="CK290" i="1"/>
  <c r="CJ290" i="1"/>
  <c r="CI290" i="1"/>
  <c r="CH290" i="1"/>
  <c r="CG290" i="1"/>
  <c r="CF290" i="1"/>
  <c r="CE290" i="1"/>
  <c r="CD290" i="1"/>
  <c r="CC290" i="1"/>
  <c r="CB290" i="1"/>
  <c r="BR290" i="1"/>
  <c r="BQ290" i="1"/>
  <c r="BP290" i="1"/>
  <c r="BO290" i="1"/>
  <c r="BN290" i="1"/>
  <c r="X290" i="1"/>
  <c r="W290" i="1"/>
  <c r="V290" i="1"/>
  <c r="U290" i="1"/>
  <c r="T290" i="1"/>
  <c r="S290" i="1"/>
  <c r="R290" i="1"/>
  <c r="AA290" i="1" s="1"/>
  <c r="AB290" i="1" s="1"/>
  <c r="AE290" i="1" s="1"/>
  <c r="Q290" i="1"/>
  <c r="O290" i="1"/>
  <c r="L290" i="1" s="1"/>
  <c r="H290" i="1"/>
  <c r="A290" i="1"/>
  <c r="EJ289" i="1"/>
  <c r="EI289" i="1"/>
  <c r="EH289" i="1"/>
  <c r="EG289" i="1"/>
  <c r="EF289" i="1"/>
  <c r="EE289" i="1"/>
  <c r="ED289" i="1"/>
  <c r="EC289" i="1"/>
  <c r="EB289" i="1"/>
  <c r="EA289" i="1"/>
  <c r="DZ289" i="1"/>
  <c r="DY289" i="1"/>
  <c r="DX289" i="1"/>
  <c r="DW289" i="1"/>
  <c r="DV289" i="1"/>
  <c r="DU289" i="1"/>
  <c r="DT289" i="1"/>
  <c r="DS289" i="1"/>
  <c r="DR289" i="1"/>
  <c r="DQ289" i="1"/>
  <c r="DP289" i="1"/>
  <c r="DO289" i="1"/>
  <c r="DN289" i="1"/>
  <c r="DM289" i="1"/>
  <c r="DL289" i="1"/>
  <c r="DK289" i="1"/>
  <c r="DJ289" i="1"/>
  <c r="DF289" i="1"/>
  <c r="DE289" i="1"/>
  <c r="DD289" i="1"/>
  <c r="DC289" i="1"/>
  <c r="DB289" i="1"/>
  <c r="DA289" i="1"/>
  <c r="CZ289" i="1"/>
  <c r="CY289" i="1"/>
  <c r="CX289" i="1"/>
  <c r="CW289" i="1"/>
  <c r="CV289" i="1"/>
  <c r="CU289" i="1"/>
  <c r="CT289" i="1"/>
  <c r="CS289" i="1"/>
  <c r="CR289" i="1"/>
  <c r="CQ289" i="1"/>
  <c r="CP289" i="1"/>
  <c r="CO289" i="1"/>
  <c r="CN289" i="1"/>
  <c r="CM289" i="1"/>
  <c r="CL289" i="1"/>
  <c r="CK289" i="1"/>
  <c r="CJ289" i="1"/>
  <c r="CI289" i="1"/>
  <c r="CH289" i="1"/>
  <c r="CG289" i="1"/>
  <c r="CF289" i="1"/>
  <c r="CE289" i="1"/>
  <c r="CD289" i="1"/>
  <c r="CC289" i="1"/>
  <c r="CB289" i="1"/>
  <c r="BR289" i="1"/>
  <c r="BQ289" i="1"/>
  <c r="BP289" i="1"/>
  <c r="BO289" i="1"/>
  <c r="BN289" i="1"/>
  <c r="X289" i="1"/>
  <c r="W289" i="1"/>
  <c r="V289" i="1"/>
  <c r="U289" i="1"/>
  <c r="T289" i="1"/>
  <c r="S289" i="1"/>
  <c r="R289" i="1"/>
  <c r="AA289" i="1" s="1"/>
  <c r="AB289" i="1" s="1"/>
  <c r="AE289" i="1" s="1"/>
  <c r="Q289" i="1"/>
  <c r="O289" i="1"/>
  <c r="L289" i="1" s="1"/>
  <c r="H289" i="1"/>
  <c r="A289" i="1"/>
  <c r="EJ288" i="1"/>
  <c r="EI288" i="1"/>
  <c r="EH288" i="1"/>
  <c r="EG288" i="1"/>
  <c r="EF288" i="1"/>
  <c r="EE288" i="1"/>
  <c r="ED288" i="1"/>
  <c r="EC288" i="1"/>
  <c r="EB288" i="1"/>
  <c r="EA288" i="1"/>
  <c r="DZ288" i="1"/>
  <c r="DY288" i="1"/>
  <c r="DX288" i="1"/>
  <c r="DW288" i="1"/>
  <c r="DV288" i="1"/>
  <c r="DU288" i="1"/>
  <c r="DT288" i="1"/>
  <c r="DS288" i="1"/>
  <c r="DR288" i="1"/>
  <c r="DQ288" i="1"/>
  <c r="DP288" i="1"/>
  <c r="DO288" i="1"/>
  <c r="DN288" i="1"/>
  <c r="DM288" i="1"/>
  <c r="DL288" i="1"/>
  <c r="DK288" i="1"/>
  <c r="DJ288" i="1"/>
  <c r="DF288" i="1"/>
  <c r="DE288" i="1"/>
  <c r="DD288" i="1"/>
  <c r="DC288" i="1"/>
  <c r="DB288" i="1"/>
  <c r="DA288" i="1"/>
  <c r="CZ288" i="1"/>
  <c r="CY288" i="1"/>
  <c r="CX288" i="1"/>
  <c r="CW288" i="1"/>
  <c r="CV288" i="1"/>
  <c r="CU288" i="1"/>
  <c r="CT288" i="1"/>
  <c r="CS288" i="1"/>
  <c r="CR288" i="1"/>
  <c r="CQ288" i="1"/>
  <c r="CP288" i="1"/>
  <c r="CO288" i="1"/>
  <c r="CN288" i="1"/>
  <c r="CM288" i="1"/>
  <c r="CL288" i="1"/>
  <c r="CK288" i="1"/>
  <c r="CJ288" i="1"/>
  <c r="CI288" i="1"/>
  <c r="CH288" i="1"/>
  <c r="CG288" i="1"/>
  <c r="CF288" i="1"/>
  <c r="CE288" i="1"/>
  <c r="CD288" i="1"/>
  <c r="CC288" i="1"/>
  <c r="CB288" i="1"/>
  <c r="BR288" i="1"/>
  <c r="BQ288" i="1"/>
  <c r="BP288" i="1"/>
  <c r="BO288" i="1"/>
  <c r="BN288" i="1"/>
  <c r="X288" i="1"/>
  <c r="W288" i="1"/>
  <c r="V288" i="1"/>
  <c r="U288" i="1"/>
  <c r="T288" i="1"/>
  <c r="S288" i="1"/>
  <c r="R288" i="1"/>
  <c r="AA288" i="1" s="1"/>
  <c r="AB288" i="1" s="1"/>
  <c r="AE288" i="1" s="1"/>
  <c r="Q288" i="1"/>
  <c r="O288" i="1"/>
  <c r="L288" i="1" s="1"/>
  <c r="H288" i="1"/>
  <c r="A288" i="1"/>
  <c r="EJ287" i="1"/>
  <c r="EI287" i="1"/>
  <c r="EH287" i="1"/>
  <c r="EG287" i="1"/>
  <c r="EF287" i="1"/>
  <c r="EE287" i="1"/>
  <c r="ED287" i="1"/>
  <c r="EC287" i="1"/>
  <c r="EB287" i="1"/>
  <c r="EA287" i="1"/>
  <c r="DZ287" i="1"/>
  <c r="DY287" i="1"/>
  <c r="DX287" i="1"/>
  <c r="DW287" i="1"/>
  <c r="DV287" i="1"/>
  <c r="DU287" i="1"/>
  <c r="DT287" i="1"/>
  <c r="DS287" i="1"/>
  <c r="DR287" i="1"/>
  <c r="DQ287" i="1"/>
  <c r="DP287" i="1"/>
  <c r="DO287" i="1"/>
  <c r="DN287" i="1"/>
  <c r="DM287" i="1"/>
  <c r="DL287" i="1"/>
  <c r="DK287" i="1"/>
  <c r="DJ287" i="1"/>
  <c r="DF287" i="1"/>
  <c r="DE287" i="1"/>
  <c r="DD287" i="1"/>
  <c r="DC287" i="1"/>
  <c r="DB287" i="1"/>
  <c r="DA287" i="1"/>
  <c r="CZ287" i="1"/>
  <c r="CY287" i="1"/>
  <c r="CX287" i="1"/>
  <c r="CW287" i="1"/>
  <c r="CV287" i="1"/>
  <c r="CU287" i="1"/>
  <c r="CT287" i="1"/>
  <c r="CS287" i="1"/>
  <c r="CR287" i="1"/>
  <c r="CQ287" i="1"/>
  <c r="CP287" i="1"/>
  <c r="CO287" i="1"/>
  <c r="CN287" i="1"/>
  <c r="CM287" i="1"/>
  <c r="CL287" i="1"/>
  <c r="CK287" i="1"/>
  <c r="CJ287" i="1"/>
  <c r="CI287" i="1"/>
  <c r="CH287" i="1"/>
  <c r="CG287" i="1"/>
  <c r="CF287" i="1"/>
  <c r="CE287" i="1"/>
  <c r="CD287" i="1"/>
  <c r="CC287" i="1"/>
  <c r="CB287" i="1"/>
  <c r="BR287" i="1"/>
  <c r="BQ287" i="1"/>
  <c r="BP287" i="1"/>
  <c r="BO287" i="1"/>
  <c r="BN287" i="1"/>
  <c r="X287" i="1"/>
  <c r="W287" i="1"/>
  <c r="V287" i="1"/>
  <c r="U287" i="1"/>
  <c r="T287" i="1"/>
  <c r="S287" i="1"/>
  <c r="R287" i="1"/>
  <c r="AA287" i="1" s="1"/>
  <c r="AB287" i="1" s="1"/>
  <c r="AE287" i="1" s="1"/>
  <c r="Q287" i="1"/>
  <c r="O287" i="1"/>
  <c r="L287" i="1" s="1"/>
  <c r="H287" i="1"/>
  <c r="A287" i="1"/>
  <c r="EJ286" i="1"/>
  <c r="EI286" i="1"/>
  <c r="EH286" i="1"/>
  <c r="EG286" i="1"/>
  <c r="EF286" i="1"/>
  <c r="EE286" i="1"/>
  <c r="ED286" i="1"/>
  <c r="EC286" i="1"/>
  <c r="EB286" i="1"/>
  <c r="EA286" i="1"/>
  <c r="DZ286" i="1"/>
  <c r="DY286" i="1"/>
  <c r="DX286" i="1"/>
  <c r="DW286" i="1"/>
  <c r="DV286" i="1"/>
  <c r="DU286" i="1"/>
  <c r="DT286" i="1"/>
  <c r="DS286" i="1"/>
  <c r="DR286" i="1"/>
  <c r="DQ286" i="1"/>
  <c r="DP286" i="1"/>
  <c r="DO286" i="1"/>
  <c r="DN286" i="1"/>
  <c r="DM286" i="1"/>
  <c r="DL286" i="1"/>
  <c r="DK286" i="1"/>
  <c r="DJ286" i="1"/>
  <c r="DF286" i="1"/>
  <c r="DE286" i="1"/>
  <c r="DD286" i="1"/>
  <c r="DC286" i="1"/>
  <c r="DB286" i="1"/>
  <c r="DA286" i="1"/>
  <c r="CZ286" i="1"/>
  <c r="CY286" i="1"/>
  <c r="CX286" i="1"/>
  <c r="CW286" i="1"/>
  <c r="CV286" i="1"/>
  <c r="CU286" i="1"/>
  <c r="CT286" i="1"/>
  <c r="CS286" i="1"/>
  <c r="CR286" i="1"/>
  <c r="CQ286" i="1"/>
  <c r="CP286" i="1"/>
  <c r="CO286" i="1"/>
  <c r="CN286" i="1"/>
  <c r="CM286" i="1"/>
  <c r="CL286" i="1"/>
  <c r="CK286" i="1"/>
  <c r="CJ286" i="1"/>
  <c r="CI286" i="1"/>
  <c r="CH286" i="1"/>
  <c r="CG286" i="1"/>
  <c r="CF286" i="1"/>
  <c r="CE286" i="1"/>
  <c r="CD286" i="1"/>
  <c r="CC286" i="1"/>
  <c r="CB286" i="1"/>
  <c r="BW286" i="1"/>
  <c r="BV286" i="1"/>
  <c r="BU286" i="1"/>
  <c r="BT286" i="1"/>
  <c r="BS286" i="1"/>
  <c r="BR286" i="1"/>
  <c r="BQ286" i="1"/>
  <c r="BP286" i="1"/>
  <c r="BO286" i="1"/>
  <c r="BN286" i="1"/>
  <c r="X286" i="1"/>
  <c r="W286" i="1"/>
  <c r="V286" i="1"/>
  <c r="U286" i="1"/>
  <c r="T286" i="1"/>
  <c r="S286" i="1"/>
  <c r="R286" i="1"/>
  <c r="AA286" i="1" s="1"/>
  <c r="AB286" i="1" s="1"/>
  <c r="AE286" i="1" s="1"/>
  <c r="Q286" i="1"/>
  <c r="O286" i="1"/>
  <c r="L286" i="1" s="1"/>
  <c r="H286" i="1"/>
  <c r="A286" i="1"/>
  <c r="EJ285" i="1"/>
  <c r="EI285" i="1"/>
  <c r="EH285" i="1"/>
  <c r="EG285" i="1"/>
  <c r="EF285" i="1"/>
  <c r="EE285" i="1"/>
  <c r="ED285" i="1"/>
  <c r="EC285" i="1"/>
  <c r="EB285" i="1"/>
  <c r="EA285" i="1"/>
  <c r="DZ285" i="1"/>
  <c r="DY285" i="1"/>
  <c r="DX285" i="1"/>
  <c r="DW285" i="1"/>
  <c r="DV285" i="1"/>
  <c r="DU285" i="1"/>
  <c r="DT285" i="1"/>
  <c r="DS285" i="1"/>
  <c r="DR285" i="1"/>
  <c r="DQ285" i="1"/>
  <c r="DP285" i="1"/>
  <c r="DO285" i="1"/>
  <c r="DN285" i="1"/>
  <c r="DM285" i="1"/>
  <c r="DL285" i="1"/>
  <c r="DK285" i="1"/>
  <c r="DJ285" i="1"/>
  <c r="DF285" i="1"/>
  <c r="DE285" i="1"/>
  <c r="DD285" i="1"/>
  <c r="DC285" i="1"/>
  <c r="DB285" i="1"/>
  <c r="DA285" i="1"/>
  <c r="CZ285" i="1"/>
  <c r="CY285" i="1"/>
  <c r="CX285" i="1"/>
  <c r="CW285" i="1"/>
  <c r="CV285" i="1"/>
  <c r="CU285" i="1"/>
  <c r="CT285" i="1"/>
  <c r="CS285" i="1"/>
  <c r="CR285" i="1"/>
  <c r="CQ285" i="1"/>
  <c r="CP285" i="1"/>
  <c r="CO285" i="1"/>
  <c r="CN285" i="1"/>
  <c r="CM285" i="1"/>
  <c r="CL285" i="1"/>
  <c r="CK285" i="1"/>
  <c r="CJ285" i="1"/>
  <c r="CI285" i="1"/>
  <c r="CH285" i="1"/>
  <c r="CG285" i="1"/>
  <c r="CF285" i="1"/>
  <c r="CE285" i="1"/>
  <c r="CD285" i="1"/>
  <c r="CC285" i="1"/>
  <c r="CB285" i="1"/>
  <c r="BR285" i="1"/>
  <c r="BQ285" i="1"/>
  <c r="BP285" i="1"/>
  <c r="BO285" i="1"/>
  <c r="BN285" i="1"/>
  <c r="X285" i="1"/>
  <c r="W285" i="1"/>
  <c r="V285" i="1"/>
  <c r="U285" i="1"/>
  <c r="T285" i="1"/>
  <c r="S285" i="1"/>
  <c r="R285" i="1"/>
  <c r="AA285" i="1" s="1"/>
  <c r="AB285" i="1" s="1"/>
  <c r="AE285" i="1" s="1"/>
  <c r="Q285" i="1"/>
  <c r="O285" i="1"/>
  <c r="L285" i="1" s="1"/>
  <c r="H285" i="1"/>
  <c r="A285" i="1"/>
  <c r="EJ284" i="1"/>
  <c r="EI284" i="1"/>
  <c r="EH284" i="1"/>
  <c r="EG284" i="1"/>
  <c r="EF284" i="1"/>
  <c r="EE284" i="1"/>
  <c r="ED284" i="1"/>
  <c r="EC284" i="1"/>
  <c r="EB284" i="1"/>
  <c r="EA284" i="1"/>
  <c r="DZ284" i="1"/>
  <c r="DY284" i="1"/>
  <c r="DX284" i="1"/>
  <c r="DW284" i="1"/>
  <c r="DV284" i="1"/>
  <c r="DU284" i="1"/>
  <c r="DT284" i="1"/>
  <c r="DS284" i="1"/>
  <c r="DR284" i="1"/>
  <c r="DQ284" i="1"/>
  <c r="DP284" i="1"/>
  <c r="DO284" i="1"/>
  <c r="DN284" i="1"/>
  <c r="DM284" i="1"/>
  <c r="DL284" i="1"/>
  <c r="DK284" i="1"/>
  <c r="DJ284" i="1"/>
  <c r="DF284" i="1"/>
  <c r="DE284" i="1"/>
  <c r="DD284" i="1"/>
  <c r="DC284" i="1"/>
  <c r="DB284" i="1"/>
  <c r="DA284" i="1"/>
  <c r="CZ284" i="1"/>
  <c r="CY284" i="1"/>
  <c r="CX284" i="1"/>
  <c r="CW284" i="1"/>
  <c r="CV284" i="1"/>
  <c r="CU284" i="1"/>
  <c r="CT284" i="1"/>
  <c r="CS284" i="1"/>
  <c r="CR284" i="1"/>
  <c r="CQ284" i="1"/>
  <c r="CP284" i="1"/>
  <c r="CO284" i="1"/>
  <c r="CN284" i="1"/>
  <c r="CM284" i="1"/>
  <c r="CL284" i="1"/>
  <c r="CK284" i="1"/>
  <c r="CJ284" i="1"/>
  <c r="CI284" i="1"/>
  <c r="CH284" i="1"/>
  <c r="CG284" i="1"/>
  <c r="CF284" i="1"/>
  <c r="CE284" i="1"/>
  <c r="CD284" i="1"/>
  <c r="CC284" i="1"/>
  <c r="CB284" i="1"/>
  <c r="BR284" i="1"/>
  <c r="BQ284" i="1"/>
  <c r="BP284" i="1"/>
  <c r="BO284" i="1"/>
  <c r="BN284" i="1"/>
  <c r="X284" i="1"/>
  <c r="W284" i="1"/>
  <c r="V284" i="1"/>
  <c r="U284" i="1"/>
  <c r="T284" i="1"/>
  <c r="S284" i="1"/>
  <c r="R284" i="1"/>
  <c r="AA284" i="1" s="1"/>
  <c r="AB284" i="1" s="1"/>
  <c r="AE284" i="1" s="1"/>
  <c r="Q284" i="1"/>
  <c r="O284" i="1"/>
  <c r="L284" i="1" s="1"/>
  <c r="H284" i="1"/>
  <c r="A284" i="1"/>
  <c r="EJ283" i="1"/>
  <c r="EI283" i="1"/>
  <c r="EH283" i="1"/>
  <c r="EG283" i="1"/>
  <c r="EF283" i="1"/>
  <c r="EE283" i="1"/>
  <c r="ED283" i="1"/>
  <c r="EC283" i="1"/>
  <c r="EB283" i="1"/>
  <c r="EA283" i="1"/>
  <c r="DZ283" i="1"/>
  <c r="DY283" i="1"/>
  <c r="DX283" i="1"/>
  <c r="DW283" i="1"/>
  <c r="DV283" i="1"/>
  <c r="DU283" i="1"/>
  <c r="DT283" i="1"/>
  <c r="DS283" i="1"/>
  <c r="DR283" i="1"/>
  <c r="DQ283" i="1"/>
  <c r="DP283" i="1"/>
  <c r="DO283" i="1"/>
  <c r="DN283" i="1"/>
  <c r="DM283" i="1"/>
  <c r="DL283" i="1"/>
  <c r="DK283" i="1"/>
  <c r="DJ283" i="1"/>
  <c r="DF283" i="1"/>
  <c r="DE283" i="1"/>
  <c r="DD283" i="1"/>
  <c r="DC283" i="1"/>
  <c r="DB283" i="1"/>
  <c r="DA283" i="1"/>
  <c r="CZ283" i="1"/>
  <c r="CY283" i="1"/>
  <c r="CX283" i="1"/>
  <c r="CW283" i="1"/>
  <c r="CV283" i="1"/>
  <c r="CU283" i="1"/>
  <c r="CT283" i="1"/>
  <c r="CS283" i="1"/>
  <c r="CR283" i="1"/>
  <c r="CQ283" i="1"/>
  <c r="CP283" i="1"/>
  <c r="CO283" i="1"/>
  <c r="CN283" i="1"/>
  <c r="CM283" i="1"/>
  <c r="CL283" i="1"/>
  <c r="CK283" i="1"/>
  <c r="CJ283" i="1"/>
  <c r="CI283" i="1"/>
  <c r="CH283" i="1"/>
  <c r="CG283" i="1"/>
  <c r="CF283" i="1"/>
  <c r="CE283" i="1"/>
  <c r="CD283" i="1"/>
  <c r="CC283" i="1"/>
  <c r="CB283" i="1"/>
  <c r="BR283" i="1"/>
  <c r="BQ283" i="1"/>
  <c r="BP283" i="1"/>
  <c r="BO283" i="1"/>
  <c r="BN283" i="1"/>
  <c r="X283" i="1"/>
  <c r="W283" i="1"/>
  <c r="V283" i="1"/>
  <c r="U283" i="1"/>
  <c r="T283" i="1"/>
  <c r="S283" i="1"/>
  <c r="R283" i="1"/>
  <c r="AA283" i="1" s="1"/>
  <c r="AB283" i="1" s="1"/>
  <c r="AE283" i="1" s="1"/>
  <c r="Q283" i="1"/>
  <c r="O283" i="1"/>
  <c r="L283" i="1"/>
  <c r="H283" i="1"/>
  <c r="A283" i="1"/>
  <c r="EJ282" i="1"/>
  <c r="EI282" i="1"/>
  <c r="EH282" i="1"/>
  <c r="EG282" i="1"/>
  <c r="EF282" i="1"/>
  <c r="EE282" i="1"/>
  <c r="ED282" i="1"/>
  <c r="EC282" i="1"/>
  <c r="EB282" i="1"/>
  <c r="EA282" i="1"/>
  <c r="DZ282" i="1"/>
  <c r="DY282" i="1"/>
  <c r="DX282" i="1"/>
  <c r="DW282" i="1"/>
  <c r="DV282" i="1"/>
  <c r="DU282" i="1"/>
  <c r="DT282" i="1"/>
  <c r="DS282" i="1"/>
  <c r="DR282" i="1"/>
  <c r="DQ282" i="1"/>
  <c r="DP282" i="1"/>
  <c r="DO282" i="1"/>
  <c r="DN282" i="1"/>
  <c r="DM282" i="1"/>
  <c r="DL282" i="1"/>
  <c r="DK282" i="1"/>
  <c r="DJ282" i="1"/>
  <c r="DF282" i="1"/>
  <c r="DE282" i="1"/>
  <c r="DD282" i="1"/>
  <c r="DC282" i="1"/>
  <c r="DB282" i="1"/>
  <c r="DA282" i="1"/>
  <c r="CZ282" i="1"/>
  <c r="CY282" i="1"/>
  <c r="CX282" i="1"/>
  <c r="CW282" i="1"/>
  <c r="CV282" i="1"/>
  <c r="CU282" i="1"/>
  <c r="CT282" i="1"/>
  <c r="CS282" i="1"/>
  <c r="CR282" i="1"/>
  <c r="CQ282" i="1"/>
  <c r="CP282" i="1"/>
  <c r="CO282" i="1"/>
  <c r="CN282" i="1"/>
  <c r="CM282" i="1"/>
  <c r="CL282" i="1"/>
  <c r="CK282" i="1"/>
  <c r="CJ282" i="1"/>
  <c r="CI282" i="1"/>
  <c r="CH282" i="1"/>
  <c r="CG282" i="1"/>
  <c r="CF282" i="1"/>
  <c r="CE282" i="1"/>
  <c r="CD282" i="1"/>
  <c r="CC282" i="1"/>
  <c r="CB282" i="1"/>
  <c r="BR282" i="1"/>
  <c r="BQ282" i="1"/>
  <c r="BP282" i="1"/>
  <c r="BO282" i="1"/>
  <c r="BN282" i="1"/>
  <c r="X282" i="1"/>
  <c r="W282" i="1"/>
  <c r="V282" i="1"/>
  <c r="U282" i="1"/>
  <c r="T282" i="1"/>
  <c r="S282" i="1"/>
  <c r="R282" i="1"/>
  <c r="AA282" i="1" s="1"/>
  <c r="AB282" i="1" s="1"/>
  <c r="AE282" i="1" s="1"/>
  <c r="Q282" i="1"/>
  <c r="O282" i="1"/>
  <c r="L282" i="1" s="1"/>
  <c r="H282" i="1"/>
  <c r="A282" i="1"/>
  <c r="EJ281" i="1"/>
  <c r="EI281" i="1"/>
  <c r="EH281" i="1"/>
  <c r="EG281" i="1"/>
  <c r="EF281" i="1"/>
  <c r="EE281" i="1"/>
  <c r="ED281" i="1"/>
  <c r="EC281" i="1"/>
  <c r="EB281" i="1"/>
  <c r="EA281" i="1"/>
  <c r="DZ281" i="1"/>
  <c r="DY281" i="1"/>
  <c r="DX281" i="1"/>
  <c r="DW281" i="1"/>
  <c r="DV281" i="1"/>
  <c r="DU281" i="1"/>
  <c r="DT281" i="1"/>
  <c r="DS281" i="1"/>
  <c r="DR281" i="1"/>
  <c r="DQ281" i="1"/>
  <c r="DP281" i="1"/>
  <c r="DO281" i="1"/>
  <c r="DN281" i="1"/>
  <c r="DM281" i="1"/>
  <c r="DL281" i="1"/>
  <c r="DK281" i="1"/>
  <c r="DJ281" i="1"/>
  <c r="DF281" i="1"/>
  <c r="DE281" i="1"/>
  <c r="DD281" i="1"/>
  <c r="DC281" i="1"/>
  <c r="DB281" i="1"/>
  <c r="DA281" i="1"/>
  <c r="CZ281" i="1"/>
  <c r="CY281" i="1"/>
  <c r="CX281" i="1"/>
  <c r="CW281" i="1"/>
  <c r="CV281" i="1"/>
  <c r="CU281" i="1"/>
  <c r="CT281" i="1"/>
  <c r="CS281" i="1"/>
  <c r="CR281" i="1"/>
  <c r="CQ281" i="1"/>
  <c r="CP281" i="1"/>
  <c r="CO281" i="1"/>
  <c r="CN281" i="1"/>
  <c r="CM281" i="1"/>
  <c r="CL281" i="1"/>
  <c r="CK281" i="1"/>
  <c r="CJ281" i="1"/>
  <c r="CI281" i="1"/>
  <c r="CH281" i="1"/>
  <c r="CG281" i="1"/>
  <c r="CF281" i="1"/>
  <c r="CE281" i="1"/>
  <c r="CD281" i="1"/>
  <c r="CC281" i="1"/>
  <c r="CB281" i="1"/>
  <c r="BR281" i="1"/>
  <c r="BQ281" i="1"/>
  <c r="BP281" i="1"/>
  <c r="BO281" i="1"/>
  <c r="BN281" i="1"/>
  <c r="X281" i="1"/>
  <c r="W281" i="1"/>
  <c r="V281" i="1"/>
  <c r="U281" i="1"/>
  <c r="T281" i="1"/>
  <c r="S281" i="1"/>
  <c r="R281" i="1"/>
  <c r="AA281" i="1" s="1"/>
  <c r="AB281" i="1" s="1"/>
  <c r="AE281" i="1" s="1"/>
  <c r="Q281" i="1"/>
  <c r="O281" i="1"/>
  <c r="L281" i="1" s="1"/>
  <c r="H281" i="1"/>
  <c r="A281" i="1"/>
  <c r="EJ280" i="1"/>
  <c r="EI280" i="1"/>
  <c r="EH280" i="1"/>
  <c r="EG280" i="1"/>
  <c r="EF280" i="1"/>
  <c r="EE280" i="1"/>
  <c r="ED280" i="1"/>
  <c r="EC280" i="1"/>
  <c r="EB280" i="1"/>
  <c r="EA280" i="1"/>
  <c r="DZ280" i="1"/>
  <c r="DY280" i="1"/>
  <c r="DX280" i="1"/>
  <c r="DW280" i="1"/>
  <c r="DV280" i="1"/>
  <c r="DU280" i="1"/>
  <c r="DT280" i="1"/>
  <c r="DS280" i="1"/>
  <c r="DR280" i="1"/>
  <c r="DQ280" i="1"/>
  <c r="DP280" i="1"/>
  <c r="DO280" i="1"/>
  <c r="DN280" i="1"/>
  <c r="DM280" i="1"/>
  <c r="DL280" i="1"/>
  <c r="DK280" i="1"/>
  <c r="DJ280" i="1"/>
  <c r="DF280" i="1"/>
  <c r="DE280" i="1"/>
  <c r="DD280" i="1"/>
  <c r="DC280" i="1"/>
  <c r="DB280" i="1"/>
  <c r="DA280" i="1"/>
  <c r="CZ280" i="1"/>
  <c r="CY280" i="1"/>
  <c r="CX280" i="1"/>
  <c r="CW280" i="1"/>
  <c r="CV280" i="1"/>
  <c r="CU280" i="1"/>
  <c r="CT280" i="1"/>
  <c r="CS280" i="1"/>
  <c r="CR280" i="1"/>
  <c r="CQ280" i="1"/>
  <c r="CP280" i="1"/>
  <c r="CO280" i="1"/>
  <c r="CN280" i="1"/>
  <c r="CM280" i="1"/>
  <c r="CL280" i="1"/>
  <c r="CK280" i="1"/>
  <c r="CJ280" i="1"/>
  <c r="CI280" i="1"/>
  <c r="CH280" i="1"/>
  <c r="CG280" i="1"/>
  <c r="CF280" i="1"/>
  <c r="CE280" i="1"/>
  <c r="CD280" i="1"/>
  <c r="CC280" i="1"/>
  <c r="CB280" i="1"/>
  <c r="BR280" i="1"/>
  <c r="BQ280" i="1"/>
  <c r="BP280" i="1"/>
  <c r="BO280" i="1"/>
  <c r="BN280" i="1"/>
  <c r="X280" i="1"/>
  <c r="W280" i="1"/>
  <c r="V280" i="1"/>
  <c r="U280" i="1"/>
  <c r="T280" i="1"/>
  <c r="S280" i="1"/>
  <c r="R280" i="1"/>
  <c r="AA280" i="1" s="1"/>
  <c r="AB280" i="1" s="1"/>
  <c r="AE280" i="1" s="1"/>
  <c r="Q280" i="1"/>
  <c r="O280" i="1"/>
  <c r="L280" i="1" s="1"/>
  <c r="H280" i="1"/>
  <c r="A280" i="1"/>
  <c r="EJ279" i="1"/>
  <c r="EI279" i="1"/>
  <c r="EH279" i="1"/>
  <c r="EG279" i="1"/>
  <c r="EF279" i="1"/>
  <c r="EE279" i="1"/>
  <c r="ED279" i="1"/>
  <c r="EC279" i="1"/>
  <c r="EB279" i="1"/>
  <c r="EA279" i="1"/>
  <c r="DZ279" i="1"/>
  <c r="DY279" i="1"/>
  <c r="DX279" i="1"/>
  <c r="DW279" i="1"/>
  <c r="DV279" i="1"/>
  <c r="DU279" i="1"/>
  <c r="DT279" i="1"/>
  <c r="DS279" i="1"/>
  <c r="DR279" i="1"/>
  <c r="DQ279" i="1"/>
  <c r="DP279" i="1"/>
  <c r="DO279" i="1"/>
  <c r="DN279" i="1"/>
  <c r="DM279" i="1"/>
  <c r="DL279" i="1"/>
  <c r="DK279" i="1"/>
  <c r="DJ279" i="1"/>
  <c r="DF279" i="1"/>
  <c r="DE279" i="1"/>
  <c r="DD279" i="1"/>
  <c r="DC279" i="1"/>
  <c r="DB279" i="1"/>
  <c r="DA279" i="1"/>
  <c r="CZ279" i="1"/>
  <c r="CY279" i="1"/>
  <c r="CX279" i="1"/>
  <c r="CW279" i="1"/>
  <c r="CV279" i="1"/>
  <c r="CU279" i="1"/>
  <c r="CT279" i="1"/>
  <c r="CS279" i="1"/>
  <c r="CR279" i="1"/>
  <c r="CQ279" i="1"/>
  <c r="CP279" i="1"/>
  <c r="CO279" i="1"/>
  <c r="CN279" i="1"/>
  <c r="CM279" i="1"/>
  <c r="CL279" i="1"/>
  <c r="CK279" i="1"/>
  <c r="CJ279" i="1"/>
  <c r="CI279" i="1"/>
  <c r="CH279" i="1"/>
  <c r="CG279" i="1"/>
  <c r="CF279" i="1"/>
  <c r="CE279" i="1"/>
  <c r="CD279" i="1"/>
  <c r="CC279" i="1"/>
  <c r="CB279" i="1"/>
  <c r="BR279" i="1"/>
  <c r="BQ279" i="1"/>
  <c r="BP279" i="1"/>
  <c r="BO279" i="1"/>
  <c r="BN279" i="1"/>
  <c r="X279" i="1"/>
  <c r="W279" i="1"/>
  <c r="V279" i="1"/>
  <c r="U279" i="1"/>
  <c r="T279" i="1"/>
  <c r="S279" i="1"/>
  <c r="R279" i="1"/>
  <c r="AA279" i="1" s="1"/>
  <c r="AB279" i="1" s="1"/>
  <c r="AE279" i="1" s="1"/>
  <c r="Q279" i="1"/>
  <c r="O279" i="1"/>
  <c r="L279" i="1" s="1"/>
  <c r="H279" i="1"/>
  <c r="A279" i="1"/>
  <c r="EJ278" i="1"/>
  <c r="EI278" i="1"/>
  <c r="EH278" i="1"/>
  <c r="EG278" i="1"/>
  <c r="EF278" i="1"/>
  <c r="EE278" i="1"/>
  <c r="ED278" i="1"/>
  <c r="EC278" i="1"/>
  <c r="EB278" i="1"/>
  <c r="EA278" i="1"/>
  <c r="DZ278" i="1"/>
  <c r="DY278" i="1"/>
  <c r="DX278" i="1"/>
  <c r="DW278" i="1"/>
  <c r="DV278" i="1"/>
  <c r="DU278" i="1"/>
  <c r="DT278" i="1"/>
  <c r="DS278" i="1"/>
  <c r="DR278" i="1"/>
  <c r="DQ278" i="1"/>
  <c r="DP278" i="1"/>
  <c r="DO278" i="1"/>
  <c r="DN278" i="1"/>
  <c r="DM278" i="1"/>
  <c r="DL278" i="1"/>
  <c r="DK278" i="1"/>
  <c r="DJ278" i="1"/>
  <c r="DF278" i="1"/>
  <c r="DE278" i="1"/>
  <c r="DD278" i="1"/>
  <c r="DC278" i="1"/>
  <c r="DB278" i="1"/>
  <c r="DA278" i="1"/>
  <c r="CZ278" i="1"/>
  <c r="CY278" i="1"/>
  <c r="CX278" i="1"/>
  <c r="CW278" i="1"/>
  <c r="CV278" i="1"/>
  <c r="CU278" i="1"/>
  <c r="CT278" i="1"/>
  <c r="CS278" i="1"/>
  <c r="CR278" i="1"/>
  <c r="CQ278" i="1"/>
  <c r="CP278" i="1"/>
  <c r="CO278" i="1"/>
  <c r="CN278" i="1"/>
  <c r="CM278" i="1"/>
  <c r="CL278" i="1"/>
  <c r="CK278" i="1"/>
  <c r="CJ278" i="1"/>
  <c r="CI278" i="1"/>
  <c r="CH278" i="1"/>
  <c r="CG278" i="1"/>
  <c r="CF278" i="1"/>
  <c r="CE278" i="1"/>
  <c r="CD278" i="1"/>
  <c r="CC278" i="1"/>
  <c r="CB278" i="1"/>
  <c r="BR278" i="1"/>
  <c r="BQ278" i="1"/>
  <c r="BP278" i="1"/>
  <c r="BO278" i="1"/>
  <c r="BN278" i="1"/>
  <c r="X278" i="1"/>
  <c r="W278" i="1"/>
  <c r="V278" i="1"/>
  <c r="U278" i="1"/>
  <c r="T278" i="1"/>
  <c r="S278" i="1"/>
  <c r="R278" i="1"/>
  <c r="AA278" i="1" s="1"/>
  <c r="AB278" i="1" s="1"/>
  <c r="AE278" i="1" s="1"/>
  <c r="Q278" i="1"/>
  <c r="O278" i="1"/>
  <c r="L278" i="1" s="1"/>
  <c r="H278" i="1"/>
  <c r="A278" i="1"/>
  <c r="EJ277" i="1"/>
  <c r="EI277" i="1"/>
  <c r="EH277" i="1"/>
  <c r="EG277" i="1"/>
  <c r="EF277" i="1"/>
  <c r="EE277" i="1"/>
  <c r="ED277" i="1"/>
  <c r="EC277" i="1"/>
  <c r="EB277" i="1"/>
  <c r="EA277" i="1"/>
  <c r="DZ277" i="1"/>
  <c r="DY277" i="1"/>
  <c r="DX277" i="1"/>
  <c r="DW277" i="1"/>
  <c r="DV277" i="1"/>
  <c r="DU277" i="1"/>
  <c r="DT277" i="1"/>
  <c r="DS277" i="1"/>
  <c r="DR277" i="1"/>
  <c r="DQ277" i="1"/>
  <c r="DP277" i="1"/>
  <c r="DO277" i="1"/>
  <c r="DN277" i="1"/>
  <c r="DM277" i="1"/>
  <c r="DL277" i="1"/>
  <c r="DK277" i="1"/>
  <c r="DJ277" i="1"/>
  <c r="DF277" i="1"/>
  <c r="DE277" i="1"/>
  <c r="DD277" i="1"/>
  <c r="DC277" i="1"/>
  <c r="DB277" i="1"/>
  <c r="DA277" i="1"/>
  <c r="CZ277" i="1"/>
  <c r="CY277" i="1"/>
  <c r="CX277" i="1"/>
  <c r="CW277" i="1"/>
  <c r="CV277" i="1"/>
  <c r="CU277" i="1"/>
  <c r="CT277" i="1"/>
  <c r="CS277" i="1"/>
  <c r="CR277" i="1"/>
  <c r="CQ277" i="1"/>
  <c r="CP277" i="1"/>
  <c r="CO277" i="1"/>
  <c r="CN277" i="1"/>
  <c r="CM277" i="1"/>
  <c r="CL277" i="1"/>
  <c r="CK277" i="1"/>
  <c r="CJ277" i="1"/>
  <c r="CI277" i="1"/>
  <c r="CH277" i="1"/>
  <c r="CG277" i="1"/>
  <c r="CF277" i="1"/>
  <c r="CE277" i="1"/>
  <c r="CD277" i="1"/>
  <c r="CC277" i="1"/>
  <c r="CB277" i="1"/>
  <c r="BR277" i="1"/>
  <c r="BQ277" i="1"/>
  <c r="BP277" i="1"/>
  <c r="BO277" i="1"/>
  <c r="BN277" i="1"/>
  <c r="X277" i="1"/>
  <c r="W277" i="1"/>
  <c r="V277" i="1"/>
  <c r="U277" i="1"/>
  <c r="T277" i="1"/>
  <c r="S277" i="1"/>
  <c r="R277" i="1"/>
  <c r="AA277" i="1" s="1"/>
  <c r="AB277" i="1" s="1"/>
  <c r="AE277" i="1" s="1"/>
  <c r="Q277" i="1"/>
  <c r="O277" i="1"/>
  <c r="L277" i="1" s="1"/>
  <c r="H277" i="1"/>
  <c r="A277" i="1"/>
  <c r="EJ276" i="1"/>
  <c r="EI276" i="1"/>
  <c r="EH276" i="1"/>
  <c r="EG276" i="1"/>
  <c r="EF276" i="1"/>
  <c r="EE276" i="1"/>
  <c r="ED276" i="1"/>
  <c r="EC276" i="1"/>
  <c r="EB276" i="1"/>
  <c r="EA276" i="1"/>
  <c r="DZ276" i="1"/>
  <c r="DY276" i="1"/>
  <c r="DX276" i="1"/>
  <c r="DW276" i="1"/>
  <c r="DV276" i="1"/>
  <c r="DU276" i="1"/>
  <c r="DT276" i="1"/>
  <c r="DS276" i="1"/>
  <c r="DR276" i="1"/>
  <c r="DQ276" i="1"/>
  <c r="DP276" i="1"/>
  <c r="DO276" i="1"/>
  <c r="DN276" i="1"/>
  <c r="DM276" i="1"/>
  <c r="DL276" i="1"/>
  <c r="DK276" i="1"/>
  <c r="DJ276" i="1"/>
  <c r="DF276" i="1"/>
  <c r="DE276" i="1"/>
  <c r="DD276" i="1"/>
  <c r="DC276" i="1"/>
  <c r="DB276" i="1"/>
  <c r="DA276" i="1"/>
  <c r="CZ276" i="1"/>
  <c r="CY276" i="1"/>
  <c r="CX276" i="1"/>
  <c r="CW276" i="1"/>
  <c r="CV276" i="1"/>
  <c r="CU276" i="1"/>
  <c r="CT276" i="1"/>
  <c r="CS276" i="1"/>
  <c r="CR276" i="1"/>
  <c r="CQ276" i="1"/>
  <c r="CP276" i="1"/>
  <c r="CO276" i="1"/>
  <c r="CN276" i="1"/>
  <c r="CM276" i="1"/>
  <c r="CL276" i="1"/>
  <c r="CK276" i="1"/>
  <c r="CJ276" i="1"/>
  <c r="CI276" i="1"/>
  <c r="CH276" i="1"/>
  <c r="CG276" i="1"/>
  <c r="CF276" i="1"/>
  <c r="CE276" i="1"/>
  <c r="CD276" i="1"/>
  <c r="CC276" i="1"/>
  <c r="CB276" i="1"/>
  <c r="BR276" i="1"/>
  <c r="BQ276" i="1"/>
  <c r="BP276" i="1"/>
  <c r="BO276" i="1"/>
  <c r="BN276" i="1"/>
  <c r="X276" i="1"/>
  <c r="W276" i="1"/>
  <c r="V276" i="1"/>
  <c r="U276" i="1"/>
  <c r="T276" i="1"/>
  <c r="S276" i="1"/>
  <c r="R276" i="1"/>
  <c r="AA276" i="1" s="1"/>
  <c r="AB276" i="1" s="1"/>
  <c r="AE276" i="1" s="1"/>
  <c r="Q276" i="1"/>
  <c r="O276" i="1"/>
  <c r="L276" i="1" s="1"/>
  <c r="H276" i="1"/>
  <c r="A276" i="1"/>
  <c r="EJ275" i="1"/>
  <c r="EI275" i="1"/>
  <c r="EH275" i="1"/>
  <c r="EG275" i="1"/>
  <c r="EF275" i="1"/>
  <c r="EE275" i="1"/>
  <c r="ED275" i="1"/>
  <c r="EC275" i="1"/>
  <c r="EB275" i="1"/>
  <c r="EA275" i="1"/>
  <c r="DZ275" i="1"/>
  <c r="DY275" i="1"/>
  <c r="DX275" i="1"/>
  <c r="DW275" i="1"/>
  <c r="DV275" i="1"/>
  <c r="DU275" i="1"/>
  <c r="DT275" i="1"/>
  <c r="DS275" i="1"/>
  <c r="DR275" i="1"/>
  <c r="DQ275" i="1"/>
  <c r="DP275" i="1"/>
  <c r="DO275" i="1"/>
  <c r="DN275" i="1"/>
  <c r="DM275" i="1"/>
  <c r="DL275" i="1"/>
  <c r="DK275" i="1"/>
  <c r="DJ275" i="1"/>
  <c r="DF275" i="1"/>
  <c r="DE275" i="1"/>
  <c r="DD275" i="1"/>
  <c r="DC275" i="1"/>
  <c r="DB275" i="1"/>
  <c r="DA275" i="1"/>
  <c r="CZ275" i="1"/>
  <c r="CY275" i="1"/>
  <c r="CX275" i="1"/>
  <c r="CW275" i="1"/>
  <c r="CV275" i="1"/>
  <c r="CU275" i="1"/>
  <c r="CT275" i="1"/>
  <c r="CS275" i="1"/>
  <c r="CR275" i="1"/>
  <c r="CQ275" i="1"/>
  <c r="CP275" i="1"/>
  <c r="CO275" i="1"/>
  <c r="CN275" i="1"/>
  <c r="CM275" i="1"/>
  <c r="CL275" i="1"/>
  <c r="CK275" i="1"/>
  <c r="CJ275" i="1"/>
  <c r="CI275" i="1"/>
  <c r="CH275" i="1"/>
  <c r="CG275" i="1"/>
  <c r="CF275" i="1"/>
  <c r="CE275" i="1"/>
  <c r="CD275" i="1"/>
  <c r="CC275" i="1"/>
  <c r="CB275" i="1"/>
  <c r="BR275" i="1"/>
  <c r="BQ275" i="1"/>
  <c r="BP275" i="1"/>
  <c r="BO275" i="1"/>
  <c r="BN275" i="1"/>
  <c r="X275" i="1"/>
  <c r="W275" i="1"/>
  <c r="V275" i="1"/>
  <c r="U275" i="1"/>
  <c r="T275" i="1"/>
  <c r="S275" i="1"/>
  <c r="R275" i="1"/>
  <c r="AA275" i="1" s="1"/>
  <c r="AB275" i="1" s="1"/>
  <c r="AE275" i="1" s="1"/>
  <c r="Q275" i="1"/>
  <c r="O275" i="1"/>
  <c r="L275" i="1" s="1"/>
  <c r="H275" i="1"/>
  <c r="A275" i="1"/>
  <c r="EJ274" i="1"/>
  <c r="EI274" i="1"/>
  <c r="EH274" i="1"/>
  <c r="EG274" i="1"/>
  <c r="EF274" i="1"/>
  <c r="EE274" i="1"/>
  <c r="ED274" i="1"/>
  <c r="EC274" i="1"/>
  <c r="EB274" i="1"/>
  <c r="EA274" i="1"/>
  <c r="DZ274" i="1"/>
  <c r="DY274" i="1"/>
  <c r="DX274" i="1"/>
  <c r="DW274" i="1"/>
  <c r="DV274" i="1"/>
  <c r="DU274" i="1"/>
  <c r="DT274" i="1"/>
  <c r="DS274" i="1"/>
  <c r="DR274" i="1"/>
  <c r="DQ274" i="1"/>
  <c r="DP274" i="1"/>
  <c r="DO274" i="1"/>
  <c r="DN274" i="1"/>
  <c r="DM274" i="1"/>
  <c r="DL274" i="1"/>
  <c r="DK274" i="1"/>
  <c r="DJ274" i="1"/>
  <c r="DF274" i="1"/>
  <c r="DE274" i="1"/>
  <c r="DD274" i="1"/>
  <c r="DC274" i="1"/>
  <c r="DB274" i="1"/>
  <c r="DA274" i="1"/>
  <c r="CZ274" i="1"/>
  <c r="CY274" i="1"/>
  <c r="CX274" i="1"/>
  <c r="CW274" i="1"/>
  <c r="CV274" i="1"/>
  <c r="CU274" i="1"/>
  <c r="CT274" i="1"/>
  <c r="CS274" i="1"/>
  <c r="CR274" i="1"/>
  <c r="CQ274" i="1"/>
  <c r="CP274" i="1"/>
  <c r="CO274" i="1"/>
  <c r="CN274" i="1"/>
  <c r="CM274" i="1"/>
  <c r="CL274" i="1"/>
  <c r="CK274" i="1"/>
  <c r="CJ274" i="1"/>
  <c r="CI274" i="1"/>
  <c r="CH274" i="1"/>
  <c r="CG274" i="1"/>
  <c r="CF274" i="1"/>
  <c r="CE274" i="1"/>
  <c r="CD274" i="1"/>
  <c r="CC274" i="1"/>
  <c r="CB274" i="1"/>
  <c r="BR274" i="1"/>
  <c r="BQ274" i="1"/>
  <c r="BP274" i="1"/>
  <c r="BO274" i="1"/>
  <c r="BN274" i="1"/>
  <c r="X274" i="1"/>
  <c r="W274" i="1"/>
  <c r="V274" i="1"/>
  <c r="U274" i="1"/>
  <c r="T274" i="1"/>
  <c r="S274" i="1"/>
  <c r="R274" i="1"/>
  <c r="AA274" i="1" s="1"/>
  <c r="AB274" i="1" s="1"/>
  <c r="AE274" i="1" s="1"/>
  <c r="Q274" i="1"/>
  <c r="O274" i="1"/>
  <c r="L274" i="1" s="1"/>
  <c r="H274" i="1"/>
  <c r="A274" i="1"/>
  <c r="EJ273" i="1"/>
  <c r="EI273" i="1"/>
  <c r="EH273" i="1"/>
  <c r="EG273" i="1"/>
  <c r="EF273" i="1"/>
  <c r="EE273" i="1"/>
  <c r="ED273" i="1"/>
  <c r="EC273" i="1"/>
  <c r="EB273" i="1"/>
  <c r="EA273" i="1"/>
  <c r="DZ273" i="1"/>
  <c r="DY273" i="1"/>
  <c r="DX273" i="1"/>
  <c r="DW273" i="1"/>
  <c r="DV273" i="1"/>
  <c r="DU273" i="1"/>
  <c r="DT273" i="1"/>
  <c r="DS273" i="1"/>
  <c r="DR273" i="1"/>
  <c r="DQ273" i="1"/>
  <c r="DP273" i="1"/>
  <c r="DO273" i="1"/>
  <c r="DN273" i="1"/>
  <c r="DM273" i="1"/>
  <c r="DL273" i="1"/>
  <c r="DK273" i="1"/>
  <c r="DJ273" i="1"/>
  <c r="DF273" i="1"/>
  <c r="DE273" i="1"/>
  <c r="DD273" i="1"/>
  <c r="DC273" i="1"/>
  <c r="DB273" i="1"/>
  <c r="DA273" i="1"/>
  <c r="CZ273" i="1"/>
  <c r="CY273" i="1"/>
  <c r="CX273" i="1"/>
  <c r="CW273" i="1"/>
  <c r="CV273" i="1"/>
  <c r="CU273" i="1"/>
  <c r="CT273" i="1"/>
  <c r="CS273" i="1"/>
  <c r="CR273" i="1"/>
  <c r="CQ273" i="1"/>
  <c r="CP273" i="1"/>
  <c r="CO273" i="1"/>
  <c r="CN273" i="1"/>
  <c r="CM273" i="1"/>
  <c r="CL273" i="1"/>
  <c r="CK273" i="1"/>
  <c r="CJ273" i="1"/>
  <c r="CI273" i="1"/>
  <c r="CH273" i="1"/>
  <c r="CG273" i="1"/>
  <c r="CF273" i="1"/>
  <c r="CE273" i="1"/>
  <c r="CD273" i="1"/>
  <c r="CC273" i="1"/>
  <c r="CB273" i="1"/>
  <c r="BV273" i="1"/>
  <c r="BR273" i="1"/>
  <c r="BQ273" i="1"/>
  <c r="BP273" i="1"/>
  <c r="BO273" i="1"/>
  <c r="BN273" i="1"/>
  <c r="X273" i="1"/>
  <c r="W273" i="1"/>
  <c r="V273" i="1"/>
  <c r="U273" i="1"/>
  <c r="T273" i="1"/>
  <c r="S273" i="1"/>
  <c r="R273" i="1"/>
  <c r="AA273" i="1" s="1"/>
  <c r="AB273" i="1" s="1"/>
  <c r="AE273" i="1" s="1"/>
  <c r="Q273" i="1"/>
  <c r="O273" i="1"/>
  <c r="L273" i="1" s="1"/>
  <c r="H273" i="1"/>
  <c r="A273" i="1"/>
  <c r="EJ272" i="1"/>
  <c r="EI272" i="1"/>
  <c r="EH272" i="1"/>
  <c r="EG272" i="1"/>
  <c r="EF272" i="1"/>
  <c r="EE272" i="1"/>
  <c r="ED272" i="1"/>
  <c r="EC272" i="1"/>
  <c r="EB272" i="1"/>
  <c r="EA272" i="1"/>
  <c r="DZ272" i="1"/>
  <c r="DY272" i="1"/>
  <c r="DX272" i="1"/>
  <c r="DW272" i="1"/>
  <c r="DV272" i="1"/>
  <c r="DU272" i="1"/>
  <c r="DT272" i="1"/>
  <c r="DS272" i="1"/>
  <c r="DR272" i="1"/>
  <c r="DQ272" i="1"/>
  <c r="DP272" i="1"/>
  <c r="DO272" i="1"/>
  <c r="DN272" i="1"/>
  <c r="DM272" i="1"/>
  <c r="DL272" i="1"/>
  <c r="DK272" i="1"/>
  <c r="DJ272" i="1"/>
  <c r="DF272" i="1"/>
  <c r="DE272" i="1"/>
  <c r="DD272" i="1"/>
  <c r="DC272" i="1"/>
  <c r="DB272" i="1"/>
  <c r="DA272" i="1"/>
  <c r="CZ272" i="1"/>
  <c r="CY272" i="1"/>
  <c r="CX272" i="1"/>
  <c r="CW272" i="1"/>
  <c r="CV272" i="1"/>
  <c r="CU272" i="1"/>
  <c r="CT272" i="1"/>
  <c r="CS272" i="1"/>
  <c r="CR272" i="1"/>
  <c r="CQ272" i="1"/>
  <c r="CP272" i="1"/>
  <c r="CO272" i="1"/>
  <c r="CN272" i="1"/>
  <c r="CM272" i="1"/>
  <c r="CL272" i="1"/>
  <c r="CK272" i="1"/>
  <c r="CJ272" i="1"/>
  <c r="CI272" i="1"/>
  <c r="CH272" i="1"/>
  <c r="CG272" i="1"/>
  <c r="CF272" i="1"/>
  <c r="CE272" i="1"/>
  <c r="CD272" i="1"/>
  <c r="CC272" i="1"/>
  <c r="CB272" i="1"/>
  <c r="BR272" i="1"/>
  <c r="BQ272" i="1"/>
  <c r="BP272" i="1"/>
  <c r="BO272" i="1"/>
  <c r="BN272" i="1"/>
  <c r="X272" i="1"/>
  <c r="W272" i="1"/>
  <c r="V272" i="1"/>
  <c r="U272" i="1"/>
  <c r="T272" i="1"/>
  <c r="S272" i="1"/>
  <c r="R272" i="1"/>
  <c r="AA272" i="1" s="1"/>
  <c r="AB272" i="1" s="1"/>
  <c r="AE272" i="1" s="1"/>
  <c r="Q272" i="1"/>
  <c r="O272" i="1"/>
  <c r="L272" i="1" s="1"/>
  <c r="H272" i="1"/>
  <c r="A272" i="1"/>
  <c r="EJ271" i="1"/>
  <c r="EI271" i="1"/>
  <c r="EH271" i="1"/>
  <c r="EG271" i="1"/>
  <c r="EF271" i="1"/>
  <c r="EE271" i="1"/>
  <c r="ED271" i="1"/>
  <c r="EC271" i="1"/>
  <c r="EB271" i="1"/>
  <c r="EA271" i="1"/>
  <c r="DZ271" i="1"/>
  <c r="DY271" i="1"/>
  <c r="DX271" i="1"/>
  <c r="DW271" i="1"/>
  <c r="DV271" i="1"/>
  <c r="DU271" i="1"/>
  <c r="DT271" i="1"/>
  <c r="DS271" i="1"/>
  <c r="DR271" i="1"/>
  <c r="DQ271" i="1"/>
  <c r="DP271" i="1"/>
  <c r="DO271" i="1"/>
  <c r="DN271" i="1"/>
  <c r="DM271" i="1"/>
  <c r="DL271" i="1"/>
  <c r="DK271" i="1"/>
  <c r="DJ271" i="1"/>
  <c r="DF271" i="1"/>
  <c r="DE271" i="1"/>
  <c r="DD271" i="1"/>
  <c r="DC271" i="1"/>
  <c r="DB271" i="1"/>
  <c r="DA271" i="1"/>
  <c r="CZ271" i="1"/>
  <c r="CY271" i="1"/>
  <c r="CX271" i="1"/>
  <c r="CW271" i="1"/>
  <c r="CV271" i="1"/>
  <c r="CU271" i="1"/>
  <c r="CT271" i="1"/>
  <c r="CS271" i="1"/>
  <c r="CR271" i="1"/>
  <c r="CQ271" i="1"/>
  <c r="CP271" i="1"/>
  <c r="CO271" i="1"/>
  <c r="CN271" i="1"/>
  <c r="CM271" i="1"/>
  <c r="CL271" i="1"/>
  <c r="CK271" i="1"/>
  <c r="CJ271" i="1"/>
  <c r="CI271" i="1"/>
  <c r="CH271" i="1"/>
  <c r="CG271" i="1"/>
  <c r="CF271" i="1"/>
  <c r="CE271" i="1"/>
  <c r="CD271" i="1"/>
  <c r="CC271" i="1"/>
  <c r="CB271" i="1"/>
  <c r="BR271" i="1"/>
  <c r="BQ271" i="1"/>
  <c r="BP271" i="1"/>
  <c r="BO271" i="1"/>
  <c r="BN271" i="1"/>
  <c r="X271" i="1"/>
  <c r="W271" i="1"/>
  <c r="V271" i="1"/>
  <c r="U271" i="1"/>
  <c r="T271" i="1"/>
  <c r="S271" i="1"/>
  <c r="R271" i="1"/>
  <c r="AA271" i="1" s="1"/>
  <c r="AB271" i="1" s="1"/>
  <c r="AE271" i="1" s="1"/>
  <c r="Q271" i="1"/>
  <c r="O271" i="1"/>
  <c r="L271" i="1" s="1"/>
  <c r="H271" i="1"/>
  <c r="A271" i="1"/>
  <c r="EJ270" i="1"/>
  <c r="EI270" i="1"/>
  <c r="EH270" i="1"/>
  <c r="EG270" i="1"/>
  <c r="EF270" i="1"/>
  <c r="EE270" i="1"/>
  <c r="ED270" i="1"/>
  <c r="EC270" i="1"/>
  <c r="EB270" i="1"/>
  <c r="EA270" i="1"/>
  <c r="DZ270" i="1"/>
  <c r="DY270" i="1"/>
  <c r="DX270" i="1"/>
  <c r="DW270" i="1"/>
  <c r="DV270" i="1"/>
  <c r="DU270" i="1"/>
  <c r="DT270" i="1"/>
  <c r="DS270" i="1"/>
  <c r="DR270" i="1"/>
  <c r="DQ270" i="1"/>
  <c r="DP270" i="1"/>
  <c r="DO270" i="1"/>
  <c r="DN270" i="1"/>
  <c r="DM270" i="1"/>
  <c r="DL270" i="1"/>
  <c r="DK270" i="1"/>
  <c r="DJ270" i="1"/>
  <c r="DF270" i="1"/>
  <c r="DE270" i="1"/>
  <c r="DD270" i="1"/>
  <c r="DC270" i="1"/>
  <c r="DB270" i="1"/>
  <c r="DA270" i="1"/>
  <c r="CZ270" i="1"/>
  <c r="CY270" i="1"/>
  <c r="CX270" i="1"/>
  <c r="CW270" i="1"/>
  <c r="CV270" i="1"/>
  <c r="CU270" i="1"/>
  <c r="CT270" i="1"/>
  <c r="CS270" i="1"/>
  <c r="CR270" i="1"/>
  <c r="CQ270" i="1"/>
  <c r="CP270" i="1"/>
  <c r="CO270" i="1"/>
  <c r="CN270" i="1"/>
  <c r="CM270" i="1"/>
  <c r="CL270" i="1"/>
  <c r="CK270" i="1"/>
  <c r="CJ270" i="1"/>
  <c r="CI270" i="1"/>
  <c r="CH270" i="1"/>
  <c r="CG270" i="1"/>
  <c r="CF270" i="1"/>
  <c r="CE270" i="1"/>
  <c r="CD270" i="1"/>
  <c r="CC270" i="1"/>
  <c r="CB270" i="1"/>
  <c r="BR270" i="1"/>
  <c r="BQ270" i="1"/>
  <c r="BP270" i="1"/>
  <c r="BO270" i="1"/>
  <c r="BN270" i="1"/>
  <c r="X270" i="1"/>
  <c r="W270" i="1"/>
  <c r="V270" i="1"/>
  <c r="U270" i="1"/>
  <c r="T270" i="1"/>
  <c r="S270" i="1"/>
  <c r="R270" i="1"/>
  <c r="AA270" i="1" s="1"/>
  <c r="AB270" i="1" s="1"/>
  <c r="AE270" i="1" s="1"/>
  <c r="Q270" i="1"/>
  <c r="O270" i="1"/>
  <c r="L270" i="1" s="1"/>
  <c r="H270" i="1"/>
  <c r="A270" i="1"/>
  <c r="EJ269" i="1"/>
  <c r="EI269" i="1"/>
  <c r="EH269" i="1"/>
  <c r="EG269" i="1"/>
  <c r="EF269" i="1"/>
  <c r="EE269" i="1"/>
  <c r="ED269" i="1"/>
  <c r="EC269" i="1"/>
  <c r="EB269" i="1"/>
  <c r="EA269" i="1"/>
  <c r="DZ269" i="1"/>
  <c r="DY269" i="1"/>
  <c r="DX269" i="1"/>
  <c r="DW269" i="1"/>
  <c r="DV269" i="1"/>
  <c r="DU269" i="1"/>
  <c r="DT269" i="1"/>
  <c r="DS269" i="1"/>
  <c r="DR269" i="1"/>
  <c r="DQ269" i="1"/>
  <c r="DP269" i="1"/>
  <c r="DO269" i="1"/>
  <c r="DN269" i="1"/>
  <c r="DM269" i="1"/>
  <c r="DL269" i="1"/>
  <c r="DK269" i="1"/>
  <c r="DJ269" i="1"/>
  <c r="DF269" i="1"/>
  <c r="DE269" i="1"/>
  <c r="DD269" i="1"/>
  <c r="DC269" i="1"/>
  <c r="DB269" i="1"/>
  <c r="DA269" i="1"/>
  <c r="CZ269" i="1"/>
  <c r="CY269" i="1"/>
  <c r="CX269" i="1"/>
  <c r="CW269" i="1"/>
  <c r="CV269" i="1"/>
  <c r="CU269" i="1"/>
  <c r="CT269" i="1"/>
  <c r="CS269" i="1"/>
  <c r="CR269" i="1"/>
  <c r="CQ269" i="1"/>
  <c r="CP269" i="1"/>
  <c r="CO269" i="1"/>
  <c r="CN269" i="1"/>
  <c r="CM269" i="1"/>
  <c r="CL269" i="1"/>
  <c r="CK269" i="1"/>
  <c r="CJ269" i="1"/>
  <c r="CI269" i="1"/>
  <c r="CH269" i="1"/>
  <c r="CG269" i="1"/>
  <c r="CF269" i="1"/>
  <c r="CE269" i="1"/>
  <c r="CD269" i="1"/>
  <c r="CC269" i="1"/>
  <c r="CB269" i="1"/>
  <c r="BR269" i="1"/>
  <c r="BQ269" i="1"/>
  <c r="BP269" i="1"/>
  <c r="BO269" i="1"/>
  <c r="BN269" i="1"/>
  <c r="X269" i="1"/>
  <c r="W269" i="1"/>
  <c r="V269" i="1"/>
  <c r="U269" i="1"/>
  <c r="T269" i="1"/>
  <c r="S269" i="1"/>
  <c r="R269" i="1"/>
  <c r="AA269" i="1" s="1"/>
  <c r="AB269" i="1" s="1"/>
  <c r="AE269" i="1" s="1"/>
  <c r="Q269" i="1"/>
  <c r="O269" i="1"/>
  <c r="L269" i="1" s="1"/>
  <c r="H269" i="1"/>
  <c r="A269" i="1"/>
  <c r="EJ268" i="1"/>
  <c r="EI268" i="1"/>
  <c r="EH268" i="1"/>
  <c r="EG268" i="1"/>
  <c r="EF268" i="1"/>
  <c r="EE268" i="1"/>
  <c r="ED268" i="1"/>
  <c r="EC268" i="1"/>
  <c r="EB268" i="1"/>
  <c r="EA268" i="1"/>
  <c r="DZ268" i="1"/>
  <c r="DY268" i="1"/>
  <c r="DX268" i="1"/>
  <c r="DW268" i="1"/>
  <c r="DV268" i="1"/>
  <c r="DU268" i="1"/>
  <c r="DT268" i="1"/>
  <c r="DS268" i="1"/>
  <c r="DR268" i="1"/>
  <c r="DQ268" i="1"/>
  <c r="DP268" i="1"/>
  <c r="DO268" i="1"/>
  <c r="DN268" i="1"/>
  <c r="DM268" i="1"/>
  <c r="DL268" i="1"/>
  <c r="DK268" i="1"/>
  <c r="DJ268" i="1"/>
  <c r="DF268" i="1"/>
  <c r="DE268" i="1"/>
  <c r="DD268" i="1"/>
  <c r="DC268" i="1"/>
  <c r="DB268" i="1"/>
  <c r="DA268" i="1"/>
  <c r="CZ268" i="1"/>
  <c r="CY268" i="1"/>
  <c r="CX268" i="1"/>
  <c r="CW268" i="1"/>
  <c r="CV268" i="1"/>
  <c r="CU268" i="1"/>
  <c r="CT268" i="1"/>
  <c r="CS268" i="1"/>
  <c r="CR268" i="1"/>
  <c r="CQ268" i="1"/>
  <c r="CP268" i="1"/>
  <c r="CO268" i="1"/>
  <c r="CN268" i="1"/>
  <c r="CM268" i="1"/>
  <c r="CL268" i="1"/>
  <c r="CK268" i="1"/>
  <c r="CJ268" i="1"/>
  <c r="CI268" i="1"/>
  <c r="CH268" i="1"/>
  <c r="CG268" i="1"/>
  <c r="CF268" i="1"/>
  <c r="CE268" i="1"/>
  <c r="CD268" i="1"/>
  <c r="CC268" i="1"/>
  <c r="CB268" i="1"/>
  <c r="BR268" i="1"/>
  <c r="BQ268" i="1"/>
  <c r="BP268" i="1"/>
  <c r="BO268" i="1"/>
  <c r="BN268" i="1"/>
  <c r="X268" i="1"/>
  <c r="W268" i="1"/>
  <c r="V268" i="1"/>
  <c r="U268" i="1"/>
  <c r="T268" i="1"/>
  <c r="S268" i="1"/>
  <c r="R268" i="1"/>
  <c r="AA268" i="1" s="1"/>
  <c r="AB268" i="1" s="1"/>
  <c r="AE268" i="1" s="1"/>
  <c r="Q268" i="1"/>
  <c r="O268" i="1"/>
  <c r="L268" i="1"/>
  <c r="H268" i="1"/>
  <c r="A268" i="1"/>
  <c r="EJ267" i="1"/>
  <c r="EI267" i="1"/>
  <c r="EH267" i="1"/>
  <c r="EG267" i="1"/>
  <c r="EF267" i="1"/>
  <c r="EE267" i="1"/>
  <c r="ED267" i="1"/>
  <c r="EC267" i="1"/>
  <c r="EB267" i="1"/>
  <c r="EA267" i="1"/>
  <c r="DZ267" i="1"/>
  <c r="DY267" i="1"/>
  <c r="DX267" i="1"/>
  <c r="DW267" i="1"/>
  <c r="DV267" i="1"/>
  <c r="DU267" i="1"/>
  <c r="DT267" i="1"/>
  <c r="DS267" i="1"/>
  <c r="DR267" i="1"/>
  <c r="DQ267" i="1"/>
  <c r="DP267" i="1"/>
  <c r="DO267" i="1"/>
  <c r="DN267" i="1"/>
  <c r="DM267" i="1"/>
  <c r="DL267" i="1"/>
  <c r="DK267" i="1"/>
  <c r="DJ267" i="1"/>
  <c r="DF267" i="1"/>
  <c r="DE267" i="1"/>
  <c r="DD267" i="1"/>
  <c r="DC267" i="1"/>
  <c r="DB267" i="1"/>
  <c r="DA267" i="1"/>
  <c r="CZ267" i="1"/>
  <c r="CY267" i="1"/>
  <c r="CX267" i="1"/>
  <c r="CW267" i="1"/>
  <c r="CV267" i="1"/>
  <c r="CU267" i="1"/>
  <c r="CT267" i="1"/>
  <c r="CS267" i="1"/>
  <c r="CR267" i="1"/>
  <c r="CQ267" i="1"/>
  <c r="CP267" i="1"/>
  <c r="CO267" i="1"/>
  <c r="CN267" i="1"/>
  <c r="CM267" i="1"/>
  <c r="CL267" i="1"/>
  <c r="CK267" i="1"/>
  <c r="CJ267" i="1"/>
  <c r="CI267" i="1"/>
  <c r="CH267" i="1"/>
  <c r="CG267" i="1"/>
  <c r="CF267" i="1"/>
  <c r="CE267" i="1"/>
  <c r="CD267" i="1"/>
  <c r="CC267" i="1"/>
  <c r="CB267" i="1"/>
  <c r="BR267" i="1"/>
  <c r="BQ267" i="1"/>
  <c r="BP267" i="1"/>
  <c r="BO267" i="1"/>
  <c r="BN267" i="1"/>
  <c r="X267" i="1"/>
  <c r="W267" i="1"/>
  <c r="V267" i="1"/>
  <c r="U267" i="1"/>
  <c r="T267" i="1"/>
  <c r="S267" i="1"/>
  <c r="R267" i="1"/>
  <c r="AA267" i="1" s="1"/>
  <c r="AB267" i="1" s="1"/>
  <c r="AE267" i="1" s="1"/>
  <c r="Q267" i="1"/>
  <c r="O267" i="1"/>
  <c r="L267" i="1" s="1"/>
  <c r="H267" i="1"/>
  <c r="A267" i="1"/>
  <c r="EJ266" i="1"/>
  <c r="EI266" i="1"/>
  <c r="EH266" i="1"/>
  <c r="EG266" i="1"/>
  <c r="EF266" i="1"/>
  <c r="EE266" i="1"/>
  <c r="ED266" i="1"/>
  <c r="EC266" i="1"/>
  <c r="EB266" i="1"/>
  <c r="EA266" i="1"/>
  <c r="DZ266" i="1"/>
  <c r="DY266" i="1"/>
  <c r="DX266" i="1"/>
  <c r="DW266" i="1"/>
  <c r="DV266" i="1"/>
  <c r="DU266" i="1"/>
  <c r="DT266" i="1"/>
  <c r="DS266" i="1"/>
  <c r="DR266" i="1"/>
  <c r="DQ266" i="1"/>
  <c r="DP266" i="1"/>
  <c r="DO266" i="1"/>
  <c r="DN266" i="1"/>
  <c r="DM266" i="1"/>
  <c r="DL266" i="1"/>
  <c r="DK266" i="1"/>
  <c r="DJ266" i="1"/>
  <c r="DF266" i="1"/>
  <c r="DE266" i="1"/>
  <c r="DD266" i="1"/>
  <c r="DC266" i="1"/>
  <c r="DB266" i="1"/>
  <c r="DA266" i="1"/>
  <c r="CZ266" i="1"/>
  <c r="CY266" i="1"/>
  <c r="CX266" i="1"/>
  <c r="CW266" i="1"/>
  <c r="CV266" i="1"/>
  <c r="CU266" i="1"/>
  <c r="CT266" i="1"/>
  <c r="CS266" i="1"/>
  <c r="CR266" i="1"/>
  <c r="CQ266" i="1"/>
  <c r="CP266" i="1"/>
  <c r="CO266" i="1"/>
  <c r="CN266" i="1"/>
  <c r="CM266" i="1"/>
  <c r="CL266" i="1"/>
  <c r="CK266" i="1"/>
  <c r="CJ266" i="1"/>
  <c r="CI266" i="1"/>
  <c r="CH266" i="1"/>
  <c r="CG266" i="1"/>
  <c r="CF266" i="1"/>
  <c r="CE266" i="1"/>
  <c r="CD266" i="1"/>
  <c r="CC266" i="1"/>
  <c r="CB266" i="1"/>
  <c r="BV266" i="1"/>
  <c r="BR266" i="1"/>
  <c r="BQ266" i="1"/>
  <c r="BP266" i="1"/>
  <c r="BO266" i="1"/>
  <c r="BN266" i="1"/>
  <c r="X266" i="1"/>
  <c r="W266" i="1"/>
  <c r="V266" i="1"/>
  <c r="U266" i="1"/>
  <c r="T266" i="1"/>
  <c r="S266" i="1"/>
  <c r="R266" i="1"/>
  <c r="AA266" i="1" s="1"/>
  <c r="AB266" i="1" s="1"/>
  <c r="AE266" i="1" s="1"/>
  <c r="Q266" i="1"/>
  <c r="O266" i="1"/>
  <c r="L266" i="1" s="1"/>
  <c r="H266" i="1"/>
  <c r="A266" i="1"/>
  <c r="EJ265" i="1"/>
  <c r="EI265" i="1"/>
  <c r="EH265" i="1"/>
  <c r="EG265" i="1"/>
  <c r="EF265" i="1"/>
  <c r="EE265" i="1"/>
  <c r="ED265" i="1"/>
  <c r="EC265" i="1"/>
  <c r="EB265" i="1"/>
  <c r="EA265" i="1"/>
  <c r="DZ265" i="1"/>
  <c r="DY265" i="1"/>
  <c r="DX265" i="1"/>
  <c r="DW265" i="1"/>
  <c r="DV265" i="1"/>
  <c r="DU265" i="1"/>
  <c r="DT265" i="1"/>
  <c r="DS265" i="1"/>
  <c r="DR265" i="1"/>
  <c r="DQ265" i="1"/>
  <c r="DP265" i="1"/>
  <c r="DO265" i="1"/>
  <c r="DN265" i="1"/>
  <c r="DM265" i="1"/>
  <c r="DL265" i="1"/>
  <c r="DK265" i="1"/>
  <c r="DJ265" i="1"/>
  <c r="DF265" i="1"/>
  <c r="DE265" i="1"/>
  <c r="DD265" i="1"/>
  <c r="DC265" i="1"/>
  <c r="DB265" i="1"/>
  <c r="DA265" i="1"/>
  <c r="CZ265" i="1"/>
  <c r="CY265" i="1"/>
  <c r="CX265" i="1"/>
  <c r="CW265" i="1"/>
  <c r="CV265" i="1"/>
  <c r="CU265" i="1"/>
  <c r="CT265" i="1"/>
  <c r="CS265" i="1"/>
  <c r="CR265" i="1"/>
  <c r="CQ265" i="1"/>
  <c r="CP265" i="1"/>
  <c r="CO265" i="1"/>
  <c r="CN265" i="1"/>
  <c r="CM265" i="1"/>
  <c r="CL265" i="1"/>
  <c r="CK265" i="1"/>
  <c r="CJ265" i="1"/>
  <c r="CI265" i="1"/>
  <c r="CH265" i="1"/>
  <c r="CG265" i="1"/>
  <c r="CF265" i="1"/>
  <c r="CE265" i="1"/>
  <c r="CD265" i="1"/>
  <c r="CC265" i="1"/>
  <c r="CB265" i="1"/>
  <c r="BR265" i="1"/>
  <c r="BQ265" i="1"/>
  <c r="BP265" i="1"/>
  <c r="BO265" i="1"/>
  <c r="BN265" i="1"/>
  <c r="X265" i="1"/>
  <c r="W265" i="1"/>
  <c r="V265" i="1"/>
  <c r="U265" i="1"/>
  <c r="T265" i="1"/>
  <c r="S265" i="1"/>
  <c r="R265" i="1"/>
  <c r="AA265" i="1" s="1"/>
  <c r="AB265" i="1" s="1"/>
  <c r="AE265" i="1" s="1"/>
  <c r="Q265" i="1"/>
  <c r="O265" i="1"/>
  <c r="L265" i="1" s="1"/>
  <c r="H265" i="1"/>
  <c r="A265" i="1"/>
  <c r="EJ264" i="1"/>
  <c r="EI264" i="1"/>
  <c r="EH264" i="1"/>
  <c r="EG264" i="1"/>
  <c r="EF264" i="1"/>
  <c r="EE264" i="1"/>
  <c r="ED264" i="1"/>
  <c r="EC264" i="1"/>
  <c r="EB264" i="1"/>
  <c r="EA264" i="1"/>
  <c r="DZ264" i="1"/>
  <c r="DY264" i="1"/>
  <c r="DX264" i="1"/>
  <c r="DW264" i="1"/>
  <c r="DV264" i="1"/>
  <c r="DU264" i="1"/>
  <c r="DT264" i="1"/>
  <c r="DS264" i="1"/>
  <c r="DR264" i="1"/>
  <c r="DQ264" i="1"/>
  <c r="DP264" i="1"/>
  <c r="DO264" i="1"/>
  <c r="DN264" i="1"/>
  <c r="DM264" i="1"/>
  <c r="DL264" i="1"/>
  <c r="DK264" i="1"/>
  <c r="DJ264" i="1"/>
  <c r="DF264" i="1"/>
  <c r="DE264" i="1"/>
  <c r="DD264" i="1"/>
  <c r="DC264" i="1"/>
  <c r="DB264" i="1"/>
  <c r="DA264" i="1"/>
  <c r="CZ264" i="1"/>
  <c r="CY264" i="1"/>
  <c r="CX264" i="1"/>
  <c r="CW264" i="1"/>
  <c r="CV264" i="1"/>
  <c r="CU264" i="1"/>
  <c r="CT264" i="1"/>
  <c r="CS264" i="1"/>
  <c r="CR264" i="1"/>
  <c r="CQ264" i="1"/>
  <c r="CP264" i="1"/>
  <c r="CO264" i="1"/>
  <c r="CN264" i="1"/>
  <c r="CM264" i="1"/>
  <c r="CL264" i="1"/>
  <c r="CK264" i="1"/>
  <c r="CJ264" i="1"/>
  <c r="CI264" i="1"/>
  <c r="CH264" i="1"/>
  <c r="CG264" i="1"/>
  <c r="CF264" i="1"/>
  <c r="CE264" i="1"/>
  <c r="CD264" i="1"/>
  <c r="CC264" i="1"/>
  <c r="CB264" i="1"/>
  <c r="BR264" i="1"/>
  <c r="BQ264" i="1"/>
  <c r="BP264" i="1"/>
  <c r="BO264" i="1"/>
  <c r="BN264" i="1"/>
  <c r="X264" i="1"/>
  <c r="W264" i="1"/>
  <c r="V264" i="1"/>
  <c r="U264" i="1"/>
  <c r="T264" i="1"/>
  <c r="S264" i="1"/>
  <c r="R264" i="1"/>
  <c r="AA264" i="1" s="1"/>
  <c r="AB264" i="1" s="1"/>
  <c r="AE264" i="1" s="1"/>
  <c r="Q264" i="1"/>
  <c r="O264" i="1"/>
  <c r="L264" i="1" s="1"/>
  <c r="H264" i="1"/>
  <c r="A264" i="1"/>
  <c r="EJ263" i="1"/>
  <c r="EI263" i="1"/>
  <c r="EH263" i="1"/>
  <c r="EG263" i="1"/>
  <c r="EF263" i="1"/>
  <c r="EE263" i="1"/>
  <c r="ED263" i="1"/>
  <c r="EC263" i="1"/>
  <c r="EB263" i="1"/>
  <c r="EA263" i="1"/>
  <c r="DZ263" i="1"/>
  <c r="DY263" i="1"/>
  <c r="DX263" i="1"/>
  <c r="DW263" i="1"/>
  <c r="DV263" i="1"/>
  <c r="DU263" i="1"/>
  <c r="DT263" i="1"/>
  <c r="DS263" i="1"/>
  <c r="DR263" i="1"/>
  <c r="DQ263" i="1"/>
  <c r="DP263" i="1"/>
  <c r="DO263" i="1"/>
  <c r="DN263" i="1"/>
  <c r="DM263" i="1"/>
  <c r="DL263" i="1"/>
  <c r="DK263" i="1"/>
  <c r="DJ263" i="1"/>
  <c r="DF263" i="1"/>
  <c r="DE263" i="1"/>
  <c r="DD263" i="1"/>
  <c r="DC263" i="1"/>
  <c r="DB263" i="1"/>
  <c r="DA263" i="1"/>
  <c r="CZ263" i="1"/>
  <c r="CY263" i="1"/>
  <c r="CX263" i="1"/>
  <c r="CW263" i="1"/>
  <c r="CV263" i="1"/>
  <c r="CU263" i="1"/>
  <c r="CT263" i="1"/>
  <c r="CS263" i="1"/>
  <c r="CR263" i="1"/>
  <c r="CQ263" i="1"/>
  <c r="CP263" i="1"/>
  <c r="CO263" i="1"/>
  <c r="CN263" i="1"/>
  <c r="CM263" i="1"/>
  <c r="CL263" i="1"/>
  <c r="CK263" i="1"/>
  <c r="CJ263" i="1"/>
  <c r="CI263" i="1"/>
  <c r="CH263" i="1"/>
  <c r="CG263" i="1"/>
  <c r="CF263" i="1"/>
  <c r="CE263" i="1"/>
  <c r="CD263" i="1"/>
  <c r="CC263" i="1"/>
  <c r="CB263" i="1"/>
  <c r="BR263" i="1"/>
  <c r="BQ263" i="1"/>
  <c r="BP263" i="1"/>
  <c r="BO263" i="1"/>
  <c r="BN263" i="1"/>
  <c r="X263" i="1"/>
  <c r="W263" i="1"/>
  <c r="V263" i="1"/>
  <c r="U263" i="1"/>
  <c r="T263" i="1"/>
  <c r="S263" i="1"/>
  <c r="R263" i="1"/>
  <c r="AA263" i="1" s="1"/>
  <c r="AB263" i="1" s="1"/>
  <c r="AE263" i="1" s="1"/>
  <c r="Q263" i="1"/>
  <c r="O263" i="1"/>
  <c r="L263" i="1" s="1"/>
  <c r="H263" i="1"/>
  <c r="A263" i="1"/>
  <c r="EJ262" i="1"/>
  <c r="EI262" i="1"/>
  <c r="EH262" i="1"/>
  <c r="EG262" i="1"/>
  <c r="EF262" i="1"/>
  <c r="EE262" i="1"/>
  <c r="ED262" i="1"/>
  <c r="EC262" i="1"/>
  <c r="EB262" i="1"/>
  <c r="EA262" i="1"/>
  <c r="DZ262" i="1"/>
  <c r="DY262" i="1"/>
  <c r="DX262" i="1"/>
  <c r="DW262" i="1"/>
  <c r="DV262" i="1"/>
  <c r="DU262" i="1"/>
  <c r="DT262" i="1"/>
  <c r="DS262" i="1"/>
  <c r="DR262" i="1"/>
  <c r="DQ262" i="1"/>
  <c r="DP262" i="1"/>
  <c r="DO262" i="1"/>
  <c r="DN262" i="1"/>
  <c r="DM262" i="1"/>
  <c r="DL262" i="1"/>
  <c r="DK262" i="1"/>
  <c r="DJ262" i="1"/>
  <c r="DF262" i="1"/>
  <c r="DE262" i="1"/>
  <c r="DD262" i="1"/>
  <c r="DC262" i="1"/>
  <c r="DB262" i="1"/>
  <c r="DA262" i="1"/>
  <c r="CZ262" i="1"/>
  <c r="CY262" i="1"/>
  <c r="CX262" i="1"/>
  <c r="CW262" i="1"/>
  <c r="CV262" i="1"/>
  <c r="CU262" i="1"/>
  <c r="CT262" i="1"/>
  <c r="CS262" i="1"/>
  <c r="CR262" i="1"/>
  <c r="CQ262" i="1"/>
  <c r="CP262" i="1"/>
  <c r="CO262" i="1"/>
  <c r="CN262" i="1"/>
  <c r="CM262" i="1"/>
  <c r="CL262" i="1"/>
  <c r="CK262" i="1"/>
  <c r="CJ262" i="1"/>
  <c r="CI262" i="1"/>
  <c r="CH262" i="1"/>
  <c r="CG262" i="1"/>
  <c r="CF262" i="1"/>
  <c r="CE262" i="1"/>
  <c r="CD262" i="1"/>
  <c r="CC262" i="1"/>
  <c r="CB262" i="1"/>
  <c r="BR262" i="1"/>
  <c r="BQ262" i="1"/>
  <c r="BP262" i="1"/>
  <c r="BO262" i="1"/>
  <c r="BN262" i="1"/>
  <c r="X262" i="1"/>
  <c r="W262" i="1"/>
  <c r="V262" i="1"/>
  <c r="U262" i="1"/>
  <c r="T262" i="1"/>
  <c r="S262" i="1"/>
  <c r="R262" i="1"/>
  <c r="AA262" i="1" s="1"/>
  <c r="AB262" i="1" s="1"/>
  <c r="AE262" i="1" s="1"/>
  <c r="Q262" i="1"/>
  <c r="O262" i="1"/>
  <c r="L262" i="1" s="1"/>
  <c r="H262" i="1"/>
  <c r="A262" i="1"/>
  <c r="EJ261" i="1"/>
  <c r="EI261" i="1"/>
  <c r="EH261" i="1"/>
  <c r="EG261" i="1"/>
  <c r="EF261" i="1"/>
  <c r="EE261" i="1"/>
  <c r="ED261" i="1"/>
  <c r="EC261" i="1"/>
  <c r="EB261" i="1"/>
  <c r="EA261" i="1"/>
  <c r="DZ261" i="1"/>
  <c r="DY261" i="1"/>
  <c r="DX261" i="1"/>
  <c r="DW261" i="1"/>
  <c r="DV261" i="1"/>
  <c r="DU261" i="1"/>
  <c r="DT261" i="1"/>
  <c r="DS261" i="1"/>
  <c r="DR261" i="1"/>
  <c r="DQ261" i="1"/>
  <c r="DP261" i="1"/>
  <c r="DO261" i="1"/>
  <c r="DN261" i="1"/>
  <c r="DM261" i="1"/>
  <c r="DL261" i="1"/>
  <c r="DK261" i="1"/>
  <c r="DJ261" i="1"/>
  <c r="DF261" i="1"/>
  <c r="DE261" i="1"/>
  <c r="DD261" i="1"/>
  <c r="DC261" i="1"/>
  <c r="DB261" i="1"/>
  <c r="DA261" i="1"/>
  <c r="CZ261" i="1"/>
  <c r="CY261" i="1"/>
  <c r="CX261" i="1"/>
  <c r="CW261" i="1"/>
  <c r="CV261" i="1"/>
  <c r="CU261" i="1"/>
  <c r="CT261" i="1"/>
  <c r="CS261" i="1"/>
  <c r="CR261" i="1"/>
  <c r="CQ261" i="1"/>
  <c r="CP261" i="1"/>
  <c r="CO261" i="1"/>
  <c r="CN261" i="1"/>
  <c r="CM261" i="1"/>
  <c r="CL261" i="1"/>
  <c r="CK261" i="1"/>
  <c r="CJ261" i="1"/>
  <c r="CI261" i="1"/>
  <c r="CH261" i="1"/>
  <c r="CG261" i="1"/>
  <c r="CF261" i="1"/>
  <c r="CE261" i="1"/>
  <c r="CD261" i="1"/>
  <c r="CC261" i="1"/>
  <c r="CB261" i="1"/>
  <c r="BR261" i="1"/>
  <c r="BQ261" i="1"/>
  <c r="BP261" i="1"/>
  <c r="BO261" i="1"/>
  <c r="BN261" i="1"/>
  <c r="X261" i="1"/>
  <c r="W261" i="1"/>
  <c r="V261" i="1"/>
  <c r="U261" i="1"/>
  <c r="T261" i="1"/>
  <c r="S261" i="1"/>
  <c r="R261" i="1"/>
  <c r="AA261" i="1" s="1"/>
  <c r="AB261" i="1" s="1"/>
  <c r="AE261" i="1" s="1"/>
  <c r="Q261" i="1"/>
  <c r="O261" i="1"/>
  <c r="L261" i="1" s="1"/>
  <c r="H261" i="1"/>
  <c r="A261" i="1"/>
  <c r="EJ260" i="1"/>
  <c r="EI260" i="1"/>
  <c r="EH260" i="1"/>
  <c r="EG260" i="1"/>
  <c r="EF260" i="1"/>
  <c r="EE260" i="1"/>
  <c r="ED260" i="1"/>
  <c r="EC260" i="1"/>
  <c r="EB260" i="1"/>
  <c r="EA260" i="1"/>
  <c r="DZ260" i="1"/>
  <c r="DY260" i="1"/>
  <c r="DX260" i="1"/>
  <c r="DW260" i="1"/>
  <c r="DV260" i="1"/>
  <c r="DU260" i="1"/>
  <c r="DT260" i="1"/>
  <c r="DS260" i="1"/>
  <c r="DR260" i="1"/>
  <c r="DQ260" i="1"/>
  <c r="DP260" i="1"/>
  <c r="DO260" i="1"/>
  <c r="DN260" i="1"/>
  <c r="DM260" i="1"/>
  <c r="DL260" i="1"/>
  <c r="DK260" i="1"/>
  <c r="DJ260" i="1"/>
  <c r="DF260" i="1"/>
  <c r="DE260" i="1"/>
  <c r="DD260" i="1"/>
  <c r="DC260" i="1"/>
  <c r="DB260" i="1"/>
  <c r="DA260" i="1"/>
  <c r="CZ260" i="1"/>
  <c r="CY260" i="1"/>
  <c r="CX260" i="1"/>
  <c r="CW260" i="1"/>
  <c r="CV260" i="1"/>
  <c r="CU260" i="1"/>
  <c r="CT260" i="1"/>
  <c r="CS260" i="1"/>
  <c r="CR260" i="1"/>
  <c r="CQ260" i="1"/>
  <c r="CP260" i="1"/>
  <c r="CO260" i="1"/>
  <c r="CN260" i="1"/>
  <c r="CM260" i="1"/>
  <c r="CL260" i="1"/>
  <c r="CK260" i="1"/>
  <c r="CJ260" i="1"/>
  <c r="CI260" i="1"/>
  <c r="CH260" i="1"/>
  <c r="CG260" i="1"/>
  <c r="CF260" i="1"/>
  <c r="CE260" i="1"/>
  <c r="CD260" i="1"/>
  <c r="CC260" i="1"/>
  <c r="CB260" i="1"/>
  <c r="BR260" i="1"/>
  <c r="BQ260" i="1"/>
  <c r="BP260" i="1"/>
  <c r="BO260" i="1"/>
  <c r="BN260" i="1"/>
  <c r="X260" i="1"/>
  <c r="W260" i="1"/>
  <c r="V260" i="1"/>
  <c r="U260" i="1"/>
  <c r="T260" i="1"/>
  <c r="S260" i="1"/>
  <c r="R260" i="1"/>
  <c r="AA260" i="1" s="1"/>
  <c r="AB260" i="1" s="1"/>
  <c r="AE260" i="1" s="1"/>
  <c r="Q260" i="1"/>
  <c r="O260" i="1"/>
  <c r="L260" i="1" s="1"/>
  <c r="H260" i="1"/>
  <c r="A260" i="1"/>
  <c r="EJ259" i="1"/>
  <c r="EI259" i="1"/>
  <c r="EH259" i="1"/>
  <c r="EG259" i="1"/>
  <c r="EF259" i="1"/>
  <c r="EE259" i="1"/>
  <c r="ED259" i="1"/>
  <c r="EC259" i="1"/>
  <c r="EB259" i="1"/>
  <c r="EA259" i="1"/>
  <c r="DZ259" i="1"/>
  <c r="DY259" i="1"/>
  <c r="DX259" i="1"/>
  <c r="DW259" i="1"/>
  <c r="DV259" i="1"/>
  <c r="DU259" i="1"/>
  <c r="DT259" i="1"/>
  <c r="DS259" i="1"/>
  <c r="DR259" i="1"/>
  <c r="DQ259" i="1"/>
  <c r="DP259" i="1"/>
  <c r="DO259" i="1"/>
  <c r="DN259" i="1"/>
  <c r="DM259" i="1"/>
  <c r="DL259" i="1"/>
  <c r="DK259" i="1"/>
  <c r="DJ259" i="1"/>
  <c r="DF259" i="1"/>
  <c r="DE259" i="1"/>
  <c r="DD259" i="1"/>
  <c r="DC259" i="1"/>
  <c r="DB259" i="1"/>
  <c r="DA259" i="1"/>
  <c r="CZ259" i="1"/>
  <c r="CY259" i="1"/>
  <c r="CX259" i="1"/>
  <c r="CW259" i="1"/>
  <c r="CV259" i="1"/>
  <c r="CU259" i="1"/>
  <c r="CT259" i="1"/>
  <c r="CS259" i="1"/>
  <c r="CR259" i="1"/>
  <c r="CQ259" i="1"/>
  <c r="CP259" i="1"/>
  <c r="CO259" i="1"/>
  <c r="CN259" i="1"/>
  <c r="CM259" i="1"/>
  <c r="CL259" i="1"/>
  <c r="CK259" i="1"/>
  <c r="CJ259" i="1"/>
  <c r="CI259" i="1"/>
  <c r="CH259" i="1"/>
  <c r="CG259" i="1"/>
  <c r="CF259" i="1"/>
  <c r="CE259" i="1"/>
  <c r="CD259" i="1"/>
  <c r="CC259" i="1"/>
  <c r="CB259" i="1"/>
  <c r="BR259" i="1"/>
  <c r="BQ259" i="1"/>
  <c r="BP259" i="1"/>
  <c r="BO259" i="1"/>
  <c r="BN259" i="1"/>
  <c r="X259" i="1"/>
  <c r="W259" i="1"/>
  <c r="V259" i="1"/>
  <c r="U259" i="1"/>
  <c r="T259" i="1"/>
  <c r="S259" i="1"/>
  <c r="R259" i="1"/>
  <c r="AA259" i="1" s="1"/>
  <c r="AB259" i="1" s="1"/>
  <c r="AE259" i="1" s="1"/>
  <c r="Q259" i="1"/>
  <c r="O259" i="1"/>
  <c r="L259" i="1" s="1"/>
  <c r="H259" i="1"/>
  <c r="A259" i="1"/>
  <c r="EJ258" i="1"/>
  <c r="EI258" i="1"/>
  <c r="EH258" i="1"/>
  <c r="EG258" i="1"/>
  <c r="EF258" i="1"/>
  <c r="EE258" i="1"/>
  <c r="ED258" i="1"/>
  <c r="EC258" i="1"/>
  <c r="EB258" i="1"/>
  <c r="EA258" i="1"/>
  <c r="DZ258" i="1"/>
  <c r="DY258" i="1"/>
  <c r="DX258" i="1"/>
  <c r="DW258" i="1"/>
  <c r="DV258" i="1"/>
  <c r="DU258" i="1"/>
  <c r="DT258" i="1"/>
  <c r="DS258" i="1"/>
  <c r="DR258" i="1"/>
  <c r="DQ258" i="1"/>
  <c r="DP258" i="1"/>
  <c r="DO258" i="1"/>
  <c r="DN258" i="1"/>
  <c r="DM258" i="1"/>
  <c r="DL258" i="1"/>
  <c r="DK258" i="1"/>
  <c r="DJ258" i="1"/>
  <c r="DF258" i="1"/>
  <c r="DE258" i="1"/>
  <c r="DD258" i="1"/>
  <c r="DC258" i="1"/>
  <c r="DB258" i="1"/>
  <c r="DA258" i="1"/>
  <c r="CZ258" i="1"/>
  <c r="CY258" i="1"/>
  <c r="CX258" i="1"/>
  <c r="CW258" i="1"/>
  <c r="CV258" i="1"/>
  <c r="CU258" i="1"/>
  <c r="CT258" i="1"/>
  <c r="CS258" i="1"/>
  <c r="CR258" i="1"/>
  <c r="CQ258" i="1"/>
  <c r="CP258" i="1"/>
  <c r="CO258" i="1"/>
  <c r="CN258" i="1"/>
  <c r="CM258" i="1"/>
  <c r="CL258" i="1"/>
  <c r="CK258" i="1"/>
  <c r="CJ258" i="1"/>
  <c r="CI258" i="1"/>
  <c r="CH258" i="1"/>
  <c r="CG258" i="1"/>
  <c r="CF258" i="1"/>
  <c r="CE258" i="1"/>
  <c r="CD258" i="1"/>
  <c r="CC258" i="1"/>
  <c r="CB258" i="1"/>
  <c r="BR258" i="1"/>
  <c r="BQ258" i="1"/>
  <c r="BP258" i="1"/>
  <c r="BO258" i="1"/>
  <c r="BN258" i="1"/>
  <c r="X258" i="1"/>
  <c r="W258" i="1"/>
  <c r="V258" i="1"/>
  <c r="U258" i="1"/>
  <c r="T258" i="1"/>
  <c r="S258" i="1"/>
  <c r="R258" i="1"/>
  <c r="AA258" i="1" s="1"/>
  <c r="AB258" i="1" s="1"/>
  <c r="AE258" i="1" s="1"/>
  <c r="Q258" i="1"/>
  <c r="O258" i="1"/>
  <c r="L258" i="1" s="1"/>
  <c r="H258" i="1"/>
  <c r="A258" i="1"/>
  <c r="EJ257" i="1"/>
  <c r="EI257" i="1"/>
  <c r="EH257" i="1"/>
  <c r="EG257" i="1"/>
  <c r="EF257" i="1"/>
  <c r="EE257" i="1"/>
  <c r="ED257" i="1"/>
  <c r="EC257" i="1"/>
  <c r="EB257" i="1"/>
  <c r="EA257" i="1"/>
  <c r="DZ257" i="1"/>
  <c r="DY257" i="1"/>
  <c r="DX257" i="1"/>
  <c r="DW257" i="1"/>
  <c r="DV257" i="1"/>
  <c r="DU257" i="1"/>
  <c r="DT257" i="1"/>
  <c r="DS257" i="1"/>
  <c r="DR257" i="1"/>
  <c r="DQ257" i="1"/>
  <c r="DP257" i="1"/>
  <c r="DO257" i="1"/>
  <c r="DN257" i="1"/>
  <c r="DM257" i="1"/>
  <c r="DL257" i="1"/>
  <c r="DK257" i="1"/>
  <c r="DJ257" i="1"/>
  <c r="DF257" i="1"/>
  <c r="DE257" i="1"/>
  <c r="DD257" i="1"/>
  <c r="DC257" i="1"/>
  <c r="DB257" i="1"/>
  <c r="DA257" i="1"/>
  <c r="CZ257" i="1"/>
  <c r="CY257" i="1"/>
  <c r="CX257" i="1"/>
  <c r="CW257" i="1"/>
  <c r="CV257" i="1"/>
  <c r="CU257" i="1"/>
  <c r="CT257" i="1"/>
  <c r="CS257" i="1"/>
  <c r="CR257" i="1"/>
  <c r="CQ257" i="1"/>
  <c r="CP257" i="1"/>
  <c r="CO257" i="1"/>
  <c r="CN257" i="1"/>
  <c r="CM257" i="1"/>
  <c r="CL257" i="1"/>
  <c r="CK257" i="1"/>
  <c r="CJ257" i="1"/>
  <c r="CI257" i="1"/>
  <c r="CH257" i="1"/>
  <c r="CG257" i="1"/>
  <c r="CF257" i="1"/>
  <c r="CE257" i="1"/>
  <c r="CD257" i="1"/>
  <c r="CC257" i="1"/>
  <c r="CB257" i="1"/>
  <c r="BR257" i="1"/>
  <c r="BQ257" i="1"/>
  <c r="BP257" i="1"/>
  <c r="BO257" i="1"/>
  <c r="BN257" i="1"/>
  <c r="X257" i="1"/>
  <c r="W257" i="1"/>
  <c r="V257" i="1"/>
  <c r="U257" i="1"/>
  <c r="T257" i="1"/>
  <c r="S257" i="1"/>
  <c r="R257" i="1"/>
  <c r="AA257" i="1" s="1"/>
  <c r="AB257" i="1" s="1"/>
  <c r="AE257" i="1" s="1"/>
  <c r="Q257" i="1"/>
  <c r="O257" i="1"/>
  <c r="L257" i="1" s="1"/>
  <c r="H257" i="1"/>
  <c r="A257" i="1"/>
  <c r="EJ256" i="1"/>
  <c r="EI256" i="1"/>
  <c r="EH256" i="1"/>
  <c r="EG256" i="1"/>
  <c r="EF256" i="1"/>
  <c r="EE256" i="1"/>
  <c r="ED256" i="1"/>
  <c r="EC256" i="1"/>
  <c r="EB256" i="1"/>
  <c r="EA256" i="1"/>
  <c r="DZ256" i="1"/>
  <c r="DY256" i="1"/>
  <c r="DX256" i="1"/>
  <c r="DW256" i="1"/>
  <c r="DV256" i="1"/>
  <c r="DU256" i="1"/>
  <c r="DT256" i="1"/>
  <c r="DS256" i="1"/>
  <c r="DR256" i="1"/>
  <c r="DQ256" i="1"/>
  <c r="DP256" i="1"/>
  <c r="DO256" i="1"/>
  <c r="DN256" i="1"/>
  <c r="DM256" i="1"/>
  <c r="DL256" i="1"/>
  <c r="DK256" i="1"/>
  <c r="DJ256" i="1"/>
  <c r="DF256" i="1"/>
  <c r="DE256" i="1"/>
  <c r="DD256" i="1"/>
  <c r="DC256" i="1"/>
  <c r="DB256" i="1"/>
  <c r="DA256" i="1"/>
  <c r="CZ256" i="1"/>
  <c r="CY256" i="1"/>
  <c r="CX256" i="1"/>
  <c r="CW256" i="1"/>
  <c r="CV256" i="1"/>
  <c r="CU256" i="1"/>
  <c r="CT256" i="1"/>
  <c r="CS256" i="1"/>
  <c r="CR256" i="1"/>
  <c r="CQ256" i="1"/>
  <c r="CP256" i="1"/>
  <c r="CO256" i="1"/>
  <c r="CN256" i="1"/>
  <c r="CM256" i="1"/>
  <c r="CL256" i="1"/>
  <c r="CK256" i="1"/>
  <c r="CJ256" i="1"/>
  <c r="CI256" i="1"/>
  <c r="CH256" i="1"/>
  <c r="CG256" i="1"/>
  <c r="CF256" i="1"/>
  <c r="CE256" i="1"/>
  <c r="CD256" i="1"/>
  <c r="CC256" i="1"/>
  <c r="CB256" i="1"/>
  <c r="BR256" i="1"/>
  <c r="BQ256" i="1"/>
  <c r="BP256" i="1"/>
  <c r="BO256" i="1"/>
  <c r="BN256" i="1"/>
  <c r="X256" i="1"/>
  <c r="W256" i="1"/>
  <c r="V256" i="1"/>
  <c r="U256" i="1"/>
  <c r="T256" i="1"/>
  <c r="S256" i="1"/>
  <c r="R256" i="1"/>
  <c r="AA256" i="1" s="1"/>
  <c r="AB256" i="1" s="1"/>
  <c r="AE256" i="1" s="1"/>
  <c r="Q256" i="1"/>
  <c r="O256" i="1"/>
  <c r="L256" i="1" s="1"/>
  <c r="H256" i="1"/>
  <c r="A256" i="1"/>
  <c r="EJ255" i="1"/>
  <c r="EI255" i="1"/>
  <c r="EH255" i="1"/>
  <c r="EG255" i="1"/>
  <c r="EF255" i="1"/>
  <c r="EE255" i="1"/>
  <c r="ED255" i="1"/>
  <c r="EC255" i="1"/>
  <c r="EB255" i="1"/>
  <c r="EA255" i="1"/>
  <c r="DZ255" i="1"/>
  <c r="DY255" i="1"/>
  <c r="DX255" i="1"/>
  <c r="DW255" i="1"/>
  <c r="DV255" i="1"/>
  <c r="DU255" i="1"/>
  <c r="DT255" i="1"/>
  <c r="DS255" i="1"/>
  <c r="DR255" i="1"/>
  <c r="DQ255" i="1"/>
  <c r="DP255" i="1"/>
  <c r="DO255" i="1"/>
  <c r="DN255" i="1"/>
  <c r="DM255" i="1"/>
  <c r="DL255" i="1"/>
  <c r="DK255" i="1"/>
  <c r="DJ255" i="1"/>
  <c r="DF255" i="1"/>
  <c r="DE255" i="1"/>
  <c r="DD255" i="1"/>
  <c r="DC255" i="1"/>
  <c r="DB255" i="1"/>
  <c r="DA255" i="1"/>
  <c r="CZ255" i="1"/>
  <c r="CY255" i="1"/>
  <c r="CX255" i="1"/>
  <c r="CW255" i="1"/>
  <c r="CV255" i="1"/>
  <c r="CU255" i="1"/>
  <c r="CT255" i="1"/>
  <c r="CS255" i="1"/>
  <c r="CR255" i="1"/>
  <c r="CQ255" i="1"/>
  <c r="CP255" i="1"/>
  <c r="CO255" i="1"/>
  <c r="CN255" i="1"/>
  <c r="CM255" i="1"/>
  <c r="CL255" i="1"/>
  <c r="CK255" i="1"/>
  <c r="CJ255" i="1"/>
  <c r="CI255" i="1"/>
  <c r="CH255" i="1"/>
  <c r="CG255" i="1"/>
  <c r="CF255" i="1"/>
  <c r="CE255" i="1"/>
  <c r="CD255" i="1"/>
  <c r="CC255" i="1"/>
  <c r="CB255" i="1"/>
  <c r="BR255" i="1"/>
  <c r="BQ255" i="1"/>
  <c r="BP255" i="1"/>
  <c r="BO255" i="1"/>
  <c r="BN255" i="1"/>
  <c r="X255" i="1"/>
  <c r="W255" i="1"/>
  <c r="V255" i="1"/>
  <c r="U255" i="1"/>
  <c r="T255" i="1"/>
  <c r="S255" i="1"/>
  <c r="R255" i="1"/>
  <c r="AA255" i="1" s="1"/>
  <c r="AB255" i="1" s="1"/>
  <c r="AE255" i="1" s="1"/>
  <c r="Q255" i="1"/>
  <c r="O255" i="1"/>
  <c r="L255" i="1" s="1"/>
  <c r="H255" i="1"/>
  <c r="A255" i="1"/>
  <c r="EJ254" i="1"/>
  <c r="EI254" i="1"/>
  <c r="EH254" i="1"/>
  <c r="EG254" i="1"/>
  <c r="EF254" i="1"/>
  <c r="EE254" i="1"/>
  <c r="ED254" i="1"/>
  <c r="EC254" i="1"/>
  <c r="EB254" i="1"/>
  <c r="EA254" i="1"/>
  <c r="DZ254" i="1"/>
  <c r="DY254" i="1"/>
  <c r="DX254" i="1"/>
  <c r="DW254" i="1"/>
  <c r="DV254" i="1"/>
  <c r="DU254" i="1"/>
  <c r="DT254" i="1"/>
  <c r="DS254" i="1"/>
  <c r="DR254" i="1"/>
  <c r="DQ254" i="1"/>
  <c r="DP254" i="1"/>
  <c r="DO254" i="1"/>
  <c r="DN254" i="1"/>
  <c r="DM254" i="1"/>
  <c r="DL254" i="1"/>
  <c r="DK254" i="1"/>
  <c r="DJ254" i="1"/>
  <c r="DF254" i="1"/>
  <c r="DE254" i="1"/>
  <c r="DD254" i="1"/>
  <c r="DC254" i="1"/>
  <c r="DB254" i="1"/>
  <c r="DA254" i="1"/>
  <c r="CZ254" i="1"/>
  <c r="CY254" i="1"/>
  <c r="CX254" i="1"/>
  <c r="CW254" i="1"/>
  <c r="CV254" i="1"/>
  <c r="CU254" i="1"/>
  <c r="CT254" i="1"/>
  <c r="CS254" i="1"/>
  <c r="CR254" i="1"/>
  <c r="CQ254" i="1"/>
  <c r="CP254" i="1"/>
  <c r="CO254" i="1"/>
  <c r="CN254" i="1"/>
  <c r="CM254" i="1"/>
  <c r="CL254" i="1"/>
  <c r="CK254" i="1"/>
  <c r="CJ254" i="1"/>
  <c r="CI254" i="1"/>
  <c r="CH254" i="1"/>
  <c r="CG254" i="1"/>
  <c r="CF254" i="1"/>
  <c r="CE254" i="1"/>
  <c r="CD254" i="1"/>
  <c r="CC254" i="1"/>
  <c r="CB254" i="1"/>
  <c r="BR254" i="1"/>
  <c r="BQ254" i="1"/>
  <c r="BP254" i="1"/>
  <c r="BO254" i="1"/>
  <c r="BN254" i="1"/>
  <c r="X254" i="1"/>
  <c r="W254" i="1"/>
  <c r="V254" i="1"/>
  <c r="U254" i="1"/>
  <c r="T254" i="1"/>
  <c r="S254" i="1"/>
  <c r="R254" i="1"/>
  <c r="AA254" i="1" s="1"/>
  <c r="AB254" i="1" s="1"/>
  <c r="AE254" i="1" s="1"/>
  <c r="Q254" i="1"/>
  <c r="O254" i="1"/>
  <c r="L254" i="1" s="1"/>
  <c r="H254" i="1"/>
  <c r="A254" i="1"/>
  <c r="EJ253" i="1"/>
  <c r="EI253" i="1"/>
  <c r="EH253" i="1"/>
  <c r="EG253" i="1"/>
  <c r="EF253" i="1"/>
  <c r="EE253" i="1"/>
  <c r="ED253" i="1"/>
  <c r="EC253" i="1"/>
  <c r="EB253" i="1"/>
  <c r="EA253" i="1"/>
  <c r="DZ253" i="1"/>
  <c r="DY253" i="1"/>
  <c r="DX253" i="1"/>
  <c r="DW253" i="1"/>
  <c r="DV253" i="1"/>
  <c r="DU253" i="1"/>
  <c r="DT253" i="1"/>
  <c r="DS253" i="1"/>
  <c r="DR253" i="1"/>
  <c r="DQ253" i="1"/>
  <c r="DP253" i="1"/>
  <c r="DO253" i="1"/>
  <c r="DN253" i="1"/>
  <c r="DM253" i="1"/>
  <c r="DL253" i="1"/>
  <c r="DK253" i="1"/>
  <c r="DJ253" i="1"/>
  <c r="DF253" i="1"/>
  <c r="DE253" i="1"/>
  <c r="DD253" i="1"/>
  <c r="DC253" i="1"/>
  <c r="DB253" i="1"/>
  <c r="DA253" i="1"/>
  <c r="CZ253" i="1"/>
  <c r="CY253" i="1"/>
  <c r="CX253" i="1"/>
  <c r="CW253" i="1"/>
  <c r="CV253" i="1"/>
  <c r="CU253" i="1"/>
  <c r="CT253" i="1"/>
  <c r="CS253" i="1"/>
  <c r="CR253" i="1"/>
  <c r="CQ253" i="1"/>
  <c r="CP253" i="1"/>
  <c r="CO253" i="1"/>
  <c r="CN253" i="1"/>
  <c r="CM253" i="1"/>
  <c r="CL253" i="1"/>
  <c r="CK253" i="1"/>
  <c r="CJ253" i="1"/>
  <c r="CI253" i="1"/>
  <c r="CH253" i="1"/>
  <c r="CG253" i="1"/>
  <c r="CF253" i="1"/>
  <c r="CE253" i="1"/>
  <c r="CD253" i="1"/>
  <c r="CC253" i="1"/>
  <c r="CB253" i="1"/>
  <c r="BR253" i="1"/>
  <c r="BQ253" i="1"/>
  <c r="BP253" i="1"/>
  <c r="BO253" i="1"/>
  <c r="BN253" i="1"/>
  <c r="X253" i="1"/>
  <c r="W253" i="1"/>
  <c r="V253" i="1"/>
  <c r="U253" i="1"/>
  <c r="T253" i="1"/>
  <c r="S253" i="1"/>
  <c r="R253" i="1"/>
  <c r="AA253" i="1" s="1"/>
  <c r="AB253" i="1" s="1"/>
  <c r="AE253" i="1" s="1"/>
  <c r="Q253" i="1"/>
  <c r="O253" i="1"/>
  <c r="L253" i="1" s="1"/>
  <c r="H253" i="1"/>
  <c r="A253" i="1"/>
  <c r="EJ252" i="1"/>
  <c r="EI252" i="1"/>
  <c r="EH252" i="1"/>
  <c r="EG252" i="1"/>
  <c r="EF252" i="1"/>
  <c r="EE252" i="1"/>
  <c r="ED252" i="1"/>
  <c r="EC252" i="1"/>
  <c r="EB252" i="1"/>
  <c r="EA252" i="1"/>
  <c r="DZ252" i="1"/>
  <c r="DY252" i="1"/>
  <c r="DX252" i="1"/>
  <c r="DW252" i="1"/>
  <c r="DV252" i="1"/>
  <c r="DU252" i="1"/>
  <c r="DT252" i="1"/>
  <c r="DS252" i="1"/>
  <c r="DR252" i="1"/>
  <c r="DQ252" i="1"/>
  <c r="DP252" i="1"/>
  <c r="DO252" i="1"/>
  <c r="DN252" i="1"/>
  <c r="DM252" i="1"/>
  <c r="DL252" i="1"/>
  <c r="DK252" i="1"/>
  <c r="DJ252" i="1"/>
  <c r="DF252" i="1"/>
  <c r="DE252" i="1"/>
  <c r="DD252" i="1"/>
  <c r="DC252" i="1"/>
  <c r="DB252" i="1"/>
  <c r="DA252" i="1"/>
  <c r="CZ252" i="1"/>
  <c r="CY252" i="1"/>
  <c r="CX252" i="1"/>
  <c r="CW252" i="1"/>
  <c r="CV252" i="1"/>
  <c r="CU252" i="1"/>
  <c r="CT252" i="1"/>
  <c r="CS252" i="1"/>
  <c r="CR252" i="1"/>
  <c r="CQ252" i="1"/>
  <c r="CP252" i="1"/>
  <c r="CO252" i="1"/>
  <c r="CN252" i="1"/>
  <c r="CM252" i="1"/>
  <c r="CL252" i="1"/>
  <c r="CK252" i="1"/>
  <c r="CJ252" i="1"/>
  <c r="CI252" i="1"/>
  <c r="CH252" i="1"/>
  <c r="CG252" i="1"/>
  <c r="CF252" i="1"/>
  <c r="CE252" i="1"/>
  <c r="CD252" i="1"/>
  <c r="CC252" i="1"/>
  <c r="CB252" i="1"/>
  <c r="BW252" i="1"/>
  <c r="BV252" i="1"/>
  <c r="BU252" i="1"/>
  <c r="BT252" i="1"/>
  <c r="BS252" i="1"/>
  <c r="BR252" i="1"/>
  <c r="BQ252" i="1"/>
  <c r="BP252" i="1"/>
  <c r="BO252" i="1"/>
  <c r="BN252" i="1"/>
  <c r="X252" i="1"/>
  <c r="W252" i="1"/>
  <c r="V252" i="1"/>
  <c r="U252" i="1"/>
  <c r="T252" i="1"/>
  <c r="S252" i="1"/>
  <c r="R252" i="1"/>
  <c r="AA252" i="1" s="1"/>
  <c r="AB252" i="1" s="1"/>
  <c r="AE252" i="1" s="1"/>
  <c r="Q252" i="1"/>
  <c r="O252" i="1"/>
  <c r="L252" i="1" s="1"/>
  <c r="H252" i="1"/>
  <c r="A252" i="1"/>
  <c r="EJ251" i="1"/>
  <c r="EI251" i="1"/>
  <c r="EH251" i="1"/>
  <c r="EG251" i="1"/>
  <c r="EF251" i="1"/>
  <c r="EE251" i="1"/>
  <c r="ED251" i="1"/>
  <c r="EC251" i="1"/>
  <c r="EB251" i="1"/>
  <c r="EA251" i="1"/>
  <c r="DZ251" i="1"/>
  <c r="DY251" i="1"/>
  <c r="DX251" i="1"/>
  <c r="DW251" i="1"/>
  <c r="DV251" i="1"/>
  <c r="DU251" i="1"/>
  <c r="DT251" i="1"/>
  <c r="DS251" i="1"/>
  <c r="DR251" i="1"/>
  <c r="DQ251" i="1"/>
  <c r="DP251" i="1"/>
  <c r="DO251" i="1"/>
  <c r="DN251" i="1"/>
  <c r="DM251" i="1"/>
  <c r="DL251" i="1"/>
  <c r="DK251" i="1"/>
  <c r="DJ251" i="1"/>
  <c r="DF251" i="1"/>
  <c r="DE251" i="1"/>
  <c r="DD251" i="1"/>
  <c r="DC251" i="1"/>
  <c r="DB251" i="1"/>
  <c r="DA251" i="1"/>
  <c r="CZ251" i="1"/>
  <c r="CY251" i="1"/>
  <c r="CX251" i="1"/>
  <c r="CW251" i="1"/>
  <c r="CV251" i="1"/>
  <c r="CU251" i="1"/>
  <c r="CT251" i="1"/>
  <c r="CS251" i="1"/>
  <c r="CR251" i="1"/>
  <c r="CQ251" i="1"/>
  <c r="CP251" i="1"/>
  <c r="CO251" i="1"/>
  <c r="CN251" i="1"/>
  <c r="CM251" i="1"/>
  <c r="CL251" i="1"/>
  <c r="CK251" i="1"/>
  <c r="CJ251" i="1"/>
  <c r="CI251" i="1"/>
  <c r="CH251" i="1"/>
  <c r="CG251" i="1"/>
  <c r="CF251" i="1"/>
  <c r="CE251" i="1"/>
  <c r="CD251" i="1"/>
  <c r="CC251" i="1"/>
  <c r="CB251" i="1"/>
  <c r="BR251" i="1"/>
  <c r="BQ251" i="1"/>
  <c r="BP251" i="1"/>
  <c r="BO251" i="1"/>
  <c r="BN251" i="1"/>
  <c r="X251" i="1"/>
  <c r="W251" i="1"/>
  <c r="V251" i="1"/>
  <c r="U251" i="1"/>
  <c r="T251" i="1"/>
  <c r="S251" i="1"/>
  <c r="R251" i="1"/>
  <c r="AA251" i="1" s="1"/>
  <c r="AB251" i="1" s="1"/>
  <c r="AE251" i="1" s="1"/>
  <c r="Q251" i="1"/>
  <c r="O251" i="1"/>
  <c r="L251" i="1" s="1"/>
  <c r="H251" i="1"/>
  <c r="A251" i="1"/>
  <c r="EJ250" i="1"/>
  <c r="EI250" i="1"/>
  <c r="EH250" i="1"/>
  <c r="EG250" i="1"/>
  <c r="EF250" i="1"/>
  <c r="EE250" i="1"/>
  <c r="ED250" i="1"/>
  <c r="EC250" i="1"/>
  <c r="EB250" i="1"/>
  <c r="EA250" i="1"/>
  <c r="DZ250" i="1"/>
  <c r="DY250" i="1"/>
  <c r="DX250" i="1"/>
  <c r="DW250" i="1"/>
  <c r="DV250" i="1"/>
  <c r="DU250" i="1"/>
  <c r="DT250" i="1"/>
  <c r="DS250" i="1"/>
  <c r="DR250" i="1"/>
  <c r="DQ250" i="1"/>
  <c r="DP250" i="1"/>
  <c r="DO250" i="1"/>
  <c r="DN250" i="1"/>
  <c r="DM250" i="1"/>
  <c r="DL250" i="1"/>
  <c r="DK250" i="1"/>
  <c r="DJ250" i="1"/>
  <c r="DF250" i="1"/>
  <c r="DE250" i="1"/>
  <c r="DD250" i="1"/>
  <c r="DC250" i="1"/>
  <c r="DB250" i="1"/>
  <c r="DA250" i="1"/>
  <c r="CZ250" i="1"/>
  <c r="CY250" i="1"/>
  <c r="CX250" i="1"/>
  <c r="CW250" i="1"/>
  <c r="CV250" i="1"/>
  <c r="CU250" i="1"/>
  <c r="CT250" i="1"/>
  <c r="CS250" i="1"/>
  <c r="CR250" i="1"/>
  <c r="CQ250" i="1"/>
  <c r="CP250" i="1"/>
  <c r="CO250" i="1"/>
  <c r="CN250" i="1"/>
  <c r="CM250" i="1"/>
  <c r="CL250" i="1"/>
  <c r="CK250" i="1"/>
  <c r="CJ250" i="1"/>
  <c r="CI250" i="1"/>
  <c r="CH250" i="1"/>
  <c r="CG250" i="1"/>
  <c r="CF250" i="1"/>
  <c r="CE250" i="1"/>
  <c r="CD250" i="1"/>
  <c r="CC250" i="1"/>
  <c r="CB250" i="1"/>
  <c r="BR250" i="1"/>
  <c r="BQ250" i="1"/>
  <c r="BP250" i="1"/>
  <c r="BO250" i="1"/>
  <c r="BN250" i="1"/>
  <c r="X250" i="1"/>
  <c r="W250" i="1"/>
  <c r="V250" i="1"/>
  <c r="U250" i="1"/>
  <c r="T250" i="1"/>
  <c r="S250" i="1"/>
  <c r="R250" i="1"/>
  <c r="AA250" i="1" s="1"/>
  <c r="AB250" i="1" s="1"/>
  <c r="AE250" i="1" s="1"/>
  <c r="Q250" i="1"/>
  <c r="O250" i="1"/>
  <c r="L250" i="1" s="1"/>
  <c r="H250" i="1"/>
  <c r="A250" i="1"/>
  <c r="EJ249" i="1"/>
  <c r="EI249" i="1"/>
  <c r="EH249" i="1"/>
  <c r="EG249" i="1"/>
  <c r="EF249" i="1"/>
  <c r="EE249" i="1"/>
  <c r="ED249" i="1"/>
  <c r="EC249" i="1"/>
  <c r="EB249" i="1"/>
  <c r="EA249" i="1"/>
  <c r="DZ249" i="1"/>
  <c r="DY249" i="1"/>
  <c r="DX249" i="1"/>
  <c r="DW249" i="1"/>
  <c r="DV249" i="1"/>
  <c r="DU249" i="1"/>
  <c r="DT249" i="1"/>
  <c r="DS249" i="1"/>
  <c r="DR249" i="1"/>
  <c r="DQ249" i="1"/>
  <c r="DP249" i="1"/>
  <c r="DO249" i="1"/>
  <c r="DN249" i="1"/>
  <c r="DM249" i="1"/>
  <c r="DL249" i="1"/>
  <c r="DK249" i="1"/>
  <c r="DJ249" i="1"/>
  <c r="DF249" i="1"/>
  <c r="DE249" i="1"/>
  <c r="DD249" i="1"/>
  <c r="DC249" i="1"/>
  <c r="DB249" i="1"/>
  <c r="DA249" i="1"/>
  <c r="CZ249" i="1"/>
  <c r="CY249" i="1"/>
  <c r="CX249" i="1"/>
  <c r="CW249" i="1"/>
  <c r="CV249" i="1"/>
  <c r="CU249" i="1"/>
  <c r="CT249" i="1"/>
  <c r="CS249" i="1"/>
  <c r="CR249" i="1"/>
  <c r="CQ249" i="1"/>
  <c r="CP249" i="1"/>
  <c r="CO249" i="1"/>
  <c r="CN249" i="1"/>
  <c r="CM249" i="1"/>
  <c r="CL249" i="1"/>
  <c r="CK249" i="1"/>
  <c r="CJ249" i="1"/>
  <c r="CI249" i="1"/>
  <c r="CH249" i="1"/>
  <c r="CG249" i="1"/>
  <c r="CF249" i="1"/>
  <c r="CE249" i="1"/>
  <c r="CD249" i="1"/>
  <c r="CC249" i="1"/>
  <c r="CB249" i="1"/>
  <c r="BR249" i="1"/>
  <c r="BQ249" i="1"/>
  <c r="BP249" i="1"/>
  <c r="BO249" i="1"/>
  <c r="BN249" i="1"/>
  <c r="X249" i="1"/>
  <c r="W249" i="1"/>
  <c r="V249" i="1"/>
  <c r="U249" i="1"/>
  <c r="T249" i="1"/>
  <c r="S249" i="1"/>
  <c r="R249" i="1"/>
  <c r="AA249" i="1" s="1"/>
  <c r="AB249" i="1" s="1"/>
  <c r="AE249" i="1" s="1"/>
  <c r="Q249" i="1"/>
  <c r="O249" i="1"/>
  <c r="L249" i="1" s="1"/>
  <c r="H249" i="1"/>
  <c r="A249" i="1"/>
  <c r="EJ248" i="1"/>
  <c r="EI248" i="1"/>
  <c r="EH248" i="1"/>
  <c r="EG248" i="1"/>
  <c r="EF248" i="1"/>
  <c r="EE248" i="1"/>
  <c r="ED248" i="1"/>
  <c r="EC248" i="1"/>
  <c r="EB248" i="1"/>
  <c r="EA248" i="1"/>
  <c r="DZ248" i="1"/>
  <c r="DY248" i="1"/>
  <c r="DX248" i="1"/>
  <c r="DW248" i="1"/>
  <c r="DV248" i="1"/>
  <c r="DU248" i="1"/>
  <c r="DT248" i="1"/>
  <c r="DS248" i="1"/>
  <c r="DR248" i="1"/>
  <c r="DQ248" i="1"/>
  <c r="DP248" i="1"/>
  <c r="DO248" i="1"/>
  <c r="DN248" i="1"/>
  <c r="DM248" i="1"/>
  <c r="DL248" i="1"/>
  <c r="DK248" i="1"/>
  <c r="DJ248" i="1"/>
  <c r="DF248" i="1"/>
  <c r="DE248" i="1"/>
  <c r="DD248" i="1"/>
  <c r="DC248" i="1"/>
  <c r="DB248" i="1"/>
  <c r="DA248" i="1"/>
  <c r="CZ248" i="1"/>
  <c r="CY248" i="1"/>
  <c r="CX248" i="1"/>
  <c r="CW248" i="1"/>
  <c r="CV248" i="1"/>
  <c r="CU248" i="1"/>
  <c r="CT248" i="1"/>
  <c r="CS248" i="1"/>
  <c r="CR248" i="1"/>
  <c r="CQ248" i="1"/>
  <c r="CP248" i="1"/>
  <c r="CO248" i="1"/>
  <c r="CN248" i="1"/>
  <c r="CM248" i="1"/>
  <c r="CL248" i="1"/>
  <c r="CK248" i="1"/>
  <c r="CJ248" i="1"/>
  <c r="CI248" i="1"/>
  <c r="CH248" i="1"/>
  <c r="CG248" i="1"/>
  <c r="CF248" i="1"/>
  <c r="CE248" i="1"/>
  <c r="CD248" i="1"/>
  <c r="CC248" i="1"/>
  <c r="CB248" i="1"/>
  <c r="BR248" i="1"/>
  <c r="BQ248" i="1"/>
  <c r="BP248" i="1"/>
  <c r="BO248" i="1"/>
  <c r="BN248" i="1"/>
  <c r="X248" i="1"/>
  <c r="W248" i="1"/>
  <c r="V248" i="1"/>
  <c r="U248" i="1"/>
  <c r="T248" i="1"/>
  <c r="S248" i="1"/>
  <c r="R248" i="1"/>
  <c r="AA248" i="1" s="1"/>
  <c r="AB248" i="1" s="1"/>
  <c r="AE248" i="1" s="1"/>
  <c r="Q248" i="1"/>
  <c r="O248" i="1"/>
  <c r="L248" i="1" s="1"/>
  <c r="H248" i="1"/>
  <c r="A248" i="1"/>
  <c r="EJ247" i="1"/>
  <c r="EI247" i="1"/>
  <c r="EH247" i="1"/>
  <c r="EG247" i="1"/>
  <c r="EF247" i="1"/>
  <c r="EE247" i="1"/>
  <c r="ED247" i="1"/>
  <c r="EC247" i="1"/>
  <c r="EB247" i="1"/>
  <c r="EA247" i="1"/>
  <c r="DZ247" i="1"/>
  <c r="DY247" i="1"/>
  <c r="DX247" i="1"/>
  <c r="DW247" i="1"/>
  <c r="DV247" i="1"/>
  <c r="DU247" i="1"/>
  <c r="DT247" i="1"/>
  <c r="DS247" i="1"/>
  <c r="DR247" i="1"/>
  <c r="DQ247" i="1"/>
  <c r="DP247" i="1"/>
  <c r="DO247" i="1"/>
  <c r="DN247" i="1"/>
  <c r="DM247" i="1"/>
  <c r="DL247" i="1"/>
  <c r="DK247" i="1"/>
  <c r="DJ247" i="1"/>
  <c r="DF247" i="1"/>
  <c r="DE247" i="1"/>
  <c r="DD247" i="1"/>
  <c r="DC247" i="1"/>
  <c r="DB247" i="1"/>
  <c r="DA247" i="1"/>
  <c r="CZ247" i="1"/>
  <c r="CY247" i="1"/>
  <c r="CX247" i="1"/>
  <c r="CW247" i="1"/>
  <c r="CV247" i="1"/>
  <c r="CU247" i="1"/>
  <c r="CT247" i="1"/>
  <c r="CS247" i="1"/>
  <c r="CR247" i="1"/>
  <c r="CQ247" i="1"/>
  <c r="CP247" i="1"/>
  <c r="CO247" i="1"/>
  <c r="CN247" i="1"/>
  <c r="CM247" i="1"/>
  <c r="CL247" i="1"/>
  <c r="CK247" i="1"/>
  <c r="CJ247" i="1"/>
  <c r="CI247" i="1"/>
  <c r="CH247" i="1"/>
  <c r="CG247" i="1"/>
  <c r="CF247" i="1"/>
  <c r="CE247" i="1"/>
  <c r="CD247" i="1"/>
  <c r="CC247" i="1"/>
  <c r="CB247" i="1"/>
  <c r="BR247" i="1"/>
  <c r="BQ247" i="1"/>
  <c r="BP247" i="1"/>
  <c r="BO247" i="1"/>
  <c r="BN247" i="1"/>
  <c r="X247" i="1"/>
  <c r="W247" i="1"/>
  <c r="V247" i="1"/>
  <c r="U247" i="1"/>
  <c r="T247" i="1"/>
  <c r="S247" i="1"/>
  <c r="R247" i="1"/>
  <c r="AA247" i="1" s="1"/>
  <c r="AB247" i="1" s="1"/>
  <c r="AE247" i="1" s="1"/>
  <c r="Q247" i="1"/>
  <c r="O247" i="1"/>
  <c r="L247" i="1" s="1"/>
  <c r="H247" i="1"/>
  <c r="A247" i="1"/>
  <c r="EJ246" i="1"/>
  <c r="EI246" i="1"/>
  <c r="EH246" i="1"/>
  <c r="EG246" i="1"/>
  <c r="EF246" i="1"/>
  <c r="EE246" i="1"/>
  <c r="ED246" i="1"/>
  <c r="EC246" i="1"/>
  <c r="EB246" i="1"/>
  <c r="EA246" i="1"/>
  <c r="DZ246" i="1"/>
  <c r="DY246" i="1"/>
  <c r="DX246" i="1"/>
  <c r="DW246" i="1"/>
  <c r="DV246" i="1"/>
  <c r="DU246" i="1"/>
  <c r="DT246" i="1"/>
  <c r="DS246" i="1"/>
  <c r="DR246" i="1"/>
  <c r="DQ246" i="1"/>
  <c r="DP246" i="1"/>
  <c r="DO246" i="1"/>
  <c r="DN246" i="1"/>
  <c r="DM246" i="1"/>
  <c r="DL246" i="1"/>
  <c r="DK246" i="1"/>
  <c r="DJ246" i="1"/>
  <c r="DF246" i="1"/>
  <c r="DE246" i="1"/>
  <c r="DD246" i="1"/>
  <c r="DC246" i="1"/>
  <c r="DB246" i="1"/>
  <c r="DA246" i="1"/>
  <c r="CZ246" i="1"/>
  <c r="CY246" i="1"/>
  <c r="CX246" i="1"/>
  <c r="CW246" i="1"/>
  <c r="CV246" i="1"/>
  <c r="CU246" i="1"/>
  <c r="CT246" i="1"/>
  <c r="CS246" i="1"/>
  <c r="CR246" i="1"/>
  <c r="CQ246" i="1"/>
  <c r="CP246" i="1"/>
  <c r="CO246" i="1"/>
  <c r="CN246" i="1"/>
  <c r="CM246" i="1"/>
  <c r="CL246" i="1"/>
  <c r="CK246" i="1"/>
  <c r="CJ246" i="1"/>
  <c r="CI246" i="1"/>
  <c r="CH246" i="1"/>
  <c r="CG246" i="1"/>
  <c r="CF246" i="1"/>
  <c r="CE246" i="1"/>
  <c r="CD246" i="1"/>
  <c r="CC246" i="1"/>
  <c r="CB246" i="1"/>
  <c r="BV246" i="1"/>
  <c r="BR246" i="1"/>
  <c r="BQ246" i="1"/>
  <c r="BP246" i="1"/>
  <c r="BO246" i="1"/>
  <c r="BN246" i="1"/>
  <c r="X246" i="1"/>
  <c r="W246" i="1"/>
  <c r="V246" i="1"/>
  <c r="U246" i="1"/>
  <c r="T246" i="1"/>
  <c r="S246" i="1"/>
  <c r="R246" i="1"/>
  <c r="AA246" i="1" s="1"/>
  <c r="AB246" i="1" s="1"/>
  <c r="AE246" i="1" s="1"/>
  <c r="Q246" i="1"/>
  <c r="O246" i="1"/>
  <c r="L246" i="1" s="1"/>
  <c r="H246" i="1"/>
  <c r="A246" i="1"/>
  <c r="EJ245" i="1"/>
  <c r="EI245" i="1"/>
  <c r="EH245" i="1"/>
  <c r="EG245" i="1"/>
  <c r="EF245" i="1"/>
  <c r="EE245" i="1"/>
  <c r="ED245" i="1"/>
  <c r="EC245" i="1"/>
  <c r="EB245" i="1"/>
  <c r="EA245" i="1"/>
  <c r="DZ245" i="1"/>
  <c r="DY245" i="1"/>
  <c r="DX245" i="1"/>
  <c r="DW245" i="1"/>
  <c r="DV245" i="1"/>
  <c r="DU245" i="1"/>
  <c r="DT245" i="1"/>
  <c r="DS245" i="1"/>
  <c r="DR245" i="1"/>
  <c r="DQ245" i="1"/>
  <c r="DP245" i="1"/>
  <c r="DO245" i="1"/>
  <c r="DN245" i="1"/>
  <c r="DM245" i="1"/>
  <c r="DL245" i="1"/>
  <c r="DK245" i="1"/>
  <c r="DJ245" i="1"/>
  <c r="DF245" i="1"/>
  <c r="DE245" i="1"/>
  <c r="DD245" i="1"/>
  <c r="DC245" i="1"/>
  <c r="DB245" i="1"/>
  <c r="DA245" i="1"/>
  <c r="CZ245" i="1"/>
  <c r="CY245" i="1"/>
  <c r="CX245" i="1"/>
  <c r="CW245" i="1"/>
  <c r="CV245" i="1"/>
  <c r="CU245" i="1"/>
  <c r="CT245" i="1"/>
  <c r="CS245" i="1"/>
  <c r="CR245" i="1"/>
  <c r="CQ245" i="1"/>
  <c r="CP245" i="1"/>
  <c r="CO245" i="1"/>
  <c r="CN245" i="1"/>
  <c r="CM245" i="1"/>
  <c r="CL245" i="1"/>
  <c r="CK245" i="1"/>
  <c r="CJ245" i="1"/>
  <c r="CI245" i="1"/>
  <c r="CH245" i="1"/>
  <c r="CG245" i="1"/>
  <c r="CF245" i="1"/>
  <c r="CE245" i="1"/>
  <c r="CD245" i="1"/>
  <c r="CC245" i="1"/>
  <c r="CB245" i="1"/>
  <c r="BR245" i="1"/>
  <c r="BQ245" i="1"/>
  <c r="BP245" i="1"/>
  <c r="BO245" i="1"/>
  <c r="BN245" i="1"/>
  <c r="X245" i="1"/>
  <c r="W245" i="1"/>
  <c r="V245" i="1"/>
  <c r="U245" i="1"/>
  <c r="T245" i="1"/>
  <c r="S245" i="1"/>
  <c r="R245" i="1"/>
  <c r="AA245" i="1" s="1"/>
  <c r="AB245" i="1" s="1"/>
  <c r="AE245" i="1" s="1"/>
  <c r="Q245" i="1"/>
  <c r="O245" i="1"/>
  <c r="L245" i="1" s="1"/>
  <c r="H245" i="1"/>
  <c r="A245" i="1"/>
  <c r="EJ244" i="1"/>
  <c r="EI244" i="1"/>
  <c r="EH244" i="1"/>
  <c r="EG244" i="1"/>
  <c r="EF244" i="1"/>
  <c r="EE244" i="1"/>
  <c r="ED244" i="1"/>
  <c r="EC244" i="1"/>
  <c r="EB244" i="1"/>
  <c r="EA244" i="1"/>
  <c r="DZ244" i="1"/>
  <c r="DY244" i="1"/>
  <c r="DX244" i="1"/>
  <c r="DW244" i="1"/>
  <c r="DV244" i="1"/>
  <c r="DU244" i="1"/>
  <c r="DT244" i="1"/>
  <c r="DS244" i="1"/>
  <c r="DR244" i="1"/>
  <c r="DQ244" i="1"/>
  <c r="DP244" i="1"/>
  <c r="DO244" i="1"/>
  <c r="DN244" i="1"/>
  <c r="DM244" i="1"/>
  <c r="DL244" i="1"/>
  <c r="DK244" i="1"/>
  <c r="DJ244" i="1"/>
  <c r="DF244" i="1"/>
  <c r="DE244" i="1"/>
  <c r="DD244" i="1"/>
  <c r="DC244" i="1"/>
  <c r="DB244" i="1"/>
  <c r="DA244" i="1"/>
  <c r="CZ244" i="1"/>
  <c r="CY244" i="1"/>
  <c r="CX244" i="1"/>
  <c r="CW244" i="1"/>
  <c r="CV244" i="1"/>
  <c r="CU244" i="1"/>
  <c r="CT244" i="1"/>
  <c r="CS244" i="1"/>
  <c r="CR244" i="1"/>
  <c r="CQ244" i="1"/>
  <c r="CP244" i="1"/>
  <c r="CO244" i="1"/>
  <c r="CN244" i="1"/>
  <c r="CM244" i="1"/>
  <c r="CL244" i="1"/>
  <c r="CK244" i="1"/>
  <c r="CJ244" i="1"/>
  <c r="CI244" i="1"/>
  <c r="CH244" i="1"/>
  <c r="CG244" i="1"/>
  <c r="CF244" i="1"/>
  <c r="CE244" i="1"/>
  <c r="CD244" i="1"/>
  <c r="CC244" i="1"/>
  <c r="CB244" i="1"/>
  <c r="BR244" i="1"/>
  <c r="BQ244" i="1"/>
  <c r="BP244" i="1"/>
  <c r="BO244" i="1"/>
  <c r="BN244" i="1"/>
  <c r="X244" i="1"/>
  <c r="W244" i="1"/>
  <c r="V244" i="1"/>
  <c r="U244" i="1"/>
  <c r="T244" i="1"/>
  <c r="S244" i="1"/>
  <c r="R244" i="1"/>
  <c r="AA244" i="1" s="1"/>
  <c r="AB244" i="1" s="1"/>
  <c r="AE244" i="1" s="1"/>
  <c r="Q244" i="1"/>
  <c r="O244" i="1"/>
  <c r="L244" i="1" s="1"/>
  <c r="H244" i="1"/>
  <c r="A244" i="1"/>
  <c r="EJ243" i="1"/>
  <c r="EI243" i="1"/>
  <c r="EH243" i="1"/>
  <c r="EG243" i="1"/>
  <c r="EF243" i="1"/>
  <c r="EE243" i="1"/>
  <c r="ED243" i="1"/>
  <c r="EC243" i="1"/>
  <c r="EB243" i="1"/>
  <c r="EA243" i="1"/>
  <c r="DZ243" i="1"/>
  <c r="DY243" i="1"/>
  <c r="DX243" i="1"/>
  <c r="DW243" i="1"/>
  <c r="DV243" i="1"/>
  <c r="DU243" i="1"/>
  <c r="DT243" i="1"/>
  <c r="DS243" i="1"/>
  <c r="DR243" i="1"/>
  <c r="DQ243" i="1"/>
  <c r="DP243" i="1"/>
  <c r="DO243" i="1"/>
  <c r="DN243" i="1"/>
  <c r="DM243" i="1"/>
  <c r="DL243" i="1"/>
  <c r="DK243" i="1"/>
  <c r="DJ243" i="1"/>
  <c r="DF243" i="1"/>
  <c r="DE243" i="1"/>
  <c r="DD243" i="1"/>
  <c r="DC243" i="1"/>
  <c r="DB243" i="1"/>
  <c r="DA243" i="1"/>
  <c r="CZ243" i="1"/>
  <c r="CY243" i="1"/>
  <c r="CX243" i="1"/>
  <c r="CW243" i="1"/>
  <c r="CV243" i="1"/>
  <c r="CU243" i="1"/>
  <c r="CT243" i="1"/>
  <c r="CS243" i="1"/>
  <c r="CR243" i="1"/>
  <c r="CQ243" i="1"/>
  <c r="CP243" i="1"/>
  <c r="CO243" i="1"/>
  <c r="CN243" i="1"/>
  <c r="CM243" i="1"/>
  <c r="CL243" i="1"/>
  <c r="CK243" i="1"/>
  <c r="CJ243" i="1"/>
  <c r="CI243" i="1"/>
  <c r="CH243" i="1"/>
  <c r="CG243" i="1"/>
  <c r="CF243" i="1"/>
  <c r="CE243" i="1"/>
  <c r="CD243" i="1"/>
  <c r="CC243" i="1"/>
  <c r="CB243" i="1"/>
  <c r="BR243" i="1"/>
  <c r="BQ243" i="1"/>
  <c r="BP243" i="1"/>
  <c r="BO243" i="1"/>
  <c r="BN243" i="1"/>
  <c r="X243" i="1"/>
  <c r="W243" i="1"/>
  <c r="V243" i="1"/>
  <c r="U243" i="1"/>
  <c r="T243" i="1"/>
  <c r="S243" i="1"/>
  <c r="R243" i="1"/>
  <c r="AA243" i="1" s="1"/>
  <c r="AB243" i="1" s="1"/>
  <c r="AE243" i="1" s="1"/>
  <c r="Q243" i="1"/>
  <c r="O243" i="1"/>
  <c r="L243" i="1" s="1"/>
  <c r="H243" i="1"/>
  <c r="A243" i="1"/>
  <c r="EJ242" i="1"/>
  <c r="EI242" i="1"/>
  <c r="EH242" i="1"/>
  <c r="EG242" i="1"/>
  <c r="EF242" i="1"/>
  <c r="EE242" i="1"/>
  <c r="ED242" i="1"/>
  <c r="EC242" i="1"/>
  <c r="EB242" i="1"/>
  <c r="EA242" i="1"/>
  <c r="DZ242" i="1"/>
  <c r="DY242" i="1"/>
  <c r="DX242" i="1"/>
  <c r="DW242" i="1"/>
  <c r="DV242" i="1"/>
  <c r="DU242" i="1"/>
  <c r="DT242" i="1"/>
  <c r="DS242" i="1"/>
  <c r="DR242" i="1"/>
  <c r="DQ242" i="1"/>
  <c r="DP242" i="1"/>
  <c r="DO242" i="1"/>
  <c r="DN242" i="1"/>
  <c r="DM242" i="1"/>
  <c r="DL242" i="1"/>
  <c r="DK242" i="1"/>
  <c r="DJ242" i="1"/>
  <c r="DF242" i="1"/>
  <c r="DE242" i="1"/>
  <c r="DD242" i="1"/>
  <c r="DC242" i="1"/>
  <c r="DB242" i="1"/>
  <c r="DA242" i="1"/>
  <c r="CZ242" i="1"/>
  <c r="CY242" i="1"/>
  <c r="CX242" i="1"/>
  <c r="CW242" i="1"/>
  <c r="CV242" i="1"/>
  <c r="CU242" i="1"/>
  <c r="CT242" i="1"/>
  <c r="CS242" i="1"/>
  <c r="CR242" i="1"/>
  <c r="CQ242" i="1"/>
  <c r="CP242" i="1"/>
  <c r="CO242" i="1"/>
  <c r="CN242" i="1"/>
  <c r="CM242" i="1"/>
  <c r="CL242" i="1"/>
  <c r="CK242" i="1"/>
  <c r="CJ242" i="1"/>
  <c r="CI242" i="1"/>
  <c r="CH242" i="1"/>
  <c r="CG242" i="1"/>
  <c r="CF242" i="1"/>
  <c r="CE242" i="1"/>
  <c r="CD242" i="1"/>
  <c r="CC242" i="1"/>
  <c r="CB242" i="1"/>
  <c r="BR242" i="1"/>
  <c r="BQ242" i="1"/>
  <c r="BP242" i="1"/>
  <c r="BO242" i="1"/>
  <c r="BN242" i="1"/>
  <c r="X242" i="1"/>
  <c r="W242" i="1"/>
  <c r="V242" i="1"/>
  <c r="U242" i="1"/>
  <c r="T242" i="1"/>
  <c r="S242" i="1"/>
  <c r="R242" i="1"/>
  <c r="AA242" i="1" s="1"/>
  <c r="AB242" i="1" s="1"/>
  <c r="AE242" i="1" s="1"/>
  <c r="Q242" i="1"/>
  <c r="O242" i="1"/>
  <c r="L242" i="1" s="1"/>
  <c r="H242" i="1"/>
  <c r="A242" i="1"/>
  <c r="EJ241" i="1"/>
  <c r="EI241" i="1"/>
  <c r="EH241" i="1"/>
  <c r="EG241" i="1"/>
  <c r="EF241" i="1"/>
  <c r="EE241" i="1"/>
  <c r="ED241" i="1"/>
  <c r="EC241" i="1"/>
  <c r="EB241" i="1"/>
  <c r="EA241" i="1"/>
  <c r="DZ241" i="1"/>
  <c r="DY241" i="1"/>
  <c r="DX241" i="1"/>
  <c r="DW241" i="1"/>
  <c r="DV241" i="1"/>
  <c r="DU241" i="1"/>
  <c r="DT241" i="1"/>
  <c r="DS241" i="1"/>
  <c r="DR241" i="1"/>
  <c r="DQ241" i="1"/>
  <c r="DP241" i="1"/>
  <c r="DO241" i="1"/>
  <c r="DN241" i="1"/>
  <c r="DM241" i="1"/>
  <c r="DL241" i="1"/>
  <c r="DK241" i="1"/>
  <c r="DJ241" i="1"/>
  <c r="DF241" i="1"/>
  <c r="DE241" i="1"/>
  <c r="DD241" i="1"/>
  <c r="DC241" i="1"/>
  <c r="DB241" i="1"/>
  <c r="DA241" i="1"/>
  <c r="CZ241" i="1"/>
  <c r="CY241" i="1"/>
  <c r="CX241" i="1"/>
  <c r="CW241" i="1"/>
  <c r="CV241" i="1"/>
  <c r="CU241" i="1"/>
  <c r="CT241" i="1"/>
  <c r="CS241" i="1"/>
  <c r="CR241" i="1"/>
  <c r="CQ241" i="1"/>
  <c r="CP241" i="1"/>
  <c r="CO241" i="1"/>
  <c r="CN241" i="1"/>
  <c r="CM241" i="1"/>
  <c r="CL241" i="1"/>
  <c r="CK241" i="1"/>
  <c r="CJ241" i="1"/>
  <c r="CI241" i="1"/>
  <c r="CH241" i="1"/>
  <c r="CG241" i="1"/>
  <c r="CF241" i="1"/>
  <c r="CE241" i="1"/>
  <c r="CD241" i="1"/>
  <c r="CC241" i="1"/>
  <c r="CB241" i="1"/>
  <c r="BR241" i="1"/>
  <c r="BQ241" i="1"/>
  <c r="BP241" i="1"/>
  <c r="BO241" i="1"/>
  <c r="BN241" i="1"/>
  <c r="X241" i="1"/>
  <c r="W241" i="1"/>
  <c r="V241" i="1"/>
  <c r="U241" i="1"/>
  <c r="T241" i="1"/>
  <c r="S241" i="1"/>
  <c r="R241" i="1"/>
  <c r="AA241" i="1" s="1"/>
  <c r="AB241" i="1" s="1"/>
  <c r="AE241" i="1" s="1"/>
  <c r="Q241" i="1"/>
  <c r="O241" i="1"/>
  <c r="L241" i="1" s="1"/>
  <c r="H241" i="1"/>
  <c r="A241" i="1"/>
  <c r="EJ240" i="1"/>
  <c r="EI240" i="1"/>
  <c r="EH240" i="1"/>
  <c r="EG240" i="1"/>
  <c r="EF240" i="1"/>
  <c r="EE240" i="1"/>
  <c r="ED240" i="1"/>
  <c r="EC240" i="1"/>
  <c r="EB240" i="1"/>
  <c r="EA240" i="1"/>
  <c r="DZ240" i="1"/>
  <c r="DY240" i="1"/>
  <c r="DX240" i="1"/>
  <c r="DW240" i="1"/>
  <c r="DV240" i="1"/>
  <c r="DU240" i="1"/>
  <c r="DT240" i="1"/>
  <c r="DS240" i="1"/>
  <c r="DR240" i="1"/>
  <c r="DQ240" i="1"/>
  <c r="DP240" i="1"/>
  <c r="DO240" i="1"/>
  <c r="DN240" i="1"/>
  <c r="DM240" i="1"/>
  <c r="DL240" i="1"/>
  <c r="DK240" i="1"/>
  <c r="DJ240" i="1"/>
  <c r="DF240" i="1"/>
  <c r="DE240" i="1"/>
  <c r="DD240" i="1"/>
  <c r="DC240" i="1"/>
  <c r="DB240" i="1"/>
  <c r="DA240" i="1"/>
  <c r="CZ240" i="1"/>
  <c r="CY240" i="1"/>
  <c r="CX240" i="1"/>
  <c r="CW240" i="1"/>
  <c r="CV240" i="1"/>
  <c r="CU240" i="1"/>
  <c r="CT240" i="1"/>
  <c r="CS240" i="1"/>
  <c r="CR240" i="1"/>
  <c r="CQ240" i="1"/>
  <c r="CP240" i="1"/>
  <c r="CO240" i="1"/>
  <c r="CN240" i="1"/>
  <c r="CM240" i="1"/>
  <c r="CL240" i="1"/>
  <c r="CK240" i="1"/>
  <c r="CJ240" i="1"/>
  <c r="CI240" i="1"/>
  <c r="CH240" i="1"/>
  <c r="CG240" i="1"/>
  <c r="CF240" i="1"/>
  <c r="CE240" i="1"/>
  <c r="CD240" i="1"/>
  <c r="CC240" i="1"/>
  <c r="CB240" i="1"/>
  <c r="BR240" i="1"/>
  <c r="BQ240" i="1"/>
  <c r="BP240" i="1"/>
  <c r="BO240" i="1"/>
  <c r="BN240" i="1"/>
  <c r="X240" i="1"/>
  <c r="W240" i="1"/>
  <c r="V240" i="1"/>
  <c r="U240" i="1"/>
  <c r="T240" i="1"/>
  <c r="S240" i="1"/>
  <c r="R240" i="1"/>
  <c r="AA240" i="1" s="1"/>
  <c r="AB240" i="1" s="1"/>
  <c r="AE240" i="1" s="1"/>
  <c r="Q240" i="1"/>
  <c r="O240" i="1"/>
  <c r="L240" i="1" s="1"/>
  <c r="H240" i="1"/>
  <c r="A240" i="1"/>
  <c r="EJ239" i="1"/>
  <c r="EI239" i="1"/>
  <c r="EH239" i="1"/>
  <c r="EG239" i="1"/>
  <c r="EF239" i="1"/>
  <c r="EE239" i="1"/>
  <c r="ED239" i="1"/>
  <c r="EC239" i="1"/>
  <c r="EB239" i="1"/>
  <c r="EA239" i="1"/>
  <c r="DZ239" i="1"/>
  <c r="DY239" i="1"/>
  <c r="DX239" i="1"/>
  <c r="DW239" i="1"/>
  <c r="DV239" i="1"/>
  <c r="DU239" i="1"/>
  <c r="DT239" i="1"/>
  <c r="DS239" i="1"/>
  <c r="DR239" i="1"/>
  <c r="DQ239" i="1"/>
  <c r="DP239" i="1"/>
  <c r="DO239" i="1"/>
  <c r="DN239" i="1"/>
  <c r="DM239" i="1"/>
  <c r="DL239" i="1"/>
  <c r="DK239" i="1"/>
  <c r="DJ239" i="1"/>
  <c r="DF239" i="1"/>
  <c r="DE239" i="1"/>
  <c r="DD239" i="1"/>
  <c r="DC239" i="1"/>
  <c r="DB239" i="1"/>
  <c r="DA239" i="1"/>
  <c r="CZ239" i="1"/>
  <c r="CY239" i="1"/>
  <c r="CX239" i="1"/>
  <c r="CW239" i="1"/>
  <c r="CV239" i="1"/>
  <c r="CU239" i="1"/>
  <c r="CT239" i="1"/>
  <c r="CS239" i="1"/>
  <c r="CR239" i="1"/>
  <c r="CQ239" i="1"/>
  <c r="CP239" i="1"/>
  <c r="CO239" i="1"/>
  <c r="CN239" i="1"/>
  <c r="CM239" i="1"/>
  <c r="CL239" i="1"/>
  <c r="CK239" i="1"/>
  <c r="CJ239" i="1"/>
  <c r="CI239" i="1"/>
  <c r="CH239" i="1"/>
  <c r="CG239" i="1"/>
  <c r="CF239" i="1"/>
  <c r="CE239" i="1"/>
  <c r="CD239" i="1"/>
  <c r="CC239" i="1"/>
  <c r="CB239" i="1"/>
  <c r="BR239" i="1"/>
  <c r="BQ239" i="1"/>
  <c r="BP239" i="1"/>
  <c r="BO239" i="1"/>
  <c r="BN239" i="1"/>
  <c r="X239" i="1"/>
  <c r="W239" i="1"/>
  <c r="V239" i="1"/>
  <c r="U239" i="1"/>
  <c r="T239" i="1"/>
  <c r="S239" i="1"/>
  <c r="R239" i="1"/>
  <c r="AA239" i="1" s="1"/>
  <c r="AB239" i="1" s="1"/>
  <c r="AE239" i="1" s="1"/>
  <c r="Q239" i="1"/>
  <c r="O239" i="1"/>
  <c r="L239" i="1" s="1"/>
  <c r="H239" i="1"/>
  <c r="A239" i="1"/>
  <c r="EJ238" i="1"/>
  <c r="EI238" i="1"/>
  <c r="EH238" i="1"/>
  <c r="EG238" i="1"/>
  <c r="EF238" i="1"/>
  <c r="EE238" i="1"/>
  <c r="ED238" i="1"/>
  <c r="EC238" i="1"/>
  <c r="EB238" i="1"/>
  <c r="EA238" i="1"/>
  <c r="DZ238" i="1"/>
  <c r="DY238" i="1"/>
  <c r="DX238" i="1"/>
  <c r="DW238" i="1"/>
  <c r="DV238" i="1"/>
  <c r="DU238" i="1"/>
  <c r="DT238" i="1"/>
  <c r="DS238" i="1"/>
  <c r="DR238" i="1"/>
  <c r="DQ238" i="1"/>
  <c r="DP238" i="1"/>
  <c r="DO238" i="1"/>
  <c r="DN238" i="1"/>
  <c r="DM238" i="1"/>
  <c r="DL238" i="1"/>
  <c r="DK238" i="1"/>
  <c r="DJ238" i="1"/>
  <c r="DF238" i="1"/>
  <c r="DE238" i="1"/>
  <c r="DD238" i="1"/>
  <c r="DC238" i="1"/>
  <c r="DB238" i="1"/>
  <c r="DA238" i="1"/>
  <c r="CZ238" i="1"/>
  <c r="CY238" i="1"/>
  <c r="CX238" i="1"/>
  <c r="CW238" i="1"/>
  <c r="CV238" i="1"/>
  <c r="CU238" i="1"/>
  <c r="CT238" i="1"/>
  <c r="CS238" i="1"/>
  <c r="CR238" i="1"/>
  <c r="CQ238" i="1"/>
  <c r="CP238" i="1"/>
  <c r="CO238" i="1"/>
  <c r="CN238" i="1"/>
  <c r="CM238" i="1"/>
  <c r="CL238" i="1"/>
  <c r="CK238" i="1"/>
  <c r="CJ238" i="1"/>
  <c r="CI238" i="1"/>
  <c r="CH238" i="1"/>
  <c r="CG238" i="1"/>
  <c r="CF238" i="1"/>
  <c r="CE238" i="1"/>
  <c r="CD238" i="1"/>
  <c r="CC238" i="1"/>
  <c r="CB238" i="1"/>
  <c r="BR238" i="1"/>
  <c r="BQ238" i="1"/>
  <c r="BP238" i="1"/>
  <c r="BO238" i="1"/>
  <c r="BN238" i="1"/>
  <c r="X238" i="1"/>
  <c r="W238" i="1"/>
  <c r="V238" i="1"/>
  <c r="U238" i="1"/>
  <c r="T238" i="1"/>
  <c r="S238" i="1"/>
  <c r="R238" i="1"/>
  <c r="AA238" i="1" s="1"/>
  <c r="AB238" i="1" s="1"/>
  <c r="AE238" i="1" s="1"/>
  <c r="Q238" i="1"/>
  <c r="O238" i="1"/>
  <c r="L238" i="1" s="1"/>
  <c r="H238" i="1"/>
  <c r="A238" i="1"/>
  <c r="EJ237" i="1"/>
  <c r="EI237" i="1"/>
  <c r="EH237" i="1"/>
  <c r="EG237" i="1"/>
  <c r="EF237" i="1"/>
  <c r="EE237" i="1"/>
  <c r="ED237" i="1"/>
  <c r="EC237" i="1"/>
  <c r="EB237" i="1"/>
  <c r="EA237" i="1"/>
  <c r="DZ237" i="1"/>
  <c r="DY237" i="1"/>
  <c r="DX237" i="1"/>
  <c r="DW237" i="1"/>
  <c r="DV237" i="1"/>
  <c r="DU237" i="1"/>
  <c r="DT237" i="1"/>
  <c r="DS237" i="1"/>
  <c r="DR237" i="1"/>
  <c r="DQ237" i="1"/>
  <c r="DP237" i="1"/>
  <c r="DO237" i="1"/>
  <c r="DN237" i="1"/>
  <c r="DM237" i="1"/>
  <c r="DL237" i="1"/>
  <c r="DK237" i="1"/>
  <c r="DJ237" i="1"/>
  <c r="DF237" i="1"/>
  <c r="DE237" i="1"/>
  <c r="DD237" i="1"/>
  <c r="DC237" i="1"/>
  <c r="DB237" i="1"/>
  <c r="DA237" i="1"/>
  <c r="CZ237" i="1"/>
  <c r="CY237" i="1"/>
  <c r="CX237" i="1"/>
  <c r="CW237" i="1"/>
  <c r="CV237" i="1"/>
  <c r="CU237" i="1"/>
  <c r="CT237" i="1"/>
  <c r="CS237" i="1"/>
  <c r="CR237" i="1"/>
  <c r="CQ237" i="1"/>
  <c r="CP237" i="1"/>
  <c r="CO237" i="1"/>
  <c r="CN237" i="1"/>
  <c r="CM237" i="1"/>
  <c r="CL237" i="1"/>
  <c r="CK237" i="1"/>
  <c r="CJ237" i="1"/>
  <c r="CI237" i="1"/>
  <c r="CH237" i="1"/>
  <c r="CG237" i="1"/>
  <c r="CF237" i="1"/>
  <c r="CE237" i="1"/>
  <c r="CD237" i="1"/>
  <c r="CC237" i="1"/>
  <c r="CB237" i="1"/>
  <c r="BR237" i="1"/>
  <c r="BQ237" i="1"/>
  <c r="BP237" i="1"/>
  <c r="BO237" i="1"/>
  <c r="BN237" i="1"/>
  <c r="X237" i="1"/>
  <c r="W237" i="1"/>
  <c r="V237" i="1"/>
  <c r="U237" i="1"/>
  <c r="T237" i="1"/>
  <c r="S237" i="1"/>
  <c r="R237" i="1"/>
  <c r="AA237" i="1" s="1"/>
  <c r="AB237" i="1" s="1"/>
  <c r="AE237" i="1" s="1"/>
  <c r="Q237" i="1"/>
  <c r="O237" i="1"/>
  <c r="L237" i="1" s="1"/>
  <c r="H237" i="1"/>
  <c r="A237" i="1"/>
  <c r="EJ236" i="1"/>
  <c r="EI236" i="1"/>
  <c r="EH236" i="1"/>
  <c r="EG236" i="1"/>
  <c r="EF236" i="1"/>
  <c r="EE236" i="1"/>
  <c r="ED236" i="1"/>
  <c r="EC236" i="1"/>
  <c r="EB236" i="1"/>
  <c r="EA236" i="1"/>
  <c r="DZ236" i="1"/>
  <c r="DY236" i="1"/>
  <c r="DX236" i="1"/>
  <c r="DW236" i="1"/>
  <c r="DV236" i="1"/>
  <c r="DU236" i="1"/>
  <c r="DT236" i="1"/>
  <c r="DS236" i="1"/>
  <c r="DR236" i="1"/>
  <c r="DQ236" i="1"/>
  <c r="DP236" i="1"/>
  <c r="DO236" i="1"/>
  <c r="DN236" i="1"/>
  <c r="DM236" i="1"/>
  <c r="DL236" i="1"/>
  <c r="DK236" i="1"/>
  <c r="DJ236" i="1"/>
  <c r="DF236" i="1"/>
  <c r="DE236" i="1"/>
  <c r="DD236" i="1"/>
  <c r="DC236" i="1"/>
  <c r="DB236" i="1"/>
  <c r="DA236" i="1"/>
  <c r="CZ236" i="1"/>
  <c r="CY236" i="1"/>
  <c r="CX236" i="1"/>
  <c r="CW236" i="1"/>
  <c r="CV236" i="1"/>
  <c r="CU236" i="1"/>
  <c r="CT236" i="1"/>
  <c r="CS236" i="1"/>
  <c r="CR236" i="1"/>
  <c r="CQ236" i="1"/>
  <c r="CP236" i="1"/>
  <c r="CO236" i="1"/>
  <c r="CN236" i="1"/>
  <c r="CM236" i="1"/>
  <c r="CL236" i="1"/>
  <c r="CK236" i="1"/>
  <c r="CJ236" i="1"/>
  <c r="CI236" i="1"/>
  <c r="CH236" i="1"/>
  <c r="CG236" i="1"/>
  <c r="CF236" i="1"/>
  <c r="CE236" i="1"/>
  <c r="CD236" i="1"/>
  <c r="CC236" i="1"/>
  <c r="CB236" i="1"/>
  <c r="BV236" i="1"/>
  <c r="BR236" i="1"/>
  <c r="BQ236" i="1"/>
  <c r="BP236" i="1"/>
  <c r="BO236" i="1"/>
  <c r="BN236" i="1"/>
  <c r="X236" i="1"/>
  <c r="W236" i="1"/>
  <c r="V236" i="1"/>
  <c r="U236" i="1"/>
  <c r="T236" i="1"/>
  <c r="S236" i="1"/>
  <c r="R236" i="1"/>
  <c r="AA236" i="1" s="1"/>
  <c r="AB236" i="1" s="1"/>
  <c r="AE236" i="1" s="1"/>
  <c r="Q236" i="1"/>
  <c r="O236" i="1"/>
  <c r="L236" i="1" s="1"/>
  <c r="H236" i="1"/>
  <c r="A236" i="1"/>
  <c r="EJ235" i="1"/>
  <c r="EI235" i="1"/>
  <c r="EH235" i="1"/>
  <c r="EG235" i="1"/>
  <c r="EF235" i="1"/>
  <c r="EE235" i="1"/>
  <c r="ED235" i="1"/>
  <c r="EC235" i="1"/>
  <c r="EB235" i="1"/>
  <c r="EA235" i="1"/>
  <c r="DZ235" i="1"/>
  <c r="DY235" i="1"/>
  <c r="DX235" i="1"/>
  <c r="DW235" i="1"/>
  <c r="DV235" i="1"/>
  <c r="DU235" i="1"/>
  <c r="DT235" i="1"/>
  <c r="DS235" i="1"/>
  <c r="DR235" i="1"/>
  <c r="DQ235" i="1"/>
  <c r="DP235" i="1"/>
  <c r="DO235" i="1"/>
  <c r="DN235" i="1"/>
  <c r="DM235" i="1"/>
  <c r="DL235" i="1"/>
  <c r="DK235" i="1"/>
  <c r="DJ235" i="1"/>
  <c r="DF235" i="1"/>
  <c r="DE235" i="1"/>
  <c r="DD235" i="1"/>
  <c r="DC235" i="1"/>
  <c r="DB235" i="1"/>
  <c r="DA235" i="1"/>
  <c r="CZ235" i="1"/>
  <c r="CY235" i="1"/>
  <c r="CX235" i="1"/>
  <c r="CW235" i="1"/>
  <c r="CV235" i="1"/>
  <c r="CU235" i="1"/>
  <c r="CT235" i="1"/>
  <c r="CS235" i="1"/>
  <c r="CR235" i="1"/>
  <c r="CQ235" i="1"/>
  <c r="CP235" i="1"/>
  <c r="CO235" i="1"/>
  <c r="CN235" i="1"/>
  <c r="CM235" i="1"/>
  <c r="CL235" i="1"/>
  <c r="CK235" i="1"/>
  <c r="CJ235" i="1"/>
  <c r="CI235" i="1"/>
  <c r="CH235" i="1"/>
  <c r="CG235" i="1"/>
  <c r="CF235" i="1"/>
  <c r="CE235" i="1"/>
  <c r="CD235" i="1"/>
  <c r="CC235" i="1"/>
  <c r="CB235" i="1"/>
  <c r="BR235" i="1"/>
  <c r="BQ235" i="1"/>
  <c r="BP235" i="1"/>
  <c r="BO235" i="1"/>
  <c r="BN235" i="1"/>
  <c r="X235" i="1"/>
  <c r="W235" i="1"/>
  <c r="V235" i="1"/>
  <c r="U235" i="1"/>
  <c r="T235" i="1"/>
  <c r="S235" i="1"/>
  <c r="R235" i="1"/>
  <c r="AA235" i="1" s="1"/>
  <c r="AB235" i="1" s="1"/>
  <c r="AE235" i="1" s="1"/>
  <c r="Q235" i="1"/>
  <c r="O235" i="1"/>
  <c r="L235" i="1" s="1"/>
  <c r="H235" i="1"/>
  <c r="A235" i="1"/>
  <c r="EJ234" i="1"/>
  <c r="EI234" i="1"/>
  <c r="EH234" i="1"/>
  <c r="EG234" i="1"/>
  <c r="EF234" i="1"/>
  <c r="EE234" i="1"/>
  <c r="ED234" i="1"/>
  <c r="EC234" i="1"/>
  <c r="EB234" i="1"/>
  <c r="EA234" i="1"/>
  <c r="DZ234" i="1"/>
  <c r="DY234" i="1"/>
  <c r="DX234" i="1"/>
  <c r="DW234" i="1"/>
  <c r="DV234" i="1"/>
  <c r="DU234" i="1"/>
  <c r="DT234" i="1"/>
  <c r="DS234" i="1"/>
  <c r="DR234" i="1"/>
  <c r="DQ234" i="1"/>
  <c r="DP234" i="1"/>
  <c r="DO234" i="1"/>
  <c r="DN234" i="1"/>
  <c r="DM234" i="1"/>
  <c r="DL234" i="1"/>
  <c r="DK234" i="1"/>
  <c r="DJ234" i="1"/>
  <c r="DF234" i="1"/>
  <c r="DE234" i="1"/>
  <c r="DD234" i="1"/>
  <c r="DC234" i="1"/>
  <c r="DB234" i="1"/>
  <c r="DA234" i="1"/>
  <c r="CZ234" i="1"/>
  <c r="CY234" i="1"/>
  <c r="CX234" i="1"/>
  <c r="CW234" i="1"/>
  <c r="CV234" i="1"/>
  <c r="CU234" i="1"/>
  <c r="CT234" i="1"/>
  <c r="CS234" i="1"/>
  <c r="CR234" i="1"/>
  <c r="CQ234" i="1"/>
  <c r="CP234" i="1"/>
  <c r="CO234" i="1"/>
  <c r="CN234" i="1"/>
  <c r="CM234" i="1"/>
  <c r="CL234" i="1"/>
  <c r="CK234" i="1"/>
  <c r="CJ234" i="1"/>
  <c r="CI234" i="1"/>
  <c r="CH234" i="1"/>
  <c r="CG234" i="1"/>
  <c r="CF234" i="1"/>
  <c r="CE234" i="1"/>
  <c r="CD234" i="1"/>
  <c r="CC234" i="1"/>
  <c r="CB234" i="1"/>
  <c r="BR234" i="1"/>
  <c r="BQ234" i="1"/>
  <c r="BP234" i="1"/>
  <c r="BO234" i="1"/>
  <c r="BN234" i="1"/>
  <c r="X234" i="1"/>
  <c r="W234" i="1"/>
  <c r="V234" i="1"/>
  <c r="U234" i="1"/>
  <c r="T234" i="1"/>
  <c r="S234" i="1"/>
  <c r="R234" i="1"/>
  <c r="AA234" i="1" s="1"/>
  <c r="AB234" i="1" s="1"/>
  <c r="AE234" i="1" s="1"/>
  <c r="Q234" i="1"/>
  <c r="O234" i="1"/>
  <c r="L234" i="1" s="1"/>
  <c r="H234" i="1"/>
  <c r="A234" i="1"/>
  <c r="EJ233" i="1"/>
  <c r="EI233" i="1"/>
  <c r="EH233" i="1"/>
  <c r="EG233" i="1"/>
  <c r="EF233" i="1"/>
  <c r="EE233" i="1"/>
  <c r="ED233" i="1"/>
  <c r="EC233" i="1"/>
  <c r="EB233" i="1"/>
  <c r="EA233" i="1"/>
  <c r="DZ233" i="1"/>
  <c r="DY233" i="1"/>
  <c r="DX233" i="1"/>
  <c r="DW233" i="1"/>
  <c r="DV233" i="1"/>
  <c r="DU233" i="1"/>
  <c r="DT233" i="1"/>
  <c r="DS233" i="1"/>
  <c r="DR233" i="1"/>
  <c r="DQ233" i="1"/>
  <c r="DP233" i="1"/>
  <c r="DO233" i="1"/>
  <c r="DN233" i="1"/>
  <c r="DM233" i="1"/>
  <c r="DL233" i="1"/>
  <c r="DK233" i="1"/>
  <c r="DJ233" i="1"/>
  <c r="DF233" i="1"/>
  <c r="DE233" i="1"/>
  <c r="DD233" i="1"/>
  <c r="DC233" i="1"/>
  <c r="DB233" i="1"/>
  <c r="DA233" i="1"/>
  <c r="CZ233" i="1"/>
  <c r="CY233" i="1"/>
  <c r="CX233" i="1"/>
  <c r="CW233" i="1"/>
  <c r="CV233" i="1"/>
  <c r="CU233" i="1"/>
  <c r="CT233" i="1"/>
  <c r="CS233" i="1"/>
  <c r="CR233" i="1"/>
  <c r="CQ233" i="1"/>
  <c r="CP233" i="1"/>
  <c r="CO233" i="1"/>
  <c r="CN233" i="1"/>
  <c r="CM233" i="1"/>
  <c r="CL233" i="1"/>
  <c r="CK233" i="1"/>
  <c r="CJ233" i="1"/>
  <c r="CI233" i="1"/>
  <c r="CH233" i="1"/>
  <c r="CG233" i="1"/>
  <c r="CF233" i="1"/>
  <c r="CE233" i="1"/>
  <c r="CD233" i="1"/>
  <c r="CC233" i="1"/>
  <c r="CB233" i="1"/>
  <c r="BR233" i="1"/>
  <c r="BQ233" i="1"/>
  <c r="BP233" i="1"/>
  <c r="BO233" i="1"/>
  <c r="BN233" i="1"/>
  <c r="X233" i="1"/>
  <c r="W233" i="1"/>
  <c r="V233" i="1"/>
  <c r="U233" i="1"/>
  <c r="T233" i="1"/>
  <c r="S233" i="1"/>
  <c r="R233" i="1"/>
  <c r="AA233" i="1" s="1"/>
  <c r="AB233" i="1" s="1"/>
  <c r="AE233" i="1" s="1"/>
  <c r="Q233" i="1"/>
  <c r="O233" i="1"/>
  <c r="L233" i="1" s="1"/>
  <c r="H233" i="1"/>
  <c r="A233" i="1"/>
  <c r="EJ232" i="1"/>
  <c r="EI232" i="1"/>
  <c r="EH232" i="1"/>
  <c r="EG232" i="1"/>
  <c r="EF232" i="1"/>
  <c r="EE232" i="1"/>
  <c r="ED232" i="1"/>
  <c r="EC232" i="1"/>
  <c r="EB232" i="1"/>
  <c r="EA232" i="1"/>
  <c r="DZ232" i="1"/>
  <c r="DY232" i="1"/>
  <c r="DX232" i="1"/>
  <c r="DW232" i="1"/>
  <c r="DV232" i="1"/>
  <c r="DU232" i="1"/>
  <c r="DT232" i="1"/>
  <c r="DS232" i="1"/>
  <c r="DR232" i="1"/>
  <c r="DQ232" i="1"/>
  <c r="DP232" i="1"/>
  <c r="DO232" i="1"/>
  <c r="DN232" i="1"/>
  <c r="DM232" i="1"/>
  <c r="DL232" i="1"/>
  <c r="DK232" i="1"/>
  <c r="DJ232" i="1"/>
  <c r="DF232" i="1"/>
  <c r="DE232" i="1"/>
  <c r="DD232" i="1"/>
  <c r="DC232" i="1"/>
  <c r="DB232" i="1"/>
  <c r="DA232" i="1"/>
  <c r="CZ232" i="1"/>
  <c r="CY232" i="1"/>
  <c r="CX232" i="1"/>
  <c r="CW232" i="1"/>
  <c r="CV232" i="1"/>
  <c r="CU232" i="1"/>
  <c r="CT232" i="1"/>
  <c r="CS232" i="1"/>
  <c r="CR232" i="1"/>
  <c r="CQ232" i="1"/>
  <c r="CP232" i="1"/>
  <c r="CO232" i="1"/>
  <c r="CN232" i="1"/>
  <c r="CM232" i="1"/>
  <c r="CL232" i="1"/>
  <c r="CK232" i="1"/>
  <c r="CJ232" i="1"/>
  <c r="CI232" i="1"/>
  <c r="CH232" i="1"/>
  <c r="CG232" i="1"/>
  <c r="CF232" i="1"/>
  <c r="CE232" i="1"/>
  <c r="CD232" i="1"/>
  <c r="CC232" i="1"/>
  <c r="CB232" i="1"/>
  <c r="BR232" i="1"/>
  <c r="BQ232" i="1"/>
  <c r="BP232" i="1"/>
  <c r="BO232" i="1"/>
  <c r="BN232" i="1"/>
  <c r="X232" i="1"/>
  <c r="W232" i="1"/>
  <c r="V232" i="1"/>
  <c r="U232" i="1"/>
  <c r="T232" i="1"/>
  <c r="S232" i="1"/>
  <c r="R232" i="1"/>
  <c r="AA232" i="1" s="1"/>
  <c r="AB232" i="1" s="1"/>
  <c r="AE232" i="1" s="1"/>
  <c r="Q232" i="1"/>
  <c r="O232" i="1"/>
  <c r="L232" i="1" s="1"/>
  <c r="H232" i="1"/>
  <c r="A232" i="1"/>
  <c r="EJ231" i="1"/>
  <c r="EI231" i="1"/>
  <c r="EH231" i="1"/>
  <c r="EG231" i="1"/>
  <c r="EF231" i="1"/>
  <c r="EE231" i="1"/>
  <c r="ED231" i="1"/>
  <c r="EC231" i="1"/>
  <c r="EB231" i="1"/>
  <c r="EA231" i="1"/>
  <c r="DZ231" i="1"/>
  <c r="DY231" i="1"/>
  <c r="DX231" i="1"/>
  <c r="DW231" i="1"/>
  <c r="DV231" i="1"/>
  <c r="DU231" i="1"/>
  <c r="DT231" i="1"/>
  <c r="DS231" i="1"/>
  <c r="DR231" i="1"/>
  <c r="DQ231" i="1"/>
  <c r="DP231" i="1"/>
  <c r="DO231" i="1"/>
  <c r="DN231" i="1"/>
  <c r="DM231" i="1"/>
  <c r="DL231" i="1"/>
  <c r="DK231" i="1"/>
  <c r="DJ231" i="1"/>
  <c r="DF231" i="1"/>
  <c r="DE231" i="1"/>
  <c r="DD231" i="1"/>
  <c r="DC231" i="1"/>
  <c r="DB231" i="1"/>
  <c r="DA231" i="1"/>
  <c r="CZ231" i="1"/>
  <c r="CY231" i="1"/>
  <c r="CX231" i="1"/>
  <c r="CW231" i="1"/>
  <c r="CV231" i="1"/>
  <c r="CU231" i="1"/>
  <c r="CT231" i="1"/>
  <c r="CS231" i="1"/>
  <c r="CR231" i="1"/>
  <c r="CQ231" i="1"/>
  <c r="CP231" i="1"/>
  <c r="CO231" i="1"/>
  <c r="CN231" i="1"/>
  <c r="CM231" i="1"/>
  <c r="CL231" i="1"/>
  <c r="CK231" i="1"/>
  <c r="CJ231" i="1"/>
  <c r="CI231" i="1"/>
  <c r="CH231" i="1"/>
  <c r="CG231" i="1"/>
  <c r="CF231" i="1"/>
  <c r="CE231" i="1"/>
  <c r="CD231" i="1"/>
  <c r="CC231" i="1"/>
  <c r="CB231" i="1"/>
  <c r="BR231" i="1"/>
  <c r="BQ231" i="1"/>
  <c r="BP231" i="1"/>
  <c r="BO231" i="1"/>
  <c r="BN231" i="1"/>
  <c r="X231" i="1"/>
  <c r="W231" i="1"/>
  <c r="V231" i="1"/>
  <c r="U231" i="1"/>
  <c r="T231" i="1"/>
  <c r="S231" i="1"/>
  <c r="R231" i="1"/>
  <c r="AA231" i="1" s="1"/>
  <c r="AB231" i="1" s="1"/>
  <c r="AE231" i="1" s="1"/>
  <c r="Q231" i="1"/>
  <c r="O231" i="1"/>
  <c r="L231" i="1" s="1"/>
  <c r="H231" i="1"/>
  <c r="A231" i="1"/>
  <c r="EJ230" i="1"/>
  <c r="EI230" i="1"/>
  <c r="EH230" i="1"/>
  <c r="EG230" i="1"/>
  <c r="EF230" i="1"/>
  <c r="EE230" i="1"/>
  <c r="ED230" i="1"/>
  <c r="EC230" i="1"/>
  <c r="EB230" i="1"/>
  <c r="EA230" i="1"/>
  <c r="DZ230" i="1"/>
  <c r="DY230" i="1"/>
  <c r="DX230" i="1"/>
  <c r="DW230" i="1"/>
  <c r="DV230" i="1"/>
  <c r="DU230" i="1"/>
  <c r="DT230" i="1"/>
  <c r="DS230" i="1"/>
  <c r="DR230" i="1"/>
  <c r="DQ230" i="1"/>
  <c r="DP230" i="1"/>
  <c r="DO230" i="1"/>
  <c r="DN230" i="1"/>
  <c r="DM230" i="1"/>
  <c r="DL230" i="1"/>
  <c r="DK230" i="1"/>
  <c r="DJ230" i="1"/>
  <c r="DF230" i="1"/>
  <c r="DE230" i="1"/>
  <c r="DD230" i="1"/>
  <c r="DC230" i="1"/>
  <c r="DB230" i="1"/>
  <c r="DA230" i="1"/>
  <c r="CZ230" i="1"/>
  <c r="CY230" i="1"/>
  <c r="CX230" i="1"/>
  <c r="CW230" i="1"/>
  <c r="CV230" i="1"/>
  <c r="CU230" i="1"/>
  <c r="CT230" i="1"/>
  <c r="CS230" i="1"/>
  <c r="CR230" i="1"/>
  <c r="CQ230" i="1"/>
  <c r="CP230" i="1"/>
  <c r="CO230" i="1"/>
  <c r="CN230" i="1"/>
  <c r="CM230" i="1"/>
  <c r="CL230" i="1"/>
  <c r="CK230" i="1"/>
  <c r="CJ230" i="1"/>
  <c r="CI230" i="1"/>
  <c r="CH230" i="1"/>
  <c r="CG230" i="1"/>
  <c r="CF230" i="1"/>
  <c r="CE230" i="1"/>
  <c r="CD230" i="1"/>
  <c r="CC230" i="1"/>
  <c r="CB230" i="1"/>
  <c r="BR230" i="1"/>
  <c r="BQ230" i="1"/>
  <c r="BP230" i="1"/>
  <c r="BO230" i="1"/>
  <c r="BN230" i="1"/>
  <c r="X230" i="1"/>
  <c r="W230" i="1"/>
  <c r="V230" i="1"/>
  <c r="U230" i="1"/>
  <c r="T230" i="1"/>
  <c r="S230" i="1"/>
  <c r="R230" i="1"/>
  <c r="AA230" i="1" s="1"/>
  <c r="AB230" i="1" s="1"/>
  <c r="AE230" i="1" s="1"/>
  <c r="Q230" i="1"/>
  <c r="O230" i="1"/>
  <c r="L230" i="1" s="1"/>
  <c r="H230" i="1"/>
  <c r="A230" i="1"/>
  <c r="EJ229" i="1"/>
  <c r="EI229" i="1"/>
  <c r="EH229" i="1"/>
  <c r="EG229" i="1"/>
  <c r="EF229" i="1"/>
  <c r="EE229" i="1"/>
  <c r="ED229" i="1"/>
  <c r="EC229" i="1"/>
  <c r="EB229" i="1"/>
  <c r="EA229" i="1"/>
  <c r="DZ229" i="1"/>
  <c r="DY229" i="1"/>
  <c r="DX229" i="1"/>
  <c r="DW229" i="1"/>
  <c r="DV229" i="1"/>
  <c r="DU229" i="1"/>
  <c r="DT229" i="1"/>
  <c r="DS229" i="1"/>
  <c r="DR229" i="1"/>
  <c r="DQ229" i="1"/>
  <c r="DP229" i="1"/>
  <c r="DO229" i="1"/>
  <c r="DN229" i="1"/>
  <c r="DM229" i="1"/>
  <c r="DL229" i="1"/>
  <c r="DK229" i="1"/>
  <c r="DJ229" i="1"/>
  <c r="DF229" i="1"/>
  <c r="DE229" i="1"/>
  <c r="DD229" i="1"/>
  <c r="DC229" i="1"/>
  <c r="DB229" i="1"/>
  <c r="DA229" i="1"/>
  <c r="CZ229" i="1"/>
  <c r="CY229" i="1"/>
  <c r="CX229" i="1"/>
  <c r="CW229" i="1"/>
  <c r="CV229" i="1"/>
  <c r="CU229" i="1"/>
  <c r="CT229" i="1"/>
  <c r="CS229" i="1"/>
  <c r="CR229" i="1"/>
  <c r="CQ229" i="1"/>
  <c r="CP229" i="1"/>
  <c r="CO229" i="1"/>
  <c r="CN229" i="1"/>
  <c r="CM229" i="1"/>
  <c r="CL229" i="1"/>
  <c r="CK229" i="1"/>
  <c r="CJ229" i="1"/>
  <c r="CI229" i="1"/>
  <c r="CH229" i="1"/>
  <c r="CG229" i="1"/>
  <c r="CF229" i="1"/>
  <c r="CE229" i="1"/>
  <c r="CD229" i="1"/>
  <c r="CC229" i="1"/>
  <c r="CB229" i="1"/>
  <c r="BR229" i="1"/>
  <c r="BQ229" i="1"/>
  <c r="BP229" i="1"/>
  <c r="BO229" i="1"/>
  <c r="BN229" i="1"/>
  <c r="X229" i="1"/>
  <c r="W229" i="1"/>
  <c r="V229" i="1"/>
  <c r="U229" i="1"/>
  <c r="T229" i="1"/>
  <c r="S229" i="1"/>
  <c r="R229" i="1"/>
  <c r="AA229" i="1" s="1"/>
  <c r="AB229" i="1" s="1"/>
  <c r="AE229" i="1" s="1"/>
  <c r="Q229" i="1"/>
  <c r="O229" i="1"/>
  <c r="L229" i="1" s="1"/>
  <c r="H229" i="1"/>
  <c r="A229" i="1"/>
  <c r="EJ228" i="1"/>
  <c r="EI228" i="1"/>
  <c r="EH228" i="1"/>
  <c r="EG228" i="1"/>
  <c r="EF228" i="1"/>
  <c r="EE228" i="1"/>
  <c r="ED228" i="1"/>
  <c r="EC228" i="1"/>
  <c r="EB228" i="1"/>
  <c r="EA228" i="1"/>
  <c r="DZ228" i="1"/>
  <c r="DY228" i="1"/>
  <c r="DX228" i="1"/>
  <c r="DW228" i="1"/>
  <c r="DV228" i="1"/>
  <c r="DU228" i="1"/>
  <c r="DT228" i="1"/>
  <c r="DS228" i="1"/>
  <c r="DR228" i="1"/>
  <c r="DQ228" i="1"/>
  <c r="DP228" i="1"/>
  <c r="DO228" i="1"/>
  <c r="DN228" i="1"/>
  <c r="DM228" i="1"/>
  <c r="DL228" i="1"/>
  <c r="DK228" i="1"/>
  <c r="DJ228" i="1"/>
  <c r="DF228" i="1"/>
  <c r="DE228" i="1"/>
  <c r="DD228" i="1"/>
  <c r="DC228" i="1"/>
  <c r="DB228" i="1"/>
  <c r="DA228" i="1"/>
  <c r="CZ228" i="1"/>
  <c r="CY228" i="1"/>
  <c r="CX228" i="1"/>
  <c r="CW228" i="1"/>
  <c r="CV228" i="1"/>
  <c r="CU228" i="1"/>
  <c r="CT228" i="1"/>
  <c r="CS228" i="1"/>
  <c r="CR228" i="1"/>
  <c r="CQ228" i="1"/>
  <c r="CP228" i="1"/>
  <c r="CO228" i="1"/>
  <c r="CN228" i="1"/>
  <c r="CM228" i="1"/>
  <c r="CL228" i="1"/>
  <c r="CK228" i="1"/>
  <c r="CJ228" i="1"/>
  <c r="CI228" i="1"/>
  <c r="CH228" i="1"/>
  <c r="CG228" i="1"/>
  <c r="CF228" i="1"/>
  <c r="CE228" i="1"/>
  <c r="CD228" i="1"/>
  <c r="CC228" i="1"/>
  <c r="CB228" i="1"/>
  <c r="BV228" i="1"/>
  <c r="BR228" i="1"/>
  <c r="BQ228" i="1"/>
  <c r="BP228" i="1"/>
  <c r="BO228" i="1"/>
  <c r="BN228" i="1"/>
  <c r="X228" i="1"/>
  <c r="W228" i="1"/>
  <c r="V228" i="1"/>
  <c r="U228" i="1"/>
  <c r="T228" i="1"/>
  <c r="S228" i="1"/>
  <c r="R228" i="1"/>
  <c r="AA228" i="1" s="1"/>
  <c r="AB228" i="1" s="1"/>
  <c r="AE228" i="1" s="1"/>
  <c r="Q228" i="1"/>
  <c r="O228" i="1"/>
  <c r="L228" i="1" s="1"/>
  <c r="H228" i="1"/>
  <c r="A228" i="1"/>
  <c r="EJ227" i="1"/>
  <c r="EI227" i="1"/>
  <c r="EH227" i="1"/>
  <c r="EG227" i="1"/>
  <c r="EF227" i="1"/>
  <c r="EE227" i="1"/>
  <c r="ED227" i="1"/>
  <c r="EC227" i="1"/>
  <c r="EB227" i="1"/>
  <c r="EA227" i="1"/>
  <c r="DZ227" i="1"/>
  <c r="DY227" i="1"/>
  <c r="DX227" i="1"/>
  <c r="DW227" i="1"/>
  <c r="DV227" i="1"/>
  <c r="DU227" i="1"/>
  <c r="DT227" i="1"/>
  <c r="DS227" i="1"/>
  <c r="DR227" i="1"/>
  <c r="DQ227" i="1"/>
  <c r="DP227" i="1"/>
  <c r="DO227" i="1"/>
  <c r="DN227" i="1"/>
  <c r="DM227" i="1"/>
  <c r="DL227" i="1"/>
  <c r="DK227" i="1"/>
  <c r="DJ227" i="1"/>
  <c r="DF227" i="1"/>
  <c r="DE227" i="1"/>
  <c r="DD227" i="1"/>
  <c r="DC227" i="1"/>
  <c r="DB227" i="1"/>
  <c r="DA227" i="1"/>
  <c r="CZ227" i="1"/>
  <c r="CY227" i="1"/>
  <c r="CX227" i="1"/>
  <c r="CW227" i="1"/>
  <c r="CV227" i="1"/>
  <c r="CU227" i="1"/>
  <c r="CT227" i="1"/>
  <c r="CS227" i="1"/>
  <c r="CR227" i="1"/>
  <c r="CQ227" i="1"/>
  <c r="CP227" i="1"/>
  <c r="CO227" i="1"/>
  <c r="CN227" i="1"/>
  <c r="CM227" i="1"/>
  <c r="CL227" i="1"/>
  <c r="CK227" i="1"/>
  <c r="CJ227" i="1"/>
  <c r="CI227" i="1"/>
  <c r="CH227" i="1"/>
  <c r="CG227" i="1"/>
  <c r="CF227" i="1"/>
  <c r="CE227" i="1"/>
  <c r="CD227" i="1"/>
  <c r="CC227" i="1"/>
  <c r="CB227" i="1"/>
  <c r="BR227" i="1"/>
  <c r="BQ227" i="1"/>
  <c r="BP227" i="1"/>
  <c r="BO227" i="1"/>
  <c r="BN227" i="1"/>
  <c r="X227" i="1"/>
  <c r="W227" i="1"/>
  <c r="V227" i="1"/>
  <c r="U227" i="1"/>
  <c r="T227" i="1"/>
  <c r="S227" i="1"/>
  <c r="R227" i="1"/>
  <c r="AA227" i="1" s="1"/>
  <c r="AB227" i="1" s="1"/>
  <c r="AE227" i="1" s="1"/>
  <c r="Q227" i="1"/>
  <c r="O227" i="1"/>
  <c r="L227" i="1" s="1"/>
  <c r="H227" i="1"/>
  <c r="A227" i="1"/>
  <c r="EJ226" i="1"/>
  <c r="EI226" i="1"/>
  <c r="EH226" i="1"/>
  <c r="EG226" i="1"/>
  <c r="EF226" i="1"/>
  <c r="EE226" i="1"/>
  <c r="ED226" i="1"/>
  <c r="EC226" i="1"/>
  <c r="EB226" i="1"/>
  <c r="EA226" i="1"/>
  <c r="DZ226" i="1"/>
  <c r="DY226" i="1"/>
  <c r="DX226" i="1"/>
  <c r="DW226" i="1"/>
  <c r="DV226" i="1"/>
  <c r="DU226" i="1"/>
  <c r="DT226" i="1"/>
  <c r="DS226" i="1"/>
  <c r="DR226" i="1"/>
  <c r="DQ226" i="1"/>
  <c r="DP226" i="1"/>
  <c r="DO226" i="1"/>
  <c r="DN226" i="1"/>
  <c r="DM226" i="1"/>
  <c r="DL226" i="1"/>
  <c r="DK226" i="1"/>
  <c r="DJ226" i="1"/>
  <c r="DF226" i="1"/>
  <c r="DE226" i="1"/>
  <c r="DD226" i="1"/>
  <c r="DC226" i="1"/>
  <c r="DB226" i="1"/>
  <c r="DA226" i="1"/>
  <c r="CZ226" i="1"/>
  <c r="CY226" i="1"/>
  <c r="CX226" i="1"/>
  <c r="CW226" i="1"/>
  <c r="CV226" i="1"/>
  <c r="CU226" i="1"/>
  <c r="CT226" i="1"/>
  <c r="CS226" i="1"/>
  <c r="CR226" i="1"/>
  <c r="CQ226" i="1"/>
  <c r="CP226" i="1"/>
  <c r="CO226" i="1"/>
  <c r="CN226" i="1"/>
  <c r="CM226" i="1"/>
  <c r="CL226" i="1"/>
  <c r="CK226" i="1"/>
  <c r="CJ226" i="1"/>
  <c r="CI226" i="1"/>
  <c r="CH226" i="1"/>
  <c r="CG226" i="1"/>
  <c r="CF226" i="1"/>
  <c r="CE226" i="1"/>
  <c r="CD226" i="1"/>
  <c r="CC226" i="1"/>
  <c r="CB226" i="1"/>
  <c r="BR226" i="1"/>
  <c r="BQ226" i="1"/>
  <c r="BP226" i="1"/>
  <c r="BO226" i="1"/>
  <c r="BN226" i="1"/>
  <c r="X226" i="1"/>
  <c r="W226" i="1"/>
  <c r="V226" i="1"/>
  <c r="U226" i="1"/>
  <c r="T226" i="1"/>
  <c r="S226" i="1"/>
  <c r="R226" i="1"/>
  <c r="AA226" i="1" s="1"/>
  <c r="AB226" i="1" s="1"/>
  <c r="AE226" i="1" s="1"/>
  <c r="Q226" i="1"/>
  <c r="O226" i="1"/>
  <c r="L226" i="1" s="1"/>
  <c r="H226" i="1"/>
  <c r="A226" i="1"/>
  <c r="EJ225" i="1"/>
  <c r="EI225" i="1"/>
  <c r="EH225" i="1"/>
  <c r="EG225" i="1"/>
  <c r="EF225" i="1"/>
  <c r="EE225" i="1"/>
  <c r="ED225" i="1"/>
  <c r="EC225" i="1"/>
  <c r="EB225" i="1"/>
  <c r="EA225" i="1"/>
  <c r="DZ225" i="1"/>
  <c r="DY225" i="1"/>
  <c r="DX225" i="1"/>
  <c r="DW225" i="1"/>
  <c r="DV225" i="1"/>
  <c r="DU225" i="1"/>
  <c r="DT225" i="1"/>
  <c r="DS225" i="1"/>
  <c r="DR225" i="1"/>
  <c r="DQ225" i="1"/>
  <c r="DP225" i="1"/>
  <c r="DO225" i="1"/>
  <c r="DN225" i="1"/>
  <c r="DM225" i="1"/>
  <c r="DL225" i="1"/>
  <c r="DK225" i="1"/>
  <c r="DJ225" i="1"/>
  <c r="DF225" i="1"/>
  <c r="DE225" i="1"/>
  <c r="DD225" i="1"/>
  <c r="DC225" i="1"/>
  <c r="DB225" i="1"/>
  <c r="DA225" i="1"/>
  <c r="CZ225" i="1"/>
  <c r="CY225" i="1"/>
  <c r="CX225" i="1"/>
  <c r="CW225" i="1"/>
  <c r="CV225" i="1"/>
  <c r="CU225" i="1"/>
  <c r="CT225" i="1"/>
  <c r="CS225" i="1"/>
  <c r="CR225" i="1"/>
  <c r="CQ225" i="1"/>
  <c r="CP225" i="1"/>
  <c r="CO225" i="1"/>
  <c r="CN225" i="1"/>
  <c r="CM225" i="1"/>
  <c r="CL225" i="1"/>
  <c r="CK225" i="1"/>
  <c r="CJ225" i="1"/>
  <c r="CI225" i="1"/>
  <c r="CH225" i="1"/>
  <c r="CG225" i="1"/>
  <c r="CF225" i="1"/>
  <c r="CE225" i="1"/>
  <c r="CD225" i="1"/>
  <c r="CC225" i="1"/>
  <c r="CB225" i="1"/>
  <c r="BR225" i="1"/>
  <c r="BQ225" i="1"/>
  <c r="BP225" i="1"/>
  <c r="BO225" i="1"/>
  <c r="BN225" i="1"/>
  <c r="X225" i="1"/>
  <c r="W225" i="1"/>
  <c r="V225" i="1"/>
  <c r="U225" i="1"/>
  <c r="T225" i="1"/>
  <c r="S225" i="1"/>
  <c r="R225" i="1"/>
  <c r="AA225" i="1" s="1"/>
  <c r="AB225" i="1" s="1"/>
  <c r="AE225" i="1" s="1"/>
  <c r="Q225" i="1"/>
  <c r="O225" i="1"/>
  <c r="L225" i="1" s="1"/>
  <c r="H225" i="1"/>
  <c r="A225" i="1"/>
  <c r="EJ224" i="1"/>
  <c r="EI224" i="1"/>
  <c r="EH224" i="1"/>
  <c r="EG224" i="1"/>
  <c r="EF224" i="1"/>
  <c r="EE224" i="1"/>
  <c r="ED224" i="1"/>
  <c r="EC224" i="1"/>
  <c r="EB224" i="1"/>
  <c r="EA224" i="1"/>
  <c r="DZ224" i="1"/>
  <c r="DY224" i="1"/>
  <c r="DX224" i="1"/>
  <c r="DW224" i="1"/>
  <c r="DV224" i="1"/>
  <c r="DU224" i="1"/>
  <c r="DT224" i="1"/>
  <c r="DS224" i="1"/>
  <c r="DR224" i="1"/>
  <c r="DQ224" i="1"/>
  <c r="DP224" i="1"/>
  <c r="DO224" i="1"/>
  <c r="DN224" i="1"/>
  <c r="DM224" i="1"/>
  <c r="DL224" i="1"/>
  <c r="DK224" i="1"/>
  <c r="DJ224" i="1"/>
  <c r="DF224" i="1"/>
  <c r="DE224" i="1"/>
  <c r="DD224" i="1"/>
  <c r="DC224" i="1"/>
  <c r="DB224" i="1"/>
  <c r="DA224" i="1"/>
  <c r="CZ224" i="1"/>
  <c r="CY224" i="1"/>
  <c r="CX224" i="1"/>
  <c r="CW224" i="1"/>
  <c r="CV224" i="1"/>
  <c r="CU224" i="1"/>
  <c r="CT224" i="1"/>
  <c r="CS224" i="1"/>
  <c r="CR224" i="1"/>
  <c r="CQ224" i="1"/>
  <c r="CP224" i="1"/>
  <c r="CO224" i="1"/>
  <c r="CN224" i="1"/>
  <c r="CM224" i="1"/>
  <c r="CL224" i="1"/>
  <c r="CK224" i="1"/>
  <c r="CJ224" i="1"/>
  <c r="CI224" i="1"/>
  <c r="CH224" i="1"/>
  <c r="CG224" i="1"/>
  <c r="CF224" i="1"/>
  <c r="CE224" i="1"/>
  <c r="CD224" i="1"/>
  <c r="CC224" i="1"/>
  <c r="CB224" i="1"/>
  <c r="BR224" i="1"/>
  <c r="BQ224" i="1"/>
  <c r="BP224" i="1"/>
  <c r="BO224" i="1"/>
  <c r="BN224" i="1"/>
  <c r="X224" i="1"/>
  <c r="W224" i="1"/>
  <c r="V224" i="1"/>
  <c r="U224" i="1"/>
  <c r="T224" i="1"/>
  <c r="S224" i="1"/>
  <c r="R224" i="1"/>
  <c r="AA224" i="1" s="1"/>
  <c r="AB224" i="1" s="1"/>
  <c r="AE224" i="1" s="1"/>
  <c r="Q224" i="1"/>
  <c r="O224" i="1"/>
  <c r="L224" i="1" s="1"/>
  <c r="H224" i="1"/>
  <c r="A224" i="1"/>
  <c r="EJ223" i="1"/>
  <c r="EI223" i="1"/>
  <c r="EH223" i="1"/>
  <c r="EG223" i="1"/>
  <c r="EF223" i="1"/>
  <c r="EE223" i="1"/>
  <c r="ED223" i="1"/>
  <c r="EC223" i="1"/>
  <c r="EB223" i="1"/>
  <c r="EA223" i="1"/>
  <c r="DZ223" i="1"/>
  <c r="DY223" i="1"/>
  <c r="DX223" i="1"/>
  <c r="DW223" i="1"/>
  <c r="DV223" i="1"/>
  <c r="DU223" i="1"/>
  <c r="DT223" i="1"/>
  <c r="DS223" i="1"/>
  <c r="DR223" i="1"/>
  <c r="DQ223" i="1"/>
  <c r="DP223" i="1"/>
  <c r="DO223" i="1"/>
  <c r="DN223" i="1"/>
  <c r="DM223" i="1"/>
  <c r="DL223" i="1"/>
  <c r="DK223" i="1"/>
  <c r="DJ223" i="1"/>
  <c r="DF223" i="1"/>
  <c r="DE223" i="1"/>
  <c r="DD223" i="1"/>
  <c r="DC223" i="1"/>
  <c r="DB223" i="1"/>
  <c r="DA223" i="1"/>
  <c r="CZ223" i="1"/>
  <c r="CY223" i="1"/>
  <c r="CX223" i="1"/>
  <c r="CW223" i="1"/>
  <c r="CV223" i="1"/>
  <c r="CU223" i="1"/>
  <c r="CT223" i="1"/>
  <c r="CS223" i="1"/>
  <c r="CR223" i="1"/>
  <c r="CQ223" i="1"/>
  <c r="CP223" i="1"/>
  <c r="CO223" i="1"/>
  <c r="CN223" i="1"/>
  <c r="CM223" i="1"/>
  <c r="CL223" i="1"/>
  <c r="CK223" i="1"/>
  <c r="CJ223" i="1"/>
  <c r="CI223" i="1"/>
  <c r="CH223" i="1"/>
  <c r="CG223" i="1"/>
  <c r="CF223" i="1"/>
  <c r="CE223" i="1"/>
  <c r="CD223" i="1"/>
  <c r="CC223" i="1"/>
  <c r="CB223" i="1"/>
  <c r="BR223" i="1"/>
  <c r="BQ223" i="1"/>
  <c r="BP223" i="1"/>
  <c r="BO223" i="1"/>
  <c r="BN223" i="1"/>
  <c r="X223" i="1"/>
  <c r="W223" i="1"/>
  <c r="V223" i="1"/>
  <c r="U223" i="1"/>
  <c r="T223" i="1"/>
  <c r="S223" i="1"/>
  <c r="R223" i="1"/>
  <c r="AA223" i="1" s="1"/>
  <c r="AB223" i="1" s="1"/>
  <c r="AE223" i="1" s="1"/>
  <c r="Q223" i="1"/>
  <c r="O223" i="1"/>
  <c r="L223" i="1" s="1"/>
  <c r="H223" i="1"/>
  <c r="A223" i="1"/>
  <c r="EJ222" i="1"/>
  <c r="EI222" i="1"/>
  <c r="EH222" i="1"/>
  <c r="EG222" i="1"/>
  <c r="EF222" i="1"/>
  <c r="EE222" i="1"/>
  <c r="ED222" i="1"/>
  <c r="EC222" i="1"/>
  <c r="EB222" i="1"/>
  <c r="EA222" i="1"/>
  <c r="DZ222" i="1"/>
  <c r="DY222" i="1"/>
  <c r="DX222" i="1"/>
  <c r="DW222" i="1"/>
  <c r="DV222" i="1"/>
  <c r="DU222" i="1"/>
  <c r="DT222" i="1"/>
  <c r="DS222" i="1"/>
  <c r="DR222" i="1"/>
  <c r="DQ222" i="1"/>
  <c r="DP222" i="1"/>
  <c r="DO222" i="1"/>
  <c r="DN222" i="1"/>
  <c r="DM222" i="1"/>
  <c r="DL222" i="1"/>
  <c r="DK222" i="1"/>
  <c r="DJ222" i="1"/>
  <c r="DF222" i="1"/>
  <c r="DE222" i="1"/>
  <c r="DD222" i="1"/>
  <c r="DC222" i="1"/>
  <c r="DB222" i="1"/>
  <c r="DA222" i="1"/>
  <c r="CZ222" i="1"/>
  <c r="CY222" i="1"/>
  <c r="CX222" i="1"/>
  <c r="CW222" i="1"/>
  <c r="CV222" i="1"/>
  <c r="CU222" i="1"/>
  <c r="CT222" i="1"/>
  <c r="CS222" i="1"/>
  <c r="CR222" i="1"/>
  <c r="CQ222" i="1"/>
  <c r="CP222" i="1"/>
  <c r="CO222" i="1"/>
  <c r="CN222" i="1"/>
  <c r="CM222" i="1"/>
  <c r="CL222" i="1"/>
  <c r="CK222" i="1"/>
  <c r="CJ222" i="1"/>
  <c r="CI222" i="1"/>
  <c r="CH222" i="1"/>
  <c r="CG222" i="1"/>
  <c r="CF222" i="1"/>
  <c r="CE222" i="1"/>
  <c r="CD222" i="1"/>
  <c r="CC222" i="1"/>
  <c r="CB222" i="1"/>
  <c r="BR222" i="1"/>
  <c r="BQ222" i="1"/>
  <c r="BP222" i="1"/>
  <c r="BO222" i="1"/>
  <c r="BN222" i="1"/>
  <c r="X222" i="1"/>
  <c r="W222" i="1"/>
  <c r="V222" i="1"/>
  <c r="U222" i="1"/>
  <c r="T222" i="1"/>
  <c r="S222" i="1"/>
  <c r="R222" i="1"/>
  <c r="AA222" i="1" s="1"/>
  <c r="AB222" i="1" s="1"/>
  <c r="AE222" i="1" s="1"/>
  <c r="Q222" i="1"/>
  <c r="O222" i="1"/>
  <c r="L222" i="1" s="1"/>
  <c r="H222" i="1"/>
  <c r="A222" i="1"/>
  <c r="EJ221" i="1"/>
  <c r="EI221" i="1"/>
  <c r="EH221" i="1"/>
  <c r="EG221" i="1"/>
  <c r="EF221" i="1"/>
  <c r="EE221" i="1"/>
  <c r="ED221" i="1"/>
  <c r="EC221" i="1"/>
  <c r="EB221" i="1"/>
  <c r="EA221" i="1"/>
  <c r="DZ221" i="1"/>
  <c r="DY221" i="1"/>
  <c r="DX221" i="1"/>
  <c r="DW221" i="1"/>
  <c r="DV221" i="1"/>
  <c r="DU221" i="1"/>
  <c r="DT221" i="1"/>
  <c r="DS221" i="1"/>
  <c r="DR221" i="1"/>
  <c r="DQ221" i="1"/>
  <c r="DP221" i="1"/>
  <c r="DO221" i="1"/>
  <c r="DN221" i="1"/>
  <c r="DM221" i="1"/>
  <c r="DL221" i="1"/>
  <c r="DK221" i="1"/>
  <c r="DJ221" i="1"/>
  <c r="DF221" i="1"/>
  <c r="DE221" i="1"/>
  <c r="DD221" i="1"/>
  <c r="DC221" i="1"/>
  <c r="DB221" i="1"/>
  <c r="DA221" i="1"/>
  <c r="CZ221" i="1"/>
  <c r="CY221" i="1"/>
  <c r="CX221" i="1"/>
  <c r="CW221" i="1"/>
  <c r="CV221" i="1"/>
  <c r="CU221" i="1"/>
  <c r="CT221" i="1"/>
  <c r="CS221" i="1"/>
  <c r="CR221" i="1"/>
  <c r="CQ221" i="1"/>
  <c r="CP221" i="1"/>
  <c r="CO221" i="1"/>
  <c r="CN221" i="1"/>
  <c r="CM221" i="1"/>
  <c r="CL221" i="1"/>
  <c r="CK221" i="1"/>
  <c r="CJ221" i="1"/>
  <c r="CI221" i="1"/>
  <c r="CH221" i="1"/>
  <c r="CG221" i="1"/>
  <c r="CF221" i="1"/>
  <c r="CE221" i="1"/>
  <c r="CD221" i="1"/>
  <c r="CC221" i="1"/>
  <c r="CB221" i="1"/>
  <c r="BR221" i="1"/>
  <c r="BQ221" i="1"/>
  <c r="BP221" i="1"/>
  <c r="BO221" i="1"/>
  <c r="BN221" i="1"/>
  <c r="X221" i="1"/>
  <c r="W221" i="1"/>
  <c r="V221" i="1"/>
  <c r="U221" i="1"/>
  <c r="T221" i="1"/>
  <c r="S221" i="1"/>
  <c r="R221" i="1"/>
  <c r="AA221" i="1" s="1"/>
  <c r="AB221" i="1" s="1"/>
  <c r="AE221" i="1" s="1"/>
  <c r="Q221" i="1"/>
  <c r="O221" i="1"/>
  <c r="L221" i="1" s="1"/>
  <c r="H221" i="1"/>
  <c r="A221" i="1"/>
  <c r="EJ220" i="1"/>
  <c r="EI220" i="1"/>
  <c r="EH220" i="1"/>
  <c r="EG220" i="1"/>
  <c r="EF220" i="1"/>
  <c r="EE220" i="1"/>
  <c r="ED220" i="1"/>
  <c r="EC220" i="1"/>
  <c r="EB220" i="1"/>
  <c r="EA220" i="1"/>
  <c r="DZ220" i="1"/>
  <c r="DY220" i="1"/>
  <c r="DX220" i="1"/>
  <c r="DW220" i="1"/>
  <c r="DV220" i="1"/>
  <c r="DU220" i="1"/>
  <c r="DT220" i="1"/>
  <c r="DS220" i="1"/>
  <c r="DR220" i="1"/>
  <c r="DQ220" i="1"/>
  <c r="DP220" i="1"/>
  <c r="DO220" i="1"/>
  <c r="DN220" i="1"/>
  <c r="DM220" i="1"/>
  <c r="DL220" i="1"/>
  <c r="DK220" i="1"/>
  <c r="DJ220" i="1"/>
  <c r="DF220" i="1"/>
  <c r="DE220" i="1"/>
  <c r="DD220" i="1"/>
  <c r="DC220" i="1"/>
  <c r="DB220" i="1"/>
  <c r="DA220" i="1"/>
  <c r="CZ220" i="1"/>
  <c r="CY220" i="1"/>
  <c r="CX220" i="1"/>
  <c r="CW220" i="1"/>
  <c r="CV220" i="1"/>
  <c r="CU220" i="1"/>
  <c r="CT220" i="1"/>
  <c r="CS220" i="1"/>
  <c r="CR220" i="1"/>
  <c r="CQ220" i="1"/>
  <c r="CP220" i="1"/>
  <c r="CO220" i="1"/>
  <c r="CN220" i="1"/>
  <c r="CM220" i="1"/>
  <c r="CL220" i="1"/>
  <c r="CK220" i="1"/>
  <c r="CJ220" i="1"/>
  <c r="CI220" i="1"/>
  <c r="CH220" i="1"/>
  <c r="CG220" i="1"/>
  <c r="CF220" i="1"/>
  <c r="CE220" i="1"/>
  <c r="CD220" i="1"/>
  <c r="CC220" i="1"/>
  <c r="CB220" i="1"/>
  <c r="BR220" i="1"/>
  <c r="BQ220" i="1"/>
  <c r="BP220" i="1"/>
  <c r="BO220" i="1"/>
  <c r="BN220" i="1"/>
  <c r="X220" i="1"/>
  <c r="W220" i="1"/>
  <c r="V220" i="1"/>
  <c r="U220" i="1"/>
  <c r="T220" i="1"/>
  <c r="S220" i="1"/>
  <c r="R220" i="1"/>
  <c r="AA220" i="1" s="1"/>
  <c r="AB220" i="1" s="1"/>
  <c r="AE220" i="1" s="1"/>
  <c r="Q220" i="1"/>
  <c r="O220" i="1"/>
  <c r="L220" i="1" s="1"/>
  <c r="H220" i="1"/>
  <c r="A220" i="1"/>
  <c r="EJ219" i="1"/>
  <c r="EI219" i="1"/>
  <c r="EH219" i="1"/>
  <c r="EG219" i="1"/>
  <c r="EF219" i="1"/>
  <c r="EE219" i="1"/>
  <c r="ED219" i="1"/>
  <c r="EC219" i="1"/>
  <c r="EB219" i="1"/>
  <c r="EA219" i="1"/>
  <c r="DZ219" i="1"/>
  <c r="DY219" i="1"/>
  <c r="DX219" i="1"/>
  <c r="DW219" i="1"/>
  <c r="DV219" i="1"/>
  <c r="DU219" i="1"/>
  <c r="DT219" i="1"/>
  <c r="DS219" i="1"/>
  <c r="DR219" i="1"/>
  <c r="DQ219" i="1"/>
  <c r="DP219" i="1"/>
  <c r="DO219" i="1"/>
  <c r="DN219" i="1"/>
  <c r="DM219" i="1"/>
  <c r="DL219" i="1"/>
  <c r="DK219" i="1"/>
  <c r="DJ219" i="1"/>
  <c r="DF219" i="1"/>
  <c r="DE219" i="1"/>
  <c r="DD219" i="1"/>
  <c r="DC219" i="1"/>
  <c r="DB219" i="1"/>
  <c r="DA219" i="1"/>
  <c r="CZ219" i="1"/>
  <c r="CY219" i="1"/>
  <c r="CX219" i="1"/>
  <c r="CW219" i="1"/>
  <c r="CV219" i="1"/>
  <c r="CU219" i="1"/>
  <c r="CT219" i="1"/>
  <c r="CS219" i="1"/>
  <c r="CR219" i="1"/>
  <c r="CQ219" i="1"/>
  <c r="CP219" i="1"/>
  <c r="CO219" i="1"/>
  <c r="CN219" i="1"/>
  <c r="CM219" i="1"/>
  <c r="CL219" i="1"/>
  <c r="CK219" i="1"/>
  <c r="CJ219" i="1"/>
  <c r="CI219" i="1"/>
  <c r="CH219" i="1"/>
  <c r="CG219" i="1"/>
  <c r="CF219" i="1"/>
  <c r="CE219" i="1"/>
  <c r="CD219" i="1"/>
  <c r="CC219" i="1"/>
  <c r="CB219" i="1"/>
  <c r="BR219" i="1"/>
  <c r="BQ219" i="1"/>
  <c r="BP219" i="1"/>
  <c r="BO219" i="1"/>
  <c r="BN219" i="1"/>
  <c r="X219" i="1"/>
  <c r="W219" i="1"/>
  <c r="V219" i="1"/>
  <c r="U219" i="1"/>
  <c r="T219" i="1"/>
  <c r="S219" i="1"/>
  <c r="R219" i="1"/>
  <c r="AA219" i="1" s="1"/>
  <c r="AB219" i="1" s="1"/>
  <c r="AE219" i="1" s="1"/>
  <c r="Q219" i="1"/>
  <c r="O219" i="1"/>
  <c r="L219" i="1" s="1"/>
  <c r="H219" i="1"/>
  <c r="A219" i="1"/>
  <c r="EJ218" i="1"/>
  <c r="EI218" i="1"/>
  <c r="EH218" i="1"/>
  <c r="EG218" i="1"/>
  <c r="EF218" i="1"/>
  <c r="EE218" i="1"/>
  <c r="ED218" i="1"/>
  <c r="EC218" i="1"/>
  <c r="EB218" i="1"/>
  <c r="EA218" i="1"/>
  <c r="DZ218" i="1"/>
  <c r="DY218" i="1"/>
  <c r="DX218" i="1"/>
  <c r="DW218" i="1"/>
  <c r="DV218" i="1"/>
  <c r="DU218" i="1"/>
  <c r="DT218" i="1"/>
  <c r="DS218" i="1"/>
  <c r="DR218" i="1"/>
  <c r="DQ218" i="1"/>
  <c r="DP218" i="1"/>
  <c r="DO218" i="1"/>
  <c r="DN218" i="1"/>
  <c r="DM218" i="1"/>
  <c r="DL218" i="1"/>
  <c r="DK218" i="1"/>
  <c r="DJ218" i="1"/>
  <c r="DF218" i="1"/>
  <c r="DE218" i="1"/>
  <c r="DD218" i="1"/>
  <c r="DC218" i="1"/>
  <c r="DB218" i="1"/>
  <c r="DA218" i="1"/>
  <c r="CZ218" i="1"/>
  <c r="CY218" i="1"/>
  <c r="CX218" i="1"/>
  <c r="CW218" i="1"/>
  <c r="CV218" i="1"/>
  <c r="CU218" i="1"/>
  <c r="CT218" i="1"/>
  <c r="CS218" i="1"/>
  <c r="CR218" i="1"/>
  <c r="CQ218" i="1"/>
  <c r="CP218" i="1"/>
  <c r="CO218" i="1"/>
  <c r="CN218" i="1"/>
  <c r="CM218" i="1"/>
  <c r="CL218" i="1"/>
  <c r="CK218" i="1"/>
  <c r="CJ218" i="1"/>
  <c r="CI218" i="1"/>
  <c r="CH218" i="1"/>
  <c r="CG218" i="1"/>
  <c r="CF218" i="1"/>
  <c r="CE218" i="1"/>
  <c r="CD218" i="1"/>
  <c r="CC218" i="1"/>
  <c r="CB218" i="1"/>
  <c r="BR218" i="1"/>
  <c r="BQ218" i="1"/>
  <c r="BP218" i="1"/>
  <c r="BO218" i="1"/>
  <c r="BN218" i="1"/>
  <c r="X218" i="1"/>
  <c r="W218" i="1"/>
  <c r="V218" i="1"/>
  <c r="U218" i="1"/>
  <c r="T218" i="1"/>
  <c r="S218" i="1"/>
  <c r="R218" i="1"/>
  <c r="AA218" i="1" s="1"/>
  <c r="AB218" i="1" s="1"/>
  <c r="AE218" i="1" s="1"/>
  <c r="Q218" i="1"/>
  <c r="O218" i="1"/>
  <c r="L218" i="1" s="1"/>
  <c r="H218" i="1"/>
  <c r="A218" i="1"/>
  <c r="EJ217" i="1"/>
  <c r="EI217" i="1"/>
  <c r="EH217" i="1"/>
  <c r="EG217" i="1"/>
  <c r="EF217" i="1"/>
  <c r="EE217" i="1"/>
  <c r="ED217" i="1"/>
  <c r="EC217" i="1"/>
  <c r="EB217" i="1"/>
  <c r="EA217" i="1"/>
  <c r="DZ217" i="1"/>
  <c r="DY217" i="1"/>
  <c r="DX217" i="1"/>
  <c r="DW217" i="1"/>
  <c r="DV217" i="1"/>
  <c r="DU217" i="1"/>
  <c r="DT217" i="1"/>
  <c r="DS217" i="1"/>
  <c r="DR217" i="1"/>
  <c r="DQ217" i="1"/>
  <c r="DP217" i="1"/>
  <c r="DO217" i="1"/>
  <c r="DN217" i="1"/>
  <c r="DM217" i="1"/>
  <c r="DL217" i="1"/>
  <c r="DK217" i="1"/>
  <c r="DJ217" i="1"/>
  <c r="DF217" i="1"/>
  <c r="DE217" i="1"/>
  <c r="DD217" i="1"/>
  <c r="DC217" i="1"/>
  <c r="DB217" i="1"/>
  <c r="DA217" i="1"/>
  <c r="CZ217" i="1"/>
  <c r="CY217" i="1"/>
  <c r="CX217" i="1"/>
  <c r="CW217" i="1"/>
  <c r="CV217" i="1"/>
  <c r="CU217" i="1"/>
  <c r="CT217" i="1"/>
  <c r="CS217" i="1"/>
  <c r="CR217" i="1"/>
  <c r="CQ217" i="1"/>
  <c r="CP217" i="1"/>
  <c r="CO217" i="1"/>
  <c r="CN217" i="1"/>
  <c r="CM217" i="1"/>
  <c r="CL217" i="1"/>
  <c r="CK217" i="1"/>
  <c r="CJ217" i="1"/>
  <c r="CI217" i="1"/>
  <c r="CH217" i="1"/>
  <c r="CG217" i="1"/>
  <c r="CF217" i="1"/>
  <c r="CE217" i="1"/>
  <c r="CD217" i="1"/>
  <c r="CC217" i="1"/>
  <c r="CB217" i="1"/>
  <c r="BR217" i="1"/>
  <c r="BQ217" i="1"/>
  <c r="BP217" i="1"/>
  <c r="BO217" i="1"/>
  <c r="BN217" i="1"/>
  <c r="X217" i="1"/>
  <c r="W217" i="1"/>
  <c r="V217" i="1"/>
  <c r="U217" i="1"/>
  <c r="T217" i="1"/>
  <c r="S217" i="1"/>
  <c r="R217" i="1"/>
  <c r="AA217" i="1" s="1"/>
  <c r="AB217" i="1" s="1"/>
  <c r="AE217" i="1" s="1"/>
  <c r="Q217" i="1"/>
  <c r="O217" i="1"/>
  <c r="L217" i="1" s="1"/>
  <c r="H217" i="1"/>
  <c r="A217" i="1"/>
  <c r="EJ216" i="1"/>
  <c r="EI216" i="1"/>
  <c r="EH216" i="1"/>
  <c r="EG216" i="1"/>
  <c r="EF216" i="1"/>
  <c r="EE216" i="1"/>
  <c r="ED216" i="1"/>
  <c r="EC216" i="1"/>
  <c r="EB216" i="1"/>
  <c r="EA216" i="1"/>
  <c r="DZ216" i="1"/>
  <c r="DY216" i="1"/>
  <c r="DX216" i="1"/>
  <c r="DW216" i="1"/>
  <c r="DV216" i="1"/>
  <c r="DU216" i="1"/>
  <c r="DT216" i="1"/>
  <c r="DS216" i="1"/>
  <c r="DR216" i="1"/>
  <c r="DQ216" i="1"/>
  <c r="DP216" i="1"/>
  <c r="DO216" i="1"/>
  <c r="DN216" i="1"/>
  <c r="DM216" i="1"/>
  <c r="DL216" i="1"/>
  <c r="DK216" i="1"/>
  <c r="DJ216" i="1"/>
  <c r="DF216" i="1"/>
  <c r="DE216" i="1"/>
  <c r="DD216" i="1"/>
  <c r="DC216" i="1"/>
  <c r="DB216" i="1"/>
  <c r="DA216" i="1"/>
  <c r="CZ216" i="1"/>
  <c r="CY216" i="1"/>
  <c r="CX216" i="1"/>
  <c r="CW216" i="1"/>
  <c r="CV216" i="1"/>
  <c r="CU216" i="1"/>
  <c r="CT216" i="1"/>
  <c r="CS216" i="1"/>
  <c r="CR216" i="1"/>
  <c r="CQ216" i="1"/>
  <c r="CP216" i="1"/>
  <c r="CO216" i="1"/>
  <c r="CN216" i="1"/>
  <c r="CM216" i="1"/>
  <c r="CL216" i="1"/>
  <c r="CK216" i="1"/>
  <c r="CJ216" i="1"/>
  <c r="CI216" i="1"/>
  <c r="CH216" i="1"/>
  <c r="CG216" i="1"/>
  <c r="CF216" i="1"/>
  <c r="CE216" i="1"/>
  <c r="CD216" i="1"/>
  <c r="CC216" i="1"/>
  <c r="CB216" i="1"/>
  <c r="BR216" i="1"/>
  <c r="BQ216" i="1"/>
  <c r="BP216" i="1"/>
  <c r="BO216" i="1"/>
  <c r="BN216" i="1"/>
  <c r="X216" i="1"/>
  <c r="W216" i="1"/>
  <c r="V216" i="1"/>
  <c r="U216" i="1"/>
  <c r="T216" i="1"/>
  <c r="S216" i="1"/>
  <c r="R216" i="1"/>
  <c r="AA216" i="1" s="1"/>
  <c r="AB216" i="1" s="1"/>
  <c r="AE216" i="1" s="1"/>
  <c r="Q216" i="1"/>
  <c r="O216" i="1"/>
  <c r="L216" i="1" s="1"/>
  <c r="H216" i="1"/>
  <c r="A216" i="1"/>
  <c r="EJ215" i="1"/>
  <c r="EI215" i="1"/>
  <c r="EH215" i="1"/>
  <c r="EG215" i="1"/>
  <c r="EF215" i="1"/>
  <c r="EE215" i="1"/>
  <c r="ED215" i="1"/>
  <c r="EC215" i="1"/>
  <c r="EB215" i="1"/>
  <c r="EA215" i="1"/>
  <c r="DZ215" i="1"/>
  <c r="DY215" i="1"/>
  <c r="DX215" i="1"/>
  <c r="DW215" i="1"/>
  <c r="DV215" i="1"/>
  <c r="DU215" i="1"/>
  <c r="DT215" i="1"/>
  <c r="DS215" i="1"/>
  <c r="DR215" i="1"/>
  <c r="DQ215" i="1"/>
  <c r="DP215" i="1"/>
  <c r="DO215" i="1"/>
  <c r="DN215" i="1"/>
  <c r="DM215" i="1"/>
  <c r="DL215" i="1"/>
  <c r="DK215" i="1"/>
  <c r="DJ215" i="1"/>
  <c r="DF215" i="1"/>
  <c r="DE215" i="1"/>
  <c r="DD215" i="1"/>
  <c r="DC215" i="1"/>
  <c r="DB215" i="1"/>
  <c r="DA215" i="1"/>
  <c r="CZ215" i="1"/>
  <c r="CY215" i="1"/>
  <c r="CX215" i="1"/>
  <c r="CW215" i="1"/>
  <c r="CV215" i="1"/>
  <c r="CU215" i="1"/>
  <c r="CT215" i="1"/>
  <c r="CS215" i="1"/>
  <c r="CR215" i="1"/>
  <c r="CQ215" i="1"/>
  <c r="CP215" i="1"/>
  <c r="CO215" i="1"/>
  <c r="CN215" i="1"/>
  <c r="CM215" i="1"/>
  <c r="CL215" i="1"/>
  <c r="CK215" i="1"/>
  <c r="CJ215" i="1"/>
  <c r="CI215" i="1"/>
  <c r="CH215" i="1"/>
  <c r="CG215" i="1"/>
  <c r="CF215" i="1"/>
  <c r="CE215" i="1"/>
  <c r="CD215" i="1"/>
  <c r="CC215" i="1"/>
  <c r="CB215" i="1"/>
  <c r="BR215" i="1"/>
  <c r="BQ215" i="1"/>
  <c r="BP215" i="1"/>
  <c r="BO215" i="1"/>
  <c r="BN215" i="1"/>
  <c r="X215" i="1"/>
  <c r="W215" i="1"/>
  <c r="V215" i="1"/>
  <c r="U215" i="1"/>
  <c r="T215" i="1"/>
  <c r="S215" i="1"/>
  <c r="R215" i="1"/>
  <c r="AA215" i="1" s="1"/>
  <c r="AB215" i="1" s="1"/>
  <c r="AE215" i="1" s="1"/>
  <c r="Q215" i="1"/>
  <c r="O215" i="1"/>
  <c r="L215" i="1" s="1"/>
  <c r="H215" i="1"/>
  <c r="A215" i="1"/>
  <c r="EJ214" i="1"/>
  <c r="EI214" i="1"/>
  <c r="EH214" i="1"/>
  <c r="EG214" i="1"/>
  <c r="EF214" i="1"/>
  <c r="EE214" i="1"/>
  <c r="ED214" i="1"/>
  <c r="EC214" i="1"/>
  <c r="EB214" i="1"/>
  <c r="EA214" i="1"/>
  <c r="DZ214" i="1"/>
  <c r="DY214" i="1"/>
  <c r="DX214" i="1"/>
  <c r="DW214" i="1"/>
  <c r="DV214" i="1"/>
  <c r="DU214" i="1"/>
  <c r="DT214" i="1"/>
  <c r="DS214" i="1"/>
  <c r="DR214" i="1"/>
  <c r="DQ214" i="1"/>
  <c r="DP214" i="1"/>
  <c r="DO214" i="1"/>
  <c r="DN214" i="1"/>
  <c r="DM214" i="1"/>
  <c r="DL214" i="1"/>
  <c r="DK214" i="1"/>
  <c r="DJ214" i="1"/>
  <c r="DF214" i="1"/>
  <c r="DE214" i="1"/>
  <c r="DD214" i="1"/>
  <c r="DC214" i="1"/>
  <c r="DB214" i="1"/>
  <c r="DA214" i="1"/>
  <c r="CZ214" i="1"/>
  <c r="CY214" i="1"/>
  <c r="CX214" i="1"/>
  <c r="CW214" i="1"/>
  <c r="CV214" i="1"/>
  <c r="CU214" i="1"/>
  <c r="CT214" i="1"/>
  <c r="CS214" i="1"/>
  <c r="CR214" i="1"/>
  <c r="CQ214" i="1"/>
  <c r="CP214" i="1"/>
  <c r="CO214" i="1"/>
  <c r="CN214" i="1"/>
  <c r="CM214" i="1"/>
  <c r="CL214" i="1"/>
  <c r="CK214" i="1"/>
  <c r="CJ214" i="1"/>
  <c r="CI214" i="1"/>
  <c r="CH214" i="1"/>
  <c r="CG214" i="1"/>
  <c r="CF214" i="1"/>
  <c r="CE214" i="1"/>
  <c r="CD214" i="1"/>
  <c r="CC214" i="1"/>
  <c r="CB214" i="1"/>
  <c r="BR214" i="1"/>
  <c r="BQ214" i="1"/>
  <c r="BP214" i="1"/>
  <c r="BO214" i="1"/>
  <c r="BN214" i="1"/>
  <c r="X214" i="1"/>
  <c r="W214" i="1"/>
  <c r="V214" i="1"/>
  <c r="U214" i="1"/>
  <c r="T214" i="1"/>
  <c r="S214" i="1"/>
  <c r="R214" i="1"/>
  <c r="AA214" i="1" s="1"/>
  <c r="AB214" i="1" s="1"/>
  <c r="AE214" i="1" s="1"/>
  <c r="Q214" i="1"/>
  <c r="O214" i="1"/>
  <c r="L214" i="1" s="1"/>
  <c r="H214" i="1"/>
  <c r="A214" i="1"/>
  <c r="EJ213" i="1"/>
  <c r="EI213" i="1"/>
  <c r="EH213" i="1"/>
  <c r="EG213" i="1"/>
  <c r="EF213" i="1"/>
  <c r="EE213" i="1"/>
  <c r="ED213" i="1"/>
  <c r="EC213" i="1"/>
  <c r="EB213" i="1"/>
  <c r="EA213" i="1"/>
  <c r="DZ213" i="1"/>
  <c r="DY213" i="1"/>
  <c r="DX213" i="1"/>
  <c r="DW213" i="1"/>
  <c r="DV213" i="1"/>
  <c r="DU213" i="1"/>
  <c r="DT213" i="1"/>
  <c r="DS213" i="1"/>
  <c r="DR213" i="1"/>
  <c r="DQ213" i="1"/>
  <c r="DP213" i="1"/>
  <c r="DO213" i="1"/>
  <c r="DN213" i="1"/>
  <c r="DM213" i="1"/>
  <c r="DL213" i="1"/>
  <c r="DK213" i="1"/>
  <c r="DJ213" i="1"/>
  <c r="DF213" i="1"/>
  <c r="DE213" i="1"/>
  <c r="DD213" i="1"/>
  <c r="DC213" i="1"/>
  <c r="DB213" i="1"/>
  <c r="DA213" i="1"/>
  <c r="CZ213" i="1"/>
  <c r="CY213" i="1"/>
  <c r="CX213" i="1"/>
  <c r="CW213" i="1"/>
  <c r="CV213" i="1"/>
  <c r="CU213" i="1"/>
  <c r="CT213" i="1"/>
  <c r="CS213" i="1"/>
  <c r="CR213" i="1"/>
  <c r="CQ213" i="1"/>
  <c r="CP213" i="1"/>
  <c r="CO213" i="1"/>
  <c r="CN213" i="1"/>
  <c r="CM213" i="1"/>
  <c r="CL213" i="1"/>
  <c r="CK213" i="1"/>
  <c r="CJ213" i="1"/>
  <c r="CI213" i="1"/>
  <c r="CH213" i="1"/>
  <c r="CG213" i="1"/>
  <c r="CF213" i="1"/>
  <c r="CE213" i="1"/>
  <c r="CD213" i="1"/>
  <c r="CC213" i="1"/>
  <c r="CB213" i="1"/>
  <c r="BR213" i="1"/>
  <c r="BQ213" i="1"/>
  <c r="BP213" i="1"/>
  <c r="BO213" i="1"/>
  <c r="BN213" i="1"/>
  <c r="X213" i="1"/>
  <c r="W213" i="1"/>
  <c r="V213" i="1"/>
  <c r="U213" i="1"/>
  <c r="T213" i="1"/>
  <c r="S213" i="1"/>
  <c r="R213" i="1"/>
  <c r="AA213" i="1" s="1"/>
  <c r="AB213" i="1" s="1"/>
  <c r="AE213" i="1" s="1"/>
  <c r="Q213" i="1"/>
  <c r="O213" i="1"/>
  <c r="L213" i="1" s="1"/>
  <c r="H213" i="1"/>
  <c r="A213" i="1"/>
  <c r="EJ212" i="1"/>
  <c r="EI212" i="1"/>
  <c r="EH212" i="1"/>
  <c r="EG212" i="1"/>
  <c r="EF212" i="1"/>
  <c r="EE212" i="1"/>
  <c r="ED212" i="1"/>
  <c r="EC212" i="1"/>
  <c r="EB212" i="1"/>
  <c r="EA212" i="1"/>
  <c r="DZ212" i="1"/>
  <c r="DY212" i="1"/>
  <c r="DX212" i="1"/>
  <c r="DW212" i="1"/>
  <c r="DV212" i="1"/>
  <c r="DU212" i="1"/>
  <c r="DT212" i="1"/>
  <c r="DS212" i="1"/>
  <c r="DR212" i="1"/>
  <c r="DQ212" i="1"/>
  <c r="DP212" i="1"/>
  <c r="DO212" i="1"/>
  <c r="DN212" i="1"/>
  <c r="DM212" i="1"/>
  <c r="DL212" i="1"/>
  <c r="DK212" i="1"/>
  <c r="DJ212" i="1"/>
  <c r="DF212" i="1"/>
  <c r="DE212" i="1"/>
  <c r="DD212" i="1"/>
  <c r="DC212" i="1"/>
  <c r="DB212" i="1"/>
  <c r="DA212" i="1"/>
  <c r="CZ212" i="1"/>
  <c r="CY212" i="1"/>
  <c r="CX212" i="1"/>
  <c r="CW212" i="1"/>
  <c r="CV212" i="1"/>
  <c r="CU212" i="1"/>
  <c r="CT212" i="1"/>
  <c r="CS212" i="1"/>
  <c r="CR212" i="1"/>
  <c r="CQ212" i="1"/>
  <c r="CP212" i="1"/>
  <c r="CO212" i="1"/>
  <c r="CN212" i="1"/>
  <c r="CM212" i="1"/>
  <c r="CL212" i="1"/>
  <c r="CK212" i="1"/>
  <c r="CJ212" i="1"/>
  <c r="CI212" i="1"/>
  <c r="CH212" i="1"/>
  <c r="CG212" i="1"/>
  <c r="CF212" i="1"/>
  <c r="CE212" i="1"/>
  <c r="CD212" i="1"/>
  <c r="CC212" i="1"/>
  <c r="CB212" i="1"/>
  <c r="BR212" i="1"/>
  <c r="BQ212" i="1"/>
  <c r="BP212" i="1"/>
  <c r="BO212" i="1"/>
  <c r="BN212" i="1"/>
  <c r="X212" i="1"/>
  <c r="W212" i="1"/>
  <c r="V212" i="1"/>
  <c r="U212" i="1"/>
  <c r="T212" i="1"/>
  <c r="S212" i="1"/>
  <c r="R212" i="1"/>
  <c r="AA212" i="1" s="1"/>
  <c r="AB212" i="1" s="1"/>
  <c r="AE212" i="1" s="1"/>
  <c r="Q212" i="1"/>
  <c r="O212" i="1"/>
  <c r="L212" i="1" s="1"/>
  <c r="H212" i="1"/>
  <c r="A212" i="1"/>
  <c r="EJ211" i="1"/>
  <c r="EI211" i="1"/>
  <c r="EH211" i="1"/>
  <c r="EG211" i="1"/>
  <c r="EF211" i="1"/>
  <c r="EE211" i="1"/>
  <c r="ED211" i="1"/>
  <c r="EC211" i="1"/>
  <c r="EB211" i="1"/>
  <c r="EA211" i="1"/>
  <c r="DZ211" i="1"/>
  <c r="DY211" i="1"/>
  <c r="DX211" i="1"/>
  <c r="DW211" i="1"/>
  <c r="DV211" i="1"/>
  <c r="DU211" i="1"/>
  <c r="DT211" i="1"/>
  <c r="DS211" i="1"/>
  <c r="DR211" i="1"/>
  <c r="DQ211" i="1"/>
  <c r="DP211" i="1"/>
  <c r="DO211" i="1"/>
  <c r="DN211" i="1"/>
  <c r="DM211" i="1"/>
  <c r="DL211" i="1"/>
  <c r="DK211" i="1"/>
  <c r="DJ211" i="1"/>
  <c r="DF211" i="1"/>
  <c r="DE211" i="1"/>
  <c r="DD211" i="1"/>
  <c r="DC211" i="1"/>
  <c r="DB211" i="1"/>
  <c r="DA211" i="1"/>
  <c r="CZ211" i="1"/>
  <c r="CY211" i="1"/>
  <c r="CX211" i="1"/>
  <c r="CW211" i="1"/>
  <c r="CV211" i="1"/>
  <c r="CU211" i="1"/>
  <c r="CT211" i="1"/>
  <c r="CS211" i="1"/>
  <c r="CR211" i="1"/>
  <c r="CQ211" i="1"/>
  <c r="CP211" i="1"/>
  <c r="CO211" i="1"/>
  <c r="CN211" i="1"/>
  <c r="CM211" i="1"/>
  <c r="CL211" i="1"/>
  <c r="CK211" i="1"/>
  <c r="CJ211" i="1"/>
  <c r="CI211" i="1"/>
  <c r="CH211" i="1"/>
  <c r="CG211" i="1"/>
  <c r="CF211" i="1"/>
  <c r="CE211" i="1"/>
  <c r="CD211" i="1"/>
  <c r="CC211" i="1"/>
  <c r="CB211" i="1"/>
  <c r="BR211" i="1"/>
  <c r="BQ211" i="1"/>
  <c r="BP211" i="1"/>
  <c r="BO211" i="1"/>
  <c r="BN211" i="1"/>
  <c r="X211" i="1"/>
  <c r="W211" i="1"/>
  <c r="V211" i="1"/>
  <c r="U211" i="1"/>
  <c r="T211" i="1"/>
  <c r="S211" i="1"/>
  <c r="R211" i="1"/>
  <c r="AA211" i="1" s="1"/>
  <c r="AB211" i="1" s="1"/>
  <c r="AE211" i="1" s="1"/>
  <c r="Q211" i="1"/>
  <c r="O211" i="1"/>
  <c r="L211" i="1" s="1"/>
  <c r="H211" i="1"/>
  <c r="A211" i="1"/>
  <c r="EJ210" i="1"/>
  <c r="EI210" i="1"/>
  <c r="EH210" i="1"/>
  <c r="EG210" i="1"/>
  <c r="EF210" i="1"/>
  <c r="EE210" i="1"/>
  <c r="ED210" i="1"/>
  <c r="EC210" i="1"/>
  <c r="EB210" i="1"/>
  <c r="EA210" i="1"/>
  <c r="DZ210" i="1"/>
  <c r="DY210" i="1"/>
  <c r="DX210" i="1"/>
  <c r="DW210" i="1"/>
  <c r="DV210" i="1"/>
  <c r="DU210" i="1"/>
  <c r="DT210" i="1"/>
  <c r="DS210" i="1"/>
  <c r="DR210" i="1"/>
  <c r="DQ210" i="1"/>
  <c r="DP210" i="1"/>
  <c r="DO210" i="1"/>
  <c r="DN210" i="1"/>
  <c r="DM210" i="1"/>
  <c r="DL210" i="1"/>
  <c r="DK210" i="1"/>
  <c r="DJ210" i="1"/>
  <c r="DF210" i="1"/>
  <c r="DE210" i="1"/>
  <c r="DD210" i="1"/>
  <c r="DC210" i="1"/>
  <c r="DB210" i="1"/>
  <c r="DA210" i="1"/>
  <c r="CZ210" i="1"/>
  <c r="CY210" i="1"/>
  <c r="CX210" i="1"/>
  <c r="CW210" i="1"/>
  <c r="CV210" i="1"/>
  <c r="CU210" i="1"/>
  <c r="CT210" i="1"/>
  <c r="CS210" i="1"/>
  <c r="CR210" i="1"/>
  <c r="CQ210" i="1"/>
  <c r="CP210" i="1"/>
  <c r="CO210" i="1"/>
  <c r="CN210" i="1"/>
  <c r="CM210" i="1"/>
  <c r="CL210" i="1"/>
  <c r="CK210" i="1"/>
  <c r="CJ210" i="1"/>
  <c r="CI210" i="1"/>
  <c r="CH210" i="1"/>
  <c r="CG210" i="1"/>
  <c r="CF210" i="1"/>
  <c r="CE210" i="1"/>
  <c r="CD210" i="1"/>
  <c r="CC210" i="1"/>
  <c r="CB210" i="1"/>
  <c r="BV210" i="1"/>
  <c r="BR210" i="1"/>
  <c r="BQ210" i="1"/>
  <c r="BP210" i="1"/>
  <c r="BO210" i="1"/>
  <c r="BN210" i="1"/>
  <c r="X210" i="1"/>
  <c r="W210" i="1"/>
  <c r="V210" i="1"/>
  <c r="U210" i="1"/>
  <c r="T210" i="1"/>
  <c r="S210" i="1"/>
  <c r="R210" i="1"/>
  <c r="AA210" i="1" s="1"/>
  <c r="AB210" i="1" s="1"/>
  <c r="AE210" i="1" s="1"/>
  <c r="Q210" i="1"/>
  <c r="O210" i="1"/>
  <c r="L210" i="1" s="1"/>
  <c r="H210" i="1"/>
  <c r="A210" i="1"/>
  <c r="EJ209" i="1"/>
  <c r="EI209" i="1"/>
  <c r="EH209" i="1"/>
  <c r="EG209" i="1"/>
  <c r="EF209" i="1"/>
  <c r="EE209" i="1"/>
  <c r="ED209" i="1"/>
  <c r="EC209" i="1"/>
  <c r="EB209" i="1"/>
  <c r="EA209" i="1"/>
  <c r="DZ209" i="1"/>
  <c r="DY209" i="1"/>
  <c r="DX209" i="1"/>
  <c r="DW209" i="1"/>
  <c r="DV209" i="1"/>
  <c r="DU209" i="1"/>
  <c r="DT209" i="1"/>
  <c r="DS209" i="1"/>
  <c r="DR209" i="1"/>
  <c r="DQ209" i="1"/>
  <c r="DP209" i="1"/>
  <c r="DO209" i="1"/>
  <c r="DN209" i="1"/>
  <c r="DM209" i="1"/>
  <c r="DL209" i="1"/>
  <c r="DK209" i="1"/>
  <c r="DJ209" i="1"/>
  <c r="DF209" i="1"/>
  <c r="DE209" i="1"/>
  <c r="DD209" i="1"/>
  <c r="DC209" i="1"/>
  <c r="DB209" i="1"/>
  <c r="DA209" i="1"/>
  <c r="CZ209" i="1"/>
  <c r="CY209" i="1"/>
  <c r="CX209" i="1"/>
  <c r="CW209" i="1"/>
  <c r="CV209" i="1"/>
  <c r="CU209" i="1"/>
  <c r="CT209" i="1"/>
  <c r="CS209" i="1"/>
  <c r="CR209" i="1"/>
  <c r="CQ209" i="1"/>
  <c r="CP209" i="1"/>
  <c r="CO209" i="1"/>
  <c r="CN209" i="1"/>
  <c r="CM209" i="1"/>
  <c r="CL209" i="1"/>
  <c r="CK209" i="1"/>
  <c r="CJ209" i="1"/>
  <c r="CI209" i="1"/>
  <c r="CH209" i="1"/>
  <c r="CG209" i="1"/>
  <c r="CF209" i="1"/>
  <c r="CE209" i="1"/>
  <c r="CD209" i="1"/>
  <c r="CC209" i="1"/>
  <c r="CB209" i="1"/>
  <c r="BR209" i="1"/>
  <c r="BQ209" i="1"/>
  <c r="BP209" i="1"/>
  <c r="BO209" i="1"/>
  <c r="BN209" i="1"/>
  <c r="X209" i="1"/>
  <c r="W209" i="1"/>
  <c r="V209" i="1"/>
  <c r="U209" i="1"/>
  <c r="T209" i="1"/>
  <c r="S209" i="1"/>
  <c r="R209" i="1"/>
  <c r="AA209" i="1" s="1"/>
  <c r="AB209" i="1" s="1"/>
  <c r="AE209" i="1" s="1"/>
  <c r="Q209" i="1"/>
  <c r="O209" i="1"/>
  <c r="L209" i="1" s="1"/>
  <c r="H209" i="1"/>
  <c r="A209" i="1"/>
  <c r="EJ208" i="1"/>
  <c r="EI208" i="1"/>
  <c r="EH208" i="1"/>
  <c r="EG208" i="1"/>
  <c r="EF208" i="1"/>
  <c r="EE208" i="1"/>
  <c r="ED208" i="1"/>
  <c r="EC208" i="1"/>
  <c r="EB208" i="1"/>
  <c r="EA208" i="1"/>
  <c r="DZ208" i="1"/>
  <c r="DY208" i="1"/>
  <c r="DX208" i="1"/>
  <c r="DW208" i="1"/>
  <c r="DV208" i="1"/>
  <c r="DU208" i="1"/>
  <c r="DT208" i="1"/>
  <c r="DS208" i="1"/>
  <c r="DR208" i="1"/>
  <c r="DQ208" i="1"/>
  <c r="DP208" i="1"/>
  <c r="DO208" i="1"/>
  <c r="DN208" i="1"/>
  <c r="DM208" i="1"/>
  <c r="DL208" i="1"/>
  <c r="DK208" i="1"/>
  <c r="DJ208" i="1"/>
  <c r="DF208" i="1"/>
  <c r="DE208" i="1"/>
  <c r="DD208" i="1"/>
  <c r="DC208" i="1"/>
  <c r="DB208" i="1"/>
  <c r="DA208" i="1"/>
  <c r="CZ208" i="1"/>
  <c r="CY208" i="1"/>
  <c r="CX208" i="1"/>
  <c r="CW208" i="1"/>
  <c r="CV208" i="1"/>
  <c r="CU208" i="1"/>
  <c r="CT208" i="1"/>
  <c r="CS208" i="1"/>
  <c r="CR208" i="1"/>
  <c r="CQ208" i="1"/>
  <c r="CP208" i="1"/>
  <c r="CO208" i="1"/>
  <c r="CN208" i="1"/>
  <c r="CM208" i="1"/>
  <c r="CL208" i="1"/>
  <c r="CK208" i="1"/>
  <c r="CJ208" i="1"/>
  <c r="CI208" i="1"/>
  <c r="CH208" i="1"/>
  <c r="CG208" i="1"/>
  <c r="CF208" i="1"/>
  <c r="CE208" i="1"/>
  <c r="CD208" i="1"/>
  <c r="CC208" i="1"/>
  <c r="CB208" i="1"/>
  <c r="BR208" i="1"/>
  <c r="BQ208" i="1"/>
  <c r="BP208" i="1"/>
  <c r="BO208" i="1"/>
  <c r="BN208" i="1"/>
  <c r="X208" i="1"/>
  <c r="W208" i="1"/>
  <c r="V208" i="1"/>
  <c r="U208" i="1"/>
  <c r="T208" i="1"/>
  <c r="S208" i="1"/>
  <c r="R208" i="1"/>
  <c r="AA208" i="1" s="1"/>
  <c r="AB208" i="1" s="1"/>
  <c r="AE208" i="1" s="1"/>
  <c r="Q208" i="1"/>
  <c r="O208" i="1"/>
  <c r="L208" i="1" s="1"/>
  <c r="H208" i="1"/>
  <c r="A208" i="1"/>
  <c r="EJ207" i="1"/>
  <c r="EI207" i="1"/>
  <c r="EH207" i="1"/>
  <c r="EG207" i="1"/>
  <c r="EF207" i="1"/>
  <c r="EE207" i="1"/>
  <c r="ED207" i="1"/>
  <c r="EC207" i="1"/>
  <c r="EB207" i="1"/>
  <c r="EA207" i="1"/>
  <c r="DZ207" i="1"/>
  <c r="DY207" i="1"/>
  <c r="DX207" i="1"/>
  <c r="DW207" i="1"/>
  <c r="DV207" i="1"/>
  <c r="DU207" i="1"/>
  <c r="DT207" i="1"/>
  <c r="DS207" i="1"/>
  <c r="DR207" i="1"/>
  <c r="DQ207" i="1"/>
  <c r="DP207" i="1"/>
  <c r="DO207" i="1"/>
  <c r="DN207" i="1"/>
  <c r="DM207" i="1"/>
  <c r="DL207" i="1"/>
  <c r="DK207" i="1"/>
  <c r="DJ207" i="1"/>
  <c r="DF207" i="1"/>
  <c r="DE207" i="1"/>
  <c r="DD207" i="1"/>
  <c r="DC207" i="1"/>
  <c r="DB207" i="1"/>
  <c r="DA207" i="1"/>
  <c r="CZ207" i="1"/>
  <c r="CY207" i="1"/>
  <c r="CX207" i="1"/>
  <c r="CW207" i="1"/>
  <c r="CV207" i="1"/>
  <c r="CU207" i="1"/>
  <c r="CT207" i="1"/>
  <c r="CS207" i="1"/>
  <c r="CR207" i="1"/>
  <c r="CQ207" i="1"/>
  <c r="CP207" i="1"/>
  <c r="CO207" i="1"/>
  <c r="CN207" i="1"/>
  <c r="CM207" i="1"/>
  <c r="CL207" i="1"/>
  <c r="CK207" i="1"/>
  <c r="CJ207" i="1"/>
  <c r="CI207" i="1"/>
  <c r="CH207" i="1"/>
  <c r="CG207" i="1"/>
  <c r="CF207" i="1"/>
  <c r="CE207" i="1"/>
  <c r="CD207" i="1"/>
  <c r="CC207" i="1"/>
  <c r="CB207" i="1"/>
  <c r="BR207" i="1"/>
  <c r="BQ207" i="1"/>
  <c r="BP207" i="1"/>
  <c r="BO207" i="1"/>
  <c r="BN207" i="1"/>
  <c r="X207" i="1"/>
  <c r="W207" i="1"/>
  <c r="V207" i="1"/>
  <c r="U207" i="1"/>
  <c r="T207" i="1"/>
  <c r="S207" i="1"/>
  <c r="R207" i="1"/>
  <c r="AA207" i="1" s="1"/>
  <c r="AB207" i="1" s="1"/>
  <c r="AE207" i="1" s="1"/>
  <c r="Q207" i="1"/>
  <c r="O207" i="1"/>
  <c r="L207" i="1" s="1"/>
  <c r="H207" i="1"/>
  <c r="A207" i="1"/>
  <c r="EJ206" i="1"/>
  <c r="EI206" i="1"/>
  <c r="EH206" i="1"/>
  <c r="EG206" i="1"/>
  <c r="EF206" i="1"/>
  <c r="EE206" i="1"/>
  <c r="ED206" i="1"/>
  <c r="EC206" i="1"/>
  <c r="EB206" i="1"/>
  <c r="EA206" i="1"/>
  <c r="DZ206" i="1"/>
  <c r="DY206" i="1"/>
  <c r="DX206" i="1"/>
  <c r="DW206" i="1"/>
  <c r="DV206" i="1"/>
  <c r="DU206" i="1"/>
  <c r="DT206" i="1"/>
  <c r="DS206" i="1"/>
  <c r="DR206" i="1"/>
  <c r="DQ206" i="1"/>
  <c r="DP206" i="1"/>
  <c r="DO206" i="1"/>
  <c r="DN206" i="1"/>
  <c r="DM206" i="1"/>
  <c r="DL206" i="1"/>
  <c r="DK206" i="1"/>
  <c r="DJ206" i="1"/>
  <c r="DF206" i="1"/>
  <c r="DE206" i="1"/>
  <c r="DD206" i="1"/>
  <c r="DC206" i="1"/>
  <c r="DB206" i="1"/>
  <c r="DA206" i="1"/>
  <c r="CZ206" i="1"/>
  <c r="CY206" i="1"/>
  <c r="CX206" i="1"/>
  <c r="CW206" i="1"/>
  <c r="CV206" i="1"/>
  <c r="CU206" i="1"/>
  <c r="CT206" i="1"/>
  <c r="CS206" i="1"/>
  <c r="CR206" i="1"/>
  <c r="CQ206" i="1"/>
  <c r="CP206" i="1"/>
  <c r="CO206" i="1"/>
  <c r="CN206" i="1"/>
  <c r="CM206" i="1"/>
  <c r="CL206" i="1"/>
  <c r="CK206" i="1"/>
  <c r="CJ206" i="1"/>
  <c r="CI206" i="1"/>
  <c r="CH206" i="1"/>
  <c r="CG206" i="1"/>
  <c r="CF206" i="1"/>
  <c r="CE206" i="1"/>
  <c r="CD206" i="1"/>
  <c r="CC206" i="1"/>
  <c r="CB206" i="1"/>
  <c r="BR206" i="1"/>
  <c r="BQ206" i="1"/>
  <c r="BP206" i="1"/>
  <c r="BO206" i="1"/>
  <c r="BN206" i="1"/>
  <c r="X206" i="1"/>
  <c r="W206" i="1"/>
  <c r="V206" i="1"/>
  <c r="U206" i="1"/>
  <c r="T206" i="1"/>
  <c r="S206" i="1"/>
  <c r="R206" i="1"/>
  <c r="AA206" i="1" s="1"/>
  <c r="AB206" i="1" s="1"/>
  <c r="AE206" i="1" s="1"/>
  <c r="Q206" i="1"/>
  <c r="O206" i="1"/>
  <c r="L206" i="1" s="1"/>
  <c r="H206" i="1"/>
  <c r="A206" i="1"/>
  <c r="EJ205" i="1"/>
  <c r="EI205" i="1"/>
  <c r="EH205" i="1"/>
  <c r="EG205" i="1"/>
  <c r="EF205" i="1"/>
  <c r="EE205" i="1"/>
  <c r="ED205" i="1"/>
  <c r="EC205" i="1"/>
  <c r="EB205" i="1"/>
  <c r="EA205" i="1"/>
  <c r="DZ205" i="1"/>
  <c r="DY205" i="1"/>
  <c r="DX205" i="1"/>
  <c r="DW205" i="1"/>
  <c r="DV205" i="1"/>
  <c r="DU205" i="1"/>
  <c r="DT205" i="1"/>
  <c r="DS205" i="1"/>
  <c r="DR205" i="1"/>
  <c r="DQ205" i="1"/>
  <c r="DP205" i="1"/>
  <c r="DO205" i="1"/>
  <c r="DN205" i="1"/>
  <c r="DM205" i="1"/>
  <c r="DL205" i="1"/>
  <c r="DK205" i="1"/>
  <c r="DJ205" i="1"/>
  <c r="DF205" i="1"/>
  <c r="DE205" i="1"/>
  <c r="DD205" i="1"/>
  <c r="DC205" i="1"/>
  <c r="DB205" i="1"/>
  <c r="DA205" i="1"/>
  <c r="CZ205" i="1"/>
  <c r="CY205" i="1"/>
  <c r="CX205" i="1"/>
  <c r="CW205" i="1"/>
  <c r="CV205" i="1"/>
  <c r="CU205" i="1"/>
  <c r="CT205" i="1"/>
  <c r="CS205" i="1"/>
  <c r="CR205" i="1"/>
  <c r="CQ205" i="1"/>
  <c r="CP205" i="1"/>
  <c r="CO205" i="1"/>
  <c r="CN205" i="1"/>
  <c r="CM205" i="1"/>
  <c r="CL205" i="1"/>
  <c r="CK205" i="1"/>
  <c r="CJ205" i="1"/>
  <c r="CI205" i="1"/>
  <c r="CH205" i="1"/>
  <c r="CG205" i="1"/>
  <c r="CF205" i="1"/>
  <c r="CE205" i="1"/>
  <c r="CD205" i="1"/>
  <c r="CC205" i="1"/>
  <c r="CB205" i="1"/>
  <c r="BR205" i="1"/>
  <c r="BQ205" i="1"/>
  <c r="BP205" i="1"/>
  <c r="BO205" i="1"/>
  <c r="BN205" i="1"/>
  <c r="X205" i="1"/>
  <c r="W205" i="1"/>
  <c r="V205" i="1"/>
  <c r="U205" i="1"/>
  <c r="T205" i="1"/>
  <c r="S205" i="1"/>
  <c r="R205" i="1"/>
  <c r="AA205" i="1" s="1"/>
  <c r="AB205" i="1" s="1"/>
  <c r="AE205" i="1" s="1"/>
  <c r="Q205" i="1"/>
  <c r="O205" i="1"/>
  <c r="L205" i="1" s="1"/>
  <c r="H205" i="1"/>
  <c r="A205" i="1"/>
  <c r="EJ204" i="1"/>
  <c r="EI204" i="1"/>
  <c r="EH204" i="1"/>
  <c r="EG204" i="1"/>
  <c r="EF204" i="1"/>
  <c r="EE204" i="1"/>
  <c r="ED204" i="1"/>
  <c r="EC204" i="1"/>
  <c r="EB204" i="1"/>
  <c r="EA204" i="1"/>
  <c r="DZ204" i="1"/>
  <c r="DY204" i="1"/>
  <c r="DX204" i="1"/>
  <c r="DW204" i="1"/>
  <c r="DV204" i="1"/>
  <c r="DU204" i="1"/>
  <c r="DT204" i="1"/>
  <c r="DS204" i="1"/>
  <c r="DR204" i="1"/>
  <c r="DQ204" i="1"/>
  <c r="DP204" i="1"/>
  <c r="DO204" i="1"/>
  <c r="DN204" i="1"/>
  <c r="DM204" i="1"/>
  <c r="DL204" i="1"/>
  <c r="DK204" i="1"/>
  <c r="DJ204" i="1"/>
  <c r="DF204" i="1"/>
  <c r="DE204" i="1"/>
  <c r="DD204" i="1"/>
  <c r="DC204" i="1"/>
  <c r="DB204" i="1"/>
  <c r="DA204" i="1"/>
  <c r="CZ204" i="1"/>
  <c r="CY204" i="1"/>
  <c r="CX204" i="1"/>
  <c r="CW204" i="1"/>
  <c r="CV204" i="1"/>
  <c r="CU204" i="1"/>
  <c r="CT204" i="1"/>
  <c r="CS204" i="1"/>
  <c r="CR204" i="1"/>
  <c r="CQ204" i="1"/>
  <c r="CP204" i="1"/>
  <c r="CO204" i="1"/>
  <c r="CN204" i="1"/>
  <c r="CM204" i="1"/>
  <c r="CL204" i="1"/>
  <c r="CK204" i="1"/>
  <c r="CJ204" i="1"/>
  <c r="CI204" i="1"/>
  <c r="CH204" i="1"/>
  <c r="CG204" i="1"/>
  <c r="CF204" i="1"/>
  <c r="CE204" i="1"/>
  <c r="CD204" i="1"/>
  <c r="CC204" i="1"/>
  <c r="CB204" i="1"/>
  <c r="BR204" i="1"/>
  <c r="BQ204" i="1"/>
  <c r="BP204" i="1"/>
  <c r="BO204" i="1"/>
  <c r="BN204" i="1"/>
  <c r="X204" i="1"/>
  <c r="W204" i="1"/>
  <c r="V204" i="1"/>
  <c r="U204" i="1"/>
  <c r="T204" i="1"/>
  <c r="S204" i="1"/>
  <c r="R204" i="1"/>
  <c r="AA204" i="1" s="1"/>
  <c r="AB204" i="1" s="1"/>
  <c r="AE204" i="1" s="1"/>
  <c r="Q204" i="1"/>
  <c r="O204" i="1"/>
  <c r="L204" i="1" s="1"/>
  <c r="H204" i="1"/>
  <c r="A204" i="1"/>
  <c r="EJ203" i="1"/>
  <c r="EI203" i="1"/>
  <c r="EH203" i="1"/>
  <c r="EG203" i="1"/>
  <c r="EF203" i="1"/>
  <c r="EE203" i="1"/>
  <c r="ED203" i="1"/>
  <c r="EC203" i="1"/>
  <c r="EB203" i="1"/>
  <c r="EA203" i="1"/>
  <c r="DZ203" i="1"/>
  <c r="DY203" i="1"/>
  <c r="DX203" i="1"/>
  <c r="DW203" i="1"/>
  <c r="DV203" i="1"/>
  <c r="DU203" i="1"/>
  <c r="DT203" i="1"/>
  <c r="DS203" i="1"/>
  <c r="DR203" i="1"/>
  <c r="DQ203" i="1"/>
  <c r="DP203" i="1"/>
  <c r="DO203" i="1"/>
  <c r="DN203" i="1"/>
  <c r="DM203" i="1"/>
  <c r="DL203" i="1"/>
  <c r="DK203" i="1"/>
  <c r="DJ203" i="1"/>
  <c r="DF203" i="1"/>
  <c r="DE203" i="1"/>
  <c r="DD203" i="1"/>
  <c r="DC203" i="1"/>
  <c r="DB203" i="1"/>
  <c r="DA203" i="1"/>
  <c r="CZ203" i="1"/>
  <c r="CY203" i="1"/>
  <c r="CX203" i="1"/>
  <c r="CW203" i="1"/>
  <c r="CV203" i="1"/>
  <c r="CU203" i="1"/>
  <c r="CT203" i="1"/>
  <c r="CS203" i="1"/>
  <c r="CR203" i="1"/>
  <c r="CQ203" i="1"/>
  <c r="CP203" i="1"/>
  <c r="CO203" i="1"/>
  <c r="CN203" i="1"/>
  <c r="CM203" i="1"/>
  <c r="CL203" i="1"/>
  <c r="CK203" i="1"/>
  <c r="CJ203" i="1"/>
  <c r="CI203" i="1"/>
  <c r="CH203" i="1"/>
  <c r="CG203" i="1"/>
  <c r="CF203" i="1"/>
  <c r="CE203" i="1"/>
  <c r="CD203" i="1"/>
  <c r="CC203" i="1"/>
  <c r="CB203" i="1"/>
  <c r="BR203" i="1"/>
  <c r="BQ203" i="1"/>
  <c r="BP203" i="1"/>
  <c r="BO203" i="1"/>
  <c r="BN203" i="1"/>
  <c r="X203" i="1"/>
  <c r="W203" i="1"/>
  <c r="V203" i="1"/>
  <c r="U203" i="1"/>
  <c r="T203" i="1"/>
  <c r="S203" i="1"/>
  <c r="R203" i="1"/>
  <c r="AA203" i="1" s="1"/>
  <c r="AB203" i="1" s="1"/>
  <c r="AE203" i="1" s="1"/>
  <c r="Q203" i="1"/>
  <c r="O203" i="1"/>
  <c r="L203" i="1" s="1"/>
  <c r="H203" i="1"/>
  <c r="A203" i="1"/>
  <c r="EJ202" i="1"/>
  <c r="EI202" i="1"/>
  <c r="EH202" i="1"/>
  <c r="EG202" i="1"/>
  <c r="EF202" i="1"/>
  <c r="EE202" i="1"/>
  <c r="ED202" i="1"/>
  <c r="EC202" i="1"/>
  <c r="EB202" i="1"/>
  <c r="EA202" i="1"/>
  <c r="DZ202" i="1"/>
  <c r="DY202" i="1"/>
  <c r="DX202" i="1"/>
  <c r="DW202" i="1"/>
  <c r="DV202" i="1"/>
  <c r="DU202" i="1"/>
  <c r="DT202" i="1"/>
  <c r="DS202" i="1"/>
  <c r="DR202" i="1"/>
  <c r="DQ202" i="1"/>
  <c r="DP202" i="1"/>
  <c r="DO202" i="1"/>
  <c r="DN202" i="1"/>
  <c r="DM202" i="1"/>
  <c r="DL202" i="1"/>
  <c r="DK202" i="1"/>
  <c r="DJ202" i="1"/>
  <c r="DF202" i="1"/>
  <c r="DE202" i="1"/>
  <c r="DD202" i="1"/>
  <c r="DC202" i="1"/>
  <c r="DB202" i="1"/>
  <c r="DA202" i="1"/>
  <c r="CZ202" i="1"/>
  <c r="CY202" i="1"/>
  <c r="CX202" i="1"/>
  <c r="CW202" i="1"/>
  <c r="CV202" i="1"/>
  <c r="CU202" i="1"/>
  <c r="CT202" i="1"/>
  <c r="CS202" i="1"/>
  <c r="CR202" i="1"/>
  <c r="CQ202" i="1"/>
  <c r="CP202" i="1"/>
  <c r="CO202" i="1"/>
  <c r="CN202" i="1"/>
  <c r="CM202" i="1"/>
  <c r="CL202" i="1"/>
  <c r="CK202" i="1"/>
  <c r="CJ202" i="1"/>
  <c r="CI202" i="1"/>
  <c r="CH202" i="1"/>
  <c r="CG202" i="1"/>
  <c r="CF202" i="1"/>
  <c r="CE202" i="1"/>
  <c r="CD202" i="1"/>
  <c r="CC202" i="1"/>
  <c r="CB202" i="1"/>
  <c r="BR202" i="1"/>
  <c r="BQ202" i="1"/>
  <c r="BP202" i="1"/>
  <c r="BO202" i="1"/>
  <c r="BN202" i="1"/>
  <c r="X202" i="1"/>
  <c r="W202" i="1"/>
  <c r="V202" i="1"/>
  <c r="U202" i="1"/>
  <c r="T202" i="1"/>
  <c r="S202" i="1"/>
  <c r="R202" i="1"/>
  <c r="AA202" i="1" s="1"/>
  <c r="AB202" i="1" s="1"/>
  <c r="AE202" i="1" s="1"/>
  <c r="Q202" i="1"/>
  <c r="O202" i="1"/>
  <c r="L202" i="1" s="1"/>
  <c r="H202" i="1"/>
  <c r="A202" i="1"/>
  <c r="EJ201" i="1"/>
  <c r="EI201" i="1"/>
  <c r="EH201" i="1"/>
  <c r="EG201" i="1"/>
  <c r="EF201" i="1"/>
  <c r="EE201" i="1"/>
  <c r="ED201" i="1"/>
  <c r="EC201" i="1"/>
  <c r="EB201" i="1"/>
  <c r="EA201" i="1"/>
  <c r="DZ201" i="1"/>
  <c r="DY201" i="1"/>
  <c r="DX201" i="1"/>
  <c r="DW201" i="1"/>
  <c r="DV201" i="1"/>
  <c r="DU201" i="1"/>
  <c r="DT201" i="1"/>
  <c r="DS201" i="1"/>
  <c r="DR201" i="1"/>
  <c r="DQ201" i="1"/>
  <c r="DP201" i="1"/>
  <c r="DO201" i="1"/>
  <c r="DN201" i="1"/>
  <c r="DM201" i="1"/>
  <c r="DL201" i="1"/>
  <c r="DK201" i="1"/>
  <c r="DJ201" i="1"/>
  <c r="DF201" i="1"/>
  <c r="DE201" i="1"/>
  <c r="DD201" i="1"/>
  <c r="DC201" i="1"/>
  <c r="DB201" i="1"/>
  <c r="DA201" i="1"/>
  <c r="CZ201" i="1"/>
  <c r="CY201" i="1"/>
  <c r="CX201" i="1"/>
  <c r="CW201" i="1"/>
  <c r="CV201" i="1"/>
  <c r="CU201" i="1"/>
  <c r="CT201" i="1"/>
  <c r="CS201" i="1"/>
  <c r="CR201" i="1"/>
  <c r="CQ201" i="1"/>
  <c r="CP201" i="1"/>
  <c r="CO201" i="1"/>
  <c r="CN201" i="1"/>
  <c r="CM201" i="1"/>
  <c r="CL201" i="1"/>
  <c r="CK201" i="1"/>
  <c r="CJ201" i="1"/>
  <c r="CI201" i="1"/>
  <c r="CH201" i="1"/>
  <c r="CG201" i="1"/>
  <c r="CF201" i="1"/>
  <c r="CE201" i="1"/>
  <c r="CD201" i="1"/>
  <c r="CC201" i="1"/>
  <c r="CB201" i="1"/>
  <c r="BR201" i="1"/>
  <c r="BQ201" i="1"/>
  <c r="BP201" i="1"/>
  <c r="BO201" i="1"/>
  <c r="BN201" i="1"/>
  <c r="X201" i="1"/>
  <c r="W201" i="1"/>
  <c r="V201" i="1"/>
  <c r="U201" i="1"/>
  <c r="T201" i="1"/>
  <c r="S201" i="1"/>
  <c r="R201" i="1"/>
  <c r="AA201" i="1" s="1"/>
  <c r="AB201" i="1" s="1"/>
  <c r="AE201" i="1" s="1"/>
  <c r="Q201" i="1"/>
  <c r="O201" i="1"/>
  <c r="L201" i="1" s="1"/>
  <c r="H201" i="1"/>
  <c r="A201" i="1"/>
  <c r="EJ200" i="1"/>
  <c r="EI200" i="1"/>
  <c r="EH200" i="1"/>
  <c r="EG200" i="1"/>
  <c r="EF200" i="1"/>
  <c r="EE200" i="1"/>
  <c r="ED200" i="1"/>
  <c r="EC200" i="1"/>
  <c r="EB200" i="1"/>
  <c r="EA200" i="1"/>
  <c r="DZ200" i="1"/>
  <c r="DY200" i="1"/>
  <c r="DX200" i="1"/>
  <c r="DW200" i="1"/>
  <c r="DV200" i="1"/>
  <c r="DU200" i="1"/>
  <c r="DT200" i="1"/>
  <c r="DS200" i="1"/>
  <c r="DR200" i="1"/>
  <c r="DQ200" i="1"/>
  <c r="DP200" i="1"/>
  <c r="DO200" i="1"/>
  <c r="DN200" i="1"/>
  <c r="DM200" i="1"/>
  <c r="DL200" i="1"/>
  <c r="DK200" i="1"/>
  <c r="DJ200" i="1"/>
  <c r="DF200" i="1"/>
  <c r="DE200" i="1"/>
  <c r="DD200" i="1"/>
  <c r="DC200" i="1"/>
  <c r="DB200" i="1"/>
  <c r="DA200" i="1"/>
  <c r="CZ200" i="1"/>
  <c r="CY200" i="1"/>
  <c r="CX200" i="1"/>
  <c r="CW200" i="1"/>
  <c r="CV200" i="1"/>
  <c r="CU200" i="1"/>
  <c r="CT200" i="1"/>
  <c r="CS200" i="1"/>
  <c r="CR200" i="1"/>
  <c r="CQ200" i="1"/>
  <c r="CP200" i="1"/>
  <c r="CO200" i="1"/>
  <c r="CN200" i="1"/>
  <c r="CM200" i="1"/>
  <c r="CL200" i="1"/>
  <c r="CK200" i="1"/>
  <c r="CJ200" i="1"/>
  <c r="CI200" i="1"/>
  <c r="CH200" i="1"/>
  <c r="CG200" i="1"/>
  <c r="CF200" i="1"/>
  <c r="CE200" i="1"/>
  <c r="CD200" i="1"/>
  <c r="CC200" i="1"/>
  <c r="CB200" i="1"/>
  <c r="BR200" i="1"/>
  <c r="BQ200" i="1"/>
  <c r="BP200" i="1"/>
  <c r="BO200" i="1"/>
  <c r="BN200" i="1"/>
  <c r="X200" i="1"/>
  <c r="W200" i="1"/>
  <c r="V200" i="1"/>
  <c r="U200" i="1"/>
  <c r="T200" i="1"/>
  <c r="S200" i="1"/>
  <c r="R200" i="1"/>
  <c r="AA200" i="1" s="1"/>
  <c r="AB200" i="1" s="1"/>
  <c r="AE200" i="1" s="1"/>
  <c r="Q200" i="1"/>
  <c r="O200" i="1"/>
  <c r="L200" i="1" s="1"/>
  <c r="H200" i="1"/>
  <c r="A200" i="1"/>
  <c r="EJ199" i="1"/>
  <c r="EI199" i="1"/>
  <c r="EH199" i="1"/>
  <c r="EG199" i="1"/>
  <c r="EF199" i="1"/>
  <c r="EE199" i="1"/>
  <c r="ED199" i="1"/>
  <c r="EC199" i="1"/>
  <c r="EB199" i="1"/>
  <c r="EA199" i="1"/>
  <c r="DZ199" i="1"/>
  <c r="DY199" i="1"/>
  <c r="DX199" i="1"/>
  <c r="DW199" i="1"/>
  <c r="DV199" i="1"/>
  <c r="DU199" i="1"/>
  <c r="DT199" i="1"/>
  <c r="DS199" i="1"/>
  <c r="DR199" i="1"/>
  <c r="DQ199" i="1"/>
  <c r="DP199" i="1"/>
  <c r="DO199" i="1"/>
  <c r="DN199" i="1"/>
  <c r="DM199" i="1"/>
  <c r="DL199" i="1"/>
  <c r="DK199" i="1"/>
  <c r="DJ199" i="1"/>
  <c r="DF199" i="1"/>
  <c r="DE199" i="1"/>
  <c r="DD199" i="1"/>
  <c r="DC199" i="1"/>
  <c r="DB199" i="1"/>
  <c r="DA199" i="1"/>
  <c r="CZ199" i="1"/>
  <c r="CY199" i="1"/>
  <c r="CX199" i="1"/>
  <c r="CW199" i="1"/>
  <c r="CV199" i="1"/>
  <c r="CU199" i="1"/>
  <c r="CT199" i="1"/>
  <c r="CS199" i="1"/>
  <c r="CR199" i="1"/>
  <c r="CQ199" i="1"/>
  <c r="CP199" i="1"/>
  <c r="CO199" i="1"/>
  <c r="CN199" i="1"/>
  <c r="CM199" i="1"/>
  <c r="CL199" i="1"/>
  <c r="CK199" i="1"/>
  <c r="CJ199" i="1"/>
  <c r="CI199" i="1"/>
  <c r="CH199" i="1"/>
  <c r="CG199" i="1"/>
  <c r="CF199" i="1"/>
  <c r="CE199" i="1"/>
  <c r="CD199" i="1"/>
  <c r="CC199" i="1"/>
  <c r="CB199" i="1"/>
  <c r="BR199" i="1"/>
  <c r="BQ199" i="1"/>
  <c r="BP199" i="1"/>
  <c r="BO199" i="1"/>
  <c r="BN199" i="1"/>
  <c r="X199" i="1"/>
  <c r="W199" i="1"/>
  <c r="V199" i="1"/>
  <c r="U199" i="1"/>
  <c r="T199" i="1"/>
  <c r="S199" i="1"/>
  <c r="R199" i="1"/>
  <c r="AA199" i="1" s="1"/>
  <c r="AB199" i="1" s="1"/>
  <c r="AE199" i="1" s="1"/>
  <c r="Q199" i="1"/>
  <c r="O199" i="1"/>
  <c r="L199" i="1" s="1"/>
  <c r="H199" i="1"/>
  <c r="A199" i="1"/>
  <c r="EJ198" i="1"/>
  <c r="EI198" i="1"/>
  <c r="EH198" i="1"/>
  <c r="EG198" i="1"/>
  <c r="EF198" i="1"/>
  <c r="EE198" i="1"/>
  <c r="ED198" i="1"/>
  <c r="EC198" i="1"/>
  <c r="EB198" i="1"/>
  <c r="EA198" i="1"/>
  <c r="DZ198" i="1"/>
  <c r="DY198" i="1"/>
  <c r="DX198" i="1"/>
  <c r="DW198" i="1"/>
  <c r="DV198" i="1"/>
  <c r="DU198" i="1"/>
  <c r="DT198" i="1"/>
  <c r="DS198" i="1"/>
  <c r="DR198" i="1"/>
  <c r="DQ198" i="1"/>
  <c r="DP198" i="1"/>
  <c r="DO198" i="1"/>
  <c r="DN198" i="1"/>
  <c r="DM198" i="1"/>
  <c r="DL198" i="1"/>
  <c r="DK198" i="1"/>
  <c r="DJ198" i="1"/>
  <c r="DF198" i="1"/>
  <c r="DE198" i="1"/>
  <c r="DD198" i="1"/>
  <c r="DC198" i="1"/>
  <c r="DB198" i="1"/>
  <c r="DA198" i="1"/>
  <c r="CZ198" i="1"/>
  <c r="CY198" i="1"/>
  <c r="CX198" i="1"/>
  <c r="CW198" i="1"/>
  <c r="CV198" i="1"/>
  <c r="CU198" i="1"/>
  <c r="CT198" i="1"/>
  <c r="CS198" i="1"/>
  <c r="CR198" i="1"/>
  <c r="CQ198" i="1"/>
  <c r="CP198" i="1"/>
  <c r="CO198" i="1"/>
  <c r="CN198" i="1"/>
  <c r="CM198" i="1"/>
  <c r="CL198" i="1"/>
  <c r="CK198" i="1"/>
  <c r="CJ198" i="1"/>
  <c r="CI198" i="1"/>
  <c r="CH198" i="1"/>
  <c r="CG198" i="1"/>
  <c r="CF198" i="1"/>
  <c r="CE198" i="1"/>
  <c r="CD198" i="1"/>
  <c r="CC198" i="1"/>
  <c r="CB198" i="1"/>
  <c r="BR198" i="1"/>
  <c r="BQ198" i="1"/>
  <c r="BP198" i="1"/>
  <c r="BO198" i="1"/>
  <c r="BN198" i="1"/>
  <c r="X198" i="1"/>
  <c r="W198" i="1"/>
  <c r="V198" i="1"/>
  <c r="U198" i="1"/>
  <c r="T198" i="1"/>
  <c r="S198" i="1"/>
  <c r="R198" i="1"/>
  <c r="AA198" i="1" s="1"/>
  <c r="AB198" i="1" s="1"/>
  <c r="AE198" i="1" s="1"/>
  <c r="Q198" i="1"/>
  <c r="O198" i="1"/>
  <c r="L198" i="1" s="1"/>
  <c r="H198" i="1"/>
  <c r="A198" i="1"/>
  <c r="EJ197" i="1"/>
  <c r="EI197" i="1"/>
  <c r="EH197" i="1"/>
  <c r="EG197" i="1"/>
  <c r="EF197" i="1"/>
  <c r="EE197" i="1"/>
  <c r="ED197" i="1"/>
  <c r="EC197" i="1"/>
  <c r="EB197" i="1"/>
  <c r="EA197" i="1"/>
  <c r="DZ197" i="1"/>
  <c r="DY197" i="1"/>
  <c r="DX197" i="1"/>
  <c r="DW197" i="1"/>
  <c r="DV197" i="1"/>
  <c r="DU197" i="1"/>
  <c r="DT197" i="1"/>
  <c r="DS197" i="1"/>
  <c r="DR197" i="1"/>
  <c r="DQ197" i="1"/>
  <c r="DP197" i="1"/>
  <c r="DO197" i="1"/>
  <c r="DN197" i="1"/>
  <c r="DM197" i="1"/>
  <c r="DL197" i="1"/>
  <c r="DK197" i="1"/>
  <c r="DJ197" i="1"/>
  <c r="DF197" i="1"/>
  <c r="DE197" i="1"/>
  <c r="DD197" i="1"/>
  <c r="DC197" i="1"/>
  <c r="DB197" i="1"/>
  <c r="DA197" i="1"/>
  <c r="CZ197" i="1"/>
  <c r="CY197" i="1"/>
  <c r="CX197" i="1"/>
  <c r="CW197" i="1"/>
  <c r="CV197" i="1"/>
  <c r="CU197" i="1"/>
  <c r="CT197" i="1"/>
  <c r="CS197" i="1"/>
  <c r="CR197" i="1"/>
  <c r="CQ197" i="1"/>
  <c r="CP197" i="1"/>
  <c r="CO197" i="1"/>
  <c r="CN197" i="1"/>
  <c r="CM197" i="1"/>
  <c r="CL197" i="1"/>
  <c r="CK197" i="1"/>
  <c r="CJ197" i="1"/>
  <c r="CI197" i="1"/>
  <c r="CH197" i="1"/>
  <c r="CG197" i="1"/>
  <c r="CF197" i="1"/>
  <c r="CE197" i="1"/>
  <c r="CD197" i="1"/>
  <c r="CC197" i="1"/>
  <c r="CB197" i="1"/>
  <c r="BR197" i="1"/>
  <c r="BQ197" i="1"/>
  <c r="BP197" i="1"/>
  <c r="BO197" i="1"/>
  <c r="BN197" i="1"/>
  <c r="X197" i="1"/>
  <c r="W197" i="1"/>
  <c r="V197" i="1"/>
  <c r="U197" i="1"/>
  <c r="T197" i="1"/>
  <c r="S197" i="1"/>
  <c r="R197" i="1"/>
  <c r="AA197" i="1" s="1"/>
  <c r="AB197" i="1" s="1"/>
  <c r="AE197" i="1" s="1"/>
  <c r="Q197" i="1"/>
  <c r="O197" i="1"/>
  <c r="L197" i="1" s="1"/>
  <c r="H197" i="1"/>
  <c r="A197" i="1"/>
  <c r="EJ196" i="1"/>
  <c r="EI196" i="1"/>
  <c r="EH196" i="1"/>
  <c r="EG196" i="1"/>
  <c r="EF196" i="1"/>
  <c r="EE196" i="1"/>
  <c r="ED196" i="1"/>
  <c r="EC196" i="1"/>
  <c r="EB196" i="1"/>
  <c r="EA196" i="1"/>
  <c r="DZ196" i="1"/>
  <c r="DY196" i="1"/>
  <c r="DX196" i="1"/>
  <c r="DW196" i="1"/>
  <c r="DV196" i="1"/>
  <c r="DU196" i="1"/>
  <c r="DT196" i="1"/>
  <c r="DS196" i="1"/>
  <c r="DR196" i="1"/>
  <c r="DQ196" i="1"/>
  <c r="DP196" i="1"/>
  <c r="DO196" i="1"/>
  <c r="DN196" i="1"/>
  <c r="DM196" i="1"/>
  <c r="DL196" i="1"/>
  <c r="DK196" i="1"/>
  <c r="DJ196" i="1"/>
  <c r="DF196" i="1"/>
  <c r="DE196" i="1"/>
  <c r="DD196" i="1"/>
  <c r="DC196" i="1"/>
  <c r="DB196" i="1"/>
  <c r="DA196" i="1"/>
  <c r="CZ196" i="1"/>
  <c r="CY196" i="1"/>
  <c r="CX196" i="1"/>
  <c r="CW196" i="1"/>
  <c r="CV196" i="1"/>
  <c r="CU196" i="1"/>
  <c r="CT196" i="1"/>
  <c r="CS196" i="1"/>
  <c r="CR196" i="1"/>
  <c r="CQ196" i="1"/>
  <c r="CP196" i="1"/>
  <c r="CO196" i="1"/>
  <c r="CN196" i="1"/>
  <c r="CM196" i="1"/>
  <c r="CL196" i="1"/>
  <c r="CK196" i="1"/>
  <c r="CJ196" i="1"/>
  <c r="CI196" i="1"/>
  <c r="CH196" i="1"/>
  <c r="CG196" i="1"/>
  <c r="CF196" i="1"/>
  <c r="CE196" i="1"/>
  <c r="CD196" i="1"/>
  <c r="CC196" i="1"/>
  <c r="CB196" i="1"/>
  <c r="BR196" i="1"/>
  <c r="BQ196" i="1"/>
  <c r="BP196" i="1"/>
  <c r="BO196" i="1"/>
  <c r="BN196" i="1"/>
  <c r="X196" i="1"/>
  <c r="W196" i="1"/>
  <c r="V196" i="1"/>
  <c r="U196" i="1"/>
  <c r="T196" i="1"/>
  <c r="S196" i="1"/>
  <c r="R196" i="1"/>
  <c r="AA196" i="1" s="1"/>
  <c r="AB196" i="1" s="1"/>
  <c r="AE196" i="1" s="1"/>
  <c r="Q196" i="1"/>
  <c r="O196" i="1"/>
  <c r="L196" i="1" s="1"/>
  <c r="H196" i="1"/>
  <c r="A196" i="1"/>
  <c r="EJ195" i="1"/>
  <c r="EI195" i="1"/>
  <c r="EH195" i="1"/>
  <c r="EG195" i="1"/>
  <c r="EF195" i="1"/>
  <c r="EE195" i="1"/>
  <c r="ED195" i="1"/>
  <c r="EC195" i="1"/>
  <c r="EB195" i="1"/>
  <c r="EA195" i="1"/>
  <c r="DZ195" i="1"/>
  <c r="DY195" i="1"/>
  <c r="DX195" i="1"/>
  <c r="DW195" i="1"/>
  <c r="DV195" i="1"/>
  <c r="DU195" i="1"/>
  <c r="DT195" i="1"/>
  <c r="DS195" i="1"/>
  <c r="DR195" i="1"/>
  <c r="DQ195" i="1"/>
  <c r="DP195" i="1"/>
  <c r="DO195" i="1"/>
  <c r="DN195" i="1"/>
  <c r="DM195" i="1"/>
  <c r="DL195" i="1"/>
  <c r="DK195" i="1"/>
  <c r="DJ195" i="1"/>
  <c r="DF195" i="1"/>
  <c r="DE195" i="1"/>
  <c r="DD195" i="1"/>
  <c r="DC195" i="1"/>
  <c r="DB195" i="1"/>
  <c r="DA195" i="1"/>
  <c r="CZ195" i="1"/>
  <c r="CY195" i="1"/>
  <c r="CX195" i="1"/>
  <c r="CW195" i="1"/>
  <c r="CV195" i="1"/>
  <c r="CU195" i="1"/>
  <c r="CT195" i="1"/>
  <c r="CS195" i="1"/>
  <c r="CR195" i="1"/>
  <c r="CQ195" i="1"/>
  <c r="CP195" i="1"/>
  <c r="CO195" i="1"/>
  <c r="CN195" i="1"/>
  <c r="CM195" i="1"/>
  <c r="CL195" i="1"/>
  <c r="CK195" i="1"/>
  <c r="CJ195" i="1"/>
  <c r="CI195" i="1"/>
  <c r="CH195" i="1"/>
  <c r="CG195" i="1"/>
  <c r="CF195" i="1"/>
  <c r="CE195" i="1"/>
  <c r="CD195" i="1"/>
  <c r="CC195" i="1"/>
  <c r="CB195" i="1"/>
  <c r="BR195" i="1"/>
  <c r="BQ195" i="1"/>
  <c r="BP195" i="1"/>
  <c r="BO195" i="1"/>
  <c r="BN195" i="1"/>
  <c r="X195" i="1"/>
  <c r="W195" i="1"/>
  <c r="V195" i="1"/>
  <c r="U195" i="1"/>
  <c r="T195" i="1"/>
  <c r="S195" i="1"/>
  <c r="R195" i="1"/>
  <c r="AA195" i="1" s="1"/>
  <c r="AB195" i="1" s="1"/>
  <c r="AE195" i="1" s="1"/>
  <c r="Q195" i="1"/>
  <c r="O195" i="1"/>
  <c r="L195" i="1" s="1"/>
  <c r="H195" i="1"/>
  <c r="A195" i="1"/>
  <c r="EJ194" i="1"/>
  <c r="EI194" i="1"/>
  <c r="EH194" i="1"/>
  <c r="EG194" i="1"/>
  <c r="EF194" i="1"/>
  <c r="EE194" i="1"/>
  <c r="ED194" i="1"/>
  <c r="EC194" i="1"/>
  <c r="EB194" i="1"/>
  <c r="EA194" i="1"/>
  <c r="DZ194" i="1"/>
  <c r="DY194" i="1"/>
  <c r="DX194" i="1"/>
  <c r="DW194" i="1"/>
  <c r="DV194" i="1"/>
  <c r="DU194" i="1"/>
  <c r="DT194" i="1"/>
  <c r="DS194" i="1"/>
  <c r="DR194" i="1"/>
  <c r="DQ194" i="1"/>
  <c r="DP194" i="1"/>
  <c r="DO194" i="1"/>
  <c r="DN194" i="1"/>
  <c r="DM194" i="1"/>
  <c r="DL194" i="1"/>
  <c r="DK194" i="1"/>
  <c r="DJ194" i="1"/>
  <c r="DF194" i="1"/>
  <c r="DE194" i="1"/>
  <c r="DD194" i="1"/>
  <c r="DC194" i="1"/>
  <c r="DB194" i="1"/>
  <c r="DA194" i="1"/>
  <c r="CZ194" i="1"/>
  <c r="CY194" i="1"/>
  <c r="CX194" i="1"/>
  <c r="CW194" i="1"/>
  <c r="CV194" i="1"/>
  <c r="CU194" i="1"/>
  <c r="CT194" i="1"/>
  <c r="CS194" i="1"/>
  <c r="CR194" i="1"/>
  <c r="CQ194" i="1"/>
  <c r="CP194" i="1"/>
  <c r="CO194" i="1"/>
  <c r="CN194" i="1"/>
  <c r="CM194" i="1"/>
  <c r="CL194" i="1"/>
  <c r="CK194" i="1"/>
  <c r="CJ194" i="1"/>
  <c r="CI194" i="1"/>
  <c r="CH194" i="1"/>
  <c r="CG194" i="1"/>
  <c r="CF194" i="1"/>
  <c r="CE194" i="1"/>
  <c r="CD194" i="1"/>
  <c r="CC194" i="1"/>
  <c r="CB194" i="1"/>
  <c r="BR194" i="1"/>
  <c r="BQ194" i="1"/>
  <c r="BP194" i="1"/>
  <c r="BO194" i="1"/>
  <c r="BN194" i="1"/>
  <c r="X194" i="1"/>
  <c r="W194" i="1"/>
  <c r="V194" i="1"/>
  <c r="U194" i="1"/>
  <c r="T194" i="1"/>
  <c r="S194" i="1"/>
  <c r="R194" i="1"/>
  <c r="AA194" i="1" s="1"/>
  <c r="AB194" i="1" s="1"/>
  <c r="AE194" i="1" s="1"/>
  <c r="Q194" i="1"/>
  <c r="O194" i="1"/>
  <c r="L194" i="1" s="1"/>
  <c r="H194" i="1"/>
  <c r="A194" i="1"/>
  <c r="EJ193" i="1"/>
  <c r="EI193" i="1"/>
  <c r="EH193" i="1"/>
  <c r="EG193" i="1"/>
  <c r="EF193" i="1"/>
  <c r="EE193" i="1"/>
  <c r="ED193" i="1"/>
  <c r="EC193" i="1"/>
  <c r="EB193" i="1"/>
  <c r="EA193" i="1"/>
  <c r="DZ193" i="1"/>
  <c r="DY193" i="1"/>
  <c r="DX193" i="1"/>
  <c r="DW193" i="1"/>
  <c r="DV193" i="1"/>
  <c r="DU193" i="1"/>
  <c r="DT193" i="1"/>
  <c r="DS193" i="1"/>
  <c r="DR193" i="1"/>
  <c r="DQ193" i="1"/>
  <c r="DP193" i="1"/>
  <c r="DO193" i="1"/>
  <c r="DN193" i="1"/>
  <c r="DM193" i="1"/>
  <c r="DL193" i="1"/>
  <c r="DK193" i="1"/>
  <c r="DJ193" i="1"/>
  <c r="DF193" i="1"/>
  <c r="DE193" i="1"/>
  <c r="DD193" i="1"/>
  <c r="DC193" i="1"/>
  <c r="DB193" i="1"/>
  <c r="DA193" i="1"/>
  <c r="CZ193" i="1"/>
  <c r="CY193" i="1"/>
  <c r="CX193" i="1"/>
  <c r="CW193" i="1"/>
  <c r="CV193" i="1"/>
  <c r="CU193" i="1"/>
  <c r="CT193" i="1"/>
  <c r="CS193" i="1"/>
  <c r="CR193" i="1"/>
  <c r="CQ193" i="1"/>
  <c r="CP193" i="1"/>
  <c r="CO193" i="1"/>
  <c r="CN193" i="1"/>
  <c r="CM193" i="1"/>
  <c r="CL193" i="1"/>
  <c r="CK193" i="1"/>
  <c r="CJ193" i="1"/>
  <c r="CI193" i="1"/>
  <c r="CH193" i="1"/>
  <c r="CG193" i="1"/>
  <c r="CF193" i="1"/>
  <c r="CE193" i="1"/>
  <c r="CD193" i="1"/>
  <c r="CC193" i="1"/>
  <c r="CB193" i="1"/>
  <c r="BV193" i="1"/>
  <c r="BR193" i="1"/>
  <c r="BQ193" i="1"/>
  <c r="BP193" i="1"/>
  <c r="BO193" i="1"/>
  <c r="BN193" i="1"/>
  <c r="X193" i="1"/>
  <c r="W193" i="1"/>
  <c r="V193" i="1"/>
  <c r="U193" i="1"/>
  <c r="T193" i="1"/>
  <c r="S193" i="1"/>
  <c r="R193" i="1"/>
  <c r="AA193" i="1" s="1"/>
  <c r="AB193" i="1" s="1"/>
  <c r="AE193" i="1" s="1"/>
  <c r="Q193" i="1"/>
  <c r="O193" i="1"/>
  <c r="L193" i="1" s="1"/>
  <c r="H193" i="1"/>
  <c r="A193" i="1"/>
  <c r="EJ192" i="1"/>
  <c r="EI192" i="1"/>
  <c r="EH192" i="1"/>
  <c r="EG192" i="1"/>
  <c r="EF192" i="1"/>
  <c r="EE192" i="1"/>
  <c r="ED192" i="1"/>
  <c r="EC192" i="1"/>
  <c r="EB192" i="1"/>
  <c r="EA192" i="1"/>
  <c r="DZ192" i="1"/>
  <c r="DY192" i="1"/>
  <c r="DX192" i="1"/>
  <c r="DW192" i="1"/>
  <c r="DV192" i="1"/>
  <c r="DU192" i="1"/>
  <c r="DT192" i="1"/>
  <c r="DS192" i="1"/>
  <c r="DR192" i="1"/>
  <c r="DQ192" i="1"/>
  <c r="DP192" i="1"/>
  <c r="DO192" i="1"/>
  <c r="DN192" i="1"/>
  <c r="DM192" i="1"/>
  <c r="DL192" i="1"/>
  <c r="DK192" i="1"/>
  <c r="DJ192" i="1"/>
  <c r="DF192" i="1"/>
  <c r="DE192" i="1"/>
  <c r="DD192" i="1"/>
  <c r="DC192" i="1"/>
  <c r="DB192" i="1"/>
  <c r="DA192" i="1"/>
  <c r="CZ192" i="1"/>
  <c r="CY192" i="1"/>
  <c r="CX192" i="1"/>
  <c r="CW192" i="1"/>
  <c r="CV192" i="1"/>
  <c r="CU192" i="1"/>
  <c r="CT192" i="1"/>
  <c r="CS192" i="1"/>
  <c r="CR192" i="1"/>
  <c r="CQ192" i="1"/>
  <c r="CP192" i="1"/>
  <c r="CO192" i="1"/>
  <c r="CN192" i="1"/>
  <c r="CM192" i="1"/>
  <c r="CL192" i="1"/>
  <c r="CK192" i="1"/>
  <c r="CJ192" i="1"/>
  <c r="CI192" i="1"/>
  <c r="CH192" i="1"/>
  <c r="CG192" i="1"/>
  <c r="CF192" i="1"/>
  <c r="CE192" i="1"/>
  <c r="CD192" i="1"/>
  <c r="CC192" i="1"/>
  <c r="CB192" i="1"/>
  <c r="BR192" i="1"/>
  <c r="BQ192" i="1"/>
  <c r="BP192" i="1"/>
  <c r="BO192" i="1"/>
  <c r="BN192" i="1"/>
  <c r="X192" i="1"/>
  <c r="W192" i="1"/>
  <c r="V192" i="1"/>
  <c r="U192" i="1"/>
  <c r="T192" i="1"/>
  <c r="S192" i="1"/>
  <c r="R192" i="1"/>
  <c r="AA192" i="1" s="1"/>
  <c r="AB192" i="1" s="1"/>
  <c r="AE192" i="1" s="1"/>
  <c r="Q192" i="1"/>
  <c r="O192" i="1"/>
  <c r="L192" i="1" s="1"/>
  <c r="H192" i="1"/>
  <c r="A192" i="1"/>
  <c r="EJ191" i="1"/>
  <c r="EI191" i="1"/>
  <c r="EH191" i="1"/>
  <c r="EG191" i="1"/>
  <c r="EF191" i="1"/>
  <c r="EE191" i="1"/>
  <c r="ED191" i="1"/>
  <c r="EC191" i="1"/>
  <c r="EB191" i="1"/>
  <c r="EA191" i="1"/>
  <c r="DZ191" i="1"/>
  <c r="DY191" i="1"/>
  <c r="DX191" i="1"/>
  <c r="DW191" i="1"/>
  <c r="DV191" i="1"/>
  <c r="DU191" i="1"/>
  <c r="DT191" i="1"/>
  <c r="DS191" i="1"/>
  <c r="DR191" i="1"/>
  <c r="DQ191" i="1"/>
  <c r="DP191" i="1"/>
  <c r="DO191" i="1"/>
  <c r="DN191" i="1"/>
  <c r="DM191" i="1"/>
  <c r="DL191" i="1"/>
  <c r="DK191" i="1"/>
  <c r="DJ191" i="1"/>
  <c r="DF191" i="1"/>
  <c r="DE191" i="1"/>
  <c r="DD191" i="1"/>
  <c r="DC191" i="1"/>
  <c r="DB191" i="1"/>
  <c r="DA191" i="1"/>
  <c r="CZ191" i="1"/>
  <c r="CY191" i="1"/>
  <c r="CX191" i="1"/>
  <c r="CW191" i="1"/>
  <c r="CV191" i="1"/>
  <c r="CU191" i="1"/>
  <c r="CT191" i="1"/>
  <c r="CS191" i="1"/>
  <c r="CR191" i="1"/>
  <c r="CQ191" i="1"/>
  <c r="CP191" i="1"/>
  <c r="CO191" i="1"/>
  <c r="CN191" i="1"/>
  <c r="CM191" i="1"/>
  <c r="CL191" i="1"/>
  <c r="CK191" i="1"/>
  <c r="CJ191" i="1"/>
  <c r="CI191" i="1"/>
  <c r="CH191" i="1"/>
  <c r="CG191" i="1"/>
  <c r="CF191" i="1"/>
  <c r="CE191" i="1"/>
  <c r="CD191" i="1"/>
  <c r="CC191" i="1"/>
  <c r="CB191" i="1"/>
  <c r="BR191" i="1"/>
  <c r="BQ191" i="1"/>
  <c r="BP191" i="1"/>
  <c r="BO191" i="1"/>
  <c r="BN191" i="1"/>
  <c r="X191" i="1"/>
  <c r="W191" i="1"/>
  <c r="V191" i="1"/>
  <c r="U191" i="1"/>
  <c r="T191" i="1"/>
  <c r="S191" i="1"/>
  <c r="R191" i="1"/>
  <c r="AA191" i="1" s="1"/>
  <c r="AB191" i="1" s="1"/>
  <c r="AE191" i="1" s="1"/>
  <c r="Q191" i="1"/>
  <c r="O191" i="1"/>
  <c r="L191" i="1" s="1"/>
  <c r="H191" i="1"/>
  <c r="A191" i="1"/>
  <c r="EJ190" i="1"/>
  <c r="EI190" i="1"/>
  <c r="EH190" i="1"/>
  <c r="EG190" i="1"/>
  <c r="EF190" i="1"/>
  <c r="EE190" i="1"/>
  <c r="ED190" i="1"/>
  <c r="EC190" i="1"/>
  <c r="EB190" i="1"/>
  <c r="EA190" i="1"/>
  <c r="DZ190" i="1"/>
  <c r="DY190" i="1"/>
  <c r="DX190" i="1"/>
  <c r="DW190" i="1"/>
  <c r="DV190" i="1"/>
  <c r="DU190" i="1"/>
  <c r="DT190" i="1"/>
  <c r="DS190" i="1"/>
  <c r="DR190" i="1"/>
  <c r="DQ190" i="1"/>
  <c r="DP190" i="1"/>
  <c r="DO190" i="1"/>
  <c r="DN190" i="1"/>
  <c r="DM190" i="1"/>
  <c r="DL190" i="1"/>
  <c r="DK190" i="1"/>
  <c r="DJ190" i="1"/>
  <c r="DF190" i="1"/>
  <c r="DE190" i="1"/>
  <c r="DD190" i="1"/>
  <c r="DC190" i="1"/>
  <c r="DB190" i="1"/>
  <c r="DA190" i="1"/>
  <c r="CZ190" i="1"/>
  <c r="CY190" i="1"/>
  <c r="CX190" i="1"/>
  <c r="CW190" i="1"/>
  <c r="CV190" i="1"/>
  <c r="CU190" i="1"/>
  <c r="CT190" i="1"/>
  <c r="CS190" i="1"/>
  <c r="CR190" i="1"/>
  <c r="CQ190" i="1"/>
  <c r="CP190" i="1"/>
  <c r="CO190" i="1"/>
  <c r="CN190" i="1"/>
  <c r="CM190" i="1"/>
  <c r="CL190" i="1"/>
  <c r="CK190" i="1"/>
  <c r="CJ190" i="1"/>
  <c r="CI190" i="1"/>
  <c r="CH190" i="1"/>
  <c r="CG190" i="1"/>
  <c r="CF190" i="1"/>
  <c r="CE190" i="1"/>
  <c r="CD190" i="1"/>
  <c r="CC190" i="1"/>
  <c r="CB190" i="1"/>
  <c r="BV190" i="1"/>
  <c r="BR190" i="1"/>
  <c r="BQ190" i="1"/>
  <c r="BP190" i="1"/>
  <c r="BO190" i="1"/>
  <c r="BN190" i="1"/>
  <c r="X190" i="1"/>
  <c r="W190" i="1"/>
  <c r="V190" i="1"/>
  <c r="U190" i="1"/>
  <c r="T190" i="1"/>
  <c r="S190" i="1"/>
  <c r="R190" i="1"/>
  <c r="AA190" i="1" s="1"/>
  <c r="AB190" i="1" s="1"/>
  <c r="AE190" i="1" s="1"/>
  <c r="Q190" i="1"/>
  <c r="O190" i="1"/>
  <c r="L190" i="1" s="1"/>
  <c r="H190" i="1"/>
  <c r="A190" i="1"/>
  <c r="EJ189" i="1"/>
  <c r="EI189" i="1"/>
  <c r="EH189" i="1"/>
  <c r="EG189" i="1"/>
  <c r="EF189" i="1"/>
  <c r="EE189" i="1"/>
  <c r="ED189" i="1"/>
  <c r="EC189" i="1"/>
  <c r="EB189" i="1"/>
  <c r="EA189" i="1"/>
  <c r="DZ189" i="1"/>
  <c r="DY189" i="1"/>
  <c r="DX189" i="1"/>
  <c r="DW189" i="1"/>
  <c r="DV189" i="1"/>
  <c r="DU189" i="1"/>
  <c r="DT189" i="1"/>
  <c r="DS189" i="1"/>
  <c r="DR189" i="1"/>
  <c r="DQ189" i="1"/>
  <c r="DP189" i="1"/>
  <c r="DO189" i="1"/>
  <c r="DN189" i="1"/>
  <c r="DM189" i="1"/>
  <c r="DL189" i="1"/>
  <c r="DK189" i="1"/>
  <c r="DJ189" i="1"/>
  <c r="DF189" i="1"/>
  <c r="DE189" i="1"/>
  <c r="DD189" i="1"/>
  <c r="DC189" i="1"/>
  <c r="DB189" i="1"/>
  <c r="DA189" i="1"/>
  <c r="CZ189" i="1"/>
  <c r="CY189" i="1"/>
  <c r="CX189" i="1"/>
  <c r="CW189" i="1"/>
  <c r="CV189" i="1"/>
  <c r="CU189" i="1"/>
  <c r="CT189" i="1"/>
  <c r="CS189" i="1"/>
  <c r="CR189" i="1"/>
  <c r="CQ189" i="1"/>
  <c r="CP189" i="1"/>
  <c r="CO189" i="1"/>
  <c r="CN189" i="1"/>
  <c r="CM189" i="1"/>
  <c r="CL189" i="1"/>
  <c r="CK189" i="1"/>
  <c r="CJ189" i="1"/>
  <c r="CI189" i="1"/>
  <c r="CH189" i="1"/>
  <c r="CG189" i="1"/>
  <c r="CF189" i="1"/>
  <c r="CE189" i="1"/>
  <c r="CD189" i="1"/>
  <c r="CC189" i="1"/>
  <c r="CB189" i="1"/>
  <c r="BR189" i="1"/>
  <c r="BQ189" i="1"/>
  <c r="BP189" i="1"/>
  <c r="BO189" i="1"/>
  <c r="BN189" i="1"/>
  <c r="X189" i="1"/>
  <c r="W189" i="1"/>
  <c r="V189" i="1"/>
  <c r="U189" i="1"/>
  <c r="T189" i="1"/>
  <c r="S189" i="1"/>
  <c r="R189" i="1"/>
  <c r="AA189" i="1" s="1"/>
  <c r="AB189" i="1" s="1"/>
  <c r="AE189" i="1" s="1"/>
  <c r="Q189" i="1"/>
  <c r="O189" i="1"/>
  <c r="L189" i="1" s="1"/>
  <c r="H189" i="1"/>
  <c r="A189" i="1"/>
  <c r="EJ188" i="1"/>
  <c r="EI188" i="1"/>
  <c r="EH188" i="1"/>
  <c r="EG188" i="1"/>
  <c r="EF188" i="1"/>
  <c r="EE188" i="1"/>
  <c r="ED188" i="1"/>
  <c r="EC188" i="1"/>
  <c r="EB188" i="1"/>
  <c r="EA188" i="1"/>
  <c r="DZ188" i="1"/>
  <c r="DY188" i="1"/>
  <c r="DX188" i="1"/>
  <c r="DW188" i="1"/>
  <c r="DV188" i="1"/>
  <c r="DU188" i="1"/>
  <c r="DT188" i="1"/>
  <c r="DS188" i="1"/>
  <c r="DR188" i="1"/>
  <c r="DQ188" i="1"/>
  <c r="DP188" i="1"/>
  <c r="DO188" i="1"/>
  <c r="DN188" i="1"/>
  <c r="DM188" i="1"/>
  <c r="DL188" i="1"/>
  <c r="DK188" i="1"/>
  <c r="DJ188" i="1"/>
  <c r="DF188" i="1"/>
  <c r="DE188" i="1"/>
  <c r="DD188" i="1"/>
  <c r="DC188" i="1"/>
  <c r="DB188" i="1"/>
  <c r="DA188" i="1"/>
  <c r="CZ188" i="1"/>
  <c r="CY188" i="1"/>
  <c r="CX188" i="1"/>
  <c r="CW188" i="1"/>
  <c r="CV188" i="1"/>
  <c r="CU188" i="1"/>
  <c r="CT188" i="1"/>
  <c r="CS188" i="1"/>
  <c r="CR188" i="1"/>
  <c r="CQ188" i="1"/>
  <c r="CP188" i="1"/>
  <c r="CO188" i="1"/>
  <c r="CN188" i="1"/>
  <c r="CM188" i="1"/>
  <c r="CL188" i="1"/>
  <c r="CK188" i="1"/>
  <c r="CJ188" i="1"/>
  <c r="CI188" i="1"/>
  <c r="CH188" i="1"/>
  <c r="CG188" i="1"/>
  <c r="CF188" i="1"/>
  <c r="CE188" i="1"/>
  <c r="CD188" i="1"/>
  <c r="CC188" i="1"/>
  <c r="CB188" i="1"/>
  <c r="BR188" i="1"/>
  <c r="BQ188" i="1"/>
  <c r="BP188" i="1"/>
  <c r="BO188" i="1"/>
  <c r="BN188" i="1"/>
  <c r="X188" i="1"/>
  <c r="W188" i="1"/>
  <c r="V188" i="1"/>
  <c r="U188" i="1"/>
  <c r="T188" i="1"/>
  <c r="S188" i="1"/>
  <c r="R188" i="1"/>
  <c r="AA188" i="1" s="1"/>
  <c r="AB188" i="1" s="1"/>
  <c r="AE188" i="1" s="1"/>
  <c r="Q188" i="1"/>
  <c r="O188" i="1"/>
  <c r="L188" i="1" s="1"/>
  <c r="H188" i="1"/>
  <c r="A188" i="1"/>
  <c r="EJ187" i="1"/>
  <c r="EI187" i="1"/>
  <c r="EH187" i="1"/>
  <c r="EG187" i="1"/>
  <c r="EF187" i="1"/>
  <c r="EE187" i="1"/>
  <c r="ED187" i="1"/>
  <c r="EC187" i="1"/>
  <c r="EB187" i="1"/>
  <c r="EA187" i="1"/>
  <c r="DZ187" i="1"/>
  <c r="DY187" i="1"/>
  <c r="DX187" i="1"/>
  <c r="DW187" i="1"/>
  <c r="DV187" i="1"/>
  <c r="DU187" i="1"/>
  <c r="DT187" i="1"/>
  <c r="DS187" i="1"/>
  <c r="DR187" i="1"/>
  <c r="DQ187" i="1"/>
  <c r="DP187" i="1"/>
  <c r="DO187" i="1"/>
  <c r="DN187" i="1"/>
  <c r="DM187" i="1"/>
  <c r="DL187" i="1"/>
  <c r="DK187" i="1"/>
  <c r="DJ187" i="1"/>
  <c r="DF187" i="1"/>
  <c r="DE187" i="1"/>
  <c r="DD187" i="1"/>
  <c r="DC187" i="1"/>
  <c r="DB187" i="1"/>
  <c r="DA187" i="1"/>
  <c r="CZ187" i="1"/>
  <c r="CY187" i="1"/>
  <c r="CX187" i="1"/>
  <c r="CW187" i="1"/>
  <c r="CV187" i="1"/>
  <c r="CU187" i="1"/>
  <c r="CT187" i="1"/>
  <c r="CS187" i="1"/>
  <c r="CR187" i="1"/>
  <c r="CQ187" i="1"/>
  <c r="CP187" i="1"/>
  <c r="CO187" i="1"/>
  <c r="CN187" i="1"/>
  <c r="CM187" i="1"/>
  <c r="CL187" i="1"/>
  <c r="CK187" i="1"/>
  <c r="CJ187" i="1"/>
  <c r="CI187" i="1"/>
  <c r="CH187" i="1"/>
  <c r="CG187" i="1"/>
  <c r="CF187" i="1"/>
  <c r="CE187" i="1"/>
  <c r="CD187" i="1"/>
  <c r="CC187" i="1"/>
  <c r="CB187" i="1"/>
  <c r="BR187" i="1"/>
  <c r="BQ187" i="1"/>
  <c r="BP187" i="1"/>
  <c r="BO187" i="1"/>
  <c r="BN187" i="1"/>
  <c r="X187" i="1"/>
  <c r="W187" i="1"/>
  <c r="V187" i="1"/>
  <c r="U187" i="1"/>
  <c r="T187" i="1"/>
  <c r="S187" i="1"/>
  <c r="R187" i="1"/>
  <c r="AA187" i="1" s="1"/>
  <c r="AB187" i="1" s="1"/>
  <c r="AE187" i="1" s="1"/>
  <c r="Q187" i="1"/>
  <c r="O187" i="1"/>
  <c r="L187" i="1" s="1"/>
  <c r="H187" i="1"/>
  <c r="A187" i="1"/>
  <c r="EJ186" i="1"/>
  <c r="EI186" i="1"/>
  <c r="EH186" i="1"/>
  <c r="EG186" i="1"/>
  <c r="EF186" i="1"/>
  <c r="EE186" i="1"/>
  <c r="ED186" i="1"/>
  <c r="EC186" i="1"/>
  <c r="EB186" i="1"/>
  <c r="EA186" i="1"/>
  <c r="DZ186" i="1"/>
  <c r="DY186" i="1"/>
  <c r="DX186" i="1"/>
  <c r="DW186" i="1"/>
  <c r="DV186" i="1"/>
  <c r="DU186" i="1"/>
  <c r="DT186" i="1"/>
  <c r="DS186" i="1"/>
  <c r="DR186" i="1"/>
  <c r="DQ186" i="1"/>
  <c r="DP186" i="1"/>
  <c r="DO186" i="1"/>
  <c r="DN186" i="1"/>
  <c r="DM186" i="1"/>
  <c r="DL186" i="1"/>
  <c r="DK186" i="1"/>
  <c r="DJ186" i="1"/>
  <c r="DF186" i="1"/>
  <c r="DE186" i="1"/>
  <c r="DD186" i="1"/>
  <c r="DC186" i="1"/>
  <c r="DB186" i="1"/>
  <c r="DA186" i="1"/>
  <c r="CZ186" i="1"/>
  <c r="CY186" i="1"/>
  <c r="CX186" i="1"/>
  <c r="CW186" i="1"/>
  <c r="CV186" i="1"/>
  <c r="CU186" i="1"/>
  <c r="CT186" i="1"/>
  <c r="CS186" i="1"/>
  <c r="CR186" i="1"/>
  <c r="CQ186" i="1"/>
  <c r="CP186" i="1"/>
  <c r="CO186" i="1"/>
  <c r="CN186" i="1"/>
  <c r="CM186" i="1"/>
  <c r="CL186" i="1"/>
  <c r="CK186" i="1"/>
  <c r="CJ186" i="1"/>
  <c r="CI186" i="1"/>
  <c r="CH186" i="1"/>
  <c r="CG186" i="1"/>
  <c r="CF186" i="1"/>
  <c r="CE186" i="1"/>
  <c r="CD186" i="1"/>
  <c r="CC186" i="1"/>
  <c r="CB186" i="1"/>
  <c r="BR186" i="1"/>
  <c r="BQ186" i="1"/>
  <c r="BP186" i="1"/>
  <c r="BO186" i="1"/>
  <c r="BN186" i="1"/>
  <c r="X186" i="1"/>
  <c r="W186" i="1"/>
  <c r="V186" i="1"/>
  <c r="U186" i="1"/>
  <c r="T186" i="1"/>
  <c r="S186" i="1"/>
  <c r="R186" i="1"/>
  <c r="AA186" i="1" s="1"/>
  <c r="AB186" i="1" s="1"/>
  <c r="AE186" i="1" s="1"/>
  <c r="Q186" i="1"/>
  <c r="O186" i="1"/>
  <c r="L186" i="1" s="1"/>
  <c r="H186" i="1"/>
  <c r="A186" i="1"/>
  <c r="EJ185" i="1"/>
  <c r="EI185" i="1"/>
  <c r="EH185" i="1"/>
  <c r="EG185" i="1"/>
  <c r="EF185" i="1"/>
  <c r="EE185" i="1"/>
  <c r="ED185" i="1"/>
  <c r="EC185" i="1"/>
  <c r="EB185" i="1"/>
  <c r="EA185" i="1"/>
  <c r="DZ185" i="1"/>
  <c r="DY185" i="1"/>
  <c r="DX185" i="1"/>
  <c r="DW185" i="1"/>
  <c r="DV185" i="1"/>
  <c r="DU185" i="1"/>
  <c r="DT185" i="1"/>
  <c r="DS185" i="1"/>
  <c r="DR185" i="1"/>
  <c r="DQ185" i="1"/>
  <c r="DP185" i="1"/>
  <c r="DO185" i="1"/>
  <c r="DN185" i="1"/>
  <c r="DM185" i="1"/>
  <c r="DL185" i="1"/>
  <c r="DK185" i="1"/>
  <c r="DJ185" i="1"/>
  <c r="DF185" i="1"/>
  <c r="DE185" i="1"/>
  <c r="DD185" i="1"/>
  <c r="DC185" i="1"/>
  <c r="DB185" i="1"/>
  <c r="DA185" i="1"/>
  <c r="CZ185" i="1"/>
  <c r="CY185" i="1"/>
  <c r="CX185" i="1"/>
  <c r="CW185" i="1"/>
  <c r="CV185" i="1"/>
  <c r="CU185" i="1"/>
  <c r="CT185" i="1"/>
  <c r="CS185" i="1"/>
  <c r="CR185" i="1"/>
  <c r="CQ185" i="1"/>
  <c r="CP185" i="1"/>
  <c r="CO185" i="1"/>
  <c r="CN185" i="1"/>
  <c r="CM185" i="1"/>
  <c r="CL185" i="1"/>
  <c r="CK185" i="1"/>
  <c r="CJ185" i="1"/>
  <c r="CI185" i="1"/>
  <c r="CH185" i="1"/>
  <c r="CG185" i="1"/>
  <c r="CF185" i="1"/>
  <c r="CE185" i="1"/>
  <c r="CD185" i="1"/>
  <c r="CC185" i="1"/>
  <c r="CB185" i="1"/>
  <c r="BR185" i="1"/>
  <c r="BQ185" i="1"/>
  <c r="BP185" i="1"/>
  <c r="BO185" i="1"/>
  <c r="BN185" i="1"/>
  <c r="X185" i="1"/>
  <c r="W185" i="1"/>
  <c r="V185" i="1"/>
  <c r="U185" i="1"/>
  <c r="T185" i="1"/>
  <c r="S185" i="1"/>
  <c r="R185" i="1"/>
  <c r="AA185" i="1" s="1"/>
  <c r="AB185" i="1" s="1"/>
  <c r="AE185" i="1" s="1"/>
  <c r="Q185" i="1"/>
  <c r="O185" i="1"/>
  <c r="L185" i="1" s="1"/>
  <c r="H185" i="1"/>
  <c r="A185" i="1"/>
  <c r="EJ184" i="1"/>
  <c r="EI184" i="1"/>
  <c r="EH184" i="1"/>
  <c r="EG184" i="1"/>
  <c r="EF184" i="1"/>
  <c r="EE184" i="1"/>
  <c r="ED184" i="1"/>
  <c r="EC184" i="1"/>
  <c r="EB184" i="1"/>
  <c r="EA184" i="1"/>
  <c r="DZ184" i="1"/>
  <c r="DY184" i="1"/>
  <c r="DX184" i="1"/>
  <c r="DW184" i="1"/>
  <c r="DV184" i="1"/>
  <c r="DU184" i="1"/>
  <c r="DT184" i="1"/>
  <c r="DS184" i="1"/>
  <c r="DR184" i="1"/>
  <c r="DQ184" i="1"/>
  <c r="DP184" i="1"/>
  <c r="DO184" i="1"/>
  <c r="DN184" i="1"/>
  <c r="DM184" i="1"/>
  <c r="DL184" i="1"/>
  <c r="DK184" i="1"/>
  <c r="DJ184" i="1"/>
  <c r="DF184" i="1"/>
  <c r="DE184" i="1"/>
  <c r="DD184" i="1"/>
  <c r="DC184" i="1"/>
  <c r="DB184" i="1"/>
  <c r="DA184" i="1"/>
  <c r="CZ184" i="1"/>
  <c r="CY184" i="1"/>
  <c r="CX184" i="1"/>
  <c r="CW184" i="1"/>
  <c r="CV184" i="1"/>
  <c r="CU184" i="1"/>
  <c r="CT184" i="1"/>
  <c r="CS184" i="1"/>
  <c r="CR184" i="1"/>
  <c r="CQ184" i="1"/>
  <c r="CP184" i="1"/>
  <c r="CO184" i="1"/>
  <c r="CN184" i="1"/>
  <c r="CM184" i="1"/>
  <c r="CL184" i="1"/>
  <c r="CK184" i="1"/>
  <c r="CJ184" i="1"/>
  <c r="CI184" i="1"/>
  <c r="CH184" i="1"/>
  <c r="CG184" i="1"/>
  <c r="CF184" i="1"/>
  <c r="CE184" i="1"/>
  <c r="CD184" i="1"/>
  <c r="CC184" i="1"/>
  <c r="CB184" i="1"/>
  <c r="BR184" i="1"/>
  <c r="BQ184" i="1"/>
  <c r="BP184" i="1"/>
  <c r="BO184" i="1"/>
  <c r="BN184" i="1"/>
  <c r="X184" i="1"/>
  <c r="W184" i="1"/>
  <c r="V184" i="1"/>
  <c r="U184" i="1"/>
  <c r="T184" i="1"/>
  <c r="S184" i="1"/>
  <c r="R184" i="1"/>
  <c r="AA184" i="1" s="1"/>
  <c r="AB184" i="1" s="1"/>
  <c r="AE184" i="1" s="1"/>
  <c r="Q184" i="1"/>
  <c r="O184" i="1"/>
  <c r="L184" i="1" s="1"/>
  <c r="H184" i="1"/>
  <c r="A184" i="1"/>
  <c r="EJ183" i="1"/>
  <c r="EI183" i="1"/>
  <c r="EH183" i="1"/>
  <c r="EG183" i="1"/>
  <c r="EF183" i="1"/>
  <c r="EE183" i="1"/>
  <c r="ED183" i="1"/>
  <c r="EC183" i="1"/>
  <c r="EB183" i="1"/>
  <c r="EA183" i="1"/>
  <c r="DZ183" i="1"/>
  <c r="DY183" i="1"/>
  <c r="DX183" i="1"/>
  <c r="DW183" i="1"/>
  <c r="DV183" i="1"/>
  <c r="DU183" i="1"/>
  <c r="DT183" i="1"/>
  <c r="DS183" i="1"/>
  <c r="DR183" i="1"/>
  <c r="DQ183" i="1"/>
  <c r="DP183" i="1"/>
  <c r="DO183" i="1"/>
  <c r="DN183" i="1"/>
  <c r="DM183" i="1"/>
  <c r="DL183" i="1"/>
  <c r="DK183" i="1"/>
  <c r="DJ183" i="1"/>
  <c r="DF183" i="1"/>
  <c r="DE183" i="1"/>
  <c r="DD183" i="1"/>
  <c r="DC183" i="1"/>
  <c r="DB183" i="1"/>
  <c r="DA183" i="1"/>
  <c r="CZ183" i="1"/>
  <c r="CY183" i="1"/>
  <c r="CX183" i="1"/>
  <c r="CW183" i="1"/>
  <c r="CV183" i="1"/>
  <c r="CU183" i="1"/>
  <c r="CT183" i="1"/>
  <c r="CS183" i="1"/>
  <c r="CR183" i="1"/>
  <c r="CQ183" i="1"/>
  <c r="CP183" i="1"/>
  <c r="CO183" i="1"/>
  <c r="CN183" i="1"/>
  <c r="CM183" i="1"/>
  <c r="CL183" i="1"/>
  <c r="CK183" i="1"/>
  <c r="CJ183" i="1"/>
  <c r="CI183" i="1"/>
  <c r="CH183" i="1"/>
  <c r="CG183" i="1"/>
  <c r="CF183" i="1"/>
  <c r="CE183" i="1"/>
  <c r="CD183" i="1"/>
  <c r="CC183" i="1"/>
  <c r="CB183" i="1"/>
  <c r="BV183" i="1"/>
  <c r="BR183" i="1"/>
  <c r="BQ183" i="1"/>
  <c r="BP183" i="1"/>
  <c r="BO183" i="1"/>
  <c r="BN183" i="1"/>
  <c r="X183" i="1"/>
  <c r="W183" i="1"/>
  <c r="V183" i="1"/>
  <c r="U183" i="1"/>
  <c r="T183" i="1"/>
  <c r="S183" i="1"/>
  <c r="R183" i="1"/>
  <c r="AA183" i="1" s="1"/>
  <c r="AB183" i="1" s="1"/>
  <c r="AE183" i="1" s="1"/>
  <c r="Q183" i="1"/>
  <c r="O183" i="1"/>
  <c r="L183" i="1" s="1"/>
  <c r="H183" i="1"/>
  <c r="A183" i="1"/>
  <c r="EJ182" i="1"/>
  <c r="EI182" i="1"/>
  <c r="EH182" i="1"/>
  <c r="EG182" i="1"/>
  <c r="EF182" i="1"/>
  <c r="EE182" i="1"/>
  <c r="ED182" i="1"/>
  <c r="EC182" i="1"/>
  <c r="EB182" i="1"/>
  <c r="EA182" i="1"/>
  <c r="DZ182" i="1"/>
  <c r="DY182" i="1"/>
  <c r="DX182" i="1"/>
  <c r="DW182" i="1"/>
  <c r="DV182" i="1"/>
  <c r="DU182" i="1"/>
  <c r="DT182" i="1"/>
  <c r="DS182" i="1"/>
  <c r="DR182" i="1"/>
  <c r="DQ182" i="1"/>
  <c r="DP182" i="1"/>
  <c r="DO182" i="1"/>
  <c r="DN182" i="1"/>
  <c r="DM182" i="1"/>
  <c r="DL182" i="1"/>
  <c r="DK182" i="1"/>
  <c r="DJ182" i="1"/>
  <c r="DF182" i="1"/>
  <c r="DE182" i="1"/>
  <c r="DD182" i="1"/>
  <c r="DC182" i="1"/>
  <c r="DB182" i="1"/>
  <c r="DA182" i="1"/>
  <c r="CZ182" i="1"/>
  <c r="CY182" i="1"/>
  <c r="CX182" i="1"/>
  <c r="CW182" i="1"/>
  <c r="CV182" i="1"/>
  <c r="CU182" i="1"/>
  <c r="CT182" i="1"/>
  <c r="CS182" i="1"/>
  <c r="CR182" i="1"/>
  <c r="CQ182" i="1"/>
  <c r="CP182" i="1"/>
  <c r="CO182" i="1"/>
  <c r="CN182" i="1"/>
  <c r="CM182" i="1"/>
  <c r="CL182" i="1"/>
  <c r="CK182" i="1"/>
  <c r="CJ182" i="1"/>
  <c r="CI182" i="1"/>
  <c r="CH182" i="1"/>
  <c r="CG182" i="1"/>
  <c r="CF182" i="1"/>
  <c r="CE182" i="1"/>
  <c r="CD182" i="1"/>
  <c r="CC182" i="1"/>
  <c r="CB182" i="1"/>
  <c r="BR182" i="1"/>
  <c r="BQ182" i="1"/>
  <c r="BP182" i="1"/>
  <c r="BO182" i="1"/>
  <c r="BN182" i="1"/>
  <c r="X182" i="1"/>
  <c r="W182" i="1"/>
  <c r="V182" i="1"/>
  <c r="U182" i="1"/>
  <c r="T182" i="1"/>
  <c r="S182" i="1"/>
  <c r="R182" i="1"/>
  <c r="AA182" i="1" s="1"/>
  <c r="AB182" i="1" s="1"/>
  <c r="AE182" i="1" s="1"/>
  <c r="Q182" i="1"/>
  <c r="O182" i="1"/>
  <c r="L182" i="1" s="1"/>
  <c r="H182" i="1"/>
  <c r="A182" i="1"/>
  <c r="EJ181" i="1"/>
  <c r="EI181" i="1"/>
  <c r="EH181" i="1"/>
  <c r="EG181" i="1"/>
  <c r="EF181" i="1"/>
  <c r="EE181" i="1"/>
  <c r="ED181" i="1"/>
  <c r="EC181" i="1"/>
  <c r="EB181" i="1"/>
  <c r="EA181" i="1"/>
  <c r="DZ181" i="1"/>
  <c r="DY181" i="1"/>
  <c r="DX181" i="1"/>
  <c r="DW181" i="1"/>
  <c r="DV181" i="1"/>
  <c r="DU181" i="1"/>
  <c r="DT181" i="1"/>
  <c r="DS181" i="1"/>
  <c r="DR181" i="1"/>
  <c r="DQ181" i="1"/>
  <c r="DP181" i="1"/>
  <c r="DO181" i="1"/>
  <c r="DN181" i="1"/>
  <c r="DM181" i="1"/>
  <c r="DL181" i="1"/>
  <c r="DK181" i="1"/>
  <c r="DJ181" i="1"/>
  <c r="DF181" i="1"/>
  <c r="DE181" i="1"/>
  <c r="DD181" i="1"/>
  <c r="DC181" i="1"/>
  <c r="DB181" i="1"/>
  <c r="DA181" i="1"/>
  <c r="CZ181" i="1"/>
  <c r="CY181" i="1"/>
  <c r="CX181" i="1"/>
  <c r="CW181" i="1"/>
  <c r="CV181" i="1"/>
  <c r="CU181" i="1"/>
  <c r="CT181" i="1"/>
  <c r="CS181" i="1"/>
  <c r="CR181" i="1"/>
  <c r="CQ181" i="1"/>
  <c r="CP181" i="1"/>
  <c r="CO181" i="1"/>
  <c r="CN181" i="1"/>
  <c r="CM181" i="1"/>
  <c r="CL181" i="1"/>
  <c r="CK181" i="1"/>
  <c r="CJ181" i="1"/>
  <c r="CI181" i="1"/>
  <c r="CH181" i="1"/>
  <c r="CG181" i="1"/>
  <c r="CF181" i="1"/>
  <c r="CE181" i="1"/>
  <c r="CD181" i="1"/>
  <c r="CC181" i="1"/>
  <c r="CB181" i="1"/>
  <c r="BR181" i="1"/>
  <c r="BQ181" i="1"/>
  <c r="BP181" i="1"/>
  <c r="BO181" i="1"/>
  <c r="BN181" i="1"/>
  <c r="X181" i="1"/>
  <c r="W181" i="1"/>
  <c r="V181" i="1"/>
  <c r="U181" i="1"/>
  <c r="T181" i="1"/>
  <c r="S181" i="1"/>
  <c r="R181" i="1"/>
  <c r="AA181" i="1" s="1"/>
  <c r="AB181" i="1" s="1"/>
  <c r="AE181" i="1" s="1"/>
  <c r="Q181" i="1"/>
  <c r="O181" i="1"/>
  <c r="L181" i="1" s="1"/>
  <c r="H181" i="1"/>
  <c r="A181" i="1"/>
  <c r="EJ180" i="1"/>
  <c r="EI180" i="1"/>
  <c r="EH180" i="1"/>
  <c r="EG180" i="1"/>
  <c r="EF180" i="1"/>
  <c r="EE180" i="1"/>
  <c r="ED180" i="1"/>
  <c r="EC180" i="1"/>
  <c r="EB180" i="1"/>
  <c r="EA180" i="1"/>
  <c r="DZ180" i="1"/>
  <c r="DY180" i="1"/>
  <c r="DX180" i="1"/>
  <c r="DW180" i="1"/>
  <c r="DV180" i="1"/>
  <c r="DU180" i="1"/>
  <c r="DT180" i="1"/>
  <c r="DS180" i="1"/>
  <c r="DR180" i="1"/>
  <c r="DQ180" i="1"/>
  <c r="DP180" i="1"/>
  <c r="DO180" i="1"/>
  <c r="DN180" i="1"/>
  <c r="DM180" i="1"/>
  <c r="DL180" i="1"/>
  <c r="DK180" i="1"/>
  <c r="DJ180" i="1"/>
  <c r="DF180" i="1"/>
  <c r="DE180" i="1"/>
  <c r="DD180" i="1"/>
  <c r="DC180" i="1"/>
  <c r="DB180" i="1"/>
  <c r="DA180" i="1"/>
  <c r="CZ180" i="1"/>
  <c r="CY180" i="1"/>
  <c r="CX180" i="1"/>
  <c r="CW180" i="1"/>
  <c r="CV180" i="1"/>
  <c r="CU180" i="1"/>
  <c r="CT180" i="1"/>
  <c r="CS180" i="1"/>
  <c r="CR180" i="1"/>
  <c r="CQ180" i="1"/>
  <c r="CP180" i="1"/>
  <c r="CO180" i="1"/>
  <c r="CN180" i="1"/>
  <c r="CM180" i="1"/>
  <c r="CL180" i="1"/>
  <c r="CK180" i="1"/>
  <c r="CJ180" i="1"/>
  <c r="CI180" i="1"/>
  <c r="CH180" i="1"/>
  <c r="CG180" i="1"/>
  <c r="CF180" i="1"/>
  <c r="CE180" i="1"/>
  <c r="CD180" i="1"/>
  <c r="CC180" i="1"/>
  <c r="CB180" i="1"/>
  <c r="BR180" i="1"/>
  <c r="BQ180" i="1"/>
  <c r="BP180" i="1"/>
  <c r="BO180" i="1"/>
  <c r="BN180" i="1"/>
  <c r="X180" i="1"/>
  <c r="W180" i="1"/>
  <c r="V180" i="1"/>
  <c r="U180" i="1"/>
  <c r="T180" i="1"/>
  <c r="S180" i="1"/>
  <c r="R180" i="1"/>
  <c r="AA180" i="1" s="1"/>
  <c r="AB180" i="1" s="1"/>
  <c r="AE180" i="1" s="1"/>
  <c r="Q180" i="1"/>
  <c r="O180" i="1"/>
  <c r="L180" i="1" s="1"/>
  <c r="H180" i="1"/>
  <c r="A180" i="1"/>
  <c r="EJ179" i="1"/>
  <c r="EI179" i="1"/>
  <c r="EH179" i="1"/>
  <c r="EG179" i="1"/>
  <c r="EF179" i="1"/>
  <c r="EE179" i="1"/>
  <c r="ED179" i="1"/>
  <c r="EC179" i="1"/>
  <c r="EB179" i="1"/>
  <c r="EA179" i="1"/>
  <c r="DZ179" i="1"/>
  <c r="DY179" i="1"/>
  <c r="DX179" i="1"/>
  <c r="DW179" i="1"/>
  <c r="DV179" i="1"/>
  <c r="DU179" i="1"/>
  <c r="DT179" i="1"/>
  <c r="DS179" i="1"/>
  <c r="DR179" i="1"/>
  <c r="DQ179" i="1"/>
  <c r="DP179" i="1"/>
  <c r="DO179" i="1"/>
  <c r="DN179" i="1"/>
  <c r="DM179" i="1"/>
  <c r="DL179" i="1"/>
  <c r="DK179" i="1"/>
  <c r="DJ179" i="1"/>
  <c r="DF179" i="1"/>
  <c r="DE179" i="1"/>
  <c r="DD179" i="1"/>
  <c r="DC179" i="1"/>
  <c r="DB179" i="1"/>
  <c r="DA179" i="1"/>
  <c r="CZ179" i="1"/>
  <c r="CY179" i="1"/>
  <c r="CX179" i="1"/>
  <c r="CW179" i="1"/>
  <c r="CV179" i="1"/>
  <c r="CU179" i="1"/>
  <c r="CT179" i="1"/>
  <c r="CS179" i="1"/>
  <c r="CR179" i="1"/>
  <c r="CQ179" i="1"/>
  <c r="CP179" i="1"/>
  <c r="CO179" i="1"/>
  <c r="CN179" i="1"/>
  <c r="CM179" i="1"/>
  <c r="CL179" i="1"/>
  <c r="CK179" i="1"/>
  <c r="CJ179" i="1"/>
  <c r="CI179" i="1"/>
  <c r="CH179" i="1"/>
  <c r="CG179" i="1"/>
  <c r="CF179" i="1"/>
  <c r="CE179" i="1"/>
  <c r="CD179" i="1"/>
  <c r="CC179" i="1"/>
  <c r="CB179" i="1"/>
  <c r="BR179" i="1"/>
  <c r="BQ179" i="1"/>
  <c r="BP179" i="1"/>
  <c r="BO179" i="1"/>
  <c r="BN179" i="1"/>
  <c r="X179" i="1"/>
  <c r="W179" i="1"/>
  <c r="V179" i="1"/>
  <c r="U179" i="1"/>
  <c r="T179" i="1"/>
  <c r="S179" i="1"/>
  <c r="R179" i="1"/>
  <c r="AA179" i="1" s="1"/>
  <c r="AB179" i="1" s="1"/>
  <c r="AE179" i="1" s="1"/>
  <c r="Q179" i="1"/>
  <c r="O179" i="1"/>
  <c r="L179" i="1" s="1"/>
  <c r="H179" i="1"/>
  <c r="A179" i="1"/>
  <c r="EJ178" i="1"/>
  <c r="EI178" i="1"/>
  <c r="EH178" i="1"/>
  <c r="EG178" i="1"/>
  <c r="EF178" i="1"/>
  <c r="EE178" i="1"/>
  <c r="ED178" i="1"/>
  <c r="EC178" i="1"/>
  <c r="EB178" i="1"/>
  <c r="EA178" i="1"/>
  <c r="DZ178" i="1"/>
  <c r="DY178" i="1"/>
  <c r="DX178" i="1"/>
  <c r="DW178" i="1"/>
  <c r="DV178" i="1"/>
  <c r="DU178" i="1"/>
  <c r="DT178" i="1"/>
  <c r="DS178" i="1"/>
  <c r="DR178" i="1"/>
  <c r="DQ178" i="1"/>
  <c r="DP178" i="1"/>
  <c r="DO178" i="1"/>
  <c r="DN178" i="1"/>
  <c r="DM178" i="1"/>
  <c r="DL178" i="1"/>
  <c r="DK178" i="1"/>
  <c r="DJ178" i="1"/>
  <c r="DF178" i="1"/>
  <c r="DE178" i="1"/>
  <c r="DD178" i="1"/>
  <c r="DC178" i="1"/>
  <c r="DB178" i="1"/>
  <c r="DA178" i="1"/>
  <c r="CZ178" i="1"/>
  <c r="CY178" i="1"/>
  <c r="CX178" i="1"/>
  <c r="CW178" i="1"/>
  <c r="CV178" i="1"/>
  <c r="CU178" i="1"/>
  <c r="CT178" i="1"/>
  <c r="CS178" i="1"/>
  <c r="CR178" i="1"/>
  <c r="CQ178" i="1"/>
  <c r="CP178" i="1"/>
  <c r="CO178" i="1"/>
  <c r="CN178" i="1"/>
  <c r="CM178" i="1"/>
  <c r="CL178" i="1"/>
  <c r="CK178" i="1"/>
  <c r="CJ178" i="1"/>
  <c r="CI178" i="1"/>
  <c r="CH178" i="1"/>
  <c r="CG178" i="1"/>
  <c r="CF178" i="1"/>
  <c r="CE178" i="1"/>
  <c r="CD178" i="1"/>
  <c r="CC178" i="1"/>
  <c r="CB178" i="1"/>
  <c r="BR178" i="1"/>
  <c r="BQ178" i="1"/>
  <c r="BP178" i="1"/>
  <c r="BO178" i="1"/>
  <c r="BN178" i="1"/>
  <c r="X178" i="1"/>
  <c r="W178" i="1"/>
  <c r="V178" i="1"/>
  <c r="U178" i="1"/>
  <c r="T178" i="1"/>
  <c r="S178" i="1"/>
  <c r="R178" i="1"/>
  <c r="AA178" i="1" s="1"/>
  <c r="AB178" i="1" s="1"/>
  <c r="AE178" i="1" s="1"/>
  <c r="Q178" i="1"/>
  <c r="O178" i="1"/>
  <c r="L178" i="1" s="1"/>
  <c r="H178" i="1"/>
  <c r="A178" i="1"/>
  <c r="EJ177" i="1"/>
  <c r="EI177" i="1"/>
  <c r="EH177" i="1"/>
  <c r="EG177" i="1"/>
  <c r="EF177" i="1"/>
  <c r="EE177" i="1"/>
  <c r="ED177" i="1"/>
  <c r="EC177" i="1"/>
  <c r="EB177" i="1"/>
  <c r="EA177" i="1"/>
  <c r="DZ177" i="1"/>
  <c r="DY177" i="1"/>
  <c r="DX177" i="1"/>
  <c r="DW177" i="1"/>
  <c r="DV177" i="1"/>
  <c r="DU177" i="1"/>
  <c r="DT177" i="1"/>
  <c r="DS177" i="1"/>
  <c r="DR177" i="1"/>
  <c r="DQ177" i="1"/>
  <c r="DP177" i="1"/>
  <c r="DO177" i="1"/>
  <c r="DN177" i="1"/>
  <c r="DM177" i="1"/>
  <c r="DL177" i="1"/>
  <c r="DK177" i="1"/>
  <c r="DJ177" i="1"/>
  <c r="DF177" i="1"/>
  <c r="DE177" i="1"/>
  <c r="DD177" i="1"/>
  <c r="DC177" i="1"/>
  <c r="DB177" i="1"/>
  <c r="DA177" i="1"/>
  <c r="CZ177" i="1"/>
  <c r="CY177" i="1"/>
  <c r="CX177" i="1"/>
  <c r="CW177" i="1"/>
  <c r="CV177" i="1"/>
  <c r="CU177" i="1"/>
  <c r="CT177" i="1"/>
  <c r="CS177" i="1"/>
  <c r="CR177" i="1"/>
  <c r="CQ177" i="1"/>
  <c r="CP177" i="1"/>
  <c r="CO177" i="1"/>
  <c r="CN177" i="1"/>
  <c r="CM177" i="1"/>
  <c r="CL177" i="1"/>
  <c r="CK177" i="1"/>
  <c r="CJ177" i="1"/>
  <c r="CI177" i="1"/>
  <c r="CH177" i="1"/>
  <c r="CG177" i="1"/>
  <c r="CF177" i="1"/>
  <c r="CE177" i="1"/>
  <c r="CD177" i="1"/>
  <c r="CC177" i="1"/>
  <c r="CB177" i="1"/>
  <c r="BR177" i="1"/>
  <c r="BQ177" i="1"/>
  <c r="BP177" i="1"/>
  <c r="BO177" i="1"/>
  <c r="BN177" i="1"/>
  <c r="X177" i="1"/>
  <c r="W177" i="1"/>
  <c r="V177" i="1"/>
  <c r="U177" i="1"/>
  <c r="T177" i="1"/>
  <c r="S177" i="1"/>
  <c r="R177" i="1"/>
  <c r="AA177" i="1" s="1"/>
  <c r="AB177" i="1" s="1"/>
  <c r="AE177" i="1" s="1"/>
  <c r="Q177" i="1"/>
  <c r="O177" i="1"/>
  <c r="L177" i="1" s="1"/>
  <c r="H177" i="1"/>
  <c r="A177" i="1"/>
  <c r="EJ176" i="1"/>
  <c r="EI176" i="1"/>
  <c r="EH176" i="1"/>
  <c r="EG176" i="1"/>
  <c r="EF176" i="1"/>
  <c r="EE176" i="1"/>
  <c r="ED176" i="1"/>
  <c r="EC176" i="1"/>
  <c r="EB176" i="1"/>
  <c r="EA176" i="1"/>
  <c r="DZ176" i="1"/>
  <c r="DY176" i="1"/>
  <c r="DX176" i="1"/>
  <c r="DW176" i="1"/>
  <c r="DV176" i="1"/>
  <c r="DU176" i="1"/>
  <c r="DT176" i="1"/>
  <c r="DS176" i="1"/>
  <c r="DR176" i="1"/>
  <c r="DQ176" i="1"/>
  <c r="DP176" i="1"/>
  <c r="DO176" i="1"/>
  <c r="DN176" i="1"/>
  <c r="DM176" i="1"/>
  <c r="DL176" i="1"/>
  <c r="DK176" i="1"/>
  <c r="DJ176" i="1"/>
  <c r="DF176" i="1"/>
  <c r="DE176" i="1"/>
  <c r="DD176" i="1"/>
  <c r="DC176" i="1"/>
  <c r="DB176" i="1"/>
  <c r="DA176" i="1"/>
  <c r="CZ176" i="1"/>
  <c r="CY176" i="1"/>
  <c r="CX176" i="1"/>
  <c r="CW176" i="1"/>
  <c r="CV176" i="1"/>
  <c r="CU176" i="1"/>
  <c r="CT176" i="1"/>
  <c r="CS176" i="1"/>
  <c r="CR176" i="1"/>
  <c r="CQ176" i="1"/>
  <c r="CP176" i="1"/>
  <c r="CO176" i="1"/>
  <c r="CN176" i="1"/>
  <c r="CM176" i="1"/>
  <c r="CL176" i="1"/>
  <c r="CK176" i="1"/>
  <c r="CJ176" i="1"/>
  <c r="CI176" i="1"/>
  <c r="CH176" i="1"/>
  <c r="CG176" i="1"/>
  <c r="CF176" i="1"/>
  <c r="CE176" i="1"/>
  <c r="CD176" i="1"/>
  <c r="CC176" i="1"/>
  <c r="CB176" i="1"/>
  <c r="BV176" i="1"/>
  <c r="BR176" i="1"/>
  <c r="BQ176" i="1"/>
  <c r="BP176" i="1"/>
  <c r="BO176" i="1"/>
  <c r="BN176" i="1"/>
  <c r="X176" i="1"/>
  <c r="W176" i="1"/>
  <c r="V176" i="1"/>
  <c r="U176" i="1"/>
  <c r="T176" i="1"/>
  <c r="S176" i="1"/>
  <c r="R176" i="1"/>
  <c r="AA176" i="1" s="1"/>
  <c r="AB176" i="1" s="1"/>
  <c r="AE176" i="1" s="1"/>
  <c r="Q176" i="1"/>
  <c r="O176" i="1"/>
  <c r="L176" i="1" s="1"/>
  <c r="H176" i="1"/>
  <c r="A176" i="1"/>
  <c r="EJ175" i="1"/>
  <c r="EI175" i="1"/>
  <c r="EH175" i="1"/>
  <c r="EG175" i="1"/>
  <c r="EF175" i="1"/>
  <c r="EE175" i="1"/>
  <c r="ED175" i="1"/>
  <c r="EC175" i="1"/>
  <c r="EB175" i="1"/>
  <c r="EA175" i="1"/>
  <c r="DZ175" i="1"/>
  <c r="DY175" i="1"/>
  <c r="DX175" i="1"/>
  <c r="DW175" i="1"/>
  <c r="DV175" i="1"/>
  <c r="DU175" i="1"/>
  <c r="DT175" i="1"/>
  <c r="DS175" i="1"/>
  <c r="DR175" i="1"/>
  <c r="DQ175" i="1"/>
  <c r="DP175" i="1"/>
  <c r="DO175" i="1"/>
  <c r="DN175" i="1"/>
  <c r="DM175" i="1"/>
  <c r="DL175" i="1"/>
  <c r="DK175" i="1"/>
  <c r="DJ175" i="1"/>
  <c r="DF175" i="1"/>
  <c r="DE175" i="1"/>
  <c r="DD175" i="1"/>
  <c r="DC175" i="1"/>
  <c r="DB175" i="1"/>
  <c r="DA175" i="1"/>
  <c r="CZ175" i="1"/>
  <c r="CY175" i="1"/>
  <c r="CX175" i="1"/>
  <c r="CW175" i="1"/>
  <c r="CV175" i="1"/>
  <c r="CU175" i="1"/>
  <c r="CT175" i="1"/>
  <c r="CS175" i="1"/>
  <c r="CR175" i="1"/>
  <c r="CQ175" i="1"/>
  <c r="CP175" i="1"/>
  <c r="CO175" i="1"/>
  <c r="CN175" i="1"/>
  <c r="CM175" i="1"/>
  <c r="CL175" i="1"/>
  <c r="CK175" i="1"/>
  <c r="CJ175" i="1"/>
  <c r="CI175" i="1"/>
  <c r="CH175" i="1"/>
  <c r="CG175" i="1"/>
  <c r="CF175" i="1"/>
  <c r="CE175" i="1"/>
  <c r="CD175" i="1"/>
  <c r="CC175" i="1"/>
  <c r="CB175" i="1"/>
  <c r="BR175" i="1"/>
  <c r="BQ175" i="1"/>
  <c r="BP175" i="1"/>
  <c r="BO175" i="1"/>
  <c r="BN175" i="1"/>
  <c r="X175" i="1"/>
  <c r="W175" i="1"/>
  <c r="V175" i="1"/>
  <c r="U175" i="1"/>
  <c r="T175" i="1"/>
  <c r="S175" i="1"/>
  <c r="R175" i="1"/>
  <c r="AA175" i="1" s="1"/>
  <c r="AB175" i="1" s="1"/>
  <c r="AE175" i="1" s="1"/>
  <c r="Q175" i="1"/>
  <c r="O175" i="1"/>
  <c r="L175" i="1" s="1"/>
  <c r="H175" i="1"/>
  <c r="A175" i="1"/>
  <c r="EJ174" i="1"/>
  <c r="EI174" i="1"/>
  <c r="EH174" i="1"/>
  <c r="EG174" i="1"/>
  <c r="EF174" i="1"/>
  <c r="EE174" i="1"/>
  <c r="ED174" i="1"/>
  <c r="EC174" i="1"/>
  <c r="EB174" i="1"/>
  <c r="EA174" i="1"/>
  <c r="DZ174" i="1"/>
  <c r="DY174" i="1"/>
  <c r="DX174" i="1"/>
  <c r="DW174" i="1"/>
  <c r="DV174" i="1"/>
  <c r="DU174" i="1"/>
  <c r="DT174" i="1"/>
  <c r="DS174" i="1"/>
  <c r="DR174" i="1"/>
  <c r="DQ174" i="1"/>
  <c r="DP174" i="1"/>
  <c r="DO174" i="1"/>
  <c r="DN174" i="1"/>
  <c r="DM174" i="1"/>
  <c r="DL174" i="1"/>
  <c r="DK174" i="1"/>
  <c r="DJ174" i="1"/>
  <c r="DF174" i="1"/>
  <c r="DE174" i="1"/>
  <c r="DD174" i="1"/>
  <c r="DC174" i="1"/>
  <c r="DB174" i="1"/>
  <c r="DA174" i="1"/>
  <c r="CZ174" i="1"/>
  <c r="CY174" i="1"/>
  <c r="CX174" i="1"/>
  <c r="CW174" i="1"/>
  <c r="CV174" i="1"/>
  <c r="CU174" i="1"/>
  <c r="CT174" i="1"/>
  <c r="CS174" i="1"/>
  <c r="CR174" i="1"/>
  <c r="CQ174" i="1"/>
  <c r="CP174" i="1"/>
  <c r="CO174" i="1"/>
  <c r="CN174" i="1"/>
  <c r="CM174" i="1"/>
  <c r="CL174" i="1"/>
  <c r="CK174" i="1"/>
  <c r="CJ174" i="1"/>
  <c r="CI174" i="1"/>
  <c r="CH174" i="1"/>
  <c r="CG174" i="1"/>
  <c r="CF174" i="1"/>
  <c r="CE174" i="1"/>
  <c r="CD174" i="1"/>
  <c r="CC174" i="1"/>
  <c r="CB174" i="1"/>
  <c r="BV174" i="1"/>
  <c r="BR174" i="1"/>
  <c r="BQ174" i="1"/>
  <c r="BP174" i="1"/>
  <c r="BO174" i="1"/>
  <c r="BN174" i="1"/>
  <c r="X174" i="1"/>
  <c r="W174" i="1"/>
  <c r="V174" i="1"/>
  <c r="U174" i="1"/>
  <c r="T174" i="1"/>
  <c r="S174" i="1"/>
  <c r="R174" i="1"/>
  <c r="AA174" i="1" s="1"/>
  <c r="AB174" i="1" s="1"/>
  <c r="AE174" i="1" s="1"/>
  <c r="Q174" i="1"/>
  <c r="O174" i="1"/>
  <c r="L174" i="1" s="1"/>
  <c r="H174" i="1"/>
  <c r="A174" i="1"/>
  <c r="EJ173" i="1"/>
  <c r="EI173" i="1"/>
  <c r="EH173" i="1"/>
  <c r="EG173" i="1"/>
  <c r="EF173" i="1"/>
  <c r="EE173" i="1"/>
  <c r="ED173" i="1"/>
  <c r="EC173" i="1"/>
  <c r="EB173" i="1"/>
  <c r="EA173" i="1"/>
  <c r="DZ173" i="1"/>
  <c r="DY173" i="1"/>
  <c r="DX173" i="1"/>
  <c r="DW173" i="1"/>
  <c r="DV173" i="1"/>
  <c r="DU173" i="1"/>
  <c r="DT173" i="1"/>
  <c r="DS173" i="1"/>
  <c r="DR173" i="1"/>
  <c r="DQ173" i="1"/>
  <c r="DP173" i="1"/>
  <c r="DO173" i="1"/>
  <c r="DN173" i="1"/>
  <c r="DM173" i="1"/>
  <c r="DL173" i="1"/>
  <c r="DK173" i="1"/>
  <c r="DJ173" i="1"/>
  <c r="DF173" i="1"/>
  <c r="DE173" i="1"/>
  <c r="DD173" i="1"/>
  <c r="DC173" i="1"/>
  <c r="DB173" i="1"/>
  <c r="DA173" i="1"/>
  <c r="CZ173" i="1"/>
  <c r="CY173" i="1"/>
  <c r="CX173" i="1"/>
  <c r="CW173" i="1"/>
  <c r="CV173" i="1"/>
  <c r="CU173" i="1"/>
  <c r="CT173" i="1"/>
  <c r="CS173" i="1"/>
  <c r="CR173" i="1"/>
  <c r="CQ173" i="1"/>
  <c r="CP173" i="1"/>
  <c r="CO173" i="1"/>
  <c r="CN173" i="1"/>
  <c r="CM173" i="1"/>
  <c r="CL173" i="1"/>
  <c r="CK173" i="1"/>
  <c r="CJ173" i="1"/>
  <c r="CI173" i="1"/>
  <c r="CH173" i="1"/>
  <c r="CG173" i="1"/>
  <c r="CF173" i="1"/>
  <c r="CE173" i="1"/>
  <c r="CD173" i="1"/>
  <c r="CC173" i="1"/>
  <c r="CB173" i="1"/>
  <c r="BR173" i="1"/>
  <c r="BQ173" i="1"/>
  <c r="BP173" i="1"/>
  <c r="BO173" i="1"/>
  <c r="BN173" i="1"/>
  <c r="X173" i="1"/>
  <c r="W173" i="1"/>
  <c r="V173" i="1"/>
  <c r="U173" i="1"/>
  <c r="T173" i="1"/>
  <c r="S173" i="1"/>
  <c r="R173" i="1"/>
  <c r="AA173" i="1" s="1"/>
  <c r="AB173" i="1" s="1"/>
  <c r="AE173" i="1" s="1"/>
  <c r="Q173" i="1"/>
  <c r="O173" i="1"/>
  <c r="L173" i="1" s="1"/>
  <c r="H173" i="1"/>
  <c r="A173" i="1"/>
  <c r="EJ172" i="1"/>
  <c r="EI172" i="1"/>
  <c r="EH172" i="1"/>
  <c r="EG172" i="1"/>
  <c r="EF172" i="1"/>
  <c r="EE172" i="1"/>
  <c r="ED172" i="1"/>
  <c r="EC172" i="1"/>
  <c r="EB172" i="1"/>
  <c r="EA172" i="1"/>
  <c r="DZ172" i="1"/>
  <c r="DY172" i="1"/>
  <c r="DX172" i="1"/>
  <c r="DW172" i="1"/>
  <c r="DV172" i="1"/>
  <c r="DU172" i="1"/>
  <c r="DT172" i="1"/>
  <c r="DS172" i="1"/>
  <c r="DR172" i="1"/>
  <c r="DQ172" i="1"/>
  <c r="DP172" i="1"/>
  <c r="DO172" i="1"/>
  <c r="DN172" i="1"/>
  <c r="DM172" i="1"/>
  <c r="DL172" i="1"/>
  <c r="DK172" i="1"/>
  <c r="DJ172" i="1"/>
  <c r="DF172" i="1"/>
  <c r="DE172" i="1"/>
  <c r="DD172" i="1"/>
  <c r="DC172" i="1"/>
  <c r="DB172" i="1"/>
  <c r="DA172" i="1"/>
  <c r="CZ172" i="1"/>
  <c r="CY172" i="1"/>
  <c r="CX172" i="1"/>
  <c r="CW172" i="1"/>
  <c r="CV172" i="1"/>
  <c r="CU172" i="1"/>
  <c r="CT172" i="1"/>
  <c r="CS172" i="1"/>
  <c r="CR172" i="1"/>
  <c r="CQ172" i="1"/>
  <c r="CP172" i="1"/>
  <c r="CO172" i="1"/>
  <c r="CN172" i="1"/>
  <c r="CM172" i="1"/>
  <c r="CL172" i="1"/>
  <c r="CK172" i="1"/>
  <c r="CJ172" i="1"/>
  <c r="CI172" i="1"/>
  <c r="CH172" i="1"/>
  <c r="CG172" i="1"/>
  <c r="CF172" i="1"/>
  <c r="CE172" i="1"/>
  <c r="CD172" i="1"/>
  <c r="CC172" i="1"/>
  <c r="CB172" i="1"/>
  <c r="BV172" i="1"/>
  <c r="BR172" i="1"/>
  <c r="BQ172" i="1"/>
  <c r="BP172" i="1"/>
  <c r="BO172" i="1"/>
  <c r="BN172" i="1"/>
  <c r="X172" i="1"/>
  <c r="W172" i="1"/>
  <c r="V172" i="1"/>
  <c r="U172" i="1"/>
  <c r="T172" i="1"/>
  <c r="S172" i="1"/>
  <c r="R172" i="1"/>
  <c r="AA172" i="1" s="1"/>
  <c r="AB172" i="1" s="1"/>
  <c r="AE172" i="1" s="1"/>
  <c r="Q172" i="1"/>
  <c r="O172" i="1"/>
  <c r="L172" i="1" s="1"/>
  <c r="H172" i="1"/>
  <c r="A172" i="1"/>
  <c r="EJ171" i="1"/>
  <c r="EI171" i="1"/>
  <c r="EH171" i="1"/>
  <c r="EG171" i="1"/>
  <c r="EF171" i="1"/>
  <c r="EE171" i="1"/>
  <c r="ED171" i="1"/>
  <c r="EC171" i="1"/>
  <c r="EB171" i="1"/>
  <c r="EA171" i="1"/>
  <c r="DZ171" i="1"/>
  <c r="DY171" i="1"/>
  <c r="DX171" i="1"/>
  <c r="DW171" i="1"/>
  <c r="DV171" i="1"/>
  <c r="DU171" i="1"/>
  <c r="DT171" i="1"/>
  <c r="DS171" i="1"/>
  <c r="DR171" i="1"/>
  <c r="DQ171" i="1"/>
  <c r="DP171" i="1"/>
  <c r="DO171" i="1"/>
  <c r="DN171" i="1"/>
  <c r="DM171" i="1"/>
  <c r="DL171" i="1"/>
  <c r="DK171" i="1"/>
  <c r="DJ171" i="1"/>
  <c r="DF171" i="1"/>
  <c r="DE171" i="1"/>
  <c r="DD171" i="1"/>
  <c r="DC171" i="1"/>
  <c r="DB171" i="1"/>
  <c r="DA171" i="1"/>
  <c r="CZ171" i="1"/>
  <c r="CY171" i="1"/>
  <c r="CX171" i="1"/>
  <c r="CW171" i="1"/>
  <c r="CV171" i="1"/>
  <c r="CU171" i="1"/>
  <c r="CT171" i="1"/>
  <c r="CS171" i="1"/>
  <c r="CR171" i="1"/>
  <c r="CQ171" i="1"/>
  <c r="CP171" i="1"/>
  <c r="CO171" i="1"/>
  <c r="CN171" i="1"/>
  <c r="CM171" i="1"/>
  <c r="CL171" i="1"/>
  <c r="CK171" i="1"/>
  <c r="CJ171" i="1"/>
  <c r="CI171" i="1"/>
  <c r="CH171" i="1"/>
  <c r="CG171" i="1"/>
  <c r="CF171" i="1"/>
  <c r="CE171" i="1"/>
  <c r="CD171" i="1"/>
  <c r="CC171" i="1"/>
  <c r="CB171" i="1"/>
  <c r="BR171" i="1"/>
  <c r="BQ171" i="1"/>
  <c r="BP171" i="1"/>
  <c r="BO171" i="1"/>
  <c r="BN171" i="1"/>
  <c r="X171" i="1"/>
  <c r="W171" i="1"/>
  <c r="V171" i="1"/>
  <c r="U171" i="1"/>
  <c r="T171" i="1"/>
  <c r="S171" i="1"/>
  <c r="R171" i="1"/>
  <c r="AA171" i="1" s="1"/>
  <c r="AB171" i="1" s="1"/>
  <c r="AE171" i="1" s="1"/>
  <c r="Q171" i="1"/>
  <c r="O171" i="1"/>
  <c r="L171" i="1" s="1"/>
  <c r="H171" i="1"/>
  <c r="A171" i="1"/>
  <c r="EJ170" i="1"/>
  <c r="EI170" i="1"/>
  <c r="EH170" i="1"/>
  <c r="EG170" i="1"/>
  <c r="EF170" i="1"/>
  <c r="EE170" i="1"/>
  <c r="ED170" i="1"/>
  <c r="EC170" i="1"/>
  <c r="EB170" i="1"/>
  <c r="EA170" i="1"/>
  <c r="DZ170" i="1"/>
  <c r="DY170" i="1"/>
  <c r="DX170" i="1"/>
  <c r="DW170" i="1"/>
  <c r="DV170" i="1"/>
  <c r="DU170" i="1"/>
  <c r="DT170" i="1"/>
  <c r="DS170" i="1"/>
  <c r="DR170" i="1"/>
  <c r="DQ170" i="1"/>
  <c r="DP170" i="1"/>
  <c r="DO170" i="1"/>
  <c r="DN170" i="1"/>
  <c r="DM170" i="1"/>
  <c r="DL170" i="1"/>
  <c r="DK170" i="1"/>
  <c r="DJ170" i="1"/>
  <c r="DF170" i="1"/>
  <c r="DE170" i="1"/>
  <c r="DD170" i="1"/>
  <c r="DC170" i="1"/>
  <c r="DB170" i="1"/>
  <c r="DA170" i="1"/>
  <c r="CZ170" i="1"/>
  <c r="CY170" i="1"/>
  <c r="CX170" i="1"/>
  <c r="CW170" i="1"/>
  <c r="CV170" i="1"/>
  <c r="CU170" i="1"/>
  <c r="CT170" i="1"/>
  <c r="CS170" i="1"/>
  <c r="CR170" i="1"/>
  <c r="CQ170" i="1"/>
  <c r="CP170" i="1"/>
  <c r="CO170" i="1"/>
  <c r="CN170" i="1"/>
  <c r="CM170" i="1"/>
  <c r="CL170" i="1"/>
  <c r="CK170" i="1"/>
  <c r="CJ170" i="1"/>
  <c r="CI170" i="1"/>
  <c r="CH170" i="1"/>
  <c r="CG170" i="1"/>
  <c r="CF170" i="1"/>
  <c r="CE170" i="1"/>
  <c r="CD170" i="1"/>
  <c r="CC170" i="1"/>
  <c r="CB170" i="1"/>
  <c r="BR170" i="1"/>
  <c r="BQ170" i="1"/>
  <c r="BP170" i="1"/>
  <c r="BO170" i="1"/>
  <c r="BN170" i="1"/>
  <c r="X170" i="1"/>
  <c r="W170" i="1"/>
  <c r="V170" i="1"/>
  <c r="U170" i="1"/>
  <c r="T170" i="1"/>
  <c r="S170" i="1"/>
  <c r="R170" i="1"/>
  <c r="AA170" i="1" s="1"/>
  <c r="AB170" i="1" s="1"/>
  <c r="AE170" i="1" s="1"/>
  <c r="Q170" i="1"/>
  <c r="O170" i="1"/>
  <c r="L170" i="1" s="1"/>
  <c r="H170" i="1"/>
  <c r="A170" i="1"/>
  <c r="EJ169" i="1"/>
  <c r="EI169" i="1"/>
  <c r="EH169" i="1"/>
  <c r="EG169" i="1"/>
  <c r="EF169" i="1"/>
  <c r="EE169" i="1"/>
  <c r="ED169" i="1"/>
  <c r="EC169" i="1"/>
  <c r="EB169" i="1"/>
  <c r="EA169" i="1"/>
  <c r="DZ169" i="1"/>
  <c r="DY169" i="1"/>
  <c r="DX169" i="1"/>
  <c r="DW169" i="1"/>
  <c r="DV169" i="1"/>
  <c r="DU169" i="1"/>
  <c r="DT169" i="1"/>
  <c r="DS169" i="1"/>
  <c r="DR169" i="1"/>
  <c r="DQ169" i="1"/>
  <c r="DP169" i="1"/>
  <c r="DO169" i="1"/>
  <c r="DN169" i="1"/>
  <c r="DM169" i="1"/>
  <c r="DL169" i="1"/>
  <c r="DK169" i="1"/>
  <c r="DJ169" i="1"/>
  <c r="DF169" i="1"/>
  <c r="DE169" i="1"/>
  <c r="DD169" i="1"/>
  <c r="DC169" i="1"/>
  <c r="DB169" i="1"/>
  <c r="DA169" i="1"/>
  <c r="CZ169" i="1"/>
  <c r="CY169" i="1"/>
  <c r="CX169" i="1"/>
  <c r="CW169" i="1"/>
  <c r="CV169" i="1"/>
  <c r="CU169" i="1"/>
  <c r="CT169" i="1"/>
  <c r="CS169" i="1"/>
  <c r="CR169" i="1"/>
  <c r="CQ169" i="1"/>
  <c r="CP169" i="1"/>
  <c r="CO169" i="1"/>
  <c r="CN169" i="1"/>
  <c r="CM169" i="1"/>
  <c r="CL169" i="1"/>
  <c r="CK169" i="1"/>
  <c r="CJ169" i="1"/>
  <c r="CI169" i="1"/>
  <c r="CH169" i="1"/>
  <c r="CG169" i="1"/>
  <c r="CF169" i="1"/>
  <c r="CE169" i="1"/>
  <c r="CD169" i="1"/>
  <c r="CC169" i="1"/>
  <c r="CB169" i="1"/>
  <c r="BR169" i="1"/>
  <c r="BQ169" i="1"/>
  <c r="BP169" i="1"/>
  <c r="BO169" i="1"/>
  <c r="BN169" i="1"/>
  <c r="X169" i="1"/>
  <c r="W169" i="1"/>
  <c r="V169" i="1"/>
  <c r="U169" i="1"/>
  <c r="T169" i="1"/>
  <c r="S169" i="1"/>
  <c r="R169" i="1"/>
  <c r="AA169" i="1" s="1"/>
  <c r="AB169" i="1" s="1"/>
  <c r="AE169" i="1" s="1"/>
  <c r="Q169" i="1"/>
  <c r="O169" i="1"/>
  <c r="L169" i="1" s="1"/>
  <c r="H169" i="1"/>
  <c r="A169" i="1"/>
  <c r="EJ168" i="1"/>
  <c r="EI168" i="1"/>
  <c r="EH168" i="1"/>
  <c r="EG168" i="1"/>
  <c r="EF168" i="1"/>
  <c r="EE168" i="1"/>
  <c r="ED168" i="1"/>
  <c r="EC168" i="1"/>
  <c r="EB168" i="1"/>
  <c r="EA168" i="1"/>
  <c r="DZ168" i="1"/>
  <c r="DY168" i="1"/>
  <c r="DX168" i="1"/>
  <c r="DW168" i="1"/>
  <c r="DV168" i="1"/>
  <c r="DU168" i="1"/>
  <c r="DT168" i="1"/>
  <c r="DS168" i="1"/>
  <c r="DR168" i="1"/>
  <c r="DQ168" i="1"/>
  <c r="DP168" i="1"/>
  <c r="DO168" i="1"/>
  <c r="DN168" i="1"/>
  <c r="DM168" i="1"/>
  <c r="DL168" i="1"/>
  <c r="DK168" i="1"/>
  <c r="DJ168" i="1"/>
  <c r="DF168" i="1"/>
  <c r="DE168" i="1"/>
  <c r="DD168" i="1"/>
  <c r="DC168" i="1"/>
  <c r="DB168" i="1"/>
  <c r="DA168" i="1"/>
  <c r="CZ168" i="1"/>
  <c r="CY168" i="1"/>
  <c r="CX168" i="1"/>
  <c r="CW168" i="1"/>
  <c r="CV168" i="1"/>
  <c r="CU168" i="1"/>
  <c r="CT168" i="1"/>
  <c r="CS168" i="1"/>
  <c r="CR168" i="1"/>
  <c r="CQ168" i="1"/>
  <c r="CP168" i="1"/>
  <c r="CO168" i="1"/>
  <c r="CN168" i="1"/>
  <c r="CM168" i="1"/>
  <c r="CL168" i="1"/>
  <c r="CK168" i="1"/>
  <c r="CJ168" i="1"/>
  <c r="CI168" i="1"/>
  <c r="CH168" i="1"/>
  <c r="CG168" i="1"/>
  <c r="CF168" i="1"/>
  <c r="CE168" i="1"/>
  <c r="CD168" i="1"/>
  <c r="CC168" i="1"/>
  <c r="CB168" i="1"/>
  <c r="BR168" i="1"/>
  <c r="BQ168" i="1"/>
  <c r="BP168" i="1"/>
  <c r="BO168" i="1"/>
  <c r="BN168" i="1"/>
  <c r="X168" i="1"/>
  <c r="W168" i="1"/>
  <c r="V168" i="1"/>
  <c r="U168" i="1"/>
  <c r="T168" i="1"/>
  <c r="S168" i="1"/>
  <c r="R168" i="1"/>
  <c r="AA168" i="1" s="1"/>
  <c r="AB168" i="1" s="1"/>
  <c r="AE168" i="1" s="1"/>
  <c r="Q168" i="1"/>
  <c r="O168" i="1"/>
  <c r="L168" i="1" s="1"/>
  <c r="H168" i="1"/>
  <c r="A168" i="1"/>
  <c r="EJ167" i="1"/>
  <c r="EI167" i="1"/>
  <c r="EH167" i="1"/>
  <c r="EG167" i="1"/>
  <c r="EF167" i="1"/>
  <c r="EE167" i="1"/>
  <c r="ED167" i="1"/>
  <c r="EC167" i="1"/>
  <c r="EB167" i="1"/>
  <c r="EA167" i="1"/>
  <c r="DZ167" i="1"/>
  <c r="DY167" i="1"/>
  <c r="DX167" i="1"/>
  <c r="DW167" i="1"/>
  <c r="DV167" i="1"/>
  <c r="DU167" i="1"/>
  <c r="DT167" i="1"/>
  <c r="DS167" i="1"/>
  <c r="DR167" i="1"/>
  <c r="DQ167" i="1"/>
  <c r="DP167" i="1"/>
  <c r="DO167" i="1"/>
  <c r="DN167" i="1"/>
  <c r="DM167" i="1"/>
  <c r="DL167" i="1"/>
  <c r="DK167" i="1"/>
  <c r="DJ167" i="1"/>
  <c r="DF167" i="1"/>
  <c r="DE167" i="1"/>
  <c r="DD167" i="1"/>
  <c r="DC167" i="1"/>
  <c r="DB167" i="1"/>
  <c r="DA167" i="1"/>
  <c r="CZ167" i="1"/>
  <c r="CY167" i="1"/>
  <c r="CX167" i="1"/>
  <c r="CW167" i="1"/>
  <c r="CV167" i="1"/>
  <c r="CU167" i="1"/>
  <c r="CT167" i="1"/>
  <c r="CS167" i="1"/>
  <c r="CR167" i="1"/>
  <c r="CQ167" i="1"/>
  <c r="CP167" i="1"/>
  <c r="CO167" i="1"/>
  <c r="CN167" i="1"/>
  <c r="CM167" i="1"/>
  <c r="CL167" i="1"/>
  <c r="CK167" i="1"/>
  <c r="CJ167" i="1"/>
  <c r="CI167" i="1"/>
  <c r="CH167" i="1"/>
  <c r="CG167" i="1"/>
  <c r="CF167" i="1"/>
  <c r="CE167" i="1"/>
  <c r="CD167" i="1"/>
  <c r="CC167" i="1"/>
  <c r="CB167" i="1"/>
  <c r="BV167" i="1"/>
  <c r="BR167" i="1"/>
  <c r="BQ167" i="1"/>
  <c r="BP167" i="1"/>
  <c r="BO167" i="1"/>
  <c r="BN167" i="1"/>
  <c r="X167" i="1"/>
  <c r="W167" i="1"/>
  <c r="V167" i="1"/>
  <c r="U167" i="1"/>
  <c r="T167" i="1"/>
  <c r="S167" i="1"/>
  <c r="R167" i="1"/>
  <c r="AA167" i="1" s="1"/>
  <c r="AB167" i="1" s="1"/>
  <c r="AE167" i="1" s="1"/>
  <c r="Q167" i="1"/>
  <c r="O167" i="1"/>
  <c r="L167" i="1" s="1"/>
  <c r="H167" i="1"/>
  <c r="A167" i="1"/>
  <c r="EJ166" i="1"/>
  <c r="EI166" i="1"/>
  <c r="EH166" i="1"/>
  <c r="EG166" i="1"/>
  <c r="EF166" i="1"/>
  <c r="EE166" i="1"/>
  <c r="ED166" i="1"/>
  <c r="EC166" i="1"/>
  <c r="EB166" i="1"/>
  <c r="EA166" i="1"/>
  <c r="DZ166" i="1"/>
  <c r="DY166" i="1"/>
  <c r="DX166" i="1"/>
  <c r="DW166" i="1"/>
  <c r="DV166" i="1"/>
  <c r="DU166" i="1"/>
  <c r="DT166" i="1"/>
  <c r="DS166" i="1"/>
  <c r="DR166" i="1"/>
  <c r="DQ166" i="1"/>
  <c r="DP166" i="1"/>
  <c r="DO166" i="1"/>
  <c r="DN166" i="1"/>
  <c r="DM166" i="1"/>
  <c r="DL166" i="1"/>
  <c r="DK166" i="1"/>
  <c r="DJ166" i="1"/>
  <c r="DF166" i="1"/>
  <c r="DE166" i="1"/>
  <c r="DD166" i="1"/>
  <c r="DC166" i="1"/>
  <c r="DB166" i="1"/>
  <c r="DA166" i="1"/>
  <c r="CZ166" i="1"/>
  <c r="CY166" i="1"/>
  <c r="CX166" i="1"/>
  <c r="CW166" i="1"/>
  <c r="CV166" i="1"/>
  <c r="CU166" i="1"/>
  <c r="CT166" i="1"/>
  <c r="CS166" i="1"/>
  <c r="CR166" i="1"/>
  <c r="CQ166" i="1"/>
  <c r="CP166" i="1"/>
  <c r="CO166" i="1"/>
  <c r="CN166" i="1"/>
  <c r="CM166" i="1"/>
  <c r="CL166" i="1"/>
  <c r="CK166" i="1"/>
  <c r="CJ166" i="1"/>
  <c r="CI166" i="1"/>
  <c r="CH166" i="1"/>
  <c r="CG166" i="1"/>
  <c r="CF166" i="1"/>
  <c r="CE166" i="1"/>
  <c r="CD166" i="1"/>
  <c r="CC166" i="1"/>
  <c r="CB166" i="1"/>
  <c r="BR166" i="1"/>
  <c r="BQ166" i="1"/>
  <c r="BP166" i="1"/>
  <c r="BO166" i="1"/>
  <c r="BN166" i="1"/>
  <c r="X166" i="1"/>
  <c r="W166" i="1"/>
  <c r="V166" i="1"/>
  <c r="U166" i="1"/>
  <c r="T166" i="1"/>
  <c r="S166" i="1"/>
  <c r="R166" i="1"/>
  <c r="AA166" i="1" s="1"/>
  <c r="AB166" i="1" s="1"/>
  <c r="AE166" i="1" s="1"/>
  <c r="Q166" i="1"/>
  <c r="O166" i="1"/>
  <c r="L166" i="1" s="1"/>
  <c r="H166" i="1"/>
  <c r="A166" i="1"/>
  <c r="EJ165" i="1"/>
  <c r="EI165" i="1"/>
  <c r="EH165" i="1"/>
  <c r="EG165" i="1"/>
  <c r="EF165" i="1"/>
  <c r="EE165" i="1"/>
  <c r="ED165" i="1"/>
  <c r="EC165" i="1"/>
  <c r="EB165" i="1"/>
  <c r="EA165" i="1"/>
  <c r="DZ165" i="1"/>
  <c r="DY165" i="1"/>
  <c r="DX165" i="1"/>
  <c r="DW165" i="1"/>
  <c r="DV165" i="1"/>
  <c r="DU165" i="1"/>
  <c r="DT165" i="1"/>
  <c r="DS165" i="1"/>
  <c r="DR165" i="1"/>
  <c r="DQ165" i="1"/>
  <c r="DP165" i="1"/>
  <c r="DO165" i="1"/>
  <c r="DN165" i="1"/>
  <c r="DM165" i="1"/>
  <c r="DL165" i="1"/>
  <c r="DK165" i="1"/>
  <c r="DJ165" i="1"/>
  <c r="DF165" i="1"/>
  <c r="DE165" i="1"/>
  <c r="DD165" i="1"/>
  <c r="DC165" i="1"/>
  <c r="DB165" i="1"/>
  <c r="DA165" i="1"/>
  <c r="CZ165" i="1"/>
  <c r="CY165" i="1"/>
  <c r="CX165" i="1"/>
  <c r="CW165" i="1"/>
  <c r="CV165" i="1"/>
  <c r="CU165" i="1"/>
  <c r="CT165" i="1"/>
  <c r="CS165" i="1"/>
  <c r="CR165" i="1"/>
  <c r="CQ165" i="1"/>
  <c r="CP165" i="1"/>
  <c r="CO165" i="1"/>
  <c r="CN165" i="1"/>
  <c r="CM165" i="1"/>
  <c r="CL165" i="1"/>
  <c r="CK165" i="1"/>
  <c r="CJ165" i="1"/>
  <c r="CI165" i="1"/>
  <c r="CH165" i="1"/>
  <c r="CG165" i="1"/>
  <c r="CF165" i="1"/>
  <c r="CE165" i="1"/>
  <c r="CD165" i="1"/>
  <c r="CC165" i="1"/>
  <c r="CB165" i="1"/>
  <c r="BR165" i="1"/>
  <c r="BQ165" i="1"/>
  <c r="BP165" i="1"/>
  <c r="BO165" i="1"/>
  <c r="BN165" i="1"/>
  <c r="X165" i="1"/>
  <c r="W165" i="1"/>
  <c r="V165" i="1"/>
  <c r="U165" i="1"/>
  <c r="T165" i="1"/>
  <c r="S165" i="1"/>
  <c r="R165" i="1"/>
  <c r="AA165" i="1" s="1"/>
  <c r="AB165" i="1" s="1"/>
  <c r="AE165" i="1" s="1"/>
  <c r="Q165" i="1"/>
  <c r="O165" i="1"/>
  <c r="L165" i="1" s="1"/>
  <c r="H165" i="1"/>
  <c r="A165" i="1"/>
  <c r="EJ164" i="1"/>
  <c r="EI164" i="1"/>
  <c r="EH164" i="1"/>
  <c r="EG164" i="1"/>
  <c r="EF164" i="1"/>
  <c r="EE164" i="1"/>
  <c r="ED164" i="1"/>
  <c r="EC164" i="1"/>
  <c r="EB164" i="1"/>
  <c r="EA164" i="1"/>
  <c r="DZ164" i="1"/>
  <c r="DY164" i="1"/>
  <c r="DX164" i="1"/>
  <c r="DW164" i="1"/>
  <c r="DV164" i="1"/>
  <c r="DU164" i="1"/>
  <c r="DT164" i="1"/>
  <c r="DS164" i="1"/>
  <c r="DR164" i="1"/>
  <c r="DQ164" i="1"/>
  <c r="DP164" i="1"/>
  <c r="DO164" i="1"/>
  <c r="DN164" i="1"/>
  <c r="DM164" i="1"/>
  <c r="DL164" i="1"/>
  <c r="DK164" i="1"/>
  <c r="DJ164" i="1"/>
  <c r="DF164" i="1"/>
  <c r="DE164" i="1"/>
  <c r="DD164" i="1"/>
  <c r="DC164" i="1"/>
  <c r="DB164" i="1"/>
  <c r="DA164" i="1"/>
  <c r="CZ164" i="1"/>
  <c r="CY164" i="1"/>
  <c r="CX164" i="1"/>
  <c r="CW164" i="1"/>
  <c r="CV164" i="1"/>
  <c r="CU164" i="1"/>
  <c r="CT164" i="1"/>
  <c r="CS164" i="1"/>
  <c r="CR164" i="1"/>
  <c r="CQ164" i="1"/>
  <c r="CP164" i="1"/>
  <c r="CO164" i="1"/>
  <c r="CN164" i="1"/>
  <c r="CM164" i="1"/>
  <c r="CL164" i="1"/>
  <c r="CK164" i="1"/>
  <c r="CJ164" i="1"/>
  <c r="CI164" i="1"/>
  <c r="CH164" i="1"/>
  <c r="CG164" i="1"/>
  <c r="CF164" i="1"/>
  <c r="CE164" i="1"/>
  <c r="CD164" i="1"/>
  <c r="CC164" i="1"/>
  <c r="CB164" i="1"/>
  <c r="BR164" i="1"/>
  <c r="BQ164" i="1"/>
  <c r="BP164" i="1"/>
  <c r="BO164" i="1"/>
  <c r="BN164" i="1"/>
  <c r="X164" i="1"/>
  <c r="W164" i="1"/>
  <c r="V164" i="1"/>
  <c r="U164" i="1"/>
  <c r="T164" i="1"/>
  <c r="S164" i="1"/>
  <c r="R164" i="1"/>
  <c r="AA164" i="1" s="1"/>
  <c r="AB164" i="1" s="1"/>
  <c r="AE164" i="1" s="1"/>
  <c r="Q164" i="1"/>
  <c r="O164" i="1"/>
  <c r="L164" i="1" s="1"/>
  <c r="H164" i="1"/>
  <c r="A164" i="1"/>
  <c r="EJ163" i="1"/>
  <c r="EI163" i="1"/>
  <c r="EH163" i="1"/>
  <c r="EG163" i="1"/>
  <c r="EF163" i="1"/>
  <c r="EE163" i="1"/>
  <c r="ED163" i="1"/>
  <c r="EC163" i="1"/>
  <c r="EB163" i="1"/>
  <c r="EA163" i="1"/>
  <c r="DZ163" i="1"/>
  <c r="DY163" i="1"/>
  <c r="DX163" i="1"/>
  <c r="DW163" i="1"/>
  <c r="DV163" i="1"/>
  <c r="DU163" i="1"/>
  <c r="DT163" i="1"/>
  <c r="DS163" i="1"/>
  <c r="DR163" i="1"/>
  <c r="DQ163" i="1"/>
  <c r="DP163" i="1"/>
  <c r="DO163" i="1"/>
  <c r="DN163" i="1"/>
  <c r="DM163" i="1"/>
  <c r="DL163" i="1"/>
  <c r="DK163" i="1"/>
  <c r="DJ163" i="1"/>
  <c r="DF163" i="1"/>
  <c r="DE163" i="1"/>
  <c r="DD163" i="1"/>
  <c r="DC163" i="1"/>
  <c r="DB163" i="1"/>
  <c r="DA163" i="1"/>
  <c r="CZ163" i="1"/>
  <c r="CY163" i="1"/>
  <c r="CX163" i="1"/>
  <c r="CW163" i="1"/>
  <c r="CV163" i="1"/>
  <c r="CU163" i="1"/>
  <c r="CT163" i="1"/>
  <c r="CS163" i="1"/>
  <c r="CR163" i="1"/>
  <c r="CQ163" i="1"/>
  <c r="CP163" i="1"/>
  <c r="CO163" i="1"/>
  <c r="CN163" i="1"/>
  <c r="CM163" i="1"/>
  <c r="CL163" i="1"/>
  <c r="CK163" i="1"/>
  <c r="CJ163" i="1"/>
  <c r="CI163" i="1"/>
  <c r="CH163" i="1"/>
  <c r="CG163" i="1"/>
  <c r="CF163" i="1"/>
  <c r="CE163" i="1"/>
  <c r="CD163" i="1"/>
  <c r="CC163" i="1"/>
  <c r="CB163" i="1"/>
  <c r="BR163" i="1"/>
  <c r="BQ163" i="1"/>
  <c r="BP163" i="1"/>
  <c r="BO163" i="1"/>
  <c r="BN163" i="1"/>
  <c r="X163" i="1"/>
  <c r="W163" i="1"/>
  <c r="V163" i="1"/>
  <c r="U163" i="1"/>
  <c r="T163" i="1"/>
  <c r="S163" i="1"/>
  <c r="R163" i="1"/>
  <c r="AA163" i="1" s="1"/>
  <c r="AB163" i="1" s="1"/>
  <c r="AE163" i="1" s="1"/>
  <c r="Q163" i="1"/>
  <c r="O163" i="1"/>
  <c r="L163" i="1" s="1"/>
  <c r="H163" i="1"/>
  <c r="A163" i="1"/>
  <c r="EJ162" i="1"/>
  <c r="EI162" i="1"/>
  <c r="EH162" i="1"/>
  <c r="EG162" i="1"/>
  <c r="EF162" i="1"/>
  <c r="EE162" i="1"/>
  <c r="ED162" i="1"/>
  <c r="EC162" i="1"/>
  <c r="EB162" i="1"/>
  <c r="EA162" i="1"/>
  <c r="DZ162" i="1"/>
  <c r="DY162" i="1"/>
  <c r="DX162" i="1"/>
  <c r="DW162" i="1"/>
  <c r="DV162" i="1"/>
  <c r="DU162" i="1"/>
  <c r="DT162" i="1"/>
  <c r="DS162" i="1"/>
  <c r="DR162" i="1"/>
  <c r="DQ162" i="1"/>
  <c r="DP162" i="1"/>
  <c r="DO162" i="1"/>
  <c r="DN162" i="1"/>
  <c r="DM162" i="1"/>
  <c r="DL162" i="1"/>
  <c r="DK162" i="1"/>
  <c r="DJ162" i="1"/>
  <c r="DF162" i="1"/>
  <c r="DE162" i="1"/>
  <c r="DD162" i="1"/>
  <c r="DC162" i="1"/>
  <c r="DB162" i="1"/>
  <c r="DA162" i="1"/>
  <c r="CZ162" i="1"/>
  <c r="CY162" i="1"/>
  <c r="CX162" i="1"/>
  <c r="CW162" i="1"/>
  <c r="CV162" i="1"/>
  <c r="CU162" i="1"/>
  <c r="CT162" i="1"/>
  <c r="CS162" i="1"/>
  <c r="CR162" i="1"/>
  <c r="CQ162" i="1"/>
  <c r="CP162" i="1"/>
  <c r="CO162" i="1"/>
  <c r="CN162" i="1"/>
  <c r="CM162" i="1"/>
  <c r="CL162" i="1"/>
  <c r="CK162" i="1"/>
  <c r="CJ162" i="1"/>
  <c r="CI162" i="1"/>
  <c r="CH162" i="1"/>
  <c r="CG162" i="1"/>
  <c r="CF162" i="1"/>
  <c r="CE162" i="1"/>
  <c r="CD162" i="1"/>
  <c r="CC162" i="1"/>
  <c r="CB162" i="1"/>
  <c r="BR162" i="1"/>
  <c r="BQ162" i="1"/>
  <c r="BP162" i="1"/>
  <c r="BO162" i="1"/>
  <c r="BN162" i="1"/>
  <c r="X162" i="1"/>
  <c r="W162" i="1"/>
  <c r="V162" i="1"/>
  <c r="U162" i="1"/>
  <c r="T162" i="1"/>
  <c r="S162" i="1"/>
  <c r="R162" i="1"/>
  <c r="AA162" i="1" s="1"/>
  <c r="AB162" i="1" s="1"/>
  <c r="AE162" i="1" s="1"/>
  <c r="Q162" i="1"/>
  <c r="O162" i="1"/>
  <c r="L162" i="1" s="1"/>
  <c r="H162" i="1"/>
  <c r="A162" i="1"/>
  <c r="EJ161" i="1"/>
  <c r="EI161" i="1"/>
  <c r="EH161" i="1"/>
  <c r="EG161" i="1"/>
  <c r="EF161" i="1"/>
  <c r="EE161" i="1"/>
  <c r="ED161" i="1"/>
  <c r="EC161" i="1"/>
  <c r="EB161" i="1"/>
  <c r="EA161" i="1"/>
  <c r="DZ161" i="1"/>
  <c r="DY161" i="1"/>
  <c r="DX161" i="1"/>
  <c r="DW161" i="1"/>
  <c r="DV161" i="1"/>
  <c r="DU161" i="1"/>
  <c r="DT161" i="1"/>
  <c r="DS161" i="1"/>
  <c r="DR161" i="1"/>
  <c r="DQ161" i="1"/>
  <c r="DP161" i="1"/>
  <c r="DO161" i="1"/>
  <c r="DN161" i="1"/>
  <c r="DM161" i="1"/>
  <c r="DL161" i="1"/>
  <c r="DK161" i="1"/>
  <c r="DJ161" i="1"/>
  <c r="DF161" i="1"/>
  <c r="DE161" i="1"/>
  <c r="DD161" i="1"/>
  <c r="DC161" i="1"/>
  <c r="DB161" i="1"/>
  <c r="DA161" i="1"/>
  <c r="CZ161" i="1"/>
  <c r="CY161" i="1"/>
  <c r="CX161" i="1"/>
  <c r="CW161" i="1"/>
  <c r="CV161" i="1"/>
  <c r="CU161" i="1"/>
  <c r="CT161" i="1"/>
  <c r="CS161" i="1"/>
  <c r="CR161" i="1"/>
  <c r="CQ161" i="1"/>
  <c r="CP161" i="1"/>
  <c r="CO161" i="1"/>
  <c r="CN161" i="1"/>
  <c r="CM161" i="1"/>
  <c r="CL161" i="1"/>
  <c r="CK161" i="1"/>
  <c r="CJ161" i="1"/>
  <c r="CI161" i="1"/>
  <c r="CH161" i="1"/>
  <c r="CG161" i="1"/>
  <c r="CF161" i="1"/>
  <c r="CE161" i="1"/>
  <c r="CD161" i="1"/>
  <c r="CC161" i="1"/>
  <c r="CB161" i="1"/>
  <c r="BR161" i="1"/>
  <c r="BQ161" i="1"/>
  <c r="BP161" i="1"/>
  <c r="BO161" i="1"/>
  <c r="BN161" i="1"/>
  <c r="X161" i="1"/>
  <c r="W161" i="1"/>
  <c r="V161" i="1"/>
  <c r="U161" i="1"/>
  <c r="T161" i="1"/>
  <c r="S161" i="1"/>
  <c r="R161" i="1"/>
  <c r="AA161" i="1" s="1"/>
  <c r="AB161" i="1" s="1"/>
  <c r="AE161" i="1" s="1"/>
  <c r="Q161" i="1"/>
  <c r="O161" i="1"/>
  <c r="L161" i="1" s="1"/>
  <c r="H161" i="1"/>
  <c r="A161" i="1"/>
  <c r="EJ160" i="1"/>
  <c r="EI160" i="1"/>
  <c r="EH160" i="1"/>
  <c r="EG160" i="1"/>
  <c r="EF160" i="1"/>
  <c r="EE160" i="1"/>
  <c r="ED160" i="1"/>
  <c r="EC160" i="1"/>
  <c r="EB160" i="1"/>
  <c r="EA160" i="1"/>
  <c r="DZ160" i="1"/>
  <c r="DY160" i="1"/>
  <c r="DX160" i="1"/>
  <c r="DW160" i="1"/>
  <c r="DV160" i="1"/>
  <c r="DU160" i="1"/>
  <c r="DT160" i="1"/>
  <c r="DS160" i="1"/>
  <c r="DR160" i="1"/>
  <c r="DQ160" i="1"/>
  <c r="DP160" i="1"/>
  <c r="DO160" i="1"/>
  <c r="DN160" i="1"/>
  <c r="DM160" i="1"/>
  <c r="DL160" i="1"/>
  <c r="DK160" i="1"/>
  <c r="DJ160" i="1"/>
  <c r="DF160" i="1"/>
  <c r="DE160" i="1"/>
  <c r="DD160" i="1"/>
  <c r="DC160" i="1"/>
  <c r="DB160" i="1"/>
  <c r="DA160" i="1"/>
  <c r="CZ160" i="1"/>
  <c r="CY160" i="1"/>
  <c r="CX160" i="1"/>
  <c r="CW160" i="1"/>
  <c r="CV160" i="1"/>
  <c r="CU160" i="1"/>
  <c r="CT160" i="1"/>
  <c r="CS160" i="1"/>
  <c r="CR160" i="1"/>
  <c r="CQ160" i="1"/>
  <c r="CP160" i="1"/>
  <c r="CO160" i="1"/>
  <c r="CN160" i="1"/>
  <c r="CM160" i="1"/>
  <c r="CL160" i="1"/>
  <c r="CK160" i="1"/>
  <c r="CJ160" i="1"/>
  <c r="CI160" i="1"/>
  <c r="CH160" i="1"/>
  <c r="CG160" i="1"/>
  <c r="CF160" i="1"/>
  <c r="CE160" i="1"/>
  <c r="CD160" i="1"/>
  <c r="CC160" i="1"/>
  <c r="CB160" i="1"/>
  <c r="BV160" i="1"/>
  <c r="BR160" i="1"/>
  <c r="BQ160" i="1"/>
  <c r="BP160" i="1"/>
  <c r="BO160" i="1"/>
  <c r="BN160" i="1"/>
  <c r="X160" i="1"/>
  <c r="W160" i="1"/>
  <c r="V160" i="1"/>
  <c r="U160" i="1"/>
  <c r="T160" i="1"/>
  <c r="S160" i="1"/>
  <c r="R160" i="1"/>
  <c r="AA160" i="1" s="1"/>
  <c r="AB160" i="1" s="1"/>
  <c r="AE160" i="1" s="1"/>
  <c r="Q160" i="1"/>
  <c r="O160" i="1"/>
  <c r="L160" i="1" s="1"/>
  <c r="H160" i="1"/>
  <c r="A160" i="1"/>
  <c r="EJ159" i="1"/>
  <c r="EI159" i="1"/>
  <c r="EH159" i="1"/>
  <c r="EG159" i="1"/>
  <c r="EF159" i="1"/>
  <c r="EE159" i="1"/>
  <c r="ED159" i="1"/>
  <c r="EC159" i="1"/>
  <c r="EB159" i="1"/>
  <c r="EA159" i="1"/>
  <c r="DZ159" i="1"/>
  <c r="DY159" i="1"/>
  <c r="DX159" i="1"/>
  <c r="DW159" i="1"/>
  <c r="DV159" i="1"/>
  <c r="DU159" i="1"/>
  <c r="DT159" i="1"/>
  <c r="DS159" i="1"/>
  <c r="DR159" i="1"/>
  <c r="DQ159" i="1"/>
  <c r="DP159" i="1"/>
  <c r="DO159" i="1"/>
  <c r="DN159" i="1"/>
  <c r="DM159" i="1"/>
  <c r="DL159" i="1"/>
  <c r="DK159" i="1"/>
  <c r="DJ159" i="1"/>
  <c r="DF159" i="1"/>
  <c r="DE159" i="1"/>
  <c r="DD159" i="1"/>
  <c r="DC159" i="1"/>
  <c r="DB159" i="1"/>
  <c r="DA159" i="1"/>
  <c r="CZ159" i="1"/>
  <c r="CY159" i="1"/>
  <c r="CX159" i="1"/>
  <c r="CW159" i="1"/>
  <c r="CV159" i="1"/>
  <c r="CU159" i="1"/>
  <c r="CT159" i="1"/>
  <c r="CS159" i="1"/>
  <c r="CR159" i="1"/>
  <c r="CQ159" i="1"/>
  <c r="CP159" i="1"/>
  <c r="CO159" i="1"/>
  <c r="CN159" i="1"/>
  <c r="CM159" i="1"/>
  <c r="CL159" i="1"/>
  <c r="CK159" i="1"/>
  <c r="CJ159" i="1"/>
  <c r="CI159" i="1"/>
  <c r="CH159" i="1"/>
  <c r="CG159" i="1"/>
  <c r="CF159" i="1"/>
  <c r="CE159" i="1"/>
  <c r="CD159" i="1"/>
  <c r="CC159" i="1"/>
  <c r="CB159" i="1"/>
  <c r="BR159" i="1"/>
  <c r="BQ159" i="1"/>
  <c r="BP159" i="1"/>
  <c r="BO159" i="1"/>
  <c r="BN159" i="1"/>
  <c r="X159" i="1"/>
  <c r="W159" i="1"/>
  <c r="V159" i="1"/>
  <c r="U159" i="1"/>
  <c r="T159" i="1"/>
  <c r="S159" i="1"/>
  <c r="R159" i="1"/>
  <c r="AA159" i="1" s="1"/>
  <c r="AB159" i="1" s="1"/>
  <c r="AE159" i="1" s="1"/>
  <c r="Q159" i="1"/>
  <c r="O159" i="1"/>
  <c r="L159" i="1" s="1"/>
  <c r="H159" i="1"/>
  <c r="A159" i="1"/>
  <c r="EJ158" i="1"/>
  <c r="EI158" i="1"/>
  <c r="EH158" i="1"/>
  <c r="EG158" i="1"/>
  <c r="EF158" i="1"/>
  <c r="EE158" i="1"/>
  <c r="ED158" i="1"/>
  <c r="EC158" i="1"/>
  <c r="EB158" i="1"/>
  <c r="EA158" i="1"/>
  <c r="DZ158" i="1"/>
  <c r="DY158" i="1"/>
  <c r="DX158" i="1"/>
  <c r="DW158" i="1"/>
  <c r="DV158" i="1"/>
  <c r="DU158" i="1"/>
  <c r="DT158" i="1"/>
  <c r="DS158" i="1"/>
  <c r="DR158" i="1"/>
  <c r="DQ158" i="1"/>
  <c r="DP158" i="1"/>
  <c r="DO158" i="1"/>
  <c r="DN158" i="1"/>
  <c r="DM158" i="1"/>
  <c r="DL158" i="1"/>
  <c r="DK158" i="1"/>
  <c r="DJ158" i="1"/>
  <c r="DF158" i="1"/>
  <c r="DE158" i="1"/>
  <c r="DD158" i="1"/>
  <c r="DC158" i="1"/>
  <c r="DB158" i="1"/>
  <c r="DA158" i="1"/>
  <c r="CZ158" i="1"/>
  <c r="CY158" i="1"/>
  <c r="CX158" i="1"/>
  <c r="CW158" i="1"/>
  <c r="CV158" i="1"/>
  <c r="CU158" i="1"/>
  <c r="CT158" i="1"/>
  <c r="CS158" i="1"/>
  <c r="CR158" i="1"/>
  <c r="CQ158" i="1"/>
  <c r="CP158" i="1"/>
  <c r="CO158" i="1"/>
  <c r="CN158" i="1"/>
  <c r="CM158" i="1"/>
  <c r="CL158" i="1"/>
  <c r="CK158" i="1"/>
  <c r="CJ158" i="1"/>
  <c r="CI158" i="1"/>
  <c r="CH158" i="1"/>
  <c r="CG158" i="1"/>
  <c r="CF158" i="1"/>
  <c r="CE158" i="1"/>
  <c r="CD158" i="1"/>
  <c r="CC158" i="1"/>
  <c r="CB158" i="1"/>
  <c r="BR158" i="1"/>
  <c r="BQ158" i="1"/>
  <c r="BP158" i="1"/>
  <c r="BO158" i="1"/>
  <c r="BN158" i="1"/>
  <c r="X158" i="1"/>
  <c r="W158" i="1"/>
  <c r="V158" i="1"/>
  <c r="U158" i="1"/>
  <c r="T158" i="1"/>
  <c r="S158" i="1"/>
  <c r="R158" i="1"/>
  <c r="AA158" i="1" s="1"/>
  <c r="AB158" i="1" s="1"/>
  <c r="AE158" i="1" s="1"/>
  <c r="Q158" i="1"/>
  <c r="O158" i="1"/>
  <c r="L158" i="1" s="1"/>
  <c r="H158" i="1"/>
  <c r="A158" i="1"/>
  <c r="EJ157" i="1"/>
  <c r="EI157" i="1"/>
  <c r="EH157" i="1"/>
  <c r="EG157" i="1"/>
  <c r="EF157" i="1"/>
  <c r="EE157" i="1"/>
  <c r="ED157" i="1"/>
  <c r="EC157" i="1"/>
  <c r="EB157" i="1"/>
  <c r="EA157" i="1"/>
  <c r="DZ157" i="1"/>
  <c r="DY157" i="1"/>
  <c r="DX157" i="1"/>
  <c r="DW157" i="1"/>
  <c r="DV157" i="1"/>
  <c r="DU157" i="1"/>
  <c r="DT157" i="1"/>
  <c r="DS157" i="1"/>
  <c r="DR157" i="1"/>
  <c r="DQ157" i="1"/>
  <c r="DP157" i="1"/>
  <c r="DO157" i="1"/>
  <c r="DN157" i="1"/>
  <c r="DM157" i="1"/>
  <c r="DL157" i="1"/>
  <c r="DK157" i="1"/>
  <c r="DJ157" i="1"/>
  <c r="DF157" i="1"/>
  <c r="DE157" i="1"/>
  <c r="DD157" i="1"/>
  <c r="DC157" i="1"/>
  <c r="DB157" i="1"/>
  <c r="DA157" i="1"/>
  <c r="CZ157" i="1"/>
  <c r="CY157" i="1"/>
  <c r="CX157" i="1"/>
  <c r="CW157" i="1"/>
  <c r="CV157" i="1"/>
  <c r="CU157" i="1"/>
  <c r="CT157" i="1"/>
  <c r="CS157" i="1"/>
  <c r="CR157" i="1"/>
  <c r="CQ157" i="1"/>
  <c r="CP157" i="1"/>
  <c r="CO157" i="1"/>
  <c r="CN157" i="1"/>
  <c r="CM157" i="1"/>
  <c r="CL157" i="1"/>
  <c r="CK157" i="1"/>
  <c r="CJ157" i="1"/>
  <c r="CI157" i="1"/>
  <c r="CH157" i="1"/>
  <c r="CG157" i="1"/>
  <c r="CF157" i="1"/>
  <c r="CE157" i="1"/>
  <c r="CD157" i="1"/>
  <c r="CC157" i="1"/>
  <c r="CB157" i="1"/>
  <c r="BR157" i="1"/>
  <c r="BQ157" i="1"/>
  <c r="BP157" i="1"/>
  <c r="BO157" i="1"/>
  <c r="BN157" i="1"/>
  <c r="X157" i="1"/>
  <c r="W157" i="1"/>
  <c r="V157" i="1"/>
  <c r="U157" i="1"/>
  <c r="T157" i="1"/>
  <c r="S157" i="1"/>
  <c r="R157" i="1"/>
  <c r="AA157" i="1" s="1"/>
  <c r="AB157" i="1" s="1"/>
  <c r="AE157" i="1" s="1"/>
  <c r="Q157" i="1"/>
  <c r="O157" i="1"/>
  <c r="L157" i="1" s="1"/>
  <c r="H157" i="1"/>
  <c r="A157" i="1"/>
  <c r="EJ156" i="1"/>
  <c r="EI156" i="1"/>
  <c r="EH156" i="1"/>
  <c r="EG156" i="1"/>
  <c r="EF156" i="1"/>
  <c r="EE156" i="1"/>
  <c r="ED156" i="1"/>
  <c r="EC156" i="1"/>
  <c r="EB156" i="1"/>
  <c r="EA156" i="1"/>
  <c r="DZ156" i="1"/>
  <c r="DY156" i="1"/>
  <c r="DX156" i="1"/>
  <c r="DW156" i="1"/>
  <c r="DV156" i="1"/>
  <c r="DU156" i="1"/>
  <c r="DT156" i="1"/>
  <c r="DS156" i="1"/>
  <c r="DR156" i="1"/>
  <c r="DQ156" i="1"/>
  <c r="DP156" i="1"/>
  <c r="DO156" i="1"/>
  <c r="DN156" i="1"/>
  <c r="DM156" i="1"/>
  <c r="DL156" i="1"/>
  <c r="DK156" i="1"/>
  <c r="DJ156" i="1"/>
  <c r="DF156" i="1"/>
  <c r="DE156" i="1"/>
  <c r="DD156" i="1"/>
  <c r="DC156" i="1"/>
  <c r="DB156" i="1"/>
  <c r="DA156" i="1"/>
  <c r="CZ156" i="1"/>
  <c r="CY156" i="1"/>
  <c r="CX156" i="1"/>
  <c r="CW156" i="1"/>
  <c r="CV156" i="1"/>
  <c r="CU156" i="1"/>
  <c r="CT156" i="1"/>
  <c r="CS156" i="1"/>
  <c r="CR156" i="1"/>
  <c r="CQ156" i="1"/>
  <c r="CP156" i="1"/>
  <c r="CO156" i="1"/>
  <c r="CN156" i="1"/>
  <c r="CM156" i="1"/>
  <c r="CL156" i="1"/>
  <c r="CK156" i="1"/>
  <c r="CJ156" i="1"/>
  <c r="CI156" i="1"/>
  <c r="CH156" i="1"/>
  <c r="CG156" i="1"/>
  <c r="CF156" i="1"/>
  <c r="CE156" i="1"/>
  <c r="CD156" i="1"/>
  <c r="CC156" i="1"/>
  <c r="CB156" i="1"/>
  <c r="BR156" i="1"/>
  <c r="BQ156" i="1"/>
  <c r="BP156" i="1"/>
  <c r="BO156" i="1"/>
  <c r="BN156" i="1"/>
  <c r="X156" i="1"/>
  <c r="W156" i="1"/>
  <c r="V156" i="1"/>
  <c r="U156" i="1"/>
  <c r="T156" i="1"/>
  <c r="S156" i="1"/>
  <c r="R156" i="1"/>
  <c r="AA156" i="1" s="1"/>
  <c r="AB156" i="1" s="1"/>
  <c r="AE156" i="1" s="1"/>
  <c r="Q156" i="1"/>
  <c r="O156" i="1"/>
  <c r="L156" i="1" s="1"/>
  <c r="H156" i="1"/>
  <c r="A156" i="1"/>
  <c r="EJ155" i="1"/>
  <c r="EI155" i="1"/>
  <c r="EH155" i="1"/>
  <c r="EG155" i="1"/>
  <c r="EF155" i="1"/>
  <c r="EE155" i="1"/>
  <c r="ED155" i="1"/>
  <c r="EC155" i="1"/>
  <c r="EB155" i="1"/>
  <c r="EA155" i="1"/>
  <c r="DZ155" i="1"/>
  <c r="DY155" i="1"/>
  <c r="DX155" i="1"/>
  <c r="DW155" i="1"/>
  <c r="DV155" i="1"/>
  <c r="DU155" i="1"/>
  <c r="DT155" i="1"/>
  <c r="DS155" i="1"/>
  <c r="DR155" i="1"/>
  <c r="DQ155" i="1"/>
  <c r="DP155" i="1"/>
  <c r="DO155" i="1"/>
  <c r="DN155" i="1"/>
  <c r="DM155" i="1"/>
  <c r="DL155" i="1"/>
  <c r="DK155" i="1"/>
  <c r="DJ155" i="1"/>
  <c r="DF155" i="1"/>
  <c r="DE155" i="1"/>
  <c r="DD155" i="1"/>
  <c r="DC155" i="1"/>
  <c r="DB155" i="1"/>
  <c r="DA155" i="1"/>
  <c r="CZ155" i="1"/>
  <c r="CY155" i="1"/>
  <c r="CX155" i="1"/>
  <c r="CW155" i="1"/>
  <c r="CV155" i="1"/>
  <c r="CU155" i="1"/>
  <c r="CT155" i="1"/>
  <c r="CS155" i="1"/>
  <c r="CR155" i="1"/>
  <c r="CQ155" i="1"/>
  <c r="CP155" i="1"/>
  <c r="CO155" i="1"/>
  <c r="CN155" i="1"/>
  <c r="CM155" i="1"/>
  <c r="CL155" i="1"/>
  <c r="CK155" i="1"/>
  <c r="CJ155" i="1"/>
  <c r="CI155" i="1"/>
  <c r="CH155" i="1"/>
  <c r="CG155" i="1"/>
  <c r="CF155" i="1"/>
  <c r="CE155" i="1"/>
  <c r="CD155" i="1"/>
  <c r="CC155" i="1"/>
  <c r="CB155" i="1"/>
  <c r="BV155" i="1"/>
  <c r="BR155" i="1"/>
  <c r="BQ155" i="1"/>
  <c r="BP155" i="1"/>
  <c r="BO155" i="1"/>
  <c r="BN155" i="1"/>
  <c r="X155" i="1"/>
  <c r="W155" i="1"/>
  <c r="V155" i="1"/>
  <c r="U155" i="1"/>
  <c r="T155" i="1"/>
  <c r="S155" i="1"/>
  <c r="R155" i="1"/>
  <c r="AA155" i="1" s="1"/>
  <c r="AB155" i="1" s="1"/>
  <c r="AE155" i="1" s="1"/>
  <c r="Q155" i="1"/>
  <c r="O155" i="1"/>
  <c r="L155" i="1" s="1"/>
  <c r="H155" i="1"/>
  <c r="A155" i="1"/>
  <c r="EJ154" i="1"/>
  <c r="EI154" i="1"/>
  <c r="EH154" i="1"/>
  <c r="EG154" i="1"/>
  <c r="EF154" i="1"/>
  <c r="EE154" i="1"/>
  <c r="ED154" i="1"/>
  <c r="EC154" i="1"/>
  <c r="EB154" i="1"/>
  <c r="EA154" i="1"/>
  <c r="DZ154" i="1"/>
  <c r="DY154" i="1"/>
  <c r="DX154" i="1"/>
  <c r="DW154" i="1"/>
  <c r="DV154" i="1"/>
  <c r="DU154" i="1"/>
  <c r="DT154" i="1"/>
  <c r="DS154" i="1"/>
  <c r="DR154" i="1"/>
  <c r="DQ154" i="1"/>
  <c r="DP154" i="1"/>
  <c r="DO154" i="1"/>
  <c r="DN154" i="1"/>
  <c r="DM154" i="1"/>
  <c r="DL154" i="1"/>
  <c r="DK154" i="1"/>
  <c r="DJ154" i="1"/>
  <c r="DF154" i="1"/>
  <c r="DE154" i="1"/>
  <c r="DD154" i="1"/>
  <c r="DC154" i="1"/>
  <c r="DB154" i="1"/>
  <c r="DA154" i="1"/>
  <c r="CZ154" i="1"/>
  <c r="CY154" i="1"/>
  <c r="CX154" i="1"/>
  <c r="CW154" i="1"/>
  <c r="CV154" i="1"/>
  <c r="CU154" i="1"/>
  <c r="CT154" i="1"/>
  <c r="CS154" i="1"/>
  <c r="CR154" i="1"/>
  <c r="CQ154" i="1"/>
  <c r="CP154" i="1"/>
  <c r="CO154" i="1"/>
  <c r="CN154" i="1"/>
  <c r="CM154" i="1"/>
  <c r="CL154" i="1"/>
  <c r="CK154" i="1"/>
  <c r="CJ154" i="1"/>
  <c r="CI154" i="1"/>
  <c r="CH154" i="1"/>
  <c r="CG154" i="1"/>
  <c r="CF154" i="1"/>
  <c r="CE154" i="1"/>
  <c r="CD154" i="1"/>
  <c r="CC154" i="1"/>
  <c r="CB154" i="1"/>
  <c r="BR154" i="1"/>
  <c r="BQ154" i="1"/>
  <c r="BP154" i="1"/>
  <c r="BO154" i="1"/>
  <c r="BN154" i="1"/>
  <c r="X154" i="1"/>
  <c r="W154" i="1"/>
  <c r="V154" i="1"/>
  <c r="U154" i="1"/>
  <c r="T154" i="1"/>
  <c r="S154" i="1"/>
  <c r="R154" i="1"/>
  <c r="AA154" i="1" s="1"/>
  <c r="AB154" i="1" s="1"/>
  <c r="AE154" i="1" s="1"/>
  <c r="Q154" i="1"/>
  <c r="O154" i="1"/>
  <c r="L154" i="1" s="1"/>
  <c r="H154" i="1"/>
  <c r="A154" i="1"/>
  <c r="EJ153" i="1"/>
  <c r="EI153" i="1"/>
  <c r="EH153" i="1"/>
  <c r="EG153" i="1"/>
  <c r="EF153" i="1"/>
  <c r="EE153" i="1"/>
  <c r="ED153" i="1"/>
  <c r="EC153" i="1"/>
  <c r="EB153" i="1"/>
  <c r="EA153" i="1"/>
  <c r="DZ153" i="1"/>
  <c r="DY153" i="1"/>
  <c r="DX153" i="1"/>
  <c r="DW153" i="1"/>
  <c r="DV153" i="1"/>
  <c r="DU153" i="1"/>
  <c r="DT153" i="1"/>
  <c r="DS153" i="1"/>
  <c r="DR153" i="1"/>
  <c r="DQ153" i="1"/>
  <c r="DP153" i="1"/>
  <c r="DO153" i="1"/>
  <c r="DN153" i="1"/>
  <c r="DM153" i="1"/>
  <c r="DL153" i="1"/>
  <c r="DK153" i="1"/>
  <c r="DJ153" i="1"/>
  <c r="DF153" i="1"/>
  <c r="DE153" i="1"/>
  <c r="DD153" i="1"/>
  <c r="DC153" i="1"/>
  <c r="DB153" i="1"/>
  <c r="DA153" i="1"/>
  <c r="CZ153" i="1"/>
  <c r="CY153" i="1"/>
  <c r="CX153" i="1"/>
  <c r="CW153" i="1"/>
  <c r="CV153" i="1"/>
  <c r="CU153" i="1"/>
  <c r="CT153" i="1"/>
  <c r="CS153" i="1"/>
  <c r="CR153" i="1"/>
  <c r="CQ153" i="1"/>
  <c r="CP153" i="1"/>
  <c r="CO153" i="1"/>
  <c r="CN153" i="1"/>
  <c r="CM153" i="1"/>
  <c r="CL153" i="1"/>
  <c r="CK153" i="1"/>
  <c r="CJ153" i="1"/>
  <c r="CI153" i="1"/>
  <c r="CH153" i="1"/>
  <c r="CG153" i="1"/>
  <c r="CF153" i="1"/>
  <c r="CE153" i="1"/>
  <c r="CD153" i="1"/>
  <c r="CC153" i="1"/>
  <c r="CB153" i="1"/>
  <c r="BR153" i="1"/>
  <c r="BQ153" i="1"/>
  <c r="BP153" i="1"/>
  <c r="BO153" i="1"/>
  <c r="BN153" i="1"/>
  <c r="X153" i="1"/>
  <c r="W153" i="1"/>
  <c r="V153" i="1"/>
  <c r="U153" i="1"/>
  <c r="T153" i="1"/>
  <c r="S153" i="1"/>
  <c r="R153" i="1"/>
  <c r="AA153" i="1" s="1"/>
  <c r="AB153" i="1" s="1"/>
  <c r="AE153" i="1" s="1"/>
  <c r="Q153" i="1"/>
  <c r="O153" i="1"/>
  <c r="L153" i="1" s="1"/>
  <c r="H153" i="1"/>
  <c r="A153" i="1"/>
  <c r="EJ152" i="1"/>
  <c r="EI152" i="1"/>
  <c r="EH152" i="1"/>
  <c r="EG152" i="1"/>
  <c r="EF152" i="1"/>
  <c r="EE152" i="1"/>
  <c r="ED152" i="1"/>
  <c r="EC152" i="1"/>
  <c r="EB152" i="1"/>
  <c r="EA152" i="1"/>
  <c r="DZ152" i="1"/>
  <c r="DY152" i="1"/>
  <c r="DX152" i="1"/>
  <c r="DW152" i="1"/>
  <c r="DV152" i="1"/>
  <c r="DU152" i="1"/>
  <c r="DT152" i="1"/>
  <c r="DS152" i="1"/>
  <c r="DR152" i="1"/>
  <c r="DQ152" i="1"/>
  <c r="DP152" i="1"/>
  <c r="DO152" i="1"/>
  <c r="DN152" i="1"/>
  <c r="DM152" i="1"/>
  <c r="DL152" i="1"/>
  <c r="DK152" i="1"/>
  <c r="DJ152" i="1"/>
  <c r="DF152" i="1"/>
  <c r="DE152" i="1"/>
  <c r="DD152" i="1"/>
  <c r="DC152" i="1"/>
  <c r="DB152" i="1"/>
  <c r="DA152" i="1"/>
  <c r="CZ152" i="1"/>
  <c r="CY152" i="1"/>
  <c r="CX152" i="1"/>
  <c r="CW152" i="1"/>
  <c r="CV152" i="1"/>
  <c r="CU152" i="1"/>
  <c r="CT152" i="1"/>
  <c r="CS152" i="1"/>
  <c r="CR152" i="1"/>
  <c r="CQ152" i="1"/>
  <c r="CP152" i="1"/>
  <c r="CO152" i="1"/>
  <c r="CN152" i="1"/>
  <c r="CM152" i="1"/>
  <c r="CL152" i="1"/>
  <c r="CK152" i="1"/>
  <c r="CJ152" i="1"/>
  <c r="CI152" i="1"/>
  <c r="CH152" i="1"/>
  <c r="CG152" i="1"/>
  <c r="CF152" i="1"/>
  <c r="CE152" i="1"/>
  <c r="CD152" i="1"/>
  <c r="CC152" i="1"/>
  <c r="CB152" i="1"/>
  <c r="BV152" i="1"/>
  <c r="BR152" i="1"/>
  <c r="BQ152" i="1"/>
  <c r="BP152" i="1"/>
  <c r="BO152" i="1"/>
  <c r="BN152" i="1"/>
  <c r="X152" i="1"/>
  <c r="W152" i="1"/>
  <c r="V152" i="1"/>
  <c r="U152" i="1"/>
  <c r="T152" i="1"/>
  <c r="S152" i="1"/>
  <c r="R152" i="1"/>
  <c r="AA152" i="1" s="1"/>
  <c r="AB152" i="1" s="1"/>
  <c r="AE152" i="1" s="1"/>
  <c r="Q152" i="1"/>
  <c r="O152" i="1"/>
  <c r="L152" i="1" s="1"/>
  <c r="H152" i="1"/>
  <c r="A152" i="1"/>
  <c r="EJ151" i="1"/>
  <c r="EI151" i="1"/>
  <c r="EH151" i="1"/>
  <c r="EG151" i="1"/>
  <c r="EF151" i="1"/>
  <c r="EE151" i="1"/>
  <c r="ED151" i="1"/>
  <c r="EC151" i="1"/>
  <c r="EB151" i="1"/>
  <c r="EA151" i="1"/>
  <c r="DZ151" i="1"/>
  <c r="DY151" i="1"/>
  <c r="DX151" i="1"/>
  <c r="DW151" i="1"/>
  <c r="DV151" i="1"/>
  <c r="DU151" i="1"/>
  <c r="DT151" i="1"/>
  <c r="DS151" i="1"/>
  <c r="DR151" i="1"/>
  <c r="DQ151" i="1"/>
  <c r="DP151" i="1"/>
  <c r="DO151" i="1"/>
  <c r="DN151" i="1"/>
  <c r="DM151" i="1"/>
  <c r="DL151" i="1"/>
  <c r="DK151" i="1"/>
  <c r="DJ151" i="1"/>
  <c r="DF151" i="1"/>
  <c r="DE151" i="1"/>
  <c r="DD151" i="1"/>
  <c r="DC151" i="1"/>
  <c r="DB151" i="1"/>
  <c r="DA151" i="1"/>
  <c r="CZ151" i="1"/>
  <c r="CY151" i="1"/>
  <c r="CX151" i="1"/>
  <c r="CW151" i="1"/>
  <c r="CV151" i="1"/>
  <c r="CU151" i="1"/>
  <c r="CT151" i="1"/>
  <c r="CS151" i="1"/>
  <c r="CR151" i="1"/>
  <c r="CQ151" i="1"/>
  <c r="CP151" i="1"/>
  <c r="CO151" i="1"/>
  <c r="CN151" i="1"/>
  <c r="CM151" i="1"/>
  <c r="CL151" i="1"/>
  <c r="CK151" i="1"/>
  <c r="CJ151" i="1"/>
  <c r="CI151" i="1"/>
  <c r="CH151" i="1"/>
  <c r="CG151" i="1"/>
  <c r="CF151" i="1"/>
  <c r="CE151" i="1"/>
  <c r="CD151" i="1"/>
  <c r="CC151" i="1"/>
  <c r="CB151" i="1"/>
  <c r="BR151" i="1"/>
  <c r="BQ151" i="1"/>
  <c r="BP151" i="1"/>
  <c r="BO151" i="1"/>
  <c r="BN151" i="1"/>
  <c r="X151" i="1"/>
  <c r="W151" i="1"/>
  <c r="V151" i="1"/>
  <c r="U151" i="1"/>
  <c r="T151" i="1"/>
  <c r="S151" i="1"/>
  <c r="R151" i="1"/>
  <c r="AA151" i="1" s="1"/>
  <c r="AB151" i="1" s="1"/>
  <c r="AE151" i="1" s="1"/>
  <c r="Q151" i="1"/>
  <c r="O151" i="1"/>
  <c r="L151" i="1" s="1"/>
  <c r="H151" i="1"/>
  <c r="A151" i="1"/>
  <c r="EJ150" i="1"/>
  <c r="EI150" i="1"/>
  <c r="EH150" i="1"/>
  <c r="EG150" i="1"/>
  <c r="EF150" i="1"/>
  <c r="EE150" i="1"/>
  <c r="ED150" i="1"/>
  <c r="EC150" i="1"/>
  <c r="EB150" i="1"/>
  <c r="EA150" i="1"/>
  <c r="DZ150" i="1"/>
  <c r="DY150" i="1"/>
  <c r="DX150" i="1"/>
  <c r="DW150" i="1"/>
  <c r="DV150" i="1"/>
  <c r="DU150" i="1"/>
  <c r="DT150" i="1"/>
  <c r="DS150" i="1"/>
  <c r="DR150" i="1"/>
  <c r="DQ150" i="1"/>
  <c r="DP150" i="1"/>
  <c r="DO150" i="1"/>
  <c r="DN150" i="1"/>
  <c r="DM150" i="1"/>
  <c r="DL150" i="1"/>
  <c r="DK150" i="1"/>
  <c r="DJ150" i="1"/>
  <c r="DF150" i="1"/>
  <c r="DE150" i="1"/>
  <c r="DD150" i="1"/>
  <c r="DC150" i="1"/>
  <c r="DB150" i="1"/>
  <c r="DA150" i="1"/>
  <c r="CZ150" i="1"/>
  <c r="CY150" i="1"/>
  <c r="CX150" i="1"/>
  <c r="CW150" i="1"/>
  <c r="CV150" i="1"/>
  <c r="CU150" i="1"/>
  <c r="CT150" i="1"/>
  <c r="CS150" i="1"/>
  <c r="CR150" i="1"/>
  <c r="CQ150" i="1"/>
  <c r="CP150" i="1"/>
  <c r="CO150" i="1"/>
  <c r="CN150" i="1"/>
  <c r="CM150" i="1"/>
  <c r="CL150" i="1"/>
  <c r="CK150" i="1"/>
  <c r="CJ150" i="1"/>
  <c r="CI150" i="1"/>
  <c r="CH150" i="1"/>
  <c r="CG150" i="1"/>
  <c r="CF150" i="1"/>
  <c r="CE150" i="1"/>
  <c r="CD150" i="1"/>
  <c r="CC150" i="1"/>
  <c r="CB150" i="1"/>
  <c r="BV150" i="1"/>
  <c r="BR150" i="1"/>
  <c r="BQ150" i="1"/>
  <c r="BP150" i="1"/>
  <c r="BO150" i="1"/>
  <c r="BN150" i="1"/>
  <c r="X150" i="1"/>
  <c r="W150" i="1"/>
  <c r="V150" i="1"/>
  <c r="U150" i="1"/>
  <c r="T150" i="1"/>
  <c r="S150" i="1"/>
  <c r="R150" i="1"/>
  <c r="AA150" i="1" s="1"/>
  <c r="AB150" i="1" s="1"/>
  <c r="AE150" i="1" s="1"/>
  <c r="Q150" i="1"/>
  <c r="O150" i="1"/>
  <c r="L150" i="1" s="1"/>
  <c r="H150" i="1"/>
  <c r="A150" i="1"/>
  <c r="EJ149" i="1"/>
  <c r="EI149" i="1"/>
  <c r="EH149" i="1"/>
  <c r="EG149" i="1"/>
  <c r="EF149" i="1"/>
  <c r="EE149" i="1"/>
  <c r="ED149" i="1"/>
  <c r="EC149" i="1"/>
  <c r="EB149" i="1"/>
  <c r="EA149" i="1"/>
  <c r="DZ149" i="1"/>
  <c r="DY149" i="1"/>
  <c r="DX149" i="1"/>
  <c r="DW149" i="1"/>
  <c r="DV149" i="1"/>
  <c r="DU149" i="1"/>
  <c r="DT149" i="1"/>
  <c r="DS149" i="1"/>
  <c r="DR149" i="1"/>
  <c r="DQ149" i="1"/>
  <c r="DP149" i="1"/>
  <c r="DO149" i="1"/>
  <c r="DN149" i="1"/>
  <c r="DM149" i="1"/>
  <c r="DL149" i="1"/>
  <c r="DK149" i="1"/>
  <c r="DJ149" i="1"/>
  <c r="DF149" i="1"/>
  <c r="DE149" i="1"/>
  <c r="DD149" i="1"/>
  <c r="DC149" i="1"/>
  <c r="DB149" i="1"/>
  <c r="DA149" i="1"/>
  <c r="CZ149" i="1"/>
  <c r="CY149" i="1"/>
  <c r="CX149" i="1"/>
  <c r="CW149" i="1"/>
  <c r="CV149" i="1"/>
  <c r="CU149" i="1"/>
  <c r="CT149" i="1"/>
  <c r="CS149" i="1"/>
  <c r="CR149" i="1"/>
  <c r="CQ149" i="1"/>
  <c r="CP149" i="1"/>
  <c r="CO149" i="1"/>
  <c r="CN149" i="1"/>
  <c r="CM149" i="1"/>
  <c r="CL149" i="1"/>
  <c r="CK149" i="1"/>
  <c r="CJ149" i="1"/>
  <c r="CI149" i="1"/>
  <c r="CH149" i="1"/>
  <c r="CG149" i="1"/>
  <c r="CF149" i="1"/>
  <c r="CE149" i="1"/>
  <c r="CD149" i="1"/>
  <c r="CC149" i="1"/>
  <c r="CB149" i="1"/>
  <c r="BV149" i="1"/>
  <c r="BR149" i="1"/>
  <c r="BQ149" i="1"/>
  <c r="BP149" i="1"/>
  <c r="BO149" i="1"/>
  <c r="BN149" i="1"/>
  <c r="X149" i="1"/>
  <c r="W149" i="1"/>
  <c r="V149" i="1"/>
  <c r="U149" i="1"/>
  <c r="T149" i="1"/>
  <c r="S149" i="1"/>
  <c r="R149" i="1"/>
  <c r="AA149" i="1" s="1"/>
  <c r="AB149" i="1" s="1"/>
  <c r="AE149" i="1" s="1"/>
  <c r="Q149" i="1"/>
  <c r="O149" i="1"/>
  <c r="L149" i="1" s="1"/>
  <c r="H149" i="1"/>
  <c r="A149" i="1"/>
  <c r="EJ148" i="1"/>
  <c r="EI148" i="1"/>
  <c r="EH148" i="1"/>
  <c r="EG148" i="1"/>
  <c r="EF148" i="1"/>
  <c r="EE148" i="1"/>
  <c r="ED148" i="1"/>
  <c r="EC148" i="1"/>
  <c r="EB148" i="1"/>
  <c r="EA148" i="1"/>
  <c r="DZ148" i="1"/>
  <c r="DY148" i="1"/>
  <c r="DX148" i="1"/>
  <c r="DW148" i="1"/>
  <c r="DV148" i="1"/>
  <c r="DU148" i="1"/>
  <c r="DT148" i="1"/>
  <c r="DS148" i="1"/>
  <c r="DR148" i="1"/>
  <c r="DQ148" i="1"/>
  <c r="DP148" i="1"/>
  <c r="DO148" i="1"/>
  <c r="DN148" i="1"/>
  <c r="DM148" i="1"/>
  <c r="DL148" i="1"/>
  <c r="DK148" i="1"/>
  <c r="DJ148" i="1"/>
  <c r="DF148" i="1"/>
  <c r="DE148" i="1"/>
  <c r="DD148" i="1"/>
  <c r="DC148" i="1"/>
  <c r="DB148" i="1"/>
  <c r="DA148" i="1"/>
  <c r="CZ148" i="1"/>
  <c r="CY148" i="1"/>
  <c r="CX148" i="1"/>
  <c r="CW148" i="1"/>
  <c r="CV148" i="1"/>
  <c r="CU148" i="1"/>
  <c r="CT148" i="1"/>
  <c r="CS148" i="1"/>
  <c r="CR148" i="1"/>
  <c r="CQ148" i="1"/>
  <c r="CP148" i="1"/>
  <c r="CO148" i="1"/>
  <c r="CN148" i="1"/>
  <c r="CM148" i="1"/>
  <c r="CL148" i="1"/>
  <c r="CK148" i="1"/>
  <c r="CJ148" i="1"/>
  <c r="CI148" i="1"/>
  <c r="CH148" i="1"/>
  <c r="CG148" i="1"/>
  <c r="CF148" i="1"/>
  <c r="CE148" i="1"/>
  <c r="CD148" i="1"/>
  <c r="CC148" i="1"/>
  <c r="CB148" i="1"/>
  <c r="BR148" i="1"/>
  <c r="BQ148" i="1"/>
  <c r="BP148" i="1"/>
  <c r="BO148" i="1"/>
  <c r="BN148" i="1"/>
  <c r="X148" i="1"/>
  <c r="W148" i="1"/>
  <c r="V148" i="1"/>
  <c r="U148" i="1"/>
  <c r="T148" i="1"/>
  <c r="S148" i="1"/>
  <c r="R148" i="1"/>
  <c r="AA148" i="1" s="1"/>
  <c r="AB148" i="1" s="1"/>
  <c r="AE148" i="1" s="1"/>
  <c r="Q148" i="1"/>
  <c r="O148" i="1"/>
  <c r="L148" i="1" s="1"/>
  <c r="H148" i="1"/>
  <c r="A148" i="1"/>
  <c r="EJ147" i="1"/>
  <c r="EI147" i="1"/>
  <c r="EH147" i="1"/>
  <c r="EG147" i="1"/>
  <c r="EF147" i="1"/>
  <c r="EE147" i="1"/>
  <c r="ED147" i="1"/>
  <c r="EC147" i="1"/>
  <c r="EB147" i="1"/>
  <c r="EA147" i="1"/>
  <c r="DZ147" i="1"/>
  <c r="DY147" i="1"/>
  <c r="DX147" i="1"/>
  <c r="DW147" i="1"/>
  <c r="DV147" i="1"/>
  <c r="DU147" i="1"/>
  <c r="DT147" i="1"/>
  <c r="DS147" i="1"/>
  <c r="DR147" i="1"/>
  <c r="DQ147" i="1"/>
  <c r="DP147" i="1"/>
  <c r="DO147" i="1"/>
  <c r="DN147" i="1"/>
  <c r="DM147" i="1"/>
  <c r="DL147" i="1"/>
  <c r="DK147" i="1"/>
  <c r="DJ147" i="1"/>
  <c r="DF147" i="1"/>
  <c r="DE147" i="1"/>
  <c r="DD147" i="1"/>
  <c r="DC147" i="1"/>
  <c r="DB147" i="1"/>
  <c r="DA147" i="1"/>
  <c r="CZ147" i="1"/>
  <c r="CY147" i="1"/>
  <c r="CX147" i="1"/>
  <c r="CW147" i="1"/>
  <c r="CV147" i="1"/>
  <c r="CU147" i="1"/>
  <c r="CT147" i="1"/>
  <c r="CS147" i="1"/>
  <c r="CR147" i="1"/>
  <c r="CQ147" i="1"/>
  <c r="CP147" i="1"/>
  <c r="CO147" i="1"/>
  <c r="CN147" i="1"/>
  <c r="CM147" i="1"/>
  <c r="CL147" i="1"/>
  <c r="CK147" i="1"/>
  <c r="CJ147" i="1"/>
  <c r="CI147" i="1"/>
  <c r="CH147" i="1"/>
  <c r="CG147" i="1"/>
  <c r="CF147" i="1"/>
  <c r="CE147" i="1"/>
  <c r="CD147" i="1"/>
  <c r="CC147" i="1"/>
  <c r="CB147" i="1"/>
  <c r="BR147" i="1"/>
  <c r="BQ147" i="1"/>
  <c r="BP147" i="1"/>
  <c r="BO147" i="1"/>
  <c r="BN147" i="1"/>
  <c r="X147" i="1"/>
  <c r="W147" i="1"/>
  <c r="V147" i="1"/>
  <c r="U147" i="1"/>
  <c r="T147" i="1"/>
  <c r="S147" i="1"/>
  <c r="R147" i="1"/>
  <c r="AA147" i="1" s="1"/>
  <c r="AB147" i="1" s="1"/>
  <c r="AE147" i="1" s="1"/>
  <c r="Q147" i="1"/>
  <c r="O147" i="1"/>
  <c r="L147" i="1" s="1"/>
  <c r="H147" i="1"/>
  <c r="A147" i="1"/>
  <c r="EJ146" i="1"/>
  <c r="EI146" i="1"/>
  <c r="EH146" i="1"/>
  <c r="EG146" i="1"/>
  <c r="EF146" i="1"/>
  <c r="EE146" i="1"/>
  <c r="ED146" i="1"/>
  <c r="EC146" i="1"/>
  <c r="EB146" i="1"/>
  <c r="EA146" i="1"/>
  <c r="DZ146" i="1"/>
  <c r="DY146" i="1"/>
  <c r="DX146" i="1"/>
  <c r="DW146" i="1"/>
  <c r="DV146" i="1"/>
  <c r="DU146" i="1"/>
  <c r="DT146" i="1"/>
  <c r="DS146" i="1"/>
  <c r="DR146" i="1"/>
  <c r="DQ146" i="1"/>
  <c r="DP146" i="1"/>
  <c r="DO146" i="1"/>
  <c r="DN146" i="1"/>
  <c r="DM146" i="1"/>
  <c r="DL146" i="1"/>
  <c r="DK146" i="1"/>
  <c r="DJ146" i="1"/>
  <c r="DF146" i="1"/>
  <c r="DE146" i="1"/>
  <c r="DD146" i="1"/>
  <c r="DC146" i="1"/>
  <c r="DB146" i="1"/>
  <c r="DA146" i="1"/>
  <c r="CZ146" i="1"/>
  <c r="CY146" i="1"/>
  <c r="CX146" i="1"/>
  <c r="CW146" i="1"/>
  <c r="CV146" i="1"/>
  <c r="CU146" i="1"/>
  <c r="CT146" i="1"/>
  <c r="CS146" i="1"/>
  <c r="CR146" i="1"/>
  <c r="CQ146" i="1"/>
  <c r="CP146" i="1"/>
  <c r="CO146" i="1"/>
  <c r="CN146" i="1"/>
  <c r="CM146" i="1"/>
  <c r="CL146" i="1"/>
  <c r="CK146" i="1"/>
  <c r="CJ146" i="1"/>
  <c r="CI146" i="1"/>
  <c r="CH146" i="1"/>
  <c r="CG146" i="1"/>
  <c r="CF146" i="1"/>
  <c r="CE146" i="1"/>
  <c r="CD146" i="1"/>
  <c r="CC146" i="1"/>
  <c r="CB146" i="1"/>
  <c r="BR146" i="1"/>
  <c r="BQ146" i="1"/>
  <c r="BP146" i="1"/>
  <c r="BO146" i="1"/>
  <c r="BN146" i="1"/>
  <c r="X146" i="1"/>
  <c r="W146" i="1"/>
  <c r="V146" i="1"/>
  <c r="U146" i="1"/>
  <c r="T146" i="1"/>
  <c r="S146" i="1"/>
  <c r="R146" i="1"/>
  <c r="AA146" i="1" s="1"/>
  <c r="AB146" i="1" s="1"/>
  <c r="AE146" i="1" s="1"/>
  <c r="Q146" i="1"/>
  <c r="O146" i="1"/>
  <c r="L146" i="1" s="1"/>
  <c r="H146" i="1"/>
  <c r="A146" i="1"/>
  <c r="EJ145" i="1"/>
  <c r="EI145" i="1"/>
  <c r="EH145" i="1"/>
  <c r="EG145" i="1"/>
  <c r="EF145" i="1"/>
  <c r="EE145" i="1"/>
  <c r="ED145" i="1"/>
  <c r="EC145" i="1"/>
  <c r="EB145" i="1"/>
  <c r="EA145" i="1"/>
  <c r="DZ145" i="1"/>
  <c r="DY145" i="1"/>
  <c r="DX145" i="1"/>
  <c r="DW145" i="1"/>
  <c r="DV145" i="1"/>
  <c r="DU145" i="1"/>
  <c r="DT145" i="1"/>
  <c r="DS145" i="1"/>
  <c r="DR145" i="1"/>
  <c r="DQ145" i="1"/>
  <c r="DP145" i="1"/>
  <c r="DO145" i="1"/>
  <c r="DN145" i="1"/>
  <c r="DM145" i="1"/>
  <c r="DL145" i="1"/>
  <c r="DK145" i="1"/>
  <c r="DJ145" i="1"/>
  <c r="DF145" i="1"/>
  <c r="DE145" i="1"/>
  <c r="DD145" i="1"/>
  <c r="DC145" i="1"/>
  <c r="DB145" i="1"/>
  <c r="DA145" i="1"/>
  <c r="CZ145" i="1"/>
  <c r="CY145" i="1"/>
  <c r="CX145" i="1"/>
  <c r="CW145" i="1"/>
  <c r="CV145" i="1"/>
  <c r="CU145" i="1"/>
  <c r="CT145" i="1"/>
  <c r="CS145" i="1"/>
  <c r="CR145" i="1"/>
  <c r="CQ145" i="1"/>
  <c r="CP145" i="1"/>
  <c r="CO145" i="1"/>
  <c r="CN145" i="1"/>
  <c r="CM145" i="1"/>
  <c r="CL145" i="1"/>
  <c r="CK145" i="1"/>
  <c r="CJ145" i="1"/>
  <c r="CI145" i="1"/>
  <c r="CH145" i="1"/>
  <c r="CG145" i="1"/>
  <c r="CF145" i="1"/>
  <c r="CE145" i="1"/>
  <c r="CD145" i="1"/>
  <c r="CC145" i="1"/>
  <c r="CB145" i="1"/>
  <c r="BR145" i="1"/>
  <c r="BQ145" i="1"/>
  <c r="BP145" i="1"/>
  <c r="BO145" i="1"/>
  <c r="BN145" i="1"/>
  <c r="X145" i="1"/>
  <c r="W145" i="1"/>
  <c r="V145" i="1"/>
  <c r="U145" i="1"/>
  <c r="T145" i="1"/>
  <c r="S145" i="1"/>
  <c r="R145" i="1"/>
  <c r="AA145" i="1" s="1"/>
  <c r="AB145" i="1" s="1"/>
  <c r="AE145" i="1" s="1"/>
  <c r="Q145" i="1"/>
  <c r="O145" i="1"/>
  <c r="L145" i="1" s="1"/>
  <c r="H145" i="1"/>
  <c r="A145" i="1"/>
  <c r="EJ144" i="1"/>
  <c r="EI144" i="1"/>
  <c r="EH144" i="1"/>
  <c r="EG144" i="1"/>
  <c r="EF144" i="1"/>
  <c r="EE144" i="1"/>
  <c r="ED144" i="1"/>
  <c r="EC144" i="1"/>
  <c r="EB144" i="1"/>
  <c r="EA144" i="1"/>
  <c r="DZ144" i="1"/>
  <c r="DY144" i="1"/>
  <c r="DX144" i="1"/>
  <c r="DW144" i="1"/>
  <c r="DV144" i="1"/>
  <c r="DU144" i="1"/>
  <c r="DT144" i="1"/>
  <c r="DS144" i="1"/>
  <c r="DR144" i="1"/>
  <c r="DQ144" i="1"/>
  <c r="DP144" i="1"/>
  <c r="DO144" i="1"/>
  <c r="DN144" i="1"/>
  <c r="DM144" i="1"/>
  <c r="DL144" i="1"/>
  <c r="DK144" i="1"/>
  <c r="DJ144" i="1"/>
  <c r="DF144" i="1"/>
  <c r="DE144" i="1"/>
  <c r="DD144" i="1"/>
  <c r="DC144" i="1"/>
  <c r="DB144" i="1"/>
  <c r="DA144" i="1"/>
  <c r="CZ144" i="1"/>
  <c r="CY144" i="1"/>
  <c r="CX144" i="1"/>
  <c r="CW144" i="1"/>
  <c r="CV144" i="1"/>
  <c r="CU144" i="1"/>
  <c r="CT144" i="1"/>
  <c r="CS144" i="1"/>
  <c r="CR144" i="1"/>
  <c r="CQ144" i="1"/>
  <c r="CP144" i="1"/>
  <c r="CO144" i="1"/>
  <c r="CN144" i="1"/>
  <c r="CM144" i="1"/>
  <c r="CL144" i="1"/>
  <c r="CK144" i="1"/>
  <c r="CJ144" i="1"/>
  <c r="CI144" i="1"/>
  <c r="CH144" i="1"/>
  <c r="CG144" i="1"/>
  <c r="CF144" i="1"/>
  <c r="CE144" i="1"/>
  <c r="CD144" i="1"/>
  <c r="CC144" i="1"/>
  <c r="CB144" i="1"/>
  <c r="BR144" i="1"/>
  <c r="BQ144" i="1"/>
  <c r="BP144" i="1"/>
  <c r="BO144" i="1"/>
  <c r="BN144" i="1"/>
  <c r="X144" i="1"/>
  <c r="W144" i="1"/>
  <c r="V144" i="1"/>
  <c r="U144" i="1"/>
  <c r="T144" i="1"/>
  <c r="S144" i="1"/>
  <c r="R144" i="1"/>
  <c r="AA144" i="1" s="1"/>
  <c r="AB144" i="1" s="1"/>
  <c r="AE144" i="1" s="1"/>
  <c r="Q144" i="1"/>
  <c r="O144" i="1"/>
  <c r="L144" i="1" s="1"/>
  <c r="H144" i="1"/>
  <c r="A144" i="1"/>
  <c r="EJ143" i="1"/>
  <c r="EI143" i="1"/>
  <c r="EH143" i="1"/>
  <c r="EG143" i="1"/>
  <c r="EF143" i="1"/>
  <c r="EE143" i="1"/>
  <c r="ED143" i="1"/>
  <c r="EC143" i="1"/>
  <c r="EB143" i="1"/>
  <c r="EA143" i="1"/>
  <c r="DZ143" i="1"/>
  <c r="DY143" i="1"/>
  <c r="DX143" i="1"/>
  <c r="DW143" i="1"/>
  <c r="DV143" i="1"/>
  <c r="DU143" i="1"/>
  <c r="DT143" i="1"/>
  <c r="DS143" i="1"/>
  <c r="DR143" i="1"/>
  <c r="DQ143" i="1"/>
  <c r="DP143" i="1"/>
  <c r="DO143" i="1"/>
  <c r="DN143" i="1"/>
  <c r="DM143" i="1"/>
  <c r="DL143" i="1"/>
  <c r="DK143" i="1"/>
  <c r="DJ143" i="1"/>
  <c r="DF143" i="1"/>
  <c r="DE143" i="1"/>
  <c r="DD143" i="1"/>
  <c r="DC143" i="1"/>
  <c r="DB143" i="1"/>
  <c r="DA143" i="1"/>
  <c r="CZ143" i="1"/>
  <c r="CY143" i="1"/>
  <c r="CX143" i="1"/>
  <c r="CW143" i="1"/>
  <c r="CV143" i="1"/>
  <c r="CU143" i="1"/>
  <c r="CT143" i="1"/>
  <c r="CS143" i="1"/>
  <c r="CR143" i="1"/>
  <c r="CQ143" i="1"/>
  <c r="CP143" i="1"/>
  <c r="CO143" i="1"/>
  <c r="CN143" i="1"/>
  <c r="CM143" i="1"/>
  <c r="CL143" i="1"/>
  <c r="CK143" i="1"/>
  <c r="CJ143" i="1"/>
  <c r="CI143" i="1"/>
  <c r="CH143" i="1"/>
  <c r="CG143" i="1"/>
  <c r="CF143" i="1"/>
  <c r="CE143" i="1"/>
  <c r="CD143" i="1"/>
  <c r="CC143" i="1"/>
  <c r="CB143" i="1"/>
  <c r="BR143" i="1"/>
  <c r="BQ143" i="1"/>
  <c r="BP143" i="1"/>
  <c r="BO143" i="1"/>
  <c r="BN143" i="1"/>
  <c r="X143" i="1"/>
  <c r="W143" i="1"/>
  <c r="V143" i="1"/>
  <c r="U143" i="1"/>
  <c r="T143" i="1"/>
  <c r="S143" i="1"/>
  <c r="R143" i="1"/>
  <c r="AA143" i="1" s="1"/>
  <c r="AB143" i="1" s="1"/>
  <c r="AE143" i="1" s="1"/>
  <c r="Q143" i="1"/>
  <c r="O143" i="1"/>
  <c r="L143" i="1" s="1"/>
  <c r="H143" i="1"/>
  <c r="A143" i="1"/>
  <c r="EJ142" i="1"/>
  <c r="EI142" i="1"/>
  <c r="EH142" i="1"/>
  <c r="EG142" i="1"/>
  <c r="EF142" i="1"/>
  <c r="EE142" i="1"/>
  <c r="ED142" i="1"/>
  <c r="EC142" i="1"/>
  <c r="EB142" i="1"/>
  <c r="EA142" i="1"/>
  <c r="DZ142" i="1"/>
  <c r="DY142" i="1"/>
  <c r="DX142" i="1"/>
  <c r="DW142" i="1"/>
  <c r="DV142" i="1"/>
  <c r="DU142" i="1"/>
  <c r="DT142" i="1"/>
  <c r="DS142" i="1"/>
  <c r="DR142" i="1"/>
  <c r="DQ142" i="1"/>
  <c r="DP142" i="1"/>
  <c r="DO142" i="1"/>
  <c r="DN142" i="1"/>
  <c r="DM142" i="1"/>
  <c r="DL142" i="1"/>
  <c r="DK142" i="1"/>
  <c r="DJ142" i="1"/>
  <c r="DF142" i="1"/>
  <c r="DE142" i="1"/>
  <c r="DD142" i="1"/>
  <c r="DC142" i="1"/>
  <c r="DB142" i="1"/>
  <c r="DA142" i="1"/>
  <c r="CZ142" i="1"/>
  <c r="CY142" i="1"/>
  <c r="CX142" i="1"/>
  <c r="CW142" i="1"/>
  <c r="CV142" i="1"/>
  <c r="CU142" i="1"/>
  <c r="CT142" i="1"/>
  <c r="CS142" i="1"/>
  <c r="CR142" i="1"/>
  <c r="CQ142" i="1"/>
  <c r="CP142" i="1"/>
  <c r="CO142" i="1"/>
  <c r="CN142" i="1"/>
  <c r="CM142" i="1"/>
  <c r="CL142" i="1"/>
  <c r="CK142" i="1"/>
  <c r="CJ142" i="1"/>
  <c r="CI142" i="1"/>
  <c r="CH142" i="1"/>
  <c r="CG142" i="1"/>
  <c r="CF142" i="1"/>
  <c r="CE142" i="1"/>
  <c r="CD142" i="1"/>
  <c r="CC142" i="1"/>
  <c r="CB142" i="1"/>
  <c r="BV142" i="1"/>
  <c r="BR142" i="1"/>
  <c r="BQ142" i="1"/>
  <c r="BP142" i="1"/>
  <c r="BO142" i="1"/>
  <c r="BN142" i="1"/>
  <c r="X142" i="1"/>
  <c r="W142" i="1"/>
  <c r="V142" i="1"/>
  <c r="U142" i="1"/>
  <c r="T142" i="1"/>
  <c r="S142" i="1"/>
  <c r="R142" i="1"/>
  <c r="AA142" i="1" s="1"/>
  <c r="AB142" i="1" s="1"/>
  <c r="AE142" i="1" s="1"/>
  <c r="Q142" i="1"/>
  <c r="O142" i="1"/>
  <c r="L142" i="1" s="1"/>
  <c r="H142" i="1"/>
  <c r="A142" i="1"/>
  <c r="EJ141" i="1"/>
  <c r="EI141" i="1"/>
  <c r="EH141" i="1"/>
  <c r="EG141" i="1"/>
  <c r="EF141" i="1"/>
  <c r="EE141" i="1"/>
  <c r="ED141" i="1"/>
  <c r="EC141" i="1"/>
  <c r="EB141" i="1"/>
  <c r="EA141" i="1"/>
  <c r="DZ141" i="1"/>
  <c r="DY141" i="1"/>
  <c r="DX141" i="1"/>
  <c r="DW141" i="1"/>
  <c r="DV141" i="1"/>
  <c r="DU141" i="1"/>
  <c r="DT141" i="1"/>
  <c r="DS141" i="1"/>
  <c r="DR141" i="1"/>
  <c r="DQ141" i="1"/>
  <c r="DP141" i="1"/>
  <c r="DO141" i="1"/>
  <c r="DN141" i="1"/>
  <c r="DM141" i="1"/>
  <c r="DL141" i="1"/>
  <c r="DK141" i="1"/>
  <c r="DJ141" i="1"/>
  <c r="DF141" i="1"/>
  <c r="DE141" i="1"/>
  <c r="DD141" i="1"/>
  <c r="DC141" i="1"/>
  <c r="DB141" i="1"/>
  <c r="DA141" i="1"/>
  <c r="CZ141" i="1"/>
  <c r="CY141" i="1"/>
  <c r="CX141" i="1"/>
  <c r="CW141" i="1"/>
  <c r="CV141" i="1"/>
  <c r="CU141" i="1"/>
  <c r="CT141" i="1"/>
  <c r="CS141" i="1"/>
  <c r="CR141" i="1"/>
  <c r="CQ141" i="1"/>
  <c r="CP141" i="1"/>
  <c r="CO141" i="1"/>
  <c r="CN141" i="1"/>
  <c r="CM141" i="1"/>
  <c r="CL141" i="1"/>
  <c r="CK141" i="1"/>
  <c r="CJ141" i="1"/>
  <c r="CI141" i="1"/>
  <c r="CH141" i="1"/>
  <c r="CG141" i="1"/>
  <c r="CF141" i="1"/>
  <c r="CE141" i="1"/>
  <c r="CD141" i="1"/>
  <c r="CC141" i="1"/>
  <c r="CB141" i="1"/>
  <c r="BR141" i="1"/>
  <c r="BQ141" i="1"/>
  <c r="BP141" i="1"/>
  <c r="BO141" i="1"/>
  <c r="BN141" i="1"/>
  <c r="X141" i="1"/>
  <c r="W141" i="1"/>
  <c r="V141" i="1"/>
  <c r="U141" i="1"/>
  <c r="T141" i="1"/>
  <c r="S141" i="1"/>
  <c r="R141" i="1"/>
  <c r="AA141" i="1" s="1"/>
  <c r="AB141" i="1" s="1"/>
  <c r="AE141" i="1" s="1"/>
  <c r="Q141" i="1"/>
  <c r="O141" i="1"/>
  <c r="L141" i="1" s="1"/>
  <c r="H141" i="1"/>
  <c r="A141" i="1"/>
  <c r="EJ140" i="1"/>
  <c r="EI140" i="1"/>
  <c r="EH140" i="1"/>
  <c r="EG140" i="1"/>
  <c r="EF140" i="1"/>
  <c r="EE140" i="1"/>
  <c r="ED140" i="1"/>
  <c r="EC140" i="1"/>
  <c r="EB140" i="1"/>
  <c r="EA140" i="1"/>
  <c r="DZ140" i="1"/>
  <c r="DY140" i="1"/>
  <c r="DX140" i="1"/>
  <c r="DW140" i="1"/>
  <c r="DV140" i="1"/>
  <c r="DU140" i="1"/>
  <c r="DT140" i="1"/>
  <c r="DS140" i="1"/>
  <c r="DR140" i="1"/>
  <c r="DQ140" i="1"/>
  <c r="DP140" i="1"/>
  <c r="DO140" i="1"/>
  <c r="DN140" i="1"/>
  <c r="DM140" i="1"/>
  <c r="DL140" i="1"/>
  <c r="DK140" i="1"/>
  <c r="DJ140" i="1"/>
  <c r="DF140" i="1"/>
  <c r="DE140" i="1"/>
  <c r="DD140" i="1"/>
  <c r="DC140" i="1"/>
  <c r="DB140" i="1"/>
  <c r="DA140" i="1"/>
  <c r="CZ140" i="1"/>
  <c r="CY140" i="1"/>
  <c r="CX140" i="1"/>
  <c r="CW140" i="1"/>
  <c r="CV140" i="1"/>
  <c r="CU140" i="1"/>
  <c r="CT140" i="1"/>
  <c r="CS140" i="1"/>
  <c r="CR140" i="1"/>
  <c r="CQ140" i="1"/>
  <c r="CP140" i="1"/>
  <c r="CO140" i="1"/>
  <c r="CN140" i="1"/>
  <c r="CM140" i="1"/>
  <c r="CL140" i="1"/>
  <c r="CK140" i="1"/>
  <c r="CJ140" i="1"/>
  <c r="CI140" i="1"/>
  <c r="CH140" i="1"/>
  <c r="CG140" i="1"/>
  <c r="CF140" i="1"/>
  <c r="CE140" i="1"/>
  <c r="CD140" i="1"/>
  <c r="CC140" i="1"/>
  <c r="CB140" i="1"/>
  <c r="BR140" i="1"/>
  <c r="BQ140" i="1"/>
  <c r="BP140" i="1"/>
  <c r="BO140" i="1"/>
  <c r="BN140" i="1"/>
  <c r="X140" i="1"/>
  <c r="W140" i="1"/>
  <c r="V140" i="1"/>
  <c r="U140" i="1"/>
  <c r="T140" i="1"/>
  <c r="S140" i="1"/>
  <c r="R140" i="1"/>
  <c r="AA140" i="1" s="1"/>
  <c r="AB140" i="1" s="1"/>
  <c r="AE140" i="1" s="1"/>
  <c r="Q140" i="1"/>
  <c r="O140" i="1"/>
  <c r="L140" i="1" s="1"/>
  <c r="H140" i="1"/>
  <c r="A140" i="1"/>
  <c r="EJ139" i="1"/>
  <c r="EI139" i="1"/>
  <c r="EH139" i="1"/>
  <c r="EG139" i="1"/>
  <c r="EF139" i="1"/>
  <c r="EE139" i="1"/>
  <c r="ED139" i="1"/>
  <c r="EC139" i="1"/>
  <c r="EB139" i="1"/>
  <c r="EA139" i="1"/>
  <c r="DZ139" i="1"/>
  <c r="DY139" i="1"/>
  <c r="DX139" i="1"/>
  <c r="DW139" i="1"/>
  <c r="DV139" i="1"/>
  <c r="DU139" i="1"/>
  <c r="DT139" i="1"/>
  <c r="DS139" i="1"/>
  <c r="DR139" i="1"/>
  <c r="DQ139" i="1"/>
  <c r="DP139" i="1"/>
  <c r="DO139" i="1"/>
  <c r="DN139" i="1"/>
  <c r="DM139" i="1"/>
  <c r="DL139" i="1"/>
  <c r="DK139" i="1"/>
  <c r="DJ139" i="1"/>
  <c r="DF139" i="1"/>
  <c r="DE139" i="1"/>
  <c r="DD139" i="1"/>
  <c r="DC139" i="1"/>
  <c r="DB139" i="1"/>
  <c r="DA139" i="1"/>
  <c r="CZ139" i="1"/>
  <c r="CY139" i="1"/>
  <c r="CX139" i="1"/>
  <c r="CW139" i="1"/>
  <c r="CV139" i="1"/>
  <c r="CU139" i="1"/>
  <c r="CT139" i="1"/>
  <c r="CS139" i="1"/>
  <c r="CR139" i="1"/>
  <c r="CQ139" i="1"/>
  <c r="CP139" i="1"/>
  <c r="CO139" i="1"/>
  <c r="CN139" i="1"/>
  <c r="CM139" i="1"/>
  <c r="CL139" i="1"/>
  <c r="CK139" i="1"/>
  <c r="CJ139" i="1"/>
  <c r="CI139" i="1"/>
  <c r="CH139" i="1"/>
  <c r="CG139" i="1"/>
  <c r="CF139" i="1"/>
  <c r="CE139" i="1"/>
  <c r="CD139" i="1"/>
  <c r="CC139" i="1"/>
  <c r="CB139" i="1"/>
  <c r="BR139" i="1"/>
  <c r="BQ139" i="1"/>
  <c r="BP139" i="1"/>
  <c r="BO139" i="1"/>
  <c r="BN139" i="1"/>
  <c r="X139" i="1"/>
  <c r="W139" i="1"/>
  <c r="V139" i="1"/>
  <c r="U139" i="1"/>
  <c r="T139" i="1"/>
  <c r="S139" i="1"/>
  <c r="R139" i="1"/>
  <c r="AA139" i="1" s="1"/>
  <c r="AB139" i="1" s="1"/>
  <c r="AE139" i="1" s="1"/>
  <c r="Q139" i="1"/>
  <c r="O139" i="1"/>
  <c r="L139" i="1" s="1"/>
  <c r="H139" i="1"/>
  <c r="A139" i="1"/>
  <c r="EJ138" i="1"/>
  <c r="EI138" i="1"/>
  <c r="EH138" i="1"/>
  <c r="EG138" i="1"/>
  <c r="EF138" i="1"/>
  <c r="EE138" i="1"/>
  <c r="ED138" i="1"/>
  <c r="EC138" i="1"/>
  <c r="EB138" i="1"/>
  <c r="EA138" i="1"/>
  <c r="DZ138" i="1"/>
  <c r="DY138" i="1"/>
  <c r="DX138" i="1"/>
  <c r="DW138" i="1"/>
  <c r="DV138" i="1"/>
  <c r="DU138" i="1"/>
  <c r="DT138" i="1"/>
  <c r="DS138" i="1"/>
  <c r="DR138" i="1"/>
  <c r="DQ138" i="1"/>
  <c r="DP138" i="1"/>
  <c r="DO138" i="1"/>
  <c r="DN138" i="1"/>
  <c r="DM138" i="1"/>
  <c r="DL138" i="1"/>
  <c r="DK138" i="1"/>
  <c r="DJ138" i="1"/>
  <c r="DF138" i="1"/>
  <c r="DE138" i="1"/>
  <c r="DD138" i="1"/>
  <c r="DC138" i="1"/>
  <c r="DB138" i="1"/>
  <c r="DA138" i="1"/>
  <c r="CZ138" i="1"/>
  <c r="CY138" i="1"/>
  <c r="CX138" i="1"/>
  <c r="CW138" i="1"/>
  <c r="CV138" i="1"/>
  <c r="CU138" i="1"/>
  <c r="CT138" i="1"/>
  <c r="CS138" i="1"/>
  <c r="CR138" i="1"/>
  <c r="CQ138" i="1"/>
  <c r="CP138" i="1"/>
  <c r="CO138" i="1"/>
  <c r="CN138" i="1"/>
  <c r="CM138" i="1"/>
  <c r="CL138" i="1"/>
  <c r="CK138" i="1"/>
  <c r="CJ138" i="1"/>
  <c r="CI138" i="1"/>
  <c r="CH138" i="1"/>
  <c r="CG138" i="1"/>
  <c r="CF138" i="1"/>
  <c r="CE138" i="1"/>
  <c r="CD138" i="1"/>
  <c r="CC138" i="1"/>
  <c r="CB138" i="1"/>
  <c r="BR138" i="1"/>
  <c r="BQ138" i="1"/>
  <c r="BP138" i="1"/>
  <c r="BO138" i="1"/>
  <c r="BN138" i="1"/>
  <c r="X138" i="1"/>
  <c r="W138" i="1"/>
  <c r="V138" i="1"/>
  <c r="U138" i="1"/>
  <c r="T138" i="1"/>
  <c r="S138" i="1"/>
  <c r="R138" i="1"/>
  <c r="AA138" i="1" s="1"/>
  <c r="AB138" i="1" s="1"/>
  <c r="AE138" i="1" s="1"/>
  <c r="Q138" i="1"/>
  <c r="O138" i="1"/>
  <c r="L138" i="1" s="1"/>
  <c r="H138" i="1"/>
  <c r="A138" i="1"/>
  <c r="EJ137" i="1"/>
  <c r="EI137" i="1"/>
  <c r="EH137" i="1"/>
  <c r="EG137" i="1"/>
  <c r="EF137" i="1"/>
  <c r="EE137" i="1"/>
  <c r="ED137" i="1"/>
  <c r="EC137" i="1"/>
  <c r="EB137" i="1"/>
  <c r="EA137" i="1"/>
  <c r="DZ137" i="1"/>
  <c r="DY137" i="1"/>
  <c r="DX137" i="1"/>
  <c r="DW137" i="1"/>
  <c r="DV137" i="1"/>
  <c r="DU137" i="1"/>
  <c r="DT137" i="1"/>
  <c r="DS137" i="1"/>
  <c r="DR137" i="1"/>
  <c r="DQ137" i="1"/>
  <c r="DP137" i="1"/>
  <c r="DO137" i="1"/>
  <c r="DN137" i="1"/>
  <c r="DM137" i="1"/>
  <c r="DL137" i="1"/>
  <c r="DK137" i="1"/>
  <c r="DJ137" i="1"/>
  <c r="DF137" i="1"/>
  <c r="DE137" i="1"/>
  <c r="DD137" i="1"/>
  <c r="DC137" i="1"/>
  <c r="DB137" i="1"/>
  <c r="DA137" i="1"/>
  <c r="CZ137" i="1"/>
  <c r="CY137" i="1"/>
  <c r="CX137" i="1"/>
  <c r="CW137" i="1"/>
  <c r="CV137" i="1"/>
  <c r="CU137" i="1"/>
  <c r="CT137" i="1"/>
  <c r="CS137" i="1"/>
  <c r="CR137" i="1"/>
  <c r="CQ137" i="1"/>
  <c r="CP137" i="1"/>
  <c r="CO137" i="1"/>
  <c r="CN137" i="1"/>
  <c r="CM137" i="1"/>
  <c r="CL137" i="1"/>
  <c r="CK137" i="1"/>
  <c r="CJ137" i="1"/>
  <c r="CI137" i="1"/>
  <c r="CH137" i="1"/>
  <c r="CG137" i="1"/>
  <c r="CF137" i="1"/>
  <c r="CE137" i="1"/>
  <c r="CD137" i="1"/>
  <c r="CC137" i="1"/>
  <c r="CB137" i="1"/>
  <c r="BR137" i="1"/>
  <c r="BQ137" i="1"/>
  <c r="BP137" i="1"/>
  <c r="BO137" i="1"/>
  <c r="BN137" i="1"/>
  <c r="X137" i="1"/>
  <c r="W137" i="1"/>
  <c r="V137" i="1"/>
  <c r="U137" i="1"/>
  <c r="T137" i="1"/>
  <c r="S137" i="1"/>
  <c r="R137" i="1"/>
  <c r="AA137" i="1" s="1"/>
  <c r="AB137" i="1" s="1"/>
  <c r="AE137" i="1" s="1"/>
  <c r="Q137" i="1"/>
  <c r="O137" i="1"/>
  <c r="L137" i="1" s="1"/>
  <c r="H137" i="1"/>
  <c r="A137" i="1"/>
  <c r="EJ136" i="1"/>
  <c r="EI136" i="1"/>
  <c r="EH136" i="1"/>
  <c r="EG136" i="1"/>
  <c r="EF136" i="1"/>
  <c r="EE136" i="1"/>
  <c r="ED136" i="1"/>
  <c r="EC136" i="1"/>
  <c r="EB136" i="1"/>
  <c r="EA136" i="1"/>
  <c r="DZ136" i="1"/>
  <c r="DY136" i="1"/>
  <c r="DX136" i="1"/>
  <c r="DW136" i="1"/>
  <c r="DV136" i="1"/>
  <c r="DU136" i="1"/>
  <c r="DT136" i="1"/>
  <c r="DS136" i="1"/>
  <c r="DR136" i="1"/>
  <c r="DQ136" i="1"/>
  <c r="DP136" i="1"/>
  <c r="DO136" i="1"/>
  <c r="DN136" i="1"/>
  <c r="DM136" i="1"/>
  <c r="DL136" i="1"/>
  <c r="DK136" i="1"/>
  <c r="DJ136" i="1"/>
  <c r="DF136" i="1"/>
  <c r="DE136" i="1"/>
  <c r="DD136" i="1"/>
  <c r="DC136" i="1"/>
  <c r="DB136" i="1"/>
  <c r="DA136" i="1"/>
  <c r="CZ136" i="1"/>
  <c r="CY136" i="1"/>
  <c r="CX136" i="1"/>
  <c r="CW136" i="1"/>
  <c r="CV136" i="1"/>
  <c r="CU136" i="1"/>
  <c r="CT136" i="1"/>
  <c r="CS136" i="1"/>
  <c r="CR136" i="1"/>
  <c r="CQ136" i="1"/>
  <c r="CP136" i="1"/>
  <c r="CO136" i="1"/>
  <c r="CN136" i="1"/>
  <c r="CM136" i="1"/>
  <c r="CL136" i="1"/>
  <c r="CK136" i="1"/>
  <c r="CJ136" i="1"/>
  <c r="CI136" i="1"/>
  <c r="CH136" i="1"/>
  <c r="CG136" i="1"/>
  <c r="CF136" i="1"/>
  <c r="CE136" i="1"/>
  <c r="CD136" i="1"/>
  <c r="CC136" i="1"/>
  <c r="CB136" i="1"/>
  <c r="BR136" i="1"/>
  <c r="BQ136" i="1"/>
  <c r="BP136" i="1"/>
  <c r="BO136" i="1"/>
  <c r="BN136" i="1"/>
  <c r="X136" i="1"/>
  <c r="W136" i="1"/>
  <c r="V136" i="1"/>
  <c r="U136" i="1"/>
  <c r="T136" i="1"/>
  <c r="S136" i="1"/>
  <c r="R136" i="1"/>
  <c r="AA136" i="1" s="1"/>
  <c r="AB136" i="1" s="1"/>
  <c r="AE136" i="1" s="1"/>
  <c r="Q136" i="1"/>
  <c r="O136" i="1"/>
  <c r="L136" i="1" s="1"/>
  <c r="H136" i="1"/>
  <c r="A136" i="1"/>
  <c r="EJ135" i="1"/>
  <c r="EI135" i="1"/>
  <c r="EH135" i="1"/>
  <c r="EG135" i="1"/>
  <c r="EF135" i="1"/>
  <c r="EE135" i="1"/>
  <c r="ED135" i="1"/>
  <c r="EC135" i="1"/>
  <c r="EB135" i="1"/>
  <c r="EA135" i="1"/>
  <c r="DZ135" i="1"/>
  <c r="DY135" i="1"/>
  <c r="DX135" i="1"/>
  <c r="DW135" i="1"/>
  <c r="DV135" i="1"/>
  <c r="DU135" i="1"/>
  <c r="DT135" i="1"/>
  <c r="DS135" i="1"/>
  <c r="DR135" i="1"/>
  <c r="DQ135" i="1"/>
  <c r="DP135" i="1"/>
  <c r="DO135" i="1"/>
  <c r="DN135" i="1"/>
  <c r="DM135" i="1"/>
  <c r="DL135" i="1"/>
  <c r="DK135" i="1"/>
  <c r="DJ135" i="1"/>
  <c r="DF135" i="1"/>
  <c r="DE135" i="1"/>
  <c r="DD135" i="1"/>
  <c r="DC135" i="1"/>
  <c r="DB135" i="1"/>
  <c r="DA135" i="1"/>
  <c r="CZ135" i="1"/>
  <c r="CY135" i="1"/>
  <c r="CX135" i="1"/>
  <c r="CW135" i="1"/>
  <c r="CV135" i="1"/>
  <c r="CU135" i="1"/>
  <c r="CT135" i="1"/>
  <c r="CS135" i="1"/>
  <c r="CR135" i="1"/>
  <c r="CQ135" i="1"/>
  <c r="CP135" i="1"/>
  <c r="CO135" i="1"/>
  <c r="CN135" i="1"/>
  <c r="CM135" i="1"/>
  <c r="CL135" i="1"/>
  <c r="CK135" i="1"/>
  <c r="CJ135" i="1"/>
  <c r="CI135" i="1"/>
  <c r="CH135" i="1"/>
  <c r="CG135" i="1"/>
  <c r="CF135" i="1"/>
  <c r="CE135" i="1"/>
  <c r="CD135" i="1"/>
  <c r="CC135" i="1"/>
  <c r="CB135" i="1"/>
  <c r="BR135" i="1"/>
  <c r="BQ135" i="1"/>
  <c r="BP135" i="1"/>
  <c r="BO135" i="1"/>
  <c r="BN135" i="1"/>
  <c r="X135" i="1"/>
  <c r="W135" i="1"/>
  <c r="V135" i="1"/>
  <c r="U135" i="1"/>
  <c r="T135" i="1"/>
  <c r="S135" i="1"/>
  <c r="R135" i="1"/>
  <c r="AA135" i="1" s="1"/>
  <c r="AB135" i="1" s="1"/>
  <c r="AE135" i="1" s="1"/>
  <c r="Q135" i="1"/>
  <c r="O135" i="1"/>
  <c r="L135" i="1" s="1"/>
  <c r="H135" i="1"/>
  <c r="A135" i="1"/>
  <c r="EJ134" i="1"/>
  <c r="EI134" i="1"/>
  <c r="EH134" i="1"/>
  <c r="EG134" i="1"/>
  <c r="EF134" i="1"/>
  <c r="EE134" i="1"/>
  <c r="ED134" i="1"/>
  <c r="EC134" i="1"/>
  <c r="EB134" i="1"/>
  <c r="EA134" i="1"/>
  <c r="DZ134" i="1"/>
  <c r="DY134" i="1"/>
  <c r="DX134" i="1"/>
  <c r="DW134" i="1"/>
  <c r="DV134" i="1"/>
  <c r="DU134" i="1"/>
  <c r="DT134" i="1"/>
  <c r="DS134" i="1"/>
  <c r="DR134" i="1"/>
  <c r="DQ134" i="1"/>
  <c r="DP134" i="1"/>
  <c r="DO134" i="1"/>
  <c r="DN134" i="1"/>
  <c r="DM134" i="1"/>
  <c r="DL134" i="1"/>
  <c r="DK134" i="1"/>
  <c r="DJ134" i="1"/>
  <c r="DF134" i="1"/>
  <c r="DE134" i="1"/>
  <c r="DD134" i="1"/>
  <c r="DC134" i="1"/>
  <c r="DB134" i="1"/>
  <c r="DA134" i="1"/>
  <c r="CZ134" i="1"/>
  <c r="CY134" i="1"/>
  <c r="CX134" i="1"/>
  <c r="CW134" i="1"/>
  <c r="CV134" i="1"/>
  <c r="CU134" i="1"/>
  <c r="CT134" i="1"/>
  <c r="CS134" i="1"/>
  <c r="CR134" i="1"/>
  <c r="CQ134" i="1"/>
  <c r="CP134" i="1"/>
  <c r="CO134" i="1"/>
  <c r="CN134" i="1"/>
  <c r="CM134" i="1"/>
  <c r="CL134" i="1"/>
  <c r="CK134" i="1"/>
  <c r="CJ134" i="1"/>
  <c r="CI134" i="1"/>
  <c r="CH134" i="1"/>
  <c r="CG134" i="1"/>
  <c r="CF134" i="1"/>
  <c r="CE134" i="1"/>
  <c r="CD134" i="1"/>
  <c r="CC134" i="1"/>
  <c r="CB134" i="1"/>
  <c r="BV134" i="1"/>
  <c r="BR134" i="1"/>
  <c r="BQ134" i="1"/>
  <c r="BP134" i="1"/>
  <c r="BO134" i="1"/>
  <c r="BN134" i="1"/>
  <c r="X134" i="1"/>
  <c r="W134" i="1"/>
  <c r="V134" i="1"/>
  <c r="U134" i="1"/>
  <c r="T134" i="1"/>
  <c r="S134" i="1"/>
  <c r="R134" i="1"/>
  <c r="AA134" i="1" s="1"/>
  <c r="AB134" i="1" s="1"/>
  <c r="AE134" i="1" s="1"/>
  <c r="Q134" i="1"/>
  <c r="O134" i="1"/>
  <c r="L134" i="1" s="1"/>
  <c r="H134" i="1"/>
  <c r="A134" i="1"/>
  <c r="EJ133" i="1"/>
  <c r="EI133" i="1"/>
  <c r="EH133" i="1"/>
  <c r="EG133" i="1"/>
  <c r="EF133" i="1"/>
  <c r="EE133" i="1"/>
  <c r="ED133" i="1"/>
  <c r="EC133" i="1"/>
  <c r="EB133" i="1"/>
  <c r="EA133" i="1"/>
  <c r="DZ133" i="1"/>
  <c r="DY133" i="1"/>
  <c r="DX133" i="1"/>
  <c r="DW133" i="1"/>
  <c r="DV133" i="1"/>
  <c r="DU133" i="1"/>
  <c r="DT133" i="1"/>
  <c r="DS133" i="1"/>
  <c r="DR133" i="1"/>
  <c r="DQ133" i="1"/>
  <c r="DP133" i="1"/>
  <c r="DO133" i="1"/>
  <c r="DN133" i="1"/>
  <c r="DM133" i="1"/>
  <c r="DL133" i="1"/>
  <c r="DK133" i="1"/>
  <c r="DJ133" i="1"/>
  <c r="DF133" i="1"/>
  <c r="DE133" i="1"/>
  <c r="DD133" i="1"/>
  <c r="DC133" i="1"/>
  <c r="DB133" i="1"/>
  <c r="DA133" i="1"/>
  <c r="CZ133" i="1"/>
  <c r="CY133" i="1"/>
  <c r="CX133" i="1"/>
  <c r="CW133" i="1"/>
  <c r="CV133" i="1"/>
  <c r="CU133" i="1"/>
  <c r="CT133" i="1"/>
  <c r="CS133" i="1"/>
  <c r="CR133" i="1"/>
  <c r="CQ133" i="1"/>
  <c r="CP133" i="1"/>
  <c r="CO133" i="1"/>
  <c r="CN133" i="1"/>
  <c r="CM133" i="1"/>
  <c r="CL133" i="1"/>
  <c r="CK133" i="1"/>
  <c r="CJ133" i="1"/>
  <c r="CI133" i="1"/>
  <c r="CH133" i="1"/>
  <c r="CG133" i="1"/>
  <c r="CF133" i="1"/>
  <c r="CE133" i="1"/>
  <c r="CD133" i="1"/>
  <c r="CC133" i="1"/>
  <c r="CB133" i="1"/>
  <c r="BV133" i="1"/>
  <c r="BR133" i="1"/>
  <c r="BQ133" i="1"/>
  <c r="BP133" i="1"/>
  <c r="BO133" i="1"/>
  <c r="BN133" i="1"/>
  <c r="X133" i="1"/>
  <c r="W133" i="1"/>
  <c r="V133" i="1"/>
  <c r="U133" i="1"/>
  <c r="T133" i="1"/>
  <c r="S133" i="1"/>
  <c r="R133" i="1"/>
  <c r="AA133" i="1" s="1"/>
  <c r="AB133" i="1" s="1"/>
  <c r="AE133" i="1" s="1"/>
  <c r="Q133" i="1"/>
  <c r="O133" i="1"/>
  <c r="L133" i="1" s="1"/>
  <c r="H133" i="1"/>
  <c r="A133" i="1"/>
  <c r="EJ132" i="1"/>
  <c r="EI132" i="1"/>
  <c r="EH132" i="1"/>
  <c r="EG132" i="1"/>
  <c r="EF132" i="1"/>
  <c r="EE132" i="1"/>
  <c r="ED132" i="1"/>
  <c r="EC132" i="1"/>
  <c r="EB132" i="1"/>
  <c r="EA132" i="1"/>
  <c r="DZ132" i="1"/>
  <c r="DY132" i="1"/>
  <c r="DX132" i="1"/>
  <c r="DW132" i="1"/>
  <c r="DV132" i="1"/>
  <c r="DU132" i="1"/>
  <c r="DT132" i="1"/>
  <c r="DS132" i="1"/>
  <c r="DR132" i="1"/>
  <c r="DQ132" i="1"/>
  <c r="DP132" i="1"/>
  <c r="DO132" i="1"/>
  <c r="DN132" i="1"/>
  <c r="DM132" i="1"/>
  <c r="DL132" i="1"/>
  <c r="DK132" i="1"/>
  <c r="DJ132" i="1"/>
  <c r="DF132" i="1"/>
  <c r="DE132" i="1"/>
  <c r="DD132" i="1"/>
  <c r="DC132" i="1"/>
  <c r="DB132" i="1"/>
  <c r="DA132" i="1"/>
  <c r="CZ132" i="1"/>
  <c r="CY132" i="1"/>
  <c r="CX132" i="1"/>
  <c r="CW132" i="1"/>
  <c r="CV132" i="1"/>
  <c r="CU132" i="1"/>
  <c r="CT132" i="1"/>
  <c r="CS132" i="1"/>
  <c r="CR132" i="1"/>
  <c r="CQ132" i="1"/>
  <c r="CP132" i="1"/>
  <c r="CO132" i="1"/>
  <c r="CN132" i="1"/>
  <c r="CM132" i="1"/>
  <c r="CL132" i="1"/>
  <c r="CK132" i="1"/>
  <c r="CJ132" i="1"/>
  <c r="CI132" i="1"/>
  <c r="CH132" i="1"/>
  <c r="CG132" i="1"/>
  <c r="CF132" i="1"/>
  <c r="CE132" i="1"/>
  <c r="CD132" i="1"/>
  <c r="CC132" i="1"/>
  <c r="CB132" i="1"/>
  <c r="BR132" i="1"/>
  <c r="BQ132" i="1"/>
  <c r="BP132" i="1"/>
  <c r="BO132" i="1"/>
  <c r="BN132" i="1"/>
  <c r="X132" i="1"/>
  <c r="W132" i="1"/>
  <c r="V132" i="1"/>
  <c r="U132" i="1"/>
  <c r="T132" i="1"/>
  <c r="S132" i="1"/>
  <c r="R132" i="1"/>
  <c r="AA132" i="1" s="1"/>
  <c r="AB132" i="1" s="1"/>
  <c r="AE132" i="1" s="1"/>
  <c r="Q132" i="1"/>
  <c r="O132" i="1"/>
  <c r="L132" i="1" s="1"/>
  <c r="H132" i="1"/>
  <c r="A132" i="1"/>
  <c r="EJ131" i="1"/>
  <c r="EI131" i="1"/>
  <c r="EH131" i="1"/>
  <c r="EG131" i="1"/>
  <c r="EF131" i="1"/>
  <c r="EE131" i="1"/>
  <c r="ED131" i="1"/>
  <c r="EC131" i="1"/>
  <c r="EB131" i="1"/>
  <c r="EA131" i="1"/>
  <c r="DZ131" i="1"/>
  <c r="DY131" i="1"/>
  <c r="DX131" i="1"/>
  <c r="DW131" i="1"/>
  <c r="DV131" i="1"/>
  <c r="DU131" i="1"/>
  <c r="DT131" i="1"/>
  <c r="DS131" i="1"/>
  <c r="DR131" i="1"/>
  <c r="DQ131" i="1"/>
  <c r="DP131" i="1"/>
  <c r="DO131" i="1"/>
  <c r="DN131" i="1"/>
  <c r="DM131" i="1"/>
  <c r="DL131" i="1"/>
  <c r="DK131" i="1"/>
  <c r="DJ131" i="1"/>
  <c r="DF131" i="1"/>
  <c r="DE131" i="1"/>
  <c r="DD131" i="1"/>
  <c r="DC131" i="1"/>
  <c r="DB131" i="1"/>
  <c r="DA131" i="1"/>
  <c r="CZ131" i="1"/>
  <c r="CY131" i="1"/>
  <c r="CX131" i="1"/>
  <c r="CW131" i="1"/>
  <c r="CV131" i="1"/>
  <c r="CU131" i="1"/>
  <c r="CT131" i="1"/>
  <c r="CS131" i="1"/>
  <c r="CR131" i="1"/>
  <c r="CQ131" i="1"/>
  <c r="CP131" i="1"/>
  <c r="CO131" i="1"/>
  <c r="CN131" i="1"/>
  <c r="CM131" i="1"/>
  <c r="CL131" i="1"/>
  <c r="CK131" i="1"/>
  <c r="CJ131" i="1"/>
  <c r="CI131" i="1"/>
  <c r="CH131" i="1"/>
  <c r="CG131" i="1"/>
  <c r="CF131" i="1"/>
  <c r="CE131" i="1"/>
  <c r="CD131" i="1"/>
  <c r="CC131" i="1"/>
  <c r="CB131" i="1"/>
  <c r="BR131" i="1"/>
  <c r="BQ131" i="1"/>
  <c r="BP131" i="1"/>
  <c r="BO131" i="1"/>
  <c r="BN131" i="1"/>
  <c r="X131" i="1"/>
  <c r="W131" i="1"/>
  <c r="V131" i="1"/>
  <c r="U131" i="1"/>
  <c r="T131" i="1"/>
  <c r="S131" i="1"/>
  <c r="R131" i="1"/>
  <c r="AA131" i="1" s="1"/>
  <c r="AB131" i="1" s="1"/>
  <c r="AE131" i="1" s="1"/>
  <c r="Q131" i="1"/>
  <c r="O131" i="1"/>
  <c r="L131" i="1" s="1"/>
  <c r="H131" i="1"/>
  <c r="A131" i="1"/>
  <c r="EJ130" i="1"/>
  <c r="EI130" i="1"/>
  <c r="EH130" i="1"/>
  <c r="EG130" i="1"/>
  <c r="EF130" i="1"/>
  <c r="EE130" i="1"/>
  <c r="ED130" i="1"/>
  <c r="EC130" i="1"/>
  <c r="EB130" i="1"/>
  <c r="EA130" i="1"/>
  <c r="DZ130" i="1"/>
  <c r="DY130" i="1"/>
  <c r="DX130" i="1"/>
  <c r="DW130" i="1"/>
  <c r="DV130" i="1"/>
  <c r="DU130" i="1"/>
  <c r="DT130" i="1"/>
  <c r="DS130" i="1"/>
  <c r="DR130" i="1"/>
  <c r="DQ130" i="1"/>
  <c r="DP130" i="1"/>
  <c r="DO130" i="1"/>
  <c r="DN130" i="1"/>
  <c r="DM130" i="1"/>
  <c r="DL130" i="1"/>
  <c r="DK130" i="1"/>
  <c r="DJ130" i="1"/>
  <c r="DF130" i="1"/>
  <c r="DE130" i="1"/>
  <c r="DD130" i="1"/>
  <c r="DC130" i="1"/>
  <c r="DB130" i="1"/>
  <c r="DA130" i="1"/>
  <c r="CZ130" i="1"/>
  <c r="CY130" i="1"/>
  <c r="CX130" i="1"/>
  <c r="CW130" i="1"/>
  <c r="CV130" i="1"/>
  <c r="CU130" i="1"/>
  <c r="CT130" i="1"/>
  <c r="CS130" i="1"/>
  <c r="CR130" i="1"/>
  <c r="CQ130" i="1"/>
  <c r="CP130" i="1"/>
  <c r="CO130" i="1"/>
  <c r="CN130" i="1"/>
  <c r="CM130" i="1"/>
  <c r="CL130" i="1"/>
  <c r="CK130" i="1"/>
  <c r="CJ130" i="1"/>
  <c r="CI130" i="1"/>
  <c r="CH130" i="1"/>
  <c r="CG130" i="1"/>
  <c r="CF130" i="1"/>
  <c r="CE130" i="1"/>
  <c r="CD130" i="1"/>
  <c r="CC130" i="1"/>
  <c r="CB130" i="1"/>
  <c r="BR130" i="1"/>
  <c r="BQ130" i="1"/>
  <c r="BP130" i="1"/>
  <c r="BO130" i="1"/>
  <c r="BN130" i="1"/>
  <c r="X130" i="1"/>
  <c r="W130" i="1"/>
  <c r="V130" i="1"/>
  <c r="U130" i="1"/>
  <c r="T130" i="1"/>
  <c r="S130" i="1"/>
  <c r="R130" i="1"/>
  <c r="AA130" i="1" s="1"/>
  <c r="AB130" i="1" s="1"/>
  <c r="AE130" i="1" s="1"/>
  <c r="Q130" i="1"/>
  <c r="O130" i="1"/>
  <c r="L130" i="1" s="1"/>
  <c r="H130" i="1"/>
  <c r="A130" i="1"/>
  <c r="EJ129" i="1"/>
  <c r="EI129" i="1"/>
  <c r="EH129" i="1"/>
  <c r="EG129" i="1"/>
  <c r="EF129" i="1"/>
  <c r="EE129" i="1"/>
  <c r="ED129" i="1"/>
  <c r="EC129" i="1"/>
  <c r="EB129" i="1"/>
  <c r="EA129" i="1"/>
  <c r="DZ129" i="1"/>
  <c r="DY129" i="1"/>
  <c r="DX129" i="1"/>
  <c r="DW129" i="1"/>
  <c r="DV129" i="1"/>
  <c r="DU129" i="1"/>
  <c r="DT129" i="1"/>
  <c r="DS129" i="1"/>
  <c r="DR129" i="1"/>
  <c r="DQ129" i="1"/>
  <c r="DP129" i="1"/>
  <c r="DO129" i="1"/>
  <c r="DN129" i="1"/>
  <c r="DM129" i="1"/>
  <c r="DL129" i="1"/>
  <c r="DK129" i="1"/>
  <c r="DJ129" i="1"/>
  <c r="DF129" i="1"/>
  <c r="DE129" i="1"/>
  <c r="DD129" i="1"/>
  <c r="DC129" i="1"/>
  <c r="DB129" i="1"/>
  <c r="DA129" i="1"/>
  <c r="CZ129" i="1"/>
  <c r="CY129" i="1"/>
  <c r="CX129" i="1"/>
  <c r="CW129" i="1"/>
  <c r="CV129" i="1"/>
  <c r="CU129" i="1"/>
  <c r="CT129" i="1"/>
  <c r="CS129" i="1"/>
  <c r="CR129" i="1"/>
  <c r="CQ129" i="1"/>
  <c r="CP129" i="1"/>
  <c r="CO129" i="1"/>
  <c r="CN129" i="1"/>
  <c r="CM129" i="1"/>
  <c r="CL129" i="1"/>
  <c r="CK129" i="1"/>
  <c r="CJ129" i="1"/>
  <c r="CI129" i="1"/>
  <c r="CH129" i="1"/>
  <c r="CG129" i="1"/>
  <c r="CF129" i="1"/>
  <c r="CE129" i="1"/>
  <c r="CD129" i="1"/>
  <c r="CC129" i="1"/>
  <c r="CB129" i="1"/>
  <c r="BR129" i="1"/>
  <c r="BQ129" i="1"/>
  <c r="BP129" i="1"/>
  <c r="BO129" i="1"/>
  <c r="BN129" i="1"/>
  <c r="X129" i="1"/>
  <c r="W129" i="1"/>
  <c r="V129" i="1"/>
  <c r="U129" i="1"/>
  <c r="T129" i="1"/>
  <c r="S129" i="1"/>
  <c r="R129" i="1"/>
  <c r="AA129" i="1" s="1"/>
  <c r="AB129" i="1" s="1"/>
  <c r="AE129" i="1" s="1"/>
  <c r="Q129" i="1"/>
  <c r="O129" i="1"/>
  <c r="L129" i="1" s="1"/>
  <c r="H129" i="1"/>
  <c r="A129" i="1"/>
  <c r="EJ128" i="1"/>
  <c r="EI128" i="1"/>
  <c r="EH128" i="1"/>
  <c r="EG128" i="1"/>
  <c r="EF128" i="1"/>
  <c r="EE128" i="1"/>
  <c r="ED128" i="1"/>
  <c r="EC128" i="1"/>
  <c r="EB128" i="1"/>
  <c r="EA128" i="1"/>
  <c r="DZ128" i="1"/>
  <c r="DY128" i="1"/>
  <c r="DX128" i="1"/>
  <c r="DW128" i="1"/>
  <c r="DV128" i="1"/>
  <c r="DU128" i="1"/>
  <c r="DT128" i="1"/>
  <c r="DS128" i="1"/>
  <c r="DR128" i="1"/>
  <c r="DQ128" i="1"/>
  <c r="DP128" i="1"/>
  <c r="DO128" i="1"/>
  <c r="DN128" i="1"/>
  <c r="DM128" i="1"/>
  <c r="DL128" i="1"/>
  <c r="DK128" i="1"/>
  <c r="DJ128" i="1"/>
  <c r="DF128" i="1"/>
  <c r="DE128" i="1"/>
  <c r="DD128" i="1"/>
  <c r="DC128" i="1"/>
  <c r="DB128" i="1"/>
  <c r="DA128" i="1"/>
  <c r="CZ128" i="1"/>
  <c r="CY128" i="1"/>
  <c r="CX128" i="1"/>
  <c r="CW128" i="1"/>
  <c r="CV128" i="1"/>
  <c r="CU128" i="1"/>
  <c r="CT128" i="1"/>
  <c r="CS128" i="1"/>
  <c r="CR128" i="1"/>
  <c r="CQ128" i="1"/>
  <c r="CP128" i="1"/>
  <c r="CO128" i="1"/>
  <c r="CN128" i="1"/>
  <c r="CM128" i="1"/>
  <c r="CL128" i="1"/>
  <c r="CK128" i="1"/>
  <c r="CJ128" i="1"/>
  <c r="CI128" i="1"/>
  <c r="CH128" i="1"/>
  <c r="CG128" i="1"/>
  <c r="CF128" i="1"/>
  <c r="CE128" i="1"/>
  <c r="CD128" i="1"/>
  <c r="CC128" i="1"/>
  <c r="CB128" i="1"/>
  <c r="BR128" i="1"/>
  <c r="BQ128" i="1"/>
  <c r="BP128" i="1"/>
  <c r="BO128" i="1"/>
  <c r="BN128" i="1"/>
  <c r="X128" i="1"/>
  <c r="W128" i="1"/>
  <c r="V128" i="1"/>
  <c r="U128" i="1"/>
  <c r="T128" i="1"/>
  <c r="S128" i="1"/>
  <c r="R128" i="1"/>
  <c r="AA128" i="1" s="1"/>
  <c r="AB128" i="1" s="1"/>
  <c r="AE128" i="1" s="1"/>
  <c r="Q128" i="1"/>
  <c r="O128" i="1"/>
  <c r="L128" i="1" s="1"/>
  <c r="H128" i="1"/>
  <c r="A128" i="1"/>
  <c r="EJ127" i="1"/>
  <c r="EI127" i="1"/>
  <c r="EH127" i="1"/>
  <c r="EG127" i="1"/>
  <c r="EF127" i="1"/>
  <c r="EE127" i="1"/>
  <c r="ED127" i="1"/>
  <c r="EC127" i="1"/>
  <c r="EB127" i="1"/>
  <c r="EA127" i="1"/>
  <c r="DZ127" i="1"/>
  <c r="DY127" i="1"/>
  <c r="DX127" i="1"/>
  <c r="DW127" i="1"/>
  <c r="DV127" i="1"/>
  <c r="DU127" i="1"/>
  <c r="DT127" i="1"/>
  <c r="DS127" i="1"/>
  <c r="DR127" i="1"/>
  <c r="DQ127" i="1"/>
  <c r="DP127" i="1"/>
  <c r="DO127" i="1"/>
  <c r="DN127" i="1"/>
  <c r="DM127" i="1"/>
  <c r="DL127" i="1"/>
  <c r="DK127" i="1"/>
  <c r="DJ127" i="1"/>
  <c r="DF127" i="1"/>
  <c r="DE127" i="1"/>
  <c r="DD127" i="1"/>
  <c r="DC127" i="1"/>
  <c r="DB127" i="1"/>
  <c r="DA127" i="1"/>
  <c r="CZ127" i="1"/>
  <c r="CY127" i="1"/>
  <c r="CX127" i="1"/>
  <c r="CW127" i="1"/>
  <c r="CV127" i="1"/>
  <c r="CU127" i="1"/>
  <c r="CT127" i="1"/>
  <c r="CS127" i="1"/>
  <c r="CR127" i="1"/>
  <c r="CQ127" i="1"/>
  <c r="CP127" i="1"/>
  <c r="CO127" i="1"/>
  <c r="CN127" i="1"/>
  <c r="CM127" i="1"/>
  <c r="CL127" i="1"/>
  <c r="CK127" i="1"/>
  <c r="CJ127" i="1"/>
  <c r="CI127" i="1"/>
  <c r="CH127" i="1"/>
  <c r="CG127" i="1"/>
  <c r="CF127" i="1"/>
  <c r="CE127" i="1"/>
  <c r="CD127" i="1"/>
  <c r="CC127" i="1"/>
  <c r="CB127" i="1"/>
  <c r="BR127" i="1"/>
  <c r="BQ127" i="1"/>
  <c r="BP127" i="1"/>
  <c r="BO127" i="1"/>
  <c r="BN127" i="1"/>
  <c r="X127" i="1"/>
  <c r="W127" i="1"/>
  <c r="V127" i="1"/>
  <c r="U127" i="1"/>
  <c r="T127" i="1"/>
  <c r="S127" i="1"/>
  <c r="R127" i="1"/>
  <c r="AA127" i="1" s="1"/>
  <c r="AB127" i="1" s="1"/>
  <c r="AE127" i="1" s="1"/>
  <c r="Q127" i="1"/>
  <c r="O127" i="1"/>
  <c r="L127" i="1" s="1"/>
  <c r="H127" i="1"/>
  <c r="A127" i="1"/>
  <c r="EJ126" i="1"/>
  <c r="EI126" i="1"/>
  <c r="EH126" i="1"/>
  <c r="EG126" i="1"/>
  <c r="EF126" i="1"/>
  <c r="EE126" i="1"/>
  <c r="ED126" i="1"/>
  <c r="EC126" i="1"/>
  <c r="EB126" i="1"/>
  <c r="EA126" i="1"/>
  <c r="DZ126" i="1"/>
  <c r="DY126" i="1"/>
  <c r="DX126" i="1"/>
  <c r="DW126" i="1"/>
  <c r="DV126" i="1"/>
  <c r="DU126" i="1"/>
  <c r="DT126" i="1"/>
  <c r="DS126" i="1"/>
  <c r="DR126" i="1"/>
  <c r="DQ126" i="1"/>
  <c r="DP126" i="1"/>
  <c r="DO126" i="1"/>
  <c r="DN126" i="1"/>
  <c r="DM126" i="1"/>
  <c r="DL126" i="1"/>
  <c r="DK126" i="1"/>
  <c r="DJ126" i="1"/>
  <c r="DF126" i="1"/>
  <c r="DE126" i="1"/>
  <c r="DD126" i="1"/>
  <c r="DC126" i="1"/>
  <c r="DB126" i="1"/>
  <c r="DA126" i="1"/>
  <c r="CZ126" i="1"/>
  <c r="CY126" i="1"/>
  <c r="CX126" i="1"/>
  <c r="CW126" i="1"/>
  <c r="CV126" i="1"/>
  <c r="CU126" i="1"/>
  <c r="CT126" i="1"/>
  <c r="CS126" i="1"/>
  <c r="CR126" i="1"/>
  <c r="CQ126" i="1"/>
  <c r="CP126" i="1"/>
  <c r="CO126" i="1"/>
  <c r="CN126" i="1"/>
  <c r="CM126" i="1"/>
  <c r="CL126" i="1"/>
  <c r="CK126" i="1"/>
  <c r="CJ126" i="1"/>
  <c r="CI126" i="1"/>
  <c r="CH126" i="1"/>
  <c r="CG126" i="1"/>
  <c r="CF126" i="1"/>
  <c r="CE126" i="1"/>
  <c r="CD126" i="1"/>
  <c r="CC126" i="1"/>
  <c r="CB126" i="1"/>
  <c r="BR126" i="1"/>
  <c r="BQ126" i="1"/>
  <c r="BP126" i="1"/>
  <c r="BO126" i="1"/>
  <c r="BN126" i="1"/>
  <c r="X126" i="1"/>
  <c r="W126" i="1"/>
  <c r="V126" i="1"/>
  <c r="U126" i="1"/>
  <c r="T126" i="1"/>
  <c r="S126" i="1"/>
  <c r="R126" i="1"/>
  <c r="AA126" i="1" s="1"/>
  <c r="AB126" i="1" s="1"/>
  <c r="AE126" i="1" s="1"/>
  <c r="Q126" i="1"/>
  <c r="O126" i="1"/>
  <c r="L126" i="1" s="1"/>
  <c r="H126" i="1"/>
  <c r="A126" i="1"/>
  <c r="EJ125" i="1"/>
  <c r="EI125" i="1"/>
  <c r="EH125" i="1"/>
  <c r="EG125" i="1"/>
  <c r="EF125" i="1"/>
  <c r="EE125" i="1"/>
  <c r="ED125" i="1"/>
  <c r="EC125" i="1"/>
  <c r="EB125" i="1"/>
  <c r="EA125" i="1"/>
  <c r="DZ125" i="1"/>
  <c r="DY125" i="1"/>
  <c r="DX125" i="1"/>
  <c r="DW125" i="1"/>
  <c r="DV125" i="1"/>
  <c r="DU125" i="1"/>
  <c r="DT125" i="1"/>
  <c r="DS125" i="1"/>
  <c r="DR125" i="1"/>
  <c r="DQ125" i="1"/>
  <c r="DP125" i="1"/>
  <c r="DO125" i="1"/>
  <c r="DN125" i="1"/>
  <c r="DM125" i="1"/>
  <c r="DL125" i="1"/>
  <c r="DK125" i="1"/>
  <c r="DJ125" i="1"/>
  <c r="DF125" i="1"/>
  <c r="DE125" i="1"/>
  <c r="DD125" i="1"/>
  <c r="DC125" i="1"/>
  <c r="DB125" i="1"/>
  <c r="DA125" i="1"/>
  <c r="CZ125" i="1"/>
  <c r="CY125" i="1"/>
  <c r="CX125" i="1"/>
  <c r="CW125" i="1"/>
  <c r="CV125" i="1"/>
  <c r="CU125" i="1"/>
  <c r="CT125" i="1"/>
  <c r="CS125" i="1"/>
  <c r="CR125" i="1"/>
  <c r="CQ125" i="1"/>
  <c r="CP125" i="1"/>
  <c r="CO125" i="1"/>
  <c r="CN125" i="1"/>
  <c r="CM125" i="1"/>
  <c r="CL125" i="1"/>
  <c r="CK125" i="1"/>
  <c r="CJ125" i="1"/>
  <c r="CI125" i="1"/>
  <c r="CH125" i="1"/>
  <c r="CG125" i="1"/>
  <c r="CF125" i="1"/>
  <c r="CE125" i="1"/>
  <c r="CD125" i="1"/>
  <c r="CC125" i="1"/>
  <c r="CB125" i="1"/>
  <c r="BR125" i="1"/>
  <c r="BQ125" i="1"/>
  <c r="BP125" i="1"/>
  <c r="BO125" i="1"/>
  <c r="BN125" i="1"/>
  <c r="X125" i="1"/>
  <c r="W125" i="1"/>
  <c r="V125" i="1"/>
  <c r="U125" i="1"/>
  <c r="T125" i="1"/>
  <c r="S125" i="1"/>
  <c r="R125" i="1"/>
  <c r="AA125" i="1" s="1"/>
  <c r="AB125" i="1" s="1"/>
  <c r="AE125" i="1" s="1"/>
  <c r="Q125" i="1"/>
  <c r="O125" i="1"/>
  <c r="L125" i="1" s="1"/>
  <c r="H125" i="1"/>
  <c r="A125" i="1"/>
  <c r="EJ124" i="1"/>
  <c r="EI124" i="1"/>
  <c r="EH124" i="1"/>
  <c r="EG124" i="1"/>
  <c r="EF124" i="1"/>
  <c r="EE124" i="1"/>
  <c r="ED124" i="1"/>
  <c r="EC124" i="1"/>
  <c r="EB124" i="1"/>
  <c r="EA124" i="1"/>
  <c r="DZ124" i="1"/>
  <c r="DY124" i="1"/>
  <c r="DX124" i="1"/>
  <c r="DW124" i="1"/>
  <c r="DV124" i="1"/>
  <c r="DU124" i="1"/>
  <c r="DT124" i="1"/>
  <c r="DS124" i="1"/>
  <c r="DR124" i="1"/>
  <c r="DQ124" i="1"/>
  <c r="DP124" i="1"/>
  <c r="DO124" i="1"/>
  <c r="DN124" i="1"/>
  <c r="DM124" i="1"/>
  <c r="DL124" i="1"/>
  <c r="DK124" i="1"/>
  <c r="DJ124" i="1"/>
  <c r="DF124" i="1"/>
  <c r="DE124" i="1"/>
  <c r="DD124" i="1"/>
  <c r="DC124" i="1"/>
  <c r="DB124" i="1"/>
  <c r="DA124" i="1"/>
  <c r="CZ124" i="1"/>
  <c r="CY124" i="1"/>
  <c r="CX124" i="1"/>
  <c r="CW124" i="1"/>
  <c r="CV124" i="1"/>
  <c r="CU124" i="1"/>
  <c r="CT124" i="1"/>
  <c r="CS124" i="1"/>
  <c r="CR124" i="1"/>
  <c r="CQ124" i="1"/>
  <c r="CP124" i="1"/>
  <c r="CO124" i="1"/>
  <c r="CN124" i="1"/>
  <c r="CM124" i="1"/>
  <c r="CL124" i="1"/>
  <c r="CK124" i="1"/>
  <c r="CJ124" i="1"/>
  <c r="CI124" i="1"/>
  <c r="CH124" i="1"/>
  <c r="CG124" i="1"/>
  <c r="CF124" i="1"/>
  <c r="CE124" i="1"/>
  <c r="CD124" i="1"/>
  <c r="CC124" i="1"/>
  <c r="CB124" i="1"/>
  <c r="BR124" i="1"/>
  <c r="BQ124" i="1"/>
  <c r="BP124" i="1"/>
  <c r="BO124" i="1"/>
  <c r="BN124" i="1"/>
  <c r="X124" i="1"/>
  <c r="W124" i="1"/>
  <c r="V124" i="1"/>
  <c r="U124" i="1"/>
  <c r="T124" i="1"/>
  <c r="S124" i="1"/>
  <c r="R124" i="1"/>
  <c r="AA124" i="1" s="1"/>
  <c r="AB124" i="1" s="1"/>
  <c r="AE124" i="1" s="1"/>
  <c r="Q124" i="1"/>
  <c r="O124" i="1"/>
  <c r="L124" i="1" s="1"/>
  <c r="H124" i="1"/>
  <c r="A124" i="1"/>
  <c r="EJ123" i="1"/>
  <c r="EI123" i="1"/>
  <c r="EH123" i="1"/>
  <c r="EG123" i="1"/>
  <c r="EF123" i="1"/>
  <c r="EE123" i="1"/>
  <c r="ED123" i="1"/>
  <c r="EC123" i="1"/>
  <c r="EB123" i="1"/>
  <c r="EA123" i="1"/>
  <c r="DZ123" i="1"/>
  <c r="DY123" i="1"/>
  <c r="DX123" i="1"/>
  <c r="DW123" i="1"/>
  <c r="DV123" i="1"/>
  <c r="DU123" i="1"/>
  <c r="DT123" i="1"/>
  <c r="DS123" i="1"/>
  <c r="DR123" i="1"/>
  <c r="DQ123" i="1"/>
  <c r="DP123" i="1"/>
  <c r="DO123" i="1"/>
  <c r="DN123" i="1"/>
  <c r="DM123" i="1"/>
  <c r="DL123" i="1"/>
  <c r="DK123" i="1"/>
  <c r="DJ123" i="1"/>
  <c r="DF123" i="1"/>
  <c r="DE123" i="1"/>
  <c r="DD123" i="1"/>
  <c r="DC123" i="1"/>
  <c r="DB123" i="1"/>
  <c r="DA123" i="1"/>
  <c r="CZ123" i="1"/>
  <c r="CY123" i="1"/>
  <c r="CX123" i="1"/>
  <c r="CW123" i="1"/>
  <c r="CV123" i="1"/>
  <c r="CU123" i="1"/>
  <c r="CT123" i="1"/>
  <c r="CS123" i="1"/>
  <c r="CR123" i="1"/>
  <c r="CQ123" i="1"/>
  <c r="CP123" i="1"/>
  <c r="CO123" i="1"/>
  <c r="CN123" i="1"/>
  <c r="CM123" i="1"/>
  <c r="CL123" i="1"/>
  <c r="CK123" i="1"/>
  <c r="CJ123" i="1"/>
  <c r="CI123" i="1"/>
  <c r="CH123" i="1"/>
  <c r="CG123" i="1"/>
  <c r="CF123" i="1"/>
  <c r="CE123" i="1"/>
  <c r="CD123" i="1"/>
  <c r="CC123" i="1"/>
  <c r="CB123" i="1"/>
  <c r="BR123" i="1"/>
  <c r="BQ123" i="1"/>
  <c r="BP123" i="1"/>
  <c r="BO123" i="1"/>
  <c r="BN123" i="1"/>
  <c r="X123" i="1"/>
  <c r="W123" i="1"/>
  <c r="V123" i="1"/>
  <c r="U123" i="1"/>
  <c r="T123" i="1"/>
  <c r="S123" i="1"/>
  <c r="R123" i="1"/>
  <c r="AA123" i="1" s="1"/>
  <c r="AB123" i="1" s="1"/>
  <c r="AE123" i="1" s="1"/>
  <c r="Q123" i="1"/>
  <c r="O123" i="1"/>
  <c r="L123" i="1" s="1"/>
  <c r="H123" i="1"/>
  <c r="A123" i="1"/>
  <c r="EJ122" i="1"/>
  <c r="EI122" i="1"/>
  <c r="EH122" i="1"/>
  <c r="EG122" i="1"/>
  <c r="EF122" i="1"/>
  <c r="EE122" i="1"/>
  <c r="ED122" i="1"/>
  <c r="EC122" i="1"/>
  <c r="EB122" i="1"/>
  <c r="EA122" i="1"/>
  <c r="DZ122" i="1"/>
  <c r="DY122" i="1"/>
  <c r="DX122" i="1"/>
  <c r="DW122" i="1"/>
  <c r="DV122" i="1"/>
  <c r="DU122" i="1"/>
  <c r="DT122" i="1"/>
  <c r="DS122" i="1"/>
  <c r="DR122" i="1"/>
  <c r="DQ122" i="1"/>
  <c r="DP122" i="1"/>
  <c r="DO122" i="1"/>
  <c r="DN122" i="1"/>
  <c r="DM122" i="1"/>
  <c r="DL122" i="1"/>
  <c r="DK122" i="1"/>
  <c r="DJ122" i="1"/>
  <c r="DF122" i="1"/>
  <c r="DE122" i="1"/>
  <c r="DD122" i="1"/>
  <c r="DC122" i="1"/>
  <c r="DB122" i="1"/>
  <c r="DA122" i="1"/>
  <c r="CZ122" i="1"/>
  <c r="CY122" i="1"/>
  <c r="CX122" i="1"/>
  <c r="CW122" i="1"/>
  <c r="CV122" i="1"/>
  <c r="CU122" i="1"/>
  <c r="CT122" i="1"/>
  <c r="CS122" i="1"/>
  <c r="CR122" i="1"/>
  <c r="CQ122" i="1"/>
  <c r="CP122" i="1"/>
  <c r="CO122" i="1"/>
  <c r="CN122" i="1"/>
  <c r="CM122" i="1"/>
  <c r="CL122" i="1"/>
  <c r="CK122" i="1"/>
  <c r="CJ122" i="1"/>
  <c r="CI122" i="1"/>
  <c r="CH122" i="1"/>
  <c r="CG122" i="1"/>
  <c r="CF122" i="1"/>
  <c r="CE122" i="1"/>
  <c r="CD122" i="1"/>
  <c r="CC122" i="1"/>
  <c r="CB122" i="1"/>
  <c r="BR122" i="1"/>
  <c r="BQ122" i="1"/>
  <c r="BP122" i="1"/>
  <c r="BO122" i="1"/>
  <c r="BN122" i="1"/>
  <c r="X122" i="1"/>
  <c r="W122" i="1"/>
  <c r="V122" i="1"/>
  <c r="U122" i="1"/>
  <c r="T122" i="1"/>
  <c r="S122" i="1"/>
  <c r="R122" i="1"/>
  <c r="AA122" i="1" s="1"/>
  <c r="AB122" i="1" s="1"/>
  <c r="AE122" i="1" s="1"/>
  <c r="Q122" i="1"/>
  <c r="O122" i="1"/>
  <c r="L122" i="1" s="1"/>
  <c r="H122" i="1"/>
  <c r="A122" i="1"/>
  <c r="EJ121" i="1"/>
  <c r="EI121" i="1"/>
  <c r="EH121" i="1"/>
  <c r="EG121" i="1"/>
  <c r="EF121" i="1"/>
  <c r="EE121" i="1"/>
  <c r="ED121" i="1"/>
  <c r="EC121" i="1"/>
  <c r="EB121" i="1"/>
  <c r="EA121" i="1"/>
  <c r="DZ121" i="1"/>
  <c r="DY121" i="1"/>
  <c r="DX121" i="1"/>
  <c r="DW121" i="1"/>
  <c r="DV121" i="1"/>
  <c r="DU121" i="1"/>
  <c r="DT121" i="1"/>
  <c r="DS121" i="1"/>
  <c r="DR121" i="1"/>
  <c r="DQ121" i="1"/>
  <c r="DP121" i="1"/>
  <c r="DO121" i="1"/>
  <c r="DN121" i="1"/>
  <c r="DM121" i="1"/>
  <c r="DL121" i="1"/>
  <c r="DK121" i="1"/>
  <c r="DJ121" i="1"/>
  <c r="DF121" i="1"/>
  <c r="DE121" i="1"/>
  <c r="DD121" i="1"/>
  <c r="DC121" i="1"/>
  <c r="DB121" i="1"/>
  <c r="DA121" i="1"/>
  <c r="CZ121" i="1"/>
  <c r="CY121" i="1"/>
  <c r="CX121" i="1"/>
  <c r="CW121" i="1"/>
  <c r="CV121" i="1"/>
  <c r="CU121" i="1"/>
  <c r="CT121" i="1"/>
  <c r="CS121" i="1"/>
  <c r="CR121" i="1"/>
  <c r="CQ121" i="1"/>
  <c r="CP121" i="1"/>
  <c r="CO121" i="1"/>
  <c r="CN121" i="1"/>
  <c r="CM121" i="1"/>
  <c r="CL121" i="1"/>
  <c r="CK121" i="1"/>
  <c r="CJ121" i="1"/>
  <c r="CI121" i="1"/>
  <c r="CH121" i="1"/>
  <c r="CG121" i="1"/>
  <c r="CF121" i="1"/>
  <c r="CE121" i="1"/>
  <c r="CD121" i="1"/>
  <c r="CC121" i="1"/>
  <c r="CB121" i="1"/>
  <c r="BR121" i="1"/>
  <c r="BQ121" i="1"/>
  <c r="BP121" i="1"/>
  <c r="BO121" i="1"/>
  <c r="BN121" i="1"/>
  <c r="X121" i="1"/>
  <c r="W121" i="1"/>
  <c r="V121" i="1"/>
  <c r="U121" i="1"/>
  <c r="T121" i="1"/>
  <c r="S121" i="1"/>
  <c r="R121" i="1"/>
  <c r="AA121" i="1" s="1"/>
  <c r="AB121" i="1" s="1"/>
  <c r="AE121" i="1" s="1"/>
  <c r="Q121" i="1"/>
  <c r="O121" i="1"/>
  <c r="L121" i="1" s="1"/>
  <c r="H121" i="1"/>
  <c r="A121" i="1"/>
  <c r="EJ120" i="1"/>
  <c r="EI120" i="1"/>
  <c r="EH120" i="1"/>
  <c r="EG120" i="1"/>
  <c r="EF120" i="1"/>
  <c r="EE120" i="1"/>
  <c r="ED120" i="1"/>
  <c r="EC120" i="1"/>
  <c r="EB120" i="1"/>
  <c r="EA120" i="1"/>
  <c r="DZ120" i="1"/>
  <c r="DY120" i="1"/>
  <c r="DX120" i="1"/>
  <c r="DW120" i="1"/>
  <c r="DV120" i="1"/>
  <c r="DU120" i="1"/>
  <c r="DT120" i="1"/>
  <c r="DS120" i="1"/>
  <c r="DR120" i="1"/>
  <c r="DQ120" i="1"/>
  <c r="DP120" i="1"/>
  <c r="DO120" i="1"/>
  <c r="DN120" i="1"/>
  <c r="DM120" i="1"/>
  <c r="DL120" i="1"/>
  <c r="DK120" i="1"/>
  <c r="DJ120" i="1"/>
  <c r="DF120" i="1"/>
  <c r="DE120" i="1"/>
  <c r="DD120" i="1"/>
  <c r="DC120" i="1"/>
  <c r="DB120" i="1"/>
  <c r="DA120" i="1"/>
  <c r="CZ120" i="1"/>
  <c r="CY120" i="1"/>
  <c r="CX120" i="1"/>
  <c r="CW120" i="1"/>
  <c r="CV120" i="1"/>
  <c r="CU120" i="1"/>
  <c r="CT120" i="1"/>
  <c r="CS120" i="1"/>
  <c r="CR120" i="1"/>
  <c r="CQ120" i="1"/>
  <c r="CP120" i="1"/>
  <c r="CO120" i="1"/>
  <c r="CN120" i="1"/>
  <c r="CM120" i="1"/>
  <c r="CL120" i="1"/>
  <c r="CK120" i="1"/>
  <c r="CJ120" i="1"/>
  <c r="CI120" i="1"/>
  <c r="CH120" i="1"/>
  <c r="CG120" i="1"/>
  <c r="CF120" i="1"/>
  <c r="CE120" i="1"/>
  <c r="CD120" i="1"/>
  <c r="CC120" i="1"/>
  <c r="CB120" i="1"/>
  <c r="BR120" i="1"/>
  <c r="BQ120" i="1"/>
  <c r="BP120" i="1"/>
  <c r="BO120" i="1"/>
  <c r="BN120" i="1"/>
  <c r="X120" i="1"/>
  <c r="W120" i="1"/>
  <c r="V120" i="1"/>
  <c r="U120" i="1"/>
  <c r="T120" i="1"/>
  <c r="S120" i="1"/>
  <c r="R120" i="1"/>
  <c r="AA120" i="1" s="1"/>
  <c r="AB120" i="1" s="1"/>
  <c r="AE120" i="1" s="1"/>
  <c r="Q120" i="1"/>
  <c r="O120" i="1"/>
  <c r="L120" i="1" s="1"/>
  <c r="H120" i="1"/>
  <c r="A120" i="1"/>
  <c r="EJ119" i="1"/>
  <c r="EI119" i="1"/>
  <c r="EH119" i="1"/>
  <c r="EG119" i="1"/>
  <c r="EF119" i="1"/>
  <c r="EE119" i="1"/>
  <c r="ED119" i="1"/>
  <c r="EC119" i="1"/>
  <c r="EB119" i="1"/>
  <c r="EA119" i="1"/>
  <c r="DZ119" i="1"/>
  <c r="DY119" i="1"/>
  <c r="DX119" i="1"/>
  <c r="DW119" i="1"/>
  <c r="DV119" i="1"/>
  <c r="DU119" i="1"/>
  <c r="DT119" i="1"/>
  <c r="DS119" i="1"/>
  <c r="DR119" i="1"/>
  <c r="DQ119" i="1"/>
  <c r="DP119" i="1"/>
  <c r="DO119" i="1"/>
  <c r="DN119" i="1"/>
  <c r="DM119" i="1"/>
  <c r="DL119" i="1"/>
  <c r="DK119" i="1"/>
  <c r="DJ119" i="1"/>
  <c r="DF119" i="1"/>
  <c r="DE119" i="1"/>
  <c r="DD119" i="1"/>
  <c r="DC119" i="1"/>
  <c r="DB119" i="1"/>
  <c r="DA119" i="1"/>
  <c r="CZ119" i="1"/>
  <c r="CY119" i="1"/>
  <c r="CX119" i="1"/>
  <c r="CW119" i="1"/>
  <c r="CV119" i="1"/>
  <c r="CU119" i="1"/>
  <c r="CT119" i="1"/>
  <c r="CS119" i="1"/>
  <c r="CR119" i="1"/>
  <c r="CQ119" i="1"/>
  <c r="CP119" i="1"/>
  <c r="CO119" i="1"/>
  <c r="CN119" i="1"/>
  <c r="CM119" i="1"/>
  <c r="CL119" i="1"/>
  <c r="CK119" i="1"/>
  <c r="CJ119" i="1"/>
  <c r="CI119" i="1"/>
  <c r="CH119" i="1"/>
  <c r="CG119" i="1"/>
  <c r="CF119" i="1"/>
  <c r="CE119" i="1"/>
  <c r="CD119" i="1"/>
  <c r="CC119" i="1"/>
  <c r="CB119" i="1"/>
  <c r="BR119" i="1"/>
  <c r="BQ119" i="1"/>
  <c r="BP119" i="1"/>
  <c r="BO119" i="1"/>
  <c r="BN119" i="1"/>
  <c r="X119" i="1"/>
  <c r="W119" i="1"/>
  <c r="V119" i="1"/>
  <c r="U119" i="1"/>
  <c r="T119" i="1"/>
  <c r="S119" i="1"/>
  <c r="R119" i="1"/>
  <c r="AA119" i="1" s="1"/>
  <c r="AB119" i="1" s="1"/>
  <c r="AE119" i="1" s="1"/>
  <c r="Q119" i="1"/>
  <c r="O119" i="1"/>
  <c r="L119" i="1" s="1"/>
  <c r="H119" i="1"/>
  <c r="A119" i="1"/>
  <c r="EJ118" i="1"/>
  <c r="EI118" i="1"/>
  <c r="EH118" i="1"/>
  <c r="EG118" i="1"/>
  <c r="EF118" i="1"/>
  <c r="EE118" i="1"/>
  <c r="ED118" i="1"/>
  <c r="EC118" i="1"/>
  <c r="EB118" i="1"/>
  <c r="EA118" i="1"/>
  <c r="DZ118" i="1"/>
  <c r="DY118" i="1"/>
  <c r="DX118" i="1"/>
  <c r="DW118" i="1"/>
  <c r="DV118" i="1"/>
  <c r="DU118" i="1"/>
  <c r="DT118" i="1"/>
  <c r="DS118" i="1"/>
  <c r="DR118" i="1"/>
  <c r="DQ118" i="1"/>
  <c r="DP118" i="1"/>
  <c r="DO118" i="1"/>
  <c r="DN118" i="1"/>
  <c r="DM118" i="1"/>
  <c r="DL118" i="1"/>
  <c r="DK118" i="1"/>
  <c r="DJ118" i="1"/>
  <c r="DF118" i="1"/>
  <c r="DE118" i="1"/>
  <c r="DD118" i="1"/>
  <c r="DC118" i="1"/>
  <c r="DB118" i="1"/>
  <c r="DA118" i="1"/>
  <c r="CZ118" i="1"/>
  <c r="CY118" i="1"/>
  <c r="CX118" i="1"/>
  <c r="CW118" i="1"/>
  <c r="CV118" i="1"/>
  <c r="CU118" i="1"/>
  <c r="CT118" i="1"/>
  <c r="CS118" i="1"/>
  <c r="CR118" i="1"/>
  <c r="CQ118" i="1"/>
  <c r="CP118" i="1"/>
  <c r="CO118" i="1"/>
  <c r="CN118" i="1"/>
  <c r="CM118" i="1"/>
  <c r="CL118" i="1"/>
  <c r="CK118" i="1"/>
  <c r="CJ118" i="1"/>
  <c r="CI118" i="1"/>
  <c r="CH118" i="1"/>
  <c r="CG118" i="1"/>
  <c r="CF118" i="1"/>
  <c r="CE118" i="1"/>
  <c r="CD118" i="1"/>
  <c r="CC118" i="1"/>
  <c r="CB118" i="1"/>
  <c r="BR118" i="1"/>
  <c r="BQ118" i="1"/>
  <c r="BP118" i="1"/>
  <c r="BO118" i="1"/>
  <c r="BN118" i="1"/>
  <c r="X118" i="1"/>
  <c r="W118" i="1"/>
  <c r="V118" i="1"/>
  <c r="U118" i="1"/>
  <c r="T118" i="1"/>
  <c r="S118" i="1"/>
  <c r="R118" i="1"/>
  <c r="AA118" i="1" s="1"/>
  <c r="AB118" i="1" s="1"/>
  <c r="AE118" i="1" s="1"/>
  <c r="Q118" i="1"/>
  <c r="O118" i="1"/>
  <c r="L118" i="1" s="1"/>
  <c r="H118" i="1"/>
  <c r="A118" i="1"/>
  <c r="EJ117" i="1"/>
  <c r="EI117" i="1"/>
  <c r="EH117" i="1"/>
  <c r="EG117" i="1"/>
  <c r="EF117" i="1"/>
  <c r="EE117" i="1"/>
  <c r="ED117" i="1"/>
  <c r="EC117" i="1"/>
  <c r="EB117" i="1"/>
  <c r="EA117" i="1"/>
  <c r="DZ117" i="1"/>
  <c r="DY117" i="1"/>
  <c r="DX117" i="1"/>
  <c r="DW117" i="1"/>
  <c r="DV117" i="1"/>
  <c r="DU117" i="1"/>
  <c r="DT117" i="1"/>
  <c r="DS117" i="1"/>
  <c r="DR117" i="1"/>
  <c r="DQ117" i="1"/>
  <c r="DP117" i="1"/>
  <c r="DO117" i="1"/>
  <c r="DN117" i="1"/>
  <c r="DM117" i="1"/>
  <c r="DL117" i="1"/>
  <c r="DK117" i="1"/>
  <c r="DJ117" i="1"/>
  <c r="DF117" i="1"/>
  <c r="DE117" i="1"/>
  <c r="DD117" i="1"/>
  <c r="DC117" i="1"/>
  <c r="DB117" i="1"/>
  <c r="DA117" i="1"/>
  <c r="CZ117" i="1"/>
  <c r="CY117" i="1"/>
  <c r="CX117" i="1"/>
  <c r="CW117" i="1"/>
  <c r="CV117" i="1"/>
  <c r="CU117" i="1"/>
  <c r="CT117" i="1"/>
  <c r="CS117" i="1"/>
  <c r="CR117" i="1"/>
  <c r="CQ117" i="1"/>
  <c r="CP117" i="1"/>
  <c r="CO117" i="1"/>
  <c r="CN117" i="1"/>
  <c r="CM117" i="1"/>
  <c r="CL117" i="1"/>
  <c r="CK117" i="1"/>
  <c r="CJ117" i="1"/>
  <c r="CI117" i="1"/>
  <c r="CH117" i="1"/>
  <c r="CG117" i="1"/>
  <c r="CF117" i="1"/>
  <c r="CE117" i="1"/>
  <c r="CD117" i="1"/>
  <c r="CC117" i="1"/>
  <c r="CB117" i="1"/>
  <c r="BR117" i="1"/>
  <c r="BQ117" i="1"/>
  <c r="BP117" i="1"/>
  <c r="BO117" i="1"/>
  <c r="BN117" i="1"/>
  <c r="X117" i="1"/>
  <c r="W117" i="1"/>
  <c r="V117" i="1"/>
  <c r="U117" i="1"/>
  <c r="T117" i="1"/>
  <c r="S117" i="1"/>
  <c r="R117" i="1"/>
  <c r="AA117" i="1" s="1"/>
  <c r="AB117" i="1" s="1"/>
  <c r="AE117" i="1" s="1"/>
  <c r="Q117" i="1"/>
  <c r="O117" i="1"/>
  <c r="L117" i="1" s="1"/>
  <c r="H117" i="1"/>
  <c r="A117" i="1"/>
  <c r="EJ116" i="1"/>
  <c r="EI116" i="1"/>
  <c r="EH116" i="1"/>
  <c r="EG116" i="1"/>
  <c r="EF116" i="1"/>
  <c r="EE116" i="1"/>
  <c r="ED116" i="1"/>
  <c r="EC116" i="1"/>
  <c r="EB116" i="1"/>
  <c r="EA116" i="1"/>
  <c r="DZ116" i="1"/>
  <c r="DY116" i="1"/>
  <c r="DX116" i="1"/>
  <c r="DW116" i="1"/>
  <c r="DV116" i="1"/>
  <c r="DU116" i="1"/>
  <c r="DT116" i="1"/>
  <c r="DS116" i="1"/>
  <c r="DR116" i="1"/>
  <c r="DQ116" i="1"/>
  <c r="DP116" i="1"/>
  <c r="DO116" i="1"/>
  <c r="DN116" i="1"/>
  <c r="DM116" i="1"/>
  <c r="DL116" i="1"/>
  <c r="DK116" i="1"/>
  <c r="DJ116" i="1"/>
  <c r="DF116" i="1"/>
  <c r="DE116" i="1"/>
  <c r="DD116" i="1"/>
  <c r="DC116" i="1"/>
  <c r="DB116" i="1"/>
  <c r="DA116" i="1"/>
  <c r="CZ116" i="1"/>
  <c r="CY116" i="1"/>
  <c r="CX116" i="1"/>
  <c r="CW116" i="1"/>
  <c r="CV116" i="1"/>
  <c r="CU116" i="1"/>
  <c r="CT116" i="1"/>
  <c r="CS116" i="1"/>
  <c r="CR116" i="1"/>
  <c r="CQ116" i="1"/>
  <c r="CP116" i="1"/>
  <c r="CO116" i="1"/>
  <c r="CN116" i="1"/>
  <c r="CM116" i="1"/>
  <c r="CL116" i="1"/>
  <c r="CK116" i="1"/>
  <c r="CJ116" i="1"/>
  <c r="CI116" i="1"/>
  <c r="CH116" i="1"/>
  <c r="CG116" i="1"/>
  <c r="CF116" i="1"/>
  <c r="CE116" i="1"/>
  <c r="CD116" i="1"/>
  <c r="CC116" i="1"/>
  <c r="CB116" i="1"/>
  <c r="BV116" i="1"/>
  <c r="BR116" i="1"/>
  <c r="BQ116" i="1"/>
  <c r="BP116" i="1"/>
  <c r="BO116" i="1"/>
  <c r="BN116" i="1"/>
  <c r="X116" i="1"/>
  <c r="W116" i="1"/>
  <c r="V116" i="1"/>
  <c r="U116" i="1"/>
  <c r="T116" i="1"/>
  <c r="S116" i="1"/>
  <c r="R116" i="1"/>
  <c r="AA116" i="1" s="1"/>
  <c r="AB116" i="1" s="1"/>
  <c r="AE116" i="1" s="1"/>
  <c r="Q116" i="1"/>
  <c r="O116" i="1"/>
  <c r="L116" i="1" s="1"/>
  <c r="H116" i="1"/>
  <c r="A116" i="1"/>
  <c r="EJ115" i="1"/>
  <c r="EI115" i="1"/>
  <c r="EH115" i="1"/>
  <c r="EG115" i="1"/>
  <c r="EF115" i="1"/>
  <c r="EE115" i="1"/>
  <c r="ED115" i="1"/>
  <c r="EC115" i="1"/>
  <c r="EB115" i="1"/>
  <c r="EA115" i="1"/>
  <c r="DZ115" i="1"/>
  <c r="DY115" i="1"/>
  <c r="DX115" i="1"/>
  <c r="DW115" i="1"/>
  <c r="DV115" i="1"/>
  <c r="DU115" i="1"/>
  <c r="DT115" i="1"/>
  <c r="DS115" i="1"/>
  <c r="DR115" i="1"/>
  <c r="DQ115" i="1"/>
  <c r="DP115" i="1"/>
  <c r="DO115" i="1"/>
  <c r="DN115" i="1"/>
  <c r="DM115" i="1"/>
  <c r="DL115" i="1"/>
  <c r="DK115" i="1"/>
  <c r="DJ115" i="1"/>
  <c r="DF115" i="1"/>
  <c r="DE115" i="1"/>
  <c r="DD115" i="1"/>
  <c r="DC115" i="1"/>
  <c r="DB115" i="1"/>
  <c r="DA115" i="1"/>
  <c r="CZ115" i="1"/>
  <c r="CY115" i="1"/>
  <c r="CX115" i="1"/>
  <c r="CW115" i="1"/>
  <c r="CV115" i="1"/>
  <c r="CU115" i="1"/>
  <c r="CT115" i="1"/>
  <c r="CS115" i="1"/>
  <c r="CR115" i="1"/>
  <c r="CQ115" i="1"/>
  <c r="CP115" i="1"/>
  <c r="CO115" i="1"/>
  <c r="CN115" i="1"/>
  <c r="CM115" i="1"/>
  <c r="CL115" i="1"/>
  <c r="CK115" i="1"/>
  <c r="CJ115" i="1"/>
  <c r="CI115" i="1"/>
  <c r="CH115" i="1"/>
  <c r="CG115" i="1"/>
  <c r="CF115" i="1"/>
  <c r="CE115" i="1"/>
  <c r="CD115" i="1"/>
  <c r="CC115" i="1"/>
  <c r="CB115" i="1"/>
  <c r="BR115" i="1"/>
  <c r="BQ115" i="1"/>
  <c r="BP115" i="1"/>
  <c r="BO115" i="1"/>
  <c r="BN115" i="1"/>
  <c r="X115" i="1"/>
  <c r="W115" i="1"/>
  <c r="V115" i="1"/>
  <c r="U115" i="1"/>
  <c r="T115" i="1"/>
  <c r="S115" i="1"/>
  <c r="R115" i="1"/>
  <c r="AA115" i="1" s="1"/>
  <c r="AB115" i="1" s="1"/>
  <c r="AE115" i="1" s="1"/>
  <c r="Q115" i="1"/>
  <c r="O115" i="1"/>
  <c r="L115" i="1" s="1"/>
  <c r="H115" i="1"/>
  <c r="A115" i="1"/>
  <c r="EJ114" i="1"/>
  <c r="EI114" i="1"/>
  <c r="EH114" i="1"/>
  <c r="EG114" i="1"/>
  <c r="EF114" i="1"/>
  <c r="EE114" i="1"/>
  <c r="ED114" i="1"/>
  <c r="EC114" i="1"/>
  <c r="EB114" i="1"/>
  <c r="EA114" i="1"/>
  <c r="DZ114" i="1"/>
  <c r="DY114" i="1"/>
  <c r="DX114" i="1"/>
  <c r="DW114" i="1"/>
  <c r="DV114" i="1"/>
  <c r="DU114" i="1"/>
  <c r="DT114" i="1"/>
  <c r="DS114" i="1"/>
  <c r="DR114" i="1"/>
  <c r="DQ114" i="1"/>
  <c r="DP114" i="1"/>
  <c r="DO114" i="1"/>
  <c r="DN114" i="1"/>
  <c r="DM114" i="1"/>
  <c r="DL114" i="1"/>
  <c r="DK114" i="1"/>
  <c r="DJ114" i="1"/>
  <c r="DF114" i="1"/>
  <c r="DE114" i="1"/>
  <c r="DD114" i="1"/>
  <c r="DC114" i="1"/>
  <c r="DB114" i="1"/>
  <c r="DA114" i="1"/>
  <c r="CZ114" i="1"/>
  <c r="CY114" i="1"/>
  <c r="CX114" i="1"/>
  <c r="CW114" i="1"/>
  <c r="CV114" i="1"/>
  <c r="CU114" i="1"/>
  <c r="CT114" i="1"/>
  <c r="CS114" i="1"/>
  <c r="CR114" i="1"/>
  <c r="CQ114" i="1"/>
  <c r="CP114" i="1"/>
  <c r="CO114" i="1"/>
  <c r="CN114" i="1"/>
  <c r="CM114" i="1"/>
  <c r="CL114" i="1"/>
  <c r="CK114" i="1"/>
  <c r="CJ114" i="1"/>
  <c r="CI114" i="1"/>
  <c r="CH114" i="1"/>
  <c r="CG114" i="1"/>
  <c r="CF114" i="1"/>
  <c r="CE114" i="1"/>
  <c r="CD114" i="1"/>
  <c r="CC114" i="1"/>
  <c r="CB114" i="1"/>
  <c r="BR114" i="1"/>
  <c r="BQ114" i="1"/>
  <c r="BP114" i="1"/>
  <c r="BO114" i="1"/>
  <c r="BN114" i="1"/>
  <c r="X114" i="1"/>
  <c r="W114" i="1"/>
  <c r="V114" i="1"/>
  <c r="U114" i="1"/>
  <c r="T114" i="1"/>
  <c r="S114" i="1"/>
  <c r="R114" i="1"/>
  <c r="AA114" i="1" s="1"/>
  <c r="AB114" i="1" s="1"/>
  <c r="AE114" i="1" s="1"/>
  <c r="Q114" i="1"/>
  <c r="O114" i="1"/>
  <c r="L114" i="1" s="1"/>
  <c r="H114" i="1"/>
  <c r="A114" i="1"/>
  <c r="EJ113" i="1"/>
  <c r="EI113" i="1"/>
  <c r="EH113" i="1"/>
  <c r="EG113" i="1"/>
  <c r="EF113" i="1"/>
  <c r="EE113" i="1"/>
  <c r="ED113" i="1"/>
  <c r="EC113" i="1"/>
  <c r="EB113" i="1"/>
  <c r="EA113" i="1"/>
  <c r="DZ113" i="1"/>
  <c r="DY113" i="1"/>
  <c r="DX113" i="1"/>
  <c r="DW113" i="1"/>
  <c r="DV113" i="1"/>
  <c r="DU113" i="1"/>
  <c r="DT113" i="1"/>
  <c r="DS113" i="1"/>
  <c r="DR113" i="1"/>
  <c r="DQ113" i="1"/>
  <c r="DP113" i="1"/>
  <c r="DO113" i="1"/>
  <c r="DN113" i="1"/>
  <c r="DM113" i="1"/>
  <c r="DL113" i="1"/>
  <c r="DK113" i="1"/>
  <c r="DJ113" i="1"/>
  <c r="DF113" i="1"/>
  <c r="DE113" i="1"/>
  <c r="DD113" i="1"/>
  <c r="DC113" i="1"/>
  <c r="DB113" i="1"/>
  <c r="DA113" i="1"/>
  <c r="CZ113" i="1"/>
  <c r="CY113" i="1"/>
  <c r="CX113" i="1"/>
  <c r="CW113" i="1"/>
  <c r="CV113" i="1"/>
  <c r="CU113" i="1"/>
  <c r="CT113" i="1"/>
  <c r="CS113" i="1"/>
  <c r="CR113" i="1"/>
  <c r="CQ113" i="1"/>
  <c r="CP113" i="1"/>
  <c r="CO113" i="1"/>
  <c r="CN113" i="1"/>
  <c r="CM113" i="1"/>
  <c r="CL113" i="1"/>
  <c r="CK113" i="1"/>
  <c r="CJ113" i="1"/>
  <c r="CI113" i="1"/>
  <c r="CH113" i="1"/>
  <c r="CG113" i="1"/>
  <c r="CF113" i="1"/>
  <c r="CE113" i="1"/>
  <c r="CD113" i="1"/>
  <c r="CC113" i="1"/>
  <c r="CB113" i="1"/>
  <c r="BR113" i="1"/>
  <c r="BQ113" i="1"/>
  <c r="BP113" i="1"/>
  <c r="BO113" i="1"/>
  <c r="BN113" i="1"/>
  <c r="X113" i="1"/>
  <c r="W113" i="1"/>
  <c r="V113" i="1"/>
  <c r="U113" i="1"/>
  <c r="T113" i="1"/>
  <c r="S113" i="1"/>
  <c r="R113" i="1"/>
  <c r="AA113" i="1" s="1"/>
  <c r="AB113" i="1" s="1"/>
  <c r="AE113" i="1" s="1"/>
  <c r="Q113" i="1"/>
  <c r="O113" i="1"/>
  <c r="L113" i="1" s="1"/>
  <c r="H113" i="1"/>
  <c r="A113" i="1"/>
  <c r="EJ112" i="1"/>
  <c r="EI112" i="1"/>
  <c r="EH112" i="1"/>
  <c r="EG112" i="1"/>
  <c r="EF112" i="1"/>
  <c r="EE112" i="1"/>
  <c r="ED112" i="1"/>
  <c r="EC112" i="1"/>
  <c r="EB112" i="1"/>
  <c r="EA112" i="1"/>
  <c r="DZ112" i="1"/>
  <c r="DY112" i="1"/>
  <c r="DX112" i="1"/>
  <c r="DW112" i="1"/>
  <c r="DV112" i="1"/>
  <c r="DU112" i="1"/>
  <c r="DT112" i="1"/>
  <c r="DS112" i="1"/>
  <c r="DR112" i="1"/>
  <c r="DQ112" i="1"/>
  <c r="DP112" i="1"/>
  <c r="DO112" i="1"/>
  <c r="DN112" i="1"/>
  <c r="DM112" i="1"/>
  <c r="DL112" i="1"/>
  <c r="DK112" i="1"/>
  <c r="DJ112" i="1"/>
  <c r="DF112" i="1"/>
  <c r="DE112" i="1"/>
  <c r="DD112" i="1"/>
  <c r="DC112" i="1"/>
  <c r="DB112" i="1"/>
  <c r="DA112" i="1"/>
  <c r="CZ112" i="1"/>
  <c r="CY112" i="1"/>
  <c r="CX112" i="1"/>
  <c r="CW112" i="1"/>
  <c r="CV112" i="1"/>
  <c r="CU112" i="1"/>
  <c r="CT112" i="1"/>
  <c r="CS112" i="1"/>
  <c r="CR112" i="1"/>
  <c r="CQ112" i="1"/>
  <c r="CP112" i="1"/>
  <c r="CO112" i="1"/>
  <c r="CN112" i="1"/>
  <c r="CM112" i="1"/>
  <c r="CL112" i="1"/>
  <c r="CK112" i="1"/>
  <c r="CJ112" i="1"/>
  <c r="CI112" i="1"/>
  <c r="CH112" i="1"/>
  <c r="CG112" i="1"/>
  <c r="CF112" i="1"/>
  <c r="CE112" i="1"/>
  <c r="CD112" i="1"/>
  <c r="CC112" i="1"/>
  <c r="CB112" i="1"/>
  <c r="BR112" i="1"/>
  <c r="BQ112" i="1"/>
  <c r="BP112" i="1"/>
  <c r="BO112" i="1"/>
  <c r="BN112" i="1"/>
  <c r="X112" i="1"/>
  <c r="W112" i="1"/>
  <c r="V112" i="1"/>
  <c r="U112" i="1"/>
  <c r="T112" i="1"/>
  <c r="S112" i="1"/>
  <c r="R112" i="1"/>
  <c r="AA112" i="1" s="1"/>
  <c r="AB112" i="1" s="1"/>
  <c r="AE112" i="1" s="1"/>
  <c r="Q112" i="1"/>
  <c r="O112" i="1"/>
  <c r="L112" i="1" s="1"/>
  <c r="H112" i="1"/>
  <c r="A112" i="1"/>
  <c r="EJ111" i="1"/>
  <c r="EI111" i="1"/>
  <c r="EH111" i="1"/>
  <c r="EG111" i="1"/>
  <c r="EF111" i="1"/>
  <c r="EE111" i="1"/>
  <c r="ED111" i="1"/>
  <c r="EC111" i="1"/>
  <c r="EB111" i="1"/>
  <c r="EA111" i="1"/>
  <c r="DZ111" i="1"/>
  <c r="DY111" i="1"/>
  <c r="DX111" i="1"/>
  <c r="DW111" i="1"/>
  <c r="DV111" i="1"/>
  <c r="DU111" i="1"/>
  <c r="DT111" i="1"/>
  <c r="DS111" i="1"/>
  <c r="DR111" i="1"/>
  <c r="DQ111" i="1"/>
  <c r="DP111" i="1"/>
  <c r="DO111" i="1"/>
  <c r="DN111" i="1"/>
  <c r="DM111" i="1"/>
  <c r="DL111" i="1"/>
  <c r="DK111" i="1"/>
  <c r="DJ111" i="1"/>
  <c r="DF111" i="1"/>
  <c r="DE111" i="1"/>
  <c r="DD111" i="1"/>
  <c r="DC111" i="1"/>
  <c r="DB111" i="1"/>
  <c r="DA111" i="1"/>
  <c r="CZ111" i="1"/>
  <c r="CY111" i="1"/>
  <c r="CX111" i="1"/>
  <c r="CW111" i="1"/>
  <c r="CV111" i="1"/>
  <c r="CU111" i="1"/>
  <c r="CT111" i="1"/>
  <c r="CS111" i="1"/>
  <c r="CR111" i="1"/>
  <c r="CQ111" i="1"/>
  <c r="CP111" i="1"/>
  <c r="CO111" i="1"/>
  <c r="CN111" i="1"/>
  <c r="CM111" i="1"/>
  <c r="CL111" i="1"/>
  <c r="CK111" i="1"/>
  <c r="CJ111" i="1"/>
  <c r="CI111" i="1"/>
  <c r="CH111" i="1"/>
  <c r="CG111" i="1"/>
  <c r="CF111" i="1"/>
  <c r="CE111" i="1"/>
  <c r="CD111" i="1"/>
  <c r="CC111" i="1"/>
  <c r="CB111" i="1"/>
  <c r="BR111" i="1"/>
  <c r="BQ111" i="1"/>
  <c r="BP111" i="1"/>
  <c r="BO111" i="1"/>
  <c r="BN111" i="1"/>
  <c r="X111" i="1"/>
  <c r="W111" i="1"/>
  <c r="V111" i="1"/>
  <c r="U111" i="1"/>
  <c r="T111" i="1"/>
  <c r="S111" i="1"/>
  <c r="R111" i="1"/>
  <c r="AA111" i="1" s="1"/>
  <c r="AB111" i="1" s="1"/>
  <c r="AE111" i="1" s="1"/>
  <c r="Q111" i="1"/>
  <c r="O111" i="1"/>
  <c r="L111" i="1" s="1"/>
  <c r="H111" i="1"/>
  <c r="A111" i="1"/>
  <c r="EJ110" i="1"/>
  <c r="EI110" i="1"/>
  <c r="EH110" i="1"/>
  <c r="EG110" i="1"/>
  <c r="EF110" i="1"/>
  <c r="EE110" i="1"/>
  <c r="ED110" i="1"/>
  <c r="EC110" i="1"/>
  <c r="EB110" i="1"/>
  <c r="EA110" i="1"/>
  <c r="DZ110" i="1"/>
  <c r="DY110" i="1"/>
  <c r="DX110" i="1"/>
  <c r="DW110" i="1"/>
  <c r="DV110" i="1"/>
  <c r="DU110" i="1"/>
  <c r="DT110" i="1"/>
  <c r="DS110" i="1"/>
  <c r="DR110" i="1"/>
  <c r="DQ110" i="1"/>
  <c r="DP110" i="1"/>
  <c r="DO110" i="1"/>
  <c r="DN110" i="1"/>
  <c r="DM110" i="1"/>
  <c r="DL110" i="1"/>
  <c r="DK110" i="1"/>
  <c r="DJ110" i="1"/>
  <c r="DF110" i="1"/>
  <c r="DE110" i="1"/>
  <c r="DD110" i="1"/>
  <c r="DC110" i="1"/>
  <c r="DB110" i="1"/>
  <c r="DA110" i="1"/>
  <c r="CZ110" i="1"/>
  <c r="CY110" i="1"/>
  <c r="CX110" i="1"/>
  <c r="CW110" i="1"/>
  <c r="CV110" i="1"/>
  <c r="CU110" i="1"/>
  <c r="CT110" i="1"/>
  <c r="CS110" i="1"/>
  <c r="CR110" i="1"/>
  <c r="CQ110" i="1"/>
  <c r="CP110" i="1"/>
  <c r="CO110" i="1"/>
  <c r="CN110" i="1"/>
  <c r="CM110" i="1"/>
  <c r="CL110" i="1"/>
  <c r="CK110" i="1"/>
  <c r="CJ110" i="1"/>
  <c r="CI110" i="1"/>
  <c r="CH110" i="1"/>
  <c r="CG110" i="1"/>
  <c r="CF110" i="1"/>
  <c r="CE110" i="1"/>
  <c r="CD110" i="1"/>
  <c r="CC110" i="1"/>
  <c r="CB110" i="1"/>
  <c r="BR110" i="1"/>
  <c r="BQ110" i="1"/>
  <c r="BP110" i="1"/>
  <c r="BO110" i="1"/>
  <c r="BN110" i="1"/>
  <c r="X110" i="1"/>
  <c r="W110" i="1"/>
  <c r="V110" i="1"/>
  <c r="U110" i="1"/>
  <c r="T110" i="1"/>
  <c r="S110" i="1"/>
  <c r="R110" i="1"/>
  <c r="AA110" i="1" s="1"/>
  <c r="AB110" i="1" s="1"/>
  <c r="AE110" i="1" s="1"/>
  <c r="Q110" i="1"/>
  <c r="O110" i="1"/>
  <c r="L110" i="1" s="1"/>
  <c r="H110" i="1"/>
  <c r="A110" i="1"/>
  <c r="EJ109" i="1"/>
  <c r="EI109" i="1"/>
  <c r="EH109" i="1"/>
  <c r="EG109" i="1"/>
  <c r="EF109" i="1"/>
  <c r="EE109" i="1"/>
  <c r="ED109" i="1"/>
  <c r="EC109" i="1"/>
  <c r="EB109" i="1"/>
  <c r="EA109" i="1"/>
  <c r="DZ109" i="1"/>
  <c r="DY109" i="1"/>
  <c r="DX109" i="1"/>
  <c r="DW109" i="1"/>
  <c r="DV109" i="1"/>
  <c r="DU109" i="1"/>
  <c r="DT109" i="1"/>
  <c r="DS109" i="1"/>
  <c r="DR109" i="1"/>
  <c r="DQ109" i="1"/>
  <c r="DP109" i="1"/>
  <c r="DO109" i="1"/>
  <c r="DN109" i="1"/>
  <c r="DM109" i="1"/>
  <c r="DL109" i="1"/>
  <c r="DK109" i="1"/>
  <c r="DJ109" i="1"/>
  <c r="DF109" i="1"/>
  <c r="DE109" i="1"/>
  <c r="DD109" i="1"/>
  <c r="DC109" i="1"/>
  <c r="DB109" i="1"/>
  <c r="DA109" i="1"/>
  <c r="CZ109" i="1"/>
  <c r="CY109" i="1"/>
  <c r="CX109" i="1"/>
  <c r="CW109" i="1"/>
  <c r="CV109" i="1"/>
  <c r="CU109" i="1"/>
  <c r="CT109" i="1"/>
  <c r="CS109" i="1"/>
  <c r="CR109" i="1"/>
  <c r="CQ109" i="1"/>
  <c r="CP109" i="1"/>
  <c r="CO109" i="1"/>
  <c r="CN109" i="1"/>
  <c r="CM109" i="1"/>
  <c r="CL109" i="1"/>
  <c r="CK109" i="1"/>
  <c r="CJ109" i="1"/>
  <c r="CI109" i="1"/>
  <c r="CH109" i="1"/>
  <c r="CG109" i="1"/>
  <c r="CF109" i="1"/>
  <c r="CE109" i="1"/>
  <c r="CD109" i="1"/>
  <c r="CC109" i="1"/>
  <c r="CB109" i="1"/>
  <c r="BR109" i="1"/>
  <c r="BQ109" i="1"/>
  <c r="BP109" i="1"/>
  <c r="BO109" i="1"/>
  <c r="BN109" i="1"/>
  <c r="X109" i="1"/>
  <c r="W109" i="1"/>
  <c r="V109" i="1"/>
  <c r="U109" i="1"/>
  <c r="T109" i="1"/>
  <c r="S109" i="1"/>
  <c r="R109" i="1"/>
  <c r="AA109" i="1" s="1"/>
  <c r="AB109" i="1" s="1"/>
  <c r="AE109" i="1" s="1"/>
  <c r="Q109" i="1"/>
  <c r="O109" i="1"/>
  <c r="L109" i="1" s="1"/>
  <c r="H109" i="1"/>
  <c r="A109" i="1"/>
  <c r="EJ108" i="1"/>
  <c r="EI108" i="1"/>
  <c r="EH108" i="1"/>
  <c r="EG108" i="1"/>
  <c r="EF108" i="1"/>
  <c r="EE108" i="1"/>
  <c r="ED108" i="1"/>
  <c r="EC108" i="1"/>
  <c r="EB108" i="1"/>
  <c r="EA108" i="1"/>
  <c r="DZ108" i="1"/>
  <c r="DY108" i="1"/>
  <c r="DX108" i="1"/>
  <c r="DW108" i="1"/>
  <c r="DV108" i="1"/>
  <c r="DU108" i="1"/>
  <c r="DT108" i="1"/>
  <c r="DS108" i="1"/>
  <c r="DR108" i="1"/>
  <c r="DQ108" i="1"/>
  <c r="DP108" i="1"/>
  <c r="DO108" i="1"/>
  <c r="DN108" i="1"/>
  <c r="DM108" i="1"/>
  <c r="DL108" i="1"/>
  <c r="DK108" i="1"/>
  <c r="DJ108" i="1"/>
  <c r="DF108" i="1"/>
  <c r="DE108" i="1"/>
  <c r="DD108" i="1"/>
  <c r="DC108" i="1"/>
  <c r="DB108" i="1"/>
  <c r="DA108" i="1"/>
  <c r="CZ108" i="1"/>
  <c r="CY108" i="1"/>
  <c r="CX108" i="1"/>
  <c r="CW108" i="1"/>
  <c r="CV108" i="1"/>
  <c r="CU108" i="1"/>
  <c r="CT108" i="1"/>
  <c r="CS108" i="1"/>
  <c r="CR108" i="1"/>
  <c r="CQ108" i="1"/>
  <c r="CP108" i="1"/>
  <c r="CO108" i="1"/>
  <c r="CN108" i="1"/>
  <c r="CM108" i="1"/>
  <c r="CL108" i="1"/>
  <c r="CK108" i="1"/>
  <c r="CJ108" i="1"/>
  <c r="CI108" i="1"/>
  <c r="CH108" i="1"/>
  <c r="CG108" i="1"/>
  <c r="CF108" i="1"/>
  <c r="CE108" i="1"/>
  <c r="CD108" i="1"/>
  <c r="CC108" i="1"/>
  <c r="CB108" i="1"/>
  <c r="BR108" i="1"/>
  <c r="BQ108" i="1"/>
  <c r="BP108" i="1"/>
  <c r="BO108" i="1"/>
  <c r="BN108" i="1"/>
  <c r="X108" i="1"/>
  <c r="W108" i="1"/>
  <c r="V108" i="1"/>
  <c r="U108" i="1"/>
  <c r="T108" i="1"/>
  <c r="S108" i="1"/>
  <c r="R108" i="1"/>
  <c r="AA108" i="1" s="1"/>
  <c r="AB108" i="1" s="1"/>
  <c r="AE108" i="1" s="1"/>
  <c r="Q108" i="1"/>
  <c r="O108" i="1"/>
  <c r="L108" i="1" s="1"/>
  <c r="H108" i="1"/>
  <c r="A108" i="1"/>
  <c r="EJ107" i="1"/>
  <c r="EI107" i="1"/>
  <c r="EH107" i="1"/>
  <c r="EG107" i="1"/>
  <c r="EF107" i="1"/>
  <c r="EE107" i="1"/>
  <c r="ED107" i="1"/>
  <c r="EC107" i="1"/>
  <c r="EB107" i="1"/>
  <c r="EA107" i="1"/>
  <c r="DZ107" i="1"/>
  <c r="DY107" i="1"/>
  <c r="DX107" i="1"/>
  <c r="DW107" i="1"/>
  <c r="DV107" i="1"/>
  <c r="DU107" i="1"/>
  <c r="DT107" i="1"/>
  <c r="DS107" i="1"/>
  <c r="DR107" i="1"/>
  <c r="DQ107" i="1"/>
  <c r="DP107" i="1"/>
  <c r="DO107" i="1"/>
  <c r="DN107" i="1"/>
  <c r="DM107" i="1"/>
  <c r="DL107" i="1"/>
  <c r="DK107" i="1"/>
  <c r="DJ107" i="1"/>
  <c r="DF107" i="1"/>
  <c r="DE107" i="1"/>
  <c r="DD107" i="1"/>
  <c r="DC107" i="1"/>
  <c r="DB107" i="1"/>
  <c r="DA107" i="1"/>
  <c r="CZ107" i="1"/>
  <c r="CY107" i="1"/>
  <c r="CX107" i="1"/>
  <c r="CW107" i="1"/>
  <c r="CV107" i="1"/>
  <c r="CU107" i="1"/>
  <c r="CT107" i="1"/>
  <c r="CS107" i="1"/>
  <c r="CR107" i="1"/>
  <c r="CQ107" i="1"/>
  <c r="CP107" i="1"/>
  <c r="CO107" i="1"/>
  <c r="CN107" i="1"/>
  <c r="CM107" i="1"/>
  <c r="CL107" i="1"/>
  <c r="CK107" i="1"/>
  <c r="CJ107" i="1"/>
  <c r="CI107" i="1"/>
  <c r="CH107" i="1"/>
  <c r="CG107" i="1"/>
  <c r="CF107" i="1"/>
  <c r="CE107" i="1"/>
  <c r="CD107" i="1"/>
  <c r="CC107" i="1"/>
  <c r="CB107" i="1"/>
  <c r="BR107" i="1"/>
  <c r="BQ107" i="1"/>
  <c r="BP107" i="1"/>
  <c r="BO107" i="1"/>
  <c r="BN107" i="1"/>
  <c r="X107" i="1"/>
  <c r="W107" i="1"/>
  <c r="V107" i="1"/>
  <c r="U107" i="1"/>
  <c r="T107" i="1"/>
  <c r="S107" i="1"/>
  <c r="R107" i="1"/>
  <c r="AA107" i="1" s="1"/>
  <c r="AB107" i="1" s="1"/>
  <c r="AE107" i="1" s="1"/>
  <c r="Q107" i="1"/>
  <c r="O107" i="1"/>
  <c r="L107" i="1" s="1"/>
  <c r="H107" i="1"/>
  <c r="A107" i="1"/>
  <c r="EJ106" i="1"/>
  <c r="EI106" i="1"/>
  <c r="EH106" i="1"/>
  <c r="EG106" i="1"/>
  <c r="EF106" i="1"/>
  <c r="EE106" i="1"/>
  <c r="ED106" i="1"/>
  <c r="EC106" i="1"/>
  <c r="EB106" i="1"/>
  <c r="EA106" i="1"/>
  <c r="DZ106" i="1"/>
  <c r="DY106" i="1"/>
  <c r="DX106" i="1"/>
  <c r="DW106" i="1"/>
  <c r="DV106" i="1"/>
  <c r="DU106" i="1"/>
  <c r="DT106" i="1"/>
  <c r="DS106" i="1"/>
  <c r="DR106" i="1"/>
  <c r="DQ106" i="1"/>
  <c r="DP106" i="1"/>
  <c r="DO106" i="1"/>
  <c r="DN106" i="1"/>
  <c r="DM106" i="1"/>
  <c r="DL106" i="1"/>
  <c r="DK106" i="1"/>
  <c r="DJ106" i="1"/>
  <c r="DF106" i="1"/>
  <c r="DE106" i="1"/>
  <c r="DD106" i="1"/>
  <c r="DC106" i="1"/>
  <c r="DB106" i="1"/>
  <c r="DA106" i="1"/>
  <c r="CZ106" i="1"/>
  <c r="CY106" i="1"/>
  <c r="CX106" i="1"/>
  <c r="CW106" i="1"/>
  <c r="CV106" i="1"/>
  <c r="CU106" i="1"/>
  <c r="CT106" i="1"/>
  <c r="CS106" i="1"/>
  <c r="CR106" i="1"/>
  <c r="CQ106" i="1"/>
  <c r="CP106" i="1"/>
  <c r="CO106" i="1"/>
  <c r="CN106" i="1"/>
  <c r="CM106" i="1"/>
  <c r="CL106" i="1"/>
  <c r="CK106" i="1"/>
  <c r="CJ106" i="1"/>
  <c r="CI106" i="1"/>
  <c r="CH106" i="1"/>
  <c r="CG106" i="1"/>
  <c r="CF106" i="1"/>
  <c r="CE106" i="1"/>
  <c r="CD106" i="1"/>
  <c r="CC106" i="1"/>
  <c r="CB106" i="1"/>
  <c r="BR106" i="1"/>
  <c r="BQ106" i="1"/>
  <c r="BP106" i="1"/>
  <c r="BO106" i="1"/>
  <c r="BN106" i="1"/>
  <c r="X106" i="1"/>
  <c r="W106" i="1"/>
  <c r="V106" i="1"/>
  <c r="U106" i="1"/>
  <c r="T106" i="1"/>
  <c r="S106" i="1"/>
  <c r="R106" i="1"/>
  <c r="AA106" i="1" s="1"/>
  <c r="AB106" i="1" s="1"/>
  <c r="AE106" i="1" s="1"/>
  <c r="Q106" i="1"/>
  <c r="O106" i="1"/>
  <c r="L106" i="1" s="1"/>
  <c r="H106" i="1"/>
  <c r="A106" i="1"/>
  <c r="EJ105" i="1"/>
  <c r="EI105" i="1"/>
  <c r="EH105" i="1"/>
  <c r="EG105" i="1"/>
  <c r="EF105" i="1"/>
  <c r="EE105" i="1"/>
  <c r="ED105" i="1"/>
  <c r="EC105" i="1"/>
  <c r="EB105" i="1"/>
  <c r="EA105" i="1"/>
  <c r="DZ105" i="1"/>
  <c r="DY105" i="1"/>
  <c r="DX105" i="1"/>
  <c r="DW105" i="1"/>
  <c r="DV105" i="1"/>
  <c r="DU105" i="1"/>
  <c r="DT105" i="1"/>
  <c r="DS105" i="1"/>
  <c r="DR105" i="1"/>
  <c r="DQ105" i="1"/>
  <c r="DP105" i="1"/>
  <c r="DO105" i="1"/>
  <c r="DN105" i="1"/>
  <c r="DM105" i="1"/>
  <c r="DL105" i="1"/>
  <c r="DK105" i="1"/>
  <c r="DJ105" i="1"/>
  <c r="DF105" i="1"/>
  <c r="DE105" i="1"/>
  <c r="DD105" i="1"/>
  <c r="DC105" i="1"/>
  <c r="DB105" i="1"/>
  <c r="DA105" i="1"/>
  <c r="CZ105" i="1"/>
  <c r="CY105" i="1"/>
  <c r="CX105" i="1"/>
  <c r="CW105" i="1"/>
  <c r="CV105" i="1"/>
  <c r="CU105" i="1"/>
  <c r="CT105" i="1"/>
  <c r="CS105" i="1"/>
  <c r="CR105" i="1"/>
  <c r="CQ105" i="1"/>
  <c r="CP105" i="1"/>
  <c r="CO105" i="1"/>
  <c r="CN105" i="1"/>
  <c r="CM105" i="1"/>
  <c r="CL105" i="1"/>
  <c r="CK105" i="1"/>
  <c r="CJ105" i="1"/>
  <c r="CI105" i="1"/>
  <c r="CH105" i="1"/>
  <c r="CG105" i="1"/>
  <c r="CF105" i="1"/>
  <c r="CE105" i="1"/>
  <c r="CD105" i="1"/>
  <c r="CC105" i="1"/>
  <c r="CB105" i="1"/>
  <c r="BR105" i="1"/>
  <c r="BQ105" i="1"/>
  <c r="BP105" i="1"/>
  <c r="BO105" i="1"/>
  <c r="BN105" i="1"/>
  <c r="X105" i="1"/>
  <c r="W105" i="1"/>
  <c r="V105" i="1"/>
  <c r="U105" i="1"/>
  <c r="T105" i="1"/>
  <c r="S105" i="1"/>
  <c r="R105" i="1"/>
  <c r="AA105" i="1" s="1"/>
  <c r="AB105" i="1" s="1"/>
  <c r="AE105" i="1" s="1"/>
  <c r="Q105" i="1"/>
  <c r="O105" i="1"/>
  <c r="L105" i="1" s="1"/>
  <c r="H105" i="1"/>
  <c r="A105" i="1"/>
  <c r="EJ104" i="1"/>
  <c r="EI104" i="1"/>
  <c r="EH104" i="1"/>
  <c r="EG104" i="1"/>
  <c r="EF104" i="1"/>
  <c r="EE104" i="1"/>
  <c r="ED104" i="1"/>
  <c r="EC104" i="1"/>
  <c r="EB104" i="1"/>
  <c r="EA104" i="1"/>
  <c r="DZ104" i="1"/>
  <c r="DY104" i="1"/>
  <c r="DX104" i="1"/>
  <c r="DW104" i="1"/>
  <c r="DV104" i="1"/>
  <c r="DU104" i="1"/>
  <c r="DT104" i="1"/>
  <c r="DS104" i="1"/>
  <c r="DR104" i="1"/>
  <c r="DQ104" i="1"/>
  <c r="DP104" i="1"/>
  <c r="DO104" i="1"/>
  <c r="DN104" i="1"/>
  <c r="DM104" i="1"/>
  <c r="DL104" i="1"/>
  <c r="DK104" i="1"/>
  <c r="DJ104" i="1"/>
  <c r="DF104" i="1"/>
  <c r="DE104" i="1"/>
  <c r="DD104" i="1"/>
  <c r="DC104" i="1"/>
  <c r="DB104" i="1"/>
  <c r="DA104" i="1"/>
  <c r="CZ104" i="1"/>
  <c r="CY104" i="1"/>
  <c r="CX104" i="1"/>
  <c r="CW104" i="1"/>
  <c r="CV104" i="1"/>
  <c r="CU104" i="1"/>
  <c r="CT104" i="1"/>
  <c r="CS104" i="1"/>
  <c r="CR104" i="1"/>
  <c r="CQ104" i="1"/>
  <c r="CP104" i="1"/>
  <c r="CO104" i="1"/>
  <c r="CN104" i="1"/>
  <c r="CM104" i="1"/>
  <c r="CL104" i="1"/>
  <c r="CK104" i="1"/>
  <c r="CJ104" i="1"/>
  <c r="CI104" i="1"/>
  <c r="CH104" i="1"/>
  <c r="CG104" i="1"/>
  <c r="CF104" i="1"/>
  <c r="CE104" i="1"/>
  <c r="CD104" i="1"/>
  <c r="CC104" i="1"/>
  <c r="CB104" i="1"/>
  <c r="BR104" i="1"/>
  <c r="BQ104" i="1"/>
  <c r="BP104" i="1"/>
  <c r="BO104" i="1"/>
  <c r="BN104" i="1"/>
  <c r="X104" i="1"/>
  <c r="W104" i="1"/>
  <c r="V104" i="1"/>
  <c r="U104" i="1"/>
  <c r="T104" i="1"/>
  <c r="S104" i="1"/>
  <c r="R104" i="1"/>
  <c r="AA104" i="1" s="1"/>
  <c r="AB104" i="1" s="1"/>
  <c r="AE104" i="1" s="1"/>
  <c r="Q104" i="1"/>
  <c r="O104" i="1"/>
  <c r="L104" i="1" s="1"/>
  <c r="H104" i="1"/>
  <c r="A104" i="1"/>
  <c r="EJ103" i="1"/>
  <c r="EI103" i="1"/>
  <c r="EH103" i="1"/>
  <c r="EG103" i="1"/>
  <c r="EF103" i="1"/>
  <c r="EE103" i="1"/>
  <c r="ED103" i="1"/>
  <c r="EC103" i="1"/>
  <c r="EB103" i="1"/>
  <c r="EA103" i="1"/>
  <c r="DZ103" i="1"/>
  <c r="DY103" i="1"/>
  <c r="DX103" i="1"/>
  <c r="DW103" i="1"/>
  <c r="DV103" i="1"/>
  <c r="DU103" i="1"/>
  <c r="DT103" i="1"/>
  <c r="DS103" i="1"/>
  <c r="DR103" i="1"/>
  <c r="DQ103" i="1"/>
  <c r="DP103" i="1"/>
  <c r="DO103" i="1"/>
  <c r="DN103" i="1"/>
  <c r="DM103" i="1"/>
  <c r="DL103" i="1"/>
  <c r="DK103" i="1"/>
  <c r="DJ103" i="1"/>
  <c r="DF103" i="1"/>
  <c r="DE103" i="1"/>
  <c r="DD103" i="1"/>
  <c r="DC103" i="1"/>
  <c r="DB103" i="1"/>
  <c r="DA103" i="1"/>
  <c r="CZ103" i="1"/>
  <c r="CY103" i="1"/>
  <c r="CX103" i="1"/>
  <c r="CW103" i="1"/>
  <c r="CV103" i="1"/>
  <c r="CU103" i="1"/>
  <c r="CT103" i="1"/>
  <c r="CS103" i="1"/>
  <c r="CR103" i="1"/>
  <c r="CQ103" i="1"/>
  <c r="CP103" i="1"/>
  <c r="CO103" i="1"/>
  <c r="CN103" i="1"/>
  <c r="CM103" i="1"/>
  <c r="CL103" i="1"/>
  <c r="CK103" i="1"/>
  <c r="CJ103" i="1"/>
  <c r="CI103" i="1"/>
  <c r="CH103" i="1"/>
  <c r="CG103" i="1"/>
  <c r="CF103" i="1"/>
  <c r="CE103" i="1"/>
  <c r="CD103" i="1"/>
  <c r="CC103" i="1"/>
  <c r="CB103" i="1"/>
  <c r="BR103" i="1"/>
  <c r="BQ103" i="1"/>
  <c r="BP103" i="1"/>
  <c r="BO103" i="1"/>
  <c r="BN103" i="1"/>
  <c r="X103" i="1"/>
  <c r="W103" i="1"/>
  <c r="V103" i="1"/>
  <c r="U103" i="1"/>
  <c r="T103" i="1"/>
  <c r="S103" i="1"/>
  <c r="R103" i="1"/>
  <c r="AA103" i="1" s="1"/>
  <c r="AB103" i="1" s="1"/>
  <c r="AE103" i="1" s="1"/>
  <c r="Q103" i="1"/>
  <c r="O103" i="1"/>
  <c r="L103" i="1" s="1"/>
  <c r="H103" i="1"/>
  <c r="A103" i="1"/>
  <c r="EJ102" i="1"/>
  <c r="EI102" i="1"/>
  <c r="EH102" i="1"/>
  <c r="EG102" i="1"/>
  <c r="EF102" i="1"/>
  <c r="EE102" i="1"/>
  <c r="ED102" i="1"/>
  <c r="EC102" i="1"/>
  <c r="EB102" i="1"/>
  <c r="EA102" i="1"/>
  <c r="DZ102" i="1"/>
  <c r="DY102" i="1"/>
  <c r="DX102" i="1"/>
  <c r="DW102" i="1"/>
  <c r="DV102" i="1"/>
  <c r="DU102" i="1"/>
  <c r="DT102" i="1"/>
  <c r="DS102" i="1"/>
  <c r="DR102" i="1"/>
  <c r="DQ102" i="1"/>
  <c r="DP102" i="1"/>
  <c r="DO102" i="1"/>
  <c r="DN102" i="1"/>
  <c r="DM102" i="1"/>
  <c r="DL102" i="1"/>
  <c r="DK102" i="1"/>
  <c r="DJ102" i="1"/>
  <c r="DF102" i="1"/>
  <c r="DE102" i="1"/>
  <c r="DD102" i="1"/>
  <c r="DC102" i="1"/>
  <c r="DB102" i="1"/>
  <c r="DA102" i="1"/>
  <c r="CZ102" i="1"/>
  <c r="CY102" i="1"/>
  <c r="CX102" i="1"/>
  <c r="CW102" i="1"/>
  <c r="CV102" i="1"/>
  <c r="CU102" i="1"/>
  <c r="CT102" i="1"/>
  <c r="CS102" i="1"/>
  <c r="CR102" i="1"/>
  <c r="CQ102" i="1"/>
  <c r="CP102" i="1"/>
  <c r="CO102" i="1"/>
  <c r="CN102" i="1"/>
  <c r="CM102" i="1"/>
  <c r="CL102" i="1"/>
  <c r="CK102" i="1"/>
  <c r="CJ102" i="1"/>
  <c r="CI102" i="1"/>
  <c r="CH102" i="1"/>
  <c r="CG102" i="1"/>
  <c r="CF102" i="1"/>
  <c r="CE102" i="1"/>
  <c r="CD102" i="1"/>
  <c r="CC102" i="1"/>
  <c r="CB102" i="1"/>
  <c r="BR102" i="1"/>
  <c r="BQ102" i="1"/>
  <c r="BP102" i="1"/>
  <c r="BO102" i="1"/>
  <c r="BN102" i="1"/>
  <c r="X102" i="1"/>
  <c r="W102" i="1"/>
  <c r="V102" i="1"/>
  <c r="U102" i="1"/>
  <c r="T102" i="1"/>
  <c r="S102" i="1"/>
  <c r="R102" i="1"/>
  <c r="AA102" i="1" s="1"/>
  <c r="AB102" i="1" s="1"/>
  <c r="AE102" i="1" s="1"/>
  <c r="Q102" i="1"/>
  <c r="O102" i="1"/>
  <c r="L102" i="1" s="1"/>
  <c r="H102" i="1"/>
  <c r="A102" i="1"/>
  <c r="EJ101" i="1"/>
  <c r="EI101" i="1"/>
  <c r="EH101" i="1"/>
  <c r="EG101" i="1"/>
  <c r="EF101" i="1"/>
  <c r="EE101" i="1"/>
  <c r="ED101" i="1"/>
  <c r="EC101" i="1"/>
  <c r="EB101" i="1"/>
  <c r="EA101" i="1"/>
  <c r="DZ101" i="1"/>
  <c r="DY101" i="1"/>
  <c r="DX101" i="1"/>
  <c r="DW101" i="1"/>
  <c r="DV101" i="1"/>
  <c r="DU101" i="1"/>
  <c r="DT101" i="1"/>
  <c r="DS101" i="1"/>
  <c r="DR101" i="1"/>
  <c r="DQ101" i="1"/>
  <c r="DP101" i="1"/>
  <c r="DO101" i="1"/>
  <c r="DN101" i="1"/>
  <c r="DM101" i="1"/>
  <c r="DL101" i="1"/>
  <c r="DK101" i="1"/>
  <c r="DJ101" i="1"/>
  <c r="DF101" i="1"/>
  <c r="DE101" i="1"/>
  <c r="DD101" i="1"/>
  <c r="DC101" i="1"/>
  <c r="DB101" i="1"/>
  <c r="DA101" i="1"/>
  <c r="CZ101" i="1"/>
  <c r="CY101" i="1"/>
  <c r="CX101" i="1"/>
  <c r="CW101" i="1"/>
  <c r="CV101" i="1"/>
  <c r="CU101" i="1"/>
  <c r="CT101" i="1"/>
  <c r="CS101" i="1"/>
  <c r="CR101" i="1"/>
  <c r="CQ101" i="1"/>
  <c r="CP101" i="1"/>
  <c r="CO101" i="1"/>
  <c r="CN101" i="1"/>
  <c r="CM101" i="1"/>
  <c r="CL101" i="1"/>
  <c r="CK101" i="1"/>
  <c r="CJ101" i="1"/>
  <c r="CI101" i="1"/>
  <c r="CH101" i="1"/>
  <c r="CG101" i="1"/>
  <c r="CF101" i="1"/>
  <c r="CE101" i="1"/>
  <c r="CD101" i="1"/>
  <c r="CC101" i="1"/>
  <c r="CB101" i="1"/>
  <c r="BR101" i="1"/>
  <c r="BQ101" i="1"/>
  <c r="BP101" i="1"/>
  <c r="BO101" i="1"/>
  <c r="BN101" i="1"/>
  <c r="X101" i="1"/>
  <c r="W101" i="1"/>
  <c r="V101" i="1"/>
  <c r="U101" i="1"/>
  <c r="T101" i="1"/>
  <c r="S101" i="1"/>
  <c r="R101" i="1"/>
  <c r="AA101" i="1" s="1"/>
  <c r="AB101" i="1" s="1"/>
  <c r="AE101" i="1" s="1"/>
  <c r="Q101" i="1"/>
  <c r="O101" i="1"/>
  <c r="L101" i="1" s="1"/>
  <c r="H101" i="1"/>
  <c r="A101" i="1"/>
  <c r="EJ100" i="1"/>
  <c r="EI100" i="1"/>
  <c r="EH100" i="1"/>
  <c r="EG100" i="1"/>
  <c r="EF100" i="1"/>
  <c r="EE100" i="1"/>
  <c r="ED100" i="1"/>
  <c r="EC100" i="1"/>
  <c r="EB100" i="1"/>
  <c r="EA100" i="1"/>
  <c r="DZ100" i="1"/>
  <c r="DY100" i="1"/>
  <c r="DX100" i="1"/>
  <c r="DW100" i="1"/>
  <c r="DV100" i="1"/>
  <c r="DU100" i="1"/>
  <c r="DT100" i="1"/>
  <c r="DS100" i="1"/>
  <c r="DR100" i="1"/>
  <c r="DQ100" i="1"/>
  <c r="DP100" i="1"/>
  <c r="DO100" i="1"/>
  <c r="DN100" i="1"/>
  <c r="DM100" i="1"/>
  <c r="DL100" i="1"/>
  <c r="DK100" i="1"/>
  <c r="DJ100" i="1"/>
  <c r="DF100" i="1"/>
  <c r="DE100" i="1"/>
  <c r="DD100" i="1"/>
  <c r="DC100" i="1"/>
  <c r="DB100" i="1"/>
  <c r="DA100" i="1"/>
  <c r="CZ100" i="1"/>
  <c r="CY100" i="1"/>
  <c r="CX100" i="1"/>
  <c r="CW100" i="1"/>
  <c r="CV100" i="1"/>
  <c r="CU100" i="1"/>
  <c r="CT100" i="1"/>
  <c r="CS100" i="1"/>
  <c r="CR100" i="1"/>
  <c r="CQ100" i="1"/>
  <c r="CP100" i="1"/>
  <c r="CO100" i="1"/>
  <c r="CN100" i="1"/>
  <c r="CM100" i="1"/>
  <c r="CL100" i="1"/>
  <c r="CK100" i="1"/>
  <c r="CJ100" i="1"/>
  <c r="CI100" i="1"/>
  <c r="CH100" i="1"/>
  <c r="CG100" i="1"/>
  <c r="CF100" i="1"/>
  <c r="CE100" i="1"/>
  <c r="CD100" i="1"/>
  <c r="CC100" i="1"/>
  <c r="CB100" i="1"/>
  <c r="BR100" i="1"/>
  <c r="BQ100" i="1"/>
  <c r="BP100" i="1"/>
  <c r="BO100" i="1"/>
  <c r="BN100" i="1"/>
  <c r="X100" i="1"/>
  <c r="W100" i="1"/>
  <c r="V100" i="1"/>
  <c r="U100" i="1"/>
  <c r="T100" i="1"/>
  <c r="S100" i="1"/>
  <c r="R100" i="1"/>
  <c r="AA100" i="1" s="1"/>
  <c r="AB100" i="1" s="1"/>
  <c r="AE100" i="1" s="1"/>
  <c r="Q100" i="1"/>
  <c r="O100" i="1"/>
  <c r="L100" i="1" s="1"/>
  <c r="H100" i="1"/>
  <c r="A100" i="1"/>
  <c r="EJ99" i="1"/>
  <c r="EI99" i="1"/>
  <c r="EH99" i="1"/>
  <c r="EG99" i="1"/>
  <c r="EF99" i="1"/>
  <c r="EE99" i="1"/>
  <c r="ED99" i="1"/>
  <c r="EC99" i="1"/>
  <c r="EB99" i="1"/>
  <c r="EA99" i="1"/>
  <c r="DZ99" i="1"/>
  <c r="DY99" i="1"/>
  <c r="DX99" i="1"/>
  <c r="DW99" i="1"/>
  <c r="DV99" i="1"/>
  <c r="DU99" i="1"/>
  <c r="DT99" i="1"/>
  <c r="DS99" i="1"/>
  <c r="DR99" i="1"/>
  <c r="DQ99" i="1"/>
  <c r="DP99" i="1"/>
  <c r="DO99" i="1"/>
  <c r="DN99" i="1"/>
  <c r="DM99" i="1"/>
  <c r="DL99" i="1"/>
  <c r="DK99" i="1"/>
  <c r="DJ99" i="1"/>
  <c r="DF99" i="1"/>
  <c r="DE99" i="1"/>
  <c r="DD99" i="1"/>
  <c r="DC99" i="1"/>
  <c r="DB99" i="1"/>
  <c r="DA99" i="1"/>
  <c r="CZ99" i="1"/>
  <c r="CY99" i="1"/>
  <c r="CX99" i="1"/>
  <c r="CW99" i="1"/>
  <c r="CV99" i="1"/>
  <c r="CU99" i="1"/>
  <c r="CT99" i="1"/>
  <c r="CS99" i="1"/>
  <c r="CR99" i="1"/>
  <c r="CQ99" i="1"/>
  <c r="CP99" i="1"/>
  <c r="CO99" i="1"/>
  <c r="CN99" i="1"/>
  <c r="CM99" i="1"/>
  <c r="CL99" i="1"/>
  <c r="CK99" i="1"/>
  <c r="CJ99" i="1"/>
  <c r="CI99" i="1"/>
  <c r="CH99" i="1"/>
  <c r="CG99" i="1"/>
  <c r="CF99" i="1"/>
  <c r="CE99" i="1"/>
  <c r="CD99" i="1"/>
  <c r="CC99" i="1"/>
  <c r="CB99" i="1"/>
  <c r="BR99" i="1"/>
  <c r="BQ99" i="1"/>
  <c r="BP99" i="1"/>
  <c r="BO99" i="1"/>
  <c r="BN99" i="1"/>
  <c r="X99" i="1"/>
  <c r="W99" i="1"/>
  <c r="V99" i="1"/>
  <c r="U99" i="1"/>
  <c r="T99" i="1"/>
  <c r="S99" i="1"/>
  <c r="R99" i="1"/>
  <c r="AA99" i="1" s="1"/>
  <c r="AB99" i="1" s="1"/>
  <c r="AE99" i="1" s="1"/>
  <c r="Q99" i="1"/>
  <c r="O99" i="1"/>
  <c r="L99" i="1" s="1"/>
  <c r="H99" i="1"/>
  <c r="A99" i="1"/>
  <c r="EJ98" i="1"/>
  <c r="EI98" i="1"/>
  <c r="EH98" i="1"/>
  <c r="EG98" i="1"/>
  <c r="EF98" i="1"/>
  <c r="EE98" i="1"/>
  <c r="ED98" i="1"/>
  <c r="EC98" i="1"/>
  <c r="EB98" i="1"/>
  <c r="EA98" i="1"/>
  <c r="DZ98" i="1"/>
  <c r="DY98" i="1"/>
  <c r="DX98" i="1"/>
  <c r="DW98" i="1"/>
  <c r="DV98" i="1"/>
  <c r="DU98" i="1"/>
  <c r="DT98" i="1"/>
  <c r="DS98" i="1"/>
  <c r="DR98" i="1"/>
  <c r="DQ98" i="1"/>
  <c r="DP98" i="1"/>
  <c r="DO98" i="1"/>
  <c r="DN98" i="1"/>
  <c r="DM98" i="1"/>
  <c r="DL98" i="1"/>
  <c r="DK98" i="1"/>
  <c r="DJ98" i="1"/>
  <c r="DF98" i="1"/>
  <c r="DE98" i="1"/>
  <c r="DD98" i="1"/>
  <c r="DC98" i="1"/>
  <c r="DB98" i="1"/>
  <c r="DA98" i="1"/>
  <c r="CZ98" i="1"/>
  <c r="CY98" i="1"/>
  <c r="CX98" i="1"/>
  <c r="CW98" i="1"/>
  <c r="CV98" i="1"/>
  <c r="CU98" i="1"/>
  <c r="CT98" i="1"/>
  <c r="CS98" i="1"/>
  <c r="CR98" i="1"/>
  <c r="CQ98" i="1"/>
  <c r="CP98" i="1"/>
  <c r="CO98" i="1"/>
  <c r="CN98" i="1"/>
  <c r="CM98" i="1"/>
  <c r="CL98" i="1"/>
  <c r="CK98" i="1"/>
  <c r="CJ98" i="1"/>
  <c r="CI98" i="1"/>
  <c r="CH98" i="1"/>
  <c r="CG98" i="1"/>
  <c r="CF98" i="1"/>
  <c r="CE98" i="1"/>
  <c r="CD98" i="1"/>
  <c r="CC98" i="1"/>
  <c r="CB98" i="1"/>
  <c r="BV98" i="1"/>
  <c r="BR98" i="1"/>
  <c r="BQ98" i="1"/>
  <c r="BP98" i="1"/>
  <c r="BO98" i="1"/>
  <c r="BN98" i="1"/>
  <c r="X98" i="1"/>
  <c r="W98" i="1"/>
  <c r="V98" i="1"/>
  <c r="U98" i="1"/>
  <c r="T98" i="1"/>
  <c r="S98" i="1"/>
  <c r="R98" i="1"/>
  <c r="AA98" i="1" s="1"/>
  <c r="AB98" i="1" s="1"/>
  <c r="AE98" i="1" s="1"/>
  <c r="Q98" i="1"/>
  <c r="O98" i="1"/>
  <c r="L98" i="1" s="1"/>
  <c r="H98" i="1"/>
  <c r="A98" i="1"/>
  <c r="EJ97" i="1"/>
  <c r="EI97" i="1"/>
  <c r="EH97" i="1"/>
  <c r="EG97" i="1"/>
  <c r="EF97" i="1"/>
  <c r="EE97" i="1"/>
  <c r="ED97" i="1"/>
  <c r="EC97" i="1"/>
  <c r="EB97" i="1"/>
  <c r="EA97" i="1"/>
  <c r="DZ97" i="1"/>
  <c r="DY97" i="1"/>
  <c r="DX97" i="1"/>
  <c r="DW97" i="1"/>
  <c r="DV97" i="1"/>
  <c r="DU97" i="1"/>
  <c r="DT97" i="1"/>
  <c r="DS97" i="1"/>
  <c r="DR97" i="1"/>
  <c r="DQ97" i="1"/>
  <c r="DP97" i="1"/>
  <c r="DO97" i="1"/>
  <c r="DN97" i="1"/>
  <c r="DM97" i="1"/>
  <c r="DL97" i="1"/>
  <c r="DK97" i="1"/>
  <c r="DJ97" i="1"/>
  <c r="DF97" i="1"/>
  <c r="DE97" i="1"/>
  <c r="DD97" i="1"/>
  <c r="DC97" i="1"/>
  <c r="DB97" i="1"/>
  <c r="DA97" i="1"/>
  <c r="CZ97" i="1"/>
  <c r="CY97" i="1"/>
  <c r="CX97" i="1"/>
  <c r="CW97" i="1"/>
  <c r="CV97" i="1"/>
  <c r="CU97" i="1"/>
  <c r="CT97" i="1"/>
  <c r="CS97" i="1"/>
  <c r="CR97" i="1"/>
  <c r="CQ97" i="1"/>
  <c r="CP97" i="1"/>
  <c r="CO97" i="1"/>
  <c r="CN97" i="1"/>
  <c r="CM97" i="1"/>
  <c r="CL97" i="1"/>
  <c r="CK97" i="1"/>
  <c r="CJ97" i="1"/>
  <c r="CI97" i="1"/>
  <c r="CH97" i="1"/>
  <c r="CG97" i="1"/>
  <c r="CF97" i="1"/>
  <c r="CE97" i="1"/>
  <c r="CD97" i="1"/>
  <c r="CC97" i="1"/>
  <c r="CB97" i="1"/>
  <c r="BV97" i="1"/>
  <c r="BR97" i="1"/>
  <c r="BQ97" i="1"/>
  <c r="BP97" i="1"/>
  <c r="BO97" i="1"/>
  <c r="BN97" i="1"/>
  <c r="X97" i="1"/>
  <c r="W97" i="1"/>
  <c r="V97" i="1"/>
  <c r="U97" i="1"/>
  <c r="T97" i="1"/>
  <c r="S97" i="1"/>
  <c r="R97" i="1"/>
  <c r="AA97" i="1" s="1"/>
  <c r="AB97" i="1" s="1"/>
  <c r="AE97" i="1" s="1"/>
  <c r="Q97" i="1"/>
  <c r="O97" i="1"/>
  <c r="L97" i="1" s="1"/>
  <c r="H97" i="1"/>
  <c r="A97" i="1"/>
  <c r="EJ96" i="1"/>
  <c r="EI96" i="1"/>
  <c r="EH96" i="1"/>
  <c r="EG96" i="1"/>
  <c r="EF96" i="1"/>
  <c r="EE96" i="1"/>
  <c r="ED96" i="1"/>
  <c r="EC96" i="1"/>
  <c r="EB96" i="1"/>
  <c r="EA96" i="1"/>
  <c r="DZ96" i="1"/>
  <c r="DY96" i="1"/>
  <c r="DX96" i="1"/>
  <c r="DW96" i="1"/>
  <c r="DV96" i="1"/>
  <c r="DU96" i="1"/>
  <c r="DT96" i="1"/>
  <c r="DS96" i="1"/>
  <c r="DR96" i="1"/>
  <c r="DQ96" i="1"/>
  <c r="DP96" i="1"/>
  <c r="DO96" i="1"/>
  <c r="DN96" i="1"/>
  <c r="DM96" i="1"/>
  <c r="DL96" i="1"/>
  <c r="DK96" i="1"/>
  <c r="DJ96" i="1"/>
  <c r="DF96" i="1"/>
  <c r="DE96" i="1"/>
  <c r="DD96" i="1"/>
  <c r="DC96" i="1"/>
  <c r="DB96" i="1"/>
  <c r="DA96" i="1"/>
  <c r="CZ96" i="1"/>
  <c r="CY96" i="1"/>
  <c r="CX96" i="1"/>
  <c r="CW96" i="1"/>
  <c r="CV96" i="1"/>
  <c r="CU96" i="1"/>
  <c r="CT96" i="1"/>
  <c r="CS96" i="1"/>
  <c r="CR96" i="1"/>
  <c r="CQ96" i="1"/>
  <c r="CP96" i="1"/>
  <c r="CO96" i="1"/>
  <c r="CN96" i="1"/>
  <c r="CM96" i="1"/>
  <c r="CL96" i="1"/>
  <c r="CK96" i="1"/>
  <c r="CJ96" i="1"/>
  <c r="CI96" i="1"/>
  <c r="CH96" i="1"/>
  <c r="CG96" i="1"/>
  <c r="CF96" i="1"/>
  <c r="CE96" i="1"/>
  <c r="CD96" i="1"/>
  <c r="CC96" i="1"/>
  <c r="CB96" i="1"/>
  <c r="BR96" i="1"/>
  <c r="BQ96" i="1"/>
  <c r="BP96" i="1"/>
  <c r="BO96" i="1"/>
  <c r="BN96" i="1"/>
  <c r="X96" i="1"/>
  <c r="W96" i="1"/>
  <c r="V96" i="1"/>
  <c r="U96" i="1"/>
  <c r="T96" i="1"/>
  <c r="S96" i="1"/>
  <c r="R96" i="1"/>
  <c r="AA96" i="1" s="1"/>
  <c r="AB96" i="1" s="1"/>
  <c r="AE96" i="1" s="1"/>
  <c r="Q96" i="1"/>
  <c r="O96" i="1"/>
  <c r="L96" i="1" s="1"/>
  <c r="H96" i="1"/>
  <c r="A96" i="1"/>
  <c r="EJ95" i="1"/>
  <c r="EI95" i="1"/>
  <c r="EH95" i="1"/>
  <c r="EG95" i="1"/>
  <c r="EF95" i="1"/>
  <c r="EE95" i="1"/>
  <c r="ED95" i="1"/>
  <c r="EC95" i="1"/>
  <c r="EB95" i="1"/>
  <c r="EA95" i="1"/>
  <c r="DZ95" i="1"/>
  <c r="DY95" i="1"/>
  <c r="DX95" i="1"/>
  <c r="DW95" i="1"/>
  <c r="DV95" i="1"/>
  <c r="DU95" i="1"/>
  <c r="DT95" i="1"/>
  <c r="DS95" i="1"/>
  <c r="DR95" i="1"/>
  <c r="DQ95" i="1"/>
  <c r="DP95" i="1"/>
  <c r="DO95" i="1"/>
  <c r="DN95" i="1"/>
  <c r="DM95" i="1"/>
  <c r="DL95" i="1"/>
  <c r="DK95" i="1"/>
  <c r="DJ95" i="1"/>
  <c r="DF95" i="1"/>
  <c r="DE95" i="1"/>
  <c r="DD95" i="1"/>
  <c r="DC95" i="1"/>
  <c r="DB95" i="1"/>
  <c r="DA95" i="1"/>
  <c r="CZ95" i="1"/>
  <c r="CY95" i="1"/>
  <c r="CX95" i="1"/>
  <c r="CW95" i="1"/>
  <c r="CV95" i="1"/>
  <c r="CU95" i="1"/>
  <c r="CT95" i="1"/>
  <c r="CS95" i="1"/>
  <c r="CR95" i="1"/>
  <c r="CQ95" i="1"/>
  <c r="CP95" i="1"/>
  <c r="CO95" i="1"/>
  <c r="CN95" i="1"/>
  <c r="CM95" i="1"/>
  <c r="CL95" i="1"/>
  <c r="CK95" i="1"/>
  <c r="CJ95" i="1"/>
  <c r="CI95" i="1"/>
  <c r="CH95" i="1"/>
  <c r="CG95" i="1"/>
  <c r="CF95" i="1"/>
  <c r="CE95" i="1"/>
  <c r="CD95" i="1"/>
  <c r="CC95" i="1"/>
  <c r="CB95" i="1"/>
  <c r="BR95" i="1"/>
  <c r="BQ95" i="1"/>
  <c r="BP95" i="1"/>
  <c r="BO95" i="1"/>
  <c r="BN95" i="1"/>
  <c r="X95" i="1"/>
  <c r="W95" i="1"/>
  <c r="V95" i="1"/>
  <c r="U95" i="1"/>
  <c r="T95" i="1"/>
  <c r="S95" i="1"/>
  <c r="R95" i="1"/>
  <c r="AA95" i="1" s="1"/>
  <c r="AB95" i="1" s="1"/>
  <c r="AE95" i="1" s="1"/>
  <c r="Q95" i="1"/>
  <c r="O95" i="1"/>
  <c r="L95" i="1" s="1"/>
  <c r="H95" i="1"/>
  <c r="A95" i="1"/>
  <c r="EJ94" i="1"/>
  <c r="EI94" i="1"/>
  <c r="EH94" i="1"/>
  <c r="EG94" i="1"/>
  <c r="EF94" i="1"/>
  <c r="EE94" i="1"/>
  <c r="ED94" i="1"/>
  <c r="EC94" i="1"/>
  <c r="EB94" i="1"/>
  <c r="EA94" i="1"/>
  <c r="DZ94" i="1"/>
  <c r="DY94" i="1"/>
  <c r="DX94" i="1"/>
  <c r="DW94" i="1"/>
  <c r="DV94" i="1"/>
  <c r="DU94" i="1"/>
  <c r="DT94" i="1"/>
  <c r="DS94" i="1"/>
  <c r="DR94" i="1"/>
  <c r="DQ94" i="1"/>
  <c r="DP94" i="1"/>
  <c r="DO94" i="1"/>
  <c r="DN94" i="1"/>
  <c r="DM94" i="1"/>
  <c r="DL94" i="1"/>
  <c r="DK94" i="1"/>
  <c r="DJ94" i="1"/>
  <c r="DF94" i="1"/>
  <c r="DE94" i="1"/>
  <c r="DD94" i="1"/>
  <c r="DC94" i="1"/>
  <c r="DB94" i="1"/>
  <c r="DA94" i="1"/>
  <c r="CZ94" i="1"/>
  <c r="CY94" i="1"/>
  <c r="CX94" i="1"/>
  <c r="CW94" i="1"/>
  <c r="CV94" i="1"/>
  <c r="CU94" i="1"/>
  <c r="CT94" i="1"/>
  <c r="CS94" i="1"/>
  <c r="CR94" i="1"/>
  <c r="CQ94" i="1"/>
  <c r="CP94" i="1"/>
  <c r="CO94" i="1"/>
  <c r="CN94" i="1"/>
  <c r="CM94" i="1"/>
  <c r="CL94" i="1"/>
  <c r="CK94" i="1"/>
  <c r="CJ94" i="1"/>
  <c r="CI94" i="1"/>
  <c r="CH94" i="1"/>
  <c r="CG94" i="1"/>
  <c r="CF94" i="1"/>
  <c r="CE94" i="1"/>
  <c r="CD94" i="1"/>
  <c r="CC94" i="1"/>
  <c r="CB94" i="1"/>
  <c r="BR94" i="1"/>
  <c r="BQ94" i="1"/>
  <c r="BP94" i="1"/>
  <c r="BO94" i="1"/>
  <c r="BN94" i="1"/>
  <c r="X94" i="1"/>
  <c r="W94" i="1"/>
  <c r="V94" i="1"/>
  <c r="U94" i="1"/>
  <c r="T94" i="1"/>
  <c r="S94" i="1"/>
  <c r="R94" i="1"/>
  <c r="AA94" i="1" s="1"/>
  <c r="AB94" i="1" s="1"/>
  <c r="AE94" i="1" s="1"/>
  <c r="Q94" i="1"/>
  <c r="O94" i="1"/>
  <c r="L94" i="1" s="1"/>
  <c r="H94" i="1"/>
  <c r="A94" i="1"/>
  <c r="EJ93" i="1"/>
  <c r="EI93" i="1"/>
  <c r="EH93" i="1"/>
  <c r="EG93" i="1"/>
  <c r="EF93" i="1"/>
  <c r="EE93" i="1"/>
  <c r="ED93" i="1"/>
  <c r="EC93" i="1"/>
  <c r="EB93" i="1"/>
  <c r="EA93" i="1"/>
  <c r="DZ93" i="1"/>
  <c r="DY93" i="1"/>
  <c r="DX93" i="1"/>
  <c r="DW93" i="1"/>
  <c r="DV93" i="1"/>
  <c r="DU93" i="1"/>
  <c r="DT93" i="1"/>
  <c r="DS93" i="1"/>
  <c r="DR93" i="1"/>
  <c r="DQ93" i="1"/>
  <c r="DP93" i="1"/>
  <c r="DO93" i="1"/>
  <c r="DN93" i="1"/>
  <c r="DM93" i="1"/>
  <c r="DL93" i="1"/>
  <c r="DK93" i="1"/>
  <c r="DJ93" i="1"/>
  <c r="DF93" i="1"/>
  <c r="DE93" i="1"/>
  <c r="DD93" i="1"/>
  <c r="DC93" i="1"/>
  <c r="DB93" i="1"/>
  <c r="DA93" i="1"/>
  <c r="CZ93" i="1"/>
  <c r="CY93" i="1"/>
  <c r="CX93" i="1"/>
  <c r="CW93" i="1"/>
  <c r="CV93" i="1"/>
  <c r="CU93" i="1"/>
  <c r="CT93" i="1"/>
  <c r="CS93" i="1"/>
  <c r="CR93" i="1"/>
  <c r="CQ93" i="1"/>
  <c r="CP93" i="1"/>
  <c r="CO93" i="1"/>
  <c r="CN93" i="1"/>
  <c r="CM93" i="1"/>
  <c r="CL93" i="1"/>
  <c r="CK93" i="1"/>
  <c r="CJ93" i="1"/>
  <c r="CI93" i="1"/>
  <c r="CH93" i="1"/>
  <c r="CG93" i="1"/>
  <c r="CF93" i="1"/>
  <c r="CE93" i="1"/>
  <c r="CD93" i="1"/>
  <c r="CC93" i="1"/>
  <c r="CB93" i="1"/>
  <c r="BR93" i="1"/>
  <c r="BQ93" i="1"/>
  <c r="BP93" i="1"/>
  <c r="BO93" i="1"/>
  <c r="BN93" i="1"/>
  <c r="X93" i="1"/>
  <c r="W93" i="1"/>
  <c r="V93" i="1"/>
  <c r="U93" i="1"/>
  <c r="T93" i="1"/>
  <c r="S93" i="1"/>
  <c r="R93" i="1"/>
  <c r="AA93" i="1" s="1"/>
  <c r="AB93" i="1" s="1"/>
  <c r="AE93" i="1" s="1"/>
  <c r="Q93" i="1"/>
  <c r="O93" i="1"/>
  <c r="L93" i="1" s="1"/>
  <c r="H93" i="1"/>
  <c r="A93" i="1"/>
  <c r="EJ92" i="1"/>
  <c r="EI92" i="1"/>
  <c r="EH92" i="1"/>
  <c r="EG92" i="1"/>
  <c r="EF92" i="1"/>
  <c r="EE92" i="1"/>
  <c r="ED92" i="1"/>
  <c r="EC92" i="1"/>
  <c r="EB92" i="1"/>
  <c r="EA92" i="1"/>
  <c r="DZ92" i="1"/>
  <c r="DY92" i="1"/>
  <c r="DX92" i="1"/>
  <c r="DW92" i="1"/>
  <c r="DV92" i="1"/>
  <c r="DU92" i="1"/>
  <c r="DT92" i="1"/>
  <c r="DS92" i="1"/>
  <c r="DR92" i="1"/>
  <c r="DQ92" i="1"/>
  <c r="DP92" i="1"/>
  <c r="DO92" i="1"/>
  <c r="DN92" i="1"/>
  <c r="DM92" i="1"/>
  <c r="DL92" i="1"/>
  <c r="DK92" i="1"/>
  <c r="DJ92" i="1"/>
  <c r="DF92" i="1"/>
  <c r="DE92" i="1"/>
  <c r="DD92" i="1"/>
  <c r="DC92" i="1"/>
  <c r="DB92" i="1"/>
  <c r="DA92" i="1"/>
  <c r="CZ92" i="1"/>
  <c r="CY92" i="1"/>
  <c r="CX92" i="1"/>
  <c r="CW92" i="1"/>
  <c r="CV92" i="1"/>
  <c r="CU92" i="1"/>
  <c r="CT92" i="1"/>
  <c r="CS92" i="1"/>
  <c r="CR92" i="1"/>
  <c r="CQ92" i="1"/>
  <c r="CP92" i="1"/>
  <c r="CO92" i="1"/>
  <c r="CN92" i="1"/>
  <c r="CM92" i="1"/>
  <c r="CL92" i="1"/>
  <c r="CK92" i="1"/>
  <c r="CJ92" i="1"/>
  <c r="CI92" i="1"/>
  <c r="CH92" i="1"/>
  <c r="CG92" i="1"/>
  <c r="CF92" i="1"/>
  <c r="CE92" i="1"/>
  <c r="CD92" i="1"/>
  <c r="CC92" i="1"/>
  <c r="CB92" i="1"/>
  <c r="BV92" i="1"/>
  <c r="BR92" i="1"/>
  <c r="BQ92" i="1"/>
  <c r="BP92" i="1"/>
  <c r="BO92" i="1"/>
  <c r="BN92" i="1"/>
  <c r="X92" i="1"/>
  <c r="W92" i="1"/>
  <c r="V92" i="1"/>
  <c r="U92" i="1"/>
  <c r="T92" i="1"/>
  <c r="S92" i="1"/>
  <c r="R92" i="1"/>
  <c r="AA92" i="1" s="1"/>
  <c r="AB92" i="1" s="1"/>
  <c r="AE92" i="1" s="1"/>
  <c r="Q92" i="1"/>
  <c r="O92" i="1"/>
  <c r="L92" i="1" s="1"/>
  <c r="H92" i="1"/>
  <c r="A92" i="1"/>
  <c r="EJ91" i="1"/>
  <c r="EI91" i="1"/>
  <c r="EH91" i="1"/>
  <c r="EG91" i="1"/>
  <c r="EF91" i="1"/>
  <c r="EE91" i="1"/>
  <c r="ED91" i="1"/>
  <c r="EC91" i="1"/>
  <c r="EB91" i="1"/>
  <c r="EA91" i="1"/>
  <c r="DZ91" i="1"/>
  <c r="DY91" i="1"/>
  <c r="DX91" i="1"/>
  <c r="DW91" i="1"/>
  <c r="DV91" i="1"/>
  <c r="DU91" i="1"/>
  <c r="DT91" i="1"/>
  <c r="DS91" i="1"/>
  <c r="DR91" i="1"/>
  <c r="DQ91" i="1"/>
  <c r="DP91" i="1"/>
  <c r="DO91" i="1"/>
  <c r="DN91" i="1"/>
  <c r="DM91" i="1"/>
  <c r="DL91" i="1"/>
  <c r="DK91" i="1"/>
  <c r="DJ91" i="1"/>
  <c r="DF91" i="1"/>
  <c r="DE91" i="1"/>
  <c r="DD91" i="1"/>
  <c r="DC91" i="1"/>
  <c r="DB91" i="1"/>
  <c r="DA91" i="1"/>
  <c r="CZ91" i="1"/>
  <c r="CY91" i="1"/>
  <c r="CX91" i="1"/>
  <c r="CW91" i="1"/>
  <c r="CV91" i="1"/>
  <c r="CU91" i="1"/>
  <c r="CT91" i="1"/>
  <c r="CS91" i="1"/>
  <c r="CR91" i="1"/>
  <c r="CQ91" i="1"/>
  <c r="CP91" i="1"/>
  <c r="CO91" i="1"/>
  <c r="CN91" i="1"/>
  <c r="CM91" i="1"/>
  <c r="CL91" i="1"/>
  <c r="CK91" i="1"/>
  <c r="CJ91" i="1"/>
  <c r="CI91" i="1"/>
  <c r="CH91" i="1"/>
  <c r="CG91" i="1"/>
  <c r="CF91" i="1"/>
  <c r="CE91" i="1"/>
  <c r="CD91" i="1"/>
  <c r="CC91" i="1"/>
  <c r="CB91" i="1"/>
  <c r="BR91" i="1"/>
  <c r="BQ91" i="1"/>
  <c r="BP91" i="1"/>
  <c r="BO91" i="1"/>
  <c r="BN91" i="1"/>
  <c r="X91" i="1"/>
  <c r="W91" i="1"/>
  <c r="V91" i="1"/>
  <c r="U91" i="1"/>
  <c r="T91" i="1"/>
  <c r="S91" i="1"/>
  <c r="R91" i="1"/>
  <c r="AA91" i="1" s="1"/>
  <c r="AB91" i="1" s="1"/>
  <c r="AE91" i="1" s="1"/>
  <c r="Q91" i="1"/>
  <c r="O91" i="1"/>
  <c r="L91" i="1" s="1"/>
  <c r="H91" i="1"/>
  <c r="A91" i="1"/>
  <c r="EJ90" i="1"/>
  <c r="EI90" i="1"/>
  <c r="EH90" i="1"/>
  <c r="EG90" i="1"/>
  <c r="EF90" i="1"/>
  <c r="EE90" i="1"/>
  <c r="ED90" i="1"/>
  <c r="EC90" i="1"/>
  <c r="EB90" i="1"/>
  <c r="EA90" i="1"/>
  <c r="DZ90" i="1"/>
  <c r="DY90" i="1"/>
  <c r="DX90" i="1"/>
  <c r="DW90" i="1"/>
  <c r="DV90" i="1"/>
  <c r="DU90" i="1"/>
  <c r="DT90" i="1"/>
  <c r="DS90" i="1"/>
  <c r="DR90" i="1"/>
  <c r="DQ90" i="1"/>
  <c r="DP90" i="1"/>
  <c r="DO90" i="1"/>
  <c r="DN90" i="1"/>
  <c r="DM90" i="1"/>
  <c r="DL90" i="1"/>
  <c r="DK90" i="1"/>
  <c r="DJ90" i="1"/>
  <c r="DF90" i="1"/>
  <c r="DE90" i="1"/>
  <c r="DD90" i="1"/>
  <c r="DC90" i="1"/>
  <c r="DB90" i="1"/>
  <c r="DA90" i="1"/>
  <c r="CZ90" i="1"/>
  <c r="CY90" i="1"/>
  <c r="CX90" i="1"/>
  <c r="CW90" i="1"/>
  <c r="CV90" i="1"/>
  <c r="CU90" i="1"/>
  <c r="CT90" i="1"/>
  <c r="CS90" i="1"/>
  <c r="CR90" i="1"/>
  <c r="CQ90" i="1"/>
  <c r="CP90" i="1"/>
  <c r="CO90" i="1"/>
  <c r="CN90" i="1"/>
  <c r="CM90" i="1"/>
  <c r="CL90" i="1"/>
  <c r="CK90" i="1"/>
  <c r="CJ90" i="1"/>
  <c r="CI90" i="1"/>
  <c r="CH90" i="1"/>
  <c r="CG90" i="1"/>
  <c r="CF90" i="1"/>
  <c r="CE90" i="1"/>
  <c r="CD90" i="1"/>
  <c r="CC90" i="1"/>
  <c r="CB90" i="1"/>
  <c r="BV90" i="1"/>
  <c r="BR90" i="1"/>
  <c r="BQ90" i="1"/>
  <c r="BP90" i="1"/>
  <c r="BO90" i="1"/>
  <c r="BN90" i="1"/>
  <c r="X90" i="1"/>
  <c r="W90" i="1"/>
  <c r="V90" i="1"/>
  <c r="U90" i="1"/>
  <c r="T90" i="1"/>
  <c r="S90" i="1"/>
  <c r="R90" i="1"/>
  <c r="AA90" i="1" s="1"/>
  <c r="AB90" i="1" s="1"/>
  <c r="AE90" i="1" s="1"/>
  <c r="Q90" i="1"/>
  <c r="O90" i="1"/>
  <c r="L90" i="1" s="1"/>
  <c r="H90" i="1"/>
  <c r="A90" i="1"/>
  <c r="EJ89" i="1"/>
  <c r="EI89" i="1"/>
  <c r="EH89" i="1"/>
  <c r="EG89" i="1"/>
  <c r="EF89" i="1"/>
  <c r="EE89" i="1"/>
  <c r="ED89" i="1"/>
  <c r="EC89" i="1"/>
  <c r="EB89" i="1"/>
  <c r="EA89" i="1"/>
  <c r="DZ89" i="1"/>
  <c r="DY89" i="1"/>
  <c r="DX89" i="1"/>
  <c r="DW89" i="1"/>
  <c r="DV89" i="1"/>
  <c r="DU89" i="1"/>
  <c r="DT89" i="1"/>
  <c r="DS89" i="1"/>
  <c r="DR89" i="1"/>
  <c r="DQ89" i="1"/>
  <c r="DP89" i="1"/>
  <c r="DO89" i="1"/>
  <c r="DN89" i="1"/>
  <c r="DM89" i="1"/>
  <c r="DL89" i="1"/>
  <c r="DK89" i="1"/>
  <c r="DJ89" i="1"/>
  <c r="DF89" i="1"/>
  <c r="DE89" i="1"/>
  <c r="DD89" i="1"/>
  <c r="DC89" i="1"/>
  <c r="DB89" i="1"/>
  <c r="DA89" i="1"/>
  <c r="CZ89" i="1"/>
  <c r="CY89" i="1"/>
  <c r="CX89" i="1"/>
  <c r="CW89" i="1"/>
  <c r="CV89" i="1"/>
  <c r="CU89" i="1"/>
  <c r="CT89" i="1"/>
  <c r="CS89" i="1"/>
  <c r="CR89" i="1"/>
  <c r="CQ89" i="1"/>
  <c r="CP89" i="1"/>
  <c r="CO89" i="1"/>
  <c r="CN89" i="1"/>
  <c r="CM89" i="1"/>
  <c r="CL89" i="1"/>
  <c r="CK89" i="1"/>
  <c r="CJ89" i="1"/>
  <c r="CI89" i="1"/>
  <c r="CH89" i="1"/>
  <c r="CG89" i="1"/>
  <c r="CF89" i="1"/>
  <c r="CE89" i="1"/>
  <c r="CD89" i="1"/>
  <c r="CC89" i="1"/>
  <c r="CB89" i="1"/>
  <c r="BV89" i="1"/>
  <c r="BR89" i="1"/>
  <c r="BQ89" i="1"/>
  <c r="BP89" i="1"/>
  <c r="BO89" i="1"/>
  <c r="BN89" i="1"/>
  <c r="X89" i="1"/>
  <c r="W89" i="1"/>
  <c r="V89" i="1"/>
  <c r="U89" i="1"/>
  <c r="T89" i="1"/>
  <c r="S89" i="1"/>
  <c r="R89" i="1"/>
  <c r="AA89" i="1" s="1"/>
  <c r="AB89" i="1" s="1"/>
  <c r="AE89" i="1" s="1"/>
  <c r="Q89" i="1"/>
  <c r="O89" i="1"/>
  <c r="L89" i="1" s="1"/>
  <c r="H89" i="1"/>
  <c r="A89" i="1"/>
  <c r="EJ88" i="1"/>
  <c r="EI88" i="1"/>
  <c r="EH88" i="1"/>
  <c r="EG88" i="1"/>
  <c r="EF88" i="1"/>
  <c r="EE88" i="1"/>
  <c r="ED88" i="1"/>
  <c r="EC88" i="1"/>
  <c r="EB88" i="1"/>
  <c r="EA88" i="1"/>
  <c r="DZ88" i="1"/>
  <c r="DY88" i="1"/>
  <c r="DX88" i="1"/>
  <c r="DW88" i="1"/>
  <c r="DV88" i="1"/>
  <c r="DU88" i="1"/>
  <c r="DT88" i="1"/>
  <c r="DS88" i="1"/>
  <c r="DR88" i="1"/>
  <c r="DQ88" i="1"/>
  <c r="DP88" i="1"/>
  <c r="DO88" i="1"/>
  <c r="DN88" i="1"/>
  <c r="DM88" i="1"/>
  <c r="DL88" i="1"/>
  <c r="DK88" i="1"/>
  <c r="DJ88" i="1"/>
  <c r="DF88" i="1"/>
  <c r="DE88" i="1"/>
  <c r="DD88" i="1"/>
  <c r="DC88" i="1"/>
  <c r="DB88" i="1"/>
  <c r="DA88" i="1"/>
  <c r="CZ88" i="1"/>
  <c r="CY88" i="1"/>
  <c r="CX88" i="1"/>
  <c r="CW88" i="1"/>
  <c r="CV88" i="1"/>
  <c r="CU88" i="1"/>
  <c r="CT88" i="1"/>
  <c r="CS88" i="1"/>
  <c r="CR88" i="1"/>
  <c r="CQ88" i="1"/>
  <c r="CP88" i="1"/>
  <c r="CO88" i="1"/>
  <c r="CN88" i="1"/>
  <c r="CM88" i="1"/>
  <c r="CL88" i="1"/>
  <c r="CK88" i="1"/>
  <c r="CJ88" i="1"/>
  <c r="CI88" i="1"/>
  <c r="CH88" i="1"/>
  <c r="CG88" i="1"/>
  <c r="CF88" i="1"/>
  <c r="CE88" i="1"/>
  <c r="CD88" i="1"/>
  <c r="CC88" i="1"/>
  <c r="CB88" i="1"/>
  <c r="BR88" i="1"/>
  <c r="BQ88" i="1"/>
  <c r="BP88" i="1"/>
  <c r="BO88" i="1"/>
  <c r="BN88" i="1"/>
  <c r="X88" i="1"/>
  <c r="W88" i="1"/>
  <c r="V88" i="1"/>
  <c r="U88" i="1"/>
  <c r="T88" i="1"/>
  <c r="S88" i="1"/>
  <c r="R88" i="1"/>
  <c r="AA88" i="1" s="1"/>
  <c r="AB88" i="1" s="1"/>
  <c r="AE88" i="1" s="1"/>
  <c r="Q88" i="1"/>
  <c r="O88" i="1"/>
  <c r="L88" i="1" s="1"/>
  <c r="H88" i="1"/>
  <c r="A88" i="1"/>
  <c r="EJ87" i="1"/>
  <c r="EI87" i="1"/>
  <c r="EH87" i="1"/>
  <c r="EG87" i="1"/>
  <c r="EF87" i="1"/>
  <c r="EE87" i="1"/>
  <c r="ED87" i="1"/>
  <c r="EC87" i="1"/>
  <c r="EB87" i="1"/>
  <c r="EA87" i="1"/>
  <c r="DZ87" i="1"/>
  <c r="DY87" i="1"/>
  <c r="DX87" i="1"/>
  <c r="DW87" i="1"/>
  <c r="DV87" i="1"/>
  <c r="DU87" i="1"/>
  <c r="DT87" i="1"/>
  <c r="DS87" i="1"/>
  <c r="DR87" i="1"/>
  <c r="DQ87" i="1"/>
  <c r="DP87" i="1"/>
  <c r="DO87" i="1"/>
  <c r="DN87" i="1"/>
  <c r="DM87" i="1"/>
  <c r="DL87" i="1"/>
  <c r="DK87" i="1"/>
  <c r="DJ87" i="1"/>
  <c r="DF87" i="1"/>
  <c r="DE87" i="1"/>
  <c r="DD87" i="1"/>
  <c r="DC87" i="1"/>
  <c r="DB87" i="1"/>
  <c r="DA87" i="1"/>
  <c r="CZ87" i="1"/>
  <c r="CY87" i="1"/>
  <c r="CX87" i="1"/>
  <c r="CW87" i="1"/>
  <c r="CV87" i="1"/>
  <c r="CU87" i="1"/>
  <c r="CT87" i="1"/>
  <c r="CS87" i="1"/>
  <c r="CR87" i="1"/>
  <c r="CQ87" i="1"/>
  <c r="CP87" i="1"/>
  <c r="CO87" i="1"/>
  <c r="CN87" i="1"/>
  <c r="CM87" i="1"/>
  <c r="CL87" i="1"/>
  <c r="CK87" i="1"/>
  <c r="CJ87" i="1"/>
  <c r="CI87" i="1"/>
  <c r="CH87" i="1"/>
  <c r="CG87" i="1"/>
  <c r="CF87" i="1"/>
  <c r="CE87" i="1"/>
  <c r="CD87" i="1"/>
  <c r="CC87" i="1"/>
  <c r="CB87" i="1"/>
  <c r="BR87" i="1"/>
  <c r="BQ87" i="1"/>
  <c r="BP87" i="1"/>
  <c r="BO87" i="1"/>
  <c r="BN87" i="1"/>
  <c r="X87" i="1"/>
  <c r="W87" i="1"/>
  <c r="V87" i="1"/>
  <c r="U87" i="1"/>
  <c r="T87" i="1"/>
  <c r="S87" i="1"/>
  <c r="R87" i="1"/>
  <c r="AA87" i="1" s="1"/>
  <c r="AB87" i="1" s="1"/>
  <c r="AE87" i="1" s="1"/>
  <c r="Q87" i="1"/>
  <c r="O87" i="1"/>
  <c r="L87" i="1" s="1"/>
  <c r="H87" i="1"/>
  <c r="A87" i="1"/>
  <c r="EJ86" i="1"/>
  <c r="EI86" i="1"/>
  <c r="EH86" i="1"/>
  <c r="EG86" i="1"/>
  <c r="EF86" i="1"/>
  <c r="EE86" i="1"/>
  <c r="ED86" i="1"/>
  <c r="EC86" i="1"/>
  <c r="EB86" i="1"/>
  <c r="EA86" i="1"/>
  <c r="DZ86" i="1"/>
  <c r="DY86" i="1"/>
  <c r="DX86" i="1"/>
  <c r="DW86" i="1"/>
  <c r="DV86" i="1"/>
  <c r="DU86" i="1"/>
  <c r="DT86" i="1"/>
  <c r="DS86" i="1"/>
  <c r="DR86" i="1"/>
  <c r="DQ86" i="1"/>
  <c r="DP86" i="1"/>
  <c r="DO86" i="1"/>
  <c r="DN86" i="1"/>
  <c r="DM86" i="1"/>
  <c r="DL86" i="1"/>
  <c r="DK86" i="1"/>
  <c r="DJ86" i="1"/>
  <c r="DF86" i="1"/>
  <c r="DE86" i="1"/>
  <c r="DD86" i="1"/>
  <c r="DC86" i="1"/>
  <c r="DB86" i="1"/>
  <c r="DA86" i="1"/>
  <c r="CZ86" i="1"/>
  <c r="CY86" i="1"/>
  <c r="CX86" i="1"/>
  <c r="CW86" i="1"/>
  <c r="CV86" i="1"/>
  <c r="CU86" i="1"/>
  <c r="CT86" i="1"/>
  <c r="CS86" i="1"/>
  <c r="CR86" i="1"/>
  <c r="CQ86" i="1"/>
  <c r="CP86" i="1"/>
  <c r="CO86" i="1"/>
  <c r="CN86" i="1"/>
  <c r="CM86" i="1"/>
  <c r="CL86" i="1"/>
  <c r="CK86" i="1"/>
  <c r="CJ86" i="1"/>
  <c r="CI86" i="1"/>
  <c r="CH86" i="1"/>
  <c r="CG86" i="1"/>
  <c r="CF86" i="1"/>
  <c r="CE86" i="1"/>
  <c r="CD86" i="1"/>
  <c r="CC86" i="1"/>
  <c r="CB86" i="1"/>
  <c r="BR86" i="1"/>
  <c r="BQ86" i="1"/>
  <c r="BP86" i="1"/>
  <c r="BO86" i="1"/>
  <c r="BN86" i="1"/>
  <c r="X86" i="1"/>
  <c r="W86" i="1"/>
  <c r="V86" i="1"/>
  <c r="U86" i="1"/>
  <c r="T86" i="1"/>
  <c r="S86" i="1"/>
  <c r="R86" i="1"/>
  <c r="AA86" i="1" s="1"/>
  <c r="AB86" i="1" s="1"/>
  <c r="AE86" i="1" s="1"/>
  <c r="Q86" i="1"/>
  <c r="O86" i="1"/>
  <c r="L86" i="1" s="1"/>
  <c r="H86" i="1"/>
  <c r="A86" i="1"/>
  <c r="EJ85" i="1"/>
  <c r="EI85" i="1"/>
  <c r="EH85" i="1"/>
  <c r="EG85" i="1"/>
  <c r="EF85" i="1"/>
  <c r="EE85" i="1"/>
  <c r="ED85" i="1"/>
  <c r="EC85" i="1"/>
  <c r="EB85" i="1"/>
  <c r="EA85" i="1"/>
  <c r="DZ85" i="1"/>
  <c r="DY85" i="1"/>
  <c r="DX85" i="1"/>
  <c r="DW85" i="1"/>
  <c r="DV85" i="1"/>
  <c r="DU85" i="1"/>
  <c r="DT85" i="1"/>
  <c r="DS85" i="1"/>
  <c r="DR85" i="1"/>
  <c r="DQ85" i="1"/>
  <c r="DP85" i="1"/>
  <c r="DO85" i="1"/>
  <c r="DN85" i="1"/>
  <c r="DM85" i="1"/>
  <c r="DL85" i="1"/>
  <c r="DK85" i="1"/>
  <c r="DJ85" i="1"/>
  <c r="DF85" i="1"/>
  <c r="DE85" i="1"/>
  <c r="DD85" i="1"/>
  <c r="DC85" i="1"/>
  <c r="DB85" i="1"/>
  <c r="DA85" i="1"/>
  <c r="CZ85" i="1"/>
  <c r="CY85" i="1"/>
  <c r="CX85" i="1"/>
  <c r="CW85" i="1"/>
  <c r="CV85" i="1"/>
  <c r="CU85" i="1"/>
  <c r="CT85" i="1"/>
  <c r="CS85" i="1"/>
  <c r="CR85" i="1"/>
  <c r="CQ85" i="1"/>
  <c r="CP85" i="1"/>
  <c r="CO85" i="1"/>
  <c r="CN85" i="1"/>
  <c r="CM85" i="1"/>
  <c r="CL85" i="1"/>
  <c r="CK85" i="1"/>
  <c r="CJ85" i="1"/>
  <c r="CI85" i="1"/>
  <c r="CH85" i="1"/>
  <c r="CG85" i="1"/>
  <c r="CF85" i="1"/>
  <c r="CE85" i="1"/>
  <c r="CD85" i="1"/>
  <c r="CC85" i="1"/>
  <c r="CB85" i="1"/>
  <c r="BR85" i="1"/>
  <c r="BQ85" i="1"/>
  <c r="BP85" i="1"/>
  <c r="BO85" i="1"/>
  <c r="BN85" i="1"/>
  <c r="X85" i="1"/>
  <c r="W85" i="1"/>
  <c r="V85" i="1"/>
  <c r="U85" i="1"/>
  <c r="T85" i="1"/>
  <c r="S85" i="1"/>
  <c r="R85" i="1"/>
  <c r="AA85" i="1" s="1"/>
  <c r="AB85" i="1" s="1"/>
  <c r="AE85" i="1" s="1"/>
  <c r="Q85" i="1"/>
  <c r="O85" i="1"/>
  <c r="L85" i="1" s="1"/>
  <c r="H85" i="1"/>
  <c r="A85" i="1"/>
  <c r="EJ84" i="1"/>
  <c r="EI84" i="1"/>
  <c r="EH84" i="1"/>
  <c r="EG84" i="1"/>
  <c r="EF84" i="1"/>
  <c r="EE84" i="1"/>
  <c r="ED84" i="1"/>
  <c r="EC84" i="1"/>
  <c r="EB84" i="1"/>
  <c r="EA84" i="1"/>
  <c r="DZ84" i="1"/>
  <c r="DY84" i="1"/>
  <c r="DX84" i="1"/>
  <c r="DW84" i="1"/>
  <c r="DV84" i="1"/>
  <c r="DU84" i="1"/>
  <c r="DT84" i="1"/>
  <c r="DS84" i="1"/>
  <c r="DR84" i="1"/>
  <c r="DQ84" i="1"/>
  <c r="DP84" i="1"/>
  <c r="DO84" i="1"/>
  <c r="DN84" i="1"/>
  <c r="DM84" i="1"/>
  <c r="DL84" i="1"/>
  <c r="DK84" i="1"/>
  <c r="DJ84" i="1"/>
  <c r="DF84" i="1"/>
  <c r="DE84" i="1"/>
  <c r="DD84" i="1"/>
  <c r="DC84" i="1"/>
  <c r="DB84" i="1"/>
  <c r="DA84" i="1"/>
  <c r="CZ84" i="1"/>
  <c r="CY84" i="1"/>
  <c r="CX84" i="1"/>
  <c r="CW84" i="1"/>
  <c r="CV84" i="1"/>
  <c r="CU84" i="1"/>
  <c r="CT84" i="1"/>
  <c r="CS84" i="1"/>
  <c r="CR84" i="1"/>
  <c r="CQ84" i="1"/>
  <c r="CP84" i="1"/>
  <c r="CO84" i="1"/>
  <c r="CN84" i="1"/>
  <c r="CM84" i="1"/>
  <c r="CL84" i="1"/>
  <c r="CK84" i="1"/>
  <c r="CJ84" i="1"/>
  <c r="CI84" i="1"/>
  <c r="CH84" i="1"/>
  <c r="CG84" i="1"/>
  <c r="CF84" i="1"/>
  <c r="CE84" i="1"/>
  <c r="CD84" i="1"/>
  <c r="CC84" i="1"/>
  <c r="CB84" i="1"/>
  <c r="BR84" i="1"/>
  <c r="BQ84" i="1"/>
  <c r="BP84" i="1"/>
  <c r="BO84" i="1"/>
  <c r="BN84" i="1"/>
  <c r="X84" i="1"/>
  <c r="W84" i="1"/>
  <c r="V84" i="1"/>
  <c r="U84" i="1"/>
  <c r="T84" i="1"/>
  <c r="S84" i="1"/>
  <c r="R84" i="1"/>
  <c r="AA84" i="1" s="1"/>
  <c r="AB84" i="1" s="1"/>
  <c r="AE84" i="1" s="1"/>
  <c r="Q84" i="1"/>
  <c r="O84" i="1"/>
  <c r="L84" i="1" s="1"/>
  <c r="H84" i="1"/>
  <c r="A84" i="1"/>
  <c r="EJ83" i="1"/>
  <c r="EI83" i="1"/>
  <c r="EH83" i="1"/>
  <c r="EG83" i="1"/>
  <c r="EF83" i="1"/>
  <c r="EE83" i="1"/>
  <c r="ED83" i="1"/>
  <c r="EC83" i="1"/>
  <c r="EB83" i="1"/>
  <c r="EA83" i="1"/>
  <c r="DZ83" i="1"/>
  <c r="DY83" i="1"/>
  <c r="DX83" i="1"/>
  <c r="DW83" i="1"/>
  <c r="DV83" i="1"/>
  <c r="DU83" i="1"/>
  <c r="DT83" i="1"/>
  <c r="DS83" i="1"/>
  <c r="DR83" i="1"/>
  <c r="DQ83" i="1"/>
  <c r="DP83" i="1"/>
  <c r="DO83" i="1"/>
  <c r="DN83" i="1"/>
  <c r="DM83" i="1"/>
  <c r="DL83" i="1"/>
  <c r="DK83" i="1"/>
  <c r="DJ83" i="1"/>
  <c r="DF83" i="1"/>
  <c r="DE83" i="1"/>
  <c r="DD83" i="1"/>
  <c r="DC83" i="1"/>
  <c r="DB83" i="1"/>
  <c r="DA83" i="1"/>
  <c r="CZ83" i="1"/>
  <c r="CY83" i="1"/>
  <c r="CX83" i="1"/>
  <c r="CW83" i="1"/>
  <c r="CV83" i="1"/>
  <c r="CU83" i="1"/>
  <c r="CT83" i="1"/>
  <c r="CS83" i="1"/>
  <c r="CR83" i="1"/>
  <c r="CQ83" i="1"/>
  <c r="CP83" i="1"/>
  <c r="CO83" i="1"/>
  <c r="CN83" i="1"/>
  <c r="CM83" i="1"/>
  <c r="CL83" i="1"/>
  <c r="CK83" i="1"/>
  <c r="CJ83" i="1"/>
  <c r="CI83" i="1"/>
  <c r="CH83" i="1"/>
  <c r="CG83" i="1"/>
  <c r="CF83" i="1"/>
  <c r="CE83" i="1"/>
  <c r="CD83" i="1"/>
  <c r="CC83" i="1"/>
  <c r="CB83" i="1"/>
  <c r="BV83" i="1"/>
  <c r="BR83" i="1"/>
  <c r="BQ83" i="1"/>
  <c r="BP83" i="1"/>
  <c r="BO83" i="1"/>
  <c r="BN83" i="1"/>
  <c r="X83" i="1"/>
  <c r="W83" i="1"/>
  <c r="V83" i="1"/>
  <c r="U83" i="1"/>
  <c r="T83" i="1"/>
  <c r="S83" i="1"/>
  <c r="R83" i="1"/>
  <c r="AA83" i="1" s="1"/>
  <c r="AB83" i="1" s="1"/>
  <c r="AE83" i="1" s="1"/>
  <c r="Q83" i="1"/>
  <c r="O83" i="1"/>
  <c r="L83" i="1" s="1"/>
  <c r="H83" i="1"/>
  <c r="A83" i="1"/>
  <c r="EJ82" i="1"/>
  <c r="EI82" i="1"/>
  <c r="EH82" i="1"/>
  <c r="EG82" i="1"/>
  <c r="EF82" i="1"/>
  <c r="EE82" i="1"/>
  <c r="ED82" i="1"/>
  <c r="EC82" i="1"/>
  <c r="EB82" i="1"/>
  <c r="EA82" i="1"/>
  <c r="DZ82" i="1"/>
  <c r="DY82" i="1"/>
  <c r="DX82" i="1"/>
  <c r="DW82" i="1"/>
  <c r="DV82" i="1"/>
  <c r="DU82" i="1"/>
  <c r="DT82" i="1"/>
  <c r="DS82" i="1"/>
  <c r="DR82" i="1"/>
  <c r="DQ82" i="1"/>
  <c r="DP82" i="1"/>
  <c r="DO82" i="1"/>
  <c r="DN82" i="1"/>
  <c r="DM82" i="1"/>
  <c r="DL82" i="1"/>
  <c r="DK82" i="1"/>
  <c r="DJ82" i="1"/>
  <c r="DF82" i="1"/>
  <c r="DE82" i="1"/>
  <c r="DD82" i="1"/>
  <c r="DC82" i="1"/>
  <c r="DB82" i="1"/>
  <c r="DA82" i="1"/>
  <c r="CZ82" i="1"/>
  <c r="CY82" i="1"/>
  <c r="CX82" i="1"/>
  <c r="CW82" i="1"/>
  <c r="CV82" i="1"/>
  <c r="CU82" i="1"/>
  <c r="CT82" i="1"/>
  <c r="CS82" i="1"/>
  <c r="CR82" i="1"/>
  <c r="CQ82" i="1"/>
  <c r="CP82" i="1"/>
  <c r="CO82" i="1"/>
  <c r="CN82" i="1"/>
  <c r="CM82" i="1"/>
  <c r="CL82" i="1"/>
  <c r="CK82" i="1"/>
  <c r="CJ82" i="1"/>
  <c r="CI82" i="1"/>
  <c r="CH82" i="1"/>
  <c r="CG82" i="1"/>
  <c r="CF82" i="1"/>
  <c r="CE82" i="1"/>
  <c r="CD82" i="1"/>
  <c r="CC82" i="1"/>
  <c r="CB82" i="1"/>
  <c r="BR82" i="1"/>
  <c r="BQ82" i="1"/>
  <c r="BP82" i="1"/>
  <c r="BO82" i="1"/>
  <c r="BN82" i="1"/>
  <c r="X82" i="1"/>
  <c r="W82" i="1"/>
  <c r="V82" i="1"/>
  <c r="U82" i="1"/>
  <c r="T82" i="1"/>
  <c r="S82" i="1"/>
  <c r="R82" i="1"/>
  <c r="AA82" i="1" s="1"/>
  <c r="AB82" i="1" s="1"/>
  <c r="AE82" i="1" s="1"/>
  <c r="Q82" i="1"/>
  <c r="O82" i="1"/>
  <c r="L82" i="1" s="1"/>
  <c r="H82" i="1"/>
  <c r="A82" i="1"/>
  <c r="EJ81" i="1"/>
  <c r="EI81" i="1"/>
  <c r="EH81" i="1"/>
  <c r="EG81" i="1"/>
  <c r="EF81" i="1"/>
  <c r="EE81" i="1"/>
  <c r="ED81" i="1"/>
  <c r="EC81" i="1"/>
  <c r="EB81" i="1"/>
  <c r="EA81" i="1"/>
  <c r="DZ81" i="1"/>
  <c r="DY81" i="1"/>
  <c r="DX81" i="1"/>
  <c r="DW81" i="1"/>
  <c r="DV81" i="1"/>
  <c r="DU81" i="1"/>
  <c r="DT81" i="1"/>
  <c r="DS81" i="1"/>
  <c r="DR81" i="1"/>
  <c r="DQ81" i="1"/>
  <c r="DP81" i="1"/>
  <c r="DO81" i="1"/>
  <c r="DN81" i="1"/>
  <c r="DM81" i="1"/>
  <c r="DL81" i="1"/>
  <c r="DK81" i="1"/>
  <c r="DJ81" i="1"/>
  <c r="DF81" i="1"/>
  <c r="DE81" i="1"/>
  <c r="DD81" i="1"/>
  <c r="DC81" i="1"/>
  <c r="DB81" i="1"/>
  <c r="DA81" i="1"/>
  <c r="CZ81" i="1"/>
  <c r="CY81" i="1"/>
  <c r="CX81" i="1"/>
  <c r="CW81" i="1"/>
  <c r="CV81" i="1"/>
  <c r="CU81" i="1"/>
  <c r="CT81" i="1"/>
  <c r="CS81" i="1"/>
  <c r="CR81" i="1"/>
  <c r="CQ81" i="1"/>
  <c r="CP81" i="1"/>
  <c r="CO81" i="1"/>
  <c r="CN81" i="1"/>
  <c r="CM81" i="1"/>
  <c r="CL81" i="1"/>
  <c r="CK81" i="1"/>
  <c r="CJ81" i="1"/>
  <c r="CI81" i="1"/>
  <c r="CH81" i="1"/>
  <c r="CG81" i="1"/>
  <c r="CF81" i="1"/>
  <c r="CE81" i="1"/>
  <c r="CD81" i="1"/>
  <c r="CC81" i="1"/>
  <c r="CB81" i="1"/>
  <c r="BR81" i="1"/>
  <c r="BQ81" i="1"/>
  <c r="BP81" i="1"/>
  <c r="BO81" i="1"/>
  <c r="BN81" i="1"/>
  <c r="X81" i="1"/>
  <c r="W81" i="1"/>
  <c r="V81" i="1"/>
  <c r="U81" i="1"/>
  <c r="T81" i="1"/>
  <c r="S81" i="1"/>
  <c r="R81" i="1"/>
  <c r="AA81" i="1" s="1"/>
  <c r="AB81" i="1" s="1"/>
  <c r="AE81" i="1" s="1"/>
  <c r="Q81" i="1"/>
  <c r="O81" i="1"/>
  <c r="L81" i="1" s="1"/>
  <c r="H81" i="1"/>
  <c r="A81" i="1"/>
  <c r="EJ80" i="1"/>
  <c r="EI80" i="1"/>
  <c r="EH80" i="1"/>
  <c r="EG80" i="1"/>
  <c r="EF80" i="1"/>
  <c r="EE80" i="1"/>
  <c r="ED80" i="1"/>
  <c r="EC80" i="1"/>
  <c r="EB80" i="1"/>
  <c r="EA80" i="1"/>
  <c r="DZ80" i="1"/>
  <c r="DY80" i="1"/>
  <c r="DX80" i="1"/>
  <c r="DW80" i="1"/>
  <c r="DV80" i="1"/>
  <c r="DU80" i="1"/>
  <c r="DT80" i="1"/>
  <c r="DS80" i="1"/>
  <c r="DR80" i="1"/>
  <c r="DQ80" i="1"/>
  <c r="DP80" i="1"/>
  <c r="DO80" i="1"/>
  <c r="DN80" i="1"/>
  <c r="DM80" i="1"/>
  <c r="DL80" i="1"/>
  <c r="DK80" i="1"/>
  <c r="DJ80" i="1"/>
  <c r="DF80" i="1"/>
  <c r="DE80" i="1"/>
  <c r="DD80" i="1"/>
  <c r="DC80" i="1"/>
  <c r="DB80" i="1"/>
  <c r="DA80" i="1"/>
  <c r="CZ80" i="1"/>
  <c r="CY80" i="1"/>
  <c r="CX80" i="1"/>
  <c r="CW80" i="1"/>
  <c r="CV80" i="1"/>
  <c r="CU80" i="1"/>
  <c r="CT80" i="1"/>
  <c r="CS80" i="1"/>
  <c r="CR80" i="1"/>
  <c r="CQ80" i="1"/>
  <c r="CP80" i="1"/>
  <c r="CO80" i="1"/>
  <c r="CN80" i="1"/>
  <c r="CM80" i="1"/>
  <c r="CL80" i="1"/>
  <c r="CK80" i="1"/>
  <c r="CJ80" i="1"/>
  <c r="CI80" i="1"/>
  <c r="CH80" i="1"/>
  <c r="CG80" i="1"/>
  <c r="CF80" i="1"/>
  <c r="CE80" i="1"/>
  <c r="CD80" i="1"/>
  <c r="CC80" i="1"/>
  <c r="CB80" i="1"/>
  <c r="BR80" i="1"/>
  <c r="BQ80" i="1"/>
  <c r="BP80" i="1"/>
  <c r="BO80" i="1"/>
  <c r="BN80" i="1"/>
  <c r="X80" i="1"/>
  <c r="W80" i="1"/>
  <c r="V80" i="1"/>
  <c r="U80" i="1"/>
  <c r="T80" i="1"/>
  <c r="S80" i="1"/>
  <c r="R80" i="1"/>
  <c r="AA80" i="1" s="1"/>
  <c r="AB80" i="1" s="1"/>
  <c r="AE80" i="1" s="1"/>
  <c r="Q80" i="1"/>
  <c r="O80" i="1"/>
  <c r="L80" i="1" s="1"/>
  <c r="H80" i="1"/>
  <c r="A80" i="1"/>
  <c r="EJ79" i="1"/>
  <c r="EI79" i="1"/>
  <c r="EH79" i="1"/>
  <c r="EG79" i="1"/>
  <c r="EF79" i="1"/>
  <c r="EE79" i="1"/>
  <c r="ED79" i="1"/>
  <c r="EC79" i="1"/>
  <c r="EB79" i="1"/>
  <c r="EA79" i="1"/>
  <c r="DZ79" i="1"/>
  <c r="DY79" i="1"/>
  <c r="DX79" i="1"/>
  <c r="DW79" i="1"/>
  <c r="DV79" i="1"/>
  <c r="DU79" i="1"/>
  <c r="DT79" i="1"/>
  <c r="DS79" i="1"/>
  <c r="DR79" i="1"/>
  <c r="DQ79" i="1"/>
  <c r="DP79" i="1"/>
  <c r="DO79" i="1"/>
  <c r="DN79" i="1"/>
  <c r="DM79" i="1"/>
  <c r="DL79" i="1"/>
  <c r="DK79" i="1"/>
  <c r="DJ79" i="1"/>
  <c r="DF79" i="1"/>
  <c r="DE79" i="1"/>
  <c r="DD79" i="1"/>
  <c r="DC79" i="1"/>
  <c r="DB79" i="1"/>
  <c r="DA79" i="1"/>
  <c r="CZ79" i="1"/>
  <c r="CY79" i="1"/>
  <c r="CX79" i="1"/>
  <c r="CW79" i="1"/>
  <c r="CV79" i="1"/>
  <c r="CU79" i="1"/>
  <c r="CT79" i="1"/>
  <c r="CS79" i="1"/>
  <c r="CR79" i="1"/>
  <c r="CQ79" i="1"/>
  <c r="CP79" i="1"/>
  <c r="CO79" i="1"/>
  <c r="CN79" i="1"/>
  <c r="CM79" i="1"/>
  <c r="CL79" i="1"/>
  <c r="CK79" i="1"/>
  <c r="CJ79" i="1"/>
  <c r="CI79" i="1"/>
  <c r="CH79" i="1"/>
  <c r="CG79" i="1"/>
  <c r="CF79" i="1"/>
  <c r="CE79" i="1"/>
  <c r="CD79" i="1"/>
  <c r="CC79" i="1"/>
  <c r="CB79" i="1"/>
  <c r="BR79" i="1"/>
  <c r="BQ79" i="1"/>
  <c r="BP79" i="1"/>
  <c r="BO79" i="1"/>
  <c r="BN79" i="1"/>
  <c r="X79" i="1"/>
  <c r="W79" i="1"/>
  <c r="V79" i="1"/>
  <c r="U79" i="1"/>
  <c r="T79" i="1"/>
  <c r="S79" i="1"/>
  <c r="R79" i="1"/>
  <c r="AA79" i="1" s="1"/>
  <c r="AB79" i="1" s="1"/>
  <c r="AE79" i="1" s="1"/>
  <c r="Q79" i="1"/>
  <c r="O79" i="1"/>
  <c r="L79" i="1" s="1"/>
  <c r="H79" i="1"/>
  <c r="A79" i="1"/>
  <c r="EJ78" i="1"/>
  <c r="EI78" i="1"/>
  <c r="EH78" i="1"/>
  <c r="EG78" i="1"/>
  <c r="EF78" i="1"/>
  <c r="EE78" i="1"/>
  <c r="ED78" i="1"/>
  <c r="EC78" i="1"/>
  <c r="EB78" i="1"/>
  <c r="EA78" i="1"/>
  <c r="DZ78" i="1"/>
  <c r="DY78" i="1"/>
  <c r="DX78" i="1"/>
  <c r="DW78" i="1"/>
  <c r="DV78" i="1"/>
  <c r="DU78" i="1"/>
  <c r="DT78" i="1"/>
  <c r="DS78" i="1"/>
  <c r="DR78" i="1"/>
  <c r="DQ78" i="1"/>
  <c r="DP78" i="1"/>
  <c r="DO78" i="1"/>
  <c r="DN78" i="1"/>
  <c r="DM78" i="1"/>
  <c r="DL78" i="1"/>
  <c r="DK78" i="1"/>
  <c r="DJ78" i="1"/>
  <c r="DF78" i="1"/>
  <c r="DE78" i="1"/>
  <c r="DD78" i="1"/>
  <c r="DC78" i="1"/>
  <c r="DB78" i="1"/>
  <c r="DA78" i="1"/>
  <c r="CZ78" i="1"/>
  <c r="CY78" i="1"/>
  <c r="CX78" i="1"/>
  <c r="CW78" i="1"/>
  <c r="CV78" i="1"/>
  <c r="CU78" i="1"/>
  <c r="CT78" i="1"/>
  <c r="CS78" i="1"/>
  <c r="CR78" i="1"/>
  <c r="CQ78" i="1"/>
  <c r="CP78" i="1"/>
  <c r="CO78" i="1"/>
  <c r="CN78" i="1"/>
  <c r="CM78" i="1"/>
  <c r="CL78" i="1"/>
  <c r="CK78" i="1"/>
  <c r="CJ78" i="1"/>
  <c r="CI78" i="1"/>
  <c r="CH78" i="1"/>
  <c r="CG78" i="1"/>
  <c r="CF78" i="1"/>
  <c r="CE78" i="1"/>
  <c r="CD78" i="1"/>
  <c r="CC78" i="1"/>
  <c r="CB78" i="1"/>
  <c r="BR78" i="1"/>
  <c r="BQ78" i="1"/>
  <c r="BP78" i="1"/>
  <c r="BO78" i="1"/>
  <c r="BN78" i="1"/>
  <c r="X78" i="1"/>
  <c r="W78" i="1"/>
  <c r="V78" i="1"/>
  <c r="U78" i="1"/>
  <c r="T78" i="1"/>
  <c r="S78" i="1"/>
  <c r="R78" i="1"/>
  <c r="AA78" i="1" s="1"/>
  <c r="AB78" i="1" s="1"/>
  <c r="AE78" i="1" s="1"/>
  <c r="Q78" i="1"/>
  <c r="O78" i="1"/>
  <c r="L78" i="1" s="1"/>
  <c r="H78" i="1"/>
  <c r="A78" i="1"/>
  <c r="EJ77" i="1"/>
  <c r="EI77" i="1"/>
  <c r="EH77" i="1"/>
  <c r="EG77" i="1"/>
  <c r="EF77" i="1"/>
  <c r="EE77" i="1"/>
  <c r="ED77" i="1"/>
  <c r="EC77" i="1"/>
  <c r="EB77" i="1"/>
  <c r="EA77" i="1"/>
  <c r="DZ77" i="1"/>
  <c r="DY77" i="1"/>
  <c r="DX77" i="1"/>
  <c r="DW77" i="1"/>
  <c r="DV77" i="1"/>
  <c r="DU77" i="1"/>
  <c r="DT77" i="1"/>
  <c r="DS77" i="1"/>
  <c r="DR77" i="1"/>
  <c r="DQ77" i="1"/>
  <c r="DP77" i="1"/>
  <c r="DO77" i="1"/>
  <c r="DN77" i="1"/>
  <c r="DM77" i="1"/>
  <c r="DL77" i="1"/>
  <c r="DK77" i="1"/>
  <c r="DJ77" i="1"/>
  <c r="DF77" i="1"/>
  <c r="DE77" i="1"/>
  <c r="DD77" i="1"/>
  <c r="DC77" i="1"/>
  <c r="DB77" i="1"/>
  <c r="DA77" i="1"/>
  <c r="CZ77" i="1"/>
  <c r="CY77" i="1"/>
  <c r="CX77" i="1"/>
  <c r="CW77" i="1"/>
  <c r="CV77" i="1"/>
  <c r="CU77" i="1"/>
  <c r="CT77" i="1"/>
  <c r="CS77" i="1"/>
  <c r="CR77" i="1"/>
  <c r="CQ77" i="1"/>
  <c r="CP77" i="1"/>
  <c r="CO77" i="1"/>
  <c r="CN77" i="1"/>
  <c r="CM77" i="1"/>
  <c r="CL77" i="1"/>
  <c r="CK77" i="1"/>
  <c r="CJ77" i="1"/>
  <c r="CI77" i="1"/>
  <c r="CH77" i="1"/>
  <c r="CG77" i="1"/>
  <c r="CF77" i="1"/>
  <c r="CE77" i="1"/>
  <c r="CD77" i="1"/>
  <c r="CC77" i="1"/>
  <c r="CB77" i="1"/>
  <c r="BR77" i="1"/>
  <c r="BQ77" i="1"/>
  <c r="BP77" i="1"/>
  <c r="BO77" i="1"/>
  <c r="BN77" i="1"/>
  <c r="X77" i="1"/>
  <c r="W77" i="1"/>
  <c r="V77" i="1"/>
  <c r="U77" i="1"/>
  <c r="T77" i="1"/>
  <c r="S77" i="1"/>
  <c r="R77" i="1"/>
  <c r="AA77" i="1" s="1"/>
  <c r="AB77" i="1" s="1"/>
  <c r="AE77" i="1" s="1"/>
  <c r="Q77" i="1"/>
  <c r="O77" i="1"/>
  <c r="L77" i="1" s="1"/>
  <c r="H77" i="1"/>
  <c r="A77" i="1"/>
  <c r="EJ76" i="1"/>
  <c r="EI76" i="1"/>
  <c r="EH76" i="1"/>
  <c r="EG76" i="1"/>
  <c r="EF76" i="1"/>
  <c r="EE76" i="1"/>
  <c r="ED76" i="1"/>
  <c r="EC76" i="1"/>
  <c r="EB76" i="1"/>
  <c r="EA76" i="1"/>
  <c r="DZ76" i="1"/>
  <c r="DY76" i="1"/>
  <c r="DX76" i="1"/>
  <c r="DW76" i="1"/>
  <c r="DV76" i="1"/>
  <c r="DU76" i="1"/>
  <c r="DT76" i="1"/>
  <c r="DS76" i="1"/>
  <c r="DR76" i="1"/>
  <c r="DQ76" i="1"/>
  <c r="DP76" i="1"/>
  <c r="DO76" i="1"/>
  <c r="DN76" i="1"/>
  <c r="DM76" i="1"/>
  <c r="DL76" i="1"/>
  <c r="DK76" i="1"/>
  <c r="DJ76" i="1"/>
  <c r="DF76" i="1"/>
  <c r="DE76" i="1"/>
  <c r="DD76" i="1"/>
  <c r="DC76" i="1"/>
  <c r="DB76" i="1"/>
  <c r="DA76" i="1"/>
  <c r="CZ76" i="1"/>
  <c r="CY76" i="1"/>
  <c r="CX76" i="1"/>
  <c r="CW76" i="1"/>
  <c r="CV76" i="1"/>
  <c r="CU76" i="1"/>
  <c r="CT76" i="1"/>
  <c r="CS76" i="1"/>
  <c r="CR76" i="1"/>
  <c r="CQ76" i="1"/>
  <c r="CP76" i="1"/>
  <c r="CO76" i="1"/>
  <c r="CN76" i="1"/>
  <c r="CM76" i="1"/>
  <c r="CL76" i="1"/>
  <c r="CK76" i="1"/>
  <c r="CJ76" i="1"/>
  <c r="CI76" i="1"/>
  <c r="CH76" i="1"/>
  <c r="CG76" i="1"/>
  <c r="CF76" i="1"/>
  <c r="CE76" i="1"/>
  <c r="CD76" i="1"/>
  <c r="CC76" i="1"/>
  <c r="CB76" i="1"/>
  <c r="BR76" i="1"/>
  <c r="BQ76" i="1"/>
  <c r="BP76" i="1"/>
  <c r="BO76" i="1"/>
  <c r="BN76" i="1"/>
  <c r="X76" i="1"/>
  <c r="W76" i="1"/>
  <c r="V76" i="1"/>
  <c r="U76" i="1"/>
  <c r="T76" i="1"/>
  <c r="S76" i="1"/>
  <c r="R76" i="1"/>
  <c r="AA76" i="1" s="1"/>
  <c r="AB76" i="1" s="1"/>
  <c r="AE76" i="1" s="1"/>
  <c r="Q76" i="1"/>
  <c r="O76" i="1"/>
  <c r="L76" i="1" s="1"/>
  <c r="H76" i="1"/>
  <c r="A76" i="1"/>
  <c r="EJ75" i="1"/>
  <c r="EI75" i="1"/>
  <c r="EH75" i="1"/>
  <c r="EG75" i="1"/>
  <c r="EF75" i="1"/>
  <c r="EE75" i="1"/>
  <c r="ED75" i="1"/>
  <c r="EC75" i="1"/>
  <c r="EB75" i="1"/>
  <c r="EA75" i="1"/>
  <c r="DZ75" i="1"/>
  <c r="DY75" i="1"/>
  <c r="DX75" i="1"/>
  <c r="DW75" i="1"/>
  <c r="DV75" i="1"/>
  <c r="DU75" i="1"/>
  <c r="DT75" i="1"/>
  <c r="DS75" i="1"/>
  <c r="DR75" i="1"/>
  <c r="DQ75" i="1"/>
  <c r="DP75" i="1"/>
  <c r="DO75" i="1"/>
  <c r="DN75" i="1"/>
  <c r="DM75" i="1"/>
  <c r="DL75" i="1"/>
  <c r="DK75" i="1"/>
  <c r="DJ75" i="1"/>
  <c r="DF75" i="1"/>
  <c r="DE75" i="1"/>
  <c r="DD75" i="1"/>
  <c r="DC75" i="1"/>
  <c r="DB75" i="1"/>
  <c r="DA75" i="1"/>
  <c r="CZ75" i="1"/>
  <c r="CY75" i="1"/>
  <c r="CX75" i="1"/>
  <c r="CW75" i="1"/>
  <c r="CV75" i="1"/>
  <c r="CU75" i="1"/>
  <c r="CT75" i="1"/>
  <c r="CS75" i="1"/>
  <c r="CR75" i="1"/>
  <c r="CQ75" i="1"/>
  <c r="CP75" i="1"/>
  <c r="CO75" i="1"/>
  <c r="CN75" i="1"/>
  <c r="CM75" i="1"/>
  <c r="CL75" i="1"/>
  <c r="CK75" i="1"/>
  <c r="CJ75" i="1"/>
  <c r="CI75" i="1"/>
  <c r="CH75" i="1"/>
  <c r="CG75" i="1"/>
  <c r="CF75" i="1"/>
  <c r="CE75" i="1"/>
  <c r="CD75" i="1"/>
  <c r="CC75" i="1"/>
  <c r="CB75" i="1"/>
  <c r="BR75" i="1"/>
  <c r="BQ75" i="1"/>
  <c r="BP75" i="1"/>
  <c r="BO75" i="1"/>
  <c r="BN75" i="1"/>
  <c r="X75" i="1"/>
  <c r="W75" i="1"/>
  <c r="V75" i="1"/>
  <c r="U75" i="1"/>
  <c r="T75" i="1"/>
  <c r="S75" i="1"/>
  <c r="R75" i="1"/>
  <c r="AA75" i="1" s="1"/>
  <c r="AB75" i="1" s="1"/>
  <c r="AE75" i="1" s="1"/>
  <c r="Q75" i="1"/>
  <c r="O75" i="1"/>
  <c r="L75" i="1" s="1"/>
  <c r="H75" i="1"/>
  <c r="A75" i="1"/>
  <c r="EJ74" i="1"/>
  <c r="EI74" i="1"/>
  <c r="EH74" i="1"/>
  <c r="EG74" i="1"/>
  <c r="EF74" i="1"/>
  <c r="EE74" i="1"/>
  <c r="ED74" i="1"/>
  <c r="EC74" i="1"/>
  <c r="EB74" i="1"/>
  <c r="EA74" i="1"/>
  <c r="DZ74" i="1"/>
  <c r="DY74" i="1"/>
  <c r="DX74" i="1"/>
  <c r="DW74" i="1"/>
  <c r="DV74" i="1"/>
  <c r="DU74" i="1"/>
  <c r="DT74" i="1"/>
  <c r="DS74" i="1"/>
  <c r="DR74" i="1"/>
  <c r="DQ74" i="1"/>
  <c r="DP74" i="1"/>
  <c r="DO74" i="1"/>
  <c r="DN74" i="1"/>
  <c r="DM74" i="1"/>
  <c r="DL74" i="1"/>
  <c r="DK74" i="1"/>
  <c r="DJ74" i="1"/>
  <c r="DF74" i="1"/>
  <c r="DE74" i="1"/>
  <c r="DD74" i="1"/>
  <c r="DC74" i="1"/>
  <c r="DB74" i="1"/>
  <c r="DA74" i="1"/>
  <c r="CZ74" i="1"/>
  <c r="CY74" i="1"/>
  <c r="CX74" i="1"/>
  <c r="CW74" i="1"/>
  <c r="CV74" i="1"/>
  <c r="CU74" i="1"/>
  <c r="CT74" i="1"/>
  <c r="CS74" i="1"/>
  <c r="CR74" i="1"/>
  <c r="CQ74" i="1"/>
  <c r="CP74" i="1"/>
  <c r="CO74" i="1"/>
  <c r="CN74" i="1"/>
  <c r="CM74" i="1"/>
  <c r="CL74" i="1"/>
  <c r="CK74" i="1"/>
  <c r="CJ74" i="1"/>
  <c r="CI74" i="1"/>
  <c r="CH74" i="1"/>
  <c r="CG74" i="1"/>
  <c r="CF74" i="1"/>
  <c r="CE74" i="1"/>
  <c r="CD74" i="1"/>
  <c r="CC74" i="1"/>
  <c r="CB74" i="1"/>
  <c r="BR74" i="1"/>
  <c r="BQ74" i="1"/>
  <c r="BP74" i="1"/>
  <c r="BO74" i="1"/>
  <c r="BN74" i="1"/>
  <c r="X74" i="1"/>
  <c r="W74" i="1"/>
  <c r="V74" i="1"/>
  <c r="U74" i="1"/>
  <c r="T74" i="1"/>
  <c r="S74" i="1"/>
  <c r="R74" i="1"/>
  <c r="AA74" i="1" s="1"/>
  <c r="AB74" i="1" s="1"/>
  <c r="AE74" i="1" s="1"/>
  <c r="Q74" i="1"/>
  <c r="O74" i="1"/>
  <c r="L74" i="1" s="1"/>
  <c r="H74" i="1"/>
  <c r="A74" i="1"/>
  <c r="EJ73" i="1"/>
  <c r="EI73" i="1"/>
  <c r="EH73" i="1"/>
  <c r="EG73" i="1"/>
  <c r="EF73" i="1"/>
  <c r="EE73" i="1"/>
  <c r="ED73" i="1"/>
  <c r="EC73" i="1"/>
  <c r="EB73" i="1"/>
  <c r="EA73" i="1"/>
  <c r="DZ73" i="1"/>
  <c r="DY73" i="1"/>
  <c r="DX73" i="1"/>
  <c r="DW73" i="1"/>
  <c r="DV73" i="1"/>
  <c r="DU73" i="1"/>
  <c r="DT73" i="1"/>
  <c r="DS73" i="1"/>
  <c r="DR73" i="1"/>
  <c r="DQ73" i="1"/>
  <c r="DP73" i="1"/>
  <c r="DO73" i="1"/>
  <c r="DN73" i="1"/>
  <c r="DM73" i="1"/>
  <c r="DL73" i="1"/>
  <c r="DK73" i="1"/>
  <c r="DJ73" i="1"/>
  <c r="DF73" i="1"/>
  <c r="DE73" i="1"/>
  <c r="DD73" i="1"/>
  <c r="DC73" i="1"/>
  <c r="DB73" i="1"/>
  <c r="DA73" i="1"/>
  <c r="CZ73" i="1"/>
  <c r="CY73" i="1"/>
  <c r="CX73" i="1"/>
  <c r="CW73" i="1"/>
  <c r="CV73" i="1"/>
  <c r="CU73" i="1"/>
  <c r="CT73" i="1"/>
  <c r="CS73" i="1"/>
  <c r="CR73" i="1"/>
  <c r="CQ73" i="1"/>
  <c r="CP73" i="1"/>
  <c r="CO73" i="1"/>
  <c r="CN73" i="1"/>
  <c r="CM73" i="1"/>
  <c r="CL73" i="1"/>
  <c r="CK73" i="1"/>
  <c r="CJ73" i="1"/>
  <c r="CI73" i="1"/>
  <c r="CH73" i="1"/>
  <c r="CG73" i="1"/>
  <c r="CF73" i="1"/>
  <c r="CE73" i="1"/>
  <c r="CD73" i="1"/>
  <c r="CC73" i="1"/>
  <c r="CB73" i="1"/>
  <c r="BR73" i="1"/>
  <c r="BQ73" i="1"/>
  <c r="BP73" i="1"/>
  <c r="BO73" i="1"/>
  <c r="BN73" i="1"/>
  <c r="X73" i="1"/>
  <c r="W73" i="1"/>
  <c r="V73" i="1"/>
  <c r="U73" i="1"/>
  <c r="T73" i="1"/>
  <c r="S73" i="1"/>
  <c r="R73" i="1"/>
  <c r="AA73" i="1" s="1"/>
  <c r="AB73" i="1" s="1"/>
  <c r="AE73" i="1" s="1"/>
  <c r="Q73" i="1"/>
  <c r="O73" i="1"/>
  <c r="L73" i="1" s="1"/>
  <c r="H73" i="1"/>
  <c r="A73" i="1"/>
  <c r="EJ72" i="1"/>
  <c r="EI72" i="1"/>
  <c r="EH72" i="1"/>
  <c r="EG72" i="1"/>
  <c r="EF72" i="1"/>
  <c r="EE72" i="1"/>
  <c r="ED72" i="1"/>
  <c r="EC72" i="1"/>
  <c r="EB72" i="1"/>
  <c r="EA72" i="1"/>
  <c r="DZ72" i="1"/>
  <c r="DY72" i="1"/>
  <c r="DX72" i="1"/>
  <c r="DW72" i="1"/>
  <c r="DV72" i="1"/>
  <c r="DU72" i="1"/>
  <c r="DT72" i="1"/>
  <c r="DS72" i="1"/>
  <c r="DR72" i="1"/>
  <c r="DQ72" i="1"/>
  <c r="DP72" i="1"/>
  <c r="DO72" i="1"/>
  <c r="DN72" i="1"/>
  <c r="DM72" i="1"/>
  <c r="DL72" i="1"/>
  <c r="DK72" i="1"/>
  <c r="DJ72" i="1"/>
  <c r="DF72" i="1"/>
  <c r="DE72" i="1"/>
  <c r="DD72" i="1"/>
  <c r="DC72" i="1"/>
  <c r="DB72" i="1"/>
  <c r="DA72" i="1"/>
  <c r="CZ72" i="1"/>
  <c r="CY72" i="1"/>
  <c r="CX72" i="1"/>
  <c r="CW72" i="1"/>
  <c r="CV72" i="1"/>
  <c r="CU72" i="1"/>
  <c r="CT72" i="1"/>
  <c r="CS72" i="1"/>
  <c r="CR72" i="1"/>
  <c r="CQ72" i="1"/>
  <c r="CP72" i="1"/>
  <c r="CO72" i="1"/>
  <c r="CN72" i="1"/>
  <c r="CM72" i="1"/>
  <c r="CL72" i="1"/>
  <c r="CK72" i="1"/>
  <c r="CJ72" i="1"/>
  <c r="CI72" i="1"/>
  <c r="CH72" i="1"/>
  <c r="CG72" i="1"/>
  <c r="CF72" i="1"/>
  <c r="CE72" i="1"/>
  <c r="CD72" i="1"/>
  <c r="CC72" i="1"/>
  <c r="CB72" i="1"/>
  <c r="BR72" i="1"/>
  <c r="BQ72" i="1"/>
  <c r="BP72" i="1"/>
  <c r="BO72" i="1"/>
  <c r="BN72" i="1"/>
  <c r="X72" i="1"/>
  <c r="W72" i="1"/>
  <c r="V72" i="1"/>
  <c r="U72" i="1"/>
  <c r="T72" i="1"/>
  <c r="S72" i="1"/>
  <c r="R72" i="1"/>
  <c r="AA72" i="1" s="1"/>
  <c r="AB72" i="1" s="1"/>
  <c r="AE72" i="1" s="1"/>
  <c r="Q72" i="1"/>
  <c r="O72" i="1"/>
  <c r="L72" i="1" s="1"/>
  <c r="H72" i="1"/>
  <c r="A72" i="1"/>
  <c r="EJ71" i="1"/>
  <c r="EI71" i="1"/>
  <c r="EH71" i="1"/>
  <c r="EG71" i="1"/>
  <c r="EF71" i="1"/>
  <c r="EE71" i="1"/>
  <c r="ED71" i="1"/>
  <c r="EC71" i="1"/>
  <c r="EB71" i="1"/>
  <c r="EA71" i="1"/>
  <c r="DZ71" i="1"/>
  <c r="DY71" i="1"/>
  <c r="DX71" i="1"/>
  <c r="DW71" i="1"/>
  <c r="DV71" i="1"/>
  <c r="DU71" i="1"/>
  <c r="DT71" i="1"/>
  <c r="DS71" i="1"/>
  <c r="DR71" i="1"/>
  <c r="DQ71" i="1"/>
  <c r="DP71" i="1"/>
  <c r="DO71" i="1"/>
  <c r="DN71" i="1"/>
  <c r="DM71" i="1"/>
  <c r="DL71" i="1"/>
  <c r="DK71" i="1"/>
  <c r="DJ71" i="1"/>
  <c r="DF71" i="1"/>
  <c r="DE71" i="1"/>
  <c r="DD71" i="1"/>
  <c r="DC71" i="1"/>
  <c r="DB71" i="1"/>
  <c r="DA71" i="1"/>
  <c r="CZ71" i="1"/>
  <c r="CY71" i="1"/>
  <c r="CX71" i="1"/>
  <c r="CW71" i="1"/>
  <c r="CV71" i="1"/>
  <c r="CU71" i="1"/>
  <c r="CT71" i="1"/>
  <c r="CS71" i="1"/>
  <c r="CR71" i="1"/>
  <c r="CQ71" i="1"/>
  <c r="CP71" i="1"/>
  <c r="CO71" i="1"/>
  <c r="CN71" i="1"/>
  <c r="CM71" i="1"/>
  <c r="CL71" i="1"/>
  <c r="CK71" i="1"/>
  <c r="CJ71" i="1"/>
  <c r="CI71" i="1"/>
  <c r="CH71" i="1"/>
  <c r="CG71" i="1"/>
  <c r="CF71" i="1"/>
  <c r="CE71" i="1"/>
  <c r="CD71" i="1"/>
  <c r="CC71" i="1"/>
  <c r="CB71" i="1"/>
  <c r="BR71" i="1"/>
  <c r="BQ71" i="1"/>
  <c r="BP71" i="1"/>
  <c r="BO71" i="1"/>
  <c r="BN71" i="1"/>
  <c r="X71" i="1"/>
  <c r="W71" i="1"/>
  <c r="V71" i="1"/>
  <c r="U71" i="1"/>
  <c r="T71" i="1"/>
  <c r="S71" i="1"/>
  <c r="R71" i="1"/>
  <c r="AA71" i="1" s="1"/>
  <c r="AB71" i="1" s="1"/>
  <c r="AE71" i="1" s="1"/>
  <c r="Q71" i="1"/>
  <c r="O71" i="1"/>
  <c r="L71" i="1" s="1"/>
  <c r="H71" i="1"/>
  <c r="A71" i="1"/>
  <c r="EJ70" i="1"/>
  <c r="EI70" i="1"/>
  <c r="EH70" i="1"/>
  <c r="EG70" i="1"/>
  <c r="EF70" i="1"/>
  <c r="EE70" i="1"/>
  <c r="ED70" i="1"/>
  <c r="EC70" i="1"/>
  <c r="EB70" i="1"/>
  <c r="EA70" i="1"/>
  <c r="DZ70" i="1"/>
  <c r="DY70" i="1"/>
  <c r="DX70" i="1"/>
  <c r="DW70" i="1"/>
  <c r="DV70" i="1"/>
  <c r="DU70" i="1"/>
  <c r="DT70" i="1"/>
  <c r="DS70" i="1"/>
  <c r="DR70" i="1"/>
  <c r="DQ70" i="1"/>
  <c r="DP70" i="1"/>
  <c r="DO70" i="1"/>
  <c r="DN70" i="1"/>
  <c r="DM70" i="1"/>
  <c r="DL70" i="1"/>
  <c r="DK70" i="1"/>
  <c r="DJ70" i="1"/>
  <c r="DF70" i="1"/>
  <c r="DE70" i="1"/>
  <c r="DD70" i="1"/>
  <c r="DC70" i="1"/>
  <c r="DB70" i="1"/>
  <c r="DA70" i="1"/>
  <c r="CZ70" i="1"/>
  <c r="CY70" i="1"/>
  <c r="CX70" i="1"/>
  <c r="CW70" i="1"/>
  <c r="CV70" i="1"/>
  <c r="CU70" i="1"/>
  <c r="CT70" i="1"/>
  <c r="CS70" i="1"/>
  <c r="CR70" i="1"/>
  <c r="CQ70" i="1"/>
  <c r="CP70" i="1"/>
  <c r="CO70" i="1"/>
  <c r="CN70" i="1"/>
  <c r="CM70" i="1"/>
  <c r="CL70" i="1"/>
  <c r="CK70" i="1"/>
  <c r="CJ70" i="1"/>
  <c r="CI70" i="1"/>
  <c r="CH70" i="1"/>
  <c r="CG70" i="1"/>
  <c r="CF70" i="1"/>
  <c r="CE70" i="1"/>
  <c r="CD70" i="1"/>
  <c r="CC70" i="1"/>
  <c r="CB70" i="1"/>
  <c r="BR70" i="1"/>
  <c r="BQ70" i="1"/>
  <c r="BP70" i="1"/>
  <c r="BO70" i="1"/>
  <c r="BN70" i="1"/>
  <c r="X70" i="1"/>
  <c r="W70" i="1"/>
  <c r="V70" i="1"/>
  <c r="U70" i="1"/>
  <c r="T70" i="1"/>
  <c r="S70" i="1"/>
  <c r="R70" i="1"/>
  <c r="AA70" i="1" s="1"/>
  <c r="AB70" i="1" s="1"/>
  <c r="AE70" i="1" s="1"/>
  <c r="Q70" i="1"/>
  <c r="O70" i="1"/>
  <c r="L70" i="1" s="1"/>
  <c r="H70" i="1"/>
  <c r="A70" i="1"/>
  <c r="EJ69" i="1"/>
  <c r="EI69" i="1"/>
  <c r="EH69" i="1"/>
  <c r="EG69" i="1"/>
  <c r="EF69" i="1"/>
  <c r="EE69" i="1"/>
  <c r="ED69" i="1"/>
  <c r="EC69" i="1"/>
  <c r="EB69" i="1"/>
  <c r="EA69" i="1"/>
  <c r="DZ69" i="1"/>
  <c r="DY69" i="1"/>
  <c r="DX69" i="1"/>
  <c r="DW69" i="1"/>
  <c r="DV69" i="1"/>
  <c r="DU69" i="1"/>
  <c r="DT69" i="1"/>
  <c r="DS69" i="1"/>
  <c r="DR69" i="1"/>
  <c r="DQ69" i="1"/>
  <c r="DP69" i="1"/>
  <c r="DO69" i="1"/>
  <c r="DN69" i="1"/>
  <c r="DM69" i="1"/>
  <c r="DL69" i="1"/>
  <c r="DK69" i="1"/>
  <c r="DJ69" i="1"/>
  <c r="DF69" i="1"/>
  <c r="DE69" i="1"/>
  <c r="DD69" i="1"/>
  <c r="DC69" i="1"/>
  <c r="DB69" i="1"/>
  <c r="DA69" i="1"/>
  <c r="CZ69" i="1"/>
  <c r="CY69" i="1"/>
  <c r="CX69" i="1"/>
  <c r="CW69" i="1"/>
  <c r="CV69" i="1"/>
  <c r="CU69" i="1"/>
  <c r="CT69" i="1"/>
  <c r="CS69" i="1"/>
  <c r="CR69" i="1"/>
  <c r="CQ69" i="1"/>
  <c r="CP69" i="1"/>
  <c r="CO69" i="1"/>
  <c r="CN69" i="1"/>
  <c r="CM69" i="1"/>
  <c r="CL69" i="1"/>
  <c r="CK69" i="1"/>
  <c r="CJ69" i="1"/>
  <c r="CI69" i="1"/>
  <c r="CH69" i="1"/>
  <c r="CG69" i="1"/>
  <c r="CF69" i="1"/>
  <c r="CE69" i="1"/>
  <c r="CD69" i="1"/>
  <c r="CC69" i="1"/>
  <c r="CB69" i="1"/>
  <c r="BR69" i="1"/>
  <c r="BQ69" i="1"/>
  <c r="BP69" i="1"/>
  <c r="BO69" i="1"/>
  <c r="BN69" i="1"/>
  <c r="X69" i="1"/>
  <c r="W69" i="1"/>
  <c r="V69" i="1"/>
  <c r="U69" i="1"/>
  <c r="T69" i="1"/>
  <c r="S69" i="1"/>
  <c r="R69" i="1"/>
  <c r="AA69" i="1" s="1"/>
  <c r="AB69" i="1" s="1"/>
  <c r="AE69" i="1" s="1"/>
  <c r="Q69" i="1"/>
  <c r="O69" i="1"/>
  <c r="L69" i="1" s="1"/>
  <c r="H69" i="1"/>
  <c r="A69" i="1"/>
  <c r="EJ68" i="1"/>
  <c r="EI68" i="1"/>
  <c r="EH68" i="1"/>
  <c r="EG68" i="1"/>
  <c r="EF68" i="1"/>
  <c r="EE68" i="1"/>
  <c r="ED68" i="1"/>
  <c r="EC68" i="1"/>
  <c r="EB68" i="1"/>
  <c r="EA68" i="1"/>
  <c r="DZ68" i="1"/>
  <c r="DY68" i="1"/>
  <c r="DX68" i="1"/>
  <c r="DW68" i="1"/>
  <c r="DV68" i="1"/>
  <c r="DU68" i="1"/>
  <c r="DT68" i="1"/>
  <c r="DS68" i="1"/>
  <c r="DR68" i="1"/>
  <c r="DQ68" i="1"/>
  <c r="DP68" i="1"/>
  <c r="DO68" i="1"/>
  <c r="DN68" i="1"/>
  <c r="DM68" i="1"/>
  <c r="DL68" i="1"/>
  <c r="DK68" i="1"/>
  <c r="DJ68" i="1"/>
  <c r="DF68" i="1"/>
  <c r="DE68" i="1"/>
  <c r="DD68" i="1"/>
  <c r="DC68" i="1"/>
  <c r="DB68" i="1"/>
  <c r="DA68" i="1"/>
  <c r="CZ68" i="1"/>
  <c r="CY68" i="1"/>
  <c r="CX68" i="1"/>
  <c r="CW68" i="1"/>
  <c r="CV68" i="1"/>
  <c r="CU68" i="1"/>
  <c r="CT68" i="1"/>
  <c r="CS68" i="1"/>
  <c r="CR68" i="1"/>
  <c r="CQ68" i="1"/>
  <c r="CP68" i="1"/>
  <c r="CO68" i="1"/>
  <c r="CN68" i="1"/>
  <c r="CM68" i="1"/>
  <c r="CL68" i="1"/>
  <c r="CK68" i="1"/>
  <c r="CJ68" i="1"/>
  <c r="CI68" i="1"/>
  <c r="CH68" i="1"/>
  <c r="CG68" i="1"/>
  <c r="CF68" i="1"/>
  <c r="CE68" i="1"/>
  <c r="CD68" i="1"/>
  <c r="CC68" i="1"/>
  <c r="CB68" i="1"/>
  <c r="BR68" i="1"/>
  <c r="BQ68" i="1"/>
  <c r="BP68" i="1"/>
  <c r="BO68" i="1"/>
  <c r="BN68" i="1"/>
  <c r="X68" i="1"/>
  <c r="W68" i="1"/>
  <c r="V68" i="1"/>
  <c r="U68" i="1"/>
  <c r="T68" i="1"/>
  <c r="S68" i="1"/>
  <c r="R68" i="1"/>
  <c r="AA68" i="1" s="1"/>
  <c r="AB68" i="1" s="1"/>
  <c r="AE68" i="1" s="1"/>
  <c r="Q68" i="1"/>
  <c r="O68" i="1"/>
  <c r="L68" i="1" s="1"/>
  <c r="H68" i="1"/>
  <c r="A68" i="1"/>
  <c r="EJ67" i="1"/>
  <c r="EI67" i="1"/>
  <c r="EH67" i="1"/>
  <c r="EG67" i="1"/>
  <c r="EF67" i="1"/>
  <c r="EE67" i="1"/>
  <c r="ED67" i="1"/>
  <c r="EC67" i="1"/>
  <c r="EB67" i="1"/>
  <c r="EA67" i="1"/>
  <c r="DZ67" i="1"/>
  <c r="DY67" i="1"/>
  <c r="DX67" i="1"/>
  <c r="DW67" i="1"/>
  <c r="DV67" i="1"/>
  <c r="DU67" i="1"/>
  <c r="DT67" i="1"/>
  <c r="DS67" i="1"/>
  <c r="DR67" i="1"/>
  <c r="DQ67" i="1"/>
  <c r="DP67" i="1"/>
  <c r="DO67" i="1"/>
  <c r="DN67" i="1"/>
  <c r="DM67" i="1"/>
  <c r="DL67" i="1"/>
  <c r="DK67" i="1"/>
  <c r="DJ67" i="1"/>
  <c r="DF67" i="1"/>
  <c r="DE67" i="1"/>
  <c r="DD67" i="1"/>
  <c r="DC67" i="1"/>
  <c r="DB67" i="1"/>
  <c r="DA67" i="1"/>
  <c r="CZ67" i="1"/>
  <c r="CY67" i="1"/>
  <c r="CX67" i="1"/>
  <c r="CW67" i="1"/>
  <c r="CV67" i="1"/>
  <c r="CU67" i="1"/>
  <c r="CT67" i="1"/>
  <c r="CS67" i="1"/>
  <c r="CR67" i="1"/>
  <c r="CQ67" i="1"/>
  <c r="CP67" i="1"/>
  <c r="CO67" i="1"/>
  <c r="CN67" i="1"/>
  <c r="CM67" i="1"/>
  <c r="CL67" i="1"/>
  <c r="CK67" i="1"/>
  <c r="CJ67" i="1"/>
  <c r="CI67" i="1"/>
  <c r="CH67" i="1"/>
  <c r="CG67" i="1"/>
  <c r="CF67" i="1"/>
  <c r="CE67" i="1"/>
  <c r="CD67" i="1"/>
  <c r="CC67" i="1"/>
  <c r="CB67" i="1"/>
  <c r="BR67" i="1"/>
  <c r="BQ67" i="1"/>
  <c r="BP67" i="1"/>
  <c r="BO67" i="1"/>
  <c r="BN67" i="1"/>
  <c r="X67" i="1"/>
  <c r="W67" i="1"/>
  <c r="V67" i="1"/>
  <c r="U67" i="1"/>
  <c r="T67" i="1"/>
  <c r="S67" i="1"/>
  <c r="R67" i="1"/>
  <c r="AA67" i="1" s="1"/>
  <c r="AB67" i="1" s="1"/>
  <c r="AE67" i="1" s="1"/>
  <c r="Q67" i="1"/>
  <c r="O67" i="1"/>
  <c r="L67" i="1" s="1"/>
  <c r="H67" i="1"/>
  <c r="A67" i="1"/>
  <c r="EJ66" i="1"/>
  <c r="EI66" i="1"/>
  <c r="EH66" i="1"/>
  <c r="EG66" i="1"/>
  <c r="EF66" i="1"/>
  <c r="EE66" i="1"/>
  <c r="ED66" i="1"/>
  <c r="EC66" i="1"/>
  <c r="EB66" i="1"/>
  <c r="EA66" i="1"/>
  <c r="DZ66" i="1"/>
  <c r="DY66" i="1"/>
  <c r="DX66" i="1"/>
  <c r="DW66" i="1"/>
  <c r="DV66" i="1"/>
  <c r="DU66" i="1"/>
  <c r="DT66" i="1"/>
  <c r="DS66" i="1"/>
  <c r="DR66" i="1"/>
  <c r="DQ66" i="1"/>
  <c r="DP66" i="1"/>
  <c r="DO66" i="1"/>
  <c r="DN66" i="1"/>
  <c r="DM66" i="1"/>
  <c r="DL66" i="1"/>
  <c r="DK66" i="1"/>
  <c r="DJ66" i="1"/>
  <c r="DF66" i="1"/>
  <c r="DE66" i="1"/>
  <c r="DD66" i="1"/>
  <c r="DC66" i="1"/>
  <c r="DB66" i="1"/>
  <c r="DA66" i="1"/>
  <c r="CZ66" i="1"/>
  <c r="CY66" i="1"/>
  <c r="CX66" i="1"/>
  <c r="CW66" i="1"/>
  <c r="CV66" i="1"/>
  <c r="CU66" i="1"/>
  <c r="CT66" i="1"/>
  <c r="CS66" i="1"/>
  <c r="CR66" i="1"/>
  <c r="CQ66" i="1"/>
  <c r="CP66" i="1"/>
  <c r="CO66" i="1"/>
  <c r="CN66" i="1"/>
  <c r="CM66" i="1"/>
  <c r="CL66" i="1"/>
  <c r="CK66" i="1"/>
  <c r="CJ66" i="1"/>
  <c r="CI66" i="1"/>
  <c r="CH66" i="1"/>
  <c r="CG66" i="1"/>
  <c r="CF66" i="1"/>
  <c r="CE66" i="1"/>
  <c r="CD66" i="1"/>
  <c r="CC66" i="1"/>
  <c r="CB66" i="1"/>
  <c r="BR66" i="1"/>
  <c r="BQ66" i="1"/>
  <c r="BP66" i="1"/>
  <c r="BO66" i="1"/>
  <c r="BN66" i="1"/>
  <c r="X66" i="1"/>
  <c r="W66" i="1"/>
  <c r="V66" i="1"/>
  <c r="U66" i="1"/>
  <c r="T66" i="1"/>
  <c r="S66" i="1"/>
  <c r="R66" i="1"/>
  <c r="AA66" i="1" s="1"/>
  <c r="AB66" i="1" s="1"/>
  <c r="AE66" i="1" s="1"/>
  <c r="Q66" i="1"/>
  <c r="O66" i="1"/>
  <c r="L66" i="1" s="1"/>
  <c r="H66" i="1"/>
  <c r="A66" i="1"/>
  <c r="EJ65" i="1"/>
  <c r="EI65" i="1"/>
  <c r="EH65" i="1"/>
  <c r="EG65" i="1"/>
  <c r="EF65" i="1"/>
  <c r="EE65" i="1"/>
  <c r="ED65" i="1"/>
  <c r="EC65" i="1"/>
  <c r="EB65" i="1"/>
  <c r="EA65" i="1"/>
  <c r="DZ65" i="1"/>
  <c r="DY65" i="1"/>
  <c r="DX65" i="1"/>
  <c r="DW65" i="1"/>
  <c r="DV65" i="1"/>
  <c r="DU65" i="1"/>
  <c r="DT65" i="1"/>
  <c r="DS65" i="1"/>
  <c r="DR65" i="1"/>
  <c r="DQ65" i="1"/>
  <c r="DP65" i="1"/>
  <c r="DO65" i="1"/>
  <c r="DN65" i="1"/>
  <c r="DM65" i="1"/>
  <c r="DL65" i="1"/>
  <c r="DK65" i="1"/>
  <c r="DJ65" i="1"/>
  <c r="DF65" i="1"/>
  <c r="DE65" i="1"/>
  <c r="DD65" i="1"/>
  <c r="DC65" i="1"/>
  <c r="DB65" i="1"/>
  <c r="DA65" i="1"/>
  <c r="CZ65" i="1"/>
  <c r="CY65" i="1"/>
  <c r="CX65" i="1"/>
  <c r="CW65" i="1"/>
  <c r="CV65" i="1"/>
  <c r="CU65" i="1"/>
  <c r="CT65" i="1"/>
  <c r="CS65" i="1"/>
  <c r="CR65" i="1"/>
  <c r="CQ65" i="1"/>
  <c r="CP65" i="1"/>
  <c r="CO65" i="1"/>
  <c r="CN65" i="1"/>
  <c r="CM65" i="1"/>
  <c r="CL65" i="1"/>
  <c r="CK65" i="1"/>
  <c r="CJ65" i="1"/>
  <c r="CI65" i="1"/>
  <c r="CH65" i="1"/>
  <c r="CG65" i="1"/>
  <c r="CF65" i="1"/>
  <c r="CE65" i="1"/>
  <c r="CD65" i="1"/>
  <c r="CC65" i="1"/>
  <c r="CB65" i="1"/>
  <c r="BR65" i="1"/>
  <c r="BQ65" i="1"/>
  <c r="BP65" i="1"/>
  <c r="BO65" i="1"/>
  <c r="BN65" i="1"/>
  <c r="X65" i="1"/>
  <c r="W65" i="1"/>
  <c r="V65" i="1"/>
  <c r="U65" i="1"/>
  <c r="T65" i="1"/>
  <c r="S65" i="1"/>
  <c r="R65" i="1"/>
  <c r="AA65" i="1" s="1"/>
  <c r="AB65" i="1" s="1"/>
  <c r="AE65" i="1" s="1"/>
  <c r="Q65" i="1"/>
  <c r="O65" i="1"/>
  <c r="L65" i="1" s="1"/>
  <c r="H65" i="1"/>
  <c r="A65" i="1"/>
  <c r="EJ64" i="1"/>
  <c r="EI64" i="1"/>
  <c r="EH64" i="1"/>
  <c r="EG64" i="1"/>
  <c r="EF64" i="1"/>
  <c r="EE64" i="1"/>
  <c r="ED64" i="1"/>
  <c r="EC64" i="1"/>
  <c r="EB64" i="1"/>
  <c r="EA64" i="1"/>
  <c r="DZ64" i="1"/>
  <c r="DY64" i="1"/>
  <c r="DX64" i="1"/>
  <c r="DW64" i="1"/>
  <c r="DV64" i="1"/>
  <c r="DU64" i="1"/>
  <c r="DT64" i="1"/>
  <c r="DS64" i="1"/>
  <c r="DR64" i="1"/>
  <c r="DQ64" i="1"/>
  <c r="DP64" i="1"/>
  <c r="DO64" i="1"/>
  <c r="DN64" i="1"/>
  <c r="DM64" i="1"/>
  <c r="DL64" i="1"/>
  <c r="DK64" i="1"/>
  <c r="DJ64" i="1"/>
  <c r="DF64" i="1"/>
  <c r="DE64" i="1"/>
  <c r="DD64" i="1"/>
  <c r="DC64" i="1"/>
  <c r="DB64" i="1"/>
  <c r="DA64" i="1"/>
  <c r="CZ64" i="1"/>
  <c r="CY64" i="1"/>
  <c r="CX64" i="1"/>
  <c r="CW64" i="1"/>
  <c r="CV64" i="1"/>
  <c r="CU64" i="1"/>
  <c r="CT64" i="1"/>
  <c r="CS64" i="1"/>
  <c r="CR64" i="1"/>
  <c r="CQ64" i="1"/>
  <c r="CP64" i="1"/>
  <c r="CO64" i="1"/>
  <c r="CN64" i="1"/>
  <c r="CM64" i="1"/>
  <c r="CL64" i="1"/>
  <c r="CK64" i="1"/>
  <c r="CJ64" i="1"/>
  <c r="CI64" i="1"/>
  <c r="CH64" i="1"/>
  <c r="CG64" i="1"/>
  <c r="CF64" i="1"/>
  <c r="CE64" i="1"/>
  <c r="CD64" i="1"/>
  <c r="CC64" i="1"/>
  <c r="CB64" i="1"/>
  <c r="BR64" i="1"/>
  <c r="BQ64" i="1"/>
  <c r="BP64" i="1"/>
  <c r="BO64" i="1"/>
  <c r="BN64" i="1"/>
  <c r="X64" i="1"/>
  <c r="W64" i="1"/>
  <c r="V64" i="1"/>
  <c r="U64" i="1"/>
  <c r="T64" i="1"/>
  <c r="S64" i="1"/>
  <c r="R64" i="1"/>
  <c r="AA64" i="1" s="1"/>
  <c r="AB64" i="1" s="1"/>
  <c r="AE64" i="1" s="1"/>
  <c r="Q64" i="1"/>
  <c r="O64" i="1"/>
  <c r="L64" i="1" s="1"/>
  <c r="H64" i="1"/>
  <c r="A64" i="1"/>
  <c r="EJ63" i="1"/>
  <c r="EI63" i="1"/>
  <c r="EH63" i="1"/>
  <c r="EG63" i="1"/>
  <c r="EF63" i="1"/>
  <c r="EE63" i="1"/>
  <c r="ED63" i="1"/>
  <c r="EC63" i="1"/>
  <c r="EB63" i="1"/>
  <c r="EA63" i="1"/>
  <c r="DZ63" i="1"/>
  <c r="DY63" i="1"/>
  <c r="DX63" i="1"/>
  <c r="DW63" i="1"/>
  <c r="DV63" i="1"/>
  <c r="DU63" i="1"/>
  <c r="DT63" i="1"/>
  <c r="DS63" i="1"/>
  <c r="DR63" i="1"/>
  <c r="DQ63" i="1"/>
  <c r="DP63" i="1"/>
  <c r="DO63" i="1"/>
  <c r="DN63" i="1"/>
  <c r="DM63" i="1"/>
  <c r="DL63" i="1"/>
  <c r="DK63" i="1"/>
  <c r="DJ63" i="1"/>
  <c r="DF63" i="1"/>
  <c r="DE63" i="1"/>
  <c r="DD63" i="1"/>
  <c r="DC63" i="1"/>
  <c r="DB63" i="1"/>
  <c r="DA63" i="1"/>
  <c r="CZ63" i="1"/>
  <c r="CY63" i="1"/>
  <c r="CX63" i="1"/>
  <c r="CW63" i="1"/>
  <c r="CV63" i="1"/>
  <c r="CU63" i="1"/>
  <c r="CT63" i="1"/>
  <c r="CS63" i="1"/>
  <c r="CR63" i="1"/>
  <c r="CQ63" i="1"/>
  <c r="CP63" i="1"/>
  <c r="CO63" i="1"/>
  <c r="CN63" i="1"/>
  <c r="CM63" i="1"/>
  <c r="CL63" i="1"/>
  <c r="CK63" i="1"/>
  <c r="CJ63" i="1"/>
  <c r="CI63" i="1"/>
  <c r="CH63" i="1"/>
  <c r="CG63" i="1"/>
  <c r="CF63" i="1"/>
  <c r="CE63" i="1"/>
  <c r="CD63" i="1"/>
  <c r="CC63" i="1"/>
  <c r="CB63" i="1"/>
  <c r="BR63" i="1"/>
  <c r="BQ63" i="1"/>
  <c r="BP63" i="1"/>
  <c r="BO63" i="1"/>
  <c r="BN63" i="1"/>
  <c r="X63" i="1"/>
  <c r="W63" i="1"/>
  <c r="V63" i="1"/>
  <c r="U63" i="1"/>
  <c r="T63" i="1"/>
  <c r="S63" i="1"/>
  <c r="R63" i="1"/>
  <c r="AA63" i="1" s="1"/>
  <c r="AB63" i="1" s="1"/>
  <c r="AE63" i="1" s="1"/>
  <c r="Q63" i="1"/>
  <c r="O63" i="1"/>
  <c r="L63" i="1" s="1"/>
  <c r="H63" i="1"/>
  <c r="A63" i="1"/>
  <c r="EJ62" i="1"/>
  <c r="EI62" i="1"/>
  <c r="EH62" i="1"/>
  <c r="EG62" i="1"/>
  <c r="EF62" i="1"/>
  <c r="EE62" i="1"/>
  <c r="ED62" i="1"/>
  <c r="EC62" i="1"/>
  <c r="EB62" i="1"/>
  <c r="EA62" i="1"/>
  <c r="DZ62" i="1"/>
  <c r="DY62" i="1"/>
  <c r="DX62" i="1"/>
  <c r="DW62" i="1"/>
  <c r="DV62" i="1"/>
  <c r="DU62" i="1"/>
  <c r="DT62" i="1"/>
  <c r="DS62" i="1"/>
  <c r="DR62" i="1"/>
  <c r="DQ62" i="1"/>
  <c r="DP62" i="1"/>
  <c r="DO62" i="1"/>
  <c r="DN62" i="1"/>
  <c r="DM62" i="1"/>
  <c r="DL62" i="1"/>
  <c r="DK62" i="1"/>
  <c r="DJ62" i="1"/>
  <c r="DF62" i="1"/>
  <c r="DE62" i="1"/>
  <c r="DD62" i="1"/>
  <c r="DC62" i="1"/>
  <c r="DB62" i="1"/>
  <c r="DA62" i="1"/>
  <c r="CZ62" i="1"/>
  <c r="CY62" i="1"/>
  <c r="CX62" i="1"/>
  <c r="CW62" i="1"/>
  <c r="CV62" i="1"/>
  <c r="CU62" i="1"/>
  <c r="CT62" i="1"/>
  <c r="CS62" i="1"/>
  <c r="CR62" i="1"/>
  <c r="CQ62" i="1"/>
  <c r="CP62" i="1"/>
  <c r="CO62" i="1"/>
  <c r="CN62" i="1"/>
  <c r="CM62" i="1"/>
  <c r="CL62" i="1"/>
  <c r="CK62" i="1"/>
  <c r="CJ62" i="1"/>
  <c r="CI62" i="1"/>
  <c r="CH62" i="1"/>
  <c r="CG62" i="1"/>
  <c r="CF62" i="1"/>
  <c r="CE62" i="1"/>
  <c r="CD62" i="1"/>
  <c r="CC62" i="1"/>
  <c r="CB62" i="1"/>
  <c r="BR62" i="1"/>
  <c r="BQ62" i="1"/>
  <c r="BP62" i="1"/>
  <c r="BO62" i="1"/>
  <c r="BN62" i="1"/>
  <c r="X62" i="1"/>
  <c r="W62" i="1"/>
  <c r="V62" i="1"/>
  <c r="U62" i="1"/>
  <c r="T62" i="1"/>
  <c r="S62" i="1"/>
  <c r="R62" i="1"/>
  <c r="AA62" i="1" s="1"/>
  <c r="AB62" i="1" s="1"/>
  <c r="AE62" i="1" s="1"/>
  <c r="Q62" i="1"/>
  <c r="O62" i="1"/>
  <c r="L62" i="1" s="1"/>
  <c r="H62" i="1"/>
  <c r="A62" i="1"/>
  <c r="EJ61" i="1"/>
  <c r="EI61" i="1"/>
  <c r="EH61" i="1"/>
  <c r="EG61" i="1"/>
  <c r="EF61" i="1"/>
  <c r="EE61" i="1"/>
  <c r="ED61" i="1"/>
  <c r="EC61" i="1"/>
  <c r="EB61" i="1"/>
  <c r="EA61" i="1"/>
  <c r="DZ61" i="1"/>
  <c r="DY61" i="1"/>
  <c r="DX61" i="1"/>
  <c r="DW61" i="1"/>
  <c r="DV61" i="1"/>
  <c r="DU61" i="1"/>
  <c r="DT61" i="1"/>
  <c r="DS61" i="1"/>
  <c r="DR61" i="1"/>
  <c r="DQ61" i="1"/>
  <c r="DP61" i="1"/>
  <c r="DO61" i="1"/>
  <c r="DN61" i="1"/>
  <c r="DM61" i="1"/>
  <c r="DL61" i="1"/>
  <c r="DK61" i="1"/>
  <c r="DJ61" i="1"/>
  <c r="DF61" i="1"/>
  <c r="DE61" i="1"/>
  <c r="DD61" i="1"/>
  <c r="DC61" i="1"/>
  <c r="DB61" i="1"/>
  <c r="DA61" i="1"/>
  <c r="CZ61" i="1"/>
  <c r="CY61" i="1"/>
  <c r="CX61" i="1"/>
  <c r="CW61" i="1"/>
  <c r="CV61" i="1"/>
  <c r="CU61" i="1"/>
  <c r="CT61" i="1"/>
  <c r="CS61" i="1"/>
  <c r="CR61" i="1"/>
  <c r="CQ61" i="1"/>
  <c r="CP61" i="1"/>
  <c r="CO61" i="1"/>
  <c r="CN61" i="1"/>
  <c r="CM61" i="1"/>
  <c r="CL61" i="1"/>
  <c r="CK61" i="1"/>
  <c r="CJ61" i="1"/>
  <c r="CI61" i="1"/>
  <c r="CH61" i="1"/>
  <c r="CG61" i="1"/>
  <c r="CF61" i="1"/>
  <c r="CE61" i="1"/>
  <c r="CD61" i="1"/>
  <c r="CC61" i="1"/>
  <c r="CB61" i="1"/>
  <c r="BR61" i="1"/>
  <c r="BQ61" i="1"/>
  <c r="BP61" i="1"/>
  <c r="BO61" i="1"/>
  <c r="BN61" i="1"/>
  <c r="X61" i="1"/>
  <c r="W61" i="1"/>
  <c r="V61" i="1"/>
  <c r="U61" i="1"/>
  <c r="T61" i="1"/>
  <c r="S61" i="1"/>
  <c r="R61" i="1"/>
  <c r="AA61" i="1" s="1"/>
  <c r="AB61" i="1" s="1"/>
  <c r="AE61" i="1" s="1"/>
  <c r="Q61" i="1"/>
  <c r="O61" i="1"/>
  <c r="L61" i="1" s="1"/>
  <c r="H61" i="1"/>
  <c r="A61" i="1"/>
  <c r="EJ60" i="1"/>
  <c r="EI60" i="1"/>
  <c r="EH60" i="1"/>
  <c r="EG60" i="1"/>
  <c r="EF60" i="1"/>
  <c r="EE60" i="1"/>
  <c r="ED60" i="1"/>
  <c r="EC60" i="1"/>
  <c r="EB60" i="1"/>
  <c r="EA60" i="1"/>
  <c r="DZ60" i="1"/>
  <c r="DY60" i="1"/>
  <c r="DX60" i="1"/>
  <c r="DW60" i="1"/>
  <c r="DV60" i="1"/>
  <c r="DU60" i="1"/>
  <c r="DT60" i="1"/>
  <c r="DS60" i="1"/>
  <c r="DR60" i="1"/>
  <c r="DQ60" i="1"/>
  <c r="DP60" i="1"/>
  <c r="DO60" i="1"/>
  <c r="DN60" i="1"/>
  <c r="DM60" i="1"/>
  <c r="DL60" i="1"/>
  <c r="DK60" i="1"/>
  <c r="DJ60" i="1"/>
  <c r="DF60" i="1"/>
  <c r="DE60" i="1"/>
  <c r="DD60" i="1"/>
  <c r="DC60" i="1"/>
  <c r="DB60" i="1"/>
  <c r="DA60" i="1"/>
  <c r="CZ60" i="1"/>
  <c r="CY60" i="1"/>
  <c r="CX60" i="1"/>
  <c r="CW60" i="1"/>
  <c r="CV60" i="1"/>
  <c r="CU60" i="1"/>
  <c r="CT60" i="1"/>
  <c r="CS60" i="1"/>
  <c r="CR60" i="1"/>
  <c r="CQ60" i="1"/>
  <c r="CP60" i="1"/>
  <c r="CO60" i="1"/>
  <c r="CN60" i="1"/>
  <c r="CM60" i="1"/>
  <c r="CL60" i="1"/>
  <c r="CK60" i="1"/>
  <c r="CJ60" i="1"/>
  <c r="CI60" i="1"/>
  <c r="CH60" i="1"/>
  <c r="CG60" i="1"/>
  <c r="CF60" i="1"/>
  <c r="CE60" i="1"/>
  <c r="CD60" i="1"/>
  <c r="CC60" i="1"/>
  <c r="CB60" i="1"/>
  <c r="BR60" i="1"/>
  <c r="BQ60" i="1"/>
  <c r="BP60" i="1"/>
  <c r="BO60" i="1"/>
  <c r="BN60" i="1"/>
  <c r="X60" i="1"/>
  <c r="W60" i="1"/>
  <c r="V60" i="1"/>
  <c r="U60" i="1"/>
  <c r="T60" i="1"/>
  <c r="S60" i="1"/>
  <c r="R60" i="1"/>
  <c r="AA60" i="1" s="1"/>
  <c r="AB60" i="1" s="1"/>
  <c r="AE60" i="1" s="1"/>
  <c r="Q60" i="1"/>
  <c r="O60" i="1"/>
  <c r="L60" i="1" s="1"/>
  <c r="H60" i="1"/>
  <c r="A60" i="1"/>
  <c r="EJ59" i="1"/>
  <c r="EI59" i="1"/>
  <c r="EH59" i="1"/>
  <c r="EG59" i="1"/>
  <c r="EF59" i="1"/>
  <c r="EE59" i="1"/>
  <c r="ED59" i="1"/>
  <c r="EC59" i="1"/>
  <c r="EB59" i="1"/>
  <c r="EA59" i="1"/>
  <c r="DZ59" i="1"/>
  <c r="DY59" i="1"/>
  <c r="DX59" i="1"/>
  <c r="DW59" i="1"/>
  <c r="DV59" i="1"/>
  <c r="DU59" i="1"/>
  <c r="DT59" i="1"/>
  <c r="DS59" i="1"/>
  <c r="DR59" i="1"/>
  <c r="DQ59" i="1"/>
  <c r="DP59" i="1"/>
  <c r="DO59" i="1"/>
  <c r="DN59" i="1"/>
  <c r="DM59" i="1"/>
  <c r="DL59" i="1"/>
  <c r="DK59" i="1"/>
  <c r="DJ59" i="1"/>
  <c r="DF59" i="1"/>
  <c r="DE59" i="1"/>
  <c r="DD59" i="1"/>
  <c r="DC59" i="1"/>
  <c r="DB59" i="1"/>
  <c r="DA59" i="1"/>
  <c r="CZ59" i="1"/>
  <c r="CY59" i="1"/>
  <c r="CX59" i="1"/>
  <c r="CW59" i="1"/>
  <c r="CV59" i="1"/>
  <c r="CU59" i="1"/>
  <c r="CT59" i="1"/>
  <c r="CS59" i="1"/>
  <c r="CR59" i="1"/>
  <c r="CQ59" i="1"/>
  <c r="CP59" i="1"/>
  <c r="CO59" i="1"/>
  <c r="CN59" i="1"/>
  <c r="CM59" i="1"/>
  <c r="CL59" i="1"/>
  <c r="CK59" i="1"/>
  <c r="CJ59" i="1"/>
  <c r="CI59" i="1"/>
  <c r="CH59" i="1"/>
  <c r="CG59" i="1"/>
  <c r="CF59" i="1"/>
  <c r="CE59" i="1"/>
  <c r="CD59" i="1"/>
  <c r="CC59" i="1"/>
  <c r="CB59" i="1"/>
  <c r="BR59" i="1"/>
  <c r="BQ59" i="1"/>
  <c r="BP59" i="1"/>
  <c r="BO59" i="1"/>
  <c r="BN59" i="1"/>
  <c r="X59" i="1"/>
  <c r="W59" i="1"/>
  <c r="V59" i="1"/>
  <c r="U59" i="1"/>
  <c r="T59" i="1"/>
  <c r="S59" i="1"/>
  <c r="R59" i="1"/>
  <c r="AA59" i="1" s="1"/>
  <c r="AB59" i="1" s="1"/>
  <c r="AE59" i="1" s="1"/>
  <c r="Q59" i="1"/>
  <c r="O59" i="1"/>
  <c r="L59" i="1" s="1"/>
  <c r="H59" i="1"/>
  <c r="A59" i="1"/>
  <c r="EJ58" i="1"/>
  <c r="EI58" i="1"/>
  <c r="EH58" i="1"/>
  <c r="EG58" i="1"/>
  <c r="EF58" i="1"/>
  <c r="EE58" i="1"/>
  <c r="ED58" i="1"/>
  <c r="EC58" i="1"/>
  <c r="EB58" i="1"/>
  <c r="EA58" i="1"/>
  <c r="DZ58" i="1"/>
  <c r="DY58" i="1"/>
  <c r="DX58" i="1"/>
  <c r="DW58" i="1"/>
  <c r="DV58" i="1"/>
  <c r="DU58" i="1"/>
  <c r="DT58" i="1"/>
  <c r="DS58" i="1"/>
  <c r="DR58" i="1"/>
  <c r="DQ58" i="1"/>
  <c r="DP58" i="1"/>
  <c r="DO58" i="1"/>
  <c r="DN58" i="1"/>
  <c r="DM58" i="1"/>
  <c r="DL58" i="1"/>
  <c r="DK58" i="1"/>
  <c r="DJ58" i="1"/>
  <c r="DF58" i="1"/>
  <c r="DE58" i="1"/>
  <c r="DD58" i="1"/>
  <c r="DC58" i="1"/>
  <c r="DB58" i="1"/>
  <c r="DA58" i="1"/>
  <c r="CZ58" i="1"/>
  <c r="CY58" i="1"/>
  <c r="CX58" i="1"/>
  <c r="CW58" i="1"/>
  <c r="CV58" i="1"/>
  <c r="CU58" i="1"/>
  <c r="CT58" i="1"/>
  <c r="CS58" i="1"/>
  <c r="CR58" i="1"/>
  <c r="CQ58" i="1"/>
  <c r="CP58" i="1"/>
  <c r="CO58" i="1"/>
  <c r="CN58" i="1"/>
  <c r="CM58" i="1"/>
  <c r="CL58" i="1"/>
  <c r="CK58" i="1"/>
  <c r="CJ58" i="1"/>
  <c r="CI58" i="1"/>
  <c r="CH58" i="1"/>
  <c r="CG58" i="1"/>
  <c r="CF58" i="1"/>
  <c r="CE58" i="1"/>
  <c r="CD58" i="1"/>
  <c r="CC58" i="1"/>
  <c r="CB58" i="1"/>
  <c r="BR58" i="1"/>
  <c r="BQ58" i="1"/>
  <c r="BP58" i="1"/>
  <c r="BO58" i="1"/>
  <c r="BN58" i="1"/>
  <c r="X58" i="1"/>
  <c r="W58" i="1"/>
  <c r="V58" i="1"/>
  <c r="U58" i="1"/>
  <c r="T58" i="1"/>
  <c r="S58" i="1"/>
  <c r="R58" i="1"/>
  <c r="AA58" i="1" s="1"/>
  <c r="AB58" i="1" s="1"/>
  <c r="AE58" i="1" s="1"/>
  <c r="Q58" i="1"/>
  <c r="O58" i="1"/>
  <c r="L58" i="1" s="1"/>
  <c r="H58" i="1"/>
  <c r="A58" i="1"/>
  <c r="EJ57" i="1"/>
  <c r="EI57" i="1"/>
  <c r="EH57" i="1"/>
  <c r="EG57" i="1"/>
  <c r="EF57" i="1"/>
  <c r="EE57" i="1"/>
  <c r="ED57" i="1"/>
  <c r="EC57" i="1"/>
  <c r="EB57" i="1"/>
  <c r="EA57" i="1"/>
  <c r="DZ57" i="1"/>
  <c r="DY57" i="1"/>
  <c r="DX57" i="1"/>
  <c r="DW57" i="1"/>
  <c r="DV57" i="1"/>
  <c r="DU57" i="1"/>
  <c r="DT57" i="1"/>
  <c r="DS57" i="1"/>
  <c r="DR57" i="1"/>
  <c r="DQ57" i="1"/>
  <c r="DP57" i="1"/>
  <c r="DO57" i="1"/>
  <c r="DN57" i="1"/>
  <c r="DM57" i="1"/>
  <c r="DL57" i="1"/>
  <c r="DK57" i="1"/>
  <c r="DJ57" i="1"/>
  <c r="DF57" i="1"/>
  <c r="DE57" i="1"/>
  <c r="DD57" i="1"/>
  <c r="DC57" i="1"/>
  <c r="DB57" i="1"/>
  <c r="DA57" i="1"/>
  <c r="CZ57" i="1"/>
  <c r="CY57" i="1"/>
  <c r="CX57" i="1"/>
  <c r="CW57" i="1"/>
  <c r="CV57" i="1"/>
  <c r="CU57" i="1"/>
  <c r="CT57" i="1"/>
  <c r="CS57" i="1"/>
  <c r="CR57" i="1"/>
  <c r="CQ57" i="1"/>
  <c r="CP57" i="1"/>
  <c r="CO57" i="1"/>
  <c r="CN57" i="1"/>
  <c r="CM57" i="1"/>
  <c r="CL57" i="1"/>
  <c r="CK57" i="1"/>
  <c r="CJ57" i="1"/>
  <c r="CI57" i="1"/>
  <c r="CH57" i="1"/>
  <c r="CG57" i="1"/>
  <c r="CF57" i="1"/>
  <c r="CE57" i="1"/>
  <c r="CD57" i="1"/>
  <c r="CC57" i="1"/>
  <c r="CB57" i="1"/>
  <c r="BR57" i="1"/>
  <c r="BQ57" i="1"/>
  <c r="BP57" i="1"/>
  <c r="BO57" i="1"/>
  <c r="BN57" i="1"/>
  <c r="X57" i="1"/>
  <c r="W57" i="1"/>
  <c r="V57" i="1"/>
  <c r="U57" i="1"/>
  <c r="T57" i="1"/>
  <c r="S57" i="1"/>
  <c r="R57" i="1"/>
  <c r="AA57" i="1" s="1"/>
  <c r="AB57" i="1" s="1"/>
  <c r="AE57" i="1" s="1"/>
  <c r="Q57" i="1"/>
  <c r="O57" i="1"/>
  <c r="L57" i="1" s="1"/>
  <c r="H57" i="1"/>
  <c r="A57" i="1"/>
  <c r="EJ56" i="1"/>
  <c r="EI56" i="1"/>
  <c r="EH56" i="1"/>
  <c r="EG56" i="1"/>
  <c r="EF56" i="1"/>
  <c r="EE56" i="1"/>
  <c r="ED56" i="1"/>
  <c r="EC56" i="1"/>
  <c r="EB56" i="1"/>
  <c r="EA56" i="1"/>
  <c r="DZ56" i="1"/>
  <c r="DY56" i="1"/>
  <c r="DX56" i="1"/>
  <c r="DW56" i="1"/>
  <c r="DV56" i="1"/>
  <c r="DU56" i="1"/>
  <c r="DT56" i="1"/>
  <c r="DS56" i="1"/>
  <c r="DR56" i="1"/>
  <c r="DQ56" i="1"/>
  <c r="DP56" i="1"/>
  <c r="DO56" i="1"/>
  <c r="DN56" i="1"/>
  <c r="DM56" i="1"/>
  <c r="DL56" i="1"/>
  <c r="DK56" i="1"/>
  <c r="DJ56" i="1"/>
  <c r="DF56" i="1"/>
  <c r="DE56" i="1"/>
  <c r="DD56" i="1"/>
  <c r="DC56" i="1"/>
  <c r="DB56" i="1"/>
  <c r="DA56" i="1"/>
  <c r="CZ56" i="1"/>
  <c r="CY56" i="1"/>
  <c r="CX56" i="1"/>
  <c r="CW56" i="1"/>
  <c r="CV56" i="1"/>
  <c r="CU56" i="1"/>
  <c r="CT56" i="1"/>
  <c r="CS56" i="1"/>
  <c r="CR56" i="1"/>
  <c r="CQ56" i="1"/>
  <c r="CP56" i="1"/>
  <c r="CO56" i="1"/>
  <c r="CN56" i="1"/>
  <c r="CM56" i="1"/>
  <c r="CL56" i="1"/>
  <c r="CK56" i="1"/>
  <c r="CJ56" i="1"/>
  <c r="CI56" i="1"/>
  <c r="CH56" i="1"/>
  <c r="CG56" i="1"/>
  <c r="CF56" i="1"/>
  <c r="CE56" i="1"/>
  <c r="CD56" i="1"/>
  <c r="CC56" i="1"/>
  <c r="CB56" i="1"/>
  <c r="BR56" i="1"/>
  <c r="BQ56" i="1"/>
  <c r="BP56" i="1"/>
  <c r="BO56" i="1"/>
  <c r="BN56" i="1"/>
  <c r="X56" i="1"/>
  <c r="W56" i="1"/>
  <c r="V56" i="1"/>
  <c r="U56" i="1"/>
  <c r="T56" i="1"/>
  <c r="S56" i="1"/>
  <c r="R56" i="1"/>
  <c r="AA56" i="1" s="1"/>
  <c r="AB56" i="1" s="1"/>
  <c r="AE56" i="1" s="1"/>
  <c r="Q56" i="1"/>
  <c r="O56" i="1"/>
  <c r="L56" i="1" s="1"/>
  <c r="H56" i="1"/>
  <c r="A56" i="1"/>
  <c r="EJ55" i="1"/>
  <c r="EI55" i="1"/>
  <c r="EH55" i="1"/>
  <c r="EG55" i="1"/>
  <c r="EF55" i="1"/>
  <c r="EE55" i="1"/>
  <c r="ED55" i="1"/>
  <c r="EC55" i="1"/>
  <c r="EB55" i="1"/>
  <c r="EA55" i="1"/>
  <c r="DZ55" i="1"/>
  <c r="DY55" i="1"/>
  <c r="DX55" i="1"/>
  <c r="DW55" i="1"/>
  <c r="DV55" i="1"/>
  <c r="DU55" i="1"/>
  <c r="DT55" i="1"/>
  <c r="DS55" i="1"/>
  <c r="DR55" i="1"/>
  <c r="DQ55" i="1"/>
  <c r="DP55" i="1"/>
  <c r="DO55" i="1"/>
  <c r="DN55" i="1"/>
  <c r="DM55" i="1"/>
  <c r="DL55" i="1"/>
  <c r="DK55" i="1"/>
  <c r="DJ55" i="1"/>
  <c r="DF55" i="1"/>
  <c r="DE55" i="1"/>
  <c r="DD55" i="1"/>
  <c r="DC55" i="1"/>
  <c r="DB55" i="1"/>
  <c r="DA55" i="1"/>
  <c r="CZ55" i="1"/>
  <c r="CY55" i="1"/>
  <c r="CX55" i="1"/>
  <c r="CW55" i="1"/>
  <c r="CV55" i="1"/>
  <c r="CU55" i="1"/>
  <c r="CT55" i="1"/>
  <c r="CS55" i="1"/>
  <c r="CR55" i="1"/>
  <c r="CQ55" i="1"/>
  <c r="CP55" i="1"/>
  <c r="CO55" i="1"/>
  <c r="CN55" i="1"/>
  <c r="CM55" i="1"/>
  <c r="CL55" i="1"/>
  <c r="CK55" i="1"/>
  <c r="CJ55" i="1"/>
  <c r="CI55" i="1"/>
  <c r="CH55" i="1"/>
  <c r="CG55" i="1"/>
  <c r="CF55" i="1"/>
  <c r="CE55" i="1"/>
  <c r="CD55" i="1"/>
  <c r="CC55" i="1"/>
  <c r="CB55" i="1"/>
  <c r="BR55" i="1"/>
  <c r="BQ55" i="1"/>
  <c r="BP55" i="1"/>
  <c r="BO55" i="1"/>
  <c r="BN55" i="1"/>
  <c r="X55" i="1"/>
  <c r="W55" i="1"/>
  <c r="V55" i="1"/>
  <c r="U55" i="1"/>
  <c r="T55" i="1"/>
  <c r="S55" i="1"/>
  <c r="R55" i="1"/>
  <c r="AA55" i="1" s="1"/>
  <c r="AB55" i="1" s="1"/>
  <c r="AE55" i="1" s="1"/>
  <c r="Q55" i="1"/>
  <c r="O55" i="1"/>
  <c r="L55" i="1" s="1"/>
  <c r="H55" i="1"/>
  <c r="A55" i="1"/>
  <c r="EJ54" i="1"/>
  <c r="EI54" i="1"/>
  <c r="EH54" i="1"/>
  <c r="EG54" i="1"/>
  <c r="EF54" i="1"/>
  <c r="EE54" i="1"/>
  <c r="ED54" i="1"/>
  <c r="EC54" i="1"/>
  <c r="EB54" i="1"/>
  <c r="EA54" i="1"/>
  <c r="DZ54" i="1"/>
  <c r="DY54" i="1"/>
  <c r="DX54" i="1"/>
  <c r="DW54" i="1"/>
  <c r="DV54" i="1"/>
  <c r="DU54" i="1"/>
  <c r="DT54" i="1"/>
  <c r="DS54" i="1"/>
  <c r="DR54" i="1"/>
  <c r="DQ54" i="1"/>
  <c r="DP54" i="1"/>
  <c r="DO54" i="1"/>
  <c r="DN54" i="1"/>
  <c r="DM54" i="1"/>
  <c r="DL54" i="1"/>
  <c r="DK54" i="1"/>
  <c r="DJ54" i="1"/>
  <c r="DF54" i="1"/>
  <c r="DE54" i="1"/>
  <c r="DD54" i="1"/>
  <c r="DC54" i="1"/>
  <c r="DB54" i="1"/>
  <c r="DA54" i="1"/>
  <c r="CZ54" i="1"/>
  <c r="CY54" i="1"/>
  <c r="CX54" i="1"/>
  <c r="CW54" i="1"/>
  <c r="CV54" i="1"/>
  <c r="CU54" i="1"/>
  <c r="CT54" i="1"/>
  <c r="CS54" i="1"/>
  <c r="CR54" i="1"/>
  <c r="CQ54" i="1"/>
  <c r="CP54" i="1"/>
  <c r="CO54" i="1"/>
  <c r="CN54" i="1"/>
  <c r="CM54" i="1"/>
  <c r="CL54" i="1"/>
  <c r="CK54" i="1"/>
  <c r="CJ54" i="1"/>
  <c r="CI54" i="1"/>
  <c r="CH54" i="1"/>
  <c r="CG54" i="1"/>
  <c r="CF54" i="1"/>
  <c r="CE54" i="1"/>
  <c r="CD54" i="1"/>
  <c r="CC54" i="1"/>
  <c r="CB54" i="1"/>
  <c r="BR54" i="1"/>
  <c r="BQ54" i="1"/>
  <c r="BP54" i="1"/>
  <c r="BO54" i="1"/>
  <c r="BN54" i="1"/>
  <c r="X54" i="1"/>
  <c r="W54" i="1"/>
  <c r="V54" i="1"/>
  <c r="U54" i="1"/>
  <c r="T54" i="1"/>
  <c r="S54" i="1"/>
  <c r="R54" i="1"/>
  <c r="AA54" i="1" s="1"/>
  <c r="AB54" i="1" s="1"/>
  <c r="AE54" i="1" s="1"/>
  <c r="Q54" i="1"/>
  <c r="O54" i="1"/>
  <c r="L54" i="1" s="1"/>
  <c r="H54" i="1"/>
  <c r="A54" i="1"/>
  <c r="EJ53" i="1"/>
  <c r="EI53" i="1"/>
  <c r="EH53" i="1"/>
  <c r="EG53" i="1"/>
  <c r="EF53" i="1"/>
  <c r="EE53" i="1"/>
  <c r="ED53" i="1"/>
  <c r="EC53" i="1"/>
  <c r="EB53" i="1"/>
  <c r="EA53" i="1"/>
  <c r="DZ53" i="1"/>
  <c r="DY53" i="1"/>
  <c r="DX53" i="1"/>
  <c r="DW53" i="1"/>
  <c r="DV53" i="1"/>
  <c r="DU53" i="1"/>
  <c r="DT53" i="1"/>
  <c r="DS53" i="1"/>
  <c r="DR53" i="1"/>
  <c r="DQ53" i="1"/>
  <c r="DP53" i="1"/>
  <c r="DO53" i="1"/>
  <c r="DN53" i="1"/>
  <c r="DM53" i="1"/>
  <c r="DL53" i="1"/>
  <c r="DK53" i="1"/>
  <c r="DJ53" i="1"/>
  <c r="DF53" i="1"/>
  <c r="DE53" i="1"/>
  <c r="DD53" i="1"/>
  <c r="DC53" i="1"/>
  <c r="DB53" i="1"/>
  <c r="DA53" i="1"/>
  <c r="CZ53" i="1"/>
  <c r="CY53" i="1"/>
  <c r="CX53" i="1"/>
  <c r="CW53" i="1"/>
  <c r="CV53" i="1"/>
  <c r="CU53" i="1"/>
  <c r="CT53" i="1"/>
  <c r="CS53" i="1"/>
  <c r="CR53" i="1"/>
  <c r="CQ53" i="1"/>
  <c r="CP53" i="1"/>
  <c r="CO53" i="1"/>
  <c r="CN53" i="1"/>
  <c r="CM53" i="1"/>
  <c r="CL53" i="1"/>
  <c r="CK53" i="1"/>
  <c r="CJ53" i="1"/>
  <c r="CI53" i="1"/>
  <c r="CH53" i="1"/>
  <c r="CG53" i="1"/>
  <c r="CF53" i="1"/>
  <c r="CE53" i="1"/>
  <c r="CD53" i="1"/>
  <c r="CC53" i="1"/>
  <c r="CB53" i="1"/>
  <c r="BR53" i="1"/>
  <c r="BQ53" i="1"/>
  <c r="BP53" i="1"/>
  <c r="BO53" i="1"/>
  <c r="BN53" i="1"/>
  <c r="X53" i="1"/>
  <c r="W53" i="1"/>
  <c r="V53" i="1"/>
  <c r="U53" i="1"/>
  <c r="T53" i="1"/>
  <c r="S53" i="1"/>
  <c r="R53" i="1"/>
  <c r="AA53" i="1" s="1"/>
  <c r="AB53" i="1" s="1"/>
  <c r="AE53" i="1" s="1"/>
  <c r="Q53" i="1"/>
  <c r="O53" i="1"/>
  <c r="L53" i="1" s="1"/>
  <c r="H53" i="1"/>
  <c r="A53" i="1"/>
  <c r="EJ52" i="1"/>
  <c r="EI52" i="1"/>
  <c r="EH52" i="1"/>
  <c r="EG52" i="1"/>
  <c r="EF52" i="1"/>
  <c r="EE52" i="1"/>
  <c r="ED52" i="1"/>
  <c r="EC52" i="1"/>
  <c r="EB52" i="1"/>
  <c r="EA52" i="1"/>
  <c r="DZ52" i="1"/>
  <c r="DY52" i="1"/>
  <c r="DX52" i="1"/>
  <c r="DW52" i="1"/>
  <c r="DV52" i="1"/>
  <c r="DU52" i="1"/>
  <c r="DT52" i="1"/>
  <c r="DS52" i="1"/>
  <c r="DR52" i="1"/>
  <c r="DQ52" i="1"/>
  <c r="DP52" i="1"/>
  <c r="DO52" i="1"/>
  <c r="DN52" i="1"/>
  <c r="DM52" i="1"/>
  <c r="DL52" i="1"/>
  <c r="DK52" i="1"/>
  <c r="DJ52" i="1"/>
  <c r="DF52" i="1"/>
  <c r="DE52" i="1"/>
  <c r="DD52" i="1"/>
  <c r="DC52" i="1"/>
  <c r="DB52" i="1"/>
  <c r="DA52" i="1"/>
  <c r="CZ52" i="1"/>
  <c r="CY52" i="1"/>
  <c r="CX52" i="1"/>
  <c r="CW52" i="1"/>
  <c r="CV52" i="1"/>
  <c r="CU52" i="1"/>
  <c r="CT52" i="1"/>
  <c r="CS52" i="1"/>
  <c r="CR52" i="1"/>
  <c r="CQ52" i="1"/>
  <c r="CP52" i="1"/>
  <c r="CO52" i="1"/>
  <c r="CN52" i="1"/>
  <c r="CM52" i="1"/>
  <c r="CL52" i="1"/>
  <c r="CK52" i="1"/>
  <c r="CJ52" i="1"/>
  <c r="CI52" i="1"/>
  <c r="CH52" i="1"/>
  <c r="CG52" i="1"/>
  <c r="CF52" i="1"/>
  <c r="CE52" i="1"/>
  <c r="CD52" i="1"/>
  <c r="CC52" i="1"/>
  <c r="CB52" i="1"/>
  <c r="BR52" i="1"/>
  <c r="BQ52" i="1"/>
  <c r="BP52" i="1"/>
  <c r="BO52" i="1"/>
  <c r="BN52" i="1"/>
  <c r="X52" i="1"/>
  <c r="W52" i="1"/>
  <c r="V52" i="1"/>
  <c r="U52" i="1"/>
  <c r="T52" i="1"/>
  <c r="S52" i="1"/>
  <c r="R52" i="1"/>
  <c r="AA52" i="1" s="1"/>
  <c r="AB52" i="1" s="1"/>
  <c r="AE52" i="1" s="1"/>
  <c r="Q52" i="1"/>
  <c r="O52" i="1"/>
  <c r="L52" i="1" s="1"/>
  <c r="H52" i="1"/>
  <c r="A52" i="1"/>
  <c r="EJ51" i="1"/>
  <c r="EI51" i="1"/>
  <c r="EH51" i="1"/>
  <c r="EG51" i="1"/>
  <c r="EF51" i="1"/>
  <c r="EE51" i="1"/>
  <c r="ED51" i="1"/>
  <c r="EC51" i="1"/>
  <c r="EB51" i="1"/>
  <c r="EA51" i="1"/>
  <c r="DZ51" i="1"/>
  <c r="DY51" i="1"/>
  <c r="DX51" i="1"/>
  <c r="DW51" i="1"/>
  <c r="DV51" i="1"/>
  <c r="DU51" i="1"/>
  <c r="DT51" i="1"/>
  <c r="DS51" i="1"/>
  <c r="DR51" i="1"/>
  <c r="DQ51" i="1"/>
  <c r="DP51" i="1"/>
  <c r="DO51" i="1"/>
  <c r="DN51" i="1"/>
  <c r="DM51" i="1"/>
  <c r="DL51" i="1"/>
  <c r="DK51" i="1"/>
  <c r="DJ51" i="1"/>
  <c r="DF51" i="1"/>
  <c r="DE51" i="1"/>
  <c r="DD51" i="1"/>
  <c r="DC51" i="1"/>
  <c r="DB51" i="1"/>
  <c r="DA51" i="1"/>
  <c r="CZ51" i="1"/>
  <c r="CY51" i="1"/>
  <c r="CX51" i="1"/>
  <c r="CW51" i="1"/>
  <c r="CV51" i="1"/>
  <c r="CU51" i="1"/>
  <c r="CT51" i="1"/>
  <c r="CS51" i="1"/>
  <c r="CR51" i="1"/>
  <c r="CQ51" i="1"/>
  <c r="CP51" i="1"/>
  <c r="CO51" i="1"/>
  <c r="CN51" i="1"/>
  <c r="CM51" i="1"/>
  <c r="CL51" i="1"/>
  <c r="CK51" i="1"/>
  <c r="CJ51" i="1"/>
  <c r="CI51" i="1"/>
  <c r="CH51" i="1"/>
  <c r="CG51" i="1"/>
  <c r="CF51" i="1"/>
  <c r="CE51" i="1"/>
  <c r="CD51" i="1"/>
  <c r="CC51" i="1"/>
  <c r="CB51" i="1"/>
  <c r="BR51" i="1"/>
  <c r="BQ51" i="1"/>
  <c r="BP51" i="1"/>
  <c r="BO51" i="1"/>
  <c r="BN51" i="1"/>
  <c r="X51" i="1"/>
  <c r="W51" i="1"/>
  <c r="V51" i="1"/>
  <c r="U51" i="1"/>
  <c r="T51" i="1"/>
  <c r="S51" i="1"/>
  <c r="R51" i="1"/>
  <c r="AA51" i="1" s="1"/>
  <c r="AB51" i="1" s="1"/>
  <c r="AE51" i="1" s="1"/>
  <c r="Q51" i="1"/>
  <c r="O51" i="1"/>
  <c r="L51" i="1" s="1"/>
  <c r="H51" i="1"/>
  <c r="A51" i="1"/>
  <c r="EJ50" i="1"/>
  <c r="EI50" i="1"/>
  <c r="EH50" i="1"/>
  <c r="EG50" i="1"/>
  <c r="EF50" i="1"/>
  <c r="EE50" i="1"/>
  <c r="ED50" i="1"/>
  <c r="EC50" i="1"/>
  <c r="EB50" i="1"/>
  <c r="EA50" i="1"/>
  <c r="DZ50" i="1"/>
  <c r="DY50" i="1"/>
  <c r="DX50" i="1"/>
  <c r="DW50" i="1"/>
  <c r="DV50" i="1"/>
  <c r="DU50" i="1"/>
  <c r="DT50" i="1"/>
  <c r="DS50" i="1"/>
  <c r="DR50" i="1"/>
  <c r="DQ50" i="1"/>
  <c r="DP50" i="1"/>
  <c r="DO50" i="1"/>
  <c r="DN50" i="1"/>
  <c r="DM50" i="1"/>
  <c r="DL50" i="1"/>
  <c r="DK50" i="1"/>
  <c r="DJ50" i="1"/>
  <c r="DF50" i="1"/>
  <c r="DE50" i="1"/>
  <c r="DD50" i="1"/>
  <c r="DC50" i="1"/>
  <c r="DB50" i="1"/>
  <c r="DA50" i="1"/>
  <c r="CZ50" i="1"/>
  <c r="CY50" i="1"/>
  <c r="CX50" i="1"/>
  <c r="CW50" i="1"/>
  <c r="CV50" i="1"/>
  <c r="CU50" i="1"/>
  <c r="CT50" i="1"/>
  <c r="CS50" i="1"/>
  <c r="CR50" i="1"/>
  <c r="CQ50" i="1"/>
  <c r="CP50" i="1"/>
  <c r="CO50" i="1"/>
  <c r="CN50" i="1"/>
  <c r="CM50" i="1"/>
  <c r="CL50" i="1"/>
  <c r="CK50" i="1"/>
  <c r="CJ50" i="1"/>
  <c r="CI50" i="1"/>
  <c r="CH50" i="1"/>
  <c r="CG50" i="1"/>
  <c r="CF50" i="1"/>
  <c r="CE50" i="1"/>
  <c r="CD50" i="1"/>
  <c r="CC50" i="1"/>
  <c r="CB50" i="1"/>
  <c r="BR50" i="1"/>
  <c r="BQ50" i="1"/>
  <c r="BP50" i="1"/>
  <c r="BO50" i="1"/>
  <c r="BN50" i="1"/>
  <c r="X50" i="1"/>
  <c r="W50" i="1"/>
  <c r="V50" i="1"/>
  <c r="U50" i="1"/>
  <c r="T50" i="1"/>
  <c r="S50" i="1"/>
  <c r="R50" i="1"/>
  <c r="AA50" i="1" s="1"/>
  <c r="AB50" i="1" s="1"/>
  <c r="AE50" i="1" s="1"/>
  <c r="Q50" i="1"/>
  <c r="O50" i="1"/>
  <c r="L50" i="1" s="1"/>
  <c r="H50" i="1"/>
  <c r="A50" i="1"/>
  <c r="EJ49" i="1"/>
  <c r="EI49" i="1"/>
  <c r="EH49" i="1"/>
  <c r="EG49" i="1"/>
  <c r="EF49" i="1"/>
  <c r="EE49" i="1"/>
  <c r="ED49" i="1"/>
  <c r="EC49" i="1"/>
  <c r="EB49" i="1"/>
  <c r="EA49" i="1"/>
  <c r="DZ49" i="1"/>
  <c r="DY49" i="1"/>
  <c r="DX49" i="1"/>
  <c r="DW49" i="1"/>
  <c r="DV49" i="1"/>
  <c r="DU49" i="1"/>
  <c r="DT49" i="1"/>
  <c r="DS49" i="1"/>
  <c r="DR49" i="1"/>
  <c r="DQ49" i="1"/>
  <c r="DP49" i="1"/>
  <c r="DO49" i="1"/>
  <c r="DN49" i="1"/>
  <c r="DM49" i="1"/>
  <c r="DL49" i="1"/>
  <c r="DK49" i="1"/>
  <c r="DJ49" i="1"/>
  <c r="DF49" i="1"/>
  <c r="DE49" i="1"/>
  <c r="DD49" i="1"/>
  <c r="DC49" i="1"/>
  <c r="DB49" i="1"/>
  <c r="DA49" i="1"/>
  <c r="CZ49" i="1"/>
  <c r="CY49" i="1"/>
  <c r="CX49" i="1"/>
  <c r="CW49" i="1"/>
  <c r="CV49" i="1"/>
  <c r="CU49" i="1"/>
  <c r="CT49" i="1"/>
  <c r="CS49" i="1"/>
  <c r="CR49" i="1"/>
  <c r="CQ49" i="1"/>
  <c r="CP49" i="1"/>
  <c r="CO49" i="1"/>
  <c r="CN49" i="1"/>
  <c r="CM49" i="1"/>
  <c r="CL49" i="1"/>
  <c r="CK49" i="1"/>
  <c r="CJ49" i="1"/>
  <c r="CI49" i="1"/>
  <c r="CH49" i="1"/>
  <c r="CG49" i="1"/>
  <c r="CF49" i="1"/>
  <c r="CE49" i="1"/>
  <c r="CD49" i="1"/>
  <c r="CC49" i="1"/>
  <c r="CB49" i="1"/>
  <c r="BR49" i="1"/>
  <c r="BQ49" i="1"/>
  <c r="BP49" i="1"/>
  <c r="BO49" i="1"/>
  <c r="BN49" i="1"/>
  <c r="X49" i="1"/>
  <c r="W49" i="1"/>
  <c r="V49" i="1"/>
  <c r="U49" i="1"/>
  <c r="T49" i="1"/>
  <c r="S49" i="1"/>
  <c r="R49" i="1"/>
  <c r="AA49" i="1" s="1"/>
  <c r="AB49" i="1" s="1"/>
  <c r="AE49" i="1" s="1"/>
  <c r="Q49" i="1"/>
  <c r="O49" i="1"/>
  <c r="L49" i="1" s="1"/>
  <c r="H49" i="1"/>
  <c r="A49" i="1"/>
  <c r="EJ48" i="1"/>
  <c r="EI48" i="1"/>
  <c r="EH48" i="1"/>
  <c r="EG48" i="1"/>
  <c r="EF48" i="1"/>
  <c r="EE48" i="1"/>
  <c r="ED48" i="1"/>
  <c r="EC48" i="1"/>
  <c r="EB48" i="1"/>
  <c r="EA48" i="1"/>
  <c r="DZ48" i="1"/>
  <c r="DY48" i="1"/>
  <c r="DX48" i="1"/>
  <c r="DW48" i="1"/>
  <c r="DV48" i="1"/>
  <c r="DU48" i="1"/>
  <c r="DT48" i="1"/>
  <c r="DS48" i="1"/>
  <c r="DR48" i="1"/>
  <c r="DQ48" i="1"/>
  <c r="DP48" i="1"/>
  <c r="DO48" i="1"/>
  <c r="DN48" i="1"/>
  <c r="DM48" i="1"/>
  <c r="DL48" i="1"/>
  <c r="DK48" i="1"/>
  <c r="DJ48" i="1"/>
  <c r="DF48" i="1"/>
  <c r="DE48" i="1"/>
  <c r="DD48" i="1"/>
  <c r="DC48" i="1"/>
  <c r="DB48" i="1"/>
  <c r="DA48" i="1"/>
  <c r="CZ48" i="1"/>
  <c r="CY48" i="1"/>
  <c r="CX48" i="1"/>
  <c r="CW48" i="1"/>
  <c r="CV48" i="1"/>
  <c r="CU48" i="1"/>
  <c r="CT48" i="1"/>
  <c r="CS48" i="1"/>
  <c r="CR48" i="1"/>
  <c r="CQ48" i="1"/>
  <c r="CP48" i="1"/>
  <c r="CO48" i="1"/>
  <c r="CN48" i="1"/>
  <c r="CM48" i="1"/>
  <c r="CL48" i="1"/>
  <c r="CK48" i="1"/>
  <c r="CJ48" i="1"/>
  <c r="CI48" i="1"/>
  <c r="CH48" i="1"/>
  <c r="CG48" i="1"/>
  <c r="CF48" i="1"/>
  <c r="CE48" i="1"/>
  <c r="CD48" i="1"/>
  <c r="CC48" i="1"/>
  <c r="CB48" i="1"/>
  <c r="BR48" i="1"/>
  <c r="BQ48" i="1"/>
  <c r="BP48" i="1"/>
  <c r="BO48" i="1"/>
  <c r="BN48" i="1"/>
  <c r="X48" i="1"/>
  <c r="W48" i="1"/>
  <c r="V48" i="1"/>
  <c r="U48" i="1"/>
  <c r="T48" i="1"/>
  <c r="S48" i="1"/>
  <c r="R48" i="1"/>
  <c r="AA48" i="1" s="1"/>
  <c r="AB48" i="1" s="1"/>
  <c r="AE48" i="1" s="1"/>
  <c r="Q48" i="1"/>
  <c r="O48" i="1"/>
  <c r="L48" i="1" s="1"/>
  <c r="H48" i="1"/>
  <c r="A48" i="1"/>
  <c r="EJ47" i="1"/>
  <c r="EI47" i="1"/>
  <c r="EH47" i="1"/>
  <c r="EG47" i="1"/>
  <c r="EF47" i="1"/>
  <c r="EE47" i="1"/>
  <c r="ED47" i="1"/>
  <c r="EC47" i="1"/>
  <c r="EB47" i="1"/>
  <c r="EA47" i="1"/>
  <c r="DZ47" i="1"/>
  <c r="DY47" i="1"/>
  <c r="DX47" i="1"/>
  <c r="DW47" i="1"/>
  <c r="DV47" i="1"/>
  <c r="DU47" i="1"/>
  <c r="DT47" i="1"/>
  <c r="DS47" i="1"/>
  <c r="DR47" i="1"/>
  <c r="DQ47" i="1"/>
  <c r="DP47" i="1"/>
  <c r="DO47" i="1"/>
  <c r="DN47" i="1"/>
  <c r="DM47" i="1"/>
  <c r="DL47" i="1"/>
  <c r="DK47" i="1"/>
  <c r="DJ47" i="1"/>
  <c r="DF47" i="1"/>
  <c r="DE47" i="1"/>
  <c r="DD47" i="1"/>
  <c r="DC47" i="1"/>
  <c r="DB47" i="1"/>
  <c r="DA47" i="1"/>
  <c r="CZ47" i="1"/>
  <c r="CY47" i="1"/>
  <c r="CX47" i="1"/>
  <c r="CW47" i="1"/>
  <c r="CV47" i="1"/>
  <c r="CU47" i="1"/>
  <c r="CT47" i="1"/>
  <c r="CS47" i="1"/>
  <c r="CR47" i="1"/>
  <c r="CQ47" i="1"/>
  <c r="CP47" i="1"/>
  <c r="CO47" i="1"/>
  <c r="CN47" i="1"/>
  <c r="CM47" i="1"/>
  <c r="CL47" i="1"/>
  <c r="CK47" i="1"/>
  <c r="CJ47" i="1"/>
  <c r="CI47" i="1"/>
  <c r="CH47" i="1"/>
  <c r="CG47" i="1"/>
  <c r="CF47" i="1"/>
  <c r="CE47" i="1"/>
  <c r="CD47" i="1"/>
  <c r="CC47" i="1"/>
  <c r="CB47" i="1"/>
  <c r="BR47" i="1"/>
  <c r="BQ47" i="1"/>
  <c r="BP47" i="1"/>
  <c r="BO47" i="1"/>
  <c r="BN47" i="1"/>
  <c r="X47" i="1"/>
  <c r="W47" i="1"/>
  <c r="V47" i="1"/>
  <c r="U47" i="1"/>
  <c r="T47" i="1"/>
  <c r="S47" i="1"/>
  <c r="R47" i="1"/>
  <c r="AA47" i="1" s="1"/>
  <c r="AB47" i="1" s="1"/>
  <c r="AE47" i="1" s="1"/>
  <c r="Q47" i="1"/>
  <c r="O47" i="1"/>
  <c r="L47" i="1" s="1"/>
  <c r="H47" i="1"/>
  <c r="A47" i="1"/>
  <c r="EJ46" i="1"/>
  <c r="EI46" i="1"/>
  <c r="EH46" i="1"/>
  <c r="EG46" i="1"/>
  <c r="EF46" i="1"/>
  <c r="EE46" i="1"/>
  <c r="ED46" i="1"/>
  <c r="EC46" i="1"/>
  <c r="EB46" i="1"/>
  <c r="EA46" i="1"/>
  <c r="DZ46" i="1"/>
  <c r="DY46" i="1"/>
  <c r="DX46" i="1"/>
  <c r="DW46" i="1"/>
  <c r="DV46" i="1"/>
  <c r="DU46" i="1"/>
  <c r="DT46" i="1"/>
  <c r="DS46" i="1"/>
  <c r="DR46" i="1"/>
  <c r="DQ46" i="1"/>
  <c r="DP46" i="1"/>
  <c r="DO46" i="1"/>
  <c r="DN46" i="1"/>
  <c r="DM46" i="1"/>
  <c r="DL46" i="1"/>
  <c r="DK46" i="1"/>
  <c r="DJ46" i="1"/>
  <c r="DF46" i="1"/>
  <c r="DE46" i="1"/>
  <c r="DD46" i="1"/>
  <c r="DC46" i="1"/>
  <c r="DB46" i="1"/>
  <c r="DA46" i="1"/>
  <c r="CZ46" i="1"/>
  <c r="CY46" i="1"/>
  <c r="CX46" i="1"/>
  <c r="CW46" i="1"/>
  <c r="CV46" i="1"/>
  <c r="CU46" i="1"/>
  <c r="CT46" i="1"/>
  <c r="CS46" i="1"/>
  <c r="CR46" i="1"/>
  <c r="CQ46" i="1"/>
  <c r="CP46" i="1"/>
  <c r="CO46" i="1"/>
  <c r="CN46" i="1"/>
  <c r="CM46" i="1"/>
  <c r="CL46" i="1"/>
  <c r="CK46" i="1"/>
  <c r="CJ46" i="1"/>
  <c r="CI46" i="1"/>
  <c r="CH46" i="1"/>
  <c r="CG46" i="1"/>
  <c r="CF46" i="1"/>
  <c r="CE46" i="1"/>
  <c r="CD46" i="1"/>
  <c r="CC46" i="1"/>
  <c r="CB46" i="1"/>
  <c r="BR46" i="1"/>
  <c r="BQ46" i="1"/>
  <c r="BP46" i="1"/>
  <c r="BO46" i="1"/>
  <c r="BN46" i="1"/>
  <c r="X46" i="1"/>
  <c r="W46" i="1"/>
  <c r="V46" i="1"/>
  <c r="U46" i="1"/>
  <c r="T46" i="1"/>
  <c r="S46" i="1"/>
  <c r="R46" i="1"/>
  <c r="AA46" i="1" s="1"/>
  <c r="AB46" i="1" s="1"/>
  <c r="AE46" i="1" s="1"/>
  <c r="Q46" i="1"/>
  <c r="O46" i="1"/>
  <c r="L46" i="1" s="1"/>
  <c r="H46" i="1"/>
  <c r="A46" i="1"/>
  <c r="EJ45" i="1"/>
  <c r="EI45" i="1"/>
  <c r="EH45" i="1"/>
  <c r="EG45" i="1"/>
  <c r="EF45" i="1"/>
  <c r="EE45" i="1"/>
  <c r="ED45" i="1"/>
  <c r="EC45" i="1"/>
  <c r="EB45" i="1"/>
  <c r="EA45" i="1"/>
  <c r="DZ45" i="1"/>
  <c r="DY45" i="1"/>
  <c r="DX45" i="1"/>
  <c r="DW45" i="1"/>
  <c r="DV45" i="1"/>
  <c r="DU45" i="1"/>
  <c r="DT45" i="1"/>
  <c r="DS45" i="1"/>
  <c r="DR45" i="1"/>
  <c r="DQ45" i="1"/>
  <c r="DP45" i="1"/>
  <c r="DO45" i="1"/>
  <c r="DN45" i="1"/>
  <c r="DM45" i="1"/>
  <c r="DL45" i="1"/>
  <c r="DK45" i="1"/>
  <c r="DJ45" i="1"/>
  <c r="DF45" i="1"/>
  <c r="DE45" i="1"/>
  <c r="DD45" i="1"/>
  <c r="DC45" i="1"/>
  <c r="DB45" i="1"/>
  <c r="DA45" i="1"/>
  <c r="CZ45" i="1"/>
  <c r="CY45" i="1"/>
  <c r="CX45" i="1"/>
  <c r="CW45" i="1"/>
  <c r="CV45" i="1"/>
  <c r="CU45" i="1"/>
  <c r="CT45" i="1"/>
  <c r="CS45" i="1"/>
  <c r="CR45" i="1"/>
  <c r="CQ45" i="1"/>
  <c r="CP45" i="1"/>
  <c r="CO45" i="1"/>
  <c r="CN45" i="1"/>
  <c r="CM45" i="1"/>
  <c r="CL45" i="1"/>
  <c r="CK45" i="1"/>
  <c r="CJ45" i="1"/>
  <c r="CI45" i="1"/>
  <c r="CH45" i="1"/>
  <c r="CG45" i="1"/>
  <c r="CF45" i="1"/>
  <c r="CE45" i="1"/>
  <c r="CD45" i="1"/>
  <c r="CC45" i="1"/>
  <c r="CB45" i="1"/>
  <c r="BR45" i="1"/>
  <c r="BQ45" i="1"/>
  <c r="BP45" i="1"/>
  <c r="BO45" i="1"/>
  <c r="BN45" i="1"/>
  <c r="X45" i="1"/>
  <c r="W45" i="1"/>
  <c r="V45" i="1"/>
  <c r="U45" i="1"/>
  <c r="T45" i="1"/>
  <c r="S45" i="1"/>
  <c r="R45" i="1"/>
  <c r="AA45" i="1" s="1"/>
  <c r="AB45" i="1" s="1"/>
  <c r="AE45" i="1" s="1"/>
  <c r="Q45" i="1"/>
  <c r="O45" i="1"/>
  <c r="L45" i="1" s="1"/>
  <c r="H45" i="1"/>
  <c r="A45" i="1"/>
  <c r="EJ44" i="1"/>
  <c r="EI44" i="1"/>
  <c r="EH44" i="1"/>
  <c r="EG44" i="1"/>
  <c r="EF44" i="1"/>
  <c r="EE44" i="1"/>
  <c r="ED44" i="1"/>
  <c r="EC44" i="1"/>
  <c r="EB44" i="1"/>
  <c r="EA44" i="1"/>
  <c r="DZ44" i="1"/>
  <c r="DY44" i="1"/>
  <c r="DX44" i="1"/>
  <c r="DW44" i="1"/>
  <c r="DV44" i="1"/>
  <c r="DU44" i="1"/>
  <c r="DT44" i="1"/>
  <c r="DS44" i="1"/>
  <c r="DR44" i="1"/>
  <c r="DQ44" i="1"/>
  <c r="DP44" i="1"/>
  <c r="DO44" i="1"/>
  <c r="DN44" i="1"/>
  <c r="DM44" i="1"/>
  <c r="DL44" i="1"/>
  <c r="DK44" i="1"/>
  <c r="DJ44" i="1"/>
  <c r="DF44" i="1"/>
  <c r="DE44" i="1"/>
  <c r="DD44" i="1"/>
  <c r="DC44" i="1"/>
  <c r="DB44" i="1"/>
  <c r="DA44" i="1"/>
  <c r="CZ44" i="1"/>
  <c r="CY44" i="1"/>
  <c r="CX44" i="1"/>
  <c r="CW44" i="1"/>
  <c r="CV44" i="1"/>
  <c r="CU44" i="1"/>
  <c r="CT44" i="1"/>
  <c r="CS44" i="1"/>
  <c r="CR44" i="1"/>
  <c r="CQ44" i="1"/>
  <c r="CP44" i="1"/>
  <c r="CO44" i="1"/>
  <c r="CN44" i="1"/>
  <c r="CM44" i="1"/>
  <c r="CL44" i="1"/>
  <c r="CK44" i="1"/>
  <c r="CJ44" i="1"/>
  <c r="CI44" i="1"/>
  <c r="CH44" i="1"/>
  <c r="CG44" i="1"/>
  <c r="CF44" i="1"/>
  <c r="CE44" i="1"/>
  <c r="CD44" i="1"/>
  <c r="CC44" i="1"/>
  <c r="CB44" i="1"/>
  <c r="BR44" i="1"/>
  <c r="BQ44" i="1"/>
  <c r="BP44" i="1"/>
  <c r="BO44" i="1"/>
  <c r="BN44" i="1"/>
  <c r="X44" i="1"/>
  <c r="W44" i="1"/>
  <c r="V44" i="1"/>
  <c r="U44" i="1"/>
  <c r="T44" i="1"/>
  <c r="S44" i="1"/>
  <c r="R44" i="1"/>
  <c r="AA44" i="1" s="1"/>
  <c r="AB44" i="1" s="1"/>
  <c r="AE44" i="1" s="1"/>
  <c r="Q44" i="1"/>
  <c r="O44" i="1"/>
  <c r="L44" i="1" s="1"/>
  <c r="H44" i="1"/>
  <c r="A44" i="1"/>
  <c r="EJ43" i="1"/>
  <c r="EI43" i="1"/>
  <c r="EH43" i="1"/>
  <c r="EG43" i="1"/>
  <c r="EF43" i="1"/>
  <c r="EE43" i="1"/>
  <c r="ED43" i="1"/>
  <c r="EC43" i="1"/>
  <c r="EB43" i="1"/>
  <c r="EA43" i="1"/>
  <c r="DZ43" i="1"/>
  <c r="DY43" i="1"/>
  <c r="DX43" i="1"/>
  <c r="DW43" i="1"/>
  <c r="DV43" i="1"/>
  <c r="DU43" i="1"/>
  <c r="DT43" i="1"/>
  <c r="DS43" i="1"/>
  <c r="DR43" i="1"/>
  <c r="DQ43" i="1"/>
  <c r="DP43" i="1"/>
  <c r="DO43" i="1"/>
  <c r="DN43" i="1"/>
  <c r="DM43" i="1"/>
  <c r="DL43" i="1"/>
  <c r="DK43" i="1"/>
  <c r="DJ43" i="1"/>
  <c r="DF43" i="1"/>
  <c r="DE43" i="1"/>
  <c r="DD43" i="1"/>
  <c r="DC43" i="1"/>
  <c r="DB43" i="1"/>
  <c r="DA43" i="1"/>
  <c r="CZ43" i="1"/>
  <c r="CY43" i="1"/>
  <c r="CX43" i="1"/>
  <c r="CW43" i="1"/>
  <c r="CV43" i="1"/>
  <c r="CU43" i="1"/>
  <c r="CT43" i="1"/>
  <c r="CS43" i="1"/>
  <c r="CR43" i="1"/>
  <c r="CQ43" i="1"/>
  <c r="CP43" i="1"/>
  <c r="CO43" i="1"/>
  <c r="CN43" i="1"/>
  <c r="CM43" i="1"/>
  <c r="CL43" i="1"/>
  <c r="CK43" i="1"/>
  <c r="CJ43" i="1"/>
  <c r="CI43" i="1"/>
  <c r="CH43" i="1"/>
  <c r="CG43" i="1"/>
  <c r="CF43" i="1"/>
  <c r="CE43" i="1"/>
  <c r="CD43" i="1"/>
  <c r="CC43" i="1"/>
  <c r="CB43" i="1"/>
  <c r="BR43" i="1"/>
  <c r="BQ43" i="1"/>
  <c r="BP43" i="1"/>
  <c r="BO43" i="1"/>
  <c r="BN43" i="1"/>
  <c r="X43" i="1"/>
  <c r="W43" i="1"/>
  <c r="V43" i="1"/>
  <c r="U43" i="1"/>
  <c r="T43" i="1"/>
  <c r="S43" i="1"/>
  <c r="R43" i="1"/>
  <c r="AA43" i="1" s="1"/>
  <c r="AB43" i="1" s="1"/>
  <c r="AE43" i="1" s="1"/>
  <c r="Q43" i="1"/>
  <c r="O43" i="1"/>
  <c r="L43" i="1" s="1"/>
  <c r="H43" i="1"/>
  <c r="A43" i="1"/>
  <c r="EJ42" i="1"/>
  <c r="EI42" i="1"/>
  <c r="EH42" i="1"/>
  <c r="EG42" i="1"/>
  <c r="EF42" i="1"/>
  <c r="EE42" i="1"/>
  <c r="ED42" i="1"/>
  <c r="EC42" i="1"/>
  <c r="EB42" i="1"/>
  <c r="EA42" i="1"/>
  <c r="DZ42" i="1"/>
  <c r="DY42" i="1"/>
  <c r="DX42" i="1"/>
  <c r="DW42" i="1"/>
  <c r="DV42" i="1"/>
  <c r="DU42" i="1"/>
  <c r="DT42" i="1"/>
  <c r="DS42" i="1"/>
  <c r="DR42" i="1"/>
  <c r="DQ42" i="1"/>
  <c r="DP42" i="1"/>
  <c r="DO42" i="1"/>
  <c r="DN42" i="1"/>
  <c r="DM42" i="1"/>
  <c r="DL42" i="1"/>
  <c r="DK42" i="1"/>
  <c r="DJ42" i="1"/>
  <c r="DF42" i="1"/>
  <c r="DE42" i="1"/>
  <c r="DD42" i="1"/>
  <c r="DC42" i="1"/>
  <c r="DB42" i="1"/>
  <c r="DA42" i="1"/>
  <c r="CZ42" i="1"/>
  <c r="CY42" i="1"/>
  <c r="CX42" i="1"/>
  <c r="CW42" i="1"/>
  <c r="CV42" i="1"/>
  <c r="CU42" i="1"/>
  <c r="CT42" i="1"/>
  <c r="CS42" i="1"/>
  <c r="CR42" i="1"/>
  <c r="CQ42" i="1"/>
  <c r="CP42" i="1"/>
  <c r="CO42" i="1"/>
  <c r="CN42" i="1"/>
  <c r="CM42" i="1"/>
  <c r="CL42" i="1"/>
  <c r="CK42" i="1"/>
  <c r="CJ42" i="1"/>
  <c r="CI42" i="1"/>
  <c r="CH42" i="1"/>
  <c r="CG42" i="1"/>
  <c r="CF42" i="1"/>
  <c r="CE42" i="1"/>
  <c r="CD42" i="1"/>
  <c r="CC42" i="1"/>
  <c r="CB42" i="1"/>
  <c r="BR42" i="1"/>
  <c r="BQ42" i="1"/>
  <c r="BP42" i="1"/>
  <c r="BO42" i="1"/>
  <c r="BN42" i="1"/>
  <c r="X42" i="1"/>
  <c r="W42" i="1"/>
  <c r="V42" i="1"/>
  <c r="U42" i="1"/>
  <c r="T42" i="1"/>
  <c r="S42" i="1"/>
  <c r="R42" i="1"/>
  <c r="AA42" i="1" s="1"/>
  <c r="AB42" i="1" s="1"/>
  <c r="AE42" i="1" s="1"/>
  <c r="Q42" i="1"/>
  <c r="O42" i="1"/>
  <c r="L42" i="1" s="1"/>
  <c r="H42" i="1"/>
  <c r="A42" i="1"/>
  <c r="EJ41" i="1"/>
  <c r="EI41" i="1"/>
  <c r="EH41" i="1"/>
  <c r="EG41" i="1"/>
  <c r="EF41" i="1"/>
  <c r="EE41" i="1"/>
  <c r="ED41" i="1"/>
  <c r="EC41" i="1"/>
  <c r="EB41" i="1"/>
  <c r="EA41" i="1"/>
  <c r="DZ41" i="1"/>
  <c r="DY41" i="1"/>
  <c r="DX41" i="1"/>
  <c r="DW41" i="1"/>
  <c r="DV41" i="1"/>
  <c r="DU41" i="1"/>
  <c r="DT41" i="1"/>
  <c r="DS41" i="1"/>
  <c r="DR41" i="1"/>
  <c r="DQ41" i="1"/>
  <c r="DP41" i="1"/>
  <c r="DO41" i="1"/>
  <c r="DN41" i="1"/>
  <c r="DM41" i="1"/>
  <c r="DL41" i="1"/>
  <c r="DK41" i="1"/>
  <c r="DJ41" i="1"/>
  <c r="DF41" i="1"/>
  <c r="DE41" i="1"/>
  <c r="DD41" i="1"/>
  <c r="DC41" i="1"/>
  <c r="DB41" i="1"/>
  <c r="DA41" i="1"/>
  <c r="CZ41" i="1"/>
  <c r="CY41" i="1"/>
  <c r="CX41" i="1"/>
  <c r="CW41" i="1"/>
  <c r="CV41" i="1"/>
  <c r="CU41" i="1"/>
  <c r="CT41" i="1"/>
  <c r="CS41" i="1"/>
  <c r="CR41" i="1"/>
  <c r="CQ41" i="1"/>
  <c r="CP41" i="1"/>
  <c r="CO41" i="1"/>
  <c r="CN41" i="1"/>
  <c r="CM41" i="1"/>
  <c r="CL41" i="1"/>
  <c r="CK41" i="1"/>
  <c r="CJ41" i="1"/>
  <c r="CI41" i="1"/>
  <c r="CH41" i="1"/>
  <c r="CG41" i="1"/>
  <c r="CF41" i="1"/>
  <c r="CE41" i="1"/>
  <c r="CD41" i="1"/>
  <c r="CC41" i="1"/>
  <c r="CB41" i="1"/>
  <c r="BR41" i="1"/>
  <c r="BQ41" i="1"/>
  <c r="BP41" i="1"/>
  <c r="BO41" i="1"/>
  <c r="BN41" i="1"/>
  <c r="X41" i="1"/>
  <c r="W41" i="1"/>
  <c r="V41" i="1"/>
  <c r="U41" i="1"/>
  <c r="T41" i="1"/>
  <c r="S41" i="1"/>
  <c r="R41" i="1"/>
  <c r="AA41" i="1" s="1"/>
  <c r="AB41" i="1" s="1"/>
  <c r="AE41" i="1" s="1"/>
  <c r="Q41" i="1"/>
  <c r="O41" i="1"/>
  <c r="L41" i="1" s="1"/>
  <c r="H41" i="1"/>
  <c r="A41" i="1"/>
  <c r="EJ40" i="1"/>
  <c r="EI40" i="1"/>
  <c r="EH40" i="1"/>
  <c r="EG40" i="1"/>
  <c r="EF40" i="1"/>
  <c r="EE40" i="1"/>
  <c r="ED40" i="1"/>
  <c r="EC40" i="1"/>
  <c r="EB40" i="1"/>
  <c r="EA40" i="1"/>
  <c r="DZ40" i="1"/>
  <c r="DY40" i="1"/>
  <c r="DX40" i="1"/>
  <c r="DW40" i="1"/>
  <c r="DV40" i="1"/>
  <c r="DU40" i="1"/>
  <c r="DT40" i="1"/>
  <c r="DS40" i="1"/>
  <c r="DR40" i="1"/>
  <c r="DQ40" i="1"/>
  <c r="DP40" i="1"/>
  <c r="DO40" i="1"/>
  <c r="DN40" i="1"/>
  <c r="DM40" i="1"/>
  <c r="DL40" i="1"/>
  <c r="DK40" i="1"/>
  <c r="DJ40" i="1"/>
  <c r="DF40" i="1"/>
  <c r="DE40" i="1"/>
  <c r="DD40" i="1"/>
  <c r="DC40" i="1"/>
  <c r="DB40" i="1"/>
  <c r="DA40" i="1"/>
  <c r="CZ40" i="1"/>
  <c r="CY40" i="1"/>
  <c r="CX40" i="1"/>
  <c r="CW40" i="1"/>
  <c r="CV40" i="1"/>
  <c r="CU40" i="1"/>
  <c r="CT40" i="1"/>
  <c r="CS40" i="1"/>
  <c r="CR40" i="1"/>
  <c r="CQ40" i="1"/>
  <c r="CP40" i="1"/>
  <c r="CO40" i="1"/>
  <c r="CN40" i="1"/>
  <c r="CM40" i="1"/>
  <c r="CL40" i="1"/>
  <c r="CK40" i="1"/>
  <c r="CJ40" i="1"/>
  <c r="CI40" i="1"/>
  <c r="CH40" i="1"/>
  <c r="CG40" i="1"/>
  <c r="CF40" i="1"/>
  <c r="CE40" i="1"/>
  <c r="CD40" i="1"/>
  <c r="CC40" i="1"/>
  <c r="CB40" i="1"/>
  <c r="BR40" i="1"/>
  <c r="BQ40" i="1"/>
  <c r="BP40" i="1"/>
  <c r="BO40" i="1"/>
  <c r="BN40" i="1"/>
  <c r="X40" i="1"/>
  <c r="W40" i="1"/>
  <c r="V40" i="1"/>
  <c r="U40" i="1"/>
  <c r="T40" i="1"/>
  <c r="S40" i="1"/>
  <c r="R40" i="1"/>
  <c r="AA40" i="1" s="1"/>
  <c r="AB40" i="1" s="1"/>
  <c r="AE40" i="1" s="1"/>
  <c r="Q40" i="1"/>
  <c r="O40" i="1"/>
  <c r="L40" i="1" s="1"/>
  <c r="H40" i="1"/>
  <c r="A40" i="1"/>
  <c r="EJ39" i="1"/>
  <c r="EI39" i="1"/>
  <c r="EH39" i="1"/>
  <c r="EG39" i="1"/>
  <c r="EF39" i="1"/>
  <c r="EE39" i="1"/>
  <c r="ED39" i="1"/>
  <c r="EC39" i="1"/>
  <c r="EB39" i="1"/>
  <c r="EA39" i="1"/>
  <c r="DZ39" i="1"/>
  <c r="DY39" i="1"/>
  <c r="DX39" i="1"/>
  <c r="DW39" i="1"/>
  <c r="DV39" i="1"/>
  <c r="DU39" i="1"/>
  <c r="DT39" i="1"/>
  <c r="DS39" i="1"/>
  <c r="DR39" i="1"/>
  <c r="DQ39" i="1"/>
  <c r="DP39" i="1"/>
  <c r="DO39" i="1"/>
  <c r="DN39" i="1"/>
  <c r="DM39" i="1"/>
  <c r="DL39" i="1"/>
  <c r="DK39" i="1"/>
  <c r="DJ39" i="1"/>
  <c r="DF39" i="1"/>
  <c r="DE39" i="1"/>
  <c r="DD39" i="1"/>
  <c r="DC39" i="1"/>
  <c r="DB39" i="1"/>
  <c r="DA39" i="1"/>
  <c r="CZ39" i="1"/>
  <c r="CY39" i="1"/>
  <c r="CX39" i="1"/>
  <c r="CW39" i="1"/>
  <c r="CV39" i="1"/>
  <c r="CU39" i="1"/>
  <c r="CT39" i="1"/>
  <c r="CS39" i="1"/>
  <c r="CR39" i="1"/>
  <c r="CQ39" i="1"/>
  <c r="CP39" i="1"/>
  <c r="CO39" i="1"/>
  <c r="CN39" i="1"/>
  <c r="CM39" i="1"/>
  <c r="CL39" i="1"/>
  <c r="CK39" i="1"/>
  <c r="CJ39" i="1"/>
  <c r="CI39" i="1"/>
  <c r="CH39" i="1"/>
  <c r="CG39" i="1"/>
  <c r="CF39" i="1"/>
  <c r="CE39" i="1"/>
  <c r="CD39" i="1"/>
  <c r="CC39" i="1"/>
  <c r="CB39" i="1"/>
  <c r="BR39" i="1"/>
  <c r="BQ39" i="1"/>
  <c r="BP39" i="1"/>
  <c r="BO39" i="1"/>
  <c r="BN39" i="1"/>
  <c r="X39" i="1"/>
  <c r="W39" i="1"/>
  <c r="V39" i="1"/>
  <c r="U39" i="1"/>
  <c r="T39" i="1"/>
  <c r="S39" i="1"/>
  <c r="R39" i="1"/>
  <c r="AA39" i="1" s="1"/>
  <c r="AB39" i="1" s="1"/>
  <c r="AE39" i="1" s="1"/>
  <c r="Q39" i="1"/>
  <c r="O39" i="1"/>
  <c r="L39" i="1" s="1"/>
  <c r="H39" i="1"/>
  <c r="A39" i="1"/>
  <c r="EJ38" i="1"/>
  <c r="EI38" i="1"/>
  <c r="EH38" i="1"/>
  <c r="EG38" i="1"/>
  <c r="EF38" i="1"/>
  <c r="EE38" i="1"/>
  <c r="ED38" i="1"/>
  <c r="EC38" i="1"/>
  <c r="EB38" i="1"/>
  <c r="EA38" i="1"/>
  <c r="DZ38" i="1"/>
  <c r="DY38" i="1"/>
  <c r="DX38" i="1"/>
  <c r="DW38" i="1"/>
  <c r="DV38" i="1"/>
  <c r="DU38" i="1"/>
  <c r="DT38" i="1"/>
  <c r="DS38" i="1"/>
  <c r="DR38" i="1"/>
  <c r="DQ38" i="1"/>
  <c r="DP38" i="1"/>
  <c r="DO38" i="1"/>
  <c r="DN38" i="1"/>
  <c r="DM38" i="1"/>
  <c r="DL38" i="1"/>
  <c r="DK38" i="1"/>
  <c r="DJ38" i="1"/>
  <c r="DF38" i="1"/>
  <c r="DE38" i="1"/>
  <c r="DD38" i="1"/>
  <c r="DC38" i="1"/>
  <c r="DB38" i="1"/>
  <c r="DA38" i="1"/>
  <c r="CZ38" i="1"/>
  <c r="CY38" i="1"/>
  <c r="CX38" i="1"/>
  <c r="CW38" i="1"/>
  <c r="CV38" i="1"/>
  <c r="CU38" i="1"/>
  <c r="CT38" i="1"/>
  <c r="CS38" i="1"/>
  <c r="CR38" i="1"/>
  <c r="CQ38" i="1"/>
  <c r="CP38" i="1"/>
  <c r="CO38" i="1"/>
  <c r="CN38" i="1"/>
  <c r="CM38" i="1"/>
  <c r="CL38" i="1"/>
  <c r="CK38" i="1"/>
  <c r="CJ38" i="1"/>
  <c r="CI38" i="1"/>
  <c r="CH38" i="1"/>
  <c r="CG38" i="1"/>
  <c r="CF38" i="1"/>
  <c r="CE38" i="1"/>
  <c r="CD38" i="1"/>
  <c r="CC38" i="1"/>
  <c r="CB38" i="1"/>
  <c r="BR38" i="1"/>
  <c r="BQ38" i="1"/>
  <c r="BP38" i="1"/>
  <c r="BO38" i="1"/>
  <c r="BN38" i="1"/>
  <c r="X38" i="1"/>
  <c r="W38" i="1"/>
  <c r="V38" i="1"/>
  <c r="U38" i="1"/>
  <c r="T38" i="1"/>
  <c r="S38" i="1"/>
  <c r="R38" i="1"/>
  <c r="AA38" i="1" s="1"/>
  <c r="AB38" i="1" s="1"/>
  <c r="AE38" i="1" s="1"/>
  <c r="Q38" i="1"/>
  <c r="O38" i="1"/>
  <c r="L38" i="1" s="1"/>
  <c r="H38" i="1"/>
  <c r="A38" i="1"/>
  <c r="EJ37" i="1"/>
  <c r="EI37" i="1"/>
  <c r="EH37" i="1"/>
  <c r="EG37" i="1"/>
  <c r="EF37" i="1"/>
  <c r="EE37" i="1"/>
  <c r="ED37" i="1"/>
  <c r="EC37" i="1"/>
  <c r="EB37" i="1"/>
  <c r="EA37" i="1"/>
  <c r="DZ37" i="1"/>
  <c r="DY37" i="1"/>
  <c r="DX37" i="1"/>
  <c r="DW37" i="1"/>
  <c r="DV37" i="1"/>
  <c r="DU37" i="1"/>
  <c r="DT37" i="1"/>
  <c r="DS37" i="1"/>
  <c r="DR37" i="1"/>
  <c r="DQ37" i="1"/>
  <c r="DP37" i="1"/>
  <c r="DO37" i="1"/>
  <c r="DN37" i="1"/>
  <c r="DM37" i="1"/>
  <c r="DL37" i="1"/>
  <c r="DK37" i="1"/>
  <c r="DJ37" i="1"/>
  <c r="DF37" i="1"/>
  <c r="DE37" i="1"/>
  <c r="DD37" i="1"/>
  <c r="DC37" i="1"/>
  <c r="DB37" i="1"/>
  <c r="DA37" i="1"/>
  <c r="CZ37" i="1"/>
  <c r="CY37" i="1"/>
  <c r="CX37" i="1"/>
  <c r="CW37" i="1"/>
  <c r="CV37" i="1"/>
  <c r="CU37" i="1"/>
  <c r="CT37" i="1"/>
  <c r="CS37" i="1"/>
  <c r="CR37" i="1"/>
  <c r="CQ37" i="1"/>
  <c r="CP37" i="1"/>
  <c r="CO37" i="1"/>
  <c r="CN37" i="1"/>
  <c r="CM37" i="1"/>
  <c r="CL37" i="1"/>
  <c r="CK37" i="1"/>
  <c r="CJ37" i="1"/>
  <c r="CI37" i="1"/>
  <c r="CH37" i="1"/>
  <c r="CG37" i="1"/>
  <c r="CF37" i="1"/>
  <c r="CE37" i="1"/>
  <c r="CD37" i="1"/>
  <c r="CC37" i="1"/>
  <c r="CB37" i="1"/>
  <c r="BR37" i="1"/>
  <c r="BQ37" i="1"/>
  <c r="BP37" i="1"/>
  <c r="BO37" i="1"/>
  <c r="BN37" i="1"/>
  <c r="X37" i="1"/>
  <c r="W37" i="1"/>
  <c r="V37" i="1"/>
  <c r="U37" i="1"/>
  <c r="T37" i="1"/>
  <c r="S37" i="1"/>
  <c r="R37" i="1"/>
  <c r="AA37" i="1" s="1"/>
  <c r="AB37" i="1" s="1"/>
  <c r="AE37" i="1" s="1"/>
  <c r="Q37" i="1"/>
  <c r="O37" i="1"/>
  <c r="L37" i="1" s="1"/>
  <c r="H37" i="1"/>
  <c r="A37" i="1"/>
  <c r="EJ36" i="1"/>
  <c r="EI36" i="1"/>
  <c r="EH36" i="1"/>
  <c r="EG36" i="1"/>
  <c r="EF36" i="1"/>
  <c r="EE36" i="1"/>
  <c r="ED36" i="1"/>
  <c r="EC36" i="1"/>
  <c r="EB36" i="1"/>
  <c r="EA36" i="1"/>
  <c r="DZ36" i="1"/>
  <c r="DY36" i="1"/>
  <c r="DX36" i="1"/>
  <c r="DW36" i="1"/>
  <c r="DV36" i="1"/>
  <c r="DU36" i="1"/>
  <c r="DT36" i="1"/>
  <c r="DS36" i="1"/>
  <c r="DR36" i="1"/>
  <c r="DQ36" i="1"/>
  <c r="DP36" i="1"/>
  <c r="DO36" i="1"/>
  <c r="DN36" i="1"/>
  <c r="DM36" i="1"/>
  <c r="DL36" i="1"/>
  <c r="DK36" i="1"/>
  <c r="DJ36" i="1"/>
  <c r="DF36" i="1"/>
  <c r="DE36" i="1"/>
  <c r="DD36" i="1"/>
  <c r="DC36" i="1"/>
  <c r="DB36" i="1"/>
  <c r="DA36" i="1"/>
  <c r="CZ36" i="1"/>
  <c r="CY36" i="1"/>
  <c r="CX36" i="1"/>
  <c r="CW36" i="1"/>
  <c r="CV36" i="1"/>
  <c r="CU36" i="1"/>
  <c r="CT36" i="1"/>
  <c r="CS36" i="1"/>
  <c r="CR36" i="1"/>
  <c r="CQ36" i="1"/>
  <c r="CP36" i="1"/>
  <c r="CO36" i="1"/>
  <c r="CN36" i="1"/>
  <c r="CM36" i="1"/>
  <c r="CL36" i="1"/>
  <c r="CK36" i="1"/>
  <c r="CJ36" i="1"/>
  <c r="CI36" i="1"/>
  <c r="CH36" i="1"/>
  <c r="CG36" i="1"/>
  <c r="CF36" i="1"/>
  <c r="CE36" i="1"/>
  <c r="CD36" i="1"/>
  <c r="CC36" i="1"/>
  <c r="CB36" i="1"/>
  <c r="BR36" i="1"/>
  <c r="BQ36" i="1"/>
  <c r="BP36" i="1"/>
  <c r="BO36" i="1"/>
  <c r="BN36" i="1"/>
  <c r="X36" i="1"/>
  <c r="W36" i="1"/>
  <c r="V36" i="1"/>
  <c r="U36" i="1"/>
  <c r="T36" i="1"/>
  <c r="S36" i="1"/>
  <c r="R36" i="1"/>
  <c r="AA36" i="1" s="1"/>
  <c r="AB36" i="1" s="1"/>
  <c r="AE36" i="1" s="1"/>
  <c r="Q36" i="1"/>
  <c r="O36" i="1"/>
  <c r="L36" i="1" s="1"/>
  <c r="H36" i="1"/>
  <c r="A36" i="1"/>
  <c r="EJ35" i="1"/>
  <c r="EI35" i="1"/>
  <c r="EH35" i="1"/>
  <c r="EG35" i="1"/>
  <c r="EF35" i="1"/>
  <c r="EE35" i="1"/>
  <c r="ED35" i="1"/>
  <c r="EC35" i="1"/>
  <c r="EB35" i="1"/>
  <c r="EA35" i="1"/>
  <c r="DZ35" i="1"/>
  <c r="DY35" i="1"/>
  <c r="DX35" i="1"/>
  <c r="DW35" i="1"/>
  <c r="DV35" i="1"/>
  <c r="DU35" i="1"/>
  <c r="DT35" i="1"/>
  <c r="DS35" i="1"/>
  <c r="DR35" i="1"/>
  <c r="DQ35" i="1"/>
  <c r="DP35" i="1"/>
  <c r="DO35" i="1"/>
  <c r="DN35" i="1"/>
  <c r="DM35" i="1"/>
  <c r="DL35" i="1"/>
  <c r="DK35" i="1"/>
  <c r="DJ35" i="1"/>
  <c r="DF35" i="1"/>
  <c r="DE35" i="1"/>
  <c r="DD35" i="1"/>
  <c r="DC35" i="1"/>
  <c r="DB35" i="1"/>
  <c r="DA35" i="1"/>
  <c r="CZ35" i="1"/>
  <c r="CY35" i="1"/>
  <c r="CX35" i="1"/>
  <c r="CW35" i="1"/>
  <c r="CV35" i="1"/>
  <c r="CU35" i="1"/>
  <c r="CT35" i="1"/>
  <c r="CS35" i="1"/>
  <c r="CR35" i="1"/>
  <c r="CQ35" i="1"/>
  <c r="CP35" i="1"/>
  <c r="CO35" i="1"/>
  <c r="CN35" i="1"/>
  <c r="CM35" i="1"/>
  <c r="CL35" i="1"/>
  <c r="CK35" i="1"/>
  <c r="CJ35" i="1"/>
  <c r="CI35" i="1"/>
  <c r="CH35" i="1"/>
  <c r="CG35" i="1"/>
  <c r="CF35" i="1"/>
  <c r="CE35" i="1"/>
  <c r="CD35" i="1"/>
  <c r="CC35" i="1"/>
  <c r="CB35" i="1"/>
  <c r="BR35" i="1"/>
  <c r="BQ35" i="1"/>
  <c r="BP35" i="1"/>
  <c r="BO35" i="1"/>
  <c r="BN35" i="1"/>
  <c r="X35" i="1"/>
  <c r="W35" i="1"/>
  <c r="V35" i="1"/>
  <c r="U35" i="1"/>
  <c r="T35" i="1"/>
  <c r="S35" i="1"/>
  <c r="R35" i="1"/>
  <c r="AA35" i="1" s="1"/>
  <c r="AB35" i="1" s="1"/>
  <c r="AE35" i="1" s="1"/>
  <c r="Q35" i="1"/>
  <c r="O35" i="1"/>
  <c r="L35" i="1" s="1"/>
  <c r="H35" i="1"/>
  <c r="A35" i="1"/>
  <c r="EJ34" i="1"/>
  <c r="EI34" i="1"/>
  <c r="EH34" i="1"/>
  <c r="EG34" i="1"/>
  <c r="EF34" i="1"/>
  <c r="EE34" i="1"/>
  <c r="ED34" i="1"/>
  <c r="EC34" i="1"/>
  <c r="EB34" i="1"/>
  <c r="EA34" i="1"/>
  <c r="DZ34" i="1"/>
  <c r="DY34" i="1"/>
  <c r="DX34" i="1"/>
  <c r="DW34" i="1"/>
  <c r="DV34" i="1"/>
  <c r="DU34" i="1"/>
  <c r="DT34" i="1"/>
  <c r="DS34" i="1"/>
  <c r="DR34" i="1"/>
  <c r="DQ34" i="1"/>
  <c r="DP34" i="1"/>
  <c r="DO34" i="1"/>
  <c r="DN34" i="1"/>
  <c r="DM34" i="1"/>
  <c r="DL34" i="1"/>
  <c r="DK34" i="1"/>
  <c r="DJ34" i="1"/>
  <c r="DF34" i="1"/>
  <c r="DE34" i="1"/>
  <c r="DD34" i="1"/>
  <c r="DC34" i="1"/>
  <c r="DB34" i="1"/>
  <c r="DA34" i="1"/>
  <c r="CZ34" i="1"/>
  <c r="CY34" i="1"/>
  <c r="CX34" i="1"/>
  <c r="CW34" i="1"/>
  <c r="CV34" i="1"/>
  <c r="CU34" i="1"/>
  <c r="CT34" i="1"/>
  <c r="CS34" i="1"/>
  <c r="CR34" i="1"/>
  <c r="CQ34" i="1"/>
  <c r="CP34" i="1"/>
  <c r="CO34" i="1"/>
  <c r="CN34" i="1"/>
  <c r="CM34" i="1"/>
  <c r="CL34" i="1"/>
  <c r="CK34" i="1"/>
  <c r="CJ34" i="1"/>
  <c r="CI34" i="1"/>
  <c r="CH34" i="1"/>
  <c r="CG34" i="1"/>
  <c r="CF34" i="1"/>
  <c r="CE34" i="1"/>
  <c r="CD34" i="1"/>
  <c r="CC34" i="1"/>
  <c r="CB34" i="1"/>
  <c r="BR34" i="1"/>
  <c r="BQ34" i="1"/>
  <c r="BP34" i="1"/>
  <c r="BO34" i="1"/>
  <c r="BN34" i="1"/>
  <c r="X34" i="1"/>
  <c r="W34" i="1"/>
  <c r="V34" i="1"/>
  <c r="U34" i="1"/>
  <c r="T34" i="1"/>
  <c r="S34" i="1"/>
  <c r="R34" i="1"/>
  <c r="AA34" i="1" s="1"/>
  <c r="AB34" i="1" s="1"/>
  <c r="AE34" i="1" s="1"/>
  <c r="Q34" i="1"/>
  <c r="O34" i="1"/>
  <c r="L34" i="1" s="1"/>
  <c r="H34" i="1"/>
  <c r="A34" i="1"/>
  <c r="EJ33" i="1"/>
  <c r="EI33" i="1"/>
  <c r="EH33" i="1"/>
  <c r="EG33" i="1"/>
  <c r="EF33" i="1"/>
  <c r="EE33" i="1"/>
  <c r="ED33" i="1"/>
  <c r="EC33" i="1"/>
  <c r="EB33" i="1"/>
  <c r="EA33" i="1"/>
  <c r="DZ33" i="1"/>
  <c r="DY33" i="1"/>
  <c r="DX33" i="1"/>
  <c r="DW33" i="1"/>
  <c r="DV33" i="1"/>
  <c r="DU33" i="1"/>
  <c r="DT33" i="1"/>
  <c r="DS33" i="1"/>
  <c r="DR33" i="1"/>
  <c r="DQ33" i="1"/>
  <c r="DP33" i="1"/>
  <c r="DO33" i="1"/>
  <c r="DN33" i="1"/>
  <c r="DM33" i="1"/>
  <c r="DL33" i="1"/>
  <c r="DK33" i="1"/>
  <c r="DJ33" i="1"/>
  <c r="DF33" i="1"/>
  <c r="DE33" i="1"/>
  <c r="DD33" i="1"/>
  <c r="DC33" i="1"/>
  <c r="DB33" i="1"/>
  <c r="DA33" i="1"/>
  <c r="CZ33" i="1"/>
  <c r="CY33" i="1"/>
  <c r="CX33" i="1"/>
  <c r="CW33" i="1"/>
  <c r="CV33" i="1"/>
  <c r="CU33" i="1"/>
  <c r="CT33" i="1"/>
  <c r="CS33" i="1"/>
  <c r="CR33" i="1"/>
  <c r="CQ33" i="1"/>
  <c r="CP33" i="1"/>
  <c r="CO33" i="1"/>
  <c r="CN33" i="1"/>
  <c r="CM33" i="1"/>
  <c r="CL33" i="1"/>
  <c r="CK33" i="1"/>
  <c r="CJ33" i="1"/>
  <c r="CI33" i="1"/>
  <c r="CH33" i="1"/>
  <c r="CG33" i="1"/>
  <c r="CF33" i="1"/>
  <c r="CE33" i="1"/>
  <c r="CD33" i="1"/>
  <c r="CC33" i="1"/>
  <c r="CB33" i="1"/>
  <c r="BR33" i="1"/>
  <c r="BQ33" i="1"/>
  <c r="BP33" i="1"/>
  <c r="BO33" i="1"/>
  <c r="BN33" i="1"/>
  <c r="X33" i="1"/>
  <c r="W33" i="1"/>
  <c r="V33" i="1"/>
  <c r="U33" i="1"/>
  <c r="T33" i="1"/>
  <c r="S33" i="1"/>
  <c r="R33" i="1"/>
  <c r="AA33" i="1" s="1"/>
  <c r="AB33" i="1" s="1"/>
  <c r="AE33" i="1" s="1"/>
  <c r="Q33" i="1"/>
  <c r="O33" i="1"/>
  <c r="L33" i="1" s="1"/>
  <c r="H33" i="1"/>
  <c r="A33" i="1"/>
  <c r="EJ32" i="1"/>
  <c r="EI32" i="1"/>
  <c r="EH32" i="1"/>
  <c r="EG32" i="1"/>
  <c r="EF32" i="1"/>
  <c r="EE32" i="1"/>
  <c r="ED32" i="1"/>
  <c r="EC32" i="1"/>
  <c r="EB32" i="1"/>
  <c r="EA32" i="1"/>
  <c r="DZ32" i="1"/>
  <c r="DY32" i="1"/>
  <c r="DX32" i="1"/>
  <c r="DW32" i="1"/>
  <c r="DV32" i="1"/>
  <c r="DU32" i="1"/>
  <c r="DT32" i="1"/>
  <c r="DS32" i="1"/>
  <c r="DR32" i="1"/>
  <c r="DQ32" i="1"/>
  <c r="DP32" i="1"/>
  <c r="DO32" i="1"/>
  <c r="DN32" i="1"/>
  <c r="DM32" i="1"/>
  <c r="DL32" i="1"/>
  <c r="DK32" i="1"/>
  <c r="DJ32" i="1"/>
  <c r="DF32" i="1"/>
  <c r="DE32" i="1"/>
  <c r="DD32" i="1"/>
  <c r="DC32" i="1"/>
  <c r="DB32" i="1"/>
  <c r="DA32" i="1"/>
  <c r="CZ32" i="1"/>
  <c r="CY32" i="1"/>
  <c r="CX32" i="1"/>
  <c r="CW32" i="1"/>
  <c r="CV32" i="1"/>
  <c r="CU32" i="1"/>
  <c r="CT32" i="1"/>
  <c r="CS32" i="1"/>
  <c r="CR32" i="1"/>
  <c r="CQ32" i="1"/>
  <c r="CP32" i="1"/>
  <c r="CO32" i="1"/>
  <c r="CN32" i="1"/>
  <c r="CM32" i="1"/>
  <c r="CL32" i="1"/>
  <c r="CK32" i="1"/>
  <c r="CJ32" i="1"/>
  <c r="CI32" i="1"/>
  <c r="CH32" i="1"/>
  <c r="CG32" i="1"/>
  <c r="CF32" i="1"/>
  <c r="CE32" i="1"/>
  <c r="CD32" i="1"/>
  <c r="CC32" i="1"/>
  <c r="CB32" i="1"/>
  <c r="BR32" i="1"/>
  <c r="BQ32" i="1"/>
  <c r="BP32" i="1"/>
  <c r="BO32" i="1"/>
  <c r="BN32" i="1"/>
  <c r="X32" i="1"/>
  <c r="W32" i="1"/>
  <c r="V32" i="1"/>
  <c r="U32" i="1"/>
  <c r="T32" i="1"/>
  <c r="S32" i="1"/>
  <c r="R32" i="1"/>
  <c r="AA32" i="1" s="1"/>
  <c r="AB32" i="1" s="1"/>
  <c r="AE32" i="1" s="1"/>
  <c r="Q32" i="1"/>
  <c r="O32" i="1"/>
  <c r="L32" i="1" s="1"/>
  <c r="H32" i="1"/>
  <c r="A32" i="1"/>
  <c r="EJ31" i="1"/>
  <c r="EI31" i="1"/>
  <c r="EH31" i="1"/>
  <c r="EG31" i="1"/>
  <c r="EF31" i="1"/>
  <c r="EE31" i="1"/>
  <c r="ED31" i="1"/>
  <c r="EC31" i="1"/>
  <c r="EB31" i="1"/>
  <c r="EA31" i="1"/>
  <c r="DZ31" i="1"/>
  <c r="DY31" i="1"/>
  <c r="DX31" i="1"/>
  <c r="DW31" i="1"/>
  <c r="DV31" i="1"/>
  <c r="DU31" i="1"/>
  <c r="DT31" i="1"/>
  <c r="DS31" i="1"/>
  <c r="DR31" i="1"/>
  <c r="DQ31" i="1"/>
  <c r="DP31" i="1"/>
  <c r="DO31" i="1"/>
  <c r="DN31" i="1"/>
  <c r="DM31" i="1"/>
  <c r="DL31" i="1"/>
  <c r="DK31" i="1"/>
  <c r="DJ31" i="1"/>
  <c r="DF31" i="1"/>
  <c r="DE31" i="1"/>
  <c r="DD31" i="1"/>
  <c r="DC31" i="1"/>
  <c r="DB31" i="1"/>
  <c r="DA31" i="1"/>
  <c r="CZ31" i="1"/>
  <c r="CY31" i="1"/>
  <c r="CX31" i="1"/>
  <c r="CW31" i="1"/>
  <c r="CV31" i="1"/>
  <c r="CU31" i="1"/>
  <c r="CT31" i="1"/>
  <c r="CS31" i="1"/>
  <c r="CR31" i="1"/>
  <c r="CQ31" i="1"/>
  <c r="CP31" i="1"/>
  <c r="CO31" i="1"/>
  <c r="CN31" i="1"/>
  <c r="CM31" i="1"/>
  <c r="CL31" i="1"/>
  <c r="CK31" i="1"/>
  <c r="CJ31" i="1"/>
  <c r="CI31" i="1"/>
  <c r="CH31" i="1"/>
  <c r="CG31" i="1"/>
  <c r="CF31" i="1"/>
  <c r="CE31" i="1"/>
  <c r="CD31" i="1"/>
  <c r="CC31" i="1"/>
  <c r="CB31" i="1"/>
  <c r="BR31" i="1"/>
  <c r="BQ31" i="1"/>
  <c r="BP31" i="1"/>
  <c r="BO31" i="1"/>
  <c r="BN31" i="1"/>
  <c r="X31" i="1"/>
  <c r="W31" i="1"/>
  <c r="V31" i="1"/>
  <c r="U31" i="1"/>
  <c r="T31" i="1"/>
  <c r="S31" i="1"/>
  <c r="R31" i="1"/>
  <c r="AA31" i="1" s="1"/>
  <c r="AB31" i="1" s="1"/>
  <c r="AE31" i="1" s="1"/>
  <c r="Q31" i="1"/>
  <c r="O31" i="1"/>
  <c r="L31" i="1" s="1"/>
  <c r="H31" i="1"/>
  <c r="A31" i="1"/>
  <c r="EJ30" i="1"/>
  <c r="EI30" i="1"/>
  <c r="EH30" i="1"/>
  <c r="EG30" i="1"/>
  <c r="EF30" i="1"/>
  <c r="EE30" i="1"/>
  <c r="ED30" i="1"/>
  <c r="EC30" i="1"/>
  <c r="EB30" i="1"/>
  <c r="EA30" i="1"/>
  <c r="DZ30" i="1"/>
  <c r="DY30" i="1"/>
  <c r="DX30" i="1"/>
  <c r="DW30" i="1"/>
  <c r="DV30" i="1"/>
  <c r="DU30" i="1"/>
  <c r="DT30" i="1"/>
  <c r="DS30" i="1"/>
  <c r="DR30" i="1"/>
  <c r="DQ30" i="1"/>
  <c r="DP30" i="1"/>
  <c r="DO30" i="1"/>
  <c r="DN30" i="1"/>
  <c r="DM30" i="1"/>
  <c r="DL30" i="1"/>
  <c r="DK30" i="1"/>
  <c r="DJ30" i="1"/>
  <c r="DF30" i="1"/>
  <c r="DE30" i="1"/>
  <c r="DD30" i="1"/>
  <c r="DC30" i="1"/>
  <c r="DB30" i="1"/>
  <c r="DA30" i="1"/>
  <c r="CZ30" i="1"/>
  <c r="CY30" i="1"/>
  <c r="CX30" i="1"/>
  <c r="CW30" i="1"/>
  <c r="CV30" i="1"/>
  <c r="CU30" i="1"/>
  <c r="CT30" i="1"/>
  <c r="CS30" i="1"/>
  <c r="CR30" i="1"/>
  <c r="CQ30" i="1"/>
  <c r="CP30" i="1"/>
  <c r="CO30" i="1"/>
  <c r="CN30" i="1"/>
  <c r="CM30" i="1"/>
  <c r="CL30" i="1"/>
  <c r="CK30" i="1"/>
  <c r="CJ30" i="1"/>
  <c r="CI30" i="1"/>
  <c r="CH30" i="1"/>
  <c r="CG30" i="1"/>
  <c r="CF30" i="1"/>
  <c r="CE30" i="1"/>
  <c r="CD30" i="1"/>
  <c r="CC30" i="1"/>
  <c r="CB30" i="1"/>
  <c r="BR30" i="1"/>
  <c r="BQ30" i="1"/>
  <c r="BP30" i="1"/>
  <c r="BO30" i="1"/>
  <c r="BN30" i="1"/>
  <c r="X30" i="1"/>
  <c r="W30" i="1"/>
  <c r="V30" i="1"/>
  <c r="U30" i="1"/>
  <c r="T30" i="1"/>
  <c r="S30" i="1"/>
  <c r="R30" i="1"/>
  <c r="AA30" i="1" s="1"/>
  <c r="AB30" i="1" s="1"/>
  <c r="AE30" i="1" s="1"/>
  <c r="Q30" i="1"/>
  <c r="O30" i="1"/>
  <c r="L30" i="1" s="1"/>
  <c r="H30" i="1"/>
  <c r="A30" i="1"/>
  <c r="EJ29" i="1"/>
  <c r="EI29" i="1"/>
  <c r="EH29" i="1"/>
  <c r="EG29" i="1"/>
  <c r="EF29" i="1"/>
  <c r="EE29" i="1"/>
  <c r="ED29" i="1"/>
  <c r="EC29" i="1"/>
  <c r="EB29" i="1"/>
  <c r="EA29" i="1"/>
  <c r="DZ29" i="1"/>
  <c r="DY29" i="1"/>
  <c r="DX29" i="1"/>
  <c r="DW29" i="1"/>
  <c r="DV29" i="1"/>
  <c r="DU29" i="1"/>
  <c r="DT29" i="1"/>
  <c r="DS29" i="1"/>
  <c r="DR29" i="1"/>
  <c r="DQ29" i="1"/>
  <c r="DP29" i="1"/>
  <c r="DO29" i="1"/>
  <c r="DN29" i="1"/>
  <c r="DM29" i="1"/>
  <c r="DL29" i="1"/>
  <c r="DK29" i="1"/>
  <c r="DJ29" i="1"/>
  <c r="DF29" i="1"/>
  <c r="DE29" i="1"/>
  <c r="DD29" i="1"/>
  <c r="DC29" i="1"/>
  <c r="DB29" i="1"/>
  <c r="DA29" i="1"/>
  <c r="CZ29" i="1"/>
  <c r="CY29" i="1"/>
  <c r="CX29" i="1"/>
  <c r="CW29" i="1"/>
  <c r="CV29" i="1"/>
  <c r="CU29" i="1"/>
  <c r="CT29" i="1"/>
  <c r="CS29" i="1"/>
  <c r="CR29" i="1"/>
  <c r="CQ29" i="1"/>
  <c r="CP29" i="1"/>
  <c r="CO29" i="1"/>
  <c r="CN29" i="1"/>
  <c r="CM29" i="1"/>
  <c r="CL29" i="1"/>
  <c r="CK29" i="1"/>
  <c r="CJ29" i="1"/>
  <c r="CI29" i="1"/>
  <c r="CH29" i="1"/>
  <c r="CG29" i="1"/>
  <c r="CF29" i="1"/>
  <c r="CE29" i="1"/>
  <c r="CD29" i="1"/>
  <c r="CC29" i="1"/>
  <c r="CB29" i="1"/>
  <c r="BR29" i="1"/>
  <c r="BQ29" i="1"/>
  <c r="BP29" i="1"/>
  <c r="BO29" i="1"/>
  <c r="BN29" i="1"/>
  <c r="X29" i="1"/>
  <c r="W29" i="1"/>
  <c r="V29" i="1"/>
  <c r="U29" i="1"/>
  <c r="T29" i="1"/>
  <c r="S29" i="1"/>
  <c r="R29" i="1"/>
  <c r="AA29" i="1" s="1"/>
  <c r="AB29" i="1" s="1"/>
  <c r="AE29" i="1" s="1"/>
  <c r="Q29" i="1"/>
  <c r="O29" i="1"/>
  <c r="L29" i="1" s="1"/>
  <c r="H29" i="1"/>
  <c r="A29" i="1"/>
  <c r="EJ28" i="1"/>
  <c r="EI28" i="1"/>
  <c r="EH28" i="1"/>
  <c r="EG28" i="1"/>
  <c r="EF28" i="1"/>
  <c r="EE28" i="1"/>
  <c r="ED28" i="1"/>
  <c r="EC28" i="1"/>
  <c r="EB28" i="1"/>
  <c r="EA28" i="1"/>
  <c r="DZ28" i="1"/>
  <c r="DY28" i="1"/>
  <c r="DX28" i="1"/>
  <c r="DW28" i="1"/>
  <c r="DV28" i="1"/>
  <c r="DU28" i="1"/>
  <c r="DT28" i="1"/>
  <c r="DS28" i="1"/>
  <c r="DR28" i="1"/>
  <c r="DQ28" i="1"/>
  <c r="DP28" i="1"/>
  <c r="DO28" i="1"/>
  <c r="DN28" i="1"/>
  <c r="DM28" i="1"/>
  <c r="DL28" i="1"/>
  <c r="DK28" i="1"/>
  <c r="DJ28" i="1"/>
  <c r="DF28" i="1"/>
  <c r="DE28" i="1"/>
  <c r="DD28" i="1"/>
  <c r="DC28" i="1"/>
  <c r="DB28" i="1"/>
  <c r="DA28" i="1"/>
  <c r="CZ28" i="1"/>
  <c r="CY28" i="1"/>
  <c r="CX28" i="1"/>
  <c r="CW28" i="1"/>
  <c r="CV28" i="1"/>
  <c r="CU28" i="1"/>
  <c r="CT28" i="1"/>
  <c r="CS28" i="1"/>
  <c r="CR28" i="1"/>
  <c r="CQ28" i="1"/>
  <c r="CP28" i="1"/>
  <c r="CO28" i="1"/>
  <c r="CN28" i="1"/>
  <c r="CM28" i="1"/>
  <c r="CL28" i="1"/>
  <c r="CK28" i="1"/>
  <c r="CJ28" i="1"/>
  <c r="CI28" i="1"/>
  <c r="CH28" i="1"/>
  <c r="CG28" i="1"/>
  <c r="CF28" i="1"/>
  <c r="CE28" i="1"/>
  <c r="CD28" i="1"/>
  <c r="CC28" i="1"/>
  <c r="CB28" i="1"/>
  <c r="BR28" i="1"/>
  <c r="BQ28" i="1"/>
  <c r="BP28" i="1"/>
  <c r="BO28" i="1"/>
  <c r="BN28" i="1"/>
  <c r="X28" i="1"/>
  <c r="W28" i="1"/>
  <c r="V28" i="1"/>
  <c r="U28" i="1"/>
  <c r="T28" i="1"/>
  <c r="S28" i="1"/>
  <c r="R28" i="1"/>
  <c r="AA28" i="1" s="1"/>
  <c r="AB28" i="1" s="1"/>
  <c r="AE28" i="1" s="1"/>
  <c r="Q28" i="1"/>
  <c r="O28" i="1"/>
  <c r="L28" i="1" s="1"/>
  <c r="H28" i="1"/>
  <c r="A28" i="1"/>
  <c r="EJ27" i="1"/>
  <c r="EI27" i="1"/>
  <c r="EH27" i="1"/>
  <c r="EG27" i="1"/>
  <c r="EF27" i="1"/>
  <c r="EE27" i="1"/>
  <c r="ED27" i="1"/>
  <c r="EC27" i="1"/>
  <c r="EB27" i="1"/>
  <c r="EA27" i="1"/>
  <c r="DZ27" i="1"/>
  <c r="DY27" i="1"/>
  <c r="DX27" i="1"/>
  <c r="DW27" i="1"/>
  <c r="DV27" i="1"/>
  <c r="DU27" i="1"/>
  <c r="DT27" i="1"/>
  <c r="DS27" i="1"/>
  <c r="DR27" i="1"/>
  <c r="DQ27" i="1"/>
  <c r="DP27" i="1"/>
  <c r="DO27" i="1"/>
  <c r="DN27" i="1"/>
  <c r="DM27" i="1"/>
  <c r="DL27" i="1"/>
  <c r="DK27" i="1"/>
  <c r="DJ27" i="1"/>
  <c r="DF27" i="1"/>
  <c r="DE27" i="1"/>
  <c r="DD27" i="1"/>
  <c r="DC27" i="1"/>
  <c r="DB27" i="1"/>
  <c r="DA27" i="1"/>
  <c r="CZ27" i="1"/>
  <c r="CY27" i="1"/>
  <c r="CX27" i="1"/>
  <c r="CW27" i="1"/>
  <c r="CV27" i="1"/>
  <c r="CU27" i="1"/>
  <c r="CT27" i="1"/>
  <c r="CS27" i="1"/>
  <c r="CR27" i="1"/>
  <c r="CQ27" i="1"/>
  <c r="CP27" i="1"/>
  <c r="CO27" i="1"/>
  <c r="CN27" i="1"/>
  <c r="CM27" i="1"/>
  <c r="CL27" i="1"/>
  <c r="CK27" i="1"/>
  <c r="CJ27" i="1"/>
  <c r="CI27" i="1"/>
  <c r="CH27" i="1"/>
  <c r="CG27" i="1"/>
  <c r="CF27" i="1"/>
  <c r="CE27" i="1"/>
  <c r="CD27" i="1"/>
  <c r="CC27" i="1"/>
  <c r="CB27" i="1"/>
  <c r="BR27" i="1"/>
  <c r="BQ27" i="1"/>
  <c r="BP27" i="1"/>
  <c r="BO27" i="1"/>
  <c r="BN27" i="1"/>
  <c r="X27" i="1"/>
  <c r="W27" i="1"/>
  <c r="V27" i="1"/>
  <c r="U27" i="1"/>
  <c r="T27" i="1"/>
  <c r="S27" i="1"/>
  <c r="R27" i="1"/>
  <c r="AA27" i="1" s="1"/>
  <c r="AB27" i="1" s="1"/>
  <c r="AE27" i="1" s="1"/>
  <c r="Q27" i="1"/>
  <c r="O27" i="1"/>
  <c r="L27" i="1" s="1"/>
  <c r="H27" i="1"/>
  <c r="A27" i="1"/>
  <c r="EJ26" i="1"/>
  <c r="EI26" i="1"/>
  <c r="EH26" i="1"/>
  <c r="EG26" i="1"/>
  <c r="EF26" i="1"/>
  <c r="EE26" i="1"/>
  <c r="ED26" i="1"/>
  <c r="EC26" i="1"/>
  <c r="EB26" i="1"/>
  <c r="EA26" i="1"/>
  <c r="DZ26" i="1"/>
  <c r="DY26" i="1"/>
  <c r="DX26" i="1"/>
  <c r="DW26" i="1"/>
  <c r="DV26" i="1"/>
  <c r="DU26" i="1"/>
  <c r="DT26" i="1"/>
  <c r="DS26" i="1"/>
  <c r="DR26" i="1"/>
  <c r="DQ26" i="1"/>
  <c r="DP26" i="1"/>
  <c r="DO26" i="1"/>
  <c r="DN26" i="1"/>
  <c r="DM26" i="1"/>
  <c r="DL26" i="1"/>
  <c r="DK26" i="1"/>
  <c r="DJ26" i="1"/>
  <c r="DF26" i="1"/>
  <c r="DE26" i="1"/>
  <c r="DD26" i="1"/>
  <c r="DC26" i="1"/>
  <c r="DB26" i="1"/>
  <c r="DA26" i="1"/>
  <c r="CZ26" i="1"/>
  <c r="CY26" i="1"/>
  <c r="CX26" i="1"/>
  <c r="CW26" i="1"/>
  <c r="CV26" i="1"/>
  <c r="CU26" i="1"/>
  <c r="CT26" i="1"/>
  <c r="CS26" i="1"/>
  <c r="CR26" i="1"/>
  <c r="CQ26" i="1"/>
  <c r="CP26" i="1"/>
  <c r="CO26" i="1"/>
  <c r="CN26" i="1"/>
  <c r="CM26" i="1"/>
  <c r="CL26" i="1"/>
  <c r="CK26" i="1"/>
  <c r="CJ26" i="1"/>
  <c r="CI26" i="1"/>
  <c r="CH26" i="1"/>
  <c r="CG26" i="1"/>
  <c r="CF26" i="1"/>
  <c r="CE26" i="1"/>
  <c r="CD26" i="1"/>
  <c r="CC26" i="1"/>
  <c r="CB26" i="1"/>
  <c r="BR26" i="1"/>
  <c r="BQ26" i="1"/>
  <c r="BP26" i="1"/>
  <c r="BO26" i="1"/>
  <c r="BN26" i="1"/>
  <c r="X26" i="1"/>
  <c r="W26" i="1"/>
  <c r="V26" i="1"/>
  <c r="U26" i="1"/>
  <c r="T26" i="1"/>
  <c r="S26" i="1"/>
  <c r="R26" i="1"/>
  <c r="AA26" i="1" s="1"/>
  <c r="AB26" i="1" s="1"/>
  <c r="AE26" i="1" s="1"/>
  <c r="Q26" i="1"/>
  <c r="O26" i="1"/>
  <c r="L26" i="1" s="1"/>
  <c r="H26" i="1"/>
  <c r="A26" i="1"/>
  <c r="EJ25" i="1"/>
  <c r="EI25" i="1"/>
  <c r="EH25" i="1"/>
  <c r="EG25" i="1"/>
  <c r="EF25" i="1"/>
  <c r="EE25" i="1"/>
  <c r="ED25" i="1"/>
  <c r="EC25" i="1"/>
  <c r="EB25" i="1"/>
  <c r="EA25" i="1"/>
  <c r="DZ25" i="1"/>
  <c r="DY25" i="1"/>
  <c r="DX25" i="1"/>
  <c r="DW25" i="1"/>
  <c r="DV25" i="1"/>
  <c r="DU25" i="1"/>
  <c r="DT25" i="1"/>
  <c r="DS25" i="1"/>
  <c r="DR25" i="1"/>
  <c r="DQ25" i="1"/>
  <c r="DP25" i="1"/>
  <c r="DO25" i="1"/>
  <c r="DN25" i="1"/>
  <c r="DM25" i="1"/>
  <c r="DL25" i="1"/>
  <c r="DK25" i="1"/>
  <c r="DJ25" i="1"/>
  <c r="DF25" i="1"/>
  <c r="DE25" i="1"/>
  <c r="DD25" i="1"/>
  <c r="DC25" i="1"/>
  <c r="DB25" i="1"/>
  <c r="DA25" i="1"/>
  <c r="CZ25" i="1"/>
  <c r="CY25" i="1"/>
  <c r="CX25" i="1"/>
  <c r="CW25" i="1"/>
  <c r="CV25" i="1"/>
  <c r="CU25" i="1"/>
  <c r="CT25" i="1"/>
  <c r="CS25" i="1"/>
  <c r="CR25" i="1"/>
  <c r="CQ25" i="1"/>
  <c r="CP25" i="1"/>
  <c r="CO25" i="1"/>
  <c r="CN25" i="1"/>
  <c r="CM25" i="1"/>
  <c r="CL25" i="1"/>
  <c r="CK25" i="1"/>
  <c r="CJ25" i="1"/>
  <c r="CI25" i="1"/>
  <c r="CH25" i="1"/>
  <c r="CG25" i="1"/>
  <c r="CF25" i="1"/>
  <c r="CE25" i="1"/>
  <c r="CD25" i="1"/>
  <c r="CC25" i="1"/>
  <c r="CB25" i="1"/>
  <c r="BR25" i="1"/>
  <c r="BQ25" i="1"/>
  <c r="BP25" i="1"/>
  <c r="BO25" i="1"/>
  <c r="BN25" i="1"/>
  <c r="X25" i="1"/>
  <c r="W25" i="1"/>
  <c r="V25" i="1"/>
  <c r="U25" i="1"/>
  <c r="T25" i="1"/>
  <c r="S25" i="1"/>
  <c r="R25" i="1"/>
  <c r="AA25" i="1" s="1"/>
  <c r="AB25" i="1" s="1"/>
  <c r="AE25" i="1" s="1"/>
  <c r="Q25" i="1"/>
  <c r="O25" i="1"/>
  <c r="L25" i="1" s="1"/>
  <c r="H25" i="1"/>
  <c r="A25" i="1"/>
  <c r="EJ24" i="1"/>
  <c r="EI24" i="1"/>
  <c r="EH24" i="1"/>
  <c r="EG24" i="1"/>
  <c r="EF24" i="1"/>
  <c r="EE24" i="1"/>
  <c r="ED24" i="1"/>
  <c r="EC24" i="1"/>
  <c r="EB24" i="1"/>
  <c r="EA24" i="1"/>
  <c r="DZ24" i="1"/>
  <c r="DY24" i="1"/>
  <c r="DX24" i="1"/>
  <c r="DW24" i="1"/>
  <c r="DV24" i="1"/>
  <c r="DU24" i="1"/>
  <c r="DT24" i="1"/>
  <c r="DS24" i="1"/>
  <c r="DR24" i="1"/>
  <c r="DQ24" i="1"/>
  <c r="DP24" i="1"/>
  <c r="DO24" i="1"/>
  <c r="DN24" i="1"/>
  <c r="DM24" i="1"/>
  <c r="DL24" i="1"/>
  <c r="DK24" i="1"/>
  <c r="DJ24" i="1"/>
  <c r="DF24" i="1"/>
  <c r="DE24" i="1"/>
  <c r="DD24" i="1"/>
  <c r="DC24" i="1"/>
  <c r="DB24" i="1"/>
  <c r="DA24" i="1"/>
  <c r="CZ24" i="1"/>
  <c r="CY24" i="1"/>
  <c r="CX24" i="1"/>
  <c r="CW24" i="1"/>
  <c r="CV24" i="1"/>
  <c r="CU24" i="1"/>
  <c r="CT24" i="1"/>
  <c r="CS24" i="1"/>
  <c r="CR24" i="1"/>
  <c r="CQ24" i="1"/>
  <c r="CP24" i="1"/>
  <c r="CO24" i="1"/>
  <c r="CN24" i="1"/>
  <c r="CM24" i="1"/>
  <c r="CL24" i="1"/>
  <c r="CK24" i="1"/>
  <c r="CJ24" i="1"/>
  <c r="CI24" i="1"/>
  <c r="CH24" i="1"/>
  <c r="CG24" i="1"/>
  <c r="CF24" i="1"/>
  <c r="CE24" i="1"/>
  <c r="CD24" i="1"/>
  <c r="CC24" i="1"/>
  <c r="CB24" i="1"/>
  <c r="BR24" i="1"/>
  <c r="BQ24" i="1"/>
  <c r="BP24" i="1"/>
  <c r="BO24" i="1"/>
  <c r="BN24" i="1"/>
  <c r="X24" i="1"/>
  <c r="W24" i="1"/>
  <c r="V24" i="1"/>
  <c r="U24" i="1"/>
  <c r="T24" i="1"/>
  <c r="S24" i="1"/>
  <c r="R24" i="1"/>
  <c r="AA24" i="1" s="1"/>
  <c r="AB24" i="1" s="1"/>
  <c r="AE24" i="1" s="1"/>
  <c r="Q24" i="1"/>
  <c r="O24" i="1"/>
  <c r="L24" i="1" s="1"/>
  <c r="H24" i="1"/>
  <c r="A24" i="1"/>
  <c r="EJ23" i="1"/>
  <c r="EI23" i="1"/>
  <c r="EH23" i="1"/>
  <c r="EG23" i="1"/>
  <c r="EF23" i="1"/>
  <c r="EE23" i="1"/>
  <c r="ED23" i="1"/>
  <c r="EC23" i="1"/>
  <c r="EB23" i="1"/>
  <c r="EA23" i="1"/>
  <c r="DZ23" i="1"/>
  <c r="DY23" i="1"/>
  <c r="DX23" i="1"/>
  <c r="DW23" i="1"/>
  <c r="DV23" i="1"/>
  <c r="DU23" i="1"/>
  <c r="DT23" i="1"/>
  <c r="DS23" i="1"/>
  <c r="DR23" i="1"/>
  <c r="DQ23" i="1"/>
  <c r="DP23" i="1"/>
  <c r="DO23" i="1"/>
  <c r="DN23" i="1"/>
  <c r="DM23" i="1"/>
  <c r="DL23" i="1"/>
  <c r="DK23" i="1"/>
  <c r="DJ23" i="1"/>
  <c r="DF23" i="1"/>
  <c r="DE23" i="1"/>
  <c r="DD23" i="1"/>
  <c r="DC23" i="1"/>
  <c r="DB23" i="1"/>
  <c r="DA23" i="1"/>
  <c r="CZ23" i="1"/>
  <c r="CY23" i="1"/>
  <c r="CX23" i="1"/>
  <c r="CW23" i="1"/>
  <c r="CV23" i="1"/>
  <c r="CU23" i="1"/>
  <c r="CT23" i="1"/>
  <c r="CS23" i="1"/>
  <c r="CR23" i="1"/>
  <c r="CQ23" i="1"/>
  <c r="CP23" i="1"/>
  <c r="CO23" i="1"/>
  <c r="CN23" i="1"/>
  <c r="CM23" i="1"/>
  <c r="CL23" i="1"/>
  <c r="CK23" i="1"/>
  <c r="CJ23" i="1"/>
  <c r="CI23" i="1"/>
  <c r="CH23" i="1"/>
  <c r="CG23" i="1"/>
  <c r="CF23" i="1"/>
  <c r="CE23" i="1"/>
  <c r="CD23" i="1"/>
  <c r="CC23" i="1"/>
  <c r="CB23" i="1"/>
  <c r="BR23" i="1"/>
  <c r="BQ23" i="1"/>
  <c r="BP23" i="1"/>
  <c r="BO23" i="1"/>
  <c r="BN23" i="1"/>
  <c r="X23" i="1"/>
  <c r="W23" i="1"/>
  <c r="V23" i="1"/>
  <c r="U23" i="1"/>
  <c r="T23" i="1"/>
  <c r="S23" i="1"/>
  <c r="R23" i="1"/>
  <c r="AA23" i="1" s="1"/>
  <c r="AB23" i="1" s="1"/>
  <c r="AE23" i="1" s="1"/>
  <c r="Q23" i="1"/>
  <c r="O23" i="1"/>
  <c r="L23" i="1" s="1"/>
  <c r="H23" i="1"/>
  <c r="A23" i="1"/>
  <c r="EJ22" i="1"/>
  <c r="EI22" i="1"/>
  <c r="EH22" i="1"/>
  <c r="EG22" i="1"/>
  <c r="EF22" i="1"/>
  <c r="EE22" i="1"/>
  <c r="ED22" i="1"/>
  <c r="EC22" i="1"/>
  <c r="EB22" i="1"/>
  <c r="EA22" i="1"/>
  <c r="DZ22" i="1"/>
  <c r="DY22" i="1"/>
  <c r="DX22" i="1"/>
  <c r="DW22" i="1"/>
  <c r="DV22" i="1"/>
  <c r="DU22" i="1"/>
  <c r="DT22" i="1"/>
  <c r="DS22" i="1"/>
  <c r="DR22" i="1"/>
  <c r="DQ22" i="1"/>
  <c r="DP22" i="1"/>
  <c r="DO22" i="1"/>
  <c r="DN22" i="1"/>
  <c r="DM22" i="1"/>
  <c r="DL22" i="1"/>
  <c r="DK22" i="1"/>
  <c r="DJ22" i="1"/>
  <c r="DF22" i="1"/>
  <c r="DE22" i="1"/>
  <c r="DD22" i="1"/>
  <c r="DC22" i="1"/>
  <c r="DB22" i="1"/>
  <c r="DA22" i="1"/>
  <c r="CZ22" i="1"/>
  <c r="CY22" i="1"/>
  <c r="CX22" i="1"/>
  <c r="CW22" i="1"/>
  <c r="CV22" i="1"/>
  <c r="CU22" i="1"/>
  <c r="CT22" i="1"/>
  <c r="CS22" i="1"/>
  <c r="CR22" i="1"/>
  <c r="CQ22" i="1"/>
  <c r="CP22" i="1"/>
  <c r="CO22" i="1"/>
  <c r="CN22" i="1"/>
  <c r="CM22" i="1"/>
  <c r="CL22" i="1"/>
  <c r="CK22" i="1"/>
  <c r="CJ22" i="1"/>
  <c r="CI22" i="1"/>
  <c r="CH22" i="1"/>
  <c r="CG22" i="1"/>
  <c r="CF22" i="1"/>
  <c r="CE22" i="1"/>
  <c r="CD22" i="1"/>
  <c r="CC22" i="1"/>
  <c r="CB22" i="1"/>
  <c r="BR22" i="1"/>
  <c r="BQ22" i="1"/>
  <c r="BP22" i="1"/>
  <c r="BO22" i="1"/>
  <c r="BN22" i="1"/>
  <c r="X22" i="1"/>
  <c r="W22" i="1"/>
  <c r="V22" i="1"/>
  <c r="U22" i="1"/>
  <c r="T22" i="1"/>
  <c r="S22" i="1"/>
  <c r="R22" i="1"/>
  <c r="AA22" i="1" s="1"/>
  <c r="AB22" i="1" s="1"/>
  <c r="AE22" i="1" s="1"/>
  <c r="Q22" i="1"/>
  <c r="O22" i="1"/>
  <c r="L22" i="1" s="1"/>
  <c r="H22" i="1"/>
  <c r="A22" i="1"/>
  <c r="EJ21" i="1"/>
  <c r="EI21" i="1"/>
  <c r="EH21" i="1"/>
  <c r="EG21" i="1"/>
  <c r="EF21" i="1"/>
  <c r="EE21" i="1"/>
  <c r="ED21" i="1"/>
  <c r="EC21" i="1"/>
  <c r="EB21" i="1"/>
  <c r="EA21" i="1"/>
  <c r="DZ21" i="1"/>
  <c r="DY21" i="1"/>
  <c r="DX21" i="1"/>
  <c r="DW21" i="1"/>
  <c r="DV21" i="1"/>
  <c r="DU21" i="1"/>
  <c r="DT21" i="1"/>
  <c r="DS21" i="1"/>
  <c r="DR21" i="1"/>
  <c r="DQ21" i="1"/>
  <c r="DP21" i="1"/>
  <c r="DO21" i="1"/>
  <c r="DN21" i="1"/>
  <c r="DM21" i="1"/>
  <c r="DL21" i="1"/>
  <c r="DK21" i="1"/>
  <c r="DJ21" i="1"/>
  <c r="DF21" i="1"/>
  <c r="DE21" i="1"/>
  <c r="DD21" i="1"/>
  <c r="DC21" i="1"/>
  <c r="DB21" i="1"/>
  <c r="DA21" i="1"/>
  <c r="CZ21" i="1"/>
  <c r="CY21" i="1"/>
  <c r="CX21" i="1"/>
  <c r="CW21" i="1"/>
  <c r="CV21" i="1"/>
  <c r="CU21" i="1"/>
  <c r="CT21" i="1"/>
  <c r="CS21" i="1"/>
  <c r="CR21" i="1"/>
  <c r="CQ21" i="1"/>
  <c r="CP21" i="1"/>
  <c r="CO21" i="1"/>
  <c r="CN21" i="1"/>
  <c r="CM21" i="1"/>
  <c r="CL21" i="1"/>
  <c r="CK21" i="1"/>
  <c r="CJ21" i="1"/>
  <c r="CI21" i="1"/>
  <c r="CH21" i="1"/>
  <c r="CG21" i="1"/>
  <c r="CF21" i="1"/>
  <c r="CE21" i="1"/>
  <c r="CD21" i="1"/>
  <c r="CC21" i="1"/>
  <c r="CB21" i="1"/>
  <c r="BR21" i="1"/>
  <c r="BQ21" i="1"/>
  <c r="BP21" i="1"/>
  <c r="BO21" i="1"/>
  <c r="BN21" i="1"/>
  <c r="X21" i="1"/>
  <c r="W21" i="1"/>
  <c r="V21" i="1"/>
  <c r="U21" i="1"/>
  <c r="T21" i="1"/>
  <c r="S21" i="1"/>
  <c r="R21" i="1"/>
  <c r="AA21" i="1" s="1"/>
  <c r="AB21" i="1" s="1"/>
  <c r="AE21" i="1" s="1"/>
  <c r="Q21" i="1"/>
  <c r="O21" i="1"/>
  <c r="L21" i="1" s="1"/>
  <c r="H21" i="1"/>
  <c r="A21" i="1"/>
  <c r="EJ20" i="1"/>
  <c r="EI20" i="1"/>
  <c r="EH20" i="1"/>
  <c r="EG20" i="1"/>
  <c r="EF20" i="1"/>
  <c r="EE20" i="1"/>
  <c r="ED20" i="1"/>
  <c r="EC20" i="1"/>
  <c r="EB20" i="1"/>
  <c r="EA20" i="1"/>
  <c r="DZ20" i="1"/>
  <c r="DY20" i="1"/>
  <c r="DX20" i="1"/>
  <c r="DW20" i="1"/>
  <c r="DV20" i="1"/>
  <c r="DU20" i="1"/>
  <c r="DT20" i="1"/>
  <c r="DS20" i="1"/>
  <c r="DR20" i="1"/>
  <c r="DQ20" i="1"/>
  <c r="DP20" i="1"/>
  <c r="DO20" i="1"/>
  <c r="DN20" i="1"/>
  <c r="DM20" i="1"/>
  <c r="DL20" i="1"/>
  <c r="DK20" i="1"/>
  <c r="DJ20" i="1"/>
  <c r="DF20" i="1"/>
  <c r="DE20" i="1"/>
  <c r="DD20" i="1"/>
  <c r="DC20" i="1"/>
  <c r="DB20" i="1"/>
  <c r="DA20" i="1"/>
  <c r="CZ20" i="1"/>
  <c r="CY20" i="1"/>
  <c r="CX20" i="1"/>
  <c r="CW20" i="1"/>
  <c r="CV20" i="1"/>
  <c r="CU20" i="1"/>
  <c r="CT20" i="1"/>
  <c r="CS20" i="1"/>
  <c r="CR20" i="1"/>
  <c r="CQ20" i="1"/>
  <c r="CP20" i="1"/>
  <c r="CO20" i="1"/>
  <c r="CN20" i="1"/>
  <c r="CM20" i="1"/>
  <c r="CL20" i="1"/>
  <c r="CK20" i="1"/>
  <c r="CJ20" i="1"/>
  <c r="CI20" i="1"/>
  <c r="CH20" i="1"/>
  <c r="CG20" i="1"/>
  <c r="CF20" i="1"/>
  <c r="CE20" i="1"/>
  <c r="CD20" i="1"/>
  <c r="CC20" i="1"/>
  <c r="CB20" i="1"/>
  <c r="BR20" i="1"/>
  <c r="BQ20" i="1"/>
  <c r="BP20" i="1"/>
  <c r="BO20" i="1"/>
  <c r="BN20" i="1"/>
  <c r="X20" i="1"/>
  <c r="W20" i="1"/>
  <c r="V20" i="1"/>
  <c r="U20" i="1"/>
  <c r="T20" i="1"/>
  <c r="S20" i="1"/>
  <c r="R20" i="1"/>
  <c r="AA20" i="1" s="1"/>
  <c r="AB20" i="1" s="1"/>
  <c r="AE20" i="1" s="1"/>
  <c r="Q20" i="1"/>
  <c r="O20" i="1"/>
  <c r="L20" i="1" s="1"/>
  <c r="H20" i="1"/>
  <c r="A20" i="1"/>
  <c r="EJ19" i="1"/>
  <c r="EI19" i="1"/>
  <c r="EH19" i="1"/>
  <c r="EG19" i="1"/>
  <c r="EF19" i="1"/>
  <c r="EE19" i="1"/>
  <c r="ED19" i="1"/>
  <c r="EC19" i="1"/>
  <c r="EB19" i="1"/>
  <c r="EA19" i="1"/>
  <c r="DZ19" i="1"/>
  <c r="DY19" i="1"/>
  <c r="DX19" i="1"/>
  <c r="DW19" i="1"/>
  <c r="DV19" i="1"/>
  <c r="DU19" i="1"/>
  <c r="DT19" i="1"/>
  <c r="DS19" i="1"/>
  <c r="DR19" i="1"/>
  <c r="DQ19" i="1"/>
  <c r="DP19" i="1"/>
  <c r="DO19" i="1"/>
  <c r="DN19" i="1"/>
  <c r="DM19" i="1"/>
  <c r="DL19" i="1"/>
  <c r="DK19" i="1"/>
  <c r="DJ19" i="1"/>
  <c r="DF19" i="1"/>
  <c r="DE19" i="1"/>
  <c r="DD19" i="1"/>
  <c r="DC19" i="1"/>
  <c r="DB19" i="1"/>
  <c r="DA19" i="1"/>
  <c r="CZ19" i="1"/>
  <c r="CY19" i="1"/>
  <c r="CX19" i="1"/>
  <c r="CW19" i="1"/>
  <c r="CV19" i="1"/>
  <c r="CU19" i="1"/>
  <c r="CT19" i="1"/>
  <c r="CS19" i="1"/>
  <c r="CR19" i="1"/>
  <c r="CQ19" i="1"/>
  <c r="CP19" i="1"/>
  <c r="CO19" i="1"/>
  <c r="CN19" i="1"/>
  <c r="CM19" i="1"/>
  <c r="CL19" i="1"/>
  <c r="CK19" i="1"/>
  <c r="CJ19" i="1"/>
  <c r="CI19" i="1"/>
  <c r="CH19" i="1"/>
  <c r="CG19" i="1"/>
  <c r="CF19" i="1"/>
  <c r="CE19" i="1"/>
  <c r="CD19" i="1"/>
  <c r="CC19" i="1"/>
  <c r="CB19" i="1"/>
  <c r="BR19" i="1"/>
  <c r="BQ19" i="1"/>
  <c r="BP19" i="1"/>
  <c r="BO19" i="1"/>
  <c r="BN19" i="1"/>
  <c r="X19" i="1"/>
  <c r="W19" i="1"/>
  <c r="V19" i="1"/>
  <c r="U19" i="1"/>
  <c r="T19" i="1"/>
  <c r="S19" i="1"/>
  <c r="R19" i="1"/>
  <c r="AA19" i="1" s="1"/>
  <c r="AB19" i="1" s="1"/>
  <c r="AE19" i="1" s="1"/>
  <c r="Q19" i="1"/>
  <c r="O19" i="1"/>
  <c r="L19" i="1" s="1"/>
  <c r="H19" i="1"/>
  <c r="A19" i="1"/>
  <c r="EJ18" i="1"/>
  <c r="EI18" i="1"/>
  <c r="EH18" i="1"/>
  <c r="EG18" i="1"/>
  <c r="EF18" i="1"/>
  <c r="EE18" i="1"/>
  <c r="ED18" i="1"/>
  <c r="EC18" i="1"/>
  <c r="EB18" i="1"/>
  <c r="EA18" i="1"/>
  <c r="DZ18" i="1"/>
  <c r="DY18" i="1"/>
  <c r="DX18" i="1"/>
  <c r="DW18" i="1"/>
  <c r="DV18" i="1"/>
  <c r="DU18" i="1"/>
  <c r="DT18" i="1"/>
  <c r="DS18" i="1"/>
  <c r="DR18" i="1"/>
  <c r="DQ18" i="1"/>
  <c r="DP18" i="1"/>
  <c r="DO18" i="1"/>
  <c r="DN18" i="1"/>
  <c r="DM18" i="1"/>
  <c r="DL18" i="1"/>
  <c r="DK18" i="1"/>
  <c r="DJ18" i="1"/>
  <c r="DF18" i="1"/>
  <c r="DE18" i="1"/>
  <c r="DD18" i="1"/>
  <c r="DC18" i="1"/>
  <c r="DB18" i="1"/>
  <c r="DA18" i="1"/>
  <c r="CZ18" i="1"/>
  <c r="CY18" i="1"/>
  <c r="CX18" i="1"/>
  <c r="CW18" i="1"/>
  <c r="CV18" i="1"/>
  <c r="CU18" i="1"/>
  <c r="CT18" i="1"/>
  <c r="CS18" i="1"/>
  <c r="CR18" i="1"/>
  <c r="CQ18" i="1"/>
  <c r="CP18" i="1"/>
  <c r="CO18" i="1"/>
  <c r="CN18" i="1"/>
  <c r="CM18" i="1"/>
  <c r="CL18" i="1"/>
  <c r="CK18" i="1"/>
  <c r="CJ18" i="1"/>
  <c r="CI18" i="1"/>
  <c r="CH18" i="1"/>
  <c r="CG18" i="1"/>
  <c r="CF18" i="1"/>
  <c r="CE18" i="1"/>
  <c r="CD18" i="1"/>
  <c r="CC18" i="1"/>
  <c r="CB18" i="1"/>
  <c r="BR18" i="1"/>
  <c r="BQ18" i="1"/>
  <c r="BP18" i="1"/>
  <c r="BO18" i="1"/>
  <c r="BN18" i="1"/>
  <c r="X18" i="1"/>
  <c r="W18" i="1"/>
  <c r="V18" i="1"/>
  <c r="U18" i="1"/>
  <c r="T18" i="1"/>
  <c r="S18" i="1"/>
  <c r="R18" i="1"/>
  <c r="AA18" i="1" s="1"/>
  <c r="AB18" i="1" s="1"/>
  <c r="AE18" i="1" s="1"/>
  <c r="Q18" i="1"/>
  <c r="O18" i="1"/>
  <c r="L18" i="1" s="1"/>
  <c r="H18" i="1"/>
  <c r="A18" i="1"/>
  <c r="EJ17" i="1"/>
  <c r="EI17" i="1"/>
  <c r="EH17" i="1"/>
  <c r="EG17" i="1"/>
  <c r="EF17" i="1"/>
  <c r="EE17" i="1"/>
  <c r="ED17" i="1"/>
  <c r="EC17" i="1"/>
  <c r="EB17" i="1"/>
  <c r="EA17" i="1"/>
  <c r="DZ17" i="1"/>
  <c r="DY17" i="1"/>
  <c r="DX17" i="1"/>
  <c r="DW17" i="1"/>
  <c r="DV17" i="1"/>
  <c r="DU17" i="1"/>
  <c r="DT17" i="1"/>
  <c r="DS17" i="1"/>
  <c r="DR17" i="1"/>
  <c r="DQ17" i="1"/>
  <c r="DP17" i="1"/>
  <c r="DO17" i="1"/>
  <c r="DN17" i="1"/>
  <c r="DM17" i="1"/>
  <c r="DL17" i="1"/>
  <c r="DK17" i="1"/>
  <c r="DJ17" i="1"/>
  <c r="DF17" i="1"/>
  <c r="DE17" i="1"/>
  <c r="DD17" i="1"/>
  <c r="DC17" i="1"/>
  <c r="DB17" i="1"/>
  <c r="DA17" i="1"/>
  <c r="CZ17" i="1"/>
  <c r="CY17" i="1"/>
  <c r="CX17" i="1"/>
  <c r="CW17" i="1"/>
  <c r="CV17" i="1"/>
  <c r="CU17" i="1"/>
  <c r="CT17" i="1"/>
  <c r="CS17" i="1"/>
  <c r="CR17" i="1"/>
  <c r="CQ17" i="1"/>
  <c r="CP17" i="1"/>
  <c r="CO17" i="1"/>
  <c r="CN17" i="1"/>
  <c r="CM17" i="1"/>
  <c r="CL17" i="1"/>
  <c r="CK17" i="1"/>
  <c r="CJ17" i="1"/>
  <c r="CI17" i="1"/>
  <c r="CH17" i="1"/>
  <c r="CG17" i="1"/>
  <c r="CF17" i="1"/>
  <c r="CE17" i="1"/>
  <c r="CD17" i="1"/>
  <c r="CC17" i="1"/>
  <c r="CB17" i="1"/>
  <c r="BV17" i="1"/>
  <c r="BR17" i="1"/>
  <c r="BQ17" i="1"/>
  <c r="BP17" i="1"/>
  <c r="BO17" i="1"/>
  <c r="BN17" i="1"/>
  <c r="X17" i="1"/>
  <c r="W17" i="1"/>
  <c r="V17" i="1"/>
  <c r="U17" i="1"/>
  <c r="T17" i="1"/>
  <c r="S17" i="1"/>
  <c r="R17" i="1"/>
  <c r="AA17" i="1" s="1"/>
  <c r="AB17" i="1" s="1"/>
  <c r="AE17" i="1" s="1"/>
  <c r="Q17" i="1"/>
  <c r="O17" i="1"/>
  <c r="L17" i="1" s="1"/>
  <c r="H17" i="1"/>
  <c r="A17" i="1"/>
  <c r="EJ16" i="1"/>
  <c r="EI16" i="1"/>
  <c r="EH16" i="1"/>
  <c r="EG16" i="1"/>
  <c r="EF16" i="1"/>
  <c r="EE16" i="1"/>
  <c r="ED16" i="1"/>
  <c r="EC16" i="1"/>
  <c r="EB16" i="1"/>
  <c r="EA16" i="1"/>
  <c r="DZ16" i="1"/>
  <c r="DY16" i="1"/>
  <c r="DX16" i="1"/>
  <c r="DW16" i="1"/>
  <c r="DV16" i="1"/>
  <c r="DU16" i="1"/>
  <c r="DT16" i="1"/>
  <c r="DS16" i="1"/>
  <c r="DR16" i="1"/>
  <c r="DQ16" i="1"/>
  <c r="DP16" i="1"/>
  <c r="DO16" i="1"/>
  <c r="DN16" i="1"/>
  <c r="DM16" i="1"/>
  <c r="DL16" i="1"/>
  <c r="DK16" i="1"/>
  <c r="DJ16" i="1"/>
  <c r="DF16" i="1"/>
  <c r="DE16" i="1"/>
  <c r="DD16" i="1"/>
  <c r="DC16" i="1"/>
  <c r="DB16" i="1"/>
  <c r="DA16" i="1"/>
  <c r="CZ16" i="1"/>
  <c r="CY16" i="1"/>
  <c r="CX16" i="1"/>
  <c r="CW16" i="1"/>
  <c r="CV16" i="1"/>
  <c r="CU16" i="1"/>
  <c r="CT16" i="1"/>
  <c r="CS16" i="1"/>
  <c r="CR16" i="1"/>
  <c r="CQ16" i="1"/>
  <c r="CP16" i="1"/>
  <c r="CO16" i="1"/>
  <c r="CN16" i="1"/>
  <c r="CM16" i="1"/>
  <c r="CL16" i="1"/>
  <c r="CK16" i="1"/>
  <c r="CJ16" i="1"/>
  <c r="CI16" i="1"/>
  <c r="CH16" i="1"/>
  <c r="CG16" i="1"/>
  <c r="CF16" i="1"/>
  <c r="CE16" i="1"/>
  <c r="CD16" i="1"/>
  <c r="CC16" i="1"/>
  <c r="CB16" i="1"/>
  <c r="BR16" i="1"/>
  <c r="BQ16" i="1"/>
  <c r="BP16" i="1"/>
  <c r="BO16" i="1"/>
  <c r="BN16" i="1"/>
  <c r="X16" i="1"/>
  <c r="W16" i="1"/>
  <c r="V16" i="1"/>
  <c r="U16" i="1"/>
  <c r="T16" i="1"/>
  <c r="S16" i="1"/>
  <c r="R16" i="1"/>
  <c r="AA16" i="1" s="1"/>
  <c r="AB16" i="1" s="1"/>
  <c r="AE16" i="1" s="1"/>
  <c r="Q16" i="1"/>
  <c r="O16" i="1"/>
  <c r="L16" i="1" s="1"/>
  <c r="H16" i="1"/>
  <c r="A16" i="1"/>
  <c r="EJ15" i="1"/>
  <c r="EI15" i="1"/>
  <c r="EH15" i="1"/>
  <c r="EG15" i="1"/>
  <c r="EF15" i="1"/>
  <c r="EE15" i="1"/>
  <c r="ED15" i="1"/>
  <c r="EC15" i="1"/>
  <c r="EB15" i="1"/>
  <c r="EA15" i="1"/>
  <c r="DZ15" i="1"/>
  <c r="DY15" i="1"/>
  <c r="DX15" i="1"/>
  <c r="DW15" i="1"/>
  <c r="DV15" i="1"/>
  <c r="DU15" i="1"/>
  <c r="DT15" i="1"/>
  <c r="DS15" i="1"/>
  <c r="DR15" i="1"/>
  <c r="DQ15" i="1"/>
  <c r="DP15" i="1"/>
  <c r="DO15" i="1"/>
  <c r="DN15" i="1"/>
  <c r="DM15" i="1"/>
  <c r="DL15" i="1"/>
  <c r="DK15" i="1"/>
  <c r="DJ15" i="1"/>
  <c r="DF15" i="1"/>
  <c r="DE15" i="1"/>
  <c r="DD15" i="1"/>
  <c r="DC15" i="1"/>
  <c r="DB15" i="1"/>
  <c r="DA15" i="1"/>
  <c r="CZ15" i="1"/>
  <c r="CY15" i="1"/>
  <c r="CX15" i="1"/>
  <c r="CW15" i="1"/>
  <c r="CV15" i="1"/>
  <c r="CU15" i="1"/>
  <c r="CT15" i="1"/>
  <c r="CS15" i="1"/>
  <c r="CR15" i="1"/>
  <c r="CQ15" i="1"/>
  <c r="CP15" i="1"/>
  <c r="CO15" i="1"/>
  <c r="CN15" i="1"/>
  <c r="CM15" i="1"/>
  <c r="CL15" i="1"/>
  <c r="CK15" i="1"/>
  <c r="CJ15" i="1"/>
  <c r="CI15" i="1"/>
  <c r="CH15" i="1"/>
  <c r="CG15" i="1"/>
  <c r="CF15" i="1"/>
  <c r="CE15" i="1"/>
  <c r="CD15" i="1"/>
  <c r="CC15" i="1"/>
  <c r="CB15" i="1"/>
  <c r="BR15" i="1"/>
  <c r="BQ15" i="1"/>
  <c r="BP15" i="1"/>
  <c r="BO15" i="1"/>
  <c r="BN15" i="1"/>
  <c r="X15" i="1"/>
  <c r="W15" i="1"/>
  <c r="V15" i="1"/>
  <c r="U15" i="1"/>
  <c r="T15" i="1"/>
  <c r="S15" i="1"/>
  <c r="R15" i="1"/>
  <c r="AA15" i="1" s="1"/>
  <c r="AB15" i="1" s="1"/>
  <c r="AE15" i="1" s="1"/>
  <c r="Q15" i="1"/>
  <c r="O15" i="1"/>
  <c r="L15" i="1" s="1"/>
  <c r="H15" i="1"/>
  <c r="A15"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F14" i="1"/>
  <c r="DE14" i="1"/>
  <c r="DD14" i="1"/>
  <c r="DC14" i="1"/>
  <c r="DB14" i="1"/>
  <c r="DA14" i="1"/>
  <c r="CZ14" i="1"/>
  <c r="CY14" i="1"/>
  <c r="CX14" i="1"/>
  <c r="CW14" i="1"/>
  <c r="CV14" i="1"/>
  <c r="CU14" i="1"/>
  <c r="CT14" i="1"/>
  <c r="CS14" i="1"/>
  <c r="CR14" i="1"/>
  <c r="CQ14" i="1"/>
  <c r="CP14" i="1"/>
  <c r="CO14" i="1"/>
  <c r="CN14" i="1"/>
  <c r="CM14" i="1"/>
  <c r="CL14" i="1"/>
  <c r="CK14" i="1"/>
  <c r="CJ14" i="1"/>
  <c r="CI14" i="1"/>
  <c r="CH14" i="1"/>
  <c r="CG14" i="1"/>
  <c r="CF14" i="1"/>
  <c r="CE14" i="1"/>
  <c r="CD14" i="1"/>
  <c r="CC14" i="1"/>
  <c r="CB14" i="1"/>
  <c r="BR14" i="1"/>
  <c r="BQ14" i="1"/>
  <c r="BP14" i="1"/>
  <c r="BO14" i="1"/>
  <c r="BN14" i="1"/>
  <c r="X14" i="1"/>
  <c r="W14" i="1"/>
  <c r="V14" i="1"/>
  <c r="U14" i="1"/>
  <c r="T14" i="1"/>
  <c r="S14" i="1"/>
  <c r="R14" i="1"/>
  <c r="AA14" i="1" s="1"/>
  <c r="AB14" i="1" s="1"/>
  <c r="AE14" i="1" s="1"/>
  <c r="Q14" i="1"/>
  <c r="O14" i="1"/>
  <c r="L14" i="1" s="1"/>
  <c r="H14" i="1"/>
  <c r="A14" i="1"/>
  <c r="EJ13" i="1"/>
  <c r="EI13" i="1"/>
  <c r="EH13" i="1"/>
  <c r="EG13" i="1"/>
  <c r="EF13" i="1"/>
  <c r="EE13" i="1"/>
  <c r="ED13" i="1"/>
  <c r="EC13" i="1"/>
  <c r="EB13" i="1"/>
  <c r="EA13" i="1"/>
  <c r="DZ13" i="1"/>
  <c r="DY13" i="1"/>
  <c r="DX13" i="1"/>
  <c r="DW13" i="1"/>
  <c r="DV13" i="1"/>
  <c r="DU13" i="1"/>
  <c r="DT13" i="1"/>
  <c r="DS13" i="1"/>
  <c r="DR13" i="1"/>
  <c r="DQ13" i="1"/>
  <c r="DP13" i="1"/>
  <c r="DO13" i="1"/>
  <c r="DN13" i="1"/>
  <c r="DM13" i="1"/>
  <c r="DL13" i="1"/>
  <c r="DK13" i="1"/>
  <c r="DJ13" i="1"/>
  <c r="DF13" i="1"/>
  <c r="DE13" i="1"/>
  <c r="DD13" i="1"/>
  <c r="DC13" i="1"/>
  <c r="DB13" i="1"/>
  <c r="DA13" i="1"/>
  <c r="CZ13" i="1"/>
  <c r="CY13" i="1"/>
  <c r="CX13" i="1"/>
  <c r="CW13" i="1"/>
  <c r="CV13" i="1"/>
  <c r="CU13" i="1"/>
  <c r="CT13" i="1"/>
  <c r="CS13" i="1"/>
  <c r="CR13" i="1"/>
  <c r="CQ13" i="1"/>
  <c r="CP13" i="1"/>
  <c r="CO13" i="1"/>
  <c r="CN13" i="1"/>
  <c r="CM13" i="1"/>
  <c r="CL13" i="1"/>
  <c r="CK13" i="1"/>
  <c r="CJ13" i="1"/>
  <c r="CI13" i="1"/>
  <c r="CH13" i="1"/>
  <c r="CG13" i="1"/>
  <c r="CF13" i="1"/>
  <c r="CE13" i="1"/>
  <c r="CD13" i="1"/>
  <c r="CC13" i="1"/>
  <c r="CB13" i="1"/>
  <c r="BR13" i="1"/>
  <c r="BQ13" i="1"/>
  <c r="BP13" i="1"/>
  <c r="BO13" i="1"/>
  <c r="BN13" i="1"/>
  <c r="X13" i="1"/>
  <c r="W13" i="1"/>
  <c r="V13" i="1"/>
  <c r="U13" i="1"/>
  <c r="T13" i="1"/>
  <c r="S13" i="1"/>
  <c r="R13" i="1"/>
  <c r="AA13" i="1" s="1"/>
  <c r="AB13" i="1" s="1"/>
  <c r="AE13" i="1" s="1"/>
  <c r="Q13" i="1"/>
  <c r="O13" i="1"/>
  <c r="L13" i="1" s="1"/>
  <c r="H13" i="1"/>
  <c r="A13" i="1"/>
  <c r="EJ12" i="1"/>
  <c r="EI12" i="1"/>
  <c r="EH12" i="1"/>
  <c r="EG12" i="1"/>
  <c r="EF12" i="1"/>
  <c r="EE12" i="1"/>
  <c r="ED12" i="1"/>
  <c r="EC12" i="1"/>
  <c r="EB12" i="1"/>
  <c r="EA12" i="1"/>
  <c r="DZ12" i="1"/>
  <c r="DY12" i="1"/>
  <c r="DX12" i="1"/>
  <c r="DW12" i="1"/>
  <c r="DV12" i="1"/>
  <c r="DU12" i="1"/>
  <c r="DT12" i="1"/>
  <c r="DS12" i="1"/>
  <c r="DR12" i="1"/>
  <c r="DQ12" i="1"/>
  <c r="DP12" i="1"/>
  <c r="DO12" i="1"/>
  <c r="DN12" i="1"/>
  <c r="DM12" i="1"/>
  <c r="DL12" i="1"/>
  <c r="DK12" i="1"/>
  <c r="DJ12" i="1"/>
  <c r="DF12" i="1"/>
  <c r="DE12" i="1"/>
  <c r="DD12" i="1"/>
  <c r="DC12" i="1"/>
  <c r="DB12" i="1"/>
  <c r="DA12" i="1"/>
  <c r="CZ12" i="1"/>
  <c r="CY12" i="1"/>
  <c r="CX12" i="1"/>
  <c r="CW12" i="1"/>
  <c r="CV12" i="1"/>
  <c r="CU12" i="1"/>
  <c r="CT12" i="1"/>
  <c r="CS12" i="1"/>
  <c r="CR12" i="1"/>
  <c r="CQ12" i="1"/>
  <c r="CP12" i="1"/>
  <c r="CO12" i="1"/>
  <c r="CN12" i="1"/>
  <c r="CM12" i="1"/>
  <c r="CL12" i="1"/>
  <c r="CK12" i="1"/>
  <c r="CJ12" i="1"/>
  <c r="CI12" i="1"/>
  <c r="CH12" i="1"/>
  <c r="CG12" i="1"/>
  <c r="CF12" i="1"/>
  <c r="CE12" i="1"/>
  <c r="CD12" i="1"/>
  <c r="CC12" i="1"/>
  <c r="CB12" i="1"/>
  <c r="BR12" i="1"/>
  <c r="BQ12" i="1"/>
  <c r="BP12" i="1"/>
  <c r="BO12" i="1"/>
  <c r="BN12" i="1"/>
  <c r="X12" i="1"/>
  <c r="W12" i="1"/>
  <c r="V12" i="1"/>
  <c r="U12" i="1"/>
  <c r="T12" i="1"/>
  <c r="S12" i="1"/>
  <c r="R12" i="1"/>
  <c r="AA12" i="1" s="1"/>
  <c r="AB12" i="1" s="1"/>
  <c r="AE12" i="1" s="1"/>
  <c r="Q12" i="1"/>
  <c r="O12" i="1"/>
  <c r="L12" i="1" s="1"/>
  <c r="H12" i="1"/>
  <c r="A12" i="1"/>
  <c r="EJ11" i="1"/>
  <c r="EI11" i="1"/>
  <c r="EH11" i="1"/>
  <c r="EG11" i="1"/>
  <c r="EF11" i="1"/>
  <c r="EE11" i="1"/>
  <c r="ED11" i="1"/>
  <c r="EC11" i="1"/>
  <c r="EB11" i="1"/>
  <c r="EA11" i="1"/>
  <c r="DZ11" i="1"/>
  <c r="DY11" i="1"/>
  <c r="DX11" i="1"/>
  <c r="DW11" i="1"/>
  <c r="DV11" i="1"/>
  <c r="DU11" i="1"/>
  <c r="DT11" i="1"/>
  <c r="DS11" i="1"/>
  <c r="DR11" i="1"/>
  <c r="DQ11" i="1"/>
  <c r="DP11" i="1"/>
  <c r="DO11" i="1"/>
  <c r="DN11" i="1"/>
  <c r="DM11" i="1"/>
  <c r="DL11" i="1"/>
  <c r="DK11" i="1"/>
  <c r="DJ11" i="1"/>
  <c r="DF11" i="1"/>
  <c r="DE11" i="1"/>
  <c r="DD11" i="1"/>
  <c r="DC11" i="1"/>
  <c r="DB11" i="1"/>
  <c r="DA11" i="1"/>
  <c r="CZ11" i="1"/>
  <c r="CY11" i="1"/>
  <c r="CX11" i="1"/>
  <c r="CW11" i="1"/>
  <c r="CV11" i="1"/>
  <c r="CU11" i="1"/>
  <c r="CT11" i="1"/>
  <c r="CS11" i="1"/>
  <c r="CR11" i="1"/>
  <c r="CQ11" i="1"/>
  <c r="CP11" i="1"/>
  <c r="CO11" i="1"/>
  <c r="CN11" i="1"/>
  <c r="CM11" i="1"/>
  <c r="CL11" i="1"/>
  <c r="CK11" i="1"/>
  <c r="CJ11" i="1"/>
  <c r="CI11" i="1"/>
  <c r="CH11" i="1"/>
  <c r="CG11" i="1"/>
  <c r="CF11" i="1"/>
  <c r="CE11" i="1"/>
  <c r="CD11" i="1"/>
  <c r="CC11" i="1"/>
  <c r="CB11" i="1"/>
  <c r="BR11" i="1"/>
  <c r="BQ11" i="1"/>
  <c r="BP11" i="1"/>
  <c r="BO11" i="1"/>
  <c r="BN11" i="1"/>
  <c r="X11" i="1"/>
  <c r="W11" i="1"/>
  <c r="V11" i="1"/>
  <c r="U11" i="1"/>
  <c r="T11" i="1"/>
  <c r="S11" i="1"/>
  <c r="R11" i="1"/>
  <c r="AA11" i="1" s="1"/>
  <c r="AB11" i="1" s="1"/>
  <c r="AE11" i="1" s="1"/>
  <c r="Q11" i="1"/>
  <c r="O11" i="1"/>
  <c r="L11" i="1" s="1"/>
  <c r="H11" i="1"/>
  <c r="A11" i="1"/>
  <c r="EJ10" i="1"/>
  <c r="EI10" i="1"/>
  <c r="EH10" i="1"/>
  <c r="EG10" i="1"/>
  <c r="EF10" i="1"/>
  <c r="EE10" i="1"/>
  <c r="ED10" i="1"/>
  <c r="EC10" i="1"/>
  <c r="EB10" i="1"/>
  <c r="EA10" i="1"/>
  <c r="DZ10" i="1"/>
  <c r="DY10" i="1"/>
  <c r="DX10" i="1"/>
  <c r="DW10" i="1"/>
  <c r="DV10" i="1"/>
  <c r="DU10" i="1"/>
  <c r="DT10" i="1"/>
  <c r="DS10" i="1"/>
  <c r="DR10" i="1"/>
  <c r="DQ10" i="1"/>
  <c r="DP10" i="1"/>
  <c r="DO10" i="1"/>
  <c r="DN10" i="1"/>
  <c r="DM10" i="1"/>
  <c r="DL10" i="1"/>
  <c r="DK10" i="1"/>
  <c r="DJ10" i="1"/>
  <c r="DF10" i="1"/>
  <c r="DE10" i="1"/>
  <c r="DD10" i="1"/>
  <c r="DC10" i="1"/>
  <c r="DB10" i="1"/>
  <c r="DA10" i="1"/>
  <c r="CZ10" i="1"/>
  <c r="CY10" i="1"/>
  <c r="CX10" i="1"/>
  <c r="CW10" i="1"/>
  <c r="CV10" i="1"/>
  <c r="CU10" i="1"/>
  <c r="CT10" i="1"/>
  <c r="CS10" i="1"/>
  <c r="CR10" i="1"/>
  <c r="CQ10" i="1"/>
  <c r="CP10" i="1"/>
  <c r="CO10" i="1"/>
  <c r="CN10" i="1"/>
  <c r="CM10" i="1"/>
  <c r="CL10" i="1"/>
  <c r="CK10" i="1"/>
  <c r="CJ10" i="1"/>
  <c r="CI10" i="1"/>
  <c r="CH10" i="1"/>
  <c r="CG10" i="1"/>
  <c r="CF10" i="1"/>
  <c r="CE10" i="1"/>
  <c r="CD10" i="1"/>
  <c r="CC10" i="1"/>
  <c r="CB10" i="1"/>
  <c r="BR10" i="1"/>
  <c r="BQ10" i="1"/>
  <c r="BP10" i="1"/>
  <c r="BO10" i="1"/>
  <c r="BN10" i="1"/>
  <c r="X10" i="1"/>
  <c r="W10" i="1"/>
  <c r="V10" i="1"/>
  <c r="U10" i="1"/>
  <c r="T10" i="1"/>
  <c r="S10" i="1"/>
  <c r="R10" i="1"/>
  <c r="AA10" i="1" s="1"/>
  <c r="AB10" i="1" s="1"/>
  <c r="AE10" i="1" s="1"/>
  <c r="Q10" i="1"/>
  <c r="O10" i="1"/>
  <c r="L10" i="1" s="1"/>
  <c r="H10" i="1"/>
  <c r="A10" i="1"/>
  <c r="EJ9" i="1"/>
  <c r="EI9" i="1"/>
  <c r="EH9" i="1"/>
  <c r="EG9" i="1"/>
  <c r="EF9" i="1"/>
  <c r="EE9" i="1"/>
  <c r="ED9" i="1"/>
  <c r="EC9" i="1"/>
  <c r="EB9" i="1"/>
  <c r="EA9" i="1"/>
  <c r="DZ9" i="1"/>
  <c r="DY9" i="1"/>
  <c r="DX9" i="1"/>
  <c r="DW9" i="1"/>
  <c r="DV9" i="1"/>
  <c r="DU9" i="1"/>
  <c r="DT9" i="1"/>
  <c r="DS9" i="1"/>
  <c r="DR9" i="1"/>
  <c r="DQ9" i="1"/>
  <c r="DP9" i="1"/>
  <c r="DO9" i="1"/>
  <c r="DN9" i="1"/>
  <c r="DM9" i="1"/>
  <c r="DL9" i="1"/>
  <c r="DK9" i="1"/>
  <c r="DJ9" i="1"/>
  <c r="DF9" i="1"/>
  <c r="DE9" i="1"/>
  <c r="DD9" i="1"/>
  <c r="DC9" i="1"/>
  <c r="DB9" i="1"/>
  <c r="DA9" i="1"/>
  <c r="CZ9" i="1"/>
  <c r="CY9" i="1"/>
  <c r="CX9" i="1"/>
  <c r="CW9" i="1"/>
  <c r="CV9" i="1"/>
  <c r="CU9" i="1"/>
  <c r="CT9" i="1"/>
  <c r="CS9" i="1"/>
  <c r="CR9" i="1"/>
  <c r="CQ9" i="1"/>
  <c r="CP9" i="1"/>
  <c r="CO9" i="1"/>
  <c r="CN9" i="1"/>
  <c r="CM9" i="1"/>
  <c r="CL9" i="1"/>
  <c r="CK9" i="1"/>
  <c r="CJ9" i="1"/>
  <c r="CI9" i="1"/>
  <c r="CH9" i="1"/>
  <c r="CG9" i="1"/>
  <c r="CF9" i="1"/>
  <c r="CE9" i="1"/>
  <c r="CD9" i="1"/>
  <c r="CC9" i="1"/>
  <c r="CB9" i="1"/>
  <c r="BR9" i="1"/>
  <c r="BQ9" i="1"/>
  <c r="BP9" i="1"/>
  <c r="BO9" i="1"/>
  <c r="BN9" i="1"/>
  <c r="X9" i="1"/>
  <c r="W9" i="1"/>
  <c r="V9" i="1"/>
  <c r="U9" i="1"/>
  <c r="T9" i="1"/>
  <c r="S9" i="1"/>
  <c r="R9" i="1"/>
  <c r="AA9" i="1" s="1"/>
  <c r="AB9" i="1" s="1"/>
  <c r="AE9" i="1" s="1"/>
  <c r="Q9" i="1"/>
  <c r="O9" i="1"/>
  <c r="L9" i="1" s="1"/>
  <c r="H9" i="1"/>
  <c r="A9" i="1"/>
  <c r="EJ8" i="1"/>
  <c r="EI8" i="1"/>
  <c r="EH8" i="1"/>
  <c r="EG8" i="1"/>
  <c r="EF8" i="1"/>
  <c r="EE8" i="1"/>
  <c r="ED8" i="1"/>
  <c r="EC8" i="1"/>
  <c r="EB8" i="1"/>
  <c r="EA8" i="1"/>
  <c r="DZ8" i="1"/>
  <c r="DY8" i="1"/>
  <c r="DX8" i="1"/>
  <c r="DW8" i="1"/>
  <c r="DV8" i="1"/>
  <c r="DU8" i="1"/>
  <c r="DT8" i="1"/>
  <c r="DS8" i="1"/>
  <c r="DR8" i="1"/>
  <c r="DQ8" i="1"/>
  <c r="DP8" i="1"/>
  <c r="DO8" i="1"/>
  <c r="DN8" i="1"/>
  <c r="DM8" i="1"/>
  <c r="DL8" i="1"/>
  <c r="DK8" i="1"/>
  <c r="DJ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BR8" i="1"/>
  <c r="BQ8" i="1"/>
  <c r="BP8" i="1"/>
  <c r="BO8" i="1"/>
  <c r="BN8" i="1"/>
  <c r="X8" i="1"/>
  <c r="W8" i="1"/>
  <c r="V8" i="1"/>
  <c r="U8" i="1"/>
  <c r="T8" i="1"/>
  <c r="S8" i="1"/>
  <c r="R8" i="1"/>
  <c r="AA8" i="1" s="1"/>
  <c r="AB8" i="1" s="1"/>
  <c r="AE8" i="1" s="1"/>
  <c r="Q8" i="1"/>
  <c r="O8" i="1"/>
  <c r="L8" i="1" s="1"/>
  <c r="H8" i="1"/>
  <c r="A8" i="1"/>
  <c r="EJ7" i="1"/>
  <c r="EI7" i="1"/>
  <c r="EH7" i="1"/>
  <c r="EG7" i="1"/>
  <c r="EF7" i="1"/>
  <c r="EE7" i="1"/>
  <c r="ED7" i="1"/>
  <c r="EC7" i="1"/>
  <c r="EB7" i="1"/>
  <c r="EA7" i="1"/>
  <c r="DZ7" i="1"/>
  <c r="DY7" i="1"/>
  <c r="DX7" i="1"/>
  <c r="DW7" i="1"/>
  <c r="DV7" i="1"/>
  <c r="DU7" i="1"/>
  <c r="DT7" i="1"/>
  <c r="DS7" i="1"/>
  <c r="DR7" i="1"/>
  <c r="DQ7" i="1"/>
  <c r="DP7" i="1"/>
  <c r="DO7" i="1"/>
  <c r="DN7" i="1"/>
  <c r="DM7" i="1"/>
  <c r="DL7" i="1"/>
  <c r="DK7" i="1"/>
  <c r="DJ7" i="1"/>
  <c r="DF7" i="1"/>
  <c r="DE7" i="1"/>
  <c r="DD7" i="1"/>
  <c r="DC7" i="1"/>
  <c r="DB7" i="1"/>
  <c r="DA7" i="1"/>
  <c r="CZ7" i="1"/>
  <c r="CY7" i="1"/>
  <c r="CX7" i="1"/>
  <c r="CW7" i="1"/>
  <c r="CV7" i="1"/>
  <c r="CU7" i="1"/>
  <c r="CT7" i="1"/>
  <c r="CS7" i="1"/>
  <c r="CR7" i="1"/>
  <c r="CQ7" i="1"/>
  <c r="CP7" i="1"/>
  <c r="CO7" i="1"/>
  <c r="CN7" i="1"/>
  <c r="CM7" i="1"/>
  <c r="CL7" i="1"/>
  <c r="CK7" i="1"/>
  <c r="CJ7" i="1"/>
  <c r="CI7" i="1"/>
  <c r="CH7" i="1"/>
  <c r="CG7" i="1"/>
  <c r="CF7" i="1"/>
  <c r="CE7" i="1"/>
  <c r="CD7" i="1"/>
  <c r="CC7" i="1"/>
  <c r="CB7" i="1"/>
  <c r="BR7" i="1"/>
  <c r="BQ7" i="1"/>
  <c r="BP7" i="1"/>
  <c r="BO7" i="1"/>
  <c r="BN7" i="1"/>
  <c r="X7" i="1"/>
  <c r="W7" i="1"/>
  <c r="V7" i="1"/>
  <c r="U7" i="1"/>
  <c r="T7" i="1"/>
  <c r="S7" i="1"/>
  <c r="R7" i="1"/>
  <c r="AA7" i="1" s="1"/>
  <c r="AB7" i="1" s="1"/>
  <c r="AE7" i="1" s="1"/>
  <c r="Q7" i="1"/>
  <c r="O7" i="1"/>
  <c r="L7" i="1" s="1"/>
  <c r="H7" i="1"/>
  <c r="A7" i="1"/>
  <c r="EJ6" i="1"/>
  <c r="EI6" i="1"/>
  <c r="EH6" i="1"/>
  <c r="EG6" i="1"/>
  <c r="EF6" i="1"/>
  <c r="EE6" i="1"/>
  <c r="ED6" i="1"/>
  <c r="EC6" i="1"/>
  <c r="EB6" i="1"/>
  <c r="EA6" i="1"/>
  <c r="DZ6" i="1"/>
  <c r="DY6" i="1"/>
  <c r="DX6" i="1"/>
  <c r="DW6" i="1"/>
  <c r="DV6" i="1"/>
  <c r="DU6" i="1"/>
  <c r="DT6" i="1"/>
  <c r="DS6" i="1"/>
  <c r="DR6" i="1"/>
  <c r="DQ6" i="1"/>
  <c r="DP6" i="1"/>
  <c r="DO6" i="1"/>
  <c r="DN6" i="1"/>
  <c r="DM6" i="1"/>
  <c r="DL6" i="1"/>
  <c r="DK6" i="1"/>
  <c r="DJ6" i="1"/>
  <c r="DF6" i="1"/>
  <c r="DE6" i="1"/>
  <c r="DD6" i="1"/>
  <c r="DC6" i="1"/>
  <c r="DB6" i="1"/>
  <c r="DA6" i="1"/>
  <c r="CZ6" i="1"/>
  <c r="CY6" i="1"/>
  <c r="CX6" i="1"/>
  <c r="CW6" i="1"/>
  <c r="CV6" i="1"/>
  <c r="CU6" i="1"/>
  <c r="CT6" i="1"/>
  <c r="CS6" i="1"/>
  <c r="CR6" i="1"/>
  <c r="CQ6" i="1"/>
  <c r="CP6" i="1"/>
  <c r="CO6" i="1"/>
  <c r="CN6" i="1"/>
  <c r="CM6" i="1"/>
  <c r="CL6" i="1"/>
  <c r="CK6" i="1"/>
  <c r="CJ6" i="1"/>
  <c r="CI6" i="1"/>
  <c r="CH6" i="1"/>
  <c r="CG6" i="1"/>
  <c r="CF6" i="1"/>
  <c r="CE6" i="1"/>
  <c r="CD6" i="1"/>
  <c r="CC6" i="1"/>
  <c r="CB6" i="1"/>
  <c r="BR6" i="1"/>
  <c r="BQ6" i="1"/>
  <c r="BP6" i="1"/>
  <c r="BO6" i="1"/>
  <c r="BN6" i="1"/>
  <c r="X6" i="1"/>
  <c r="W6" i="1"/>
  <c r="V6" i="1"/>
  <c r="U6" i="1"/>
  <c r="T6" i="1"/>
  <c r="S6" i="1"/>
  <c r="R6" i="1"/>
  <c r="AA6" i="1" s="1"/>
  <c r="AB6" i="1" s="1"/>
  <c r="AE6" i="1" s="1"/>
  <c r="Q6" i="1"/>
  <c r="O6" i="1"/>
  <c r="L6" i="1" s="1"/>
  <c r="H6" i="1"/>
  <c r="A6" i="1"/>
  <c r="EJ5" i="1"/>
  <c r="EI5" i="1"/>
  <c r="EH5" i="1"/>
  <c r="EG5" i="1"/>
  <c r="EF5" i="1"/>
  <c r="EE5" i="1"/>
  <c r="ED5" i="1"/>
  <c r="EC5" i="1"/>
  <c r="EB5" i="1"/>
  <c r="EA5" i="1"/>
  <c r="DZ5" i="1"/>
  <c r="DY5" i="1"/>
  <c r="DX5" i="1"/>
  <c r="DW5" i="1"/>
  <c r="DV5" i="1"/>
  <c r="DU5" i="1"/>
  <c r="DT5" i="1"/>
  <c r="DS5" i="1"/>
  <c r="DR5" i="1"/>
  <c r="DQ5" i="1"/>
  <c r="DP5" i="1"/>
  <c r="DO5" i="1"/>
  <c r="DN5" i="1"/>
  <c r="DM5" i="1"/>
  <c r="DL5" i="1"/>
  <c r="DK5" i="1"/>
  <c r="DJ5" i="1"/>
  <c r="DF5" i="1"/>
  <c r="DE5" i="1"/>
  <c r="DD5" i="1"/>
  <c r="DC5" i="1"/>
  <c r="DB5" i="1"/>
  <c r="DA5" i="1"/>
  <c r="CZ5" i="1"/>
  <c r="CY5" i="1"/>
  <c r="CX5" i="1"/>
  <c r="CW5" i="1"/>
  <c r="CV5" i="1"/>
  <c r="CU5" i="1"/>
  <c r="CT5" i="1"/>
  <c r="CS5" i="1"/>
  <c r="CR5" i="1"/>
  <c r="CQ5" i="1"/>
  <c r="CP5" i="1"/>
  <c r="CO5" i="1"/>
  <c r="CN5" i="1"/>
  <c r="CM5" i="1"/>
  <c r="CL5" i="1"/>
  <c r="CK5" i="1"/>
  <c r="CJ5" i="1"/>
  <c r="CI5" i="1"/>
  <c r="CH5" i="1"/>
  <c r="CG5" i="1"/>
  <c r="CF5" i="1"/>
  <c r="CE5" i="1"/>
  <c r="CD5" i="1"/>
  <c r="CC5" i="1"/>
  <c r="CB5" i="1"/>
  <c r="BR5" i="1"/>
  <c r="BQ5" i="1"/>
  <c r="BP5" i="1"/>
  <c r="BO5" i="1"/>
  <c r="BN5" i="1"/>
  <c r="X5" i="1"/>
  <c r="W5" i="1"/>
  <c r="V5" i="1"/>
  <c r="U5" i="1"/>
  <c r="T5" i="1"/>
  <c r="S5" i="1"/>
  <c r="R5" i="1"/>
  <c r="AA5" i="1" s="1"/>
  <c r="AB5" i="1" s="1"/>
  <c r="AE5" i="1" s="1"/>
  <c r="Q5" i="1"/>
  <c r="O5" i="1"/>
  <c r="L5" i="1" s="1"/>
  <c r="H5" i="1"/>
  <c r="A5" i="1"/>
  <c r="EJ4" i="1"/>
  <c r="EI4" i="1"/>
  <c r="EH4" i="1"/>
  <c r="EG4" i="1"/>
  <c r="EF4" i="1"/>
  <c r="EE4" i="1"/>
  <c r="ED4" i="1"/>
  <c r="EC4" i="1"/>
  <c r="EB4" i="1"/>
  <c r="EA4" i="1"/>
  <c r="DZ4" i="1"/>
  <c r="DY4" i="1"/>
  <c r="DX4" i="1"/>
  <c r="DW4" i="1"/>
  <c r="DV4" i="1"/>
  <c r="DU4" i="1"/>
  <c r="DT4" i="1"/>
  <c r="DS4" i="1"/>
  <c r="DR4" i="1"/>
  <c r="DQ4" i="1"/>
  <c r="DP4" i="1"/>
  <c r="DO4" i="1"/>
  <c r="DN4" i="1"/>
  <c r="DM4" i="1"/>
  <c r="DL4" i="1"/>
  <c r="DK4" i="1"/>
  <c r="DJ4" i="1"/>
  <c r="DF4" i="1"/>
  <c r="DE4" i="1"/>
  <c r="DD4" i="1"/>
  <c r="DC4" i="1"/>
  <c r="DB4" i="1"/>
  <c r="DA4" i="1"/>
  <c r="CZ4" i="1"/>
  <c r="CY4" i="1"/>
  <c r="CX4" i="1"/>
  <c r="CW4" i="1"/>
  <c r="CV4" i="1"/>
  <c r="CU4" i="1"/>
  <c r="CT4" i="1"/>
  <c r="CS4" i="1"/>
  <c r="CR4" i="1"/>
  <c r="CQ4" i="1"/>
  <c r="CP4" i="1"/>
  <c r="CO4" i="1"/>
  <c r="CN4" i="1"/>
  <c r="CM4" i="1"/>
  <c r="CL4" i="1"/>
  <c r="CK4" i="1"/>
  <c r="CJ4" i="1"/>
  <c r="CI4" i="1"/>
  <c r="CH4" i="1"/>
  <c r="CG4" i="1"/>
  <c r="CF4" i="1"/>
  <c r="CE4" i="1"/>
  <c r="CD4" i="1"/>
  <c r="CC4" i="1"/>
  <c r="CB4" i="1"/>
  <c r="BR4" i="1"/>
  <c r="BQ4" i="1"/>
  <c r="BP4" i="1"/>
  <c r="BO4" i="1"/>
  <c r="BN4" i="1"/>
  <c r="X4" i="1"/>
  <c r="W4" i="1"/>
  <c r="V4" i="1"/>
  <c r="U4" i="1"/>
  <c r="T4" i="1"/>
  <c r="S4" i="1"/>
  <c r="R4" i="1"/>
  <c r="AA4" i="1" s="1"/>
  <c r="AB4" i="1" s="1"/>
  <c r="AE4" i="1" s="1"/>
  <c r="Q4" i="1"/>
  <c r="O4" i="1"/>
  <c r="L4" i="1" s="1"/>
  <c r="H4" i="1"/>
  <c r="A4" i="1"/>
  <c r="EJ3" i="1"/>
  <c r="EI3" i="1"/>
  <c r="EH3" i="1"/>
  <c r="EG3" i="1"/>
  <c r="EF3" i="1"/>
  <c r="EE3" i="1"/>
  <c r="ED3" i="1"/>
  <c r="EC3" i="1"/>
  <c r="EB3" i="1"/>
  <c r="EA3" i="1"/>
  <c r="DZ3" i="1"/>
  <c r="DY3" i="1"/>
  <c r="DX3" i="1"/>
  <c r="DW3" i="1"/>
  <c r="DV3" i="1"/>
  <c r="DU3" i="1"/>
  <c r="DT3" i="1"/>
  <c r="DS3" i="1"/>
  <c r="DR3" i="1"/>
  <c r="DQ3" i="1"/>
  <c r="DP3" i="1"/>
  <c r="DO3" i="1"/>
  <c r="DN3" i="1"/>
  <c r="DM3" i="1"/>
  <c r="DL3" i="1"/>
  <c r="DK3" i="1"/>
  <c r="DJ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BR3" i="1"/>
  <c r="BQ3" i="1"/>
  <c r="BP3" i="1"/>
  <c r="BO3" i="1"/>
  <c r="BN3" i="1"/>
  <c r="X3" i="1"/>
  <c r="W3" i="1"/>
  <c r="V3" i="1"/>
  <c r="U3" i="1"/>
  <c r="T3" i="1"/>
  <c r="S3" i="1"/>
  <c r="R3" i="1"/>
  <c r="AA3" i="1" s="1"/>
  <c r="AB3" i="1" s="1"/>
  <c r="AE3" i="1" s="1"/>
  <c r="Q3" i="1"/>
  <c r="O3" i="1"/>
  <c r="L3" i="1" s="1"/>
  <c r="H3" i="1"/>
  <c r="A3" i="1"/>
  <c r="EJ2" i="1"/>
  <c r="EI2" i="1"/>
  <c r="EH2" i="1"/>
  <c r="EG2" i="1"/>
  <c r="EF2" i="1"/>
  <c r="EE2" i="1"/>
  <c r="ED2" i="1"/>
  <c r="EC2" i="1"/>
  <c r="EB2" i="1"/>
  <c r="EA2" i="1"/>
  <c r="DZ2" i="1"/>
  <c r="DY2" i="1"/>
  <c r="DX2" i="1"/>
  <c r="DW2" i="1"/>
  <c r="DV2" i="1"/>
  <c r="DU2" i="1"/>
  <c r="DT2" i="1"/>
  <c r="DS2" i="1"/>
  <c r="DR2" i="1"/>
  <c r="DQ2" i="1"/>
  <c r="DP2" i="1"/>
  <c r="DO2" i="1"/>
  <c r="DN2" i="1"/>
  <c r="DM2" i="1"/>
  <c r="DL2" i="1"/>
  <c r="DK2" i="1"/>
  <c r="DJ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BR2" i="1"/>
  <c r="BQ2" i="1"/>
  <c r="BP2" i="1"/>
  <c r="BO2" i="1"/>
  <c r="BN2" i="1"/>
  <c r="X2" i="1"/>
  <c r="W2" i="1"/>
  <c r="V2" i="1"/>
  <c r="U2" i="1"/>
  <c r="T2" i="1"/>
  <c r="S2" i="1"/>
  <c r="R2" i="1"/>
  <c r="AA2" i="1" s="1"/>
  <c r="AB2" i="1" s="1"/>
  <c r="AE2" i="1" s="1"/>
  <c r="Q2" i="1"/>
  <c r="O2" i="1"/>
  <c r="L2" i="1" s="1"/>
  <c r="H2" i="1"/>
  <c r="A2" i="1"/>
  <c r="AG487" i="1" l="1"/>
  <c r="DH490" i="1"/>
  <c r="AG469" i="1"/>
  <c r="AG484" i="1"/>
  <c r="BT484" i="1" s="1"/>
  <c r="Y490" i="1"/>
  <c r="Z490" i="1" s="1"/>
  <c r="AD490" i="1" s="1"/>
  <c r="CA490" i="1"/>
  <c r="BY490" i="1"/>
  <c r="AG489" i="1"/>
  <c r="BS489" i="1" s="1"/>
  <c r="AG69" i="1"/>
  <c r="BS69" i="1" s="1"/>
  <c r="AG91" i="1"/>
  <c r="BT91" i="1" s="1"/>
  <c r="Y326" i="1"/>
  <c r="Z326" i="1" s="1"/>
  <c r="AG75" i="1"/>
  <c r="BT75" i="1" s="1"/>
  <c r="Y276" i="1"/>
  <c r="Z276" i="1" s="1"/>
  <c r="Y484" i="1"/>
  <c r="Z484" i="1" s="1"/>
  <c r="Y81" i="1"/>
  <c r="Z81" i="1" s="1"/>
  <c r="AG10" i="1"/>
  <c r="BU10" i="1" s="1"/>
  <c r="AG103" i="1"/>
  <c r="BT103" i="1" s="1"/>
  <c r="Y270" i="1"/>
  <c r="Z270" i="1" s="1"/>
  <c r="AG414" i="1"/>
  <c r="BV414" i="1" s="1"/>
  <c r="AG490" i="1"/>
  <c r="BS490" i="1" s="1"/>
  <c r="AG241" i="1"/>
  <c r="BU241" i="1" s="1"/>
  <c r="AG251" i="1"/>
  <c r="BS251" i="1" s="1"/>
  <c r="AG275" i="1"/>
  <c r="Y485" i="1"/>
  <c r="Z485" i="1" s="1"/>
  <c r="AG81" i="1"/>
  <c r="BW81" i="1" s="1"/>
  <c r="Y85" i="1"/>
  <c r="Z85" i="1" s="1"/>
  <c r="Y112" i="1"/>
  <c r="Z112" i="1" s="1"/>
  <c r="Y230" i="1"/>
  <c r="Z230" i="1" s="1"/>
  <c r="AG352" i="1"/>
  <c r="BS352" i="1" s="1"/>
  <c r="AG63" i="1"/>
  <c r="BS63" i="1" s="1"/>
  <c r="AG67" i="1"/>
  <c r="AG276" i="1"/>
  <c r="BW276" i="1" s="1"/>
  <c r="AG278" i="1"/>
  <c r="BV278" i="1" s="1"/>
  <c r="AG282" i="1"/>
  <c r="BT282" i="1" s="1"/>
  <c r="AG291" i="1"/>
  <c r="AG295" i="1"/>
  <c r="AG327" i="1"/>
  <c r="BT327" i="1" s="1"/>
  <c r="Y482" i="1"/>
  <c r="Z482" i="1" s="1"/>
  <c r="AG482" i="1"/>
  <c r="BV482" i="1" s="1"/>
  <c r="Y486" i="1"/>
  <c r="Z486" i="1" s="1"/>
  <c r="AD486" i="1" s="1"/>
  <c r="Y58" i="1"/>
  <c r="Z58" i="1" s="1"/>
  <c r="AG58" i="1"/>
  <c r="BW58" i="1" s="1"/>
  <c r="Y74" i="1"/>
  <c r="Z74" i="1" s="1"/>
  <c r="Y267" i="1"/>
  <c r="Z267" i="1" s="1"/>
  <c r="BY278" i="1"/>
  <c r="AG357" i="1"/>
  <c r="BW357" i="1" s="1"/>
  <c r="Y5" i="1"/>
  <c r="Z5" i="1" s="1"/>
  <c r="Y51" i="1"/>
  <c r="Z51" i="1" s="1"/>
  <c r="AG51" i="1"/>
  <c r="BU51" i="1" s="1"/>
  <c r="DI279" i="1"/>
  <c r="Y280" i="1"/>
  <c r="Z280" i="1" s="1"/>
  <c r="Y335" i="1"/>
  <c r="Z335" i="1" s="1"/>
  <c r="Y417" i="1"/>
  <c r="Z417" i="1" s="1"/>
  <c r="Y40" i="1"/>
  <c r="Z40" i="1" s="1"/>
  <c r="AG95" i="1"/>
  <c r="AG128" i="1"/>
  <c r="BU128" i="1" s="1"/>
  <c r="AG263" i="1"/>
  <c r="BS263" i="1" s="1"/>
  <c r="AG277" i="1"/>
  <c r="BV277" i="1" s="1"/>
  <c r="AG348" i="1"/>
  <c r="AG418" i="1"/>
  <c r="BW418" i="1" s="1"/>
  <c r="AG426" i="1"/>
  <c r="BV426" i="1" s="1"/>
  <c r="Y465" i="1"/>
  <c r="Z465" i="1" s="1"/>
  <c r="AG477" i="1"/>
  <c r="BT477" i="1" s="1"/>
  <c r="Y30" i="1"/>
  <c r="Z30" i="1" s="1"/>
  <c r="Y218" i="1"/>
  <c r="Z218" i="1" s="1"/>
  <c r="Y250" i="1"/>
  <c r="Z250" i="1" s="1"/>
  <c r="AG250" i="1"/>
  <c r="Y327" i="1"/>
  <c r="Z327" i="1" s="1"/>
  <c r="Y197" i="1"/>
  <c r="Z197" i="1" s="1"/>
  <c r="Y209" i="1"/>
  <c r="Z209" i="1" s="1"/>
  <c r="AG209" i="1"/>
  <c r="Y212" i="1"/>
  <c r="Z212" i="1" s="1"/>
  <c r="AG212" i="1"/>
  <c r="BS212" i="1" s="1"/>
  <c r="Y25" i="1"/>
  <c r="Z25" i="1" s="1"/>
  <c r="Y130" i="1"/>
  <c r="Z130" i="1" s="1"/>
  <c r="AG130" i="1"/>
  <c r="BS130" i="1" s="1"/>
  <c r="Y140" i="1"/>
  <c r="Z140" i="1" s="1"/>
  <c r="AG140" i="1"/>
  <c r="BS140" i="1" s="1"/>
  <c r="AG141" i="1"/>
  <c r="AG334" i="1"/>
  <c r="BT334" i="1" s="1"/>
  <c r="AG380" i="1"/>
  <c r="BT380" i="1" s="1"/>
  <c r="AG383" i="1"/>
  <c r="BU383" i="1" s="1"/>
  <c r="Y401" i="1"/>
  <c r="Z401" i="1" s="1"/>
  <c r="AG401" i="1"/>
  <c r="BU401" i="1" s="1"/>
  <c r="Y405" i="1"/>
  <c r="Z405" i="1" s="1"/>
  <c r="AG405" i="1"/>
  <c r="BT405" i="1" s="1"/>
  <c r="Y360" i="1"/>
  <c r="Z360" i="1" s="1"/>
  <c r="CA487" i="1"/>
  <c r="AD487" i="1" s="1"/>
  <c r="DG487" i="1"/>
  <c r="Y167" i="1"/>
  <c r="Z167" i="1" s="1"/>
  <c r="AG175" i="1"/>
  <c r="AG178" i="1"/>
  <c r="Y188" i="1"/>
  <c r="Z188" i="1" s="1"/>
  <c r="Y65" i="1"/>
  <c r="Z65" i="1" s="1"/>
  <c r="Y13" i="1"/>
  <c r="Z13" i="1" s="1"/>
  <c r="AG188" i="1"/>
  <c r="Y191" i="1"/>
  <c r="Z191" i="1" s="1"/>
  <c r="Y194" i="1"/>
  <c r="Z194" i="1" s="1"/>
  <c r="BY196" i="1"/>
  <c r="Y198" i="1"/>
  <c r="Z198" i="1" s="1"/>
  <c r="Y202" i="1"/>
  <c r="Z202" i="1" s="1"/>
  <c r="Y206" i="1"/>
  <c r="Z206" i="1" s="1"/>
  <c r="Y210" i="1"/>
  <c r="Z210" i="1" s="1"/>
  <c r="CA211" i="1"/>
  <c r="AD211" i="1" s="1"/>
  <c r="Y215" i="1"/>
  <c r="Z215" i="1" s="1"/>
  <c r="Y222" i="1"/>
  <c r="Z222" i="1" s="1"/>
  <c r="Y229" i="1"/>
  <c r="Z229" i="1" s="1"/>
  <c r="AG229" i="1"/>
  <c r="Y246" i="1"/>
  <c r="Z246" i="1" s="1"/>
  <c r="Y258" i="1"/>
  <c r="Z258" i="1" s="1"/>
  <c r="Y261" i="1"/>
  <c r="Z261" i="1" s="1"/>
  <c r="AG261" i="1"/>
  <c r="Y291" i="1"/>
  <c r="Z291" i="1" s="1"/>
  <c r="Y323" i="1"/>
  <c r="Z323" i="1" s="1"/>
  <c r="Y336" i="1"/>
  <c r="Z336" i="1" s="1"/>
  <c r="Y340" i="1"/>
  <c r="Z340" i="1" s="1"/>
  <c r="AG344" i="1"/>
  <c r="BT344" i="1" s="1"/>
  <c r="Y357" i="1"/>
  <c r="Z357" i="1" s="1"/>
  <c r="Y24" i="1"/>
  <c r="Z24" i="1" s="1"/>
  <c r="Y42" i="1"/>
  <c r="Z42" i="1" s="1"/>
  <c r="AG42" i="1"/>
  <c r="BU42" i="1" s="1"/>
  <c r="Y49" i="1"/>
  <c r="Z49" i="1" s="1"/>
  <c r="AG49" i="1"/>
  <c r="AG60" i="1"/>
  <c r="BV60" i="1" s="1"/>
  <c r="Y62" i="1"/>
  <c r="Z62" i="1" s="1"/>
  <c r="Y66" i="1"/>
  <c r="Z66" i="1" s="1"/>
  <c r="Y94" i="1"/>
  <c r="Z94" i="1" s="1"/>
  <c r="Y153" i="1"/>
  <c r="Z153" i="1" s="1"/>
  <c r="Y182" i="1"/>
  <c r="Z182" i="1" s="1"/>
  <c r="Y255" i="1"/>
  <c r="Z255" i="1" s="1"/>
  <c r="Y35" i="1"/>
  <c r="Z35" i="1" s="1"/>
  <c r="Y47" i="1"/>
  <c r="Z47" i="1" s="1"/>
  <c r="AG61" i="1"/>
  <c r="BV61" i="1" s="1"/>
  <c r="Y87" i="1"/>
  <c r="Z87" i="1" s="1"/>
  <c r="Y90" i="1"/>
  <c r="Z90" i="1" s="1"/>
  <c r="BY91" i="1"/>
  <c r="DI91" i="1"/>
  <c r="Y92" i="1"/>
  <c r="Z92" i="1" s="1"/>
  <c r="AG92" i="1"/>
  <c r="Y104" i="1"/>
  <c r="Z104" i="1" s="1"/>
  <c r="AG104" i="1"/>
  <c r="BW104" i="1" s="1"/>
  <c r="BY107" i="1"/>
  <c r="DI107" i="1"/>
  <c r="Y154" i="1"/>
  <c r="Z154" i="1" s="1"/>
  <c r="Y155" i="1"/>
  <c r="Z155" i="1" s="1"/>
  <c r="Y160" i="1"/>
  <c r="Z160" i="1" s="1"/>
  <c r="AG160" i="1"/>
  <c r="Y165" i="1"/>
  <c r="Z165" i="1" s="1"/>
  <c r="Y166" i="1"/>
  <c r="Z166" i="1" s="1"/>
  <c r="AG177" i="1"/>
  <c r="BW177" i="1" s="1"/>
  <c r="CA177" i="1"/>
  <c r="AD177" i="1" s="1"/>
  <c r="DH178" i="1"/>
  <c r="Y221" i="1"/>
  <c r="Z221" i="1" s="1"/>
  <c r="AG221" i="1"/>
  <c r="BS221" i="1" s="1"/>
  <c r="Y245" i="1"/>
  <c r="Z245" i="1" s="1"/>
  <c r="AG245" i="1"/>
  <c r="BV245" i="1" s="1"/>
  <c r="AG260" i="1"/>
  <c r="BW260" i="1" s="1"/>
  <c r="Y273" i="1"/>
  <c r="Z273" i="1" s="1"/>
  <c r="AG377" i="1"/>
  <c r="DG431" i="1"/>
  <c r="Y432" i="1"/>
  <c r="Z432" i="1" s="1"/>
  <c r="AG460" i="1"/>
  <c r="BT460" i="1" s="1"/>
  <c r="Y474" i="1"/>
  <c r="Z474" i="1" s="1"/>
  <c r="BZ488" i="1"/>
  <c r="AC488" i="1" s="1"/>
  <c r="BY416" i="1"/>
  <c r="DH443" i="1"/>
  <c r="BZ450" i="1"/>
  <c r="AC450" i="1" s="1"/>
  <c r="DI450" i="1"/>
  <c r="Y487" i="1"/>
  <c r="Z487" i="1" s="1"/>
  <c r="AG358" i="1"/>
  <c r="BU358" i="1" s="1"/>
  <c r="AG385" i="1"/>
  <c r="BT385" i="1" s="1"/>
  <c r="Y394" i="1"/>
  <c r="Z394" i="1" s="1"/>
  <c r="Y398" i="1"/>
  <c r="Z398" i="1" s="1"/>
  <c r="AG416" i="1"/>
  <c r="BV416" i="1" s="1"/>
  <c r="Y438" i="1"/>
  <c r="Z438" i="1" s="1"/>
  <c r="AG486" i="1"/>
  <c r="BS486" i="1" s="1"/>
  <c r="Y296" i="1"/>
  <c r="Z296" i="1" s="1"/>
  <c r="AG300" i="1"/>
  <c r="BT300" i="1" s="1"/>
  <c r="CA311" i="1"/>
  <c r="AD311" i="1" s="1"/>
  <c r="Y333" i="1"/>
  <c r="Z333" i="1" s="1"/>
  <c r="AG333" i="1"/>
  <c r="BW333" i="1" s="1"/>
  <c r="AG6" i="1"/>
  <c r="BV6" i="1" s="1"/>
  <c r="BZ12" i="1"/>
  <c r="AC12" i="1" s="1"/>
  <c r="AG16" i="1"/>
  <c r="BT16" i="1" s="1"/>
  <c r="DH53" i="1"/>
  <c r="BZ54" i="1"/>
  <c r="AC54" i="1" s="1"/>
  <c r="AG77" i="1"/>
  <c r="BS77" i="1" s="1"/>
  <c r="CA98" i="1"/>
  <c r="AD98" i="1" s="1"/>
  <c r="AG99" i="1"/>
  <c r="BS99" i="1" s="1"/>
  <c r="BZ103" i="1"/>
  <c r="AC103" i="1" s="1"/>
  <c r="DH103" i="1"/>
  <c r="AG115" i="1"/>
  <c r="BS115" i="1" s="1"/>
  <c r="AG117" i="1"/>
  <c r="BV117" i="1" s="1"/>
  <c r="DI134" i="1"/>
  <c r="Y146" i="1"/>
  <c r="Z146" i="1" s="1"/>
  <c r="AG226" i="1"/>
  <c r="BT226" i="1" s="1"/>
  <c r="AG256" i="1"/>
  <c r="BT256" i="1" s="1"/>
  <c r="AG325" i="1"/>
  <c r="BS325" i="1" s="1"/>
  <c r="Y43" i="1"/>
  <c r="Z43" i="1" s="1"/>
  <c r="Y78" i="1"/>
  <c r="Z78" i="1" s="1"/>
  <c r="AG78" i="1"/>
  <c r="BV78" i="1" s="1"/>
  <c r="Y82" i="1"/>
  <c r="Z82" i="1" s="1"/>
  <c r="Y109" i="1"/>
  <c r="Z109" i="1" s="1"/>
  <c r="Y116" i="1"/>
  <c r="Z116" i="1" s="1"/>
  <c r="AG116" i="1"/>
  <c r="BS116" i="1" s="1"/>
  <c r="Y121" i="1"/>
  <c r="Z121" i="1" s="1"/>
  <c r="CA126" i="1"/>
  <c r="AD126" i="1" s="1"/>
  <c r="DH126" i="1"/>
  <c r="Y134" i="1"/>
  <c r="Z134" i="1" s="1"/>
  <c r="AG134" i="1"/>
  <c r="BU134" i="1" s="1"/>
  <c r="Y137" i="1"/>
  <c r="Z137" i="1" s="1"/>
  <c r="BZ146" i="1"/>
  <c r="AC146" i="1" s="1"/>
  <c r="DI146" i="1"/>
  <c r="Y150" i="1"/>
  <c r="Z150" i="1" s="1"/>
  <c r="AG150" i="1"/>
  <c r="BZ151" i="1"/>
  <c r="AC151" i="1" s="1"/>
  <c r="DH151" i="1"/>
  <c r="Y152" i="1"/>
  <c r="Z152" i="1" s="1"/>
  <c r="AG152" i="1"/>
  <c r="DH167" i="1"/>
  <c r="Y168" i="1"/>
  <c r="Z168" i="1" s="1"/>
  <c r="AG168" i="1"/>
  <c r="BW168" i="1" s="1"/>
  <c r="Y190" i="1"/>
  <c r="Z190" i="1" s="1"/>
  <c r="Y193" i="1"/>
  <c r="Z193" i="1" s="1"/>
  <c r="AG193" i="1"/>
  <c r="BS193" i="1" s="1"/>
  <c r="BY252" i="1"/>
  <c r="DH252" i="1"/>
  <c r="Y257" i="1"/>
  <c r="Z257" i="1" s="1"/>
  <c r="AG257" i="1"/>
  <c r="BV257" i="1" s="1"/>
  <c r="Y294" i="1"/>
  <c r="Z294" i="1" s="1"/>
  <c r="CA296" i="1"/>
  <c r="AD296" i="1" s="1"/>
  <c r="DH333" i="1"/>
  <c r="Y337" i="1"/>
  <c r="Z337" i="1" s="1"/>
  <c r="AG337" i="1"/>
  <c r="BT337" i="1" s="1"/>
  <c r="CA347" i="1"/>
  <c r="AD347" i="1" s="1"/>
  <c r="BZ355" i="1"/>
  <c r="AC355" i="1" s="1"/>
  <c r="Y22" i="1"/>
  <c r="Z22" i="1" s="1"/>
  <c r="Y36" i="1"/>
  <c r="Z36" i="1" s="1"/>
  <c r="Y8" i="1"/>
  <c r="Z8" i="1" s="1"/>
  <c r="Y17" i="1"/>
  <c r="Z17" i="1" s="1"/>
  <c r="AG17" i="1"/>
  <c r="BS17" i="1" s="1"/>
  <c r="Y19" i="1"/>
  <c r="Z19" i="1" s="1"/>
  <c r="AG19" i="1"/>
  <c r="Y34" i="1"/>
  <c r="Z34" i="1" s="1"/>
  <c r="AG34" i="1"/>
  <c r="BT34" i="1" s="1"/>
  <c r="AG40" i="1"/>
  <c r="BS40" i="1" s="1"/>
  <c r="DH46" i="1"/>
  <c r="AG48" i="1"/>
  <c r="Y59" i="1"/>
  <c r="Z59" i="1" s="1"/>
  <c r="Y76" i="1"/>
  <c r="Z76" i="1" s="1"/>
  <c r="AG76" i="1"/>
  <c r="Y79" i="1"/>
  <c r="Z79" i="1" s="1"/>
  <c r="BZ85" i="1"/>
  <c r="AC85" i="1" s="1"/>
  <c r="AG86" i="1"/>
  <c r="BW86" i="1" s="1"/>
  <c r="Y106" i="1"/>
  <c r="Z106" i="1" s="1"/>
  <c r="AG106" i="1"/>
  <c r="BZ112" i="1"/>
  <c r="AC112" i="1" s="1"/>
  <c r="DI112" i="1"/>
  <c r="Y113" i="1"/>
  <c r="Z113" i="1" s="1"/>
  <c r="BY117" i="1"/>
  <c r="DI117" i="1"/>
  <c r="Y118" i="1"/>
  <c r="Z118" i="1" s="1"/>
  <c r="AG118" i="1"/>
  <c r="BS118" i="1" s="1"/>
  <c r="Y138" i="1"/>
  <c r="Z138" i="1" s="1"/>
  <c r="Y142" i="1"/>
  <c r="Z142" i="1" s="1"/>
  <c r="AG142" i="1"/>
  <c r="BT142" i="1" s="1"/>
  <c r="Y161" i="1"/>
  <c r="Z161" i="1" s="1"/>
  <c r="Y164" i="1"/>
  <c r="Z164" i="1" s="1"/>
  <c r="AG173" i="1"/>
  <c r="BW173" i="1" s="1"/>
  <c r="Y181" i="1"/>
  <c r="Z181" i="1" s="1"/>
  <c r="AG181" i="1"/>
  <c r="BT181" i="1" s="1"/>
  <c r="AG238" i="1"/>
  <c r="BW238" i="1" s="1"/>
  <c r="AG273" i="1"/>
  <c r="BW273" i="1" s="1"/>
  <c r="BZ327" i="1"/>
  <c r="AC327" i="1" s="1"/>
  <c r="DI329" i="1"/>
  <c r="Y330" i="1"/>
  <c r="Z330" i="1" s="1"/>
  <c r="Y367" i="1"/>
  <c r="Z367" i="1" s="1"/>
  <c r="AG367" i="1"/>
  <c r="BV367" i="1" s="1"/>
  <c r="Y371" i="1"/>
  <c r="Z371" i="1" s="1"/>
  <c r="AG371" i="1"/>
  <c r="BW371" i="1" s="1"/>
  <c r="Y376" i="1"/>
  <c r="Z376" i="1" s="1"/>
  <c r="AG376" i="1"/>
  <c r="BT376" i="1" s="1"/>
  <c r="DH400" i="1"/>
  <c r="Y402" i="1"/>
  <c r="Z402" i="1" s="1"/>
  <c r="Y406" i="1"/>
  <c r="Z406" i="1" s="1"/>
  <c r="BZ427" i="1"/>
  <c r="AC427" i="1" s="1"/>
  <c r="CA428" i="1"/>
  <c r="AD428" i="1" s="1"/>
  <c r="Y442" i="1"/>
  <c r="Z442" i="1" s="1"/>
  <c r="AG442" i="1"/>
  <c r="BS442" i="1" s="1"/>
  <c r="BZ465" i="1"/>
  <c r="AC465" i="1" s="1"/>
  <c r="AG466" i="1"/>
  <c r="BW466" i="1" s="1"/>
  <c r="BZ466" i="1"/>
  <c r="AC466" i="1" s="1"/>
  <c r="DI466" i="1"/>
  <c r="AG467" i="1"/>
  <c r="BS467" i="1" s="1"/>
  <c r="Y481" i="1"/>
  <c r="Z481" i="1" s="1"/>
  <c r="BZ486" i="1"/>
  <c r="DI361" i="1"/>
  <c r="Y362" i="1"/>
  <c r="Z362" i="1" s="1"/>
  <c r="AG362" i="1"/>
  <c r="BS362" i="1" s="1"/>
  <c r="DH363" i="1"/>
  <c r="Y364" i="1"/>
  <c r="Z364" i="1" s="1"/>
  <c r="BY364" i="1"/>
  <c r="BY375" i="1"/>
  <c r="DI375" i="1"/>
  <c r="BY376" i="1"/>
  <c r="Y399" i="1"/>
  <c r="Z399" i="1" s="1"/>
  <c r="AG399" i="1"/>
  <c r="BT399" i="1" s="1"/>
  <c r="Y409" i="1"/>
  <c r="Z409" i="1" s="1"/>
  <c r="Y413" i="1"/>
  <c r="Z413" i="1" s="1"/>
  <c r="Y453" i="1"/>
  <c r="Z453" i="1" s="1"/>
  <c r="BY480" i="1"/>
  <c r="DH480" i="1"/>
  <c r="BY482" i="1"/>
  <c r="DI482" i="1"/>
  <c r="AG197" i="1"/>
  <c r="BS197" i="1" s="1"/>
  <c r="DH199" i="1"/>
  <c r="Y200" i="1"/>
  <c r="Z200" i="1" s="1"/>
  <c r="DI205" i="1"/>
  <c r="BZ206" i="1"/>
  <c r="AC206" i="1" s="1"/>
  <c r="BZ209" i="1"/>
  <c r="AC209" i="1" s="1"/>
  <c r="Y232" i="1"/>
  <c r="Z232" i="1" s="1"/>
  <c r="AG232" i="1"/>
  <c r="BS232" i="1" s="1"/>
  <c r="BZ237" i="1"/>
  <c r="AC237" i="1" s="1"/>
  <c r="Y239" i="1"/>
  <c r="Z239" i="1" s="1"/>
  <c r="Y249" i="1"/>
  <c r="Z249" i="1" s="1"/>
  <c r="AG249" i="1"/>
  <c r="BW249" i="1" s="1"/>
  <c r="DH284" i="1"/>
  <c r="Y285" i="1"/>
  <c r="Z285" i="1" s="1"/>
  <c r="DI288" i="1"/>
  <c r="Y289" i="1"/>
  <c r="Z289" i="1" s="1"/>
  <c r="AG289" i="1"/>
  <c r="DH314" i="1"/>
  <c r="Y315" i="1"/>
  <c r="Z315" i="1" s="1"/>
  <c r="BY316" i="1"/>
  <c r="Y332" i="1"/>
  <c r="Z332" i="1" s="1"/>
  <c r="Y338" i="1"/>
  <c r="Z338" i="1" s="1"/>
  <c r="AG339" i="1"/>
  <c r="BS339" i="1" s="1"/>
  <c r="BZ339" i="1"/>
  <c r="AC339" i="1" s="1"/>
  <c r="DH339" i="1"/>
  <c r="BY341" i="1"/>
  <c r="DI341" i="1"/>
  <c r="AG343" i="1"/>
  <c r="BS343" i="1" s="1"/>
  <c r="DI343" i="1"/>
  <c r="BY344" i="1"/>
  <c r="DH344" i="1"/>
  <c r="Y345" i="1"/>
  <c r="Z345" i="1" s="1"/>
  <c r="Y349" i="1"/>
  <c r="Z349" i="1" s="1"/>
  <c r="Y354" i="1"/>
  <c r="Z354" i="1" s="1"/>
  <c r="AG359" i="1"/>
  <c r="BS359" i="1" s="1"/>
  <c r="AG375" i="1"/>
  <c r="BU375" i="1" s="1"/>
  <c r="Y384" i="1"/>
  <c r="Z384" i="1" s="1"/>
  <c r="DH389" i="1"/>
  <c r="Y390" i="1"/>
  <c r="Z390" i="1" s="1"/>
  <c r="Y397" i="1"/>
  <c r="Z397" i="1" s="1"/>
  <c r="AG398" i="1"/>
  <c r="BT398" i="1" s="1"/>
  <c r="Y410" i="1"/>
  <c r="Z410" i="1" s="1"/>
  <c r="AG410" i="1"/>
  <c r="BW410" i="1" s="1"/>
  <c r="AX415" i="1"/>
  <c r="Y424" i="1"/>
  <c r="Z424" i="1" s="1"/>
  <c r="Y427" i="1"/>
  <c r="Z427" i="1" s="1"/>
  <c r="AG427" i="1"/>
  <c r="BT427" i="1" s="1"/>
  <c r="Y437" i="1"/>
  <c r="Z437" i="1" s="1"/>
  <c r="AG438" i="1"/>
  <c r="BU438" i="1" s="1"/>
  <c r="Y447" i="1"/>
  <c r="Z447" i="1" s="1"/>
  <c r="CA457" i="1"/>
  <c r="AD457" i="1" s="1"/>
  <c r="DI457" i="1"/>
  <c r="Y458" i="1"/>
  <c r="Z458" i="1" s="1"/>
  <c r="Y459" i="1"/>
  <c r="Z459" i="1" s="1"/>
  <c r="AG459" i="1"/>
  <c r="BS459" i="1" s="1"/>
  <c r="Y472" i="1"/>
  <c r="Z472" i="1" s="1"/>
  <c r="Y473" i="1"/>
  <c r="Z473" i="1" s="1"/>
  <c r="Y475" i="1"/>
  <c r="Z475" i="1" s="1"/>
  <c r="AG480" i="1"/>
  <c r="BS480" i="1" s="1"/>
  <c r="Y483" i="1"/>
  <c r="Z483" i="1" s="1"/>
  <c r="AG485" i="1"/>
  <c r="BU485" i="1" s="1"/>
  <c r="AG293" i="1"/>
  <c r="BT293" i="1" s="1"/>
  <c r="AG326" i="1"/>
  <c r="BW326" i="1" s="1"/>
  <c r="AG457" i="1"/>
  <c r="BV457" i="1" s="1"/>
  <c r="CA489" i="1"/>
  <c r="DH489" i="1"/>
  <c r="Y2" i="1"/>
  <c r="Z2" i="1" s="1"/>
  <c r="CA3" i="1"/>
  <c r="AD3" i="1" s="1"/>
  <c r="DH3" i="1"/>
  <c r="BZ4" i="1"/>
  <c r="AC4" i="1" s="1"/>
  <c r="BZ5" i="1"/>
  <c r="AC5" i="1" s="1"/>
  <c r="Y9" i="1"/>
  <c r="Z9" i="1" s="1"/>
  <c r="AG27" i="1"/>
  <c r="BS27" i="1" s="1"/>
  <c r="AG29" i="1"/>
  <c r="AG37" i="1"/>
  <c r="BS37" i="1" s="1"/>
  <c r="DI37" i="1"/>
  <c r="CA38" i="1"/>
  <c r="AD38" i="1" s="1"/>
  <c r="DG38" i="1"/>
  <c r="AG39" i="1"/>
  <c r="BV39" i="1" s="1"/>
  <c r="BY52" i="1"/>
  <c r="Y55" i="1"/>
  <c r="Z55" i="1" s="1"/>
  <c r="BY60" i="1"/>
  <c r="BZ65" i="1"/>
  <c r="AC65" i="1" s="1"/>
  <c r="Y69" i="1"/>
  <c r="Z69" i="1" s="1"/>
  <c r="DI71" i="1"/>
  <c r="CA74" i="1"/>
  <c r="AD74" i="1" s="1"/>
  <c r="DH74" i="1"/>
  <c r="DG79" i="1"/>
  <c r="Y102" i="1"/>
  <c r="Z102" i="1" s="1"/>
  <c r="Y114" i="1"/>
  <c r="Z114" i="1" s="1"/>
  <c r="DH171" i="1"/>
  <c r="CA174" i="1"/>
  <c r="AD174" i="1" s="1"/>
  <c r="Y177" i="1"/>
  <c r="Z177" i="1" s="1"/>
  <c r="Y180" i="1"/>
  <c r="Z180" i="1" s="1"/>
  <c r="AG283" i="1"/>
  <c r="BW283" i="1" s="1"/>
  <c r="AG8" i="1"/>
  <c r="BS8" i="1" s="1"/>
  <c r="AG13" i="1"/>
  <c r="Y16" i="1"/>
  <c r="Z16" i="1" s="1"/>
  <c r="DI17" i="1"/>
  <c r="Y18" i="1"/>
  <c r="Z18" i="1" s="1"/>
  <c r="CA19" i="1"/>
  <c r="AD19" i="1" s="1"/>
  <c r="DH19" i="1"/>
  <c r="Y20" i="1"/>
  <c r="Z20" i="1" s="1"/>
  <c r="Y21" i="1"/>
  <c r="Z21" i="1" s="1"/>
  <c r="BZ22" i="1"/>
  <c r="AC22" i="1" s="1"/>
  <c r="DI22" i="1"/>
  <c r="Y23" i="1"/>
  <c r="Z23" i="1" s="1"/>
  <c r="AG23" i="1"/>
  <c r="BS23" i="1" s="1"/>
  <c r="BY23" i="1"/>
  <c r="DI23" i="1"/>
  <c r="BY24" i="1"/>
  <c r="DI24" i="1"/>
  <c r="AG28" i="1"/>
  <c r="BU28" i="1" s="1"/>
  <c r="AG36" i="1"/>
  <c r="AG44" i="1"/>
  <c r="BW44" i="1" s="1"/>
  <c r="AG66" i="1"/>
  <c r="BT66" i="1" s="1"/>
  <c r="Y70" i="1"/>
  <c r="Z70" i="1" s="1"/>
  <c r="AG71" i="1"/>
  <c r="Y73" i="1"/>
  <c r="Z73" i="1" s="1"/>
  <c r="BZ73" i="1"/>
  <c r="AC73" i="1" s="1"/>
  <c r="AG74" i="1"/>
  <c r="BV74" i="1" s="1"/>
  <c r="CA82" i="1"/>
  <c r="AD82" i="1" s="1"/>
  <c r="DH82" i="1"/>
  <c r="AG83" i="1"/>
  <c r="BS83" i="1" s="1"/>
  <c r="DI83" i="1"/>
  <c r="Y84" i="1"/>
  <c r="Z84" i="1" s="1"/>
  <c r="AG84" i="1"/>
  <c r="BT84" i="1" s="1"/>
  <c r="CA88" i="1"/>
  <c r="AD88" i="1" s="1"/>
  <c r="DH88" i="1"/>
  <c r="Y89" i="1"/>
  <c r="Z89" i="1" s="1"/>
  <c r="Y93" i="1"/>
  <c r="Z93" i="1" s="1"/>
  <c r="BZ93" i="1"/>
  <c r="AC93" i="1" s="1"/>
  <c r="Y96" i="1"/>
  <c r="Z96" i="1" s="1"/>
  <c r="AG96" i="1"/>
  <c r="DG97" i="1"/>
  <c r="Y98" i="1"/>
  <c r="Z98" i="1" s="1"/>
  <c r="Y100" i="1"/>
  <c r="Z100" i="1" s="1"/>
  <c r="AG100" i="1"/>
  <c r="BT100" i="1" s="1"/>
  <c r="AG133" i="1"/>
  <c r="BT133" i="1" s="1"/>
  <c r="Y145" i="1"/>
  <c r="Z145" i="1" s="1"/>
  <c r="DH152" i="1"/>
  <c r="BZ153" i="1"/>
  <c r="AC153" i="1" s="1"/>
  <c r="Y156" i="1"/>
  <c r="Z156" i="1" s="1"/>
  <c r="AG156" i="1"/>
  <c r="BS156" i="1" s="1"/>
  <c r="AG157" i="1"/>
  <c r="BY160" i="1"/>
  <c r="CA161" i="1"/>
  <c r="AD161" i="1" s="1"/>
  <c r="DG161" i="1"/>
  <c r="Y162" i="1"/>
  <c r="Z162" i="1" s="1"/>
  <c r="Y169" i="1"/>
  <c r="Z169" i="1" s="1"/>
  <c r="AG184" i="1"/>
  <c r="BS184" i="1" s="1"/>
  <c r="DH195" i="1"/>
  <c r="DI200" i="1"/>
  <c r="DH213" i="1"/>
  <c r="DI220" i="1"/>
  <c r="BZ221" i="1"/>
  <c r="AC221" i="1" s="1"/>
  <c r="AG224" i="1"/>
  <c r="BS224" i="1" s="1"/>
  <c r="BZ225" i="1"/>
  <c r="AC225" i="1" s="1"/>
  <c r="BY229" i="1"/>
  <c r="CA230" i="1"/>
  <c r="AD230" i="1" s="1"/>
  <c r="BZ233" i="1"/>
  <c r="AC233" i="1" s="1"/>
  <c r="DI233" i="1"/>
  <c r="CA236" i="1"/>
  <c r="AD236" i="1" s="1"/>
  <c r="Y252" i="1"/>
  <c r="Z252" i="1" s="1"/>
  <c r="Y263" i="1"/>
  <c r="Z263" i="1" s="1"/>
  <c r="DI269" i="1"/>
  <c r="BZ276" i="1"/>
  <c r="AC276" i="1" s="1"/>
  <c r="Y281" i="1"/>
  <c r="Z281" i="1" s="1"/>
  <c r="AG281" i="1"/>
  <c r="BU281" i="1" s="1"/>
  <c r="AG307" i="1"/>
  <c r="BV307" i="1" s="1"/>
  <c r="Y307" i="1"/>
  <c r="Z307" i="1" s="1"/>
  <c r="DI5" i="1"/>
  <c r="AG9" i="1"/>
  <c r="Y27" i="1"/>
  <c r="Z27" i="1" s="1"/>
  <c r="Y29" i="1"/>
  <c r="Z29" i="1" s="1"/>
  <c r="Y37" i="1"/>
  <c r="Z37" i="1" s="1"/>
  <c r="BY37" i="1"/>
  <c r="Y39" i="1"/>
  <c r="Z39" i="1" s="1"/>
  <c r="DI52" i="1"/>
  <c r="CA79" i="1"/>
  <c r="AD79" i="1" s="1"/>
  <c r="BZ84" i="1"/>
  <c r="AC84" i="1" s="1"/>
  <c r="DI84" i="1"/>
  <c r="AG102" i="1"/>
  <c r="BW102" i="1" s="1"/>
  <c r="CA121" i="1"/>
  <c r="AD121" i="1" s="1"/>
  <c r="DG121" i="1"/>
  <c r="DH172" i="1"/>
  <c r="AG180" i="1"/>
  <c r="BU180" i="1" s="1"/>
  <c r="DG264" i="1"/>
  <c r="Y283" i="1"/>
  <c r="Z283" i="1" s="1"/>
  <c r="CA10" i="1"/>
  <c r="AD10" i="1" s="1"/>
  <c r="DG10" i="1"/>
  <c r="AG12" i="1"/>
  <c r="BT12" i="1" s="1"/>
  <c r="AG14" i="1"/>
  <c r="BS14" i="1" s="1"/>
  <c r="AG26" i="1"/>
  <c r="BW26" i="1" s="1"/>
  <c r="BZ29" i="1"/>
  <c r="AC29" i="1" s="1"/>
  <c r="DI29" i="1"/>
  <c r="CA31" i="1"/>
  <c r="AD31" i="1" s="1"/>
  <c r="DH31" i="1"/>
  <c r="BZ32" i="1"/>
  <c r="AC32" i="1" s="1"/>
  <c r="BZ33" i="1"/>
  <c r="AC33" i="1" s="1"/>
  <c r="DG33" i="1"/>
  <c r="BY34" i="1"/>
  <c r="DI34" i="1"/>
  <c r="BZ41" i="1"/>
  <c r="AC41" i="1" s="1"/>
  <c r="DG41" i="1"/>
  <c r="BY42" i="1"/>
  <c r="DI42" i="1"/>
  <c r="DH48" i="1"/>
  <c r="BY49" i="1"/>
  <c r="DI49" i="1"/>
  <c r="CA50" i="1"/>
  <c r="AD50" i="1" s="1"/>
  <c r="DG50" i="1"/>
  <c r="AG52" i="1"/>
  <c r="CA55" i="1"/>
  <c r="AD55" i="1" s="1"/>
  <c r="DH55" i="1"/>
  <c r="BZ57" i="1"/>
  <c r="AC57" i="1" s="1"/>
  <c r="DG57" i="1"/>
  <c r="BY58" i="1"/>
  <c r="DI58" i="1"/>
  <c r="AG65" i="1"/>
  <c r="BV65" i="1" s="1"/>
  <c r="AG82" i="1"/>
  <c r="BT82" i="1" s="1"/>
  <c r="BY92" i="1"/>
  <c r="AG97" i="1"/>
  <c r="BW97" i="1" s="1"/>
  <c r="AG101" i="1"/>
  <c r="BV101" i="1" s="1"/>
  <c r="BY104" i="1"/>
  <c r="DI104" i="1"/>
  <c r="BY105" i="1"/>
  <c r="DI105" i="1"/>
  <c r="BY111" i="1"/>
  <c r="DI111" i="1"/>
  <c r="BY123" i="1"/>
  <c r="DI123" i="1"/>
  <c r="Y124" i="1"/>
  <c r="Z124" i="1" s="1"/>
  <c r="DG129" i="1"/>
  <c r="DH132" i="1"/>
  <c r="CA136" i="1"/>
  <c r="AD136" i="1" s="1"/>
  <c r="DH136" i="1"/>
  <c r="BZ137" i="1"/>
  <c r="AC137" i="1" s="1"/>
  <c r="CA145" i="1"/>
  <c r="AD145" i="1" s="1"/>
  <c r="DG145" i="1"/>
  <c r="BZ159" i="1"/>
  <c r="AC159" i="1" s="1"/>
  <c r="DH159" i="1"/>
  <c r="CA164" i="1"/>
  <c r="AD164" i="1" s="1"/>
  <c r="DH164" i="1"/>
  <c r="BZ165" i="1"/>
  <c r="AC165" i="1" s="1"/>
  <c r="DI196" i="1"/>
  <c r="BZ197" i="1"/>
  <c r="AC197" i="1" s="1"/>
  <c r="AG200" i="1"/>
  <c r="BW200" i="1" s="1"/>
  <c r="AG207" i="1"/>
  <c r="BV207" i="1" s="1"/>
  <c r="BZ213" i="1"/>
  <c r="AC213" i="1" s="1"/>
  <c r="DI216" i="1"/>
  <c r="DI228" i="1"/>
  <c r="BZ245" i="1"/>
  <c r="AC245" i="1" s="1"/>
  <c r="DH247" i="1"/>
  <c r="BY254" i="1"/>
  <c r="BY256" i="1"/>
  <c r="DH256" i="1"/>
  <c r="CA259" i="1"/>
  <c r="AD259" i="1" s="1"/>
  <c r="AG286" i="1"/>
  <c r="BZ320" i="1"/>
  <c r="AC320" i="1" s="1"/>
  <c r="AG355" i="1"/>
  <c r="Y355" i="1"/>
  <c r="Z355" i="1" s="1"/>
  <c r="BZ282" i="1"/>
  <c r="AC282" i="1" s="1"/>
  <c r="BY289" i="1"/>
  <c r="DH290" i="1"/>
  <c r="CA301" i="1"/>
  <c r="AD301" i="1" s="1"/>
  <c r="BY308" i="1"/>
  <c r="BZ316" i="1"/>
  <c r="AC316" i="1" s="1"/>
  <c r="Y319" i="1"/>
  <c r="Z319" i="1" s="1"/>
  <c r="AG319" i="1"/>
  <c r="BU319" i="1" s="1"/>
  <c r="Y331" i="1"/>
  <c r="Z331" i="1" s="1"/>
  <c r="AG347" i="1"/>
  <c r="BT347" i="1" s="1"/>
  <c r="Y351" i="1"/>
  <c r="Z351" i="1" s="1"/>
  <c r="Y353" i="1"/>
  <c r="Z353" i="1" s="1"/>
  <c r="DI354" i="1"/>
  <c r="DG357" i="1"/>
  <c r="Y365" i="1"/>
  <c r="Z365" i="1" s="1"/>
  <c r="AG393" i="1"/>
  <c r="BU393" i="1" s="1"/>
  <c r="Y393" i="1"/>
  <c r="Z393" i="1" s="1"/>
  <c r="AG105" i="1"/>
  <c r="BT105" i="1" s="1"/>
  <c r="CA109" i="1"/>
  <c r="AD109" i="1" s="1"/>
  <c r="DG109" i="1"/>
  <c r="BY119" i="1"/>
  <c r="DI119" i="1"/>
  <c r="BZ124" i="1"/>
  <c r="AC124" i="1" s="1"/>
  <c r="DI124" i="1"/>
  <c r="Y125" i="1"/>
  <c r="Z125" i="1" s="1"/>
  <c r="DG131" i="1"/>
  <c r="Y139" i="1"/>
  <c r="Z139" i="1" s="1"/>
  <c r="CA143" i="1"/>
  <c r="AD143" i="1" s="1"/>
  <c r="DG143" i="1"/>
  <c r="CA148" i="1"/>
  <c r="AD148" i="1" s="1"/>
  <c r="DH148" i="1"/>
  <c r="Y149" i="1"/>
  <c r="Z149" i="1" s="1"/>
  <c r="BZ149" i="1"/>
  <c r="AC149" i="1" s="1"/>
  <c r="Y158" i="1"/>
  <c r="Z158" i="1" s="1"/>
  <c r="AG158" i="1"/>
  <c r="BU158" i="1" s="1"/>
  <c r="Y159" i="1"/>
  <c r="Z159" i="1" s="1"/>
  <c r="BZ162" i="1"/>
  <c r="AC162" i="1" s="1"/>
  <c r="DI162" i="1"/>
  <c r="BY168" i="1"/>
  <c r="DI168" i="1"/>
  <c r="BY169" i="1"/>
  <c r="DI169" i="1"/>
  <c r="Y170" i="1"/>
  <c r="Z170" i="1" s="1"/>
  <c r="AG170" i="1"/>
  <c r="BU170" i="1" s="1"/>
  <c r="Y173" i="1"/>
  <c r="Z173" i="1" s="1"/>
  <c r="BZ181" i="1"/>
  <c r="AC181" i="1" s="1"/>
  <c r="DI181" i="1"/>
  <c r="DI184" i="1"/>
  <c r="Y186" i="1"/>
  <c r="Z186" i="1" s="1"/>
  <c r="Y189" i="1"/>
  <c r="Z189" i="1" s="1"/>
  <c r="AG189" i="1"/>
  <c r="BV189" i="1" s="1"/>
  <c r="DH203" i="1"/>
  <c r="AG206" i="1"/>
  <c r="BV206" i="1" s="1"/>
  <c r="AG217" i="1"/>
  <c r="BU217" i="1" s="1"/>
  <c r="AG223" i="1"/>
  <c r="BY224" i="1"/>
  <c r="DH225" i="1"/>
  <c r="CA227" i="1"/>
  <c r="AD227" i="1" s="1"/>
  <c r="DH237" i="1"/>
  <c r="DH244" i="1"/>
  <c r="DI252" i="1"/>
  <c r="Y253" i="1"/>
  <c r="Z253" i="1" s="1"/>
  <c r="AG253" i="1"/>
  <c r="BW253" i="1" s="1"/>
  <c r="Y254" i="1"/>
  <c r="Z254" i="1" s="1"/>
  <c r="AG267" i="1"/>
  <c r="BU267" i="1" s="1"/>
  <c r="CA274" i="1"/>
  <c r="AD274" i="1" s="1"/>
  <c r="Y275" i="1"/>
  <c r="Z275" i="1" s="1"/>
  <c r="BZ289" i="1"/>
  <c r="AC289" i="1" s="1"/>
  <c r="CA292" i="1"/>
  <c r="AD292" i="1" s="1"/>
  <c r="Y293" i="1"/>
  <c r="Z293" i="1" s="1"/>
  <c r="Y297" i="1"/>
  <c r="Z297" i="1" s="1"/>
  <c r="AG297" i="1"/>
  <c r="BS297" i="1" s="1"/>
  <c r="AG298" i="1"/>
  <c r="BS298" i="1" s="1"/>
  <c r="DI298" i="1"/>
  <c r="DI299" i="1"/>
  <c r="AG301" i="1"/>
  <c r="BV301" i="1" s="1"/>
  <c r="BY302" i="1"/>
  <c r="AG304" i="1"/>
  <c r="BU304" i="1" s="1"/>
  <c r="BZ308" i="1"/>
  <c r="AC308" i="1" s="1"/>
  <c r="AG310" i="1"/>
  <c r="BS310" i="1" s="1"/>
  <c r="BY312" i="1"/>
  <c r="AG314" i="1"/>
  <c r="BU314" i="1" s="1"/>
  <c r="DH315" i="1"/>
  <c r="BY325" i="1"/>
  <c r="AG323" i="1"/>
  <c r="BU323" i="1" s="1"/>
  <c r="CA332" i="1"/>
  <c r="AD332" i="1" s="1"/>
  <c r="DH334" i="1"/>
  <c r="BY352" i="1"/>
  <c r="BZ353" i="1"/>
  <c r="AC353" i="1" s="1"/>
  <c r="BZ373" i="1"/>
  <c r="AC373" i="1" s="1"/>
  <c r="AG379" i="1"/>
  <c r="BS379" i="1" s="1"/>
  <c r="BZ385" i="1"/>
  <c r="AC385" i="1" s="1"/>
  <c r="BZ386" i="1"/>
  <c r="AC386" i="1" s="1"/>
  <c r="DH386" i="1"/>
  <c r="Y387" i="1"/>
  <c r="Z387" i="1" s="1"/>
  <c r="AG432" i="1"/>
  <c r="BW432" i="1" s="1"/>
  <c r="Y262" i="1"/>
  <c r="Z262" i="1" s="1"/>
  <c r="BY264" i="1"/>
  <c r="Y266" i="1"/>
  <c r="Z266" i="1" s="1"/>
  <c r="AG266" i="1"/>
  <c r="AG268" i="1"/>
  <c r="BW268" i="1" s="1"/>
  <c r="AX286" i="1"/>
  <c r="BY287" i="1"/>
  <c r="AG288" i="1"/>
  <c r="BZ296" i="1"/>
  <c r="AC296" i="1" s="1"/>
  <c r="BY297" i="1"/>
  <c r="BZ304" i="1"/>
  <c r="AC304" i="1" s="1"/>
  <c r="Y311" i="1"/>
  <c r="Z311" i="1" s="1"/>
  <c r="AG311" i="1"/>
  <c r="BT311" i="1" s="1"/>
  <c r="AG315" i="1"/>
  <c r="BV315" i="1" s="1"/>
  <c r="AG318" i="1"/>
  <c r="BS318" i="1" s="1"/>
  <c r="CA323" i="1"/>
  <c r="AD323" i="1" s="1"/>
  <c r="Y324" i="1"/>
  <c r="Z324" i="1" s="1"/>
  <c r="CA328" i="1"/>
  <c r="AD328" i="1" s="1"/>
  <c r="Y329" i="1"/>
  <c r="Z329" i="1" s="1"/>
  <c r="BZ335" i="1"/>
  <c r="AC335" i="1" s="1"/>
  <c r="AG350" i="1"/>
  <c r="BW350" i="1" s="1"/>
  <c r="BZ350" i="1"/>
  <c r="AC350" i="1" s="1"/>
  <c r="Y352" i="1"/>
  <c r="Z352" i="1" s="1"/>
  <c r="BZ357" i="1"/>
  <c r="AC357" i="1" s="1"/>
  <c r="Y361" i="1"/>
  <c r="Z361" i="1" s="1"/>
  <c r="AG361" i="1"/>
  <c r="BV361" i="1" s="1"/>
  <c r="DG362" i="1"/>
  <c r="Y369" i="1"/>
  <c r="Z369" i="1" s="1"/>
  <c r="Y373" i="1"/>
  <c r="Z373" i="1" s="1"/>
  <c r="AG373" i="1"/>
  <c r="BV373" i="1" s="1"/>
  <c r="DI379" i="1"/>
  <c r="BY381" i="1"/>
  <c r="Y382" i="1"/>
  <c r="Z382" i="1" s="1"/>
  <c r="Y385" i="1"/>
  <c r="Z385" i="1" s="1"/>
  <c r="Y388" i="1"/>
  <c r="Z388" i="1" s="1"/>
  <c r="BY392" i="1"/>
  <c r="Y395" i="1"/>
  <c r="Z395" i="1" s="1"/>
  <c r="DH398" i="1"/>
  <c r="Y404" i="1"/>
  <c r="Z404" i="1" s="1"/>
  <c r="BZ417" i="1"/>
  <c r="AC417" i="1" s="1"/>
  <c r="DH417" i="1"/>
  <c r="Y430" i="1"/>
  <c r="Z430" i="1" s="1"/>
  <c r="AG430" i="1"/>
  <c r="BT430" i="1" s="1"/>
  <c r="DI439" i="1"/>
  <c r="Y440" i="1"/>
  <c r="Z440" i="1" s="1"/>
  <c r="AG440" i="1"/>
  <c r="BT440" i="1" s="1"/>
  <c r="DH448" i="1"/>
  <c r="AG449" i="1"/>
  <c r="BV449" i="1" s="1"/>
  <c r="Y452" i="1"/>
  <c r="Z452" i="1" s="1"/>
  <c r="AG452" i="1"/>
  <c r="BW452" i="1" s="1"/>
  <c r="DH455" i="1"/>
  <c r="DG458" i="1"/>
  <c r="Y467" i="1"/>
  <c r="Z467" i="1" s="1"/>
  <c r="BZ468" i="1"/>
  <c r="AC468" i="1" s="1"/>
  <c r="DI468" i="1"/>
  <c r="Y476" i="1"/>
  <c r="Z476" i="1" s="1"/>
  <c r="Y479" i="1"/>
  <c r="Z479" i="1" s="1"/>
  <c r="BZ479" i="1"/>
  <c r="AC479" i="1" s="1"/>
  <c r="BZ362" i="1"/>
  <c r="AC362" i="1" s="1"/>
  <c r="Y366" i="1"/>
  <c r="Z366" i="1" s="1"/>
  <c r="AG381" i="1"/>
  <c r="BU381" i="1" s="1"/>
  <c r="Y386" i="1"/>
  <c r="Z386" i="1" s="1"/>
  <c r="AG389" i="1"/>
  <c r="BU389" i="1" s="1"/>
  <c r="Y391" i="1"/>
  <c r="Z391" i="1" s="1"/>
  <c r="AG394" i="1"/>
  <c r="BT394" i="1" s="1"/>
  <c r="Y396" i="1"/>
  <c r="Z396" i="1" s="1"/>
  <c r="DH397" i="1"/>
  <c r="BY403" i="1"/>
  <c r="DH403" i="1"/>
  <c r="AG415" i="1"/>
  <c r="CA418" i="1"/>
  <c r="AD418" i="1" s="1"/>
  <c r="Y419" i="1"/>
  <c r="Z419" i="1" s="1"/>
  <c r="BY421" i="1"/>
  <c r="AG423" i="1"/>
  <c r="BV423" i="1" s="1"/>
  <c r="BY424" i="1"/>
  <c r="AG431" i="1"/>
  <c r="BW431" i="1" s="1"/>
  <c r="CA432" i="1"/>
  <c r="AD432" i="1" s="1"/>
  <c r="Y436" i="1"/>
  <c r="Z436" i="1" s="1"/>
  <c r="BY437" i="1"/>
  <c r="DI437" i="1"/>
  <c r="BZ439" i="1"/>
  <c r="AC439" i="1" s="1"/>
  <c r="DH439" i="1"/>
  <c r="Y441" i="1"/>
  <c r="Z441" i="1" s="1"/>
  <c r="CA442" i="1"/>
  <c r="AD442" i="1" s="1"/>
  <c r="DH445" i="1"/>
  <c r="DI453" i="1"/>
  <c r="Y454" i="1"/>
  <c r="Z454" i="1" s="1"/>
  <c r="AG454" i="1"/>
  <c r="BV454" i="1" s="1"/>
  <c r="Y461" i="1"/>
  <c r="Z461" i="1" s="1"/>
  <c r="BZ463" i="1"/>
  <c r="AC463" i="1" s="1"/>
  <c r="Y464" i="1"/>
  <c r="Z464" i="1" s="1"/>
  <c r="BZ467" i="1"/>
  <c r="AC467" i="1" s="1"/>
  <c r="DI467" i="1"/>
  <c r="Y468" i="1"/>
  <c r="Z468" i="1" s="1"/>
  <c r="AG468" i="1"/>
  <c r="BS468" i="1" s="1"/>
  <c r="Y469" i="1"/>
  <c r="Z469" i="1" s="1"/>
  <c r="Y470" i="1"/>
  <c r="Z470" i="1" s="1"/>
  <c r="BY472" i="1"/>
  <c r="DI472" i="1"/>
  <c r="BZ473" i="1"/>
  <c r="AC473" i="1" s="1"/>
  <c r="DG473" i="1"/>
  <c r="CA477" i="1"/>
  <c r="AD477" i="1" s="1"/>
  <c r="DG477" i="1"/>
  <c r="CA478" i="1"/>
  <c r="AD478" i="1" s="1"/>
  <c r="DG478" i="1"/>
  <c r="BY484" i="1"/>
  <c r="DI484" i="1"/>
  <c r="AG390" i="1"/>
  <c r="BS390" i="1" s="1"/>
  <c r="DI390" i="1"/>
  <c r="AG397" i="1"/>
  <c r="BW397" i="1" s="1"/>
  <c r="DH408" i="1"/>
  <c r="BY414" i="1"/>
  <c r="AG417" i="1"/>
  <c r="BU417" i="1" s="1"/>
  <c r="AG421" i="1"/>
  <c r="BU421" i="1" s="1"/>
  <c r="DI422" i="1"/>
  <c r="AG424" i="1"/>
  <c r="BV424" i="1" s="1"/>
  <c r="DG426" i="1"/>
  <c r="AG429" i="1"/>
  <c r="BT429" i="1" s="1"/>
  <c r="CA430" i="1"/>
  <c r="AD430" i="1" s="1"/>
  <c r="DI430" i="1"/>
  <c r="CA436" i="1"/>
  <c r="AD436" i="1" s="1"/>
  <c r="AG437" i="1"/>
  <c r="BW437" i="1" s="1"/>
  <c r="BY440" i="1"/>
  <c r="BY444" i="1"/>
  <c r="CA445" i="1"/>
  <c r="AD445" i="1" s="1"/>
  <c r="AG448" i="1"/>
  <c r="BT448" i="1" s="1"/>
  <c r="AG451" i="1"/>
  <c r="BW451" i="1" s="1"/>
  <c r="CA452" i="1"/>
  <c r="AD452" i="1" s="1"/>
  <c r="AG458" i="1"/>
  <c r="BU458" i="1" s="1"/>
  <c r="BZ461" i="1"/>
  <c r="AC461" i="1" s="1"/>
  <c r="AG462" i="1"/>
  <c r="BT462" i="1" s="1"/>
  <c r="BZ470" i="1"/>
  <c r="AC470" i="1" s="1"/>
  <c r="AG471" i="1"/>
  <c r="BW471" i="1" s="1"/>
  <c r="BZ471" i="1"/>
  <c r="AC471" i="1" s="1"/>
  <c r="DI471" i="1"/>
  <c r="AG472" i="1"/>
  <c r="BU472" i="1" s="1"/>
  <c r="AG473" i="1"/>
  <c r="BW473" i="1" s="1"/>
  <c r="BY454" i="1"/>
  <c r="Y60" i="1"/>
  <c r="Z60" i="1" s="1"/>
  <c r="CA2" i="1"/>
  <c r="AD2" i="1" s="1"/>
  <c r="BY4" i="1"/>
  <c r="DI4" i="1"/>
  <c r="AG5" i="1"/>
  <c r="Y6" i="1"/>
  <c r="Z6" i="1" s="1"/>
  <c r="CA7" i="1"/>
  <c r="AD7" i="1" s="1"/>
  <c r="DH7" i="1"/>
  <c r="BZ10" i="1"/>
  <c r="AC10" i="1" s="1"/>
  <c r="DI10" i="1"/>
  <c r="Y11" i="1"/>
  <c r="Z11" i="1" s="1"/>
  <c r="AG11" i="1"/>
  <c r="BW11" i="1" s="1"/>
  <c r="BY11" i="1"/>
  <c r="DI11" i="1"/>
  <c r="Y12" i="1"/>
  <c r="Z12" i="1" s="1"/>
  <c r="BY12" i="1"/>
  <c r="DI12" i="1"/>
  <c r="BZ13" i="1"/>
  <c r="AC13" i="1" s="1"/>
  <c r="DI13" i="1"/>
  <c r="Y14" i="1"/>
  <c r="Z14" i="1" s="1"/>
  <c r="CA15" i="1"/>
  <c r="AD15" i="1" s="1"/>
  <c r="DH15" i="1"/>
  <c r="CA18" i="1"/>
  <c r="AD18" i="1" s="1"/>
  <c r="DG18" i="1"/>
  <c r="BZ20" i="1"/>
  <c r="AC20" i="1" s="1"/>
  <c r="AG22" i="1"/>
  <c r="BZ26" i="1"/>
  <c r="AC26" i="1" s="1"/>
  <c r="DI26" i="1"/>
  <c r="BY27" i="1"/>
  <c r="DI27" i="1"/>
  <c r="Y28" i="1"/>
  <c r="Z28" i="1" s="1"/>
  <c r="BY28" i="1"/>
  <c r="DI28" i="1"/>
  <c r="CA30" i="1"/>
  <c r="AD30" i="1" s="1"/>
  <c r="DG30" i="1"/>
  <c r="BY32" i="1"/>
  <c r="DI32" i="1"/>
  <c r="DG2" i="1"/>
  <c r="BZ2" i="1"/>
  <c r="AC2" i="1" s="1"/>
  <c r="AG3" i="1"/>
  <c r="BS3" i="1" s="1"/>
  <c r="BY3" i="1"/>
  <c r="CA6" i="1"/>
  <c r="AD6" i="1" s="1"/>
  <c r="BZ8" i="1"/>
  <c r="AC8" i="1" s="1"/>
  <c r="CA14" i="1"/>
  <c r="AD14" i="1" s="1"/>
  <c r="DG14" i="1"/>
  <c r="BZ16" i="1"/>
  <c r="AC16" i="1" s="1"/>
  <c r="BZ18" i="1"/>
  <c r="AC18" i="1" s="1"/>
  <c r="DI18" i="1"/>
  <c r="BY19" i="1"/>
  <c r="DI19" i="1"/>
  <c r="BY20" i="1"/>
  <c r="DI20" i="1"/>
  <c r="BZ21" i="1"/>
  <c r="AC21" i="1" s="1"/>
  <c r="DI21" i="1"/>
  <c r="CA23" i="1"/>
  <c r="AD23" i="1" s="1"/>
  <c r="DH23" i="1"/>
  <c r="DI2" i="1"/>
  <c r="Y3" i="1"/>
  <c r="Z3" i="1" s="1"/>
  <c r="DI3" i="1"/>
  <c r="DH4" i="1"/>
  <c r="DG6" i="1"/>
  <c r="AG2" i="1"/>
  <c r="BW2" i="1" s="1"/>
  <c r="AG4" i="1"/>
  <c r="BV4" i="1" s="1"/>
  <c r="BZ6" i="1"/>
  <c r="AC6" i="1" s="1"/>
  <c r="DI6" i="1"/>
  <c r="Y7" i="1"/>
  <c r="Z7" i="1" s="1"/>
  <c r="AG7" i="1"/>
  <c r="BS7" i="1" s="1"/>
  <c r="BY7" i="1"/>
  <c r="DI7" i="1"/>
  <c r="BY8" i="1"/>
  <c r="DI8" i="1"/>
  <c r="BZ9" i="1"/>
  <c r="AC9" i="1" s="1"/>
  <c r="DI9" i="1"/>
  <c r="Y10" i="1"/>
  <c r="Z10" i="1" s="1"/>
  <c r="CA11" i="1"/>
  <c r="AD11" i="1" s="1"/>
  <c r="DH11" i="1"/>
  <c r="BZ14" i="1"/>
  <c r="AC14" i="1" s="1"/>
  <c r="DI14" i="1"/>
  <c r="Y15" i="1"/>
  <c r="Z15" i="1" s="1"/>
  <c r="AG15" i="1"/>
  <c r="BT15" i="1" s="1"/>
  <c r="BY15" i="1"/>
  <c r="DI15" i="1"/>
  <c r="BY16" i="1"/>
  <c r="DI16" i="1"/>
  <c r="BZ17" i="1"/>
  <c r="AC17" i="1" s="1"/>
  <c r="AG18" i="1"/>
  <c r="AG20" i="1"/>
  <c r="BW20" i="1" s="1"/>
  <c r="AG21" i="1"/>
  <c r="BW21" i="1" s="1"/>
  <c r="CA22" i="1"/>
  <c r="AD22" i="1" s="1"/>
  <c r="DG22" i="1"/>
  <c r="BZ24" i="1"/>
  <c r="AC24" i="1" s="1"/>
  <c r="BZ25" i="1"/>
  <c r="AC25" i="1" s="1"/>
  <c r="DI25" i="1"/>
  <c r="Y61" i="1"/>
  <c r="Z61" i="1" s="1"/>
  <c r="Y26" i="1"/>
  <c r="Z26" i="1" s="1"/>
  <c r="CA27" i="1"/>
  <c r="AD27" i="1" s="1"/>
  <c r="DH27" i="1"/>
  <c r="BZ30" i="1"/>
  <c r="AC30" i="1" s="1"/>
  <c r="DI30" i="1"/>
  <c r="Y31" i="1"/>
  <c r="Z31" i="1" s="1"/>
  <c r="AG31" i="1"/>
  <c r="BY31" i="1"/>
  <c r="DI31" i="1"/>
  <c r="DH32" i="1"/>
  <c r="Y33" i="1"/>
  <c r="Z33" i="1" s="1"/>
  <c r="AG33" i="1"/>
  <c r="BU33" i="1" s="1"/>
  <c r="BY33" i="1"/>
  <c r="DI33" i="1"/>
  <c r="CA34" i="1"/>
  <c r="AD34" i="1" s="1"/>
  <c r="DG34" i="1"/>
  <c r="AG35" i="1"/>
  <c r="BW35" i="1" s="1"/>
  <c r="BZ37" i="1"/>
  <c r="AC37" i="1" s="1"/>
  <c r="DG37" i="1"/>
  <c r="Y38" i="1"/>
  <c r="Z38" i="1" s="1"/>
  <c r="AG38" i="1"/>
  <c r="BT38" i="1" s="1"/>
  <c r="BZ38" i="1"/>
  <c r="AC38" i="1" s="1"/>
  <c r="DI38" i="1"/>
  <c r="Y41" i="1"/>
  <c r="Z41" i="1" s="1"/>
  <c r="AG41" i="1"/>
  <c r="BT41" i="1" s="1"/>
  <c r="BY41" i="1"/>
  <c r="DI41" i="1"/>
  <c r="CA42" i="1"/>
  <c r="AD42" i="1" s="1"/>
  <c r="DG42" i="1"/>
  <c r="AG43" i="1"/>
  <c r="BU43" i="1" s="1"/>
  <c r="BY44" i="1"/>
  <c r="DI44" i="1"/>
  <c r="DH45" i="1"/>
  <c r="BZ46" i="1"/>
  <c r="AC46" i="1" s="1"/>
  <c r="CA47" i="1"/>
  <c r="AD47" i="1" s="1"/>
  <c r="DH47" i="1"/>
  <c r="BZ49" i="1"/>
  <c r="AC49" i="1" s="1"/>
  <c r="DG49" i="1"/>
  <c r="Y50" i="1"/>
  <c r="Z50" i="1" s="1"/>
  <c r="AG50" i="1"/>
  <c r="BT50" i="1" s="1"/>
  <c r="BY50" i="1"/>
  <c r="DI50" i="1"/>
  <c r="DH54" i="1"/>
  <c r="DH56" i="1"/>
  <c r="Y57" i="1"/>
  <c r="Z57" i="1" s="1"/>
  <c r="AG57" i="1"/>
  <c r="BS57" i="1" s="1"/>
  <c r="BY57" i="1"/>
  <c r="DI57" i="1"/>
  <c r="CA58" i="1"/>
  <c r="AD58" i="1" s="1"/>
  <c r="DG58" i="1"/>
  <c r="AG59" i="1"/>
  <c r="BV59" i="1" s="1"/>
  <c r="BZ61" i="1"/>
  <c r="AC61" i="1" s="1"/>
  <c r="BZ69" i="1"/>
  <c r="AC69" i="1" s="1"/>
  <c r="Y72" i="1"/>
  <c r="Z72" i="1" s="1"/>
  <c r="AG72" i="1"/>
  <c r="BW72" i="1" s="1"/>
  <c r="DI72" i="1"/>
  <c r="CA73" i="1"/>
  <c r="AD73" i="1" s="1"/>
  <c r="DG73" i="1"/>
  <c r="Y75" i="1"/>
  <c r="Z75" i="1" s="1"/>
  <c r="BZ76" i="1"/>
  <c r="AC76" i="1" s="1"/>
  <c r="DH76" i="1"/>
  <c r="BY79" i="1"/>
  <c r="DI79" i="1"/>
  <c r="Y80" i="1"/>
  <c r="Z80" i="1" s="1"/>
  <c r="AG80" i="1"/>
  <c r="BS80" i="1" s="1"/>
  <c r="BZ80" i="1"/>
  <c r="AC80" i="1" s="1"/>
  <c r="DI80" i="1"/>
  <c r="BZ81" i="1"/>
  <c r="AC81" i="1" s="1"/>
  <c r="Y83" i="1"/>
  <c r="Z83" i="1" s="1"/>
  <c r="CA85" i="1"/>
  <c r="AD85" i="1" s="1"/>
  <c r="DG85" i="1"/>
  <c r="CA87" i="1"/>
  <c r="AD87" i="1" s="1"/>
  <c r="DG87" i="1"/>
  <c r="BZ89" i="1"/>
  <c r="AC89" i="1" s="1"/>
  <c r="CA90" i="1"/>
  <c r="AD90" i="1" s="1"/>
  <c r="DI92" i="1"/>
  <c r="CA93" i="1"/>
  <c r="AD93" i="1" s="1"/>
  <c r="DG93" i="1"/>
  <c r="CA94" i="1"/>
  <c r="AD94" i="1" s="1"/>
  <c r="DH94" i="1"/>
  <c r="Y95" i="1"/>
  <c r="Z95" i="1" s="1"/>
  <c r="BZ96" i="1"/>
  <c r="AC96" i="1" s="1"/>
  <c r="DH96" i="1"/>
  <c r="AG98" i="1"/>
  <c r="BU98" i="1" s="1"/>
  <c r="DH98" i="1"/>
  <c r="Y99" i="1"/>
  <c r="Z99" i="1" s="1"/>
  <c r="BZ100" i="1"/>
  <c r="AC100" i="1" s="1"/>
  <c r="DH100" i="1"/>
  <c r="Y101" i="1"/>
  <c r="Z101" i="1" s="1"/>
  <c r="BZ101" i="1"/>
  <c r="AC101" i="1" s="1"/>
  <c r="BZ107" i="1"/>
  <c r="AC107" i="1" s="1"/>
  <c r="DH107" i="1"/>
  <c r="Y108" i="1"/>
  <c r="Z108" i="1" s="1"/>
  <c r="AG108" i="1"/>
  <c r="BZ109" i="1"/>
  <c r="AC109" i="1" s="1"/>
  <c r="DI109" i="1"/>
  <c r="Y110" i="1"/>
  <c r="Z110" i="1" s="1"/>
  <c r="AG110" i="1"/>
  <c r="BS110" i="1" s="1"/>
  <c r="BY110" i="1"/>
  <c r="DI110" i="1"/>
  <c r="DH111" i="1"/>
  <c r="AG112" i="1"/>
  <c r="BV112" i="1" s="1"/>
  <c r="CA113" i="1"/>
  <c r="AD113" i="1" s="1"/>
  <c r="DG113" i="1"/>
  <c r="CA114" i="1"/>
  <c r="AD114" i="1" s="1"/>
  <c r="DH114" i="1"/>
  <c r="BZ116" i="1"/>
  <c r="AC116" i="1" s="1"/>
  <c r="BZ119" i="1"/>
  <c r="AC119" i="1" s="1"/>
  <c r="DH119" i="1"/>
  <c r="Y120" i="1"/>
  <c r="Z120" i="1" s="1"/>
  <c r="AG120" i="1"/>
  <c r="BY120" i="1"/>
  <c r="DI120" i="1"/>
  <c r="BY121" i="1"/>
  <c r="DI121" i="1"/>
  <c r="Y122" i="1"/>
  <c r="Z122" i="1" s="1"/>
  <c r="AG122" i="1"/>
  <c r="BW122" i="1" s="1"/>
  <c r="BY122" i="1"/>
  <c r="DI122" i="1"/>
  <c r="DH123" i="1"/>
  <c r="AG124" i="1"/>
  <c r="BT124" i="1" s="1"/>
  <c r="CA125" i="1"/>
  <c r="AD125" i="1" s="1"/>
  <c r="DG125" i="1"/>
  <c r="CA128" i="1"/>
  <c r="AD128" i="1" s="1"/>
  <c r="BY129" i="1"/>
  <c r="DI129" i="1"/>
  <c r="Y133" i="1"/>
  <c r="Z133" i="1" s="1"/>
  <c r="BZ133" i="1"/>
  <c r="AC133" i="1" s="1"/>
  <c r="CA135" i="1"/>
  <c r="AD135" i="1" s="1"/>
  <c r="DG135" i="1"/>
  <c r="CA137" i="1"/>
  <c r="AD137" i="1" s="1"/>
  <c r="DG137" i="1"/>
  <c r="BZ138" i="1"/>
  <c r="AC138" i="1" s="1"/>
  <c r="DI138" i="1"/>
  <c r="CA140" i="1"/>
  <c r="AD140" i="1" s="1"/>
  <c r="DH140" i="1"/>
  <c r="Y141" i="1"/>
  <c r="Z141" i="1" s="1"/>
  <c r="BZ141" i="1"/>
  <c r="AC141" i="1" s="1"/>
  <c r="BZ143" i="1"/>
  <c r="AC143" i="1" s="1"/>
  <c r="DH143" i="1"/>
  <c r="Y144" i="1"/>
  <c r="Z144" i="1" s="1"/>
  <c r="AG144" i="1"/>
  <c r="BV144" i="1" s="1"/>
  <c r="BY144" i="1"/>
  <c r="DI144" i="1"/>
  <c r="BY145" i="1"/>
  <c r="DI145" i="1"/>
  <c r="AG146" i="1"/>
  <c r="BW146" i="1" s="1"/>
  <c r="CA147" i="1"/>
  <c r="AD147" i="1" s="1"/>
  <c r="DG147" i="1"/>
  <c r="CA149" i="1"/>
  <c r="AD149" i="1" s="1"/>
  <c r="BZ154" i="1"/>
  <c r="AC154" i="1" s="1"/>
  <c r="DI154" i="1"/>
  <c r="AG183" i="1"/>
  <c r="BW183" i="1" s="1"/>
  <c r="Y183" i="1"/>
  <c r="Z183" i="1" s="1"/>
  <c r="CA192" i="1"/>
  <c r="AD192" i="1" s="1"/>
  <c r="BY192" i="1"/>
  <c r="DI225" i="1"/>
  <c r="AG24" i="1"/>
  <c r="BW24" i="1" s="1"/>
  <c r="AG25" i="1"/>
  <c r="CA26" i="1"/>
  <c r="AD26" i="1" s="1"/>
  <c r="DG26" i="1"/>
  <c r="BZ28" i="1"/>
  <c r="AC28" i="1" s="1"/>
  <c r="AG30" i="1"/>
  <c r="AG32" i="1"/>
  <c r="DH34" i="1"/>
  <c r="BY36" i="1"/>
  <c r="DI36" i="1"/>
  <c r="DH37" i="1"/>
  <c r="CA39" i="1"/>
  <c r="AD39" i="1" s="1"/>
  <c r="DH39" i="1"/>
  <c r="DH42" i="1"/>
  <c r="DH44" i="1"/>
  <c r="Y45" i="1"/>
  <c r="Z45" i="1" s="1"/>
  <c r="AG45" i="1"/>
  <c r="BV45" i="1" s="1"/>
  <c r="BY45" i="1"/>
  <c r="DI45" i="1"/>
  <c r="CA46" i="1"/>
  <c r="AD46" i="1" s="1"/>
  <c r="DG46" i="1"/>
  <c r="AG47" i="1"/>
  <c r="BY48" i="1"/>
  <c r="DI48" i="1"/>
  <c r="DH49" i="1"/>
  <c r="BZ50" i="1"/>
  <c r="AC50" i="1" s="1"/>
  <c r="CA51" i="1"/>
  <c r="AD51" i="1" s="1"/>
  <c r="DH51" i="1"/>
  <c r="BZ53" i="1"/>
  <c r="AC53" i="1" s="1"/>
  <c r="DG53" i="1"/>
  <c r="Y54" i="1"/>
  <c r="Z54" i="1" s="1"/>
  <c r="AG54" i="1"/>
  <c r="BV54" i="1" s="1"/>
  <c r="BY54" i="1"/>
  <c r="DI54" i="1"/>
  <c r="AG56" i="1"/>
  <c r="DH58" i="1"/>
  <c r="DI60" i="1"/>
  <c r="CA61" i="1"/>
  <c r="AD61" i="1" s="1"/>
  <c r="DG61" i="1"/>
  <c r="AG62" i="1"/>
  <c r="BV62" i="1" s="1"/>
  <c r="Y63" i="1"/>
  <c r="Z63" i="1" s="1"/>
  <c r="CA64" i="1"/>
  <c r="AD64" i="1" s="1"/>
  <c r="DI67" i="1"/>
  <c r="Y68" i="1"/>
  <c r="Z68" i="1" s="1"/>
  <c r="AG68" i="1"/>
  <c r="DI68" i="1"/>
  <c r="DG69" i="1"/>
  <c r="AG70" i="1"/>
  <c r="BT70" i="1" s="1"/>
  <c r="Y71" i="1"/>
  <c r="Z71" i="1" s="1"/>
  <c r="AG73" i="1"/>
  <c r="CA75" i="1"/>
  <c r="AD75" i="1" s="1"/>
  <c r="DG75" i="1"/>
  <c r="BZ77" i="1"/>
  <c r="AC77" i="1" s="1"/>
  <c r="AG79" i="1"/>
  <c r="BU79" i="1" s="1"/>
  <c r="CA81" i="1"/>
  <c r="AD81" i="1" s="1"/>
  <c r="DG81" i="1"/>
  <c r="CA83" i="1"/>
  <c r="AD83" i="1" s="1"/>
  <c r="CA84" i="1"/>
  <c r="AD84" i="1" s="1"/>
  <c r="DH84" i="1"/>
  <c r="AG85" i="1"/>
  <c r="BW85" i="1" s="1"/>
  <c r="BY87" i="1"/>
  <c r="DI87" i="1"/>
  <c r="Y88" i="1"/>
  <c r="Z88" i="1" s="1"/>
  <c r="AG88" i="1"/>
  <c r="BU88" i="1" s="1"/>
  <c r="BZ88" i="1"/>
  <c r="AC88" i="1" s="1"/>
  <c r="DI88" i="1"/>
  <c r="CA89" i="1"/>
  <c r="AD89" i="1" s="1"/>
  <c r="AG90" i="1"/>
  <c r="BU90" i="1" s="1"/>
  <c r="DH90" i="1"/>
  <c r="Y91" i="1"/>
  <c r="Z91" i="1" s="1"/>
  <c r="BZ92" i="1"/>
  <c r="AC92" i="1" s="1"/>
  <c r="AG93" i="1"/>
  <c r="BU93" i="1" s="1"/>
  <c r="AG94" i="1"/>
  <c r="BW94" i="1" s="1"/>
  <c r="CA95" i="1"/>
  <c r="AD95" i="1" s="1"/>
  <c r="DG95" i="1"/>
  <c r="BZ97" i="1"/>
  <c r="AC97" i="1" s="1"/>
  <c r="CA99" i="1"/>
  <c r="AD99" i="1" s="1"/>
  <c r="DI99" i="1"/>
  <c r="CA101" i="1"/>
  <c r="AD101" i="1" s="1"/>
  <c r="DG101" i="1"/>
  <c r="CA102" i="1"/>
  <c r="AD102" i="1" s="1"/>
  <c r="DH102" i="1"/>
  <c r="BZ104" i="1"/>
  <c r="AC104" i="1" s="1"/>
  <c r="DH104" i="1"/>
  <c r="Y105" i="1"/>
  <c r="Z105" i="1" s="1"/>
  <c r="BZ105" i="1"/>
  <c r="AC105" i="1" s="1"/>
  <c r="AG107" i="1"/>
  <c r="AG109" i="1"/>
  <c r="BV109" i="1" s="1"/>
  <c r="AG111" i="1"/>
  <c r="BT111" i="1" s="1"/>
  <c r="BZ113" i="1"/>
  <c r="AC113" i="1" s="1"/>
  <c r="DI113" i="1"/>
  <c r="AG114" i="1"/>
  <c r="BS114" i="1" s="1"/>
  <c r="BY115" i="1"/>
  <c r="DI115" i="1"/>
  <c r="DI116" i="1"/>
  <c r="Y117" i="1"/>
  <c r="Z117" i="1" s="1"/>
  <c r="BZ117" i="1"/>
  <c r="AC117" i="1" s="1"/>
  <c r="AG119" i="1"/>
  <c r="BS119" i="1" s="1"/>
  <c r="AG121" i="1"/>
  <c r="BU121" i="1" s="1"/>
  <c r="AG123" i="1"/>
  <c r="BS123" i="1" s="1"/>
  <c r="BZ125" i="1"/>
  <c r="AC125" i="1" s="1"/>
  <c r="DI125" i="1"/>
  <c r="Y126" i="1"/>
  <c r="Z126" i="1" s="1"/>
  <c r="AG126" i="1"/>
  <c r="BU126" i="1" s="1"/>
  <c r="BY126" i="1"/>
  <c r="DH127" i="1"/>
  <c r="Y128" i="1"/>
  <c r="Z128" i="1" s="1"/>
  <c r="AG129" i="1"/>
  <c r="BU129" i="1" s="1"/>
  <c r="BZ129" i="1"/>
  <c r="AC129" i="1" s="1"/>
  <c r="Y132" i="1"/>
  <c r="Z132" i="1" s="1"/>
  <c r="AG132" i="1"/>
  <c r="BU132" i="1" s="1"/>
  <c r="BY132" i="1"/>
  <c r="DH135" i="1"/>
  <c r="Y136" i="1"/>
  <c r="Z136" i="1" s="1"/>
  <c r="AG136" i="1"/>
  <c r="BY136" i="1"/>
  <c r="DI136" i="1"/>
  <c r="BY137" i="1"/>
  <c r="DI137" i="1"/>
  <c r="AG138" i="1"/>
  <c r="BU138" i="1" s="1"/>
  <c r="CA139" i="1"/>
  <c r="AD139" i="1" s="1"/>
  <c r="DG139" i="1"/>
  <c r="CA141" i="1"/>
  <c r="AD141" i="1" s="1"/>
  <c r="DG141" i="1"/>
  <c r="BZ142" i="1"/>
  <c r="AC142" i="1" s="1"/>
  <c r="Y143" i="1"/>
  <c r="Z143" i="1" s="1"/>
  <c r="AG145" i="1"/>
  <c r="BT145" i="1" s="1"/>
  <c r="BZ147" i="1"/>
  <c r="AC147" i="1" s="1"/>
  <c r="DH147" i="1"/>
  <c r="Y148" i="1"/>
  <c r="Z148" i="1" s="1"/>
  <c r="AG148" i="1"/>
  <c r="BV148" i="1" s="1"/>
  <c r="BY148" i="1"/>
  <c r="DI148" i="1"/>
  <c r="CA151" i="1"/>
  <c r="AD151" i="1" s="1"/>
  <c r="DG151" i="1"/>
  <c r="BY152" i="1"/>
  <c r="CA153" i="1"/>
  <c r="AD153" i="1" s="1"/>
  <c r="DG153" i="1"/>
  <c r="BY184" i="1"/>
  <c r="AG199" i="1"/>
  <c r="BS199" i="1" s="1"/>
  <c r="Y199" i="1"/>
  <c r="Z199" i="1" s="1"/>
  <c r="CA240" i="1"/>
  <c r="AD240" i="1" s="1"/>
  <c r="BY240" i="1"/>
  <c r="DG71" i="1"/>
  <c r="DH71" i="1"/>
  <c r="CA72" i="1"/>
  <c r="AD72" i="1" s="1"/>
  <c r="DH72" i="1"/>
  <c r="BY75" i="1"/>
  <c r="DI75" i="1"/>
  <c r="BY76" i="1"/>
  <c r="DI76" i="1"/>
  <c r="Y77" i="1"/>
  <c r="Z77" i="1" s="1"/>
  <c r="CA77" i="1"/>
  <c r="AD77" i="1" s="1"/>
  <c r="DG77" i="1"/>
  <c r="CA78" i="1"/>
  <c r="AD78" i="1" s="1"/>
  <c r="DH78" i="1"/>
  <c r="CA80" i="1"/>
  <c r="AD80" i="1" s="1"/>
  <c r="DH80" i="1"/>
  <c r="BY83" i="1"/>
  <c r="DG83" i="1"/>
  <c r="Y86" i="1"/>
  <c r="Z86" i="1" s="1"/>
  <c r="CA86" i="1"/>
  <c r="AD86" i="1" s="1"/>
  <c r="DH86" i="1"/>
  <c r="AG87" i="1"/>
  <c r="BW87" i="1" s="1"/>
  <c r="AG89" i="1"/>
  <c r="DG89" i="1"/>
  <c r="CA91" i="1"/>
  <c r="AD91" i="1" s="1"/>
  <c r="DG91" i="1"/>
  <c r="DH92" i="1"/>
  <c r="BY95" i="1"/>
  <c r="DI95" i="1"/>
  <c r="BY96" i="1"/>
  <c r="DI96" i="1"/>
  <c r="Y97" i="1"/>
  <c r="Z97" i="1" s="1"/>
  <c r="CA97" i="1"/>
  <c r="AD97" i="1" s="1"/>
  <c r="BY99" i="1"/>
  <c r="DH99" i="1"/>
  <c r="BY100" i="1"/>
  <c r="DI100" i="1"/>
  <c r="BY101" i="1"/>
  <c r="DI101" i="1"/>
  <c r="BY103" i="1"/>
  <c r="DI103" i="1"/>
  <c r="CA105" i="1"/>
  <c r="AD105" i="1" s="1"/>
  <c r="DG105" i="1"/>
  <c r="CA106" i="1"/>
  <c r="AD106" i="1" s="1"/>
  <c r="DH106" i="1"/>
  <c r="BZ108" i="1"/>
  <c r="AC108" i="1" s="1"/>
  <c r="DI108" i="1"/>
  <c r="CA110" i="1"/>
  <c r="AD110" i="1" s="1"/>
  <c r="DH110" i="1"/>
  <c r="BZ111" i="1"/>
  <c r="AC111" i="1" s="1"/>
  <c r="AG113" i="1"/>
  <c r="BV113" i="1" s="1"/>
  <c r="BZ115" i="1"/>
  <c r="AC115" i="1" s="1"/>
  <c r="DH115" i="1"/>
  <c r="BY116" i="1"/>
  <c r="CA117" i="1"/>
  <c r="AD117" i="1" s="1"/>
  <c r="DG117" i="1"/>
  <c r="CA118" i="1"/>
  <c r="AD118" i="1" s="1"/>
  <c r="DH118" i="1"/>
  <c r="BZ120" i="1"/>
  <c r="AC120" i="1" s="1"/>
  <c r="DH120" i="1"/>
  <c r="BZ121" i="1"/>
  <c r="AC121" i="1" s="1"/>
  <c r="CA122" i="1"/>
  <c r="AD122" i="1" s="1"/>
  <c r="DH122" i="1"/>
  <c r="BZ123" i="1"/>
  <c r="AC123" i="1" s="1"/>
  <c r="AG125" i="1"/>
  <c r="BU125" i="1" s="1"/>
  <c r="AG127" i="1"/>
  <c r="BS127" i="1" s="1"/>
  <c r="DH128" i="1"/>
  <c r="CA130" i="1"/>
  <c r="AD130" i="1" s="1"/>
  <c r="DG133" i="1"/>
  <c r="BZ134" i="1"/>
  <c r="AC134" i="1" s="1"/>
  <c r="Y135" i="1"/>
  <c r="Z135" i="1" s="1"/>
  <c r="AG137" i="1"/>
  <c r="BZ139" i="1"/>
  <c r="AC139" i="1" s="1"/>
  <c r="DH139" i="1"/>
  <c r="BY140" i="1"/>
  <c r="DI140" i="1"/>
  <c r="BY141" i="1"/>
  <c r="DI141" i="1"/>
  <c r="DI142" i="1"/>
  <c r="CA144" i="1"/>
  <c r="AD144" i="1" s="1"/>
  <c r="DH144" i="1"/>
  <c r="BZ145" i="1"/>
  <c r="AC145" i="1" s="1"/>
  <c r="Y147" i="1"/>
  <c r="Z147" i="1" s="1"/>
  <c r="AG149" i="1"/>
  <c r="DI149" i="1"/>
  <c r="BY200" i="1"/>
  <c r="DH33" i="1"/>
  <c r="BZ34" i="1"/>
  <c r="AC34" i="1" s="1"/>
  <c r="CA35" i="1"/>
  <c r="AD35" i="1" s="1"/>
  <c r="DH35" i="1"/>
  <c r="DH38" i="1"/>
  <c r="BY40" i="1"/>
  <c r="DI40" i="1"/>
  <c r="DH41" i="1"/>
  <c r="BZ42" i="1"/>
  <c r="AC42" i="1" s="1"/>
  <c r="CA43" i="1"/>
  <c r="AD43" i="1" s="1"/>
  <c r="DH43" i="1"/>
  <c r="BZ45" i="1"/>
  <c r="AC45" i="1" s="1"/>
  <c r="DG45" i="1"/>
  <c r="Y46" i="1"/>
  <c r="Z46" i="1" s="1"/>
  <c r="AG46" i="1"/>
  <c r="BU46" i="1" s="1"/>
  <c r="BY46" i="1"/>
  <c r="DI46" i="1"/>
  <c r="DH50" i="1"/>
  <c r="DH52" i="1"/>
  <c r="Y53" i="1"/>
  <c r="Z53" i="1" s="1"/>
  <c r="AG53" i="1"/>
  <c r="BT53" i="1" s="1"/>
  <c r="BY53" i="1"/>
  <c r="DI53" i="1"/>
  <c r="CA54" i="1"/>
  <c r="AD54" i="1" s="1"/>
  <c r="DG54" i="1"/>
  <c r="AG55" i="1"/>
  <c r="BY56" i="1"/>
  <c r="DI56" i="1"/>
  <c r="DH57" i="1"/>
  <c r="BZ58" i="1"/>
  <c r="AC58" i="1" s="1"/>
  <c r="CA59" i="1"/>
  <c r="AD59" i="1" s="1"/>
  <c r="DH59" i="1"/>
  <c r="DI63" i="1"/>
  <c r="Y64" i="1"/>
  <c r="Z64" i="1" s="1"/>
  <c r="AG64" i="1"/>
  <c r="BW64" i="1" s="1"/>
  <c r="DI64" i="1"/>
  <c r="DG65" i="1"/>
  <c r="Y67" i="1"/>
  <c r="Z67" i="1" s="1"/>
  <c r="CA68" i="1"/>
  <c r="AD68" i="1" s="1"/>
  <c r="DH131" i="1"/>
  <c r="DI132" i="1"/>
  <c r="AG195" i="1"/>
  <c r="Y195" i="1"/>
  <c r="Z195" i="1" s="1"/>
  <c r="DI213" i="1"/>
  <c r="AG214" i="1"/>
  <c r="BS214" i="1" s="1"/>
  <c r="Y214" i="1"/>
  <c r="Z214" i="1" s="1"/>
  <c r="AG234" i="1"/>
  <c r="Y234" i="1"/>
  <c r="Z234" i="1" s="1"/>
  <c r="DI150" i="1"/>
  <c r="CA152" i="1"/>
  <c r="AD152" i="1" s="1"/>
  <c r="AG153" i="1"/>
  <c r="BZ155" i="1"/>
  <c r="AC155" i="1" s="1"/>
  <c r="DG155" i="1"/>
  <c r="CA157" i="1"/>
  <c r="AD157" i="1" s="1"/>
  <c r="DG157" i="1"/>
  <c r="BZ158" i="1"/>
  <c r="AC158" i="1" s="1"/>
  <c r="DI158" i="1"/>
  <c r="CA160" i="1"/>
  <c r="AD160" i="1" s="1"/>
  <c r="AG161" i="1"/>
  <c r="BW161" i="1" s="1"/>
  <c r="BZ163" i="1"/>
  <c r="AC163" i="1" s="1"/>
  <c r="DH163" i="1"/>
  <c r="AG164" i="1"/>
  <c r="BY164" i="1"/>
  <c r="DI164" i="1"/>
  <c r="BY165" i="1"/>
  <c r="DI165" i="1"/>
  <c r="AG166" i="1"/>
  <c r="CA167" i="1"/>
  <c r="AD167" i="1" s="1"/>
  <c r="CA168" i="1"/>
  <c r="AD168" i="1" s="1"/>
  <c r="DH168" i="1"/>
  <c r="BZ169" i="1"/>
  <c r="AC169" i="1" s="1"/>
  <c r="AG171" i="1"/>
  <c r="DI171" i="1"/>
  <c r="BZ172" i="1"/>
  <c r="AC172" i="1" s="1"/>
  <c r="AG174" i="1"/>
  <c r="DH174" i="1"/>
  <c r="AG176" i="1"/>
  <c r="BW176" i="1" s="1"/>
  <c r="DI176" i="1"/>
  <c r="BZ177" i="1"/>
  <c r="AC177" i="1" s="1"/>
  <c r="DH177" i="1"/>
  <c r="CA184" i="1"/>
  <c r="AD184" i="1" s="1"/>
  <c r="AG186" i="1"/>
  <c r="BS186" i="1" s="1"/>
  <c r="AG192" i="1"/>
  <c r="DI192" i="1"/>
  <c r="CA200" i="1"/>
  <c r="AD200" i="1" s="1"/>
  <c r="AG202" i="1"/>
  <c r="DH204" i="1"/>
  <c r="AG208" i="1"/>
  <c r="CA209" i="1"/>
  <c r="AD209" i="1" s="1"/>
  <c r="CA210" i="1"/>
  <c r="AD210" i="1" s="1"/>
  <c r="BY212" i="1"/>
  <c r="DI212" i="1"/>
  <c r="BY213" i="1"/>
  <c r="DI217" i="1"/>
  <c r="BY218" i="1"/>
  <c r="BY225" i="1"/>
  <c r="CA229" i="1"/>
  <c r="AD229" i="1" s="1"/>
  <c r="BZ229" i="1"/>
  <c r="AC229" i="1" s="1"/>
  <c r="DI236" i="1"/>
  <c r="AG242" i="1"/>
  <c r="BW242" i="1" s="1"/>
  <c r="Y242" i="1"/>
  <c r="Z242" i="1" s="1"/>
  <c r="AG252" i="1"/>
  <c r="DH264" i="1"/>
  <c r="BY272" i="1"/>
  <c r="DI272" i="1"/>
  <c r="BY280" i="1"/>
  <c r="CA280" i="1"/>
  <c r="AD280" i="1" s="1"/>
  <c r="DH155" i="1"/>
  <c r="BY156" i="1"/>
  <c r="DI156" i="1"/>
  <c r="BY157" i="1"/>
  <c r="DI157" i="1"/>
  <c r="CA159" i="1"/>
  <c r="AD159" i="1" s="1"/>
  <c r="DG159" i="1"/>
  <c r="DH160" i="1"/>
  <c r="BZ161" i="1"/>
  <c r="AC161" i="1" s="1"/>
  <c r="Y163" i="1"/>
  <c r="Z163" i="1" s="1"/>
  <c r="AG165" i="1"/>
  <c r="BZ167" i="1"/>
  <c r="AC167" i="1" s="1"/>
  <c r="DG167" i="1"/>
  <c r="CA169" i="1"/>
  <c r="AD169" i="1" s="1"/>
  <c r="DG169" i="1"/>
  <c r="BZ170" i="1"/>
  <c r="AC170" i="1" s="1"/>
  <c r="DI170" i="1"/>
  <c r="AG172" i="1"/>
  <c r="DI172" i="1"/>
  <c r="BZ173" i="1"/>
  <c r="AC173" i="1" s="1"/>
  <c r="DH173" i="1"/>
  <c r="DH175" i="1"/>
  <c r="DH176" i="1"/>
  <c r="CA178" i="1"/>
  <c r="AD178" i="1" s="1"/>
  <c r="AG179" i="1"/>
  <c r="CA179" i="1"/>
  <c r="AD179" i="1" s="1"/>
  <c r="BZ182" i="1"/>
  <c r="AC182" i="1" s="1"/>
  <c r="DG184" i="1"/>
  <c r="DH184" i="1"/>
  <c r="DI187" i="1"/>
  <c r="BY188" i="1"/>
  <c r="DI188" i="1"/>
  <c r="BZ189" i="1"/>
  <c r="AC189" i="1" s="1"/>
  <c r="DI189" i="1"/>
  <c r="AG190" i="1"/>
  <c r="AG191" i="1"/>
  <c r="BU191" i="1" s="1"/>
  <c r="DH191" i="1"/>
  <c r="BZ193" i="1"/>
  <c r="AC193" i="1" s="1"/>
  <c r="BZ194" i="1"/>
  <c r="AC194" i="1" s="1"/>
  <c r="AG196" i="1"/>
  <c r="BW196" i="1" s="1"/>
  <c r="BZ198" i="1"/>
  <c r="AC198" i="1" s="1"/>
  <c r="CA199" i="1"/>
  <c r="AD199" i="1" s="1"/>
  <c r="DG200" i="1"/>
  <c r="DH200" i="1"/>
  <c r="DH207" i="1"/>
  <c r="DH209" i="1"/>
  <c r="DI209" i="1"/>
  <c r="AG210" i="1"/>
  <c r="BW210" i="1" s="1"/>
  <c r="AG211" i="1"/>
  <c r="CA213" i="1"/>
  <c r="AD213" i="1" s="1"/>
  <c r="BY214" i="1"/>
  <c r="CA216" i="1"/>
  <c r="AD216" i="1" s="1"/>
  <c r="BY216" i="1"/>
  <c r="DH235" i="1"/>
  <c r="DI237" i="1"/>
  <c r="DI244" i="1"/>
  <c r="CA249" i="1"/>
  <c r="AD249" i="1" s="1"/>
  <c r="BZ249" i="1"/>
  <c r="AC249" i="1" s="1"/>
  <c r="BY149" i="1"/>
  <c r="DG149" i="1"/>
  <c r="BZ150" i="1"/>
  <c r="AC150" i="1" s="1"/>
  <c r="Y151" i="1"/>
  <c r="Z151" i="1" s="1"/>
  <c r="DI152" i="1"/>
  <c r="BY153" i="1"/>
  <c r="DI153" i="1"/>
  <c r="AG154" i="1"/>
  <c r="BU154" i="1" s="1"/>
  <c r="CA155" i="1"/>
  <c r="AD155" i="1" s="1"/>
  <c r="CA156" i="1"/>
  <c r="AD156" i="1" s="1"/>
  <c r="DH156" i="1"/>
  <c r="Y157" i="1"/>
  <c r="Z157" i="1" s="1"/>
  <c r="BZ157" i="1"/>
  <c r="AC157" i="1" s="1"/>
  <c r="DI160" i="1"/>
  <c r="BY161" i="1"/>
  <c r="DI161" i="1"/>
  <c r="AG162" i="1"/>
  <c r="CA163" i="1"/>
  <c r="AD163" i="1" s="1"/>
  <c r="DG163" i="1"/>
  <c r="CA165" i="1"/>
  <c r="AD165" i="1" s="1"/>
  <c r="DG165" i="1"/>
  <c r="BZ166" i="1"/>
  <c r="AC166" i="1" s="1"/>
  <c r="DI166" i="1"/>
  <c r="AG169" i="1"/>
  <c r="BV169" i="1" s="1"/>
  <c r="CA173" i="1"/>
  <c r="AD173" i="1" s="1"/>
  <c r="DI175" i="1"/>
  <c r="BZ176" i="1"/>
  <c r="AC176" i="1" s="1"/>
  <c r="DI179" i="1"/>
  <c r="DH180" i="1"/>
  <c r="BY181" i="1"/>
  <c r="AG182" i="1"/>
  <c r="BT182" i="1" s="1"/>
  <c r="DH183" i="1"/>
  <c r="Y185" i="1"/>
  <c r="Z185" i="1" s="1"/>
  <c r="AG185" i="1"/>
  <c r="BV185" i="1" s="1"/>
  <c r="BY185" i="1"/>
  <c r="DI185" i="1"/>
  <c r="BY186" i="1"/>
  <c r="AG187" i="1"/>
  <c r="BW187" i="1" s="1"/>
  <c r="BZ190" i="1"/>
  <c r="AC190" i="1" s="1"/>
  <c r="DG192" i="1"/>
  <c r="DH192" i="1"/>
  <c r="CA193" i="1"/>
  <c r="AD193" i="1" s="1"/>
  <c r="DI193" i="1"/>
  <c r="AG194" i="1"/>
  <c r="BT194" i="1" s="1"/>
  <c r="CA196" i="1"/>
  <c r="AD196" i="1" s="1"/>
  <c r="DH197" i="1"/>
  <c r="DI197" i="1"/>
  <c r="AG198" i="1"/>
  <c r="BW198" i="1" s="1"/>
  <c r="Y201" i="1"/>
  <c r="Z201" i="1" s="1"/>
  <c r="AG201" i="1"/>
  <c r="BT201" i="1" s="1"/>
  <c r="DI201" i="1"/>
  <c r="BY202" i="1"/>
  <c r="AG203" i="1"/>
  <c r="Y205" i="1"/>
  <c r="Z205" i="1" s="1"/>
  <c r="AG205" i="1"/>
  <c r="BY205" i="1"/>
  <c r="DH220" i="1"/>
  <c r="Y226" i="1"/>
  <c r="Z226" i="1" s="1"/>
  <c r="BY232" i="1"/>
  <c r="DI232" i="1"/>
  <c r="AG235" i="1"/>
  <c r="BT235" i="1" s="1"/>
  <c r="Y235" i="1"/>
  <c r="Z235" i="1" s="1"/>
  <c r="BY237" i="1"/>
  <c r="DI240" i="1"/>
  <c r="BY253" i="1"/>
  <c r="CA262" i="1"/>
  <c r="AD262" i="1" s="1"/>
  <c r="AG271" i="1"/>
  <c r="BU271" i="1" s="1"/>
  <c r="Y271" i="1"/>
  <c r="Z271" i="1" s="1"/>
  <c r="DH274" i="1"/>
  <c r="DG282" i="1"/>
  <c r="DH282" i="1"/>
  <c r="BY283" i="1"/>
  <c r="BY293" i="1"/>
  <c r="BZ293" i="1"/>
  <c r="AC293" i="1" s="1"/>
  <c r="CA293" i="1"/>
  <c r="AD293" i="1" s="1"/>
  <c r="Y287" i="1"/>
  <c r="Z287" i="1" s="1"/>
  <c r="AG287" i="1"/>
  <c r="CA287" i="1"/>
  <c r="AD287" i="1" s="1"/>
  <c r="BZ288" i="1"/>
  <c r="AC288" i="1" s="1"/>
  <c r="DH291" i="1"/>
  <c r="DI292" i="1"/>
  <c r="BY296" i="1"/>
  <c r="CA297" i="1"/>
  <c r="AD297" i="1" s="1"/>
  <c r="AG299" i="1"/>
  <c r="BW299" i="1" s="1"/>
  <c r="Y301" i="1"/>
  <c r="Z301" i="1" s="1"/>
  <c r="DH306" i="1"/>
  <c r="DH307" i="1"/>
  <c r="BY309" i="1"/>
  <c r="BZ312" i="1"/>
  <c r="AC312" i="1" s="1"/>
  <c r="DG327" i="1"/>
  <c r="DH327" i="1"/>
  <c r="BZ328" i="1"/>
  <c r="AC328" i="1" s="1"/>
  <c r="DG337" i="1"/>
  <c r="DH337" i="1"/>
  <c r="DG348" i="1"/>
  <c r="DH348" i="1"/>
  <c r="DH352" i="1"/>
  <c r="CA355" i="1"/>
  <c r="AD355" i="1" s="1"/>
  <c r="Y204" i="1"/>
  <c r="Z204" i="1" s="1"/>
  <c r="AG204" i="1"/>
  <c r="DI208" i="1"/>
  <c r="BY209" i="1"/>
  <c r="Y213" i="1"/>
  <c r="Z213" i="1" s="1"/>
  <c r="AG213" i="1"/>
  <c r="BS213" i="1" s="1"/>
  <c r="DG216" i="1"/>
  <c r="DH216" i="1"/>
  <c r="AG218" i="1"/>
  <c r="BT218" i="1" s="1"/>
  <c r="BZ222" i="1"/>
  <c r="AC222" i="1" s="1"/>
  <c r="DH223" i="1"/>
  <c r="CA225" i="1"/>
  <c r="AD225" i="1" s="1"/>
  <c r="AG227" i="1"/>
  <c r="BW227" i="1" s="1"/>
  <c r="Y228" i="1"/>
  <c r="Z228" i="1" s="1"/>
  <c r="AG228" i="1"/>
  <c r="DH228" i="1"/>
  <c r="Y236" i="1"/>
  <c r="Z236" i="1" s="1"/>
  <c r="AG236" i="1"/>
  <c r="DG240" i="1"/>
  <c r="DH240" i="1"/>
  <c r="BZ250" i="1"/>
  <c r="AC250" i="1" s="1"/>
  <c r="BY257" i="1"/>
  <c r="CA258" i="1"/>
  <c r="AD258" i="1" s="1"/>
  <c r="BZ261" i="1"/>
  <c r="AC261" i="1" s="1"/>
  <c r="DI261" i="1"/>
  <c r="DH263" i="1"/>
  <c r="Y264" i="1"/>
  <c r="Z264" i="1" s="1"/>
  <c r="AG264" i="1"/>
  <c r="BV264" i="1" s="1"/>
  <c r="DI264" i="1"/>
  <c r="BY268" i="1"/>
  <c r="DI268" i="1"/>
  <c r="Y269" i="1"/>
  <c r="Z269" i="1" s="1"/>
  <c r="AG269" i="1"/>
  <c r="BT269" i="1" s="1"/>
  <c r="BZ270" i="1"/>
  <c r="AC270" i="1" s="1"/>
  <c r="Y279" i="1"/>
  <c r="Z279" i="1" s="1"/>
  <c r="AG279" i="1"/>
  <c r="BT279" i="1" s="1"/>
  <c r="CA291" i="1"/>
  <c r="AD291" i="1" s="1"/>
  <c r="AG296" i="1"/>
  <c r="BU296" i="1" s="1"/>
  <c r="AG302" i="1"/>
  <c r="DI302" i="1"/>
  <c r="DI303" i="1"/>
  <c r="CA307" i="1"/>
  <c r="AD307" i="1" s="1"/>
  <c r="CA310" i="1"/>
  <c r="AD310" i="1" s="1"/>
  <c r="CA318" i="1"/>
  <c r="AD318" i="1" s="1"/>
  <c r="BZ322" i="1"/>
  <c r="AC322" i="1" s="1"/>
  <c r="BZ323" i="1"/>
  <c r="AC323" i="1" s="1"/>
  <c r="CA324" i="1"/>
  <c r="AD324" i="1" s="1"/>
  <c r="DI325" i="1"/>
  <c r="DH326" i="1"/>
  <c r="DI327" i="1"/>
  <c r="DH329" i="1"/>
  <c r="BY330" i="1"/>
  <c r="AG331" i="1"/>
  <c r="BT331" i="1" s="1"/>
  <c r="BZ331" i="1"/>
  <c r="AC331" i="1" s="1"/>
  <c r="BY335" i="1"/>
  <c r="DH335" i="1"/>
  <c r="BY339" i="1"/>
  <c r="DI339" i="1"/>
  <c r="BY345" i="1"/>
  <c r="DI345" i="1"/>
  <c r="AG346" i="1"/>
  <c r="BV346" i="1" s="1"/>
  <c r="DI346" i="1"/>
  <c r="DH347" i="1"/>
  <c r="Y348" i="1"/>
  <c r="Z348" i="1" s="1"/>
  <c r="DH350" i="1"/>
  <c r="BZ351" i="1"/>
  <c r="AC351" i="1" s="1"/>
  <c r="AG303" i="1"/>
  <c r="BT303" i="1" s="1"/>
  <c r="BY305" i="1"/>
  <c r="DH305" i="1"/>
  <c r="DI305" i="1"/>
  <c r="AG306" i="1"/>
  <c r="BT306" i="1" s="1"/>
  <c r="CA314" i="1"/>
  <c r="AD314" i="1" s="1"/>
  <c r="AG316" i="1"/>
  <c r="BV316" i="1" s="1"/>
  <c r="DI317" i="1"/>
  <c r="BZ318" i="1"/>
  <c r="AC318" i="1" s="1"/>
  <c r="DH318" i="1"/>
  <c r="DI318" i="1"/>
  <c r="DI319" i="1"/>
  <c r="AG320" i="1"/>
  <c r="BZ321" i="1"/>
  <c r="AC321" i="1" s="1"/>
  <c r="DH321" i="1"/>
  <c r="DI323" i="1"/>
  <c r="AG330" i="1"/>
  <c r="DH330" i="1"/>
  <c r="BY334" i="1"/>
  <c r="AG335" i="1"/>
  <c r="BS335" i="1" s="1"/>
  <c r="AG215" i="1"/>
  <c r="DH215" i="1"/>
  <c r="Y216" i="1"/>
  <c r="Z216" i="1" s="1"/>
  <c r="AG216" i="1"/>
  <c r="BW216" i="1" s="1"/>
  <c r="Y217" i="1"/>
  <c r="Z217" i="1" s="1"/>
  <c r="DH219" i="1"/>
  <c r="Y220" i="1"/>
  <c r="Z220" i="1" s="1"/>
  <c r="AG220" i="1"/>
  <c r="BY221" i="1"/>
  <c r="AG222" i="1"/>
  <c r="BT222" i="1" s="1"/>
  <c r="Y225" i="1"/>
  <c r="Z225" i="1" s="1"/>
  <c r="AG225" i="1"/>
  <c r="BS225" i="1" s="1"/>
  <c r="DH229" i="1"/>
  <c r="DI229" i="1"/>
  <c r="AG230" i="1"/>
  <c r="BW230" i="1" s="1"/>
  <c r="AG231" i="1"/>
  <c r="BW231" i="1" s="1"/>
  <c r="Y233" i="1"/>
  <c r="Z233" i="1" s="1"/>
  <c r="AG233" i="1"/>
  <c r="BT233" i="1" s="1"/>
  <c r="BZ234" i="1"/>
  <c r="AC234" i="1" s="1"/>
  <c r="Y237" i="1"/>
  <c r="Z237" i="1" s="1"/>
  <c r="AG237" i="1"/>
  <c r="Y238" i="1"/>
  <c r="Z238" i="1" s="1"/>
  <c r="DI241" i="1"/>
  <c r="BY242" i="1"/>
  <c r="BZ246" i="1"/>
  <c r="AC246" i="1" s="1"/>
  <c r="AG248" i="1"/>
  <c r="BV248" i="1" s="1"/>
  <c r="BY248" i="1"/>
  <c r="BY249" i="1"/>
  <c r="BZ253" i="1"/>
  <c r="AC253" i="1" s="1"/>
  <c r="AG255" i="1"/>
  <c r="BW255" i="1" s="1"/>
  <c r="DH255" i="1"/>
  <c r="CA257" i="1"/>
  <c r="AD257" i="1" s="1"/>
  <c r="BZ257" i="1"/>
  <c r="AC257" i="1" s="1"/>
  <c r="BY260" i="1"/>
  <c r="DI260" i="1"/>
  <c r="CA264" i="1"/>
  <c r="AD264" i="1" s="1"/>
  <c r="DH265" i="1"/>
  <c r="DI265" i="1"/>
  <c r="BZ266" i="1"/>
  <c r="AC266" i="1" s="1"/>
  <c r="AG272" i="1"/>
  <c r="BS272" i="1" s="1"/>
  <c r="DI273" i="1"/>
  <c r="Y274" i="1"/>
  <c r="Z274" i="1" s="1"/>
  <c r="AG274" i="1"/>
  <c r="DG281" i="1"/>
  <c r="AG285" i="1"/>
  <c r="CA285" i="1"/>
  <c r="AD285" i="1" s="1"/>
  <c r="DI286" i="1"/>
  <c r="DI295" i="1"/>
  <c r="BY301" i="1"/>
  <c r="BZ340" i="1"/>
  <c r="AC340" i="1" s="1"/>
  <c r="DH340" i="1"/>
  <c r="AG342" i="1"/>
  <c r="BU342" i="1" s="1"/>
  <c r="AG345" i="1"/>
  <c r="CA359" i="1"/>
  <c r="AD359" i="1" s="1"/>
  <c r="BZ359" i="1"/>
  <c r="AC359" i="1" s="1"/>
  <c r="DI362" i="1"/>
  <c r="BZ390" i="1"/>
  <c r="AC390" i="1" s="1"/>
  <c r="CA391" i="1"/>
  <c r="AD391" i="1" s="1"/>
  <c r="BZ391" i="1"/>
  <c r="AC391" i="1" s="1"/>
  <c r="BZ394" i="1"/>
  <c r="AC394" i="1" s="1"/>
  <c r="DI409" i="1"/>
  <c r="DH420" i="1"/>
  <c r="DI420" i="1"/>
  <c r="DI425" i="1"/>
  <c r="BY428" i="1"/>
  <c r="CA438" i="1"/>
  <c r="AD438" i="1" s="1"/>
  <c r="CA446" i="1"/>
  <c r="AD446" i="1" s="1"/>
  <c r="CA237" i="1"/>
  <c r="AD237" i="1" s="1"/>
  <c r="BY238" i="1"/>
  <c r="AG239" i="1"/>
  <c r="BU239" i="1" s="1"/>
  <c r="DH239" i="1"/>
  <c r="Y240" i="1"/>
  <c r="Z240" i="1" s="1"/>
  <c r="AG240" i="1"/>
  <c r="BT240" i="1" s="1"/>
  <c r="Y241" i="1"/>
  <c r="Z241" i="1" s="1"/>
  <c r="DH243" i="1"/>
  <c r="Y244" i="1"/>
  <c r="Z244" i="1" s="1"/>
  <c r="AG244" i="1"/>
  <c r="BV244" i="1" s="1"/>
  <c r="BY245" i="1"/>
  <c r="AG246" i="1"/>
  <c r="BU246" i="1" s="1"/>
  <c r="AG247" i="1"/>
  <c r="BS247" i="1" s="1"/>
  <c r="DH249" i="1"/>
  <c r="DI249" i="1"/>
  <c r="AG254" i="1"/>
  <c r="BW254" i="1" s="1"/>
  <c r="DH257" i="1"/>
  <c r="DI257" i="1"/>
  <c r="AG258" i="1"/>
  <c r="BU258" i="1" s="1"/>
  <c r="AG259" i="1"/>
  <c r="BV259" i="1" s="1"/>
  <c r="Y260" i="1"/>
  <c r="Z260" i="1" s="1"/>
  <c r="AG262" i="1"/>
  <c r="Y265" i="1"/>
  <c r="Z265" i="1" s="1"/>
  <c r="AG265" i="1"/>
  <c r="DI266" i="1"/>
  <c r="CA268" i="1"/>
  <c r="AD268" i="1" s="1"/>
  <c r="DG268" i="1"/>
  <c r="DH268" i="1"/>
  <c r="CA269" i="1"/>
  <c r="AD269" i="1" s="1"/>
  <c r="AG270" i="1"/>
  <c r="DI270" i="1"/>
  <c r="CA272" i="1"/>
  <c r="AD272" i="1" s="1"/>
  <c r="Y277" i="1"/>
  <c r="Z277" i="1" s="1"/>
  <c r="DI277" i="1"/>
  <c r="DH278" i="1"/>
  <c r="AG280" i="1"/>
  <c r="BV280" i="1" s="1"/>
  <c r="BY281" i="1"/>
  <c r="DI281" i="1"/>
  <c r="Y282" i="1"/>
  <c r="Z282" i="1" s="1"/>
  <c r="DI282" i="1"/>
  <c r="DG288" i="1"/>
  <c r="DH288" i="1"/>
  <c r="AG292" i="1"/>
  <c r="BU292" i="1" s="1"/>
  <c r="BZ292" i="1"/>
  <c r="AC292" i="1" s="1"/>
  <c r="AG294" i="1"/>
  <c r="Y300" i="1"/>
  <c r="Z300" i="1" s="1"/>
  <c r="CA300" i="1"/>
  <c r="AD300" i="1" s="1"/>
  <c r="Y304" i="1"/>
  <c r="Z304" i="1" s="1"/>
  <c r="BY304" i="1"/>
  <c r="CA306" i="1"/>
  <c r="AD306" i="1" s="1"/>
  <c r="AG308" i="1"/>
  <c r="BW308" i="1" s="1"/>
  <c r="DI309" i="1"/>
  <c r="BZ310" i="1"/>
  <c r="AC310" i="1" s="1"/>
  <c r="DH310" i="1"/>
  <c r="DI310" i="1"/>
  <c r="DI311" i="1"/>
  <c r="AG312" i="1"/>
  <c r="BT312" i="1" s="1"/>
  <c r="BY313" i="1"/>
  <c r="DH313" i="1"/>
  <c r="DI313" i="1"/>
  <c r="CA315" i="1"/>
  <c r="AD315" i="1" s="1"/>
  <c r="BY317" i="1"/>
  <c r="CA319" i="1"/>
  <c r="AD319" i="1" s="1"/>
  <c r="BY320" i="1"/>
  <c r="Y322" i="1"/>
  <c r="Z322" i="1" s="1"/>
  <c r="AG324" i="1"/>
  <c r="DH325" i="1"/>
  <c r="Y328" i="1"/>
  <c r="Z328" i="1" s="1"/>
  <c r="AG329" i="1"/>
  <c r="BT329" i="1" s="1"/>
  <c r="BZ332" i="1"/>
  <c r="AC332" i="1" s="1"/>
  <c r="DI332" i="1"/>
  <c r="DI333" i="1"/>
  <c r="Y334" i="1"/>
  <c r="Z334" i="1" s="1"/>
  <c r="BY337" i="1"/>
  <c r="DI337" i="1"/>
  <c r="DH338" i="1"/>
  <c r="CA342" i="1"/>
  <c r="AD342" i="1" s="1"/>
  <c r="DI342" i="1"/>
  <c r="CA345" i="1"/>
  <c r="AD345" i="1" s="1"/>
  <c r="CA346" i="1"/>
  <c r="AD346" i="1" s="1"/>
  <c r="BY348" i="1"/>
  <c r="DI348" i="1"/>
  <c r="BZ349" i="1"/>
  <c r="AC349" i="1" s="1"/>
  <c r="AG353" i="1"/>
  <c r="BU353" i="1" s="1"/>
  <c r="AG354" i="1"/>
  <c r="BU354" i="1" s="1"/>
  <c r="BY354" i="1"/>
  <c r="DH354" i="1"/>
  <c r="BY356" i="1"/>
  <c r="DG359" i="1"/>
  <c r="DI359" i="1"/>
  <c r="AG360" i="1"/>
  <c r="BW360" i="1" s="1"/>
  <c r="DI360" i="1"/>
  <c r="BY361" i="1"/>
  <c r="DH361" i="1"/>
  <c r="BY362" i="1"/>
  <c r="DH362" i="1"/>
  <c r="Y363" i="1"/>
  <c r="Z363" i="1" s="1"/>
  <c r="CA364" i="1"/>
  <c r="AD364" i="1" s="1"/>
  <c r="BZ364" i="1"/>
  <c r="AC364" i="1" s="1"/>
  <c r="DG373" i="1"/>
  <c r="DI373" i="1"/>
  <c r="Y377" i="1"/>
  <c r="Z377" i="1" s="1"/>
  <c r="CA396" i="1"/>
  <c r="AD396" i="1" s="1"/>
  <c r="BY396" i="1"/>
  <c r="BZ398" i="1"/>
  <c r="AC398" i="1" s="1"/>
  <c r="DI400" i="1"/>
  <c r="DH409" i="1"/>
  <c r="Y415" i="1"/>
  <c r="Z415" i="1" s="1"/>
  <c r="Y418" i="1"/>
  <c r="Z418" i="1" s="1"/>
  <c r="BY422" i="1"/>
  <c r="DH426" i="1"/>
  <c r="AG433" i="1"/>
  <c r="BU433" i="1" s="1"/>
  <c r="Y433" i="1"/>
  <c r="Z433" i="1" s="1"/>
  <c r="BY331" i="1"/>
  <c r="DH331" i="1"/>
  <c r="BZ336" i="1"/>
  <c r="AC336" i="1" s="1"/>
  <c r="CA336" i="1"/>
  <c r="AD336" i="1" s="1"/>
  <c r="DI336" i="1"/>
  <c r="CA339" i="1"/>
  <c r="AD339" i="1" s="1"/>
  <c r="CA340" i="1"/>
  <c r="AD340" i="1" s="1"/>
  <c r="AG341" i="1"/>
  <c r="BW341" i="1" s="1"/>
  <c r="CA341" i="1"/>
  <c r="AD341" i="1" s="1"/>
  <c r="DG343" i="1"/>
  <c r="CA344" i="1"/>
  <c r="AD344" i="1" s="1"/>
  <c r="CA351" i="1"/>
  <c r="AD351" i="1" s="1"/>
  <c r="DH351" i="1"/>
  <c r="DI352" i="1"/>
  <c r="BZ354" i="1"/>
  <c r="AC354" i="1" s="1"/>
  <c r="AG356" i="1"/>
  <c r="BS356" i="1" s="1"/>
  <c r="CA357" i="1"/>
  <c r="AD357" i="1" s="1"/>
  <c r="Y358" i="1"/>
  <c r="Z358" i="1" s="1"/>
  <c r="CA368" i="1"/>
  <c r="AD368" i="1" s="1"/>
  <c r="BY368" i="1"/>
  <c r="BY371" i="1"/>
  <c r="Y389" i="1"/>
  <c r="Z389" i="1" s="1"/>
  <c r="CA406" i="1"/>
  <c r="AD406" i="1" s="1"/>
  <c r="BZ406" i="1"/>
  <c r="AC406" i="1" s="1"/>
  <c r="DH411" i="1"/>
  <c r="DI411" i="1"/>
  <c r="AG412" i="1"/>
  <c r="BS412" i="1" s="1"/>
  <c r="DI417" i="1"/>
  <c r="DH421" i="1"/>
  <c r="DH429" i="1"/>
  <c r="Y431" i="1"/>
  <c r="Z431" i="1" s="1"/>
  <c r="DI357" i="1"/>
  <c r="DI377" i="1"/>
  <c r="AG378" i="1"/>
  <c r="BU378" i="1" s="1"/>
  <c r="BZ378" i="1"/>
  <c r="AC378" i="1" s="1"/>
  <c r="DI378" i="1"/>
  <c r="Y379" i="1"/>
  <c r="Z379" i="1" s="1"/>
  <c r="DH431" i="1"/>
  <c r="CA448" i="1"/>
  <c r="AD448" i="1" s="1"/>
  <c r="BY449" i="1"/>
  <c r="Y451" i="1"/>
  <c r="Z451" i="1" s="1"/>
  <c r="BY357" i="1"/>
  <c r="DH357" i="1"/>
  <c r="DH358" i="1"/>
  <c r="Y359" i="1"/>
  <c r="Z359" i="1" s="1"/>
  <c r="BY359" i="1"/>
  <c r="CA362" i="1"/>
  <c r="AD362" i="1" s="1"/>
  <c r="DG364" i="1"/>
  <c r="DI364" i="1"/>
  <c r="AG365" i="1"/>
  <c r="BW365" i="1" s="1"/>
  <c r="DI365" i="1"/>
  <c r="AG366" i="1"/>
  <c r="BS366" i="1" s="1"/>
  <c r="DG368" i="1"/>
  <c r="DH368" i="1"/>
  <c r="DI369" i="1"/>
  <c r="AG370" i="1"/>
  <c r="BS370" i="1" s="1"/>
  <c r="BZ370" i="1"/>
  <c r="AC370" i="1" s="1"/>
  <c r="DI370" i="1"/>
  <c r="BY372" i="1"/>
  <c r="DH372" i="1"/>
  <c r="BY373" i="1"/>
  <c r="DH374" i="1"/>
  <c r="Y381" i="1"/>
  <c r="Z381" i="1" s="1"/>
  <c r="Y383" i="1"/>
  <c r="Z383" i="1" s="1"/>
  <c r="DI383" i="1"/>
  <c r="CA384" i="1"/>
  <c r="AD384" i="1" s="1"/>
  <c r="DH385" i="1"/>
  <c r="DG387" i="1"/>
  <c r="DH387" i="1"/>
  <c r="CA388" i="1"/>
  <c r="AD388" i="1" s="1"/>
  <c r="DH393" i="1"/>
  <c r="DG394" i="1"/>
  <c r="DH394" i="1"/>
  <c r="DH401" i="1"/>
  <c r="AG403" i="1"/>
  <c r="BV403" i="1" s="1"/>
  <c r="CA404" i="1"/>
  <c r="AD404" i="1" s="1"/>
  <c r="AG406" i="1"/>
  <c r="BV406" i="1" s="1"/>
  <c r="BY406" i="1"/>
  <c r="Y407" i="1"/>
  <c r="Z407" i="1" s="1"/>
  <c r="AG407" i="1"/>
  <c r="BS407" i="1" s="1"/>
  <c r="CA409" i="1"/>
  <c r="AD409" i="1" s="1"/>
  <c r="BZ412" i="1"/>
  <c r="AC412" i="1" s="1"/>
  <c r="DH412" i="1"/>
  <c r="DI412" i="1"/>
  <c r="AG413" i="1"/>
  <c r="BV413" i="1" s="1"/>
  <c r="CA413" i="1"/>
  <c r="AD413" i="1" s="1"/>
  <c r="DI418" i="1"/>
  <c r="BZ421" i="1"/>
  <c r="AC421" i="1" s="1"/>
  <c r="Y422" i="1"/>
  <c r="Z422" i="1" s="1"/>
  <c r="AG422" i="1"/>
  <c r="BW422" i="1" s="1"/>
  <c r="CA423" i="1"/>
  <c r="AD423" i="1" s="1"/>
  <c r="BY425" i="1"/>
  <c r="DI426" i="1"/>
  <c r="CA427" i="1"/>
  <c r="AD427" i="1" s="1"/>
  <c r="DH434" i="1"/>
  <c r="CA435" i="1"/>
  <c r="AD435" i="1" s="1"/>
  <c r="AG436" i="1"/>
  <c r="BT436" i="1" s="1"/>
  <c r="CA444" i="1"/>
  <c r="AD444" i="1" s="1"/>
  <c r="BZ447" i="1"/>
  <c r="AC447" i="1" s="1"/>
  <c r="Y450" i="1"/>
  <c r="Z450" i="1" s="1"/>
  <c r="AG450" i="1"/>
  <c r="BT450" i="1" s="1"/>
  <c r="DH452" i="1"/>
  <c r="BY453" i="1"/>
  <c r="DH453" i="1"/>
  <c r="BY459" i="1"/>
  <c r="DI459" i="1"/>
  <c r="BY460" i="1"/>
  <c r="DI460" i="1"/>
  <c r="AG364" i="1"/>
  <c r="BW364" i="1" s="1"/>
  <c r="BZ366" i="1"/>
  <c r="AC366" i="1" s="1"/>
  <c r="DI366" i="1"/>
  <c r="BZ367" i="1"/>
  <c r="AC367" i="1" s="1"/>
  <c r="AG368" i="1"/>
  <c r="BW368" i="1" s="1"/>
  <c r="DI368" i="1"/>
  <c r="AG369" i="1"/>
  <c r="BT369" i="1" s="1"/>
  <c r="AG372" i="1"/>
  <c r="BV372" i="1" s="1"/>
  <c r="CA373" i="1"/>
  <c r="AD373" i="1" s="1"/>
  <c r="AG374" i="1"/>
  <c r="BS374" i="1" s="1"/>
  <c r="BZ376" i="1"/>
  <c r="AC376" i="1" s="1"/>
  <c r="DI376" i="1"/>
  <c r="DH378" i="1"/>
  <c r="BY380" i="1"/>
  <c r="DH380" i="1"/>
  <c r="AG382" i="1"/>
  <c r="BW382" i="1" s="1"/>
  <c r="BY382" i="1"/>
  <c r="DH382" i="1"/>
  <c r="DI384" i="1"/>
  <c r="AG386" i="1"/>
  <c r="BV386" i="1" s="1"/>
  <c r="AG387" i="1"/>
  <c r="BV387" i="1" s="1"/>
  <c r="DI387" i="1"/>
  <c r="DI388" i="1"/>
  <c r="AG392" i="1"/>
  <c r="BV392" i="1" s="1"/>
  <c r="BY394" i="1"/>
  <c r="DI394" i="1"/>
  <c r="CA395" i="1"/>
  <c r="AD395" i="1" s="1"/>
  <c r="BZ401" i="1"/>
  <c r="AC401" i="1" s="1"/>
  <c r="BY401" i="1"/>
  <c r="DH402" i="1"/>
  <c r="DI404" i="1"/>
  <c r="BY405" i="1"/>
  <c r="DH406" i="1"/>
  <c r="AG409" i="1"/>
  <c r="BV409" i="1" s="1"/>
  <c r="BY409" i="1"/>
  <c r="BZ409" i="1"/>
  <c r="AC409" i="1" s="1"/>
  <c r="CA414" i="1"/>
  <c r="AD414" i="1" s="1"/>
  <c r="CA416" i="1"/>
  <c r="AD416" i="1" s="1"/>
  <c r="CA417" i="1"/>
  <c r="AD417" i="1" s="1"/>
  <c r="DI423" i="1"/>
  <c r="DH424" i="1"/>
  <c r="AG434" i="1"/>
  <c r="BT434" i="1" s="1"/>
  <c r="BY435" i="1"/>
  <c r="DI440" i="1"/>
  <c r="AG441" i="1"/>
  <c r="BU441" i="1" s="1"/>
  <c r="CA443" i="1"/>
  <c r="AD443" i="1" s="1"/>
  <c r="BZ443" i="1"/>
  <c r="AC443" i="1" s="1"/>
  <c r="AG446" i="1"/>
  <c r="BW446" i="1" s="1"/>
  <c r="DH456" i="1"/>
  <c r="DI456" i="1"/>
  <c r="DH458" i="1"/>
  <c r="CA459" i="1"/>
  <c r="AD459" i="1" s="1"/>
  <c r="DH459" i="1"/>
  <c r="Y460" i="1"/>
  <c r="Z460" i="1" s="1"/>
  <c r="AG461" i="1"/>
  <c r="BU461" i="1" s="1"/>
  <c r="BY461" i="1"/>
  <c r="DI461" i="1"/>
  <c r="Y462" i="1"/>
  <c r="Z462" i="1" s="1"/>
  <c r="Y463" i="1"/>
  <c r="Z463" i="1" s="1"/>
  <c r="AG463" i="1"/>
  <c r="BV463" i="1" s="1"/>
  <c r="BY463" i="1"/>
  <c r="DI463" i="1"/>
  <c r="AG465" i="1"/>
  <c r="BW465" i="1" s="1"/>
  <c r="BY465" i="1"/>
  <c r="DI465" i="1"/>
  <c r="Y466" i="1"/>
  <c r="Z466" i="1" s="1"/>
  <c r="BY470" i="1"/>
  <c r="DI470" i="1"/>
  <c r="Y471" i="1"/>
  <c r="Z471" i="1" s="1"/>
  <c r="Y488" i="1"/>
  <c r="Z488" i="1" s="1"/>
  <c r="CA488" i="1"/>
  <c r="AD488" i="1" s="1"/>
  <c r="DH488" i="1"/>
  <c r="DI489" i="1"/>
  <c r="BZ424" i="1"/>
  <c r="AC424" i="1" s="1"/>
  <c r="Y425" i="1"/>
  <c r="Z425" i="1" s="1"/>
  <c r="AG425" i="1"/>
  <c r="BU425" i="1" s="1"/>
  <c r="BZ426" i="1"/>
  <c r="AC426" i="1" s="1"/>
  <c r="DI431" i="1"/>
  <c r="DH432" i="1"/>
  <c r="Y435" i="1"/>
  <c r="Z435" i="1" s="1"/>
  <c r="AG435" i="1"/>
  <c r="BU435" i="1" s="1"/>
  <c r="DH438" i="1"/>
  <c r="Y439" i="1"/>
  <c r="Z439" i="1" s="1"/>
  <c r="AG439" i="1"/>
  <c r="BV439" i="1" s="1"/>
  <c r="BY439" i="1"/>
  <c r="BZ440" i="1"/>
  <c r="AC440" i="1" s="1"/>
  <c r="DI441" i="1"/>
  <c r="AG443" i="1"/>
  <c r="BS443" i="1" s="1"/>
  <c r="BY443" i="1"/>
  <c r="Y444" i="1"/>
  <c r="Z444" i="1" s="1"/>
  <c r="AG444" i="1"/>
  <c r="BT444" i="1" s="1"/>
  <c r="DH446" i="1"/>
  <c r="DI446" i="1"/>
  <c r="AG447" i="1"/>
  <c r="BT447" i="1" s="1"/>
  <c r="DI449" i="1"/>
  <c r="BY452" i="1"/>
  <c r="Y457" i="1"/>
  <c r="Z457" i="1" s="1"/>
  <c r="CA458" i="1"/>
  <c r="AD458" i="1" s="1"/>
  <c r="CA460" i="1"/>
  <c r="AD460" i="1" s="1"/>
  <c r="DG460" i="1"/>
  <c r="CA462" i="1"/>
  <c r="AD462" i="1" s="1"/>
  <c r="DG462" i="1"/>
  <c r="CA464" i="1"/>
  <c r="AD464" i="1" s="1"/>
  <c r="DG464" i="1"/>
  <c r="CA466" i="1"/>
  <c r="AD466" i="1" s="1"/>
  <c r="DG466" i="1"/>
  <c r="CA468" i="1"/>
  <c r="AD468" i="1" s="1"/>
  <c r="DG468" i="1"/>
  <c r="AG470" i="1"/>
  <c r="BT470" i="1" s="1"/>
  <c r="CA471" i="1"/>
  <c r="AD471" i="1" s="1"/>
  <c r="DG471" i="1"/>
  <c r="CA474" i="1"/>
  <c r="AD474" i="1" s="1"/>
  <c r="DG474" i="1"/>
  <c r="CA475" i="1"/>
  <c r="AD475" i="1" s="1"/>
  <c r="DG475" i="1"/>
  <c r="DH478" i="1"/>
  <c r="CA479" i="1"/>
  <c r="AD479" i="1" s="1"/>
  <c r="DG479" i="1"/>
  <c r="AG483" i="1"/>
  <c r="BT483" i="1" s="1"/>
  <c r="CA483" i="1"/>
  <c r="AD483" i="1" s="1"/>
  <c r="DG483" i="1"/>
  <c r="CA485" i="1"/>
  <c r="AD485" i="1" s="1"/>
  <c r="DG485" i="1"/>
  <c r="CA486" i="1"/>
  <c r="DH486" i="1"/>
  <c r="DH487" i="1"/>
  <c r="Y489" i="1"/>
  <c r="Z489" i="1" s="1"/>
  <c r="AD489" i="1" s="1"/>
  <c r="BY489" i="1"/>
  <c r="BY462" i="1"/>
  <c r="DI462" i="1"/>
  <c r="DH464" i="1"/>
  <c r="DH466" i="1"/>
  <c r="DH468" i="1"/>
  <c r="BZ469" i="1"/>
  <c r="AC469" i="1" s="1"/>
  <c r="DI469" i="1"/>
  <c r="DH471" i="1"/>
  <c r="CA472" i="1"/>
  <c r="AD472" i="1" s="1"/>
  <c r="DG472" i="1"/>
  <c r="AG474" i="1"/>
  <c r="BW474" i="1" s="1"/>
  <c r="BY474" i="1"/>
  <c r="DH474" i="1"/>
  <c r="BZ475" i="1"/>
  <c r="AC475" i="1" s="1"/>
  <c r="DH475" i="1"/>
  <c r="BZ476" i="1"/>
  <c r="AC476" i="1" s="1"/>
  <c r="DI476" i="1"/>
  <c r="Y478" i="1"/>
  <c r="Z478" i="1" s="1"/>
  <c r="BY478" i="1"/>
  <c r="DI478" i="1"/>
  <c r="AG479" i="1"/>
  <c r="BT479" i="1" s="1"/>
  <c r="DH479" i="1"/>
  <c r="AG481" i="1"/>
  <c r="CA481" i="1"/>
  <c r="AD481" i="1" s="1"/>
  <c r="DG481" i="1"/>
  <c r="CA482" i="1"/>
  <c r="AD482" i="1" s="1"/>
  <c r="DG482" i="1"/>
  <c r="CA484" i="1"/>
  <c r="AD484" i="1" s="1"/>
  <c r="DG484" i="1"/>
  <c r="BY488" i="1"/>
  <c r="DI488" i="1"/>
  <c r="AG475" i="1"/>
  <c r="BT475" i="1" s="1"/>
  <c r="BY475" i="1"/>
  <c r="DI475" i="1"/>
  <c r="AG476" i="1"/>
  <c r="BW476" i="1" s="1"/>
  <c r="Y477" i="1"/>
  <c r="Z477" i="1" s="1"/>
  <c r="BY479" i="1"/>
  <c r="DI479" i="1"/>
  <c r="Y480" i="1"/>
  <c r="Z480" i="1" s="1"/>
  <c r="CA480" i="1"/>
  <c r="AD480" i="1" s="1"/>
  <c r="DG480" i="1"/>
  <c r="DH482" i="1"/>
  <c r="DH484" i="1"/>
  <c r="BY486" i="1"/>
  <c r="DI486" i="1"/>
  <c r="BS178" i="1"/>
  <c r="BU488" i="1"/>
  <c r="BU300" i="1"/>
  <c r="BS384" i="1"/>
  <c r="BU453" i="1"/>
  <c r="BU384" i="1"/>
  <c r="BS448" i="1"/>
  <c r="BV384" i="1"/>
  <c r="BW8" i="1"/>
  <c r="BW40" i="1"/>
  <c r="DH2" i="1"/>
  <c r="CA5" i="1"/>
  <c r="AD5" i="1" s="1"/>
  <c r="DG5" i="1"/>
  <c r="DH6" i="1"/>
  <c r="CA9" i="1"/>
  <c r="AD9" i="1" s="1"/>
  <c r="DG9" i="1"/>
  <c r="DH10" i="1"/>
  <c r="CA13" i="1"/>
  <c r="AD13" i="1" s="1"/>
  <c r="DG13" i="1"/>
  <c r="DH14" i="1"/>
  <c r="CA17" i="1"/>
  <c r="AD17" i="1" s="1"/>
  <c r="DG17" i="1"/>
  <c r="DH18" i="1"/>
  <c r="CA21" i="1"/>
  <c r="AD21" i="1" s="1"/>
  <c r="DG21" i="1"/>
  <c r="DH22" i="1"/>
  <c r="CA25" i="1"/>
  <c r="AD25" i="1" s="1"/>
  <c r="DG25" i="1"/>
  <c r="DH26" i="1"/>
  <c r="CA29" i="1"/>
  <c r="AD29" i="1" s="1"/>
  <c r="DG29" i="1"/>
  <c r="DH30" i="1"/>
  <c r="CA33" i="1"/>
  <c r="AD33" i="1" s="1"/>
  <c r="BY35" i="1"/>
  <c r="DI35" i="1"/>
  <c r="BZ36" i="1"/>
  <c r="AC36" i="1" s="1"/>
  <c r="CA37" i="1"/>
  <c r="AD37" i="1" s="1"/>
  <c r="BY39" i="1"/>
  <c r="DI39" i="1"/>
  <c r="BZ40" i="1"/>
  <c r="AC40" i="1" s="1"/>
  <c r="CA41" i="1"/>
  <c r="AD41" i="1" s="1"/>
  <c r="BY43" i="1"/>
  <c r="DI43" i="1"/>
  <c r="BZ44" i="1"/>
  <c r="AC44" i="1" s="1"/>
  <c r="CA45" i="1"/>
  <c r="AD45" i="1" s="1"/>
  <c r="BY47" i="1"/>
  <c r="DI47" i="1"/>
  <c r="BZ48" i="1"/>
  <c r="AC48" i="1" s="1"/>
  <c r="CA49" i="1"/>
  <c r="AD49" i="1" s="1"/>
  <c r="BY51" i="1"/>
  <c r="DI51" i="1"/>
  <c r="BZ52" i="1"/>
  <c r="AC52" i="1" s="1"/>
  <c r="CA53" i="1"/>
  <c r="AD53" i="1" s="1"/>
  <c r="BY55" i="1"/>
  <c r="DI55" i="1"/>
  <c r="BZ56" i="1"/>
  <c r="AC56" i="1" s="1"/>
  <c r="CA57" i="1"/>
  <c r="AD57" i="1" s="1"/>
  <c r="BY59" i="1"/>
  <c r="DI59" i="1"/>
  <c r="BW83" i="1"/>
  <c r="BY2" i="1"/>
  <c r="BZ3" i="1"/>
  <c r="AC3" i="1" s="1"/>
  <c r="Y4" i="1"/>
  <c r="Z4" i="1" s="1"/>
  <c r="CA4" i="1"/>
  <c r="AD4" i="1" s="1"/>
  <c r="DG4" i="1"/>
  <c r="DH5" i="1"/>
  <c r="BY6" i="1"/>
  <c r="BZ7" i="1"/>
  <c r="AC7" i="1" s="1"/>
  <c r="CA8" i="1"/>
  <c r="AD8" i="1" s="1"/>
  <c r="DG8" i="1"/>
  <c r="DH9" i="1"/>
  <c r="BY10" i="1"/>
  <c r="BZ11" i="1"/>
  <c r="AC11" i="1" s="1"/>
  <c r="CA12" i="1"/>
  <c r="AD12" i="1" s="1"/>
  <c r="DG12" i="1"/>
  <c r="DH13" i="1"/>
  <c r="BY14" i="1"/>
  <c r="BZ15" i="1"/>
  <c r="AC15" i="1" s="1"/>
  <c r="CA16" i="1"/>
  <c r="AD16" i="1" s="1"/>
  <c r="DG16" i="1"/>
  <c r="DH17" i="1"/>
  <c r="BY18" i="1"/>
  <c r="BZ19" i="1"/>
  <c r="AC19" i="1" s="1"/>
  <c r="CA20" i="1"/>
  <c r="AD20" i="1" s="1"/>
  <c r="DG20" i="1"/>
  <c r="DH21" i="1"/>
  <c r="BY22" i="1"/>
  <c r="BZ23" i="1"/>
  <c r="AC23" i="1" s="1"/>
  <c r="CA24" i="1"/>
  <c r="AD24" i="1" s="1"/>
  <c r="DG24" i="1"/>
  <c r="DH25" i="1"/>
  <c r="BY26" i="1"/>
  <c r="BZ27" i="1"/>
  <c r="AC27" i="1" s="1"/>
  <c r="CA28" i="1"/>
  <c r="AD28" i="1" s="1"/>
  <c r="DG28" i="1"/>
  <c r="DH29" i="1"/>
  <c r="BY30" i="1"/>
  <c r="BZ31" i="1"/>
  <c r="AC31" i="1" s="1"/>
  <c r="Y32" i="1"/>
  <c r="Z32" i="1" s="1"/>
  <c r="CA32" i="1"/>
  <c r="AD32" i="1" s="1"/>
  <c r="DG32" i="1"/>
  <c r="BZ35" i="1"/>
  <c r="AC35" i="1" s="1"/>
  <c r="CA36" i="1"/>
  <c r="AD36" i="1" s="1"/>
  <c r="DG36" i="1"/>
  <c r="BY38" i="1"/>
  <c r="BZ39" i="1"/>
  <c r="AC39" i="1" s="1"/>
  <c r="CA40" i="1"/>
  <c r="AD40" i="1" s="1"/>
  <c r="DG40" i="1"/>
  <c r="BZ43" i="1"/>
  <c r="AC43" i="1" s="1"/>
  <c r="Y44" i="1"/>
  <c r="Z44" i="1" s="1"/>
  <c r="CA44" i="1"/>
  <c r="AD44" i="1" s="1"/>
  <c r="DG44" i="1"/>
  <c r="BZ47" i="1"/>
  <c r="AC47" i="1" s="1"/>
  <c r="Y48" i="1"/>
  <c r="Z48" i="1" s="1"/>
  <c r="CA48" i="1"/>
  <c r="AD48" i="1" s="1"/>
  <c r="DG48" i="1"/>
  <c r="BZ51" i="1"/>
  <c r="AC51" i="1" s="1"/>
  <c r="Y52" i="1"/>
  <c r="Z52" i="1" s="1"/>
  <c r="CA52" i="1"/>
  <c r="AD52" i="1" s="1"/>
  <c r="DG52" i="1"/>
  <c r="BZ55" i="1"/>
  <c r="AC55" i="1" s="1"/>
  <c r="Y56" i="1"/>
  <c r="Z56" i="1" s="1"/>
  <c r="CA56" i="1"/>
  <c r="AD56" i="1" s="1"/>
  <c r="DG56" i="1"/>
  <c r="BZ59" i="1"/>
  <c r="AC59" i="1" s="1"/>
  <c r="BZ62" i="1"/>
  <c r="AC62" i="1" s="1"/>
  <c r="BY62" i="1"/>
  <c r="BU63" i="1"/>
  <c r="CA63" i="1"/>
  <c r="AD63" i="1" s="1"/>
  <c r="BZ66" i="1"/>
  <c r="AC66" i="1" s="1"/>
  <c r="BY66" i="1"/>
  <c r="CA67" i="1"/>
  <c r="AD67" i="1" s="1"/>
  <c r="BZ70" i="1"/>
  <c r="AC70" i="1" s="1"/>
  <c r="BY70" i="1"/>
  <c r="CA71" i="1"/>
  <c r="AD71" i="1" s="1"/>
  <c r="DG3" i="1"/>
  <c r="BY5" i="1"/>
  <c r="DG7" i="1"/>
  <c r="DH8" i="1"/>
  <c r="BY9" i="1"/>
  <c r="DG11" i="1"/>
  <c r="DH12" i="1"/>
  <c r="BY13" i="1"/>
  <c r="DG15" i="1"/>
  <c r="DH16" i="1"/>
  <c r="BY17" i="1"/>
  <c r="DG19" i="1"/>
  <c r="DH20" i="1"/>
  <c r="BY21" i="1"/>
  <c r="DG23" i="1"/>
  <c r="DH24" i="1"/>
  <c r="BY25" i="1"/>
  <c r="DG27" i="1"/>
  <c r="DH28" i="1"/>
  <c r="BY29" i="1"/>
  <c r="DG31" i="1"/>
  <c r="DG35" i="1"/>
  <c r="DH36" i="1"/>
  <c r="DG39" i="1"/>
  <c r="DH40" i="1"/>
  <c r="DG43" i="1"/>
  <c r="DG47" i="1"/>
  <c r="DG51" i="1"/>
  <c r="DG55" i="1"/>
  <c r="DG59" i="1"/>
  <c r="BY63" i="1"/>
  <c r="BZ63" i="1"/>
  <c r="AC63" i="1" s="1"/>
  <c r="CA65" i="1"/>
  <c r="AD65" i="1" s="1"/>
  <c r="BY67" i="1"/>
  <c r="BZ67" i="1"/>
  <c r="AC67" i="1" s="1"/>
  <c r="CA69" i="1"/>
  <c r="AD69" i="1" s="1"/>
  <c r="BY71" i="1"/>
  <c r="BZ71" i="1"/>
  <c r="AC71" i="1" s="1"/>
  <c r="BV91" i="1"/>
  <c r="CA60" i="1"/>
  <c r="AD60" i="1" s="1"/>
  <c r="BZ60" i="1"/>
  <c r="AC60" i="1" s="1"/>
  <c r="DH60" i="1"/>
  <c r="CA62" i="1"/>
  <c r="AD62" i="1" s="1"/>
  <c r="DH62" i="1"/>
  <c r="DI62" i="1"/>
  <c r="DG62" i="1"/>
  <c r="DG63" i="1"/>
  <c r="DH63" i="1"/>
  <c r="BZ64" i="1"/>
  <c r="AC64" i="1" s="1"/>
  <c r="BY64" i="1"/>
  <c r="DH64" i="1"/>
  <c r="CA66" i="1"/>
  <c r="AD66" i="1" s="1"/>
  <c r="DH66" i="1"/>
  <c r="DI66" i="1"/>
  <c r="DG66" i="1"/>
  <c r="DG67" i="1"/>
  <c r="DH67" i="1"/>
  <c r="BZ68" i="1"/>
  <c r="AC68" i="1" s="1"/>
  <c r="BY68" i="1"/>
  <c r="DH68" i="1"/>
  <c r="CA70" i="1"/>
  <c r="AD70" i="1" s="1"/>
  <c r="DH70" i="1"/>
  <c r="DI70" i="1"/>
  <c r="DG70" i="1"/>
  <c r="BZ72" i="1"/>
  <c r="AC72" i="1" s="1"/>
  <c r="BY72" i="1"/>
  <c r="DG60" i="1"/>
  <c r="DH61" i="1"/>
  <c r="DG64" i="1"/>
  <c r="DH65" i="1"/>
  <c r="DG68" i="1"/>
  <c r="DH69" i="1"/>
  <c r="DG72" i="1"/>
  <c r="DH73" i="1"/>
  <c r="BY74" i="1"/>
  <c r="DI74" i="1"/>
  <c r="BZ75" i="1"/>
  <c r="AC75" i="1" s="1"/>
  <c r="CA76" i="1"/>
  <c r="AD76" i="1" s="1"/>
  <c r="DG76" i="1"/>
  <c r="DH77" i="1"/>
  <c r="BY78" i="1"/>
  <c r="DI78" i="1"/>
  <c r="BZ79" i="1"/>
  <c r="AC79" i="1" s="1"/>
  <c r="DG80" i="1"/>
  <c r="DH81" i="1"/>
  <c r="BY82" i="1"/>
  <c r="DI82" i="1"/>
  <c r="BZ83" i="1"/>
  <c r="AC83" i="1" s="1"/>
  <c r="DG84" i="1"/>
  <c r="DH85" i="1"/>
  <c r="BY86" i="1"/>
  <c r="DI86" i="1"/>
  <c r="BZ87" i="1"/>
  <c r="AC87" i="1" s="1"/>
  <c r="DG88" i="1"/>
  <c r="DH89" i="1"/>
  <c r="BY90" i="1"/>
  <c r="DI90" i="1"/>
  <c r="BZ91" i="1"/>
  <c r="AC91" i="1" s="1"/>
  <c r="CA92" i="1"/>
  <c r="AD92" i="1" s="1"/>
  <c r="DG92" i="1"/>
  <c r="DH93" i="1"/>
  <c r="BY94" i="1"/>
  <c r="DI94" i="1"/>
  <c r="BZ95" i="1"/>
  <c r="AC95" i="1" s="1"/>
  <c r="CA96" i="1"/>
  <c r="AD96" i="1" s="1"/>
  <c r="DG96" i="1"/>
  <c r="DH97" i="1"/>
  <c r="BY98" i="1"/>
  <c r="DI98" i="1"/>
  <c r="BZ99" i="1"/>
  <c r="AC99" i="1" s="1"/>
  <c r="CA100" i="1"/>
  <c r="AD100" i="1" s="1"/>
  <c r="DG100" i="1"/>
  <c r="DH101" i="1"/>
  <c r="BY102" i="1"/>
  <c r="DI102" i="1"/>
  <c r="CA104" i="1"/>
  <c r="AD104" i="1" s="1"/>
  <c r="DG104" i="1"/>
  <c r="DH105" i="1"/>
  <c r="BY106" i="1"/>
  <c r="DI106" i="1"/>
  <c r="CA108" i="1"/>
  <c r="AD108" i="1" s="1"/>
  <c r="DG108" i="1"/>
  <c r="DH109" i="1"/>
  <c r="CA112" i="1"/>
  <c r="AD112" i="1" s="1"/>
  <c r="DG112" i="1"/>
  <c r="DH113" i="1"/>
  <c r="BY114" i="1"/>
  <c r="DI114" i="1"/>
  <c r="CA116" i="1"/>
  <c r="AD116" i="1" s="1"/>
  <c r="DG116" i="1"/>
  <c r="DH117" i="1"/>
  <c r="BY118" i="1"/>
  <c r="DI118" i="1"/>
  <c r="CA120" i="1"/>
  <c r="AD120" i="1" s="1"/>
  <c r="DG120" i="1"/>
  <c r="DH121" i="1"/>
  <c r="CA124" i="1"/>
  <c r="AD124" i="1" s="1"/>
  <c r="DG124" i="1"/>
  <c r="DH125" i="1"/>
  <c r="DI126" i="1"/>
  <c r="BZ127" i="1"/>
  <c r="AC127" i="1" s="1"/>
  <c r="BZ128" i="1"/>
  <c r="AC128" i="1" s="1"/>
  <c r="DI128" i="1"/>
  <c r="DI130" i="1"/>
  <c r="DH130" i="1"/>
  <c r="DG130" i="1"/>
  <c r="BW156" i="1"/>
  <c r="BT156" i="1"/>
  <c r="BY61" i="1"/>
  <c r="DI61" i="1"/>
  <c r="BY65" i="1"/>
  <c r="DI65" i="1"/>
  <c r="BY69" i="1"/>
  <c r="DI69" i="1"/>
  <c r="BY73" i="1"/>
  <c r="DI73" i="1"/>
  <c r="BZ74" i="1"/>
  <c r="AC74" i="1" s="1"/>
  <c r="BY77" i="1"/>
  <c r="DI77" i="1"/>
  <c r="BZ78" i="1"/>
  <c r="AC78" i="1" s="1"/>
  <c r="BY81" i="1"/>
  <c r="DI81" i="1"/>
  <c r="BZ82" i="1"/>
  <c r="AC82" i="1" s="1"/>
  <c r="BY85" i="1"/>
  <c r="DI85" i="1"/>
  <c r="BZ86" i="1"/>
  <c r="AC86" i="1" s="1"/>
  <c r="BY89" i="1"/>
  <c r="DI89" i="1"/>
  <c r="BZ90" i="1"/>
  <c r="AC90" i="1" s="1"/>
  <c r="BY93" i="1"/>
  <c r="DI93" i="1"/>
  <c r="BZ94" i="1"/>
  <c r="AC94" i="1" s="1"/>
  <c r="BY97" i="1"/>
  <c r="DI97" i="1"/>
  <c r="BZ98" i="1"/>
  <c r="AC98" i="1" s="1"/>
  <c r="DG99" i="1"/>
  <c r="BZ102" i="1"/>
  <c r="AC102" i="1" s="1"/>
  <c r="Y103" i="1"/>
  <c r="Z103" i="1" s="1"/>
  <c r="CA103" i="1"/>
  <c r="AD103" i="1" s="1"/>
  <c r="DG103" i="1"/>
  <c r="BZ106" i="1"/>
  <c r="AC106" i="1" s="1"/>
  <c r="Y107" i="1"/>
  <c r="Z107" i="1" s="1"/>
  <c r="CA107" i="1"/>
  <c r="AD107" i="1" s="1"/>
  <c r="DG107" i="1"/>
  <c r="DH108" i="1"/>
  <c r="BY109" i="1"/>
  <c r="BZ110" i="1"/>
  <c r="AC110" i="1" s="1"/>
  <c r="Y111" i="1"/>
  <c r="Z111" i="1" s="1"/>
  <c r="CA111" i="1"/>
  <c r="AD111" i="1" s="1"/>
  <c r="DG111" i="1"/>
  <c r="DH112" i="1"/>
  <c r="BY113" i="1"/>
  <c r="BZ114" i="1"/>
  <c r="AC114" i="1" s="1"/>
  <c r="Y115" i="1"/>
  <c r="Z115" i="1" s="1"/>
  <c r="CA115" i="1"/>
  <c r="AD115" i="1" s="1"/>
  <c r="DG115" i="1"/>
  <c r="DH116" i="1"/>
  <c r="BZ118" i="1"/>
  <c r="AC118" i="1" s="1"/>
  <c r="Y119" i="1"/>
  <c r="Z119" i="1" s="1"/>
  <c r="CA119" i="1"/>
  <c r="AD119" i="1" s="1"/>
  <c r="DG119" i="1"/>
  <c r="BZ122" i="1"/>
  <c r="AC122" i="1" s="1"/>
  <c r="Y123" i="1"/>
  <c r="Z123" i="1" s="1"/>
  <c r="CA123" i="1"/>
  <c r="AD123" i="1" s="1"/>
  <c r="DG123" i="1"/>
  <c r="DH124" i="1"/>
  <c r="BY125" i="1"/>
  <c r="BZ126" i="1"/>
  <c r="AC126" i="1" s="1"/>
  <c r="Y127" i="1"/>
  <c r="Z127" i="1" s="1"/>
  <c r="CA127" i="1"/>
  <c r="AD127" i="1" s="1"/>
  <c r="DI127" i="1"/>
  <c r="DG127" i="1"/>
  <c r="BY128" i="1"/>
  <c r="Y131" i="1"/>
  <c r="Z131" i="1" s="1"/>
  <c r="AG131" i="1"/>
  <c r="CA131" i="1"/>
  <c r="AD131" i="1" s="1"/>
  <c r="CA132" i="1"/>
  <c r="AD132" i="1" s="1"/>
  <c r="CA133" i="1"/>
  <c r="AD133" i="1" s="1"/>
  <c r="DI133" i="1"/>
  <c r="BU142" i="1"/>
  <c r="BT152" i="1"/>
  <c r="BU168" i="1"/>
  <c r="BT232" i="1"/>
  <c r="DG74" i="1"/>
  <c r="DH75" i="1"/>
  <c r="DG78" i="1"/>
  <c r="DH79" i="1"/>
  <c r="BY80" i="1"/>
  <c r="DG82" i="1"/>
  <c r="DH83" i="1"/>
  <c r="BY84" i="1"/>
  <c r="DG86" i="1"/>
  <c r="DH87" i="1"/>
  <c r="BY88" i="1"/>
  <c r="DG90" i="1"/>
  <c r="DH91" i="1"/>
  <c r="DG94" i="1"/>
  <c r="DH95" i="1"/>
  <c r="DG98" i="1"/>
  <c r="DG102" i="1"/>
  <c r="DG106" i="1"/>
  <c r="BY108" i="1"/>
  <c r="DG110" i="1"/>
  <c r="BY112" i="1"/>
  <c r="DG114" i="1"/>
  <c r="DG118" i="1"/>
  <c r="DG122" i="1"/>
  <c r="BY124" i="1"/>
  <c r="DG126" i="1"/>
  <c r="DG128" i="1"/>
  <c r="BZ130" i="1"/>
  <c r="AC130" i="1" s="1"/>
  <c r="BY130" i="1"/>
  <c r="BY133" i="1"/>
  <c r="BS134" i="1"/>
  <c r="BY127" i="1"/>
  <c r="Y129" i="1"/>
  <c r="Z129" i="1" s="1"/>
  <c r="CA129" i="1"/>
  <c r="AD129" i="1" s="1"/>
  <c r="BW140" i="1"/>
  <c r="BT140" i="1"/>
  <c r="CA134" i="1"/>
  <c r="AD134" i="1" s="1"/>
  <c r="DG134" i="1"/>
  <c r="CA138" i="1"/>
  <c r="AD138" i="1" s="1"/>
  <c r="DG138" i="1"/>
  <c r="CA142" i="1"/>
  <c r="AD142" i="1" s="1"/>
  <c r="DG142" i="1"/>
  <c r="CA146" i="1"/>
  <c r="AD146" i="1" s="1"/>
  <c r="DG146" i="1"/>
  <c r="CA150" i="1"/>
  <c r="AD150" i="1" s="1"/>
  <c r="DG150" i="1"/>
  <c r="CA154" i="1"/>
  <c r="AD154" i="1" s="1"/>
  <c r="DG154" i="1"/>
  <c r="CA158" i="1"/>
  <c r="AD158" i="1" s="1"/>
  <c r="DG158" i="1"/>
  <c r="CA162" i="1"/>
  <c r="AD162" i="1" s="1"/>
  <c r="DG162" i="1"/>
  <c r="CA166" i="1"/>
  <c r="AD166" i="1" s="1"/>
  <c r="DG166" i="1"/>
  <c r="CA170" i="1"/>
  <c r="AD170" i="1" s="1"/>
  <c r="DG170" i="1"/>
  <c r="BZ171" i="1"/>
  <c r="AC171" i="1" s="1"/>
  <c r="DG173" i="1"/>
  <c r="BZ174" i="1"/>
  <c r="AC174" i="1" s="1"/>
  <c r="BZ175" i="1"/>
  <c r="AC175" i="1" s="1"/>
  <c r="DG177" i="1"/>
  <c r="BZ178" i="1"/>
  <c r="AC178" i="1" s="1"/>
  <c r="BZ179" i="1"/>
  <c r="AC179" i="1" s="1"/>
  <c r="BZ180" i="1"/>
  <c r="AC180" i="1" s="1"/>
  <c r="DI180" i="1"/>
  <c r="CA185" i="1"/>
  <c r="AD185" i="1" s="1"/>
  <c r="BZ185" i="1"/>
  <c r="AC185" i="1" s="1"/>
  <c r="DH185" i="1"/>
  <c r="CA186" i="1"/>
  <c r="AD186" i="1" s="1"/>
  <c r="DI186" i="1"/>
  <c r="DH186" i="1"/>
  <c r="DG186" i="1"/>
  <c r="BZ187" i="1"/>
  <c r="AC187" i="1" s="1"/>
  <c r="BY187" i="1"/>
  <c r="CA187" i="1"/>
  <c r="AD187" i="1" s="1"/>
  <c r="DG187" i="1"/>
  <c r="CA198" i="1"/>
  <c r="AD198" i="1" s="1"/>
  <c r="DI198" i="1"/>
  <c r="DH198" i="1"/>
  <c r="DG198" i="1"/>
  <c r="DI211" i="1"/>
  <c r="DH211" i="1"/>
  <c r="DG211" i="1"/>
  <c r="BZ220" i="1"/>
  <c r="AC220" i="1" s="1"/>
  <c r="BY220" i="1"/>
  <c r="BY226" i="1"/>
  <c r="BZ226" i="1"/>
  <c r="AC226" i="1" s="1"/>
  <c r="BY230" i="1"/>
  <c r="BZ230" i="1"/>
  <c r="AC230" i="1" s="1"/>
  <c r="BZ244" i="1"/>
  <c r="AC244" i="1" s="1"/>
  <c r="BY244" i="1"/>
  <c r="BZ251" i="1"/>
  <c r="AC251" i="1" s="1"/>
  <c r="BY251" i="1"/>
  <c r="DI262" i="1"/>
  <c r="DH262" i="1"/>
  <c r="DG262" i="1"/>
  <c r="CA275" i="1"/>
  <c r="AD275" i="1" s="1"/>
  <c r="DH275" i="1"/>
  <c r="DI275" i="1"/>
  <c r="DG275" i="1"/>
  <c r="BZ277" i="1"/>
  <c r="AC277" i="1" s="1"/>
  <c r="CA277" i="1"/>
  <c r="AD277" i="1" s="1"/>
  <c r="BY277" i="1"/>
  <c r="BY131" i="1"/>
  <c r="DI131" i="1"/>
  <c r="BZ132" i="1"/>
  <c r="AC132" i="1" s="1"/>
  <c r="DH134" i="1"/>
  <c r="AG135" i="1"/>
  <c r="BY135" i="1"/>
  <c r="DI135" i="1"/>
  <c r="BZ136" i="1"/>
  <c r="AC136" i="1" s="1"/>
  <c r="DH138" i="1"/>
  <c r="AG139" i="1"/>
  <c r="BY139" i="1"/>
  <c r="DI139" i="1"/>
  <c r="BZ140" i="1"/>
  <c r="AC140" i="1" s="1"/>
  <c r="DH142" i="1"/>
  <c r="AG143" i="1"/>
  <c r="BY143" i="1"/>
  <c r="DI143" i="1"/>
  <c r="BZ144" i="1"/>
  <c r="AC144" i="1" s="1"/>
  <c r="DH146" i="1"/>
  <c r="AG147" i="1"/>
  <c r="BY147" i="1"/>
  <c r="DI147" i="1"/>
  <c r="BZ148" i="1"/>
  <c r="AC148" i="1" s="1"/>
  <c r="DH150" i="1"/>
  <c r="AG151" i="1"/>
  <c r="BY151" i="1"/>
  <c r="DI151" i="1"/>
  <c r="BZ152" i="1"/>
  <c r="AC152" i="1" s="1"/>
  <c r="DH154" i="1"/>
  <c r="AG155" i="1"/>
  <c r="BY155" i="1"/>
  <c r="DI155" i="1"/>
  <c r="BZ156" i="1"/>
  <c r="AC156" i="1" s="1"/>
  <c r="DH158" i="1"/>
  <c r="AG159" i="1"/>
  <c r="BY159" i="1"/>
  <c r="DI159" i="1"/>
  <c r="BZ160" i="1"/>
  <c r="AC160" i="1" s="1"/>
  <c r="DH162" i="1"/>
  <c r="AG163" i="1"/>
  <c r="BY163" i="1"/>
  <c r="DI163" i="1"/>
  <c r="BZ164" i="1"/>
  <c r="AC164" i="1" s="1"/>
  <c r="DH166" i="1"/>
  <c r="AG167" i="1"/>
  <c r="BY167" i="1"/>
  <c r="DI167" i="1"/>
  <c r="BZ168" i="1"/>
  <c r="AC168" i="1" s="1"/>
  <c r="DH170" i="1"/>
  <c r="BY171" i="1"/>
  <c r="BY172" i="1"/>
  <c r="DI173" i="1"/>
  <c r="Y174" i="1"/>
  <c r="Z174" i="1" s="1"/>
  <c r="DI174" i="1"/>
  <c r="DG174" i="1"/>
  <c r="BY175" i="1"/>
  <c r="BY176" i="1"/>
  <c r="BV177" i="1"/>
  <c r="DI177" i="1"/>
  <c r="Y178" i="1"/>
  <c r="Z178" i="1" s="1"/>
  <c r="DI178" i="1"/>
  <c r="DG178" i="1"/>
  <c r="BY179" i="1"/>
  <c r="CA181" i="1"/>
  <c r="AD181" i="1" s="1"/>
  <c r="DH181" i="1"/>
  <c r="BY182" i="1"/>
  <c r="CA182" i="1"/>
  <c r="AD182" i="1" s="1"/>
  <c r="DI182" i="1"/>
  <c r="DH182" i="1"/>
  <c r="DG182" i="1"/>
  <c r="BZ183" i="1"/>
  <c r="AC183" i="1" s="1"/>
  <c r="BY183" i="1"/>
  <c r="CA183" i="1"/>
  <c r="AD183" i="1" s="1"/>
  <c r="DI183" i="1"/>
  <c r="DG183" i="1"/>
  <c r="Y184" i="1"/>
  <c r="Z184" i="1" s="1"/>
  <c r="Y187" i="1"/>
  <c r="Z187" i="1" s="1"/>
  <c r="DH187" i="1"/>
  <c r="CA188" i="1"/>
  <c r="AD188" i="1" s="1"/>
  <c r="DG188" i="1"/>
  <c r="DH188" i="1"/>
  <c r="BZ192" i="1"/>
  <c r="AC192" i="1" s="1"/>
  <c r="BZ196" i="1"/>
  <c r="AC196" i="1" s="1"/>
  <c r="DH196" i="1"/>
  <c r="BY197" i="1"/>
  <c r="BY198" i="1"/>
  <c r="DI199" i="1"/>
  <c r="DG199" i="1"/>
  <c r="DI210" i="1"/>
  <c r="DH210" i="1"/>
  <c r="DG210" i="1"/>
  <c r="BZ217" i="1"/>
  <c r="AC217" i="1" s="1"/>
  <c r="BY217" i="1"/>
  <c r="DI221" i="1"/>
  <c r="DI224" i="1"/>
  <c r="DI227" i="1"/>
  <c r="DH227" i="1"/>
  <c r="DG227" i="1"/>
  <c r="BZ241" i="1"/>
  <c r="AC241" i="1" s="1"/>
  <c r="BY241" i="1"/>
  <c r="DI245" i="1"/>
  <c r="DI248" i="1"/>
  <c r="BU249" i="1"/>
  <c r="DI253" i="1"/>
  <c r="DI258" i="1"/>
  <c r="DH258" i="1"/>
  <c r="DG258" i="1"/>
  <c r="BZ259" i="1"/>
  <c r="AC259" i="1" s="1"/>
  <c r="BY259" i="1"/>
  <c r="BZ267" i="1"/>
  <c r="AC267" i="1" s="1"/>
  <c r="BY267" i="1"/>
  <c r="CA267" i="1"/>
  <c r="AD267" i="1" s="1"/>
  <c r="DH129" i="1"/>
  <c r="BZ131" i="1"/>
  <c r="AC131" i="1" s="1"/>
  <c r="DG132" i="1"/>
  <c r="DH133" i="1"/>
  <c r="BY134" i="1"/>
  <c r="BZ135" i="1"/>
  <c r="AC135" i="1" s="1"/>
  <c r="DG136" i="1"/>
  <c r="DH137" i="1"/>
  <c r="BY138" i="1"/>
  <c r="DG140" i="1"/>
  <c r="DH141" i="1"/>
  <c r="BY142" i="1"/>
  <c r="DG144" i="1"/>
  <c r="DH145" i="1"/>
  <c r="BY146" i="1"/>
  <c r="DG148" i="1"/>
  <c r="DH149" i="1"/>
  <c r="BY150" i="1"/>
  <c r="DG152" i="1"/>
  <c r="DH153" i="1"/>
  <c r="BY154" i="1"/>
  <c r="DG156" i="1"/>
  <c r="DH157" i="1"/>
  <c r="BY158" i="1"/>
  <c r="DG160" i="1"/>
  <c r="DH161" i="1"/>
  <c r="BY162" i="1"/>
  <c r="DG164" i="1"/>
  <c r="DH165" i="1"/>
  <c r="BY166" i="1"/>
  <c r="DG168" i="1"/>
  <c r="DH169" i="1"/>
  <c r="BY170" i="1"/>
  <c r="CA171" i="1"/>
  <c r="AD171" i="1" s="1"/>
  <c r="DG171" i="1"/>
  <c r="DG172" i="1"/>
  <c r="BY173" i="1"/>
  <c r="CA175" i="1"/>
  <c r="AD175" i="1" s="1"/>
  <c r="DG175" i="1"/>
  <c r="DG176" i="1"/>
  <c r="BY177" i="1"/>
  <c r="DG179" i="1"/>
  <c r="BZ188" i="1"/>
  <c r="AC188" i="1" s="1"/>
  <c r="BY189" i="1"/>
  <c r="BY193" i="1"/>
  <c r="BZ199" i="1"/>
  <c r="AC199" i="1" s="1"/>
  <c r="BY199" i="1"/>
  <c r="BT200" i="1"/>
  <c r="BZ211" i="1"/>
  <c r="AC211" i="1" s="1"/>
  <c r="BY211" i="1"/>
  <c r="AG219" i="1"/>
  <c r="Y219" i="1"/>
  <c r="Z219" i="1" s="1"/>
  <c r="BW221" i="1"/>
  <c r="BT221" i="1"/>
  <c r="CA226" i="1"/>
  <c r="AD226" i="1" s="1"/>
  <c r="DI226" i="1"/>
  <c r="DH226" i="1"/>
  <c r="DG226" i="1"/>
  <c r="DI230" i="1"/>
  <c r="DH230" i="1"/>
  <c r="DG230" i="1"/>
  <c r="BZ231" i="1"/>
  <c r="AC231" i="1" s="1"/>
  <c r="BY231" i="1"/>
  <c r="AG243" i="1"/>
  <c r="Y243" i="1"/>
  <c r="Z243" i="1" s="1"/>
  <c r="CA251" i="1"/>
  <c r="AD251" i="1" s="1"/>
  <c r="DI251" i="1"/>
  <c r="DH251" i="1"/>
  <c r="DG251" i="1"/>
  <c r="DI259" i="1"/>
  <c r="DH259" i="1"/>
  <c r="DG259" i="1"/>
  <c r="Y171" i="1"/>
  <c r="Z171" i="1" s="1"/>
  <c r="Y172" i="1"/>
  <c r="Z172" i="1" s="1"/>
  <c r="CA172" i="1"/>
  <c r="AD172" i="1" s="1"/>
  <c r="BY174" i="1"/>
  <c r="Y175" i="1"/>
  <c r="Z175" i="1" s="1"/>
  <c r="Y176" i="1"/>
  <c r="Z176" i="1" s="1"/>
  <c r="CA176" i="1"/>
  <c r="AD176" i="1" s="1"/>
  <c r="BY178" i="1"/>
  <c r="Y179" i="1"/>
  <c r="Z179" i="1" s="1"/>
  <c r="DH179" i="1"/>
  <c r="CA180" i="1"/>
  <c r="AD180" i="1" s="1"/>
  <c r="BY180" i="1"/>
  <c r="DG180" i="1"/>
  <c r="BZ184" i="1"/>
  <c r="AC184" i="1" s="1"/>
  <c r="BZ186" i="1"/>
  <c r="AC186" i="1" s="1"/>
  <c r="CA189" i="1"/>
  <c r="AD189" i="1" s="1"/>
  <c r="DH189" i="1"/>
  <c r="BY190" i="1"/>
  <c r="CA190" i="1"/>
  <c r="AD190" i="1" s="1"/>
  <c r="DI190" i="1"/>
  <c r="DH190" i="1"/>
  <c r="DG190" i="1"/>
  <c r="BZ191" i="1"/>
  <c r="AC191" i="1" s="1"/>
  <c r="BY191" i="1"/>
  <c r="CA191" i="1"/>
  <c r="AD191" i="1" s="1"/>
  <c r="DI191" i="1"/>
  <c r="DG191" i="1"/>
  <c r="Y192" i="1"/>
  <c r="Z192" i="1" s="1"/>
  <c r="DH193" i="1"/>
  <c r="BY194" i="1"/>
  <c r="CA194" i="1"/>
  <c r="AD194" i="1" s="1"/>
  <c r="DI194" i="1"/>
  <c r="DH194" i="1"/>
  <c r="DG194" i="1"/>
  <c r="BZ195" i="1"/>
  <c r="AC195" i="1" s="1"/>
  <c r="BY195" i="1"/>
  <c r="CA195" i="1"/>
  <c r="AD195" i="1" s="1"/>
  <c r="DI195" i="1"/>
  <c r="DG195" i="1"/>
  <c r="Y196" i="1"/>
  <c r="Z196" i="1" s="1"/>
  <c r="CA197" i="1"/>
  <c r="AD197" i="1" s="1"/>
  <c r="BZ201" i="1"/>
  <c r="AC201" i="1" s="1"/>
  <c r="BY201" i="1"/>
  <c r="Y203" i="1"/>
  <c r="Z203" i="1" s="1"/>
  <c r="BZ204" i="1"/>
  <c r="AC204" i="1" s="1"/>
  <c r="BY204" i="1"/>
  <c r="DI204" i="1"/>
  <c r="BZ205" i="1"/>
  <c r="AC205" i="1" s="1"/>
  <c r="BY208" i="1"/>
  <c r="BY210" i="1"/>
  <c r="BZ210" i="1"/>
  <c r="AC210" i="1" s="1"/>
  <c r="BZ227" i="1"/>
  <c r="AC227" i="1" s="1"/>
  <c r="BY227" i="1"/>
  <c r="CA231" i="1"/>
  <c r="AD231" i="1" s="1"/>
  <c r="DI231" i="1"/>
  <c r="DH231" i="1"/>
  <c r="DG231" i="1"/>
  <c r="DI256" i="1"/>
  <c r="BY258" i="1"/>
  <c r="BZ258" i="1"/>
  <c r="AC258" i="1" s="1"/>
  <c r="BY262" i="1"/>
  <c r="BZ262" i="1"/>
  <c r="AC262" i="1" s="1"/>
  <c r="BZ271" i="1"/>
  <c r="AC271" i="1" s="1"/>
  <c r="BY271" i="1"/>
  <c r="CA271" i="1"/>
  <c r="AD271" i="1" s="1"/>
  <c r="AG284" i="1"/>
  <c r="Y284" i="1"/>
  <c r="Z284" i="1" s="1"/>
  <c r="BY285" i="1"/>
  <c r="DG196" i="1"/>
  <c r="BZ200" i="1"/>
  <c r="AC200" i="1" s="1"/>
  <c r="BZ202" i="1"/>
  <c r="AC202" i="1" s="1"/>
  <c r="CA205" i="1"/>
  <c r="AD205" i="1" s="1"/>
  <c r="DH205" i="1"/>
  <c r="BY206" i="1"/>
  <c r="CA206" i="1"/>
  <c r="AD206" i="1" s="1"/>
  <c r="DI206" i="1"/>
  <c r="DH206" i="1"/>
  <c r="DG206" i="1"/>
  <c r="BZ207" i="1"/>
  <c r="AC207" i="1" s="1"/>
  <c r="BY207" i="1"/>
  <c r="CA207" i="1"/>
  <c r="AD207" i="1" s="1"/>
  <c r="DI207" i="1"/>
  <c r="DG207" i="1"/>
  <c r="Y208" i="1"/>
  <c r="Z208" i="1" s="1"/>
  <c r="Y211" i="1"/>
  <c r="Z211" i="1" s="1"/>
  <c r="CA212" i="1"/>
  <c r="AD212" i="1" s="1"/>
  <c r="DG212" i="1"/>
  <c r="DH212" i="1"/>
  <c r="BZ216" i="1"/>
  <c r="AC216" i="1" s="1"/>
  <c r="BZ218" i="1"/>
  <c r="AC218" i="1" s="1"/>
  <c r="CA221" i="1"/>
  <c r="AD221" i="1" s="1"/>
  <c r="DH221" i="1"/>
  <c r="BY222" i="1"/>
  <c r="CA222" i="1"/>
  <c r="AD222" i="1" s="1"/>
  <c r="DI222" i="1"/>
  <c r="DH222" i="1"/>
  <c r="DG222" i="1"/>
  <c r="BZ223" i="1"/>
  <c r="AC223" i="1" s="1"/>
  <c r="BY223" i="1"/>
  <c r="CA223" i="1"/>
  <c r="AD223" i="1" s="1"/>
  <c r="DI223" i="1"/>
  <c r="DG223" i="1"/>
  <c r="Y224" i="1"/>
  <c r="Z224" i="1" s="1"/>
  <c r="Y227" i="1"/>
  <c r="Z227" i="1" s="1"/>
  <c r="CA228" i="1"/>
  <c r="AD228" i="1" s="1"/>
  <c r="Y231" i="1"/>
  <c r="Z231" i="1" s="1"/>
  <c r="CA232" i="1"/>
  <c r="AD232" i="1" s="1"/>
  <c r="DG232" i="1"/>
  <c r="DH232" i="1"/>
  <c r="BZ236" i="1"/>
  <c r="AC236" i="1" s="1"/>
  <c r="BY236" i="1"/>
  <c r="DG236" i="1"/>
  <c r="DH236" i="1"/>
  <c r="BZ240" i="1"/>
  <c r="AC240" i="1" s="1"/>
  <c r="BZ242" i="1"/>
  <c r="AC242" i="1" s="1"/>
  <c r="CA245" i="1"/>
  <c r="AD245" i="1" s="1"/>
  <c r="DH245" i="1"/>
  <c r="BY246" i="1"/>
  <c r="CA246" i="1"/>
  <c r="AD246" i="1" s="1"/>
  <c r="DI246" i="1"/>
  <c r="DH246" i="1"/>
  <c r="DG246" i="1"/>
  <c r="BZ247" i="1"/>
  <c r="AC247" i="1" s="1"/>
  <c r="BY247" i="1"/>
  <c r="CA247" i="1"/>
  <c r="AD247" i="1" s="1"/>
  <c r="DI247" i="1"/>
  <c r="DG247" i="1"/>
  <c r="Y248" i="1"/>
  <c r="Z248" i="1" s="1"/>
  <c r="BY250" i="1"/>
  <c r="CA250" i="1"/>
  <c r="AD250" i="1" s="1"/>
  <c r="DI250" i="1"/>
  <c r="DH250" i="1"/>
  <c r="DG250" i="1"/>
  <c r="Y251" i="1"/>
  <c r="Z251" i="1" s="1"/>
  <c r="CA252" i="1"/>
  <c r="AD252" i="1" s="1"/>
  <c r="CA253" i="1"/>
  <c r="AD253" i="1" s="1"/>
  <c r="DH253" i="1"/>
  <c r="BZ254" i="1"/>
  <c r="AC254" i="1" s="1"/>
  <c r="BZ255" i="1"/>
  <c r="AC255" i="1" s="1"/>
  <c r="BY255" i="1"/>
  <c r="CA255" i="1"/>
  <c r="AD255" i="1" s="1"/>
  <c r="DI255" i="1"/>
  <c r="DG255" i="1"/>
  <c r="Y256" i="1"/>
  <c r="Z256" i="1" s="1"/>
  <c r="Y259" i="1"/>
  <c r="Z259" i="1" s="1"/>
  <c r="CA260" i="1"/>
  <c r="AD260" i="1" s="1"/>
  <c r="DG260" i="1"/>
  <c r="DH260" i="1"/>
  <c r="BZ265" i="1"/>
  <c r="AC265" i="1" s="1"/>
  <c r="BY265" i="1"/>
  <c r="BY266" i="1"/>
  <c r="Y268" i="1"/>
  <c r="Z268" i="1" s="1"/>
  <c r="Y272" i="1"/>
  <c r="Z272" i="1" s="1"/>
  <c r="DG273" i="1"/>
  <c r="DH273" i="1"/>
  <c r="DI274" i="1"/>
  <c r="BU277" i="1"/>
  <c r="BW277" i="1"/>
  <c r="DH277" i="1"/>
  <c r="DI278" i="1"/>
  <c r="CA279" i="1"/>
  <c r="AD279" i="1" s="1"/>
  <c r="DI280" i="1"/>
  <c r="DH280" i="1"/>
  <c r="DG280" i="1"/>
  <c r="BS282" i="1"/>
  <c r="CA284" i="1"/>
  <c r="AD284" i="1" s="1"/>
  <c r="DI285" i="1"/>
  <c r="DH285" i="1"/>
  <c r="DG285" i="1"/>
  <c r="CA201" i="1"/>
  <c r="AD201" i="1" s="1"/>
  <c r="DH201" i="1"/>
  <c r="CA202" i="1"/>
  <c r="AD202" i="1" s="1"/>
  <c r="DI202" i="1"/>
  <c r="DH202" i="1"/>
  <c r="DG202" i="1"/>
  <c r="BZ203" i="1"/>
  <c r="AC203" i="1" s="1"/>
  <c r="BY203" i="1"/>
  <c r="CA203" i="1"/>
  <c r="AD203" i="1" s="1"/>
  <c r="DI203" i="1"/>
  <c r="DG203" i="1"/>
  <c r="Y207" i="1"/>
  <c r="Z207" i="1" s="1"/>
  <c r="CA208" i="1"/>
  <c r="AD208" i="1" s="1"/>
  <c r="DG208" i="1"/>
  <c r="DH208" i="1"/>
  <c r="BZ212" i="1"/>
  <c r="AC212" i="1" s="1"/>
  <c r="BZ214" i="1"/>
  <c r="AC214" i="1" s="1"/>
  <c r="CA217" i="1"/>
  <c r="AD217" i="1" s="1"/>
  <c r="DH217" i="1"/>
  <c r="CA218" i="1"/>
  <c r="AD218" i="1" s="1"/>
  <c r="DI218" i="1"/>
  <c r="DH218" i="1"/>
  <c r="DG218" i="1"/>
  <c r="BZ219" i="1"/>
  <c r="AC219" i="1" s="1"/>
  <c r="BY219" i="1"/>
  <c r="CA219" i="1"/>
  <c r="AD219" i="1" s="1"/>
  <c r="DI219" i="1"/>
  <c r="DG219" i="1"/>
  <c r="Y223" i="1"/>
  <c r="Z223" i="1" s="1"/>
  <c r="CA224" i="1"/>
  <c r="AD224" i="1" s="1"/>
  <c r="DG224" i="1"/>
  <c r="DH224" i="1"/>
  <c r="BZ228" i="1"/>
  <c r="AC228" i="1" s="1"/>
  <c r="BY228" i="1"/>
  <c r="DG228" i="1"/>
  <c r="BZ232" i="1"/>
  <c r="AC232" i="1" s="1"/>
  <c r="BY233" i="1"/>
  <c r="BZ238" i="1"/>
  <c r="AC238" i="1" s="1"/>
  <c r="CA241" i="1"/>
  <c r="AD241" i="1" s="1"/>
  <c r="DH241" i="1"/>
  <c r="CA242" i="1"/>
  <c r="AD242" i="1" s="1"/>
  <c r="DI242" i="1"/>
  <c r="DH242" i="1"/>
  <c r="DG242" i="1"/>
  <c r="BZ243" i="1"/>
  <c r="AC243" i="1" s="1"/>
  <c r="BY243" i="1"/>
  <c r="CA243" i="1"/>
  <c r="AD243" i="1" s="1"/>
  <c r="DI243" i="1"/>
  <c r="DG243" i="1"/>
  <c r="Y247" i="1"/>
  <c r="Z247" i="1" s="1"/>
  <c r="CA248" i="1"/>
  <c r="AD248" i="1" s="1"/>
  <c r="DG248" i="1"/>
  <c r="DH248" i="1"/>
  <c r="BU251" i="1"/>
  <c r="CA254" i="1"/>
  <c r="AD254" i="1" s="1"/>
  <c r="DI254" i="1"/>
  <c r="DH254" i="1"/>
  <c r="DG254" i="1"/>
  <c r="CA256" i="1"/>
  <c r="AD256" i="1" s="1"/>
  <c r="DG256" i="1"/>
  <c r="BZ260" i="1"/>
  <c r="AC260" i="1" s="1"/>
  <c r="BY261" i="1"/>
  <c r="DI267" i="1"/>
  <c r="DH267" i="1"/>
  <c r="DG267" i="1"/>
  <c r="BZ269" i="1"/>
  <c r="AC269" i="1" s="1"/>
  <c r="BY269" i="1"/>
  <c r="DG269" i="1"/>
  <c r="BY270" i="1"/>
  <c r="DI271" i="1"/>
  <c r="DH271" i="1"/>
  <c r="DG271" i="1"/>
  <c r="DG272" i="1"/>
  <c r="DH272" i="1"/>
  <c r="BZ275" i="1"/>
  <c r="AC275" i="1" s="1"/>
  <c r="CA276" i="1"/>
  <c r="AD276" i="1" s="1"/>
  <c r="CA204" i="1"/>
  <c r="AD204" i="1" s="1"/>
  <c r="DG204" i="1"/>
  <c r="BZ208" i="1"/>
  <c r="AC208" i="1" s="1"/>
  <c r="CA214" i="1"/>
  <c r="AD214" i="1" s="1"/>
  <c r="DI214" i="1"/>
  <c r="DH214" i="1"/>
  <c r="DG214" i="1"/>
  <c r="BZ215" i="1"/>
  <c r="AC215" i="1" s="1"/>
  <c r="BY215" i="1"/>
  <c r="CA215" i="1"/>
  <c r="AD215" i="1" s="1"/>
  <c r="DI215" i="1"/>
  <c r="DG215" i="1"/>
  <c r="CA220" i="1"/>
  <c r="AD220" i="1" s="1"/>
  <c r="DG220" i="1"/>
  <c r="BZ224" i="1"/>
  <c r="AC224" i="1" s="1"/>
  <c r="CA233" i="1"/>
  <c r="AD233" i="1" s="1"/>
  <c r="DH233" i="1"/>
  <c r="BY234" i="1"/>
  <c r="CA234" i="1"/>
  <c r="AD234" i="1" s="1"/>
  <c r="DI234" i="1"/>
  <c r="DH234" i="1"/>
  <c r="DG234" i="1"/>
  <c r="BZ235" i="1"/>
  <c r="AC235" i="1" s="1"/>
  <c r="BY235" i="1"/>
  <c r="CA235" i="1"/>
  <c r="AD235" i="1" s="1"/>
  <c r="DI235" i="1"/>
  <c r="DG235" i="1"/>
  <c r="CA238" i="1"/>
  <c r="AD238" i="1" s="1"/>
  <c r="DI238" i="1"/>
  <c r="DH238" i="1"/>
  <c r="DG238" i="1"/>
  <c r="BZ239" i="1"/>
  <c r="AC239" i="1" s="1"/>
  <c r="BY239" i="1"/>
  <c r="CA239" i="1"/>
  <c r="AD239" i="1" s="1"/>
  <c r="DI239" i="1"/>
  <c r="DG239" i="1"/>
  <c r="CA244" i="1"/>
  <c r="AD244" i="1" s="1"/>
  <c r="DG244" i="1"/>
  <c r="DG252" i="1"/>
  <c r="CA261" i="1"/>
  <c r="AD261" i="1" s="1"/>
  <c r="DH261" i="1"/>
  <c r="BZ263" i="1"/>
  <c r="AC263" i="1" s="1"/>
  <c r="BY263" i="1"/>
  <c r="CA263" i="1"/>
  <c r="AD263" i="1" s="1"/>
  <c r="DI263" i="1"/>
  <c r="DG263" i="1"/>
  <c r="CA265" i="1"/>
  <c r="AD265" i="1" s="1"/>
  <c r="DH269" i="1"/>
  <c r="BZ278" i="1"/>
  <c r="AC278" i="1" s="1"/>
  <c r="CA281" i="1"/>
  <c r="AD281" i="1" s="1"/>
  <c r="BY282" i="1"/>
  <c r="CA283" i="1"/>
  <c r="AD283" i="1" s="1"/>
  <c r="BZ283" i="1"/>
  <c r="AC283" i="1" s="1"/>
  <c r="CA266" i="1"/>
  <c r="AD266" i="1" s="1"/>
  <c r="DG266" i="1"/>
  <c r="CA270" i="1"/>
  <c r="AD270" i="1" s="1"/>
  <c r="DG270" i="1"/>
  <c r="BZ273" i="1"/>
  <c r="AC273" i="1" s="1"/>
  <c r="BY274" i="1"/>
  <c r="DI276" i="1"/>
  <c r="DG276" i="1"/>
  <c r="DG278" i="1"/>
  <c r="BY279" i="1"/>
  <c r="BY284" i="1"/>
  <c r="Y286" i="1"/>
  <c r="Z286" i="1" s="1"/>
  <c r="DH286" i="1"/>
  <c r="BY288" i="1"/>
  <c r="BY290" i="1"/>
  <c r="CA290" i="1"/>
  <c r="AD290" i="1" s="1"/>
  <c r="BZ290" i="1"/>
  <c r="AC290" i="1" s="1"/>
  <c r="DI291" i="1"/>
  <c r="DG291" i="1"/>
  <c r="Y292" i="1"/>
  <c r="Z292" i="1" s="1"/>
  <c r="DH292" i="1"/>
  <c r="BY298" i="1"/>
  <c r="Y299" i="1"/>
  <c r="Z299" i="1" s="1"/>
  <c r="DG299" i="1"/>
  <c r="DH299" i="1"/>
  <c r="BY300" i="1"/>
  <c r="DH300" i="1"/>
  <c r="DI300" i="1"/>
  <c r="DG300" i="1"/>
  <c r="DI301" i="1"/>
  <c r="DH301" i="1"/>
  <c r="DG301" i="1"/>
  <c r="BZ306" i="1"/>
  <c r="AC306" i="1" s="1"/>
  <c r="DI306" i="1"/>
  <c r="AG309" i="1"/>
  <c r="Y309" i="1"/>
  <c r="Z309" i="1" s="1"/>
  <c r="DH309" i="1"/>
  <c r="DH311" i="1"/>
  <c r="BZ314" i="1"/>
  <c r="AC314" i="1" s="1"/>
  <c r="DI314" i="1"/>
  <c r="AG317" i="1"/>
  <c r="Y317" i="1"/>
  <c r="Z317" i="1" s="1"/>
  <c r="DH317" i="1"/>
  <c r="DH319" i="1"/>
  <c r="DG321" i="1"/>
  <c r="DI328" i="1"/>
  <c r="DH328" i="1"/>
  <c r="DG328" i="1"/>
  <c r="BU337" i="1"/>
  <c r="DG181" i="1"/>
  <c r="DG185" i="1"/>
  <c r="DG189" i="1"/>
  <c r="DG193" i="1"/>
  <c r="DG197" i="1"/>
  <c r="DG201" i="1"/>
  <c r="DG205" i="1"/>
  <c r="DG209" i="1"/>
  <c r="DG213" i="1"/>
  <c r="DG217" i="1"/>
  <c r="DG221" i="1"/>
  <c r="DG225" i="1"/>
  <c r="DG229" i="1"/>
  <c r="DG233" i="1"/>
  <c r="DG237" i="1"/>
  <c r="DG241" i="1"/>
  <c r="DG245" i="1"/>
  <c r="BZ248" i="1"/>
  <c r="AC248" i="1" s="1"/>
  <c r="DG249" i="1"/>
  <c r="AX252" i="1"/>
  <c r="BZ252" i="1"/>
  <c r="AC252" i="1" s="1"/>
  <c r="DG253" i="1"/>
  <c r="BZ256" i="1"/>
  <c r="AC256" i="1" s="1"/>
  <c r="DG257" i="1"/>
  <c r="DG261" i="1"/>
  <c r="BZ264" i="1"/>
  <c r="AC264" i="1" s="1"/>
  <c r="DG265" i="1"/>
  <c r="DH266" i="1"/>
  <c r="BZ268" i="1"/>
  <c r="AC268" i="1" s="1"/>
  <c r="DH270" i="1"/>
  <c r="BZ272" i="1"/>
  <c r="AC272" i="1" s="1"/>
  <c r="BY273" i="1"/>
  <c r="BZ274" i="1"/>
  <c r="AC274" i="1" s="1"/>
  <c r="DG274" i="1"/>
  <c r="BY275" i="1"/>
  <c r="DH276" i="1"/>
  <c r="DG277" i="1"/>
  <c r="BZ279" i="1"/>
  <c r="AC279" i="1" s="1"/>
  <c r="DH281" i="1"/>
  <c r="CA282" i="1"/>
  <c r="AD282" i="1" s="1"/>
  <c r="DH283" i="1"/>
  <c r="DG283" i="1"/>
  <c r="BZ284" i="1"/>
  <c r="AC284" i="1" s="1"/>
  <c r="BZ285" i="1"/>
  <c r="AC285" i="1" s="1"/>
  <c r="BY286" i="1"/>
  <c r="BZ286" i="1"/>
  <c r="AC286" i="1" s="1"/>
  <c r="BY294" i="1"/>
  <c r="CA294" i="1"/>
  <c r="AD294" i="1" s="1"/>
  <c r="BZ294" i="1"/>
  <c r="AC294" i="1" s="1"/>
  <c r="Y295" i="1"/>
  <c r="Z295" i="1" s="1"/>
  <c r="DG295" i="1"/>
  <c r="DH295" i="1"/>
  <c r="DH296" i="1"/>
  <c r="DI296" i="1"/>
  <c r="DG296" i="1"/>
  <c r="Y303" i="1"/>
  <c r="Z303" i="1" s="1"/>
  <c r="DG303" i="1"/>
  <c r="DH303" i="1"/>
  <c r="DI307" i="1"/>
  <c r="DG307" i="1"/>
  <c r="Y308" i="1"/>
  <c r="Z308" i="1" s="1"/>
  <c r="CA308" i="1"/>
  <c r="AD308" i="1" s="1"/>
  <c r="BZ309" i="1"/>
  <c r="AC309" i="1" s="1"/>
  <c r="CA309" i="1"/>
  <c r="AD309" i="1" s="1"/>
  <c r="DG310" i="1"/>
  <c r="BU315" i="1"/>
  <c r="DI315" i="1"/>
  <c r="DG315" i="1"/>
  <c r="Y316" i="1"/>
  <c r="Z316" i="1" s="1"/>
  <c r="CA316" i="1"/>
  <c r="AD316" i="1" s="1"/>
  <c r="BZ317" i="1"/>
  <c r="AC317" i="1" s="1"/>
  <c r="CA317" i="1"/>
  <c r="AD317" i="1" s="1"/>
  <c r="DG318" i="1"/>
  <c r="DI321" i="1"/>
  <c r="BZ324" i="1"/>
  <c r="AC324" i="1" s="1"/>
  <c r="Y325" i="1"/>
  <c r="Z325" i="1" s="1"/>
  <c r="CA325" i="1"/>
  <c r="AD325" i="1" s="1"/>
  <c r="BY327" i="1"/>
  <c r="BT343" i="1"/>
  <c r="CA273" i="1"/>
  <c r="AD273" i="1" s="1"/>
  <c r="BY276" i="1"/>
  <c r="Y278" i="1"/>
  <c r="Z278" i="1" s="1"/>
  <c r="CA278" i="1"/>
  <c r="AD278" i="1" s="1"/>
  <c r="DH279" i="1"/>
  <c r="DG279" i="1"/>
  <c r="BZ280" i="1"/>
  <c r="AC280" i="1" s="1"/>
  <c r="BZ281" i="1"/>
  <c r="AC281" i="1" s="1"/>
  <c r="DI283" i="1"/>
  <c r="DI284" i="1"/>
  <c r="DG284" i="1"/>
  <c r="AG290" i="1"/>
  <c r="Y290" i="1"/>
  <c r="Z290" i="1" s="1"/>
  <c r="DH293" i="1"/>
  <c r="DI293" i="1"/>
  <c r="DG293" i="1"/>
  <c r="CA298" i="1"/>
  <c r="AD298" i="1" s="1"/>
  <c r="BZ298" i="1"/>
  <c r="AC298" i="1" s="1"/>
  <c r="BZ299" i="1"/>
  <c r="AC299" i="1" s="1"/>
  <c r="CA299" i="1"/>
  <c r="AD299" i="1" s="1"/>
  <c r="BY299" i="1"/>
  <c r="AG305" i="1"/>
  <c r="Y305" i="1"/>
  <c r="Z305" i="1" s="1"/>
  <c r="AG313" i="1"/>
  <c r="Y313" i="1"/>
  <c r="Z313" i="1" s="1"/>
  <c r="BV314" i="1"/>
  <c r="AG321" i="1"/>
  <c r="Y321" i="1"/>
  <c r="Z321" i="1" s="1"/>
  <c r="AG322" i="1"/>
  <c r="DI324" i="1"/>
  <c r="DH324" i="1"/>
  <c r="DG324" i="1"/>
  <c r="BZ325" i="1"/>
  <c r="AC325" i="1" s="1"/>
  <c r="CA286" i="1"/>
  <c r="AD286" i="1" s="1"/>
  <c r="DG286" i="1"/>
  <c r="DI287" i="1"/>
  <c r="DH287" i="1"/>
  <c r="DG287" i="1"/>
  <c r="CA289" i="1"/>
  <c r="AD289" i="1" s="1"/>
  <c r="BZ295" i="1"/>
  <c r="AC295" i="1" s="1"/>
  <c r="CA295" i="1"/>
  <c r="AD295" i="1" s="1"/>
  <c r="BY295" i="1"/>
  <c r="DI297" i="1"/>
  <c r="DH297" i="1"/>
  <c r="DG297" i="1"/>
  <c r="BW300" i="1"/>
  <c r="BZ300" i="1"/>
  <c r="AC300" i="1" s="1"/>
  <c r="CA302" i="1"/>
  <c r="AD302" i="1" s="1"/>
  <c r="BZ302" i="1"/>
  <c r="AC302" i="1" s="1"/>
  <c r="BZ303" i="1"/>
  <c r="AC303" i="1" s="1"/>
  <c r="CA303" i="1"/>
  <c r="AD303" i="1" s="1"/>
  <c r="BY303" i="1"/>
  <c r="CA304" i="1"/>
  <c r="AD304" i="1" s="1"/>
  <c r="BZ305" i="1"/>
  <c r="AC305" i="1" s="1"/>
  <c r="CA305" i="1"/>
  <c r="AD305" i="1" s="1"/>
  <c r="DG306" i="1"/>
  <c r="DG311" i="1"/>
  <c r="Y312" i="1"/>
  <c r="Z312" i="1" s="1"/>
  <c r="CA312" i="1"/>
  <c r="AD312" i="1" s="1"/>
  <c r="BZ313" i="1"/>
  <c r="AC313" i="1" s="1"/>
  <c r="CA313" i="1"/>
  <c r="AD313" i="1" s="1"/>
  <c r="DG314" i="1"/>
  <c r="DG319" i="1"/>
  <c r="Y320" i="1"/>
  <c r="Z320" i="1" s="1"/>
  <c r="CA320" i="1"/>
  <c r="AD320" i="1" s="1"/>
  <c r="CA321" i="1"/>
  <c r="AD321" i="1" s="1"/>
  <c r="BY321" i="1"/>
  <c r="BY322" i="1"/>
  <c r="CA322" i="1"/>
  <c r="AD322" i="1" s="1"/>
  <c r="DH323" i="1"/>
  <c r="BY326" i="1"/>
  <c r="CA326" i="1"/>
  <c r="AD326" i="1" s="1"/>
  <c r="BZ326" i="1"/>
  <c r="AC326" i="1" s="1"/>
  <c r="BY329" i="1"/>
  <c r="DI331" i="1"/>
  <c r="DG332" i="1"/>
  <c r="BY333" i="1"/>
  <c r="DI335" i="1"/>
  <c r="DG336" i="1"/>
  <c r="AG338" i="1"/>
  <c r="BY338" i="1"/>
  <c r="Y339" i="1"/>
  <c r="Z339" i="1" s="1"/>
  <c r="DI340" i="1"/>
  <c r="DG340" i="1"/>
  <c r="Y343" i="1"/>
  <c r="Z343" i="1" s="1"/>
  <c r="DH343" i="1"/>
  <c r="Y344" i="1"/>
  <c r="Z344" i="1" s="1"/>
  <c r="BZ344" i="1"/>
  <c r="AC344" i="1" s="1"/>
  <c r="Y347" i="1"/>
  <c r="Z347" i="1" s="1"/>
  <c r="DI347" i="1"/>
  <c r="DG347" i="1"/>
  <c r="AG349" i="1"/>
  <c r="BY349" i="1"/>
  <c r="Y350" i="1"/>
  <c r="Z350" i="1" s="1"/>
  <c r="BY350" i="1"/>
  <c r="DI350" i="1"/>
  <c r="CA356" i="1"/>
  <c r="AD356" i="1" s="1"/>
  <c r="DI356" i="1"/>
  <c r="DH356" i="1"/>
  <c r="DG356" i="1"/>
  <c r="BV376" i="1"/>
  <c r="Y288" i="1"/>
  <c r="Z288" i="1" s="1"/>
  <c r="CA288" i="1"/>
  <c r="AD288" i="1" s="1"/>
  <c r="DH289" i="1"/>
  <c r="DG289" i="1"/>
  <c r="BZ291" i="1"/>
  <c r="AC291" i="1" s="1"/>
  <c r="BY292" i="1"/>
  <c r="DI294" i="1"/>
  <c r="DG294" i="1"/>
  <c r="Y298" i="1"/>
  <c r="Z298" i="1" s="1"/>
  <c r="Y302" i="1"/>
  <c r="Z302" i="1" s="1"/>
  <c r="DH304" i="1"/>
  <c r="DG304" i="1"/>
  <c r="DG305" i="1"/>
  <c r="BY306" i="1"/>
  <c r="BZ307" i="1"/>
  <c r="AC307" i="1" s="1"/>
  <c r="DH308" i="1"/>
  <c r="DG308" i="1"/>
  <c r="DG309" i="1"/>
  <c r="BY310" i="1"/>
  <c r="BZ311" i="1"/>
  <c r="AC311" i="1" s="1"/>
  <c r="DH312" i="1"/>
  <c r="DG312" i="1"/>
  <c r="DG313" i="1"/>
  <c r="BY314" i="1"/>
  <c r="BZ315" i="1"/>
  <c r="AC315" i="1" s="1"/>
  <c r="DH316" i="1"/>
  <c r="DG316" i="1"/>
  <c r="DG317" i="1"/>
  <c r="BY318" i="1"/>
  <c r="BZ319" i="1"/>
  <c r="AC319" i="1" s="1"/>
  <c r="DH320" i="1"/>
  <c r="DG320" i="1"/>
  <c r="DI322" i="1"/>
  <c r="DG322" i="1"/>
  <c r="BY323" i="1"/>
  <c r="BY324" i="1"/>
  <c r="DG325" i="1"/>
  <c r="CA327" i="1"/>
  <c r="AD327" i="1" s="1"/>
  <c r="BZ329" i="1"/>
  <c r="AC329" i="1" s="1"/>
  <c r="DG329" i="1"/>
  <c r="BZ330" i="1"/>
  <c r="AC330" i="1" s="1"/>
  <c r="CA331" i="1"/>
  <c r="AD331" i="1" s="1"/>
  <c r="DH332" i="1"/>
  <c r="BZ333" i="1"/>
  <c r="AC333" i="1" s="1"/>
  <c r="DG333" i="1"/>
  <c r="BZ334" i="1"/>
  <c r="AC334" i="1" s="1"/>
  <c r="CA335" i="1"/>
  <c r="AD335" i="1" s="1"/>
  <c r="DH336" i="1"/>
  <c r="BZ337" i="1"/>
  <c r="AC337" i="1" s="1"/>
  <c r="BZ338" i="1"/>
  <c r="AC338" i="1" s="1"/>
  <c r="DG341" i="1"/>
  <c r="BY342" i="1"/>
  <c r="BZ343" i="1"/>
  <c r="AC343" i="1" s="1"/>
  <c r="DG344" i="1"/>
  <c r="DG345" i="1"/>
  <c r="BY346" i="1"/>
  <c r="BZ348" i="1"/>
  <c r="AC348" i="1" s="1"/>
  <c r="BV358" i="1"/>
  <c r="BV375" i="1"/>
  <c r="BS375" i="1"/>
  <c r="BZ287" i="1"/>
  <c r="AC287" i="1" s="1"/>
  <c r="DI289" i="1"/>
  <c r="DI290" i="1"/>
  <c r="DG290" i="1"/>
  <c r="BY291" i="1"/>
  <c r="DG292" i="1"/>
  <c r="DH294" i="1"/>
  <c r="BZ297" i="1"/>
  <c r="AC297" i="1" s="1"/>
  <c r="DH298" i="1"/>
  <c r="DG298" i="1"/>
  <c r="BZ301" i="1"/>
  <c r="AC301" i="1" s="1"/>
  <c r="DH302" i="1"/>
  <c r="DG302" i="1"/>
  <c r="DI304" i="1"/>
  <c r="Y306" i="1"/>
  <c r="Z306" i="1" s="1"/>
  <c r="BY307" i="1"/>
  <c r="DI308" i="1"/>
  <c r="Y310" i="1"/>
  <c r="Z310" i="1" s="1"/>
  <c r="BY311" i="1"/>
  <c r="DI312" i="1"/>
  <c r="Y314" i="1"/>
  <c r="Z314" i="1" s="1"/>
  <c r="BY315" i="1"/>
  <c r="DI316" i="1"/>
  <c r="Y318" i="1"/>
  <c r="Z318" i="1" s="1"/>
  <c r="BY319" i="1"/>
  <c r="DI320" i="1"/>
  <c r="DH322" i="1"/>
  <c r="DG323" i="1"/>
  <c r="DI326" i="1"/>
  <c r="DG326" i="1"/>
  <c r="AG328" i="1"/>
  <c r="BY328" i="1"/>
  <c r="CA330" i="1"/>
  <c r="AD330" i="1" s="1"/>
  <c r="DI330" i="1"/>
  <c r="DG330" i="1"/>
  <c r="AG332" i="1"/>
  <c r="BY332" i="1"/>
  <c r="CA334" i="1"/>
  <c r="AD334" i="1" s="1"/>
  <c r="DI334" i="1"/>
  <c r="DG334" i="1"/>
  <c r="AG336" i="1"/>
  <c r="BY336" i="1"/>
  <c r="CA338" i="1"/>
  <c r="AD338" i="1" s="1"/>
  <c r="DI338" i="1"/>
  <c r="DG338" i="1"/>
  <c r="AG340" i="1"/>
  <c r="BY340" i="1"/>
  <c r="Y341" i="1"/>
  <c r="Z341" i="1" s="1"/>
  <c r="DH341" i="1"/>
  <c r="Y342" i="1"/>
  <c r="Z342" i="1" s="1"/>
  <c r="BZ342" i="1"/>
  <c r="AC342" i="1" s="1"/>
  <c r="BY343" i="1"/>
  <c r="DI344" i="1"/>
  <c r="DH345" i="1"/>
  <c r="Y346" i="1"/>
  <c r="Z346" i="1" s="1"/>
  <c r="BZ346" i="1"/>
  <c r="AC346" i="1" s="1"/>
  <c r="BY347" i="1"/>
  <c r="CA349" i="1"/>
  <c r="AD349" i="1" s="1"/>
  <c r="DI349" i="1"/>
  <c r="DG349" i="1"/>
  <c r="BY353" i="1"/>
  <c r="CA353" i="1"/>
  <c r="AD353" i="1" s="1"/>
  <c r="DH353" i="1"/>
  <c r="BY355" i="1"/>
  <c r="DH355" i="1"/>
  <c r="DI355" i="1"/>
  <c r="DG355" i="1"/>
  <c r="BU357" i="1"/>
  <c r="BZ358" i="1"/>
  <c r="AC358" i="1" s="1"/>
  <c r="BY358" i="1"/>
  <c r="CA358" i="1"/>
  <c r="AD358" i="1" s="1"/>
  <c r="CA329" i="1"/>
  <c r="AD329" i="1" s="1"/>
  <c r="DG331" i="1"/>
  <c r="CA333" i="1"/>
  <c r="AD333" i="1" s="1"/>
  <c r="DG335" i="1"/>
  <c r="CA337" i="1"/>
  <c r="AD337" i="1" s="1"/>
  <c r="DG339" i="1"/>
  <c r="BZ341" i="1"/>
  <c r="AC341" i="1" s="1"/>
  <c r="DH342" i="1"/>
  <c r="DG342" i="1"/>
  <c r="CA343" i="1"/>
  <c r="AD343" i="1" s="1"/>
  <c r="BZ345" i="1"/>
  <c r="AC345" i="1" s="1"/>
  <c r="DH346" i="1"/>
  <c r="DG346" i="1"/>
  <c r="BZ347" i="1"/>
  <c r="AC347" i="1" s="1"/>
  <c r="CA348" i="1"/>
  <c r="AD348" i="1" s="1"/>
  <c r="DH349" i="1"/>
  <c r="CA350" i="1"/>
  <c r="AD350" i="1" s="1"/>
  <c r="DG350" i="1"/>
  <c r="DI351" i="1"/>
  <c r="DG351" i="1"/>
  <c r="BZ352" i="1"/>
  <c r="AC352" i="1" s="1"/>
  <c r="DG352" i="1"/>
  <c r="CA354" i="1"/>
  <c r="AD354" i="1" s="1"/>
  <c r="BT357" i="1"/>
  <c r="BU373" i="1"/>
  <c r="DI358" i="1"/>
  <c r="DG358" i="1"/>
  <c r="BZ363" i="1"/>
  <c r="AC363" i="1" s="1"/>
  <c r="BY363" i="1"/>
  <c r="CA363" i="1"/>
  <c r="AD363" i="1" s="1"/>
  <c r="DI363" i="1"/>
  <c r="DG363" i="1"/>
  <c r="BU367" i="1"/>
  <c r="DH370" i="1"/>
  <c r="CA371" i="1"/>
  <c r="AD371" i="1" s="1"/>
  <c r="DI371" i="1"/>
  <c r="DH371" i="1"/>
  <c r="DG371" i="1"/>
  <c r="Y372" i="1"/>
  <c r="Z372" i="1" s="1"/>
  <c r="DI372" i="1"/>
  <c r="Y374" i="1"/>
  <c r="Z374" i="1" s="1"/>
  <c r="CA375" i="1"/>
  <c r="AD375" i="1" s="1"/>
  <c r="DG375" i="1"/>
  <c r="DH375" i="1"/>
  <c r="DI380" i="1"/>
  <c r="CA381" i="1"/>
  <c r="AD381" i="1" s="1"/>
  <c r="DI381" i="1"/>
  <c r="DH381" i="1"/>
  <c r="DG381" i="1"/>
  <c r="DI382" i="1"/>
  <c r="CA383" i="1"/>
  <c r="AD383" i="1" s="1"/>
  <c r="BZ383" i="1"/>
  <c r="AC383" i="1" s="1"/>
  <c r="BY383" i="1"/>
  <c r="BY389" i="1"/>
  <c r="CA389" i="1"/>
  <c r="AD389" i="1" s="1"/>
  <c r="BZ389" i="1"/>
  <c r="AC389" i="1" s="1"/>
  <c r="DI398" i="1"/>
  <c r="CA399" i="1"/>
  <c r="AD399" i="1" s="1"/>
  <c r="BZ400" i="1"/>
  <c r="AC400" i="1" s="1"/>
  <c r="CA400" i="1"/>
  <c r="AD400" i="1" s="1"/>
  <c r="BY402" i="1"/>
  <c r="CA402" i="1"/>
  <c r="AD402" i="1" s="1"/>
  <c r="CA407" i="1"/>
  <c r="AD407" i="1" s="1"/>
  <c r="BY407" i="1"/>
  <c r="BW414" i="1"/>
  <c r="BW416" i="1"/>
  <c r="BZ360" i="1"/>
  <c r="AC360" i="1" s="1"/>
  <c r="BY360" i="1"/>
  <c r="CA360" i="1"/>
  <c r="AD360" i="1" s="1"/>
  <c r="DG360" i="1"/>
  <c r="BU363" i="1"/>
  <c r="BT363" i="1"/>
  <c r="BS363" i="1"/>
  <c r="BZ365" i="1"/>
  <c r="AC365" i="1" s="1"/>
  <c r="BY365" i="1"/>
  <c r="CA365" i="1"/>
  <c r="AD365" i="1" s="1"/>
  <c r="DG365" i="1"/>
  <c r="BY366" i="1"/>
  <c r="BV385" i="1"/>
  <c r="BY385" i="1"/>
  <c r="BY386" i="1"/>
  <c r="CA386" i="1"/>
  <c r="AD386" i="1" s="1"/>
  <c r="BZ388" i="1"/>
  <c r="AC388" i="1" s="1"/>
  <c r="DG390" i="1"/>
  <c r="DH390" i="1"/>
  <c r="Y392" i="1"/>
  <c r="Z392" i="1" s="1"/>
  <c r="CA392" i="1"/>
  <c r="AD392" i="1" s="1"/>
  <c r="DI392" i="1"/>
  <c r="BY393" i="1"/>
  <c r="CA393" i="1"/>
  <c r="AD393" i="1" s="1"/>
  <c r="BZ393" i="1"/>
  <c r="AC393" i="1" s="1"/>
  <c r="AG396" i="1"/>
  <c r="BY398" i="1"/>
  <c r="DI399" i="1"/>
  <c r="DG401" i="1"/>
  <c r="CA403" i="1"/>
  <c r="AD403" i="1" s="1"/>
  <c r="DG404" i="1"/>
  <c r="BU405" i="1"/>
  <c r="AG351" i="1"/>
  <c r="BY351" i="1"/>
  <c r="DI353" i="1"/>
  <c r="DG353" i="1"/>
  <c r="Y356" i="1"/>
  <c r="Z356" i="1" s="1"/>
  <c r="DH359" i="1"/>
  <c r="DH360" i="1"/>
  <c r="CA361" i="1"/>
  <c r="AD361" i="1" s="1"/>
  <c r="DG361" i="1"/>
  <c r="BV363" i="1"/>
  <c r="DH364" i="1"/>
  <c r="DH365" i="1"/>
  <c r="CA366" i="1"/>
  <c r="AD366" i="1" s="1"/>
  <c r="DG366" i="1"/>
  <c r="BZ369" i="1"/>
  <c r="AC369" i="1" s="1"/>
  <c r="BY369" i="1"/>
  <c r="CA369" i="1"/>
  <c r="AD369" i="1" s="1"/>
  <c r="DG369" i="1"/>
  <c r="Y370" i="1"/>
  <c r="Z370" i="1" s="1"/>
  <c r="BY370" i="1"/>
  <c r="DH373" i="1"/>
  <c r="CA376" i="1"/>
  <c r="AD376" i="1" s="1"/>
  <c r="DG376" i="1"/>
  <c r="BZ377" i="1"/>
  <c r="AC377" i="1" s="1"/>
  <c r="BY377" i="1"/>
  <c r="CA377" i="1"/>
  <c r="AD377" i="1" s="1"/>
  <c r="DG377" i="1"/>
  <c r="Y378" i="1"/>
  <c r="Z378" i="1" s="1"/>
  <c r="BY378" i="1"/>
  <c r="BZ379" i="1"/>
  <c r="AC379" i="1" s="1"/>
  <c r="BY379" i="1"/>
  <c r="CA379" i="1"/>
  <c r="AD379" i="1" s="1"/>
  <c r="DG379" i="1"/>
  <c r="Y380" i="1"/>
  <c r="Z380" i="1" s="1"/>
  <c r="BS383" i="1"/>
  <c r="DG384" i="1"/>
  <c r="DG385" i="1"/>
  <c r="BZ387" i="1"/>
  <c r="AC387" i="1" s="1"/>
  <c r="CA387" i="1"/>
  <c r="AD387" i="1" s="1"/>
  <c r="BY387" i="1"/>
  <c r="DI391" i="1"/>
  <c r="DH391" i="1"/>
  <c r="DG391" i="1"/>
  <c r="BZ392" i="1"/>
  <c r="AC392" i="1" s="1"/>
  <c r="BZ395" i="1"/>
  <c r="AC395" i="1" s="1"/>
  <c r="DI396" i="1"/>
  <c r="BY397" i="1"/>
  <c r="CA397" i="1"/>
  <c r="AD397" i="1" s="1"/>
  <c r="BZ397" i="1"/>
  <c r="AC397" i="1" s="1"/>
  <c r="BY399" i="1"/>
  <c r="DI401" i="1"/>
  <c r="DH404" i="1"/>
  <c r="AG411" i="1"/>
  <c r="Y411" i="1"/>
  <c r="Z411" i="1" s="1"/>
  <c r="CA352" i="1"/>
  <c r="AD352" i="1" s="1"/>
  <c r="DG354" i="1"/>
  <c r="BZ356" i="1"/>
  <c r="AC356" i="1" s="1"/>
  <c r="BW363" i="1"/>
  <c r="DH366" i="1"/>
  <c r="BY367" i="1"/>
  <c r="CA367" i="1"/>
  <c r="AD367" i="1" s="1"/>
  <c r="DI367" i="1"/>
  <c r="DH367" i="1"/>
  <c r="DG367" i="1"/>
  <c r="Y368" i="1"/>
  <c r="Z368" i="1" s="1"/>
  <c r="DH369" i="1"/>
  <c r="CA370" i="1"/>
  <c r="AD370" i="1" s="1"/>
  <c r="DG370" i="1"/>
  <c r="BZ371" i="1"/>
  <c r="AC371" i="1" s="1"/>
  <c r="CA372" i="1"/>
  <c r="AD372" i="1" s="1"/>
  <c r="DG372" i="1"/>
  <c r="BZ374" i="1"/>
  <c r="AC374" i="1" s="1"/>
  <c r="BY374" i="1"/>
  <c r="CA374" i="1"/>
  <c r="AD374" i="1" s="1"/>
  <c r="DI374" i="1"/>
  <c r="DG374" i="1"/>
  <c r="Y375" i="1"/>
  <c r="Z375" i="1" s="1"/>
  <c r="DH376" i="1"/>
  <c r="BT377" i="1"/>
  <c r="DH377" i="1"/>
  <c r="CA378" i="1"/>
  <c r="AD378" i="1" s="1"/>
  <c r="DG378" i="1"/>
  <c r="DH379" i="1"/>
  <c r="CA380" i="1"/>
  <c r="AD380" i="1" s="1"/>
  <c r="DG380" i="1"/>
  <c r="BZ381" i="1"/>
  <c r="AC381" i="1" s="1"/>
  <c r="CA382" i="1"/>
  <c r="AD382" i="1" s="1"/>
  <c r="DG382" i="1"/>
  <c r="DH383" i="1"/>
  <c r="BZ384" i="1"/>
  <c r="AC384" i="1" s="1"/>
  <c r="DH384" i="1"/>
  <c r="DI385" i="1"/>
  <c r="AG388" i="1"/>
  <c r="BY388" i="1"/>
  <c r="BY390" i="1"/>
  <c r="DI395" i="1"/>
  <c r="DH395" i="1"/>
  <c r="DG395" i="1"/>
  <c r="BZ396" i="1"/>
  <c r="AC396" i="1" s="1"/>
  <c r="DG398" i="1"/>
  <c r="BU399" i="1"/>
  <c r="BZ399" i="1"/>
  <c r="AC399" i="1" s="1"/>
  <c r="AG400" i="1"/>
  <c r="Y400" i="1"/>
  <c r="Z400" i="1" s="1"/>
  <c r="BY400" i="1"/>
  <c r="DG400" i="1"/>
  <c r="AG402" i="1"/>
  <c r="BZ402" i="1"/>
  <c r="AC402" i="1" s="1"/>
  <c r="Y403" i="1"/>
  <c r="Z403" i="1" s="1"/>
  <c r="BZ403" i="1"/>
  <c r="AC403" i="1" s="1"/>
  <c r="DI403" i="1"/>
  <c r="CA405" i="1"/>
  <c r="AD405" i="1" s="1"/>
  <c r="DI405" i="1"/>
  <c r="DH405" i="1"/>
  <c r="DG405" i="1"/>
  <c r="DI406" i="1"/>
  <c r="AG408" i="1"/>
  <c r="Y408" i="1"/>
  <c r="Z408" i="1" s="1"/>
  <c r="CA410" i="1"/>
  <c r="AD410" i="1" s="1"/>
  <c r="BY410" i="1"/>
  <c r="CA411" i="1"/>
  <c r="AD411" i="1" s="1"/>
  <c r="DG418" i="1"/>
  <c r="CA419" i="1"/>
  <c r="AD419" i="1" s="1"/>
  <c r="BZ420" i="1"/>
  <c r="AC420" i="1" s="1"/>
  <c r="CA420" i="1"/>
  <c r="AD420" i="1" s="1"/>
  <c r="BS423" i="1"/>
  <c r="DH428" i="1"/>
  <c r="DI428" i="1"/>
  <c r="DG428" i="1"/>
  <c r="BZ431" i="1"/>
  <c r="AC431" i="1" s="1"/>
  <c r="CA431" i="1"/>
  <c r="AD431" i="1" s="1"/>
  <c r="DG432" i="1"/>
  <c r="DI436" i="1"/>
  <c r="DH436" i="1"/>
  <c r="DG436" i="1"/>
  <c r="DI443" i="1"/>
  <c r="AG445" i="1"/>
  <c r="Y445" i="1"/>
  <c r="Z445" i="1" s="1"/>
  <c r="DG445" i="1"/>
  <c r="BV452" i="1"/>
  <c r="Y456" i="1"/>
  <c r="Z456" i="1" s="1"/>
  <c r="AG456" i="1"/>
  <c r="BZ361" i="1"/>
  <c r="AC361" i="1" s="1"/>
  <c r="BZ368" i="1"/>
  <c r="AC368" i="1" s="1"/>
  <c r="BZ372" i="1"/>
  <c r="AC372" i="1" s="1"/>
  <c r="BZ375" i="1"/>
  <c r="AC375" i="1" s="1"/>
  <c r="BZ380" i="1"/>
  <c r="AC380" i="1" s="1"/>
  <c r="BZ382" i="1"/>
  <c r="AC382" i="1" s="1"/>
  <c r="BY384" i="1"/>
  <c r="BW384" i="1"/>
  <c r="DI386" i="1"/>
  <c r="DG386" i="1"/>
  <c r="DG388" i="1"/>
  <c r="DH388" i="1"/>
  <c r="CA390" i="1"/>
  <c r="AD390" i="1" s="1"/>
  <c r="DG392" i="1"/>
  <c r="DH392" i="1"/>
  <c r="CA394" i="1"/>
  <c r="AD394" i="1" s="1"/>
  <c r="DG396" i="1"/>
  <c r="DH396" i="1"/>
  <c r="CA398" i="1"/>
  <c r="AD398" i="1" s="1"/>
  <c r="DH399" i="1"/>
  <c r="DG399" i="1"/>
  <c r="DI402" i="1"/>
  <c r="DG402" i="1"/>
  <c r="AG404" i="1"/>
  <c r="BY404" i="1"/>
  <c r="BZ413" i="1"/>
  <c r="AC413" i="1" s="1"/>
  <c r="Y414" i="1"/>
  <c r="Z414" i="1" s="1"/>
  <c r="DI414" i="1"/>
  <c r="Y416" i="1"/>
  <c r="Z416" i="1" s="1"/>
  <c r="DI416" i="1"/>
  <c r="DH418" i="1"/>
  <c r="DG421" i="1"/>
  <c r="CA422" i="1"/>
  <c r="AD422" i="1" s="1"/>
  <c r="BZ422" i="1"/>
  <c r="AC422" i="1" s="1"/>
  <c r="DG423" i="1"/>
  <c r="DG424" i="1"/>
  <c r="CA425" i="1"/>
  <c r="AD425" i="1" s="1"/>
  <c r="BZ425" i="1"/>
  <c r="AC425" i="1" s="1"/>
  <c r="CA426" i="1"/>
  <c r="AD426" i="1" s="1"/>
  <c r="DH427" i="1"/>
  <c r="DI427" i="1"/>
  <c r="DG427" i="1"/>
  <c r="BZ428" i="1"/>
  <c r="AC428" i="1" s="1"/>
  <c r="DI432" i="1"/>
  <c r="Y434" i="1"/>
  <c r="Z434" i="1" s="1"/>
  <c r="BY438" i="1"/>
  <c r="BZ438" i="1"/>
  <c r="AC438" i="1" s="1"/>
  <c r="BY442" i="1"/>
  <c r="Y443" i="1"/>
  <c r="Z443" i="1" s="1"/>
  <c r="DI445" i="1"/>
  <c r="BZ446" i="1"/>
  <c r="AC446" i="1" s="1"/>
  <c r="BY446" i="1"/>
  <c r="DH447" i="1"/>
  <c r="BU448" i="1"/>
  <c r="DG448" i="1"/>
  <c r="BZ449" i="1"/>
  <c r="AC449" i="1" s="1"/>
  <c r="CA451" i="1"/>
  <c r="AD451" i="1" s="1"/>
  <c r="DI451" i="1"/>
  <c r="DH451" i="1"/>
  <c r="DG451" i="1"/>
  <c r="BZ453" i="1"/>
  <c r="AC453" i="1" s="1"/>
  <c r="DG383" i="1"/>
  <c r="CA385" i="1"/>
  <c r="AD385" i="1" s="1"/>
  <c r="DI389" i="1"/>
  <c r="DG389" i="1"/>
  <c r="AG391" i="1"/>
  <c r="BY391" i="1"/>
  <c r="DI393" i="1"/>
  <c r="DG393" i="1"/>
  <c r="AG395" i="1"/>
  <c r="BY395" i="1"/>
  <c r="DI397" i="1"/>
  <c r="DG397" i="1"/>
  <c r="CA401" i="1"/>
  <c r="AD401" i="1" s="1"/>
  <c r="DG403" i="1"/>
  <c r="BZ404" i="1"/>
  <c r="AC404" i="1" s="1"/>
  <c r="BZ405" i="1"/>
  <c r="AC405" i="1" s="1"/>
  <c r="BZ407" i="1"/>
  <c r="AC407" i="1" s="1"/>
  <c r="BZ410" i="1"/>
  <c r="AC410" i="1" s="1"/>
  <c r="BZ411" i="1"/>
  <c r="AC411" i="1" s="1"/>
  <c r="BY411" i="1"/>
  <c r="BY412" i="1"/>
  <c r="DI413" i="1"/>
  <c r="DH413" i="1"/>
  <c r="DG413" i="1"/>
  <c r="BZ414" i="1"/>
  <c r="AC414" i="1" s="1"/>
  <c r="DH414" i="1"/>
  <c r="DI415" i="1"/>
  <c r="DH415" i="1"/>
  <c r="DG415" i="1"/>
  <c r="BZ416" i="1"/>
  <c r="AC416" i="1" s="1"/>
  <c r="DH416" i="1"/>
  <c r="DG417" i="1"/>
  <c r="BY419" i="1"/>
  <c r="BS421" i="1"/>
  <c r="DI421" i="1"/>
  <c r="DH423" i="1"/>
  <c r="DI424" i="1"/>
  <c r="BY427" i="1"/>
  <c r="BZ429" i="1"/>
  <c r="AC429" i="1" s="1"/>
  <c r="BY430" i="1"/>
  <c r="BY431" i="1"/>
  <c r="BZ435" i="1"/>
  <c r="AC435" i="1" s="1"/>
  <c r="CA437" i="1"/>
  <c r="AD437" i="1" s="1"/>
  <c r="CA440" i="1"/>
  <c r="AD440" i="1" s="1"/>
  <c r="DI442" i="1"/>
  <c r="DH442" i="1"/>
  <c r="DG442" i="1"/>
  <c r="CA447" i="1"/>
  <c r="AD447" i="1" s="1"/>
  <c r="DI448" i="1"/>
  <c r="BT452" i="1"/>
  <c r="BV453" i="1"/>
  <c r="BS453" i="1"/>
  <c r="BW453" i="1"/>
  <c r="DG406" i="1"/>
  <c r="DH407" i="1"/>
  <c r="DI407" i="1"/>
  <c r="DG407" i="1"/>
  <c r="BY408" i="1"/>
  <c r="CA408" i="1"/>
  <c r="AD408" i="1" s="1"/>
  <c r="BZ408" i="1"/>
  <c r="AC408" i="1" s="1"/>
  <c r="DG409" i="1"/>
  <c r="DH410" i="1"/>
  <c r="DI410" i="1"/>
  <c r="DG410" i="1"/>
  <c r="DG411" i="1"/>
  <c r="CA412" i="1"/>
  <c r="AD412" i="1" s="1"/>
  <c r="DG412" i="1"/>
  <c r="AG419" i="1"/>
  <c r="BZ419" i="1"/>
  <c r="AC419" i="1" s="1"/>
  <c r="AG420" i="1"/>
  <c r="Y420" i="1"/>
  <c r="Z420" i="1" s="1"/>
  <c r="BY420" i="1"/>
  <c r="Y423" i="1"/>
  <c r="Z423" i="1" s="1"/>
  <c r="BS429" i="1"/>
  <c r="BY429" i="1"/>
  <c r="DI429" i="1"/>
  <c r="BZ430" i="1"/>
  <c r="AC430" i="1" s="1"/>
  <c r="BZ432" i="1"/>
  <c r="AC432" i="1" s="1"/>
  <c r="BY433" i="1"/>
  <c r="CA433" i="1"/>
  <c r="AD433" i="1" s="1"/>
  <c r="BZ433" i="1"/>
  <c r="AC433" i="1" s="1"/>
  <c r="DI434" i="1"/>
  <c r="DI438" i="1"/>
  <c r="DG438" i="1"/>
  <c r="DG443" i="1"/>
  <c r="DH444" i="1"/>
  <c r="DI444" i="1"/>
  <c r="DG444" i="1"/>
  <c r="DG446" i="1"/>
  <c r="CA450" i="1"/>
  <c r="AD450" i="1" s="1"/>
  <c r="BY450" i="1"/>
  <c r="BY451" i="1"/>
  <c r="BZ451" i="1"/>
  <c r="AC451" i="1" s="1"/>
  <c r="DI452" i="1"/>
  <c r="DG452" i="1"/>
  <c r="DG414" i="1"/>
  <c r="DG416" i="1"/>
  <c r="BY417" i="1"/>
  <c r="BZ418" i="1"/>
  <c r="AC418" i="1" s="1"/>
  <c r="DH419" i="1"/>
  <c r="DG419" i="1"/>
  <c r="DG420" i="1"/>
  <c r="BY423" i="1"/>
  <c r="Y426" i="1"/>
  <c r="Z426" i="1" s="1"/>
  <c r="BY426" i="1"/>
  <c r="AG428" i="1"/>
  <c r="Y428" i="1"/>
  <c r="Z428" i="1" s="1"/>
  <c r="DI433" i="1"/>
  <c r="DH433" i="1"/>
  <c r="DG433" i="1"/>
  <c r="DH435" i="1"/>
  <c r="DG435" i="1"/>
  <c r="BV437" i="1"/>
  <c r="BZ437" i="1"/>
  <c r="AC437" i="1" s="1"/>
  <c r="DH437" i="1"/>
  <c r="BY441" i="1"/>
  <c r="BZ441" i="1"/>
  <c r="AC441" i="1" s="1"/>
  <c r="CA441" i="1"/>
  <c r="AD441" i="1" s="1"/>
  <c r="DG441" i="1"/>
  <c r="DI447" i="1"/>
  <c r="DG447" i="1"/>
  <c r="Y448" i="1"/>
  <c r="Z448" i="1" s="1"/>
  <c r="DG449" i="1"/>
  <c r="DH449" i="1"/>
  <c r="BZ454" i="1"/>
  <c r="AC454" i="1" s="1"/>
  <c r="DI408" i="1"/>
  <c r="DG408" i="1"/>
  <c r="Y412" i="1"/>
  <c r="Z412" i="1" s="1"/>
  <c r="BY413" i="1"/>
  <c r="BY418" i="1"/>
  <c r="DI419" i="1"/>
  <c r="Y421" i="1"/>
  <c r="Z421" i="1" s="1"/>
  <c r="CA421" i="1"/>
  <c r="AD421" i="1" s="1"/>
  <c r="DH422" i="1"/>
  <c r="DG422" i="1"/>
  <c r="BZ423" i="1"/>
  <c r="AC423" i="1" s="1"/>
  <c r="CA424" i="1"/>
  <c r="AD424" i="1" s="1"/>
  <c r="DH425" i="1"/>
  <c r="DG425" i="1"/>
  <c r="DG429" i="1"/>
  <c r="BY432" i="1"/>
  <c r="BZ434" i="1"/>
  <c r="AC434" i="1" s="1"/>
  <c r="CA434" i="1"/>
  <c r="AD434" i="1" s="1"/>
  <c r="BY434" i="1"/>
  <c r="DG434" i="1"/>
  <c r="DI435" i="1"/>
  <c r="BY436" i="1"/>
  <c r="BZ436" i="1"/>
  <c r="AC436" i="1" s="1"/>
  <c r="DG439" i="1"/>
  <c r="BW440" i="1"/>
  <c r="DH441" i="1"/>
  <c r="BZ444" i="1"/>
  <c r="AC444" i="1" s="1"/>
  <c r="BZ445" i="1"/>
  <c r="AC445" i="1" s="1"/>
  <c r="BY445" i="1"/>
  <c r="BZ448" i="1"/>
  <c r="AC448" i="1" s="1"/>
  <c r="BY448" i="1"/>
  <c r="CA453" i="1"/>
  <c r="AD453" i="1" s="1"/>
  <c r="DG453" i="1"/>
  <c r="CA454" i="1"/>
  <c r="AD454" i="1" s="1"/>
  <c r="DH454" i="1"/>
  <c r="DI454" i="1"/>
  <c r="DG454" i="1"/>
  <c r="BY455" i="1"/>
  <c r="CA455" i="1"/>
  <c r="AD455" i="1" s="1"/>
  <c r="BZ455" i="1"/>
  <c r="AC455" i="1" s="1"/>
  <c r="BZ456" i="1"/>
  <c r="AC456" i="1" s="1"/>
  <c r="BY456" i="1"/>
  <c r="CA456" i="1"/>
  <c r="AD456" i="1" s="1"/>
  <c r="DG456" i="1"/>
  <c r="AG455" i="1"/>
  <c r="Y455" i="1"/>
  <c r="Z455" i="1" s="1"/>
  <c r="Y429" i="1"/>
  <c r="Z429" i="1" s="1"/>
  <c r="CA429" i="1"/>
  <c r="AD429" i="1" s="1"/>
  <c r="DH430" i="1"/>
  <c r="DG430" i="1"/>
  <c r="DG437" i="1"/>
  <c r="CA439" i="1"/>
  <c r="AD439" i="1" s="1"/>
  <c r="DH440" i="1"/>
  <c r="DG440" i="1"/>
  <c r="BZ442" i="1"/>
  <c r="AC442" i="1" s="1"/>
  <c r="Y446" i="1"/>
  <c r="Z446" i="1" s="1"/>
  <c r="BY447" i="1"/>
  <c r="Y449" i="1"/>
  <c r="Z449" i="1" s="1"/>
  <c r="CA449" i="1"/>
  <c r="AD449" i="1" s="1"/>
  <c r="DH450" i="1"/>
  <c r="DG450" i="1"/>
  <c r="BZ452" i="1"/>
  <c r="AC452" i="1" s="1"/>
  <c r="DI455" i="1"/>
  <c r="DG455" i="1"/>
  <c r="BS457" i="1"/>
  <c r="BY457" i="1"/>
  <c r="BZ458" i="1"/>
  <c r="AC458" i="1" s="1"/>
  <c r="DI458" i="1"/>
  <c r="BU460" i="1"/>
  <c r="BU469" i="1"/>
  <c r="BT469" i="1"/>
  <c r="BW469" i="1"/>
  <c r="BS469" i="1"/>
  <c r="BV469" i="1"/>
  <c r="BZ457" i="1"/>
  <c r="AC457" i="1" s="1"/>
  <c r="BY458" i="1"/>
  <c r="BU466" i="1"/>
  <c r="DH457" i="1"/>
  <c r="DG457" i="1"/>
  <c r="BW467" i="1"/>
  <c r="BZ459" i="1"/>
  <c r="AC459" i="1" s="1"/>
  <c r="DH460" i="1"/>
  <c r="DH462" i="1"/>
  <c r="BY466" i="1"/>
  <c r="CA467" i="1"/>
  <c r="AD467" i="1" s="1"/>
  <c r="DG467" i="1"/>
  <c r="BY468" i="1"/>
  <c r="CA469" i="1"/>
  <c r="AD469" i="1" s="1"/>
  <c r="DG469" i="1"/>
  <c r="BY471" i="1"/>
  <c r="DH472" i="1"/>
  <c r="CA473" i="1"/>
  <c r="AD473" i="1" s="1"/>
  <c r="DH473" i="1"/>
  <c r="BU477" i="1"/>
  <c r="DG459" i="1"/>
  <c r="CA461" i="1"/>
  <c r="AD461" i="1" s="1"/>
  <c r="DG461" i="1"/>
  <c r="CA463" i="1"/>
  <c r="AD463" i="1" s="1"/>
  <c r="DG463" i="1"/>
  <c r="AG464" i="1"/>
  <c r="BY464" i="1"/>
  <c r="DI464" i="1"/>
  <c r="CA465" i="1"/>
  <c r="AD465" i="1" s="1"/>
  <c r="DG465" i="1"/>
  <c r="DH467" i="1"/>
  <c r="DH469" i="1"/>
  <c r="CA470" i="1"/>
  <c r="AD470" i="1" s="1"/>
  <c r="DG470" i="1"/>
  <c r="DI473" i="1"/>
  <c r="BS482" i="1"/>
  <c r="BZ460" i="1"/>
  <c r="AC460" i="1" s="1"/>
  <c r="DH461" i="1"/>
  <c r="BZ462" i="1"/>
  <c r="AC462" i="1" s="1"/>
  <c r="DH463" i="1"/>
  <c r="BZ464" i="1"/>
  <c r="AC464" i="1" s="1"/>
  <c r="DH465" i="1"/>
  <c r="BY467" i="1"/>
  <c r="BY469" i="1"/>
  <c r="DH470" i="1"/>
  <c r="BZ472" i="1"/>
  <c r="AC472" i="1" s="1"/>
  <c r="BY473" i="1"/>
  <c r="BV485" i="1"/>
  <c r="BS485" i="1"/>
  <c r="BW487" i="1"/>
  <c r="BS487" i="1"/>
  <c r="BV487" i="1"/>
  <c r="BU487" i="1"/>
  <c r="BT487" i="1"/>
  <c r="DI474" i="1"/>
  <c r="CA476" i="1"/>
  <c r="AD476" i="1" s="1"/>
  <c r="DG476" i="1"/>
  <c r="DH477" i="1"/>
  <c r="AG478" i="1"/>
  <c r="DI480" i="1"/>
  <c r="DH481" i="1"/>
  <c r="BZ482" i="1"/>
  <c r="AC482" i="1" s="1"/>
  <c r="DH483" i="1"/>
  <c r="BZ484" i="1"/>
  <c r="AC484" i="1" s="1"/>
  <c r="DH485" i="1"/>
  <c r="DG486" i="1"/>
  <c r="BY487" i="1"/>
  <c r="DI487" i="1"/>
  <c r="BV488" i="1"/>
  <c r="DG488" i="1"/>
  <c r="BZ489" i="1"/>
  <c r="DI490" i="1"/>
  <c r="BZ474" i="1"/>
  <c r="AC474" i="1" s="1"/>
  <c r="DH476" i="1"/>
  <c r="BY477" i="1"/>
  <c r="DI477" i="1"/>
  <c r="BZ478" i="1"/>
  <c r="AC478" i="1" s="1"/>
  <c r="BZ480" i="1"/>
  <c r="AC480" i="1" s="1"/>
  <c r="BY481" i="1"/>
  <c r="DI481" i="1"/>
  <c r="BY483" i="1"/>
  <c r="DI483" i="1"/>
  <c r="BY485" i="1"/>
  <c r="DI485" i="1"/>
  <c r="BZ487" i="1"/>
  <c r="AC487" i="1" s="1"/>
  <c r="BS488" i="1"/>
  <c r="BW488" i="1"/>
  <c r="DG489" i="1"/>
  <c r="BZ490" i="1"/>
  <c r="BY476" i="1"/>
  <c r="BZ477" i="1"/>
  <c r="AC477" i="1" s="1"/>
  <c r="BZ481" i="1"/>
  <c r="AC481" i="1" s="1"/>
  <c r="BZ483" i="1"/>
  <c r="AC483" i="1" s="1"/>
  <c r="BW484" i="1"/>
  <c r="BZ485" i="1"/>
  <c r="AC485" i="1" s="1"/>
  <c r="DG490" i="1"/>
  <c r="BV484" i="1" l="1"/>
  <c r="BT489" i="1"/>
  <c r="BS484" i="1"/>
  <c r="BU484" i="1"/>
  <c r="BT397" i="1"/>
  <c r="BT352" i="1"/>
  <c r="BT467" i="1"/>
  <c r="BS460" i="1"/>
  <c r="BV460" i="1"/>
  <c r="BT457" i="1"/>
  <c r="BW457" i="1"/>
  <c r="BV440" i="1"/>
  <c r="BS437" i="1"/>
  <c r="BW429" i="1"/>
  <c r="BT421" i="1"/>
  <c r="BU452" i="1"/>
  <c r="BT423" i="1"/>
  <c r="BT383" i="1"/>
  <c r="BV405" i="1"/>
  <c r="BT416" i="1"/>
  <c r="BS367" i="1"/>
  <c r="BS373" i="1"/>
  <c r="BV357" i="1"/>
  <c r="BT375" i="1"/>
  <c r="BW361" i="1"/>
  <c r="BW358" i="1"/>
  <c r="BV347" i="1"/>
  <c r="BS376" i="1"/>
  <c r="BT314" i="1"/>
  <c r="BV343" i="1"/>
  <c r="BU343" i="1"/>
  <c r="BW337" i="1"/>
  <c r="BV304" i="1"/>
  <c r="BV282" i="1"/>
  <c r="BS277" i="1"/>
  <c r="BU221" i="1"/>
  <c r="BU200" i="1"/>
  <c r="BV249" i="1"/>
  <c r="BU177" i="1"/>
  <c r="BU140" i="1"/>
  <c r="BW134" i="1"/>
  <c r="BU232" i="1"/>
  <c r="BV168" i="1"/>
  <c r="BS142" i="1"/>
  <c r="BU156" i="1"/>
  <c r="BW101" i="1"/>
  <c r="BS91" i="1"/>
  <c r="BV66" i="1"/>
  <c r="BU66" i="1"/>
  <c r="BV63" i="1"/>
  <c r="BT40" i="1"/>
  <c r="BV467" i="1"/>
  <c r="BU467" i="1"/>
  <c r="BW460" i="1"/>
  <c r="BU457" i="1"/>
  <c r="BU440" i="1"/>
  <c r="BU437" i="1"/>
  <c r="BU429" i="1"/>
  <c r="BV429" i="1"/>
  <c r="BW448" i="1"/>
  <c r="BW421" i="1"/>
  <c r="BV397" i="1"/>
  <c r="BV383" i="1"/>
  <c r="BW405" i="1"/>
  <c r="BS397" i="1"/>
  <c r="BU416" i="1"/>
  <c r="BW367" i="1"/>
  <c r="BW373" i="1"/>
  <c r="BS357" i="1"/>
  <c r="BW347" i="1"/>
  <c r="BW375" i="1"/>
  <c r="BS361" i="1"/>
  <c r="BT358" i="1"/>
  <c r="BU376" i="1"/>
  <c r="BW376" i="1"/>
  <c r="BU347" i="1"/>
  <c r="BV300" i="1"/>
  <c r="BS314" i="1"/>
  <c r="BW343" i="1"/>
  <c r="BW315" i="1"/>
  <c r="BS337" i="1"/>
  <c r="BV337" i="1"/>
  <c r="BU325" i="1"/>
  <c r="BS304" i="1"/>
  <c r="BV251" i="1"/>
  <c r="BU282" i="1"/>
  <c r="BT277" i="1"/>
  <c r="BT177" i="1"/>
  <c r="BV221" i="1"/>
  <c r="BV200" i="1"/>
  <c r="BS249" i="1"/>
  <c r="BS177" i="1"/>
  <c r="BV140" i="1"/>
  <c r="BT134" i="1"/>
  <c r="BW232" i="1"/>
  <c r="BV232" i="1"/>
  <c r="BS168" i="1"/>
  <c r="BW142" i="1"/>
  <c r="BV156" i="1"/>
  <c r="BT101" i="1"/>
  <c r="BW91" i="1"/>
  <c r="BS66" i="1"/>
  <c r="BT63" i="1"/>
  <c r="BU86" i="1"/>
  <c r="BT58" i="1"/>
  <c r="BW23" i="1"/>
  <c r="BW251" i="1"/>
  <c r="BS440" i="1"/>
  <c r="BT437" i="1"/>
  <c r="BU423" i="1"/>
  <c r="BS452" i="1"/>
  <c r="BV448" i="1"/>
  <c r="AX448" i="1" s="1"/>
  <c r="BW423" i="1"/>
  <c r="BV421" i="1"/>
  <c r="BW383" i="1"/>
  <c r="BS405" i="1"/>
  <c r="BU397" i="1"/>
  <c r="BS416" i="1"/>
  <c r="BT367" i="1"/>
  <c r="BT373" i="1"/>
  <c r="BS358" i="1"/>
  <c r="BS347" i="1"/>
  <c r="BU361" i="1"/>
  <c r="BS300" i="1"/>
  <c r="BW314" i="1"/>
  <c r="BS315" i="1"/>
  <c r="BV325" i="1"/>
  <c r="BT251" i="1"/>
  <c r="BW282" i="1"/>
  <c r="BT217" i="1"/>
  <c r="BS200" i="1"/>
  <c r="BT249" i="1"/>
  <c r="BT168" i="1"/>
  <c r="BW63" i="1"/>
  <c r="BU91" i="1"/>
  <c r="BV86" i="1"/>
  <c r="BU58" i="1"/>
  <c r="BW6" i="1"/>
  <c r="BV217" i="1"/>
  <c r="BW463" i="1"/>
  <c r="BS217" i="1"/>
  <c r="BW217" i="1"/>
  <c r="BU410" i="1"/>
  <c r="BV12" i="1"/>
  <c r="BU105" i="1"/>
  <c r="BT83" i="1"/>
  <c r="BT23" i="1"/>
  <c r="BW370" i="1"/>
  <c r="BS65" i="1"/>
  <c r="BU40" i="1"/>
  <c r="BU23" i="1"/>
  <c r="BT6" i="1"/>
  <c r="BT490" i="1"/>
  <c r="BU489" i="1"/>
  <c r="BW489" i="1"/>
  <c r="BT468" i="1"/>
  <c r="BT451" i="1"/>
  <c r="BW459" i="1"/>
  <c r="BU344" i="1"/>
  <c r="BU339" i="1"/>
  <c r="BW480" i="1"/>
  <c r="BV352" i="1"/>
  <c r="BS350" i="1"/>
  <c r="BU442" i="1"/>
  <c r="BV394" i="1"/>
  <c r="BT410" i="1"/>
  <c r="BT326" i="1"/>
  <c r="BT81" i="1"/>
  <c r="BU471" i="1"/>
  <c r="BU359" i="1"/>
  <c r="BS380" i="1"/>
  <c r="BW311" i="1"/>
  <c r="BT480" i="1"/>
  <c r="BT473" i="1"/>
  <c r="BS427" i="1"/>
  <c r="BW417" i="1"/>
  <c r="BT426" i="1"/>
  <c r="BT333" i="1"/>
  <c r="BU480" i="1"/>
  <c r="BV471" i="1"/>
  <c r="BU459" i="1"/>
  <c r="BT459" i="1"/>
  <c r="BV473" i="1"/>
  <c r="BU473" i="1"/>
  <c r="BS458" i="1"/>
  <c r="BT442" i="1"/>
  <c r="BW427" i="1"/>
  <c r="BU426" i="1"/>
  <c r="BV410" i="1"/>
  <c r="BV359" i="1"/>
  <c r="BS344" i="1"/>
  <c r="BW380" i="1"/>
  <c r="BS311" i="1"/>
  <c r="BW327" i="1"/>
  <c r="BW278" i="1"/>
  <c r="BU333" i="1"/>
  <c r="BT339" i="1"/>
  <c r="BV42" i="1"/>
  <c r="BV480" i="1"/>
  <c r="BV458" i="1"/>
  <c r="BS471" i="1"/>
  <c r="BV459" i="1"/>
  <c r="BT458" i="1"/>
  <c r="BS473" i="1"/>
  <c r="BW458" i="1"/>
  <c r="BV442" i="1"/>
  <c r="BU427" i="1"/>
  <c r="BW426" i="1"/>
  <c r="BV417" i="1"/>
  <c r="BS426" i="1"/>
  <c r="BW381" i="1"/>
  <c r="BS410" i="1"/>
  <c r="BU352" i="1"/>
  <c r="BV344" i="1"/>
  <c r="BW359" i="1"/>
  <c r="BW344" i="1"/>
  <c r="BU380" i="1"/>
  <c r="BS323" i="1"/>
  <c r="BS327" i="1"/>
  <c r="BV333" i="1"/>
  <c r="BU278" i="1"/>
  <c r="BV283" i="1"/>
  <c r="BS273" i="1"/>
  <c r="BS260" i="1"/>
  <c r="BT212" i="1"/>
  <c r="BT471" i="1"/>
  <c r="BW442" i="1"/>
  <c r="BV427" i="1"/>
  <c r="BS417" i="1"/>
  <c r="BT381" i="1"/>
  <c r="BU394" i="1"/>
  <c r="BW352" i="1"/>
  <c r="BT359" i="1"/>
  <c r="BV380" i="1"/>
  <c r="BT350" i="1"/>
  <c r="BV327" i="1"/>
  <c r="BS333" i="1"/>
  <c r="BT278" i="1"/>
  <c r="BT273" i="1"/>
  <c r="BS206" i="1"/>
  <c r="BW257" i="1"/>
  <c r="BW69" i="1"/>
  <c r="BT323" i="1"/>
  <c r="BV350" i="1"/>
  <c r="BT298" i="1"/>
  <c r="BV339" i="1"/>
  <c r="BW256" i="1"/>
  <c r="BU173" i="1"/>
  <c r="BV51" i="1"/>
  <c r="BV298" i="1"/>
  <c r="BW298" i="1"/>
  <c r="BU283" i="1"/>
  <c r="BW241" i="1"/>
  <c r="BV103" i="1"/>
  <c r="BS61" i="1"/>
  <c r="BS42" i="1"/>
  <c r="BW263" i="1"/>
  <c r="BW206" i="1"/>
  <c r="BV263" i="1"/>
  <c r="BT260" i="1"/>
  <c r="BT241" i="1"/>
  <c r="BS256" i="1"/>
  <c r="BU212" i="1"/>
  <c r="BS103" i="1"/>
  <c r="BS78" i="1"/>
  <c r="BT109" i="1"/>
  <c r="BU81" i="1"/>
  <c r="BT69" i="1"/>
  <c r="BW61" i="1"/>
  <c r="BW42" i="1"/>
  <c r="BS51" i="1"/>
  <c r="BT417" i="1"/>
  <c r="BV381" i="1"/>
  <c r="BW394" i="1"/>
  <c r="BV323" i="1"/>
  <c r="BU311" i="1"/>
  <c r="BU350" i="1"/>
  <c r="BU327" i="1"/>
  <c r="BS326" i="1"/>
  <c r="BU298" i="1"/>
  <c r="BW339" i="1"/>
  <c r="BV326" i="1"/>
  <c r="BS283" i="1"/>
  <c r="BU273" i="1"/>
  <c r="BT206" i="1"/>
  <c r="BT263" i="1"/>
  <c r="BU260" i="1"/>
  <c r="BV241" i="1"/>
  <c r="BW212" i="1"/>
  <c r="BU256" i="1"/>
  <c r="BT257" i="1"/>
  <c r="BV212" i="1"/>
  <c r="BS180" i="1"/>
  <c r="BU69" i="1"/>
  <c r="BU61" i="1"/>
  <c r="BT104" i="1"/>
  <c r="BW103" i="1"/>
  <c r="BS81" i="1"/>
  <c r="BV81" i="1"/>
  <c r="BV69" i="1"/>
  <c r="BT61" i="1"/>
  <c r="BT42" i="1"/>
  <c r="BT51" i="1"/>
  <c r="BW51" i="1"/>
  <c r="BS381" i="1"/>
  <c r="BS394" i="1"/>
  <c r="BU326" i="1"/>
  <c r="BT283" i="1"/>
  <c r="BU206" i="1"/>
  <c r="BU263" i="1"/>
  <c r="BT199" i="1"/>
  <c r="BT173" i="1"/>
  <c r="BT268" i="1"/>
  <c r="BV260" i="1"/>
  <c r="BS241" i="1"/>
  <c r="BV256" i="1"/>
  <c r="BS257" i="1"/>
  <c r="BW193" i="1"/>
  <c r="BU184" i="1"/>
  <c r="BU103" i="1"/>
  <c r="BU44" i="1"/>
  <c r="BV446" i="1"/>
  <c r="BV443" i="1"/>
  <c r="BS341" i="1"/>
  <c r="BT446" i="1"/>
  <c r="BW407" i="1"/>
  <c r="BW356" i="1"/>
  <c r="BU341" i="1"/>
  <c r="BU366" i="1"/>
  <c r="BS463" i="1"/>
  <c r="BT443" i="1"/>
  <c r="BU407" i="1"/>
  <c r="BW366" i="1"/>
  <c r="BT361" i="1"/>
  <c r="BU329" i="1"/>
  <c r="BT335" i="1"/>
  <c r="BS267" i="1"/>
  <c r="BV180" i="1"/>
  <c r="BW138" i="1"/>
  <c r="BU114" i="1"/>
  <c r="BW90" i="1"/>
  <c r="BV70" i="1"/>
  <c r="BW99" i="1"/>
  <c r="BW117" i="1"/>
  <c r="BT39" i="1"/>
  <c r="BT20" i="1"/>
  <c r="BV124" i="1"/>
  <c r="BT97" i="1"/>
  <c r="BV84" i="1"/>
  <c r="BT17" i="1"/>
  <c r="BU102" i="1"/>
  <c r="BW116" i="1"/>
  <c r="BU84" i="1"/>
  <c r="BS70" i="1"/>
  <c r="BU62" i="1"/>
  <c r="BS38" i="1"/>
  <c r="BU34" i="1"/>
  <c r="BW37" i="1"/>
  <c r="BV489" i="1"/>
  <c r="BV75" i="1"/>
  <c r="BV10" i="1"/>
  <c r="BU199" i="1"/>
  <c r="BU268" i="1"/>
  <c r="BW267" i="1"/>
  <c r="BU257" i="1"/>
  <c r="BS173" i="1"/>
  <c r="BT180" i="1"/>
  <c r="BU193" i="1"/>
  <c r="BU133" i="1"/>
  <c r="BT184" i="1"/>
  <c r="BV184" i="1"/>
  <c r="BS133" i="1"/>
  <c r="BU124" i="1"/>
  <c r="BV102" i="1"/>
  <c r="BU97" i="1"/>
  <c r="BS129" i="1"/>
  <c r="BV104" i="1"/>
  <c r="BU104" i="1"/>
  <c r="BT78" i="1"/>
  <c r="BW78" i="1"/>
  <c r="BT116" i="1"/>
  <c r="BU99" i="1"/>
  <c r="BT99" i="1"/>
  <c r="BS84" i="1"/>
  <c r="BS62" i="1"/>
  <c r="BT117" i="1"/>
  <c r="BS88" i="1"/>
  <c r="BV44" i="1"/>
  <c r="BU39" i="1"/>
  <c r="BT37" i="1"/>
  <c r="BU17" i="1"/>
  <c r="BV35" i="1"/>
  <c r="BV34" i="1"/>
  <c r="BU183" i="1"/>
  <c r="BS268" i="1"/>
  <c r="BV268" i="1"/>
  <c r="BT267" i="1"/>
  <c r="BV173" i="1"/>
  <c r="BW180" i="1"/>
  <c r="BT193" i="1"/>
  <c r="BW184" i="1"/>
  <c r="BW133" i="1"/>
  <c r="BW123" i="1"/>
  <c r="BS102" i="1"/>
  <c r="BS97" i="1"/>
  <c r="BS126" i="1"/>
  <c r="BS104" i="1"/>
  <c r="BU78" i="1"/>
  <c r="BU122" i="1"/>
  <c r="BU116" i="1"/>
  <c r="BV99" i="1"/>
  <c r="BW93" i="1"/>
  <c r="BW84" i="1"/>
  <c r="BU117" i="1"/>
  <c r="BT87" i="1"/>
  <c r="BS44" i="1"/>
  <c r="BS39" i="1"/>
  <c r="BT7" i="1"/>
  <c r="BU37" i="1"/>
  <c r="BS41" i="1"/>
  <c r="BS34" i="1"/>
  <c r="BV199" i="1"/>
  <c r="BV267" i="1"/>
  <c r="BT102" i="1"/>
  <c r="BT114" i="1"/>
  <c r="BW109" i="1"/>
  <c r="BV93" i="1"/>
  <c r="BS117" i="1"/>
  <c r="BT44" i="1"/>
  <c r="BW39" i="1"/>
  <c r="BV20" i="1"/>
  <c r="BW7" i="1"/>
  <c r="BV37" i="1"/>
  <c r="BW17" i="1"/>
  <c r="BU41" i="1"/>
  <c r="BW34" i="1"/>
  <c r="BT123" i="1"/>
  <c r="BW129" i="1"/>
  <c r="BT80" i="1"/>
  <c r="BU70" i="1"/>
  <c r="BS4" i="1"/>
  <c r="BW54" i="1"/>
  <c r="BU35" i="1"/>
  <c r="BV311" i="1"/>
  <c r="BS278" i="1"/>
  <c r="BT183" i="1"/>
  <c r="BS124" i="1"/>
  <c r="BV129" i="1"/>
  <c r="BW80" i="1"/>
  <c r="BU87" i="1"/>
  <c r="BU85" i="1"/>
  <c r="BT54" i="1"/>
  <c r="BV38" i="1"/>
  <c r="BW323" i="1"/>
  <c r="BW280" i="1"/>
  <c r="BW218" i="1"/>
  <c r="BV87" i="1"/>
  <c r="BT85" i="1"/>
  <c r="BU450" i="1"/>
  <c r="BS435" i="1"/>
  <c r="BV479" i="1"/>
  <c r="BS368" i="1"/>
  <c r="BV470" i="1"/>
  <c r="BW490" i="1"/>
  <c r="BS75" i="1"/>
  <c r="BT422" i="1"/>
  <c r="BS418" i="1"/>
  <c r="BU360" i="1"/>
  <c r="BW75" i="1"/>
  <c r="BU75" i="1"/>
  <c r="BS10" i="1"/>
  <c r="BV481" i="1"/>
  <c r="BS481" i="1"/>
  <c r="BU481" i="1"/>
  <c r="BV465" i="1"/>
  <c r="BT465" i="1"/>
  <c r="BU465" i="1"/>
  <c r="BS461" i="1"/>
  <c r="BV461" i="1"/>
  <c r="BW353" i="1"/>
  <c r="BT353" i="1"/>
  <c r="BS353" i="1"/>
  <c r="BW274" i="1"/>
  <c r="BT274" i="1"/>
  <c r="BS274" i="1"/>
  <c r="BS346" i="1"/>
  <c r="BU346" i="1"/>
  <c r="BS331" i="1"/>
  <c r="BW331" i="1"/>
  <c r="BS269" i="1"/>
  <c r="BW269" i="1"/>
  <c r="BV269" i="1"/>
  <c r="BU269" i="1"/>
  <c r="BS211" i="1"/>
  <c r="BU211" i="1"/>
  <c r="BT211" i="1"/>
  <c r="BV211" i="1"/>
  <c r="BT208" i="1"/>
  <c r="BU208" i="1"/>
  <c r="BS208" i="1"/>
  <c r="BW208" i="1"/>
  <c r="BW403" i="1"/>
  <c r="BS369" i="1"/>
  <c r="BW369" i="1"/>
  <c r="BU412" i="1"/>
  <c r="BV353" i="1"/>
  <c r="BV331" i="1"/>
  <c r="BT346" i="1"/>
  <c r="BS254" i="1"/>
  <c r="BV474" i="1"/>
  <c r="BU474" i="1"/>
  <c r="BW483" i="1"/>
  <c r="BV483" i="1"/>
  <c r="BS483" i="1"/>
  <c r="BT265" i="1"/>
  <c r="BS265" i="1"/>
  <c r="BV265" i="1"/>
  <c r="BV230" i="1"/>
  <c r="BT230" i="1"/>
  <c r="BT316" i="1"/>
  <c r="BU316" i="1"/>
  <c r="BW316" i="1"/>
  <c r="BS227" i="1"/>
  <c r="BU227" i="1"/>
  <c r="BT227" i="1"/>
  <c r="BV227" i="1"/>
  <c r="BV218" i="1"/>
  <c r="BS218" i="1"/>
  <c r="BU218" i="1"/>
  <c r="BV205" i="1"/>
  <c r="BT205" i="1"/>
  <c r="BW205" i="1"/>
  <c r="BT171" i="1"/>
  <c r="BU171" i="1"/>
  <c r="BW171" i="1"/>
  <c r="BV171" i="1"/>
  <c r="BU483" i="1"/>
  <c r="BW461" i="1"/>
  <c r="BW481" i="1"/>
  <c r="BT461" i="1"/>
  <c r="BU403" i="1"/>
  <c r="BS403" i="1"/>
  <c r="BW346" i="1"/>
  <c r="BS316" i="1"/>
  <c r="BV208" i="1"/>
  <c r="BU476" i="1"/>
  <c r="BV476" i="1"/>
  <c r="BT476" i="1"/>
  <c r="BU444" i="1"/>
  <c r="BW444" i="1"/>
  <c r="BV369" i="1"/>
  <c r="BU369" i="1"/>
  <c r="BT412" i="1"/>
  <c r="BV412" i="1"/>
  <c r="BS259" i="1"/>
  <c r="BU259" i="1"/>
  <c r="BW259" i="1"/>
  <c r="BT259" i="1"/>
  <c r="BV254" i="1"/>
  <c r="BU254" i="1"/>
  <c r="BT254" i="1"/>
  <c r="BT246" i="1"/>
  <c r="BW246" i="1"/>
  <c r="BS246" i="1"/>
  <c r="BW271" i="1"/>
  <c r="BT271" i="1"/>
  <c r="BV271" i="1"/>
  <c r="BW182" i="1"/>
  <c r="BS182" i="1"/>
  <c r="BU182" i="1"/>
  <c r="BT179" i="1"/>
  <c r="BU179" i="1"/>
  <c r="BV179" i="1"/>
  <c r="BW179" i="1"/>
  <c r="BV242" i="1"/>
  <c r="BS242" i="1"/>
  <c r="BU242" i="1"/>
  <c r="BT474" i="1"/>
  <c r="BV444" i="1"/>
  <c r="BT481" i="1"/>
  <c r="BS476" i="1"/>
  <c r="BS474" i="1"/>
  <c r="BS465" i="1"/>
  <c r="BS444" i="1"/>
  <c r="BW412" i="1"/>
  <c r="BT403" i="1"/>
  <c r="BS280" i="1"/>
  <c r="BU331" i="1"/>
  <c r="BT242" i="1"/>
  <c r="BS205" i="1"/>
  <c r="BT127" i="1"/>
  <c r="BW127" i="1"/>
  <c r="BS138" i="1"/>
  <c r="BU123" i="1"/>
  <c r="BV126" i="1"/>
  <c r="BW114" i="1"/>
  <c r="BS90" i="1"/>
  <c r="BV122" i="1"/>
  <c r="BS93" i="1"/>
  <c r="BW88" i="1"/>
  <c r="BU20" i="1"/>
  <c r="BW4" i="1"/>
  <c r="BU7" i="1"/>
  <c r="BV41" i="1"/>
  <c r="BU38" i="1"/>
  <c r="BW468" i="1"/>
  <c r="BU463" i="1"/>
  <c r="BT463" i="1"/>
  <c r="BS441" i="1"/>
  <c r="BS446" i="1"/>
  <c r="BU406" i="1"/>
  <c r="BV379" i="1"/>
  <c r="BV368" i="1"/>
  <c r="BW387" i="1"/>
  <c r="BT372" i="1"/>
  <c r="BU462" i="1"/>
  <c r="BU430" i="1"/>
  <c r="BT438" i="1"/>
  <c r="BU446" i="1"/>
  <c r="BW398" i="1"/>
  <c r="BT370" i="1"/>
  <c r="BS281" i="1"/>
  <c r="BU439" i="1"/>
  <c r="BU443" i="1"/>
  <c r="BT407" i="1"/>
  <c r="BS439" i="1"/>
  <c r="BT366" i="1"/>
  <c r="BU356" i="1"/>
  <c r="BW372" i="1"/>
  <c r="BU370" i="1"/>
  <c r="BT341" i="1"/>
  <c r="BS105" i="1"/>
  <c r="BV105" i="1"/>
  <c r="BW65" i="1"/>
  <c r="BS12" i="1"/>
  <c r="BU8" i="1"/>
  <c r="BT8" i="1"/>
  <c r="BW443" i="1"/>
  <c r="BV407" i="1"/>
  <c r="BW439" i="1"/>
  <c r="BV366" i="1"/>
  <c r="BU372" i="1"/>
  <c r="BV370" i="1"/>
  <c r="BV341" i="1"/>
  <c r="BU101" i="1"/>
  <c r="BU65" i="1"/>
  <c r="BW66" i="1"/>
  <c r="BW105" i="1"/>
  <c r="BS86" i="1"/>
  <c r="BU83" i="1"/>
  <c r="AX83" i="1" s="1"/>
  <c r="BT65" i="1"/>
  <c r="BS58" i="1"/>
  <c r="BV58" i="1"/>
  <c r="BV40" i="1"/>
  <c r="BV23" i="1"/>
  <c r="BW12" i="1"/>
  <c r="BU6" i="1"/>
  <c r="BV8" i="1"/>
  <c r="BT315" i="1"/>
  <c r="BT439" i="1"/>
  <c r="BV356" i="1"/>
  <c r="BS372" i="1"/>
  <c r="BS101" i="1"/>
  <c r="BT86" i="1"/>
  <c r="BU12" i="1"/>
  <c r="BS6" i="1"/>
  <c r="BS433" i="1"/>
  <c r="BW270" i="1"/>
  <c r="BS270" i="1"/>
  <c r="BV270" i="1"/>
  <c r="BU270" i="1"/>
  <c r="BU345" i="1"/>
  <c r="BV345" i="1"/>
  <c r="BT330" i="1"/>
  <c r="BW330" i="1"/>
  <c r="BS330" i="1"/>
  <c r="BU330" i="1"/>
  <c r="BT320" i="1"/>
  <c r="BS320" i="1"/>
  <c r="BV320" i="1"/>
  <c r="BU320" i="1"/>
  <c r="BU306" i="1"/>
  <c r="BV306" i="1"/>
  <c r="BW306" i="1"/>
  <c r="BS306" i="1"/>
  <c r="BV302" i="1"/>
  <c r="BS302" i="1"/>
  <c r="BU302" i="1"/>
  <c r="BT302" i="1"/>
  <c r="BS228" i="1"/>
  <c r="BU228" i="1"/>
  <c r="BT228" i="1"/>
  <c r="BW228" i="1"/>
  <c r="BS287" i="1"/>
  <c r="BU287" i="1"/>
  <c r="BW287" i="1"/>
  <c r="BT165" i="1"/>
  <c r="BW165" i="1"/>
  <c r="BS165" i="1"/>
  <c r="BV165" i="1"/>
  <c r="BU202" i="1"/>
  <c r="BV202" i="1"/>
  <c r="BT202" i="1"/>
  <c r="BW202" i="1"/>
  <c r="BV164" i="1"/>
  <c r="BU164" i="1"/>
  <c r="BT164" i="1"/>
  <c r="BW164" i="1"/>
  <c r="BW195" i="1"/>
  <c r="BT195" i="1"/>
  <c r="BV195" i="1"/>
  <c r="BS195" i="1"/>
  <c r="BU149" i="1"/>
  <c r="BT149" i="1"/>
  <c r="BW149" i="1"/>
  <c r="BS149" i="1"/>
  <c r="BV73" i="1"/>
  <c r="BW73" i="1"/>
  <c r="BU73" i="1"/>
  <c r="BT30" i="1"/>
  <c r="BV30" i="1"/>
  <c r="BU30" i="1"/>
  <c r="BW30" i="1"/>
  <c r="BT25" i="1"/>
  <c r="BU25" i="1"/>
  <c r="BW25" i="1"/>
  <c r="BS25" i="1"/>
  <c r="BU120" i="1"/>
  <c r="BS120" i="1"/>
  <c r="BT120" i="1"/>
  <c r="BS72" i="1"/>
  <c r="BV72" i="1"/>
  <c r="BT72" i="1"/>
  <c r="BU72" i="1"/>
  <c r="BS31" i="1"/>
  <c r="BW31" i="1"/>
  <c r="BV31" i="1"/>
  <c r="BU31" i="1"/>
  <c r="BT5" i="1"/>
  <c r="BS5" i="1"/>
  <c r="BV5" i="1"/>
  <c r="BU5" i="1"/>
  <c r="BW389" i="1"/>
  <c r="BV389" i="1"/>
  <c r="BS82" i="1"/>
  <c r="BV82" i="1"/>
  <c r="BU82" i="1"/>
  <c r="BV52" i="1"/>
  <c r="BT52" i="1"/>
  <c r="BU52" i="1"/>
  <c r="BW52" i="1"/>
  <c r="BU14" i="1"/>
  <c r="BT14" i="1"/>
  <c r="BW14" i="1"/>
  <c r="BU9" i="1"/>
  <c r="BV9" i="1"/>
  <c r="BT9" i="1"/>
  <c r="BW9" i="1"/>
  <c r="BW28" i="1"/>
  <c r="BS28" i="1"/>
  <c r="BV28" i="1"/>
  <c r="BW13" i="1"/>
  <c r="BS13" i="1"/>
  <c r="BU13" i="1"/>
  <c r="BV13" i="1"/>
  <c r="BS181" i="1"/>
  <c r="BV181" i="1"/>
  <c r="BU181" i="1"/>
  <c r="BT76" i="1"/>
  <c r="BW76" i="1"/>
  <c r="BS76" i="1"/>
  <c r="BU19" i="1"/>
  <c r="BW19" i="1"/>
  <c r="BT19" i="1"/>
  <c r="BS19" i="1"/>
  <c r="BW152" i="1"/>
  <c r="BS152" i="1"/>
  <c r="BU152" i="1"/>
  <c r="BU150" i="1"/>
  <c r="BT150" i="1"/>
  <c r="BW150" i="1"/>
  <c r="BW377" i="1"/>
  <c r="BV377" i="1"/>
  <c r="BU92" i="1"/>
  <c r="BT92" i="1"/>
  <c r="BW92" i="1"/>
  <c r="BT49" i="1"/>
  <c r="BW49" i="1"/>
  <c r="BS49" i="1"/>
  <c r="BV175" i="1"/>
  <c r="BT175" i="1"/>
  <c r="BS175" i="1"/>
  <c r="BW141" i="1"/>
  <c r="BS141" i="1"/>
  <c r="BV141" i="1"/>
  <c r="BS209" i="1"/>
  <c r="BV209" i="1"/>
  <c r="BU209" i="1"/>
  <c r="BV250" i="1"/>
  <c r="BT250" i="1"/>
  <c r="BW250" i="1"/>
  <c r="BS250" i="1"/>
  <c r="BV348" i="1"/>
  <c r="BS348" i="1"/>
  <c r="BT348" i="1"/>
  <c r="BU348" i="1"/>
  <c r="BS95" i="1"/>
  <c r="BV95" i="1"/>
  <c r="BT95" i="1"/>
  <c r="BU95" i="1"/>
  <c r="BT291" i="1"/>
  <c r="BS291" i="1"/>
  <c r="BV291" i="1"/>
  <c r="BW291" i="1"/>
  <c r="BS67" i="1"/>
  <c r="BU67" i="1"/>
  <c r="BW67" i="1"/>
  <c r="BT67" i="1"/>
  <c r="BU275" i="1"/>
  <c r="BT275" i="1"/>
  <c r="BV275" i="1"/>
  <c r="BW275" i="1"/>
  <c r="BW485" i="1"/>
  <c r="BS479" i="1"/>
  <c r="BW482" i="1"/>
  <c r="BS477" i="1"/>
  <c r="BV477" i="1"/>
  <c r="BS470" i="1"/>
  <c r="BU468" i="1"/>
  <c r="BS462" i="1"/>
  <c r="BV462" i="1"/>
  <c r="BV466" i="1"/>
  <c r="BW438" i="1"/>
  <c r="BS430" i="1"/>
  <c r="BS450" i="1"/>
  <c r="BT441" i="1"/>
  <c r="BU451" i="1"/>
  <c r="BV435" i="1"/>
  <c r="BW435" i="1"/>
  <c r="BV399" i="1"/>
  <c r="BT389" i="1"/>
  <c r="BS385" i="1"/>
  <c r="BU377" i="1"/>
  <c r="BS398" i="1"/>
  <c r="BW379" i="1"/>
  <c r="BT414" i="1"/>
  <c r="BT379" i="1"/>
  <c r="BS387" i="1"/>
  <c r="BW348" i="1"/>
  <c r="BW320" i="1"/>
  <c r="BS275" i="1"/>
  <c r="BT270" i="1"/>
  <c r="BT253" i="1"/>
  <c r="BT209" i="1"/>
  <c r="BS164" i="1"/>
  <c r="BW181" i="1"/>
  <c r="BV158" i="1"/>
  <c r="BS150" i="1"/>
  <c r="BW120" i="1"/>
  <c r="BV76" i="1"/>
  <c r="BT73" i="1"/>
  <c r="BW95" i="1"/>
  <c r="BV67" i="1"/>
  <c r="BW82" i="1"/>
  <c r="BT28" i="1"/>
  <c r="BV49" i="1"/>
  <c r="BV14" i="1"/>
  <c r="BS52" i="1"/>
  <c r="BV19" i="1"/>
  <c r="BS364" i="1"/>
  <c r="BV364" i="1"/>
  <c r="BU364" i="1"/>
  <c r="BT262" i="1"/>
  <c r="BW262" i="1"/>
  <c r="BS262" i="1"/>
  <c r="BU262" i="1"/>
  <c r="BV262" i="1"/>
  <c r="BS244" i="1"/>
  <c r="BU244" i="1"/>
  <c r="BT244" i="1"/>
  <c r="BT237" i="1"/>
  <c r="BS237" i="1"/>
  <c r="BU237" i="1"/>
  <c r="BS215" i="1"/>
  <c r="BU215" i="1"/>
  <c r="BT215" i="1"/>
  <c r="BV215" i="1"/>
  <c r="BW235" i="1"/>
  <c r="BV235" i="1"/>
  <c r="BU235" i="1"/>
  <c r="BT162" i="1"/>
  <c r="BU162" i="1"/>
  <c r="BW162" i="1"/>
  <c r="BS162" i="1"/>
  <c r="BW55" i="1"/>
  <c r="BS55" i="1"/>
  <c r="BV55" i="1"/>
  <c r="BW47" i="1"/>
  <c r="BS47" i="1"/>
  <c r="BV47" i="1"/>
  <c r="BU47" i="1"/>
  <c r="BS223" i="1"/>
  <c r="BW223" i="1"/>
  <c r="BU223" i="1"/>
  <c r="BT223" i="1"/>
  <c r="BV223" i="1"/>
  <c r="BU355" i="1"/>
  <c r="BS355" i="1"/>
  <c r="BV355" i="1"/>
  <c r="BW281" i="1"/>
  <c r="BV281" i="1"/>
  <c r="BT281" i="1"/>
  <c r="BV27" i="1"/>
  <c r="BU27" i="1"/>
  <c r="BW27" i="1"/>
  <c r="BT27" i="1"/>
  <c r="BT289" i="1"/>
  <c r="BU289" i="1"/>
  <c r="BW289" i="1"/>
  <c r="BS289" i="1"/>
  <c r="BT197" i="1"/>
  <c r="BV197" i="1"/>
  <c r="BU197" i="1"/>
  <c r="BW197" i="1"/>
  <c r="BV362" i="1"/>
  <c r="BU362" i="1"/>
  <c r="BW362" i="1"/>
  <c r="BT362" i="1"/>
  <c r="BV118" i="1"/>
  <c r="BU118" i="1"/>
  <c r="BW118" i="1"/>
  <c r="BT118" i="1"/>
  <c r="BU77" i="1"/>
  <c r="BT77" i="1"/>
  <c r="BW77" i="1"/>
  <c r="BW160" i="1"/>
  <c r="BS160" i="1"/>
  <c r="BU160" i="1"/>
  <c r="BT485" i="1"/>
  <c r="AX485" i="1" s="1"/>
  <c r="BW479" i="1"/>
  <c r="BU482" i="1"/>
  <c r="BT482" i="1"/>
  <c r="BW477" i="1"/>
  <c r="BW470" i="1"/>
  <c r="BV468" i="1"/>
  <c r="BW462" i="1"/>
  <c r="BS466" i="1"/>
  <c r="BW430" i="1"/>
  <c r="BW450" i="1"/>
  <c r="BV438" i="1"/>
  <c r="BV451" i="1"/>
  <c r="BT435" i="1"/>
  <c r="BS399" i="1"/>
  <c r="BV398" i="1"/>
  <c r="BU385" i="1"/>
  <c r="BU414" i="1"/>
  <c r="BU379" i="1"/>
  <c r="BT368" i="1"/>
  <c r="BT387" i="1"/>
  <c r="BV330" i="1"/>
  <c r="BW355" i="1"/>
  <c r="BV287" i="1"/>
  <c r="BV289" i="1"/>
  <c r="BU250" i="1"/>
  <c r="BW237" i="1"/>
  <c r="BS202" i="1"/>
  <c r="BW209" i="1"/>
  <c r="BW175" i="1"/>
  <c r="BU141" i="1"/>
  <c r="BU76" i="1"/>
  <c r="BV77" i="1"/>
  <c r="BT31" i="1"/>
  <c r="BT13" i="1"/>
  <c r="BU49" i="1"/>
  <c r="BS9" i="1"/>
  <c r="BS324" i="1"/>
  <c r="BV324" i="1"/>
  <c r="BU240" i="1"/>
  <c r="BS240" i="1"/>
  <c r="BV240" i="1"/>
  <c r="BW240" i="1"/>
  <c r="BT285" i="1"/>
  <c r="BU285" i="1"/>
  <c r="BS285" i="1"/>
  <c r="BW285" i="1"/>
  <c r="BS303" i="1"/>
  <c r="BW303" i="1"/>
  <c r="BU303" i="1"/>
  <c r="BV303" i="1"/>
  <c r="BU203" i="1"/>
  <c r="BT203" i="1"/>
  <c r="BV203" i="1"/>
  <c r="BS203" i="1"/>
  <c r="BW203" i="1"/>
  <c r="BT190" i="1"/>
  <c r="BW190" i="1"/>
  <c r="BS190" i="1"/>
  <c r="BV186" i="1"/>
  <c r="BU186" i="1"/>
  <c r="BT186" i="1"/>
  <c r="BW186" i="1"/>
  <c r="BS137" i="1"/>
  <c r="BV137" i="1"/>
  <c r="BU137" i="1"/>
  <c r="BT137" i="1"/>
  <c r="BW119" i="1"/>
  <c r="BV119" i="1"/>
  <c r="BU119" i="1"/>
  <c r="BT119" i="1"/>
  <c r="BS79" i="1"/>
  <c r="BT79" i="1"/>
  <c r="BW79" i="1"/>
  <c r="BV79" i="1"/>
  <c r="BS146" i="1"/>
  <c r="BU146" i="1"/>
  <c r="BV146" i="1"/>
  <c r="BT146" i="1"/>
  <c r="BU59" i="1"/>
  <c r="BT59" i="1"/>
  <c r="BW59" i="1"/>
  <c r="BS59" i="1"/>
  <c r="BU318" i="1"/>
  <c r="BT318" i="1"/>
  <c r="BV318" i="1"/>
  <c r="BW318" i="1"/>
  <c r="BS253" i="1"/>
  <c r="BV253" i="1"/>
  <c r="BU253" i="1"/>
  <c r="BU189" i="1"/>
  <c r="BW189" i="1"/>
  <c r="BT189" i="1"/>
  <c r="BS189" i="1"/>
  <c r="BT158" i="1"/>
  <c r="BW158" i="1"/>
  <c r="BS158" i="1"/>
  <c r="BS207" i="1"/>
  <c r="BU207" i="1"/>
  <c r="BT207" i="1"/>
  <c r="BT224" i="1"/>
  <c r="BW224" i="1"/>
  <c r="BV224" i="1"/>
  <c r="BU224" i="1"/>
  <c r="BS157" i="1"/>
  <c r="BV157" i="1"/>
  <c r="BT157" i="1"/>
  <c r="BU157" i="1"/>
  <c r="BU74" i="1"/>
  <c r="BW74" i="1"/>
  <c r="BT74" i="1"/>
  <c r="BS74" i="1"/>
  <c r="BU479" i="1"/>
  <c r="BU470" i="1"/>
  <c r="BT466" i="1"/>
  <c r="BV430" i="1"/>
  <c r="BV450" i="1"/>
  <c r="BS438" i="1"/>
  <c r="BS451" i="1"/>
  <c r="BW399" i="1"/>
  <c r="BS389" i="1"/>
  <c r="BS377" i="1"/>
  <c r="BU398" i="1"/>
  <c r="BW385" i="1"/>
  <c r="BS414" i="1"/>
  <c r="BU368" i="1"/>
  <c r="BU387" i="1"/>
  <c r="BT355" i="1"/>
  <c r="BW345" i="1"/>
  <c r="BT364" i="1"/>
  <c r="BS345" i="1"/>
  <c r="BW302" i="1"/>
  <c r="BU291" i="1"/>
  <c r="BV285" i="1"/>
  <c r="BU195" i="1"/>
  <c r="BU190" i="1"/>
  <c r="BU175" i="1"/>
  <c r="BW157" i="1"/>
  <c r="BT160" i="1"/>
  <c r="BT141" i="1"/>
  <c r="BV162" i="1"/>
  <c r="BW137" i="1"/>
  <c r="BS92" i="1"/>
  <c r="BS30" i="1"/>
  <c r="BV25" i="1"/>
  <c r="BW5" i="1"/>
  <c r="BU55" i="1"/>
  <c r="BW207" i="1"/>
  <c r="BU490" i="1"/>
  <c r="BS293" i="1"/>
  <c r="BT187" i="1"/>
  <c r="BW10" i="1"/>
  <c r="BV490" i="1"/>
  <c r="BW297" i="1"/>
  <c r="BT292" i="1"/>
  <c r="BT10" i="1"/>
  <c r="BV390" i="1"/>
  <c r="BW111" i="1"/>
  <c r="BW15" i="1"/>
  <c r="BT356" i="1"/>
  <c r="BT390" i="1"/>
  <c r="BW248" i="1"/>
  <c r="BW233" i="1"/>
  <c r="BV33" i="1"/>
  <c r="BW239" i="1"/>
  <c r="BU432" i="1"/>
  <c r="BW486" i="1"/>
  <c r="BW449" i="1"/>
  <c r="BV422" i="1"/>
  <c r="BU374" i="1"/>
  <c r="BW222" i="1"/>
  <c r="BS210" i="1"/>
  <c r="BV360" i="1"/>
  <c r="BS472" i="1"/>
  <c r="BT418" i="1"/>
  <c r="BU365" i="1"/>
  <c r="BW401" i="1"/>
  <c r="BT486" i="1"/>
  <c r="BV472" i="1"/>
  <c r="BT431" i="1"/>
  <c r="BS454" i="1"/>
  <c r="BW374" i="1"/>
  <c r="BU409" i="1"/>
  <c r="BT371" i="1"/>
  <c r="BT393" i="1"/>
  <c r="BT310" i="1"/>
  <c r="BU226" i="1"/>
  <c r="BV237" i="1"/>
  <c r="BW244" i="1"/>
  <c r="BU145" i="1"/>
  <c r="BU165" i="1"/>
  <c r="BV120" i="1"/>
  <c r="BS73" i="1"/>
  <c r="BT47" i="1"/>
  <c r="BU324" i="1"/>
  <c r="BW354" i="1"/>
  <c r="BT308" i="1"/>
  <c r="BV308" i="1"/>
  <c r="BS255" i="1"/>
  <c r="BU255" i="1"/>
  <c r="BT255" i="1"/>
  <c r="BV233" i="1"/>
  <c r="BU233" i="1"/>
  <c r="BW279" i="1"/>
  <c r="BV279" i="1"/>
  <c r="BS279" i="1"/>
  <c r="BW264" i="1"/>
  <c r="BT264" i="1"/>
  <c r="BV192" i="1"/>
  <c r="BS192" i="1"/>
  <c r="BU192" i="1"/>
  <c r="BW192" i="1"/>
  <c r="BT174" i="1"/>
  <c r="BS174" i="1"/>
  <c r="BU174" i="1"/>
  <c r="BT166" i="1"/>
  <c r="BW166" i="1"/>
  <c r="BS166" i="1"/>
  <c r="BT125" i="1"/>
  <c r="BW125" i="1"/>
  <c r="BV125" i="1"/>
  <c r="BS125" i="1"/>
  <c r="BT107" i="1"/>
  <c r="BU107" i="1"/>
  <c r="BW107" i="1"/>
  <c r="BS107" i="1"/>
  <c r="BV2" i="1"/>
  <c r="BS2" i="1"/>
  <c r="BU2" i="1"/>
  <c r="BT2" i="1"/>
  <c r="BW22" i="1"/>
  <c r="BV22" i="1"/>
  <c r="BS22" i="1"/>
  <c r="BU22" i="1"/>
  <c r="BW288" i="1"/>
  <c r="BU288" i="1"/>
  <c r="BU266" i="1"/>
  <c r="BT266" i="1"/>
  <c r="BW266" i="1"/>
  <c r="BU301" i="1"/>
  <c r="BS301" i="1"/>
  <c r="BT301" i="1"/>
  <c r="BT170" i="1"/>
  <c r="BW170" i="1"/>
  <c r="BS170" i="1"/>
  <c r="BT319" i="1"/>
  <c r="BV319" i="1"/>
  <c r="BW100" i="1"/>
  <c r="BS100" i="1"/>
  <c r="BU100" i="1"/>
  <c r="BV100" i="1"/>
  <c r="BU96" i="1"/>
  <c r="BV96" i="1"/>
  <c r="BT96" i="1"/>
  <c r="BW96" i="1"/>
  <c r="BU245" i="1"/>
  <c r="BW245" i="1"/>
  <c r="BT245" i="1"/>
  <c r="BT261" i="1"/>
  <c r="BW261" i="1"/>
  <c r="BS261" i="1"/>
  <c r="BW229" i="1"/>
  <c r="BT229" i="1"/>
  <c r="BS229" i="1"/>
  <c r="BV128" i="1"/>
  <c r="BT128" i="1"/>
  <c r="BS128" i="1"/>
  <c r="BT276" i="1"/>
  <c r="BU276" i="1"/>
  <c r="BS276" i="1"/>
  <c r="BW472" i="1"/>
  <c r="BU431" i="1"/>
  <c r="BT424" i="1"/>
  <c r="BT454" i="1"/>
  <c r="BW454" i="1"/>
  <c r="BV432" i="1"/>
  <c r="BU424" i="1"/>
  <c r="BU422" i="1"/>
  <c r="BU418" i="1"/>
  <c r="BV393" i="1"/>
  <c r="BW409" i="1"/>
  <c r="BU371" i="1"/>
  <c r="BV401" i="1"/>
  <c r="BU390" i="1"/>
  <c r="BS334" i="1"/>
  <c r="BU297" i="1"/>
  <c r="BV292" i="1"/>
  <c r="BW307" i="1"/>
  <c r="BS266" i="1"/>
  <c r="BU279" i="1"/>
  <c r="BT288" i="1"/>
  <c r="BS245" i="1"/>
  <c r="BU261" i="1"/>
  <c r="BS239" i="1"/>
  <c r="BV239" i="1"/>
  <c r="BT248" i="1"/>
  <c r="BU248" i="1"/>
  <c r="BS248" i="1"/>
  <c r="BV222" i="1"/>
  <c r="BS222" i="1"/>
  <c r="BU222" i="1"/>
  <c r="BS201" i="1"/>
  <c r="BV201" i="1"/>
  <c r="BU201" i="1"/>
  <c r="BS187" i="1"/>
  <c r="BU187" i="1"/>
  <c r="BS191" i="1"/>
  <c r="BW191" i="1"/>
  <c r="BV191" i="1"/>
  <c r="BT153" i="1"/>
  <c r="BU153" i="1"/>
  <c r="BW153" i="1"/>
  <c r="BS153" i="1"/>
  <c r="BU234" i="1"/>
  <c r="BW234" i="1"/>
  <c r="BS234" i="1"/>
  <c r="BS64" i="1"/>
  <c r="BV64" i="1"/>
  <c r="BU64" i="1"/>
  <c r="BT64" i="1"/>
  <c r="BS56" i="1"/>
  <c r="BV56" i="1"/>
  <c r="BT56" i="1"/>
  <c r="BU56" i="1"/>
  <c r="BS32" i="1"/>
  <c r="BV32" i="1"/>
  <c r="BT32" i="1"/>
  <c r="BU32" i="1"/>
  <c r="BT33" i="1"/>
  <c r="BW33" i="1"/>
  <c r="BS33" i="1"/>
  <c r="BT18" i="1"/>
  <c r="BW18" i="1"/>
  <c r="BV18" i="1"/>
  <c r="BS18" i="1"/>
  <c r="BS449" i="1"/>
  <c r="BU449" i="1"/>
  <c r="BU310" i="1"/>
  <c r="BV310" i="1"/>
  <c r="BV26" i="1"/>
  <c r="BS26" i="1"/>
  <c r="BU26" i="1"/>
  <c r="BT26" i="1"/>
  <c r="BT307" i="1"/>
  <c r="BS307" i="1"/>
  <c r="BS71" i="1"/>
  <c r="BV71" i="1"/>
  <c r="BU71" i="1"/>
  <c r="BT36" i="1"/>
  <c r="BU36" i="1"/>
  <c r="BW36" i="1"/>
  <c r="BS36" i="1"/>
  <c r="BU29" i="1"/>
  <c r="BV29" i="1"/>
  <c r="BT29" i="1"/>
  <c r="BW29" i="1"/>
  <c r="BU293" i="1"/>
  <c r="BW293" i="1"/>
  <c r="BU238" i="1"/>
  <c r="BS238" i="1"/>
  <c r="BV238" i="1"/>
  <c r="BW106" i="1"/>
  <c r="BT106" i="1"/>
  <c r="BS106" i="1"/>
  <c r="BV106" i="1"/>
  <c r="BT48" i="1"/>
  <c r="BU48" i="1"/>
  <c r="BW48" i="1"/>
  <c r="BS48" i="1"/>
  <c r="BV226" i="1"/>
  <c r="BW226" i="1"/>
  <c r="BS226" i="1"/>
  <c r="BV115" i="1"/>
  <c r="BT115" i="1"/>
  <c r="BU115" i="1"/>
  <c r="BW115" i="1"/>
  <c r="BW16" i="1"/>
  <c r="BS16" i="1"/>
  <c r="BV16" i="1"/>
  <c r="BT60" i="1"/>
  <c r="BU60" i="1"/>
  <c r="BW60" i="1"/>
  <c r="BS60" i="1"/>
  <c r="BV188" i="1"/>
  <c r="BW188" i="1"/>
  <c r="BU188" i="1"/>
  <c r="BT188" i="1"/>
  <c r="BT178" i="1"/>
  <c r="BU178" i="1"/>
  <c r="BV178" i="1"/>
  <c r="BW178" i="1"/>
  <c r="BU130" i="1"/>
  <c r="BT130" i="1"/>
  <c r="BV130" i="1"/>
  <c r="BW130" i="1"/>
  <c r="BW295" i="1"/>
  <c r="BU295" i="1"/>
  <c r="BV295" i="1"/>
  <c r="BV486" i="1"/>
  <c r="BU486" i="1"/>
  <c r="BT472" i="1"/>
  <c r="BS431" i="1"/>
  <c r="BV418" i="1"/>
  <c r="BS424" i="1"/>
  <c r="BU454" i="1"/>
  <c r="BS432" i="1"/>
  <c r="BW424" i="1"/>
  <c r="BS422" i="1"/>
  <c r="BS401" i="1"/>
  <c r="BV371" i="1"/>
  <c r="BS360" i="1"/>
  <c r="BS409" i="1"/>
  <c r="BV374" i="1"/>
  <c r="BS371" i="1"/>
  <c r="BS393" i="1"/>
  <c r="BW390" i="1"/>
  <c r="BV334" i="1"/>
  <c r="BW334" i="1"/>
  <c r="BW319" i="1"/>
  <c r="BW292" i="1"/>
  <c r="BU307" i="1"/>
  <c r="BV276" i="1"/>
  <c r="BW310" i="1"/>
  <c r="BU308" i="1"/>
  <c r="BS295" i="1"/>
  <c r="BS288" i="1"/>
  <c r="BV234" i="1"/>
  <c r="BT238" i="1"/>
  <c r="BV261" i="1"/>
  <c r="BU229" i="1"/>
  <c r="BS264" i="1"/>
  <c r="BW201" i="1"/>
  <c r="BV166" i="1"/>
  <c r="BT192" i="1"/>
  <c r="BV153" i="1"/>
  <c r="BV107" i="1"/>
  <c r="BT71" i="1"/>
  <c r="BT22" i="1"/>
  <c r="BW32" i="1"/>
  <c r="BU18" i="1"/>
  <c r="BW56" i="1"/>
  <c r="BV36" i="1"/>
  <c r="BS29" i="1"/>
  <c r="BT297" i="1"/>
  <c r="BV258" i="1"/>
  <c r="BT258" i="1"/>
  <c r="BW258" i="1"/>
  <c r="BU185" i="1"/>
  <c r="BW185" i="1"/>
  <c r="BT185" i="1"/>
  <c r="BS185" i="1"/>
  <c r="BU210" i="1"/>
  <c r="BT210" i="1"/>
  <c r="BT196" i="1"/>
  <c r="BV196" i="1"/>
  <c r="BS196" i="1"/>
  <c r="BU196" i="1"/>
  <c r="BS161" i="1"/>
  <c r="BV161" i="1"/>
  <c r="BT161" i="1"/>
  <c r="BU161" i="1"/>
  <c r="BT46" i="1"/>
  <c r="BW46" i="1"/>
  <c r="BV46" i="1"/>
  <c r="BS46" i="1"/>
  <c r="BU148" i="1"/>
  <c r="BW148" i="1"/>
  <c r="BT148" i="1"/>
  <c r="BS148" i="1"/>
  <c r="BW145" i="1"/>
  <c r="BS145" i="1"/>
  <c r="BV145" i="1"/>
  <c r="BW136" i="1"/>
  <c r="BT136" i="1"/>
  <c r="BS136" i="1"/>
  <c r="BV136" i="1"/>
  <c r="BW132" i="1"/>
  <c r="BT132" i="1"/>
  <c r="BS132" i="1"/>
  <c r="BV132" i="1"/>
  <c r="BT121" i="1"/>
  <c r="BW121" i="1"/>
  <c r="BV121" i="1"/>
  <c r="BS121" i="1"/>
  <c r="BT98" i="1"/>
  <c r="BW98" i="1"/>
  <c r="BS98" i="1"/>
  <c r="BW50" i="1"/>
  <c r="BV50" i="1"/>
  <c r="BS50" i="1"/>
  <c r="BU50" i="1"/>
  <c r="BT449" i="1"/>
  <c r="BV431" i="1"/>
  <c r="BT432" i="1"/>
  <c r="BT401" i="1"/>
  <c r="BW393" i="1"/>
  <c r="BT360" i="1"/>
  <c r="BT409" i="1"/>
  <c r="BT374" i="1"/>
  <c r="BU334" i="1"/>
  <c r="BW301" i="1"/>
  <c r="BS319" i="1"/>
  <c r="BV297" i="1"/>
  <c r="BS292" i="1"/>
  <c r="BV293" i="1"/>
  <c r="BS308" i="1"/>
  <c r="BV255" i="1"/>
  <c r="BT295" i="1"/>
  <c r="BV288" i="1"/>
  <c r="BS258" i="1"/>
  <c r="BT239" i="1"/>
  <c r="BT234" i="1"/>
  <c r="BW174" i="1"/>
  <c r="BS233" i="1"/>
  <c r="BV187" i="1"/>
  <c r="BV229" i="1"/>
  <c r="BT191" i="1"/>
  <c r="BU264" i="1"/>
  <c r="BV170" i="1"/>
  <c r="BS188" i="1"/>
  <c r="BU136" i="1"/>
  <c r="BU166" i="1"/>
  <c r="BW71" i="1"/>
  <c r="BS96" i="1"/>
  <c r="BW128" i="1"/>
  <c r="BU106" i="1"/>
  <c r="BV48" i="1"/>
  <c r="BU16" i="1"/>
  <c r="BT55" i="1"/>
  <c r="BT287" i="1"/>
  <c r="BS235" i="1"/>
  <c r="BT345" i="1"/>
  <c r="BW215" i="1"/>
  <c r="BV475" i="1"/>
  <c r="BS425" i="1"/>
  <c r="BT392" i="1"/>
  <c r="BT386" i="1"/>
  <c r="BV312" i="1"/>
  <c r="BW296" i="1"/>
  <c r="BV53" i="1"/>
  <c r="BT11" i="1"/>
  <c r="AX384" i="1"/>
  <c r="BU382" i="1"/>
  <c r="BU194" i="1"/>
  <c r="BU94" i="1"/>
  <c r="BV3" i="1"/>
  <c r="BW247" i="1"/>
  <c r="BU434" i="1"/>
  <c r="BV378" i="1"/>
  <c r="BV354" i="1"/>
  <c r="BS342" i="1"/>
  <c r="BU247" i="1"/>
  <c r="BV110" i="1"/>
  <c r="BU447" i="1"/>
  <c r="BV447" i="1"/>
  <c r="BT413" i="1"/>
  <c r="BU413" i="1"/>
  <c r="BT294" i="1"/>
  <c r="BU294" i="1"/>
  <c r="BW294" i="1"/>
  <c r="BS231" i="1"/>
  <c r="BT231" i="1"/>
  <c r="BS220" i="1"/>
  <c r="BV220" i="1"/>
  <c r="BU220" i="1"/>
  <c r="BS299" i="1"/>
  <c r="BV299" i="1"/>
  <c r="BU198" i="1"/>
  <c r="BS198" i="1"/>
  <c r="BV198" i="1"/>
  <c r="BW169" i="1"/>
  <c r="BS169" i="1"/>
  <c r="BW172" i="1"/>
  <c r="BS172" i="1"/>
  <c r="BS176" i="1"/>
  <c r="BU176" i="1"/>
  <c r="BW89" i="1"/>
  <c r="BS89" i="1"/>
  <c r="BW68" i="1"/>
  <c r="BS68" i="1"/>
  <c r="BW45" i="1"/>
  <c r="BS45" i="1"/>
  <c r="BT112" i="1"/>
  <c r="BW112" i="1"/>
  <c r="BT57" i="1"/>
  <c r="BW57" i="1"/>
  <c r="BW43" i="1"/>
  <c r="BT43" i="1"/>
  <c r="BS43" i="1"/>
  <c r="BV425" i="1"/>
  <c r="BW425" i="1"/>
  <c r="BW392" i="1"/>
  <c r="BV365" i="1"/>
  <c r="BW406" i="1"/>
  <c r="BU392" i="1"/>
  <c r="BS382" i="1"/>
  <c r="BV382" i="1"/>
  <c r="BS378" i="1"/>
  <c r="BV294" i="1"/>
  <c r="BV342" i="1"/>
  <c r="BW342" i="1"/>
  <c r="BW329" i="1"/>
  <c r="BS312" i="1"/>
  <c r="BU335" i="1"/>
  <c r="BV335" i="1"/>
  <c r="BV231" i="1"/>
  <c r="BT299" i="1"/>
  <c r="BT198" i="1"/>
  <c r="BT216" i="1"/>
  <c r="BT225" i="1"/>
  <c r="BT169" i="1"/>
  <c r="BT176" i="1"/>
  <c r="BT172" i="1"/>
  <c r="BS112" i="1"/>
  <c r="BT89" i="1"/>
  <c r="BT45" i="1"/>
  <c r="BV43" i="1"/>
  <c r="BT68" i="1"/>
  <c r="BU57" i="1"/>
  <c r="BU11" i="1"/>
  <c r="BT296" i="1"/>
  <c r="BW436" i="1"/>
  <c r="BW441" i="1"/>
  <c r="BV441" i="1"/>
  <c r="BT280" i="1"/>
  <c r="BU280" i="1"/>
  <c r="BU272" i="1"/>
  <c r="BT272" i="1"/>
  <c r="BW236" i="1"/>
  <c r="BU236" i="1"/>
  <c r="BT236" i="1"/>
  <c r="BT213" i="1"/>
  <c r="BU213" i="1"/>
  <c r="BW213" i="1"/>
  <c r="BU204" i="1"/>
  <c r="BW204" i="1"/>
  <c r="BW154" i="1"/>
  <c r="BS154" i="1"/>
  <c r="BU214" i="1"/>
  <c r="BT214" i="1"/>
  <c r="BW214" i="1"/>
  <c r="BW53" i="1"/>
  <c r="BS53" i="1"/>
  <c r="BT113" i="1"/>
  <c r="BW113" i="1"/>
  <c r="BS94" i="1"/>
  <c r="BV94" i="1"/>
  <c r="BU144" i="1"/>
  <c r="BW144" i="1"/>
  <c r="BT144" i="1"/>
  <c r="BU110" i="1"/>
  <c r="BW110" i="1"/>
  <c r="BT110" i="1"/>
  <c r="BS108" i="1"/>
  <c r="BU108" i="1"/>
  <c r="BV108" i="1"/>
  <c r="BS21" i="1"/>
  <c r="BU21" i="1"/>
  <c r="BV21" i="1"/>
  <c r="BU3" i="1"/>
  <c r="BW3" i="1"/>
  <c r="BT3" i="1"/>
  <c r="BW475" i="1"/>
  <c r="BS447" i="1"/>
  <c r="BV434" i="1"/>
  <c r="BW434" i="1"/>
  <c r="BT425" i="1"/>
  <c r="BW386" i="1"/>
  <c r="BT406" i="1"/>
  <c r="BS392" i="1"/>
  <c r="BS386" i="1"/>
  <c r="BS365" i="1"/>
  <c r="BS406" i="1"/>
  <c r="BU386" i="1"/>
  <c r="BT382" i="1"/>
  <c r="BT378" i="1"/>
  <c r="BW378" i="1"/>
  <c r="BS354" i="1"/>
  <c r="BT342" i="1"/>
  <c r="BS329" i="1"/>
  <c r="BV329" i="1"/>
  <c r="BW312" i="1"/>
  <c r="BW335" i="1"/>
  <c r="BV296" i="1"/>
  <c r="BV247" i="1"/>
  <c r="BU231" i="1"/>
  <c r="BU299" i="1"/>
  <c r="BS204" i="1"/>
  <c r="BT220" i="1"/>
  <c r="BW272" i="1"/>
  <c r="BT204" i="1"/>
  <c r="BS144" i="1"/>
  <c r="BU172" i="1"/>
  <c r="BV154" i="1"/>
  <c r="BU112" i="1"/>
  <c r="BW108" i="1"/>
  <c r="BS113" i="1"/>
  <c r="BU89" i="1"/>
  <c r="BU45" i="1"/>
  <c r="BV68" i="1"/>
  <c r="BU53" i="1"/>
  <c r="BT21" i="1"/>
  <c r="BU436" i="1"/>
  <c r="BS294" i="1"/>
  <c r="BS436" i="1"/>
  <c r="BT433" i="1"/>
  <c r="BW433" i="1"/>
  <c r="BV225" i="1"/>
  <c r="BU225" i="1"/>
  <c r="BV216" i="1"/>
  <c r="BS216" i="1"/>
  <c r="BU216" i="1"/>
  <c r="BW194" i="1"/>
  <c r="BV194" i="1"/>
  <c r="BS194" i="1"/>
  <c r="BS111" i="1"/>
  <c r="BV111" i="1"/>
  <c r="BV24" i="1"/>
  <c r="BT24" i="1"/>
  <c r="BU24" i="1"/>
  <c r="BV15" i="1"/>
  <c r="BU15" i="1"/>
  <c r="BS11" i="1"/>
  <c r="BV11" i="1"/>
  <c r="BS475" i="1"/>
  <c r="BV436" i="1"/>
  <c r="BS434" i="1"/>
  <c r="BV433" i="1"/>
  <c r="BU475" i="1"/>
  <c r="BW413" i="1"/>
  <c r="BW447" i="1"/>
  <c r="BT365" i="1"/>
  <c r="BT354" i="1"/>
  <c r="BU312" i="1"/>
  <c r="BS296" i="1"/>
  <c r="BT247" i="1"/>
  <c r="BS236" i="1"/>
  <c r="BV213" i="1"/>
  <c r="BV214" i="1"/>
  <c r="BW225" i="1"/>
  <c r="BW220" i="1"/>
  <c r="BV272" i="1"/>
  <c r="BV204" i="1"/>
  <c r="BU169" i="1"/>
  <c r="BT154" i="1"/>
  <c r="BU111" i="1"/>
  <c r="BT108" i="1"/>
  <c r="BU113" i="1"/>
  <c r="BT94" i="1"/>
  <c r="BS15" i="1"/>
  <c r="BU68" i="1"/>
  <c r="BS24" i="1"/>
  <c r="BV57" i="1"/>
  <c r="BS413" i="1"/>
  <c r="BU230" i="1"/>
  <c r="BV182" i="1"/>
  <c r="BU274" i="1"/>
  <c r="BW265" i="1"/>
  <c r="BU205" i="1"/>
  <c r="BS271" i="1"/>
  <c r="BS179" i="1"/>
  <c r="BS171" i="1"/>
  <c r="BU127" i="1"/>
  <c r="BT138" i="1"/>
  <c r="BW124" i="1"/>
  <c r="BV123" i="1"/>
  <c r="BT129" i="1"/>
  <c r="BT126" i="1"/>
  <c r="BW126" i="1"/>
  <c r="BV114" i="1"/>
  <c r="BT90" i="1"/>
  <c r="BS122" i="1"/>
  <c r="BU109" i="1"/>
  <c r="BT93" i="1"/>
  <c r="BV80" i="1"/>
  <c r="BU80" i="1"/>
  <c r="BW70" i="1"/>
  <c r="BW62" i="1"/>
  <c r="BT88" i="1"/>
  <c r="BS87" i="1"/>
  <c r="BS85" i="1"/>
  <c r="BV85" i="1"/>
  <c r="BS20" i="1"/>
  <c r="BU4" i="1"/>
  <c r="BT4" i="1"/>
  <c r="BV7" i="1"/>
  <c r="BU54" i="1"/>
  <c r="BW41" i="1"/>
  <c r="BW38" i="1"/>
  <c r="BS35" i="1"/>
  <c r="BS230" i="1"/>
  <c r="BV274" i="1"/>
  <c r="BU265" i="1"/>
  <c r="BV127" i="1"/>
  <c r="BV138" i="1"/>
  <c r="BT122" i="1"/>
  <c r="BS109" i="1"/>
  <c r="BT62" i="1"/>
  <c r="BV88" i="1"/>
  <c r="BS54" i="1"/>
  <c r="BT35" i="1"/>
  <c r="BW211" i="1"/>
  <c r="BW199" i="1"/>
  <c r="BS183" i="1"/>
  <c r="AX183" i="1" s="1"/>
  <c r="AX469" i="1"/>
  <c r="AX487" i="1"/>
  <c r="AX453" i="1"/>
  <c r="AX363" i="1"/>
  <c r="BU400" i="1"/>
  <c r="BV400" i="1"/>
  <c r="BT400" i="1"/>
  <c r="BW400" i="1"/>
  <c r="BS400" i="1"/>
  <c r="BV388" i="1"/>
  <c r="BU388" i="1"/>
  <c r="BT388" i="1"/>
  <c r="BW388" i="1"/>
  <c r="BS388" i="1"/>
  <c r="BU411" i="1"/>
  <c r="BV411" i="1"/>
  <c r="BS411" i="1"/>
  <c r="BW411" i="1"/>
  <c r="BT411" i="1"/>
  <c r="BT349" i="1"/>
  <c r="BV349" i="1"/>
  <c r="BU349" i="1"/>
  <c r="BS349" i="1"/>
  <c r="BW349" i="1"/>
  <c r="BU309" i="1"/>
  <c r="BV309" i="1"/>
  <c r="BT309" i="1"/>
  <c r="BW309" i="1"/>
  <c r="BS309" i="1"/>
  <c r="BU243" i="1"/>
  <c r="BT243" i="1"/>
  <c r="BS243" i="1"/>
  <c r="BW243" i="1"/>
  <c r="BV243" i="1"/>
  <c r="BU420" i="1"/>
  <c r="BV420" i="1"/>
  <c r="BT420" i="1"/>
  <c r="BW420" i="1"/>
  <c r="BS420" i="1"/>
  <c r="BV396" i="1"/>
  <c r="BU396" i="1"/>
  <c r="BT396" i="1"/>
  <c r="BS396" i="1"/>
  <c r="BW396" i="1"/>
  <c r="BT332" i="1"/>
  <c r="BS332" i="1"/>
  <c r="BW332" i="1"/>
  <c r="BV332" i="1"/>
  <c r="BU332" i="1"/>
  <c r="BT322" i="1"/>
  <c r="BV322" i="1"/>
  <c r="BU322" i="1"/>
  <c r="BW322" i="1"/>
  <c r="BS322" i="1"/>
  <c r="BU313" i="1"/>
  <c r="BV313" i="1"/>
  <c r="BT313" i="1"/>
  <c r="BW313" i="1"/>
  <c r="BS313" i="1"/>
  <c r="BT284" i="1"/>
  <c r="BU284" i="1"/>
  <c r="BS284" i="1"/>
  <c r="BW284" i="1"/>
  <c r="BV284" i="1"/>
  <c r="BU167" i="1"/>
  <c r="BT167" i="1"/>
  <c r="BW167" i="1"/>
  <c r="BS167" i="1"/>
  <c r="BV159" i="1"/>
  <c r="BU159" i="1"/>
  <c r="BT159" i="1"/>
  <c r="BW159" i="1"/>
  <c r="BS159" i="1"/>
  <c r="BV151" i="1"/>
  <c r="BU151" i="1"/>
  <c r="BT151" i="1"/>
  <c r="BW151" i="1"/>
  <c r="BS151" i="1"/>
  <c r="BV143" i="1"/>
  <c r="BU143" i="1"/>
  <c r="BT143" i="1"/>
  <c r="BW143" i="1"/>
  <c r="BS143" i="1"/>
  <c r="BV135" i="1"/>
  <c r="BU135" i="1"/>
  <c r="BT135" i="1"/>
  <c r="BW135" i="1"/>
  <c r="BS135" i="1"/>
  <c r="BV131" i="1"/>
  <c r="BU131" i="1"/>
  <c r="BT131" i="1"/>
  <c r="BW131" i="1"/>
  <c r="BS131" i="1"/>
  <c r="AX488" i="1"/>
  <c r="BW478" i="1"/>
  <c r="BS478" i="1"/>
  <c r="BV478" i="1"/>
  <c r="BU478" i="1"/>
  <c r="BT478" i="1"/>
  <c r="BV464" i="1"/>
  <c r="BU464" i="1"/>
  <c r="BT464" i="1"/>
  <c r="BW464" i="1"/>
  <c r="BS464" i="1"/>
  <c r="BT404" i="1"/>
  <c r="BS404" i="1"/>
  <c r="BW404" i="1"/>
  <c r="BU404" i="1"/>
  <c r="BV404" i="1"/>
  <c r="BT408" i="1"/>
  <c r="BU408" i="1"/>
  <c r="BW408" i="1"/>
  <c r="BV408" i="1"/>
  <c r="BS408" i="1"/>
  <c r="BT340" i="1"/>
  <c r="BS340" i="1"/>
  <c r="BW340" i="1"/>
  <c r="BV340" i="1"/>
  <c r="BU340" i="1"/>
  <c r="BT338" i="1"/>
  <c r="BV338" i="1"/>
  <c r="BU338" i="1"/>
  <c r="BS338" i="1"/>
  <c r="BW338" i="1"/>
  <c r="BU317" i="1"/>
  <c r="BV317" i="1"/>
  <c r="BT317" i="1"/>
  <c r="BW317" i="1"/>
  <c r="BS317" i="1"/>
  <c r="BU219" i="1"/>
  <c r="BT219" i="1"/>
  <c r="BS219" i="1"/>
  <c r="BW219" i="1"/>
  <c r="BV219" i="1"/>
  <c r="BT455" i="1"/>
  <c r="BU455" i="1"/>
  <c r="BS455" i="1"/>
  <c r="BW455" i="1"/>
  <c r="BV455" i="1"/>
  <c r="BU428" i="1"/>
  <c r="BV428" i="1"/>
  <c r="BW428" i="1"/>
  <c r="BT428" i="1"/>
  <c r="BS428" i="1"/>
  <c r="BW419" i="1"/>
  <c r="BS419" i="1"/>
  <c r="BV419" i="1"/>
  <c r="BU419" i="1"/>
  <c r="BT419" i="1"/>
  <c r="BT395" i="1"/>
  <c r="BW395" i="1"/>
  <c r="BV395" i="1"/>
  <c r="BU395" i="1"/>
  <c r="BS395" i="1"/>
  <c r="BT391" i="1"/>
  <c r="BW391" i="1"/>
  <c r="BV391" i="1"/>
  <c r="BS391" i="1"/>
  <c r="BU391" i="1"/>
  <c r="BU456" i="1"/>
  <c r="BS456" i="1"/>
  <c r="BT456" i="1"/>
  <c r="BW456" i="1"/>
  <c r="BV456" i="1"/>
  <c r="BU445" i="1"/>
  <c r="BV445" i="1"/>
  <c r="BW445" i="1"/>
  <c r="BT445" i="1"/>
  <c r="BS445" i="1"/>
  <c r="BT402" i="1"/>
  <c r="BV402" i="1"/>
  <c r="BU402" i="1"/>
  <c r="BW402" i="1"/>
  <c r="BS402" i="1"/>
  <c r="BT351" i="1"/>
  <c r="BW351" i="1"/>
  <c r="BS351" i="1"/>
  <c r="BV351" i="1"/>
  <c r="BU351" i="1"/>
  <c r="BT336" i="1"/>
  <c r="BS336" i="1"/>
  <c r="BW336" i="1"/>
  <c r="BV336" i="1"/>
  <c r="BU336" i="1"/>
  <c r="BT328" i="1"/>
  <c r="BW328" i="1"/>
  <c r="BV328" i="1"/>
  <c r="BU328" i="1"/>
  <c r="BS328" i="1"/>
  <c r="BV321" i="1"/>
  <c r="BS321" i="1"/>
  <c r="BT321" i="1"/>
  <c r="BU305" i="1"/>
  <c r="BV305" i="1"/>
  <c r="BT305" i="1"/>
  <c r="BW305" i="1"/>
  <c r="BS305" i="1"/>
  <c r="BT290" i="1"/>
  <c r="BU290" i="1"/>
  <c r="BS290" i="1"/>
  <c r="BW290" i="1"/>
  <c r="BV290" i="1"/>
  <c r="BV163" i="1"/>
  <c r="BU163" i="1"/>
  <c r="BT163" i="1"/>
  <c r="BW163" i="1"/>
  <c r="BS163" i="1"/>
  <c r="BU155" i="1"/>
  <c r="BT155" i="1"/>
  <c r="BW155" i="1"/>
  <c r="BS155" i="1"/>
  <c r="BV147" i="1"/>
  <c r="BU147" i="1"/>
  <c r="BT147" i="1"/>
  <c r="BW147" i="1"/>
  <c r="BS147" i="1"/>
  <c r="BV139" i="1"/>
  <c r="BU139" i="1"/>
  <c r="BT139" i="1"/>
  <c r="BW139" i="1"/>
  <c r="BS139" i="1"/>
  <c r="AX484" i="1" l="1"/>
  <c r="AX429" i="1"/>
  <c r="AX142" i="1"/>
  <c r="AX383" i="1"/>
  <c r="AX373" i="1"/>
  <c r="AX23" i="1"/>
  <c r="AX63" i="1"/>
  <c r="AX457" i="1"/>
  <c r="AX440" i="1"/>
  <c r="AX325" i="1"/>
  <c r="AX375" i="1"/>
  <c r="AX343" i="1"/>
  <c r="AX232" i="1"/>
  <c r="AX376" i="1"/>
  <c r="AX277" i="1"/>
  <c r="AX347" i="1"/>
  <c r="AX405" i="1"/>
  <c r="AX249" i="1"/>
  <c r="AX177" i="1"/>
  <c r="AX40" i="1"/>
  <c r="AX416" i="1"/>
  <c r="AX452" i="1"/>
  <c r="AX315" i="1"/>
  <c r="AX282" i="1"/>
  <c r="AX358" i="1"/>
  <c r="AX460" i="1"/>
  <c r="AX91" i="1"/>
  <c r="AX140" i="1"/>
  <c r="AX221" i="1"/>
  <c r="AX251" i="1"/>
  <c r="AX337" i="1"/>
  <c r="AX300" i="1"/>
  <c r="AX357" i="1"/>
  <c r="AX421" i="1"/>
  <c r="AX467" i="1"/>
  <c r="AX156" i="1"/>
  <c r="AX134" i="1"/>
  <c r="AX200" i="1"/>
  <c r="AX304" i="1"/>
  <c r="AX168" i="1"/>
  <c r="AX367" i="1"/>
  <c r="AX314" i="1"/>
  <c r="AX423" i="1"/>
  <c r="AX437" i="1"/>
  <c r="AX397" i="1"/>
  <c r="AX66" i="1"/>
  <c r="AX361" i="1"/>
  <c r="AX217" i="1"/>
  <c r="AX489" i="1"/>
  <c r="AX427" i="1"/>
  <c r="AX241" i="1"/>
  <c r="AX344" i="1"/>
  <c r="AX350" i="1"/>
  <c r="AX61" i="1"/>
  <c r="AX352" i="1"/>
  <c r="AX426" i="1"/>
  <c r="AX99" i="1"/>
  <c r="AX326" i="1"/>
  <c r="AX480" i="1"/>
  <c r="AX193" i="1"/>
  <c r="AX260" i="1"/>
  <c r="AX42" i="1"/>
  <c r="AX81" i="1"/>
  <c r="AX69" i="1"/>
  <c r="AX327" i="1"/>
  <c r="AX180" i="1"/>
  <c r="AX263" i="1"/>
  <c r="AX417" i="1"/>
  <c r="AX458" i="1"/>
  <c r="AX311" i="1"/>
  <c r="AX34" i="1"/>
  <c r="AX273" i="1"/>
  <c r="AX39" i="1"/>
  <c r="AX394" i="1"/>
  <c r="AX206" i="1"/>
  <c r="AX103" i="1"/>
  <c r="AX339" i="1"/>
  <c r="AX278" i="1"/>
  <c r="AX380" i="1"/>
  <c r="AX381" i="1"/>
  <c r="AX471" i="1"/>
  <c r="AX359" i="1"/>
  <c r="AX442" i="1"/>
  <c r="AX333" i="1"/>
  <c r="AX473" i="1"/>
  <c r="AX410" i="1"/>
  <c r="AX17" i="1"/>
  <c r="AX256" i="1"/>
  <c r="AX459" i="1"/>
  <c r="AX323" i="1"/>
  <c r="AX199" i="1"/>
  <c r="AX109" i="1"/>
  <c r="AX87" i="1"/>
  <c r="AX257" i="1"/>
  <c r="AX78" i="1"/>
  <c r="AX298" i="1"/>
  <c r="AX117" i="1"/>
  <c r="AX102" i="1"/>
  <c r="AX268" i="1"/>
  <c r="AX97" i="1"/>
  <c r="AX173" i="1"/>
  <c r="AX283" i="1"/>
  <c r="AX51" i="1"/>
  <c r="AX212" i="1"/>
  <c r="AX129" i="1"/>
  <c r="AX44" i="1"/>
  <c r="AX84" i="1"/>
  <c r="AX6" i="1"/>
  <c r="AX403" i="1"/>
  <c r="AX37" i="1"/>
  <c r="AX184" i="1"/>
  <c r="AX116" i="1"/>
  <c r="AX267" i="1"/>
  <c r="AX104" i="1"/>
  <c r="AX412" i="1"/>
  <c r="AX133" i="1"/>
  <c r="AX62" i="1"/>
  <c r="AX123" i="1"/>
  <c r="AX124" i="1"/>
  <c r="AX70" i="1"/>
  <c r="AX482" i="1"/>
  <c r="AX8" i="1"/>
  <c r="AX468" i="1"/>
  <c r="AX75" i="1"/>
  <c r="AX38" i="1"/>
  <c r="AX20" i="1"/>
  <c r="AX90" i="1"/>
  <c r="AX233" i="1"/>
  <c r="AX438" i="1"/>
  <c r="AX207" i="1"/>
  <c r="AX86" i="1"/>
  <c r="AX58" i="1"/>
  <c r="AX73" i="1"/>
  <c r="AX101" i="1"/>
  <c r="AX160" i="1"/>
  <c r="AX430" i="1"/>
  <c r="AX235" i="1"/>
  <c r="AX398" i="1"/>
  <c r="AX399" i="1"/>
  <c r="AX92" i="1"/>
  <c r="AX152" i="1"/>
  <c r="AX443" i="1"/>
  <c r="AX246" i="1"/>
  <c r="AX316" i="1"/>
  <c r="AX483" i="1"/>
  <c r="AX353" i="1"/>
  <c r="AX158" i="1"/>
  <c r="AX105" i="1"/>
  <c r="AX114" i="1"/>
  <c r="AX331" i="1"/>
  <c r="AX310" i="1"/>
  <c r="AX470" i="1"/>
  <c r="AX446" i="1"/>
  <c r="AX372" i="1"/>
  <c r="AX85" i="1"/>
  <c r="AX179" i="1"/>
  <c r="AX215" i="1"/>
  <c r="AX55" i="1"/>
  <c r="AX360" i="1"/>
  <c r="AX244" i="1"/>
  <c r="AX25" i="1"/>
  <c r="AX414" i="1"/>
  <c r="AX389" i="1"/>
  <c r="AX479" i="1"/>
  <c r="AX74" i="1"/>
  <c r="AX157" i="1"/>
  <c r="AX224" i="1"/>
  <c r="AX189" i="1"/>
  <c r="AX253" i="1"/>
  <c r="AX318" i="1"/>
  <c r="AX59" i="1"/>
  <c r="AX146" i="1"/>
  <c r="AX79" i="1"/>
  <c r="AX119" i="1"/>
  <c r="AX137" i="1"/>
  <c r="AX186" i="1"/>
  <c r="AX190" i="1"/>
  <c r="AX203" i="1"/>
  <c r="AX303" i="1"/>
  <c r="AX285" i="1"/>
  <c r="AX240" i="1"/>
  <c r="AX9" i="1"/>
  <c r="AX209" i="1"/>
  <c r="AX439" i="1"/>
  <c r="AX463" i="1"/>
  <c r="AX465" i="1"/>
  <c r="AX444" i="1"/>
  <c r="AX242" i="1"/>
  <c r="AX254" i="1"/>
  <c r="AX259" i="1"/>
  <c r="AX476" i="1"/>
  <c r="AX481" i="1"/>
  <c r="AX218" i="1"/>
  <c r="AX227" i="1"/>
  <c r="AX474" i="1"/>
  <c r="AX208" i="1"/>
  <c r="AX41" i="1"/>
  <c r="AX356" i="1"/>
  <c r="AX182" i="1"/>
  <c r="AX141" i="1"/>
  <c r="AX269" i="1"/>
  <c r="AX461" i="1"/>
  <c r="AX292" i="1"/>
  <c r="AX346" i="1"/>
  <c r="AX10" i="1"/>
  <c r="AX271" i="1"/>
  <c r="AX205" i="1"/>
  <c r="AX211" i="1"/>
  <c r="AX7" i="1"/>
  <c r="AX93" i="1"/>
  <c r="AX171" i="1"/>
  <c r="AX77" i="1"/>
  <c r="AX289" i="1"/>
  <c r="AX387" i="1"/>
  <c r="AX385" i="1"/>
  <c r="AX451" i="1"/>
  <c r="AX466" i="1"/>
  <c r="AX118" i="1"/>
  <c r="AX362" i="1"/>
  <c r="AX197" i="1"/>
  <c r="AX27" i="1"/>
  <c r="AX281" i="1"/>
  <c r="AX223" i="1"/>
  <c r="AX14" i="1"/>
  <c r="AX164" i="1"/>
  <c r="AX262" i="1"/>
  <c r="AX306" i="1"/>
  <c r="AX330" i="1"/>
  <c r="AX65" i="1"/>
  <c r="AX407" i="1"/>
  <c r="AX12" i="1"/>
  <c r="AX341" i="1"/>
  <c r="AX366" i="1"/>
  <c r="AX490" i="1"/>
  <c r="AX355" i="1"/>
  <c r="AX47" i="1"/>
  <c r="AX364" i="1"/>
  <c r="AX120" i="1"/>
  <c r="AX275" i="1"/>
  <c r="AX379" i="1"/>
  <c r="AX377" i="1"/>
  <c r="AX435" i="1"/>
  <c r="AX462" i="1"/>
  <c r="AX95" i="1"/>
  <c r="AX348" i="1"/>
  <c r="AX250" i="1"/>
  <c r="AX49" i="1"/>
  <c r="AX150" i="1"/>
  <c r="AX19" i="1"/>
  <c r="AX76" i="1"/>
  <c r="AX181" i="1"/>
  <c r="AX13" i="1"/>
  <c r="AX28" i="1"/>
  <c r="AX52" i="1"/>
  <c r="AX82" i="1"/>
  <c r="AX5" i="1"/>
  <c r="AX31" i="1"/>
  <c r="AX72" i="1"/>
  <c r="AX30" i="1"/>
  <c r="AX149" i="1"/>
  <c r="AX195" i="1"/>
  <c r="AX202" i="1"/>
  <c r="AX165" i="1"/>
  <c r="AX287" i="1"/>
  <c r="AX228" i="1"/>
  <c r="AX302" i="1"/>
  <c r="AX320" i="1"/>
  <c r="AX270" i="1"/>
  <c r="AX162" i="1"/>
  <c r="AX477" i="1"/>
  <c r="AX67" i="1"/>
  <c r="AX291" i="1"/>
  <c r="AX175" i="1"/>
  <c r="AX450" i="1"/>
  <c r="AX145" i="1"/>
  <c r="AX324" i="1"/>
  <c r="AX345" i="1"/>
  <c r="AX237" i="1"/>
  <c r="AX486" i="1"/>
  <c r="AX406" i="1"/>
  <c r="AX98" i="1"/>
  <c r="AX196" i="1"/>
  <c r="AX210" i="1"/>
  <c r="AX258" i="1"/>
  <c r="AX401" i="1"/>
  <c r="AX472" i="1"/>
  <c r="AX33" i="1"/>
  <c r="AX187" i="1"/>
  <c r="AX266" i="1"/>
  <c r="AX276" i="1"/>
  <c r="AX239" i="1"/>
  <c r="AX222" i="1"/>
  <c r="AX293" i="1"/>
  <c r="AX128" i="1"/>
  <c r="AX122" i="1"/>
  <c r="AX301" i="1"/>
  <c r="AX174" i="1"/>
  <c r="AX138" i="1"/>
  <c r="AX188" i="1"/>
  <c r="AX295" i="1"/>
  <c r="AX334" i="1"/>
  <c r="AX161" i="1"/>
  <c r="AX185" i="1"/>
  <c r="AX308" i="1"/>
  <c r="AX422" i="1"/>
  <c r="AX424" i="1"/>
  <c r="AX71" i="1"/>
  <c r="AX307" i="1"/>
  <c r="AX64" i="1"/>
  <c r="AX234" i="1"/>
  <c r="AX248" i="1"/>
  <c r="AX245" i="1"/>
  <c r="AX432" i="1"/>
  <c r="AX431" i="1"/>
  <c r="AX371" i="1"/>
  <c r="AX374" i="1"/>
  <c r="AX454" i="1"/>
  <c r="AX136" i="1"/>
  <c r="AX106" i="1"/>
  <c r="AX36" i="1"/>
  <c r="AX26" i="1"/>
  <c r="AX319" i="1"/>
  <c r="AX418" i="1"/>
  <c r="AX4" i="1"/>
  <c r="AX126" i="1"/>
  <c r="AX16" i="1"/>
  <c r="AX96" i="1"/>
  <c r="AX50" i="1"/>
  <c r="AX121" i="1"/>
  <c r="AX132" i="1"/>
  <c r="AX148" i="1"/>
  <c r="AX46" i="1"/>
  <c r="AX297" i="1"/>
  <c r="AX409" i="1"/>
  <c r="AX130" i="1"/>
  <c r="AX178" i="1"/>
  <c r="AX60" i="1"/>
  <c r="AX115" i="1"/>
  <c r="AX226" i="1"/>
  <c r="AX48" i="1"/>
  <c r="AX238" i="1"/>
  <c r="AX29" i="1"/>
  <c r="AX449" i="1"/>
  <c r="AX18" i="1"/>
  <c r="AX32" i="1"/>
  <c r="AX56" i="1"/>
  <c r="AX153" i="1"/>
  <c r="AX191" i="1"/>
  <c r="AX201" i="1"/>
  <c r="AX390" i="1"/>
  <c r="AX393" i="1"/>
  <c r="AX229" i="1"/>
  <c r="AX261" i="1"/>
  <c r="AX100" i="1"/>
  <c r="AX170" i="1"/>
  <c r="AX288" i="1"/>
  <c r="AX22" i="1"/>
  <c r="AX2" i="1"/>
  <c r="AX107" i="1"/>
  <c r="AX125" i="1"/>
  <c r="AX166" i="1"/>
  <c r="AX192" i="1"/>
  <c r="AX264" i="1"/>
  <c r="AX279" i="1"/>
  <c r="AX255" i="1"/>
  <c r="AX35" i="1"/>
  <c r="AX265" i="1"/>
  <c r="AX15" i="1"/>
  <c r="AX110" i="1"/>
  <c r="AX45" i="1"/>
  <c r="AX354" i="1"/>
  <c r="AX3" i="1"/>
  <c r="AX274" i="1"/>
  <c r="AX413" i="1"/>
  <c r="AX111" i="1"/>
  <c r="AX24" i="1"/>
  <c r="AX425" i="1"/>
  <c r="AX475" i="1"/>
  <c r="AX441" i="1"/>
  <c r="AX312" i="1"/>
  <c r="AX230" i="1"/>
  <c r="AX127" i="1"/>
  <c r="AX365" i="1"/>
  <c r="AX194" i="1"/>
  <c r="AX204" i="1"/>
  <c r="AX386" i="1"/>
  <c r="AX108" i="1"/>
  <c r="AX169" i="1"/>
  <c r="AX176" i="1"/>
  <c r="AX94" i="1"/>
  <c r="AX53" i="1"/>
  <c r="AX272" i="1"/>
  <c r="AX299" i="1"/>
  <c r="AX392" i="1"/>
  <c r="AX112" i="1"/>
  <c r="AX447" i="1"/>
  <c r="AX54" i="1"/>
  <c r="AX80" i="1"/>
  <c r="AX329" i="1"/>
  <c r="AX378" i="1"/>
  <c r="AX144" i="1"/>
  <c r="AX154" i="1"/>
  <c r="AX280" i="1"/>
  <c r="AX88" i="1"/>
  <c r="AX247" i="1"/>
  <c r="AX433" i="1"/>
  <c r="AX11" i="1"/>
  <c r="AX225" i="1"/>
  <c r="AX68" i="1"/>
  <c r="AX220" i="1"/>
  <c r="AX434" i="1"/>
  <c r="AX21" i="1"/>
  <c r="AX214" i="1"/>
  <c r="AX213" i="1"/>
  <c r="AX236" i="1"/>
  <c r="AX296" i="1"/>
  <c r="AX172" i="1"/>
  <c r="AX216" i="1"/>
  <c r="AX335" i="1"/>
  <c r="AX342" i="1"/>
  <c r="AX382" i="1"/>
  <c r="AX43" i="1"/>
  <c r="AX57" i="1"/>
  <c r="AX89" i="1"/>
  <c r="AX198" i="1"/>
  <c r="AX231" i="1"/>
  <c r="AX436" i="1"/>
  <c r="AX294" i="1"/>
  <c r="AX113" i="1"/>
  <c r="AX139" i="1"/>
  <c r="AX351" i="1"/>
  <c r="AX317" i="1"/>
  <c r="AX338" i="1"/>
  <c r="AX408" i="1"/>
  <c r="AX143" i="1"/>
  <c r="AX321" i="1"/>
  <c r="AX402" i="1"/>
  <c r="AX428" i="1"/>
  <c r="AX455" i="1"/>
  <c r="AX219" i="1"/>
  <c r="AX340" i="1"/>
  <c r="AX131" i="1"/>
  <c r="AX135" i="1"/>
  <c r="AX167" i="1"/>
  <c r="AX284" i="1"/>
  <c r="AX322" i="1"/>
  <c r="AX349" i="1"/>
  <c r="AX411" i="1"/>
  <c r="AX400" i="1"/>
  <c r="AX147" i="1"/>
  <c r="AX305" i="1"/>
  <c r="AX391" i="1"/>
  <c r="AX395" i="1"/>
  <c r="AX419" i="1"/>
  <c r="AX464" i="1"/>
  <c r="AX151" i="1"/>
  <c r="AX155" i="1"/>
  <c r="AX163" i="1"/>
  <c r="AX290" i="1"/>
  <c r="AX328" i="1"/>
  <c r="AX336" i="1"/>
  <c r="AX445" i="1"/>
  <c r="AX456" i="1"/>
  <c r="AX404" i="1"/>
  <c r="AX478" i="1"/>
  <c r="AX159" i="1"/>
  <c r="AX313" i="1"/>
  <c r="AX332" i="1"/>
  <c r="AX396" i="1"/>
  <c r="AX420" i="1"/>
  <c r="AX243" i="1"/>
  <c r="AX309" i="1"/>
  <c r="AX388" i="1"/>
</calcChain>
</file>

<file path=xl/sharedStrings.xml><?xml version="1.0" encoding="utf-8"?>
<sst xmlns="http://schemas.openxmlformats.org/spreadsheetml/2006/main" count="7181" uniqueCount="2640">
  <si>
    <t>Sl. No.</t>
  </si>
  <si>
    <t>Location</t>
  </si>
  <si>
    <t>Fabrication No</t>
  </si>
  <si>
    <t>MODEL</t>
  </si>
  <si>
    <t>Sub Model</t>
  </si>
  <si>
    <t>Product Sub Group</t>
  </si>
  <si>
    <t>CUSTOMER NAME</t>
  </si>
  <si>
    <t>Address</t>
  </si>
  <si>
    <t>Email ID</t>
  </si>
  <si>
    <t>Contact No. 1</t>
  </si>
  <si>
    <t>Contact No. 2</t>
  </si>
  <si>
    <t>Warranty Type</t>
  </si>
  <si>
    <t>Warranty Pd.</t>
  </si>
  <si>
    <t>Category</t>
  </si>
  <si>
    <t>Last Service Call#</t>
  </si>
  <si>
    <t>Last Service Date</t>
  </si>
  <si>
    <t>Last Service HMR</t>
  </si>
  <si>
    <t>Complaint Date</t>
  </si>
  <si>
    <t>Complaint HMR</t>
  </si>
  <si>
    <t>Last Service Details</t>
  </si>
  <si>
    <t>Due Calculation</t>
  </si>
  <si>
    <t>Service Status by HMR</t>
  </si>
  <si>
    <t>Aging Calculation</t>
  </si>
  <si>
    <t>Service Status by Ageing</t>
  </si>
  <si>
    <t>Current Month Due</t>
  </si>
  <si>
    <t>Next Month Due</t>
  </si>
  <si>
    <t>Over Due</t>
  </si>
  <si>
    <t>Avg. Hrs</t>
  </si>
  <si>
    <t>HMR Cal.</t>
  </si>
  <si>
    <t>500 Hours schedule service</t>
  </si>
  <si>
    <t xml:space="preserve">1000 Hours service </t>
  </si>
  <si>
    <t>1250 Hours schedule service</t>
  </si>
  <si>
    <t>1500 Hours schedule service</t>
  </si>
  <si>
    <t xml:space="preserve">2000 Hours </t>
  </si>
  <si>
    <t>2750 hours</t>
  </si>
  <si>
    <t>3000 hours</t>
  </si>
  <si>
    <t>3500 hours</t>
  </si>
  <si>
    <t xml:space="preserve">4250 Hours </t>
  </si>
  <si>
    <t>4500 Hours</t>
  </si>
  <si>
    <t>5000 hours</t>
  </si>
  <si>
    <t>5750 hours</t>
  </si>
  <si>
    <t>6500 hours</t>
  </si>
  <si>
    <t>7250 hours</t>
  </si>
  <si>
    <t>8000 hours</t>
  </si>
  <si>
    <t>8750 hours</t>
  </si>
  <si>
    <t>Due remarks</t>
  </si>
  <si>
    <t>Last OOF HMR</t>
  </si>
  <si>
    <t>Last OOF date</t>
  </si>
  <si>
    <t>OOF Track number</t>
  </si>
  <si>
    <t>Last AOS HMR</t>
  </si>
  <si>
    <t>Last AOS Date</t>
  </si>
  <si>
    <t>AOS Track number</t>
  </si>
  <si>
    <t>Last AF-C HMR</t>
  </si>
  <si>
    <t>Last AF-C Date</t>
  </si>
  <si>
    <t>AFC Track number</t>
  </si>
  <si>
    <t>Last AF-E HMR</t>
  </si>
  <si>
    <t>Last AF-E Date</t>
  </si>
  <si>
    <t>AF-E Track number</t>
  </si>
  <si>
    <t>Last VK HMR</t>
  </si>
  <si>
    <t>Last VK Date</t>
  </si>
  <si>
    <t>VK Track number</t>
  </si>
  <si>
    <t>Prev. OOF Due Month</t>
  </si>
  <si>
    <t>Prev. AOS Due Month</t>
  </si>
  <si>
    <t>Prev. AF-C Due Month</t>
  </si>
  <si>
    <t>Prev. AF-E Due Month</t>
  </si>
  <si>
    <t>Prev. VK Due Month</t>
  </si>
  <si>
    <t>Prev.  OOF HMR Due</t>
  </si>
  <si>
    <t>Prev. AOS HMR Due</t>
  </si>
  <si>
    <t>Prev. AF-C HMR Due</t>
  </si>
  <si>
    <t>Prev. AFE HMR Due</t>
  </si>
  <si>
    <t>Prev. VK HMR Due</t>
  </si>
  <si>
    <t>Dealer Remarks</t>
  </si>
  <si>
    <t>Over Due Count</t>
  </si>
  <si>
    <t>Current Month Due Count</t>
  </si>
  <si>
    <t>Next Month Due2</t>
  </si>
  <si>
    <t>Oil R Date</t>
  </si>
  <si>
    <t>AFC R Date</t>
  </si>
  <si>
    <t>AFE R Date</t>
  </si>
  <si>
    <t>MOF R Date</t>
  </si>
  <si>
    <t>ROF R Date</t>
  </si>
  <si>
    <t>AOS R Date</t>
  </si>
  <si>
    <t>RGT R Date</t>
  </si>
  <si>
    <t>1500 kit R Date</t>
  </si>
  <si>
    <t>3000 kit R Date</t>
  </si>
  <si>
    <t>OIL Remaining Hours</t>
  </si>
  <si>
    <t>AFC Remaining Hours</t>
  </si>
  <si>
    <t>AFE Remaining Hours</t>
  </si>
  <si>
    <t>MOF Remaining Hours</t>
  </si>
  <si>
    <t>ROF Remaining Hours</t>
  </si>
  <si>
    <t>AOS Remaining Hours</t>
  </si>
  <si>
    <t>RGT Remaining Hours</t>
  </si>
  <si>
    <t>1500 KIT Remaining Hours</t>
  </si>
  <si>
    <t>1500 KIT Remaining Hours2</t>
  </si>
  <si>
    <t>AVG Running Hours Per Day</t>
  </si>
  <si>
    <t>OIL DUE DATE</t>
  </si>
  <si>
    <t>AFC DUE DATE</t>
  </si>
  <si>
    <t>AFE DUE DATE</t>
  </si>
  <si>
    <t>MOF DUE DATE</t>
  </si>
  <si>
    <t>ROF DUE DATE</t>
  </si>
  <si>
    <t>AOS DUE DATE</t>
  </si>
  <si>
    <t>RGT DUE DATE</t>
  </si>
  <si>
    <t>1500 KIT DUE DATE</t>
  </si>
  <si>
    <t>3000 KIT DUE DATE</t>
  </si>
  <si>
    <t>Over Due3</t>
  </si>
  <si>
    <t>Current Month Due4</t>
  </si>
  <si>
    <t>Next Month Due5</t>
  </si>
  <si>
    <t>BIS Over Due</t>
  </si>
  <si>
    <t>BIS Current Month Due</t>
  </si>
  <si>
    <t>BIS Next Month Due</t>
  </si>
  <si>
    <t>MDA Customer Category</t>
  </si>
  <si>
    <t>Date of Commissioning</t>
  </si>
  <si>
    <t>Date of Invoice</t>
  </si>
  <si>
    <t>HMR Date</t>
  </si>
  <si>
    <t>Total Hours</t>
  </si>
  <si>
    <t>Loaded Hours (HMR)</t>
  </si>
  <si>
    <t>Unloaded Hours</t>
  </si>
  <si>
    <t>Type of Oil</t>
  </si>
  <si>
    <t>Oil Replacement Date</t>
  </si>
  <si>
    <t>Air filter Compressor Replaced Date</t>
  </si>
  <si>
    <t>Air filter Engine Replaced Date</t>
  </si>
  <si>
    <t>Main Oil filter Replaced Date</t>
  </si>
  <si>
    <t>Return Oil filter Replaced Date</t>
  </si>
  <si>
    <t>AOS Replaced Date</t>
  </si>
  <si>
    <t>Greasing Done Date</t>
  </si>
  <si>
    <t>1500 Valve kit Replaced Date</t>
  </si>
  <si>
    <t>3000 Valve kit Replaced Date</t>
  </si>
  <si>
    <t>HMR - Oil remaining</t>
  </si>
  <si>
    <t>Air filter replaced - Compressor Remaining Hours</t>
  </si>
  <si>
    <t>Air filter replaced - Engine Remaining Hours</t>
  </si>
  <si>
    <t>Main Oil filter Remaining Hours</t>
  </si>
  <si>
    <t>Return Oil filter Remaining Hours</t>
  </si>
  <si>
    <t>HMR - Separator remaining</t>
  </si>
  <si>
    <t>HMR - Motor regressed remaining</t>
  </si>
  <si>
    <t>1500 Valve kit Remaining Hours</t>
  </si>
  <si>
    <t>3000 Valve kit Remaining Hours</t>
  </si>
  <si>
    <t>Average Running Hours</t>
  </si>
  <si>
    <t>Jharkhand</t>
  </si>
  <si>
    <t>BSKD161462</t>
  </si>
  <si>
    <t>PG 550S-200</t>
  </si>
  <si>
    <t>PG 550S</t>
  </si>
  <si>
    <t>WW</t>
  </si>
  <si>
    <t>RAJA RIG SERVICE</t>
  </si>
  <si>
    <t>A</t>
  </si>
  <si>
    <t/>
  </si>
  <si>
    <t>CC-01907785</t>
  </si>
  <si>
    <t>BSHD200586</t>
  </si>
  <si>
    <t>PG 600S-230 WW 6CTA</t>
  </si>
  <si>
    <t>PG 600</t>
  </si>
  <si>
    <t>SRI MURUGAN BOREWELLS</t>
  </si>
  <si>
    <t>palanivelpriya83@gmail.com</t>
  </si>
  <si>
    <t>CC-01950866</t>
  </si>
  <si>
    <t>CC-01844228</t>
  </si>
  <si>
    <t>Low running</t>
  </si>
  <si>
    <t>BSAD230391</t>
  </si>
  <si>
    <t>PG1200S-330</t>
  </si>
  <si>
    <t>PG 1200</t>
  </si>
  <si>
    <t>SRI BALAJI RIG SERVICE</t>
  </si>
  <si>
    <t>Shifted</t>
  </si>
  <si>
    <t>CC-01948012</t>
  </si>
  <si>
    <t>Shifted to Chattisgrah (RAJAT EQUIPMENTS PVT LTD - CU1R01854)</t>
  </si>
  <si>
    <t>BTGD162289</t>
  </si>
  <si>
    <t>C&amp;M</t>
  </si>
  <si>
    <t>ABHISHEK SONI</t>
  </si>
  <si>
    <t>abhisheksoni.084@gmail.com</t>
  </si>
  <si>
    <t>CC-01983768</t>
  </si>
  <si>
    <t>BTED162231</t>
  </si>
  <si>
    <t>SV DRILLERS</t>
  </si>
  <si>
    <t>CC-00694353</t>
  </si>
  <si>
    <t>BTJD162016</t>
  </si>
  <si>
    <t>PG 450 - 150 2W 6BTA</t>
  </si>
  <si>
    <t>PG 450</t>
  </si>
  <si>
    <t>DEO KUMAR SINGH</t>
  </si>
  <si>
    <t>Spourious</t>
  </si>
  <si>
    <t>Spurious</t>
  </si>
  <si>
    <t>BSID161973</t>
  </si>
  <si>
    <t>PG 500-175</t>
  </si>
  <si>
    <t>PG 500</t>
  </si>
  <si>
    <t>UJJWAL MANDAL</t>
  </si>
  <si>
    <t>CC-01948029</t>
  </si>
  <si>
    <t>BTCD162159</t>
  </si>
  <si>
    <t>SANJAY UDYOG PVT. LTD.</t>
  </si>
  <si>
    <t>s.udyog@rediffmail.com</t>
  </si>
  <si>
    <t>CC-01843336</t>
  </si>
  <si>
    <t>BTJD162046</t>
  </si>
  <si>
    <t>JRR PROJECTS LLP</t>
  </si>
  <si>
    <t>CC-01842856</t>
  </si>
  <si>
    <t>BTGD162296</t>
  </si>
  <si>
    <t xml:space="preserve">Dated 11.09.2021, done at 501 hours vide tracking no.: CC-00436304 </t>
  </si>
  <si>
    <t xml:space="preserve">Air filter change 501 hours </t>
  </si>
  <si>
    <t>Dated 14.04.2022, done at 998 hours vide tracking no.: CC-00587358</t>
  </si>
  <si>
    <t>Dated 13.09.2022, done at 1519 hours vide tracking no.: CC-00705636</t>
  </si>
  <si>
    <t>Dated 27.12.2022, done at 2021 hours vide tracking no.: CC-00796574</t>
  </si>
  <si>
    <t>CC-01946790</t>
  </si>
  <si>
    <t>BTKD162083</t>
  </si>
  <si>
    <t>KRISHNA KUMAR</t>
  </si>
  <si>
    <t>CC-01843341</t>
  </si>
  <si>
    <t>Bihar</t>
  </si>
  <si>
    <t>BTHD120963</t>
  </si>
  <si>
    <t>PG 300 - 100 2W HINO</t>
  </si>
  <si>
    <t>PG 300</t>
  </si>
  <si>
    <t>DAEWOO-L &amp; T JV</t>
  </si>
  <si>
    <t>CC-01115119</t>
  </si>
  <si>
    <t>CC-00616292</t>
  </si>
  <si>
    <t>BTGL160455</t>
  </si>
  <si>
    <t>PG 90E-12.5</t>
  </si>
  <si>
    <t>PG 90</t>
  </si>
  <si>
    <t>EKLAVYA STONE &amp; MINES PVT. LTD</t>
  </si>
  <si>
    <t>vrcpl@rediffmail.com</t>
  </si>
  <si>
    <t>CC-01486096</t>
  </si>
  <si>
    <t>BTEL160427</t>
  </si>
  <si>
    <t>CC-01116070</t>
  </si>
  <si>
    <t>CC-00971215</t>
  </si>
  <si>
    <t>BTDD120878</t>
  </si>
  <si>
    <t>B</t>
  </si>
  <si>
    <t>CC-01958555</t>
  </si>
  <si>
    <t>BTJL152348</t>
  </si>
  <si>
    <t>PG 45 E - 7</t>
  </si>
  <si>
    <t>PG 45</t>
  </si>
  <si>
    <t>PRANAV KUMAR SINGH</t>
  </si>
  <si>
    <t>mspranavkumarsingh@gmail.com</t>
  </si>
  <si>
    <t>CC-01189300</t>
  </si>
  <si>
    <t>BTED162217</t>
  </si>
  <si>
    <t>SHAKTI COMMERCIAL</t>
  </si>
  <si>
    <t>rahul.ag2911@gmail.com</t>
  </si>
  <si>
    <t>CC-01843288</t>
  </si>
  <si>
    <t>BTFD162244</t>
  </si>
  <si>
    <t>SRI KRISHNA DRILLERS</t>
  </si>
  <si>
    <t>CC-01843317</t>
  </si>
  <si>
    <t>BTFD162243</t>
  </si>
  <si>
    <t>CC-01948046</t>
  </si>
  <si>
    <t>BTHD120971</t>
  </si>
  <si>
    <t>Dated 01.10.2021, done at 840 hours vide tracing no.: CC-00320537</t>
  </si>
  <si>
    <t>Air filter changed 840 hrs</t>
  </si>
  <si>
    <t>CC-01116089</t>
  </si>
  <si>
    <t>BTID162392</t>
  </si>
  <si>
    <t>ASIF NAIYER</t>
  </si>
  <si>
    <t>Dated 08.01.2022, done at 567 hours vide tracking no.: CC-00514169</t>
  </si>
  <si>
    <t xml:space="preserve">Air filter chamged 567 hours </t>
  </si>
  <si>
    <t>CC-01115207</t>
  </si>
  <si>
    <t>CC-00971360</t>
  </si>
  <si>
    <t>BTDD162192</t>
  </si>
  <si>
    <t>SIDHESHWER BOREWELL</t>
  </si>
  <si>
    <t>CC-01948049</t>
  </si>
  <si>
    <t>BTDD162186</t>
  </si>
  <si>
    <t>CC-01842860</t>
  </si>
  <si>
    <t>BTID162377</t>
  </si>
  <si>
    <t>PG 400-150 2W 6BTA</t>
  </si>
  <si>
    <t>PG 400</t>
  </si>
  <si>
    <t xml:space="preserve">VIKAS RANJAN  </t>
  </si>
  <si>
    <t xml:space="preserve">Letter submitted to the customer </t>
  </si>
  <si>
    <t>BTED200706</t>
  </si>
  <si>
    <t>PG 600S - 200 WW 6CTA</t>
  </si>
  <si>
    <t>BROSHAN INDIA PVT. LTD</t>
  </si>
  <si>
    <t>shankar@broshanindia.com</t>
  </si>
  <si>
    <t>CC-00718569</t>
  </si>
  <si>
    <t>Shifted to Raniganj, WB ( MITRA COMMERCIAL &amp; AUTOMOBILES LLP.)</t>
  </si>
  <si>
    <t>BULD121094</t>
  </si>
  <si>
    <t>Dated on 25.05.2021, Done at 734 hours vide tracking number CC-00614543</t>
  </si>
  <si>
    <t xml:space="preserve">Air filter change 734 hours </t>
  </si>
  <si>
    <t xml:space="preserve"> Low running unit </t>
  </si>
  <si>
    <t>CC-01958538</t>
  </si>
  <si>
    <t>BUKD162510</t>
  </si>
  <si>
    <t>PG 500-185</t>
  </si>
  <si>
    <t>JHARKHAND ENTERPRISES</t>
  </si>
  <si>
    <t>Dated 10.06.2021, done at 584 hours vide tracking no.: CC-00382129</t>
  </si>
  <si>
    <t xml:space="preserve">Air filter change 582 hours </t>
  </si>
  <si>
    <t>Dated 02.02.2022, done at 1371 hours vide tracking no.: CC-00530899</t>
  </si>
  <si>
    <t>Dated 02.02.2022 Change air filter, oil filter &amp; oil</t>
  </si>
  <si>
    <t>CC-01990419</t>
  </si>
  <si>
    <t>BUJD121040</t>
  </si>
  <si>
    <t>BIMLESH PD. SINGH</t>
  </si>
  <si>
    <t>CC-01140821</t>
  </si>
  <si>
    <t>AUKD230777</t>
  </si>
  <si>
    <t>PG 185-100</t>
  </si>
  <si>
    <t>PG 185</t>
  </si>
  <si>
    <t>SP SINGLA CONSTRUCTION ( P) LTD</t>
  </si>
  <si>
    <t>dharambirpaswan.mech@spsingla.com</t>
  </si>
  <si>
    <t>Done on 22.01.2022, Done at 220 hours vide tracking number CC-00523626- changed air oil separator</t>
  </si>
  <si>
    <t xml:space="preserve">Air filter change 943 hours </t>
  </si>
  <si>
    <t>Done on 28.02.2023, Done at 943 hours vide tracking number CC-00852974- changed air oil separator</t>
  </si>
  <si>
    <t>CC-01843343</t>
  </si>
  <si>
    <t>Long idle</t>
  </si>
  <si>
    <t>BUJD121019</t>
  </si>
  <si>
    <t>Dated 01.10.2021, done at 755 hours vide tracking no.: CC-00450722</t>
  </si>
  <si>
    <t xml:space="preserve">Air filter change 755 hours </t>
  </si>
  <si>
    <t>Dated 18.04.2022, done at 1452 hours vide tracking no.: CC-00586194</t>
  </si>
  <si>
    <t>CC-01140825</t>
  </si>
  <si>
    <t>BUJD121018</t>
  </si>
  <si>
    <t xml:space="preserve">Low running unit </t>
  </si>
  <si>
    <t>CC-01116216</t>
  </si>
  <si>
    <t>BULD162561</t>
  </si>
  <si>
    <t>SRI LAXMI DRILLERS</t>
  </si>
  <si>
    <t xml:space="preserve">Dated on 28.06.2021, Done at 546 hours vide tracking number CC-00390389 </t>
  </si>
  <si>
    <t xml:space="preserve">Air filter change 546 hours </t>
  </si>
  <si>
    <t xml:space="preserve">Dated on 19-08-2021, Done at 1061 hours vide tracking number CC-00420989 </t>
  </si>
  <si>
    <t>Dated on 29.10.2021, done at 1580 hours vide tracking no.: CC-00467618</t>
  </si>
  <si>
    <t>Dated on 28.12.2021, done at 2019 hours vide tracking no.: CC-00506153</t>
  </si>
  <si>
    <t>Dated on 26.03.2022, done at 2678 hours vide tracking no.: CC-00569845</t>
  </si>
  <si>
    <t>Dated on 06.12.2022, done at 3380 hours vide tracking no.: CC-00776713</t>
  </si>
  <si>
    <t>Dated on 17.03.2023, done at 3880 hours vide tracking no.: CC-00869371</t>
  </si>
  <si>
    <t>CC-00869371</t>
  </si>
  <si>
    <t>CC-00353644</t>
  </si>
  <si>
    <t>BULD162559</t>
  </si>
  <si>
    <t>SHIV MINING DRILLING</t>
  </si>
  <si>
    <t xml:space="preserve">Dated on 19-05-2021, Done at 499.8 hours vide tracking number CC-00369255 </t>
  </si>
  <si>
    <t xml:space="preserve">Air filter change 499.8 hours </t>
  </si>
  <si>
    <t xml:space="preserve">Dated on 21-06-2021, Done at 966 hours vide tracking number CC-00387297 </t>
  </si>
  <si>
    <t xml:space="preserve">Dated on 09-08-2021, Done at 1506 hours vide tracking number CC-00414245 </t>
  </si>
  <si>
    <t xml:space="preserve">Dated on 13-09-2021, Done at 2027 hours vide tracking number CC-00436735 </t>
  </si>
  <si>
    <t>Dated on 20-10-2021, Done at 2524 hours vide tracking number CC-00461925</t>
  </si>
  <si>
    <t>Dated on 23.11.2021, Done at 2920 hours vide tracking number CC-00482036</t>
  </si>
  <si>
    <t>Dated on 27.12.2021, Done at 3528 hours vide tracking number CC-00505393</t>
  </si>
  <si>
    <t>Dated on 08.03.2022, Done at 4021 hours vide tracking number CC-00556128</t>
  </si>
  <si>
    <t>Dated on 27.08.2022, Done at 4518 hours vide tracking number CC-00691524</t>
  </si>
  <si>
    <t>Dated on 14.10.2022, Done at 5185 hours vide tracking number CC-00733588</t>
  </si>
  <si>
    <t>Dated on 17.11.2022, Done at 5756 hours vide tracking number CC-00760326</t>
  </si>
  <si>
    <t>Dated on 23.01.2023, Done at 6140 hours vide tracking number CC-00820187</t>
  </si>
  <si>
    <t>CC-01947026</t>
  </si>
  <si>
    <t>BULL160559</t>
  </si>
  <si>
    <t>SHRUTI DEVOTHERS PVT. LTD</t>
  </si>
  <si>
    <t>Dated on 10.08.2021, done at 767 hours vide tracking no.: CC-00415271</t>
  </si>
  <si>
    <t xml:space="preserve">Air filter change 767 hours </t>
  </si>
  <si>
    <t>Dated 25.12.2021, done at 2769 hours vide tracking no.: CC-00504245</t>
  </si>
  <si>
    <t>Dated 15.02.2022, done at 3012 hours vide tracking no.: CC-00540421/ separator changed</t>
  </si>
  <si>
    <t>Dated 13.04.2022, done at 3801 hours vide tracking no.: CC-00583137</t>
  </si>
  <si>
    <t>Dated 03.08.2022, done at 4205 hours vide tracking no.: CC-00672004</t>
  </si>
  <si>
    <t>Dated 15.10.2022, done at 5005 hours vide tracking no.: CC-00734263</t>
  </si>
  <si>
    <t>Dated on 24.11.2022, Done at 5503 hours vide tracking number CC-00767122</t>
  </si>
  <si>
    <t>Dated on 02.02.2023 Done at 7185 hours vide tracking number CC-00828636</t>
  </si>
  <si>
    <t>Dated on 04.04.2023 Done at 7560 hours vide tracking number CC-00884352</t>
  </si>
  <si>
    <t>CC-01819291</t>
  </si>
  <si>
    <t>BUKD230773</t>
  </si>
  <si>
    <t>PG 1100S-300</t>
  </si>
  <si>
    <t>PG 1100</t>
  </si>
  <si>
    <t>JSIW INFRASTRUCTURE PVT LTD</t>
  </si>
  <si>
    <t>maintenance@jsiwinfra.com</t>
  </si>
  <si>
    <t>Dated on 07.05.2022, Done at 541 hours vide tracking number CC-00600430</t>
  </si>
  <si>
    <t xml:space="preserve">Air filter change 541 hours </t>
  </si>
  <si>
    <t>BULD162579</t>
  </si>
  <si>
    <t>UPWELL MINING SERVICES</t>
  </si>
  <si>
    <t>rishurajpoot2016@gmail.com</t>
  </si>
  <si>
    <t>CC-00375505</t>
  </si>
  <si>
    <t>BULD162583</t>
  </si>
  <si>
    <t>CC-00368356</t>
  </si>
  <si>
    <t>BUAL160594</t>
  </si>
  <si>
    <t>PG 75E - 7 BAR</t>
  </si>
  <si>
    <t>PG 75E</t>
  </si>
  <si>
    <t>DCS LIMITED</t>
  </si>
  <si>
    <t>randirdcst@gmail.com</t>
  </si>
  <si>
    <t>Dated 25.12.2021, done at 467 hours vide tracking no.: CC-00504250</t>
  </si>
  <si>
    <t>Air filter changed 467</t>
  </si>
  <si>
    <t>Dated 19.08.2022, done at 1163 hours vide tracking no.: CC-00684579</t>
  </si>
  <si>
    <t>CC-01224259</t>
  </si>
  <si>
    <t>CC-01023784</t>
  </si>
  <si>
    <t>BUAL160593</t>
  </si>
  <si>
    <t>Dated 10.08.2021, done at 260 hours vide tracking no.: CC-00415276</t>
  </si>
  <si>
    <t>Air filter changed 260</t>
  </si>
  <si>
    <t>Dated 27.12.2021, done at 799 hours vide tracking no.: CC-00505227</t>
  </si>
  <si>
    <t>Dated on 15.02.2022, done at 1436 hours vide tracking no.: CC-00540418 Valve kit &amp; Separator Changed</t>
  </si>
  <si>
    <t>Dated on 11.05.2022, done at 2088 hours vide tracking no.: CC-00603337</t>
  </si>
  <si>
    <t>Dated on 03.08.2022, done at 2296 hours vide tracking no.: CC-00671988</t>
  </si>
  <si>
    <t>Dated on 15.10.2022, done at 2865 hours vide tracking no.: CC-00734279</t>
  </si>
  <si>
    <t>Dated on 27.01.2023, done at 3070 hours vide tracking no.: CC-00823460</t>
  </si>
  <si>
    <t>CC-01819288</t>
  </si>
  <si>
    <t>BULL160564</t>
  </si>
  <si>
    <t>Dated 17.08.2021, done at 923 hours vide tracking no.:  CC-00419832</t>
  </si>
  <si>
    <t xml:space="preserve">Air filter change 923 hours </t>
  </si>
  <si>
    <t>Bhushan attend the customer &amp; changed saparator &amp; oil,oil filter but call not logged</t>
  </si>
  <si>
    <t>Dated 27.01.2022, done at 2695 hours vide tracking no.: CC-00526394</t>
  </si>
  <si>
    <t>Dated on 31.03.2022, Done 3419 hours vide tracking number CC-00572700</t>
  </si>
  <si>
    <t>CC-01116097</t>
  </si>
  <si>
    <t>CC-00572700</t>
  </si>
  <si>
    <t>BUKD162535</t>
  </si>
  <si>
    <t xml:space="preserve">Dated on 09.06.2021, Done at 575 hours vide tracking number CC-00381919 </t>
  </si>
  <si>
    <t xml:space="preserve">Air filter change 575 hours </t>
  </si>
  <si>
    <t xml:space="preserve">Dated on 10.08.2021, Done at 1113 hours vide tracking number CC-00415424 </t>
  </si>
  <si>
    <t xml:space="preserve">Dated on 06.10.2021, Done at 1604 hours vide tracking number CC-00453953 </t>
  </si>
  <si>
    <t>Dated 25.11.2021, done at 2100 hours vide tracking no.: CC-00484086</t>
  </si>
  <si>
    <t>Dated 14.01.2022, done at 2604 hours vide tracking no.: CC-00517626</t>
  </si>
  <si>
    <t>Dated 07.03.2022, done at 3126 hours vide tracking no.: CC-00555681/ Valve Kit &amp; Separator changed</t>
  </si>
  <si>
    <t>Dated 28.04.2022, done at 3647 hours vide tracking no.: CC-00594343</t>
  </si>
  <si>
    <t>Dated 03.08.2022, done at 4660 hours vide tracking no.: CC-00674536</t>
  </si>
  <si>
    <t>Dated 005.11.2022, done at 5171 hours vide tracking no.: CC-00749637</t>
  </si>
  <si>
    <t>CC-01842864</t>
  </si>
  <si>
    <t>Inactive</t>
  </si>
  <si>
    <t>BUAD162625</t>
  </si>
  <si>
    <t>MYTHRI INFRASTRUCTURE AND MINING INDIA PVT LTD</t>
  </si>
  <si>
    <t>purchaseucil@mythriinfra.com</t>
  </si>
  <si>
    <t>Dated on 21.09.2021, done at 673 hours vide tracking no.: CC-00443460</t>
  </si>
  <si>
    <t xml:space="preserve">Air filter change 673 hours </t>
  </si>
  <si>
    <t>Dated on 30.09.2021, done 1110 at hours vide tracking no.: CC-00450764</t>
  </si>
  <si>
    <t>Dated on 30.09.2021, done 1110 at hours vide tracking no.: CC-00450764 separator also changed</t>
  </si>
  <si>
    <t>Dated 23.04.2022, done at 2687 hours vide tracking no.: CC-00590337</t>
  </si>
  <si>
    <t>CC-01224008</t>
  </si>
  <si>
    <t>CC-00994902</t>
  </si>
  <si>
    <t>Customer delay</t>
  </si>
  <si>
    <t>BUJD162460</t>
  </si>
  <si>
    <t>Dated on 15.04.2022, done at 690 hours vide tracking no.: CC-00584262</t>
  </si>
  <si>
    <t xml:space="preserve">Air filter change 690 hours </t>
  </si>
  <si>
    <t>Dated 16.07.2022, done at 1146 hours vide tracking no.: CC-00656781</t>
  </si>
  <si>
    <t>CC-00656781</t>
  </si>
  <si>
    <t>CC-00312824</t>
  </si>
  <si>
    <t>BUAL160585</t>
  </si>
  <si>
    <t>Not done</t>
  </si>
  <si>
    <t>Not Done</t>
  </si>
  <si>
    <t>Dated 27.01.2021, done at 1576 hours vide tracking no.: CC-00526398</t>
  </si>
  <si>
    <t>Dated 04.06.2022, done at 2474 hours vide tracking no.: CC-00622376</t>
  </si>
  <si>
    <t>CC-01140828</t>
  </si>
  <si>
    <t>CC-00622376</t>
  </si>
  <si>
    <t>BUCD230856</t>
  </si>
  <si>
    <t>KALPATARU POWER TRANSMISSION LIMITED</t>
  </si>
  <si>
    <t>devendra.srivastava@kalpataru.com</t>
  </si>
  <si>
    <t>Dated on 24.06.2022, Done at 564 hours vide tracking number CC-00638612</t>
  </si>
  <si>
    <t>Air filter Changed 564 hours</t>
  </si>
  <si>
    <t>CC-00638612</t>
  </si>
  <si>
    <t>CC-00397805</t>
  </si>
  <si>
    <t>Project closed</t>
  </si>
  <si>
    <t>BULD162568</t>
  </si>
  <si>
    <t xml:space="preserve">Dated on 19.08.2021, Done at 530 hours vide tracking number CC-00421424 </t>
  </si>
  <si>
    <t>Air filter Changed 530 hours</t>
  </si>
  <si>
    <t>Dated 18.01.2022, done at 1033 hours vide tracking no. : CC-00520035</t>
  </si>
  <si>
    <t>Dated 14.04.2022, done at 1537 hours vide tracking no. : CC-00583566</t>
  </si>
  <si>
    <t>Dated 14.06.2022, done at 2061 hours vide tracking no. : CC-00629857</t>
  </si>
  <si>
    <t>Dated on 26.07.2022, done at 2465 hours vide tracking no.: CC-00667524</t>
  </si>
  <si>
    <t>Dated on 19.09.2022, done at 3127 hours vide tracking no.: CC-00711103</t>
  </si>
  <si>
    <t>Dated 09.11.2022, done at 3664 hours vide tracking no.: CC-00753033</t>
  </si>
  <si>
    <t>Dated 22.12.2022, done at 4186 hours vide tracking no.: CC-00792580</t>
  </si>
  <si>
    <t>CC-01116183</t>
  </si>
  <si>
    <t>CC-00711103</t>
  </si>
  <si>
    <t>BUCD162696</t>
  </si>
  <si>
    <t>Dated 09.04.2022, done at 1048 hours vide tracking no. : CC-00566130</t>
  </si>
  <si>
    <t>Dated 20.05.2022, done at 1480 hours vide tracking no. : CC-00610647</t>
  </si>
  <si>
    <t>Dated on 24.08.2022, done at 2500 hours vide tracking no.: CC-00669001</t>
  </si>
  <si>
    <t>Dated on 28.09.2022, done at 3000 hours vide tracking no.: CC-00719996</t>
  </si>
  <si>
    <t>Dated on 28.12.2022, done at 3512 hours vide tracking no.: CC-00798077</t>
  </si>
  <si>
    <t>Dated on 06.03.2023, done at 4005 hours vide tracking no.: CC-00858149</t>
  </si>
  <si>
    <t>CC-01985219</t>
  </si>
  <si>
    <t>BULD162577</t>
  </si>
  <si>
    <t xml:space="preserve">Dated on 30.07.2021, Done at 571 hours vide tracking number CC-00408528 </t>
  </si>
  <si>
    <t>Air filter changed 571 hours</t>
  </si>
  <si>
    <t>Dated 22.09.2021, done at 1102 hours vide tracking no.: CC-00443664</t>
  </si>
  <si>
    <t>Dated 13.11.2021, done at 1608 hours vide tracking no.: CC-00475405</t>
  </si>
  <si>
    <t>Dated 07.01.2022, done at 2083 hours vide tracking no.: CC-00513338</t>
  </si>
  <si>
    <t>Dated 08.02.2022, done at 2603 hours vide tracking no.: CC-00534885</t>
  </si>
  <si>
    <t>Dated 05.04.2022, done at 3062 hours vide tracking no.: CC-00576367 Valve kit &amp; Separator Changed</t>
  </si>
  <si>
    <t>Dated 23.05.2022, done at 3592 hours vide tracking no.: CC-00613322</t>
  </si>
  <si>
    <t>Dated 12.07.2022, done at 4108 hours vide tracking no.: CC-00652741</t>
  </si>
  <si>
    <t>Dated 30.08.2022, done at 4509 hours vide tracking no.: CC-00694340</t>
  </si>
  <si>
    <t>Dated 17.10.2022, done at 5110 hours vide tracking no.: CC-00735880</t>
  </si>
  <si>
    <t>Dated 05.12.2022, done at 5635 hours vide tracking no.: CC-00775931</t>
  </si>
  <si>
    <t>CC-01842873</t>
  </si>
  <si>
    <t>BUBD162649</t>
  </si>
  <si>
    <t>PG500-175</t>
  </si>
  <si>
    <t>RAJIB KUMAR BHAGAT</t>
  </si>
  <si>
    <t>Dated on 25.04.2022, done at 963 hours vide tracking no.: CC-00591405</t>
  </si>
  <si>
    <t xml:space="preserve">Air filter change 963 hours </t>
  </si>
  <si>
    <t>CC-01115214</t>
  </si>
  <si>
    <t>CC-00417214</t>
  </si>
  <si>
    <t>CC-00591405</t>
  </si>
  <si>
    <t>BUDD220683</t>
  </si>
  <si>
    <t>PG 450-200</t>
  </si>
  <si>
    <t>SHREE LAXMI EXPLOSIVE</t>
  </si>
  <si>
    <t>neerajkumarchirawa@gmail.com</t>
  </si>
  <si>
    <t>Dated 24.01.2022, done at 675 hours vide tracking no.: CC-00524471</t>
  </si>
  <si>
    <t>Air filter changed 675 hours</t>
  </si>
  <si>
    <t>CC-00527178</t>
  </si>
  <si>
    <t>CC-00439765</t>
  </si>
  <si>
    <t>Shifted Surat (UNITRADE INDIA - CU1U00001 (Baroda)</t>
  </si>
  <si>
    <t>BTHD162350</t>
  </si>
  <si>
    <t>DOLLY DEVI</t>
  </si>
  <si>
    <t>Dated 25.02.2022, done at 529 hours vide tracking no.: CC-00548660</t>
  </si>
  <si>
    <t>Air filter changed 529 Hours</t>
  </si>
  <si>
    <t>Dated 11.06.2022, done at 1278 hours vide tracking no.: CC-00627600</t>
  </si>
  <si>
    <t>Dated 19.08.2022, done at 1547 hours vide tracking no.: CC-00684545</t>
  </si>
  <si>
    <t>Dated 09.01.2023, done at 2401 hours vide tracking no.: CC-00807244</t>
  </si>
  <si>
    <t>Dated 03.08.2023, done at 3095 hours vide tracking no.: CC-00998606</t>
  </si>
  <si>
    <t>CC-01222033</t>
  </si>
  <si>
    <t>CC-00998606</t>
  </si>
  <si>
    <t>BUFD162814</t>
  </si>
  <si>
    <t>PG 550S-200S</t>
  </si>
  <si>
    <t>SSK RIG SERVICE</t>
  </si>
  <si>
    <t>Dated 23.05.2022, done at 1495 hours vide tracking no.: CC-00612867</t>
  </si>
  <si>
    <t>Dated 14.06.2022, done at 1902 hours vide tracking no.: CC-00629916</t>
  </si>
  <si>
    <t>Dated on 11.08.2022, done at 2508 hours vide tracking no.: CC-00679001</t>
  </si>
  <si>
    <t>Dated on 15.11.2022, done at 3034 hours vide tracking no.: CC-00757964</t>
  </si>
  <si>
    <t>Dated on 01-02-2023, done at 3666 hours vide tracking no.: CC-00827555</t>
  </si>
  <si>
    <t>Dated on 12.04.2023, done at 4443 hours vide tracking no.: CC-00892781</t>
  </si>
  <si>
    <t>Dated on 26.06.2023, done at 5278 hours vide tracking no.: CC-00960020</t>
  </si>
  <si>
    <t>Dated on 19.12.2023, done at 6312hours vide tracking no.: CC-01129574</t>
  </si>
  <si>
    <t>CC-01889471</t>
  </si>
  <si>
    <t>BUHD121280</t>
  </si>
  <si>
    <t xml:space="preserve">PG 300 - 100 2W HINO </t>
  </si>
  <si>
    <t>AFCONS INFRASTRUCTURE LIMITED</t>
  </si>
  <si>
    <t>riteshkumar@afcons.com</t>
  </si>
  <si>
    <t>CC-00507210</t>
  </si>
  <si>
    <t>BUID121299</t>
  </si>
  <si>
    <t>CC-00507208</t>
  </si>
  <si>
    <t>BUGD162826</t>
  </si>
  <si>
    <t xml:space="preserve">PG 500-185 </t>
  </si>
  <si>
    <t>ANWAR HUSSAIN</t>
  </si>
  <si>
    <t>Dated on 21.03.2022, Done at 511 hours vide tracking number CC-00565945</t>
  </si>
  <si>
    <t>Air filter changed 511 hours</t>
  </si>
  <si>
    <t>Dated 22.06.2022, done at 1017 hours vide tracking no.: CC-00636487</t>
  </si>
  <si>
    <t>Dated 30.11.2022, done at 1879 hours vide tracking no.: CC-00771731</t>
  </si>
  <si>
    <t>Dated on 08.04.2023, done at 3375 hours vide tracking no.: CC-00889188</t>
  </si>
  <si>
    <t>Dated on 03.07.2023, done at 4297 hours vide tracking no.: CC-00967448</t>
  </si>
  <si>
    <t>Dated on 15.11.2023, done at 5388 hours vide tracking no.: CC-01095459</t>
  </si>
  <si>
    <t>CC-01095459</t>
  </si>
  <si>
    <t>BUCD121174</t>
  </si>
  <si>
    <t>CHANDAN SINGH INFRASTRUCTURE PVT. LTD.</t>
  </si>
  <si>
    <t>Dated on 25.04.2022, done at 894 hours vide tracking no.: CC-00904929</t>
  </si>
  <si>
    <t>Air filter changed 894 Hours</t>
  </si>
  <si>
    <t>CC-01634122</t>
  </si>
  <si>
    <t>CC-00506821</t>
  </si>
  <si>
    <t>BUHL152930</t>
  </si>
  <si>
    <t xml:space="preserve">PG 45 ES-7 </t>
  </si>
  <si>
    <t xml:space="preserve">JITENDRA CONSTRUCTIONS </t>
  </si>
  <si>
    <t>jitenderaconstruction2013@gmail.com</t>
  </si>
  <si>
    <t>CC-01224267</t>
  </si>
  <si>
    <t>CC-00513112</t>
  </si>
  <si>
    <t>CC-00839808</t>
  </si>
  <si>
    <t>BUGD162852</t>
  </si>
  <si>
    <t>UNIVERSAL MINING SOLUTIONS</t>
  </si>
  <si>
    <t>Dated on 18.04.2022, Done at 527 hours vide tracking number CC-00586180</t>
  </si>
  <si>
    <t>Air filter changed 527 hours</t>
  </si>
  <si>
    <t>Dated 17.06.2022, done at 1084 hours vide tracking no.: CC-00632561</t>
  </si>
  <si>
    <t>Dated 07.09.2022, done at 1478 hours vide tracking no.: CC-00700709</t>
  </si>
  <si>
    <t>Dated 05.12.2022, done at 1996 hours vide tracking no.: CC-00776079</t>
  </si>
  <si>
    <t>Dated 03.04.2023, done at 2430 hours vide tracking no.: CC-00883612</t>
  </si>
  <si>
    <t>Dated 05.12.2023, done at 3490 hours vide tracking no.: CC-01115191</t>
  </si>
  <si>
    <t>CC-01115191</t>
  </si>
  <si>
    <t>BUFL152860</t>
  </si>
  <si>
    <t>PG 45 E-7</t>
  </si>
  <si>
    <t>S N SINGH</t>
  </si>
  <si>
    <t>admin@mssns.com.in</t>
  </si>
  <si>
    <t>Dated on 08.05.2022, done at 513 hours vide tracking no.: CC-00915769</t>
  </si>
  <si>
    <t>Air filter changed 513 Hours</t>
  </si>
  <si>
    <t>CC-00915769</t>
  </si>
  <si>
    <t>CC-00513129</t>
  </si>
  <si>
    <t>BUID162940</t>
  </si>
  <si>
    <t>Dated on 23.09.2022, Done at 532 hours vide tracking number CC-00715475</t>
  </si>
  <si>
    <t>Air filter changed 532 hours</t>
  </si>
  <si>
    <t>Dated 1.05.2023, done at 1282 hours vide tracking no.: CC-00926527</t>
  </si>
  <si>
    <t>Dated 16.06.2023, done at 1500 hours vide tracking no.: CC-009951769</t>
  </si>
  <si>
    <t>Dated 19.06.2023, done at 2456 hours vide tracking no.: CC-01042023</t>
  </si>
  <si>
    <t>Dated on 29.12.2023, done at 3004 hours vide tracking no.: CC-01141481</t>
  </si>
  <si>
    <t>CC-01948051</t>
  </si>
  <si>
    <t>BUED220691</t>
  </si>
  <si>
    <t>SHIVALAYA CONSTRUCTION, CHARKHI DADRI</t>
  </si>
  <si>
    <t>Dated on 27.01.2022, done at 698 hours vide tracking no.: CC-00526649</t>
  </si>
  <si>
    <t>Air filter changed 698 Hours</t>
  </si>
  <si>
    <t>Dated 13.05.2022, done at 970 hours vide tracking no.: CC-00605597</t>
  </si>
  <si>
    <t>CC-00605597</t>
  </si>
  <si>
    <t>BUDD162719</t>
  </si>
  <si>
    <t>NITESH SHARDA</t>
  </si>
  <si>
    <t>sardamining@gmail.com</t>
  </si>
  <si>
    <t>Dated on 23.06.2022, done at 547 hours vide tracking no.: CC-00637631</t>
  </si>
  <si>
    <t>Air filter changed 547 Hours</t>
  </si>
  <si>
    <t>Dated 01.05.2023, Dode at 1850 hours vide tracking no.: CC-00907417</t>
  </si>
  <si>
    <t>Dated 30.09.2023, done at 2112 hours vide tracking no.: CC-01053737</t>
  </si>
  <si>
    <t>CC-01983775</t>
  </si>
  <si>
    <t>BUAD162630</t>
  </si>
  <si>
    <t>Dated 06.09.2021, done at 519 hours vide tracking no.: CC-00432710</t>
  </si>
  <si>
    <t>Air filter change 519 hours</t>
  </si>
  <si>
    <t>Dated 13.12.2021, done at 1010 hours vide tracking no.: CC-00495406</t>
  </si>
  <si>
    <t>Dated 09.02.2022, Dode at 1653 hours vide tracking no.: CC-00544344</t>
  </si>
  <si>
    <t>Dated 26.04.2022, Dode at 2000 hours vide tracking no.: CC-00592633</t>
  </si>
  <si>
    <t>Dated on 24.08.2022, done at 2519 hours vide tracking no.: CC-00688528</t>
  </si>
  <si>
    <t>Dated on 11.11.2022, done at 3027 hours vide tracking no.: CC-00755086</t>
  </si>
  <si>
    <t>Dated on 21.01.2023, done at 3615 hours vide tracking no.: CC-00829505</t>
  </si>
  <si>
    <t>CC-01115221</t>
  </si>
  <si>
    <t>CC-00994906</t>
  </si>
  <si>
    <t>BUID162953</t>
  </si>
  <si>
    <t>Dated on 07.05.2022, Done at 487 hours vide tracking number CC-00600621</t>
  </si>
  <si>
    <t>Air filter changed 487 hours</t>
  </si>
  <si>
    <t>Dated 27.07.2022, done at 1011 hours vide tracking no.: CC-00666179</t>
  </si>
  <si>
    <t>Dated 14.11.2022, Dode at 1508 hours vide tracking no.: CC-00756972</t>
  </si>
  <si>
    <t>Dated 07.02.2023, Dode at 2105 hours vide tracking no.: CC-00832575</t>
  </si>
  <si>
    <t>Dated 21.02.2023, Dode at 2509 hours vide tracking no.: CC-00901461</t>
  </si>
  <si>
    <t>Dated 21.07.2023, Dode at 3089 hours vide tracking no.: CC-00985936</t>
  </si>
  <si>
    <t>Dated 06.10.2023, Dode at 3550 hours vide tracking no.: CC-01069677</t>
  </si>
  <si>
    <t>Dated 26.12.2023, Dode at 4034 hours vide tracking no.: CC-01137601</t>
  </si>
  <si>
    <t>CC-01983782</t>
  </si>
  <si>
    <t>BUAD162634</t>
  </si>
  <si>
    <t>Dated 16.04.2022, done at 507 hours vide tracking no.: CC-00585423</t>
  </si>
  <si>
    <t xml:space="preserve">Air filter change 507 hours </t>
  </si>
  <si>
    <t>Dated 10.08.2022, done at 1016 hours vide tracking no.: CC-006677994</t>
  </si>
  <si>
    <t>Dated 20.10.2022, done at 1489 hours vide tracking no.: CC-00738792</t>
  </si>
  <si>
    <t>Dated 20.12.2022, done at 2002 hours vide tracking no.: CC-00789833</t>
  </si>
  <si>
    <t>Dated 27.02.2023, done at 2502 hours vide tracking no.: CC-00852125</t>
  </si>
  <si>
    <t>Dated 07.06.2023, done at 3060 hours vide tracking no.: CC-00943123</t>
  </si>
  <si>
    <t>Dated 17.02.2024, done at 4184 hours vide tracking no.: CC-01188975</t>
  </si>
  <si>
    <t>CC-01188975</t>
  </si>
  <si>
    <t>CC-00943123</t>
  </si>
  <si>
    <t>CC-00738792</t>
  </si>
  <si>
    <t>BUID162912</t>
  </si>
  <si>
    <t>PLR PROJECTS PVT LTD</t>
  </si>
  <si>
    <t>asokastores@plrprojects.com</t>
  </si>
  <si>
    <t>Dated 04.04.2022, done at 501 hours vide tracking no.: CC-00575743</t>
  </si>
  <si>
    <t>Dated 01.07.2022, done at 1500 hours vide tracking no.: CC-00643755</t>
  </si>
  <si>
    <t>Dated 29.10.2022, done at 2530 hours vide tracking no.: CC-00743780</t>
  </si>
  <si>
    <t>Dated 17.12.2022, done at 3005 hours vide tracking no.: CC-00787746</t>
  </si>
  <si>
    <t>Dated 10.03.2023, done at 3504 hours vide tracking no.: CC-00861455</t>
  </si>
  <si>
    <t>Dated 16.05.2023, done at 4004 hours vide tracking no.: CC-00924043</t>
  </si>
  <si>
    <t>Dated 08.07.2023, done at 4503 hours vide tracking no.: CC-00973333</t>
  </si>
  <si>
    <t>Dated 19.08.2023, done at 5052 hours vide tracking no.: CC-01014074</t>
  </si>
  <si>
    <t>CC-01906603</t>
  </si>
  <si>
    <t>BVJD162957</t>
  </si>
  <si>
    <t>RAJ TRAVEL BOREWELLS</t>
  </si>
  <si>
    <t>rajtravels.prasad@gmail.com</t>
  </si>
  <si>
    <t>Dated 28.01.2023, done at 524 hours vide tracking no.: CC-00824756</t>
  </si>
  <si>
    <t>Air filter change 524 hours</t>
  </si>
  <si>
    <t>Dated 15.11.2022, done at 1470 hours vide tracking no.: CC-01095606</t>
  </si>
  <si>
    <t>Dated 06.06.2024, done at 2381 hours vide tracking no.: CC-01297959</t>
  </si>
  <si>
    <t>CC-01983786</t>
  </si>
  <si>
    <t>BUKD121059</t>
  </si>
  <si>
    <t>VRINDA ENGINEERS PVT LTD</t>
  </si>
  <si>
    <t>2009.dalmia@gmail.com</t>
  </si>
  <si>
    <t>Dated on 02.10.2021, done at 463 hours vide tracking no.: CC-00452084</t>
  </si>
  <si>
    <t>Air filter changed 463 Hours</t>
  </si>
  <si>
    <t>Dated 10.05.2022, done at 971 hours vide tracking no.: CC-00602911</t>
  </si>
  <si>
    <t>CC-00602911</t>
  </si>
  <si>
    <t>BUAD121111</t>
  </si>
  <si>
    <t>PG 300 - 150 HINO</t>
  </si>
  <si>
    <t>LGL ENTERPRISES /BOKARO STEEL</t>
  </si>
  <si>
    <t>sp.mishra@sail.in; lglenterprises.bokaro@yahoo.in</t>
  </si>
  <si>
    <t>CC-00590273</t>
  </si>
  <si>
    <t>BTGD120943</t>
  </si>
  <si>
    <t>ANIL KUMAR PRABHAKAR</t>
  </si>
  <si>
    <t>prabhakaranil99@gmail.com</t>
  </si>
  <si>
    <t>CC-00302147</t>
  </si>
  <si>
    <t>BUDD162713</t>
  </si>
  <si>
    <t xml:space="preserve">MAA TARA ENTERPRISES </t>
  </si>
  <si>
    <t>Dated on 10.05.2022, done at 752 hours vide tracking no.: CC-00602843</t>
  </si>
  <si>
    <t>Air filter changed 752 Hours</t>
  </si>
  <si>
    <t>CC-00602843</t>
  </si>
  <si>
    <t>Shifted to Maharashtra</t>
  </si>
  <si>
    <t>BVKD163010</t>
  </si>
  <si>
    <t>PG 575S-225</t>
  </si>
  <si>
    <t>PG 575S</t>
  </si>
  <si>
    <t>RAVI PASWAN</t>
  </si>
  <si>
    <t>Dated on 30.06.2022, done at 308 hours vide tracking no.: CC-00642828</t>
  </si>
  <si>
    <t>Air filter changed 734 Hours</t>
  </si>
  <si>
    <t>Dated 30.11.2022, done at 734 hours vide tracking no.: CC-00771752</t>
  </si>
  <si>
    <t>Dated 08.05.2023, done at 1532 hours vide tracking no.: CC-00915787</t>
  </si>
  <si>
    <t>Dated 09.12.2023, done at 2640 hours vide tracking no.: CC-01119861</t>
  </si>
  <si>
    <t>Dated 13.05.204, done at 3474 hours vide tracking no.: CC-01275282</t>
  </si>
  <si>
    <t>Dated 17.01.2025, done at 4350 hours vide tracking no.: CC-01532335</t>
  </si>
  <si>
    <t>CC-01970111</t>
  </si>
  <si>
    <t>BVLD163040</t>
  </si>
  <si>
    <t>Dated on 29.07.2022, done at 507 hours vide tracking no.: CC-00668520</t>
  </si>
  <si>
    <t>Air filter changed 507 Hours</t>
  </si>
  <si>
    <t>Dated on 10.10.2022, done at 965 hours vide tracking no.: CC-00729187</t>
  </si>
  <si>
    <t>Dated on 09.12.2022, done at 1500 hours vide tracking no.: CC-00780153</t>
  </si>
  <si>
    <t>Dated on 03.02.2023, done at 1987 hours vide tracking no.: CC-00826689</t>
  </si>
  <si>
    <t>Dated on 22.03.2023, done at 2485 hours vide tracking no.: CC-00874000</t>
  </si>
  <si>
    <t>Dated 07.08.2023, done at 3000 hours vide tracking no.: CC-01001497</t>
  </si>
  <si>
    <t>CC-01001497</t>
  </si>
  <si>
    <t>BVLD163067</t>
  </si>
  <si>
    <t>MANOJ KUMAR</t>
  </si>
  <si>
    <t>Dated on 27.07.2022, done at 545 hours vide tracking no.: CC-00666181</t>
  </si>
  <si>
    <t>Air filter changed 545 Hours</t>
  </si>
  <si>
    <t>Dated on 20.10.2022, done at 1011 hours vide tracking no.: CC-00728539</t>
  </si>
  <si>
    <t>Dated on 05.01.2023, done at 1495 hours vide tracking no.: CC-00804794</t>
  </si>
  <si>
    <t>Dated 06.04.2023, done at 2076 hours vide tracking no.: CC-00882721</t>
  </si>
  <si>
    <t>Dated 06.07.2023, done at 2700 hours vide tracking no.: CC-00971625</t>
  </si>
  <si>
    <t>Dated 27.09.2023, done at 3127 hours vide tracking no.: CC-01051003</t>
  </si>
  <si>
    <t>CC-01440454</t>
  </si>
  <si>
    <t>CC-01323091</t>
  </si>
  <si>
    <t>BVKD163026</t>
  </si>
  <si>
    <t>AKSHARA DRILLERS</t>
  </si>
  <si>
    <t>aksharadrillers@gmail.com</t>
  </si>
  <si>
    <t>Dated on 29.04.2023, done at 544 hours vide tracking no.: CC-00908530</t>
  </si>
  <si>
    <t>Air filter changed 544 Hours</t>
  </si>
  <si>
    <t>Dated 03.06.2023, done at 1008 hours vide tracking no.: CC-00939875</t>
  </si>
  <si>
    <t>Dated on 20.07.2023, done at 1630 hours vide tracking no.: CC-00984774</t>
  </si>
  <si>
    <t>Dated on 02.09.2023, done at 2035 hours vide tracking no.: CC-01026928</t>
  </si>
  <si>
    <t>Dated on 02.11.2023, done at 2598 hours vide tracking no.: CC-01085379</t>
  </si>
  <si>
    <t>CC-01842953</t>
  </si>
  <si>
    <t>BRKD160684</t>
  </si>
  <si>
    <t>A STAR BOREWELL</t>
  </si>
  <si>
    <t>C</t>
  </si>
  <si>
    <t>CC-01115095</t>
  </si>
  <si>
    <t>CC-00863980</t>
  </si>
  <si>
    <t>BQED160215</t>
  </si>
  <si>
    <t>20.08.2021 OIL FILTER, OIL</t>
  </si>
  <si>
    <t>CC-01946792</t>
  </si>
  <si>
    <t>BRKD220111</t>
  </si>
  <si>
    <t>PG 1100S - 300 DOMESTIC-SPIN O</t>
  </si>
  <si>
    <t>Sold</t>
  </si>
  <si>
    <t>01.09.2021 OIL FILTER AIR FILTER</t>
  </si>
  <si>
    <t>Change Air filter, oil filter &amp; oil on dated 09.01.2023</t>
  </si>
  <si>
    <t>CC-01947028</t>
  </si>
  <si>
    <t>SOLD OUT TO SOUTH REAGION</t>
  </si>
  <si>
    <t>BPGD220035</t>
  </si>
  <si>
    <t>CC-01947030</t>
  </si>
  <si>
    <t>BRED161131</t>
  </si>
  <si>
    <t>PG 500S-175</t>
  </si>
  <si>
    <t>ADITYA ROY</t>
  </si>
  <si>
    <t>CC-01115130</t>
  </si>
  <si>
    <t>BRKD160653</t>
  </si>
  <si>
    <t>AMAN ANSARI</t>
  </si>
  <si>
    <t>CC-01222549</t>
  </si>
  <si>
    <t>BSFD161809</t>
  </si>
  <si>
    <t>PG 400-175 AC</t>
  </si>
  <si>
    <t>AMRAPALI CYLINDERS</t>
  </si>
  <si>
    <t>BSFD161819</t>
  </si>
  <si>
    <t>ANKIT ACCESSORIESS</t>
  </si>
  <si>
    <t>13.05.2020, Changed air filter, oil filter &amp; oil</t>
  </si>
  <si>
    <t>Air filter change 690 hours</t>
  </si>
  <si>
    <t>30.07.2020, Replaced oil, oil filter, air filter, actuator kit, pressure regulator kit &amp; BDV kit.</t>
  </si>
  <si>
    <t>CC-01188965</t>
  </si>
  <si>
    <t>BSAD161567</t>
  </si>
  <si>
    <t xml:space="preserve">ANPR PROJECTS PVT.LTD	</t>
  </si>
  <si>
    <t>anpr.koderma@gmail.com</t>
  </si>
  <si>
    <t>Scraped</t>
  </si>
  <si>
    <t>17.06.2021, AIR FILTER, OIL FILTER, OIL</t>
  </si>
  <si>
    <t>CC-01053849</t>
  </si>
  <si>
    <t>CC-01116197</t>
  </si>
  <si>
    <t>BRJD160598</t>
  </si>
  <si>
    <t>ASHIF NAIYER</t>
  </si>
  <si>
    <t>CC-01878173</t>
  </si>
  <si>
    <t>BPID120091</t>
  </si>
  <si>
    <t>ASHOKA BUILDCON</t>
  </si>
  <si>
    <t>sharad.sax007@gmail.com</t>
  </si>
  <si>
    <t>16.08.2021,GASKET, FLEX HOSE, 1 1/2", 10S , DISCHARGE CHECK VALVE - 60A, GASKET DCV 60 A</t>
  </si>
  <si>
    <t>CC-00948545</t>
  </si>
  <si>
    <t>BQED160222</t>
  </si>
  <si>
    <t>BABA BOREWELL</t>
  </si>
  <si>
    <t>20.06.2019 Air Filter, Oil Filter &amp; oil</t>
  </si>
  <si>
    <t>CC-01843284</t>
  </si>
  <si>
    <t>BIED200036</t>
  </si>
  <si>
    <t>PG 900S - 200 NTA</t>
  </si>
  <si>
    <t>PG 900S</t>
  </si>
  <si>
    <t>BL SONI</t>
  </si>
  <si>
    <t>CC-01115215</t>
  </si>
  <si>
    <t>BJGD200109</t>
  </si>
  <si>
    <t>CC-01222575</t>
  </si>
  <si>
    <t>BRCD160948</t>
  </si>
  <si>
    <t>CLASSIC ENGICON  PVT. LTD</t>
  </si>
  <si>
    <t>ceplmechenical@gmail.com; classic_cepl@rediffmail.com</t>
  </si>
  <si>
    <t>03.09.2021 Air Filter, oil filter and oil</t>
  </si>
  <si>
    <t>CC-01053847</t>
  </si>
  <si>
    <t>CC-01140901</t>
  </si>
  <si>
    <t>BNBD160162</t>
  </si>
  <si>
    <t>DADA JEETU BUILDCON PVT LTD</t>
  </si>
  <si>
    <t>CC-01116065</t>
  </si>
  <si>
    <t>BRCD160978</t>
  </si>
  <si>
    <t>DANDAR NIRMAN PVT. LTD</t>
  </si>
  <si>
    <t>24.05.2019 Air Filter, Oil Filter &amp; Oil</t>
  </si>
  <si>
    <t>11.02.2020 Air Filter, Oil Filter &amp; Oil</t>
  </si>
  <si>
    <t>02.10.2020 Air filter, Oil filter, Air Oil Separator and oil</t>
  </si>
  <si>
    <t>CC-01553901</t>
  </si>
  <si>
    <t>CC-00570642</t>
  </si>
  <si>
    <t>BSLD161503</t>
  </si>
  <si>
    <t>BSKD161476</t>
  </si>
  <si>
    <t>13.07.2019 Replace oil filter, air filter.</t>
  </si>
  <si>
    <t>BRBD160856</t>
  </si>
  <si>
    <t>DURODHAN MAHTO</t>
  </si>
  <si>
    <t>29.11.2018 Air Filter, Oil Filter &amp; Oil</t>
  </si>
  <si>
    <t>09.02.2019 Air Filter, Oil Filter &amp; Oil</t>
  </si>
  <si>
    <t>30.04.2019 Air  Filter, Oil Filter, Air Oil seperator &amp; Oil</t>
  </si>
  <si>
    <t>09-08-2019 Air Filter, Oil Filter &amp; oil</t>
  </si>
  <si>
    <t>17.10.2019 Air Filter, Oil Filter &amp; Oil</t>
  </si>
  <si>
    <t>02.11.2020 ELGI AIR LUBE PLUS, AIR FILTER, OIL FILTER, ACTUATER KIT, BDV, PRE REG, MPV,SEPARATOR</t>
  </si>
  <si>
    <t>CC-01843295</t>
  </si>
  <si>
    <t>GPLL150106</t>
  </si>
  <si>
    <t>ELECTRO MECH ENGINEERS</t>
  </si>
  <si>
    <t>electro_mech@yahoo.com</t>
  </si>
  <si>
    <t>CC-01115110</t>
  </si>
  <si>
    <t>BRCD160998</t>
  </si>
  <si>
    <t>FUTURE MINING TOOLS PVT LTD</t>
  </si>
  <si>
    <t>13.10.2018 Air Filter, Oil filter and oil</t>
  </si>
  <si>
    <t>27.09.2019 Air Filter, Oil Filter &amp; Oil</t>
  </si>
  <si>
    <t>15.11.2021 Change Air filter, oil filter, BDV, MPV, Actuator, pressure regulator kit and oil</t>
  </si>
  <si>
    <t>CC-01189299</t>
  </si>
  <si>
    <t>BRJD160600</t>
  </si>
  <si>
    <t>25.01.2019 Ait Filter, Oil Filter &amp; Oil</t>
  </si>
  <si>
    <t>CC-01188961</t>
  </si>
  <si>
    <t>BSCD120656</t>
  </si>
  <si>
    <t>GANNON DUNKERLEY &amp; CO LIMITED</t>
  </si>
  <si>
    <t>echpkaranpura.dc@gdcl.in</t>
  </si>
  <si>
    <t>CC-01878153</t>
  </si>
  <si>
    <t>BQED160244</t>
  </si>
  <si>
    <t>GANPATI ROCK DRILLES</t>
  </si>
  <si>
    <t>CC-01188966</t>
  </si>
  <si>
    <t>CC-00830891</t>
  </si>
  <si>
    <t>BQHD160416</t>
  </si>
  <si>
    <t>GM BOREWEL</t>
  </si>
  <si>
    <t>22.09.2018 Air oil separator</t>
  </si>
  <si>
    <t>19.07.2021 Air Filter, Oil Filter &amp; oil</t>
  </si>
  <si>
    <t>CC-01140859</t>
  </si>
  <si>
    <t>CC-00807809</t>
  </si>
  <si>
    <t>BSDD120664</t>
  </si>
  <si>
    <t>HARISH SINGH</t>
  </si>
  <si>
    <t>harishsingh.rnc@gmail.com</t>
  </si>
  <si>
    <t>CC-01843323</t>
  </si>
  <si>
    <t>BRGL151468</t>
  </si>
  <si>
    <t>HEERU CORROSION PROTECTION SERVICES (I) PVT LTD</t>
  </si>
  <si>
    <t>shashikant.sharma@heerugroup.in</t>
  </si>
  <si>
    <t>26.03.2019 Air Filter, Oil Filter &amp; Oil</t>
  </si>
  <si>
    <t>16.12.2019 Air Filter, Oil Filter, Air oil seperator &amp; oil</t>
  </si>
  <si>
    <t>CC-01914455</t>
  </si>
  <si>
    <t>BRBL150944</t>
  </si>
  <si>
    <t>23.03.2019 Air Filter, Oil Filter &amp; oil</t>
  </si>
  <si>
    <t>17.12.2019 Air filter, Oil filter, Air oil Seperator &amp; oil</t>
  </si>
  <si>
    <t>08.02.2021 oil Filter, Air Filter, Air Oil seperator &amp; Oil</t>
  </si>
  <si>
    <t>21.07..2021 Air Filter, Oil Filter &amp; Oil</t>
  </si>
  <si>
    <t>CC-0150944</t>
  </si>
  <si>
    <t>BRGL151464</t>
  </si>
  <si>
    <t>21.07.2021 Air Filter, Oilfilter and oil</t>
  </si>
  <si>
    <t>CC-01914449</t>
  </si>
  <si>
    <t>BSGD161861</t>
  </si>
  <si>
    <t>JAGDISH CHANDRA MANJHI</t>
  </si>
  <si>
    <t>BQBD200008</t>
  </si>
  <si>
    <t>PG 600S-230S</t>
  </si>
  <si>
    <t>JALDHARA BOREWELL</t>
  </si>
  <si>
    <t>14.11.2018 Air Filter &amp; Oil</t>
  </si>
  <si>
    <t>CC-01985228</t>
  </si>
  <si>
    <t>BOID200223</t>
  </si>
  <si>
    <t>CC-01985232</t>
  </si>
  <si>
    <t>BQHD160412</t>
  </si>
  <si>
    <t>JB MINES AND CONSTRUCTION CO</t>
  </si>
  <si>
    <t>CC-01666935</t>
  </si>
  <si>
    <t>BPKD200020</t>
  </si>
  <si>
    <t>CC-01990422</t>
  </si>
  <si>
    <t>BQGD160344</t>
  </si>
  <si>
    <t>09.03.2019 Air Filter, Oil Filter &amp; oil</t>
  </si>
  <si>
    <t>CC-01990426</t>
  </si>
  <si>
    <t>BQHD160361</t>
  </si>
  <si>
    <t>11.03.2020 Air Filter, Oil Filter and oil</t>
  </si>
  <si>
    <t>CC-01878178</t>
  </si>
  <si>
    <t>BRJD160543</t>
  </si>
  <si>
    <t>JHARKHAND BOREWELL</t>
  </si>
  <si>
    <t>11.12.2019 Oil filter</t>
  </si>
  <si>
    <t>CC-01878154</t>
  </si>
  <si>
    <t>BOLD200057</t>
  </si>
  <si>
    <t>PG 600S - 200 6CTA</t>
  </si>
  <si>
    <t>CC-01986153</t>
  </si>
  <si>
    <t>BNJD200008</t>
  </si>
  <si>
    <t>CC-01140820</t>
  </si>
  <si>
    <t>BRHD161314</t>
  </si>
  <si>
    <t>CC-01990430</t>
  </si>
  <si>
    <t>BPED160082</t>
  </si>
  <si>
    <t>CC-01878176</t>
  </si>
  <si>
    <t>BQBD160060</t>
  </si>
  <si>
    <t>17.06.2019 Air Filter, Oil Filter &amp; oil</t>
  </si>
  <si>
    <t>CC-01990431</t>
  </si>
  <si>
    <t>BQFD160263</t>
  </si>
  <si>
    <t>18.06.2020 Oil filter, Air filter &amp; oil</t>
  </si>
  <si>
    <t>CC-01990436</t>
  </si>
  <si>
    <t>BOJD160012</t>
  </si>
  <si>
    <t>JITENDRA KUMAR SINGH</t>
  </si>
  <si>
    <t>CC-01985235</t>
  </si>
  <si>
    <t>GOBD160007</t>
  </si>
  <si>
    <t>CC-01985239</t>
  </si>
  <si>
    <t>GPBD160107</t>
  </si>
  <si>
    <t>PG450-150</t>
  </si>
  <si>
    <t>CC-01985242</t>
  </si>
  <si>
    <t>BQKD160115</t>
  </si>
  <si>
    <t>06.11.2019 Air filter, Oil filter, Air Oil eparator and oil</t>
  </si>
  <si>
    <t>02.08.2021 AIR FILTER, OIL FILTER, OIL, ACTUATOR KIT</t>
  </si>
  <si>
    <t>CC-01224020</t>
  </si>
  <si>
    <t>CC-00971241</t>
  </si>
  <si>
    <t>BQKD160099</t>
  </si>
  <si>
    <t>15.09.2021, AIR FILTER , OIL FILTER, OIL</t>
  </si>
  <si>
    <t>CC-01053807</t>
  </si>
  <si>
    <t>BQJD160040</t>
  </si>
  <si>
    <t>27.11.2018 Oil Filter &amp; oil</t>
  </si>
  <si>
    <t>CC-01224028</t>
  </si>
  <si>
    <t>BQJD200011</t>
  </si>
  <si>
    <t>JWALAMATI ENTERPRISES</t>
  </si>
  <si>
    <t>01.10.2020,ELGI AIR LUBE , OIL FILTER</t>
  </si>
  <si>
    <t>CC-01844218</t>
  </si>
  <si>
    <t>BSKD120530</t>
  </si>
  <si>
    <t>kunwar.akhilesh@kalpatrupower.com</t>
  </si>
  <si>
    <t>BSKD120522</t>
  </si>
  <si>
    <t>BSKD120524</t>
  </si>
  <si>
    <t>BSKD120521</t>
  </si>
  <si>
    <t>BSKD120520</t>
  </si>
  <si>
    <t>BSFD161833</t>
  </si>
  <si>
    <t>PG400-175</t>
  </si>
  <si>
    <t>CC-00833117</t>
  </si>
  <si>
    <t>BSFD161825</t>
  </si>
  <si>
    <t>BSGD161854</t>
  </si>
  <si>
    <t>CC-00994879</t>
  </si>
  <si>
    <t>CC-00832932</t>
  </si>
  <si>
    <t>BRKD120212</t>
  </si>
  <si>
    <t>PG 300 - 100</t>
  </si>
  <si>
    <t>LIKHITHA INFRASTRUCTURE LTD.</t>
  </si>
  <si>
    <t>somanath@likhithain</t>
  </si>
  <si>
    <t>BRHD161303</t>
  </si>
  <si>
    <t>M.A.S SABARI</t>
  </si>
  <si>
    <t>27.04.2019 Air Filter, oil filter &amp; oil</t>
  </si>
  <si>
    <t>BSFD161799</t>
  </si>
  <si>
    <t>M/S AAMBIKA SAW</t>
  </si>
  <si>
    <t>aambika123@gmail.com</t>
  </si>
  <si>
    <t>04.12.2020, Changed air filter, oil filter &amp; oil</t>
  </si>
  <si>
    <t>Air filter change 628</t>
  </si>
  <si>
    <t>CC-01080223</t>
  </si>
  <si>
    <t>CC-00660913</t>
  </si>
  <si>
    <t>BRKD120213</t>
  </si>
  <si>
    <t>CC-01189504</t>
  </si>
  <si>
    <t>BSAD120582</t>
  </si>
  <si>
    <t>M/S NIRMAL FABRICATION PVT.LTD</t>
  </si>
  <si>
    <t>rahulsaboo@nirmanfab.com</t>
  </si>
  <si>
    <t>CC-00882724</t>
  </si>
  <si>
    <t>BRAD160777</t>
  </si>
  <si>
    <t>MAA BORE WELLS</t>
  </si>
  <si>
    <t>20.02.2021, ELGI AIR LUBE PLUS, AIR FILTER, OIL FILTER</t>
  </si>
  <si>
    <t>CC-01115148</t>
  </si>
  <si>
    <t>BOHD200197</t>
  </si>
  <si>
    <t>16.12.2019 Air filter, oil filter &amp; oil</t>
  </si>
  <si>
    <t>CC-01116165</t>
  </si>
  <si>
    <t>CC-00524461</t>
  </si>
  <si>
    <t>BPED200187</t>
  </si>
  <si>
    <t>MAA DURGA BOREWELL</t>
  </si>
  <si>
    <t>CC-01907180</t>
  </si>
  <si>
    <t>BSBD161629</t>
  </si>
  <si>
    <t>MAA DURGA STONE</t>
  </si>
  <si>
    <t>06.10.2020, changed air filter, oil filter &amp; oil</t>
  </si>
  <si>
    <t>Air filter change 515 hours</t>
  </si>
  <si>
    <t>CC-01843340</t>
  </si>
  <si>
    <t>BSKD220275</t>
  </si>
  <si>
    <t>PG600-100</t>
  </si>
  <si>
    <t>MANI VIJAY INFRATECH PVT.LTD</t>
  </si>
  <si>
    <t>CC-00867005</t>
  </si>
  <si>
    <t>BRHD161299</t>
  </si>
  <si>
    <t>11.05.2019 Air Filter, Oil Filter &amp; Oil</t>
  </si>
  <si>
    <t>20.07.2019 Air Filter, oil Filter &amp; Oil</t>
  </si>
  <si>
    <t>24.05.2020 Air filter, oil filter, air oil separator, oil, BDV Kit, MPV Kit and oil</t>
  </si>
  <si>
    <t>CC-01843312</t>
  </si>
  <si>
    <t>BSCD161704</t>
  </si>
  <si>
    <t xml:space="preserve">28.11.2020, changed air filter, oil filter &amp; oil </t>
  </si>
  <si>
    <t>Air filter change 441</t>
  </si>
  <si>
    <t>26.05.2021,change Air Filter, Oil Filter and oil, air oil separator &amp; 2 no BDV Kit, 2 no Actuator kit</t>
  </si>
  <si>
    <t>Change Air Filter, Oil Filter and oil on dated09.01.2023</t>
  </si>
  <si>
    <t>CC-01843281</t>
  </si>
  <si>
    <t>BRGD161218</t>
  </si>
  <si>
    <t>MD. KHALID CONSTRUCTIONS</t>
  </si>
  <si>
    <t>04.05.2019 Air filter, oil filter and oil</t>
  </si>
  <si>
    <t>BNID160316</t>
  </si>
  <si>
    <t>PG 475S - 150 6BTA</t>
  </si>
  <si>
    <t>PG 475</t>
  </si>
  <si>
    <t>NABIL ENTERPRISES</t>
  </si>
  <si>
    <t>GOCD160022</t>
  </si>
  <si>
    <t>CC-01116062</t>
  </si>
  <si>
    <t>BQDD160156</t>
  </si>
  <si>
    <t>NEW BHARATHIYA BOREWELL</t>
  </si>
  <si>
    <t>mdshababkhan5@gmail.com</t>
  </si>
  <si>
    <t>04.12.2018 Air Filter, Oil Filter, Air Oil Separator and oil</t>
  </si>
  <si>
    <t>CC-00812790</t>
  </si>
  <si>
    <t>BPED200181</t>
  </si>
  <si>
    <t>NEW KUMARAN ROCK DRILLERS</t>
  </si>
  <si>
    <t>CC-01115145</t>
  </si>
  <si>
    <t>BPED160088</t>
  </si>
  <si>
    <t>NGM RIG SERVICE</t>
  </si>
  <si>
    <t>CC-01115125</t>
  </si>
  <si>
    <t>BQBD160067</t>
  </si>
  <si>
    <t>NILAM JOSHI</t>
  </si>
  <si>
    <t>11.12.2018 Air Filter, Oil Filter, Air Oil Separator &amp; Oil</t>
  </si>
  <si>
    <t>CC-01844211</t>
  </si>
  <si>
    <t>BQID200160</t>
  </si>
  <si>
    <t>NR BOREWELL</t>
  </si>
  <si>
    <t>17.05.2019 Aif Filter, Actuator kit</t>
  </si>
  <si>
    <t>CC-00918234</t>
  </si>
  <si>
    <t>BQHD160418</t>
  </si>
  <si>
    <t>OM PRAKASH GURJAR</t>
  </si>
  <si>
    <t>CC-01878180</t>
  </si>
  <si>
    <t>BOID200231</t>
  </si>
  <si>
    <t>PIPAWAR BOREWELL</t>
  </si>
  <si>
    <t xml:space="preserve">Change Air filter, oil filter, separator,BDV kit, temperature sensor and oil on dated 05.01.2023 </t>
  </si>
  <si>
    <t>CC-01140834</t>
  </si>
  <si>
    <t>CC-01053889</t>
  </si>
  <si>
    <t>BSGD161864</t>
  </si>
  <si>
    <t>CC-01906607</t>
  </si>
  <si>
    <t>BSJD161406</t>
  </si>
  <si>
    <t>PRAMOD KUMAR BARNAWAL</t>
  </si>
  <si>
    <t>06.09.2019 Air Filter, Oil Filter &amp; Oil</t>
  </si>
  <si>
    <t>11.11.2019 Air Filter, Oil Filter, Air Oil Seperator &amp; Oil</t>
  </si>
  <si>
    <t>20.10.2020 ELGI AIR LUBE PLUS, AIR FILTER, OIL FILTER, ACTUATER KIT, BDV, PRE REG, MPV</t>
  </si>
  <si>
    <t>CC-01842328</t>
  </si>
  <si>
    <t>BSEL152198</t>
  </si>
  <si>
    <t>PG45E-7</t>
  </si>
  <si>
    <t>PG 45E</t>
  </si>
  <si>
    <t>INDIAN TRADING CO. - CRI000004</t>
  </si>
  <si>
    <t>BRHD120445</t>
  </si>
  <si>
    <t>CC-01189506</t>
  </si>
  <si>
    <t>GPGD160208</t>
  </si>
  <si>
    <t>R.S.MINERALS AND SERVICES</t>
  </si>
  <si>
    <t>CC-01348250</t>
  </si>
  <si>
    <t>BRLD160756</t>
  </si>
  <si>
    <t>RAJ BOREWELLS</t>
  </si>
  <si>
    <t>CC-01878183</t>
  </si>
  <si>
    <t>BQID160499</t>
  </si>
  <si>
    <t>02.06.2021 RUBBER ELOW, AIRFILTER</t>
  </si>
  <si>
    <t>CC-01843301</t>
  </si>
  <si>
    <t>BSFD161830</t>
  </si>
  <si>
    <t>RAJEEV KUMAR MAHATO</t>
  </si>
  <si>
    <t>BRAD160811</t>
  </si>
  <si>
    <t>RK ENTERPRISES</t>
  </si>
  <si>
    <t>chunuvishwakarma502@gmail.com</t>
  </si>
  <si>
    <t>07.03.2020 Air filter, oil filter and oil</t>
  </si>
  <si>
    <t>AAR VEE PNEUMATIC SERVICES - CU1A00851</t>
  </si>
  <si>
    <t>BSCL152143</t>
  </si>
  <si>
    <t>ROYAL ENTERPRISES</t>
  </si>
  <si>
    <t>CC-01116152</t>
  </si>
  <si>
    <t>BRCD160968</t>
  </si>
  <si>
    <t>SADGURU SAI DRILLERS</t>
  </si>
  <si>
    <t>25.12.2018 Air filter, oil filter &amp; oil</t>
  </si>
  <si>
    <t>06.03.2019 Oil Filter, Air Filter &amp; oil</t>
  </si>
  <si>
    <t>03.06.2019 Air Filter, Oil Filter, Air Oil Separator and oil</t>
  </si>
  <si>
    <t>21.10.2019 Air filter, oil filter, Air oil Separator &amp; oil</t>
  </si>
  <si>
    <t>16.03.2020 Air filter, Oil Filter &amp; oil</t>
  </si>
  <si>
    <t>29.07.2019  ELGI AIR LUBE PLUS, AIR FILTER, OIL FILTER , BDV</t>
  </si>
  <si>
    <t>CC-01116101</t>
  </si>
  <si>
    <t>Shifted to Hydrabad (NATIONAL EQUIPMENT AGENGIES)</t>
  </si>
  <si>
    <t>BRCD160967</t>
  </si>
  <si>
    <t>CC-01189509</t>
  </si>
  <si>
    <t>BSJD161438</t>
  </si>
  <si>
    <t>SAJAL ENTERPRISES</t>
  </si>
  <si>
    <t>CC-01140812</t>
  </si>
  <si>
    <t>CC-00867020</t>
  </si>
  <si>
    <t>BRGD161229</t>
  </si>
  <si>
    <t>CC-01140803</t>
  </si>
  <si>
    <t>CC-00832928</t>
  </si>
  <si>
    <t>GPCD160123</t>
  </si>
  <si>
    <t>SANJAY BHAGAT</t>
  </si>
  <si>
    <t>CC-01184674</t>
  </si>
  <si>
    <t>BSID161961</t>
  </si>
  <si>
    <t>SANJAY KUMAR</t>
  </si>
  <si>
    <t>CC-01878171</t>
  </si>
  <si>
    <t>GPBD160097</t>
  </si>
  <si>
    <t>SATISH KUMAR MEHTA</t>
  </si>
  <si>
    <t>BPJD200007</t>
  </si>
  <si>
    <t>SATYAM BOREWELL</t>
  </si>
  <si>
    <t>12.04.2021, ELGI AIR LUBE PLUS</t>
  </si>
  <si>
    <t>CC-01844203</t>
  </si>
  <si>
    <t>BQKD200034</t>
  </si>
  <si>
    <t>CC-01116134</t>
  </si>
  <si>
    <t>BNDD160224</t>
  </si>
  <si>
    <t>DT 400-175 AC TRLY 6BTA</t>
  </si>
  <si>
    <t>DT 400</t>
  </si>
  <si>
    <t>SHIVANAND MISRA</t>
  </si>
  <si>
    <t>CC-01140808</t>
  </si>
  <si>
    <t>BQKD160076</t>
  </si>
  <si>
    <t>SHUBHAM BOREWELL</t>
  </si>
  <si>
    <t>13.05.2021,AIR FILTER ASSY,BDV (SHUT DOWN) 2 STAGE,ELGI MAKE AIR LUBE PLUS - 20 LTR.,SPARE KIT - STRAINER PG 500</t>
  </si>
  <si>
    <t>CC-01843314</t>
  </si>
  <si>
    <t>BSKD161477</t>
  </si>
  <si>
    <t>Dated on 08.08.2019, done at 537 hours vide tracking no.: CC-00094009</t>
  </si>
  <si>
    <t>Air Filter changed 537 Hours</t>
  </si>
  <si>
    <t>Dated on 30.01.2020, done at 1541 hours vide tracking no.: CC-00153996</t>
  </si>
  <si>
    <t>Dated on 18.04.2020, done at 2000 hours vide tracking no.: CC-00177684</t>
  </si>
  <si>
    <t>Dated on 03.10.2020, done at 2631 hours vide tracking no.: CC-00247315</t>
  </si>
  <si>
    <t>Dated on 22.12.2020, done at 3156 hours vide tracking no.: CC-00292922</t>
  </si>
  <si>
    <t>Dated on 26.02.2021, done at 3667 hours vide tracking no.: CC-00332027</t>
  </si>
  <si>
    <t>CC-01222553</t>
  </si>
  <si>
    <t>low running</t>
  </si>
  <si>
    <t>BPHD160162</t>
  </si>
  <si>
    <t>SK BROTHERS</t>
  </si>
  <si>
    <t>CC-00685567</t>
  </si>
  <si>
    <t>BQCD160106</t>
  </si>
  <si>
    <t>SMR BOREWELLS</t>
  </si>
  <si>
    <t>CC-01843290</t>
  </si>
  <si>
    <t>BRCD160984</t>
  </si>
  <si>
    <t xml:space="preserve">SPECIALITY PRODUCT AND SERVICES </t>
  </si>
  <si>
    <t>chandra.baronia@spsig.com</t>
  </si>
  <si>
    <t>CC-01978136</t>
  </si>
  <si>
    <t>BQGD230029</t>
  </si>
  <si>
    <t>sahityagrawal009@gmail.com</t>
  </si>
  <si>
    <t>08.06.2020 Air Filter, Air oil Separator, oil filter &amp; oil</t>
  </si>
  <si>
    <t>14.08.2021 AIR OIL SEPARATOR-6,BLOW DOWN VALVE KIT-89</t>
  </si>
  <si>
    <t>CC-01184683</t>
  </si>
  <si>
    <t>CC-01140890</t>
  </si>
  <si>
    <t>CC-00161725</t>
  </si>
  <si>
    <t>BQLD160182</t>
  </si>
  <si>
    <t>SRI GANESH BOREWELL</t>
  </si>
  <si>
    <t>CC-01115196</t>
  </si>
  <si>
    <t>CC-00685425</t>
  </si>
  <si>
    <t>BRED161124</t>
  </si>
  <si>
    <t>SRI LAKSHMI BORE WELLS</t>
  </si>
  <si>
    <t>CC-01844200</t>
  </si>
  <si>
    <t>BRHD161312</t>
  </si>
  <si>
    <t>19.08.2019 Air filter, oil Filter, Air oil Seperator &amp; oil</t>
  </si>
  <si>
    <t>14.02.2020 Oil Filter &amp; Oil</t>
  </si>
  <si>
    <t>26.08.2021 ELGI AIR LUBE PLUS, AIR FILTER, OIL FILTER</t>
  </si>
  <si>
    <t>CC-01115138</t>
  </si>
  <si>
    <t>BRBD160901</t>
  </si>
  <si>
    <t>13.09.2018 Oil Filter, Air Filter &amp; Oil</t>
  </si>
  <si>
    <t>04.10.2018 Oil Filter, Air Filter &amp; Oil</t>
  </si>
  <si>
    <t>06-12.2018 Air Filter, oil Filter, Air Oil Seperator &amp; Oil</t>
  </si>
  <si>
    <t>09.02.2019 Air Filter, Oil Filter &amp; oil</t>
  </si>
  <si>
    <t>19.04.2019 Air Filter, Oil Filter &amp; Oil</t>
  </si>
  <si>
    <t>16.06.2019 Air Filter, Oil Filter, Air Oil seperator 7 Oil</t>
  </si>
  <si>
    <t>17.08.2021 ELGI AIR LUBE PLUS, AIR FILTER, OIL FILTER</t>
  </si>
  <si>
    <t>CC-01023399</t>
  </si>
  <si>
    <t>Scrapped</t>
  </si>
  <si>
    <t>BRBD160892</t>
  </si>
  <si>
    <t>15.09.2021, ELGI AIR LUBE , OIL FILTER</t>
  </si>
  <si>
    <t>CC-01023414</t>
  </si>
  <si>
    <t>BRGD161225</t>
  </si>
  <si>
    <t>17.3.2021,RUBBER ELBOW 5-6 INCH,TEMP GAUGE WITH SWITCH JUMO,AIR LUBE PLUS LONG LIFE OIL 210LTR,OIL FILTER 90LPM-25BAR</t>
  </si>
  <si>
    <t>CC-01023429</t>
  </si>
  <si>
    <t>BRKD230139</t>
  </si>
  <si>
    <t>SRI PONKALI AMMAN DRILLERS</t>
  </si>
  <si>
    <t>CC-00493010</t>
  </si>
  <si>
    <t>BRAD160816</t>
  </si>
  <si>
    <t>SRI SHIVA SHAKTHI BORE WELLS</t>
  </si>
  <si>
    <t>CC-01115134</t>
  </si>
  <si>
    <t>CC-00185307</t>
  </si>
  <si>
    <t>BSDD161729</t>
  </si>
  <si>
    <t>SRI VENKATESHWARA DRILLING</t>
  </si>
  <si>
    <t>25.01.2020, Changed air filter, oil filter &amp; oil</t>
  </si>
  <si>
    <t>Air filter change 532</t>
  </si>
  <si>
    <t>11.03.2020, changed oil filter &amp; oil</t>
  </si>
  <si>
    <t xml:space="preserve">29-05-2020 Replaced the oil, oil filter , air filter, actuator kit, MPV kit, BDV kit, pressure regulator kit &amp; separator element filter. </t>
  </si>
  <si>
    <t>08.08.2020, replaced oil filter, air filter &amp; oil</t>
  </si>
  <si>
    <t>02-02-2021, Replace oil, oil filter, air filter, separator, Butterfly Valve</t>
  </si>
  <si>
    <t>CC-01958527</t>
  </si>
  <si>
    <t>RJD230103</t>
  </si>
  <si>
    <t>SRI VETRI RIGS</t>
  </si>
  <si>
    <t>27.04.2019 Replace Main oil filter element, air end oil filter, separator, oil.</t>
  </si>
  <si>
    <t>08.07.2021,AIR FILTER KIT 1390 CFM,ELGI MAKE AIR LUBE PLUS - 50 LTR.,AIR OIL SEPARATOR-6,SPIN ON FILTER ELEMENT 378.5 M,OIL FILTER 90LPM-25BAR</t>
  </si>
  <si>
    <t>AIR FILTER KIT 1390 CFM</t>
  </si>
  <si>
    <t>CC-01116123</t>
  </si>
  <si>
    <t>CC-00579184</t>
  </si>
  <si>
    <t>CC-00109962</t>
  </si>
  <si>
    <t>BQID160519</t>
  </si>
  <si>
    <t>SRINIVASA REDDY SAKTHI</t>
  </si>
  <si>
    <t>17.12.2018 Oil filer and oil</t>
  </si>
  <si>
    <t>CC-01950829</t>
  </si>
  <si>
    <t>BSKD161467</t>
  </si>
  <si>
    <t>CC-01950857</t>
  </si>
  <si>
    <t>BQKD200047</t>
  </si>
  <si>
    <t>SURAJMAL ONKARMAL</t>
  </si>
  <si>
    <t>17.02.2021 Replaced Air Filter, Oil Filter, and Seprator element</t>
  </si>
  <si>
    <t>02.06.2021 change air filter, oil filter and oil.</t>
  </si>
  <si>
    <t>08.11.2021 Change air filter, oil filter, seperatore and oil</t>
  </si>
  <si>
    <t>CC-01844213</t>
  </si>
  <si>
    <t>BRGD230256</t>
  </si>
  <si>
    <t>CC-01933483</t>
  </si>
  <si>
    <t>BPLD200068</t>
  </si>
  <si>
    <t>08.07.2021 Replaced Oil, oil filter, air filter, separator, achivator assy, MPV kit, pressure regulator kit &amp; pressure gauge</t>
  </si>
  <si>
    <t>30.11.2021 Change air filter, oil filter, seperatore &amp; oil</t>
  </si>
  <si>
    <t>CC-01985245</t>
  </si>
  <si>
    <t>BQKD200048</t>
  </si>
  <si>
    <t>CC-01844209</t>
  </si>
  <si>
    <t>BRJD160577</t>
  </si>
  <si>
    <t>SURENDRA YADAV</t>
  </si>
  <si>
    <t>CC-01843331</t>
  </si>
  <si>
    <t>BRAD160803</t>
  </si>
  <si>
    <t>SURYA BORE WELLS</t>
  </si>
  <si>
    <t>26.01.2021,VALVE ASSY, BUTTERFLY, 4" ,ELGI MAKE AIR LUBE PLUS - 20 LTR.HOSE ASSY; 1/4 INCH X1000MM,BDV (SHUT DOWN) 2 STAGE,PRESS REG. KIT</t>
  </si>
  <si>
    <t>CC-01843333</t>
  </si>
  <si>
    <t>BSGD161898</t>
  </si>
  <si>
    <t>CC-01224040</t>
  </si>
  <si>
    <t>CC-01116129</t>
  </si>
  <si>
    <t>BSGD161904</t>
  </si>
  <si>
    <t>CC-00750535</t>
  </si>
  <si>
    <t>CC-01116188</t>
  </si>
  <si>
    <t>BPBD200118</t>
  </si>
  <si>
    <t>TAZAPANI BOREWELL</t>
  </si>
  <si>
    <t>Change Air filter oil filter and oil ondate 09.01.2023</t>
  </si>
  <si>
    <t>CC-01184679</t>
  </si>
  <si>
    <t>CC-00971377</t>
  </si>
  <si>
    <t>CC-00868849</t>
  </si>
  <si>
    <t>BMED200254</t>
  </si>
  <si>
    <t>CC-01844224</t>
  </si>
  <si>
    <t>BQJD120016</t>
  </si>
  <si>
    <t>TRIDEV ENGICON PVT LTD</t>
  </si>
  <si>
    <t>psp.sp98@gmail.com</t>
  </si>
  <si>
    <t>CC-01115136</t>
  </si>
  <si>
    <t>BRDD161021</t>
  </si>
  <si>
    <t>UDAY PRATAP SINGH</t>
  </si>
  <si>
    <t>08.06.2019 Air Filter, oil Filter &amp; Oil</t>
  </si>
  <si>
    <t>24.06.2019 Air Filter, oil Filter &amp; Oil</t>
  </si>
  <si>
    <t>04.09.2021, AIR FILTER, OIL FILTER</t>
  </si>
  <si>
    <t>BQBD160040</t>
  </si>
  <si>
    <t>CC-01986147</t>
  </si>
  <si>
    <t>BLGL160201</t>
  </si>
  <si>
    <t>E75T-9.5</t>
  </si>
  <si>
    <t>E75</t>
  </si>
  <si>
    <t>UNIQUE SERVICES PVT LTD</t>
  </si>
  <si>
    <t>tment909@gmail.com</t>
  </si>
  <si>
    <t>CC-01844221</t>
  </si>
  <si>
    <t>BLGL160217</t>
  </si>
  <si>
    <t>CC-00809781</t>
  </si>
  <si>
    <t>BQGD160315</t>
  </si>
  <si>
    <t>UNIVERSAL MINE TECH CORPORATION</t>
  </si>
  <si>
    <t>BRDD161019</t>
  </si>
  <si>
    <t>02.03.2019 Air filter, Oil filter &amp; Oil</t>
  </si>
  <si>
    <t xml:space="preserve">25.02.2021 BDV </t>
  </si>
  <si>
    <t>BRJD160606</t>
  </si>
  <si>
    <t>BRLD160724</t>
  </si>
  <si>
    <t>31.10.2018 Air Filter, oil Filter, Air Oil separator &amp; Oil</t>
  </si>
  <si>
    <t>BSBD161624</t>
  </si>
  <si>
    <t>BSAD161576</t>
  </si>
  <si>
    <t>BRED161077</t>
  </si>
  <si>
    <t>VEERA VINAYAKA BOREWELL</t>
  </si>
  <si>
    <t>08.01.2019 Air Filter, oil Filter &amp; Oil</t>
  </si>
  <si>
    <t>11.06.2019 Air Filter, Oil Filter, Air Oil seperator &amp; Oil</t>
  </si>
  <si>
    <t>18.08.2021 ELEMENT COUPLING 2800 GR1913 OIL FILTER</t>
  </si>
  <si>
    <t>CC-01115174</t>
  </si>
  <si>
    <t>CC-01053884</t>
  </si>
  <si>
    <t>BRDD161036</t>
  </si>
  <si>
    <t>VENKATESHWARA BOREWELL</t>
  </si>
  <si>
    <t>20.11.2018 Air Filter, oil Filter &amp; Oil</t>
  </si>
  <si>
    <t>28.01.2019 Air Filter, oil Filter &amp; Oil</t>
  </si>
  <si>
    <t>03.04.2019 Air filter, Oil filter, Air oi separator and oil</t>
  </si>
  <si>
    <t>12.01.2021, ELGI AIRLUBE PLUS, OIL FILTER</t>
  </si>
  <si>
    <t>CC-01958518</t>
  </si>
  <si>
    <t>BRCD160940</t>
  </si>
  <si>
    <t>08.02.2021 OIL, OIL FILTER , AIR FILTER</t>
  </si>
  <si>
    <t>CC-01053853</t>
  </si>
  <si>
    <t>BQCD160129</t>
  </si>
  <si>
    <t>03.06.2019 Oil Filter &amp; Oil</t>
  </si>
  <si>
    <t>CC-01116178</t>
  </si>
  <si>
    <t>CC-00830009</t>
  </si>
  <si>
    <t>BQJD160027</t>
  </si>
  <si>
    <t xml:space="preserve">17.08.2021, AIR FILTER , OIL FILTER, </t>
  </si>
  <si>
    <t>CC-01115199</t>
  </si>
  <si>
    <t>CC-00830004</t>
  </si>
  <si>
    <t>BRHD161304</t>
  </si>
  <si>
    <t>VNR DRILLERS</t>
  </si>
  <si>
    <t>25.07.2019 Oil Filter, Air filter, Air oil separator &amp; oil</t>
  </si>
  <si>
    <t>24.09.2019 Oil Filter, Air Filter, Air oil separator &amp; Oil</t>
  </si>
  <si>
    <t>05.02.2020 Air Filter, Oil Filter, Air oil Separator &amp; oil</t>
  </si>
  <si>
    <t>28.08.2021  ELGI MAKE AIR LUBE PLUS - 20 LTR. -2 pic</t>
  </si>
  <si>
    <t>CC-01116162</t>
  </si>
  <si>
    <t>BRGD161233</t>
  </si>
  <si>
    <t>PG550-200</t>
  </si>
  <si>
    <t>PG 550</t>
  </si>
  <si>
    <t>CC-01990698</t>
  </si>
  <si>
    <t>BSAD161582</t>
  </si>
  <si>
    <t>SRI RAM BOREWELLS</t>
  </si>
  <si>
    <t>Change Air filter, oil filter and oil also change engine side air filter on dated 09.01.2023</t>
  </si>
  <si>
    <t>CC-01224048</t>
  </si>
  <si>
    <t>CC-00550886</t>
  </si>
  <si>
    <t>BSID161968</t>
  </si>
  <si>
    <t>Change Air oil separator and BDV kit, Actuator kit, pressure regulator kit, solenoid valve kit, ADV kit on dated 09.01.2023</t>
  </si>
  <si>
    <t>CC-01115183</t>
  </si>
  <si>
    <t>CC-01053887</t>
  </si>
  <si>
    <t>BSID220375</t>
  </si>
  <si>
    <t>PG450-200</t>
  </si>
  <si>
    <t>CC-01140813</t>
  </si>
  <si>
    <t>BSID161979</t>
  </si>
  <si>
    <t>AMRESH KUMAR</t>
  </si>
  <si>
    <t>28.05.2020, Replaced the oil, oil filter &amp; air filter</t>
  </si>
  <si>
    <t>Air filter change 821</t>
  </si>
  <si>
    <t>30.07.2020, oil, oil filter, air filter, actuator kit, pressure regulator kit &amp; BDV kit</t>
  </si>
  <si>
    <t>CC-01116230</t>
  </si>
  <si>
    <t>CC-00568563</t>
  </si>
  <si>
    <t>BSGL152297</t>
  </si>
  <si>
    <t>CC-01116086</t>
  </si>
  <si>
    <t>BSED161766</t>
  </si>
  <si>
    <t>BIRENDRA KUMAR</t>
  </si>
  <si>
    <t>CC-01878172</t>
  </si>
  <si>
    <t>BSHD161938</t>
  </si>
  <si>
    <t>GAURAV HITECH COMPANY</t>
  </si>
  <si>
    <t>CC-01116075</t>
  </si>
  <si>
    <t>BTKD162074</t>
  </si>
  <si>
    <t>CC-01188969</t>
  </si>
  <si>
    <t>BSHD120739</t>
  </si>
  <si>
    <t>BSHD120741</t>
  </si>
  <si>
    <t>BSHD120740</t>
  </si>
  <si>
    <t>CC-00832972</t>
  </si>
  <si>
    <t>BSBD120630</t>
  </si>
  <si>
    <t>CC-01188959</t>
  </si>
  <si>
    <t>BSGL152296</t>
  </si>
  <si>
    <t>CC-01116081</t>
  </si>
  <si>
    <t>BTKD162077</t>
  </si>
  <si>
    <t>CC-01958510</t>
  </si>
  <si>
    <t>BSJD161378</t>
  </si>
  <si>
    <t>M/S AYAD DRILLS</t>
  </si>
  <si>
    <t>CC-01224051</t>
  </si>
  <si>
    <t>CC-01140886</t>
  </si>
  <si>
    <t>BSJD161422</t>
  </si>
  <si>
    <t>HAR HAR MAHADEV</t>
  </si>
  <si>
    <t>CC-01116225</t>
  </si>
  <si>
    <t>BSKD161500</t>
  </si>
  <si>
    <t>CC-01878174</t>
  </si>
  <si>
    <t>BSLD200427</t>
  </si>
  <si>
    <t>CC-01986155</t>
  </si>
  <si>
    <t>BSLD230358</t>
  </si>
  <si>
    <t>POWER BOREWELL</t>
  </si>
  <si>
    <t>CC-01704619</t>
  </si>
  <si>
    <t>BSLD230361</t>
  </si>
  <si>
    <t>KRISHNA BOREWELL SERVICE</t>
  </si>
  <si>
    <t>CC-00971355</t>
  </si>
  <si>
    <t>CC-00824322</t>
  </si>
  <si>
    <t>BTJD162047</t>
  </si>
  <si>
    <t>19.11.2020, Changed Air filter, oil filter &amp; oil</t>
  </si>
  <si>
    <t xml:space="preserve">Air filter change 628 hours </t>
  </si>
  <si>
    <t>16-02-2021, Air filter, Oil filter &amp; oil</t>
  </si>
  <si>
    <t>CC-01116116</t>
  </si>
  <si>
    <t>BTJD162040</t>
  </si>
  <si>
    <t>15.08.2021 Replaced Oil filter, Air Filter &amp; Oil</t>
  </si>
  <si>
    <t xml:space="preserve">Air filter change 495 hours </t>
  </si>
  <si>
    <t>CC-00218185</t>
  </si>
  <si>
    <t>BTKD162080</t>
  </si>
  <si>
    <t>BAM BAM SINGH</t>
  </si>
  <si>
    <t>CC-00603828</t>
  </si>
  <si>
    <t>BTCD162149</t>
  </si>
  <si>
    <t>CC-01983794</t>
  </si>
  <si>
    <t>BTKD162112</t>
  </si>
  <si>
    <t>CC-01983796</t>
  </si>
  <si>
    <t>BTDD162169</t>
  </si>
  <si>
    <t>CC-01983799</t>
  </si>
  <si>
    <t>BTCD162162</t>
  </si>
  <si>
    <t>CC-01842957</t>
  </si>
  <si>
    <t>BVAD121386</t>
  </si>
  <si>
    <t>PG 330-100</t>
  </si>
  <si>
    <t xml:space="preserve">MANGLU ORAON	</t>
  </si>
  <si>
    <t>Dated on 27.12.2022, done at 528 hours vide tracking no.: CC-00797090</t>
  </si>
  <si>
    <t>Air filter changed 528 Hours</t>
  </si>
  <si>
    <t>Dated 01.06.2023, done at 1067 hours vide tracking no.: CC-00937983</t>
  </si>
  <si>
    <t>Dated 04.05.2024, done at 1902 hours vide tracking no.: CC-01266093</t>
  </si>
  <si>
    <t>CC-01785618</t>
  </si>
  <si>
    <t>BUKD162537</t>
  </si>
  <si>
    <t xml:space="preserve">MODERN HIRING SERVICES	</t>
  </si>
  <si>
    <t>BVDD163198</t>
  </si>
  <si>
    <t>DIVYA CONSTRUCTION</t>
  </si>
  <si>
    <t>Dated on 06.03.2023, done at 426 hours vide tracking no.: CC-00858301</t>
  </si>
  <si>
    <t>Air filter changed 426 Hours</t>
  </si>
  <si>
    <t>CC-00858301</t>
  </si>
  <si>
    <t>CC-00690410</t>
  </si>
  <si>
    <t>BVED163231</t>
  </si>
  <si>
    <t xml:space="preserve">PG 550S-200	</t>
  </si>
  <si>
    <t>Dated on 13.01.2023, done at 535 hours vide tracking no.: CC-00811920</t>
  </si>
  <si>
    <t>Air filter changed 535 Hours</t>
  </si>
  <si>
    <t>Dated on 27.02.2023, done 1474 at hours vide tracking no.: CC-00852471 separator also changed</t>
  </si>
  <si>
    <t>Dated 22.07.2023, Dode at 2675 hours vide tracking no.: CC-00986562</t>
  </si>
  <si>
    <t>CC-01024432</t>
  </si>
  <si>
    <t>BVED163235</t>
  </si>
  <si>
    <t>Dated on 25.11.2022, Done at 506 hours vide tracking number CC-00767893</t>
  </si>
  <si>
    <t>Air filter changed 506 hours</t>
  </si>
  <si>
    <t>Dated on 27.02.2023, done 1524 at hours vide tracking no.: CC-00852473 separator also changed</t>
  </si>
  <si>
    <t>Dated 22.07.2023, Dode at 2575 hours vide tracking no.: CC-00986569</t>
  </si>
  <si>
    <t>CC-01024434</t>
  </si>
  <si>
    <t>BVED231179</t>
  </si>
  <si>
    <t>Dated on 05.01.2022, done at 571 hours vide tracking no.: CC-00804456</t>
  </si>
  <si>
    <t>Air filter changed 571 Hours</t>
  </si>
  <si>
    <t>Dated on 23.03.2023, done at 1285 hours vide tracking no.: CC-00874524</t>
  </si>
  <si>
    <t>Dated on 13.06.2023, done at 1600 hours vide tracking no.: CC-00948489</t>
  </si>
  <si>
    <t>Dated on 29.06.2023, done at 2145 hours vide tracking no.: CC-00964174</t>
  </si>
  <si>
    <t>Dated 09.11.2023, Dode at 3100 hours vide tracking no.: CC-01091820</t>
  </si>
  <si>
    <t>Dated 09.02.2024, Dode at 3879 hours vide tracking no.: CC-01180297</t>
  </si>
  <si>
    <t>CC-011080297</t>
  </si>
  <si>
    <t>CC-01091820</t>
  </si>
  <si>
    <t>Shifted to MP (ADARSH TYRES &amp; TREAD PVT LTD - CU1A00704)</t>
  </si>
  <si>
    <t>BVDD121453</t>
  </si>
  <si>
    <t>GALVANO INDIA PVT LTD</t>
  </si>
  <si>
    <t>info@galvanoindia.com</t>
  </si>
  <si>
    <t>Dated on 27.04.2023, done at 549 hours vide tracking no.: CC-00906584</t>
  </si>
  <si>
    <t>Air filter changed 549 Hours</t>
  </si>
  <si>
    <t>CC-00906584</t>
  </si>
  <si>
    <t>CC-00715887</t>
  </si>
  <si>
    <t>BVJD162972</t>
  </si>
  <si>
    <t>Dated on 20.10.2022, done at 502 hours vide tracking no.: CC-00738615</t>
  </si>
  <si>
    <t>Air filter changed 502 Hours</t>
  </si>
  <si>
    <t>Dated on 26.12.2022, done at 1095 hours vide tracking no.: CC-00795690</t>
  </si>
  <si>
    <t>Dated on 02.02.2023, done at 1505 hours vide tracking no.: CC-00828633</t>
  </si>
  <si>
    <t>Dated on 08.04.2023, done at 2093 hours vide tracking no.: CC-00888354</t>
  </si>
  <si>
    <t>Dated on 27.10.2023, done at 2650 hours vide tracking no.: CC-01079628</t>
  </si>
  <si>
    <t>Dated on 30.120.2023, done at 3323 hours vide tracking no.: CC-01142313</t>
  </si>
  <si>
    <t>CC-01909356</t>
  </si>
  <si>
    <t>BSKD200409</t>
  </si>
  <si>
    <t>CC-01990442</t>
  </si>
  <si>
    <t>BTKD200646</t>
  </si>
  <si>
    <t>AJAY KUMAR SINGH</t>
  </si>
  <si>
    <t>ajaysingh@gmail.com</t>
  </si>
  <si>
    <t>CC-00971372</t>
  </si>
  <si>
    <t>CC-00731132</t>
  </si>
  <si>
    <t>BTJD162038</t>
  </si>
  <si>
    <t>DUNDURIA MINES DEPOSIT PVT. LTD.</t>
  </si>
  <si>
    <t>19.01.2021, Changed air filter, oil filter &amp; oil</t>
  </si>
  <si>
    <t xml:space="preserve">Air filter change 526 hours </t>
  </si>
  <si>
    <t>CC-01983804</t>
  </si>
  <si>
    <t>BSFD161795</t>
  </si>
  <si>
    <t>CC-01140810</t>
  </si>
  <si>
    <t>BSHD120746</t>
  </si>
  <si>
    <t>THRIVENI SAINIK MINING PRIVATE LIMITED,</t>
  </si>
  <si>
    <t>bdy@thriveni.com; sksg@thriveni.com</t>
  </si>
  <si>
    <t>CC-00829886</t>
  </si>
  <si>
    <t>BSHD120743</t>
  </si>
  <si>
    <t>CC-00640065</t>
  </si>
  <si>
    <t>BSHD120752</t>
  </si>
  <si>
    <t>ATULYA CONSTRUCTION PVT. LTD.</t>
  </si>
  <si>
    <t>vinod.ssingh@adityabirla.com</t>
  </si>
  <si>
    <t>CC-00615855</t>
  </si>
  <si>
    <t>BMJD200014</t>
  </si>
  <si>
    <t>PG600-200</t>
  </si>
  <si>
    <t>G.M BOREWELL</t>
  </si>
  <si>
    <t>CC-01140852</t>
  </si>
  <si>
    <t>CC-00595139</t>
  </si>
  <si>
    <t>BSCD161691</t>
  </si>
  <si>
    <t xml:space="preserve">14.08.2021,Replaced oil, oil filter, air filter, separator &amp; actuator kit. </t>
  </si>
  <si>
    <t>Chamge air filter, oil filter and oil on dated 10.01.2023</t>
  </si>
  <si>
    <t>CC-01695504</t>
  </si>
  <si>
    <t>BQKD200046</t>
  </si>
  <si>
    <t>AS DRILLING</t>
  </si>
  <si>
    <t>CC-01184668</t>
  </si>
  <si>
    <t>BTDD162190</t>
  </si>
  <si>
    <t>VPR MINING INFRA</t>
  </si>
  <si>
    <t>ramesh.gollapally@vprmininginfra.com</t>
  </si>
  <si>
    <t>CC-01907117</t>
  </si>
  <si>
    <t>BNFD210070</t>
  </si>
  <si>
    <t>PG 1100S-300 NTA855 MODIFIED</t>
  </si>
  <si>
    <t>CC-00781286</t>
  </si>
  <si>
    <t>BNJD120010</t>
  </si>
  <si>
    <t>LARSEN &amp; TOUBRO LTD</t>
  </si>
  <si>
    <t>CC-01116058</t>
  </si>
  <si>
    <t>BSBD120631</t>
  </si>
  <si>
    <t>skanand@intecc.com</t>
  </si>
  <si>
    <t>CC-01958532</t>
  </si>
  <si>
    <t>GOHD160077</t>
  </si>
  <si>
    <t>RVNL</t>
  </si>
  <si>
    <t>BSJD120492</t>
  </si>
  <si>
    <t>SHINGH ENTERPRISE</t>
  </si>
  <si>
    <t>rakeshkumar088@gmail.com</t>
  </si>
  <si>
    <t>CC-01189510</t>
  </si>
  <si>
    <t>BPGD220036</t>
  </si>
  <si>
    <t>PG 1100S - 300 DOMESTIC-SPIN</t>
  </si>
  <si>
    <t>CC-01958514</t>
  </si>
  <si>
    <t>BVGD121497</t>
  </si>
  <si>
    <t>PG 330-150</t>
  </si>
  <si>
    <t>SHAILENDRA KUMAR SINGH</t>
  </si>
  <si>
    <t>Dated on 04.04.2023, done at 595 hours vide tracking no.: CC-00884364</t>
  </si>
  <si>
    <t>Air filter changed 595 Hours</t>
  </si>
  <si>
    <t>Dated on 07.12.2023, done at 1247 hours vide tracking no.: CC-01117710</t>
  </si>
  <si>
    <t>Dated on 21.02.2024, done at 1505 hours vide tracking no.: CC-01192624</t>
  </si>
  <si>
    <t>Dated on 16.08..2024, done at 2390 hours vide tracking no.: CC-01374112</t>
  </si>
  <si>
    <t>Dated on 08.07.2025, done at 4330 hours vide tracking no.: CC-01721199</t>
  </si>
  <si>
    <t>CC-01721199</t>
  </si>
  <si>
    <t>CC-01192624</t>
  </si>
  <si>
    <t>BUKD162500</t>
  </si>
  <si>
    <t>Rajesh.bosa@vprmininginfra.com; Stores.magadh@vprmininginfra.com</t>
  </si>
  <si>
    <t>Dated on 14.06.2021, done at 448 hours vide tracking no.: CC-00383582</t>
  </si>
  <si>
    <t>Air filter changed 448 Hours</t>
  </si>
  <si>
    <t>Dated on 05.10.2021, done at 1295 hours vide tracking no.: CC-00383582</t>
  </si>
  <si>
    <t>Dated on 10.11.2021, done at 1499 hours vide tracking no.: CC-00473197</t>
  </si>
  <si>
    <t>Dated on 05.01.2022, done at 1938 hours vide tracking no.: CC-00511629</t>
  </si>
  <si>
    <t>Dated on 12.03.2022, done at 2510 hours vide tracking no.: CC-00559852</t>
  </si>
  <si>
    <t>Dated on 22.12.2022, done at 3298 hours vide tracking no.: CC-00792761</t>
  </si>
  <si>
    <t>CC-01907119</t>
  </si>
  <si>
    <t>CC-01842030</t>
  </si>
  <si>
    <t>BUKD162491</t>
  </si>
  <si>
    <t>Rajesh.bosa@vprmininginfra.com Stores.magadh@vprmininginfra.com</t>
  </si>
  <si>
    <t>Dated on 10.06.2021, done at 597 hours vide tracking no.: CC-00382104</t>
  </si>
  <si>
    <t>Air filter changed 597 Hours</t>
  </si>
  <si>
    <t>Dated on 04.09.2021, done at 1223 hours vide tracking no.: CC-00431596</t>
  </si>
  <si>
    <t>Dated on 10.11.2021, done at 1654 hours vide tracking no.: CC-00473161</t>
  </si>
  <si>
    <t>Dated on 05.01.2022, done at 2060 hours vide tracking no.: CC-00511612</t>
  </si>
  <si>
    <t>Dated on 12.03.2022, done at 2465 hours vide tracking no.: CC-00559848</t>
  </si>
  <si>
    <t>Dated on 22.12.2022, done at 3480 hours vide tracking no.: CC-00792756</t>
  </si>
  <si>
    <t>Dated on 13.02.2024, done at 4233 hours vide tracking no.: CC-01184700</t>
  </si>
  <si>
    <t>CC-01907121</t>
  </si>
  <si>
    <t>BVCD163165</t>
  </si>
  <si>
    <t>PG 550-200</t>
  </si>
  <si>
    <t>Dated on 09.01.2023, done at 480 hours vide tracking no.: CC-00807247</t>
  </si>
  <si>
    <t>Air filter changed 480 Hours</t>
  </si>
  <si>
    <t>Dated on 22.02.2023, done at 1000 hours vide tracking no.: CC-00847671</t>
  </si>
  <si>
    <t>Dated on 20.04.2023, done at 2009 hours vide tracking no.: CC-00900147</t>
  </si>
  <si>
    <t>Dated on 12.05.2023, done at 2197 hours vide tracking no.: CC-00920568</t>
  </si>
  <si>
    <t>Dated on 20.06.2023, done at 2700 hours vide tracking no.: CC-00955124</t>
  </si>
  <si>
    <t>Dated on 09.08.2023, done at 3500 hours vide tracking no.: CC-01004657</t>
  </si>
  <si>
    <t>Dated on 21.09.2023, done at 3961 hours vide tracking no.: CC-01044416</t>
  </si>
  <si>
    <t>Dated on 10.11.2023, done at 4455 hours vide tracking no.: CC-01093279</t>
  </si>
  <si>
    <t>CC-01948493</t>
  </si>
  <si>
    <t>CC-01877526</t>
  </si>
  <si>
    <t>BUAD230823</t>
  </si>
  <si>
    <t>somanath@likhitha.in</t>
  </si>
  <si>
    <t>Dated on 26.02.2022, done at 491 hours vide tracking no.: CC-00549751</t>
  </si>
  <si>
    <t>Air filter changed 491 Hours</t>
  </si>
  <si>
    <t>BUIL152973</t>
  </si>
  <si>
    <t>BVHD163366</t>
  </si>
  <si>
    <t>RNT TRANSPORT</t>
  </si>
  <si>
    <t>transportrnt@gmail.com</t>
  </si>
  <si>
    <t>Dated on 04.04.2023, done at 543 hours vide tracking no.: CC-00884842</t>
  </si>
  <si>
    <t>Air filter changed 543 Hours</t>
  </si>
  <si>
    <t>Dated 02.05.2024, done at 1458 hours vide tracking no.: CC-01263639</t>
  </si>
  <si>
    <t>CC-01983810</t>
  </si>
  <si>
    <t>BVHD163336</t>
  </si>
  <si>
    <t>HARDROCK INFRA</t>
  </si>
  <si>
    <t>Dated on 24.03.2023, done at 586 hours vide tracking no.: CC-00875476</t>
  </si>
  <si>
    <t>Air filter changed 586 Hours</t>
  </si>
  <si>
    <t>Dated on 13.07.2022, done at 1000 hours vide tracking no.: CC-00978227</t>
  </si>
  <si>
    <t>Dated on 06.01.2024, done at 1550 hours vide tracking no.: CC-01149234</t>
  </si>
  <si>
    <t>CC-01983817</t>
  </si>
  <si>
    <t>BVGD163308</t>
  </si>
  <si>
    <t>PG 575-225 (SKID)</t>
  </si>
  <si>
    <t>PG 575</t>
  </si>
  <si>
    <t>Dated on 31.01.2023, done at 559 hours vide tracking no.: CC-00827018</t>
  </si>
  <si>
    <t>Air filter changed 559 Hours</t>
  </si>
  <si>
    <t>Dated on 24.04.2023, done at 1016 hours vide tracking no.: CC-00903525</t>
  </si>
  <si>
    <t>Dated on 11.09.2023, done at 1518 hours vide tracking no.: CC-01035291</t>
  </si>
  <si>
    <t>Dated on 15.12.2023, done at 2000 hours vide tracking no.: CC-01124975</t>
  </si>
  <si>
    <t>Dated on 21.02.2024, done at 2618 hours vide tracking no.: CC-01193146</t>
  </si>
  <si>
    <t>Dated on 31.05.2024, done at 3170 hours vide tracking no.: CC-01293476</t>
  </si>
  <si>
    <t>Dated 11.11.2024, Dode at 3712 hours vide tracking no.: CC-01461501</t>
  </si>
  <si>
    <t>CC-01461501</t>
  </si>
  <si>
    <t>CC-01293476</t>
  </si>
  <si>
    <t>Shifted to WB</t>
  </si>
  <si>
    <t>BVJD162958</t>
  </si>
  <si>
    <t>M K DRILLS</t>
  </si>
  <si>
    <t>Dated on 30.07.2022, done at 538 hours vide tracking no.: CC-00669205</t>
  </si>
  <si>
    <t>Air filter changed 538 Hours</t>
  </si>
  <si>
    <t>Dated on 28.12.2022, done at 1062 hours vide tracking no.: CC-00797909</t>
  </si>
  <si>
    <t>Dated on 10.04.2023, done at 1526 hours vide tracking no.: CC-00890081</t>
  </si>
  <si>
    <t>Dated on 29.07.2023, done at 2047 hours vide tracking no.: CC-00993859</t>
  </si>
  <si>
    <t>Dated on 20.12.2023, done at 2660 hours vide tracking no.: CC-01131105</t>
  </si>
  <si>
    <t>CC-01131105</t>
  </si>
  <si>
    <t>CC-00890081</t>
  </si>
  <si>
    <t>BUGD162825</t>
  </si>
  <si>
    <t>PG 550-185</t>
  </si>
  <si>
    <t>SANJAY AJMERA</t>
  </si>
  <si>
    <t>BUID220795</t>
  </si>
  <si>
    <t>KESHAV GENERATORS PRIVATE LIMITED</t>
  </si>
  <si>
    <t>Dated on 20.09.2022, done at 582 hours vide tracking no.: CC-00712183</t>
  </si>
  <si>
    <t>Air filter changed 582 Hours</t>
  </si>
  <si>
    <t>Dated 18.05.2023, done at 1531 hours vide tracking no.: CC-00925753</t>
  </si>
  <si>
    <t>CC-01224065</t>
  </si>
  <si>
    <t>TIME EQUIPMENT PRIVATE LIMITED - CRT000006</t>
  </si>
  <si>
    <t>BVLD163043</t>
  </si>
  <si>
    <t>VIJAY KUMAR SAHU INFRASTRUCTURE PVT. LTD</t>
  </si>
  <si>
    <t>Dated on 03.04.2023, done at 520 hours vide tracking no.: CC-00882725</t>
  </si>
  <si>
    <t>Air filter changed 520 Hours</t>
  </si>
  <si>
    <t>Dated on 13.05.2024, done at 1695 hours vide tracking no.: CC-01274797</t>
  </si>
  <si>
    <t>CC-01274797</t>
  </si>
  <si>
    <t>BVHD163374</t>
  </si>
  <si>
    <t>Dated on 14.03.2023, done at 526 hours vide tracking no.: CC-00865742</t>
  </si>
  <si>
    <t>Air filter changed 526 Hours</t>
  </si>
  <si>
    <t>Dated on 12.05.2023, done at 1118 hours vide tracking no.: CC-00920166</t>
  </si>
  <si>
    <t>Dated on 14.07.2023, done at 1533 hours vide tracking no.: CC-00979797</t>
  </si>
  <si>
    <t>Dated on 09.10.2023, done at 2837hours vide tracking no.: CC-01065443</t>
  </si>
  <si>
    <t>Dated on 23.01.2024, done at 3345 hours vide tracking no.: CC-01164515</t>
  </si>
  <si>
    <t>CC-01983820</t>
  </si>
  <si>
    <t>BVID121546</t>
  </si>
  <si>
    <t>CC-00807767</t>
  </si>
  <si>
    <t>BVHD163393</t>
  </si>
  <si>
    <t>Dated on 04.04.2023, done at 515 hours vide tracking no.: CC-00884796</t>
  </si>
  <si>
    <t>Air filter changed 515 Hours</t>
  </si>
  <si>
    <t>Dated on 27.05.2023, done at 1031 hours vide tracking no.: CC-00934500</t>
  </si>
  <si>
    <t>Dated on 20.10.2023, done at 1597 hours vide tracking no.: CC-01075228</t>
  </si>
  <si>
    <t>Dated on 15.01.2024, done at 2095 hours vide tracking no.: CC-01156332</t>
  </si>
  <si>
    <t>CC-01412665</t>
  </si>
  <si>
    <t>Shifted to Sonepur Bazari, WB ( MITRA COMMERCIAL &amp; AUTOMOBILES LLP.)</t>
  </si>
  <si>
    <t>BVID121539</t>
  </si>
  <si>
    <t>CC-00823940</t>
  </si>
  <si>
    <t>BVIL161081</t>
  </si>
  <si>
    <t>M/S PRANAV KUMAR SINGH</t>
  </si>
  <si>
    <t>Dated on 27.07.2023, done at 570 hours vide tracking no.: CC-00991844</t>
  </si>
  <si>
    <t>Air filter changed 570 Hours</t>
  </si>
  <si>
    <t>CC-00991844</t>
  </si>
  <si>
    <t>CC-00822243</t>
  </si>
  <si>
    <t>BVID121541</t>
  </si>
  <si>
    <t>CC-00808957</t>
  </si>
  <si>
    <t>BVID121544</t>
  </si>
  <si>
    <t>CC-00807775</t>
  </si>
  <si>
    <t>BVID163429</t>
  </si>
  <si>
    <t>THRIVENI ENGICONS PVT LTD</t>
  </si>
  <si>
    <t>CC-00834049</t>
  </si>
  <si>
    <t>BVIL161084</t>
  </si>
  <si>
    <t>PG 90E</t>
  </si>
  <si>
    <t>JYOTI CONSTRUCTION AND ENGINEERING PRIVATE LIMITED</t>
  </si>
  <si>
    <t>Dated on 22.07.2023, done at 582 hours vide tracking no.: CC-00986794</t>
  </si>
  <si>
    <t>Dated on 22.12.2023, done at 1259 hours vide tracking no.: CC-01134050</t>
  </si>
  <si>
    <t>Dated on 18.03.2024, done at 1854 hours vide tracking no.: CC-01220124</t>
  </si>
  <si>
    <t>CC-01338320</t>
  </si>
  <si>
    <t>CC-01220124</t>
  </si>
  <si>
    <t>BQGD220072</t>
  </si>
  <si>
    <t>PG 600-100 WITH 6BTA ENGINE</t>
  </si>
  <si>
    <t>JRL ENGICONS PRIVATE LIMITED</t>
  </si>
  <si>
    <t>CC-01211055</t>
  </si>
  <si>
    <t>CC-00997952</t>
  </si>
  <si>
    <t>CC-00857357</t>
  </si>
  <si>
    <t>BVID163401</t>
  </si>
  <si>
    <t>Dated on 20.04.2023, done at 516 hours vide tracking no.: CC-00900114</t>
  </si>
  <si>
    <t>Air filter changed 516 Hours</t>
  </si>
  <si>
    <t>Dated on 22.05.2023, done at 990 hours vide tracking no.: CC-00929312</t>
  </si>
  <si>
    <t>Dated on 30.06.2023, done at 1502 hours vide tracking no.: CC-00995573</t>
  </si>
  <si>
    <t>Dated on 17.08.2023, done at 2131 hours vide tracking no.: CC-01012189</t>
  </si>
  <si>
    <t>Dated on 29.11.2023, done at 2808 hours vide tracking no.: CC-01108849</t>
  </si>
  <si>
    <t>CC-01108849</t>
  </si>
  <si>
    <t>CC-00965573</t>
  </si>
  <si>
    <t>BWJL153355</t>
  </si>
  <si>
    <t xml:space="preserve">TUSHAR KANT TRIPATHY	</t>
  </si>
  <si>
    <t>Dated on 14.07.2023, done at 465 hours vide tracking no.: CC-00979415</t>
  </si>
  <si>
    <t>Air filter changed 465 Hours</t>
  </si>
  <si>
    <t>Dated on 06.01.2024, done at 1925 hours vide tracking no.: CC-01149179</t>
  </si>
  <si>
    <t>CC-01149179</t>
  </si>
  <si>
    <t>CC-00848806</t>
  </si>
  <si>
    <t>BVFD163261</t>
  </si>
  <si>
    <t>Dated on 11.09.2023, done at 513 hours vide tracking no.: CC-01035285</t>
  </si>
  <si>
    <t>Dated on 23.11.2023, done at 1000 hours vide tracking no.: CC-01102750</t>
  </si>
  <si>
    <t>Dated on 01.02.2024, done at 1530 hours vide tracking no.: CC-01172348</t>
  </si>
  <si>
    <t>Dated on 21.05.2024, done at 2049 hours vide tracking no.: CC-01282802</t>
  </si>
  <si>
    <t>CC-01374104</t>
  </si>
  <si>
    <t>CC-01172348</t>
  </si>
  <si>
    <t>BVJD162966</t>
  </si>
  <si>
    <t>BUID220797</t>
  </si>
  <si>
    <t>Dated on 13.04.2023, done at 510 hours vide tracking no.: CC-00893328</t>
  </si>
  <si>
    <t>Air filter changed 510 Hours</t>
  </si>
  <si>
    <t>Dated on 17.02.2024, done at 971 hours vide tracking no.: CC-01188979</t>
  </si>
  <si>
    <t>Dated on 25.05.2024, done at 1778 hours vide tracking no.: CC-01285619</t>
  </si>
  <si>
    <t>CC-01285619</t>
  </si>
  <si>
    <t>BUDD162740</t>
  </si>
  <si>
    <t>PG 450-150</t>
  </si>
  <si>
    <t>Dated on 06.06.2023, done at 2103 hours vide tracking no.: CC-00942096</t>
  </si>
  <si>
    <t>Dated on11.10.2023, done at 2556 hours vide tracking no.: CC-01065207</t>
  </si>
  <si>
    <t>Dated on13.02.2024, done at 3543 hours vide tracking no.: CC-01184687</t>
  </si>
  <si>
    <t>CC-01184687</t>
  </si>
  <si>
    <t>CC-01065207</t>
  </si>
  <si>
    <t>BWKD163512</t>
  </si>
  <si>
    <t>Dated on 21.11.2023, done at 550 hours vide tracking no.: CC-01100090</t>
  </si>
  <si>
    <t>Air filter changed 550 Hours</t>
  </si>
  <si>
    <t>Dated on 16.01.2024, done at 1186 hours vide tracking no.: CC-01157877</t>
  </si>
  <si>
    <t>CC-01842847</t>
  </si>
  <si>
    <t>BWKD163543</t>
  </si>
  <si>
    <t>Dated on 14.09.2023, done at 503 hours vide tracking no.: CC-01035285</t>
  </si>
  <si>
    <t>Air filter changed 503 Hours</t>
  </si>
  <si>
    <t>Dated on 21.11.2023, done at 1022 hours vide tracking no.: CC-01100895</t>
  </si>
  <si>
    <t>Dated on 19.01.2024, done at 1550 hours vide tracking no.: CC-01161537</t>
  </si>
  <si>
    <t>Dated on 28.02.2024, done at 2059 hours vide tracking no.: CC-01200986</t>
  </si>
  <si>
    <t>BVED163244</t>
  </si>
  <si>
    <t>Dated on 23.05.2023, done at 579 hours vide tracking no.: CC-00929966</t>
  </si>
  <si>
    <t>Air filter changed 579 Hours</t>
  </si>
  <si>
    <t>Dated on 24.06.2023, done at 1030 hours vide tracking no.: CC-00960524</t>
  </si>
  <si>
    <t>Dated on 22.08.2023, done at 1510 hours vide tracking no.: CC-01017017</t>
  </si>
  <si>
    <t>Dated on 06.10.2023, done at 1964 hours vide tracking no.: CC-01059664</t>
  </si>
  <si>
    <t>Dated on 09.12.2023, done at 2500 hours vide tracking no.: CC-01119777</t>
  </si>
  <si>
    <t>Dated on 01.02.2024, done at 3070 hours vide tracking no.: CC-01172358</t>
  </si>
  <si>
    <t>Dated on 22.05.2024, done at 3555 hours vide tracking no.: CC-0128373</t>
  </si>
  <si>
    <t>CC-01842959</t>
  </si>
  <si>
    <t>BWJL153357</t>
  </si>
  <si>
    <t>BOKARO STEEL LIMITED</t>
  </si>
  <si>
    <t>CC-00905762</t>
  </si>
  <si>
    <t>BWAD163680</t>
  </si>
  <si>
    <t>Lakecity infraprojects Pvt. Ltd.</t>
  </si>
  <si>
    <t>rroy@lakecityinfra.com</t>
  </si>
  <si>
    <t>Dated on 27.02.2024, done at 499 hours vide tracking no.: CC-01198783</t>
  </si>
  <si>
    <t>Air filter changed 499 Hours</t>
  </si>
  <si>
    <t>Dated on 29.05.2024, done at 1220 hours vide tracking no.: CC-01290945</t>
  </si>
  <si>
    <t>Dated 24.10.2024, done at 1973 hours vide tracking no.: CC-01446268</t>
  </si>
  <si>
    <t>CC-01983823</t>
  </si>
  <si>
    <t>BWLD163608</t>
  </si>
  <si>
    <t>PRAMOD ENTERPRISES</t>
  </si>
  <si>
    <t>Dated on 23.11.2023, done at 505 hours vide tracking no.: CC-01101715</t>
  </si>
  <si>
    <t>Air filter changed 505 Hours</t>
  </si>
  <si>
    <t>Dated 14.02.2024, done at 850 hours vide tracking no.: CC-01185698</t>
  </si>
  <si>
    <t>CC-01582635</t>
  </si>
  <si>
    <t>CC-01330830</t>
  </si>
  <si>
    <t>BWAD163648</t>
  </si>
  <si>
    <t>Dated on 24.06.2023, done at 509 hours vide tracking no.: CC-00960489</t>
  </si>
  <si>
    <t>Air filter changed 509 Hours</t>
  </si>
  <si>
    <t>Dated on 02.08.2023, done at 1054 hours vide tracking no.: CC-00997203</t>
  </si>
  <si>
    <t>Dated on 15.09.2023, done at 1537 hours vide tracking no.: CC-01039487</t>
  </si>
  <si>
    <t>Dated on 23.12.2023, done at 2500 hours vide tracking no.: CC-01135271</t>
  </si>
  <si>
    <t>CC-01979683</t>
  </si>
  <si>
    <t>CC-01838579</t>
  </si>
  <si>
    <t>BWKD163559</t>
  </si>
  <si>
    <t>SUDERSHAN BOREWELL</t>
  </si>
  <si>
    <t>Dated on 04.07.2023, done at 505 hours vide tracking no.: CC-00972504</t>
  </si>
  <si>
    <t>CC-01030043</t>
  </si>
  <si>
    <t>CC-00905977</t>
  </si>
  <si>
    <t>BWBD163707</t>
  </si>
  <si>
    <t>ELITE INFRASTRUCTURE</t>
  </si>
  <si>
    <t>Dated on 04.09.2023, done at 681 hours vide tracking no.: CC-01028397</t>
  </si>
  <si>
    <t>Air filter changed 681 Hours</t>
  </si>
  <si>
    <t>CC-01028397</t>
  </si>
  <si>
    <t>CC-00938500</t>
  </si>
  <si>
    <t>BWJD163499</t>
  </si>
  <si>
    <t>THE MULTI TRADE CORPORATION</t>
  </si>
  <si>
    <t>Dated on 29.03.2024, done at 590 hours vide tracking no.: CC-01230925</t>
  </si>
  <si>
    <t>Air filter changed 590 Hours</t>
  </si>
  <si>
    <t>CC-01230925</t>
  </si>
  <si>
    <t>CC-00942492</t>
  </si>
  <si>
    <t>Spurious Parts</t>
  </si>
  <si>
    <t>BWBD163738</t>
  </si>
  <si>
    <t>YUGARTH INFRA LLP</t>
  </si>
  <si>
    <t>Dated 29.03.2024, done at 1086 hours vide tracking no.: CC-01230660</t>
  </si>
  <si>
    <t>CC-01230660</t>
  </si>
  <si>
    <t>CC-00945978</t>
  </si>
  <si>
    <t>BWAD163674</t>
  </si>
  <si>
    <t>V.R.R ENTERPRISES</t>
  </si>
  <si>
    <t>Dated on 18.09.2023, done at 490 hours vide tracking no.: CC-01041189</t>
  </si>
  <si>
    <t>Air filter changed 490 Hours</t>
  </si>
  <si>
    <t>Dated 15.11.2023, done at 855 hours vide tracking no.: CC-01095545</t>
  </si>
  <si>
    <t>Dated on 04.03.2024, done at 1497 hours vide tracking no.: CC-01205425</t>
  </si>
  <si>
    <t>CC-01837635</t>
  </si>
  <si>
    <t>BWLD163586</t>
  </si>
  <si>
    <t>BROSHAN INDIA PVT LTD</t>
  </si>
  <si>
    <t>Dated on 10.10.2023, done at 557 hours vide tracking no.: CC-01064075</t>
  </si>
  <si>
    <t>Air filter changed 557 Hours</t>
  </si>
  <si>
    <t>Dated 15.12.2023, done at 1050 hours vide tracking no.: CC-01126364</t>
  </si>
  <si>
    <t>Dated on 01.02.2024, done at 1521 hours vide tracking no.: CC-01172353</t>
  </si>
  <si>
    <t>Dated on 29.03.2024, done at 2070 hours vide tracking no.: CC-01230753</t>
  </si>
  <si>
    <t>Dated on 20.05.2024, done at 2575 hours vide tracking no.: CC-01287310</t>
  </si>
  <si>
    <t>CC-01393405</t>
  </si>
  <si>
    <t>CC-01385589</t>
  </si>
  <si>
    <t>DTFD120926</t>
  </si>
  <si>
    <t>PG 430-100</t>
  </si>
  <si>
    <t>PG 430</t>
  </si>
  <si>
    <t>GALA PROTEK LLP</t>
  </si>
  <si>
    <t>Dated on 30.10.2023, done at 1717 hours vide tracking no.: CC-01081271</t>
  </si>
  <si>
    <t>CC-01081271</t>
  </si>
  <si>
    <t>CC-00922278</t>
  </si>
  <si>
    <t>ATID121006</t>
  </si>
  <si>
    <t>PG 330</t>
  </si>
  <si>
    <t>Dated on 30.10.2023, done at 1821 hours vide tracking no.: CC-01081761</t>
  </si>
  <si>
    <t>CC-01081761</t>
  </si>
  <si>
    <t>CC-00922275</t>
  </si>
  <si>
    <t>BWBD163701</t>
  </si>
  <si>
    <t>PRAKASH RAM C/O MAA BOREWELL</t>
  </si>
  <si>
    <t>Dated on 28.08.2023, done at 594 hours vide tracking no.: CC-01022699</t>
  </si>
  <si>
    <t>Air filter changed 594 Hours</t>
  </si>
  <si>
    <t>Dated 12.12.2023, done at 1331 hours vide tracking no.: CC-01122589</t>
  </si>
  <si>
    <t>CC-01908667</t>
  </si>
  <si>
    <t>BRLD120253</t>
  </si>
  <si>
    <t>RAM BARAN SINGH</t>
  </si>
  <si>
    <t>CC-00867062</t>
  </si>
  <si>
    <t>CC-00965481</t>
  </si>
  <si>
    <t>BRGD161212</t>
  </si>
  <si>
    <t>SRI SAI DRILLING COMPANY</t>
  </si>
  <si>
    <t>CC-01116088</t>
  </si>
  <si>
    <t>CC-00948500</t>
  </si>
  <si>
    <t>BQCD160098</t>
  </si>
  <si>
    <t>CC-01843308</t>
  </si>
  <si>
    <t>BRCD160939</t>
  </si>
  <si>
    <t>SRI LAKSHMI DRILLERS</t>
  </si>
  <si>
    <t>CC-01023540</t>
  </si>
  <si>
    <t>BRJD160605</t>
  </si>
  <si>
    <t>SHILPA MINING WORKS</t>
  </si>
  <si>
    <t>CC-01115208</t>
  </si>
  <si>
    <t>BWCD121690</t>
  </si>
  <si>
    <t>TARA ENGINEERING</t>
  </si>
  <si>
    <t>Dated on 02.04.2024, done at 682 hours vide tracking no.: CC-01233981</t>
  </si>
  <si>
    <t>Air filter changed 682 Hours</t>
  </si>
  <si>
    <t>Dated on 18.04.2025, done at 1450 hours vide tracking no.: CC-01631532</t>
  </si>
  <si>
    <t>CC-01631532</t>
  </si>
  <si>
    <t>CC-00995819</t>
  </si>
  <si>
    <t>BWLD231345</t>
  </si>
  <si>
    <t>Dated on 09.11.2023, done at 575 hours vide tracking no.: CC-01092320</t>
  </si>
  <si>
    <t>Air filter changed 575 Hours</t>
  </si>
  <si>
    <t>Dated 09.02.2024, done at 1270 hours vide tracking no.: CC-01179850</t>
  </si>
  <si>
    <t>Dated 25.12.2024, done at 2658 hours vide tracking no.: CC-01508550</t>
  </si>
  <si>
    <t>Dated 23.01.2025, done at 3500 hours vide tracking no.: CC-01538697</t>
  </si>
  <si>
    <t>Dated 23.04.2025, done at 4176 hours vide tracking no.: CC-01636214</t>
  </si>
  <si>
    <t>CC-01636214</t>
  </si>
  <si>
    <t>CC-01545794</t>
  </si>
  <si>
    <t>BWLD231334</t>
  </si>
  <si>
    <t>Dated on 09.11.2023, done at 548 hours vide tracking no.: CC-01092307</t>
  </si>
  <si>
    <t>Air filter changed 548 Hours</t>
  </si>
  <si>
    <t>Dated 13.05.2024, done at 1310 hours vide tracking no.: CC-01274837</t>
  </si>
  <si>
    <t>Dated 25.12.2024, done at 2681 hours vide tracking no.: CC-01508002</t>
  </si>
  <si>
    <t>Dated 21.01.2025, done at 3056 hours vide tracking no.: CC-01536795</t>
  </si>
  <si>
    <t>Dated 22.04.2025, done at 3793 hours vide tracking no.: CC-01635614</t>
  </si>
  <si>
    <t>CC-01990672</t>
  </si>
  <si>
    <t>BWKD163522</t>
  </si>
  <si>
    <t>BADA BAZAR DHARGRAM</t>
  </si>
  <si>
    <t>Dated on 16.06.2023, done at 640 hours vide tracking no.: CC-00950664</t>
  </si>
  <si>
    <t>Air filter changed 640 Hours</t>
  </si>
  <si>
    <t>CC-00950664</t>
  </si>
  <si>
    <t>CC-00845419</t>
  </si>
  <si>
    <t>BWAD163687</t>
  </si>
  <si>
    <t>Dated on 14.08.2023, done at 504 hours vide tracking no.: CC-01009587</t>
  </si>
  <si>
    <t>Air filter changed 504 Hours</t>
  </si>
  <si>
    <t>Dated on 06.09.2023, done at 950 hours vide tracking no.: CC-01026919</t>
  </si>
  <si>
    <t>Dated on 03.11.2023, done at 1558 hours vide tracking no.: CC-01086535</t>
  </si>
  <si>
    <t>Dated on 12.02.2024, done at 2500 hours vide tracking no.: CC-01183093</t>
  </si>
  <si>
    <t>Dated on 21.05.2024, done at 3500 hours vide tracking no.: CC-01283382</t>
  </si>
  <si>
    <t>Dated on 27.09.2024, done at 4250 hours vide tracking no.: CC-01418631</t>
  </si>
  <si>
    <t>Dated on 26.10.2024, done at 4850 hours vide tracking no.: CC-01448684</t>
  </si>
  <si>
    <t>Dated on 31.01.2025, done at 6000 hours vide tracking no.: CC-01548130</t>
  </si>
  <si>
    <t>Dated on 04.04.2025, done at 6665 hours vide tracking no.: CC-01616965</t>
  </si>
  <si>
    <t>CC-01986151</t>
  </si>
  <si>
    <t>BUED162762</t>
  </si>
  <si>
    <t>Dated on 11.01.2022, done at 579 hours vide tracking no.: CC-00515830</t>
  </si>
  <si>
    <t>Dated on 04.03.2022, done at 1030 hours vide tracking no.: CC-00553401</t>
  </si>
  <si>
    <t>Dated on 06.08.2022, done at 1700 hours vide tracking no.: CC-00675118</t>
  </si>
  <si>
    <t>Dated on 03.02.2023, done at 2569 hours vide tracking no.: CC-00829478</t>
  </si>
  <si>
    <t>Dated on 23.08.2023, done at 3608 hours vide tracking no.: CC-01017956</t>
  </si>
  <si>
    <t>CC-01017956</t>
  </si>
  <si>
    <t>CC-00675118</t>
  </si>
  <si>
    <t>BVHD163388</t>
  </si>
  <si>
    <t>KEERATHA ENTERPRISES</t>
  </si>
  <si>
    <t>Dated on 20.03.2023, done at 440 hours vide tracking no.: CC-00871573</t>
  </si>
  <si>
    <t>Air filter changed 440 Hours</t>
  </si>
  <si>
    <t>Dated 15.11.2023, done at 1089 hours vide tracking no.: CC-01095467</t>
  </si>
  <si>
    <t>Dated 15.03.2024, done at 1870 hours vide tracking no.: CC-01218372</t>
  </si>
  <si>
    <t>CC-01514328</t>
  </si>
  <si>
    <t>CC-01423989</t>
  </si>
  <si>
    <t>BWLS031915</t>
  </si>
  <si>
    <t>PG 22EN-7 V2 TROLLEY MOUNTED</t>
  </si>
  <si>
    <t>PG 22</t>
  </si>
  <si>
    <t>LARSEN &amp; TURBO LIMITED</t>
  </si>
  <si>
    <t>CC-01058027</t>
  </si>
  <si>
    <t>BWFD121755</t>
  </si>
  <si>
    <t>GREYHUND ENGINEERING INDIA PVT. LTD.</t>
  </si>
  <si>
    <t>Dated on 15.03.2024, done at 613 hours vide tracking no.: CC-01217949</t>
  </si>
  <si>
    <t>Air filter changed 613 Hours</t>
  </si>
  <si>
    <t>CC-01908673</t>
  </si>
  <si>
    <t>BWGD163984</t>
  </si>
  <si>
    <t>JHARKHAND SANITARY</t>
  </si>
  <si>
    <t>Dated on 13.03.2023, done at 621 hours vide tracking no.: CC-01215464</t>
  </si>
  <si>
    <t>Air filter changed 621 Hours</t>
  </si>
  <si>
    <t>Dated on 08.06.2024, done at 1073 hours vide tracking no.: CC-01301684</t>
  </si>
  <si>
    <t>CC-01907589</t>
  </si>
  <si>
    <t>BWED163893</t>
  </si>
  <si>
    <t>Dated on 04.04.2024, done at 519 hours vide tracking no.: CC-01236547</t>
  </si>
  <si>
    <t>Air filter changed 519 Hours</t>
  </si>
  <si>
    <t>Dated on 01.06.2024, done at 1148 hours vide tracking no.: CC-01294223</t>
  </si>
  <si>
    <t>CC-01970684</t>
  </si>
  <si>
    <t>BWJD163475</t>
  </si>
  <si>
    <t>UNIVERSAL MINING</t>
  </si>
  <si>
    <t>Dated on 24.11.2023, done at 499 hours vide tracking no.: CC-01103645</t>
  </si>
  <si>
    <t>Dated on 03.02.2024, done at 1213 hours vide tracking no.: CC-01175157</t>
  </si>
  <si>
    <t>Dated on 16.03.2024, done at 1630 hours vide tracking no.: CC-01217031</t>
  </si>
  <si>
    <t>CC-01217031</t>
  </si>
  <si>
    <t>CC-00841216</t>
  </si>
  <si>
    <t>Shifted to Odisha (INDIA TRADING CO. - CR1000004)</t>
  </si>
  <si>
    <t>BWFD163940</t>
  </si>
  <si>
    <t>MAA AMBEY BOREWELL</t>
  </si>
  <si>
    <t>Dated on 06.02.2024, done at 403 hours vide tracking no.: CC-01177861</t>
  </si>
  <si>
    <t>Air filter changed 403 Hours</t>
  </si>
  <si>
    <t>Dated on 01.05.2024, done at 1123 hours vide tracking no.: CC-01263284</t>
  </si>
  <si>
    <t>Dated on 31.05.2024, done at 1450 hours vide tracking no.: CC-01292751</t>
  </si>
  <si>
    <t>Dated 28.03.2025, done at 2913 hours vide tracking no.: CC-01609685</t>
  </si>
  <si>
    <t>Dated 2810.2025, done at 2790 hours vide tracking no.: CC-01847168</t>
  </si>
  <si>
    <t>CC-01977450</t>
  </si>
  <si>
    <t>CC-01609685</t>
  </si>
  <si>
    <t>CC-01847168</t>
  </si>
  <si>
    <t>BWFD163937</t>
  </si>
  <si>
    <t>SHIV SHAKTHI BOREWELL</t>
  </si>
  <si>
    <t>Dated on 17.12.2024, done at 624 hours vide tracking no.: CC-01500750</t>
  </si>
  <si>
    <t>Air filter changed 624 Hours</t>
  </si>
  <si>
    <t>Dated on 16.06.2025, done at 1081 hours vide tracking no.: CC-01698239</t>
  </si>
  <si>
    <t>CC-01903588</t>
  </si>
  <si>
    <t>BWFD163947</t>
  </si>
  <si>
    <t>SAE IMPERIAL HOLDINGS</t>
  </si>
  <si>
    <t>saeimperial@gmail.com</t>
  </si>
  <si>
    <t>Dated on 27.01.2024, done at 521 hours vide tracking no.: CC-01168312</t>
  </si>
  <si>
    <t>Air filter changed 521 Hours</t>
  </si>
  <si>
    <t>Dated 16.04.2024, done at 1006 hours vide tracking no.: CC-01248718</t>
  </si>
  <si>
    <t>CC-01351461</t>
  </si>
  <si>
    <t>BWHD164015</t>
  </si>
  <si>
    <t>Dated on 07.03.2024, done at 530 hours vide tracking no.: CC-01208070</t>
  </si>
  <si>
    <t>Air filter changed 530 Hours</t>
  </si>
  <si>
    <t>Dated 28.07.2024, done at 1244 hours vide tracking no.: CC-01354648</t>
  </si>
  <si>
    <t>Dated 05.12.2024, done at 2500 hours vide tracking no.: CC-01487478</t>
  </si>
  <si>
    <t>Dated 10.04.2025, done at 3100 hours vide tracking no.: CC-01622777</t>
  </si>
  <si>
    <t>Dated 29.07.2025, done at 3850 hours vide tracking no.: CC-01744691</t>
  </si>
  <si>
    <t>Dated 15.11.2025, done at 4250 hours vide tracking no.: CC-01868482</t>
  </si>
  <si>
    <t>CC-01910512</t>
  </si>
  <si>
    <t>CC-01868482</t>
  </si>
  <si>
    <t>CC-01622777</t>
  </si>
  <si>
    <t>BWFD163931</t>
  </si>
  <si>
    <t>ALISHA SANITARY AND HARDWARE</t>
  </si>
  <si>
    <t>kayumborewell@23gmail.com</t>
  </si>
  <si>
    <t>Dated on 06.05.2024, done at 522 hours vide tracking no.: CC-01267534</t>
  </si>
  <si>
    <t>Air filter changed 522 Hours</t>
  </si>
  <si>
    <t>CC-01477129</t>
  </si>
  <si>
    <t>CC-01125250</t>
  </si>
  <si>
    <t>BWHD121813</t>
  </si>
  <si>
    <t>navneetgns@gmail.com</t>
  </si>
  <si>
    <t>Dated on 17.01.2024, done at 156 hours vide tracking no.: CC-01159334</t>
  </si>
  <si>
    <t>Air filter changed 156 Hours</t>
  </si>
  <si>
    <t>Dated on 20.05.2024, done at 830 hours vide tracking no.: CC-01282377</t>
  </si>
  <si>
    <t>Dated on 07.02.2024, done at 1556 hours vide tracking no.: CC-01489574</t>
  </si>
  <si>
    <t>Dated on 07.08.2025, done at 2348 hours vide tracking no.: CC-01757525</t>
  </si>
  <si>
    <t>CC-01757525</t>
  </si>
  <si>
    <t>CC-01489574</t>
  </si>
  <si>
    <t>BWJD163502</t>
  </si>
  <si>
    <t>Dated on 07.11.2023, done at 500 hours vide tracking no.: CC-01090174</t>
  </si>
  <si>
    <t>Air filter changed 500 Hours</t>
  </si>
  <si>
    <t>CC-01958521</t>
  </si>
  <si>
    <t>BWHD164004</t>
  </si>
  <si>
    <t>JMD RIG SERVICE</t>
  </si>
  <si>
    <t>Dated on 08.04.2024, done at 501 hours vide tracking no.: CC-01240123</t>
  </si>
  <si>
    <t>Air filter changed 501 Hours</t>
  </si>
  <si>
    <t>Dated on 21.06.2024, done at 1230 hours vide tracking no.: CC-01314429</t>
  </si>
  <si>
    <t>Dated on 04.07.2024, done at 1536 hours vide tracking no.: CC-01328662</t>
  </si>
  <si>
    <t>Dated on 05.10.2024, done at 1992 hours vide tracking no.: CC-01426777</t>
  </si>
  <si>
    <t>Dated on 25.01.2025, done at 2547 hours vide tracking no.: CC-01541984</t>
  </si>
  <si>
    <t>Dated on 03.04.2025, done at 3005 hours vide tracking no.: CC-01615224</t>
  </si>
  <si>
    <t>Dated on 04.09.2025, done at 3750 hours vide tracking no.: CC-01787104</t>
  </si>
  <si>
    <t>CC-01787104</t>
  </si>
  <si>
    <t>CC-01615224</t>
  </si>
  <si>
    <t>BWHD163996</t>
  </si>
  <si>
    <t>Dated on 03.04.2024, done at 540 hours vide tracking no.: CC-01235833</t>
  </si>
  <si>
    <t>Air filter changed 540 Hours</t>
  </si>
  <si>
    <t>Dated on 03.06.2024, done at 1220 hours vide tracking no.: CC-01296068</t>
  </si>
  <si>
    <t>Dated on 01.10.2024, done at 1765 hours vide tracking no.: CC-01422539</t>
  </si>
  <si>
    <t>Dated on 27.01.2025, done at 2474 hours vide tracking no.: CC-01551520</t>
  </si>
  <si>
    <t>Dated on 02.04.2025, done at 3074 hours vide tracking no.: CC-01614833</t>
  </si>
  <si>
    <t>CC-01973017</t>
  </si>
  <si>
    <t>BWHD231642</t>
  </si>
  <si>
    <t>Dated on 21.02.2024, done at 538 hours vide tracking no.: CC-01192538</t>
  </si>
  <si>
    <t>Dated on 29.05.2024, done at 1350 hours vide tracking no.: CC-01290915</t>
  </si>
  <si>
    <t>Dated on 16.07.2024, done at 11896 hours vide tracking no.: CC-01342702</t>
  </si>
  <si>
    <t>Dated on 04.10.2024, done at 2540 hours vide tracking no.: CC-01422642</t>
  </si>
  <si>
    <t>Dated on 16.11.2024, done at 3077 hours vide tracking no.: CC-01467433</t>
  </si>
  <si>
    <t>Dated on 13.03.2025, done at 4110 hours vide tracking no.: CC-01594771</t>
  </si>
  <si>
    <t>Dated on 16.06.2025, done at 4933 hours vide tracking no.: CC-01696493</t>
  </si>
  <si>
    <t>CC-01695493</t>
  </si>
  <si>
    <t>BSKD161499</t>
  </si>
  <si>
    <t>SHREENATH INFRA SOLUTIONS PVT. LTD.</t>
  </si>
  <si>
    <t>CC-01141879</t>
  </si>
  <si>
    <t>BVBD121409</t>
  </si>
  <si>
    <t>PG 300-100</t>
  </si>
  <si>
    <t>A R ENTERPRISES</t>
  </si>
  <si>
    <t>NOT DONE</t>
  </si>
  <si>
    <t>Dated 29.12.2023, done at 1139 hours vide tracking no.: CC-01127257</t>
  </si>
  <si>
    <t>CC-01127257</t>
  </si>
  <si>
    <t>Shifted to Sonbhadta, UP</t>
  </si>
  <si>
    <t>BVGD163301</t>
  </si>
  <si>
    <t>MAA TARA ENTERPRISES</t>
  </si>
  <si>
    <t>Dated on 10.04.2023, done at 586 hours vide tracking no.: CC-00890361</t>
  </si>
  <si>
    <t>Dated 22.08.2023, done at 1100 hours vide tracking no.: CC-01016750</t>
  </si>
  <si>
    <t>CC-01356298</t>
  </si>
  <si>
    <t>BWID220970</t>
  </si>
  <si>
    <t>BUILDING SOLUTION</t>
  </si>
  <si>
    <t>Dated on 15.03.2024, done at 908 hours vide tracking no.: CC-01218431</t>
  </si>
  <si>
    <t>Air filter changed 908 Hours</t>
  </si>
  <si>
    <t>CC-01218431</t>
  </si>
  <si>
    <t>CC-01147213</t>
  </si>
  <si>
    <t>BWLD163588</t>
  </si>
  <si>
    <t>EVERGREEN ENTERPRISES</t>
  </si>
  <si>
    <t>Dated on 16.01.2024, done at 106 hours vide tracking no.: CC-01157966</t>
  </si>
  <si>
    <t>Air filter changed 106 Hours</t>
  </si>
  <si>
    <t>CC-01374254</t>
  </si>
  <si>
    <t>CC-00877856</t>
  </si>
  <si>
    <t>CC-01157966</t>
  </si>
  <si>
    <t>BWID164086</t>
  </si>
  <si>
    <t>Dated on 07.04.2025, done at 531 hours vide tracking no.: CC-01619830</t>
  </si>
  <si>
    <t>Air filter changed 531 Hours</t>
  </si>
  <si>
    <t>CC-01938502</t>
  </si>
  <si>
    <t>BWED163889</t>
  </si>
  <si>
    <t>Dated on06.03.2024, done at 482 hours vide tracking no.: CC-01208084</t>
  </si>
  <si>
    <t>Air filter changed 482 Hours</t>
  </si>
  <si>
    <t>Dated on 21.05.2024, done at 1020 hours vide tracking no.: CC-01283079</t>
  </si>
  <si>
    <t>Dated on 22.06.2024, done at 1453 hours vide tracking no.: CC-01316969</t>
  </si>
  <si>
    <t>Dated on 20.07.2024, done at 1746 hours vide tracking no.: CC-01347498</t>
  </si>
  <si>
    <t>Dated on 23.11.2024, done at 2294 hours vide tracking no.: CC-01479743</t>
  </si>
  <si>
    <t>Dated on 03.02.2025, done at 2850 hours vide tracking no.: CC-01550190</t>
  </si>
  <si>
    <t>Dated on 29.04.2025, done at 3536 hours vide tracking no.: CC-01643585</t>
  </si>
  <si>
    <t>Dated on 01.07.2025, done at 4172 hours vide tracking no.: CC-01712798</t>
  </si>
  <si>
    <t>Dated on 05.09.2025, done at 4564 hours vide tracking no.: CC-01789099</t>
  </si>
  <si>
    <t>CC-01947838</t>
  </si>
  <si>
    <t>BWID164054</t>
  </si>
  <si>
    <t>SWASTIK BOREWELL</t>
  </si>
  <si>
    <t>Dated on 02.04.2024, done at 512 hours vide tracking no.: CC-01233975</t>
  </si>
  <si>
    <t>Air filter changed 512 Hours</t>
  </si>
  <si>
    <t>Dated on 10.06.2024, done at 1101 hours vide tracking no.: CC-01302921</t>
  </si>
  <si>
    <t>Dated on 12.11.2024, done at 1640 hours vide tracking no.: CC-01463120</t>
  </si>
  <si>
    <t>CC-01653605</t>
  </si>
  <si>
    <t>BWID164091</t>
  </si>
  <si>
    <t>MD FAIYAJ KHAN</t>
  </si>
  <si>
    <t>CC-01908680</t>
  </si>
  <si>
    <t>BXJD231745</t>
  </si>
  <si>
    <t>CC-01190192</t>
  </si>
  <si>
    <t>BWID164076</t>
  </si>
  <si>
    <t>BLA PROJECTS PVT LTD</t>
  </si>
  <si>
    <t>Dated on 22.11.2024, done at 582 hours vide tracking no.: CC-01473075</t>
  </si>
  <si>
    <t>CC-01695945</t>
  </si>
  <si>
    <t>CC-01183055</t>
  </si>
  <si>
    <t>BXJD121872</t>
  </si>
  <si>
    <t>NIVAS YADAV - N K Electronics</t>
  </si>
  <si>
    <t>CC-01908691</t>
  </si>
  <si>
    <t>BXJD164143</t>
  </si>
  <si>
    <t>KRITH ENTERPRISES</t>
  </si>
  <si>
    <t>Dated on 24.06.2024, done at 523 hours vide tracking no.: CC-01318053</t>
  </si>
  <si>
    <t>Air filter changed 523 Hours</t>
  </si>
  <si>
    <t>CC-01566677</t>
  </si>
  <si>
    <t>CC-01446191</t>
  </si>
  <si>
    <t>CC-01193728</t>
  </si>
  <si>
    <t>BXKD121881</t>
  </si>
  <si>
    <t>DAEWOO L&amp;T JV</t>
  </si>
  <si>
    <t>CC-01190562</t>
  </si>
  <si>
    <t>BXKD231814</t>
  </si>
  <si>
    <t>CC-01195659</t>
  </si>
  <si>
    <t>BXJD164130</t>
  </si>
  <si>
    <t>Dated on 25.04.2024, done at 445 hours vide tracking no.: CC-01257160</t>
  </si>
  <si>
    <t>Air filter changed 445 Hours</t>
  </si>
  <si>
    <t>CC-01446196</t>
  </si>
  <si>
    <t>CC-01257160</t>
  </si>
  <si>
    <t>CC-01198054</t>
  </si>
  <si>
    <t>BXJD164132</t>
  </si>
  <si>
    <t>ANKIT VERMA</t>
  </si>
  <si>
    <t>Dated on 02.05.2024, done at 503 hours vide tracking no.: CC-01263836</t>
  </si>
  <si>
    <t>CC-01513972</t>
  </si>
  <si>
    <t>CC-0XXXXXXX</t>
  </si>
  <si>
    <t>BWCD163769</t>
  </si>
  <si>
    <t>MARUTI INFRA &amp; MINING</t>
  </si>
  <si>
    <t>Dated on 09.11.2023, done at 400 hours vide tracking no.: CC-01091700</t>
  </si>
  <si>
    <t>Air filter changed 400 Hours</t>
  </si>
  <si>
    <t>CC-01091700</t>
  </si>
  <si>
    <t>CC-00998300</t>
  </si>
  <si>
    <t>BWHD164039</t>
  </si>
  <si>
    <t>PRASHANT BOREWELL</t>
  </si>
  <si>
    <t>Dated on 20.05.2024, done at 520 hours vide tracking no.: CC-01282515</t>
  </si>
  <si>
    <t>Dated on 13.05.2025, done at 1586 hours vide tracking no.: CC-01657461</t>
  </si>
  <si>
    <t>Dated on 19.02.2026, done at 3300 hours vide tracking no.: CC-01983710</t>
  </si>
  <si>
    <t>CC-01983710</t>
  </si>
  <si>
    <t>BXKD231832</t>
  </si>
  <si>
    <t>CC-01203284</t>
  </si>
  <si>
    <t>BXJD121862</t>
  </si>
  <si>
    <t>SHIV SHAKTI ENTERPRISES</t>
  </si>
  <si>
    <t>No Service Dues</t>
  </si>
  <si>
    <t>CC-01205194</t>
  </si>
  <si>
    <t>BXKD164174</t>
  </si>
  <si>
    <t>SHIV ENTERPRISES</t>
  </si>
  <si>
    <t>Dated on 07.08.2024, done at 541 hours vide tracking no.: CC-01365548</t>
  </si>
  <si>
    <t>Air filter changed 541 Hours</t>
  </si>
  <si>
    <t>Dated on 03.03.2025, done at 1001 hours vide tracking no.: CC-01582389</t>
  </si>
  <si>
    <t>Dated on 19.02.2026, done at 1750 hours vide tracking no.: CC-01984204</t>
  </si>
  <si>
    <t>CC-01984204</t>
  </si>
  <si>
    <t>BXKS035317</t>
  </si>
  <si>
    <t>L&amp;T LTD. CONSTRUCTION</t>
  </si>
  <si>
    <t>CC-01210919</t>
  </si>
  <si>
    <t>BWID164096</t>
  </si>
  <si>
    <t>SUBHAM BOREWELL</t>
  </si>
  <si>
    <t>Dated on 15.05.2024, done at 496 hours vide tracking no.: CC-01281181</t>
  </si>
  <si>
    <t>Air filter changed 496 Hours</t>
  </si>
  <si>
    <t>Dated on 17.09.2024, done at 1206 hours vide tracking no.: CC-01405600</t>
  </si>
  <si>
    <t>Dated on 26.12.2024, done at 1600 hours vide tracking no.: CC-01508818</t>
  </si>
  <si>
    <t>Dated on 08.03.2025, done at 2006 hours vide tracking no.: CC-01588865</t>
  </si>
  <si>
    <t>Dated on 05.06.2025, done at 2421 hours vide tracking no.: CC-01683627</t>
  </si>
  <si>
    <t>Dated on 06.02.2026, done at 3386 hours vide tracking no.: CC-01967264</t>
  </si>
  <si>
    <t>CC-01967264</t>
  </si>
  <si>
    <t>CC-01683627</t>
  </si>
  <si>
    <t>BXKD164166</t>
  </si>
  <si>
    <t>MD MUBARAK HUSSAIN</t>
  </si>
  <si>
    <t>Dated on 30.05.2024, done at 510 hours vide tracking no.: CC-01292698</t>
  </si>
  <si>
    <t>CC-01292698</t>
  </si>
  <si>
    <t>CC-01218792</t>
  </si>
  <si>
    <t>BXKD164191</t>
  </si>
  <si>
    <t>Dated on 03.06.2024, done at 501 hours vide tracking no.: CC-01296094</t>
  </si>
  <si>
    <t>Dated on 09.08.2024, done at 1010 hours vide tracking no.: CC-01368368</t>
  </si>
  <si>
    <t>Dated on 07.10.2024, done at 1501 hours vide tracking no.: CC-01428431</t>
  </si>
  <si>
    <t>Dated on 22.11.2024, done at 2010 hours vide tracking no.: CC-01472569</t>
  </si>
  <si>
    <t>Dated on 18.02.2025, done at 2997 hours vide tracking no.: CC-01567486</t>
  </si>
  <si>
    <t>Dated on 17.04.2025, done at 3511 hours vide tracking no.: CC-011630030</t>
  </si>
  <si>
    <t>Dated on 02.09.2025, done at 4066 hours vide tracking no.: CC-01785253</t>
  </si>
  <si>
    <t>Dated on 06.10.2025, done at 4500 hours vide tracking no.: CC-01821895</t>
  </si>
  <si>
    <t>Dated on 11.11.2025, done at 5029 hours vide tracking no.: CC-0185174</t>
  </si>
  <si>
    <t>CC-01865174</t>
  </si>
  <si>
    <t>CC-01821895</t>
  </si>
  <si>
    <t>BXKD121877</t>
  </si>
  <si>
    <t>MITHLESH MAHALDAR</t>
  </si>
  <si>
    <t>BHAGALPUR</t>
  </si>
  <si>
    <t>CC-01234645</t>
  </si>
  <si>
    <t>BXKD164199</t>
  </si>
  <si>
    <t>ADITYA KUMAR</t>
  </si>
  <si>
    <t>Dated on 06.06.2024, done at 434 hours vide tracking no.: CC-01298548</t>
  </si>
  <si>
    <t>Air filter changed 434 Hours</t>
  </si>
  <si>
    <t>CC-01298548</t>
  </si>
  <si>
    <t>CC-01236773</t>
  </si>
  <si>
    <t>BXLL153793</t>
  </si>
  <si>
    <t>RANJEET KUMAR SINGH</t>
  </si>
  <si>
    <t>CC-01506290</t>
  </si>
  <si>
    <t>CC-01238447</t>
  </si>
  <si>
    <t>BWED163867</t>
  </si>
  <si>
    <t>PG 575S-225 (SKID)</t>
  </si>
  <si>
    <t>INDU EARTH MOVERS</t>
  </si>
  <si>
    <t>Dated on 01.05.2024, done at 641 hours vide tracking no.: CC-01262877</t>
  </si>
  <si>
    <t>Air filter changed 641 Hours</t>
  </si>
  <si>
    <t>CC-01451506</t>
  </si>
  <si>
    <t>CC-01044743</t>
  </si>
  <si>
    <t>BWED163871</t>
  </si>
  <si>
    <t>Dated on 01.05.2024, done at 686 hours vide tracking no.: CC-01262880</t>
  </si>
  <si>
    <t>Air filter changed 686 Hours</t>
  </si>
  <si>
    <t>CC-01451512</t>
  </si>
  <si>
    <t>CC-01062268</t>
  </si>
  <si>
    <t>BVED163229</t>
  </si>
  <si>
    <t>Dated on 17.06.2023, done at 500 hours vide tracking no.: CC-00953410</t>
  </si>
  <si>
    <t>Dated on 01-05.2024, done at 1127 hours vide tracking no.: CC-01262883</t>
  </si>
  <si>
    <t>CC-01262883</t>
  </si>
  <si>
    <t>CC-00883844</t>
  </si>
  <si>
    <t>BXKD164206</t>
  </si>
  <si>
    <t>Dated on 04.07.2024, done at 555 hours vide tracking no.: CC-01329645</t>
  </si>
  <si>
    <t>Air filter changed 555 Hours</t>
  </si>
  <si>
    <t>Dated on 24.09.2024, done at 1078 hours vide tracking no.: CC-01414318</t>
  </si>
  <si>
    <t>Dated on 02.12.2024, done at 1550 hours vide tracking no.: CC-01483977</t>
  </si>
  <si>
    <t>Dated on13.02.2025, done at 2216 hours vide tracking no.: CC-01562760</t>
  </si>
  <si>
    <t>Dated on29.03.2025, done at 2642 hours vide tracking no.: CC-01611465</t>
  </si>
  <si>
    <t>Dated on13.05.2025, done at 3186 hours vide tracking no.: CC-01657820</t>
  </si>
  <si>
    <t>Dated on 06.08.2025, done at 3700 hours vide tracking no.: CC-01756543</t>
  </si>
  <si>
    <t>Dated on 26.09.2025, done at 4606 hours vide tracking no.: CC-01813619</t>
  </si>
  <si>
    <t>Dated on 18.11.2025, done at 5160 hours vide tracking no.: CC-01873241</t>
  </si>
  <si>
    <t>Dated on 20.01.2026, done at 5574 hours vide tracking no.: CC-01946388</t>
  </si>
  <si>
    <t>CC-01946388</t>
  </si>
  <si>
    <t>BXAD164288</t>
  </si>
  <si>
    <t>Dated on 20.11.2024, done at 733 hours vide tracking no.: CC-01471341</t>
  </si>
  <si>
    <t>Air filter changed 733 Hours</t>
  </si>
  <si>
    <t>Dated 10.10.2025, done at 1923 hours vide tracking no.: CC-01830792</t>
  </si>
  <si>
    <t>CC-01830792</t>
  </si>
  <si>
    <t>CC-01254393</t>
  </si>
  <si>
    <t>BXKD164219</t>
  </si>
  <si>
    <t>Jharkhand Borewells</t>
  </si>
  <si>
    <t>Dated on 10.07.2024, done at 476 hours vide tracking no.: CC-01336007</t>
  </si>
  <si>
    <t>CC-01336007</t>
  </si>
  <si>
    <t>CC-01257093</t>
  </si>
  <si>
    <t>BXLD164263</t>
  </si>
  <si>
    <t>ARS ENTERPRISES</t>
  </si>
  <si>
    <t>Dated on 10.07.2024, done at 598 hours vide tracking no.: CC-01335739</t>
  </si>
  <si>
    <t>Air filter changed 598 Hours</t>
  </si>
  <si>
    <t>Dated on 04.04.2025, done at 1581 hours vide tracking no.: CC-01616960</t>
  </si>
  <si>
    <t>CC-01616960</t>
  </si>
  <si>
    <t>BWID231682</t>
  </si>
  <si>
    <t>Dated on 14.11.2024, done at 494 hours vide tracking no.: CC-01465213</t>
  </si>
  <si>
    <t>Air filter changed 494 Hours</t>
  </si>
  <si>
    <t>CC-01465213</t>
  </si>
  <si>
    <t>CC-01273945</t>
  </si>
  <si>
    <t>BXAD121939</t>
  </si>
  <si>
    <t>BRBA INFRATECH LLP</t>
  </si>
  <si>
    <t xml:space="preserve">0
</t>
  </si>
  <si>
    <t>CC-01491306</t>
  </si>
  <si>
    <t>CC-01274916</t>
  </si>
  <si>
    <t>BXLD121932</t>
  </si>
  <si>
    <t>CC-01491303</t>
  </si>
  <si>
    <t>CC-01274921</t>
  </si>
  <si>
    <t>DNM SERVICES - CUSD00038</t>
  </si>
  <si>
    <t>BWID164050</t>
  </si>
  <si>
    <t>RAVINDRA KUMAR SINGH</t>
  </si>
  <si>
    <t>Dated on 20.06.2024, done at 570 hours vide tracking no.: CC-01314350</t>
  </si>
  <si>
    <t>Dated on 14.11.2024, done at 1230 hours vide tracking no.: CC-01463206</t>
  </si>
  <si>
    <t>Dated on 29.01.2025, done at 1615 hours vide tracking no.: CC-01544136</t>
  </si>
  <si>
    <t>Dated on 04.04.2025, done at 2054 hours vide tracking no.: CC-01616957</t>
  </si>
  <si>
    <t>CC-01888460</t>
  </si>
  <si>
    <t>CC-01544136</t>
  </si>
  <si>
    <t>BXJD231746</t>
  </si>
  <si>
    <t>Dated on 10.06.2024, done at 544 hours vide tracking no.: CC-01302909</t>
  </si>
  <si>
    <t>Dated 10.01.2025, done at 1270 hours vide tracking no.: CC-01533639</t>
  </si>
  <si>
    <t>Dated 28.03.2025, done at 1510 hours vide tracking no.: CC-01608343</t>
  </si>
  <si>
    <t>Dated 29.07.2025, done at 2031 hours vide tracking no.: CC-01746262</t>
  </si>
  <si>
    <t>CC-01977692</t>
  </si>
  <si>
    <t>CC-01608343</t>
  </si>
  <si>
    <t>BKID210531</t>
  </si>
  <si>
    <t>GANPATI BOREWELL ,</t>
  </si>
  <si>
    <t>Dated on 17.05.2024, done at 3041 hours vide tracking no.: CC-01278460</t>
  </si>
  <si>
    <t>CC-01278460</t>
  </si>
  <si>
    <t>BWHD163991</t>
  </si>
  <si>
    <t>Vicky Borewell</t>
  </si>
  <si>
    <t>Dated on 13.05.2024, done at 523 hours vide tracking no.: CC-01274904</t>
  </si>
  <si>
    <t>CC-01622176</t>
  </si>
  <si>
    <t>CC-01095317</t>
  </si>
  <si>
    <t>BQDD160190</t>
  </si>
  <si>
    <t>PG 650-100</t>
  </si>
  <si>
    <t>PG 650</t>
  </si>
  <si>
    <t>SINTU KUMAR YADAV</t>
  </si>
  <si>
    <t>CC-01257116</t>
  </si>
  <si>
    <t>TIME EQUIPMENTS PRIVATE LIMITED</t>
  </si>
  <si>
    <t>BWHD164003</t>
  </si>
  <si>
    <t>BHARTI BOREWELL</t>
  </si>
  <si>
    <t>Dated on 15.04.2024, done at 502 hours vide tracking no.: CC-01247561</t>
  </si>
  <si>
    <t>Dated on 25.11.2024, done at 1188 hours vide tracking no.: CC-01475536</t>
  </si>
  <si>
    <t>CC-01475536</t>
  </si>
  <si>
    <t>CC-01095316</t>
  </si>
  <si>
    <t>BVGD163297</t>
  </si>
  <si>
    <t>Dated on 24.01.2024, done at 740 hours vide tracking no.: CC-01165939</t>
  </si>
  <si>
    <t>Air filter changed 740 Hours</t>
  </si>
  <si>
    <t>Dated on 22.07.2024, done at 1511 hours vide tracking no.: CC-01348254</t>
  </si>
  <si>
    <t>CC-01983828</t>
  </si>
  <si>
    <t>BUCD121176</t>
  </si>
  <si>
    <t>Keshav Generators Private Limited</t>
  </si>
  <si>
    <t>Dated on 17.03.2023, done at 1043 hours vide tracking no.: CC-00869536</t>
  </si>
  <si>
    <t>Dated on 05.12.2023, done at 1650 hours vide tracking no.: CC-01115211</t>
  </si>
  <si>
    <t>CC-01115211</t>
  </si>
  <si>
    <t>SCRAPPED</t>
  </si>
  <si>
    <t>BRBD160859</t>
  </si>
  <si>
    <t>CC-01875500</t>
  </si>
  <si>
    <t>BVED163240</t>
  </si>
  <si>
    <t>CC-01695513</t>
  </si>
  <si>
    <t>BRID161341</t>
  </si>
  <si>
    <t>NANDGOPAL PRASAD</t>
  </si>
  <si>
    <t>CC-01004154</t>
  </si>
  <si>
    <t>BMKD120057</t>
  </si>
  <si>
    <t>PG 400 - 100 2W HINO</t>
  </si>
  <si>
    <t>KUSHAL DIVERSIFIED  RESOURCES LLP</t>
  </si>
  <si>
    <t>CC-00906024</t>
  </si>
  <si>
    <t>BXAD231954</t>
  </si>
  <si>
    <t>CC-01300518</t>
  </si>
  <si>
    <t>BXLD164272</t>
  </si>
  <si>
    <t>PG 575-225</t>
  </si>
  <si>
    <t>G S ENTERPRISES</t>
  </si>
  <si>
    <t>CC-01916006</t>
  </si>
  <si>
    <t>BXCD164415</t>
  </si>
  <si>
    <t>RAJ TRAVELLS</t>
  </si>
  <si>
    <t>CC-01314522</t>
  </si>
  <si>
    <t>BXAD231957</t>
  </si>
  <si>
    <t>PG 1250</t>
  </si>
  <si>
    <t>VEERAPAN SPRS</t>
  </si>
  <si>
    <t>CC-01683637</t>
  </si>
  <si>
    <t>CC-01323700</t>
  </si>
  <si>
    <t>BXAD164301</t>
  </si>
  <si>
    <t>AJAY KUMAR MAHTO</t>
  </si>
  <si>
    <t>Dated on 25.11.2024, done at 614 hours vide tracking no.: CC-01475414</t>
  </si>
  <si>
    <t>Air filter changed 614 Hours</t>
  </si>
  <si>
    <t>CC-01631511</t>
  </si>
  <si>
    <t>CC-01333049</t>
  </si>
  <si>
    <t>Qtotation shared but not purchases (OW unit)</t>
  </si>
  <si>
    <t>BXKD220975</t>
  </si>
  <si>
    <t>SUKRITI PEBBLES</t>
  </si>
  <si>
    <t>CC-01335836</t>
  </si>
  <si>
    <t>BXCD164464</t>
  </si>
  <si>
    <t>CC-01339436</t>
  </si>
  <si>
    <t>BXCD220990</t>
  </si>
  <si>
    <t>LAMBENT INFRA</t>
  </si>
  <si>
    <t>CC-01343540</t>
  </si>
  <si>
    <t>BXCD164420</t>
  </si>
  <si>
    <t>Dated on 18.11.2024, done at 494 hours vide tracking no.: CC-01469186</t>
  </si>
  <si>
    <t>Dated 27.02.2025, done at 1701 hours vide tracking no.: CC-01578900</t>
  </si>
  <si>
    <t>Dated 06.06.2025, done at 2032 hours vide tracking no.: CC-01687876</t>
  </si>
  <si>
    <t>Dated 23.10.2025, done at 2346 hours vide tracking no.: CC-01842147</t>
  </si>
  <si>
    <t>CC-01842147</t>
  </si>
  <si>
    <t>CC-01687876</t>
  </si>
  <si>
    <t>BWID231694</t>
  </si>
  <si>
    <t>INDU EARTHMOVERS</t>
  </si>
  <si>
    <t>Dated on 14.11.2024, done at 536 hours vide tracking no.: CC-01465724</t>
  </si>
  <si>
    <t>Air filter changed 536 Hours</t>
  </si>
  <si>
    <t>CC-01641055</t>
  </si>
  <si>
    <t>BWHD164019</t>
  </si>
  <si>
    <t>RAHUL BOREWELL</t>
  </si>
  <si>
    <t>CC-01348628</t>
  </si>
  <si>
    <t>BVHD163331</t>
  </si>
  <si>
    <t>Dated on 28.05.2024, done at 513 hours vide tracking no.: CC-01290048</t>
  </si>
  <si>
    <t>Dated on 01.08.2024, done at 998 hours vide tracking no.: CC-01358657</t>
  </si>
  <si>
    <t>CC-01687929</t>
  </si>
  <si>
    <t>BXBD164357</t>
  </si>
  <si>
    <t>CC-01664938</t>
  </si>
  <si>
    <t>BXCD164422</t>
  </si>
  <si>
    <t>Dated on 04.04.2025, done at 578hours vide tracking no.: CC-01616982</t>
  </si>
  <si>
    <t>Air filter changed 578 Hours</t>
  </si>
  <si>
    <t>Dated 10.10.2025, done at 1208 hours vide tracking no.: CC-01839722</t>
  </si>
  <si>
    <t>Dated 02.02.2026, done at 1613 hours vide tracking no.: CC-01961365</t>
  </si>
  <si>
    <t>CC-01961365</t>
  </si>
  <si>
    <t>CC-01839722</t>
  </si>
  <si>
    <t>CC-01372754</t>
  </si>
  <si>
    <t>BXBD164381</t>
  </si>
  <si>
    <t>Dated on 05.11.2024, done at 500 hours vide tracking no.: CC-01455733</t>
  </si>
  <si>
    <t>CC-01455733</t>
  </si>
  <si>
    <t>CC-01374627</t>
  </si>
  <si>
    <t>BXED122035</t>
  </si>
  <si>
    <t>CC-01904996</t>
  </si>
  <si>
    <t>CC-01682928</t>
  </si>
  <si>
    <t>BSAD161563</t>
  </si>
  <si>
    <t>M/S JITENDER MISTRI</t>
  </si>
  <si>
    <t>BWCD163785</t>
  </si>
  <si>
    <t>R.S. BOREWELL</t>
  </si>
  <si>
    <t>Dated on 20.05.2024, done at 628 hours vide tracking no.: CC-01282403</t>
  </si>
  <si>
    <t>CC-01282403</t>
  </si>
  <si>
    <t>CC-01046651</t>
  </si>
  <si>
    <t>Shifted to Odisha (SAMBEET EQUIPMENTS PRIVATE LIMITED - CRS000229)</t>
  </si>
  <si>
    <t>BXAD164317</t>
  </si>
  <si>
    <t>VANKATESHWARA ASSOCIATES</t>
  </si>
  <si>
    <t>Dated on 24.10.2024, done at 571 hours vide tracking no.: CC-01446185</t>
  </si>
  <si>
    <t>Dated 17.12.2024, done at 1270 hours vide tracking no.: CC-01500015</t>
  </si>
  <si>
    <t>Dated 13.01.2025, done at 1620 hours vide tracking no.: CC-01528594</t>
  </si>
  <si>
    <t>Dated 12.02.2025, done at 1940 hours vide tracking no.: CC-01560842</t>
  </si>
  <si>
    <t>Dated 15.07.2025, done at 2771 hours vide tracking no.: CC-01730115</t>
  </si>
  <si>
    <t>Dated 11.10.2025, done at 3096 hours vide tracking no.: CC-01831491</t>
  </si>
  <si>
    <t>CC-01831491</t>
  </si>
  <si>
    <t>BXCD164399</t>
  </si>
  <si>
    <t>Yogesh Mining &amp; Contractor</t>
  </si>
  <si>
    <t>Dated on 09.11.2024, done at 590 hours vide tracking no.: CC-01460040</t>
  </si>
  <si>
    <t>Dated on 07.05.2025, done at 1200 hours vide tracking no.: CC-01649896</t>
  </si>
  <si>
    <t>Dated on 02.07.2025, done at 1493 hours vide tracking no.: CC-01713509</t>
  </si>
  <si>
    <t>Dated on 23.09.2025, done at 2000 hours vide tracking no.: CC-01809038</t>
  </si>
  <si>
    <t>CC-01809038</t>
  </si>
  <si>
    <t>CC-01713509</t>
  </si>
  <si>
    <t>BXFD164599</t>
  </si>
  <si>
    <t>BHUNESHWAR SHARMA CONSTRUCTION</t>
  </si>
  <si>
    <t>CC-01642390</t>
  </si>
  <si>
    <t>CC-01436851</t>
  </si>
  <si>
    <t>BXKD164160</t>
  </si>
  <si>
    <t>YOGESH KUMAR DANGI,</t>
  </si>
  <si>
    <t>Dated on 20.06.2024, done at 741 hours vide tracking no.: CC-01314306</t>
  </si>
  <si>
    <t>CC-01314306</t>
  </si>
  <si>
    <t>CC-01195174</t>
  </si>
  <si>
    <t>BXLD231873</t>
  </si>
  <si>
    <t>Dated on 14.11.2024, done at 512 hours vide tracking no.: CC-01465736</t>
  </si>
  <si>
    <t>Dated 11.01.2025, done at 1253 hours vide tracking no.: CC-01527375</t>
  </si>
  <si>
    <t>Dated 13.02.2025, done at 1550 hours vide tracking no.: CC-01562502</t>
  </si>
  <si>
    <t>CC-01958507</t>
  </si>
  <si>
    <t>BXLD231897</t>
  </si>
  <si>
    <t>MANJUNATHAA ROCK DRILLS</t>
  </si>
  <si>
    <t>Dated on 19.06.2024, done at 488 hours vide tracking no.: CC-01313202</t>
  </si>
  <si>
    <t>Dated on 02.01.2025, done at 1251 hours vide tracking no.: CC-01517339</t>
  </si>
  <si>
    <t>CC-01938473</t>
  </si>
  <si>
    <t>CC-01636743</t>
  </si>
  <si>
    <t>BXAL153828</t>
  </si>
  <si>
    <t>SHREE JAY HANUMAN CONTRACTORS</t>
  </si>
  <si>
    <t>Dated on 14.08.2025, done at 537 hours vide tracking no.: CC-01765780</t>
  </si>
  <si>
    <t>CC-01765780</t>
  </si>
  <si>
    <t>CC-01451070</t>
  </si>
  <si>
    <t>BXBD164346</t>
  </si>
  <si>
    <t>JHARKHAND WORK SHOP</t>
  </si>
  <si>
    <t>Dated on 21.05.2025, done at 521 hours vide tracking no.: CC-01667010</t>
  </si>
  <si>
    <t>CC-01887837</t>
  </si>
  <si>
    <t>CC-01468691</t>
  </si>
  <si>
    <t>BXDD232126</t>
  </si>
  <si>
    <t>PG 900-INTL</t>
  </si>
  <si>
    <t>PG 900</t>
  </si>
  <si>
    <t>Dated on 19.05.2025, done at 595 hours vide tracking no.: CC-01664934</t>
  </si>
  <si>
    <t>Dated on 11.09.2025, done at 1261 hours vide tracking no.: CC-01795845</t>
  </si>
  <si>
    <t>Dated 24.10.2025, done at 1504 hours vide tracking no.: CC-01842519</t>
  </si>
  <si>
    <t>Dated 14.02.2026, done at 2114 hours vide tracking no.: CC-01977681</t>
  </si>
  <si>
    <t>CC-01977681</t>
  </si>
  <si>
    <t>CC-01842519</t>
  </si>
  <si>
    <t>BXCL153907</t>
  </si>
  <si>
    <t>PG 37 E-7</t>
  </si>
  <si>
    <t>PG 37</t>
  </si>
  <si>
    <t>greyhund engineering india pvt ltd</t>
  </si>
  <si>
    <t>Warranty</t>
  </si>
  <si>
    <t>Dated on 08.07.2025, done at 530 hours vide tracking no.: CC-01721568</t>
  </si>
  <si>
    <t>CC-01721568</t>
  </si>
  <si>
    <t>CC-01495749</t>
  </si>
  <si>
    <t>BXFD232221</t>
  </si>
  <si>
    <t>PG 900 - 100 4W 6CTA</t>
  </si>
  <si>
    <t>CC-01503980</t>
  </si>
  <si>
    <t>BXGD164632</t>
  </si>
  <si>
    <t>AJAY KUMAR</t>
  </si>
  <si>
    <t>Dated on 05.04.2025, done at 551 hours vide tracking no.: CC-01618224</t>
  </si>
  <si>
    <t>Air filter changed 551 Hours</t>
  </si>
  <si>
    <t>Dated 19.02.2026, done at 1501 hours vide tracking no.: CC-01984209</t>
  </si>
  <si>
    <t>CC-01984209</t>
  </si>
  <si>
    <t>BXGD232278</t>
  </si>
  <si>
    <t>WARSA EARTH MOVERS</t>
  </si>
  <si>
    <t>Dated on23.03.2025, done at 550 hours vide tracking no.: CC-01604573</t>
  </si>
  <si>
    <t>NA</t>
  </si>
  <si>
    <t>Dated on 17.11.2025, done at 1434 hours vide tracking no.: CC-01871360</t>
  </si>
  <si>
    <t>Dated on 24.02.2026, done at 2063 hours vide tracking no.: CC-01989856</t>
  </si>
  <si>
    <t>CC-01989856</t>
  </si>
  <si>
    <t>CC-01906625</t>
  </si>
  <si>
    <t>BXID122117</t>
  </si>
  <si>
    <t>SAILENDRA SINGH</t>
  </si>
  <si>
    <t>CC-01509973</t>
  </si>
  <si>
    <t>BXID164748</t>
  </si>
  <si>
    <t>SHIV KUMAR SAHU</t>
  </si>
  <si>
    <t>CC-01512148</t>
  </si>
  <si>
    <t>BXID164737</t>
  </si>
  <si>
    <t>CC-01908698</t>
  </si>
  <si>
    <t>BXFD164605</t>
  </si>
  <si>
    <t>CC-01888445</t>
  </si>
  <si>
    <t>BXFD232225</t>
  </si>
  <si>
    <t>TATA CAPITAL LIMITED</t>
  </si>
  <si>
    <t>Dated on 16.04.2025, done at 564 hours vide tracking no.: CC-01629281</t>
  </si>
  <si>
    <t>Air filter changed 564 Hours</t>
  </si>
  <si>
    <t>Dated on 08.01.2025, done at 1921 hours vide tracking no.: CC-01934206</t>
  </si>
  <si>
    <t>CC-01934208</t>
  </si>
  <si>
    <t>BXGD164662</t>
  </si>
  <si>
    <t>Dated on 05.04.2025, done at 560 hours vide tracking no.: CC-01618624</t>
  </si>
  <si>
    <t>Air filter changed 560 Hours</t>
  </si>
  <si>
    <t>Dated 13.10.2025, done at 1517 hours vide tracking no.: CC-01833122</t>
  </si>
  <si>
    <t>CC-01833122</t>
  </si>
  <si>
    <t>BXHD164701</t>
  </si>
  <si>
    <t>Dated on 29.04.2025, done at 625 hours vide tracking no.: CC-01643671</t>
  </si>
  <si>
    <t>Air filter changed 625 Hours</t>
  </si>
  <si>
    <t>Dated on 13.09.2025, done at 1367 hours vide tracking no.: CC-01797731</t>
  </si>
  <si>
    <t>Dated on 14.01.2025, done at 2073 hours vide tracking no.: CC-01941106</t>
  </si>
  <si>
    <t>CC-01941106</t>
  </si>
  <si>
    <t>BXID164764</t>
  </si>
  <si>
    <t>CHAMAN TULSIYAN</t>
  </si>
  <si>
    <t>Dated on 18.03.2025, done at 478 hours vide tracking no.: CC-01598403</t>
  </si>
  <si>
    <t>Air filter changed 478 Hours</t>
  </si>
  <si>
    <t>Dated on 09.09.2025, done at 1023 hours vide tracking no.: CC-01792145</t>
  </si>
  <si>
    <t>Dated on 03.01.2026, done at 1516 hours vide tracking no.: CC-01935847</t>
  </si>
  <si>
    <t>CC-01927156</t>
  </si>
  <si>
    <t>BXJD231726</t>
  </si>
  <si>
    <t>CC-01616544</t>
  </si>
  <si>
    <t>CC-01206720</t>
  </si>
  <si>
    <t>BXJD231749</t>
  </si>
  <si>
    <t>CC-01615652</t>
  </si>
  <si>
    <t>CC-01207002</t>
  </si>
  <si>
    <t>BXBD164358</t>
  </si>
  <si>
    <t>Dated on 07.05.2025 done at 526 hours vide tracking no.: CC-01761089</t>
  </si>
  <si>
    <t>Dated on 01.07.2025, done at 1070 hours vide tracking no.: CC-01713120</t>
  </si>
  <si>
    <t>Dated on 11.08.2025, done at 1550 hours vide tracking no.: CC-01761089</t>
  </si>
  <si>
    <t>Dated on 22.09.2025, done at 2038 hours vide tracking no.: CC-01807902</t>
  </si>
  <si>
    <t>Dated on 18.11.2025, done at 2744 hours vide tracking no.: CC-01873082</t>
  </si>
  <si>
    <t>Dated on 28.01.2026, done at 3488 hours vide tracking no.: CC-01955264</t>
  </si>
  <si>
    <t>CC-01955264</t>
  </si>
  <si>
    <t>BXFD164587</t>
  </si>
  <si>
    <t>VENKATESHWARA HATCHERICS PVT. LTD.</t>
  </si>
  <si>
    <t>Dated on 21.12.2024, done at 563 hours vide tracking no.: CC-01505058</t>
  </si>
  <si>
    <t>Air filter changed 563 Hours</t>
  </si>
  <si>
    <t>Dated on 13.02.2025, done at 1033 hours vide tracking no.: CC-01562799</t>
  </si>
  <si>
    <t>Dated on 27.03.2025, done at 1500 hours vide tracking no.: CC-01609199</t>
  </si>
  <si>
    <t>Dated on 21.07.2025, done at 2010 hours vide tracking no.: CC-01737252</t>
  </si>
  <si>
    <t>Dated on 27.01.2025, done at 2671 hours vide tracking no.: CC-01950970</t>
  </si>
  <si>
    <t>CC-01950970</t>
  </si>
  <si>
    <t>CC-01609199</t>
  </si>
  <si>
    <t>BXHD232312</t>
  </si>
  <si>
    <t>Dated on 11.04.2025 done at 490 hours vide tracking no.: CC-01624877</t>
  </si>
  <si>
    <t>Dated on 13.08.2025, done at 1069 hours vide tracking no.: CC-01764150</t>
  </si>
  <si>
    <t>Dated on 26.00.2025, done at 1550 hours vide tracking no.: CC-01882759</t>
  </si>
  <si>
    <t>Dated on 26.12.2025, done at 1735 hours vide tracking no.: CC-01917980</t>
  </si>
  <si>
    <t>Dated on 26.02.2026, done at 2262 hours vide tracking no.: CC-01992432</t>
  </si>
  <si>
    <t>CC-01917980</t>
  </si>
  <si>
    <t>CC-01513744</t>
  </si>
  <si>
    <t>BYLD164901</t>
  </si>
  <si>
    <t>CC-01878185</t>
  </si>
  <si>
    <t>CC-01599735</t>
  </si>
  <si>
    <t>BYKD164879</t>
  </si>
  <si>
    <t>Pratap trading company</t>
  </si>
  <si>
    <t>Dated on 04.09.2025 done at 500 hours vide tracking no.: CC-01787105</t>
  </si>
  <si>
    <t>CC-01915747</t>
  </si>
  <si>
    <t>CC-01582538</t>
  </si>
  <si>
    <t>BXCD164396</t>
  </si>
  <si>
    <t>CC-01593762</t>
  </si>
  <si>
    <t>BXAD231963</t>
  </si>
  <si>
    <t>SRI RANGANATHAR BOREWELLS</t>
  </si>
  <si>
    <t>CC-01583590</t>
  </si>
  <si>
    <t>CC-01262842</t>
  </si>
  <si>
    <t>BXHD164673</t>
  </si>
  <si>
    <t>CC-01711973</t>
  </si>
  <si>
    <t>CC-01582960</t>
  </si>
  <si>
    <t>BXIS038530</t>
  </si>
  <si>
    <t>EG 75-10.5 400V/50HZ</t>
  </si>
  <si>
    <t>EG 75</t>
  </si>
  <si>
    <t>HARI CONSTRUCTION &amp; ASSOCIATED PVT. LTD.</t>
  </si>
  <si>
    <t>CC-01544675</t>
  </si>
  <si>
    <t>BXHD232326</t>
  </si>
  <si>
    <t>PG1500S-COMBO 400 (INTL)</t>
  </si>
  <si>
    <t>PG 1500</t>
  </si>
  <si>
    <t>EE  CGWB DIV- V Ranchi</t>
  </si>
  <si>
    <t>Dated on 04.02.2026, done at 178 hours vide tracking no.: CC-01964391</t>
  </si>
  <si>
    <t>CC-01964391</t>
  </si>
  <si>
    <t>CC-01606313</t>
  </si>
  <si>
    <t>BYLD232523</t>
  </si>
  <si>
    <t>CC-01703891</t>
  </si>
  <si>
    <t>CC-01617364</t>
  </si>
  <si>
    <t>BYLD164919</t>
  </si>
  <si>
    <t>Dated on 13.08.2025 done at 546 hours vide tracking no.: CC-01764155</t>
  </si>
  <si>
    <t>Dated on 03.02.2026, done at 1279 hours vide tracking no.: CC-01962973</t>
  </si>
  <si>
    <t>CC-01962973</t>
  </si>
  <si>
    <t>CC-01618492</t>
  </si>
  <si>
    <t>BYAD164973</t>
  </si>
  <si>
    <t>dtak@lakecityinfra.com</t>
  </si>
  <si>
    <t>Dated on 11.06.2025, done at 500 hours vide tracking no.: CC-01690137</t>
  </si>
  <si>
    <t>Dated on 10.01.2026, done at 1508 hours vide tracking no.: CC-01937151</t>
  </si>
  <si>
    <t>CC-01908483</t>
  </si>
  <si>
    <t>CC-01937151</t>
  </si>
  <si>
    <t>BYLD201693</t>
  </si>
  <si>
    <t>PG 850S-290</t>
  </si>
  <si>
    <t>PG 850</t>
  </si>
  <si>
    <t>Dated on 31.07.2025, done at 460 hours vide tracking no.: CC-01749386</t>
  </si>
  <si>
    <t>Air filter changed 460 Hours</t>
  </si>
  <si>
    <t>Dated on 07.02.2026, done at 1410 hours vide tracking no.: CC-01968405</t>
  </si>
  <si>
    <t>CC-01968405</t>
  </si>
  <si>
    <t>BYLD164891</t>
  </si>
  <si>
    <t>CC-01648682</t>
  </si>
  <si>
    <t>BXID201595</t>
  </si>
  <si>
    <t>Dated on 08.08.2025 done at 617 hours vide tracking no.: CC-01758943</t>
  </si>
  <si>
    <t>Air filter changed 617 Hours</t>
  </si>
  <si>
    <t>Dated 06.10.2024, done at 1106 hours vide tracking no.: CC-01821879</t>
  </si>
  <si>
    <t>CC-01831879</t>
  </si>
  <si>
    <t>CC-01655744</t>
  </si>
  <si>
    <t>BWHD231603</t>
  </si>
  <si>
    <t>Dated on 15.03.2024, done at 670 hours vide tracking no.: CC-01218052</t>
  </si>
  <si>
    <t>Air filter changed 670 Hours</t>
  </si>
  <si>
    <t>Dated on 15.06.2024, done at 1340 hours vide tracking no.: CC-01309194</t>
  </si>
  <si>
    <t>Dated on 02.09.2024, done at 1900 hours vide tracking no.: CC-01390450</t>
  </si>
  <si>
    <t>Dated on 12.09.2024, done at 1980 hours vide tracking no.: CC-01401314</t>
  </si>
  <si>
    <t>Dated on 09.05.2025, done at 2840 hours vide tracking no.: CC-01654051</t>
  </si>
  <si>
    <t>Dated on 10.05.2025, done at 3243 hours vide tracking no.: CC-01654051</t>
  </si>
  <si>
    <t>CC-01654051</t>
  </si>
  <si>
    <t>BWED163890</t>
  </si>
  <si>
    <t>Dated on 01.12.2023, done at 530 hours vide tracking no.: CC-01110954</t>
  </si>
  <si>
    <t>Dated on 02.02.2024, done at 1020 hours vide tracking no.: CC-01174034</t>
  </si>
  <si>
    <t>Dated on 16.03.2024, done at 1660 hours vide tracking no.: CC-01221264</t>
  </si>
  <si>
    <t>Dated on 30.05.2024, done at 2490 hours vide tracking no.: 329723</t>
  </si>
  <si>
    <t>Dated on 15.07.2024, done at 3060 hours vide tracking no.: CC-01341510</t>
  </si>
  <si>
    <t>Dated on 24.07.2024, done at 3140 hours vide tracking no.: CC-01350418</t>
  </si>
  <si>
    <t>Dated on 21.10.2024, done at 3887 hours vide tracking no.: CC-01442641</t>
  </si>
  <si>
    <t>Dated on 21.01.2025, done at 4021 hours vide tracking no.: CC-01539112</t>
  </si>
  <si>
    <t>Dated on 24.03.2025, done at 4500 hours vide tracking no.: CC-01604578</t>
  </si>
  <si>
    <t>CC-01656655</t>
  </si>
  <si>
    <t>CC-01604578</t>
  </si>
  <si>
    <t>BYJD232405</t>
  </si>
  <si>
    <t>SM DRILLING PRIVATE LIMITED</t>
  </si>
  <si>
    <t>Dated on 06.05.2025, done at 540 hours vide tracking no.: CC-01649939</t>
  </si>
  <si>
    <t>Dated on 11.11.2025, done at 1344 hours vide tracking no.: CC-01865097</t>
  </si>
  <si>
    <t>CC-01865097</t>
  </si>
  <si>
    <t>CC-01537618</t>
  </si>
  <si>
    <t>BYAS044618</t>
  </si>
  <si>
    <t>EG37-10 400V/50HZ</t>
  </si>
  <si>
    <t>EG 37</t>
  </si>
  <si>
    <t>Jana Metalising</t>
  </si>
  <si>
    <t>CC-01688261</t>
  </si>
  <si>
    <t>BYCL161693</t>
  </si>
  <si>
    <t>JAMSHEDPUR</t>
  </si>
  <si>
    <t>randhirdcsl@gmail.com</t>
  </si>
  <si>
    <t>CC-01720577</t>
  </si>
  <si>
    <t>BYAL154188</t>
  </si>
  <si>
    <t>VIBHA CONTRACTORS PRIVATE LIMITED</t>
  </si>
  <si>
    <t>CC-01765758</t>
  </si>
  <si>
    <t>BYBL161686</t>
  </si>
  <si>
    <t>PG 75E - 9.5 BAR</t>
  </si>
  <si>
    <t>PG 75</t>
  </si>
  <si>
    <t>RADHA ENTERPRISES</t>
  </si>
  <si>
    <t>CC-01765772</t>
  </si>
  <si>
    <t>BXAD231960</t>
  </si>
  <si>
    <t>BARKAGAON</t>
  </si>
  <si>
    <t>indumovers1972@gmail.com</t>
  </si>
  <si>
    <t>Dated on 09.02.2026, done at 947 hours vide tracking no.: CC-01970510</t>
  </si>
  <si>
    <t>Air Filter changed 947 Hours</t>
  </si>
  <si>
    <t>CC-01970510</t>
  </si>
  <si>
    <t>CC-01776761</t>
  </si>
  <si>
    <t>BYEL161723</t>
  </si>
  <si>
    <t>PG 55E - 9.5 BAR</t>
  </si>
  <si>
    <t>PG 55E</t>
  </si>
  <si>
    <t>UDAY ENGINEERING WORKS</t>
  </si>
  <si>
    <t>IOCL REFINARY, BARAUNI, BIHAR</t>
  </si>
  <si>
    <t>CC-01789853</t>
  </si>
  <si>
    <t>BWFD121746</t>
  </si>
  <si>
    <t>ANIL KUMAR MANDHYANI</t>
  </si>
  <si>
    <t>Site at Silliguri</t>
  </si>
  <si>
    <t>Dated on 21.02.2024, done at 579 hours vide tracking no.: CC-01193186</t>
  </si>
  <si>
    <t>Dated on 27.02.2025, done at 1088 hours vide tracking no.: CC-01579101</t>
  </si>
  <si>
    <t>CC-01579101</t>
  </si>
  <si>
    <t>CC-01063303</t>
  </si>
  <si>
    <t>Shifted to Silliguri, WB ( MITRA COMMERCIAL &amp; AUTOMOBILES LLP.)</t>
  </si>
  <si>
    <t>BVFD163274</t>
  </si>
  <si>
    <t>Dated on 21..01.2023, done at 498 hours vide tracking no.: CC-00820121</t>
  </si>
  <si>
    <t>Air filter changed 498 Hours</t>
  </si>
  <si>
    <t>Dated on 04.03.2023, done at 1082 hours vide tracking no.: CC-00883120</t>
  </si>
  <si>
    <t>Dated on 17.05.2023, done at 1558 hours vide tracking no.: CC-00924389</t>
  </si>
  <si>
    <t>Dated on 01.09.2023, done at 2060 hours vide tracking no.: CC-01036159</t>
  </si>
  <si>
    <t>Dated on 27.06.2024, done at 2745 hours vide tracking no.: CC-01322003</t>
  </si>
  <si>
    <t>Dated on 12.08.2024, done at 3137 hours vide tracking no.: CC-01370904</t>
  </si>
  <si>
    <t>Dated on 13.08.2025, done at 3500 hours vide tracking no.: CC-01764163</t>
  </si>
  <si>
    <t>CC-01764163</t>
  </si>
  <si>
    <t>CC-01370904</t>
  </si>
  <si>
    <t>BXBD164388</t>
  </si>
  <si>
    <t>Dated on 21..01.2025, done at 720 hours vide tracking no.: CC-01536198</t>
  </si>
  <si>
    <t>Air filter changed 720 Hours</t>
  </si>
  <si>
    <t>Dated on 13.09.2025, done at 1485 hours vide tracking no.: CC-0797740</t>
  </si>
  <si>
    <t>CC-01797740</t>
  </si>
  <si>
    <t>BYED165208</t>
  </si>
  <si>
    <t>Purvi Aggregate Solution Private Limited</t>
  </si>
  <si>
    <t>KODERMA</t>
  </si>
  <si>
    <t>purviaspl@gmail.com</t>
  </si>
  <si>
    <t>9382899393, 8969868540</t>
  </si>
  <si>
    <t>Dated on 20.01.2026, done at 549 hours vide tracking no.: CC-01946386</t>
  </si>
  <si>
    <t>Air Filter changed 549 Hours</t>
  </si>
  <si>
    <t>CC-01946386</t>
  </si>
  <si>
    <t>CC-01791744</t>
  </si>
  <si>
    <t>BYLD232534</t>
  </si>
  <si>
    <t>SM DRILLING COMPANY</t>
  </si>
  <si>
    <t>PIPARWAR</t>
  </si>
  <si>
    <t>Dated on 14.08.2025, done at 564 hours vide tracking no.: CC-01765042</t>
  </si>
  <si>
    <t>CC-01875698</t>
  </si>
  <si>
    <t>CC-01615532</t>
  </si>
  <si>
    <t>BYGD232855</t>
  </si>
  <si>
    <t>R.P.S. ENTERPRISES</t>
  </si>
  <si>
    <t>BARUN, AURANGABAD</t>
  </si>
  <si>
    <t>CC-01839438</t>
  </si>
  <si>
    <t>BYFD165256</t>
  </si>
  <si>
    <t>Kumhara Stone Mine</t>
  </si>
  <si>
    <t>PIPRA, CHATTARPUR</t>
  </si>
  <si>
    <t>CC-01828638</t>
  </si>
  <si>
    <t>BYFD165254</t>
  </si>
  <si>
    <t>CC-01849713</t>
  </si>
  <si>
    <t>BYFD232840</t>
  </si>
  <si>
    <t>URIMARI</t>
  </si>
  <si>
    <t>Dated on 02.02.2026, done at 504 hours vide tracking no.: CC-01962005</t>
  </si>
  <si>
    <t>Air Filter changed 504 Hours</t>
  </si>
  <si>
    <t>Dated on 19.02.2026, done at 1279 hours vide tracking no.: CC-01983995</t>
  </si>
  <si>
    <t>CC-01983995</t>
  </si>
  <si>
    <t>CC-01844114</t>
  </si>
  <si>
    <t>BYDD165173</t>
  </si>
  <si>
    <t>Sushee Infra and Mining Ltd</t>
  </si>
  <si>
    <t>CC-01841879</t>
  </si>
  <si>
    <t>BYGD165317</t>
  </si>
  <si>
    <t>CC-01884905</t>
  </si>
  <si>
    <t>BYCD165091</t>
  </si>
  <si>
    <t>VAJRABHU MINING PRIVATE LIMITED</t>
  </si>
  <si>
    <t>CC-01872120</t>
  </si>
  <si>
    <t>CC-01739344</t>
  </si>
  <si>
    <t>BYFD165260</t>
  </si>
  <si>
    <t>SIDDESHWARA BOREWELLS</t>
  </si>
  <si>
    <t>Dated on 21.01.2026, done at 533 hours vide tracking no.: CC-01948388</t>
  </si>
  <si>
    <t>Air Filter changed 533 Hours</t>
  </si>
  <si>
    <t>CC-01948388</t>
  </si>
  <si>
    <t>CC-01870364</t>
  </si>
  <si>
    <t>BYCD201765</t>
  </si>
  <si>
    <t>SIRI INFRA</t>
  </si>
  <si>
    <t>CC-01868761</t>
  </si>
  <si>
    <t>BYLD164914</t>
  </si>
  <si>
    <t>S S CONSTRUCTION</t>
  </si>
  <si>
    <t>CC-01778168</t>
  </si>
  <si>
    <t>BYHD232906</t>
  </si>
  <si>
    <t>KALYANI, PHUSHRO</t>
  </si>
  <si>
    <t>CC-01897693</t>
  </si>
  <si>
    <t>BYHD165336</t>
  </si>
  <si>
    <t>HAZARIBAGH</t>
  </si>
  <si>
    <t>Dated on 24.02.2026, done at 525 hours vide tracking no.: CC-01989749</t>
  </si>
  <si>
    <t>Air Filter changed 525 Hours</t>
  </si>
  <si>
    <t>CC-01989849</t>
  </si>
  <si>
    <t>CC-01900367</t>
  </si>
  <si>
    <t>BYHD165347</t>
  </si>
  <si>
    <t>Pratap Trading Company</t>
  </si>
  <si>
    <t>SAHIBGANJ</t>
  </si>
  <si>
    <t>Dated on 25.02.2026, done at 515 hours vide tracking no.: CC-01991271</t>
  </si>
  <si>
    <t>Air Filter changed 515 Hours</t>
  </si>
  <si>
    <t>CC-01991271</t>
  </si>
  <si>
    <t>CC-01903107</t>
  </si>
  <si>
    <t>BYID165412</t>
  </si>
  <si>
    <t>M/S V.R.R ENTERPRISES</t>
  </si>
  <si>
    <t>BHOWRA, DHANBAD</t>
  </si>
  <si>
    <t>CC-01918647</t>
  </si>
  <si>
    <t>BYFD201821</t>
  </si>
  <si>
    <t>MASTER DRILLERS</t>
  </si>
  <si>
    <t>AMRAPALI PROJECT, TANDWA</t>
  </si>
  <si>
    <t>CC-01891951</t>
  </si>
  <si>
    <t>BYBD201743</t>
  </si>
  <si>
    <t>Dated on 20.11.2025, done at 500 hours vide tracking no.: CC-01875504</t>
  </si>
  <si>
    <t>CC-01875504</t>
  </si>
  <si>
    <t>CC-01754699</t>
  </si>
  <si>
    <t>BZJD165455</t>
  </si>
  <si>
    <t>RANIGANJ, WB</t>
  </si>
  <si>
    <t>CC-01994991</t>
  </si>
  <si>
    <t>BYHD201877</t>
  </si>
  <si>
    <t>CC-01903192</t>
  </si>
  <si>
    <t>BYID201894</t>
  </si>
  <si>
    <t>CC-01931645</t>
  </si>
  <si>
    <t>BZJD165470</t>
  </si>
  <si>
    <t>CC-02001341</t>
  </si>
  <si>
    <t>BYGD165294</t>
  </si>
  <si>
    <t>SUSHEE INFRAPVT LTD</t>
  </si>
  <si>
    <t>TANDWA, CHATRA</t>
  </si>
  <si>
    <t>CC-02008411</t>
  </si>
  <si>
    <t>Last Call HMR</t>
  </si>
  <si>
    <t>Last Call HMR Date</t>
  </si>
  <si>
    <t>Warranty Start Date</t>
  </si>
  <si>
    <t>Warranty End date</t>
  </si>
  <si>
    <t>Unit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</si>
</sst>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F800]dddd\,\ mmmm\ dd\,\ yyyy"/>
    <numFmt numFmtId="165" formatCode="[$-409]d\-mmm\-yy;@"/>
    <numFmt numFmtId="166" formatCode="[$-409]mmm/yy;@"/>
    <numFmt numFmtId="167" formatCode="_ * #,##0_ ;_ * \-#,##0_ ;_ * &quot;-&quot;??_ ;_ @_ "/>
    <numFmt numFmtId="168" formatCode="d/mmm/yy;;;@"/>
    <numFmt numFmtId="169" formatCode="#,##0;\-#,##0;;@"/>
  </numFmts>
  <fonts count="8" x14ac:knownFonts="1">
    <font>
      <sz val="8"/>
      <color theme="1"/>
      <name val="Verdana"/>
      <family val="2"/>
    </font>
    <font>
      <sz val="8"/>
      <color theme="1"/>
      <name val="Verdana"/>
      <family val="2"/>
    </font>
    <font>
      <b/>
      <sz val="8"/>
      <color theme="0"/>
      <name val="Verdana"/>
      <family val="2"/>
    </font>
    <font>
      <u/>
      <sz val="8"/>
      <color theme="10"/>
      <name val="Verdana"/>
      <family val="2"/>
    </font>
    <font>
      <b/>
      <sz val="10"/>
      <color theme="0"/>
      <name val="Verdana"/>
      <family val="2"/>
    </font>
    <font>
      <sz val="8"/>
      <name val="Verdana"/>
      <family val="2"/>
    </font>
    <font>
      <sz val="7"/>
      <color theme="1"/>
      <name val="Verdana"/>
      <family val="2"/>
    </font>
    <font>
      <sz val="8"/>
      <name val="Verdana"/>
      <family val="2"/>
    </font>
  </fonts>
  <fills count="4">
    <fill>
      <patternFill patternType="none"/>
    </fill>
    <fill>
      <patternFill patternType="gray125"/>
    </fill>
    <fill>
      <patternFill patternType="solid">
        <fgColor rgb="FFFF0000"/>
        <bgColor indexed="64"/>
      </patternFill>
    </fill>
    <fill>
      <patternFill patternType="solid">
        <fgColor rgb="FFFF0000"/>
        <bgColor rgb="FFFF0000"/>
      </patternFill>
    </fill>
  </fills>
  <borders count="4">
    <border>
      <left/>
      <right/>
      <top/>
      <bottom/>
      <diagonal/>
    </border>
    <border>
      <left style="thin">
        <color auto="1"/>
      </left>
      <right style="thin">
        <color auto="1"/>
      </right>
      <top/>
      <bottom/>
      <diagonal/>
    </border>
    <border>
      <left style="thin">
        <color indexed="64"/>
      </left>
      <right/>
      <top/>
      <bottom/>
      <diagonal/>
    </border>
    <border>
      <left/>
      <right style="thin">
        <color indexed="64"/>
      </right>
      <top/>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5" fillId="0" borderId="0"/>
  </cellStyleXfs>
  <cellXfs count="37">
    <xf numFmtId="0" fontId="0" fillId="0" borderId="0" xfId="0"/>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3" borderId="0" xfId="0" applyFont="1" applyFill="1" applyAlignment="1">
      <alignment vertical="center" wrapText="1"/>
    </xf>
    <xf numFmtId="15"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164" fontId="2" fillId="3" borderId="1" xfId="0" applyNumberFormat="1" applyFont="1" applyFill="1" applyBorder="1" applyAlignment="1">
      <alignment horizontal="center" vertical="center" wrapText="1"/>
    </xf>
    <xf numFmtId="164" fontId="2" fillId="3" borderId="2" xfId="3" applyNumberFormat="1" applyFont="1" applyFill="1" applyBorder="1" applyAlignment="1">
      <alignment horizontal="center" vertical="center" wrapText="1"/>
    </xf>
    <xf numFmtId="164" fontId="2" fillId="3" borderId="0" xfId="3" applyNumberFormat="1" applyFont="1" applyFill="1" applyAlignment="1">
      <alignment horizontal="center" vertical="center" wrapText="1"/>
    </xf>
    <xf numFmtId="164" fontId="2" fillId="3" borderId="3" xfId="3" applyNumberFormat="1"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15" fontId="1" fillId="0" borderId="0" xfId="0" applyNumberFormat="1" applyFont="1" applyAlignment="1">
      <alignment horizontal="center" vertical="center"/>
    </xf>
    <xf numFmtId="2" fontId="1" fillId="0" borderId="0" xfId="0" applyNumberFormat="1" applyFont="1" applyAlignment="1">
      <alignment horizontal="center" vertical="center"/>
    </xf>
    <xf numFmtId="15" fontId="1" fillId="0" borderId="0" xfId="0" applyNumberFormat="1" applyFont="1" applyAlignment="1">
      <alignment horizontal="center"/>
    </xf>
    <xf numFmtId="0" fontId="1" fillId="0" borderId="0" xfId="0" applyFont="1"/>
    <xf numFmtId="15" fontId="1" fillId="0" borderId="0" xfId="0" applyNumberFormat="1" applyFont="1"/>
    <xf numFmtId="14" fontId="1" fillId="0" borderId="0" xfId="0" applyNumberFormat="1" applyFont="1"/>
    <xf numFmtId="165" fontId="1" fillId="0" borderId="0" xfId="0" applyNumberFormat="1" applyFont="1"/>
    <xf numFmtId="1" fontId="1" fillId="0" borderId="0" xfId="0" applyNumberFormat="1" applyFont="1" applyAlignment="1">
      <alignment horizontal="center"/>
    </xf>
    <xf numFmtId="15" fontId="6" fillId="0" borderId="0" xfId="0" applyNumberFormat="1" applyFont="1"/>
    <xf numFmtId="166" fontId="7" fillId="0" borderId="0" xfId="1" applyNumberFormat="1" applyFont="1" applyFill="1" applyBorder="1" applyAlignment="1">
      <alignment horizontal="center" vertical="center"/>
    </xf>
    <xf numFmtId="167" fontId="7" fillId="0" borderId="0" xfId="1" applyNumberFormat="1" applyFont="1" applyFill="1" applyBorder="1" applyAlignment="1">
      <alignment horizontal="center" vertical="center"/>
    </xf>
    <xf numFmtId="167" fontId="7" fillId="0" borderId="0" xfId="0" applyNumberFormat="1"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wrapText="1"/>
    </xf>
    <xf numFmtId="168" fontId="1" fillId="0" borderId="0" xfId="0" applyNumberFormat="1" applyFont="1" applyAlignment="1">
      <alignment horizontal="center"/>
    </xf>
    <xf numFmtId="169" fontId="1" fillId="0" borderId="0" xfId="0" applyNumberFormat="1" applyFont="1" applyAlignment="1">
      <alignment horizontal="center"/>
    </xf>
    <xf numFmtId="0" fontId="7" fillId="0" borderId="0" xfId="0" applyFont="1" applyAlignment="1">
      <alignment horizontal="center" vertical="center" wrapText="1"/>
    </xf>
    <xf numFmtId="0" fontId="1" fillId="0" borderId="0" xfId="0" applyFont="1" applyAlignment="1">
      <alignment horizontal="left"/>
    </xf>
    <xf numFmtId="0" fontId="3" fillId="0" borderId="0" xfId="2" applyBorder="1" applyAlignment="1">
      <alignment horizontal="left"/>
    </xf>
    <xf numFmtId="0" fontId="3" fillId="0" borderId="0" xfId="2" applyFill="1" applyBorder="1" applyAlignment="1">
      <alignment horizontal="left"/>
    </xf>
    <xf numFmtId="0" fontId="1" fillId="0" borderId="0" xfId="0" applyFont="1" applyAlignment="1">
      <alignment horizontal="left" wrapText="1"/>
    </xf>
    <xf numFmtId="0" fontId="0" fillId="0" borderId="0" xfId="0" applyNumberFormat="1" applyFont="1" applyFill="1" applyAlignment="1">
      <alignment horizontal="center"/>
    </xf>
    <xf numFmtId="164" fontId="2" fillId="3" borderId="1" xfId="3" applyNumberFormat="1" applyFont="1" applyFill="1" applyBorder="1" applyAlignment="1">
      <alignment horizontal="center" vertical="center" wrapText="1"/>
    </xf>
  </cellXfs>
  <cellStyles count="4">
    <cellStyle name="Comma" xfId="1" builtinId="3"/>
    <cellStyle name="Hyperlink" xfId="2" builtinId="8"/>
    <cellStyle name="Normal" xfId="0" builtinId="0"/>
    <cellStyle name="Normal 4" xfId="3" xr:uid="{FEF9E777-0801-4F6F-866C-7F75420742F0}"/>
  </cellStyles>
  <dxfs count="553">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ill>
        <patternFill>
          <bgColor rgb="FF00B050"/>
        </patternFill>
      </fill>
    </dxf>
    <dxf>
      <font>
        <color auto="1"/>
      </font>
      <fill>
        <patternFill>
          <bgColor rgb="FFFFFF00"/>
        </patternFill>
      </fill>
    </dxf>
    <dxf>
      <font>
        <b/>
        <i val="0"/>
        <color theme="0"/>
      </font>
      <fill>
        <patternFill>
          <bgColor rgb="FFC00000"/>
        </patternFill>
      </fill>
    </dxf>
    <dxf>
      <fill>
        <patternFill>
          <bgColor rgb="FF00B050"/>
        </patternFill>
      </fill>
    </dxf>
    <dxf>
      <font>
        <color auto="1"/>
      </font>
      <fill>
        <patternFill>
          <bgColor rgb="FFFFFF00"/>
        </patternFill>
      </fill>
    </dxf>
    <dxf>
      <font>
        <b/>
        <i val="0"/>
        <color theme="0"/>
      </font>
      <fill>
        <patternFill>
          <bgColor rgb="FFC00000"/>
        </patternFill>
      </fill>
    </dxf>
    <dxf>
      <fill>
        <patternFill>
          <bgColor rgb="FF00B050"/>
        </patternFill>
      </fill>
    </dxf>
    <dxf>
      <fill>
        <patternFill>
          <bgColor rgb="FFFFFF00"/>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FF00"/>
      </font>
      <fill>
        <patternFill patternType="solid">
          <bgColor rgb="FFFF3300"/>
        </patternFill>
      </fill>
    </dxf>
    <dxf>
      <font>
        <color rgb="FF9C0006"/>
      </font>
      <fill>
        <patternFill>
          <bgColor rgb="FFFFC7CE"/>
        </patternFill>
      </fill>
    </dxf>
    <dxf>
      <font>
        <color rgb="FF9C0006"/>
      </font>
      <fill>
        <patternFill>
          <bgColor rgb="FFFFC7CE"/>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FF00"/>
      </font>
      <fill>
        <patternFill patternType="solid">
          <bgColor rgb="FFFF33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FF000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FF0000"/>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9C0006"/>
      </font>
      <fill>
        <patternFill>
          <bgColor rgb="FFFFC7CE"/>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ill>
        <patternFill>
          <bgColor rgb="FF0070C0"/>
        </patternFill>
      </fill>
    </dxf>
    <dxf>
      <fill>
        <patternFill>
          <bgColor rgb="FFFF00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ill>
        <patternFill>
          <bgColor rgb="FF0070C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FFFF00"/>
      </font>
      <fill>
        <patternFill patternType="solid">
          <bgColor rgb="FFFF330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C000"/>
      </font>
      <fill>
        <patternFill patternType="solid">
          <bgColor rgb="FFFF3300"/>
        </patternFill>
      </fill>
    </dxf>
    <dxf>
      <fill>
        <patternFill>
          <bgColor rgb="FFFF0000"/>
        </patternFill>
      </fill>
    </dxf>
    <dxf>
      <font>
        <color rgb="FFFFC0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ill>
        <patternFill>
          <bgColor rgb="FF0070C0"/>
        </patternFill>
      </fill>
    </dxf>
    <dxf>
      <font>
        <color rgb="FFFFFF00"/>
      </font>
      <fill>
        <patternFill patternType="solid">
          <bgColor rgb="FFFF3300"/>
        </patternFill>
      </fill>
    </dxf>
    <dxf>
      <font>
        <color rgb="FF9C0006"/>
      </font>
      <fill>
        <patternFill>
          <bgColor rgb="FFFFC7CE"/>
        </patternFill>
      </fill>
    </dxf>
    <dxf>
      <font>
        <color rgb="FFFFC0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ont>
        <color rgb="FFFFC000"/>
      </font>
      <fill>
        <patternFill patternType="solid">
          <bgColor rgb="FFFF3300"/>
        </patternFill>
      </fill>
    </dxf>
    <dxf>
      <fill>
        <patternFill>
          <bgColor rgb="FFFF0000"/>
        </patternFill>
      </fill>
    </dxf>
    <dxf>
      <font>
        <color rgb="FFFFC000"/>
      </font>
      <fill>
        <patternFill patternType="solid">
          <bgColor rgb="FFFF33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ont>
        <color rgb="FF9C0006"/>
      </font>
      <fill>
        <patternFill>
          <bgColor rgb="FFFFC7CE"/>
        </patternFill>
      </fill>
    </dxf>
    <dxf>
      <fill>
        <patternFill>
          <bgColor rgb="FF0070C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FF0000"/>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ill>
        <patternFill>
          <bgColor rgb="FF0070C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ill>
        <patternFill>
          <bgColor rgb="FF0070C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ill>
        <patternFill>
          <bgColor theme="5" tint="0.79998168889431442"/>
        </patternFill>
      </fill>
    </dxf>
    <dxf>
      <fill>
        <patternFill>
          <bgColor theme="9" tint="0.79998168889431442"/>
        </patternFill>
      </fill>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7" formatCode="_ * #,##0_ ;_ * \-#,##0_ ;_ * &quot;-&quot;??_ ;_ @_ "/>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alignment horizontal="center" vertical="center" textRotation="0" wrapText="0" indent="0" justifyLastLine="0" shrinkToFit="0" readingOrder="0"/>
    </dxf>
    <dxf>
      <font>
        <b val="0"/>
        <i val="0"/>
        <strike val="0"/>
        <condense val="0"/>
        <extend val="0"/>
        <outline val="0"/>
        <shadow val="0"/>
        <u val="none"/>
        <vertAlign val="baseline"/>
        <sz val="8"/>
        <color auto="1"/>
        <name val="Verdana"/>
        <family val="2"/>
        <scheme val="none"/>
      </font>
      <numFmt numFmtId="166" formatCode="[$-409]mmm/yy;@"/>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7"/>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7"/>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7"/>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7"/>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7"/>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dxf>
    <dxf>
      <font>
        <strike val="0"/>
        <outline val="0"/>
        <shadow val="0"/>
        <vertAlign val="baseline"/>
        <sz val="8"/>
        <color theme="1"/>
        <name val="Verdana"/>
        <family val="2"/>
        <scheme val="none"/>
      </font>
      <numFmt numFmtId="0" formatCode="General"/>
      <fill>
        <patternFill patternType="none">
          <bgColor auto="1"/>
        </patternFill>
      </fill>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 formatCode="0"/>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 formatCode="0"/>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dxf>
    <dxf>
      <font>
        <strike val="0"/>
        <outline val="0"/>
        <shadow val="0"/>
        <vertAlign val="baseline"/>
        <sz val="8"/>
        <color theme="1"/>
        <name val="Verdana"/>
        <family val="2"/>
        <scheme val="none"/>
      </font>
      <numFmt numFmtId="0" formatCode="General"/>
      <fill>
        <patternFill patternType="none">
          <bgColor auto="1"/>
        </patternFill>
      </fill>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dxf>
    <dxf>
      <font>
        <b val="0"/>
        <i val="0"/>
        <strike val="0"/>
        <condense val="0"/>
        <extend val="0"/>
        <outline val="0"/>
        <shadow val="0"/>
        <u val="none"/>
        <vertAlign val="baseline"/>
        <sz val="8"/>
        <color theme="1"/>
        <name val="Verdana"/>
        <family val="2"/>
        <scheme val="none"/>
      </font>
    </dxf>
    <dxf>
      <font>
        <strike val="0"/>
        <outline val="0"/>
        <shadow val="0"/>
        <vertAlign val="baseline"/>
        <sz val="8"/>
        <color theme="1"/>
        <name val="Verdana"/>
        <family val="2"/>
        <scheme val="none"/>
      </font>
      <numFmt numFmtId="0" formatCode="General"/>
      <fill>
        <patternFill patternType="none">
          <bgColor auto="1"/>
        </patternFill>
      </fill>
      <alignment wrapText="0"/>
    </dxf>
    <dxf>
      <font>
        <b val="0"/>
        <i val="0"/>
        <strike val="0"/>
        <condense val="0"/>
        <extend val="0"/>
        <outline val="0"/>
        <shadow val="0"/>
        <u val="none"/>
        <vertAlign val="baseline"/>
        <sz val="8"/>
        <color theme="1"/>
        <name val="Verdana"/>
        <family val="2"/>
        <scheme val="none"/>
      </font>
      <numFmt numFmtId="165" formatCode="[$-409]d\-mmm\-yy;@"/>
      <fill>
        <patternFill patternType="none">
          <bgColor auto="1"/>
        </patternFill>
      </fill>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0" formatCode="General"/>
      <fill>
        <patternFill patternType="none">
          <bgColor auto="1"/>
        </patternFill>
      </fill>
    </dxf>
    <dxf>
      <font>
        <b val="0"/>
        <i val="0"/>
        <strike val="0"/>
        <condense val="0"/>
        <extend val="0"/>
        <outline val="0"/>
        <shadow val="0"/>
        <u val="none"/>
        <vertAlign val="baseline"/>
        <sz val="8"/>
        <color theme="1"/>
        <name val="Verdana"/>
        <family val="2"/>
        <scheme val="none"/>
      </font>
      <numFmt numFmtId="20" formatCode="dd/mmm/yy"/>
    </dxf>
    <dxf>
      <font>
        <b val="0"/>
        <i val="0"/>
        <strike val="0"/>
        <condense val="0"/>
        <extend val="0"/>
        <outline val="0"/>
        <shadow val="0"/>
        <u val="none"/>
        <vertAlign val="baseline"/>
        <sz val="8"/>
        <color theme="1"/>
        <name val="Verdana"/>
        <family val="2"/>
        <scheme val="none"/>
      </font>
      <numFmt numFmtId="20" formatCode="dd/mmm/yy"/>
      <fill>
        <patternFill patternType="none">
          <bgColor auto="1"/>
        </patternFill>
      </fill>
    </dxf>
    <dxf>
      <font>
        <b val="0"/>
        <i val="0"/>
        <strike val="0"/>
        <condense val="0"/>
        <extend val="0"/>
        <outline val="0"/>
        <shadow val="0"/>
        <u val="none"/>
        <vertAlign val="baseline"/>
        <sz val="8"/>
        <color theme="1"/>
        <name val="Verdana"/>
        <family val="2"/>
        <scheme val="none"/>
      </font>
    </dxf>
    <dxf>
      <font>
        <strike val="0"/>
        <outline val="0"/>
        <shadow val="0"/>
        <vertAlign val="baseline"/>
        <sz val="8"/>
        <color theme="1"/>
        <name val="Verdana"/>
        <family val="2"/>
        <scheme val="none"/>
      </font>
      <numFmt numFmtId="0" formatCode="General"/>
      <fill>
        <patternFill patternType="none">
          <bgColor auto="1"/>
        </patternFill>
      </fill>
    </dxf>
    <dxf>
      <font>
        <strike val="0"/>
        <outline val="0"/>
        <shadow val="0"/>
        <vertAlign val="baseline"/>
        <sz val="8"/>
        <color theme="1"/>
        <name val="Verdana"/>
        <family val="2"/>
        <scheme val="none"/>
      </font>
      <numFmt numFmtId="20" formatCode="dd/mmm/yy"/>
      <fill>
        <patternFill patternType="none">
          <bgColor auto="1"/>
        </patternFill>
      </fill>
    </dxf>
    <dxf>
      <font>
        <strike val="0"/>
        <outline val="0"/>
        <shadow val="0"/>
        <vertAlign val="baseline"/>
        <sz val="8"/>
        <color theme="1"/>
        <name val="Verdana"/>
        <family val="2"/>
        <scheme val="none"/>
      </font>
      <numFmt numFmtId="19" formatCode="dd/mm/yyyy"/>
      <fill>
        <patternFill patternType="none">
          <bgColor auto="1"/>
        </patternFill>
      </fill>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 formatCode="0.0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strike val="0"/>
        <outline val="0"/>
        <shadow val="0"/>
        <vertAlign val="baseline"/>
        <sz val="8"/>
        <color theme="1"/>
        <name val="Verdana"/>
        <family val="2"/>
        <scheme val="none"/>
      </font>
      <numFmt numFmtId="20" formatCode="dd/mmm/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strike val="0"/>
        <outline val="0"/>
        <shadow val="0"/>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center" textRotation="0" wrapText="0" indent="0" justifyLastLine="0" shrinkToFit="0" readingOrder="0"/>
    </dxf>
    <dxf>
      <font>
        <strike val="0"/>
        <outline val="0"/>
        <shadow val="0"/>
        <vertAlign val="baseline"/>
        <sz val="8"/>
        <color theme="1"/>
        <name val="Verdana"/>
        <family val="2"/>
        <scheme val="none"/>
      </font>
      <numFmt numFmtId="0" formatCode="General"/>
      <fill>
        <patternFill patternType="none">
          <bgColor auto="1"/>
        </patternFill>
      </fill>
      <alignment horizontal="center"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bgColor auto="1"/>
        </patternFill>
      </fill>
      <alignment horizontal="center" vertical="bottom" textRotation="0" wrapText="0" indent="0" justifyLastLine="0" shrinkToFit="0" readingOrder="0"/>
    </dxf>
    <dxf>
      <font>
        <b/>
        <i val="0"/>
        <strike val="0"/>
        <condense val="0"/>
        <extend val="0"/>
        <outline val="0"/>
        <shadow val="0"/>
        <u val="none"/>
        <vertAlign val="baseline"/>
        <sz val="8"/>
        <color theme="0"/>
        <name val="Verdana"/>
        <family val="2"/>
        <scheme val="none"/>
      </font>
      <numFmt numFmtId="164" formatCode="[$-F800]dddd\,\ mmmm\ dd\,\ yyyy"/>
      <fill>
        <patternFill patternType="solid">
          <fgColor rgb="FFFF0000"/>
          <bgColor rgb="FFFF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72D8F634BB60008/PP%20Files/Complaint%20Register%20Updated.xlsx" TargetMode="External"/><Relationship Id="rId1" Type="http://schemas.openxmlformats.org/officeDocument/2006/relationships/externalLinkPath" Target="https://d.docs.live.net/e72d8f634bb60008/PP%20Files/Complaint%20Register%20Updat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e72d8f634bb60008/PP%20Files/1.%20All%20Calls%20(30-06-2022).xlsx" TargetMode="External"/><Relationship Id="rId1" Type="http://schemas.openxmlformats.org/officeDocument/2006/relationships/externalLinkPath" Target="https://d.docs.live.net/e72d8f634bb60008/PP%20Files/1.%20All%20Calls%20(30-06-2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e72d8f634bb60008/PP%20Files/PP%20sheet%20W%20-%20NW%20-%20Update.xlsm" TargetMode="External"/><Relationship Id="rId1" Type="http://schemas.openxmlformats.org/officeDocument/2006/relationships/externalLinkPath" Target="https://d.docs.live.net/e72d8f634bb60008/PP%20Files/PP%20sheet%20W%20-%20NW%20-%20Upd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E72D8F634BB60008" itemId="E72D8F634BB60008!216765">
      <xxl21:absoluteUrl r:id="rId2"/>
    </xxl21:alternateUrls>
    <sheetNames>
      <sheetName val="File_Location"/>
      <sheetName val="Sheet1"/>
      <sheetName val="E&amp;DPSAC"/>
      <sheetName val="EPSAC"/>
      <sheetName val="DPSAC"/>
      <sheetName val="RECIP"/>
      <sheetName val="Assets Data"/>
      <sheetName val="Active-FOC"/>
      <sheetName val="FOC_Pay_List"/>
      <sheetName val="Active Service Claims"/>
      <sheetName val="Service_Claim_Pay"/>
      <sheetName val="Order_acknowledge"/>
      <sheetName val="LR Details"/>
      <sheetName val="Dispatch Details"/>
      <sheetName val="Contacts 040323"/>
      <sheetName val="All_Asset_Pivot"/>
    </sheetNames>
    <sheetDataSet>
      <sheetData sheetId="0"/>
      <sheetData sheetId="1"/>
      <sheetData sheetId="2">
        <row r="1">
          <cell r="E1" t="str">
            <v>Address</v>
          </cell>
          <cell r="G1" t="str">
            <v>MobileNo</v>
          </cell>
          <cell r="K1" t="str">
            <v>Fabrication Number</v>
          </cell>
          <cell r="W1" t="str">
            <v>ComplainDate</v>
          </cell>
          <cell r="Z1" t="str">
            <v>TotalHmr</v>
          </cell>
        </row>
        <row r="2">
          <cell r="E2" t="str">
            <v>TATISILWAY</v>
          </cell>
          <cell r="G2">
            <v>6201580224</v>
          </cell>
          <cell r="K2" t="str">
            <v>BOID200223</v>
          </cell>
          <cell r="W2">
            <v>46073</v>
          </cell>
          <cell r="Z2">
            <v>21870</v>
          </cell>
        </row>
        <row r="3">
          <cell r="E3" t="str">
            <v>JAPLA</v>
          </cell>
          <cell r="G3">
            <v>7979713783</v>
          </cell>
          <cell r="K3" t="str">
            <v>GOBD160007</v>
          </cell>
          <cell r="W3">
            <v>46073</v>
          </cell>
          <cell r="Z3">
            <v>7425</v>
          </cell>
        </row>
        <row r="4">
          <cell r="E4" t="str">
            <v>ASHOK NAGAR, RANCHI</v>
          </cell>
          <cell r="G4">
            <v>9304011261</v>
          </cell>
          <cell r="K4" t="str">
            <v>BPLD200068</v>
          </cell>
          <cell r="W4">
            <v>46073</v>
          </cell>
          <cell r="Z4">
            <v>8515</v>
          </cell>
        </row>
        <row r="5">
          <cell r="E5" t="str">
            <v>POLICE LINR, SHEIKHPURA</v>
          </cell>
          <cell r="G5">
            <v>7782976533</v>
          </cell>
          <cell r="K5" t="str">
            <v>BOJD160012</v>
          </cell>
          <cell r="W5">
            <v>46073</v>
          </cell>
          <cell r="Z5">
            <v>5920</v>
          </cell>
        </row>
        <row r="6">
          <cell r="E6" t="str">
            <v>NICHITPUR</v>
          </cell>
          <cell r="G6">
            <v>7903412157</v>
          </cell>
          <cell r="K6" t="str">
            <v>BUCD162696</v>
          </cell>
          <cell r="W6">
            <v>46073</v>
          </cell>
          <cell r="Z6">
            <v>7815</v>
          </cell>
        </row>
        <row r="7">
          <cell r="E7" t="str">
            <v>GAYA</v>
          </cell>
          <cell r="G7">
            <v>9798724120</v>
          </cell>
          <cell r="K7" t="str">
            <v>BQBD200008</v>
          </cell>
          <cell r="W7">
            <v>46073</v>
          </cell>
          <cell r="Z7">
            <v>10785</v>
          </cell>
        </row>
        <row r="8">
          <cell r="E8" t="str">
            <v>SHEKHPURA, BIHAR</v>
          </cell>
          <cell r="G8">
            <v>79791713783</v>
          </cell>
          <cell r="K8" t="str">
            <v>GPBD160107</v>
          </cell>
          <cell r="W8">
            <v>46073</v>
          </cell>
          <cell r="Z8">
            <v>3500</v>
          </cell>
        </row>
        <row r="9">
          <cell r="E9" t="str">
            <v>SAHEBGANJ</v>
          </cell>
          <cell r="G9">
            <v>8059000900</v>
          </cell>
          <cell r="K9" t="str">
            <v>BYKD164879</v>
          </cell>
          <cell r="W9">
            <v>46072</v>
          </cell>
          <cell r="Z9">
            <v>1416</v>
          </cell>
        </row>
        <row r="10">
          <cell r="E10" t="str">
            <v>LOHARDAGAH</v>
          </cell>
          <cell r="G10">
            <v>8406939642</v>
          </cell>
          <cell r="K10" t="str">
            <v>BUFS046839</v>
          </cell>
          <cell r="W10">
            <v>46072</v>
          </cell>
          <cell r="Z10">
            <v>20737</v>
          </cell>
        </row>
        <row r="11">
          <cell r="E11" t="str">
            <v>TAPIN HAZARIBAGH</v>
          </cell>
          <cell r="G11">
            <v>8002177613</v>
          </cell>
          <cell r="K11" t="str">
            <v>BTGD162289</v>
          </cell>
          <cell r="W11">
            <v>46072</v>
          </cell>
          <cell r="Z11">
            <v>12268</v>
          </cell>
        </row>
        <row r="12">
          <cell r="E12" t="str">
            <v>NEAR HUTAR, KHUNTI</v>
          </cell>
          <cell r="G12">
            <v>9308112212</v>
          </cell>
          <cell r="K12" t="str">
            <v>BUDD162719</v>
          </cell>
          <cell r="W12">
            <v>46072</v>
          </cell>
          <cell r="Z12">
            <v>5090</v>
          </cell>
        </row>
        <row r="13">
          <cell r="E13" t="str">
            <v>TAPIN PROJECT, TAPIN</v>
          </cell>
          <cell r="G13">
            <v>7644045555</v>
          </cell>
          <cell r="K13" t="str">
            <v>BUID162953</v>
          </cell>
          <cell r="W13">
            <v>46072</v>
          </cell>
          <cell r="Z13">
            <v>7920</v>
          </cell>
        </row>
        <row r="14">
          <cell r="E14" t="str">
            <v>DASMILE, RANCHI</v>
          </cell>
          <cell r="G14">
            <v>8002234200</v>
          </cell>
          <cell r="K14" t="str">
            <v>BVHD163366</v>
          </cell>
          <cell r="W14">
            <v>46072</v>
          </cell>
          <cell r="Z14">
            <v>4340</v>
          </cell>
        </row>
        <row r="15">
          <cell r="E15" t="str">
            <v>JAMSHEDPUR</v>
          </cell>
          <cell r="G15">
            <v>9431373731</v>
          </cell>
          <cell r="K15" t="str">
            <v>BVJD162957</v>
          </cell>
          <cell r="W15">
            <v>46072</v>
          </cell>
          <cell r="Z15">
            <v>4700</v>
          </cell>
        </row>
        <row r="16">
          <cell r="E16" t="str">
            <v>KULI, RAMGRAH</v>
          </cell>
          <cell r="G16">
            <v>9691773091</v>
          </cell>
          <cell r="K16" t="str">
            <v>BVGD163297</v>
          </cell>
          <cell r="W16">
            <v>46072</v>
          </cell>
          <cell r="Z16">
            <v>9480</v>
          </cell>
        </row>
        <row r="17">
          <cell r="E17" t="str">
            <v>SAYAL, RAMGARH</v>
          </cell>
          <cell r="G17">
            <v>8946096277</v>
          </cell>
          <cell r="K17" t="str">
            <v>BXGD164632</v>
          </cell>
          <cell r="W17">
            <v>46072</v>
          </cell>
          <cell r="Z17">
            <v>1859</v>
          </cell>
        </row>
        <row r="18">
          <cell r="E18" t="str">
            <v>PIPARWAR</v>
          </cell>
          <cell r="G18">
            <v>90066179909</v>
          </cell>
          <cell r="K18" t="str">
            <v>BYFD232840</v>
          </cell>
          <cell r="W18">
            <v>46072</v>
          </cell>
          <cell r="Z18">
            <v>1279</v>
          </cell>
        </row>
        <row r="19">
          <cell r="E19" t="str">
            <v>KULI, RAMGRAH</v>
          </cell>
          <cell r="G19">
            <v>7987318893</v>
          </cell>
          <cell r="K19" t="str">
            <v>BWAD163680</v>
          </cell>
          <cell r="W19">
            <v>46072</v>
          </cell>
          <cell r="Z19">
            <v>5100</v>
          </cell>
        </row>
        <row r="20">
          <cell r="E20" t="str">
            <v>DUMRI, DHANBAD</v>
          </cell>
          <cell r="G20">
            <v>7654254469</v>
          </cell>
          <cell r="K20" t="str">
            <v>BVHD163374</v>
          </cell>
          <cell r="W20">
            <v>46072</v>
          </cell>
          <cell r="Z20">
            <v>5610</v>
          </cell>
        </row>
        <row r="21">
          <cell r="E21" t="str">
            <v>RANCHI</v>
          </cell>
          <cell r="G21">
            <v>8709503035</v>
          </cell>
          <cell r="K21" t="str">
            <v>BWHD164039</v>
          </cell>
          <cell r="W21">
            <v>46072</v>
          </cell>
          <cell r="Z21">
            <v>2540</v>
          </cell>
        </row>
        <row r="22">
          <cell r="E22" t="str">
            <v>LODNA</v>
          </cell>
          <cell r="G22">
            <v>7644045555</v>
          </cell>
          <cell r="K22" t="str">
            <v>BTDD162169</v>
          </cell>
          <cell r="W22">
            <v>46072</v>
          </cell>
          <cell r="Z22">
            <v>16000</v>
          </cell>
        </row>
        <row r="23">
          <cell r="E23" t="str">
            <v>GHATO</v>
          </cell>
          <cell r="G23">
            <v>7260958963</v>
          </cell>
          <cell r="K23" t="str">
            <v>BXKD164174</v>
          </cell>
          <cell r="W23">
            <v>46072</v>
          </cell>
          <cell r="Z23">
            <v>1750</v>
          </cell>
        </row>
        <row r="24">
          <cell r="E24" t="str">
            <v>SHEETLA PRASAD SINGH,, MISHRA PADA, NEAR DURGA MANDIR,, JHARIA, DHANBAD - 828 111, JHARKHAND.</v>
          </cell>
          <cell r="G24">
            <v>7644045555</v>
          </cell>
          <cell r="K24" t="str">
            <v>BTKD162112</v>
          </cell>
          <cell r="W24">
            <v>46072</v>
          </cell>
          <cell r="Z24">
            <v>8300</v>
          </cell>
        </row>
        <row r="25">
          <cell r="E25" t="str">
            <v>LODNA</v>
          </cell>
          <cell r="G25">
            <v>9044360313</v>
          </cell>
          <cell r="K25" t="str">
            <v>BTCD162149</v>
          </cell>
          <cell r="W25">
            <v>46072</v>
          </cell>
          <cell r="Z25">
            <v>9800</v>
          </cell>
        </row>
        <row r="26">
          <cell r="E26" t="str">
            <v>C/O - NAVEEN KUMAR SINGH, PLOT NO.-538,718, DUNDURIA, GUMLA</v>
          </cell>
          <cell r="G26">
            <v>8757678474</v>
          </cell>
          <cell r="K26" t="str">
            <v>BTJD162038</v>
          </cell>
          <cell r="W26">
            <v>46072</v>
          </cell>
          <cell r="Z26">
            <v>6490</v>
          </cell>
        </row>
        <row r="27">
          <cell r="E27" t="str">
            <v>ORMANJHI</v>
          </cell>
          <cell r="G27">
            <v>6205364351</v>
          </cell>
          <cell r="K27" t="str">
            <v>BVHD163336</v>
          </cell>
          <cell r="W27">
            <v>46072</v>
          </cell>
          <cell r="Z27">
            <v>3090</v>
          </cell>
        </row>
        <row r="28">
          <cell r="E28" t="str">
            <v>RAHELA, DALTAINGANJ</v>
          </cell>
          <cell r="G28">
            <v>6201185767</v>
          </cell>
          <cell r="K28" t="str">
            <v>BUGS035879</v>
          </cell>
          <cell r="W28">
            <v>46071</v>
          </cell>
          <cell r="Z28">
            <v>25072</v>
          </cell>
        </row>
        <row r="29">
          <cell r="E29" t="str">
            <v>KOKAR</v>
          </cell>
          <cell r="G29">
            <v>7764923737</v>
          </cell>
          <cell r="K29" t="str">
            <v>BPLF150007</v>
          </cell>
          <cell r="W29">
            <v>46071</v>
          </cell>
          <cell r="Z29">
            <v>17448</v>
          </cell>
        </row>
        <row r="30">
          <cell r="E30" t="str">
            <v>GROUND FLOOR, 8H AND 81, NATION PRINTERS, NAMKUM INDUSTRIAL AREA,, LOWADIH, RANCHI
GROUND FLOOR, 8H AND 81, NATION PRINTERS, NAMKUM INDUSTRIAL AREA,, LOWADIH, RANCHI
834010</v>
          </cell>
          <cell r="G30">
            <v>9709225271</v>
          </cell>
          <cell r="K30" t="str">
            <v>BRCC372871</v>
          </cell>
          <cell r="W30">
            <v>46071</v>
          </cell>
          <cell r="Z30">
            <v>16368</v>
          </cell>
        </row>
        <row r="31">
          <cell r="E31" t="str">
            <v>KOKAR INDUSTRIAL AREA,,RANCHI
834002
KOKAR INDUSTRIAL AREA RANCHI</v>
          </cell>
          <cell r="G31">
            <v>9794331589</v>
          </cell>
          <cell r="K31" t="str">
            <v>GNDC370057</v>
          </cell>
          <cell r="W31">
            <v>46071</v>
          </cell>
          <cell r="Z31">
            <v>5613</v>
          </cell>
        </row>
        <row r="32">
          <cell r="E32" t="str">
            <v>9.P .INDUSTRIAL AREA  KOKAR, RANCHI, TIN-20880200515
9.P .INDUSTRIAL AREA  KOKAR, RANCHI, TIN-20880200515
834001</v>
          </cell>
          <cell r="G32">
            <v>7764923737</v>
          </cell>
          <cell r="K32" t="str">
            <v>BTGS031205</v>
          </cell>
          <cell r="W32">
            <v>46071</v>
          </cell>
          <cell r="Z32">
            <v>38719</v>
          </cell>
        </row>
        <row r="33">
          <cell r="E33" t="str">
            <v>NAMKUM INDUSTRIAL AREA,RANCHI
834010</v>
          </cell>
          <cell r="G33">
            <v>9386408111</v>
          </cell>
          <cell r="K33" t="str">
            <v>BRHS035337</v>
          </cell>
          <cell r="W33">
            <v>46071</v>
          </cell>
          <cell r="Z33">
            <v>16368</v>
          </cell>
        </row>
        <row r="34">
          <cell r="E34" t="str">
            <v>BARWADA</v>
          </cell>
          <cell r="G34">
            <v>9443323223</v>
          </cell>
          <cell r="K34" t="str">
            <v>BULD232523</v>
          </cell>
          <cell r="W34">
            <v>46070</v>
          </cell>
          <cell r="Z34">
            <v>1143</v>
          </cell>
        </row>
        <row r="35">
          <cell r="E35" t="str">
            <v>REG. OFFICE: UNIT 106, MAHABIR TOWER, JOKHIRAM LANE, MAIN ROAD, RANCHI - 834 001
REG. OFFICE: UNIT 106, MAHABIR TOWER, JOKHIRAM LANE, MAIN ROAD, RANCHI - 834 001
835214</v>
          </cell>
          <cell r="G35">
            <v>9608520802</v>
          </cell>
          <cell r="K35" t="str">
            <v>BSDS043254</v>
          </cell>
          <cell r="W35">
            <v>46070</v>
          </cell>
          <cell r="Z35">
            <v>35738</v>
          </cell>
        </row>
        <row r="36">
          <cell r="E36" t="str">
            <v>ADITYAPUR KANDRA ROAD
831013</v>
          </cell>
          <cell r="G36">
            <v>8709350884</v>
          </cell>
          <cell r="K36" t="str">
            <v>BRCD160984</v>
          </cell>
          <cell r="W36">
            <v>46070</v>
          </cell>
          <cell r="Z36">
            <v>2530</v>
          </cell>
        </row>
        <row r="37">
          <cell r="E37" t="str">
            <v>RANCHI</v>
          </cell>
          <cell r="G37">
            <v>9234682919</v>
          </cell>
          <cell r="K37" t="str">
            <v>GORF110094</v>
          </cell>
          <cell r="W37">
            <v>46070</v>
          </cell>
          <cell r="Z37">
            <v>50738</v>
          </cell>
        </row>
        <row r="38">
          <cell r="E38" t="str">
            <v>SAYAL, RAMGARH</v>
          </cell>
          <cell r="G38">
            <v>8946096277</v>
          </cell>
          <cell r="K38" t="str">
            <v>BXGD164632</v>
          </cell>
          <cell r="W38">
            <v>46070</v>
          </cell>
          <cell r="Z38">
            <v>1854</v>
          </cell>
        </row>
        <row r="39">
          <cell r="E39" t="str">
            <v>KOKAR, RANCHI</v>
          </cell>
          <cell r="G39">
            <v>7488061091</v>
          </cell>
          <cell r="K39" t="str">
            <v>BWIC371555</v>
          </cell>
          <cell r="W39">
            <v>46070</v>
          </cell>
          <cell r="Z39">
            <v>1467</v>
          </cell>
        </row>
        <row r="40">
          <cell r="E40" t="str">
            <v>KOKAR,INDUSTRIAL AREA,RANCHI
834002
RANCHI</v>
          </cell>
          <cell r="G40">
            <v>9031002194</v>
          </cell>
          <cell r="K40" t="str">
            <v>BMKC370048</v>
          </cell>
          <cell r="W40">
            <v>46070</v>
          </cell>
          <cell r="Z40">
            <v>30504</v>
          </cell>
        </row>
        <row r="41">
          <cell r="E41" t="str">
            <v>GAIGHATA, WB</v>
          </cell>
          <cell r="G41">
            <v>8617628112</v>
          </cell>
          <cell r="K41" t="str">
            <v>BXID201595</v>
          </cell>
          <cell r="W41">
            <v>46070</v>
          </cell>
          <cell r="Z41">
            <v>2013</v>
          </cell>
        </row>
        <row r="42">
          <cell r="E42" t="str">
            <v>TUBED MINES, LATEHAR</v>
          </cell>
          <cell r="G42">
            <v>7979098236</v>
          </cell>
          <cell r="K42" t="str">
            <v>BXGD232278</v>
          </cell>
          <cell r="W42">
            <v>46069</v>
          </cell>
          <cell r="Z42">
            <v>2015</v>
          </cell>
        </row>
        <row r="43">
          <cell r="E43" t="str">
            <v>DALADALI, RANCHI</v>
          </cell>
          <cell r="G43">
            <v>9835538524</v>
          </cell>
          <cell r="K43" t="str">
            <v>BWFD163940</v>
          </cell>
          <cell r="W43">
            <v>46066</v>
          </cell>
          <cell r="Z43">
            <v>4182</v>
          </cell>
        </row>
        <row r="44">
          <cell r="E44" t="str">
            <v>RAHELA, DALTAINGANJ</v>
          </cell>
          <cell r="G44">
            <v>7992431955</v>
          </cell>
          <cell r="K44" t="str">
            <v>BWCS032720</v>
          </cell>
          <cell r="W44">
            <v>46066</v>
          </cell>
          <cell r="Z44">
            <v>14760</v>
          </cell>
        </row>
        <row r="45">
          <cell r="E45" t="str">
            <v>RANCHI</v>
          </cell>
          <cell r="G45">
            <v>7981516056</v>
          </cell>
          <cell r="K45" t="str">
            <v>BWJC378261</v>
          </cell>
          <cell r="W45">
            <v>46065</v>
          </cell>
          <cell r="Z45">
            <v>3378</v>
          </cell>
        </row>
        <row r="46">
          <cell r="E46" t="str">
            <v>KRISHNA NAGAR, BOOTY MORE, RANCHI</v>
          </cell>
          <cell r="G46">
            <v>8910434312</v>
          </cell>
          <cell r="K46" t="str">
            <v>BUES034926</v>
          </cell>
          <cell r="W46">
            <v>46065</v>
          </cell>
          <cell r="Z46">
            <v>28016</v>
          </cell>
        </row>
        <row r="47">
          <cell r="E47" t="str">
            <v>RANCHI</v>
          </cell>
          <cell r="G47">
            <v>9234682919</v>
          </cell>
          <cell r="K47" t="str">
            <v>GORF110094</v>
          </cell>
          <cell r="W47">
            <v>46065</v>
          </cell>
          <cell r="Z47">
            <v>50738</v>
          </cell>
        </row>
        <row r="48">
          <cell r="E48" t="str">
            <v>SEMBO, RANCHI</v>
          </cell>
          <cell r="G48">
            <v>9470526002</v>
          </cell>
          <cell r="K48" t="str">
            <v>BXHD232326</v>
          </cell>
          <cell r="W48">
            <v>46064</v>
          </cell>
          <cell r="Z48">
            <v>185</v>
          </cell>
        </row>
        <row r="49">
          <cell r="E49" t="str">
            <v>BELANGI, RATU</v>
          </cell>
          <cell r="G49">
            <v>9504196698</v>
          </cell>
          <cell r="K49" t="str">
            <v>BYIS032660</v>
          </cell>
          <cell r="W49">
            <v>46064</v>
          </cell>
          <cell r="Z49">
            <v>1</v>
          </cell>
        </row>
        <row r="50">
          <cell r="E50" t="str">
            <v>BARHI INDUSTRIAL ARE BARHI</v>
          </cell>
          <cell r="G50">
            <v>6299191237</v>
          </cell>
          <cell r="K50" t="str">
            <v>BUES034992</v>
          </cell>
          <cell r="W50">
            <v>46063</v>
          </cell>
          <cell r="Z50">
            <v>5237</v>
          </cell>
        </row>
        <row r="51">
          <cell r="E51" t="str">
            <v>BARHI INDUSTRIAL ARE BARHI</v>
          </cell>
          <cell r="G51">
            <v>6299191237</v>
          </cell>
          <cell r="K51" t="str">
            <v>BUES035120</v>
          </cell>
          <cell r="W51">
            <v>46063</v>
          </cell>
          <cell r="Z51">
            <v>6337</v>
          </cell>
        </row>
        <row r="52">
          <cell r="E52" t="str">
            <v>BARHI INDUSTRIAL ARE BARHI</v>
          </cell>
          <cell r="G52">
            <v>6299191237</v>
          </cell>
          <cell r="K52" t="str">
            <v>BUAF111226</v>
          </cell>
          <cell r="W52">
            <v>46063</v>
          </cell>
          <cell r="Z52">
            <v>8659</v>
          </cell>
        </row>
        <row r="53">
          <cell r="E53" t="str">
            <v>BARHI INDUSTRIAL ARE BARHI</v>
          </cell>
          <cell r="G53">
            <v>6299191237</v>
          </cell>
          <cell r="K53" t="str">
            <v>BUBF111245</v>
          </cell>
          <cell r="W53">
            <v>46063</v>
          </cell>
          <cell r="Z53">
            <v>6112</v>
          </cell>
        </row>
        <row r="54">
          <cell r="E54" t="str">
            <v>KURU, LOHARDAGA</v>
          </cell>
          <cell r="G54">
            <v>8709133364</v>
          </cell>
          <cell r="K54" t="str">
            <v>BVKD163010</v>
          </cell>
          <cell r="W54">
            <v>46060</v>
          </cell>
          <cell r="Z54">
            <v>5305</v>
          </cell>
        </row>
        <row r="55">
          <cell r="E55" t="str">
            <v>BURMU, RANCHI</v>
          </cell>
          <cell r="G55">
            <v>7999889085</v>
          </cell>
          <cell r="K55" t="str">
            <v>BTES044431</v>
          </cell>
          <cell r="W55">
            <v>46059</v>
          </cell>
          <cell r="Z55">
            <v>24922</v>
          </cell>
        </row>
        <row r="56">
          <cell r="E56" t="str">
            <v>TUBED MINES, LATEHAR</v>
          </cell>
          <cell r="G56">
            <v>7979098236</v>
          </cell>
          <cell r="K56" t="str">
            <v>BXGD232278</v>
          </cell>
          <cell r="W56">
            <v>46059</v>
          </cell>
          <cell r="Z56">
            <v>1948</v>
          </cell>
        </row>
        <row r="57">
          <cell r="E57" t="str">
            <v>CHAS BOKARO</v>
          </cell>
          <cell r="G57">
            <v>9264207575</v>
          </cell>
          <cell r="K57" t="str">
            <v>BWID164096</v>
          </cell>
          <cell r="W57">
            <v>46059</v>
          </cell>
          <cell r="Z57">
            <v>3386</v>
          </cell>
        </row>
        <row r="58">
          <cell r="E58" t="str">
            <v>GUMLA</v>
          </cell>
          <cell r="G58">
            <v>8285869956</v>
          </cell>
          <cell r="K58" t="str">
            <v>BWKS031684</v>
          </cell>
          <cell r="W58">
            <v>46059</v>
          </cell>
          <cell r="Z58">
            <v>13331</v>
          </cell>
        </row>
        <row r="59">
          <cell r="E59" t="str">
            <v>ANGARA, TATISILWAI</v>
          </cell>
          <cell r="G59">
            <v>9162768423</v>
          </cell>
          <cell r="K59" t="str">
            <v>BVGF111615</v>
          </cell>
          <cell r="W59">
            <v>46058</v>
          </cell>
          <cell r="Z59">
            <v>23116</v>
          </cell>
        </row>
        <row r="60">
          <cell r="E60" t="str">
            <v>ANGARA, TATISILWAI</v>
          </cell>
          <cell r="G60">
            <v>9110012919</v>
          </cell>
          <cell r="K60" t="str">
            <v>BVGF111611</v>
          </cell>
          <cell r="W60">
            <v>46058</v>
          </cell>
          <cell r="Z60">
            <v>21799</v>
          </cell>
        </row>
        <row r="61">
          <cell r="E61" t="str">
            <v>BARWADA, DHANBAD</v>
          </cell>
          <cell r="G61">
            <v>9123424186</v>
          </cell>
          <cell r="K61" t="str">
            <v>BXAD231957</v>
          </cell>
          <cell r="W61">
            <v>46058</v>
          </cell>
          <cell r="Z61">
            <v>1580</v>
          </cell>
        </row>
        <row r="62">
          <cell r="E62" t="str">
            <v>BARKAGAON</v>
          </cell>
          <cell r="G62">
            <v>8555086753</v>
          </cell>
          <cell r="K62" t="str">
            <v>BVKD163021</v>
          </cell>
          <cell r="W62">
            <v>46058</v>
          </cell>
          <cell r="Z62">
            <v>4800</v>
          </cell>
        </row>
        <row r="63">
          <cell r="E63" t="str">
            <v>BARKAGAON</v>
          </cell>
          <cell r="G63">
            <v>8555086753</v>
          </cell>
          <cell r="K63" t="str">
            <v>BVKD163021</v>
          </cell>
          <cell r="W63">
            <v>46058</v>
          </cell>
          <cell r="Z63">
            <v>4800</v>
          </cell>
        </row>
        <row r="64">
          <cell r="E64" t="str">
            <v>NAMKUM, RANCHI</v>
          </cell>
          <cell r="G64">
            <v>7633813349</v>
          </cell>
          <cell r="K64" t="str">
            <v>BTIS045034</v>
          </cell>
          <cell r="W64">
            <v>46058</v>
          </cell>
          <cell r="Z64">
            <v>19704</v>
          </cell>
        </row>
        <row r="65">
          <cell r="E65" t="str">
            <v>NAMKUM, RANCHI</v>
          </cell>
          <cell r="G65">
            <v>9608478432</v>
          </cell>
          <cell r="K65" t="str">
            <v>BTIS044981</v>
          </cell>
          <cell r="W65">
            <v>46058</v>
          </cell>
          <cell r="Z65">
            <v>15255</v>
          </cell>
        </row>
        <row r="66">
          <cell r="E66" t="str">
            <v>DALADALI, RANCHI</v>
          </cell>
          <cell r="G66">
            <v>9835538524</v>
          </cell>
          <cell r="K66" t="str">
            <v>BWFD163940</v>
          </cell>
          <cell r="W66">
            <v>46057</v>
          </cell>
          <cell r="Z66">
            <v>4088</v>
          </cell>
        </row>
        <row r="67">
          <cell r="E67" t="str">
            <v>JHALDA</v>
          </cell>
          <cell r="G67">
            <v>9331665000</v>
          </cell>
          <cell r="K67" t="str">
            <v>BTIS045073</v>
          </cell>
          <cell r="W67">
            <v>46057</v>
          </cell>
          <cell r="Z67">
            <v>33324</v>
          </cell>
        </row>
        <row r="68">
          <cell r="E68" t="str">
            <v>JHALDA</v>
          </cell>
          <cell r="G68">
            <v>9331665000</v>
          </cell>
          <cell r="K68" t="str">
            <v>BTIS044954</v>
          </cell>
          <cell r="W68">
            <v>46057</v>
          </cell>
          <cell r="Z68">
            <v>30154</v>
          </cell>
        </row>
        <row r="69">
          <cell r="E69" t="str">
            <v>DEMOTAND, HAZARIBAGH</v>
          </cell>
          <cell r="G69">
            <v>9905758949</v>
          </cell>
          <cell r="K69" t="str">
            <v>BWGC370777</v>
          </cell>
          <cell r="W69">
            <v>46057</v>
          </cell>
          <cell r="Z69">
            <v>3698</v>
          </cell>
        </row>
        <row r="70">
          <cell r="E70" t="str">
            <v>SIMRAHI, SUPOL, BIHAR</v>
          </cell>
          <cell r="G70">
            <v>9752654141</v>
          </cell>
          <cell r="K70" t="str">
            <v>BUCD121174</v>
          </cell>
          <cell r="W70">
            <v>46057</v>
          </cell>
          <cell r="Z70">
            <v>6250</v>
          </cell>
        </row>
        <row r="71">
          <cell r="E71" t="str">
            <v>BARKAGAON</v>
          </cell>
          <cell r="G71">
            <v>855006735</v>
          </cell>
          <cell r="K71" t="str">
            <v>BXAD231960</v>
          </cell>
          <cell r="W71">
            <v>46056</v>
          </cell>
          <cell r="Z71">
            <v>900</v>
          </cell>
        </row>
        <row r="72">
          <cell r="E72" t="str">
            <v>SISAI, GUMLA</v>
          </cell>
          <cell r="G72">
            <v>6379844619</v>
          </cell>
          <cell r="K72" t="str">
            <v>BXLD231897</v>
          </cell>
          <cell r="W72">
            <v>46056</v>
          </cell>
          <cell r="Z72">
            <v>2858</v>
          </cell>
        </row>
        <row r="73">
          <cell r="E73" t="str">
            <v>KOTTADIH, WB</v>
          </cell>
          <cell r="G73">
            <v>6203130363</v>
          </cell>
          <cell r="K73" t="str">
            <v>BYLD164919</v>
          </cell>
          <cell r="W73">
            <v>46056</v>
          </cell>
          <cell r="Z73">
            <v>1279</v>
          </cell>
        </row>
        <row r="74">
          <cell r="E74" t="str">
            <v>RAMGARH
829103
NAYA MORE</v>
          </cell>
          <cell r="G74">
            <v>8271433755</v>
          </cell>
          <cell r="K74" t="str">
            <v>BPCS030196</v>
          </cell>
          <cell r="W74">
            <v>46056</v>
          </cell>
          <cell r="Z74">
            <v>48677</v>
          </cell>
        </row>
        <row r="75">
          <cell r="E75" t="str">
            <v>RAMGARH
829103
NAYA MORE</v>
          </cell>
          <cell r="G75">
            <v>8271433755</v>
          </cell>
          <cell r="K75" t="str">
            <v>BRGS035169</v>
          </cell>
          <cell r="W75">
            <v>46056</v>
          </cell>
          <cell r="Z75">
            <v>43291</v>
          </cell>
        </row>
        <row r="76">
          <cell r="E76" t="str">
            <v>NAGRI</v>
          </cell>
          <cell r="G76">
            <v>7061231604</v>
          </cell>
          <cell r="K76" t="str">
            <v>BQAC373734</v>
          </cell>
          <cell r="W76">
            <v>46056</v>
          </cell>
          <cell r="Z76">
            <v>31638</v>
          </cell>
        </row>
        <row r="77">
          <cell r="E77" t="str">
            <v>KOKAR</v>
          </cell>
          <cell r="G77">
            <v>7520091181</v>
          </cell>
          <cell r="K77" t="str">
            <v>BYLC376289</v>
          </cell>
          <cell r="W77">
            <v>46056</v>
          </cell>
          <cell r="Z77">
            <v>1</v>
          </cell>
        </row>
        <row r="78">
          <cell r="E78" t="str">
            <v>NTPC BARKAGAON</v>
          </cell>
          <cell r="G78">
            <v>7070010949</v>
          </cell>
          <cell r="K78" t="str">
            <v>BYLD201693</v>
          </cell>
          <cell r="W78">
            <v>46056</v>
          </cell>
          <cell r="Z78">
            <v>1410</v>
          </cell>
        </row>
        <row r="79">
          <cell r="E79" t="str">
            <v>GOVINDPUR, PHUSHRO</v>
          </cell>
          <cell r="G79">
            <v>7672025601</v>
          </cell>
          <cell r="K79" t="str">
            <v>BXCD164422</v>
          </cell>
          <cell r="W79">
            <v>46055</v>
          </cell>
          <cell r="Z79">
            <v>1613</v>
          </cell>
        </row>
        <row r="80">
          <cell r="E80" t="str">
            <v>RANCHI</v>
          </cell>
          <cell r="G80">
            <v>9973686006</v>
          </cell>
          <cell r="K80" t="str">
            <v>BLIS031950</v>
          </cell>
          <cell r="W80">
            <v>46055</v>
          </cell>
          <cell r="Z80">
            <v>36769</v>
          </cell>
        </row>
        <row r="81">
          <cell r="E81" t="str">
            <v>BARKAGAON, HAZARIBAGH</v>
          </cell>
          <cell r="G81">
            <v>7070010949</v>
          </cell>
          <cell r="K81" t="str">
            <v>BWLD231334</v>
          </cell>
          <cell r="W81">
            <v>46054</v>
          </cell>
          <cell r="Z81">
            <v>4950</v>
          </cell>
        </row>
        <row r="82">
          <cell r="E82" t="str">
            <v>SEMBO, RANCHI</v>
          </cell>
          <cell r="G82">
            <v>9470526002</v>
          </cell>
          <cell r="K82" t="str">
            <v>BXHD232326</v>
          </cell>
          <cell r="W82">
            <v>46053</v>
          </cell>
          <cell r="Z82">
            <v>178</v>
          </cell>
        </row>
        <row r="83">
          <cell r="E83" t="str">
            <v>SEMBO, RANCHI</v>
          </cell>
          <cell r="G83">
            <v>9470526002</v>
          </cell>
          <cell r="K83" t="str">
            <v>BXHD232326</v>
          </cell>
          <cell r="W83">
            <v>46053</v>
          </cell>
          <cell r="Z83">
            <v>179</v>
          </cell>
        </row>
        <row r="84">
          <cell r="E84" t="str">
            <v>JARANDIH, PHUSHRO</v>
          </cell>
          <cell r="G84">
            <v>9342669513</v>
          </cell>
          <cell r="K84" t="str">
            <v>BTKD162077</v>
          </cell>
          <cell r="W84">
            <v>46053</v>
          </cell>
          <cell r="Z84">
            <v>5298</v>
          </cell>
        </row>
        <row r="85">
          <cell r="E85" t="str">
            <v>KEREDARI, HAZARIBAGH</v>
          </cell>
          <cell r="G85">
            <v>9348067513</v>
          </cell>
          <cell r="K85" t="str">
            <v>BXLD231873</v>
          </cell>
          <cell r="W85">
            <v>46053</v>
          </cell>
          <cell r="Z85">
            <v>2958</v>
          </cell>
        </row>
        <row r="86">
          <cell r="E86" t="str">
            <v>BENIDIH</v>
          </cell>
          <cell r="G86">
            <v>9006617909</v>
          </cell>
          <cell r="K86" t="str">
            <v>BPGD220036</v>
          </cell>
          <cell r="W86">
            <v>46053</v>
          </cell>
          <cell r="Z86">
            <v>10829</v>
          </cell>
        </row>
        <row r="87">
          <cell r="E87" t="str">
            <v>KUSUNDA DHANBAD</v>
          </cell>
          <cell r="G87">
            <v>8210106692</v>
          </cell>
          <cell r="K87" t="str">
            <v>BRDD161036</v>
          </cell>
          <cell r="W87">
            <v>46053</v>
          </cell>
          <cell r="Z87">
            <v>8737</v>
          </cell>
        </row>
        <row r="88">
          <cell r="E88" t="str">
            <v>GODDA</v>
          </cell>
          <cell r="G88">
            <v>7259210950</v>
          </cell>
          <cell r="K88" t="str">
            <v>BWJD163502</v>
          </cell>
          <cell r="W88">
            <v>46053</v>
          </cell>
          <cell r="Z88">
            <v>1655</v>
          </cell>
        </row>
        <row r="89">
          <cell r="E89" t="str">
            <v>PATNA</v>
          </cell>
          <cell r="G89">
            <v>8744075416</v>
          </cell>
          <cell r="K89" t="str">
            <v>BSBD120631</v>
          </cell>
          <cell r="W89">
            <v>46053</v>
          </cell>
          <cell r="Z89">
            <v>1412</v>
          </cell>
        </row>
        <row r="90">
          <cell r="E90" t="str">
            <v>GANGA BRIDGE, BAKHTIYARPUR, PATNA</v>
          </cell>
          <cell r="G90">
            <v>8544557188</v>
          </cell>
          <cell r="K90" t="str">
            <v>BULD121094</v>
          </cell>
          <cell r="W90">
            <v>46053</v>
          </cell>
          <cell r="Z90">
            <v>3050</v>
          </cell>
        </row>
        <row r="91">
          <cell r="E91" t="str">
            <v>NIRSA</v>
          </cell>
          <cell r="G91">
            <v>7873039065</v>
          </cell>
          <cell r="K91" t="str">
            <v>BSDD161729</v>
          </cell>
          <cell r="W91">
            <v>46053</v>
          </cell>
          <cell r="Z91">
            <v>9103</v>
          </cell>
        </row>
        <row r="92">
          <cell r="E92" t="str">
            <v>GANGA BRIDGE, BAKHTIYARPUR, PATNA</v>
          </cell>
          <cell r="G92">
            <v>8544557188</v>
          </cell>
          <cell r="K92" t="str">
            <v>BTDD120878</v>
          </cell>
          <cell r="W92">
            <v>46053</v>
          </cell>
          <cell r="Z92">
            <v>4518</v>
          </cell>
        </row>
        <row r="93">
          <cell r="E93" t="str">
            <v>TATISILWAI, RANCHI</v>
          </cell>
          <cell r="G93">
            <v>6201580224</v>
          </cell>
          <cell r="K93" t="str">
            <v>BWHD163996</v>
          </cell>
          <cell r="W93">
            <v>46053</v>
          </cell>
          <cell r="Z93">
            <v>4565</v>
          </cell>
        </row>
        <row r="94">
          <cell r="E94" t="str">
            <v>JUMRI TELAIYA</v>
          </cell>
          <cell r="G94">
            <v>7981797616</v>
          </cell>
          <cell r="K94" t="str">
            <v>BUKC370499</v>
          </cell>
          <cell r="W94">
            <v>46052</v>
          </cell>
          <cell r="Z94">
            <v>29778</v>
          </cell>
        </row>
        <row r="95">
          <cell r="E95" t="str">
            <v>GROUND FLOOR, 8H AND 81, NATION PRINTERS, NAMKUM INDUSTRIAL AREA,, LOWADIH, RANCHI
GROUND FLOOR, 8H AND 81, NATION PRINTERS, NAMKUM INDUSTRIAL AREA,, LOWADIH, RANCHI
834010</v>
          </cell>
          <cell r="G95">
            <v>9709225271</v>
          </cell>
          <cell r="K95" t="str">
            <v>BRFC373676</v>
          </cell>
          <cell r="W95">
            <v>46051</v>
          </cell>
          <cell r="Z95">
            <v>42717</v>
          </cell>
        </row>
        <row r="96">
          <cell r="E96" t="str">
            <v>DEWRI,TATA ROAD,JHARKHAND
GOSAIGIH BUNDU NH-33, RANCHI
815314
TATA ROAD, BUNDU,</v>
          </cell>
          <cell r="G96">
            <v>9973223350</v>
          </cell>
          <cell r="K96" t="str">
            <v>BJDS030976</v>
          </cell>
          <cell r="W96">
            <v>46050</v>
          </cell>
          <cell r="Z96">
            <v>4337</v>
          </cell>
        </row>
        <row r="97">
          <cell r="E97" t="str">
            <v>DEWRI,TATA ROAD,JHARKHAND
GOSAIGIH BUNDU NH-33, RANCHI
815314
TATA ROAD, BUNDU,</v>
          </cell>
          <cell r="G97">
            <v>9972113350</v>
          </cell>
          <cell r="K97" t="str">
            <v>BLLS030352</v>
          </cell>
          <cell r="W97">
            <v>46050</v>
          </cell>
          <cell r="Z97">
            <v>9163</v>
          </cell>
        </row>
        <row r="98">
          <cell r="E98" t="str">
            <v>PTPS, PATRATU</v>
          </cell>
          <cell r="G98">
            <v>7380666940</v>
          </cell>
          <cell r="K98" t="str">
            <v>BXGS043605</v>
          </cell>
          <cell r="W98">
            <v>46049</v>
          </cell>
          <cell r="Z98">
            <v>783</v>
          </cell>
        </row>
        <row r="99">
          <cell r="E99" t="str">
            <v>FLAT NO. 300, BLOCK - A, MP SRIRAM, CHHOTA GAMHARIA, P.S. - GAMHARIA, DIST.- SARAIKELA KHARSAWAN</v>
          </cell>
          <cell r="G99">
            <v>7600700814</v>
          </cell>
          <cell r="K99" t="str">
            <v>BRGL151468</v>
          </cell>
          <cell r="W99">
            <v>46049</v>
          </cell>
          <cell r="Z99">
            <v>14332</v>
          </cell>
        </row>
        <row r="100">
          <cell r="E100" t="str">
            <v>PATRATU</v>
          </cell>
          <cell r="G100">
            <v>9546335099</v>
          </cell>
          <cell r="K100" t="str">
            <v>BRDD161021</v>
          </cell>
          <cell r="W100">
            <v>46046</v>
          </cell>
          <cell r="Z100">
            <v>4446</v>
          </cell>
        </row>
        <row r="101">
          <cell r="E101" t="str">
            <v>NAGRI,RANCHI
835202
RANCHI</v>
          </cell>
          <cell r="G101">
            <v>7004248429</v>
          </cell>
          <cell r="K101" t="str">
            <v>BRIS035698</v>
          </cell>
          <cell r="W101">
            <v>46046</v>
          </cell>
          <cell r="Z101">
            <v>43727</v>
          </cell>
        </row>
        <row r="102">
          <cell r="E102" t="str">
            <v>DALTAINGANJ</v>
          </cell>
          <cell r="G102">
            <v>9431138290</v>
          </cell>
          <cell r="K102" t="str">
            <v>BWHS034307</v>
          </cell>
          <cell r="W102">
            <v>46046</v>
          </cell>
          <cell r="Z102">
            <v>1076</v>
          </cell>
        </row>
        <row r="103">
          <cell r="E103" t="str">
            <v>PIPARWAR, ASHOKA PROJECT, ASHOKA</v>
          </cell>
          <cell r="G103">
            <v>7541872921</v>
          </cell>
          <cell r="K103" t="str">
            <v>102373</v>
          </cell>
          <cell r="W103">
            <v>46044</v>
          </cell>
          <cell r="Z103">
            <v>569235</v>
          </cell>
        </row>
        <row r="104">
          <cell r="E104" t="str">
            <v>MANJULA ENTERPRISES, KOKAR INDUSTRIAL AREA KOKAR</v>
          </cell>
          <cell r="G104">
            <v>9334826499</v>
          </cell>
          <cell r="K104" t="str">
            <v>BUFC372952</v>
          </cell>
          <cell r="W104">
            <v>46043</v>
          </cell>
          <cell r="Z104">
            <v>9254</v>
          </cell>
        </row>
        <row r="105">
          <cell r="E105" t="str">
            <v>PISKA MORE, RANCHI</v>
          </cell>
          <cell r="G105">
            <v>8051191796</v>
          </cell>
          <cell r="K105" t="str">
            <v>BWED163889</v>
          </cell>
          <cell r="W105">
            <v>46042</v>
          </cell>
          <cell r="Z105">
            <v>5395</v>
          </cell>
        </row>
        <row r="106">
          <cell r="E106" t="str">
            <v>PITHORIA</v>
          </cell>
          <cell r="G106">
            <v>7004993117</v>
          </cell>
          <cell r="K106" t="str">
            <v>BWJC378445</v>
          </cell>
          <cell r="W106">
            <v>46042</v>
          </cell>
          <cell r="Z106">
            <v>3270</v>
          </cell>
        </row>
        <row r="107">
          <cell r="E107" t="str">
            <v>TUPUDANA, RANCHI</v>
          </cell>
          <cell r="G107">
            <v>9835352369</v>
          </cell>
          <cell r="K107" t="str">
            <v>BYIS032790</v>
          </cell>
          <cell r="W107">
            <v>46042</v>
          </cell>
          <cell r="Z107">
            <v>1</v>
          </cell>
        </row>
        <row r="108">
          <cell r="E108" t="str">
            <v>KOKAR INDUSTRIAL AREA,RANCHI
834002
KOKAR INDUSTRIAL AREA</v>
          </cell>
          <cell r="G108">
            <v>6202536795</v>
          </cell>
          <cell r="K108" t="str">
            <v>BQAC373733</v>
          </cell>
          <cell r="W108">
            <v>46041</v>
          </cell>
          <cell r="Z108">
            <v>6628</v>
          </cell>
        </row>
        <row r="109">
          <cell r="E109" t="str">
            <v>SEMBO, RANCHI</v>
          </cell>
          <cell r="G109">
            <v>9470526002</v>
          </cell>
          <cell r="K109" t="str">
            <v>BXHD232326</v>
          </cell>
          <cell r="W109">
            <v>46041</v>
          </cell>
          <cell r="Z109">
            <v>167</v>
          </cell>
        </row>
        <row r="110">
          <cell r="E110" t="str">
            <v>TATISILWAI</v>
          </cell>
          <cell r="G110">
            <v>6203337309</v>
          </cell>
          <cell r="K110" t="str">
            <v>BYLC376467</v>
          </cell>
          <cell r="W110">
            <v>46041</v>
          </cell>
          <cell r="Z110">
            <v>794</v>
          </cell>
        </row>
        <row r="111">
          <cell r="E111" t="str">
            <v>HARMU, RANCHI</v>
          </cell>
          <cell r="G111">
            <v>8298018061</v>
          </cell>
          <cell r="K111" t="str">
            <v>BXDC373827</v>
          </cell>
          <cell r="W111">
            <v>46041</v>
          </cell>
          <cell r="Z111">
            <v>1411</v>
          </cell>
        </row>
        <row r="112">
          <cell r="E112" t="str">
            <v>UPPER BAZAR, RANCHI</v>
          </cell>
          <cell r="G112">
            <v>7292931639</v>
          </cell>
          <cell r="K112" t="str">
            <v>BVKC375893</v>
          </cell>
          <cell r="W112">
            <v>46041</v>
          </cell>
          <cell r="Z112">
            <v>279</v>
          </cell>
        </row>
        <row r="113">
          <cell r="E113" t="str">
            <v>REHLA,GARWA,JHARKHAND
822124
RANCHI</v>
          </cell>
          <cell r="G113">
            <v>7004623399</v>
          </cell>
          <cell r="K113" t="str">
            <v>BMFS031346</v>
          </cell>
          <cell r="W113">
            <v>46037</v>
          </cell>
          <cell r="Z113">
            <v>37737</v>
          </cell>
        </row>
        <row r="114">
          <cell r="E114" t="str">
            <v>KOKAR,INDUSTRIAL AREA,RANCHI
834002
RANCHI</v>
          </cell>
          <cell r="G114">
            <v>9031002194</v>
          </cell>
          <cell r="K114" t="str">
            <v>BMKC370048</v>
          </cell>
          <cell r="W114">
            <v>46036</v>
          </cell>
          <cell r="Z114">
            <v>30276</v>
          </cell>
        </row>
        <row r="115">
          <cell r="E115" t="str">
            <v>ANGADA</v>
          </cell>
          <cell r="G115">
            <v>9110012919</v>
          </cell>
          <cell r="K115" t="str">
            <v>BYAS044711</v>
          </cell>
          <cell r="W115">
            <v>46036</v>
          </cell>
          <cell r="Z115">
            <v>3713</v>
          </cell>
        </row>
        <row r="116">
          <cell r="E116" t="str">
            <v>KUCHU, ORMANJHI</v>
          </cell>
          <cell r="G116">
            <v>9935301771</v>
          </cell>
          <cell r="K116" t="str">
            <v>BKAS040272</v>
          </cell>
          <cell r="W116">
            <v>46035</v>
          </cell>
          <cell r="Z116">
            <v>52293</v>
          </cell>
        </row>
        <row r="117">
          <cell r="E117" t="str">
            <v>KUCHU, ORMANJHI</v>
          </cell>
          <cell r="G117">
            <v>9935301771</v>
          </cell>
          <cell r="K117" t="str">
            <v>BKAS040272</v>
          </cell>
          <cell r="W117">
            <v>46034</v>
          </cell>
          <cell r="Z117">
            <v>52293</v>
          </cell>
        </row>
        <row r="118">
          <cell r="E118" t="str">
            <v>NAMKUM, RANCHI</v>
          </cell>
          <cell r="G118">
            <v>7633813349</v>
          </cell>
          <cell r="K118" t="str">
            <v>BTIS044982</v>
          </cell>
          <cell r="W118">
            <v>46034</v>
          </cell>
          <cell r="Z118">
            <v>14582</v>
          </cell>
        </row>
        <row r="119">
          <cell r="E119" t="str">
            <v>SISAI, GUMLA</v>
          </cell>
          <cell r="G119">
            <v>6379844619</v>
          </cell>
          <cell r="K119" t="str">
            <v>BXLD231897</v>
          </cell>
          <cell r="W119">
            <v>46032</v>
          </cell>
          <cell r="Z119">
            <v>2733</v>
          </cell>
        </row>
        <row r="120">
          <cell r="E120" t="str">
            <v>TETULMARI, DHANBAD</v>
          </cell>
          <cell r="G120">
            <v>7488698499</v>
          </cell>
          <cell r="K120" t="str">
            <v>BWID164086</v>
          </cell>
          <cell r="W120">
            <v>46032</v>
          </cell>
          <cell r="Z120">
            <v>869</v>
          </cell>
        </row>
        <row r="121">
          <cell r="E121" t="str">
            <v>KATHITAND, RANCHI</v>
          </cell>
          <cell r="G121">
            <v>8383018375</v>
          </cell>
          <cell r="K121" t="str">
            <v>BYHS032167</v>
          </cell>
          <cell r="W121">
            <v>46031</v>
          </cell>
          <cell r="Z121">
            <v>1</v>
          </cell>
        </row>
        <row r="122">
          <cell r="E122" t="str">
            <v>RAMGARH,JHARKHAND
829122</v>
          </cell>
          <cell r="G122">
            <v>9377481071</v>
          </cell>
          <cell r="K122" t="str">
            <v>BSIC376940</v>
          </cell>
          <cell r="W122">
            <v>46031</v>
          </cell>
          <cell r="Z122">
            <v>34022</v>
          </cell>
        </row>
        <row r="123">
          <cell r="E123" t="str">
            <v>TRIDENT PNEUMATICS PVT LTD   5/232,KNG PUDUR ROADSOMAYAMPALAYAM POSTCOIMBATORE IND</v>
          </cell>
          <cell r="G123">
            <v>7079053079</v>
          </cell>
          <cell r="K123" t="str">
            <v>BRCC373040</v>
          </cell>
          <cell r="W123">
            <v>46030</v>
          </cell>
          <cell r="Z123">
            <v>30680</v>
          </cell>
        </row>
        <row r="124">
          <cell r="E124" t="str">
            <v>DHANSAR, DHANBAD</v>
          </cell>
          <cell r="G124">
            <v>7033267093</v>
          </cell>
          <cell r="K124" t="str">
            <v>BYLD164914</v>
          </cell>
          <cell r="W124">
            <v>46029</v>
          </cell>
          <cell r="Z124">
            <v>383</v>
          </cell>
        </row>
        <row r="125">
          <cell r="E125" t="str">
            <v>BARABAZAR</v>
          </cell>
          <cell r="G125">
            <v>9438348720</v>
          </cell>
          <cell r="K125" t="str">
            <v>BXKD220975</v>
          </cell>
          <cell r="W125">
            <v>46029</v>
          </cell>
          <cell r="Z125">
            <v>531</v>
          </cell>
        </row>
        <row r="126">
          <cell r="E126" t="str">
            <v>PHUSHRO, BOKARO</v>
          </cell>
          <cell r="G126">
            <v>9931519401</v>
          </cell>
          <cell r="K126" t="str">
            <v>BYFD165260</v>
          </cell>
          <cell r="W126">
            <v>46029</v>
          </cell>
          <cell r="Z126">
            <v>311</v>
          </cell>
        </row>
        <row r="127">
          <cell r="E127" t="str">
            <v>AMRAPALI PROJECT, TANDWA</v>
          </cell>
          <cell r="G127">
            <v>8765754628</v>
          </cell>
          <cell r="K127" t="str">
            <v>BYFD201821</v>
          </cell>
          <cell r="W127">
            <v>46029</v>
          </cell>
          <cell r="Z127">
            <v>66</v>
          </cell>
        </row>
        <row r="128">
          <cell r="E128" t="str">
            <v>BARKAGAON</v>
          </cell>
          <cell r="G128">
            <v>9234615009</v>
          </cell>
          <cell r="K128" t="str">
            <v>BXDD232126</v>
          </cell>
          <cell r="W128">
            <v>46029</v>
          </cell>
          <cell r="Z128">
            <v>1790</v>
          </cell>
        </row>
        <row r="129">
          <cell r="E129" t="str">
            <v>DEOGHAR</v>
          </cell>
          <cell r="G129">
            <v>7507772397</v>
          </cell>
          <cell r="K129" t="str">
            <v>BVDC378047</v>
          </cell>
          <cell r="W129">
            <v>46029</v>
          </cell>
          <cell r="Z129">
            <v>602</v>
          </cell>
        </row>
        <row r="130">
          <cell r="E130" t="str">
            <v>PHOOLWARTAND, DHANBAD</v>
          </cell>
          <cell r="G130">
            <v>8210106692</v>
          </cell>
          <cell r="K130" t="str">
            <v>BVHD163393</v>
          </cell>
          <cell r="W130">
            <v>46028</v>
          </cell>
          <cell r="Z130">
            <v>6341</v>
          </cell>
        </row>
        <row r="131">
          <cell r="E131" t="str">
            <v>RANCHI</v>
          </cell>
          <cell r="G131">
            <v>9835831689</v>
          </cell>
          <cell r="K131" t="str">
            <v>BYIS032660</v>
          </cell>
          <cell r="W131">
            <v>46028</v>
          </cell>
          <cell r="Z131">
            <v>0</v>
          </cell>
        </row>
        <row r="132">
          <cell r="E132" t="str">
            <v>DALTAINGANJ</v>
          </cell>
          <cell r="G132">
            <v>9431138290</v>
          </cell>
          <cell r="K132" t="str">
            <v>BWHS034307</v>
          </cell>
          <cell r="W132">
            <v>46028</v>
          </cell>
          <cell r="Z132">
            <v>1025</v>
          </cell>
        </row>
        <row r="133">
          <cell r="E133" t="str">
            <v>GAIGHATA, WB</v>
          </cell>
          <cell r="G133">
            <v>8617628112</v>
          </cell>
          <cell r="K133" t="str">
            <v>BXID201595</v>
          </cell>
          <cell r="W133">
            <v>46027</v>
          </cell>
          <cell r="Z133">
            <v>1200</v>
          </cell>
        </row>
        <row r="134">
          <cell r="E134" t="str">
            <v>GAIGHATA, WB</v>
          </cell>
          <cell r="G134">
            <v>8617628112</v>
          </cell>
          <cell r="K134" t="str">
            <v>BXID201595</v>
          </cell>
          <cell r="W134">
            <v>46027</v>
          </cell>
          <cell r="Z134">
            <v>1200</v>
          </cell>
        </row>
        <row r="135">
          <cell r="E135" t="str">
            <v>HAZARIBAGH</v>
          </cell>
          <cell r="G135">
            <v>7905424302</v>
          </cell>
          <cell r="K135" t="str">
            <v>BUIS036401</v>
          </cell>
          <cell r="W135">
            <v>46027</v>
          </cell>
          <cell r="Z135">
            <v>14181</v>
          </cell>
        </row>
        <row r="136">
          <cell r="E136" t="str">
            <v>RANCHI PATNA ROAD
DEMOTAND
825301
HAZARIBAGH</v>
          </cell>
          <cell r="G136">
            <v>7905424302</v>
          </cell>
          <cell r="K136" t="str">
            <v>BIFS040367</v>
          </cell>
          <cell r="W136">
            <v>46027</v>
          </cell>
          <cell r="Z136">
            <v>25130</v>
          </cell>
        </row>
        <row r="137">
          <cell r="E137" t="str">
            <v>RANCHI PATNA ROAD
DEMOTAND
825301
HAZARIBAGH</v>
          </cell>
          <cell r="G137">
            <v>7905424302</v>
          </cell>
          <cell r="K137" t="str">
            <v>BMBL160078</v>
          </cell>
          <cell r="W137">
            <v>46027</v>
          </cell>
          <cell r="Z137">
            <v>63364</v>
          </cell>
        </row>
        <row r="138">
          <cell r="E138" t="str">
            <v>NAGRI</v>
          </cell>
          <cell r="G138">
            <v>9100031264</v>
          </cell>
          <cell r="K138" t="str">
            <v>BYCS045058</v>
          </cell>
          <cell r="W138">
            <v>46027</v>
          </cell>
          <cell r="Z138">
            <v>1371</v>
          </cell>
        </row>
        <row r="139">
          <cell r="E139" t="str">
            <v>GAIGHATA, WB</v>
          </cell>
          <cell r="G139">
            <v>8617628112</v>
          </cell>
          <cell r="K139" t="str">
            <v>BXID201595</v>
          </cell>
          <cell r="W139">
            <v>46027</v>
          </cell>
          <cell r="Z139">
            <v>1450</v>
          </cell>
        </row>
        <row r="140">
          <cell r="E140" t="str">
            <v>ANGADA</v>
          </cell>
          <cell r="G140">
            <v>9110012919</v>
          </cell>
          <cell r="K140" t="str">
            <v>BYAS044711</v>
          </cell>
          <cell r="W140">
            <v>46025</v>
          </cell>
          <cell r="Z140">
            <v>3449</v>
          </cell>
        </row>
        <row r="141">
          <cell r="E141" t="str">
            <v>ANGARA, TATISILWAI</v>
          </cell>
          <cell r="G141">
            <v>9162768423</v>
          </cell>
          <cell r="K141" t="str">
            <v>BVGF111615</v>
          </cell>
          <cell r="W141">
            <v>46025</v>
          </cell>
          <cell r="Z141">
            <v>22373</v>
          </cell>
        </row>
        <row r="142">
          <cell r="E142" t="str">
            <v>ANGARA, TATISILWAI</v>
          </cell>
          <cell r="G142">
            <v>9110012919</v>
          </cell>
          <cell r="K142" t="str">
            <v>BVGF111611</v>
          </cell>
          <cell r="W142">
            <v>46025</v>
          </cell>
          <cell r="Z142">
            <v>21074</v>
          </cell>
        </row>
        <row r="143">
          <cell r="E143" t="str">
            <v>SARNATOLI,ANGADA,RANCHI
835222</v>
          </cell>
          <cell r="G143">
            <v>9162768423</v>
          </cell>
          <cell r="K143" t="str">
            <v>BSAF110719</v>
          </cell>
          <cell r="W143">
            <v>46025</v>
          </cell>
          <cell r="Z143">
            <v>24280</v>
          </cell>
        </row>
        <row r="144">
          <cell r="E144" t="str">
            <v>NAGARI, RANCHI
834006</v>
          </cell>
          <cell r="G144">
            <v>9297787773</v>
          </cell>
          <cell r="K144" t="str">
            <v>BRAC372524</v>
          </cell>
          <cell r="W144">
            <v>46025</v>
          </cell>
          <cell r="Z144">
            <v>43047</v>
          </cell>
        </row>
        <row r="145">
          <cell r="E145" t="str">
            <v>JAMSHEDPUR</v>
          </cell>
          <cell r="G145">
            <v>6287901833</v>
          </cell>
          <cell r="K145" t="str">
            <v>BXBC373276</v>
          </cell>
          <cell r="W145">
            <v>46025</v>
          </cell>
          <cell r="Z145">
            <v>1652</v>
          </cell>
        </row>
        <row r="146">
          <cell r="E146" t="str">
            <v>SAHEBGANJ</v>
          </cell>
          <cell r="G146">
            <v>6204834831</v>
          </cell>
          <cell r="K146" t="str">
            <v>BXID164764</v>
          </cell>
          <cell r="W146">
            <v>46025</v>
          </cell>
          <cell r="Z146">
            <v>1516</v>
          </cell>
        </row>
        <row r="147">
          <cell r="E147" t="str">
            <v>MARRAR RAMGRAH</v>
          </cell>
          <cell r="G147">
            <v>7654107064</v>
          </cell>
          <cell r="K147" t="str">
            <v>BXFS037363</v>
          </cell>
          <cell r="W147">
            <v>46022</v>
          </cell>
          <cell r="Z147">
            <v>4620</v>
          </cell>
        </row>
        <row r="148">
          <cell r="E148" t="str">
            <v>BALIDIH, BIKARO</v>
          </cell>
          <cell r="G148">
            <v>8858506533</v>
          </cell>
          <cell r="K148" t="str">
            <v>BRAF110427</v>
          </cell>
          <cell r="W148">
            <v>46022</v>
          </cell>
          <cell r="Z148">
            <v>10160</v>
          </cell>
        </row>
        <row r="149">
          <cell r="E149" t="str">
            <v>TATISILWAI, RANCHI</v>
          </cell>
          <cell r="G149">
            <v>9708039203</v>
          </cell>
          <cell r="K149" t="str">
            <v>BWEC370314</v>
          </cell>
          <cell r="W149">
            <v>46022</v>
          </cell>
          <cell r="Z149">
            <v>13108</v>
          </cell>
        </row>
        <row r="150">
          <cell r="E150" t="str">
            <v>NAGRI</v>
          </cell>
          <cell r="G150">
            <v>8555882797</v>
          </cell>
          <cell r="K150" t="str">
            <v>BYCS030580</v>
          </cell>
          <cell r="W150">
            <v>46022</v>
          </cell>
          <cell r="Z150">
            <v>1195</v>
          </cell>
        </row>
        <row r="151">
          <cell r="E151" t="str">
            <v>PITHORIA, RANCHI</v>
          </cell>
          <cell r="G151">
            <v>9262899082</v>
          </cell>
          <cell r="K151" t="str">
            <v>BXFC374337</v>
          </cell>
          <cell r="W151">
            <v>46022</v>
          </cell>
          <cell r="Z151">
            <v>171</v>
          </cell>
        </row>
        <row r="152">
          <cell r="E152" t="str">
            <v>ADITYAPUR KANDRA ROAD
831013</v>
          </cell>
          <cell r="G152">
            <v>9204058991</v>
          </cell>
          <cell r="K152" t="str">
            <v>BRDC373261</v>
          </cell>
          <cell r="W152">
            <v>46021</v>
          </cell>
          <cell r="Z152">
            <v>8757</v>
          </cell>
        </row>
        <row r="153">
          <cell r="E153" t="str">
            <v>RAMGARH,JHARKHAND
829122</v>
          </cell>
          <cell r="G153">
            <v>9377481071</v>
          </cell>
          <cell r="K153" t="str">
            <v>BSIC376940</v>
          </cell>
          <cell r="W153">
            <v>46021</v>
          </cell>
          <cell r="Z153">
            <v>34021</v>
          </cell>
        </row>
        <row r="154">
          <cell r="E154" t="str">
            <v>KATITARH,RANCHI
835222</v>
          </cell>
          <cell r="G154">
            <v>7779980009</v>
          </cell>
          <cell r="K154" t="str">
            <v>BSAS036940</v>
          </cell>
          <cell r="W154">
            <v>46021</v>
          </cell>
          <cell r="Z154">
            <v>27065</v>
          </cell>
        </row>
        <row r="155">
          <cell r="E155" t="str">
            <v>NAGARI,</v>
          </cell>
          <cell r="G155">
            <v>8864003869</v>
          </cell>
          <cell r="K155" t="str">
            <v>BLGS040582</v>
          </cell>
          <cell r="W155">
            <v>46021</v>
          </cell>
          <cell r="Z155">
            <v>57735</v>
          </cell>
        </row>
        <row r="156">
          <cell r="E156" t="str">
            <v>HOSHIR GIDDI,RAMGARH
NEAR P.N. BANK MAIN ROAD, RAMGARH CANTT. 829122
829110</v>
          </cell>
          <cell r="G156">
            <v>9835381268</v>
          </cell>
          <cell r="K156" t="str">
            <v>BRHS035368</v>
          </cell>
          <cell r="W156">
            <v>46021</v>
          </cell>
          <cell r="Z156">
            <v>31501</v>
          </cell>
        </row>
        <row r="157">
          <cell r="E157" t="str">
            <v>MAHESHPUR, KATRAS, DHANBAD</v>
          </cell>
          <cell r="G157">
            <v>9225530583</v>
          </cell>
          <cell r="K157" t="str">
            <v>BYCD201765</v>
          </cell>
          <cell r="W157">
            <v>46021</v>
          </cell>
          <cell r="Z157">
            <v>135</v>
          </cell>
        </row>
        <row r="158">
          <cell r="E158" t="str">
            <v>PAKUR</v>
          </cell>
          <cell r="G158">
            <v>9585918025</v>
          </cell>
          <cell r="K158" t="str">
            <v>BXHD232312</v>
          </cell>
          <cell r="W158">
            <v>46020</v>
          </cell>
          <cell r="Z158">
            <v>1735</v>
          </cell>
        </row>
        <row r="159">
          <cell r="E159" t="str">
            <v>HORHAP ROAD, MAHILONG, RANCHI
835103</v>
          </cell>
          <cell r="G159">
            <v>9708039203</v>
          </cell>
          <cell r="K159" t="str">
            <v>BRIC374329</v>
          </cell>
          <cell r="W159">
            <v>46020</v>
          </cell>
          <cell r="Z159">
            <v>46910</v>
          </cell>
        </row>
        <row r="160">
          <cell r="E160" t="str">
            <v>PITHORIA</v>
          </cell>
          <cell r="G160">
            <v>7050471419</v>
          </cell>
          <cell r="K160" t="str">
            <v>BWED163893</v>
          </cell>
          <cell r="W160">
            <v>46020</v>
          </cell>
          <cell r="Z160">
            <v>4440</v>
          </cell>
        </row>
        <row r="161">
          <cell r="E161" t="str">
            <v>BIT MESRA, RANCHI
835215
BIT MISRA, RANCHI</v>
          </cell>
          <cell r="G161">
            <v>9693768894</v>
          </cell>
          <cell r="K161" t="str">
            <v>BPHS030467</v>
          </cell>
          <cell r="W161">
            <v>46020</v>
          </cell>
          <cell r="Z161">
            <v>19128</v>
          </cell>
        </row>
        <row r="162">
          <cell r="E162" t="str">
            <v>OPP. WAXPOLE TATISILWAY</v>
          </cell>
          <cell r="G162">
            <v>8987495120</v>
          </cell>
          <cell r="K162" t="str">
            <v>BVDC376415</v>
          </cell>
          <cell r="W162">
            <v>46020</v>
          </cell>
          <cell r="Z162">
            <v>7754</v>
          </cell>
        </row>
        <row r="163">
          <cell r="E163" t="str">
            <v>PAKUR</v>
          </cell>
          <cell r="G163">
            <v>9585918025</v>
          </cell>
          <cell r="K163" t="str">
            <v>BXHD232312</v>
          </cell>
          <cell r="W163">
            <v>46018</v>
          </cell>
          <cell r="Z163">
            <v>1735</v>
          </cell>
        </row>
        <row r="164">
          <cell r="E164" t="str">
            <v>VINAIKA’S COMPLEX RANCHI TATA ROAD, R.S. PLOT NO.:-615,VILLAGE-PANCHA,THANA-BUNDU RANCHI, JHARKHAND.
834002</v>
          </cell>
          <cell r="G164">
            <v>9818905980</v>
          </cell>
          <cell r="K164" t="str">
            <v>BXCS042723</v>
          </cell>
          <cell r="W164">
            <v>46017</v>
          </cell>
          <cell r="Z164">
            <v>4965</v>
          </cell>
        </row>
        <row r="165">
          <cell r="E165" t="str">
            <v>DEMOTAND, HAZARIBAGH</v>
          </cell>
          <cell r="G165">
            <v>9905758949</v>
          </cell>
          <cell r="K165" t="str">
            <v>BWGC370777</v>
          </cell>
          <cell r="W165">
            <v>46016</v>
          </cell>
          <cell r="Z165">
            <v>3478</v>
          </cell>
        </row>
        <row r="166">
          <cell r="E166" t="str">
            <v>KHATHITAND, RANCHI</v>
          </cell>
          <cell r="G166">
            <v>8383018375</v>
          </cell>
          <cell r="K166" t="str">
            <v>BXJC371965</v>
          </cell>
          <cell r="W166">
            <v>46016</v>
          </cell>
          <cell r="Z166">
            <v>9996</v>
          </cell>
        </row>
        <row r="167">
          <cell r="E167" t="str">
            <v>RATU ROAD KMT</v>
          </cell>
          <cell r="G167">
            <v>7520090086</v>
          </cell>
          <cell r="K167" t="str">
            <v>BUIC373911</v>
          </cell>
          <cell r="W167">
            <v>46016</v>
          </cell>
          <cell r="Z167">
            <v>5335</v>
          </cell>
        </row>
        <row r="168">
          <cell r="E168" t="str">
            <v>KOKAR, RANCHI</v>
          </cell>
          <cell r="G168">
            <v>8825268687</v>
          </cell>
          <cell r="K168" t="str">
            <v>BWGC370755</v>
          </cell>
          <cell r="W168">
            <v>46016</v>
          </cell>
          <cell r="Z168">
            <v>607</v>
          </cell>
        </row>
        <row r="169">
          <cell r="E169" t="str">
            <v>JHALDA</v>
          </cell>
          <cell r="G169">
            <v>7001349489</v>
          </cell>
          <cell r="K169" t="str">
            <v>BUGS047249</v>
          </cell>
          <cell r="W169">
            <v>46016</v>
          </cell>
          <cell r="Z169">
            <v>6081</v>
          </cell>
        </row>
        <row r="170">
          <cell r="E170" t="str">
            <v>NAMKUM, RANCHI</v>
          </cell>
          <cell r="G170">
            <v>7001349489</v>
          </cell>
          <cell r="K170" t="str">
            <v>BUGHS047439</v>
          </cell>
          <cell r="W170">
            <v>46016</v>
          </cell>
          <cell r="Z170">
            <v>12261</v>
          </cell>
        </row>
        <row r="171">
          <cell r="E171" t="str">
            <v>PIPARWAR,JHARKHAND</v>
          </cell>
          <cell r="G171">
            <v>8637667173</v>
          </cell>
          <cell r="K171" t="str">
            <v>BSCC375819</v>
          </cell>
          <cell r="W171">
            <v>46016</v>
          </cell>
          <cell r="Z171">
            <v>2671</v>
          </cell>
        </row>
        <row r="172">
          <cell r="E172" t="str">
            <v>GOBINDPUR INDUSTRIAL AREA, DHANBAD</v>
          </cell>
          <cell r="G172">
            <v>9110998099</v>
          </cell>
          <cell r="K172" t="str">
            <v>BVJS047894</v>
          </cell>
          <cell r="W172">
            <v>46016</v>
          </cell>
          <cell r="Z172">
            <v>8656</v>
          </cell>
        </row>
        <row r="173">
          <cell r="E173" t="str">
            <v>TATISILWAI, RANCHI</v>
          </cell>
          <cell r="G173">
            <v>9708039203</v>
          </cell>
          <cell r="K173" t="str">
            <v>BWCC379947</v>
          </cell>
          <cell r="W173">
            <v>46015</v>
          </cell>
          <cell r="Z173">
            <v>8857</v>
          </cell>
        </row>
        <row r="174">
          <cell r="E174" t="str">
            <v>HORHAP ROAD, MAHILONG, RANCHI
835103</v>
          </cell>
          <cell r="G174">
            <v>9708039203</v>
          </cell>
          <cell r="K174" t="str">
            <v>BRIC374329</v>
          </cell>
          <cell r="W174">
            <v>46015</v>
          </cell>
          <cell r="Z174">
            <v>46810</v>
          </cell>
        </row>
        <row r="175">
          <cell r="E175" t="str">
            <v>TATISILWAI, RANCHI</v>
          </cell>
          <cell r="G175">
            <v>9708039203</v>
          </cell>
          <cell r="K175" t="str">
            <v>BWEC370314</v>
          </cell>
          <cell r="W175">
            <v>46015</v>
          </cell>
          <cell r="Z175">
            <v>12938</v>
          </cell>
        </row>
        <row r="176">
          <cell r="E176" t="str">
            <v>HORHAP ROAD, MAHILONG, RANCHI
835103</v>
          </cell>
          <cell r="G176">
            <v>9708039203</v>
          </cell>
          <cell r="K176" t="str">
            <v>BYBS030225</v>
          </cell>
          <cell r="W176">
            <v>46015</v>
          </cell>
          <cell r="Z176">
            <v>2699</v>
          </cell>
        </row>
        <row r="177">
          <cell r="E177" t="str">
            <v>RANCHI</v>
          </cell>
          <cell r="G177">
            <v>9693589003</v>
          </cell>
          <cell r="K177" t="str">
            <v>BVJC374172</v>
          </cell>
          <cell r="W177">
            <v>46015</v>
          </cell>
          <cell r="Z177">
            <v>6594</v>
          </cell>
        </row>
        <row r="178">
          <cell r="E178" t="str">
            <v>RANCHI
834002</v>
          </cell>
          <cell r="G178">
            <v>9540167108</v>
          </cell>
          <cell r="K178" t="str">
            <v>BTIS032025</v>
          </cell>
          <cell r="W178">
            <v>46015</v>
          </cell>
          <cell r="Z178">
            <v>19260</v>
          </cell>
        </row>
        <row r="179">
          <cell r="E179" t="str">
            <v>RANCHI
834002</v>
          </cell>
          <cell r="G179">
            <v>9540167108</v>
          </cell>
          <cell r="K179" t="str">
            <v>BULS033141</v>
          </cell>
          <cell r="W179">
            <v>46015</v>
          </cell>
          <cell r="Z179">
            <v>19385</v>
          </cell>
        </row>
        <row r="180">
          <cell r="E180" t="str">
            <v>RANCHI
834002</v>
          </cell>
          <cell r="G180">
            <v>9540167108</v>
          </cell>
          <cell r="K180" t="str">
            <v>BTIS032020</v>
          </cell>
          <cell r="W180">
            <v>46015</v>
          </cell>
          <cell r="Z180">
            <v>20065</v>
          </cell>
        </row>
        <row r="181">
          <cell r="E181" t="str">
            <v>AMRAPALI, TANDWA</v>
          </cell>
          <cell r="G181">
            <v>8555913918</v>
          </cell>
          <cell r="K181" t="str">
            <v>BXLD164272</v>
          </cell>
          <cell r="W181">
            <v>46015</v>
          </cell>
          <cell r="Z181">
            <v>1773</v>
          </cell>
        </row>
        <row r="182">
          <cell r="E182" t="str">
            <v>RANCHI
834002</v>
          </cell>
          <cell r="G182">
            <v>9540167108</v>
          </cell>
          <cell r="K182" t="str">
            <v>BXBS036173</v>
          </cell>
          <cell r="W182">
            <v>46015</v>
          </cell>
          <cell r="Z182">
            <v>5776</v>
          </cell>
        </row>
        <row r="183">
          <cell r="E183" t="str">
            <v>AMRAPALI, TANDWA</v>
          </cell>
          <cell r="G183">
            <v>8555913918</v>
          </cell>
          <cell r="K183" t="str">
            <v>BXLD164272</v>
          </cell>
          <cell r="W183">
            <v>46015</v>
          </cell>
          <cell r="Z183">
            <v>1760</v>
          </cell>
        </row>
        <row r="184">
          <cell r="E184" t="str">
            <v>SAHEBGANJ</v>
          </cell>
          <cell r="G184">
            <v>8059000900</v>
          </cell>
          <cell r="K184" t="str">
            <v>BYKD164879</v>
          </cell>
          <cell r="W184">
            <v>46015</v>
          </cell>
          <cell r="Z184">
            <v>1198</v>
          </cell>
        </row>
        <row r="185">
          <cell r="E185" t="str">
            <v>BALIDIH BOKARO</v>
          </cell>
          <cell r="G185">
            <v>9031742261</v>
          </cell>
          <cell r="K185" t="str">
            <v>BYLS039512</v>
          </cell>
          <cell r="W185">
            <v>46015</v>
          </cell>
          <cell r="Z185">
            <v>1</v>
          </cell>
        </row>
        <row r="186">
          <cell r="E186" t="str">
            <v>DEVIMANDAP, PISKA MORE</v>
          </cell>
          <cell r="G186">
            <v>7361824979</v>
          </cell>
          <cell r="K186" t="str">
            <v>BYHC379469</v>
          </cell>
          <cell r="W186">
            <v>46015</v>
          </cell>
          <cell r="Z186"/>
        </row>
        <row r="187">
          <cell r="E187" t="str">
            <v>PLOT NO. 79, KAPASARA,, SUNDERNAGAR, CHIRKUNDA,, DHANBAD - 828 202
PLOT NO. 79, KAPASARA,, SUNDERNAGAR, CHIRKUNDA,, DHANBAD - 828 202
828202</v>
          </cell>
          <cell r="G187">
            <v>8101005542</v>
          </cell>
          <cell r="K187" t="str">
            <v>BTFS031006</v>
          </cell>
          <cell r="W187">
            <v>46015</v>
          </cell>
          <cell r="Z187">
            <v>11559</v>
          </cell>
        </row>
        <row r="188">
          <cell r="E188" t="str">
            <v>CHIRKUNDA, DHANBAD</v>
          </cell>
          <cell r="G188">
            <v>8101005542</v>
          </cell>
          <cell r="K188" t="str">
            <v>BWHC371250</v>
          </cell>
          <cell r="W188">
            <v>46015</v>
          </cell>
          <cell r="Z188">
            <v>5466</v>
          </cell>
        </row>
        <row r="189">
          <cell r="E189" t="str">
            <v>KEREDARI, HAZARIBAGH</v>
          </cell>
          <cell r="G189">
            <v>9348067514</v>
          </cell>
          <cell r="K189" t="str">
            <v>BXAD164317</v>
          </cell>
          <cell r="W189">
            <v>46014</v>
          </cell>
          <cell r="Z189">
            <v>3812</v>
          </cell>
        </row>
        <row r="190">
          <cell r="E190" t="str">
            <v>KODERMA
825410</v>
          </cell>
          <cell r="G190">
            <v>7070098712</v>
          </cell>
          <cell r="K190" t="str">
            <v>BLIS040713</v>
          </cell>
          <cell r="W190">
            <v>46014</v>
          </cell>
          <cell r="Z190">
            <v>12431</v>
          </cell>
        </row>
        <row r="191">
          <cell r="E191" t="str">
            <v>BARKAGAON, HAZARIBAGH</v>
          </cell>
          <cell r="G191">
            <v>6200193662</v>
          </cell>
          <cell r="K191" t="str">
            <v>BSLC375116</v>
          </cell>
          <cell r="W191">
            <v>46014</v>
          </cell>
          <cell r="Z191">
            <v>3751</v>
          </cell>
        </row>
        <row r="192">
          <cell r="E192" t="str">
            <v>BARKAGAON</v>
          </cell>
          <cell r="G192">
            <v>6200193662</v>
          </cell>
          <cell r="K192" t="str">
            <v>BNCS030904</v>
          </cell>
          <cell r="W192">
            <v>46014</v>
          </cell>
          <cell r="Z192">
            <v>1</v>
          </cell>
        </row>
        <row r="193">
          <cell r="E193" t="str">
            <v>MARRAR, RAMGRAH</v>
          </cell>
          <cell r="G193">
            <v>8981616788</v>
          </cell>
          <cell r="K193" t="str">
            <v>BXJS035074</v>
          </cell>
          <cell r="W193">
            <v>46014</v>
          </cell>
          <cell r="Z193">
            <v>9233</v>
          </cell>
        </row>
        <row r="194">
          <cell r="E194" t="str">
            <v>MORANGI, HAZARIBAGH</v>
          </cell>
          <cell r="G194">
            <v>9304664534</v>
          </cell>
          <cell r="K194" t="str">
            <v>BYFS045580</v>
          </cell>
          <cell r="W194">
            <v>46013</v>
          </cell>
          <cell r="Z194">
            <v>0</v>
          </cell>
        </row>
        <row r="195">
          <cell r="E195" t="str">
            <v>RANCHI</v>
          </cell>
          <cell r="G195">
            <v>8809098866</v>
          </cell>
          <cell r="K195" t="str">
            <v>BVJC374172</v>
          </cell>
          <cell r="W195">
            <v>46013</v>
          </cell>
          <cell r="Z195">
            <v>6584</v>
          </cell>
        </row>
        <row r="196">
          <cell r="E196" t="str">
            <v>KOKAR
834001</v>
          </cell>
          <cell r="G196">
            <v>9297888190</v>
          </cell>
          <cell r="K196" t="str">
            <v>BSDC375892</v>
          </cell>
          <cell r="W196">
            <v>46013</v>
          </cell>
          <cell r="Z196">
            <v>11128</v>
          </cell>
        </row>
        <row r="197">
          <cell r="E197" t="str">
            <v>BHURKUNDA</v>
          </cell>
          <cell r="G197">
            <v>6200279030</v>
          </cell>
          <cell r="K197" t="str">
            <v>BWHD164015</v>
          </cell>
          <cell r="W197">
            <v>46011</v>
          </cell>
          <cell r="Z197">
            <v>4325</v>
          </cell>
        </row>
        <row r="198">
          <cell r="E198" t="str">
            <v>GODDA</v>
          </cell>
          <cell r="G198">
            <v>7397748887</v>
          </cell>
          <cell r="K198" t="str">
            <v>BYJD232405</v>
          </cell>
          <cell r="W198">
            <v>46011</v>
          </cell>
          <cell r="Z198">
            <v>1547</v>
          </cell>
        </row>
        <row r="199">
          <cell r="E199" t="str">
            <v>KOKAR</v>
          </cell>
          <cell r="G199">
            <v>7764923737</v>
          </cell>
          <cell r="K199" t="str">
            <v>BPLF150007</v>
          </cell>
          <cell r="W199">
            <v>46011</v>
          </cell>
          <cell r="Z199">
            <v>17303</v>
          </cell>
        </row>
        <row r="200">
          <cell r="E200" t="str">
            <v>9.P .INDUSTRIAL AREA  KOKAR, RANCHI, TIN-20880200515
9.P .INDUSTRIAL AREA  KOKAR, RANCHI, TIN-20880200515
834001</v>
          </cell>
          <cell r="G200">
            <v>7764923737</v>
          </cell>
          <cell r="K200" t="str">
            <v>BTGS031205</v>
          </cell>
          <cell r="W200">
            <v>46011</v>
          </cell>
          <cell r="Z200">
            <v>37329</v>
          </cell>
        </row>
        <row r="201">
          <cell r="E201" t="str">
            <v>11 PINJRAPOLE, HARMU ROAD, RANCHI
11 PINJRAPOLE, HARMU ROAD, RANCHI
834001
MAHILONG, TATISILWAY</v>
          </cell>
          <cell r="G201">
            <v>9709000070</v>
          </cell>
          <cell r="K201" t="str">
            <v>BNCC370425</v>
          </cell>
          <cell r="W201">
            <v>46011</v>
          </cell>
          <cell r="Z201">
            <v>83833</v>
          </cell>
        </row>
        <row r="202">
          <cell r="E202" t="str">
            <v>FLAT NO. 300, BLOCK - A, MP SRIRAM, CHHOTA GAMHARIA, P.S. - GAMHARIA, DIST.- SARAIKELA KHARSAWAN</v>
          </cell>
          <cell r="G202">
            <v>8756386052</v>
          </cell>
          <cell r="K202" t="str">
            <v>BRBL150944</v>
          </cell>
          <cell r="W202">
            <v>46011</v>
          </cell>
          <cell r="Z202">
            <v>10451</v>
          </cell>
        </row>
        <row r="203">
          <cell r="E203" t="str">
            <v>FLAT NO. 300, BLOCK - A, MP SRIRAM, CHHOTA GAMHARIA, P.S. - GAMHARIA, DIST.- SARAIKELA KHARSAWAN</v>
          </cell>
          <cell r="G203">
            <v>8756386052</v>
          </cell>
          <cell r="K203" t="str">
            <v>BRGL151468</v>
          </cell>
          <cell r="W203">
            <v>46011</v>
          </cell>
          <cell r="Z203">
            <v>14160</v>
          </cell>
        </row>
        <row r="204">
          <cell r="E204" t="str">
            <v>FLAT NO. 300, BLOCK - A, MP SRIRAM, CHHOTA GAMHARIA, P.S. - GAMHARIA, DIST.- SARAIKELA KHARSAWAN</v>
          </cell>
          <cell r="G204">
            <v>8756386052</v>
          </cell>
          <cell r="K204" t="str">
            <v>BRGL151464</v>
          </cell>
          <cell r="W204">
            <v>46011</v>
          </cell>
          <cell r="Z204">
            <v>13627</v>
          </cell>
        </row>
        <row r="205">
          <cell r="E205" t="str">
            <v>9.P .INDUSTRIAL AREA  KOKAR, RANCHI, TIN-20880200515
9.P .INDUSTRIAL AREA  KOKAR, RANCHI, TIN-20880200515
834001</v>
          </cell>
          <cell r="G205">
            <v>7764923737</v>
          </cell>
          <cell r="K205" t="str">
            <v>BTGS031205</v>
          </cell>
          <cell r="W205">
            <v>46011</v>
          </cell>
          <cell r="Z205">
            <v>37327</v>
          </cell>
        </row>
        <row r="206">
          <cell r="E206" t="str">
            <v>MAHUDA MORE</v>
          </cell>
          <cell r="G206">
            <v>6204702963</v>
          </cell>
          <cell r="K206" t="str">
            <v>BXGD164662</v>
          </cell>
          <cell r="W206">
            <v>46010</v>
          </cell>
          <cell r="Z206">
            <v>1914</v>
          </cell>
        </row>
        <row r="207">
          <cell r="E207" t="str">
            <v xml:space="preserve">RAMGARH </v>
          </cell>
          <cell r="G207">
            <v>8294028310</v>
          </cell>
          <cell r="K207" t="str">
            <v>BYIS046047</v>
          </cell>
          <cell r="W207">
            <v>46010</v>
          </cell>
          <cell r="Z207">
            <v>1</v>
          </cell>
        </row>
        <row r="208">
          <cell r="E208" t="str">
            <v>KOKAR INDUSTRIAL AREA, RANCHI
834002</v>
          </cell>
          <cell r="G208">
            <v>7633885415</v>
          </cell>
          <cell r="K208" t="str">
            <v>BRJS040951</v>
          </cell>
          <cell r="W208">
            <v>46010</v>
          </cell>
          <cell r="Z208">
            <v>47983</v>
          </cell>
        </row>
        <row r="209">
          <cell r="E209" t="str">
            <v>HAZARINAGH</v>
          </cell>
          <cell r="G209">
            <v>6200015827</v>
          </cell>
          <cell r="K209" t="str">
            <v>BUHC373622</v>
          </cell>
          <cell r="W209">
            <v>46009</v>
          </cell>
          <cell r="Z209">
            <v>6822</v>
          </cell>
        </row>
        <row r="210">
          <cell r="E210" t="str">
            <v>SIKIDARI, ORMANJHI</v>
          </cell>
          <cell r="G210">
            <v>9296509260</v>
          </cell>
          <cell r="K210" t="str">
            <v>BYAD164973</v>
          </cell>
          <cell r="W210">
            <v>46009</v>
          </cell>
          <cell r="Z210">
            <v>1315</v>
          </cell>
        </row>
        <row r="211">
          <cell r="E211" t="str">
            <v>CHATRA</v>
          </cell>
          <cell r="G211">
            <v>8102075973</v>
          </cell>
          <cell r="K211" t="str">
            <v>BWGD163984</v>
          </cell>
          <cell r="W211">
            <v>46009</v>
          </cell>
          <cell r="Z211">
            <v>2960</v>
          </cell>
        </row>
        <row r="212">
          <cell r="E212" t="str">
            <v>LODNA</v>
          </cell>
          <cell r="G212">
            <v>7644045555</v>
          </cell>
          <cell r="K212" t="str">
            <v>BVJD162972</v>
          </cell>
          <cell r="W212">
            <v>46009</v>
          </cell>
          <cell r="Z212">
            <v>7780</v>
          </cell>
        </row>
        <row r="213">
          <cell r="E213" t="str">
            <v>INDIA - NEPAL - BHUTAN BORDER</v>
          </cell>
          <cell r="G213">
            <v>7033484612</v>
          </cell>
          <cell r="K213" t="str">
            <v>BWFD121755</v>
          </cell>
          <cell r="W213">
            <v>46009</v>
          </cell>
          <cell r="Z213">
            <v>1450</v>
          </cell>
        </row>
        <row r="214">
          <cell r="E214" t="str">
            <v>GAYA, BIHAR</v>
          </cell>
          <cell r="G214">
            <v>8521057778</v>
          </cell>
          <cell r="K214" t="str">
            <v>BWID164091</v>
          </cell>
          <cell r="W214">
            <v>46009</v>
          </cell>
          <cell r="Z214">
            <v>1520</v>
          </cell>
        </row>
        <row r="215">
          <cell r="E215" t="str">
            <v>BHAGALPUR</v>
          </cell>
          <cell r="G215">
            <v>9939352785</v>
          </cell>
          <cell r="K215" t="str">
            <v>BXJD121872</v>
          </cell>
          <cell r="W215">
            <v>46009</v>
          </cell>
          <cell r="Z215">
            <v>1490</v>
          </cell>
        </row>
        <row r="216">
          <cell r="E216" t="str">
            <v>RANCHI PATNA ROAD
DEMOTAND
825301
HAZARIBAGH</v>
          </cell>
          <cell r="G216">
            <v>6203465926</v>
          </cell>
          <cell r="K216" t="str">
            <v>BSCS037531</v>
          </cell>
          <cell r="W216">
            <v>46009</v>
          </cell>
          <cell r="Z216">
            <v>24975</v>
          </cell>
        </row>
        <row r="217">
          <cell r="E217" t="str">
            <v>CHATRA</v>
          </cell>
          <cell r="G217">
            <v>7004915623</v>
          </cell>
          <cell r="K217" t="str">
            <v>BXID164737</v>
          </cell>
          <cell r="W217">
            <v>46009</v>
          </cell>
          <cell r="Z217">
            <v>1445</v>
          </cell>
        </row>
        <row r="218">
          <cell r="E218" t="str">
            <v>C/O PRAKASH RAM, PHUSHRO</v>
          </cell>
          <cell r="G218">
            <v>8789232926</v>
          </cell>
          <cell r="K218" t="str">
            <v>BWBD163701</v>
          </cell>
          <cell r="W218">
            <v>46009</v>
          </cell>
          <cell r="Z218">
            <v>4135</v>
          </cell>
        </row>
        <row r="219">
          <cell r="E219" t="str">
            <v>RAMGRAH</v>
          </cell>
          <cell r="G219">
            <v>9155729786</v>
          </cell>
          <cell r="K219" t="str">
            <v>BVAS038005</v>
          </cell>
          <cell r="W219">
            <v>46009</v>
          </cell>
          <cell r="Z219">
            <v>26643</v>
          </cell>
        </row>
        <row r="220">
          <cell r="E220" t="str">
            <v>NAMKUM, RANCHI</v>
          </cell>
          <cell r="G220">
            <v>9608478432</v>
          </cell>
          <cell r="K220" t="str">
            <v>BTIS044981</v>
          </cell>
          <cell r="W220">
            <v>46009</v>
          </cell>
          <cell r="Z220">
            <v>14135</v>
          </cell>
        </row>
        <row r="221">
          <cell r="E221" t="str">
            <v>TUBED MINES, LATEHAR</v>
          </cell>
          <cell r="G221">
            <v>7979098236</v>
          </cell>
          <cell r="K221" t="str">
            <v>BXGD232278</v>
          </cell>
          <cell r="W221">
            <v>46008</v>
          </cell>
          <cell r="Z221">
            <v>1705</v>
          </cell>
        </row>
        <row r="222">
          <cell r="E222" t="str">
            <v>LATEHAR</v>
          </cell>
          <cell r="G222">
            <v>7979098236</v>
          </cell>
          <cell r="K222" t="str">
            <v>NA</v>
          </cell>
          <cell r="W222">
            <v>46008</v>
          </cell>
          <cell r="Z222">
            <v>0</v>
          </cell>
        </row>
        <row r="223">
          <cell r="E223" t="str">
            <v>PAKUR</v>
          </cell>
          <cell r="G223">
            <v>9133666330</v>
          </cell>
          <cell r="K223" t="str">
            <v>BUKD162500</v>
          </cell>
          <cell r="W223">
            <v>46008</v>
          </cell>
          <cell r="Z223">
            <v>8325</v>
          </cell>
        </row>
        <row r="224">
          <cell r="E224" t="str">
            <v>PAKUR</v>
          </cell>
          <cell r="G224">
            <v>9133666330</v>
          </cell>
          <cell r="K224" t="str">
            <v>BUKD162491</v>
          </cell>
          <cell r="W224">
            <v>46008</v>
          </cell>
          <cell r="Z224">
            <v>8210</v>
          </cell>
        </row>
        <row r="225">
          <cell r="E225" t="str">
            <v>GHATSHILA,JAMSHEDPUR</v>
          </cell>
          <cell r="G225">
            <v>7992362488</v>
          </cell>
          <cell r="K225" t="str">
            <v>BPED200187</v>
          </cell>
          <cell r="W225">
            <v>46008</v>
          </cell>
          <cell r="Z225">
            <v>11520</v>
          </cell>
        </row>
        <row r="226">
          <cell r="E226" t="str">
            <v>AKASHKANARI</v>
          </cell>
          <cell r="G226">
            <v>9031032277</v>
          </cell>
          <cell r="K226" t="str">
            <v>BWFD163947</v>
          </cell>
          <cell r="W226">
            <v>46008</v>
          </cell>
          <cell r="Z226">
            <v>2350</v>
          </cell>
        </row>
        <row r="227">
          <cell r="E227" t="str">
            <v>DHANBAD, CONT PERSON :MR. IKTEKHAR AHMAD, PH.NO :9431316718</v>
          </cell>
          <cell r="G227">
            <v>8675594243</v>
          </cell>
          <cell r="K227" t="str">
            <v>BSKD161462</v>
          </cell>
          <cell r="W227">
            <v>46008</v>
          </cell>
          <cell r="Z227">
            <v>9220</v>
          </cell>
        </row>
        <row r="228">
          <cell r="E228" t="str">
            <v>PANDWA, RANCHI</v>
          </cell>
          <cell r="G228">
            <v>7909069824</v>
          </cell>
          <cell r="K228" t="str">
            <v>BWEC370313</v>
          </cell>
          <cell r="W228">
            <v>46007</v>
          </cell>
          <cell r="Z228">
            <v>2464</v>
          </cell>
        </row>
        <row r="229">
          <cell r="E229" t="str">
            <v>DIBDIH, RANCHI
834002</v>
          </cell>
          <cell r="G229">
            <v>8102715589</v>
          </cell>
          <cell r="K229" t="str">
            <v>BTEC378588</v>
          </cell>
          <cell r="W229">
            <v>46007</v>
          </cell>
          <cell r="Z229">
            <v>10438</v>
          </cell>
        </row>
        <row r="230">
          <cell r="E230" t="str">
            <v>TUPUDANA, RANCHI</v>
          </cell>
          <cell r="G230">
            <v>8102915586</v>
          </cell>
          <cell r="K230" t="str">
            <v>BUDC372327</v>
          </cell>
          <cell r="W230">
            <v>46007</v>
          </cell>
          <cell r="Z230">
            <v>7868</v>
          </cell>
        </row>
        <row r="231">
          <cell r="E231" t="str">
            <v>ORMANJHI,RANCHI
835219</v>
          </cell>
          <cell r="G231">
            <v>9905273242</v>
          </cell>
          <cell r="K231" t="str">
            <v>BSGC376577</v>
          </cell>
          <cell r="W231">
            <v>46007</v>
          </cell>
          <cell r="Z231">
            <v>21398</v>
          </cell>
        </row>
        <row r="232">
          <cell r="E232" t="str">
            <v>ASHOKA PROJECT PIPARWAR</v>
          </cell>
          <cell r="G232">
            <v>9102994454</v>
          </cell>
          <cell r="K232" t="str">
            <v>BUID162912</v>
          </cell>
          <cell r="W232">
            <v>46007</v>
          </cell>
          <cell r="Z232">
            <v>6651</v>
          </cell>
        </row>
        <row r="233">
          <cell r="E233" t="str">
            <v xml:space="preserve">TOPIN SOUTH  </v>
          </cell>
          <cell r="G233">
            <v>9102994453</v>
          </cell>
          <cell r="K233" t="str">
            <v>BSGD161864</v>
          </cell>
          <cell r="W233">
            <v>46007</v>
          </cell>
          <cell r="Z233">
            <v>7060</v>
          </cell>
        </row>
        <row r="234">
          <cell r="E234" t="str">
            <v>MAGADH PROJECT, BALUMATH</v>
          </cell>
          <cell r="G234">
            <v>9102402602</v>
          </cell>
          <cell r="K234" t="str">
            <v>BTDD162190</v>
          </cell>
          <cell r="W234">
            <v>46007</v>
          </cell>
          <cell r="Z234">
            <v>6930</v>
          </cell>
        </row>
        <row r="235">
          <cell r="E235" t="str">
            <v>DEOGHAR</v>
          </cell>
          <cell r="G235">
            <v>7507772397</v>
          </cell>
          <cell r="K235" t="str">
            <v>BVDC378047</v>
          </cell>
          <cell r="W235">
            <v>46007</v>
          </cell>
          <cell r="Z235">
            <v>456</v>
          </cell>
        </row>
        <row r="236">
          <cell r="E236" t="str">
            <v>RAMGARH CANTT, RAMGARH
RAMGARH
829122
RAMGARH</v>
          </cell>
          <cell r="G236">
            <v>9984684577</v>
          </cell>
          <cell r="K236" t="str">
            <v>BNKS030423</v>
          </cell>
          <cell r="W236">
            <v>46006</v>
          </cell>
          <cell r="Z236">
            <v>24844</v>
          </cell>
        </row>
        <row r="237">
          <cell r="E237" t="str">
            <v>MORANGI, HAZARIBAGH</v>
          </cell>
          <cell r="G237">
            <v>9304664534</v>
          </cell>
          <cell r="K237" t="str">
            <v>BYFS045580</v>
          </cell>
          <cell r="W237">
            <v>46006</v>
          </cell>
          <cell r="Z237">
            <v>0</v>
          </cell>
        </row>
        <row r="238">
          <cell r="E238" t="str">
            <v>MALDA</v>
          </cell>
          <cell r="G238">
            <v>6204058763</v>
          </cell>
          <cell r="K238" t="str">
            <v>BXED122035</v>
          </cell>
          <cell r="W238">
            <v>46006</v>
          </cell>
          <cell r="Z238">
            <v>2374</v>
          </cell>
        </row>
        <row r="239">
          <cell r="E239" t="str">
            <v>SAHIBGANJ</v>
          </cell>
          <cell r="G239">
            <v>8059000900</v>
          </cell>
          <cell r="K239" t="str">
            <v>BYHD165347</v>
          </cell>
          <cell r="W239">
            <v>46005</v>
          </cell>
          <cell r="Z239">
            <v>1</v>
          </cell>
        </row>
        <row r="240">
          <cell r="E240" t="str">
            <v>DALADALI, RANCHI</v>
          </cell>
          <cell r="G240">
            <v>9579597970</v>
          </cell>
          <cell r="K240" t="str">
            <v>BXES037106</v>
          </cell>
          <cell r="W240">
            <v>46004</v>
          </cell>
          <cell r="Z240">
            <v>2082</v>
          </cell>
        </row>
        <row r="241">
          <cell r="E241" t="str">
            <v>RING ROAD, TUPUDANA</v>
          </cell>
          <cell r="G241">
            <v>9264401517</v>
          </cell>
          <cell r="K241" t="str">
            <v>BWLS031931</v>
          </cell>
          <cell r="W241">
            <v>46004</v>
          </cell>
          <cell r="Z241">
            <v>6958</v>
          </cell>
        </row>
        <row r="242">
          <cell r="E242" t="str">
            <v>DEOGRAH</v>
          </cell>
          <cell r="G242">
            <v>6299737730</v>
          </cell>
          <cell r="K242" t="str">
            <v>BWFD163937</v>
          </cell>
          <cell r="W242">
            <v>46004</v>
          </cell>
          <cell r="Z242">
            <v>1469</v>
          </cell>
        </row>
        <row r="243">
          <cell r="E243" t="str">
            <v>VINAIKA’S COMPLEX RANCHI TATA ROAD, R.S. PLOT NO.:-615,VILLAGE-PANCHA,THANA-BUNDU RANCHI, JHARKHAND.
834002</v>
          </cell>
          <cell r="G243">
            <v>9818905980</v>
          </cell>
          <cell r="K243" t="str">
            <v>BXCS042723</v>
          </cell>
          <cell r="W243">
            <v>46003</v>
          </cell>
          <cell r="Z243">
            <v>4805</v>
          </cell>
        </row>
        <row r="244">
          <cell r="E244" t="str">
            <v>VINAIKA’S COMPLEX RANCHI TATA ROAD, R.S. PLOT NO.:-615,VILLAGE-PANCHA,THANA-BUNDU RANCHI, JHARKHAND.
834002</v>
          </cell>
          <cell r="G244">
            <v>9818905980</v>
          </cell>
          <cell r="K244" t="str">
            <v>BUDS046275</v>
          </cell>
          <cell r="W244">
            <v>46003</v>
          </cell>
          <cell r="Z244">
            <v>19176</v>
          </cell>
        </row>
        <row r="245">
          <cell r="E245" t="str">
            <v>RAMGRAH</v>
          </cell>
          <cell r="G245">
            <v>9155729786</v>
          </cell>
          <cell r="K245" t="str">
            <v>BVAS038005</v>
          </cell>
          <cell r="W245">
            <v>46003</v>
          </cell>
          <cell r="Z245">
            <v>26552</v>
          </cell>
        </row>
        <row r="246">
          <cell r="E246" t="str">
            <v>MARRAR, RAMGRAH</v>
          </cell>
          <cell r="G246">
            <v>9102975843</v>
          </cell>
          <cell r="K246" t="str">
            <v>BWGS033844</v>
          </cell>
          <cell r="W246">
            <v>46003</v>
          </cell>
          <cell r="Z246">
            <v>5307</v>
          </cell>
        </row>
        <row r="247">
          <cell r="E247" t="str">
            <v>C&amp;W HATIA</v>
          </cell>
          <cell r="G247">
            <v>7781002740</v>
          </cell>
          <cell r="K247" t="str">
            <v>EVLL062069</v>
          </cell>
          <cell r="W247">
            <v>46003</v>
          </cell>
          <cell r="Z247">
            <v>9179</v>
          </cell>
        </row>
        <row r="248">
          <cell r="E248" t="str">
            <v>ITKI, RANCHI</v>
          </cell>
          <cell r="G248">
            <v>6200347294</v>
          </cell>
          <cell r="K248" t="str">
            <v>BYHS032301</v>
          </cell>
          <cell r="W248">
            <v>46003</v>
          </cell>
          <cell r="Z248">
            <v>1</v>
          </cell>
        </row>
        <row r="249">
          <cell r="E249" t="str">
            <v>JAI RAMPUR</v>
          </cell>
          <cell r="G249">
            <v>7623886938</v>
          </cell>
          <cell r="K249" t="str">
            <v>BUAD162634</v>
          </cell>
          <cell r="W249">
            <v>46002</v>
          </cell>
          <cell r="Z249">
            <v>8498</v>
          </cell>
        </row>
        <row r="250">
          <cell r="E250" t="str">
            <v>BHOWRA</v>
          </cell>
          <cell r="G250">
            <v>7488119074</v>
          </cell>
          <cell r="K250" t="str">
            <v>BULD162568</v>
          </cell>
          <cell r="W250">
            <v>46002</v>
          </cell>
          <cell r="Z250">
            <v>6987</v>
          </cell>
        </row>
        <row r="251">
          <cell r="E251" t="str">
            <v>LODNA MORE</v>
          </cell>
          <cell r="G251">
            <v>8658834483</v>
          </cell>
          <cell r="K251" t="str">
            <v>BWKD163543</v>
          </cell>
          <cell r="W251">
            <v>46002</v>
          </cell>
          <cell r="Z251">
            <v>5100</v>
          </cell>
        </row>
        <row r="252">
          <cell r="E252" t="str">
            <v>NAYA MORE, RAMGRAH</v>
          </cell>
          <cell r="G252">
            <v>7004541681</v>
          </cell>
          <cell r="K252" t="str">
            <v>BUKS045388</v>
          </cell>
          <cell r="W252">
            <v>46001</v>
          </cell>
          <cell r="Z252">
            <v>19533</v>
          </cell>
        </row>
        <row r="253">
          <cell r="E253" t="str">
            <v>NAYA MORE, RAMGRAH</v>
          </cell>
          <cell r="G253">
            <v>7004541681</v>
          </cell>
          <cell r="K253" t="str">
            <v>BUKS045387</v>
          </cell>
          <cell r="W253">
            <v>46001</v>
          </cell>
          <cell r="Z253">
            <v>16782</v>
          </cell>
        </row>
        <row r="254">
          <cell r="E254" t="str">
            <v>BASTAWLA DHANBAD</v>
          </cell>
          <cell r="G254">
            <v>9693269669</v>
          </cell>
          <cell r="K254" t="str">
            <v>BTJD162046</v>
          </cell>
          <cell r="W254">
            <v>46001</v>
          </cell>
          <cell r="Z254">
            <v>10402</v>
          </cell>
        </row>
        <row r="255">
          <cell r="E255" t="str">
            <v>KALYANI, PHUSHRO</v>
          </cell>
          <cell r="G255">
            <v>7070010949</v>
          </cell>
          <cell r="K255" t="str">
            <v>BYHD232906</v>
          </cell>
          <cell r="W255">
            <v>46000</v>
          </cell>
          <cell r="Z255">
            <v>1</v>
          </cell>
        </row>
        <row r="256">
          <cell r="E256" t="str">
            <v>HAZARIBAGH</v>
          </cell>
          <cell r="G256">
            <v>9939988225</v>
          </cell>
          <cell r="K256" t="str">
            <v>BUIS036401</v>
          </cell>
          <cell r="W256">
            <v>46000</v>
          </cell>
          <cell r="Z256">
            <v>13985</v>
          </cell>
        </row>
        <row r="257">
          <cell r="E257" t="str">
            <v>KOTTADIH, WB</v>
          </cell>
          <cell r="G257">
            <v>9508963299</v>
          </cell>
          <cell r="K257" t="str">
            <v>BYLD164919</v>
          </cell>
          <cell r="W257">
            <v>46000</v>
          </cell>
          <cell r="Z257">
            <v>915</v>
          </cell>
        </row>
        <row r="258">
          <cell r="E258" t="str">
            <v>GIRIDIH</v>
          </cell>
          <cell r="G258">
            <v>7488238319</v>
          </cell>
          <cell r="K258" t="str">
            <v>BXAC372848</v>
          </cell>
          <cell r="W258">
            <v>45997</v>
          </cell>
          <cell r="Z258">
            <v>3365</v>
          </cell>
        </row>
        <row r="259">
          <cell r="E259" t="str">
            <v>HAZARIBAGH</v>
          </cell>
          <cell r="G259">
            <v>6362114355</v>
          </cell>
          <cell r="K259" t="str">
            <v>BVJC375621</v>
          </cell>
          <cell r="W259">
            <v>45997</v>
          </cell>
          <cell r="Z259">
            <v>4364</v>
          </cell>
        </row>
        <row r="260">
          <cell r="E260" t="str">
            <v>DHANBAD</v>
          </cell>
          <cell r="G260">
            <v>9294578541</v>
          </cell>
          <cell r="K260" t="str">
            <v>BVGD163308</v>
          </cell>
          <cell r="W260">
            <v>45997</v>
          </cell>
          <cell r="Z260">
            <v>5631</v>
          </cell>
        </row>
        <row r="261">
          <cell r="E261" t="str">
            <v>GOBINDPUR INDUSTRIAL AREA, DHANBAD</v>
          </cell>
          <cell r="G261">
            <v>9110998099</v>
          </cell>
          <cell r="K261" t="str">
            <v>BVJS047894</v>
          </cell>
          <cell r="W261">
            <v>45997</v>
          </cell>
          <cell r="Z261">
            <v>8416</v>
          </cell>
        </row>
        <row r="262">
          <cell r="E262" t="str">
            <v>GOVINDPUR DHANBAD</v>
          </cell>
          <cell r="G262">
            <v>9110154620</v>
          </cell>
          <cell r="K262" t="str">
            <v>BYBS030219</v>
          </cell>
          <cell r="W262">
            <v>45997</v>
          </cell>
          <cell r="Z262">
            <v>129</v>
          </cell>
        </row>
        <row r="263">
          <cell r="E263" t="str">
            <v>GOVINDPUR, DHANBAD</v>
          </cell>
          <cell r="G263">
            <v>9110154620</v>
          </cell>
          <cell r="K263" t="str">
            <v>BXHS038093</v>
          </cell>
          <cell r="W263">
            <v>45997</v>
          </cell>
          <cell r="Z263">
            <v>1829</v>
          </cell>
        </row>
        <row r="264">
          <cell r="E264" t="str">
            <v>ASANSOL WB</v>
          </cell>
          <cell r="G264">
            <v>8617494518</v>
          </cell>
          <cell r="K264" t="str">
            <v>BXFD232225</v>
          </cell>
          <cell r="W264">
            <v>45996</v>
          </cell>
          <cell r="Z264">
            <v>1589</v>
          </cell>
        </row>
        <row r="265">
          <cell r="E265" t="str">
            <v>LALPUR</v>
          </cell>
          <cell r="G265">
            <v>9047727677</v>
          </cell>
          <cell r="K265" t="str">
            <v>BVKS048013</v>
          </cell>
          <cell r="W265">
            <v>45996</v>
          </cell>
          <cell r="Z265">
            <v>22855</v>
          </cell>
        </row>
        <row r="266">
          <cell r="E266" t="str">
            <v>OPP. WAXPOLE TATISILWAY</v>
          </cell>
          <cell r="G266">
            <v>8987495120</v>
          </cell>
          <cell r="K266" t="str">
            <v>BVDC376415</v>
          </cell>
          <cell r="W266">
            <v>45995</v>
          </cell>
          <cell r="Z266">
            <v>7480</v>
          </cell>
        </row>
        <row r="267">
          <cell r="E267" t="str">
            <v>PIPARWAR</v>
          </cell>
          <cell r="G267">
            <v>90066179909</v>
          </cell>
          <cell r="K267" t="str">
            <v>BYFD232840</v>
          </cell>
          <cell r="W267">
            <v>45995</v>
          </cell>
          <cell r="Z267">
            <v>416</v>
          </cell>
        </row>
        <row r="268">
          <cell r="E268" t="str">
            <v>NAGARI,</v>
          </cell>
          <cell r="G268">
            <v>8864003869</v>
          </cell>
          <cell r="K268" t="str">
            <v>BLGS040582</v>
          </cell>
          <cell r="W268">
            <v>45994</v>
          </cell>
          <cell r="Z268">
            <v>57268</v>
          </cell>
        </row>
        <row r="269">
          <cell r="E269" t="str">
            <v>GODDA</v>
          </cell>
          <cell r="G269">
            <v>9095488887</v>
          </cell>
          <cell r="K269" t="str">
            <v>BYJD232405</v>
          </cell>
          <cell r="W269">
            <v>45994</v>
          </cell>
          <cell r="Z269">
            <v>1465</v>
          </cell>
        </row>
        <row r="270">
          <cell r="E270" t="str">
            <v>GIRIDIH</v>
          </cell>
          <cell r="G270">
            <v>9234615009</v>
          </cell>
          <cell r="K270" t="str">
            <v>BXCD164420</v>
          </cell>
          <cell r="W270">
            <v>45993</v>
          </cell>
          <cell r="Z270">
            <v>2401</v>
          </cell>
        </row>
        <row r="271">
          <cell r="E271" t="str">
            <v>DALADALI, RANCHI</v>
          </cell>
          <cell r="G271">
            <v>7903260686</v>
          </cell>
          <cell r="K271" t="str">
            <v>BXFD164605</v>
          </cell>
          <cell r="W271">
            <v>45993</v>
          </cell>
          <cell r="Z271">
            <v>1492</v>
          </cell>
        </row>
        <row r="272">
          <cell r="E272" t="str">
            <v>SENEGARAH, HAZARIBAGH</v>
          </cell>
          <cell r="G272">
            <v>9931934819</v>
          </cell>
          <cell r="K272" t="str">
            <v>BXDS036842</v>
          </cell>
          <cell r="W272">
            <v>45992</v>
          </cell>
          <cell r="Z272">
            <v>10042</v>
          </cell>
        </row>
        <row r="273">
          <cell r="E273" t="str">
            <v>CHATRA, HAZARIBAGH</v>
          </cell>
          <cell r="G273">
            <v>9955183229</v>
          </cell>
          <cell r="K273" t="str">
            <v>BWID164050</v>
          </cell>
          <cell r="W273">
            <v>45992</v>
          </cell>
          <cell r="Z273">
            <v>2789</v>
          </cell>
        </row>
        <row r="274">
          <cell r="E274" t="str">
            <v>KEREDARI, HAZARIBAGH</v>
          </cell>
          <cell r="G274">
            <v>9348067514</v>
          </cell>
          <cell r="K274" t="str">
            <v>BXAD164317</v>
          </cell>
          <cell r="W274">
            <v>45992</v>
          </cell>
          <cell r="Z274">
            <v>3643</v>
          </cell>
        </row>
        <row r="275">
          <cell r="E275" t="str">
            <v>DUMKA</v>
          </cell>
          <cell r="G275">
            <v>9955009511</v>
          </cell>
          <cell r="K275" t="str">
            <v>BXCC373541</v>
          </cell>
          <cell r="W275">
            <v>45992</v>
          </cell>
          <cell r="Z275">
            <v>2517</v>
          </cell>
        </row>
        <row r="276">
          <cell r="E276" t="str">
            <v>PIPRA, CHATTARPUR, DALTAINGANJ</v>
          </cell>
          <cell r="G276">
            <v>9825940815</v>
          </cell>
          <cell r="K276" t="str">
            <v>BYGD165317</v>
          </cell>
          <cell r="W276">
            <v>45989</v>
          </cell>
          <cell r="Z276">
            <v>1</v>
          </cell>
        </row>
        <row r="277">
          <cell r="E277" t="str">
            <v>KODERMA</v>
          </cell>
          <cell r="G277">
            <v>7970949373</v>
          </cell>
          <cell r="K277" t="str">
            <v>BYED165208</v>
          </cell>
          <cell r="W277">
            <v>45989</v>
          </cell>
          <cell r="Z277">
            <v>332</v>
          </cell>
        </row>
        <row r="278">
          <cell r="E278" t="str">
            <v>RAMGARH</v>
          </cell>
          <cell r="G278">
            <v>9523364242</v>
          </cell>
          <cell r="K278" t="str">
            <v>BXHS037937</v>
          </cell>
          <cell r="W278">
            <v>45988</v>
          </cell>
          <cell r="Z278">
            <v>8477</v>
          </cell>
        </row>
        <row r="279">
          <cell r="E279" t="str">
            <v>TUPUDANA INDUSTRIAL AREA</v>
          </cell>
          <cell r="G279">
            <v>9534249500</v>
          </cell>
          <cell r="K279" t="str">
            <v>BMBS030816</v>
          </cell>
          <cell r="W279">
            <v>45988</v>
          </cell>
          <cell r="Z279">
            <v>75990</v>
          </cell>
        </row>
        <row r="280">
          <cell r="E280" t="str">
            <v>PLOT NO. 148, TUPUDANA, INDUSTRIAL AREA, HATIA, RANCHI
834002</v>
          </cell>
          <cell r="G280">
            <v>9534249500</v>
          </cell>
          <cell r="K280" t="str">
            <v>BSLS036682</v>
          </cell>
          <cell r="W280">
            <v>45988</v>
          </cell>
          <cell r="Z280">
            <v>31280</v>
          </cell>
        </row>
        <row r="281">
          <cell r="E281" t="str">
            <v>PLOT NO. 148, TUPUDANA, INDUSTRIAL AREA, HATIA, RANCHI
834002</v>
          </cell>
          <cell r="G281">
            <v>9534249500</v>
          </cell>
          <cell r="K281" t="str">
            <v>BXKS035161</v>
          </cell>
          <cell r="W281">
            <v>45988</v>
          </cell>
          <cell r="Z281">
            <v>12549</v>
          </cell>
        </row>
        <row r="282">
          <cell r="E282" t="str">
            <v>PLOT NO. 148, TUPUDANA, INDUSTRIAL AREA, HATIA, RANCHI
834002</v>
          </cell>
          <cell r="G282">
            <v>9534249500</v>
          </cell>
          <cell r="K282" t="str">
            <v>BRIS035838</v>
          </cell>
          <cell r="W282">
            <v>45988</v>
          </cell>
          <cell r="Z282">
            <v>40803</v>
          </cell>
        </row>
        <row r="283">
          <cell r="E283" t="str">
            <v>PLOT NO. 148, TUPUDANA, INDUSTRIAL AREA, HATIA, RANCHI
834002</v>
          </cell>
          <cell r="G283">
            <v>9534249500</v>
          </cell>
          <cell r="K283" t="str">
            <v>BRIS035838</v>
          </cell>
          <cell r="W283">
            <v>45988</v>
          </cell>
          <cell r="Z283">
            <v>40803</v>
          </cell>
        </row>
        <row r="284">
          <cell r="E284" t="str">
            <v>RAMGRAH</v>
          </cell>
          <cell r="G284">
            <v>7010835271</v>
          </cell>
          <cell r="K284" t="str">
            <v>BXLD231897</v>
          </cell>
          <cell r="W284">
            <v>45988</v>
          </cell>
          <cell r="Z284">
            <v>2575</v>
          </cell>
        </row>
        <row r="285">
          <cell r="E285" t="str">
            <v>SIDRAUL, NAMKUM, RANCHI
834010
SIDRAUL, NAMKUM, RANCHI</v>
          </cell>
          <cell r="G285">
            <v>9993423669</v>
          </cell>
          <cell r="K285" t="str">
            <v>UOHS030121</v>
          </cell>
          <cell r="W285">
            <v>45988</v>
          </cell>
          <cell r="Z285">
            <v>29476</v>
          </cell>
        </row>
        <row r="286">
          <cell r="E286" t="str">
            <v>ARGORA, RANCHI
834002</v>
          </cell>
          <cell r="G286">
            <v>9661549583</v>
          </cell>
          <cell r="K286" t="str">
            <v>BSKC374901</v>
          </cell>
          <cell r="W286">
            <v>45987</v>
          </cell>
          <cell r="Z286">
            <v>4393</v>
          </cell>
        </row>
        <row r="287">
          <cell r="E287" t="str">
            <v>GARIKHANA, RANCHI</v>
          </cell>
          <cell r="G287">
            <v>7004253721</v>
          </cell>
          <cell r="K287" t="str">
            <v>BXGC374746</v>
          </cell>
          <cell r="W287">
            <v>45987</v>
          </cell>
          <cell r="Z287">
            <v>1599</v>
          </cell>
        </row>
        <row r="288">
          <cell r="E288" t="str">
            <v>PAKUR</v>
          </cell>
          <cell r="G288">
            <v>9585918025</v>
          </cell>
          <cell r="K288" t="str">
            <v>BXHD232312</v>
          </cell>
          <cell r="W288">
            <v>45987</v>
          </cell>
          <cell r="Z288">
            <v>1550</v>
          </cell>
        </row>
        <row r="289">
          <cell r="E289" t="str">
            <v>FLAT NO. 300, BLOCK - A, MP SRIRAM, CHHOTA GAMHARIA, P.S. - GAMHARIA, DIST.- SARAIKELA KHARSAWAN</v>
          </cell>
          <cell r="G289">
            <v>8756386052</v>
          </cell>
          <cell r="K289" t="str">
            <v>BRGL151464</v>
          </cell>
          <cell r="W289">
            <v>45987</v>
          </cell>
          <cell r="Z289">
            <v>13552</v>
          </cell>
        </row>
        <row r="290">
          <cell r="E290" t="str">
            <v>FLAT NO. 300, BLOCK - A, MP SRIRAM, CHHOTA GAMHARIA, P.S. - GAMHARIA, DIST.- SARAIKELA KHARSAWAN</v>
          </cell>
          <cell r="G290">
            <v>8756386052</v>
          </cell>
          <cell r="K290" t="str">
            <v>BRGL151468</v>
          </cell>
          <cell r="W290">
            <v>45987</v>
          </cell>
          <cell r="Z290">
            <v>14134</v>
          </cell>
        </row>
        <row r="291">
          <cell r="E291" t="str">
            <v>HESLA,RAMGARH
829101</v>
          </cell>
          <cell r="G291">
            <v>7562823341</v>
          </cell>
          <cell r="K291" t="str">
            <v>BSDS037710</v>
          </cell>
          <cell r="W291">
            <v>45986</v>
          </cell>
          <cell r="Z291">
            <v>42047</v>
          </cell>
        </row>
        <row r="292">
          <cell r="E292" t="str">
            <v>RAMGARH</v>
          </cell>
          <cell r="G292">
            <v>9523364242</v>
          </cell>
          <cell r="K292" t="str">
            <v>BXHS037937</v>
          </cell>
          <cell r="W292">
            <v>45985</v>
          </cell>
          <cell r="Z292">
            <v>8406</v>
          </cell>
        </row>
        <row r="293">
          <cell r="E293" t="str">
            <v>MARRAR, RAMGARH</v>
          </cell>
          <cell r="G293">
            <v>8809620540</v>
          </cell>
          <cell r="K293">
            <v>105606</v>
          </cell>
          <cell r="W293">
            <v>45984</v>
          </cell>
          <cell r="Z293">
            <v>0</v>
          </cell>
        </row>
        <row r="294">
          <cell r="E294" t="str">
            <v>BALIDIH INDUSTRIAL AREA, BOKARO
BYE PASS ROAD, CHAS, BOKARO, JHARKHAND.
827014</v>
          </cell>
          <cell r="G294">
            <v>6290095065</v>
          </cell>
          <cell r="K294" t="str">
            <v>BRCC373034</v>
          </cell>
          <cell r="W294">
            <v>45983</v>
          </cell>
          <cell r="Z294">
            <v>22028</v>
          </cell>
        </row>
        <row r="295">
          <cell r="E295" t="str">
            <v>KWJAMA COLLIERY, DHANBAD</v>
          </cell>
          <cell r="G295">
            <v>7644045555</v>
          </cell>
          <cell r="K295" t="str">
            <v>BVCD163165</v>
          </cell>
          <cell r="W295">
            <v>45983</v>
          </cell>
          <cell r="Z295">
            <v>9173</v>
          </cell>
        </row>
        <row r="296">
          <cell r="E296" t="str">
            <v>BARKAGAON</v>
          </cell>
          <cell r="G296">
            <v>8978792036</v>
          </cell>
          <cell r="K296" t="str">
            <v>BWID231694</v>
          </cell>
          <cell r="W296">
            <v>45983</v>
          </cell>
          <cell r="Z296">
            <v>2511</v>
          </cell>
        </row>
        <row r="297">
          <cell r="E297" t="str">
            <v>HESLA, RAMGARH</v>
          </cell>
          <cell r="G297">
            <v>7562823341</v>
          </cell>
          <cell r="K297" t="str">
            <v>BYBS030095</v>
          </cell>
          <cell r="W297">
            <v>45983</v>
          </cell>
          <cell r="Z297">
            <v>3250</v>
          </cell>
        </row>
        <row r="298">
          <cell r="E298" t="str">
            <v>PIPARWAR</v>
          </cell>
          <cell r="G298">
            <v>90066179909</v>
          </cell>
          <cell r="K298" t="str">
            <v>BYFD232840</v>
          </cell>
          <cell r="W298">
            <v>45983</v>
          </cell>
          <cell r="Z298">
            <v>284</v>
          </cell>
        </row>
        <row r="299">
          <cell r="E299" t="str">
            <v>ITKI MORE, RANCHI</v>
          </cell>
          <cell r="G299">
            <v>6200327294</v>
          </cell>
          <cell r="K299" t="str">
            <v>BWFC370723</v>
          </cell>
          <cell r="W299">
            <v>45982</v>
          </cell>
          <cell r="Z299">
            <v>9493</v>
          </cell>
        </row>
        <row r="300">
          <cell r="E300" t="str">
            <v>NAGRI,RANCHI
835202
RANCHI</v>
          </cell>
          <cell r="G300">
            <v>8877024924</v>
          </cell>
          <cell r="K300" t="str">
            <v>BMJS040004</v>
          </cell>
          <cell r="W300">
            <v>45982</v>
          </cell>
          <cell r="Z300">
            <v>40624</v>
          </cell>
        </row>
        <row r="301">
          <cell r="E301" t="str">
            <v>KEDLA, BOKARO</v>
          </cell>
          <cell r="G301">
            <v>7903459252</v>
          </cell>
          <cell r="K301" t="str">
            <v>BYLD164901</v>
          </cell>
          <cell r="W301">
            <v>45982</v>
          </cell>
          <cell r="Z301">
            <v>1106</v>
          </cell>
        </row>
        <row r="302">
          <cell r="E302" t="str">
            <v>NAGARI,</v>
          </cell>
          <cell r="G302">
            <v>8864003869</v>
          </cell>
          <cell r="K302" t="str">
            <v>BLGS040582</v>
          </cell>
          <cell r="W302">
            <v>45982</v>
          </cell>
          <cell r="Z302">
            <v>57137</v>
          </cell>
        </row>
        <row r="303">
          <cell r="E303" t="str">
            <v>KOKAR INDUSTRIAL AREA,RANCHI
834001</v>
          </cell>
          <cell r="G303">
            <v>8709740232</v>
          </cell>
          <cell r="K303" t="str">
            <v>BPIC370386</v>
          </cell>
          <cell r="W303">
            <v>45981</v>
          </cell>
          <cell r="Z303">
            <v>19709</v>
          </cell>
        </row>
        <row r="304">
          <cell r="E304" t="str">
            <v>RAMGARH</v>
          </cell>
          <cell r="G304">
            <v>7004332970</v>
          </cell>
          <cell r="K304" t="str">
            <v>BRBD160859</v>
          </cell>
          <cell r="W304">
            <v>45981</v>
          </cell>
          <cell r="Z304">
            <v>8730</v>
          </cell>
        </row>
        <row r="305">
          <cell r="E305" t="str">
            <v>BARKAGON</v>
          </cell>
          <cell r="G305">
            <v>7339548887</v>
          </cell>
          <cell r="K305" t="str">
            <v>BYLD232524</v>
          </cell>
          <cell r="W305">
            <v>45981</v>
          </cell>
          <cell r="Z305">
            <v>1288</v>
          </cell>
        </row>
        <row r="306">
          <cell r="E306" t="str">
            <v>PALAMU,GARWA, JHARKHAND
822124
GARHWA ROAD, NEAR BCCL PALAMU,</v>
          </cell>
          <cell r="G306">
            <v>9973686006</v>
          </cell>
          <cell r="K306" t="str">
            <v>GOCS030806</v>
          </cell>
          <cell r="W306">
            <v>45981</v>
          </cell>
          <cell r="Z306">
            <v>27460</v>
          </cell>
        </row>
        <row r="307">
          <cell r="E307" t="str">
            <v>JINAGORA, JHARIA</v>
          </cell>
          <cell r="G307">
            <v>7644045555</v>
          </cell>
          <cell r="K307" t="str">
            <v>BULD162559</v>
          </cell>
          <cell r="W307">
            <v>45981</v>
          </cell>
          <cell r="Z307">
            <v>11750</v>
          </cell>
        </row>
        <row r="308">
          <cell r="E308" t="str">
            <v>DEOGHAR</v>
          </cell>
          <cell r="G308">
            <v>7507772397</v>
          </cell>
          <cell r="K308" t="str">
            <v>BVDC378047</v>
          </cell>
          <cell r="W308">
            <v>45981</v>
          </cell>
          <cell r="Z308">
            <v>1</v>
          </cell>
        </row>
        <row r="309">
          <cell r="E309" t="str">
            <v>JHALDA</v>
          </cell>
          <cell r="G309">
            <v>9331665000</v>
          </cell>
          <cell r="K309" t="str">
            <v>BTIS045073</v>
          </cell>
          <cell r="W309">
            <v>45981</v>
          </cell>
          <cell r="Z309">
            <v>31595</v>
          </cell>
        </row>
        <row r="310">
          <cell r="E310" t="str">
            <v>GOVINDPUR, PHUSHRO</v>
          </cell>
          <cell r="G310">
            <v>7250002096</v>
          </cell>
          <cell r="K310" t="str">
            <v>BXCD164422</v>
          </cell>
          <cell r="W310">
            <v>45980</v>
          </cell>
          <cell r="Z310">
            <v>1345</v>
          </cell>
        </row>
        <row r="311">
          <cell r="E311" t="str">
            <v>DALTAINGANJ</v>
          </cell>
          <cell r="G311">
            <v>9431138290</v>
          </cell>
          <cell r="K311" t="str">
            <v>BWHS034307</v>
          </cell>
          <cell r="W311">
            <v>45980</v>
          </cell>
          <cell r="Z311">
            <v>864</v>
          </cell>
        </row>
        <row r="312">
          <cell r="E312" t="str">
            <v>KODERMA</v>
          </cell>
          <cell r="G312">
            <v>8210413459</v>
          </cell>
          <cell r="K312" t="str">
            <v>BVFS049398</v>
          </cell>
          <cell r="W312">
            <v>45980</v>
          </cell>
          <cell r="Z312">
            <v>14653</v>
          </cell>
        </row>
        <row r="313">
          <cell r="E313" t="str">
            <v>KODERMA</v>
          </cell>
          <cell r="G313">
            <v>8210413459</v>
          </cell>
          <cell r="K313" t="str">
            <v>BVFS049426</v>
          </cell>
          <cell r="W313">
            <v>45980</v>
          </cell>
          <cell r="Z313">
            <v>15246</v>
          </cell>
        </row>
        <row r="314">
          <cell r="E314" t="str">
            <v>KODERMA</v>
          </cell>
          <cell r="G314">
            <v>8210413459</v>
          </cell>
          <cell r="K314" t="str">
            <v>BVFS049421</v>
          </cell>
          <cell r="W314">
            <v>45980</v>
          </cell>
          <cell r="Z314">
            <v>14080</v>
          </cell>
        </row>
        <row r="315">
          <cell r="E315" t="str">
            <v>KODERMA</v>
          </cell>
          <cell r="G315">
            <v>8210413459</v>
          </cell>
          <cell r="K315" t="str">
            <v>BVFS049407</v>
          </cell>
          <cell r="W315">
            <v>45980</v>
          </cell>
          <cell r="Z315">
            <v>14531</v>
          </cell>
        </row>
        <row r="316">
          <cell r="E316" t="str">
            <v>REHLA, GARHWA ROAD, PALAMU D.T, JHARKHAND
PALAMU JHARKHAND 822124
INDIA</v>
          </cell>
          <cell r="G316">
            <v>7367882775</v>
          </cell>
          <cell r="K316" t="str">
            <v>BLFS031469</v>
          </cell>
          <cell r="W316">
            <v>45980</v>
          </cell>
          <cell r="Z316">
            <v>44964</v>
          </cell>
        </row>
        <row r="317">
          <cell r="E317" t="str">
            <v>HATIA, RANCHI</v>
          </cell>
          <cell r="G317">
            <v>9937348946</v>
          </cell>
          <cell r="K317" t="str">
            <v>BXHD232326</v>
          </cell>
          <cell r="W317">
            <v>45980</v>
          </cell>
          <cell r="Z317">
            <v>128</v>
          </cell>
        </row>
        <row r="318">
          <cell r="E318" t="str">
            <v>TALIPN, RAMGARH</v>
          </cell>
          <cell r="G318">
            <v>8340617969</v>
          </cell>
          <cell r="K318" t="str">
            <v>BYCD165091</v>
          </cell>
          <cell r="W318">
            <v>45979</v>
          </cell>
          <cell r="Z318">
            <v>439</v>
          </cell>
        </row>
        <row r="319">
          <cell r="E319" t="str">
            <v>REG. OFFICE: UNIT 106, MAHABIR TOWER, JOKHIRAM LANE, MAIN ROAD, RANCHI - 834 001
REG. OFFICE: UNIT 106, MAHABIR TOWER, JOKHIRAM LANE, MAIN ROAD, RANCHI - 834 001
835214</v>
          </cell>
          <cell r="G319">
            <v>8207010500</v>
          </cell>
          <cell r="K319" t="str">
            <v>BSDS043254</v>
          </cell>
          <cell r="W319">
            <v>45979</v>
          </cell>
          <cell r="Z319">
            <v>33673</v>
          </cell>
        </row>
        <row r="320">
          <cell r="E320" t="str">
            <v>ITI ROAD</v>
          </cell>
          <cell r="G320">
            <v>9031026774</v>
          </cell>
          <cell r="K320" t="str">
            <v>BXFC374338</v>
          </cell>
          <cell r="W320">
            <v>45979</v>
          </cell>
          <cell r="Z320">
            <v>1869</v>
          </cell>
        </row>
        <row r="321">
          <cell r="E321" t="str">
            <v>JHARIA</v>
          </cell>
          <cell r="G321">
            <v>7644045555</v>
          </cell>
          <cell r="K321" t="str">
            <v>BXBD164358</v>
          </cell>
          <cell r="W321">
            <v>45979</v>
          </cell>
          <cell r="Z321">
            <v>2744</v>
          </cell>
        </row>
        <row r="322">
          <cell r="E322" t="str">
            <v>JINAGORA, JHARIA</v>
          </cell>
          <cell r="G322">
            <v>7644045555</v>
          </cell>
          <cell r="K322" t="str">
            <v>BXKD164206</v>
          </cell>
          <cell r="W322">
            <v>45979</v>
          </cell>
          <cell r="Z322">
            <v>5140</v>
          </cell>
        </row>
        <row r="323">
          <cell r="E323" t="str">
            <v>AT: SENEGARHA, P.O-RABODH, P.S-GIDDI,(RAMGARH),, DISTT. HAZARIBAGH,JHARKHAND-825330
829108
AT: SENEGARHA, P.O-RABODH, P.S-GIDDI,(RAMGARH),</v>
          </cell>
          <cell r="G323">
            <v>9006877583</v>
          </cell>
          <cell r="K323" t="str">
            <v>BSCS037349</v>
          </cell>
          <cell r="W323">
            <v>45979</v>
          </cell>
          <cell r="Z323">
            <v>37132</v>
          </cell>
        </row>
        <row r="324">
          <cell r="E324" t="str">
            <v>DEOGRAH</v>
          </cell>
          <cell r="G324">
            <v>9431158169</v>
          </cell>
          <cell r="K324" t="str">
            <v>BLBS030847</v>
          </cell>
          <cell r="W324">
            <v>45979</v>
          </cell>
          <cell r="Z324">
            <v>31338</v>
          </cell>
        </row>
        <row r="325">
          <cell r="E325" t="str">
            <v>KHATHITAND, RANCHI</v>
          </cell>
          <cell r="G325">
            <v>7779980009</v>
          </cell>
          <cell r="K325" t="str">
            <v>BXJC371965</v>
          </cell>
          <cell r="W325">
            <v>45978</v>
          </cell>
          <cell r="Z325">
            <v>9296</v>
          </cell>
        </row>
        <row r="326">
          <cell r="E326" t="str">
            <v>REG. OFFICE: UNIT 106, MAHABIR TOWER, JOKHIRAM LANE, MAIN ROAD, RANCHI - 834 001
REG. OFFICE: UNIT 106, MAHABIR TOWER, JOKHIRAM LANE, MAIN ROAD, RANCHI - 834 001
835214</v>
          </cell>
          <cell r="G326">
            <v>8207010500</v>
          </cell>
          <cell r="K326" t="str">
            <v>BSDS043254</v>
          </cell>
          <cell r="W326">
            <v>45978</v>
          </cell>
          <cell r="Z326">
            <v>33650</v>
          </cell>
        </row>
        <row r="327">
          <cell r="E327" t="str">
            <v>MAHESHPUR, KATRAS, DHANBAD</v>
          </cell>
          <cell r="G327">
            <v>9225530583</v>
          </cell>
          <cell r="K327" t="str">
            <v>BYCD201765</v>
          </cell>
          <cell r="W327">
            <v>45978</v>
          </cell>
          <cell r="Z327">
            <v>1</v>
          </cell>
        </row>
        <row r="328">
          <cell r="E328" t="str">
            <v>DEMO TANND HAZAIBAGH JHARKHAND,
825301
DEMO TANND HAZAIBAGH JHARKHAND</v>
          </cell>
          <cell r="G328">
            <v>9304717159</v>
          </cell>
          <cell r="K328" t="str">
            <v>BMDS040417</v>
          </cell>
          <cell r="W328">
            <v>45978</v>
          </cell>
          <cell r="Z328">
            <v>27073</v>
          </cell>
        </row>
        <row r="329">
          <cell r="E329" t="str">
            <v>FLAT NO. 300, BLOCK - A, MP SRIRAM, CHHOTA GAMHARIA, P.S. - GAMHARIA, DIST.- SARAIKELA KHARSAWAN</v>
          </cell>
          <cell r="G329">
            <v>8756386052</v>
          </cell>
          <cell r="K329" t="str">
            <v>BRBL150944</v>
          </cell>
          <cell r="W329">
            <v>45977</v>
          </cell>
          <cell r="Z329">
            <v>10351</v>
          </cell>
        </row>
        <row r="330">
          <cell r="E330" t="str">
            <v>MANDU, RAMGARH
JAISWAL COLONY, THANA CHOW,, RAMGARH CANTT. DIST. RAMGARH, JHARKHAND
825316
MANDU</v>
          </cell>
          <cell r="G330">
            <v>7908864486</v>
          </cell>
          <cell r="K330">
            <v>123399</v>
          </cell>
          <cell r="W330">
            <v>45976</v>
          </cell>
          <cell r="Z330">
            <v>124400</v>
          </cell>
        </row>
        <row r="331">
          <cell r="E331" t="str">
            <v>MANDU, RAMGARH
JAISWAL COLONY, THANA CHOW,, RAMGARH CANTT. DIST. RAMGARH, JHARKHAND
825316
MANDU</v>
          </cell>
          <cell r="G331">
            <v>7979930284</v>
          </cell>
          <cell r="K331" t="str">
            <v>BTLS039748</v>
          </cell>
          <cell r="W331">
            <v>45976</v>
          </cell>
          <cell r="Z331">
            <v>25571</v>
          </cell>
        </row>
        <row r="332">
          <cell r="E332" t="str">
            <v>MANDU, RAMGARH
JAISWAL COLONY, THANA CHOW,, RAMGARH CANTT. DIST. RAMGARH, JHARKHAND
825316
MANDU</v>
          </cell>
          <cell r="G332">
            <v>7979930284</v>
          </cell>
          <cell r="K332" t="str">
            <v>BTLS039851</v>
          </cell>
          <cell r="W332">
            <v>45976</v>
          </cell>
          <cell r="Z332">
            <v>24621</v>
          </cell>
        </row>
        <row r="333">
          <cell r="E333" t="str">
            <v>MANDU, RAMGARH
JAISWAL COLONY, THANA CHOW,, RAMGARH CANTT. DIST. RAMGARH, JHARKHAND
825316
MANDU</v>
          </cell>
          <cell r="G333">
            <v>7979930284</v>
          </cell>
          <cell r="K333" t="str">
            <v>BTLS039719</v>
          </cell>
          <cell r="W333">
            <v>45976</v>
          </cell>
          <cell r="Z333">
            <v>24499</v>
          </cell>
        </row>
        <row r="334">
          <cell r="E334" t="str">
            <v>MANDU, RAMGARH
JAISWAL COLONY, THANA CHOW,, RAMGARH CANTT. DIST. RAMGARH, JHARKHAND
825316
MANDU</v>
          </cell>
          <cell r="G334">
            <v>7979930284</v>
          </cell>
          <cell r="K334" t="str">
            <v>BTLS039793</v>
          </cell>
          <cell r="W334">
            <v>45976</v>
          </cell>
          <cell r="Z334">
            <v>27151</v>
          </cell>
        </row>
        <row r="335">
          <cell r="E335" t="str">
            <v>MANDU, RAMGARH
JAISWAL COLONY, THANA CHOW,, RAMGARH CANTT. DIST. RAMGARH, JHARKHAND
825316
MANDU</v>
          </cell>
          <cell r="G335">
            <v>8797891051</v>
          </cell>
          <cell r="K335" t="str">
            <v>BSGS043527</v>
          </cell>
          <cell r="W335">
            <v>45976</v>
          </cell>
          <cell r="Z335">
            <v>17088</v>
          </cell>
        </row>
        <row r="336">
          <cell r="E336" t="str">
            <v>MANDU, RAMGARH
JAISWAL COLONY, THANA CHOW,, RAMGARH CANTT. DIST. RAMGARH, JHARKHAND
825316
MANDU</v>
          </cell>
          <cell r="G336">
            <v>8797891051</v>
          </cell>
          <cell r="K336" t="str">
            <v>BWCS032691</v>
          </cell>
          <cell r="W336">
            <v>45976</v>
          </cell>
          <cell r="Z336">
            <v>14787</v>
          </cell>
        </row>
        <row r="337">
          <cell r="E337" t="str">
            <v>KHATHITAND, RANCHI</v>
          </cell>
          <cell r="G337">
            <v>7779980009</v>
          </cell>
          <cell r="K337" t="str">
            <v>BXJC371965</v>
          </cell>
          <cell r="W337">
            <v>45976</v>
          </cell>
          <cell r="Z337">
            <v>9276</v>
          </cell>
        </row>
        <row r="338">
          <cell r="E338" t="str">
            <v>KATITARH,RANCHI
835222</v>
          </cell>
          <cell r="G338">
            <v>7779980009</v>
          </cell>
          <cell r="K338" t="str">
            <v>BSAS036940</v>
          </cell>
          <cell r="W338">
            <v>45976</v>
          </cell>
          <cell r="Z338">
            <v>26930</v>
          </cell>
        </row>
        <row r="339">
          <cell r="E339" t="str">
            <v>BHURKUNDA</v>
          </cell>
          <cell r="G339">
            <v>7481041391</v>
          </cell>
          <cell r="K339" t="str">
            <v>BWHD164015</v>
          </cell>
          <cell r="W339">
            <v>45976</v>
          </cell>
          <cell r="Z339">
            <v>4250</v>
          </cell>
        </row>
        <row r="340">
          <cell r="E340" t="str">
            <v>PAKUR</v>
          </cell>
          <cell r="G340">
            <v>9585918025</v>
          </cell>
          <cell r="K340" t="str">
            <v>BXHD232312</v>
          </cell>
          <cell r="W340">
            <v>45976</v>
          </cell>
          <cell r="Z340">
            <v>1485</v>
          </cell>
        </row>
        <row r="341">
          <cell r="E341" t="str">
            <v>BANDHIYA RAOD, NAGRI RANCHI, MOB.8709325266
834006
BANDHIYA ROAD, NAGARI RANCHI</v>
          </cell>
          <cell r="G341">
            <v>9110033639</v>
          </cell>
          <cell r="K341" t="str">
            <v>BLFS040558</v>
          </cell>
          <cell r="W341">
            <v>45976</v>
          </cell>
          <cell r="Z341">
            <v>57893</v>
          </cell>
        </row>
        <row r="342">
          <cell r="E342" t="str">
            <v>BANDHTOLI, NAGRI</v>
          </cell>
          <cell r="G342">
            <v>6201457979</v>
          </cell>
          <cell r="K342" t="str">
            <v>BUFS046813</v>
          </cell>
          <cell r="W342">
            <v>45976</v>
          </cell>
          <cell r="Z342">
            <v>14234</v>
          </cell>
        </row>
        <row r="343">
          <cell r="E343" t="str">
            <v>PHUSHRO, BOKARO</v>
          </cell>
          <cell r="G343">
            <v>9931519401</v>
          </cell>
          <cell r="K343" t="str">
            <v>BYFD165260</v>
          </cell>
          <cell r="W343">
            <v>45976</v>
          </cell>
          <cell r="Z343">
            <v>1</v>
          </cell>
        </row>
        <row r="344">
          <cell r="E344" t="str">
            <v>RANCHI
834002</v>
          </cell>
          <cell r="G344">
            <v>9540167108</v>
          </cell>
          <cell r="K344" t="str">
            <v>BTIS032025</v>
          </cell>
          <cell r="W344">
            <v>45975</v>
          </cell>
          <cell r="Z344">
            <v>19011</v>
          </cell>
        </row>
        <row r="345">
          <cell r="E345" t="str">
            <v>RANCHI
834002</v>
          </cell>
          <cell r="G345">
            <v>9540167108</v>
          </cell>
          <cell r="K345" t="str">
            <v>BULS033141</v>
          </cell>
          <cell r="W345">
            <v>45975</v>
          </cell>
          <cell r="Z345">
            <v>18972</v>
          </cell>
        </row>
        <row r="346">
          <cell r="E346" t="str">
            <v>RANCHI
834002</v>
          </cell>
          <cell r="G346">
            <v>9540167108</v>
          </cell>
          <cell r="K346" t="str">
            <v>BXBS036173</v>
          </cell>
          <cell r="W346">
            <v>45975</v>
          </cell>
          <cell r="Z346">
            <v>4951</v>
          </cell>
        </row>
        <row r="347">
          <cell r="E347" t="str">
            <v>RANCHI</v>
          </cell>
          <cell r="G347">
            <v>9973880780</v>
          </cell>
          <cell r="K347" t="str">
            <v>BKDS031405</v>
          </cell>
          <cell r="W347">
            <v>45975</v>
          </cell>
          <cell r="Z347">
            <v>29272</v>
          </cell>
        </row>
        <row r="348">
          <cell r="E348" t="str">
            <v>DALTAINGANJ</v>
          </cell>
          <cell r="G348">
            <v>8271937639</v>
          </cell>
          <cell r="K348" t="str">
            <v>BWHS034307</v>
          </cell>
          <cell r="W348">
            <v>45975</v>
          </cell>
          <cell r="Z348">
            <v>841</v>
          </cell>
        </row>
        <row r="349">
          <cell r="E349" t="str">
            <v>TUBED MINES, LATEHAR</v>
          </cell>
          <cell r="G349">
            <v>7979098236</v>
          </cell>
          <cell r="K349" t="str">
            <v>BXGD232278</v>
          </cell>
          <cell r="W349">
            <v>45975</v>
          </cell>
          <cell r="Z349">
            <v>1434</v>
          </cell>
        </row>
        <row r="350">
          <cell r="E350" t="str">
            <v>GOVINDPUR, PHUSHRO</v>
          </cell>
          <cell r="G350">
            <v>7250002096</v>
          </cell>
          <cell r="K350" t="str">
            <v>BXCD164422</v>
          </cell>
          <cell r="W350">
            <v>45975</v>
          </cell>
          <cell r="Z350">
            <v>1321</v>
          </cell>
        </row>
        <row r="351">
          <cell r="E351" t="str">
            <v>MARRAR RAMGRAH</v>
          </cell>
          <cell r="G351">
            <v>7654107064</v>
          </cell>
          <cell r="K351" t="str">
            <v>BXFS037363</v>
          </cell>
          <cell r="W351">
            <v>45974</v>
          </cell>
          <cell r="Z351">
            <v>3557</v>
          </cell>
        </row>
        <row r="352">
          <cell r="E352" t="str">
            <v>AMLO PHUSHRO</v>
          </cell>
          <cell r="G352">
            <v>9006617909</v>
          </cell>
          <cell r="K352" t="str">
            <v>BXKD164191</v>
          </cell>
          <cell r="W352">
            <v>45974</v>
          </cell>
          <cell r="Z352">
            <v>5029</v>
          </cell>
        </row>
        <row r="353">
          <cell r="E353" t="str">
            <v>HESLA, RAMGARH</v>
          </cell>
          <cell r="G353">
            <v>7562823341</v>
          </cell>
          <cell r="K353" t="str">
            <v>BYBS030095</v>
          </cell>
          <cell r="W353">
            <v>45973</v>
          </cell>
          <cell r="Z353">
            <v>3053</v>
          </cell>
        </row>
        <row r="354">
          <cell r="E354" t="str">
            <v>GUMLA</v>
          </cell>
          <cell r="G354">
            <v>8709972418</v>
          </cell>
          <cell r="K354" t="str">
            <v>BRGD161218</v>
          </cell>
          <cell r="W354">
            <v>45973</v>
          </cell>
          <cell r="Z354">
            <v>6869</v>
          </cell>
        </row>
        <row r="355">
          <cell r="E355" t="str">
            <v>RANCHI
834002</v>
          </cell>
          <cell r="G355">
            <v>9540167108</v>
          </cell>
          <cell r="K355" t="str">
            <v>BTIS032020</v>
          </cell>
          <cell r="W355">
            <v>45973</v>
          </cell>
          <cell r="Z355">
            <v>19890</v>
          </cell>
        </row>
        <row r="356">
          <cell r="E356" t="str">
            <v>BALIDIH INDUSTRIAL AREA, BALIDIH BOKARO</v>
          </cell>
          <cell r="G356">
            <v>8100184482</v>
          </cell>
          <cell r="K356">
            <v>164253</v>
          </cell>
          <cell r="W356">
            <v>45973</v>
          </cell>
          <cell r="Z356">
            <v>126518</v>
          </cell>
        </row>
        <row r="357">
          <cell r="E357" t="str">
            <v>OPERATIONS OFFICER, BOKARO BP, KIND ATTEN.ABHISHEK TRIPATHI, MOB. NO.8789972995, VENDOR CODE-11970380
OPERATIONS OFFICER, BOKARO BP, KIND ATTEN.ABHISHEK TRIPATHI, MOB. NO.8789972995, VENDOR CODE-11970380
827014
LPG BOTTALING PLANT, BALIDIH,</v>
          </cell>
          <cell r="G357">
            <v>8797456432</v>
          </cell>
          <cell r="K357" t="str">
            <v>BOCS040147</v>
          </cell>
          <cell r="W357">
            <v>45973</v>
          </cell>
          <cell r="Z357">
            <v>35072</v>
          </cell>
        </row>
        <row r="358">
          <cell r="E358" t="str">
            <v>DIBDIH, RANCHI
834002</v>
          </cell>
          <cell r="G358">
            <v>8102715589</v>
          </cell>
          <cell r="K358" t="str">
            <v>BTEC378588</v>
          </cell>
          <cell r="W358">
            <v>45973</v>
          </cell>
          <cell r="Z358">
            <v>10397</v>
          </cell>
        </row>
        <row r="359">
          <cell r="E359" t="str">
            <v>NAGRI,RANCHI
835202
RANCHI</v>
          </cell>
          <cell r="G359">
            <v>7004248429</v>
          </cell>
          <cell r="K359" t="str">
            <v>BRIS035698</v>
          </cell>
          <cell r="W359">
            <v>45973</v>
          </cell>
          <cell r="Z359">
            <v>43117</v>
          </cell>
        </row>
        <row r="360">
          <cell r="E360" t="str">
            <v>TUPUDANA, RANCHI</v>
          </cell>
          <cell r="G360">
            <v>8102915586</v>
          </cell>
          <cell r="K360" t="str">
            <v>BUDC372327</v>
          </cell>
          <cell r="W360">
            <v>45973</v>
          </cell>
          <cell r="Z360">
            <v>7845</v>
          </cell>
        </row>
        <row r="361">
          <cell r="E361" t="str">
            <v>GODDA</v>
          </cell>
          <cell r="G361">
            <v>7397748887</v>
          </cell>
          <cell r="K361" t="str">
            <v>BYJD232405</v>
          </cell>
          <cell r="W361">
            <v>45973</v>
          </cell>
          <cell r="Z361">
            <v>1344</v>
          </cell>
        </row>
        <row r="362">
          <cell r="E362" t="str">
            <v>RAMGRAH</v>
          </cell>
          <cell r="G362">
            <v>9113780729</v>
          </cell>
          <cell r="K362" t="str">
            <v>BIBS040161</v>
          </cell>
          <cell r="W362">
            <v>45972</v>
          </cell>
          <cell r="Z362">
            <v>10000</v>
          </cell>
        </row>
        <row r="363">
          <cell r="E363" t="str">
            <v>GODDA</v>
          </cell>
          <cell r="G363">
            <v>9095488887</v>
          </cell>
          <cell r="K363" t="str">
            <v>BYJD232405</v>
          </cell>
          <cell r="W363">
            <v>45972</v>
          </cell>
          <cell r="Z363">
            <v>1344</v>
          </cell>
        </row>
        <row r="364">
          <cell r="E364" t="str">
            <v>RAHELA, DALTAINGANJ</v>
          </cell>
          <cell r="G364">
            <v>9973686006</v>
          </cell>
          <cell r="K364" t="str">
            <v>BVAS038319</v>
          </cell>
          <cell r="W364">
            <v>45971</v>
          </cell>
          <cell r="Z364">
            <v>5342</v>
          </cell>
        </row>
        <row r="365">
          <cell r="E365" t="str">
            <v>RAMGARH
829103
NAYA MORE</v>
          </cell>
          <cell r="G365">
            <v>8271433755</v>
          </cell>
          <cell r="K365" t="str">
            <v>BRGS035169</v>
          </cell>
          <cell r="W365">
            <v>45969</v>
          </cell>
          <cell r="Z365">
            <v>41331</v>
          </cell>
        </row>
        <row r="366">
          <cell r="E366" t="str">
            <v>PIPARWAR</v>
          </cell>
          <cell r="G366">
            <v>90066179909</v>
          </cell>
          <cell r="K366" t="str">
            <v>BYFD232840</v>
          </cell>
          <cell r="W366">
            <v>45968</v>
          </cell>
          <cell r="Z366">
            <v>114</v>
          </cell>
        </row>
        <row r="367">
          <cell r="E367" t="str">
            <v>SIDRAUL, NAMKUM, RANCHI
834010
SIDRAUL, NAMKUM, RANCHI</v>
          </cell>
          <cell r="G367">
            <v>8051011919</v>
          </cell>
          <cell r="K367" t="str">
            <v>UOIS030128</v>
          </cell>
          <cell r="W367">
            <v>45968</v>
          </cell>
          <cell r="Z367">
            <v>19371</v>
          </cell>
        </row>
        <row r="368">
          <cell r="E368" t="str">
            <v>GROUND FLOOR, 8H AND 81, NATION PRINTERS, NAMKUM INDUSTRIAL AREA,, LOWADIH, RANCHI
GROUND FLOOR, 8H AND 81, NATION PRINTERS, NAMKUM INDUSTRIAL AREA,, LOWADIH, RANCHI
834010</v>
          </cell>
          <cell r="G368">
            <v>9709225271</v>
          </cell>
          <cell r="K368" t="str">
            <v>BRCC372871</v>
          </cell>
          <cell r="W368">
            <v>45967</v>
          </cell>
          <cell r="Z368">
            <v>37069</v>
          </cell>
        </row>
        <row r="369">
          <cell r="E369" t="str">
            <v>KOKAR INDUSTRIAL AREA,RANCHI
834001</v>
          </cell>
          <cell r="G369">
            <v>8709740232</v>
          </cell>
          <cell r="K369" t="str">
            <v>BPIC370386</v>
          </cell>
          <cell r="W369">
            <v>45967</v>
          </cell>
          <cell r="Z369">
            <v>19609</v>
          </cell>
        </row>
        <row r="370">
          <cell r="E370" t="str">
            <v>SIMDEGA</v>
          </cell>
          <cell r="G370">
            <v>6203122946</v>
          </cell>
          <cell r="K370" t="str">
            <v>BVDS039269</v>
          </cell>
          <cell r="W370">
            <v>45967</v>
          </cell>
          <cell r="Z370">
            <v>15493</v>
          </cell>
        </row>
        <row r="371">
          <cell r="E371" t="str">
            <v>PANDRA</v>
          </cell>
          <cell r="G371">
            <v>9153898612</v>
          </cell>
          <cell r="K371" t="str">
            <v>BUIC373011</v>
          </cell>
          <cell r="W371">
            <v>45967</v>
          </cell>
          <cell r="Z371">
            <v>4647</v>
          </cell>
        </row>
        <row r="372">
          <cell r="E372" t="str">
            <v>GODDA</v>
          </cell>
          <cell r="G372">
            <v>9631808120</v>
          </cell>
          <cell r="K372" t="str">
            <v>BVAS038341</v>
          </cell>
          <cell r="W372">
            <v>45966</v>
          </cell>
          <cell r="Z372">
            <v>13004</v>
          </cell>
        </row>
        <row r="373">
          <cell r="E373" t="str">
            <v>BHURKUNDA</v>
          </cell>
          <cell r="G373">
            <v>7481041391</v>
          </cell>
          <cell r="K373" t="str">
            <v>BWHD164015</v>
          </cell>
          <cell r="W373">
            <v>45965</v>
          </cell>
          <cell r="Z373">
            <v>4250</v>
          </cell>
        </row>
        <row r="374">
          <cell r="E374" t="str">
            <v>NAYA MORE, RAMGRAH</v>
          </cell>
          <cell r="G374">
            <v>7004541681</v>
          </cell>
          <cell r="K374" t="str">
            <v>BUKS045388</v>
          </cell>
          <cell r="W374">
            <v>45965</v>
          </cell>
          <cell r="Z374">
            <v>18994</v>
          </cell>
        </row>
        <row r="375">
          <cell r="E375" t="str">
            <v>NAYA MORE, RAMGRAH</v>
          </cell>
          <cell r="G375">
            <v>7004541681</v>
          </cell>
          <cell r="K375" t="str">
            <v>BUKS045387</v>
          </cell>
          <cell r="W375">
            <v>45965</v>
          </cell>
          <cell r="Z375">
            <v>16272</v>
          </cell>
        </row>
        <row r="376">
          <cell r="E376" t="str">
            <v>KOKAR
834001</v>
          </cell>
          <cell r="G376">
            <v>9297888190</v>
          </cell>
          <cell r="K376" t="str">
            <v>BSDC375892</v>
          </cell>
          <cell r="W376">
            <v>45965</v>
          </cell>
          <cell r="Z376">
            <v>10836</v>
          </cell>
        </row>
        <row r="377">
          <cell r="E377" t="str">
            <v>RAMGARH</v>
          </cell>
          <cell r="G377">
            <v>7004332970</v>
          </cell>
          <cell r="K377" t="str">
            <v>BRCD160948</v>
          </cell>
          <cell r="W377">
            <v>45965</v>
          </cell>
          <cell r="Z377">
            <v>9091</v>
          </cell>
        </row>
        <row r="378">
          <cell r="E378" t="str">
            <v>RAMGARH</v>
          </cell>
          <cell r="G378">
            <v>7004332970</v>
          </cell>
          <cell r="K378" t="str">
            <v>BRBD160859</v>
          </cell>
          <cell r="W378">
            <v>45965</v>
          </cell>
          <cell r="Z378">
            <v>8659</v>
          </cell>
        </row>
        <row r="379">
          <cell r="E379" t="str">
            <v>GOPALI CHOWK, DHANBAD</v>
          </cell>
          <cell r="G379">
            <v>7004686026</v>
          </cell>
          <cell r="K379" t="str">
            <v>BWLD163586</v>
          </cell>
          <cell r="W379">
            <v>45965</v>
          </cell>
          <cell r="Z379">
            <v>1013</v>
          </cell>
        </row>
        <row r="380">
          <cell r="E380" t="str">
            <v>GROUND AND 1 ST FLOOR, BESIDE DAINIK BHASKAR, GOVINDPUR ROAD, DIST :- DHANBAD
GROUND AND 1 ST FLOOR, BESIDE DAINIK BHASKAR, GOVINDPUR ROAD, DIST :- DHANBAD
828109</v>
          </cell>
          <cell r="G380">
            <v>8789061377</v>
          </cell>
          <cell r="K380" t="str">
            <v>BRES034488</v>
          </cell>
          <cell r="W380">
            <v>45965</v>
          </cell>
          <cell r="Z380">
            <v>25659</v>
          </cell>
        </row>
        <row r="381">
          <cell r="E381" t="str">
            <v>NTPC BARKAGAON</v>
          </cell>
          <cell r="G381">
            <v>7070010949</v>
          </cell>
          <cell r="K381" t="str">
            <v>BYLD201693</v>
          </cell>
          <cell r="W381">
            <v>45964</v>
          </cell>
          <cell r="Z381">
            <v>864</v>
          </cell>
        </row>
        <row r="382">
          <cell r="E382" t="str">
            <v>RAMGRAH</v>
          </cell>
          <cell r="G382">
            <v>6201883447</v>
          </cell>
          <cell r="K382" t="str">
            <v>BWBC379643</v>
          </cell>
          <cell r="W382">
            <v>45964</v>
          </cell>
          <cell r="Z382">
            <v>6167</v>
          </cell>
        </row>
        <row r="383">
          <cell r="E383" t="str">
            <v>TATISILWAI</v>
          </cell>
          <cell r="G383">
            <v>9708039203</v>
          </cell>
          <cell r="K383" t="str">
            <v>BWIS042002</v>
          </cell>
          <cell r="W383">
            <v>45964</v>
          </cell>
          <cell r="Z383">
            <v>1</v>
          </cell>
        </row>
        <row r="384">
          <cell r="E384" t="str">
            <v>MANDU, RAMGARH
JAISWAL COLONY, THANA CHOW,, RAMGARH CANTT. DIST. RAMGARH, JHARKHAND
825316
MANDU</v>
          </cell>
          <cell r="G384">
            <v>6205951815</v>
          </cell>
          <cell r="K384" t="str">
            <v>BSGS043528</v>
          </cell>
          <cell r="W384">
            <v>45962</v>
          </cell>
          <cell r="Z384">
            <v>22369</v>
          </cell>
        </row>
        <row r="385">
          <cell r="E385" t="str">
            <v>MANDU, RAMGRAH</v>
          </cell>
          <cell r="G385">
            <v>7908864486</v>
          </cell>
          <cell r="K385" t="str">
            <v>BWKS040437</v>
          </cell>
          <cell r="W385">
            <v>45962</v>
          </cell>
          <cell r="Z385">
            <v>17804</v>
          </cell>
        </row>
        <row r="386">
          <cell r="E386" t="str">
            <v>BARKAGAON, HAZARIBAGH</v>
          </cell>
          <cell r="G386">
            <v>7070010949</v>
          </cell>
          <cell r="K386" t="str">
            <v>BWLD231334</v>
          </cell>
          <cell r="W386">
            <v>45961</v>
          </cell>
          <cell r="Z386">
            <v>4343</v>
          </cell>
        </row>
        <row r="387">
          <cell r="E387" t="str">
            <v>Tandwa, Chatra</v>
          </cell>
          <cell r="G387">
            <v>954495885</v>
          </cell>
          <cell r="K387" t="str">
            <v>BYDD165173</v>
          </cell>
          <cell r="W387">
            <v>45960</v>
          </cell>
          <cell r="Z387">
            <v>1</v>
          </cell>
        </row>
        <row r="388">
          <cell r="E388" t="str">
            <v>KODERMA</v>
          </cell>
          <cell r="G388">
            <v>7970949373</v>
          </cell>
          <cell r="K388" t="str">
            <v>BYFD165254</v>
          </cell>
          <cell r="W388">
            <v>45960</v>
          </cell>
          <cell r="Z388">
            <v>1</v>
          </cell>
        </row>
        <row r="389">
          <cell r="E389" t="str">
            <v>DALADALI, RANCHI</v>
          </cell>
          <cell r="G389">
            <v>9835538524</v>
          </cell>
          <cell r="K389" t="str">
            <v>BWFD163940</v>
          </cell>
          <cell r="W389">
            <v>45958</v>
          </cell>
          <cell r="Z389">
            <v>3660</v>
          </cell>
        </row>
        <row r="390">
          <cell r="E390" t="str">
            <v>RAMGARH,JHARKHAND
829122</v>
          </cell>
          <cell r="G390">
            <v>9377481071</v>
          </cell>
          <cell r="K390" t="str">
            <v>BSIC376940</v>
          </cell>
          <cell r="W390">
            <v>45958</v>
          </cell>
          <cell r="Z390">
            <v>34022</v>
          </cell>
        </row>
        <row r="391">
          <cell r="E391" t="str">
            <v>RAMGARH,JHARKHAND
829122</v>
          </cell>
          <cell r="G391">
            <v>8756960171</v>
          </cell>
          <cell r="K391" t="str">
            <v>BPAS030126</v>
          </cell>
          <cell r="W391">
            <v>45958</v>
          </cell>
          <cell r="Z391">
            <v>59071</v>
          </cell>
        </row>
        <row r="392">
          <cell r="E392" t="str">
            <v>SUNDI, RAMGARH</v>
          </cell>
          <cell r="G392">
            <v>8294028310</v>
          </cell>
          <cell r="K392">
            <v>123054</v>
          </cell>
          <cell r="W392">
            <v>45958</v>
          </cell>
          <cell r="Z392">
            <v>16222</v>
          </cell>
        </row>
        <row r="393">
          <cell r="E393" t="str">
            <v>DHANSAR, DHANBAD</v>
          </cell>
          <cell r="G393">
            <v>7033267093</v>
          </cell>
          <cell r="K393" t="str">
            <v>BYLD164914</v>
          </cell>
          <cell r="W393">
            <v>45957</v>
          </cell>
          <cell r="Z393">
            <v>71</v>
          </cell>
        </row>
        <row r="394">
          <cell r="E394" t="str">
            <v>RAMGRAH BAZAR SAMITI, RAMGRAH</v>
          </cell>
          <cell r="G394">
            <v>8092762251</v>
          </cell>
          <cell r="K394" t="str">
            <v>BULC370861</v>
          </cell>
          <cell r="W394">
            <v>45955</v>
          </cell>
          <cell r="Z394">
            <v>9171</v>
          </cell>
        </row>
        <row r="395">
          <cell r="E395" t="str">
            <v>BARKAGAON</v>
          </cell>
          <cell r="G395">
            <v>9234615009</v>
          </cell>
          <cell r="K395" t="str">
            <v>BXDD232126</v>
          </cell>
          <cell r="W395">
            <v>45955</v>
          </cell>
          <cell r="Z395">
            <v>1504</v>
          </cell>
        </row>
        <row r="396">
          <cell r="E396" t="str">
            <v>PIPARWAR</v>
          </cell>
          <cell r="G396">
            <v>90066179909</v>
          </cell>
          <cell r="K396" t="str">
            <v>BYFD232840</v>
          </cell>
          <cell r="W396">
            <v>45955</v>
          </cell>
          <cell r="Z396">
            <v>1</v>
          </cell>
        </row>
        <row r="397">
          <cell r="E397" t="str">
            <v>GIRIDIH</v>
          </cell>
          <cell r="G397">
            <v>9234615009</v>
          </cell>
          <cell r="K397" t="str">
            <v>BXCD164420</v>
          </cell>
          <cell r="W397">
            <v>45954</v>
          </cell>
          <cell r="Z397">
            <v>2346</v>
          </cell>
        </row>
        <row r="398">
          <cell r="E398" t="str">
            <v>NIMIAGHAT,GIRIDIH</v>
          </cell>
          <cell r="G398">
            <v>9279550963</v>
          </cell>
          <cell r="K398" t="str">
            <v>BSJD161406</v>
          </cell>
          <cell r="W398">
            <v>45954</v>
          </cell>
          <cell r="Z398">
            <v>7821</v>
          </cell>
        </row>
        <row r="399">
          <cell r="E399" t="str">
            <v>MANJULA ENTERPRISES, KOKAR INDUSTRIAL AREA KOKAR</v>
          </cell>
          <cell r="G399">
            <v>9334826499</v>
          </cell>
          <cell r="K399" t="str">
            <v>BUFC372952</v>
          </cell>
          <cell r="W399">
            <v>45953</v>
          </cell>
          <cell r="Z399">
            <v>5845</v>
          </cell>
        </row>
        <row r="400">
          <cell r="E400" t="str">
            <v>RANCHI</v>
          </cell>
          <cell r="G400">
            <v>9234682919</v>
          </cell>
          <cell r="K400" t="str">
            <v>GORF110094</v>
          </cell>
          <cell r="W400">
            <v>45953</v>
          </cell>
          <cell r="Z400">
            <v>49245</v>
          </cell>
        </row>
        <row r="401">
          <cell r="E401" t="str">
            <v>RANCHI</v>
          </cell>
          <cell r="G401">
            <v>9234682919</v>
          </cell>
          <cell r="K401" t="str">
            <v>GORF110094</v>
          </cell>
          <cell r="W401">
            <v>45952</v>
          </cell>
          <cell r="Z401">
            <v>49221</v>
          </cell>
        </row>
        <row r="402">
          <cell r="E402" t="str">
            <v>LOHAR BHARWA, DHANBAD</v>
          </cell>
          <cell r="G402">
            <v>7004225629</v>
          </cell>
          <cell r="K402" t="str">
            <v>BWKC378511</v>
          </cell>
          <cell r="W402">
            <v>45952</v>
          </cell>
          <cell r="Z402">
            <v>7488</v>
          </cell>
        </row>
        <row r="403">
          <cell r="E403" t="str">
            <v>BARKAGAON</v>
          </cell>
          <cell r="G403">
            <v>855006735</v>
          </cell>
          <cell r="K403" t="str">
            <v>BXAD231960</v>
          </cell>
          <cell r="W403">
            <v>45948</v>
          </cell>
          <cell r="Z403">
            <v>295</v>
          </cell>
        </row>
        <row r="404">
          <cell r="E404" t="str">
            <v>BARUN, AURANGABAD</v>
          </cell>
          <cell r="G404">
            <v>6302014360</v>
          </cell>
          <cell r="K404" t="str">
            <v>BYGD232855</v>
          </cell>
          <cell r="W404">
            <v>45948</v>
          </cell>
          <cell r="Z404">
            <v>1</v>
          </cell>
        </row>
        <row r="405">
          <cell r="E405" t="str">
            <v>GOVINDPUR, PHUSHRO</v>
          </cell>
          <cell r="G405">
            <v>7672025601</v>
          </cell>
          <cell r="K405" t="str">
            <v>BXCD164422</v>
          </cell>
          <cell r="W405">
            <v>45948</v>
          </cell>
          <cell r="Z405">
            <v>1208</v>
          </cell>
        </row>
        <row r="406">
          <cell r="E406" t="str">
            <v>BARWADA</v>
          </cell>
          <cell r="G406">
            <v>6380540177</v>
          </cell>
          <cell r="K406" t="str">
            <v>BULD232523</v>
          </cell>
          <cell r="W406">
            <v>45947</v>
          </cell>
          <cell r="Z406">
            <v>761</v>
          </cell>
        </row>
        <row r="407">
          <cell r="E407" t="str">
            <v>KATRAS, DHANBAD</v>
          </cell>
          <cell r="G407">
            <v>9386596420</v>
          </cell>
          <cell r="K407" t="str">
            <v>BWAD163674</v>
          </cell>
          <cell r="W407">
            <v>45947</v>
          </cell>
          <cell r="Z407">
            <v>4400</v>
          </cell>
        </row>
        <row r="408">
          <cell r="E408" t="str">
            <v>RANCHI,JHARKHAND
834001
RANCHI</v>
          </cell>
          <cell r="G408">
            <v>9431571200</v>
          </cell>
          <cell r="K408" t="str">
            <v>BJHS031586</v>
          </cell>
          <cell r="W408">
            <v>45947</v>
          </cell>
          <cell r="Z408">
            <v>27230</v>
          </cell>
        </row>
        <row r="409">
          <cell r="E409" t="str">
            <v>BALIDIH INDUSTRIAL AREA
827014</v>
          </cell>
          <cell r="G409">
            <v>8100184482</v>
          </cell>
          <cell r="K409" t="str">
            <v>BTDS044313</v>
          </cell>
          <cell r="W409">
            <v>45947</v>
          </cell>
          <cell r="Z409">
            <v>22908</v>
          </cell>
        </row>
        <row r="410">
          <cell r="E410" t="str">
            <v>BALIDIH INDUSTRIAL AREA
827014</v>
          </cell>
          <cell r="G410">
            <v>8100184482</v>
          </cell>
          <cell r="K410" t="str">
            <v>BTDS044304</v>
          </cell>
          <cell r="W410">
            <v>45947</v>
          </cell>
          <cell r="Z410">
            <v>22983</v>
          </cell>
        </row>
        <row r="411">
          <cell r="E411" t="str">
            <v>NAGRI,RANCHI
835202
RANCHI</v>
          </cell>
          <cell r="G411">
            <v>7004248429</v>
          </cell>
          <cell r="K411" t="str">
            <v>BRIS035698</v>
          </cell>
          <cell r="W411">
            <v>45946</v>
          </cell>
          <cell r="Z411">
            <v>42089</v>
          </cell>
        </row>
        <row r="412">
          <cell r="E412" t="str">
            <v>LOHARDAGA,JHARKHAND
LOHARDAGA, MOB. NO.9661111900
835302
LOHARDAGA</v>
          </cell>
          <cell r="G412">
            <v>9973880780</v>
          </cell>
          <cell r="K412" t="str">
            <v>BQFS031084</v>
          </cell>
          <cell r="W412">
            <v>45945</v>
          </cell>
          <cell r="Z412">
            <v>41963</v>
          </cell>
        </row>
        <row r="413">
          <cell r="E413" t="str">
            <v>RANCHI</v>
          </cell>
          <cell r="G413">
            <v>9973880780</v>
          </cell>
          <cell r="K413" t="str">
            <v>BKDS031405</v>
          </cell>
          <cell r="W413">
            <v>45945</v>
          </cell>
          <cell r="Z413">
            <v>29272</v>
          </cell>
        </row>
        <row r="414">
          <cell r="E414" t="str">
            <v>LOHARDAGAH</v>
          </cell>
          <cell r="G414">
            <v>8406939642</v>
          </cell>
          <cell r="K414" t="str">
            <v>BUFS046839</v>
          </cell>
          <cell r="W414">
            <v>45945</v>
          </cell>
          <cell r="Z414">
            <v>19032</v>
          </cell>
        </row>
        <row r="415">
          <cell r="E415" t="str">
            <v>RAMGARH</v>
          </cell>
          <cell r="G415">
            <v>9155906960</v>
          </cell>
          <cell r="K415" t="str">
            <v>BYAS044775</v>
          </cell>
          <cell r="W415">
            <v>45944</v>
          </cell>
          <cell r="Z415">
            <v>2067</v>
          </cell>
        </row>
        <row r="416">
          <cell r="E416" t="str">
            <v>NAMKUM INDUSTRIAL AREA,RANCHI
834010</v>
          </cell>
          <cell r="G416">
            <v>9386408111</v>
          </cell>
          <cell r="K416" t="str">
            <v>BRHS035337</v>
          </cell>
          <cell r="W416">
            <v>45944</v>
          </cell>
          <cell r="Z416">
            <v>15053</v>
          </cell>
        </row>
        <row r="417">
          <cell r="E417" t="str">
            <v>KEREDARI, HAZARIBAGH</v>
          </cell>
          <cell r="G417">
            <v>9348067514</v>
          </cell>
          <cell r="K417" t="str">
            <v>BXAD164317</v>
          </cell>
          <cell r="W417">
            <v>45943</v>
          </cell>
          <cell r="Z417">
            <v>3096</v>
          </cell>
        </row>
        <row r="418">
          <cell r="E418" t="str">
            <v>KEREDARI, HAZARIBAGH</v>
          </cell>
          <cell r="G418">
            <v>9348067514</v>
          </cell>
          <cell r="K418" t="str">
            <v>BXAD164317</v>
          </cell>
          <cell r="W418">
            <v>45943</v>
          </cell>
          <cell r="Z418">
            <v>3096</v>
          </cell>
        </row>
        <row r="419">
          <cell r="E419" t="str">
            <v>KEREDARI, HAZARIBAGH</v>
          </cell>
          <cell r="G419">
            <v>9348067513</v>
          </cell>
          <cell r="K419" t="str">
            <v>BXLD231873</v>
          </cell>
          <cell r="W419">
            <v>45943</v>
          </cell>
          <cell r="Z419">
            <v>2715</v>
          </cell>
        </row>
        <row r="420">
          <cell r="E420" t="str">
            <v>PLOT NO. 148, TUPUDANA, INDUSTRIAL AREA, HATIA, RANCHI
834002</v>
          </cell>
          <cell r="G420">
            <v>9534249500</v>
          </cell>
          <cell r="K420" t="str">
            <v>BSLS036682</v>
          </cell>
          <cell r="W420">
            <v>45943</v>
          </cell>
          <cell r="Z420">
            <v>30245</v>
          </cell>
        </row>
        <row r="421">
          <cell r="E421" t="str">
            <v>TIPUDANA INDUSTRIAL AREA, HATIA,</v>
          </cell>
          <cell r="G421">
            <v>9534249500</v>
          </cell>
          <cell r="K421" t="str">
            <v>BJGS031396</v>
          </cell>
          <cell r="W421">
            <v>45943</v>
          </cell>
          <cell r="Z421">
            <v>87439</v>
          </cell>
        </row>
        <row r="422">
          <cell r="E422" t="str">
            <v>PLOT NO. 148, TUPUDANA, INDUSTRIAL AREA, HATIA, RANCHI
834002</v>
          </cell>
          <cell r="G422">
            <v>9534249500</v>
          </cell>
          <cell r="K422" t="str">
            <v>BRIS035838</v>
          </cell>
          <cell r="W422">
            <v>45943</v>
          </cell>
          <cell r="Z422">
            <v>39749</v>
          </cell>
        </row>
        <row r="423">
          <cell r="E423" t="str">
            <v>TUPUDANA INDUSTRIAL AREA,RANCHI
834003</v>
          </cell>
          <cell r="G423">
            <v>9534249500</v>
          </cell>
          <cell r="K423" t="str">
            <v>BRIS035695</v>
          </cell>
          <cell r="W423">
            <v>45943</v>
          </cell>
          <cell r="Z423">
            <v>36163</v>
          </cell>
        </row>
        <row r="424">
          <cell r="E424" t="str">
            <v>NAMKUM INDUSTRIAL AREA,RANCHI
834010</v>
          </cell>
          <cell r="G424">
            <v>9386408111</v>
          </cell>
          <cell r="K424" t="str">
            <v>BRHS035337</v>
          </cell>
          <cell r="W424">
            <v>45943</v>
          </cell>
          <cell r="Z424">
            <v>15051</v>
          </cell>
        </row>
        <row r="425">
          <cell r="E425" t="str">
            <v>DEWRI,TATA ROAD,JHARKHAND
GOSAIGIH BUNDU NH-33, RANCHI
815314
TATA ROAD, BUNDU,</v>
          </cell>
          <cell r="G425">
            <v>8789952385</v>
          </cell>
          <cell r="K425" t="str">
            <v>BNAS040264</v>
          </cell>
          <cell r="W425">
            <v>45943</v>
          </cell>
          <cell r="Z425">
            <v>27777</v>
          </cell>
        </row>
        <row r="426">
          <cell r="E426" t="str">
            <v>SARAIKELA, JAMSHEDPUR</v>
          </cell>
          <cell r="G426">
            <v>8809697867</v>
          </cell>
          <cell r="K426" t="str">
            <v>BXAD164288</v>
          </cell>
          <cell r="W426">
            <v>45941</v>
          </cell>
          <cell r="Z426">
            <v>1923</v>
          </cell>
        </row>
        <row r="427">
          <cell r="E427" t="str">
            <v>JHALDA</v>
          </cell>
          <cell r="G427">
            <v>7001349489</v>
          </cell>
          <cell r="K427" t="str">
            <v>BUGS047120</v>
          </cell>
          <cell r="W427">
            <v>45941</v>
          </cell>
          <cell r="Z427">
            <v>9500</v>
          </cell>
        </row>
        <row r="428">
          <cell r="E428" t="str">
            <v>GIRIDIH</v>
          </cell>
          <cell r="G428">
            <v>9006617909</v>
          </cell>
          <cell r="K428" t="str">
            <v>BQED160215</v>
          </cell>
          <cell r="W428">
            <v>45941</v>
          </cell>
          <cell r="Z428">
            <v>6000</v>
          </cell>
        </row>
        <row r="429">
          <cell r="E429" t="str">
            <v>NIRSA</v>
          </cell>
          <cell r="G429">
            <v>9348331797</v>
          </cell>
          <cell r="K429" t="str">
            <v>BULD162561</v>
          </cell>
          <cell r="W429">
            <v>45941</v>
          </cell>
          <cell r="Z429">
            <v>4000</v>
          </cell>
        </row>
        <row r="430">
          <cell r="E430" t="str">
            <v>BHURKUNDA</v>
          </cell>
          <cell r="G430">
            <v>7481041391</v>
          </cell>
          <cell r="K430" t="str">
            <v>BWHD164015</v>
          </cell>
          <cell r="W430">
            <v>45940</v>
          </cell>
          <cell r="Z430">
            <v>4200</v>
          </cell>
        </row>
        <row r="431">
          <cell r="E431" t="str">
            <v>RAHELA, DALTAINGANJ</v>
          </cell>
          <cell r="G431">
            <v>7367882775</v>
          </cell>
          <cell r="K431" t="str">
            <v>BUGS035879</v>
          </cell>
          <cell r="W431">
            <v>45940</v>
          </cell>
          <cell r="Z431">
            <v>24847</v>
          </cell>
        </row>
        <row r="432">
          <cell r="E432" t="str">
            <v>RANCHI</v>
          </cell>
          <cell r="G432">
            <v>7461022572</v>
          </cell>
          <cell r="K432" t="str">
            <v>BWLS031913</v>
          </cell>
          <cell r="W432">
            <v>45940</v>
          </cell>
          <cell r="Z432">
            <v>8311</v>
          </cell>
        </row>
        <row r="433">
          <cell r="E433" t="str">
            <v>TIPUDANA, RANCHI</v>
          </cell>
          <cell r="G433">
            <v>9620857681</v>
          </cell>
          <cell r="K433" t="str">
            <v>BYEC378348</v>
          </cell>
          <cell r="W433">
            <v>45939</v>
          </cell>
          <cell r="Z433">
            <v>1</v>
          </cell>
        </row>
        <row r="434">
          <cell r="E434" t="str">
            <v>MESRA, RANCHI</v>
          </cell>
          <cell r="G434">
            <v>9523535955</v>
          </cell>
          <cell r="K434" t="str">
            <v>BXJF111817</v>
          </cell>
          <cell r="W434">
            <v>45939</v>
          </cell>
          <cell r="Z434">
            <v>8568</v>
          </cell>
        </row>
        <row r="435">
          <cell r="E435" t="str">
            <v>GETALATU, RANCHI</v>
          </cell>
          <cell r="G435">
            <v>9153986557</v>
          </cell>
          <cell r="K435" t="str">
            <v>BUFC372853</v>
          </cell>
          <cell r="W435">
            <v>45939</v>
          </cell>
          <cell r="Z435">
            <v>593</v>
          </cell>
        </row>
        <row r="436">
          <cell r="E436" t="str">
            <v>PIPRA, PALAMU, DALTAINGANJ</v>
          </cell>
          <cell r="G436">
            <v>9825940815</v>
          </cell>
          <cell r="K436" t="str">
            <v>BYFD165256</v>
          </cell>
          <cell r="W436">
            <v>45939</v>
          </cell>
          <cell r="Z436">
            <v>1</v>
          </cell>
        </row>
        <row r="437">
          <cell r="E437" t="str">
            <v>SHOP NO. 201, MODI HEIGHTS, PHASE 2
OPPO. RADIO STATION
834001</v>
          </cell>
          <cell r="G437">
            <v>9264474896</v>
          </cell>
          <cell r="K437" t="str">
            <v>BTHC379417</v>
          </cell>
          <cell r="W437">
            <v>45938</v>
          </cell>
          <cell r="Z437">
            <v>1445</v>
          </cell>
        </row>
        <row r="438">
          <cell r="E438" t="str">
            <v>RAMGARAH</v>
          </cell>
          <cell r="G438">
            <v>9982793174</v>
          </cell>
          <cell r="K438" t="str">
            <v>BVES049149</v>
          </cell>
          <cell r="W438">
            <v>45938</v>
          </cell>
          <cell r="Z438">
            <v>2039</v>
          </cell>
        </row>
        <row r="439">
          <cell r="E439" t="str">
            <v>RAMGARAH</v>
          </cell>
          <cell r="G439">
            <v>9982793174</v>
          </cell>
          <cell r="K439" t="str">
            <v>BVES049148</v>
          </cell>
          <cell r="W439">
            <v>45938</v>
          </cell>
          <cell r="Z439">
            <v>3198</v>
          </cell>
        </row>
        <row r="440">
          <cell r="E440" t="str">
            <v>KOKAR INDUSTRIAL AREA,,RANCHI
834002
KOKAR INDUSTRIAL AREA RANCHI</v>
          </cell>
          <cell r="G440">
            <v>9794331589</v>
          </cell>
          <cell r="K440" t="str">
            <v>GNDC370057</v>
          </cell>
          <cell r="W440">
            <v>45938</v>
          </cell>
          <cell r="Z440">
            <v>2818</v>
          </cell>
        </row>
        <row r="441">
          <cell r="E441" t="str">
            <v>NAGRI, RANCHI
TIKRATOLI, P.O:- NAGRI, RANCHI
834006</v>
          </cell>
          <cell r="G441">
            <v>7549287704</v>
          </cell>
          <cell r="K441" t="str">
            <v>BKKS030393</v>
          </cell>
          <cell r="W441">
            <v>45937</v>
          </cell>
          <cell r="Z441">
            <v>27527</v>
          </cell>
        </row>
        <row r="442">
          <cell r="E442" t="str">
            <v>AMLO PHUSHRO</v>
          </cell>
          <cell r="G442">
            <v>9006617909</v>
          </cell>
          <cell r="K442" t="str">
            <v>BXKD164191</v>
          </cell>
          <cell r="W442">
            <v>45937</v>
          </cell>
          <cell r="Z442">
            <v>4500</v>
          </cell>
        </row>
        <row r="443">
          <cell r="E443" t="str">
            <v>ANGARPATHRA</v>
          </cell>
          <cell r="G443">
            <v>7004686026</v>
          </cell>
          <cell r="K443" t="str">
            <v>BYLD164919</v>
          </cell>
          <cell r="W443">
            <v>45937</v>
          </cell>
          <cell r="Z443">
            <v>800</v>
          </cell>
        </row>
        <row r="444">
          <cell r="E444" t="str">
            <v>BANK MOTE, GOMIA</v>
          </cell>
          <cell r="G444">
            <v>9006785151</v>
          </cell>
          <cell r="K444" t="str">
            <v>BWJC378352</v>
          </cell>
          <cell r="W444">
            <v>45937</v>
          </cell>
          <cell r="Z444">
            <v>7445</v>
          </cell>
        </row>
        <row r="445">
          <cell r="E445" t="str">
            <v>NAYA MORE,RAMGARH
ARA SARU BERA ROAD, NAYA, RAMGARH,JHARKHAND
829110
NAYA MORE</v>
          </cell>
          <cell r="G445">
            <v>8789325754</v>
          </cell>
          <cell r="K445" t="str">
            <v>BQBS033796</v>
          </cell>
          <cell r="W445">
            <v>45936</v>
          </cell>
          <cell r="Z445">
            <v>37328</v>
          </cell>
        </row>
        <row r="446">
          <cell r="E446" t="str">
            <v>GAIGHATA, WB</v>
          </cell>
          <cell r="G446">
            <v>8617628112</v>
          </cell>
          <cell r="K446" t="str">
            <v>BXID201595</v>
          </cell>
          <cell r="W446">
            <v>45936</v>
          </cell>
          <cell r="Z446">
            <v>1106</v>
          </cell>
        </row>
        <row r="447">
          <cell r="E447" t="str">
            <v>AT: SENEGARHA, P.O-RABODH, P.S-GIDDI,(RAMGARH),, DISTT. HAZARIBAGH,JHARKHAND-825330
829108
AT: SENEGARHA, P.O-RABODH, P.S-GIDDI,(RAMGARH),</v>
          </cell>
          <cell r="G447">
            <v>9006877583</v>
          </cell>
          <cell r="K447" t="str">
            <v>BSCS037349</v>
          </cell>
          <cell r="W447">
            <v>45934</v>
          </cell>
          <cell r="Z447">
            <v>36589</v>
          </cell>
        </row>
        <row r="448">
          <cell r="E448" t="str">
            <v>AT: SENEGARHA, P.O-RABODH, P.S-GIDDI,(RAMGARH),, DISTT. HAZARIBAGH,JHARKHAND-825330
829108
AT: SENEGARHA, P.O-RABODH, P.S-GIDDI,(RAMGARH),</v>
          </cell>
          <cell r="G448">
            <v>9006877583</v>
          </cell>
          <cell r="K448" t="str">
            <v>BRAS033261</v>
          </cell>
          <cell r="W448">
            <v>45934</v>
          </cell>
          <cell r="Z448">
            <v>34617</v>
          </cell>
        </row>
        <row r="449">
          <cell r="E449" t="str">
            <v>NEAR P.N BANK MAIN ROAD,, RAMGARH CANTT-829122, DIST. RAMGARH
829122
BUDHAKHOP, AMBRELA, KARMA,</v>
          </cell>
          <cell r="G449">
            <v>9973636494</v>
          </cell>
          <cell r="K449" t="str">
            <v>BQBS030091</v>
          </cell>
          <cell r="W449">
            <v>45934</v>
          </cell>
          <cell r="Z449">
            <v>50458</v>
          </cell>
        </row>
        <row r="450">
          <cell r="E450" t="str">
            <v>JHUMRI TILAIYA</v>
          </cell>
          <cell r="G450">
            <v>7061052272</v>
          </cell>
          <cell r="K450" t="str">
            <v>GPLS030458</v>
          </cell>
          <cell r="W450">
            <v>45934</v>
          </cell>
          <cell r="Z450">
            <v>49113</v>
          </cell>
        </row>
        <row r="451">
          <cell r="E451" t="str">
            <v>C/O - PREM PRAKASH AGARWAL, OPP - HILLVIEW FUEL STATION, GODHUR, P.O - KUSUNDA, DHANBAD</v>
          </cell>
          <cell r="G451">
            <v>7903412157</v>
          </cell>
          <cell r="K451" t="str">
            <v>BTED162217</v>
          </cell>
          <cell r="W451">
            <v>45934</v>
          </cell>
          <cell r="Z451">
            <v>9467</v>
          </cell>
        </row>
        <row r="452">
          <cell r="E452" t="str">
            <v>RANCHI</v>
          </cell>
          <cell r="G452">
            <v>9234682919</v>
          </cell>
          <cell r="K452" t="str">
            <v>GORF110094</v>
          </cell>
          <cell r="W452">
            <v>45933</v>
          </cell>
          <cell r="Z452">
            <v>49156</v>
          </cell>
        </row>
        <row r="453">
          <cell r="E453" t="str">
            <v>ITI ROAD</v>
          </cell>
          <cell r="G453">
            <v>9031026776</v>
          </cell>
          <cell r="K453" t="str">
            <v>BXFC374338</v>
          </cell>
          <cell r="W453">
            <v>45933</v>
          </cell>
          <cell r="Z453">
            <v>1534</v>
          </cell>
        </row>
        <row r="454">
          <cell r="E454" t="str">
            <v>KOKAR,INDUSTRIAL AREA,RANCHI
834002
RANCHI</v>
          </cell>
          <cell r="G454">
            <v>9031102143</v>
          </cell>
          <cell r="K454" t="str">
            <v>BMKC370048</v>
          </cell>
          <cell r="W454">
            <v>45933</v>
          </cell>
          <cell r="Z454">
            <v>29637</v>
          </cell>
        </row>
        <row r="455">
          <cell r="E455" t="str">
            <v>RATU ROAD, RANCHI</v>
          </cell>
          <cell r="G455">
            <v>7070091150</v>
          </cell>
          <cell r="K455" t="str">
            <v>BVEC377128</v>
          </cell>
          <cell r="W455">
            <v>45927</v>
          </cell>
          <cell r="Z455">
            <v>11890</v>
          </cell>
        </row>
        <row r="456">
          <cell r="E456" t="str">
            <v>KWJAMA COLLIERY, DHANBAD</v>
          </cell>
          <cell r="G456">
            <v>9572325352</v>
          </cell>
          <cell r="K456" t="str">
            <v>BVCD163165</v>
          </cell>
          <cell r="W456">
            <v>45925</v>
          </cell>
          <cell r="Z456">
            <v>8396</v>
          </cell>
        </row>
        <row r="457">
          <cell r="E457" t="str">
            <v>KOKAR INDUSTRIAL AREA,RANCHI
834001</v>
          </cell>
          <cell r="G457">
            <v>8709740232</v>
          </cell>
          <cell r="K457" t="str">
            <v>BPIC370386</v>
          </cell>
          <cell r="W457">
            <v>45925</v>
          </cell>
          <cell r="Z457">
            <v>19317</v>
          </cell>
        </row>
        <row r="458">
          <cell r="E458" t="str">
            <v>RAHELA, DALTAINGANJ</v>
          </cell>
          <cell r="G458">
            <v>8789075522</v>
          </cell>
          <cell r="K458" t="str">
            <v>BUGS035879</v>
          </cell>
          <cell r="W458">
            <v>45925</v>
          </cell>
          <cell r="Z458">
            <v>24665</v>
          </cell>
        </row>
        <row r="459">
          <cell r="E459" t="str">
            <v>BARHI, HAZARIBAGH</v>
          </cell>
          <cell r="G459">
            <v>6478681455</v>
          </cell>
          <cell r="K459" t="str">
            <v>BUCS034287</v>
          </cell>
          <cell r="W459">
            <v>45925</v>
          </cell>
          <cell r="Z459">
            <v>26788</v>
          </cell>
        </row>
        <row r="460">
          <cell r="E460" t="str">
            <v>ADDRESS-PLOT-57B,BARAHI INDUSTRIAL AREA,ON DELHI HOWRAH NATIONAL HIGHWAY,BARHI,JAHARKHAND.</v>
          </cell>
          <cell r="G460">
            <v>9178681455</v>
          </cell>
          <cell r="K460" t="str">
            <v>BUBS033778</v>
          </cell>
          <cell r="W460">
            <v>45925</v>
          </cell>
          <cell r="Z460">
            <v>30211</v>
          </cell>
        </row>
        <row r="461">
          <cell r="E461" t="str">
            <v>PATRATU</v>
          </cell>
          <cell r="G461">
            <v>9095444151</v>
          </cell>
          <cell r="K461" t="str">
            <v>BXAD164301</v>
          </cell>
          <cell r="W461">
            <v>45924</v>
          </cell>
          <cell r="Z461">
            <v>1660</v>
          </cell>
        </row>
        <row r="462">
          <cell r="E462" t="str">
            <v>SAHEBGANJ</v>
          </cell>
          <cell r="G462">
            <v>8102674203</v>
          </cell>
          <cell r="K462" t="str">
            <v>BXCD164399</v>
          </cell>
          <cell r="W462">
            <v>45924</v>
          </cell>
          <cell r="Z462">
            <v>2000</v>
          </cell>
        </row>
        <row r="463">
          <cell r="E463" t="str">
            <v>HARMU, RANCHI</v>
          </cell>
          <cell r="G463">
            <v>8298018061</v>
          </cell>
          <cell r="K463" t="str">
            <v>BXDC373827</v>
          </cell>
          <cell r="W463">
            <v>45924</v>
          </cell>
          <cell r="Z463">
            <v>995</v>
          </cell>
        </row>
        <row r="464">
          <cell r="E464" t="str">
            <v>MARRAR, RAMGRAH</v>
          </cell>
          <cell r="G464">
            <v>7654107064</v>
          </cell>
          <cell r="K464" t="str">
            <v>BXJS035074</v>
          </cell>
          <cell r="W464">
            <v>45923</v>
          </cell>
          <cell r="Z464">
            <v>8798</v>
          </cell>
        </row>
        <row r="465">
          <cell r="E465" t="str">
            <v>BEGUSARAI, BIHAR</v>
          </cell>
          <cell r="G465">
            <v>9973237962</v>
          </cell>
          <cell r="K465" t="str">
            <v>BVGD121497</v>
          </cell>
          <cell r="W465">
            <v>45923</v>
          </cell>
          <cell r="Z465">
            <v>4682</v>
          </cell>
        </row>
        <row r="466">
          <cell r="E466" t="str">
            <v>LODNA</v>
          </cell>
          <cell r="G466">
            <v>7644045555</v>
          </cell>
          <cell r="K466" t="str">
            <v>BTDD162169</v>
          </cell>
          <cell r="W466">
            <v>45922</v>
          </cell>
          <cell r="Z466">
            <v>15380</v>
          </cell>
        </row>
        <row r="467">
          <cell r="E467" t="str">
            <v>JHARIA</v>
          </cell>
          <cell r="G467">
            <v>7644045555</v>
          </cell>
          <cell r="K467" t="str">
            <v>BXBD164358</v>
          </cell>
          <cell r="W467">
            <v>45922</v>
          </cell>
          <cell r="Z467">
            <v>2038</v>
          </cell>
        </row>
        <row r="468">
          <cell r="E468" t="str">
            <v>KOKAR INDUSTRIAL AREA,RANCHI
834001</v>
          </cell>
          <cell r="G468">
            <v>8405804742</v>
          </cell>
          <cell r="K468" t="str">
            <v>BSBC375535</v>
          </cell>
          <cell r="W468">
            <v>45920</v>
          </cell>
          <cell r="Z468">
            <v>12179</v>
          </cell>
        </row>
        <row r="469">
          <cell r="E469" t="str">
            <v>RATU ROAD, RANCHI</v>
          </cell>
          <cell r="G469">
            <v>7070091150</v>
          </cell>
          <cell r="K469" t="str">
            <v>BVEC377128</v>
          </cell>
          <cell r="W469">
            <v>45920</v>
          </cell>
          <cell r="Z469">
            <v>4859</v>
          </cell>
        </row>
        <row r="470">
          <cell r="E470" t="str">
            <v>RANCHI,JHARKHAND
834001
RANCHI</v>
          </cell>
          <cell r="G470">
            <v>9559820432</v>
          </cell>
          <cell r="K470" t="str">
            <v>BJHS031586</v>
          </cell>
          <cell r="W470">
            <v>45920</v>
          </cell>
          <cell r="Z470">
            <v>27280</v>
          </cell>
        </row>
        <row r="471">
          <cell r="E471" t="str">
            <v>KALAUNGA, ROURKELA</v>
          </cell>
          <cell r="G471">
            <v>8895059081</v>
          </cell>
          <cell r="K471" t="str">
            <v>BQIS040909</v>
          </cell>
          <cell r="W471">
            <v>45919</v>
          </cell>
          <cell r="Z471">
            <v>37703</v>
          </cell>
        </row>
        <row r="472">
          <cell r="E472" t="str">
            <v>MANDU, RAMGARH
JAISWAL COLONY, THANA CHOW,, RAMGARH CANTT. DIST. RAMGARH, JHARKHAND
825316
MANDU</v>
          </cell>
          <cell r="G472">
            <v>8797891051</v>
          </cell>
          <cell r="K472" t="str">
            <v>BLDS040403</v>
          </cell>
          <cell r="W472">
            <v>45919</v>
          </cell>
          <cell r="Z472">
            <v>28149</v>
          </cell>
        </row>
        <row r="473">
          <cell r="E473" t="str">
            <v>JHUMRI TELAIYA, KODARMA
825409</v>
          </cell>
          <cell r="G473">
            <v>7753025487</v>
          </cell>
          <cell r="K473" t="str">
            <v>BSBC375530</v>
          </cell>
          <cell r="W473">
            <v>45919</v>
          </cell>
          <cell r="Z473">
            <v>22730</v>
          </cell>
        </row>
        <row r="474">
          <cell r="E474" t="str">
            <v>GETALATU, RANCHI</v>
          </cell>
          <cell r="G474">
            <v>9153986557</v>
          </cell>
          <cell r="K474" t="str">
            <v>BUFC372853</v>
          </cell>
          <cell r="W474">
            <v>45918</v>
          </cell>
          <cell r="Z474">
            <v>682</v>
          </cell>
        </row>
        <row r="475">
          <cell r="E475" t="str">
            <v>RANCHI</v>
          </cell>
          <cell r="G475">
            <v>9891199804</v>
          </cell>
          <cell r="K475" t="str">
            <v>BWJC378261</v>
          </cell>
          <cell r="W475">
            <v>45918</v>
          </cell>
          <cell r="Z475">
            <v>2733</v>
          </cell>
        </row>
        <row r="476">
          <cell r="E476" t="str">
            <v>ORMANJHI,RANCHI
835219</v>
          </cell>
          <cell r="G476">
            <v>9905273242</v>
          </cell>
          <cell r="K476" t="str">
            <v>BSGC376577</v>
          </cell>
          <cell r="W476">
            <v>45918</v>
          </cell>
          <cell r="Z476">
            <v>21343</v>
          </cell>
        </row>
        <row r="477">
          <cell r="E477" t="str">
            <v>BIT MESRA, RANCHI</v>
          </cell>
          <cell r="G477">
            <v>6204753010</v>
          </cell>
          <cell r="K477" t="str">
            <v>BVIC378175</v>
          </cell>
          <cell r="W477">
            <v>45918</v>
          </cell>
          <cell r="Z477">
            <v>17308</v>
          </cell>
        </row>
        <row r="478">
          <cell r="E478" t="str">
            <v>KOKAR INDUSTRIAL AREA,RANCHI
834001</v>
          </cell>
          <cell r="G478">
            <v>8709740232</v>
          </cell>
          <cell r="K478" t="str">
            <v>BPIC370386</v>
          </cell>
          <cell r="W478">
            <v>45918</v>
          </cell>
          <cell r="Z478">
            <v>19265</v>
          </cell>
        </row>
        <row r="479">
          <cell r="E479" t="str">
            <v>MANJULA ENTERPRISES, KOKAR INDUSTRIAL AREA KOKAR</v>
          </cell>
          <cell r="G479">
            <v>9334826499</v>
          </cell>
          <cell r="K479" t="str">
            <v>BUFC372952</v>
          </cell>
          <cell r="W479">
            <v>45918</v>
          </cell>
          <cell r="Z479">
            <v>8307</v>
          </cell>
        </row>
        <row r="480">
          <cell r="E480" t="str">
            <v>HESLA,RAMGARH
829101</v>
          </cell>
          <cell r="G480">
            <v>7562823341</v>
          </cell>
          <cell r="K480" t="str">
            <v>BSDS037710</v>
          </cell>
          <cell r="W480">
            <v>45916</v>
          </cell>
          <cell r="Z480">
            <v>41619</v>
          </cell>
        </row>
        <row r="481">
          <cell r="E481" t="str">
            <v>PAKUR</v>
          </cell>
          <cell r="G481">
            <v>9585918025</v>
          </cell>
          <cell r="K481" t="str">
            <v>BXHD232312</v>
          </cell>
          <cell r="W481">
            <v>45916</v>
          </cell>
          <cell r="Z481">
            <v>1185</v>
          </cell>
        </row>
        <row r="482">
          <cell r="E482" t="str">
            <v>AT: SENEGARHA, P.O-RABODH, P.S-GIDDI,(RAMGARH),, DISTT. HAZARIBAGH,JHARKHAND-825330
829108
AT: SENEGARHA, P.O-RABODH, P.S-GIDDI,(RAMGARH),</v>
          </cell>
          <cell r="G482">
            <v>9006877583</v>
          </cell>
          <cell r="K482" t="str">
            <v>BRAS033261</v>
          </cell>
          <cell r="W482">
            <v>45916</v>
          </cell>
          <cell r="Z482">
            <v>34471</v>
          </cell>
        </row>
        <row r="483">
          <cell r="E483" t="str">
            <v>SENEGARAH, HAZARIBAGH</v>
          </cell>
          <cell r="G483">
            <v>9006877583</v>
          </cell>
          <cell r="K483" t="str">
            <v>BXDS036842</v>
          </cell>
          <cell r="W483">
            <v>45916</v>
          </cell>
          <cell r="Z483">
            <v>8858</v>
          </cell>
        </row>
        <row r="484">
          <cell r="E484" t="str">
            <v>HORHAP ROAD, MAHILONG, RANCHI
835103</v>
          </cell>
          <cell r="G484">
            <v>9708039203</v>
          </cell>
          <cell r="K484" t="str">
            <v>BRIC374329</v>
          </cell>
          <cell r="W484">
            <v>45916</v>
          </cell>
          <cell r="Z484">
            <v>44593</v>
          </cell>
        </row>
        <row r="485">
          <cell r="E485" t="str">
            <v>HAZARIBAGH
RANCHI JHARKHAND 834002
INDIA</v>
          </cell>
          <cell r="G485">
            <v>7361044448</v>
          </cell>
          <cell r="K485" t="str">
            <v>BKAS030685</v>
          </cell>
          <cell r="W485">
            <v>45915</v>
          </cell>
          <cell r="Z485">
            <v>52471</v>
          </cell>
        </row>
        <row r="486">
          <cell r="E486" t="str">
            <v>KODERMA</v>
          </cell>
          <cell r="G486">
            <v>7970949373</v>
          </cell>
          <cell r="K486" t="str">
            <v>BYED165208</v>
          </cell>
          <cell r="W486">
            <v>45915</v>
          </cell>
          <cell r="Z486">
            <v>1</v>
          </cell>
        </row>
        <row r="487">
          <cell r="E487" t="str">
            <v>HARMU, RANCHI</v>
          </cell>
          <cell r="G487">
            <v>8298018061</v>
          </cell>
          <cell r="K487" t="str">
            <v>BXDC373827</v>
          </cell>
          <cell r="W487">
            <v>45913</v>
          </cell>
          <cell r="Z487">
            <v>995</v>
          </cell>
        </row>
        <row r="488">
          <cell r="E488" t="str">
            <v>BALIAPUR ROAD, DHANBAD</v>
          </cell>
          <cell r="G488">
            <v>7004723376</v>
          </cell>
          <cell r="K488" t="str">
            <v>BXHD164701</v>
          </cell>
          <cell r="W488">
            <v>45913</v>
          </cell>
          <cell r="Z488">
            <v>1367</v>
          </cell>
        </row>
        <row r="489">
          <cell r="E489" t="str">
            <v>SAHEBGANJ</v>
          </cell>
          <cell r="G489">
            <v>8059000900</v>
          </cell>
          <cell r="K489" t="str">
            <v>BYKD164879</v>
          </cell>
          <cell r="W489">
            <v>45913</v>
          </cell>
          <cell r="Z489">
            <v>603</v>
          </cell>
        </row>
        <row r="490">
          <cell r="E490" t="str">
            <v>HORHAP ROAD, MAHILONG, RANCHI
835103</v>
          </cell>
          <cell r="G490">
            <v>9708039203</v>
          </cell>
          <cell r="K490" t="str">
            <v>BRIC374329</v>
          </cell>
          <cell r="W490">
            <v>45913</v>
          </cell>
          <cell r="Z490">
            <v>44522</v>
          </cell>
        </row>
        <row r="491">
          <cell r="E491" t="str">
            <v>TATISILWAI, RANCHI</v>
          </cell>
          <cell r="G491">
            <v>9708039203</v>
          </cell>
          <cell r="K491" t="str">
            <v>BWCC379947</v>
          </cell>
          <cell r="W491">
            <v>45913</v>
          </cell>
          <cell r="Z491">
            <v>7300</v>
          </cell>
        </row>
        <row r="492">
          <cell r="E492" t="str">
            <v>TATISILWAI, RANCHI</v>
          </cell>
          <cell r="G492">
            <v>9708039203</v>
          </cell>
          <cell r="K492" t="str">
            <v>BWEC370314</v>
          </cell>
          <cell r="W492">
            <v>45913</v>
          </cell>
          <cell r="Z492">
            <v>10822</v>
          </cell>
        </row>
        <row r="493">
          <cell r="E493" t="str">
            <v>SAHIBGANJ</v>
          </cell>
          <cell r="G493">
            <v>9333505126</v>
          </cell>
          <cell r="K493" t="str">
            <v>BXBD164388</v>
          </cell>
          <cell r="W493">
            <v>45913</v>
          </cell>
          <cell r="Z493">
            <v>1485</v>
          </cell>
        </row>
        <row r="494">
          <cell r="E494" t="str">
            <v>NAGARI, RANCHI
834006</v>
          </cell>
          <cell r="G494">
            <v>7061231604</v>
          </cell>
          <cell r="K494" t="str">
            <v>BRAC372524</v>
          </cell>
          <cell r="W494">
            <v>45913</v>
          </cell>
          <cell r="Z494">
            <v>40780</v>
          </cell>
        </row>
        <row r="495">
          <cell r="E495" t="str">
            <v>GOVINDPUR</v>
          </cell>
          <cell r="G495">
            <v>8789118935</v>
          </cell>
          <cell r="K495" t="str">
            <v>BHKS040048</v>
          </cell>
          <cell r="W495">
            <v>45913</v>
          </cell>
          <cell r="Z495">
            <v>0</v>
          </cell>
        </row>
        <row r="496">
          <cell r="E496" t="str">
            <v>GOVINDPUR</v>
          </cell>
          <cell r="G496">
            <v>8789118935</v>
          </cell>
          <cell r="K496" t="str">
            <v>BHKS040053</v>
          </cell>
          <cell r="W496">
            <v>45913</v>
          </cell>
          <cell r="Z496">
            <v>0</v>
          </cell>
        </row>
        <row r="497">
          <cell r="E497" t="str">
            <v>PANDARA</v>
          </cell>
          <cell r="G497">
            <v>8340387508</v>
          </cell>
          <cell r="K497" t="str">
            <v>GOHC370857</v>
          </cell>
          <cell r="W497">
            <v>45912</v>
          </cell>
          <cell r="Z497">
            <v>21557</v>
          </cell>
        </row>
        <row r="498">
          <cell r="E498" t="str">
            <v>SAHIBGANJ</v>
          </cell>
          <cell r="G498">
            <v>9333505126</v>
          </cell>
          <cell r="K498" t="str">
            <v>BXBD164388</v>
          </cell>
          <cell r="W498">
            <v>45912</v>
          </cell>
          <cell r="Z498">
            <v>1480</v>
          </cell>
        </row>
        <row r="499">
          <cell r="E499" t="str">
            <v>BARKAGAON</v>
          </cell>
          <cell r="G499">
            <v>9234615009</v>
          </cell>
          <cell r="K499" t="str">
            <v>BXDD232126</v>
          </cell>
          <cell r="W499">
            <v>45912</v>
          </cell>
          <cell r="Z499">
            <v>1261</v>
          </cell>
        </row>
        <row r="500">
          <cell r="E500" t="str">
            <v>KOKAR INDUSTRIAL AREA,RANCHI
834002
KOKAR INDUSTRIAL AREA</v>
          </cell>
          <cell r="G500">
            <v>8102671167</v>
          </cell>
          <cell r="K500" t="str">
            <v>BRKC371988</v>
          </cell>
          <cell r="W500">
            <v>45912</v>
          </cell>
          <cell r="Z500">
            <v>13158</v>
          </cell>
        </row>
        <row r="501">
          <cell r="E501" t="str">
            <v>LATEHAR</v>
          </cell>
          <cell r="G501">
            <v>6263452330</v>
          </cell>
          <cell r="K501" t="str">
            <v>BYHD165336</v>
          </cell>
          <cell r="W501">
            <v>45912</v>
          </cell>
          <cell r="Z501">
            <v>1</v>
          </cell>
        </row>
        <row r="502">
          <cell r="E502" t="str">
            <v>NAGRI</v>
          </cell>
          <cell r="G502">
            <v>9113375737</v>
          </cell>
          <cell r="K502" t="str">
            <v>BWAS040762</v>
          </cell>
          <cell r="W502">
            <v>45912</v>
          </cell>
          <cell r="Z502">
            <v>7354</v>
          </cell>
        </row>
        <row r="503">
          <cell r="E503" t="str">
            <v>RAHELA, DALTAINGANJ</v>
          </cell>
          <cell r="G503">
            <v>8877136770</v>
          </cell>
          <cell r="K503" t="str">
            <v>BVAS038319</v>
          </cell>
          <cell r="W503">
            <v>45911</v>
          </cell>
          <cell r="Z503">
            <v>5000</v>
          </cell>
        </row>
        <row r="504">
          <cell r="E504" t="str">
            <v>TUPUDAN</v>
          </cell>
          <cell r="G504">
            <v>9234600187</v>
          </cell>
          <cell r="K504" t="str">
            <v>BKCS031160</v>
          </cell>
          <cell r="W504">
            <v>45911</v>
          </cell>
          <cell r="Z504">
            <v>5253</v>
          </cell>
        </row>
        <row r="505">
          <cell r="E505" t="str">
            <v>SAYAL, RAMGARH</v>
          </cell>
          <cell r="G505">
            <v>8946096277</v>
          </cell>
          <cell r="K505" t="str">
            <v>BXGD164632</v>
          </cell>
          <cell r="W505">
            <v>45910</v>
          </cell>
          <cell r="Z505">
            <v>1029</v>
          </cell>
        </row>
        <row r="506">
          <cell r="E506" t="str">
            <v>HOWRAH, WB</v>
          </cell>
          <cell r="G506">
            <v>9830340221</v>
          </cell>
          <cell r="K506" t="str">
            <v>BVIS040024</v>
          </cell>
          <cell r="W506">
            <v>45910</v>
          </cell>
          <cell r="Z506">
            <v>549</v>
          </cell>
        </row>
        <row r="507">
          <cell r="E507" t="str">
            <v>RANCHI PATNA ROAD
DEMOTAND
825301
HAZARIBAGH</v>
          </cell>
          <cell r="G507">
            <v>7905424302</v>
          </cell>
          <cell r="K507" t="str">
            <v>BIFS040367</v>
          </cell>
          <cell r="W507">
            <v>45909</v>
          </cell>
          <cell r="Z507">
            <v>24081</v>
          </cell>
        </row>
        <row r="508">
          <cell r="E508" t="str">
            <v>GIRIDIH</v>
          </cell>
          <cell r="G508">
            <v>9931921808</v>
          </cell>
          <cell r="K508" t="str">
            <v>BXCD164420</v>
          </cell>
          <cell r="W508">
            <v>45909</v>
          </cell>
          <cell r="Z508">
            <v>1858</v>
          </cell>
        </row>
        <row r="509">
          <cell r="E509" t="str">
            <v>SAHEBGANJ</v>
          </cell>
          <cell r="G509">
            <v>8059000900</v>
          </cell>
          <cell r="K509" t="str">
            <v>BYKD164879</v>
          </cell>
          <cell r="W509">
            <v>45909</v>
          </cell>
          <cell r="Z509">
            <v>568</v>
          </cell>
        </row>
        <row r="510">
          <cell r="E510" t="str">
            <v>PHULWARITAND</v>
          </cell>
          <cell r="G510">
            <v>8299601020</v>
          </cell>
          <cell r="K510" t="str">
            <v>BYJC375787</v>
          </cell>
          <cell r="W510">
            <v>45909</v>
          </cell>
          <cell r="Z510">
            <v>0</v>
          </cell>
        </row>
        <row r="511">
          <cell r="E511" t="str">
            <v>KOKAR,INDUSTRIAL AREA,RANCHI
834002
RANCHI</v>
          </cell>
          <cell r="G511">
            <v>9031102143</v>
          </cell>
          <cell r="K511" t="str">
            <v>BMKC370048</v>
          </cell>
          <cell r="W511">
            <v>45909</v>
          </cell>
          <cell r="Z511">
            <v>29509</v>
          </cell>
        </row>
        <row r="512">
          <cell r="E512" t="str">
            <v>NTPC BARKAKANA</v>
          </cell>
          <cell r="G512">
            <v>8434769547</v>
          </cell>
          <cell r="K512" t="str">
            <v>124540</v>
          </cell>
          <cell r="W512">
            <v>45908</v>
          </cell>
          <cell r="Z512">
            <v>0</v>
          </cell>
        </row>
        <row r="513">
          <cell r="E513" t="str">
            <v>HATIA, RANCHI</v>
          </cell>
          <cell r="G513">
            <v>9470526002</v>
          </cell>
          <cell r="K513" t="str">
            <v>BXHD232326</v>
          </cell>
          <cell r="W513">
            <v>45908</v>
          </cell>
          <cell r="Z513">
            <v>83</v>
          </cell>
        </row>
        <row r="514">
          <cell r="E514" t="str">
            <v>GOVINDPUR</v>
          </cell>
          <cell r="G514">
            <v>7979098975</v>
          </cell>
          <cell r="K514" t="str">
            <v>BWCC379823</v>
          </cell>
          <cell r="W514">
            <v>45908</v>
          </cell>
          <cell r="Z514">
            <v>3196</v>
          </cell>
        </row>
        <row r="515">
          <cell r="E515" t="str">
            <v>BALIDIH BOKARO</v>
          </cell>
          <cell r="G515">
            <v>9733293030</v>
          </cell>
          <cell r="K515" t="str">
            <v>BVFS049365</v>
          </cell>
          <cell r="W515">
            <v>45908</v>
          </cell>
          <cell r="Z515">
            <v>14303</v>
          </cell>
        </row>
        <row r="516">
          <cell r="E516" t="str">
            <v>BALIDIH BOKARO</v>
          </cell>
          <cell r="G516">
            <v>8118095065</v>
          </cell>
          <cell r="K516" t="str">
            <v>BVHS049699</v>
          </cell>
          <cell r="W516">
            <v>45908</v>
          </cell>
          <cell r="Z516">
            <v>14303</v>
          </cell>
        </row>
        <row r="517">
          <cell r="E517" t="str">
            <v>BALIDIH BOKARO</v>
          </cell>
          <cell r="G517">
            <v>9733293030</v>
          </cell>
          <cell r="K517" t="str">
            <v>BVFS049364</v>
          </cell>
          <cell r="W517">
            <v>45908</v>
          </cell>
          <cell r="Z517">
            <v>1418</v>
          </cell>
        </row>
        <row r="518">
          <cell r="E518" t="str">
            <v>BALIDIH BOKARO</v>
          </cell>
          <cell r="G518">
            <v>9733293030</v>
          </cell>
          <cell r="K518" t="str">
            <v>BVFS049358</v>
          </cell>
          <cell r="W518">
            <v>45908</v>
          </cell>
          <cell r="Z518">
            <v>13272</v>
          </cell>
        </row>
        <row r="519">
          <cell r="E519" t="str">
            <v>BALIDIH, BOKARO</v>
          </cell>
          <cell r="G519">
            <v>7260851711</v>
          </cell>
          <cell r="K519" t="str">
            <v>BVEL062291</v>
          </cell>
          <cell r="W519">
            <v>45908</v>
          </cell>
          <cell r="Z519">
            <v>5304</v>
          </cell>
        </row>
        <row r="520">
          <cell r="E520" t="str">
            <v>SAHEBGANJ</v>
          </cell>
          <cell r="G520">
            <v>7061082690</v>
          </cell>
          <cell r="K520" t="str">
            <v>BXID164764</v>
          </cell>
          <cell r="W520">
            <v>45907</v>
          </cell>
          <cell r="Z520">
            <v>1023</v>
          </cell>
        </row>
        <row r="521">
          <cell r="E521" t="str">
            <v>NUTAN NAGAR, HAZARIBAGH</v>
          </cell>
          <cell r="G521">
            <v>9241828090</v>
          </cell>
          <cell r="K521" t="str">
            <v>BXKC372344</v>
          </cell>
          <cell r="W521">
            <v>45906</v>
          </cell>
          <cell r="Z521">
            <v>1065</v>
          </cell>
        </row>
        <row r="522">
          <cell r="E522" t="str">
            <v>IOCL REFINARY, BARAUNI</v>
          </cell>
          <cell r="G522">
            <v>9431029792</v>
          </cell>
          <cell r="K522" t="str">
            <v>BYEL161723</v>
          </cell>
          <cell r="W522">
            <v>45906</v>
          </cell>
          <cell r="Z522">
            <v>1</v>
          </cell>
        </row>
        <row r="523">
          <cell r="E523" t="str">
            <v>JHALDA</v>
          </cell>
          <cell r="G523">
            <v>7001349489</v>
          </cell>
          <cell r="K523" t="str">
            <v>BUGS047249</v>
          </cell>
          <cell r="W523">
            <v>45906</v>
          </cell>
          <cell r="Z523">
            <v>3647</v>
          </cell>
        </row>
        <row r="524">
          <cell r="E524" t="str">
            <v>JHALDA</v>
          </cell>
          <cell r="G524">
            <v>9331665000</v>
          </cell>
          <cell r="K524" t="str">
            <v>BTIS044954</v>
          </cell>
          <cell r="W524">
            <v>45906</v>
          </cell>
          <cell r="Z524">
            <v>26932</v>
          </cell>
        </row>
        <row r="525">
          <cell r="E525" t="str">
            <v>C/O CREATIVE TEXTILES
KUNJLAL,UPPER BAZAR, RANCHI
834001</v>
          </cell>
          <cell r="G525">
            <v>7667468600</v>
          </cell>
          <cell r="K525" t="str">
            <v>BULC371071</v>
          </cell>
          <cell r="W525">
            <v>45905</v>
          </cell>
          <cell r="Z525">
            <v>11258</v>
          </cell>
        </row>
        <row r="526">
          <cell r="E526" t="str">
            <v>KUCHU, ORMANJHI</v>
          </cell>
          <cell r="G526">
            <v>9341509055</v>
          </cell>
          <cell r="K526" t="str">
            <v>BKAS040272</v>
          </cell>
          <cell r="W526">
            <v>45905</v>
          </cell>
          <cell r="Z526">
            <v>50367</v>
          </cell>
        </row>
        <row r="527">
          <cell r="E527" t="str">
            <v>RANCHI ROAD,RAMGARH 
DIGWAR,RAMGARH
829122
DIGWAR , RANCHI ROAD ,</v>
          </cell>
          <cell r="G527">
            <v>7004848564</v>
          </cell>
          <cell r="K527" t="str">
            <v>BSFC376459</v>
          </cell>
          <cell r="W527">
            <v>45905</v>
          </cell>
          <cell r="Z527">
            <v>16581</v>
          </cell>
        </row>
        <row r="528">
          <cell r="E528" t="str">
            <v>DALADALI, RANCHI</v>
          </cell>
          <cell r="G528">
            <v>8051191796</v>
          </cell>
          <cell r="K528" t="str">
            <v>BWED163889</v>
          </cell>
          <cell r="W528">
            <v>45905</v>
          </cell>
          <cell r="Z528">
            <v>4564</v>
          </cell>
        </row>
        <row r="529">
          <cell r="E529" t="str">
            <v>CHANDWAY CHOWK,RANCHI
834006</v>
          </cell>
          <cell r="G529">
            <v>7870472388</v>
          </cell>
          <cell r="K529" t="str">
            <v>BRAC372352</v>
          </cell>
          <cell r="W529">
            <v>45905</v>
          </cell>
          <cell r="Z529">
            <v>16595</v>
          </cell>
        </row>
        <row r="530">
          <cell r="E530" t="str">
            <v>PETERWAR, BOKARO</v>
          </cell>
          <cell r="G530">
            <v>7004263425</v>
          </cell>
          <cell r="K530" t="str">
            <v>BWES033256</v>
          </cell>
          <cell r="W530">
            <v>45905</v>
          </cell>
          <cell r="Z530">
            <v>12795</v>
          </cell>
        </row>
        <row r="531">
          <cell r="E531" t="str">
            <v>DHANBAD</v>
          </cell>
          <cell r="G531">
            <v>6369069679</v>
          </cell>
          <cell r="K531" t="str">
            <v>BVHC377855</v>
          </cell>
          <cell r="W531">
            <v>45905</v>
          </cell>
          <cell r="Z531">
            <v>2303</v>
          </cell>
        </row>
        <row r="532">
          <cell r="E532" t="str">
            <v>KRISHNA NAGAR, BOOTY MORE, RANCHI</v>
          </cell>
          <cell r="G532">
            <v>8910434312</v>
          </cell>
          <cell r="K532" t="str">
            <v>BUES034926</v>
          </cell>
          <cell r="W532">
            <v>45904</v>
          </cell>
          <cell r="Z532">
            <v>24497</v>
          </cell>
        </row>
        <row r="533">
          <cell r="E533" t="str">
            <v>BIT MESRA, RANCHI</v>
          </cell>
          <cell r="G533">
            <v>8008708826</v>
          </cell>
          <cell r="K533" t="str">
            <v>BXBS036231</v>
          </cell>
          <cell r="W533">
            <v>45904</v>
          </cell>
          <cell r="Z533">
            <v>2751</v>
          </cell>
        </row>
        <row r="534">
          <cell r="E534" t="str">
            <v>PIPARWAR</v>
          </cell>
          <cell r="G534">
            <v>7541869555</v>
          </cell>
          <cell r="K534" t="str">
            <v>BXJD231746</v>
          </cell>
          <cell r="W534">
            <v>45904</v>
          </cell>
          <cell r="Z534">
            <v>2192</v>
          </cell>
        </row>
        <row r="535">
          <cell r="E535" t="str">
            <v>HAZARIBAGH</v>
          </cell>
          <cell r="G535">
            <v>8340298312</v>
          </cell>
          <cell r="K535" t="str">
            <v>BYJC375693</v>
          </cell>
          <cell r="W535">
            <v>45904</v>
          </cell>
          <cell r="Z535">
            <v>1</v>
          </cell>
        </row>
        <row r="536">
          <cell r="E536" t="str">
            <v>RAMGRAH</v>
          </cell>
          <cell r="G536">
            <v>9695125903</v>
          </cell>
          <cell r="K536" t="str">
            <v>BWFC370700</v>
          </cell>
          <cell r="W536">
            <v>45904</v>
          </cell>
          <cell r="Z536">
            <v>704</v>
          </cell>
        </row>
        <row r="537">
          <cell r="E537" t="str">
            <v>MURHU
C/O ASHISH SABOO, MURHU, DIST- KHUNTI
835216</v>
          </cell>
          <cell r="G537">
            <v>8862826990</v>
          </cell>
          <cell r="K537" t="str">
            <v>BTLC377591</v>
          </cell>
          <cell r="W537">
            <v>45904</v>
          </cell>
          <cell r="Z537">
            <v>18342</v>
          </cell>
        </row>
        <row r="538">
          <cell r="E538" t="str">
            <v>RING ROAD, RANCHI</v>
          </cell>
          <cell r="G538">
            <v>8862826990</v>
          </cell>
          <cell r="K538" t="str">
            <v>BULC371019</v>
          </cell>
          <cell r="W538">
            <v>45904</v>
          </cell>
          <cell r="Z538">
            <v>8806</v>
          </cell>
        </row>
        <row r="539">
          <cell r="E539" t="str">
            <v>REHLA,GARWA,JHARKHAND 822124</v>
          </cell>
          <cell r="G539">
            <v>7367882775</v>
          </cell>
          <cell r="K539" t="str">
            <v>BYDS030966</v>
          </cell>
          <cell r="W539">
            <v>45904</v>
          </cell>
          <cell r="Z539">
            <v>1</v>
          </cell>
        </row>
        <row r="540">
          <cell r="E540" t="str">
            <v>GOVINDPUR, DHANBAD</v>
          </cell>
          <cell r="G540">
            <v>9386474690</v>
          </cell>
          <cell r="K540" t="str">
            <v>BMHS040567</v>
          </cell>
          <cell r="W540">
            <v>45904</v>
          </cell>
          <cell r="Z540">
            <v>6645</v>
          </cell>
        </row>
        <row r="541">
          <cell r="E541" t="str">
            <v>NEW MADHUKAM, RANCHI</v>
          </cell>
          <cell r="G541">
            <v>9934173770</v>
          </cell>
          <cell r="K541" t="str">
            <v>BXKC372444</v>
          </cell>
          <cell r="W541">
            <v>45903</v>
          </cell>
          <cell r="Z541">
            <v>1535</v>
          </cell>
        </row>
        <row r="542">
          <cell r="E542" t="str">
            <v>KOKAR INDUSTRIAL AREA,,RANCHI
834002
KOKAR INDUSTRIAL AREA RANCHI</v>
          </cell>
          <cell r="G542">
            <v>9794331589</v>
          </cell>
          <cell r="K542" t="str">
            <v>GNDC370057</v>
          </cell>
          <cell r="W542">
            <v>45903</v>
          </cell>
          <cell r="Z542">
            <v>20198</v>
          </cell>
        </row>
        <row r="543">
          <cell r="E543" t="str">
            <v>TATISILWAI, RANCHI</v>
          </cell>
          <cell r="G543">
            <v>9334678672</v>
          </cell>
          <cell r="K543" t="str">
            <v>BWCC379950</v>
          </cell>
          <cell r="W543">
            <v>45903</v>
          </cell>
          <cell r="Z543">
            <v>4952</v>
          </cell>
        </row>
        <row r="544">
          <cell r="E544" t="str">
            <v>UPPER BAZAR,RANCHI
834001
UPPER BAZAR,</v>
          </cell>
          <cell r="G544">
            <v>9334678672</v>
          </cell>
          <cell r="K544" t="str">
            <v>BRJC371828</v>
          </cell>
          <cell r="W544">
            <v>45903</v>
          </cell>
          <cell r="Z544">
            <v>12505</v>
          </cell>
        </row>
        <row r="545">
          <cell r="E545" t="str">
            <v>NAMKUM INDUSTRIAL AREA,RANCHI
834010</v>
          </cell>
          <cell r="G545">
            <v>9386408111</v>
          </cell>
          <cell r="K545" t="str">
            <v>BRHS035337</v>
          </cell>
          <cell r="W545">
            <v>45903</v>
          </cell>
          <cell r="Z545">
            <v>14866</v>
          </cell>
        </row>
        <row r="546">
          <cell r="E546" t="str">
            <v>BIT MESRA, RANCHI</v>
          </cell>
          <cell r="G546">
            <v>8008708826</v>
          </cell>
          <cell r="K546" t="str">
            <v>BXBS036231</v>
          </cell>
          <cell r="W546">
            <v>45902</v>
          </cell>
          <cell r="Z546">
            <v>2712</v>
          </cell>
        </row>
        <row r="547">
          <cell r="E547" t="str">
            <v>PIPARWAR</v>
          </cell>
          <cell r="G547">
            <v>7541869555</v>
          </cell>
          <cell r="K547" t="str">
            <v>BXJD231746</v>
          </cell>
          <cell r="W547">
            <v>45902</v>
          </cell>
          <cell r="Z547">
            <v>2191</v>
          </cell>
        </row>
        <row r="548">
          <cell r="E548" t="str">
            <v>BOOTY MORE
835217</v>
          </cell>
          <cell r="G548">
            <v>9153898615</v>
          </cell>
          <cell r="K548" t="str">
            <v>BTHC379543</v>
          </cell>
          <cell r="W548">
            <v>45902</v>
          </cell>
          <cell r="Z548">
            <v>2260</v>
          </cell>
        </row>
        <row r="549">
          <cell r="E549" t="str">
            <v>TUPUDANA, RANCHI</v>
          </cell>
          <cell r="G549">
            <v>8969978501</v>
          </cell>
          <cell r="K549" t="str">
            <v>BVAD121386</v>
          </cell>
          <cell r="W549">
            <v>45902</v>
          </cell>
          <cell r="Z549">
            <v>2796</v>
          </cell>
        </row>
        <row r="550">
          <cell r="E550" t="str">
            <v>BALIDIH, BOKARO</v>
          </cell>
          <cell r="G550">
            <v>8507118229</v>
          </cell>
          <cell r="K550" t="str">
            <v>BQIS031915</v>
          </cell>
          <cell r="W550">
            <v>45902</v>
          </cell>
          <cell r="Z550">
            <v>17313</v>
          </cell>
        </row>
        <row r="551">
          <cell r="E551" t="str">
            <v>BALIDIH, BOKARO</v>
          </cell>
          <cell r="G551">
            <v>9122209999</v>
          </cell>
          <cell r="K551" t="str">
            <v>BNJC370072</v>
          </cell>
          <cell r="W551">
            <v>45902</v>
          </cell>
          <cell r="Z551">
            <v>796</v>
          </cell>
        </row>
        <row r="552">
          <cell r="E552" t="str">
            <v>RAHELA, DALTAINGANJ</v>
          </cell>
          <cell r="G552">
            <v>7992431955</v>
          </cell>
          <cell r="K552" t="str">
            <v>BWCS032720</v>
          </cell>
          <cell r="W552">
            <v>45902</v>
          </cell>
          <cell r="Z552">
            <v>11116</v>
          </cell>
        </row>
        <row r="553">
          <cell r="E553" t="str">
            <v>BALIDIH INDUSTRIAL AREA, BOKARO
BYE PASS ROAD, CHAS, BOKARO, JHARKHAND.
827014</v>
          </cell>
          <cell r="G553">
            <v>6290095065</v>
          </cell>
          <cell r="K553" t="str">
            <v>BRCC373034</v>
          </cell>
          <cell r="W553">
            <v>45902</v>
          </cell>
          <cell r="Z553">
            <v>21120</v>
          </cell>
        </row>
        <row r="554">
          <cell r="E554" t="str">
            <v>BALIDIH INDUSTRIAL AREA,BOKARO
PLOT NO. - A/2 (P) INDUSTRIAL AREA, BALIDIH BOKARO STEEL CITY - 14, BOKARO
827014
BOKARO INDUSTRIAL ESTATE</v>
          </cell>
          <cell r="G554">
            <v>8797867925</v>
          </cell>
          <cell r="K554" t="str">
            <v>BSJS035946</v>
          </cell>
          <cell r="W554">
            <v>45902</v>
          </cell>
          <cell r="Z554">
            <v>26513</v>
          </cell>
        </row>
        <row r="555">
          <cell r="E555" t="str">
            <v>BALIDIH, BOKARO</v>
          </cell>
          <cell r="G555">
            <v>9523599901</v>
          </cell>
          <cell r="K555" t="str">
            <v>BVCC376207</v>
          </cell>
          <cell r="W555">
            <v>45902</v>
          </cell>
          <cell r="Z555">
            <v>16982</v>
          </cell>
        </row>
        <row r="556">
          <cell r="E556" t="str">
            <v>RAMGARH</v>
          </cell>
          <cell r="G556">
            <v>7004848564</v>
          </cell>
          <cell r="K556" t="str">
            <v>BXES037132</v>
          </cell>
          <cell r="W556">
            <v>45901</v>
          </cell>
          <cell r="Z556">
            <v>2296</v>
          </cell>
        </row>
        <row r="557">
          <cell r="E557" t="str">
            <v>PITHORIYA, RANCHI</v>
          </cell>
          <cell r="G557">
            <v>9546089443</v>
          </cell>
          <cell r="K557" t="str">
            <v>BVIC377970</v>
          </cell>
          <cell r="W557">
            <v>45901</v>
          </cell>
          <cell r="Z557">
            <v>4314</v>
          </cell>
        </row>
        <row r="558">
          <cell r="E558" t="str">
            <v>REG. OFFICE: UNIT 106, MAHABIR TOWER, JOKHIRAM LANE, MAIN ROAD, RANCHI - 834 001
REG. OFFICE: UNIT 106, MAHABIR TOWER, JOKHIRAM LANE, MAIN ROAD, RANCHI - 834 001
835214</v>
          </cell>
          <cell r="G558">
            <v>9608520802</v>
          </cell>
          <cell r="K558" t="str">
            <v>BSDS043254</v>
          </cell>
          <cell r="W558">
            <v>45901</v>
          </cell>
          <cell r="Z558">
            <v>32360</v>
          </cell>
        </row>
        <row r="559">
          <cell r="E559" t="str">
            <v>NEW MADHUKAM, RANCHI</v>
          </cell>
          <cell r="G559">
            <v>9934173770</v>
          </cell>
          <cell r="K559" t="str">
            <v>BXKC372444</v>
          </cell>
          <cell r="W559">
            <v>45901</v>
          </cell>
          <cell r="Z559">
            <v>1529</v>
          </cell>
        </row>
        <row r="560">
          <cell r="E560" t="str">
            <v>OPERATIONS OFFICER, BOKARO BP, KIND ATTEN.ABHISHEK TRIPATHI, MOB. NO.8789972995, VENDOR CODE-11970380
OPERATIONS OFFICER, BOKARO BP, KIND ATTEN.ABHISHEK TRIPATHI, MOB. NO.8789972995, VENDOR CODE-11970380
827014
LPG BOTTALING PLANT, BALIDIH,</v>
          </cell>
          <cell r="G560">
            <v>8797456432</v>
          </cell>
          <cell r="K560" t="str">
            <v>BOCS040147</v>
          </cell>
          <cell r="W560">
            <v>45901</v>
          </cell>
          <cell r="Z560">
            <v>32215</v>
          </cell>
        </row>
        <row r="561">
          <cell r="E561" t="str">
            <v>BOKARO</v>
          </cell>
          <cell r="G561">
            <v>9629403458</v>
          </cell>
          <cell r="K561" t="str">
            <v>BSLC374985</v>
          </cell>
          <cell r="W561">
            <v>45901</v>
          </cell>
          <cell r="Z561">
            <v>1192</v>
          </cell>
        </row>
        <row r="562">
          <cell r="E562" t="str">
            <v>BALIDIH, BOKARO</v>
          </cell>
          <cell r="G562">
            <v>8797300962</v>
          </cell>
          <cell r="K562" t="str">
            <v>BWIC371523</v>
          </cell>
          <cell r="W562">
            <v>45901</v>
          </cell>
          <cell r="Z562">
            <v>2677</v>
          </cell>
        </row>
        <row r="563">
          <cell r="E563" t="str">
            <v>PHASE - IV, PLOT NO. - IV-C/3 P AND IV-C/2 P, BOKARO INDUSTRIAL AREA, BALIDIH, BOKARO
PHASE - IV, PLOT NO. - IV-C/3 P AND IV-C/2 P, BOKARO INDUSTRIAL AREA, BALIDIH, BOKARO
827014</v>
          </cell>
          <cell r="G563">
            <v>9341099033</v>
          </cell>
          <cell r="K563" t="str">
            <v>BSDS037649</v>
          </cell>
          <cell r="W563">
            <v>45901</v>
          </cell>
          <cell r="Z563">
            <v>36734</v>
          </cell>
        </row>
        <row r="564">
          <cell r="E564" t="str">
            <v>BALIDIH, BIKARO</v>
          </cell>
          <cell r="G564">
            <v>8858506533</v>
          </cell>
          <cell r="K564" t="str">
            <v>BRAF110427</v>
          </cell>
          <cell r="W564">
            <v>45901</v>
          </cell>
          <cell r="Z564">
            <v>9660</v>
          </cell>
        </row>
        <row r="565">
          <cell r="E565" t="str">
            <v>DHANBAD</v>
          </cell>
          <cell r="G565">
            <v>8617628112</v>
          </cell>
          <cell r="K565" t="str">
            <v>BWHD231603</v>
          </cell>
          <cell r="W565">
            <v>45899</v>
          </cell>
          <cell r="Z565">
            <v>3784</v>
          </cell>
        </row>
        <row r="566">
          <cell r="E566" t="str">
            <v>ARGORA, RANCHI
834002</v>
          </cell>
          <cell r="G566">
            <v>9661549583</v>
          </cell>
          <cell r="K566" t="str">
            <v>BSKC374901</v>
          </cell>
          <cell r="W566">
            <v>45899</v>
          </cell>
          <cell r="Z566">
            <v>5987</v>
          </cell>
        </row>
        <row r="567">
          <cell r="E567" t="str">
            <v>TUPUDANA</v>
          </cell>
          <cell r="G567">
            <v>9304758120</v>
          </cell>
          <cell r="K567" t="str">
            <v>BVIC378165</v>
          </cell>
          <cell r="W567">
            <v>45899</v>
          </cell>
          <cell r="Z567">
            <v>6278</v>
          </cell>
        </row>
        <row r="568">
          <cell r="E568" t="str">
            <v>KOKAR INDUSTRIAL AREA,RANCHI
834001</v>
          </cell>
          <cell r="G568">
            <v>9835799343</v>
          </cell>
          <cell r="K568" t="str">
            <v>BSBC375535</v>
          </cell>
          <cell r="W568">
            <v>45899</v>
          </cell>
          <cell r="Z568">
            <v>12018</v>
          </cell>
        </row>
        <row r="569">
          <cell r="E569" t="str">
            <v>RATU ROAD, RANCHI</v>
          </cell>
          <cell r="G569">
            <v>9297928081</v>
          </cell>
          <cell r="K569" t="str">
            <v>BVEC377128</v>
          </cell>
          <cell r="W569">
            <v>45899</v>
          </cell>
          <cell r="Z569">
            <v>7462</v>
          </cell>
        </row>
        <row r="570">
          <cell r="E570" t="str">
            <v>KHATHITAND, RANCHI</v>
          </cell>
          <cell r="G570">
            <v>8383018375</v>
          </cell>
          <cell r="K570" t="str">
            <v>BXJC371965</v>
          </cell>
          <cell r="W570">
            <v>45899</v>
          </cell>
          <cell r="Z570">
            <v>7812</v>
          </cell>
        </row>
        <row r="571">
          <cell r="E571" t="str">
            <v>KATITARH,RANCHI
835222</v>
          </cell>
          <cell r="G571">
            <v>7779980009</v>
          </cell>
          <cell r="K571" t="str">
            <v>BSAS036940</v>
          </cell>
          <cell r="W571">
            <v>45899</v>
          </cell>
          <cell r="Z571">
            <v>25767</v>
          </cell>
        </row>
        <row r="572">
          <cell r="E572" t="str">
            <v>TUPUDANA, RANCHI</v>
          </cell>
          <cell r="G572">
            <v>8102915586</v>
          </cell>
          <cell r="K572" t="str">
            <v>BUDC372327</v>
          </cell>
          <cell r="W572">
            <v>45899</v>
          </cell>
          <cell r="Z572">
            <v>7264</v>
          </cell>
        </row>
        <row r="573">
          <cell r="E573" t="str">
            <v>MARRAR, RAMGRAH</v>
          </cell>
          <cell r="G573">
            <v>7654107064</v>
          </cell>
          <cell r="K573" t="str">
            <v>BXJS035074</v>
          </cell>
          <cell r="W573">
            <v>45899</v>
          </cell>
          <cell r="Z573">
            <v>8132</v>
          </cell>
        </row>
        <row r="574">
          <cell r="E574" t="str">
            <v>KWJAMA COLLIERY, DHANBAD</v>
          </cell>
          <cell r="G574">
            <v>9208299089</v>
          </cell>
          <cell r="K574" t="str">
            <v>BVCD163165</v>
          </cell>
          <cell r="W574">
            <v>45899</v>
          </cell>
          <cell r="Z574">
            <v>6621</v>
          </cell>
        </row>
        <row r="575">
          <cell r="E575" t="str">
            <v>SHOP NO. 201, MODI HEIGHTS, PHASE 2
OPPO. RADIO STATION
834001</v>
          </cell>
          <cell r="G575">
            <v>9264474899</v>
          </cell>
          <cell r="K575" t="str">
            <v>BTHC379417</v>
          </cell>
          <cell r="W575">
            <v>45898</v>
          </cell>
          <cell r="Z575" t="str">
            <v>FAULTY</v>
          </cell>
        </row>
        <row r="576">
          <cell r="E576" t="str">
            <v>DALTAINGANJ</v>
          </cell>
          <cell r="G576">
            <v>9534024565</v>
          </cell>
          <cell r="K576" t="str">
            <v>BYEC378148</v>
          </cell>
          <cell r="W576">
            <v>45898</v>
          </cell>
          <cell r="Z576">
            <v>1</v>
          </cell>
        </row>
        <row r="577">
          <cell r="E577" t="str">
            <v>DHANBAD</v>
          </cell>
          <cell r="G577">
            <v>8617628112</v>
          </cell>
          <cell r="K577" t="str">
            <v>BWHD231603</v>
          </cell>
          <cell r="W577">
            <v>45898</v>
          </cell>
          <cell r="Z577">
            <v>3783</v>
          </cell>
        </row>
        <row r="578">
          <cell r="E578" t="str">
            <v>9.P .INDUSTRIAL AREA  KOKAR, RANCHI, TIN-20880200515
9.P .INDUSTRIAL AREA  KOKAR, RANCHI, TIN-20880200515
834001</v>
          </cell>
          <cell r="G578">
            <v>9955178750</v>
          </cell>
          <cell r="K578" t="str">
            <v>BTGS031205</v>
          </cell>
          <cell r="W578">
            <v>45898</v>
          </cell>
          <cell r="Z578">
            <v>35336</v>
          </cell>
        </row>
        <row r="579">
          <cell r="E579" t="str">
            <v>KOKAR</v>
          </cell>
          <cell r="G579">
            <v>7903315808</v>
          </cell>
          <cell r="K579" t="str">
            <v>BPLF150007</v>
          </cell>
          <cell r="W579">
            <v>45898</v>
          </cell>
          <cell r="Z579">
            <v>15867</v>
          </cell>
        </row>
        <row r="580">
          <cell r="E580" t="str">
            <v>BALIDIH INDUSTRIAL AREA, BALIDIH BOKARO</v>
          </cell>
          <cell r="G580">
            <v>8100184482</v>
          </cell>
          <cell r="K580">
            <v>164253</v>
          </cell>
          <cell r="W580">
            <v>45898</v>
          </cell>
          <cell r="Z580">
            <v>6504</v>
          </cell>
        </row>
        <row r="581">
          <cell r="E581" t="str">
            <v>BALIDIH INDUSTRIAL AREA
827014</v>
          </cell>
          <cell r="G581">
            <v>8100184482</v>
          </cell>
          <cell r="K581" t="str">
            <v>BTDS044313</v>
          </cell>
          <cell r="W581">
            <v>45898</v>
          </cell>
          <cell r="Z581">
            <v>22413</v>
          </cell>
        </row>
        <row r="582">
          <cell r="E582" t="str">
            <v>BALIDIH INDUSTRIAL AREA
827014</v>
          </cell>
          <cell r="G582">
            <v>8100184482</v>
          </cell>
          <cell r="K582" t="str">
            <v>BTDS044304</v>
          </cell>
          <cell r="W582">
            <v>45898</v>
          </cell>
          <cell r="Z582">
            <v>22760</v>
          </cell>
        </row>
        <row r="583">
          <cell r="E583" t="str">
            <v>BALIDIH INDUSTRIAL AREA
827014</v>
          </cell>
          <cell r="G583">
            <v>8100184482</v>
          </cell>
          <cell r="K583" t="str">
            <v>BYJS038729</v>
          </cell>
          <cell r="W583">
            <v>45898</v>
          </cell>
          <cell r="Z583">
            <v>1622</v>
          </cell>
        </row>
        <row r="584">
          <cell r="E584" t="str">
            <v>ANGARPATHRA</v>
          </cell>
          <cell r="G584">
            <v>62027028892</v>
          </cell>
          <cell r="K584" t="str">
            <v>BYLD164919</v>
          </cell>
          <cell r="W584">
            <v>45898</v>
          </cell>
          <cell r="Z584">
            <v>597</v>
          </cell>
        </row>
        <row r="585">
          <cell r="E585" t="str">
            <v>MARRAR RAMGRAH</v>
          </cell>
          <cell r="G585">
            <v>7654107064</v>
          </cell>
          <cell r="K585" t="str">
            <v>BXFS037363</v>
          </cell>
          <cell r="W585">
            <v>45897</v>
          </cell>
          <cell r="Z585">
            <v>2097</v>
          </cell>
        </row>
        <row r="586">
          <cell r="E586" t="str">
            <v>MANDU, RAMGARH
JAISWAL COLONY, THANA CHOW,, RAMGARH CANTT. DIST. RAMGARH, JHARKHAND
825316
MANDU</v>
          </cell>
          <cell r="G586">
            <v>7979930284</v>
          </cell>
          <cell r="K586" t="str">
            <v>BTLS039851</v>
          </cell>
          <cell r="W586">
            <v>45897</v>
          </cell>
          <cell r="Z586">
            <v>23252</v>
          </cell>
        </row>
        <row r="587">
          <cell r="E587" t="str">
            <v>RAMGARH</v>
          </cell>
          <cell r="G587">
            <v>7979930284</v>
          </cell>
          <cell r="K587" t="str">
            <v>BYAS039931</v>
          </cell>
          <cell r="W587">
            <v>45897</v>
          </cell>
          <cell r="Z587">
            <v>850</v>
          </cell>
        </row>
        <row r="588">
          <cell r="E588" t="str">
            <v>MANDU, RAMGARH
JAISWAL COLONY, THANA CHOW,, RAMGARH CANTT. DIST. RAMGARH, JHARKHAND
825316
MANDU</v>
          </cell>
          <cell r="G588">
            <v>7979930284</v>
          </cell>
          <cell r="K588" t="str">
            <v>BTLS039748</v>
          </cell>
          <cell r="W588">
            <v>45897</v>
          </cell>
          <cell r="Z588">
            <v>24337</v>
          </cell>
        </row>
        <row r="589">
          <cell r="E589" t="str">
            <v>MANDU, RAMGARH
JAISWAL COLONY, THANA CHOW,, RAMGARH CANTT. DIST. RAMGARH, JHARKHAND
825316
MANDU</v>
          </cell>
          <cell r="G589">
            <v>7979930284</v>
          </cell>
          <cell r="K589" t="str">
            <v>BTLS039719</v>
          </cell>
          <cell r="W589">
            <v>45897</v>
          </cell>
          <cell r="Z589">
            <v>23459</v>
          </cell>
        </row>
        <row r="590">
          <cell r="E590" t="str">
            <v>MANDU, RAMGARH
JAISWAL COLONY, THANA CHOW,, RAMGARH CANTT. DIST. RAMGARH, JHARKHAND
825316
MANDU</v>
          </cell>
          <cell r="G590">
            <v>7979930284</v>
          </cell>
          <cell r="K590" t="str">
            <v>BTLS039787</v>
          </cell>
          <cell r="W590">
            <v>45897</v>
          </cell>
          <cell r="Z590">
            <v>21058</v>
          </cell>
        </row>
        <row r="591">
          <cell r="E591" t="str">
            <v>MANDU, RAMGARH
JAISWAL COLONY, THANA CHOW,, RAMGARH CANTT. DIST. RAMGARH, JHARKHAND
825316
MANDU</v>
          </cell>
          <cell r="G591">
            <v>7979930284</v>
          </cell>
          <cell r="K591" t="str">
            <v>BTLS039793</v>
          </cell>
          <cell r="W591">
            <v>45897</v>
          </cell>
          <cell r="Z591">
            <v>26191</v>
          </cell>
        </row>
        <row r="592">
          <cell r="E592" t="str">
            <v>MANDU, RAMGARH
JAISWAL COLONY, THANA CHOW,, RAMGARH CANTT. DIST. RAMGARH, JHARKHAND
825316
MANDU</v>
          </cell>
          <cell r="G592">
            <v>7654107064</v>
          </cell>
          <cell r="K592" t="str">
            <v>BWLS032057</v>
          </cell>
          <cell r="W592">
            <v>45897</v>
          </cell>
          <cell r="Z592">
            <v>13311</v>
          </cell>
        </row>
        <row r="593">
          <cell r="E593" t="str">
            <v>HAZARIBAGH</v>
          </cell>
          <cell r="G593">
            <v>9431141152</v>
          </cell>
          <cell r="K593" t="str">
            <v>BUKC370622</v>
          </cell>
          <cell r="W593">
            <v>45897</v>
          </cell>
          <cell r="Z593">
            <v>9080</v>
          </cell>
        </row>
        <row r="594">
          <cell r="E594" t="str">
            <v>BARHI</v>
          </cell>
          <cell r="G594">
            <v>7068236282</v>
          </cell>
          <cell r="K594" t="str">
            <v>BXFC374369</v>
          </cell>
          <cell r="W594">
            <v>45897</v>
          </cell>
          <cell r="Z594">
            <v>4340</v>
          </cell>
        </row>
        <row r="595">
          <cell r="E595" t="str">
            <v>NAGRI</v>
          </cell>
          <cell r="G595">
            <v>9100031264</v>
          </cell>
          <cell r="K595" t="str">
            <v>BYCS030580</v>
          </cell>
          <cell r="W595">
            <v>45897</v>
          </cell>
          <cell r="Z595">
            <v>1</v>
          </cell>
        </row>
        <row r="596">
          <cell r="E596" t="str">
            <v>NAGRI</v>
          </cell>
          <cell r="G596">
            <v>9100031264</v>
          </cell>
          <cell r="K596" t="str">
            <v>BYCS045058</v>
          </cell>
          <cell r="W596">
            <v>45897</v>
          </cell>
          <cell r="Z596">
            <v>1</v>
          </cell>
        </row>
        <row r="597">
          <cell r="E597" t="str">
            <v>NUTAN NAGAR, HAZARIBAGH</v>
          </cell>
          <cell r="G597">
            <v>9798220119</v>
          </cell>
          <cell r="K597" t="str">
            <v>BXKC372344</v>
          </cell>
          <cell r="W597">
            <v>45897</v>
          </cell>
          <cell r="Z597">
            <v>1042</v>
          </cell>
        </row>
        <row r="598">
          <cell r="E598" t="str">
            <v>DEMOTAND, HAZARIBAGH</v>
          </cell>
          <cell r="G598">
            <v>9905758949</v>
          </cell>
          <cell r="K598" t="str">
            <v>BWGC370777</v>
          </cell>
          <cell r="W598">
            <v>45897</v>
          </cell>
          <cell r="Z598">
            <v>3012</v>
          </cell>
        </row>
        <row r="599">
          <cell r="E599" t="str">
            <v>KATHITAND
835222,RANCHI
835222</v>
          </cell>
          <cell r="G599">
            <v>9905122556</v>
          </cell>
          <cell r="K599" t="str">
            <v>GPAC370341</v>
          </cell>
          <cell r="W599">
            <v>45896</v>
          </cell>
          <cell r="Z599">
            <v>10118</v>
          </cell>
        </row>
        <row r="600">
          <cell r="E600" t="str">
            <v>C&amp;W HATIA</v>
          </cell>
          <cell r="G600">
            <v>7781002740</v>
          </cell>
          <cell r="K600" t="str">
            <v>EVLL062069</v>
          </cell>
          <cell r="W600">
            <v>45896</v>
          </cell>
          <cell r="Z600">
            <v>8191</v>
          </cell>
        </row>
        <row r="601">
          <cell r="E601" t="str">
            <v>RAMGARH,JHARKHAND
825101
RAMGARH</v>
          </cell>
          <cell r="G601">
            <v>9431394348</v>
          </cell>
          <cell r="K601" t="str">
            <v>BSGC376585</v>
          </cell>
          <cell r="W601">
            <v>45896</v>
          </cell>
          <cell r="Z601">
            <v>18317</v>
          </cell>
        </row>
        <row r="602">
          <cell r="E602" t="str">
            <v>RAMGARH</v>
          </cell>
          <cell r="G602">
            <v>7004848564</v>
          </cell>
          <cell r="K602" t="str">
            <v>BXES037132</v>
          </cell>
          <cell r="W602">
            <v>45896</v>
          </cell>
          <cell r="Z602">
            <v>2256</v>
          </cell>
        </row>
        <row r="603">
          <cell r="E603" t="str">
            <v>RANCHI ROAD,RAMGARH 
DIGWAR,RAMGARH
829122
DIGWAR , RANCHI ROAD ,</v>
          </cell>
          <cell r="G603">
            <v>7004848564</v>
          </cell>
          <cell r="K603" t="str">
            <v>BSFC376459</v>
          </cell>
          <cell r="W603">
            <v>45896</v>
          </cell>
          <cell r="Z603">
            <v>16511</v>
          </cell>
        </row>
        <row r="604">
          <cell r="E604" t="str">
            <v>NAYA MORE, RAMGRAH</v>
          </cell>
          <cell r="G604">
            <v>7004541681</v>
          </cell>
          <cell r="K604" t="str">
            <v>BUKS045388</v>
          </cell>
          <cell r="W604">
            <v>45896</v>
          </cell>
          <cell r="Z604">
            <v>18098</v>
          </cell>
        </row>
        <row r="605">
          <cell r="E605" t="str">
            <v>NAYA MORE, RAMGRAH</v>
          </cell>
          <cell r="G605">
            <v>7004541681</v>
          </cell>
          <cell r="K605" t="str">
            <v>BUKS045387</v>
          </cell>
          <cell r="W605">
            <v>45896</v>
          </cell>
          <cell r="Z605">
            <v>15398</v>
          </cell>
        </row>
        <row r="606">
          <cell r="E606" t="str">
            <v>RAMGARH,JHARKHAND
825101
RAMGARH</v>
          </cell>
          <cell r="G606">
            <v>9431394348</v>
          </cell>
          <cell r="K606" t="str">
            <v>BSGC376585</v>
          </cell>
          <cell r="W606">
            <v>45896</v>
          </cell>
          <cell r="Z606">
            <v>18312</v>
          </cell>
        </row>
        <row r="607">
          <cell r="E607" t="str">
            <v>RAMGARH
829103
NAYA MORE</v>
          </cell>
          <cell r="G607">
            <v>6201225253</v>
          </cell>
          <cell r="K607" t="str">
            <v>BPCS030196</v>
          </cell>
          <cell r="W607">
            <v>45896</v>
          </cell>
          <cell r="Z607">
            <v>46770</v>
          </cell>
        </row>
        <row r="608">
          <cell r="E608" t="str">
            <v>NAYA MORE,RAMGARH
ARA SARU BERA ROAD, NAYA, RAMGARH,JHARKHAND
829110
NAYA MORE</v>
          </cell>
          <cell r="G608">
            <v>6201225253</v>
          </cell>
          <cell r="K608" t="str">
            <v>BQBS033796</v>
          </cell>
          <cell r="W608">
            <v>45896</v>
          </cell>
          <cell r="Z608">
            <v>36871</v>
          </cell>
        </row>
        <row r="609">
          <cell r="E609" t="str">
            <v>RAMGARH
829103
NAYA MORE</v>
          </cell>
          <cell r="G609">
            <v>6201225253</v>
          </cell>
          <cell r="K609" t="str">
            <v>BRGS035169</v>
          </cell>
          <cell r="W609">
            <v>45896</v>
          </cell>
          <cell r="Z609">
            <v>39758</v>
          </cell>
        </row>
        <row r="610">
          <cell r="E610" t="str">
            <v>HORHAP ROAD, MAHILONG, RANCHI
835103
MAHILONG, TATISILWAI</v>
          </cell>
          <cell r="G610">
            <v>9608787404</v>
          </cell>
          <cell r="K610" t="str">
            <v>GPFC370737</v>
          </cell>
          <cell r="W610">
            <v>45896</v>
          </cell>
          <cell r="Z610">
            <v>11466</v>
          </cell>
        </row>
        <row r="611">
          <cell r="E611" t="str">
            <v>NAGRI</v>
          </cell>
          <cell r="G611">
            <v>7061231604</v>
          </cell>
          <cell r="K611" t="str">
            <v>BQAC373734</v>
          </cell>
          <cell r="W611">
            <v>45896</v>
          </cell>
          <cell r="Z611">
            <v>29811</v>
          </cell>
        </row>
        <row r="612">
          <cell r="E612" t="str">
            <v>NAGARI, RANCHI
834006</v>
          </cell>
          <cell r="G612">
            <v>7061231604</v>
          </cell>
          <cell r="K612" t="str">
            <v>BRAC372524</v>
          </cell>
          <cell r="W612">
            <v>45896</v>
          </cell>
          <cell r="Z612">
            <v>40382</v>
          </cell>
        </row>
        <row r="613">
          <cell r="E613" t="str">
            <v>SARWARI, ASANSOL, WB</v>
          </cell>
          <cell r="G613">
            <v>6202045477</v>
          </cell>
          <cell r="K613" t="str">
            <v>BXJS034965</v>
          </cell>
          <cell r="W613">
            <v>45896</v>
          </cell>
          <cell r="Z613">
            <v>9097</v>
          </cell>
        </row>
        <row r="614">
          <cell r="E614" t="str">
            <v>ASANSOL</v>
          </cell>
          <cell r="G614">
            <v>9431101890</v>
          </cell>
          <cell r="K614" t="str">
            <v>BSCS037494</v>
          </cell>
          <cell r="W614">
            <v>45896</v>
          </cell>
          <cell r="Z614">
            <v>23405</v>
          </cell>
        </row>
        <row r="615">
          <cell r="E615" t="str">
            <v>LALGUTUWA, RANCHI</v>
          </cell>
          <cell r="G615">
            <v>7004052584</v>
          </cell>
          <cell r="K615" t="str">
            <v>BSES037922</v>
          </cell>
          <cell r="W615">
            <v>45895</v>
          </cell>
          <cell r="Z615">
            <v>14277</v>
          </cell>
        </row>
        <row r="616">
          <cell r="E616" t="str">
            <v>TATISILWAI, RANCHI</v>
          </cell>
          <cell r="G616">
            <v>7004028506</v>
          </cell>
          <cell r="K616" t="str">
            <v>BWEC370314</v>
          </cell>
          <cell r="W616">
            <v>45895</v>
          </cell>
          <cell r="Z616">
            <v>10468</v>
          </cell>
        </row>
        <row r="617">
          <cell r="E617" t="str">
            <v>HORHAP ROAD, MAHILONG, RANCHI
835103</v>
          </cell>
          <cell r="G617">
            <v>7004028506</v>
          </cell>
          <cell r="K617" t="str">
            <v>BRIC374329</v>
          </cell>
          <cell r="W617">
            <v>45895</v>
          </cell>
          <cell r="Z617">
            <v>44104</v>
          </cell>
        </row>
        <row r="618">
          <cell r="E618" t="str">
            <v>HORHAP ROAD, MAHILONG, RANCHI
835103</v>
          </cell>
          <cell r="G618">
            <v>7004028506</v>
          </cell>
          <cell r="K618" t="str">
            <v>BYBS030225</v>
          </cell>
          <cell r="W618">
            <v>45895</v>
          </cell>
          <cell r="Z618">
            <v>431</v>
          </cell>
        </row>
        <row r="619">
          <cell r="E619" t="str">
            <v>KAMRE
835222</v>
          </cell>
          <cell r="G619">
            <v>7541898135</v>
          </cell>
          <cell r="K619" t="str">
            <v>BTCC377923</v>
          </cell>
          <cell r="W619">
            <v>45895</v>
          </cell>
          <cell r="Z619">
            <v>11616</v>
          </cell>
        </row>
        <row r="620">
          <cell r="E620" t="str">
            <v>LAXMI NAGAR HEHAL</v>
          </cell>
          <cell r="G620">
            <v>9835390276</v>
          </cell>
          <cell r="K620" t="str">
            <v>BVEC376770</v>
          </cell>
          <cell r="W620">
            <v>45895</v>
          </cell>
          <cell r="Z620">
            <v>14035</v>
          </cell>
        </row>
        <row r="621">
          <cell r="E621" t="str">
            <v>SHADEV NAGAR
834002
SHADEV NAGAR</v>
          </cell>
          <cell r="G621">
            <v>6202640946</v>
          </cell>
          <cell r="K621" t="str">
            <v>GOHC370857</v>
          </cell>
          <cell r="W621">
            <v>45895</v>
          </cell>
          <cell r="Z621">
            <v>21459</v>
          </cell>
        </row>
        <row r="622">
          <cell r="E622" t="str">
            <v>UPPER BAZAR,RANCHI
834001
UPPER BAZAR,</v>
          </cell>
          <cell r="G622">
            <v>9334678672</v>
          </cell>
          <cell r="K622" t="str">
            <v>BRJC371828</v>
          </cell>
          <cell r="W622">
            <v>45895</v>
          </cell>
          <cell r="Z622">
            <v>12480</v>
          </cell>
        </row>
        <row r="623">
          <cell r="E623" t="str">
            <v>TATISILWAI, RANCHI</v>
          </cell>
          <cell r="G623">
            <v>9334678672</v>
          </cell>
          <cell r="K623" t="str">
            <v>BWCC379950</v>
          </cell>
          <cell r="W623">
            <v>45895</v>
          </cell>
          <cell r="Z623">
            <v>3677</v>
          </cell>
        </row>
        <row r="624">
          <cell r="E624" t="str">
            <v>NAMKUM, RANCHI</v>
          </cell>
          <cell r="G624">
            <v>7004828227</v>
          </cell>
          <cell r="K624" t="str">
            <v>BVKS037559</v>
          </cell>
          <cell r="W624">
            <v>45895</v>
          </cell>
          <cell r="Z624">
            <v>1395</v>
          </cell>
        </row>
        <row r="625">
          <cell r="E625" t="str">
            <v>PISKA MORE, RANCHI</v>
          </cell>
          <cell r="G625">
            <v>9431364097</v>
          </cell>
          <cell r="K625" t="str">
            <v>BWKC378700</v>
          </cell>
          <cell r="W625">
            <v>45895</v>
          </cell>
          <cell r="Z625">
            <v>1445</v>
          </cell>
        </row>
        <row r="626">
          <cell r="E626" t="str">
            <v>RAMGARH,JHARKHAND
829122</v>
          </cell>
          <cell r="G626">
            <v>9934012594</v>
          </cell>
          <cell r="K626" t="str">
            <v>BSIC376940</v>
          </cell>
          <cell r="W626">
            <v>45895</v>
          </cell>
          <cell r="Z626">
            <v>33517</v>
          </cell>
        </row>
        <row r="627">
          <cell r="E627" t="str">
            <v>RAMGARH,JHARKHAND
829122</v>
          </cell>
          <cell r="G627">
            <v>9934012694</v>
          </cell>
          <cell r="K627" t="str">
            <v>BPAS030126</v>
          </cell>
          <cell r="W627">
            <v>45895</v>
          </cell>
          <cell r="Z627">
            <v>57760</v>
          </cell>
        </row>
        <row r="628">
          <cell r="E628" t="str">
            <v>MARRAR RAMGRAH</v>
          </cell>
          <cell r="G628">
            <v>9909982362</v>
          </cell>
          <cell r="K628" t="str">
            <v>GNFS040092</v>
          </cell>
          <cell r="W628">
            <v>45895</v>
          </cell>
          <cell r="Z628">
            <v>46778</v>
          </cell>
        </row>
        <row r="629">
          <cell r="E629" t="str">
            <v>RAMGARH,JHARKHAND
829122</v>
          </cell>
          <cell r="G629">
            <v>9934012694</v>
          </cell>
          <cell r="K629" t="str">
            <v>BOKC370020</v>
          </cell>
          <cell r="W629">
            <v>45895</v>
          </cell>
          <cell r="Z629">
            <v>38624</v>
          </cell>
        </row>
        <row r="630">
          <cell r="E630" t="str">
            <v>BALIDIH, BOKARO</v>
          </cell>
          <cell r="G630">
            <v>7978131496</v>
          </cell>
          <cell r="K630" t="str">
            <v>BULS045646</v>
          </cell>
          <cell r="W630">
            <v>45895</v>
          </cell>
          <cell r="Z630">
            <v>10408</v>
          </cell>
        </row>
        <row r="631">
          <cell r="E631" t="str">
            <v>MUNGMA</v>
          </cell>
          <cell r="G631">
            <v>7439816339</v>
          </cell>
          <cell r="K631" t="str">
            <v>BNEC370483</v>
          </cell>
          <cell r="W631">
            <v>45895</v>
          </cell>
          <cell r="Z631">
            <v>1476</v>
          </cell>
        </row>
        <row r="632">
          <cell r="E632" t="str">
            <v>MUNGMA</v>
          </cell>
          <cell r="G632">
            <v>7978676318</v>
          </cell>
          <cell r="K632" t="str">
            <v>GNGS030424</v>
          </cell>
          <cell r="W632">
            <v>45895</v>
          </cell>
          <cell r="Z632">
            <v>16277</v>
          </cell>
        </row>
        <row r="633">
          <cell r="E633" t="str">
            <v>MUNGMA</v>
          </cell>
          <cell r="G633">
            <v>7978676318</v>
          </cell>
          <cell r="K633" t="str">
            <v>BNCS030884</v>
          </cell>
          <cell r="W633">
            <v>45895</v>
          </cell>
          <cell r="Z633">
            <v>8259</v>
          </cell>
        </row>
        <row r="634">
          <cell r="E634" t="str">
            <v>MUNGMA</v>
          </cell>
          <cell r="G634">
            <v>7978676318</v>
          </cell>
          <cell r="K634" t="str">
            <v>BWEC370334</v>
          </cell>
          <cell r="W634">
            <v>45895</v>
          </cell>
          <cell r="Z634">
            <v>12690</v>
          </cell>
        </row>
        <row r="635">
          <cell r="E635" t="str">
            <v>PLOT NO. 79, KAPASARA,, SUNDERNAGAR, CHIRKUNDA,, DHANBAD - 828 202
PLOT NO. 79, KAPASARA,, SUNDERNAGAR, CHIRKUNDA,, DHANBAD - 828 202
828202</v>
          </cell>
          <cell r="G635">
            <v>8101005542</v>
          </cell>
          <cell r="K635" t="str">
            <v>BTFS031006</v>
          </cell>
          <cell r="W635">
            <v>45895</v>
          </cell>
          <cell r="Z635">
            <v>10150</v>
          </cell>
        </row>
        <row r="636">
          <cell r="E636" t="str">
            <v>CHIRKUNDA, DHANBAD</v>
          </cell>
          <cell r="G636">
            <v>8101005542</v>
          </cell>
          <cell r="K636" t="str">
            <v>BWHC371250</v>
          </cell>
          <cell r="W636">
            <v>45895</v>
          </cell>
          <cell r="Z636">
            <v>5182</v>
          </cell>
        </row>
        <row r="637">
          <cell r="E637" t="str">
            <v>REHLA,GARWA,JHARKHAND
822124
RANCHI</v>
          </cell>
          <cell r="G637">
            <v>7004623399</v>
          </cell>
          <cell r="K637" t="str">
            <v>BMFS031346</v>
          </cell>
          <cell r="W637">
            <v>45895</v>
          </cell>
          <cell r="Z637">
            <v>36998</v>
          </cell>
        </row>
        <row r="638">
          <cell r="E638" t="str">
            <v>PITHORIYA, RANCHI</v>
          </cell>
          <cell r="G638">
            <v>9546089443</v>
          </cell>
          <cell r="K638" t="str">
            <v>BVIC377970</v>
          </cell>
          <cell r="W638">
            <v>45894</v>
          </cell>
          <cell r="Z638">
            <v>4314</v>
          </cell>
        </row>
        <row r="639">
          <cell r="E639" t="str">
            <v>BARKAGAON</v>
          </cell>
          <cell r="G639">
            <v>8978792036</v>
          </cell>
          <cell r="K639" t="str">
            <v>BWID231694</v>
          </cell>
          <cell r="W639">
            <v>45894</v>
          </cell>
          <cell r="Z639">
            <v>1999</v>
          </cell>
        </row>
        <row r="640">
          <cell r="E640" t="str">
            <v>KANKE, RANCHI
834002</v>
          </cell>
          <cell r="G640">
            <v>7979732853</v>
          </cell>
          <cell r="K640" t="str">
            <v>BSFC376396</v>
          </cell>
          <cell r="W640">
            <v>45894</v>
          </cell>
          <cell r="Z640">
            <v>8790</v>
          </cell>
        </row>
        <row r="641">
          <cell r="E641" t="str">
            <v>KOKAR</v>
          </cell>
          <cell r="G641">
            <v>7903315808</v>
          </cell>
          <cell r="K641" t="str">
            <v>BPLF150007</v>
          </cell>
          <cell r="W641">
            <v>45894</v>
          </cell>
          <cell r="Z641">
            <v>15806</v>
          </cell>
        </row>
        <row r="642">
          <cell r="E642" t="str">
            <v>MANJULA ENTERPRISES, KOKAR INDUSTRIAL AREA KOKAR</v>
          </cell>
          <cell r="G642">
            <v>9155398092</v>
          </cell>
          <cell r="K642" t="str">
            <v>BUFC372952</v>
          </cell>
          <cell r="W642">
            <v>45894</v>
          </cell>
          <cell r="Z642">
            <v>8127</v>
          </cell>
        </row>
        <row r="643">
          <cell r="E643" t="str">
            <v>9.P .INDUSTRIAL AREA  KOKAR, RANCHI, TIN-20880200515
9.P .INDUSTRIAL AREA  KOKAR, RANCHI, TIN-20880200515
834001</v>
          </cell>
          <cell r="G643">
            <v>9955178750</v>
          </cell>
          <cell r="K643" t="str">
            <v>BTGS031205</v>
          </cell>
          <cell r="W643">
            <v>45894</v>
          </cell>
          <cell r="Z643">
            <v>35271</v>
          </cell>
        </row>
        <row r="644">
          <cell r="E644" t="str">
            <v>DALADALI, RANCHI</v>
          </cell>
          <cell r="G644">
            <v>9579597970</v>
          </cell>
          <cell r="K644" t="str">
            <v>BXES037106</v>
          </cell>
          <cell r="W644">
            <v>45894</v>
          </cell>
          <cell r="Z644">
            <v>1050</v>
          </cell>
        </row>
        <row r="645">
          <cell r="E645" t="str">
            <v>BARKAGAON</v>
          </cell>
          <cell r="G645">
            <v>855006735</v>
          </cell>
          <cell r="K645" t="str">
            <v>BXAD231960</v>
          </cell>
          <cell r="W645">
            <v>45894</v>
          </cell>
          <cell r="Z645">
            <v>1</v>
          </cell>
        </row>
        <row r="646">
          <cell r="E646" t="str">
            <v>PAKURIA</v>
          </cell>
          <cell r="G646">
            <v>9982132791</v>
          </cell>
          <cell r="K646" t="str">
            <v>BUKD162497</v>
          </cell>
          <cell r="W646">
            <v>45893</v>
          </cell>
          <cell r="Z646">
            <v>7322</v>
          </cell>
        </row>
        <row r="647">
          <cell r="E647" t="str">
            <v>RANCHI</v>
          </cell>
          <cell r="G647">
            <v>9958849590</v>
          </cell>
          <cell r="K647" t="str">
            <v>BWLS031913</v>
          </cell>
          <cell r="W647">
            <v>45892</v>
          </cell>
          <cell r="Z647">
            <v>7930</v>
          </cell>
        </row>
        <row r="648">
          <cell r="E648" t="str">
            <v>KATITAND, RATU, RANCHI, JHARKHAND
835222</v>
          </cell>
          <cell r="G648">
            <v>9798542502</v>
          </cell>
          <cell r="K648" t="str">
            <v>BQFC370928</v>
          </cell>
          <cell r="W648">
            <v>45892</v>
          </cell>
          <cell r="Z648">
            <v>9886</v>
          </cell>
        </row>
        <row r="649">
          <cell r="E649" t="str">
            <v>PANDWA, RANCHI</v>
          </cell>
          <cell r="G649">
            <v>7909069824</v>
          </cell>
          <cell r="K649" t="str">
            <v>BWEC370313</v>
          </cell>
          <cell r="W649">
            <v>45892</v>
          </cell>
          <cell r="Z649">
            <v>1878</v>
          </cell>
        </row>
        <row r="650">
          <cell r="E650" t="str">
            <v>KOKAR, RANCHI</v>
          </cell>
          <cell r="G650">
            <v>8825268687</v>
          </cell>
          <cell r="K650" t="str">
            <v>BWGC370755</v>
          </cell>
          <cell r="W650">
            <v>45892</v>
          </cell>
          <cell r="Z650">
            <v>426</v>
          </cell>
        </row>
        <row r="651">
          <cell r="E651" t="str">
            <v>SARWARI, ASANSOL, WB</v>
          </cell>
          <cell r="G651">
            <v>6202045477</v>
          </cell>
          <cell r="K651" t="str">
            <v>BXJS034965</v>
          </cell>
          <cell r="W651">
            <v>45892</v>
          </cell>
          <cell r="Z651">
            <v>9081</v>
          </cell>
        </row>
        <row r="652">
          <cell r="E652" t="str">
            <v>ASANSOL</v>
          </cell>
          <cell r="G652">
            <v>9431101890</v>
          </cell>
          <cell r="K652" t="str">
            <v>BSCS037494</v>
          </cell>
          <cell r="W652">
            <v>45892</v>
          </cell>
          <cell r="Z652">
            <v>23325</v>
          </cell>
        </row>
        <row r="653">
          <cell r="E653" t="str">
            <v>BANDHTOLI, NAGRI</v>
          </cell>
          <cell r="G653">
            <v>6201457979</v>
          </cell>
          <cell r="K653" t="str">
            <v>BUFS046813</v>
          </cell>
          <cell r="W653">
            <v>45891</v>
          </cell>
          <cell r="Z653">
            <v>13111</v>
          </cell>
        </row>
        <row r="654">
          <cell r="E654" t="str">
            <v>HAZARIBAGH
RANCHI JHARKHAND 834002
INDIA</v>
          </cell>
          <cell r="G654">
            <v>9304664534</v>
          </cell>
          <cell r="K654" t="str">
            <v>BKAS030685</v>
          </cell>
          <cell r="W654">
            <v>45891</v>
          </cell>
          <cell r="Z654">
            <v>52005</v>
          </cell>
        </row>
        <row r="655">
          <cell r="E655" t="str">
            <v>RANIGANJ, WB</v>
          </cell>
          <cell r="G655">
            <v>7004686026</v>
          </cell>
          <cell r="K655" t="str">
            <v>BWED163890</v>
          </cell>
          <cell r="W655">
            <v>45891</v>
          </cell>
          <cell r="Z655">
            <v>5780</v>
          </cell>
        </row>
        <row r="656">
          <cell r="E656" t="str">
            <v>GROUND FLOOR, 8H AND 81, NATION PRINTERS, NAMKUM INDUSTRIAL AREA,, LOWADIH, RANCHI
GROUND FLOOR, 8H AND 81, NATION PRINTERS, NAMKUM INDUSTRIAL AREA,, LOWADIH, RANCHI
834010</v>
          </cell>
          <cell r="G656">
            <v>9709225271</v>
          </cell>
          <cell r="K656" t="str">
            <v>BRFC373676</v>
          </cell>
          <cell r="W656">
            <v>45890</v>
          </cell>
          <cell r="Z656">
            <v>21465</v>
          </cell>
        </row>
        <row r="657">
          <cell r="E657" t="str">
            <v>TUPUDANA INDUSTRIAL AREA,RANCHI
834003</v>
          </cell>
          <cell r="G657">
            <v>9534249500</v>
          </cell>
          <cell r="K657" t="str">
            <v>BRIS035695</v>
          </cell>
          <cell r="W657">
            <v>45890</v>
          </cell>
          <cell r="Z657">
            <v>35264</v>
          </cell>
        </row>
        <row r="658">
          <cell r="E658" t="str">
            <v>GOVINDPUR, DHANBAD</v>
          </cell>
          <cell r="G658">
            <v>7254622131</v>
          </cell>
          <cell r="K658" t="str">
            <v>BVDS039346</v>
          </cell>
          <cell r="W658">
            <v>45890</v>
          </cell>
          <cell r="Z658">
            <v>8779</v>
          </cell>
        </row>
        <row r="659">
          <cell r="E659" t="str">
            <v>ADDRESS-PLOT-57B,BARAHI INDUSTRIAL AREA,ON DELHI HOWRAH NATIONAL HIGHWAY,BARHI,JAHARKHAND.</v>
          </cell>
          <cell r="G659">
            <v>9178681455</v>
          </cell>
          <cell r="K659" t="str">
            <v>BUBS033778</v>
          </cell>
          <cell r="W659">
            <v>45889</v>
          </cell>
          <cell r="Z659">
            <v>29663</v>
          </cell>
        </row>
        <row r="660">
          <cell r="E660" t="str">
            <v>BARHI, HAZARIBAGH</v>
          </cell>
          <cell r="G660">
            <v>9559291224</v>
          </cell>
          <cell r="K660" t="str">
            <v>BUCS034287</v>
          </cell>
          <cell r="W660">
            <v>45889</v>
          </cell>
          <cell r="Z660">
            <v>26018</v>
          </cell>
        </row>
        <row r="661">
          <cell r="E661" t="str">
            <v>ENA COLLEARY</v>
          </cell>
          <cell r="G661">
            <v>7294155515</v>
          </cell>
          <cell r="K661" t="str">
            <v>BXJD164132</v>
          </cell>
          <cell r="W661">
            <v>45889</v>
          </cell>
          <cell r="Z661">
            <v>3068</v>
          </cell>
        </row>
        <row r="662">
          <cell r="E662" t="str">
            <v>AMARAPARA</v>
          </cell>
          <cell r="G662">
            <v>7070450777</v>
          </cell>
          <cell r="K662" t="str">
            <v>BXFS043344</v>
          </cell>
          <cell r="W662">
            <v>45889</v>
          </cell>
          <cell r="Z662">
            <v>1</v>
          </cell>
        </row>
        <row r="663">
          <cell r="E663" t="str">
            <v>VILLAGE - PANDRA
P.O. - KANKE
835222</v>
          </cell>
          <cell r="G663">
            <v>8969299455</v>
          </cell>
          <cell r="K663" t="str">
            <v>BUJS032230</v>
          </cell>
          <cell r="W663">
            <v>45889</v>
          </cell>
          <cell r="Z663">
            <v>345</v>
          </cell>
        </row>
        <row r="664">
          <cell r="E664" t="str">
            <v>RAMGARH CANTT, RAMGARH
RAMGARH
829122
RAMGARH</v>
          </cell>
          <cell r="G664">
            <v>9984684577</v>
          </cell>
          <cell r="K664" t="str">
            <v>BNKS030423</v>
          </cell>
          <cell r="W664">
            <v>45888</v>
          </cell>
          <cell r="Z664">
            <v>22303</v>
          </cell>
        </row>
        <row r="665">
          <cell r="E665" t="str">
            <v>GIRIDIH</v>
          </cell>
          <cell r="G665">
            <v>6206095370</v>
          </cell>
          <cell r="K665" t="str">
            <v>BXCD164420</v>
          </cell>
          <cell r="W665">
            <v>45887</v>
          </cell>
          <cell r="Z665">
            <v>1758</v>
          </cell>
        </row>
        <row r="666">
          <cell r="E666" t="str">
            <v>HOWRAH, WB</v>
          </cell>
          <cell r="G666">
            <v>9830340221</v>
          </cell>
          <cell r="K666" t="str">
            <v>BVIS040024</v>
          </cell>
          <cell r="W666">
            <v>45885</v>
          </cell>
          <cell r="Z666">
            <v>685</v>
          </cell>
        </row>
        <row r="667">
          <cell r="E667" t="str">
            <v>HOWRAH, WB</v>
          </cell>
          <cell r="G667">
            <v>9830340221</v>
          </cell>
          <cell r="K667" t="str">
            <v>BVIS040024</v>
          </cell>
          <cell r="W667">
            <v>45885</v>
          </cell>
          <cell r="Z667">
            <v>685</v>
          </cell>
        </row>
        <row r="668">
          <cell r="E668" t="str">
            <v>BARKAGAON</v>
          </cell>
          <cell r="G668">
            <v>8978792036</v>
          </cell>
          <cell r="K668" t="str">
            <v>BTID142410</v>
          </cell>
          <cell r="W668">
            <v>45885</v>
          </cell>
          <cell r="Z668">
            <v>3130</v>
          </cell>
        </row>
        <row r="669">
          <cell r="E669" t="str">
            <v>TATISILWAI, RANCHI</v>
          </cell>
          <cell r="G669">
            <v>7004028506</v>
          </cell>
          <cell r="K669" t="str">
            <v>BWCC379947</v>
          </cell>
          <cell r="W669">
            <v>45885</v>
          </cell>
          <cell r="Z669">
            <v>7111</v>
          </cell>
        </row>
        <row r="670">
          <cell r="E670" t="str">
            <v>DEOGRAH</v>
          </cell>
          <cell r="G670">
            <v>7033098255</v>
          </cell>
          <cell r="K670" t="str">
            <v>BYCC377390</v>
          </cell>
          <cell r="W670">
            <v>45885</v>
          </cell>
          <cell r="Z670">
            <v>1</v>
          </cell>
        </row>
        <row r="671">
          <cell r="E671" t="str">
            <v>PITHORIA, RANCHI</v>
          </cell>
          <cell r="G671">
            <v>9262899082</v>
          </cell>
          <cell r="K671" t="str">
            <v>BXFC374337</v>
          </cell>
          <cell r="W671">
            <v>45884</v>
          </cell>
          <cell r="Z671">
            <v>19</v>
          </cell>
        </row>
        <row r="672">
          <cell r="E672" t="str">
            <v>BEGUSARAI, BIHAR</v>
          </cell>
          <cell r="G672">
            <v>7979826214</v>
          </cell>
          <cell r="K672" t="str">
            <v>BXAL153828</v>
          </cell>
          <cell r="W672">
            <v>45883</v>
          </cell>
          <cell r="Z672">
            <v>537</v>
          </cell>
        </row>
        <row r="673">
          <cell r="E673" t="str">
            <v>BEGUSARAI, BIHAR</v>
          </cell>
          <cell r="G673">
            <v>8797273184</v>
          </cell>
          <cell r="K673" t="str">
            <v>BYAL154188</v>
          </cell>
          <cell r="W673">
            <v>45883</v>
          </cell>
          <cell r="Z673">
            <v>1</v>
          </cell>
        </row>
        <row r="674">
          <cell r="E674" t="str">
            <v>HATIA PATHAR ZILA SCHOOL ROAD DUMKA JHARKHAND
834002</v>
          </cell>
          <cell r="G674">
            <v>6201062824</v>
          </cell>
          <cell r="K674" t="str">
            <v>BTEC378536</v>
          </cell>
          <cell r="W674">
            <v>45883</v>
          </cell>
          <cell r="Z674">
            <v>6110</v>
          </cell>
        </row>
        <row r="675">
          <cell r="E675" t="str">
            <v>KOKAR INDUSTRIAL AREA KOKAR</v>
          </cell>
          <cell r="G675">
            <v>9308408219</v>
          </cell>
          <cell r="K675" t="str">
            <v>BXDC373881</v>
          </cell>
          <cell r="W675">
            <v>45882</v>
          </cell>
          <cell r="Z675">
            <v>3815</v>
          </cell>
        </row>
        <row r="676">
          <cell r="E676" t="str">
            <v>ANGARPATHRA</v>
          </cell>
          <cell r="G676">
            <v>7004686026</v>
          </cell>
          <cell r="K676" t="str">
            <v>BYLD164919</v>
          </cell>
          <cell r="W676">
            <v>45882</v>
          </cell>
          <cell r="Z676">
            <v>564</v>
          </cell>
        </row>
        <row r="677">
          <cell r="E677" t="str">
            <v>CHATRA</v>
          </cell>
          <cell r="G677">
            <v>8946096277</v>
          </cell>
          <cell r="K677" t="str">
            <v>BXHD164673</v>
          </cell>
          <cell r="W677">
            <v>45882</v>
          </cell>
          <cell r="Z677">
            <v>726</v>
          </cell>
        </row>
        <row r="678">
          <cell r="E678" t="str">
            <v>RANIGANJ, WB</v>
          </cell>
          <cell r="G678">
            <v>7004686026</v>
          </cell>
          <cell r="K678" t="str">
            <v>BVFD163274</v>
          </cell>
          <cell r="W678">
            <v>45882</v>
          </cell>
          <cell r="Z678">
            <v>3500</v>
          </cell>
        </row>
        <row r="679">
          <cell r="E679" t="str">
            <v>PAKUR</v>
          </cell>
          <cell r="G679">
            <v>9585918025</v>
          </cell>
          <cell r="K679" t="str">
            <v>BXHD232312</v>
          </cell>
          <cell r="W679">
            <v>45882</v>
          </cell>
          <cell r="Z679">
            <v>1069</v>
          </cell>
        </row>
        <row r="680">
          <cell r="E680" t="str">
            <v>NAMKUM INDUSTRIAL AREA,RANCHI
RANCHI
834010
INDIA</v>
          </cell>
          <cell r="G680">
            <v>7070993638</v>
          </cell>
          <cell r="K680" t="str">
            <v>GOCC370465</v>
          </cell>
          <cell r="W680">
            <v>45882</v>
          </cell>
          <cell r="Z680">
            <v>24033</v>
          </cell>
        </row>
        <row r="681">
          <cell r="E681" t="str">
            <v>BEGUSARAI, BIHAR</v>
          </cell>
          <cell r="G681">
            <v>9006233597</v>
          </cell>
          <cell r="K681" t="str">
            <v>BYBL161686</v>
          </cell>
          <cell r="W681">
            <v>45882</v>
          </cell>
          <cell r="Z681">
            <v>1</v>
          </cell>
        </row>
        <row r="682">
          <cell r="E682" t="str">
            <v>PAKURIA</v>
          </cell>
          <cell r="G682">
            <v>9982132791</v>
          </cell>
          <cell r="K682" t="str">
            <v>BUKD162497</v>
          </cell>
          <cell r="W682">
            <v>45882</v>
          </cell>
          <cell r="Z682">
            <v>7324</v>
          </cell>
        </row>
        <row r="683">
          <cell r="E683" t="str">
            <v>GOVINDPUR DHANBAD</v>
          </cell>
          <cell r="G683">
            <v>9110154620</v>
          </cell>
          <cell r="K683" t="str">
            <v>BYBS030219</v>
          </cell>
          <cell r="W683">
            <v>45882</v>
          </cell>
          <cell r="Z683">
            <v>1</v>
          </cell>
        </row>
        <row r="684">
          <cell r="E684" t="str">
            <v>RANCHI PATNA ROAD
DEMOTAND
825301
HAZARIBAGH</v>
          </cell>
          <cell r="G684">
            <v>7905424302</v>
          </cell>
          <cell r="K684" t="str">
            <v>BMBL160078</v>
          </cell>
          <cell r="W684">
            <v>45881</v>
          </cell>
          <cell r="Z684">
            <v>62022</v>
          </cell>
        </row>
        <row r="685">
          <cell r="E685" t="str">
            <v>KOKAR, RANCHI</v>
          </cell>
          <cell r="G685">
            <v>7488061091</v>
          </cell>
          <cell r="K685" t="str">
            <v>BWIC371555</v>
          </cell>
          <cell r="W685">
            <v>45881</v>
          </cell>
          <cell r="Z685">
            <v>3129</v>
          </cell>
        </row>
        <row r="686">
          <cell r="E686" t="str">
            <v>JUMRI TELAIYA</v>
          </cell>
          <cell r="G686">
            <v>7981797616</v>
          </cell>
          <cell r="K686" t="str">
            <v>BUKC370499</v>
          </cell>
          <cell r="W686">
            <v>45881</v>
          </cell>
          <cell r="Z686">
            <v>27193</v>
          </cell>
        </row>
        <row r="687">
          <cell r="E687" t="str">
            <v>AMLO PHUSHRO</v>
          </cell>
          <cell r="G687">
            <v>8757131605</v>
          </cell>
          <cell r="K687" t="str">
            <v>BXKD164191</v>
          </cell>
          <cell r="W687">
            <v>45881</v>
          </cell>
          <cell r="Z687">
            <v>4456</v>
          </cell>
        </row>
        <row r="688">
          <cell r="E688" t="str">
            <v>LODNA MORE</v>
          </cell>
          <cell r="G688">
            <v>9550053031</v>
          </cell>
          <cell r="K688" t="str">
            <v>BWKD163512</v>
          </cell>
          <cell r="W688">
            <v>45881</v>
          </cell>
          <cell r="Z688">
            <v>0</v>
          </cell>
        </row>
        <row r="689">
          <cell r="E689" t="str">
            <v>AMLO, PHUSHRO</v>
          </cell>
          <cell r="G689">
            <v>9006617909</v>
          </cell>
          <cell r="K689" t="str">
            <v>BTGD162296</v>
          </cell>
          <cell r="W689">
            <v>45881</v>
          </cell>
          <cell r="Z689">
            <v>7271</v>
          </cell>
        </row>
        <row r="690">
          <cell r="E690" t="str">
            <v>DURGAPUR</v>
          </cell>
          <cell r="G690">
            <v>7906904449</v>
          </cell>
          <cell r="K690">
            <v>205335</v>
          </cell>
          <cell r="W690">
            <v>45881</v>
          </cell>
          <cell r="Z690">
            <v>0</v>
          </cell>
        </row>
        <row r="691">
          <cell r="E691" t="str">
            <v>JHARIA</v>
          </cell>
          <cell r="G691">
            <v>7644045555</v>
          </cell>
          <cell r="K691" t="str">
            <v>BXBD164358</v>
          </cell>
          <cell r="W691">
            <v>45880</v>
          </cell>
          <cell r="Z691">
            <v>1550</v>
          </cell>
        </row>
        <row r="692">
          <cell r="E692" t="str">
            <v>RAMGARH
829103
NAYA MORE</v>
          </cell>
          <cell r="G692">
            <v>6201225253</v>
          </cell>
          <cell r="K692" t="str">
            <v>BPCS030196</v>
          </cell>
          <cell r="W692">
            <v>45878</v>
          </cell>
          <cell r="Z692">
            <v>46544</v>
          </cell>
        </row>
        <row r="693">
          <cell r="E693" t="str">
            <v>BARIATU</v>
          </cell>
          <cell r="G693">
            <v>7620900412</v>
          </cell>
          <cell r="K693" t="str">
            <v>BUGS047159</v>
          </cell>
          <cell r="W693">
            <v>45876</v>
          </cell>
          <cell r="Z693">
            <v>2479</v>
          </cell>
        </row>
        <row r="694">
          <cell r="E694" t="str">
            <v>GROUND FLOOR,, OFFICE NO.448A, ROAD NO.4, ASHOK NAGAR
GROUND FLOOR,, OFFICE NO.448A, ROAD NO.4, ASHOK NAGAR
829118
PLOT NO:- 47P, PATRATU INDUSTRIAL AREA</v>
          </cell>
          <cell r="G694">
            <v>8102928348</v>
          </cell>
          <cell r="K694" t="str">
            <v>GOGC370754</v>
          </cell>
          <cell r="W694">
            <v>45876</v>
          </cell>
          <cell r="Z694">
            <v>2048</v>
          </cell>
        </row>
        <row r="695">
          <cell r="E695" t="str">
            <v>GROUND FLOOR,, OFFICE NO.448A, ROAD NO.4, ASHOK NAGAR
GROUND FLOOR,, OFFICE NO.448A, ROAD NO.4, ASHOK NAGAR
829118
PLOT NO:- 47P, PATRATU INDUSTRIAL AREA</v>
          </cell>
          <cell r="G695">
            <v>7541959323</v>
          </cell>
          <cell r="K695" t="str">
            <v>ONIC370102</v>
          </cell>
          <cell r="W695">
            <v>45876</v>
          </cell>
          <cell r="Z695">
            <v>25598</v>
          </cell>
        </row>
        <row r="696">
          <cell r="E696" t="str">
            <v>BARAUNI</v>
          </cell>
          <cell r="G696">
            <v>8228896589</v>
          </cell>
          <cell r="K696" t="str">
            <v>BWHD121813</v>
          </cell>
          <cell r="W696">
            <v>45876</v>
          </cell>
          <cell r="Z696">
            <v>2348</v>
          </cell>
        </row>
        <row r="697">
          <cell r="E697" t="str">
            <v>SAPAROM, NAGRI</v>
          </cell>
          <cell r="G697">
            <v>7488690694</v>
          </cell>
          <cell r="K697" t="str">
            <v>BYAS039710</v>
          </cell>
          <cell r="W697">
            <v>45876</v>
          </cell>
          <cell r="Z697">
            <v>1</v>
          </cell>
        </row>
        <row r="698">
          <cell r="E698" t="str">
            <v>GOVINDPUR, DHANBAD</v>
          </cell>
          <cell r="G698">
            <v>7254622131</v>
          </cell>
          <cell r="K698" t="str">
            <v>BVDS039346</v>
          </cell>
          <cell r="W698">
            <v>45876</v>
          </cell>
          <cell r="Z698">
            <v>8690</v>
          </cell>
        </row>
        <row r="699">
          <cell r="E699" t="str">
            <v>PATRATU</v>
          </cell>
          <cell r="G699">
            <v>9252288599</v>
          </cell>
          <cell r="K699" t="str">
            <v>BVIC378149</v>
          </cell>
          <cell r="W699">
            <v>45875</v>
          </cell>
          <cell r="Z699">
            <v>824</v>
          </cell>
        </row>
        <row r="700">
          <cell r="E700" t="str">
            <v>LODNA</v>
          </cell>
          <cell r="G700">
            <v>7644045555</v>
          </cell>
          <cell r="K700" t="str">
            <v>BVJD162972</v>
          </cell>
          <cell r="W700">
            <v>45875</v>
          </cell>
          <cell r="Z700">
            <v>7030</v>
          </cell>
        </row>
        <row r="701">
          <cell r="E701" t="str">
            <v>RAMGARH
829103
NAYA MORE</v>
          </cell>
          <cell r="G701">
            <v>6201225253</v>
          </cell>
          <cell r="K701" t="str">
            <v>BRGS035169</v>
          </cell>
          <cell r="W701">
            <v>45875</v>
          </cell>
          <cell r="Z701">
            <v>39311</v>
          </cell>
        </row>
        <row r="702">
          <cell r="E702" t="str">
            <v>JHUMRI TELAIYA, KODARMA
825409</v>
          </cell>
          <cell r="G702">
            <v>7753025487</v>
          </cell>
          <cell r="K702" t="str">
            <v>BSBC375530</v>
          </cell>
          <cell r="W702">
            <v>45874</v>
          </cell>
          <cell r="Z702">
            <v>22317</v>
          </cell>
        </row>
        <row r="703">
          <cell r="E703" t="str">
            <v>JUMRI TELAIYA</v>
          </cell>
          <cell r="G703">
            <v>7981797616</v>
          </cell>
          <cell r="K703" t="str">
            <v>BUKC370499</v>
          </cell>
          <cell r="W703">
            <v>45874</v>
          </cell>
          <cell r="Z703">
            <v>27192</v>
          </cell>
        </row>
        <row r="704">
          <cell r="E704" t="str">
            <v>TRIDENT PNEUMATICS PVT LTD   5/232,KNG PUDUR ROADSOMAYAMPALAYAM POSTCOIMBATORE IND</v>
          </cell>
          <cell r="G704">
            <v>7079053079</v>
          </cell>
          <cell r="K704" t="str">
            <v>BRCC373040</v>
          </cell>
          <cell r="W704">
            <v>45874</v>
          </cell>
          <cell r="Z704">
            <v>30677</v>
          </cell>
        </row>
        <row r="705">
          <cell r="E705" t="str">
            <v>BHORA</v>
          </cell>
          <cell r="G705">
            <v>9550053031</v>
          </cell>
          <cell r="K705" t="str">
            <v>BVHD163331</v>
          </cell>
          <cell r="W705">
            <v>45874</v>
          </cell>
          <cell r="Z705">
            <v>3761</v>
          </cell>
        </row>
        <row r="706">
          <cell r="E706" t="str">
            <v>DHANBAD</v>
          </cell>
          <cell r="G706">
            <v>8651033015</v>
          </cell>
          <cell r="K706" t="str">
            <v>BXKD164192</v>
          </cell>
          <cell r="W706">
            <v>45873</v>
          </cell>
          <cell r="Z706">
            <v>2461</v>
          </cell>
        </row>
        <row r="707">
          <cell r="E707" t="str">
            <v>RAMGARH CANTT, RAMGARH
RAMGARH
829122
RAMGARH</v>
          </cell>
          <cell r="G707">
            <v>9905511245</v>
          </cell>
          <cell r="K707" t="str">
            <v>BNKS030423</v>
          </cell>
          <cell r="W707">
            <v>45873</v>
          </cell>
          <cell r="Z707">
            <v>22155</v>
          </cell>
        </row>
        <row r="708">
          <cell r="E708" t="str">
            <v>PLOT NO. 148, TUPUDANA, INDUSTRIAL AREA, HATIA, RANCHI
834002</v>
          </cell>
          <cell r="G708">
            <v>9534249500</v>
          </cell>
          <cell r="K708" t="str">
            <v>BXKS035161</v>
          </cell>
          <cell r="W708">
            <v>45871</v>
          </cell>
          <cell r="Z708">
            <v>9858</v>
          </cell>
        </row>
        <row r="709">
          <cell r="E709" t="str">
            <v>PLOT NO. 148, TUPUDANA, INDUSTRIAL AREA, HATIA, RANCHI
834002</v>
          </cell>
          <cell r="G709">
            <v>9534249500</v>
          </cell>
          <cell r="K709" t="str">
            <v>BSLS036682</v>
          </cell>
          <cell r="W709">
            <v>45871</v>
          </cell>
          <cell r="Z709">
            <v>29716</v>
          </cell>
        </row>
        <row r="710">
          <cell r="E710" t="str">
            <v>JINAGORA, JHARIA</v>
          </cell>
          <cell r="G710">
            <v>7644045555</v>
          </cell>
          <cell r="K710" t="str">
            <v>BULD162559</v>
          </cell>
          <cell r="W710">
            <v>45871</v>
          </cell>
          <cell r="Z710">
            <v>10920</v>
          </cell>
        </row>
        <row r="711">
          <cell r="E711" t="str">
            <v>JHARIA</v>
          </cell>
          <cell r="G711">
            <v>7644045555</v>
          </cell>
          <cell r="K711" t="str">
            <v>BXBD164358</v>
          </cell>
          <cell r="W711">
            <v>45871</v>
          </cell>
          <cell r="Z711">
            <v>1511</v>
          </cell>
        </row>
        <row r="712">
          <cell r="E712" t="str">
            <v>GOVINDPUR DHANBAD</v>
          </cell>
          <cell r="G712">
            <v>9110154620</v>
          </cell>
          <cell r="K712" t="str">
            <v>BRBS041574</v>
          </cell>
          <cell r="W712">
            <v>45871</v>
          </cell>
          <cell r="Z712">
            <v>47798</v>
          </cell>
        </row>
        <row r="713">
          <cell r="E713" t="str">
            <v>CHATTARPUR</v>
          </cell>
          <cell r="G713">
            <v>9939405706</v>
          </cell>
          <cell r="K713" t="str">
            <v>BSDD161708</v>
          </cell>
          <cell r="W713">
            <v>45871</v>
          </cell>
          <cell r="Z713">
            <v>0</v>
          </cell>
        </row>
        <row r="714">
          <cell r="E714" t="str">
            <v>BANDHTOLI, NAGRI</v>
          </cell>
          <cell r="G714">
            <v>6201457979</v>
          </cell>
          <cell r="K714" t="str">
            <v>BUFS046813</v>
          </cell>
          <cell r="W714">
            <v>45870</v>
          </cell>
          <cell r="Z714">
            <v>12856</v>
          </cell>
        </row>
        <row r="715">
          <cell r="E715" t="str">
            <v>JINAGORA, JHARIA</v>
          </cell>
          <cell r="G715">
            <v>7644045555</v>
          </cell>
          <cell r="K715" t="str">
            <v>BXKD164206</v>
          </cell>
          <cell r="W715">
            <v>45870</v>
          </cell>
          <cell r="Z715">
            <v>41679</v>
          </cell>
        </row>
        <row r="716">
          <cell r="E716" t="str">
            <v>JINAGORA, JHARIA</v>
          </cell>
          <cell r="G716">
            <v>7644045555</v>
          </cell>
          <cell r="K716" t="str">
            <v>BVJD162972</v>
          </cell>
          <cell r="W716">
            <v>45870</v>
          </cell>
          <cell r="Z716">
            <v>4930</v>
          </cell>
        </row>
        <row r="717">
          <cell r="E717" t="str">
            <v>NTPC BARKAGAON</v>
          </cell>
          <cell r="G717">
            <v>7070010949</v>
          </cell>
          <cell r="K717" t="str">
            <v>BYLD201693</v>
          </cell>
          <cell r="W717">
            <v>45869</v>
          </cell>
          <cell r="Z717">
            <v>460</v>
          </cell>
        </row>
        <row r="718">
          <cell r="E718" t="str">
            <v>SIMDEGA</v>
          </cell>
          <cell r="G718">
            <v>6203122946</v>
          </cell>
          <cell r="K718" t="str">
            <v>BVDS039269</v>
          </cell>
          <cell r="W718">
            <v>45869</v>
          </cell>
          <cell r="Z718">
            <v>14329</v>
          </cell>
        </row>
        <row r="719">
          <cell r="E719" t="str">
            <v>CHAS BOKARO</v>
          </cell>
          <cell r="G719">
            <v>7988915501</v>
          </cell>
          <cell r="K719" t="str">
            <v>BXFS037389</v>
          </cell>
          <cell r="W719">
            <v>45869</v>
          </cell>
          <cell r="Z719">
            <v>1</v>
          </cell>
        </row>
        <row r="720">
          <cell r="E720" t="str">
            <v>PLOT NO.-806, HARDAGKHUTI ROAD,RANCHI
KHUNTI ROAD HARDAG
835221</v>
          </cell>
          <cell r="G720">
            <v>6201750703</v>
          </cell>
          <cell r="K720" t="str">
            <v>BLGS031576</v>
          </cell>
          <cell r="W720">
            <v>45868</v>
          </cell>
          <cell r="Z720">
            <v>82723</v>
          </cell>
        </row>
        <row r="721">
          <cell r="E721" t="str">
            <v>BASKATOLA</v>
          </cell>
          <cell r="G721">
            <v>8521311810</v>
          </cell>
          <cell r="K721" t="str">
            <v>BULD162577</v>
          </cell>
          <cell r="W721">
            <v>45868</v>
          </cell>
          <cell r="Z721">
            <v>13579</v>
          </cell>
        </row>
        <row r="722">
          <cell r="E722" t="str">
            <v>BASKATOLA</v>
          </cell>
          <cell r="G722">
            <v>8521311810</v>
          </cell>
          <cell r="K722" t="str">
            <v>BQKD168115</v>
          </cell>
          <cell r="W722">
            <v>45868</v>
          </cell>
          <cell r="Z722">
            <v>2442</v>
          </cell>
        </row>
        <row r="723">
          <cell r="E723" t="str">
            <v>BASTAKOLA, DHANBAD</v>
          </cell>
          <cell r="G723">
            <v>8521311810</v>
          </cell>
          <cell r="K723" t="str">
            <v>BQKD160099</v>
          </cell>
          <cell r="W723">
            <v>45868</v>
          </cell>
          <cell r="Z723">
            <v>10579</v>
          </cell>
        </row>
        <row r="724">
          <cell r="E724" t="str">
            <v>BASTCOLA</v>
          </cell>
          <cell r="G724">
            <v>8521311810</v>
          </cell>
          <cell r="K724" t="str">
            <v>BTDD162186</v>
          </cell>
          <cell r="W724">
            <v>45868</v>
          </cell>
          <cell r="Z724">
            <v>8730</v>
          </cell>
        </row>
        <row r="725">
          <cell r="E725" t="str">
            <v>MUNGMA</v>
          </cell>
          <cell r="G725">
            <v>8770159290</v>
          </cell>
          <cell r="K725" t="str">
            <v>BWEC370334</v>
          </cell>
          <cell r="W725">
            <v>45868</v>
          </cell>
          <cell r="Z725">
            <v>11585</v>
          </cell>
        </row>
        <row r="726">
          <cell r="E726" t="str">
            <v>UNIT OF HERITAGE LANDMARKS AUTOWORLD PVT. LTD., NEAR KAMRE AASHRAM, P.O. KAMRE, RATU ROAD, RANCHI
835214</v>
          </cell>
          <cell r="G726">
            <v>8102800076</v>
          </cell>
          <cell r="K726" t="str">
            <v>BTJC377158</v>
          </cell>
          <cell r="W726">
            <v>45867</v>
          </cell>
          <cell r="Z726">
            <v>13290</v>
          </cell>
        </row>
        <row r="727">
          <cell r="E727" t="str">
            <v>UNIT OF HERITAGE LANDMARKS AUTOWORLD PVT. LTD., NEAR KAMRE AASHRAM, P.O. KAMRE, RATU ROAD, RANCHI
835214</v>
          </cell>
          <cell r="G727">
            <v>8102800076</v>
          </cell>
          <cell r="K727" t="str">
            <v>BQFC370869</v>
          </cell>
          <cell r="W727">
            <v>45867</v>
          </cell>
          <cell r="Z727">
            <v>11996</v>
          </cell>
        </row>
        <row r="728">
          <cell r="E728" t="str">
            <v>GOVINDPUR, PHUSHRO</v>
          </cell>
          <cell r="G728">
            <v>7250002096</v>
          </cell>
          <cell r="K728" t="str">
            <v>BXCD164422</v>
          </cell>
          <cell r="W728">
            <v>45867</v>
          </cell>
          <cell r="Z728">
            <v>952</v>
          </cell>
        </row>
        <row r="729">
          <cell r="E729" t="str">
            <v>BHURKUNDA</v>
          </cell>
          <cell r="G729">
            <v>7481041391</v>
          </cell>
          <cell r="K729" t="str">
            <v>BWHD164015</v>
          </cell>
          <cell r="W729">
            <v>45867</v>
          </cell>
          <cell r="Z729">
            <v>3820</v>
          </cell>
        </row>
        <row r="730">
          <cell r="E730" t="str">
            <v>PIPARWAR</v>
          </cell>
          <cell r="G730">
            <v>7488660978</v>
          </cell>
          <cell r="K730" t="str">
            <v>BXJD231746</v>
          </cell>
          <cell r="W730">
            <v>45867</v>
          </cell>
          <cell r="Z730">
            <v>2031</v>
          </cell>
        </row>
        <row r="731">
          <cell r="E731" t="str">
            <v>NTPC BARKAGAON</v>
          </cell>
          <cell r="G731">
            <v>7070010949</v>
          </cell>
          <cell r="K731" t="str">
            <v>BYLD201693</v>
          </cell>
          <cell r="W731">
            <v>45867</v>
          </cell>
          <cell r="Z731">
            <v>460</v>
          </cell>
        </row>
        <row r="732">
          <cell r="E732" t="str">
            <v>BALIDIH INDUSTRIAL AREA
827014</v>
          </cell>
          <cell r="G732">
            <v>7004333419</v>
          </cell>
          <cell r="K732" t="str">
            <v>BYJS038729</v>
          </cell>
          <cell r="W732">
            <v>45867</v>
          </cell>
          <cell r="Z732">
            <v>1076</v>
          </cell>
        </row>
        <row r="733">
          <cell r="E733" t="str">
            <v>BARIATU,RANCHI
834009
BARIATU</v>
          </cell>
          <cell r="G733">
            <v>9504901125</v>
          </cell>
          <cell r="K733" t="str">
            <v>BQLC370193</v>
          </cell>
          <cell r="W733">
            <v>45864</v>
          </cell>
          <cell r="Z733">
            <v>14096</v>
          </cell>
        </row>
        <row r="734">
          <cell r="E734" t="str">
            <v>KOKAR INDUSTRIAL AREA,,RANCHI
834002
KOKAR INDUSTRIAL AREA RANCHI</v>
          </cell>
          <cell r="G734">
            <v>9431101890</v>
          </cell>
          <cell r="K734" t="str">
            <v>GNDC370057</v>
          </cell>
          <cell r="W734">
            <v>45864</v>
          </cell>
          <cell r="Z734">
            <v>1542</v>
          </cell>
        </row>
        <row r="735">
          <cell r="E735" t="str">
            <v>NAGRI,RANCHI
835202
RANCHI</v>
          </cell>
          <cell r="G735">
            <v>8877024924</v>
          </cell>
          <cell r="K735" t="str">
            <v>BMJS040004</v>
          </cell>
          <cell r="W735">
            <v>45864</v>
          </cell>
          <cell r="Z735">
            <v>38768</v>
          </cell>
        </row>
        <row r="736">
          <cell r="E736" t="str">
            <v>RANCHI
834002</v>
          </cell>
          <cell r="G736">
            <v>9540167108</v>
          </cell>
          <cell r="K736" t="str">
            <v>BXBS036173</v>
          </cell>
          <cell r="W736">
            <v>45863</v>
          </cell>
          <cell r="Z736">
            <v>3162</v>
          </cell>
        </row>
        <row r="737">
          <cell r="E737" t="str">
            <v>RANCHI
834002</v>
          </cell>
          <cell r="G737">
            <v>9540167108</v>
          </cell>
          <cell r="K737" t="str">
            <v>BULS033141</v>
          </cell>
          <cell r="W737">
            <v>45863</v>
          </cell>
          <cell r="Z737">
            <v>18050</v>
          </cell>
        </row>
        <row r="738">
          <cell r="E738" t="str">
            <v>RANCHI
834002</v>
          </cell>
          <cell r="G738">
            <v>9540167108</v>
          </cell>
          <cell r="K738" t="str">
            <v>BTIS032020</v>
          </cell>
          <cell r="W738">
            <v>45863</v>
          </cell>
          <cell r="Z738">
            <v>18806</v>
          </cell>
        </row>
        <row r="739">
          <cell r="E739" t="str">
            <v>GROUND FLOOR, 8H AND 81, NATION PRINTERS, NAMKUM INDUSTRIAL AREA,, LOWADIH, RANCHI
GROUND FLOOR, 8H AND 81, NATION PRINTERS, NAMKUM INDUSTRIAL AREA,, LOWADIH, RANCHI
834010</v>
          </cell>
          <cell r="G739">
            <v>9386895542</v>
          </cell>
          <cell r="K739" t="str">
            <v>BRCC372871</v>
          </cell>
          <cell r="W739">
            <v>45863</v>
          </cell>
          <cell r="Z739">
            <v>36002</v>
          </cell>
        </row>
        <row r="740">
          <cell r="E740" t="str">
            <v>PHULWAR TAND</v>
          </cell>
          <cell r="G740">
            <v>7004387228</v>
          </cell>
          <cell r="K740" t="str">
            <v>BQID160467</v>
          </cell>
          <cell r="W740">
            <v>45863</v>
          </cell>
          <cell r="Z740">
            <v>8898</v>
          </cell>
        </row>
        <row r="741">
          <cell r="E741" t="str">
            <v>RANCHI
834002</v>
          </cell>
          <cell r="G741">
            <v>9540167108</v>
          </cell>
          <cell r="K741" t="str">
            <v>BTIS032025</v>
          </cell>
          <cell r="W741">
            <v>45862</v>
          </cell>
          <cell r="Z741">
            <v>18630</v>
          </cell>
        </row>
        <row r="742">
          <cell r="E742" t="str">
            <v>SAHEBGANJ</v>
          </cell>
          <cell r="G742">
            <v>8059000900</v>
          </cell>
          <cell r="K742" t="str">
            <v>BYKD164879</v>
          </cell>
          <cell r="W742">
            <v>45862</v>
          </cell>
          <cell r="Z742">
            <v>500</v>
          </cell>
        </row>
        <row r="743">
          <cell r="E743" t="str">
            <v>SAHEBGANJ</v>
          </cell>
          <cell r="G743">
            <v>8059000900</v>
          </cell>
          <cell r="K743" t="str">
            <v>BYKD164879</v>
          </cell>
          <cell r="W743">
            <v>45862</v>
          </cell>
          <cell r="Z743">
            <v>500</v>
          </cell>
        </row>
        <row r="744">
          <cell r="E744" t="str">
            <v>REHLA,GARWA,JHARKHAND
822124
RANCHI</v>
          </cell>
          <cell r="G744">
            <v>7004623399</v>
          </cell>
          <cell r="K744" t="str">
            <v>GOIS031795</v>
          </cell>
          <cell r="W744">
            <v>45861</v>
          </cell>
          <cell r="Z744">
            <v>40607</v>
          </cell>
        </row>
        <row r="745">
          <cell r="E745" t="str">
            <v>ANGADA</v>
          </cell>
          <cell r="G745">
            <v>9110012919</v>
          </cell>
          <cell r="K745" t="str">
            <v>BYAS044711</v>
          </cell>
          <cell r="W745">
            <v>45861</v>
          </cell>
          <cell r="Z745">
            <v>1</v>
          </cell>
        </row>
        <row r="746">
          <cell r="E746" t="str">
            <v>DHANBAD</v>
          </cell>
          <cell r="G746">
            <v>9348067513</v>
          </cell>
          <cell r="K746" t="str">
            <v>BXFD164587</v>
          </cell>
          <cell r="W746">
            <v>45860</v>
          </cell>
          <cell r="Z746">
            <v>2010</v>
          </cell>
        </row>
        <row r="747">
          <cell r="E747" t="str">
            <v>RANCHI,JHARKHAND
834001
RANCHI</v>
          </cell>
          <cell r="G747">
            <v>9559820432</v>
          </cell>
          <cell r="K747" t="str">
            <v>BJHS031586</v>
          </cell>
          <cell r="W747">
            <v>45860</v>
          </cell>
          <cell r="Z747">
            <v>26229</v>
          </cell>
        </row>
        <row r="748">
          <cell r="E748" t="str">
            <v>BHOWRA</v>
          </cell>
          <cell r="G748">
            <v>6207821701</v>
          </cell>
          <cell r="K748" t="str">
            <v>BXCD164396</v>
          </cell>
          <cell r="W748">
            <v>45860</v>
          </cell>
          <cell r="Z748">
            <v>470</v>
          </cell>
        </row>
        <row r="749">
          <cell r="E749" t="str">
            <v>NIRSA</v>
          </cell>
          <cell r="G749">
            <v>7873039065</v>
          </cell>
          <cell r="K749" t="str">
            <v>BSDD161729</v>
          </cell>
          <cell r="W749">
            <v>45860</v>
          </cell>
          <cell r="Z749">
            <v>9103</v>
          </cell>
        </row>
        <row r="750">
          <cell r="E750" t="str">
            <v>C/O - PREM PRAKASH AGARWAL, OPP - HILLVIEW FUEL STATION, GODHUR, P.O - KUSUNDA, DHANBAD</v>
          </cell>
          <cell r="G750">
            <v>7903412157</v>
          </cell>
          <cell r="K750" t="str">
            <v>BTED162217</v>
          </cell>
          <cell r="W750">
            <v>45859</v>
          </cell>
          <cell r="Z750">
            <v>8155</v>
          </cell>
        </row>
        <row r="751">
          <cell r="E751" t="str">
            <v>NAGRI,RANCHI
835202
RANCHI</v>
          </cell>
          <cell r="G751">
            <v>7004248429</v>
          </cell>
          <cell r="K751" t="str">
            <v>BRIS035698</v>
          </cell>
          <cell r="W751">
            <v>45857</v>
          </cell>
          <cell r="Z751">
            <v>40358</v>
          </cell>
        </row>
        <row r="752">
          <cell r="E752" t="str">
            <v>ANGARPATHRA</v>
          </cell>
          <cell r="G752">
            <v>6202702892</v>
          </cell>
          <cell r="K752" t="str">
            <v>BXLD164919</v>
          </cell>
          <cell r="W752">
            <v>45857</v>
          </cell>
          <cell r="Z752">
            <v>501</v>
          </cell>
        </row>
        <row r="753">
          <cell r="E753" t="str">
            <v>CHUTIA, RANCHI</v>
          </cell>
          <cell r="G753">
            <v>9793976818</v>
          </cell>
          <cell r="K753" t="str">
            <v>BVKC374485</v>
          </cell>
          <cell r="W753">
            <v>45857</v>
          </cell>
          <cell r="Z753">
            <v>13415</v>
          </cell>
        </row>
        <row r="754">
          <cell r="E754" t="str">
            <v>PHUSHRO</v>
          </cell>
          <cell r="G754">
            <v>7979946647</v>
          </cell>
          <cell r="K754" t="str">
            <v>BVED163240</v>
          </cell>
          <cell r="W754">
            <v>45856</v>
          </cell>
          <cell r="Z754">
            <v>3674</v>
          </cell>
        </row>
        <row r="755">
          <cell r="E755" t="str">
            <v>PHUSHRO</v>
          </cell>
          <cell r="G755">
            <v>7979946647</v>
          </cell>
          <cell r="K755" t="str">
            <v>BWAD163687</v>
          </cell>
          <cell r="W755">
            <v>45856</v>
          </cell>
          <cell r="Z755">
            <v>7700</v>
          </cell>
        </row>
        <row r="756">
          <cell r="E756" t="str">
            <v>BALIDIH, BOKARO</v>
          </cell>
          <cell r="G756">
            <v>9119693082</v>
          </cell>
          <cell r="K756" t="str">
            <v>BVES039711</v>
          </cell>
          <cell r="W756">
            <v>45856</v>
          </cell>
          <cell r="Z756">
            <v>9359</v>
          </cell>
        </row>
        <row r="757">
          <cell r="E757" t="str">
            <v>UPPER BAZAR, RANCHI</v>
          </cell>
          <cell r="G757">
            <v>7292931639</v>
          </cell>
          <cell r="K757" t="str">
            <v>BVKC375893</v>
          </cell>
          <cell r="W757">
            <v>45855</v>
          </cell>
          <cell r="Z757">
            <v>1</v>
          </cell>
        </row>
        <row r="758">
          <cell r="E758" t="str">
            <v>BHOWRA</v>
          </cell>
          <cell r="G758">
            <v>7488119074</v>
          </cell>
          <cell r="K758" t="str">
            <v>BULD162568</v>
          </cell>
          <cell r="W758">
            <v>45855</v>
          </cell>
          <cell r="Z758">
            <v>6987</v>
          </cell>
        </row>
        <row r="759">
          <cell r="E759" t="str">
            <v>SUNDI, RAMGARH</v>
          </cell>
          <cell r="G759">
            <v>9431395073</v>
          </cell>
          <cell r="K759">
            <v>123054</v>
          </cell>
          <cell r="W759">
            <v>45854</v>
          </cell>
          <cell r="Z759">
            <v>16222</v>
          </cell>
        </row>
        <row r="760">
          <cell r="E760" t="str">
            <v>JINAGORA, JHARIA</v>
          </cell>
          <cell r="G760">
            <v>9625257399</v>
          </cell>
          <cell r="K760" t="str">
            <v>BVJD162072</v>
          </cell>
          <cell r="W760">
            <v>45854</v>
          </cell>
          <cell r="Z760">
            <v>5080</v>
          </cell>
        </row>
        <row r="761">
          <cell r="E761" t="str">
            <v>KASUNDA</v>
          </cell>
          <cell r="G761">
            <v>9101968918</v>
          </cell>
          <cell r="K761" t="str">
            <v>BTCD162162</v>
          </cell>
          <cell r="W761">
            <v>45854</v>
          </cell>
          <cell r="Z761">
            <v>8200</v>
          </cell>
        </row>
        <row r="762">
          <cell r="E762" t="str">
            <v>501, H.NO.3-4-136/B., ROYAL ASHOK, RESIDENCY , BARKATPURA, HYDERABAD, TELANGANA - 500027</v>
          </cell>
          <cell r="G762">
            <v>9692791885</v>
          </cell>
          <cell r="K762" t="str">
            <v>BTJD162045</v>
          </cell>
          <cell r="W762">
            <v>45854</v>
          </cell>
          <cell r="Z762">
            <v>8350</v>
          </cell>
        </row>
        <row r="763">
          <cell r="E763" t="str">
            <v>PHUSHRO</v>
          </cell>
          <cell r="G763">
            <v>9101868418</v>
          </cell>
          <cell r="K763" t="str">
            <v>BRFD161164</v>
          </cell>
          <cell r="W763">
            <v>45854</v>
          </cell>
          <cell r="Z763">
            <v>3382</v>
          </cell>
        </row>
        <row r="764">
          <cell r="E764" t="str">
            <v>BANK MOTE, GOMIA</v>
          </cell>
          <cell r="G764">
            <v>9431128648</v>
          </cell>
          <cell r="K764" t="str">
            <v>BYCL376417</v>
          </cell>
          <cell r="W764">
            <v>45854</v>
          </cell>
          <cell r="Z764">
            <v>1</v>
          </cell>
        </row>
        <row r="765">
          <cell r="E765" t="str">
            <v>RAMGARH</v>
          </cell>
          <cell r="G765">
            <v>6201883447</v>
          </cell>
          <cell r="K765" t="str">
            <v>BXCD373793</v>
          </cell>
          <cell r="W765">
            <v>45853</v>
          </cell>
          <cell r="Z765">
            <v>1</v>
          </cell>
        </row>
        <row r="766">
          <cell r="E766" t="str">
            <v>RAMGARH</v>
          </cell>
          <cell r="G766">
            <v>6201883447</v>
          </cell>
          <cell r="K766" t="str">
            <v>BXCD373793</v>
          </cell>
          <cell r="W766">
            <v>45853</v>
          </cell>
          <cell r="Z766">
            <v>2866</v>
          </cell>
        </row>
        <row r="767">
          <cell r="E767" t="str">
            <v>HAZARIBAGH</v>
          </cell>
          <cell r="G767">
            <v>9905784279</v>
          </cell>
          <cell r="K767" t="str">
            <v>BVJC375621</v>
          </cell>
          <cell r="W767">
            <v>45853</v>
          </cell>
          <cell r="Z767">
            <v>1581</v>
          </cell>
        </row>
        <row r="768">
          <cell r="E768" t="str">
            <v>RAMGRAH</v>
          </cell>
          <cell r="G768">
            <v>6201883447</v>
          </cell>
          <cell r="K768" t="str">
            <v>BWBC379643</v>
          </cell>
          <cell r="W768">
            <v>45853</v>
          </cell>
          <cell r="Z768">
            <v>5273</v>
          </cell>
        </row>
        <row r="769">
          <cell r="E769" t="str">
            <v>MAHUDA MORE</v>
          </cell>
          <cell r="G769">
            <v>6204702963</v>
          </cell>
          <cell r="K769" t="str">
            <v>BXGD164662</v>
          </cell>
          <cell r="W769">
            <v>45853</v>
          </cell>
          <cell r="Z769">
            <v>1412</v>
          </cell>
        </row>
        <row r="770">
          <cell r="E770" t="str">
            <v>BASTAWLA DHANBAD</v>
          </cell>
          <cell r="G770">
            <v>9693269669</v>
          </cell>
          <cell r="K770" t="str">
            <v>BTJD162046</v>
          </cell>
          <cell r="W770">
            <v>45853</v>
          </cell>
          <cell r="Z770">
            <v>10668</v>
          </cell>
        </row>
        <row r="771">
          <cell r="E771" t="str">
            <v>BANK MOTE, GOMIA</v>
          </cell>
          <cell r="G771">
            <v>9006785151</v>
          </cell>
          <cell r="K771" t="str">
            <v>BWJC378352</v>
          </cell>
          <cell r="W771">
            <v>45853</v>
          </cell>
          <cell r="Z771">
            <v>7445</v>
          </cell>
        </row>
        <row r="772">
          <cell r="E772" t="str">
            <v>RANCHI</v>
          </cell>
          <cell r="G772">
            <v>9973686006</v>
          </cell>
          <cell r="K772" t="str">
            <v>BLIS031950</v>
          </cell>
          <cell r="W772">
            <v>45852</v>
          </cell>
          <cell r="Z772">
            <v>36227</v>
          </cell>
        </row>
        <row r="773">
          <cell r="E773" t="str">
            <v>RAMGRAH</v>
          </cell>
          <cell r="G773">
            <v>9155729786</v>
          </cell>
          <cell r="K773" t="str">
            <v>BVAS038005</v>
          </cell>
          <cell r="W773">
            <v>45852</v>
          </cell>
          <cell r="Z773">
            <v>23189</v>
          </cell>
        </row>
        <row r="774">
          <cell r="E774" t="str">
            <v>RANCHI</v>
          </cell>
          <cell r="G774">
            <v>9973686006</v>
          </cell>
          <cell r="K774" t="str">
            <v>BLIS031950</v>
          </cell>
          <cell r="W774">
            <v>45852</v>
          </cell>
          <cell r="Z774">
            <v>362270</v>
          </cell>
        </row>
        <row r="775">
          <cell r="E775" t="str">
            <v>NTA LODNA, DHANBAD</v>
          </cell>
          <cell r="G775">
            <v>7644045555</v>
          </cell>
          <cell r="K775" t="str">
            <v>BULD162559</v>
          </cell>
          <cell r="W775">
            <v>45852</v>
          </cell>
          <cell r="Z775">
            <v>12500</v>
          </cell>
        </row>
        <row r="776">
          <cell r="E776" t="str">
            <v>JINAGORA, JHARIA</v>
          </cell>
          <cell r="G776">
            <v>9625257399</v>
          </cell>
          <cell r="K776" t="str">
            <v>BVJD162072</v>
          </cell>
          <cell r="W776">
            <v>45852</v>
          </cell>
          <cell r="Z776">
            <v>5075</v>
          </cell>
        </row>
        <row r="777">
          <cell r="E777" t="str">
            <v>JHALDA</v>
          </cell>
          <cell r="G777">
            <v>9331665000</v>
          </cell>
          <cell r="K777" t="str">
            <v>BUGS047120</v>
          </cell>
          <cell r="W777">
            <v>45850</v>
          </cell>
          <cell r="Z777">
            <v>7942</v>
          </cell>
        </row>
        <row r="778">
          <cell r="E778" t="str">
            <v>JHALDA</v>
          </cell>
          <cell r="G778">
            <v>9331665000</v>
          </cell>
          <cell r="K778" t="str">
            <v>BTIS045073</v>
          </cell>
          <cell r="W778">
            <v>45850</v>
          </cell>
          <cell r="Z778">
            <v>28548</v>
          </cell>
        </row>
        <row r="779">
          <cell r="E779" t="str">
            <v>ITBP CAMP, SUKURHUTTU</v>
          </cell>
          <cell r="G779">
            <v>7488762314</v>
          </cell>
          <cell r="K779" t="str">
            <v>BRGC373918</v>
          </cell>
          <cell r="W779">
            <v>45850</v>
          </cell>
          <cell r="Z779">
            <v>9742</v>
          </cell>
        </row>
        <row r="780">
          <cell r="E780" t="str">
            <v>AMLO PHUSHRO</v>
          </cell>
          <cell r="G780">
            <v>8757131605</v>
          </cell>
          <cell r="K780" t="str">
            <v>BXKD164191</v>
          </cell>
          <cell r="W780">
            <v>45850</v>
          </cell>
          <cell r="Z780">
            <v>4119</v>
          </cell>
        </row>
        <row r="781">
          <cell r="E781" t="str">
            <v>PALAMU,JHARKHAND
822126
PALAMU</v>
          </cell>
          <cell r="G781">
            <v>8809099354</v>
          </cell>
          <cell r="K781" t="str">
            <v>GPGC370758</v>
          </cell>
          <cell r="W781">
            <v>45849</v>
          </cell>
          <cell r="Z781">
            <v>2881</v>
          </cell>
        </row>
        <row r="782">
          <cell r="E782" t="str">
            <v>DUMRI, DHANBAD</v>
          </cell>
          <cell r="G782">
            <v>7654254469</v>
          </cell>
          <cell r="K782" t="str">
            <v>BVHD163374</v>
          </cell>
          <cell r="W782">
            <v>45849</v>
          </cell>
          <cell r="Z782">
            <v>5142</v>
          </cell>
        </row>
        <row r="783">
          <cell r="E783" t="str">
            <v>RANIGANJ, WB</v>
          </cell>
          <cell r="G783">
            <v>7654254469</v>
          </cell>
          <cell r="K783" t="str">
            <v>BWED163890</v>
          </cell>
          <cell r="W783">
            <v>45849</v>
          </cell>
          <cell r="Z783">
            <v>6620</v>
          </cell>
        </row>
        <row r="784">
          <cell r="E784" t="str">
            <v>TUPUDANA INDUSTRIAL AREA, RANCHI
PLOT NO. - 45 &amp; 46, TUPUDAN AINDUSTRIAL AREA, TUPUDANA, HATIA, RANCHI
834003
TIPUDANA INDUSTRIAL AREA</v>
          </cell>
          <cell r="G784">
            <v>8003055884</v>
          </cell>
          <cell r="K784" t="str">
            <v>BVDS039458</v>
          </cell>
          <cell r="W784">
            <v>45848</v>
          </cell>
          <cell r="Z784">
            <v>7708</v>
          </cell>
        </row>
        <row r="785">
          <cell r="E785" t="str">
            <v>TUPUDANA INDUSTRIAL AREA, RANCHI
PLOT NO. - 45 &amp; 46, TUPUDAN AINDUSTRIAL AREA, TUPUDANA, HATIA, RANCHI
834003
TIPUDANA INDUSTRIAL AREA</v>
          </cell>
          <cell r="G785">
            <v>8003055884</v>
          </cell>
          <cell r="K785" t="str">
            <v>BQBS033819</v>
          </cell>
          <cell r="W785">
            <v>45848</v>
          </cell>
          <cell r="Z785">
            <v>32068</v>
          </cell>
        </row>
        <row r="786">
          <cell r="E786" t="str">
            <v>ANGARA, TATISILWAI</v>
          </cell>
          <cell r="G786">
            <v>9162768423</v>
          </cell>
          <cell r="K786" t="str">
            <v>BVGF111615</v>
          </cell>
          <cell r="W786">
            <v>45848</v>
          </cell>
          <cell r="Z786">
            <v>21604</v>
          </cell>
        </row>
        <row r="787">
          <cell r="E787" t="str">
            <v>ANGARA, TATISILWAI</v>
          </cell>
          <cell r="G787">
            <v>9110012919</v>
          </cell>
          <cell r="K787" t="str">
            <v>BVGF111611</v>
          </cell>
          <cell r="W787">
            <v>45848</v>
          </cell>
          <cell r="Z787">
            <v>20329</v>
          </cell>
        </row>
        <row r="788">
          <cell r="E788" t="str">
            <v>KATRAS, DHANBAD</v>
          </cell>
          <cell r="G788">
            <v>7004088335</v>
          </cell>
          <cell r="K788" t="str">
            <v>BWAD163674</v>
          </cell>
          <cell r="W788">
            <v>45848</v>
          </cell>
          <cell r="Z788">
            <v>3977</v>
          </cell>
        </row>
        <row r="789">
          <cell r="E789" t="str">
            <v>CHUTIA, RANCHI</v>
          </cell>
          <cell r="G789">
            <v>9060975013</v>
          </cell>
          <cell r="K789" t="str">
            <v>BUFD162814</v>
          </cell>
          <cell r="W789">
            <v>45848</v>
          </cell>
          <cell r="Z789">
            <v>9316</v>
          </cell>
        </row>
        <row r="790">
          <cell r="E790" t="str">
            <v>RANCHI</v>
          </cell>
          <cell r="G790">
            <v>9973686006</v>
          </cell>
          <cell r="K790" t="str">
            <v>BLIS031950</v>
          </cell>
          <cell r="W790">
            <v>45848</v>
          </cell>
          <cell r="Z790">
            <v>36126</v>
          </cell>
        </row>
        <row r="791">
          <cell r="E791" t="str">
            <v>ANGAR PATRA,DHANBAD</v>
          </cell>
          <cell r="G791">
            <v>7004686028</v>
          </cell>
          <cell r="K791" t="str">
            <v>BSGD161898</v>
          </cell>
          <cell r="W791">
            <v>45848</v>
          </cell>
          <cell r="Z791">
            <v>7059</v>
          </cell>
        </row>
        <row r="792">
          <cell r="E792" t="str">
            <v>KATRAS, DHANBAD</v>
          </cell>
          <cell r="G792">
            <v>6299066158</v>
          </cell>
          <cell r="K792" t="str">
            <v>BSKD161477</v>
          </cell>
          <cell r="W792">
            <v>45848</v>
          </cell>
          <cell r="Z792">
            <v>12040</v>
          </cell>
        </row>
        <row r="793">
          <cell r="E793" t="str">
            <v>PAKUR</v>
          </cell>
          <cell r="G793">
            <v>9133666330</v>
          </cell>
          <cell r="K793" t="str">
            <v>BUKD162491</v>
          </cell>
          <cell r="W793">
            <v>45848</v>
          </cell>
          <cell r="Z793">
            <v>7330</v>
          </cell>
        </row>
        <row r="794">
          <cell r="E794" t="str">
            <v>SINDRI,DHANBAD
828122</v>
          </cell>
          <cell r="G794">
            <v>7004661850</v>
          </cell>
          <cell r="K794" t="str">
            <v>GOEC370640</v>
          </cell>
          <cell r="W794">
            <v>45847</v>
          </cell>
          <cell r="Z794">
            <v>7403</v>
          </cell>
        </row>
        <row r="795">
          <cell r="E795" t="str">
            <v>DUMKA</v>
          </cell>
          <cell r="G795">
            <v>8920483522</v>
          </cell>
          <cell r="K795" t="str">
            <v>BXCL153907</v>
          </cell>
          <cell r="W795">
            <v>45846</v>
          </cell>
          <cell r="Z795">
            <v>530</v>
          </cell>
        </row>
        <row r="796">
          <cell r="E796" t="str">
            <v>BEGUSARAI, BIHAR</v>
          </cell>
          <cell r="G796">
            <v>9973237962</v>
          </cell>
          <cell r="K796" t="str">
            <v>BVGD121497</v>
          </cell>
          <cell r="W796">
            <v>45846</v>
          </cell>
          <cell r="Z796">
            <v>4330</v>
          </cell>
        </row>
        <row r="797">
          <cell r="E797" t="str">
            <v>MALDA</v>
          </cell>
          <cell r="G797">
            <v>6204058763</v>
          </cell>
          <cell r="K797" t="str">
            <v>BXED122035</v>
          </cell>
          <cell r="W797">
            <v>45846</v>
          </cell>
          <cell r="Z797">
            <v>1605</v>
          </cell>
        </row>
        <row r="798">
          <cell r="E798" t="str">
            <v>NAGRI,RANCHI
835303</v>
          </cell>
          <cell r="G798">
            <v>9771432711</v>
          </cell>
          <cell r="K798" t="str">
            <v>BJDET70060</v>
          </cell>
          <cell r="W798">
            <v>45846</v>
          </cell>
          <cell r="Z798">
            <v>56168</v>
          </cell>
        </row>
        <row r="799">
          <cell r="E799" t="str">
            <v>RAMGARH</v>
          </cell>
          <cell r="G799">
            <v>9523364242</v>
          </cell>
          <cell r="K799" t="str">
            <v>BXHS037937</v>
          </cell>
          <cell r="W799">
            <v>45846</v>
          </cell>
          <cell r="Z799">
            <v>5058</v>
          </cell>
        </row>
        <row r="800">
          <cell r="E800" t="str">
            <v>TIPUDANA, RANCHI</v>
          </cell>
          <cell r="G800">
            <v>9431708248</v>
          </cell>
          <cell r="K800" t="str">
            <v>BUGC373215</v>
          </cell>
          <cell r="W800">
            <v>45846</v>
          </cell>
          <cell r="Z800">
            <v>8629</v>
          </cell>
        </row>
        <row r="801">
          <cell r="E801" t="str">
            <v>GOPALI CHOWK, DHANBAD</v>
          </cell>
          <cell r="G801">
            <v>7004686026</v>
          </cell>
          <cell r="K801" t="str">
            <v>BWLD163586</v>
          </cell>
          <cell r="W801">
            <v>45846</v>
          </cell>
          <cell r="Z801">
            <v>535</v>
          </cell>
        </row>
        <row r="802">
          <cell r="E802" t="str">
            <v>BAGSUMA,GOVINDPUR, DHANBAD
GT ROAD, BAGSUMA
828109</v>
          </cell>
          <cell r="G802">
            <v>9835999999</v>
          </cell>
          <cell r="K802" t="str">
            <v>BTJC377259</v>
          </cell>
          <cell r="W802">
            <v>45846</v>
          </cell>
          <cell r="Z802">
            <v>17633</v>
          </cell>
        </row>
        <row r="803">
          <cell r="E803" t="str">
            <v>MARRAR, RAMGRAH</v>
          </cell>
          <cell r="G803">
            <v>7654107064</v>
          </cell>
          <cell r="K803" t="str">
            <v>BXJS035074</v>
          </cell>
          <cell r="W803">
            <v>45846</v>
          </cell>
          <cell r="Z803">
            <v>6709</v>
          </cell>
        </row>
        <row r="804">
          <cell r="E804" t="str">
            <v>RANCHI</v>
          </cell>
          <cell r="G804">
            <v>9279230981</v>
          </cell>
          <cell r="K804" t="str">
            <v>GORF110094</v>
          </cell>
          <cell r="W804">
            <v>45845</v>
          </cell>
          <cell r="Z804">
            <v>48940</v>
          </cell>
        </row>
        <row r="805">
          <cell r="E805" t="str">
            <v>NAWAPAHAR, JAMSHEDPUR</v>
          </cell>
          <cell r="G805">
            <v>7718987183</v>
          </cell>
          <cell r="K805" t="str">
            <v>BYCL161693</v>
          </cell>
          <cell r="W805">
            <v>45845</v>
          </cell>
          <cell r="Z805">
            <v>1</v>
          </cell>
        </row>
        <row r="806">
          <cell r="E806" t="str">
            <v>SAHIBGANJ</v>
          </cell>
          <cell r="G806">
            <v>9333505126</v>
          </cell>
          <cell r="K806" t="str">
            <v>BXBD164388</v>
          </cell>
          <cell r="W806">
            <v>45843</v>
          </cell>
          <cell r="Z806">
            <v>1298</v>
          </cell>
        </row>
        <row r="807">
          <cell r="E807" t="str">
            <v>DIBDIH, RANCHI
834002</v>
          </cell>
          <cell r="G807">
            <v>8102715589</v>
          </cell>
          <cell r="K807" t="str">
            <v>BTEC378588</v>
          </cell>
          <cell r="W807">
            <v>45843</v>
          </cell>
          <cell r="Z807">
            <v>9327</v>
          </cell>
        </row>
        <row r="808">
          <cell r="E808" t="str">
            <v>HORHAP ROAD, MAHILONG, RANCHI
835103</v>
          </cell>
          <cell r="G808">
            <v>9708039203</v>
          </cell>
          <cell r="K808" t="str">
            <v>BRIC374329</v>
          </cell>
          <cell r="W808">
            <v>45842</v>
          </cell>
          <cell r="Z808">
            <v>42868</v>
          </cell>
        </row>
        <row r="809">
          <cell r="E809" t="str">
            <v>DALTAINGANJ</v>
          </cell>
          <cell r="G809">
            <v>9431138290</v>
          </cell>
          <cell r="K809" t="str">
            <v>BWHS034307</v>
          </cell>
          <cell r="W809">
            <v>45842</v>
          </cell>
          <cell r="Z809">
            <v>570</v>
          </cell>
        </row>
        <row r="810">
          <cell r="E810" t="str">
            <v>GOVINDPUR DHANBAD</v>
          </cell>
          <cell r="G810">
            <v>9110154620</v>
          </cell>
          <cell r="K810" t="str">
            <v>BRFS034901</v>
          </cell>
          <cell r="W810">
            <v>45842</v>
          </cell>
          <cell r="Z810">
            <v>2567</v>
          </cell>
        </row>
        <row r="811">
          <cell r="E811" t="str">
            <v>BHULI, DHANBAD</v>
          </cell>
          <cell r="G811">
            <v>7541046561</v>
          </cell>
          <cell r="K811" t="str">
            <v>BVFS039912</v>
          </cell>
          <cell r="W811">
            <v>45842</v>
          </cell>
          <cell r="Z811">
            <v>16169</v>
          </cell>
        </row>
        <row r="812">
          <cell r="E812" t="str">
            <v>BHULI, DHANBAD</v>
          </cell>
          <cell r="G812">
            <v>7541046561</v>
          </cell>
          <cell r="K812" t="str">
            <v>BWEC370394</v>
          </cell>
          <cell r="W812">
            <v>45842</v>
          </cell>
          <cell r="Z812">
            <v>10611</v>
          </cell>
        </row>
        <row r="813">
          <cell r="E813" t="str">
            <v>BHULI, DHANBAD</v>
          </cell>
          <cell r="G813">
            <v>7541046561</v>
          </cell>
          <cell r="K813" t="str">
            <v>BVFS039912</v>
          </cell>
          <cell r="W813">
            <v>45842</v>
          </cell>
          <cell r="Z813">
            <v>16169</v>
          </cell>
        </row>
        <row r="814">
          <cell r="E814" t="str">
            <v>BARHI INDUSTRIAL ARE BARHI</v>
          </cell>
          <cell r="G814">
            <v>8795889641</v>
          </cell>
          <cell r="K814" t="str">
            <v>BUBF111245</v>
          </cell>
          <cell r="W814">
            <v>45841</v>
          </cell>
          <cell r="Z814">
            <v>5298</v>
          </cell>
        </row>
        <row r="815">
          <cell r="E815" t="str">
            <v>BARHI INDUSTRIAL ARE BARHI</v>
          </cell>
          <cell r="G815">
            <v>8795889641</v>
          </cell>
          <cell r="K815" t="str">
            <v>BUAF111226</v>
          </cell>
          <cell r="W815">
            <v>45841</v>
          </cell>
          <cell r="Z815">
            <v>7942</v>
          </cell>
        </row>
        <row r="816">
          <cell r="E816" t="str">
            <v>HORHAP ROAD, MAHILONG, RANCHI
835103</v>
          </cell>
          <cell r="G816">
            <v>9708039203</v>
          </cell>
          <cell r="K816" t="str">
            <v>BYBS030225</v>
          </cell>
          <cell r="W816">
            <v>45841</v>
          </cell>
          <cell r="Z816">
            <v>1</v>
          </cell>
        </row>
        <row r="817">
          <cell r="E817" t="str">
            <v>SUNRISE COMPLEX, KATRAS ROAD,, MATKURIA, DHANBAD, JHARKHAND-826001, WORKS: BHELATAND, GOVINDPUR,, DHANBAD, JHARKHAND - 828109.
828109</v>
          </cell>
          <cell r="G817">
            <v>7004746001</v>
          </cell>
          <cell r="K817" t="str">
            <v>BTLS044130</v>
          </cell>
          <cell r="W817">
            <v>45841</v>
          </cell>
          <cell r="Z817">
            <v>20600</v>
          </cell>
        </row>
        <row r="818">
          <cell r="E818" t="str">
            <v>GOVINDPUR</v>
          </cell>
          <cell r="G818">
            <v>7979098975</v>
          </cell>
          <cell r="K818" t="str">
            <v>BWCC379823</v>
          </cell>
          <cell r="W818">
            <v>45841</v>
          </cell>
          <cell r="Z818">
            <v>2895</v>
          </cell>
        </row>
        <row r="819">
          <cell r="E819" t="str">
            <v>GOVINDPUR, DHANBAD</v>
          </cell>
          <cell r="G819">
            <v>7254622131</v>
          </cell>
          <cell r="K819" t="str">
            <v>BVDS039346</v>
          </cell>
          <cell r="W819">
            <v>45841</v>
          </cell>
          <cell r="Z819">
            <v>8361</v>
          </cell>
        </row>
        <row r="820">
          <cell r="E820" t="str">
            <v>ITKI MORE, RANCHI</v>
          </cell>
          <cell r="G820">
            <v>6200327294</v>
          </cell>
          <cell r="K820" t="str">
            <v>BWFC370723</v>
          </cell>
          <cell r="W820">
            <v>45840</v>
          </cell>
          <cell r="Z820">
            <v>7522</v>
          </cell>
        </row>
        <row r="821">
          <cell r="E821" t="str">
            <v>NAGRI,RANCHI
835202
RANCHI</v>
          </cell>
          <cell r="G821">
            <v>6200327294</v>
          </cell>
          <cell r="K821" t="str">
            <v>BMJS040004</v>
          </cell>
          <cell r="W821">
            <v>45840</v>
          </cell>
          <cell r="Z821">
            <v>38514</v>
          </cell>
        </row>
        <row r="822">
          <cell r="E822" t="str">
            <v>LODNA NTS</v>
          </cell>
          <cell r="G822">
            <v>7644045555</v>
          </cell>
          <cell r="K822" t="str">
            <v>BXKD164206</v>
          </cell>
          <cell r="W822">
            <v>45840</v>
          </cell>
          <cell r="Z822">
            <v>3628</v>
          </cell>
        </row>
        <row r="823">
          <cell r="E823" t="str">
            <v>SAHEBGANJ</v>
          </cell>
          <cell r="G823">
            <v>9813666674</v>
          </cell>
          <cell r="K823" t="str">
            <v>BXCD164399</v>
          </cell>
          <cell r="W823">
            <v>45840</v>
          </cell>
          <cell r="Z823">
            <v>1493</v>
          </cell>
        </row>
        <row r="824">
          <cell r="E824" t="str">
            <v>JHARIA</v>
          </cell>
          <cell r="G824">
            <v>7644045555</v>
          </cell>
          <cell r="K824" t="str">
            <v>BXBD164358</v>
          </cell>
          <cell r="W824">
            <v>45840</v>
          </cell>
          <cell r="Z824">
            <v>1070</v>
          </cell>
        </row>
        <row r="825">
          <cell r="E825" t="str">
            <v>DHANBAD</v>
          </cell>
          <cell r="G825">
            <v>7977960515</v>
          </cell>
          <cell r="K825" t="str">
            <v>BXKD164192</v>
          </cell>
          <cell r="W825">
            <v>45840</v>
          </cell>
          <cell r="Z825">
            <v>2288</v>
          </cell>
        </row>
        <row r="826">
          <cell r="E826" t="str">
            <v>HESLA, RAMGARH</v>
          </cell>
          <cell r="G826">
            <v>7562823341</v>
          </cell>
          <cell r="K826" t="str">
            <v>BYBS030095</v>
          </cell>
          <cell r="W826">
            <v>45839</v>
          </cell>
          <cell r="Z826">
            <v>1</v>
          </cell>
        </row>
        <row r="827">
          <cell r="E827" t="str">
            <v>KWJAMA COLLIERY, DHANBAD</v>
          </cell>
          <cell r="G827">
            <v>7644045555</v>
          </cell>
          <cell r="K827" t="str">
            <v>BVCD163165</v>
          </cell>
          <cell r="W827">
            <v>45839</v>
          </cell>
          <cell r="Z827">
            <v>7776</v>
          </cell>
        </row>
        <row r="828">
          <cell r="E828" t="str">
            <v>CHATRA</v>
          </cell>
          <cell r="G828">
            <v>8946096277</v>
          </cell>
          <cell r="K828" t="str">
            <v>BXHD164673</v>
          </cell>
          <cell r="W828">
            <v>45839</v>
          </cell>
          <cell r="Z828">
            <v>640</v>
          </cell>
        </row>
        <row r="829">
          <cell r="E829" t="str">
            <v>JARANDIH</v>
          </cell>
          <cell r="G829">
            <v>8946096277</v>
          </cell>
          <cell r="K829" t="str">
            <v>BYLD164891</v>
          </cell>
          <cell r="W829">
            <v>45839</v>
          </cell>
          <cell r="Z829">
            <v>35</v>
          </cell>
        </row>
        <row r="830">
          <cell r="E830" t="str">
            <v>PHUSHRO</v>
          </cell>
          <cell r="G830">
            <v>9101868418</v>
          </cell>
          <cell r="K830" t="str">
            <v>BRFD161164</v>
          </cell>
          <cell r="W830">
            <v>45839</v>
          </cell>
          <cell r="Z830">
            <v>6290</v>
          </cell>
        </row>
        <row r="831">
          <cell r="E831" t="str">
            <v>JAI RAMPUR</v>
          </cell>
          <cell r="G831">
            <v>7623886938</v>
          </cell>
          <cell r="K831" t="str">
            <v>BUAD162634</v>
          </cell>
          <cell r="W831">
            <v>45839</v>
          </cell>
          <cell r="Z831">
            <v>7854</v>
          </cell>
        </row>
        <row r="832">
          <cell r="E832" t="str">
            <v>LODNA MORE</v>
          </cell>
          <cell r="G832">
            <v>6206007342</v>
          </cell>
          <cell r="K832" t="str">
            <v>BWKD163512</v>
          </cell>
          <cell r="W832">
            <v>45839</v>
          </cell>
          <cell r="Z832">
            <v>5836</v>
          </cell>
        </row>
        <row r="833">
          <cell r="E833" t="str">
            <v>BASTAWLA DHANBAD</v>
          </cell>
          <cell r="G833">
            <v>7623886938</v>
          </cell>
          <cell r="K833" t="str">
            <v>BTJD162046</v>
          </cell>
          <cell r="W833">
            <v>45839</v>
          </cell>
          <cell r="Z833">
            <v>10668</v>
          </cell>
        </row>
        <row r="834">
          <cell r="E834" t="str">
            <v>KASUNDA</v>
          </cell>
          <cell r="G834">
            <v>9101968918</v>
          </cell>
          <cell r="K834" t="str">
            <v>BTCD162162</v>
          </cell>
          <cell r="W834">
            <v>45839</v>
          </cell>
          <cell r="Z834">
            <v>7994</v>
          </cell>
        </row>
        <row r="835">
          <cell r="E835" t="str">
            <v>GOVINDPUR, DHANBAD</v>
          </cell>
          <cell r="G835">
            <v>9110154620</v>
          </cell>
          <cell r="K835" t="str">
            <v>BXHS038093</v>
          </cell>
          <cell r="W835">
            <v>45839</v>
          </cell>
          <cell r="Z835">
            <v>935</v>
          </cell>
        </row>
        <row r="836">
          <cell r="E836" t="str">
            <v>KRISHNA NAGAR, BOOTY MORE, RANCHI</v>
          </cell>
          <cell r="G836">
            <v>8910434312</v>
          </cell>
          <cell r="K836" t="str">
            <v>BUES034926</v>
          </cell>
          <cell r="W836">
            <v>45838</v>
          </cell>
          <cell r="Z836">
            <v>23022</v>
          </cell>
        </row>
        <row r="837">
          <cell r="E837" t="str">
            <v>SIMALIYA</v>
          </cell>
          <cell r="G837">
            <v>9334948596</v>
          </cell>
          <cell r="K837" t="str">
            <v>BWFC370687</v>
          </cell>
          <cell r="W837">
            <v>45838</v>
          </cell>
          <cell r="Z837">
            <v>1569</v>
          </cell>
        </row>
        <row r="838">
          <cell r="E838" t="str">
            <v>RAMGARH</v>
          </cell>
          <cell r="G838">
            <v>7979930284</v>
          </cell>
          <cell r="K838" t="str">
            <v>BYAS039931</v>
          </cell>
          <cell r="W838">
            <v>45838</v>
          </cell>
          <cell r="Z838">
            <v>1</v>
          </cell>
        </row>
        <row r="839">
          <cell r="E839" t="str">
            <v>DALADALI, RANCHI</v>
          </cell>
          <cell r="G839">
            <v>8051191796</v>
          </cell>
          <cell r="K839" t="str">
            <v>BWED163889</v>
          </cell>
          <cell r="W839">
            <v>45838</v>
          </cell>
          <cell r="Z839">
            <v>4172</v>
          </cell>
        </row>
        <row r="840">
          <cell r="E840" t="str">
            <v>JHUMRI TELAIYA, KODARMA
825409</v>
          </cell>
          <cell r="G840">
            <v>9955928845</v>
          </cell>
          <cell r="K840" t="str">
            <v>BSBC375530</v>
          </cell>
          <cell r="W840">
            <v>45838</v>
          </cell>
          <cell r="Z840">
            <v>22130</v>
          </cell>
        </row>
        <row r="841">
          <cell r="E841" t="str">
            <v>BALIDIH INDUSTRIAL AREA, BOKARO
BYE PASS ROAD, CHAS, BOKARO, JHARKHAND.
827014</v>
          </cell>
          <cell r="G841">
            <v>9153885504</v>
          </cell>
          <cell r="K841" t="str">
            <v>BRCC373034</v>
          </cell>
          <cell r="W841">
            <v>45838</v>
          </cell>
          <cell r="Z841">
            <v>20355</v>
          </cell>
        </row>
        <row r="842">
          <cell r="E842" t="str">
            <v>PETRWAR, BAHADURPUR</v>
          </cell>
          <cell r="G842">
            <v>7004263425</v>
          </cell>
          <cell r="K842" t="str">
            <v>BUYCS030413</v>
          </cell>
          <cell r="W842">
            <v>45838</v>
          </cell>
          <cell r="Z842">
            <v>1</v>
          </cell>
        </row>
        <row r="843">
          <cell r="E843" t="str">
            <v>BHORA</v>
          </cell>
          <cell r="G843">
            <v>8658854483</v>
          </cell>
          <cell r="K843" t="str">
            <v>BVHD163331</v>
          </cell>
          <cell r="W843">
            <v>45837</v>
          </cell>
          <cell r="Z843">
            <v>3481</v>
          </cell>
        </row>
        <row r="844">
          <cell r="E844" t="str">
            <v>LODNA MORE</v>
          </cell>
          <cell r="G844">
            <v>8658834483</v>
          </cell>
          <cell r="K844" t="str">
            <v>BWKD163543</v>
          </cell>
          <cell r="W844">
            <v>45837</v>
          </cell>
          <cell r="Z844">
            <v>5100</v>
          </cell>
        </row>
        <row r="845">
          <cell r="E845" t="str">
            <v>SONPUR BAZARI</v>
          </cell>
          <cell r="G845">
            <v>7977960515</v>
          </cell>
          <cell r="K845" t="str">
            <v>BXKD164192</v>
          </cell>
          <cell r="W845">
            <v>45837</v>
          </cell>
          <cell r="Z845">
            <v>2265</v>
          </cell>
        </row>
        <row r="846">
          <cell r="E846" t="str">
            <v>NAGARI,</v>
          </cell>
          <cell r="G846">
            <v>8864003869</v>
          </cell>
          <cell r="K846" t="str">
            <v>BLGS040582</v>
          </cell>
          <cell r="W846">
            <v>45836</v>
          </cell>
          <cell r="Z846">
            <v>54578</v>
          </cell>
        </row>
        <row r="847">
          <cell r="E847" t="str">
            <v>NAGRI,RANCHI
835202
RANCHI</v>
          </cell>
          <cell r="G847">
            <v>7004248429</v>
          </cell>
          <cell r="K847" t="str">
            <v>BRIS035698</v>
          </cell>
          <cell r="W847">
            <v>45836</v>
          </cell>
          <cell r="Z847">
            <v>39978</v>
          </cell>
        </row>
        <row r="848">
          <cell r="E848" t="str">
            <v>NTPC BARKAGAON</v>
          </cell>
          <cell r="G848">
            <v>7070010949</v>
          </cell>
          <cell r="K848" t="str">
            <v>BYLD201693</v>
          </cell>
          <cell r="W848">
            <v>45836</v>
          </cell>
          <cell r="Z848">
            <v>340</v>
          </cell>
        </row>
        <row r="849">
          <cell r="E849" t="str">
            <v>SUNDI, RAMGARH</v>
          </cell>
          <cell r="G849">
            <v>8294028310</v>
          </cell>
          <cell r="K849">
            <v>123054</v>
          </cell>
          <cell r="W849">
            <v>45836</v>
          </cell>
          <cell r="Z849">
            <v>13579</v>
          </cell>
        </row>
        <row r="850">
          <cell r="E850" t="str">
            <v>BASKATOLA</v>
          </cell>
          <cell r="G850">
            <v>8521311810</v>
          </cell>
          <cell r="K850" t="str">
            <v>BULD162577</v>
          </cell>
          <cell r="W850">
            <v>45836</v>
          </cell>
          <cell r="Z850">
            <v>11528</v>
          </cell>
        </row>
        <row r="851">
          <cell r="E851" t="str">
            <v>DHANBAD JHARKHAND</v>
          </cell>
          <cell r="G851">
            <v>8521311810</v>
          </cell>
          <cell r="K851" t="str">
            <v>BQKD160115</v>
          </cell>
          <cell r="W851">
            <v>45836</v>
          </cell>
          <cell r="Z851">
            <v>11948</v>
          </cell>
        </row>
        <row r="852">
          <cell r="E852" t="str">
            <v>BALIDIH</v>
          </cell>
          <cell r="G852">
            <v>7978131496</v>
          </cell>
          <cell r="K852" t="str">
            <v>BULS045646</v>
          </cell>
          <cell r="W852">
            <v>45836</v>
          </cell>
          <cell r="Z852">
            <v>0</v>
          </cell>
        </row>
        <row r="853">
          <cell r="E853" t="str">
            <v>BIHAR</v>
          </cell>
          <cell r="G853">
            <v>9334110701</v>
          </cell>
          <cell r="K853" t="str">
            <v>BWGC370765</v>
          </cell>
          <cell r="W853">
            <v>45835</v>
          </cell>
          <cell r="Z853">
            <v>1550</v>
          </cell>
        </row>
        <row r="854">
          <cell r="E854" t="str">
            <v>SIMDEGA</v>
          </cell>
          <cell r="G854">
            <v>7488007843</v>
          </cell>
          <cell r="K854" t="str">
            <v>BVDS039269</v>
          </cell>
          <cell r="W854">
            <v>45834</v>
          </cell>
          <cell r="Z854">
            <v>13955</v>
          </cell>
        </row>
        <row r="855">
          <cell r="E855" t="str">
            <v>RANCHI</v>
          </cell>
          <cell r="G855"/>
          <cell r="K855" t="str">
            <v>GORF110094</v>
          </cell>
          <cell r="W855">
            <v>45834</v>
          </cell>
          <cell r="Z855">
            <v>48886</v>
          </cell>
        </row>
        <row r="856">
          <cell r="E856" t="str">
            <v>RANCHI PATNA ROAD
DEMOTAND
825301
HAZARIBAGH</v>
          </cell>
          <cell r="G856">
            <v>6203465926</v>
          </cell>
          <cell r="K856" t="str">
            <v>BIFS040367</v>
          </cell>
          <cell r="W856">
            <v>45834</v>
          </cell>
          <cell r="Z856">
            <v>24035</v>
          </cell>
        </row>
        <row r="857">
          <cell r="E857" t="str">
            <v>RANCHI PATNA ROAD
DEMOTAND
825301
HAZARIBAGH</v>
          </cell>
          <cell r="G857">
            <v>6203465926</v>
          </cell>
          <cell r="K857" t="str">
            <v>BSCS037531</v>
          </cell>
          <cell r="W857">
            <v>45834</v>
          </cell>
          <cell r="Z857">
            <v>24712</v>
          </cell>
        </row>
        <row r="858">
          <cell r="E858" t="str">
            <v>RAMGARH,JHARKHAND
825101
RAMGARH</v>
          </cell>
          <cell r="G858">
            <v>8306336548</v>
          </cell>
          <cell r="K858" t="str">
            <v>BSGC376585</v>
          </cell>
          <cell r="W858">
            <v>45834</v>
          </cell>
          <cell r="Z858">
            <v>17017</v>
          </cell>
        </row>
        <row r="859">
          <cell r="E859" t="str">
            <v>SIMDEGA</v>
          </cell>
          <cell r="G859">
            <v>7488007843</v>
          </cell>
          <cell r="K859" t="str">
            <v>BVDS039269</v>
          </cell>
          <cell r="W859">
            <v>45834</v>
          </cell>
          <cell r="Z859">
            <v>13955</v>
          </cell>
        </row>
        <row r="860">
          <cell r="E860" t="str">
            <v>AMLO PHUSHRO</v>
          </cell>
          <cell r="G860">
            <v>8757131605</v>
          </cell>
          <cell r="K860" t="str">
            <v>BXKD164191</v>
          </cell>
          <cell r="W860">
            <v>45834</v>
          </cell>
          <cell r="Z860">
            <v>4026</v>
          </cell>
        </row>
        <row r="861">
          <cell r="E861" t="str">
            <v>AMLO, PHUSHRO</v>
          </cell>
          <cell r="G861">
            <v>9006617909</v>
          </cell>
          <cell r="K861" t="str">
            <v>BTGD162296</v>
          </cell>
          <cell r="W861">
            <v>45834</v>
          </cell>
          <cell r="Z861">
            <v>6444</v>
          </cell>
        </row>
        <row r="862">
          <cell r="E862" t="str">
            <v>VINAIKA’S COMPLEX RANCHI TATA ROAD, R.S. PLOT NO.:-615,VILLAGE-PANCHA,THANA-BUNDU RANCHI, JHARKHAND.
834002</v>
          </cell>
          <cell r="G862">
            <v>9818905980</v>
          </cell>
          <cell r="K862" t="str">
            <v>BXCS042723</v>
          </cell>
          <cell r="W862">
            <v>45833</v>
          </cell>
          <cell r="Z862">
            <v>2694</v>
          </cell>
        </row>
        <row r="863">
          <cell r="E863" t="str">
            <v>DALADALI, RANCHI</v>
          </cell>
          <cell r="G863">
            <v>8002261962</v>
          </cell>
          <cell r="K863" t="str">
            <v>BSLD230358</v>
          </cell>
          <cell r="W863">
            <v>45833</v>
          </cell>
          <cell r="Z863">
            <v>9746</v>
          </cell>
        </row>
        <row r="864">
          <cell r="E864" t="str">
            <v>HOSHIR GIDDI,RAMGARH
NEAR P.N. BANK MAIN ROAD, RAMGARH CANTT. 829122
829110</v>
          </cell>
          <cell r="G864">
            <v>9835381268</v>
          </cell>
          <cell r="K864" t="str">
            <v>GPJS030042</v>
          </cell>
          <cell r="W864">
            <v>45833</v>
          </cell>
          <cell r="Z864">
            <v>40866</v>
          </cell>
        </row>
        <row r="865">
          <cell r="E865" t="str">
            <v>HOSHIR GIDDI,RAMGARH
NEAR P.N. BANK MAIN ROAD, RAMGARH CANTT. 829122
829110</v>
          </cell>
          <cell r="G865">
            <v>9835381268</v>
          </cell>
          <cell r="K865" t="str">
            <v>BRHS035368</v>
          </cell>
          <cell r="W865">
            <v>45833</v>
          </cell>
          <cell r="Z865">
            <v>29997</v>
          </cell>
        </row>
        <row r="866">
          <cell r="E866" t="str">
            <v>TUPUDANA</v>
          </cell>
          <cell r="G866">
            <v>7004580983</v>
          </cell>
          <cell r="K866" t="str">
            <v>BYKS044266</v>
          </cell>
          <cell r="W866">
            <v>45833</v>
          </cell>
          <cell r="Z866">
            <v>1</v>
          </cell>
        </row>
        <row r="867">
          <cell r="E867" t="str">
            <v>PALAMU,GARWA, JHARKHAND
822124
GARHWA ROAD, NEAR BCCL PALAMU,</v>
          </cell>
          <cell r="G867">
            <v>9973686006</v>
          </cell>
          <cell r="K867" t="str">
            <v>GOCS030806</v>
          </cell>
          <cell r="W867">
            <v>45833</v>
          </cell>
          <cell r="Z867">
            <v>26782</v>
          </cell>
        </row>
        <row r="868">
          <cell r="E868" t="str">
            <v>RANGAPANI, SILIGIRI, WB</v>
          </cell>
          <cell r="G868">
            <v>7872580985</v>
          </cell>
          <cell r="K868" t="str">
            <v>AKKD120022</v>
          </cell>
          <cell r="W868">
            <v>45833</v>
          </cell>
          <cell r="Z868">
            <v>1563</v>
          </cell>
        </row>
        <row r="869">
          <cell r="E869" t="str">
            <v>MARRAR, RAMGRAH</v>
          </cell>
          <cell r="G869">
            <v>7837789340</v>
          </cell>
          <cell r="K869" t="str">
            <v>BXJC371867</v>
          </cell>
          <cell r="W869">
            <v>45832</v>
          </cell>
          <cell r="Z869">
            <v>7675</v>
          </cell>
        </row>
        <row r="870">
          <cell r="E870" t="str">
            <v>LODNA NTS</v>
          </cell>
          <cell r="G870">
            <v>7644045555</v>
          </cell>
          <cell r="K870" t="str">
            <v>BXKD164206</v>
          </cell>
          <cell r="W870">
            <v>45832</v>
          </cell>
          <cell r="Z870">
            <v>3500</v>
          </cell>
        </row>
        <row r="871">
          <cell r="E871" t="str">
            <v>NAYA MORE, RAMGRAH</v>
          </cell>
          <cell r="G871">
            <v>7004541681</v>
          </cell>
          <cell r="K871" t="str">
            <v>BUKS045387</v>
          </cell>
          <cell r="W871">
            <v>45832</v>
          </cell>
          <cell r="Z871">
            <v>14238</v>
          </cell>
        </row>
        <row r="872">
          <cell r="E872" t="str">
            <v>NAYA MORE, RAMGRAH</v>
          </cell>
          <cell r="G872">
            <v>7004541681</v>
          </cell>
          <cell r="K872" t="str">
            <v>BUKS045388</v>
          </cell>
          <cell r="W872">
            <v>45832</v>
          </cell>
          <cell r="Z872">
            <v>17235</v>
          </cell>
        </row>
        <row r="873">
          <cell r="E873" t="str">
            <v>BARWADA</v>
          </cell>
          <cell r="G873">
            <v>9443323223</v>
          </cell>
          <cell r="K873" t="str">
            <v>BULD232523</v>
          </cell>
          <cell r="W873">
            <v>45832</v>
          </cell>
          <cell r="Z873">
            <v>516</v>
          </cell>
        </row>
        <row r="874">
          <cell r="E874" t="str">
            <v>MUNGMA</v>
          </cell>
          <cell r="G874">
            <v>8517025849</v>
          </cell>
          <cell r="K874" t="str">
            <v>GNGS030424</v>
          </cell>
          <cell r="W874">
            <v>45831</v>
          </cell>
          <cell r="Z874">
            <v>15069</v>
          </cell>
        </row>
        <row r="875">
          <cell r="E875" t="str">
            <v>MARRAR, RAMGRAH</v>
          </cell>
          <cell r="G875">
            <v>7654107064</v>
          </cell>
          <cell r="K875" t="str">
            <v>BXJS035074</v>
          </cell>
          <cell r="W875">
            <v>45831</v>
          </cell>
          <cell r="Z875">
            <v>6619</v>
          </cell>
        </row>
        <row r="876">
          <cell r="E876" t="str">
            <v>REHLA,GARWA,JHARKHAND
822124
RANCHI</v>
          </cell>
          <cell r="G876">
            <v>7004623399</v>
          </cell>
          <cell r="K876" t="str">
            <v>GOIS031795</v>
          </cell>
          <cell r="W876">
            <v>45829</v>
          </cell>
          <cell r="Z876">
            <v>39915</v>
          </cell>
        </row>
        <row r="877">
          <cell r="E877" t="str">
            <v>KATITARH,RANCHI
835222</v>
          </cell>
          <cell r="G877">
            <v>7779980009</v>
          </cell>
          <cell r="K877" t="str">
            <v>BSAS036940</v>
          </cell>
          <cell r="W877">
            <v>45829</v>
          </cell>
          <cell r="Z877">
            <v>24683</v>
          </cell>
        </row>
        <row r="878">
          <cell r="E878" t="str">
            <v>NAGARI,</v>
          </cell>
          <cell r="G878">
            <v>8864003869</v>
          </cell>
          <cell r="K878" t="str">
            <v>BLGS040582</v>
          </cell>
          <cell r="W878">
            <v>45829</v>
          </cell>
          <cell r="Z878">
            <v>54464</v>
          </cell>
        </row>
        <row r="879">
          <cell r="E879" t="str">
            <v>1, KOCP, DHANSAR, Dhanbad, Jharkhand, 828106</v>
          </cell>
          <cell r="G879">
            <v>6360902039</v>
          </cell>
          <cell r="K879" t="str">
            <v>BUIC373701</v>
          </cell>
          <cell r="W879">
            <v>45829</v>
          </cell>
          <cell r="Z879">
            <v>2079</v>
          </cell>
        </row>
        <row r="880">
          <cell r="E880" t="str">
            <v>MESRA, RANCHI</v>
          </cell>
          <cell r="G880">
            <v>9523535955</v>
          </cell>
          <cell r="K880" t="str">
            <v>BXJF111817</v>
          </cell>
          <cell r="W880">
            <v>45828</v>
          </cell>
          <cell r="Z880">
            <v>8000</v>
          </cell>
        </row>
        <row r="881">
          <cell r="E881" t="str">
            <v>RING ROAD, TUPUDANA</v>
          </cell>
          <cell r="G881">
            <v>9264401517</v>
          </cell>
          <cell r="K881" t="str">
            <v>BWLS031931</v>
          </cell>
          <cell r="W881">
            <v>45828</v>
          </cell>
          <cell r="Z881">
            <v>5083</v>
          </cell>
        </row>
        <row r="882">
          <cell r="E882" t="str">
            <v>PLOT NO. 148, TUPUDANA, INDUSTRIAL AREA, HATIA, RANCHI
834002</v>
          </cell>
          <cell r="G882">
            <v>9534249500</v>
          </cell>
          <cell r="K882" t="str">
            <v>BRIS035838</v>
          </cell>
          <cell r="W882">
            <v>45828</v>
          </cell>
          <cell r="Z882">
            <v>37163</v>
          </cell>
        </row>
        <row r="883">
          <cell r="E883" t="str">
            <v>ANGARA, TATISILWAI</v>
          </cell>
          <cell r="G883">
            <v>9110012919</v>
          </cell>
          <cell r="K883" t="str">
            <v>BVGF111611</v>
          </cell>
          <cell r="W883">
            <v>45828</v>
          </cell>
          <cell r="Z883">
            <v>19854</v>
          </cell>
        </row>
        <row r="884">
          <cell r="E884" t="str">
            <v>ANGARA, TATISILWAI</v>
          </cell>
          <cell r="G884">
            <v>9162768423</v>
          </cell>
          <cell r="K884" t="str">
            <v>BVGF111615</v>
          </cell>
          <cell r="W884">
            <v>45828</v>
          </cell>
          <cell r="Z884">
            <v>21124</v>
          </cell>
        </row>
        <row r="885">
          <cell r="E885" t="str">
            <v>TIPUDANA INDUSTRIAL AREA, HATIA,</v>
          </cell>
          <cell r="G885">
            <v>9534249500</v>
          </cell>
          <cell r="K885" t="str">
            <v>BJGS031396</v>
          </cell>
          <cell r="W885">
            <v>45828</v>
          </cell>
          <cell r="Z885">
            <v>85010</v>
          </cell>
        </row>
        <row r="886">
          <cell r="E886" t="str">
            <v>MANJULA ENTERPRISES, KOKAR INDUSTRIAL AREA KOKAR</v>
          </cell>
          <cell r="G886">
            <v>9155398092</v>
          </cell>
          <cell r="K886" t="str">
            <v>BUFC372952</v>
          </cell>
          <cell r="W886">
            <v>45828</v>
          </cell>
          <cell r="Z886">
            <v>7618</v>
          </cell>
        </row>
        <row r="887">
          <cell r="E887" t="str">
            <v>DURGAPUR</v>
          </cell>
          <cell r="G887">
            <v>9131766705</v>
          </cell>
          <cell r="K887">
            <v>205335</v>
          </cell>
          <cell r="W887">
            <v>45828</v>
          </cell>
          <cell r="Z887">
            <v>0</v>
          </cell>
        </row>
        <row r="888">
          <cell r="E888" t="str">
            <v>GAIGHATA, WB</v>
          </cell>
          <cell r="G888">
            <v>8617628112</v>
          </cell>
          <cell r="K888" t="str">
            <v>BXID201595</v>
          </cell>
          <cell r="W888">
            <v>45827</v>
          </cell>
          <cell r="Z888">
            <v>329</v>
          </cell>
        </row>
        <row r="889">
          <cell r="E889" t="str">
            <v>DEOGRAH</v>
          </cell>
          <cell r="G889">
            <v>6299737730</v>
          </cell>
          <cell r="K889" t="str">
            <v>BWFD163937</v>
          </cell>
          <cell r="W889">
            <v>45826</v>
          </cell>
          <cell r="Z889">
            <v>1081</v>
          </cell>
        </row>
        <row r="890">
          <cell r="E890" t="str">
            <v>AT - HEHAL, POST - BARKAKANA
BARKAKANA
829103</v>
          </cell>
          <cell r="G890">
            <v>6200896545</v>
          </cell>
          <cell r="K890" t="str">
            <v>BUAS033580</v>
          </cell>
          <cell r="W890">
            <v>45826</v>
          </cell>
          <cell r="Z890">
            <v>26141</v>
          </cell>
        </row>
        <row r="891">
          <cell r="E891" t="str">
            <v>ASANSOL WB</v>
          </cell>
          <cell r="G891">
            <v>8617494518</v>
          </cell>
          <cell r="K891" t="str">
            <v>BXFD232225</v>
          </cell>
          <cell r="W891">
            <v>45826</v>
          </cell>
          <cell r="Z891">
            <v>914</v>
          </cell>
        </row>
        <row r="892">
          <cell r="E892" t="str">
            <v>PHUSHRO</v>
          </cell>
          <cell r="G892">
            <v>7979946647</v>
          </cell>
          <cell r="K892" t="str">
            <v>BVED163240</v>
          </cell>
          <cell r="W892">
            <v>45826</v>
          </cell>
          <cell r="Z892">
            <v>3467</v>
          </cell>
        </row>
        <row r="893">
          <cell r="E893" t="str">
            <v>RAHELA, DALTAINGANJ</v>
          </cell>
          <cell r="G893">
            <v>8789075522</v>
          </cell>
          <cell r="K893" t="str">
            <v>BUGS035879</v>
          </cell>
          <cell r="W893">
            <v>45826</v>
          </cell>
          <cell r="Z893">
            <v>23065</v>
          </cell>
        </row>
        <row r="894">
          <cell r="E894" t="str">
            <v>GOPI MORE GAYA</v>
          </cell>
          <cell r="G894">
            <v>8340606631</v>
          </cell>
          <cell r="K894" t="str">
            <v>BSCD161704</v>
          </cell>
          <cell r="W894">
            <v>45826</v>
          </cell>
          <cell r="Z894">
            <v>3250</v>
          </cell>
        </row>
        <row r="895">
          <cell r="E895" t="str">
            <v>PHUSHRO, BOKARO</v>
          </cell>
          <cell r="G895">
            <v>9430702649</v>
          </cell>
          <cell r="K895" t="str">
            <v>BWID164076</v>
          </cell>
          <cell r="W895">
            <v>45825</v>
          </cell>
          <cell r="Z895">
            <v>528</v>
          </cell>
        </row>
        <row r="896">
          <cell r="E896" t="str">
            <v>HORHAP ROAD, MAHILONG, RANCHI
835103</v>
          </cell>
          <cell r="G896">
            <v>9708039203</v>
          </cell>
          <cell r="K896" t="str">
            <v>BRIC374329</v>
          </cell>
          <cell r="W896">
            <v>45825</v>
          </cell>
          <cell r="Z896">
            <v>42464</v>
          </cell>
        </row>
        <row r="897">
          <cell r="E897" t="str">
            <v>PHUSHRO</v>
          </cell>
          <cell r="G897">
            <v>7979947746</v>
          </cell>
          <cell r="K897" t="str">
            <v>BWHD231642</v>
          </cell>
          <cell r="W897">
            <v>45825</v>
          </cell>
          <cell r="Z897">
            <v>4933</v>
          </cell>
        </row>
        <row r="898">
          <cell r="E898" t="str">
            <v>TUPUDANA</v>
          </cell>
          <cell r="G898">
            <v>6200457988</v>
          </cell>
          <cell r="K898" t="str">
            <v>BVIC378165</v>
          </cell>
          <cell r="W898">
            <v>45825</v>
          </cell>
          <cell r="Z898">
            <v>3548</v>
          </cell>
        </row>
        <row r="899">
          <cell r="E899" t="str">
            <v>BARKAGAON, HAZARIBAGH</v>
          </cell>
          <cell r="G899">
            <v>7070010949</v>
          </cell>
          <cell r="K899" t="str">
            <v>BWLD231334</v>
          </cell>
          <cell r="W899">
            <v>45825</v>
          </cell>
          <cell r="Z899">
            <v>4183</v>
          </cell>
        </row>
        <row r="900">
          <cell r="E900" t="str">
            <v>BARKAGAON, HAZARIBAGH</v>
          </cell>
          <cell r="G900">
            <v>7070010949</v>
          </cell>
          <cell r="K900" t="str">
            <v>BWLD231345</v>
          </cell>
          <cell r="W900">
            <v>45825</v>
          </cell>
          <cell r="Z900">
            <v>4270</v>
          </cell>
        </row>
        <row r="901">
          <cell r="E901" t="str">
            <v>KANKE, RANCHI
834002</v>
          </cell>
          <cell r="G901">
            <v>7979732853</v>
          </cell>
          <cell r="K901" t="str">
            <v>BSFC376396</v>
          </cell>
          <cell r="W901">
            <v>45825</v>
          </cell>
          <cell r="Z901">
            <v>8431</v>
          </cell>
        </row>
        <row r="902">
          <cell r="E902" t="str">
            <v>GOBINDPUR INDUSTRIAL AREA, DHANBAD</v>
          </cell>
          <cell r="G902">
            <v>9110998099</v>
          </cell>
          <cell r="K902" t="str">
            <v>BVJS047894</v>
          </cell>
          <cell r="W902">
            <v>45825</v>
          </cell>
          <cell r="Z902">
            <v>5641</v>
          </cell>
        </row>
        <row r="903">
          <cell r="E903" t="str">
            <v>ITKI MORE, RANCHI</v>
          </cell>
          <cell r="G903">
            <v>6200327294</v>
          </cell>
          <cell r="K903" t="str">
            <v>BWFC370723</v>
          </cell>
          <cell r="W903">
            <v>45824</v>
          </cell>
          <cell r="Z903">
            <v>7386</v>
          </cell>
        </row>
        <row r="904">
          <cell r="E904" t="str">
            <v>NAGRI,RANCHI
835202
RANCHI</v>
          </cell>
          <cell r="G904">
            <v>6200327294</v>
          </cell>
          <cell r="K904" t="str">
            <v>BMJS040004</v>
          </cell>
          <cell r="W904">
            <v>45824</v>
          </cell>
          <cell r="Z904">
            <v>38288</v>
          </cell>
        </row>
        <row r="905">
          <cell r="E905" t="str">
            <v>BAGODAR ROAD, HAZARIBAGH</v>
          </cell>
          <cell r="G905">
            <v>9122547623</v>
          </cell>
          <cell r="K905" t="str">
            <v>BREC373531</v>
          </cell>
          <cell r="W905">
            <v>45824</v>
          </cell>
          <cell r="Z905">
            <v>4141</v>
          </cell>
        </row>
        <row r="906">
          <cell r="E906" t="str">
            <v>PAKUR</v>
          </cell>
          <cell r="G906">
            <v>9133666330</v>
          </cell>
          <cell r="K906" t="str">
            <v>BUKD162500</v>
          </cell>
          <cell r="W906">
            <v>45824</v>
          </cell>
          <cell r="Z906">
            <v>5980</v>
          </cell>
        </row>
        <row r="907">
          <cell r="E907" t="str">
            <v>GONDUDIH</v>
          </cell>
          <cell r="G907">
            <v>9113788032</v>
          </cell>
          <cell r="K907" t="str">
            <v>BSCD161691</v>
          </cell>
          <cell r="W907">
            <v>45824</v>
          </cell>
          <cell r="Z907">
            <v>13710</v>
          </cell>
        </row>
        <row r="908">
          <cell r="E908" t="str">
            <v>TATISILWAI</v>
          </cell>
          <cell r="G908">
            <v>6203337309</v>
          </cell>
          <cell r="K908" t="str">
            <v>BYLC376467</v>
          </cell>
          <cell r="W908">
            <v>45822</v>
          </cell>
          <cell r="Z908">
            <v>1</v>
          </cell>
        </row>
        <row r="909">
          <cell r="E909" t="str">
            <v>GOBINDPUR INDUSTRIAL AREA, DHANBAD</v>
          </cell>
          <cell r="G909">
            <v>9110998099</v>
          </cell>
          <cell r="K909" t="str">
            <v>BVJS047894</v>
          </cell>
          <cell r="W909">
            <v>45822</v>
          </cell>
          <cell r="Z909">
            <v>5640</v>
          </cell>
        </row>
        <row r="910">
          <cell r="E910" t="str">
            <v>TATISILWAI</v>
          </cell>
          <cell r="G910">
            <v>8077989439</v>
          </cell>
          <cell r="K910" t="str">
            <v>BUKS039032</v>
          </cell>
          <cell r="W910">
            <v>45821</v>
          </cell>
          <cell r="Z910">
            <v>1</v>
          </cell>
        </row>
        <row r="911">
          <cell r="E911" t="str">
            <v>RAMNAGAR , HAZARIBAGH,JHARKHAND
825302</v>
          </cell>
          <cell r="G911">
            <v>9113183803</v>
          </cell>
          <cell r="K911" t="str">
            <v>BQAC373617</v>
          </cell>
          <cell r="W911">
            <v>45821</v>
          </cell>
          <cell r="Z911">
            <v>24754</v>
          </cell>
        </row>
        <row r="912">
          <cell r="E912" t="str">
            <v>GOPALI CHOWK, DHANBAD</v>
          </cell>
          <cell r="G912">
            <v>7004686026</v>
          </cell>
          <cell r="K912" t="str">
            <v>BWLD163586</v>
          </cell>
          <cell r="W912">
            <v>45821</v>
          </cell>
          <cell r="Z912">
            <v>4700</v>
          </cell>
        </row>
        <row r="913">
          <cell r="E913" t="str">
            <v>BALIDIH INDUSTRIAL AREA
827014</v>
          </cell>
          <cell r="G913">
            <v>7004333419</v>
          </cell>
          <cell r="K913" t="str">
            <v>BYJS038729</v>
          </cell>
          <cell r="W913">
            <v>45821</v>
          </cell>
          <cell r="Z913">
            <v>287</v>
          </cell>
        </row>
        <row r="914">
          <cell r="E914" t="str">
            <v>DEMOTAND, HAZARINAGH</v>
          </cell>
          <cell r="G914">
            <v>9431118916</v>
          </cell>
          <cell r="K914" t="str">
            <v>BYJC375628</v>
          </cell>
          <cell r="W914">
            <v>45820</v>
          </cell>
          <cell r="Z914">
            <v>1</v>
          </cell>
        </row>
        <row r="915">
          <cell r="E915" t="str">
            <v>PARSAI, GOVINDPUR</v>
          </cell>
          <cell r="G915">
            <v>8348686307</v>
          </cell>
          <cell r="K915" t="str">
            <v>BXLS042384</v>
          </cell>
          <cell r="W915">
            <v>45820</v>
          </cell>
          <cell r="Z915">
            <v>3714</v>
          </cell>
        </row>
        <row r="916">
          <cell r="E916" t="str">
            <v>PARSAI, GOVINDPUR</v>
          </cell>
          <cell r="G916">
            <v>9142517660</v>
          </cell>
          <cell r="K916" t="str">
            <v>BXLS042397</v>
          </cell>
          <cell r="W916">
            <v>45820</v>
          </cell>
          <cell r="Z916">
            <v>4007</v>
          </cell>
        </row>
        <row r="917">
          <cell r="E917" t="str">
            <v>HAZARIBAGH
RANCHI JHARKHAND 834002
INDIA</v>
          </cell>
          <cell r="G917">
            <v>9304664534</v>
          </cell>
          <cell r="K917" t="str">
            <v>BKAS030685</v>
          </cell>
          <cell r="W917">
            <v>45819</v>
          </cell>
          <cell r="Z917">
            <v>50625</v>
          </cell>
        </row>
        <row r="918">
          <cell r="E918" t="str">
            <v>ASANSOL</v>
          </cell>
          <cell r="G918">
            <v>6202046477</v>
          </cell>
          <cell r="K918" t="str">
            <v>BSCS037494</v>
          </cell>
          <cell r="W918">
            <v>45819</v>
          </cell>
          <cell r="Z918">
            <v>21740</v>
          </cell>
        </row>
        <row r="919">
          <cell r="E919" t="str">
            <v>SARWARI, ASANSOL, WB</v>
          </cell>
          <cell r="G919">
            <v>6202045477</v>
          </cell>
          <cell r="K919" t="str">
            <v>BXJS034965</v>
          </cell>
          <cell r="W919">
            <v>45819</v>
          </cell>
          <cell r="Z919">
            <v>8942</v>
          </cell>
        </row>
        <row r="920">
          <cell r="E920" t="str">
            <v>PATRATU</v>
          </cell>
          <cell r="G920">
            <v>8946096277</v>
          </cell>
          <cell r="K920" t="str">
            <v>BXAD164301</v>
          </cell>
          <cell r="W920">
            <v>45818</v>
          </cell>
          <cell r="Z920">
            <v>1430</v>
          </cell>
        </row>
        <row r="921">
          <cell r="E921" t="str">
            <v>SANTOSHPURA, WEST BENGAL</v>
          </cell>
          <cell r="G921">
            <v>9830340221</v>
          </cell>
          <cell r="K921" t="str">
            <v>BYAS044618</v>
          </cell>
          <cell r="W921">
            <v>45817</v>
          </cell>
          <cell r="Z921">
            <v>1</v>
          </cell>
        </row>
        <row r="922">
          <cell r="E922" t="str">
            <v>KODERMA</v>
          </cell>
          <cell r="G922">
            <v>8102924905</v>
          </cell>
          <cell r="K922" t="str">
            <v>BVFS049407</v>
          </cell>
          <cell r="W922">
            <v>45817</v>
          </cell>
          <cell r="Z922">
            <v>12532</v>
          </cell>
        </row>
        <row r="923">
          <cell r="E923" t="str">
            <v>KODERMA</v>
          </cell>
          <cell r="G923">
            <v>8210413459</v>
          </cell>
          <cell r="K923" t="str">
            <v>BVFS049421</v>
          </cell>
          <cell r="W923">
            <v>45817</v>
          </cell>
          <cell r="Z923">
            <v>11974</v>
          </cell>
        </row>
        <row r="924">
          <cell r="E924" t="str">
            <v>KODERMA</v>
          </cell>
          <cell r="G924">
            <v>9924893989</v>
          </cell>
          <cell r="K924" t="str">
            <v>BVFS049398</v>
          </cell>
          <cell r="W924">
            <v>45817</v>
          </cell>
          <cell r="Z924">
            <v>12615</v>
          </cell>
        </row>
        <row r="925">
          <cell r="E925" t="str">
            <v>GIRIDIH</v>
          </cell>
          <cell r="G925">
            <v>9931921808</v>
          </cell>
          <cell r="K925" t="str">
            <v>BXCD164420</v>
          </cell>
          <cell r="W925">
            <v>45817</v>
          </cell>
          <cell r="Z925">
            <v>2032</v>
          </cell>
        </row>
        <row r="926">
          <cell r="E926" t="str">
            <v>PITHORIA</v>
          </cell>
          <cell r="G926">
            <v>9835321621</v>
          </cell>
          <cell r="K926" t="str">
            <v>BVCC376206</v>
          </cell>
          <cell r="W926">
            <v>45817</v>
          </cell>
          <cell r="Z926">
            <v>6208</v>
          </cell>
        </row>
        <row r="927">
          <cell r="E927" t="str">
            <v>BHORA</v>
          </cell>
          <cell r="G927">
            <v>9550035031</v>
          </cell>
          <cell r="K927" t="str">
            <v>BVHD163331</v>
          </cell>
          <cell r="W927">
            <v>45817</v>
          </cell>
          <cell r="Z927">
            <v>3281</v>
          </cell>
        </row>
        <row r="928">
          <cell r="E928" t="str">
            <v>BARWADA</v>
          </cell>
          <cell r="G928">
            <v>6380540177</v>
          </cell>
          <cell r="K928" t="str">
            <v>BULD232523</v>
          </cell>
          <cell r="W928">
            <v>45815</v>
          </cell>
          <cell r="Z928">
            <v>220</v>
          </cell>
        </row>
        <row r="929">
          <cell r="E929" t="str">
            <v>KOKAR INDUSTRIAL AREA,RANCHI
834002
KOKAR INDUSTRIAL AREA</v>
          </cell>
          <cell r="G929">
            <v>9264452263</v>
          </cell>
          <cell r="K929" t="str">
            <v>BQAC373733</v>
          </cell>
          <cell r="W929">
            <v>45815</v>
          </cell>
          <cell r="Z929">
            <v>10587</v>
          </cell>
        </row>
        <row r="930">
          <cell r="E930" t="str">
            <v>BARWADA, DHANBAD</v>
          </cell>
          <cell r="G930">
            <v>9123424186</v>
          </cell>
          <cell r="K930" t="str">
            <v>BXAD231957</v>
          </cell>
          <cell r="W930">
            <v>45815</v>
          </cell>
          <cell r="Z930">
            <v>1272</v>
          </cell>
        </row>
        <row r="931">
          <cell r="E931" t="str">
            <v>MANJULA ENTERPRISES, KOKAR INDUSTRIAL AREA KOKAR</v>
          </cell>
          <cell r="G931">
            <v>9155398092</v>
          </cell>
          <cell r="K931" t="str">
            <v>BUFC372952</v>
          </cell>
          <cell r="W931">
            <v>45814</v>
          </cell>
          <cell r="Z931">
            <v>7509</v>
          </cell>
        </row>
        <row r="932">
          <cell r="E932" t="str">
            <v>MALDA</v>
          </cell>
          <cell r="G932">
            <v>6203686576</v>
          </cell>
          <cell r="K932" t="str">
            <v>BXED122035</v>
          </cell>
          <cell r="W932">
            <v>45813</v>
          </cell>
          <cell r="Z932">
            <v>1572</v>
          </cell>
        </row>
        <row r="933">
          <cell r="E933" t="str">
            <v>DHANBAD</v>
          </cell>
          <cell r="G933">
            <v>9550386894</v>
          </cell>
          <cell r="K933" t="str">
            <v>BXAD231963</v>
          </cell>
          <cell r="W933">
            <v>45813</v>
          </cell>
          <cell r="Z933">
            <v>1800</v>
          </cell>
        </row>
        <row r="934">
          <cell r="E934" t="str">
            <v>KOKAR,INDUSTRIAL AREA,RANCHI
834002
RANCHI</v>
          </cell>
          <cell r="G934">
            <v>7781017197</v>
          </cell>
          <cell r="K934" t="str">
            <v>BMKC370048</v>
          </cell>
          <cell r="W934">
            <v>45813</v>
          </cell>
          <cell r="Z934">
            <v>28935</v>
          </cell>
        </row>
        <row r="935">
          <cell r="E935" t="str">
            <v>PLOT NO. 79, KAPASARA,, SUNDERNAGAR, CHIRKUNDA,, DHANBAD - 828 202
PLOT NO. 79, KAPASARA,, SUNDERNAGAR, CHIRKUNDA,, DHANBAD - 828 202
828202</v>
          </cell>
          <cell r="G935">
            <v>8101005542</v>
          </cell>
          <cell r="K935" t="str">
            <v>BTFS031006</v>
          </cell>
          <cell r="W935">
            <v>45813</v>
          </cell>
          <cell r="Z935">
            <v>9615</v>
          </cell>
        </row>
        <row r="936">
          <cell r="E936" t="str">
            <v>ASANSOL</v>
          </cell>
          <cell r="G936">
            <v>6202046477</v>
          </cell>
          <cell r="K936" t="str">
            <v>BSCS037494</v>
          </cell>
          <cell r="W936">
            <v>45813</v>
          </cell>
          <cell r="Z936">
            <v>21675</v>
          </cell>
        </row>
        <row r="937">
          <cell r="E937" t="str">
            <v>SARWARI, ASANSOL, WB</v>
          </cell>
          <cell r="G937">
            <v>6202045477</v>
          </cell>
          <cell r="K937" t="str">
            <v>BXJS034965</v>
          </cell>
          <cell r="W937">
            <v>45813</v>
          </cell>
          <cell r="Z937">
            <v>8814</v>
          </cell>
        </row>
        <row r="938">
          <cell r="E938" t="str">
            <v>ANGARA, TATISILWAI</v>
          </cell>
          <cell r="G938">
            <v>9507321781</v>
          </cell>
          <cell r="K938" t="str">
            <v>BWFC370703</v>
          </cell>
          <cell r="W938">
            <v>45812</v>
          </cell>
          <cell r="Z938">
            <v>3494</v>
          </cell>
        </row>
        <row r="939">
          <cell r="E939" t="str">
            <v>A-3, 2ND PHASE, ADITYAPUR INDUSTRIAL AREA, ADITYAPUR, JAMSHEDPUR, JHARKHAND
A-3, 2ND PHASE, ADITYAPUR INDUSTRIAL AREA, ADITYAPUR, JAMSHEDPUR, JHARKHAND
831013
JAMHEDPUR</v>
          </cell>
          <cell r="G939">
            <v>9608189810</v>
          </cell>
          <cell r="K939" t="str">
            <v>GPBC370442</v>
          </cell>
          <cell r="W939">
            <v>45812</v>
          </cell>
          <cell r="Z939">
            <v>19020</v>
          </cell>
        </row>
        <row r="940">
          <cell r="E940" t="str">
            <v>KODERMA</v>
          </cell>
          <cell r="G940">
            <v>6205630431</v>
          </cell>
          <cell r="K940" t="str">
            <v>BXGS043540</v>
          </cell>
          <cell r="W940">
            <v>45812</v>
          </cell>
          <cell r="Z940">
            <v>2055</v>
          </cell>
        </row>
        <row r="941">
          <cell r="E941" t="str">
            <v>RANCHI PATNA ROAD
DEMOTAND
825301
HAZARIBAGH</v>
          </cell>
          <cell r="G941">
            <v>6203465926</v>
          </cell>
          <cell r="K941" t="str">
            <v>BSCS037531</v>
          </cell>
          <cell r="W941">
            <v>45812</v>
          </cell>
          <cell r="Z941">
            <v>22712</v>
          </cell>
        </row>
        <row r="942">
          <cell r="E942" t="str">
            <v>GAIGHATA, WB</v>
          </cell>
          <cell r="G942">
            <v>8617628112</v>
          </cell>
          <cell r="K942" t="str">
            <v>BXID201595</v>
          </cell>
          <cell r="W942">
            <v>45812</v>
          </cell>
          <cell r="Z942">
            <v>200</v>
          </cell>
        </row>
        <row r="943">
          <cell r="E943" t="str">
            <v>RAMGARAH</v>
          </cell>
          <cell r="G943">
            <v>9523364242</v>
          </cell>
          <cell r="K943" t="str">
            <v>BVES049148</v>
          </cell>
          <cell r="W943">
            <v>45812</v>
          </cell>
          <cell r="Z943">
            <v>1645</v>
          </cell>
        </row>
        <row r="944">
          <cell r="E944" t="str">
            <v>AURANGABAD, BIHAR</v>
          </cell>
          <cell r="G944">
            <v>9771012500</v>
          </cell>
          <cell r="K944" t="str">
            <v>BWHD163991</v>
          </cell>
          <cell r="W944">
            <v>45812</v>
          </cell>
          <cell r="Z944">
            <v>1519</v>
          </cell>
        </row>
        <row r="945">
          <cell r="E945" t="str">
            <v>CHAS BOKARO</v>
          </cell>
          <cell r="G945">
            <v>9006537516</v>
          </cell>
          <cell r="K945" t="str">
            <v>BWID164096</v>
          </cell>
          <cell r="W945">
            <v>45812</v>
          </cell>
          <cell r="Z945">
            <v>2421</v>
          </cell>
        </row>
        <row r="946">
          <cell r="E946" t="str">
            <v>BEGUSARAI</v>
          </cell>
          <cell r="G946">
            <v>6201785442</v>
          </cell>
          <cell r="K946" t="str">
            <v>BWHD164003</v>
          </cell>
          <cell r="W946">
            <v>45811</v>
          </cell>
          <cell r="Z946">
            <v>1188</v>
          </cell>
        </row>
        <row r="947">
          <cell r="E947" t="str">
            <v>RAJGIR, BIHAR</v>
          </cell>
          <cell r="G947">
            <v>6301447200</v>
          </cell>
          <cell r="K947" t="str">
            <v>BXHD232326</v>
          </cell>
          <cell r="W947">
            <v>45810</v>
          </cell>
          <cell r="Z947">
            <v>25</v>
          </cell>
        </row>
        <row r="948">
          <cell r="E948" t="str">
            <v>KANKE, RANCHI
834002</v>
          </cell>
          <cell r="G948">
            <v>7979732853</v>
          </cell>
          <cell r="K948" t="str">
            <v>BSFC376396</v>
          </cell>
          <cell r="W948">
            <v>45810</v>
          </cell>
          <cell r="Z948">
            <v>8359</v>
          </cell>
        </row>
        <row r="949">
          <cell r="E949" t="str">
            <v>NEAR P.N BANK MAIN ROAD,, RAMGARH CANTT-829122, DIST. RAMGARH
829122
BUDHAKHOP, AMBRELA, KARMA,</v>
          </cell>
          <cell r="G949">
            <v>9693796748</v>
          </cell>
          <cell r="K949" t="str">
            <v>BSHS038806</v>
          </cell>
          <cell r="W949">
            <v>45810</v>
          </cell>
          <cell r="Z949">
            <v>22786</v>
          </cell>
        </row>
        <row r="950">
          <cell r="E950" t="str">
            <v>NEAR P.N BANK MAIN ROAD,, RAMGARH CANTT-829122, DIST. RAMGARH
829122
BUDHAKHOP, AMBRELA, KARMA,</v>
          </cell>
          <cell r="G950">
            <v>9973636494</v>
          </cell>
          <cell r="K950" t="str">
            <v>BQBS030091</v>
          </cell>
          <cell r="W950">
            <v>45810</v>
          </cell>
          <cell r="Z950">
            <v>49758</v>
          </cell>
        </row>
        <row r="951">
          <cell r="E951" t="str">
            <v>PARSAI, GOVINDPUR</v>
          </cell>
          <cell r="G951">
            <v>9142517660</v>
          </cell>
          <cell r="K951" t="str">
            <v>BXLS042397</v>
          </cell>
          <cell r="W951">
            <v>45810</v>
          </cell>
          <cell r="Z951">
            <v>3763</v>
          </cell>
        </row>
        <row r="952">
          <cell r="E952" t="str">
            <v>NAMCHI, SIKKIM</v>
          </cell>
          <cell r="G952">
            <v>8768362527</v>
          </cell>
          <cell r="K952" t="str">
            <v>BXFD164584</v>
          </cell>
          <cell r="W952">
            <v>45809</v>
          </cell>
          <cell r="Z952">
            <v>580</v>
          </cell>
        </row>
        <row r="953">
          <cell r="E953" t="str">
            <v>VINAIKA’S COMPLEX RANCHI TATA ROAD, R.S. PLOT NO.:-615,VILLAGE-PANCHA,THANA-BUNDU RANCHI, JHARKHAND.
834002</v>
          </cell>
          <cell r="G953">
            <v>9818905980</v>
          </cell>
          <cell r="K953" t="str">
            <v>BUDS046275</v>
          </cell>
          <cell r="W953">
            <v>45809</v>
          </cell>
          <cell r="Z953">
            <v>16989</v>
          </cell>
        </row>
        <row r="954">
          <cell r="E954" t="str">
            <v>MAHUDA MORE, DHANBAD</v>
          </cell>
          <cell r="G954">
            <v>6204702963</v>
          </cell>
          <cell r="K954" t="str">
            <v>BWHD164004</v>
          </cell>
          <cell r="W954">
            <v>45809</v>
          </cell>
          <cell r="Z954">
            <v>3651</v>
          </cell>
        </row>
        <row r="955">
          <cell r="E955" t="str">
            <v>JHALDA</v>
          </cell>
          <cell r="G955">
            <v>9331665000</v>
          </cell>
          <cell r="K955" t="str">
            <v>BUGS047120</v>
          </cell>
          <cell r="W955">
            <v>45808</v>
          </cell>
          <cell r="Z955">
            <v>7112</v>
          </cell>
        </row>
        <row r="956">
          <cell r="E956" t="str">
            <v>TATISIWAI INDUSTRIAL AREA, RANCHI
835103
TATISILWAY RANCHI</v>
          </cell>
          <cell r="G956">
            <v>7488690694</v>
          </cell>
          <cell r="K956" t="str">
            <v>BSAS036958</v>
          </cell>
          <cell r="W956">
            <v>45808</v>
          </cell>
          <cell r="Z956">
            <v>20695</v>
          </cell>
        </row>
        <row r="957">
          <cell r="E957" t="str">
            <v>JHALDA</v>
          </cell>
          <cell r="G957">
            <v>9331665000</v>
          </cell>
          <cell r="K957" t="str">
            <v>BTIS044954</v>
          </cell>
          <cell r="W957">
            <v>45808</v>
          </cell>
          <cell r="Z957">
            <v>24766</v>
          </cell>
        </row>
        <row r="958">
          <cell r="E958" t="str">
            <v>HAZARIBAGH</v>
          </cell>
          <cell r="G958">
            <v>9905784279</v>
          </cell>
          <cell r="K958" t="str">
            <v>BVJC375621</v>
          </cell>
          <cell r="W958">
            <v>45807</v>
          </cell>
          <cell r="Z958">
            <v>699</v>
          </cell>
        </row>
        <row r="959">
          <cell r="E959" t="str">
            <v>GUMLA</v>
          </cell>
          <cell r="G959">
            <v>8285869956</v>
          </cell>
          <cell r="K959" t="str">
            <v>BWKS031684</v>
          </cell>
          <cell r="W959">
            <v>45806</v>
          </cell>
          <cell r="Z959">
            <v>9806</v>
          </cell>
        </row>
        <row r="960">
          <cell r="E960" t="str">
            <v>BARWADA</v>
          </cell>
          <cell r="G960">
            <v>6380540177</v>
          </cell>
          <cell r="K960" t="str">
            <v>BULD232523</v>
          </cell>
          <cell r="W960">
            <v>45806</v>
          </cell>
          <cell r="Z960">
            <v>196</v>
          </cell>
        </row>
        <row r="961">
          <cell r="E961" t="str">
            <v>KULI, RAMGRAH</v>
          </cell>
          <cell r="G961">
            <v>7987318893</v>
          </cell>
          <cell r="K961" t="str">
            <v>BWAD163680</v>
          </cell>
          <cell r="W961">
            <v>45806</v>
          </cell>
          <cell r="Z961">
            <v>4318</v>
          </cell>
        </row>
        <row r="962">
          <cell r="E962" t="str">
            <v>KULI, RAMGRAH</v>
          </cell>
          <cell r="G962">
            <v>9691773091</v>
          </cell>
          <cell r="K962" t="str">
            <v>BVGD163297</v>
          </cell>
          <cell r="W962">
            <v>45806</v>
          </cell>
          <cell r="Z962">
            <v>4678</v>
          </cell>
        </row>
        <row r="963">
          <cell r="E963" t="str">
            <v>HAWAI NAGAR, RANCHI</v>
          </cell>
          <cell r="G963">
            <v>9826945050</v>
          </cell>
          <cell r="K963" t="str">
            <v>BUEC372458</v>
          </cell>
          <cell r="W963">
            <v>45805</v>
          </cell>
          <cell r="Z963">
            <v>3971</v>
          </cell>
        </row>
        <row r="964">
          <cell r="E964" t="str">
            <v>TATISILWAI</v>
          </cell>
          <cell r="G964">
            <v>8077989439</v>
          </cell>
          <cell r="K964" t="str">
            <v>BUYKS039032</v>
          </cell>
          <cell r="W964">
            <v>45805</v>
          </cell>
          <cell r="Z964">
            <v>0</v>
          </cell>
        </row>
        <row r="965">
          <cell r="E965" t="str">
            <v>DALADALI, RANCHI</v>
          </cell>
          <cell r="G965">
            <v>9835538524</v>
          </cell>
          <cell r="K965" t="str">
            <v>BWFD163940</v>
          </cell>
          <cell r="W965">
            <v>45805</v>
          </cell>
          <cell r="Z965">
            <v>3436</v>
          </cell>
        </row>
        <row r="966">
          <cell r="E966" t="str">
            <v>MARRAR RAMGRAH</v>
          </cell>
          <cell r="G966">
            <v>7654107064</v>
          </cell>
          <cell r="K966" t="str">
            <v>BXFS037363</v>
          </cell>
          <cell r="W966">
            <v>45805</v>
          </cell>
          <cell r="Z966">
            <v>1</v>
          </cell>
        </row>
        <row r="967">
          <cell r="E967" t="str">
            <v>KOKAR INDUSTRIAL AREA,RANCHI
834001</v>
          </cell>
          <cell r="G967">
            <v>7520091181</v>
          </cell>
          <cell r="K967" t="str">
            <v>BPIC370386</v>
          </cell>
          <cell r="W967">
            <v>45805</v>
          </cell>
          <cell r="Z967">
            <v>18395</v>
          </cell>
        </row>
        <row r="968">
          <cell r="E968" t="str">
            <v>RAHELA, DALTAINGANJ</v>
          </cell>
          <cell r="G968">
            <v>7004971081</v>
          </cell>
          <cell r="K968" t="str">
            <v>NA</v>
          </cell>
          <cell r="W968">
            <v>45805</v>
          </cell>
          <cell r="Z968">
            <v>8936</v>
          </cell>
        </row>
        <row r="969">
          <cell r="E969" t="str">
            <v>KOKAR INDUSTRIAL AREA KOKAR</v>
          </cell>
          <cell r="G969">
            <v>9308408219</v>
          </cell>
          <cell r="K969" t="str">
            <v>BXDC373881</v>
          </cell>
          <cell r="W969">
            <v>45804</v>
          </cell>
          <cell r="Z969">
            <v>2116</v>
          </cell>
        </row>
        <row r="970">
          <cell r="E970" t="str">
            <v>RAMGARH</v>
          </cell>
          <cell r="G970">
            <v>9155906960</v>
          </cell>
          <cell r="K970" t="str">
            <v>BYAS044775</v>
          </cell>
          <cell r="W970">
            <v>45804</v>
          </cell>
          <cell r="Z970">
            <v>1</v>
          </cell>
        </row>
        <row r="971">
          <cell r="E971" t="str">
            <v>RAMGARAH</v>
          </cell>
          <cell r="G971">
            <v>9939115073</v>
          </cell>
          <cell r="K971" t="str">
            <v>BVES049148</v>
          </cell>
          <cell r="W971">
            <v>45804</v>
          </cell>
          <cell r="Z971">
            <v>1566</v>
          </cell>
        </row>
        <row r="972">
          <cell r="E972" t="str">
            <v>DEOGRAH</v>
          </cell>
          <cell r="G972">
            <v>9065522796</v>
          </cell>
          <cell r="K972" t="str">
            <v>BWCC379822</v>
          </cell>
          <cell r="W972">
            <v>45804</v>
          </cell>
          <cell r="Z972">
            <v>1923</v>
          </cell>
        </row>
        <row r="973">
          <cell r="E973" t="str">
            <v>BALIDIH INDUSTRIAL AREA
827014</v>
          </cell>
          <cell r="G973">
            <v>7004333419</v>
          </cell>
          <cell r="K973" t="str">
            <v>BYJS038729</v>
          </cell>
          <cell r="W973">
            <v>45804</v>
          </cell>
          <cell r="Z973">
            <v>1</v>
          </cell>
        </row>
        <row r="974">
          <cell r="E974" t="str">
            <v>CHATRA</v>
          </cell>
          <cell r="G974">
            <v>8102075973</v>
          </cell>
          <cell r="K974" t="str">
            <v>BWGD163984</v>
          </cell>
          <cell r="W974">
            <v>45803</v>
          </cell>
          <cell r="Z974">
            <v>2515</v>
          </cell>
        </row>
        <row r="975">
          <cell r="E975" t="str">
            <v>BARKAGAON</v>
          </cell>
          <cell r="G975">
            <v>9234615009</v>
          </cell>
          <cell r="K975" t="str">
            <v>BXDD232126</v>
          </cell>
          <cell r="W975">
            <v>45801</v>
          </cell>
          <cell r="Z975">
            <v>608</v>
          </cell>
        </row>
        <row r="976">
          <cell r="E976" t="str">
            <v>DASMILE, RANCHI</v>
          </cell>
          <cell r="G976">
            <v>8002234200</v>
          </cell>
          <cell r="K976" t="str">
            <v>BVHD163366</v>
          </cell>
          <cell r="W976">
            <v>45800</v>
          </cell>
          <cell r="Z976">
            <v>1583</v>
          </cell>
        </row>
        <row r="977">
          <cell r="E977" t="str">
            <v>RANCHI
834002</v>
          </cell>
          <cell r="G977">
            <v>9540167108</v>
          </cell>
          <cell r="K977" t="str">
            <v>BTIS032020</v>
          </cell>
          <cell r="W977">
            <v>45800</v>
          </cell>
          <cell r="Z977">
            <v>17632</v>
          </cell>
        </row>
        <row r="978">
          <cell r="E978" t="str">
            <v>RANCHI
834002</v>
          </cell>
          <cell r="G978">
            <v>8210241710</v>
          </cell>
          <cell r="K978" t="str">
            <v>BULS033141</v>
          </cell>
          <cell r="W978">
            <v>45800</v>
          </cell>
          <cell r="Z978">
            <v>16735</v>
          </cell>
        </row>
        <row r="979">
          <cell r="E979" t="str">
            <v>RANCHI
834002</v>
          </cell>
          <cell r="G979">
            <v>9540167108</v>
          </cell>
          <cell r="K979" t="str">
            <v>BTIS032025</v>
          </cell>
          <cell r="W979">
            <v>45800</v>
          </cell>
          <cell r="Z979">
            <v>17675</v>
          </cell>
        </row>
        <row r="980">
          <cell r="E980" t="str">
            <v>ANGARA, TATISILWAI</v>
          </cell>
          <cell r="G980">
            <v>9162768423</v>
          </cell>
          <cell r="K980" t="str">
            <v>BVGF111615</v>
          </cell>
          <cell r="W980">
            <v>45800</v>
          </cell>
          <cell r="Z980">
            <v>20489</v>
          </cell>
        </row>
        <row r="981">
          <cell r="E981" t="str">
            <v>ANGARA, TATISILWAI</v>
          </cell>
          <cell r="G981">
            <v>9110012919</v>
          </cell>
          <cell r="K981" t="str">
            <v>BVGF111611</v>
          </cell>
          <cell r="W981">
            <v>45800</v>
          </cell>
          <cell r="Z981">
            <v>19286</v>
          </cell>
        </row>
        <row r="982">
          <cell r="E982" t="str">
            <v>ASANSOL WB</v>
          </cell>
          <cell r="G982">
            <v>7908100638</v>
          </cell>
          <cell r="K982" t="str">
            <v>BXFD232225</v>
          </cell>
          <cell r="W982">
            <v>45800</v>
          </cell>
          <cell r="Z982">
            <v>826</v>
          </cell>
        </row>
        <row r="983">
          <cell r="E983" t="str">
            <v>RANCHI
834002</v>
          </cell>
          <cell r="G983">
            <v>8210241710</v>
          </cell>
          <cell r="K983" t="str">
            <v>BXBS036173</v>
          </cell>
          <cell r="W983">
            <v>45800</v>
          </cell>
          <cell r="Z983">
            <v>2152</v>
          </cell>
        </row>
        <row r="984">
          <cell r="E984" t="str">
            <v>RAHELA, DALTAINGANJ</v>
          </cell>
          <cell r="G984">
            <v>7992431955</v>
          </cell>
          <cell r="K984" t="str">
            <v>BWCS032720</v>
          </cell>
          <cell r="W984">
            <v>45800</v>
          </cell>
          <cell r="Z984">
            <v>9610</v>
          </cell>
        </row>
        <row r="985">
          <cell r="E985" t="str">
            <v>REHLA,GARWA,JHARKHAND
822124
RANCHI</v>
          </cell>
          <cell r="G985">
            <v>7004623399</v>
          </cell>
          <cell r="K985" t="str">
            <v>BMFS031346</v>
          </cell>
          <cell r="W985">
            <v>45800</v>
          </cell>
          <cell r="Z985">
            <v>34666</v>
          </cell>
        </row>
        <row r="986">
          <cell r="E986" t="str">
            <v>CHANDIL BAZAR</v>
          </cell>
          <cell r="G986">
            <v>9123594446</v>
          </cell>
          <cell r="K986" t="str">
            <v>BRKD160684</v>
          </cell>
          <cell r="W986">
            <v>45799</v>
          </cell>
          <cell r="Z986">
            <v>3677</v>
          </cell>
        </row>
        <row r="987">
          <cell r="E987" t="str">
            <v>CHATRO, JAMUA</v>
          </cell>
          <cell r="G987">
            <v>7903781073</v>
          </cell>
          <cell r="K987" t="str">
            <v>BXCD164415</v>
          </cell>
          <cell r="W987">
            <v>45797</v>
          </cell>
          <cell r="Z987">
            <v>184</v>
          </cell>
        </row>
        <row r="988">
          <cell r="E988" t="str">
            <v>TUPUDANA INDUSTRIAL AREA,RANCHI
834003</v>
          </cell>
          <cell r="G988">
            <v>9534249500</v>
          </cell>
          <cell r="K988" t="str">
            <v>BRIS035695</v>
          </cell>
          <cell r="W988">
            <v>45797</v>
          </cell>
          <cell r="Z988">
            <v>33667</v>
          </cell>
        </row>
        <row r="989">
          <cell r="E989" t="str">
            <v>KOKAR INDUSTRIAL AREA,,RANCHI
834002
KOKAR INDUSTRIAL AREA RANCHI</v>
          </cell>
          <cell r="G989">
            <v>9431101890</v>
          </cell>
          <cell r="K989" t="str">
            <v>GNDC370057</v>
          </cell>
          <cell r="W989">
            <v>45796</v>
          </cell>
          <cell r="Z989">
            <v>20048</v>
          </cell>
        </row>
        <row r="990">
          <cell r="E990" t="str">
            <v>BARKAGAON</v>
          </cell>
          <cell r="G990">
            <v>9234615009</v>
          </cell>
          <cell r="K990" t="str">
            <v>BXDD232126</v>
          </cell>
          <cell r="W990">
            <v>45796</v>
          </cell>
          <cell r="Z990">
            <v>595</v>
          </cell>
        </row>
        <row r="991">
          <cell r="E991" t="str">
            <v>AMRAPALI PROJECT, TANDWA</v>
          </cell>
          <cell r="G991">
            <v>7032052579</v>
          </cell>
          <cell r="K991" t="str">
            <v>BXBD164357</v>
          </cell>
          <cell r="W991">
            <v>45796</v>
          </cell>
          <cell r="Z991">
            <v>1550</v>
          </cell>
        </row>
        <row r="992">
          <cell r="E992" t="str">
            <v>TANDWA, CHATRA</v>
          </cell>
          <cell r="G992">
            <v>7032052579</v>
          </cell>
          <cell r="K992" t="str">
            <v>BXJD164130</v>
          </cell>
          <cell r="W992">
            <v>45796</v>
          </cell>
          <cell r="Z992">
            <v>2700</v>
          </cell>
        </row>
        <row r="993">
          <cell r="E993" t="str">
            <v>TANDWA, CHATRA</v>
          </cell>
          <cell r="G993">
            <v>7032052579</v>
          </cell>
          <cell r="K993" t="str">
            <v>BXJD164143</v>
          </cell>
          <cell r="W993">
            <v>45796</v>
          </cell>
          <cell r="Z993">
            <v>2700</v>
          </cell>
        </row>
        <row r="994">
          <cell r="E994" t="str">
            <v>PHUSHRO, KARO</v>
          </cell>
          <cell r="G994">
            <v>6203800757</v>
          </cell>
          <cell r="K994" t="str">
            <v>BTED162209</v>
          </cell>
          <cell r="W994">
            <v>45796</v>
          </cell>
          <cell r="Z994">
            <v>5874</v>
          </cell>
        </row>
        <row r="995">
          <cell r="E995" t="str">
            <v>AMLO PHUSHRO</v>
          </cell>
          <cell r="G995">
            <v>9006617909</v>
          </cell>
          <cell r="K995" t="str">
            <v>BXKD164191</v>
          </cell>
          <cell r="W995">
            <v>45794</v>
          </cell>
          <cell r="Z995">
            <v>3730</v>
          </cell>
        </row>
        <row r="996">
          <cell r="E996" t="str">
            <v>HAZARIBAGH</v>
          </cell>
          <cell r="G996">
            <v>9431141152</v>
          </cell>
          <cell r="K996" t="str">
            <v>BUKC370622</v>
          </cell>
          <cell r="W996">
            <v>45794</v>
          </cell>
          <cell r="Z996">
            <v>8501</v>
          </cell>
        </row>
        <row r="997">
          <cell r="E997" t="str">
            <v>NISCHITPUR</v>
          </cell>
          <cell r="G997">
            <v>9110052858</v>
          </cell>
          <cell r="K997" t="str">
            <v>BQHD160412</v>
          </cell>
          <cell r="W997">
            <v>45794</v>
          </cell>
          <cell r="Z997">
            <v>5570</v>
          </cell>
        </row>
        <row r="998">
          <cell r="E998" t="str">
            <v>NAGRI,RANCHI
835202
RANCHI</v>
          </cell>
          <cell r="G998">
            <v>7549287704</v>
          </cell>
          <cell r="K998" t="str">
            <v>BIGS030904</v>
          </cell>
          <cell r="W998">
            <v>45794</v>
          </cell>
          <cell r="Z998">
            <v>10882</v>
          </cell>
        </row>
        <row r="999">
          <cell r="E999" t="str">
            <v>PAKUR</v>
          </cell>
          <cell r="G999">
            <v>9133666330</v>
          </cell>
          <cell r="K999" t="str">
            <v>BUKD162500</v>
          </cell>
          <cell r="W999">
            <v>45793</v>
          </cell>
          <cell r="Z999">
            <v>5975</v>
          </cell>
        </row>
        <row r="1000">
          <cell r="E1000" t="str">
            <v>RANIGANJ, WEST BENGAL</v>
          </cell>
          <cell r="G1000">
            <v>9064863793</v>
          </cell>
          <cell r="K1000" t="str">
            <v>BXHD164672</v>
          </cell>
          <cell r="W1000">
            <v>45793</v>
          </cell>
          <cell r="Z1000">
            <v>580</v>
          </cell>
        </row>
        <row r="1001">
          <cell r="E1001" t="str">
            <v>RANCHI ROAD,RAMGARH 
DIGWAR,RAMGARH
829122
DIGWAR , RANCHI ROAD ,</v>
          </cell>
          <cell r="G1001">
            <v>7004848564</v>
          </cell>
          <cell r="K1001" t="str">
            <v>BSFC376459</v>
          </cell>
          <cell r="W1001">
            <v>45793</v>
          </cell>
          <cell r="Z1001">
            <v>15638</v>
          </cell>
        </row>
        <row r="1002">
          <cell r="E1002" t="str">
            <v>RAMGARH
829103
NAYA MORE</v>
          </cell>
          <cell r="G1002">
            <v>8271433755</v>
          </cell>
          <cell r="K1002" t="str">
            <v>BRGS035169</v>
          </cell>
          <cell r="W1002">
            <v>45793</v>
          </cell>
          <cell r="Z1002">
            <v>37616</v>
          </cell>
        </row>
        <row r="1003">
          <cell r="E1003" t="str">
            <v>TATISIWAI INDUSTRIAL AREA, RANCHI
835103
TATISILWAY RANCHI</v>
          </cell>
          <cell r="G1003">
            <v>7488690694</v>
          </cell>
          <cell r="K1003" t="str">
            <v>BSAS036958</v>
          </cell>
          <cell r="W1003">
            <v>45792</v>
          </cell>
          <cell r="Z1003">
            <v>20487</v>
          </cell>
        </row>
        <row r="1004">
          <cell r="E1004" t="str">
            <v>KISHOREGANJ, RANCHI
834001
KAMRE RAVI STEEL,</v>
          </cell>
          <cell r="G1004">
            <v>9939777881</v>
          </cell>
          <cell r="K1004" t="str">
            <v>GPKC370113</v>
          </cell>
          <cell r="W1004">
            <v>45792</v>
          </cell>
          <cell r="Z1004">
            <v>15657</v>
          </cell>
        </row>
        <row r="1005">
          <cell r="E1005" t="str">
            <v>REG. OFFICE: UNIT 106, MAHABIR TOWER, JOKHIRAM LANE, MAIN ROAD, RANCHI - 834 001
REG. OFFICE: UNIT 106, MAHABIR TOWER, JOKHIRAM LANE, MAIN ROAD, RANCHI - 834 001
835214</v>
          </cell>
          <cell r="G1005">
            <v>8207010500</v>
          </cell>
          <cell r="K1005" t="str">
            <v>BSDS043254</v>
          </cell>
          <cell r="W1005">
            <v>45792</v>
          </cell>
          <cell r="Z1005">
            <v>30584</v>
          </cell>
        </row>
        <row r="1006">
          <cell r="E1006" t="str">
            <v>GOPI MORE GAYA</v>
          </cell>
          <cell r="G1006">
            <v>8340606631</v>
          </cell>
          <cell r="K1006" t="str">
            <v>BSCD161704</v>
          </cell>
          <cell r="W1006">
            <v>45792</v>
          </cell>
          <cell r="Z1006">
            <v>3143</v>
          </cell>
        </row>
        <row r="1007">
          <cell r="E1007" t="str">
            <v>TAPIN PROJECT, TAPIN</v>
          </cell>
          <cell r="G1007">
            <v>7644045555</v>
          </cell>
          <cell r="K1007" t="str">
            <v>BUID162953</v>
          </cell>
          <cell r="W1007">
            <v>45792</v>
          </cell>
          <cell r="Z1007">
            <v>6966</v>
          </cell>
        </row>
        <row r="1008">
          <cell r="E1008" t="str">
            <v>RANCHI</v>
          </cell>
          <cell r="G1008">
            <v>8709503035</v>
          </cell>
          <cell r="K1008" t="str">
            <v>BWHD164039</v>
          </cell>
          <cell r="W1008">
            <v>45791</v>
          </cell>
          <cell r="Z1008">
            <v>1708</v>
          </cell>
        </row>
        <row r="1009">
          <cell r="E1009" t="str">
            <v>LODHMA</v>
          </cell>
          <cell r="G1009">
            <v>9110052858</v>
          </cell>
          <cell r="K1009" t="str">
            <v>BQHD160412</v>
          </cell>
          <cell r="W1009">
            <v>45791</v>
          </cell>
          <cell r="Z1009">
            <v>6363</v>
          </cell>
        </row>
        <row r="1010">
          <cell r="E1010" t="str">
            <v>LODNA NTS</v>
          </cell>
          <cell r="G1010">
            <v>7644045555</v>
          </cell>
          <cell r="K1010" t="str">
            <v>BXKD164206</v>
          </cell>
          <cell r="W1010">
            <v>45790</v>
          </cell>
          <cell r="Z1010">
            <v>3186</v>
          </cell>
        </row>
        <row r="1011">
          <cell r="E1011" t="str">
            <v>HAZARIBAGH</v>
          </cell>
          <cell r="G1011">
            <v>7255084681</v>
          </cell>
          <cell r="K1011" t="str">
            <v>BWLS031775</v>
          </cell>
          <cell r="W1011">
            <v>45790</v>
          </cell>
          <cell r="Z1011">
            <v>13320</v>
          </cell>
        </row>
        <row r="1012">
          <cell r="E1012" t="str">
            <v>RANCHI</v>
          </cell>
          <cell r="G1012">
            <v>8709503035</v>
          </cell>
          <cell r="K1012" t="str">
            <v>BWHD164039</v>
          </cell>
          <cell r="W1012">
            <v>45790</v>
          </cell>
          <cell r="Z1012">
            <v>1586</v>
          </cell>
        </row>
        <row r="1013">
          <cell r="E1013" t="str">
            <v>KOKAR INDUSTRIAL AREA,RANCHI
834001</v>
          </cell>
          <cell r="G1013">
            <v>8797321813</v>
          </cell>
          <cell r="K1013" t="str">
            <v>BSBC375532</v>
          </cell>
          <cell r="W1013">
            <v>45790</v>
          </cell>
          <cell r="Z1013">
            <v>6448</v>
          </cell>
        </row>
        <row r="1014">
          <cell r="E1014" t="str">
            <v>C/O - ANUP JOSHI, DOCTOR GALI FRONT OF JAIN MANDIR, P.O. - JHUMRITILAIYA, KODERMA</v>
          </cell>
          <cell r="G1014">
            <v>9762686087</v>
          </cell>
          <cell r="K1014" t="str">
            <v>BSBD161629</v>
          </cell>
          <cell r="W1014">
            <v>45790</v>
          </cell>
          <cell r="Z1014">
            <v>7495</v>
          </cell>
        </row>
        <row r="1015">
          <cell r="E1015" t="str">
            <v>MUNGMA</v>
          </cell>
          <cell r="G1015">
            <v>8770159290</v>
          </cell>
          <cell r="K1015" t="str">
            <v>BWEC370334</v>
          </cell>
          <cell r="W1015">
            <v>45790</v>
          </cell>
          <cell r="Z1015">
            <v>11514</v>
          </cell>
        </row>
        <row r="1016">
          <cell r="E1016" t="str">
            <v>RANIGANJ, WB</v>
          </cell>
          <cell r="G1016">
            <v>8789685581</v>
          </cell>
          <cell r="K1016" t="str">
            <v>BWED163890</v>
          </cell>
          <cell r="W1016">
            <v>45789</v>
          </cell>
          <cell r="Z1016">
            <v>5220</v>
          </cell>
        </row>
        <row r="1017">
          <cell r="E1017" t="str">
            <v>KWJAMA COLLIERY, DHANBAD</v>
          </cell>
          <cell r="G1017">
            <v>7644045555</v>
          </cell>
          <cell r="K1017" t="str">
            <v>BVCD163165</v>
          </cell>
          <cell r="W1017">
            <v>45789</v>
          </cell>
          <cell r="Z1017">
            <v>7235</v>
          </cell>
        </row>
        <row r="1018">
          <cell r="E1018" t="str">
            <v>NAMKUM INDUSTRIAL AREA,RANCHI
834010</v>
          </cell>
          <cell r="G1018">
            <v>9386408111</v>
          </cell>
          <cell r="K1018" t="str">
            <v>BRHS035337</v>
          </cell>
          <cell r="W1018">
            <v>45789</v>
          </cell>
          <cell r="Z1018">
            <v>14036</v>
          </cell>
        </row>
        <row r="1019">
          <cell r="E1019" t="str">
            <v>NAMKUM INDUSTRIAL AREA,RANCHI
834010</v>
          </cell>
          <cell r="G1019">
            <v>9386408111</v>
          </cell>
          <cell r="K1019" t="str">
            <v>GOCC370403</v>
          </cell>
          <cell r="W1019">
            <v>45789</v>
          </cell>
          <cell r="Z1019">
            <v>16652</v>
          </cell>
        </row>
        <row r="1020">
          <cell r="E1020" t="str">
            <v>GOPALI CHOWK, DHANBAD</v>
          </cell>
          <cell r="G1020">
            <v>7004686026</v>
          </cell>
          <cell r="K1020" t="str">
            <v>BWLD163586</v>
          </cell>
          <cell r="W1020">
            <v>45789</v>
          </cell>
          <cell r="Z1020">
            <v>5000</v>
          </cell>
        </row>
        <row r="1021">
          <cell r="E1021" t="str">
            <v>MARRAR, RAMGRAH</v>
          </cell>
          <cell r="G1021">
            <v>7654107064</v>
          </cell>
          <cell r="K1021" t="str">
            <v>BXJS035074</v>
          </cell>
          <cell r="W1021">
            <v>45789</v>
          </cell>
          <cell r="Z1021">
            <v>9233</v>
          </cell>
        </row>
        <row r="1022">
          <cell r="E1022" t="str">
            <v>DHANBAD</v>
          </cell>
          <cell r="G1022">
            <v>8617628112</v>
          </cell>
          <cell r="K1022" t="str">
            <v>BWHD231603</v>
          </cell>
          <cell r="W1022">
            <v>45787</v>
          </cell>
          <cell r="Z1022">
            <v>3243</v>
          </cell>
        </row>
        <row r="1023">
          <cell r="E1023" t="str">
            <v>BARWADA, DHANBAD</v>
          </cell>
          <cell r="G1023">
            <v>9123424186</v>
          </cell>
          <cell r="K1023" t="str">
            <v>BXAD231957</v>
          </cell>
          <cell r="W1023">
            <v>45787</v>
          </cell>
          <cell r="Z1023">
            <v>1117</v>
          </cell>
        </row>
        <row r="1024">
          <cell r="E1024" t="str">
            <v>KURU, LOHARDAGA</v>
          </cell>
          <cell r="G1024">
            <v>8709133364</v>
          </cell>
          <cell r="K1024" t="str">
            <v>BVKD163010</v>
          </cell>
          <cell r="W1024">
            <v>45787</v>
          </cell>
          <cell r="Z1024">
            <v>4553</v>
          </cell>
        </row>
        <row r="1025">
          <cell r="E1025" t="str">
            <v>GAIGHATA, WB</v>
          </cell>
          <cell r="G1025">
            <v>8617628112</v>
          </cell>
          <cell r="K1025" t="str">
            <v>BXID201595</v>
          </cell>
          <cell r="W1025">
            <v>45787</v>
          </cell>
          <cell r="Z1025">
            <v>1</v>
          </cell>
        </row>
        <row r="1026">
          <cell r="E1026" t="str">
            <v>ASHOK NAGAR, RANCHI</v>
          </cell>
          <cell r="G1026">
            <v>9304011261</v>
          </cell>
          <cell r="K1026" t="str">
            <v>BRGD230256</v>
          </cell>
          <cell r="W1026">
            <v>45786</v>
          </cell>
          <cell r="Z1026">
            <v>6510</v>
          </cell>
        </row>
        <row r="1027">
          <cell r="E1027" t="str">
            <v>GUMLA</v>
          </cell>
          <cell r="G1027">
            <v>8227038800</v>
          </cell>
          <cell r="K1027" t="str">
            <v>BWLS032007</v>
          </cell>
          <cell r="W1027">
            <v>45786</v>
          </cell>
          <cell r="Z1027">
            <v>6544</v>
          </cell>
        </row>
        <row r="1028">
          <cell r="E1028" t="str">
            <v>ANGARPATHRA</v>
          </cell>
          <cell r="G1028">
            <v>7004686026</v>
          </cell>
          <cell r="K1028" t="str">
            <v>BXLD164919</v>
          </cell>
          <cell r="W1028">
            <v>45786</v>
          </cell>
          <cell r="Z1028">
            <v>327</v>
          </cell>
        </row>
        <row r="1029">
          <cell r="E1029" t="str">
            <v>RANIGANJ, WB</v>
          </cell>
          <cell r="G1029">
            <v>8789685581</v>
          </cell>
          <cell r="K1029" t="str">
            <v>BVFD163274</v>
          </cell>
          <cell r="W1029">
            <v>45786</v>
          </cell>
          <cell r="Z1029">
            <v>4500</v>
          </cell>
        </row>
        <row r="1030">
          <cell r="E1030" t="str">
            <v>BIJUPARA, RANCHI</v>
          </cell>
          <cell r="G1030">
            <v>7004246502</v>
          </cell>
          <cell r="K1030" t="str">
            <v>BXDS036915</v>
          </cell>
          <cell r="W1030">
            <v>45785</v>
          </cell>
          <cell r="Z1030">
            <v>1662</v>
          </cell>
        </row>
        <row r="1031">
          <cell r="E1031" t="str">
            <v>KATRAS, DHANBAD</v>
          </cell>
          <cell r="G1031">
            <v>9931519401</v>
          </cell>
          <cell r="K1031" t="str">
            <v>BWAD163674</v>
          </cell>
          <cell r="W1031">
            <v>45785</v>
          </cell>
          <cell r="Z1031">
            <v>3590</v>
          </cell>
        </row>
        <row r="1032">
          <cell r="E1032" t="str">
            <v>LOHARDAGA,JHARKHAND
LOHARDAGA, MOB. NO.9661111900
835302
LOHARDAGA</v>
          </cell>
          <cell r="G1032">
            <v>9801025070</v>
          </cell>
          <cell r="K1032" t="str">
            <v>BQFS031084</v>
          </cell>
          <cell r="W1032">
            <v>45785</v>
          </cell>
          <cell r="Z1032">
            <v>39730</v>
          </cell>
        </row>
        <row r="1033">
          <cell r="E1033" t="str">
            <v>GOBINDPUR INDUSTRIAL AREA, DHANBAD</v>
          </cell>
          <cell r="G1033">
            <v>9113169811</v>
          </cell>
          <cell r="K1033" t="str">
            <v>BVJS047894</v>
          </cell>
          <cell r="W1033">
            <v>45785</v>
          </cell>
          <cell r="Z1033">
            <v>21183</v>
          </cell>
        </row>
        <row r="1034">
          <cell r="E1034" t="str">
            <v>SAHEBGANJ</v>
          </cell>
          <cell r="G1034">
            <v>9813666674</v>
          </cell>
          <cell r="K1034" t="str">
            <v>BXCD164399</v>
          </cell>
          <cell r="W1034">
            <v>45784</v>
          </cell>
          <cell r="Z1034">
            <v>1200</v>
          </cell>
        </row>
        <row r="1035">
          <cell r="E1035" t="str">
            <v>GODDA</v>
          </cell>
          <cell r="G1035">
            <v>9442337273</v>
          </cell>
          <cell r="K1035" t="str">
            <v>BYJD232405</v>
          </cell>
          <cell r="W1035">
            <v>45784</v>
          </cell>
          <cell r="Z1035">
            <v>540</v>
          </cell>
        </row>
        <row r="1036">
          <cell r="E1036" t="str">
            <v>SAHIBGANJ</v>
          </cell>
          <cell r="G1036">
            <v>7363927732</v>
          </cell>
          <cell r="K1036" t="str">
            <v>BXBD164388</v>
          </cell>
          <cell r="W1036">
            <v>45784</v>
          </cell>
          <cell r="Z1036">
            <v>1014</v>
          </cell>
        </row>
        <row r="1037">
          <cell r="E1037" t="str">
            <v>RAHELA, DALTAINGANJ</v>
          </cell>
          <cell r="G1037">
            <v>8877136770</v>
          </cell>
          <cell r="K1037" t="str">
            <v>BVAS038319</v>
          </cell>
          <cell r="W1037">
            <v>45784</v>
          </cell>
          <cell r="Z1037">
            <v>3883</v>
          </cell>
        </row>
        <row r="1038">
          <cell r="E1038" t="str">
            <v>JAPLA</v>
          </cell>
          <cell r="G1038">
            <v>9431390166</v>
          </cell>
          <cell r="K1038" t="str">
            <v>BXKC372435</v>
          </cell>
          <cell r="W1038">
            <v>45784</v>
          </cell>
          <cell r="Z1038">
            <v>3117</v>
          </cell>
        </row>
        <row r="1039">
          <cell r="E1039" t="str">
            <v>GOVINDPUR, PHUSHRO</v>
          </cell>
          <cell r="G1039">
            <v>7672025601</v>
          </cell>
          <cell r="K1039" t="str">
            <v>BXCD164422</v>
          </cell>
          <cell r="W1039">
            <v>45784</v>
          </cell>
          <cell r="Z1039">
            <v>702</v>
          </cell>
        </row>
        <row r="1040">
          <cell r="E1040" t="str">
            <v>JHARIA</v>
          </cell>
          <cell r="G1040">
            <v>7644045555</v>
          </cell>
          <cell r="K1040" t="str">
            <v>BXBD164358</v>
          </cell>
          <cell r="W1040">
            <v>45784</v>
          </cell>
          <cell r="Z1040">
            <v>536</v>
          </cell>
        </row>
        <row r="1041">
          <cell r="E1041" t="str">
            <v>SAHIBGANJ</v>
          </cell>
          <cell r="G1041">
            <v>7782892375</v>
          </cell>
          <cell r="K1041" t="str">
            <v>EVJL061995</v>
          </cell>
          <cell r="W1041">
            <v>45783</v>
          </cell>
          <cell r="Z1041">
            <v>65</v>
          </cell>
        </row>
        <row r="1042">
          <cell r="E1042" t="str">
            <v>DALADALI, RANCHI</v>
          </cell>
          <cell r="G1042">
            <v>9431139783</v>
          </cell>
          <cell r="K1042" t="str">
            <v>BWID164054</v>
          </cell>
          <cell r="W1042">
            <v>45783</v>
          </cell>
          <cell r="Z1042">
            <v>2965</v>
          </cell>
        </row>
        <row r="1043">
          <cell r="E1043" t="str">
            <v>ASANSOL</v>
          </cell>
          <cell r="G1043">
            <v>6202046477</v>
          </cell>
          <cell r="K1043" t="str">
            <v>BSCS037494</v>
          </cell>
          <cell r="W1043">
            <v>45783</v>
          </cell>
          <cell r="Z1043">
            <v>21065</v>
          </cell>
        </row>
        <row r="1044">
          <cell r="E1044" t="str">
            <v>MANATU, RANCHI</v>
          </cell>
          <cell r="G1044">
            <v>6206001020</v>
          </cell>
          <cell r="K1044" t="str">
            <v>BYLC376414</v>
          </cell>
          <cell r="W1044">
            <v>45783</v>
          </cell>
          <cell r="Z1044">
            <v>1</v>
          </cell>
        </row>
        <row r="1045">
          <cell r="E1045" t="str">
            <v>MANATU, RANCHI</v>
          </cell>
          <cell r="G1045">
            <v>6206001020</v>
          </cell>
          <cell r="K1045" t="str">
            <v>BYLC376414</v>
          </cell>
          <cell r="W1045">
            <v>45783</v>
          </cell>
          <cell r="Z1045">
            <v>1</v>
          </cell>
        </row>
        <row r="1046">
          <cell r="E1046" t="str">
            <v>SIKIDARI, ORMANJHI</v>
          </cell>
          <cell r="G1046">
            <v>9691773091</v>
          </cell>
          <cell r="K1046" t="str">
            <v>BYAD164973</v>
          </cell>
          <cell r="W1046">
            <v>45783</v>
          </cell>
          <cell r="Z1046">
            <v>500</v>
          </cell>
        </row>
        <row r="1047">
          <cell r="E1047" t="str">
            <v>SAHEBGANJ</v>
          </cell>
          <cell r="G1047">
            <v>9813666674</v>
          </cell>
          <cell r="K1047" t="str">
            <v>BXCD164399</v>
          </cell>
          <cell r="W1047">
            <v>45782</v>
          </cell>
          <cell r="Z1047">
            <v>1193</v>
          </cell>
        </row>
        <row r="1048">
          <cell r="E1048" t="str">
            <v>NAMKUM INDUSTRIAL AREA,RANCHI
834010</v>
          </cell>
          <cell r="G1048">
            <v>9386408111</v>
          </cell>
          <cell r="K1048" t="str">
            <v>BRHS035337</v>
          </cell>
          <cell r="W1048">
            <v>45780</v>
          </cell>
          <cell r="Z1048">
            <v>14008</v>
          </cell>
        </row>
        <row r="1049">
          <cell r="E1049" t="str">
            <v>NAGRI,RANCHI
835202
RANCHI</v>
          </cell>
          <cell r="G1049">
            <v>8371032418</v>
          </cell>
          <cell r="K1049">
            <v>108441</v>
          </cell>
          <cell r="W1049">
            <v>45780</v>
          </cell>
          <cell r="Z1049">
            <v>24500</v>
          </cell>
        </row>
        <row r="1050">
          <cell r="E1050" t="str">
            <v>RAMGRAH</v>
          </cell>
          <cell r="G1050">
            <v>9944776478</v>
          </cell>
          <cell r="K1050" t="str">
            <v>BXLD231897</v>
          </cell>
          <cell r="W1050">
            <v>45780</v>
          </cell>
          <cell r="Z1050">
            <v>2072</v>
          </cell>
        </row>
        <row r="1051">
          <cell r="E1051" t="str">
            <v>NAMKUM INDUSTRIAL AREA,RANCHI
834010</v>
          </cell>
          <cell r="G1051">
            <v>6201047012</v>
          </cell>
          <cell r="K1051" t="str">
            <v>GOCC370403</v>
          </cell>
          <cell r="W1051">
            <v>45780</v>
          </cell>
          <cell r="Z1051">
            <v>16584</v>
          </cell>
        </row>
        <row r="1052">
          <cell r="E1052" t="str">
            <v>JARANDIH</v>
          </cell>
          <cell r="G1052">
            <v>8946096277</v>
          </cell>
          <cell r="K1052" t="str">
            <v>BYLD164891</v>
          </cell>
          <cell r="W1052">
            <v>45780</v>
          </cell>
          <cell r="Z1052">
            <v>1</v>
          </cell>
        </row>
        <row r="1053">
          <cell r="E1053" t="str">
            <v>PAKUR</v>
          </cell>
          <cell r="G1053">
            <v>9133666330</v>
          </cell>
          <cell r="K1053" t="str">
            <v>BUKD162500</v>
          </cell>
          <cell r="W1053">
            <v>45780</v>
          </cell>
          <cell r="Z1053">
            <v>6850</v>
          </cell>
        </row>
        <row r="1054">
          <cell r="E1054" t="str">
            <v>ANGAR PATRA,DHANBAD</v>
          </cell>
          <cell r="G1054">
            <v>7004686028</v>
          </cell>
          <cell r="K1054" t="str">
            <v>BSGD161898</v>
          </cell>
          <cell r="W1054">
            <v>45779</v>
          </cell>
          <cell r="Z1054">
            <v>6594</v>
          </cell>
        </row>
        <row r="1055">
          <cell r="E1055" t="str">
            <v>PAKUR</v>
          </cell>
          <cell r="G1055">
            <v>9133666330</v>
          </cell>
          <cell r="K1055" t="str">
            <v>BUKD162491</v>
          </cell>
          <cell r="W1055">
            <v>45779</v>
          </cell>
          <cell r="Z1055">
            <v>7320</v>
          </cell>
        </row>
        <row r="1056">
          <cell r="E1056" t="str">
            <v>NEAR RING ROAD, TUPUDANA</v>
          </cell>
          <cell r="G1056">
            <v>9538292922</v>
          </cell>
          <cell r="K1056" t="str">
            <v>NA</v>
          </cell>
          <cell r="W1056">
            <v>45779</v>
          </cell>
          <cell r="Z1056">
            <v>0</v>
          </cell>
        </row>
        <row r="1057">
          <cell r="E1057" t="str">
            <v>GARIKHANA, RANCHI</v>
          </cell>
          <cell r="G1057">
            <v>7004253721</v>
          </cell>
          <cell r="K1057" t="str">
            <v>BXGC374746</v>
          </cell>
          <cell r="W1057">
            <v>45778</v>
          </cell>
          <cell r="Z1057">
            <v>1</v>
          </cell>
        </row>
        <row r="1058">
          <cell r="E1058" t="str">
            <v>BALIAPUR ROAD, DHANBAD</v>
          </cell>
          <cell r="G1058">
            <v>7004723376</v>
          </cell>
          <cell r="K1058" t="str">
            <v>BXHD164701</v>
          </cell>
          <cell r="W1058">
            <v>45777</v>
          </cell>
          <cell r="Z1058">
            <v>625</v>
          </cell>
        </row>
        <row r="1059">
          <cell r="E1059" t="str">
            <v>RING ROAD, MANATU, RANCHI</v>
          </cell>
          <cell r="G1059" t="str">
            <v>NA</v>
          </cell>
          <cell r="K1059" t="str">
            <v>BYLC376414</v>
          </cell>
          <cell r="W1059">
            <v>45777</v>
          </cell>
          <cell r="Z1059">
            <v>0</v>
          </cell>
        </row>
        <row r="1060">
          <cell r="E1060" t="str">
            <v>SENEGARAH, HAZARIBAGH</v>
          </cell>
          <cell r="G1060">
            <v>9006877583</v>
          </cell>
          <cell r="K1060" t="str">
            <v>BXDS036842</v>
          </cell>
          <cell r="W1060">
            <v>45777</v>
          </cell>
          <cell r="Z1060">
            <v>5735</v>
          </cell>
        </row>
        <row r="1061">
          <cell r="E1061" t="str">
            <v>AT: SENEGARHA, P.O-RABODH, P.S-GIDDI,(RAMGARH),, DISTT. HAZARIBAGH,JHARKHAND-825330
829108
AT: SENEGARHA, P.O-RABODH, P.S-GIDDI,(RAMGARH),</v>
          </cell>
          <cell r="G1061">
            <v>9006877583</v>
          </cell>
          <cell r="K1061" t="str">
            <v>BSCS037349</v>
          </cell>
          <cell r="W1061">
            <v>45777</v>
          </cell>
          <cell r="Z1061">
            <v>34576</v>
          </cell>
        </row>
        <row r="1062">
          <cell r="E1062" t="str">
            <v>BARHI, HAZARIBAGH</v>
          </cell>
          <cell r="G1062">
            <v>9265731345</v>
          </cell>
          <cell r="K1062" t="str">
            <v>BUCS034287</v>
          </cell>
          <cell r="W1062">
            <v>45777</v>
          </cell>
          <cell r="Z1062">
            <v>23484</v>
          </cell>
        </row>
        <row r="1063">
          <cell r="E1063" t="str">
            <v>DALADALI, RANCHI</v>
          </cell>
          <cell r="G1063">
            <v>8051191796</v>
          </cell>
          <cell r="K1063" t="str">
            <v>BWED163889</v>
          </cell>
          <cell r="W1063">
            <v>45776</v>
          </cell>
          <cell r="Z1063">
            <v>3536</v>
          </cell>
        </row>
        <row r="1064">
          <cell r="E1064" t="str">
            <v>NTPC BARKAGAON</v>
          </cell>
          <cell r="G1064">
            <v>7070010949</v>
          </cell>
          <cell r="K1064" t="str">
            <v>BYLD201693</v>
          </cell>
          <cell r="W1064">
            <v>45776</v>
          </cell>
          <cell r="Z1064">
            <v>20</v>
          </cell>
        </row>
        <row r="1065">
          <cell r="E1065" t="str">
            <v>GROUND FLOOR, 8H AND 81, NATION PRINTERS, NAMKUM INDUSTRIAL AREA,, LOWADIH, RANCHI
GROUND FLOOR, 8H AND 81, NATION PRINTERS, NAMKUM INDUSTRIAL AREA,, LOWADIH, RANCHI
834010</v>
          </cell>
          <cell r="G1065">
            <v>9386895542</v>
          </cell>
          <cell r="K1065" t="str">
            <v>BRCC372871</v>
          </cell>
          <cell r="W1065">
            <v>45776</v>
          </cell>
          <cell r="Z1065">
            <v>34870</v>
          </cell>
        </row>
        <row r="1066">
          <cell r="E1066" t="str">
            <v>DALTONGANJ, JHARKHAND
834002</v>
          </cell>
          <cell r="G1066">
            <v>7004363785</v>
          </cell>
          <cell r="K1066" t="str">
            <v>AUDC372226</v>
          </cell>
          <cell r="W1066">
            <v>45776</v>
          </cell>
          <cell r="Z1066">
            <v>519</v>
          </cell>
        </row>
        <row r="1067">
          <cell r="E1067" t="str">
            <v>GARIKHANA, RANCHI</v>
          </cell>
          <cell r="G1067">
            <v>7004253721</v>
          </cell>
          <cell r="K1067" t="str">
            <v>BXGC374746</v>
          </cell>
          <cell r="W1067">
            <v>45776</v>
          </cell>
          <cell r="Z1067">
            <v>0</v>
          </cell>
        </row>
        <row r="1068">
          <cell r="E1068" t="str">
            <v>MOHAMAD ARIF ZAFAR
KHATA NO. 27, PLOT NO. 37, RIT ROAD, CHHATARBAR, JHUMRITILAIYA
825409</v>
          </cell>
          <cell r="G1068">
            <v>9971240520</v>
          </cell>
          <cell r="K1068" t="str">
            <v>BUAC371371</v>
          </cell>
          <cell r="W1068">
            <v>45776</v>
          </cell>
          <cell r="Z1068">
            <v>7358</v>
          </cell>
        </row>
        <row r="1069">
          <cell r="E1069" t="str">
            <v>ASANSOL</v>
          </cell>
          <cell r="G1069">
            <v>6202046477</v>
          </cell>
          <cell r="K1069" t="str">
            <v>BSCS037494</v>
          </cell>
          <cell r="W1069">
            <v>45776</v>
          </cell>
          <cell r="Z1069">
            <v>155</v>
          </cell>
        </row>
        <row r="1070">
          <cell r="E1070" t="str">
            <v>SARWARI, ASANSOL, WB</v>
          </cell>
          <cell r="G1070">
            <v>6202045477</v>
          </cell>
          <cell r="K1070" t="str">
            <v>BXJS034965</v>
          </cell>
          <cell r="W1070">
            <v>45776</v>
          </cell>
          <cell r="Z1070">
            <v>8534</v>
          </cell>
        </row>
        <row r="1071">
          <cell r="E1071" t="str">
            <v>MAHUDA MORE</v>
          </cell>
          <cell r="G1071">
            <v>8102116916</v>
          </cell>
          <cell r="K1071" t="str">
            <v>BXGD164662</v>
          </cell>
          <cell r="W1071">
            <v>45776</v>
          </cell>
          <cell r="Z1071">
            <v>764</v>
          </cell>
        </row>
        <row r="1072">
          <cell r="E1072" t="str">
            <v>MANDU, RAMGARH
JAISWAL COLONY, THANA CHOW,, RAMGARH CANTT. DIST. RAMGARH, JHARKHAND
825316
MANDU</v>
          </cell>
          <cell r="G1072">
            <v>8797891051</v>
          </cell>
          <cell r="K1072" t="str">
            <v>BWCS032691</v>
          </cell>
          <cell r="W1072">
            <v>45775</v>
          </cell>
          <cell r="Z1072">
            <v>12256</v>
          </cell>
        </row>
        <row r="1073">
          <cell r="E1073" t="str">
            <v>GIRIDIH</v>
          </cell>
          <cell r="G1073">
            <v>9155064551</v>
          </cell>
          <cell r="K1073" t="str">
            <v>BXFD164599</v>
          </cell>
          <cell r="W1073">
            <v>45775</v>
          </cell>
          <cell r="Z1073">
            <v>1</v>
          </cell>
        </row>
        <row r="1074">
          <cell r="E1074" t="str">
            <v>BARIATU</v>
          </cell>
          <cell r="G1074">
            <v>7620900412</v>
          </cell>
          <cell r="K1074" t="str">
            <v>BUGS047159</v>
          </cell>
          <cell r="W1074">
            <v>45775</v>
          </cell>
          <cell r="Z1074">
            <v>1</v>
          </cell>
        </row>
        <row r="1075">
          <cell r="E1075" t="str">
            <v>BIT MESRA, RANCHI</v>
          </cell>
          <cell r="G1075">
            <v>8010635349</v>
          </cell>
          <cell r="K1075" t="str">
            <v>BVIC378175</v>
          </cell>
          <cell r="W1075">
            <v>45775</v>
          </cell>
          <cell r="Z1075">
            <v>14742</v>
          </cell>
        </row>
        <row r="1076">
          <cell r="E1076" t="str">
            <v>BIT MESRA, RANCHI</v>
          </cell>
          <cell r="G1076">
            <v>9693768894</v>
          </cell>
          <cell r="K1076" t="str">
            <v>BXBS036231</v>
          </cell>
          <cell r="W1076">
            <v>45774</v>
          </cell>
          <cell r="Z1076">
            <v>113</v>
          </cell>
        </row>
        <row r="1077">
          <cell r="E1077" t="str">
            <v>KOKAR,INDUSTRIAL AREA,RANCHI
834002
RANCHI</v>
          </cell>
          <cell r="G1077">
            <v>7781017197</v>
          </cell>
          <cell r="K1077" t="str">
            <v>BMKC370048</v>
          </cell>
          <cell r="W1077">
            <v>45773</v>
          </cell>
          <cell r="Z1077">
            <v>28679</v>
          </cell>
        </row>
        <row r="1078">
          <cell r="E1078" t="str">
            <v>BARKAGAON</v>
          </cell>
          <cell r="G1078">
            <v>8978792036</v>
          </cell>
          <cell r="K1078" t="str">
            <v>BWID231694</v>
          </cell>
          <cell r="W1078">
            <v>45773</v>
          </cell>
          <cell r="Z1078">
            <v>1500</v>
          </cell>
        </row>
        <row r="1079">
          <cell r="E1079" t="str">
            <v>DHANBAD</v>
          </cell>
          <cell r="G1079">
            <v>8651033015</v>
          </cell>
          <cell r="K1079" t="str">
            <v>BXKD164192</v>
          </cell>
          <cell r="W1079">
            <v>45773</v>
          </cell>
          <cell r="Z1079">
            <v>1600</v>
          </cell>
        </row>
        <row r="1080">
          <cell r="E1080" t="str">
            <v>KOKAR INDUSTRIAL AREA KOKAR</v>
          </cell>
          <cell r="G1080">
            <v>8404802069</v>
          </cell>
          <cell r="K1080" t="str">
            <v>BXDC373881</v>
          </cell>
          <cell r="W1080">
            <v>45773</v>
          </cell>
          <cell r="Z1080">
            <v>1838</v>
          </cell>
        </row>
        <row r="1081">
          <cell r="E1081" t="str">
            <v>KUCHU, ORMANJHI</v>
          </cell>
          <cell r="G1081">
            <v>9935301771</v>
          </cell>
          <cell r="K1081" t="str">
            <v>BKAS040272</v>
          </cell>
          <cell r="W1081">
            <v>45773</v>
          </cell>
          <cell r="Z1081">
            <v>48399</v>
          </cell>
        </row>
        <row r="1082">
          <cell r="E1082" t="str">
            <v>PETARWAR</v>
          </cell>
          <cell r="G1082">
            <v>7004263425</v>
          </cell>
          <cell r="K1082" t="str">
            <v>BXAC372926</v>
          </cell>
          <cell r="W1082">
            <v>45773</v>
          </cell>
          <cell r="Z1082">
            <v>1</v>
          </cell>
        </row>
        <row r="1083">
          <cell r="E1083" t="str">
            <v>KATRAS, DHANBAD</v>
          </cell>
          <cell r="G1083">
            <v>9931519401</v>
          </cell>
          <cell r="K1083" t="str">
            <v>BWAD163674</v>
          </cell>
          <cell r="W1083">
            <v>45772</v>
          </cell>
          <cell r="Z1083">
            <v>3386</v>
          </cell>
        </row>
        <row r="1084">
          <cell r="E1084" t="str">
            <v>OPERATIONS OFFICER, BOKARO BP, KIND ATTEN.ABHISHEK TRIPATHI, MOB. NO.8789972995, VENDOR CODE-11970380
OPERATIONS OFFICER, BOKARO BP, KIND ATTEN.ABHISHEK TRIPATHI, MOB. NO.8789972995, VENDOR CODE-11970380
827014
LPG BOTTALING PLANT, BALIDIH,</v>
          </cell>
          <cell r="G1084">
            <v>8797456432</v>
          </cell>
          <cell r="K1084" t="str">
            <v>BOCS040147</v>
          </cell>
          <cell r="W1084">
            <v>45771</v>
          </cell>
          <cell r="Z1084">
            <v>32754</v>
          </cell>
        </row>
        <row r="1085">
          <cell r="E1085" t="str">
            <v>B7-PHASE-3, BALIDIH INDUSTRIAL AREA BALIDIH, BOKARO STEEL CITY BOKARO, JHARKHAND
SUNDARAM STEELS PVT. LTD, B-7 PHASE-III,BOKARO INDUSTRIAL AREA,BALIDIH, BOKARO
827014</v>
          </cell>
          <cell r="G1085">
            <v>8809460014</v>
          </cell>
          <cell r="K1085" t="str">
            <v>BTHS031467</v>
          </cell>
          <cell r="W1085">
            <v>45771</v>
          </cell>
          <cell r="Z1085">
            <v>31818</v>
          </cell>
        </row>
        <row r="1086">
          <cell r="E1086" t="str">
            <v>AMLO PHUSHRO</v>
          </cell>
          <cell r="G1086">
            <v>9006617909</v>
          </cell>
          <cell r="K1086" t="str">
            <v>BXKD164191</v>
          </cell>
          <cell r="W1086">
            <v>45770</v>
          </cell>
          <cell r="Z1086">
            <v>3542</v>
          </cell>
        </row>
        <row r="1087">
          <cell r="E1087" t="str">
            <v>RAMGRAH</v>
          </cell>
          <cell r="G1087">
            <v>9155729786</v>
          </cell>
          <cell r="K1087" t="str">
            <v>BVAS038005</v>
          </cell>
          <cell r="W1087">
            <v>45770</v>
          </cell>
          <cell r="Z1087">
            <v>21428</v>
          </cell>
        </row>
        <row r="1088">
          <cell r="E1088" t="str">
            <v>MARAR, RAMGARH, JHARKHAND
MARRAR RAMGARH, 9155729786
829117
MARAR</v>
          </cell>
          <cell r="G1088">
            <v>9155729786</v>
          </cell>
          <cell r="K1088" t="str">
            <v>BMIS031759</v>
          </cell>
          <cell r="W1088">
            <v>45770</v>
          </cell>
          <cell r="Z1088">
            <v>41697</v>
          </cell>
        </row>
        <row r="1089">
          <cell r="E1089" t="str">
            <v>BARKAGAON, HAZARIBAGH</v>
          </cell>
          <cell r="G1089">
            <v>7070010949</v>
          </cell>
          <cell r="K1089" t="str">
            <v>BWLD231334</v>
          </cell>
          <cell r="W1089">
            <v>45770</v>
          </cell>
          <cell r="Z1089">
            <v>3793</v>
          </cell>
        </row>
        <row r="1090">
          <cell r="E1090" t="str">
            <v>BARKAGAON, HAZARIBAGH</v>
          </cell>
          <cell r="G1090">
            <v>7070010949</v>
          </cell>
          <cell r="K1090" t="str">
            <v>BWLD231345</v>
          </cell>
          <cell r="W1090">
            <v>45770</v>
          </cell>
          <cell r="Z1090">
            <v>4176</v>
          </cell>
        </row>
        <row r="1091">
          <cell r="E1091" t="str">
            <v>CHATRA</v>
          </cell>
          <cell r="G1091">
            <v>7004915623</v>
          </cell>
          <cell r="K1091" t="str">
            <v>BXID164737</v>
          </cell>
          <cell r="W1091">
            <v>45770</v>
          </cell>
          <cell r="Z1091">
            <v>543</v>
          </cell>
        </row>
        <row r="1092">
          <cell r="E1092" t="str">
            <v>PATRATU</v>
          </cell>
          <cell r="G1092">
            <v>9661430171</v>
          </cell>
          <cell r="K1092" t="str">
            <v>BXAD164301</v>
          </cell>
          <cell r="W1092">
            <v>45770</v>
          </cell>
          <cell r="Z1092">
            <v>1311</v>
          </cell>
        </row>
        <row r="1093">
          <cell r="E1093" t="str">
            <v>CHAS BOKARO</v>
          </cell>
          <cell r="G1093">
            <v>9805175913</v>
          </cell>
          <cell r="K1093" t="str">
            <v>BVEC376827</v>
          </cell>
          <cell r="W1093">
            <v>45770</v>
          </cell>
          <cell r="Z1093">
            <v>1800</v>
          </cell>
        </row>
        <row r="1094">
          <cell r="E1094" t="str">
            <v>CHAS, BOKARO
827013</v>
          </cell>
          <cell r="G1094">
            <v>7992434966</v>
          </cell>
          <cell r="K1094" t="str">
            <v>BSEC376103</v>
          </cell>
          <cell r="W1094">
            <v>45770</v>
          </cell>
          <cell r="Z1094">
            <v>9208</v>
          </cell>
        </row>
        <row r="1095">
          <cell r="E1095" t="str">
            <v>MAHTO COLONY, TELEDIH, CHAS, BOKARO</v>
          </cell>
          <cell r="G1095">
            <v>7992434966</v>
          </cell>
          <cell r="K1095" t="str">
            <v>BVJC374285</v>
          </cell>
          <cell r="W1095">
            <v>45770</v>
          </cell>
          <cell r="Z1095">
            <v>5369</v>
          </cell>
        </row>
        <row r="1096">
          <cell r="E1096" t="str">
            <v>HULHUNDU, RANCHI</v>
          </cell>
          <cell r="G1096">
            <v>7294116595</v>
          </cell>
          <cell r="K1096" t="str">
            <v>BXDS036810</v>
          </cell>
          <cell r="W1096">
            <v>45769</v>
          </cell>
          <cell r="Z1096">
            <v>1</v>
          </cell>
        </row>
        <row r="1097">
          <cell r="E1097" t="str">
            <v>NTPC BARKAGAON</v>
          </cell>
          <cell r="G1097">
            <v>7070010949</v>
          </cell>
          <cell r="K1097" t="str">
            <v>BYLD201693</v>
          </cell>
          <cell r="W1097">
            <v>45769</v>
          </cell>
          <cell r="Z1097">
            <v>1</v>
          </cell>
        </row>
        <row r="1098">
          <cell r="E1098" t="str">
            <v>CHATRA</v>
          </cell>
          <cell r="G1098">
            <v>9304734925</v>
          </cell>
          <cell r="K1098" t="str">
            <v>BXKD164160</v>
          </cell>
          <cell r="W1098">
            <v>45769</v>
          </cell>
          <cell r="Z1098">
            <v>973</v>
          </cell>
        </row>
        <row r="1099">
          <cell r="E1099" t="str">
            <v>PHUSHRO</v>
          </cell>
          <cell r="G1099">
            <v>7979946647</v>
          </cell>
          <cell r="K1099" t="str">
            <v>BVED163244</v>
          </cell>
          <cell r="W1099">
            <v>45769</v>
          </cell>
          <cell r="Z1099">
            <v>5724</v>
          </cell>
        </row>
        <row r="1100">
          <cell r="E1100" t="str">
            <v>DUMKA</v>
          </cell>
          <cell r="G1100">
            <v>9955009511</v>
          </cell>
          <cell r="K1100" t="str">
            <v>BXCC373541</v>
          </cell>
          <cell r="W1100">
            <v>45768</v>
          </cell>
          <cell r="Z1100">
            <v>1208</v>
          </cell>
        </row>
        <row r="1101">
          <cell r="E1101" t="str">
            <v>ASANSOL WB</v>
          </cell>
          <cell r="G1101">
            <v>7908100638</v>
          </cell>
          <cell r="K1101" t="str">
            <v>BXFD232225</v>
          </cell>
          <cell r="W1101">
            <v>45767</v>
          </cell>
          <cell r="Z1101">
            <v>603</v>
          </cell>
        </row>
        <row r="1102">
          <cell r="E1102" t="str">
            <v>BARHI INDUSTRIAL ARE BARHI</v>
          </cell>
          <cell r="G1102">
            <v>8795889641</v>
          </cell>
          <cell r="K1102" t="str">
            <v>BUES034992</v>
          </cell>
          <cell r="W1102">
            <v>45766</v>
          </cell>
          <cell r="Z1102">
            <v>3378</v>
          </cell>
        </row>
        <row r="1103">
          <cell r="E1103" t="str">
            <v>SIDRAUL, NAMKUM, RANCHI
834010
SIDRAUL, NAMKUM, RANCHI</v>
          </cell>
          <cell r="G1103">
            <v>9993423669</v>
          </cell>
          <cell r="K1103" t="str">
            <v>UOHS030121</v>
          </cell>
          <cell r="W1103">
            <v>45766</v>
          </cell>
          <cell r="Z1103">
            <v>28238</v>
          </cell>
        </row>
        <row r="1104">
          <cell r="E1104" t="str">
            <v>SIDRAUL, NAMKUM, RANCHI
834010
SIDRAUL, NAMKUM, RANCHI</v>
          </cell>
          <cell r="G1104">
            <v>9993423669</v>
          </cell>
          <cell r="K1104" t="str">
            <v>UOIS030128</v>
          </cell>
          <cell r="W1104">
            <v>45766</v>
          </cell>
          <cell r="Z1104">
            <v>18196</v>
          </cell>
        </row>
        <row r="1105">
          <cell r="E1105" t="str">
            <v>RAMGARH</v>
          </cell>
          <cell r="G1105">
            <v>9939115073</v>
          </cell>
          <cell r="K1105" t="str">
            <v>BXHS037937</v>
          </cell>
          <cell r="W1105">
            <v>45766</v>
          </cell>
          <cell r="Z1105">
            <v>3227</v>
          </cell>
        </row>
        <row r="1106">
          <cell r="E1106" t="str">
            <v>BHULI, DHANBAD</v>
          </cell>
          <cell r="G1106">
            <v>7541046561</v>
          </cell>
          <cell r="K1106" t="str">
            <v>BWEC370394</v>
          </cell>
          <cell r="W1106">
            <v>45766</v>
          </cell>
          <cell r="Z1106">
            <v>8816</v>
          </cell>
        </row>
        <row r="1107">
          <cell r="E1107" t="str">
            <v>BHULI, DHANBAD</v>
          </cell>
          <cell r="G1107">
            <v>7541046561</v>
          </cell>
          <cell r="K1107" t="str">
            <v>BVFS039912</v>
          </cell>
          <cell r="W1107">
            <v>45766</v>
          </cell>
          <cell r="Z1107">
            <v>14980</v>
          </cell>
        </row>
        <row r="1108">
          <cell r="E1108" t="str">
            <v>BALIDIH, BOKARO</v>
          </cell>
          <cell r="G1108">
            <v>8797300962</v>
          </cell>
          <cell r="K1108" t="str">
            <v>BWIC371523</v>
          </cell>
          <cell r="W1108">
            <v>45766</v>
          </cell>
          <cell r="Z1108">
            <v>1535</v>
          </cell>
        </row>
        <row r="1109">
          <cell r="E1109" t="str">
            <v>SIKIDARI, ORMANJHI</v>
          </cell>
          <cell r="G1109">
            <v>7569937945</v>
          </cell>
          <cell r="K1109" t="str">
            <v>BYAD164973</v>
          </cell>
          <cell r="W1109">
            <v>45766</v>
          </cell>
          <cell r="Z1109">
            <v>1</v>
          </cell>
        </row>
        <row r="1110">
          <cell r="E1110" t="str">
            <v>MOHAGAMA</v>
          </cell>
          <cell r="G1110">
            <v>8074094680</v>
          </cell>
          <cell r="K1110" t="str">
            <v>BWCD121690</v>
          </cell>
          <cell r="W1110">
            <v>45765</v>
          </cell>
          <cell r="Z1110">
            <v>593</v>
          </cell>
        </row>
        <row r="1111">
          <cell r="E1111" t="str">
            <v>SAYAL, RAMGRAH</v>
          </cell>
          <cell r="G1111">
            <v>9095444151</v>
          </cell>
          <cell r="K1111" t="str">
            <v>BXAD164301</v>
          </cell>
          <cell r="W1111">
            <v>45765</v>
          </cell>
          <cell r="Z1111">
            <v>1250</v>
          </cell>
        </row>
        <row r="1112">
          <cell r="E1112" t="str">
            <v>JHARIA</v>
          </cell>
          <cell r="G1112">
            <v>7644045555</v>
          </cell>
          <cell r="K1112" t="str">
            <v>BXBD164358</v>
          </cell>
          <cell r="W1112">
            <v>45765</v>
          </cell>
          <cell r="Z1112">
            <v>386</v>
          </cell>
        </row>
        <row r="1113">
          <cell r="E1113" t="str">
            <v>TATISILWAI, JHARKHAND
835103</v>
          </cell>
          <cell r="G1113">
            <v>6200160428</v>
          </cell>
          <cell r="K1113" t="str">
            <v>BQHS040705</v>
          </cell>
          <cell r="W1113">
            <v>45764</v>
          </cell>
          <cell r="Z1113">
            <v>37877</v>
          </cell>
        </row>
        <row r="1114">
          <cell r="E1114" t="str">
            <v>ASANSOL WB</v>
          </cell>
          <cell r="G1114">
            <v>8617494518</v>
          </cell>
          <cell r="K1114" t="str">
            <v>BXFD232225</v>
          </cell>
          <cell r="W1114">
            <v>45764</v>
          </cell>
          <cell r="Z1114">
            <v>564</v>
          </cell>
        </row>
        <row r="1115">
          <cell r="E1115" t="str">
            <v>SIMRAHI, SUPOL, BIHAR</v>
          </cell>
          <cell r="G1115">
            <v>9752654141</v>
          </cell>
          <cell r="K1115" t="str">
            <v>BUCD121174</v>
          </cell>
          <cell r="W1115">
            <v>45764</v>
          </cell>
          <cell r="Z1115">
            <v>3295</v>
          </cell>
        </row>
        <row r="1116">
          <cell r="E1116" t="str">
            <v>AMLO PHUSHRO</v>
          </cell>
          <cell r="G1116">
            <v>9006617909</v>
          </cell>
          <cell r="K1116" t="str">
            <v>BXKD164191</v>
          </cell>
          <cell r="W1116">
            <v>45764</v>
          </cell>
          <cell r="Z1116">
            <v>3511</v>
          </cell>
        </row>
        <row r="1117">
          <cell r="E1117" t="str">
            <v>BARWADA</v>
          </cell>
          <cell r="G1117">
            <v>9443323223</v>
          </cell>
          <cell r="K1117" t="str">
            <v>BULD232523</v>
          </cell>
          <cell r="W1117">
            <v>45764</v>
          </cell>
          <cell r="Z1117">
            <v>2</v>
          </cell>
        </row>
        <row r="1118">
          <cell r="E1118" t="str">
            <v>LOHARDAGAH</v>
          </cell>
          <cell r="G1118">
            <v>9430750751</v>
          </cell>
          <cell r="K1118" t="str">
            <v>BUFS046839</v>
          </cell>
          <cell r="W1118">
            <v>45763</v>
          </cell>
          <cell r="Z1118">
            <v>17451</v>
          </cell>
        </row>
        <row r="1119">
          <cell r="E1119" t="str">
            <v>REHLA,GARWA,JHARKHAND
822124
RANCHI</v>
          </cell>
          <cell r="G1119">
            <v>7004623399</v>
          </cell>
          <cell r="K1119" t="str">
            <v>GOIS031795</v>
          </cell>
          <cell r="W1119">
            <v>45763</v>
          </cell>
          <cell r="Z1119">
            <v>39239</v>
          </cell>
        </row>
        <row r="1120">
          <cell r="E1120" t="str">
            <v>CHATRA,JHARKHAND</v>
          </cell>
          <cell r="G1120">
            <v>9905024960</v>
          </cell>
          <cell r="K1120" t="str">
            <v>BSKD200409</v>
          </cell>
          <cell r="W1120">
            <v>45762</v>
          </cell>
          <cell r="Z1120">
            <v>4206</v>
          </cell>
        </row>
        <row r="1121">
          <cell r="E1121" t="str">
            <v>CHAS BOKARO</v>
          </cell>
          <cell r="G1121">
            <v>8969560475</v>
          </cell>
          <cell r="K1121" t="str">
            <v>BXBD164346</v>
          </cell>
          <cell r="W1121">
            <v>45761</v>
          </cell>
          <cell r="Z1121">
            <v>501</v>
          </cell>
        </row>
        <row r="1122">
          <cell r="E1122" t="str">
            <v>CHAS BOKARO</v>
          </cell>
          <cell r="G1122">
            <v>8002506007</v>
          </cell>
          <cell r="K1122" t="str">
            <v>BXBD164346</v>
          </cell>
          <cell r="W1122">
            <v>45761</v>
          </cell>
          <cell r="Z1122">
            <v>521</v>
          </cell>
        </row>
        <row r="1123">
          <cell r="E1123" t="str">
            <v>CHAS BOKARO</v>
          </cell>
          <cell r="G1123">
            <v>7004564809</v>
          </cell>
          <cell r="K1123" t="str">
            <v>BXBD164346</v>
          </cell>
          <cell r="W1123">
            <v>45761</v>
          </cell>
          <cell r="Z1123">
            <v>501</v>
          </cell>
        </row>
        <row r="1124">
          <cell r="E1124" t="str">
            <v>MARRAR, RAMGRAH</v>
          </cell>
          <cell r="G1124">
            <v>6306351211</v>
          </cell>
          <cell r="K1124" t="str">
            <v>BXJC371867</v>
          </cell>
          <cell r="W1124">
            <v>45759</v>
          </cell>
          <cell r="Z1124">
            <v>10803</v>
          </cell>
        </row>
        <row r="1125">
          <cell r="E1125" t="str">
            <v>BARWADA, DHANBAD</v>
          </cell>
          <cell r="G1125">
            <v>9123424186</v>
          </cell>
          <cell r="K1125" t="str">
            <v>BXAD231957</v>
          </cell>
          <cell r="W1125">
            <v>45759</v>
          </cell>
          <cell r="Z1125">
            <v>1436</v>
          </cell>
        </row>
        <row r="1126">
          <cell r="E1126" t="str">
            <v>KUCHU, ORMANJHI</v>
          </cell>
          <cell r="G1126">
            <v>9935301771</v>
          </cell>
          <cell r="K1126" t="str">
            <v>BKAS040272</v>
          </cell>
          <cell r="W1126">
            <v>45758</v>
          </cell>
          <cell r="Z1126">
            <v>48131</v>
          </cell>
        </row>
        <row r="1127">
          <cell r="E1127" t="str">
            <v>LALPUR</v>
          </cell>
          <cell r="G1127">
            <v>9047727677</v>
          </cell>
          <cell r="K1127" t="str">
            <v>BVKS048013</v>
          </cell>
          <cell r="W1127">
            <v>45758</v>
          </cell>
          <cell r="Z1127">
            <v>22854</v>
          </cell>
        </row>
        <row r="1128">
          <cell r="E1128" t="str">
            <v>BHURKUNDA</v>
          </cell>
          <cell r="G1128">
            <v>7672025601</v>
          </cell>
          <cell r="K1128" t="str">
            <v>BWHD164015</v>
          </cell>
          <cell r="W1128">
            <v>45757</v>
          </cell>
          <cell r="Z1128">
            <v>3100</v>
          </cell>
        </row>
        <row r="1129">
          <cell r="E1129" t="str">
            <v>BADA TALAB, RANCHI</v>
          </cell>
          <cell r="G1129">
            <v>9471728981</v>
          </cell>
          <cell r="K1129" t="str">
            <v>BVFC377137</v>
          </cell>
          <cell r="W1129">
            <v>45757</v>
          </cell>
          <cell r="Z1129">
            <v>5700</v>
          </cell>
        </row>
        <row r="1130">
          <cell r="E1130" t="str">
            <v>REHLA, GARHWA ROAD, PALAMU D.T, JHARKHAND
PALAMU JHARKHAND 822124
INDIA</v>
          </cell>
          <cell r="G1130">
            <v>7004971081</v>
          </cell>
          <cell r="K1130" t="str">
            <v>BLFS031469</v>
          </cell>
          <cell r="W1130">
            <v>45757</v>
          </cell>
          <cell r="Z1130">
            <v>8453</v>
          </cell>
        </row>
        <row r="1131">
          <cell r="E1131" t="str">
            <v>NAGARI,</v>
          </cell>
          <cell r="G1131">
            <v>8864003869</v>
          </cell>
          <cell r="K1131" t="str">
            <v>BLGS040582</v>
          </cell>
          <cell r="W1131">
            <v>45756</v>
          </cell>
          <cell r="Z1131">
            <v>53133</v>
          </cell>
        </row>
        <row r="1132">
          <cell r="E1132" t="str">
            <v>AURANGABAD, BIHAR</v>
          </cell>
          <cell r="G1132">
            <v>9771012500</v>
          </cell>
          <cell r="K1132" t="str">
            <v>BWHD163991</v>
          </cell>
          <cell r="W1132">
            <v>45756</v>
          </cell>
          <cell r="Z1132">
            <v>1200</v>
          </cell>
        </row>
        <row r="1133">
          <cell r="E1133" t="str">
            <v>HORHAP ROAD, MAHILONG, RANCHI
835103
MAHILONG, TATISILWAI</v>
          </cell>
          <cell r="G1133">
            <v>9608787404</v>
          </cell>
          <cell r="K1133" t="str">
            <v>GPFC370737</v>
          </cell>
          <cell r="W1133">
            <v>45755</v>
          </cell>
          <cell r="Z1133">
            <v>11466</v>
          </cell>
        </row>
        <row r="1134">
          <cell r="E1134" t="str">
            <v>AT: SENEGARHA, P.O-RABODH, P.S-GIDDI,(RAMGARH),, DISTT. HAZARIBAGH,JHARKHAND-825330
829108
AT: SENEGARHA, P.O-RABODH, P.S-GIDDI,(RAMGARH),</v>
          </cell>
          <cell r="G1134">
            <v>9006877583</v>
          </cell>
          <cell r="K1134" t="str">
            <v>BSCS037349</v>
          </cell>
          <cell r="W1134">
            <v>45755</v>
          </cell>
          <cell r="Z1134">
            <v>34366</v>
          </cell>
        </row>
        <row r="1135">
          <cell r="E1135" t="str">
            <v>RAMGARH CANTT, RAMGARH
RAMGARH
829122
RAMGARH</v>
          </cell>
          <cell r="G1135">
            <v>9905511245</v>
          </cell>
          <cell r="K1135" t="str">
            <v>BNKS030423</v>
          </cell>
          <cell r="W1135">
            <v>45755</v>
          </cell>
          <cell r="Z1135">
            <v>21125</v>
          </cell>
        </row>
        <row r="1136">
          <cell r="E1136" t="str">
            <v>HAZARIBAGH</v>
          </cell>
          <cell r="G1136">
            <v>9905784279</v>
          </cell>
          <cell r="K1136" t="str">
            <v>BVJC375621</v>
          </cell>
          <cell r="W1136">
            <v>45755</v>
          </cell>
          <cell r="Z1136">
            <v>1</v>
          </cell>
        </row>
        <row r="1137">
          <cell r="E1137" t="str">
            <v>TETULMARI, DHANBAD</v>
          </cell>
          <cell r="G1137">
            <v>6203015137</v>
          </cell>
          <cell r="K1137" t="str">
            <v>BWID164086</v>
          </cell>
          <cell r="W1137">
            <v>45754</v>
          </cell>
          <cell r="Z1137">
            <v>531</v>
          </cell>
        </row>
        <row r="1138">
          <cell r="E1138" t="str">
            <v>JHALDA</v>
          </cell>
          <cell r="G1138">
            <v>7001349489</v>
          </cell>
          <cell r="K1138" t="str">
            <v>BTIS044954</v>
          </cell>
          <cell r="W1138">
            <v>45754</v>
          </cell>
          <cell r="Z1138">
            <v>23496</v>
          </cell>
        </row>
        <row r="1139">
          <cell r="E1139" t="str">
            <v>RATU ROAD, RANCHI</v>
          </cell>
          <cell r="G1139">
            <v>7070091150</v>
          </cell>
          <cell r="K1139" t="str">
            <v>BVEC377128</v>
          </cell>
          <cell r="W1139">
            <v>45754</v>
          </cell>
          <cell r="Z1139">
            <v>3614</v>
          </cell>
        </row>
        <row r="1140">
          <cell r="E1140" t="str">
            <v>1, KOCP, DHANSAR, Dhanbad, Jharkhand, 828106</v>
          </cell>
          <cell r="G1140">
            <v>6360902039</v>
          </cell>
          <cell r="K1140" t="str">
            <v>BUIC373701</v>
          </cell>
          <cell r="W1140">
            <v>45754</v>
          </cell>
          <cell r="Z1140">
            <v>1942</v>
          </cell>
        </row>
        <row r="1141">
          <cell r="E1141" t="str">
            <v>RANIGANJ, WB</v>
          </cell>
          <cell r="G1141">
            <v>9263996999</v>
          </cell>
          <cell r="K1141" t="str">
            <v>BPAD200098</v>
          </cell>
          <cell r="W1141">
            <v>45754</v>
          </cell>
          <cell r="Z1141">
            <v>7631</v>
          </cell>
        </row>
        <row r="1142">
          <cell r="E1142" t="str">
            <v>BALIDIH, BOKARO</v>
          </cell>
          <cell r="G1142">
            <v>7009268216</v>
          </cell>
          <cell r="K1142" t="str">
            <v>BVCC376207</v>
          </cell>
          <cell r="W1142">
            <v>45754</v>
          </cell>
          <cell r="Z1142">
            <v>15636</v>
          </cell>
        </row>
        <row r="1143">
          <cell r="E1143" t="str">
            <v>RAHELA, DALTAINGANJ</v>
          </cell>
          <cell r="G1143">
            <v>8789075522</v>
          </cell>
          <cell r="K1143" t="str">
            <v>BUGS035879</v>
          </cell>
          <cell r="W1143">
            <v>45752</v>
          </cell>
          <cell r="Z1143">
            <v>21605</v>
          </cell>
        </row>
        <row r="1144">
          <cell r="E1144" t="str">
            <v>PHUSHRO</v>
          </cell>
          <cell r="G1144">
            <v>7979850751</v>
          </cell>
          <cell r="K1144" t="str">
            <v>BWAD163687</v>
          </cell>
          <cell r="W1144">
            <v>45752</v>
          </cell>
          <cell r="Z1144">
            <v>6665</v>
          </cell>
        </row>
        <row r="1145">
          <cell r="E1145" t="str">
            <v>SAYAL, RAMGARH</v>
          </cell>
          <cell r="G1145">
            <v>9304185763</v>
          </cell>
          <cell r="K1145" t="str">
            <v>BXGD164632</v>
          </cell>
          <cell r="W1145">
            <v>45752</v>
          </cell>
          <cell r="Z1145">
            <v>551</v>
          </cell>
        </row>
        <row r="1146">
          <cell r="E1146" t="str">
            <v>PHUSHRO</v>
          </cell>
          <cell r="G1146">
            <v>7979850751</v>
          </cell>
          <cell r="K1146" t="str">
            <v>BVED163240</v>
          </cell>
          <cell r="W1146">
            <v>45752</v>
          </cell>
          <cell r="Z1146">
            <v>2950</v>
          </cell>
        </row>
        <row r="1147">
          <cell r="E1147" t="str">
            <v>MAHUDA MORE</v>
          </cell>
          <cell r="G1147">
            <v>6204702963</v>
          </cell>
          <cell r="K1147" t="str">
            <v>BXGD164662</v>
          </cell>
          <cell r="W1147">
            <v>45752</v>
          </cell>
          <cell r="Z1147">
            <v>560</v>
          </cell>
        </row>
        <row r="1148">
          <cell r="E1148" t="str">
            <v>BARWADA</v>
          </cell>
          <cell r="G1148">
            <v>9443323223</v>
          </cell>
          <cell r="K1148" t="str">
            <v>BULD232523</v>
          </cell>
          <cell r="W1148">
            <v>45752</v>
          </cell>
          <cell r="Z1148">
            <v>1</v>
          </cell>
        </row>
        <row r="1149">
          <cell r="E1149" t="str">
            <v>LOHAR BHARWA, DHANBAD</v>
          </cell>
          <cell r="G1149">
            <v>7004225629</v>
          </cell>
          <cell r="K1149" t="str">
            <v>BWKC378511</v>
          </cell>
          <cell r="W1149">
            <v>45752</v>
          </cell>
          <cell r="Z1149">
            <v>5227</v>
          </cell>
        </row>
        <row r="1150">
          <cell r="E1150" t="str">
            <v>BARKAGAON, HAZARIBAGH</v>
          </cell>
          <cell r="G1150">
            <v>8919645238</v>
          </cell>
          <cell r="K1150" t="str">
            <v>BXJD231726</v>
          </cell>
          <cell r="W1150">
            <v>45751</v>
          </cell>
          <cell r="Z1150">
            <v>901</v>
          </cell>
        </row>
        <row r="1151">
          <cell r="E1151" t="str">
            <v>CHATRA, HAZARIBAGH</v>
          </cell>
          <cell r="G1151">
            <v>7250253892</v>
          </cell>
          <cell r="K1151" t="str">
            <v>BWID164050</v>
          </cell>
          <cell r="W1151">
            <v>45751</v>
          </cell>
          <cell r="Z1151">
            <v>2054</v>
          </cell>
        </row>
        <row r="1152">
          <cell r="E1152" t="str">
            <v>GOVINDPUR, PHUSHRO</v>
          </cell>
          <cell r="G1152">
            <v>7672025601</v>
          </cell>
          <cell r="K1152" t="str">
            <v>BXCD164422</v>
          </cell>
          <cell r="W1152">
            <v>45751</v>
          </cell>
          <cell r="Z1152">
            <v>578</v>
          </cell>
        </row>
        <row r="1153">
          <cell r="E1153" t="str">
            <v>AURANGABAD</v>
          </cell>
          <cell r="G1153">
            <v>9090169180</v>
          </cell>
          <cell r="K1153" t="str">
            <v>BXLD164263</v>
          </cell>
          <cell r="W1153">
            <v>45751</v>
          </cell>
          <cell r="Z1153">
            <v>1581</v>
          </cell>
        </row>
        <row r="1154">
          <cell r="E1154" t="str">
            <v>BARKAGAON, HAZARIBAGH</v>
          </cell>
          <cell r="G1154">
            <v>8919645238</v>
          </cell>
          <cell r="K1154" t="str">
            <v>BXJD231749</v>
          </cell>
          <cell r="W1154">
            <v>45751</v>
          </cell>
          <cell r="Z1154">
            <v>885</v>
          </cell>
        </row>
        <row r="1155">
          <cell r="E1155" t="str">
            <v>KOKAR,INDUSTRIAL AREA,RANCHI
834002
RANCHI</v>
          </cell>
          <cell r="G1155">
            <v>7781017197</v>
          </cell>
          <cell r="K1155" t="str">
            <v>BMKC370048</v>
          </cell>
          <cell r="W1155">
            <v>45751</v>
          </cell>
          <cell r="Z1155">
            <v>28560</v>
          </cell>
        </row>
        <row r="1156">
          <cell r="E1156" t="str">
            <v>ANGARPATHRA</v>
          </cell>
          <cell r="G1156">
            <v>8789685581</v>
          </cell>
          <cell r="K1156" t="str">
            <v>BXLD164919</v>
          </cell>
          <cell r="W1156">
            <v>45751</v>
          </cell>
          <cell r="Z1156">
            <v>1</v>
          </cell>
        </row>
        <row r="1157">
          <cell r="E1157" t="str">
            <v>GROUND FLOOR,, OFFICE NO.448A, ROAD NO.4, ASHOK NAGAR
GROUND FLOOR,, OFFICE NO.448A, ROAD NO.4, ASHOK NAGAR
829118
PLOT NO:- 47P, PATRATU INDUSTRIAL AREA</v>
          </cell>
          <cell r="G1157">
            <v>8102928348</v>
          </cell>
          <cell r="K1157" t="str">
            <v>GOGC370754</v>
          </cell>
          <cell r="W1157">
            <v>45751</v>
          </cell>
          <cell r="Z1157">
            <v>46364</v>
          </cell>
        </row>
        <row r="1158">
          <cell r="E1158" t="str">
            <v>CHAS BOKARO</v>
          </cell>
          <cell r="G1158">
            <v>8969560475</v>
          </cell>
          <cell r="K1158" t="str">
            <v>BXBD164346</v>
          </cell>
          <cell r="W1158">
            <v>45751</v>
          </cell>
          <cell r="Z1158">
            <v>501</v>
          </cell>
        </row>
        <row r="1159">
          <cell r="E1159" t="str">
            <v>RAMGRAH BAZAR SAMITI, RAMGRAH</v>
          </cell>
          <cell r="G1159">
            <v>8092762251</v>
          </cell>
          <cell r="K1159" t="str">
            <v>BULC370861</v>
          </cell>
          <cell r="W1159">
            <v>45750</v>
          </cell>
          <cell r="Z1159">
            <v>7772</v>
          </cell>
        </row>
        <row r="1160">
          <cell r="E1160" t="str">
            <v>PANDWA, RANCHI</v>
          </cell>
          <cell r="G1160">
            <v>7909069824</v>
          </cell>
          <cell r="K1160" t="str">
            <v>BWEC370313</v>
          </cell>
          <cell r="W1160">
            <v>45750</v>
          </cell>
          <cell r="Z1160">
            <v>1026</v>
          </cell>
        </row>
        <row r="1161">
          <cell r="E1161" t="str">
            <v>MAHUDA MORE, DHANBAD</v>
          </cell>
          <cell r="G1161">
            <v>6204702963</v>
          </cell>
          <cell r="K1161" t="str">
            <v>BWHD164004</v>
          </cell>
          <cell r="W1161">
            <v>45750</v>
          </cell>
          <cell r="Z1161">
            <v>3005</v>
          </cell>
        </row>
        <row r="1162">
          <cell r="E1162" t="str">
            <v>RAJGIR, BIHAR</v>
          </cell>
          <cell r="G1162">
            <v>6301447200</v>
          </cell>
          <cell r="K1162" t="str">
            <v>BXHD232326</v>
          </cell>
          <cell r="W1162">
            <v>45750</v>
          </cell>
          <cell r="Z1162">
            <v>19</v>
          </cell>
        </row>
        <row r="1163">
          <cell r="E1163" t="str">
            <v>TUPUDANA INDUSTRIAL AREA, RANCHI
PLOT NO. - 45 &amp; 46, TUPUDAN AINDUSTRIAL AREA, TUPUDANA, HATIA, RANCHI
834003
TIPUDANA INDUSTRIAL AREA</v>
          </cell>
          <cell r="G1163">
            <v>8003055884</v>
          </cell>
          <cell r="K1163" t="str">
            <v>BVDS039458</v>
          </cell>
          <cell r="W1163">
            <v>45749</v>
          </cell>
          <cell r="Z1163">
            <v>7520</v>
          </cell>
        </row>
        <row r="1164">
          <cell r="E1164" t="str">
            <v>TATISILWAI, RANCHI</v>
          </cell>
          <cell r="G1164">
            <v>6201580224</v>
          </cell>
          <cell r="K1164" t="str">
            <v>BWHD163996</v>
          </cell>
          <cell r="W1164">
            <v>45749</v>
          </cell>
          <cell r="Z1164">
            <v>3074</v>
          </cell>
        </row>
        <row r="1165">
          <cell r="E1165" t="str">
            <v>TUPUDANA INDUSTRIAL AREA, RANCHI
PLOT NO. - 45 &amp; 46, TUPUDAN AINDUSTRIAL AREA, TUPUDANA, HATIA, RANCHI
834003
TIPUDANA INDUSTRIAL AREA</v>
          </cell>
          <cell r="G1165">
            <v>8003055884</v>
          </cell>
          <cell r="K1165" t="str">
            <v>BQBS033819</v>
          </cell>
          <cell r="W1165">
            <v>45749</v>
          </cell>
          <cell r="Z1165">
            <v>31742</v>
          </cell>
        </row>
        <row r="1166">
          <cell r="E1166" t="str">
            <v>TATISILWAI, RANCHI</v>
          </cell>
          <cell r="G1166">
            <v>9334678672</v>
          </cell>
          <cell r="K1166" t="str">
            <v>BWCC379950</v>
          </cell>
          <cell r="W1166">
            <v>45749</v>
          </cell>
          <cell r="Z1166">
            <v>3159</v>
          </cell>
        </row>
        <row r="1167">
          <cell r="E1167" t="str">
            <v>UPPER BAZAR,RANCHI
834001
UPPER BAZAR,</v>
          </cell>
          <cell r="G1167">
            <v>9334678672</v>
          </cell>
          <cell r="K1167" t="str">
            <v>BRJC371828</v>
          </cell>
          <cell r="W1167">
            <v>45749</v>
          </cell>
          <cell r="Z1167">
            <v>11050</v>
          </cell>
        </row>
        <row r="1168">
          <cell r="E1168" t="str">
            <v>VILL - BARIDARI, BOKARO</v>
          </cell>
          <cell r="G1168">
            <v>8340606631</v>
          </cell>
          <cell r="K1168" t="str">
            <v>BSCD161704</v>
          </cell>
          <cell r="W1168">
            <v>45749</v>
          </cell>
          <cell r="Z1168">
            <v>2990</v>
          </cell>
        </row>
        <row r="1169">
          <cell r="E1169" t="str">
            <v>JHARIA</v>
          </cell>
          <cell r="G1169">
            <v>7644045555</v>
          </cell>
          <cell r="K1169" t="str">
            <v>BXBD164358</v>
          </cell>
          <cell r="W1169">
            <v>45748</v>
          </cell>
          <cell r="Z1169">
            <v>1</v>
          </cell>
        </row>
        <row r="1170">
          <cell r="E1170" t="str">
            <v>KOKAR,INDUSTRIAL AREA,RANCHI
834002
RANCHI</v>
          </cell>
          <cell r="G1170">
            <v>7781017197</v>
          </cell>
          <cell r="K1170" t="str">
            <v>BMKC370048</v>
          </cell>
          <cell r="W1170">
            <v>45748</v>
          </cell>
          <cell r="Z1170">
            <v>28550</v>
          </cell>
        </row>
        <row r="1171">
          <cell r="E1171" t="str">
            <v>NIRSA</v>
          </cell>
          <cell r="G1171">
            <v>9348331797</v>
          </cell>
          <cell r="K1171" t="str">
            <v>BULD162561</v>
          </cell>
          <cell r="W1171">
            <v>45748</v>
          </cell>
          <cell r="Z1171">
            <v>4000</v>
          </cell>
        </row>
        <row r="1172">
          <cell r="E1172" t="str">
            <v>GOVINDPUR, DHANBAD</v>
          </cell>
          <cell r="G1172">
            <v>7254622131</v>
          </cell>
          <cell r="K1172" t="str">
            <v>BVDS039346</v>
          </cell>
          <cell r="W1172">
            <v>45748</v>
          </cell>
          <cell r="Z1172">
            <v>7754</v>
          </cell>
        </row>
        <row r="1173">
          <cell r="E1173" t="str">
            <v>LODNA NTS</v>
          </cell>
          <cell r="G1173">
            <v>7644045555</v>
          </cell>
          <cell r="K1173" t="str">
            <v>BXKD164206</v>
          </cell>
          <cell r="W1173">
            <v>45747</v>
          </cell>
          <cell r="Z1173">
            <v>2642</v>
          </cell>
        </row>
        <row r="1174">
          <cell r="E1174" t="str">
            <v>TAPIN PROJECT, CHARHI</v>
          </cell>
          <cell r="G1174">
            <v>6204816691</v>
          </cell>
          <cell r="K1174" t="str">
            <v>BVLD163067</v>
          </cell>
          <cell r="W1174">
            <v>45747</v>
          </cell>
          <cell r="Z1174">
            <v>6443</v>
          </cell>
        </row>
        <row r="1175">
          <cell r="E1175" t="str">
            <v>BALIDIH INDUSTRIAL AREA
827014</v>
          </cell>
          <cell r="G1175">
            <v>9553775728</v>
          </cell>
          <cell r="K1175" t="str">
            <v>BTDS044304</v>
          </cell>
          <cell r="W1175">
            <v>45747</v>
          </cell>
          <cell r="Z1175">
            <v>21477</v>
          </cell>
        </row>
        <row r="1176">
          <cell r="E1176" t="str">
            <v>BALIDIH INDUSTRIAL AREA
827014</v>
          </cell>
          <cell r="G1176">
            <v>7004333419</v>
          </cell>
          <cell r="K1176" t="str">
            <v>BTDS044313</v>
          </cell>
          <cell r="W1176">
            <v>45747</v>
          </cell>
          <cell r="Z1176">
            <v>21535</v>
          </cell>
        </row>
        <row r="1177">
          <cell r="E1177" t="str">
            <v>BALIDIH INDUSTRIAL AREA
827014</v>
          </cell>
          <cell r="G1177">
            <v>7004333419</v>
          </cell>
          <cell r="K1177" t="str">
            <v>BYJS038729</v>
          </cell>
          <cell r="W1177">
            <v>45747</v>
          </cell>
          <cell r="Z1177">
            <v>0</v>
          </cell>
        </row>
        <row r="1178">
          <cell r="E1178" t="str">
            <v>BALIDIH INDUSTRIAL AREA, BALIDIH BOKARO</v>
          </cell>
          <cell r="G1178">
            <v>7004333419</v>
          </cell>
          <cell r="K1178">
            <v>164253</v>
          </cell>
          <cell r="W1178">
            <v>45747</v>
          </cell>
          <cell r="Z1178">
            <v>6291</v>
          </cell>
        </row>
        <row r="1179">
          <cell r="E1179" t="str">
            <v>PIPARWAR</v>
          </cell>
          <cell r="G1179">
            <v>7070010949</v>
          </cell>
          <cell r="K1179" t="str">
            <v>BXJD231746</v>
          </cell>
          <cell r="W1179">
            <v>45744</v>
          </cell>
          <cell r="Z1179">
            <v>1510</v>
          </cell>
        </row>
        <row r="1180">
          <cell r="E1180" t="str">
            <v>DHANBAD</v>
          </cell>
          <cell r="G1180">
            <v>9348067513</v>
          </cell>
          <cell r="K1180" t="str">
            <v>BXFD164587</v>
          </cell>
          <cell r="W1180">
            <v>45744</v>
          </cell>
          <cell r="Z1180">
            <v>1500</v>
          </cell>
        </row>
        <row r="1181">
          <cell r="E1181" t="str">
            <v>BARHI, HAZARIBAGH</v>
          </cell>
          <cell r="G1181">
            <v>7707017707</v>
          </cell>
          <cell r="K1181" t="str">
            <v>BWLS031873</v>
          </cell>
          <cell r="W1181">
            <v>45744</v>
          </cell>
          <cell r="Z1181">
            <v>7201</v>
          </cell>
        </row>
        <row r="1182">
          <cell r="E1182" t="str">
            <v>NAGARI, RANCHI
834006</v>
          </cell>
          <cell r="G1182">
            <v>7061231604</v>
          </cell>
          <cell r="K1182" t="str">
            <v>BRAC372524</v>
          </cell>
          <cell r="W1182">
            <v>45744</v>
          </cell>
          <cell r="Z1182">
            <v>37014</v>
          </cell>
        </row>
        <row r="1183">
          <cell r="E1183" t="str">
            <v>CHAS BOKARO</v>
          </cell>
          <cell r="G1183">
            <v>7004564809</v>
          </cell>
          <cell r="K1183" t="str">
            <v>BXBD164346</v>
          </cell>
          <cell r="W1183">
            <v>45744</v>
          </cell>
          <cell r="Z1183">
            <v>345</v>
          </cell>
        </row>
        <row r="1184">
          <cell r="E1184" t="str">
            <v>DALADALI, RANCHI</v>
          </cell>
          <cell r="G1184">
            <v>9835538524</v>
          </cell>
          <cell r="K1184" t="str">
            <v>BWFD163940</v>
          </cell>
          <cell r="W1184">
            <v>45744</v>
          </cell>
          <cell r="Z1184">
            <v>2913</v>
          </cell>
        </row>
        <row r="1185">
          <cell r="E1185" t="str">
            <v>TATISILWAI, RANCHI</v>
          </cell>
          <cell r="G1185">
            <v>9334678672</v>
          </cell>
          <cell r="K1185" t="str">
            <v>BWCC379950</v>
          </cell>
          <cell r="W1185">
            <v>45744</v>
          </cell>
          <cell r="Z1185">
            <v>3111</v>
          </cell>
        </row>
        <row r="1186">
          <cell r="E1186" t="str">
            <v>UPPER BAZAR,RANCHI
834001
UPPER BAZAR,</v>
          </cell>
          <cell r="G1186">
            <v>9334678672</v>
          </cell>
          <cell r="K1186" t="str">
            <v>BRJC371828</v>
          </cell>
          <cell r="W1186">
            <v>45744</v>
          </cell>
          <cell r="Z1186">
            <v>10969</v>
          </cell>
        </row>
        <row r="1187">
          <cell r="E1187" t="str">
            <v>PLOT NO. 148, TUPUDANA, INDUSTRIAL AREA, HATIA, RANCHI
834002</v>
          </cell>
          <cell r="G1187">
            <v>9534249500</v>
          </cell>
          <cell r="K1187" t="str">
            <v>BSLS036682</v>
          </cell>
          <cell r="W1187">
            <v>45744</v>
          </cell>
          <cell r="Z1187">
            <v>28954</v>
          </cell>
        </row>
        <row r="1188">
          <cell r="E1188" t="str">
            <v>PLOT NO. 148, TUPUDANA, INDUSTRIAL AREA, HATIA, RANCHI
834002</v>
          </cell>
          <cell r="G1188">
            <v>9534249500</v>
          </cell>
          <cell r="K1188" t="str">
            <v>BXKS035161</v>
          </cell>
          <cell r="W1188">
            <v>45744</v>
          </cell>
          <cell r="Z1188">
            <v>6895</v>
          </cell>
        </row>
        <row r="1189">
          <cell r="E1189" t="str">
            <v>PLOT NO. 148, TUPUDANA, INDUSTRIAL AREA, HATIA, RANCHI
834002</v>
          </cell>
          <cell r="G1189">
            <v>9534249500</v>
          </cell>
          <cell r="K1189" t="str">
            <v>BRIS035838</v>
          </cell>
          <cell r="W1189">
            <v>45744</v>
          </cell>
          <cell r="Z1189">
            <v>35243</v>
          </cell>
        </row>
        <row r="1190">
          <cell r="E1190" t="str">
            <v>TIPUDANA INDUSTRIAL AREA, HATIA,</v>
          </cell>
          <cell r="G1190">
            <v>9534249500</v>
          </cell>
          <cell r="K1190" t="str">
            <v>BJGS031396</v>
          </cell>
          <cell r="W1190">
            <v>45744</v>
          </cell>
          <cell r="Z1190">
            <v>83166</v>
          </cell>
        </row>
        <row r="1191">
          <cell r="E1191" t="str">
            <v>TAPIN HAZARIBAGH</v>
          </cell>
          <cell r="G1191">
            <v>8002177613</v>
          </cell>
          <cell r="K1191" t="str">
            <v>BTGD162289</v>
          </cell>
          <cell r="W1191">
            <v>45744</v>
          </cell>
          <cell r="Z1191">
            <v>10779</v>
          </cell>
        </row>
        <row r="1192">
          <cell r="E1192" t="str">
            <v>PARSAI, GOVINDPUR</v>
          </cell>
          <cell r="G1192">
            <v>8348686307</v>
          </cell>
          <cell r="K1192" t="str">
            <v>BXLS042384</v>
          </cell>
          <cell r="W1192">
            <v>45743</v>
          </cell>
          <cell r="Z1192">
            <v>2278</v>
          </cell>
        </row>
        <row r="1193">
          <cell r="E1193" t="str">
            <v>PLOT NO. 79, KAPASARA,, SUNDERNAGAR, CHIRKUNDA,, DHANBAD - 828 202
PLOT NO. 79, KAPASARA,, SUNDERNAGAR, CHIRKUNDA,, DHANBAD - 828 202
828202</v>
          </cell>
          <cell r="G1193">
            <v>8101005542</v>
          </cell>
          <cell r="K1193" t="str">
            <v>BTFS031006</v>
          </cell>
          <cell r="W1193">
            <v>45743</v>
          </cell>
          <cell r="Z1193">
            <v>9072</v>
          </cell>
        </row>
        <row r="1194">
          <cell r="E1194" t="str">
            <v>JHUMRI TELAIYA, KODARMA
825409</v>
          </cell>
          <cell r="G1194">
            <v>9455305544</v>
          </cell>
          <cell r="K1194" t="str">
            <v>BSBC375530</v>
          </cell>
          <cell r="W1194">
            <v>45743</v>
          </cell>
          <cell r="Z1194">
            <v>21464</v>
          </cell>
        </row>
        <row r="1195">
          <cell r="E1195" t="str">
            <v>LODNA NTS</v>
          </cell>
          <cell r="G1195">
            <v>7644045555</v>
          </cell>
          <cell r="K1195" t="str">
            <v>BXKD164206</v>
          </cell>
          <cell r="W1195">
            <v>45742</v>
          </cell>
          <cell r="Z1195">
            <v>2594</v>
          </cell>
        </row>
        <row r="1196">
          <cell r="E1196" t="str">
            <v>HAZARIBAGH
RANCHI JHARKHAND 834002
INDIA</v>
          </cell>
          <cell r="G1196">
            <v>9304664534</v>
          </cell>
          <cell r="K1196" t="str">
            <v>BKAS030685</v>
          </cell>
          <cell r="W1196">
            <v>45742</v>
          </cell>
          <cell r="Z1196">
            <v>49092</v>
          </cell>
        </row>
        <row r="1197">
          <cell r="E1197" t="str">
            <v>CHATRA</v>
          </cell>
          <cell r="G1197">
            <v>7004915623</v>
          </cell>
          <cell r="K1197" t="str">
            <v>BSLD200427</v>
          </cell>
          <cell r="W1197">
            <v>45742</v>
          </cell>
          <cell r="Z1197">
            <v>4910</v>
          </cell>
        </row>
        <row r="1198">
          <cell r="E1198" t="str">
            <v>DEOGRAH</v>
          </cell>
          <cell r="G1198">
            <v>8969595423</v>
          </cell>
          <cell r="K1198" t="str">
            <v>BXKD164166</v>
          </cell>
          <cell r="W1198">
            <v>45742</v>
          </cell>
          <cell r="Z1198">
            <v>829</v>
          </cell>
        </row>
        <row r="1199">
          <cell r="E1199" t="str">
            <v>PHUSHRO</v>
          </cell>
          <cell r="G1199">
            <v>7979946647</v>
          </cell>
          <cell r="K1199" t="str">
            <v>BWHD231642</v>
          </cell>
          <cell r="W1199">
            <v>45742</v>
          </cell>
          <cell r="Z1199">
            <v>4238</v>
          </cell>
        </row>
        <row r="1200">
          <cell r="E1200" t="str">
            <v>NIRSA, DHANBAD</v>
          </cell>
          <cell r="G1200">
            <v>9931921808</v>
          </cell>
          <cell r="K1200" t="str">
            <v>BIED200036</v>
          </cell>
          <cell r="W1200">
            <v>45742</v>
          </cell>
          <cell r="Z1200">
            <v>5764</v>
          </cell>
        </row>
        <row r="1201">
          <cell r="E1201" t="str">
            <v>HOSHIR GIDDI,RAMGARH
NEAR P.N. BANK MAIN ROAD, RAMGARH CANTT. 829122
829110</v>
          </cell>
          <cell r="G1201">
            <v>9835381268</v>
          </cell>
          <cell r="K1201" t="str">
            <v>GPJS030042</v>
          </cell>
          <cell r="W1201">
            <v>45741</v>
          </cell>
          <cell r="Z1201">
            <v>20335</v>
          </cell>
        </row>
        <row r="1202">
          <cell r="E1202" t="str">
            <v>HOSHIR GIDDI,RAMGARH
NEAR P.N. BANK MAIN ROAD, RAMGARH CANTT. 829122
829110</v>
          </cell>
          <cell r="G1202">
            <v>9835381268</v>
          </cell>
          <cell r="K1202" t="str">
            <v>BRHS035368</v>
          </cell>
          <cell r="W1202">
            <v>45741</v>
          </cell>
          <cell r="Z1202">
            <v>27870</v>
          </cell>
        </row>
        <row r="1203">
          <cell r="E1203" t="str">
            <v>RAMGARH SPONGE IRON PVT LTD VILLAGE:HOSHIR GIDDI-POHAZARIBAGH(DT)JHARKHAND IND
829110</v>
          </cell>
          <cell r="G1203">
            <v>9835381268</v>
          </cell>
          <cell r="K1203" t="str">
            <v>BKCS040470</v>
          </cell>
          <cell r="W1203">
            <v>45741</v>
          </cell>
          <cell r="Z1203">
            <v>46922</v>
          </cell>
        </row>
        <row r="1204">
          <cell r="E1204" t="str">
            <v>PIPARWAR</v>
          </cell>
          <cell r="G1204">
            <v>7070010949</v>
          </cell>
          <cell r="K1204" t="str">
            <v>BXJD231746</v>
          </cell>
          <cell r="W1204">
            <v>45741</v>
          </cell>
          <cell r="Z1204">
            <v>1490</v>
          </cell>
        </row>
        <row r="1205">
          <cell r="E1205" t="str">
            <v>RANIGANJ, WB</v>
          </cell>
          <cell r="G1205">
            <v>8789685581</v>
          </cell>
          <cell r="K1205" t="str">
            <v>BWED163890</v>
          </cell>
          <cell r="W1205">
            <v>45741</v>
          </cell>
          <cell r="Z1205">
            <v>4500</v>
          </cell>
        </row>
        <row r="1206">
          <cell r="E1206" t="str">
            <v>RAMGARH</v>
          </cell>
          <cell r="G1206">
            <v>9523364242</v>
          </cell>
          <cell r="K1206" t="str">
            <v>BXHS037937</v>
          </cell>
          <cell r="W1206">
            <v>45741</v>
          </cell>
          <cell r="Z1206">
            <v>2638</v>
          </cell>
        </row>
        <row r="1207">
          <cell r="E1207" t="str">
            <v>LODNA</v>
          </cell>
          <cell r="G1207">
            <v>7644045555</v>
          </cell>
          <cell r="K1207" t="str">
            <v>BVJD162972</v>
          </cell>
          <cell r="W1207">
            <v>45740</v>
          </cell>
          <cell r="Z1207">
            <v>6415</v>
          </cell>
        </row>
        <row r="1208">
          <cell r="E1208" t="str">
            <v>TUBED MINES, LATEHAR</v>
          </cell>
          <cell r="G1208">
            <v>6263452330</v>
          </cell>
          <cell r="K1208" t="str">
            <v>BXGD232278</v>
          </cell>
          <cell r="W1208">
            <v>45740</v>
          </cell>
          <cell r="Z1208">
            <v>550</v>
          </cell>
        </row>
        <row r="1209">
          <cell r="E1209" t="str">
            <v>DUMKA</v>
          </cell>
          <cell r="G1209">
            <v>9955009511</v>
          </cell>
          <cell r="K1209" t="str">
            <v>BXCC373541</v>
          </cell>
          <cell r="W1209">
            <v>45740</v>
          </cell>
          <cell r="Z1209">
            <v>1093</v>
          </cell>
        </row>
        <row r="1210">
          <cell r="E1210" t="str">
            <v>NTA LODNA, DHANBAD</v>
          </cell>
          <cell r="G1210">
            <v>7644045555</v>
          </cell>
          <cell r="K1210" t="str">
            <v>BULD162559</v>
          </cell>
          <cell r="W1210">
            <v>45738</v>
          </cell>
          <cell r="Z1210">
            <v>10995</v>
          </cell>
        </row>
        <row r="1211">
          <cell r="E1211" t="str">
            <v>PITHORIA</v>
          </cell>
          <cell r="G1211">
            <v>7050471419</v>
          </cell>
          <cell r="K1211" t="str">
            <v>BWED163893</v>
          </cell>
          <cell r="W1211">
            <v>45738</v>
          </cell>
          <cell r="Z1211">
            <v>3183</v>
          </cell>
        </row>
        <row r="1212">
          <cell r="E1212" t="str">
            <v>KODERMA</v>
          </cell>
          <cell r="G1212">
            <v>8210413459</v>
          </cell>
          <cell r="K1212" t="str">
            <v>BVFS049426</v>
          </cell>
          <cell r="W1212">
            <v>45737</v>
          </cell>
          <cell r="Z1212">
            <v>12376</v>
          </cell>
        </row>
        <row r="1213">
          <cell r="E1213" t="str">
            <v>KODERMA</v>
          </cell>
          <cell r="G1213">
            <v>8102924905</v>
          </cell>
          <cell r="K1213" t="str">
            <v>BVFS049407</v>
          </cell>
          <cell r="W1213">
            <v>45737</v>
          </cell>
          <cell r="Z1213">
            <v>11387</v>
          </cell>
        </row>
        <row r="1214">
          <cell r="E1214" t="str">
            <v>RANIGANJ, WB</v>
          </cell>
          <cell r="G1214">
            <v>8789685581</v>
          </cell>
          <cell r="K1214" t="str">
            <v>BWED163890</v>
          </cell>
          <cell r="W1214">
            <v>45737</v>
          </cell>
          <cell r="Z1214">
            <v>4450</v>
          </cell>
        </row>
        <row r="1215">
          <cell r="E1215" t="str">
            <v>ENA COLLEARY</v>
          </cell>
          <cell r="G1215">
            <v>6299143649</v>
          </cell>
          <cell r="K1215" t="str">
            <v>BXJD164132</v>
          </cell>
          <cell r="W1215">
            <v>45737</v>
          </cell>
          <cell r="Z1215">
            <v>2308</v>
          </cell>
        </row>
        <row r="1216">
          <cell r="E1216" t="str">
            <v>KULI, RAMGRAH</v>
          </cell>
          <cell r="G1216">
            <v>9691773091</v>
          </cell>
          <cell r="K1216" t="str">
            <v>BVGD163297</v>
          </cell>
          <cell r="W1216">
            <v>45737</v>
          </cell>
          <cell r="Z1216">
            <v>3417</v>
          </cell>
        </row>
        <row r="1217">
          <cell r="E1217" t="str">
            <v>URIMARI, RAMGARH</v>
          </cell>
          <cell r="G1217">
            <v>9234615009</v>
          </cell>
          <cell r="K1217" t="str">
            <v>BXFD232221</v>
          </cell>
          <cell r="W1217">
            <v>45736</v>
          </cell>
          <cell r="Z1217">
            <v>117</v>
          </cell>
        </row>
        <row r="1218">
          <cell r="E1218" t="str">
            <v>BOKARO</v>
          </cell>
          <cell r="G1218">
            <v>9934169104</v>
          </cell>
          <cell r="K1218" t="str">
            <v>BYLD164901</v>
          </cell>
          <cell r="W1218">
            <v>45735</v>
          </cell>
          <cell r="Z1218">
            <v>1</v>
          </cell>
        </row>
        <row r="1219">
          <cell r="E1219" t="str">
            <v>KATRAS, DHANBAD</v>
          </cell>
          <cell r="G1219">
            <v>9931519401</v>
          </cell>
          <cell r="K1219" t="str">
            <v>BWAD163674</v>
          </cell>
          <cell r="W1219">
            <v>45735</v>
          </cell>
          <cell r="Z1219">
            <v>3047</v>
          </cell>
        </row>
        <row r="1220">
          <cell r="E1220" t="str">
            <v>PAKUR</v>
          </cell>
          <cell r="G1220">
            <v>9585918025</v>
          </cell>
          <cell r="K1220" t="str">
            <v>BXHD232312</v>
          </cell>
          <cell r="W1220">
            <v>45735</v>
          </cell>
          <cell r="Z1220">
            <v>391</v>
          </cell>
        </row>
        <row r="1221">
          <cell r="E1221" t="str">
            <v>TUPUDANA INDUSTRIAL AREA, RANCHI
PLOT NO. - 45 &amp; 46, TUPUDAN AINDUSTRIAL AREA, TUPUDANA, HATIA, RANCHI
834003
TIPUDANA INDUSTRIAL AREA</v>
          </cell>
          <cell r="G1221">
            <v>8003055884</v>
          </cell>
          <cell r="K1221" t="str">
            <v>BQBS033819</v>
          </cell>
          <cell r="W1221">
            <v>45734</v>
          </cell>
          <cell r="Z1221">
            <v>31742</v>
          </cell>
        </row>
        <row r="1222">
          <cell r="E1222" t="str">
            <v>TUPUDANA INDUSTRIAL AREA, RANCHI
PLOT NO. - 45 &amp; 46, TUPUDAN AINDUSTRIAL AREA, TUPUDANA, HATIA, RANCHI
834003
TIPUDANA INDUSTRIAL AREA</v>
          </cell>
          <cell r="G1222">
            <v>8003055884</v>
          </cell>
          <cell r="K1222" t="str">
            <v>BVDS039458</v>
          </cell>
          <cell r="W1222">
            <v>45734</v>
          </cell>
          <cell r="Z1222">
            <v>7230</v>
          </cell>
        </row>
        <row r="1223">
          <cell r="E1223" t="str">
            <v>TATISILWAI, RANCHI</v>
          </cell>
          <cell r="G1223">
            <v>7004028506</v>
          </cell>
          <cell r="K1223" t="str">
            <v>BWCC379947</v>
          </cell>
          <cell r="W1223">
            <v>45734</v>
          </cell>
          <cell r="Z1223">
            <v>3743</v>
          </cell>
        </row>
        <row r="1224">
          <cell r="E1224" t="str">
            <v>BARWADA</v>
          </cell>
          <cell r="G1224">
            <v>8059000900</v>
          </cell>
          <cell r="K1224" t="str">
            <v>BYKD164879</v>
          </cell>
          <cell r="W1224">
            <v>45734</v>
          </cell>
          <cell r="Z1224">
            <v>64</v>
          </cell>
        </row>
        <row r="1225">
          <cell r="E1225" t="str">
            <v>SAHEBGANJ</v>
          </cell>
          <cell r="G1225">
            <v>6204854829</v>
          </cell>
          <cell r="K1225" t="str">
            <v>BXID164764</v>
          </cell>
          <cell r="W1225">
            <v>45734</v>
          </cell>
          <cell r="Z1225">
            <v>478</v>
          </cell>
        </row>
        <row r="1226">
          <cell r="E1226" t="str">
            <v>TANDWA, CHATRA</v>
          </cell>
          <cell r="G1226">
            <v>7032052579</v>
          </cell>
          <cell r="K1226" t="str">
            <v>BXJD164130</v>
          </cell>
          <cell r="W1226">
            <v>45733</v>
          </cell>
          <cell r="Z1226">
            <v>2500</v>
          </cell>
        </row>
        <row r="1227">
          <cell r="E1227" t="str">
            <v>AMRAPALI, TANDWA</v>
          </cell>
          <cell r="G1227">
            <v>8555913918</v>
          </cell>
          <cell r="K1227" t="str">
            <v>BXLD164272</v>
          </cell>
          <cell r="W1227">
            <v>45733</v>
          </cell>
          <cell r="Z1227">
            <v>1341</v>
          </cell>
        </row>
        <row r="1228">
          <cell r="E1228" t="str">
            <v>MESRA, RANCHI</v>
          </cell>
          <cell r="G1228">
            <v>9523535955</v>
          </cell>
          <cell r="K1228" t="str">
            <v>BXJF111817</v>
          </cell>
          <cell r="W1228">
            <v>45733</v>
          </cell>
          <cell r="Z1228">
            <v>4574</v>
          </cell>
        </row>
        <row r="1229">
          <cell r="E1229" t="str">
            <v>PHUSHRO</v>
          </cell>
          <cell r="G1229">
            <v>7091340232</v>
          </cell>
          <cell r="K1229" t="str">
            <v>BWHD231642</v>
          </cell>
          <cell r="W1229">
            <v>45730</v>
          </cell>
          <cell r="Z1229">
            <v>4110</v>
          </cell>
        </row>
        <row r="1230">
          <cell r="E1230" t="str">
            <v>BHORA</v>
          </cell>
          <cell r="G1230">
            <v>9550035031</v>
          </cell>
          <cell r="K1230" t="str">
            <v>BVHD163331</v>
          </cell>
          <cell r="W1230">
            <v>45728</v>
          </cell>
          <cell r="Z1230">
            <v>2750</v>
          </cell>
        </row>
        <row r="1231">
          <cell r="E1231" t="str">
            <v>PLOT NO 716,VILL-RUKKA,
835219</v>
          </cell>
          <cell r="G1231">
            <v>9791019799</v>
          </cell>
          <cell r="K1231" t="str">
            <v>BSKS036366</v>
          </cell>
          <cell r="W1231">
            <v>45728</v>
          </cell>
          <cell r="Z1231">
            <v>35134</v>
          </cell>
        </row>
        <row r="1232">
          <cell r="E1232" t="str">
            <v>RAMGARH
829103
NAYA MORE</v>
          </cell>
          <cell r="G1232">
            <v>8789325754</v>
          </cell>
          <cell r="K1232" t="str">
            <v>BRGS035169</v>
          </cell>
          <cell r="W1232">
            <v>45728</v>
          </cell>
          <cell r="Z1232">
            <v>36372</v>
          </cell>
        </row>
        <row r="1233">
          <cell r="E1233" t="str">
            <v>NAYA MORE,RAMGARH
ARA SARU BERA ROAD, NAYA, RAMGARH,JHARKHAND
829110
NAYA MORE</v>
          </cell>
          <cell r="G1233">
            <v>6201225253</v>
          </cell>
          <cell r="K1233" t="str">
            <v>BQBS033796</v>
          </cell>
          <cell r="W1233">
            <v>45728</v>
          </cell>
          <cell r="Z1233">
            <v>35393</v>
          </cell>
        </row>
        <row r="1234">
          <cell r="E1234" t="str">
            <v>AKASHKANARI</v>
          </cell>
          <cell r="G1234">
            <v>9031032277</v>
          </cell>
          <cell r="K1234" t="str">
            <v>BWFD163947</v>
          </cell>
          <cell r="W1234">
            <v>45728</v>
          </cell>
          <cell r="Z1234">
            <v>1</v>
          </cell>
        </row>
        <row r="1235">
          <cell r="E1235" t="str">
            <v>SARWARI, ASANSOL, WB</v>
          </cell>
          <cell r="G1235">
            <v>6202045477</v>
          </cell>
          <cell r="K1235" t="str">
            <v>BXJS034965</v>
          </cell>
          <cell r="W1235">
            <v>45728</v>
          </cell>
          <cell r="Z1235">
            <v>7432</v>
          </cell>
        </row>
        <row r="1236">
          <cell r="E1236" t="str">
            <v>NAGARI,</v>
          </cell>
          <cell r="G1236">
            <v>8864003869</v>
          </cell>
          <cell r="K1236" t="str">
            <v>BLGS040582</v>
          </cell>
          <cell r="W1236">
            <v>45728</v>
          </cell>
          <cell r="Z1236">
            <v>57268</v>
          </cell>
        </row>
        <row r="1237">
          <cell r="E1237" t="str">
            <v>DEMO TANND HAZAIBAGH JHARKHAND,
825301
DEMO TANND HAZAIBAGH JHARKHAND</v>
          </cell>
          <cell r="G1237">
            <v>9431170157</v>
          </cell>
          <cell r="K1237" t="str">
            <v>BMDS040417</v>
          </cell>
          <cell r="W1237">
            <v>45728</v>
          </cell>
          <cell r="Z1237">
            <v>27073</v>
          </cell>
        </row>
        <row r="1238">
          <cell r="E1238" t="str">
            <v>CHAS BOKARO</v>
          </cell>
          <cell r="G1238">
            <v>7004564809</v>
          </cell>
          <cell r="K1238" t="str">
            <v>BXBD164346</v>
          </cell>
          <cell r="W1238">
            <v>45728</v>
          </cell>
          <cell r="Z1238">
            <v>1300</v>
          </cell>
        </row>
        <row r="1239">
          <cell r="E1239" t="str">
            <v>BARHI INDUSTRIAL ARE BARHI</v>
          </cell>
          <cell r="G1239">
            <v>8795889641</v>
          </cell>
          <cell r="K1239" t="str">
            <v>BUES035120</v>
          </cell>
          <cell r="W1239">
            <v>45727</v>
          </cell>
          <cell r="Z1239">
            <v>5230</v>
          </cell>
        </row>
        <row r="1240">
          <cell r="E1240" t="str">
            <v>BARHI INDUSTRIAL ARE BARHI</v>
          </cell>
          <cell r="G1240">
            <v>8795889641</v>
          </cell>
          <cell r="K1240" t="str">
            <v>BUAF111226</v>
          </cell>
          <cell r="W1240">
            <v>45727</v>
          </cell>
          <cell r="Z1240">
            <v>7640</v>
          </cell>
        </row>
        <row r="1241">
          <cell r="E1241" t="str">
            <v>GONDUDIH</v>
          </cell>
          <cell r="G1241">
            <v>9113788032</v>
          </cell>
          <cell r="K1241" t="str">
            <v>BSCD161691</v>
          </cell>
          <cell r="W1241">
            <v>45727</v>
          </cell>
          <cell r="Z1241">
            <v>14044</v>
          </cell>
        </row>
        <row r="1242">
          <cell r="E1242" t="str">
            <v>PITHORIA, RANCHI</v>
          </cell>
          <cell r="G1242">
            <v>9010842532</v>
          </cell>
          <cell r="K1242" t="str">
            <v>BXFC374337</v>
          </cell>
          <cell r="W1242">
            <v>45726</v>
          </cell>
          <cell r="Z1242">
            <v>1</v>
          </cell>
        </row>
        <row r="1243">
          <cell r="E1243" t="str">
            <v>ADMINISTRATIVE BLOCK, MECHINICAL DEPARTMENT, DHANBAD</v>
          </cell>
          <cell r="G1243">
            <v>7761943999</v>
          </cell>
          <cell r="K1243" t="str">
            <v>BUIS036656</v>
          </cell>
          <cell r="W1243">
            <v>45726</v>
          </cell>
          <cell r="Z1243">
            <v>99</v>
          </cell>
        </row>
        <row r="1244">
          <cell r="E1244" t="str">
            <v>RAHELA, DALTAINGANJ</v>
          </cell>
          <cell r="G1244">
            <v>7992431955</v>
          </cell>
          <cell r="K1244" t="str">
            <v>BWCS032720</v>
          </cell>
          <cell r="W1244">
            <v>45726</v>
          </cell>
          <cell r="Z1244">
            <v>8199</v>
          </cell>
        </row>
        <row r="1245">
          <cell r="E1245" t="str">
            <v>C/O - REKHA KUMARI, AT TENDER, PANDRA, KAMRE, RATU, RANCHI
C/O - REKHA KUMARI, AT TENDER, PANDRA, KAMRE, RATU, RANCHI
835103</v>
          </cell>
          <cell r="G1245">
            <v>7903881583</v>
          </cell>
          <cell r="K1245" t="str">
            <v>BREC373485</v>
          </cell>
          <cell r="W1245">
            <v>45726</v>
          </cell>
          <cell r="Z1245">
            <v>5042</v>
          </cell>
        </row>
        <row r="1246">
          <cell r="E1246" t="str">
            <v>RANCHI,JHARKHAND
834001
RANCHI</v>
          </cell>
          <cell r="G1246">
            <v>9559820432</v>
          </cell>
          <cell r="K1246" t="str">
            <v>BJHS031586</v>
          </cell>
          <cell r="W1246">
            <v>45726</v>
          </cell>
          <cell r="Z1246">
            <v>24120</v>
          </cell>
        </row>
        <row r="1247">
          <cell r="E1247" t="str">
            <v>SAHEBGANJ</v>
          </cell>
          <cell r="G1247">
            <v>9749077201</v>
          </cell>
          <cell r="K1247" t="str">
            <v>BXCD164399</v>
          </cell>
          <cell r="W1247">
            <v>45725</v>
          </cell>
          <cell r="Z1247">
            <v>676</v>
          </cell>
        </row>
        <row r="1248">
          <cell r="E1248" t="str">
            <v>NEORI,VIKAS,RANCHI.
835217</v>
          </cell>
          <cell r="G1248">
            <v>9693768894</v>
          </cell>
          <cell r="K1248" t="str">
            <v>BWKS040406</v>
          </cell>
          <cell r="W1248">
            <v>45725</v>
          </cell>
          <cell r="Z1248">
            <v>8192</v>
          </cell>
        </row>
        <row r="1249">
          <cell r="E1249" t="str">
            <v>DALADALI, RANCHI</v>
          </cell>
          <cell r="G1249">
            <v>6201436147</v>
          </cell>
          <cell r="K1249" t="str">
            <v>BWID164054</v>
          </cell>
          <cell r="W1249">
            <v>45724</v>
          </cell>
          <cell r="Z1249">
            <v>2422</v>
          </cell>
        </row>
        <row r="1250">
          <cell r="E1250" t="str">
            <v>CHATRA</v>
          </cell>
          <cell r="G1250">
            <v>8102075973</v>
          </cell>
          <cell r="K1250" t="str">
            <v>BWGD163984</v>
          </cell>
          <cell r="W1250">
            <v>45724</v>
          </cell>
          <cell r="Z1250">
            <v>1973</v>
          </cell>
        </row>
        <row r="1251">
          <cell r="E1251" t="str">
            <v>CHAS BOKARO</v>
          </cell>
          <cell r="G1251">
            <v>9006537516</v>
          </cell>
          <cell r="K1251" t="str">
            <v>BWID164096</v>
          </cell>
          <cell r="W1251">
            <v>45724</v>
          </cell>
          <cell r="Z1251">
            <v>7006</v>
          </cell>
        </row>
        <row r="1252">
          <cell r="E1252" t="str">
            <v>CHATRA</v>
          </cell>
          <cell r="G1252">
            <v>8946096277</v>
          </cell>
          <cell r="K1252" t="str">
            <v>BXHD164673</v>
          </cell>
          <cell r="W1252">
            <v>45723</v>
          </cell>
          <cell r="Z1252">
            <v>32</v>
          </cell>
        </row>
        <row r="1253">
          <cell r="E1253" t="str">
            <v>JHUMRI TILAIYA</v>
          </cell>
          <cell r="G1253">
            <v>7061052272</v>
          </cell>
          <cell r="K1253" t="str">
            <v>GPLS030458</v>
          </cell>
          <cell r="W1253">
            <v>45723</v>
          </cell>
          <cell r="Z1253">
            <v>44209</v>
          </cell>
        </row>
        <row r="1254">
          <cell r="E1254" t="str">
            <v>KOKAR INDUSTRIAL AREA KOKAR</v>
          </cell>
          <cell r="G1254">
            <v>8404802069</v>
          </cell>
          <cell r="K1254" t="str">
            <v>BXDC373881</v>
          </cell>
          <cell r="W1254">
            <v>45722</v>
          </cell>
          <cell r="Z1254">
            <v>1414</v>
          </cell>
        </row>
        <row r="1255">
          <cell r="E1255" t="str">
            <v>PHUSHRO</v>
          </cell>
          <cell r="G1255">
            <v>7091340232</v>
          </cell>
          <cell r="K1255" t="str">
            <v>BWHD231642</v>
          </cell>
          <cell r="W1255">
            <v>45722</v>
          </cell>
          <cell r="Z1255">
            <v>4041</v>
          </cell>
        </row>
        <row r="1256">
          <cell r="E1256" t="str">
            <v>CHIRKUNDA, DHANBAD</v>
          </cell>
          <cell r="G1256">
            <v>8101005542</v>
          </cell>
          <cell r="K1256" t="str">
            <v>BWHC371250</v>
          </cell>
          <cell r="W1256">
            <v>45722</v>
          </cell>
          <cell r="Z1256">
            <v>4284</v>
          </cell>
        </row>
        <row r="1257">
          <cell r="E1257" t="str">
            <v>PLOT NO. 79, KAPASARA,, SUNDERNAGAR, CHIRKUNDA,, DHANBAD - 828 202
PLOT NO. 79, KAPASARA,, SUNDERNAGAR, CHIRKUNDA,, DHANBAD - 828 202
828202</v>
          </cell>
          <cell r="G1257">
            <v>8101005542</v>
          </cell>
          <cell r="K1257" t="str">
            <v>BTFS031006</v>
          </cell>
          <cell r="W1257">
            <v>45722</v>
          </cell>
          <cell r="Z1257">
            <v>9045</v>
          </cell>
        </row>
        <row r="1258">
          <cell r="E1258" t="str">
            <v>SAGUNA MORE, PATNA</v>
          </cell>
          <cell r="G1258">
            <v>7061079200</v>
          </cell>
          <cell r="K1258" t="str">
            <v>BYJC375606</v>
          </cell>
          <cell r="W1258">
            <v>45722</v>
          </cell>
          <cell r="Z1258">
            <v>1</v>
          </cell>
        </row>
        <row r="1259">
          <cell r="E1259" t="str">
            <v>BARWADA</v>
          </cell>
          <cell r="G1259">
            <v>8059000900</v>
          </cell>
          <cell r="K1259" t="str">
            <v>BYKD164879</v>
          </cell>
          <cell r="W1259">
            <v>45721</v>
          </cell>
          <cell r="Z1259">
            <v>1</v>
          </cell>
        </row>
        <row r="1260">
          <cell r="E1260" t="str">
            <v>DUMKA</v>
          </cell>
          <cell r="G1260">
            <v>9955009511</v>
          </cell>
          <cell r="K1260" t="str">
            <v>BXCC373541</v>
          </cell>
          <cell r="W1260">
            <v>45721</v>
          </cell>
          <cell r="Z1260">
            <v>1092</v>
          </cell>
        </row>
        <row r="1261">
          <cell r="E1261" t="str">
            <v>DEOGRAH</v>
          </cell>
          <cell r="G1261">
            <v>6299737730</v>
          </cell>
          <cell r="K1261" t="str">
            <v>BWFD163937</v>
          </cell>
          <cell r="W1261">
            <v>45720</v>
          </cell>
          <cell r="Z1261">
            <v>757</v>
          </cell>
        </row>
        <row r="1262">
          <cell r="E1262" t="str">
            <v>FATEPUR GAYA</v>
          </cell>
          <cell r="G1262">
            <v>9631909713</v>
          </cell>
          <cell r="K1262" t="str">
            <v>BWLD163608</v>
          </cell>
          <cell r="W1262">
            <v>45720</v>
          </cell>
          <cell r="Z1262">
            <v>1785</v>
          </cell>
        </row>
        <row r="1263">
          <cell r="E1263" t="str">
            <v>DALADALI, RANCHI</v>
          </cell>
          <cell r="G1263">
            <v>7903260686</v>
          </cell>
          <cell r="K1263" t="str">
            <v>BXFD164605</v>
          </cell>
          <cell r="W1263">
            <v>45720</v>
          </cell>
          <cell r="Z1263">
            <v>497</v>
          </cell>
        </row>
        <row r="1264">
          <cell r="E1264" t="str">
            <v>BOKARO,JHARKHAND
827004</v>
          </cell>
          <cell r="G1264">
            <v>9363636102</v>
          </cell>
          <cell r="K1264" t="str">
            <v>BRGC373881</v>
          </cell>
          <cell r="W1264">
            <v>45720</v>
          </cell>
          <cell r="Z1264">
            <v>11536</v>
          </cell>
        </row>
        <row r="1265">
          <cell r="E1265" t="str">
            <v>GHATO</v>
          </cell>
          <cell r="G1265">
            <v>7260958963</v>
          </cell>
          <cell r="K1265" t="str">
            <v>BXKD164174</v>
          </cell>
          <cell r="W1265">
            <v>45719</v>
          </cell>
          <cell r="Z1265">
            <v>1001</v>
          </cell>
        </row>
        <row r="1266">
          <cell r="E1266" t="str">
            <v>CHATRA</v>
          </cell>
          <cell r="G1266">
            <v>8946096277</v>
          </cell>
          <cell r="K1266" t="str">
            <v>BXHD164673</v>
          </cell>
          <cell r="W1266">
            <v>45719</v>
          </cell>
          <cell r="Z1266">
            <v>1</v>
          </cell>
        </row>
        <row r="1267">
          <cell r="E1267" t="str">
            <v>JHALDA</v>
          </cell>
          <cell r="G1267">
            <v>9331665000</v>
          </cell>
          <cell r="K1267" t="str">
            <v>BUGS047249</v>
          </cell>
          <cell r="W1267">
            <v>45717</v>
          </cell>
          <cell r="Z1267">
            <v>1</v>
          </cell>
        </row>
        <row r="1268">
          <cell r="E1268" t="str">
            <v>RANCHI PATNA ROAD
DEMOTAND
825301
HAZARIBAGH</v>
          </cell>
          <cell r="G1268">
            <v>6203465926</v>
          </cell>
          <cell r="K1268" t="str">
            <v>BSCS037531</v>
          </cell>
          <cell r="W1268">
            <v>45717</v>
          </cell>
          <cell r="Z1268">
            <v>22712</v>
          </cell>
        </row>
        <row r="1269">
          <cell r="E1269" t="str">
            <v>BANDHTOLI, NAGRI</v>
          </cell>
          <cell r="G1269">
            <v>6201457979</v>
          </cell>
          <cell r="K1269" t="str">
            <v>BUFS046813</v>
          </cell>
          <cell r="W1269">
            <v>45716</v>
          </cell>
          <cell r="Z1269">
            <v>11164</v>
          </cell>
        </row>
        <row r="1270">
          <cell r="E1270" t="str">
            <v>KATIHAR, BIHAR</v>
          </cell>
          <cell r="G1270">
            <v>7903542753</v>
          </cell>
          <cell r="K1270" t="str">
            <v>BWFD121746</v>
          </cell>
          <cell r="W1270">
            <v>45716</v>
          </cell>
          <cell r="Z1270">
            <v>1088</v>
          </cell>
        </row>
        <row r="1271">
          <cell r="E1271" t="str">
            <v>DALADALI, RANCHI</v>
          </cell>
          <cell r="G1271">
            <v>8051191796</v>
          </cell>
          <cell r="K1271" t="str">
            <v>BWED163889</v>
          </cell>
          <cell r="W1271">
            <v>45716</v>
          </cell>
          <cell r="Z1271">
            <v>3035</v>
          </cell>
        </row>
        <row r="1272">
          <cell r="E1272" t="str">
            <v>GIRIDIH</v>
          </cell>
          <cell r="G1272">
            <v>9931921808</v>
          </cell>
          <cell r="K1272" t="str">
            <v>BXCD164420</v>
          </cell>
          <cell r="W1272">
            <v>45715</v>
          </cell>
          <cell r="Z1272">
            <v>1071</v>
          </cell>
        </row>
        <row r="1273">
          <cell r="E1273" t="str">
            <v>PARSAI, GOVINDPUR</v>
          </cell>
          <cell r="G1273">
            <v>8348686307</v>
          </cell>
          <cell r="K1273" t="str">
            <v>BXLS042397</v>
          </cell>
          <cell r="W1273">
            <v>45715</v>
          </cell>
          <cell r="Z1273">
            <v>2051</v>
          </cell>
        </row>
        <row r="1274">
          <cell r="E1274" t="str">
            <v>ARARIA, BIHAR</v>
          </cell>
          <cell r="G1274">
            <v>9382901442</v>
          </cell>
          <cell r="K1274" t="str">
            <v>BXLD121932</v>
          </cell>
          <cell r="W1274">
            <v>45714</v>
          </cell>
          <cell r="Z1274">
            <v>1580</v>
          </cell>
        </row>
        <row r="1275">
          <cell r="E1275" t="str">
            <v>PALAMU, DALTAINGANJ</v>
          </cell>
          <cell r="G1275">
            <v>9153994622</v>
          </cell>
          <cell r="K1275" t="str">
            <v>BVAC375308</v>
          </cell>
          <cell r="W1275">
            <v>45714</v>
          </cell>
          <cell r="Z1275">
            <v>3898</v>
          </cell>
        </row>
        <row r="1276">
          <cell r="E1276" t="str">
            <v>PLOT NO 716,VILL-RUKKA,
835219</v>
          </cell>
          <cell r="G1276">
            <v>9791019799</v>
          </cell>
          <cell r="K1276" t="str">
            <v>BSKS036365</v>
          </cell>
          <cell r="W1276">
            <v>45714</v>
          </cell>
          <cell r="Z1276">
            <v>26578</v>
          </cell>
        </row>
        <row r="1277">
          <cell r="E1277" t="str">
            <v>NAYA MORE, RAMGRAH</v>
          </cell>
          <cell r="G1277">
            <v>7004541681</v>
          </cell>
          <cell r="K1277" t="str">
            <v>BUKS045388</v>
          </cell>
          <cell r="W1277">
            <v>45714</v>
          </cell>
          <cell r="Z1277">
            <v>15482</v>
          </cell>
        </row>
        <row r="1278">
          <cell r="E1278" t="str">
            <v>NAYA MORE, RAMGRAH</v>
          </cell>
          <cell r="G1278">
            <v>7004541681</v>
          </cell>
          <cell r="K1278" t="str">
            <v>BUKS045387</v>
          </cell>
          <cell r="W1278">
            <v>45714</v>
          </cell>
          <cell r="Z1278">
            <v>12538</v>
          </cell>
        </row>
        <row r="1279">
          <cell r="E1279" t="str">
            <v>ARARIA, BIHAR</v>
          </cell>
          <cell r="G1279">
            <v>9801421403</v>
          </cell>
          <cell r="K1279" t="str">
            <v>BXAD121939</v>
          </cell>
          <cell r="W1279">
            <v>45714</v>
          </cell>
          <cell r="Z1279">
            <v>1200</v>
          </cell>
        </row>
        <row r="1280">
          <cell r="E1280" t="str">
            <v>KUSAMDHANGA, PAKUR</v>
          </cell>
          <cell r="G1280">
            <v>9525750010</v>
          </cell>
          <cell r="K1280" t="str">
            <v>BQGD220072</v>
          </cell>
          <cell r="W1280">
            <v>45714</v>
          </cell>
          <cell r="Z1280">
            <v>3321</v>
          </cell>
        </row>
        <row r="1281">
          <cell r="E1281" t="str">
            <v>GOPALI CHOWK, DHANBAD</v>
          </cell>
          <cell r="G1281">
            <v>7004686026</v>
          </cell>
          <cell r="K1281" t="str">
            <v>BWLD163586</v>
          </cell>
          <cell r="W1281">
            <v>45713</v>
          </cell>
          <cell r="Z1281">
            <v>4428</v>
          </cell>
        </row>
        <row r="1282">
          <cell r="E1282" t="str">
            <v>VINAIKA’S COMPLEX RANCHI TATA ROAD, R.S. PLOT NO.:-615,VILLAGE-PANCHA,THANA-BUNDU RANCHI, JHARKHAND.
834002</v>
          </cell>
          <cell r="G1282">
            <v>9818905980</v>
          </cell>
          <cell r="K1282" t="str">
            <v>BXCS042723</v>
          </cell>
          <cell r="W1282">
            <v>45713</v>
          </cell>
          <cell r="Z1282">
            <v>1023</v>
          </cell>
        </row>
        <row r="1283">
          <cell r="E1283" t="str">
            <v>CHUTIA, RANCHI</v>
          </cell>
          <cell r="G1283">
            <v>9060975013</v>
          </cell>
          <cell r="K1283" t="str">
            <v>BUFD162814</v>
          </cell>
          <cell r="W1283">
            <v>45713</v>
          </cell>
          <cell r="Z1283">
            <v>8553</v>
          </cell>
        </row>
        <row r="1284">
          <cell r="E1284" t="str">
            <v>JHALDA</v>
          </cell>
          <cell r="G1284">
            <v>9331665000</v>
          </cell>
          <cell r="K1284" t="str">
            <v>BTIS045073</v>
          </cell>
          <cell r="W1284">
            <v>45712</v>
          </cell>
          <cell r="Z1284">
            <v>25244</v>
          </cell>
        </row>
        <row r="1285">
          <cell r="E1285" t="str">
            <v>NAGRI,RANCHI
835202
RANCHI</v>
          </cell>
          <cell r="G1285">
            <v>6200327294</v>
          </cell>
          <cell r="K1285" t="str">
            <v>BMJS040004</v>
          </cell>
          <cell r="W1285">
            <v>45712</v>
          </cell>
          <cell r="Z1285">
            <v>36496</v>
          </cell>
        </row>
        <row r="1286">
          <cell r="E1286" t="str">
            <v>ITKI MORE, RANCHI</v>
          </cell>
          <cell r="G1286">
            <v>8877024924</v>
          </cell>
          <cell r="K1286" t="str">
            <v>BWFC370723</v>
          </cell>
          <cell r="W1286">
            <v>45712</v>
          </cell>
          <cell r="Z1286">
            <v>6034</v>
          </cell>
        </row>
        <row r="1287">
          <cell r="E1287" t="str">
            <v>VINAIKA’S COMPLEX RANCHI TATA ROAD, R.S. PLOT NO.:-615,VILLAGE-PANCHA,THANA-BUNDU RANCHI, JHARKHAND.
834002</v>
          </cell>
          <cell r="G1287">
            <v>9818905980</v>
          </cell>
          <cell r="K1287" t="str">
            <v>BUDS046275</v>
          </cell>
          <cell r="W1287">
            <v>45712</v>
          </cell>
          <cell r="Z1287">
            <v>15645</v>
          </cell>
        </row>
        <row r="1288">
          <cell r="E1288" t="str">
            <v>RANCHI</v>
          </cell>
          <cell r="G1288"/>
          <cell r="K1288" t="str">
            <v>BXFC374358</v>
          </cell>
          <cell r="W1288">
            <v>45712</v>
          </cell>
          <cell r="Z1288">
            <v>1</v>
          </cell>
        </row>
        <row r="1289">
          <cell r="E1289" t="str">
            <v>ANGARA, TATISILWAI</v>
          </cell>
          <cell r="G1289">
            <v>9162768423</v>
          </cell>
          <cell r="K1289" t="str">
            <v>BVGF111615</v>
          </cell>
          <cell r="W1289">
            <v>45710</v>
          </cell>
          <cell r="Z1289">
            <v>18498</v>
          </cell>
        </row>
        <row r="1290">
          <cell r="E1290" t="str">
            <v>ANGARA, TATISILWAI</v>
          </cell>
          <cell r="G1290">
            <v>9110012919</v>
          </cell>
          <cell r="K1290" t="str">
            <v>BVGF111611</v>
          </cell>
          <cell r="W1290">
            <v>45710</v>
          </cell>
          <cell r="Z1290">
            <v>17449</v>
          </cell>
        </row>
        <row r="1291">
          <cell r="E1291" t="str">
            <v>KOKAR,INDUSTRIAL AREA,RANCHI
834002
RANCHI</v>
          </cell>
          <cell r="G1291">
            <v>7781017197</v>
          </cell>
          <cell r="K1291" t="str">
            <v>BMKC370048</v>
          </cell>
          <cell r="W1291">
            <v>45710</v>
          </cell>
          <cell r="Z1291">
            <v>28313</v>
          </cell>
        </row>
        <row r="1292">
          <cell r="E1292" t="str">
            <v>CHAS BOKARO</v>
          </cell>
          <cell r="G1292">
            <v>7004564809</v>
          </cell>
          <cell r="K1292" t="str">
            <v>BXBD164346</v>
          </cell>
          <cell r="W1292">
            <v>45710</v>
          </cell>
          <cell r="Z1292">
            <v>202</v>
          </cell>
        </row>
        <row r="1293">
          <cell r="E1293" t="str">
            <v>TATISILWAI, RANCHI</v>
          </cell>
          <cell r="G1293">
            <v>6201580224</v>
          </cell>
          <cell r="K1293" t="str">
            <v>BWHD163996</v>
          </cell>
          <cell r="W1293">
            <v>45709</v>
          </cell>
          <cell r="Z1293">
            <v>2673</v>
          </cell>
        </row>
        <row r="1294">
          <cell r="E1294" t="str">
            <v>SAHIBGANJ</v>
          </cell>
          <cell r="G1294">
            <v>7544958524</v>
          </cell>
          <cell r="K1294" t="str">
            <v>BSID161973</v>
          </cell>
          <cell r="W1294">
            <v>45709</v>
          </cell>
          <cell r="Z1294">
            <v>4692</v>
          </cell>
        </row>
        <row r="1295">
          <cell r="E1295" t="str">
            <v>BALIDIH INDUSTRIAL AREA, BALIDIH BOKARO</v>
          </cell>
          <cell r="G1295">
            <v>7004333419</v>
          </cell>
          <cell r="K1295">
            <v>164253</v>
          </cell>
          <cell r="W1295">
            <v>45709</v>
          </cell>
          <cell r="Z1295">
            <v>6711</v>
          </cell>
        </row>
        <row r="1296">
          <cell r="E1296" t="str">
            <v>BALIDIH INDUSTRIAL AREA
827014</v>
          </cell>
          <cell r="G1296">
            <v>9553775728</v>
          </cell>
          <cell r="K1296" t="str">
            <v>BTDS044304</v>
          </cell>
          <cell r="W1296">
            <v>45709</v>
          </cell>
          <cell r="Z1296">
            <v>21026</v>
          </cell>
        </row>
        <row r="1297">
          <cell r="E1297" t="str">
            <v>BALIDIH INDUSTRIAL AREA
827014</v>
          </cell>
          <cell r="G1297">
            <v>7004333419</v>
          </cell>
          <cell r="K1297" t="str">
            <v>BTDS044313</v>
          </cell>
          <cell r="W1297">
            <v>45709</v>
          </cell>
          <cell r="Z1297">
            <v>21217</v>
          </cell>
        </row>
        <row r="1298">
          <cell r="E1298" t="str">
            <v>AT: SENEGARHA, P.O-RABODH, P.S-GIDDI,(RAMGARH),, DISTT. HAZARIBAGH,JHARKHAND-825330
829108
AT: SENEGARHA, P.O-RABODH, P.S-GIDDI,(RAMGARH),</v>
          </cell>
          <cell r="G1298">
            <v>9006877583</v>
          </cell>
          <cell r="K1298" t="str">
            <v>BRAS033261</v>
          </cell>
          <cell r="W1298">
            <v>45708</v>
          </cell>
          <cell r="Z1298">
            <v>31915</v>
          </cell>
        </row>
        <row r="1299">
          <cell r="E1299" t="str">
            <v>ASANSOL WB</v>
          </cell>
          <cell r="G1299">
            <v>7908100638</v>
          </cell>
          <cell r="K1299" t="str">
            <v>BXFD232225</v>
          </cell>
          <cell r="W1299">
            <v>45708</v>
          </cell>
          <cell r="Z1299">
            <v>200</v>
          </cell>
        </row>
        <row r="1300">
          <cell r="E1300" t="str">
            <v>MAHUDA MORE</v>
          </cell>
          <cell r="G1300">
            <v>6204702963</v>
          </cell>
          <cell r="K1300" t="str">
            <v>BXGD164662</v>
          </cell>
          <cell r="W1300">
            <v>45708</v>
          </cell>
          <cell r="Z1300">
            <v>213</v>
          </cell>
        </row>
        <row r="1301">
          <cell r="E1301" t="str">
            <v>BARABAZAR</v>
          </cell>
          <cell r="G1301">
            <v>9438348720</v>
          </cell>
          <cell r="K1301" t="str">
            <v>BXKD220975</v>
          </cell>
          <cell r="W1301">
            <v>45708</v>
          </cell>
          <cell r="Z1301">
            <v>531</v>
          </cell>
        </row>
        <row r="1302">
          <cell r="E1302" t="str">
            <v>GIRIDIH</v>
          </cell>
          <cell r="G1302">
            <v>9931921808</v>
          </cell>
          <cell r="K1302" t="str">
            <v>BUHD200051</v>
          </cell>
          <cell r="W1302">
            <v>45708</v>
          </cell>
          <cell r="Z1302">
            <v>490</v>
          </cell>
        </row>
        <row r="1303">
          <cell r="E1303" t="str">
            <v>GROUND FLOOR, 8H AND 81, NATION PRINTERS, NAMKUM INDUSTRIAL AREA,, LOWADIH, RANCHI
GROUND FLOOR, 8H AND 81, NATION PRINTERS, NAMKUM INDUSTRIAL AREA,, LOWADIH, RANCHI
834010</v>
          </cell>
          <cell r="G1303">
            <v>9709225271</v>
          </cell>
          <cell r="K1303" t="str">
            <v>BRFC373676</v>
          </cell>
          <cell r="W1303">
            <v>45707</v>
          </cell>
          <cell r="Z1303">
            <v>38619</v>
          </cell>
        </row>
        <row r="1304">
          <cell r="E1304" t="str">
            <v>NAGRI,RANCHI
835202
RANCHI</v>
          </cell>
          <cell r="G1304">
            <v>7004849065</v>
          </cell>
          <cell r="K1304" t="str">
            <v>BRIS035698</v>
          </cell>
          <cell r="W1304">
            <v>45707</v>
          </cell>
          <cell r="Z1304">
            <v>37866</v>
          </cell>
        </row>
        <row r="1305">
          <cell r="E1305" t="str">
            <v>TANDWA, CHATRA</v>
          </cell>
          <cell r="G1305">
            <v>7032052579</v>
          </cell>
          <cell r="K1305" t="str">
            <v>BXJD164143</v>
          </cell>
          <cell r="W1305">
            <v>45706</v>
          </cell>
          <cell r="Z1305">
            <v>2535</v>
          </cell>
        </row>
        <row r="1306">
          <cell r="E1306" t="str">
            <v>AMLO PHUSHRO</v>
          </cell>
          <cell r="G1306">
            <v>9006617909</v>
          </cell>
          <cell r="K1306" t="str">
            <v>BXKD164191</v>
          </cell>
          <cell r="W1306">
            <v>45706</v>
          </cell>
          <cell r="Z1306">
            <v>2997</v>
          </cell>
        </row>
        <row r="1307">
          <cell r="E1307" t="str">
            <v>GODDA</v>
          </cell>
          <cell r="G1307">
            <v>9631808120</v>
          </cell>
          <cell r="K1307" t="str">
            <v>BVAS038341</v>
          </cell>
          <cell r="W1307">
            <v>45706</v>
          </cell>
          <cell r="Z1307">
            <v>10410</v>
          </cell>
        </row>
        <row r="1308">
          <cell r="E1308" t="str">
            <v>JAI RAMPUR</v>
          </cell>
          <cell r="G1308">
            <v>7623886938</v>
          </cell>
          <cell r="K1308" t="str">
            <v>BUAD162634</v>
          </cell>
          <cell r="W1308">
            <v>45706</v>
          </cell>
          <cell r="Z1308">
            <v>7053</v>
          </cell>
        </row>
        <row r="1309">
          <cell r="E1309" t="str">
            <v>BASTAWLA DHANBAD</v>
          </cell>
          <cell r="G1309">
            <v>7623886938</v>
          </cell>
          <cell r="K1309" t="str">
            <v>BTJD162046</v>
          </cell>
          <cell r="W1309">
            <v>45706</v>
          </cell>
          <cell r="Z1309">
            <v>10668</v>
          </cell>
        </row>
        <row r="1310">
          <cell r="E1310" t="str">
            <v>BASTAKOLA, DHANBAD</v>
          </cell>
          <cell r="G1310">
            <v>8521311810</v>
          </cell>
          <cell r="K1310" t="str">
            <v>BQKD160099</v>
          </cell>
          <cell r="W1310">
            <v>45705</v>
          </cell>
          <cell r="Z1310">
            <v>10579</v>
          </cell>
        </row>
        <row r="1311">
          <cell r="E1311" t="str">
            <v>BASTCOLA</v>
          </cell>
          <cell r="G1311">
            <v>8521311810</v>
          </cell>
          <cell r="K1311" t="str">
            <v>BTDD162186</v>
          </cell>
          <cell r="W1311">
            <v>45705</v>
          </cell>
          <cell r="Z1311">
            <v>8720</v>
          </cell>
        </row>
        <row r="1312">
          <cell r="E1312" t="str">
            <v>GUMLA</v>
          </cell>
          <cell r="G1312">
            <v>9771480433</v>
          </cell>
          <cell r="K1312" t="str">
            <v>BWKS031684</v>
          </cell>
          <cell r="W1312">
            <v>45704</v>
          </cell>
          <cell r="Z1312">
            <v>8133</v>
          </cell>
        </row>
        <row r="1313">
          <cell r="E1313" t="str">
            <v>CHATRA</v>
          </cell>
          <cell r="G1313">
            <v>9304734925</v>
          </cell>
          <cell r="K1313" t="str">
            <v>BXKD164160</v>
          </cell>
          <cell r="W1313">
            <v>45703</v>
          </cell>
          <cell r="Z1313">
            <v>822</v>
          </cell>
        </row>
        <row r="1314">
          <cell r="E1314" t="str">
            <v>BEGUSARAI, BIHAR</v>
          </cell>
          <cell r="G1314">
            <v>9304337942</v>
          </cell>
          <cell r="K1314" t="str">
            <v>BXAL153828</v>
          </cell>
          <cell r="W1314">
            <v>45703</v>
          </cell>
          <cell r="Z1314">
            <v>139</v>
          </cell>
        </row>
        <row r="1315">
          <cell r="E1315" t="str">
            <v>HORHAP ROAD, MAHILONG, RANCHI
835103</v>
          </cell>
          <cell r="G1315">
            <v>8877192027</v>
          </cell>
          <cell r="K1315" t="str">
            <v>BRIC374329</v>
          </cell>
          <cell r="W1315">
            <v>45703</v>
          </cell>
          <cell r="Z1315">
            <v>39605</v>
          </cell>
        </row>
        <row r="1316">
          <cell r="E1316" t="str">
            <v>C/O CREATIVE TEXTILES
KUNJLAL,UPPER BAZAR, RANCHI
834001</v>
          </cell>
          <cell r="G1316">
            <v>7549149341</v>
          </cell>
          <cell r="K1316" t="str">
            <v>BULC371071</v>
          </cell>
          <cell r="W1316">
            <v>45703</v>
          </cell>
          <cell r="Z1316">
            <v>9730</v>
          </cell>
        </row>
        <row r="1317">
          <cell r="E1317" t="str">
            <v>HOSHIR GIDDI,RAMGARH
NEAR P.N. BANK MAIN ROAD, RAMGARH CANTT. 829122
829110</v>
          </cell>
          <cell r="G1317">
            <v>9835381268</v>
          </cell>
          <cell r="K1317" t="str">
            <v>GPJS030042</v>
          </cell>
          <cell r="W1317">
            <v>45703</v>
          </cell>
          <cell r="Z1317">
            <v>21312</v>
          </cell>
        </row>
        <row r="1318">
          <cell r="E1318" t="str">
            <v>RANIGANJ, WB</v>
          </cell>
          <cell r="G1318">
            <v>8789685581</v>
          </cell>
          <cell r="K1318" t="str">
            <v>BWED163890</v>
          </cell>
          <cell r="W1318">
            <v>45703</v>
          </cell>
          <cell r="Z1318">
            <v>4200</v>
          </cell>
        </row>
        <row r="1319">
          <cell r="E1319" t="str">
            <v>RANIGANJ, WB</v>
          </cell>
          <cell r="G1319">
            <v>8789685581</v>
          </cell>
          <cell r="K1319" t="str">
            <v>BVFD163274</v>
          </cell>
          <cell r="W1319">
            <v>45703</v>
          </cell>
          <cell r="Z1319">
            <v>4062</v>
          </cell>
        </row>
        <row r="1320">
          <cell r="E1320" t="str">
            <v>TANDWA, CHATRA</v>
          </cell>
          <cell r="G1320">
            <v>7032052579</v>
          </cell>
          <cell r="K1320" t="str">
            <v>BXJD164130</v>
          </cell>
          <cell r="W1320">
            <v>45703</v>
          </cell>
          <cell r="Z1320">
            <v>2078</v>
          </cell>
        </row>
        <row r="1321">
          <cell r="E1321" t="str">
            <v>CHATRA</v>
          </cell>
          <cell r="G1321">
            <v>8102075973</v>
          </cell>
          <cell r="K1321" t="str">
            <v>BWGD163984</v>
          </cell>
          <cell r="W1321">
            <v>45702</v>
          </cell>
          <cell r="Z1321">
            <v>1841</v>
          </cell>
        </row>
        <row r="1322">
          <cell r="E1322" t="str">
            <v>RAMGARH</v>
          </cell>
          <cell r="G1322">
            <v>9939115073</v>
          </cell>
          <cell r="K1322" t="str">
            <v>BXHS037937</v>
          </cell>
          <cell r="W1322">
            <v>45702</v>
          </cell>
          <cell r="Z1322">
            <v>1744</v>
          </cell>
        </row>
        <row r="1323">
          <cell r="E1323" t="str">
            <v>MUNGMA</v>
          </cell>
          <cell r="G1323">
            <v>8770159290</v>
          </cell>
          <cell r="K1323" t="str">
            <v>BWEC370334</v>
          </cell>
          <cell r="W1323">
            <v>45702</v>
          </cell>
          <cell r="Z1323">
            <v>9832</v>
          </cell>
        </row>
        <row r="1324">
          <cell r="E1324" t="str">
            <v>BARABAZAR</v>
          </cell>
          <cell r="G1324">
            <v>9438348720</v>
          </cell>
          <cell r="K1324" t="str">
            <v>BXKD220975</v>
          </cell>
          <cell r="W1324">
            <v>45702</v>
          </cell>
          <cell r="Z1324">
            <v>506</v>
          </cell>
        </row>
        <row r="1325">
          <cell r="E1325" t="str">
            <v>MUNGMA</v>
          </cell>
          <cell r="G1325">
            <v>8517025849</v>
          </cell>
          <cell r="K1325" t="str">
            <v>BNCS030884</v>
          </cell>
          <cell r="W1325">
            <v>45702</v>
          </cell>
          <cell r="Z1325">
            <v>7955</v>
          </cell>
        </row>
        <row r="1326">
          <cell r="E1326" t="str">
            <v>MUNGMA</v>
          </cell>
          <cell r="G1326">
            <v>8517025849</v>
          </cell>
          <cell r="K1326" t="str">
            <v>GNGS030424</v>
          </cell>
          <cell r="W1326">
            <v>45702</v>
          </cell>
          <cell r="Z1326">
            <v>13693</v>
          </cell>
        </row>
        <row r="1327">
          <cell r="E1327" t="str">
            <v>DHANBAD</v>
          </cell>
          <cell r="G1327">
            <v>9348067513</v>
          </cell>
          <cell r="K1327" t="str">
            <v>BXFD164587</v>
          </cell>
          <cell r="W1327">
            <v>45701</v>
          </cell>
          <cell r="Z1327">
            <v>1240</v>
          </cell>
        </row>
        <row r="1328">
          <cell r="E1328" t="str">
            <v>KEREDARI, HAZARIBAGH</v>
          </cell>
          <cell r="G1328">
            <v>9348067513</v>
          </cell>
          <cell r="K1328" t="str">
            <v>BXLD231873</v>
          </cell>
          <cell r="W1328">
            <v>45701</v>
          </cell>
          <cell r="Z1328">
            <v>1550</v>
          </cell>
        </row>
        <row r="1329">
          <cell r="E1329" t="str">
            <v>LODNA NTS</v>
          </cell>
          <cell r="G1329">
            <v>7644045555</v>
          </cell>
          <cell r="K1329" t="str">
            <v>BXKD164206</v>
          </cell>
          <cell r="W1329">
            <v>45701</v>
          </cell>
          <cell r="Z1329">
            <v>2216</v>
          </cell>
        </row>
        <row r="1330">
          <cell r="E1330" t="str">
            <v>SAHEBGANJ</v>
          </cell>
          <cell r="G1330">
            <v>6204854829</v>
          </cell>
          <cell r="K1330" t="str">
            <v>BXID164764</v>
          </cell>
          <cell r="W1330">
            <v>45701</v>
          </cell>
          <cell r="Z1330">
            <v>286</v>
          </cell>
        </row>
        <row r="1331">
          <cell r="E1331" t="str">
            <v>BASKATOLA</v>
          </cell>
          <cell r="G1331">
            <v>8521311810</v>
          </cell>
          <cell r="K1331" t="str">
            <v>BVLD162277</v>
          </cell>
          <cell r="W1331">
            <v>45701</v>
          </cell>
          <cell r="Z1331">
            <v>12490</v>
          </cell>
        </row>
        <row r="1332">
          <cell r="E1332" t="str">
            <v>BASTAKOLA, DHANBAD</v>
          </cell>
          <cell r="G1332">
            <v>8521311810</v>
          </cell>
          <cell r="K1332" t="str">
            <v>BUKD162535</v>
          </cell>
          <cell r="W1332">
            <v>45701</v>
          </cell>
          <cell r="Z1332">
            <v>10500</v>
          </cell>
        </row>
        <row r="1333">
          <cell r="E1333" t="str">
            <v>11 PINJRAPOLE, HARMU ROAD, RANCHI
11 PINJRAPOLE, HARMU ROAD, RANCHI
834001
MAHILONG, TATISILWAY</v>
          </cell>
          <cell r="G1333">
            <v>6202577125</v>
          </cell>
          <cell r="K1333" t="str">
            <v>BNCC370425</v>
          </cell>
          <cell r="W1333">
            <v>45700</v>
          </cell>
          <cell r="Z1333">
            <v>78738</v>
          </cell>
        </row>
        <row r="1334">
          <cell r="E1334" t="str">
            <v>BARWADA, DHANBAD</v>
          </cell>
          <cell r="G1334">
            <v>9123424186</v>
          </cell>
          <cell r="K1334" t="str">
            <v>BXAD231957</v>
          </cell>
          <cell r="W1334">
            <v>45700</v>
          </cell>
          <cell r="Z1334">
            <v>566</v>
          </cell>
        </row>
        <row r="1335">
          <cell r="E1335" t="str">
            <v>HAZARIBAGH</v>
          </cell>
          <cell r="G1335">
            <v>7255084681</v>
          </cell>
          <cell r="K1335" t="str">
            <v>BWLS031775</v>
          </cell>
          <cell r="W1335">
            <v>45700</v>
          </cell>
          <cell r="Z1335">
            <v>11819</v>
          </cell>
        </row>
        <row r="1336">
          <cell r="E1336" t="str">
            <v>KEREDARI, HAZARIBAGH</v>
          </cell>
          <cell r="G1336">
            <v>9348067513</v>
          </cell>
          <cell r="K1336" t="str">
            <v>BXAD164317</v>
          </cell>
          <cell r="W1336">
            <v>45700</v>
          </cell>
          <cell r="Z1336">
            <v>1940</v>
          </cell>
        </row>
        <row r="1337">
          <cell r="E1337" t="str">
            <v>PHUSHRO</v>
          </cell>
          <cell r="G1337">
            <v>7091340232</v>
          </cell>
          <cell r="K1337" t="str">
            <v>BWHD231642</v>
          </cell>
          <cell r="W1337">
            <v>45700</v>
          </cell>
          <cell r="Z1337">
            <v>3760</v>
          </cell>
        </row>
        <row r="1338">
          <cell r="E1338" t="str">
            <v>OPERATIONS OFFICER, BOKARO BP, KIND ATTEN.ABHISHEK TRIPATHI, MOB. NO.8789972995, VENDOR CODE-11970380
OPERATIONS OFFICER, BOKARO BP, KIND ATTEN.ABHISHEK TRIPATHI, MOB. NO.8789972995, VENDOR CODE-11970380
827014
LPG BOTTALING PLANT, BALIDIH,</v>
          </cell>
          <cell r="G1338">
            <v>8797456432</v>
          </cell>
          <cell r="K1338" t="str">
            <v>BOCS040147</v>
          </cell>
          <cell r="W1338">
            <v>45700</v>
          </cell>
          <cell r="Z1338">
            <v>31886</v>
          </cell>
        </row>
        <row r="1339">
          <cell r="E1339" t="str">
            <v>CHUTIA, RANCHI</v>
          </cell>
          <cell r="G1339">
            <v>9060975013</v>
          </cell>
          <cell r="K1339" t="str">
            <v>BUFD162814</v>
          </cell>
          <cell r="W1339">
            <v>45700</v>
          </cell>
          <cell r="Z1339">
            <v>9860</v>
          </cell>
        </row>
        <row r="1340">
          <cell r="E1340" t="str">
            <v>SIKIDARI, ORMANJHI</v>
          </cell>
          <cell r="G1340">
            <v>9296509260</v>
          </cell>
          <cell r="K1340" t="str">
            <v>BYAD164973</v>
          </cell>
          <cell r="W1340">
            <v>45700</v>
          </cell>
          <cell r="Z1340">
            <v>1127</v>
          </cell>
        </row>
        <row r="1341">
          <cell r="E1341" t="str">
            <v>TUPUDANA, RANCHI</v>
          </cell>
          <cell r="G1341">
            <v>8102915586</v>
          </cell>
          <cell r="K1341" t="str">
            <v>BUDC372327</v>
          </cell>
          <cell r="W1341">
            <v>45699</v>
          </cell>
          <cell r="Z1341">
            <v>6216</v>
          </cell>
        </row>
        <row r="1342">
          <cell r="E1342" t="str">
            <v>BALIAPUR ROAD, DHANBAD</v>
          </cell>
          <cell r="G1342">
            <v>7004723376</v>
          </cell>
          <cell r="K1342" t="str">
            <v>BXHD164701</v>
          </cell>
          <cell r="W1342">
            <v>45699</v>
          </cell>
          <cell r="Z1342">
            <v>39</v>
          </cell>
        </row>
        <row r="1343">
          <cell r="E1343" t="str">
            <v>BALIAPUR ROAD, DHANBAD</v>
          </cell>
          <cell r="G1343">
            <v>7004723376</v>
          </cell>
          <cell r="K1343" t="str">
            <v>BXHD164701</v>
          </cell>
          <cell r="W1343">
            <v>45698</v>
          </cell>
          <cell r="Z1343">
            <v>1</v>
          </cell>
        </row>
        <row r="1344">
          <cell r="E1344" t="str">
            <v>CHIYANKI, DALTAINGANJ</v>
          </cell>
          <cell r="G1344">
            <v>8340487875</v>
          </cell>
          <cell r="K1344" t="str">
            <v>BVBS048555</v>
          </cell>
          <cell r="W1344">
            <v>45698</v>
          </cell>
          <cell r="Z1344">
            <v>11286</v>
          </cell>
        </row>
        <row r="1345">
          <cell r="E1345" t="str">
            <v>ASANSOL</v>
          </cell>
          <cell r="G1345">
            <v>602046477</v>
          </cell>
          <cell r="K1345" t="str">
            <v>BSCS037494</v>
          </cell>
          <cell r="W1345">
            <v>45698</v>
          </cell>
          <cell r="Z1345">
            <v>20887</v>
          </cell>
        </row>
        <row r="1346">
          <cell r="E1346" t="str">
            <v>BALIDIH, BOKARO</v>
          </cell>
          <cell r="G1346">
            <v>8797300962</v>
          </cell>
          <cell r="K1346" t="str">
            <v>BWIC371523</v>
          </cell>
          <cell r="W1346">
            <v>45697</v>
          </cell>
          <cell r="Z1346">
            <v>1109</v>
          </cell>
        </row>
        <row r="1347">
          <cell r="E1347" t="str">
            <v>RAMGARH</v>
          </cell>
          <cell r="G1347">
            <v>8102800071</v>
          </cell>
          <cell r="K1347" t="str">
            <v>BXIC375528</v>
          </cell>
          <cell r="W1347">
            <v>45696</v>
          </cell>
          <cell r="Z1347">
            <v>1</v>
          </cell>
        </row>
        <row r="1348">
          <cell r="E1348" t="str">
            <v>NAGARI,</v>
          </cell>
          <cell r="G1348">
            <v>7903706711</v>
          </cell>
          <cell r="K1348" t="str">
            <v>BILS030211</v>
          </cell>
          <cell r="W1348">
            <v>45696</v>
          </cell>
          <cell r="Z1348">
            <v>25937</v>
          </cell>
        </row>
        <row r="1349">
          <cell r="E1349" t="str">
            <v>GOVINDPUR</v>
          </cell>
          <cell r="G1349">
            <v>9065522796</v>
          </cell>
          <cell r="K1349" t="str">
            <v>BWCC379823</v>
          </cell>
          <cell r="W1349">
            <v>45696</v>
          </cell>
          <cell r="Z1349">
            <v>2207</v>
          </cell>
        </row>
        <row r="1350">
          <cell r="E1350" t="str">
            <v>LODNA</v>
          </cell>
          <cell r="G1350">
            <v>7644045555</v>
          </cell>
          <cell r="K1350" t="str">
            <v>BVJD162972</v>
          </cell>
          <cell r="W1350">
            <v>45696</v>
          </cell>
          <cell r="Z1350">
            <v>6100</v>
          </cell>
        </row>
        <row r="1351">
          <cell r="E1351" t="str">
            <v>PITHORIA</v>
          </cell>
          <cell r="G1351">
            <v>9010848532</v>
          </cell>
          <cell r="K1351" t="str">
            <v>NA</v>
          </cell>
          <cell r="W1351">
            <v>45695</v>
          </cell>
          <cell r="Z1351">
            <v>0</v>
          </cell>
        </row>
        <row r="1352">
          <cell r="E1352" t="str">
            <v>RANCHI ROAD,RAMGARH 
DIGWAR,RAMGARH
829122
DIGWAR , RANCHI ROAD ,</v>
          </cell>
          <cell r="G1352">
            <v>7004848564</v>
          </cell>
          <cell r="K1352" t="str">
            <v>BSFC376459</v>
          </cell>
          <cell r="W1352">
            <v>45694</v>
          </cell>
          <cell r="Z1352">
            <v>15638</v>
          </cell>
        </row>
        <row r="1353">
          <cell r="E1353" t="str">
            <v>GIRIDIH</v>
          </cell>
          <cell r="G1353">
            <v>9931921808</v>
          </cell>
          <cell r="K1353" t="str">
            <v>BXCD164420</v>
          </cell>
          <cell r="W1353">
            <v>45694</v>
          </cell>
          <cell r="Z1353">
            <v>888</v>
          </cell>
        </row>
        <row r="1354">
          <cell r="E1354" t="str">
            <v>JAPLA</v>
          </cell>
          <cell r="G1354">
            <v>7390857553</v>
          </cell>
          <cell r="K1354" t="str">
            <v>BXKC372435</v>
          </cell>
          <cell r="W1354">
            <v>45694</v>
          </cell>
          <cell r="Z1354">
            <v>2150</v>
          </cell>
        </row>
        <row r="1355">
          <cell r="E1355" t="str">
            <v>ANGARA, TATISILWAI</v>
          </cell>
          <cell r="G1355">
            <v>9110012919</v>
          </cell>
          <cell r="K1355" t="str">
            <v>BVGF111611</v>
          </cell>
          <cell r="W1355">
            <v>45693</v>
          </cell>
          <cell r="Z1355">
            <v>18091</v>
          </cell>
        </row>
        <row r="1356">
          <cell r="E1356" t="str">
            <v>ANGARA, TATISILWAI</v>
          </cell>
          <cell r="G1356">
            <v>9162768423</v>
          </cell>
          <cell r="K1356" t="str">
            <v>BVGF111615</v>
          </cell>
          <cell r="W1356">
            <v>45693</v>
          </cell>
          <cell r="Z1356">
            <v>17073</v>
          </cell>
        </row>
        <row r="1357">
          <cell r="E1357" t="str">
            <v>HAZARIBAGH</v>
          </cell>
          <cell r="G1357">
            <v>9431141152</v>
          </cell>
          <cell r="K1357" t="str">
            <v>BUKC370622</v>
          </cell>
          <cell r="W1357">
            <v>45693</v>
          </cell>
          <cell r="Z1357">
            <v>7712</v>
          </cell>
        </row>
        <row r="1358">
          <cell r="E1358" t="str">
            <v>RANCHI</v>
          </cell>
          <cell r="G1358">
            <v>9955447978</v>
          </cell>
          <cell r="K1358" t="str">
            <v>BRCD160978</v>
          </cell>
          <cell r="W1358">
            <v>45692</v>
          </cell>
          <cell r="Z1358">
            <v>7554</v>
          </cell>
        </row>
        <row r="1359">
          <cell r="E1359" t="str">
            <v>DEOGRAH</v>
          </cell>
          <cell r="G1359">
            <v>9065522796</v>
          </cell>
          <cell r="K1359" t="str">
            <v>BWCC379822</v>
          </cell>
          <cell r="W1359">
            <v>45692</v>
          </cell>
          <cell r="Z1359">
            <v>1268</v>
          </cell>
        </row>
        <row r="1360">
          <cell r="E1360" t="str">
            <v>GOVINDPUR, DHANBAD</v>
          </cell>
          <cell r="G1360">
            <v>9110154620</v>
          </cell>
          <cell r="K1360" t="str">
            <v>BXHS038093</v>
          </cell>
          <cell r="W1360">
            <v>45691</v>
          </cell>
          <cell r="Z1360">
            <v>1</v>
          </cell>
        </row>
        <row r="1361">
          <cell r="E1361" t="str">
            <v>PITHORIA</v>
          </cell>
          <cell r="G1361">
            <v>9835321621</v>
          </cell>
          <cell r="K1361" t="str">
            <v>BVCC376206</v>
          </cell>
          <cell r="W1361">
            <v>45691</v>
          </cell>
          <cell r="Z1361">
            <v>5186</v>
          </cell>
        </row>
        <row r="1362">
          <cell r="E1362" t="str">
            <v>DALADALI, RANCHI</v>
          </cell>
          <cell r="G1362">
            <v>8051191796</v>
          </cell>
          <cell r="K1362" t="str">
            <v>BWED163889</v>
          </cell>
          <cell r="W1362">
            <v>45691</v>
          </cell>
          <cell r="Z1362">
            <v>2850</v>
          </cell>
        </row>
        <row r="1363">
          <cell r="E1363" t="str">
            <v>SARWARI, ASANSOL, WB</v>
          </cell>
          <cell r="G1363">
            <v>6202045477</v>
          </cell>
          <cell r="K1363" t="str">
            <v>BXJS034965</v>
          </cell>
          <cell r="W1363">
            <v>45691</v>
          </cell>
          <cell r="Z1363">
            <v>6597</v>
          </cell>
        </row>
        <row r="1364">
          <cell r="E1364" t="str">
            <v>ASANSOL</v>
          </cell>
          <cell r="G1364">
            <v>6202046977</v>
          </cell>
          <cell r="K1364" t="str">
            <v>BSCS037494</v>
          </cell>
          <cell r="W1364">
            <v>45691</v>
          </cell>
          <cell r="Z1364">
            <v>50886</v>
          </cell>
        </row>
        <row r="1365">
          <cell r="E1365" t="str">
            <v>RANIGANJ, WB</v>
          </cell>
          <cell r="G1365">
            <v>8789685581</v>
          </cell>
          <cell r="K1365" t="str">
            <v>BWED163890</v>
          </cell>
          <cell r="W1365">
            <v>45691</v>
          </cell>
          <cell r="Z1365">
            <v>4130</v>
          </cell>
        </row>
        <row r="1366">
          <cell r="E1366" t="str">
            <v>LODNA</v>
          </cell>
          <cell r="G1366">
            <v>7644045555</v>
          </cell>
          <cell r="K1366" t="str">
            <v>BVJD162972</v>
          </cell>
          <cell r="W1366">
            <v>45690</v>
          </cell>
          <cell r="Z1366">
            <v>6200</v>
          </cell>
        </row>
        <row r="1367">
          <cell r="E1367" t="str">
            <v>PIPARWAR</v>
          </cell>
          <cell r="G1367">
            <v>90066179909</v>
          </cell>
          <cell r="K1367" t="str">
            <v>BYFD232840</v>
          </cell>
          <cell r="W1367">
            <v>45690</v>
          </cell>
          <cell r="Z1367">
            <v>504</v>
          </cell>
        </row>
        <row r="1368">
          <cell r="E1368" t="str">
            <v>NAYA MORE, RAMGRAH</v>
          </cell>
          <cell r="G1368">
            <v>7004541681</v>
          </cell>
          <cell r="K1368" t="str">
            <v>BUKS045388</v>
          </cell>
          <cell r="W1368">
            <v>45689</v>
          </cell>
          <cell r="Z1368">
            <v>14976</v>
          </cell>
        </row>
        <row r="1369">
          <cell r="E1369" t="str">
            <v>HARMU, RANCHI</v>
          </cell>
          <cell r="G1369">
            <v>8298018061</v>
          </cell>
          <cell r="K1369" t="str">
            <v>BXDC373827</v>
          </cell>
          <cell r="W1369">
            <v>45688</v>
          </cell>
          <cell r="Z1369">
            <v>1</v>
          </cell>
        </row>
        <row r="1370">
          <cell r="E1370" t="str">
            <v>KOKAR INDUSTRIAL AREA,,RANCHI
834002
KOKAR INDUSTRIAL AREA RANCHI</v>
          </cell>
          <cell r="G1370">
            <v>8102976817</v>
          </cell>
          <cell r="K1370" t="str">
            <v>GNDC370057</v>
          </cell>
          <cell r="W1370">
            <v>45688</v>
          </cell>
          <cell r="Z1370">
            <v>19966</v>
          </cell>
        </row>
        <row r="1371">
          <cell r="E1371" t="str">
            <v>MUZAFFARPUR, BIHAR</v>
          </cell>
          <cell r="G1371">
            <v>9101045169</v>
          </cell>
          <cell r="K1371" t="str">
            <v>BWLL153411</v>
          </cell>
          <cell r="W1371">
            <v>45688</v>
          </cell>
          <cell r="Z1371">
            <v>2940</v>
          </cell>
        </row>
        <row r="1372">
          <cell r="E1372" t="str">
            <v>MUZAFFARPUR, BIHAR</v>
          </cell>
          <cell r="G1372">
            <v>9101045169</v>
          </cell>
          <cell r="K1372" t="str">
            <v>BWLL153411</v>
          </cell>
          <cell r="W1372">
            <v>45688</v>
          </cell>
          <cell r="Z1372">
            <v>2942</v>
          </cell>
        </row>
        <row r="1373">
          <cell r="E1373" t="str">
            <v>PHUSHRO</v>
          </cell>
          <cell r="G1373">
            <v>7979850751</v>
          </cell>
          <cell r="K1373" t="str">
            <v>BWAD163687</v>
          </cell>
          <cell r="W1373">
            <v>45688</v>
          </cell>
          <cell r="Z1373">
            <v>6000</v>
          </cell>
        </row>
        <row r="1374">
          <cell r="E1374" t="str">
            <v>PHUSHRO</v>
          </cell>
          <cell r="G1374">
            <v>7979850751</v>
          </cell>
          <cell r="K1374" t="str">
            <v>BVED163240</v>
          </cell>
          <cell r="W1374">
            <v>45688</v>
          </cell>
          <cell r="Z1374">
            <v>2239</v>
          </cell>
        </row>
        <row r="1375">
          <cell r="E1375" t="str">
            <v>TUPUDANA, RANCHI</v>
          </cell>
          <cell r="G1375">
            <v>8102915586</v>
          </cell>
          <cell r="K1375" t="str">
            <v>BUDC372327</v>
          </cell>
          <cell r="W1375">
            <v>45688</v>
          </cell>
          <cell r="Z1375">
            <v>6175</v>
          </cell>
        </row>
        <row r="1376">
          <cell r="E1376" t="str">
            <v>RANCHI PATNA ROAD
DEMOTAND
825301
HAZARIBAGH</v>
          </cell>
          <cell r="G1376">
            <v>6203465926</v>
          </cell>
          <cell r="K1376" t="str">
            <v>BSCS037531</v>
          </cell>
          <cell r="W1376">
            <v>45688</v>
          </cell>
          <cell r="Z1376">
            <v>21148</v>
          </cell>
        </row>
        <row r="1377">
          <cell r="E1377" t="str">
            <v>ITI ROAD</v>
          </cell>
          <cell r="G1377">
            <v>9031026776</v>
          </cell>
          <cell r="K1377" t="str">
            <v>BXFC374338</v>
          </cell>
          <cell r="W1377">
            <v>45687</v>
          </cell>
          <cell r="Z1377">
            <v>0</v>
          </cell>
        </row>
        <row r="1378">
          <cell r="E1378" t="str">
            <v>RANCHI PATNA ROAD
DEMOTAND
825301
HAZARIBAGH</v>
          </cell>
          <cell r="G1378">
            <v>6203465926</v>
          </cell>
          <cell r="K1378" t="str">
            <v>BIFS040367</v>
          </cell>
          <cell r="W1378">
            <v>45687</v>
          </cell>
          <cell r="Z1378">
            <v>23683</v>
          </cell>
        </row>
        <row r="1379">
          <cell r="E1379" t="str">
            <v>RANCHI PATNA ROAD
DEMOTAND
825301
HAZARIBAGH</v>
          </cell>
          <cell r="G1379">
            <v>6203465926</v>
          </cell>
          <cell r="K1379" t="str">
            <v>BMBL160078</v>
          </cell>
          <cell r="W1379">
            <v>45687</v>
          </cell>
          <cell r="Z1379">
            <v>59654</v>
          </cell>
        </row>
        <row r="1380">
          <cell r="E1380" t="str">
            <v>RANCHI PATNA ROAD
DEMOTAND
825301
HAZARIBAGH</v>
          </cell>
          <cell r="G1380">
            <v>6203465926</v>
          </cell>
          <cell r="K1380" t="str">
            <v>BIFS040367</v>
          </cell>
          <cell r="W1380">
            <v>45687</v>
          </cell>
          <cell r="Z1380">
            <v>23683</v>
          </cell>
        </row>
        <row r="1381">
          <cell r="E1381" t="str">
            <v>RANCHI PATNA ROAD
DEMOTAND
825301
HAZARIBAGH</v>
          </cell>
          <cell r="G1381">
            <v>6203465926</v>
          </cell>
          <cell r="K1381" t="str">
            <v>BMBL160078</v>
          </cell>
          <cell r="W1381">
            <v>45687</v>
          </cell>
          <cell r="Z1381">
            <v>59654</v>
          </cell>
        </row>
        <row r="1382">
          <cell r="E1382" t="str">
            <v>ADDRESS-PLOT-57B,BARAHI INDUSTRIAL AREA,ON DELHI HOWRAH NATIONAL HIGHWAY,BARHI,JAHARKHAND.</v>
          </cell>
          <cell r="G1382">
            <v>9265731345</v>
          </cell>
          <cell r="K1382" t="str">
            <v>BUBS033778</v>
          </cell>
          <cell r="W1382">
            <v>45687</v>
          </cell>
          <cell r="Z1382">
            <v>25277</v>
          </cell>
        </row>
        <row r="1383">
          <cell r="E1383" t="str">
            <v>BARHI, HAZARIBAGH</v>
          </cell>
          <cell r="G1383">
            <v>9265731345</v>
          </cell>
          <cell r="K1383" t="str">
            <v>BUCS034287</v>
          </cell>
          <cell r="W1383">
            <v>45687</v>
          </cell>
          <cell r="Z1383">
            <v>21385</v>
          </cell>
        </row>
        <row r="1384">
          <cell r="E1384" t="str">
            <v>BARWADA, DHANBAD</v>
          </cell>
          <cell r="G1384">
            <v>9123424186</v>
          </cell>
          <cell r="K1384" t="str">
            <v>BXAD231957</v>
          </cell>
          <cell r="W1384">
            <v>45686</v>
          </cell>
          <cell r="Z1384">
            <v>1</v>
          </cell>
        </row>
        <row r="1385">
          <cell r="E1385" t="str">
            <v>RAHELA, DALTAINGANJ</v>
          </cell>
          <cell r="G1385">
            <v>7992431955</v>
          </cell>
          <cell r="K1385" t="str">
            <v>BWCS032720</v>
          </cell>
          <cell r="W1385">
            <v>45686</v>
          </cell>
          <cell r="Z1385">
            <v>7484</v>
          </cell>
        </row>
        <row r="1386">
          <cell r="E1386" t="str">
            <v>CHATRA, HAZARIBAGH</v>
          </cell>
          <cell r="G1386">
            <v>7250253892</v>
          </cell>
          <cell r="K1386" t="str">
            <v>BWID164050</v>
          </cell>
          <cell r="W1386">
            <v>45686</v>
          </cell>
          <cell r="Z1386">
            <v>1615</v>
          </cell>
        </row>
        <row r="1387">
          <cell r="E1387" t="str">
            <v>GAYA, BIHAR</v>
          </cell>
          <cell r="G1387">
            <v>8521057778</v>
          </cell>
          <cell r="K1387" t="str">
            <v>BWID164091</v>
          </cell>
          <cell r="W1387">
            <v>45686</v>
          </cell>
          <cell r="Z1387">
            <v>498</v>
          </cell>
        </row>
        <row r="1388">
          <cell r="E1388" t="str">
            <v>REHLA, GARHWA ROAD, PALAMU D.T, JHARKHAND
PALAMU JHARKHAND 822124
INDIA</v>
          </cell>
          <cell r="G1388">
            <v>7004971081</v>
          </cell>
          <cell r="K1388" t="str">
            <v>BLFS031469</v>
          </cell>
          <cell r="W1388">
            <v>45686</v>
          </cell>
          <cell r="Z1388">
            <v>46522</v>
          </cell>
        </row>
        <row r="1389">
          <cell r="E1389" t="str">
            <v>REHLA,GARWA,JHARKHAND
822124
RANCHI</v>
          </cell>
          <cell r="G1389">
            <v>7004623399</v>
          </cell>
          <cell r="K1389" t="str">
            <v>GOIS031795</v>
          </cell>
          <cell r="W1389">
            <v>45686</v>
          </cell>
          <cell r="Z1389">
            <v>38397</v>
          </cell>
        </row>
        <row r="1390">
          <cell r="E1390" t="str">
            <v>CHUTIA, RANCHI</v>
          </cell>
          <cell r="G1390">
            <v>9060975013</v>
          </cell>
          <cell r="K1390" t="str">
            <v>BUFD162814</v>
          </cell>
          <cell r="W1390">
            <v>45685</v>
          </cell>
          <cell r="Z1390">
            <v>8186</v>
          </cell>
        </row>
        <row r="1391">
          <cell r="E1391" t="str">
            <v>LODNA MORE</v>
          </cell>
          <cell r="G1391">
            <v>9550053031</v>
          </cell>
          <cell r="K1391" t="str">
            <v>BWKD163543</v>
          </cell>
          <cell r="W1391">
            <v>45685</v>
          </cell>
          <cell r="Z1391">
            <v>4799</v>
          </cell>
        </row>
        <row r="1392">
          <cell r="E1392" t="str">
            <v>MAHUDA MORE</v>
          </cell>
          <cell r="G1392">
            <v>6204702963</v>
          </cell>
          <cell r="K1392" t="str">
            <v>BXGD164662</v>
          </cell>
          <cell r="W1392">
            <v>45684</v>
          </cell>
          <cell r="Z1392">
            <v>1</v>
          </cell>
        </row>
        <row r="1393">
          <cell r="E1393" t="str">
            <v>BARWADA, DHANBAD</v>
          </cell>
          <cell r="G1393">
            <v>9123424186</v>
          </cell>
          <cell r="K1393" t="str">
            <v>BXAD231957</v>
          </cell>
          <cell r="W1393">
            <v>45684</v>
          </cell>
          <cell r="Z1393">
            <v>500</v>
          </cell>
        </row>
        <row r="1394">
          <cell r="E1394" t="str">
            <v>HESLA,RAMGARH
829101</v>
          </cell>
          <cell r="G1394">
            <v>7562823341</v>
          </cell>
          <cell r="K1394" t="str">
            <v>BSDS037710</v>
          </cell>
          <cell r="W1394">
            <v>45684</v>
          </cell>
          <cell r="Z1394">
            <v>36327</v>
          </cell>
        </row>
        <row r="1395">
          <cell r="E1395" t="str">
            <v>TATISILWAI, RANCHI</v>
          </cell>
          <cell r="G1395">
            <v>6201580224</v>
          </cell>
          <cell r="K1395" t="str">
            <v>BWHD163996</v>
          </cell>
          <cell r="W1395">
            <v>45684</v>
          </cell>
          <cell r="Z1395">
            <v>2424</v>
          </cell>
        </row>
        <row r="1396">
          <cell r="E1396" t="str">
            <v>BALIDIH, BOKARO</v>
          </cell>
          <cell r="G1396">
            <v>8521954131</v>
          </cell>
          <cell r="K1396" t="str">
            <v>BRAF110427</v>
          </cell>
          <cell r="W1396">
            <v>45684</v>
          </cell>
          <cell r="Z1396">
            <v>8579</v>
          </cell>
        </row>
        <row r="1397">
          <cell r="E1397" t="str">
            <v>MANJULA ENTERPRISES, KOKAR INDUSTRIAL AREA KOKAR</v>
          </cell>
          <cell r="G1397">
            <v>9334826499</v>
          </cell>
          <cell r="K1397" t="str">
            <v>BUFC372952</v>
          </cell>
          <cell r="W1397">
            <v>45683</v>
          </cell>
          <cell r="Z1397">
            <v>6491</v>
          </cell>
        </row>
        <row r="1398">
          <cell r="E1398" t="str">
            <v>BARKAGAON, HAZARIBAGH</v>
          </cell>
          <cell r="G1398">
            <v>7070010949</v>
          </cell>
          <cell r="K1398" t="str">
            <v>BWLD231334</v>
          </cell>
          <cell r="W1398">
            <v>45682</v>
          </cell>
          <cell r="Z1398">
            <v>3056</v>
          </cell>
        </row>
        <row r="1399">
          <cell r="E1399" t="str">
            <v>BARKAGAON, HAZARIBAGH</v>
          </cell>
          <cell r="G1399">
            <v>7070010949</v>
          </cell>
          <cell r="K1399" t="str">
            <v>BWLD231345</v>
          </cell>
          <cell r="W1399">
            <v>45682</v>
          </cell>
          <cell r="Z1399">
            <v>3067</v>
          </cell>
        </row>
        <row r="1400">
          <cell r="E1400" t="str">
            <v>MAHUDA MORE, DHANBAD</v>
          </cell>
          <cell r="G1400">
            <v>6204702963</v>
          </cell>
          <cell r="K1400" t="str">
            <v>BWHD164004</v>
          </cell>
          <cell r="W1400">
            <v>45682</v>
          </cell>
          <cell r="Z1400">
            <v>2547</v>
          </cell>
        </row>
        <row r="1401">
          <cell r="E1401" t="str">
            <v>BARHI, HAZARIBAGH</v>
          </cell>
          <cell r="G1401">
            <v>7707017707</v>
          </cell>
          <cell r="K1401" t="str">
            <v>BWLC379048</v>
          </cell>
          <cell r="W1401">
            <v>45682</v>
          </cell>
          <cell r="Z1401">
            <v>2180</v>
          </cell>
        </row>
        <row r="1402">
          <cell r="E1402" t="str">
            <v>BARHI, HAZARIBAGH</v>
          </cell>
          <cell r="G1402">
            <v>7707017707</v>
          </cell>
          <cell r="K1402" t="str">
            <v>BWAS032167</v>
          </cell>
          <cell r="W1402">
            <v>45682</v>
          </cell>
          <cell r="Z1402">
            <v>3789</v>
          </cell>
        </row>
        <row r="1403">
          <cell r="E1403" t="str">
            <v>BARHI, HAZARIBAGH</v>
          </cell>
          <cell r="G1403">
            <v>7707017707</v>
          </cell>
          <cell r="K1403" t="str">
            <v>BWLS031873</v>
          </cell>
          <cell r="W1403">
            <v>45682</v>
          </cell>
          <cell r="Z1403">
            <v>6496</v>
          </cell>
        </row>
        <row r="1404">
          <cell r="E1404" t="str">
            <v>BARHI, HAZARIBAGH</v>
          </cell>
          <cell r="G1404">
            <v>7707017707</v>
          </cell>
          <cell r="K1404" t="str">
            <v>BWLS040546</v>
          </cell>
          <cell r="W1404">
            <v>45682</v>
          </cell>
          <cell r="Z1404">
            <v>6944</v>
          </cell>
        </row>
        <row r="1405">
          <cell r="E1405" t="str">
            <v>BARHI, HAZARIBAGH</v>
          </cell>
          <cell r="G1405">
            <v>8488957184</v>
          </cell>
          <cell r="K1405" t="str">
            <v>BUCS034287</v>
          </cell>
          <cell r="W1405">
            <v>45682</v>
          </cell>
          <cell r="Z1405">
            <v>21287</v>
          </cell>
        </row>
        <row r="1406">
          <cell r="E1406" t="str">
            <v>ADDRESS-PLOT-57B,BARAHI INDUSTRIAL AREA,ON DELHI HOWRAH NATIONAL HIGHWAY,BARHI,JAHARKHAND.</v>
          </cell>
          <cell r="G1406">
            <v>8488957184</v>
          </cell>
          <cell r="K1406" t="str">
            <v>BUBS033778</v>
          </cell>
          <cell r="W1406">
            <v>45682</v>
          </cell>
          <cell r="Z1406">
            <v>25169</v>
          </cell>
        </row>
        <row r="1407">
          <cell r="E1407" t="str">
            <v>GOVINDPUR, DHANBAD</v>
          </cell>
          <cell r="G1407">
            <v>9608007905</v>
          </cell>
          <cell r="K1407" t="str">
            <v>BHKS040048</v>
          </cell>
          <cell r="W1407">
            <v>45682</v>
          </cell>
          <cell r="Z1407">
            <v>1957</v>
          </cell>
        </row>
        <row r="1408">
          <cell r="E1408" t="str">
            <v>GOVINDPUR, DHANBAD</v>
          </cell>
          <cell r="G1408">
            <v>9608007905</v>
          </cell>
          <cell r="K1408" t="str">
            <v>BHKS040053</v>
          </cell>
          <cell r="W1408">
            <v>45682</v>
          </cell>
          <cell r="Z1408" t="str">
            <v>NA</v>
          </cell>
        </row>
        <row r="1409">
          <cell r="E1409" t="str">
            <v>RAMGRAH</v>
          </cell>
          <cell r="G1409">
            <v>9155729786</v>
          </cell>
          <cell r="K1409" t="str">
            <v>BVAS038005</v>
          </cell>
          <cell r="W1409">
            <v>45681</v>
          </cell>
          <cell r="Z1409">
            <v>19383</v>
          </cell>
        </row>
        <row r="1410">
          <cell r="E1410" t="str">
            <v>MARAR, RAMGARH, JHARKHAND
MARRAR RAMGARH, 9155729786
829117
MARAR</v>
          </cell>
          <cell r="G1410">
            <v>9155729786</v>
          </cell>
          <cell r="K1410" t="str">
            <v>BMIS031759</v>
          </cell>
          <cell r="W1410">
            <v>45681</v>
          </cell>
          <cell r="Z1410">
            <v>40957</v>
          </cell>
        </row>
        <row r="1411">
          <cell r="E1411" t="str">
            <v>RANIGANJ, WB</v>
          </cell>
          <cell r="G1411">
            <v>8789685581</v>
          </cell>
          <cell r="K1411" t="str">
            <v>BWED163890</v>
          </cell>
          <cell r="W1411">
            <v>45681</v>
          </cell>
          <cell r="Z1411">
            <v>4021</v>
          </cell>
        </row>
        <row r="1412">
          <cell r="E1412" t="str">
            <v>9.P .INDUSTRIAL AREA  KOKAR, RANCHI, TIN-20880200515
9.P .INDUSTRIAL AREA  KOKAR, RANCHI, TIN-20880200515
834001</v>
          </cell>
          <cell r="G1412">
            <v>9955178750</v>
          </cell>
          <cell r="K1412" t="str">
            <v>BTGS031205</v>
          </cell>
          <cell r="W1412">
            <v>45681</v>
          </cell>
          <cell r="Z1412">
            <v>30789</v>
          </cell>
        </row>
        <row r="1413">
          <cell r="E1413" t="str">
            <v>SENEGARAH, HAZARIBAGH</v>
          </cell>
          <cell r="G1413">
            <v>9006877583</v>
          </cell>
          <cell r="K1413" t="str">
            <v>BXDS036842</v>
          </cell>
          <cell r="W1413">
            <v>45681</v>
          </cell>
          <cell r="Z1413">
            <v>3558</v>
          </cell>
        </row>
        <row r="1414">
          <cell r="E1414" t="str">
            <v>KOKAR INDUSTRIAL AREA,RANCHI
834001</v>
          </cell>
          <cell r="G1414">
            <v>9835799343</v>
          </cell>
          <cell r="K1414" t="str">
            <v>BSBC375535</v>
          </cell>
          <cell r="W1414">
            <v>45681</v>
          </cell>
          <cell r="Z1414">
            <v>10338</v>
          </cell>
        </row>
        <row r="1415">
          <cell r="E1415" t="str">
            <v>KOKAR</v>
          </cell>
          <cell r="G1415">
            <v>7903315808</v>
          </cell>
          <cell r="K1415" t="str">
            <v>BPLF150007</v>
          </cell>
          <cell r="W1415">
            <v>45681</v>
          </cell>
          <cell r="Z1415">
            <v>96756</v>
          </cell>
        </row>
        <row r="1416">
          <cell r="E1416" t="str">
            <v>9.P .INDUSTRIAL AREA  KOKAR, RANCHI, TIN-20880200515
9.P .INDUSTRIAL AREA  KOKAR, RANCHI, TIN-20880200515
834001</v>
          </cell>
          <cell r="G1416">
            <v>9955178750</v>
          </cell>
          <cell r="K1416" t="str">
            <v>BTGS031205</v>
          </cell>
          <cell r="W1416">
            <v>45681</v>
          </cell>
          <cell r="Z1416">
            <v>30789</v>
          </cell>
        </row>
        <row r="1417">
          <cell r="E1417" t="str">
            <v>NAGARI,</v>
          </cell>
          <cell r="G1417">
            <v>8864003869</v>
          </cell>
          <cell r="K1417" t="str">
            <v>BLGS040582</v>
          </cell>
          <cell r="W1417">
            <v>45680</v>
          </cell>
          <cell r="Z1417">
            <v>51650</v>
          </cell>
        </row>
        <row r="1418">
          <cell r="E1418" t="str">
            <v>MARRAR, RAMGRAH</v>
          </cell>
          <cell r="G1418">
            <v>7837789340</v>
          </cell>
          <cell r="K1418" t="str">
            <v>BXJC371867</v>
          </cell>
          <cell r="W1418">
            <v>45679</v>
          </cell>
          <cell r="Z1418">
            <v>5304</v>
          </cell>
        </row>
        <row r="1419">
          <cell r="E1419" t="str">
            <v>HAZARIBAGH</v>
          </cell>
          <cell r="G1419">
            <v>7255084681</v>
          </cell>
          <cell r="K1419" t="str">
            <v>BWLS031775</v>
          </cell>
          <cell r="W1419">
            <v>45679</v>
          </cell>
          <cell r="Z1419">
            <v>11446</v>
          </cell>
        </row>
        <row r="1420">
          <cell r="E1420" t="str">
            <v>HESLA,RAMGARH
829101</v>
          </cell>
          <cell r="G1420">
            <v>7562823341</v>
          </cell>
          <cell r="K1420" t="str">
            <v>BSJS035917</v>
          </cell>
          <cell r="W1420">
            <v>45678</v>
          </cell>
          <cell r="Z1420">
            <v>45118</v>
          </cell>
        </row>
        <row r="1421">
          <cell r="E1421" t="str">
            <v>GOBINDPUR INDUSTRIAL AREA, DHANBAD</v>
          </cell>
          <cell r="G1421">
            <v>9113169811</v>
          </cell>
          <cell r="K1421" t="str">
            <v>BVJS047894</v>
          </cell>
          <cell r="W1421">
            <v>45678</v>
          </cell>
          <cell r="Z1421">
            <v>19674</v>
          </cell>
        </row>
        <row r="1422">
          <cell r="E1422" t="str">
            <v>RANCHI</v>
          </cell>
          <cell r="G1422">
            <v>9958849590</v>
          </cell>
          <cell r="K1422" t="str">
            <v>BWLS031913</v>
          </cell>
          <cell r="W1422">
            <v>45678</v>
          </cell>
          <cell r="Z1422">
            <v>6074</v>
          </cell>
        </row>
        <row r="1423">
          <cell r="E1423" t="str">
            <v>KATITARH,RANCHI
835222</v>
          </cell>
          <cell r="G1423">
            <v>7779980009</v>
          </cell>
          <cell r="K1423" t="str">
            <v>BSAS036940</v>
          </cell>
          <cell r="W1423">
            <v>45678</v>
          </cell>
          <cell r="Z1423">
            <v>22428</v>
          </cell>
        </row>
        <row r="1424">
          <cell r="E1424" t="str">
            <v>KHATHITAND, RANCHI</v>
          </cell>
          <cell r="G1424">
            <v>8383018375</v>
          </cell>
          <cell r="K1424" t="str">
            <v>BXJC371965</v>
          </cell>
          <cell r="W1424">
            <v>45678</v>
          </cell>
          <cell r="Z1424">
            <v>4117</v>
          </cell>
        </row>
        <row r="1425">
          <cell r="E1425" t="str">
            <v>HESLA,RAMGARH
829101</v>
          </cell>
          <cell r="G1425">
            <v>7562823341</v>
          </cell>
          <cell r="K1425" t="str">
            <v>BSJS035917</v>
          </cell>
          <cell r="W1425">
            <v>45678</v>
          </cell>
          <cell r="Z1425">
            <v>45118</v>
          </cell>
        </row>
        <row r="1426">
          <cell r="E1426" t="str">
            <v>HESLA,RAMGARH
829101</v>
          </cell>
          <cell r="G1426">
            <v>7562823341</v>
          </cell>
          <cell r="K1426" t="str">
            <v>BSDS037710</v>
          </cell>
          <cell r="W1426">
            <v>45678</v>
          </cell>
          <cell r="Z1426">
            <v>36234</v>
          </cell>
        </row>
        <row r="1427">
          <cell r="E1427" t="str">
            <v>DUMRI, DHANBAD</v>
          </cell>
          <cell r="G1427">
            <v>9608325210</v>
          </cell>
          <cell r="K1427" t="str">
            <v>BVHD163374</v>
          </cell>
          <cell r="W1427">
            <v>45678</v>
          </cell>
          <cell r="Z1427">
            <v>4986</v>
          </cell>
        </row>
        <row r="1428">
          <cell r="E1428" t="str">
            <v>ASANSOL WB</v>
          </cell>
          <cell r="G1428">
            <v>7908100638</v>
          </cell>
          <cell r="K1428" t="str">
            <v>BXFD232225</v>
          </cell>
          <cell r="W1428">
            <v>45677</v>
          </cell>
          <cell r="Z1428">
            <v>1</v>
          </cell>
        </row>
        <row r="1429">
          <cell r="E1429" t="str">
            <v>PIPARWAR</v>
          </cell>
          <cell r="G1429">
            <v>7488660978</v>
          </cell>
          <cell r="K1429" t="str">
            <v>BXJD231746</v>
          </cell>
          <cell r="W1429">
            <v>45677</v>
          </cell>
          <cell r="Z1429">
            <v>1280</v>
          </cell>
        </row>
        <row r="1430">
          <cell r="E1430" t="str">
            <v>HARMU, RANCHI</v>
          </cell>
          <cell r="G1430">
            <v>8298018061</v>
          </cell>
          <cell r="K1430" t="str">
            <v>BXDC373827</v>
          </cell>
          <cell r="W1430">
            <v>45677</v>
          </cell>
          <cell r="Z1430">
            <v>0</v>
          </cell>
        </row>
        <row r="1431">
          <cell r="E1431" t="str">
            <v>NAGARI,</v>
          </cell>
          <cell r="G1431">
            <v>9204493506</v>
          </cell>
          <cell r="K1431" t="str">
            <v>BLGS040582</v>
          </cell>
          <cell r="W1431">
            <v>45677</v>
          </cell>
          <cell r="Z1431">
            <v>51585</v>
          </cell>
        </row>
        <row r="1432">
          <cell r="E1432" t="str">
            <v>CHIRKUNDA, DHANBAD</v>
          </cell>
          <cell r="G1432">
            <v>8101005542</v>
          </cell>
          <cell r="K1432" t="str">
            <v>BWHC371250</v>
          </cell>
          <cell r="W1432">
            <v>45677</v>
          </cell>
          <cell r="Z1432">
            <v>3940</v>
          </cell>
        </row>
        <row r="1433">
          <cell r="E1433" t="str">
            <v>PLOT NO. 79, KAPASARA,, SUNDERNAGAR, CHIRKUNDA,, DHANBAD - 828 202
PLOT NO. 79, KAPASARA,, SUNDERNAGAR, CHIRKUNDA,, DHANBAD - 828 202
828202</v>
          </cell>
          <cell r="G1433">
            <v>8101005542</v>
          </cell>
          <cell r="K1433" t="str">
            <v>BTFS031006</v>
          </cell>
          <cell r="W1433">
            <v>45677</v>
          </cell>
          <cell r="Z1433">
            <v>8869</v>
          </cell>
        </row>
        <row r="1434">
          <cell r="E1434" t="str">
            <v>RAMGRAH</v>
          </cell>
          <cell r="G1434">
            <v>9155729786</v>
          </cell>
          <cell r="K1434" t="str">
            <v>BVAS038005</v>
          </cell>
          <cell r="W1434">
            <v>45676</v>
          </cell>
          <cell r="Z1434">
            <v>19453</v>
          </cell>
        </row>
        <row r="1435">
          <cell r="E1435" t="str">
            <v>PLOT NO 716,VILL-RUKKA,
835219</v>
          </cell>
          <cell r="G1435">
            <v>9791019799</v>
          </cell>
          <cell r="K1435" t="str">
            <v>BSKS036365</v>
          </cell>
          <cell r="W1435">
            <v>45675</v>
          </cell>
          <cell r="Z1435">
            <v>25744</v>
          </cell>
        </row>
        <row r="1436">
          <cell r="E1436" t="str">
            <v>PIPARWAR</v>
          </cell>
          <cell r="G1436">
            <v>7488660978</v>
          </cell>
          <cell r="K1436" t="str">
            <v>BXJD231746</v>
          </cell>
          <cell r="W1436">
            <v>45675</v>
          </cell>
          <cell r="Z1436">
            <v>1270</v>
          </cell>
        </row>
        <row r="1437">
          <cell r="E1437" t="str">
            <v>9.P .INDUSTRIAL AREA  KOKAR, RANCHI, TIN-20880200515
9.P .INDUSTRIAL AREA  KOKAR, RANCHI, TIN-20880200515
834001</v>
          </cell>
          <cell r="G1437">
            <v>9955178750</v>
          </cell>
          <cell r="K1437" t="str">
            <v>BTGS031205</v>
          </cell>
          <cell r="W1437">
            <v>45674</v>
          </cell>
          <cell r="Z1437">
            <v>30631</v>
          </cell>
        </row>
        <row r="1438">
          <cell r="E1438" t="str">
            <v>KOKAR</v>
          </cell>
          <cell r="G1438">
            <v>7903315808</v>
          </cell>
          <cell r="K1438" t="str">
            <v>BPLF150007</v>
          </cell>
          <cell r="W1438">
            <v>45674</v>
          </cell>
          <cell r="Z1438">
            <v>96756</v>
          </cell>
        </row>
        <row r="1439">
          <cell r="E1439" t="str">
            <v>BANDHTOLI, NAGRI</v>
          </cell>
          <cell r="G1439">
            <v>6201457979</v>
          </cell>
          <cell r="K1439" t="str">
            <v>BUFS046813</v>
          </cell>
          <cell r="W1439">
            <v>45674</v>
          </cell>
          <cell r="Z1439">
            <v>10676</v>
          </cell>
        </row>
        <row r="1440">
          <cell r="E1440" t="str">
            <v>DALADALI, RANCHI</v>
          </cell>
          <cell r="G1440">
            <v>7762866602</v>
          </cell>
          <cell r="K1440" t="str">
            <v>BVKD163010</v>
          </cell>
          <cell r="W1440">
            <v>45673</v>
          </cell>
          <cell r="Z1440">
            <v>3973</v>
          </cell>
        </row>
        <row r="1441">
          <cell r="E1441" t="str">
            <v>MARRAR, RAMGRAH</v>
          </cell>
          <cell r="G1441">
            <v>7654107064</v>
          </cell>
          <cell r="K1441" t="str">
            <v>BXJS035074</v>
          </cell>
          <cell r="W1441">
            <v>45672</v>
          </cell>
          <cell r="Z1441">
            <v>3158</v>
          </cell>
        </row>
        <row r="1442">
          <cell r="E1442" t="str">
            <v>JUMRI TELAIYA</v>
          </cell>
          <cell r="G1442">
            <v>7981797616</v>
          </cell>
          <cell r="K1442" t="str">
            <v>BUKC370499</v>
          </cell>
          <cell r="W1442">
            <v>45672</v>
          </cell>
          <cell r="Z1442">
            <v>22921</v>
          </cell>
        </row>
        <row r="1443">
          <cell r="E1443" t="str">
            <v>BALIDIH, BOKARO</v>
          </cell>
          <cell r="G1443">
            <v>7009268216</v>
          </cell>
          <cell r="K1443" t="str">
            <v>BVCC376207</v>
          </cell>
          <cell r="W1443">
            <v>45672</v>
          </cell>
          <cell r="Z1443">
            <v>14605</v>
          </cell>
        </row>
        <row r="1444">
          <cell r="E1444" t="str">
            <v>BALIDIH INDUSTRIAL AREA, BOKARO
BYE PASS ROAD, CHAS, BOKARO, JHARKHAND.
827014</v>
          </cell>
          <cell r="G1444">
            <v>9153885504</v>
          </cell>
          <cell r="K1444" t="str">
            <v>BRCC373034</v>
          </cell>
          <cell r="W1444">
            <v>45672</v>
          </cell>
          <cell r="Z1444">
            <v>18379</v>
          </cell>
        </row>
        <row r="1445">
          <cell r="E1445" t="str">
            <v>DALADALI, RANCHI</v>
          </cell>
          <cell r="G1445">
            <v>7903260686</v>
          </cell>
          <cell r="K1445" t="str">
            <v>BXFD164605</v>
          </cell>
          <cell r="W1445">
            <v>45671</v>
          </cell>
          <cell r="Z1445">
            <v>1</v>
          </cell>
        </row>
        <row r="1446">
          <cell r="E1446" t="str">
            <v>MANDU, RAMGARH
JAISWAL COLONY, THANA CHOW,, RAMGARH CANTT. DIST. RAMGARH, JHARKHAND
825316
MANDU</v>
          </cell>
          <cell r="G1446">
            <v>8797891051</v>
          </cell>
          <cell r="K1446" t="str">
            <v>BWCS032691</v>
          </cell>
          <cell r="W1446">
            <v>45671</v>
          </cell>
          <cell r="Z1446">
            <v>11061</v>
          </cell>
        </row>
        <row r="1447">
          <cell r="E1447" t="str">
            <v>AT: SENEGARHA, P.O-RABODH, P.S-GIDDI,(RAMGARH),, DISTT. HAZARIBAGH,JHARKHAND-825330
829108
AT: SENEGARHA, P.O-RABODH, P.S-GIDDI,(RAMGARH),</v>
          </cell>
          <cell r="G1447">
            <v>9006877583</v>
          </cell>
          <cell r="K1447" t="str">
            <v>BSCS037349</v>
          </cell>
          <cell r="W1447">
            <v>45671</v>
          </cell>
          <cell r="Z1447">
            <v>33068</v>
          </cell>
        </row>
        <row r="1448">
          <cell r="E1448" t="str">
            <v>AT: SENEGARHA, P.O-RABODH, P.S-GIDDI,(RAMGARH),, DISTT. HAZARIBAGH,JHARKHAND-825330
829108
AT: SENEGARHA, P.O-RABODH, P.S-GIDDI,(RAMGARH),</v>
          </cell>
          <cell r="G1448">
            <v>9006877583</v>
          </cell>
          <cell r="K1448" t="str">
            <v>BRAS033261</v>
          </cell>
          <cell r="W1448">
            <v>45671</v>
          </cell>
          <cell r="Z1448">
            <v>31534</v>
          </cell>
        </row>
        <row r="1449">
          <cell r="E1449" t="str">
            <v>SAHEBGANJ</v>
          </cell>
          <cell r="G1449">
            <v>6204854829</v>
          </cell>
          <cell r="K1449" t="str">
            <v>BXID164764</v>
          </cell>
          <cell r="W1449">
            <v>45671</v>
          </cell>
          <cell r="Z1449">
            <v>1</v>
          </cell>
        </row>
        <row r="1450">
          <cell r="E1450" t="str">
            <v>DEOGRAH</v>
          </cell>
          <cell r="G1450">
            <v>7488166756</v>
          </cell>
          <cell r="K1450" t="str">
            <v>BVCC376207</v>
          </cell>
          <cell r="W1450">
            <v>45671</v>
          </cell>
          <cell r="Z1450">
            <v>28782</v>
          </cell>
        </row>
        <row r="1451">
          <cell r="E1451" t="str">
            <v>BALIDIH, BOKARO</v>
          </cell>
          <cell r="G1451">
            <v>7009268216</v>
          </cell>
          <cell r="K1451" t="str">
            <v>BVCC376207</v>
          </cell>
          <cell r="W1451">
            <v>45670</v>
          </cell>
          <cell r="Z1451">
            <v>22921</v>
          </cell>
        </row>
        <row r="1452">
          <cell r="E1452" t="str">
            <v>RANCHI</v>
          </cell>
          <cell r="G1452">
            <v>9973686006</v>
          </cell>
          <cell r="K1452" t="str">
            <v>BLIS031950</v>
          </cell>
          <cell r="W1452">
            <v>45669</v>
          </cell>
          <cell r="Z1452">
            <v>35755</v>
          </cell>
        </row>
        <row r="1453">
          <cell r="E1453" t="str">
            <v>PALAMU,GARWA, JHARKHAND
822124
GARHWA ROAD, NEAR BCCL PALAMU,</v>
          </cell>
          <cell r="G1453">
            <v>9973686006</v>
          </cell>
          <cell r="K1453" t="str">
            <v>GOCS030806</v>
          </cell>
          <cell r="W1453">
            <v>45669</v>
          </cell>
          <cell r="Z1453">
            <v>25452</v>
          </cell>
        </row>
        <row r="1454">
          <cell r="E1454" t="str">
            <v>KOKAR INDUSTRIAL AREA,RANCHI
834001</v>
          </cell>
          <cell r="G1454">
            <v>8709740232</v>
          </cell>
          <cell r="K1454" t="str">
            <v>BPIC370386</v>
          </cell>
          <cell r="W1454">
            <v>45668</v>
          </cell>
          <cell r="Z1454">
            <v>17367</v>
          </cell>
        </row>
        <row r="1455">
          <cell r="E1455" t="str">
            <v>RAHELA, DALTAINGANJ</v>
          </cell>
          <cell r="G1455">
            <v>8789075522</v>
          </cell>
          <cell r="K1455" t="str">
            <v>BUGS035879</v>
          </cell>
          <cell r="W1455">
            <v>45668</v>
          </cell>
          <cell r="Z1455">
            <v>20043</v>
          </cell>
        </row>
        <row r="1456">
          <cell r="E1456" t="str">
            <v>REHLA,GARWA,JHARKHAND
822124
RANCHI</v>
          </cell>
          <cell r="G1456">
            <v>7004623399</v>
          </cell>
          <cell r="K1456" t="str">
            <v>GOIS031795</v>
          </cell>
          <cell r="W1456">
            <v>45668</v>
          </cell>
          <cell r="Z1456">
            <v>33065</v>
          </cell>
        </row>
        <row r="1457">
          <cell r="E1457" t="str">
            <v>CHATRA</v>
          </cell>
          <cell r="G1457">
            <v>7004915623</v>
          </cell>
          <cell r="K1457" t="str">
            <v>BXID164737</v>
          </cell>
          <cell r="W1457">
            <v>45668</v>
          </cell>
          <cell r="Z1457">
            <v>1</v>
          </cell>
        </row>
        <row r="1458">
          <cell r="E1458" t="str">
            <v>KEREDARI, HAZARIBAGH</v>
          </cell>
          <cell r="G1458">
            <v>9348067513</v>
          </cell>
          <cell r="K1458" t="str">
            <v>BXLD231873</v>
          </cell>
          <cell r="W1458">
            <v>45668</v>
          </cell>
          <cell r="Z1458">
            <v>1233</v>
          </cell>
        </row>
        <row r="1459">
          <cell r="E1459" t="str">
            <v>DUMKA</v>
          </cell>
          <cell r="G1459">
            <v>8920483522</v>
          </cell>
          <cell r="K1459" t="str">
            <v>BXCL153907</v>
          </cell>
          <cell r="W1459">
            <v>45668</v>
          </cell>
          <cell r="Z1459">
            <v>85</v>
          </cell>
        </row>
        <row r="1460">
          <cell r="E1460" t="str">
            <v>RANCHI</v>
          </cell>
          <cell r="G1460">
            <v>7991168537</v>
          </cell>
          <cell r="K1460" t="str">
            <v>BWLS031913</v>
          </cell>
          <cell r="W1460">
            <v>45667</v>
          </cell>
          <cell r="Z1460">
            <v>5975</v>
          </cell>
        </row>
        <row r="1461">
          <cell r="E1461" t="str">
            <v>NAGRI,RANCHI
835303</v>
          </cell>
          <cell r="G1461">
            <v>9771432711</v>
          </cell>
          <cell r="K1461" t="str">
            <v>BJDET70060</v>
          </cell>
          <cell r="W1461">
            <v>45667</v>
          </cell>
          <cell r="Z1461">
            <v>0</v>
          </cell>
        </row>
        <row r="1462">
          <cell r="E1462" t="str">
            <v>PTPS, PATRATU</v>
          </cell>
          <cell r="G1462">
            <v>7380666940</v>
          </cell>
          <cell r="K1462" t="str">
            <v>BXGS043605</v>
          </cell>
          <cell r="W1462">
            <v>45667</v>
          </cell>
          <cell r="Z1462">
            <v>1</v>
          </cell>
        </row>
        <row r="1463">
          <cell r="E1463" t="str">
            <v>KEREDARI, HAZARIBAGH</v>
          </cell>
          <cell r="G1463">
            <v>9348067513</v>
          </cell>
          <cell r="K1463" t="str">
            <v>BXAD164317</v>
          </cell>
          <cell r="W1463">
            <v>45667</v>
          </cell>
          <cell r="Z1463">
            <v>1620</v>
          </cell>
        </row>
        <row r="1464">
          <cell r="E1464" t="str">
            <v>RAJAPUR, DHANBAD</v>
          </cell>
          <cell r="G1464">
            <v>9661734823</v>
          </cell>
          <cell r="K1464" t="str">
            <v>BIHD2000051</v>
          </cell>
          <cell r="W1464">
            <v>45666</v>
          </cell>
          <cell r="Z1464">
            <v>490</v>
          </cell>
        </row>
        <row r="1465">
          <cell r="E1465" t="str">
            <v>BARABAZAR</v>
          </cell>
          <cell r="G1465">
            <v>9438348720</v>
          </cell>
          <cell r="K1465" t="str">
            <v>BXKD220975</v>
          </cell>
          <cell r="W1465">
            <v>45665</v>
          </cell>
          <cell r="Z1465">
            <v>235</v>
          </cell>
        </row>
        <row r="1466">
          <cell r="E1466" t="str">
            <v>KATRAS, DHANBAD</v>
          </cell>
          <cell r="G1466">
            <v>8210106692</v>
          </cell>
          <cell r="K1466" t="str">
            <v>BUJD162460</v>
          </cell>
          <cell r="W1466">
            <v>45665</v>
          </cell>
          <cell r="Z1466">
            <v>1468</v>
          </cell>
        </row>
        <row r="1467">
          <cell r="E1467" t="str">
            <v>PHUSHRO, KARO</v>
          </cell>
          <cell r="G1467">
            <v>7440956279</v>
          </cell>
          <cell r="K1467" t="str">
            <v>BTED162209</v>
          </cell>
          <cell r="W1467">
            <v>45665</v>
          </cell>
          <cell r="Z1467">
            <v>5343</v>
          </cell>
        </row>
        <row r="1468">
          <cell r="E1468" t="str">
            <v>PAKUR, DHANBAD</v>
          </cell>
          <cell r="G1468">
            <v>7995272072</v>
          </cell>
          <cell r="K1468" t="str">
            <v>BXFS043344</v>
          </cell>
          <cell r="W1468">
            <v>45664</v>
          </cell>
          <cell r="Z1468">
            <v>0</v>
          </cell>
        </row>
        <row r="1469">
          <cell r="E1469" t="str">
            <v>TAPIN PROJECT, CHARHI</v>
          </cell>
          <cell r="G1469">
            <v>6204816691</v>
          </cell>
          <cell r="K1469" t="str">
            <v>BVLD163067</v>
          </cell>
          <cell r="W1469">
            <v>45664</v>
          </cell>
          <cell r="Z1469">
            <v>5917</v>
          </cell>
        </row>
        <row r="1470">
          <cell r="E1470" t="str">
            <v>TAPIN HAZARIBAGH</v>
          </cell>
          <cell r="G1470">
            <v>8002177613</v>
          </cell>
          <cell r="K1470" t="str">
            <v>BTGD162289</v>
          </cell>
          <cell r="W1470">
            <v>45664</v>
          </cell>
          <cell r="Z1470">
            <v>10479</v>
          </cell>
        </row>
        <row r="1471">
          <cell r="E1471" t="str">
            <v>TAPIN PROJECT, TAPIN</v>
          </cell>
          <cell r="G1471">
            <v>8521054546</v>
          </cell>
          <cell r="K1471" t="str">
            <v>BUID162953</v>
          </cell>
          <cell r="W1471">
            <v>45664</v>
          </cell>
          <cell r="Z1471">
            <v>6332</v>
          </cell>
        </row>
        <row r="1472">
          <cell r="E1472" t="str">
            <v>KOKAR, RANCHI</v>
          </cell>
          <cell r="G1472">
            <v>7488061091</v>
          </cell>
          <cell r="K1472" t="str">
            <v>BWIC371555</v>
          </cell>
          <cell r="W1472">
            <v>45663</v>
          </cell>
          <cell r="Z1472">
            <v>2309</v>
          </cell>
        </row>
        <row r="1473">
          <cell r="E1473" t="str">
            <v>AMRAPALI PROJECT, TANDWA</v>
          </cell>
          <cell r="G1473">
            <v>7032052579</v>
          </cell>
          <cell r="K1473" t="str">
            <v>BXBD164357</v>
          </cell>
          <cell r="W1473">
            <v>45663</v>
          </cell>
          <cell r="Z1473">
            <v>1014</v>
          </cell>
        </row>
        <row r="1474">
          <cell r="E1474" t="str">
            <v>RING ROAD, TUPUDANA</v>
          </cell>
          <cell r="G1474">
            <v>9264401517</v>
          </cell>
          <cell r="K1474" t="str">
            <v>BWLS031931</v>
          </cell>
          <cell r="W1474">
            <v>45663</v>
          </cell>
          <cell r="Z1474">
            <v>3184</v>
          </cell>
        </row>
        <row r="1475">
          <cell r="E1475" t="str">
            <v>SHEKHPURA, BIHAR</v>
          </cell>
          <cell r="G1475">
            <v>9304172201</v>
          </cell>
          <cell r="K1475" t="str">
            <v>BTGL160455</v>
          </cell>
          <cell r="W1475">
            <v>45663</v>
          </cell>
          <cell r="Z1475">
            <v>7544</v>
          </cell>
        </row>
        <row r="1476">
          <cell r="E1476" t="str">
            <v>NAGRI</v>
          </cell>
          <cell r="G1476">
            <v>9100031264</v>
          </cell>
          <cell r="K1476" t="str">
            <v>BYCS045058</v>
          </cell>
          <cell r="W1476">
            <v>45663</v>
          </cell>
          <cell r="Z1476">
            <v>1372</v>
          </cell>
        </row>
        <row r="1477">
          <cell r="E1477" t="str">
            <v>NAGRI</v>
          </cell>
          <cell r="G1477">
            <v>8555882797</v>
          </cell>
          <cell r="K1477" t="str">
            <v>BYCS030580</v>
          </cell>
          <cell r="W1477">
            <v>45663</v>
          </cell>
          <cell r="Z1477">
            <v>1242</v>
          </cell>
        </row>
        <row r="1478">
          <cell r="E1478" t="str">
            <v>PAKUR</v>
          </cell>
          <cell r="G1478">
            <v>9133666330</v>
          </cell>
          <cell r="K1478" t="str">
            <v>BUKD162491</v>
          </cell>
          <cell r="W1478">
            <v>45662</v>
          </cell>
          <cell r="Z1478">
            <v>6394</v>
          </cell>
        </row>
        <row r="1479">
          <cell r="E1479" t="str">
            <v>PAKUR</v>
          </cell>
          <cell r="G1479">
            <v>9133666330</v>
          </cell>
          <cell r="K1479" t="str">
            <v>BUKD162500</v>
          </cell>
          <cell r="W1479">
            <v>45662</v>
          </cell>
          <cell r="Z1479">
            <v>5749</v>
          </cell>
        </row>
        <row r="1480">
          <cell r="E1480" t="str">
            <v>KHAKHSA PAHAR, PAKURIYA, PAKUR</v>
          </cell>
          <cell r="G1480">
            <v>8789667246</v>
          </cell>
          <cell r="K1480" t="str">
            <v>BUGD162826</v>
          </cell>
          <cell r="W1480">
            <v>45662</v>
          </cell>
          <cell r="Z1480">
            <v>8700</v>
          </cell>
        </row>
        <row r="1481">
          <cell r="E1481" t="str">
            <v>TAPIN PROJECT, TAPIN</v>
          </cell>
          <cell r="G1481">
            <v>8521054546</v>
          </cell>
          <cell r="K1481" t="str">
            <v>BUID162953</v>
          </cell>
          <cell r="W1481">
            <v>45661</v>
          </cell>
          <cell r="Z1481">
            <v>6180</v>
          </cell>
        </row>
        <row r="1482">
          <cell r="E1482" t="str">
            <v>RANCHI</v>
          </cell>
          <cell r="G1482">
            <v>9973880780</v>
          </cell>
          <cell r="K1482" t="str">
            <v>BKDS031405</v>
          </cell>
          <cell r="W1482">
            <v>45661</v>
          </cell>
          <cell r="Z1482">
            <v>27813</v>
          </cell>
        </row>
        <row r="1483">
          <cell r="E1483" t="str">
            <v>LOHARDAGA,JHARKHAND
LOHARDAGA, MOB. NO.9661111900
835302
LOHARDAGA</v>
          </cell>
          <cell r="G1483">
            <v>9973880780</v>
          </cell>
          <cell r="K1483" t="str">
            <v>BQFS031084</v>
          </cell>
          <cell r="W1483">
            <v>45661</v>
          </cell>
          <cell r="Z1483">
            <v>37601</v>
          </cell>
        </row>
        <row r="1484">
          <cell r="E1484" t="str">
            <v>GIRIDIH</v>
          </cell>
          <cell r="G1484">
            <v>9046345148</v>
          </cell>
          <cell r="K1484" t="str">
            <v>BVKS048107</v>
          </cell>
          <cell r="W1484">
            <v>45661</v>
          </cell>
          <cell r="Z1484">
            <v>16719</v>
          </cell>
        </row>
        <row r="1485">
          <cell r="E1485" t="str">
            <v>ADMINISTRATIVE BLOCK, MECHINICAL DEPARTMENT, DHANBAD</v>
          </cell>
          <cell r="G1485">
            <v>7761943999</v>
          </cell>
          <cell r="K1485" t="str">
            <v>BUIS036656</v>
          </cell>
          <cell r="W1485">
            <v>45661</v>
          </cell>
          <cell r="Z1485">
            <v>95</v>
          </cell>
        </row>
        <row r="1486">
          <cell r="E1486" t="str">
            <v>MIRZA CHOUKI, SAHEBGANJ</v>
          </cell>
          <cell r="G1486">
            <v>7544958524</v>
          </cell>
          <cell r="K1486" t="str">
            <v>BUBD162649</v>
          </cell>
          <cell r="W1486">
            <v>45661</v>
          </cell>
          <cell r="Z1486">
            <v>3363</v>
          </cell>
        </row>
        <row r="1487">
          <cell r="E1487" t="str">
            <v>SAHIBGANJ</v>
          </cell>
          <cell r="G1487">
            <v>7544958524</v>
          </cell>
          <cell r="K1487" t="str">
            <v>BSID161973</v>
          </cell>
          <cell r="W1487">
            <v>45661</v>
          </cell>
          <cell r="Z1487">
            <v>4567</v>
          </cell>
        </row>
        <row r="1488">
          <cell r="E1488" t="str">
            <v>BANDHIYA RAOD, NAGRI RANCHI, MOB.8709325266
834006
BANDHIYA ROAD, NAGARI RANCHI</v>
          </cell>
          <cell r="G1488">
            <v>9110033639</v>
          </cell>
          <cell r="K1488" t="str">
            <v>BLFS040558</v>
          </cell>
          <cell r="W1488">
            <v>45660</v>
          </cell>
          <cell r="Z1488">
            <v>23321</v>
          </cell>
        </row>
        <row r="1489">
          <cell r="E1489" t="str">
            <v>PIPRA</v>
          </cell>
          <cell r="G1489">
            <v>9304258268</v>
          </cell>
          <cell r="K1489" t="str">
            <v>BVIL161084</v>
          </cell>
          <cell r="W1489">
            <v>45660</v>
          </cell>
          <cell r="Z1489">
            <v>2826</v>
          </cell>
        </row>
        <row r="1490">
          <cell r="E1490" t="str">
            <v>RAMGRAH</v>
          </cell>
          <cell r="G1490">
            <v>6381242995</v>
          </cell>
          <cell r="K1490" t="str">
            <v>BXLD231897</v>
          </cell>
          <cell r="W1490">
            <v>45660</v>
          </cell>
          <cell r="Z1490">
            <v>1251</v>
          </cell>
        </row>
        <row r="1491">
          <cell r="E1491" t="str">
            <v>BANK MOTE, GOMIA</v>
          </cell>
          <cell r="G1491">
            <v>9006785151</v>
          </cell>
          <cell r="K1491" t="str">
            <v>BWJC378352</v>
          </cell>
          <cell r="W1491">
            <v>45660</v>
          </cell>
          <cell r="Z1491">
            <v>7445</v>
          </cell>
        </row>
        <row r="1492">
          <cell r="E1492" t="str">
            <v>BIJUPARA, RANCHI</v>
          </cell>
          <cell r="G1492">
            <v>7004246502</v>
          </cell>
          <cell r="K1492" t="str">
            <v>BXDS036915</v>
          </cell>
          <cell r="W1492">
            <v>45659</v>
          </cell>
          <cell r="Z1492">
            <v>1</v>
          </cell>
        </row>
        <row r="1493">
          <cell r="E1493" t="str">
            <v>TAPIN PROJECT, TAPIN</v>
          </cell>
          <cell r="G1493">
            <v>8521054546</v>
          </cell>
          <cell r="K1493" t="str">
            <v>BUID162953</v>
          </cell>
          <cell r="W1493">
            <v>45659</v>
          </cell>
          <cell r="Z1493">
            <v>6420</v>
          </cell>
        </row>
        <row r="1494">
          <cell r="E1494" t="str">
            <v>CHUTIA, RANCHI</v>
          </cell>
          <cell r="G1494">
            <v>9793976818</v>
          </cell>
          <cell r="K1494" t="str">
            <v>BVKC374485</v>
          </cell>
          <cell r="W1494">
            <v>45657</v>
          </cell>
          <cell r="Z1494">
            <v>10549</v>
          </cell>
        </row>
        <row r="1495">
          <cell r="E1495" t="str">
            <v>ENA COLLEARY</v>
          </cell>
          <cell r="G1495">
            <v>6299143649</v>
          </cell>
          <cell r="K1495" t="str">
            <v>BXJD164132</v>
          </cell>
          <cell r="W1495">
            <v>45657</v>
          </cell>
          <cell r="Z1495">
            <v>1829</v>
          </cell>
        </row>
        <row r="1496">
          <cell r="E1496" t="str">
            <v>ADMINISTRATIVE BLOCK, MECHINICAL DEPARTMENT, DHANBAD</v>
          </cell>
          <cell r="G1496">
            <v>7761943999</v>
          </cell>
          <cell r="K1496" t="str">
            <v>BUIS036656</v>
          </cell>
          <cell r="W1496">
            <v>45657</v>
          </cell>
          <cell r="Z1496">
            <v>93</v>
          </cell>
        </row>
        <row r="1497">
          <cell r="E1497" t="str">
            <v>BANDHTOLI, NAGRI</v>
          </cell>
          <cell r="G1497">
            <v>6201457979</v>
          </cell>
          <cell r="K1497" t="str">
            <v>BUFS046813</v>
          </cell>
          <cell r="W1497">
            <v>45656</v>
          </cell>
          <cell r="Z1497">
            <v>10447</v>
          </cell>
        </row>
        <row r="1498">
          <cell r="E1498" t="str">
            <v>KEREDARI</v>
          </cell>
          <cell r="G1498">
            <v>6202856098</v>
          </cell>
          <cell r="K1498" t="str">
            <v>BVHD163388</v>
          </cell>
          <cell r="W1498">
            <v>45656</v>
          </cell>
          <cell r="Z1498">
            <v>3780</v>
          </cell>
        </row>
        <row r="1499">
          <cell r="E1499" t="str">
            <v>MARRAR, RAMGRAH</v>
          </cell>
          <cell r="G1499">
            <v>8825125008</v>
          </cell>
          <cell r="K1499" t="str">
            <v>BWGS033844</v>
          </cell>
          <cell r="W1499">
            <v>45656</v>
          </cell>
          <cell r="Z1499">
            <v>2494</v>
          </cell>
        </row>
        <row r="1500">
          <cell r="E1500" t="str">
            <v>TAPIN PROJECT, CHARHI</v>
          </cell>
          <cell r="G1500">
            <v>6204816691</v>
          </cell>
          <cell r="K1500" t="str">
            <v>BVLD163067</v>
          </cell>
          <cell r="W1500">
            <v>45656</v>
          </cell>
          <cell r="Z1500">
            <v>5865</v>
          </cell>
        </row>
        <row r="1501">
          <cell r="E1501" t="str">
            <v>GUMLA</v>
          </cell>
          <cell r="G1501">
            <v>7079918911</v>
          </cell>
          <cell r="K1501" t="str">
            <v>BWLS032007</v>
          </cell>
          <cell r="W1501">
            <v>45656</v>
          </cell>
          <cell r="Z1501">
            <v>4382</v>
          </cell>
        </row>
        <row r="1502">
          <cell r="E1502" t="str">
            <v>SIMDEGA</v>
          </cell>
          <cell r="G1502">
            <v>9304534857</v>
          </cell>
          <cell r="K1502" t="str">
            <v>BXID164748</v>
          </cell>
          <cell r="W1502">
            <v>45654</v>
          </cell>
          <cell r="Z1502">
            <v>1</v>
          </cell>
        </row>
        <row r="1503">
          <cell r="E1503" t="str">
            <v>DALADALI, RANCHI</v>
          </cell>
          <cell r="G1503">
            <v>9835538524</v>
          </cell>
          <cell r="K1503" t="str">
            <v>BWFD163940</v>
          </cell>
          <cell r="W1503">
            <v>45654</v>
          </cell>
          <cell r="Z1503">
            <v>2346</v>
          </cell>
        </row>
        <row r="1504">
          <cell r="E1504" t="str">
            <v>BARKAGAON</v>
          </cell>
          <cell r="G1504">
            <v>9234615009</v>
          </cell>
          <cell r="K1504" t="str">
            <v>BXDD232126</v>
          </cell>
          <cell r="W1504">
            <v>45654</v>
          </cell>
          <cell r="Z1504">
            <v>80</v>
          </cell>
        </row>
        <row r="1505">
          <cell r="E1505" t="str">
            <v>JHUMRI TILAIYA</v>
          </cell>
          <cell r="G1505">
            <v>7061052272</v>
          </cell>
          <cell r="K1505" t="str">
            <v>GPLS030458</v>
          </cell>
          <cell r="W1505">
            <v>45654</v>
          </cell>
          <cell r="Z1505">
            <v>42559</v>
          </cell>
        </row>
        <row r="1506">
          <cell r="E1506" t="str">
            <v>NICHITPUR</v>
          </cell>
          <cell r="G1506">
            <v>7903412157</v>
          </cell>
          <cell r="K1506" t="str">
            <v>BUCD162696</v>
          </cell>
          <cell r="W1506">
            <v>45654</v>
          </cell>
          <cell r="Z1506">
            <v>6871</v>
          </cell>
        </row>
        <row r="1507">
          <cell r="E1507" t="str">
            <v>TATULMURI, DHANBAD</v>
          </cell>
          <cell r="G1507">
            <v>9931519401</v>
          </cell>
          <cell r="K1507" t="str">
            <v>BUGD162852</v>
          </cell>
          <cell r="W1507">
            <v>45654</v>
          </cell>
          <cell r="Z1507">
            <v>6439</v>
          </cell>
        </row>
        <row r="1508">
          <cell r="E1508" t="str">
            <v>1, KOCP, DHANSAR, Dhanbad, Jharkhand, 828106</v>
          </cell>
          <cell r="G1508">
            <v>6360902039</v>
          </cell>
          <cell r="K1508" t="str">
            <v>BUIC373701</v>
          </cell>
          <cell r="W1508">
            <v>45654</v>
          </cell>
          <cell r="Z1508">
            <v>1784</v>
          </cell>
        </row>
        <row r="1509">
          <cell r="E1509" t="str">
            <v>NAMKUM, RANCHI</v>
          </cell>
          <cell r="G1509">
            <v>7633813349</v>
          </cell>
          <cell r="K1509" t="str">
            <v>BTIS045034</v>
          </cell>
          <cell r="W1509">
            <v>45654</v>
          </cell>
          <cell r="Z1509">
            <v>14373</v>
          </cell>
        </row>
        <row r="1510">
          <cell r="E1510" t="str">
            <v>BALIDIH INDUSTRIAL AREA
827014</v>
          </cell>
          <cell r="G1510">
            <v>7004333419</v>
          </cell>
          <cell r="K1510" t="str">
            <v>BTDS044313</v>
          </cell>
          <cell r="W1510">
            <v>45653</v>
          </cell>
          <cell r="Z1510">
            <v>20068</v>
          </cell>
        </row>
        <row r="1511">
          <cell r="E1511" t="str">
            <v>BALIDIH INDUSTRIAL AREA, BALIDIH BOKARO</v>
          </cell>
          <cell r="G1511">
            <v>7004333419</v>
          </cell>
          <cell r="K1511">
            <v>164253</v>
          </cell>
          <cell r="W1511">
            <v>45653</v>
          </cell>
          <cell r="Z1511">
            <v>6149</v>
          </cell>
        </row>
        <row r="1512">
          <cell r="E1512" t="str">
            <v>KATRAS, DHANBAD</v>
          </cell>
          <cell r="G1512">
            <v>9931519401</v>
          </cell>
          <cell r="K1512" t="str">
            <v>BWAD163674</v>
          </cell>
          <cell r="W1512">
            <v>45653</v>
          </cell>
          <cell r="Z1512">
            <v>2701</v>
          </cell>
        </row>
        <row r="1513">
          <cell r="E1513" t="str">
            <v>RAHELA, DALTAINGANJ</v>
          </cell>
          <cell r="G1513">
            <v>7004623399</v>
          </cell>
          <cell r="K1513" t="str">
            <v>BWCS032720</v>
          </cell>
          <cell r="W1513">
            <v>45653</v>
          </cell>
          <cell r="Z1513">
            <v>6659</v>
          </cell>
        </row>
        <row r="1514">
          <cell r="E1514" t="str">
            <v>FLAT NO. 300, BLOCK - A, MP SRIRAM, CHHOTA GAMHARIA, P.S. - GAMHARIA, DIST.- SARAIKELA KHARSAWAN</v>
          </cell>
          <cell r="G1514">
            <v>7900700814</v>
          </cell>
          <cell r="K1514" t="str">
            <v>BRGL151468</v>
          </cell>
          <cell r="W1514">
            <v>45653</v>
          </cell>
          <cell r="Z1514">
            <v>12910</v>
          </cell>
        </row>
        <row r="1515">
          <cell r="E1515" t="str">
            <v>FLAT NO. 300, BLOCK - A, MP SRIRAM, CHHOTA GAMHARIA, P.S. - GAMHARIA, DIST.- SARAIKELA KHARSAWAN</v>
          </cell>
          <cell r="G1515">
            <v>7900700814</v>
          </cell>
          <cell r="K1515" t="str">
            <v>BRBL150944</v>
          </cell>
          <cell r="W1515">
            <v>45653</v>
          </cell>
          <cell r="Z1515">
            <v>8293</v>
          </cell>
        </row>
        <row r="1516">
          <cell r="E1516" t="str">
            <v>FLAT NO. 300, BLOCK - A, MP SRIRAM, CHHOTA GAMHARIA, P.S. - GAMHARIA, DIST.- SARAIKELA KHARSAWAN</v>
          </cell>
          <cell r="G1516">
            <v>7600700814</v>
          </cell>
          <cell r="K1516" t="str">
            <v>BRGL151464</v>
          </cell>
          <cell r="W1516">
            <v>45653</v>
          </cell>
          <cell r="Z1516">
            <v>13245</v>
          </cell>
        </row>
        <row r="1517">
          <cell r="E1517" t="str">
            <v>JARANDIH, PHUSHRO</v>
          </cell>
          <cell r="G1517">
            <v>7644045555</v>
          </cell>
          <cell r="K1517" t="str">
            <v>BTKD162074</v>
          </cell>
          <cell r="W1517">
            <v>45653</v>
          </cell>
          <cell r="Z1517">
            <v>11250</v>
          </cell>
        </row>
        <row r="1518">
          <cell r="E1518" t="str">
            <v>TETULWARI</v>
          </cell>
          <cell r="G1518">
            <v>9006617909</v>
          </cell>
          <cell r="K1518" t="str">
            <v>BTGD162296</v>
          </cell>
          <cell r="W1518">
            <v>45653</v>
          </cell>
          <cell r="Z1518">
            <v>6444</v>
          </cell>
        </row>
        <row r="1519">
          <cell r="E1519" t="str">
            <v>JARANDIH, PHUSHRO</v>
          </cell>
          <cell r="G1519">
            <v>9006617909</v>
          </cell>
          <cell r="K1519" t="str">
            <v>BTKD162077</v>
          </cell>
          <cell r="W1519">
            <v>45653</v>
          </cell>
          <cell r="Z1519">
            <v>4592</v>
          </cell>
        </row>
        <row r="1520">
          <cell r="E1520" t="str">
            <v>NAGARI,</v>
          </cell>
          <cell r="G1520">
            <v>9204493506</v>
          </cell>
          <cell r="K1520" t="str">
            <v>BLGS040582</v>
          </cell>
          <cell r="W1520">
            <v>45652</v>
          </cell>
          <cell r="Z1520">
            <v>51067</v>
          </cell>
        </row>
        <row r="1521">
          <cell r="E1521" t="str">
            <v>SHADEV NAGAR
834002
SHADEV NAGAR</v>
          </cell>
          <cell r="G1521">
            <v>7033389094</v>
          </cell>
          <cell r="K1521" t="str">
            <v>GOHC370857</v>
          </cell>
          <cell r="W1521">
            <v>45652</v>
          </cell>
          <cell r="Z1521">
            <v>19936</v>
          </cell>
        </row>
        <row r="1522">
          <cell r="E1522" t="str">
            <v>CHAS BOKARO</v>
          </cell>
          <cell r="G1522">
            <v>9006537516</v>
          </cell>
          <cell r="K1522" t="str">
            <v>BWID164096</v>
          </cell>
          <cell r="W1522">
            <v>45652</v>
          </cell>
          <cell r="Z1522">
            <v>1600</v>
          </cell>
        </row>
        <row r="1523">
          <cell r="E1523" t="str">
            <v>KASUNDA</v>
          </cell>
          <cell r="G1523">
            <v>9101968918</v>
          </cell>
          <cell r="K1523" t="str">
            <v>BTCD162162</v>
          </cell>
          <cell r="W1523">
            <v>45652</v>
          </cell>
          <cell r="Z1523">
            <v>7994</v>
          </cell>
        </row>
        <row r="1524">
          <cell r="E1524" t="str">
            <v>PHUSHRO</v>
          </cell>
          <cell r="G1524">
            <v>9101868418</v>
          </cell>
          <cell r="K1524" t="str">
            <v>BRFD161164</v>
          </cell>
          <cell r="W1524">
            <v>45652</v>
          </cell>
          <cell r="Z1524">
            <v>3247</v>
          </cell>
        </row>
        <row r="1525">
          <cell r="E1525" t="str">
            <v>CHATRA</v>
          </cell>
          <cell r="G1525">
            <v>9304734925</v>
          </cell>
          <cell r="K1525" t="str">
            <v>BXKD164160</v>
          </cell>
          <cell r="W1525">
            <v>45651</v>
          </cell>
          <cell r="Z1525">
            <v>815</v>
          </cell>
        </row>
        <row r="1526">
          <cell r="E1526" t="str">
            <v>AMLO PHUSHRO</v>
          </cell>
          <cell r="G1526">
            <v>9006617909</v>
          </cell>
          <cell r="K1526" t="str">
            <v>BXKD164191</v>
          </cell>
          <cell r="W1526">
            <v>45651</v>
          </cell>
          <cell r="Z1526">
            <v>2360</v>
          </cell>
        </row>
        <row r="1527">
          <cell r="E1527" t="str">
            <v>ENA COLLEARY</v>
          </cell>
          <cell r="G1527">
            <v>9835994049</v>
          </cell>
          <cell r="K1527" t="str">
            <v>BXJD164132</v>
          </cell>
          <cell r="W1527">
            <v>45651</v>
          </cell>
          <cell r="Z1527">
            <v>1600</v>
          </cell>
        </row>
        <row r="1528">
          <cell r="E1528" t="str">
            <v>BARKAGAON, HAZARIBAGH</v>
          </cell>
          <cell r="G1528">
            <v>7070010949</v>
          </cell>
          <cell r="K1528" t="str">
            <v>BWLD231345</v>
          </cell>
          <cell r="W1528">
            <v>45651</v>
          </cell>
          <cell r="Z1528">
            <v>2865</v>
          </cell>
        </row>
        <row r="1529">
          <cell r="E1529" t="str">
            <v>BARKAGAON, HAZARIBAGH</v>
          </cell>
          <cell r="G1529">
            <v>7070010949</v>
          </cell>
          <cell r="K1529" t="str">
            <v>BWLD231334</v>
          </cell>
          <cell r="W1529">
            <v>45651</v>
          </cell>
          <cell r="Z1529">
            <v>2805</v>
          </cell>
        </row>
        <row r="1530">
          <cell r="E1530" t="str">
            <v>KODERMA</v>
          </cell>
          <cell r="G1530">
            <v>6205630431</v>
          </cell>
          <cell r="K1530" t="str">
            <v>BXGS043540</v>
          </cell>
          <cell r="W1530">
            <v>45651</v>
          </cell>
          <cell r="Z1530">
            <v>45</v>
          </cell>
        </row>
        <row r="1531">
          <cell r="E1531" t="str">
            <v>HAZARIBAGH
RANCHI JHARKHAND 834002
INDIA</v>
          </cell>
          <cell r="G1531">
            <v>9304664534</v>
          </cell>
          <cell r="K1531" t="str">
            <v>BKAS030685</v>
          </cell>
          <cell r="W1531">
            <v>45650</v>
          </cell>
          <cell r="Z1531">
            <v>47276</v>
          </cell>
        </row>
        <row r="1532">
          <cell r="E1532" t="str">
            <v>RANCHI
834002</v>
          </cell>
          <cell r="G1532">
            <v>9540167108</v>
          </cell>
          <cell r="K1532" t="str">
            <v>BXBS036173</v>
          </cell>
          <cell r="W1532">
            <v>45650</v>
          </cell>
          <cell r="Z1532">
            <v>5776</v>
          </cell>
        </row>
        <row r="1533">
          <cell r="E1533" t="str">
            <v>DHANBAD</v>
          </cell>
          <cell r="G1533">
            <v>9263996999</v>
          </cell>
          <cell r="K1533" t="str">
            <v>BWHD231603</v>
          </cell>
          <cell r="W1533">
            <v>45649</v>
          </cell>
          <cell r="Z1533">
            <v>2435</v>
          </cell>
        </row>
        <row r="1534">
          <cell r="E1534" t="str">
            <v>PHUSHRO</v>
          </cell>
          <cell r="G1534">
            <v>7979946647</v>
          </cell>
          <cell r="K1534" t="str">
            <v>BWHD231642</v>
          </cell>
          <cell r="W1534">
            <v>45649</v>
          </cell>
          <cell r="Z1534">
            <v>3250</v>
          </cell>
        </row>
        <row r="1535">
          <cell r="E1535" t="str">
            <v>TUPUDANA INDUSTRIAL AREA, RANCHI
PLOT NO. - 45 &amp; 46, TUPUDAN AINDUSTRIAL AREA, TUPUDANA, HATIA, RANCHI
834003
TIPUDANA INDUSTRIAL AREA</v>
          </cell>
          <cell r="G1535">
            <v>8003055884</v>
          </cell>
          <cell r="K1535" t="str">
            <v>BVDS039458</v>
          </cell>
          <cell r="W1535">
            <v>45649</v>
          </cell>
          <cell r="Z1535">
            <v>6225</v>
          </cell>
        </row>
        <row r="1536">
          <cell r="E1536" t="str">
            <v>KOKAR INDUSTRIAL AREA,RANCHI
834001</v>
          </cell>
          <cell r="G1536">
            <v>8709740232</v>
          </cell>
          <cell r="K1536" t="str">
            <v>BPIC370386</v>
          </cell>
          <cell r="W1536">
            <v>45649</v>
          </cell>
          <cell r="Z1536">
            <v>17236</v>
          </cell>
        </row>
        <row r="1537">
          <cell r="E1537" t="str">
            <v>NTA LODNA, DHANBAD</v>
          </cell>
          <cell r="G1537">
            <v>7644045555</v>
          </cell>
          <cell r="K1537" t="str">
            <v>BULD162559</v>
          </cell>
          <cell r="W1537">
            <v>45649</v>
          </cell>
          <cell r="Z1537">
            <v>10795</v>
          </cell>
        </row>
        <row r="1538">
          <cell r="E1538" t="str">
            <v>DHANBAD</v>
          </cell>
          <cell r="G1538">
            <v>9348067513</v>
          </cell>
          <cell r="K1538" t="str">
            <v>BXFD164587</v>
          </cell>
          <cell r="W1538">
            <v>45649</v>
          </cell>
          <cell r="Z1538">
            <v>563</v>
          </cell>
        </row>
        <row r="1539">
          <cell r="E1539" t="str">
            <v>LODNA</v>
          </cell>
          <cell r="G1539">
            <v>9508648266</v>
          </cell>
          <cell r="K1539" t="str">
            <v>BVJD162972</v>
          </cell>
          <cell r="W1539">
            <v>45649</v>
          </cell>
          <cell r="Z1539">
            <v>3464</v>
          </cell>
        </row>
        <row r="1540">
          <cell r="E1540" t="str">
            <v>BEGUSARAI</v>
          </cell>
          <cell r="G1540">
            <v>7903297200</v>
          </cell>
          <cell r="K1540" t="str">
            <v>BXLL153793</v>
          </cell>
          <cell r="W1540">
            <v>45649</v>
          </cell>
          <cell r="Z1540">
            <v>956</v>
          </cell>
        </row>
        <row r="1541">
          <cell r="E1541" t="str">
            <v>RANCHI
834002</v>
          </cell>
          <cell r="G1541">
            <v>8210241710</v>
          </cell>
          <cell r="K1541" t="str">
            <v>BXBS036173</v>
          </cell>
          <cell r="W1541">
            <v>45647</v>
          </cell>
          <cell r="Z1541">
            <v>1</v>
          </cell>
        </row>
        <row r="1542">
          <cell r="E1542" t="str">
            <v>GOVINDPUR, DHANBAD</v>
          </cell>
          <cell r="G1542">
            <v>9031000439</v>
          </cell>
          <cell r="K1542" t="str">
            <v>BJFS031286</v>
          </cell>
          <cell r="W1542">
            <v>45647</v>
          </cell>
          <cell r="Z1542">
            <v>50052</v>
          </cell>
        </row>
        <row r="1543">
          <cell r="E1543" t="str">
            <v>URIMARI, RAMGARH</v>
          </cell>
          <cell r="G1543">
            <v>9234615009</v>
          </cell>
          <cell r="K1543" t="str">
            <v>BXFD232221</v>
          </cell>
          <cell r="W1543">
            <v>45646</v>
          </cell>
          <cell r="Z1543">
            <v>1</v>
          </cell>
        </row>
        <row r="1544">
          <cell r="E1544" t="str">
            <v>SAYAL, RAMGARH</v>
          </cell>
          <cell r="G1544">
            <v>9304185763</v>
          </cell>
          <cell r="K1544" t="str">
            <v>BXGD164632</v>
          </cell>
          <cell r="W1544">
            <v>45646</v>
          </cell>
          <cell r="Z1544">
            <v>1</v>
          </cell>
        </row>
        <row r="1545">
          <cell r="E1545" t="str">
            <v>REHLA, GARHWA ROAD, PALAMU D.T, JHARKHAND
PALAMU JHARKHAND 822124
INDIA</v>
          </cell>
          <cell r="G1545">
            <v>7004971081</v>
          </cell>
          <cell r="K1545" t="str">
            <v>BLFS031469</v>
          </cell>
          <cell r="W1545">
            <v>45646</v>
          </cell>
          <cell r="Z1545">
            <v>46522</v>
          </cell>
        </row>
        <row r="1546">
          <cell r="E1546" t="str">
            <v>BARIATU,RANCHI
834009
BARIATU</v>
          </cell>
          <cell r="G1546">
            <v>9504901125</v>
          </cell>
          <cell r="K1546" t="str">
            <v>BQLC370193</v>
          </cell>
          <cell r="W1546">
            <v>45646</v>
          </cell>
          <cell r="Z1546">
            <v>13094</v>
          </cell>
        </row>
        <row r="1547">
          <cell r="E1547" t="str">
            <v>RAJRAPPA</v>
          </cell>
          <cell r="G1547">
            <v>8092762251</v>
          </cell>
          <cell r="K1547" t="str">
            <v>BUKC370655</v>
          </cell>
          <cell r="W1547">
            <v>45646</v>
          </cell>
          <cell r="Z1547">
            <v>5940</v>
          </cell>
        </row>
        <row r="1548">
          <cell r="E1548" t="str">
            <v>NAMKUM, RANCHI</v>
          </cell>
          <cell r="G1548">
            <v>9608478432</v>
          </cell>
          <cell r="K1548" t="str">
            <v>BTIS045032</v>
          </cell>
          <cell r="W1548">
            <v>45646</v>
          </cell>
          <cell r="Z1548">
            <v>15386</v>
          </cell>
        </row>
        <row r="1549">
          <cell r="E1549" t="str">
            <v>TUPUDANA INDUSTRIAL AREA,RANCHI
834003</v>
          </cell>
          <cell r="G1549">
            <v>9534249500</v>
          </cell>
          <cell r="K1549" t="str">
            <v>BRIS035695</v>
          </cell>
          <cell r="W1549">
            <v>45645</v>
          </cell>
          <cell r="Z1549">
            <v>30929</v>
          </cell>
        </row>
        <row r="1550">
          <cell r="E1550" t="str">
            <v>BASTAWLA DHANBAD</v>
          </cell>
          <cell r="G1550">
            <v>8658834483</v>
          </cell>
          <cell r="K1550" t="str">
            <v>BUAD162630</v>
          </cell>
          <cell r="W1550">
            <v>45645</v>
          </cell>
          <cell r="Z1550">
            <v>6992</v>
          </cell>
        </row>
        <row r="1551">
          <cell r="E1551" t="str">
            <v>LODNA MORE</v>
          </cell>
          <cell r="G1551">
            <v>9693269669</v>
          </cell>
          <cell r="K1551" t="str">
            <v>BVFD163261</v>
          </cell>
          <cell r="W1551">
            <v>45645</v>
          </cell>
          <cell r="Z1551">
            <v>3179</v>
          </cell>
        </row>
        <row r="1552">
          <cell r="E1552" t="str">
            <v>JHALDA</v>
          </cell>
          <cell r="G1552">
            <v>9331665000</v>
          </cell>
          <cell r="K1552" t="str">
            <v>BTIS045073</v>
          </cell>
          <cell r="W1552">
            <v>45645</v>
          </cell>
          <cell r="Z1552">
            <v>23655</v>
          </cell>
        </row>
        <row r="1553">
          <cell r="E1553" t="str">
            <v>JHALDA</v>
          </cell>
          <cell r="G1553">
            <v>9331665000</v>
          </cell>
          <cell r="K1553" t="str">
            <v>BTIS044954</v>
          </cell>
          <cell r="W1553">
            <v>45645</v>
          </cell>
          <cell r="Z1553">
            <v>21067</v>
          </cell>
        </row>
        <row r="1554">
          <cell r="E1554" t="str">
            <v>PLOT NO. 148, TUPUDANA, INDUSTRIAL AREA, HATIA, RANCHI
834002</v>
          </cell>
          <cell r="G1554">
            <v>9534249500</v>
          </cell>
          <cell r="K1554" t="str">
            <v>BXKS035161</v>
          </cell>
          <cell r="W1554">
            <v>45645</v>
          </cell>
          <cell r="Z1554">
            <v>4609</v>
          </cell>
        </row>
        <row r="1555">
          <cell r="E1555" t="str">
            <v>TIPUDANA INDUSTRIAL AREA, HATIA,</v>
          </cell>
          <cell r="G1555">
            <v>9534249500</v>
          </cell>
          <cell r="K1555" t="str">
            <v>BJGS031396</v>
          </cell>
          <cell r="W1555">
            <v>45645</v>
          </cell>
          <cell r="Z1555">
            <v>80941</v>
          </cell>
        </row>
        <row r="1556">
          <cell r="E1556" t="str">
            <v>PLOT NO. 148, TUPUDANA, INDUSTRIAL AREA, HATIA, RANCHI
834002</v>
          </cell>
          <cell r="G1556">
            <v>9534249500</v>
          </cell>
          <cell r="K1556" t="str">
            <v>BSLS036682</v>
          </cell>
          <cell r="W1556">
            <v>45645</v>
          </cell>
          <cell r="Z1556">
            <v>23611</v>
          </cell>
        </row>
        <row r="1557">
          <cell r="E1557" t="str">
            <v>JHALDA</v>
          </cell>
          <cell r="G1557">
            <v>9331665000</v>
          </cell>
          <cell r="K1557" t="str">
            <v>BUGS047120</v>
          </cell>
          <cell r="W1557">
            <v>45645</v>
          </cell>
          <cell r="Z1557">
            <v>3454</v>
          </cell>
        </row>
        <row r="1558">
          <cell r="E1558" t="str">
            <v>HAZARIBAGH
RANCHI JHARKHAND 834002
INDIA</v>
          </cell>
          <cell r="G1558">
            <v>9304664534</v>
          </cell>
          <cell r="K1558" t="str">
            <v>BKAS030685</v>
          </cell>
          <cell r="W1558">
            <v>45644</v>
          </cell>
          <cell r="Z1558">
            <v>47145</v>
          </cell>
        </row>
        <row r="1559">
          <cell r="E1559" t="str">
            <v>NAGRI,RANCHI
835202
RANCHI</v>
          </cell>
          <cell r="G1559">
            <v>7004248429</v>
          </cell>
          <cell r="K1559" t="str">
            <v>BRIS035698</v>
          </cell>
          <cell r="W1559">
            <v>45643</v>
          </cell>
          <cell r="Z1559">
            <v>36814</v>
          </cell>
        </row>
        <row r="1560">
          <cell r="E1560" t="str">
            <v>KEREDARI, HAZARIBAGH</v>
          </cell>
          <cell r="G1560">
            <v>9348067513</v>
          </cell>
          <cell r="K1560" t="str">
            <v>BXAD164317</v>
          </cell>
          <cell r="W1560">
            <v>45643</v>
          </cell>
          <cell r="Z1560">
            <v>1270</v>
          </cell>
        </row>
        <row r="1561">
          <cell r="E1561" t="str">
            <v>DEOGRAH</v>
          </cell>
          <cell r="G1561">
            <v>6299737730</v>
          </cell>
          <cell r="K1561" t="str">
            <v>BWFD163937</v>
          </cell>
          <cell r="W1561">
            <v>45643</v>
          </cell>
          <cell r="Z1561">
            <v>632</v>
          </cell>
        </row>
        <row r="1562">
          <cell r="E1562" t="str">
            <v>NAYA MORE,RAMGARH
ARA SARU BERA ROAD, NAYA, RAMGARH,JHARKHAND
829110
NAYA MORE</v>
          </cell>
          <cell r="G1562">
            <v>6201225253</v>
          </cell>
          <cell r="K1562" t="str">
            <v>BQBS033796</v>
          </cell>
          <cell r="W1562">
            <v>45643</v>
          </cell>
          <cell r="Z1562">
            <v>34046</v>
          </cell>
        </row>
        <row r="1563">
          <cell r="E1563" t="str">
            <v>RAMGARH
829103
NAYA MORE</v>
          </cell>
          <cell r="G1563">
            <v>8789325754</v>
          </cell>
          <cell r="K1563" t="str">
            <v>BRGS035169</v>
          </cell>
          <cell r="W1563">
            <v>45643</v>
          </cell>
          <cell r="Z1563">
            <v>34715</v>
          </cell>
        </row>
        <row r="1564">
          <cell r="E1564" t="str">
            <v>RAMGARH
829103
NAYA MORE</v>
          </cell>
          <cell r="G1564">
            <v>6201225253</v>
          </cell>
          <cell r="K1564" t="str">
            <v>BPCS030196</v>
          </cell>
          <cell r="W1564">
            <v>45643</v>
          </cell>
          <cell r="Z1564">
            <v>43288</v>
          </cell>
        </row>
        <row r="1565">
          <cell r="E1565" t="str">
            <v>RANIGANJ, WB</v>
          </cell>
          <cell r="G1565">
            <v>9263996999</v>
          </cell>
          <cell r="K1565" t="str">
            <v>BWED163890</v>
          </cell>
          <cell r="W1565">
            <v>45642</v>
          </cell>
          <cell r="Z1565">
            <v>3951</v>
          </cell>
        </row>
        <row r="1566">
          <cell r="E1566" t="str">
            <v>ANGARA, TATISILWAI</v>
          </cell>
          <cell r="G1566">
            <v>9507321781</v>
          </cell>
          <cell r="K1566" t="str">
            <v>BWFC370703</v>
          </cell>
          <cell r="W1566">
            <v>45642</v>
          </cell>
          <cell r="Z1566">
            <v>1879</v>
          </cell>
        </row>
        <row r="1567">
          <cell r="E1567" t="str">
            <v>RANCHI</v>
          </cell>
          <cell r="G1567">
            <v>9430143630</v>
          </cell>
          <cell r="K1567" t="str">
            <v>BVJC374172</v>
          </cell>
          <cell r="W1567">
            <v>45642</v>
          </cell>
          <cell r="Z1567">
            <v>4101</v>
          </cell>
        </row>
        <row r="1568">
          <cell r="E1568" t="str">
            <v>RANCHI</v>
          </cell>
          <cell r="G1568">
            <v>9798944894</v>
          </cell>
          <cell r="K1568" t="str">
            <v>BRCD160978</v>
          </cell>
          <cell r="W1568">
            <v>45642</v>
          </cell>
          <cell r="Z1568">
            <v>7175</v>
          </cell>
        </row>
        <row r="1569">
          <cell r="E1569" t="str">
            <v>DALADALI, RANCHI</v>
          </cell>
          <cell r="G1569">
            <v>7494008864</v>
          </cell>
          <cell r="K1569" t="str">
            <v>BWID164054</v>
          </cell>
          <cell r="W1569">
            <v>45640</v>
          </cell>
          <cell r="Z1569">
            <v>1771</v>
          </cell>
        </row>
        <row r="1570">
          <cell r="E1570" t="str">
            <v>REG. OFFICE: UNIT 106, MAHABIR TOWER, JOKHIRAM LANE, MAIN ROAD, RANCHI - 834 001
REG. OFFICE: UNIT 106, MAHABIR TOWER, JOKHIRAM LANE, MAIN ROAD, RANCHI - 834 001
835214</v>
          </cell>
          <cell r="G1570">
            <v>8207010500</v>
          </cell>
          <cell r="K1570" t="str">
            <v>BSDS043254</v>
          </cell>
          <cell r="W1570">
            <v>45640</v>
          </cell>
          <cell r="Z1570">
            <v>27563</v>
          </cell>
        </row>
        <row r="1571">
          <cell r="E1571" t="str">
            <v>PHASE - IV, PLOT NO. - IV-C/3 P AND IV-C/2 P, BOKARO INDUSTRIAL AREA, BALIDIH, BOKARO
PHASE - IV, PLOT NO. - IV-C/3 P AND IV-C/2 P, BOKARO INDUSTRIAL AREA, BALIDIH, BOKARO
827014</v>
          </cell>
          <cell r="G1571">
            <v>9031000439</v>
          </cell>
          <cell r="K1571" t="str">
            <v>BSDS037649</v>
          </cell>
          <cell r="W1571">
            <v>45640</v>
          </cell>
          <cell r="Z1571">
            <v>21544</v>
          </cell>
        </row>
        <row r="1572">
          <cell r="E1572" t="str">
            <v>TUBED MINES, LATEHAR</v>
          </cell>
          <cell r="G1572">
            <v>6263452330</v>
          </cell>
          <cell r="K1572" t="str">
            <v>BXGD232278</v>
          </cell>
          <cell r="W1572">
            <v>45639</v>
          </cell>
          <cell r="Z1572">
            <v>1</v>
          </cell>
        </row>
        <row r="1573">
          <cell r="E1573" t="str">
            <v>NAMKUM, RANCHI</v>
          </cell>
          <cell r="G1573">
            <v>7633813349</v>
          </cell>
          <cell r="K1573" t="str">
            <v>BTIS045034</v>
          </cell>
          <cell r="W1573">
            <v>45639</v>
          </cell>
          <cell r="Z1573">
            <v>13726</v>
          </cell>
        </row>
        <row r="1574">
          <cell r="E1574" t="str">
            <v>TATISILWAI, RANCHI</v>
          </cell>
          <cell r="G1574">
            <v>9708039203</v>
          </cell>
          <cell r="K1574" t="str">
            <v>BWEC370314</v>
          </cell>
          <cell r="W1574">
            <v>45639</v>
          </cell>
          <cell r="Z1574">
            <v>5921</v>
          </cell>
        </row>
        <row r="1575">
          <cell r="E1575" t="str">
            <v>HAZARIBAGH
RANCHI JHARKHAND 834002
INDIA</v>
          </cell>
          <cell r="G1575">
            <v>9304388269</v>
          </cell>
          <cell r="K1575" t="str">
            <v>BKAS030685</v>
          </cell>
          <cell r="W1575">
            <v>45638</v>
          </cell>
          <cell r="Z1575">
            <v>47127</v>
          </cell>
        </row>
        <row r="1576">
          <cell r="E1576" t="str">
            <v>KULI, RAMGRAH</v>
          </cell>
          <cell r="G1576">
            <v>7987318893</v>
          </cell>
          <cell r="K1576" t="str">
            <v>BWAD163680</v>
          </cell>
          <cell r="W1576">
            <v>45638</v>
          </cell>
          <cell r="Z1576">
            <v>2351</v>
          </cell>
        </row>
        <row r="1577">
          <cell r="E1577" t="str">
            <v>PITHORIA</v>
          </cell>
          <cell r="G1577">
            <v>7050471419</v>
          </cell>
          <cell r="K1577" t="str">
            <v>BWED163893</v>
          </cell>
          <cell r="W1577">
            <v>45638</v>
          </cell>
          <cell r="Z1577">
            <v>2290</v>
          </cell>
        </row>
        <row r="1578">
          <cell r="E1578" t="str">
            <v>MANDU, RAMGRAH</v>
          </cell>
          <cell r="G1578">
            <v>7908864486</v>
          </cell>
          <cell r="K1578" t="str">
            <v>BWKS040437</v>
          </cell>
          <cell r="W1578">
            <v>45638</v>
          </cell>
          <cell r="Z1578">
            <v>10867</v>
          </cell>
        </row>
        <row r="1579">
          <cell r="E1579" t="str">
            <v>VINAIKA’S COMPLEX RANCHI TATA ROAD, R.S. PLOT NO.:-615,VILLAGE-PANCHA,THANA-BUNDU RANCHI, JHARKHAND.
834002</v>
          </cell>
          <cell r="G1579">
            <v>9818905980</v>
          </cell>
          <cell r="K1579" t="str">
            <v>BXCS042723</v>
          </cell>
          <cell r="W1579">
            <v>45637</v>
          </cell>
          <cell r="Z1579">
            <v>1</v>
          </cell>
        </row>
        <row r="1580">
          <cell r="E1580" t="str">
            <v>NAGRI,RANCHI
835202
RANCHI</v>
          </cell>
          <cell r="G1580">
            <v>7004248429</v>
          </cell>
          <cell r="K1580" t="str">
            <v>BRIS035698</v>
          </cell>
          <cell r="W1580">
            <v>45637</v>
          </cell>
          <cell r="Z1580">
            <v>36694</v>
          </cell>
        </row>
        <row r="1581">
          <cell r="E1581" t="str">
            <v>LOHARDAGAH</v>
          </cell>
          <cell r="G1581">
            <v>9430750751</v>
          </cell>
          <cell r="K1581" t="str">
            <v>BUFS046839</v>
          </cell>
          <cell r="W1581">
            <v>45637</v>
          </cell>
          <cell r="Z1581">
            <v>14787</v>
          </cell>
        </row>
        <row r="1582">
          <cell r="E1582" t="str">
            <v>GOPALI CHOWK, DHANBAD</v>
          </cell>
          <cell r="G1582">
            <v>7004686026</v>
          </cell>
          <cell r="K1582" t="str">
            <v>BWLD163586</v>
          </cell>
          <cell r="W1582">
            <v>45637</v>
          </cell>
          <cell r="Z1582">
            <v>3940</v>
          </cell>
        </row>
        <row r="1583">
          <cell r="E1583" t="str">
            <v>BHORA</v>
          </cell>
          <cell r="G1583">
            <v>9550035031</v>
          </cell>
          <cell r="K1583" t="str">
            <v>BVHD163331</v>
          </cell>
          <cell r="W1583">
            <v>45637</v>
          </cell>
          <cell r="Z1583">
            <v>2093</v>
          </cell>
        </row>
        <row r="1584">
          <cell r="E1584" t="str">
            <v>MANJULA ENTERPRISES, KOKAR INDUSTRIAL AREA KOKAR</v>
          </cell>
          <cell r="G1584">
            <v>9334826499</v>
          </cell>
          <cell r="K1584" t="str">
            <v>BUFC372952</v>
          </cell>
          <cell r="W1584">
            <v>45637</v>
          </cell>
          <cell r="Z1584">
            <v>6199</v>
          </cell>
        </row>
        <row r="1585">
          <cell r="E1585" t="str">
            <v>DUMKA</v>
          </cell>
          <cell r="G1585">
            <v>8920483522</v>
          </cell>
          <cell r="K1585" t="str">
            <v>BXCL153907</v>
          </cell>
          <cell r="W1585">
            <v>45637</v>
          </cell>
          <cell r="Z1585">
            <v>1</v>
          </cell>
        </row>
        <row r="1586">
          <cell r="E1586" t="str">
            <v>HAZARINAGH</v>
          </cell>
          <cell r="G1586">
            <v>6200060960</v>
          </cell>
          <cell r="K1586" t="str">
            <v>BUHC373622</v>
          </cell>
          <cell r="W1586">
            <v>45636</v>
          </cell>
          <cell r="Z1586">
            <v>4589</v>
          </cell>
        </row>
        <row r="1587">
          <cell r="E1587" t="str">
            <v>NEAR P.N BANK MAIN ROAD,, RAMGARH CANTT-829122, DIST. RAMGARH
829122
BUDHAKHOP, AMBRELA, KARMA,</v>
          </cell>
          <cell r="G1587">
            <v>9973636494</v>
          </cell>
          <cell r="K1587" t="str">
            <v>BQBS030091</v>
          </cell>
          <cell r="W1587">
            <v>45636</v>
          </cell>
          <cell r="Z1587">
            <v>48427</v>
          </cell>
        </row>
        <row r="1588">
          <cell r="E1588" t="str">
            <v>LODNA MORE</v>
          </cell>
          <cell r="G1588">
            <v>9550053031</v>
          </cell>
          <cell r="K1588" t="str">
            <v>BWKD163543</v>
          </cell>
          <cell r="W1588">
            <v>45636</v>
          </cell>
          <cell r="Z1588">
            <v>4520</v>
          </cell>
        </row>
        <row r="1589">
          <cell r="E1589" t="str">
            <v>RANCHI
834002</v>
          </cell>
          <cell r="G1589">
            <v>8210241710</v>
          </cell>
          <cell r="K1589" t="str">
            <v>BULS033141</v>
          </cell>
          <cell r="W1589">
            <v>45635</v>
          </cell>
          <cell r="Z1589">
            <v>15272</v>
          </cell>
        </row>
        <row r="1590">
          <cell r="E1590" t="str">
            <v>KRISHNA NAGAR, BOOTY MORE, RANCHI</v>
          </cell>
          <cell r="G1590">
            <v>8910434312</v>
          </cell>
          <cell r="K1590" t="str">
            <v>BUES034926</v>
          </cell>
          <cell r="W1590">
            <v>45635</v>
          </cell>
          <cell r="Z1590">
            <v>18838</v>
          </cell>
        </row>
        <row r="1591">
          <cell r="E1591" t="str">
            <v>OPERATIONS OFFICER, BOKARO BP, KIND ATTEN.ABHISHEK TRIPATHI, MOB. NO.8789972995, VENDOR CODE-11970380
OPERATIONS OFFICER, BOKARO BP, KIND ATTEN.ABHISHEK TRIPATHI, MOB. NO.8789972995, VENDOR CODE-11970380
827014
LPG BOTTALING PLANT, BALIDIH,</v>
          </cell>
          <cell r="G1591">
            <v>8797456432</v>
          </cell>
          <cell r="K1591" t="str">
            <v>BOCS040147</v>
          </cell>
          <cell r="W1591">
            <v>45635</v>
          </cell>
          <cell r="Z1591">
            <v>31265</v>
          </cell>
        </row>
        <row r="1592">
          <cell r="E1592" t="str">
            <v>ARARIA, BIHAR</v>
          </cell>
          <cell r="G1592">
            <v>9801421403</v>
          </cell>
          <cell r="K1592" t="str">
            <v>BXAD121939</v>
          </cell>
          <cell r="W1592">
            <v>45635</v>
          </cell>
          <cell r="Z1592">
            <v>900</v>
          </cell>
        </row>
        <row r="1593">
          <cell r="E1593" t="str">
            <v>ARARIA, BIHAR</v>
          </cell>
          <cell r="G1593">
            <v>9382901442</v>
          </cell>
          <cell r="K1593" t="str">
            <v>BXLD121932</v>
          </cell>
          <cell r="W1593">
            <v>45635</v>
          </cell>
          <cell r="Z1593">
            <v>750</v>
          </cell>
        </row>
        <row r="1594">
          <cell r="E1594" t="str">
            <v>HESLA,RAMGARH
829101</v>
          </cell>
          <cell r="G1594">
            <v>7562823341</v>
          </cell>
          <cell r="K1594" t="str">
            <v>BSDS037710</v>
          </cell>
          <cell r="W1594">
            <v>45633</v>
          </cell>
          <cell r="Z1594">
            <v>35153</v>
          </cell>
        </row>
        <row r="1595">
          <cell r="E1595" t="str">
            <v>HESLA,RAMGARH
829101</v>
          </cell>
          <cell r="G1595">
            <v>7562823341</v>
          </cell>
          <cell r="K1595" t="str">
            <v>BSJS035917</v>
          </cell>
          <cell r="W1595">
            <v>45633</v>
          </cell>
          <cell r="Z1595">
            <v>44076</v>
          </cell>
        </row>
        <row r="1596">
          <cell r="E1596" t="str">
            <v>BARAUNI</v>
          </cell>
          <cell r="G1596">
            <v>9973237962</v>
          </cell>
          <cell r="K1596" t="str">
            <v>BWHD121813</v>
          </cell>
          <cell r="W1596">
            <v>45633</v>
          </cell>
          <cell r="Z1596">
            <v>1556</v>
          </cell>
        </row>
        <row r="1597">
          <cell r="E1597" t="str">
            <v>RANCHI
834002</v>
          </cell>
          <cell r="G1597">
            <v>9540167108</v>
          </cell>
          <cell r="K1597" t="str">
            <v>BULS033141</v>
          </cell>
          <cell r="W1597">
            <v>45632</v>
          </cell>
          <cell r="Z1597">
            <v>15210</v>
          </cell>
        </row>
        <row r="1598">
          <cell r="E1598" t="str">
            <v>RANCHI
834002</v>
          </cell>
          <cell r="G1598">
            <v>9540167108</v>
          </cell>
          <cell r="K1598" t="str">
            <v>BTIS032025</v>
          </cell>
          <cell r="W1598">
            <v>45632</v>
          </cell>
          <cell r="Z1598">
            <v>15754</v>
          </cell>
        </row>
        <row r="1599">
          <cell r="E1599" t="str">
            <v>RANCHI
834002</v>
          </cell>
          <cell r="G1599">
            <v>9540167108</v>
          </cell>
          <cell r="K1599" t="str">
            <v>BTIS032020</v>
          </cell>
          <cell r="W1599">
            <v>45632</v>
          </cell>
          <cell r="Z1599">
            <v>15702</v>
          </cell>
        </row>
        <row r="1600">
          <cell r="E1600" t="str">
            <v>KULI, RAMGRAH</v>
          </cell>
          <cell r="G1600">
            <v>9691773091</v>
          </cell>
          <cell r="K1600" t="str">
            <v>BWAD163680</v>
          </cell>
          <cell r="W1600">
            <v>45632</v>
          </cell>
          <cell r="Z1600">
            <v>2689</v>
          </cell>
        </row>
        <row r="1601">
          <cell r="E1601" t="str">
            <v>KULI, RAMGRAH</v>
          </cell>
          <cell r="G1601">
            <v>9691773091</v>
          </cell>
          <cell r="K1601" t="str">
            <v>BVGD163297</v>
          </cell>
          <cell r="W1601">
            <v>45632</v>
          </cell>
          <cell r="Z1601">
            <v>3141</v>
          </cell>
        </row>
        <row r="1602">
          <cell r="E1602" t="str">
            <v>KRISHNA NAGAR, BOOTY MORE, RANCHI</v>
          </cell>
          <cell r="G1602">
            <v>8910434312</v>
          </cell>
          <cell r="K1602" t="str">
            <v>BUES034926</v>
          </cell>
          <cell r="W1602">
            <v>45632</v>
          </cell>
          <cell r="Z1602">
            <v>18821</v>
          </cell>
        </row>
        <row r="1603">
          <cell r="E1603" t="str">
            <v>PTPS, PATRATU</v>
          </cell>
          <cell r="G1603">
            <v>7380666940</v>
          </cell>
          <cell r="K1603" t="str">
            <v>BXGS043605</v>
          </cell>
          <cell r="W1603">
            <v>45631</v>
          </cell>
          <cell r="Z1603">
            <v>1</v>
          </cell>
        </row>
        <row r="1604">
          <cell r="E1604" t="str">
            <v>KODERMA</v>
          </cell>
          <cell r="G1604">
            <v>6205630431</v>
          </cell>
          <cell r="K1604" t="str">
            <v>BXGS043540</v>
          </cell>
          <cell r="W1604">
            <v>45631</v>
          </cell>
          <cell r="Z1604">
            <v>1</v>
          </cell>
        </row>
        <row r="1605">
          <cell r="E1605" t="str">
            <v>BASTAWLA DHANBAD</v>
          </cell>
          <cell r="G1605">
            <v>7623886938</v>
          </cell>
          <cell r="K1605" t="str">
            <v>BTJD162046</v>
          </cell>
          <cell r="W1605">
            <v>45631</v>
          </cell>
          <cell r="Z1605">
            <v>10192</v>
          </cell>
        </row>
        <row r="1606">
          <cell r="E1606" t="str">
            <v>JAI RAMPUR</v>
          </cell>
          <cell r="G1606">
            <v>7623886938</v>
          </cell>
          <cell r="K1606" t="str">
            <v>BUAD162634</v>
          </cell>
          <cell r="W1606">
            <v>45631</v>
          </cell>
          <cell r="Z1606">
            <v>6414</v>
          </cell>
        </row>
        <row r="1607">
          <cell r="E1607" t="str">
            <v>TATISILWAI, JHARKHAND
835103</v>
          </cell>
          <cell r="G1607">
            <v>6200160428</v>
          </cell>
          <cell r="K1607" t="str">
            <v>BQGS031413</v>
          </cell>
          <cell r="W1607">
            <v>45631</v>
          </cell>
          <cell r="Z1607">
            <v>20287</v>
          </cell>
        </row>
        <row r="1608">
          <cell r="E1608" t="str">
            <v>TATISILWAI, JHARKHAND
835103</v>
          </cell>
          <cell r="G1608">
            <v>6200160428</v>
          </cell>
          <cell r="K1608" t="str">
            <v>BQHS040705</v>
          </cell>
          <cell r="W1608">
            <v>45631</v>
          </cell>
          <cell r="Z1608">
            <v>35253</v>
          </cell>
        </row>
        <row r="1609">
          <cell r="E1609" t="str">
            <v>BHURKUNDA</v>
          </cell>
          <cell r="G1609">
            <v>9142402876</v>
          </cell>
          <cell r="K1609" t="str">
            <v>BWHD164015</v>
          </cell>
          <cell r="W1609">
            <v>45631</v>
          </cell>
          <cell r="Z1609">
            <v>2500</v>
          </cell>
        </row>
        <row r="1610">
          <cell r="E1610" t="str">
            <v>DIBDIH, RANCHI
834002</v>
          </cell>
          <cell r="G1610">
            <v>8102715589</v>
          </cell>
          <cell r="K1610" t="str">
            <v>BTEC378588</v>
          </cell>
          <cell r="W1610">
            <v>45630</v>
          </cell>
          <cell r="Z1610">
            <v>7863</v>
          </cell>
        </row>
        <row r="1611">
          <cell r="E1611" t="str">
            <v>TUPUDANA, RANCHI</v>
          </cell>
          <cell r="G1611">
            <v>8102915586</v>
          </cell>
          <cell r="K1611" t="str">
            <v>BUDC372327</v>
          </cell>
          <cell r="W1611">
            <v>45630</v>
          </cell>
          <cell r="Z1611">
            <v>5869</v>
          </cell>
        </row>
        <row r="1612">
          <cell r="E1612" t="str">
            <v>KULI, RAMGRAH</v>
          </cell>
          <cell r="G1612">
            <v>9691773091</v>
          </cell>
          <cell r="K1612" t="str">
            <v>BWAD163680</v>
          </cell>
          <cell r="W1612">
            <v>45630</v>
          </cell>
          <cell r="Z1612">
            <v>2277</v>
          </cell>
        </row>
        <row r="1613">
          <cell r="E1613" t="str">
            <v>ORMANJHI,RANCHI
835219</v>
          </cell>
          <cell r="G1613">
            <v>9155006000</v>
          </cell>
          <cell r="K1613" t="str">
            <v>BSGC376577</v>
          </cell>
          <cell r="W1613">
            <v>45630</v>
          </cell>
          <cell r="Z1613">
            <v>10584</v>
          </cell>
        </row>
        <row r="1614">
          <cell r="E1614" t="str">
            <v>SHEKHPURA, BIHAR</v>
          </cell>
          <cell r="G1614">
            <v>9304172201</v>
          </cell>
          <cell r="K1614" t="str">
            <v>BTGL160455</v>
          </cell>
          <cell r="W1614">
            <v>45630</v>
          </cell>
          <cell r="Z1614">
            <v>7263</v>
          </cell>
        </row>
        <row r="1615">
          <cell r="E1615" t="str">
            <v>RAMGARH</v>
          </cell>
          <cell r="G1615">
            <v>9939115073</v>
          </cell>
          <cell r="K1615" t="str">
            <v>BXHS037937</v>
          </cell>
          <cell r="W1615">
            <v>45629</v>
          </cell>
          <cell r="Z1615">
            <v>1</v>
          </cell>
        </row>
        <row r="1616">
          <cell r="E1616" t="str">
            <v>KOKAR INDUSTRIAL AREA,RANCHI
834002
KOKAR INDUSTRIAL AREA</v>
          </cell>
          <cell r="G1616">
            <v>6202536795</v>
          </cell>
          <cell r="K1616" t="str">
            <v>BQAC373733</v>
          </cell>
          <cell r="W1616">
            <v>45629</v>
          </cell>
          <cell r="Z1616">
            <v>9702</v>
          </cell>
        </row>
        <row r="1617">
          <cell r="E1617" t="str">
            <v>DHANBAD, CONT PERSON :MR. IKTEKHAR AHMAD, PH.NO :9431316718</v>
          </cell>
          <cell r="G1617">
            <v>8675594243</v>
          </cell>
          <cell r="K1617" t="str">
            <v>BSKD161462</v>
          </cell>
          <cell r="W1617">
            <v>45629</v>
          </cell>
          <cell r="Z1617">
            <v>7550</v>
          </cell>
        </row>
        <row r="1618">
          <cell r="E1618" t="str">
            <v>LODNA NTS</v>
          </cell>
          <cell r="G1618">
            <v>7644045555</v>
          </cell>
          <cell r="K1618" t="str">
            <v>BXKD164206</v>
          </cell>
          <cell r="W1618">
            <v>45629</v>
          </cell>
          <cell r="Z1618">
            <v>1550</v>
          </cell>
        </row>
        <row r="1619">
          <cell r="E1619" t="str">
            <v>KOKAR INDUSTRIAL AREA,RANCHI
834001</v>
          </cell>
          <cell r="G1619">
            <v>8709740232</v>
          </cell>
          <cell r="K1619" t="str">
            <v>BPIC370386</v>
          </cell>
          <cell r="W1619">
            <v>45629</v>
          </cell>
          <cell r="Z1619">
            <v>17084</v>
          </cell>
        </row>
        <row r="1620">
          <cell r="E1620" t="str">
            <v>PHUSHRO</v>
          </cell>
          <cell r="G1620">
            <v>7979946647</v>
          </cell>
          <cell r="K1620" t="str">
            <v>BWHD231642</v>
          </cell>
          <cell r="W1620">
            <v>45628</v>
          </cell>
          <cell r="Z1620">
            <v>3081</v>
          </cell>
        </row>
        <row r="1621">
          <cell r="E1621" t="str">
            <v>BASTAKOLA, DHANBAD</v>
          </cell>
          <cell r="G1621">
            <v>8521311810</v>
          </cell>
          <cell r="K1621" t="str">
            <v>BUKD162535</v>
          </cell>
          <cell r="W1621">
            <v>45628</v>
          </cell>
          <cell r="Z1621">
            <v>10500</v>
          </cell>
        </row>
        <row r="1622">
          <cell r="E1622" t="str">
            <v>BASTAKOLA, DHANBAD</v>
          </cell>
          <cell r="G1622">
            <v>8521311810</v>
          </cell>
          <cell r="K1622" t="str">
            <v>BQKD160099</v>
          </cell>
          <cell r="W1622">
            <v>45628</v>
          </cell>
          <cell r="Z1622">
            <v>10579</v>
          </cell>
        </row>
        <row r="1623">
          <cell r="E1623" t="str">
            <v>BARHI INDUSTRIAL ARE BARHI</v>
          </cell>
          <cell r="G1623">
            <v>8795889641</v>
          </cell>
          <cell r="K1623" t="str">
            <v>BUBF111245</v>
          </cell>
          <cell r="W1623">
            <v>45628</v>
          </cell>
          <cell r="Z1623">
            <v>4309</v>
          </cell>
        </row>
        <row r="1624">
          <cell r="E1624" t="str">
            <v>PLOT NO. 79, KAPASARA,, SUNDERNAGAR, CHIRKUNDA,, DHANBAD - 828 202
PLOT NO. 79, KAPASARA,, SUNDERNAGAR, CHIRKUNDA,, DHANBAD - 828 202
828202</v>
          </cell>
          <cell r="G1624">
            <v>8101005542</v>
          </cell>
          <cell r="K1624" t="str">
            <v>BTFS031006</v>
          </cell>
          <cell r="W1624">
            <v>45628</v>
          </cell>
          <cell r="Z1624">
            <v>8792</v>
          </cell>
        </row>
        <row r="1625">
          <cell r="E1625" t="str">
            <v>SIRSA, GIRIDIH</v>
          </cell>
          <cell r="G1625">
            <v>7739303378</v>
          </cell>
          <cell r="K1625" t="str">
            <v>BXAC372845</v>
          </cell>
          <cell r="W1625">
            <v>45627</v>
          </cell>
          <cell r="Z1625">
            <v>3472</v>
          </cell>
        </row>
        <row r="1626">
          <cell r="E1626" t="str">
            <v>PHUSHRO</v>
          </cell>
          <cell r="G1626">
            <v>7979946647</v>
          </cell>
          <cell r="K1626" t="str">
            <v>BWHD231642</v>
          </cell>
          <cell r="W1626">
            <v>45626</v>
          </cell>
          <cell r="Z1626">
            <v>3077</v>
          </cell>
        </row>
        <row r="1627">
          <cell r="E1627" t="str">
            <v>RAMGRAH</v>
          </cell>
          <cell r="G1627">
            <v>6201883447</v>
          </cell>
          <cell r="K1627" t="str">
            <v>BWBC379643</v>
          </cell>
          <cell r="W1627">
            <v>45626</v>
          </cell>
          <cell r="Z1627">
            <v>3708</v>
          </cell>
        </row>
        <row r="1628">
          <cell r="E1628" t="str">
            <v>DUMRI, DHANBAD</v>
          </cell>
          <cell r="G1628">
            <v>6204545670</v>
          </cell>
          <cell r="K1628" t="str">
            <v>BVHD163374</v>
          </cell>
          <cell r="W1628">
            <v>45625</v>
          </cell>
          <cell r="Z1628">
            <v>4777</v>
          </cell>
        </row>
        <row r="1629">
          <cell r="E1629" t="str">
            <v>DUMRI, JHARKHAND</v>
          </cell>
          <cell r="G1629">
            <v>9608325210</v>
          </cell>
          <cell r="K1629" t="str">
            <v>BSFD161830</v>
          </cell>
          <cell r="W1629">
            <v>45625</v>
          </cell>
          <cell r="Z1629">
            <v>4372</v>
          </cell>
        </row>
        <row r="1630">
          <cell r="E1630" t="str">
            <v>NAGARI
 835303</v>
          </cell>
          <cell r="G1630">
            <v>9264443243</v>
          </cell>
          <cell r="K1630" t="str">
            <v>BREC373538</v>
          </cell>
          <cell r="W1630">
            <v>45625</v>
          </cell>
          <cell r="Z1630">
            <v>22517</v>
          </cell>
        </row>
        <row r="1631">
          <cell r="E1631" t="str">
            <v>BAGODER</v>
          </cell>
          <cell r="G1631">
            <v>6204545870</v>
          </cell>
          <cell r="K1631" t="str">
            <v>BRBD160856</v>
          </cell>
          <cell r="W1631">
            <v>45625</v>
          </cell>
          <cell r="Z1631">
            <v>9153</v>
          </cell>
        </row>
        <row r="1632">
          <cell r="E1632" t="str">
            <v>C/O BIOHEAL POLY TECH PVT LTD, ORMANJHI, RANCHI</v>
          </cell>
          <cell r="G1632">
            <v>9791019799</v>
          </cell>
          <cell r="K1632" t="str">
            <v>BWJS031206</v>
          </cell>
          <cell r="W1632">
            <v>45625</v>
          </cell>
          <cell r="Z1632">
            <v>4417</v>
          </cell>
        </row>
        <row r="1633">
          <cell r="E1633" t="str">
            <v>KHATHITAND, RANCHI</v>
          </cell>
          <cell r="G1633">
            <v>8383018375</v>
          </cell>
          <cell r="K1633" t="str">
            <v>BXJC371965</v>
          </cell>
          <cell r="W1633">
            <v>45624</v>
          </cell>
          <cell r="Z1633">
            <v>3061</v>
          </cell>
        </row>
        <row r="1634">
          <cell r="E1634" t="str">
            <v>RAMGARH</v>
          </cell>
          <cell r="G1634">
            <v>7004848564</v>
          </cell>
          <cell r="K1634" t="str">
            <v>BXES037132</v>
          </cell>
          <cell r="W1634">
            <v>45624</v>
          </cell>
          <cell r="Z1634">
            <v>1</v>
          </cell>
        </row>
        <row r="1635">
          <cell r="E1635" t="str">
            <v>BARKAGAON</v>
          </cell>
          <cell r="G1635">
            <v>9234615009</v>
          </cell>
          <cell r="K1635" t="str">
            <v>BXDD232126</v>
          </cell>
          <cell r="W1635">
            <v>45624</v>
          </cell>
          <cell r="Z1635">
            <v>1</v>
          </cell>
        </row>
        <row r="1636">
          <cell r="E1636" t="str">
            <v>BALIDIH, BOKARO</v>
          </cell>
          <cell r="G1636">
            <v>9119693082</v>
          </cell>
          <cell r="K1636" t="str">
            <v>ALGS030185</v>
          </cell>
          <cell r="W1636">
            <v>45624</v>
          </cell>
          <cell r="Z1636">
            <v>7308</v>
          </cell>
        </row>
        <row r="1637">
          <cell r="E1637" t="str">
            <v>BOKARO, DHANBAD</v>
          </cell>
          <cell r="G1637">
            <v>7004387228</v>
          </cell>
          <cell r="K1637" t="str">
            <v>BQID160467</v>
          </cell>
          <cell r="W1637">
            <v>45623</v>
          </cell>
          <cell r="Z1637">
            <v>8898</v>
          </cell>
        </row>
        <row r="1638">
          <cell r="E1638" t="str">
            <v>PHOOLWARITAND</v>
          </cell>
          <cell r="G1638">
            <v>9006138621</v>
          </cell>
          <cell r="K1638" t="str">
            <v>BTFD162244</v>
          </cell>
          <cell r="W1638">
            <v>45623</v>
          </cell>
          <cell r="Z1638">
            <v>11579</v>
          </cell>
        </row>
        <row r="1639">
          <cell r="E1639" t="str">
            <v>KULI, RAMGRAH</v>
          </cell>
          <cell r="G1639">
            <v>9691773091</v>
          </cell>
          <cell r="K1639" t="str">
            <v>BWAD163680</v>
          </cell>
          <cell r="W1639">
            <v>45623</v>
          </cell>
          <cell r="Z1639">
            <v>2211</v>
          </cell>
        </row>
        <row r="1640">
          <cell r="E1640" t="str">
            <v>NTA LODNA, DHANBAD</v>
          </cell>
          <cell r="G1640">
            <v>7644045555</v>
          </cell>
          <cell r="K1640" t="str">
            <v>BULD162559</v>
          </cell>
          <cell r="W1640">
            <v>45623</v>
          </cell>
          <cell r="Z1640">
            <v>10795</v>
          </cell>
        </row>
        <row r="1641">
          <cell r="E1641" t="str">
            <v>KWJAMA COLLIERY, DHANBAD</v>
          </cell>
          <cell r="G1641">
            <v>7644045555</v>
          </cell>
          <cell r="K1641" t="str">
            <v>BVCD163165</v>
          </cell>
          <cell r="W1641">
            <v>45623</v>
          </cell>
          <cell r="Z1641">
            <v>5277</v>
          </cell>
        </row>
        <row r="1642">
          <cell r="E1642" t="str">
            <v>JHARIA, DHANBAD</v>
          </cell>
          <cell r="G1642">
            <v>8210106692</v>
          </cell>
          <cell r="K1642" t="str">
            <v>BRHD161304</v>
          </cell>
          <cell r="W1642">
            <v>45623</v>
          </cell>
          <cell r="Z1642">
            <v>8650</v>
          </cell>
        </row>
        <row r="1643">
          <cell r="E1643" t="str">
            <v>NICHITPUR</v>
          </cell>
          <cell r="G1643">
            <v>8403319655</v>
          </cell>
          <cell r="K1643" t="str">
            <v>BUCD162696</v>
          </cell>
          <cell r="W1643">
            <v>45622</v>
          </cell>
          <cell r="Z1643">
            <v>6578</v>
          </cell>
        </row>
        <row r="1644">
          <cell r="E1644" t="str">
            <v>KODERMA</v>
          </cell>
          <cell r="G1644">
            <v>8102924905</v>
          </cell>
          <cell r="K1644" t="str">
            <v>BVFS049407</v>
          </cell>
          <cell r="W1644">
            <v>45622</v>
          </cell>
          <cell r="Z1644">
            <v>9830</v>
          </cell>
        </row>
        <row r="1645">
          <cell r="E1645" t="str">
            <v>GUMLA</v>
          </cell>
          <cell r="G1645">
            <v>9916180220</v>
          </cell>
          <cell r="K1645" t="str">
            <v>BXGC374721</v>
          </cell>
          <cell r="W1645">
            <v>45622</v>
          </cell>
          <cell r="Z1645">
            <v>0</v>
          </cell>
        </row>
        <row r="1646">
          <cell r="E1646" t="str">
            <v>NICHITPUR</v>
          </cell>
          <cell r="G1646">
            <v>8403319655</v>
          </cell>
          <cell r="K1646" t="str">
            <v>BUCD162696</v>
          </cell>
          <cell r="W1646">
            <v>45622</v>
          </cell>
          <cell r="Z1646">
            <v>6814</v>
          </cell>
        </row>
        <row r="1647">
          <cell r="E1647" t="str">
            <v>KOKAR,INDUSTRIAL AREA,RANCHI
834002
RANCHI</v>
          </cell>
          <cell r="G1647">
            <v>7781017197</v>
          </cell>
          <cell r="K1647" t="str">
            <v>BMKC370048</v>
          </cell>
          <cell r="W1647">
            <v>45622</v>
          </cell>
          <cell r="Z1647">
            <v>27778</v>
          </cell>
        </row>
        <row r="1648">
          <cell r="E1648" t="str">
            <v>AT. BONGABAR, SANDI, RAMGARH, AMC  FROM 1-8-2019 TO 30-7-2020
829122
SANDI ,</v>
          </cell>
          <cell r="G1648">
            <v>7004377365</v>
          </cell>
          <cell r="K1648" t="str">
            <v>BLGS040605</v>
          </cell>
          <cell r="W1648">
            <v>45622</v>
          </cell>
          <cell r="Z1648">
            <v>10388</v>
          </cell>
        </row>
        <row r="1649">
          <cell r="E1649" t="str">
            <v>BAGODAR</v>
          </cell>
          <cell r="G1649">
            <v>9934111977</v>
          </cell>
          <cell r="K1649" t="str">
            <v>BWFD163931</v>
          </cell>
          <cell r="W1649">
            <v>45622</v>
          </cell>
          <cell r="Z1649">
            <v>1072</v>
          </cell>
        </row>
        <row r="1650">
          <cell r="E1650" t="str">
            <v>SAYAL, RAMGRAH</v>
          </cell>
          <cell r="G1650">
            <v>9798689867</v>
          </cell>
          <cell r="K1650" t="str">
            <v>BXAD164301</v>
          </cell>
          <cell r="W1650">
            <v>45621</v>
          </cell>
          <cell r="Z1650">
            <v>614</v>
          </cell>
        </row>
        <row r="1651">
          <cell r="E1651" t="str">
            <v>BEGUSARAI</v>
          </cell>
          <cell r="G1651">
            <v>6201785442</v>
          </cell>
          <cell r="K1651" t="str">
            <v>BWHD164003</v>
          </cell>
          <cell r="W1651">
            <v>45621</v>
          </cell>
          <cell r="Z1651">
            <v>1188</v>
          </cell>
        </row>
        <row r="1652">
          <cell r="E1652" t="str">
            <v>PIPRA</v>
          </cell>
          <cell r="G1652">
            <v>9304258268</v>
          </cell>
          <cell r="K1652" t="str">
            <v>BVIL161084</v>
          </cell>
          <cell r="W1652">
            <v>45620</v>
          </cell>
          <cell r="Z1652">
            <v>2494</v>
          </cell>
        </row>
        <row r="1653">
          <cell r="E1653" t="str">
            <v>BASTAKOLA, DHANBAD</v>
          </cell>
          <cell r="G1653">
            <v>8521311810</v>
          </cell>
          <cell r="K1653" t="str">
            <v>BUKD162535</v>
          </cell>
          <cell r="W1653">
            <v>45619</v>
          </cell>
          <cell r="Z1653">
            <v>10500</v>
          </cell>
        </row>
        <row r="1654">
          <cell r="E1654" t="str">
            <v>PITHORIA</v>
          </cell>
          <cell r="G1654">
            <v>7050471419</v>
          </cell>
          <cell r="K1654" t="str">
            <v>BWED163893</v>
          </cell>
          <cell r="W1654">
            <v>45619</v>
          </cell>
          <cell r="Z1654">
            <v>2167</v>
          </cell>
        </row>
        <row r="1655">
          <cell r="E1655" t="str">
            <v>DALADALI, RANCHI</v>
          </cell>
          <cell r="G1655">
            <v>8051191796</v>
          </cell>
          <cell r="K1655" t="str">
            <v>BWED163889</v>
          </cell>
          <cell r="W1655">
            <v>45619</v>
          </cell>
          <cell r="Z1655">
            <v>2294</v>
          </cell>
        </row>
        <row r="1656">
          <cell r="E1656" t="str">
            <v>BARHI INDUSTRIAL ARE BARHI</v>
          </cell>
          <cell r="G1656">
            <v>8795889641</v>
          </cell>
          <cell r="K1656" t="str">
            <v>BUES035120</v>
          </cell>
          <cell r="W1656">
            <v>45618</v>
          </cell>
          <cell r="Z1656">
            <v>4582</v>
          </cell>
        </row>
        <row r="1657">
          <cell r="E1657" t="str">
            <v>RAMGARAH</v>
          </cell>
          <cell r="G1657">
            <v>9523364242</v>
          </cell>
          <cell r="K1657" t="str">
            <v>BVES049148</v>
          </cell>
          <cell r="W1657">
            <v>45618</v>
          </cell>
          <cell r="Z1657">
            <v>1</v>
          </cell>
        </row>
        <row r="1658">
          <cell r="E1658" t="str">
            <v>RAMGARAH</v>
          </cell>
          <cell r="G1658">
            <v>9523364242</v>
          </cell>
          <cell r="K1658" t="str">
            <v>BVES049149</v>
          </cell>
          <cell r="W1658">
            <v>45618</v>
          </cell>
          <cell r="Z1658">
            <v>1</v>
          </cell>
        </row>
        <row r="1659">
          <cell r="E1659" t="str">
            <v>RAMGRAH</v>
          </cell>
          <cell r="G1659">
            <v>7010370828</v>
          </cell>
          <cell r="K1659" t="str">
            <v>BXLD231897</v>
          </cell>
          <cell r="W1659">
            <v>45618</v>
          </cell>
          <cell r="Z1659">
            <v>987</v>
          </cell>
        </row>
        <row r="1660">
          <cell r="E1660" t="str">
            <v>CHAS BOKARO</v>
          </cell>
          <cell r="G1660">
            <v>7004564809</v>
          </cell>
          <cell r="K1660" t="str">
            <v>BXBD164346</v>
          </cell>
          <cell r="W1660">
            <v>45618</v>
          </cell>
          <cell r="Z1660">
            <v>18</v>
          </cell>
        </row>
        <row r="1661">
          <cell r="E1661" t="str">
            <v>AMLO PHUSHRO</v>
          </cell>
          <cell r="G1661">
            <v>8757131605</v>
          </cell>
          <cell r="K1661" t="str">
            <v>BXKD164191</v>
          </cell>
          <cell r="W1661">
            <v>45618</v>
          </cell>
          <cell r="Z1661">
            <v>2010</v>
          </cell>
        </row>
        <row r="1662">
          <cell r="E1662" t="str">
            <v>MESRA, RANCHI</v>
          </cell>
          <cell r="G1662">
            <v>9523535955</v>
          </cell>
          <cell r="K1662" t="str">
            <v>BXJF111817</v>
          </cell>
          <cell r="W1662">
            <v>45617</v>
          </cell>
          <cell r="Z1662">
            <v>2680</v>
          </cell>
        </row>
        <row r="1663">
          <cell r="E1663" t="str">
            <v>ITBP CAMP, SUKURHUTTU</v>
          </cell>
          <cell r="G1663">
            <v>7488762314</v>
          </cell>
          <cell r="K1663" t="str">
            <v>BRGC373918</v>
          </cell>
          <cell r="W1663">
            <v>45617</v>
          </cell>
          <cell r="Z1663">
            <v>8538</v>
          </cell>
        </row>
        <row r="1664">
          <cell r="E1664" t="str">
            <v>B7-PHASE-3, BALIDIH INDUSTRIAL AREA BALIDIH, BOKARO STEEL CITY BOKARO, JHARKHAND
SUNDARAM STEELS PVT. LTD, B-7 PHASE-III,BOKARO INDUSTRIAL AREA,BALIDIH, BOKARO
827014</v>
          </cell>
          <cell r="G1664">
            <v>8240009288</v>
          </cell>
          <cell r="K1664" t="str">
            <v>BTHS031467</v>
          </cell>
          <cell r="W1664">
            <v>45616</v>
          </cell>
          <cell r="Z1664">
            <v>28871</v>
          </cell>
        </row>
        <row r="1665">
          <cell r="E1665" t="str">
            <v>SARAIKELA, JAMSHEDPUR</v>
          </cell>
          <cell r="G1665">
            <v>8809697867</v>
          </cell>
          <cell r="K1665" t="str">
            <v>BXAD164288</v>
          </cell>
          <cell r="W1665">
            <v>45616</v>
          </cell>
          <cell r="Z1665">
            <v>733</v>
          </cell>
        </row>
        <row r="1666">
          <cell r="E1666" t="str">
            <v>BARIDIH</v>
          </cell>
          <cell r="G1666">
            <v>9304170499</v>
          </cell>
          <cell r="K1666" t="str">
            <v>BQIC371495</v>
          </cell>
          <cell r="W1666">
            <v>45616</v>
          </cell>
          <cell r="Z1666">
            <v>10865</v>
          </cell>
        </row>
        <row r="1667">
          <cell r="E1667" t="str">
            <v>BEGUSARAI</v>
          </cell>
          <cell r="G1667">
            <v>8789417920</v>
          </cell>
          <cell r="K1667" t="str">
            <v>BXLL153793</v>
          </cell>
          <cell r="W1667">
            <v>45616</v>
          </cell>
          <cell r="Z1667">
            <v>739</v>
          </cell>
        </row>
        <row r="1668">
          <cell r="E1668" t="str">
            <v>CHAS BOKARO</v>
          </cell>
          <cell r="G1668">
            <v>9135780550</v>
          </cell>
          <cell r="K1668" t="str">
            <v>BPJD200007</v>
          </cell>
          <cell r="W1668">
            <v>45615</v>
          </cell>
          <cell r="Z1668">
            <v>16700</v>
          </cell>
        </row>
        <row r="1669">
          <cell r="E1669" t="str">
            <v>AKASHKANARI</v>
          </cell>
          <cell r="G1669">
            <v>7667074257</v>
          </cell>
          <cell r="K1669" t="str">
            <v>BWFD163947</v>
          </cell>
          <cell r="W1669">
            <v>45615</v>
          </cell>
          <cell r="Z1669">
            <v>2255</v>
          </cell>
        </row>
        <row r="1670">
          <cell r="E1670" t="str">
            <v>MAHUDA MORE, DHANBAD</v>
          </cell>
          <cell r="G1670">
            <v>6204702963</v>
          </cell>
          <cell r="K1670" t="str">
            <v>BWHD164004</v>
          </cell>
          <cell r="W1670">
            <v>45615</v>
          </cell>
          <cell r="Z1670">
            <v>2170</v>
          </cell>
        </row>
        <row r="1671">
          <cell r="E1671" t="str">
            <v>TAPIN PROJECT, TAPIN</v>
          </cell>
          <cell r="G1671">
            <v>8521054546</v>
          </cell>
          <cell r="K1671" t="str">
            <v>BUID162953</v>
          </cell>
          <cell r="W1671">
            <v>45615</v>
          </cell>
          <cell r="Z1671">
            <v>6174</v>
          </cell>
        </row>
        <row r="1672">
          <cell r="E1672" t="str">
            <v>GIRIDIH</v>
          </cell>
          <cell r="G1672">
            <v>9931921808</v>
          </cell>
          <cell r="K1672" t="str">
            <v>BXCD164420</v>
          </cell>
          <cell r="W1672">
            <v>45615</v>
          </cell>
          <cell r="Z1672">
            <v>494</v>
          </cell>
        </row>
        <row r="1673">
          <cell r="E1673" t="str">
            <v>CHAS BOKARO</v>
          </cell>
          <cell r="G1673">
            <v>7004564809</v>
          </cell>
          <cell r="K1673" t="str">
            <v>BXBD164346</v>
          </cell>
          <cell r="W1673">
            <v>45614</v>
          </cell>
          <cell r="Z1673">
            <v>1</v>
          </cell>
        </row>
        <row r="1674">
          <cell r="E1674" t="str">
            <v>BARHI</v>
          </cell>
          <cell r="G1674">
            <v>8927329180</v>
          </cell>
          <cell r="K1674" t="str">
            <v>BXFC374369</v>
          </cell>
          <cell r="W1674">
            <v>45614</v>
          </cell>
          <cell r="Z1674">
            <v>1</v>
          </cell>
        </row>
        <row r="1675">
          <cell r="E1675" t="str">
            <v>PATNA</v>
          </cell>
          <cell r="G1675">
            <v>8102800071</v>
          </cell>
          <cell r="K1675" t="str">
            <v>BXDC373714</v>
          </cell>
          <cell r="W1675">
            <v>45614</v>
          </cell>
          <cell r="Z1675">
            <v>1</v>
          </cell>
        </row>
        <row r="1676">
          <cell r="E1676" t="str">
            <v>GOVINDPUR, DHANBAD</v>
          </cell>
          <cell r="G1676">
            <v>9386474690</v>
          </cell>
          <cell r="K1676" t="str">
            <v>BMHS040567</v>
          </cell>
          <cell r="W1676">
            <v>45611</v>
          </cell>
          <cell r="Z1676">
            <v>3880</v>
          </cell>
        </row>
        <row r="1677">
          <cell r="E1677" t="str">
            <v>ENA COLLEARY</v>
          </cell>
          <cell r="G1677">
            <v>6299143649</v>
          </cell>
          <cell r="K1677" t="str">
            <v>BXJD164132</v>
          </cell>
          <cell r="W1677">
            <v>45610</v>
          </cell>
          <cell r="Z1677">
            <v>1576</v>
          </cell>
        </row>
        <row r="1678">
          <cell r="E1678" t="str">
            <v>CHUTIA, RANCHI</v>
          </cell>
          <cell r="G1678">
            <v>9060975013</v>
          </cell>
          <cell r="K1678" t="str">
            <v>BUFD162814</v>
          </cell>
          <cell r="W1678">
            <v>45610</v>
          </cell>
          <cell r="Z1678">
            <v>7854</v>
          </cell>
        </row>
        <row r="1679">
          <cell r="E1679" t="str">
            <v>NEORI,VIKAS,RANCHI.
835217</v>
          </cell>
          <cell r="G1679">
            <v>9693768894</v>
          </cell>
          <cell r="K1679" t="str">
            <v>BWKS040406</v>
          </cell>
          <cell r="W1679">
            <v>45610</v>
          </cell>
          <cell r="Z1679">
            <v>5839</v>
          </cell>
        </row>
        <row r="1680">
          <cell r="E1680" t="str">
            <v>KEREDARI, HAZARIBAGH</v>
          </cell>
          <cell r="G1680">
            <v>9348067513</v>
          </cell>
          <cell r="K1680" t="str">
            <v>BXLD231873</v>
          </cell>
          <cell r="W1680">
            <v>45610</v>
          </cell>
          <cell r="Z1680">
            <v>512</v>
          </cell>
        </row>
        <row r="1681">
          <cell r="E1681" t="str">
            <v>BARKAGAON</v>
          </cell>
          <cell r="G1681">
            <v>8978792036</v>
          </cell>
          <cell r="K1681" t="str">
            <v>BWID231694</v>
          </cell>
          <cell r="W1681">
            <v>45610</v>
          </cell>
          <cell r="Z1681">
            <v>536</v>
          </cell>
        </row>
        <row r="1682">
          <cell r="E1682" t="str">
            <v>GAMHARIA</v>
          </cell>
          <cell r="G1682">
            <v>9304556722</v>
          </cell>
          <cell r="K1682" t="str">
            <v>BXJC372067</v>
          </cell>
          <cell r="W1682">
            <v>45608</v>
          </cell>
          <cell r="Z1682">
            <v>1</v>
          </cell>
        </row>
        <row r="1683">
          <cell r="E1683" t="str">
            <v>NAGRI,RANCHI
835202
RANCHI</v>
          </cell>
          <cell r="G1683">
            <v>6200327294</v>
          </cell>
          <cell r="K1683" t="str">
            <v>BMJS040004</v>
          </cell>
          <cell r="W1683">
            <v>45608</v>
          </cell>
          <cell r="Z1683">
            <v>34346</v>
          </cell>
        </row>
        <row r="1684">
          <cell r="E1684" t="str">
            <v>DALADALI, RANCHI</v>
          </cell>
          <cell r="G1684">
            <v>7764806030</v>
          </cell>
          <cell r="K1684" t="str">
            <v>BWID164054</v>
          </cell>
          <cell r="W1684">
            <v>45608</v>
          </cell>
          <cell r="Z1684">
            <v>1530</v>
          </cell>
        </row>
        <row r="1685">
          <cell r="E1685" t="str">
            <v>CHATRA, HAZARIBAGH</v>
          </cell>
          <cell r="G1685">
            <v>7250253892</v>
          </cell>
          <cell r="K1685" t="str">
            <v>BWID164050</v>
          </cell>
          <cell r="W1685">
            <v>45608</v>
          </cell>
          <cell r="Z1685">
            <v>1230</v>
          </cell>
        </row>
        <row r="1686">
          <cell r="E1686" t="str">
            <v>KEREDARI, HAZARIBAGH</v>
          </cell>
          <cell r="G1686">
            <v>8978792036</v>
          </cell>
          <cell r="K1686" t="str">
            <v>BWID231682</v>
          </cell>
          <cell r="W1686">
            <v>45608</v>
          </cell>
          <cell r="Z1686">
            <v>464</v>
          </cell>
        </row>
        <row r="1687">
          <cell r="E1687" t="str">
            <v>SAHEBGANJ</v>
          </cell>
          <cell r="G1687">
            <v>8102674203</v>
          </cell>
          <cell r="K1687" t="str">
            <v>BXCD164399</v>
          </cell>
          <cell r="W1687">
            <v>45607</v>
          </cell>
          <cell r="Z1687">
            <v>600</v>
          </cell>
        </row>
        <row r="1688">
          <cell r="E1688" t="str">
            <v>GUMLA</v>
          </cell>
          <cell r="G1688">
            <v>8285869956</v>
          </cell>
          <cell r="K1688" t="str">
            <v>BWKS031684</v>
          </cell>
          <cell r="W1688">
            <v>45607</v>
          </cell>
          <cell r="Z1688">
            <v>6257</v>
          </cell>
        </row>
        <row r="1689">
          <cell r="E1689" t="str">
            <v>DHANBAD</v>
          </cell>
          <cell r="G1689">
            <v>9294578541</v>
          </cell>
          <cell r="K1689" t="str">
            <v>BVGD163308</v>
          </cell>
          <cell r="W1689">
            <v>45607</v>
          </cell>
          <cell r="Z1689">
            <v>3712</v>
          </cell>
        </row>
        <row r="1690">
          <cell r="E1690" t="str">
            <v>GROUND FLOOR, 8H AND 81, NATION PRINTERS, NAMKUM INDUSTRIAL AREA,, LOWADIH, RANCHI
GROUND FLOOR, 8H AND 81, NATION PRINTERS, NAMKUM INDUSTRIAL AREA,, LOWADIH, RANCHI
834010</v>
          </cell>
          <cell r="G1690">
            <v>9386895542</v>
          </cell>
          <cell r="K1690" t="str">
            <v>BRCC372871</v>
          </cell>
          <cell r="W1690">
            <v>45607</v>
          </cell>
          <cell r="Z1690">
            <v>32669</v>
          </cell>
        </row>
        <row r="1691">
          <cell r="E1691" t="str">
            <v>PHUSHRO, BOKARO</v>
          </cell>
          <cell r="G1691">
            <v>9199713540</v>
          </cell>
          <cell r="K1691" t="str">
            <v>BWID164076</v>
          </cell>
          <cell r="W1691">
            <v>45607</v>
          </cell>
          <cell r="Z1691">
            <v>327</v>
          </cell>
        </row>
        <row r="1692">
          <cell r="E1692" t="str">
            <v>NAMKUM INDUSTRIAL AREA,RANCHI
834010</v>
          </cell>
          <cell r="G1692">
            <v>777995005</v>
          </cell>
          <cell r="K1692" t="str">
            <v>GOCC370403</v>
          </cell>
          <cell r="W1692">
            <v>45607</v>
          </cell>
          <cell r="Z1692">
            <v>15996</v>
          </cell>
        </row>
        <row r="1693">
          <cell r="E1693" t="str">
            <v>BALIDIH, BOKARO</v>
          </cell>
          <cell r="G1693">
            <v>9119693082</v>
          </cell>
          <cell r="K1693" t="str">
            <v>ALGS030185</v>
          </cell>
          <cell r="W1693">
            <v>45605</v>
          </cell>
          <cell r="Z1693">
            <v>7308</v>
          </cell>
        </row>
        <row r="1694">
          <cell r="E1694" t="str">
            <v>BHULI, DHANBAD</v>
          </cell>
          <cell r="G1694">
            <v>7541046561</v>
          </cell>
          <cell r="K1694" t="str">
            <v>BVFS039912</v>
          </cell>
          <cell r="W1694">
            <v>45605</v>
          </cell>
          <cell r="Z1694">
            <v>12185</v>
          </cell>
        </row>
        <row r="1695">
          <cell r="E1695" t="str">
            <v>RAMGARH
829103
NAYA MORE</v>
          </cell>
          <cell r="G1695">
            <v>8789325754</v>
          </cell>
          <cell r="K1695" t="str">
            <v>BRGS035169</v>
          </cell>
          <cell r="W1695">
            <v>45605</v>
          </cell>
          <cell r="Z1695">
            <v>34031</v>
          </cell>
        </row>
        <row r="1696">
          <cell r="E1696" t="str">
            <v>SAHEBGANJ</v>
          </cell>
          <cell r="G1696">
            <v>8102674203</v>
          </cell>
          <cell r="K1696" t="str">
            <v>BXCD164399</v>
          </cell>
          <cell r="W1696">
            <v>45605</v>
          </cell>
          <cell r="Z1696">
            <v>590</v>
          </cell>
        </row>
        <row r="1697">
          <cell r="E1697" t="str">
            <v>KOKAR INDUSTRIAL AREA,RANCHI
834001</v>
          </cell>
          <cell r="G1697">
            <v>8709740232</v>
          </cell>
          <cell r="K1697" t="str">
            <v>BPIC370386</v>
          </cell>
          <cell r="W1697">
            <v>45604</v>
          </cell>
          <cell r="Z1697">
            <v>14905</v>
          </cell>
        </row>
        <row r="1698">
          <cell r="E1698" t="str">
            <v>GROUND FLOOR, 8H AND 81, NATION PRINTERS, NAMKUM INDUSTRIAL AREA,, LOWADIH, RANCHI
GROUND FLOOR, 8H AND 81, NATION PRINTERS, NAMKUM INDUSTRIAL AREA,, LOWADIH, RANCHI
834010</v>
          </cell>
          <cell r="G1698">
            <v>9709225271</v>
          </cell>
          <cell r="K1698" t="str">
            <v>BRFC373676</v>
          </cell>
          <cell r="W1698">
            <v>45603</v>
          </cell>
          <cell r="Z1698">
            <v>37077</v>
          </cell>
        </row>
        <row r="1699">
          <cell r="E1699" t="str">
            <v>GROUND FLOOR, 8H AND 81, NATION PRINTERS, NAMKUM INDUSTRIAL AREA,, LOWADIH, RANCHI
GROUND FLOOR, 8H AND 81, NATION PRINTERS, NAMKUM INDUSTRIAL AREA,, LOWADIH, RANCHI
834010</v>
          </cell>
          <cell r="G1699">
            <v>9386895542</v>
          </cell>
          <cell r="K1699" t="str">
            <v>BRCC372871</v>
          </cell>
          <cell r="W1699">
            <v>45603</v>
          </cell>
          <cell r="Z1699">
            <v>32625</v>
          </cell>
        </row>
        <row r="1700">
          <cell r="E1700" t="str">
            <v>KOKAR INDUSTRIAL AREA,RANCHI
834001</v>
          </cell>
          <cell r="G1700">
            <v>8709740232</v>
          </cell>
          <cell r="K1700" t="str">
            <v>BPIC370386</v>
          </cell>
          <cell r="W1700">
            <v>45603</v>
          </cell>
          <cell r="Z1700">
            <v>16898</v>
          </cell>
        </row>
        <row r="1701">
          <cell r="E1701" t="str">
            <v>DHANBAD</v>
          </cell>
          <cell r="G1701">
            <v>8210106692</v>
          </cell>
          <cell r="K1701" t="str">
            <v>BXBD164381</v>
          </cell>
          <cell r="W1701">
            <v>45603</v>
          </cell>
          <cell r="Z1701">
            <v>500</v>
          </cell>
        </row>
        <row r="1702">
          <cell r="E1702" t="str">
            <v>DALADALI, RANCHI</v>
          </cell>
          <cell r="G1702">
            <v>9579597970</v>
          </cell>
          <cell r="K1702" t="str">
            <v>BXES037106</v>
          </cell>
          <cell r="W1702">
            <v>45602</v>
          </cell>
          <cell r="Z1702">
            <v>1</v>
          </cell>
        </row>
        <row r="1703">
          <cell r="E1703" t="str">
            <v>GOPALI CHOWK, DHANBAD</v>
          </cell>
          <cell r="G1703">
            <v>7004686026</v>
          </cell>
          <cell r="K1703" t="str">
            <v>BWLD163586</v>
          </cell>
          <cell r="W1703">
            <v>45602</v>
          </cell>
          <cell r="Z1703">
            <v>3535</v>
          </cell>
        </row>
        <row r="1704">
          <cell r="E1704" t="str">
            <v>ANGAR PATRA,DHANBAD</v>
          </cell>
          <cell r="G1704">
            <v>7004686028</v>
          </cell>
          <cell r="K1704" t="str">
            <v>BSGD161898</v>
          </cell>
          <cell r="W1704">
            <v>45602</v>
          </cell>
          <cell r="Z1704">
            <v>6594</v>
          </cell>
        </row>
        <row r="1705">
          <cell r="E1705" t="str">
            <v>SIMALIYA</v>
          </cell>
          <cell r="G1705">
            <v>9304437284</v>
          </cell>
          <cell r="K1705" t="str">
            <v>BWFC370687</v>
          </cell>
          <cell r="W1705">
            <v>45601</v>
          </cell>
          <cell r="Z1705">
            <v>1</v>
          </cell>
        </row>
        <row r="1706">
          <cell r="E1706" t="str">
            <v>KATHITAND
835222,RANCHI
835222</v>
          </cell>
          <cell r="G1706">
            <v>9709260728</v>
          </cell>
          <cell r="K1706" t="str">
            <v>BRHC374105</v>
          </cell>
          <cell r="W1706">
            <v>45601</v>
          </cell>
          <cell r="Z1706">
            <v>7776</v>
          </cell>
        </row>
        <row r="1707">
          <cell r="E1707" t="str">
            <v>RAHELA, DALTAINGANJ</v>
          </cell>
          <cell r="G1707">
            <v>8877136770</v>
          </cell>
          <cell r="K1707" t="str">
            <v>BVAS038319</v>
          </cell>
          <cell r="W1707">
            <v>45601</v>
          </cell>
          <cell r="Z1707">
            <v>2071</v>
          </cell>
        </row>
        <row r="1708">
          <cell r="E1708" t="str">
            <v>NTPC BARKAKANA</v>
          </cell>
          <cell r="G1708">
            <v>9842511689</v>
          </cell>
          <cell r="K1708" t="str">
            <v>124540</v>
          </cell>
          <cell r="W1708">
            <v>45600</v>
          </cell>
          <cell r="Z1708">
            <v>0</v>
          </cell>
        </row>
        <row r="1709">
          <cell r="E1709" t="str">
            <v>GROUND FLOOR,, OFFICE NO.448A, ROAD NO.4, ASHOK NAGAR
GROUND FLOOR,, OFFICE NO.448A, ROAD NO.4, ASHOK NAGAR
829118
PLOT NO:- 47P, PATRATU INDUSTRIAL AREA</v>
          </cell>
          <cell r="G1709">
            <v>7541959323</v>
          </cell>
          <cell r="K1709" t="str">
            <v>ONIC370102</v>
          </cell>
          <cell r="W1709">
            <v>45600</v>
          </cell>
          <cell r="Z1709">
            <v>25598</v>
          </cell>
        </row>
        <row r="1710">
          <cell r="E1710" t="str">
            <v>GROUND FLOOR,, OFFICE NO.448A, ROAD NO.4, ASHOK NAGAR
GROUND FLOOR,, OFFICE NO.448A, ROAD NO.4, ASHOK NAGAR
829118
PLOT NO:- 47P, PATRATU INDUSTRIAL AREA</v>
          </cell>
          <cell r="G1710">
            <v>7541959393</v>
          </cell>
          <cell r="K1710" t="str">
            <v>GOGC370754</v>
          </cell>
          <cell r="W1710">
            <v>45600</v>
          </cell>
          <cell r="Z1710">
            <v>43246</v>
          </cell>
        </row>
        <row r="1711">
          <cell r="E1711" t="str">
            <v>SINDRI,DHANBAD
828122</v>
          </cell>
          <cell r="G1711">
            <v>7004661850</v>
          </cell>
          <cell r="K1711" t="str">
            <v>GOEC370640</v>
          </cell>
          <cell r="W1711">
            <v>45597</v>
          </cell>
          <cell r="Z1711">
            <v>5525</v>
          </cell>
        </row>
        <row r="1712">
          <cell r="E1712" t="str">
            <v>GOBINDPUR INDUSTRIAL AREA, DHANBAD</v>
          </cell>
          <cell r="G1712">
            <v>9113169811</v>
          </cell>
          <cell r="K1712" t="str">
            <v>BVJS047894</v>
          </cell>
          <cell r="W1712">
            <v>45597</v>
          </cell>
          <cell r="Z1712">
            <v>19674</v>
          </cell>
        </row>
        <row r="1713">
          <cell r="E1713" t="str">
            <v>KOKAR, RANCHI</v>
          </cell>
          <cell r="G1713">
            <v>7277445565</v>
          </cell>
          <cell r="K1713" t="str">
            <v>BWBD163695</v>
          </cell>
          <cell r="W1713">
            <v>45597</v>
          </cell>
          <cell r="Z1713">
            <v>456</v>
          </cell>
        </row>
        <row r="1714">
          <cell r="E1714" t="str">
            <v>BARKAGAON, HAZARIBAGH</v>
          </cell>
          <cell r="G1714">
            <v>9534176193</v>
          </cell>
          <cell r="K1714" t="str">
            <v>BWED163867</v>
          </cell>
          <cell r="W1714">
            <v>45595</v>
          </cell>
          <cell r="Z1714">
            <v>2032</v>
          </cell>
        </row>
        <row r="1715">
          <cell r="E1715" t="str">
            <v>BARKAGAON, HAZARIBAGH</v>
          </cell>
          <cell r="G1715">
            <v>9534176193</v>
          </cell>
          <cell r="K1715" t="str">
            <v>BWED163871</v>
          </cell>
          <cell r="W1715">
            <v>45595</v>
          </cell>
          <cell r="Z1715">
            <v>1757</v>
          </cell>
        </row>
        <row r="1716">
          <cell r="E1716" t="str">
            <v>BEGUSARAI, BIHAR</v>
          </cell>
          <cell r="G1716">
            <v>9304337942</v>
          </cell>
          <cell r="K1716" t="str">
            <v>BXAL153828</v>
          </cell>
          <cell r="W1716">
            <v>45594</v>
          </cell>
          <cell r="Z1716">
            <v>1</v>
          </cell>
        </row>
        <row r="1717">
          <cell r="E1717" t="str">
            <v>RAHELA, DALTAINGANJ</v>
          </cell>
          <cell r="G1717">
            <v>7004623399</v>
          </cell>
          <cell r="K1717" t="str">
            <v>BWCS032720</v>
          </cell>
          <cell r="W1717">
            <v>45594</v>
          </cell>
          <cell r="Z1717">
            <v>5371</v>
          </cell>
        </row>
        <row r="1718">
          <cell r="E1718" t="str">
            <v>BURMU, RANCHI</v>
          </cell>
          <cell r="G1718">
            <v>7999889085</v>
          </cell>
          <cell r="K1718" t="str">
            <v>BTES044431</v>
          </cell>
          <cell r="W1718">
            <v>45594</v>
          </cell>
          <cell r="Z1718">
            <v>17368</v>
          </cell>
        </row>
        <row r="1719">
          <cell r="E1719" t="str">
            <v>BAKURA</v>
          </cell>
          <cell r="G1719">
            <v>9476105787</v>
          </cell>
          <cell r="K1719" t="str">
            <v>BLLD200022</v>
          </cell>
          <cell r="W1719">
            <v>45594</v>
          </cell>
          <cell r="Z1719">
            <v>2177</v>
          </cell>
        </row>
        <row r="1720">
          <cell r="E1720" t="str">
            <v>CHIRKUNDA, DHANBAD</v>
          </cell>
          <cell r="G1720">
            <v>8101005542</v>
          </cell>
          <cell r="K1720" t="str">
            <v>BWHC371250</v>
          </cell>
          <cell r="W1720">
            <v>45593</v>
          </cell>
          <cell r="Z1720">
            <v>2911</v>
          </cell>
        </row>
        <row r="1721">
          <cell r="E1721" t="str">
            <v>PLOT NO. 79, KAPASARA,, SUNDERNAGAR, CHIRKUNDA,, DHANBAD - 828 202
PLOT NO. 79, KAPASARA,, SUNDERNAGAR, CHIRKUNDA,, DHANBAD - 828 202
828202</v>
          </cell>
          <cell r="G1721">
            <v>8101005542</v>
          </cell>
          <cell r="K1721" t="str">
            <v>BTFS031006</v>
          </cell>
          <cell r="W1721">
            <v>45593</v>
          </cell>
          <cell r="Z1721">
            <v>8790</v>
          </cell>
        </row>
        <row r="1722">
          <cell r="E1722" t="str">
            <v>DHANBAD</v>
          </cell>
          <cell r="G1722">
            <v>7766908429</v>
          </cell>
          <cell r="K1722" t="str">
            <v>BTED162231</v>
          </cell>
          <cell r="W1722">
            <v>45591</v>
          </cell>
          <cell r="Z1722">
            <v>8100</v>
          </cell>
        </row>
        <row r="1723">
          <cell r="E1723" t="str">
            <v>PHUSHRO</v>
          </cell>
          <cell r="G1723">
            <v>7979947746</v>
          </cell>
          <cell r="K1723" t="str">
            <v>BVED163244</v>
          </cell>
          <cell r="W1723">
            <v>45591</v>
          </cell>
          <cell r="Z1723">
            <v>5300</v>
          </cell>
        </row>
        <row r="1724">
          <cell r="E1724" t="str">
            <v>PHUSHRO</v>
          </cell>
          <cell r="G1724">
            <v>7091340232</v>
          </cell>
          <cell r="K1724" t="str">
            <v>BWAD163687</v>
          </cell>
          <cell r="W1724">
            <v>45591</v>
          </cell>
          <cell r="Z1724">
            <v>4850</v>
          </cell>
        </row>
        <row r="1725">
          <cell r="E1725" t="str">
            <v>RANCHI,JHARKHAND
834001
RANCHI</v>
          </cell>
          <cell r="G1725">
            <v>9431571200</v>
          </cell>
          <cell r="K1725" t="str">
            <v>BJHS031586</v>
          </cell>
          <cell r="W1725">
            <v>45590</v>
          </cell>
          <cell r="Z1725">
            <v>21776</v>
          </cell>
        </row>
        <row r="1726">
          <cell r="E1726" t="str">
            <v>RAMGRAH</v>
          </cell>
          <cell r="G1726">
            <v>9559820432</v>
          </cell>
          <cell r="K1726" t="str">
            <v>BUFS046910</v>
          </cell>
          <cell r="W1726">
            <v>45590</v>
          </cell>
          <cell r="Z1726">
            <v>10374</v>
          </cell>
        </row>
        <row r="1727">
          <cell r="E1727" t="str">
            <v>NICHITPUR</v>
          </cell>
          <cell r="G1727">
            <v>7903412157</v>
          </cell>
          <cell r="K1727" t="str">
            <v>BVGD163301</v>
          </cell>
          <cell r="W1727">
            <v>45590</v>
          </cell>
          <cell r="Z1727">
            <v>2141</v>
          </cell>
        </row>
        <row r="1728">
          <cell r="E1728" t="str">
            <v>DALADALI, RANCHI</v>
          </cell>
          <cell r="G1728">
            <v>9835538524</v>
          </cell>
          <cell r="K1728" t="str">
            <v>BWFD163940</v>
          </cell>
          <cell r="W1728">
            <v>45590</v>
          </cell>
          <cell r="Z1728">
            <v>1741</v>
          </cell>
        </row>
        <row r="1729">
          <cell r="E1729" t="str">
            <v>AKASHKANARI</v>
          </cell>
          <cell r="G1729">
            <v>7667074257</v>
          </cell>
          <cell r="K1729" t="str">
            <v>BWFD163947</v>
          </cell>
          <cell r="W1729">
            <v>45590</v>
          </cell>
          <cell r="Z1729">
            <v>2054</v>
          </cell>
        </row>
        <row r="1730">
          <cell r="E1730" t="str">
            <v>KAMRE, RANCHI</v>
          </cell>
          <cell r="G1730">
            <v>7004828556</v>
          </cell>
          <cell r="K1730" t="str">
            <v>BXES037065</v>
          </cell>
          <cell r="W1730">
            <v>45589</v>
          </cell>
          <cell r="Z1730">
            <v>1</v>
          </cell>
        </row>
        <row r="1731">
          <cell r="E1731" t="str">
            <v>KULI, RAMGRAH</v>
          </cell>
          <cell r="G1731">
            <v>9691773091</v>
          </cell>
          <cell r="K1731" t="str">
            <v>BWAD163680</v>
          </cell>
          <cell r="W1731">
            <v>45589</v>
          </cell>
          <cell r="Z1731">
            <v>1973</v>
          </cell>
        </row>
        <row r="1732">
          <cell r="E1732" t="str">
            <v>KULI, RAMGRAH</v>
          </cell>
          <cell r="G1732">
            <v>9691773091</v>
          </cell>
          <cell r="K1732" t="str">
            <v>BVGD163297</v>
          </cell>
          <cell r="W1732">
            <v>45589</v>
          </cell>
          <cell r="Z1732">
            <v>2344</v>
          </cell>
        </row>
        <row r="1733">
          <cell r="E1733" t="str">
            <v>KEREDARI, HAZARIBAGH</v>
          </cell>
          <cell r="G1733">
            <v>9348067513</v>
          </cell>
          <cell r="K1733" t="str">
            <v>BXLD231873</v>
          </cell>
          <cell r="W1733">
            <v>45588</v>
          </cell>
          <cell r="Z1733">
            <v>220</v>
          </cell>
        </row>
        <row r="1734">
          <cell r="E1734" t="str">
            <v>KOKAR INDUSTRIAL AREA,RANCHI
834001</v>
          </cell>
          <cell r="G1734">
            <v>8709740232</v>
          </cell>
          <cell r="K1734" t="str">
            <v>BPIC370386</v>
          </cell>
          <cell r="W1734">
            <v>45588</v>
          </cell>
          <cell r="Z1734">
            <v>16796</v>
          </cell>
        </row>
        <row r="1735">
          <cell r="E1735" t="str">
            <v>CHATRA</v>
          </cell>
          <cell r="G1735">
            <v>7903034537</v>
          </cell>
          <cell r="K1735" t="str">
            <v>BWGD163984</v>
          </cell>
          <cell r="W1735">
            <v>45588</v>
          </cell>
          <cell r="Z1735">
            <v>1567</v>
          </cell>
        </row>
        <row r="1736">
          <cell r="E1736" t="str">
            <v>TANDWA, CHATRA</v>
          </cell>
          <cell r="G1736">
            <v>7032052579</v>
          </cell>
          <cell r="K1736" t="str">
            <v>BXJD164143</v>
          </cell>
          <cell r="W1736">
            <v>45588</v>
          </cell>
          <cell r="Z1736">
            <v>1813</v>
          </cell>
        </row>
        <row r="1737">
          <cell r="E1737" t="str">
            <v>KEREDARI, HAZARIBAGH</v>
          </cell>
          <cell r="G1737">
            <v>9348067513</v>
          </cell>
          <cell r="K1737" t="str">
            <v>BXAD164317</v>
          </cell>
          <cell r="W1737">
            <v>45588</v>
          </cell>
          <cell r="Z1737">
            <v>571</v>
          </cell>
        </row>
        <row r="1738">
          <cell r="E1738" t="str">
            <v>C&amp;W HATIA</v>
          </cell>
          <cell r="G1738">
            <v>7781002740</v>
          </cell>
          <cell r="K1738" t="str">
            <v>EVLL062069</v>
          </cell>
          <cell r="W1738">
            <v>45587</v>
          </cell>
          <cell r="Z1738">
            <v>5818</v>
          </cell>
        </row>
        <row r="1739">
          <cell r="E1739" t="str">
            <v>KOKAR,INDUSTRIAL AREA,RANCHI
834002
RANCHI</v>
          </cell>
          <cell r="G1739">
            <v>7781017197</v>
          </cell>
          <cell r="K1739" t="str">
            <v>BMKC370048</v>
          </cell>
          <cell r="W1739">
            <v>45587</v>
          </cell>
          <cell r="Z1739">
            <v>27472</v>
          </cell>
        </row>
        <row r="1740">
          <cell r="E1740" t="str">
            <v>KODERMA</v>
          </cell>
          <cell r="G1740">
            <v>9924893989</v>
          </cell>
          <cell r="K1740" t="str">
            <v>BVFS049398</v>
          </cell>
          <cell r="W1740">
            <v>45586</v>
          </cell>
          <cell r="Z1740">
            <v>9587</v>
          </cell>
        </row>
        <row r="1741">
          <cell r="E1741" t="str">
            <v>KODERMA</v>
          </cell>
          <cell r="G1741">
            <v>9924893989</v>
          </cell>
          <cell r="K1741" t="str">
            <v>BVFS049407</v>
          </cell>
          <cell r="W1741">
            <v>45586</v>
          </cell>
          <cell r="Z1741">
            <v>9387</v>
          </cell>
        </row>
        <row r="1742">
          <cell r="E1742" t="str">
            <v>TANDWA, CHATRA</v>
          </cell>
          <cell r="G1742">
            <v>7032052579</v>
          </cell>
          <cell r="K1742" t="str">
            <v>BXJD164130</v>
          </cell>
          <cell r="W1742">
            <v>45585</v>
          </cell>
          <cell r="Z1742">
            <v>1636</v>
          </cell>
        </row>
        <row r="1743">
          <cell r="E1743" t="str">
            <v>MARRAR, RAMGRAH</v>
          </cell>
          <cell r="G1743">
            <v>9461229296</v>
          </cell>
          <cell r="K1743" t="str">
            <v>BXJC371867</v>
          </cell>
          <cell r="W1743">
            <v>45584</v>
          </cell>
          <cell r="Z1743">
            <v>3186</v>
          </cell>
        </row>
        <row r="1744">
          <cell r="E1744" t="str">
            <v>KOKAR INDUSTRIAL AREA,RANCHI
834001</v>
          </cell>
          <cell r="G1744">
            <v>8709740232</v>
          </cell>
          <cell r="K1744" t="str">
            <v>BPIC370386</v>
          </cell>
          <cell r="W1744">
            <v>45584</v>
          </cell>
          <cell r="Z1744">
            <v>15739</v>
          </cell>
        </row>
        <row r="1745">
          <cell r="E1745" t="str">
            <v>TAPIN PROJECT, CHARHI</v>
          </cell>
          <cell r="G1745">
            <v>6204816691</v>
          </cell>
          <cell r="K1745" t="str">
            <v>BVLD163067</v>
          </cell>
          <cell r="W1745">
            <v>45584</v>
          </cell>
          <cell r="Z1745">
            <v>5465</v>
          </cell>
        </row>
        <row r="1746">
          <cell r="E1746" t="str">
            <v>GOVINDPUR, DHANBAD</v>
          </cell>
          <cell r="G1746">
            <v>7254622131</v>
          </cell>
          <cell r="K1746" t="str">
            <v>BVDS039346</v>
          </cell>
          <cell r="W1746">
            <v>45583</v>
          </cell>
          <cell r="Z1746">
            <v>6018</v>
          </cell>
        </row>
        <row r="1747">
          <cell r="E1747" t="str">
            <v>LOHAR BHARWA, DHANBAD</v>
          </cell>
          <cell r="G1747">
            <v>7004225629</v>
          </cell>
          <cell r="K1747" t="str">
            <v>BWKC378511</v>
          </cell>
          <cell r="W1747">
            <v>45583</v>
          </cell>
          <cell r="Z1747">
            <v>4032</v>
          </cell>
        </row>
        <row r="1748">
          <cell r="E1748" t="str">
            <v>LODNA</v>
          </cell>
          <cell r="G1748">
            <v>6200119580</v>
          </cell>
          <cell r="K1748" t="str">
            <v>BUAD162634</v>
          </cell>
          <cell r="W1748">
            <v>45583</v>
          </cell>
          <cell r="Z1748">
            <v>6028</v>
          </cell>
        </row>
        <row r="1749">
          <cell r="E1749" t="str">
            <v>ASHOK NAGAR, RANCHI</v>
          </cell>
          <cell r="G1749">
            <v>9304011261</v>
          </cell>
          <cell r="K1749" t="str">
            <v>BPLD200068</v>
          </cell>
          <cell r="W1749">
            <v>45583</v>
          </cell>
          <cell r="Z1749">
            <v>6484</v>
          </cell>
        </row>
        <row r="1750">
          <cell r="E1750" t="str">
            <v>GIRIDIH</v>
          </cell>
          <cell r="G1750">
            <v>8340417458</v>
          </cell>
          <cell r="K1750" t="str">
            <v>BXFD164599</v>
          </cell>
          <cell r="W1750">
            <v>45581</v>
          </cell>
          <cell r="Z1750">
            <v>1</v>
          </cell>
        </row>
        <row r="1751">
          <cell r="E1751" t="str">
            <v>NAGRI, RANCHI
TIKRATOLI, P.O:- NAGRI, RANCHI
834006</v>
          </cell>
          <cell r="G1751">
            <v>7549287704</v>
          </cell>
          <cell r="K1751" t="str">
            <v>BKKS030393</v>
          </cell>
          <cell r="W1751">
            <v>45581</v>
          </cell>
          <cell r="Z1751">
            <v>22586</v>
          </cell>
        </row>
        <row r="1752">
          <cell r="E1752" t="str">
            <v>BASKATOLA</v>
          </cell>
          <cell r="G1752">
            <v>8521311810</v>
          </cell>
          <cell r="K1752" t="str">
            <v>BULD162577</v>
          </cell>
          <cell r="W1752">
            <v>45581</v>
          </cell>
          <cell r="Z1752">
            <v>11528</v>
          </cell>
        </row>
        <row r="1753">
          <cell r="E1753" t="str">
            <v>CHANDWAY CHOWK,RANCHI
834006</v>
          </cell>
          <cell r="G1753">
            <v>7870472388</v>
          </cell>
          <cell r="K1753" t="str">
            <v>BRAC372352</v>
          </cell>
          <cell r="W1753">
            <v>45581</v>
          </cell>
          <cell r="Z1753">
            <v>13547</v>
          </cell>
        </row>
        <row r="1754">
          <cell r="E1754" t="str">
            <v>HAZARIBAGH</v>
          </cell>
          <cell r="G1754">
            <v>7255084681</v>
          </cell>
          <cell r="K1754" t="str">
            <v>BWLS031775</v>
          </cell>
          <cell r="W1754">
            <v>45581</v>
          </cell>
          <cell r="Z1754">
            <v>10187</v>
          </cell>
        </row>
        <row r="1755">
          <cell r="E1755" t="str">
            <v>BHURKUNDA</v>
          </cell>
          <cell r="G1755">
            <v>9142402876</v>
          </cell>
          <cell r="K1755" t="str">
            <v>BWHD164015</v>
          </cell>
          <cell r="W1755">
            <v>45581</v>
          </cell>
          <cell r="Z1755">
            <v>1904</v>
          </cell>
        </row>
        <row r="1756">
          <cell r="E1756" t="str">
            <v>LODNA</v>
          </cell>
          <cell r="G1756">
            <v>9508648266</v>
          </cell>
          <cell r="K1756" t="str">
            <v>BVJD162972</v>
          </cell>
          <cell r="W1756">
            <v>45580</v>
          </cell>
          <cell r="Z1756">
            <v>3327</v>
          </cell>
        </row>
        <row r="1757">
          <cell r="E1757" t="str">
            <v>KWJAMA COLLIERY, DHANBAD</v>
          </cell>
          <cell r="G1757">
            <v>7644045555</v>
          </cell>
          <cell r="K1757" t="str">
            <v>BVCD163165</v>
          </cell>
          <cell r="W1757">
            <v>45580</v>
          </cell>
          <cell r="Z1757">
            <v>5277</v>
          </cell>
        </row>
        <row r="1758">
          <cell r="E1758" t="str">
            <v>LODNA NTS</v>
          </cell>
          <cell r="G1758">
            <v>7644045555</v>
          </cell>
          <cell r="K1758" t="str">
            <v>BXKD164206</v>
          </cell>
          <cell r="W1758">
            <v>45580</v>
          </cell>
          <cell r="Z1758">
            <v>1316</v>
          </cell>
        </row>
        <row r="1759">
          <cell r="E1759" t="str">
            <v>JHUMRI TILAIYA</v>
          </cell>
          <cell r="G1759">
            <v>7061052272</v>
          </cell>
          <cell r="K1759" t="str">
            <v>GPLS030458</v>
          </cell>
          <cell r="W1759">
            <v>45580</v>
          </cell>
          <cell r="Z1759">
            <v>40801</v>
          </cell>
        </row>
        <row r="1760">
          <cell r="E1760" t="str">
            <v>KODERMA</v>
          </cell>
          <cell r="G1760">
            <v>8210413459</v>
          </cell>
          <cell r="K1760" t="str">
            <v>BVFS049426</v>
          </cell>
          <cell r="W1760">
            <v>45580</v>
          </cell>
          <cell r="Z1760">
            <v>10343</v>
          </cell>
        </row>
        <row r="1761">
          <cell r="E1761" t="str">
            <v>GROUND FLOOR,, OFFICE NO.448A, ROAD NO.4, ASHOK NAGAR
GROUND FLOOR,, OFFICE NO.448A, ROAD NO.4, ASHOK NAGAR
829118
PLOT NO:- 47P, PATRATU INDUSTRIAL AREA</v>
          </cell>
          <cell r="G1761">
            <v>7541959323</v>
          </cell>
          <cell r="K1761" t="str">
            <v>ONIC370102</v>
          </cell>
          <cell r="W1761">
            <v>45579</v>
          </cell>
          <cell r="Z1761">
            <v>25581</v>
          </cell>
        </row>
        <row r="1762">
          <cell r="E1762" t="str">
            <v>GROUND FLOOR,, OFFICE NO.448A, ROAD NO.4, ASHOK NAGAR
GROUND FLOOR,, OFFICE NO.448A, ROAD NO.4, ASHOK NAGAR
829118
PLOT NO:- 47P, PATRATU INDUSTRIAL AREA</v>
          </cell>
          <cell r="G1762">
            <v>7541959393</v>
          </cell>
          <cell r="K1762" t="str">
            <v>GOGC370754</v>
          </cell>
          <cell r="W1762">
            <v>45579</v>
          </cell>
          <cell r="Z1762">
            <v>42943</v>
          </cell>
        </row>
        <row r="1763">
          <cell r="E1763" t="str">
            <v>GONDUDIH</v>
          </cell>
          <cell r="G1763">
            <v>9113788032</v>
          </cell>
          <cell r="K1763" t="str">
            <v>BSCD161691</v>
          </cell>
          <cell r="W1763">
            <v>45577</v>
          </cell>
          <cell r="Z1763">
            <v>13906</v>
          </cell>
        </row>
        <row r="1764">
          <cell r="E1764" t="str">
            <v>GIRIDIH</v>
          </cell>
          <cell r="G1764">
            <v>7739303378</v>
          </cell>
          <cell r="K1764" t="str">
            <v>BXAC372848</v>
          </cell>
          <cell r="W1764">
            <v>45574</v>
          </cell>
          <cell r="Z1764">
            <v>2524</v>
          </cell>
        </row>
        <row r="1765">
          <cell r="E1765" t="str">
            <v>PANCHA BUNDU</v>
          </cell>
          <cell r="G1765">
            <v>9818905980</v>
          </cell>
          <cell r="K1765" t="str">
            <v>BXCS042723</v>
          </cell>
          <cell r="W1765">
            <v>45574</v>
          </cell>
          <cell r="Z1765">
            <v>0</v>
          </cell>
        </row>
        <row r="1766">
          <cell r="E1766" t="str">
            <v>SIRSA, GIRIDIH</v>
          </cell>
          <cell r="G1766">
            <v>7739303378</v>
          </cell>
          <cell r="K1766" t="str">
            <v>BXAC372845</v>
          </cell>
          <cell r="W1766">
            <v>45574</v>
          </cell>
          <cell r="Z1766">
            <v>2524</v>
          </cell>
        </row>
        <row r="1767">
          <cell r="E1767" t="str">
            <v>BASTAWLA DHANBAD</v>
          </cell>
          <cell r="G1767">
            <v>6200119580</v>
          </cell>
          <cell r="K1767" t="str">
            <v>BTJD162046</v>
          </cell>
          <cell r="W1767">
            <v>45573</v>
          </cell>
          <cell r="Z1767">
            <v>10005</v>
          </cell>
        </row>
        <row r="1768">
          <cell r="E1768" t="str">
            <v>LODNA MORE</v>
          </cell>
          <cell r="G1768">
            <v>9693269669</v>
          </cell>
          <cell r="K1768" t="str">
            <v>BVFD163261</v>
          </cell>
          <cell r="W1768">
            <v>45573</v>
          </cell>
          <cell r="Z1768">
            <v>2688</v>
          </cell>
        </row>
        <row r="1769">
          <cell r="E1769" t="str">
            <v>NICHITPUR</v>
          </cell>
          <cell r="G1769">
            <v>7903412157</v>
          </cell>
          <cell r="K1769" t="str">
            <v>BVGD163301</v>
          </cell>
          <cell r="W1769">
            <v>45573</v>
          </cell>
          <cell r="Z1769">
            <v>2107</v>
          </cell>
        </row>
        <row r="1770">
          <cell r="E1770" t="str">
            <v>GAMHARIA, JAMSHEDPUR</v>
          </cell>
          <cell r="G1770">
            <v>7488189345</v>
          </cell>
          <cell r="K1770" t="str">
            <v>BXKJC372067</v>
          </cell>
          <cell r="W1770">
            <v>45573</v>
          </cell>
          <cell r="Z1770">
            <v>0</v>
          </cell>
        </row>
        <row r="1771">
          <cell r="E1771" t="str">
            <v>AMLO PHUSHRO</v>
          </cell>
          <cell r="G1771">
            <v>9006617909</v>
          </cell>
          <cell r="K1771" t="str">
            <v>BXKD164191</v>
          </cell>
          <cell r="W1771">
            <v>45573</v>
          </cell>
          <cell r="Z1771">
            <v>1501</v>
          </cell>
        </row>
        <row r="1772">
          <cell r="E1772" t="str">
            <v>NAGARI, RANCHI
834006</v>
          </cell>
          <cell r="G1772">
            <v>7255848442</v>
          </cell>
          <cell r="K1772" t="str">
            <v>BRAC372524</v>
          </cell>
          <cell r="W1772">
            <v>45573</v>
          </cell>
          <cell r="Z1772">
            <v>33498</v>
          </cell>
        </row>
        <row r="1773">
          <cell r="E1773" t="str">
            <v>NEWRI VIKASH RANCHI JHARKHAND
NEWRI VIKASH RANCHI JHARKHAND
834006
RANCHI</v>
          </cell>
          <cell r="G1773">
            <v>201479268</v>
          </cell>
          <cell r="K1773" t="str">
            <v>BQAC373734</v>
          </cell>
          <cell r="W1773">
            <v>45573</v>
          </cell>
          <cell r="Z1773">
            <v>26616</v>
          </cell>
        </row>
        <row r="1774">
          <cell r="E1774" t="str">
            <v>BHORA</v>
          </cell>
          <cell r="G1774">
            <v>9550035031</v>
          </cell>
          <cell r="K1774" t="str">
            <v>BVHD163331</v>
          </cell>
          <cell r="W1774">
            <v>45573</v>
          </cell>
          <cell r="Z1774">
            <v>1511</v>
          </cell>
        </row>
        <row r="1775">
          <cell r="E1775" t="str">
            <v>CHANDWAY CHOWK,RANCHI
834006</v>
          </cell>
          <cell r="G1775">
            <v>7870472388</v>
          </cell>
          <cell r="K1775" t="str">
            <v>BRAC372352</v>
          </cell>
          <cell r="W1775">
            <v>45572</v>
          </cell>
          <cell r="Z1775">
            <v>13500</v>
          </cell>
        </row>
        <row r="1776">
          <cell r="E1776" t="str">
            <v>GOVINDPUR, DHANBAD</v>
          </cell>
          <cell r="G1776">
            <v>9031000459</v>
          </cell>
          <cell r="K1776" t="str">
            <v>BMHS040567</v>
          </cell>
          <cell r="W1776">
            <v>45570</v>
          </cell>
          <cell r="Z1776">
            <v>3753</v>
          </cell>
        </row>
        <row r="1777">
          <cell r="E1777" t="str">
            <v>PARSAI, GOVINDPUR</v>
          </cell>
          <cell r="G1777">
            <v>8348686307</v>
          </cell>
          <cell r="K1777" t="str">
            <v>BXLS042397</v>
          </cell>
          <cell r="W1777">
            <v>45570</v>
          </cell>
          <cell r="Z1777">
            <v>305</v>
          </cell>
        </row>
        <row r="1778">
          <cell r="E1778" t="str">
            <v>PAKUR</v>
          </cell>
          <cell r="G1778">
            <v>9133666330</v>
          </cell>
          <cell r="K1778" t="str">
            <v>BUKD162500</v>
          </cell>
          <cell r="W1778">
            <v>45570</v>
          </cell>
          <cell r="Z1778">
            <v>5107</v>
          </cell>
        </row>
        <row r="1779">
          <cell r="E1779" t="str">
            <v>MAHUDA MORE, DHANBAD</v>
          </cell>
          <cell r="G1779">
            <v>6204702963</v>
          </cell>
          <cell r="K1779" t="str">
            <v>BWHD164004</v>
          </cell>
          <cell r="W1779">
            <v>45570</v>
          </cell>
          <cell r="Z1779">
            <v>1992</v>
          </cell>
        </row>
        <row r="1780">
          <cell r="E1780" t="str">
            <v>BARKAGAON, HAZARIBAGH</v>
          </cell>
          <cell r="G1780">
            <v>7070010949</v>
          </cell>
          <cell r="K1780" t="str">
            <v>BWLD231334</v>
          </cell>
          <cell r="W1780">
            <v>45570</v>
          </cell>
          <cell r="Z1780">
            <v>2145</v>
          </cell>
        </row>
        <row r="1781">
          <cell r="E1781" t="str">
            <v>BARKAGAON, HAZARIBAGH</v>
          </cell>
          <cell r="G1781">
            <v>7070010949</v>
          </cell>
          <cell r="K1781" t="str">
            <v>BWLD231345</v>
          </cell>
          <cell r="W1781">
            <v>45570</v>
          </cell>
          <cell r="Z1781">
            <v>2246</v>
          </cell>
        </row>
        <row r="1782">
          <cell r="E1782" t="str">
            <v>ANGARPATHRA</v>
          </cell>
          <cell r="G1782">
            <v>8210106692</v>
          </cell>
          <cell r="K1782" t="str">
            <v>BULD162561</v>
          </cell>
          <cell r="W1782">
            <v>45569</v>
          </cell>
          <cell r="Z1782">
            <v>3880</v>
          </cell>
        </row>
        <row r="1783">
          <cell r="E1783" t="str">
            <v>JAMSHEDPUR</v>
          </cell>
          <cell r="G1783">
            <v>8252943661</v>
          </cell>
          <cell r="K1783" t="str">
            <v>BTFD120918</v>
          </cell>
          <cell r="W1783">
            <v>45569</v>
          </cell>
          <cell r="Z1783">
            <v>11</v>
          </cell>
        </row>
        <row r="1784">
          <cell r="E1784" t="str">
            <v>NAYA MORE, RAMGRAH</v>
          </cell>
          <cell r="G1784">
            <v>7004541681</v>
          </cell>
          <cell r="K1784" t="str">
            <v>BUKS045387</v>
          </cell>
          <cell r="W1784">
            <v>45569</v>
          </cell>
          <cell r="Z1784">
            <v>12330</v>
          </cell>
        </row>
        <row r="1785">
          <cell r="E1785" t="str">
            <v>NAYA MORE, RAMGRAH</v>
          </cell>
          <cell r="G1785">
            <v>7004541681</v>
          </cell>
          <cell r="K1785" t="str">
            <v>BUKS045388</v>
          </cell>
          <cell r="W1785">
            <v>45569</v>
          </cell>
          <cell r="Z1785">
            <v>12840</v>
          </cell>
        </row>
        <row r="1786">
          <cell r="E1786" t="str">
            <v>RAMGARH
829103
NAYA MORE</v>
          </cell>
          <cell r="G1786">
            <v>6201225253</v>
          </cell>
          <cell r="K1786" t="str">
            <v>BPCS030196</v>
          </cell>
          <cell r="W1786">
            <v>45569</v>
          </cell>
          <cell r="Z1786">
            <v>42317</v>
          </cell>
        </row>
        <row r="1787">
          <cell r="E1787" t="str">
            <v>BHURKUNDA</v>
          </cell>
          <cell r="G1787">
            <v>9142402876</v>
          </cell>
          <cell r="K1787" t="str">
            <v>BWHD164015</v>
          </cell>
          <cell r="W1787">
            <v>45569</v>
          </cell>
          <cell r="Z1787">
            <v>1764</v>
          </cell>
        </row>
        <row r="1788">
          <cell r="E1788" t="str">
            <v>NUTAN NAGAR, HAZARIBAGH</v>
          </cell>
          <cell r="G1788">
            <v>9798220119</v>
          </cell>
          <cell r="K1788" t="str">
            <v>BXKC372344</v>
          </cell>
          <cell r="W1788">
            <v>45567</v>
          </cell>
          <cell r="Z1788">
            <v>1</v>
          </cell>
        </row>
        <row r="1789">
          <cell r="E1789" t="str">
            <v>KODERMA, JHARKHAND</v>
          </cell>
          <cell r="G1789">
            <v>6205630431</v>
          </cell>
          <cell r="K1789" t="str">
            <v>BKCS031162</v>
          </cell>
          <cell r="W1789">
            <v>45567</v>
          </cell>
          <cell r="Z1789">
            <v>57303</v>
          </cell>
        </row>
        <row r="1790">
          <cell r="E1790" t="str">
            <v>BARKAGAON</v>
          </cell>
          <cell r="G1790"/>
          <cell r="K1790" t="str">
            <v>BNCS050910</v>
          </cell>
          <cell r="W1790">
            <v>45567</v>
          </cell>
          <cell r="Z1790">
            <v>8601</v>
          </cell>
        </row>
        <row r="1791">
          <cell r="E1791" t="str">
            <v>BALIDIH, BOKARO</v>
          </cell>
          <cell r="G1791">
            <v>8797300962</v>
          </cell>
          <cell r="K1791" t="str">
            <v>BWIC371523</v>
          </cell>
          <cell r="W1791">
            <v>45567</v>
          </cell>
          <cell r="Z1791">
            <v>36</v>
          </cell>
        </row>
        <row r="1792">
          <cell r="E1792" t="str">
            <v>PHUSHRO, KARO</v>
          </cell>
          <cell r="G1792">
            <v>7440956279</v>
          </cell>
          <cell r="K1792" t="str">
            <v>BTED162209</v>
          </cell>
          <cell r="W1792">
            <v>45567</v>
          </cell>
          <cell r="Z1792">
            <v>5246</v>
          </cell>
        </row>
        <row r="1793">
          <cell r="E1793" t="str">
            <v>TATISILWAI, RANCHI</v>
          </cell>
          <cell r="G1793">
            <v>6201580224</v>
          </cell>
          <cell r="K1793" t="str">
            <v>BWHD163996</v>
          </cell>
          <cell r="W1793">
            <v>45566</v>
          </cell>
          <cell r="Z1793">
            <v>1765</v>
          </cell>
        </row>
        <row r="1794">
          <cell r="E1794" t="str">
            <v>PHUSHRO</v>
          </cell>
          <cell r="G1794">
            <v>7979946647</v>
          </cell>
          <cell r="K1794" t="str">
            <v>BWHD231642</v>
          </cell>
          <cell r="W1794">
            <v>45566</v>
          </cell>
          <cell r="Z1794">
            <v>2570</v>
          </cell>
        </row>
        <row r="1795">
          <cell r="E1795" t="str">
            <v>ASHOK NAGAR, RANCHI</v>
          </cell>
          <cell r="G1795">
            <v>9352389271</v>
          </cell>
          <cell r="K1795" t="str">
            <v>BQKD200047</v>
          </cell>
          <cell r="W1795">
            <v>45565</v>
          </cell>
          <cell r="Z1795">
            <v>7593</v>
          </cell>
        </row>
        <row r="1796">
          <cell r="E1796" t="str">
            <v>RAMGARH SPONGE IRON PVT LTD VILLAGE:HOSHIR GIDDI-POHAZARIBAGH(DT)JHARKHAND IND
829110</v>
          </cell>
          <cell r="G1796">
            <v>9835381268</v>
          </cell>
          <cell r="K1796" t="str">
            <v>BKCS040470</v>
          </cell>
          <cell r="W1796">
            <v>45565</v>
          </cell>
          <cell r="Z1796">
            <v>45517</v>
          </cell>
        </row>
        <row r="1797">
          <cell r="E1797" t="str">
            <v>HOSHIR GIDDI,RAMGARH
NEAR P.N. BANK MAIN ROAD, RAMGARH CANTT. 829122
829110</v>
          </cell>
          <cell r="G1797">
            <v>9835381268</v>
          </cell>
          <cell r="K1797" t="str">
            <v>BRHS035368</v>
          </cell>
          <cell r="W1797">
            <v>45565</v>
          </cell>
          <cell r="Z1797">
            <v>25315</v>
          </cell>
        </row>
        <row r="1798">
          <cell r="E1798" t="str">
            <v>HOSHIR GIDDI,RAMGARH
NEAR P.N. BANK MAIN ROAD, RAMGARH CANTT. 829122
829110</v>
          </cell>
          <cell r="G1798">
            <v>9835381268</v>
          </cell>
          <cell r="K1798" t="str">
            <v>GPJS030042</v>
          </cell>
          <cell r="W1798">
            <v>45565</v>
          </cell>
          <cell r="Z1798">
            <v>20939</v>
          </cell>
        </row>
        <row r="1799">
          <cell r="E1799" t="str">
            <v>GOPALI CHOWK, DHANBAD</v>
          </cell>
          <cell r="G1799">
            <v>7004686026</v>
          </cell>
          <cell r="K1799" t="str">
            <v>BWLD163586</v>
          </cell>
          <cell r="W1799">
            <v>45565</v>
          </cell>
          <cell r="Z1799">
            <v>3535</v>
          </cell>
        </row>
        <row r="1800">
          <cell r="E1800" t="str">
            <v>RANCHI
834002</v>
          </cell>
          <cell r="G1800">
            <v>9540167108</v>
          </cell>
          <cell r="K1800" t="str">
            <v>BULS033141</v>
          </cell>
          <cell r="W1800">
            <v>45564</v>
          </cell>
          <cell r="Z1800">
            <v>13644</v>
          </cell>
        </row>
        <row r="1801">
          <cell r="E1801" t="str">
            <v>GOVINDPUR</v>
          </cell>
          <cell r="G1801">
            <v>9065522796</v>
          </cell>
          <cell r="K1801" t="str">
            <v>BWCC379823</v>
          </cell>
          <cell r="W1801">
            <v>45563</v>
          </cell>
          <cell r="Z1801">
            <v>1564</v>
          </cell>
        </row>
        <row r="1802">
          <cell r="E1802" t="str">
            <v>PHUSHRO</v>
          </cell>
          <cell r="G1802">
            <v>7979947746</v>
          </cell>
          <cell r="K1802" t="str">
            <v>BVED163244</v>
          </cell>
          <cell r="W1802">
            <v>45563</v>
          </cell>
          <cell r="Z1802">
            <v>4780</v>
          </cell>
        </row>
        <row r="1803">
          <cell r="E1803" t="str">
            <v>PHUSHRO</v>
          </cell>
          <cell r="G1803">
            <v>7091340232</v>
          </cell>
          <cell r="K1803" t="str">
            <v>BWAD163687</v>
          </cell>
          <cell r="W1803">
            <v>45563</v>
          </cell>
          <cell r="Z1803">
            <v>4250</v>
          </cell>
        </row>
        <row r="1804">
          <cell r="E1804" t="str">
            <v>ARGADA ROAD, BINJHAR, P.O. - MARAR, RAMGARH
829117</v>
          </cell>
          <cell r="G1804">
            <v>7004687780</v>
          </cell>
          <cell r="K1804" t="str">
            <v>BSCS037449</v>
          </cell>
          <cell r="W1804">
            <v>45563</v>
          </cell>
          <cell r="Z1804">
            <v>23940</v>
          </cell>
        </row>
        <row r="1805">
          <cell r="E1805" t="str">
            <v>SHEIKHPURA, BIHAR</v>
          </cell>
          <cell r="G1805">
            <v>7004265492</v>
          </cell>
          <cell r="K1805" t="str">
            <v>BULL160559</v>
          </cell>
          <cell r="W1805">
            <v>45563</v>
          </cell>
          <cell r="Z1805">
            <v>14130</v>
          </cell>
        </row>
        <row r="1806">
          <cell r="E1806" t="str">
            <v>MARRAR, RAMGRAH</v>
          </cell>
          <cell r="G1806">
            <v>9461229296</v>
          </cell>
          <cell r="K1806" t="str">
            <v>BXJC371867</v>
          </cell>
          <cell r="W1806">
            <v>45563</v>
          </cell>
          <cell r="Z1806">
            <v>2621</v>
          </cell>
        </row>
        <row r="1807">
          <cell r="E1807" t="str">
            <v>TUPUDANA, RANCHI</v>
          </cell>
          <cell r="G1807">
            <v>8969978501</v>
          </cell>
          <cell r="K1807" t="str">
            <v>BVAD121386</v>
          </cell>
          <cell r="W1807">
            <v>45563</v>
          </cell>
          <cell r="Z1807">
            <v>2233</v>
          </cell>
        </row>
        <row r="1808">
          <cell r="E1808" t="str">
            <v>AKASHKANARI</v>
          </cell>
          <cell r="G1808">
            <v>7667074257</v>
          </cell>
          <cell r="K1808" t="str">
            <v>BWFD163947</v>
          </cell>
          <cell r="W1808">
            <v>45563</v>
          </cell>
          <cell r="Z1808">
            <v>1941</v>
          </cell>
        </row>
        <row r="1809">
          <cell r="E1809" t="str">
            <v>BALIDIH, BOKARO</v>
          </cell>
          <cell r="G1809">
            <v>9119693082</v>
          </cell>
          <cell r="K1809" t="str">
            <v>ALGS030185</v>
          </cell>
          <cell r="W1809">
            <v>45562</v>
          </cell>
          <cell r="Z1809">
            <v>0</v>
          </cell>
        </row>
        <row r="1810">
          <cell r="E1810" t="str">
            <v>PANDWA, RANCHI</v>
          </cell>
          <cell r="G1810">
            <v>7909069824</v>
          </cell>
          <cell r="K1810" t="str">
            <v>BWEC370313</v>
          </cell>
          <cell r="W1810">
            <v>45562</v>
          </cell>
          <cell r="Z1810">
            <v>1</v>
          </cell>
        </row>
        <row r="1811">
          <cell r="E1811" t="str">
            <v>LODNA NTS</v>
          </cell>
          <cell r="G1811">
            <v>7644045555</v>
          </cell>
          <cell r="K1811" t="str">
            <v>BXKD164206</v>
          </cell>
          <cell r="W1811">
            <v>45562</v>
          </cell>
          <cell r="Z1811">
            <v>1124</v>
          </cell>
        </row>
        <row r="1812">
          <cell r="E1812" t="str">
            <v>NTA LODNA, DHANBAD</v>
          </cell>
          <cell r="G1812">
            <v>7644045555</v>
          </cell>
          <cell r="K1812" t="str">
            <v>BULD162559</v>
          </cell>
          <cell r="W1812">
            <v>45562</v>
          </cell>
          <cell r="Z1812">
            <v>10788</v>
          </cell>
        </row>
        <row r="1813">
          <cell r="E1813" t="str">
            <v>KWJAMA COLLIERY, DHANBAD</v>
          </cell>
          <cell r="G1813">
            <v>7644045555</v>
          </cell>
          <cell r="K1813" t="str">
            <v>BVCD163165</v>
          </cell>
          <cell r="W1813">
            <v>45562</v>
          </cell>
          <cell r="Z1813">
            <v>5985</v>
          </cell>
        </row>
        <row r="1814">
          <cell r="E1814" t="str">
            <v>LODNA</v>
          </cell>
          <cell r="G1814">
            <v>7644045555</v>
          </cell>
          <cell r="K1814" t="str">
            <v>BTDD162169</v>
          </cell>
          <cell r="W1814">
            <v>45562</v>
          </cell>
          <cell r="Z1814">
            <v>14358</v>
          </cell>
        </row>
        <row r="1815">
          <cell r="E1815" t="str">
            <v>LODNA</v>
          </cell>
          <cell r="G1815">
            <v>9044360313</v>
          </cell>
          <cell r="K1815" t="str">
            <v>BTCD162149</v>
          </cell>
          <cell r="W1815">
            <v>45562</v>
          </cell>
          <cell r="Z1815">
            <v>8540</v>
          </cell>
        </row>
        <row r="1816">
          <cell r="E1816" t="str">
            <v>LODNA</v>
          </cell>
          <cell r="G1816">
            <v>9508648266</v>
          </cell>
          <cell r="K1816" t="str">
            <v>BVJD162972</v>
          </cell>
          <cell r="W1816">
            <v>45562</v>
          </cell>
          <cell r="Z1816">
            <v>3325</v>
          </cell>
        </row>
        <row r="1817">
          <cell r="E1817" t="str">
            <v>BARIDIH</v>
          </cell>
          <cell r="G1817">
            <v>8709424960</v>
          </cell>
          <cell r="K1817" t="str">
            <v>BQIC371495</v>
          </cell>
          <cell r="W1817">
            <v>45562</v>
          </cell>
          <cell r="Z1817">
            <v>10608</v>
          </cell>
        </row>
        <row r="1818">
          <cell r="E1818" t="str">
            <v>62, KOKAR INDUSTRIAL AREA, KOKAR,RANCHI.
834001</v>
          </cell>
          <cell r="G1818">
            <v>9534189364</v>
          </cell>
          <cell r="K1818" t="str">
            <v>BMFS031276</v>
          </cell>
          <cell r="W1818">
            <v>45562</v>
          </cell>
          <cell r="Z1818">
            <v>8493</v>
          </cell>
        </row>
        <row r="1819">
          <cell r="E1819" t="str">
            <v>BHULI, DHANBAD</v>
          </cell>
          <cell r="G1819">
            <v>7541046561</v>
          </cell>
          <cell r="K1819" t="str">
            <v>BVFS039912</v>
          </cell>
          <cell r="W1819">
            <v>45562</v>
          </cell>
          <cell r="Z1819">
            <v>11537</v>
          </cell>
        </row>
        <row r="1820">
          <cell r="E1820" t="str">
            <v>TATISILWAI, JHARKHAND
835103</v>
          </cell>
          <cell r="G1820">
            <v>6200160428</v>
          </cell>
          <cell r="K1820" t="str">
            <v>BQHS040705</v>
          </cell>
          <cell r="W1820">
            <v>45562</v>
          </cell>
          <cell r="Z1820">
            <v>33997</v>
          </cell>
        </row>
        <row r="1821">
          <cell r="E1821" t="str">
            <v>KOKAR INDUSTRIAL AREA</v>
          </cell>
          <cell r="G1821">
            <v>9709189418</v>
          </cell>
          <cell r="K1821" t="str">
            <v>BVKC374486</v>
          </cell>
          <cell r="W1821">
            <v>45562</v>
          </cell>
          <cell r="Z1821">
            <v>8150</v>
          </cell>
        </row>
        <row r="1822">
          <cell r="E1822" t="str">
            <v>RANCHI PATNA ROAD
DEMOTAND
825301
HAZARIBAGH</v>
          </cell>
          <cell r="G1822">
            <v>7905424302</v>
          </cell>
          <cell r="K1822" t="str">
            <v>BMBL160078</v>
          </cell>
          <cell r="W1822">
            <v>45561</v>
          </cell>
          <cell r="Z1822">
            <v>58872</v>
          </cell>
        </row>
        <row r="1823">
          <cell r="E1823" t="str">
            <v>MANDU, RAMGARH
JAISWAL COLONY, THANA CHOW,, RAMGARH CANTT. DIST. RAMGARH, JHARKHAND
825316
MANDU</v>
          </cell>
          <cell r="G1823">
            <v>8797891051</v>
          </cell>
          <cell r="K1823" t="str">
            <v>BWCS032691</v>
          </cell>
          <cell r="W1823">
            <v>45561</v>
          </cell>
          <cell r="Z1823">
            <v>8677</v>
          </cell>
        </row>
        <row r="1824">
          <cell r="E1824" t="str">
            <v>RING ROAD, TUPUDANA</v>
          </cell>
          <cell r="G1824">
            <v>9264401517</v>
          </cell>
          <cell r="K1824" t="str">
            <v>BWLS031931</v>
          </cell>
          <cell r="W1824">
            <v>45560</v>
          </cell>
          <cell r="Z1824">
            <v>2326</v>
          </cell>
        </row>
        <row r="1825">
          <cell r="E1825" t="str">
            <v>KOKAR, RANCHI</v>
          </cell>
          <cell r="G1825">
            <v>7488061091</v>
          </cell>
          <cell r="K1825" t="str">
            <v>BWIC371555</v>
          </cell>
          <cell r="W1825">
            <v>45560</v>
          </cell>
          <cell r="Z1825">
            <v>1649</v>
          </cell>
        </row>
        <row r="1826">
          <cell r="E1826" t="str">
            <v>KOKAR, RANCHI</v>
          </cell>
          <cell r="G1826">
            <v>7488061091</v>
          </cell>
          <cell r="K1826" t="str">
            <v>BWIC371555</v>
          </cell>
          <cell r="W1826">
            <v>45560</v>
          </cell>
          <cell r="Z1826">
            <v>1649</v>
          </cell>
        </row>
        <row r="1827">
          <cell r="E1827" t="str">
            <v>SIDRAUL, NAMKUM, RANCHI
834010
SIDRAUL, NAMKUM, RANCHI</v>
          </cell>
          <cell r="G1827">
            <v>9993423669</v>
          </cell>
          <cell r="K1827" t="str">
            <v>UOIS030128</v>
          </cell>
          <cell r="W1827">
            <v>45560</v>
          </cell>
          <cell r="Z1827">
            <v>16943</v>
          </cell>
        </row>
        <row r="1828">
          <cell r="E1828" t="str">
            <v>SARWARI, ASANSOL, WB</v>
          </cell>
          <cell r="G1828">
            <v>6202045477</v>
          </cell>
          <cell r="K1828" t="str">
            <v>BXJS034965</v>
          </cell>
          <cell r="W1828">
            <v>45560</v>
          </cell>
          <cell r="Z1828">
            <v>4094</v>
          </cell>
        </row>
        <row r="1829">
          <cell r="E1829" t="str">
            <v>ASANSOL</v>
          </cell>
          <cell r="G1829">
            <v>9431101890</v>
          </cell>
          <cell r="K1829" t="str">
            <v>BSCS037494</v>
          </cell>
          <cell r="W1829">
            <v>45560</v>
          </cell>
          <cell r="Z1829">
            <v>20290</v>
          </cell>
        </row>
        <row r="1830">
          <cell r="E1830" t="str">
            <v>BALIDIH, BOKARO</v>
          </cell>
          <cell r="G1830">
            <v>8797300962</v>
          </cell>
          <cell r="K1830" t="str">
            <v>BWIC371523</v>
          </cell>
          <cell r="W1830">
            <v>45559</v>
          </cell>
          <cell r="Z1830">
            <v>1</v>
          </cell>
        </row>
        <row r="1831">
          <cell r="E1831" t="str">
            <v>MURHU
C/O ASHISH SABOO, MURHU, DIST- KHUNTI
835216</v>
          </cell>
          <cell r="G1831">
            <v>8862826990</v>
          </cell>
          <cell r="K1831" t="str">
            <v>BTLC377591</v>
          </cell>
          <cell r="W1831">
            <v>45559</v>
          </cell>
          <cell r="Z1831">
            <v>15302</v>
          </cell>
        </row>
        <row r="1832">
          <cell r="E1832" t="str">
            <v>DALADALI, RANCHI</v>
          </cell>
          <cell r="G1832">
            <v>8002261962</v>
          </cell>
          <cell r="K1832" t="str">
            <v>BSLD230358</v>
          </cell>
          <cell r="W1832">
            <v>45559</v>
          </cell>
          <cell r="Z1832">
            <v>8316</v>
          </cell>
        </row>
        <row r="1833">
          <cell r="E1833" t="str">
            <v>MURHU
C/O ASHISH SABOO, MURHU, DIST- KHUNTI
835216</v>
          </cell>
          <cell r="G1833">
            <v>8862826990</v>
          </cell>
          <cell r="K1833" t="str">
            <v>BTLC377591</v>
          </cell>
          <cell r="W1833">
            <v>45559</v>
          </cell>
          <cell r="Z1833">
            <v>15302</v>
          </cell>
        </row>
        <row r="1834">
          <cell r="E1834" t="str">
            <v>BALIDIH, BOKARO</v>
          </cell>
          <cell r="G1834">
            <v>9709073999</v>
          </cell>
          <cell r="K1834" t="str">
            <v>BVCS038776</v>
          </cell>
          <cell r="W1834">
            <v>45558</v>
          </cell>
          <cell r="Z1834">
            <v>1693</v>
          </cell>
        </row>
        <row r="1835">
          <cell r="E1835" t="str">
            <v>TAPIN PROJECT, CHARHI</v>
          </cell>
          <cell r="G1835">
            <v>6204816691</v>
          </cell>
          <cell r="K1835" t="str">
            <v>BVLD163067</v>
          </cell>
          <cell r="W1835">
            <v>45558</v>
          </cell>
          <cell r="Z1835">
            <v>5335</v>
          </cell>
        </row>
        <row r="1836">
          <cell r="E1836" t="str">
            <v>PHOOLWARTAND, DHANBAD</v>
          </cell>
          <cell r="G1836">
            <v>8210106692</v>
          </cell>
          <cell r="K1836" t="str">
            <v>BVHD163393</v>
          </cell>
          <cell r="W1836">
            <v>45558</v>
          </cell>
          <cell r="Z1836">
            <v>3400</v>
          </cell>
        </row>
        <row r="1837">
          <cell r="E1837" t="str">
            <v>LODNA NTS</v>
          </cell>
          <cell r="G1837">
            <v>7644045555</v>
          </cell>
          <cell r="K1837" t="str">
            <v>BXKD164206</v>
          </cell>
          <cell r="W1837">
            <v>45558</v>
          </cell>
          <cell r="Z1837">
            <v>1078</v>
          </cell>
        </row>
        <row r="1838">
          <cell r="E1838" t="str">
            <v>TANDWA, CHATRA</v>
          </cell>
          <cell r="G1838">
            <v>7032052579</v>
          </cell>
          <cell r="K1838" t="str">
            <v>BXJD164130</v>
          </cell>
          <cell r="W1838">
            <v>45558</v>
          </cell>
          <cell r="Z1838">
            <v>1369</v>
          </cell>
        </row>
        <row r="1839">
          <cell r="E1839" t="str">
            <v>ANGARA, TATISILWAI</v>
          </cell>
          <cell r="G1839">
            <v>9162768423</v>
          </cell>
          <cell r="K1839" t="str">
            <v>BVGF111615</v>
          </cell>
          <cell r="W1839">
            <v>45556</v>
          </cell>
          <cell r="Z1839">
            <v>14978</v>
          </cell>
        </row>
        <row r="1840">
          <cell r="E1840" t="str">
            <v>ANGARA, TATISILWAI</v>
          </cell>
          <cell r="G1840">
            <v>9162768423</v>
          </cell>
          <cell r="K1840" t="str">
            <v>BVGF111611</v>
          </cell>
          <cell r="W1840">
            <v>45556</v>
          </cell>
          <cell r="Z1840">
            <v>14214</v>
          </cell>
        </row>
        <row r="1841">
          <cell r="E1841" t="str">
            <v>RANCHI
834002</v>
          </cell>
          <cell r="G1841">
            <v>9540167108</v>
          </cell>
          <cell r="K1841" t="str">
            <v>BTIS032025</v>
          </cell>
          <cell r="W1841">
            <v>45556</v>
          </cell>
          <cell r="Z1841">
            <v>14446</v>
          </cell>
        </row>
        <row r="1842">
          <cell r="E1842" t="str">
            <v>RANCHI
834002</v>
          </cell>
          <cell r="G1842">
            <v>9540167108</v>
          </cell>
          <cell r="K1842" t="str">
            <v>BTIS032020</v>
          </cell>
          <cell r="W1842">
            <v>45556</v>
          </cell>
          <cell r="Z1842">
            <v>14225</v>
          </cell>
        </row>
        <row r="1843">
          <cell r="E1843" t="str">
            <v>REHLA, GARHWA ROAD, PALAMU D.T, JHARKHAND
PALAMU JHARKHAND 822124
INDIA</v>
          </cell>
          <cell r="G1843">
            <v>7004971081</v>
          </cell>
          <cell r="K1843" t="str">
            <v>BLFS031469</v>
          </cell>
          <cell r="W1843">
            <v>45555</v>
          </cell>
          <cell r="Z1843">
            <v>46522</v>
          </cell>
        </row>
        <row r="1844">
          <cell r="E1844" t="str">
            <v>DHANBAD</v>
          </cell>
          <cell r="G1844">
            <v>9006138621</v>
          </cell>
          <cell r="K1844" t="str">
            <v>BXBD164381</v>
          </cell>
          <cell r="W1844">
            <v>45555</v>
          </cell>
          <cell r="Z1844">
            <v>294</v>
          </cell>
        </row>
        <row r="1845">
          <cell r="E1845" t="str">
            <v>GOVINDPUR, DHANBAD</v>
          </cell>
          <cell r="G1845">
            <v>9153973412</v>
          </cell>
          <cell r="K1845" t="str">
            <v>BXKC372461</v>
          </cell>
          <cell r="W1845">
            <v>45555</v>
          </cell>
          <cell r="Z1845">
            <v>0</v>
          </cell>
        </row>
        <row r="1846">
          <cell r="E1846" t="str">
            <v>MARRAR, RAMGRAH</v>
          </cell>
          <cell r="G1846">
            <v>7654107064</v>
          </cell>
          <cell r="K1846" t="str">
            <v>BXJS035074</v>
          </cell>
          <cell r="W1846">
            <v>45555</v>
          </cell>
          <cell r="Z1846">
            <v>1953</v>
          </cell>
        </row>
        <row r="1847">
          <cell r="E1847" t="str">
            <v>BARKAGAON, HAZARIBAGH</v>
          </cell>
          <cell r="G1847">
            <v>7070010949</v>
          </cell>
          <cell r="K1847" t="str">
            <v>BWLD231334</v>
          </cell>
          <cell r="W1847">
            <v>45555</v>
          </cell>
          <cell r="Z1847">
            <v>2050</v>
          </cell>
        </row>
        <row r="1848">
          <cell r="E1848" t="str">
            <v>TAPIN PROJECT, CHARHI</v>
          </cell>
          <cell r="G1848">
            <v>6204816691</v>
          </cell>
          <cell r="K1848" t="str">
            <v>BVLD163067</v>
          </cell>
          <cell r="W1848">
            <v>45554</v>
          </cell>
          <cell r="Z1848">
            <v>5312</v>
          </cell>
        </row>
        <row r="1849">
          <cell r="E1849" t="str">
            <v>ITKI MORE, RANCHI</v>
          </cell>
          <cell r="G1849">
            <v>8877024924</v>
          </cell>
          <cell r="K1849" t="str">
            <v>BWFC370723</v>
          </cell>
          <cell r="W1849">
            <v>45554</v>
          </cell>
          <cell r="Z1849">
            <v>4241</v>
          </cell>
        </row>
        <row r="1850">
          <cell r="E1850" t="str">
            <v>JHALDA</v>
          </cell>
          <cell r="G1850">
            <v>9331665000</v>
          </cell>
          <cell r="K1850" t="str">
            <v>BTIS044954</v>
          </cell>
          <cell r="W1850">
            <v>45554</v>
          </cell>
          <cell r="Z1850">
            <v>19151</v>
          </cell>
        </row>
        <row r="1851">
          <cell r="E1851" t="str">
            <v>JHALDA</v>
          </cell>
          <cell r="G1851">
            <v>9331665000</v>
          </cell>
          <cell r="K1851" t="str">
            <v>BTIS045073</v>
          </cell>
          <cell r="W1851">
            <v>45554</v>
          </cell>
          <cell r="Z1851">
            <v>21716</v>
          </cell>
        </row>
        <row r="1852">
          <cell r="E1852" t="str">
            <v>BALIDIH, BOKARO</v>
          </cell>
          <cell r="G1852">
            <v>9119693082</v>
          </cell>
          <cell r="K1852" t="str">
            <v>ALGS030185</v>
          </cell>
          <cell r="W1852">
            <v>45553</v>
          </cell>
          <cell r="Z1852">
            <v>0</v>
          </cell>
        </row>
        <row r="1853">
          <cell r="E1853" t="str">
            <v>NAGARI, RANCHI
834006</v>
          </cell>
          <cell r="G1853">
            <v>7255848442</v>
          </cell>
          <cell r="K1853" t="str">
            <v>BRAC372524</v>
          </cell>
          <cell r="W1853">
            <v>45553</v>
          </cell>
          <cell r="Z1853">
            <v>33130</v>
          </cell>
        </row>
        <row r="1854">
          <cell r="E1854" t="str">
            <v>NEW MADHUKAM, RANCHI</v>
          </cell>
          <cell r="G1854">
            <v>7903598643</v>
          </cell>
          <cell r="K1854" t="str">
            <v>BXKC372444</v>
          </cell>
          <cell r="W1854">
            <v>45551</v>
          </cell>
          <cell r="Z1854">
            <v>2</v>
          </cell>
        </row>
        <row r="1855">
          <cell r="E1855" t="str">
            <v>KOKAR INDUSTRIAL AREA KOKAR</v>
          </cell>
          <cell r="G1855">
            <v>8404802069</v>
          </cell>
          <cell r="K1855" t="str">
            <v>BXDC373881</v>
          </cell>
          <cell r="W1855">
            <v>45551</v>
          </cell>
          <cell r="Z1855">
            <v>1</v>
          </cell>
        </row>
        <row r="1856">
          <cell r="E1856" t="str">
            <v>1, KOCP, DHANSAR, Dhanbad, Jharkhand, 828106</v>
          </cell>
          <cell r="G1856">
            <v>6360902039</v>
          </cell>
          <cell r="K1856" t="str">
            <v>BUIC373701</v>
          </cell>
          <cell r="W1856">
            <v>45550</v>
          </cell>
          <cell r="Z1856">
            <v>1547</v>
          </cell>
        </row>
        <row r="1857">
          <cell r="E1857" t="str">
            <v>PHOOLWARITAND</v>
          </cell>
          <cell r="G1857">
            <v>8210106692</v>
          </cell>
          <cell r="K1857" t="str">
            <v>BTFD162244</v>
          </cell>
          <cell r="W1857">
            <v>45549</v>
          </cell>
          <cell r="Z1857">
            <v>10354</v>
          </cell>
        </row>
        <row r="1858">
          <cell r="E1858" t="str">
            <v>DHANBAD</v>
          </cell>
          <cell r="G1858">
            <v>9006138621</v>
          </cell>
          <cell r="K1858" t="str">
            <v>BXBD164381</v>
          </cell>
          <cell r="W1858">
            <v>45549</v>
          </cell>
          <cell r="Z1858">
            <v>267</v>
          </cell>
        </row>
        <row r="1859">
          <cell r="E1859" t="str">
            <v>62, KOKAR INDUSTRIAL AREA, KOKAR,RANCHI.
834001</v>
          </cell>
          <cell r="G1859">
            <v>9534189364</v>
          </cell>
          <cell r="K1859" t="str">
            <v>BMFS031276</v>
          </cell>
          <cell r="W1859">
            <v>45549</v>
          </cell>
          <cell r="Z1859">
            <v>21685</v>
          </cell>
        </row>
        <row r="1860">
          <cell r="E1860" t="str">
            <v>JHARIA, DHANBAD</v>
          </cell>
          <cell r="G1860">
            <v>8210106692</v>
          </cell>
          <cell r="K1860" t="str">
            <v>BRHD161304</v>
          </cell>
          <cell r="W1860">
            <v>45549</v>
          </cell>
          <cell r="Z1860">
            <v>8650</v>
          </cell>
        </row>
        <row r="1861">
          <cell r="E1861" t="str">
            <v>MUNGMA</v>
          </cell>
          <cell r="G1861">
            <v>8770159290</v>
          </cell>
          <cell r="K1861" t="str">
            <v>BWEC370334</v>
          </cell>
          <cell r="W1861">
            <v>45549</v>
          </cell>
          <cell r="Z1861">
            <v>6742</v>
          </cell>
        </row>
        <row r="1862">
          <cell r="E1862" t="str">
            <v>NUTAN NAGAR, HAZARIBAGH</v>
          </cell>
          <cell r="G1862">
            <v>7992424370</v>
          </cell>
          <cell r="K1862" t="str">
            <v>BXKC372344</v>
          </cell>
          <cell r="W1862">
            <v>45549</v>
          </cell>
          <cell r="Z1862">
            <v>0</v>
          </cell>
        </row>
        <row r="1863">
          <cell r="E1863" t="str">
            <v>NEAR P.N BANK MAIN ROAD,, RAMGARH CANTT-829122, DIST. RAMGARH
829122
BUDHAKHOP, AMBRELA, KARMA,</v>
          </cell>
          <cell r="G1863">
            <v>9693796748</v>
          </cell>
          <cell r="K1863" t="str">
            <v>BQBS030091</v>
          </cell>
          <cell r="W1863">
            <v>45549</v>
          </cell>
          <cell r="Z1863">
            <v>47606</v>
          </cell>
        </row>
        <row r="1864">
          <cell r="E1864" t="str">
            <v>NAMKUN INDUSTRIAL AREA,RANCHI
834010</v>
          </cell>
          <cell r="G1864">
            <v>8340452790</v>
          </cell>
          <cell r="K1864" t="str">
            <v>BUDS034771</v>
          </cell>
          <cell r="W1864">
            <v>45548</v>
          </cell>
          <cell r="Z1864">
            <v>2286</v>
          </cell>
        </row>
        <row r="1865">
          <cell r="E1865" t="str">
            <v>PALAMU, DALTAINGANJ</v>
          </cell>
          <cell r="G1865">
            <v>9153994622</v>
          </cell>
          <cell r="K1865" t="str">
            <v>BVAC375308</v>
          </cell>
          <cell r="W1865">
            <v>45547</v>
          </cell>
          <cell r="Z1865">
            <v>3079</v>
          </cell>
        </row>
        <row r="1866">
          <cell r="E1866" t="str">
            <v>JHUMRI TELAIYA, KODARMA
825409</v>
          </cell>
          <cell r="G1866">
            <v>9455305544</v>
          </cell>
          <cell r="K1866" t="str">
            <v>BSBC375530</v>
          </cell>
          <cell r="W1866">
            <v>45547</v>
          </cell>
          <cell r="Z1866">
            <v>18993</v>
          </cell>
        </row>
        <row r="1867">
          <cell r="E1867" t="str">
            <v>GOPALI CHOWK, DHANBAD</v>
          </cell>
          <cell r="G1867">
            <v>7004686026</v>
          </cell>
          <cell r="K1867" t="str">
            <v>BWLD163586</v>
          </cell>
          <cell r="W1867">
            <v>45547</v>
          </cell>
          <cell r="Z1867">
            <v>3500</v>
          </cell>
        </row>
        <row r="1868">
          <cell r="E1868" t="str">
            <v>DHANBAD</v>
          </cell>
          <cell r="G1868">
            <v>9294578541</v>
          </cell>
          <cell r="K1868" t="str">
            <v>BVGD163308</v>
          </cell>
          <cell r="W1868">
            <v>45546</v>
          </cell>
          <cell r="Z1868">
            <v>3182</v>
          </cell>
        </row>
        <row r="1869">
          <cell r="E1869" t="str">
            <v>PHOOLWARTAND, DHANBAD</v>
          </cell>
          <cell r="G1869">
            <v>8210106692</v>
          </cell>
          <cell r="K1869" t="str">
            <v>BVHD163393</v>
          </cell>
          <cell r="W1869">
            <v>45546</v>
          </cell>
          <cell r="Z1869">
            <v>3848</v>
          </cell>
        </row>
        <row r="1870">
          <cell r="E1870" t="str">
            <v>GROUND FLOOR, 8H AND 81, NATION PRINTERS, NAMKUM INDUSTRIAL AREA,, LOWADIH, RANCHI
GROUND FLOOR, 8H AND 81, NATION PRINTERS, NAMKUM INDUSTRIAL AREA,, LOWADIH, RANCHI
834010</v>
          </cell>
          <cell r="G1870">
            <v>9709225271</v>
          </cell>
          <cell r="K1870" t="str">
            <v>BRFC373676</v>
          </cell>
          <cell r="W1870">
            <v>45546</v>
          </cell>
          <cell r="Z1870">
            <v>35996</v>
          </cell>
        </row>
        <row r="1871">
          <cell r="E1871" t="str">
            <v>KATHITAND
835222,RANCHI
835222</v>
          </cell>
          <cell r="G1871">
            <v>9608787404</v>
          </cell>
          <cell r="K1871" t="str">
            <v>GPAC370341</v>
          </cell>
          <cell r="W1871">
            <v>45546</v>
          </cell>
          <cell r="Z1871">
            <v>10495</v>
          </cell>
        </row>
        <row r="1872">
          <cell r="E1872" t="str">
            <v>TUPUDANA INDUSTRIAL AREA,RANCHI
834003</v>
          </cell>
          <cell r="G1872">
            <v>9534249500</v>
          </cell>
          <cell r="K1872" t="str">
            <v>BRIS035695</v>
          </cell>
          <cell r="W1872">
            <v>45546</v>
          </cell>
          <cell r="Z1872">
            <v>28887</v>
          </cell>
        </row>
        <row r="1873">
          <cell r="E1873" t="str">
            <v>PLOT NO. 148, TUPUDANA, INDUSTRIAL AREA, HATIA, RANCHI
834002</v>
          </cell>
          <cell r="G1873">
            <v>9534249500</v>
          </cell>
          <cell r="K1873" t="str">
            <v>BXKS035161</v>
          </cell>
          <cell r="W1873">
            <v>45546</v>
          </cell>
          <cell r="Z1873">
            <v>2031</v>
          </cell>
        </row>
        <row r="1874">
          <cell r="E1874" t="str">
            <v>PLOT NO. 148, TUPUDANA, INDUSTRIAL AREA, HATIA, RANCHI
834002</v>
          </cell>
          <cell r="G1874">
            <v>9534249500</v>
          </cell>
          <cell r="K1874" t="str">
            <v>BSLS036682</v>
          </cell>
          <cell r="W1874">
            <v>45546</v>
          </cell>
          <cell r="Z1874">
            <v>21447</v>
          </cell>
        </row>
        <row r="1875">
          <cell r="E1875" t="str">
            <v>TUPUDANA</v>
          </cell>
          <cell r="G1875">
            <v>8340549423</v>
          </cell>
          <cell r="K1875" t="str">
            <v>BVLD163043</v>
          </cell>
          <cell r="W1875">
            <v>45546</v>
          </cell>
          <cell r="Z1875">
            <v>2324</v>
          </cell>
        </row>
        <row r="1876">
          <cell r="E1876" t="str">
            <v>NEW MADHUKAM, RANCHI</v>
          </cell>
          <cell r="G1876">
            <v>9934173770</v>
          </cell>
          <cell r="K1876" t="str">
            <v>BXKC372444</v>
          </cell>
          <cell r="W1876">
            <v>45545</v>
          </cell>
          <cell r="Z1876">
            <v>1</v>
          </cell>
        </row>
        <row r="1877">
          <cell r="E1877" t="str">
            <v>BANKURA, DHANBAD</v>
          </cell>
          <cell r="G1877">
            <v>9997718463</v>
          </cell>
          <cell r="K1877" t="str">
            <v>BXBS036188</v>
          </cell>
          <cell r="W1877">
            <v>45545</v>
          </cell>
          <cell r="Z1877">
            <v>204</v>
          </cell>
        </row>
        <row r="1878">
          <cell r="E1878" t="str">
            <v>BANKURA, DHANBAD</v>
          </cell>
          <cell r="G1878">
            <v>9997718463</v>
          </cell>
          <cell r="K1878" t="str">
            <v>BXBS036187</v>
          </cell>
          <cell r="W1878">
            <v>45545</v>
          </cell>
          <cell r="Z1878">
            <v>26</v>
          </cell>
        </row>
        <row r="1879">
          <cell r="E1879" t="str">
            <v>BANKURA, DHANBAD</v>
          </cell>
          <cell r="G1879">
            <v>9997718463</v>
          </cell>
          <cell r="K1879" t="str">
            <v>BWAS040672</v>
          </cell>
          <cell r="W1879">
            <v>45545</v>
          </cell>
          <cell r="Z1879">
            <v>338</v>
          </cell>
        </row>
        <row r="1880">
          <cell r="E1880" t="str">
            <v>BANKURA, DHANBAD</v>
          </cell>
          <cell r="G1880">
            <v>9997718463</v>
          </cell>
          <cell r="K1880" t="str">
            <v>BWBL062669</v>
          </cell>
          <cell r="W1880">
            <v>45545</v>
          </cell>
          <cell r="Z1880">
            <v>413</v>
          </cell>
        </row>
        <row r="1881">
          <cell r="E1881" t="str">
            <v>KAARO SUBHASH NAGAR, DHANBAD</v>
          </cell>
          <cell r="G1881">
            <v>6202123200</v>
          </cell>
          <cell r="K1881" t="str">
            <v>BTFD162243</v>
          </cell>
          <cell r="W1881">
            <v>45545</v>
          </cell>
          <cell r="Z1881">
            <v>7373</v>
          </cell>
        </row>
        <row r="1882">
          <cell r="E1882" t="str">
            <v>GONDUDIH</v>
          </cell>
          <cell r="G1882">
            <v>6202123200</v>
          </cell>
          <cell r="K1882" t="str">
            <v>BSCD161691</v>
          </cell>
          <cell r="W1882">
            <v>45545</v>
          </cell>
          <cell r="Z1882">
            <v>13445</v>
          </cell>
        </row>
        <row r="1883">
          <cell r="E1883" t="str">
            <v>DHANBAD</v>
          </cell>
          <cell r="G1883">
            <v>7004686026</v>
          </cell>
          <cell r="K1883" t="str">
            <v>BTED162231</v>
          </cell>
          <cell r="W1883">
            <v>45545</v>
          </cell>
          <cell r="Z1883">
            <v>8896</v>
          </cell>
        </row>
        <row r="1884">
          <cell r="E1884" t="str">
            <v>PIPARWAR, CHATRA</v>
          </cell>
          <cell r="G1884">
            <v>6200570927</v>
          </cell>
          <cell r="K1884" t="str">
            <v>BUIC374043</v>
          </cell>
          <cell r="W1884">
            <v>45545</v>
          </cell>
          <cell r="Z1884">
            <v>1796</v>
          </cell>
        </row>
        <row r="1885">
          <cell r="E1885" t="str">
            <v>GOVINDPUR DHANBAD</v>
          </cell>
          <cell r="G1885">
            <v>9110154620</v>
          </cell>
          <cell r="K1885" t="str">
            <v>BRFS034901</v>
          </cell>
          <cell r="W1885">
            <v>45545</v>
          </cell>
          <cell r="Z1885">
            <v>18309</v>
          </cell>
        </row>
        <row r="1886">
          <cell r="E1886" t="str">
            <v>SARWARI, ASANSOL, WB</v>
          </cell>
          <cell r="G1886">
            <v>9431101890</v>
          </cell>
          <cell r="K1886" t="str">
            <v>BXJS034965</v>
          </cell>
          <cell r="W1886">
            <v>45544</v>
          </cell>
          <cell r="Z1886">
            <v>3745</v>
          </cell>
        </row>
        <row r="1887">
          <cell r="E1887" t="str">
            <v>ASANSOL</v>
          </cell>
          <cell r="G1887">
            <v>9431101890</v>
          </cell>
          <cell r="K1887" t="str">
            <v>BSCS037494</v>
          </cell>
          <cell r="W1887">
            <v>45544</v>
          </cell>
          <cell r="Z1887">
            <v>20226</v>
          </cell>
        </row>
        <row r="1888">
          <cell r="E1888" t="str">
            <v>GODDA</v>
          </cell>
          <cell r="G1888">
            <v>9631808120</v>
          </cell>
          <cell r="K1888" t="str">
            <v>BVAS038341</v>
          </cell>
          <cell r="W1888">
            <v>45544</v>
          </cell>
          <cell r="Z1888">
            <v>8341</v>
          </cell>
        </row>
        <row r="1889">
          <cell r="E1889" t="str">
            <v>TATISILWAI, JHARKHAND
835103</v>
          </cell>
          <cell r="G1889">
            <v>6200160428</v>
          </cell>
          <cell r="K1889" t="str">
            <v>BQHS040705</v>
          </cell>
          <cell r="W1889">
            <v>45542</v>
          </cell>
          <cell r="Z1889">
            <v>33724</v>
          </cell>
        </row>
        <row r="1890">
          <cell r="E1890" t="str">
            <v>NICHITPUR</v>
          </cell>
          <cell r="G1890">
            <v>7903412157</v>
          </cell>
          <cell r="K1890" t="str">
            <v>BVGD163301</v>
          </cell>
          <cell r="W1890">
            <v>45542</v>
          </cell>
          <cell r="Z1890">
            <v>1967</v>
          </cell>
        </row>
        <row r="1891">
          <cell r="E1891" t="str">
            <v>LODNA NTS</v>
          </cell>
          <cell r="G1891">
            <v>7644045555</v>
          </cell>
          <cell r="K1891" t="str">
            <v>BXKD164206</v>
          </cell>
          <cell r="W1891">
            <v>45542</v>
          </cell>
          <cell r="Z1891">
            <v>976</v>
          </cell>
        </row>
        <row r="1892">
          <cell r="E1892" t="str">
            <v>BALIDIH, BOKARO</v>
          </cell>
          <cell r="G1892">
            <v>9119693082</v>
          </cell>
          <cell r="K1892" t="str">
            <v>ALGS030185</v>
          </cell>
          <cell r="W1892">
            <v>45542</v>
          </cell>
          <cell r="Z1892">
            <v>0</v>
          </cell>
        </row>
        <row r="1893">
          <cell r="E1893" t="str">
            <v>ARARIA, BIHAR</v>
          </cell>
          <cell r="G1893">
            <v>9801421403</v>
          </cell>
          <cell r="K1893" t="str">
            <v>BXAD121939</v>
          </cell>
          <cell r="W1893">
            <v>45542</v>
          </cell>
          <cell r="Z1893">
            <v>480</v>
          </cell>
        </row>
        <row r="1894">
          <cell r="E1894" t="str">
            <v>ARARIA, BIHAR</v>
          </cell>
          <cell r="G1894">
            <v>9101149067</v>
          </cell>
          <cell r="K1894" t="str">
            <v>BXLD121932</v>
          </cell>
          <cell r="W1894">
            <v>45542</v>
          </cell>
          <cell r="Z1894">
            <v>350</v>
          </cell>
        </row>
        <row r="1895">
          <cell r="E1895" t="str">
            <v>SAUNDI, RAMGRAH</v>
          </cell>
          <cell r="G1895">
            <v>7781010703</v>
          </cell>
          <cell r="K1895" t="str">
            <v>BVBC375436</v>
          </cell>
          <cell r="W1895">
            <v>45541</v>
          </cell>
          <cell r="Z1895">
            <v>4082</v>
          </cell>
        </row>
        <row r="1896">
          <cell r="E1896" t="str">
            <v>ENA COLLEARY</v>
          </cell>
          <cell r="G1896">
            <v>9798660334</v>
          </cell>
          <cell r="K1896" t="str">
            <v>BXJD164132</v>
          </cell>
          <cell r="W1896">
            <v>45541</v>
          </cell>
          <cell r="Z1896">
            <v>1212</v>
          </cell>
        </row>
        <row r="1897">
          <cell r="E1897" t="str">
            <v>BARHI, HAZARIBAGH</v>
          </cell>
          <cell r="G1897">
            <v>8488957184</v>
          </cell>
          <cell r="K1897" t="str">
            <v>BUCS034287</v>
          </cell>
          <cell r="W1897">
            <v>45541</v>
          </cell>
          <cell r="Z1897">
            <v>18004</v>
          </cell>
        </row>
        <row r="1898">
          <cell r="E1898" t="str">
            <v>ADDRESS-PLOT-57B,BARAHI INDUSTRIAL AREA,ON DELHI HOWRAH NATIONAL HIGHWAY,BARHI,JAHARKHAND.</v>
          </cell>
          <cell r="G1898">
            <v>8488957184</v>
          </cell>
          <cell r="K1898" t="str">
            <v>BUBS033778</v>
          </cell>
          <cell r="W1898">
            <v>45541</v>
          </cell>
          <cell r="Z1898">
            <v>21836</v>
          </cell>
        </row>
        <row r="1899">
          <cell r="E1899" t="str">
            <v>SHIVA JEE LANE, HARMU
834002</v>
          </cell>
          <cell r="G1899">
            <v>7004711122</v>
          </cell>
          <cell r="K1899" t="str">
            <v>BRGC374007</v>
          </cell>
          <cell r="W1899">
            <v>45541</v>
          </cell>
          <cell r="Z1899">
            <v>5284</v>
          </cell>
        </row>
        <row r="1900">
          <cell r="E1900" t="str">
            <v>RUNNING - HAZARIBAGH</v>
          </cell>
          <cell r="G1900">
            <v>9835854256</v>
          </cell>
          <cell r="K1900" t="str">
            <v>BXCD164415</v>
          </cell>
          <cell r="W1900">
            <v>45540</v>
          </cell>
          <cell r="Z1900">
            <v>74</v>
          </cell>
        </row>
        <row r="1901">
          <cell r="E1901" t="str">
            <v>CHAS BOKARO</v>
          </cell>
          <cell r="G1901">
            <v>9006537516</v>
          </cell>
          <cell r="K1901" t="str">
            <v>BWID164096</v>
          </cell>
          <cell r="W1901">
            <v>45540</v>
          </cell>
          <cell r="Z1901">
            <v>1190</v>
          </cell>
        </row>
        <row r="1902">
          <cell r="E1902" t="str">
            <v>MADHUKAM, RANCHI</v>
          </cell>
          <cell r="G1902">
            <v>9934173770</v>
          </cell>
          <cell r="K1902" t="str">
            <v>BXKC372444</v>
          </cell>
          <cell r="W1902">
            <v>45540</v>
          </cell>
          <cell r="Z1902">
            <v>0</v>
          </cell>
        </row>
        <row r="1903">
          <cell r="E1903" t="str">
            <v>ANGARA, TATISILWAI</v>
          </cell>
          <cell r="G1903">
            <v>9507321781</v>
          </cell>
          <cell r="K1903" t="str">
            <v>BWFC370703</v>
          </cell>
          <cell r="W1903">
            <v>45540</v>
          </cell>
          <cell r="Z1903">
            <v>1173</v>
          </cell>
        </row>
        <row r="1904">
          <cell r="E1904" t="str">
            <v>MUNGMA</v>
          </cell>
          <cell r="G1904">
            <v>8770159290</v>
          </cell>
          <cell r="K1904" t="str">
            <v>BWEC370334</v>
          </cell>
          <cell r="W1904">
            <v>45539</v>
          </cell>
          <cell r="Z1904">
            <v>6545</v>
          </cell>
        </row>
        <row r="1905">
          <cell r="E1905" t="str">
            <v>KOKAR, RANCHI</v>
          </cell>
          <cell r="G1905">
            <v>7488061091</v>
          </cell>
          <cell r="K1905" t="str">
            <v>BWIC371555</v>
          </cell>
          <cell r="W1905">
            <v>45539</v>
          </cell>
          <cell r="Z1905">
            <v>1536</v>
          </cell>
        </row>
        <row r="1906">
          <cell r="E1906" t="str">
            <v>GROUND AND 1 ST FLOOR, BESIDE DAINIK BHASKAR, GOVINDPUR ROAD, DIST :- DHANBAD
GROUND AND 1 ST FLOOR, BESIDE DAINIK BHASKAR, GOVINDPUR ROAD, DIST :- DHANBAD
828109</v>
          </cell>
          <cell r="G1906">
            <v>8789061377</v>
          </cell>
          <cell r="K1906" t="str">
            <v>BRES034488</v>
          </cell>
          <cell r="W1906">
            <v>45538</v>
          </cell>
          <cell r="Z1906">
            <v>21784</v>
          </cell>
        </row>
        <row r="1907">
          <cell r="E1907" t="str">
            <v>GOVINDPUR, DHANBAD</v>
          </cell>
          <cell r="G1907">
            <v>7254622131</v>
          </cell>
          <cell r="K1907" t="str">
            <v>BVDS039346</v>
          </cell>
          <cell r="W1907">
            <v>45537</v>
          </cell>
          <cell r="Z1907">
            <v>5518</v>
          </cell>
        </row>
        <row r="1908">
          <cell r="E1908" t="str">
            <v>ASANSOL</v>
          </cell>
          <cell r="G1908">
            <v>9431101890</v>
          </cell>
          <cell r="K1908" t="str">
            <v>BSCS037494</v>
          </cell>
          <cell r="W1908">
            <v>45537</v>
          </cell>
          <cell r="Z1908">
            <v>20225</v>
          </cell>
        </row>
        <row r="1909">
          <cell r="E1909" t="str">
            <v>SARWARI, ASANSOL, WB</v>
          </cell>
          <cell r="G1909">
            <v>9431101890</v>
          </cell>
          <cell r="K1909" t="str">
            <v>BXJS034965</v>
          </cell>
          <cell r="W1909">
            <v>45537</v>
          </cell>
          <cell r="Z1909">
            <v>3577</v>
          </cell>
        </row>
        <row r="1910">
          <cell r="E1910" t="str">
            <v>KULI, RAMGRAH</v>
          </cell>
          <cell r="G1910">
            <v>9691773091</v>
          </cell>
          <cell r="K1910" t="str">
            <v>BWAD163680</v>
          </cell>
          <cell r="W1910">
            <v>45537</v>
          </cell>
          <cell r="Z1910">
            <v>1725</v>
          </cell>
        </row>
        <row r="1911">
          <cell r="E1911" t="str">
            <v>NICHITPUR</v>
          </cell>
          <cell r="G1911">
            <v>7903412157</v>
          </cell>
          <cell r="K1911" t="str">
            <v>BUCD162696</v>
          </cell>
          <cell r="W1911">
            <v>45537</v>
          </cell>
          <cell r="Z1911">
            <v>6578</v>
          </cell>
        </row>
        <row r="1912">
          <cell r="E1912" t="str">
            <v>BARKAGAON, HAZARIBAGH</v>
          </cell>
          <cell r="G1912">
            <v>7070010949</v>
          </cell>
          <cell r="K1912" t="str">
            <v>BWLD231345</v>
          </cell>
          <cell r="W1912">
            <v>45536</v>
          </cell>
          <cell r="Z1912">
            <v>2148</v>
          </cell>
        </row>
        <row r="1913">
          <cell r="E1913" t="str">
            <v>MOHAGAMA</v>
          </cell>
          <cell r="G1913">
            <v>8074094680</v>
          </cell>
          <cell r="K1913" t="str">
            <v>BWCD121690</v>
          </cell>
          <cell r="W1913">
            <v>45535</v>
          </cell>
          <cell r="Z1913">
            <v>456</v>
          </cell>
        </row>
        <row r="1914">
          <cell r="E1914" t="str">
            <v>BARKAGAON, HAZARIBAGH</v>
          </cell>
          <cell r="G1914">
            <v>7070010949</v>
          </cell>
          <cell r="K1914" t="str">
            <v>BWLD231334</v>
          </cell>
          <cell r="W1914">
            <v>45535</v>
          </cell>
          <cell r="Z1914">
            <v>1963</v>
          </cell>
        </row>
        <row r="1915">
          <cell r="E1915" t="str">
            <v>GIRIDIH</v>
          </cell>
          <cell r="G1915">
            <v>9931921808</v>
          </cell>
          <cell r="K1915" t="str">
            <v>BQED160215</v>
          </cell>
          <cell r="W1915">
            <v>45535</v>
          </cell>
          <cell r="Z1915">
            <v>3906</v>
          </cell>
        </row>
        <row r="1916">
          <cell r="E1916" t="str">
            <v>GIRIDIH</v>
          </cell>
          <cell r="G1916">
            <v>9931921808</v>
          </cell>
          <cell r="K1916" t="str">
            <v>BXCD164420</v>
          </cell>
          <cell r="W1916">
            <v>45535</v>
          </cell>
          <cell r="Z1916">
            <v>181</v>
          </cell>
        </row>
        <row r="1917">
          <cell r="E1917" t="str">
            <v>KHATHITAND, RANCHI</v>
          </cell>
          <cell r="G1917">
            <v>9934610433</v>
          </cell>
          <cell r="K1917" t="str">
            <v>BXJC371965</v>
          </cell>
          <cell r="W1917">
            <v>45535</v>
          </cell>
          <cell r="Z1917">
            <v>1372</v>
          </cell>
        </row>
        <row r="1918">
          <cell r="E1918" t="str">
            <v>RAMGRAH</v>
          </cell>
          <cell r="G1918">
            <v>8709937739</v>
          </cell>
          <cell r="K1918" t="str">
            <v>BWBC379643</v>
          </cell>
          <cell r="W1918">
            <v>45535</v>
          </cell>
          <cell r="Z1918">
            <v>2939</v>
          </cell>
        </row>
        <row r="1919">
          <cell r="E1919" t="str">
            <v>NAMKUM, RANCHI</v>
          </cell>
          <cell r="G1919">
            <v>9608478432</v>
          </cell>
          <cell r="K1919" t="str">
            <v>BTIS045032</v>
          </cell>
          <cell r="W1919">
            <v>45535</v>
          </cell>
          <cell r="Z1919">
            <v>13427</v>
          </cell>
        </row>
        <row r="1920">
          <cell r="E1920" t="str">
            <v>BEGUSARAI</v>
          </cell>
          <cell r="G1920">
            <v>8789417920</v>
          </cell>
          <cell r="K1920" t="str">
            <v>BXLL153793</v>
          </cell>
          <cell r="W1920">
            <v>45535</v>
          </cell>
          <cell r="Z1920">
            <v>527</v>
          </cell>
        </row>
        <row r="1921">
          <cell r="E1921" t="str">
            <v>NTA LODNA, DHANBAD</v>
          </cell>
          <cell r="G1921">
            <v>7644045555</v>
          </cell>
          <cell r="K1921" t="str">
            <v>BULD162559</v>
          </cell>
          <cell r="W1921">
            <v>45534</v>
          </cell>
          <cell r="Z1921">
            <v>10654</v>
          </cell>
        </row>
        <row r="1922">
          <cell r="E1922" t="str">
            <v>LODNA</v>
          </cell>
          <cell r="G1922">
            <v>9044360313</v>
          </cell>
          <cell r="K1922" t="str">
            <v>BTCD162149</v>
          </cell>
          <cell r="W1922">
            <v>45534</v>
          </cell>
          <cell r="Z1922">
            <v>8540</v>
          </cell>
        </row>
        <row r="1923">
          <cell r="E1923" t="str">
            <v>LODNA</v>
          </cell>
          <cell r="G1923">
            <v>7644045555</v>
          </cell>
          <cell r="K1923" t="str">
            <v>BTDD162169</v>
          </cell>
          <cell r="W1923">
            <v>45534</v>
          </cell>
          <cell r="Z1923">
            <v>14358</v>
          </cell>
        </row>
        <row r="1924">
          <cell r="E1924" t="str">
            <v>KWJAMA COLLIERY, DHANBAD</v>
          </cell>
          <cell r="G1924">
            <v>7644045555</v>
          </cell>
          <cell r="K1924" t="str">
            <v>BVCD163165</v>
          </cell>
          <cell r="W1924">
            <v>45534</v>
          </cell>
          <cell r="Z1924">
            <v>5985</v>
          </cell>
        </row>
        <row r="1925">
          <cell r="E1925" t="str">
            <v>LODNA</v>
          </cell>
          <cell r="G1925">
            <v>9508648266</v>
          </cell>
          <cell r="K1925" t="str">
            <v>BVJD162972</v>
          </cell>
          <cell r="W1925">
            <v>45534</v>
          </cell>
          <cell r="Z1925">
            <v>3325</v>
          </cell>
        </row>
        <row r="1926">
          <cell r="E1926" t="str">
            <v>DHANBAD</v>
          </cell>
          <cell r="G1926">
            <v>8210106692</v>
          </cell>
          <cell r="K1926" t="str">
            <v>BXBD164381</v>
          </cell>
          <cell r="W1926">
            <v>45534</v>
          </cell>
          <cell r="Z1926">
            <v>124</v>
          </cell>
        </row>
        <row r="1927">
          <cell r="E1927" t="str">
            <v>TUPUDANA</v>
          </cell>
          <cell r="G1927">
            <v>9431114903</v>
          </cell>
          <cell r="K1927" t="str">
            <v>BVIC378165</v>
          </cell>
          <cell r="W1927">
            <v>45534</v>
          </cell>
          <cell r="Z1927">
            <v>2706</v>
          </cell>
        </row>
        <row r="1928">
          <cell r="E1928" t="str">
            <v>HAWAI NAGAR, RANCHI</v>
          </cell>
          <cell r="G1928">
            <v>9826945050</v>
          </cell>
          <cell r="K1928" t="str">
            <v>BUEC372458</v>
          </cell>
          <cell r="W1928">
            <v>45534</v>
          </cell>
          <cell r="Z1928">
            <v>4206</v>
          </cell>
        </row>
        <row r="1929">
          <cell r="E1929" t="str">
            <v>RAMGRAH</v>
          </cell>
          <cell r="G1929">
            <v>9155729786</v>
          </cell>
          <cell r="K1929" t="str">
            <v>BVAS038005</v>
          </cell>
          <cell r="W1929">
            <v>45534</v>
          </cell>
          <cell r="Z1929">
            <v>16073</v>
          </cell>
        </row>
        <row r="1930">
          <cell r="E1930" t="str">
            <v>MUNGMA</v>
          </cell>
          <cell r="G1930">
            <v>8770159290</v>
          </cell>
          <cell r="K1930" t="str">
            <v>BWEC370334</v>
          </cell>
          <cell r="W1930">
            <v>45534</v>
          </cell>
          <cell r="Z1930">
            <v>6462</v>
          </cell>
        </row>
        <row r="1931">
          <cell r="E1931" t="str">
            <v>KATRAS, DHANBAD</v>
          </cell>
          <cell r="G1931">
            <v>9155382795</v>
          </cell>
          <cell r="K1931" t="str">
            <v>BXAD231954</v>
          </cell>
          <cell r="W1931">
            <v>45533</v>
          </cell>
          <cell r="Z1931">
            <v>443</v>
          </cell>
        </row>
        <row r="1932">
          <cell r="E1932" t="str">
            <v>GOPALI CHOWK, DHANBAD</v>
          </cell>
          <cell r="G1932">
            <v>7004686026</v>
          </cell>
          <cell r="K1932" t="str">
            <v>BWLD163586</v>
          </cell>
          <cell r="W1932">
            <v>45533</v>
          </cell>
          <cell r="Z1932">
            <v>3000</v>
          </cell>
        </row>
        <row r="1933">
          <cell r="E1933" t="str">
            <v>BALIDIH, BOKARO</v>
          </cell>
          <cell r="G1933">
            <v>7009268216</v>
          </cell>
          <cell r="K1933" t="str">
            <v>BVCC376207</v>
          </cell>
          <cell r="W1933">
            <v>45533</v>
          </cell>
          <cell r="Z1933">
            <v>12122</v>
          </cell>
        </row>
        <row r="1934">
          <cell r="E1934" t="str">
            <v>ORMANJHI</v>
          </cell>
          <cell r="G1934">
            <v>6205364351</v>
          </cell>
          <cell r="K1934" t="str">
            <v>BVHD163336</v>
          </cell>
          <cell r="W1934">
            <v>45533</v>
          </cell>
          <cell r="Z1934">
            <v>2474</v>
          </cell>
        </row>
        <row r="1935">
          <cell r="E1935" t="str">
            <v>BAKURA</v>
          </cell>
          <cell r="G1935">
            <v>9832706847</v>
          </cell>
          <cell r="K1935" t="str">
            <v>BLLD200022</v>
          </cell>
          <cell r="W1935">
            <v>45533</v>
          </cell>
          <cell r="Z1935">
            <v>0</v>
          </cell>
        </row>
        <row r="1936">
          <cell r="E1936" t="str">
            <v>MARRAR, RAMGRAH</v>
          </cell>
          <cell r="G1936">
            <v>8279671305</v>
          </cell>
          <cell r="K1936" t="str">
            <v>BXJC371867</v>
          </cell>
          <cell r="W1936">
            <v>45532</v>
          </cell>
          <cell r="Z1936">
            <v>1960</v>
          </cell>
        </row>
        <row r="1937">
          <cell r="E1937" t="str">
            <v>PLOT NO.-806, HARDAGKHUTI ROAD,RANCHI
KHUNTI ROAD HARDAG
835221</v>
          </cell>
          <cell r="G1937">
            <v>9903493509</v>
          </cell>
          <cell r="K1937" t="str">
            <v>BLGS031576</v>
          </cell>
          <cell r="W1937">
            <v>45532</v>
          </cell>
          <cell r="Z1937">
            <v>76768</v>
          </cell>
        </row>
        <row r="1938">
          <cell r="E1938" t="str">
            <v>PLOT NO.-806, HARDAGKHUTI ROAD,RANCHI
KHUNTI ROAD HARDAG
835221</v>
          </cell>
          <cell r="G1938">
            <v>9903493509</v>
          </cell>
          <cell r="K1938" t="str">
            <v>BRGS035244</v>
          </cell>
          <cell r="W1938">
            <v>45532</v>
          </cell>
          <cell r="Z1938">
            <v>9442</v>
          </cell>
        </row>
        <row r="1939">
          <cell r="E1939" t="str">
            <v>AKASHKANARI</v>
          </cell>
          <cell r="G1939">
            <v>9510178502</v>
          </cell>
          <cell r="K1939" t="str">
            <v>BWFD163947</v>
          </cell>
          <cell r="W1939">
            <v>45532</v>
          </cell>
          <cell r="Z1939">
            <v>1804</v>
          </cell>
        </row>
        <row r="1940">
          <cell r="E1940" t="str">
            <v>NAGARI,</v>
          </cell>
          <cell r="G1940">
            <v>9204493506</v>
          </cell>
          <cell r="K1940" t="str">
            <v>BLGS040582</v>
          </cell>
          <cell r="W1940">
            <v>45531</v>
          </cell>
          <cell r="Z1940">
            <v>48939</v>
          </cell>
        </row>
        <row r="1941">
          <cell r="E1941" t="str">
            <v>DALADALI, RANCHI</v>
          </cell>
          <cell r="G1941">
            <v>8002261962</v>
          </cell>
          <cell r="K1941" t="str">
            <v>BSLD230358</v>
          </cell>
          <cell r="W1941">
            <v>45531</v>
          </cell>
          <cell r="Z1941">
            <v>8138</v>
          </cell>
        </row>
        <row r="1942">
          <cell r="E1942" t="str">
            <v>RAMGRAH</v>
          </cell>
          <cell r="G1942">
            <v>7909075478</v>
          </cell>
          <cell r="K1942" t="str">
            <v>BVAS038005</v>
          </cell>
          <cell r="W1942">
            <v>45530</v>
          </cell>
          <cell r="Z1942">
            <v>16071</v>
          </cell>
        </row>
        <row r="1943">
          <cell r="E1943" t="str">
            <v>DHANBAD</v>
          </cell>
          <cell r="G1943">
            <v>6201677710</v>
          </cell>
          <cell r="K1943" t="str">
            <v>BXBD164381</v>
          </cell>
          <cell r="W1943">
            <v>45530</v>
          </cell>
          <cell r="Z1943">
            <v>104</v>
          </cell>
        </row>
        <row r="1944">
          <cell r="E1944" t="str">
            <v>MANJULA ENTERPRISES, KOKAR INDUSTRIAL AREA KOKAR</v>
          </cell>
          <cell r="G1944">
            <v>9835585786</v>
          </cell>
          <cell r="K1944" t="str">
            <v>BUFC372952</v>
          </cell>
          <cell r="W1944">
            <v>45528</v>
          </cell>
          <cell r="Z1944">
            <v>5422</v>
          </cell>
        </row>
        <row r="1945">
          <cell r="E1945" t="str">
            <v>RANCHI
834002</v>
          </cell>
          <cell r="G1945">
            <v>9540167108</v>
          </cell>
          <cell r="K1945" t="str">
            <v>BTIS032020</v>
          </cell>
          <cell r="W1945">
            <v>45527</v>
          </cell>
          <cell r="Z1945">
            <v>13635</v>
          </cell>
        </row>
        <row r="1946">
          <cell r="E1946" t="str">
            <v>RANCHI
834002</v>
          </cell>
          <cell r="G1946">
            <v>9540167108</v>
          </cell>
          <cell r="K1946" t="str">
            <v>BTIS032025</v>
          </cell>
          <cell r="W1946">
            <v>45527</v>
          </cell>
          <cell r="Z1946">
            <v>14025</v>
          </cell>
        </row>
        <row r="1947">
          <cell r="E1947" t="str">
            <v>TAPIN PROJECT, TAPIN</v>
          </cell>
          <cell r="G1947">
            <v>7644045555</v>
          </cell>
          <cell r="K1947" t="str">
            <v>BUID162953</v>
          </cell>
          <cell r="W1947">
            <v>45527</v>
          </cell>
          <cell r="Z1947">
            <v>5600</v>
          </cell>
        </row>
        <row r="1948">
          <cell r="E1948" t="str">
            <v>NAGRI,RANCHI
835202
RANCHI</v>
          </cell>
          <cell r="G1948">
            <v>7004248429</v>
          </cell>
          <cell r="K1948" t="str">
            <v>BRIS035698</v>
          </cell>
          <cell r="W1948">
            <v>45526</v>
          </cell>
          <cell r="Z1948">
            <v>34668</v>
          </cell>
        </row>
        <row r="1949">
          <cell r="E1949" t="str">
            <v>GHATO</v>
          </cell>
          <cell r="G1949">
            <v>7260958963</v>
          </cell>
          <cell r="K1949" t="str">
            <v>BXKD164174</v>
          </cell>
          <cell r="W1949">
            <v>45526</v>
          </cell>
          <cell r="Z1949">
            <v>532</v>
          </cell>
        </row>
        <row r="1950">
          <cell r="E1950" t="str">
            <v>KOKAR, RANCHI</v>
          </cell>
          <cell r="G1950">
            <v>8825268687</v>
          </cell>
          <cell r="K1950" t="str">
            <v>BWGC370755</v>
          </cell>
          <cell r="W1950">
            <v>45525</v>
          </cell>
          <cell r="Z1950">
            <v>0</v>
          </cell>
        </row>
        <row r="1951">
          <cell r="E1951" t="str">
            <v>SENEGARAH, HAZARIBAGH</v>
          </cell>
          <cell r="G1951">
            <v>9006877583</v>
          </cell>
          <cell r="K1951" t="str">
            <v>BXDS036842</v>
          </cell>
          <cell r="W1951">
            <v>45525</v>
          </cell>
          <cell r="Z1951">
            <v>0</v>
          </cell>
        </row>
        <row r="1952">
          <cell r="E1952" t="str">
            <v>PALAMU,JHARKHAND
822126
PALAMU</v>
          </cell>
          <cell r="G1952">
            <v>8809099354</v>
          </cell>
          <cell r="K1952" t="str">
            <v>GPGC370758</v>
          </cell>
          <cell r="W1952">
            <v>45524</v>
          </cell>
          <cell r="Z1952">
            <v>17758</v>
          </cell>
        </row>
        <row r="1953">
          <cell r="E1953" t="str">
            <v>PITHORIA</v>
          </cell>
          <cell r="G1953">
            <v>7050471419</v>
          </cell>
          <cell r="K1953" t="str">
            <v>BWED163893</v>
          </cell>
          <cell r="W1953">
            <v>45524</v>
          </cell>
          <cell r="Z1953">
            <v>1727</v>
          </cell>
        </row>
        <row r="1954">
          <cell r="E1954" t="str">
            <v>KOKAR</v>
          </cell>
          <cell r="G1954">
            <v>7903315808</v>
          </cell>
          <cell r="K1954" t="str">
            <v>BPLF150007</v>
          </cell>
          <cell r="W1954">
            <v>45522</v>
          </cell>
          <cell r="Z1954">
            <v>14634</v>
          </cell>
        </row>
        <row r="1955">
          <cell r="E1955" t="str">
            <v>LODNA MORE</v>
          </cell>
          <cell r="G1955">
            <v>9693269669</v>
          </cell>
          <cell r="K1955" t="str">
            <v>BVFD163261</v>
          </cell>
          <cell r="W1955">
            <v>45521</v>
          </cell>
          <cell r="Z1955">
            <v>2555</v>
          </cell>
        </row>
        <row r="1956">
          <cell r="E1956" t="str">
            <v>DHANBAD</v>
          </cell>
          <cell r="G1956">
            <v>8210106692</v>
          </cell>
          <cell r="K1956" t="str">
            <v>BXBD164381</v>
          </cell>
          <cell r="W1956">
            <v>45520</v>
          </cell>
          <cell r="Z1956">
            <v>1</v>
          </cell>
        </row>
        <row r="1957">
          <cell r="E1957" t="str">
            <v>KOKAR</v>
          </cell>
          <cell r="G1957">
            <v>9263186366</v>
          </cell>
          <cell r="K1957" t="str">
            <v>BPLF150007</v>
          </cell>
          <cell r="W1957">
            <v>45520</v>
          </cell>
          <cell r="Z1957">
            <v>14596</v>
          </cell>
        </row>
        <row r="1958">
          <cell r="E1958" t="str">
            <v>9.P .INDUSTRIAL AREA  KOKAR, RANCHI, TIN-20880200515
9.P .INDUSTRIAL AREA  KOKAR, RANCHI, TIN-20880200515
834001</v>
          </cell>
          <cell r="G1958">
            <v>9955178750</v>
          </cell>
          <cell r="K1958" t="str">
            <v>BTGS031205</v>
          </cell>
          <cell r="W1958">
            <v>45520</v>
          </cell>
          <cell r="Z1958">
            <v>27113</v>
          </cell>
        </row>
        <row r="1959">
          <cell r="E1959" t="str">
            <v>PETERWAR, BOKARO</v>
          </cell>
          <cell r="G1959">
            <v>7004263425</v>
          </cell>
          <cell r="K1959" t="str">
            <v>BWFS041479</v>
          </cell>
          <cell r="W1959">
            <v>45520</v>
          </cell>
          <cell r="Z1959">
            <v>50</v>
          </cell>
        </row>
        <row r="1960">
          <cell r="E1960" t="str">
            <v>LODNA MORE</v>
          </cell>
          <cell r="G1960">
            <v>9693269669</v>
          </cell>
          <cell r="K1960" t="str">
            <v>BVFD163261</v>
          </cell>
          <cell r="W1960">
            <v>45520</v>
          </cell>
          <cell r="Z1960">
            <v>2541</v>
          </cell>
        </row>
        <row r="1961">
          <cell r="E1961" t="str">
            <v>BEGUSARAI, BIHAR</v>
          </cell>
          <cell r="G1961">
            <v>8678000802</v>
          </cell>
          <cell r="K1961" t="str">
            <v>BVGD121497</v>
          </cell>
          <cell r="W1961">
            <v>45520</v>
          </cell>
          <cell r="Z1961">
            <v>2390</v>
          </cell>
        </row>
        <row r="1962">
          <cell r="E1962" t="str">
            <v>HORHAP ROAD, MAHILONG, RANCHI
835103</v>
          </cell>
          <cell r="G1962">
            <v>8877192027</v>
          </cell>
          <cell r="K1962" t="str">
            <v>BRIC374329</v>
          </cell>
          <cell r="W1962">
            <v>45520</v>
          </cell>
          <cell r="Z1962">
            <v>35354</v>
          </cell>
        </row>
        <row r="1963">
          <cell r="E1963" t="str">
            <v>HESLA,RAMGARH
829101</v>
          </cell>
          <cell r="G1963">
            <v>7909075495</v>
          </cell>
          <cell r="K1963" t="str">
            <v>BSDS037710</v>
          </cell>
          <cell r="W1963">
            <v>45520</v>
          </cell>
          <cell r="Z1963">
            <v>32798</v>
          </cell>
        </row>
        <row r="1964">
          <cell r="E1964" t="str">
            <v>HAZARINAGH</v>
          </cell>
          <cell r="G1964">
            <v>9065521314</v>
          </cell>
          <cell r="K1964" t="str">
            <v>BUHC373622</v>
          </cell>
          <cell r="W1964">
            <v>45520</v>
          </cell>
          <cell r="Z1964">
            <v>4044</v>
          </cell>
        </row>
        <row r="1965">
          <cell r="E1965" t="str">
            <v>AMRAPALI, TANDWA</v>
          </cell>
          <cell r="G1965">
            <v>8555913918</v>
          </cell>
          <cell r="K1965" t="str">
            <v>BXLD164272</v>
          </cell>
          <cell r="W1965">
            <v>45518</v>
          </cell>
          <cell r="Z1965">
            <v>1</v>
          </cell>
        </row>
        <row r="1966">
          <cell r="E1966" t="str">
            <v>GOVINDPUR, PHUSHRO</v>
          </cell>
          <cell r="G1966">
            <v>7672025601</v>
          </cell>
          <cell r="K1966" t="str">
            <v>BXCD164422</v>
          </cell>
          <cell r="W1966">
            <v>45518</v>
          </cell>
          <cell r="Z1966">
            <v>1</v>
          </cell>
        </row>
        <row r="1967">
          <cell r="E1967" t="str">
            <v>AMRAPALI PROJECT, TANDWA</v>
          </cell>
          <cell r="G1967">
            <v>9555913918</v>
          </cell>
          <cell r="K1967" t="str">
            <v>BXBD164357</v>
          </cell>
          <cell r="W1967">
            <v>45518</v>
          </cell>
          <cell r="Z1967">
            <v>1</v>
          </cell>
        </row>
        <row r="1968">
          <cell r="E1968" t="str">
            <v>LODNA</v>
          </cell>
          <cell r="G1968">
            <v>6200119580</v>
          </cell>
          <cell r="K1968" t="str">
            <v>BUAD162634</v>
          </cell>
          <cell r="W1968">
            <v>45517</v>
          </cell>
          <cell r="Z1968">
            <v>5722</v>
          </cell>
        </row>
        <row r="1969">
          <cell r="E1969" t="str">
            <v>BASTAWLA DHANBAD</v>
          </cell>
          <cell r="G1969">
            <v>6200119580</v>
          </cell>
          <cell r="K1969" t="str">
            <v>BTJD162046</v>
          </cell>
          <cell r="W1969">
            <v>45517</v>
          </cell>
          <cell r="Z1969">
            <v>9729</v>
          </cell>
        </row>
        <row r="1970">
          <cell r="E1970" t="str">
            <v>BHUYANDIH, JAMSHEDPUR</v>
          </cell>
          <cell r="G1970">
            <v>9304170499</v>
          </cell>
          <cell r="K1970" t="str">
            <v>BMFC370445</v>
          </cell>
          <cell r="W1970">
            <v>45516</v>
          </cell>
          <cell r="Z1970">
            <v>26884</v>
          </cell>
        </row>
        <row r="1971">
          <cell r="E1971" t="str">
            <v>BANKURA, DHANBAD</v>
          </cell>
          <cell r="G1971">
            <v>9531064703</v>
          </cell>
          <cell r="K1971" t="str">
            <v>BXBS036188</v>
          </cell>
          <cell r="W1971">
            <v>45516</v>
          </cell>
          <cell r="Z1971">
            <v>1</v>
          </cell>
        </row>
        <row r="1972">
          <cell r="E1972" t="str">
            <v>BANKURA, DHANBAD</v>
          </cell>
          <cell r="G1972">
            <v>9531064703</v>
          </cell>
          <cell r="K1972" t="str">
            <v>BXBS036187</v>
          </cell>
          <cell r="W1972">
            <v>45516</v>
          </cell>
          <cell r="Z1972">
            <v>1</v>
          </cell>
        </row>
        <row r="1973">
          <cell r="E1973" t="str">
            <v>SUNDI, RAMGARH</v>
          </cell>
          <cell r="G1973">
            <v>9431332206</v>
          </cell>
          <cell r="K1973">
            <v>123054</v>
          </cell>
          <cell r="W1973">
            <v>45516</v>
          </cell>
          <cell r="Z1973">
            <v>13579</v>
          </cell>
        </row>
        <row r="1974">
          <cell r="E1974" t="str">
            <v>BASTCOLA</v>
          </cell>
          <cell r="G1974">
            <v>8521311810</v>
          </cell>
          <cell r="K1974" t="str">
            <v>BTDD162186</v>
          </cell>
          <cell r="W1974">
            <v>45516</v>
          </cell>
          <cell r="Z1974">
            <v>8650</v>
          </cell>
        </row>
        <row r="1975">
          <cell r="E1975" t="str">
            <v>BASTAKOLA, DHANBAD</v>
          </cell>
          <cell r="G1975">
            <v>8521311810</v>
          </cell>
          <cell r="K1975" t="str">
            <v>BUKD162535</v>
          </cell>
          <cell r="W1975">
            <v>45516</v>
          </cell>
          <cell r="Z1975">
            <v>10500</v>
          </cell>
        </row>
        <row r="1976">
          <cell r="E1976" t="str">
            <v>BASTAKOLA, DHANBAD</v>
          </cell>
          <cell r="G1976">
            <v>8521311810</v>
          </cell>
          <cell r="K1976" t="str">
            <v>BQKD160099</v>
          </cell>
          <cell r="W1976">
            <v>45516</v>
          </cell>
          <cell r="Z1976">
            <v>10579</v>
          </cell>
        </row>
        <row r="1977">
          <cell r="E1977" t="str">
            <v>BASKATOLA</v>
          </cell>
          <cell r="G1977">
            <v>8521311810</v>
          </cell>
          <cell r="K1977" t="str">
            <v>BQKD168115</v>
          </cell>
          <cell r="W1977">
            <v>45516</v>
          </cell>
          <cell r="Z1977">
            <v>2442</v>
          </cell>
        </row>
        <row r="1978">
          <cell r="E1978" t="str">
            <v>BASKATOLA</v>
          </cell>
          <cell r="G1978">
            <v>8521311810</v>
          </cell>
          <cell r="K1978" t="str">
            <v>BULD162577</v>
          </cell>
          <cell r="W1978">
            <v>45516</v>
          </cell>
          <cell r="Z1978">
            <v>9335</v>
          </cell>
        </row>
        <row r="1979">
          <cell r="E1979" t="str">
            <v>PLOT NO 716,VILL-RUKKA,
835219</v>
          </cell>
          <cell r="G1979">
            <v>9791019799</v>
          </cell>
          <cell r="K1979" t="str">
            <v>BSKS036366</v>
          </cell>
          <cell r="W1979">
            <v>45514</v>
          </cell>
          <cell r="Z1979">
            <v>30573</v>
          </cell>
        </row>
        <row r="1980">
          <cell r="E1980" t="str">
            <v>ANGAR PATRA,DHANBAD</v>
          </cell>
          <cell r="G1980">
            <v>6207308280</v>
          </cell>
          <cell r="K1980" t="str">
            <v>BSGD161898</v>
          </cell>
          <cell r="W1980">
            <v>45513</v>
          </cell>
          <cell r="Z1980">
            <v>6351</v>
          </cell>
        </row>
        <row r="1981">
          <cell r="E1981" t="str">
            <v>RAMGRAH</v>
          </cell>
          <cell r="G1981">
            <v>9471104999</v>
          </cell>
          <cell r="K1981" t="str">
            <v>BWHD164019</v>
          </cell>
          <cell r="W1981">
            <v>45513</v>
          </cell>
          <cell r="Z1981">
            <v>16</v>
          </cell>
        </row>
        <row r="1982">
          <cell r="E1982" t="str">
            <v>BHIALAI PAHADI, JAMSHEDPUR</v>
          </cell>
          <cell r="G1982">
            <v>9263768497</v>
          </cell>
          <cell r="K1982" t="str">
            <v>BVDC376483</v>
          </cell>
          <cell r="W1982">
            <v>45512</v>
          </cell>
          <cell r="Z1982">
            <v>1134</v>
          </cell>
        </row>
        <row r="1983">
          <cell r="E1983" t="str">
            <v>RATU ROAD, RANCHI</v>
          </cell>
          <cell r="G1983">
            <v>7070091150</v>
          </cell>
          <cell r="K1983" t="str">
            <v>BVEC377128</v>
          </cell>
          <cell r="W1983">
            <v>45512</v>
          </cell>
          <cell r="Z1983">
            <v>2379</v>
          </cell>
        </row>
        <row r="1984">
          <cell r="E1984" t="str">
            <v>AMLO PHUSHRO</v>
          </cell>
          <cell r="G1984">
            <v>9006617909</v>
          </cell>
          <cell r="K1984" t="str">
            <v>BXKD164191</v>
          </cell>
          <cell r="W1984">
            <v>45512</v>
          </cell>
          <cell r="Z1984">
            <v>1010</v>
          </cell>
        </row>
        <row r="1985">
          <cell r="E1985" t="str">
            <v>PLOT NO.-806, HARDAGKHUTI ROAD,RANCHI
KHUNTI ROAD HARDAG
835221</v>
          </cell>
          <cell r="G1985">
            <v>6201750703</v>
          </cell>
          <cell r="K1985" t="str">
            <v>BLGS031576</v>
          </cell>
          <cell r="W1985">
            <v>45511</v>
          </cell>
          <cell r="Z1985">
            <v>76342</v>
          </cell>
        </row>
        <row r="1986">
          <cell r="E1986" t="str">
            <v>PLOT NO.-806, HARDAGKHUTI ROAD,RANCHI
KHUNTI ROAD HARDAG
835221</v>
          </cell>
          <cell r="G1986">
            <v>9903493509</v>
          </cell>
          <cell r="K1986" t="str">
            <v>BRGS035244</v>
          </cell>
          <cell r="W1986">
            <v>45511</v>
          </cell>
          <cell r="Z1986">
            <v>9062</v>
          </cell>
        </row>
        <row r="1987">
          <cell r="E1987" t="str">
            <v>DUMKA</v>
          </cell>
          <cell r="G1987"/>
          <cell r="K1987" t="str">
            <v>BXCC373541</v>
          </cell>
          <cell r="W1987">
            <v>45511</v>
          </cell>
          <cell r="Z1987">
            <v>0</v>
          </cell>
        </row>
        <row r="1988">
          <cell r="E1988" t="str">
            <v>GHATO</v>
          </cell>
          <cell r="G1988">
            <v>8174053465</v>
          </cell>
          <cell r="K1988" t="str">
            <v>BXKD164174</v>
          </cell>
          <cell r="W1988">
            <v>45511</v>
          </cell>
          <cell r="Z1988">
            <v>530</v>
          </cell>
        </row>
        <row r="1989">
          <cell r="E1989" t="str">
            <v>ANGAR PATRA,DHANBAD</v>
          </cell>
          <cell r="G1989">
            <v>7004686026</v>
          </cell>
          <cell r="K1989" t="str">
            <v>BSGD161898</v>
          </cell>
          <cell r="W1989">
            <v>45510</v>
          </cell>
          <cell r="Z1989">
            <v>6303</v>
          </cell>
        </row>
        <row r="1990">
          <cell r="E1990" t="str">
            <v>KODERMA</v>
          </cell>
          <cell r="G1990">
            <v>8210413459</v>
          </cell>
          <cell r="K1990" t="str">
            <v>BVFS049398</v>
          </cell>
          <cell r="W1990">
            <v>45510</v>
          </cell>
          <cell r="Z1990">
            <v>8596</v>
          </cell>
        </row>
        <row r="1991">
          <cell r="E1991" t="str">
            <v>KODERMA</v>
          </cell>
          <cell r="G1991">
            <v>8210413459</v>
          </cell>
          <cell r="K1991" t="str">
            <v>BVFS049426</v>
          </cell>
          <cell r="W1991">
            <v>45510</v>
          </cell>
          <cell r="Z1991">
            <v>9106</v>
          </cell>
        </row>
        <row r="1992">
          <cell r="E1992" t="str">
            <v>RAHELA, DALTAINGANJ</v>
          </cell>
          <cell r="G1992">
            <v>7004623399</v>
          </cell>
          <cell r="K1992" t="str">
            <v>BWCS032720</v>
          </cell>
          <cell r="W1992">
            <v>45510</v>
          </cell>
          <cell r="Z1992">
            <v>3627</v>
          </cell>
        </row>
        <row r="1993">
          <cell r="E1993" t="str">
            <v>KODERMA</v>
          </cell>
          <cell r="G1993">
            <v>8210413459</v>
          </cell>
          <cell r="K1993" t="str">
            <v>BVFS049407</v>
          </cell>
          <cell r="W1993">
            <v>45510</v>
          </cell>
          <cell r="Z1993">
            <v>8647</v>
          </cell>
        </row>
        <row r="1994">
          <cell r="E1994" t="str">
            <v>KODERMA</v>
          </cell>
          <cell r="G1994">
            <v>8210413459</v>
          </cell>
          <cell r="K1994" t="str">
            <v>BVFS049421</v>
          </cell>
          <cell r="W1994">
            <v>45510</v>
          </cell>
          <cell r="Z1994">
            <v>8504</v>
          </cell>
        </row>
        <row r="1995">
          <cell r="E1995" t="str">
            <v>RANCHI
834002</v>
          </cell>
          <cell r="G1995">
            <v>8210241710</v>
          </cell>
          <cell r="K1995" t="str">
            <v>BTIS032025</v>
          </cell>
          <cell r="W1995">
            <v>45509</v>
          </cell>
          <cell r="Z1995">
            <v>13711</v>
          </cell>
        </row>
        <row r="1996">
          <cell r="E1996" t="str">
            <v>JHUMRI TILAIYA</v>
          </cell>
          <cell r="G1996">
            <v>7903780388</v>
          </cell>
          <cell r="K1996" t="str">
            <v>GPLS030458</v>
          </cell>
          <cell r="W1996">
            <v>45509</v>
          </cell>
          <cell r="Z1996">
            <v>39132</v>
          </cell>
        </row>
        <row r="1997">
          <cell r="E1997" t="str">
            <v>GOPALI CHOWK, DHANBAD</v>
          </cell>
          <cell r="G1997">
            <v>7004686026</v>
          </cell>
          <cell r="K1997" t="str">
            <v>BWLD163586</v>
          </cell>
          <cell r="W1997">
            <v>45508</v>
          </cell>
          <cell r="Z1997">
            <v>3100</v>
          </cell>
        </row>
        <row r="1998">
          <cell r="E1998" t="str">
            <v>RAJRAPPA</v>
          </cell>
          <cell r="G1998">
            <v>8092762251</v>
          </cell>
          <cell r="K1998" t="str">
            <v>BUKC370655</v>
          </cell>
          <cell r="W1998">
            <v>45507</v>
          </cell>
          <cell r="Z1998">
            <v>5228</v>
          </cell>
        </row>
        <row r="1999">
          <cell r="E1999" t="str">
            <v>GROUND FLOOR, 8H AND 81, NATION PRINTERS, NAMKUM INDUSTRIAL AREA,, LOWADIH, RANCHI
GROUND FLOOR, 8H AND 81, NATION PRINTERS, NAMKUM INDUSTRIAL AREA,, LOWADIH, RANCHI
834010</v>
          </cell>
          <cell r="G1999">
            <v>9386895542</v>
          </cell>
          <cell r="K1999" t="str">
            <v>BRCC372871</v>
          </cell>
          <cell r="W1999">
            <v>45507</v>
          </cell>
          <cell r="Z1999">
            <v>30808</v>
          </cell>
        </row>
        <row r="2000">
          <cell r="E2000" t="str">
            <v>C/O BIOHEAL POLY TECH PVT LTD, ORMANJHI, RANCHI</v>
          </cell>
          <cell r="G2000">
            <v>9791019799</v>
          </cell>
          <cell r="K2000" t="str">
            <v>BWJS031206</v>
          </cell>
          <cell r="W2000">
            <v>45506</v>
          </cell>
          <cell r="Z2000">
            <v>3967</v>
          </cell>
        </row>
        <row r="2001">
          <cell r="E2001" t="str">
            <v>PLOT NO 716,VILL-RUKKA,
835219</v>
          </cell>
          <cell r="G2001">
            <v>9791019799</v>
          </cell>
          <cell r="K2001" t="str">
            <v>BSKS036366</v>
          </cell>
          <cell r="W2001">
            <v>45506</v>
          </cell>
          <cell r="Z2001">
            <v>23577</v>
          </cell>
        </row>
        <row r="2002">
          <cell r="E2002" t="str">
            <v>JHARIA, DHANBAD</v>
          </cell>
          <cell r="G2002">
            <v>7873039065</v>
          </cell>
          <cell r="K2002" t="str">
            <v>BRHD161304</v>
          </cell>
          <cell r="W2002">
            <v>45505</v>
          </cell>
          <cell r="Z2002">
            <v>8650</v>
          </cell>
        </row>
        <row r="2003">
          <cell r="E2003" t="str">
            <v>DHANBAD</v>
          </cell>
          <cell r="G2003">
            <v>7903412157</v>
          </cell>
          <cell r="K2003" t="str">
            <v>BVGD163301</v>
          </cell>
          <cell r="W2003">
            <v>45505</v>
          </cell>
          <cell r="Z2003">
            <v>2087</v>
          </cell>
        </row>
        <row r="2004">
          <cell r="E2004" t="str">
            <v>LODNA MORE</v>
          </cell>
          <cell r="G2004">
            <v>9973432134</v>
          </cell>
          <cell r="K2004" t="str">
            <v>BWKD163543</v>
          </cell>
          <cell r="W2004">
            <v>45505</v>
          </cell>
          <cell r="Z2004">
            <v>3593</v>
          </cell>
        </row>
        <row r="2005">
          <cell r="E2005" t="str">
            <v>REG. OFFICE: UNIT 106, MAHABIR TOWER, JOKHIRAM LANE, MAIN ROAD, RANCHI - 834 001
REG. OFFICE: UNIT 106, MAHABIR TOWER, JOKHIRAM LANE, MAIN ROAD, RANCHI - 834 001
835214</v>
          </cell>
          <cell r="G2005">
            <v>8207010500</v>
          </cell>
          <cell r="K2005" t="str">
            <v>BSDS043254</v>
          </cell>
          <cell r="W2005">
            <v>45505</v>
          </cell>
          <cell r="Z2005">
            <v>25133</v>
          </cell>
        </row>
        <row r="2006">
          <cell r="E2006" t="str">
            <v>DHANBAD</v>
          </cell>
          <cell r="G2006">
            <v>7873039065</v>
          </cell>
          <cell r="K2006" t="str">
            <v>BTFD162244</v>
          </cell>
          <cell r="W2006">
            <v>45505</v>
          </cell>
          <cell r="Z2006">
            <v>10833</v>
          </cell>
        </row>
        <row r="2007">
          <cell r="E2007" t="str">
            <v>PETERWAR, BOKARO</v>
          </cell>
          <cell r="G2007">
            <v>7004263425</v>
          </cell>
          <cell r="K2007" t="str">
            <v>BWFS041479</v>
          </cell>
          <cell r="W2007">
            <v>45504</v>
          </cell>
          <cell r="Z2007">
            <v>50</v>
          </cell>
        </row>
        <row r="2008">
          <cell r="E2008" t="str">
            <v>PARSAI, GOVINDPUR</v>
          </cell>
          <cell r="G2008">
            <v>8348686307</v>
          </cell>
          <cell r="K2008" t="str">
            <v>BXLS042397</v>
          </cell>
          <cell r="W2008">
            <v>45503</v>
          </cell>
          <cell r="Z2008">
            <v>1</v>
          </cell>
        </row>
        <row r="2009">
          <cell r="E2009" t="str">
            <v>PARSAI, GOVINDPUR</v>
          </cell>
          <cell r="G2009">
            <v>8348686307</v>
          </cell>
          <cell r="K2009" t="str">
            <v>BXLS042384</v>
          </cell>
          <cell r="W2009">
            <v>45503</v>
          </cell>
          <cell r="Z2009">
            <v>1</v>
          </cell>
        </row>
        <row r="2010">
          <cell r="E2010" t="str">
            <v>REG. OFFICE: UNIT 106, MAHABIR TOWER, JOKHIRAM LANE, MAIN ROAD, RANCHI - 834 001
REG. OFFICE: UNIT 106, MAHABIR TOWER, JOKHIRAM LANE, MAIN ROAD, RANCHI - 834 001
835214</v>
          </cell>
          <cell r="G2010">
            <v>8207010500</v>
          </cell>
          <cell r="K2010" t="str">
            <v>BSDS043254</v>
          </cell>
          <cell r="W2010">
            <v>45503</v>
          </cell>
          <cell r="Z2010">
            <v>25100</v>
          </cell>
        </row>
        <row r="2011">
          <cell r="E2011" t="str">
            <v>BHULI, DHANBAD</v>
          </cell>
          <cell r="G2011">
            <v>7541046561</v>
          </cell>
          <cell r="K2011" t="str">
            <v>BVFS039912</v>
          </cell>
          <cell r="W2011">
            <v>45503</v>
          </cell>
          <cell r="Z2011">
            <v>10595</v>
          </cell>
        </row>
        <row r="2012">
          <cell r="E2012" t="str">
            <v>NAMKUM, RANCHI</v>
          </cell>
          <cell r="G2012">
            <v>7633813849</v>
          </cell>
          <cell r="K2012" t="str">
            <v>BUGHS047439</v>
          </cell>
          <cell r="W2012">
            <v>45503</v>
          </cell>
          <cell r="Z2012">
            <v>4016</v>
          </cell>
        </row>
        <row r="2013">
          <cell r="E2013" t="str">
            <v>BHAGALPUR</v>
          </cell>
          <cell r="G2013">
            <v>9939352785</v>
          </cell>
          <cell r="K2013" t="str">
            <v>BXJD121872</v>
          </cell>
          <cell r="W2013">
            <v>45503</v>
          </cell>
          <cell r="Z2013">
            <v>527</v>
          </cell>
        </row>
        <row r="2014">
          <cell r="E2014" t="str">
            <v>DIBDIH, RANCHI
834002</v>
          </cell>
          <cell r="G2014">
            <v>8102715589</v>
          </cell>
          <cell r="K2014" t="str">
            <v>BTEC378588</v>
          </cell>
          <cell r="W2014">
            <v>45503</v>
          </cell>
          <cell r="Z2014">
            <v>7013</v>
          </cell>
        </row>
        <row r="2015">
          <cell r="E2015" t="str">
            <v>DIBDIH, RANCHI
834002</v>
          </cell>
          <cell r="G2015">
            <v>8102915589</v>
          </cell>
          <cell r="K2015" t="str">
            <v>BTEC378588</v>
          </cell>
          <cell r="W2015">
            <v>45502</v>
          </cell>
          <cell r="Z2015">
            <v>7011</v>
          </cell>
        </row>
        <row r="2016">
          <cell r="E2016" t="str">
            <v>BHIALAI PAHADI, JAMSHEDPUR</v>
          </cell>
          <cell r="G2016">
            <v>9263768497</v>
          </cell>
          <cell r="K2016" t="str">
            <v>BVDC376483</v>
          </cell>
          <cell r="W2016">
            <v>45502</v>
          </cell>
          <cell r="Z2016">
            <v>1108</v>
          </cell>
        </row>
        <row r="2017">
          <cell r="E2017" t="str">
            <v>AT: SENEGARHA, P.O-RABODH, P.S-GIDDI,(RAMGARH),, DISTT. HAZARIBAGH,JHARKHAND-825330
829108
AT: SENEGARHA, P.O-RABODH, P.S-GIDDI,(RAMGARH),</v>
          </cell>
          <cell r="G2017">
            <v>9006877583</v>
          </cell>
          <cell r="K2017" t="str">
            <v>BRAS033261</v>
          </cell>
          <cell r="W2017">
            <v>45502</v>
          </cell>
          <cell r="Z2017">
            <v>29373</v>
          </cell>
        </row>
        <row r="2018">
          <cell r="E2018" t="str">
            <v>RAMGARH
829103
NAYA MORE</v>
          </cell>
          <cell r="G2018">
            <v>6201225253</v>
          </cell>
          <cell r="K2018" t="str">
            <v>BRGS035169</v>
          </cell>
          <cell r="W2018">
            <v>45502</v>
          </cell>
          <cell r="Z2018">
            <v>32439</v>
          </cell>
        </row>
        <row r="2019">
          <cell r="E2019" t="str">
            <v>DEOGARH</v>
          </cell>
          <cell r="G2019">
            <v>7070795616</v>
          </cell>
          <cell r="K2019" t="str">
            <v>BQHD160364</v>
          </cell>
          <cell r="W2019">
            <v>45502</v>
          </cell>
          <cell r="Z2019">
            <v>4163</v>
          </cell>
        </row>
        <row r="2020">
          <cell r="E2020" t="str">
            <v>PLOT NO 716,VILL-RUKKA,
835219</v>
          </cell>
          <cell r="G2020">
            <v>9791019799</v>
          </cell>
          <cell r="K2020" t="str">
            <v>BSKS036365</v>
          </cell>
          <cell r="W2020">
            <v>45502</v>
          </cell>
          <cell r="Z2020">
            <v>23543</v>
          </cell>
        </row>
        <row r="2021">
          <cell r="E2021" t="str">
            <v>BHURKUNDA</v>
          </cell>
          <cell r="G2021">
            <v>7672025601</v>
          </cell>
          <cell r="K2021" t="str">
            <v>BWHD164015</v>
          </cell>
          <cell r="W2021">
            <v>45501</v>
          </cell>
          <cell r="Z2021">
            <v>1244</v>
          </cell>
        </row>
        <row r="2022">
          <cell r="E2022" t="str">
            <v>JAMSHEDPUR</v>
          </cell>
          <cell r="G2022">
            <v>9431373731</v>
          </cell>
          <cell r="K2022" t="str">
            <v>BVJD162957</v>
          </cell>
          <cell r="W2022">
            <v>45501</v>
          </cell>
          <cell r="Z2022">
            <v>2566</v>
          </cell>
        </row>
        <row r="2023">
          <cell r="E2023" t="str">
            <v>NAMKUM, RANCHI</v>
          </cell>
          <cell r="G2023">
            <v>7633813349</v>
          </cell>
          <cell r="K2023" t="str">
            <v>BTIS045034</v>
          </cell>
          <cell r="W2023">
            <v>45500</v>
          </cell>
          <cell r="Z2023">
            <v>13726</v>
          </cell>
        </row>
        <row r="2024">
          <cell r="E2024" t="str">
            <v>NAMKUM, RANCHI</v>
          </cell>
          <cell r="G2024">
            <v>7633813349</v>
          </cell>
          <cell r="K2024" t="str">
            <v>BTIS044982</v>
          </cell>
          <cell r="W2024">
            <v>45500</v>
          </cell>
          <cell r="Z2024">
            <v>7924</v>
          </cell>
        </row>
        <row r="2025">
          <cell r="E2025" t="str">
            <v>CHIRKUNDA, DHANBAD</v>
          </cell>
          <cell r="G2025">
            <v>8101005542</v>
          </cell>
          <cell r="K2025" t="str">
            <v>BWHC371250</v>
          </cell>
          <cell r="W2025">
            <v>45500</v>
          </cell>
          <cell r="Z2025">
            <v>1995</v>
          </cell>
        </row>
        <row r="2026">
          <cell r="E2026" t="str">
            <v>GIRIDIH</v>
          </cell>
          <cell r="G2026">
            <v>9931921808</v>
          </cell>
          <cell r="K2026" t="str">
            <v>BXCD164420</v>
          </cell>
          <cell r="W2026">
            <v>45499</v>
          </cell>
          <cell r="Z2026">
            <v>24</v>
          </cell>
        </row>
        <row r="2027">
          <cell r="E2027" t="str">
            <v>KATRAS, DHANBAD</v>
          </cell>
          <cell r="G2027">
            <v>9939550940</v>
          </cell>
          <cell r="K2027" t="str">
            <v>BWAD163674</v>
          </cell>
          <cell r="W2027">
            <v>45499</v>
          </cell>
          <cell r="Z2027">
            <v>2030</v>
          </cell>
        </row>
        <row r="2028">
          <cell r="E2028" t="str">
            <v>BARHI, HAZARIBAGH</v>
          </cell>
          <cell r="G2028">
            <v>8488957184</v>
          </cell>
          <cell r="K2028" t="str">
            <v>BUCS034287</v>
          </cell>
          <cell r="W2028">
            <v>45498</v>
          </cell>
          <cell r="Z2028">
            <v>17633</v>
          </cell>
        </row>
        <row r="2029">
          <cell r="E2029" t="str">
            <v>ADDRESS-PLOT-57B,BARAHI INDUSTRIAL AREA,ON DELHI HOWRAH NATIONAL HIGHWAY,BARHI,JAHARKHAND.</v>
          </cell>
          <cell r="G2029">
            <v>9559291224</v>
          </cell>
          <cell r="K2029" t="str">
            <v>BUBS033778</v>
          </cell>
          <cell r="W2029">
            <v>45498</v>
          </cell>
          <cell r="Z2029">
            <v>21545</v>
          </cell>
        </row>
        <row r="2030">
          <cell r="E2030" t="str">
            <v>NICHITPUR</v>
          </cell>
          <cell r="G2030">
            <v>7903412157</v>
          </cell>
          <cell r="K2030" t="str">
            <v>BUCD162696</v>
          </cell>
          <cell r="W2030">
            <v>45498</v>
          </cell>
          <cell r="Z2030">
            <v>6275</v>
          </cell>
        </row>
        <row r="2031">
          <cell r="E2031" t="str">
            <v>JAMSHEDPUR</v>
          </cell>
          <cell r="G2031">
            <v>9431373731</v>
          </cell>
          <cell r="K2031" t="str">
            <v>BVJD162957</v>
          </cell>
          <cell r="W2031">
            <v>45498</v>
          </cell>
          <cell r="Z2031">
            <v>2556</v>
          </cell>
        </row>
        <row r="2032">
          <cell r="E2032" t="str">
            <v>NAMKUM, RANCHI</v>
          </cell>
          <cell r="G2032">
            <v>7633813349</v>
          </cell>
          <cell r="K2032" t="str">
            <v>BUGS047201</v>
          </cell>
          <cell r="W2032">
            <v>45498</v>
          </cell>
          <cell r="Z2032">
            <v>7666</v>
          </cell>
        </row>
        <row r="2033">
          <cell r="E2033" t="str">
            <v>AKASHKANARI</v>
          </cell>
          <cell r="G2033">
            <v>9510178502</v>
          </cell>
          <cell r="K2033" t="str">
            <v>BWFD163947</v>
          </cell>
          <cell r="W2033">
            <v>45498</v>
          </cell>
          <cell r="Z2033">
            <v>1647</v>
          </cell>
        </row>
        <row r="2034">
          <cell r="E2034" t="str">
            <v>TATISIWAI INDUSTRIAL AREA, RANCHI
835103
TATISILWAY RANCHI</v>
          </cell>
          <cell r="G2034">
            <v>7761842443</v>
          </cell>
          <cell r="K2034" t="str">
            <v>BSAS036958</v>
          </cell>
          <cell r="W2034">
            <v>45497</v>
          </cell>
          <cell r="Z2034">
            <v>17592</v>
          </cell>
        </row>
        <row r="2035">
          <cell r="E2035" t="str">
            <v>DIBDIH, RANCHI
834002</v>
          </cell>
          <cell r="G2035">
            <v>8102915588</v>
          </cell>
          <cell r="K2035" t="str">
            <v>BTEC378588</v>
          </cell>
          <cell r="W2035">
            <v>45496</v>
          </cell>
          <cell r="Z2035">
            <v>6973</v>
          </cell>
        </row>
        <row r="2036">
          <cell r="E2036" t="str">
            <v>HEHAL, RANCHI</v>
          </cell>
          <cell r="G2036">
            <v>9523886421</v>
          </cell>
          <cell r="K2036" t="str">
            <v>BXAC372848</v>
          </cell>
          <cell r="W2036">
            <v>45496</v>
          </cell>
          <cell r="Z2036">
            <v>1</v>
          </cell>
        </row>
        <row r="2037">
          <cell r="E2037" t="str">
            <v>BARKAGAON</v>
          </cell>
          <cell r="G2037">
            <v>8978792036</v>
          </cell>
          <cell r="K2037" t="str">
            <v>BWID231694</v>
          </cell>
          <cell r="W2037">
            <v>45496</v>
          </cell>
          <cell r="Z2037">
            <v>1</v>
          </cell>
        </row>
        <row r="2038">
          <cell r="E2038" t="str">
            <v>RAMGRAH</v>
          </cell>
          <cell r="G2038">
            <v>9471104999</v>
          </cell>
          <cell r="K2038" t="str">
            <v>BWHD164019</v>
          </cell>
          <cell r="W2038">
            <v>45496</v>
          </cell>
          <cell r="Z2038">
            <v>1</v>
          </cell>
        </row>
        <row r="2039">
          <cell r="E2039" t="str">
            <v>NAYA MORE, RAMGRAH</v>
          </cell>
          <cell r="G2039">
            <v>9142985687</v>
          </cell>
          <cell r="K2039" t="str">
            <v>BUKS045388</v>
          </cell>
          <cell r="W2039">
            <v>45496</v>
          </cell>
          <cell r="Z2039">
            <v>11515</v>
          </cell>
        </row>
        <row r="2040">
          <cell r="E2040" t="str">
            <v>NAYA MORE, RAMGRAH</v>
          </cell>
          <cell r="G2040">
            <v>9142985687</v>
          </cell>
          <cell r="K2040" t="str">
            <v>BUKS045387</v>
          </cell>
          <cell r="W2040">
            <v>45496</v>
          </cell>
          <cell r="Z2040">
            <v>11824</v>
          </cell>
        </row>
        <row r="2041">
          <cell r="E2041" t="str">
            <v>BALIDIH, BOKARO</v>
          </cell>
          <cell r="G2041">
            <v>7033291304</v>
          </cell>
          <cell r="K2041" t="str">
            <v>BRAF110427</v>
          </cell>
          <cell r="W2041">
            <v>45496</v>
          </cell>
          <cell r="Z2041">
            <v>7658</v>
          </cell>
        </row>
        <row r="2042">
          <cell r="E2042" t="str">
            <v>SHEIKHPURA, BIHAR</v>
          </cell>
          <cell r="G2042">
            <v>9523096957</v>
          </cell>
          <cell r="K2042" t="str">
            <v>BUAL160593</v>
          </cell>
          <cell r="W2042">
            <v>45496</v>
          </cell>
          <cell r="Z2042">
            <v>8210</v>
          </cell>
        </row>
        <row r="2043">
          <cell r="E2043" t="str">
            <v>SHEIKHPURA, BIHAR</v>
          </cell>
          <cell r="G2043">
            <v>9523069653</v>
          </cell>
          <cell r="K2043" t="str">
            <v>BULL160559</v>
          </cell>
          <cell r="W2043">
            <v>45496</v>
          </cell>
          <cell r="Z2043">
            <v>13772</v>
          </cell>
        </row>
        <row r="2044">
          <cell r="E2044" t="str">
            <v>JAPLA</v>
          </cell>
          <cell r="G2044">
            <v>7390857553</v>
          </cell>
          <cell r="K2044" t="str">
            <v>BXKC372435</v>
          </cell>
          <cell r="W2044">
            <v>45496</v>
          </cell>
          <cell r="Z2044">
            <v>755</v>
          </cell>
        </row>
        <row r="2045">
          <cell r="E2045" t="str">
            <v>11 PINJRAPOLE, HARMU ROAD, RANCHI
11 PINJRAPOLE, HARMU ROAD, RANCHI
834001
MAHILONG, TATISILWAY</v>
          </cell>
          <cell r="G2045">
            <v>6202577125</v>
          </cell>
          <cell r="K2045" t="str">
            <v>BNCC370425</v>
          </cell>
          <cell r="W2045">
            <v>45495</v>
          </cell>
          <cell r="Z2045">
            <v>75048</v>
          </cell>
        </row>
        <row r="2046">
          <cell r="E2046" t="str">
            <v>PALAMU,GARWA, JHARKHAND
822124
GARHWA ROAD, NEAR BCCL PALAMU,</v>
          </cell>
          <cell r="G2046">
            <v>9973686006</v>
          </cell>
          <cell r="K2046" t="str">
            <v>GOCS030806</v>
          </cell>
          <cell r="W2046">
            <v>45495</v>
          </cell>
          <cell r="Z2046">
            <v>24004</v>
          </cell>
        </row>
        <row r="2047">
          <cell r="E2047" t="str">
            <v>ASHOK NAGAR, RANCHI</v>
          </cell>
          <cell r="G2047">
            <v>9352389271</v>
          </cell>
          <cell r="K2047" t="str">
            <v>BQKD200047</v>
          </cell>
          <cell r="W2047">
            <v>45495</v>
          </cell>
          <cell r="Z2047">
            <v>6797</v>
          </cell>
        </row>
        <row r="2048">
          <cell r="E2048" t="str">
            <v>HATIA, RANCHI</v>
          </cell>
          <cell r="G2048">
            <v>9106214798</v>
          </cell>
          <cell r="K2048" t="str">
            <v>GPGD160208</v>
          </cell>
          <cell r="W2048">
            <v>45495</v>
          </cell>
          <cell r="Z2048">
            <v>3097</v>
          </cell>
        </row>
        <row r="2049">
          <cell r="E2049" t="str">
            <v>DALADALI, RANCHI</v>
          </cell>
          <cell r="G2049">
            <v>8051191796</v>
          </cell>
          <cell r="K2049" t="str">
            <v>BWED163889</v>
          </cell>
          <cell r="W2049">
            <v>45495</v>
          </cell>
          <cell r="Z2049">
            <v>1746</v>
          </cell>
        </row>
        <row r="2050">
          <cell r="E2050" t="str">
            <v>RAHELA, DALTAINGANJ</v>
          </cell>
          <cell r="G2050">
            <v>8789075522</v>
          </cell>
          <cell r="K2050" t="str">
            <v>BUGS035879</v>
          </cell>
          <cell r="W2050">
            <v>45495</v>
          </cell>
          <cell r="Z2050">
            <v>38137</v>
          </cell>
        </row>
        <row r="2051">
          <cell r="E2051" t="str">
            <v>KOKAR INDUSTRIAL AREA,RANCHI
834001</v>
          </cell>
          <cell r="G2051">
            <v>9308408219</v>
          </cell>
          <cell r="K2051" t="str">
            <v>BPIC370386</v>
          </cell>
          <cell r="W2051">
            <v>45495</v>
          </cell>
          <cell r="Z2051">
            <v>15739</v>
          </cell>
        </row>
        <row r="2052">
          <cell r="E2052" t="str">
            <v>PLOT NO. 79, KAPASARA,, SUNDERNAGAR, CHIRKUNDA,, DHANBAD - 828 202
PLOT NO. 79, KAPASARA,, SUNDERNAGAR, CHIRKUNDA,, DHANBAD - 828 202
828202</v>
          </cell>
          <cell r="G2052">
            <v>8101005542</v>
          </cell>
          <cell r="K2052" t="str">
            <v>BTFS031006</v>
          </cell>
          <cell r="W2052">
            <v>45494</v>
          </cell>
          <cell r="Z2052">
            <v>7943</v>
          </cell>
        </row>
        <row r="2053">
          <cell r="E2053" t="str">
            <v>BHORA</v>
          </cell>
          <cell r="G2053">
            <v>9550035031</v>
          </cell>
          <cell r="K2053" t="str">
            <v>BVHD163331</v>
          </cell>
          <cell r="W2053">
            <v>45494</v>
          </cell>
          <cell r="Z2053">
            <v>998</v>
          </cell>
        </row>
        <row r="2054">
          <cell r="E2054" t="str">
            <v>GIRIDIH</v>
          </cell>
          <cell r="G2054">
            <v>9931921808</v>
          </cell>
          <cell r="K2054" t="str">
            <v>BXCD164420</v>
          </cell>
          <cell r="W2054">
            <v>45493</v>
          </cell>
          <cell r="Z2054">
            <v>1</v>
          </cell>
        </row>
        <row r="2055">
          <cell r="E2055" t="str">
            <v>DHANBAD, CONT PERSON :MR. IKTEKHAR AHMAD, PH.NO :9431316718</v>
          </cell>
          <cell r="G2055">
            <v>7402773991</v>
          </cell>
          <cell r="K2055" t="str">
            <v>BQID160499</v>
          </cell>
          <cell r="W2055">
            <v>45493</v>
          </cell>
          <cell r="Z2055">
            <v>6846</v>
          </cell>
        </row>
        <row r="2056">
          <cell r="E2056" t="str">
            <v>LODNA MORE</v>
          </cell>
          <cell r="G2056">
            <v>9693269669</v>
          </cell>
          <cell r="K2056" t="str">
            <v>BVFD163261</v>
          </cell>
          <cell r="W2056">
            <v>45493</v>
          </cell>
          <cell r="Z2056">
            <v>2460</v>
          </cell>
        </row>
        <row r="2057">
          <cell r="E2057" t="str">
            <v>HATIA PATHAR ZILA SCHOOL ROAD DUMKA JHARKHAND
834002</v>
          </cell>
          <cell r="G2057">
            <v>9304236649</v>
          </cell>
          <cell r="K2057" t="str">
            <v>BTEC378536</v>
          </cell>
          <cell r="W2057">
            <v>45492</v>
          </cell>
          <cell r="Z2057">
            <v>5109</v>
          </cell>
        </row>
        <row r="2058">
          <cell r="E2058" t="str">
            <v>RANCHI</v>
          </cell>
          <cell r="G2058">
            <v>7903558220</v>
          </cell>
          <cell r="K2058" t="str">
            <v>BWJC378261</v>
          </cell>
          <cell r="W2058">
            <v>45492</v>
          </cell>
          <cell r="Z2058">
            <v>1425</v>
          </cell>
        </row>
        <row r="2059">
          <cell r="E2059" t="str">
            <v>DHANBAD</v>
          </cell>
          <cell r="G2059">
            <v>6204416997</v>
          </cell>
          <cell r="K2059" t="str">
            <v>BVHC377855</v>
          </cell>
          <cell r="W2059">
            <v>45492</v>
          </cell>
          <cell r="Z2059">
            <v>1106</v>
          </cell>
        </row>
        <row r="2060">
          <cell r="E2060" t="str">
            <v>KATRAS, DHANBAD</v>
          </cell>
          <cell r="G2060">
            <v>9155382795</v>
          </cell>
          <cell r="K2060" t="str">
            <v>BXAD231954</v>
          </cell>
          <cell r="W2060">
            <v>45491</v>
          </cell>
          <cell r="Z2060">
            <v>304</v>
          </cell>
        </row>
        <row r="2061">
          <cell r="E2061" t="str">
            <v>NICHITPUR</v>
          </cell>
          <cell r="G2061">
            <v>7667974090</v>
          </cell>
          <cell r="K2061" t="str">
            <v>BUCD162696</v>
          </cell>
          <cell r="W2061">
            <v>45491</v>
          </cell>
          <cell r="Z2061">
            <v>6236</v>
          </cell>
        </row>
        <row r="2062">
          <cell r="E2062" t="str">
            <v>PURULIA</v>
          </cell>
          <cell r="G2062">
            <v>8637328348</v>
          </cell>
          <cell r="K2062" t="str">
            <v>BXCD220990</v>
          </cell>
          <cell r="W2062">
            <v>45490</v>
          </cell>
          <cell r="Z2062">
            <v>1</v>
          </cell>
        </row>
        <row r="2063">
          <cell r="E2063" t="str">
            <v>CHHOTA, TANGARANI, SARAIKELA</v>
          </cell>
          <cell r="G2063">
            <v>9830018921</v>
          </cell>
          <cell r="K2063" t="str">
            <v>GPGD160208</v>
          </cell>
          <cell r="W2063">
            <v>45490</v>
          </cell>
          <cell r="Z2063">
            <v>3097</v>
          </cell>
        </row>
        <row r="2064">
          <cell r="E2064" t="str">
            <v>NAMKUM INDUSTRIAL AREA,RANCHI
834010</v>
          </cell>
          <cell r="G2064">
            <v>777995005</v>
          </cell>
          <cell r="K2064" t="str">
            <v>GOCC370403</v>
          </cell>
          <cell r="W2064">
            <v>45490</v>
          </cell>
          <cell r="Z2064">
            <v>15716</v>
          </cell>
        </row>
        <row r="2065">
          <cell r="E2065" t="str">
            <v>PHUSHRO</v>
          </cell>
          <cell r="G2065">
            <v>7979946647</v>
          </cell>
          <cell r="K2065" t="str">
            <v>BWHD231642</v>
          </cell>
          <cell r="W2065">
            <v>45490</v>
          </cell>
          <cell r="Z2065">
            <v>1896</v>
          </cell>
        </row>
        <row r="2066">
          <cell r="E2066" t="str">
            <v>FLAT NO. 300, BLOCK - A, MP SRIRAM, CHHOTA GAMHARIA, P.S. - GAMHARIA, DIST.- SARAIKELA KHARSAWAN</v>
          </cell>
          <cell r="G2066">
            <v>7900700814</v>
          </cell>
          <cell r="K2066" t="str">
            <v>BRGL151468</v>
          </cell>
          <cell r="W2066">
            <v>45489</v>
          </cell>
          <cell r="Z2066">
            <v>12146</v>
          </cell>
        </row>
        <row r="2067">
          <cell r="E2067" t="str">
            <v>LOHAR BHARWA, DHANBAD</v>
          </cell>
          <cell r="G2067">
            <v>7004225629</v>
          </cell>
          <cell r="K2067" t="str">
            <v>BWKC378511</v>
          </cell>
          <cell r="W2067">
            <v>45489</v>
          </cell>
          <cell r="Z2067">
            <v>3516</v>
          </cell>
        </row>
        <row r="2068">
          <cell r="E2068" t="str">
            <v>FLAT NO. 300, BLOCK - A, MP SRIRAM, CHHOTA GAMHARIA, P.S. - GAMHARIA, DIST.- SARAIKELA KHARSAWAN</v>
          </cell>
          <cell r="G2068">
            <v>7600700814</v>
          </cell>
          <cell r="K2068" t="str">
            <v>BRGL151464</v>
          </cell>
          <cell r="W2068">
            <v>45489</v>
          </cell>
          <cell r="Z2068">
            <v>12406</v>
          </cell>
        </row>
        <row r="2069">
          <cell r="E2069" t="str">
            <v>DIBDIH, RANCHI
834002</v>
          </cell>
          <cell r="G2069">
            <v>8102915588</v>
          </cell>
          <cell r="K2069" t="str">
            <v>BTEC378588</v>
          </cell>
          <cell r="W2069">
            <v>45489</v>
          </cell>
          <cell r="Z2069">
            <v>6925</v>
          </cell>
        </row>
        <row r="2070">
          <cell r="E2070" t="str">
            <v>TATISILWAI, RANCHI</v>
          </cell>
          <cell r="G2070">
            <v>9708039203</v>
          </cell>
          <cell r="K2070" t="str">
            <v>BWEC370314</v>
          </cell>
          <cell r="W2070">
            <v>45489</v>
          </cell>
          <cell r="Z2070">
            <v>3355</v>
          </cell>
        </row>
        <row r="2071">
          <cell r="E2071" t="str">
            <v>HARDAG</v>
          </cell>
          <cell r="G2071">
            <v>8302560821</v>
          </cell>
          <cell r="K2071" t="str">
            <v>BXCD164464</v>
          </cell>
          <cell r="W2071">
            <v>45488</v>
          </cell>
          <cell r="Z2071">
            <v>1</v>
          </cell>
        </row>
        <row r="2072">
          <cell r="E2072" t="str">
            <v>NAMKUM INDUSTRIAL AREA,RANCHI
834010</v>
          </cell>
          <cell r="G2072">
            <v>777995005</v>
          </cell>
          <cell r="K2072" t="str">
            <v>GOCC370403</v>
          </cell>
          <cell r="W2072">
            <v>45488</v>
          </cell>
          <cell r="Z2072">
            <v>15709</v>
          </cell>
        </row>
        <row r="2073">
          <cell r="E2073" t="str">
            <v>NAMKUM INDUSTRIAL AREA,RANCHI
834010</v>
          </cell>
          <cell r="G2073">
            <v>9386408111</v>
          </cell>
          <cell r="K2073" t="str">
            <v>BRHS035337</v>
          </cell>
          <cell r="W2073">
            <v>45488</v>
          </cell>
          <cell r="Z2073">
            <v>11720</v>
          </cell>
        </row>
        <row r="2074">
          <cell r="E2074" t="str">
            <v>PHUSHRO</v>
          </cell>
          <cell r="G2074">
            <v>7979947746</v>
          </cell>
          <cell r="K2074" t="str">
            <v>BVED163244</v>
          </cell>
          <cell r="W2074">
            <v>45488</v>
          </cell>
          <cell r="Z2074">
            <v>4768</v>
          </cell>
        </row>
        <row r="2075">
          <cell r="E2075" t="str">
            <v>LODNA MORE</v>
          </cell>
          <cell r="G2075">
            <v>6206007342</v>
          </cell>
          <cell r="K2075" t="str">
            <v>BWKD163512</v>
          </cell>
          <cell r="W2075">
            <v>45488</v>
          </cell>
          <cell r="Z2075">
            <v>2741</v>
          </cell>
        </row>
        <row r="2076">
          <cell r="E2076" t="str">
            <v>BHORA</v>
          </cell>
          <cell r="G2076">
            <v>9550035031</v>
          </cell>
          <cell r="K2076" t="str">
            <v>BVHD163331</v>
          </cell>
          <cell r="W2076">
            <v>45486</v>
          </cell>
          <cell r="Z2076">
            <v>896</v>
          </cell>
        </row>
        <row r="2077">
          <cell r="E2077" t="str">
            <v>LODNA MORE</v>
          </cell>
          <cell r="G2077">
            <v>9973432134</v>
          </cell>
          <cell r="K2077" t="str">
            <v>BWKD163543</v>
          </cell>
          <cell r="W2077">
            <v>45486</v>
          </cell>
          <cell r="Z2077">
            <v>3593</v>
          </cell>
        </row>
        <row r="2078">
          <cell r="E2078" t="str">
            <v>RAMGRAH</v>
          </cell>
          <cell r="G2078">
            <v>9199162863</v>
          </cell>
          <cell r="K2078" t="str">
            <v>BQIS040809</v>
          </cell>
          <cell r="W2078">
            <v>45486</v>
          </cell>
          <cell r="Z2078">
            <v>22067</v>
          </cell>
        </row>
        <row r="2079">
          <cell r="E2079" t="str">
            <v>DEMOTAND, HAZARIBAGH</v>
          </cell>
          <cell r="G2079">
            <v>9905758949</v>
          </cell>
          <cell r="K2079" t="str">
            <v>BWGC370777</v>
          </cell>
          <cell r="W2079">
            <v>45486</v>
          </cell>
          <cell r="Z2079">
            <v>870</v>
          </cell>
        </row>
        <row r="2080">
          <cell r="E2080" t="str">
            <v>VINAIKA’S COMPLEX RANCHI TATA ROAD, R.S. PLOT NO.:-615,VILLAGE-PANCHA,THANA-BUNDU RANCHI, JHARKHAND.
834002</v>
          </cell>
          <cell r="G2080">
            <v>9818905980</v>
          </cell>
          <cell r="K2080" t="str">
            <v>BUDS046275</v>
          </cell>
          <cell r="W2080">
            <v>45485</v>
          </cell>
          <cell r="Z2080">
            <v>12413</v>
          </cell>
        </row>
        <row r="2081">
          <cell r="E2081" t="str">
            <v>LODNA NTS</v>
          </cell>
          <cell r="G2081">
            <v>7644045555</v>
          </cell>
          <cell r="K2081" t="str">
            <v>BXKD164206</v>
          </cell>
          <cell r="W2081">
            <v>45484</v>
          </cell>
          <cell r="Z2081">
            <v>619</v>
          </cell>
        </row>
        <row r="2082">
          <cell r="E2082" t="str">
            <v>NAGARI, RANCHI
834006</v>
          </cell>
          <cell r="G2082">
            <v>7255848442</v>
          </cell>
          <cell r="K2082" t="str">
            <v>BRAC372524</v>
          </cell>
          <cell r="W2082">
            <v>45484</v>
          </cell>
          <cell r="Z2082">
            <v>31756</v>
          </cell>
        </row>
        <row r="2083">
          <cell r="E2083" t="str">
            <v>PHUSHRO</v>
          </cell>
          <cell r="G2083">
            <v>7979947746</v>
          </cell>
          <cell r="K2083" t="str">
            <v>BVED163244</v>
          </cell>
          <cell r="W2083">
            <v>45484</v>
          </cell>
          <cell r="Z2083">
            <v>4135</v>
          </cell>
        </row>
        <row r="2084">
          <cell r="E2084" t="str">
            <v>GOPALI CHOWK, DHANBAD</v>
          </cell>
          <cell r="G2084">
            <v>7004686026</v>
          </cell>
          <cell r="K2084" t="str">
            <v>BWLD163586</v>
          </cell>
          <cell r="W2084">
            <v>45484</v>
          </cell>
          <cell r="Z2084">
            <v>2800</v>
          </cell>
        </row>
        <row r="2085">
          <cell r="E2085" t="str">
            <v>CHATRA</v>
          </cell>
          <cell r="G2085">
            <v>8102075973</v>
          </cell>
          <cell r="K2085" t="str">
            <v>BXKD164219</v>
          </cell>
          <cell r="W2085">
            <v>45484</v>
          </cell>
          <cell r="Z2085">
            <v>476</v>
          </cell>
        </row>
        <row r="2086">
          <cell r="E2086" t="str">
            <v>BARABAZAR</v>
          </cell>
          <cell r="G2086">
            <v>9438348720</v>
          </cell>
          <cell r="K2086" t="str">
            <v>BXKD220975</v>
          </cell>
          <cell r="W2086">
            <v>45483</v>
          </cell>
          <cell r="Z2086">
            <v>1</v>
          </cell>
        </row>
        <row r="2087">
          <cell r="E2087" t="str">
            <v>AURANGABAD</v>
          </cell>
          <cell r="G2087">
            <v>9090169180</v>
          </cell>
          <cell r="K2087" t="str">
            <v>BXLD164263</v>
          </cell>
          <cell r="W2087">
            <v>45483</v>
          </cell>
          <cell r="Z2087">
            <v>598</v>
          </cell>
        </row>
        <row r="2088">
          <cell r="E2088" t="str">
            <v>RANCHI PATNA ROAD
DEMOTAND
825301
HAZARIBAGH</v>
          </cell>
          <cell r="G2088">
            <v>7905424302</v>
          </cell>
          <cell r="K2088" t="str">
            <v>BMBL160078</v>
          </cell>
          <cell r="W2088">
            <v>45483</v>
          </cell>
          <cell r="Z2088">
            <v>57853</v>
          </cell>
        </row>
        <row r="2089">
          <cell r="E2089" t="str">
            <v>SAHEBGANJ</v>
          </cell>
          <cell r="G2089">
            <v>9116343171</v>
          </cell>
          <cell r="K2089" t="str">
            <v>BXCD164399</v>
          </cell>
          <cell r="W2089">
            <v>45482</v>
          </cell>
          <cell r="Z2089">
            <v>35</v>
          </cell>
        </row>
        <row r="2090">
          <cell r="E2090" t="str">
            <v>NICHITPUR</v>
          </cell>
          <cell r="G2090">
            <v>7903412157</v>
          </cell>
          <cell r="K2090" t="str">
            <v>BUCD162696</v>
          </cell>
          <cell r="W2090">
            <v>45482</v>
          </cell>
          <cell r="Z2090">
            <v>5900</v>
          </cell>
        </row>
        <row r="2091">
          <cell r="E2091" t="str">
            <v>PIPRA</v>
          </cell>
          <cell r="G2091">
            <v>9304258268</v>
          </cell>
          <cell r="K2091" t="str">
            <v>BVIL161084</v>
          </cell>
          <cell r="W2091">
            <v>45482</v>
          </cell>
          <cell r="Z2091">
            <v>2351</v>
          </cell>
        </row>
        <row r="2092">
          <cell r="E2092" t="str">
            <v>SAYAL, RAMGRAH</v>
          </cell>
          <cell r="G2092">
            <v>6204702963</v>
          </cell>
          <cell r="K2092" t="str">
            <v>BXAD164301</v>
          </cell>
          <cell r="W2092">
            <v>45481</v>
          </cell>
          <cell r="Z2092">
            <v>1</v>
          </cell>
        </row>
        <row r="2093">
          <cell r="E2093" t="str">
            <v>RANCHI,JHARKHAND
834001
RANCHI</v>
          </cell>
          <cell r="G2093">
            <v>9431571200</v>
          </cell>
          <cell r="K2093" t="str">
            <v>BJHS031586</v>
          </cell>
          <cell r="W2093">
            <v>45481</v>
          </cell>
          <cell r="Z2093">
            <v>21253</v>
          </cell>
        </row>
        <row r="2094">
          <cell r="E2094" t="str">
            <v>MARRAR, RAMGRAH</v>
          </cell>
          <cell r="G2094">
            <v>7654107064</v>
          </cell>
          <cell r="K2094" t="str">
            <v>BXJS035074</v>
          </cell>
          <cell r="W2094">
            <v>45481</v>
          </cell>
          <cell r="Z2094">
            <v>1662</v>
          </cell>
        </row>
        <row r="2095">
          <cell r="E2095" t="str">
            <v>RANCHI PATNA ROAD
DEMOTAND
825301
HAZARIBAGH</v>
          </cell>
          <cell r="G2095">
            <v>7905424302</v>
          </cell>
          <cell r="K2095" t="str">
            <v>BMBL160078</v>
          </cell>
          <cell r="W2095">
            <v>45481</v>
          </cell>
          <cell r="Z2095">
            <v>57852</v>
          </cell>
        </row>
        <row r="2096">
          <cell r="E2096" t="str">
            <v>PANDRA</v>
          </cell>
          <cell r="G2096">
            <v>7858833311</v>
          </cell>
          <cell r="K2096" t="str">
            <v>BVIC377980</v>
          </cell>
          <cell r="W2096">
            <v>45481</v>
          </cell>
          <cell r="Z2096">
            <v>1765</v>
          </cell>
        </row>
        <row r="2097">
          <cell r="E2097" t="str">
            <v>JAMSHEDPUR</v>
          </cell>
          <cell r="G2097">
            <v>9337904150</v>
          </cell>
          <cell r="K2097" t="str">
            <v>BWCD163785</v>
          </cell>
          <cell r="W2097">
            <v>45481</v>
          </cell>
          <cell r="Z2097">
            <v>996</v>
          </cell>
        </row>
        <row r="2098">
          <cell r="E2098" t="str">
            <v>TANDWA, CHATRA</v>
          </cell>
          <cell r="G2098">
            <v>7032052579</v>
          </cell>
          <cell r="K2098" t="str">
            <v>BXJD164130</v>
          </cell>
          <cell r="W2098">
            <v>45479</v>
          </cell>
          <cell r="Z2098">
            <v>937</v>
          </cell>
        </row>
        <row r="2099">
          <cell r="E2099" t="str">
            <v>OPERATIONS OFFICER, BOKARO BP, KIND ATTEN.ABHISHEK TRIPATHI, MOB. NO.8789972995, VENDOR CODE-11970380
OPERATIONS OFFICER, BOKARO BP, KIND ATTEN.ABHISHEK TRIPATHI, MOB. NO.8789972995, VENDOR CODE-11970380
827014
LPG BOTTALING PLANT, BALIDIH,</v>
          </cell>
          <cell r="G2099">
            <v>8797456432</v>
          </cell>
          <cell r="K2099" t="str">
            <v>BOCS040147</v>
          </cell>
          <cell r="W2099">
            <v>45479</v>
          </cell>
          <cell r="Z2099">
            <v>29756</v>
          </cell>
        </row>
        <row r="2100">
          <cell r="E2100" t="str">
            <v>RANCHI</v>
          </cell>
          <cell r="G2100">
            <v>7991168537</v>
          </cell>
          <cell r="K2100" t="str">
            <v>BWLS031913</v>
          </cell>
          <cell r="W2100">
            <v>45479</v>
          </cell>
          <cell r="Z2100">
            <v>4373</v>
          </cell>
        </row>
        <row r="2101">
          <cell r="E2101" t="str">
            <v>PANDRA</v>
          </cell>
          <cell r="G2101">
            <v>7858833311</v>
          </cell>
          <cell r="K2101" t="str">
            <v>BVIC377980</v>
          </cell>
          <cell r="W2101">
            <v>45479</v>
          </cell>
          <cell r="Z2101">
            <v>1760</v>
          </cell>
        </row>
        <row r="2102">
          <cell r="E2102" t="str">
            <v>MANDU, RAMGARH
JAISWAL COLONY, THANA CHOW,, RAMGARH CANTT. DIST. RAMGARH, JHARKHAND
825316
MANDU</v>
          </cell>
          <cell r="G2102">
            <v>8797891051</v>
          </cell>
          <cell r="K2102" t="str">
            <v>BSGS043527</v>
          </cell>
          <cell r="W2102">
            <v>45478</v>
          </cell>
          <cell r="Z2102">
            <v>11407</v>
          </cell>
        </row>
        <row r="2103">
          <cell r="E2103" t="str">
            <v>BARWADA, DHANBAD</v>
          </cell>
          <cell r="G2103">
            <v>8102127816</v>
          </cell>
          <cell r="K2103" t="str">
            <v>BWKD163559</v>
          </cell>
          <cell r="W2103">
            <v>45478</v>
          </cell>
          <cell r="Z2103">
            <v>1692</v>
          </cell>
        </row>
        <row r="2104">
          <cell r="E2104" t="str">
            <v>FATEPUR GAYA</v>
          </cell>
          <cell r="G2104">
            <v>9631909713</v>
          </cell>
          <cell r="K2104" t="str">
            <v>BWLD163608</v>
          </cell>
          <cell r="W2104">
            <v>45478</v>
          </cell>
          <cell r="Z2104">
            <v>1500</v>
          </cell>
        </row>
        <row r="2105">
          <cell r="E2105" t="str">
            <v>GONDUDIH, DHANBAD</v>
          </cell>
          <cell r="G2105">
            <v>9304207050</v>
          </cell>
          <cell r="K2105" t="str">
            <v>BWJD163475</v>
          </cell>
          <cell r="W2105">
            <v>45478</v>
          </cell>
          <cell r="Z2105">
            <v>2355</v>
          </cell>
        </row>
        <row r="2106">
          <cell r="E2106" t="str">
            <v>LODNA MORE</v>
          </cell>
          <cell r="G2106">
            <v>6200119580</v>
          </cell>
          <cell r="K2106" t="str">
            <v>BWKD163512</v>
          </cell>
          <cell r="W2106">
            <v>45478</v>
          </cell>
          <cell r="Z2106">
            <v>2666</v>
          </cell>
        </row>
        <row r="2107">
          <cell r="E2107" t="str">
            <v>TATISILWAI, RANCHI</v>
          </cell>
          <cell r="G2107">
            <v>8877192027</v>
          </cell>
          <cell r="K2107" t="str">
            <v>BWEC370314</v>
          </cell>
          <cell r="W2107">
            <v>45477</v>
          </cell>
          <cell r="Z2107">
            <v>3090</v>
          </cell>
        </row>
        <row r="2108">
          <cell r="E2108" t="str">
            <v>HORHAP ROAD, MAHILONG, RANCHI
835103</v>
          </cell>
          <cell r="G2108">
            <v>8877192027</v>
          </cell>
          <cell r="K2108" t="str">
            <v>BRIC374329</v>
          </cell>
          <cell r="W2108">
            <v>45477</v>
          </cell>
          <cell r="Z2108">
            <v>34388</v>
          </cell>
        </row>
        <row r="2109">
          <cell r="E2109" t="str">
            <v>MANDU, RAMGARH
JAISWAL COLONY, THANA CHOW,, RAMGARH CANTT. DIST. RAMGARH, JHARKHAND
825316
MANDU</v>
          </cell>
          <cell r="G2109">
            <v>7979930284</v>
          </cell>
          <cell r="K2109" t="str">
            <v>BTLS039748</v>
          </cell>
          <cell r="W2109">
            <v>45477</v>
          </cell>
          <cell r="Z2109">
            <v>17351</v>
          </cell>
        </row>
        <row r="2110">
          <cell r="E2110" t="str">
            <v>MAHUDA MORE, DHANBAD</v>
          </cell>
          <cell r="G2110">
            <v>6204702963</v>
          </cell>
          <cell r="K2110" t="str">
            <v>BWHD164004</v>
          </cell>
          <cell r="W2110">
            <v>45477</v>
          </cell>
          <cell r="Z2110">
            <v>1536</v>
          </cell>
        </row>
        <row r="2111">
          <cell r="E2111" t="str">
            <v>LODNA NTS</v>
          </cell>
          <cell r="G2111">
            <v>9044360313</v>
          </cell>
          <cell r="K2111" t="str">
            <v>BXKD164206</v>
          </cell>
          <cell r="W2111">
            <v>45477</v>
          </cell>
          <cell r="Z2111">
            <v>555</v>
          </cell>
        </row>
        <row r="2112">
          <cell r="E2112" t="str">
            <v>KOKAR INDUSTRIAL AREA, RANCHI
834002</v>
          </cell>
          <cell r="G2112">
            <v>7633885415</v>
          </cell>
          <cell r="K2112" t="str">
            <v>BRJS040951</v>
          </cell>
          <cell r="W2112">
            <v>45476</v>
          </cell>
          <cell r="Z2112">
            <v>39646</v>
          </cell>
        </row>
        <row r="2113">
          <cell r="E2113" t="str">
            <v>REG. OFFICE: UNIT 106, MAHABIR TOWER, JOKHIRAM LANE, MAIN ROAD, RANCHI - 834 001
REG. OFFICE: UNIT 106, MAHABIR TOWER, JOKHIRAM LANE, MAIN ROAD, RANCHI - 834 001
835214</v>
          </cell>
          <cell r="G2113">
            <v>8207010500</v>
          </cell>
          <cell r="K2113" t="str">
            <v>BSDS043254</v>
          </cell>
          <cell r="W2113">
            <v>45476</v>
          </cell>
          <cell r="Z2113">
            <v>24625</v>
          </cell>
        </row>
        <row r="2114">
          <cell r="E2114" t="str">
            <v>BURMU, RANCHI</v>
          </cell>
          <cell r="G2114">
            <v>8340261744</v>
          </cell>
          <cell r="K2114" t="str">
            <v>BTES044431</v>
          </cell>
          <cell r="W2114">
            <v>45476</v>
          </cell>
          <cell r="Z2114">
            <v>15536</v>
          </cell>
        </row>
        <row r="2115">
          <cell r="E2115" t="str">
            <v>GOVINDPUR, DHANBAD</v>
          </cell>
          <cell r="G2115">
            <v>7254622131</v>
          </cell>
          <cell r="K2115" t="str">
            <v>BVDS039346</v>
          </cell>
          <cell r="W2115">
            <v>45476</v>
          </cell>
          <cell r="Z2115">
            <v>4954</v>
          </cell>
        </row>
        <row r="2116">
          <cell r="E2116" t="str">
            <v>LODNA MORE</v>
          </cell>
          <cell r="G2116">
            <v>6200119580</v>
          </cell>
          <cell r="K2116" t="str">
            <v>BWKD163512</v>
          </cell>
          <cell r="W2116">
            <v>45475</v>
          </cell>
          <cell r="Z2116">
            <v>2672</v>
          </cell>
        </row>
        <row r="2117">
          <cell r="E2117" t="str">
            <v>BARWADA, DHANBAD</v>
          </cell>
          <cell r="G2117">
            <v>8102127816</v>
          </cell>
          <cell r="K2117" t="str">
            <v>BWKD163559</v>
          </cell>
          <cell r="W2117">
            <v>45475</v>
          </cell>
          <cell r="Z2117">
            <v>1660</v>
          </cell>
        </row>
        <row r="2118">
          <cell r="E2118" t="str">
            <v>GOBINDPUR INDUSTRIAL AREA, DHANBAD</v>
          </cell>
          <cell r="G2118">
            <v>9113169811</v>
          </cell>
          <cell r="K2118" t="str">
            <v>BVJS047894</v>
          </cell>
          <cell r="W2118">
            <v>45475</v>
          </cell>
          <cell r="Z2118">
            <v>17561</v>
          </cell>
        </row>
        <row r="2119">
          <cell r="E2119" t="str">
            <v>PHUSHRO</v>
          </cell>
          <cell r="G2119">
            <v>7979946647</v>
          </cell>
          <cell r="K2119" t="str">
            <v>BWHD231642</v>
          </cell>
          <cell r="W2119">
            <v>45474</v>
          </cell>
          <cell r="Z2119">
            <v>1690</v>
          </cell>
        </row>
        <row r="2120">
          <cell r="E2120" t="str">
            <v>BHUYANDIH, JAMSHEDPUR</v>
          </cell>
          <cell r="G2120">
            <v>9304170499</v>
          </cell>
          <cell r="K2120" t="str">
            <v>BMFC370445</v>
          </cell>
          <cell r="W2120">
            <v>45474</v>
          </cell>
          <cell r="Z2120">
            <v>26439</v>
          </cell>
        </row>
        <row r="2121">
          <cell r="E2121" t="str">
            <v>PLOT NO. 148, TUPUDANA, INDUSTRIAL AREA, HATIA, RANCHI
834002</v>
          </cell>
          <cell r="G2121">
            <v>9534249500</v>
          </cell>
          <cell r="K2121" t="str">
            <v>BRIS035838</v>
          </cell>
          <cell r="W2121">
            <v>45474</v>
          </cell>
          <cell r="Z2121">
            <v>30448</v>
          </cell>
        </row>
        <row r="2122">
          <cell r="E2122" t="str">
            <v>TUPUDANA INDUSTRIAL AREA,RANCHI
834003</v>
          </cell>
          <cell r="G2122">
            <v>9534249500</v>
          </cell>
          <cell r="K2122" t="str">
            <v>BRIS035695</v>
          </cell>
          <cell r="W2122">
            <v>45474</v>
          </cell>
          <cell r="Z2122">
            <v>27402</v>
          </cell>
        </row>
        <row r="2123">
          <cell r="E2123" t="str">
            <v>PLOT NO. 148, TUPUDANA, INDUSTRIAL AREA, HATIA, RANCHI
834002</v>
          </cell>
          <cell r="G2123">
            <v>9534249500</v>
          </cell>
          <cell r="K2123" t="str">
            <v>BSLS036682</v>
          </cell>
          <cell r="W2123">
            <v>45474</v>
          </cell>
          <cell r="Z2123">
            <v>19883</v>
          </cell>
        </row>
        <row r="2124">
          <cell r="E2124" t="str">
            <v>BASTAKOLA, DHANBAD</v>
          </cell>
          <cell r="G2124">
            <v>8521311810</v>
          </cell>
          <cell r="K2124" t="str">
            <v>BUKD162535</v>
          </cell>
          <cell r="W2124">
            <v>45472</v>
          </cell>
          <cell r="Z2124">
            <v>10500</v>
          </cell>
        </row>
        <row r="2125">
          <cell r="E2125" t="str">
            <v>BASTAKOLA, DHANBAD</v>
          </cell>
          <cell r="G2125">
            <v>8521311810</v>
          </cell>
          <cell r="K2125" t="str">
            <v>BQKD160099</v>
          </cell>
          <cell r="W2125">
            <v>45472</v>
          </cell>
          <cell r="Z2125">
            <v>10579</v>
          </cell>
        </row>
        <row r="2126">
          <cell r="E2126" t="str">
            <v>RAMGARH
829103
NAYA MORE</v>
          </cell>
          <cell r="G2126">
            <v>6201225258</v>
          </cell>
          <cell r="K2126" t="str">
            <v>BPCS030196</v>
          </cell>
          <cell r="W2126">
            <v>45472</v>
          </cell>
          <cell r="Z2126">
            <v>40779</v>
          </cell>
        </row>
        <row r="2127">
          <cell r="E2127" t="str">
            <v>RAMGRAH BAZAR SAMITI, RAMGRAH</v>
          </cell>
          <cell r="G2127">
            <v>8092762251</v>
          </cell>
          <cell r="K2127" t="str">
            <v>BULC370861</v>
          </cell>
          <cell r="W2127">
            <v>45472</v>
          </cell>
          <cell r="Z2127">
            <v>5891</v>
          </cell>
        </row>
        <row r="2128">
          <cell r="E2128" t="str">
            <v>LODNA MORE</v>
          </cell>
          <cell r="G2128">
            <v>9550053031</v>
          </cell>
          <cell r="K2128" t="str">
            <v>BVFD163261</v>
          </cell>
          <cell r="W2128">
            <v>45471</v>
          </cell>
          <cell r="Z2128">
            <v>2250</v>
          </cell>
        </row>
        <row r="2129">
          <cell r="E2129" t="str">
            <v>CHAS BOKARO</v>
          </cell>
          <cell r="G2129">
            <v>6205665396</v>
          </cell>
          <cell r="K2129" t="str">
            <v>BXKD164199</v>
          </cell>
          <cell r="W2129">
            <v>45471</v>
          </cell>
          <cell r="Z2129">
            <v>552</v>
          </cell>
        </row>
        <row r="2130">
          <cell r="E2130" t="str">
            <v>TAPIN PROJECT, CHARHI</v>
          </cell>
          <cell r="G2130">
            <v>6204816691</v>
          </cell>
          <cell r="K2130" t="str">
            <v>BVLD163067</v>
          </cell>
          <cell r="W2130">
            <v>45471</v>
          </cell>
          <cell r="Z2130">
            <v>4825</v>
          </cell>
        </row>
        <row r="2131">
          <cell r="E2131" t="str">
            <v>REHLA,GARWA,JHARKHAND
822124
RANCHI</v>
          </cell>
          <cell r="G2131">
            <v>7004623399</v>
          </cell>
          <cell r="K2131" t="str">
            <v>BMFS031346</v>
          </cell>
          <cell r="W2131">
            <v>45471</v>
          </cell>
          <cell r="Z2131">
            <v>30034</v>
          </cell>
        </row>
        <row r="2132">
          <cell r="E2132" t="str">
            <v>PHOOLWARTAND, DHANBAD</v>
          </cell>
          <cell r="G2132">
            <v>8210106692</v>
          </cell>
          <cell r="K2132" t="str">
            <v>BVHD163393</v>
          </cell>
          <cell r="W2132">
            <v>45471</v>
          </cell>
          <cell r="Z2132">
            <v>3175</v>
          </cell>
        </row>
        <row r="2133">
          <cell r="E2133" t="str">
            <v>JHUMRI TELAIYA, KODARMA
825409</v>
          </cell>
          <cell r="G2133">
            <v>9955305549</v>
          </cell>
          <cell r="K2133" t="str">
            <v>BSBC375530</v>
          </cell>
          <cell r="W2133">
            <v>45470</v>
          </cell>
          <cell r="Z2133">
            <v>17883</v>
          </cell>
        </row>
        <row r="2134">
          <cell r="E2134" t="str">
            <v>DALADALI, RANCHI</v>
          </cell>
          <cell r="G2134">
            <v>7762866602</v>
          </cell>
          <cell r="K2134" t="str">
            <v>BVKD163010</v>
          </cell>
          <cell r="W2134">
            <v>45470</v>
          </cell>
          <cell r="Z2134">
            <v>3672</v>
          </cell>
        </row>
        <row r="2135">
          <cell r="E2135" t="str">
            <v>TATULMURI, DHANBAD</v>
          </cell>
          <cell r="G2135">
            <v>9931519401</v>
          </cell>
          <cell r="K2135" t="str">
            <v>BUGD162852</v>
          </cell>
          <cell r="W2135">
            <v>45470</v>
          </cell>
          <cell r="Z2135">
            <v>5270</v>
          </cell>
        </row>
        <row r="2136">
          <cell r="E2136" t="str">
            <v>BARKAGAON, HAZARIBAGH</v>
          </cell>
          <cell r="G2136">
            <v>7070010949</v>
          </cell>
          <cell r="K2136" t="str">
            <v>BWLD231345</v>
          </cell>
          <cell r="W2136">
            <v>45470</v>
          </cell>
          <cell r="Z2136">
            <v>2056</v>
          </cell>
        </row>
        <row r="2137">
          <cell r="E2137" t="str">
            <v>BARKAGAON, HAZARIBAGH</v>
          </cell>
          <cell r="G2137">
            <v>7070010949</v>
          </cell>
          <cell r="K2137" t="str">
            <v>BWLD231334</v>
          </cell>
          <cell r="W2137">
            <v>45470</v>
          </cell>
          <cell r="Z2137">
            <v>1630</v>
          </cell>
        </row>
        <row r="2138">
          <cell r="E2138" t="str">
            <v>BARKAGAON, HAZARIBAGH</v>
          </cell>
          <cell r="G2138">
            <v>9701361308</v>
          </cell>
          <cell r="K2138" t="str">
            <v>BOIS040238</v>
          </cell>
          <cell r="W2138">
            <v>45470</v>
          </cell>
          <cell r="Z2138">
            <v>5128</v>
          </cell>
        </row>
        <row r="2139">
          <cell r="E2139" t="str">
            <v>MUNGMA</v>
          </cell>
          <cell r="G2139">
            <v>8770159290</v>
          </cell>
          <cell r="K2139" t="str">
            <v>BWEC370334</v>
          </cell>
          <cell r="W2139">
            <v>45469</v>
          </cell>
          <cell r="Z2139">
            <v>5242</v>
          </cell>
        </row>
        <row r="2140">
          <cell r="E2140" t="str">
            <v>KUCHU, ORMANJHI</v>
          </cell>
          <cell r="G2140">
            <v>6265816388</v>
          </cell>
          <cell r="K2140" t="str">
            <v>BKAS040272</v>
          </cell>
          <cell r="W2140">
            <v>45469</v>
          </cell>
          <cell r="Z2140">
            <v>45332</v>
          </cell>
        </row>
        <row r="2141">
          <cell r="E2141" t="str">
            <v>NAGRI,RANCHI
835202
RANCHI</v>
          </cell>
          <cell r="G2141">
            <v>8877024924</v>
          </cell>
          <cell r="K2141" t="str">
            <v>BMJS040004</v>
          </cell>
          <cell r="W2141">
            <v>45469</v>
          </cell>
          <cell r="Z2141">
            <v>32657</v>
          </cell>
        </row>
        <row r="2142">
          <cell r="E2142" t="str">
            <v>RING ROAD, TUPUDANA</v>
          </cell>
          <cell r="G2142">
            <v>9264401517</v>
          </cell>
          <cell r="K2142" t="str">
            <v>BWLS031931</v>
          </cell>
          <cell r="W2142">
            <v>45469</v>
          </cell>
          <cell r="Z2142">
            <v>1563</v>
          </cell>
        </row>
        <row r="2143">
          <cell r="E2143" t="str">
            <v>DALADALI, RANCHI</v>
          </cell>
          <cell r="G2143">
            <v>9835538524</v>
          </cell>
          <cell r="K2143" t="str">
            <v>BWFD163940</v>
          </cell>
          <cell r="W2143">
            <v>45469</v>
          </cell>
          <cell r="Z2143">
            <v>1741</v>
          </cell>
        </row>
        <row r="2144">
          <cell r="E2144" t="str">
            <v>TETULWARI</v>
          </cell>
          <cell r="G2144">
            <v>7541869555</v>
          </cell>
          <cell r="K2144" t="str">
            <v>BTGD162296</v>
          </cell>
          <cell r="W2144">
            <v>45467</v>
          </cell>
          <cell r="Z2144">
            <v>4570</v>
          </cell>
        </row>
        <row r="2145">
          <cell r="E2145" t="str">
            <v>HAZARIBAGH
RANCHI JHARKHAND 834002
INDIA</v>
          </cell>
          <cell r="G2145">
            <v>9304388269</v>
          </cell>
          <cell r="K2145" t="str">
            <v>BKAS030685</v>
          </cell>
          <cell r="W2145">
            <v>45467</v>
          </cell>
          <cell r="Z2145">
            <v>46307</v>
          </cell>
        </row>
        <row r="2146">
          <cell r="E2146" t="str">
            <v>AT: SENEGARHA, P.O-RABODH, P.S-GIDDI,(RAMGARH),, DISTT. HAZARIBAGH,JHARKHAND-825330
829108
AT: SENEGARHA, P.O-RABODH, P.S-GIDDI,(RAMGARH),</v>
          </cell>
          <cell r="G2146">
            <v>9006877583</v>
          </cell>
          <cell r="K2146" t="str">
            <v>BSCS037349</v>
          </cell>
          <cell r="W2146">
            <v>45467</v>
          </cell>
          <cell r="Z2146">
            <v>29840</v>
          </cell>
        </row>
        <row r="2147">
          <cell r="E2147" t="str">
            <v>TANDWA, CHATRA</v>
          </cell>
          <cell r="G2147">
            <v>7032052579</v>
          </cell>
          <cell r="K2147" t="str">
            <v>BXJD164143</v>
          </cell>
          <cell r="W2147">
            <v>45467</v>
          </cell>
          <cell r="Z2147">
            <v>523</v>
          </cell>
        </row>
        <row r="2148">
          <cell r="E2148" t="str">
            <v>RING ROAD, RANCHI</v>
          </cell>
          <cell r="G2148">
            <v>8862826990</v>
          </cell>
          <cell r="K2148" t="str">
            <v>BULC371019</v>
          </cell>
          <cell r="W2148">
            <v>45467</v>
          </cell>
          <cell r="Z2148">
            <v>6236</v>
          </cell>
        </row>
        <row r="2149">
          <cell r="E2149" t="str">
            <v>MUNGMA</v>
          </cell>
          <cell r="G2149">
            <v>8101005542</v>
          </cell>
          <cell r="K2149" t="str">
            <v>BWEC370334</v>
          </cell>
          <cell r="W2149">
            <v>45467</v>
          </cell>
          <cell r="Z2149">
            <v>1532</v>
          </cell>
        </row>
        <row r="2150">
          <cell r="E2150" t="str">
            <v>LODNA</v>
          </cell>
          <cell r="G2150">
            <v>7644045555</v>
          </cell>
          <cell r="K2150" t="str">
            <v>BVJD162972</v>
          </cell>
          <cell r="W2150">
            <v>45467</v>
          </cell>
          <cell r="Z2150">
            <v>6910</v>
          </cell>
        </row>
        <row r="2151">
          <cell r="E2151" t="str">
            <v>OPERATIONS OFFICER, BOKARO BP, KIND ATTEN.ABHISHEK TRIPATHI, MOB. NO.8789972995, VENDOR CODE-11970380
OPERATIONS OFFICER, BOKARO BP, KIND ATTEN.ABHISHEK TRIPATHI, MOB. NO.8789972995, VENDOR CODE-11970380
827014
LPG BOTTALING PLANT, BALIDIH,</v>
          </cell>
          <cell r="G2151">
            <v>9679970318</v>
          </cell>
          <cell r="K2151" t="str">
            <v>BOCS040147</v>
          </cell>
          <cell r="W2151">
            <v>45465</v>
          </cell>
          <cell r="Z2151">
            <v>29567</v>
          </cell>
        </row>
        <row r="2152">
          <cell r="E2152" t="str">
            <v>MESRA, RANCHI</v>
          </cell>
          <cell r="G2152">
            <v>9523535955</v>
          </cell>
          <cell r="K2152" t="str">
            <v>BXJF111817</v>
          </cell>
          <cell r="W2152">
            <v>45465</v>
          </cell>
          <cell r="Z2152">
            <v>1</v>
          </cell>
        </row>
        <row r="2153">
          <cell r="E2153" t="str">
            <v>DALADALI, RANCHI</v>
          </cell>
          <cell r="G2153">
            <v>8051191796</v>
          </cell>
          <cell r="K2153" t="str">
            <v>BWED163889</v>
          </cell>
          <cell r="W2153">
            <v>45465</v>
          </cell>
          <cell r="Z2153">
            <v>1453</v>
          </cell>
        </row>
        <row r="2154">
          <cell r="E2154" t="str">
            <v>PITHORIA</v>
          </cell>
          <cell r="G2154">
            <v>7050471419</v>
          </cell>
          <cell r="K2154" t="str">
            <v>BWED163893</v>
          </cell>
          <cell r="W2154">
            <v>45465</v>
          </cell>
          <cell r="Z2154">
            <v>1412</v>
          </cell>
        </row>
        <row r="2155">
          <cell r="E2155" t="str">
            <v>BAGSUMA,GOVINDPUR, DHANBAD
GT ROAD, BAGSUMA
828109</v>
          </cell>
          <cell r="G2155">
            <v>9835191288</v>
          </cell>
          <cell r="K2155" t="str">
            <v>BTJC377259</v>
          </cell>
          <cell r="W2155">
            <v>45465</v>
          </cell>
          <cell r="Z2155">
            <v>14337</v>
          </cell>
        </row>
        <row r="2156">
          <cell r="E2156" t="str">
            <v>MAHUDA MORE, DHANBAD</v>
          </cell>
          <cell r="G2156">
            <v>6204702963</v>
          </cell>
          <cell r="K2156" t="str">
            <v>BWHD164004</v>
          </cell>
          <cell r="W2156">
            <v>45464</v>
          </cell>
          <cell r="Z2156">
            <v>1230</v>
          </cell>
        </row>
        <row r="2157">
          <cell r="E2157" t="str">
            <v>SARAIKELA, JAMSHEDPUR</v>
          </cell>
          <cell r="G2157">
            <v>9431373731</v>
          </cell>
          <cell r="K2157" t="str">
            <v>BXCD164415</v>
          </cell>
          <cell r="W2157">
            <v>45463</v>
          </cell>
          <cell r="Z2157">
            <v>1</v>
          </cell>
        </row>
        <row r="2158">
          <cell r="E2158" t="str">
            <v>DUMKA</v>
          </cell>
          <cell r="G2158">
            <v>6206098351</v>
          </cell>
          <cell r="K2158" t="str">
            <v>BVHS030405</v>
          </cell>
          <cell r="W2158">
            <v>45463</v>
          </cell>
          <cell r="Z2158">
            <v>2245</v>
          </cell>
        </row>
        <row r="2159">
          <cell r="E2159" t="str">
            <v>DUMKA</v>
          </cell>
          <cell r="G2159">
            <v>6206098351</v>
          </cell>
          <cell r="K2159" t="str">
            <v>BTFC378843</v>
          </cell>
          <cell r="W2159">
            <v>45463</v>
          </cell>
          <cell r="Z2159">
            <v>2641</v>
          </cell>
        </row>
        <row r="2160">
          <cell r="E2160" t="str">
            <v>CHATRA</v>
          </cell>
          <cell r="G2160">
            <v>9304734925</v>
          </cell>
          <cell r="K2160" t="str">
            <v>BXKD164160</v>
          </cell>
          <cell r="W2160">
            <v>45463</v>
          </cell>
          <cell r="Z2160">
            <v>741</v>
          </cell>
        </row>
        <row r="2161">
          <cell r="E2161" t="str">
            <v>HAZARIBAGH</v>
          </cell>
          <cell r="G2161">
            <v>6201789110</v>
          </cell>
          <cell r="K2161" t="str">
            <v>BWID164050</v>
          </cell>
          <cell r="W2161">
            <v>45463</v>
          </cell>
          <cell r="Z2161">
            <v>570</v>
          </cell>
        </row>
        <row r="2162">
          <cell r="E2162" t="str">
            <v>MAHUDA MORE, DHANBAD</v>
          </cell>
          <cell r="G2162">
            <v>6204702963</v>
          </cell>
          <cell r="K2162" t="str">
            <v>BWHD164004</v>
          </cell>
          <cell r="W2162">
            <v>45463</v>
          </cell>
          <cell r="Z2162">
            <v>1225</v>
          </cell>
        </row>
        <row r="2163">
          <cell r="E2163" t="str">
            <v>LODNA</v>
          </cell>
          <cell r="G2163">
            <v>9508648266</v>
          </cell>
          <cell r="K2163" t="str">
            <v>BVJD162972</v>
          </cell>
          <cell r="W2163">
            <v>45462</v>
          </cell>
          <cell r="Z2163">
            <v>3325</v>
          </cell>
        </row>
        <row r="2164">
          <cell r="E2164" t="str">
            <v>BARKAGAON, HAZARIBAGH</v>
          </cell>
          <cell r="G2164">
            <v>7070010949</v>
          </cell>
          <cell r="K2164" t="str">
            <v>BWLD231334</v>
          </cell>
          <cell r="W2164">
            <v>45462</v>
          </cell>
          <cell r="Z2164">
            <v>1570</v>
          </cell>
        </row>
        <row r="2165">
          <cell r="E2165" t="str">
            <v>BARKAGAON, HAZARIBAGH</v>
          </cell>
          <cell r="G2165">
            <v>7070010949</v>
          </cell>
          <cell r="K2165" t="str">
            <v>BWLD231345</v>
          </cell>
          <cell r="W2165">
            <v>45462</v>
          </cell>
          <cell r="Z2165">
            <v>1917</v>
          </cell>
        </row>
        <row r="2166">
          <cell r="E2166" t="str">
            <v>RAMGRAH</v>
          </cell>
          <cell r="G2166">
            <v>9994068694</v>
          </cell>
          <cell r="K2166" t="str">
            <v>BXLD231897</v>
          </cell>
          <cell r="W2166">
            <v>45462</v>
          </cell>
          <cell r="Z2166">
            <v>488</v>
          </cell>
        </row>
        <row r="2167">
          <cell r="E2167" t="str">
            <v>ADITYAPUR KANDRA ROAD
831013</v>
          </cell>
          <cell r="G2167">
            <v>9204058991</v>
          </cell>
          <cell r="K2167" t="str">
            <v>BRDC373261</v>
          </cell>
          <cell r="W2167">
            <v>45462</v>
          </cell>
          <cell r="Z2167">
            <v>7251</v>
          </cell>
        </row>
        <row r="2168">
          <cell r="E2168" t="str">
            <v>GETALATU, RANCHI</v>
          </cell>
          <cell r="G2168">
            <v>8877664494</v>
          </cell>
          <cell r="K2168" t="str">
            <v>BUFC372853</v>
          </cell>
          <cell r="W2168">
            <v>45461</v>
          </cell>
          <cell r="Z2168">
            <v>284</v>
          </cell>
        </row>
        <row r="2169">
          <cell r="E2169" t="str">
            <v>NAGRI,RANCHI
835202
RANCHI</v>
          </cell>
          <cell r="G2169">
            <v>8877024924</v>
          </cell>
          <cell r="K2169" t="str">
            <v>BMJS040004</v>
          </cell>
          <cell r="W2169">
            <v>45461</v>
          </cell>
          <cell r="Z2169">
            <v>32543</v>
          </cell>
        </row>
        <row r="2170">
          <cell r="E2170" t="str">
            <v>PHUSHRO</v>
          </cell>
          <cell r="G2170">
            <v>7979946647</v>
          </cell>
          <cell r="K2170" t="str">
            <v>BVKD163026</v>
          </cell>
          <cell r="W2170">
            <v>45461</v>
          </cell>
          <cell r="Z2170">
            <v>3949</v>
          </cell>
        </row>
        <row r="2171">
          <cell r="E2171" t="str">
            <v>GETLATU</v>
          </cell>
          <cell r="G2171">
            <v>9523535955</v>
          </cell>
          <cell r="K2171" t="str">
            <v>BXJF111817</v>
          </cell>
          <cell r="W2171">
            <v>45461</v>
          </cell>
          <cell r="Z2171">
            <v>0</v>
          </cell>
        </row>
        <row r="2172">
          <cell r="E2172" t="str">
            <v>KEREDARI</v>
          </cell>
          <cell r="G2172">
            <v>6202856098</v>
          </cell>
          <cell r="K2172" t="str">
            <v>BVHD163388</v>
          </cell>
          <cell r="W2172">
            <v>45461</v>
          </cell>
          <cell r="Z2172">
            <v>2417</v>
          </cell>
        </row>
        <row r="2173">
          <cell r="E2173" t="str">
            <v>DUMRI, DHANBAD</v>
          </cell>
          <cell r="G2173">
            <v>6204545670</v>
          </cell>
          <cell r="K2173" t="str">
            <v>BVHD163374</v>
          </cell>
          <cell r="W2173">
            <v>45461</v>
          </cell>
          <cell r="Z2173">
            <v>4181</v>
          </cell>
        </row>
        <row r="2174">
          <cell r="E2174" t="str">
            <v>BOKARO,JHARKHAND
827004</v>
          </cell>
          <cell r="G2174">
            <v>9363636102</v>
          </cell>
          <cell r="K2174" t="str">
            <v>BRGC373881</v>
          </cell>
          <cell r="W2174">
            <v>45461</v>
          </cell>
          <cell r="Z2174">
            <v>10816</v>
          </cell>
        </row>
        <row r="2175">
          <cell r="E2175" t="str">
            <v>KATRAS, DHANBAD</v>
          </cell>
          <cell r="G2175">
            <v>9798360305</v>
          </cell>
          <cell r="K2175" t="str">
            <v>BXAD231954</v>
          </cell>
          <cell r="W2175">
            <v>45461</v>
          </cell>
          <cell r="Z2175">
            <v>116</v>
          </cell>
        </row>
        <row r="2176">
          <cell r="E2176" t="str">
            <v>SUNDER NAGAR, JAMSHEDPUR</v>
          </cell>
          <cell r="G2176">
            <v>9556546094</v>
          </cell>
          <cell r="K2176" t="str">
            <v>BVED163231</v>
          </cell>
          <cell r="W2176">
            <v>45461</v>
          </cell>
          <cell r="Z2176">
            <v>5040</v>
          </cell>
        </row>
        <row r="2177">
          <cell r="E2177" t="str">
            <v>RING ROAD, RANCHI</v>
          </cell>
          <cell r="G2177">
            <v>8862826990</v>
          </cell>
          <cell r="K2177" t="str">
            <v>BULC371019</v>
          </cell>
          <cell r="W2177">
            <v>45460</v>
          </cell>
          <cell r="Z2177">
            <v>5925</v>
          </cell>
        </row>
        <row r="2178">
          <cell r="E2178" t="str">
            <v>MURHU
C/O ASHISH SABOO, MURHU, DIST- KHUNTI
835216</v>
          </cell>
          <cell r="G2178">
            <v>8862826990</v>
          </cell>
          <cell r="K2178" t="str">
            <v>BTLC377591</v>
          </cell>
          <cell r="W2178">
            <v>45460</v>
          </cell>
          <cell r="Z2178">
            <v>14137</v>
          </cell>
        </row>
        <row r="2179">
          <cell r="E2179" t="str">
            <v>RAHELA, DALTAINGANJ</v>
          </cell>
          <cell r="G2179">
            <v>8789075522</v>
          </cell>
          <cell r="K2179" t="str">
            <v>BUGS035879</v>
          </cell>
          <cell r="W2179">
            <v>45460</v>
          </cell>
          <cell r="Z2179">
            <v>38137</v>
          </cell>
        </row>
        <row r="2180">
          <cell r="E2180" t="str">
            <v>RANCHI</v>
          </cell>
          <cell r="G2180">
            <v>9973686006</v>
          </cell>
          <cell r="K2180" t="str">
            <v>BLIS031950</v>
          </cell>
          <cell r="W2180">
            <v>45460</v>
          </cell>
          <cell r="Z2180">
            <v>34704</v>
          </cell>
        </row>
        <row r="2181">
          <cell r="E2181" t="str">
            <v>BARKAGAON, HAZARIBAGH</v>
          </cell>
          <cell r="G2181">
            <v>8919645238</v>
          </cell>
          <cell r="K2181" t="str">
            <v>BXJD231749</v>
          </cell>
          <cell r="W2181">
            <v>45460</v>
          </cell>
          <cell r="Z2181">
            <v>50</v>
          </cell>
        </row>
        <row r="2182">
          <cell r="E2182" t="str">
            <v>BARKAGAON, HAZARIBAGH</v>
          </cell>
          <cell r="G2182">
            <v>8919645238</v>
          </cell>
          <cell r="K2182" t="str">
            <v>BXJD231726</v>
          </cell>
          <cell r="W2182">
            <v>45460</v>
          </cell>
          <cell r="Z2182">
            <v>60</v>
          </cell>
        </row>
        <row r="2183">
          <cell r="E2183" t="str">
            <v>CHIRKUNDA, DHANBAD</v>
          </cell>
          <cell r="G2183">
            <v>8101005542</v>
          </cell>
          <cell r="K2183" t="str">
            <v>BWHC371250</v>
          </cell>
          <cell r="W2183">
            <v>45458</v>
          </cell>
          <cell r="Z2183">
            <v>466</v>
          </cell>
        </row>
        <row r="2184">
          <cell r="E2184" t="str">
            <v>KHATHITAND, RANCHI</v>
          </cell>
          <cell r="G2184">
            <v>9934610433</v>
          </cell>
          <cell r="K2184" t="str">
            <v>BXJC371965</v>
          </cell>
          <cell r="W2184">
            <v>45458</v>
          </cell>
          <cell r="Z2184">
            <v>425</v>
          </cell>
        </row>
        <row r="2185">
          <cell r="E2185" t="str">
            <v>KOKAR, RANCHI</v>
          </cell>
          <cell r="G2185">
            <v>9431115673</v>
          </cell>
          <cell r="K2185" t="str">
            <v>BWIC371555</v>
          </cell>
          <cell r="W2185">
            <v>45458</v>
          </cell>
          <cell r="Z2185">
            <v>794</v>
          </cell>
        </row>
        <row r="2186">
          <cell r="E2186" t="str">
            <v>MARRAR, RAMGRAH</v>
          </cell>
          <cell r="G2186">
            <v>9461429296</v>
          </cell>
          <cell r="K2186" t="str">
            <v>BXJC371867</v>
          </cell>
          <cell r="W2186">
            <v>45458</v>
          </cell>
          <cell r="Z2186">
            <v>478</v>
          </cell>
        </row>
        <row r="2187">
          <cell r="E2187" t="str">
            <v>MANJULA ENTERPRISES, KOKAR INDUSTRIAL AREA KOKAR</v>
          </cell>
          <cell r="G2187">
            <v>9835585786</v>
          </cell>
          <cell r="K2187" t="str">
            <v>BUFC372952</v>
          </cell>
          <cell r="W2187">
            <v>45458</v>
          </cell>
          <cell r="Z2187">
            <v>4203</v>
          </cell>
        </row>
        <row r="2188">
          <cell r="E2188" t="str">
            <v>BASTAKOLA, DHANBAD</v>
          </cell>
          <cell r="G2188">
            <v>8521311810</v>
          </cell>
          <cell r="K2188" t="str">
            <v>BUKD162535</v>
          </cell>
          <cell r="W2188">
            <v>45458</v>
          </cell>
          <cell r="Z2188">
            <v>10500</v>
          </cell>
        </row>
        <row r="2189">
          <cell r="E2189" t="str">
            <v>C/O PRAKASH RAM, PHUSHRO</v>
          </cell>
          <cell r="G2189">
            <v>8789232926</v>
          </cell>
          <cell r="K2189" t="str">
            <v>BWBD163701</v>
          </cell>
          <cell r="W2189">
            <v>45458</v>
          </cell>
          <cell r="Z2189">
            <v>2831</v>
          </cell>
        </row>
        <row r="2190">
          <cell r="E2190" t="str">
            <v>BALIDIH INDUSTRIAL AREA
827014</v>
          </cell>
          <cell r="G2190">
            <v>9553775728</v>
          </cell>
          <cell r="K2190" t="str">
            <v>BTDS044304</v>
          </cell>
          <cell r="W2190">
            <v>45458</v>
          </cell>
          <cell r="Z2190">
            <v>18757</v>
          </cell>
        </row>
        <row r="2191">
          <cell r="E2191" t="str">
            <v>LOHAR BHARWA, DHANBAD</v>
          </cell>
          <cell r="G2191">
            <v>7004225629</v>
          </cell>
          <cell r="K2191" t="str">
            <v>BWKC378511</v>
          </cell>
          <cell r="W2191">
            <v>45457</v>
          </cell>
          <cell r="Z2191">
            <v>3071</v>
          </cell>
        </row>
        <row r="2192">
          <cell r="E2192" t="str">
            <v>BADA TALAB, RANCHI</v>
          </cell>
          <cell r="G2192">
            <v>6207568694</v>
          </cell>
          <cell r="K2192" t="str">
            <v>BVFC377137</v>
          </cell>
          <cell r="W2192">
            <v>45456</v>
          </cell>
          <cell r="Z2192">
            <v>3194</v>
          </cell>
        </row>
        <row r="2193">
          <cell r="E2193" t="str">
            <v>BALIDIH INDUSTRIAL AREA, BALIDIH BOKARO</v>
          </cell>
          <cell r="G2193">
            <v>8100184482</v>
          </cell>
          <cell r="K2193">
            <v>164253</v>
          </cell>
          <cell r="W2193">
            <v>45456</v>
          </cell>
          <cell r="Z2193">
            <v>3760</v>
          </cell>
        </row>
        <row r="2194">
          <cell r="E2194" t="str">
            <v>KHURPANIA, KHASHMAHAL, PHUSHRO</v>
          </cell>
          <cell r="G2194">
            <v>8797943594</v>
          </cell>
          <cell r="K2194" t="str">
            <v>BTHD162350</v>
          </cell>
          <cell r="W2194">
            <v>45456</v>
          </cell>
          <cell r="Z2194">
            <v>4595</v>
          </cell>
        </row>
        <row r="2195">
          <cell r="E2195" t="str">
            <v>RAMGRAH</v>
          </cell>
          <cell r="G2195">
            <v>9994068694</v>
          </cell>
          <cell r="K2195" t="str">
            <v>BXLD231897</v>
          </cell>
          <cell r="W2195">
            <v>45455</v>
          </cell>
          <cell r="Z2195">
            <v>420</v>
          </cell>
        </row>
        <row r="2196">
          <cell r="E2196" t="str">
            <v>KANKE, RANCHI
834002</v>
          </cell>
          <cell r="G2196">
            <v>7979732853</v>
          </cell>
          <cell r="K2196" t="str">
            <v>BSFC376396</v>
          </cell>
          <cell r="W2196">
            <v>45455</v>
          </cell>
          <cell r="Z2196">
            <v>6791</v>
          </cell>
        </row>
        <row r="2197">
          <cell r="E2197" t="str">
            <v>11 PINJRAPOLE, HARMU ROAD, RANCHI
11 PINJRAPOLE, HARMU ROAD, RANCHI
834001
MAHILONG, TATISILWAY</v>
          </cell>
          <cell r="G2197">
            <v>6202577125</v>
          </cell>
          <cell r="K2197" t="str">
            <v>BNCC370425</v>
          </cell>
          <cell r="W2197">
            <v>45454</v>
          </cell>
          <cell r="Z2197">
            <v>74296</v>
          </cell>
        </row>
        <row r="2198">
          <cell r="E2198" t="str">
            <v>AMLO PHUSHRO</v>
          </cell>
          <cell r="G2198">
            <v>9006617909</v>
          </cell>
          <cell r="K2198" t="str">
            <v>BXKD164191</v>
          </cell>
          <cell r="W2198">
            <v>45454</v>
          </cell>
          <cell r="Z2198">
            <v>565</v>
          </cell>
        </row>
        <row r="2199">
          <cell r="E2199" t="str">
            <v>BHUYANDIH, JAMSHEDPUR</v>
          </cell>
          <cell r="G2199">
            <v>9304170499</v>
          </cell>
          <cell r="K2199" t="str">
            <v>BMFC370445</v>
          </cell>
          <cell r="W2199">
            <v>45454</v>
          </cell>
          <cell r="Z2199">
            <v>26000</v>
          </cell>
        </row>
        <row r="2200">
          <cell r="E2200" t="str">
            <v>BANDHTOLI, NAGRI</v>
          </cell>
          <cell r="G2200">
            <v>6201457979</v>
          </cell>
          <cell r="K2200" t="str">
            <v>BUFS046813</v>
          </cell>
          <cell r="W2200">
            <v>45454</v>
          </cell>
          <cell r="Z2200">
            <v>8260</v>
          </cell>
        </row>
        <row r="2201">
          <cell r="E2201" t="str">
            <v>GIRIDIH</v>
          </cell>
          <cell r="G2201">
            <v>9434149798</v>
          </cell>
          <cell r="K2201" t="str">
            <v>BXAC372945</v>
          </cell>
          <cell r="W2201">
            <v>45453</v>
          </cell>
          <cell r="Z2201">
            <v>1</v>
          </cell>
        </row>
        <row r="2202">
          <cell r="E2202" t="str">
            <v>DALADALI, RANCHI</v>
          </cell>
          <cell r="G2202">
            <v>7764806030</v>
          </cell>
          <cell r="K2202" t="str">
            <v>BWID164054</v>
          </cell>
          <cell r="W2202">
            <v>45453</v>
          </cell>
          <cell r="Z2202">
            <v>1101</v>
          </cell>
        </row>
        <row r="2203">
          <cell r="E2203" t="str">
            <v>PIPARWAR</v>
          </cell>
          <cell r="G2203">
            <v>9234615009</v>
          </cell>
          <cell r="K2203" t="str">
            <v>BXJD231746</v>
          </cell>
          <cell r="W2203">
            <v>45453</v>
          </cell>
          <cell r="Z2203">
            <v>544</v>
          </cell>
        </row>
        <row r="2204">
          <cell r="E2204" t="str">
            <v>HOSHIR GIDDI,RAMGARH
NEAR P.N. BANK MAIN ROAD, RAMGARH CANTT. 829122
829110</v>
          </cell>
          <cell r="G2204">
            <v>9835381268</v>
          </cell>
          <cell r="K2204" t="str">
            <v>BRHS035368</v>
          </cell>
          <cell r="W2204">
            <v>45453</v>
          </cell>
          <cell r="Z2204">
            <v>23139</v>
          </cell>
        </row>
        <row r="2205">
          <cell r="E2205" t="str">
            <v>TAPIN PROJECT, TAPIN</v>
          </cell>
          <cell r="G2205">
            <v>7061781990</v>
          </cell>
          <cell r="K2205" t="str">
            <v>BUID162953</v>
          </cell>
          <cell r="W2205">
            <v>45453</v>
          </cell>
          <cell r="Z2205">
            <v>5106</v>
          </cell>
        </row>
        <row r="2206">
          <cell r="E2206" t="str">
            <v>BALIDIH INDUSTRIAL AREA, BOKARO
BYE PASS ROAD, CHAS, BOKARO, JHARKHAND.
827014</v>
          </cell>
          <cell r="G2206">
            <v>7250770025</v>
          </cell>
          <cell r="K2206" t="str">
            <v>BRCC373034</v>
          </cell>
          <cell r="W2206">
            <v>45453</v>
          </cell>
          <cell r="Z2206">
            <v>15857</v>
          </cell>
        </row>
        <row r="2207">
          <cell r="E2207" t="str">
            <v>RAMGARH SPONGE IRON PVT LTD VILLAGE:HOSHIR GIDDI-POHAZARIBAGH(DT)JHARKHAND IND
829110</v>
          </cell>
          <cell r="G2207">
            <v>9835381268</v>
          </cell>
          <cell r="K2207" t="str">
            <v>BKCS040470</v>
          </cell>
          <cell r="W2207">
            <v>45453</v>
          </cell>
          <cell r="Z2207">
            <v>44390</v>
          </cell>
        </row>
        <row r="2208">
          <cell r="E2208" t="str">
            <v>HOSHIR GIDDI,RAMGARH
NEAR P.N. BANK MAIN ROAD, RAMGARH CANTT. 829122
829110</v>
          </cell>
          <cell r="G2208">
            <v>9835381268</v>
          </cell>
          <cell r="K2208" t="str">
            <v>GPJS030042</v>
          </cell>
          <cell r="W2208">
            <v>45453</v>
          </cell>
          <cell r="Z2208">
            <v>37781</v>
          </cell>
        </row>
        <row r="2209">
          <cell r="E2209" t="str">
            <v>KULI, RAMGRAH</v>
          </cell>
          <cell r="G2209">
            <v>9691773091</v>
          </cell>
          <cell r="K2209" t="str">
            <v>BVGD163297</v>
          </cell>
          <cell r="W2209">
            <v>45452</v>
          </cell>
          <cell r="Z2209">
            <v>1511</v>
          </cell>
        </row>
        <row r="2210">
          <cell r="E2210" t="str">
            <v>AMRAPALI, TANDWA</v>
          </cell>
          <cell r="G2210">
            <v>8555913918</v>
          </cell>
          <cell r="K2210" t="str">
            <v>BXLD164272</v>
          </cell>
          <cell r="W2210">
            <v>45451</v>
          </cell>
          <cell r="Z2210">
            <v>1</v>
          </cell>
        </row>
        <row r="2211">
          <cell r="E2211" t="str">
            <v>KATRAS, DHANBAD</v>
          </cell>
          <cell r="G2211">
            <v>9798360305</v>
          </cell>
          <cell r="K2211" t="str">
            <v>BXAD231954</v>
          </cell>
          <cell r="W2211">
            <v>45451</v>
          </cell>
          <cell r="Z2211">
            <v>1</v>
          </cell>
        </row>
        <row r="2212">
          <cell r="E2212" t="str">
            <v>RANCHI</v>
          </cell>
          <cell r="G2212">
            <v>8709503035</v>
          </cell>
          <cell r="K2212" t="str">
            <v>BWHD164039</v>
          </cell>
          <cell r="W2212">
            <v>45451</v>
          </cell>
          <cell r="Z2212">
            <v>751</v>
          </cell>
        </row>
        <row r="2213">
          <cell r="E2213" t="str">
            <v>ADITYAPUR, JAMSHEDPUR</v>
          </cell>
          <cell r="G2213">
            <v>9031661277</v>
          </cell>
          <cell r="K2213" t="str">
            <v>BWFC370683</v>
          </cell>
          <cell r="W2213">
            <v>45451</v>
          </cell>
          <cell r="Z2213">
            <v>1007</v>
          </cell>
        </row>
        <row r="2214">
          <cell r="E2214" t="str">
            <v>MANJULA ENTERPRISES, KOKAR INDUSTRIAL AREA KOKAR</v>
          </cell>
          <cell r="G2214">
            <v>9835585786</v>
          </cell>
          <cell r="K2214" t="str">
            <v>BUFC372952</v>
          </cell>
          <cell r="W2214">
            <v>45451</v>
          </cell>
          <cell r="Z2214">
            <v>4856</v>
          </cell>
        </row>
        <row r="2215">
          <cell r="E2215" t="str">
            <v>KWJAMA COLLIERY, DHANBAD</v>
          </cell>
          <cell r="G2215">
            <v>9044360313</v>
          </cell>
          <cell r="K2215" t="str">
            <v>BVCD163165</v>
          </cell>
          <cell r="W2215">
            <v>45451</v>
          </cell>
          <cell r="Z2215">
            <v>5985</v>
          </cell>
        </row>
        <row r="2216">
          <cell r="E2216" t="str">
            <v>TANDWA</v>
          </cell>
          <cell r="G2216">
            <v>7544003790</v>
          </cell>
          <cell r="K2216" t="str">
            <v>BRJL060367</v>
          </cell>
          <cell r="W2216">
            <v>45450</v>
          </cell>
          <cell r="Z2216">
            <v>1701</v>
          </cell>
        </row>
        <row r="2217">
          <cell r="E2217" t="str">
            <v>GHATO</v>
          </cell>
          <cell r="G2217">
            <v>7209157661</v>
          </cell>
          <cell r="K2217" t="str">
            <v>BXKD164174</v>
          </cell>
          <cell r="W2217">
            <v>45450</v>
          </cell>
          <cell r="Z2217">
            <v>326</v>
          </cell>
        </row>
        <row r="2218">
          <cell r="E2218" t="str">
            <v>BHULI, DHANBAD</v>
          </cell>
          <cell r="G2218">
            <v>7541046561</v>
          </cell>
          <cell r="K2218" t="str">
            <v>BVFS039912</v>
          </cell>
          <cell r="W2218">
            <v>45450</v>
          </cell>
          <cell r="Z2218">
            <v>9722</v>
          </cell>
        </row>
        <row r="2219">
          <cell r="E2219" t="str">
            <v>C/O - NAVEEN KUMAR SINGH, PLOT NO.-538,718, DUNDURIA, GUMLA</v>
          </cell>
          <cell r="G2219">
            <v>8757678474</v>
          </cell>
          <cell r="K2219" t="str">
            <v>BTJD162038</v>
          </cell>
          <cell r="W2219">
            <v>45450</v>
          </cell>
          <cell r="Z2219">
            <v>4622</v>
          </cell>
        </row>
        <row r="2220">
          <cell r="E2220" t="str">
            <v>ORMANJHI</v>
          </cell>
          <cell r="G2220">
            <v>6205364351</v>
          </cell>
          <cell r="K2220" t="str">
            <v>BVHD163336</v>
          </cell>
          <cell r="W2220">
            <v>45450</v>
          </cell>
          <cell r="Z2220">
            <v>2109</v>
          </cell>
        </row>
        <row r="2221">
          <cell r="E2221" t="str">
            <v>HAZARIBAGH</v>
          </cell>
          <cell r="G2221">
            <v>7634075471</v>
          </cell>
          <cell r="K2221" t="str">
            <v>BUKC370622</v>
          </cell>
          <cell r="W2221">
            <v>45450</v>
          </cell>
          <cell r="Z2221">
            <v>6602</v>
          </cell>
        </row>
        <row r="2222">
          <cell r="E2222" t="str">
            <v>DHANBAD</v>
          </cell>
          <cell r="G2222">
            <v>9294578541</v>
          </cell>
          <cell r="K2222" t="str">
            <v>BVGD163308</v>
          </cell>
          <cell r="W2222">
            <v>45450</v>
          </cell>
          <cell r="Z2222">
            <v>3182</v>
          </cell>
        </row>
        <row r="2223">
          <cell r="E2223" t="str">
            <v>LODNA NTS</v>
          </cell>
          <cell r="G2223">
            <v>9044360313</v>
          </cell>
          <cell r="K2223" t="str">
            <v>BXKD164206</v>
          </cell>
          <cell r="W2223">
            <v>45449</v>
          </cell>
          <cell r="Z2223">
            <v>246</v>
          </cell>
        </row>
        <row r="2224">
          <cell r="E2224" t="str">
            <v>KWJAMA COLLIERY, DHANBAD</v>
          </cell>
          <cell r="G2224">
            <v>9044360313</v>
          </cell>
          <cell r="K2224" t="str">
            <v>BVCD163165</v>
          </cell>
          <cell r="W2224">
            <v>45449</v>
          </cell>
          <cell r="Z2224">
            <v>5215</v>
          </cell>
        </row>
        <row r="2225">
          <cell r="E2225" t="str">
            <v>KUCHU, ORMANJHI</v>
          </cell>
          <cell r="G2225">
            <v>6265816388</v>
          </cell>
          <cell r="K2225" t="str">
            <v>BKAS040272</v>
          </cell>
          <cell r="W2225">
            <v>45449</v>
          </cell>
          <cell r="Z2225">
            <v>45211</v>
          </cell>
        </row>
        <row r="2226">
          <cell r="E2226" t="str">
            <v>LODNA</v>
          </cell>
          <cell r="G2226">
            <v>9044360313</v>
          </cell>
          <cell r="K2226" t="str">
            <v>BTCD162149</v>
          </cell>
          <cell r="W2226">
            <v>45449</v>
          </cell>
          <cell r="Z2226">
            <v>8540</v>
          </cell>
        </row>
        <row r="2227">
          <cell r="E2227" t="str">
            <v>MANJULA ENTERPRISES, KOKAR INDUSTRIAL AREA KOKAR</v>
          </cell>
          <cell r="G2227">
            <v>9835585786</v>
          </cell>
          <cell r="K2227" t="str">
            <v>BUFC372952</v>
          </cell>
          <cell r="W2227">
            <v>45449</v>
          </cell>
          <cell r="Z2227">
            <v>4846</v>
          </cell>
        </row>
        <row r="2228">
          <cell r="E2228" t="str">
            <v>BHUYANDIH, JAMSHEDPUR</v>
          </cell>
          <cell r="G2228">
            <v>9304170499</v>
          </cell>
          <cell r="K2228" t="str">
            <v>BMFC370445</v>
          </cell>
          <cell r="W2228">
            <v>45449</v>
          </cell>
          <cell r="Z2228">
            <v>26288</v>
          </cell>
        </row>
        <row r="2229">
          <cell r="E2229" t="str">
            <v>ENA COLLEARY</v>
          </cell>
          <cell r="G2229">
            <v>9570178502</v>
          </cell>
          <cell r="K2229" t="str">
            <v>BXJD164132</v>
          </cell>
          <cell r="W2229">
            <v>45449</v>
          </cell>
          <cell r="Z2229">
            <v>829</v>
          </cell>
        </row>
        <row r="2230">
          <cell r="E2230" t="str">
            <v>KODERMA</v>
          </cell>
          <cell r="G2230">
            <v>8210413459</v>
          </cell>
          <cell r="K2230" t="str">
            <v>BVFS049398</v>
          </cell>
          <cell r="W2230">
            <v>45449</v>
          </cell>
          <cell r="Z2230">
            <v>7644</v>
          </cell>
        </row>
        <row r="2231">
          <cell r="E2231" t="str">
            <v>KODERMA</v>
          </cell>
          <cell r="G2231">
            <v>8210413459</v>
          </cell>
          <cell r="K2231" t="str">
            <v>BVFS049426</v>
          </cell>
          <cell r="W2231">
            <v>45449</v>
          </cell>
          <cell r="Z2231">
            <v>8055</v>
          </cell>
        </row>
        <row r="2232">
          <cell r="E2232" t="str">
            <v>LODNA MORE</v>
          </cell>
          <cell r="G2232">
            <v>7462923326</v>
          </cell>
          <cell r="K2232" t="str">
            <v>BWKD163543</v>
          </cell>
          <cell r="W2232">
            <v>45449</v>
          </cell>
          <cell r="Z2232">
            <v>3087</v>
          </cell>
        </row>
        <row r="2233">
          <cell r="E2233" t="str">
            <v>JAMSHEDPUR</v>
          </cell>
          <cell r="G2233">
            <v>8809697867</v>
          </cell>
          <cell r="K2233" t="str">
            <v>BVJD162957</v>
          </cell>
          <cell r="W2233">
            <v>45449</v>
          </cell>
          <cell r="Z2233">
            <v>2381</v>
          </cell>
        </row>
        <row r="2234">
          <cell r="E2234" t="str">
            <v>CHAS BOKARO</v>
          </cell>
          <cell r="G2234">
            <v>6205665396</v>
          </cell>
          <cell r="K2234" t="str">
            <v>BXKD164199</v>
          </cell>
          <cell r="W2234">
            <v>45448</v>
          </cell>
          <cell r="Z2234">
            <v>434</v>
          </cell>
        </row>
        <row r="2235">
          <cell r="E2235" t="str">
            <v>LAXMI NAGAR HEHAL</v>
          </cell>
          <cell r="G2235">
            <v>9835390276</v>
          </cell>
          <cell r="K2235" t="str">
            <v>BVEC376770</v>
          </cell>
          <cell r="W2235">
            <v>45448</v>
          </cell>
          <cell r="Z2235">
            <v>7362</v>
          </cell>
        </row>
        <row r="2236">
          <cell r="E2236" t="str">
            <v>DUMKA</v>
          </cell>
          <cell r="G2236">
            <v>7384922663</v>
          </cell>
          <cell r="K2236" t="str">
            <v>BTFC378843</v>
          </cell>
          <cell r="W2236">
            <v>45447</v>
          </cell>
          <cell r="Z2236">
            <v>2593</v>
          </cell>
        </row>
        <row r="2237">
          <cell r="E2237" t="str">
            <v>DUMKA</v>
          </cell>
          <cell r="G2237">
            <v>7384922663</v>
          </cell>
          <cell r="K2237" t="str">
            <v>BVHS030405</v>
          </cell>
          <cell r="W2237">
            <v>45447</v>
          </cell>
          <cell r="Z2237">
            <v>2173</v>
          </cell>
        </row>
        <row r="2238">
          <cell r="E2238" t="str">
            <v>HATIA PATHAR ZILA SCHOOL ROAD DUMKA JHARKHAND
834002</v>
          </cell>
          <cell r="G2238">
            <v>9304023040</v>
          </cell>
          <cell r="K2238" t="str">
            <v>BTEC378536</v>
          </cell>
          <cell r="W2238">
            <v>45447</v>
          </cell>
          <cell r="Z2238">
            <v>4713</v>
          </cell>
        </row>
        <row r="2239">
          <cell r="E2239" t="str">
            <v>RANCHI
834002</v>
          </cell>
          <cell r="G2239">
            <v>9540167108</v>
          </cell>
          <cell r="K2239" t="str">
            <v>BULS033141</v>
          </cell>
          <cell r="W2239">
            <v>45447</v>
          </cell>
          <cell r="Z2239">
            <v>11340</v>
          </cell>
        </row>
        <row r="2240">
          <cell r="E2240" t="str">
            <v>RANCHI
834002</v>
          </cell>
          <cell r="G2240">
            <v>9540167108</v>
          </cell>
          <cell r="K2240" t="str">
            <v>BTIS032020</v>
          </cell>
          <cell r="W2240">
            <v>45447</v>
          </cell>
          <cell r="Z2240">
            <v>11980</v>
          </cell>
        </row>
        <row r="2241">
          <cell r="E2241" t="str">
            <v>DHANBAD</v>
          </cell>
          <cell r="G2241">
            <v>6204416997</v>
          </cell>
          <cell r="K2241" t="str">
            <v>BVHC377855</v>
          </cell>
          <cell r="W2241">
            <v>45447</v>
          </cell>
          <cell r="Z2241">
            <v>1106</v>
          </cell>
        </row>
        <row r="2242">
          <cell r="E2242" t="str">
            <v>PHOOLWARTAND, DHANBAD</v>
          </cell>
          <cell r="G2242">
            <v>8210106692</v>
          </cell>
          <cell r="K2242" t="str">
            <v>BVHD163393</v>
          </cell>
          <cell r="W2242">
            <v>45447</v>
          </cell>
          <cell r="Z2242">
            <v>3023</v>
          </cell>
        </row>
        <row r="2243">
          <cell r="E2243" t="str">
            <v>MANDU, RAMGARH
JAISWAL COLONY, THANA CHOW,, RAMGARH CANTT. DIST. RAMGARH, JHARKHAND
825316
MANDU</v>
          </cell>
          <cell r="G2243">
            <v>7979930284</v>
          </cell>
          <cell r="K2243" t="str">
            <v>BTLS039748</v>
          </cell>
          <cell r="W2243">
            <v>45446</v>
          </cell>
          <cell r="Z2243">
            <v>71349</v>
          </cell>
        </row>
        <row r="2244">
          <cell r="E2244" t="str">
            <v>KOKAR INDUSTRIAL AREA</v>
          </cell>
          <cell r="G2244">
            <v>8404802069</v>
          </cell>
          <cell r="K2244" t="str">
            <v>BVKC374486</v>
          </cell>
          <cell r="W2244">
            <v>45446</v>
          </cell>
          <cell r="Z2244">
            <v>7155</v>
          </cell>
        </row>
        <row r="2245">
          <cell r="E2245" t="str">
            <v>MANJULA ENTERPRISES, KOKAR INDUSTRIAL AREA KOKAR</v>
          </cell>
          <cell r="G2245">
            <v>9155398092</v>
          </cell>
          <cell r="K2245" t="str">
            <v>BUFC372952</v>
          </cell>
          <cell r="W2245">
            <v>45446</v>
          </cell>
          <cell r="Z2245">
            <v>4820</v>
          </cell>
        </row>
        <row r="2246">
          <cell r="E2246" t="str">
            <v>TATISILWAI, RANCHI</v>
          </cell>
          <cell r="G2246">
            <v>6201580224</v>
          </cell>
          <cell r="K2246" t="str">
            <v>BWHD163996</v>
          </cell>
          <cell r="W2246">
            <v>45446</v>
          </cell>
          <cell r="Z2246">
            <v>1220</v>
          </cell>
        </row>
        <row r="2247">
          <cell r="E2247" t="str">
            <v>MANDU, RAMGARH
JAISWAL COLONY, THANA CHOW,, RAMGARH CANTT. DIST. RAMGARH, JHARKHAND
825316
MANDU</v>
          </cell>
          <cell r="G2247">
            <v>8797891051</v>
          </cell>
          <cell r="K2247" t="str">
            <v>BWCS032691</v>
          </cell>
          <cell r="W2247">
            <v>45446</v>
          </cell>
          <cell r="Z2247">
            <v>6096</v>
          </cell>
        </row>
        <row r="2248">
          <cell r="E2248" t="str">
            <v>AMLO PHUSHRO</v>
          </cell>
          <cell r="G2248">
            <v>9006617909</v>
          </cell>
          <cell r="K2248" t="str">
            <v>BXKD164191</v>
          </cell>
          <cell r="W2248">
            <v>45446</v>
          </cell>
          <cell r="Z2248">
            <v>501</v>
          </cell>
        </row>
        <row r="2249">
          <cell r="E2249" t="str">
            <v>NAGARI,</v>
          </cell>
          <cell r="G2249">
            <v>7903706711</v>
          </cell>
          <cell r="K2249" t="str">
            <v>BILS030211</v>
          </cell>
          <cell r="W2249">
            <v>45444</v>
          </cell>
          <cell r="Z2249">
            <v>25937</v>
          </cell>
        </row>
        <row r="2250">
          <cell r="E2250" t="str">
            <v>KODERMA</v>
          </cell>
          <cell r="G2250">
            <v>8210413459</v>
          </cell>
          <cell r="K2250" t="str">
            <v>BVFS049398</v>
          </cell>
          <cell r="W2250">
            <v>45444</v>
          </cell>
          <cell r="Z2250">
            <v>7229</v>
          </cell>
        </row>
        <row r="2251">
          <cell r="E2251" t="str">
            <v>KODERMA</v>
          </cell>
          <cell r="G2251">
            <v>8210413459</v>
          </cell>
          <cell r="K2251" t="str">
            <v>BVFS049421</v>
          </cell>
          <cell r="W2251">
            <v>45444</v>
          </cell>
          <cell r="Z2251">
            <v>6838</v>
          </cell>
        </row>
        <row r="2252">
          <cell r="E2252" t="str">
            <v>KODERMA</v>
          </cell>
          <cell r="G2252">
            <v>8210413459</v>
          </cell>
          <cell r="K2252" t="str">
            <v>BVFS049426</v>
          </cell>
          <cell r="W2252">
            <v>45444</v>
          </cell>
          <cell r="Z2252">
            <v>7479</v>
          </cell>
        </row>
        <row r="2253">
          <cell r="E2253" t="str">
            <v>SHADEV NAGAR
834002
SHADEV NAGAR</v>
          </cell>
          <cell r="G2253">
            <v>9431395214</v>
          </cell>
          <cell r="K2253" t="str">
            <v>GOHC370857</v>
          </cell>
          <cell r="W2253">
            <v>45444</v>
          </cell>
          <cell r="Z2253">
            <v>18854</v>
          </cell>
        </row>
        <row r="2254">
          <cell r="E2254" t="str">
            <v>PITHORIA</v>
          </cell>
          <cell r="G2254">
            <v>7050471419</v>
          </cell>
          <cell r="K2254" t="str">
            <v>BWED163893</v>
          </cell>
          <cell r="W2254">
            <v>45444</v>
          </cell>
          <cell r="Z2254">
            <v>1148</v>
          </cell>
        </row>
        <row r="2255">
          <cell r="E2255" t="str">
            <v>CHUTIA, RANCHI</v>
          </cell>
          <cell r="G2255">
            <v>9060975013</v>
          </cell>
          <cell r="K2255" t="str">
            <v>BUFD162814</v>
          </cell>
          <cell r="W2255">
            <v>45444</v>
          </cell>
          <cell r="Z2255">
            <v>7556</v>
          </cell>
        </row>
        <row r="2256">
          <cell r="E2256" t="str">
            <v>DHANBAD</v>
          </cell>
          <cell r="G2256">
            <v>9835312777</v>
          </cell>
          <cell r="K2256" t="str">
            <v>BVGD163308</v>
          </cell>
          <cell r="W2256">
            <v>45444</v>
          </cell>
          <cell r="Z2256">
            <v>3170</v>
          </cell>
        </row>
        <row r="2257">
          <cell r="E2257" t="str">
            <v>UNIT OF HERITAGE LANDMARKS AUTOWORLD PVT. LTD., NEAR KAMRE AASHRAM, P.O. KAMRE, RATU ROAD, RANCHI
835214</v>
          </cell>
          <cell r="G2257">
            <v>9065521306</v>
          </cell>
          <cell r="K2257" t="str">
            <v>BTJC377158</v>
          </cell>
          <cell r="W2257">
            <v>45444</v>
          </cell>
          <cell r="Z2257">
            <v>12146</v>
          </cell>
        </row>
        <row r="2258">
          <cell r="E2258" t="str">
            <v>TIPUDANA, RANCHI</v>
          </cell>
          <cell r="G2258">
            <v>9431708248</v>
          </cell>
          <cell r="K2258" t="str">
            <v>BUGC373215</v>
          </cell>
          <cell r="W2258">
            <v>45444</v>
          </cell>
          <cell r="Z2258">
            <v>5833</v>
          </cell>
        </row>
        <row r="2259">
          <cell r="E2259" t="str">
            <v>ANGARA, TATISILWAI</v>
          </cell>
          <cell r="G2259">
            <v>9162768423</v>
          </cell>
          <cell r="K2259" t="str">
            <v>BVGF111611</v>
          </cell>
          <cell r="W2259">
            <v>45444</v>
          </cell>
          <cell r="Z2259">
            <v>11966</v>
          </cell>
        </row>
        <row r="2260">
          <cell r="E2260" t="str">
            <v>ANGARA, TATISILWAI</v>
          </cell>
          <cell r="G2260">
            <v>9162768423</v>
          </cell>
          <cell r="K2260" t="str">
            <v>BVGF111615</v>
          </cell>
          <cell r="W2260">
            <v>45444</v>
          </cell>
          <cell r="Z2260">
            <v>12441</v>
          </cell>
        </row>
        <row r="2261">
          <cell r="E2261" t="str">
            <v>ITKI MORE, RANCHI</v>
          </cell>
          <cell r="G2261">
            <v>7909069824</v>
          </cell>
          <cell r="K2261" t="str">
            <v>BWFC370723</v>
          </cell>
          <cell r="W2261">
            <v>45444</v>
          </cell>
          <cell r="Z2261">
            <v>2813</v>
          </cell>
        </row>
        <row r="2262">
          <cell r="E2262" t="str">
            <v>CHATRA</v>
          </cell>
          <cell r="G2262">
            <v>8102075973</v>
          </cell>
          <cell r="K2262" t="str">
            <v>BWGD163984</v>
          </cell>
          <cell r="W2262">
            <v>45444</v>
          </cell>
          <cell r="Z2262">
            <v>1073</v>
          </cell>
        </row>
        <row r="2263">
          <cell r="E2263" t="str">
            <v>KODERMA</v>
          </cell>
          <cell r="G2263">
            <v>8210413459</v>
          </cell>
          <cell r="K2263" t="str">
            <v>BVFS049407</v>
          </cell>
          <cell r="W2263">
            <v>45444</v>
          </cell>
          <cell r="Z2263">
            <v>7032</v>
          </cell>
        </row>
        <row r="2264">
          <cell r="E2264" t="str">
            <v>DALADALI, RANCHI</v>
          </cell>
          <cell r="G2264">
            <v>7762866602</v>
          </cell>
          <cell r="K2264" t="str">
            <v>BVKD163010</v>
          </cell>
          <cell r="W2264">
            <v>45443</v>
          </cell>
          <cell r="Z2264">
            <v>3504</v>
          </cell>
        </row>
        <row r="2265">
          <cell r="E2265" t="str">
            <v>TUPUDANA INDUSTRIAL AREA</v>
          </cell>
          <cell r="G2265">
            <v>9534249500</v>
          </cell>
          <cell r="K2265" t="str">
            <v>BMBS030816</v>
          </cell>
          <cell r="W2265">
            <v>45443</v>
          </cell>
          <cell r="Z2265">
            <v>74790</v>
          </cell>
        </row>
        <row r="2266">
          <cell r="E2266" t="str">
            <v>GROUND FLOOR, 8H AND 81, NATION PRINTERS, NAMKUM INDUSTRIAL AREA,, LOWADIH, RANCHI
GROUND FLOOR, 8H AND 81, NATION PRINTERS, NAMKUM INDUSTRIAL AREA,, LOWADIH, RANCHI
834010</v>
          </cell>
          <cell r="G2266">
            <v>9709225271</v>
          </cell>
          <cell r="K2266" t="str">
            <v>BRFC373676</v>
          </cell>
          <cell r="W2266">
            <v>45443</v>
          </cell>
          <cell r="Z2266">
            <v>33797</v>
          </cell>
        </row>
        <row r="2267">
          <cell r="E2267" t="str">
            <v>DALADALI, RANCHI</v>
          </cell>
          <cell r="G2267">
            <v>9835538524</v>
          </cell>
          <cell r="K2267" t="str">
            <v>BWFD163940</v>
          </cell>
          <cell r="W2267">
            <v>45443</v>
          </cell>
          <cell r="Z2267">
            <v>1450</v>
          </cell>
        </row>
        <row r="2268">
          <cell r="E2268" t="str">
            <v>TIPUDANA INDUSTRIAL AREA, HATIA,</v>
          </cell>
          <cell r="G2268">
            <v>9534249500</v>
          </cell>
          <cell r="K2268" t="str">
            <v>BJGS031396</v>
          </cell>
          <cell r="W2268">
            <v>45443</v>
          </cell>
          <cell r="Z2268">
            <v>76489</v>
          </cell>
        </row>
        <row r="2269">
          <cell r="E2269" t="str">
            <v>SHADEV NAGAR
834002
SHADEV NAGAR</v>
          </cell>
          <cell r="G2269">
            <v>9431395214</v>
          </cell>
          <cell r="K2269" t="str">
            <v>GOHC370857</v>
          </cell>
          <cell r="W2269">
            <v>45443</v>
          </cell>
          <cell r="Z2269">
            <v>18449</v>
          </cell>
        </row>
        <row r="2270">
          <cell r="E2270" t="str">
            <v>ASHOK NAGAR, RANCHI</v>
          </cell>
          <cell r="G2270">
            <v>8005942996</v>
          </cell>
          <cell r="K2270" t="str">
            <v>BPLD200068</v>
          </cell>
          <cell r="W2270">
            <v>45443</v>
          </cell>
          <cell r="Z2270">
            <v>6828</v>
          </cell>
        </row>
        <row r="2271">
          <cell r="E2271" t="str">
            <v>BARWADIH, LATEHAR</v>
          </cell>
          <cell r="G2271">
            <v>7905392463</v>
          </cell>
          <cell r="K2271" t="str">
            <v>EUES046621</v>
          </cell>
          <cell r="W2271">
            <v>45443</v>
          </cell>
          <cell r="Z2271">
            <v>3641</v>
          </cell>
        </row>
        <row r="2272">
          <cell r="E2272" t="str">
            <v>RANCHI PATNA ROAD
DEMOTAND
825301
HAZARIBAGH</v>
          </cell>
          <cell r="G2272">
            <v>7905424302</v>
          </cell>
          <cell r="K2272" t="str">
            <v>BMBL160078</v>
          </cell>
          <cell r="W2272">
            <v>45442</v>
          </cell>
          <cell r="Z2272">
            <v>57585</v>
          </cell>
        </row>
        <row r="2273">
          <cell r="E2273" t="str">
            <v>KOKAR INDUSTRIAL AREA</v>
          </cell>
          <cell r="G2273">
            <v>8404802069</v>
          </cell>
          <cell r="K2273" t="str">
            <v>BVKC374486</v>
          </cell>
          <cell r="W2273">
            <v>45442</v>
          </cell>
          <cell r="Z2273">
            <v>7134</v>
          </cell>
        </row>
        <row r="2274">
          <cell r="E2274" t="str">
            <v>LODNA MORE</v>
          </cell>
          <cell r="G2274">
            <v>9905338679</v>
          </cell>
          <cell r="K2274" t="str">
            <v>BVFD163261</v>
          </cell>
          <cell r="W2274">
            <v>45442</v>
          </cell>
          <cell r="Z2274">
            <v>2070</v>
          </cell>
        </row>
        <row r="2275">
          <cell r="E2275" t="str">
            <v>KULI, RAMGRAH</v>
          </cell>
          <cell r="G2275">
            <v>9691773091</v>
          </cell>
          <cell r="K2275" t="str">
            <v>BWAD163680</v>
          </cell>
          <cell r="W2275">
            <v>45442</v>
          </cell>
          <cell r="Z2275">
            <v>1220</v>
          </cell>
        </row>
        <row r="2276">
          <cell r="E2276" t="str">
            <v>JHUMRI TILAIYA</v>
          </cell>
          <cell r="G2276">
            <v>7061052272</v>
          </cell>
          <cell r="K2276" t="str">
            <v>GPLS030458</v>
          </cell>
          <cell r="W2276">
            <v>45442</v>
          </cell>
          <cell r="Z2276">
            <v>37517</v>
          </cell>
        </row>
        <row r="2277">
          <cell r="E2277" t="str">
            <v>ARGADA ROAD, BINJHAR, P.O. - MARAR, RAMGARH
829117</v>
          </cell>
          <cell r="G2277">
            <v>7004687780</v>
          </cell>
          <cell r="K2277" t="str">
            <v>BSCS037449</v>
          </cell>
          <cell r="W2277">
            <v>45442</v>
          </cell>
          <cell r="Z2277">
            <v>23428</v>
          </cell>
        </row>
        <row r="2278">
          <cell r="E2278" t="str">
            <v>KOKAR,INDUSTRIAL AREA,RANCHI
834002
RANCHI</v>
          </cell>
          <cell r="G2278">
            <v>7781017197</v>
          </cell>
          <cell r="K2278" t="str">
            <v>BMKC370048</v>
          </cell>
          <cell r="W2278">
            <v>45442</v>
          </cell>
          <cell r="Z2278">
            <v>26586</v>
          </cell>
        </row>
        <row r="2279">
          <cell r="E2279" t="str">
            <v>BALIDIH INDUSTRIAL AREA
827014</v>
          </cell>
          <cell r="G2279">
            <v>9006647345</v>
          </cell>
          <cell r="K2279" t="str">
            <v>BTDS044313</v>
          </cell>
          <cell r="W2279">
            <v>45442</v>
          </cell>
          <cell r="Z2279">
            <v>17867</v>
          </cell>
        </row>
        <row r="2280">
          <cell r="E2280" t="str">
            <v>PHUSHRO</v>
          </cell>
          <cell r="G2280">
            <v>7091340232</v>
          </cell>
          <cell r="K2280" t="str">
            <v>BWAD163687</v>
          </cell>
          <cell r="W2280">
            <v>45442</v>
          </cell>
          <cell r="Z2280">
            <v>3500</v>
          </cell>
        </row>
        <row r="2281">
          <cell r="E2281" t="str">
            <v>HAZARIBAGH</v>
          </cell>
          <cell r="G2281">
            <v>9939701451</v>
          </cell>
          <cell r="K2281" t="str">
            <v>BVIS040049</v>
          </cell>
          <cell r="W2281">
            <v>45442</v>
          </cell>
          <cell r="Z2281">
            <v>6209</v>
          </cell>
        </row>
        <row r="2282">
          <cell r="E2282" t="str">
            <v>DEOGRAH</v>
          </cell>
          <cell r="G2282">
            <v>8969595423</v>
          </cell>
          <cell r="K2282" t="str">
            <v>BXKD164166</v>
          </cell>
          <cell r="W2282">
            <v>45442</v>
          </cell>
          <cell r="Z2282">
            <v>510</v>
          </cell>
        </row>
        <row r="2283">
          <cell r="E2283" t="str">
            <v>PHUSHRO</v>
          </cell>
          <cell r="G2283">
            <v>7979946647</v>
          </cell>
          <cell r="K2283" t="str">
            <v>BWHD231642</v>
          </cell>
          <cell r="W2283">
            <v>45442</v>
          </cell>
          <cell r="Z2283">
            <v>1350</v>
          </cell>
        </row>
        <row r="2284">
          <cell r="E2284" t="str">
            <v>C/O PRAKASH RAM, PHUSHRO</v>
          </cell>
          <cell r="G2284">
            <v>9279082342</v>
          </cell>
          <cell r="K2284" t="str">
            <v>BWBD163701</v>
          </cell>
          <cell r="W2284">
            <v>45441</v>
          </cell>
          <cell r="Z2284">
            <v>2663</v>
          </cell>
        </row>
        <row r="2285">
          <cell r="E2285" t="str">
            <v>DALTAINGANJ</v>
          </cell>
          <cell r="G2285">
            <v>9431138290</v>
          </cell>
          <cell r="K2285" t="str">
            <v>BWHS034307</v>
          </cell>
          <cell r="W2285">
            <v>45440</v>
          </cell>
          <cell r="Z2285">
            <v>1</v>
          </cell>
        </row>
        <row r="2286">
          <cell r="E2286" t="str">
            <v>KULI, RAMGRAH</v>
          </cell>
          <cell r="G2286">
            <v>9691773091</v>
          </cell>
          <cell r="K2286" t="str">
            <v>BVGD163297</v>
          </cell>
          <cell r="W2286">
            <v>45440</v>
          </cell>
          <cell r="Z2286">
            <v>1437</v>
          </cell>
        </row>
        <row r="2287">
          <cell r="E2287" t="str">
            <v>BALIDIH INDUSTRIAL AREA, BALIDIH BOKARO</v>
          </cell>
          <cell r="G2287">
            <v>8100184482</v>
          </cell>
          <cell r="K2287">
            <v>164253</v>
          </cell>
          <cell r="W2287">
            <v>45440</v>
          </cell>
          <cell r="Z2287">
            <v>3760</v>
          </cell>
        </row>
        <row r="2288">
          <cell r="E2288" t="str">
            <v>MUNGMA</v>
          </cell>
          <cell r="G2288">
            <v>8517025849</v>
          </cell>
          <cell r="K2288" t="str">
            <v>GNGS030424</v>
          </cell>
          <cell r="W2288">
            <v>45440</v>
          </cell>
          <cell r="Z2288">
            <v>11361</v>
          </cell>
        </row>
        <row r="2289">
          <cell r="E2289" t="str">
            <v>JAMSHEDPUR</v>
          </cell>
          <cell r="G2289">
            <v>6206522169</v>
          </cell>
          <cell r="K2289" t="str">
            <v>BPGC370231</v>
          </cell>
          <cell r="W2289">
            <v>45440</v>
          </cell>
          <cell r="Z2289">
            <v>6742</v>
          </cell>
        </row>
        <row r="2290">
          <cell r="E2290" t="str">
            <v>ASHOK NAGAR, RANCHI</v>
          </cell>
          <cell r="G2290">
            <v>9304011261</v>
          </cell>
          <cell r="K2290" t="str">
            <v>BPLD200068</v>
          </cell>
          <cell r="W2290">
            <v>45440</v>
          </cell>
          <cell r="Z2290">
            <v>6338</v>
          </cell>
        </row>
        <row r="2291">
          <cell r="E2291" t="str">
            <v>LODNA NTS</v>
          </cell>
          <cell r="G2291">
            <v>7644045555</v>
          </cell>
          <cell r="K2291" t="str">
            <v>BXKD164206</v>
          </cell>
          <cell r="W2291">
            <v>45439</v>
          </cell>
          <cell r="Z2291">
            <v>143</v>
          </cell>
        </row>
        <row r="2292">
          <cell r="E2292" t="str">
            <v>KOKAR,INDUSTRIAL AREA,RANCHI
834002
RANCHI</v>
          </cell>
          <cell r="G2292">
            <v>7781017197</v>
          </cell>
          <cell r="K2292" t="str">
            <v>BMKC370048</v>
          </cell>
          <cell r="W2292">
            <v>45439</v>
          </cell>
          <cell r="Z2292">
            <v>26557</v>
          </cell>
        </row>
        <row r="2293">
          <cell r="E2293" t="str">
            <v>BHORA</v>
          </cell>
          <cell r="G2293">
            <v>9550035031</v>
          </cell>
          <cell r="K2293" t="str">
            <v>BVHD163331</v>
          </cell>
          <cell r="W2293">
            <v>45437</v>
          </cell>
          <cell r="Z2293">
            <v>513</v>
          </cell>
        </row>
        <row r="2294">
          <cell r="E2294" t="str">
            <v>TATISILWAI, JHARKHAND
835103</v>
          </cell>
          <cell r="G2294">
            <v>6200160428</v>
          </cell>
          <cell r="K2294" t="str">
            <v>BQHS040705</v>
          </cell>
          <cell r="W2294">
            <v>45436</v>
          </cell>
          <cell r="Z2294">
            <v>32068</v>
          </cell>
        </row>
        <row r="2295">
          <cell r="E2295" t="str">
            <v>BHULI, DHANBAD</v>
          </cell>
          <cell r="G2295">
            <v>7541046561</v>
          </cell>
          <cell r="K2295" t="str">
            <v>BWEC370394</v>
          </cell>
          <cell r="W2295">
            <v>45436</v>
          </cell>
          <cell r="Z2295">
            <v>4431</v>
          </cell>
        </row>
        <row r="2296">
          <cell r="E2296" t="str">
            <v>SIDRAUL, NAMKUM, RANCHI
834010
SIDRAUL, NAMKUM, RANCHI</v>
          </cell>
          <cell r="G2296">
            <v>9993423669</v>
          </cell>
          <cell r="K2296" t="str">
            <v>UOHS030121</v>
          </cell>
          <cell r="W2296">
            <v>45436</v>
          </cell>
          <cell r="Z2296">
            <v>24795</v>
          </cell>
        </row>
        <row r="2297">
          <cell r="E2297" t="str">
            <v>CHAS BOKARO</v>
          </cell>
          <cell r="G2297">
            <v>9939349091</v>
          </cell>
          <cell r="K2297" t="str">
            <v>BXKD164199</v>
          </cell>
          <cell r="W2297">
            <v>45436</v>
          </cell>
          <cell r="Z2297">
            <v>430</v>
          </cell>
        </row>
        <row r="2298">
          <cell r="E2298" t="str">
            <v>AMLO PHUSHRO</v>
          </cell>
          <cell r="G2298">
            <v>9006617909</v>
          </cell>
          <cell r="K2298" t="str">
            <v>BXKD164191</v>
          </cell>
          <cell r="W2298">
            <v>45435</v>
          </cell>
          <cell r="Z2298">
            <v>410</v>
          </cell>
        </row>
        <row r="2299">
          <cell r="E2299" t="str">
            <v>PAKURIA</v>
          </cell>
          <cell r="G2299">
            <v>9631517109</v>
          </cell>
          <cell r="K2299" t="str">
            <v>BKID210531</v>
          </cell>
          <cell r="W2299">
            <v>45435</v>
          </cell>
          <cell r="Z2299">
            <v>0</v>
          </cell>
        </row>
        <row r="2300">
          <cell r="E2300" t="str">
            <v>GAYA BIHAR</v>
          </cell>
          <cell r="G2300">
            <v>8340735591</v>
          </cell>
          <cell r="K2300" t="str">
            <v>BSAD161563</v>
          </cell>
          <cell r="W2300">
            <v>45434</v>
          </cell>
          <cell r="Z2300">
            <v>6188</v>
          </cell>
        </row>
        <row r="2301">
          <cell r="E2301" t="str">
            <v>GOVINDPUR DHANBAD</v>
          </cell>
          <cell r="G2301">
            <v>9110154620</v>
          </cell>
          <cell r="K2301" t="str">
            <v>BRBS041574</v>
          </cell>
          <cell r="W2301">
            <v>45434</v>
          </cell>
          <cell r="Z2301">
            <v>40599</v>
          </cell>
        </row>
        <row r="2302">
          <cell r="E2302" t="str">
            <v>LODNA MORE</v>
          </cell>
          <cell r="G2302">
            <v>9550053031</v>
          </cell>
          <cell r="K2302" t="str">
            <v>BVFD163261</v>
          </cell>
          <cell r="W2302">
            <v>45433</v>
          </cell>
          <cell r="Z2302">
            <v>2049</v>
          </cell>
        </row>
        <row r="2303">
          <cell r="E2303" t="str">
            <v>PHUSHRO</v>
          </cell>
          <cell r="G2303">
            <v>7979946647</v>
          </cell>
          <cell r="K2303" t="str">
            <v>BVED163244</v>
          </cell>
          <cell r="W2303">
            <v>45433</v>
          </cell>
          <cell r="Z2303">
            <v>3600</v>
          </cell>
        </row>
        <row r="2304">
          <cell r="E2304" t="str">
            <v>HAZARIBAGH</v>
          </cell>
          <cell r="G2304">
            <v>7255084681</v>
          </cell>
          <cell r="K2304" t="str">
            <v>BWLS031775</v>
          </cell>
          <cell r="W2304">
            <v>45433</v>
          </cell>
          <cell r="Z2304">
            <v>8721</v>
          </cell>
        </row>
        <row r="2305">
          <cell r="E2305" t="str">
            <v>LODNA MORE</v>
          </cell>
          <cell r="G2305">
            <v>9550053031</v>
          </cell>
          <cell r="K2305" t="str">
            <v>BVFD163261</v>
          </cell>
          <cell r="W2305">
            <v>45433</v>
          </cell>
          <cell r="Z2305">
            <v>2049</v>
          </cell>
        </row>
        <row r="2306">
          <cell r="E2306" t="str">
            <v>DALADALI, RANCHI</v>
          </cell>
          <cell r="G2306">
            <v>8051191796</v>
          </cell>
          <cell r="K2306" t="str">
            <v>BWED163889</v>
          </cell>
          <cell r="W2306">
            <v>45433</v>
          </cell>
          <cell r="Z2306">
            <v>1020</v>
          </cell>
        </row>
        <row r="2307">
          <cell r="E2307" t="str">
            <v>MANDU, RAMGRAH</v>
          </cell>
          <cell r="G2307">
            <v>7908864486</v>
          </cell>
          <cell r="K2307" t="str">
            <v>BWKS040437</v>
          </cell>
          <cell r="W2307">
            <v>45433</v>
          </cell>
          <cell r="Z2307">
            <v>6036</v>
          </cell>
        </row>
        <row r="2308">
          <cell r="E2308" t="str">
            <v>MARRAR, RAMGRAH</v>
          </cell>
          <cell r="G2308">
            <v>9461429296</v>
          </cell>
          <cell r="K2308" t="str">
            <v>BXJC371867</v>
          </cell>
          <cell r="W2308">
            <v>45432</v>
          </cell>
          <cell r="Z2308">
            <v>1</v>
          </cell>
        </row>
        <row r="2309">
          <cell r="E2309" t="str">
            <v>TUPUDANA INDUSTRIAL AREA</v>
          </cell>
          <cell r="G2309">
            <v>9534249500</v>
          </cell>
          <cell r="K2309" t="str">
            <v>BMBS030816</v>
          </cell>
          <cell r="W2309">
            <v>45432</v>
          </cell>
          <cell r="Z2309">
            <v>37208</v>
          </cell>
        </row>
        <row r="2310">
          <cell r="E2310" t="str">
            <v>TETULMARI, DHANBAD</v>
          </cell>
          <cell r="G2310">
            <v>6203015137</v>
          </cell>
          <cell r="K2310" t="str">
            <v>BWID164086</v>
          </cell>
          <cell r="W2310">
            <v>45432</v>
          </cell>
          <cell r="Z2310">
            <v>235</v>
          </cell>
        </row>
        <row r="2311">
          <cell r="E2311" t="str">
            <v>TIPUDANA INDUSTRIAL AREA, HATIA,</v>
          </cell>
          <cell r="G2311">
            <v>9534249500</v>
          </cell>
          <cell r="K2311" t="str">
            <v>BJGS031396</v>
          </cell>
          <cell r="W2311">
            <v>45432</v>
          </cell>
          <cell r="Z2311">
            <v>76267</v>
          </cell>
        </row>
        <row r="2312">
          <cell r="E2312" t="str">
            <v>BARAUNI</v>
          </cell>
          <cell r="G2312">
            <v>9386279110</v>
          </cell>
          <cell r="K2312" t="str">
            <v>BWHD121813</v>
          </cell>
          <cell r="W2312">
            <v>45432</v>
          </cell>
          <cell r="Z2312">
            <v>830</v>
          </cell>
        </row>
        <row r="2313">
          <cell r="E2313" t="str">
            <v>RANCHI</v>
          </cell>
          <cell r="G2313">
            <v>8709503035</v>
          </cell>
          <cell r="K2313" t="str">
            <v>BWHD164039</v>
          </cell>
          <cell r="W2313">
            <v>45432</v>
          </cell>
          <cell r="Z2313">
            <v>520</v>
          </cell>
        </row>
        <row r="2314">
          <cell r="E2314" t="str">
            <v>GOPALI CHOWK, DHANBAD</v>
          </cell>
          <cell r="G2314">
            <v>7004686026</v>
          </cell>
          <cell r="K2314" t="str">
            <v>BWLD163586</v>
          </cell>
          <cell r="W2314">
            <v>45432</v>
          </cell>
          <cell r="Z2314">
            <v>2575</v>
          </cell>
        </row>
        <row r="2315">
          <cell r="E2315" t="str">
            <v>TUPUDANA INDUSTRIAL AREA, RANCHI
PLOT NO. - 45 &amp; 46, TUPUDAN AINDUSTRIAL AREA, TUPUDANA, HATIA, RANCHI
834003
TIPUDANA INDUSTRIAL AREA</v>
          </cell>
          <cell r="G2315">
            <v>7717734248</v>
          </cell>
          <cell r="K2315" t="str">
            <v>BQBS033819</v>
          </cell>
          <cell r="W2315">
            <v>45432</v>
          </cell>
          <cell r="Z2315">
            <v>29383</v>
          </cell>
        </row>
        <row r="2316">
          <cell r="E2316" t="str">
            <v>RANIGANJ, WB</v>
          </cell>
          <cell r="G2316">
            <v>9263996999</v>
          </cell>
          <cell r="K2316" t="str">
            <v>BWED163890</v>
          </cell>
          <cell r="W2316">
            <v>45431</v>
          </cell>
          <cell r="Z2316">
            <v>2368</v>
          </cell>
        </row>
        <row r="2317">
          <cell r="E2317" t="str">
            <v>RANIGANJ, WB</v>
          </cell>
          <cell r="G2317">
            <v>9263996999</v>
          </cell>
          <cell r="K2317" t="str">
            <v>BWED163861</v>
          </cell>
          <cell r="W2317">
            <v>45431</v>
          </cell>
          <cell r="Z2317">
            <v>2243</v>
          </cell>
        </row>
        <row r="2318">
          <cell r="E2318" t="str">
            <v>KOKAR INDUSTRIAL AREA,RANCHI
834001</v>
          </cell>
          <cell r="G2318">
            <v>9308408219</v>
          </cell>
          <cell r="K2318" t="str">
            <v>BPIC370386</v>
          </cell>
          <cell r="W2318">
            <v>45430</v>
          </cell>
          <cell r="Z2318">
            <v>15739</v>
          </cell>
        </row>
        <row r="2319">
          <cell r="E2319" t="str">
            <v>KOKAR INDUSTRIAL AREA</v>
          </cell>
          <cell r="G2319">
            <v>8404802069</v>
          </cell>
          <cell r="K2319" t="str">
            <v>BVKC374486</v>
          </cell>
          <cell r="W2319">
            <v>45430</v>
          </cell>
          <cell r="Z2319">
            <v>7019</v>
          </cell>
        </row>
        <row r="2320">
          <cell r="E2320" t="str">
            <v>NAGARI
 835303</v>
          </cell>
          <cell r="G2320">
            <v>9264443243</v>
          </cell>
          <cell r="K2320" t="str">
            <v>BREC373538</v>
          </cell>
          <cell r="W2320">
            <v>45430</v>
          </cell>
          <cell r="Z2320">
            <v>20690</v>
          </cell>
        </row>
        <row r="2321">
          <cell r="E2321" t="str">
            <v>DALADALI, RANCHI</v>
          </cell>
          <cell r="G2321">
            <v>9431139783</v>
          </cell>
          <cell r="K2321" t="str">
            <v>BWID164054</v>
          </cell>
          <cell r="W2321">
            <v>45430</v>
          </cell>
          <cell r="Z2321">
            <v>775</v>
          </cell>
        </row>
        <row r="2322">
          <cell r="E2322" t="str">
            <v>SHEIKHPURA, BIHAR</v>
          </cell>
          <cell r="G2322">
            <v>9523069653</v>
          </cell>
          <cell r="K2322" t="str">
            <v>BULL160559</v>
          </cell>
          <cell r="W2322">
            <v>45430</v>
          </cell>
          <cell r="Z2322">
            <v>11876</v>
          </cell>
        </row>
        <row r="2323">
          <cell r="E2323" t="str">
            <v>SHEIKHPURA, BIHAR</v>
          </cell>
          <cell r="G2323">
            <v>9523096957</v>
          </cell>
          <cell r="K2323" t="str">
            <v>BUAL160593</v>
          </cell>
          <cell r="W2323">
            <v>45430</v>
          </cell>
          <cell r="Z2323">
            <v>7426</v>
          </cell>
        </row>
        <row r="2324">
          <cell r="E2324" t="str">
            <v>CHAS BOKARO</v>
          </cell>
          <cell r="G2324">
            <v>9430375575</v>
          </cell>
          <cell r="K2324" t="str">
            <v>BWID164096</v>
          </cell>
          <cell r="W2324">
            <v>45430</v>
          </cell>
          <cell r="Z2324">
            <v>496</v>
          </cell>
        </row>
        <row r="2325">
          <cell r="E2325" t="str">
            <v>TRIDENT PNEUMATICS PVT LTD   5/232,KNG PUDUR ROADSOMAYAMPALAYAM POSTCOIMBATORE IND</v>
          </cell>
          <cell r="G2325">
            <v>7079053079</v>
          </cell>
          <cell r="K2325" t="str">
            <v>BRCC373040</v>
          </cell>
          <cell r="W2325">
            <v>45429</v>
          </cell>
          <cell r="Z2325">
            <v>22531</v>
          </cell>
        </row>
        <row r="2326">
          <cell r="E2326" t="str">
            <v>CHANDWAY CHOWK,RANCHI
834006</v>
          </cell>
          <cell r="G2326">
            <v>7549100809</v>
          </cell>
          <cell r="K2326" t="str">
            <v>BRAC372352</v>
          </cell>
          <cell r="W2326">
            <v>45429</v>
          </cell>
          <cell r="Z2326">
            <v>12259</v>
          </cell>
        </row>
        <row r="2327">
          <cell r="E2327" t="str">
            <v>RANCHI</v>
          </cell>
          <cell r="G2327">
            <v>7461022572</v>
          </cell>
          <cell r="K2327" t="str">
            <v>BWLS031913</v>
          </cell>
          <cell r="W2327">
            <v>45428</v>
          </cell>
          <cell r="Z2327">
            <v>3908</v>
          </cell>
        </row>
        <row r="2328">
          <cell r="E2328" t="str">
            <v>TUPUDANA INDUSTRIAL AREA, RANCHI
PLOT NO. - 45 &amp; 46, TUPUDAN AINDUSTRIAL AREA, TUPUDANA, HATIA, RANCHI
834003
TIPUDANA INDUSTRIAL AREA</v>
          </cell>
          <cell r="G2328">
            <v>7717734248</v>
          </cell>
          <cell r="K2328" t="str">
            <v>BVDS039458</v>
          </cell>
          <cell r="W2328">
            <v>45428</v>
          </cell>
          <cell r="Z2328">
            <v>5012</v>
          </cell>
        </row>
        <row r="2329">
          <cell r="E2329" t="str">
            <v>PLOT NO. 79, KAPASARA,, SUNDERNAGAR, CHIRKUNDA,, DHANBAD - 828 202
PLOT NO. 79, KAPASARA,, SUNDERNAGAR, CHIRKUNDA,, DHANBAD - 828 202
828202</v>
          </cell>
          <cell r="G2329">
            <v>8101005542</v>
          </cell>
          <cell r="K2329" t="str">
            <v>BTFS031006</v>
          </cell>
          <cell r="W2329">
            <v>45428</v>
          </cell>
          <cell r="Z2329">
            <v>7816</v>
          </cell>
        </row>
        <row r="2330">
          <cell r="E2330" t="str">
            <v>DEOGHAR</v>
          </cell>
          <cell r="G2330">
            <v>7261002856</v>
          </cell>
          <cell r="K2330" t="str">
            <v>BRED161124</v>
          </cell>
          <cell r="W2330">
            <v>45428</v>
          </cell>
          <cell r="Z2330">
            <v>5415</v>
          </cell>
        </row>
        <row r="2331">
          <cell r="E2331" t="str">
            <v>RAMGRAH</v>
          </cell>
          <cell r="G2331">
            <v>9559820432</v>
          </cell>
          <cell r="K2331" t="str">
            <v>BUFS046910</v>
          </cell>
          <cell r="W2331">
            <v>45428</v>
          </cell>
          <cell r="Z2331">
            <v>9942</v>
          </cell>
        </row>
        <row r="2332">
          <cell r="E2332" t="str">
            <v>RANCHI,JHARKHAND
834001
RANCHI</v>
          </cell>
          <cell r="G2332">
            <v>9431571200</v>
          </cell>
          <cell r="K2332" t="str">
            <v>BJHS031586</v>
          </cell>
          <cell r="W2332">
            <v>45428</v>
          </cell>
          <cell r="Z2332">
            <v>20792</v>
          </cell>
        </row>
        <row r="2333">
          <cell r="E2333" t="str">
            <v>AMLO PHUSHRO</v>
          </cell>
          <cell r="G2333">
            <v>9006617909</v>
          </cell>
          <cell r="K2333" t="str">
            <v>BXKD164191</v>
          </cell>
          <cell r="W2333">
            <v>45427</v>
          </cell>
          <cell r="Z2333">
            <v>200</v>
          </cell>
        </row>
        <row r="2334">
          <cell r="E2334" t="str">
            <v>PAKURIA</v>
          </cell>
          <cell r="G2334">
            <v>9631517109</v>
          </cell>
          <cell r="K2334" t="str">
            <v>BKID210531</v>
          </cell>
          <cell r="W2334">
            <v>45427</v>
          </cell>
          <cell r="Z2334">
            <v>641</v>
          </cell>
        </row>
        <row r="2335">
          <cell r="E2335" t="str">
            <v>AKASHKANARI</v>
          </cell>
          <cell r="G2335">
            <v>9264216358</v>
          </cell>
          <cell r="K2335" t="str">
            <v>BWFD163947</v>
          </cell>
          <cell r="W2335">
            <v>45427</v>
          </cell>
          <cell r="Z2335">
            <v>1278</v>
          </cell>
        </row>
        <row r="2336">
          <cell r="E2336" t="str">
            <v>ARARIA, BIHAR</v>
          </cell>
          <cell r="G2336">
            <v>9801421403</v>
          </cell>
          <cell r="K2336" t="str">
            <v>BXAD121939</v>
          </cell>
          <cell r="W2336">
            <v>45426</v>
          </cell>
          <cell r="Z2336">
            <v>1</v>
          </cell>
        </row>
        <row r="2337">
          <cell r="E2337" t="str">
            <v>PHUSHRO</v>
          </cell>
          <cell r="G2337">
            <v>7979946647</v>
          </cell>
          <cell r="K2337" t="str">
            <v>BVED163244</v>
          </cell>
          <cell r="W2337">
            <v>45426</v>
          </cell>
          <cell r="Z2337">
            <v>4131</v>
          </cell>
        </row>
        <row r="2338">
          <cell r="E2338" t="str">
            <v>PAKURIA</v>
          </cell>
          <cell r="G2338">
            <v>9631517109</v>
          </cell>
          <cell r="K2338" t="str">
            <v>BKID210531</v>
          </cell>
          <cell r="W2338">
            <v>45426</v>
          </cell>
          <cell r="Z2338">
            <v>641</v>
          </cell>
        </row>
        <row r="2339">
          <cell r="E2339" t="str">
            <v>TUPUDANA</v>
          </cell>
          <cell r="G2339">
            <v>8340549423</v>
          </cell>
          <cell r="K2339" t="str">
            <v>BVLD163043</v>
          </cell>
          <cell r="W2339">
            <v>45426</v>
          </cell>
          <cell r="Z2339">
            <v>1695</v>
          </cell>
        </row>
        <row r="2340">
          <cell r="E2340" t="str">
            <v>BARHI INDUSTRIAL ARE BARHI</v>
          </cell>
          <cell r="G2340">
            <v>8795889641</v>
          </cell>
          <cell r="K2340" t="str">
            <v>BUES034992</v>
          </cell>
          <cell r="W2340">
            <v>45426</v>
          </cell>
          <cell r="Z2340">
            <v>2098</v>
          </cell>
        </row>
        <row r="2341">
          <cell r="E2341" t="str">
            <v>AURANGABAD, BIHAR</v>
          </cell>
          <cell r="G2341">
            <v>9771012500</v>
          </cell>
          <cell r="K2341" t="str">
            <v>BWHD163991</v>
          </cell>
          <cell r="W2341">
            <v>45426</v>
          </cell>
          <cell r="Z2341">
            <v>523</v>
          </cell>
        </row>
        <row r="2342">
          <cell r="E2342" t="str">
            <v>ANGARA, TATISILWAI</v>
          </cell>
          <cell r="G2342">
            <v>9162768423</v>
          </cell>
          <cell r="K2342" t="str">
            <v>BVGF111611</v>
          </cell>
          <cell r="W2342">
            <v>45426</v>
          </cell>
          <cell r="Z2342">
            <v>11534</v>
          </cell>
        </row>
        <row r="2343">
          <cell r="E2343" t="str">
            <v>DALADALI, RANCHI</v>
          </cell>
          <cell r="G2343">
            <v>9162279072</v>
          </cell>
          <cell r="K2343" t="str">
            <v>BVKD163010</v>
          </cell>
          <cell r="W2343">
            <v>45426</v>
          </cell>
          <cell r="Z2343">
            <v>3324</v>
          </cell>
        </row>
        <row r="2344">
          <cell r="E2344" t="str">
            <v>JHALDA</v>
          </cell>
          <cell r="G2344">
            <v>9331665000</v>
          </cell>
          <cell r="K2344" t="str">
            <v>BTIS044954</v>
          </cell>
          <cell r="W2344">
            <v>45426</v>
          </cell>
          <cell r="Z2344">
            <v>16507</v>
          </cell>
        </row>
        <row r="2345">
          <cell r="E2345" t="str">
            <v>PHUSHRO</v>
          </cell>
          <cell r="G2345">
            <v>9798585753</v>
          </cell>
          <cell r="K2345" t="str">
            <v>BVKD163026</v>
          </cell>
          <cell r="W2345">
            <v>45426</v>
          </cell>
          <cell r="Z2345">
            <v>3618</v>
          </cell>
        </row>
        <row r="2346">
          <cell r="E2346" t="str">
            <v>ARARIA, BIHAR</v>
          </cell>
          <cell r="G2346">
            <v>9101149067</v>
          </cell>
          <cell r="K2346" t="str">
            <v>BXLD121932</v>
          </cell>
          <cell r="W2346">
            <v>45425</v>
          </cell>
          <cell r="Z2346">
            <v>1</v>
          </cell>
        </row>
        <row r="2347">
          <cell r="E2347" t="str">
            <v>RANCHI
834002</v>
          </cell>
          <cell r="G2347">
            <v>8210241710</v>
          </cell>
          <cell r="K2347" t="str">
            <v>BULS033141</v>
          </cell>
          <cell r="W2347">
            <v>45425</v>
          </cell>
          <cell r="Z2347">
            <v>10879</v>
          </cell>
        </row>
        <row r="2348">
          <cell r="E2348" t="str">
            <v>RANCHI
834002</v>
          </cell>
          <cell r="G2348">
            <v>8210241710</v>
          </cell>
          <cell r="K2348" t="str">
            <v>BTIS032025</v>
          </cell>
          <cell r="W2348">
            <v>45425</v>
          </cell>
          <cell r="Z2348">
            <v>12019</v>
          </cell>
        </row>
        <row r="2349">
          <cell r="E2349" t="str">
            <v>RANCHI
834002</v>
          </cell>
          <cell r="G2349">
            <v>8210241710</v>
          </cell>
          <cell r="K2349" t="str">
            <v>BTIS032020</v>
          </cell>
          <cell r="W2349">
            <v>45425</v>
          </cell>
          <cell r="Z2349">
            <v>11565</v>
          </cell>
        </row>
        <row r="2350">
          <cell r="E2350" t="str">
            <v>501, H.NO.3-4-136/B., ROYAL ASHOK, RESIDENCY , BARKATPURA, HYDERABAD, TELANGANA - 500027</v>
          </cell>
          <cell r="G2350">
            <v>7006138621</v>
          </cell>
          <cell r="K2350" t="str">
            <v>BTJD162045</v>
          </cell>
          <cell r="W2350">
            <v>45425</v>
          </cell>
          <cell r="Z2350">
            <v>7913</v>
          </cell>
        </row>
        <row r="2351">
          <cell r="E2351" t="str">
            <v>BHULI, DHANBAD</v>
          </cell>
          <cell r="G2351">
            <v>7541046561</v>
          </cell>
          <cell r="K2351" t="str">
            <v>BWEC370394</v>
          </cell>
          <cell r="W2351">
            <v>45425</v>
          </cell>
          <cell r="Z2351">
            <v>4282</v>
          </cell>
        </row>
        <row r="2352">
          <cell r="E2352" t="str">
            <v>ANGARA, TATISILWAI</v>
          </cell>
          <cell r="G2352">
            <v>9162768423</v>
          </cell>
          <cell r="K2352" t="str">
            <v>BVGF111615</v>
          </cell>
          <cell r="W2352">
            <v>45425</v>
          </cell>
          <cell r="Z2352">
            <v>11986</v>
          </cell>
        </row>
        <row r="2353">
          <cell r="E2353" t="str">
            <v>REHLA, GARHWA ROAD, PALAMU D.T, JHARKHAND
PALAMU JHARKHAND 822124
INDIA</v>
          </cell>
          <cell r="G2353">
            <v>7004971081</v>
          </cell>
          <cell r="K2353" t="str">
            <v>BLFS031469</v>
          </cell>
          <cell r="W2353">
            <v>45424</v>
          </cell>
          <cell r="Z2353">
            <v>46522</v>
          </cell>
        </row>
        <row r="2354">
          <cell r="E2354" t="str">
            <v>KEREDARI, HAZARIBAGH</v>
          </cell>
          <cell r="G2354">
            <v>8978792036</v>
          </cell>
          <cell r="K2354" t="str">
            <v>BWID231682</v>
          </cell>
          <cell r="W2354">
            <v>45423</v>
          </cell>
          <cell r="Z2354">
            <v>1</v>
          </cell>
        </row>
        <row r="2355">
          <cell r="E2355" t="str">
            <v>NAGARI
 835303</v>
          </cell>
          <cell r="G2355">
            <v>9264443243</v>
          </cell>
          <cell r="K2355" t="str">
            <v>BREC373538</v>
          </cell>
          <cell r="W2355">
            <v>45423</v>
          </cell>
          <cell r="Z2355">
            <v>20640</v>
          </cell>
        </row>
        <row r="2356">
          <cell r="E2356" t="str">
            <v>CHAS, BOKARO
827013</v>
          </cell>
          <cell r="G2356">
            <v>7992434966</v>
          </cell>
          <cell r="K2356" t="str">
            <v>BSEC376103</v>
          </cell>
          <cell r="W2356">
            <v>45423</v>
          </cell>
          <cell r="Z2356">
            <v>6628</v>
          </cell>
        </row>
        <row r="2357">
          <cell r="E2357" t="str">
            <v>MAHTO COLONY, TELEDIH, CHAS, BOKARO</v>
          </cell>
          <cell r="G2357">
            <v>7988915501</v>
          </cell>
          <cell r="K2357" t="str">
            <v>BVJC374285</v>
          </cell>
          <cell r="W2357">
            <v>45423</v>
          </cell>
          <cell r="Z2357">
            <v>3108</v>
          </cell>
        </row>
        <row r="2358">
          <cell r="E2358" t="str">
            <v>DHANBAD</v>
          </cell>
          <cell r="G2358">
            <v>6207308280</v>
          </cell>
          <cell r="K2358" t="str">
            <v>BTED162231</v>
          </cell>
          <cell r="W2358">
            <v>45423</v>
          </cell>
          <cell r="Z2358">
            <v>8896</v>
          </cell>
        </row>
        <row r="2359">
          <cell r="E2359" t="str">
            <v>ANGAR PATRA,DHANBAD</v>
          </cell>
          <cell r="G2359">
            <v>6207308280</v>
          </cell>
          <cell r="K2359" t="str">
            <v>BSGD161898</v>
          </cell>
          <cell r="W2359">
            <v>45423</v>
          </cell>
          <cell r="Z2359">
            <v>6131</v>
          </cell>
        </row>
        <row r="2360">
          <cell r="E2360" t="str">
            <v>ANGAR PATRA,DHANBAD</v>
          </cell>
          <cell r="G2360">
            <v>7004686026</v>
          </cell>
          <cell r="K2360" t="str">
            <v>BSGD161898</v>
          </cell>
          <cell r="W2360">
            <v>45423</v>
          </cell>
          <cell r="Z2360">
            <v>6300</v>
          </cell>
        </row>
        <row r="2361">
          <cell r="E2361" t="str">
            <v>C/O PRAKASH RAM, PHUSHRO</v>
          </cell>
          <cell r="G2361">
            <v>9279082342</v>
          </cell>
          <cell r="K2361" t="str">
            <v>BWBD163701</v>
          </cell>
          <cell r="W2361">
            <v>45423</v>
          </cell>
          <cell r="Z2361">
            <v>2350</v>
          </cell>
        </row>
        <row r="2362">
          <cell r="E2362" t="str">
            <v>SAMFORD HOSPITAL KOKAR</v>
          </cell>
          <cell r="G2362">
            <v>7620900412</v>
          </cell>
          <cell r="K2362" t="str">
            <v>BWGS034071</v>
          </cell>
          <cell r="W2362">
            <v>45423</v>
          </cell>
          <cell r="Z2362">
            <v>2706</v>
          </cell>
        </row>
        <row r="2363">
          <cell r="E2363" t="str">
            <v>HAZARIBAGH</v>
          </cell>
          <cell r="G2363">
            <v>8340704919</v>
          </cell>
          <cell r="K2363" t="str">
            <v>BWID164050</v>
          </cell>
          <cell r="W2363">
            <v>45423</v>
          </cell>
          <cell r="Z2363">
            <v>175</v>
          </cell>
        </row>
        <row r="2364">
          <cell r="E2364" t="str">
            <v>GROUND FLOOR, 8H AND 81, NATION PRINTERS, NAMKUM INDUSTRIAL AREA,, LOWADIH, RANCHI
GROUND FLOOR, 8H AND 81, NATION PRINTERS, NAMKUM INDUSTRIAL AREA,, LOWADIH, RANCHI
834010</v>
          </cell>
          <cell r="G2364">
            <v>9386895542</v>
          </cell>
          <cell r="K2364" t="str">
            <v>BRCC372871</v>
          </cell>
          <cell r="W2364">
            <v>45422</v>
          </cell>
          <cell r="Z2364">
            <v>29210</v>
          </cell>
        </row>
        <row r="2365">
          <cell r="E2365" t="str">
            <v>MOHAGAMA</v>
          </cell>
          <cell r="G2365">
            <v>9989394461</v>
          </cell>
          <cell r="K2365" t="str">
            <v>BWCD121690</v>
          </cell>
          <cell r="W2365">
            <v>45422</v>
          </cell>
          <cell r="Z2365">
            <v>360</v>
          </cell>
        </row>
        <row r="2366">
          <cell r="E2366" t="str">
            <v>PHASE - IV, PLOT NO. - IV-C/3 P AND IV-C/2 P, BOKARO INDUSTRIAL AREA, BALIDIH, BOKARO
PHASE - IV, PLOT NO. - IV-C/3 P AND IV-C/2 P, BOKARO INDUSTRIAL AREA, BALIDIH, BOKARO
827014</v>
          </cell>
          <cell r="G2366">
            <v>9341099033</v>
          </cell>
          <cell r="K2366" t="str">
            <v>BSDS037649</v>
          </cell>
          <cell r="W2366">
            <v>45421</v>
          </cell>
          <cell r="Z2366">
            <v>29174</v>
          </cell>
        </row>
        <row r="2367">
          <cell r="E2367" t="str">
            <v>REHLA,GARWA,JHARKHAND
822124
RANCHI</v>
          </cell>
          <cell r="G2367">
            <v>7004623399</v>
          </cell>
          <cell r="K2367" t="str">
            <v>BMFS031346</v>
          </cell>
          <cell r="W2367">
            <v>45421</v>
          </cell>
          <cell r="Z2367">
            <v>29376</v>
          </cell>
        </row>
        <row r="2368">
          <cell r="E2368" t="str">
            <v>PHOOLWARTAND, DHANBAD</v>
          </cell>
          <cell r="G2368">
            <v>8210106692</v>
          </cell>
          <cell r="K2368" t="str">
            <v>BVHD163393</v>
          </cell>
          <cell r="W2368">
            <v>45420</v>
          </cell>
          <cell r="Z2368">
            <v>2893</v>
          </cell>
        </row>
        <row r="2369">
          <cell r="E2369" t="str">
            <v>MARRAR</v>
          </cell>
          <cell r="G2369">
            <v>9461229296</v>
          </cell>
          <cell r="K2369" t="str">
            <v>BXJC371867</v>
          </cell>
          <cell r="W2369">
            <v>45420</v>
          </cell>
          <cell r="Z2369">
            <v>0</v>
          </cell>
        </row>
        <row r="2370">
          <cell r="E2370" t="str">
            <v>DURGA STONE, DEOGRAH</v>
          </cell>
          <cell r="G2370">
            <v>9334751136</v>
          </cell>
          <cell r="K2370" t="str">
            <v>BQBD160067</v>
          </cell>
          <cell r="W2370">
            <v>45420</v>
          </cell>
          <cell r="Z2370">
            <v>5298</v>
          </cell>
        </row>
        <row r="2371">
          <cell r="E2371" t="str">
            <v>JUMRI TELAIYA</v>
          </cell>
          <cell r="G2371">
            <v>7981797616</v>
          </cell>
          <cell r="K2371" t="str">
            <v>BUKC370499</v>
          </cell>
          <cell r="W2371">
            <v>45420</v>
          </cell>
          <cell r="Z2371">
            <v>19191</v>
          </cell>
        </row>
        <row r="2372">
          <cell r="E2372" t="str">
            <v>TILAIYA,KODARMA
825409
TILAIYA</v>
          </cell>
          <cell r="G2372">
            <v>7739220875</v>
          </cell>
          <cell r="K2372" t="str">
            <v>BQJC370018</v>
          </cell>
          <cell r="W2372">
            <v>45420</v>
          </cell>
          <cell r="Z2372">
            <v>3028</v>
          </cell>
        </row>
        <row r="2373">
          <cell r="E2373" t="str">
            <v>GAYA BIHAR</v>
          </cell>
          <cell r="G2373">
            <v>8340735591</v>
          </cell>
          <cell r="K2373" t="str">
            <v>BSAD161563</v>
          </cell>
          <cell r="W2373">
            <v>45419</v>
          </cell>
          <cell r="Z2373">
            <v>6009</v>
          </cell>
        </row>
        <row r="2374">
          <cell r="E2374" t="str">
            <v>CHATRA</v>
          </cell>
          <cell r="G2374">
            <v>8102075973</v>
          </cell>
          <cell r="K2374" t="str">
            <v>BWGD163984</v>
          </cell>
          <cell r="W2374">
            <v>45419</v>
          </cell>
          <cell r="Z2374">
            <v>830</v>
          </cell>
        </row>
        <row r="2375">
          <cell r="E2375" t="str">
            <v>BAGODAR</v>
          </cell>
          <cell r="G2375">
            <v>9934111977</v>
          </cell>
          <cell r="K2375" t="str">
            <v>BWFD163931</v>
          </cell>
          <cell r="W2375">
            <v>45419</v>
          </cell>
          <cell r="Z2375">
            <v>522</v>
          </cell>
        </row>
        <row r="2376">
          <cell r="E2376" t="str">
            <v>RAMGRAH</v>
          </cell>
          <cell r="G2376">
            <v>8873312030</v>
          </cell>
          <cell r="K2376" t="str">
            <v>BWFC370700</v>
          </cell>
          <cell r="W2376">
            <v>45418</v>
          </cell>
          <cell r="Z2376">
            <v>1</v>
          </cell>
        </row>
        <row r="2377">
          <cell r="E2377" t="str">
            <v>GHATOTAND, RAMGRAH</v>
          </cell>
          <cell r="G2377">
            <v>9204233196</v>
          </cell>
          <cell r="K2377" t="str">
            <v>GOES040388</v>
          </cell>
          <cell r="W2377">
            <v>45418</v>
          </cell>
          <cell r="Z2377">
            <v>15411</v>
          </cell>
        </row>
        <row r="2378">
          <cell r="E2378" t="str">
            <v>RAHELA, DALTAINGANJ</v>
          </cell>
          <cell r="G2378">
            <v>7004623399</v>
          </cell>
          <cell r="K2378" t="str">
            <v>BWCS032720</v>
          </cell>
          <cell r="W2378">
            <v>45418</v>
          </cell>
          <cell r="Z2378">
            <v>2016</v>
          </cell>
        </row>
        <row r="2379">
          <cell r="E2379" t="str">
            <v>CHAS BOKARO</v>
          </cell>
          <cell r="G2379">
            <v>9430375575</v>
          </cell>
          <cell r="K2379" t="str">
            <v>BWID164096</v>
          </cell>
          <cell r="W2379">
            <v>45418</v>
          </cell>
          <cell r="Z2379">
            <v>373</v>
          </cell>
        </row>
        <row r="2380">
          <cell r="E2380" t="str">
            <v>AURANGABAD</v>
          </cell>
          <cell r="G2380">
            <v>9090169180</v>
          </cell>
          <cell r="K2380" t="str">
            <v>BXLD164263</v>
          </cell>
          <cell r="W2380">
            <v>45416</v>
          </cell>
          <cell r="Z2380">
            <v>1</v>
          </cell>
        </row>
        <row r="2381">
          <cell r="E2381" t="str">
            <v>SUNDI, RAMGARH</v>
          </cell>
          <cell r="G2381">
            <v>8651632050</v>
          </cell>
          <cell r="K2381">
            <v>123054</v>
          </cell>
          <cell r="W2381">
            <v>45416</v>
          </cell>
          <cell r="Z2381">
            <v>13579</v>
          </cell>
        </row>
        <row r="2382">
          <cell r="E2382" t="str">
            <v>ANGARA, TATISILWAI</v>
          </cell>
          <cell r="G2382">
            <v>9162768423</v>
          </cell>
          <cell r="K2382" t="str">
            <v>BVGF111615</v>
          </cell>
          <cell r="W2382">
            <v>45416</v>
          </cell>
          <cell r="Z2382">
            <v>11768</v>
          </cell>
        </row>
        <row r="2383">
          <cell r="E2383" t="str">
            <v>ANGARA, TATISILWAI</v>
          </cell>
          <cell r="G2383">
            <v>9162768423</v>
          </cell>
          <cell r="K2383" t="str">
            <v>BVGF111611</v>
          </cell>
          <cell r="W2383">
            <v>45416</v>
          </cell>
          <cell r="Z2383">
            <v>11317</v>
          </cell>
        </row>
        <row r="2384">
          <cell r="E2384" t="str">
            <v>LOHARDAGA,JHARKHAND
LOHARDAGA, MOB. NO.9661111900
835302
LOHARDAGA</v>
          </cell>
          <cell r="G2384">
            <v>9973880780</v>
          </cell>
          <cell r="K2384" t="str">
            <v>BQFS031084</v>
          </cell>
          <cell r="W2384">
            <v>45416</v>
          </cell>
          <cell r="Z2384">
            <v>34210</v>
          </cell>
        </row>
        <row r="2385">
          <cell r="E2385" t="str">
            <v>RANCHI</v>
          </cell>
          <cell r="G2385">
            <v>9973880780</v>
          </cell>
          <cell r="K2385" t="str">
            <v>BKDS031405</v>
          </cell>
          <cell r="W2385">
            <v>45416</v>
          </cell>
          <cell r="Z2385">
            <v>26215</v>
          </cell>
        </row>
        <row r="2386">
          <cell r="E2386" t="str">
            <v>ADITYAPUR KANDRA ROAD
831013</v>
          </cell>
          <cell r="G2386">
            <v>9204058991</v>
          </cell>
          <cell r="K2386" t="str">
            <v>BRDC373261</v>
          </cell>
          <cell r="W2386">
            <v>45415</v>
          </cell>
          <cell r="Z2386">
            <v>6963</v>
          </cell>
        </row>
        <row r="2387">
          <cell r="E2387" t="str">
            <v>KHAKHSA PAHAR, PAKURIYA, PAKUR</v>
          </cell>
          <cell r="G2387">
            <v>8789667246</v>
          </cell>
          <cell r="K2387" t="str">
            <v>BUGD162826</v>
          </cell>
          <cell r="W2387">
            <v>45415</v>
          </cell>
          <cell r="Z2387">
            <v>7437</v>
          </cell>
        </row>
        <row r="2388">
          <cell r="E2388" t="str">
            <v>NAMKUM INDUSTRIAL AREA,RANCHI
RANCHI
834010
INDIA</v>
          </cell>
          <cell r="G2388">
            <v>7070993638</v>
          </cell>
          <cell r="K2388" t="str">
            <v>GOCC370465</v>
          </cell>
          <cell r="W2388">
            <v>45415</v>
          </cell>
          <cell r="Z2388">
            <v>22683</v>
          </cell>
        </row>
        <row r="2389">
          <cell r="E2389" t="str">
            <v>NAMKUM INDUSTRIAL AREA,RANCHI
RANCHI
834010
INDIA</v>
          </cell>
          <cell r="G2389">
            <v>7070993638</v>
          </cell>
          <cell r="K2389" t="str">
            <v>GOCC370465</v>
          </cell>
          <cell r="W2389">
            <v>45415</v>
          </cell>
          <cell r="Z2389">
            <v>22683</v>
          </cell>
        </row>
        <row r="2390">
          <cell r="E2390" t="str">
            <v>ENA COLLEARY</v>
          </cell>
          <cell r="G2390">
            <v>9570178502</v>
          </cell>
          <cell r="K2390" t="str">
            <v>BXJD164132</v>
          </cell>
          <cell r="W2390">
            <v>45415</v>
          </cell>
          <cell r="Z2390">
            <v>503</v>
          </cell>
        </row>
        <row r="2391">
          <cell r="E2391" t="str">
            <v>TUPUDANA, RANCHI</v>
          </cell>
          <cell r="G2391">
            <v>8969978501</v>
          </cell>
          <cell r="K2391" t="str">
            <v>BVAD121386</v>
          </cell>
          <cell r="W2391">
            <v>45415</v>
          </cell>
          <cell r="Z2391">
            <v>1932</v>
          </cell>
        </row>
        <row r="2392">
          <cell r="E2392" t="str">
            <v>A-3, 2ND PHASE, ADITYAPUR INDUSTRIAL AREA, ADITYAPUR, JAMSHEDPUR, JHARKHAND
A-3, 2ND PHASE, ADITYAPUR INDUSTRIAL AREA, ADITYAPUR, JAMSHEDPUR, JHARKHAND
831013
JAMHEDPUR</v>
          </cell>
          <cell r="G2392">
            <v>9234002408</v>
          </cell>
          <cell r="K2392" t="str">
            <v>GPBC370442</v>
          </cell>
          <cell r="W2392">
            <v>45415</v>
          </cell>
          <cell r="Z2392">
            <v>17666</v>
          </cell>
        </row>
        <row r="2393">
          <cell r="E2393" t="str">
            <v>LODNA NTS</v>
          </cell>
          <cell r="G2393">
            <v>7644045555</v>
          </cell>
          <cell r="K2393" t="str">
            <v>BXKD164206</v>
          </cell>
          <cell r="W2393">
            <v>45414</v>
          </cell>
          <cell r="Z2393">
            <v>50</v>
          </cell>
        </row>
        <row r="2394">
          <cell r="E2394" t="str">
            <v>HATIA PATHAR ZILA SCHOOL ROAD DUMKA JHARKHAND
834002</v>
          </cell>
          <cell r="G2394">
            <v>9304236649</v>
          </cell>
          <cell r="K2394" t="str">
            <v>BTEC378536</v>
          </cell>
          <cell r="W2394">
            <v>45413</v>
          </cell>
          <cell r="Z2394">
            <v>4432</v>
          </cell>
        </row>
        <row r="2395">
          <cell r="E2395" t="str">
            <v>DALADALI, RANCHI</v>
          </cell>
          <cell r="G2395">
            <v>9835538524</v>
          </cell>
          <cell r="K2395" t="str">
            <v>BWFD163940</v>
          </cell>
          <cell r="W2395">
            <v>45413</v>
          </cell>
          <cell r="Z2395">
            <v>1123</v>
          </cell>
        </row>
        <row r="2396">
          <cell r="E2396" t="str">
            <v>DASMILE, RANCHI</v>
          </cell>
          <cell r="G2396">
            <v>9341549748</v>
          </cell>
          <cell r="K2396" t="str">
            <v>BVHD163366</v>
          </cell>
          <cell r="W2396">
            <v>45413</v>
          </cell>
          <cell r="Z2396">
            <v>1408</v>
          </cell>
        </row>
        <row r="2397">
          <cell r="E2397" t="str">
            <v>BARKAGAON, HAZARIBAGH</v>
          </cell>
          <cell r="G2397">
            <v>6201387183</v>
          </cell>
          <cell r="K2397" t="str">
            <v>BWED163867</v>
          </cell>
          <cell r="W2397">
            <v>45413</v>
          </cell>
          <cell r="Z2397">
            <v>641</v>
          </cell>
        </row>
        <row r="2398">
          <cell r="E2398" t="str">
            <v>BARKAGAON, HAZARIBAGH</v>
          </cell>
          <cell r="G2398">
            <v>6201387183</v>
          </cell>
          <cell r="K2398" t="str">
            <v>BWED163871</v>
          </cell>
          <cell r="W2398">
            <v>45413</v>
          </cell>
          <cell r="Z2398">
            <v>686</v>
          </cell>
        </row>
        <row r="2399">
          <cell r="E2399" t="str">
            <v>BARKAGAON, HAZARIBAGH</v>
          </cell>
          <cell r="G2399">
            <v>6201387183</v>
          </cell>
          <cell r="K2399" t="str">
            <v>BVED163229</v>
          </cell>
          <cell r="W2399">
            <v>45413</v>
          </cell>
          <cell r="Z2399">
            <v>1157</v>
          </cell>
        </row>
        <row r="2400">
          <cell r="E2400" t="str">
            <v>BANDHTOLI, NAGRI</v>
          </cell>
          <cell r="G2400">
            <v>6201457979</v>
          </cell>
          <cell r="K2400" t="str">
            <v>BUFS046813</v>
          </cell>
          <cell r="W2400">
            <v>45412</v>
          </cell>
          <cell r="Z2400">
            <v>7759</v>
          </cell>
        </row>
        <row r="2401">
          <cell r="E2401" t="str">
            <v>GHATO</v>
          </cell>
          <cell r="G2401">
            <v>7209157661</v>
          </cell>
          <cell r="K2401" t="str">
            <v>BXKD164174</v>
          </cell>
          <cell r="W2401">
            <v>45412</v>
          </cell>
          <cell r="Z2401">
            <v>155</v>
          </cell>
        </row>
        <row r="2402">
          <cell r="E2402" t="str">
            <v>RAMGRAH</v>
          </cell>
          <cell r="G2402">
            <v>9559820432</v>
          </cell>
          <cell r="K2402" t="str">
            <v>BUFS046910</v>
          </cell>
          <cell r="W2402">
            <v>45412</v>
          </cell>
          <cell r="Z2402">
            <v>9793</v>
          </cell>
        </row>
        <row r="2403">
          <cell r="E2403" t="str">
            <v>BARKAGAON, HAZARIBAGH</v>
          </cell>
          <cell r="G2403">
            <v>7070010949</v>
          </cell>
          <cell r="K2403" t="str">
            <v>BWLD231334</v>
          </cell>
          <cell r="W2403">
            <v>45412</v>
          </cell>
          <cell r="Z2403">
            <v>1377</v>
          </cell>
        </row>
        <row r="2404">
          <cell r="E2404" t="str">
            <v>BARKAGAON, HAZARIBAGH</v>
          </cell>
          <cell r="G2404">
            <v>7070010949</v>
          </cell>
          <cell r="K2404" t="str">
            <v>BWLD231345</v>
          </cell>
          <cell r="W2404">
            <v>45412</v>
          </cell>
          <cell r="Z2404">
            <v>1550</v>
          </cell>
        </row>
        <row r="2405">
          <cell r="E2405" t="str">
            <v>RANCHI,JHARKHAND
834001
RANCHI</v>
          </cell>
          <cell r="G2405">
            <v>9431571200</v>
          </cell>
          <cell r="K2405" t="str">
            <v>BJHS031586</v>
          </cell>
          <cell r="W2405">
            <v>45412</v>
          </cell>
          <cell r="Z2405">
            <v>20757</v>
          </cell>
        </row>
        <row r="2406">
          <cell r="E2406" t="str">
            <v>RAMGRAH</v>
          </cell>
          <cell r="G2406">
            <v>9155799786</v>
          </cell>
          <cell r="K2406" t="str">
            <v>BVAS038005</v>
          </cell>
          <cell r="W2406">
            <v>45412</v>
          </cell>
          <cell r="Z2406">
            <v>13398</v>
          </cell>
        </row>
        <row r="2407">
          <cell r="E2407" t="str">
            <v>PHUSHRO</v>
          </cell>
          <cell r="G2407">
            <v>8101968418</v>
          </cell>
          <cell r="K2407" t="str">
            <v>BVKD163026</v>
          </cell>
          <cell r="W2407">
            <v>45412</v>
          </cell>
          <cell r="Z2407">
            <v>3438</v>
          </cell>
        </row>
        <row r="2408">
          <cell r="E2408" t="str">
            <v>CHUTIA, RANCHI</v>
          </cell>
          <cell r="G2408">
            <v>9060975013</v>
          </cell>
          <cell r="K2408" t="str">
            <v>BUFD162814</v>
          </cell>
          <cell r="W2408">
            <v>45411</v>
          </cell>
          <cell r="Z2408">
            <v>7202</v>
          </cell>
        </row>
        <row r="2409">
          <cell r="E2409" t="str">
            <v>JARANDIH, PHUSHRO</v>
          </cell>
          <cell r="G2409">
            <v>7541869555</v>
          </cell>
          <cell r="K2409" t="str">
            <v>BTKD162074</v>
          </cell>
          <cell r="W2409">
            <v>45411</v>
          </cell>
          <cell r="Z2409">
            <v>11250</v>
          </cell>
        </row>
        <row r="2410">
          <cell r="E2410" t="str">
            <v>PHUSHRO, BOKARO</v>
          </cell>
          <cell r="G2410">
            <v>9430702649</v>
          </cell>
          <cell r="K2410" t="str">
            <v>BWID164076</v>
          </cell>
          <cell r="W2410">
            <v>45411</v>
          </cell>
          <cell r="Z2410">
            <v>163</v>
          </cell>
        </row>
        <row r="2411">
          <cell r="E2411" t="str">
            <v>RAMNAGAR , HAZARIBAGH,JHARKHAND
825302</v>
          </cell>
          <cell r="G2411">
            <v>9113183803</v>
          </cell>
          <cell r="K2411" t="str">
            <v>BQAC373617</v>
          </cell>
          <cell r="W2411">
            <v>45411</v>
          </cell>
          <cell r="Z2411">
            <v>20673</v>
          </cell>
        </row>
        <row r="2412">
          <cell r="E2412" t="str">
            <v>HESLA,RAMGARH
829101</v>
          </cell>
          <cell r="G2412">
            <v>7562823341</v>
          </cell>
          <cell r="K2412" t="str">
            <v>BSJS035917</v>
          </cell>
          <cell r="W2412">
            <v>45411</v>
          </cell>
          <cell r="Z2412">
            <v>38881</v>
          </cell>
        </row>
        <row r="2413">
          <cell r="E2413" t="str">
            <v>HESLA,RAMGARH
829101</v>
          </cell>
          <cell r="G2413">
            <v>7909075495</v>
          </cell>
          <cell r="K2413" t="str">
            <v>BSDS037710</v>
          </cell>
          <cell r="W2413">
            <v>45411</v>
          </cell>
          <cell r="Z2413">
            <v>30355</v>
          </cell>
        </row>
        <row r="2414">
          <cell r="E2414" t="str">
            <v>NTA LODNA, DHANBAD</v>
          </cell>
          <cell r="G2414">
            <v>7644045555</v>
          </cell>
          <cell r="K2414" t="str">
            <v>BULD162559</v>
          </cell>
          <cell r="W2414">
            <v>45411</v>
          </cell>
          <cell r="Z2414">
            <v>10585</v>
          </cell>
        </row>
        <row r="2415">
          <cell r="E2415" t="str">
            <v>C/O PRAKASH RAM, PHUSHRO</v>
          </cell>
          <cell r="G2415">
            <v>8825270324</v>
          </cell>
          <cell r="K2415" t="str">
            <v>BWBD163701</v>
          </cell>
          <cell r="W2415">
            <v>45409</v>
          </cell>
          <cell r="Z2415">
            <v>2292</v>
          </cell>
        </row>
        <row r="2416">
          <cell r="E2416" t="str">
            <v>PLOT NO. 148, TUPUDANA, INDUSTRIAL AREA, HATIA, RANCHI
834002</v>
          </cell>
          <cell r="G2416">
            <v>9534249500</v>
          </cell>
          <cell r="K2416" t="str">
            <v>BXKS035161</v>
          </cell>
          <cell r="W2416">
            <v>45408</v>
          </cell>
          <cell r="Z2416">
            <v>1</v>
          </cell>
        </row>
        <row r="2417">
          <cell r="E2417" t="str">
            <v>CHAS BOKARO</v>
          </cell>
          <cell r="G2417">
            <v>9939349091</v>
          </cell>
          <cell r="K2417" t="str">
            <v>BXKD164199</v>
          </cell>
          <cell r="W2417">
            <v>45408</v>
          </cell>
          <cell r="Z2417">
            <v>164</v>
          </cell>
        </row>
        <row r="2418">
          <cell r="E2418" t="str">
            <v>NEAR P.N BANK MAIN ROAD,, RAMGARH CANTT-829122, DIST. RAMGARH
829122
BUDHAKHOP, AMBRELA, KARMA,</v>
          </cell>
          <cell r="G2418">
            <v>9693796748</v>
          </cell>
          <cell r="K2418" t="str">
            <v>BQBS030091</v>
          </cell>
          <cell r="W2418">
            <v>45408</v>
          </cell>
          <cell r="Z2418">
            <v>46100</v>
          </cell>
        </row>
        <row r="2419">
          <cell r="E2419" t="str">
            <v>NAGARI, RANCHI
834006</v>
          </cell>
          <cell r="G2419">
            <v>7255848442</v>
          </cell>
          <cell r="K2419" t="str">
            <v>BRAC372524</v>
          </cell>
          <cell r="W2419">
            <v>45408</v>
          </cell>
          <cell r="Z2419">
            <v>30043</v>
          </cell>
        </row>
        <row r="2420">
          <cell r="E2420" t="str">
            <v>TAPIN PROJECT, TAPIN</v>
          </cell>
          <cell r="G2420">
            <v>8521064546</v>
          </cell>
          <cell r="K2420" t="str">
            <v>BUID162953</v>
          </cell>
          <cell r="W2420">
            <v>45407</v>
          </cell>
          <cell r="Z2420">
            <v>4802</v>
          </cell>
        </row>
        <row r="2421">
          <cell r="E2421" t="str">
            <v>JAMSHEDPUR</v>
          </cell>
          <cell r="G2421">
            <v>6206522169</v>
          </cell>
          <cell r="K2421" t="str">
            <v>BPGC370231</v>
          </cell>
          <cell r="W2421">
            <v>45407</v>
          </cell>
          <cell r="Z2421">
            <v>6742</v>
          </cell>
        </row>
        <row r="2422">
          <cell r="E2422" t="str">
            <v>BARKAGAON, HAZARIBAGH</v>
          </cell>
          <cell r="G2422">
            <v>7070010949</v>
          </cell>
          <cell r="K2422" t="str">
            <v>BWLD231334</v>
          </cell>
          <cell r="W2422">
            <v>45407</v>
          </cell>
          <cell r="Z2422">
            <v>1300</v>
          </cell>
        </row>
        <row r="2423">
          <cell r="E2423" t="str">
            <v>BARKAGAON, HAZARIBAGH</v>
          </cell>
          <cell r="G2423">
            <v>7070010949</v>
          </cell>
          <cell r="K2423" t="str">
            <v>BVED231179</v>
          </cell>
          <cell r="W2423">
            <v>45407</v>
          </cell>
          <cell r="Z2423">
            <v>4061</v>
          </cell>
        </row>
        <row r="2424">
          <cell r="E2424" t="str">
            <v>BEGUSARAI</v>
          </cell>
          <cell r="G2424">
            <v>9852619477</v>
          </cell>
          <cell r="K2424" t="str">
            <v>BQDD160190</v>
          </cell>
          <cell r="W2424">
            <v>45407</v>
          </cell>
          <cell r="Z2424">
            <v>7510</v>
          </cell>
        </row>
        <row r="2425">
          <cell r="E2425" t="str">
            <v>NAMKUM INDUSTRIAL AREA,RANCHI
834010</v>
          </cell>
          <cell r="G2425">
            <v>9386408111</v>
          </cell>
          <cell r="K2425" t="str">
            <v>BRHS035337</v>
          </cell>
          <cell r="W2425">
            <v>45407</v>
          </cell>
          <cell r="Z2425">
            <v>11665</v>
          </cell>
        </row>
        <row r="2426">
          <cell r="E2426" t="str">
            <v>REG. OFFICE: UNIT 106, MAHABIR TOWER, JOKHIRAM LANE, MAIN ROAD, RANCHI - 834 001
REG. OFFICE: UNIT 106, MAHABIR TOWER, JOKHIRAM LANE, MAIN ROAD, RANCHI - 834 001
835214</v>
          </cell>
          <cell r="G2426">
            <v>9661300651</v>
          </cell>
          <cell r="K2426" t="str">
            <v>BSDS043254</v>
          </cell>
          <cell r="W2426">
            <v>45407</v>
          </cell>
          <cell r="Z2426">
            <v>23578</v>
          </cell>
        </row>
        <row r="2427">
          <cell r="E2427" t="str">
            <v>BARKAGAON, HAZARIBAGH</v>
          </cell>
          <cell r="G2427">
            <v>7070010949</v>
          </cell>
          <cell r="K2427" t="str">
            <v>BWLD231334</v>
          </cell>
          <cell r="W2427">
            <v>45407</v>
          </cell>
          <cell r="Z2427">
            <v>1300</v>
          </cell>
        </row>
        <row r="2428">
          <cell r="E2428" t="str">
            <v>BHAGALPUR</v>
          </cell>
          <cell r="G2428">
            <v>9939352785</v>
          </cell>
          <cell r="K2428" t="str">
            <v>BXJD121872</v>
          </cell>
          <cell r="W2428">
            <v>45407</v>
          </cell>
          <cell r="Z2428">
            <v>345</v>
          </cell>
        </row>
        <row r="2429">
          <cell r="E2429" t="str">
            <v>CHATRA</v>
          </cell>
          <cell r="G2429">
            <v>7004915623</v>
          </cell>
          <cell r="K2429" t="str">
            <v>BXKD164219</v>
          </cell>
          <cell r="W2429">
            <v>45406</v>
          </cell>
          <cell r="Z2429">
            <v>1</v>
          </cell>
        </row>
        <row r="2430">
          <cell r="E2430" t="str">
            <v>LODNA</v>
          </cell>
          <cell r="G2430">
            <v>7644045555</v>
          </cell>
          <cell r="K2430" t="str">
            <v>BTDD162169</v>
          </cell>
          <cell r="W2430">
            <v>45406</v>
          </cell>
          <cell r="Z2430">
            <v>14358</v>
          </cell>
        </row>
        <row r="2431">
          <cell r="E2431" t="str">
            <v>11 PINJRAPOLE, HARMU ROAD, RANCHI
11 PINJRAPOLE, HARMU ROAD, RANCHI
834001
MAHILONG, TATISILWAY</v>
          </cell>
          <cell r="G2431">
            <v>6202577125</v>
          </cell>
          <cell r="K2431" t="str">
            <v>BNCC370425</v>
          </cell>
          <cell r="W2431">
            <v>45406</v>
          </cell>
          <cell r="Z2431">
            <v>74035</v>
          </cell>
        </row>
        <row r="2432">
          <cell r="E2432" t="str">
            <v>RAIPUR, CG</v>
          </cell>
          <cell r="G2432">
            <v>9790111842</v>
          </cell>
          <cell r="K2432" t="str">
            <v>BXLD231884</v>
          </cell>
          <cell r="W2432">
            <v>45406</v>
          </cell>
          <cell r="Z2432">
            <v>230</v>
          </cell>
        </row>
        <row r="2433">
          <cell r="E2433" t="str">
            <v>NEORI,VIKAS,RANCHI.
835217</v>
          </cell>
          <cell r="G2433">
            <v>9693768894</v>
          </cell>
          <cell r="K2433" t="str">
            <v>BWKS040406</v>
          </cell>
          <cell r="W2433">
            <v>45406</v>
          </cell>
          <cell r="Z2433">
            <v>2853</v>
          </cell>
        </row>
        <row r="2434">
          <cell r="E2434" t="str">
            <v>TUPUDANA, RANCHI</v>
          </cell>
          <cell r="G2434">
            <v>7070990076</v>
          </cell>
          <cell r="K2434" t="str">
            <v>BUDC372327</v>
          </cell>
          <cell r="W2434">
            <v>45405</v>
          </cell>
          <cell r="Z2434">
            <v>4926</v>
          </cell>
        </row>
        <row r="2435">
          <cell r="E2435" t="str">
            <v>NAMKUM INDUSTRIAL AREA,RANCHI
RANCHI
834010
INDIA</v>
          </cell>
          <cell r="G2435">
            <v>7070993638</v>
          </cell>
          <cell r="K2435" t="str">
            <v>GOCC370465</v>
          </cell>
          <cell r="W2435">
            <v>45405</v>
          </cell>
          <cell r="Z2435">
            <v>22683</v>
          </cell>
        </row>
        <row r="2436">
          <cell r="E2436" t="str">
            <v>TANDWA, CHATRA</v>
          </cell>
          <cell r="G2436">
            <v>7032052579</v>
          </cell>
          <cell r="K2436" t="str">
            <v>BXJD164130</v>
          </cell>
          <cell r="W2436">
            <v>45405</v>
          </cell>
          <cell r="Z2436">
            <v>445</v>
          </cell>
        </row>
        <row r="2437">
          <cell r="E2437" t="str">
            <v>CHAMPA, ODSHIA</v>
          </cell>
          <cell r="G2437">
            <v>9040140203</v>
          </cell>
          <cell r="K2437" t="str">
            <v>BPKO0200021</v>
          </cell>
          <cell r="W2437">
            <v>45405</v>
          </cell>
          <cell r="Z2437">
            <v>9814</v>
          </cell>
        </row>
        <row r="2438">
          <cell r="E2438" t="str">
            <v>SARAIKELA, JAMSHEDPUR</v>
          </cell>
          <cell r="G2438">
            <v>8809697867</v>
          </cell>
          <cell r="K2438" t="str">
            <v>BXAD164288</v>
          </cell>
          <cell r="W2438">
            <v>45404</v>
          </cell>
          <cell r="Z2438">
            <v>1</v>
          </cell>
        </row>
        <row r="2439">
          <cell r="E2439" t="str">
            <v>RAMGARH
829103
NAYA MORE</v>
          </cell>
          <cell r="G2439">
            <v>6201225258</v>
          </cell>
          <cell r="K2439" t="str">
            <v>BPCS030196</v>
          </cell>
          <cell r="W2439">
            <v>45404</v>
          </cell>
          <cell r="Z2439">
            <v>39786</v>
          </cell>
        </row>
        <row r="2440">
          <cell r="E2440" t="str">
            <v>NAYA MORE,RAMGARH
ARA SARU BERA ROAD, NAYA, RAMGARH,JHARKHAND
829110
NAYA MORE</v>
          </cell>
          <cell r="G2440">
            <v>6201225253</v>
          </cell>
          <cell r="K2440" t="str">
            <v>BQBS033796</v>
          </cell>
          <cell r="W2440">
            <v>45404</v>
          </cell>
          <cell r="Z2440">
            <v>29960</v>
          </cell>
        </row>
        <row r="2441">
          <cell r="E2441" t="str">
            <v>GOVINDPUR</v>
          </cell>
          <cell r="G2441">
            <v>7979098975</v>
          </cell>
          <cell r="K2441" t="str">
            <v>BWCC379823</v>
          </cell>
          <cell r="W2441">
            <v>45404</v>
          </cell>
          <cell r="Z2441">
            <v>766</v>
          </cell>
        </row>
        <row r="2442">
          <cell r="E2442" t="str">
            <v>TATISILWAI, RANCHI</v>
          </cell>
          <cell r="G2442">
            <v>9708039203</v>
          </cell>
          <cell r="K2442" t="str">
            <v>BWEC370314</v>
          </cell>
          <cell r="W2442">
            <v>45404</v>
          </cell>
          <cell r="Z2442">
            <v>1635</v>
          </cell>
        </row>
        <row r="2443">
          <cell r="E2443" t="str">
            <v>HORHAP ROAD, MAHILONG, RANCHI
835103</v>
          </cell>
          <cell r="G2443">
            <v>9708039203</v>
          </cell>
          <cell r="K2443" t="str">
            <v>BRIC374329</v>
          </cell>
          <cell r="W2443">
            <v>45404</v>
          </cell>
          <cell r="Z2443">
            <v>32603</v>
          </cell>
        </row>
        <row r="2444">
          <cell r="E2444" t="str">
            <v>NAMKUM, RANCHI</v>
          </cell>
          <cell r="G2444">
            <v>9608478432</v>
          </cell>
          <cell r="K2444" t="str">
            <v>BTIS044981</v>
          </cell>
          <cell r="W2444">
            <v>45404</v>
          </cell>
          <cell r="Z2444">
            <v>7131</v>
          </cell>
        </row>
        <row r="2445">
          <cell r="E2445" t="str">
            <v>RAMGARH
829103
NAYA MORE</v>
          </cell>
          <cell r="G2445">
            <v>6201225253</v>
          </cell>
          <cell r="K2445" t="str">
            <v>BRGS035169</v>
          </cell>
          <cell r="W2445">
            <v>45404</v>
          </cell>
          <cell r="Z2445">
            <v>30866</v>
          </cell>
        </row>
        <row r="2446">
          <cell r="E2446" t="str">
            <v>NICHITPUR</v>
          </cell>
          <cell r="G2446">
            <v>7903412157</v>
          </cell>
          <cell r="K2446" t="str">
            <v>BUCD162696</v>
          </cell>
          <cell r="W2446">
            <v>45404</v>
          </cell>
          <cell r="Z2446">
            <v>5388</v>
          </cell>
        </row>
        <row r="2447">
          <cell r="E2447" t="str">
            <v>PETERWAR, BOKARO</v>
          </cell>
          <cell r="G2447">
            <v>7004263425</v>
          </cell>
          <cell r="K2447" t="str">
            <v>BWES033256</v>
          </cell>
          <cell r="W2447">
            <v>45403</v>
          </cell>
          <cell r="Z2447">
            <v>4215</v>
          </cell>
        </row>
        <row r="2448">
          <cell r="E2448" t="str">
            <v>VINAIKA’S COMPLEX RANCHI TATA ROAD, R.S. PLOT NO.:-615,VILLAGE-PANCHA,THANA-BUNDU RANCHI, JHARKHAND.
834002</v>
          </cell>
          <cell r="G2448">
            <v>9818905980</v>
          </cell>
          <cell r="K2448" t="str">
            <v>BUDS046275</v>
          </cell>
          <cell r="W2448">
            <v>45402</v>
          </cell>
          <cell r="Z2448">
            <v>11278</v>
          </cell>
        </row>
        <row r="2449">
          <cell r="E2449" t="str">
            <v>DALADALI, RANCHI</v>
          </cell>
          <cell r="G2449">
            <v>9162279072</v>
          </cell>
          <cell r="K2449" t="str">
            <v>BVKD163010</v>
          </cell>
          <cell r="W2449">
            <v>45401</v>
          </cell>
          <cell r="Z2449">
            <v>3196</v>
          </cell>
        </row>
        <row r="2450">
          <cell r="E2450" t="str">
            <v>GOBINDPUR INDUSTRIAL AREA, DHANBAD</v>
          </cell>
          <cell r="G2450">
            <v>9113169811</v>
          </cell>
          <cell r="K2450" t="str">
            <v>BVJS047894</v>
          </cell>
          <cell r="W2450">
            <v>45401</v>
          </cell>
          <cell r="Z2450">
            <v>17561</v>
          </cell>
        </row>
        <row r="2451">
          <cell r="E2451" t="str">
            <v>RAHELA, DALTAINGANJ</v>
          </cell>
          <cell r="G2451">
            <v>8789075522</v>
          </cell>
          <cell r="K2451" t="str">
            <v>BUGS035879</v>
          </cell>
          <cell r="W2451">
            <v>45400</v>
          </cell>
          <cell r="Z2451">
            <v>14175</v>
          </cell>
        </row>
        <row r="2452">
          <cell r="E2452" t="str">
            <v>BIT MESRA, RANCHI
835215
BIT MISRA, RANCHI</v>
          </cell>
          <cell r="G2452">
            <v>9693768894</v>
          </cell>
          <cell r="K2452" t="str">
            <v>BPHS030467</v>
          </cell>
          <cell r="W2452">
            <v>45400</v>
          </cell>
          <cell r="Z2452">
            <v>15158</v>
          </cell>
        </row>
        <row r="2453">
          <cell r="E2453" t="str">
            <v>C&amp;W HATIA</v>
          </cell>
          <cell r="G2453">
            <v>7781002740</v>
          </cell>
          <cell r="K2453" t="str">
            <v>EVLL062069</v>
          </cell>
          <cell r="W2453">
            <v>45400</v>
          </cell>
          <cell r="Z2453">
            <v>4506</v>
          </cell>
        </row>
        <row r="2454">
          <cell r="E2454" t="str">
            <v>ADITYAPUR, JAMSHEDPUR</v>
          </cell>
          <cell r="G2454">
            <v>7201077434</v>
          </cell>
          <cell r="K2454" t="str">
            <v>BWFC370683</v>
          </cell>
          <cell r="W2454">
            <v>45399</v>
          </cell>
          <cell r="Z2454">
            <v>893</v>
          </cell>
        </row>
        <row r="2455">
          <cell r="E2455" t="str">
            <v>HAZARIBAGH</v>
          </cell>
          <cell r="G2455">
            <v>8340704919</v>
          </cell>
          <cell r="K2455" t="str">
            <v>BWID164050</v>
          </cell>
          <cell r="W2455">
            <v>45398</v>
          </cell>
          <cell r="Z2455">
            <v>1</v>
          </cell>
        </row>
        <row r="2456">
          <cell r="E2456" t="str">
            <v>RATU ROAD KMT</v>
          </cell>
          <cell r="G2456">
            <v>7520090083</v>
          </cell>
          <cell r="K2456" t="str">
            <v>BUIC373911</v>
          </cell>
          <cell r="W2456">
            <v>45398</v>
          </cell>
          <cell r="Z2456">
            <v>1827</v>
          </cell>
        </row>
        <row r="2457">
          <cell r="E2457" t="str">
            <v>REHLA,GARWA,JHARKHAND
822124
RANCHI</v>
          </cell>
          <cell r="G2457">
            <v>7004623399</v>
          </cell>
          <cell r="K2457" t="str">
            <v>BMFS031346</v>
          </cell>
          <cell r="W2457">
            <v>45398</v>
          </cell>
          <cell r="Z2457">
            <v>75403</v>
          </cell>
        </row>
        <row r="2458">
          <cell r="E2458" t="str">
            <v>PLOT NO. 148, TUPUDANA, INDUSTRIAL AREA, HATIA, RANCHI
834002</v>
          </cell>
          <cell r="G2458">
            <v>9534249500</v>
          </cell>
          <cell r="K2458" t="str">
            <v>BRIS035838</v>
          </cell>
          <cell r="W2458">
            <v>45398</v>
          </cell>
          <cell r="Z2458">
            <v>28564</v>
          </cell>
        </row>
        <row r="2459">
          <cell r="E2459" t="str">
            <v>ARGORA, RANCHI
834002</v>
          </cell>
          <cell r="G2459">
            <v>7070892568</v>
          </cell>
          <cell r="K2459" t="str">
            <v>BSKC374901</v>
          </cell>
          <cell r="W2459">
            <v>45398</v>
          </cell>
          <cell r="Z2459">
            <v>3788</v>
          </cell>
        </row>
        <row r="2460">
          <cell r="E2460" t="str">
            <v>AKASHKANARI</v>
          </cell>
          <cell r="G2460">
            <v>9264216358</v>
          </cell>
          <cell r="K2460" t="str">
            <v>BWFD163947</v>
          </cell>
          <cell r="W2460">
            <v>45398</v>
          </cell>
          <cell r="Z2460">
            <v>1006</v>
          </cell>
        </row>
        <row r="2461">
          <cell r="E2461" t="str">
            <v>BEGUSARAI</v>
          </cell>
          <cell r="G2461">
            <v>6201785442</v>
          </cell>
          <cell r="K2461" t="str">
            <v>BWHD164003</v>
          </cell>
          <cell r="W2461">
            <v>45398</v>
          </cell>
          <cell r="Z2461">
            <v>552</v>
          </cell>
        </row>
        <row r="2462">
          <cell r="E2462" t="str">
            <v>PITHORIYA, RANCHI</v>
          </cell>
          <cell r="G2462">
            <v>9546089443</v>
          </cell>
          <cell r="K2462" t="str">
            <v>BVIC377970</v>
          </cell>
          <cell r="W2462">
            <v>45397</v>
          </cell>
          <cell r="Z2462">
            <v>348</v>
          </cell>
        </row>
        <row r="2463">
          <cell r="E2463" t="str">
            <v>BAGSUMA,GOVINDPUR, DHANBAD
GT ROAD, BAGSUMA
828109</v>
          </cell>
          <cell r="G2463">
            <v>9835191288</v>
          </cell>
          <cell r="K2463" t="str">
            <v>BTJC377259</v>
          </cell>
          <cell r="W2463">
            <v>45397</v>
          </cell>
          <cell r="Z2463">
            <v>13930</v>
          </cell>
        </row>
        <row r="2464">
          <cell r="E2464" t="str">
            <v>LODNA MORE</v>
          </cell>
          <cell r="G2464">
            <v>7623886938</v>
          </cell>
          <cell r="K2464" t="str">
            <v>BWKD163543</v>
          </cell>
          <cell r="W2464">
            <v>45397</v>
          </cell>
          <cell r="Z2464">
            <v>2575</v>
          </cell>
        </row>
        <row r="2465">
          <cell r="E2465" t="str">
            <v>FATEPUR GAYA</v>
          </cell>
          <cell r="G2465">
            <v>9631909713</v>
          </cell>
          <cell r="K2465" t="str">
            <v>BWLD163608</v>
          </cell>
          <cell r="W2465">
            <v>45397</v>
          </cell>
          <cell r="Z2465">
            <v>1010</v>
          </cell>
        </row>
        <row r="2466">
          <cell r="E2466" t="str">
            <v>PLOT NO. 148, TUPUDANA, INDUSTRIAL AREA, HATIA, RANCHI
834002</v>
          </cell>
          <cell r="G2466">
            <v>9534249500</v>
          </cell>
          <cell r="K2466" t="str">
            <v>BSLS036682</v>
          </cell>
          <cell r="W2466">
            <v>45397</v>
          </cell>
          <cell r="Z2466">
            <v>17999</v>
          </cell>
        </row>
        <row r="2467">
          <cell r="E2467" t="str">
            <v>BEGUSARAI</v>
          </cell>
          <cell r="G2467">
            <v>7903297200</v>
          </cell>
          <cell r="K2467" t="str">
            <v>BXLL153793</v>
          </cell>
          <cell r="W2467">
            <v>45397</v>
          </cell>
          <cell r="Z2467">
            <v>18</v>
          </cell>
        </row>
        <row r="2468">
          <cell r="E2468" t="str">
            <v>BASKATOLA</v>
          </cell>
          <cell r="G2468">
            <v>8521311810</v>
          </cell>
          <cell r="K2468" t="str">
            <v>BULD162577</v>
          </cell>
          <cell r="W2468">
            <v>45395</v>
          </cell>
          <cell r="Z2468">
            <v>9335</v>
          </cell>
        </row>
        <row r="2469">
          <cell r="E2469" t="str">
            <v>BASTAKOLA, DHANBAD</v>
          </cell>
          <cell r="G2469">
            <v>8521311810</v>
          </cell>
          <cell r="K2469" t="str">
            <v>BUKD162535</v>
          </cell>
          <cell r="W2469">
            <v>45395</v>
          </cell>
          <cell r="Z2469">
            <v>9483</v>
          </cell>
        </row>
        <row r="2470">
          <cell r="E2470" t="str">
            <v>BASTAKOLA, DHANBAD</v>
          </cell>
          <cell r="G2470">
            <v>8521311810</v>
          </cell>
          <cell r="K2470" t="str">
            <v>BQKD160099</v>
          </cell>
          <cell r="W2470">
            <v>45395</v>
          </cell>
          <cell r="Z2470">
            <v>10353</v>
          </cell>
        </row>
        <row r="2471">
          <cell r="E2471" t="str">
            <v>BASKATOLA</v>
          </cell>
          <cell r="G2471">
            <v>8521311810</v>
          </cell>
          <cell r="K2471" t="str">
            <v>BQKD168115</v>
          </cell>
          <cell r="W2471">
            <v>45395</v>
          </cell>
          <cell r="Z2471">
            <v>2442</v>
          </cell>
        </row>
        <row r="2472">
          <cell r="E2472" t="str">
            <v>DHANBAD</v>
          </cell>
          <cell r="G2472">
            <v>8521311810</v>
          </cell>
          <cell r="K2472" t="str">
            <v>BTDD162186</v>
          </cell>
          <cell r="W2472">
            <v>45395</v>
          </cell>
          <cell r="Z2472">
            <v>8437</v>
          </cell>
        </row>
        <row r="2473">
          <cell r="E2473" t="str">
            <v>MARRAR RAMGRAH</v>
          </cell>
          <cell r="G2473">
            <v>9909982362</v>
          </cell>
          <cell r="K2473" t="str">
            <v>GNFS040092</v>
          </cell>
          <cell r="W2473">
            <v>45395</v>
          </cell>
          <cell r="Z2473">
            <v>45493</v>
          </cell>
        </row>
        <row r="2474">
          <cell r="E2474" t="str">
            <v>BASIA, GUMLA</v>
          </cell>
          <cell r="G2474">
            <v>8294138415</v>
          </cell>
          <cell r="K2474" t="str">
            <v>BWJD163499</v>
          </cell>
          <cell r="W2474">
            <v>45395</v>
          </cell>
          <cell r="Z2474">
            <v>881</v>
          </cell>
        </row>
        <row r="2475">
          <cell r="E2475" t="str">
            <v>TIPUDANA INDUSTRIAL AREA, HATIA,</v>
          </cell>
          <cell r="G2475">
            <v>9534249500</v>
          </cell>
          <cell r="K2475" t="str">
            <v>BJGS031396</v>
          </cell>
          <cell r="W2475">
            <v>45395</v>
          </cell>
          <cell r="Z2475">
            <v>75403</v>
          </cell>
        </row>
        <row r="2476">
          <cell r="E2476" t="str">
            <v>GAYA, BIHAR</v>
          </cell>
          <cell r="G2476">
            <v>8521057778</v>
          </cell>
          <cell r="K2476" t="str">
            <v>BWID164091</v>
          </cell>
          <cell r="W2476">
            <v>45395</v>
          </cell>
          <cell r="Z2476">
            <v>354</v>
          </cell>
        </row>
        <row r="2477">
          <cell r="E2477" t="str">
            <v>PLOT NO 716,VILL-RUKKA,
835219</v>
          </cell>
          <cell r="G2477">
            <v>9791019799</v>
          </cell>
          <cell r="K2477" t="str">
            <v>BSKS036366</v>
          </cell>
          <cell r="W2477">
            <v>45394</v>
          </cell>
          <cell r="Z2477">
            <v>28051</v>
          </cell>
        </row>
        <row r="2478">
          <cell r="E2478" t="str">
            <v>BHOWRA</v>
          </cell>
          <cell r="G2478">
            <v>6201841406</v>
          </cell>
          <cell r="K2478" t="str">
            <v>BULD162568</v>
          </cell>
          <cell r="W2478">
            <v>45394</v>
          </cell>
          <cell r="Z2478">
            <v>6987</v>
          </cell>
        </row>
        <row r="2479">
          <cell r="E2479" t="str">
            <v>CHUTIA, RANCHI</v>
          </cell>
          <cell r="G2479">
            <v>9060975013</v>
          </cell>
          <cell r="K2479" t="str">
            <v>BUFD162814</v>
          </cell>
          <cell r="W2479">
            <v>45394</v>
          </cell>
          <cell r="Z2479">
            <v>7099</v>
          </cell>
        </row>
        <row r="2480">
          <cell r="E2480" t="str">
            <v>BHORA</v>
          </cell>
          <cell r="G2480">
            <v>9550035031</v>
          </cell>
          <cell r="K2480" t="str">
            <v>BVHD163331</v>
          </cell>
          <cell r="W2480">
            <v>45394</v>
          </cell>
          <cell r="Z2480">
            <v>2.4</v>
          </cell>
        </row>
        <row r="2481">
          <cell r="E2481" t="str">
            <v>ENA COLLEARY</v>
          </cell>
          <cell r="G2481">
            <v>9570178502</v>
          </cell>
          <cell r="K2481" t="str">
            <v>BXJD164132</v>
          </cell>
          <cell r="W2481">
            <v>45393</v>
          </cell>
          <cell r="Z2481">
            <v>312</v>
          </cell>
        </row>
        <row r="2482">
          <cell r="E2482" t="str">
            <v>SHEIKHPURA, BIHAR</v>
          </cell>
          <cell r="G2482">
            <v>9523096957</v>
          </cell>
          <cell r="K2482" t="str">
            <v>BUAL160593</v>
          </cell>
          <cell r="W2482">
            <v>45393</v>
          </cell>
          <cell r="Z2482">
            <v>7744</v>
          </cell>
        </row>
        <row r="2483">
          <cell r="E2483" t="str">
            <v>SHEIKHPURA, BIHAR</v>
          </cell>
          <cell r="G2483">
            <v>9523069653</v>
          </cell>
          <cell r="K2483" t="str">
            <v>BULL160559</v>
          </cell>
          <cell r="W2483">
            <v>45393</v>
          </cell>
          <cell r="Z2483">
            <v>11572</v>
          </cell>
        </row>
        <row r="2484">
          <cell r="E2484" t="str">
            <v>HEHAL</v>
          </cell>
          <cell r="G2484">
            <v>6296261307</v>
          </cell>
          <cell r="K2484" t="str">
            <v>BVKC374370</v>
          </cell>
          <cell r="W2484">
            <v>45393</v>
          </cell>
          <cell r="Z2484">
            <v>489</v>
          </cell>
        </row>
        <row r="2485">
          <cell r="E2485" t="str">
            <v>LOHARDAGAH</v>
          </cell>
          <cell r="G2485">
            <v>8434111029</v>
          </cell>
          <cell r="K2485" t="str">
            <v>BUFS046839</v>
          </cell>
          <cell r="W2485">
            <v>45393</v>
          </cell>
          <cell r="Z2485">
            <v>11239</v>
          </cell>
        </row>
        <row r="2486">
          <cell r="E2486" t="str">
            <v>BARHI, HAZARIBAGH</v>
          </cell>
          <cell r="G2486">
            <v>7707017707</v>
          </cell>
          <cell r="K2486" t="str">
            <v>BWAS032167</v>
          </cell>
          <cell r="W2486">
            <v>45392</v>
          </cell>
          <cell r="Z2486">
            <v>1</v>
          </cell>
        </row>
        <row r="2487">
          <cell r="E2487" t="str">
            <v>RANCHI</v>
          </cell>
          <cell r="G2487">
            <v>9973880780</v>
          </cell>
          <cell r="K2487" t="str">
            <v>BKDS031405</v>
          </cell>
          <cell r="W2487">
            <v>45392</v>
          </cell>
          <cell r="Z2487">
            <v>26123</v>
          </cell>
        </row>
        <row r="2488">
          <cell r="E2488" t="str">
            <v>AT: SENEGARHA, P.O-RABODH, P.S-GIDDI,(RAMGARH),, DISTT. HAZARIBAGH,JHARKHAND-825330
829108
AT: SENEGARHA, P.O-RABODH, P.S-GIDDI,(RAMGARH),</v>
          </cell>
          <cell r="G2488">
            <v>9006877583</v>
          </cell>
          <cell r="K2488" t="str">
            <v>BRAS033261</v>
          </cell>
          <cell r="W2488">
            <v>45392</v>
          </cell>
          <cell r="Z2488">
            <v>26831</v>
          </cell>
        </row>
        <row r="2489">
          <cell r="E2489" t="str">
            <v>AT: SENEGARHA, P.O-RABODH, P.S-GIDDI,(RAMGARH),, DISTT. HAZARIBAGH,JHARKHAND-825330
829108
AT: SENEGARHA, P.O-RABODH, P.S-GIDDI,(RAMGARH),</v>
          </cell>
          <cell r="G2489">
            <v>9006877583</v>
          </cell>
          <cell r="K2489" t="str">
            <v>BSCS037349</v>
          </cell>
          <cell r="W2489">
            <v>45392</v>
          </cell>
          <cell r="Z2489">
            <v>28137</v>
          </cell>
        </row>
        <row r="2490">
          <cell r="E2490" t="str">
            <v>KATITARH,RANCHI
835222</v>
          </cell>
          <cell r="G2490">
            <v>7779980009</v>
          </cell>
          <cell r="K2490" t="str">
            <v>BSAS036940</v>
          </cell>
          <cell r="W2490">
            <v>45392</v>
          </cell>
          <cell r="Z2490">
            <v>18345</v>
          </cell>
        </row>
        <row r="2491">
          <cell r="E2491" t="str">
            <v>GOVINDPUR, DHANBAD</v>
          </cell>
          <cell r="G2491">
            <v>7254622131</v>
          </cell>
          <cell r="K2491" t="str">
            <v>BVDS039346</v>
          </cell>
          <cell r="W2491">
            <v>45392</v>
          </cell>
          <cell r="Z2491">
            <v>4114</v>
          </cell>
        </row>
        <row r="2492">
          <cell r="E2492" t="str">
            <v>GROUND FLOOR, 8H AND 81, NATION PRINTERS, NAMKUM INDUSTRIAL AREA,, LOWADIH, RANCHI
GROUND FLOOR, 8H AND 81, NATION PRINTERS, NAMKUM INDUSTRIAL AREA,, LOWADIH, RANCHI
834010</v>
          </cell>
          <cell r="G2492">
            <v>9709225271</v>
          </cell>
          <cell r="K2492" t="str">
            <v>BRFC373676</v>
          </cell>
          <cell r="W2492">
            <v>45390</v>
          </cell>
          <cell r="Z2492">
            <v>32665</v>
          </cell>
        </row>
        <row r="2493">
          <cell r="E2493" t="str">
            <v>GROUND FLOOR, 8H AND 81, NATION PRINTERS, NAMKUM INDUSTRIAL AREA,, LOWADIH, RANCHI
GROUND FLOOR, 8H AND 81, NATION PRINTERS, NAMKUM INDUSTRIAL AREA,, LOWADIH, RANCHI
834010</v>
          </cell>
          <cell r="G2493">
            <v>9386895542</v>
          </cell>
          <cell r="K2493" t="str">
            <v>BRCC372871</v>
          </cell>
          <cell r="W2493">
            <v>45390</v>
          </cell>
          <cell r="Z2493">
            <v>28550</v>
          </cell>
        </row>
        <row r="2494">
          <cell r="E2494" t="str">
            <v>C/O PRAKASH RAM, PHUSHRO</v>
          </cell>
          <cell r="G2494">
            <v>8825270324</v>
          </cell>
          <cell r="K2494" t="str">
            <v>BWBD163701</v>
          </cell>
          <cell r="W2494">
            <v>45390</v>
          </cell>
          <cell r="Z2494">
            <v>2082</v>
          </cell>
        </row>
        <row r="2495">
          <cell r="E2495" t="str">
            <v>MAHUDA MORE, DHANBAD</v>
          </cell>
          <cell r="G2495">
            <v>6204702963</v>
          </cell>
          <cell r="K2495" t="str">
            <v>BWHD164004</v>
          </cell>
          <cell r="W2495">
            <v>45390</v>
          </cell>
          <cell r="Z2495">
            <v>501</v>
          </cell>
        </row>
        <row r="2496">
          <cell r="E2496" t="str">
            <v>JASIDIH, DEOGHAR
814142</v>
          </cell>
          <cell r="G2496">
            <v>9204662456</v>
          </cell>
          <cell r="K2496" t="str">
            <v>BSBC375571</v>
          </cell>
          <cell r="W2496">
            <v>45388</v>
          </cell>
          <cell r="Z2496">
            <v>1462</v>
          </cell>
        </row>
        <row r="2497">
          <cell r="E2497" t="str">
            <v>GROUND AND 1 ST FLOOR, BESIDE DAINIK BHASKAR, GOVINDPUR ROAD, DIST :- DHANBAD
GROUND AND 1 ST FLOOR, BESIDE DAINIK BHASKAR, GOVINDPUR ROAD, DIST :- DHANBAD
828109</v>
          </cell>
          <cell r="G2497">
            <v>8789061377</v>
          </cell>
          <cell r="K2497" t="str">
            <v>BRES034488</v>
          </cell>
          <cell r="W2497">
            <v>45388</v>
          </cell>
          <cell r="Z2497">
            <v>20487</v>
          </cell>
        </row>
        <row r="2498">
          <cell r="E2498" t="str">
            <v>CHIRKUNDA, DHANBAD</v>
          </cell>
          <cell r="G2498">
            <v>8101005542</v>
          </cell>
          <cell r="K2498" t="str">
            <v>BWHC371250</v>
          </cell>
          <cell r="W2498">
            <v>45388</v>
          </cell>
          <cell r="Z2498">
            <v>320</v>
          </cell>
        </row>
        <row r="2499">
          <cell r="E2499" t="str">
            <v>BARHI, HAZARIBAGH</v>
          </cell>
          <cell r="G2499">
            <v>8488957184</v>
          </cell>
          <cell r="K2499" t="str">
            <v>BUCS034287</v>
          </cell>
          <cell r="W2499">
            <v>45388</v>
          </cell>
          <cell r="Z2499">
            <v>15007</v>
          </cell>
        </row>
        <row r="2500">
          <cell r="E2500" t="str">
            <v>ADDRESS-PLOT-57B,BARAHI INDUSTRIAL AREA,ON DELHI HOWRAH NATIONAL HIGHWAY,BARHI,JAHARKHAND.</v>
          </cell>
          <cell r="G2500">
            <v>8488951784</v>
          </cell>
          <cell r="K2500" t="str">
            <v>BUBS033778</v>
          </cell>
          <cell r="W2500">
            <v>45388</v>
          </cell>
          <cell r="Z2500">
            <v>18934</v>
          </cell>
        </row>
        <row r="2501">
          <cell r="E2501" t="str">
            <v>RAMPUR, RANCHI</v>
          </cell>
          <cell r="G2501">
            <v>8269769977</v>
          </cell>
          <cell r="K2501" t="str">
            <v>BRCS033785</v>
          </cell>
          <cell r="W2501">
            <v>45387</v>
          </cell>
          <cell r="Z2501">
            <v>14195</v>
          </cell>
        </row>
        <row r="2502">
          <cell r="E2502" t="str">
            <v>PITHORIA</v>
          </cell>
          <cell r="G2502">
            <v>7050471419</v>
          </cell>
          <cell r="K2502" t="str">
            <v>BWED163893</v>
          </cell>
          <cell r="W2502">
            <v>45387</v>
          </cell>
          <cell r="Z2502">
            <v>919</v>
          </cell>
        </row>
        <row r="2503">
          <cell r="E2503" t="str">
            <v>RING ROAD, RAMPUR, RANCHI
834010</v>
          </cell>
          <cell r="G2503">
            <v>8269769977</v>
          </cell>
          <cell r="K2503" t="str">
            <v>BRCS033809</v>
          </cell>
          <cell r="W2503">
            <v>45387</v>
          </cell>
          <cell r="Z2503">
            <v>15076</v>
          </cell>
        </row>
        <row r="2504">
          <cell r="E2504" t="str">
            <v>RING ROAD, RAMPUR, RANCHI
834010</v>
          </cell>
          <cell r="G2504">
            <v>8269769977</v>
          </cell>
          <cell r="K2504" t="str">
            <v>BRCS033813</v>
          </cell>
          <cell r="W2504">
            <v>45387</v>
          </cell>
          <cell r="Z2504">
            <v>15369</v>
          </cell>
        </row>
        <row r="2505">
          <cell r="E2505" t="str">
            <v>TAPIN HAZARIBAGH</v>
          </cell>
          <cell r="G2505">
            <v>8002177613</v>
          </cell>
          <cell r="K2505" t="str">
            <v>BTGD162289</v>
          </cell>
          <cell r="W2505">
            <v>45387</v>
          </cell>
          <cell r="Z2505">
            <v>8951</v>
          </cell>
        </row>
        <row r="2506">
          <cell r="E2506" t="str">
            <v>KRISHNA NAGAR, BOOTY MORE, RANCHI</v>
          </cell>
          <cell r="G2506">
            <v>8910434312</v>
          </cell>
          <cell r="K2506" t="str">
            <v>BUES034926</v>
          </cell>
          <cell r="W2506">
            <v>45387</v>
          </cell>
          <cell r="Z2506">
            <v>13099</v>
          </cell>
        </row>
        <row r="2507">
          <cell r="E2507" t="str">
            <v>11 PINJRAPOLE, HARMU ROAD, RANCHI
11 PINJRAPOLE, HARMU ROAD, RANCHI
834001
MAHILONG, TATISILWAY</v>
          </cell>
          <cell r="G2507">
            <v>6202577125</v>
          </cell>
          <cell r="K2507" t="str">
            <v>BNCC370425</v>
          </cell>
          <cell r="W2507">
            <v>45387</v>
          </cell>
          <cell r="Z2507">
            <v>73269</v>
          </cell>
        </row>
        <row r="2508">
          <cell r="E2508" t="str">
            <v>SHADEV NAGAR
834002
SHADEV NAGAR</v>
          </cell>
          <cell r="G2508">
            <v>9431395214</v>
          </cell>
          <cell r="K2508" t="str">
            <v>GOHC370857</v>
          </cell>
          <cell r="W2508">
            <v>45387</v>
          </cell>
          <cell r="Z2508">
            <v>17980</v>
          </cell>
        </row>
        <row r="2509">
          <cell r="E2509" t="str">
            <v>PISKA MORE, RANCHI</v>
          </cell>
          <cell r="G2509">
            <v>7979886608</v>
          </cell>
          <cell r="K2509" t="str">
            <v>BWKC378700</v>
          </cell>
          <cell r="W2509">
            <v>45387</v>
          </cell>
          <cell r="Z2509">
            <v>1033</v>
          </cell>
        </row>
        <row r="2510">
          <cell r="E2510" t="str">
            <v>CHAS BOKARO</v>
          </cell>
          <cell r="G2510">
            <v>7903765657</v>
          </cell>
          <cell r="K2510" t="str">
            <v>BXKD164199</v>
          </cell>
          <cell r="W2510">
            <v>45386</v>
          </cell>
          <cell r="Z2510">
            <v>1</v>
          </cell>
        </row>
        <row r="2511">
          <cell r="E2511" t="str">
            <v>GOVINDPUR, DHANBAD</v>
          </cell>
          <cell r="G2511">
            <v>7254622131</v>
          </cell>
          <cell r="K2511" t="str">
            <v>BVDS039346</v>
          </cell>
          <cell r="W2511">
            <v>45386</v>
          </cell>
          <cell r="Z2511">
            <v>4049</v>
          </cell>
        </row>
        <row r="2512">
          <cell r="E2512" t="str">
            <v>NEORI,VIKAS,RANCHI.
835217</v>
          </cell>
          <cell r="G2512">
            <v>9693768894</v>
          </cell>
          <cell r="K2512" t="str">
            <v>BWKS040406</v>
          </cell>
          <cell r="W2512">
            <v>45386</v>
          </cell>
          <cell r="Z2512">
            <v>2605</v>
          </cell>
        </row>
        <row r="2513">
          <cell r="E2513" t="str">
            <v>GONDUDIH</v>
          </cell>
          <cell r="G2513">
            <v>9113788032</v>
          </cell>
          <cell r="K2513" t="str">
            <v>BQCD160129</v>
          </cell>
          <cell r="W2513">
            <v>45386</v>
          </cell>
          <cell r="Z2513">
            <v>8932</v>
          </cell>
        </row>
        <row r="2514">
          <cell r="E2514" t="str">
            <v>GONDUDIH</v>
          </cell>
          <cell r="G2514">
            <v>9113788052</v>
          </cell>
          <cell r="K2514" t="str">
            <v>BSCD161691</v>
          </cell>
          <cell r="W2514">
            <v>45386</v>
          </cell>
          <cell r="Z2514">
            <v>12323</v>
          </cell>
        </row>
        <row r="2515">
          <cell r="E2515" t="str">
            <v>UNIT OF HERITAGE LANDMARKS AUTOWORLD PVT. LTD., NEAR KAMRE AASHRAM, P.O. KAMRE, RATU ROAD, RANCHI
835214</v>
          </cell>
          <cell r="G2515">
            <v>9065521306</v>
          </cell>
          <cell r="K2515" t="str">
            <v>BTJC377158</v>
          </cell>
          <cell r="W2515">
            <v>45386</v>
          </cell>
          <cell r="Z2515">
            <v>11657</v>
          </cell>
        </row>
        <row r="2516">
          <cell r="E2516" t="str">
            <v>TRIDENT PNEUMATICS PVT LTD   5/232,KNG PUDUR ROADSOMAYAMPALAYAM POSTCOIMBATORE IND</v>
          </cell>
          <cell r="G2516">
            <v>7079053079</v>
          </cell>
          <cell r="K2516" t="str">
            <v>BRCC373040</v>
          </cell>
          <cell r="W2516">
            <v>45386</v>
          </cell>
          <cell r="Z2516">
            <v>21824</v>
          </cell>
        </row>
        <row r="2517">
          <cell r="E2517" t="str">
            <v>ITKI MORE, RANCHI</v>
          </cell>
          <cell r="G2517">
            <v>7909069824</v>
          </cell>
          <cell r="K2517" t="str">
            <v>BWFC370723</v>
          </cell>
          <cell r="W2517">
            <v>45386</v>
          </cell>
          <cell r="Z2517">
            <v>1594</v>
          </cell>
        </row>
        <row r="2518">
          <cell r="E2518" t="str">
            <v>PITHORIA</v>
          </cell>
          <cell r="G2518">
            <v>7050471419</v>
          </cell>
          <cell r="K2518" t="str">
            <v>BWED163893</v>
          </cell>
          <cell r="W2518">
            <v>45386</v>
          </cell>
          <cell r="Z2518">
            <v>519</v>
          </cell>
        </row>
        <row r="2519">
          <cell r="E2519" t="str">
            <v>1ST FLOOR, RAJ GLASS AND HARDWARE, PISKA MORE, PO - HEHEL, RATU ROAD, RANCHI
1ST FLOOR, RAJ GLASS AND HARDWARE, PISKA MORE, PO - HEHEL, RATU ROAD, RANCHI
835214</v>
          </cell>
          <cell r="G2519">
            <v>7999889085</v>
          </cell>
          <cell r="K2519" t="str">
            <v>BTES044431</v>
          </cell>
          <cell r="W2519">
            <v>45386</v>
          </cell>
          <cell r="Z2519">
            <v>14060</v>
          </cell>
        </row>
        <row r="2520">
          <cell r="E2520" t="str">
            <v>BALIDIH INDUSTRIAL AREA
827014</v>
          </cell>
          <cell r="G2520">
            <v>9006647345</v>
          </cell>
          <cell r="K2520" t="str">
            <v>BTDS044313</v>
          </cell>
          <cell r="W2520">
            <v>45385</v>
          </cell>
          <cell r="Z2520">
            <v>16841</v>
          </cell>
        </row>
        <row r="2521">
          <cell r="E2521" t="str">
            <v>BALIDIH INDUSTRIAL AREA
827014</v>
          </cell>
          <cell r="G2521">
            <v>9553775728</v>
          </cell>
          <cell r="K2521" t="str">
            <v>BTDS044304</v>
          </cell>
          <cell r="W2521">
            <v>45385</v>
          </cell>
          <cell r="Z2521">
            <v>17296</v>
          </cell>
        </row>
        <row r="2522">
          <cell r="E2522" t="str">
            <v>RING ROAD, RAMPUR, RANCHI
834010</v>
          </cell>
          <cell r="G2522">
            <v>8269769977</v>
          </cell>
          <cell r="K2522" t="str">
            <v>BRBS033681</v>
          </cell>
          <cell r="W2522">
            <v>45385</v>
          </cell>
          <cell r="Z2522">
            <v>12307</v>
          </cell>
        </row>
        <row r="2523">
          <cell r="E2523" t="str">
            <v>CHATRA</v>
          </cell>
          <cell r="G2523">
            <v>9939116955</v>
          </cell>
          <cell r="K2523" t="str">
            <v>BUES035163</v>
          </cell>
          <cell r="W2523">
            <v>45385</v>
          </cell>
          <cell r="Z2523">
            <v>277</v>
          </cell>
        </row>
        <row r="2524">
          <cell r="E2524" t="str">
            <v>CHATRA</v>
          </cell>
          <cell r="G2524">
            <v>9939116955</v>
          </cell>
          <cell r="K2524" t="str">
            <v>BUIS036515</v>
          </cell>
          <cell r="W2524">
            <v>45385</v>
          </cell>
          <cell r="Z2524">
            <v>186</v>
          </cell>
        </row>
        <row r="2525">
          <cell r="E2525" t="str">
            <v>TATISILWAI, RANCHI</v>
          </cell>
          <cell r="G2525">
            <v>6201580224</v>
          </cell>
          <cell r="K2525" t="str">
            <v>BWHD163996</v>
          </cell>
          <cell r="W2525">
            <v>45385</v>
          </cell>
          <cell r="Z2525">
            <v>540</v>
          </cell>
        </row>
        <row r="2526">
          <cell r="E2526" t="str">
            <v>WARD NO. 15, GUMO  BARWADIH
JHUMRITILAIYA KODERMA
000000</v>
          </cell>
          <cell r="G2526">
            <v>9931138677</v>
          </cell>
          <cell r="K2526" t="str">
            <v>BUDC372326</v>
          </cell>
          <cell r="W2526">
            <v>45385</v>
          </cell>
          <cell r="Z2526">
            <v>4548</v>
          </cell>
        </row>
        <row r="2527">
          <cell r="E2527" t="str">
            <v>JAPLA</v>
          </cell>
          <cell r="G2527">
            <v>7390857553</v>
          </cell>
          <cell r="K2527" t="str">
            <v>BXKC372435</v>
          </cell>
          <cell r="W2527">
            <v>45384</v>
          </cell>
          <cell r="Z2527">
            <v>1</v>
          </cell>
        </row>
        <row r="2528">
          <cell r="E2528" t="str">
            <v>AMLO PHUSHRO</v>
          </cell>
          <cell r="G2528">
            <v>9006617909</v>
          </cell>
          <cell r="K2528" t="str">
            <v>BXKD164191</v>
          </cell>
          <cell r="W2528">
            <v>45384</v>
          </cell>
          <cell r="Z2528">
            <v>1</v>
          </cell>
        </row>
        <row r="2529">
          <cell r="E2529" t="str">
            <v>TUPUDANA, RANCHI</v>
          </cell>
          <cell r="G2529">
            <v>9471183626</v>
          </cell>
          <cell r="K2529" t="str">
            <v>BPHC370285</v>
          </cell>
          <cell r="W2529">
            <v>45384</v>
          </cell>
          <cell r="Z2529">
            <v>7369</v>
          </cell>
        </row>
        <row r="2530">
          <cell r="E2530" t="str">
            <v>NAMKUM, RANCHI</v>
          </cell>
          <cell r="G2530">
            <v>8740968746</v>
          </cell>
          <cell r="K2530" t="str">
            <v>BVKS037559</v>
          </cell>
          <cell r="W2530">
            <v>45384</v>
          </cell>
          <cell r="Z2530">
            <v>733</v>
          </cell>
        </row>
        <row r="2531">
          <cell r="E2531" t="str">
            <v>RAMGRAH</v>
          </cell>
          <cell r="G2531">
            <v>9199162863</v>
          </cell>
          <cell r="K2531" t="str">
            <v>BQIS040809</v>
          </cell>
          <cell r="W2531">
            <v>45384</v>
          </cell>
          <cell r="Z2531">
            <v>26517</v>
          </cell>
        </row>
        <row r="2532">
          <cell r="E2532" t="str">
            <v>MOHAGAMA</v>
          </cell>
          <cell r="G2532">
            <v>9989394461</v>
          </cell>
          <cell r="K2532" t="str">
            <v>BWCD121690</v>
          </cell>
          <cell r="W2532">
            <v>45384</v>
          </cell>
          <cell r="Z2532">
            <v>277</v>
          </cell>
        </row>
        <row r="2533">
          <cell r="E2533" t="str">
            <v>NEAR P.N BANK MAIN ROAD,, RAMGARH CANTT-829122, DIST. RAMGARH
829122
BUDHAKHOP, AMBRELA, KARMA,</v>
          </cell>
          <cell r="G2533">
            <v>8789350097</v>
          </cell>
          <cell r="K2533" t="str">
            <v>BQBS030091</v>
          </cell>
          <cell r="W2533">
            <v>45384</v>
          </cell>
          <cell r="Z2533">
            <v>45556</v>
          </cell>
        </row>
        <row r="2534">
          <cell r="E2534" t="str">
            <v>DALADALI, RANCHI</v>
          </cell>
          <cell r="G2534">
            <v>9431139783</v>
          </cell>
          <cell r="K2534" t="str">
            <v>BWID164054</v>
          </cell>
          <cell r="W2534">
            <v>45384</v>
          </cell>
          <cell r="Z2534">
            <v>412</v>
          </cell>
        </row>
        <row r="2535">
          <cell r="E2535" t="str">
            <v>HOSHIR GIDDI,RAMGARH
NEAR P.N. BANK MAIN ROAD, RAMGARH CANTT. 829122
829110</v>
          </cell>
          <cell r="G2535">
            <v>8651078549</v>
          </cell>
          <cell r="K2535" t="str">
            <v>BSKS036261</v>
          </cell>
          <cell r="W2535">
            <v>45384</v>
          </cell>
          <cell r="Z2535">
            <v>5661</v>
          </cell>
        </row>
        <row r="2536">
          <cell r="E2536" t="str">
            <v>PALAMU,JHARKHAND
822126
PALAMU</v>
          </cell>
          <cell r="G2536">
            <v>9771434639</v>
          </cell>
          <cell r="K2536" t="str">
            <v>GPGC370758</v>
          </cell>
          <cell r="W2536">
            <v>45384</v>
          </cell>
          <cell r="Z2536">
            <v>15504</v>
          </cell>
        </row>
        <row r="2537">
          <cell r="E2537" t="str">
            <v>NAGRI, RANCHI
TIKRATOLI, P.O:- NAGRI, RANCHI
834006</v>
          </cell>
          <cell r="G2537">
            <v>7549287704</v>
          </cell>
          <cell r="K2537" t="str">
            <v>BKKS030393</v>
          </cell>
          <cell r="W2537">
            <v>45384</v>
          </cell>
          <cell r="Z2537">
            <v>46127</v>
          </cell>
        </row>
        <row r="2538">
          <cell r="E2538" t="str">
            <v>C/O - REKHA KUMARI, AT TENDER, PANDRA, KAMRE, RATU, RANCHI
C/O - REKHA KUMARI, AT TENDER, PANDRA, KAMRE, RATU, RANCHI
835103</v>
          </cell>
          <cell r="G2538">
            <v>6201227612</v>
          </cell>
          <cell r="K2538" t="str">
            <v>BREC373485</v>
          </cell>
          <cell r="W2538">
            <v>45384</v>
          </cell>
          <cell r="Z2538">
            <v>3855</v>
          </cell>
        </row>
        <row r="2539">
          <cell r="E2539" t="str">
            <v>PHUSHRO</v>
          </cell>
          <cell r="G2539">
            <v>8101968418</v>
          </cell>
          <cell r="K2539" t="str">
            <v>BVKD163026</v>
          </cell>
          <cell r="W2539">
            <v>45384</v>
          </cell>
          <cell r="Z2539">
            <v>3310</v>
          </cell>
        </row>
        <row r="2540">
          <cell r="E2540" t="str">
            <v>NAGARI,</v>
          </cell>
          <cell r="G2540">
            <v>7903706711</v>
          </cell>
          <cell r="K2540" t="str">
            <v>BILS030211</v>
          </cell>
          <cell r="W2540">
            <v>45383</v>
          </cell>
          <cell r="Z2540">
            <v>56526</v>
          </cell>
        </row>
        <row r="2541">
          <cell r="E2541" t="str">
            <v>DALADALI, RANCHI</v>
          </cell>
          <cell r="G2541">
            <v>9835538524</v>
          </cell>
          <cell r="K2541" t="str">
            <v>BWFD163940</v>
          </cell>
          <cell r="W2541">
            <v>45383</v>
          </cell>
          <cell r="Z2541">
            <v>800</v>
          </cell>
        </row>
        <row r="2542">
          <cell r="E2542" t="str">
            <v>RAMGARH,JHARKHAND
829122</v>
          </cell>
          <cell r="G2542">
            <v>8825277617</v>
          </cell>
          <cell r="K2542" t="str">
            <v>BPAS030126</v>
          </cell>
          <cell r="W2542">
            <v>45383</v>
          </cell>
          <cell r="Z2542">
            <v>49053</v>
          </cell>
        </row>
        <row r="2543">
          <cell r="E2543" t="str">
            <v>KHATHITAND, RANCHI</v>
          </cell>
          <cell r="G2543">
            <v>9934610433</v>
          </cell>
          <cell r="K2543" t="str">
            <v>BXJC371965</v>
          </cell>
          <cell r="W2543">
            <v>45381</v>
          </cell>
          <cell r="Z2543">
            <v>1</v>
          </cell>
        </row>
        <row r="2544">
          <cell r="E2544" t="str">
            <v>MARRAR, RAMGRAH</v>
          </cell>
          <cell r="G2544">
            <v>7654107064</v>
          </cell>
          <cell r="K2544" t="str">
            <v>BXJS035074</v>
          </cell>
          <cell r="W2544">
            <v>45381</v>
          </cell>
          <cell r="Z2544">
            <v>1</v>
          </cell>
        </row>
        <row r="2545">
          <cell r="E2545" t="str">
            <v>DHANBAD</v>
          </cell>
          <cell r="G2545">
            <v>6207308280</v>
          </cell>
          <cell r="K2545" t="str">
            <v>BTED162231</v>
          </cell>
          <cell r="W2545">
            <v>45381</v>
          </cell>
          <cell r="Z2545">
            <v>8720</v>
          </cell>
        </row>
        <row r="2546">
          <cell r="E2546" t="str">
            <v>NAMKUM INDUSTRIAL AREA,RANCHI
RANCHI
834010
INDIA</v>
          </cell>
          <cell r="G2546">
            <v>7070993638</v>
          </cell>
          <cell r="K2546" t="str">
            <v>GOCC370465</v>
          </cell>
          <cell r="W2546">
            <v>45381</v>
          </cell>
          <cell r="Z2546">
            <v>22400</v>
          </cell>
        </row>
        <row r="2547">
          <cell r="E2547" t="str">
            <v>LOHAR BHARWA, DHANBAD</v>
          </cell>
          <cell r="G2547">
            <v>7004225629</v>
          </cell>
          <cell r="K2547" t="str">
            <v>BWKC378511</v>
          </cell>
          <cell r="W2547">
            <v>45381</v>
          </cell>
          <cell r="Z2547">
            <v>2430</v>
          </cell>
        </row>
        <row r="2548">
          <cell r="E2548" t="str">
            <v>MANDU, RAMGARH
JAISWAL COLONY, THANA CHOW,, RAMGARH CANTT. DIST. RAMGARH, JHARKHAND
825316
MANDU</v>
          </cell>
          <cell r="G2548">
            <v>7654107064</v>
          </cell>
          <cell r="K2548" t="str">
            <v>BWLS032057</v>
          </cell>
          <cell r="W2548">
            <v>45381</v>
          </cell>
          <cell r="Z2548">
            <v>6182</v>
          </cell>
        </row>
        <row r="2549">
          <cell r="E2549" t="str">
            <v>PETARWAR</v>
          </cell>
          <cell r="G2549">
            <v>6261095190</v>
          </cell>
          <cell r="K2549" t="str">
            <v>BWBD163738</v>
          </cell>
          <cell r="W2549">
            <v>45381</v>
          </cell>
          <cell r="Z2549">
            <v>1086</v>
          </cell>
        </row>
        <row r="2550">
          <cell r="E2550" t="str">
            <v>ANGARA, TATISILWAI</v>
          </cell>
          <cell r="G2550">
            <v>9162768423</v>
          </cell>
          <cell r="K2550" t="str">
            <v>BVGF111615</v>
          </cell>
          <cell r="W2550">
            <v>45380</v>
          </cell>
          <cell r="Z2550">
            <v>10775</v>
          </cell>
        </row>
        <row r="2551">
          <cell r="E2551" t="str">
            <v>BARHI</v>
          </cell>
          <cell r="G2551">
            <v>7903957272</v>
          </cell>
          <cell r="K2551" t="str">
            <v>BWBD163707</v>
          </cell>
          <cell r="W2551">
            <v>45380</v>
          </cell>
          <cell r="Z2551">
            <v>2102</v>
          </cell>
        </row>
        <row r="2552">
          <cell r="E2552" t="str">
            <v>MANJULA ENTERPRISES, KOKAR INDUSTRIAL AREA KOKAR</v>
          </cell>
          <cell r="G2552">
            <v>9431583027</v>
          </cell>
          <cell r="K2552" t="str">
            <v>BUFC372952</v>
          </cell>
          <cell r="W2552">
            <v>45380</v>
          </cell>
          <cell r="Z2552">
            <v>4383</v>
          </cell>
        </row>
        <row r="2553">
          <cell r="E2553" t="str">
            <v>ANGARA, TATISILWAI</v>
          </cell>
          <cell r="G2553">
            <v>9162768423</v>
          </cell>
          <cell r="K2553" t="str">
            <v>BVGF111611</v>
          </cell>
          <cell r="W2553">
            <v>45380</v>
          </cell>
          <cell r="Z2553">
            <v>10383</v>
          </cell>
        </row>
        <row r="2554">
          <cell r="E2554" t="str">
            <v>BASIA, GUMLA</v>
          </cell>
          <cell r="G2554">
            <v>8294138415</v>
          </cell>
          <cell r="K2554" t="str">
            <v>BWJD163499</v>
          </cell>
          <cell r="W2554">
            <v>45380</v>
          </cell>
          <cell r="Z2554">
            <v>843</v>
          </cell>
        </row>
        <row r="2555">
          <cell r="E2555" t="str">
            <v>GOPALI CHOWK, DHANBAD</v>
          </cell>
          <cell r="G2555">
            <v>7004686026</v>
          </cell>
          <cell r="K2555" t="str">
            <v>BWLD163586</v>
          </cell>
          <cell r="W2555">
            <v>45380</v>
          </cell>
          <cell r="Z2555">
            <v>2070</v>
          </cell>
        </row>
        <row r="2556">
          <cell r="E2556" t="str">
            <v>GONDUDIH, DHANBAD</v>
          </cell>
          <cell r="G2556">
            <v>9304207050</v>
          </cell>
          <cell r="K2556" t="str">
            <v>BWJD163475</v>
          </cell>
          <cell r="W2556">
            <v>45380</v>
          </cell>
          <cell r="Z2556">
            <v>1691</v>
          </cell>
        </row>
        <row r="2557">
          <cell r="E2557" t="str">
            <v>TETULMARI, DHANBAD</v>
          </cell>
          <cell r="G2557">
            <v>6203015137</v>
          </cell>
          <cell r="K2557" t="str">
            <v>BWID164086</v>
          </cell>
          <cell r="W2557">
            <v>45379</v>
          </cell>
          <cell r="Z2557">
            <v>131</v>
          </cell>
        </row>
        <row r="2558">
          <cell r="E2558" t="str">
            <v>C/O RAJ KUMAR BHALA, DIWAN KUNJLAL LOHIA CHARITABLE TRUST, EAST MARKET ROAD, UPPER BAZAR,, RANCHI
834001</v>
          </cell>
          <cell r="G2558">
            <v>9308585184</v>
          </cell>
          <cell r="K2558" t="str">
            <v>BMDS031033</v>
          </cell>
          <cell r="W2558">
            <v>45379</v>
          </cell>
          <cell r="Z2558">
            <v>32047</v>
          </cell>
        </row>
        <row r="2559">
          <cell r="E2559" t="str">
            <v>KOKAR,INDUSTRIAL AREA,RANCHI
834002
RANCHI</v>
          </cell>
          <cell r="G2559">
            <v>7781017197</v>
          </cell>
          <cell r="K2559" t="str">
            <v>BMKC370048</v>
          </cell>
          <cell r="W2559">
            <v>45379</v>
          </cell>
          <cell r="Z2559">
            <v>26188</v>
          </cell>
        </row>
        <row r="2560">
          <cell r="E2560" t="str">
            <v>GOBINDPUR INDUSTRIAL AREA, DHANBAD</v>
          </cell>
          <cell r="G2560">
            <v>9113169811</v>
          </cell>
          <cell r="K2560" t="str">
            <v>BVJS047894</v>
          </cell>
          <cell r="W2560">
            <v>45378</v>
          </cell>
          <cell r="Z2560">
            <v>17020</v>
          </cell>
        </row>
        <row r="2561">
          <cell r="E2561" t="str">
            <v>KULI, RAMGRAH</v>
          </cell>
          <cell r="G2561">
            <v>9691773091</v>
          </cell>
          <cell r="K2561" t="str">
            <v>BWAD163680</v>
          </cell>
          <cell r="W2561">
            <v>45375</v>
          </cell>
          <cell r="Z2561">
            <v>810</v>
          </cell>
        </row>
        <row r="2562">
          <cell r="E2562" t="str">
            <v>OPERATIONS OFFICER, BOKARO BP, KIND ATTEN.ABHISHEK TRIPATHI, MOB. NO.8789972995, VENDOR CODE-11970380
OPERATIONS OFFICER, BOKARO BP, KIND ATTEN.ABHISHEK TRIPATHI, MOB. NO.8789972995, VENDOR CODE-11970380
827014
LPG BOTTALING PLANT, BALIDIH,</v>
          </cell>
          <cell r="G2562">
            <v>7905252185</v>
          </cell>
          <cell r="K2562" t="str">
            <v>BOCS040147</v>
          </cell>
          <cell r="W2562">
            <v>45374</v>
          </cell>
          <cell r="Z2562">
            <v>28224</v>
          </cell>
        </row>
        <row r="2563">
          <cell r="E2563" t="str">
            <v>OPERATIONS OFFICER, BOKARO BP, KIND ATTEN.ABHISHEK TRIPATHI, MOB. NO.8789972995, VENDOR CODE-11970380
OPERATIONS OFFICER, BOKARO BP, KIND ATTEN.ABHISHEK TRIPATHI, MOB. NO.8789972995, VENDOR CODE-11970380
827014
LPG BOTTALING PLANT, BALIDIH,</v>
          </cell>
          <cell r="G2563">
            <v>7905252185</v>
          </cell>
          <cell r="K2563" t="str">
            <v>BOCS040147</v>
          </cell>
          <cell r="W2563">
            <v>45374</v>
          </cell>
          <cell r="Z2563">
            <v>28548</v>
          </cell>
        </row>
        <row r="2564">
          <cell r="E2564" t="str">
            <v>RANCHI
834002</v>
          </cell>
          <cell r="G2564">
            <v>8210241710</v>
          </cell>
          <cell r="K2564" t="str">
            <v>BTIS032020</v>
          </cell>
          <cell r="W2564">
            <v>45373</v>
          </cell>
          <cell r="Z2564">
            <v>10518</v>
          </cell>
        </row>
        <row r="2565">
          <cell r="E2565" t="str">
            <v>RANCHI
834002</v>
          </cell>
          <cell r="G2565">
            <v>8210241710</v>
          </cell>
          <cell r="K2565" t="str">
            <v>BULS033141</v>
          </cell>
          <cell r="W2565">
            <v>45373</v>
          </cell>
          <cell r="Z2565">
            <v>9784</v>
          </cell>
        </row>
        <row r="2566">
          <cell r="E2566" t="str">
            <v>RAMGRAH</v>
          </cell>
          <cell r="G2566">
            <v>9461229296</v>
          </cell>
          <cell r="K2566" t="str">
            <v>BKCS040380</v>
          </cell>
          <cell r="W2566">
            <v>45373</v>
          </cell>
          <cell r="Z2566">
            <v>20</v>
          </cell>
        </row>
        <row r="2567">
          <cell r="E2567" t="str">
            <v>DUMRI, JHARKHAND</v>
          </cell>
          <cell r="G2567">
            <v>9608325210</v>
          </cell>
          <cell r="K2567" t="str">
            <v>BSFD161830</v>
          </cell>
          <cell r="W2567">
            <v>45373</v>
          </cell>
          <cell r="Z2567">
            <v>4372</v>
          </cell>
        </row>
        <row r="2568">
          <cell r="E2568" t="str">
            <v>BAGODER</v>
          </cell>
          <cell r="G2568">
            <v>9608255210</v>
          </cell>
          <cell r="K2568" t="str">
            <v>BRBD160856</v>
          </cell>
          <cell r="W2568">
            <v>45373</v>
          </cell>
          <cell r="Z2568">
            <v>9153</v>
          </cell>
        </row>
        <row r="2569">
          <cell r="E2569" t="str">
            <v>DHANBAD</v>
          </cell>
          <cell r="G2569">
            <v>9155379185</v>
          </cell>
          <cell r="K2569" t="str">
            <v>BTFD162244</v>
          </cell>
          <cell r="W2569">
            <v>45373</v>
          </cell>
          <cell r="Z2569">
            <v>10354</v>
          </cell>
        </row>
        <row r="2570">
          <cell r="E2570" t="str">
            <v>NAGRI,RANCHI
835202
RANCHI</v>
          </cell>
          <cell r="G2570">
            <v>7004248429</v>
          </cell>
          <cell r="K2570">
            <v>108441</v>
          </cell>
          <cell r="W2570">
            <v>45373</v>
          </cell>
          <cell r="Z2570">
            <v>22210</v>
          </cell>
        </row>
        <row r="2571">
          <cell r="E2571" t="str">
            <v>PHUSHRO</v>
          </cell>
          <cell r="G2571">
            <v>7979946647</v>
          </cell>
          <cell r="K2571" t="str">
            <v>BVED163244</v>
          </cell>
          <cell r="W2571">
            <v>45372</v>
          </cell>
          <cell r="Z2571">
            <v>3640</v>
          </cell>
        </row>
        <row r="2572">
          <cell r="E2572" t="str">
            <v>PHUSHRO</v>
          </cell>
          <cell r="G2572">
            <v>7979946647</v>
          </cell>
          <cell r="K2572" t="str">
            <v>BWHD231642</v>
          </cell>
          <cell r="W2572">
            <v>45372</v>
          </cell>
          <cell r="Z2572">
            <v>805</v>
          </cell>
        </row>
        <row r="2573">
          <cell r="E2573" t="str">
            <v>PHUSHRO</v>
          </cell>
          <cell r="G2573">
            <v>7091340232</v>
          </cell>
          <cell r="K2573" t="str">
            <v>BWAD163687</v>
          </cell>
          <cell r="W2573">
            <v>45372</v>
          </cell>
          <cell r="Z2573">
            <v>2895</v>
          </cell>
        </row>
        <row r="2574">
          <cell r="E2574" t="str">
            <v>DHANBAD, CONT PERSON :MR. IKTEKHAR AHMAD, PH.NO :9431316718</v>
          </cell>
          <cell r="G2574">
            <v>6201045282</v>
          </cell>
          <cell r="K2574" t="str">
            <v>BSKD161462</v>
          </cell>
          <cell r="W2574">
            <v>45372</v>
          </cell>
          <cell r="Z2574">
            <v>6919</v>
          </cell>
        </row>
        <row r="2575">
          <cell r="E2575" t="str">
            <v>TETULWARI</v>
          </cell>
          <cell r="G2575">
            <v>9006617909</v>
          </cell>
          <cell r="K2575" t="str">
            <v>BTGD162296</v>
          </cell>
          <cell r="W2575">
            <v>45372</v>
          </cell>
          <cell r="Z2575">
            <v>3785</v>
          </cell>
        </row>
        <row r="2576">
          <cell r="E2576" t="str">
            <v>SUNDAR NAGAR, JAMSHEDPUR</v>
          </cell>
          <cell r="G2576">
            <v>7908183052</v>
          </cell>
          <cell r="K2576" t="str">
            <v>BUAD162625</v>
          </cell>
          <cell r="W2576">
            <v>45372</v>
          </cell>
          <cell r="Z2576">
            <v>6954</v>
          </cell>
        </row>
        <row r="2577">
          <cell r="E2577" t="str">
            <v>KAARO SUBHASH NAGAR, DHANBAD</v>
          </cell>
          <cell r="G2577">
            <v>7481018322</v>
          </cell>
          <cell r="K2577" t="str">
            <v>BTFD162243</v>
          </cell>
          <cell r="W2577">
            <v>45372</v>
          </cell>
          <cell r="Z2577">
            <v>7373</v>
          </cell>
        </row>
        <row r="2578">
          <cell r="E2578" t="str">
            <v>DHANBAD JHARKHAND</v>
          </cell>
          <cell r="G2578">
            <v>7489823544</v>
          </cell>
          <cell r="K2578" t="str">
            <v>BQKD160115</v>
          </cell>
          <cell r="W2578">
            <v>45372</v>
          </cell>
          <cell r="Z2578">
            <v>11948</v>
          </cell>
        </row>
        <row r="2579">
          <cell r="E2579" t="str">
            <v>VILL - BARIDARI, BOKARO</v>
          </cell>
          <cell r="G2579">
            <v>9934169104</v>
          </cell>
          <cell r="K2579" t="str">
            <v>BRHD161299</v>
          </cell>
          <cell r="W2579">
            <v>45372</v>
          </cell>
          <cell r="Z2579">
            <v>5330</v>
          </cell>
        </row>
        <row r="2580">
          <cell r="E2580" t="str">
            <v>DHANBAD, CONT PERSON :MR. IKTEKHAR AHMAD, PH.NO :9431316718</v>
          </cell>
          <cell r="G2580">
            <v>8210567144</v>
          </cell>
          <cell r="K2580" t="str">
            <v>BQID160499</v>
          </cell>
          <cell r="W2580">
            <v>45372</v>
          </cell>
          <cell r="Z2580">
            <v>6694</v>
          </cell>
        </row>
        <row r="2581">
          <cell r="E2581" t="str">
            <v>GARHWA DALTONGANJ</v>
          </cell>
          <cell r="G2581">
            <v>7488259727</v>
          </cell>
          <cell r="K2581" t="str">
            <v>BSAD161582</v>
          </cell>
          <cell r="W2581">
            <v>45372</v>
          </cell>
          <cell r="Z2581">
            <v>5548</v>
          </cell>
        </row>
        <row r="2582">
          <cell r="E2582" t="str">
            <v>JHARKHAND</v>
          </cell>
          <cell r="G2582">
            <v>9555053031</v>
          </cell>
          <cell r="K2582" t="str">
            <v>BQJD160040</v>
          </cell>
          <cell r="W2582">
            <v>45372</v>
          </cell>
          <cell r="Z2582">
            <v>17590</v>
          </cell>
        </row>
        <row r="2583">
          <cell r="E2583" t="str">
            <v>PALAMU</v>
          </cell>
          <cell r="G2583">
            <v>7903236357</v>
          </cell>
          <cell r="K2583" t="str">
            <v>BSJD161378</v>
          </cell>
          <cell r="W2583">
            <v>45372</v>
          </cell>
          <cell r="Z2583">
            <v>6036</v>
          </cell>
        </row>
        <row r="2584">
          <cell r="E2584" t="str">
            <v>ANGAR PATRA,DHANBAD</v>
          </cell>
          <cell r="G2584">
            <v>6207308280</v>
          </cell>
          <cell r="K2584" t="str">
            <v>BSGD161898</v>
          </cell>
          <cell r="W2584">
            <v>45372</v>
          </cell>
          <cell r="Z2584">
            <v>5853</v>
          </cell>
        </row>
        <row r="2585">
          <cell r="E2585" t="str">
            <v>FLAT NO. 300, BLOCK - A, MP SRIRAM, CHHOTA GAMHARIA, P.S. - GAMHARIA, DIST.- SARAIKELA KHARSAWAN</v>
          </cell>
          <cell r="G2585">
            <v>7900700814</v>
          </cell>
          <cell r="K2585" t="str">
            <v>BRBL150944</v>
          </cell>
          <cell r="W2585">
            <v>45372</v>
          </cell>
          <cell r="Z2585">
            <v>7921</v>
          </cell>
        </row>
        <row r="2586">
          <cell r="E2586" t="str">
            <v>CHOUSA, BUXER, BIHAR</v>
          </cell>
          <cell r="G2586">
            <v>6391527243</v>
          </cell>
          <cell r="K2586" t="str">
            <v>BUHL152930</v>
          </cell>
          <cell r="W2586">
            <v>45372</v>
          </cell>
          <cell r="Z2586">
            <v>2749</v>
          </cell>
        </row>
        <row r="2587">
          <cell r="E2587" t="str">
            <v>SHEIKHPURA, BIHAR</v>
          </cell>
          <cell r="G2587">
            <v>9523069653</v>
          </cell>
          <cell r="K2587" t="str">
            <v>BULL160559</v>
          </cell>
          <cell r="W2587">
            <v>45372</v>
          </cell>
          <cell r="Z2587">
            <v>11379</v>
          </cell>
        </row>
        <row r="2588">
          <cell r="E2588" t="str">
            <v>HAJIPUR, BIHAR</v>
          </cell>
          <cell r="G2588">
            <v>7368928746</v>
          </cell>
          <cell r="K2588" t="str">
            <v>BUID220795</v>
          </cell>
          <cell r="W2588">
            <v>45372</v>
          </cell>
          <cell r="Z2588">
            <v>2556</v>
          </cell>
        </row>
        <row r="2589">
          <cell r="E2589" t="str">
            <v>ADITYAPUR KANDRA ROAD
831013</v>
          </cell>
          <cell r="G2589">
            <v>8709350884</v>
          </cell>
          <cell r="K2589" t="str">
            <v>BRCD160984</v>
          </cell>
          <cell r="W2589">
            <v>45372</v>
          </cell>
          <cell r="Z2589">
            <v>2408</v>
          </cell>
        </row>
        <row r="2590">
          <cell r="E2590" t="str">
            <v>ASHOK NAGAR, RANCHI</v>
          </cell>
          <cell r="G2590">
            <v>8005942996</v>
          </cell>
          <cell r="K2590" t="str">
            <v>BQKD200048</v>
          </cell>
          <cell r="W2590">
            <v>45372</v>
          </cell>
          <cell r="Z2590">
            <v>4069</v>
          </cell>
        </row>
        <row r="2591">
          <cell r="E2591" t="str">
            <v>C/O URANIUM CORPORATION OF INDIA LIMITED, MOHULDIH MINES, SARAIKELA, KHARSAWAN</v>
          </cell>
          <cell r="G2591">
            <v>8367674492</v>
          </cell>
          <cell r="K2591" t="str">
            <v>BUAL160594</v>
          </cell>
          <cell r="W2591">
            <v>45372</v>
          </cell>
          <cell r="Z2591">
            <v>4623</v>
          </cell>
        </row>
        <row r="2592">
          <cell r="E2592" t="str">
            <v>ASHOK NAGAR, RANCHI</v>
          </cell>
          <cell r="G2592">
            <v>8005942996</v>
          </cell>
          <cell r="K2592" t="str">
            <v>BPLD200068</v>
          </cell>
          <cell r="W2592">
            <v>45372</v>
          </cell>
          <cell r="Z2592">
            <v>6695</v>
          </cell>
        </row>
        <row r="2593">
          <cell r="E2593" t="str">
            <v>LODNA</v>
          </cell>
          <cell r="G2593">
            <v>9044360313</v>
          </cell>
          <cell r="K2593" t="str">
            <v>BTCD162149</v>
          </cell>
          <cell r="W2593">
            <v>45372</v>
          </cell>
          <cell r="Z2593">
            <v>8540</v>
          </cell>
        </row>
        <row r="2594">
          <cell r="E2594" t="str">
            <v>TAPIN HAZARIBAGH</v>
          </cell>
          <cell r="G2594">
            <v>8002177613</v>
          </cell>
          <cell r="K2594" t="str">
            <v>BTGD162289</v>
          </cell>
          <cell r="W2594">
            <v>45372</v>
          </cell>
          <cell r="Z2594">
            <v>8594</v>
          </cell>
        </row>
        <row r="2595">
          <cell r="E2595" t="str">
            <v>ASHOKA PROJECT PIPARWAR</v>
          </cell>
          <cell r="G2595">
            <v>9102994454</v>
          </cell>
          <cell r="K2595" t="str">
            <v>BUID162912</v>
          </cell>
          <cell r="W2595">
            <v>45372</v>
          </cell>
          <cell r="Z2595">
            <v>6651</v>
          </cell>
        </row>
        <row r="2596">
          <cell r="E2596" t="str">
            <v>501, H.NO.3-4-136/B., ROYAL ASHOK, RESIDENCY , BARKATPURA, HYDERABAD, TELANGANA - 500027</v>
          </cell>
          <cell r="G2596">
            <v>7006138621</v>
          </cell>
          <cell r="K2596" t="str">
            <v>BTJD162045</v>
          </cell>
          <cell r="W2596">
            <v>45371</v>
          </cell>
          <cell r="Z2596">
            <v>7714</v>
          </cell>
        </row>
        <row r="2597">
          <cell r="E2597" t="str">
            <v>KASUNDA</v>
          </cell>
          <cell r="G2597">
            <v>9279228381</v>
          </cell>
          <cell r="K2597" t="str">
            <v>BTCD162162</v>
          </cell>
          <cell r="W2597">
            <v>45371</v>
          </cell>
          <cell r="Z2597">
            <v>7950</v>
          </cell>
        </row>
        <row r="2598">
          <cell r="E2598" t="str">
            <v>PHUSHRO</v>
          </cell>
          <cell r="G2598">
            <v>9279228381</v>
          </cell>
          <cell r="K2598" t="str">
            <v>BRFD161164</v>
          </cell>
          <cell r="W2598">
            <v>45371</v>
          </cell>
          <cell r="Z2598">
            <v>3247</v>
          </cell>
        </row>
        <row r="2599">
          <cell r="E2599" t="str">
            <v>TETULWARI</v>
          </cell>
          <cell r="G2599">
            <v>9006617909</v>
          </cell>
          <cell r="K2599" t="str">
            <v>BTGD162296</v>
          </cell>
          <cell r="W2599">
            <v>45371</v>
          </cell>
          <cell r="Z2599">
            <v>3784</v>
          </cell>
        </row>
        <row r="2600">
          <cell r="E2600" t="str">
            <v>DHANBAD</v>
          </cell>
          <cell r="G2600">
            <v>8521311810</v>
          </cell>
          <cell r="K2600" t="str">
            <v>BTDD162186</v>
          </cell>
          <cell r="W2600">
            <v>45371</v>
          </cell>
          <cell r="Z2600">
            <v>8397</v>
          </cell>
        </row>
        <row r="2601">
          <cell r="E2601" t="str">
            <v>KATRAS, DHANBAD</v>
          </cell>
          <cell r="G2601">
            <v>9661544624</v>
          </cell>
          <cell r="K2601" t="str">
            <v>BSKD161477</v>
          </cell>
          <cell r="W2601">
            <v>45371</v>
          </cell>
          <cell r="Z2601">
            <v>10274</v>
          </cell>
        </row>
        <row r="2602">
          <cell r="E2602" t="str">
            <v>COLLIEARY, DHANBAD</v>
          </cell>
          <cell r="G2602">
            <v>9573347055</v>
          </cell>
          <cell r="K2602" t="str">
            <v>BQCD160106</v>
          </cell>
          <cell r="W2602">
            <v>45371</v>
          </cell>
          <cell r="Z2602">
            <v>6429</v>
          </cell>
        </row>
        <row r="2603">
          <cell r="E2603" t="str">
            <v>RAMPUR, LOHARDGA</v>
          </cell>
          <cell r="G2603">
            <v>9934198170</v>
          </cell>
          <cell r="K2603" t="str">
            <v>BRKD160653</v>
          </cell>
          <cell r="W2603">
            <v>45371</v>
          </cell>
          <cell r="Z2603">
            <v>4894</v>
          </cell>
        </row>
        <row r="2604">
          <cell r="E2604" t="str">
            <v>KOKAR, RANCHI</v>
          </cell>
          <cell r="G2604">
            <v>8051191796</v>
          </cell>
          <cell r="K2604" t="str">
            <v>BRGD161233</v>
          </cell>
          <cell r="W2604">
            <v>45371</v>
          </cell>
          <cell r="Z2604">
            <v>12150</v>
          </cell>
        </row>
        <row r="2605">
          <cell r="E2605" t="str">
            <v>MANDU, RAMGARH
JAISWAL COLONY, THANA CHOW,, RAMGARH CANTT. DIST. RAMGARH, JHARKHAND
825316
MANDU</v>
          </cell>
          <cell r="G2605">
            <v>8797891051</v>
          </cell>
          <cell r="K2605" t="str">
            <v>BWCS032691</v>
          </cell>
          <cell r="W2605">
            <v>45371</v>
          </cell>
          <cell r="Z2605">
            <v>4627</v>
          </cell>
        </row>
        <row r="2606">
          <cell r="E2606" t="str">
            <v>AMLO, PHUSHRO</v>
          </cell>
          <cell r="G2606">
            <v>9006617909</v>
          </cell>
          <cell r="K2606" t="str">
            <v>BJGD200109</v>
          </cell>
          <cell r="W2606">
            <v>45371</v>
          </cell>
          <cell r="Z2606">
            <v>2430</v>
          </cell>
        </row>
        <row r="2607">
          <cell r="E2607" t="str">
            <v>BENIDIH</v>
          </cell>
          <cell r="G2607">
            <v>9006617909</v>
          </cell>
          <cell r="K2607" t="str">
            <v>BPGD220035</v>
          </cell>
          <cell r="W2607">
            <v>45371</v>
          </cell>
          <cell r="Z2607">
            <v>3020</v>
          </cell>
        </row>
        <row r="2608">
          <cell r="E2608" t="str">
            <v>FLAT NO. 300, BLOCK - A, MP SRIRAM, CHHOTA GAMHARIA, P.S. - GAMHARIA, DIST.- SARAIKELA KHARSAWAN</v>
          </cell>
          <cell r="G2608">
            <v>7600700814</v>
          </cell>
          <cell r="K2608" t="str">
            <v>BRGL151464</v>
          </cell>
          <cell r="W2608">
            <v>45370</v>
          </cell>
          <cell r="Z2608">
            <v>12406</v>
          </cell>
        </row>
        <row r="2609">
          <cell r="E2609" t="str">
            <v>JARANDIH, PHUSHRO</v>
          </cell>
          <cell r="G2609">
            <v>7541869555</v>
          </cell>
          <cell r="K2609" t="str">
            <v>BTKD162074</v>
          </cell>
          <cell r="W2609">
            <v>45370</v>
          </cell>
          <cell r="Z2609">
            <v>12000</v>
          </cell>
        </row>
        <row r="2610">
          <cell r="E2610" t="str">
            <v>GONDUDIH</v>
          </cell>
          <cell r="G2610">
            <v>9113788052</v>
          </cell>
          <cell r="K2610" t="str">
            <v>BSCD161691</v>
          </cell>
          <cell r="W2610">
            <v>45370</v>
          </cell>
          <cell r="Z2610">
            <v>12220</v>
          </cell>
        </row>
        <row r="2611">
          <cell r="E2611" t="str">
            <v>GONDUDIH</v>
          </cell>
          <cell r="G2611">
            <v>9113788032</v>
          </cell>
          <cell r="K2611" t="str">
            <v>BQCD160129</v>
          </cell>
          <cell r="W2611">
            <v>45370</v>
          </cell>
          <cell r="Z2611">
            <v>8798</v>
          </cell>
        </row>
        <row r="2612">
          <cell r="E2612" t="str">
            <v>AMLO, PHUSHRO</v>
          </cell>
          <cell r="G2612">
            <v>9006617909</v>
          </cell>
          <cell r="K2612" t="str">
            <v>BJGD200109</v>
          </cell>
          <cell r="W2612">
            <v>45370</v>
          </cell>
          <cell r="Z2612">
            <v>5629</v>
          </cell>
        </row>
        <row r="2613">
          <cell r="E2613" t="str">
            <v>BANDHTOLI, NAGRI</v>
          </cell>
          <cell r="G2613">
            <v>6201457979</v>
          </cell>
          <cell r="K2613" t="str">
            <v>BUFS046813</v>
          </cell>
          <cell r="W2613">
            <v>45370</v>
          </cell>
          <cell r="Z2613">
            <v>7516</v>
          </cell>
        </row>
        <row r="2614">
          <cell r="E2614" t="str">
            <v>NAGRI,RANCHI
835202
RANCHI</v>
          </cell>
          <cell r="G2614">
            <v>7004248429</v>
          </cell>
          <cell r="K2614">
            <v>108441</v>
          </cell>
          <cell r="W2614">
            <v>45370</v>
          </cell>
          <cell r="Z2614">
            <v>22202</v>
          </cell>
        </row>
        <row r="2615">
          <cell r="E2615" t="str">
            <v>NAGRI,RANCHI
835202
RANCHI</v>
          </cell>
          <cell r="G2615">
            <v>7004849065</v>
          </cell>
          <cell r="K2615" t="str">
            <v>BRIS035698</v>
          </cell>
          <cell r="W2615">
            <v>45370</v>
          </cell>
          <cell r="Z2615">
            <v>32193</v>
          </cell>
        </row>
        <row r="2616">
          <cell r="E2616" t="str">
            <v>KHURPANIA, KHASHMAHAL, PHUSHRO</v>
          </cell>
          <cell r="G2616">
            <v>8797943594</v>
          </cell>
          <cell r="K2616" t="str">
            <v>BTHD162350</v>
          </cell>
          <cell r="W2616">
            <v>45370</v>
          </cell>
          <cell r="Z2616">
            <v>4165</v>
          </cell>
        </row>
        <row r="2617">
          <cell r="E2617" t="str">
            <v>GIRIDIH</v>
          </cell>
          <cell r="G2617">
            <v>7903377362</v>
          </cell>
          <cell r="K2617" t="str">
            <v>BVFS049456</v>
          </cell>
          <cell r="W2617">
            <v>45370</v>
          </cell>
          <cell r="Z2617">
            <v>8588</v>
          </cell>
        </row>
        <row r="2618">
          <cell r="E2618" t="str">
            <v>LALPUR</v>
          </cell>
          <cell r="G2618">
            <v>8390215136</v>
          </cell>
          <cell r="K2618" t="str">
            <v>BVKS048013</v>
          </cell>
          <cell r="W2618">
            <v>45370</v>
          </cell>
          <cell r="Z2618">
            <v>10479</v>
          </cell>
        </row>
        <row r="2619">
          <cell r="E2619" t="str">
            <v>PIPRA</v>
          </cell>
          <cell r="G2619">
            <v>9304258268</v>
          </cell>
          <cell r="K2619" t="str">
            <v>BVIL161084</v>
          </cell>
          <cell r="W2619">
            <v>45369</v>
          </cell>
          <cell r="Z2619">
            <v>1854</v>
          </cell>
        </row>
        <row r="2620">
          <cell r="E2620" t="str">
            <v>BHUIYADIH, JAMSHEDPUR</v>
          </cell>
          <cell r="G2620">
            <v>9234610637</v>
          </cell>
          <cell r="K2620" t="str">
            <v>BOKD120025</v>
          </cell>
          <cell r="W2620">
            <v>45369</v>
          </cell>
          <cell r="Z2620">
            <v>4177</v>
          </cell>
        </row>
        <row r="2621">
          <cell r="E2621" t="str">
            <v>PALAMU, DALTAINGANJ</v>
          </cell>
          <cell r="G2621">
            <v>9153994622</v>
          </cell>
          <cell r="K2621" t="str">
            <v>BVAC375308</v>
          </cell>
          <cell r="W2621">
            <v>45367</v>
          </cell>
          <cell r="Z2621">
            <v>784</v>
          </cell>
        </row>
        <row r="2622">
          <cell r="E2622" t="str">
            <v>FLAT NO. 300, BLOCK - A, MP SRIRAM, CHHOTA GAMHARIA, P.S. - GAMHARIA, DIST.- SARAIKELA KHARSAWAN</v>
          </cell>
          <cell r="G2622">
            <v>7900700814</v>
          </cell>
          <cell r="K2622" t="str">
            <v>BRGL151468</v>
          </cell>
          <cell r="W2622">
            <v>45367</v>
          </cell>
          <cell r="Z2622">
            <v>12145</v>
          </cell>
        </row>
        <row r="2623">
          <cell r="E2623" t="str">
            <v>NAMKUM INDUSTRIAL AREA,RANCHI
834010</v>
          </cell>
          <cell r="G2623">
            <v>9386408111</v>
          </cell>
          <cell r="K2623" t="str">
            <v>BRHS035337</v>
          </cell>
          <cell r="W2623">
            <v>45367</v>
          </cell>
          <cell r="Z2623">
            <v>11384</v>
          </cell>
        </row>
        <row r="2624">
          <cell r="E2624" t="str">
            <v>BARKAGAON, HAZARIBAGH</v>
          </cell>
          <cell r="G2624">
            <v>7070010949</v>
          </cell>
          <cell r="K2624" t="str">
            <v>BWLD231345</v>
          </cell>
          <cell r="W2624">
            <v>45367</v>
          </cell>
          <cell r="Z2624">
            <v>1329</v>
          </cell>
        </row>
        <row r="2625">
          <cell r="E2625" t="str">
            <v>KEREDARI</v>
          </cell>
          <cell r="G2625">
            <v>6202856098</v>
          </cell>
          <cell r="K2625" t="str">
            <v>BVHD163388</v>
          </cell>
          <cell r="W2625">
            <v>45367</v>
          </cell>
          <cell r="Z2625">
            <v>1870</v>
          </cell>
        </row>
        <row r="2626">
          <cell r="E2626" t="str">
            <v>KODERMA</v>
          </cell>
          <cell r="G2626">
            <v>8340549018</v>
          </cell>
          <cell r="K2626" t="str">
            <v>BWID220970</v>
          </cell>
          <cell r="W2626">
            <v>45367</v>
          </cell>
          <cell r="Z2626">
            <v>908</v>
          </cell>
        </row>
        <row r="2627">
          <cell r="E2627" t="str">
            <v>BARIATU,RANCHI
834009
BARIATU</v>
          </cell>
          <cell r="G2627">
            <v>7563805899</v>
          </cell>
          <cell r="K2627" t="str">
            <v>BQLC370193</v>
          </cell>
          <cell r="W2627">
            <v>45367</v>
          </cell>
          <cell r="Z2627">
            <v>11930</v>
          </cell>
        </row>
        <row r="2628">
          <cell r="E2628" t="str">
            <v>DHANBAD</v>
          </cell>
          <cell r="G2628">
            <v>7004686026</v>
          </cell>
          <cell r="K2628" t="str">
            <v>BWLD163586</v>
          </cell>
          <cell r="W2628">
            <v>45367</v>
          </cell>
          <cell r="Z2628">
            <v>1906</v>
          </cell>
        </row>
        <row r="2629">
          <cell r="E2629" t="str">
            <v>KODERMA</v>
          </cell>
          <cell r="G2629">
            <v>8210413459</v>
          </cell>
          <cell r="K2629" t="str">
            <v>BVFS049407</v>
          </cell>
          <cell r="W2629">
            <v>45367</v>
          </cell>
          <cell r="Z2629">
            <v>6021</v>
          </cell>
        </row>
        <row r="2630">
          <cell r="E2630" t="str">
            <v>KODERMA</v>
          </cell>
          <cell r="G2630">
            <v>8210413459</v>
          </cell>
          <cell r="K2630" t="str">
            <v>BVFS049421</v>
          </cell>
          <cell r="W2630">
            <v>45367</v>
          </cell>
          <cell r="Z2630">
            <v>6045</v>
          </cell>
        </row>
        <row r="2631">
          <cell r="E2631" t="str">
            <v>KODERMA</v>
          </cell>
          <cell r="G2631">
            <v>8210413459</v>
          </cell>
          <cell r="K2631" t="str">
            <v>BVFS049398</v>
          </cell>
          <cell r="W2631">
            <v>45367</v>
          </cell>
          <cell r="Z2631">
            <v>6259</v>
          </cell>
        </row>
        <row r="2632">
          <cell r="E2632" t="str">
            <v>9.P .INDUSTRIAL AREA  KOKAR, RANCHI, TIN-20880200515
9.P .INDUSTRIAL AREA  KOKAR, RANCHI, TIN-20880200515
834001</v>
          </cell>
          <cell r="G2632">
            <v>7903315808</v>
          </cell>
          <cell r="K2632" t="str">
            <v>BTGS031205</v>
          </cell>
          <cell r="W2632">
            <v>45367</v>
          </cell>
          <cell r="Z2632">
            <v>25564</v>
          </cell>
        </row>
        <row r="2633">
          <cell r="E2633" t="str">
            <v>SARWARI, ASANSOL, WB</v>
          </cell>
          <cell r="G2633">
            <v>9263186366</v>
          </cell>
          <cell r="K2633" t="str">
            <v>BPLF150007</v>
          </cell>
          <cell r="W2633">
            <v>45366</v>
          </cell>
          <cell r="Z2633">
            <v>12564</v>
          </cell>
        </row>
        <row r="2634">
          <cell r="E2634" t="str">
            <v>CHAS BOKARO</v>
          </cell>
          <cell r="G2634">
            <v>9430375575</v>
          </cell>
          <cell r="K2634" t="str">
            <v>BWID164096</v>
          </cell>
          <cell r="W2634">
            <v>45366</v>
          </cell>
          <cell r="Z2634">
            <v>1</v>
          </cell>
        </row>
        <row r="2635">
          <cell r="E2635" t="str">
            <v>DEOGRAH</v>
          </cell>
          <cell r="G2635">
            <v>8969595423</v>
          </cell>
          <cell r="K2635" t="str">
            <v>BXKD164166</v>
          </cell>
          <cell r="W2635">
            <v>45366</v>
          </cell>
          <cell r="Z2635">
            <v>1</v>
          </cell>
        </row>
        <row r="2636">
          <cell r="E2636" t="str">
            <v>MAIN ROAD, RANCHI</v>
          </cell>
          <cell r="G2636">
            <v>703397295</v>
          </cell>
          <cell r="K2636" t="str">
            <v>BQAC370019</v>
          </cell>
          <cell r="W2636">
            <v>45366</v>
          </cell>
          <cell r="Z2636">
            <v>66</v>
          </cell>
        </row>
        <row r="2637">
          <cell r="E2637" t="str">
            <v>BARKAGAON, HAZARIBAGH</v>
          </cell>
          <cell r="G2637">
            <v>7070010949</v>
          </cell>
          <cell r="K2637" t="str">
            <v>BVED231179</v>
          </cell>
          <cell r="W2637">
            <v>45366</v>
          </cell>
          <cell r="Z2637">
            <v>3939</v>
          </cell>
        </row>
        <row r="2638">
          <cell r="E2638" t="str">
            <v>BARKAGAON, HAZARIBAGH</v>
          </cell>
          <cell r="G2638">
            <v>7070010949</v>
          </cell>
          <cell r="K2638" t="str">
            <v>BWLD231334</v>
          </cell>
          <cell r="W2638">
            <v>45366</v>
          </cell>
          <cell r="Z2638">
            <v>1223</v>
          </cell>
        </row>
        <row r="2639">
          <cell r="E2639" t="str">
            <v>INDIA - NEPAL - BHUTAN BORDER</v>
          </cell>
          <cell r="G2639">
            <v>7033484612</v>
          </cell>
          <cell r="K2639" t="str">
            <v>BWFD121755</v>
          </cell>
          <cell r="W2639">
            <v>45366</v>
          </cell>
          <cell r="Z2639">
            <v>713</v>
          </cell>
        </row>
        <row r="2640">
          <cell r="E2640" t="str">
            <v>GONDUDIH, DHANBAD</v>
          </cell>
          <cell r="G2640">
            <v>9661544624</v>
          </cell>
          <cell r="K2640" t="str">
            <v>BWJD163475</v>
          </cell>
          <cell r="W2640">
            <v>45366</v>
          </cell>
          <cell r="Z2640">
            <v>1630</v>
          </cell>
        </row>
        <row r="2641">
          <cell r="E2641" t="str">
            <v>CHIRKUNDA, DHANBAD</v>
          </cell>
          <cell r="G2641">
            <v>8101005542</v>
          </cell>
          <cell r="K2641" t="str">
            <v>BWHC371250</v>
          </cell>
          <cell r="W2641">
            <v>45365</v>
          </cell>
          <cell r="Z2641">
            <v>1</v>
          </cell>
        </row>
        <row r="2642">
          <cell r="E2642" t="str">
            <v>DHANBAD</v>
          </cell>
          <cell r="G2642">
            <v>9801996592</v>
          </cell>
          <cell r="K2642" t="str">
            <v>BQHD160418</v>
          </cell>
          <cell r="W2642">
            <v>45365</v>
          </cell>
          <cell r="Z2642">
            <v>5375</v>
          </cell>
        </row>
        <row r="2643">
          <cell r="E2643" t="str">
            <v>RAHELA, DALTAINGANJ</v>
          </cell>
          <cell r="G2643">
            <v>8877136770</v>
          </cell>
          <cell r="K2643" t="str">
            <v>BVAS038319</v>
          </cell>
          <cell r="W2643">
            <v>45364</v>
          </cell>
          <cell r="Z2643">
            <v>1</v>
          </cell>
        </row>
        <row r="2644">
          <cell r="E2644" t="str">
            <v>RAHELA, PALAMU</v>
          </cell>
          <cell r="G2644">
            <v>887713770</v>
          </cell>
          <cell r="K2644" t="str">
            <v>BVAS038319</v>
          </cell>
          <cell r="W2644">
            <v>45364</v>
          </cell>
          <cell r="Z2644">
            <v>1</v>
          </cell>
        </row>
        <row r="2645">
          <cell r="E2645" t="str">
            <v>BARIATU,RANCHI
834009
BARIATU</v>
          </cell>
          <cell r="G2645">
            <v>7563805899</v>
          </cell>
          <cell r="K2645" t="str">
            <v>BQLC370193</v>
          </cell>
          <cell r="W2645">
            <v>45364</v>
          </cell>
          <cell r="Z2645">
            <v>11926</v>
          </cell>
        </row>
        <row r="2646">
          <cell r="E2646" t="str">
            <v>NAGRI,RANCHI
835202
RANCHI</v>
          </cell>
          <cell r="G2646">
            <v>7004849065</v>
          </cell>
          <cell r="K2646" t="str">
            <v>BRIS035698</v>
          </cell>
          <cell r="W2646">
            <v>45364</v>
          </cell>
          <cell r="Z2646">
            <v>32166</v>
          </cell>
        </row>
        <row r="2647">
          <cell r="E2647" t="str">
            <v>ARGADA ROAD, BINJHAR, P.O. - MARAR, RAMGARH
829117</v>
          </cell>
          <cell r="G2647">
            <v>8651078322</v>
          </cell>
          <cell r="K2647" t="str">
            <v>BSCS037449</v>
          </cell>
          <cell r="W2647">
            <v>45363</v>
          </cell>
          <cell r="Z2647">
            <v>23075</v>
          </cell>
        </row>
        <row r="2648">
          <cell r="E2648" t="str">
            <v>AT - HEHAL, POST - BARKAKANA
BARKAKANA
829103</v>
          </cell>
          <cell r="G2648">
            <v>6200896545</v>
          </cell>
          <cell r="K2648" t="str">
            <v>BUAS033580</v>
          </cell>
          <cell r="W2648">
            <v>45363</v>
          </cell>
          <cell r="Z2648">
            <v>17417</v>
          </cell>
        </row>
        <row r="2649">
          <cell r="E2649" t="str">
            <v>CHATRA</v>
          </cell>
          <cell r="G2649">
            <v>8102075973</v>
          </cell>
          <cell r="K2649" t="str">
            <v>BWGD163984</v>
          </cell>
          <cell r="W2649">
            <v>45363</v>
          </cell>
          <cell r="Z2649">
            <v>480</v>
          </cell>
        </row>
        <row r="2650">
          <cell r="E2650" t="str">
            <v>NEAR P.N BANK MAIN ROAD,, RAMGARH CANTT-829122, DIST. RAMGARH
829122
BUDHAKHOP, AMBRELA, KARMA,</v>
          </cell>
          <cell r="G2650">
            <v>9693796748</v>
          </cell>
          <cell r="K2650" t="str">
            <v>BSHS038806</v>
          </cell>
          <cell r="W2650">
            <v>45362</v>
          </cell>
          <cell r="Z2650">
            <v>22510</v>
          </cell>
        </row>
        <row r="2651">
          <cell r="E2651" t="str">
            <v>NEAR P.N BANK MAIN ROAD,, RAMGARH CANTT-829122, DIST. RAMGARH
829122
BUDHAKHOP, AMBRELA, KARMA,</v>
          </cell>
          <cell r="G2651">
            <v>8789350097</v>
          </cell>
          <cell r="K2651" t="str">
            <v>BQBS030091</v>
          </cell>
          <cell r="W2651">
            <v>45362</v>
          </cell>
          <cell r="Z2651">
            <v>45070</v>
          </cell>
        </row>
        <row r="2652">
          <cell r="E2652" t="str">
            <v>1, KOCP, DHANSAR, Dhanbad, Jharkhand, 828106</v>
          </cell>
          <cell r="G2652">
            <v>6360902039</v>
          </cell>
          <cell r="K2652" t="str">
            <v>BUIC373701</v>
          </cell>
          <cell r="W2652">
            <v>45359</v>
          </cell>
          <cell r="Z2652">
            <v>1158</v>
          </cell>
        </row>
        <row r="2653">
          <cell r="E2653" t="str">
            <v>NTA LODNA, DHANBAD</v>
          </cell>
          <cell r="G2653">
            <v>7644045555</v>
          </cell>
          <cell r="K2653" t="str">
            <v>BULD162559</v>
          </cell>
          <cell r="W2653">
            <v>45359</v>
          </cell>
          <cell r="Z2653">
            <v>9400</v>
          </cell>
        </row>
        <row r="2654">
          <cell r="E2654" t="str">
            <v>CHUTIA, RANCHI</v>
          </cell>
          <cell r="G2654">
            <v>9793976818</v>
          </cell>
          <cell r="K2654" t="str">
            <v>BVKC374485</v>
          </cell>
          <cell r="W2654">
            <v>45359</v>
          </cell>
          <cell r="Z2654">
            <v>7049</v>
          </cell>
        </row>
        <row r="2655">
          <cell r="E2655" t="str">
            <v>LODNA MORE</v>
          </cell>
          <cell r="G2655">
            <v>6200119580</v>
          </cell>
          <cell r="K2655" t="str">
            <v>BWKD163512</v>
          </cell>
          <cell r="W2655">
            <v>45359</v>
          </cell>
          <cell r="Z2655">
            <v>1690</v>
          </cell>
        </row>
        <row r="2656">
          <cell r="E2656" t="str">
            <v>LODNA MORE</v>
          </cell>
          <cell r="G2656">
            <v>6200119580</v>
          </cell>
          <cell r="K2656" t="str">
            <v>BWKD163512</v>
          </cell>
          <cell r="W2656">
            <v>45359</v>
          </cell>
          <cell r="Z2656">
            <v>1690</v>
          </cell>
        </row>
        <row r="2657">
          <cell r="E2657" t="str">
            <v>FATEPUR GAYA</v>
          </cell>
          <cell r="G2657">
            <v>9631909713</v>
          </cell>
          <cell r="K2657" t="str">
            <v>BWLD163608</v>
          </cell>
          <cell r="W2657">
            <v>45359</v>
          </cell>
          <cell r="Z2657">
            <v>915</v>
          </cell>
        </row>
        <row r="2658">
          <cell r="E2658" t="str">
            <v>MAHUDA MORE, DHANBAD</v>
          </cell>
          <cell r="G2658">
            <v>6204702963</v>
          </cell>
          <cell r="K2658" t="str">
            <v>BWHD164004</v>
          </cell>
          <cell r="W2658">
            <v>45358</v>
          </cell>
          <cell r="Z2658">
            <v>396</v>
          </cell>
        </row>
        <row r="2659">
          <cell r="E2659" t="str">
            <v>ENA COLLEARY</v>
          </cell>
          <cell r="G2659">
            <v>9570178502</v>
          </cell>
          <cell r="K2659" t="str">
            <v>BXJD164132</v>
          </cell>
          <cell r="W2659">
            <v>45358</v>
          </cell>
          <cell r="Z2659">
            <v>50</v>
          </cell>
        </row>
        <row r="2660">
          <cell r="E2660" t="str">
            <v>PATRATU</v>
          </cell>
          <cell r="G2660">
            <v>7672025601</v>
          </cell>
          <cell r="K2660" t="str">
            <v>BWHD164015</v>
          </cell>
          <cell r="W2660">
            <v>45358</v>
          </cell>
          <cell r="Z2660">
            <v>530</v>
          </cell>
        </row>
        <row r="2661">
          <cell r="E2661" t="str">
            <v>DALADALI, RANCHI</v>
          </cell>
          <cell r="G2661">
            <v>8051191796</v>
          </cell>
          <cell r="K2661" t="str">
            <v>BWED163889</v>
          </cell>
          <cell r="W2661">
            <v>45358</v>
          </cell>
          <cell r="Z2661">
            <v>482</v>
          </cell>
        </row>
        <row r="2662">
          <cell r="E2662" t="str">
            <v>CHUTIA, RANCHI</v>
          </cell>
          <cell r="G2662">
            <v>8292766229</v>
          </cell>
          <cell r="K2662" t="str">
            <v>BVKC374485</v>
          </cell>
          <cell r="W2662">
            <v>45357</v>
          </cell>
          <cell r="Z2662">
            <v>7018</v>
          </cell>
        </row>
        <row r="2663">
          <cell r="E2663" t="str">
            <v>RAGOPUR, NEPAL BORDER</v>
          </cell>
          <cell r="G2663">
            <v>9311322151</v>
          </cell>
          <cell r="K2663" t="str">
            <v>BXKD231832</v>
          </cell>
          <cell r="W2663">
            <v>45356</v>
          </cell>
          <cell r="Z2663">
            <v>1</v>
          </cell>
        </row>
        <row r="2664">
          <cell r="E2664" t="str">
            <v>TATISILWAI, RANCHI</v>
          </cell>
          <cell r="G2664">
            <v>9263078555</v>
          </cell>
          <cell r="K2664" t="str">
            <v>BVIC378177</v>
          </cell>
          <cell r="W2664">
            <v>45356</v>
          </cell>
          <cell r="Z2664">
            <v>1</v>
          </cell>
        </row>
        <row r="2665">
          <cell r="E2665" t="str">
            <v>RAMGARH,JHARKHAND
829122</v>
          </cell>
          <cell r="G2665">
            <v>7488489309</v>
          </cell>
          <cell r="K2665" t="str">
            <v>BSIC376940</v>
          </cell>
          <cell r="W2665">
            <v>45356</v>
          </cell>
          <cell r="Z2665">
            <v>24270</v>
          </cell>
        </row>
        <row r="2666">
          <cell r="E2666" t="str">
            <v>RAMGARH,JHARKHAND
829122</v>
          </cell>
          <cell r="G2666">
            <v>8825277617</v>
          </cell>
          <cell r="K2666" t="str">
            <v>BPAS030126</v>
          </cell>
          <cell r="W2666">
            <v>45356</v>
          </cell>
          <cell r="Z2666">
            <v>48438</v>
          </cell>
        </row>
        <row r="2667">
          <cell r="E2667" t="str">
            <v>GHATO</v>
          </cell>
          <cell r="G2667">
            <v>7209685615</v>
          </cell>
          <cell r="K2667" t="str">
            <v>BXKD164174</v>
          </cell>
          <cell r="W2667">
            <v>45355</v>
          </cell>
          <cell r="Z2667">
            <v>1</v>
          </cell>
        </row>
        <row r="2668">
          <cell r="E2668" t="str">
            <v>BAGESARAI, BIHAR</v>
          </cell>
          <cell r="G2668">
            <v>9883012103</v>
          </cell>
          <cell r="K2668" t="str">
            <v>BXJD121862</v>
          </cell>
          <cell r="W2668">
            <v>45355</v>
          </cell>
          <cell r="Z2668">
            <v>1</v>
          </cell>
        </row>
        <row r="2669">
          <cell r="E2669" t="str">
            <v>DEOGRAH</v>
          </cell>
          <cell r="G2669">
            <v>9065522796</v>
          </cell>
          <cell r="K2669" t="str">
            <v>BWCC379822</v>
          </cell>
          <cell r="W2669">
            <v>45355</v>
          </cell>
          <cell r="Z2669">
            <v>1</v>
          </cell>
        </row>
        <row r="2670">
          <cell r="E2670" t="str">
            <v>SHYAMDIH, KATRAS</v>
          </cell>
          <cell r="G2670">
            <v>9835988493</v>
          </cell>
          <cell r="K2670" t="str">
            <v>BQCD160098</v>
          </cell>
          <cell r="W2670">
            <v>45355</v>
          </cell>
          <cell r="Z2670">
            <v>4250</v>
          </cell>
        </row>
        <row r="2671">
          <cell r="E2671" t="str">
            <v>RAMGRAH</v>
          </cell>
          <cell r="G2671">
            <v>9431394348</v>
          </cell>
          <cell r="K2671" t="str">
            <v>BWKC378694</v>
          </cell>
          <cell r="W2671">
            <v>45355</v>
          </cell>
          <cell r="Z2671">
            <v>2839</v>
          </cell>
        </row>
        <row r="2672">
          <cell r="E2672" t="str">
            <v>RAMGARH,JHARKHAND
825101
RAMGARH</v>
          </cell>
          <cell r="G2672">
            <v>9431394348</v>
          </cell>
          <cell r="K2672" t="str">
            <v>BSGC376585</v>
          </cell>
          <cell r="W2672">
            <v>45355</v>
          </cell>
          <cell r="Z2672">
            <v>13223</v>
          </cell>
        </row>
        <row r="2673">
          <cell r="E2673" t="str">
            <v>KATRAS, DHANBAD</v>
          </cell>
          <cell r="G2673">
            <v>9931519401</v>
          </cell>
          <cell r="K2673" t="str">
            <v>BWAD163674</v>
          </cell>
          <cell r="W2673">
            <v>45355</v>
          </cell>
          <cell r="Z2673">
            <v>1497</v>
          </cell>
        </row>
        <row r="2674">
          <cell r="E2674" t="str">
            <v>KATRAS, DHANBAD</v>
          </cell>
          <cell r="G2674">
            <v>9931519401</v>
          </cell>
          <cell r="K2674" t="str">
            <v>BWAD163674</v>
          </cell>
          <cell r="W2674">
            <v>45355</v>
          </cell>
          <cell r="Z2674">
            <v>1497</v>
          </cell>
        </row>
        <row r="2675">
          <cell r="E2675" t="str">
            <v>TAPIN PROJECT, TAPIN</v>
          </cell>
          <cell r="G2675">
            <v>8521064546</v>
          </cell>
          <cell r="K2675" t="str">
            <v>BUID162953</v>
          </cell>
          <cell r="W2675">
            <v>45354</v>
          </cell>
          <cell r="Z2675">
            <v>4470</v>
          </cell>
        </row>
        <row r="2676">
          <cell r="E2676" t="str">
            <v>GUMLA</v>
          </cell>
          <cell r="G2676">
            <v>7079918911</v>
          </cell>
          <cell r="K2676" t="str">
            <v>BWLS032007</v>
          </cell>
          <cell r="W2676">
            <v>45353</v>
          </cell>
          <cell r="Z2676">
            <v>1553</v>
          </cell>
        </row>
        <row r="2677">
          <cell r="E2677" t="str">
            <v>PLOT NO. 79, KAPASARA,, SUNDERNAGAR, CHIRKUNDA,, DHANBAD - 828 202
PLOT NO. 79, KAPASARA,, SUNDERNAGAR, CHIRKUNDA,, DHANBAD - 828 202
828202</v>
          </cell>
          <cell r="G2677">
            <v>8101005542</v>
          </cell>
          <cell r="K2677" t="str">
            <v>BTFS031006</v>
          </cell>
          <cell r="W2677">
            <v>45353</v>
          </cell>
          <cell r="Z2677">
            <v>6664</v>
          </cell>
        </row>
        <row r="2678">
          <cell r="E2678" t="str">
            <v>RANCHI</v>
          </cell>
          <cell r="G2678">
            <v>8709503035</v>
          </cell>
          <cell r="K2678" t="str">
            <v>BWHD164039</v>
          </cell>
          <cell r="W2678">
            <v>45353</v>
          </cell>
          <cell r="Z2678">
            <v>1</v>
          </cell>
        </row>
        <row r="2679">
          <cell r="E2679" t="str">
            <v>PHUSHRO, BOKARO</v>
          </cell>
          <cell r="G2679">
            <v>9430702649</v>
          </cell>
          <cell r="K2679" t="str">
            <v>BWID164076</v>
          </cell>
          <cell r="W2679">
            <v>45353</v>
          </cell>
          <cell r="Z2679">
            <v>25</v>
          </cell>
        </row>
        <row r="2680">
          <cell r="E2680" t="str">
            <v>OPP. WAXPOLE TATISILWAY</v>
          </cell>
          <cell r="G2680">
            <v>8987495120</v>
          </cell>
          <cell r="K2680" t="str">
            <v>BVDC376415</v>
          </cell>
          <cell r="W2680">
            <v>45353</v>
          </cell>
          <cell r="Z2680">
            <v>1961</v>
          </cell>
        </row>
        <row r="2681">
          <cell r="E2681" t="str">
            <v>GUMLA</v>
          </cell>
          <cell r="G2681">
            <v>8285869956</v>
          </cell>
          <cell r="K2681" t="str">
            <v>BWKS031684</v>
          </cell>
          <cell r="W2681">
            <v>45353</v>
          </cell>
          <cell r="Z2681">
            <v>3150</v>
          </cell>
        </row>
        <row r="2682">
          <cell r="E2682" t="str">
            <v>KUJAMA, LODNA</v>
          </cell>
          <cell r="G2682">
            <v>891945238</v>
          </cell>
          <cell r="K2682" t="str">
            <v>BWCD163769</v>
          </cell>
          <cell r="W2682">
            <v>45352</v>
          </cell>
          <cell r="Z2682">
            <v>780</v>
          </cell>
        </row>
        <row r="2683">
          <cell r="E2683" t="str">
            <v>BHULI, DHANBAD</v>
          </cell>
          <cell r="G2683">
            <v>7541046561</v>
          </cell>
          <cell r="K2683" t="str">
            <v>BWEC370394</v>
          </cell>
          <cell r="W2683">
            <v>45352</v>
          </cell>
          <cell r="Z2683">
            <v>2990</v>
          </cell>
        </row>
        <row r="2684">
          <cell r="E2684" t="str">
            <v>DALADALI, RANCHI</v>
          </cell>
          <cell r="G2684">
            <v>9934169368</v>
          </cell>
          <cell r="K2684" t="str">
            <v>BVKD163010</v>
          </cell>
          <cell r="W2684">
            <v>45352</v>
          </cell>
          <cell r="Z2684">
            <v>3075</v>
          </cell>
        </row>
        <row r="2685">
          <cell r="E2685" t="str">
            <v>ENA COLLEARY</v>
          </cell>
          <cell r="G2685">
            <v>9570178502</v>
          </cell>
          <cell r="K2685" t="str">
            <v>BXJD164132</v>
          </cell>
          <cell r="W2685">
            <v>45351</v>
          </cell>
          <cell r="Z2685">
            <v>1</v>
          </cell>
        </row>
        <row r="2686">
          <cell r="E2686" t="str">
            <v>SADAR HOSPITAL, BOKARO, C/O L &amp; T LTD. BOKARO, JHARKHAND
C/O L &amp; T LTD. BOKARO, JHARKHAND
000000</v>
          </cell>
          <cell r="G2686">
            <v>7654511684</v>
          </cell>
          <cell r="K2686" t="str">
            <v>BUBS045931</v>
          </cell>
          <cell r="W2686">
            <v>45351</v>
          </cell>
          <cell r="Z2686">
            <v>7615</v>
          </cell>
        </row>
        <row r="2687">
          <cell r="E2687" t="str">
            <v>ANGARA, TATISILWAI</v>
          </cell>
          <cell r="G2687">
            <v>9162768423</v>
          </cell>
          <cell r="K2687" t="str">
            <v>BVGF111611</v>
          </cell>
          <cell r="W2687">
            <v>45351</v>
          </cell>
          <cell r="Z2687">
            <v>9859</v>
          </cell>
        </row>
        <row r="2688">
          <cell r="E2688" t="str">
            <v>ANGARA, TATISILWAI</v>
          </cell>
          <cell r="G2688">
            <v>9162768423</v>
          </cell>
          <cell r="K2688" t="str">
            <v>BVGF111615</v>
          </cell>
          <cell r="W2688">
            <v>45351</v>
          </cell>
          <cell r="Z2688">
            <v>10247</v>
          </cell>
        </row>
        <row r="2689">
          <cell r="E2689" t="str">
            <v>SARNATOLI,ANGADA,RANCHI
835222</v>
          </cell>
          <cell r="G2689">
            <v>9162768423</v>
          </cell>
          <cell r="K2689" t="str">
            <v>BSAF110719</v>
          </cell>
          <cell r="W2689">
            <v>45351</v>
          </cell>
          <cell r="Z2689">
            <v>22277</v>
          </cell>
        </row>
        <row r="2690">
          <cell r="E2690" t="str">
            <v>BOKARO,JHARKHAND
827004</v>
          </cell>
          <cell r="G2690">
            <v>7280055889</v>
          </cell>
          <cell r="K2690" t="str">
            <v>BRGC373881</v>
          </cell>
          <cell r="W2690">
            <v>45351</v>
          </cell>
          <cell r="Z2690">
            <v>10341</v>
          </cell>
        </row>
        <row r="2691">
          <cell r="E2691" t="str">
            <v>SADAR HOSPITAL, BOKARO, C/O L &amp; T LTD. BOKARO, JHARKHAND
C/O L &amp; T LTD. BOKARO, JHARKHAND
000000</v>
          </cell>
          <cell r="G2691">
            <v>9939116955</v>
          </cell>
          <cell r="K2691" t="str">
            <v>BUBS045933</v>
          </cell>
          <cell r="W2691">
            <v>45351</v>
          </cell>
          <cell r="Z2691">
            <v>8079</v>
          </cell>
        </row>
        <row r="2692">
          <cell r="E2692" t="str">
            <v>DHANBAD</v>
          </cell>
          <cell r="G2692">
            <v>9835312777</v>
          </cell>
          <cell r="K2692" t="str">
            <v>BVGD163308</v>
          </cell>
          <cell r="W2692">
            <v>45351</v>
          </cell>
          <cell r="Z2692">
            <v>2659</v>
          </cell>
        </row>
        <row r="2693">
          <cell r="E2693" t="str">
            <v>GROUND FLOOR, 8H AND 81, NATION PRINTERS, NAMKUM INDUSTRIAL AREA,, LOWADIH, RANCHI
GROUND FLOOR, 8H AND 81, NATION PRINTERS, NAMKUM INDUSTRIAL AREA,, LOWADIH, RANCHI
834010</v>
          </cell>
          <cell r="G2693">
            <v>9709225271</v>
          </cell>
          <cell r="K2693" t="str">
            <v>BRFC373676</v>
          </cell>
          <cell r="W2693">
            <v>45351</v>
          </cell>
          <cell r="Z2693">
            <v>31800</v>
          </cell>
        </row>
        <row r="2694">
          <cell r="E2694" t="str">
            <v>LODNA MORE</v>
          </cell>
          <cell r="G2694">
            <v>7623886938</v>
          </cell>
          <cell r="K2694" t="str">
            <v>BWKD163543</v>
          </cell>
          <cell r="W2694">
            <v>45351</v>
          </cell>
          <cell r="Z2694">
            <v>2059</v>
          </cell>
        </row>
        <row r="2695">
          <cell r="E2695" t="str">
            <v>LALPUR</v>
          </cell>
          <cell r="G2695">
            <v>8390215136</v>
          </cell>
          <cell r="K2695" t="str">
            <v>BVKS048013</v>
          </cell>
          <cell r="W2695">
            <v>45351</v>
          </cell>
          <cell r="Z2695">
            <v>10479</v>
          </cell>
        </row>
        <row r="2696">
          <cell r="E2696" t="str">
            <v>MUNGMA</v>
          </cell>
          <cell r="G2696">
            <v>8517025849</v>
          </cell>
          <cell r="K2696" t="str">
            <v>BNCS030884</v>
          </cell>
          <cell r="W2696">
            <v>45350</v>
          </cell>
          <cell r="Z2696">
            <v>11005</v>
          </cell>
        </row>
        <row r="2697">
          <cell r="E2697" t="str">
            <v>SARWARI, ASANSOL, WB</v>
          </cell>
          <cell r="G2697">
            <v>9431101890</v>
          </cell>
          <cell r="K2697" t="str">
            <v>BXJS034965</v>
          </cell>
          <cell r="W2697">
            <v>45350</v>
          </cell>
          <cell r="Z2697">
            <v>1</v>
          </cell>
        </row>
        <row r="2698">
          <cell r="E2698" t="str">
            <v>GOPI KANDHAR, DUMKA</v>
          </cell>
          <cell r="G2698">
            <v>6206959324</v>
          </cell>
          <cell r="K2698" t="str">
            <v>BUID162940</v>
          </cell>
          <cell r="W2698">
            <v>45350</v>
          </cell>
          <cell r="Z2698">
            <v>3190</v>
          </cell>
        </row>
        <row r="2699">
          <cell r="E2699" t="str">
            <v>HAZARIBAGH</v>
          </cell>
          <cell r="G2699">
            <v>7634075471</v>
          </cell>
          <cell r="K2699" t="str">
            <v>BUKC370622</v>
          </cell>
          <cell r="W2699">
            <v>45350</v>
          </cell>
          <cell r="Z2699">
            <v>5797</v>
          </cell>
        </row>
        <row r="2700">
          <cell r="E2700" t="str">
            <v>RANCHI</v>
          </cell>
          <cell r="G2700">
            <v>9973686006</v>
          </cell>
          <cell r="K2700" t="str">
            <v>BLIS031950</v>
          </cell>
          <cell r="W2700">
            <v>45350</v>
          </cell>
          <cell r="Z2700">
            <v>33560</v>
          </cell>
        </row>
        <row r="2701">
          <cell r="E2701" t="str">
            <v>REHLA,GARWA,JHARKHAND
822124
RANCHI</v>
          </cell>
          <cell r="G2701">
            <v>7004623399</v>
          </cell>
          <cell r="K2701" t="str">
            <v>GOIS031795</v>
          </cell>
          <cell r="W2701">
            <v>45350</v>
          </cell>
          <cell r="Z2701">
            <v>32776</v>
          </cell>
        </row>
        <row r="2702">
          <cell r="E2702" t="str">
            <v>KODERMA, JHARKHAND</v>
          </cell>
          <cell r="G2702">
            <v>6205630431</v>
          </cell>
          <cell r="K2702" t="str">
            <v>BKCS031162</v>
          </cell>
          <cell r="W2702">
            <v>45350</v>
          </cell>
          <cell r="Z2702">
            <v>56618</v>
          </cell>
        </row>
        <row r="2703">
          <cell r="E2703" t="str">
            <v>JHUMRI TELAIYA, KODARMA
825409</v>
          </cell>
          <cell r="G2703">
            <v>7753025487</v>
          </cell>
          <cell r="K2703" t="str">
            <v>BSBC375530</v>
          </cell>
          <cell r="W2703">
            <v>45350</v>
          </cell>
          <cell r="Z2703">
            <v>17301</v>
          </cell>
        </row>
        <row r="2704">
          <cell r="E2704" t="str">
            <v>MUNGMA</v>
          </cell>
          <cell r="G2704">
            <v>8517025849</v>
          </cell>
          <cell r="K2704" t="str">
            <v>GNGS030424</v>
          </cell>
          <cell r="W2704">
            <v>45350</v>
          </cell>
          <cell r="Z2704">
            <v>9745</v>
          </cell>
        </row>
        <row r="2705">
          <cell r="E2705" t="str">
            <v>BHULI, DHANBAD</v>
          </cell>
          <cell r="G2705">
            <v>7541046561</v>
          </cell>
          <cell r="K2705" t="str">
            <v>BVFS039912</v>
          </cell>
          <cell r="W2705">
            <v>45350</v>
          </cell>
          <cell r="Z2705">
            <v>8260</v>
          </cell>
        </row>
        <row r="2706">
          <cell r="E2706" t="str">
            <v>MUNGMA</v>
          </cell>
          <cell r="G2706">
            <v>8770159290</v>
          </cell>
          <cell r="K2706" t="str">
            <v>BWEC370334</v>
          </cell>
          <cell r="W2706">
            <v>45350</v>
          </cell>
          <cell r="Z2706">
            <v>2831</v>
          </cell>
        </row>
        <row r="2707">
          <cell r="E2707" t="str">
            <v>DHANBAD</v>
          </cell>
          <cell r="G2707">
            <v>6204416997</v>
          </cell>
          <cell r="K2707" t="str">
            <v>BVHC377855</v>
          </cell>
          <cell r="W2707">
            <v>45350</v>
          </cell>
          <cell r="Z2707">
            <v>1106</v>
          </cell>
        </row>
        <row r="2708">
          <cell r="E2708" t="str">
            <v>SHEKHPURA, BIHAR</v>
          </cell>
          <cell r="G2708">
            <v>9523820164</v>
          </cell>
          <cell r="K2708" t="str">
            <v>BTGL160455</v>
          </cell>
          <cell r="W2708">
            <v>45350</v>
          </cell>
          <cell r="Z2708">
            <v>6227</v>
          </cell>
        </row>
        <row r="2709">
          <cell r="E2709" t="str">
            <v>C&amp;W HATIA</v>
          </cell>
          <cell r="G2709">
            <v>7781002740</v>
          </cell>
          <cell r="K2709" t="str">
            <v>EVLL062069</v>
          </cell>
          <cell r="W2709">
            <v>45349</v>
          </cell>
          <cell r="Z2709">
            <v>4111</v>
          </cell>
        </row>
        <row r="2710">
          <cell r="E2710" t="str">
            <v>BOKARO</v>
          </cell>
          <cell r="G2710">
            <v>9471716449</v>
          </cell>
          <cell r="K2710">
            <v>124161</v>
          </cell>
          <cell r="W2710">
            <v>45349</v>
          </cell>
          <cell r="Z2710">
            <v>5191</v>
          </cell>
        </row>
        <row r="2711">
          <cell r="E2711" t="str">
            <v>BOKARO</v>
          </cell>
          <cell r="G2711">
            <v>9471716449</v>
          </cell>
          <cell r="K2711">
            <v>124189</v>
          </cell>
          <cell r="W2711">
            <v>45349</v>
          </cell>
          <cell r="Z2711">
            <v>2599</v>
          </cell>
        </row>
        <row r="2712">
          <cell r="E2712" t="str">
            <v>HAZARIBAGH</v>
          </cell>
          <cell r="G2712">
            <v>7634075471</v>
          </cell>
          <cell r="K2712" t="str">
            <v>BUKC370622</v>
          </cell>
          <cell r="W2712">
            <v>45349</v>
          </cell>
          <cell r="Z2712">
            <v>4393</v>
          </cell>
        </row>
        <row r="2713">
          <cell r="E2713" t="str">
            <v>NAGRI,RANCHI
835202
RANCHI</v>
          </cell>
          <cell r="G2713">
            <v>7004248429</v>
          </cell>
          <cell r="K2713" t="str">
            <v>BRIS035698</v>
          </cell>
          <cell r="W2713">
            <v>45349</v>
          </cell>
          <cell r="Z2713">
            <v>31155</v>
          </cell>
        </row>
        <row r="2714">
          <cell r="E2714" t="str">
            <v>BALIDIH INDUSTRIAL AREA
827014</v>
          </cell>
          <cell r="G2714">
            <v>9553775728</v>
          </cell>
          <cell r="K2714" t="str">
            <v>BTDS044304</v>
          </cell>
          <cell r="W2714">
            <v>45349</v>
          </cell>
          <cell r="Z2714">
            <v>16793</v>
          </cell>
        </row>
        <row r="2715">
          <cell r="E2715" t="str">
            <v>BALIDIH INDUSTRIAL AREA,BOKARO
PLOT NO. - A/2 (P) INDUSTRIAL AREA, BALIDIH BOKARO STEEL CITY - 14, BOKARO
827014
BOKARO INDUSTRIAL ESTATE</v>
          </cell>
          <cell r="G2715">
            <v>9978928888</v>
          </cell>
          <cell r="K2715" t="str">
            <v>BSJS035946</v>
          </cell>
          <cell r="W2715">
            <v>45349</v>
          </cell>
          <cell r="Z2715">
            <v>16271</v>
          </cell>
        </row>
        <row r="2716">
          <cell r="E2716" t="str">
            <v>9.P .INDUSTRIAL AREA  KOKAR, RANCHI, TIN-20880200515
9.P .INDUSTRIAL AREA  KOKAR, RANCHI, TIN-20880200515
834001</v>
          </cell>
          <cell r="G2716">
            <v>7903315808</v>
          </cell>
          <cell r="K2716" t="str">
            <v>BTGS031205</v>
          </cell>
          <cell r="W2716">
            <v>45349</v>
          </cell>
          <cell r="Z2716">
            <v>25117</v>
          </cell>
        </row>
        <row r="2717">
          <cell r="E2717" t="str">
            <v>KULI, RAMGRAH</v>
          </cell>
          <cell r="G2717">
            <v>9691773091</v>
          </cell>
          <cell r="K2717" t="str">
            <v>BWAD163680</v>
          </cell>
          <cell r="W2717">
            <v>45349</v>
          </cell>
          <cell r="Z2717">
            <v>499</v>
          </cell>
        </row>
        <row r="2718">
          <cell r="E2718" t="str">
            <v>BAZAR SAMITI,RAMGARH
829122</v>
          </cell>
          <cell r="G2718">
            <v>7808529007</v>
          </cell>
          <cell r="K2718" t="str">
            <v>BTGC379081</v>
          </cell>
          <cell r="W2718">
            <v>45349</v>
          </cell>
          <cell r="Z2718">
            <v>8746</v>
          </cell>
        </row>
        <row r="2719">
          <cell r="E2719" t="str">
            <v>GOVINDPUR, DHANBAD</v>
          </cell>
          <cell r="G2719">
            <v>8873389552</v>
          </cell>
          <cell r="K2719" t="str">
            <v>BJFS031285</v>
          </cell>
          <cell r="W2719">
            <v>45348</v>
          </cell>
          <cell r="Z2719">
            <v>50052</v>
          </cell>
        </row>
        <row r="2720">
          <cell r="E2720" t="str">
            <v>TANDWA, CHATRA</v>
          </cell>
          <cell r="G2720">
            <v>7032052579</v>
          </cell>
          <cell r="K2720" t="str">
            <v>BXJD164130</v>
          </cell>
          <cell r="W2720">
            <v>45348</v>
          </cell>
          <cell r="Z2720">
            <v>1</v>
          </cell>
        </row>
        <row r="2721">
          <cell r="E2721" t="str">
            <v>GODDA</v>
          </cell>
          <cell r="G2721">
            <v>9989394461</v>
          </cell>
          <cell r="K2721" t="str">
            <v>BWCD121690</v>
          </cell>
          <cell r="W2721">
            <v>45348</v>
          </cell>
          <cell r="Z2721">
            <v>246</v>
          </cell>
        </row>
        <row r="2722">
          <cell r="E2722" t="str">
            <v>AKASHKANARI</v>
          </cell>
          <cell r="G2722">
            <v>6299143649</v>
          </cell>
          <cell r="K2722" t="str">
            <v>BWFD163947</v>
          </cell>
          <cell r="W2722">
            <v>45348</v>
          </cell>
          <cell r="Z2722">
            <v>770</v>
          </cell>
        </row>
        <row r="2723">
          <cell r="E2723" t="str">
            <v>LALPUR</v>
          </cell>
          <cell r="G2723">
            <v>8390215136</v>
          </cell>
          <cell r="K2723" t="str">
            <v>BVKS048013</v>
          </cell>
          <cell r="W2723">
            <v>45348</v>
          </cell>
          <cell r="Z2723">
            <v>10404</v>
          </cell>
        </row>
        <row r="2724">
          <cell r="E2724" t="str">
            <v>NAGRI,RANCHI
835202
RANCHI</v>
          </cell>
          <cell r="G2724">
            <v>7004248429</v>
          </cell>
          <cell r="K2724">
            <v>108441</v>
          </cell>
          <cell r="W2724">
            <v>45348</v>
          </cell>
          <cell r="Z2724">
            <v>22202</v>
          </cell>
        </row>
        <row r="2725">
          <cell r="E2725" t="str">
            <v>RAGHOPUR, PATNA</v>
          </cell>
          <cell r="G2725">
            <v>9311322151</v>
          </cell>
          <cell r="K2725" t="str">
            <v>BXKD231814</v>
          </cell>
          <cell r="W2725">
            <v>45346</v>
          </cell>
          <cell r="Z2725">
            <v>1</v>
          </cell>
        </row>
        <row r="2726">
          <cell r="E2726" t="str">
            <v>TETULWARI</v>
          </cell>
          <cell r="G2726">
            <v>9006617909</v>
          </cell>
          <cell r="K2726" t="str">
            <v>BTGD162296</v>
          </cell>
          <cell r="W2726">
            <v>45346</v>
          </cell>
          <cell r="Z2726">
            <v>3395</v>
          </cell>
        </row>
        <row r="2727">
          <cell r="E2727" t="str">
            <v>KOKAR,INDUSTRIAL AREA,RANCHI
834002
RANCHI</v>
          </cell>
          <cell r="G2727">
            <v>7781017919</v>
          </cell>
          <cell r="K2727" t="str">
            <v>BMKC370048</v>
          </cell>
          <cell r="W2727">
            <v>45345</v>
          </cell>
          <cell r="Z2727">
            <v>25998</v>
          </cell>
        </row>
        <row r="2728">
          <cell r="E2728" t="str">
            <v>KODERMA</v>
          </cell>
          <cell r="G2728">
            <v>8210413459</v>
          </cell>
          <cell r="K2728" t="str">
            <v>BVFS049407</v>
          </cell>
          <cell r="W2728">
            <v>45345</v>
          </cell>
          <cell r="Z2728">
            <v>5717</v>
          </cell>
        </row>
        <row r="2729">
          <cell r="E2729" t="str">
            <v>KODERMA</v>
          </cell>
          <cell r="G2729">
            <v>8210413459</v>
          </cell>
          <cell r="K2729" t="str">
            <v>BVFS049421</v>
          </cell>
          <cell r="W2729">
            <v>45345</v>
          </cell>
          <cell r="Z2729">
            <v>5768</v>
          </cell>
        </row>
        <row r="2730">
          <cell r="E2730" t="str">
            <v>KODERMA</v>
          </cell>
          <cell r="G2730">
            <v>8210413459</v>
          </cell>
          <cell r="K2730" t="str">
            <v>BVFS049398</v>
          </cell>
          <cell r="W2730">
            <v>45345</v>
          </cell>
          <cell r="Z2730">
            <v>5873</v>
          </cell>
        </row>
        <row r="2731">
          <cell r="E2731" t="str">
            <v>KODERMA</v>
          </cell>
          <cell r="G2731">
            <v>8210413459</v>
          </cell>
          <cell r="K2731" t="str">
            <v>BVFS049426</v>
          </cell>
          <cell r="W2731">
            <v>45345</v>
          </cell>
          <cell r="Z2731">
            <v>6047</v>
          </cell>
        </row>
        <row r="2732">
          <cell r="E2732" t="str">
            <v>TANDWA, CHATRA</v>
          </cell>
          <cell r="G2732">
            <v>7032052579</v>
          </cell>
          <cell r="K2732" t="str">
            <v>BXJD164143</v>
          </cell>
          <cell r="W2732">
            <v>45344</v>
          </cell>
          <cell r="Z2732">
            <v>1</v>
          </cell>
        </row>
        <row r="2733">
          <cell r="E2733" t="str">
            <v>LODNA MORE</v>
          </cell>
          <cell r="G2733">
            <v>7623886938</v>
          </cell>
          <cell r="K2733" t="str">
            <v>BWKD163543</v>
          </cell>
          <cell r="W2733">
            <v>45344</v>
          </cell>
          <cell r="Z2733">
            <v>1588</v>
          </cell>
        </row>
        <row r="2734">
          <cell r="E2734" t="str">
            <v>DHANBAD</v>
          </cell>
          <cell r="G2734">
            <v>9263634417</v>
          </cell>
          <cell r="K2734" t="str">
            <v>BTCD162159</v>
          </cell>
          <cell r="W2734">
            <v>45344</v>
          </cell>
          <cell r="Z2734">
            <v>6980</v>
          </cell>
        </row>
        <row r="2735">
          <cell r="E2735" t="str">
            <v>KOKAR INDUSTRIAL AREA,RANCHI
834001</v>
          </cell>
          <cell r="G2735">
            <v>7004147721</v>
          </cell>
          <cell r="K2735" t="str">
            <v>BSBC375532</v>
          </cell>
          <cell r="W2735">
            <v>45344</v>
          </cell>
          <cell r="Z2735">
            <v>4743</v>
          </cell>
        </row>
        <row r="2736">
          <cell r="E2736" t="str">
            <v>PHUSHRO</v>
          </cell>
          <cell r="G2736">
            <v>7979946647</v>
          </cell>
          <cell r="K2736" t="str">
            <v>BWHD231642</v>
          </cell>
          <cell r="W2736">
            <v>45344</v>
          </cell>
          <cell r="Z2736">
            <v>538</v>
          </cell>
        </row>
        <row r="2737">
          <cell r="E2737" t="str">
            <v>RAMGRAH</v>
          </cell>
          <cell r="G2737">
            <v>9559820432</v>
          </cell>
          <cell r="K2737" t="str">
            <v>BUFS046910</v>
          </cell>
          <cell r="W2737">
            <v>45343</v>
          </cell>
          <cell r="Z2737">
            <v>9157</v>
          </cell>
        </row>
        <row r="2738">
          <cell r="E2738" t="str">
            <v>AT: SENEGARHA, P.O-RABODH, P.S-GIDDI,(RAMGARH),, DISTT. HAZARIBAGH,JHARKHAND-825330
829108
AT: SENEGARHA, P.O-RABODH, P.S-GIDDI,(RAMGARH),</v>
          </cell>
          <cell r="G2738">
            <v>9006877583</v>
          </cell>
          <cell r="K2738" t="str">
            <v>BSCS037349</v>
          </cell>
          <cell r="W2738">
            <v>45343</v>
          </cell>
          <cell r="Z2738">
            <v>27042</v>
          </cell>
        </row>
        <row r="2739">
          <cell r="E2739" t="str">
            <v>BEGUSARAI, BIHAR</v>
          </cell>
          <cell r="G2739">
            <v>9973237962</v>
          </cell>
          <cell r="K2739" t="str">
            <v>BVGD121497</v>
          </cell>
          <cell r="W2739">
            <v>45343</v>
          </cell>
          <cell r="Z2739">
            <v>1505</v>
          </cell>
        </row>
        <row r="2740">
          <cell r="E2740" t="str">
            <v>DHANBAD</v>
          </cell>
          <cell r="G2740">
            <v>9835312777</v>
          </cell>
          <cell r="K2740" t="str">
            <v>BVGD163308</v>
          </cell>
          <cell r="W2740">
            <v>45343</v>
          </cell>
          <cell r="Z2740">
            <v>2618</v>
          </cell>
        </row>
        <row r="2741">
          <cell r="E2741" t="str">
            <v>RAGHOPUR, PATNA</v>
          </cell>
          <cell r="G2741">
            <v>9311322151</v>
          </cell>
          <cell r="K2741" t="str">
            <v>BXKD121881</v>
          </cell>
          <cell r="W2741">
            <v>45342</v>
          </cell>
          <cell r="Z2741">
            <v>1</v>
          </cell>
        </row>
        <row r="2742">
          <cell r="E2742" t="str">
            <v>PIPRA</v>
          </cell>
          <cell r="G2742">
            <v>9304258268</v>
          </cell>
          <cell r="K2742" t="str">
            <v>BVIL161084</v>
          </cell>
          <cell r="W2742">
            <v>45342</v>
          </cell>
          <cell r="Z2742">
            <v>1380</v>
          </cell>
        </row>
        <row r="2743">
          <cell r="E2743" t="str">
            <v>PIPARWAR</v>
          </cell>
          <cell r="G2743">
            <v>9234615009</v>
          </cell>
          <cell r="K2743" t="str">
            <v>BXJD231746</v>
          </cell>
          <cell r="W2743">
            <v>45341</v>
          </cell>
          <cell r="Z2743">
            <v>1</v>
          </cell>
        </row>
        <row r="2744">
          <cell r="E2744" t="str">
            <v>BARKAKANA, RAMGRAH</v>
          </cell>
          <cell r="G2744">
            <v>9102724023</v>
          </cell>
          <cell r="K2744" t="str">
            <v>EUES035194</v>
          </cell>
          <cell r="W2744">
            <v>45341</v>
          </cell>
          <cell r="Z2744">
            <v>1143</v>
          </cell>
        </row>
        <row r="2745">
          <cell r="E2745" t="str">
            <v>KATRAS</v>
          </cell>
          <cell r="G2745">
            <v>9570178502</v>
          </cell>
          <cell r="K2745" t="str">
            <v>BWFD163947</v>
          </cell>
          <cell r="W2745">
            <v>45341</v>
          </cell>
          <cell r="Z2745">
            <v>730</v>
          </cell>
        </row>
        <row r="2746">
          <cell r="E2746" t="str">
            <v>RAHELA, DALTAINGANJ</v>
          </cell>
          <cell r="G2746">
            <v>7004971081</v>
          </cell>
          <cell r="K2746" t="str">
            <v>BUGS035879</v>
          </cell>
          <cell r="W2746">
            <v>45341</v>
          </cell>
          <cell r="Z2746">
            <v>12683</v>
          </cell>
        </row>
        <row r="2747">
          <cell r="E2747" t="str">
            <v>ANGARA, TATISILWAI</v>
          </cell>
          <cell r="G2747">
            <v>7635050939</v>
          </cell>
          <cell r="K2747" t="str">
            <v>BWFC370703</v>
          </cell>
          <cell r="W2747">
            <v>45339</v>
          </cell>
          <cell r="Z2747">
            <v>1</v>
          </cell>
        </row>
        <row r="2748">
          <cell r="E2748" t="str">
            <v>PHUSHRO</v>
          </cell>
          <cell r="G2748">
            <v>7979946647</v>
          </cell>
          <cell r="K2748" t="str">
            <v>BWHD231642</v>
          </cell>
          <cell r="W2748">
            <v>45339</v>
          </cell>
          <cell r="Z2748">
            <v>490</v>
          </cell>
        </row>
        <row r="2749">
          <cell r="E2749" t="str">
            <v>AKASHKANARI</v>
          </cell>
          <cell r="G2749">
            <v>9570178502</v>
          </cell>
          <cell r="K2749" t="str">
            <v>BWFD163947</v>
          </cell>
          <cell r="W2749">
            <v>45339</v>
          </cell>
          <cell r="Z2749">
            <v>720</v>
          </cell>
        </row>
        <row r="2750">
          <cell r="E2750" t="str">
            <v>PATNA</v>
          </cell>
          <cell r="G2750">
            <v>9617831594</v>
          </cell>
          <cell r="K2750" t="str">
            <v>BSBD120630</v>
          </cell>
          <cell r="W2750">
            <v>45339</v>
          </cell>
          <cell r="Z2750">
            <v>900</v>
          </cell>
        </row>
        <row r="2751">
          <cell r="E2751" t="str">
            <v>ANKIT KUMAR SONTHALIA, R.N. BOSE ROAD, SATSANG GATE, NEAR HANUMAN MANDIR,, PURANDAHA, DEOGHAR, DIST. DUMKA,, JHARKHAND</v>
          </cell>
          <cell r="G2751">
            <v>7542025382</v>
          </cell>
          <cell r="K2751" t="str">
            <v>BSFD161819</v>
          </cell>
          <cell r="W2751">
            <v>45339</v>
          </cell>
          <cell r="Z2751">
            <v>3986</v>
          </cell>
        </row>
        <row r="2752">
          <cell r="E2752" t="str">
            <v>BIHAR</v>
          </cell>
          <cell r="G2752">
            <v>7739231151</v>
          </cell>
          <cell r="K2752" t="str">
            <v>BRJD160600</v>
          </cell>
          <cell r="W2752">
            <v>45339</v>
          </cell>
          <cell r="Z2752">
            <v>5341</v>
          </cell>
        </row>
        <row r="2753">
          <cell r="E2753" t="str">
            <v>C/O - ANUP JOSHI, DOCTOR GALI FRONT OF JAIN MANDIR, P.O. - JHUMRITILAIYA, KODERMA</v>
          </cell>
          <cell r="G2753">
            <v>9762686087</v>
          </cell>
          <cell r="K2753" t="str">
            <v>BSBD161629</v>
          </cell>
          <cell r="W2753">
            <v>45339</v>
          </cell>
          <cell r="Z2753">
            <v>4660</v>
          </cell>
        </row>
        <row r="2754">
          <cell r="E2754" t="str">
            <v>BHULI DHANBAD</v>
          </cell>
          <cell r="G2754">
            <v>7004387228</v>
          </cell>
          <cell r="K2754" t="str">
            <v>BQED160244</v>
          </cell>
          <cell r="W2754">
            <v>45339</v>
          </cell>
          <cell r="Z2754">
            <v>9760</v>
          </cell>
        </row>
        <row r="2755">
          <cell r="E2755" t="str">
            <v>JARANDIH, PHUSHRO</v>
          </cell>
          <cell r="G2755">
            <v>7541869555</v>
          </cell>
          <cell r="K2755" t="str">
            <v>BTKD162074</v>
          </cell>
          <cell r="W2755">
            <v>45339</v>
          </cell>
          <cell r="Z2755">
            <v>9511</v>
          </cell>
        </row>
        <row r="2756">
          <cell r="E2756" t="str">
            <v>LODNA</v>
          </cell>
          <cell r="G2756">
            <v>7644045555</v>
          </cell>
          <cell r="K2756" t="str">
            <v>BTDD162169</v>
          </cell>
          <cell r="W2756">
            <v>45339</v>
          </cell>
          <cell r="Z2756">
            <v>14077</v>
          </cell>
        </row>
        <row r="2757">
          <cell r="E2757" t="str">
            <v>BERA, DHANBAD</v>
          </cell>
          <cell r="G2757">
            <v>9550053031</v>
          </cell>
          <cell r="K2757" t="str">
            <v>BUAD162634</v>
          </cell>
          <cell r="W2757">
            <v>45339</v>
          </cell>
          <cell r="Z2757">
            <v>4184</v>
          </cell>
        </row>
        <row r="2758">
          <cell r="E2758" t="str">
            <v>SIMRAHI, SUPOL, BIHAR</v>
          </cell>
          <cell r="G2758">
            <v>6204668116</v>
          </cell>
          <cell r="K2758" t="str">
            <v>BUCD121174</v>
          </cell>
          <cell r="W2758">
            <v>45339</v>
          </cell>
          <cell r="Z2758">
            <v>2284</v>
          </cell>
        </row>
        <row r="2759">
          <cell r="E2759" t="str">
            <v>BIHAR</v>
          </cell>
          <cell r="G2759">
            <v>7368928746</v>
          </cell>
          <cell r="K2759" t="str">
            <v>BUID220797</v>
          </cell>
          <cell r="W2759">
            <v>45339</v>
          </cell>
          <cell r="Z2759">
            <v>971</v>
          </cell>
        </row>
        <row r="2760">
          <cell r="E2760" t="str">
            <v>BIHAR, BEGUSARAI</v>
          </cell>
          <cell r="G2760">
            <v>8877841639</v>
          </cell>
          <cell r="K2760" t="str">
            <v>BTJL152348</v>
          </cell>
          <cell r="W2760">
            <v>45339</v>
          </cell>
          <cell r="Z2760">
            <v>2053</v>
          </cell>
        </row>
        <row r="2761">
          <cell r="E2761" t="str">
            <v>SIMDEGA</v>
          </cell>
          <cell r="G2761">
            <v>6203833614</v>
          </cell>
          <cell r="K2761" t="str">
            <v>BRCD160998</v>
          </cell>
          <cell r="W2761">
            <v>45339</v>
          </cell>
          <cell r="Z2761">
            <v>4175</v>
          </cell>
        </row>
        <row r="2762">
          <cell r="E2762" t="str">
            <v>GAYA</v>
          </cell>
          <cell r="G2762">
            <v>9798724120</v>
          </cell>
          <cell r="K2762" t="str">
            <v>BQBD200008</v>
          </cell>
          <cell r="W2762">
            <v>45339</v>
          </cell>
          <cell r="Z2762">
            <v>8727</v>
          </cell>
        </row>
        <row r="2763">
          <cell r="E2763" t="str">
            <v>GAYA</v>
          </cell>
          <cell r="G2763">
            <v>8210812409</v>
          </cell>
          <cell r="K2763" t="str">
            <v>BUKD162510</v>
          </cell>
          <cell r="W2763">
            <v>45339</v>
          </cell>
          <cell r="Z2763">
            <v>3270</v>
          </cell>
        </row>
        <row r="2764">
          <cell r="E2764">
            <v>0</v>
          </cell>
          <cell r="G2764">
            <v>9931133220</v>
          </cell>
          <cell r="K2764" t="str">
            <v>BRKD120213</v>
          </cell>
          <cell r="W2764">
            <v>45339</v>
          </cell>
          <cell r="Z2764">
            <v>2285</v>
          </cell>
        </row>
        <row r="2765">
          <cell r="E2765" t="str">
            <v>BIHAR</v>
          </cell>
          <cell r="G2765">
            <v>0</v>
          </cell>
          <cell r="K2765" t="str">
            <v>BRHD120445</v>
          </cell>
          <cell r="W2765">
            <v>45339</v>
          </cell>
          <cell r="Z2765">
            <v>4578</v>
          </cell>
        </row>
        <row r="2766">
          <cell r="E2766" t="str">
            <v>CHANDMARI, JORAPHATAK,, DHANBAD</v>
          </cell>
          <cell r="G2766">
            <v>9585918025</v>
          </cell>
          <cell r="K2766" t="str">
            <v>BRCD160967</v>
          </cell>
          <cell r="W2766">
            <v>45339</v>
          </cell>
          <cell r="Z2766">
            <v>6815</v>
          </cell>
        </row>
        <row r="2767">
          <cell r="E2767"/>
          <cell r="G2767">
            <v>9905577070</v>
          </cell>
          <cell r="K2767" t="str">
            <v>BSJD120492</v>
          </cell>
          <cell r="W2767">
            <v>45339</v>
          </cell>
          <cell r="Z2767">
            <v>1398</v>
          </cell>
        </row>
        <row r="2768">
          <cell r="E2768" t="str">
            <v>LODNA MORE</v>
          </cell>
          <cell r="G2768">
            <v>9550053031</v>
          </cell>
          <cell r="K2768" t="str">
            <v>BVFD163261</v>
          </cell>
          <cell r="W2768">
            <v>45338</v>
          </cell>
          <cell r="Z2768">
            <v>1933</v>
          </cell>
        </row>
        <row r="2769">
          <cell r="E2769" t="str">
            <v>RANCHI</v>
          </cell>
          <cell r="G2769">
            <v>9891199804</v>
          </cell>
          <cell r="K2769" t="str">
            <v>BWJC378261</v>
          </cell>
          <cell r="W2769">
            <v>45338</v>
          </cell>
          <cell r="Z2769">
            <v>918</v>
          </cell>
        </row>
        <row r="2770">
          <cell r="E2770" t="str">
            <v>KOKAR INDUSTRIAL AREA,RANCHI
834001</v>
          </cell>
          <cell r="G2770">
            <v>7004147721</v>
          </cell>
          <cell r="K2770" t="str">
            <v>BSBC375532</v>
          </cell>
          <cell r="W2770">
            <v>45338</v>
          </cell>
          <cell r="Z2770">
            <v>4720</v>
          </cell>
        </row>
        <row r="2771">
          <cell r="E2771" t="str">
            <v>BURKHUNDA RAMGARH
829135</v>
          </cell>
          <cell r="G2771">
            <v>8210720001</v>
          </cell>
          <cell r="K2771" t="str">
            <v>BTFC378939</v>
          </cell>
          <cell r="W2771">
            <v>45338</v>
          </cell>
          <cell r="Z2771">
            <v>2130</v>
          </cell>
        </row>
        <row r="2772">
          <cell r="E2772" t="str">
            <v>HOSHIR GIDDI,RAMGARH
NEAR P.N. BANK MAIN ROAD, RAMGARH CANTT. 829122
829110</v>
          </cell>
          <cell r="G2772">
            <v>9835381268</v>
          </cell>
          <cell r="K2772" t="str">
            <v>BRHS035368</v>
          </cell>
          <cell r="W2772">
            <v>45338</v>
          </cell>
          <cell r="Z2772">
            <v>20824</v>
          </cell>
        </row>
        <row r="2773">
          <cell r="E2773" t="str">
            <v>CHANDAN KAYARI, DHANBAD</v>
          </cell>
          <cell r="G2773">
            <v>6203240174</v>
          </cell>
          <cell r="K2773" t="str">
            <v>BULD162579</v>
          </cell>
          <cell r="W2773">
            <v>45338</v>
          </cell>
          <cell r="Z2773">
            <v>2687</v>
          </cell>
        </row>
        <row r="2774">
          <cell r="E2774" t="str">
            <v>BHAGALPUR</v>
          </cell>
          <cell r="G2774">
            <v>9939352785</v>
          </cell>
          <cell r="K2774" t="str">
            <v>BXJD121872</v>
          </cell>
          <cell r="W2774">
            <v>45337</v>
          </cell>
          <cell r="Z2774">
            <v>1</v>
          </cell>
        </row>
        <row r="2775">
          <cell r="E2775" t="str">
            <v>C/O - PREM PRAKASH AGARWAL, OPP - HILLVIEW FUEL STATION, GODHUR, P.O - KUSUNDA, DHANBAD</v>
          </cell>
          <cell r="G2775">
            <v>7903412157</v>
          </cell>
          <cell r="K2775" t="str">
            <v>BTED162217</v>
          </cell>
          <cell r="W2775">
            <v>45337</v>
          </cell>
          <cell r="Z2775">
            <v>8155</v>
          </cell>
        </row>
        <row r="2776">
          <cell r="E2776" t="str">
            <v>NAYA MORE, RAMGRAH</v>
          </cell>
          <cell r="G2776">
            <v>7004541681</v>
          </cell>
          <cell r="K2776" t="str">
            <v>BUKS045387</v>
          </cell>
          <cell r="W2776">
            <v>45335</v>
          </cell>
          <cell r="Z2776">
            <v>10211</v>
          </cell>
        </row>
        <row r="2777">
          <cell r="E2777" t="str">
            <v>NAYA MORE, RAMGRAH</v>
          </cell>
          <cell r="G2777">
            <v>7004541681</v>
          </cell>
          <cell r="K2777" t="str">
            <v>BUKS045388</v>
          </cell>
          <cell r="W2777">
            <v>45335</v>
          </cell>
          <cell r="Z2777">
            <v>8841</v>
          </cell>
        </row>
        <row r="2778">
          <cell r="E2778" t="str">
            <v>GIRIDIH</v>
          </cell>
          <cell r="G2778">
            <v>8271664812</v>
          </cell>
          <cell r="K2778" t="str">
            <v>BVKS048107</v>
          </cell>
          <cell r="W2778">
            <v>45334</v>
          </cell>
          <cell r="Z2778">
            <v>14778</v>
          </cell>
        </row>
        <row r="2779">
          <cell r="E2779" t="str">
            <v>PHUSHRO, BOKARO</v>
          </cell>
          <cell r="G2779">
            <v>9341698396</v>
          </cell>
          <cell r="K2779" t="str">
            <v>BWID164076</v>
          </cell>
          <cell r="W2779">
            <v>45334</v>
          </cell>
          <cell r="Z2779">
            <v>1</v>
          </cell>
        </row>
        <row r="2780">
          <cell r="E2780" t="str">
            <v>BHOWRA</v>
          </cell>
          <cell r="G2780">
            <v>6201841406</v>
          </cell>
          <cell r="K2780" t="str">
            <v>BULD162568</v>
          </cell>
          <cell r="W2780">
            <v>45334</v>
          </cell>
          <cell r="Z2780">
            <v>6987</v>
          </cell>
        </row>
        <row r="2781">
          <cell r="E2781" t="str">
            <v>DALADALI, RANCHI</v>
          </cell>
          <cell r="G2781">
            <v>9934169368</v>
          </cell>
          <cell r="K2781" t="str">
            <v>BVKD163010</v>
          </cell>
          <cell r="W2781">
            <v>45334</v>
          </cell>
          <cell r="Z2781">
            <v>2942</v>
          </cell>
        </row>
        <row r="2782">
          <cell r="E2782" t="str">
            <v>NAGRI,RANCHI
835202
RANCHI</v>
          </cell>
          <cell r="G2782">
            <v>7549287704</v>
          </cell>
          <cell r="K2782" t="str">
            <v>BIGS030904</v>
          </cell>
          <cell r="W2782">
            <v>45333</v>
          </cell>
          <cell r="Z2782">
            <v>10144</v>
          </cell>
        </row>
        <row r="2783">
          <cell r="E2783" t="str">
            <v>PHUSHRO</v>
          </cell>
          <cell r="G2783">
            <v>7979946647</v>
          </cell>
          <cell r="K2783" t="str">
            <v>BVED163244</v>
          </cell>
          <cell r="W2783">
            <v>45332</v>
          </cell>
          <cell r="Z2783">
            <v>3235</v>
          </cell>
        </row>
        <row r="2784">
          <cell r="E2784" t="str">
            <v>BALIDIH, BOKARO</v>
          </cell>
          <cell r="G2784">
            <v>7009268216</v>
          </cell>
          <cell r="K2784" t="str">
            <v>BVCC376207</v>
          </cell>
          <cell r="W2784">
            <v>45332</v>
          </cell>
          <cell r="Z2784">
            <v>8642</v>
          </cell>
        </row>
        <row r="2785">
          <cell r="E2785" t="str">
            <v>KARANPURA, TANDWA, CHANDWA</v>
          </cell>
          <cell r="G2785">
            <v>7544003790</v>
          </cell>
          <cell r="K2785" t="str">
            <v>BRKS041128</v>
          </cell>
          <cell r="W2785">
            <v>45331</v>
          </cell>
          <cell r="Z2785">
            <v>7344</v>
          </cell>
        </row>
        <row r="2786">
          <cell r="E2786" t="str">
            <v>TETULWARI</v>
          </cell>
          <cell r="G2786">
            <v>9006617909</v>
          </cell>
          <cell r="K2786" t="str">
            <v>BTGD162296</v>
          </cell>
          <cell r="W2786">
            <v>45331</v>
          </cell>
          <cell r="Z2786">
            <v>3397</v>
          </cell>
        </row>
        <row r="2787">
          <cell r="E2787" t="str">
            <v>JARANDIH, PHUSHRO</v>
          </cell>
          <cell r="G2787">
            <v>7541869555</v>
          </cell>
          <cell r="K2787" t="str">
            <v>BTKD162074</v>
          </cell>
          <cell r="W2787">
            <v>45331</v>
          </cell>
          <cell r="Z2787">
            <v>9010</v>
          </cell>
        </row>
        <row r="2788">
          <cell r="E2788" t="str">
            <v>LODNA MORE</v>
          </cell>
          <cell r="G2788">
            <v>9550053031</v>
          </cell>
          <cell r="K2788" t="str">
            <v>BVFD163261</v>
          </cell>
          <cell r="W2788">
            <v>45331</v>
          </cell>
          <cell r="Z2788">
            <v>1585</v>
          </cell>
        </row>
        <row r="2789">
          <cell r="E2789" t="str">
            <v>BARKAGAON, HAZARIBAGH</v>
          </cell>
          <cell r="G2789">
            <v>7070010949</v>
          </cell>
          <cell r="K2789" t="str">
            <v>BVED231179</v>
          </cell>
          <cell r="W2789">
            <v>45331</v>
          </cell>
          <cell r="Z2789">
            <v>3879</v>
          </cell>
        </row>
        <row r="2790">
          <cell r="E2790" t="str">
            <v>PHUSHRO</v>
          </cell>
          <cell r="G2790">
            <v>7091340232</v>
          </cell>
          <cell r="K2790" t="str">
            <v>BWAD163687</v>
          </cell>
          <cell r="W2790">
            <v>45331</v>
          </cell>
          <cell r="Z2790">
            <v>2500</v>
          </cell>
        </row>
        <row r="2791">
          <cell r="E2791" t="str">
            <v>TILAIYA,KODARMA
825409
TILAIYA</v>
          </cell>
          <cell r="G2791">
            <v>7739220875</v>
          </cell>
          <cell r="K2791" t="str">
            <v>BQJC370018</v>
          </cell>
          <cell r="W2791">
            <v>45330</v>
          </cell>
          <cell r="Z2791">
            <v>2668</v>
          </cell>
        </row>
        <row r="2792">
          <cell r="E2792" t="str">
            <v>PIPARWAR</v>
          </cell>
          <cell r="G2792">
            <v>9234615011</v>
          </cell>
          <cell r="K2792" t="str">
            <v>BXJD231745</v>
          </cell>
          <cell r="W2792">
            <v>45330</v>
          </cell>
          <cell r="Z2792">
            <v>1</v>
          </cell>
        </row>
        <row r="2793">
          <cell r="E2793" t="str">
            <v>TUPUDANA INDUSTRIAL AREA, RANCHI
PLOT NO. - 45 &amp; 46, TUPUDAN AINDUSTRIAL AREA, TUPUDANA, HATIA, RANCHI
834003
TIPUDANA INDUSTRIAL AREA</v>
          </cell>
          <cell r="G2793">
            <v>7717734248</v>
          </cell>
          <cell r="K2793" t="str">
            <v>BVDS039458</v>
          </cell>
          <cell r="W2793">
            <v>45330</v>
          </cell>
          <cell r="Z2793">
            <v>3211</v>
          </cell>
        </row>
        <row r="2794">
          <cell r="E2794" t="str">
            <v>PLOT NO. 148, TUPUDANA, INDUSTRIAL AREA, HATIA, RANCHI
834002</v>
          </cell>
          <cell r="G2794">
            <v>9534249500</v>
          </cell>
          <cell r="K2794" t="str">
            <v>BSLS036682</v>
          </cell>
          <cell r="W2794">
            <v>45330</v>
          </cell>
          <cell r="Z2794">
            <v>16440</v>
          </cell>
        </row>
        <row r="2795">
          <cell r="E2795" t="str">
            <v>DIBDIH, RANCHI
834002</v>
          </cell>
          <cell r="G2795">
            <v>8102915588</v>
          </cell>
          <cell r="K2795" t="str">
            <v>BTEC378588</v>
          </cell>
          <cell r="W2795">
            <v>45330</v>
          </cell>
          <cell r="Z2795">
            <v>5838</v>
          </cell>
        </row>
        <row r="2796">
          <cell r="E2796" t="str">
            <v>BARKAGAON, HAZARIBAGH</v>
          </cell>
          <cell r="G2796">
            <v>7070010949</v>
          </cell>
          <cell r="K2796" t="str">
            <v>BWLD231345</v>
          </cell>
          <cell r="W2796">
            <v>45330</v>
          </cell>
          <cell r="Z2796">
            <v>1270</v>
          </cell>
        </row>
        <row r="2797">
          <cell r="E2797" t="str">
            <v>TUPUDANA INDUSTRIAL AREA, RANCHI
PLOT NO. - 45 &amp; 46, TUPUDAN AINDUSTRIAL AREA, TUPUDANA, HATIA, RANCHI
834003
TIPUDANA INDUSTRIAL AREA</v>
          </cell>
          <cell r="G2797">
            <v>7717734248</v>
          </cell>
          <cell r="K2797" t="str">
            <v>BVDS039458</v>
          </cell>
          <cell r="W2797">
            <v>45330</v>
          </cell>
          <cell r="Z2797">
            <v>5078</v>
          </cell>
        </row>
        <row r="2798">
          <cell r="E2798" t="str">
            <v>GOVINDPUR, DHANBAD</v>
          </cell>
          <cell r="G2798">
            <v>6294780552</v>
          </cell>
          <cell r="K2798" t="str">
            <v>BHKS040045</v>
          </cell>
          <cell r="W2798">
            <v>45329</v>
          </cell>
          <cell r="Z2798">
            <v>1957</v>
          </cell>
        </row>
        <row r="2799">
          <cell r="E2799" t="str">
            <v>GOVINDPUR, DHANBAD</v>
          </cell>
          <cell r="G2799">
            <v>6294780552</v>
          </cell>
          <cell r="K2799" t="str">
            <v>BHKS040048</v>
          </cell>
          <cell r="W2799">
            <v>45329</v>
          </cell>
          <cell r="Z2799">
            <v>1957</v>
          </cell>
        </row>
        <row r="2800">
          <cell r="E2800" t="str">
            <v>BASTAWLA DHANBAD</v>
          </cell>
          <cell r="G2800">
            <v>8658834483</v>
          </cell>
          <cell r="K2800" t="str">
            <v>BUAD162630</v>
          </cell>
          <cell r="W2800">
            <v>45329</v>
          </cell>
          <cell r="Z2800">
            <v>5684</v>
          </cell>
        </row>
        <row r="2801">
          <cell r="E2801" t="str">
            <v>BERA</v>
          </cell>
          <cell r="G2801">
            <v>8658834483</v>
          </cell>
          <cell r="K2801" t="str">
            <v>BUAD162684</v>
          </cell>
          <cell r="W2801">
            <v>45329</v>
          </cell>
          <cell r="Z2801">
            <v>4459</v>
          </cell>
        </row>
        <row r="2802">
          <cell r="E2802" t="str">
            <v>RANCHI PATNA ROAD
DEMOTAND
825301
HAZARIBAGH</v>
          </cell>
          <cell r="G2802">
            <v>6203465926</v>
          </cell>
          <cell r="K2802" t="str">
            <v>BSCS037531</v>
          </cell>
          <cell r="W2802">
            <v>45329</v>
          </cell>
          <cell r="Z2802">
            <v>19168</v>
          </cell>
        </row>
        <row r="2803">
          <cell r="E2803" t="str">
            <v>FLAT NO. 300, BLOCK - A, MP SRIRAM, CHHOTA GAMHARIA, P.S. - GAMHARIA, DIST.- SARAIKELA KHARSAWAN</v>
          </cell>
          <cell r="G2803">
            <v>7600700314</v>
          </cell>
          <cell r="K2803" t="str">
            <v>BRGL151464</v>
          </cell>
          <cell r="W2803">
            <v>45328</v>
          </cell>
          <cell r="Z2803">
            <v>12400</v>
          </cell>
        </row>
        <row r="2804">
          <cell r="E2804" t="str">
            <v>BASTAKOLA, DHANBAD</v>
          </cell>
          <cell r="G2804">
            <v>8521311810</v>
          </cell>
          <cell r="K2804" t="str">
            <v>BUKD162535</v>
          </cell>
          <cell r="W2804">
            <v>45328</v>
          </cell>
          <cell r="Z2804">
            <v>9483</v>
          </cell>
        </row>
        <row r="2805">
          <cell r="E2805" t="str">
            <v>BASTAKOLA, DHANBAD</v>
          </cell>
          <cell r="G2805">
            <v>8521311810</v>
          </cell>
          <cell r="K2805" t="str">
            <v>BQKD160099</v>
          </cell>
          <cell r="W2805">
            <v>45328</v>
          </cell>
          <cell r="Z2805">
            <v>10353</v>
          </cell>
        </row>
        <row r="2806">
          <cell r="E2806" t="str">
            <v>DHANBAD</v>
          </cell>
          <cell r="G2806">
            <v>8521311810</v>
          </cell>
          <cell r="K2806" t="str">
            <v>BTDD162186</v>
          </cell>
          <cell r="W2806">
            <v>45328</v>
          </cell>
          <cell r="Z2806">
            <v>8397</v>
          </cell>
        </row>
        <row r="2807">
          <cell r="E2807" t="str">
            <v>BASKATOLA</v>
          </cell>
          <cell r="G2807">
            <v>8521311810</v>
          </cell>
          <cell r="K2807" t="str">
            <v>BULD162577</v>
          </cell>
          <cell r="W2807">
            <v>45328</v>
          </cell>
          <cell r="Z2807">
            <v>9335</v>
          </cell>
        </row>
        <row r="2808">
          <cell r="E2808" t="str">
            <v>BASKATOLA</v>
          </cell>
          <cell r="G2808">
            <v>8521311810</v>
          </cell>
          <cell r="K2808" t="str">
            <v>BQKD168115</v>
          </cell>
          <cell r="W2808">
            <v>45328</v>
          </cell>
          <cell r="Z2808">
            <v>2095</v>
          </cell>
        </row>
        <row r="2809">
          <cell r="E2809" t="str">
            <v>LODNA</v>
          </cell>
          <cell r="G2809">
            <v>9508648266</v>
          </cell>
          <cell r="K2809" t="str">
            <v>BVJD162972</v>
          </cell>
          <cell r="W2809">
            <v>45328</v>
          </cell>
          <cell r="Z2809">
            <v>3540</v>
          </cell>
        </row>
        <row r="2810">
          <cell r="E2810" t="str">
            <v>KWJAMA COLLIERY, DHANBAD</v>
          </cell>
          <cell r="G2810">
            <v>9508648266</v>
          </cell>
          <cell r="K2810" t="str">
            <v>BVCD163165</v>
          </cell>
          <cell r="W2810">
            <v>45328</v>
          </cell>
          <cell r="Z2810">
            <v>5215</v>
          </cell>
        </row>
        <row r="2811">
          <cell r="E2811" t="str">
            <v>LODNA</v>
          </cell>
          <cell r="G2811">
            <v>9044360313</v>
          </cell>
          <cell r="K2811" t="str">
            <v>BVID163401</v>
          </cell>
          <cell r="W2811">
            <v>45328</v>
          </cell>
          <cell r="Z2811">
            <v>3415</v>
          </cell>
        </row>
        <row r="2812">
          <cell r="E2812" t="str">
            <v>NTA LODNA, DHANBAD</v>
          </cell>
          <cell r="G2812">
            <v>9044360313</v>
          </cell>
          <cell r="K2812" t="str">
            <v>BULD162559</v>
          </cell>
          <cell r="W2812">
            <v>45328</v>
          </cell>
          <cell r="Z2812">
            <v>9250</v>
          </cell>
        </row>
        <row r="2813">
          <cell r="E2813" t="str">
            <v>LODNA</v>
          </cell>
          <cell r="G2813">
            <v>9044360313</v>
          </cell>
          <cell r="K2813" t="str">
            <v>BTCD162149</v>
          </cell>
          <cell r="W2813">
            <v>45328</v>
          </cell>
          <cell r="Z2813">
            <v>7735</v>
          </cell>
        </row>
        <row r="2814">
          <cell r="E2814" t="str">
            <v>PIPARWAR,JHARKHAND
BAHERA, BENTI, PIPARWAR, CHATRA
825321</v>
          </cell>
          <cell r="G2814">
            <v>7488762314</v>
          </cell>
          <cell r="K2814" t="str">
            <v>BRGC373918</v>
          </cell>
          <cell r="W2814">
            <v>45328</v>
          </cell>
          <cell r="Z2814">
            <v>7077</v>
          </cell>
        </row>
        <row r="2815">
          <cell r="E2815" t="str">
            <v>NAGARI,</v>
          </cell>
          <cell r="G2815">
            <v>9204493506</v>
          </cell>
          <cell r="K2815" t="str">
            <v>BILS030211</v>
          </cell>
          <cell r="W2815">
            <v>45328</v>
          </cell>
          <cell r="Z2815">
            <v>56526</v>
          </cell>
        </row>
        <row r="2816">
          <cell r="E2816" t="str">
            <v>NAGARI,</v>
          </cell>
          <cell r="G2816">
            <v>9204493506</v>
          </cell>
          <cell r="K2816" t="str">
            <v>BLGS040582</v>
          </cell>
          <cell r="W2816">
            <v>45328</v>
          </cell>
          <cell r="Z2816">
            <v>45522</v>
          </cell>
        </row>
        <row r="2817">
          <cell r="E2817" t="str">
            <v>DALADALI, RANCHI</v>
          </cell>
          <cell r="G2817">
            <v>9835538524</v>
          </cell>
          <cell r="K2817" t="str">
            <v>BWFD163940</v>
          </cell>
          <cell r="W2817">
            <v>45328</v>
          </cell>
          <cell r="Z2817">
            <v>403</v>
          </cell>
        </row>
        <row r="2818">
          <cell r="E2818" t="str">
            <v>LODNA MORE</v>
          </cell>
          <cell r="G2818">
            <v>9550053031</v>
          </cell>
          <cell r="K2818" t="str">
            <v>BVFD163261</v>
          </cell>
          <cell r="W2818">
            <v>45327</v>
          </cell>
          <cell r="Z2818">
            <v>1542</v>
          </cell>
        </row>
        <row r="2819">
          <cell r="E2819" t="str">
            <v>TATISILWAI, JHARKHAND
835103</v>
          </cell>
          <cell r="G2819">
            <v>6200160428</v>
          </cell>
          <cell r="K2819" t="str">
            <v>BQHS040705</v>
          </cell>
          <cell r="W2819">
            <v>45327</v>
          </cell>
          <cell r="Z2819">
            <v>29904</v>
          </cell>
        </row>
        <row r="2820">
          <cell r="E2820" t="str">
            <v>MAHUDA MORE, DHANBAD</v>
          </cell>
          <cell r="G2820">
            <v>9142756124</v>
          </cell>
          <cell r="K2820" t="str">
            <v>BWHD164004</v>
          </cell>
          <cell r="W2820">
            <v>45327</v>
          </cell>
          <cell r="Z2820">
            <v>84</v>
          </cell>
        </row>
        <row r="2821">
          <cell r="E2821" t="str">
            <v>NEAR P.N BANK MAIN ROAD,, RAMGARH CANTT-829122, DIST. RAMGARH
829122
BUDHAKHOP, AMBRELA, KARMA,</v>
          </cell>
          <cell r="G2821">
            <v>8789350097</v>
          </cell>
          <cell r="K2821" t="str">
            <v>BQBS030091</v>
          </cell>
          <cell r="W2821">
            <v>45325</v>
          </cell>
          <cell r="Z2821">
            <v>44288</v>
          </cell>
        </row>
        <row r="2822">
          <cell r="E2822" t="str">
            <v>DEOGRAH</v>
          </cell>
          <cell r="G2822">
            <v>9973406306</v>
          </cell>
          <cell r="K2822" t="str">
            <v>BWFD163937</v>
          </cell>
          <cell r="W2822">
            <v>45325</v>
          </cell>
          <cell r="Z2822">
            <v>76</v>
          </cell>
        </row>
        <row r="2823">
          <cell r="E2823" t="str">
            <v>GONDUDIH, DHANBAD</v>
          </cell>
          <cell r="G2823">
            <v>9661544624</v>
          </cell>
          <cell r="K2823" t="str">
            <v>BWJD163475</v>
          </cell>
          <cell r="W2823">
            <v>45325</v>
          </cell>
          <cell r="Z2823">
            <v>1213</v>
          </cell>
        </row>
        <row r="2824">
          <cell r="E2824" t="str">
            <v>LODNA MORE</v>
          </cell>
          <cell r="G2824">
            <v>9550053031</v>
          </cell>
          <cell r="K2824" t="str">
            <v>BVFD163261</v>
          </cell>
          <cell r="W2824">
            <v>45324</v>
          </cell>
          <cell r="Z2824">
            <v>1540</v>
          </cell>
        </row>
        <row r="2825">
          <cell r="E2825" t="str">
            <v>DHANBAD</v>
          </cell>
          <cell r="G2825">
            <v>7004686026</v>
          </cell>
          <cell r="K2825" t="str">
            <v>BWLD163586</v>
          </cell>
          <cell r="W2825">
            <v>45324</v>
          </cell>
          <cell r="Z2825">
            <v>1521</v>
          </cell>
        </row>
        <row r="2826">
          <cell r="E2826" t="str">
            <v>REHLA, GARHWA ROAD, PALAMU D.T, JHARKHAND
PALAMU JHARKHAND 822124
INDIA</v>
          </cell>
          <cell r="G2826">
            <v>7004971081</v>
          </cell>
          <cell r="K2826" t="str">
            <v>BLFS031469</v>
          </cell>
          <cell r="W2826">
            <v>45324</v>
          </cell>
          <cell r="Z2826">
            <v>41802</v>
          </cell>
        </row>
        <row r="2827">
          <cell r="E2827" t="str">
            <v>LODNA MORE</v>
          </cell>
          <cell r="G2827">
            <v>9550053031</v>
          </cell>
          <cell r="K2827" t="str">
            <v>BVFD163261</v>
          </cell>
          <cell r="W2827">
            <v>45324</v>
          </cell>
          <cell r="Z2827">
            <v>1530</v>
          </cell>
        </row>
        <row r="2828">
          <cell r="E2828" t="str">
            <v>SAUNDI, RAMGRAH</v>
          </cell>
          <cell r="G2828">
            <v>7707001181</v>
          </cell>
          <cell r="K2828" t="str">
            <v>BVBC375436</v>
          </cell>
          <cell r="W2828">
            <v>45324</v>
          </cell>
          <cell r="Z2828">
            <v>2750</v>
          </cell>
        </row>
        <row r="2829">
          <cell r="E2829" t="str">
            <v>PHUSHRO</v>
          </cell>
          <cell r="G2829">
            <v>7979946647</v>
          </cell>
          <cell r="K2829" t="str">
            <v>BVED163244</v>
          </cell>
          <cell r="W2829">
            <v>45323</v>
          </cell>
          <cell r="Z2829">
            <v>3070</v>
          </cell>
        </row>
        <row r="2830">
          <cell r="E2830" t="str">
            <v>DALADALI, RANCHI</v>
          </cell>
          <cell r="G2830">
            <v>6201181299</v>
          </cell>
          <cell r="K2830" t="str">
            <v>BVKD163010</v>
          </cell>
          <cell r="W2830">
            <v>45323</v>
          </cell>
          <cell r="Z2830">
            <v>2855</v>
          </cell>
        </row>
        <row r="2831">
          <cell r="E2831" t="str">
            <v>RING ROAD, TUPUDANA</v>
          </cell>
          <cell r="G2831">
            <v>9264401517</v>
          </cell>
          <cell r="K2831" t="str">
            <v>BWLS031931</v>
          </cell>
          <cell r="W2831">
            <v>45321</v>
          </cell>
          <cell r="Z2831">
            <v>269</v>
          </cell>
        </row>
        <row r="2832">
          <cell r="E2832" t="str">
            <v>RAHELA, DALTAINGANJ</v>
          </cell>
          <cell r="G2832">
            <v>9973665355</v>
          </cell>
          <cell r="K2832" t="str">
            <v>BUGS035879</v>
          </cell>
          <cell r="W2832">
            <v>45321</v>
          </cell>
          <cell r="Z2832">
            <v>12683</v>
          </cell>
        </row>
        <row r="2833">
          <cell r="E2833" t="str">
            <v>HAZARIBAGH
RANCHI JHARKHAND 834002
INDIA</v>
          </cell>
          <cell r="G2833">
            <v>9304388269</v>
          </cell>
          <cell r="K2833" t="str">
            <v>BKAS030685</v>
          </cell>
          <cell r="W2833">
            <v>45321</v>
          </cell>
          <cell r="Z2833">
            <v>44533</v>
          </cell>
        </row>
        <row r="2834">
          <cell r="E2834" t="str">
            <v>VILL - BARIDARI, BOKARO</v>
          </cell>
          <cell r="G2834">
            <v>9934169104</v>
          </cell>
          <cell r="K2834" t="str">
            <v>BRHD161299</v>
          </cell>
          <cell r="W2834">
            <v>45320</v>
          </cell>
          <cell r="Z2834">
            <v>4900</v>
          </cell>
        </row>
        <row r="2835">
          <cell r="E2835" t="str">
            <v>BARKAGAON, HAZARIBAGH</v>
          </cell>
          <cell r="G2835">
            <v>7070010949</v>
          </cell>
          <cell r="K2835" t="str">
            <v>BWLD231345</v>
          </cell>
          <cell r="W2835">
            <v>45320</v>
          </cell>
          <cell r="Z2835">
            <v>1184</v>
          </cell>
        </row>
        <row r="2836">
          <cell r="E2836" t="str">
            <v>BARKAGAON, HAZARIBAGH</v>
          </cell>
          <cell r="G2836">
            <v>7070010949</v>
          </cell>
          <cell r="K2836" t="str">
            <v>BWLD231334</v>
          </cell>
          <cell r="W2836">
            <v>45320</v>
          </cell>
          <cell r="Z2836">
            <v>1160</v>
          </cell>
        </row>
        <row r="2837">
          <cell r="E2837" t="str">
            <v>BARKAGAON, HAZARIBAGH</v>
          </cell>
          <cell r="G2837">
            <v>7070010949</v>
          </cell>
          <cell r="K2837" t="str">
            <v>BVED231179</v>
          </cell>
          <cell r="W2837">
            <v>45320</v>
          </cell>
          <cell r="Z2837">
            <v>3702</v>
          </cell>
        </row>
        <row r="2838">
          <cell r="E2838" t="str">
            <v>BHULI, DHANBAD</v>
          </cell>
          <cell r="G2838">
            <v>7541046561</v>
          </cell>
          <cell r="K2838" t="str">
            <v>BWEC370394</v>
          </cell>
          <cell r="W2838">
            <v>45320</v>
          </cell>
          <cell r="Z2838">
            <v>2400</v>
          </cell>
        </row>
        <row r="2839">
          <cell r="E2839" t="str">
            <v>CHUTIA, RANCHI</v>
          </cell>
          <cell r="G2839">
            <v>9060975013</v>
          </cell>
          <cell r="K2839" t="str">
            <v>BUFD162814</v>
          </cell>
          <cell r="W2839">
            <v>45320</v>
          </cell>
          <cell r="Z2839">
            <v>6579</v>
          </cell>
        </row>
        <row r="2840">
          <cell r="E2840" t="str">
            <v>HESLA,RAMGARH
829101</v>
          </cell>
          <cell r="G2840">
            <v>7562823341</v>
          </cell>
          <cell r="K2840" t="str">
            <v>BSJS035917</v>
          </cell>
          <cell r="W2840">
            <v>45320</v>
          </cell>
          <cell r="Z2840">
            <v>36743</v>
          </cell>
        </row>
        <row r="2841">
          <cell r="E2841" t="str">
            <v>NAYA MORE,RAMGARH
ARA SARU BERA ROAD, NAYA, RAMGARH,JHARKHAND
829110
NAYA MORE</v>
          </cell>
          <cell r="G2841">
            <v>6201225253</v>
          </cell>
          <cell r="K2841" t="str">
            <v>BQBS033796</v>
          </cell>
          <cell r="W2841">
            <v>45320</v>
          </cell>
          <cell r="Z2841">
            <v>31079</v>
          </cell>
        </row>
        <row r="2842">
          <cell r="E2842" t="str">
            <v>DIBDIH, RANCHI
834002</v>
          </cell>
          <cell r="G2842">
            <v>8102915588</v>
          </cell>
          <cell r="K2842" t="str">
            <v>BTEC378588</v>
          </cell>
          <cell r="W2842">
            <v>45318</v>
          </cell>
          <cell r="Z2842">
            <v>5753</v>
          </cell>
        </row>
        <row r="2843">
          <cell r="E2843" t="str">
            <v>TIPUDANA, RANCHI</v>
          </cell>
          <cell r="G2843">
            <v>9431708248</v>
          </cell>
          <cell r="K2843" t="str">
            <v>BUGC373215</v>
          </cell>
          <cell r="W2843">
            <v>45318</v>
          </cell>
          <cell r="Z2843">
            <v>5006</v>
          </cell>
        </row>
        <row r="2844">
          <cell r="E2844" t="str">
            <v>KATRAS</v>
          </cell>
          <cell r="G2844">
            <v>6299143649</v>
          </cell>
          <cell r="K2844" t="str">
            <v>BWFD163947</v>
          </cell>
          <cell r="W2844">
            <v>45318</v>
          </cell>
          <cell r="Z2844">
            <v>521</v>
          </cell>
        </row>
        <row r="2845">
          <cell r="E2845" t="str">
            <v>DALADALI, RANCHI</v>
          </cell>
          <cell r="G2845">
            <v>9431139783</v>
          </cell>
          <cell r="K2845" t="str">
            <v>BWID164054</v>
          </cell>
          <cell r="W2845">
            <v>45316</v>
          </cell>
          <cell r="Z2845">
            <v>1</v>
          </cell>
        </row>
        <row r="2846">
          <cell r="E2846" t="str">
            <v>DALADALI, RANCHI</v>
          </cell>
          <cell r="G2846">
            <v>8051191796</v>
          </cell>
          <cell r="K2846" t="str">
            <v>BWED163889</v>
          </cell>
          <cell r="W2846">
            <v>45316</v>
          </cell>
          <cell r="Z2846">
            <v>40</v>
          </cell>
        </row>
        <row r="2847">
          <cell r="E2847" t="str">
            <v>RAJRAPPA</v>
          </cell>
          <cell r="G2847">
            <v>8092762251</v>
          </cell>
          <cell r="K2847" t="str">
            <v>BUKC370655</v>
          </cell>
          <cell r="W2847">
            <v>45315</v>
          </cell>
          <cell r="Z2847">
            <v>4272</v>
          </cell>
        </row>
        <row r="2848">
          <cell r="E2848" t="str">
            <v>KOKAR, RANCHI</v>
          </cell>
          <cell r="G2848">
            <v>9431115673</v>
          </cell>
          <cell r="K2848" t="str">
            <v>BWIC371555</v>
          </cell>
          <cell r="W2848">
            <v>45315</v>
          </cell>
          <cell r="Z2848">
            <v>1</v>
          </cell>
        </row>
        <row r="2849">
          <cell r="E2849" t="str">
            <v>BEGUSARAI, BIHAR</v>
          </cell>
          <cell r="G2849">
            <v>9973237962</v>
          </cell>
          <cell r="K2849" t="str">
            <v>BVGD121497</v>
          </cell>
          <cell r="W2849">
            <v>45315</v>
          </cell>
          <cell r="Z2849">
            <v>1409</v>
          </cell>
        </row>
        <row r="2850">
          <cell r="E2850" t="str">
            <v>HAZARIBAGH</v>
          </cell>
          <cell r="G2850">
            <v>9939988225</v>
          </cell>
          <cell r="K2850" t="str">
            <v>BUIS036401</v>
          </cell>
          <cell r="W2850">
            <v>45315</v>
          </cell>
          <cell r="Z2850">
            <v>10097</v>
          </cell>
        </row>
        <row r="2851">
          <cell r="E2851" t="str">
            <v>RANCHI PATNA ROAD
DEMOTAND
825301
HAZARIBAGH</v>
          </cell>
          <cell r="G2851">
            <v>6203465926</v>
          </cell>
          <cell r="K2851" t="str">
            <v>BSCS037531</v>
          </cell>
          <cell r="W2851">
            <v>45315</v>
          </cell>
          <cell r="Z2851">
            <v>19045</v>
          </cell>
        </row>
        <row r="2852">
          <cell r="E2852" t="str">
            <v>KULI, RAMGRAH</v>
          </cell>
          <cell r="G2852">
            <v>9691773091</v>
          </cell>
          <cell r="K2852" t="str">
            <v>BVGD163297</v>
          </cell>
          <cell r="W2852">
            <v>45315</v>
          </cell>
          <cell r="Z2852">
            <v>740</v>
          </cell>
        </row>
        <row r="2853">
          <cell r="E2853" t="str">
            <v>NAYA MORE, RAMGRAH</v>
          </cell>
          <cell r="G2853">
            <v>7004541681</v>
          </cell>
          <cell r="K2853" t="str">
            <v>BUKS045387</v>
          </cell>
          <cell r="W2853">
            <v>45314</v>
          </cell>
          <cell r="Z2853">
            <v>9798</v>
          </cell>
        </row>
        <row r="2854">
          <cell r="E2854" t="str">
            <v>NAYA MORE,RAMGARH
ARA SARU BERA ROAD, NAYA, RAMGARH,JHARKHAND
829110
NAYA MORE</v>
          </cell>
          <cell r="G2854">
            <v>6201225253</v>
          </cell>
          <cell r="K2854" t="str">
            <v>BQBS033796</v>
          </cell>
          <cell r="W2854">
            <v>45314</v>
          </cell>
          <cell r="Z2854">
            <v>28643</v>
          </cell>
        </row>
        <row r="2855">
          <cell r="E2855" t="str">
            <v>RANCHI PATNA ROAD
DEMOTAND
825301
HAZARIBAGH</v>
          </cell>
          <cell r="G2855">
            <v>7905424302</v>
          </cell>
          <cell r="K2855" t="str">
            <v>BMBL160078</v>
          </cell>
          <cell r="W2855">
            <v>45314</v>
          </cell>
          <cell r="Z2855">
            <v>56106</v>
          </cell>
        </row>
        <row r="2856">
          <cell r="E2856" t="str">
            <v>GAYA, BIHAR</v>
          </cell>
          <cell r="G2856">
            <v>8521057778</v>
          </cell>
          <cell r="K2856" t="str">
            <v>BWID164091</v>
          </cell>
          <cell r="W2856">
            <v>45314</v>
          </cell>
          <cell r="Z2856">
            <v>1</v>
          </cell>
        </row>
        <row r="2857">
          <cell r="E2857" t="str">
            <v>RAMGARH
829103
NAYA MORE</v>
          </cell>
          <cell r="G2857">
            <v>6201225253</v>
          </cell>
          <cell r="K2857" t="str">
            <v>BRGS035169</v>
          </cell>
          <cell r="W2857">
            <v>45314</v>
          </cell>
          <cell r="Z2857">
            <v>29450</v>
          </cell>
        </row>
        <row r="2858">
          <cell r="E2858" t="str">
            <v>TAPIN HAZARIBAGH</v>
          </cell>
          <cell r="G2858">
            <v>8002177613</v>
          </cell>
          <cell r="K2858" t="str">
            <v>BTGD162289</v>
          </cell>
          <cell r="W2858">
            <v>45314</v>
          </cell>
          <cell r="Z2858">
            <v>8367</v>
          </cell>
        </row>
        <row r="2859">
          <cell r="E2859" t="str">
            <v>KOKAR, RANCHI</v>
          </cell>
          <cell r="G2859">
            <v>7488061091</v>
          </cell>
          <cell r="K2859" t="str">
            <v>BWIC371555</v>
          </cell>
          <cell r="W2859">
            <v>45314</v>
          </cell>
          <cell r="Z2859">
            <v>0</v>
          </cell>
        </row>
        <row r="2860">
          <cell r="E2860" t="str">
            <v>NAYA MORE, RAMGRAH</v>
          </cell>
          <cell r="G2860">
            <v>7004541681</v>
          </cell>
          <cell r="K2860" t="str">
            <v>BUKS045388</v>
          </cell>
          <cell r="W2860">
            <v>45314</v>
          </cell>
          <cell r="Z2860">
            <v>8673</v>
          </cell>
        </row>
        <row r="2861">
          <cell r="E2861" t="str">
            <v>RAMGARH
829103
NAYA MORE</v>
          </cell>
          <cell r="G2861">
            <v>6201225258</v>
          </cell>
          <cell r="K2861" t="str">
            <v>BPCS030196</v>
          </cell>
          <cell r="W2861">
            <v>45314</v>
          </cell>
          <cell r="Z2861">
            <v>38293</v>
          </cell>
        </row>
        <row r="2862">
          <cell r="E2862" t="str">
            <v>HAZARIBAGH</v>
          </cell>
          <cell r="G2862">
            <v>7255084681</v>
          </cell>
          <cell r="K2862" t="str">
            <v>BWLS031775</v>
          </cell>
          <cell r="W2862">
            <v>45314</v>
          </cell>
          <cell r="Z2862">
            <v>6291</v>
          </cell>
        </row>
        <row r="2863">
          <cell r="E2863" t="str">
            <v>PLOT NO 716,VILL-RUKKA,
835219</v>
          </cell>
          <cell r="G2863">
            <v>8077428198</v>
          </cell>
          <cell r="K2863" t="str">
            <v>BSKS036366</v>
          </cell>
          <cell r="W2863">
            <v>45314</v>
          </cell>
          <cell r="Z2863">
            <v>26260</v>
          </cell>
        </row>
        <row r="2864">
          <cell r="E2864" t="str">
            <v>DUMRI, DHANBAD</v>
          </cell>
          <cell r="G2864">
            <v>6204545670</v>
          </cell>
          <cell r="K2864" t="str">
            <v>BVHD163374</v>
          </cell>
          <cell r="W2864">
            <v>45314</v>
          </cell>
          <cell r="Z2864">
            <v>2748</v>
          </cell>
        </row>
        <row r="2865">
          <cell r="E2865" t="str">
            <v>HESLA,RAMGARH
829101</v>
          </cell>
          <cell r="G2865">
            <v>7909075495</v>
          </cell>
          <cell r="K2865" t="str">
            <v>BSJS035917</v>
          </cell>
          <cell r="W2865">
            <v>45313</v>
          </cell>
          <cell r="Z2865">
            <v>36576</v>
          </cell>
        </row>
        <row r="2866">
          <cell r="E2866" t="str">
            <v>HESLA,RAMGARH
829101</v>
          </cell>
          <cell r="G2866">
            <v>7909075495</v>
          </cell>
          <cell r="K2866" t="str">
            <v>BSDS037710</v>
          </cell>
          <cell r="W2866">
            <v>45313</v>
          </cell>
          <cell r="Z2866">
            <v>26387</v>
          </cell>
        </row>
        <row r="2867">
          <cell r="E2867" t="str">
            <v>ARGADA ROAD, BINJHAR, P.O. - MARAR, RAMGARH
829117</v>
          </cell>
          <cell r="G2867">
            <v>7004687780</v>
          </cell>
          <cell r="K2867" t="str">
            <v>BSCS037449</v>
          </cell>
          <cell r="W2867">
            <v>45313</v>
          </cell>
          <cell r="Z2867">
            <v>22795</v>
          </cell>
        </row>
        <row r="2868">
          <cell r="E2868" t="str">
            <v>PHOOLWARTAND, DHANBAD</v>
          </cell>
          <cell r="G2868">
            <v>8210106692</v>
          </cell>
          <cell r="K2868" t="str">
            <v>BVHD163393</v>
          </cell>
          <cell r="W2868">
            <v>45313</v>
          </cell>
          <cell r="Z2868">
            <v>2342</v>
          </cell>
        </row>
        <row r="2869">
          <cell r="E2869" t="str">
            <v>FLAT NO. 300, BLOCK - A, MP SRIRAM, CHHOTA GAMHARIA, P.S. - GAMHARIA, DIST.- SARAIKELA KHARSAWAN</v>
          </cell>
          <cell r="G2869">
            <v>7600700314</v>
          </cell>
          <cell r="K2869" t="str">
            <v>BRGL151464</v>
          </cell>
          <cell r="W2869">
            <v>45311</v>
          </cell>
          <cell r="Z2869">
            <v>12403</v>
          </cell>
        </row>
        <row r="2870">
          <cell r="E2870" t="str">
            <v>KATRAS</v>
          </cell>
          <cell r="G2870">
            <v>8210359864</v>
          </cell>
          <cell r="K2870" t="str">
            <v>BWFD163947</v>
          </cell>
          <cell r="W2870">
            <v>45311</v>
          </cell>
          <cell r="Z2870">
            <v>399</v>
          </cell>
        </row>
        <row r="2871">
          <cell r="E2871" t="str">
            <v>SARBARWA, TUMGRAHA</v>
          </cell>
          <cell r="G2871">
            <v>6203240174</v>
          </cell>
          <cell r="K2871" t="str">
            <v>BRLD160724</v>
          </cell>
          <cell r="W2871">
            <v>45311</v>
          </cell>
          <cell r="Z2871">
            <v>7777</v>
          </cell>
        </row>
        <row r="2872">
          <cell r="E2872" t="str">
            <v>DHANBAD</v>
          </cell>
          <cell r="G2872">
            <v>9608346542</v>
          </cell>
          <cell r="K2872" t="str">
            <v>BVGD163301</v>
          </cell>
          <cell r="W2872">
            <v>45311</v>
          </cell>
          <cell r="Z2872">
            <v>1365</v>
          </cell>
        </row>
        <row r="2873">
          <cell r="E2873" t="str">
            <v>RANCHI</v>
          </cell>
          <cell r="G2873">
            <v>9973880780</v>
          </cell>
          <cell r="K2873" t="str">
            <v>BKDS031405</v>
          </cell>
          <cell r="W2873">
            <v>45311</v>
          </cell>
          <cell r="Z2873">
            <v>25203</v>
          </cell>
        </row>
        <row r="2874">
          <cell r="E2874" t="str">
            <v>KODERMA</v>
          </cell>
          <cell r="G2874">
            <v>8210413459</v>
          </cell>
          <cell r="K2874" t="str">
            <v>BVFS049398</v>
          </cell>
          <cell r="W2874">
            <v>45311</v>
          </cell>
          <cell r="Z2874">
            <v>4430</v>
          </cell>
        </row>
        <row r="2875">
          <cell r="E2875" t="str">
            <v>KODERMA</v>
          </cell>
          <cell r="G2875">
            <v>8210413459</v>
          </cell>
          <cell r="K2875" t="str">
            <v>BVFS049407</v>
          </cell>
          <cell r="W2875">
            <v>45311</v>
          </cell>
          <cell r="Z2875">
            <v>4651</v>
          </cell>
        </row>
        <row r="2876">
          <cell r="E2876" t="str">
            <v>JUMRI TELAIYA</v>
          </cell>
          <cell r="G2876">
            <v>7981797616</v>
          </cell>
          <cell r="K2876" t="str">
            <v>BUKC370499</v>
          </cell>
          <cell r="W2876">
            <v>45311</v>
          </cell>
          <cell r="Z2876">
            <v>17342</v>
          </cell>
        </row>
        <row r="2877">
          <cell r="E2877" t="str">
            <v>JHUMRI TILAIYA</v>
          </cell>
          <cell r="G2877">
            <v>7061052272</v>
          </cell>
          <cell r="K2877" t="str">
            <v>GPLS030458</v>
          </cell>
          <cell r="W2877">
            <v>45311</v>
          </cell>
          <cell r="Z2877">
            <v>34186</v>
          </cell>
        </row>
        <row r="2878">
          <cell r="E2878" t="str">
            <v>BALIDIH, BOKARO</v>
          </cell>
          <cell r="G2878">
            <v>7009268216</v>
          </cell>
          <cell r="K2878" t="str">
            <v>BVCC376207</v>
          </cell>
          <cell r="W2878">
            <v>45311</v>
          </cell>
          <cell r="Z2878">
            <v>8210</v>
          </cell>
        </row>
        <row r="2879">
          <cell r="E2879" t="str">
            <v>GROUND AND 1 ST FLOOR, BESIDE DAINIK BHASKAR, GOVINDPUR ROAD, DIST :- DHANBAD
GROUND AND 1 ST FLOOR, BESIDE DAINIK BHASKAR, GOVINDPUR ROAD, DIST :- DHANBAD
828109</v>
          </cell>
          <cell r="G2879">
            <v>8789061377</v>
          </cell>
          <cell r="K2879" t="str">
            <v>BRES034488</v>
          </cell>
          <cell r="W2879">
            <v>45310</v>
          </cell>
          <cell r="Z2879">
            <v>19782</v>
          </cell>
        </row>
        <row r="2880">
          <cell r="E2880" t="str">
            <v>GROUND AND 1 ST FLOOR, BESIDE DAINIK BHASKAR, GOVINDPUR ROAD, DIST :- DHANBAD
GROUND AND 1 ST FLOOR, BESIDE DAINIK BHASKAR, GOVINDPUR ROAD, DIST :- DHANBAD
828109</v>
          </cell>
          <cell r="G2880">
            <v>8789061377</v>
          </cell>
          <cell r="K2880" t="str">
            <v>BRJC371698</v>
          </cell>
          <cell r="W2880">
            <v>45310</v>
          </cell>
          <cell r="Z2880">
            <v>2642</v>
          </cell>
        </row>
        <row r="2881">
          <cell r="E2881" t="str">
            <v>BALIDIH, BOKARO</v>
          </cell>
          <cell r="G2881">
            <v>7979757306</v>
          </cell>
          <cell r="K2881" t="str">
            <v>BVCS038776</v>
          </cell>
          <cell r="W2881">
            <v>45310</v>
          </cell>
          <cell r="Z2881">
            <v>868</v>
          </cell>
        </row>
        <row r="2882">
          <cell r="E2882" t="str">
            <v>BALIDIH INDUSTRIAL AREA, BOKARO
827014
BALIDIH</v>
          </cell>
          <cell r="G2882">
            <v>9334591780</v>
          </cell>
          <cell r="K2882" t="str">
            <v>BMCS030957</v>
          </cell>
          <cell r="W2882">
            <v>45310</v>
          </cell>
          <cell r="Z2882">
            <v>22324</v>
          </cell>
        </row>
        <row r="2883">
          <cell r="E2883" t="str">
            <v>BOKARO</v>
          </cell>
          <cell r="G2883">
            <v>9629403458</v>
          </cell>
          <cell r="K2883" t="str">
            <v>BSLC374985</v>
          </cell>
          <cell r="W2883">
            <v>45310</v>
          </cell>
          <cell r="Z2883">
            <v>56</v>
          </cell>
        </row>
        <row r="2884">
          <cell r="E2884" t="str">
            <v>BOKARO</v>
          </cell>
          <cell r="G2884">
            <v>9629403458</v>
          </cell>
          <cell r="K2884" t="str">
            <v>BSLC374986</v>
          </cell>
          <cell r="W2884">
            <v>45310</v>
          </cell>
          <cell r="Z2884">
            <v>179</v>
          </cell>
        </row>
        <row r="2885">
          <cell r="E2885" t="str">
            <v>BHOWRA</v>
          </cell>
          <cell r="G2885">
            <v>9608246542</v>
          </cell>
          <cell r="K2885" t="str">
            <v>BUDD162713</v>
          </cell>
          <cell r="W2885">
            <v>45310</v>
          </cell>
          <cell r="Z2885">
            <v>3400</v>
          </cell>
        </row>
        <row r="2886">
          <cell r="E2886" t="str">
            <v>FLAT NO. 300, BLOCK - A, MP SRIRAM, CHHOTA GAMHARIA, P.S. - GAMHARIA, DIST.- SARAIKELA KHARSAWAN</v>
          </cell>
          <cell r="G2886">
            <v>7900700814</v>
          </cell>
          <cell r="K2886" t="str">
            <v>BRBL150944</v>
          </cell>
          <cell r="W2886">
            <v>45310</v>
          </cell>
          <cell r="Z2886">
            <v>7921</v>
          </cell>
        </row>
        <row r="2887">
          <cell r="E2887" t="str">
            <v>TATISILWAI, RANCHI</v>
          </cell>
          <cell r="G2887">
            <v>9708039203</v>
          </cell>
          <cell r="K2887" t="str">
            <v>BWCC379947</v>
          </cell>
          <cell r="W2887">
            <v>45310</v>
          </cell>
          <cell r="Z2887">
            <v>1</v>
          </cell>
        </row>
        <row r="2888">
          <cell r="E2888" t="str">
            <v>DALADALI, RANCHI</v>
          </cell>
          <cell r="G2888">
            <v>9199364073</v>
          </cell>
          <cell r="K2888" t="str">
            <v>BWED163889</v>
          </cell>
          <cell r="W2888">
            <v>45309</v>
          </cell>
          <cell r="Z2888">
            <v>1</v>
          </cell>
        </row>
        <row r="2889">
          <cell r="E2889" t="str">
            <v>DHANBAD</v>
          </cell>
          <cell r="G2889">
            <v>7870788557</v>
          </cell>
          <cell r="K2889" t="str">
            <v>BUBS046036</v>
          </cell>
          <cell r="W2889">
            <v>45309</v>
          </cell>
          <cell r="Z2889">
            <v>5956</v>
          </cell>
        </row>
        <row r="2890">
          <cell r="E2890" t="str">
            <v>GOBINDPUR INDUSTRIAL AREA, DHANBAD</v>
          </cell>
          <cell r="G2890">
            <v>9113169811</v>
          </cell>
          <cell r="K2890" t="str">
            <v>BVJS047894</v>
          </cell>
          <cell r="W2890">
            <v>45309</v>
          </cell>
          <cell r="Z2890">
            <v>15399</v>
          </cell>
        </row>
        <row r="2891">
          <cell r="E2891" t="str">
            <v>AMLO PHUSHRO</v>
          </cell>
          <cell r="G2891">
            <v>8757131605</v>
          </cell>
          <cell r="K2891" t="str">
            <v>BRKD220111</v>
          </cell>
          <cell r="W2891">
            <v>45309</v>
          </cell>
          <cell r="Z2891">
            <v>5896</v>
          </cell>
        </row>
        <row r="2892">
          <cell r="E2892" t="str">
            <v>PHUSHRO</v>
          </cell>
          <cell r="G2892">
            <v>7091340232</v>
          </cell>
          <cell r="K2892" t="str">
            <v>BWAD163687</v>
          </cell>
          <cell r="W2892">
            <v>45309</v>
          </cell>
          <cell r="Z2892">
            <v>2228</v>
          </cell>
        </row>
        <row r="2893">
          <cell r="E2893" t="str">
            <v>PHUSHRO</v>
          </cell>
          <cell r="G2893">
            <v>7091340232</v>
          </cell>
          <cell r="K2893" t="str">
            <v>BVED163244</v>
          </cell>
          <cell r="W2893">
            <v>45309</v>
          </cell>
          <cell r="Z2893">
            <v>2960</v>
          </cell>
        </row>
        <row r="2894">
          <cell r="E2894" t="str">
            <v>PHUSHRO</v>
          </cell>
          <cell r="G2894">
            <v>7091340232</v>
          </cell>
          <cell r="K2894" t="str">
            <v>BWHD231642</v>
          </cell>
          <cell r="W2894">
            <v>45309</v>
          </cell>
          <cell r="Z2894">
            <v>170</v>
          </cell>
        </row>
        <row r="2895">
          <cell r="E2895" t="str">
            <v>DHANBAD</v>
          </cell>
          <cell r="G2895">
            <v>7870788557</v>
          </cell>
          <cell r="K2895" t="str">
            <v>BUBS046035</v>
          </cell>
          <cell r="W2895">
            <v>45309</v>
          </cell>
          <cell r="Z2895">
            <v>5708</v>
          </cell>
        </row>
        <row r="2896">
          <cell r="E2896" t="str">
            <v>DEHRI ON SONE, BIHAR</v>
          </cell>
          <cell r="G2896">
            <v>9798156166</v>
          </cell>
          <cell r="K2896" t="str">
            <v>BWIS041953</v>
          </cell>
          <cell r="W2896">
            <v>45309</v>
          </cell>
          <cell r="Z2896">
            <v>0</v>
          </cell>
        </row>
        <row r="2897">
          <cell r="E2897" t="str">
            <v>TETULWARI</v>
          </cell>
          <cell r="G2897">
            <v>8757131605</v>
          </cell>
          <cell r="K2897" t="str">
            <v>BTGD162296</v>
          </cell>
          <cell r="W2897">
            <v>45309</v>
          </cell>
          <cell r="Z2897">
            <v>3135</v>
          </cell>
        </row>
        <row r="2898">
          <cell r="E2898" t="str">
            <v>TATISILWAI, RANCHI</v>
          </cell>
          <cell r="G2898">
            <v>9938743889</v>
          </cell>
          <cell r="K2898" t="str">
            <v>BWEC370314</v>
          </cell>
          <cell r="W2898">
            <v>45308</v>
          </cell>
          <cell r="Z2898">
            <v>1</v>
          </cell>
        </row>
        <row r="2899">
          <cell r="E2899" t="str">
            <v>MUNGER, BIHAR</v>
          </cell>
          <cell r="G2899">
            <v>9103242028</v>
          </cell>
          <cell r="K2899" t="str">
            <v>BWLD163588</v>
          </cell>
          <cell r="W2899">
            <v>45308</v>
          </cell>
          <cell r="Z2899">
            <v>106</v>
          </cell>
        </row>
        <row r="2900">
          <cell r="E2900" t="str">
            <v>A-3, 2ND PHASE, ADITYAPUR INDUSTRIAL AREA, ADITYAPUR, JAMSHEDPUR, JHARKHAND
A-3, 2ND PHASE, ADITYAPUR INDUSTRIAL AREA, ADITYAPUR, JAMSHEDPUR, JHARKHAND
831013
JAMHEDPUR</v>
          </cell>
          <cell r="G2900">
            <v>9234002408</v>
          </cell>
          <cell r="K2900" t="str">
            <v>GPBC370442</v>
          </cell>
          <cell r="W2900">
            <v>45307</v>
          </cell>
          <cell r="Z2900">
            <v>16811</v>
          </cell>
        </row>
        <row r="2901">
          <cell r="E2901" t="str">
            <v>A-3, 2ND PHASE, ADITYAPUR INDUSTRIAL AREA, ADITYAPUR, JAMSHEDPUR, JHARKHAND
A-3, 2ND PHASE, ADITYAPUR INDUSTRIAL AREA, ADITYAPUR, JAMSHEDPUR, JHARKHAND
831013
JAMHEDPUR</v>
          </cell>
          <cell r="G2901">
            <v>9234002408</v>
          </cell>
          <cell r="K2901" t="str">
            <v>GPBC370442</v>
          </cell>
          <cell r="W2901">
            <v>45307</v>
          </cell>
          <cell r="Z2901">
            <v>16811</v>
          </cell>
        </row>
        <row r="2902">
          <cell r="E2902" t="str">
            <v>ADITYAPUR KANDRA ROAD
831013</v>
          </cell>
          <cell r="G2902">
            <v>9204058991</v>
          </cell>
          <cell r="K2902" t="str">
            <v>BRDC373261</v>
          </cell>
          <cell r="W2902">
            <v>45307</v>
          </cell>
          <cell r="Z2902">
            <v>6371</v>
          </cell>
        </row>
        <row r="2903">
          <cell r="E2903" t="str">
            <v>TETULMARI, DHANBAD</v>
          </cell>
          <cell r="G2903">
            <v>9934169104</v>
          </cell>
          <cell r="K2903" t="str">
            <v>BWID164086</v>
          </cell>
          <cell r="W2903">
            <v>45307</v>
          </cell>
          <cell r="Z2903">
            <v>1</v>
          </cell>
        </row>
        <row r="2904">
          <cell r="E2904" t="str">
            <v>BARAUNI</v>
          </cell>
          <cell r="G2904">
            <v>9386279110</v>
          </cell>
          <cell r="K2904" t="str">
            <v>BWHD121813</v>
          </cell>
          <cell r="W2904">
            <v>45307</v>
          </cell>
          <cell r="Z2904">
            <v>156</v>
          </cell>
        </row>
        <row r="2905">
          <cell r="E2905" t="str">
            <v>LODNA MORE</v>
          </cell>
          <cell r="G2905">
            <v>6200119580</v>
          </cell>
          <cell r="K2905" t="str">
            <v>BWKD163512</v>
          </cell>
          <cell r="W2905">
            <v>45307</v>
          </cell>
          <cell r="Z2905">
            <v>1186</v>
          </cell>
        </row>
        <row r="2906">
          <cell r="E2906" t="str">
            <v>BARKAGAON</v>
          </cell>
          <cell r="G2906">
            <v>7633998724</v>
          </cell>
          <cell r="K2906" t="str">
            <v>BRDC373181</v>
          </cell>
          <cell r="W2906">
            <v>45307</v>
          </cell>
          <cell r="Z2906">
            <v>5</v>
          </cell>
        </row>
        <row r="2907">
          <cell r="E2907" t="str">
            <v>PHOOLWARTAND, DHANBAD</v>
          </cell>
          <cell r="G2907">
            <v>8210106692</v>
          </cell>
          <cell r="K2907" t="str">
            <v>BVHD163393</v>
          </cell>
          <cell r="W2907">
            <v>45306</v>
          </cell>
          <cell r="Z2907">
            <v>2095</v>
          </cell>
        </row>
        <row r="2908">
          <cell r="E2908" t="str">
            <v>ASANSOL</v>
          </cell>
          <cell r="G2908">
            <v>9431101890</v>
          </cell>
          <cell r="K2908" t="str">
            <v>BSCS037494</v>
          </cell>
          <cell r="W2908">
            <v>45305</v>
          </cell>
          <cell r="Z2908">
            <v>18446</v>
          </cell>
        </row>
        <row r="2909">
          <cell r="E2909" t="str">
            <v>SARWARI, ASANSOL, WB</v>
          </cell>
          <cell r="G2909">
            <v>9431101890</v>
          </cell>
          <cell r="K2909" t="str">
            <v>BPLF150007</v>
          </cell>
          <cell r="W2909">
            <v>45305</v>
          </cell>
          <cell r="Z2909">
            <v>12563</v>
          </cell>
        </row>
        <row r="2910">
          <cell r="E2910" t="str">
            <v>CHAS BOKARO</v>
          </cell>
          <cell r="G2910">
            <v>9135780530</v>
          </cell>
          <cell r="K2910" t="str">
            <v>BQKD200034</v>
          </cell>
          <cell r="W2910">
            <v>45304</v>
          </cell>
          <cell r="Z2910">
            <v>13335</v>
          </cell>
        </row>
        <row r="2911">
          <cell r="E2911" t="str">
            <v>BADA TALAB, RANCHI</v>
          </cell>
          <cell r="G2911">
            <v>6207568694</v>
          </cell>
          <cell r="K2911" t="str">
            <v>BVFC377137</v>
          </cell>
          <cell r="W2911">
            <v>45304</v>
          </cell>
          <cell r="Z2911">
            <v>1983</v>
          </cell>
        </row>
        <row r="2912">
          <cell r="E2912" t="str">
            <v>BADA TALAB, RANCHI</v>
          </cell>
          <cell r="G2912">
            <v>6207568694</v>
          </cell>
          <cell r="K2912" t="str">
            <v>BVFC377137</v>
          </cell>
          <cell r="W2912">
            <v>45304</v>
          </cell>
          <cell r="Z2912">
            <v>2362</v>
          </cell>
        </row>
        <row r="2913">
          <cell r="E2913" t="str">
            <v>BARWADIH, LATEHAR</v>
          </cell>
          <cell r="G2913">
            <v>9771426467</v>
          </cell>
          <cell r="K2913" t="str">
            <v>EUES046621</v>
          </cell>
          <cell r="W2913">
            <v>45303</v>
          </cell>
          <cell r="Z2913">
            <v>2453</v>
          </cell>
        </row>
        <row r="2914">
          <cell r="E2914" t="str">
            <v>BARWADIH, LATEHAR</v>
          </cell>
          <cell r="G2914">
            <v>9771426467</v>
          </cell>
          <cell r="K2914" t="str">
            <v>EUES046621</v>
          </cell>
          <cell r="W2914">
            <v>45303</v>
          </cell>
          <cell r="Z2914">
            <v>2453</v>
          </cell>
        </row>
        <row r="2915">
          <cell r="E2915" t="str">
            <v>RANCHI
834002</v>
          </cell>
          <cell r="G2915">
            <v>8210241710</v>
          </cell>
          <cell r="K2915" t="str">
            <v>BULS033141</v>
          </cell>
          <cell r="W2915">
            <v>45303</v>
          </cell>
          <cell r="Z2915">
            <v>8598</v>
          </cell>
        </row>
        <row r="2916">
          <cell r="E2916" t="str">
            <v>RANCHI
834002</v>
          </cell>
          <cell r="G2916">
            <v>8210241710</v>
          </cell>
          <cell r="K2916" t="str">
            <v>BTIS032025</v>
          </cell>
          <cell r="W2916">
            <v>45303</v>
          </cell>
          <cell r="Z2916">
            <v>10660</v>
          </cell>
        </row>
        <row r="2917">
          <cell r="E2917" t="str">
            <v>RANCHI
834002</v>
          </cell>
          <cell r="G2917">
            <v>8210241710</v>
          </cell>
          <cell r="K2917" t="str">
            <v>BTIS032020</v>
          </cell>
          <cell r="W2917">
            <v>45303</v>
          </cell>
          <cell r="Z2917">
            <v>9104</v>
          </cell>
        </row>
        <row r="2918">
          <cell r="E2918" t="str">
            <v>CHAPAPUR, NIRSA</v>
          </cell>
          <cell r="G2918">
            <v>9931921808</v>
          </cell>
          <cell r="K2918" t="str">
            <v>BQED160215</v>
          </cell>
          <cell r="W2918">
            <v>45302</v>
          </cell>
          <cell r="Z2918">
            <v>4922</v>
          </cell>
        </row>
        <row r="2919">
          <cell r="E2919" t="str">
            <v>DHANBAD</v>
          </cell>
          <cell r="G2919">
            <v>9430375575</v>
          </cell>
          <cell r="K2919" t="str">
            <v>BWID164096</v>
          </cell>
          <cell r="W2919">
            <v>45302</v>
          </cell>
          <cell r="Z2919">
            <v>0</v>
          </cell>
        </row>
        <row r="2920">
          <cell r="E2920" t="str">
            <v>ANGARA, TATISILWAI</v>
          </cell>
          <cell r="G2920">
            <v>9507321781</v>
          </cell>
          <cell r="K2920" t="str">
            <v>BWFC370703</v>
          </cell>
          <cell r="W2920">
            <v>45302</v>
          </cell>
          <cell r="Z2920">
            <v>0</v>
          </cell>
        </row>
        <row r="2921">
          <cell r="E2921" t="str">
            <v>GROUND FLOOR, 8H AND 81, NATION PRINTERS, NAMKUM INDUSTRIAL AREA,, LOWADIH, RANCHI
GROUND FLOOR, 8H AND 81, NATION PRINTERS, NAMKUM INDUSTRIAL AREA,, LOWADIH, RANCHI
834010</v>
          </cell>
          <cell r="G2921">
            <v>9386895542</v>
          </cell>
          <cell r="K2921" t="str">
            <v>BRCC372871</v>
          </cell>
          <cell r="W2921">
            <v>45302</v>
          </cell>
          <cell r="Z2921">
            <v>26699</v>
          </cell>
        </row>
        <row r="2922">
          <cell r="E2922" t="str">
            <v>BALIDIH INDUSTRIAL AREA
827014</v>
          </cell>
          <cell r="G2922">
            <v>9006647345</v>
          </cell>
          <cell r="K2922" t="str">
            <v>BTDS044313</v>
          </cell>
          <cell r="W2922">
            <v>45302</v>
          </cell>
          <cell r="Z2922">
            <v>14993</v>
          </cell>
        </row>
        <row r="2923">
          <cell r="E2923" t="str">
            <v>B7-PHASE-3, BALIDIH INDUSTRIAL AREA BALIDIH, BOKARO STEEL CITY BOKARO, JHARKHAND
SUNDARAM STEELS PVT. LTD, B-7 PHASE-III,BOKARO INDUSTRIAL AREA,BALIDIH, BOKARO
827014</v>
          </cell>
          <cell r="G2923">
            <v>9933757780</v>
          </cell>
          <cell r="K2923" t="str">
            <v>BTHS031467</v>
          </cell>
          <cell r="W2923">
            <v>45301</v>
          </cell>
          <cell r="Z2923">
            <v>21511</v>
          </cell>
        </row>
        <row r="2924">
          <cell r="E2924" t="str">
            <v>RAHELA, DALTAINGANJ</v>
          </cell>
          <cell r="G2924">
            <v>7004471081</v>
          </cell>
          <cell r="K2924" t="str">
            <v>BUGS035879</v>
          </cell>
          <cell r="W2924">
            <v>45301</v>
          </cell>
          <cell r="Z2924">
            <v>11715</v>
          </cell>
        </row>
        <row r="2925">
          <cell r="E2925" t="str">
            <v>AT - HEHAL, POST - BARKAKANA
BARKAKANA
829103</v>
          </cell>
          <cell r="G2925">
            <v>6200896545</v>
          </cell>
          <cell r="K2925" t="str">
            <v>BUAS033580</v>
          </cell>
          <cell r="W2925">
            <v>45301</v>
          </cell>
          <cell r="Z2925">
            <v>16057</v>
          </cell>
        </row>
        <row r="2926">
          <cell r="E2926" t="str">
            <v>RAMGARH SPONGE IRON PVT LTD VILLAGE:HOSHIR GIDDI-POHAZARIBAGH(DT)JHARKHAND IND
829110</v>
          </cell>
          <cell r="G2926">
            <v>8651078549</v>
          </cell>
          <cell r="K2926" t="str">
            <v>BKCS040470</v>
          </cell>
          <cell r="W2926">
            <v>45301</v>
          </cell>
          <cell r="Z2926">
            <v>42278</v>
          </cell>
        </row>
        <row r="2927">
          <cell r="E2927" t="str">
            <v>HOSHIR GIDDI,RAMGARH
NEAR P.N. BANK MAIN ROAD, RAMGARH CANTT. 829122
829110</v>
          </cell>
          <cell r="G2927">
            <v>8651078549</v>
          </cell>
          <cell r="K2927" t="str">
            <v>GPJS030042</v>
          </cell>
          <cell r="W2927">
            <v>45301</v>
          </cell>
          <cell r="Z2927">
            <v>35736</v>
          </cell>
        </row>
        <row r="2928">
          <cell r="E2928" t="str">
            <v>BALIDIH BOKARO</v>
          </cell>
          <cell r="G2928">
            <v>8118095065</v>
          </cell>
          <cell r="K2928" t="str">
            <v>BVHS049699</v>
          </cell>
          <cell r="W2928">
            <v>45300</v>
          </cell>
          <cell r="Z2928">
            <v>1</v>
          </cell>
        </row>
        <row r="2929">
          <cell r="E2929" t="str">
            <v>KODERMA</v>
          </cell>
          <cell r="G2929">
            <v>8210413459</v>
          </cell>
          <cell r="K2929" t="str">
            <v>BVFS049426</v>
          </cell>
          <cell r="W2929">
            <v>45300</v>
          </cell>
          <cell r="Z2929">
            <v>5256</v>
          </cell>
        </row>
        <row r="2930">
          <cell r="E2930" t="str">
            <v>KODERMA</v>
          </cell>
          <cell r="G2930">
            <v>8210413459</v>
          </cell>
          <cell r="K2930" t="str">
            <v>BVFS049421</v>
          </cell>
          <cell r="W2930">
            <v>45300</v>
          </cell>
          <cell r="Z2930">
            <v>4909</v>
          </cell>
        </row>
        <row r="2931">
          <cell r="E2931" t="str">
            <v>GOVINDPUR DHANBAD</v>
          </cell>
          <cell r="G2931">
            <v>9110154620</v>
          </cell>
          <cell r="K2931" t="str">
            <v>BRFS034901</v>
          </cell>
          <cell r="W2931">
            <v>45299</v>
          </cell>
          <cell r="Z2931">
            <v>16054</v>
          </cell>
        </row>
        <row r="2932">
          <cell r="E2932" t="str">
            <v>GOVINDPUR DHANBAD</v>
          </cell>
          <cell r="G2932">
            <v>9110154620</v>
          </cell>
          <cell r="K2932" t="str">
            <v>BRBS041574</v>
          </cell>
          <cell r="W2932">
            <v>45299</v>
          </cell>
          <cell r="Z2932">
            <v>37719</v>
          </cell>
        </row>
        <row r="2933">
          <cell r="E2933" t="str">
            <v>KWJAMA COLLIERY, DHANBAD</v>
          </cell>
          <cell r="G2933">
            <v>9065764901</v>
          </cell>
          <cell r="K2933" t="str">
            <v>BVCD163165</v>
          </cell>
          <cell r="W2933">
            <v>45299</v>
          </cell>
          <cell r="Z2933">
            <v>5012</v>
          </cell>
        </row>
        <row r="2934">
          <cell r="E2934" t="str">
            <v>BHULI, DHANBAD</v>
          </cell>
          <cell r="G2934">
            <v>7541046561</v>
          </cell>
          <cell r="K2934" t="str">
            <v>BWEC370394</v>
          </cell>
          <cell r="W2934">
            <v>45299</v>
          </cell>
          <cell r="Z2934">
            <v>1861</v>
          </cell>
        </row>
        <row r="2935">
          <cell r="E2935" t="str">
            <v>KWJAMA COLLIERY, DHANBAD</v>
          </cell>
          <cell r="G2935">
            <v>9065764901</v>
          </cell>
          <cell r="K2935" t="str">
            <v>BVCD163165</v>
          </cell>
          <cell r="W2935">
            <v>45299</v>
          </cell>
          <cell r="Z2935">
            <v>5012</v>
          </cell>
        </row>
        <row r="2936">
          <cell r="E2936" t="str">
            <v>KASUNDA</v>
          </cell>
          <cell r="G2936">
            <v>8101968418</v>
          </cell>
          <cell r="K2936" t="str">
            <v>BTCD162162</v>
          </cell>
          <cell r="W2936">
            <v>45299</v>
          </cell>
          <cell r="Z2936">
            <v>7000</v>
          </cell>
        </row>
        <row r="2937">
          <cell r="E2937" t="str">
            <v>KHURPANIA, KHASHMAHAL, PHUSHRO</v>
          </cell>
          <cell r="G2937">
            <v>6299732316</v>
          </cell>
          <cell r="K2937" t="str">
            <v>BTHD162350</v>
          </cell>
          <cell r="W2937">
            <v>45299</v>
          </cell>
          <cell r="Z2937">
            <v>3675</v>
          </cell>
        </row>
        <row r="2938">
          <cell r="E2938" t="str">
            <v>PALAMU,GARWA, JHARKHAND
822124
GARHWA ROAD, NEAR BCCL PALAMU,</v>
          </cell>
          <cell r="G2938">
            <v>9973686006</v>
          </cell>
          <cell r="K2938" t="str">
            <v>GOCS030806</v>
          </cell>
          <cell r="W2938">
            <v>45299</v>
          </cell>
          <cell r="Z2938">
            <v>22339</v>
          </cell>
        </row>
        <row r="2939">
          <cell r="E2939" t="str">
            <v>BHUYANDIH, JAMSHEDPUR</v>
          </cell>
          <cell r="G2939">
            <v>9304170499</v>
          </cell>
          <cell r="K2939" t="str">
            <v>BMFC370445</v>
          </cell>
          <cell r="W2939">
            <v>45299</v>
          </cell>
          <cell r="Z2939">
            <v>25212</v>
          </cell>
        </row>
        <row r="2940">
          <cell r="E2940" t="str">
            <v>LODNA MORE</v>
          </cell>
          <cell r="G2940">
            <v>7623886938</v>
          </cell>
          <cell r="K2940" t="str">
            <v>BWKD163543</v>
          </cell>
          <cell r="W2940">
            <v>45299</v>
          </cell>
          <cell r="Z2940">
            <v>1550</v>
          </cell>
        </row>
        <row r="2941">
          <cell r="E2941" t="str">
            <v>KOKAR INDUSTRIAL AREA</v>
          </cell>
          <cell r="G2941">
            <v>7520091181</v>
          </cell>
          <cell r="K2941" t="str">
            <v>BVKC374486</v>
          </cell>
          <cell r="W2941">
            <v>45298</v>
          </cell>
          <cell r="Z2941">
            <v>8150</v>
          </cell>
        </row>
        <row r="2942">
          <cell r="E2942" t="str">
            <v>BEGUSARAI, BIHAR</v>
          </cell>
          <cell r="G2942">
            <v>8877841639</v>
          </cell>
          <cell r="K2942" t="str">
            <v>BVIL161081</v>
          </cell>
          <cell r="W2942">
            <v>45297</v>
          </cell>
          <cell r="Z2942">
            <v>925</v>
          </cell>
        </row>
        <row r="2943">
          <cell r="E2943" t="str">
            <v>DEMOTAND, HAZARIBAGH</v>
          </cell>
          <cell r="G2943">
            <v>9905758949</v>
          </cell>
          <cell r="K2943" t="str">
            <v>BWGC370777</v>
          </cell>
          <cell r="W2943">
            <v>45297</v>
          </cell>
          <cell r="Z2943">
            <v>1</v>
          </cell>
        </row>
        <row r="2944">
          <cell r="E2944" t="str">
            <v>BALIDIH INDUSTRIAL AREA, BOKARO
BYE PASS ROAD, CHAS, BOKARO, JHARKHAND.
827014</v>
          </cell>
          <cell r="G2944">
            <v>6290095065</v>
          </cell>
          <cell r="K2944" t="str">
            <v>BRCC373034</v>
          </cell>
          <cell r="W2944">
            <v>45297</v>
          </cell>
          <cell r="Z2944">
            <v>14466</v>
          </cell>
        </row>
        <row r="2945">
          <cell r="E2945" t="str">
            <v>BIT MESRA, RANCHI</v>
          </cell>
          <cell r="G2945">
            <v>8010635349</v>
          </cell>
          <cell r="K2945" t="str">
            <v>BVIC378175</v>
          </cell>
          <cell r="W2945">
            <v>45297</v>
          </cell>
          <cell r="Z2945">
            <v>5584</v>
          </cell>
        </row>
        <row r="2946">
          <cell r="E2946" t="str">
            <v>NICHITPUR</v>
          </cell>
          <cell r="G2946">
            <v>7903412157</v>
          </cell>
          <cell r="K2946" t="str">
            <v>BUCD162696</v>
          </cell>
          <cell r="W2946">
            <v>45297</v>
          </cell>
          <cell r="Z2946">
            <v>5320</v>
          </cell>
        </row>
        <row r="2947">
          <cell r="E2947" t="str">
            <v>RAMGRAH</v>
          </cell>
          <cell r="G2947">
            <v>9431394348</v>
          </cell>
          <cell r="K2947" t="str">
            <v>BWKC378694</v>
          </cell>
          <cell r="W2947">
            <v>45297</v>
          </cell>
          <cell r="Z2947">
            <v>2268</v>
          </cell>
        </row>
        <row r="2948">
          <cell r="E2948" t="str">
            <v>ORMANJHI</v>
          </cell>
          <cell r="G2948">
            <v>6205364351</v>
          </cell>
          <cell r="K2948" t="str">
            <v>BVHD163336</v>
          </cell>
          <cell r="W2948">
            <v>45297</v>
          </cell>
          <cell r="Z2948">
            <v>1510</v>
          </cell>
        </row>
        <row r="2949">
          <cell r="E2949" t="str">
            <v>NEAR P.N BANK MAIN ROAD,, RAMGARH CANTT-829122, DIST. RAMGARH
829122
BUDHAKHOP, AMBRELA, KARMA,</v>
          </cell>
          <cell r="G2949">
            <v>9693796748</v>
          </cell>
          <cell r="K2949" t="str">
            <v>BQBS030091</v>
          </cell>
          <cell r="W2949">
            <v>45297</v>
          </cell>
          <cell r="Z2949">
            <v>43779</v>
          </cell>
        </row>
        <row r="2950">
          <cell r="E2950" t="str">
            <v>RAHELA, DALTAINGANJ</v>
          </cell>
          <cell r="G2950">
            <v>7004623399</v>
          </cell>
          <cell r="K2950" t="str">
            <v>BWCS032720</v>
          </cell>
          <cell r="W2950">
            <v>45295</v>
          </cell>
          <cell r="Z2950">
            <v>1</v>
          </cell>
        </row>
        <row r="2951">
          <cell r="E2951" t="str">
            <v>BARKAGAON, HAZARIBAGH</v>
          </cell>
          <cell r="G2951">
            <v>8555006735</v>
          </cell>
          <cell r="K2951" t="str">
            <v>BVED163229</v>
          </cell>
          <cell r="W2951">
            <v>45295</v>
          </cell>
          <cell r="Z2951">
            <v>654</v>
          </cell>
        </row>
        <row r="2952">
          <cell r="E2952" t="str">
            <v>NAGRI,RANCHI
835202
RANCHI</v>
          </cell>
          <cell r="G2952">
            <v>7004248429</v>
          </cell>
          <cell r="K2952" t="str">
            <v>BRIS035698</v>
          </cell>
          <cell r="W2952">
            <v>45295</v>
          </cell>
          <cell r="Z2952">
            <v>30831</v>
          </cell>
        </row>
        <row r="2953">
          <cell r="E2953" t="str">
            <v>ORMANJHI</v>
          </cell>
          <cell r="G2953">
            <v>9801218570</v>
          </cell>
          <cell r="K2953" t="str">
            <v>BVHD163336</v>
          </cell>
          <cell r="W2953">
            <v>45294</v>
          </cell>
          <cell r="Z2953">
            <v>1508</v>
          </cell>
        </row>
        <row r="2954">
          <cell r="E2954" t="str">
            <v>501, H.NO.3-4-136/B., ROYAL ASHOK, RESIDENCY , BARKATPURA, HYDERABAD, TELANGANA - 500027</v>
          </cell>
          <cell r="G2954">
            <v>8210106692</v>
          </cell>
          <cell r="K2954" t="str">
            <v>BTJD162045</v>
          </cell>
          <cell r="W2954">
            <v>45294</v>
          </cell>
          <cell r="Z2954">
            <v>7342</v>
          </cell>
        </row>
        <row r="2955">
          <cell r="E2955" t="str">
            <v>DEOGHAR</v>
          </cell>
          <cell r="G2955">
            <v>7261002856</v>
          </cell>
          <cell r="K2955" t="str">
            <v>BRED161124</v>
          </cell>
          <cell r="W2955">
            <v>45294</v>
          </cell>
          <cell r="Z2955">
            <v>2874</v>
          </cell>
        </row>
        <row r="2956">
          <cell r="E2956" t="str">
            <v>KASUNDA</v>
          </cell>
          <cell r="G2956">
            <v>8101968418</v>
          </cell>
          <cell r="K2956" t="str">
            <v>BTCD162162</v>
          </cell>
          <cell r="W2956">
            <v>45294</v>
          </cell>
          <cell r="Z2956">
            <v>6425</v>
          </cell>
        </row>
        <row r="2957">
          <cell r="E2957" t="str">
            <v>GOVINDPUR, DHANBAD</v>
          </cell>
          <cell r="G2957">
            <v>9661677261</v>
          </cell>
          <cell r="K2957" t="str">
            <v>BJFS031286</v>
          </cell>
          <cell r="W2957">
            <v>45294</v>
          </cell>
          <cell r="Z2957">
            <v>50052</v>
          </cell>
        </row>
        <row r="2958">
          <cell r="E2958" t="str">
            <v>BAGSUMA,GOVINDPUR, DHANBAD
GT ROAD, BAGSUMA
828109</v>
          </cell>
          <cell r="G2958">
            <v>9835191288</v>
          </cell>
          <cell r="K2958" t="str">
            <v>BTJC377259</v>
          </cell>
          <cell r="W2958">
            <v>45294</v>
          </cell>
          <cell r="Z2958">
            <v>12892</v>
          </cell>
        </row>
        <row r="2959">
          <cell r="E2959" t="str">
            <v>PHUSHRO</v>
          </cell>
          <cell r="G2959">
            <v>8101968418</v>
          </cell>
          <cell r="K2959" t="str">
            <v>BRFD161164</v>
          </cell>
          <cell r="W2959">
            <v>45294</v>
          </cell>
          <cell r="Z2959">
            <v>2847</v>
          </cell>
        </row>
        <row r="2960">
          <cell r="E2960" t="str">
            <v>PATRATU</v>
          </cell>
          <cell r="G2960">
            <v>7908048644</v>
          </cell>
          <cell r="K2960" t="str">
            <v>EVKS047996</v>
          </cell>
          <cell r="W2960">
            <v>45293</v>
          </cell>
          <cell r="Z2960">
            <v>895</v>
          </cell>
        </row>
        <row r="2961">
          <cell r="E2961" t="str">
            <v>DHANBAD</v>
          </cell>
          <cell r="G2961">
            <v>9608346542</v>
          </cell>
          <cell r="K2961" t="str">
            <v>BVGD163301</v>
          </cell>
          <cell r="W2961">
            <v>45293</v>
          </cell>
          <cell r="Z2961">
            <v>1300</v>
          </cell>
        </row>
        <row r="2962">
          <cell r="E2962" t="str">
            <v>PHOOLWARTAND, DHANBAD</v>
          </cell>
          <cell r="G2962">
            <v>6204356016</v>
          </cell>
          <cell r="K2962" t="str">
            <v>BVHD163393</v>
          </cell>
          <cell r="W2962">
            <v>45293</v>
          </cell>
          <cell r="Z2962">
            <v>1986</v>
          </cell>
        </row>
        <row r="2963">
          <cell r="E2963" t="str">
            <v>GOVINDPUR, DHANBAD</v>
          </cell>
          <cell r="G2963">
            <v>7254622131</v>
          </cell>
          <cell r="K2963" t="str">
            <v>BVDS039346</v>
          </cell>
          <cell r="W2963">
            <v>45293</v>
          </cell>
          <cell r="Z2963">
            <v>3390</v>
          </cell>
        </row>
        <row r="2964">
          <cell r="E2964" t="str">
            <v>BASTAWLA DHANBAD</v>
          </cell>
          <cell r="G2964">
            <v>8658834483</v>
          </cell>
          <cell r="K2964" t="str">
            <v>BUAD162630</v>
          </cell>
          <cell r="W2964">
            <v>45290</v>
          </cell>
          <cell r="Z2964">
            <v>5287</v>
          </cell>
        </row>
        <row r="2965">
          <cell r="E2965" t="str">
            <v>BERA, DHANBAD</v>
          </cell>
          <cell r="G2965">
            <v>9550053031</v>
          </cell>
          <cell r="K2965" t="str">
            <v>BUAD162634</v>
          </cell>
          <cell r="W2965">
            <v>45290</v>
          </cell>
          <cell r="Z2965">
            <v>4009</v>
          </cell>
        </row>
        <row r="2966">
          <cell r="E2966" t="str">
            <v>DHANBAD</v>
          </cell>
          <cell r="G2966">
            <v>8210106692</v>
          </cell>
          <cell r="K2966" t="str">
            <v>BVGD163308</v>
          </cell>
          <cell r="W2966">
            <v>45290</v>
          </cell>
          <cell r="Z2966">
            <v>2239</v>
          </cell>
        </row>
        <row r="2967">
          <cell r="E2967" t="str">
            <v>RANCHI ROAD,RAMGARH 
DIGWAR,RAMGARH
829122
DIGWAR , RANCHI ROAD ,</v>
          </cell>
          <cell r="G2967">
            <v>7004848564</v>
          </cell>
          <cell r="K2967" t="str">
            <v>BSFC376459</v>
          </cell>
          <cell r="W2967">
            <v>45290</v>
          </cell>
          <cell r="Z2967">
            <v>12506</v>
          </cell>
        </row>
        <row r="2968">
          <cell r="E2968" t="str">
            <v>RANCHI ROAD,RAMGARH 
DIGWAR,RAMGARH
829122
DIGWAR , RANCHI ROAD ,</v>
          </cell>
          <cell r="G2968">
            <v>7004848564</v>
          </cell>
          <cell r="K2968" t="str">
            <v>GOAC370220</v>
          </cell>
          <cell r="W2968">
            <v>45290</v>
          </cell>
          <cell r="Z2968">
            <v>18732</v>
          </cell>
        </row>
        <row r="2969">
          <cell r="E2969" t="str">
            <v>LODNA</v>
          </cell>
          <cell r="G2969">
            <v>6394641834</v>
          </cell>
          <cell r="K2969" t="str">
            <v>BVJD162972</v>
          </cell>
          <cell r="W2969">
            <v>45290</v>
          </cell>
          <cell r="Z2969">
            <v>3323</v>
          </cell>
        </row>
        <row r="2970">
          <cell r="E2970" t="str">
            <v>DUMKA</v>
          </cell>
          <cell r="G2970">
            <v>7903015729</v>
          </cell>
          <cell r="K2970" t="str">
            <v>BIAS030265</v>
          </cell>
          <cell r="W2970">
            <v>45289</v>
          </cell>
          <cell r="Z2970">
            <v>5862</v>
          </cell>
        </row>
        <row r="2971">
          <cell r="E2971" t="str">
            <v>CHHATRAPUR, PALAMU</v>
          </cell>
          <cell r="G2971">
            <v>8619279101</v>
          </cell>
          <cell r="K2971" t="str">
            <v>BSKD161499</v>
          </cell>
          <cell r="W2971">
            <v>45289</v>
          </cell>
          <cell r="Z2971">
            <v>6999</v>
          </cell>
        </row>
        <row r="2972">
          <cell r="E2972" t="str">
            <v>PAKURIA</v>
          </cell>
          <cell r="G2972">
            <v>7004717041</v>
          </cell>
          <cell r="K2972" t="str">
            <v>BVBD121409</v>
          </cell>
          <cell r="W2972">
            <v>45289</v>
          </cell>
          <cell r="Z2972">
            <v>1139</v>
          </cell>
        </row>
        <row r="2973">
          <cell r="E2973" t="str">
            <v>KIRIGARA, JHARKHAND</v>
          </cell>
          <cell r="G2973">
            <v>9304197723</v>
          </cell>
          <cell r="K2973" t="str">
            <v>BRGD161229</v>
          </cell>
          <cell r="W2973">
            <v>45289</v>
          </cell>
          <cell r="Z2973">
            <v>3762</v>
          </cell>
        </row>
        <row r="2974">
          <cell r="E2974" t="str">
            <v>KAMDE,RANCHI</v>
          </cell>
          <cell r="G2974">
            <v>9304197723</v>
          </cell>
          <cell r="K2974" t="str">
            <v>BSJD161438</v>
          </cell>
          <cell r="W2974">
            <v>45289</v>
          </cell>
          <cell r="Z2974">
            <v>2250</v>
          </cell>
        </row>
        <row r="2975">
          <cell r="E2975" t="str">
            <v>FLAT NO. 300, BLOCK - A, MP SRIRAM, CHHOTA GAMHARIA, P.S. - GAMHARIA, DIST.- SARAIKELA KHARSAWAN</v>
          </cell>
          <cell r="G2975">
            <v>7600700314</v>
          </cell>
          <cell r="K2975" t="str">
            <v>BRGL151464</v>
          </cell>
          <cell r="W2975">
            <v>45289</v>
          </cell>
          <cell r="Z2975">
            <v>12400</v>
          </cell>
        </row>
        <row r="2976">
          <cell r="E2976" t="str">
            <v>PIPARWAR,JHARKHAND
BAHERA, BENTI, PIPARWAR, CHATRA
825321</v>
          </cell>
          <cell r="G2976">
            <v>9430197163</v>
          </cell>
          <cell r="K2976" t="str">
            <v>BOID200231</v>
          </cell>
          <cell r="W2976">
            <v>45289</v>
          </cell>
          <cell r="Z2976">
            <v>8225</v>
          </cell>
        </row>
        <row r="2977">
          <cell r="E2977" t="str">
            <v>DALADALI, RANCHUI</v>
          </cell>
          <cell r="G2977">
            <v>7992413342</v>
          </cell>
          <cell r="K2977" t="str">
            <v>BMJD200014</v>
          </cell>
          <cell r="W2977">
            <v>45289</v>
          </cell>
          <cell r="Z2977">
            <v>25820</v>
          </cell>
        </row>
        <row r="2978">
          <cell r="E2978" t="str">
            <v>SHEKHPURA, BIHAR</v>
          </cell>
          <cell r="G2978">
            <v>6205791626</v>
          </cell>
          <cell r="K2978" t="str">
            <v>BTGL160455</v>
          </cell>
          <cell r="W2978">
            <v>45289</v>
          </cell>
          <cell r="Z2978">
            <v>5762</v>
          </cell>
        </row>
        <row r="2979">
          <cell r="E2979" t="str">
            <v>PALAMU</v>
          </cell>
          <cell r="G2979">
            <v>7903236357</v>
          </cell>
          <cell r="K2979" t="str">
            <v>BSJD161378</v>
          </cell>
          <cell r="W2979">
            <v>45289</v>
          </cell>
          <cell r="Z2979">
            <v>5708</v>
          </cell>
        </row>
        <row r="2980">
          <cell r="E2980" t="str">
            <v>Govindpur, Dhanbad</v>
          </cell>
          <cell r="G2980">
            <v>6380540177</v>
          </cell>
          <cell r="K2980" t="str">
            <v>BQGD230029</v>
          </cell>
          <cell r="W2980">
            <v>45289</v>
          </cell>
          <cell r="Z2980">
            <v>10269</v>
          </cell>
        </row>
        <row r="2981">
          <cell r="E2981" t="str">
            <v>ASHOK NAGAR, RANCHI</v>
          </cell>
          <cell r="G2981">
            <v>8005942996</v>
          </cell>
          <cell r="K2981" t="str">
            <v>BPLD200068</v>
          </cell>
          <cell r="W2981">
            <v>45289</v>
          </cell>
          <cell r="Z2981">
            <v>6471</v>
          </cell>
        </row>
        <row r="2982">
          <cell r="E2982" t="str">
            <v>FLAT NO. 300, BLOCK - A, MP SRIRAM, CHHOTA GAMHARIA, P.S. - GAMHARIA, DIST.- SARAIKELA KHARSAWAN</v>
          </cell>
          <cell r="G2982">
            <v>7900700814</v>
          </cell>
          <cell r="K2982" t="str">
            <v>BRBL150944</v>
          </cell>
          <cell r="W2982">
            <v>45289</v>
          </cell>
          <cell r="Z2982">
            <v>6993</v>
          </cell>
        </row>
        <row r="2983">
          <cell r="E2983" t="str">
            <v>VILL - BARIDARI, BOKARO</v>
          </cell>
          <cell r="G2983">
            <v>6204816691</v>
          </cell>
          <cell r="K2983" t="str">
            <v>BRHD161299</v>
          </cell>
          <cell r="W2983">
            <v>45289</v>
          </cell>
          <cell r="Z2983">
            <v>4839</v>
          </cell>
        </row>
        <row r="2984">
          <cell r="E2984" t="str">
            <v>C/O - PREM PRAKASH AGARWAL, OPP - HILLVIEW FUEL STATION, GODHUR, P.O - KUSUNDA, DHANBAD</v>
          </cell>
          <cell r="G2984">
            <v>7903412157</v>
          </cell>
          <cell r="K2984" t="str">
            <v>BTED162217</v>
          </cell>
          <cell r="W2984">
            <v>45289</v>
          </cell>
          <cell r="Z2984">
            <v>8155</v>
          </cell>
        </row>
        <row r="2985">
          <cell r="E2985"/>
          <cell r="G2985">
            <v>9529617425</v>
          </cell>
          <cell r="K2985" t="str">
            <v>BRCD160948</v>
          </cell>
          <cell r="W2985">
            <v>45289</v>
          </cell>
          <cell r="Z2985">
            <v>5947</v>
          </cell>
        </row>
        <row r="2986">
          <cell r="E2986" t="str">
            <v>Chiturdih, Dhanbad.</v>
          </cell>
          <cell r="G2986">
            <v>9931519401</v>
          </cell>
          <cell r="K2986" t="str">
            <v>BTDD162192</v>
          </cell>
          <cell r="W2986">
            <v>45289</v>
          </cell>
          <cell r="Z2986">
            <v>7160</v>
          </cell>
        </row>
        <row r="2987">
          <cell r="E2987" t="str">
            <v>DALADALI, RANCHI</v>
          </cell>
          <cell r="G2987">
            <v>9934169368</v>
          </cell>
          <cell r="K2987" t="str">
            <v>BQHD160416</v>
          </cell>
          <cell r="W2987">
            <v>45289</v>
          </cell>
          <cell r="Z2987">
            <v>17300</v>
          </cell>
        </row>
        <row r="2988">
          <cell r="E2988" t="str">
            <v>SAHIBGANJ</v>
          </cell>
          <cell r="G2988">
            <v>7544958524</v>
          </cell>
          <cell r="K2988" t="str">
            <v>BSID161973</v>
          </cell>
          <cell r="W2988">
            <v>45289</v>
          </cell>
          <cell r="Z2988">
            <v>3767</v>
          </cell>
        </row>
        <row r="2989">
          <cell r="E2989" t="str">
            <v>GANGA BRIDGE, BAKHTIYARPUR, PATNA</v>
          </cell>
          <cell r="G2989">
            <v>8544557188</v>
          </cell>
          <cell r="K2989" t="str">
            <v>BULD121094</v>
          </cell>
          <cell r="W2989">
            <v>45289</v>
          </cell>
          <cell r="Z2989">
            <v>1581</v>
          </cell>
        </row>
        <row r="2990">
          <cell r="E2990" t="str">
            <v>NICHITPUR</v>
          </cell>
          <cell r="G2990">
            <v>6202894138</v>
          </cell>
          <cell r="K2990" t="str">
            <v>BUCD162696</v>
          </cell>
          <cell r="W2990">
            <v>45289</v>
          </cell>
          <cell r="Z2990">
            <v>5271</v>
          </cell>
        </row>
        <row r="2991">
          <cell r="E2991" t="str">
            <v>BIHAR</v>
          </cell>
          <cell r="G2991">
            <v>8294516077</v>
          </cell>
          <cell r="K2991" t="str">
            <v>BNDD160224</v>
          </cell>
          <cell r="W2991">
            <v>45289</v>
          </cell>
          <cell r="Z2991">
            <v>8361</v>
          </cell>
        </row>
        <row r="2992">
          <cell r="E2992" t="str">
            <v>CHHOTA, TANGARANI, SARAIKELA</v>
          </cell>
          <cell r="G2992">
            <v>9424125068</v>
          </cell>
          <cell r="K2992" t="str">
            <v>GPGD160208</v>
          </cell>
          <cell r="W2992">
            <v>45289</v>
          </cell>
          <cell r="Z2992">
            <v>6262</v>
          </cell>
        </row>
        <row r="2993">
          <cell r="E2993" t="str">
            <v>CHATRA,JHARKHAND</v>
          </cell>
          <cell r="G2993">
            <v>7004203427</v>
          </cell>
          <cell r="K2993" t="str">
            <v>BSKD200409</v>
          </cell>
          <cell r="W2993">
            <v>45289</v>
          </cell>
          <cell r="Z2993">
            <v>4968</v>
          </cell>
        </row>
        <row r="2994">
          <cell r="E2994" t="str">
            <v>GAYA</v>
          </cell>
          <cell r="G2994">
            <v>9798724120</v>
          </cell>
          <cell r="K2994" t="str">
            <v>BQBD200008</v>
          </cell>
          <cell r="W2994">
            <v>45289</v>
          </cell>
          <cell r="Z2994">
            <v>6505</v>
          </cell>
        </row>
        <row r="2995">
          <cell r="E2995" t="str">
            <v>NAWADA, BIHAR</v>
          </cell>
          <cell r="G2995">
            <v>9304172201</v>
          </cell>
          <cell r="K2995" t="str">
            <v>BUAL160585</v>
          </cell>
          <cell r="W2995">
            <v>45289</v>
          </cell>
          <cell r="Z2995">
            <v>3000</v>
          </cell>
        </row>
        <row r="2996">
          <cell r="E2996" t="str">
            <v>C/O PALANIAPPAN CHANDRAN, KATTUKOTTAL, PAITHUR, P.O- ATTUR TK,SALEM, TAMILNADU</v>
          </cell>
          <cell r="G2996">
            <v>8809338483</v>
          </cell>
          <cell r="K2996" t="str">
            <v>BSAD230391</v>
          </cell>
          <cell r="W2996">
            <v>45289</v>
          </cell>
          <cell r="Z2996">
            <v>6304</v>
          </cell>
        </row>
        <row r="2997">
          <cell r="E2997" t="str">
            <v>ANKIT KUMAR SONTHALIA, R.N. BOSE ROAD, SATSANG GATE, NEAR HANUMAN MANDIR,, PURANDAHA, DEOGHAR, DIST. DUMKA,, JHARKHAND</v>
          </cell>
          <cell r="G2997">
            <v>8101028484</v>
          </cell>
          <cell r="K2997" t="str">
            <v>BSFD161795</v>
          </cell>
          <cell r="W2997">
            <v>45289</v>
          </cell>
          <cell r="Z2997">
            <v>6778</v>
          </cell>
        </row>
        <row r="2998">
          <cell r="E2998" t="str">
            <v>SARAIKELA</v>
          </cell>
          <cell r="G2998">
            <v>9529868513</v>
          </cell>
          <cell r="K2998" t="str">
            <v>BSID220375</v>
          </cell>
          <cell r="W2998">
            <v>45289</v>
          </cell>
          <cell r="Z2998">
            <v>3633</v>
          </cell>
        </row>
        <row r="2999">
          <cell r="E2999" t="str">
            <v>GOPI MORE GAYA</v>
          </cell>
          <cell r="G2999">
            <v>8169716899</v>
          </cell>
          <cell r="K2999" t="str">
            <v>BRHD161314</v>
          </cell>
          <cell r="W2999">
            <v>45289</v>
          </cell>
          <cell r="Z2999">
            <v>2931</v>
          </cell>
        </row>
        <row r="3000">
          <cell r="E3000" t="str">
            <v>PATNA</v>
          </cell>
          <cell r="G3000">
            <v>9836681133</v>
          </cell>
          <cell r="K3000" t="str">
            <v>BUJD121040</v>
          </cell>
          <cell r="W3000">
            <v>45289</v>
          </cell>
          <cell r="Z3000">
            <v>1697</v>
          </cell>
        </row>
        <row r="3001">
          <cell r="E3001" t="str">
            <v>BIHAR, BEGUSARAI</v>
          </cell>
          <cell r="G3001">
            <v>8877841639</v>
          </cell>
          <cell r="K3001" t="str">
            <v>BUJD121019</v>
          </cell>
          <cell r="W3001">
            <v>45289</v>
          </cell>
          <cell r="Z3001">
            <v>2499</v>
          </cell>
        </row>
        <row r="3002">
          <cell r="E3002" t="str">
            <v>GOPI KANDHAR, DUMKA</v>
          </cell>
          <cell r="G3002">
            <v>6206959324</v>
          </cell>
          <cell r="K3002" t="str">
            <v>BUID162940</v>
          </cell>
          <cell r="W3002">
            <v>45289</v>
          </cell>
          <cell r="Z3002">
            <v>3004</v>
          </cell>
        </row>
        <row r="3003">
          <cell r="E3003" t="str">
            <v>PHUSHRO</v>
          </cell>
          <cell r="G3003">
            <v>7091340232</v>
          </cell>
          <cell r="K3003" t="str">
            <v>BWHD231642</v>
          </cell>
          <cell r="W3003">
            <v>45288</v>
          </cell>
          <cell r="Z3003">
            <v>1</v>
          </cell>
        </row>
        <row r="3004">
          <cell r="E3004" t="str">
            <v>TAPIN PROJECT, CHARHI</v>
          </cell>
          <cell r="G3004">
            <v>6204816691</v>
          </cell>
          <cell r="K3004" t="str">
            <v>BVLD163067</v>
          </cell>
          <cell r="W3004">
            <v>45288</v>
          </cell>
          <cell r="Z3004">
            <v>3686</v>
          </cell>
        </row>
        <row r="3005">
          <cell r="E3005" t="str">
            <v>SHEIKHPURA, BIHAR</v>
          </cell>
          <cell r="G3005">
            <v>9523069653</v>
          </cell>
          <cell r="K3005" t="str">
            <v>BULL160559</v>
          </cell>
          <cell r="W3005">
            <v>45288</v>
          </cell>
          <cell r="Z3005">
            <v>10386</v>
          </cell>
        </row>
        <row r="3006">
          <cell r="E3006" t="str">
            <v>RAGAVPUR MORE, CITY CENTRE, PURULIA</v>
          </cell>
          <cell r="G3006">
            <v>9973775819</v>
          </cell>
          <cell r="K3006" t="str">
            <v>BMKD120057</v>
          </cell>
          <cell r="W3006">
            <v>45288</v>
          </cell>
          <cell r="Z3006">
            <v>4613</v>
          </cell>
        </row>
        <row r="3007">
          <cell r="E3007" t="str">
            <v>GOVINDPUR</v>
          </cell>
          <cell r="G3007">
            <v>7979098975</v>
          </cell>
          <cell r="K3007" t="str">
            <v>BWCC379823</v>
          </cell>
          <cell r="W3007">
            <v>45287</v>
          </cell>
          <cell r="Z3007">
            <v>252</v>
          </cell>
        </row>
        <row r="3008">
          <cell r="E3008" t="str">
            <v>BALIDIH, BOKARO</v>
          </cell>
          <cell r="G3008">
            <v>7009268216</v>
          </cell>
          <cell r="K3008" t="str">
            <v>BVCC376207</v>
          </cell>
          <cell r="W3008">
            <v>45287</v>
          </cell>
          <cell r="Z3008">
            <v>8024</v>
          </cell>
        </row>
        <row r="3009">
          <cell r="E3009" t="str">
            <v>KOKAR INDUSTRIAL AREA,RANCHI
834001</v>
          </cell>
          <cell r="G3009">
            <v>9308408219</v>
          </cell>
          <cell r="K3009" t="str">
            <v>BPIC370386</v>
          </cell>
          <cell r="W3009">
            <v>45287</v>
          </cell>
          <cell r="Z3009">
            <v>14720</v>
          </cell>
        </row>
        <row r="3010">
          <cell r="E3010" t="str">
            <v>HAZARIBAGH,JHARKHAND
825301</v>
          </cell>
          <cell r="G3010">
            <v>6200193662</v>
          </cell>
          <cell r="K3010" t="str">
            <v>GPCC370524</v>
          </cell>
          <cell r="W3010">
            <v>45287</v>
          </cell>
          <cell r="Z3010">
            <v>3066</v>
          </cell>
        </row>
        <row r="3011">
          <cell r="E3011" t="str">
            <v>ITKI MORE, RANCHI</v>
          </cell>
          <cell r="G3011">
            <v>6200327294</v>
          </cell>
          <cell r="K3011" t="str">
            <v>BWFC370723</v>
          </cell>
          <cell r="W3011">
            <v>45286</v>
          </cell>
          <cell r="Z3011">
            <v>1</v>
          </cell>
        </row>
        <row r="3012">
          <cell r="E3012" t="str">
            <v>TATISILWAI, RANCHI</v>
          </cell>
          <cell r="G3012">
            <v>6201580224</v>
          </cell>
          <cell r="K3012" t="str">
            <v>BWHD163996</v>
          </cell>
          <cell r="W3012">
            <v>45286</v>
          </cell>
          <cell r="Z3012">
            <v>1</v>
          </cell>
        </row>
        <row r="3013">
          <cell r="E3013" t="str">
            <v>KATHITAR,RANCHI
KATHITAR,RANCHI
834004
KATHITAR,</v>
          </cell>
          <cell r="G3013">
            <v>6203721760</v>
          </cell>
          <cell r="K3013" t="str">
            <v>GPGC370774</v>
          </cell>
          <cell r="W3013">
            <v>45286</v>
          </cell>
          <cell r="Z3013">
            <v>11101</v>
          </cell>
        </row>
        <row r="3014">
          <cell r="E3014" t="str">
            <v>TAPIN PROJECT, TAPIN</v>
          </cell>
          <cell r="G3014">
            <v>8521064546</v>
          </cell>
          <cell r="K3014" t="str">
            <v>BUID162953</v>
          </cell>
          <cell r="W3014">
            <v>45286</v>
          </cell>
          <cell r="Z3014">
            <v>4034</v>
          </cell>
        </row>
        <row r="3015">
          <cell r="E3015" t="str">
            <v>SIDRAUL, NAMKUM, RANCHI
834010
SIDRAUL, NAMKUM, RANCHI</v>
          </cell>
          <cell r="G3015">
            <v>9993423669</v>
          </cell>
          <cell r="K3015" t="str">
            <v>UOHS030121</v>
          </cell>
          <cell r="W3015">
            <v>45286</v>
          </cell>
          <cell r="Z3015">
            <v>22880</v>
          </cell>
        </row>
        <row r="3016">
          <cell r="E3016" t="str">
            <v>SIDRAUL, NAMKUM, RANCHI
834010
SIDRAUL, NAMKUM, RANCHI</v>
          </cell>
          <cell r="G3016">
            <v>9993423669</v>
          </cell>
          <cell r="K3016" t="str">
            <v>UOIS030128</v>
          </cell>
          <cell r="W3016">
            <v>45286</v>
          </cell>
          <cell r="Z3016">
            <v>15105</v>
          </cell>
        </row>
        <row r="3017">
          <cell r="E3017" t="str">
            <v>C/O - PREM PRAKASH AGARWAL, OPP - HILLVIEW FUEL STATION, GODHUR, P.O - KUSUNDA, DHANBAD</v>
          </cell>
          <cell r="G3017">
            <v>7903412157</v>
          </cell>
          <cell r="K3017" t="str">
            <v>BTED162217</v>
          </cell>
          <cell r="W3017">
            <v>45286</v>
          </cell>
          <cell r="Z3017">
            <v>7500</v>
          </cell>
        </row>
        <row r="3018">
          <cell r="E3018" t="str">
            <v>NEAR RING ROAD, TUPUDANA</v>
          </cell>
          <cell r="G3018">
            <v>7004542540</v>
          </cell>
          <cell r="K3018" t="str">
            <v>BVFC377422</v>
          </cell>
          <cell r="W3018">
            <v>45285</v>
          </cell>
          <cell r="Z3018">
            <v>1</v>
          </cell>
        </row>
        <row r="3019">
          <cell r="E3019" t="str">
            <v>NEAR RING ROAD, TUPUDANA</v>
          </cell>
          <cell r="G3019">
            <v>7004542540</v>
          </cell>
          <cell r="K3019" t="str">
            <v>BVGC377436</v>
          </cell>
          <cell r="W3019">
            <v>45285</v>
          </cell>
          <cell r="Z3019">
            <v>1</v>
          </cell>
        </row>
        <row r="3020">
          <cell r="E3020" t="str">
            <v>BHULI, DHANBAD</v>
          </cell>
          <cell r="G3020">
            <v>7541046561</v>
          </cell>
          <cell r="K3020" t="str">
            <v>BVFS039912</v>
          </cell>
          <cell r="W3020">
            <v>45285</v>
          </cell>
          <cell r="Z3020">
            <v>7749</v>
          </cell>
        </row>
        <row r="3021">
          <cell r="E3021" t="str">
            <v>GONDUDIH</v>
          </cell>
          <cell r="G3021">
            <v>8789524169</v>
          </cell>
          <cell r="K3021" t="str">
            <v>BSCD161691</v>
          </cell>
          <cell r="W3021">
            <v>45285</v>
          </cell>
          <cell r="Z3021">
            <v>10783</v>
          </cell>
        </row>
        <row r="3022">
          <cell r="E3022" t="str">
            <v>GONDUDIH, DHANBAD</v>
          </cell>
          <cell r="G3022">
            <v>8789524169</v>
          </cell>
          <cell r="K3022" t="str">
            <v>BWJD163475</v>
          </cell>
          <cell r="W3022">
            <v>45285</v>
          </cell>
          <cell r="Z3022">
            <v>752</v>
          </cell>
        </row>
        <row r="3023">
          <cell r="E3023" t="str">
            <v>BASTAWLA DHANBAD</v>
          </cell>
          <cell r="G3023">
            <v>6200119580</v>
          </cell>
          <cell r="K3023" t="str">
            <v>BTJD162046</v>
          </cell>
          <cell r="W3023">
            <v>45285</v>
          </cell>
          <cell r="Z3023">
            <v>7989</v>
          </cell>
        </row>
        <row r="3024">
          <cell r="E3024" t="str">
            <v>GIRIDIH</v>
          </cell>
          <cell r="G3024">
            <v>6201438329</v>
          </cell>
          <cell r="K3024" t="str">
            <v>BJJS040939</v>
          </cell>
          <cell r="W3024">
            <v>45285</v>
          </cell>
          <cell r="Z3024">
            <v>59863</v>
          </cell>
        </row>
        <row r="3025">
          <cell r="E3025" t="str">
            <v>BHULI, DHANBAD</v>
          </cell>
          <cell r="G3025">
            <v>7541046561</v>
          </cell>
          <cell r="K3025" t="str">
            <v>BWEC370394</v>
          </cell>
          <cell r="W3025">
            <v>45285</v>
          </cell>
          <cell r="Z3025">
            <v>1754</v>
          </cell>
        </row>
        <row r="3026">
          <cell r="E3026" t="str">
            <v>BALIDIH INDUSTRIAL AREA, BOKARO
BYE PASS ROAD, CHAS, BOKARO, JHARKHAND.
827014</v>
          </cell>
          <cell r="G3026">
            <v>7250770020</v>
          </cell>
          <cell r="K3026" t="str">
            <v>BRCC373034</v>
          </cell>
          <cell r="W3026">
            <v>45285</v>
          </cell>
          <cell r="Z3026">
            <v>14320</v>
          </cell>
        </row>
        <row r="3027">
          <cell r="E3027" t="str">
            <v>MAHTO COLONY, TELEDIH, CHAS, BOKARO</v>
          </cell>
          <cell r="G3027">
            <v>7988915501</v>
          </cell>
          <cell r="K3027" t="str">
            <v>BVJC374285</v>
          </cell>
          <cell r="W3027">
            <v>45285</v>
          </cell>
          <cell r="Z3027">
            <v>2186</v>
          </cell>
        </row>
        <row r="3028">
          <cell r="E3028" t="str">
            <v>GIRIDIH</v>
          </cell>
          <cell r="G3028">
            <v>6201438329</v>
          </cell>
          <cell r="K3028" t="str">
            <v>BSGS043525</v>
          </cell>
          <cell r="W3028">
            <v>45285</v>
          </cell>
          <cell r="Z3028">
            <v>24808</v>
          </cell>
        </row>
        <row r="3029">
          <cell r="E3029" t="str">
            <v>KATRAS, DHANBAD</v>
          </cell>
          <cell r="G3029">
            <v>7667074257</v>
          </cell>
          <cell r="K3029" t="str">
            <v>BWAD163674</v>
          </cell>
          <cell r="W3029">
            <v>45285</v>
          </cell>
          <cell r="Z3029">
            <v>1117</v>
          </cell>
        </row>
        <row r="3030">
          <cell r="E3030" t="str">
            <v>HORHAP ROAD, MAHILONG, RANCHI
835103</v>
          </cell>
          <cell r="G3030">
            <v>9708039203</v>
          </cell>
          <cell r="K3030" t="str">
            <v>BRIC374329</v>
          </cell>
          <cell r="W3030">
            <v>45284</v>
          </cell>
          <cell r="Z3030">
            <v>29957</v>
          </cell>
        </row>
        <row r="3031">
          <cell r="E3031" t="str">
            <v>NTA LODNA, DHANBAD</v>
          </cell>
          <cell r="G3031">
            <v>7644045555</v>
          </cell>
          <cell r="K3031" t="str">
            <v>BULD162559</v>
          </cell>
          <cell r="W3031">
            <v>45283</v>
          </cell>
          <cell r="Z3031">
            <v>9250</v>
          </cell>
        </row>
        <row r="3032">
          <cell r="E3032" t="str">
            <v>LODNA</v>
          </cell>
          <cell r="G3032">
            <v>7644045555</v>
          </cell>
          <cell r="K3032" t="str">
            <v>BTDD162169</v>
          </cell>
          <cell r="W3032">
            <v>45283</v>
          </cell>
          <cell r="Z3032">
            <v>13500</v>
          </cell>
        </row>
        <row r="3033">
          <cell r="E3033" t="str">
            <v>LODNA</v>
          </cell>
          <cell r="G3033">
            <v>7644045555</v>
          </cell>
          <cell r="K3033" t="str">
            <v>BWAD163648</v>
          </cell>
          <cell r="W3033">
            <v>45283</v>
          </cell>
          <cell r="Z3033">
            <v>2500</v>
          </cell>
        </row>
        <row r="3034">
          <cell r="E3034" t="str">
            <v>PIPRA</v>
          </cell>
          <cell r="G3034">
            <v>9304258268</v>
          </cell>
          <cell r="K3034" t="str">
            <v>BVIL161084</v>
          </cell>
          <cell r="W3034">
            <v>45282</v>
          </cell>
          <cell r="Z3034">
            <v>1259</v>
          </cell>
        </row>
        <row r="3035">
          <cell r="E3035" t="str">
            <v>PHUSHRO</v>
          </cell>
          <cell r="G3035">
            <v>7091340232</v>
          </cell>
          <cell r="K3035" t="str">
            <v>BVED163244</v>
          </cell>
          <cell r="W3035">
            <v>45281</v>
          </cell>
          <cell r="Z3035">
            <v>2682</v>
          </cell>
        </row>
        <row r="3036">
          <cell r="E3036" t="str">
            <v>DUMKA</v>
          </cell>
          <cell r="G3036">
            <v>7903015729</v>
          </cell>
          <cell r="K3036" t="str">
            <v>BIAS030265</v>
          </cell>
          <cell r="W3036">
            <v>45281</v>
          </cell>
          <cell r="Z3036">
            <v>0</v>
          </cell>
        </row>
        <row r="3037">
          <cell r="E3037" t="str">
            <v>DHANBAD</v>
          </cell>
          <cell r="G3037">
            <v>9905936763</v>
          </cell>
          <cell r="K3037" t="str">
            <v>BTDC378295</v>
          </cell>
          <cell r="W3037">
            <v>45281</v>
          </cell>
          <cell r="Z3037">
            <v>5673</v>
          </cell>
        </row>
        <row r="3038">
          <cell r="E3038" t="str">
            <v>BALIDIH INDUSTRIAL AREA, BALIDIH BOKARO</v>
          </cell>
          <cell r="G3038">
            <v>8100184482</v>
          </cell>
          <cell r="K3038">
            <v>164253</v>
          </cell>
          <cell r="W3038">
            <v>45281</v>
          </cell>
          <cell r="Z3038">
            <v>3055</v>
          </cell>
        </row>
        <row r="3039">
          <cell r="E3039" t="str">
            <v>RANCHI,JHARKHAND
834001
RANCHI</v>
          </cell>
          <cell r="G3039">
            <v>9431571200</v>
          </cell>
          <cell r="K3039" t="str">
            <v>BJHS031586</v>
          </cell>
          <cell r="W3039">
            <v>45281</v>
          </cell>
          <cell r="Z3039">
            <v>19469</v>
          </cell>
        </row>
        <row r="3040">
          <cell r="E3040" t="str">
            <v>KOKAR
834001</v>
          </cell>
          <cell r="G3040">
            <v>9297888190</v>
          </cell>
          <cell r="K3040" t="str">
            <v>BSDC375892</v>
          </cell>
          <cell r="W3040">
            <v>45281</v>
          </cell>
          <cell r="Z3040">
            <v>6959</v>
          </cell>
        </row>
        <row r="3041">
          <cell r="E3041" t="str">
            <v>KOKAR INDUSTRIAL AREA</v>
          </cell>
          <cell r="G3041">
            <v>8404802069</v>
          </cell>
          <cell r="K3041" t="str">
            <v>BVKC374486</v>
          </cell>
          <cell r="W3041">
            <v>45281</v>
          </cell>
          <cell r="Z3041">
            <v>5728</v>
          </cell>
        </row>
        <row r="3042">
          <cell r="E3042" t="str">
            <v>BALIDIH INDUSTRIAL AREA
827014</v>
          </cell>
          <cell r="G3042">
            <v>9553775728</v>
          </cell>
          <cell r="K3042" t="str">
            <v>BTDS044304</v>
          </cell>
          <cell r="W3042">
            <v>45281</v>
          </cell>
          <cell r="Z3042">
            <v>16157</v>
          </cell>
        </row>
        <row r="3043">
          <cell r="E3043" t="str">
            <v>KATRAS</v>
          </cell>
          <cell r="G3043">
            <v>9031032277</v>
          </cell>
          <cell r="K3043" t="str">
            <v>BWFD163947</v>
          </cell>
          <cell r="W3043">
            <v>45281</v>
          </cell>
          <cell r="Z3043">
            <v>257</v>
          </cell>
        </row>
        <row r="3044">
          <cell r="E3044" t="str">
            <v>BAGODAR</v>
          </cell>
          <cell r="G3044">
            <v>9934111977</v>
          </cell>
          <cell r="K3044" t="str">
            <v>BWFD163931</v>
          </cell>
          <cell r="W3044">
            <v>45280</v>
          </cell>
          <cell r="Z3044">
            <v>1</v>
          </cell>
        </row>
        <row r="3045">
          <cell r="E3045" t="str">
            <v>NAGRI,RANCHI
835202
RANCHI</v>
          </cell>
          <cell r="G3045">
            <v>9608884168</v>
          </cell>
          <cell r="K3045" t="str">
            <v>BIGS030904</v>
          </cell>
          <cell r="W3045">
            <v>45280</v>
          </cell>
          <cell r="Z3045">
            <v>9546</v>
          </cell>
        </row>
        <row r="3046">
          <cell r="E3046" t="str">
            <v>BHOWRA, DHANBAD</v>
          </cell>
          <cell r="G3046">
            <v>6207308280</v>
          </cell>
          <cell r="K3046" t="str">
            <v>BVJD162958</v>
          </cell>
          <cell r="W3046">
            <v>45280</v>
          </cell>
          <cell r="Z3046">
            <v>2660</v>
          </cell>
        </row>
        <row r="3047">
          <cell r="E3047" t="str">
            <v>LODNA</v>
          </cell>
          <cell r="G3047">
            <v>7644045555</v>
          </cell>
          <cell r="K3047" t="str">
            <v>BWAD163648</v>
          </cell>
          <cell r="W3047">
            <v>45279</v>
          </cell>
          <cell r="Z3047">
            <v>2433</v>
          </cell>
        </row>
        <row r="3048">
          <cell r="E3048" t="str">
            <v>UNIT OF HERITAGE LANDMARKS AUTOWORLD PVT. LTD., NEAR KAMRE AASHRAM, P.O. KAMRE, RATU ROAD, RANCHI
835214</v>
          </cell>
          <cell r="G3048">
            <v>9065521306</v>
          </cell>
          <cell r="K3048" t="str">
            <v>BTJC377158</v>
          </cell>
          <cell r="W3048">
            <v>45279</v>
          </cell>
          <cell r="Z3048">
            <v>10722</v>
          </cell>
        </row>
        <row r="3049">
          <cell r="E3049" t="str">
            <v>CHUTIA, RANCHI</v>
          </cell>
          <cell r="G3049">
            <v>9060975013</v>
          </cell>
          <cell r="K3049" t="str">
            <v>BUFD162814</v>
          </cell>
          <cell r="W3049">
            <v>45279</v>
          </cell>
          <cell r="Z3049">
            <v>6312</v>
          </cell>
        </row>
        <row r="3050">
          <cell r="E3050" t="str">
            <v>REG. OFFICE: UNIT 106, MAHABIR TOWER, JOKHIRAM LANE, MAIN ROAD, RANCHI - 834 001
REG. OFFICE: UNIT 106, MAHABIR TOWER, JOKHIRAM LANE, MAIN ROAD, RANCHI - 834 001
835214</v>
          </cell>
          <cell r="G3050">
            <v>8207010500</v>
          </cell>
          <cell r="K3050" t="str">
            <v>BSDS043254</v>
          </cell>
          <cell r="W3050">
            <v>45279</v>
          </cell>
          <cell r="Z3050">
            <v>21480</v>
          </cell>
        </row>
        <row r="3051">
          <cell r="E3051" t="str">
            <v>BARKAGAON, HAZARIBAGH</v>
          </cell>
          <cell r="G3051">
            <v>7070010949</v>
          </cell>
          <cell r="K3051" t="str">
            <v>BVED231179</v>
          </cell>
          <cell r="W3051">
            <v>45279</v>
          </cell>
          <cell r="Z3051">
            <v>3432</v>
          </cell>
        </row>
        <row r="3052">
          <cell r="E3052" t="str">
            <v>BADA TALAB, RANCHI</v>
          </cell>
          <cell r="G3052">
            <v>6207568694</v>
          </cell>
          <cell r="K3052" t="str">
            <v>BVFC377137</v>
          </cell>
          <cell r="W3052">
            <v>45278</v>
          </cell>
          <cell r="Z3052">
            <v>1749</v>
          </cell>
        </row>
        <row r="3053">
          <cell r="E3053" t="str">
            <v>RANCHI</v>
          </cell>
          <cell r="G3053">
            <v>9958849590</v>
          </cell>
          <cell r="K3053" t="str">
            <v>BWLS031913</v>
          </cell>
          <cell r="W3053">
            <v>45278</v>
          </cell>
          <cell r="Z3053">
            <v>2391</v>
          </cell>
        </row>
        <row r="3054">
          <cell r="E3054" t="str">
            <v>MAHUDA MORE, DHANBAD</v>
          </cell>
          <cell r="G3054">
            <v>6204702963</v>
          </cell>
          <cell r="K3054" t="str">
            <v>BWHD164004</v>
          </cell>
          <cell r="W3054">
            <v>45276</v>
          </cell>
          <cell r="Z3054">
            <v>1</v>
          </cell>
        </row>
        <row r="3055">
          <cell r="E3055" t="str">
            <v>PATRATU</v>
          </cell>
          <cell r="G3055">
            <v>7908048644</v>
          </cell>
          <cell r="K3055" t="str">
            <v>EVKS047996</v>
          </cell>
          <cell r="W3055">
            <v>45276</v>
          </cell>
          <cell r="Z3055">
            <v>894</v>
          </cell>
        </row>
        <row r="3056">
          <cell r="E3056" t="str">
            <v>HORHAP ROAD, MAHILONG, RANCHI
835103</v>
          </cell>
          <cell r="G3056">
            <v>9708039203</v>
          </cell>
          <cell r="K3056" t="str">
            <v>BRIC374329</v>
          </cell>
          <cell r="W3056">
            <v>45276</v>
          </cell>
          <cell r="Z3056">
            <v>29798</v>
          </cell>
        </row>
        <row r="3057">
          <cell r="E3057" t="str">
            <v>BIT MESRA, RANCHI</v>
          </cell>
          <cell r="G3057">
            <v>8010635349</v>
          </cell>
          <cell r="K3057" t="str">
            <v>BVIC378175</v>
          </cell>
          <cell r="W3057">
            <v>45276</v>
          </cell>
          <cell r="Z3057">
            <v>5192</v>
          </cell>
        </row>
        <row r="3058">
          <cell r="E3058" t="str">
            <v>DIBDIH, RANCHI
834002</v>
          </cell>
          <cell r="G3058">
            <v>8102915588</v>
          </cell>
          <cell r="K3058" t="str">
            <v>BTEC378588</v>
          </cell>
          <cell r="W3058">
            <v>45275</v>
          </cell>
          <cell r="Z3058">
            <v>5459</v>
          </cell>
        </row>
        <row r="3059">
          <cell r="E3059" t="str">
            <v>ADITYAPUR, JAMSHEDPUR</v>
          </cell>
          <cell r="G3059">
            <v>7201077434</v>
          </cell>
          <cell r="K3059" t="str">
            <v>BWFC370683</v>
          </cell>
          <cell r="W3059">
            <v>45275</v>
          </cell>
          <cell r="Z3059">
            <v>1</v>
          </cell>
        </row>
        <row r="3060">
          <cell r="E3060" t="str">
            <v>TUPUDANA INDUSTRIAL AREA, RANCHI
PLOT NO. - 45 &amp; 46, TUPUDAN AINDUSTRIAL AREA, TUPUDANA, HATIA, RANCHI
834003
TIPUDANA INDUSTRIAL AREA</v>
          </cell>
          <cell r="G3060">
            <v>7717734248</v>
          </cell>
          <cell r="K3060" t="str">
            <v>BQBS033819</v>
          </cell>
          <cell r="W3060">
            <v>45275</v>
          </cell>
          <cell r="Z3060">
            <v>28084</v>
          </cell>
        </row>
        <row r="3061">
          <cell r="E3061" t="str">
            <v>TUPUDANA INDUSTRIAL AREA, RANCHI
PLOT NO. - 45 &amp; 46, TUPUDAN AINDUSTRIAL AREA, TUPUDANA, HATIA, RANCHI
834003
TIPUDANA INDUSTRIAL AREA</v>
          </cell>
          <cell r="G3061">
            <v>7717734248</v>
          </cell>
          <cell r="K3061" t="str">
            <v>BVDS039458</v>
          </cell>
          <cell r="W3061">
            <v>45275</v>
          </cell>
          <cell r="Z3061">
            <v>2195</v>
          </cell>
        </row>
        <row r="3062">
          <cell r="E3062" t="str">
            <v>NEAR RING ROAD, TUPUDANA</v>
          </cell>
          <cell r="G3062">
            <v>7004542540</v>
          </cell>
          <cell r="K3062" t="str">
            <v>BVFC377422</v>
          </cell>
          <cell r="W3062">
            <v>45275</v>
          </cell>
          <cell r="Z3062">
            <v>0</v>
          </cell>
        </row>
        <row r="3063">
          <cell r="E3063" t="str">
            <v>NEAR RING ROAD, TUPUDANA</v>
          </cell>
          <cell r="G3063">
            <v>7004542540</v>
          </cell>
          <cell r="K3063" t="str">
            <v>BVGC377436</v>
          </cell>
          <cell r="W3063">
            <v>45275</v>
          </cell>
          <cell r="Z3063">
            <v>0</v>
          </cell>
        </row>
        <row r="3064">
          <cell r="E3064" t="str">
            <v>DHANBAD</v>
          </cell>
          <cell r="G3064">
            <v>8210106692</v>
          </cell>
          <cell r="K3064" t="str">
            <v>BVGD163308</v>
          </cell>
          <cell r="W3064">
            <v>45275</v>
          </cell>
          <cell r="Z3064">
            <v>2107</v>
          </cell>
        </row>
        <row r="3065">
          <cell r="E3065" t="str">
            <v>DHANBAD</v>
          </cell>
          <cell r="G3065">
            <v>7004686026</v>
          </cell>
          <cell r="K3065" t="str">
            <v>BWLD163586</v>
          </cell>
          <cell r="W3065">
            <v>45275</v>
          </cell>
          <cell r="Z3065">
            <v>1050</v>
          </cell>
        </row>
        <row r="3066">
          <cell r="E3066" t="str">
            <v>C/O BIOHEAL POLY TECH PVT LTD, ORMANJHI, RANCHI</v>
          </cell>
          <cell r="G3066">
            <v>8759215726</v>
          </cell>
          <cell r="K3066" t="str">
            <v>BWJS031206</v>
          </cell>
          <cell r="W3066">
            <v>45274</v>
          </cell>
          <cell r="Z3066">
            <v>1</v>
          </cell>
        </row>
        <row r="3067">
          <cell r="E3067" t="str">
            <v>AT: SENEGARHA, P.O-RABODH, P.S-GIDDI,(RAMGARH),, DISTT. HAZARIBAGH,JHARKHAND-825330
829108
AT: SENEGARHA, P.O-RABODH, P.S-GIDDI,(RAMGARH),</v>
          </cell>
          <cell r="G3067">
            <v>9006877583</v>
          </cell>
          <cell r="K3067" t="str">
            <v>BRAS033261</v>
          </cell>
          <cell r="W3067">
            <v>45274</v>
          </cell>
          <cell r="Z3067">
            <v>24533</v>
          </cell>
        </row>
        <row r="3068">
          <cell r="E3068" t="str">
            <v>AT: SENEGARHA, P.O-RABODH, P.S-GIDDI,(RAMGARH),, DISTT. HAZARIBAGH,JHARKHAND-825330
829108
AT: SENEGARHA, P.O-RABODH, P.S-GIDDI,(RAMGARH),</v>
          </cell>
          <cell r="G3068">
            <v>9006877583</v>
          </cell>
          <cell r="K3068" t="str">
            <v>BQES030978</v>
          </cell>
          <cell r="W3068">
            <v>45274</v>
          </cell>
          <cell r="Z3068">
            <v>28290</v>
          </cell>
        </row>
        <row r="3069">
          <cell r="E3069" t="str">
            <v>ANGARA, TATISILWAI</v>
          </cell>
          <cell r="G3069">
            <v>9110012919</v>
          </cell>
          <cell r="K3069" t="str">
            <v>BVGF111611</v>
          </cell>
          <cell r="W3069">
            <v>45274</v>
          </cell>
          <cell r="Z3069">
            <v>8453</v>
          </cell>
        </row>
        <row r="3070">
          <cell r="E3070" t="str">
            <v>ANGARA, TATISILWAI</v>
          </cell>
          <cell r="G3070">
            <v>9110012919</v>
          </cell>
          <cell r="K3070" t="str">
            <v>BVGF111615</v>
          </cell>
          <cell r="W3070">
            <v>45274</v>
          </cell>
          <cell r="Z3070">
            <v>8478</v>
          </cell>
        </row>
        <row r="3071">
          <cell r="E3071" t="str">
            <v>PLOT NO. 148, TUPUDANA, INDUSTRIAL AREA, HATIA, RANCHI
834002</v>
          </cell>
          <cell r="G3071">
            <v>9534249500</v>
          </cell>
          <cell r="K3071" t="str">
            <v>BSLS036682</v>
          </cell>
          <cell r="W3071">
            <v>45273</v>
          </cell>
          <cell r="Z3071">
            <v>15082</v>
          </cell>
        </row>
        <row r="3072">
          <cell r="E3072" t="str">
            <v>RAMGARH,JHARKHAND
825101
RAMGARH</v>
          </cell>
          <cell r="G3072">
            <v>9431394348</v>
          </cell>
          <cell r="K3072" t="str">
            <v>BSGC376585</v>
          </cell>
          <cell r="W3072">
            <v>45273</v>
          </cell>
          <cell r="Z3072">
            <v>12293</v>
          </cell>
        </row>
        <row r="3073">
          <cell r="E3073" t="str">
            <v>MANDU, RAMGARH
JAISWAL COLONY, THANA CHOW,, RAMGARH CANTT. DIST. RAMGARH, JHARKHAND
825316
MANDU</v>
          </cell>
          <cell r="G3073">
            <v>7979930284</v>
          </cell>
          <cell r="K3073" t="str">
            <v>BTLS039851</v>
          </cell>
          <cell r="W3073">
            <v>45273</v>
          </cell>
          <cell r="Z3073">
            <v>13357</v>
          </cell>
        </row>
        <row r="3074">
          <cell r="E3074" t="str">
            <v>MANDU, RAMGARH
JAISWAL COLONY, THANA CHOW,, RAMGARH CANTT. DIST. RAMGARH, JHARKHAND
825316
MANDU</v>
          </cell>
          <cell r="G3074">
            <v>7979930284</v>
          </cell>
          <cell r="K3074" t="str">
            <v>BTLS039748</v>
          </cell>
          <cell r="W3074">
            <v>45273</v>
          </cell>
          <cell r="Z3074">
            <v>11680</v>
          </cell>
        </row>
        <row r="3075">
          <cell r="E3075" t="str">
            <v>MANDU, RAMGARH
JAISWAL COLONY, THANA CHOW,, RAMGARH CANTT. DIST. RAMGARH, JHARKHAND
825316
MANDU</v>
          </cell>
          <cell r="G3075">
            <v>7979930284</v>
          </cell>
          <cell r="K3075" t="str">
            <v>BTLS039719</v>
          </cell>
          <cell r="W3075">
            <v>45273</v>
          </cell>
          <cell r="Z3075">
            <v>12919</v>
          </cell>
        </row>
        <row r="3076">
          <cell r="E3076" t="str">
            <v>MANDU, RAMGARH
JAISWAL COLONY, THANA CHOW,, RAMGARH CANTT. DIST. RAMGARH, JHARKHAND
825316
MANDU</v>
          </cell>
          <cell r="G3076">
            <v>8797891051</v>
          </cell>
          <cell r="K3076" t="str">
            <v>BSGS043527</v>
          </cell>
          <cell r="W3076">
            <v>45273</v>
          </cell>
          <cell r="Z3076">
            <v>10632</v>
          </cell>
        </row>
        <row r="3077">
          <cell r="E3077" t="str">
            <v>MANDU, RAMGARH
JAISWAL COLONY, THANA CHOW,, RAMGARH CANTT. DIST. RAMGARH, JHARKHAND
825316
MANDU</v>
          </cell>
          <cell r="G3077">
            <v>6205951815</v>
          </cell>
          <cell r="K3077" t="str">
            <v>BSGS043528</v>
          </cell>
          <cell r="W3077">
            <v>45273</v>
          </cell>
          <cell r="Z3077">
            <v>18442</v>
          </cell>
        </row>
        <row r="3078">
          <cell r="E3078" t="str">
            <v>MANDU, RAMGARH
JAISWAL COLONY, THANA CHOW,, RAMGARH CANTT. DIST. RAMGARH, JHARKHAND
825316
MANDU</v>
          </cell>
          <cell r="G3078">
            <v>9939701451</v>
          </cell>
          <cell r="K3078">
            <v>123399</v>
          </cell>
          <cell r="W3078">
            <v>45273</v>
          </cell>
          <cell r="Z3078">
            <v>123399</v>
          </cell>
        </row>
        <row r="3079">
          <cell r="E3079" t="str">
            <v>MANDU, RAMGARH
JAISWAL COLONY, THANA CHOW,, RAMGARH CANTT. DIST. RAMGARH, JHARKHAND
825316
MANDU</v>
          </cell>
          <cell r="G3079">
            <v>7979930284</v>
          </cell>
          <cell r="K3079" t="str">
            <v>BTLS039787</v>
          </cell>
          <cell r="W3079">
            <v>45273</v>
          </cell>
          <cell r="Z3079">
            <v>11691</v>
          </cell>
        </row>
        <row r="3080">
          <cell r="E3080" t="str">
            <v>MANDU, RAMGARH
JAISWAL COLONY, THANA CHOW,, RAMGARH CANTT. DIST. RAMGARH, JHARKHAND
825316
MANDU</v>
          </cell>
          <cell r="G3080">
            <v>7979930284</v>
          </cell>
          <cell r="K3080" t="str">
            <v>BTLS039793</v>
          </cell>
          <cell r="W3080">
            <v>45273</v>
          </cell>
          <cell r="Z3080">
            <v>12728</v>
          </cell>
        </row>
        <row r="3081">
          <cell r="E3081" t="str">
            <v>HAZARIBAGH,JHARKHAND
825301
HAZARIBAGH</v>
          </cell>
          <cell r="G3081">
            <v>9431141006</v>
          </cell>
          <cell r="K3081" t="str">
            <v>BMGC370521</v>
          </cell>
          <cell r="W3081">
            <v>45273</v>
          </cell>
          <cell r="Z3081">
            <v>7740</v>
          </cell>
        </row>
        <row r="3082">
          <cell r="E3082" t="str">
            <v>SARNATOLI,ANGADA,RANCHI
835222</v>
          </cell>
          <cell r="G3082">
            <v>9798563448</v>
          </cell>
          <cell r="K3082" t="str">
            <v>BOGC370193</v>
          </cell>
          <cell r="W3082">
            <v>45273</v>
          </cell>
          <cell r="Z3082">
            <v>18905</v>
          </cell>
        </row>
        <row r="3083">
          <cell r="E3083" t="str">
            <v>ANGARA, TATISILWAI</v>
          </cell>
          <cell r="G3083">
            <v>9110012919</v>
          </cell>
          <cell r="K3083" t="str">
            <v>BVGF111611</v>
          </cell>
          <cell r="W3083">
            <v>45273</v>
          </cell>
          <cell r="Z3083">
            <v>8453</v>
          </cell>
        </row>
        <row r="3084">
          <cell r="E3084" t="str">
            <v>ANGARA, TATISILWAI</v>
          </cell>
          <cell r="G3084">
            <v>9110012919</v>
          </cell>
          <cell r="K3084" t="str">
            <v>BVGF111615</v>
          </cell>
          <cell r="W3084">
            <v>45273</v>
          </cell>
          <cell r="Z3084">
            <v>8184</v>
          </cell>
        </row>
        <row r="3085">
          <cell r="E3085" t="str">
            <v>SARNATOLI,ANGADA,RANCHI
835222</v>
          </cell>
          <cell r="G3085">
            <v>9110012919</v>
          </cell>
          <cell r="K3085" t="str">
            <v>BSAF110719</v>
          </cell>
          <cell r="W3085">
            <v>45273</v>
          </cell>
          <cell r="Z3085">
            <v>22068</v>
          </cell>
        </row>
        <row r="3086">
          <cell r="E3086" t="str">
            <v>PLOT NO. 148, TUPUDANA, INDUSTRIAL AREA, HATIA, RANCHI
834002</v>
          </cell>
          <cell r="G3086">
            <v>9534249500</v>
          </cell>
          <cell r="K3086" t="str">
            <v>BRIS035838</v>
          </cell>
          <cell r="W3086">
            <v>45273</v>
          </cell>
          <cell r="Z3086">
            <v>24257</v>
          </cell>
        </row>
        <row r="3087">
          <cell r="E3087" t="str">
            <v>TUPUDANA INDUSTRIAL AREA</v>
          </cell>
          <cell r="G3087">
            <v>9534249500</v>
          </cell>
          <cell r="K3087" t="str">
            <v>BMBS030816</v>
          </cell>
          <cell r="W3087">
            <v>45273</v>
          </cell>
          <cell r="Z3087">
            <v>74274</v>
          </cell>
        </row>
        <row r="3088">
          <cell r="E3088" t="str">
            <v>TUPUDANA, RANCHI</v>
          </cell>
          <cell r="G3088">
            <v>7070990076</v>
          </cell>
          <cell r="K3088" t="str">
            <v>BUDC372327</v>
          </cell>
          <cell r="W3088">
            <v>45273</v>
          </cell>
          <cell r="Z3088">
            <v>4350</v>
          </cell>
        </row>
        <row r="3089">
          <cell r="E3089" t="str">
            <v>C/O PRAKASH RAM, PHUSHRO</v>
          </cell>
          <cell r="G3089">
            <v>8825270324</v>
          </cell>
          <cell r="K3089" t="str">
            <v>BWBD163701</v>
          </cell>
          <cell r="W3089">
            <v>45273</v>
          </cell>
          <cell r="Z3089">
            <v>1250</v>
          </cell>
        </row>
        <row r="3090">
          <cell r="E3090" t="str">
            <v>BARHI INDUSTRIAL ARE BARHI</v>
          </cell>
          <cell r="G3090">
            <v>8795889641</v>
          </cell>
          <cell r="K3090" t="str">
            <v>BUBF111245</v>
          </cell>
          <cell r="W3090">
            <v>45272</v>
          </cell>
          <cell r="Z3090">
            <v>3107</v>
          </cell>
        </row>
        <row r="3091">
          <cell r="E3091" t="str">
            <v>BARHI INDUSTRIAL ARE BARHI</v>
          </cell>
          <cell r="G3091">
            <v>8795889641</v>
          </cell>
          <cell r="K3091" t="str">
            <v>BUAF111226</v>
          </cell>
          <cell r="W3091">
            <v>45272</v>
          </cell>
          <cell r="Z3091">
            <v>6059</v>
          </cell>
        </row>
        <row r="3092">
          <cell r="E3092" t="str">
            <v>BARHI INDUSTRIAL ARE BARHI</v>
          </cell>
          <cell r="G3092">
            <v>8795889641</v>
          </cell>
          <cell r="K3092" t="str">
            <v>BUES035120</v>
          </cell>
          <cell r="W3092">
            <v>45272</v>
          </cell>
          <cell r="Z3092">
            <v>3128</v>
          </cell>
        </row>
        <row r="3093">
          <cell r="E3093" t="str">
            <v>DHANBAD JHARKHAND</v>
          </cell>
          <cell r="G3093">
            <v>7489823544</v>
          </cell>
          <cell r="K3093" t="str">
            <v>BQKD160115</v>
          </cell>
          <cell r="W3093">
            <v>45272</v>
          </cell>
          <cell r="Z3093">
            <v>11470</v>
          </cell>
        </row>
        <row r="3094">
          <cell r="E3094" t="str">
            <v>DEMOTAND, HAZARIBAGH</v>
          </cell>
          <cell r="G3094">
            <v>9905758949</v>
          </cell>
          <cell r="K3094" t="str">
            <v>BWGC370777</v>
          </cell>
          <cell r="W3094">
            <v>45272</v>
          </cell>
          <cell r="Z3094">
            <v>0</v>
          </cell>
        </row>
        <row r="3095">
          <cell r="E3095" t="str">
            <v>HESLA,RAMGARH
829101</v>
          </cell>
          <cell r="G3095">
            <v>7562823341</v>
          </cell>
          <cell r="K3095" t="str">
            <v>BSDS037710</v>
          </cell>
          <cell r="W3095">
            <v>45272</v>
          </cell>
          <cell r="Z3095">
            <v>26387</v>
          </cell>
        </row>
        <row r="3096">
          <cell r="E3096" t="str">
            <v>NAMKUM INDUSTRIAL AREA
NAMKUM
834001</v>
          </cell>
          <cell r="G3096">
            <v>9431109899</v>
          </cell>
          <cell r="K3096" t="str">
            <v>BUKC370657</v>
          </cell>
          <cell r="W3096">
            <v>45272</v>
          </cell>
          <cell r="Z3096">
            <v>1725</v>
          </cell>
        </row>
        <row r="3097">
          <cell r="E3097" t="str">
            <v>RANCHI PATNA ROAD
DEMOTAND
825301
HAZARIBAGH</v>
          </cell>
          <cell r="G3097">
            <v>6203465926</v>
          </cell>
          <cell r="K3097" t="str">
            <v>BIFS040367</v>
          </cell>
          <cell r="W3097">
            <v>45272</v>
          </cell>
          <cell r="Z3097">
            <v>21825</v>
          </cell>
        </row>
        <row r="3098">
          <cell r="E3098" t="str">
            <v>TIPUDANA INDUSTRIAL AREA, HATIA,</v>
          </cell>
          <cell r="G3098">
            <v>9534249500</v>
          </cell>
          <cell r="K3098" t="str">
            <v>BJGS031396</v>
          </cell>
          <cell r="W3098">
            <v>45272</v>
          </cell>
          <cell r="Z3098">
            <v>72928</v>
          </cell>
        </row>
        <row r="3099">
          <cell r="E3099" t="str">
            <v>HAZARIBAGH</v>
          </cell>
          <cell r="G3099">
            <v>7634075471</v>
          </cell>
          <cell r="K3099" t="str">
            <v>BUKC370622</v>
          </cell>
          <cell r="W3099">
            <v>45272</v>
          </cell>
          <cell r="Z3099">
            <v>4085</v>
          </cell>
        </row>
        <row r="3100">
          <cell r="E3100" t="str">
            <v>NAGRI,RANCHI
835202
RANCHI</v>
          </cell>
          <cell r="G3100">
            <v>9608884168</v>
          </cell>
          <cell r="K3100" t="str">
            <v>BIGS030904</v>
          </cell>
          <cell r="W3100">
            <v>45272</v>
          </cell>
          <cell r="Z3100">
            <v>35637</v>
          </cell>
        </row>
        <row r="3101">
          <cell r="E3101" t="str">
            <v>PLOT NO. 79, KAPASARA,, SUNDERNAGAR, CHIRKUNDA,, DHANBAD - 828 202
PLOT NO. 79, KAPASARA,, SUNDERNAGAR, CHIRKUNDA,, DHANBAD - 828 202
828202</v>
          </cell>
          <cell r="G3101">
            <v>8101005542</v>
          </cell>
          <cell r="K3101" t="str">
            <v>BTFS031006</v>
          </cell>
          <cell r="W3101">
            <v>45272</v>
          </cell>
          <cell r="Z3101">
            <v>6664</v>
          </cell>
        </row>
        <row r="3102">
          <cell r="E3102" t="str">
            <v>WARD NO. 15, GUMO  BARWADIH
JHUMRITILAIYA KODERMA
000000</v>
          </cell>
          <cell r="G3102">
            <v>9931138677</v>
          </cell>
          <cell r="K3102" t="str">
            <v>BUDC372326</v>
          </cell>
          <cell r="W3102">
            <v>45272</v>
          </cell>
          <cell r="Z3102">
            <v>26000</v>
          </cell>
        </row>
        <row r="3103">
          <cell r="E3103" t="str">
            <v>BALIDIH, BOKARO</v>
          </cell>
          <cell r="G3103">
            <v>7979757306</v>
          </cell>
          <cell r="K3103" t="str">
            <v>BVCS038776</v>
          </cell>
          <cell r="W3103">
            <v>45272</v>
          </cell>
          <cell r="Z3103">
            <v>1414</v>
          </cell>
        </row>
        <row r="3104">
          <cell r="E3104" t="str">
            <v>RANCHI,JHARKHAND
825301
JHUMRA</v>
          </cell>
          <cell r="G3104">
            <v>8541022146</v>
          </cell>
          <cell r="K3104" t="str">
            <v>BTIS031829</v>
          </cell>
          <cell r="W3104">
            <v>45272</v>
          </cell>
          <cell r="Z3104">
            <v>8537</v>
          </cell>
        </row>
        <row r="3105">
          <cell r="E3105" t="str">
            <v>PUDANG,RANCHI
834002</v>
          </cell>
          <cell r="G3105">
            <v>7480057033</v>
          </cell>
          <cell r="K3105" t="str">
            <v>BSEC376140</v>
          </cell>
          <cell r="W3105">
            <v>45272</v>
          </cell>
          <cell r="Z3105">
            <v>3569</v>
          </cell>
        </row>
        <row r="3106">
          <cell r="E3106" t="str">
            <v>SUNDI, RAMGARH</v>
          </cell>
          <cell r="G3106">
            <v>8294028310</v>
          </cell>
          <cell r="K3106">
            <v>123054</v>
          </cell>
          <cell r="W3106">
            <v>45272</v>
          </cell>
          <cell r="Z3106">
            <v>13579</v>
          </cell>
        </row>
        <row r="3107">
          <cell r="E3107" t="str">
            <v>B7-PHASE-3, BALIDIH INDUSTRIAL AREA BALIDIH, BOKARO STEEL CITY BOKARO, JHARKHAND
SUNDARAM STEELS PVT. LTD, B-7 PHASE-III,BOKARO INDUSTRIAL AREA,BALIDIH, BOKARO
827014</v>
          </cell>
          <cell r="G3107">
            <v>9933757780</v>
          </cell>
          <cell r="K3107" t="str">
            <v>BTHS031467</v>
          </cell>
          <cell r="W3107">
            <v>45272</v>
          </cell>
          <cell r="Z3107">
            <v>16926</v>
          </cell>
        </row>
        <row r="3108">
          <cell r="E3108" t="str">
            <v>RATANPUR,DHANBAD
828109</v>
          </cell>
          <cell r="G3108">
            <v>9031029501</v>
          </cell>
          <cell r="K3108" t="str">
            <v>BTLC377584</v>
          </cell>
          <cell r="W3108">
            <v>45271</v>
          </cell>
          <cell r="Z3108">
            <v>5621</v>
          </cell>
        </row>
        <row r="3109">
          <cell r="E3109" t="str">
            <v>GOVINDPUR, DHANBAD</v>
          </cell>
          <cell r="G3109">
            <v>9547438222</v>
          </cell>
          <cell r="K3109" t="str">
            <v>BVDS039346</v>
          </cell>
          <cell r="W3109">
            <v>45271</v>
          </cell>
          <cell r="Z3109">
            <v>2840</v>
          </cell>
        </row>
        <row r="3110">
          <cell r="E3110" t="str">
            <v>KODERMA</v>
          </cell>
          <cell r="G3110">
            <v>8210413459</v>
          </cell>
          <cell r="K3110" t="str">
            <v>BVFS049398</v>
          </cell>
          <cell r="W3110">
            <v>45271</v>
          </cell>
          <cell r="Z3110">
            <v>3859</v>
          </cell>
        </row>
        <row r="3111">
          <cell r="E3111" t="str">
            <v>KODERMA</v>
          </cell>
          <cell r="G3111">
            <v>8210413459</v>
          </cell>
          <cell r="K3111" t="str">
            <v>BVFS049407</v>
          </cell>
          <cell r="W3111">
            <v>45271</v>
          </cell>
          <cell r="Z3111">
            <v>3980</v>
          </cell>
        </row>
        <row r="3112">
          <cell r="E3112" t="str">
            <v>CHAS BOKARO</v>
          </cell>
          <cell r="G3112">
            <v>9805175913</v>
          </cell>
          <cell r="K3112" t="str">
            <v>BVEC376827</v>
          </cell>
          <cell r="W3112">
            <v>45271</v>
          </cell>
          <cell r="Z3112">
            <v>674</v>
          </cell>
        </row>
        <row r="3113">
          <cell r="E3113" t="str">
            <v>MAHTO COLONY, TELEDIH, CHAS, BOKARO</v>
          </cell>
          <cell r="G3113">
            <v>7992434966</v>
          </cell>
          <cell r="K3113" t="str">
            <v>BVJC374285</v>
          </cell>
          <cell r="W3113">
            <v>45271</v>
          </cell>
          <cell r="Z3113">
            <v>1809</v>
          </cell>
        </row>
        <row r="3114">
          <cell r="E3114" t="str">
            <v>GROUND AND 1 ST FLOOR, BESIDE DAINIK BHASKAR, GOVINDPUR ROAD, DIST :- DHANBAD
GROUND AND 1 ST FLOOR, BESIDE DAINIK BHASKAR, GOVINDPUR ROAD, DIST :- DHANBAD
828109</v>
          </cell>
          <cell r="G3114">
            <v>8789061377</v>
          </cell>
          <cell r="K3114" t="str">
            <v>BRJC371698</v>
          </cell>
          <cell r="W3114">
            <v>45271</v>
          </cell>
          <cell r="Z3114">
            <v>2436</v>
          </cell>
        </row>
        <row r="3115">
          <cell r="E3115" t="str">
            <v>GROUND AND 1 ST FLOOR, BESIDE DAINIK BHASKAR, GOVINDPUR ROAD, DIST :- DHANBAD
GROUND AND 1 ST FLOOR, BESIDE DAINIK BHASKAR, GOVINDPUR ROAD, DIST :- DHANBAD
828109</v>
          </cell>
          <cell r="G3115">
            <v>8789061377</v>
          </cell>
          <cell r="K3115" t="str">
            <v>BRES034488</v>
          </cell>
          <cell r="W3115">
            <v>45271</v>
          </cell>
          <cell r="Z3115">
            <v>18808</v>
          </cell>
        </row>
        <row r="3116">
          <cell r="E3116" t="str">
            <v>NEAR P.N BANK MAIN ROAD,, RAMGARH CANTT-829122, DIST. RAMGARH
829122
BUDHAKHOP, AMBRELA, KARMA,</v>
          </cell>
          <cell r="G3116">
            <v>9693796748</v>
          </cell>
          <cell r="K3116" t="str">
            <v>BSHS038806</v>
          </cell>
          <cell r="W3116">
            <v>45271</v>
          </cell>
          <cell r="Z3116">
            <v>22049</v>
          </cell>
        </row>
        <row r="3117">
          <cell r="E3117" t="str">
            <v>SARWARI, ASANSOL, WB</v>
          </cell>
          <cell r="G3117">
            <v>9431101890</v>
          </cell>
          <cell r="K3117" t="str">
            <v>BPLF150007</v>
          </cell>
          <cell r="W3117">
            <v>45271</v>
          </cell>
          <cell r="Z3117">
            <v>11199</v>
          </cell>
        </row>
        <row r="3118">
          <cell r="E3118" t="str">
            <v>KODERMA</v>
          </cell>
          <cell r="G3118">
            <v>8210413459</v>
          </cell>
          <cell r="K3118" t="str">
            <v>BVFS049421</v>
          </cell>
          <cell r="W3118">
            <v>45271</v>
          </cell>
          <cell r="Z3118">
            <v>4164</v>
          </cell>
        </row>
        <row r="3119">
          <cell r="E3119" t="str">
            <v>KODERMA</v>
          </cell>
          <cell r="G3119">
            <v>8210413459</v>
          </cell>
          <cell r="K3119" t="str">
            <v>BVFS049426</v>
          </cell>
          <cell r="W3119">
            <v>45271</v>
          </cell>
          <cell r="Z3119">
            <v>4138</v>
          </cell>
        </row>
        <row r="3120">
          <cell r="E3120" t="str">
            <v>MUNGMA</v>
          </cell>
          <cell r="G3120">
            <v>7439816339</v>
          </cell>
          <cell r="K3120" t="str">
            <v>BNCS030884</v>
          </cell>
          <cell r="W3120">
            <v>45271</v>
          </cell>
          <cell r="Z3120">
            <v>9283</v>
          </cell>
        </row>
        <row r="3121">
          <cell r="E3121" t="str">
            <v>PETERWAR, BOKARO</v>
          </cell>
          <cell r="G3121">
            <v>7004263425</v>
          </cell>
          <cell r="K3121" t="str">
            <v>BWES033256</v>
          </cell>
          <cell r="W3121">
            <v>45269</v>
          </cell>
          <cell r="Z3121">
            <v>1796</v>
          </cell>
        </row>
        <row r="3122">
          <cell r="E3122" t="str">
            <v>PETERWAR, BOKARO</v>
          </cell>
          <cell r="G3122">
            <v>7004263425</v>
          </cell>
          <cell r="K3122" t="str">
            <v>BWFS041479</v>
          </cell>
          <cell r="W3122">
            <v>45269</v>
          </cell>
          <cell r="Z3122">
            <v>50</v>
          </cell>
        </row>
        <row r="3123">
          <cell r="E3123" t="str">
            <v>DALADALI, RANCHI</v>
          </cell>
          <cell r="G3123">
            <v>9934169368</v>
          </cell>
          <cell r="K3123" t="str">
            <v>BVKD163010</v>
          </cell>
          <cell r="W3123">
            <v>45269</v>
          </cell>
          <cell r="Z3123">
            <v>2485</v>
          </cell>
        </row>
        <row r="3124">
          <cell r="E3124" t="str">
            <v>UNIT OF HERITAGE LANDMARKS AUTOWORLD PVT. LTD., NEAR KAMRE AASHRAM, P.O. KAMRE, RATU ROAD, RANCHI
835214</v>
          </cell>
          <cell r="G3124">
            <v>8102800071</v>
          </cell>
          <cell r="K3124" t="str">
            <v>BTJC377158</v>
          </cell>
          <cell r="W3124">
            <v>45269</v>
          </cell>
          <cell r="Z3124">
            <v>10635</v>
          </cell>
        </row>
        <row r="3125">
          <cell r="E3125" t="str">
            <v>MARRAR, RAMGRAH</v>
          </cell>
          <cell r="G3125">
            <v>8102409892</v>
          </cell>
          <cell r="K3125" t="str">
            <v>BWGS033844</v>
          </cell>
          <cell r="W3125">
            <v>45268</v>
          </cell>
          <cell r="Z3125">
            <v>1</v>
          </cell>
        </row>
        <row r="3126">
          <cell r="E3126" t="str">
            <v>PATRATU</v>
          </cell>
          <cell r="G3126">
            <v>7672025601</v>
          </cell>
          <cell r="K3126" t="str">
            <v>BWHD164015</v>
          </cell>
          <cell r="W3126">
            <v>45268</v>
          </cell>
          <cell r="Z3126">
            <v>1</v>
          </cell>
        </row>
        <row r="3127">
          <cell r="E3127" t="str">
            <v>C/O - AMAN AGRAWAL, PLOT NO. 735, KAITHA, RAMGARH CANTT., RAMGARH
825101</v>
          </cell>
          <cell r="G3127">
            <v>8709937739</v>
          </cell>
          <cell r="K3127" t="str">
            <v>BSDC375954</v>
          </cell>
          <cell r="W3127">
            <v>45268</v>
          </cell>
          <cell r="Z3127">
            <v>14510</v>
          </cell>
        </row>
        <row r="3128">
          <cell r="E3128" t="str">
            <v>PHUSHRO</v>
          </cell>
          <cell r="G3128">
            <v>7091340232</v>
          </cell>
          <cell r="K3128" t="str">
            <v>BVED163244</v>
          </cell>
          <cell r="W3128">
            <v>45268</v>
          </cell>
          <cell r="Z3128">
            <v>2500</v>
          </cell>
        </row>
        <row r="3129">
          <cell r="E3129" t="str">
            <v>PATRATU</v>
          </cell>
          <cell r="G3129">
            <v>9252288599</v>
          </cell>
          <cell r="K3129" t="str">
            <v>BVIC378149</v>
          </cell>
          <cell r="W3129">
            <v>45267</v>
          </cell>
          <cell r="Z3129">
            <v>1</v>
          </cell>
        </row>
        <row r="3130">
          <cell r="E3130" t="str">
            <v>BARHI, HAZARIBAGH</v>
          </cell>
          <cell r="G3130">
            <v>7707017707</v>
          </cell>
          <cell r="K3130" t="str">
            <v>BWLS031873</v>
          </cell>
          <cell r="W3130">
            <v>45267</v>
          </cell>
          <cell r="Z3130">
            <v>1</v>
          </cell>
        </row>
        <row r="3131">
          <cell r="E3131" t="str">
            <v>BARHI, HAZARIBAGH</v>
          </cell>
          <cell r="G3131">
            <v>7707017707</v>
          </cell>
          <cell r="K3131" t="str">
            <v>BWLS040546</v>
          </cell>
          <cell r="W3131">
            <v>45267</v>
          </cell>
          <cell r="Z3131">
            <v>1</v>
          </cell>
        </row>
        <row r="3132">
          <cell r="E3132" t="str">
            <v>BARHI, HAZARIBAGH</v>
          </cell>
          <cell r="G3132">
            <v>7707017707</v>
          </cell>
          <cell r="K3132" t="str">
            <v>BWLC379048</v>
          </cell>
          <cell r="W3132">
            <v>45267</v>
          </cell>
          <cell r="Z3132">
            <v>1</v>
          </cell>
        </row>
        <row r="3133">
          <cell r="E3133" t="str">
            <v>BARAUNI</v>
          </cell>
          <cell r="G3133">
            <v>9386279110</v>
          </cell>
          <cell r="K3133" t="str">
            <v>BWHD121813</v>
          </cell>
          <cell r="W3133">
            <v>45267</v>
          </cell>
          <cell r="Z3133">
            <v>1</v>
          </cell>
        </row>
        <row r="3134">
          <cell r="E3134" t="str">
            <v>BARHI, HAZARIBAGH</v>
          </cell>
          <cell r="G3134">
            <v>7707017707</v>
          </cell>
          <cell r="K3134" t="str">
            <v>BWAS032167</v>
          </cell>
          <cell r="W3134">
            <v>45267</v>
          </cell>
          <cell r="Z3134">
            <v>0</v>
          </cell>
        </row>
        <row r="3135">
          <cell r="E3135" t="str">
            <v>BEGUSARAI, BIHAR</v>
          </cell>
          <cell r="G3135">
            <v>9386279110</v>
          </cell>
          <cell r="K3135" t="str">
            <v>BVGD121497</v>
          </cell>
          <cell r="W3135">
            <v>45267</v>
          </cell>
          <cell r="Z3135">
            <v>1247</v>
          </cell>
        </row>
        <row r="3136">
          <cell r="E3136" t="str">
            <v>LODNA MORE</v>
          </cell>
          <cell r="G3136">
            <v>9550053031</v>
          </cell>
          <cell r="K3136" t="str">
            <v>BVFD163261</v>
          </cell>
          <cell r="W3136">
            <v>45266</v>
          </cell>
          <cell r="Z3136">
            <v>1016</v>
          </cell>
        </row>
        <row r="3137">
          <cell r="E3137" t="str">
            <v>CHUTIA, RANCHI</v>
          </cell>
          <cell r="G3137">
            <v>9793976818</v>
          </cell>
          <cell r="K3137" t="str">
            <v>BVKC374485</v>
          </cell>
          <cell r="W3137">
            <v>45266</v>
          </cell>
          <cell r="Z3137">
            <v>5973</v>
          </cell>
        </row>
        <row r="3138">
          <cell r="E3138" t="str">
            <v>PLOT NO 716,VILL-RUKKA,
835219</v>
          </cell>
          <cell r="G3138">
            <v>7481831963</v>
          </cell>
          <cell r="K3138" t="str">
            <v>BSKS036365</v>
          </cell>
          <cell r="W3138">
            <v>45266</v>
          </cell>
          <cell r="Z3138">
            <v>19624</v>
          </cell>
        </row>
        <row r="3139">
          <cell r="E3139" t="str">
            <v>DEOGRAH</v>
          </cell>
          <cell r="G3139">
            <v>7488166756</v>
          </cell>
          <cell r="K3139" t="str">
            <v>BLBS030847</v>
          </cell>
          <cell r="W3139">
            <v>45266</v>
          </cell>
          <cell r="Z3139">
            <v>24555</v>
          </cell>
        </row>
        <row r="3140">
          <cell r="E3140" t="str">
            <v>JHARIA, DHANBAD</v>
          </cell>
          <cell r="G3140">
            <v>7856067530</v>
          </cell>
          <cell r="K3140" t="str">
            <v>BRHD161304</v>
          </cell>
          <cell r="W3140">
            <v>45266</v>
          </cell>
          <cell r="Z3140">
            <v>8650</v>
          </cell>
        </row>
        <row r="3141">
          <cell r="E3141" t="str">
            <v>PATNA</v>
          </cell>
          <cell r="G3141">
            <v>6282133100</v>
          </cell>
          <cell r="K3141" t="str">
            <v>BNJD120010</v>
          </cell>
          <cell r="W3141">
            <v>45266</v>
          </cell>
          <cell r="Z3141">
            <v>1155</v>
          </cell>
        </row>
        <row r="3142">
          <cell r="E3142" t="str">
            <v>GAYA</v>
          </cell>
          <cell r="G3142">
            <v>6801665105</v>
          </cell>
          <cell r="K3142" t="str">
            <v>GOCD160022</v>
          </cell>
          <cell r="W3142">
            <v>45266</v>
          </cell>
          <cell r="Z3142">
            <v>2988</v>
          </cell>
        </row>
        <row r="3143">
          <cell r="E3143" t="str">
            <v>SAHEBGANJ, JHARKHAND</v>
          </cell>
          <cell r="G3143">
            <v>8809703041</v>
          </cell>
          <cell r="K3143" t="str">
            <v>BNBD160162</v>
          </cell>
          <cell r="W3143">
            <v>45266</v>
          </cell>
          <cell r="Z3143">
            <v>8135</v>
          </cell>
        </row>
        <row r="3144">
          <cell r="E3144" t="str">
            <v>NAWADA, BIHAR</v>
          </cell>
          <cell r="G3144">
            <v>7255010416</v>
          </cell>
          <cell r="K3144" t="str">
            <v>BTEL160427</v>
          </cell>
          <cell r="W3144">
            <v>45266</v>
          </cell>
          <cell r="Z3144">
            <v>4680</v>
          </cell>
        </row>
        <row r="3145">
          <cell r="E3145" t="str">
            <v>C/O. NIKHIL GAURAV,, ROOM NO.1, D-603, BASUDEO NAGAR,, KANTATOLI CHOWK, OPP. MANGAL TOWER,, OLD H. B. ROAD, RANCHI - 834 001, JHARKHAND</v>
          </cell>
          <cell r="G3145">
            <v>7717797801</v>
          </cell>
          <cell r="K3145" t="str">
            <v>BSHD161938</v>
          </cell>
          <cell r="W3145">
            <v>45266</v>
          </cell>
          <cell r="Z3145">
            <v>2500</v>
          </cell>
        </row>
        <row r="3146">
          <cell r="E3146" t="str">
            <v>C/O - NAVEEN KUMAR SINGH, PLOT NO.-538,718, DUNDURIA, GUMLA</v>
          </cell>
          <cell r="G3146">
            <v>8757678464</v>
          </cell>
          <cell r="K3146" t="str">
            <v>BTJD162038</v>
          </cell>
          <cell r="W3146">
            <v>45266</v>
          </cell>
          <cell r="Z3146">
            <v>4235</v>
          </cell>
        </row>
        <row r="3147">
          <cell r="E3147" t="str">
            <v>BARAUNI REFINING GATE NO. 1</v>
          </cell>
          <cell r="G3147">
            <v>8877841639</v>
          </cell>
          <cell r="K3147" t="str">
            <v>BSGL152296</v>
          </cell>
          <cell r="W3147">
            <v>45266</v>
          </cell>
          <cell r="Z3147">
            <v>2600</v>
          </cell>
        </row>
        <row r="3148">
          <cell r="E3148" t="str">
            <v>CHATRA</v>
          </cell>
          <cell r="G3148">
            <v>9608456350</v>
          </cell>
          <cell r="K3148" t="str">
            <v>BOLD200057</v>
          </cell>
          <cell r="W3148">
            <v>45266</v>
          </cell>
          <cell r="Z3148">
            <v>7850</v>
          </cell>
        </row>
        <row r="3149">
          <cell r="E3149" t="str">
            <v>BARAUNI REFINING GATE NO. 1</v>
          </cell>
          <cell r="G3149">
            <v>8877841639</v>
          </cell>
          <cell r="K3149" t="str">
            <v>BSGL152297</v>
          </cell>
          <cell r="W3149">
            <v>45266</v>
          </cell>
          <cell r="Z3149">
            <v>3675</v>
          </cell>
        </row>
        <row r="3150">
          <cell r="E3150" t="str">
            <v>CHANDMARI, JORAPHATAK,, DHANBAD</v>
          </cell>
          <cell r="G3150">
            <v>8668122316</v>
          </cell>
          <cell r="K3150" t="str">
            <v>BRGD161212</v>
          </cell>
          <cell r="W3150">
            <v>45266</v>
          </cell>
          <cell r="Z3150">
            <v>5100</v>
          </cell>
        </row>
        <row r="3151">
          <cell r="E3151" t="str">
            <v>SHEKHPURA, BIHAR</v>
          </cell>
          <cell r="G3151">
            <v>9304172201</v>
          </cell>
          <cell r="K3151" t="str">
            <v>BULL160564</v>
          </cell>
          <cell r="W3151">
            <v>45266</v>
          </cell>
          <cell r="Z3151">
            <v>4715</v>
          </cell>
        </row>
        <row r="3152">
          <cell r="E3152" t="str">
            <v>DHANBAD</v>
          </cell>
          <cell r="G3152">
            <v>9585918025</v>
          </cell>
          <cell r="K3152" t="str">
            <v>BRCD160968</v>
          </cell>
          <cell r="W3152">
            <v>45266</v>
          </cell>
          <cell r="Z3152">
            <v>7452</v>
          </cell>
        </row>
        <row r="3153">
          <cell r="E3153" t="str">
            <v>NIMIAGHAT,GIRIDIH</v>
          </cell>
          <cell r="G3153">
            <v>9798869433</v>
          </cell>
          <cell r="K3153" t="str">
            <v>BSJD161406</v>
          </cell>
          <cell r="W3153">
            <v>45266</v>
          </cell>
          <cell r="Z3153">
            <v>5865</v>
          </cell>
        </row>
        <row r="3154">
          <cell r="E3154" t="str">
            <v>TOPA MINES, RAMGARH</v>
          </cell>
          <cell r="G3154">
            <v>6204542366</v>
          </cell>
          <cell r="K3154" t="str">
            <v>BSKD161467</v>
          </cell>
          <cell r="W3154">
            <v>45266</v>
          </cell>
          <cell r="Z3154">
            <v>8265</v>
          </cell>
        </row>
        <row r="3155">
          <cell r="E3155" t="str">
            <v>SAHEBGANJ, JHARKHAND</v>
          </cell>
          <cell r="G3155">
            <v>9065259183</v>
          </cell>
          <cell r="K3155" t="str">
            <v>BTJD162047</v>
          </cell>
          <cell r="W3155">
            <v>45266</v>
          </cell>
          <cell r="Z3155">
            <v>4590</v>
          </cell>
        </row>
        <row r="3156">
          <cell r="E3156" t="str">
            <v>JHAJHA BIHAR</v>
          </cell>
          <cell r="G3156">
            <v>9430312599</v>
          </cell>
          <cell r="K3156" t="str">
            <v>RJD230103</v>
          </cell>
          <cell r="W3156">
            <v>45266</v>
          </cell>
          <cell r="Z3156">
            <v>7025</v>
          </cell>
        </row>
        <row r="3157">
          <cell r="E3157" t="str">
            <v>ANGAR PATRA,DHANBAD</v>
          </cell>
          <cell r="G3157">
            <v>6207308280</v>
          </cell>
          <cell r="K3157" t="str">
            <v>BSGD161898</v>
          </cell>
          <cell r="W3157">
            <v>45266</v>
          </cell>
          <cell r="Z3157">
            <v>5015</v>
          </cell>
        </row>
        <row r="3158">
          <cell r="E3158" t="str">
            <v>CHAS BOKARO</v>
          </cell>
          <cell r="G3158">
            <v>9135780530</v>
          </cell>
          <cell r="K3158" t="str">
            <v>BQKD200034</v>
          </cell>
          <cell r="W3158">
            <v>45266</v>
          </cell>
          <cell r="Z3158">
            <v>13330</v>
          </cell>
        </row>
        <row r="3159">
          <cell r="E3159" t="str">
            <v>GHATSHILA,JAMSHEDPUR</v>
          </cell>
          <cell r="G3159">
            <v>7992362488</v>
          </cell>
          <cell r="K3159" t="str">
            <v>BPED200187</v>
          </cell>
          <cell r="W3159">
            <v>45266</v>
          </cell>
          <cell r="Z3159">
            <v>9920</v>
          </cell>
        </row>
        <row r="3160">
          <cell r="E3160" t="str">
            <v>CHAPAPUR, NIRSA</v>
          </cell>
          <cell r="G3160">
            <v>9931921808</v>
          </cell>
          <cell r="K3160" t="str">
            <v>BQED160215</v>
          </cell>
          <cell r="W3160">
            <v>45266</v>
          </cell>
          <cell r="Z3160">
            <v>4810</v>
          </cell>
        </row>
        <row r="3161">
          <cell r="E3161" t="str">
            <v>PAWAN KUMAR MISHRA,, KAHALGAON, BHAGALPUR, BIHAR - 813 203</v>
          </cell>
          <cell r="G3161">
            <v>6206698729</v>
          </cell>
          <cell r="K3161" t="str">
            <v>BSCL152143</v>
          </cell>
          <cell r="W3161">
            <v>45266</v>
          </cell>
          <cell r="Z3161">
            <v>2750</v>
          </cell>
        </row>
        <row r="3162">
          <cell r="E3162" t="str">
            <v>DHANBAD</v>
          </cell>
          <cell r="G3162">
            <v>9304762882</v>
          </cell>
          <cell r="K3162" t="str">
            <v>BOHD200197</v>
          </cell>
          <cell r="W3162">
            <v>45266</v>
          </cell>
          <cell r="Z3162">
            <v>18520</v>
          </cell>
        </row>
        <row r="3163">
          <cell r="E3163" t="str">
            <v xml:space="preserve">TOPIN SOUTH  </v>
          </cell>
          <cell r="G3163">
            <v>9102994453</v>
          </cell>
          <cell r="K3163" t="str">
            <v>BSGD161864</v>
          </cell>
          <cell r="W3163">
            <v>45266</v>
          </cell>
          <cell r="Z3163">
            <v>5350</v>
          </cell>
        </row>
        <row r="3164">
          <cell r="E3164" t="str">
            <v>GONDUDIH</v>
          </cell>
          <cell r="G3164">
            <v>9155382795</v>
          </cell>
          <cell r="K3164" t="str">
            <v>BQCD160129</v>
          </cell>
          <cell r="W3164">
            <v>45266</v>
          </cell>
          <cell r="Z3164">
            <v>8445</v>
          </cell>
        </row>
        <row r="3165">
          <cell r="E3165" t="str">
            <v>GONDUDIH</v>
          </cell>
          <cell r="G3165">
            <v>8539967565</v>
          </cell>
          <cell r="K3165" t="str">
            <v>BSCD161691</v>
          </cell>
          <cell r="W3165">
            <v>45266</v>
          </cell>
          <cell r="Z3165">
            <v>9379</v>
          </cell>
        </row>
        <row r="3166">
          <cell r="E3166" t="str">
            <v>BHOWRA</v>
          </cell>
          <cell r="G3166">
            <v>6201841406</v>
          </cell>
          <cell r="K3166" t="str">
            <v>BULD162568</v>
          </cell>
          <cell r="W3166">
            <v>45266</v>
          </cell>
          <cell r="Z3166">
            <v>7100</v>
          </cell>
        </row>
        <row r="3167">
          <cell r="E3167" t="str">
            <v>BASKATOLA</v>
          </cell>
          <cell r="G3167">
            <v>7489823544</v>
          </cell>
          <cell r="K3167" t="str">
            <v>BULD162577</v>
          </cell>
          <cell r="W3167">
            <v>45266</v>
          </cell>
          <cell r="Z3167">
            <v>8606</v>
          </cell>
        </row>
        <row r="3168">
          <cell r="E3168" t="str">
            <v>JARANDIH, PHUSHRO</v>
          </cell>
          <cell r="G3168">
            <v>7541869555</v>
          </cell>
          <cell r="K3168" t="str">
            <v>BTKD162074</v>
          </cell>
          <cell r="W3168">
            <v>45266</v>
          </cell>
          <cell r="Z3168">
            <v>8650</v>
          </cell>
        </row>
        <row r="3169">
          <cell r="E3169" t="str">
            <v>BHOWRA</v>
          </cell>
          <cell r="G3169">
            <v>9931519401</v>
          </cell>
          <cell r="K3169" t="str">
            <v>BSGD161904</v>
          </cell>
          <cell r="W3169">
            <v>45266</v>
          </cell>
          <cell r="Z3169">
            <v>8140</v>
          </cell>
        </row>
        <row r="3170">
          <cell r="E3170" t="str">
            <v>DHANBAD</v>
          </cell>
          <cell r="G3170">
            <v>9263634417</v>
          </cell>
          <cell r="K3170" t="str">
            <v>BTCD162159</v>
          </cell>
          <cell r="W3170">
            <v>45266</v>
          </cell>
          <cell r="Z3170">
            <v>6980</v>
          </cell>
        </row>
        <row r="3171">
          <cell r="E3171" t="str">
            <v>KODERMA</v>
          </cell>
          <cell r="G3171">
            <v>9608568443</v>
          </cell>
          <cell r="K3171" t="str">
            <v>BSAD161567</v>
          </cell>
          <cell r="W3171">
            <v>45266</v>
          </cell>
          <cell r="Z3171">
            <v>5890</v>
          </cell>
        </row>
        <row r="3172">
          <cell r="E3172" t="str">
            <v>CHUTIA, RANCHI</v>
          </cell>
          <cell r="G3172">
            <v>9334745488</v>
          </cell>
          <cell r="K3172" t="str">
            <v>BMED200254</v>
          </cell>
          <cell r="W3172">
            <v>45266</v>
          </cell>
          <cell r="Z3172">
            <v>8485</v>
          </cell>
        </row>
        <row r="3173">
          <cell r="E3173" t="str">
            <v>TAPIN HAZARIBAGH</v>
          </cell>
          <cell r="G3173">
            <v>8002177613</v>
          </cell>
          <cell r="K3173" t="str">
            <v>BTGD162289</v>
          </cell>
          <cell r="W3173">
            <v>45266</v>
          </cell>
          <cell r="Z3173">
            <v>7550</v>
          </cell>
        </row>
        <row r="3174">
          <cell r="E3174" t="str">
            <v>PATNA</v>
          </cell>
          <cell r="G3174">
            <v>9958703467</v>
          </cell>
          <cell r="K3174" t="str">
            <v>BUJD121018</v>
          </cell>
          <cell r="W3174">
            <v>45266</v>
          </cell>
          <cell r="Z3174">
            <v>955</v>
          </cell>
        </row>
        <row r="3175">
          <cell r="E3175" t="str">
            <v>ANKIT KUMAR SONTHALIA, R.N. BOSE ROAD, SATSANG GATE, NEAR HANUMAN MANDIR,, PURANDAHA, DEOGHAR, DIST. DUMKA,, JHARKHAND</v>
          </cell>
          <cell r="G3175">
            <v>6200191036</v>
          </cell>
          <cell r="K3175" t="str">
            <v>BSID161979</v>
          </cell>
          <cell r="W3175">
            <v>45266</v>
          </cell>
          <cell r="Z3175">
            <v>5110</v>
          </cell>
        </row>
        <row r="3176">
          <cell r="E3176" t="str">
            <v>SHEIKHPURA, BIHAR</v>
          </cell>
          <cell r="G3176">
            <v>9523069653</v>
          </cell>
          <cell r="K3176" t="str">
            <v>BULL160559</v>
          </cell>
          <cell r="W3176">
            <v>45266</v>
          </cell>
          <cell r="Z3176">
            <v>9990</v>
          </cell>
        </row>
        <row r="3177">
          <cell r="E3177" t="str">
            <v>BIHAR</v>
          </cell>
          <cell r="G3177">
            <v>6206626694</v>
          </cell>
          <cell r="K3177" t="str">
            <v>BTHD120971</v>
          </cell>
          <cell r="W3177">
            <v>45266</v>
          </cell>
          <cell r="Z3177">
            <v>2245</v>
          </cell>
        </row>
        <row r="3178">
          <cell r="E3178" t="str">
            <v>MAGADH PROJECT, BALUMATH</v>
          </cell>
          <cell r="G3178">
            <v>9102402602</v>
          </cell>
          <cell r="K3178" t="str">
            <v>BTDD162190</v>
          </cell>
          <cell r="W3178">
            <v>45266</v>
          </cell>
          <cell r="Z3178">
            <v>5500</v>
          </cell>
        </row>
        <row r="3179">
          <cell r="E3179" t="str">
            <v>CHAKARDHARPUR, JHARKHAND</v>
          </cell>
          <cell r="G3179">
            <v>8639995694</v>
          </cell>
          <cell r="K3179" t="str">
            <v>BSJD161422</v>
          </cell>
          <cell r="W3179">
            <v>45266</v>
          </cell>
          <cell r="Z3179">
            <v>5735</v>
          </cell>
        </row>
        <row r="3180">
          <cell r="E3180" t="str">
            <v>SHEIKHPURA, BIHAR</v>
          </cell>
          <cell r="G3180">
            <v>9523096957</v>
          </cell>
          <cell r="K3180" t="str">
            <v>BUAL160593</v>
          </cell>
          <cell r="W3180">
            <v>45266</v>
          </cell>
          <cell r="Z3180">
            <v>4535</v>
          </cell>
        </row>
        <row r="3181">
          <cell r="E3181" t="str">
            <v>DHANBAD, CONT PERSON :MR. IKTEKHAR AHMAD, PH.NO :9431316718</v>
          </cell>
          <cell r="G3181">
            <v>8210567144</v>
          </cell>
          <cell r="K3181" t="str">
            <v>BQID160499</v>
          </cell>
          <cell r="W3181">
            <v>45266</v>
          </cell>
          <cell r="Z3181">
            <v>6065</v>
          </cell>
        </row>
        <row r="3182">
          <cell r="E3182" t="str">
            <v>C/O - ANUP JOSHI, DOCTOR GALI FRONT OF JAIN MANDIR, P.O. - JHUMRITILAIYA, KODERMA</v>
          </cell>
          <cell r="G3182">
            <v>9762686087</v>
          </cell>
          <cell r="K3182" t="str">
            <v>BSBD161629</v>
          </cell>
          <cell r="W3182">
            <v>45266</v>
          </cell>
          <cell r="Z3182">
            <v>4085</v>
          </cell>
        </row>
        <row r="3183">
          <cell r="E3183" t="str">
            <v>NAGRI,RANCHI
835202
RANCHI</v>
          </cell>
          <cell r="G3183">
            <v>7004248429</v>
          </cell>
          <cell r="K3183" t="str">
            <v>BRIS035698</v>
          </cell>
          <cell r="W3183">
            <v>45266</v>
          </cell>
          <cell r="Z3183">
            <v>30236</v>
          </cell>
        </row>
        <row r="3184">
          <cell r="E3184" t="str">
            <v>BASTAKOLA, DHANBAD</v>
          </cell>
          <cell r="G3184">
            <v>7489823544</v>
          </cell>
          <cell r="K3184" t="str">
            <v>BUKD162535</v>
          </cell>
          <cell r="W3184">
            <v>45265</v>
          </cell>
          <cell r="Z3184">
            <v>8980</v>
          </cell>
        </row>
        <row r="3185">
          <cell r="E3185" t="str">
            <v>BASKATOLA</v>
          </cell>
          <cell r="G3185">
            <v>7489823544</v>
          </cell>
          <cell r="K3185" t="str">
            <v>BULD162577</v>
          </cell>
          <cell r="W3185">
            <v>45265</v>
          </cell>
          <cell r="Z3185">
            <v>8906</v>
          </cell>
        </row>
        <row r="3186">
          <cell r="E3186" t="str">
            <v>TATULMURI, DHANBAD</v>
          </cell>
          <cell r="G3186">
            <v>9931519401</v>
          </cell>
          <cell r="K3186" t="str">
            <v>BUGD162852</v>
          </cell>
          <cell r="W3186">
            <v>45265</v>
          </cell>
          <cell r="Z3186">
            <v>3490</v>
          </cell>
        </row>
        <row r="3187">
          <cell r="E3187" t="str">
            <v>CHANDIL BAZAR</v>
          </cell>
          <cell r="G3187">
            <v>9123594446</v>
          </cell>
          <cell r="K3187" t="str">
            <v>BRKD160684</v>
          </cell>
          <cell r="W3187">
            <v>45265</v>
          </cell>
          <cell r="Z3187">
            <v>3880</v>
          </cell>
        </row>
        <row r="3188">
          <cell r="E3188" t="str">
            <v>SHEETLA PRASAD SINGH,, MISHRA PADA, NEAR DURGA MANDIR,, JHARIA, DHANBAD - 828 111, JHARKHAND.</v>
          </cell>
          <cell r="G3188">
            <v>7644045555</v>
          </cell>
          <cell r="K3188" t="str">
            <v>BTKD162112</v>
          </cell>
          <cell r="W3188">
            <v>45265</v>
          </cell>
          <cell r="Z3188">
            <v>7225</v>
          </cell>
        </row>
        <row r="3189">
          <cell r="E3189" t="str">
            <v>GANGA BRIDGE, BAKHTIYARPUR, PATNA</v>
          </cell>
          <cell r="G3189">
            <v>8544557188</v>
          </cell>
          <cell r="K3189" t="str">
            <v>BTDD120878</v>
          </cell>
          <cell r="W3189">
            <v>45265</v>
          </cell>
          <cell r="Z3189">
            <v>1690</v>
          </cell>
        </row>
        <row r="3190">
          <cell r="E3190" t="str">
            <v>JHUMARIA, WEST BENGAL</v>
          </cell>
          <cell r="G3190">
            <v>9031546309</v>
          </cell>
          <cell r="K3190" t="str">
            <v>GPLL150106</v>
          </cell>
          <cell r="W3190">
            <v>45265</v>
          </cell>
          <cell r="Z3190">
            <v>3695</v>
          </cell>
        </row>
        <row r="3191">
          <cell r="E3191" t="str">
            <v>GAYA, BIHAR</v>
          </cell>
          <cell r="G3191">
            <v>8340735591</v>
          </cell>
          <cell r="K3191" t="str">
            <v>BQBD160060</v>
          </cell>
          <cell r="W3191">
            <v>45265</v>
          </cell>
          <cell r="Z3191">
            <v>4550</v>
          </cell>
        </row>
        <row r="3192">
          <cell r="E3192" t="str">
            <v>NISCHITPUR</v>
          </cell>
          <cell r="G3192">
            <v>9162318906</v>
          </cell>
          <cell r="K3192" t="str">
            <v>BQHD160412</v>
          </cell>
          <cell r="W3192">
            <v>45265</v>
          </cell>
          <cell r="Z3192">
            <v>4500</v>
          </cell>
        </row>
        <row r="3193">
          <cell r="E3193" t="str">
            <v>GANGA BRIDGE, BAKHTIYARPUR, PATNA</v>
          </cell>
          <cell r="G3193">
            <v>8544557188</v>
          </cell>
          <cell r="K3193" t="str">
            <v>BTHD120963</v>
          </cell>
          <cell r="W3193">
            <v>45265</v>
          </cell>
          <cell r="Z3193">
            <v>1445</v>
          </cell>
        </row>
        <row r="3194">
          <cell r="E3194" t="str">
            <v>TATISILWAY</v>
          </cell>
          <cell r="G3194">
            <v>6201580224</v>
          </cell>
          <cell r="K3194" t="str">
            <v>BOID200223</v>
          </cell>
          <cell r="W3194">
            <v>45265</v>
          </cell>
          <cell r="Z3194">
            <v>19700</v>
          </cell>
        </row>
        <row r="3195">
          <cell r="E3195" t="str">
            <v>DHANBAD</v>
          </cell>
          <cell r="G3195">
            <v>7979892986</v>
          </cell>
          <cell r="K3195" t="str">
            <v>BPED160088</v>
          </cell>
          <cell r="W3195">
            <v>45265</v>
          </cell>
          <cell r="Z3195">
            <v>8310</v>
          </cell>
        </row>
        <row r="3196">
          <cell r="E3196" t="str">
            <v>RAMPUR, LOHARDGA</v>
          </cell>
          <cell r="G3196">
            <v>9934198170</v>
          </cell>
          <cell r="K3196" t="str">
            <v>BRKD160653</v>
          </cell>
          <cell r="W3196">
            <v>45265</v>
          </cell>
          <cell r="Z3196">
            <v>4055</v>
          </cell>
        </row>
        <row r="3197">
          <cell r="E3197" t="str">
            <v>P.O.+P.S. - GURPA, DIST- GAYA, BIHAR</v>
          </cell>
          <cell r="G3197">
            <v>9934799633</v>
          </cell>
          <cell r="K3197" t="str">
            <v>BRED161131</v>
          </cell>
          <cell r="W3197">
            <v>45265</v>
          </cell>
          <cell r="Z3197">
            <v>4120</v>
          </cell>
        </row>
        <row r="3198">
          <cell r="E3198" t="str">
            <v>JAMTARA</v>
          </cell>
          <cell r="G3198">
            <v>8789065274</v>
          </cell>
          <cell r="K3198" t="str">
            <v>BRAD160816</v>
          </cell>
          <cell r="W3198">
            <v>45265</v>
          </cell>
          <cell r="Z3198">
            <v>5135</v>
          </cell>
        </row>
        <row r="3199">
          <cell r="E3199" t="str">
            <v>PAKUR, JHARKHAND</v>
          </cell>
          <cell r="G3199">
            <v>9708578832</v>
          </cell>
          <cell r="K3199" t="str">
            <v>BQJD120016</v>
          </cell>
          <cell r="W3199">
            <v>45265</v>
          </cell>
          <cell r="Z3199">
            <v>5415</v>
          </cell>
        </row>
        <row r="3200">
          <cell r="E3200" t="str">
            <v>KALYANI, PHUSHRO</v>
          </cell>
          <cell r="G3200">
            <v>9282523267</v>
          </cell>
          <cell r="K3200" t="str">
            <v>BRHD161312</v>
          </cell>
          <cell r="W3200">
            <v>45265</v>
          </cell>
          <cell r="Z3200">
            <v>8980</v>
          </cell>
        </row>
        <row r="3201">
          <cell r="E3201" t="str">
            <v>PUNDAG, RANCHI</v>
          </cell>
          <cell r="G3201">
            <v>9471171432</v>
          </cell>
          <cell r="K3201" t="str">
            <v>BPED200181</v>
          </cell>
          <cell r="W3201">
            <v>45265</v>
          </cell>
          <cell r="Z3201">
            <v>4180</v>
          </cell>
        </row>
        <row r="3202">
          <cell r="E3202" t="str">
            <v>DUMKA</v>
          </cell>
          <cell r="G3202">
            <v>8409042775</v>
          </cell>
          <cell r="K3202" t="str">
            <v>BRAD160777</v>
          </cell>
          <cell r="W3202">
            <v>45265</v>
          </cell>
          <cell r="Z3202">
            <v>8155</v>
          </cell>
        </row>
        <row r="3203">
          <cell r="E3203" t="str">
            <v>RAJAPUR, DHANBAD</v>
          </cell>
          <cell r="G3203">
            <v>7667544644</v>
          </cell>
          <cell r="K3203" t="str">
            <v>BQKD200046</v>
          </cell>
          <cell r="W3203">
            <v>45265</v>
          </cell>
          <cell r="Z3203">
            <v>3480</v>
          </cell>
        </row>
        <row r="3204">
          <cell r="E3204" t="str">
            <v>KOKAR, RANCHI</v>
          </cell>
          <cell r="G3204">
            <v>8051191796</v>
          </cell>
          <cell r="K3204" t="str">
            <v>BRGD161233</v>
          </cell>
          <cell r="W3204">
            <v>45265</v>
          </cell>
          <cell r="Z3204">
            <v>11310</v>
          </cell>
        </row>
        <row r="3205">
          <cell r="E3205" t="str">
            <v>BASJORA</v>
          </cell>
          <cell r="G3205">
            <v>9578883777</v>
          </cell>
          <cell r="K3205" t="str">
            <v>BRED161077</v>
          </cell>
          <cell r="W3205">
            <v>45265</v>
          </cell>
          <cell r="Z3205">
            <v>7250</v>
          </cell>
        </row>
        <row r="3206">
          <cell r="E3206" t="str">
            <v>BIHAR</v>
          </cell>
          <cell r="G3206">
            <v>8935923285</v>
          </cell>
          <cell r="K3206" t="str">
            <v>BSID161968</v>
          </cell>
          <cell r="W3206">
            <v>45265</v>
          </cell>
          <cell r="Z3206">
            <v>6350</v>
          </cell>
        </row>
        <row r="3207">
          <cell r="E3207" t="str">
            <v>JAMSHEDPUR</v>
          </cell>
          <cell r="G3207">
            <v>7004637342</v>
          </cell>
          <cell r="K3207" t="str">
            <v>BQLD160182</v>
          </cell>
          <cell r="W3207">
            <v>45265</v>
          </cell>
          <cell r="Z3207">
            <v>4285</v>
          </cell>
        </row>
        <row r="3208">
          <cell r="E3208" t="str">
            <v>DHANBAD</v>
          </cell>
          <cell r="G3208">
            <v>8210106692</v>
          </cell>
          <cell r="K3208" t="str">
            <v>BQJD160027</v>
          </cell>
          <cell r="W3208">
            <v>45265</v>
          </cell>
          <cell r="Z3208">
            <v>8590</v>
          </cell>
        </row>
        <row r="3209">
          <cell r="E3209" t="str">
            <v>BASTAWLA DHANBAD</v>
          </cell>
          <cell r="G3209">
            <v>6200119580</v>
          </cell>
          <cell r="K3209" t="str">
            <v>BTJD162046</v>
          </cell>
          <cell r="W3209">
            <v>45265</v>
          </cell>
          <cell r="Z3209">
            <v>7250</v>
          </cell>
        </row>
        <row r="3210">
          <cell r="E3210" t="str">
            <v>DHANBAD, CONT PERSON :MR. IKTEKHAR AHMAD, PH.NO :9431316718</v>
          </cell>
          <cell r="G3210">
            <v>6201045282</v>
          </cell>
          <cell r="K3210" t="str">
            <v>BSKD161462</v>
          </cell>
          <cell r="W3210">
            <v>45265</v>
          </cell>
          <cell r="Z3210">
            <v>6495</v>
          </cell>
        </row>
        <row r="3211">
          <cell r="E3211" t="str">
            <v>CHATTARPUR, DALTAINGANJ</v>
          </cell>
          <cell r="G3211">
            <v>9835111213</v>
          </cell>
          <cell r="K3211" t="str">
            <v>BTID162392</v>
          </cell>
          <cell r="W3211">
            <v>45265</v>
          </cell>
          <cell r="Z3211">
            <v>2400</v>
          </cell>
        </row>
        <row r="3212">
          <cell r="E3212" t="str">
            <v>DHANBAD</v>
          </cell>
          <cell r="G3212">
            <v>9344284002</v>
          </cell>
          <cell r="K3212" t="str">
            <v>BRJD160605</v>
          </cell>
          <cell r="W3212">
            <v>45265</v>
          </cell>
          <cell r="Z3212">
            <v>5500</v>
          </cell>
        </row>
        <row r="3213">
          <cell r="E3213" t="str">
            <v>NEAR OVER BRIDGE, RANCHI</v>
          </cell>
          <cell r="G3213">
            <v>7049289596</v>
          </cell>
          <cell r="K3213" t="str">
            <v>BUCD121176</v>
          </cell>
          <cell r="W3213">
            <v>45265</v>
          </cell>
          <cell r="Z3213">
            <v>1650</v>
          </cell>
        </row>
        <row r="3214">
          <cell r="E3214" t="str">
            <v>MIRZA CHOUKI, SAHEBGANJ</v>
          </cell>
          <cell r="G3214">
            <v>7544958524</v>
          </cell>
          <cell r="K3214" t="str">
            <v>BUBD162649</v>
          </cell>
          <cell r="W3214">
            <v>45265</v>
          </cell>
          <cell r="Z3214">
            <v>1600</v>
          </cell>
        </row>
        <row r="3215">
          <cell r="E3215" t="str">
            <v>NIRSA, DHANBAD</v>
          </cell>
          <cell r="G3215">
            <v>9931921808</v>
          </cell>
          <cell r="K3215" t="str">
            <v>BIED200036</v>
          </cell>
          <cell r="W3215">
            <v>45265</v>
          </cell>
          <cell r="Z3215">
            <v>1585</v>
          </cell>
        </row>
        <row r="3216">
          <cell r="E3216" t="str">
            <v>JARANDIH, PHUSHRO</v>
          </cell>
          <cell r="G3216">
            <v>9006617909</v>
          </cell>
          <cell r="K3216" t="str">
            <v>BTKD162077</v>
          </cell>
          <cell r="W3216">
            <v>45265</v>
          </cell>
          <cell r="Z3216">
            <v>3700</v>
          </cell>
        </row>
        <row r="3217">
          <cell r="E3217" t="str">
            <v>TETULWARI</v>
          </cell>
          <cell r="G3217">
            <v>9835747740</v>
          </cell>
          <cell r="K3217" t="str">
            <v>BTGD162296</v>
          </cell>
          <cell r="W3217">
            <v>45265</v>
          </cell>
          <cell r="Z3217">
            <v>3110</v>
          </cell>
        </row>
        <row r="3218">
          <cell r="E3218" t="str">
            <v>BASTAWLA DHANBAD</v>
          </cell>
          <cell r="G3218">
            <v>8658834483</v>
          </cell>
          <cell r="K3218" t="str">
            <v>BUAD162630</v>
          </cell>
          <cell r="W3218">
            <v>45265</v>
          </cell>
          <cell r="Z3218">
            <v>5350</v>
          </cell>
        </row>
        <row r="3219">
          <cell r="E3219" t="str">
            <v>KUSUNDA DHANBAD</v>
          </cell>
          <cell r="G3219">
            <v>8210106692</v>
          </cell>
          <cell r="K3219" t="str">
            <v>BRDD161036</v>
          </cell>
          <cell r="W3219">
            <v>45265</v>
          </cell>
          <cell r="Z3219">
            <v>6020</v>
          </cell>
        </row>
        <row r="3220">
          <cell r="E3220" t="str">
            <v>FLAT NO. 300, BLOCK - A, MP SRIRAM, CHHOTA GAMHARIA, P.S. - GAMHARIA, DIST.- SARAIKELA KHARSAWAN</v>
          </cell>
          <cell r="G3220">
            <v>7900700814</v>
          </cell>
          <cell r="K3220" t="str">
            <v>BRGL151468</v>
          </cell>
          <cell r="W3220">
            <v>45265</v>
          </cell>
          <cell r="Z3220">
            <v>11380</v>
          </cell>
        </row>
        <row r="3221">
          <cell r="E3221" t="str">
            <v>PATNA</v>
          </cell>
          <cell r="G3221">
            <v>8744075416</v>
          </cell>
          <cell r="K3221" t="str">
            <v>BSBD120631</v>
          </cell>
          <cell r="W3221">
            <v>45265</v>
          </cell>
          <cell r="Z3221">
            <v>670</v>
          </cell>
        </row>
        <row r="3222">
          <cell r="E3222" t="str">
            <v>GAYA</v>
          </cell>
          <cell r="G3222">
            <v>7004060071</v>
          </cell>
          <cell r="K3222" t="str">
            <v>BQGD160344</v>
          </cell>
          <cell r="W3222">
            <v>45265</v>
          </cell>
          <cell r="Z3222">
            <v>3010</v>
          </cell>
        </row>
        <row r="3223">
          <cell r="E3223" t="str">
            <v>DHANBAD JHARKHAND</v>
          </cell>
          <cell r="G3223">
            <v>7489823544</v>
          </cell>
          <cell r="K3223" t="str">
            <v>BQKD160115</v>
          </cell>
          <cell r="W3223">
            <v>45264</v>
          </cell>
          <cell r="Z3223">
            <v>11470</v>
          </cell>
        </row>
        <row r="3224">
          <cell r="E3224" t="str">
            <v>BASTAKOLA, DHANBAD</v>
          </cell>
          <cell r="G3224">
            <v>7489823544</v>
          </cell>
          <cell r="K3224" t="str">
            <v>BQKD160099</v>
          </cell>
          <cell r="W3224">
            <v>45264</v>
          </cell>
          <cell r="Z3224">
            <v>10353</v>
          </cell>
        </row>
        <row r="3225">
          <cell r="E3225" t="str">
            <v>DHANBAD</v>
          </cell>
          <cell r="G3225">
            <v>7489823544</v>
          </cell>
          <cell r="K3225" t="str">
            <v>BTDD162186</v>
          </cell>
          <cell r="W3225">
            <v>45264</v>
          </cell>
          <cell r="Z3225">
            <v>7650</v>
          </cell>
        </row>
        <row r="3226">
          <cell r="E3226" t="str">
            <v>BARKAGAON, HAZARIBAGH</v>
          </cell>
          <cell r="G3226">
            <v>6201387183</v>
          </cell>
          <cell r="K3226" t="str">
            <v>BWED163871</v>
          </cell>
          <cell r="W3226">
            <v>45264</v>
          </cell>
          <cell r="Z3226">
            <v>1</v>
          </cell>
        </row>
        <row r="3227">
          <cell r="E3227" t="str">
            <v>RANCHI</v>
          </cell>
          <cell r="G3227">
            <v>9973880780</v>
          </cell>
          <cell r="K3227" t="str">
            <v>BKDS031405</v>
          </cell>
          <cell r="W3227">
            <v>45264</v>
          </cell>
          <cell r="Z3227">
            <v>24338</v>
          </cell>
        </row>
        <row r="3228">
          <cell r="E3228" t="str">
            <v>MARRAR, RAMGRAH</v>
          </cell>
          <cell r="G3228">
            <v>9102975843</v>
          </cell>
          <cell r="K3228" t="str">
            <v>BWGS033844</v>
          </cell>
          <cell r="W3228">
            <v>45264</v>
          </cell>
          <cell r="Z3228">
            <v>0</v>
          </cell>
        </row>
        <row r="3229">
          <cell r="E3229" t="str">
            <v>BARHI, HAZARIBAGH</v>
          </cell>
          <cell r="G3229">
            <v>8488957184</v>
          </cell>
          <cell r="K3229" t="str">
            <v>BUCS034287</v>
          </cell>
          <cell r="W3229">
            <v>45264</v>
          </cell>
          <cell r="Z3229">
            <v>13876</v>
          </cell>
        </row>
        <row r="3230">
          <cell r="E3230" t="str">
            <v>ADDRESS-PLOT-57B,BARAHI INDUSTRIAL AREA,ON DELHI HOWRAH NATIONAL HIGHWAY,BARHI,JAHARKHAND.</v>
          </cell>
          <cell r="G3230">
            <v>8488951784</v>
          </cell>
          <cell r="K3230" t="str">
            <v>BUBS033778</v>
          </cell>
          <cell r="W3230">
            <v>45264</v>
          </cell>
          <cell r="Z3230">
            <v>15978</v>
          </cell>
        </row>
        <row r="3231">
          <cell r="E3231" t="str">
            <v>MANDU, RAMGRAH</v>
          </cell>
          <cell r="G3231">
            <v>7908864486</v>
          </cell>
          <cell r="K3231" t="str">
            <v>BWKS040437</v>
          </cell>
          <cell r="W3231">
            <v>45264</v>
          </cell>
          <cell r="Z3231">
            <v>1995</v>
          </cell>
        </row>
        <row r="3232">
          <cell r="E3232" t="str">
            <v>VINAIKA’S COMPLEX RANCHI TATA ROAD, R.S. PLOT NO.:-615,VILLAGE-PANCHA,THANA-BUNDU RANCHI, JHARKHAND.
834002</v>
          </cell>
          <cell r="G3232">
            <v>9818905980</v>
          </cell>
          <cell r="K3232" t="str">
            <v>BUDS046275</v>
          </cell>
          <cell r="W3232">
            <v>45263</v>
          </cell>
          <cell r="Z3232">
            <v>9388</v>
          </cell>
        </row>
        <row r="3233">
          <cell r="E3233" t="str">
            <v>NAYA MORE, RAMGRAH</v>
          </cell>
          <cell r="G3233">
            <v>7004541681</v>
          </cell>
          <cell r="K3233" t="str">
            <v>BUKS045388</v>
          </cell>
          <cell r="W3233">
            <v>45262</v>
          </cell>
          <cell r="Z3233">
            <v>8637</v>
          </cell>
        </row>
        <row r="3234">
          <cell r="E3234" t="str">
            <v>NAYA MORE, RAMGRAH</v>
          </cell>
          <cell r="G3234">
            <v>7004541681</v>
          </cell>
          <cell r="K3234" t="str">
            <v>BUKS045387</v>
          </cell>
          <cell r="W3234">
            <v>45262</v>
          </cell>
          <cell r="Z3234">
            <v>8454</v>
          </cell>
        </row>
        <row r="3235">
          <cell r="E3235" t="str">
            <v>LODNA MORE</v>
          </cell>
          <cell r="G3235">
            <v>7623886938</v>
          </cell>
          <cell r="K3235" t="str">
            <v>BVFD163261</v>
          </cell>
          <cell r="W3235">
            <v>45262</v>
          </cell>
          <cell r="Z3235">
            <v>1078</v>
          </cell>
        </row>
        <row r="3236">
          <cell r="E3236" t="str">
            <v>LODNA MORE</v>
          </cell>
          <cell r="G3236">
            <v>7623886938</v>
          </cell>
          <cell r="K3236" t="str">
            <v>BWKD163543</v>
          </cell>
          <cell r="W3236">
            <v>45262</v>
          </cell>
          <cell r="Z3236">
            <v>1147</v>
          </cell>
        </row>
        <row r="3237">
          <cell r="E3237" t="str">
            <v>LODNA MORE</v>
          </cell>
          <cell r="G3237">
            <v>6200119580</v>
          </cell>
          <cell r="K3237" t="str">
            <v>BWKD163512</v>
          </cell>
          <cell r="W3237">
            <v>45262</v>
          </cell>
          <cell r="Z3237">
            <v>702</v>
          </cell>
        </row>
        <row r="3238">
          <cell r="E3238" t="str">
            <v>RAMGARH
829103
NAYA MORE</v>
          </cell>
          <cell r="G3238">
            <v>6201225253</v>
          </cell>
          <cell r="K3238" t="str">
            <v>BPCS030196</v>
          </cell>
          <cell r="W3238">
            <v>45262</v>
          </cell>
          <cell r="Z3238">
            <v>37124</v>
          </cell>
        </row>
        <row r="3239">
          <cell r="E3239" t="str">
            <v>NAGRI,RANCHI
835202
RANCHI</v>
          </cell>
          <cell r="G3239">
            <v>8877024924</v>
          </cell>
          <cell r="K3239" t="str">
            <v>BMJS040004</v>
          </cell>
          <cell r="W3239">
            <v>45262</v>
          </cell>
          <cell r="Z3239">
            <v>29317</v>
          </cell>
        </row>
        <row r="3240">
          <cell r="E3240" t="str">
            <v>KATRAS, DHANBAD</v>
          </cell>
          <cell r="G3240">
            <v>6204728418</v>
          </cell>
          <cell r="K3240" t="str">
            <v>BWAD163674</v>
          </cell>
          <cell r="W3240">
            <v>45262</v>
          </cell>
          <cell r="Z3240">
            <v>998</v>
          </cell>
        </row>
        <row r="3241">
          <cell r="E3241" t="str">
            <v>KOKAR INDUSTRIAL AREA,RANCHI
834002
KOKAR INDUSTRIAL AREA</v>
          </cell>
          <cell r="G3241">
            <v>8102671167</v>
          </cell>
          <cell r="K3241" t="str">
            <v>BRKC371988</v>
          </cell>
          <cell r="W3241">
            <v>45262</v>
          </cell>
          <cell r="Z3241">
            <v>11605</v>
          </cell>
        </row>
        <row r="3242">
          <cell r="E3242" t="str">
            <v>RAMGRAH</v>
          </cell>
          <cell r="G3242">
            <v>8280104133</v>
          </cell>
          <cell r="K3242" t="str">
            <v>BIBS040161</v>
          </cell>
          <cell r="W3242">
            <v>45261</v>
          </cell>
          <cell r="Z3242">
            <v>10000</v>
          </cell>
        </row>
        <row r="3243">
          <cell r="E3243" t="str">
            <v>HAZARIBAGH</v>
          </cell>
          <cell r="G3243">
            <v>9939701451</v>
          </cell>
          <cell r="K3243" t="str">
            <v>BVIS040049</v>
          </cell>
          <cell r="W3243">
            <v>45260</v>
          </cell>
          <cell r="Z3243">
            <v>3627</v>
          </cell>
        </row>
        <row r="3244">
          <cell r="E3244" t="str">
            <v>KATRAS</v>
          </cell>
          <cell r="G3244">
            <v>9031032277</v>
          </cell>
          <cell r="K3244" t="str">
            <v>BWFD163947</v>
          </cell>
          <cell r="W3244">
            <v>45260</v>
          </cell>
          <cell r="Z3244">
            <v>53</v>
          </cell>
        </row>
        <row r="3245">
          <cell r="E3245" t="str">
            <v>BHUYANDIH, JAMSHEDPUR</v>
          </cell>
          <cell r="G3245">
            <v>9304170499</v>
          </cell>
          <cell r="K3245" t="str">
            <v>BMFC370445</v>
          </cell>
          <cell r="W3245">
            <v>45260</v>
          </cell>
          <cell r="Z3245">
            <v>24925</v>
          </cell>
        </row>
        <row r="3246">
          <cell r="E3246" t="str">
            <v>MUNGMA</v>
          </cell>
          <cell r="G3246">
            <v>8517025849</v>
          </cell>
          <cell r="K3246" t="str">
            <v>GNGS030424</v>
          </cell>
          <cell r="W3246">
            <v>45260</v>
          </cell>
          <cell r="Z3246">
            <v>9110</v>
          </cell>
        </row>
        <row r="3247">
          <cell r="E3247" t="str">
            <v>DHANBAD</v>
          </cell>
          <cell r="G3247">
            <v>6207308280</v>
          </cell>
          <cell r="K3247" t="str">
            <v>BTED162231</v>
          </cell>
          <cell r="W3247">
            <v>45259</v>
          </cell>
          <cell r="Z3247">
            <v>8720</v>
          </cell>
        </row>
        <row r="3248">
          <cell r="E3248" t="str">
            <v>RANCHI PATNA ROAD
DEMOTAND
825301
HAZARIBAGH</v>
          </cell>
          <cell r="G3248">
            <v>7905424302</v>
          </cell>
          <cell r="K3248" t="str">
            <v>BMBL160078</v>
          </cell>
          <cell r="W3248">
            <v>45259</v>
          </cell>
          <cell r="Z3248">
            <v>55492</v>
          </cell>
        </row>
        <row r="3249">
          <cell r="E3249" t="str">
            <v>TATISIWAI INDUSTRIAL AREA, RANCHI
835103
TATISILWAY RANCHI</v>
          </cell>
          <cell r="G3249">
            <v>7488690694</v>
          </cell>
          <cell r="K3249" t="str">
            <v>BSAS036958</v>
          </cell>
          <cell r="W3249">
            <v>45259</v>
          </cell>
          <cell r="Z3249">
            <v>15044</v>
          </cell>
        </row>
        <row r="3250">
          <cell r="E3250" t="str">
            <v>DEOGRAH</v>
          </cell>
          <cell r="G3250">
            <v>6299737730</v>
          </cell>
          <cell r="K3250" t="str">
            <v>BWFD163937</v>
          </cell>
          <cell r="W3250">
            <v>45258</v>
          </cell>
          <cell r="Z3250">
            <v>6</v>
          </cell>
        </row>
        <row r="3251">
          <cell r="E3251" t="str">
            <v>BARHI INDUSTRIAL ARE BARHI</v>
          </cell>
          <cell r="G3251">
            <v>8795889641</v>
          </cell>
          <cell r="K3251" t="str">
            <v>BUES035120</v>
          </cell>
          <cell r="W3251">
            <v>45258</v>
          </cell>
          <cell r="Z3251">
            <v>3056</v>
          </cell>
        </row>
        <row r="3252">
          <cell r="E3252" t="str">
            <v>BARHI INDUSTRIAL ARE BARHI</v>
          </cell>
          <cell r="G3252">
            <v>8795889641</v>
          </cell>
          <cell r="K3252" t="str">
            <v>BUBF111245</v>
          </cell>
          <cell r="W3252">
            <v>45258</v>
          </cell>
          <cell r="Z3252">
            <v>3072</v>
          </cell>
        </row>
        <row r="3253">
          <cell r="E3253" t="str">
            <v>KHURPANIA, KHASHMAHAL, PHUSHRO</v>
          </cell>
          <cell r="G3253">
            <v>7070879625</v>
          </cell>
          <cell r="K3253" t="str">
            <v>BTHD162350</v>
          </cell>
          <cell r="W3253">
            <v>45258</v>
          </cell>
          <cell r="Z3253">
            <v>3158</v>
          </cell>
        </row>
        <row r="3254">
          <cell r="E3254" t="str">
            <v>TATISILWAI, RANCHI</v>
          </cell>
          <cell r="G3254">
            <v>9334678672</v>
          </cell>
          <cell r="K3254" t="str">
            <v>BWCC379950</v>
          </cell>
          <cell r="W3254">
            <v>45257</v>
          </cell>
          <cell r="Z3254">
            <v>1</v>
          </cell>
        </row>
        <row r="3255">
          <cell r="E3255" t="str">
            <v>DALADALI, RANCHI</v>
          </cell>
          <cell r="G3255">
            <v>9835538524</v>
          </cell>
          <cell r="K3255" t="str">
            <v>BWFD163940</v>
          </cell>
          <cell r="W3255">
            <v>45257</v>
          </cell>
          <cell r="Z3255">
            <v>1</v>
          </cell>
        </row>
        <row r="3256">
          <cell r="E3256" t="str">
            <v>KATRAS, DHANBAD</v>
          </cell>
          <cell r="G3256">
            <v>7667074257</v>
          </cell>
          <cell r="K3256" t="str">
            <v>BWAD163674</v>
          </cell>
          <cell r="W3256">
            <v>45257</v>
          </cell>
          <cell r="Z3256">
            <v>974</v>
          </cell>
        </row>
        <row r="3257">
          <cell r="E3257" t="str">
            <v>LODNA MORE</v>
          </cell>
          <cell r="G3257">
            <v>6200119580</v>
          </cell>
          <cell r="K3257" t="str">
            <v>BWKD163512</v>
          </cell>
          <cell r="W3257">
            <v>45257</v>
          </cell>
          <cell r="Z3257">
            <v>650</v>
          </cell>
        </row>
        <row r="3258">
          <cell r="E3258" t="str">
            <v>C/O PRAKASH RAM, PHUSHRO</v>
          </cell>
          <cell r="G3258">
            <v>8252664694</v>
          </cell>
          <cell r="K3258" t="str">
            <v>BWBD163701</v>
          </cell>
          <cell r="W3258">
            <v>45257</v>
          </cell>
          <cell r="Z3258">
            <v>1191</v>
          </cell>
        </row>
        <row r="3259">
          <cell r="E3259" t="str">
            <v>LODNA</v>
          </cell>
          <cell r="G3259">
            <v>9065764901</v>
          </cell>
          <cell r="K3259" t="str">
            <v>BTCD162149</v>
          </cell>
          <cell r="W3259">
            <v>45255</v>
          </cell>
          <cell r="Z3259">
            <v>7735</v>
          </cell>
        </row>
        <row r="3260">
          <cell r="E3260" t="str">
            <v>MAHUDA MORE, DHANBAD</v>
          </cell>
          <cell r="G3260">
            <v>6204702963</v>
          </cell>
          <cell r="K3260" t="str">
            <v>BWHD164004</v>
          </cell>
          <cell r="W3260">
            <v>45255</v>
          </cell>
          <cell r="Z3260">
            <v>0</v>
          </cell>
        </row>
        <row r="3261">
          <cell r="E3261" t="str">
            <v>HAZARIBAGH,  HAZARIBAGH, JHARKHAND 825301</v>
          </cell>
          <cell r="G3261">
            <v>9031303137</v>
          </cell>
          <cell r="K3261" t="str">
            <v>BUCS034128</v>
          </cell>
          <cell r="W3261">
            <v>45255</v>
          </cell>
          <cell r="Z3261">
            <v>2355</v>
          </cell>
        </row>
        <row r="3262">
          <cell r="E3262" t="str">
            <v>C/O - AMAN AGRAWAL, PLOT NO. 735, KAITHA, RAMGARH CANTT., RAMGARH
825101</v>
          </cell>
          <cell r="G3262">
            <v>8709937739</v>
          </cell>
          <cell r="K3262" t="str">
            <v>BSDC375954</v>
          </cell>
          <cell r="W3262">
            <v>45255</v>
          </cell>
          <cell r="Z3262">
            <v>14388</v>
          </cell>
        </row>
        <row r="3263">
          <cell r="E3263" t="str">
            <v>RAMGARH</v>
          </cell>
          <cell r="G3263">
            <v>7004401831</v>
          </cell>
          <cell r="K3263" t="str">
            <v>BQJD200011</v>
          </cell>
          <cell r="W3263">
            <v>45255</v>
          </cell>
          <cell r="Z3263">
            <v>7192</v>
          </cell>
        </row>
        <row r="3264">
          <cell r="E3264" t="str">
            <v>MANDU, RAMGARH
JAISWAL COLONY, THANA CHOW,, RAMGARH CANTT. DIST. RAMGARH, JHARKHAND
825316
MANDU</v>
          </cell>
          <cell r="G3264">
            <v>7352055499</v>
          </cell>
          <cell r="K3264" t="str">
            <v>BWCS032691</v>
          </cell>
          <cell r="W3264">
            <v>45255</v>
          </cell>
          <cell r="Z3264">
            <v>2068</v>
          </cell>
        </row>
        <row r="3265">
          <cell r="E3265" t="str">
            <v>PITHORIA</v>
          </cell>
          <cell r="G3265">
            <v>7050471419</v>
          </cell>
          <cell r="K3265" t="str">
            <v>BWED163893</v>
          </cell>
          <cell r="W3265">
            <v>45254</v>
          </cell>
          <cell r="Z3265">
            <v>1</v>
          </cell>
        </row>
        <row r="3266">
          <cell r="E3266" t="str">
            <v>CHATRA</v>
          </cell>
          <cell r="G3266">
            <v>7004915623</v>
          </cell>
          <cell r="K3266" t="str">
            <v>BWGD163984</v>
          </cell>
          <cell r="W3266">
            <v>45254</v>
          </cell>
          <cell r="Z3266">
            <v>1</v>
          </cell>
        </row>
        <row r="3267">
          <cell r="E3267" t="str">
            <v>REHLA,GARWA,JHARKHAND
822124
RANCHI</v>
          </cell>
          <cell r="G3267">
            <v>7004623399</v>
          </cell>
          <cell r="K3267" t="str">
            <v>BMFS031346</v>
          </cell>
          <cell r="W3267">
            <v>45254</v>
          </cell>
          <cell r="Z3267">
            <v>26970</v>
          </cell>
        </row>
        <row r="3268">
          <cell r="E3268" t="str">
            <v>GONDUDIH, DHANBAD</v>
          </cell>
          <cell r="G3268">
            <v>8789524169</v>
          </cell>
          <cell r="K3268" t="str">
            <v>BWJD163475</v>
          </cell>
          <cell r="W3268">
            <v>45254</v>
          </cell>
          <cell r="Z3268">
            <v>499</v>
          </cell>
        </row>
        <row r="3269">
          <cell r="E3269" t="str">
            <v>BARKAGAON, HAZARIBAGH</v>
          </cell>
          <cell r="G3269">
            <v>7070010949</v>
          </cell>
          <cell r="K3269" t="str">
            <v>BVED231179</v>
          </cell>
          <cell r="W3269">
            <v>45254</v>
          </cell>
          <cell r="Z3269">
            <v>3247</v>
          </cell>
        </row>
        <row r="3270">
          <cell r="E3270" t="str">
            <v>LODNA MORE</v>
          </cell>
          <cell r="G3270">
            <v>7623886938</v>
          </cell>
          <cell r="K3270" t="str">
            <v>BVFD163261</v>
          </cell>
          <cell r="W3270">
            <v>45253</v>
          </cell>
          <cell r="Z3270">
            <v>1000</v>
          </cell>
        </row>
        <row r="3271">
          <cell r="E3271" t="str">
            <v>REG. OFFICE: UNIT 106, MAHABIR TOWER, JOKHIRAM LANE, MAIN ROAD, RANCHI - 834 001
REG. OFFICE: UNIT 106, MAHABIR TOWER, JOKHIRAM LANE, MAIN ROAD, RANCHI - 834 001
835214</v>
          </cell>
          <cell r="G3271">
            <v>8207010500</v>
          </cell>
          <cell r="K3271" t="str">
            <v>BSDS043254</v>
          </cell>
          <cell r="W3271">
            <v>45252</v>
          </cell>
          <cell r="Z3271">
            <v>21014</v>
          </cell>
        </row>
        <row r="3272">
          <cell r="E3272" t="str">
            <v>RAJRAPPA</v>
          </cell>
          <cell r="G3272">
            <v>8404865014</v>
          </cell>
          <cell r="K3272" t="str">
            <v>BUKC370655</v>
          </cell>
          <cell r="W3272">
            <v>45252</v>
          </cell>
          <cell r="Z3272">
            <v>3921</v>
          </cell>
        </row>
        <row r="3273">
          <cell r="E3273" t="str">
            <v>HAZARIBAGH,  HAZARIBAGH, JHARKHAND 825301</v>
          </cell>
          <cell r="G3273">
            <v>9031303137</v>
          </cell>
          <cell r="K3273" t="str">
            <v>BUAS033747</v>
          </cell>
          <cell r="W3273">
            <v>45251</v>
          </cell>
          <cell r="Z3273">
            <v>2299</v>
          </cell>
        </row>
        <row r="3274">
          <cell r="E3274" t="str">
            <v>HAZARIBAGH,  HAZARIBAGH, JHARKHAND 825301</v>
          </cell>
          <cell r="G3274">
            <v>9031303137</v>
          </cell>
          <cell r="K3274" t="str">
            <v>BUCS034128</v>
          </cell>
          <cell r="W3274">
            <v>45251</v>
          </cell>
          <cell r="Z3274">
            <v>2299</v>
          </cell>
        </row>
        <row r="3275">
          <cell r="E3275" t="str">
            <v>LODNA MORE</v>
          </cell>
          <cell r="G3275">
            <v>7623886938</v>
          </cell>
          <cell r="K3275" t="str">
            <v>BWKD163512</v>
          </cell>
          <cell r="W3275">
            <v>45251</v>
          </cell>
          <cell r="Z3275">
            <v>550</v>
          </cell>
        </row>
        <row r="3276">
          <cell r="E3276" t="str">
            <v>GIRIDIH</v>
          </cell>
          <cell r="G3276">
            <v>7632989750</v>
          </cell>
          <cell r="K3276" t="str">
            <v>BVFS049456</v>
          </cell>
          <cell r="W3276">
            <v>45251</v>
          </cell>
          <cell r="Z3276">
            <v>6761</v>
          </cell>
        </row>
        <row r="3277">
          <cell r="E3277" t="str">
            <v>JARANDIH, PHUSHRO</v>
          </cell>
          <cell r="G3277">
            <v>7541869555</v>
          </cell>
          <cell r="K3277" t="str">
            <v>BTKD162074</v>
          </cell>
          <cell r="W3277">
            <v>45248</v>
          </cell>
          <cell r="Z3277">
            <v>8755</v>
          </cell>
        </row>
        <row r="3278">
          <cell r="E3278" t="str">
            <v>UNIT OF HERITAGE LANDMARKS AUTOWORLD PVT. LTD., NEAR KAMRE AASHRAM, P.O. KAMRE, RATU ROAD, RANCHI
835214</v>
          </cell>
          <cell r="G3278">
            <v>9801312499</v>
          </cell>
          <cell r="K3278" t="str">
            <v>BTJC377158</v>
          </cell>
          <cell r="W3278">
            <v>45248</v>
          </cell>
          <cell r="Z3278">
            <v>10447</v>
          </cell>
        </row>
        <row r="3279">
          <cell r="E3279" t="str">
            <v>BARKAGAON, HAZARIBAGH</v>
          </cell>
          <cell r="G3279">
            <v>9701361308</v>
          </cell>
          <cell r="K3279" t="str">
            <v>BOIS040238</v>
          </cell>
          <cell r="W3279">
            <v>45248</v>
          </cell>
          <cell r="Z3279">
            <v>3358</v>
          </cell>
        </row>
        <row r="3280">
          <cell r="E3280" t="str">
            <v>NEAR P.N BANK MAIN ROAD,, RAMGARH CANTT-829122, DIST. RAMGARH
829122
BUDHAKHOP, AMBRELA, KARMA,</v>
          </cell>
          <cell r="G3280">
            <v>9693796748</v>
          </cell>
          <cell r="K3280" t="str">
            <v>BSHS038806</v>
          </cell>
          <cell r="W3280">
            <v>45247</v>
          </cell>
          <cell r="Z3280">
            <v>21913</v>
          </cell>
        </row>
        <row r="3281">
          <cell r="E3281" t="str">
            <v>RAMGARH</v>
          </cell>
          <cell r="G3281">
            <v>7672870941</v>
          </cell>
          <cell r="K3281" t="str">
            <v>BRBD160859</v>
          </cell>
          <cell r="W3281">
            <v>45247</v>
          </cell>
          <cell r="Z3281">
            <v>6574</v>
          </cell>
        </row>
        <row r="3282">
          <cell r="E3282" t="str">
            <v>HARDAG</v>
          </cell>
          <cell r="G3282">
            <v>9905185143</v>
          </cell>
          <cell r="K3282" t="str">
            <v>BUED162762</v>
          </cell>
          <cell r="W3282">
            <v>45247</v>
          </cell>
          <cell r="Z3282">
            <v>3645</v>
          </cell>
        </row>
        <row r="3283">
          <cell r="E3283" t="str">
            <v>RANCHI
834002</v>
          </cell>
          <cell r="G3283">
            <v>8210241710</v>
          </cell>
          <cell r="K3283" t="str">
            <v>BULS033141</v>
          </cell>
          <cell r="W3283">
            <v>45246</v>
          </cell>
          <cell r="Z3283">
            <v>7509</v>
          </cell>
        </row>
        <row r="3284">
          <cell r="E3284" t="str">
            <v>RANCHI
834002</v>
          </cell>
          <cell r="G3284">
            <v>9210241710</v>
          </cell>
          <cell r="K3284" t="str">
            <v>BTIS032025</v>
          </cell>
          <cell r="W3284">
            <v>45246</v>
          </cell>
          <cell r="Z3284">
            <v>9753</v>
          </cell>
        </row>
        <row r="3285">
          <cell r="E3285" t="str">
            <v>RANCHI
834002</v>
          </cell>
          <cell r="G3285">
            <v>8210241710</v>
          </cell>
          <cell r="K3285" t="str">
            <v>BTIS032020</v>
          </cell>
          <cell r="W3285">
            <v>45246</v>
          </cell>
          <cell r="Z3285">
            <v>8825</v>
          </cell>
        </row>
        <row r="3286">
          <cell r="E3286" t="str">
            <v>PLOT NO. 148, TUPUDANA, INDUSTRIAL AREA, HATIA, RANCHI
834002</v>
          </cell>
          <cell r="G3286">
            <v>7004419730</v>
          </cell>
          <cell r="K3286" t="str">
            <v>BSLS036682</v>
          </cell>
          <cell r="W3286">
            <v>45246</v>
          </cell>
          <cell r="Z3286">
            <v>15082</v>
          </cell>
        </row>
        <row r="3287">
          <cell r="E3287" t="str">
            <v>ANGARA, TATISILWAI</v>
          </cell>
          <cell r="G3287">
            <v>9110012919</v>
          </cell>
          <cell r="K3287" t="str">
            <v>BVGF111611</v>
          </cell>
          <cell r="W3287">
            <v>45246</v>
          </cell>
          <cell r="Z3287">
            <v>7790</v>
          </cell>
        </row>
        <row r="3288">
          <cell r="E3288" t="str">
            <v>GOBINDPUR INDUSTRIAL AREA, DHANBAD</v>
          </cell>
          <cell r="G3288">
            <v>9113169811</v>
          </cell>
          <cell r="K3288" t="str">
            <v>BVJS047894</v>
          </cell>
          <cell r="W3288">
            <v>45246</v>
          </cell>
          <cell r="Z3288">
            <v>13900</v>
          </cell>
        </row>
        <row r="3289">
          <cell r="E3289" t="str">
            <v>RANCHI,JHARKHAND
834001
RANCHI</v>
          </cell>
          <cell r="G3289">
            <v>9350262396</v>
          </cell>
          <cell r="K3289" t="str">
            <v>BJHS031586</v>
          </cell>
          <cell r="W3289">
            <v>45245</v>
          </cell>
          <cell r="Z3289">
            <v>19162</v>
          </cell>
        </row>
        <row r="3290">
          <cell r="E3290" t="str">
            <v>ANGAR PATRA,DHANBAD</v>
          </cell>
          <cell r="G3290">
            <v>6207308280</v>
          </cell>
          <cell r="K3290" t="str">
            <v>BSGD161898</v>
          </cell>
          <cell r="W3290">
            <v>45245</v>
          </cell>
          <cell r="Z3290">
            <v>5010</v>
          </cell>
        </row>
        <row r="3291">
          <cell r="E3291" t="str">
            <v>DHANBAD</v>
          </cell>
          <cell r="G3291">
            <v>6207308280</v>
          </cell>
          <cell r="K3291" t="str">
            <v>BTED162231</v>
          </cell>
          <cell r="W3291">
            <v>45245</v>
          </cell>
          <cell r="Z3291">
            <v>8720</v>
          </cell>
        </row>
        <row r="3292">
          <cell r="E3292" t="str">
            <v>RAMGRAH</v>
          </cell>
          <cell r="G3292">
            <v>9350262396</v>
          </cell>
          <cell r="K3292" t="str">
            <v>BUFS046910</v>
          </cell>
          <cell r="W3292">
            <v>45245</v>
          </cell>
          <cell r="Z3292">
            <v>8285</v>
          </cell>
        </row>
        <row r="3293">
          <cell r="E3293" t="str">
            <v>JAMSHEDPUR</v>
          </cell>
          <cell r="G3293">
            <v>8809697867</v>
          </cell>
          <cell r="K3293" t="str">
            <v>BVJD162957</v>
          </cell>
          <cell r="W3293">
            <v>45245</v>
          </cell>
          <cell r="Z3293">
            <v>1470</v>
          </cell>
        </row>
        <row r="3294">
          <cell r="E3294" t="str">
            <v>KEREDARI</v>
          </cell>
          <cell r="G3294">
            <v>6202856098</v>
          </cell>
          <cell r="K3294" t="str">
            <v>BVHD163388</v>
          </cell>
          <cell r="W3294">
            <v>45245</v>
          </cell>
          <cell r="Z3294">
            <v>1089</v>
          </cell>
        </row>
        <row r="3295">
          <cell r="E3295" t="str">
            <v>KATRAS, DHANBAD</v>
          </cell>
          <cell r="G3295">
            <v>7389449730</v>
          </cell>
          <cell r="K3295" t="str">
            <v>BWAD163674</v>
          </cell>
          <cell r="W3295">
            <v>45245</v>
          </cell>
          <cell r="Z3295">
            <v>855</v>
          </cell>
        </row>
        <row r="3296">
          <cell r="E3296" t="str">
            <v>KHAKHSA PAHAR, PAKURIYA, PAKUR</v>
          </cell>
          <cell r="G3296">
            <v>6206959324</v>
          </cell>
          <cell r="K3296" t="str">
            <v>BUGD162826</v>
          </cell>
          <cell r="W3296">
            <v>45245</v>
          </cell>
          <cell r="Z3296">
            <v>5888</v>
          </cell>
        </row>
        <row r="3297">
          <cell r="E3297" t="str">
            <v>GOVINDPUR DHANBAD</v>
          </cell>
          <cell r="G3297">
            <v>9110154620</v>
          </cell>
          <cell r="K3297" t="str">
            <v>BRFS034901</v>
          </cell>
          <cell r="W3297">
            <v>45245</v>
          </cell>
          <cell r="Z3297">
            <v>15443</v>
          </cell>
        </row>
        <row r="3298">
          <cell r="E3298" t="str">
            <v>GROUND FLOOR,, OFFICE NO.448A, ROAD NO.4, ASHOK NAGAR
GROUND FLOOR,, OFFICE NO.448A, ROAD NO.4, ASHOK NAGAR
829118
PLOT NO:- 47P, PATRATU INDUSTRIAL AREA</v>
          </cell>
          <cell r="G3298">
            <v>8102928348</v>
          </cell>
          <cell r="K3298" t="str">
            <v>GOGC370754</v>
          </cell>
          <cell r="W3298">
            <v>45244</v>
          </cell>
          <cell r="Z3298">
            <v>37288</v>
          </cell>
        </row>
        <row r="3299">
          <cell r="E3299" t="str">
            <v>GROUND FLOOR,, OFFICE NO.448A, ROAD NO.4, ASHOK NAGAR
GROUND FLOOR,, OFFICE NO.448A, ROAD NO.4, ASHOK NAGAR
829118
PLOT NO:- 47P, PATRATU INDUSTRIAL AREA</v>
          </cell>
          <cell r="G3299">
            <v>8102928348</v>
          </cell>
          <cell r="K3299" t="str">
            <v>ONIC370102</v>
          </cell>
          <cell r="W3299">
            <v>45244</v>
          </cell>
          <cell r="Z3299">
            <v>22490</v>
          </cell>
        </row>
        <row r="3300">
          <cell r="E3300" t="str">
            <v>KWJAMA COLLIERY, DHANBAD</v>
          </cell>
          <cell r="G3300">
            <v>9065764901</v>
          </cell>
          <cell r="K3300" t="str">
            <v>BVCD163165</v>
          </cell>
          <cell r="W3300">
            <v>45240</v>
          </cell>
          <cell r="Z3300">
            <v>4455</v>
          </cell>
        </row>
        <row r="3301">
          <cell r="E3301" t="str">
            <v>BARKAGAON, HAZARIBAGH</v>
          </cell>
          <cell r="G3301">
            <v>7070010949</v>
          </cell>
          <cell r="K3301" t="str">
            <v>BWLD231334</v>
          </cell>
          <cell r="W3301">
            <v>45240</v>
          </cell>
          <cell r="Z3301">
            <v>548</v>
          </cell>
        </row>
        <row r="3302">
          <cell r="E3302" t="str">
            <v>BARKAGAON, HAZARIBAGH</v>
          </cell>
          <cell r="G3302">
            <v>6201454991</v>
          </cell>
          <cell r="K3302" t="str">
            <v>BVED231179</v>
          </cell>
          <cell r="W3302">
            <v>45240</v>
          </cell>
          <cell r="Z3302">
            <v>3100</v>
          </cell>
        </row>
        <row r="3303">
          <cell r="E3303" t="str">
            <v>BARKAGAON, HAZARIBAGH</v>
          </cell>
          <cell r="G3303">
            <v>7070010949</v>
          </cell>
          <cell r="K3303" t="str">
            <v>BWLD231345</v>
          </cell>
          <cell r="W3303">
            <v>45240</v>
          </cell>
          <cell r="Z3303">
            <v>575</v>
          </cell>
        </row>
        <row r="3304">
          <cell r="E3304" t="str">
            <v>LODNA</v>
          </cell>
          <cell r="G3304">
            <v>7061894965</v>
          </cell>
          <cell r="K3304" t="str">
            <v>BWAD163648</v>
          </cell>
          <cell r="W3304">
            <v>45240</v>
          </cell>
          <cell r="Z3304">
            <v>1935</v>
          </cell>
        </row>
        <row r="3305">
          <cell r="E3305" t="str">
            <v>BASIA, GUMLA</v>
          </cell>
          <cell r="G3305">
            <v>8294138415</v>
          </cell>
          <cell r="K3305" t="str">
            <v>BWJD163499</v>
          </cell>
          <cell r="W3305">
            <v>45239</v>
          </cell>
          <cell r="Z3305">
            <v>451</v>
          </cell>
        </row>
        <row r="3306">
          <cell r="E3306" t="str">
            <v>KRISHNA NAGAR, BOOTY MORE, RANCHI</v>
          </cell>
          <cell r="G3306">
            <v>8910434312</v>
          </cell>
          <cell r="K3306" t="str">
            <v>BUES034926</v>
          </cell>
          <cell r="W3306">
            <v>45239</v>
          </cell>
          <cell r="Z3306">
            <v>10937</v>
          </cell>
        </row>
        <row r="3307">
          <cell r="E3307" t="str">
            <v>ASANSOL</v>
          </cell>
          <cell r="G3307">
            <v>9431101890</v>
          </cell>
          <cell r="K3307" t="str">
            <v>BSCS037494</v>
          </cell>
          <cell r="W3307">
            <v>45239</v>
          </cell>
          <cell r="Z3307">
            <v>18262</v>
          </cell>
        </row>
        <row r="3308">
          <cell r="E3308" t="str">
            <v>LODNA</v>
          </cell>
          <cell r="G3308">
            <v>9065764901</v>
          </cell>
          <cell r="K3308" t="str">
            <v>BVID163401</v>
          </cell>
          <cell r="W3308">
            <v>45239</v>
          </cell>
          <cell r="Z3308">
            <v>2828</v>
          </cell>
        </row>
        <row r="3309">
          <cell r="E3309" t="str">
            <v>DHANBAD, JHARKHAND</v>
          </cell>
          <cell r="G3309">
            <v>8789334677</v>
          </cell>
          <cell r="K3309" t="str">
            <v>BVAC375102</v>
          </cell>
          <cell r="W3309">
            <v>45238</v>
          </cell>
          <cell r="Z3309">
            <v>1</v>
          </cell>
        </row>
        <row r="3310">
          <cell r="E3310" t="str">
            <v>NTA LODNA, DHANBAD</v>
          </cell>
          <cell r="G3310">
            <v>7644045555</v>
          </cell>
          <cell r="K3310" t="str">
            <v>BULD162559</v>
          </cell>
          <cell r="W3310">
            <v>45238</v>
          </cell>
          <cell r="Z3310">
            <v>8500</v>
          </cell>
        </row>
        <row r="3311">
          <cell r="E3311" t="str">
            <v>GODDA</v>
          </cell>
          <cell r="G3311">
            <v>7259210950</v>
          </cell>
          <cell r="K3311" t="str">
            <v>BWJD163502</v>
          </cell>
          <cell r="W3311">
            <v>45238</v>
          </cell>
          <cell r="Z3311">
            <v>500</v>
          </cell>
        </row>
        <row r="3312">
          <cell r="E3312" t="str">
            <v>RAMGARH,JHARKHAND
829122</v>
          </cell>
          <cell r="G3312">
            <v>7978882162</v>
          </cell>
          <cell r="K3312" t="str">
            <v>BPAS030126</v>
          </cell>
          <cell r="W3312">
            <v>45238</v>
          </cell>
          <cell r="Z3312">
            <v>46006</v>
          </cell>
        </row>
        <row r="3313">
          <cell r="E3313" t="str">
            <v>GONDUDIH</v>
          </cell>
          <cell r="G3313">
            <v>9155382795</v>
          </cell>
          <cell r="K3313" t="str">
            <v>BQCD160129</v>
          </cell>
          <cell r="W3313">
            <v>45236</v>
          </cell>
          <cell r="Z3313">
            <v>4248</v>
          </cell>
        </row>
        <row r="3314">
          <cell r="E3314" t="str">
            <v>GONDUDIH</v>
          </cell>
          <cell r="G3314">
            <v>8539967565</v>
          </cell>
          <cell r="K3314" t="str">
            <v>BSCD161691</v>
          </cell>
          <cell r="W3314">
            <v>45236</v>
          </cell>
          <cell r="Z3314">
            <v>9379</v>
          </cell>
        </row>
        <row r="3315">
          <cell r="E3315" t="str">
            <v>GONDUDIH, DHANBAD</v>
          </cell>
          <cell r="G3315">
            <v>8539967565</v>
          </cell>
          <cell r="K3315" t="str">
            <v>BWJD163475</v>
          </cell>
          <cell r="W3315">
            <v>45236</v>
          </cell>
          <cell r="Z3315">
            <v>386</v>
          </cell>
        </row>
        <row r="3316">
          <cell r="E3316" t="str">
            <v>BANDHTOLI, NAGRI</v>
          </cell>
          <cell r="G3316">
            <v>6201457979</v>
          </cell>
          <cell r="K3316" t="str">
            <v>BUFS046813</v>
          </cell>
          <cell r="W3316">
            <v>45236</v>
          </cell>
          <cell r="Z3316">
            <v>6045</v>
          </cell>
        </row>
        <row r="3317">
          <cell r="E3317" t="str">
            <v>PHUSHRO</v>
          </cell>
          <cell r="G3317">
            <v>7091340232</v>
          </cell>
          <cell r="K3317" t="str">
            <v>BVED163240</v>
          </cell>
          <cell r="W3317">
            <v>45236</v>
          </cell>
          <cell r="Z3317">
            <v>1043</v>
          </cell>
        </row>
        <row r="3318">
          <cell r="E3318" t="str">
            <v>RANCHI</v>
          </cell>
          <cell r="G3318">
            <v>9973880780</v>
          </cell>
          <cell r="K3318" t="str">
            <v>BKDS031405</v>
          </cell>
          <cell r="W3318">
            <v>45234</v>
          </cell>
          <cell r="Z3318">
            <v>23880</v>
          </cell>
        </row>
        <row r="3319">
          <cell r="E3319" t="str">
            <v>RANCHI</v>
          </cell>
          <cell r="G3319">
            <v>7991168537</v>
          </cell>
          <cell r="K3319" t="str">
            <v>BWLS031913</v>
          </cell>
          <cell r="W3319">
            <v>45234</v>
          </cell>
          <cell r="Z3319">
            <v>1</v>
          </cell>
        </row>
        <row r="3320">
          <cell r="E3320" t="str">
            <v>BALIDIH INDUSTRIAL AREA, BALIDIH BOKARO</v>
          </cell>
          <cell r="G3320">
            <v>7004333419</v>
          </cell>
          <cell r="K3320">
            <v>164253</v>
          </cell>
          <cell r="W3320">
            <v>45234</v>
          </cell>
          <cell r="Z3320">
            <v>3054</v>
          </cell>
        </row>
        <row r="3321">
          <cell r="E3321" t="str">
            <v>LOHARDAGA,JHARKHAND
LOHARDAGA, MOB. NO.9661111900
835302
LOHARDAGA</v>
          </cell>
          <cell r="G3321">
            <v>9973880780</v>
          </cell>
          <cell r="K3321" t="str">
            <v>BQFS031084</v>
          </cell>
          <cell r="W3321">
            <v>45234</v>
          </cell>
          <cell r="Z3321">
            <v>32188</v>
          </cell>
        </row>
        <row r="3322">
          <cell r="E3322" t="str">
            <v>BEDMAKKA, HAZARIBAGH</v>
          </cell>
          <cell r="G3322">
            <v>8235225310</v>
          </cell>
          <cell r="K3322" t="str">
            <v>BVJC374202</v>
          </cell>
          <cell r="W3322">
            <v>45234</v>
          </cell>
          <cell r="Z3322">
            <v>1506</v>
          </cell>
        </row>
        <row r="3323">
          <cell r="E3323" t="str">
            <v>TATISILWAI, JHARKHAND
835103</v>
          </cell>
          <cell r="G3323">
            <v>6200160428</v>
          </cell>
          <cell r="K3323" t="str">
            <v>BQHS040705</v>
          </cell>
          <cell r="W3323">
            <v>45234</v>
          </cell>
          <cell r="Z3323">
            <v>28025</v>
          </cell>
        </row>
        <row r="3324">
          <cell r="E3324" t="str">
            <v>PHUSHRO</v>
          </cell>
          <cell r="G3324">
            <v>7091340232</v>
          </cell>
          <cell r="K3324" t="str">
            <v>BWAD163687</v>
          </cell>
          <cell r="W3324">
            <v>45234</v>
          </cell>
          <cell r="Z3324">
            <v>1538</v>
          </cell>
        </row>
        <row r="3325">
          <cell r="E3325" t="str">
            <v>CHAS, BOKARO
827013</v>
          </cell>
          <cell r="G3325">
            <v>7992434966</v>
          </cell>
          <cell r="K3325" t="str">
            <v>BSEC376103</v>
          </cell>
          <cell r="W3325">
            <v>45233</v>
          </cell>
          <cell r="Z3325">
            <v>5375</v>
          </cell>
        </row>
        <row r="3326">
          <cell r="E3326" t="str">
            <v>KODERMA
825410</v>
          </cell>
          <cell r="G3326">
            <v>7070098712</v>
          </cell>
          <cell r="K3326" t="str">
            <v>BLIS040713</v>
          </cell>
          <cell r="W3326">
            <v>45233</v>
          </cell>
          <cell r="Z3326">
            <v>10764</v>
          </cell>
        </row>
        <row r="3327">
          <cell r="E3327" t="str">
            <v>BAZAR SAMITI,RAMGARH
829122</v>
          </cell>
          <cell r="G3327">
            <v>7808529007</v>
          </cell>
          <cell r="K3327" t="str">
            <v>BTGC379081</v>
          </cell>
          <cell r="W3327">
            <v>45233</v>
          </cell>
          <cell r="Z3327">
            <v>8055</v>
          </cell>
        </row>
        <row r="3328">
          <cell r="E3328" t="str">
            <v>KHURPANIA, KHASHMAHAL, PHUSHRO</v>
          </cell>
          <cell r="G3328">
            <v>7070879625</v>
          </cell>
          <cell r="K3328" t="str">
            <v>BTHD162350</v>
          </cell>
          <cell r="W3328">
            <v>45232</v>
          </cell>
          <cell r="Z3328">
            <v>3041</v>
          </cell>
        </row>
        <row r="3329">
          <cell r="E3329" t="str">
            <v>ARGADA ROAD, BINJHAR, P.O. - MARAR, RAMGARH
829117</v>
          </cell>
          <cell r="G3329">
            <v>7479435758</v>
          </cell>
          <cell r="K3329" t="str">
            <v>BSCS037449</v>
          </cell>
          <cell r="W3329">
            <v>45232</v>
          </cell>
          <cell r="Z3329">
            <v>22317</v>
          </cell>
        </row>
        <row r="3330">
          <cell r="E3330" t="str">
            <v>PHUSHRO</v>
          </cell>
          <cell r="G3330">
            <v>7091340232</v>
          </cell>
          <cell r="K3330" t="str">
            <v>BVKD163026</v>
          </cell>
          <cell r="W3330">
            <v>45232</v>
          </cell>
          <cell r="Z3330">
            <v>2598</v>
          </cell>
        </row>
        <row r="3331">
          <cell r="E3331" t="str">
            <v>RAMGARH</v>
          </cell>
          <cell r="G3331">
            <v>7004332970</v>
          </cell>
          <cell r="K3331" t="str">
            <v>BRBD160859</v>
          </cell>
          <cell r="W3331">
            <v>45232</v>
          </cell>
          <cell r="Z3331">
            <v>6745</v>
          </cell>
        </row>
        <row r="3332">
          <cell r="E3332" t="str">
            <v>PLOT NO 716,VILL-RUKKA,
835219</v>
          </cell>
          <cell r="G3332">
            <v>7481831963</v>
          </cell>
          <cell r="K3332" t="str">
            <v>BSKS036366</v>
          </cell>
          <cell r="W3332">
            <v>45231</v>
          </cell>
          <cell r="Z3332">
            <v>24884</v>
          </cell>
        </row>
        <row r="3333">
          <cell r="E3333" t="str">
            <v>PLOT NO 716,VILL-RUKKA,
835219</v>
          </cell>
          <cell r="G3333">
            <v>7481831963</v>
          </cell>
          <cell r="K3333" t="str">
            <v>BSKS036365</v>
          </cell>
          <cell r="W3333">
            <v>45231</v>
          </cell>
          <cell r="Z3333">
            <v>19028</v>
          </cell>
        </row>
        <row r="3334">
          <cell r="E3334" t="str">
            <v>C/O - AMAN AGRAWAL, PLOT NO. 735, KAITHA, RAMGARH CANTT., RAMGARH
825101</v>
          </cell>
          <cell r="G3334">
            <v>8709937739</v>
          </cell>
          <cell r="K3334" t="str">
            <v>BSDC375954</v>
          </cell>
          <cell r="W3334">
            <v>45231</v>
          </cell>
          <cell r="Z3334">
            <v>14241</v>
          </cell>
        </row>
        <row r="3335">
          <cell r="E3335" t="str">
            <v>PLOT NO. 79, KAPASARA,, SUNDERNAGAR, CHIRKUNDA,, DHANBAD - 828 202
PLOT NO. 79, KAPASARA,, SUNDERNAGAR, CHIRKUNDA,, DHANBAD - 828 202
828202</v>
          </cell>
          <cell r="G3335">
            <v>8101005542</v>
          </cell>
          <cell r="K3335" t="str">
            <v>BTFS031006</v>
          </cell>
          <cell r="W3335">
            <v>45231</v>
          </cell>
          <cell r="Z3335">
            <v>6582</v>
          </cell>
        </row>
        <row r="3336">
          <cell r="E3336" t="str">
            <v>GOVINDPUR DHANBAD</v>
          </cell>
          <cell r="G3336">
            <v>9110154620</v>
          </cell>
          <cell r="K3336" t="str">
            <v>BRFS034901</v>
          </cell>
          <cell r="W3336">
            <v>45231</v>
          </cell>
          <cell r="Z3336">
            <v>15330</v>
          </cell>
        </row>
        <row r="3337">
          <cell r="E3337" t="str">
            <v>KISHOREGANJ, RANCHI
834001
KAMRE RAVI STEEL,</v>
          </cell>
          <cell r="G3337">
            <v>9939777881</v>
          </cell>
          <cell r="K3337" t="str">
            <v>GPKC370113</v>
          </cell>
          <cell r="W3337">
            <v>45230</v>
          </cell>
          <cell r="Z3337">
            <v>14466</v>
          </cell>
        </row>
        <row r="3338">
          <cell r="E3338" t="str">
            <v>KISHOREGANJ, RANCHI
834001
KAMRE RAVI STEEL,</v>
          </cell>
          <cell r="G3338">
            <v>9939777881</v>
          </cell>
          <cell r="K3338" t="str">
            <v>GPKC370113</v>
          </cell>
          <cell r="W3338">
            <v>45230</v>
          </cell>
          <cell r="Z3338">
            <v>14447</v>
          </cell>
        </row>
        <row r="3339">
          <cell r="E3339" t="str">
            <v>HAZARINAGH</v>
          </cell>
          <cell r="G3339">
            <v>6201790044</v>
          </cell>
          <cell r="K3339" t="str">
            <v>BUHC373622</v>
          </cell>
          <cell r="W3339">
            <v>45230</v>
          </cell>
          <cell r="Z3339">
            <v>2707</v>
          </cell>
        </row>
        <row r="3340">
          <cell r="E3340" t="str">
            <v>MUNGMA</v>
          </cell>
          <cell r="G3340">
            <v>8466063949</v>
          </cell>
          <cell r="K3340" t="str">
            <v>GNGS030424</v>
          </cell>
          <cell r="W3340">
            <v>45230</v>
          </cell>
          <cell r="Z3340">
            <v>8888</v>
          </cell>
        </row>
        <row r="3341">
          <cell r="E3341" t="str">
            <v>ASANSOL</v>
          </cell>
          <cell r="G3341">
            <v>6202046477</v>
          </cell>
          <cell r="K3341" t="str">
            <v>BSCS037494</v>
          </cell>
          <cell r="W3341">
            <v>45230</v>
          </cell>
          <cell r="Z3341">
            <v>18185</v>
          </cell>
        </row>
        <row r="3342">
          <cell r="E3342" t="str">
            <v>BHULI, DHANBAD</v>
          </cell>
          <cell r="G3342">
            <v>7541046561</v>
          </cell>
          <cell r="K3342" t="str">
            <v>BWEC370394</v>
          </cell>
          <cell r="W3342">
            <v>45229</v>
          </cell>
          <cell r="Z3342">
            <v>1</v>
          </cell>
        </row>
        <row r="3343">
          <cell r="E3343" t="str">
            <v>NEPAL</v>
          </cell>
          <cell r="G3343">
            <v>9135343878</v>
          </cell>
          <cell r="K3343" t="str">
            <v>DTFD120926</v>
          </cell>
          <cell r="W3343">
            <v>45229</v>
          </cell>
          <cell r="Z3343">
            <v>1717</v>
          </cell>
        </row>
        <row r="3344">
          <cell r="E3344" t="str">
            <v>NEPAL</v>
          </cell>
          <cell r="G3344">
            <v>9135343878</v>
          </cell>
          <cell r="K3344" t="str">
            <v>ATID121006</v>
          </cell>
          <cell r="W3344">
            <v>45229</v>
          </cell>
          <cell r="Z3344">
            <v>1821</v>
          </cell>
        </row>
        <row r="3345">
          <cell r="E3345" t="str">
            <v>11 PINJRAPOLE, HARMU ROAD, RANCHI
11 PINJRAPOLE, HARMU ROAD, RANCHI
834001
MAHILONG, TATISILWAY</v>
          </cell>
          <cell r="G3345">
            <v>6202577125</v>
          </cell>
          <cell r="K3345" t="str">
            <v>BNCC370425</v>
          </cell>
          <cell r="W3345">
            <v>45229</v>
          </cell>
          <cell r="Z3345">
            <v>70290</v>
          </cell>
        </row>
        <row r="3346">
          <cell r="E3346" t="str">
            <v>BHULI, DHANBAD</v>
          </cell>
          <cell r="G3346">
            <v>7541046561</v>
          </cell>
          <cell r="K3346" t="str">
            <v>BVFS039912</v>
          </cell>
          <cell r="W3346">
            <v>45229</v>
          </cell>
          <cell r="Z3346">
            <v>6971</v>
          </cell>
        </row>
        <row r="3347">
          <cell r="E3347" t="str">
            <v>MUNGMA</v>
          </cell>
          <cell r="G3347">
            <v>9831557793</v>
          </cell>
          <cell r="K3347" t="str">
            <v>GNGS030424</v>
          </cell>
          <cell r="W3347">
            <v>45227</v>
          </cell>
          <cell r="Z3347">
            <v>8839</v>
          </cell>
        </row>
        <row r="3348">
          <cell r="E3348" t="str">
            <v>RAMGARH,JHARKHAND
825101
RAMGARH</v>
          </cell>
          <cell r="G3348">
            <v>9431394348</v>
          </cell>
          <cell r="K3348" t="str">
            <v>BSGC376585</v>
          </cell>
          <cell r="W3348">
            <v>45227</v>
          </cell>
          <cell r="Z3348">
            <v>12000</v>
          </cell>
        </row>
        <row r="3349">
          <cell r="E3349" t="str">
            <v>9.P .INDUSTRIAL AREA  KOKAR, RANCHI, TIN-20880200515
9.P .INDUSTRIAL AREA  KOKAR, RANCHI, TIN-20880200515
834001</v>
          </cell>
          <cell r="G3349">
            <v>8539903159</v>
          </cell>
          <cell r="K3349" t="str">
            <v>BTGS031205</v>
          </cell>
          <cell r="W3349">
            <v>45227</v>
          </cell>
          <cell r="Z3349">
            <v>22194</v>
          </cell>
        </row>
        <row r="3350">
          <cell r="E3350" t="str">
            <v>LODNA</v>
          </cell>
          <cell r="G3350">
            <v>7644045555</v>
          </cell>
          <cell r="K3350" t="str">
            <v>BVJD162972</v>
          </cell>
          <cell r="W3350">
            <v>45227</v>
          </cell>
          <cell r="Z3350">
            <v>2650</v>
          </cell>
        </row>
        <row r="3351">
          <cell r="E3351" t="str">
            <v>GAYA, BIHAR</v>
          </cell>
          <cell r="G3351">
            <v>7272956960</v>
          </cell>
          <cell r="K3351" t="str">
            <v>BSFD161799</v>
          </cell>
          <cell r="W3351">
            <v>45227</v>
          </cell>
          <cell r="Z3351">
            <v>3063</v>
          </cell>
        </row>
        <row r="3352">
          <cell r="E3352" t="str">
            <v>JHUMRI TILAIYA</v>
          </cell>
          <cell r="G3352">
            <v>7903780388</v>
          </cell>
          <cell r="K3352" t="str">
            <v>GPLS030458</v>
          </cell>
          <cell r="W3352">
            <v>45227</v>
          </cell>
          <cell r="Z3352">
            <v>32429</v>
          </cell>
        </row>
        <row r="3353">
          <cell r="E3353" t="str">
            <v>THUMBAGARI, SATBARWA, PALAMU</v>
          </cell>
          <cell r="G3353">
            <v>7039553329</v>
          </cell>
          <cell r="K3353" t="str">
            <v>BUDC372146</v>
          </cell>
          <cell r="W3353">
            <v>45227</v>
          </cell>
          <cell r="Z3353">
            <v>1454</v>
          </cell>
        </row>
        <row r="3354">
          <cell r="E3354" t="str">
            <v>ARGADA ROAD, BINJHAR, P.O. - MARAR, RAMGARH
829117</v>
          </cell>
          <cell r="G3354">
            <v>9386834418</v>
          </cell>
          <cell r="K3354" t="str">
            <v>BSCS037449</v>
          </cell>
          <cell r="W3354">
            <v>45226</v>
          </cell>
          <cell r="Z3354">
            <v>22211</v>
          </cell>
        </row>
        <row r="3355">
          <cell r="E3355" t="str">
            <v>ADDRESS-PLOT-57B,BARAHI INDUSTRIAL AREA,ON DELHI HOWRAH NATIONAL HIGHWAY,BARHI,JAHARKHAND.</v>
          </cell>
          <cell r="G3355">
            <v>9559291224</v>
          </cell>
          <cell r="K3355" t="str">
            <v>BUBS033778</v>
          </cell>
          <cell r="W3355">
            <v>45226</v>
          </cell>
          <cell r="Z3355">
            <v>15178</v>
          </cell>
        </row>
        <row r="3356">
          <cell r="E3356" t="str">
            <v>BARHI, HAZARIBAGH</v>
          </cell>
          <cell r="G3356">
            <v>9559291224</v>
          </cell>
          <cell r="K3356" t="str">
            <v>BUCS034287</v>
          </cell>
          <cell r="W3356">
            <v>45226</v>
          </cell>
          <cell r="Z3356">
            <v>11466</v>
          </cell>
        </row>
        <row r="3357">
          <cell r="E3357" t="str">
            <v>NAGARI,</v>
          </cell>
          <cell r="G3357">
            <v>9204493506</v>
          </cell>
          <cell r="K3357" t="str">
            <v>BLGS040582</v>
          </cell>
          <cell r="W3357">
            <v>45226</v>
          </cell>
          <cell r="Z3357">
            <v>43968</v>
          </cell>
        </row>
        <row r="3358">
          <cell r="E3358" t="str">
            <v>NAGARI,</v>
          </cell>
          <cell r="G3358">
            <v>9204493506</v>
          </cell>
          <cell r="K3358" t="str">
            <v>BILS030211</v>
          </cell>
          <cell r="W3358">
            <v>45226</v>
          </cell>
          <cell r="Z3358">
            <v>54999</v>
          </cell>
        </row>
        <row r="3359">
          <cell r="E3359" t="str">
            <v>PATRATU</v>
          </cell>
          <cell r="G3359">
            <v>7908048644</v>
          </cell>
          <cell r="K3359" t="str">
            <v>EVKS047996</v>
          </cell>
          <cell r="W3359">
            <v>45225</v>
          </cell>
          <cell r="Z3359">
            <v>797</v>
          </cell>
        </row>
        <row r="3360">
          <cell r="E3360" t="str">
            <v>KATRAS, DHANBAD</v>
          </cell>
          <cell r="G3360">
            <v>9386596420</v>
          </cell>
          <cell r="K3360" t="str">
            <v>BWAD163674</v>
          </cell>
          <cell r="W3360">
            <v>45225</v>
          </cell>
          <cell r="Z3360">
            <v>710</v>
          </cell>
        </row>
        <row r="3361">
          <cell r="E3361" t="str">
            <v>LODNA MORE</v>
          </cell>
          <cell r="G3361">
            <v>7623886938</v>
          </cell>
          <cell r="K3361" t="str">
            <v>BWKD163543</v>
          </cell>
          <cell r="W3361">
            <v>45225</v>
          </cell>
          <cell r="Z3361">
            <v>728</v>
          </cell>
        </row>
        <row r="3362">
          <cell r="E3362" t="str">
            <v>REHLA, GARHWA ROAD, PALAMU D.T, JHARKHAND
PALAMU JHARKHAND 822124
INDIA</v>
          </cell>
          <cell r="G3362">
            <v>7004971081</v>
          </cell>
          <cell r="K3362" t="str">
            <v>BLFS031469</v>
          </cell>
          <cell r="W3362">
            <v>45225</v>
          </cell>
          <cell r="Z3362">
            <v>36803</v>
          </cell>
        </row>
        <row r="3363">
          <cell r="E3363" t="str">
            <v>KWJAMA COLLIERY, DHANBAD</v>
          </cell>
          <cell r="G3363">
            <v>9065764901</v>
          </cell>
          <cell r="K3363" t="str">
            <v>BVCD163165</v>
          </cell>
          <cell r="W3363">
            <v>45225</v>
          </cell>
          <cell r="Z3363">
            <v>4111</v>
          </cell>
        </row>
        <row r="3364">
          <cell r="E3364" t="str">
            <v>GROUND FLOOR, 8H AND 81, NATION PRINTERS, NAMKUM INDUSTRIAL AREA,, LOWADIH, RANCHI
GROUND FLOOR, 8H AND 81, NATION PRINTERS, NAMKUM INDUSTRIAL AREA,, LOWADIH, RANCHI
834010</v>
          </cell>
          <cell r="G3364">
            <v>9709225271</v>
          </cell>
          <cell r="K3364" t="str">
            <v>BRFC373676</v>
          </cell>
          <cell r="W3364">
            <v>45225</v>
          </cell>
          <cell r="Z3364">
            <v>27224</v>
          </cell>
        </row>
        <row r="3365">
          <cell r="E3365" t="str">
            <v>GOBINDPUR INDUSTRIAL AREA, DHANBAD</v>
          </cell>
          <cell r="G3365">
            <v>9113169811</v>
          </cell>
          <cell r="K3365" t="str">
            <v>BVJS047894</v>
          </cell>
          <cell r="W3365">
            <v>45225</v>
          </cell>
          <cell r="Z3365">
            <v>13043</v>
          </cell>
        </row>
        <row r="3366">
          <cell r="E3366" t="str">
            <v>TIPUDANA INDUSTRIAL AREA, HATIA,</v>
          </cell>
          <cell r="G3366">
            <v>9534249500</v>
          </cell>
          <cell r="K3366" t="str">
            <v>BJGS031396</v>
          </cell>
          <cell r="W3366">
            <v>45225</v>
          </cell>
          <cell r="Z3366">
            <v>72928</v>
          </cell>
        </row>
        <row r="3367">
          <cell r="E3367" t="str">
            <v>DHANBAD</v>
          </cell>
          <cell r="G3367">
            <v>9835312777</v>
          </cell>
          <cell r="K3367" t="str">
            <v>BVGD163308</v>
          </cell>
          <cell r="W3367">
            <v>45224</v>
          </cell>
          <cell r="Z3367">
            <v>1813</v>
          </cell>
        </row>
        <row r="3368">
          <cell r="E3368" t="str">
            <v>PHOOLWARTAND, DHANBAD</v>
          </cell>
          <cell r="G3368">
            <v>8210106692</v>
          </cell>
          <cell r="K3368" t="str">
            <v>BVHD163393</v>
          </cell>
          <cell r="W3368">
            <v>45220</v>
          </cell>
          <cell r="Z3368">
            <v>1597</v>
          </cell>
        </row>
        <row r="3369">
          <cell r="E3369" t="str">
            <v>BALIDIH, BOKARO</v>
          </cell>
          <cell r="G3369">
            <v>7979757306</v>
          </cell>
          <cell r="K3369" t="str">
            <v>BVCS038776</v>
          </cell>
          <cell r="W3369">
            <v>45219</v>
          </cell>
          <cell r="Z3369">
            <v>852</v>
          </cell>
        </row>
        <row r="3370">
          <cell r="E3370" t="str">
            <v>BALIDIH, BOKARO</v>
          </cell>
          <cell r="G3370">
            <v>9119693082</v>
          </cell>
          <cell r="K3370" t="str">
            <v>BVES039711</v>
          </cell>
          <cell r="W3370">
            <v>45219</v>
          </cell>
          <cell r="Z3370">
            <v>3536</v>
          </cell>
        </row>
        <row r="3371">
          <cell r="E3371" t="str">
            <v>TILAIYA,KODARMA
825409
TILAIYA</v>
          </cell>
          <cell r="G3371">
            <v>7739220875</v>
          </cell>
          <cell r="K3371" t="str">
            <v>BQJC370018</v>
          </cell>
          <cell r="W3371">
            <v>45219</v>
          </cell>
          <cell r="Z3371">
            <v>2149</v>
          </cell>
        </row>
        <row r="3372">
          <cell r="E3372" t="str">
            <v>JHUMRI TILAIYA</v>
          </cell>
          <cell r="G3372">
            <v>7061052272</v>
          </cell>
          <cell r="K3372" t="str">
            <v>GPLS030458</v>
          </cell>
          <cell r="W3372">
            <v>45219</v>
          </cell>
          <cell r="Z3372">
            <v>32263</v>
          </cell>
        </row>
        <row r="3373">
          <cell r="E3373" t="str">
            <v>KASUNDA</v>
          </cell>
          <cell r="G3373">
            <v>8101968418</v>
          </cell>
          <cell r="K3373" t="str">
            <v>BRDD161023</v>
          </cell>
          <cell r="W3373">
            <v>45218</v>
          </cell>
          <cell r="Z3373">
            <v>3507</v>
          </cell>
        </row>
        <row r="3374">
          <cell r="E3374" t="str">
            <v>KASUNDA</v>
          </cell>
          <cell r="G3374">
            <v>8101968418</v>
          </cell>
          <cell r="K3374" t="str">
            <v>BRDD161023</v>
          </cell>
          <cell r="W3374">
            <v>45218</v>
          </cell>
          <cell r="Z3374">
            <v>3507</v>
          </cell>
        </row>
        <row r="3375">
          <cell r="E3375" t="str">
            <v>BARWADIH, LATEHAR</v>
          </cell>
          <cell r="G3375">
            <v>9771426467</v>
          </cell>
          <cell r="K3375" t="str">
            <v>EUES046621</v>
          </cell>
          <cell r="W3375">
            <v>45218</v>
          </cell>
          <cell r="Z3375">
            <v>1809</v>
          </cell>
        </row>
        <row r="3376">
          <cell r="E3376" t="str">
            <v>RAMGARH CANTT, RAMGARH
RAMGARH
829122
RAMGARH</v>
          </cell>
          <cell r="G3376">
            <v>9905511245</v>
          </cell>
          <cell r="K3376" t="str">
            <v>BNKS030423</v>
          </cell>
          <cell r="W3376">
            <v>45218</v>
          </cell>
          <cell r="Z3376">
            <v>21019</v>
          </cell>
        </row>
        <row r="3377">
          <cell r="E3377" t="str">
            <v>NAMKUM, RANCHI</v>
          </cell>
          <cell r="G3377">
            <v>9608478432</v>
          </cell>
          <cell r="K3377" t="str">
            <v>BTIS045032</v>
          </cell>
          <cell r="W3377">
            <v>45218</v>
          </cell>
          <cell r="Z3377">
            <v>7279</v>
          </cell>
        </row>
        <row r="3378">
          <cell r="E3378" t="str">
            <v>BALIDIH INDUSTRIAL AREA, BALIDIH BOKARO</v>
          </cell>
          <cell r="G3378">
            <v>8100184482</v>
          </cell>
          <cell r="K3378">
            <v>164253</v>
          </cell>
          <cell r="W3378">
            <v>45218</v>
          </cell>
          <cell r="Z3378">
            <v>3050</v>
          </cell>
        </row>
        <row r="3379">
          <cell r="E3379" t="str">
            <v>C&amp;W HATIA</v>
          </cell>
          <cell r="G3379">
            <v>7781002740</v>
          </cell>
          <cell r="K3379" t="str">
            <v>EVLL062069</v>
          </cell>
          <cell r="W3379">
            <v>45218</v>
          </cell>
          <cell r="Z3379">
            <v>3053</v>
          </cell>
        </row>
        <row r="3380">
          <cell r="E3380" t="str">
            <v>PHUSHRO</v>
          </cell>
          <cell r="G3380">
            <v>7091340232</v>
          </cell>
          <cell r="K3380" t="str">
            <v>BWAD163687</v>
          </cell>
          <cell r="W3380">
            <v>45217</v>
          </cell>
          <cell r="Z3380">
            <v>1406</v>
          </cell>
        </row>
        <row r="3381">
          <cell r="E3381" t="str">
            <v>PHUSHRO</v>
          </cell>
          <cell r="G3381">
            <v>7091340232</v>
          </cell>
          <cell r="K3381" t="str">
            <v>BVKD163026</v>
          </cell>
          <cell r="W3381">
            <v>45217</v>
          </cell>
          <cell r="Z3381">
            <v>2476</v>
          </cell>
        </row>
        <row r="3382">
          <cell r="E3382" t="str">
            <v>PHUSHRO</v>
          </cell>
          <cell r="G3382">
            <v>7091340232</v>
          </cell>
          <cell r="K3382" t="str">
            <v>BVED163240</v>
          </cell>
          <cell r="W3382">
            <v>45217</v>
          </cell>
          <cell r="Z3382">
            <v>915</v>
          </cell>
        </row>
        <row r="3383">
          <cell r="E3383" t="str">
            <v>PHUSHRO</v>
          </cell>
          <cell r="G3383">
            <v>7091340232</v>
          </cell>
          <cell r="K3383" t="str">
            <v>BVED163244</v>
          </cell>
          <cell r="W3383">
            <v>45217</v>
          </cell>
          <cell r="Z3383">
            <v>2097</v>
          </cell>
        </row>
        <row r="3384">
          <cell r="E3384" t="str">
            <v>PHUSHRO</v>
          </cell>
          <cell r="G3384">
            <v>7091340232</v>
          </cell>
          <cell r="K3384" t="str">
            <v>BRFD161164</v>
          </cell>
          <cell r="W3384">
            <v>45217</v>
          </cell>
          <cell r="Z3384">
            <v>0</v>
          </cell>
        </row>
        <row r="3385">
          <cell r="E3385" t="str">
            <v>MUNGMA</v>
          </cell>
          <cell r="G3385">
            <v>7439816339</v>
          </cell>
          <cell r="K3385" t="str">
            <v>BNCS030884</v>
          </cell>
          <cell r="W3385">
            <v>45216</v>
          </cell>
          <cell r="Z3385">
            <v>9283</v>
          </cell>
        </row>
        <row r="3386">
          <cell r="E3386" t="str">
            <v>MUNGMA</v>
          </cell>
          <cell r="G3386">
            <v>9831557793</v>
          </cell>
          <cell r="K3386" t="str">
            <v>BNCS030884</v>
          </cell>
          <cell r="W3386">
            <v>45216</v>
          </cell>
          <cell r="Z3386">
            <v>9434</v>
          </cell>
        </row>
        <row r="3387">
          <cell r="E3387" t="str">
            <v>PALAMU,GARWA, JHARKHAND
822124
GARHWA ROAD, NEAR BCCL PALAMU,</v>
          </cell>
          <cell r="G3387">
            <v>8877136770</v>
          </cell>
          <cell r="K3387" t="str">
            <v>GOCS030806</v>
          </cell>
          <cell r="W3387">
            <v>45216</v>
          </cell>
          <cell r="Z3387">
            <v>21602</v>
          </cell>
        </row>
        <row r="3388">
          <cell r="E3388" t="str">
            <v>RAJRAPPA</v>
          </cell>
          <cell r="G3388">
            <v>8092762251</v>
          </cell>
          <cell r="K3388" t="str">
            <v>BUKC370655</v>
          </cell>
          <cell r="W3388">
            <v>45216</v>
          </cell>
          <cell r="Z3388">
            <v>3737</v>
          </cell>
        </row>
        <row r="3389">
          <cell r="E3389" t="str">
            <v>TIPUDANA INDUSTRIAL AREA, HATIA,</v>
          </cell>
          <cell r="G3389">
            <v>9534249500</v>
          </cell>
          <cell r="K3389" t="str">
            <v>BJGS031396</v>
          </cell>
          <cell r="W3389">
            <v>45216</v>
          </cell>
          <cell r="Z3389">
            <v>72539</v>
          </cell>
        </row>
        <row r="3390">
          <cell r="E3390" t="str">
            <v>NTA LODNA, DHANBAD</v>
          </cell>
          <cell r="G3390">
            <v>7644045555</v>
          </cell>
          <cell r="K3390" t="str">
            <v>BULD162559</v>
          </cell>
          <cell r="W3390">
            <v>45215</v>
          </cell>
          <cell r="Z3390">
            <v>8079</v>
          </cell>
        </row>
        <row r="3391">
          <cell r="E3391" t="str">
            <v>KWJAMA COLLIERY, DHANBAD</v>
          </cell>
          <cell r="G3391">
            <v>7644045555</v>
          </cell>
          <cell r="K3391" t="str">
            <v>BVCD163165</v>
          </cell>
          <cell r="W3391">
            <v>45215</v>
          </cell>
          <cell r="Z3391">
            <v>4326</v>
          </cell>
        </row>
        <row r="3392">
          <cell r="E3392" t="str">
            <v>LODNA</v>
          </cell>
          <cell r="G3392">
            <v>9065764901</v>
          </cell>
          <cell r="K3392" t="str">
            <v>BVID163401</v>
          </cell>
          <cell r="W3392">
            <v>45215</v>
          </cell>
          <cell r="Z3392">
            <v>2375</v>
          </cell>
        </row>
        <row r="3393">
          <cell r="E3393" t="str">
            <v>LODNA</v>
          </cell>
          <cell r="G3393">
            <v>7061894965</v>
          </cell>
          <cell r="K3393" t="str">
            <v>BWAD163648</v>
          </cell>
          <cell r="W3393">
            <v>45215</v>
          </cell>
          <cell r="Z3393">
            <v>1786</v>
          </cell>
        </row>
        <row r="3394">
          <cell r="E3394" t="str">
            <v>KASUNDA</v>
          </cell>
          <cell r="G3394">
            <v>7091340232</v>
          </cell>
          <cell r="K3394" t="str">
            <v>BTCD162162</v>
          </cell>
          <cell r="W3394">
            <v>45215</v>
          </cell>
          <cell r="Z3394">
            <v>6425</v>
          </cell>
        </row>
        <row r="3395">
          <cell r="E3395" t="str">
            <v>ADMINISTRATIVE BLOCK, MECHINICAL DEPARTMENT, DHANBAD</v>
          </cell>
          <cell r="G3395">
            <v>7761943999</v>
          </cell>
          <cell r="K3395" t="str">
            <v>BUIS036656</v>
          </cell>
          <cell r="W3395">
            <v>45215</v>
          </cell>
          <cell r="Z3395">
            <v>14</v>
          </cell>
        </row>
        <row r="3396">
          <cell r="E3396" t="str">
            <v>LODNA</v>
          </cell>
          <cell r="G3396">
            <v>9065764901</v>
          </cell>
          <cell r="K3396" t="str">
            <v>BVID163401</v>
          </cell>
          <cell r="W3396">
            <v>45215</v>
          </cell>
          <cell r="Z3396">
            <v>2808</v>
          </cell>
        </row>
        <row r="3397">
          <cell r="E3397" t="str">
            <v>LODNA</v>
          </cell>
          <cell r="G3397">
            <v>9065764901</v>
          </cell>
          <cell r="K3397" t="str">
            <v>BTCD162149</v>
          </cell>
          <cell r="W3397">
            <v>45215</v>
          </cell>
          <cell r="Z3397">
            <v>7696</v>
          </cell>
        </row>
        <row r="3398">
          <cell r="E3398" t="str">
            <v>NEWRI VIKASH RANCHI JHARKHAND
NEWRI VIKASH RANCHI JHARKHAND
834006
RANCHI</v>
          </cell>
          <cell r="G3398">
            <v>201479268</v>
          </cell>
          <cell r="K3398" t="str">
            <v>BQAC373734</v>
          </cell>
          <cell r="W3398">
            <v>45215</v>
          </cell>
          <cell r="Z3398">
            <v>23943</v>
          </cell>
        </row>
        <row r="3399">
          <cell r="E3399" t="str">
            <v>NAGARI, RANCHI
834006</v>
          </cell>
          <cell r="G3399">
            <v>9608641098</v>
          </cell>
          <cell r="K3399" t="str">
            <v>BRAC372524</v>
          </cell>
          <cell r="W3399">
            <v>45215</v>
          </cell>
          <cell r="Z3399">
            <v>25910</v>
          </cell>
        </row>
        <row r="3400">
          <cell r="E3400" t="str">
            <v>INDIA - NEPAL - BHUTAN BORDER</v>
          </cell>
          <cell r="G3400">
            <v>7033484612</v>
          </cell>
          <cell r="K3400" t="str">
            <v>BWFD121755</v>
          </cell>
          <cell r="W3400">
            <v>45213</v>
          </cell>
          <cell r="Z3400">
            <v>1</v>
          </cell>
        </row>
        <row r="3401">
          <cell r="E3401" t="str">
            <v>GROUND FLOOR, 8H AND 81, NATION PRINTERS, NAMKUM INDUSTRIAL AREA,, LOWADIH, RANCHI
GROUND FLOOR, 8H AND 81, NATION PRINTERS, NAMKUM INDUSTRIAL AREA,, LOWADIH, RANCHI
834010</v>
          </cell>
          <cell r="G3401">
            <v>9386895542</v>
          </cell>
          <cell r="K3401" t="str">
            <v>BRCC372871</v>
          </cell>
          <cell r="W3401">
            <v>45213</v>
          </cell>
          <cell r="Z3401">
            <v>25051</v>
          </cell>
        </row>
        <row r="3402">
          <cell r="E3402" t="str">
            <v>TATISIWAI INDUSTRIAL AREA, RANCHI
835103
TATISILWAY RANCHI</v>
          </cell>
          <cell r="G3402">
            <v>9122209999</v>
          </cell>
          <cell r="K3402" t="str">
            <v>BNJC370072</v>
          </cell>
          <cell r="W3402">
            <v>45213</v>
          </cell>
          <cell r="Z3402">
            <v>40323</v>
          </cell>
        </row>
        <row r="3403">
          <cell r="E3403" t="str">
            <v>PHASE 3
827014
PHASE 3 INDUSTRIAL AREA827013</v>
          </cell>
          <cell r="G3403">
            <v>9122209999</v>
          </cell>
          <cell r="K3403" t="str">
            <v>BQIS031915</v>
          </cell>
          <cell r="W3403">
            <v>45213</v>
          </cell>
          <cell r="Z3403">
            <v>3856</v>
          </cell>
        </row>
        <row r="3404">
          <cell r="E3404" t="str">
            <v>BASKATOLA</v>
          </cell>
          <cell r="G3404">
            <v>7489823544</v>
          </cell>
          <cell r="K3404" t="str">
            <v>BULD162577</v>
          </cell>
          <cell r="W3404">
            <v>45213</v>
          </cell>
          <cell r="Z3404">
            <v>8399</v>
          </cell>
        </row>
        <row r="3405">
          <cell r="E3405" t="str">
            <v>BASTAKOLA, DHANBAD</v>
          </cell>
          <cell r="G3405">
            <v>7489823544</v>
          </cell>
          <cell r="K3405" t="str">
            <v>BUKD162535</v>
          </cell>
          <cell r="W3405">
            <v>45213</v>
          </cell>
          <cell r="Z3405">
            <v>8467</v>
          </cell>
        </row>
        <row r="3406">
          <cell r="E3406" t="str">
            <v>BASTAKOLA, DHANBAD</v>
          </cell>
          <cell r="G3406">
            <v>7489823544</v>
          </cell>
          <cell r="K3406" t="str">
            <v>BQKD160099</v>
          </cell>
          <cell r="W3406">
            <v>45213</v>
          </cell>
          <cell r="Z3406">
            <v>10112</v>
          </cell>
        </row>
        <row r="3407">
          <cell r="E3407" t="str">
            <v>DHANBAD</v>
          </cell>
          <cell r="G3407">
            <v>7489823544</v>
          </cell>
          <cell r="K3407" t="str">
            <v>BTDD162186</v>
          </cell>
          <cell r="W3407">
            <v>45213</v>
          </cell>
          <cell r="Z3407">
            <v>7367</v>
          </cell>
        </row>
        <row r="3408">
          <cell r="E3408" t="str">
            <v>DHANBAD JHARKHAND</v>
          </cell>
          <cell r="G3408">
            <v>7489823544</v>
          </cell>
          <cell r="K3408" t="str">
            <v>BQKD160115</v>
          </cell>
          <cell r="W3408">
            <v>45213</v>
          </cell>
          <cell r="Z3408">
            <v>11789</v>
          </cell>
        </row>
        <row r="3409">
          <cell r="E3409" t="str">
            <v>BALIDIH INDUSTRIAL AREA,BOKARO
PLOT NO. - A/2 (P) INDUSTRIAL AREA, BALIDIH BOKARO STEEL CITY - 14, BOKARO
827014
BOKARO INDUSTRIAL ESTATE</v>
          </cell>
          <cell r="G3409">
            <v>9978928888</v>
          </cell>
          <cell r="K3409" t="str">
            <v>BSJS035946</v>
          </cell>
          <cell r="W3409">
            <v>45213</v>
          </cell>
          <cell r="Z3409">
            <v>11468</v>
          </cell>
        </row>
        <row r="3410">
          <cell r="E3410" t="str">
            <v>GIRIDIH</v>
          </cell>
          <cell r="G3410">
            <v>9046345148</v>
          </cell>
          <cell r="K3410" t="str">
            <v>BVKS048107</v>
          </cell>
          <cell r="W3410">
            <v>45213</v>
          </cell>
          <cell r="Z3410">
            <v>11905</v>
          </cell>
        </row>
        <row r="3411">
          <cell r="E3411" t="str">
            <v>KOKAR INDUSTRIAL AREA,RANCHI
834001</v>
          </cell>
          <cell r="G3411">
            <v>8709740232</v>
          </cell>
          <cell r="K3411" t="str">
            <v>BPIC370386</v>
          </cell>
          <cell r="W3411">
            <v>45213</v>
          </cell>
          <cell r="Z3411">
            <v>14176</v>
          </cell>
        </row>
        <row r="3412">
          <cell r="E3412" t="str">
            <v>KISHOREGANJ, RANCHI
834001
KAMRE RAVI STEEL,</v>
          </cell>
          <cell r="G3412">
            <v>9939777881</v>
          </cell>
          <cell r="K3412" t="str">
            <v>GPKC370113</v>
          </cell>
          <cell r="W3412">
            <v>45213</v>
          </cell>
          <cell r="Z3412">
            <v>14442</v>
          </cell>
        </row>
        <row r="3413">
          <cell r="E3413" t="str">
            <v>TILAIYA,KODARMA
825409
TILAIYA</v>
          </cell>
          <cell r="G3413">
            <v>7739220875</v>
          </cell>
          <cell r="K3413" t="str">
            <v>BQJC370018</v>
          </cell>
          <cell r="W3413">
            <v>45212</v>
          </cell>
          <cell r="Z3413">
            <v>2149</v>
          </cell>
        </row>
        <row r="3414">
          <cell r="E3414" t="str">
            <v>MURHU
C/O ASHISH SABOO, MURHU, DIST- KHUNTI
835216</v>
          </cell>
          <cell r="G3414">
            <v>8862826990</v>
          </cell>
          <cell r="K3414" t="str">
            <v>BTLC377591</v>
          </cell>
          <cell r="W3414">
            <v>45212</v>
          </cell>
          <cell r="Z3414">
            <v>13179</v>
          </cell>
        </row>
        <row r="3415">
          <cell r="E3415" t="str">
            <v>RING ROAD, RANCHI</v>
          </cell>
          <cell r="G3415">
            <v>8862826990</v>
          </cell>
          <cell r="K3415" t="str">
            <v>BULC371019</v>
          </cell>
          <cell r="W3415">
            <v>45212</v>
          </cell>
          <cell r="Z3415">
            <v>2367</v>
          </cell>
        </row>
        <row r="3416">
          <cell r="E3416" t="str">
            <v>UPPER BAZAR,RANCHI
834001
OPP. MAHAVIR MANDIR , RADHA NAGAR ROAD</v>
          </cell>
          <cell r="G3416">
            <v>7909069824</v>
          </cell>
          <cell r="K3416" t="str">
            <v>GOHC370805</v>
          </cell>
          <cell r="W3416">
            <v>45212</v>
          </cell>
          <cell r="Z3416">
            <v>28300</v>
          </cell>
        </row>
        <row r="3417">
          <cell r="E3417" t="str">
            <v>KOKAR INDUSTRIAL AREA,RANCHI
834001</v>
          </cell>
          <cell r="G3417">
            <v>8405804748</v>
          </cell>
          <cell r="K3417" t="str">
            <v>BSBC375535</v>
          </cell>
          <cell r="W3417">
            <v>45211</v>
          </cell>
          <cell r="Z3417">
            <v>7265</v>
          </cell>
        </row>
        <row r="3418">
          <cell r="E3418" t="str">
            <v>HAJIPUR, BIHAR</v>
          </cell>
          <cell r="G3418">
            <v>7368928746</v>
          </cell>
          <cell r="K3418" t="str">
            <v>BUID220795</v>
          </cell>
          <cell r="W3418">
            <v>45211</v>
          </cell>
          <cell r="Z3418">
            <v>2556</v>
          </cell>
        </row>
        <row r="3419">
          <cell r="E3419" t="str">
            <v>SHEIKHPURA, BIHAR</v>
          </cell>
          <cell r="G3419">
            <v>9523069653</v>
          </cell>
          <cell r="K3419" t="str">
            <v>BULL160559</v>
          </cell>
          <cell r="W3419">
            <v>45211</v>
          </cell>
          <cell r="Z3419">
            <v>9398</v>
          </cell>
        </row>
        <row r="3420">
          <cell r="E3420" t="str">
            <v>AT: SENEGARHA, P.O-RABODH, P.S-GIDDI,(RAMGARH),, DISTT. HAZARIBAGH,JHARKHAND-825330
829108
AT: SENEGARHA, P.O-RABODH, P.S-GIDDI,(RAMGARH),</v>
          </cell>
          <cell r="G3420">
            <v>9006877583</v>
          </cell>
          <cell r="K3420" t="str">
            <v>BSCS037349</v>
          </cell>
          <cell r="W3420">
            <v>45211</v>
          </cell>
          <cell r="Z3420">
            <v>24854</v>
          </cell>
        </row>
        <row r="3421">
          <cell r="E3421" t="str">
            <v>AT: SENEGARHA, P.O-RABODH, P.S-GIDDI,(RAMGARH),, DISTT. HAZARIBAGH,JHARKHAND-825330
829108
AT: SENEGARHA, P.O-RABODH, P.S-GIDDI,(RAMGARH),</v>
          </cell>
          <cell r="G3421">
            <v>9006877583</v>
          </cell>
          <cell r="K3421" t="str">
            <v>BQES030978</v>
          </cell>
          <cell r="W3421">
            <v>45211</v>
          </cell>
          <cell r="Z3421">
            <v>27370</v>
          </cell>
        </row>
        <row r="3422">
          <cell r="E3422" t="str">
            <v>AT: SENEGARHA, P.O-RABODH, P.S-GIDDI,(RAMGARH),, DISTT. HAZARIBAGH,JHARKHAND-825330
829108
AT: SENEGARHA, P.O-RABODH, P.S-GIDDI,(RAMGARH),</v>
          </cell>
          <cell r="G3422">
            <v>9006877583</v>
          </cell>
          <cell r="K3422" t="str">
            <v>BRAS033261</v>
          </cell>
          <cell r="W3422">
            <v>45211</v>
          </cell>
          <cell r="Z3422">
            <v>23788</v>
          </cell>
        </row>
        <row r="3423">
          <cell r="E3423" t="str">
            <v>LODNA</v>
          </cell>
          <cell r="G3423">
            <v>9065764901</v>
          </cell>
          <cell r="K3423" t="str">
            <v>BTCD162149</v>
          </cell>
          <cell r="W3423">
            <v>45210</v>
          </cell>
          <cell r="Z3423">
            <v>7631</v>
          </cell>
        </row>
        <row r="3424">
          <cell r="E3424" t="str">
            <v>BANDHTOLI, NAGRI</v>
          </cell>
          <cell r="G3424">
            <v>6201457979</v>
          </cell>
          <cell r="K3424" t="str">
            <v>BUFS046813</v>
          </cell>
          <cell r="W3424">
            <v>45210</v>
          </cell>
          <cell r="Z3424">
            <v>5768</v>
          </cell>
        </row>
        <row r="3425">
          <cell r="E3425" t="str">
            <v>PHASE - IV, PLOT NO. - IV-C/3 P AND IV-C/2 P, BOKARO INDUSTRIAL AREA, BALIDIH, BOKARO
PHASE - IV, PLOT NO. - IV-C/3 P AND IV-C/2 P, BOKARO INDUSTRIAL AREA, BALIDIH, BOKARO
827014</v>
          </cell>
          <cell r="G3425">
            <v>9006512017</v>
          </cell>
          <cell r="K3425" t="str">
            <v>BSDS037649</v>
          </cell>
          <cell r="W3425">
            <v>45210</v>
          </cell>
          <cell r="Z3425">
            <v>25460</v>
          </cell>
        </row>
        <row r="3426">
          <cell r="E3426" t="str">
            <v>LODNA MORE</v>
          </cell>
          <cell r="G3426">
            <v>7623886938</v>
          </cell>
          <cell r="K3426" t="str">
            <v>BVFD163261</v>
          </cell>
          <cell r="W3426">
            <v>45210</v>
          </cell>
          <cell r="Z3426">
            <v>684</v>
          </cell>
        </row>
        <row r="3427">
          <cell r="E3427" t="str">
            <v>LODNA MORE</v>
          </cell>
          <cell r="G3427">
            <v>7623886938</v>
          </cell>
          <cell r="K3427" t="str">
            <v>BWKD163512</v>
          </cell>
          <cell r="W3427">
            <v>45210</v>
          </cell>
          <cell r="Z3427">
            <v>273</v>
          </cell>
        </row>
        <row r="3428">
          <cell r="E3428" t="str">
            <v>LODNA MORE</v>
          </cell>
          <cell r="G3428">
            <v>7623886938</v>
          </cell>
          <cell r="K3428" t="str">
            <v>BWKD163543</v>
          </cell>
          <cell r="W3428">
            <v>45210</v>
          </cell>
          <cell r="Z3428">
            <v>645</v>
          </cell>
        </row>
        <row r="3429">
          <cell r="E3429" t="str">
            <v>BALIDIH INDUSTRIAL AREA
827014</v>
          </cell>
          <cell r="G3429">
            <v>9553775728</v>
          </cell>
          <cell r="K3429" t="str">
            <v>BTDS044304</v>
          </cell>
          <cell r="W3429">
            <v>45209</v>
          </cell>
          <cell r="Z3429">
            <v>14696</v>
          </cell>
        </row>
        <row r="3430">
          <cell r="E3430" t="str">
            <v>PLOT NO. 148, TUPUDANA, INDUSTRIAL AREA, HATIA, RANCHI
834002</v>
          </cell>
          <cell r="G3430">
            <v>9534249500</v>
          </cell>
          <cell r="K3430" t="str">
            <v>BSLS036682</v>
          </cell>
          <cell r="W3430">
            <v>45209</v>
          </cell>
          <cell r="Z3430">
            <v>14258</v>
          </cell>
        </row>
        <row r="3431">
          <cell r="E3431" t="str">
            <v>BALIDIH INDUSTRIAL AREA
827014</v>
          </cell>
          <cell r="G3431">
            <v>9006647345</v>
          </cell>
          <cell r="K3431" t="str">
            <v>BTDS044313</v>
          </cell>
          <cell r="W3431">
            <v>45209</v>
          </cell>
          <cell r="Z3431">
            <v>14993</v>
          </cell>
        </row>
        <row r="3432">
          <cell r="E3432" t="str">
            <v>TUPUDANA INDUSTRIAL AREA,RANCHI
834003</v>
          </cell>
          <cell r="G3432">
            <v>9534249500</v>
          </cell>
          <cell r="K3432" t="str">
            <v>BRIS035695</v>
          </cell>
          <cell r="W3432">
            <v>45209</v>
          </cell>
          <cell r="Z3432">
            <v>21405</v>
          </cell>
        </row>
        <row r="3433">
          <cell r="E3433" t="str">
            <v>PLOT NO. 148, TUPUDANA, INDUSTRIAL AREA, HATIA, RANCHI
834002</v>
          </cell>
          <cell r="G3433">
            <v>9534249500</v>
          </cell>
          <cell r="K3433" t="str">
            <v>BRIS035838</v>
          </cell>
          <cell r="W3433">
            <v>45209</v>
          </cell>
          <cell r="Z3433">
            <v>24193</v>
          </cell>
        </row>
        <row r="3434">
          <cell r="E3434" t="str">
            <v>UPPER BAZAR,RANCHI
834001
OPP. MAHAVIR MANDIR , RADHA NAGAR ROAD</v>
          </cell>
          <cell r="G3434">
            <v>7909069824</v>
          </cell>
          <cell r="K3434" t="str">
            <v>GOHC370805</v>
          </cell>
          <cell r="W3434">
            <v>45209</v>
          </cell>
          <cell r="Z3434">
            <v>28223</v>
          </cell>
        </row>
        <row r="3435">
          <cell r="E3435" t="str">
            <v>DHANBAD</v>
          </cell>
          <cell r="G3435">
            <v>7004686026</v>
          </cell>
          <cell r="K3435" t="str">
            <v>BWLD163586</v>
          </cell>
          <cell r="W3435">
            <v>45209</v>
          </cell>
          <cell r="Z3435">
            <v>557</v>
          </cell>
        </row>
        <row r="3436">
          <cell r="E3436" t="str">
            <v>BALIDIH INDUSTRIAL AREA, BALIDIH BOKARO</v>
          </cell>
          <cell r="G3436">
            <v>9006647345</v>
          </cell>
          <cell r="K3436">
            <v>164253</v>
          </cell>
          <cell r="W3436">
            <v>45209</v>
          </cell>
          <cell r="Z3436">
            <v>3050</v>
          </cell>
        </row>
        <row r="3437">
          <cell r="E3437" t="str">
            <v>PETERWAR, BOKARO</v>
          </cell>
          <cell r="G3437">
            <v>7004263425</v>
          </cell>
          <cell r="K3437" t="str">
            <v>BWFS041479</v>
          </cell>
          <cell r="W3437">
            <v>45208</v>
          </cell>
          <cell r="Z3437">
            <v>1</v>
          </cell>
        </row>
        <row r="3438">
          <cell r="E3438" t="str">
            <v>GROUND FLOOR, 8H AND 81, NATION PRINTERS, NAMKUM INDUSTRIAL AREA,, LOWADIH, RANCHI
GROUND FLOOR, 8H AND 81, NATION PRINTERS, NAMKUM INDUSTRIAL AREA,, LOWADIH, RANCHI
834010</v>
          </cell>
          <cell r="G3438">
            <v>9386895542</v>
          </cell>
          <cell r="K3438" t="str">
            <v>BRCC372871</v>
          </cell>
          <cell r="W3438">
            <v>45208</v>
          </cell>
          <cell r="Z3438">
            <v>24980</v>
          </cell>
        </row>
        <row r="3439">
          <cell r="E3439" t="str">
            <v>GROUND FLOOR, 8H AND 81, NATION PRINTERS, NAMKUM INDUSTRIAL AREA,, LOWADIH, RANCHI
GROUND FLOOR, 8H AND 81, NATION PRINTERS, NAMKUM INDUSTRIAL AREA,, LOWADIH, RANCHI
834010</v>
          </cell>
          <cell r="G3439">
            <v>9709225271</v>
          </cell>
          <cell r="K3439" t="str">
            <v>BRFC373676</v>
          </cell>
          <cell r="W3439">
            <v>45208</v>
          </cell>
          <cell r="Z3439">
            <v>27224</v>
          </cell>
        </row>
        <row r="3440">
          <cell r="E3440" t="str">
            <v>TUPUDANA INDUSTRIAL AREA, RANCHI
PLOT NO. - 45 &amp; 46, TUPUDAN AINDUSTRIAL AREA, TUPUDANA, HATIA, RANCHI
834003
TIPUDANA INDUSTRIAL AREA</v>
          </cell>
          <cell r="G3440">
            <v>7717734248</v>
          </cell>
          <cell r="K3440" t="str">
            <v>BVDS039458</v>
          </cell>
          <cell r="W3440">
            <v>45208</v>
          </cell>
          <cell r="Z3440">
            <v>1737</v>
          </cell>
        </row>
        <row r="3441">
          <cell r="E3441" t="str">
            <v>DUMRI, DHANBAD</v>
          </cell>
          <cell r="G3441">
            <v>6204545670</v>
          </cell>
          <cell r="K3441" t="str">
            <v>BVHD163374</v>
          </cell>
          <cell r="W3441">
            <v>45208</v>
          </cell>
          <cell r="Z3441">
            <v>2067</v>
          </cell>
        </row>
        <row r="3442">
          <cell r="E3442" t="str">
            <v>BALIDIH, BOKARO</v>
          </cell>
          <cell r="G3442">
            <v>8207778877</v>
          </cell>
          <cell r="K3442" t="str">
            <v>BRAF110427</v>
          </cell>
          <cell r="W3442">
            <v>45207</v>
          </cell>
          <cell r="Z3442">
            <v>5846</v>
          </cell>
        </row>
        <row r="3443">
          <cell r="E3443" t="str">
            <v>PATRATU</v>
          </cell>
          <cell r="G3443">
            <v>7908048644</v>
          </cell>
          <cell r="K3443" t="str">
            <v>EVKS047996</v>
          </cell>
          <cell r="W3443">
            <v>45206</v>
          </cell>
          <cell r="Z3443">
            <v>711</v>
          </cell>
        </row>
        <row r="3444">
          <cell r="E3444" t="str">
            <v>BALIDIH INDUSTRIAL AREA, BOKARO
BYE PASS ROAD, CHAS, BOKARO, JHARKHAND.
827014</v>
          </cell>
          <cell r="G3444">
            <v>7250770020</v>
          </cell>
          <cell r="K3444" t="str">
            <v>BRCC373034</v>
          </cell>
          <cell r="W3444">
            <v>45206</v>
          </cell>
          <cell r="Z3444">
            <v>13703</v>
          </cell>
        </row>
        <row r="3445">
          <cell r="E3445" t="str">
            <v>KHURPANIA, KHASHMAHAL, PHUSHRO</v>
          </cell>
          <cell r="G3445">
            <v>9608504715</v>
          </cell>
          <cell r="K3445" t="str">
            <v>BTHD162350</v>
          </cell>
          <cell r="W3445">
            <v>45206</v>
          </cell>
          <cell r="Z3445">
            <v>3008</v>
          </cell>
        </row>
        <row r="3446">
          <cell r="E3446" t="str">
            <v>PHUSHRO</v>
          </cell>
          <cell r="G3446">
            <v>7091340232</v>
          </cell>
          <cell r="K3446" t="str">
            <v>BVED163244</v>
          </cell>
          <cell r="W3446">
            <v>45206</v>
          </cell>
          <cell r="Z3446">
            <v>1964</v>
          </cell>
        </row>
        <row r="3447">
          <cell r="E3447" t="str">
            <v>TAPIN PROJECT, TAPIN</v>
          </cell>
          <cell r="G3447">
            <v>8521064546</v>
          </cell>
          <cell r="K3447" t="str">
            <v>BUID162953</v>
          </cell>
          <cell r="W3447">
            <v>45206</v>
          </cell>
          <cell r="Z3447">
            <v>3550</v>
          </cell>
        </row>
        <row r="3448">
          <cell r="E3448" t="str">
            <v>C/O - PREM PRAKASH AGARWAL, OPP - HILLVIEW FUEL STATION, GODHUR, P.O - KUSUNDA, DHANBAD</v>
          </cell>
          <cell r="G3448">
            <v>7903412157</v>
          </cell>
          <cell r="K3448" t="str">
            <v>BTED162217</v>
          </cell>
          <cell r="W3448">
            <v>45206</v>
          </cell>
          <cell r="Z3448">
            <v>7500</v>
          </cell>
        </row>
        <row r="3449">
          <cell r="E3449" t="str">
            <v>NICHITPUR</v>
          </cell>
          <cell r="G3449">
            <v>6202894138</v>
          </cell>
          <cell r="K3449" t="str">
            <v>BUCD162696</v>
          </cell>
          <cell r="W3449">
            <v>45206</v>
          </cell>
          <cell r="Z3449">
            <v>5025</v>
          </cell>
        </row>
        <row r="3450">
          <cell r="E3450" t="str">
            <v>NAGARI,</v>
          </cell>
          <cell r="G3450">
            <v>7739615867</v>
          </cell>
          <cell r="K3450" t="str">
            <v>BLGS040582</v>
          </cell>
          <cell r="W3450">
            <v>45205</v>
          </cell>
          <cell r="Z3450">
            <v>43676</v>
          </cell>
        </row>
        <row r="3451">
          <cell r="E3451" t="str">
            <v>PLOT NO. 148, TUPUDANA, INDUSTRIAL AREA, HATIA, RANCHI
834002</v>
          </cell>
          <cell r="G3451">
            <v>9534249500</v>
          </cell>
          <cell r="K3451" t="str">
            <v>BSLS036682</v>
          </cell>
          <cell r="W3451">
            <v>45204</v>
          </cell>
          <cell r="Z3451">
            <v>14148</v>
          </cell>
        </row>
        <row r="3452">
          <cell r="E3452" t="str">
            <v>PLOT NO. 148, TUPUDANA, INDUSTRIAL AREA, HATIA, RANCHI
834002</v>
          </cell>
          <cell r="G3452">
            <v>9534249500</v>
          </cell>
          <cell r="K3452" t="str">
            <v>BRIS035838</v>
          </cell>
          <cell r="W3452">
            <v>45204</v>
          </cell>
          <cell r="Z3452">
            <v>24082</v>
          </cell>
        </row>
        <row r="3453">
          <cell r="E3453" t="str">
            <v>TIPUDANA INDUSTRIAL AREA, HATIA,</v>
          </cell>
          <cell r="G3453">
            <v>9534249500</v>
          </cell>
          <cell r="K3453" t="str">
            <v>BJGS031396</v>
          </cell>
          <cell r="W3453">
            <v>45204</v>
          </cell>
          <cell r="Z3453">
            <v>72538</v>
          </cell>
        </row>
        <row r="3454">
          <cell r="E3454" t="str">
            <v>1ST FLOOR, RAJ GLASS AND HARDWARE, PISKA MORE, PO - HEHEL, RATU ROAD, RANCHI
1ST FLOOR, RAJ GLASS AND HARDWARE, PISKA MORE, PO - HEHEL, RATU ROAD, RANCHI
835214</v>
          </cell>
          <cell r="G3454">
            <v>7999889085</v>
          </cell>
          <cell r="K3454" t="str">
            <v>BTES044431</v>
          </cell>
          <cell r="W3454">
            <v>45204</v>
          </cell>
          <cell r="Z3454">
            <v>11383</v>
          </cell>
        </row>
        <row r="3455">
          <cell r="E3455" t="str">
            <v>PLOT NO 716,VILL-RUKKA,
835219</v>
          </cell>
          <cell r="G3455">
            <v>9791019799</v>
          </cell>
          <cell r="K3455" t="str">
            <v>BSKS036366</v>
          </cell>
          <cell r="W3455">
            <v>45203</v>
          </cell>
          <cell r="Z3455">
            <v>24884</v>
          </cell>
        </row>
        <row r="3456">
          <cell r="E3456" t="str">
            <v>RANCHI</v>
          </cell>
          <cell r="G3456">
            <v>9891199804</v>
          </cell>
          <cell r="K3456" t="str">
            <v>BWJC378261</v>
          </cell>
          <cell r="W3456">
            <v>45203</v>
          </cell>
          <cell r="Z3456">
            <v>336</v>
          </cell>
        </row>
        <row r="3457">
          <cell r="E3457" t="str">
            <v>LODNA</v>
          </cell>
          <cell r="G3457">
            <v>7061894965</v>
          </cell>
          <cell r="K3457" t="str">
            <v>BVJD162972</v>
          </cell>
          <cell r="W3457">
            <v>45203</v>
          </cell>
          <cell r="Z3457">
            <v>2400</v>
          </cell>
        </row>
        <row r="3458">
          <cell r="E3458" t="str">
            <v>MANDU, RAMGARH
JAISWAL COLONY, THANA CHOW,, RAMGARH CANTT. DIST. RAMGARH, JHARKHAND
825316
MANDU</v>
          </cell>
          <cell r="G3458">
            <v>7654107064</v>
          </cell>
          <cell r="K3458" t="str">
            <v>BWLS032057</v>
          </cell>
          <cell r="W3458">
            <v>45203</v>
          </cell>
          <cell r="Z3458">
            <v>2024</v>
          </cell>
        </row>
        <row r="3459">
          <cell r="E3459" t="str">
            <v>NAGRI,RANCHI
835202
RANCHI</v>
          </cell>
          <cell r="G3459">
            <v>8877024924</v>
          </cell>
          <cell r="K3459" t="str">
            <v>BMJS040004</v>
          </cell>
          <cell r="W3459">
            <v>45203</v>
          </cell>
          <cell r="Z3459">
            <v>28273</v>
          </cell>
        </row>
        <row r="3460">
          <cell r="E3460" t="str">
            <v>NAGRI,RANCHI
835202
RANCHI</v>
          </cell>
          <cell r="G3460">
            <v>7004248429</v>
          </cell>
          <cell r="K3460" t="str">
            <v>BRIS035698</v>
          </cell>
          <cell r="W3460">
            <v>45203</v>
          </cell>
          <cell r="Z3460">
            <v>29129</v>
          </cell>
        </row>
        <row r="3461">
          <cell r="E3461" t="str">
            <v>NAGARI,</v>
          </cell>
          <cell r="G3461">
            <v>8864003869</v>
          </cell>
          <cell r="K3461" t="str">
            <v>BLGS040582</v>
          </cell>
          <cell r="W3461">
            <v>45203</v>
          </cell>
          <cell r="Z3461">
            <v>43651</v>
          </cell>
        </row>
        <row r="3462">
          <cell r="E3462" t="str">
            <v>NAGARI,</v>
          </cell>
          <cell r="G3462">
            <v>8864003869</v>
          </cell>
          <cell r="K3462" t="str">
            <v>BILS030211</v>
          </cell>
          <cell r="W3462">
            <v>45203</v>
          </cell>
          <cell r="Z3462">
            <v>54675</v>
          </cell>
        </row>
        <row r="3463">
          <cell r="E3463" t="str">
            <v>GROUND FLOOR, 8H AND 81, NATION PRINTERS, NAMKUM INDUSTRIAL AREA,, LOWADIH, RANCHI
GROUND FLOOR, 8H AND 81, NATION PRINTERS, NAMKUM INDUSTRIAL AREA,, LOWADIH, RANCHI
834010</v>
          </cell>
          <cell r="G3463">
            <v>9709225271</v>
          </cell>
          <cell r="K3463" t="str">
            <v>BRFC373676</v>
          </cell>
          <cell r="W3463">
            <v>45202</v>
          </cell>
          <cell r="Z3463">
            <v>18840</v>
          </cell>
        </row>
        <row r="3464">
          <cell r="E3464" t="str">
            <v>GROUND FLOOR, 8H AND 81, NATION PRINTERS, NAMKUM INDUSTRIAL AREA,, LOWADIH, RANCHI
GROUND FLOOR, 8H AND 81, NATION PRINTERS, NAMKUM INDUSTRIAL AREA,, LOWADIH, RANCHI
834010</v>
          </cell>
          <cell r="G3464">
            <v>9386895542</v>
          </cell>
          <cell r="K3464" t="str">
            <v>BRCC372871</v>
          </cell>
          <cell r="W3464">
            <v>45202</v>
          </cell>
          <cell r="Z3464">
            <v>24879</v>
          </cell>
        </row>
        <row r="3465">
          <cell r="E3465" t="str">
            <v>ARGADA ROAD, BINJHAR, P.O. - MARAR, RAMGARH
829117</v>
          </cell>
          <cell r="G3465">
            <v>8294504879</v>
          </cell>
          <cell r="K3465" t="str">
            <v>BSCS037449</v>
          </cell>
          <cell r="W3465">
            <v>45202</v>
          </cell>
          <cell r="Z3465">
            <v>21755</v>
          </cell>
        </row>
        <row r="3466">
          <cell r="E3466" t="str">
            <v>HORHAP ROAD, MAHILONG, RANCHI
835103</v>
          </cell>
          <cell r="G3466">
            <v>9708039203</v>
          </cell>
          <cell r="K3466" t="str">
            <v>BRIC374329</v>
          </cell>
          <cell r="W3466">
            <v>45202</v>
          </cell>
          <cell r="Z3466">
            <v>28123</v>
          </cell>
        </row>
        <row r="3467">
          <cell r="E3467" t="str">
            <v>LOHARDAGAH</v>
          </cell>
          <cell r="G3467">
            <v>8434111029</v>
          </cell>
          <cell r="K3467" t="str">
            <v>BUFS046839</v>
          </cell>
          <cell r="W3467">
            <v>45202</v>
          </cell>
          <cell r="Z3467">
            <v>8178</v>
          </cell>
        </row>
        <row r="3468">
          <cell r="E3468" t="str">
            <v>PIPARWAR,JHARKHAND</v>
          </cell>
          <cell r="G3468">
            <v>8521110513</v>
          </cell>
          <cell r="K3468" t="str">
            <v>BSCC375819</v>
          </cell>
          <cell r="W3468">
            <v>45201</v>
          </cell>
          <cell r="Z3468">
            <v>1123</v>
          </cell>
        </row>
        <row r="3469">
          <cell r="E3469" t="str">
            <v>BARIATU,RANCHI
834009
BARIATU</v>
          </cell>
          <cell r="G3469">
            <v>7903133836</v>
          </cell>
          <cell r="K3469" t="str">
            <v>BQLC370193</v>
          </cell>
          <cell r="W3469">
            <v>45201</v>
          </cell>
          <cell r="Z3469">
            <v>11153</v>
          </cell>
        </row>
        <row r="3470">
          <cell r="E3470" t="str">
            <v>A-3, 2ND PHASE, ADITYAPUR INDUSTRIAL AREA, ADITYAPUR, JAMSHEDPUR, JHARKHAND
A-3, 2ND PHASE, ADITYAPUR INDUSTRIAL AREA, ADITYAPUR, JAMSHEDPUR, JHARKHAND
831013
JAMHEDPUR</v>
          </cell>
          <cell r="G3470">
            <v>9204058991</v>
          </cell>
          <cell r="K3470" t="str">
            <v>GPBC370442</v>
          </cell>
          <cell r="W3470">
            <v>45199</v>
          </cell>
          <cell r="Z3470">
            <v>15970</v>
          </cell>
        </row>
        <row r="3471">
          <cell r="E3471" t="str">
            <v>ADITYAPUR KANDRA ROAD
831013</v>
          </cell>
          <cell r="G3471">
            <v>9204058991</v>
          </cell>
          <cell r="K3471" t="str">
            <v>BRDC373261</v>
          </cell>
          <cell r="W3471">
            <v>45199</v>
          </cell>
          <cell r="Z3471">
            <v>5867</v>
          </cell>
        </row>
        <row r="3472">
          <cell r="E3472" t="str">
            <v>JAMSHEDPUR</v>
          </cell>
          <cell r="G3472">
            <v>6206522169</v>
          </cell>
          <cell r="K3472" t="str">
            <v>BPGC370231</v>
          </cell>
          <cell r="W3472">
            <v>45199</v>
          </cell>
          <cell r="Z3472">
            <v>5745</v>
          </cell>
        </row>
        <row r="3473">
          <cell r="E3473" t="str">
            <v>RAMGRAH</v>
          </cell>
          <cell r="G3473">
            <v>9155799786</v>
          </cell>
          <cell r="K3473" t="str">
            <v>BVAS038005</v>
          </cell>
          <cell r="W3473">
            <v>45199</v>
          </cell>
          <cell r="Z3473">
            <v>8513</v>
          </cell>
        </row>
        <row r="3474">
          <cell r="E3474" t="str">
            <v>RAMGARH</v>
          </cell>
          <cell r="G3474">
            <v>7004401831</v>
          </cell>
          <cell r="K3474" t="str">
            <v>BQJD200011</v>
          </cell>
          <cell r="W3474">
            <v>45199</v>
          </cell>
          <cell r="Z3474">
            <v>7192</v>
          </cell>
        </row>
        <row r="3475">
          <cell r="E3475" t="str">
            <v>JAMSHEDPUR</v>
          </cell>
          <cell r="G3475">
            <v>9234643909</v>
          </cell>
          <cell r="K3475" t="str">
            <v>BLGL160201</v>
          </cell>
          <cell r="W3475">
            <v>45199</v>
          </cell>
          <cell r="Z3475">
            <v>776</v>
          </cell>
        </row>
        <row r="3476">
          <cell r="E3476" t="str">
            <v>CHAS BOKARO</v>
          </cell>
          <cell r="G3476">
            <v>7004290575</v>
          </cell>
          <cell r="K3476" t="str">
            <v>BQKD160076</v>
          </cell>
          <cell r="W3476">
            <v>45199</v>
          </cell>
          <cell r="Z3476">
            <v>8950</v>
          </cell>
        </row>
        <row r="3477">
          <cell r="E3477" t="str">
            <v>CHATRA</v>
          </cell>
          <cell r="G3477">
            <v>7004915623</v>
          </cell>
          <cell r="K3477" t="str">
            <v>BRJD160543</v>
          </cell>
          <cell r="W3477">
            <v>45199</v>
          </cell>
          <cell r="Z3477">
            <v>4800</v>
          </cell>
        </row>
        <row r="3478">
          <cell r="E3478" t="str">
            <v>MADANPUR</v>
          </cell>
          <cell r="G3478">
            <v>7004213534</v>
          </cell>
          <cell r="K3478" t="str">
            <v>BSID161961</v>
          </cell>
          <cell r="W3478">
            <v>45199</v>
          </cell>
          <cell r="Z3478">
            <v>5411</v>
          </cell>
        </row>
        <row r="3479">
          <cell r="E3479" t="str">
            <v>VILL: MORWAY,, P.O. : GURPA, P.S.: FATEHPUR, DIST. GAYA  - 824232 (BIHAR)</v>
          </cell>
          <cell r="G3479">
            <v>7903301635</v>
          </cell>
          <cell r="K3479" t="str">
            <v>BSED161766</v>
          </cell>
          <cell r="W3479">
            <v>45199</v>
          </cell>
          <cell r="Z3479">
            <v>2831</v>
          </cell>
        </row>
        <row r="3480">
          <cell r="E3480" t="str">
            <v>DALTONGANJ</v>
          </cell>
          <cell r="G3480">
            <v>9835111213</v>
          </cell>
          <cell r="K3480" t="str">
            <v>BRJD160598</v>
          </cell>
          <cell r="W3480">
            <v>45199</v>
          </cell>
          <cell r="Z3480">
            <v>3500</v>
          </cell>
        </row>
        <row r="3481">
          <cell r="E3481" t="str">
            <v>BASTAKOLA, DHANBAD</v>
          </cell>
          <cell r="G3481">
            <v>7489823544</v>
          </cell>
          <cell r="K3481" t="str">
            <v>BQKD160099</v>
          </cell>
          <cell r="W3481">
            <v>45199</v>
          </cell>
          <cell r="Z3481">
            <v>9880</v>
          </cell>
        </row>
        <row r="3482">
          <cell r="E3482" t="str">
            <v>DHANBAD</v>
          </cell>
          <cell r="G3482">
            <v>9155379185</v>
          </cell>
          <cell r="K3482" t="str">
            <v>BTFD162244</v>
          </cell>
          <cell r="W3482">
            <v>45199</v>
          </cell>
          <cell r="Z3482">
            <v>7950</v>
          </cell>
        </row>
        <row r="3483">
          <cell r="E3483" t="str">
            <v>GAYA BIHAR</v>
          </cell>
          <cell r="G3483">
            <v>8210812409</v>
          </cell>
          <cell r="K3483" t="str">
            <v>BSKD161500</v>
          </cell>
          <cell r="W3483">
            <v>45199</v>
          </cell>
          <cell r="Z3483">
            <v>4254</v>
          </cell>
        </row>
        <row r="3484">
          <cell r="E3484" t="str">
            <v>TATISILWI, RANCHI</v>
          </cell>
          <cell r="G3484">
            <v>9572693497</v>
          </cell>
          <cell r="K3484" t="str">
            <v>BSDD120664</v>
          </cell>
          <cell r="W3484">
            <v>45199</v>
          </cell>
          <cell r="Z3484">
            <v>3670</v>
          </cell>
        </row>
        <row r="3485">
          <cell r="E3485" t="str">
            <v>JARANDIH, PHUSHRO</v>
          </cell>
          <cell r="G3485">
            <v>7541869555</v>
          </cell>
          <cell r="K3485" t="str">
            <v>BTKD162074</v>
          </cell>
          <cell r="W3485">
            <v>45199</v>
          </cell>
          <cell r="Z3485">
            <v>8346</v>
          </cell>
        </row>
        <row r="3486">
          <cell r="E3486" t="str">
            <v>BALRAMPUR</v>
          </cell>
          <cell r="G3486">
            <v>8789408878</v>
          </cell>
          <cell r="K3486" t="str">
            <v>BPED160082</v>
          </cell>
          <cell r="W3486">
            <v>45199</v>
          </cell>
          <cell r="Z3486">
            <v>6001</v>
          </cell>
        </row>
        <row r="3487">
          <cell r="E3487" t="str">
            <v>AP COLONY GAYA BIHAR</v>
          </cell>
          <cell r="G3487">
            <v>9431266779</v>
          </cell>
          <cell r="K3487" t="str">
            <v>BRJD160577</v>
          </cell>
          <cell r="W3487">
            <v>45199</v>
          </cell>
          <cell r="Z3487">
            <v>4054</v>
          </cell>
        </row>
        <row r="3488">
          <cell r="E3488" t="str">
            <v>DHANBAD</v>
          </cell>
          <cell r="G3488">
            <v>9546535031</v>
          </cell>
          <cell r="K3488" t="str">
            <v>BRAD160803</v>
          </cell>
          <cell r="W3488">
            <v>45199</v>
          </cell>
          <cell r="Z3488">
            <v>5660</v>
          </cell>
        </row>
        <row r="3489">
          <cell r="E3489"/>
          <cell r="G3489">
            <v>9529617425</v>
          </cell>
          <cell r="K3489" t="str">
            <v>BRCD160948</v>
          </cell>
          <cell r="W3489">
            <v>45199</v>
          </cell>
          <cell r="Z3489">
            <v>5685</v>
          </cell>
        </row>
        <row r="3490">
          <cell r="E3490" t="str">
            <v>KODERMA</v>
          </cell>
          <cell r="G3490">
            <v>9608568443</v>
          </cell>
          <cell r="K3490" t="str">
            <v>BSAD161567</v>
          </cell>
          <cell r="W3490">
            <v>45199</v>
          </cell>
          <cell r="Z3490">
            <v>5400</v>
          </cell>
        </row>
        <row r="3491">
          <cell r="E3491" t="str">
            <v>PATHPUR GAYA, BIHAR</v>
          </cell>
          <cell r="G3491">
            <v>6201360432</v>
          </cell>
          <cell r="K3491" t="str">
            <v>BQHD160361</v>
          </cell>
          <cell r="W3491">
            <v>45199</v>
          </cell>
          <cell r="Z3491">
            <v>3470</v>
          </cell>
        </row>
        <row r="3492">
          <cell r="E3492" t="str">
            <v>C/O - ANUP JOSHI, DOCTOR GALI FRONT OF JAIN MANDIR, P.O. - JHUMRITILAIYA, KODERMA</v>
          </cell>
          <cell r="G3492">
            <v>9762686087</v>
          </cell>
          <cell r="K3492" t="str">
            <v>BSBD161629</v>
          </cell>
          <cell r="W3492">
            <v>45199</v>
          </cell>
          <cell r="Z3492">
            <v>3500</v>
          </cell>
        </row>
        <row r="3493">
          <cell r="E3493" t="str">
            <v>SONARDHI</v>
          </cell>
          <cell r="G3493">
            <v>8210106692</v>
          </cell>
          <cell r="K3493" t="str">
            <v>BRCD160940</v>
          </cell>
          <cell r="W3493">
            <v>45199</v>
          </cell>
          <cell r="Z3493">
            <v>8760</v>
          </cell>
        </row>
        <row r="3494">
          <cell r="E3494" t="str">
            <v>CHUTIA, RANCHI</v>
          </cell>
          <cell r="G3494">
            <v>9334745488</v>
          </cell>
          <cell r="K3494" t="str">
            <v>BMED200254</v>
          </cell>
          <cell r="W3494">
            <v>45199</v>
          </cell>
          <cell r="Z3494">
            <v>7930</v>
          </cell>
        </row>
        <row r="3495">
          <cell r="E3495" t="str">
            <v>OPP. PUNJAB NATIONAL BANK,, BUKRU, RANCHI</v>
          </cell>
          <cell r="G3495">
            <v>9304198323</v>
          </cell>
          <cell r="K3495" t="str">
            <v>BTKD162083</v>
          </cell>
          <cell r="W3495">
            <v>45199</v>
          </cell>
          <cell r="Z3495">
            <v>1600</v>
          </cell>
        </row>
        <row r="3496">
          <cell r="E3496" t="str">
            <v>DALADALI, RANCHI</v>
          </cell>
          <cell r="G3496">
            <v>9487713345</v>
          </cell>
          <cell r="K3496" t="str">
            <v>BSHD200586</v>
          </cell>
          <cell r="W3496">
            <v>45199</v>
          </cell>
          <cell r="Z3496">
            <v>4078</v>
          </cell>
        </row>
        <row r="3497">
          <cell r="E3497" t="str">
            <v>MOKAMA, BIHAR</v>
          </cell>
          <cell r="G3497">
            <v>9279265464</v>
          </cell>
          <cell r="K3497" t="str">
            <v>AUKD230777</v>
          </cell>
          <cell r="W3497">
            <v>45199</v>
          </cell>
          <cell r="Z3497">
            <v>1409</v>
          </cell>
        </row>
        <row r="3498">
          <cell r="E3498" t="str">
            <v>DHANBAD</v>
          </cell>
          <cell r="G3498">
            <v>9801665100</v>
          </cell>
          <cell r="K3498" t="str">
            <v>BQHD160418</v>
          </cell>
          <cell r="W3498">
            <v>45199</v>
          </cell>
          <cell r="Z3498">
            <v>4672</v>
          </cell>
        </row>
        <row r="3499">
          <cell r="E3499" t="str">
            <v>BASTAKOLA, DHANBAD</v>
          </cell>
          <cell r="G3499">
            <v>7489823544</v>
          </cell>
          <cell r="K3499" t="str">
            <v>BUKD162535</v>
          </cell>
          <cell r="W3499">
            <v>45199</v>
          </cell>
          <cell r="Z3499">
            <v>8270</v>
          </cell>
        </row>
        <row r="3500">
          <cell r="E3500" t="str">
            <v>MANIKA</v>
          </cell>
          <cell r="G3500">
            <v>7766039887</v>
          </cell>
          <cell r="K3500" t="str">
            <v>BRLD160756</v>
          </cell>
          <cell r="W3500">
            <v>45199</v>
          </cell>
          <cell r="Z3500">
            <v>5854</v>
          </cell>
        </row>
        <row r="3501">
          <cell r="E3501" t="str">
            <v>BASJORA</v>
          </cell>
          <cell r="G3501">
            <v>9578883777</v>
          </cell>
          <cell r="K3501" t="str">
            <v>BRED161077</v>
          </cell>
          <cell r="W3501">
            <v>45199</v>
          </cell>
          <cell r="Z3501">
            <v>6685</v>
          </cell>
        </row>
        <row r="3502">
          <cell r="E3502" t="str">
            <v>BIHAR</v>
          </cell>
          <cell r="G3502">
            <v>8935923285</v>
          </cell>
          <cell r="K3502" t="str">
            <v>BSID161968</v>
          </cell>
          <cell r="W3502">
            <v>45199</v>
          </cell>
          <cell r="Z3502">
            <v>6160</v>
          </cell>
        </row>
        <row r="3503">
          <cell r="E3503" t="str">
            <v>PIPARWAR,JHARKHAND
BAHERA, BENTI, PIPARWAR, CHATRA
825321</v>
          </cell>
          <cell r="G3503">
            <v>9430197163</v>
          </cell>
          <cell r="K3503" t="str">
            <v>BOID200231</v>
          </cell>
          <cell r="W3503">
            <v>45199</v>
          </cell>
          <cell r="Z3503">
            <v>7870</v>
          </cell>
        </row>
        <row r="3504">
          <cell r="E3504" t="str">
            <v>NEAR HUTAR, KHUNTI</v>
          </cell>
          <cell r="G3504">
            <v>9308112212</v>
          </cell>
          <cell r="K3504" t="str">
            <v>BUDD162719</v>
          </cell>
          <cell r="W3504">
            <v>45199</v>
          </cell>
          <cell r="Z3504">
            <v>2112</v>
          </cell>
        </row>
        <row r="3505">
          <cell r="E3505" t="str">
            <v>KOKAR INDUSTRIAL AREA,RANCHI
834001</v>
          </cell>
          <cell r="G3505">
            <v>8709740232</v>
          </cell>
          <cell r="K3505" t="str">
            <v>BPIC370386</v>
          </cell>
          <cell r="W3505">
            <v>45198</v>
          </cell>
          <cell r="Z3505">
            <v>14108</v>
          </cell>
        </row>
        <row r="3506">
          <cell r="E3506" t="str">
            <v>LODNA</v>
          </cell>
          <cell r="G3506">
            <v>6394641834</v>
          </cell>
          <cell r="K3506" t="str">
            <v>BTCD162149</v>
          </cell>
          <cell r="W3506">
            <v>45198</v>
          </cell>
          <cell r="Z3506">
            <v>7720</v>
          </cell>
        </row>
        <row r="3507">
          <cell r="E3507" t="str">
            <v>PALAMU,GARWA, JHARKHAND
822124
GARHWA ROAD, NEAR BCCL PALAMU,</v>
          </cell>
          <cell r="G3507">
            <v>8877136770</v>
          </cell>
          <cell r="K3507" t="str">
            <v>GOCS030806</v>
          </cell>
          <cell r="W3507">
            <v>45198</v>
          </cell>
          <cell r="Z3507">
            <v>21440</v>
          </cell>
        </row>
        <row r="3508">
          <cell r="E3508" t="str">
            <v>HOSHIR GIDDI,RAMGARH
NEAR P.N. BANK MAIN ROAD, RAMGARH CANTT. 829122
829110</v>
          </cell>
          <cell r="G3508">
            <v>8651078549</v>
          </cell>
          <cell r="K3508" t="str">
            <v>GPJS030042</v>
          </cell>
          <cell r="W3508">
            <v>45197</v>
          </cell>
          <cell r="Z3508">
            <v>34296</v>
          </cell>
        </row>
        <row r="3509">
          <cell r="E3509" t="str">
            <v>RAMGARH
829103
NAYA MORE</v>
          </cell>
          <cell r="G3509">
            <v>6201225253</v>
          </cell>
          <cell r="K3509" t="str">
            <v>BPCS030196</v>
          </cell>
          <cell r="W3509">
            <v>45197</v>
          </cell>
          <cell r="Z3509">
            <v>35994</v>
          </cell>
        </row>
        <row r="3510">
          <cell r="E3510" t="str">
            <v>ADMINISTRATIVE BLOCK, MECHINICAL DEPARTMENT, DHANBAD</v>
          </cell>
          <cell r="G3510">
            <v>7761943999</v>
          </cell>
          <cell r="K3510" t="str">
            <v>BUIS036656</v>
          </cell>
          <cell r="W3510">
            <v>45197</v>
          </cell>
          <cell r="Z3510">
            <v>203</v>
          </cell>
        </row>
        <row r="3511">
          <cell r="E3511" t="str">
            <v>HARMU, RANCHI
834001</v>
          </cell>
          <cell r="G3511">
            <v>9835339783</v>
          </cell>
          <cell r="K3511" t="str">
            <v>BSJC374595</v>
          </cell>
          <cell r="W3511">
            <v>45197</v>
          </cell>
          <cell r="Z3511">
            <v>5524</v>
          </cell>
        </row>
        <row r="3512">
          <cell r="E3512" t="str">
            <v>TAPIN PROJECT, CHARHI</v>
          </cell>
          <cell r="G3512">
            <v>6204816691</v>
          </cell>
          <cell r="K3512" t="str">
            <v>BVLD163067</v>
          </cell>
          <cell r="W3512">
            <v>45197</v>
          </cell>
          <cell r="Z3512">
            <v>3127</v>
          </cell>
        </row>
        <row r="3513">
          <cell r="E3513" t="str">
            <v>FLAT NO. 300, BLOCK - A, MP SRIRAM, CHHOTA GAMHARIA, P.S. - GAMHARIA, DIST.- SARAIKELA KHARSAWAN</v>
          </cell>
          <cell r="G3513">
            <v>7900700814</v>
          </cell>
          <cell r="K3513" t="str">
            <v>BRGL151468</v>
          </cell>
          <cell r="W3513">
            <v>45196</v>
          </cell>
          <cell r="Z3513">
            <v>11124</v>
          </cell>
        </row>
        <row r="3514">
          <cell r="E3514" t="str">
            <v>NAMKUM, RANCHI</v>
          </cell>
          <cell r="G3514">
            <v>9331665000</v>
          </cell>
          <cell r="K3514" t="str">
            <v>BUGS047201</v>
          </cell>
          <cell r="W3514">
            <v>45196</v>
          </cell>
          <cell r="Z3514">
            <v>5395</v>
          </cell>
        </row>
        <row r="3515">
          <cell r="E3515" t="str">
            <v>NAMKUM, RANCHI</v>
          </cell>
          <cell r="G3515">
            <v>9331665000</v>
          </cell>
          <cell r="K3515" t="str">
            <v>BTIS045034</v>
          </cell>
          <cell r="W3515">
            <v>45196</v>
          </cell>
          <cell r="Z3515">
            <v>9036</v>
          </cell>
        </row>
        <row r="3516">
          <cell r="E3516" t="str">
            <v>NAMKUM, RANCHI</v>
          </cell>
          <cell r="G3516">
            <v>9331665000</v>
          </cell>
          <cell r="K3516" t="str">
            <v>BTIS045032</v>
          </cell>
          <cell r="W3516">
            <v>45196</v>
          </cell>
          <cell r="Z3516">
            <v>3413</v>
          </cell>
        </row>
        <row r="3517">
          <cell r="E3517" t="str">
            <v>NAMKUM, RANCHI</v>
          </cell>
          <cell r="G3517">
            <v>9331665000</v>
          </cell>
          <cell r="K3517" t="str">
            <v>BUGHS047439</v>
          </cell>
          <cell r="W3517">
            <v>45196</v>
          </cell>
          <cell r="Z3517">
            <v>3564</v>
          </cell>
        </row>
        <row r="3518">
          <cell r="E3518" t="str">
            <v>NAMKUM, RANCHI</v>
          </cell>
          <cell r="G3518">
            <v>9331665000</v>
          </cell>
          <cell r="K3518" t="str">
            <v>BTIS044982</v>
          </cell>
          <cell r="W3518">
            <v>45196</v>
          </cell>
          <cell r="Z3518">
            <v>6998</v>
          </cell>
        </row>
        <row r="3519">
          <cell r="E3519" t="str">
            <v>NAMKUM, RANCHI</v>
          </cell>
          <cell r="G3519">
            <v>9331665000</v>
          </cell>
          <cell r="K3519" t="str">
            <v>BTIS044981</v>
          </cell>
          <cell r="W3519">
            <v>45196</v>
          </cell>
          <cell r="Z3519">
            <v>5066</v>
          </cell>
        </row>
        <row r="3520">
          <cell r="E3520" t="str">
            <v>FLAT NO. 300, BLOCK - A, MP SRIRAM, CHHOTA GAMHARIA, P.S. - GAMHARIA, DIST.- SARAIKELA KHARSAWAN</v>
          </cell>
          <cell r="G3520">
            <v>7600700314</v>
          </cell>
          <cell r="K3520" t="str">
            <v>BRGL151464</v>
          </cell>
          <cell r="W3520">
            <v>45196</v>
          </cell>
          <cell r="Z3520">
            <v>11680</v>
          </cell>
        </row>
        <row r="3521">
          <cell r="E3521" t="str">
            <v>RANCHI</v>
          </cell>
          <cell r="G3521">
            <v>9199364073</v>
          </cell>
          <cell r="K3521" t="str">
            <v>BWED163889</v>
          </cell>
          <cell r="W3521">
            <v>45196</v>
          </cell>
          <cell r="Z3521">
            <v>0</v>
          </cell>
        </row>
        <row r="3522">
          <cell r="E3522" t="str">
            <v>RANCHI</v>
          </cell>
          <cell r="G3522">
            <v>9199364073</v>
          </cell>
          <cell r="K3522" t="str">
            <v>BWED163893</v>
          </cell>
          <cell r="W3522">
            <v>45196</v>
          </cell>
          <cell r="Z3522">
            <v>0</v>
          </cell>
        </row>
        <row r="3523">
          <cell r="E3523" t="str">
            <v>NAGARI, RANCHI
834006</v>
          </cell>
          <cell r="G3523">
            <v>9608641098</v>
          </cell>
          <cell r="K3523" t="str">
            <v>BRAC372524</v>
          </cell>
          <cell r="W3523">
            <v>45196</v>
          </cell>
          <cell r="Z3523">
            <v>24646</v>
          </cell>
        </row>
        <row r="3524">
          <cell r="E3524" t="str">
            <v>LAXMI NAGAR HEHAL</v>
          </cell>
          <cell r="G3524">
            <v>9835390276</v>
          </cell>
          <cell r="K3524" t="str">
            <v>BVEC376770</v>
          </cell>
          <cell r="W3524">
            <v>45196</v>
          </cell>
          <cell r="Z3524">
            <v>1456</v>
          </cell>
        </row>
        <row r="3525">
          <cell r="E3525" t="str">
            <v>TIKRATOLI,SAPAROM
NEAR LALGUTWA OVERBRIDGE, TIKRATOLI, SAPAROM,, NAGRI, RANCHI
835303</v>
          </cell>
          <cell r="G3525">
            <v>9608131381</v>
          </cell>
          <cell r="K3525" t="str">
            <v>BRGC373885</v>
          </cell>
          <cell r="W3525">
            <v>45196</v>
          </cell>
          <cell r="Z3525">
            <v>12588</v>
          </cell>
        </row>
        <row r="3526">
          <cell r="E3526" t="str">
            <v>LOHARDAGA,JHARKHAND
LOHARDAGA, MOB. NO.9661111900
835302
LOHARDAGA</v>
          </cell>
          <cell r="G3526">
            <v>9973880780</v>
          </cell>
          <cell r="K3526" t="str">
            <v>BQFS031084</v>
          </cell>
          <cell r="W3526">
            <v>45196</v>
          </cell>
          <cell r="Z3526">
            <v>29166</v>
          </cell>
        </row>
        <row r="3527">
          <cell r="E3527" t="str">
            <v>NEAR P.N BANK MAIN ROAD,, RAMGARH CANTT-829122, DIST. RAMGARH
829122
BUDHAKHOP, AMBRELA, KARMA,</v>
          </cell>
          <cell r="G3527">
            <v>9693796748</v>
          </cell>
          <cell r="K3527" t="str">
            <v>BSHS038806</v>
          </cell>
          <cell r="W3527">
            <v>45196</v>
          </cell>
          <cell r="Z3527">
            <v>21587</v>
          </cell>
        </row>
        <row r="3528">
          <cell r="E3528" t="str">
            <v>DALTAINGANJ</v>
          </cell>
          <cell r="G3528">
            <v>7039553329</v>
          </cell>
          <cell r="K3528" t="str">
            <v>BVBF111508</v>
          </cell>
          <cell r="W3528">
            <v>45195</v>
          </cell>
          <cell r="Z3528">
            <v>1447</v>
          </cell>
        </row>
        <row r="3529">
          <cell r="E3529" t="str">
            <v>THUMBAGARI, SATBARWA, PALAMU</v>
          </cell>
          <cell r="G3529">
            <v>7039553329</v>
          </cell>
          <cell r="K3529" t="str">
            <v>BUDC372146</v>
          </cell>
          <cell r="W3529">
            <v>45195</v>
          </cell>
          <cell r="Z3529">
            <v>3804</v>
          </cell>
        </row>
        <row r="3530">
          <cell r="E3530" t="str">
            <v>MUNGMA</v>
          </cell>
          <cell r="G3530">
            <v>7439816339</v>
          </cell>
          <cell r="K3530" t="str">
            <v>BNCS030884</v>
          </cell>
          <cell r="W3530">
            <v>45195</v>
          </cell>
          <cell r="Z3530">
            <v>9283</v>
          </cell>
        </row>
        <row r="3531">
          <cell r="E3531" t="str">
            <v>1ST FLOOR, RAJ GLASS AND HARDWARE, PISKA MORE, PO - HEHEL, RATU ROAD, RANCHI
1ST FLOOR, RAJ GLASS AND HARDWARE, PISKA MORE, PO - HEHEL, RATU ROAD, RANCHI
835214</v>
          </cell>
          <cell r="G3531">
            <v>7999889085</v>
          </cell>
          <cell r="K3531" t="str">
            <v>BTES044431</v>
          </cell>
          <cell r="W3531">
            <v>45195</v>
          </cell>
          <cell r="Z3531">
            <v>11244</v>
          </cell>
        </row>
        <row r="3532">
          <cell r="E3532" t="str">
            <v>VINAIKA’S COMPLEX RANCHI TATA ROAD, R.S. PLOT NO.:-615,VILLAGE-PANCHA,THANA-BUNDU RANCHI, JHARKHAND.
834002</v>
          </cell>
          <cell r="G3532">
            <v>9818905980</v>
          </cell>
          <cell r="K3532" t="str">
            <v>BUDS046275</v>
          </cell>
          <cell r="W3532">
            <v>45195</v>
          </cell>
          <cell r="Z3532">
            <v>8503</v>
          </cell>
        </row>
        <row r="3533">
          <cell r="E3533" t="str">
            <v>KATHITAR,RANCHI
KATHITAR,RANCHI
834004
KATHITAR,</v>
          </cell>
          <cell r="G3533">
            <v>6203721760</v>
          </cell>
          <cell r="K3533" t="str">
            <v>GPGC370774</v>
          </cell>
          <cell r="W3533">
            <v>45195</v>
          </cell>
          <cell r="Z3533">
            <v>11908</v>
          </cell>
        </row>
        <row r="3534">
          <cell r="E3534" t="str">
            <v>KATHITAR,RANCHI
KATHITAR,RANCHI
834004
KATHITAR,</v>
          </cell>
          <cell r="G3534">
            <v>6203721760</v>
          </cell>
          <cell r="K3534" t="str">
            <v>BSFC376340</v>
          </cell>
          <cell r="W3534">
            <v>45195</v>
          </cell>
          <cell r="Z3534">
            <v>4764</v>
          </cell>
        </row>
        <row r="3535">
          <cell r="E3535" t="str">
            <v>KOKAR INDUSTRIAL AREA</v>
          </cell>
          <cell r="G3535">
            <v>9572347943</v>
          </cell>
          <cell r="K3535" t="str">
            <v>BVKC374486</v>
          </cell>
          <cell r="W3535">
            <v>45192</v>
          </cell>
          <cell r="Z3535">
            <v>5462</v>
          </cell>
        </row>
        <row r="3536">
          <cell r="E3536" t="str">
            <v>OPERATIONS OFFICER, BOKARO BP, KIND ATTEN.ABHISHEK TRIPATHI, MOB. NO.8789972995, VENDOR CODE-11970380
OPERATIONS OFFICER, BOKARO BP, KIND ATTEN.ABHISHEK TRIPATHI, MOB. NO.8789972995, VENDOR CODE-11970380
827014
LPG BOTTALING PLANT, BALIDIH,</v>
          </cell>
          <cell r="G3536">
            <v>7905252185</v>
          </cell>
          <cell r="K3536" t="str">
            <v>BOCS040147</v>
          </cell>
          <cell r="W3536">
            <v>45192</v>
          </cell>
          <cell r="Z3536">
            <v>26061</v>
          </cell>
        </row>
        <row r="3537">
          <cell r="E3537" t="str">
            <v>DHANBAD</v>
          </cell>
          <cell r="G3537">
            <v>8210106692</v>
          </cell>
          <cell r="K3537" t="str">
            <v>BVGD163308</v>
          </cell>
          <cell r="W3537">
            <v>45192</v>
          </cell>
          <cell r="Z3537">
            <v>1596</v>
          </cell>
        </row>
        <row r="3538">
          <cell r="E3538" t="str">
            <v>ANGARA, TATISILWAI</v>
          </cell>
          <cell r="G3538">
            <v>9110012919</v>
          </cell>
          <cell r="K3538" t="str">
            <v>BVGF111615</v>
          </cell>
          <cell r="W3538">
            <v>45192</v>
          </cell>
          <cell r="Z3538">
            <v>6832</v>
          </cell>
        </row>
        <row r="3539">
          <cell r="E3539" t="str">
            <v>ANGARA, TATISILWAI</v>
          </cell>
          <cell r="G3539">
            <v>9110012919</v>
          </cell>
          <cell r="K3539" t="str">
            <v>BVGF111611</v>
          </cell>
          <cell r="W3539">
            <v>45192</v>
          </cell>
          <cell r="Z3539">
            <v>6595</v>
          </cell>
        </row>
        <row r="3540">
          <cell r="E3540" t="str">
            <v>LODNA MORE</v>
          </cell>
          <cell r="G3540">
            <v>9550053031</v>
          </cell>
          <cell r="K3540" t="str">
            <v>BVFD163261</v>
          </cell>
          <cell r="W3540">
            <v>45192</v>
          </cell>
          <cell r="Z3540">
            <v>570</v>
          </cell>
        </row>
        <row r="3541">
          <cell r="E3541" t="str">
            <v>MANDU, RAMGARH
JAISWAL COLONY, THANA CHOW,, RAMGARH CANTT. DIST. RAMGARH, JHARKHAND
825316
MANDU</v>
          </cell>
          <cell r="G3541">
            <v>7979930284</v>
          </cell>
          <cell r="K3541" t="str">
            <v>BTLS039719</v>
          </cell>
          <cell r="W3541">
            <v>45191</v>
          </cell>
          <cell r="Z3541">
            <v>12591</v>
          </cell>
        </row>
        <row r="3542">
          <cell r="E3542" t="str">
            <v>TOPA MINES, RAMGARH</v>
          </cell>
          <cell r="G3542">
            <v>6204542366</v>
          </cell>
          <cell r="K3542" t="str">
            <v>BSKD161467</v>
          </cell>
          <cell r="W3542">
            <v>45191</v>
          </cell>
          <cell r="Z3542">
            <v>8452</v>
          </cell>
        </row>
        <row r="3543">
          <cell r="E3543" t="str">
            <v>NAYA MORE, RAMGRAH</v>
          </cell>
          <cell r="G3543">
            <v>7004541681</v>
          </cell>
          <cell r="K3543" t="str">
            <v>BUKS045387</v>
          </cell>
          <cell r="W3543">
            <v>45191</v>
          </cell>
          <cell r="Z3543">
            <v>7606</v>
          </cell>
        </row>
        <row r="3544">
          <cell r="E3544" t="str">
            <v>RAMGARH,JHARKHAND
829122</v>
          </cell>
          <cell r="G3544">
            <v>9016063949</v>
          </cell>
          <cell r="K3544" t="str">
            <v>BSIC376940</v>
          </cell>
          <cell r="W3544">
            <v>45191</v>
          </cell>
          <cell r="Z3544">
            <v>20624</v>
          </cell>
        </row>
        <row r="3545">
          <cell r="E3545" t="str">
            <v>RANCHI</v>
          </cell>
          <cell r="G3545">
            <v>9973686006</v>
          </cell>
          <cell r="K3545" t="str">
            <v>BLIS031950</v>
          </cell>
          <cell r="W3545">
            <v>45191</v>
          </cell>
          <cell r="Z3545">
            <v>31563</v>
          </cell>
        </row>
        <row r="3546">
          <cell r="E3546" t="str">
            <v>RAMGARH,JHARKHAND
829122</v>
          </cell>
          <cell r="G3546">
            <v>9934012694</v>
          </cell>
          <cell r="K3546" t="str">
            <v>BOKC370020</v>
          </cell>
          <cell r="W3546">
            <v>45190</v>
          </cell>
          <cell r="Z3546">
            <v>35668</v>
          </cell>
        </row>
        <row r="3547">
          <cell r="E3547" t="str">
            <v>ANGAR PATRA,DHANBAD</v>
          </cell>
          <cell r="G3547">
            <v>6207308280</v>
          </cell>
          <cell r="K3547" t="str">
            <v>BSGD161898</v>
          </cell>
          <cell r="W3547">
            <v>45190</v>
          </cell>
          <cell r="Z3547">
            <v>4350</v>
          </cell>
        </row>
        <row r="3548">
          <cell r="E3548" t="str">
            <v>DHANBAD</v>
          </cell>
          <cell r="G3548">
            <v>6207308280</v>
          </cell>
          <cell r="K3548" t="str">
            <v>BTED162231</v>
          </cell>
          <cell r="W3548">
            <v>45190</v>
          </cell>
          <cell r="Z3548">
            <v>6410</v>
          </cell>
        </row>
        <row r="3549">
          <cell r="E3549" t="str">
            <v>KAARO SUBHASH NAGAR, DHANBAD</v>
          </cell>
          <cell r="G3549">
            <v>7481018322</v>
          </cell>
          <cell r="K3549" t="str">
            <v>BTFD162243</v>
          </cell>
          <cell r="W3549">
            <v>45190</v>
          </cell>
          <cell r="Z3549">
            <v>7373</v>
          </cell>
        </row>
        <row r="3550">
          <cell r="E3550" t="str">
            <v>BARKAGAON</v>
          </cell>
          <cell r="G3550">
            <v>8210586801</v>
          </cell>
          <cell r="K3550" t="str">
            <v>GOKS040080</v>
          </cell>
          <cell r="W3550">
            <v>45190</v>
          </cell>
          <cell r="Z3550">
            <v>0</v>
          </cell>
        </row>
        <row r="3551">
          <cell r="E3551" t="str">
            <v>KODERMA</v>
          </cell>
          <cell r="G3551">
            <v>8210413459</v>
          </cell>
          <cell r="K3551" t="str">
            <v>BVFS049407</v>
          </cell>
          <cell r="W3551">
            <v>45190</v>
          </cell>
          <cell r="Z3551">
            <v>2363</v>
          </cell>
        </row>
        <row r="3552">
          <cell r="E3552" t="str">
            <v>KOKAR INDUSTRIAL AREA</v>
          </cell>
          <cell r="G3552">
            <v>6204866275</v>
          </cell>
          <cell r="K3552" t="str">
            <v>BVKC374486</v>
          </cell>
          <cell r="W3552">
            <v>45190</v>
          </cell>
          <cell r="Z3552">
            <v>4741</v>
          </cell>
        </row>
        <row r="3553">
          <cell r="E3553" t="str">
            <v>RANCHI PATNA ROAD
DEMOTAND
825301
HAZARIBAGH</v>
          </cell>
          <cell r="G3553">
            <v>6203465926</v>
          </cell>
          <cell r="K3553" t="str">
            <v>BSCS037531</v>
          </cell>
          <cell r="W3553">
            <v>45190</v>
          </cell>
          <cell r="Z3553">
            <v>17161</v>
          </cell>
        </row>
        <row r="3554">
          <cell r="E3554" t="str">
            <v>TIKRATOLI,SAPAROM
NEAR LALGUTWA OVERBRIDGE, TIKRATOLI, SAPAROM,, NAGRI, RANCHI
835303</v>
          </cell>
          <cell r="G3554">
            <v>7761843991</v>
          </cell>
          <cell r="K3554" t="str">
            <v>BQCS040170</v>
          </cell>
          <cell r="W3554">
            <v>45190</v>
          </cell>
          <cell r="Z3554">
            <v>27022</v>
          </cell>
        </row>
        <row r="3555">
          <cell r="E3555" t="str">
            <v>KWJAMA COLLIERY, DHANBAD</v>
          </cell>
          <cell r="G3555">
            <v>7644045555</v>
          </cell>
          <cell r="K3555" t="str">
            <v>BVCD163165</v>
          </cell>
          <cell r="W3555">
            <v>45190</v>
          </cell>
          <cell r="Z3555">
            <v>3961</v>
          </cell>
        </row>
        <row r="3556">
          <cell r="E3556" t="str">
            <v>LODNA</v>
          </cell>
          <cell r="G3556">
            <v>7644045555</v>
          </cell>
          <cell r="K3556" t="str">
            <v>BTDD162169</v>
          </cell>
          <cell r="W3556">
            <v>45190</v>
          </cell>
          <cell r="Z3556">
            <v>13105</v>
          </cell>
        </row>
        <row r="3557">
          <cell r="E3557" t="str">
            <v>NAYA MORE, RAMGRAH</v>
          </cell>
          <cell r="G3557">
            <v>7004541681</v>
          </cell>
          <cell r="K3557" t="str">
            <v>BUKS045388</v>
          </cell>
          <cell r="W3557">
            <v>45190</v>
          </cell>
          <cell r="Z3557">
            <v>7706</v>
          </cell>
        </row>
        <row r="3558">
          <cell r="E3558" t="str">
            <v>RANCHI
834002</v>
          </cell>
          <cell r="G3558">
            <v>8210241710</v>
          </cell>
          <cell r="K3558" t="str">
            <v>BULS033141</v>
          </cell>
          <cell r="W3558">
            <v>45189</v>
          </cell>
          <cell r="Z3558">
            <v>6497</v>
          </cell>
        </row>
        <row r="3559">
          <cell r="E3559" t="str">
            <v>RANCHI
834002</v>
          </cell>
          <cell r="G3559">
            <v>8210241710</v>
          </cell>
          <cell r="K3559" t="str">
            <v>BTIS032020</v>
          </cell>
          <cell r="W3559">
            <v>45189</v>
          </cell>
          <cell r="Z3559">
            <v>8207</v>
          </cell>
        </row>
        <row r="3560">
          <cell r="E3560" t="str">
            <v>RANCHI
834002</v>
          </cell>
          <cell r="G3560">
            <v>9210241710</v>
          </cell>
          <cell r="K3560" t="str">
            <v>BTIS032025</v>
          </cell>
          <cell r="W3560">
            <v>45189</v>
          </cell>
          <cell r="Z3560">
            <v>8754</v>
          </cell>
        </row>
        <row r="3561">
          <cell r="E3561" t="str">
            <v>ANGARA, TATISILWAI</v>
          </cell>
          <cell r="G3561">
            <v>9110012919</v>
          </cell>
          <cell r="K3561" t="str">
            <v>BVGF111611</v>
          </cell>
          <cell r="W3561">
            <v>45189</v>
          </cell>
          <cell r="Z3561">
            <v>6522</v>
          </cell>
        </row>
        <row r="3562">
          <cell r="E3562" t="str">
            <v>ANGARA, TATISILWAI</v>
          </cell>
          <cell r="G3562">
            <v>9110012919</v>
          </cell>
          <cell r="K3562" t="str">
            <v>BVGF111615</v>
          </cell>
          <cell r="W3562">
            <v>45189</v>
          </cell>
          <cell r="Z3562">
            <v>6758</v>
          </cell>
        </row>
        <row r="3563">
          <cell r="E3563" t="str">
            <v>TRIDENT PNEUMATICS PVT LTD   5/232,KNG PUDUR ROADSOMAYAMPALAYAM POSTCOIMBATORE IND</v>
          </cell>
          <cell r="G3563">
            <v>7079053079</v>
          </cell>
          <cell r="K3563" t="str">
            <v>BRCC373040</v>
          </cell>
          <cell r="W3563">
            <v>45189</v>
          </cell>
          <cell r="Z3563">
            <v>19054</v>
          </cell>
        </row>
        <row r="3564">
          <cell r="E3564" t="str">
            <v>TAPIN PROJECT, CHARHI</v>
          </cell>
          <cell r="G3564">
            <v>6204816691</v>
          </cell>
          <cell r="K3564" t="str">
            <v>BVLD163067</v>
          </cell>
          <cell r="W3564">
            <v>45189</v>
          </cell>
          <cell r="Z3564">
            <v>3126</v>
          </cell>
        </row>
        <row r="3565">
          <cell r="E3565" t="str">
            <v>PHOOLWARTAND, DHANBAD</v>
          </cell>
          <cell r="G3565">
            <v>8210106692</v>
          </cell>
          <cell r="K3565" t="str">
            <v>BVHD163393</v>
          </cell>
          <cell r="W3565">
            <v>45189</v>
          </cell>
          <cell r="Z3565">
            <v>1496</v>
          </cell>
        </row>
        <row r="3566">
          <cell r="E3566" t="str">
            <v>BALIDIH, BOKARO</v>
          </cell>
          <cell r="G3566">
            <v>8858506533</v>
          </cell>
          <cell r="K3566" t="str">
            <v>BRAF110427</v>
          </cell>
          <cell r="W3566">
            <v>45189</v>
          </cell>
          <cell r="Z3566">
            <v>7933</v>
          </cell>
        </row>
        <row r="3567">
          <cell r="E3567" t="str">
            <v>TUPUDANA</v>
          </cell>
          <cell r="G3567">
            <v>9431114903</v>
          </cell>
          <cell r="K3567" t="str">
            <v>BVIC378165</v>
          </cell>
          <cell r="W3567">
            <v>45188</v>
          </cell>
          <cell r="Z3567">
            <v>1</v>
          </cell>
        </row>
        <row r="3568">
          <cell r="E3568" t="str">
            <v>PANDRA, RANCHI</v>
          </cell>
          <cell r="G3568">
            <v>9334056352</v>
          </cell>
          <cell r="K3568" t="str">
            <v>BVIC378160</v>
          </cell>
          <cell r="W3568">
            <v>45188</v>
          </cell>
          <cell r="Z3568">
            <v>1</v>
          </cell>
        </row>
        <row r="3569">
          <cell r="E3569" t="str">
            <v>GOPI KANDHAR, DUMKA</v>
          </cell>
          <cell r="G3569">
            <v>6206959324</v>
          </cell>
          <cell r="K3569" t="str">
            <v>BUID162940</v>
          </cell>
          <cell r="W3569">
            <v>45188</v>
          </cell>
          <cell r="Z3569">
            <v>2456</v>
          </cell>
        </row>
        <row r="3570">
          <cell r="E3570" t="str">
            <v>MANJULA ENTERPRISES, KOKAR INDUSTRIAL AREA KOKAR</v>
          </cell>
          <cell r="G3570">
            <v>9431583027</v>
          </cell>
          <cell r="K3570" t="str">
            <v>BUFC372952</v>
          </cell>
          <cell r="W3570">
            <v>45188</v>
          </cell>
          <cell r="Z3570">
            <v>3133</v>
          </cell>
        </row>
        <row r="3571">
          <cell r="E3571" t="str">
            <v>HAZARIBAGH</v>
          </cell>
          <cell r="G3571">
            <v>7033397123</v>
          </cell>
          <cell r="K3571" t="str">
            <v>BVIS040049</v>
          </cell>
          <cell r="W3571">
            <v>45188</v>
          </cell>
          <cell r="Z3571">
            <v>3431</v>
          </cell>
        </row>
        <row r="3572">
          <cell r="E3572" t="str">
            <v>KATRAS, DHANBAD</v>
          </cell>
          <cell r="G3572">
            <v>6204728418</v>
          </cell>
          <cell r="K3572" t="str">
            <v>BWAD163674</v>
          </cell>
          <cell r="W3572">
            <v>45187</v>
          </cell>
          <cell r="Z3572">
            <v>490</v>
          </cell>
        </row>
        <row r="3573">
          <cell r="E3573" t="str">
            <v>BALIDIH, BOKARO</v>
          </cell>
          <cell r="G3573">
            <v>8207778877</v>
          </cell>
          <cell r="K3573" t="str">
            <v>BRAF110427</v>
          </cell>
          <cell r="W3573">
            <v>45185</v>
          </cell>
          <cell r="Z3573">
            <v>5814</v>
          </cell>
        </row>
        <row r="3574">
          <cell r="E3574" t="str">
            <v>HOSHIR GIDDI,RAMGARH
NEAR P.N. BANK MAIN ROAD, RAMGARH CANTT. 829122
829110</v>
          </cell>
          <cell r="G3574">
            <v>8651078549</v>
          </cell>
          <cell r="K3574" t="str">
            <v>BRHS035368</v>
          </cell>
          <cell r="W3574">
            <v>45185</v>
          </cell>
          <cell r="Z3574">
            <v>18459</v>
          </cell>
        </row>
        <row r="3575">
          <cell r="E3575" t="str">
            <v>NTA LODNA, DHANBAD</v>
          </cell>
          <cell r="G3575">
            <v>7061894965</v>
          </cell>
          <cell r="K3575" t="str">
            <v>BULD162559</v>
          </cell>
          <cell r="W3575">
            <v>45185</v>
          </cell>
          <cell r="Z3575">
            <v>8079</v>
          </cell>
        </row>
        <row r="3576">
          <cell r="E3576" t="str">
            <v>LODNA MORE</v>
          </cell>
          <cell r="G3576">
            <v>7623886938</v>
          </cell>
          <cell r="K3576" t="str">
            <v>BWKD163543</v>
          </cell>
          <cell r="W3576">
            <v>45184</v>
          </cell>
          <cell r="Z3576">
            <v>503</v>
          </cell>
        </row>
        <row r="3577">
          <cell r="E3577" t="str">
            <v>LODNA</v>
          </cell>
          <cell r="G3577">
            <v>7061894965</v>
          </cell>
          <cell r="K3577" t="str">
            <v>BWAD163648</v>
          </cell>
          <cell r="W3577">
            <v>45184</v>
          </cell>
          <cell r="Z3577">
            <v>1537</v>
          </cell>
        </row>
        <row r="3578">
          <cell r="E3578" t="str">
            <v>HATIA PATHAR ZILA SCHOOL ROAD DUMKA JHARKHAND
834002</v>
          </cell>
          <cell r="G3578">
            <v>9304236649</v>
          </cell>
          <cell r="K3578" t="str">
            <v>BTEC378536</v>
          </cell>
          <cell r="W3578">
            <v>45183</v>
          </cell>
          <cell r="Z3578">
            <v>2679</v>
          </cell>
        </row>
        <row r="3579">
          <cell r="E3579" t="str">
            <v>KATRAS, DHANBAD</v>
          </cell>
          <cell r="G3579">
            <v>9661544624</v>
          </cell>
          <cell r="K3579" t="str">
            <v>BSKD161477</v>
          </cell>
          <cell r="W3579">
            <v>45182</v>
          </cell>
          <cell r="Z3579">
            <v>9773</v>
          </cell>
        </row>
        <row r="3580">
          <cell r="E3580" t="str">
            <v>DHANBAD</v>
          </cell>
          <cell r="G3580">
            <v>9835312777</v>
          </cell>
          <cell r="K3580" t="str">
            <v>BVGD163308</v>
          </cell>
          <cell r="W3580">
            <v>45181</v>
          </cell>
          <cell r="Z3580">
            <v>1518</v>
          </cell>
        </row>
        <row r="3581">
          <cell r="E3581" t="str">
            <v>LODNA MORE</v>
          </cell>
          <cell r="G3581">
            <v>9550053031</v>
          </cell>
          <cell r="K3581" t="str">
            <v>BVFD163261</v>
          </cell>
          <cell r="W3581">
            <v>45181</v>
          </cell>
          <cell r="Z3581">
            <v>513</v>
          </cell>
        </row>
        <row r="3582">
          <cell r="E3582" t="str">
            <v>SHIVA JEE LANE, HARMU
834002</v>
          </cell>
          <cell r="G3582">
            <v>7004711124</v>
          </cell>
          <cell r="K3582" t="str">
            <v>BRGC374007</v>
          </cell>
          <cell r="W3582">
            <v>45181</v>
          </cell>
          <cell r="Z3582">
            <v>3955</v>
          </cell>
        </row>
        <row r="3583">
          <cell r="E3583" t="str">
            <v>UPPER BAZAR,RANCHI
834001
UPPER BAZAR,</v>
          </cell>
          <cell r="G3583">
            <v>8381069617</v>
          </cell>
          <cell r="K3583" t="str">
            <v>BRJC371828</v>
          </cell>
          <cell r="W3583">
            <v>45181</v>
          </cell>
          <cell r="Z3583">
            <v>8266</v>
          </cell>
        </row>
        <row r="3584">
          <cell r="E3584" t="str">
            <v>MANDU, RAMGRAH</v>
          </cell>
          <cell r="G3584">
            <v>7908864486</v>
          </cell>
          <cell r="K3584" t="str">
            <v>BWKS040437</v>
          </cell>
          <cell r="W3584">
            <v>45180</v>
          </cell>
          <cell r="Z3584">
            <v>1</v>
          </cell>
        </row>
        <row r="3585">
          <cell r="E3585" t="str">
            <v>KALYANI, PHUSHRO</v>
          </cell>
          <cell r="G3585">
            <v>9282523267</v>
          </cell>
          <cell r="K3585" t="str">
            <v>BRHD161312</v>
          </cell>
          <cell r="W3585">
            <v>45180</v>
          </cell>
          <cell r="Z3585">
            <v>8447</v>
          </cell>
        </row>
        <row r="3586">
          <cell r="E3586" t="str">
            <v>DHANBAD</v>
          </cell>
          <cell r="G3586">
            <v>9162523267</v>
          </cell>
          <cell r="K3586" t="str">
            <v>BRGD161225</v>
          </cell>
          <cell r="W3586">
            <v>45180</v>
          </cell>
          <cell r="Z3586">
            <v>6351</v>
          </cell>
        </row>
        <row r="3587">
          <cell r="E3587" t="str">
            <v>ANGAR PATRA,DHANBAD</v>
          </cell>
          <cell r="G3587">
            <v>8210106692</v>
          </cell>
          <cell r="K3587" t="str">
            <v>BSDD161729</v>
          </cell>
          <cell r="W3587">
            <v>45180</v>
          </cell>
          <cell r="Z3587">
            <v>7020</v>
          </cell>
        </row>
        <row r="3588">
          <cell r="E3588" t="str">
            <v>KOKAR INDUSTRIAL AREA,RANCHI
834002
KOKAR INDUSTRIAL AREA</v>
          </cell>
          <cell r="G3588">
            <v>6202536795</v>
          </cell>
          <cell r="K3588" t="str">
            <v>BQAC373733</v>
          </cell>
          <cell r="W3588">
            <v>45178</v>
          </cell>
          <cell r="Z3588">
            <v>7000</v>
          </cell>
        </row>
        <row r="3589">
          <cell r="E3589" t="str">
            <v>HAZARIBAGH</v>
          </cell>
          <cell r="G3589">
            <v>7033397123</v>
          </cell>
          <cell r="K3589" t="str">
            <v>BVIS040049</v>
          </cell>
          <cell r="W3589">
            <v>45178</v>
          </cell>
          <cell r="Z3589">
            <v>3329</v>
          </cell>
        </row>
        <row r="3590">
          <cell r="E3590" t="str">
            <v>GONDUDIH</v>
          </cell>
          <cell r="G3590">
            <v>9304207050</v>
          </cell>
          <cell r="K3590" t="str">
            <v>BQCD160129</v>
          </cell>
          <cell r="W3590">
            <v>45177</v>
          </cell>
          <cell r="Z3590">
            <v>4119</v>
          </cell>
        </row>
        <row r="3591">
          <cell r="E3591" t="str">
            <v>GONDUDIH</v>
          </cell>
          <cell r="G3591">
            <v>8114554191</v>
          </cell>
          <cell r="K3591" t="str">
            <v>BSCD161691</v>
          </cell>
          <cell r="W3591">
            <v>45177</v>
          </cell>
          <cell r="Z3591">
            <v>9302</v>
          </cell>
        </row>
        <row r="3592">
          <cell r="E3592" t="str">
            <v>LODNA</v>
          </cell>
          <cell r="G3592">
            <v>9065764901</v>
          </cell>
          <cell r="K3592" t="str">
            <v>BVID163401</v>
          </cell>
          <cell r="W3592">
            <v>45177</v>
          </cell>
          <cell r="Z3592">
            <v>2359</v>
          </cell>
        </row>
        <row r="3593">
          <cell r="E3593" t="str">
            <v>HAZARINAGH</v>
          </cell>
          <cell r="G3593">
            <v>6200063602</v>
          </cell>
          <cell r="K3593" t="str">
            <v>BUHC373622</v>
          </cell>
          <cell r="W3593">
            <v>45177</v>
          </cell>
          <cell r="Z3593">
            <v>2491</v>
          </cell>
        </row>
        <row r="3594">
          <cell r="E3594" t="str">
            <v>SIDRAUL, NAMKUM, RANCHI
834010
SIDRAUL, NAMKUM, RANCHI</v>
          </cell>
          <cell r="G3594">
            <v>8051011919</v>
          </cell>
          <cell r="K3594" t="str">
            <v>UOHS030121</v>
          </cell>
          <cell r="W3594">
            <v>45177</v>
          </cell>
          <cell r="Z3594">
            <v>21199</v>
          </cell>
        </row>
        <row r="3595">
          <cell r="E3595" t="str">
            <v>NAGRI,RANCHI
835202
RANCHI</v>
          </cell>
          <cell r="G3595">
            <v>7004849065</v>
          </cell>
          <cell r="K3595" t="str">
            <v>BRIS035698</v>
          </cell>
          <cell r="W3595">
            <v>45176</v>
          </cell>
          <cell r="Z3595">
            <v>28599</v>
          </cell>
        </row>
        <row r="3596">
          <cell r="E3596" t="str">
            <v>DHANBAD</v>
          </cell>
          <cell r="G3596">
            <v>9470107942</v>
          </cell>
          <cell r="K3596" t="str">
            <v>BUBS046036</v>
          </cell>
          <cell r="W3596">
            <v>45176</v>
          </cell>
          <cell r="Z3596">
            <v>4335</v>
          </cell>
        </row>
        <row r="3597">
          <cell r="E3597" t="str">
            <v>DHANBAD</v>
          </cell>
          <cell r="G3597">
            <v>9470107942</v>
          </cell>
          <cell r="K3597" t="str">
            <v>BUBS046035</v>
          </cell>
          <cell r="W3597">
            <v>45176</v>
          </cell>
          <cell r="Z3597">
            <v>4177</v>
          </cell>
        </row>
        <row r="3598">
          <cell r="E3598" t="str">
            <v>SUNDER NAGAR, JAMSHEDPUR</v>
          </cell>
          <cell r="G3598">
            <v>9437548852</v>
          </cell>
          <cell r="K3598" t="str">
            <v>BVED163231</v>
          </cell>
          <cell r="W3598">
            <v>45176</v>
          </cell>
          <cell r="Z3598">
            <v>3699</v>
          </cell>
        </row>
        <row r="3599">
          <cell r="E3599" t="str">
            <v>UNIT OF HERITAGE LANDMARKS AUTOWORLD PVT. LTD., NEAR KAMRE AASHRAM, P.O. KAMRE, RATU ROAD, RANCHI
835214</v>
          </cell>
          <cell r="G3599">
            <v>9801312499</v>
          </cell>
          <cell r="K3599" t="str">
            <v>BTJC377158</v>
          </cell>
          <cell r="W3599">
            <v>45176</v>
          </cell>
          <cell r="Z3599">
            <v>9825</v>
          </cell>
        </row>
        <row r="3600">
          <cell r="E3600" t="str">
            <v>BARWADA, DHANBAD</v>
          </cell>
          <cell r="G3600">
            <v>8637831546</v>
          </cell>
          <cell r="K3600" t="str">
            <v>BWKD163559</v>
          </cell>
          <cell r="W3600">
            <v>45175</v>
          </cell>
          <cell r="Z3600">
            <v>948</v>
          </cell>
        </row>
        <row r="3601">
          <cell r="E3601" t="str">
            <v>MUNGMA</v>
          </cell>
          <cell r="G3601">
            <v>7439816339</v>
          </cell>
          <cell r="K3601" t="str">
            <v>BWEC370334</v>
          </cell>
          <cell r="W3601">
            <v>45175</v>
          </cell>
          <cell r="Z3601">
            <v>1</v>
          </cell>
        </row>
        <row r="3602">
          <cell r="E3602" t="str">
            <v>CHUTIA, RANCHI</v>
          </cell>
          <cell r="G3602">
            <v>9060975013</v>
          </cell>
          <cell r="K3602" t="str">
            <v>BUFD162814</v>
          </cell>
          <cell r="W3602">
            <v>45175</v>
          </cell>
          <cell r="Z3602">
            <v>5738</v>
          </cell>
        </row>
        <row r="3603">
          <cell r="E3603" t="str">
            <v>BARKAGAOUN, HAZARIBAGH</v>
          </cell>
          <cell r="G3603">
            <v>6201454991</v>
          </cell>
          <cell r="K3603" t="str">
            <v>BVED231179</v>
          </cell>
          <cell r="W3603">
            <v>45175</v>
          </cell>
          <cell r="Z3603">
            <v>2750</v>
          </cell>
        </row>
        <row r="3604">
          <cell r="E3604" t="str">
            <v>BARKAGAON, HAZARIBAGH</v>
          </cell>
          <cell r="G3604">
            <v>7070010949</v>
          </cell>
          <cell r="K3604" t="str">
            <v>BWLD231345</v>
          </cell>
          <cell r="W3604">
            <v>45175</v>
          </cell>
          <cell r="Z3604">
            <v>230</v>
          </cell>
        </row>
        <row r="3605">
          <cell r="E3605" t="str">
            <v>BARKAGAON, HAZARIBAGH</v>
          </cell>
          <cell r="G3605">
            <v>7070010949</v>
          </cell>
          <cell r="K3605" t="str">
            <v>BWLD231334</v>
          </cell>
          <cell r="W3605">
            <v>45175</v>
          </cell>
          <cell r="Z3605">
            <v>230</v>
          </cell>
        </row>
        <row r="3606">
          <cell r="E3606" t="str">
            <v>KEREDARI</v>
          </cell>
          <cell r="G3606">
            <v>8885552542</v>
          </cell>
          <cell r="K3606" t="str">
            <v>BVHD163388</v>
          </cell>
          <cell r="W3606">
            <v>45175</v>
          </cell>
          <cell r="Z3606">
            <v>753</v>
          </cell>
        </row>
        <row r="3607">
          <cell r="E3607" t="str">
            <v>BOKARO</v>
          </cell>
          <cell r="G3607">
            <v>8252943661</v>
          </cell>
          <cell r="K3607" t="str">
            <v>BWJL153357</v>
          </cell>
          <cell r="W3607">
            <v>45175</v>
          </cell>
          <cell r="Z3607">
            <v>94</v>
          </cell>
        </row>
        <row r="3608">
          <cell r="E3608" t="str">
            <v>RAMGRAH CANTT</v>
          </cell>
          <cell r="G3608">
            <v>8340759746</v>
          </cell>
          <cell r="K3608" t="str">
            <v>BVAC375345</v>
          </cell>
          <cell r="W3608">
            <v>45175</v>
          </cell>
          <cell r="Z3608">
            <v>2993</v>
          </cell>
        </row>
        <row r="3609">
          <cell r="E3609" t="str">
            <v>RAMGRAH CANTT</v>
          </cell>
          <cell r="G3609">
            <v>8340759746</v>
          </cell>
          <cell r="K3609" t="str">
            <v>BVAC375345</v>
          </cell>
          <cell r="W3609">
            <v>45175</v>
          </cell>
          <cell r="Z3609">
            <v>2993</v>
          </cell>
        </row>
        <row r="3610">
          <cell r="E3610" t="str">
            <v>BARHI</v>
          </cell>
          <cell r="G3610">
            <v>7903957272</v>
          </cell>
          <cell r="K3610" t="str">
            <v>BWBD163707</v>
          </cell>
          <cell r="W3610">
            <v>45173</v>
          </cell>
          <cell r="Z3610">
            <v>692</v>
          </cell>
        </row>
        <row r="3611">
          <cell r="E3611" t="str">
            <v>DUMRI, DHANBAD</v>
          </cell>
          <cell r="G3611">
            <v>6204545670</v>
          </cell>
          <cell r="K3611" t="str">
            <v>BVHD163374</v>
          </cell>
          <cell r="W3611">
            <v>45171</v>
          </cell>
          <cell r="Z3611">
            <v>1800</v>
          </cell>
        </row>
        <row r="3612">
          <cell r="E3612" t="str">
            <v>BADA TALAB, RANCHI</v>
          </cell>
          <cell r="G3612">
            <v>6207568694</v>
          </cell>
          <cell r="K3612" t="str">
            <v>BVFC377137</v>
          </cell>
          <cell r="W3612">
            <v>45171</v>
          </cell>
          <cell r="Z3612">
            <v>686</v>
          </cell>
        </row>
        <row r="3613">
          <cell r="E3613" t="str">
            <v>LODNA</v>
          </cell>
          <cell r="G3613">
            <v>9065764901</v>
          </cell>
          <cell r="K3613" t="str">
            <v>BTCD162149</v>
          </cell>
          <cell r="W3613">
            <v>45171</v>
          </cell>
          <cell r="Z3613">
            <v>7631</v>
          </cell>
        </row>
        <row r="3614">
          <cell r="E3614" t="str">
            <v>RAHELA, DALTAINGANJ</v>
          </cell>
          <cell r="G3614">
            <v>7004471081</v>
          </cell>
          <cell r="K3614" t="str">
            <v>BUGS035879</v>
          </cell>
          <cell r="W3614">
            <v>45171</v>
          </cell>
          <cell r="Z3614">
            <v>9962</v>
          </cell>
        </row>
        <row r="3615">
          <cell r="E3615" t="str">
            <v>BARHI</v>
          </cell>
          <cell r="G3615">
            <v>7903957272</v>
          </cell>
          <cell r="K3615" t="str">
            <v>BWBD163707</v>
          </cell>
          <cell r="W3615">
            <v>45171</v>
          </cell>
          <cell r="Z3615">
            <v>681</v>
          </cell>
        </row>
        <row r="3616">
          <cell r="E3616" t="str">
            <v>AT: SENEGARHA, P.O-RABODH, P.S-GIDDI,(RAMGARH),, DISTT. HAZARIBAGH,JHARKHAND-825330
829108
AT: SENEGARHA, P.O-RABODH, P.S-GIDDI,(RAMGARH),</v>
          </cell>
          <cell r="G3616">
            <v>9006877583</v>
          </cell>
          <cell r="K3616" t="str">
            <v>BSCS037349</v>
          </cell>
          <cell r="W3616">
            <v>45171</v>
          </cell>
          <cell r="Z3616">
            <v>24158</v>
          </cell>
        </row>
        <row r="3617">
          <cell r="E3617" t="str">
            <v>PHUSHRO</v>
          </cell>
          <cell r="G3617">
            <v>7091340232</v>
          </cell>
          <cell r="K3617" t="str">
            <v>BWAD163687</v>
          </cell>
          <cell r="W3617">
            <v>45171</v>
          </cell>
          <cell r="Z3617">
            <v>950</v>
          </cell>
        </row>
        <row r="3618">
          <cell r="E3618" t="str">
            <v>BANK MOTE, GOMIA</v>
          </cell>
          <cell r="G3618">
            <v>8383051462</v>
          </cell>
          <cell r="K3618" t="str">
            <v>BWJC378352</v>
          </cell>
          <cell r="W3618">
            <v>45171</v>
          </cell>
          <cell r="Z3618">
            <v>2219</v>
          </cell>
        </row>
        <row r="3619">
          <cell r="E3619" t="str">
            <v>BHULI, DHANBAD</v>
          </cell>
          <cell r="G3619">
            <v>7541046561</v>
          </cell>
          <cell r="K3619" t="str">
            <v>BVFS039912</v>
          </cell>
          <cell r="W3619">
            <v>45171</v>
          </cell>
          <cell r="Z3619">
            <v>6093</v>
          </cell>
        </row>
        <row r="3620">
          <cell r="E3620" t="str">
            <v>GUMLA</v>
          </cell>
          <cell r="G3620">
            <v>9771480433</v>
          </cell>
          <cell r="K3620" t="str">
            <v>BWKS031684</v>
          </cell>
          <cell r="W3620">
            <v>45171</v>
          </cell>
          <cell r="Z3620">
            <v>1515</v>
          </cell>
        </row>
        <row r="3621">
          <cell r="E3621" t="str">
            <v>RAMGARH SPONGE IRON PVT LTD VILLAGE:HOSHIR GIDDI-POHAZARIBAGH(DT)JHARKHAND IND
829110</v>
          </cell>
          <cell r="G3621">
            <v>8651078549</v>
          </cell>
          <cell r="K3621" t="str">
            <v>BKCS040470</v>
          </cell>
          <cell r="W3621">
            <v>45171</v>
          </cell>
          <cell r="Z3621">
            <v>40030</v>
          </cell>
        </row>
        <row r="3622">
          <cell r="E3622" t="str">
            <v>HOSHIR GIDDI,RAMGARH
NEAR P.N. BANK MAIN ROAD, RAMGARH CANTT. 829122
829110</v>
          </cell>
          <cell r="G3622">
            <v>8651078549</v>
          </cell>
          <cell r="K3622" t="str">
            <v>GPJS030042</v>
          </cell>
          <cell r="W3622">
            <v>45171</v>
          </cell>
          <cell r="Z3622">
            <v>33834</v>
          </cell>
        </row>
        <row r="3623">
          <cell r="E3623" t="str">
            <v>NAGARI
 835303</v>
          </cell>
          <cell r="G3623">
            <v>9264443243</v>
          </cell>
          <cell r="K3623" t="str">
            <v>BREC373538</v>
          </cell>
          <cell r="W3623">
            <v>45171</v>
          </cell>
          <cell r="Z3623">
            <v>18437</v>
          </cell>
        </row>
        <row r="3624">
          <cell r="E3624" t="str">
            <v>PHUSHRO</v>
          </cell>
          <cell r="G3624">
            <v>7091340232</v>
          </cell>
          <cell r="K3624" t="str">
            <v>BVKD163026</v>
          </cell>
          <cell r="W3624">
            <v>45171</v>
          </cell>
          <cell r="Z3624">
            <v>2035</v>
          </cell>
        </row>
        <row r="3625">
          <cell r="E3625" t="str">
            <v>PHOOLWARTAND, DHANBAD</v>
          </cell>
          <cell r="G3625">
            <v>8210106692</v>
          </cell>
          <cell r="K3625" t="str">
            <v>BVHD163393</v>
          </cell>
          <cell r="W3625">
            <v>45170</v>
          </cell>
          <cell r="Z3625">
            <v>1434</v>
          </cell>
        </row>
        <row r="3626">
          <cell r="E3626" t="str">
            <v>BALIDIH, BOKARO</v>
          </cell>
          <cell r="G3626">
            <v>8207778877</v>
          </cell>
          <cell r="K3626" t="str">
            <v>BRAF110427</v>
          </cell>
          <cell r="W3626">
            <v>45170</v>
          </cell>
          <cell r="Z3626">
            <v>5700</v>
          </cell>
        </row>
        <row r="3627">
          <cell r="E3627" t="str">
            <v>TRIDENT PNEUMATICS PVT LTD   5/232,KNG PUDUR ROADSOMAYAMPALAYAM POSTCOIMBATORE IND</v>
          </cell>
          <cell r="G3627">
            <v>7546977770</v>
          </cell>
          <cell r="K3627" t="str">
            <v>BRCC373040</v>
          </cell>
          <cell r="W3627">
            <v>45170</v>
          </cell>
          <cell r="Z3627">
            <v>19054</v>
          </cell>
        </row>
        <row r="3628">
          <cell r="E3628" t="str">
            <v>HORHAP ROAD, MAHILONG, RANCHI
835103</v>
          </cell>
          <cell r="G3628">
            <v>9708039203</v>
          </cell>
          <cell r="K3628" t="str">
            <v>BRIC374329</v>
          </cell>
          <cell r="W3628">
            <v>45170</v>
          </cell>
          <cell r="Z3628">
            <v>27341</v>
          </cell>
        </row>
        <row r="3629">
          <cell r="E3629" t="str">
            <v>LODNA</v>
          </cell>
          <cell r="G3629">
            <v>9065764901</v>
          </cell>
          <cell r="K3629" t="str">
            <v>BVID163401</v>
          </cell>
          <cell r="W3629">
            <v>45170</v>
          </cell>
          <cell r="Z3629">
            <v>2285</v>
          </cell>
        </row>
        <row r="3630">
          <cell r="E3630" t="str">
            <v>DHANBAD</v>
          </cell>
          <cell r="G3630">
            <v>8210106692</v>
          </cell>
          <cell r="K3630" t="str">
            <v>BVGD163308</v>
          </cell>
          <cell r="W3630">
            <v>45169</v>
          </cell>
          <cell r="Z3630">
            <v>1490</v>
          </cell>
        </row>
        <row r="3631">
          <cell r="E3631" t="str">
            <v>LODNA MORE</v>
          </cell>
          <cell r="G3631">
            <v>7623886938</v>
          </cell>
          <cell r="K3631" t="str">
            <v>BWKD163512</v>
          </cell>
          <cell r="W3631">
            <v>45169</v>
          </cell>
          <cell r="Z3631">
            <v>69</v>
          </cell>
        </row>
        <row r="3632">
          <cell r="E3632" t="str">
            <v>LODNA MORE</v>
          </cell>
          <cell r="G3632">
            <v>7623886938</v>
          </cell>
          <cell r="K3632" t="str">
            <v>BWKD163543</v>
          </cell>
          <cell r="W3632">
            <v>45169</v>
          </cell>
          <cell r="Z3632">
            <v>452</v>
          </cell>
        </row>
        <row r="3633">
          <cell r="E3633" t="str">
            <v>CHATRA</v>
          </cell>
          <cell r="G3633">
            <v>9905937406</v>
          </cell>
          <cell r="K3633" t="str">
            <v>BHKS030073</v>
          </cell>
          <cell r="W3633">
            <v>45169</v>
          </cell>
          <cell r="Z3633">
            <v>13013</v>
          </cell>
        </row>
        <row r="3634">
          <cell r="E3634" t="str">
            <v>PETERWAR, BOKARO</v>
          </cell>
          <cell r="G3634">
            <v>7004263425</v>
          </cell>
          <cell r="K3634" t="str">
            <v>BWES033256</v>
          </cell>
          <cell r="W3634">
            <v>45168</v>
          </cell>
          <cell r="Z3634">
            <v>1</v>
          </cell>
        </row>
        <row r="3635">
          <cell r="E3635" t="str">
            <v>SUNDER NAGAR, JAMSHEDPUR</v>
          </cell>
          <cell r="G3635">
            <v>9437548852</v>
          </cell>
          <cell r="K3635" t="str">
            <v>BVED163235</v>
          </cell>
          <cell r="W3635">
            <v>45168</v>
          </cell>
          <cell r="Z3635">
            <v>2950</v>
          </cell>
        </row>
        <row r="3636">
          <cell r="E3636" t="str">
            <v>SUNDER NAGAR, JAMSHEDPUR</v>
          </cell>
          <cell r="G3636">
            <v>9437548852</v>
          </cell>
          <cell r="K3636" t="str">
            <v>BVED163231</v>
          </cell>
          <cell r="W3636">
            <v>45168</v>
          </cell>
          <cell r="Z3636">
            <v>3073</v>
          </cell>
        </row>
        <row r="3637">
          <cell r="E3637" t="str">
            <v>BHOWRA</v>
          </cell>
          <cell r="G3637">
            <v>6201841406</v>
          </cell>
          <cell r="K3637" t="str">
            <v>BULD162568</v>
          </cell>
          <cell r="W3637">
            <v>45167</v>
          </cell>
          <cell r="Z3637">
            <v>6336</v>
          </cell>
        </row>
        <row r="3638">
          <cell r="E3638" t="str">
            <v>BARHI</v>
          </cell>
          <cell r="G3638">
            <v>7903957272</v>
          </cell>
          <cell r="K3638" t="str">
            <v>BWBD163707</v>
          </cell>
          <cell r="W3638">
            <v>45167</v>
          </cell>
          <cell r="Z3638">
            <v>670</v>
          </cell>
        </row>
        <row r="3639">
          <cell r="E3639" t="str">
            <v>KATRAS, DHANBAD</v>
          </cell>
          <cell r="G3639">
            <v>9570178502</v>
          </cell>
          <cell r="K3639" t="str">
            <v>BRBD160901</v>
          </cell>
          <cell r="W3639">
            <v>45167</v>
          </cell>
          <cell r="Z3639">
            <v>12185</v>
          </cell>
        </row>
        <row r="3640">
          <cell r="E3640" t="str">
            <v>NEAR P.N BANK MAIN ROAD,, RAMGARH CANTT-829122, DIST. RAMGARH
829122
BUDHAKHOP, AMBRELA, KARMA,</v>
          </cell>
          <cell r="G3640">
            <v>9693796748</v>
          </cell>
          <cell r="K3640" t="str">
            <v>BQBS030091</v>
          </cell>
          <cell r="W3640">
            <v>45167</v>
          </cell>
          <cell r="Z3640">
            <v>7796</v>
          </cell>
        </row>
        <row r="3641">
          <cell r="E3641" t="str">
            <v>VILL - BARIDARI, BOKARO</v>
          </cell>
          <cell r="G3641">
            <v>6204816691</v>
          </cell>
          <cell r="K3641" t="str">
            <v>BSCD161704</v>
          </cell>
          <cell r="W3641">
            <v>45167</v>
          </cell>
          <cell r="Z3641">
            <v>2990</v>
          </cell>
        </row>
        <row r="3642">
          <cell r="E3642" t="str">
            <v>DEOGHAR,JHARKHAND</v>
          </cell>
          <cell r="G3642">
            <v>7250504785</v>
          </cell>
          <cell r="K3642" t="str">
            <v>BQED160222</v>
          </cell>
          <cell r="W3642">
            <v>45167</v>
          </cell>
          <cell r="Z3642">
            <v>5480</v>
          </cell>
        </row>
        <row r="3643">
          <cell r="E3643" t="str">
            <v>ANGAR PATRA,DHANBAD</v>
          </cell>
          <cell r="G3643">
            <v>9155379185</v>
          </cell>
          <cell r="K3643" t="str">
            <v>BSDD161729</v>
          </cell>
          <cell r="W3643">
            <v>45167</v>
          </cell>
          <cell r="Z3643">
            <v>6155</v>
          </cell>
        </row>
        <row r="3644">
          <cell r="E3644" t="str">
            <v>C/O - PREM PRAKASH AGARWAL, OPP - HILLVIEW FUEL STATION, GODHUR, P.O - KUSUNDA, DHANBAD</v>
          </cell>
          <cell r="G3644">
            <v>7903412157</v>
          </cell>
          <cell r="K3644" t="str">
            <v>BTED162217</v>
          </cell>
          <cell r="W3644">
            <v>45167</v>
          </cell>
          <cell r="Z3644">
            <v>7045</v>
          </cell>
        </row>
        <row r="3645">
          <cell r="E3645" t="str">
            <v>KATRAS, DHANBAD</v>
          </cell>
          <cell r="G3645">
            <v>9570178502</v>
          </cell>
          <cell r="K3645" t="str">
            <v>BRBD160892</v>
          </cell>
          <cell r="W3645">
            <v>45167</v>
          </cell>
          <cell r="Z3645">
            <v>10920</v>
          </cell>
        </row>
        <row r="3646">
          <cell r="E3646" t="str">
            <v>COLLIEARY, DHANBAD</v>
          </cell>
          <cell r="G3646">
            <v>9573347055</v>
          </cell>
          <cell r="K3646" t="str">
            <v>BQCD160106</v>
          </cell>
          <cell r="W3646">
            <v>45167</v>
          </cell>
          <cell r="Z3646">
            <v>5625</v>
          </cell>
        </row>
        <row r="3647">
          <cell r="E3647" t="str">
            <v>BAGODER</v>
          </cell>
          <cell r="G3647">
            <v>9608255210</v>
          </cell>
          <cell r="K3647" t="str">
            <v>BRBD160856</v>
          </cell>
          <cell r="W3647">
            <v>45167</v>
          </cell>
          <cell r="Z3647">
            <v>7105</v>
          </cell>
        </row>
        <row r="3648">
          <cell r="E3648" t="str">
            <v>DHANBAD</v>
          </cell>
          <cell r="G3648">
            <v>8106167121</v>
          </cell>
          <cell r="K3648" t="str">
            <v>BRGD161225</v>
          </cell>
          <cell r="W3648">
            <v>45167</v>
          </cell>
          <cell r="Z3648">
            <v>6335</v>
          </cell>
        </row>
        <row r="3649">
          <cell r="E3649" t="str">
            <v>DHANBAD, CONT PERSON :MR. IKTEKHAR AHMAD, PH.NO :9431316718</v>
          </cell>
          <cell r="G3649">
            <v>8210567144</v>
          </cell>
          <cell r="K3649" t="str">
            <v>BQID160499</v>
          </cell>
          <cell r="W3649">
            <v>45167</v>
          </cell>
          <cell r="Z3649">
            <v>5500</v>
          </cell>
        </row>
        <row r="3650">
          <cell r="E3650" t="str">
            <v>SHYAMDIH, KATRAS</v>
          </cell>
          <cell r="G3650">
            <v>9835988493</v>
          </cell>
          <cell r="K3650" t="str">
            <v>BQCD160098</v>
          </cell>
          <cell r="W3650">
            <v>45167</v>
          </cell>
          <cell r="Z3650">
            <v>3580</v>
          </cell>
        </row>
        <row r="3651">
          <cell r="E3651" t="str">
            <v>KUSUNDA DHABAD</v>
          </cell>
          <cell r="G3651">
            <v>8210106692</v>
          </cell>
          <cell r="K3651" t="str">
            <v>BRCD160939</v>
          </cell>
          <cell r="W3651">
            <v>45167</v>
          </cell>
          <cell r="Z3651">
            <v>5050</v>
          </cell>
        </row>
        <row r="3652">
          <cell r="E3652" t="str">
            <v>VILL - BARIDARI, BOKARO</v>
          </cell>
          <cell r="G3652">
            <v>6204816691</v>
          </cell>
          <cell r="K3652" t="str">
            <v>BRHD161299</v>
          </cell>
          <cell r="W3652">
            <v>45167</v>
          </cell>
          <cell r="Z3652">
            <v>4120</v>
          </cell>
        </row>
        <row r="3653">
          <cell r="E3653" t="str">
            <v>SIMARIA, BEGUSARAI</v>
          </cell>
          <cell r="G3653">
            <v>6209571746</v>
          </cell>
          <cell r="K3653" t="str">
            <v>BSCD120656</v>
          </cell>
          <cell r="W3653">
            <v>45167</v>
          </cell>
          <cell r="Z3653">
            <v>795</v>
          </cell>
        </row>
        <row r="3654">
          <cell r="E3654" t="str">
            <v>C/O URANIUM CORPORATION OF INDIA LIMITED, MOHULDIH MINES, SARAIKELA, KHARSAWAN</v>
          </cell>
          <cell r="G3654">
            <v>8367674492</v>
          </cell>
          <cell r="K3654" t="str">
            <v>BUAL160594</v>
          </cell>
          <cell r="W3654">
            <v>45167</v>
          </cell>
          <cell r="Z3654">
            <v>3000</v>
          </cell>
        </row>
        <row r="3655">
          <cell r="E3655" t="str">
            <v>JARANDIH, PHUSHRO</v>
          </cell>
          <cell r="G3655">
            <v>7541869555</v>
          </cell>
          <cell r="K3655" t="str">
            <v>BTKD162074</v>
          </cell>
          <cell r="W3655">
            <v>45166</v>
          </cell>
          <cell r="Z3655">
            <v>8346</v>
          </cell>
        </row>
        <row r="3656">
          <cell r="E3656" t="str">
            <v>JARANDIH, PHUSHRO</v>
          </cell>
          <cell r="G3656">
            <v>9006617909</v>
          </cell>
          <cell r="K3656" t="str">
            <v>BTKD162077</v>
          </cell>
          <cell r="W3656">
            <v>45166</v>
          </cell>
          <cell r="Z3656">
            <v>3114</v>
          </cell>
        </row>
        <row r="3657">
          <cell r="E3657" t="str">
            <v>AMLO PHUSHRO</v>
          </cell>
          <cell r="G3657">
            <v>9006617909</v>
          </cell>
          <cell r="K3657" t="str">
            <v>BRKD220111</v>
          </cell>
          <cell r="W3657">
            <v>45166</v>
          </cell>
          <cell r="Z3657">
            <v>4997</v>
          </cell>
        </row>
        <row r="3658">
          <cell r="E3658" t="str">
            <v>BALIDIH, BOKARO</v>
          </cell>
          <cell r="G3658">
            <v>7009268216</v>
          </cell>
          <cell r="K3658" t="str">
            <v>BVCC376207</v>
          </cell>
          <cell r="W3658">
            <v>45166</v>
          </cell>
          <cell r="Z3658">
            <v>6541</v>
          </cell>
        </row>
        <row r="3659">
          <cell r="E3659" t="str">
            <v>LALPUR</v>
          </cell>
          <cell r="G3659">
            <v>8587981692</v>
          </cell>
          <cell r="K3659" t="str">
            <v>BVKS048013</v>
          </cell>
          <cell r="W3659">
            <v>45166</v>
          </cell>
          <cell r="Z3659">
            <v>7395</v>
          </cell>
        </row>
        <row r="3660">
          <cell r="E3660" t="str">
            <v>C/O PRAKASH RAM, PHUSHRO</v>
          </cell>
          <cell r="G3660">
            <v>9065179999</v>
          </cell>
          <cell r="K3660" t="str">
            <v>BWBD163701</v>
          </cell>
          <cell r="W3660">
            <v>45166</v>
          </cell>
          <cell r="Z3660">
            <v>594</v>
          </cell>
        </row>
        <row r="3661">
          <cell r="E3661" t="str">
            <v>DEOGHAR</v>
          </cell>
          <cell r="G3661">
            <v>7261002856</v>
          </cell>
          <cell r="K3661" t="str">
            <v>BRED161124</v>
          </cell>
          <cell r="W3661">
            <v>45166</v>
          </cell>
          <cell r="Z3661">
            <v>3915</v>
          </cell>
        </row>
        <row r="3662">
          <cell r="E3662" t="str">
            <v>CHAS BOKARO</v>
          </cell>
          <cell r="G3662">
            <v>9135780550</v>
          </cell>
          <cell r="K3662" t="str">
            <v>BPJD200007</v>
          </cell>
          <cell r="W3662">
            <v>45166</v>
          </cell>
          <cell r="Z3662">
            <v>16776</v>
          </cell>
        </row>
        <row r="3663">
          <cell r="E3663" t="str">
            <v>FLAT NO. 300, BLOCK - A, MP SRIRAM, CHHOTA GAMHARIA, P.S. - GAMHARIA, DIST.- SARAIKELA KHARSAWAN</v>
          </cell>
          <cell r="G3663">
            <v>7600700314</v>
          </cell>
          <cell r="K3663" t="str">
            <v>BRGL151464</v>
          </cell>
          <cell r="W3663">
            <v>45166</v>
          </cell>
          <cell r="Z3663">
            <v>11680</v>
          </cell>
        </row>
        <row r="3664">
          <cell r="E3664" t="str">
            <v>ASHOK NAGAR, RANCHI</v>
          </cell>
          <cell r="G3664">
            <v>8005942996</v>
          </cell>
          <cell r="K3664" t="str">
            <v>BQKD200048</v>
          </cell>
          <cell r="W3664">
            <v>45166</v>
          </cell>
          <cell r="Z3664">
            <v>3500</v>
          </cell>
        </row>
        <row r="3665">
          <cell r="E3665" t="str">
            <v>DHANBAD</v>
          </cell>
          <cell r="G3665">
            <v>9955336699</v>
          </cell>
          <cell r="K3665" t="str">
            <v>BQBD160067</v>
          </cell>
          <cell r="W3665">
            <v>45166</v>
          </cell>
          <cell r="Z3665">
            <v>4285</v>
          </cell>
        </row>
        <row r="3666">
          <cell r="E3666" t="str">
            <v>BENIDIH</v>
          </cell>
          <cell r="G3666">
            <v>9006617909</v>
          </cell>
          <cell r="K3666" t="str">
            <v>BPGD220036</v>
          </cell>
          <cell r="W3666">
            <v>45166</v>
          </cell>
          <cell r="Z3666">
            <v>5785</v>
          </cell>
        </row>
        <row r="3667">
          <cell r="E3667" t="str">
            <v>ASHOK NAGAR, RANCHI</v>
          </cell>
          <cell r="G3667">
            <v>7643943375</v>
          </cell>
          <cell r="K3667" t="str">
            <v>BQKD200047</v>
          </cell>
          <cell r="W3667">
            <v>45166</v>
          </cell>
          <cell r="Z3667">
            <v>6240</v>
          </cell>
        </row>
        <row r="3668">
          <cell r="E3668" t="str">
            <v>BENIDIH</v>
          </cell>
          <cell r="G3668">
            <v>9006617909</v>
          </cell>
          <cell r="K3668" t="str">
            <v>BPGD220035</v>
          </cell>
          <cell r="W3668">
            <v>45166</v>
          </cell>
          <cell r="Z3668">
            <v>2210</v>
          </cell>
        </row>
        <row r="3669">
          <cell r="E3669" t="str">
            <v>SHEIKHPURA, BIHAR</v>
          </cell>
          <cell r="G3669">
            <v>9523096957</v>
          </cell>
          <cell r="K3669" t="str">
            <v>BUAL160593</v>
          </cell>
          <cell r="W3669">
            <v>45166</v>
          </cell>
          <cell r="Z3669">
            <v>3920</v>
          </cell>
        </row>
        <row r="3670">
          <cell r="E3670" t="str">
            <v>SHEIKHPURA, BIHAR</v>
          </cell>
          <cell r="G3670">
            <v>9523096951</v>
          </cell>
          <cell r="K3670" t="str">
            <v>BULL160559</v>
          </cell>
          <cell r="W3670">
            <v>45166</v>
          </cell>
          <cell r="Z3670">
            <v>8590</v>
          </cell>
        </row>
        <row r="3671">
          <cell r="E3671" t="str">
            <v>KOKAR, RANCHI</v>
          </cell>
          <cell r="G3671">
            <v>8051191796</v>
          </cell>
          <cell r="K3671" t="str">
            <v>BRGD161233</v>
          </cell>
          <cell r="W3671">
            <v>45166</v>
          </cell>
          <cell r="Z3671">
            <v>10450</v>
          </cell>
        </row>
        <row r="3672">
          <cell r="E3672" t="str">
            <v>NTA LODNA, DHANBAD</v>
          </cell>
          <cell r="G3672">
            <v>7061894965</v>
          </cell>
          <cell r="K3672" t="str">
            <v>BULD162559</v>
          </cell>
          <cell r="W3672">
            <v>45166</v>
          </cell>
          <cell r="Z3672">
            <v>8079</v>
          </cell>
        </row>
        <row r="3673">
          <cell r="E3673" t="str">
            <v>AMLO, PHUSHRO</v>
          </cell>
          <cell r="G3673">
            <v>9006617909</v>
          </cell>
          <cell r="K3673" t="str">
            <v>BJGD200109</v>
          </cell>
          <cell r="W3673">
            <v>45166</v>
          </cell>
          <cell r="Z3673">
            <v>112</v>
          </cell>
        </row>
        <row r="3674">
          <cell r="E3674" t="str">
            <v>KOKAR INDUSTRIAL AREA, RANCHI
834002</v>
          </cell>
          <cell r="G3674">
            <v>7633885415</v>
          </cell>
          <cell r="K3674" t="str">
            <v>BRJS040951</v>
          </cell>
          <cell r="W3674">
            <v>45164</v>
          </cell>
          <cell r="Z3674">
            <v>33049</v>
          </cell>
        </row>
        <row r="3675">
          <cell r="E3675" t="str">
            <v>MUNGMA</v>
          </cell>
          <cell r="G3675">
            <v>7439816339</v>
          </cell>
          <cell r="K3675" t="str">
            <v>BWEC370334</v>
          </cell>
          <cell r="W3675">
            <v>45164</v>
          </cell>
          <cell r="Z3675">
            <v>0</v>
          </cell>
        </row>
        <row r="3676">
          <cell r="E3676" t="str">
            <v>TRIDENT PNEUMATICS PVT LTD   5/232,KNG PUDUR ROADSOMAYAMPALAYAM POSTCOIMBATORE IND</v>
          </cell>
          <cell r="G3676">
            <v>7079053079</v>
          </cell>
          <cell r="K3676" t="str">
            <v>BRCC373040</v>
          </cell>
          <cell r="W3676">
            <v>45164</v>
          </cell>
          <cell r="Z3676">
            <v>19054</v>
          </cell>
        </row>
        <row r="3677">
          <cell r="E3677" t="str">
            <v>TATISILWAI, JHARKHAND
835103</v>
          </cell>
          <cell r="G3677">
            <v>6200160428</v>
          </cell>
          <cell r="K3677" t="str">
            <v>BQGS031413</v>
          </cell>
          <cell r="W3677">
            <v>45164</v>
          </cell>
          <cell r="Z3677">
            <v>19420</v>
          </cell>
        </row>
        <row r="3678">
          <cell r="E3678" t="str">
            <v>HAZARIBAGH</v>
          </cell>
          <cell r="G3678">
            <v>7255084681</v>
          </cell>
          <cell r="K3678" t="str">
            <v>BWLS031775</v>
          </cell>
          <cell r="W3678">
            <v>45164</v>
          </cell>
          <cell r="Z3678">
            <v>3102</v>
          </cell>
        </row>
        <row r="3679">
          <cell r="E3679" t="str">
            <v>KOKAR INDUSTRIAL AREA</v>
          </cell>
          <cell r="G3679">
            <v>6204866275</v>
          </cell>
          <cell r="K3679" t="str">
            <v>BVKC374486</v>
          </cell>
          <cell r="W3679">
            <v>45164</v>
          </cell>
          <cell r="Z3679">
            <v>4663</v>
          </cell>
        </row>
        <row r="3680">
          <cell r="E3680" t="str">
            <v>NAGRI,RANCHI
835202
RANCHI</v>
          </cell>
          <cell r="G3680">
            <v>8051139257</v>
          </cell>
          <cell r="K3680" t="str">
            <v>BMJS040004</v>
          </cell>
          <cell r="W3680">
            <v>45164</v>
          </cell>
          <cell r="Z3680">
            <v>27695</v>
          </cell>
        </row>
        <row r="3681">
          <cell r="E3681" t="str">
            <v>HAWAI NAGAR,NEAR BIRSA CHOWK KHUTI ROAD RANCHI JHARKHAND
834002</v>
          </cell>
          <cell r="G3681">
            <v>7992424370</v>
          </cell>
          <cell r="K3681" t="str">
            <v>BUEC372458</v>
          </cell>
          <cell r="W3681">
            <v>45164</v>
          </cell>
          <cell r="Z3681">
            <v>2080</v>
          </cell>
        </row>
        <row r="3682">
          <cell r="E3682" t="str">
            <v>RAMGARH,JHARKHAND
825101
RAMGARH</v>
          </cell>
          <cell r="G3682">
            <v>9431394348</v>
          </cell>
          <cell r="K3682" t="str">
            <v>BSGC376585</v>
          </cell>
          <cell r="W3682">
            <v>45164</v>
          </cell>
          <cell r="Z3682">
            <v>11671</v>
          </cell>
        </row>
        <row r="3683">
          <cell r="E3683" t="str">
            <v>PAKUR</v>
          </cell>
          <cell r="G3683">
            <v>9959134215</v>
          </cell>
          <cell r="K3683" t="str">
            <v>BUKD162491</v>
          </cell>
          <cell r="W3683">
            <v>45164</v>
          </cell>
          <cell r="Z3683">
            <v>3914</v>
          </cell>
        </row>
        <row r="3684">
          <cell r="E3684" t="str">
            <v>KOKAR INDUSTRIAL AREA</v>
          </cell>
          <cell r="G3684">
            <v>6204866275</v>
          </cell>
          <cell r="K3684" t="str">
            <v>BVKC374486</v>
          </cell>
          <cell r="W3684">
            <v>45163</v>
          </cell>
          <cell r="Z3684">
            <v>4652</v>
          </cell>
        </row>
        <row r="3685">
          <cell r="E3685" t="str">
            <v>NAGARI
 835303</v>
          </cell>
          <cell r="G3685">
            <v>9264443243</v>
          </cell>
          <cell r="K3685" t="str">
            <v>BREC373538</v>
          </cell>
          <cell r="W3685">
            <v>45163</v>
          </cell>
          <cell r="Z3685">
            <v>18446</v>
          </cell>
        </row>
        <row r="3686">
          <cell r="E3686" t="str">
            <v>BASTAWLA DHANBAD</v>
          </cell>
          <cell r="G3686">
            <v>6200119580</v>
          </cell>
          <cell r="K3686" t="str">
            <v>BTJD162046</v>
          </cell>
          <cell r="W3686">
            <v>45163</v>
          </cell>
          <cell r="Z3686">
            <v>7143</v>
          </cell>
        </row>
        <row r="3687">
          <cell r="E3687" t="str">
            <v>HAWAI NAGAR,NEAR BIRSA CHOWK KHUTI ROAD RANCHI JHARKHAND
834002</v>
          </cell>
          <cell r="G3687">
            <v>8409282969</v>
          </cell>
          <cell r="K3687" t="str">
            <v>BUEC372458</v>
          </cell>
          <cell r="W3687">
            <v>45163</v>
          </cell>
          <cell r="Z3687">
            <v>2079</v>
          </cell>
        </row>
        <row r="3688">
          <cell r="E3688" t="str">
            <v>PHASE 3
827014
PHASE 3 INDUSTRIAL AREA827013</v>
          </cell>
          <cell r="G3688">
            <v>9122209999</v>
          </cell>
          <cell r="K3688" t="str">
            <v>BQIS031915</v>
          </cell>
          <cell r="W3688">
            <v>45163</v>
          </cell>
          <cell r="Z3688">
            <v>27568</v>
          </cell>
        </row>
        <row r="3689">
          <cell r="E3689" t="str">
            <v>RAMGARH,JHARKHAND
829122</v>
          </cell>
          <cell r="G3689">
            <v>9016063949</v>
          </cell>
          <cell r="K3689" t="str">
            <v>BSIC376940</v>
          </cell>
          <cell r="W3689">
            <v>45163</v>
          </cell>
          <cell r="Z3689">
            <v>13840</v>
          </cell>
        </row>
        <row r="3690">
          <cell r="E3690" t="str">
            <v>TUPUDANA INDUSTRIAL AREA</v>
          </cell>
          <cell r="G3690">
            <v>9534249500</v>
          </cell>
          <cell r="K3690" t="str">
            <v>BMBS030816</v>
          </cell>
          <cell r="W3690">
            <v>45163</v>
          </cell>
          <cell r="Z3690">
            <v>73944</v>
          </cell>
        </row>
        <row r="3691">
          <cell r="E3691" t="str">
            <v>KOKAR INDUSTRIAL AREA,RANCHI
834002
KOKAR INDUSTRIAL AREA</v>
          </cell>
          <cell r="G3691">
            <v>9771441275</v>
          </cell>
          <cell r="K3691" t="str">
            <v>BRKC371988</v>
          </cell>
          <cell r="W3691">
            <v>45163</v>
          </cell>
          <cell r="Z3691">
            <v>9385</v>
          </cell>
        </row>
        <row r="3692">
          <cell r="E3692" t="str">
            <v>BEDMAKKA, HAZARIBAGH</v>
          </cell>
          <cell r="G3692">
            <v>8235225310</v>
          </cell>
          <cell r="K3692" t="str">
            <v>BVJC374202</v>
          </cell>
          <cell r="W3692">
            <v>45163</v>
          </cell>
          <cell r="Z3692">
            <v>1321</v>
          </cell>
        </row>
        <row r="3693">
          <cell r="E3693" t="str">
            <v>PHASE - IV, PLOT NO. - IV-C/3 P AND IV-C/2 P, BOKARO INDUSTRIAL AREA, BALIDIH, BOKARO
PHASE - IV, PLOT NO. - IV-C/3 P AND IV-C/2 P, BOKARO INDUSTRIAL AREA, BALIDIH, BOKARO
827014</v>
          </cell>
          <cell r="G3693">
            <v>9006512017</v>
          </cell>
          <cell r="K3693" t="str">
            <v>BSDS037649</v>
          </cell>
          <cell r="W3693">
            <v>45163</v>
          </cell>
          <cell r="Z3693">
            <v>23874</v>
          </cell>
        </row>
        <row r="3694">
          <cell r="E3694" t="str">
            <v>RING ROAD, RAMPUR, RANCHI
834010</v>
          </cell>
          <cell r="G3694">
            <v>8269769977</v>
          </cell>
          <cell r="K3694" t="str">
            <v>BRCS033809</v>
          </cell>
          <cell r="W3694">
            <v>45163</v>
          </cell>
          <cell r="Z3694">
            <v>12441</v>
          </cell>
        </row>
        <row r="3695">
          <cell r="E3695" t="str">
            <v>LALGUTUWA, RANCHI</v>
          </cell>
          <cell r="G3695">
            <v>7004052584</v>
          </cell>
          <cell r="K3695" t="str">
            <v>BSES037922</v>
          </cell>
          <cell r="W3695">
            <v>45163</v>
          </cell>
          <cell r="Z3695">
            <v>7446</v>
          </cell>
        </row>
        <row r="3696">
          <cell r="E3696" t="str">
            <v>MUNGMA</v>
          </cell>
          <cell r="G3696">
            <v>7439816339</v>
          </cell>
          <cell r="K3696" t="str">
            <v>BNEC370483</v>
          </cell>
          <cell r="W3696">
            <v>45163</v>
          </cell>
          <cell r="Z3696">
            <v>1</v>
          </cell>
        </row>
        <row r="3697">
          <cell r="E3697" t="str">
            <v>MUNGMA</v>
          </cell>
          <cell r="G3697">
            <v>7439816339</v>
          </cell>
          <cell r="K3697" t="str">
            <v>BNEC370483</v>
          </cell>
          <cell r="W3697">
            <v>45162</v>
          </cell>
          <cell r="Z3697">
            <v>0</v>
          </cell>
        </row>
        <row r="3698">
          <cell r="E3698" t="str">
            <v>CHANDWAY CHOWK,RANCHI
834006</v>
          </cell>
          <cell r="G3698">
            <v>7549100809</v>
          </cell>
          <cell r="K3698" t="str">
            <v>BRAC372352</v>
          </cell>
          <cell r="W3698">
            <v>45162</v>
          </cell>
          <cell r="Z3698">
            <v>10207</v>
          </cell>
        </row>
        <row r="3699">
          <cell r="E3699" t="str">
            <v>JAY PRAKASH NAGAR, NEAR RANI SATI MANDIR, RATU ROAD RANCHI
834005</v>
          </cell>
          <cell r="G3699">
            <v>7903440263</v>
          </cell>
          <cell r="K3699" t="str">
            <v>BTFC378808</v>
          </cell>
          <cell r="W3699">
            <v>45162</v>
          </cell>
          <cell r="Z3699">
            <v>3477</v>
          </cell>
        </row>
        <row r="3700">
          <cell r="E3700" t="str">
            <v>SARWARI, ASANSOL, WB</v>
          </cell>
          <cell r="G3700">
            <v>9431101890</v>
          </cell>
          <cell r="K3700" t="str">
            <v>BPLF150007</v>
          </cell>
          <cell r="W3700">
            <v>45162</v>
          </cell>
          <cell r="Z3700">
            <v>32429</v>
          </cell>
        </row>
        <row r="3701">
          <cell r="E3701" t="str">
            <v>JAY PRAKASH NAGAR, NEAR RANI SATI MANDIR, RATU ROAD RANCHI
834005</v>
          </cell>
          <cell r="G3701">
            <v>7781895349</v>
          </cell>
          <cell r="K3701" t="str">
            <v>BTFC378808</v>
          </cell>
          <cell r="W3701">
            <v>45162</v>
          </cell>
          <cell r="Z3701">
            <v>2302</v>
          </cell>
        </row>
        <row r="3702">
          <cell r="E3702" t="str">
            <v>KAMRE
835222</v>
          </cell>
          <cell r="G3702">
            <v>7004730822</v>
          </cell>
          <cell r="K3702" t="str">
            <v>BTCC377923</v>
          </cell>
          <cell r="W3702">
            <v>45162</v>
          </cell>
          <cell r="Z3702">
            <v>6221</v>
          </cell>
        </row>
        <row r="3703">
          <cell r="E3703" t="str">
            <v>RAMGARH</v>
          </cell>
          <cell r="G3703">
            <v>7004377365</v>
          </cell>
          <cell r="K3703" t="str">
            <v>BLES031356</v>
          </cell>
          <cell r="W3703">
            <v>45162</v>
          </cell>
          <cell r="Z3703">
            <v>43254</v>
          </cell>
        </row>
        <row r="3704">
          <cell r="E3704" t="str">
            <v>MARRAR RAMGRAH</v>
          </cell>
          <cell r="G3704">
            <v>7654107064</v>
          </cell>
          <cell r="K3704" t="str">
            <v>BQIS031848</v>
          </cell>
          <cell r="W3704">
            <v>45162</v>
          </cell>
          <cell r="Z3704">
            <v>14596</v>
          </cell>
        </row>
        <row r="3705">
          <cell r="E3705" t="str">
            <v>TIKRATOLI,SAPAROM
NEAR LALGUTWA OVERBRIDGE, TIKRATOLI, SAPAROM,, NAGRI, RANCHI
835303</v>
          </cell>
          <cell r="G3705">
            <v>7004423828</v>
          </cell>
          <cell r="K3705" t="str">
            <v>BKJS040077</v>
          </cell>
          <cell r="W3705">
            <v>45162</v>
          </cell>
          <cell r="Z3705">
            <v>20293</v>
          </cell>
        </row>
        <row r="3706">
          <cell r="E3706" t="str">
            <v>PIPARWAR,JHARKHAND
BAHERA, BENTI, PIPARWAR, CHATRA
825321</v>
          </cell>
          <cell r="G3706">
            <v>7488762314</v>
          </cell>
          <cell r="K3706" t="str">
            <v>BRGC373918</v>
          </cell>
          <cell r="W3706">
            <v>45162</v>
          </cell>
          <cell r="Z3706">
            <v>6282</v>
          </cell>
        </row>
        <row r="3707">
          <cell r="E3707" t="str">
            <v>FLAT NO. 300, BLOCK - A, MP SRIRAM, CHHOTA GAMHARIA, P.S. - GAMHARIA, DIST.- SARAIKELA KHARSAWAN</v>
          </cell>
          <cell r="G3707">
            <v>7600700314</v>
          </cell>
          <cell r="K3707" t="str">
            <v>BRGL151464</v>
          </cell>
          <cell r="W3707">
            <v>45162</v>
          </cell>
          <cell r="Z3707">
            <v>11434</v>
          </cell>
        </row>
        <row r="3708">
          <cell r="E3708" t="str">
            <v>FLAT NO. 300, BLOCK - A, MP SRIRAM, CHHOTA GAMHARIA, P.S. - GAMHARIA, DIST.- SARAIKELA KHARSAWAN</v>
          </cell>
          <cell r="G3708">
            <v>7600700814</v>
          </cell>
          <cell r="K3708" t="str">
            <v>BSEL152195</v>
          </cell>
          <cell r="W3708">
            <v>45162</v>
          </cell>
          <cell r="Z3708">
            <v>4897</v>
          </cell>
        </row>
        <row r="3709">
          <cell r="E3709" t="str">
            <v>FLAT NO. 300, BLOCK - A, MP SRIRAM, CHHOTA GAMHARIA, P.S. - GAMHARIA, DIST.- SARAIKELA KHARSAWAN</v>
          </cell>
          <cell r="G3709">
            <v>7900700814</v>
          </cell>
          <cell r="K3709" t="str">
            <v>BRBL150944</v>
          </cell>
          <cell r="W3709">
            <v>45162</v>
          </cell>
          <cell r="Z3709">
            <v>6993</v>
          </cell>
        </row>
        <row r="3710">
          <cell r="E3710" t="str">
            <v>FLAT NO. 300, BLOCK - A, MP SRIRAM, CHHOTA GAMHARIA, P.S. - GAMHARIA, DIST.- SARAIKELA KHARSAWAN</v>
          </cell>
          <cell r="G3710">
            <v>7900700814</v>
          </cell>
          <cell r="K3710" t="str">
            <v>BRGL151468</v>
          </cell>
          <cell r="W3710">
            <v>45162</v>
          </cell>
          <cell r="Z3710">
            <v>10971</v>
          </cell>
        </row>
        <row r="3711">
          <cell r="E3711" t="str">
            <v>NAYA MORE, RAMGRAH</v>
          </cell>
          <cell r="G3711">
            <v>8651078549</v>
          </cell>
          <cell r="K3711" t="str">
            <v>BUKS045387</v>
          </cell>
          <cell r="W3711">
            <v>45161</v>
          </cell>
          <cell r="Z3711">
            <v>7008</v>
          </cell>
        </row>
        <row r="3712">
          <cell r="E3712" t="str">
            <v>NAYA MORE, RAMGRAH</v>
          </cell>
          <cell r="G3712">
            <v>8651078549</v>
          </cell>
          <cell r="K3712" t="str">
            <v>BUKS045388</v>
          </cell>
          <cell r="W3712">
            <v>45161</v>
          </cell>
          <cell r="Z3712">
            <v>7588</v>
          </cell>
        </row>
        <row r="3713">
          <cell r="E3713" t="str">
            <v>HOSHIR GIDDI,RAMGARH
NEAR P.N. BANK MAIN ROAD, RAMGARH CANTT. 829122
829110</v>
          </cell>
          <cell r="G3713">
            <v>8651078549</v>
          </cell>
          <cell r="K3713" t="str">
            <v>GPJS030042</v>
          </cell>
          <cell r="W3713">
            <v>45161</v>
          </cell>
          <cell r="Z3713">
            <v>33737</v>
          </cell>
        </row>
        <row r="3714">
          <cell r="E3714" t="str">
            <v>UPPER BAZAR,RANCHI
834001
UPPER BAZAR,</v>
          </cell>
          <cell r="G3714">
            <v>8381069617</v>
          </cell>
          <cell r="K3714" t="str">
            <v>BRJC371828</v>
          </cell>
          <cell r="W3714">
            <v>45161</v>
          </cell>
          <cell r="Z3714">
            <v>7034</v>
          </cell>
        </row>
        <row r="3715">
          <cell r="E3715" t="str">
            <v>FOREST COLONY, SENETRY ROAD,, NEAR RAHUL MARVAL, HAZARIBAGH
825302</v>
          </cell>
          <cell r="G3715">
            <v>9934366789</v>
          </cell>
          <cell r="K3715" t="str">
            <v>BULC370702</v>
          </cell>
          <cell r="W3715">
            <v>45161</v>
          </cell>
          <cell r="Z3715">
            <v>2246</v>
          </cell>
        </row>
        <row r="3716">
          <cell r="E3716" t="str">
            <v>RAMGARH,JHARKHAND
829122</v>
          </cell>
          <cell r="G3716">
            <v>7659107064</v>
          </cell>
          <cell r="K3716" t="str">
            <v>BKIS032164</v>
          </cell>
          <cell r="W3716">
            <v>45161</v>
          </cell>
          <cell r="Z3716">
            <v>33444</v>
          </cell>
        </row>
        <row r="3717">
          <cell r="E3717" t="str">
            <v>RANCHI</v>
          </cell>
          <cell r="G3717">
            <v>9973686006</v>
          </cell>
          <cell r="K3717" t="str">
            <v>BLIS031950</v>
          </cell>
          <cell r="W3717">
            <v>45161</v>
          </cell>
          <cell r="Z3717">
            <v>30410</v>
          </cell>
        </row>
        <row r="3718">
          <cell r="E3718" t="str">
            <v>DHANBAD, CONT PERSON :MR. IKTEKHAR AHMAD, PH.NO :9431316718</v>
          </cell>
          <cell r="G3718">
            <v>6201045282</v>
          </cell>
          <cell r="K3718" t="str">
            <v>BSKD161462</v>
          </cell>
          <cell r="W3718">
            <v>45161</v>
          </cell>
          <cell r="Z3718">
            <v>5800</v>
          </cell>
        </row>
        <row r="3719">
          <cell r="E3719" t="str">
            <v>HOSHIR GIDDI,RAMGARH
NEAR P.N. BANK MAIN ROAD, RAMGARH CANTT. 829122
829110</v>
          </cell>
          <cell r="G3719">
            <v>8651078549</v>
          </cell>
          <cell r="K3719" t="str">
            <v>GPJS030042</v>
          </cell>
          <cell r="W3719">
            <v>45160</v>
          </cell>
          <cell r="Z3719">
            <v>33561</v>
          </cell>
        </row>
        <row r="3720">
          <cell r="E3720" t="str">
            <v>RANCHI ROAD,RAMGARH 
DIGWAR,RAMGARH
829122
DIGWAR , RANCHI ROAD ,</v>
          </cell>
          <cell r="G3720">
            <v>7004848564</v>
          </cell>
          <cell r="K3720" t="str">
            <v>GOAC370220</v>
          </cell>
          <cell r="W3720">
            <v>45160</v>
          </cell>
          <cell r="Z3720">
            <v>22000</v>
          </cell>
        </row>
        <row r="3721">
          <cell r="E3721" t="str">
            <v>RANCHI ROAD,RAMGARH 
DIGWAR,RAMGARH
829122
DIGWAR , RANCHI ROAD ,</v>
          </cell>
          <cell r="G3721">
            <v>7004848564</v>
          </cell>
          <cell r="K3721" t="str">
            <v>BSFC376459</v>
          </cell>
          <cell r="W3721">
            <v>45160</v>
          </cell>
          <cell r="Z3721">
            <v>11488</v>
          </cell>
        </row>
        <row r="3722">
          <cell r="E3722" t="str">
            <v>TIKRATOLI,SAPAROM
NEAR LALGUTWA OVERBRIDGE, TIKRATOLI, SAPAROM,, NAGRI, RANCHI
835303</v>
          </cell>
          <cell r="G3722">
            <v>9608131381</v>
          </cell>
          <cell r="K3722" t="str">
            <v>BRGC373885</v>
          </cell>
          <cell r="W3722">
            <v>45160</v>
          </cell>
          <cell r="Z3722">
            <v>12516</v>
          </cell>
        </row>
        <row r="3723">
          <cell r="E3723" t="str">
            <v>LAXMI NAGAR HEHAL</v>
          </cell>
          <cell r="G3723">
            <v>9835390276</v>
          </cell>
          <cell r="K3723" t="str">
            <v>BVEC376770</v>
          </cell>
          <cell r="W3723">
            <v>45160</v>
          </cell>
          <cell r="Z3723">
            <v>1384</v>
          </cell>
        </row>
        <row r="3724">
          <cell r="E3724" t="str">
            <v>PLOT NO. 79, KAPASARA,, SUNDERNAGAR, CHIRKUNDA,, DHANBAD - 828 202
PLOT NO. 79, KAPASARA,, SUNDERNAGAR, CHIRKUNDA,, DHANBAD - 828 202
828202</v>
          </cell>
          <cell r="G3724">
            <v>8101005542</v>
          </cell>
          <cell r="K3724" t="str">
            <v>BTFS031006</v>
          </cell>
          <cell r="W3724">
            <v>45160</v>
          </cell>
          <cell r="Z3724">
            <v>4696</v>
          </cell>
        </row>
        <row r="3725">
          <cell r="E3725" t="str">
            <v>KOKAR INDUSTRIAL AREA,,RANCHI
834002
KOKAR INDUSTRIAL AREA RANCHI</v>
          </cell>
          <cell r="G3725">
            <v>9431101890</v>
          </cell>
          <cell r="K3725" t="str">
            <v>BKHET70130</v>
          </cell>
          <cell r="W3725">
            <v>45160</v>
          </cell>
          <cell r="Z3725">
            <v>5290</v>
          </cell>
        </row>
        <row r="3726">
          <cell r="E3726" t="str">
            <v>GHATO
825314</v>
          </cell>
          <cell r="G3726">
            <v>7763814514</v>
          </cell>
          <cell r="K3726" t="str">
            <v>BRGS035077</v>
          </cell>
          <cell r="W3726">
            <v>45160</v>
          </cell>
          <cell r="Z3726">
            <v>10102</v>
          </cell>
        </row>
        <row r="3727">
          <cell r="E3727" t="str">
            <v>GROUND AND 1 ST FLOOR, BESIDE DAINIK BHASKAR, GOVINDPUR ROAD, DIST :- DHANBAD
GROUND AND 1 ST FLOOR, BESIDE DAINIK BHASKAR, GOVINDPUR ROAD, DIST :- DHANBAD
828109</v>
          </cell>
          <cell r="G3727">
            <v>7004043731</v>
          </cell>
          <cell r="K3727" t="str">
            <v>BRJC371698</v>
          </cell>
          <cell r="W3727">
            <v>45160</v>
          </cell>
          <cell r="Z3727">
            <v>8390</v>
          </cell>
        </row>
        <row r="3728">
          <cell r="E3728" t="str">
            <v>DALTONGANJ, JHARKHAND
822101
DALTONGANJ</v>
          </cell>
          <cell r="G3728">
            <v>6204789092</v>
          </cell>
          <cell r="K3728" t="str">
            <v>BRJC371742</v>
          </cell>
          <cell r="W3728">
            <v>45160</v>
          </cell>
          <cell r="Z3728">
            <v>7715</v>
          </cell>
        </row>
        <row r="3729">
          <cell r="E3729" t="str">
            <v>JHUMRI TILAIYA</v>
          </cell>
          <cell r="G3729">
            <v>7061052272</v>
          </cell>
          <cell r="K3729" t="str">
            <v>GPLS030458</v>
          </cell>
          <cell r="W3729">
            <v>45160</v>
          </cell>
          <cell r="Z3729">
            <v>30850</v>
          </cell>
        </row>
        <row r="3730">
          <cell r="E3730" t="str">
            <v>PHUSHRO</v>
          </cell>
          <cell r="G3730">
            <v>7091340232</v>
          </cell>
          <cell r="K3730" t="str">
            <v>BVED163244</v>
          </cell>
          <cell r="W3730">
            <v>45160</v>
          </cell>
          <cell r="Z3730">
            <v>1590</v>
          </cell>
        </row>
        <row r="3731">
          <cell r="E3731" t="str">
            <v>REG. OFFICE: UNIT 106, MAHABIR TOWER, JOKHIRAM LANE, MAIN ROAD, RANCHI - 834 001
REG. OFFICE: UNIT 106, MAHABIR TOWER, JOKHIRAM LANE, MAIN ROAD, RANCHI - 834 001
835214</v>
          </cell>
          <cell r="G3731">
            <v>9661300651</v>
          </cell>
          <cell r="K3731" t="str">
            <v>BSDS043254</v>
          </cell>
          <cell r="W3731">
            <v>45160</v>
          </cell>
          <cell r="Z3731">
            <v>19635</v>
          </cell>
        </row>
        <row r="3732">
          <cell r="E3732" t="str">
            <v>SARAIKELA</v>
          </cell>
          <cell r="G3732">
            <v>9905185143</v>
          </cell>
          <cell r="K3732" t="str">
            <v>BUED162762</v>
          </cell>
          <cell r="W3732">
            <v>45160</v>
          </cell>
          <cell r="Z3732">
            <v>3608</v>
          </cell>
        </row>
        <row r="3733">
          <cell r="E3733" t="str">
            <v>PHUSHRO</v>
          </cell>
          <cell r="G3733">
            <v>7091340232</v>
          </cell>
          <cell r="K3733" t="str">
            <v>BVED163240</v>
          </cell>
          <cell r="W3733">
            <v>45160</v>
          </cell>
          <cell r="Z3733">
            <v>605</v>
          </cell>
        </row>
        <row r="3734">
          <cell r="E3734" t="str">
            <v>LODNA</v>
          </cell>
          <cell r="G3734">
            <v>7644045555</v>
          </cell>
          <cell r="K3734" t="str">
            <v>BTCD162149</v>
          </cell>
          <cell r="W3734">
            <v>45159</v>
          </cell>
          <cell r="Z3734">
            <v>7631</v>
          </cell>
        </row>
        <row r="3735">
          <cell r="E3735" t="str">
            <v>HAZARIBAGH</v>
          </cell>
          <cell r="G3735">
            <v>7255084681</v>
          </cell>
          <cell r="K3735" t="str">
            <v>BWLS031775</v>
          </cell>
          <cell r="W3735">
            <v>45159</v>
          </cell>
          <cell r="Z3735">
            <v>3039</v>
          </cell>
        </row>
        <row r="3736">
          <cell r="E3736" t="str">
            <v>BARIATU,RANCHI
834009
BARIATU</v>
          </cell>
          <cell r="G3736">
            <v>9504901125</v>
          </cell>
          <cell r="K3736" t="str">
            <v>BQLC370193</v>
          </cell>
          <cell r="W3736">
            <v>45159</v>
          </cell>
          <cell r="Z3736">
            <v>8985</v>
          </cell>
        </row>
        <row r="3737">
          <cell r="E3737" t="str">
            <v>RAMNAGAR , HAZARIBAGH,JHARKHAND
825302</v>
          </cell>
          <cell r="G3737">
            <v>9113183803</v>
          </cell>
          <cell r="K3737" t="str">
            <v>BQAC373617</v>
          </cell>
          <cell r="W3737">
            <v>45159</v>
          </cell>
          <cell r="Z3737">
            <v>10139</v>
          </cell>
        </row>
        <row r="3738">
          <cell r="E3738" t="str">
            <v>GIRIDIH</v>
          </cell>
          <cell r="G3738">
            <v>9835535277</v>
          </cell>
          <cell r="K3738" t="str">
            <v>GNES040048</v>
          </cell>
          <cell r="W3738">
            <v>45159</v>
          </cell>
          <cell r="Z3738">
            <v>27214</v>
          </cell>
        </row>
        <row r="3739">
          <cell r="E3739" t="str">
            <v>BARHI, HAZARIBAGH</v>
          </cell>
          <cell r="G3739">
            <v>8488957184</v>
          </cell>
          <cell r="K3739" t="str">
            <v>BUCS034287</v>
          </cell>
          <cell r="W3739">
            <v>45159</v>
          </cell>
          <cell r="Z3739">
            <v>13641</v>
          </cell>
        </row>
        <row r="3740">
          <cell r="E3740" t="str">
            <v>C/O - REKHA KUMARI, AT TENDER, PANDRA, KAMRE, RATU, RANCHI
C/O - REKHA KUMARI, AT TENDER, PANDRA, KAMRE, RATU, RANCHI
835103</v>
          </cell>
          <cell r="G3740">
            <v>6201227612</v>
          </cell>
          <cell r="K3740" t="str">
            <v>BREC373485</v>
          </cell>
          <cell r="W3740">
            <v>45159</v>
          </cell>
          <cell r="Z3740">
            <v>3316</v>
          </cell>
        </row>
        <row r="3741">
          <cell r="E3741" t="str">
            <v>NAGARI,</v>
          </cell>
          <cell r="G3741">
            <v>8294385129</v>
          </cell>
          <cell r="K3741" t="str">
            <v>BLGS040582</v>
          </cell>
          <cell r="W3741">
            <v>45159</v>
          </cell>
          <cell r="Z3741">
            <v>42558</v>
          </cell>
        </row>
        <row r="3742">
          <cell r="E3742" t="str">
            <v>AT. BONGABAR, SANDI, RAMGARH, AMC  FROM 1-8-2019 TO 30-7-2020
829122
SANDI ,</v>
          </cell>
          <cell r="G3742">
            <v>7004377365</v>
          </cell>
          <cell r="K3742" t="str">
            <v>BLGS040605</v>
          </cell>
          <cell r="W3742">
            <v>45159</v>
          </cell>
          <cell r="Z3742">
            <v>57997</v>
          </cell>
        </row>
        <row r="3743">
          <cell r="E3743" t="str">
            <v>LATEHAR JHARKHAND
834002</v>
          </cell>
          <cell r="G3743">
            <v>8779843200</v>
          </cell>
          <cell r="K3743" t="str">
            <v>BUJC370090</v>
          </cell>
          <cell r="W3743">
            <v>45159</v>
          </cell>
          <cell r="Z3743">
            <v>4194</v>
          </cell>
        </row>
        <row r="3744">
          <cell r="E3744" t="str">
            <v>BAZAR SAMITI,RAMGARH
829122</v>
          </cell>
          <cell r="G3744">
            <v>9835764965</v>
          </cell>
          <cell r="K3744" t="str">
            <v>BSBC375576</v>
          </cell>
          <cell r="W3744">
            <v>45159</v>
          </cell>
          <cell r="Z3744">
            <v>10779</v>
          </cell>
        </row>
        <row r="3745">
          <cell r="E3745" t="str">
            <v>PLOT NO.-806, HARDAGKHUTI ROAD,RANCHI
KHUNTI ROAD HARDAG
835221</v>
          </cell>
          <cell r="G3745">
            <v>6201750703</v>
          </cell>
          <cell r="K3745" t="str">
            <v>BLGS031576</v>
          </cell>
          <cell r="W3745">
            <v>45159</v>
          </cell>
          <cell r="Z3745">
            <v>67350</v>
          </cell>
        </row>
        <row r="3746">
          <cell r="E3746" t="str">
            <v>SHADEV NAGAR
834002
SHADEV NAGAR</v>
          </cell>
          <cell r="G3746">
            <v>9431395214</v>
          </cell>
          <cell r="K3746" t="str">
            <v>GOHC370857</v>
          </cell>
          <cell r="W3746">
            <v>45159</v>
          </cell>
          <cell r="Z3746">
            <v>17192</v>
          </cell>
        </row>
        <row r="3747">
          <cell r="E3747" t="str">
            <v>RANCHI,JHARKHAND
825301
JHUMRA</v>
          </cell>
          <cell r="G3747">
            <v>8541022146</v>
          </cell>
          <cell r="K3747" t="str">
            <v>BTIS031829</v>
          </cell>
          <cell r="W3747">
            <v>45157</v>
          </cell>
          <cell r="Z3747">
            <v>8192</v>
          </cell>
        </row>
        <row r="3748">
          <cell r="E3748" t="str">
            <v>AL-MED EQUIPMENTS
BARIATU ROAD, RANCHI
834009</v>
          </cell>
          <cell r="G3748">
            <v>8652295184</v>
          </cell>
          <cell r="K3748" t="str">
            <v>BUBS045901</v>
          </cell>
          <cell r="W3748">
            <v>45157</v>
          </cell>
          <cell r="Z3748">
            <v>4875</v>
          </cell>
        </row>
        <row r="3749">
          <cell r="E3749" t="str">
            <v>SADAR HOSPITAL, LATEHAR, C/O L &amp; T LTD. LATEHAR, JHARKHAND
C/O L &amp; T LTD. BOKARO, JHARKHAND
000000</v>
          </cell>
          <cell r="G3749">
            <v>6206408130</v>
          </cell>
          <cell r="K3749" t="str">
            <v>BUCS046101</v>
          </cell>
          <cell r="W3749">
            <v>45157</v>
          </cell>
          <cell r="Z3749">
            <v>1199</v>
          </cell>
        </row>
        <row r="3750">
          <cell r="E3750" t="str">
            <v>LOHARDAGA,JHARKHAND
LOHARDAGA, MOB. NO.9661111900
835302
LOHARDAGA</v>
          </cell>
          <cell r="G3750">
            <v>9973880780</v>
          </cell>
          <cell r="K3750" t="str">
            <v>BQFS031084</v>
          </cell>
          <cell r="W3750">
            <v>45157</v>
          </cell>
          <cell r="Z3750">
            <v>29086</v>
          </cell>
        </row>
        <row r="3751">
          <cell r="E3751" t="str">
            <v>BIT MESRA, RANCHI
835215
BIT MISRA, RANCHI</v>
          </cell>
          <cell r="G3751">
            <v>9934303421</v>
          </cell>
          <cell r="K3751" t="str">
            <v>BPHS030467</v>
          </cell>
          <cell r="W3751">
            <v>45157</v>
          </cell>
          <cell r="Z3751">
            <v>11150</v>
          </cell>
        </row>
        <row r="3752">
          <cell r="E3752" t="str">
            <v>WEST MARKET ROAD UPPER BAZAJ
UPPER BAZAR
834001</v>
          </cell>
          <cell r="G3752">
            <v>9431104338</v>
          </cell>
          <cell r="K3752" t="str">
            <v>BTDC378223</v>
          </cell>
          <cell r="W3752">
            <v>45157</v>
          </cell>
          <cell r="Z3752">
            <v>4978</v>
          </cell>
        </row>
        <row r="3753">
          <cell r="E3753" t="str">
            <v>CHUTIA, RANCHI</v>
          </cell>
          <cell r="G3753">
            <v>8292766229</v>
          </cell>
          <cell r="K3753" t="str">
            <v>BVKC374485</v>
          </cell>
          <cell r="W3753">
            <v>45157</v>
          </cell>
          <cell r="Z3753">
            <v>4242</v>
          </cell>
        </row>
        <row r="3754">
          <cell r="E3754" t="str">
            <v>BALIDIH INDUSTRIAL AREA
827014</v>
          </cell>
          <cell r="G3754">
            <v>9553775728</v>
          </cell>
          <cell r="K3754" t="str">
            <v>BTDS044304</v>
          </cell>
          <cell r="W3754">
            <v>45157</v>
          </cell>
          <cell r="Z3754">
            <v>13763</v>
          </cell>
        </row>
        <row r="3755">
          <cell r="E3755" t="str">
            <v>ASHOKA PROJECT PIPARWAR</v>
          </cell>
          <cell r="G3755">
            <v>9102994454</v>
          </cell>
          <cell r="K3755" t="str">
            <v>BUID162912</v>
          </cell>
          <cell r="W3755">
            <v>45157</v>
          </cell>
          <cell r="Z3755">
            <v>5052</v>
          </cell>
        </row>
        <row r="3756">
          <cell r="E3756" t="str">
            <v>BALIDIH INDUSTRIAL AREA
827014</v>
          </cell>
          <cell r="G3756">
            <v>8100184482</v>
          </cell>
          <cell r="K3756" t="str">
            <v>BTDS044313</v>
          </cell>
          <cell r="W3756">
            <v>45157</v>
          </cell>
          <cell r="Z3756">
            <v>14438</v>
          </cell>
        </row>
        <row r="3757">
          <cell r="E3757" t="str">
            <v>PHUSHRO</v>
          </cell>
          <cell r="G3757">
            <v>7091340232</v>
          </cell>
          <cell r="K3757" t="str">
            <v>BVED163240</v>
          </cell>
          <cell r="W3757">
            <v>45157</v>
          </cell>
          <cell r="Z3757">
            <v>579</v>
          </cell>
        </row>
        <row r="3758">
          <cell r="E3758" t="str">
            <v>LODNA</v>
          </cell>
          <cell r="G3758">
            <v>8434845555</v>
          </cell>
          <cell r="K3758" t="str">
            <v>BVID163401</v>
          </cell>
          <cell r="W3758">
            <v>45157</v>
          </cell>
          <cell r="Z3758">
            <v>2131</v>
          </cell>
        </row>
        <row r="3759">
          <cell r="E3759" t="str">
            <v>AMLO PHUSHRO</v>
          </cell>
          <cell r="G3759">
            <v>9006617909</v>
          </cell>
          <cell r="K3759" t="str">
            <v>BRKD220111</v>
          </cell>
          <cell r="W3759">
            <v>45157</v>
          </cell>
          <cell r="Z3759">
            <v>6610</v>
          </cell>
        </row>
        <row r="3760">
          <cell r="E3760" t="str">
            <v>AT - HEHAL, POST - BARKAKANA
BARKAKANA
829103</v>
          </cell>
          <cell r="G3760">
            <v>6200896545</v>
          </cell>
          <cell r="K3760" t="str">
            <v>BUAS033580</v>
          </cell>
          <cell r="W3760">
            <v>45156</v>
          </cell>
          <cell r="Z3760">
            <v>13538</v>
          </cell>
        </row>
        <row r="3761">
          <cell r="E3761" t="str">
            <v>BALIDIH INDUSTRIAL AREA, BALIDIH BOKARO</v>
          </cell>
          <cell r="G3761">
            <v>9006647345</v>
          </cell>
          <cell r="K3761">
            <v>164253</v>
          </cell>
          <cell r="W3761">
            <v>45156</v>
          </cell>
          <cell r="Z3761">
            <v>2919</v>
          </cell>
        </row>
        <row r="3762">
          <cell r="E3762" t="str">
            <v>C/O - PREM PRAKASH AGARWAL, OPP - HILLVIEW FUEL STATION, GODHUR, P.O - KUSUNDA, DHANBAD</v>
          </cell>
          <cell r="G3762">
            <v>7903412157</v>
          </cell>
          <cell r="K3762" t="str">
            <v>BTED162217</v>
          </cell>
          <cell r="W3762">
            <v>45156</v>
          </cell>
          <cell r="Z3762">
            <v>6609</v>
          </cell>
        </row>
        <row r="3763">
          <cell r="E3763" t="str">
            <v>SIMARIYA ROAD, CHATRA
825401</v>
          </cell>
          <cell r="G3763">
            <v>9939332259</v>
          </cell>
          <cell r="K3763" t="str">
            <v>BSFC376341</v>
          </cell>
          <cell r="W3763">
            <v>45156</v>
          </cell>
          <cell r="Z3763">
            <v>2490</v>
          </cell>
        </row>
        <row r="3764">
          <cell r="E3764" t="str">
            <v>NAGRI,RANCHI
835202
RANCHI</v>
          </cell>
          <cell r="G3764">
            <v>9608884168</v>
          </cell>
          <cell r="K3764" t="str">
            <v>BIGS030904</v>
          </cell>
          <cell r="W3764">
            <v>45156</v>
          </cell>
          <cell r="Z3764">
            <v>35637</v>
          </cell>
        </row>
        <row r="3765">
          <cell r="E3765" t="str">
            <v>RATANPUR,DHANBAD
828109</v>
          </cell>
          <cell r="G3765">
            <v>9031029501</v>
          </cell>
          <cell r="K3765" t="str">
            <v>BTLC377584</v>
          </cell>
          <cell r="W3765">
            <v>45156</v>
          </cell>
          <cell r="Z3765">
            <v>4940</v>
          </cell>
        </row>
        <row r="3766">
          <cell r="E3766" t="str">
            <v>SARNATOLI,ANGADA,RANCHI
835222</v>
          </cell>
          <cell r="G3766">
            <v>9798563448</v>
          </cell>
          <cell r="K3766" t="str">
            <v>BOGC370193</v>
          </cell>
          <cell r="W3766">
            <v>45156</v>
          </cell>
          <cell r="Z3766">
            <v>18671</v>
          </cell>
        </row>
        <row r="3767">
          <cell r="E3767" t="str">
            <v>HAZARIBAGH,  HAZARIBAGH, JHARKHAND 825301</v>
          </cell>
          <cell r="G3767">
            <v>8210609305</v>
          </cell>
          <cell r="K3767" t="str">
            <v>BUCS034128</v>
          </cell>
          <cell r="W3767">
            <v>45156</v>
          </cell>
          <cell r="Z3767">
            <v>1034</v>
          </cell>
        </row>
        <row r="3768">
          <cell r="E3768" t="str">
            <v>MANDAR,  RANCHI - 835214. JHARKHAND.</v>
          </cell>
          <cell r="G3768">
            <v>8969296308</v>
          </cell>
          <cell r="K3768" t="str">
            <v>BUDS046356</v>
          </cell>
          <cell r="W3768">
            <v>45156</v>
          </cell>
          <cell r="Z3768">
            <v>962</v>
          </cell>
        </row>
        <row r="3769">
          <cell r="E3769" t="str">
            <v>HAWAI NAGAR,NEAR BIRSA CHOWK KHUTI ROAD RANCHI JHARKHAND
834002</v>
          </cell>
          <cell r="G3769">
            <v>8409282969</v>
          </cell>
          <cell r="K3769" t="str">
            <v>BUEC372458</v>
          </cell>
          <cell r="W3769">
            <v>45156</v>
          </cell>
          <cell r="Z3769">
            <v>2079</v>
          </cell>
        </row>
        <row r="3770">
          <cell r="E3770" t="str">
            <v>JASIDIH, DEOGHAR
814142</v>
          </cell>
          <cell r="G3770">
            <v>6202270389</v>
          </cell>
          <cell r="K3770" t="str">
            <v>BSBC375571</v>
          </cell>
          <cell r="W3770">
            <v>45156</v>
          </cell>
          <cell r="Z3770">
            <v>5117</v>
          </cell>
        </row>
        <row r="3771">
          <cell r="E3771" t="str">
            <v>TIPUDANA INDUSTRIAL AREA, HATIA,</v>
          </cell>
          <cell r="G3771">
            <v>9534249500</v>
          </cell>
          <cell r="K3771" t="str">
            <v>BJGS031396</v>
          </cell>
          <cell r="W3771">
            <v>45156</v>
          </cell>
          <cell r="Z3771">
            <v>72538</v>
          </cell>
        </row>
        <row r="3772">
          <cell r="E3772" t="str">
            <v>KODERMA</v>
          </cell>
          <cell r="G3772">
            <v>9065338211</v>
          </cell>
          <cell r="K3772" t="str">
            <v>BVKS037293</v>
          </cell>
          <cell r="W3772">
            <v>45156</v>
          </cell>
          <cell r="Z3772">
            <v>374</v>
          </cell>
        </row>
        <row r="3773">
          <cell r="E3773" t="str">
            <v>PATRATU</v>
          </cell>
          <cell r="G3773">
            <v>7908048644</v>
          </cell>
          <cell r="K3773" t="str">
            <v>EVKS047996</v>
          </cell>
          <cell r="W3773">
            <v>45155</v>
          </cell>
          <cell r="Z3773">
            <v>523</v>
          </cell>
        </row>
        <row r="3774">
          <cell r="E3774" t="str">
            <v>RAMGARH CANTT, RAMGARH
RAMGARH
829122
RAMGARH</v>
          </cell>
          <cell r="G3774">
            <v>9576833882</v>
          </cell>
          <cell r="K3774" t="str">
            <v>BNKS030423</v>
          </cell>
          <cell r="W3774">
            <v>45155</v>
          </cell>
          <cell r="Z3774">
            <v>20245</v>
          </cell>
        </row>
        <row r="3775">
          <cell r="E3775" t="str">
            <v>BARKAGAOUN, HAZARIBAGH</v>
          </cell>
          <cell r="G3775">
            <v>6201454991</v>
          </cell>
          <cell r="K3775" t="str">
            <v>BVED231179</v>
          </cell>
          <cell r="W3775">
            <v>45155</v>
          </cell>
          <cell r="Z3775">
            <v>2460</v>
          </cell>
        </row>
        <row r="3776">
          <cell r="E3776" t="str">
            <v>C/O - AMAN AGRAWAL, PLOT NO. 735, KAITHA, RAMGARH CANTT., RAMGARH
825101</v>
          </cell>
          <cell r="G3776">
            <v>8709937739</v>
          </cell>
          <cell r="K3776" t="str">
            <v>BSDC375954</v>
          </cell>
          <cell r="W3776">
            <v>45155</v>
          </cell>
          <cell r="Z3776">
            <v>13276</v>
          </cell>
        </row>
        <row r="3777">
          <cell r="E3777" t="str">
            <v>ORMANJHI,RANCHI
835219</v>
          </cell>
          <cell r="G3777">
            <v>9155006000</v>
          </cell>
          <cell r="K3777" t="str">
            <v>BSGC376577</v>
          </cell>
          <cell r="W3777">
            <v>45155</v>
          </cell>
          <cell r="Z3777">
            <v>18040</v>
          </cell>
        </row>
        <row r="3778">
          <cell r="E3778" t="str">
            <v>NAYA MORE, RAMGRAH</v>
          </cell>
          <cell r="G3778">
            <v>8651078549</v>
          </cell>
          <cell r="K3778" t="str">
            <v>BUKS045387</v>
          </cell>
          <cell r="W3778">
            <v>45155</v>
          </cell>
          <cell r="Z3778">
            <v>4188</v>
          </cell>
        </row>
        <row r="3779">
          <cell r="E3779" t="str">
            <v>DEWRI,TATA ROAD,JHARKHAND
GOSAIGIH BUNDU NH-33, RANCHI
815314
TATA ROAD, BUNDU,</v>
          </cell>
          <cell r="G3779">
            <v>9308825621</v>
          </cell>
          <cell r="K3779" t="str">
            <v>BNAS040264</v>
          </cell>
          <cell r="W3779">
            <v>45155</v>
          </cell>
          <cell r="Z3779">
            <v>26326</v>
          </cell>
        </row>
        <row r="3780">
          <cell r="E3780" t="str">
            <v>RAJRAPPA</v>
          </cell>
          <cell r="G3780">
            <v>8092762251</v>
          </cell>
          <cell r="K3780" t="str">
            <v>BUKC370655</v>
          </cell>
          <cell r="W3780">
            <v>45155</v>
          </cell>
          <cell r="Z3780">
            <v>2799</v>
          </cell>
        </row>
        <row r="3781">
          <cell r="E3781" t="str">
            <v>OPERATIONS OFFICER, BOKARO BP, KIND ATTEN.ABHISHEK TRIPATHI, MOB. NO.8789972995, VENDOR CODE-11970380
OPERATIONS OFFICER, BOKARO BP, KIND ATTEN.ABHISHEK TRIPATHI, MOB. NO.8789972995, VENDOR CODE-11970380
827014
LPG BOTTALING PLANT, BALIDIH,</v>
          </cell>
          <cell r="G3781">
            <v>7905252185</v>
          </cell>
          <cell r="K3781" t="str">
            <v>BOCS040147</v>
          </cell>
          <cell r="W3781">
            <v>45155</v>
          </cell>
          <cell r="Z3781">
            <v>27373</v>
          </cell>
        </row>
        <row r="3782">
          <cell r="E3782" t="str">
            <v>AAMZAR, BALIAPUR ROAD, DHANBAD
AAMZAR, BALIAPUR ROAD, DHANBAD
000000</v>
          </cell>
          <cell r="G3782">
            <v>7488737393</v>
          </cell>
          <cell r="K3782" t="str">
            <v>BUES035210</v>
          </cell>
          <cell r="W3782">
            <v>45155</v>
          </cell>
          <cell r="Z3782">
            <v>4435</v>
          </cell>
        </row>
        <row r="3783">
          <cell r="E3783" t="str">
            <v>KATITARH,RANCHI
835222</v>
          </cell>
          <cell r="G3783">
            <v>8210811587</v>
          </cell>
          <cell r="K3783" t="str">
            <v>BSAS036940</v>
          </cell>
          <cell r="W3783">
            <v>45155</v>
          </cell>
          <cell r="Z3783">
            <v>13000</v>
          </cell>
        </row>
        <row r="3784">
          <cell r="E3784" t="str">
            <v>KATRAS, DHANBAD</v>
          </cell>
          <cell r="G3784">
            <v>6204728418</v>
          </cell>
          <cell r="K3784" t="str">
            <v>BWAD163674</v>
          </cell>
          <cell r="W3784">
            <v>45155</v>
          </cell>
          <cell r="Z3784">
            <v>330</v>
          </cell>
        </row>
        <row r="3785">
          <cell r="E3785" t="str">
            <v>LODNA MORE</v>
          </cell>
          <cell r="G3785">
            <v>7623886938</v>
          </cell>
          <cell r="K3785" t="str">
            <v>BVFD163261</v>
          </cell>
          <cell r="W3785">
            <v>45154</v>
          </cell>
          <cell r="Z3785">
            <v>432</v>
          </cell>
        </row>
        <row r="3786">
          <cell r="E3786" t="str">
            <v>LODNA MORE</v>
          </cell>
          <cell r="G3786">
            <v>7623886938</v>
          </cell>
          <cell r="K3786" t="str">
            <v>BWKD163543</v>
          </cell>
          <cell r="W3786">
            <v>45154</v>
          </cell>
          <cell r="Z3786">
            <v>391</v>
          </cell>
        </row>
        <row r="3787">
          <cell r="E3787" t="str">
            <v>HAZARIBAGH
RANCHI JHARKHAND 834002
INDIA</v>
          </cell>
          <cell r="G3787">
            <v>9304664534</v>
          </cell>
          <cell r="K3787" t="str">
            <v>BKAS030685</v>
          </cell>
          <cell r="W3787">
            <v>45154</v>
          </cell>
          <cell r="Z3787">
            <v>43875</v>
          </cell>
        </row>
        <row r="3788">
          <cell r="E3788" t="str">
            <v>TATISIWAI INDUSTRIAL AREA, RANCHI
835103
TATISILWAY RANCHI</v>
          </cell>
          <cell r="G3788">
            <v>7050549999</v>
          </cell>
          <cell r="K3788">
            <v>107837</v>
          </cell>
          <cell r="W3788">
            <v>45154</v>
          </cell>
          <cell r="Z3788">
            <v>22247</v>
          </cell>
        </row>
        <row r="3789">
          <cell r="E3789" t="str">
            <v>ADDRESS-PLOT-57B,BARAHI INDUSTRIAL AREA,ON DELHI HOWRAH NATIONAL HIGHWAY,BARHI,JAHARKHAND.</v>
          </cell>
          <cell r="G3789">
            <v>9559291224</v>
          </cell>
          <cell r="K3789" t="str">
            <v>BUBS033778</v>
          </cell>
          <cell r="W3789">
            <v>45154</v>
          </cell>
          <cell r="Z3789">
            <v>12493</v>
          </cell>
        </row>
        <row r="3790">
          <cell r="E3790" t="str">
            <v>HAZARIBAGH,  HAZARIBAGH, JHARKHAND 825301</v>
          </cell>
          <cell r="G3790">
            <v>9031303137</v>
          </cell>
          <cell r="K3790" t="str">
            <v>BUAS033747</v>
          </cell>
          <cell r="W3790">
            <v>45154</v>
          </cell>
          <cell r="Z3790">
            <v>1351</v>
          </cell>
        </row>
        <row r="3791">
          <cell r="E3791" t="str">
            <v>A-3, 2ND PHASE, ADITYAPUR INDUSTRIAL AREA, ADITYAPUR, JAMSHEDPUR, JHARKHAND
A-3, 2ND PHASE, ADITYAPUR INDUSTRIAL AREA, ADITYAPUR, JAMSHEDPUR, JHARKHAND
831013
JAMHEDPUR</v>
          </cell>
          <cell r="G3791">
            <v>9608189810</v>
          </cell>
          <cell r="K3791" t="str">
            <v>GPBC370442</v>
          </cell>
          <cell r="W3791">
            <v>45154</v>
          </cell>
          <cell r="Z3791">
            <v>15319</v>
          </cell>
        </row>
        <row r="3792">
          <cell r="E3792" t="str">
            <v>RAMGRAH</v>
          </cell>
          <cell r="G3792">
            <v>8280104133</v>
          </cell>
          <cell r="K3792" t="str">
            <v>BIBS040161</v>
          </cell>
          <cell r="W3792">
            <v>45154</v>
          </cell>
          <cell r="Z3792">
            <v>10000</v>
          </cell>
        </row>
        <row r="3793">
          <cell r="E3793" t="str">
            <v>MANJULA ENTERPRISES, KOKAR INDUSTRIAL AREA KOKAR</v>
          </cell>
          <cell r="G3793">
            <v>9431583027</v>
          </cell>
          <cell r="K3793" t="str">
            <v>BUFC372952</v>
          </cell>
          <cell r="W3793">
            <v>45154</v>
          </cell>
          <cell r="Z3793">
            <v>3008</v>
          </cell>
        </row>
        <row r="3794">
          <cell r="E3794" t="str">
            <v>LALPUR</v>
          </cell>
          <cell r="G3794">
            <v>8587981692</v>
          </cell>
          <cell r="K3794" t="str">
            <v>BVKS048013</v>
          </cell>
          <cell r="W3794">
            <v>45154</v>
          </cell>
          <cell r="Z3794">
            <v>3559</v>
          </cell>
        </row>
        <row r="3795">
          <cell r="E3795" t="str">
            <v>HORHAP ROAD, MAHILONG, RANCHI
835103
MAHILONG, TATISILWAI</v>
          </cell>
          <cell r="G3795">
            <v>9608787404</v>
          </cell>
          <cell r="K3795" t="str">
            <v>GPFC370737</v>
          </cell>
          <cell r="W3795">
            <v>45154</v>
          </cell>
          <cell r="Z3795">
            <v>10108</v>
          </cell>
        </row>
        <row r="3796">
          <cell r="E3796" t="str">
            <v>PHUSHRO</v>
          </cell>
          <cell r="G3796">
            <v>7091340232</v>
          </cell>
          <cell r="K3796" t="str">
            <v>BWAD163687</v>
          </cell>
          <cell r="W3796">
            <v>45154</v>
          </cell>
          <cell r="Z3796">
            <v>604</v>
          </cell>
        </row>
        <row r="3797">
          <cell r="E3797" t="str">
            <v>RANCHI PATNA ROAD
DEMOTAND
825301
HAZARIBAGH</v>
          </cell>
          <cell r="G3797">
            <v>7905424302</v>
          </cell>
          <cell r="K3797" t="str">
            <v>BMBL160078</v>
          </cell>
          <cell r="W3797">
            <v>45154</v>
          </cell>
          <cell r="Z3797">
            <v>54178</v>
          </cell>
        </row>
        <row r="3798">
          <cell r="E3798" t="str">
            <v>RANCHI PATNA ROAD
DEMOTAND
825301
HAZARIBAGH</v>
          </cell>
          <cell r="G3798">
            <v>6203465926</v>
          </cell>
          <cell r="K3798" t="str">
            <v>BIFS040367</v>
          </cell>
          <cell r="W3798">
            <v>45154</v>
          </cell>
          <cell r="Z3798">
            <v>21707</v>
          </cell>
        </row>
        <row r="3799">
          <cell r="E3799" t="str">
            <v>RANCHI PATNA ROAD
DEMOTAND
825301
HAZARIBAGH</v>
          </cell>
          <cell r="G3799">
            <v>6203465926</v>
          </cell>
          <cell r="K3799" t="str">
            <v>BSCS037531</v>
          </cell>
          <cell r="W3799">
            <v>45154</v>
          </cell>
          <cell r="Z3799">
            <v>17151</v>
          </cell>
        </row>
        <row r="3800">
          <cell r="E3800" t="str">
            <v>KOKAR INDUSTRIAL AREA</v>
          </cell>
          <cell r="G3800">
            <v>6204866275</v>
          </cell>
          <cell r="K3800" t="str">
            <v>BVKC374486</v>
          </cell>
          <cell r="W3800">
            <v>45152</v>
          </cell>
          <cell r="Z3800">
            <v>3446</v>
          </cell>
        </row>
        <row r="3801">
          <cell r="E3801" t="str">
            <v>LODNA MORE</v>
          </cell>
          <cell r="G3801">
            <v>7623886938</v>
          </cell>
          <cell r="K3801" t="str">
            <v>BWKD163512</v>
          </cell>
          <cell r="W3801">
            <v>45152</v>
          </cell>
          <cell r="Z3801">
            <v>1</v>
          </cell>
        </row>
        <row r="3802">
          <cell r="E3802" t="str">
            <v>MUNGMA</v>
          </cell>
          <cell r="G3802">
            <v>7439816339</v>
          </cell>
          <cell r="K3802" t="str">
            <v>BNEC370483</v>
          </cell>
          <cell r="W3802">
            <v>45152</v>
          </cell>
          <cell r="Z3802">
            <v>1</v>
          </cell>
        </row>
        <row r="3803">
          <cell r="E3803" t="str">
            <v>RANCHI PATNA ROAD
DEMOTAND
825301
HAZARIBAGH</v>
          </cell>
          <cell r="G3803">
            <v>6203465926</v>
          </cell>
          <cell r="K3803" t="str">
            <v>BSCS037531</v>
          </cell>
          <cell r="W3803">
            <v>45152</v>
          </cell>
          <cell r="Z3803">
            <v>17089</v>
          </cell>
        </row>
        <row r="3804">
          <cell r="E3804" t="str">
            <v>BAGSUMA,GOVINDPUR, DHANBAD
GT ROAD, BAGSUMA
828109</v>
          </cell>
          <cell r="G3804">
            <v>9835191288</v>
          </cell>
          <cell r="K3804" t="str">
            <v>BTJC377259</v>
          </cell>
          <cell r="W3804">
            <v>45152</v>
          </cell>
          <cell r="Z3804">
            <v>11720</v>
          </cell>
        </row>
        <row r="3805">
          <cell r="E3805" t="str">
            <v>THUMBAGARI, SATBARWA, PALAMU</v>
          </cell>
          <cell r="G3805">
            <v>7039553329</v>
          </cell>
          <cell r="K3805" t="str">
            <v>BUDC372146</v>
          </cell>
          <cell r="W3805">
            <v>45152</v>
          </cell>
          <cell r="Z3805">
            <v>2708</v>
          </cell>
        </row>
        <row r="3806">
          <cell r="E3806" t="str">
            <v>BALIDIH INDUSTRIAL AREA
827014</v>
          </cell>
          <cell r="G3806">
            <v>8100184482</v>
          </cell>
          <cell r="K3806" t="str">
            <v>BTDS044313</v>
          </cell>
          <cell r="W3806">
            <v>45152</v>
          </cell>
          <cell r="Z3806">
            <v>14163</v>
          </cell>
        </row>
        <row r="3807">
          <cell r="E3807" t="str">
            <v>DEMO TANND HAZAIBAGH JHARKHAND,
825301
DEMO TANND HAZAIBAGH JHARKHAND</v>
          </cell>
          <cell r="G3807">
            <v>7905424302</v>
          </cell>
          <cell r="K3807" t="str">
            <v>BMDS040417</v>
          </cell>
          <cell r="W3807">
            <v>45152</v>
          </cell>
          <cell r="Z3807">
            <v>30016</v>
          </cell>
        </row>
        <row r="3808">
          <cell r="E3808" t="str">
            <v>RAMGARH,JHARKHAND
829122</v>
          </cell>
          <cell r="G3808">
            <v>9934012694</v>
          </cell>
          <cell r="K3808" t="str">
            <v>BPAS030126</v>
          </cell>
          <cell r="W3808">
            <v>45152</v>
          </cell>
          <cell r="Z3808">
            <v>31875</v>
          </cell>
        </row>
        <row r="3809">
          <cell r="E3809" t="str">
            <v>BARHI INDUSTRIAL ARE BARHI</v>
          </cell>
          <cell r="G3809">
            <v>8795889641</v>
          </cell>
          <cell r="K3809" t="str">
            <v>BUES035120</v>
          </cell>
          <cell r="W3809">
            <v>45152</v>
          </cell>
          <cell r="Z3809">
            <v>1868</v>
          </cell>
        </row>
        <row r="3810">
          <cell r="E3810" t="str">
            <v>WARD NO. 15, GUMO  BARWADIH
JHUMRITILAIYA KODERMA
000000</v>
          </cell>
          <cell r="G3810">
            <v>9931138677</v>
          </cell>
          <cell r="K3810" t="str">
            <v>BUDC372326</v>
          </cell>
          <cell r="W3810">
            <v>45152</v>
          </cell>
          <cell r="Z3810">
            <v>25760</v>
          </cell>
        </row>
        <row r="3811">
          <cell r="E3811" t="str">
            <v>NAGRI,RANCHI
835202
RANCHI</v>
          </cell>
          <cell r="G3811">
            <v>6200132241</v>
          </cell>
          <cell r="K3811" t="str">
            <v>BRIS035698</v>
          </cell>
          <cell r="W3811">
            <v>45152</v>
          </cell>
          <cell r="Z3811">
            <v>26552</v>
          </cell>
        </row>
        <row r="3812">
          <cell r="E3812" t="str">
            <v>RANCHI,JHARKHAND
834001
RANCHI</v>
          </cell>
          <cell r="G3812">
            <v>7281962540</v>
          </cell>
          <cell r="K3812" t="str">
            <v>BJHS031586</v>
          </cell>
          <cell r="W3812">
            <v>45152</v>
          </cell>
          <cell r="Z3812">
            <v>18447</v>
          </cell>
        </row>
        <row r="3813">
          <cell r="E3813" t="str">
            <v>GETALATU, RANCHI</v>
          </cell>
          <cell r="G3813">
            <v>8877664494</v>
          </cell>
          <cell r="K3813" t="str">
            <v>BUFC372853</v>
          </cell>
          <cell r="W3813">
            <v>45152</v>
          </cell>
          <cell r="Z3813">
            <v>120</v>
          </cell>
        </row>
        <row r="3814">
          <cell r="E3814" t="str">
            <v>KOKAR INDUSTRIAL AREA,RANCHI
834001</v>
          </cell>
          <cell r="G3814">
            <v>7004349722</v>
          </cell>
          <cell r="K3814" t="str">
            <v>BSBC375535</v>
          </cell>
          <cell r="W3814">
            <v>45152</v>
          </cell>
          <cell r="Z3814">
            <v>6100</v>
          </cell>
        </row>
        <row r="3815">
          <cell r="E3815" t="str">
            <v>BOKARO CITY SECTOR-4 BOKARO
827001
CITY CENTER, SECTOR-4</v>
          </cell>
          <cell r="G3815">
            <v>9263636107</v>
          </cell>
          <cell r="K3815" t="str">
            <v>GOEC370631</v>
          </cell>
          <cell r="W3815">
            <v>45152</v>
          </cell>
          <cell r="Z3815">
            <v>18137</v>
          </cell>
        </row>
        <row r="3816">
          <cell r="E3816" t="str">
            <v>SINDRI,DHANBAD
828122</v>
          </cell>
          <cell r="G3816">
            <v>7004661850</v>
          </cell>
          <cell r="K3816" t="str">
            <v>GOEC370640</v>
          </cell>
          <cell r="W3816">
            <v>45152</v>
          </cell>
          <cell r="Z3816">
            <v>6020</v>
          </cell>
        </row>
        <row r="3817">
          <cell r="E3817" t="str">
            <v>DIBDIH, RANCHI
834002</v>
          </cell>
          <cell r="G3817">
            <v>8102915588</v>
          </cell>
          <cell r="K3817" t="str">
            <v>BTEC378588</v>
          </cell>
          <cell r="W3817">
            <v>45152</v>
          </cell>
          <cell r="Z3817">
            <v>4582</v>
          </cell>
        </row>
        <row r="3818">
          <cell r="E3818" t="str">
            <v>1ST FLOOR, RAJ GLASS AND HARDWARE, PISKA MORE, PO - HEHEL, RATU ROAD, RANCHI
1ST FLOOR, RAJ GLASS AND HARDWARE, PISKA MORE, PO - HEHEL, RATU ROAD, RANCHI
835214</v>
          </cell>
          <cell r="G3818">
            <v>7999889085</v>
          </cell>
          <cell r="K3818" t="str">
            <v>BTES044431</v>
          </cell>
          <cell r="W3818">
            <v>45152</v>
          </cell>
          <cell r="Z3818">
            <v>9305</v>
          </cell>
        </row>
        <row r="3819">
          <cell r="E3819" t="str">
            <v>PUDANG,RANCHI
834002</v>
          </cell>
          <cell r="G3819">
            <v>7480057033</v>
          </cell>
          <cell r="K3819" t="str">
            <v>BSEC376140</v>
          </cell>
          <cell r="W3819">
            <v>45152</v>
          </cell>
          <cell r="Z3819">
            <v>3329</v>
          </cell>
        </row>
        <row r="3820">
          <cell r="E3820" t="str">
            <v>BARWADA, DHANBAD</v>
          </cell>
          <cell r="G3820">
            <v>8637831546</v>
          </cell>
          <cell r="K3820" t="str">
            <v>BWKD163559</v>
          </cell>
          <cell r="W3820">
            <v>45152</v>
          </cell>
          <cell r="Z3820">
            <v>904</v>
          </cell>
        </row>
        <row r="3821">
          <cell r="E3821" t="str">
            <v>PIPRA</v>
          </cell>
          <cell r="G3821">
            <v>7546914655</v>
          </cell>
          <cell r="K3821" t="str">
            <v>BVIL161084</v>
          </cell>
          <cell r="W3821">
            <v>45152</v>
          </cell>
          <cell r="Z3821">
            <v>861</v>
          </cell>
        </row>
        <row r="3822">
          <cell r="E3822" t="str">
            <v>RANCHI</v>
          </cell>
          <cell r="G3822">
            <v>9470582346</v>
          </cell>
          <cell r="K3822" t="str">
            <v>BRCD160978</v>
          </cell>
          <cell r="W3822">
            <v>45150</v>
          </cell>
          <cell r="Z3822">
            <v>4796</v>
          </cell>
        </row>
        <row r="3823">
          <cell r="E3823" t="str">
            <v>NAMKUM INDUSTRIAL AREA,RANCHI
834010</v>
          </cell>
          <cell r="G3823">
            <v>777995005</v>
          </cell>
          <cell r="K3823" t="str">
            <v>GOCC370403</v>
          </cell>
          <cell r="W3823">
            <v>45150</v>
          </cell>
          <cell r="Z3823">
            <v>19323</v>
          </cell>
        </row>
        <row r="3824">
          <cell r="E3824" t="str">
            <v>VINAIKA’S COMPLEX RANCHI TATA ROAD, R.S. PLOT NO.:-615,VILLAGE-PANCHA,THANA-BUNDU RANCHI, JHARKHAND.
834002</v>
          </cell>
          <cell r="G3824">
            <v>9818905980</v>
          </cell>
          <cell r="K3824" t="str">
            <v>BUDS046275</v>
          </cell>
          <cell r="W3824">
            <v>45150</v>
          </cell>
          <cell r="Z3824">
            <v>7908</v>
          </cell>
        </row>
        <row r="3825">
          <cell r="E3825" t="str">
            <v>BALIDIH INDUSTRIAL AREA
827014</v>
          </cell>
          <cell r="G3825">
            <v>9553775728</v>
          </cell>
          <cell r="K3825" t="str">
            <v>BTDS044304</v>
          </cell>
          <cell r="W3825">
            <v>45150</v>
          </cell>
          <cell r="Z3825">
            <v>11914</v>
          </cell>
        </row>
        <row r="3826">
          <cell r="E3826" t="str">
            <v>REG. OFFICE: UNIT 106, MAHABIR TOWER, JOKHIRAM LANE, MAIN ROAD, RANCHI - 834 001
REG. OFFICE: UNIT 106, MAHABIR TOWER, JOKHIRAM LANE, MAIN ROAD, RANCHI - 834 001
835214</v>
          </cell>
          <cell r="G3826">
            <v>9661300651</v>
          </cell>
          <cell r="K3826" t="str">
            <v>BSDS043254</v>
          </cell>
          <cell r="W3826">
            <v>45150</v>
          </cell>
          <cell r="Z3826">
            <v>18620</v>
          </cell>
        </row>
        <row r="3827">
          <cell r="E3827" t="str">
            <v>BOKARO,JHARKHAND
827004</v>
          </cell>
          <cell r="G3827">
            <v>7280055889</v>
          </cell>
          <cell r="K3827" t="str">
            <v>BRGC373881</v>
          </cell>
          <cell r="W3827">
            <v>45150</v>
          </cell>
          <cell r="Z3827">
            <v>8770</v>
          </cell>
        </row>
        <row r="3828">
          <cell r="E3828" t="str">
            <v>BAZAR SAMITI,RAMGARH
829122</v>
          </cell>
          <cell r="G3828">
            <v>9835764965</v>
          </cell>
          <cell r="K3828" t="str">
            <v>BTGC379081</v>
          </cell>
          <cell r="W3828">
            <v>45150</v>
          </cell>
          <cell r="Z3828">
            <v>6338</v>
          </cell>
        </row>
        <row r="3829">
          <cell r="E3829" t="str">
            <v>NAMKUM INDUSTRIAL AREA,RANCHI
RANCHI
834010
INDIA</v>
          </cell>
          <cell r="G3829">
            <v>7070993638</v>
          </cell>
          <cell r="K3829" t="str">
            <v>GOCC370465</v>
          </cell>
          <cell r="W3829">
            <v>45150</v>
          </cell>
          <cell r="Z3829">
            <v>19075</v>
          </cell>
        </row>
        <row r="3830">
          <cell r="E3830" t="str">
            <v>PALAMU,GARWA, JHARKHAND
822124
GARHWA ROAD, NEAR BCCL PALAMU,</v>
          </cell>
          <cell r="G3830">
            <v>8877136770</v>
          </cell>
          <cell r="K3830" t="str">
            <v>GOCS030806</v>
          </cell>
          <cell r="W3830">
            <v>45150</v>
          </cell>
          <cell r="Z3830">
            <v>20900</v>
          </cell>
        </row>
        <row r="3831">
          <cell r="E3831" t="str">
            <v>BALIDIH, BOKARO</v>
          </cell>
          <cell r="G3831">
            <v>7008631882</v>
          </cell>
          <cell r="K3831" t="str">
            <v>BVJS047797</v>
          </cell>
          <cell r="W3831">
            <v>45150</v>
          </cell>
          <cell r="Z3831">
            <v>1505</v>
          </cell>
        </row>
        <row r="3832">
          <cell r="E3832" t="str">
            <v>HARMU, RANCHI
834001</v>
          </cell>
          <cell r="G3832">
            <v>9835339783</v>
          </cell>
          <cell r="K3832" t="str">
            <v>BSJC374595</v>
          </cell>
          <cell r="W3832">
            <v>45150</v>
          </cell>
          <cell r="Z3832">
            <v>5242</v>
          </cell>
        </row>
        <row r="3833">
          <cell r="E3833" t="str">
            <v>HORHAP ROAD, MAHILONG, RANCHI
835103</v>
          </cell>
          <cell r="G3833">
            <v>9708039203</v>
          </cell>
          <cell r="K3833" t="str">
            <v>BRIC374329</v>
          </cell>
          <cell r="W3833">
            <v>45150</v>
          </cell>
          <cell r="Z3833">
            <v>25928</v>
          </cell>
        </row>
        <row r="3834">
          <cell r="E3834" t="str">
            <v>HOSHIR GIDDI,RAMGARH
NEAR P.N. BANK MAIN ROAD, RAMGARH CANTT. 829122
829110</v>
          </cell>
          <cell r="G3834">
            <v>8651078549</v>
          </cell>
          <cell r="K3834" t="str">
            <v>GPJS030042</v>
          </cell>
          <cell r="W3834">
            <v>45150</v>
          </cell>
          <cell r="Z3834">
            <v>33561</v>
          </cell>
        </row>
        <row r="3835">
          <cell r="E3835" t="str">
            <v>SHIVA JEE LANE, HARMU
834002</v>
          </cell>
          <cell r="G3835">
            <v>9431574189</v>
          </cell>
          <cell r="K3835" t="str">
            <v>BRGC374007</v>
          </cell>
          <cell r="W3835">
            <v>45150</v>
          </cell>
          <cell r="Z3835">
            <v>3792</v>
          </cell>
        </row>
        <row r="3836">
          <cell r="E3836" t="str">
            <v>MW APJL PROJECT SITE
VILLAGE &amp;P.O. MOTIA, TEHSIL: GODDA DIST. GODDA, JHARKHAND- 874733
874733</v>
          </cell>
          <cell r="G3836">
            <v>8102655334</v>
          </cell>
          <cell r="K3836" t="str">
            <v>BTJS043846</v>
          </cell>
          <cell r="W3836">
            <v>45150</v>
          </cell>
          <cell r="Z3836">
            <v>2337</v>
          </cell>
        </row>
        <row r="3837">
          <cell r="E3837" t="str">
            <v>FOREST COLONY, SENETRY ROAD,, NEAR RAHUL MARVAL, HAZARIBAGH
825302</v>
          </cell>
          <cell r="G3837">
            <v>9934366789</v>
          </cell>
          <cell r="K3837" t="str">
            <v>BTHC379544</v>
          </cell>
          <cell r="W3837">
            <v>45150</v>
          </cell>
          <cell r="Z3837">
            <v>14657</v>
          </cell>
        </row>
        <row r="3838">
          <cell r="E3838" t="str">
            <v>UPPER BAZAR,RANCHI
834001
OPP. MAHAVIR MANDIR , RADHA NAGAR ROAD</v>
          </cell>
          <cell r="G3838">
            <v>7909069824</v>
          </cell>
          <cell r="K3838" t="str">
            <v>GOHC370805</v>
          </cell>
          <cell r="W3838">
            <v>45150</v>
          </cell>
          <cell r="Z3838">
            <v>27154</v>
          </cell>
        </row>
        <row r="3839">
          <cell r="E3839" t="str">
            <v>S/O BADRI NAYAK, ATKA, BAGODAR, GIRIDIH,
S/O - BADRI NAYAK, ATKA, BAGODAR,GIRIDIH,
825322</v>
          </cell>
          <cell r="G3839">
            <v>8873384366</v>
          </cell>
          <cell r="K3839" t="str">
            <v>BUKC370656</v>
          </cell>
          <cell r="W3839">
            <v>45150</v>
          </cell>
          <cell r="Z3839">
            <v>2001</v>
          </cell>
        </row>
        <row r="3840">
          <cell r="E3840" t="str">
            <v>NAYA MORE, RAMGRAH</v>
          </cell>
          <cell r="G3840">
            <v>8651078549</v>
          </cell>
          <cell r="K3840" t="str">
            <v>BUKS045388</v>
          </cell>
          <cell r="W3840">
            <v>45150</v>
          </cell>
          <cell r="Z3840">
            <v>3635</v>
          </cell>
        </row>
        <row r="3841">
          <cell r="E3841" t="str">
            <v>HAZARIBAGH</v>
          </cell>
          <cell r="G3841">
            <v>7634075471</v>
          </cell>
          <cell r="K3841" t="str">
            <v>BUKC370622</v>
          </cell>
          <cell r="W3841">
            <v>45150</v>
          </cell>
          <cell r="Z3841">
            <v>3841</v>
          </cell>
        </row>
        <row r="3842">
          <cell r="E3842" t="str">
            <v>C/O RAJ KUMAR BHALA, DIWAN KUNJLAL LOHIA CHARITABLE TRUST, EAST MARKET ROAD, UPPER BAZAR,, RANCHI
834001</v>
          </cell>
          <cell r="G3842">
            <v>8235005333</v>
          </cell>
          <cell r="K3842" t="str">
            <v>BMDS031033</v>
          </cell>
          <cell r="W3842">
            <v>45150</v>
          </cell>
          <cell r="Z3842">
            <v>18317</v>
          </cell>
        </row>
        <row r="3843">
          <cell r="E3843" t="str">
            <v>KODERMA</v>
          </cell>
          <cell r="G3843">
            <v>9065338211</v>
          </cell>
          <cell r="K3843" t="str">
            <v>BUES035290</v>
          </cell>
          <cell r="W3843">
            <v>45150</v>
          </cell>
          <cell r="Z3843">
            <v>211</v>
          </cell>
        </row>
        <row r="3844">
          <cell r="E3844" t="str">
            <v>GOBINDPUR INDUSTRIAL AREA, DHANBAD</v>
          </cell>
          <cell r="G3844">
            <v>9113169811</v>
          </cell>
          <cell r="K3844" t="str">
            <v>BVJS047894</v>
          </cell>
          <cell r="W3844">
            <v>45150</v>
          </cell>
          <cell r="Z3844">
            <v>11565</v>
          </cell>
        </row>
        <row r="3845">
          <cell r="E3845" t="str">
            <v>KHASHMAHAL PROJECT CCL, BERMO, PHUSHRO, JHARKHAND</v>
          </cell>
          <cell r="G3845">
            <v>8210106692</v>
          </cell>
          <cell r="K3845" t="str">
            <v>BULD162561</v>
          </cell>
          <cell r="W3845">
            <v>45149</v>
          </cell>
          <cell r="Z3845">
            <v>3880</v>
          </cell>
        </row>
        <row r="3846">
          <cell r="E3846" t="str">
            <v>KWJAMA COLLIERY, DHANBAD</v>
          </cell>
          <cell r="G3846">
            <v>7644045555</v>
          </cell>
          <cell r="K3846" t="str">
            <v>BVCD163165</v>
          </cell>
          <cell r="W3846">
            <v>45149</v>
          </cell>
          <cell r="Z3846">
            <v>3500</v>
          </cell>
        </row>
        <row r="3847">
          <cell r="E3847" t="str">
            <v>TUPUDANA INDUSTRIAL AREA, RANCHI
PLOT NO. - 45 &amp; 46, TUPUDAN AINDUSTRIAL AREA, TUPUDANA, HATIA, RANCHI
834003
TIPUDANA INDUSTRIAL AREA</v>
          </cell>
          <cell r="G3847">
            <v>7717734248</v>
          </cell>
          <cell r="K3847" t="str">
            <v>BVDS039458</v>
          </cell>
          <cell r="W3847">
            <v>45149</v>
          </cell>
          <cell r="Z3847">
            <v>733</v>
          </cell>
        </row>
        <row r="3848">
          <cell r="E3848" t="str">
            <v>MUNGMA</v>
          </cell>
          <cell r="G3848">
            <v>7439816339</v>
          </cell>
          <cell r="K3848" t="str">
            <v>BNLS030573</v>
          </cell>
          <cell r="W3848">
            <v>45148</v>
          </cell>
          <cell r="Z3848">
            <v>6101</v>
          </cell>
        </row>
        <row r="3849">
          <cell r="E3849" t="str">
            <v>KODERMA</v>
          </cell>
          <cell r="G3849">
            <v>8210413459</v>
          </cell>
          <cell r="K3849" t="str">
            <v>BVFS049398</v>
          </cell>
          <cell r="W3849">
            <v>45148</v>
          </cell>
          <cell r="Z3849">
            <v>2120</v>
          </cell>
        </row>
        <row r="3850">
          <cell r="E3850" t="str">
            <v>KODERMA</v>
          </cell>
          <cell r="G3850">
            <v>8210413459</v>
          </cell>
          <cell r="K3850" t="str">
            <v>BVFS049407</v>
          </cell>
          <cell r="W3850">
            <v>45148</v>
          </cell>
          <cell r="Z3850">
            <v>2353</v>
          </cell>
        </row>
        <row r="3851">
          <cell r="E3851" t="str">
            <v>TUPUDANA INDUSTRIAL AREA, RANCHI
PLOT NO. 114, TUPUDANA INDUSTRIAL AREA, TUPUDANA,HATIA, RANCHI
834002
RANCHI</v>
          </cell>
          <cell r="G3851">
            <v>7248899000</v>
          </cell>
          <cell r="K3851" t="str">
            <v>BNAS040245</v>
          </cell>
          <cell r="W3851">
            <v>45148</v>
          </cell>
          <cell r="Z3851">
            <v>47365</v>
          </cell>
        </row>
        <row r="3852">
          <cell r="E3852" t="str">
            <v>DHANBAD</v>
          </cell>
          <cell r="G3852">
            <v>8210106692</v>
          </cell>
          <cell r="K3852" t="str">
            <v>BVGD163308</v>
          </cell>
          <cell r="W3852">
            <v>45148</v>
          </cell>
          <cell r="Z3852">
            <v>1373</v>
          </cell>
        </row>
        <row r="3853">
          <cell r="E3853" t="str">
            <v>NAGARI, RANCHI
834006</v>
          </cell>
          <cell r="G3853">
            <v>9608641098</v>
          </cell>
          <cell r="K3853" t="str">
            <v>BRAC372524</v>
          </cell>
          <cell r="W3853">
            <v>45147</v>
          </cell>
          <cell r="Z3853">
            <v>24548</v>
          </cell>
        </row>
        <row r="3854">
          <cell r="E3854" t="str">
            <v>MAHTO COLONY, TELEDIH, CHAS, BOKARO</v>
          </cell>
          <cell r="G3854">
            <v>7988915501</v>
          </cell>
          <cell r="K3854" t="str">
            <v>BVJC374285</v>
          </cell>
          <cell r="W3854">
            <v>45147</v>
          </cell>
          <cell r="Z3854">
            <v>1187</v>
          </cell>
        </row>
        <row r="3855">
          <cell r="E3855" t="str">
            <v>BALIDIH INDUSTRIAL AREA, BOKARO
BYE PASS ROAD, CHAS, BOKARO, JHARKHAND.
827014</v>
          </cell>
          <cell r="G3855">
            <v>6290095065</v>
          </cell>
          <cell r="K3855" t="str">
            <v>BRCC373034</v>
          </cell>
          <cell r="W3855">
            <v>45147</v>
          </cell>
          <cell r="Z3855">
            <v>13333</v>
          </cell>
        </row>
        <row r="3856">
          <cell r="E3856" t="str">
            <v>RAHELA, DALTAINGANJ</v>
          </cell>
          <cell r="G3856">
            <v>7004471081</v>
          </cell>
          <cell r="K3856" t="str">
            <v>BUGS035879</v>
          </cell>
          <cell r="W3856">
            <v>45147</v>
          </cell>
          <cell r="Z3856">
            <v>9355</v>
          </cell>
        </row>
        <row r="3857">
          <cell r="E3857" t="str">
            <v>PALAMU,GARWA, JHARKHAND
822124
GARHWA ROAD, NEAR BCCL PALAMU,</v>
          </cell>
          <cell r="G3857">
            <v>8877136770</v>
          </cell>
          <cell r="K3857" t="str">
            <v>GOCS030806</v>
          </cell>
          <cell r="W3857">
            <v>45147</v>
          </cell>
          <cell r="Z3857">
            <v>20900</v>
          </cell>
        </row>
        <row r="3858">
          <cell r="E3858" t="str">
            <v>TETULMARI, DHANBAD</v>
          </cell>
          <cell r="G3858">
            <v>9113788032</v>
          </cell>
          <cell r="K3858" t="str">
            <v>BVLD163040</v>
          </cell>
          <cell r="W3858">
            <v>45147</v>
          </cell>
          <cell r="Z3858">
            <v>3000</v>
          </cell>
        </row>
        <row r="3859">
          <cell r="E3859" t="str">
            <v>LATEHAR</v>
          </cell>
          <cell r="G3859">
            <v>9934700413</v>
          </cell>
          <cell r="K3859" t="str">
            <v>BRID161341</v>
          </cell>
          <cell r="W3859">
            <v>45147</v>
          </cell>
          <cell r="Z3859">
            <v>6679</v>
          </cell>
        </row>
        <row r="3860">
          <cell r="E3860" t="str">
            <v>BARKAGAON, HAZARIBAGH</v>
          </cell>
          <cell r="G3860">
            <v>7070010949</v>
          </cell>
          <cell r="K3860" t="str">
            <v>BWLD231345</v>
          </cell>
          <cell r="W3860">
            <v>45147</v>
          </cell>
          <cell r="Z3860">
            <v>50</v>
          </cell>
        </row>
        <row r="3861">
          <cell r="E3861" t="str">
            <v>BARKAGAON, HAZARIBAGH</v>
          </cell>
          <cell r="G3861">
            <v>7070010949</v>
          </cell>
          <cell r="K3861" t="str">
            <v>BWLD231334</v>
          </cell>
          <cell r="W3861">
            <v>45147</v>
          </cell>
          <cell r="Z3861">
            <v>30</v>
          </cell>
        </row>
        <row r="3862">
          <cell r="E3862" t="str">
            <v>GOVINDPUR</v>
          </cell>
          <cell r="G3862">
            <v>9031821982</v>
          </cell>
          <cell r="K3862" t="str">
            <v>BWCC379823</v>
          </cell>
          <cell r="W3862">
            <v>45146</v>
          </cell>
          <cell r="Z3862">
            <v>1</v>
          </cell>
        </row>
        <row r="3863">
          <cell r="E3863" t="str">
            <v>KWJAMA COLLIERY, DHANBAD</v>
          </cell>
          <cell r="G3863">
            <v>7644045555</v>
          </cell>
          <cell r="K3863" t="str">
            <v>BVCD163165</v>
          </cell>
          <cell r="W3863">
            <v>45146</v>
          </cell>
          <cell r="Z3863">
            <v>3459</v>
          </cell>
        </row>
        <row r="3864">
          <cell r="E3864" t="str">
            <v>HEHAL</v>
          </cell>
          <cell r="G3864">
            <v>9540735360</v>
          </cell>
          <cell r="K3864" t="str">
            <v>BVKC374370</v>
          </cell>
          <cell r="W3864">
            <v>45146</v>
          </cell>
          <cell r="Z3864">
            <v>221</v>
          </cell>
        </row>
        <row r="3865">
          <cell r="E3865" t="str">
            <v>TETULWARI</v>
          </cell>
          <cell r="G3865">
            <v>9835747740</v>
          </cell>
          <cell r="K3865" t="str">
            <v>BTGD162296</v>
          </cell>
          <cell r="W3865">
            <v>45146</v>
          </cell>
          <cell r="Z3865">
            <v>2609</v>
          </cell>
        </row>
        <row r="3866">
          <cell r="E3866" t="str">
            <v>1, KOCP, DHANSAR, Dhanbad, Jharkhand, 828106</v>
          </cell>
          <cell r="G3866">
            <v>6360902039</v>
          </cell>
          <cell r="K3866" t="str">
            <v>BUIC373701</v>
          </cell>
          <cell r="W3866">
            <v>45146</v>
          </cell>
          <cell r="Z3866">
            <v>763</v>
          </cell>
        </row>
        <row r="3867">
          <cell r="E3867" t="str">
            <v>SINDRI,DHANBAD
828122</v>
          </cell>
          <cell r="G3867">
            <v>7004661850</v>
          </cell>
          <cell r="K3867" t="str">
            <v>GOEC370640</v>
          </cell>
          <cell r="W3867">
            <v>45146</v>
          </cell>
          <cell r="Z3867">
            <v>5557</v>
          </cell>
        </row>
        <row r="3868">
          <cell r="E3868" t="str">
            <v>BARKAGAON, HAZARIBAGH</v>
          </cell>
          <cell r="G3868">
            <v>7070010949</v>
          </cell>
          <cell r="K3868" t="str">
            <v>BWLD231334</v>
          </cell>
          <cell r="W3868">
            <v>45145</v>
          </cell>
          <cell r="Z3868">
            <v>1</v>
          </cell>
        </row>
        <row r="3869">
          <cell r="E3869" t="str">
            <v>BAGSUMA,GOVINDPUR, DHANBAD
GT ROAD, BAGSUMA
828109</v>
          </cell>
          <cell r="G3869">
            <v>9835191288</v>
          </cell>
          <cell r="K3869" t="str">
            <v>BTJC377259</v>
          </cell>
          <cell r="W3869">
            <v>45145</v>
          </cell>
          <cell r="Z3869">
            <v>11720</v>
          </cell>
        </row>
        <row r="3870">
          <cell r="E3870" t="str">
            <v>DHANBAD</v>
          </cell>
          <cell r="G3870">
            <v>6207308280</v>
          </cell>
          <cell r="K3870" t="str">
            <v>BTED162231</v>
          </cell>
          <cell r="W3870">
            <v>45144</v>
          </cell>
          <cell r="Z3870">
            <v>6095</v>
          </cell>
        </row>
        <row r="3871">
          <cell r="E3871" t="str">
            <v>RANCHI PATNA ROAD
DEMOTAND
825301
HAZARIBAGH</v>
          </cell>
          <cell r="G3871">
            <v>7905424302</v>
          </cell>
          <cell r="K3871" t="str">
            <v>BMBL160078</v>
          </cell>
          <cell r="W3871">
            <v>45143</v>
          </cell>
          <cell r="Z3871">
            <v>54081</v>
          </cell>
        </row>
        <row r="3872">
          <cell r="E3872" t="str">
            <v>RANCHI PATNA ROAD
DEMOTAND
825301
HAZARIBAGH</v>
          </cell>
          <cell r="G3872">
            <v>6203465926</v>
          </cell>
          <cell r="K3872" t="str">
            <v>BSCS037531</v>
          </cell>
          <cell r="W3872">
            <v>45143</v>
          </cell>
          <cell r="Z3872">
            <v>17089</v>
          </cell>
        </row>
        <row r="3873">
          <cell r="E3873" t="str">
            <v>RANCHI PATNA ROAD
DEMOTAND
825301
HAZARIBAGH</v>
          </cell>
          <cell r="G3873">
            <v>6203465926</v>
          </cell>
          <cell r="K3873" t="str">
            <v>BIFS040367</v>
          </cell>
          <cell r="W3873">
            <v>45143</v>
          </cell>
          <cell r="Z3873">
            <v>19336</v>
          </cell>
        </row>
        <row r="3874">
          <cell r="E3874" t="str">
            <v>LODNA</v>
          </cell>
          <cell r="G3874">
            <v>8434845555</v>
          </cell>
          <cell r="K3874" t="str">
            <v>BWAD163648</v>
          </cell>
          <cell r="W3874">
            <v>45143</v>
          </cell>
          <cell r="Z3874">
            <v>1060</v>
          </cell>
        </row>
        <row r="3875">
          <cell r="E3875" t="str">
            <v>RANCHI,JHARKHAND
834001
RANCHI</v>
          </cell>
          <cell r="G3875">
            <v>7281962540</v>
          </cell>
          <cell r="K3875" t="str">
            <v>BJHS031586</v>
          </cell>
          <cell r="W3875">
            <v>45142</v>
          </cell>
          <cell r="Z3875">
            <v>18447</v>
          </cell>
        </row>
        <row r="3876">
          <cell r="E3876" t="str">
            <v>BERA, DHANBAD</v>
          </cell>
          <cell r="G3876">
            <v>9550053031</v>
          </cell>
          <cell r="K3876" t="str">
            <v>BUAD162634</v>
          </cell>
          <cell r="W3876">
            <v>45142</v>
          </cell>
          <cell r="Z3876">
            <v>3323</v>
          </cell>
        </row>
        <row r="3877">
          <cell r="E3877" t="str">
            <v>BASTAWLA DHANBAD</v>
          </cell>
          <cell r="G3877">
            <v>8658834483</v>
          </cell>
          <cell r="K3877" t="str">
            <v>BUAD162630</v>
          </cell>
          <cell r="W3877">
            <v>45142</v>
          </cell>
          <cell r="Z3877">
            <v>4520</v>
          </cell>
        </row>
        <row r="3878">
          <cell r="E3878" t="str">
            <v>NAMKUM INDUSTRIAL AREA,RANCHI
834010</v>
          </cell>
          <cell r="G3878">
            <v>6201047012</v>
          </cell>
          <cell r="K3878" t="str">
            <v>BRHS035337</v>
          </cell>
          <cell r="W3878">
            <v>45142</v>
          </cell>
          <cell r="Z3878">
            <v>9265</v>
          </cell>
        </row>
        <row r="3879">
          <cell r="E3879" t="str">
            <v>KHURPANIA, KHASHMAHAL, PHUSHRO</v>
          </cell>
          <cell r="G3879">
            <v>7070879625</v>
          </cell>
          <cell r="K3879" t="str">
            <v>BTHD162350</v>
          </cell>
          <cell r="W3879">
            <v>45142</v>
          </cell>
          <cell r="Z3879">
            <v>3095</v>
          </cell>
        </row>
        <row r="3880">
          <cell r="E3880" t="str">
            <v>HOSHIR GIDDI,RAMGARH
NEAR P.N. BANK MAIN ROAD, RAMGARH CANTT. 829122
829110</v>
          </cell>
          <cell r="G3880">
            <v>8651078549</v>
          </cell>
          <cell r="K3880" t="str">
            <v>GPJS030042</v>
          </cell>
          <cell r="W3880">
            <v>45142</v>
          </cell>
          <cell r="Z3880">
            <v>33561</v>
          </cell>
        </row>
        <row r="3881">
          <cell r="E3881" t="str">
            <v>LODNA</v>
          </cell>
          <cell r="G3881">
            <v>7644045555</v>
          </cell>
          <cell r="K3881" t="str">
            <v>BTDD162169</v>
          </cell>
          <cell r="W3881">
            <v>45142</v>
          </cell>
          <cell r="Z3881">
            <v>12605</v>
          </cell>
        </row>
        <row r="3882">
          <cell r="E3882" t="str">
            <v>NAMKUN INDUSTRIAL AREA,RANCHI
834010</v>
          </cell>
          <cell r="G3882">
            <v>8340452790</v>
          </cell>
          <cell r="K3882" t="str">
            <v>BUDS034771</v>
          </cell>
          <cell r="W3882">
            <v>45141</v>
          </cell>
          <cell r="Z3882">
            <v>1488</v>
          </cell>
        </row>
        <row r="3883">
          <cell r="E3883" t="str">
            <v>NAMKUM INDUSTRIAL AREA,RANCHI
834010</v>
          </cell>
          <cell r="G3883">
            <v>6201047012</v>
          </cell>
          <cell r="K3883" t="str">
            <v>BRHS035337</v>
          </cell>
          <cell r="W3883">
            <v>45141</v>
          </cell>
          <cell r="Z3883">
            <v>9257</v>
          </cell>
        </row>
        <row r="3884">
          <cell r="E3884" t="str">
            <v>LODNA</v>
          </cell>
          <cell r="G3884">
            <v>8434845555</v>
          </cell>
          <cell r="K3884" t="str">
            <v>BWAD163648</v>
          </cell>
          <cell r="W3884">
            <v>45141</v>
          </cell>
          <cell r="Z3884">
            <v>1054</v>
          </cell>
        </row>
        <row r="3885">
          <cell r="E3885" t="str">
            <v>KUSAMDHANGA, PAKUR</v>
          </cell>
          <cell r="G3885">
            <v>9525750010</v>
          </cell>
          <cell r="K3885" t="str">
            <v>BQGD220072</v>
          </cell>
          <cell r="W3885">
            <v>45141</v>
          </cell>
          <cell r="Z3885">
            <v>2469</v>
          </cell>
        </row>
        <row r="3886">
          <cell r="E3886" t="str">
            <v>GROUND FLOOR, 8H AND 81, NATION PRINTERS, NAMKUM INDUSTRIAL AREA,, LOWADIH, RANCHI
GROUND FLOOR, 8H AND 81, NATION PRINTERS, NAMKUM INDUSTRIAL AREA,, LOWADIH, RANCHI
834010</v>
          </cell>
          <cell r="G3886">
            <v>9386895542</v>
          </cell>
          <cell r="K3886" t="str">
            <v>BRCC372871</v>
          </cell>
          <cell r="W3886">
            <v>45141</v>
          </cell>
          <cell r="Z3886">
            <v>23622</v>
          </cell>
        </row>
        <row r="3887">
          <cell r="E3887" t="str">
            <v>DHANBAD</v>
          </cell>
          <cell r="G3887">
            <v>9263634417</v>
          </cell>
          <cell r="K3887" t="str">
            <v>BTCD162159</v>
          </cell>
          <cell r="W3887">
            <v>45141</v>
          </cell>
          <cell r="Z3887">
            <v>6625</v>
          </cell>
        </row>
        <row r="3888">
          <cell r="E3888" t="str">
            <v>TUPUDANA, RANCHI</v>
          </cell>
          <cell r="G3888">
            <v>8102915589</v>
          </cell>
          <cell r="K3888" t="str">
            <v>BUDC372327</v>
          </cell>
          <cell r="W3888">
            <v>45140</v>
          </cell>
          <cell r="Z3888">
            <v>3774</v>
          </cell>
        </row>
        <row r="3889">
          <cell r="E3889" t="str">
            <v>DIBDIH, RANCHI
834002</v>
          </cell>
          <cell r="G3889">
            <v>8102915588</v>
          </cell>
          <cell r="K3889" t="str">
            <v>BTEC378588</v>
          </cell>
          <cell r="W3889">
            <v>45140</v>
          </cell>
          <cell r="Z3889">
            <v>4582</v>
          </cell>
        </row>
        <row r="3890">
          <cell r="E3890" t="str">
            <v>NAGRI,RANCHI
835202
RANCHI</v>
          </cell>
          <cell r="G3890">
            <v>8210444743</v>
          </cell>
          <cell r="K3890" t="str">
            <v>BMJS040004</v>
          </cell>
          <cell r="W3890">
            <v>45140</v>
          </cell>
          <cell r="Z3890">
            <v>27326</v>
          </cell>
        </row>
        <row r="3891">
          <cell r="E3891" t="str">
            <v>BANDHTOLI, NAGRI</v>
          </cell>
          <cell r="G3891">
            <v>6201457979</v>
          </cell>
          <cell r="K3891" t="str">
            <v>BUFS046813</v>
          </cell>
          <cell r="W3891">
            <v>45140</v>
          </cell>
          <cell r="Z3891">
            <v>5183</v>
          </cell>
        </row>
        <row r="3892">
          <cell r="E3892" t="str">
            <v>HAZARIBAGH
RANCHI JHARKHAND 834002
INDIA</v>
          </cell>
          <cell r="G3892">
            <v>9304664534</v>
          </cell>
          <cell r="K3892" t="str">
            <v>BKAS030685</v>
          </cell>
          <cell r="W3892">
            <v>45140</v>
          </cell>
          <cell r="Z3892">
            <v>43875</v>
          </cell>
        </row>
        <row r="3893">
          <cell r="E3893" t="str">
            <v>BARKAGAON, HAZARIBAGH</v>
          </cell>
          <cell r="G3893">
            <v>7070010949</v>
          </cell>
          <cell r="K3893" t="str">
            <v>BWLD231345</v>
          </cell>
          <cell r="W3893">
            <v>45139</v>
          </cell>
          <cell r="Z3893">
            <v>1</v>
          </cell>
        </row>
        <row r="3894">
          <cell r="E3894" t="str">
            <v>BASKATOLA</v>
          </cell>
          <cell r="G3894">
            <v>7489823544</v>
          </cell>
          <cell r="K3894" t="str">
            <v>BULD162577</v>
          </cell>
          <cell r="W3894">
            <v>45139</v>
          </cell>
          <cell r="Z3894">
            <v>7874</v>
          </cell>
        </row>
        <row r="3895">
          <cell r="E3895" t="str">
            <v>BASTAKOLA, DHANBAD</v>
          </cell>
          <cell r="G3895">
            <v>7489823544</v>
          </cell>
          <cell r="K3895" t="str">
            <v>BUKD162535</v>
          </cell>
          <cell r="W3895">
            <v>45139</v>
          </cell>
          <cell r="Z3895">
            <v>7992</v>
          </cell>
        </row>
        <row r="3896">
          <cell r="E3896" t="str">
            <v>BASTAKOLA, DHANBAD</v>
          </cell>
          <cell r="G3896">
            <v>7489823544</v>
          </cell>
          <cell r="K3896" t="str">
            <v>BQKD160099</v>
          </cell>
          <cell r="W3896">
            <v>45139</v>
          </cell>
          <cell r="Z3896">
            <v>9623</v>
          </cell>
        </row>
        <row r="3897">
          <cell r="E3897" t="str">
            <v>DHANBAD</v>
          </cell>
          <cell r="G3897">
            <v>7489823544</v>
          </cell>
          <cell r="K3897" t="str">
            <v>BTDD162186</v>
          </cell>
          <cell r="W3897">
            <v>45139</v>
          </cell>
          <cell r="Z3897">
            <v>6900</v>
          </cell>
        </row>
        <row r="3898">
          <cell r="E3898" t="str">
            <v>RAJAPUR, DHANBAD</v>
          </cell>
          <cell r="G3898">
            <v>7667544644</v>
          </cell>
          <cell r="K3898" t="str">
            <v>BQKD200046</v>
          </cell>
          <cell r="W3898">
            <v>45139</v>
          </cell>
          <cell r="Z3898">
            <v>3140</v>
          </cell>
        </row>
        <row r="3899">
          <cell r="E3899" t="str">
            <v>TIPUDANA, RANCHI</v>
          </cell>
          <cell r="G3899">
            <v>7070990285</v>
          </cell>
          <cell r="K3899" t="str">
            <v>BUGC373215</v>
          </cell>
          <cell r="W3899">
            <v>45139</v>
          </cell>
          <cell r="Z3899">
            <v>3774</v>
          </cell>
        </row>
        <row r="3900">
          <cell r="E3900" t="str">
            <v>RADHAGAON, BOKARO</v>
          </cell>
          <cell r="G3900">
            <v>8959823513</v>
          </cell>
          <cell r="K3900" t="str">
            <v>BSLC374986</v>
          </cell>
          <cell r="W3900">
            <v>45138</v>
          </cell>
          <cell r="Z3900">
            <v>1</v>
          </cell>
        </row>
        <row r="3901">
          <cell r="E3901" t="str">
            <v>KOKAR INDUSTRIAL AREA,RANCHI
834001</v>
          </cell>
          <cell r="G3901">
            <v>8709740232</v>
          </cell>
          <cell r="K3901" t="str">
            <v>BPIC370386</v>
          </cell>
          <cell r="W3901">
            <v>45138</v>
          </cell>
          <cell r="Z3901">
            <v>13695</v>
          </cell>
        </row>
        <row r="3902">
          <cell r="E3902" t="str">
            <v>TUPUDANA INDUSTRIAL AREA, RANCHI
PLOT NO. - 45 &amp; 46, TUPUDAN AINDUSTRIAL AREA, TUPUDANA, HATIA, RANCHI
834003
TIPUDANA INDUSTRIAL AREA</v>
          </cell>
          <cell r="G3902">
            <v>7717734248</v>
          </cell>
          <cell r="K3902" t="str">
            <v>BQBS033819</v>
          </cell>
          <cell r="W3902">
            <v>45138</v>
          </cell>
          <cell r="Z3902">
            <v>28861</v>
          </cell>
        </row>
        <row r="3903">
          <cell r="E3903" t="str">
            <v>OPP. WAXPOLE TATISILWAY</v>
          </cell>
          <cell r="G3903">
            <v>8987495120</v>
          </cell>
          <cell r="K3903" t="str">
            <v>BVDC376415</v>
          </cell>
          <cell r="W3903">
            <v>45138</v>
          </cell>
          <cell r="Z3903">
            <v>1</v>
          </cell>
        </row>
        <row r="3904">
          <cell r="E3904" t="str">
            <v>TATISILWAI, JHARKHAND
835103</v>
          </cell>
          <cell r="G3904">
            <v>6200160428</v>
          </cell>
          <cell r="K3904" t="str">
            <v>BQHS040705</v>
          </cell>
          <cell r="W3904">
            <v>45138</v>
          </cell>
          <cell r="Z3904">
            <v>26234</v>
          </cell>
        </row>
        <row r="3905">
          <cell r="E3905" t="str">
            <v>ASHOK NAGAR, RANCHI</v>
          </cell>
          <cell r="G3905">
            <v>8005942996</v>
          </cell>
          <cell r="K3905" t="str">
            <v>BPLD200068</v>
          </cell>
          <cell r="W3905">
            <v>45138</v>
          </cell>
          <cell r="Z3905">
            <v>6025</v>
          </cell>
        </row>
        <row r="3906">
          <cell r="E3906" t="str">
            <v>PLOT NO 716,VILL-RUKKA,
835219</v>
          </cell>
          <cell r="G3906">
            <v>9791019799</v>
          </cell>
          <cell r="K3906" t="str">
            <v>BSKS036365</v>
          </cell>
          <cell r="W3906">
            <v>45138</v>
          </cell>
          <cell r="Z3906">
            <v>17329</v>
          </cell>
        </row>
        <row r="3907">
          <cell r="E3907" t="str">
            <v>KATRAS, DHANBAD</v>
          </cell>
          <cell r="G3907">
            <v>9113788032</v>
          </cell>
          <cell r="K3907" t="str">
            <v>BSKD161477</v>
          </cell>
          <cell r="W3907">
            <v>45138</v>
          </cell>
          <cell r="Z3907">
            <v>9355</v>
          </cell>
        </row>
        <row r="3908">
          <cell r="E3908" t="str">
            <v>FLAT NO. 300, BLOCK - A, MP SRIRAM, CHHOTA GAMHARIA, P.S. - GAMHARIA, DIST.- SARAIKELA KHARSAWAN</v>
          </cell>
          <cell r="G3908">
            <v>7900700814</v>
          </cell>
          <cell r="K3908" t="str">
            <v>BRBL150944</v>
          </cell>
          <cell r="W3908">
            <v>45138</v>
          </cell>
          <cell r="Z3908">
            <v>5740</v>
          </cell>
        </row>
        <row r="3909">
          <cell r="E3909" t="str">
            <v>BHOWRA</v>
          </cell>
          <cell r="G3909">
            <v>6201841406</v>
          </cell>
          <cell r="K3909" t="str">
            <v>BULD162568</v>
          </cell>
          <cell r="W3909">
            <v>45138</v>
          </cell>
          <cell r="Z3909">
            <v>6230</v>
          </cell>
        </row>
        <row r="3910">
          <cell r="E3910" t="str">
            <v>OPP. PUNJAB NATIONAL BANK,, BUKRU, RANCHI</v>
          </cell>
          <cell r="G3910">
            <v>7091772999</v>
          </cell>
          <cell r="K3910" t="str">
            <v>BSGD161854</v>
          </cell>
          <cell r="W3910">
            <v>45138</v>
          </cell>
          <cell r="Z3910">
            <v>3770</v>
          </cell>
        </row>
        <row r="3911">
          <cell r="E3911" t="str">
            <v>TATISAILWAI</v>
          </cell>
          <cell r="G3911">
            <v>6201580224</v>
          </cell>
          <cell r="K3911" t="str">
            <v>BQBD200008</v>
          </cell>
          <cell r="W3911">
            <v>45138</v>
          </cell>
          <cell r="Z3911">
            <v>7740</v>
          </cell>
        </row>
        <row r="3912">
          <cell r="E3912" t="str">
            <v>ASHOK NAGAR, RANCHI</v>
          </cell>
          <cell r="G3912">
            <v>9334701321</v>
          </cell>
          <cell r="K3912" t="str">
            <v>BRGD230256</v>
          </cell>
          <cell r="W3912">
            <v>45138</v>
          </cell>
          <cell r="Z3912">
            <v>4400</v>
          </cell>
        </row>
        <row r="3913">
          <cell r="E3913" t="str">
            <v>TAPIN HAZARIBAGH</v>
          </cell>
          <cell r="G3913">
            <v>8002177613</v>
          </cell>
          <cell r="K3913" t="str">
            <v>BTGD162289</v>
          </cell>
          <cell r="W3913">
            <v>45138</v>
          </cell>
          <cell r="Z3913">
            <v>7160</v>
          </cell>
        </row>
        <row r="3914">
          <cell r="E3914" t="str">
            <v>SUNDAR NAGAR, JAMSHEDPUR</v>
          </cell>
          <cell r="G3914">
            <v>7908183052</v>
          </cell>
          <cell r="K3914" t="str">
            <v>BUAD162625</v>
          </cell>
          <cell r="W3914">
            <v>45138</v>
          </cell>
          <cell r="Z3914">
            <v>5565</v>
          </cell>
        </row>
        <row r="3915">
          <cell r="E3915" t="str">
            <v>BASTAWLA DHANBAD</v>
          </cell>
          <cell r="G3915">
            <v>8658834483</v>
          </cell>
          <cell r="K3915" t="str">
            <v>BUAD162630</v>
          </cell>
          <cell r="W3915">
            <v>45138</v>
          </cell>
          <cell r="Z3915">
            <v>4500</v>
          </cell>
        </row>
        <row r="3916">
          <cell r="E3916" t="str">
            <v>Chiturdih, Dhanbad.</v>
          </cell>
          <cell r="G3916">
            <v>9931519401</v>
          </cell>
          <cell r="K3916" t="str">
            <v>BTDD162192</v>
          </cell>
          <cell r="W3916">
            <v>45138</v>
          </cell>
          <cell r="Z3916">
            <v>6300</v>
          </cell>
        </row>
        <row r="3917">
          <cell r="E3917" t="str">
            <v>GARHWA DALTONGANJ</v>
          </cell>
          <cell r="G3917">
            <v>7488259727</v>
          </cell>
          <cell r="K3917" t="str">
            <v>BSAD161582</v>
          </cell>
          <cell r="W3917">
            <v>45138</v>
          </cell>
          <cell r="Z3917">
            <v>4630</v>
          </cell>
        </row>
        <row r="3918">
          <cell r="E3918" t="str">
            <v>PAKUR</v>
          </cell>
          <cell r="G3918">
            <v>9959134215</v>
          </cell>
          <cell r="K3918" t="str">
            <v>BUKD162491</v>
          </cell>
          <cell r="W3918">
            <v>45138</v>
          </cell>
          <cell r="Z3918">
            <v>3720</v>
          </cell>
        </row>
        <row r="3919">
          <cell r="E3919" t="str">
            <v>SHEETLA PRASAD SINGH,, MISHRA PADA, NEAR DURGA MANDIR,, JHARIA, DHANBAD - 828 111, JHARKHAND.</v>
          </cell>
          <cell r="G3919">
            <v>7644045555</v>
          </cell>
          <cell r="K3919" t="str">
            <v>BTKD162112</v>
          </cell>
          <cell r="W3919">
            <v>45138</v>
          </cell>
          <cell r="Z3919">
            <v>6700</v>
          </cell>
        </row>
        <row r="3920">
          <cell r="E3920" t="str">
            <v>SHEIKHPURA, BIHAR</v>
          </cell>
          <cell r="G3920">
            <v>9523096951</v>
          </cell>
          <cell r="K3920" t="str">
            <v>BULL160559</v>
          </cell>
          <cell r="W3920">
            <v>45136</v>
          </cell>
          <cell r="Z3920">
            <v>8596</v>
          </cell>
        </row>
        <row r="3921">
          <cell r="E3921" t="str">
            <v>HESLA,RAMGARH
829101</v>
          </cell>
          <cell r="G3921">
            <v>7562823341</v>
          </cell>
          <cell r="K3921" t="str">
            <v>BSJS035917</v>
          </cell>
          <cell r="W3921">
            <v>45136</v>
          </cell>
          <cell r="Z3921">
            <v>33782</v>
          </cell>
        </row>
        <row r="3922">
          <cell r="E3922" t="str">
            <v>BHOWRA, DHANBAD</v>
          </cell>
          <cell r="G3922">
            <v>7667061376</v>
          </cell>
          <cell r="K3922" t="str">
            <v>BVJD162958</v>
          </cell>
          <cell r="W3922">
            <v>45136</v>
          </cell>
          <cell r="Z3922">
            <v>2047</v>
          </cell>
        </row>
        <row r="3923">
          <cell r="E3923" t="str">
            <v>GIRIDIH</v>
          </cell>
          <cell r="G3923">
            <v>7903377362</v>
          </cell>
          <cell r="K3923" t="str">
            <v>BVFS049456</v>
          </cell>
          <cell r="W3923">
            <v>45136</v>
          </cell>
          <cell r="Z3923">
            <v>4755</v>
          </cell>
        </row>
        <row r="3924">
          <cell r="E3924" t="str">
            <v>RAMGARH
829103
NAYA MORE</v>
          </cell>
          <cell r="G3924">
            <v>6201225253</v>
          </cell>
          <cell r="K3924" t="str">
            <v>BRGS035169</v>
          </cell>
          <cell r="W3924">
            <v>45135</v>
          </cell>
          <cell r="Z3924">
            <v>8972</v>
          </cell>
        </row>
        <row r="3925">
          <cell r="E3925" t="str">
            <v>NAYA MORE,RAMGARH
ARA SARU BERA ROAD, NAYA, RAMGARH,JHARKHAND
829110
NAYA MORE</v>
          </cell>
          <cell r="G3925">
            <v>6201225253</v>
          </cell>
          <cell r="K3925" t="str">
            <v>BQBS033796</v>
          </cell>
          <cell r="W3925">
            <v>45135</v>
          </cell>
          <cell r="Z3925">
            <v>26025</v>
          </cell>
        </row>
        <row r="3926">
          <cell r="E3926" t="str">
            <v>GIRIDIH</v>
          </cell>
          <cell r="G3926">
            <v>9931110056</v>
          </cell>
          <cell r="K3926" t="str">
            <v>BWBD163701</v>
          </cell>
          <cell r="W3926">
            <v>45135</v>
          </cell>
          <cell r="Z3926">
            <v>311</v>
          </cell>
        </row>
        <row r="3927">
          <cell r="E3927" t="str">
            <v>BEGUSARAI, BIHAR</v>
          </cell>
          <cell r="G3927">
            <v>6205667340</v>
          </cell>
          <cell r="K3927" t="str">
            <v>BVIL161081</v>
          </cell>
          <cell r="W3927">
            <v>45135</v>
          </cell>
          <cell r="Z3927">
            <v>570</v>
          </cell>
        </row>
        <row r="3928">
          <cell r="E3928" t="str">
            <v>RAMGRAH</v>
          </cell>
          <cell r="G3928">
            <v>7870549349</v>
          </cell>
          <cell r="K3928" t="str">
            <v>BUBS034006</v>
          </cell>
          <cell r="W3928">
            <v>45134</v>
          </cell>
          <cell r="Z3928">
            <v>1481</v>
          </cell>
        </row>
        <row r="3929">
          <cell r="E3929" t="str">
            <v>RANCHI
834002</v>
          </cell>
          <cell r="G3929">
            <v>8210241710</v>
          </cell>
          <cell r="K3929" t="str">
            <v>BTIS032020</v>
          </cell>
          <cell r="W3929">
            <v>45134</v>
          </cell>
          <cell r="Z3929">
            <v>7448</v>
          </cell>
        </row>
        <row r="3930">
          <cell r="E3930" t="str">
            <v>CHATRA</v>
          </cell>
          <cell r="G3930">
            <v>7735729983</v>
          </cell>
          <cell r="K3930" t="str">
            <v>BHKS030073</v>
          </cell>
          <cell r="W3930">
            <v>45134</v>
          </cell>
          <cell r="Z3930">
            <v>12013</v>
          </cell>
        </row>
        <row r="3931">
          <cell r="E3931" t="str">
            <v>RANCHI
834002</v>
          </cell>
          <cell r="G3931">
            <v>9210241710</v>
          </cell>
          <cell r="K3931" t="str">
            <v>BTIS032025</v>
          </cell>
          <cell r="W3931">
            <v>45134</v>
          </cell>
          <cell r="Z3931">
            <v>7753</v>
          </cell>
        </row>
        <row r="3932">
          <cell r="E3932" t="str">
            <v>ARGADA ROAD, BINJHAR, P.O. - MARAR, RAMGARH
829117</v>
          </cell>
          <cell r="G3932">
            <v>8294504879</v>
          </cell>
          <cell r="K3932" t="str">
            <v>BSCS037449</v>
          </cell>
          <cell r="W3932">
            <v>45134</v>
          </cell>
          <cell r="Z3932">
            <v>20754</v>
          </cell>
        </row>
        <row r="3933">
          <cell r="E3933" t="str">
            <v>LODNA MORE</v>
          </cell>
          <cell r="G3933">
            <v>9550053031</v>
          </cell>
          <cell r="K3933" t="str">
            <v>BWKD163543</v>
          </cell>
          <cell r="W3933">
            <v>45133</v>
          </cell>
          <cell r="Z3933">
            <v>313</v>
          </cell>
        </row>
        <row r="3934">
          <cell r="E3934" t="str">
            <v>LODNA MORE</v>
          </cell>
          <cell r="G3934">
            <v>9500053031</v>
          </cell>
          <cell r="K3934" t="str">
            <v>BVFD163261</v>
          </cell>
          <cell r="W3934">
            <v>45133</v>
          </cell>
          <cell r="Z3934">
            <v>344</v>
          </cell>
        </row>
        <row r="3935">
          <cell r="E3935" t="str">
            <v>BALIDIH BOKARO</v>
          </cell>
          <cell r="G3935">
            <v>9733293030</v>
          </cell>
          <cell r="K3935" t="str">
            <v>BVFS049365</v>
          </cell>
          <cell r="W3935">
            <v>45132</v>
          </cell>
          <cell r="Z3935">
            <v>1709</v>
          </cell>
        </row>
        <row r="3936">
          <cell r="E3936" t="str">
            <v>BALIDIH BOKARO</v>
          </cell>
          <cell r="G3936">
            <v>9733293030</v>
          </cell>
          <cell r="K3936" t="str">
            <v>BVFS049364</v>
          </cell>
          <cell r="W3936">
            <v>45132</v>
          </cell>
          <cell r="Z3936">
            <v>574</v>
          </cell>
        </row>
        <row r="3937">
          <cell r="E3937" t="str">
            <v>11 PINJRAPOLE, HARMU ROAD, RANCHI
11 PINJRAPOLE, HARMU ROAD, RANCHI
834001
MAHILONG, TATISILWAY</v>
          </cell>
          <cell r="G3937">
            <v>9709000070</v>
          </cell>
          <cell r="K3937" t="str">
            <v>BNCC370425</v>
          </cell>
          <cell r="W3937">
            <v>45132</v>
          </cell>
          <cell r="Z3937">
            <v>68329</v>
          </cell>
        </row>
        <row r="3938">
          <cell r="E3938" t="str">
            <v>GOVINDPUR DHANBAD</v>
          </cell>
          <cell r="G3938">
            <v>9110154620</v>
          </cell>
          <cell r="K3938" t="str">
            <v>BRFS034901</v>
          </cell>
          <cell r="W3938">
            <v>45132</v>
          </cell>
          <cell r="Z3938">
            <v>14661</v>
          </cell>
        </row>
        <row r="3939">
          <cell r="E3939" t="str">
            <v>LODNA</v>
          </cell>
          <cell r="G3939">
            <v>8434845555</v>
          </cell>
          <cell r="K3939" t="str">
            <v>BWAD163648</v>
          </cell>
          <cell r="W3939">
            <v>45132</v>
          </cell>
          <cell r="Z3939">
            <v>955</v>
          </cell>
        </row>
        <row r="3940">
          <cell r="E3940" t="str">
            <v>MANDU, RAMGARH
JAISWAL COLONY, THANA CHOW,, RAMGARH CANTT. DIST. RAMGARH, JHARKHAND
825316
MANDU</v>
          </cell>
          <cell r="G3940">
            <v>8797891051</v>
          </cell>
          <cell r="K3940" t="str">
            <v>BWCS032691</v>
          </cell>
          <cell r="W3940">
            <v>45131</v>
          </cell>
          <cell r="Z3940">
            <v>1</v>
          </cell>
        </row>
        <row r="3941">
          <cell r="E3941" t="str">
            <v>KHURPANIA, KHASHMAHAL, PHUSHRO</v>
          </cell>
          <cell r="G3941">
            <v>6299732316</v>
          </cell>
          <cell r="K3941" t="str">
            <v>BTHD162350</v>
          </cell>
          <cell r="W3941">
            <v>45131</v>
          </cell>
          <cell r="Z3941">
            <v>2908</v>
          </cell>
        </row>
        <row r="3942">
          <cell r="E3942" t="str">
            <v>JASIDIH, DEOGHAR
814142</v>
          </cell>
          <cell r="G3942">
            <v>6202270389</v>
          </cell>
          <cell r="K3942" t="str">
            <v>BSBC375571</v>
          </cell>
          <cell r="W3942">
            <v>45131</v>
          </cell>
          <cell r="Z3942">
            <v>5117</v>
          </cell>
        </row>
        <row r="3943">
          <cell r="E3943" t="str">
            <v>OPERATIONS OFFICER, BOKARO BP, KIND ATTEN.ABHISHEK TRIPATHI, MOB. NO.8789972995, VENDOR CODE-11970380
OPERATIONS OFFICER, BOKARO BP, KIND ATTEN.ABHISHEK TRIPATHI, MOB. NO.8789972995, VENDOR CODE-11970380
827014
LPG BOTTALING PLANT, BALIDIH,</v>
          </cell>
          <cell r="G3943">
            <v>7905252185</v>
          </cell>
          <cell r="K3943" t="str">
            <v>BOCS040147</v>
          </cell>
          <cell r="W3943">
            <v>45131</v>
          </cell>
          <cell r="Z3943">
            <v>27373</v>
          </cell>
        </row>
        <row r="3944">
          <cell r="E3944" t="str">
            <v>DEOGRAH</v>
          </cell>
          <cell r="G3944">
            <v>9065522796</v>
          </cell>
          <cell r="K3944" t="str">
            <v>BWCC379822</v>
          </cell>
          <cell r="W3944">
            <v>45131</v>
          </cell>
          <cell r="Z3944">
            <v>0</v>
          </cell>
        </row>
        <row r="3945">
          <cell r="E3945" t="str">
            <v>REHLA,GARWA,JHARKHAND
822124
RANCHI</v>
          </cell>
          <cell r="G3945">
            <v>7004623399</v>
          </cell>
          <cell r="K3945" t="str">
            <v>BMFS031346</v>
          </cell>
          <cell r="W3945">
            <v>45131</v>
          </cell>
          <cell r="Z3945">
            <v>25444</v>
          </cell>
        </row>
        <row r="3946">
          <cell r="E3946" t="str">
            <v>BARKAGAOUN, HAZARIBAGH</v>
          </cell>
          <cell r="G3946">
            <v>6201454991</v>
          </cell>
          <cell r="K3946" t="str">
            <v>BVED231179</v>
          </cell>
          <cell r="W3946">
            <v>45130</v>
          </cell>
          <cell r="Z3946">
            <v>2347</v>
          </cell>
        </row>
        <row r="3947">
          <cell r="E3947" t="str">
            <v>PLOT NO 716,VILL-RUKKA,
835219</v>
          </cell>
          <cell r="G3947">
            <v>9791019799</v>
          </cell>
          <cell r="K3947" t="str">
            <v>BSKS036366</v>
          </cell>
          <cell r="W3947">
            <v>45129</v>
          </cell>
          <cell r="Z3947">
            <v>24845</v>
          </cell>
        </row>
        <row r="3948">
          <cell r="E3948" t="str">
            <v>PLOT NO 716,VILL-RUKKA,
835219</v>
          </cell>
          <cell r="G3948">
            <v>9791019799</v>
          </cell>
          <cell r="K3948" t="str">
            <v>BSKS036365</v>
          </cell>
          <cell r="W3948">
            <v>45129</v>
          </cell>
          <cell r="Z3948">
            <v>17241</v>
          </cell>
        </row>
        <row r="3949">
          <cell r="E3949" t="str">
            <v>CHAS BOKARO</v>
          </cell>
          <cell r="G3949">
            <v>9135780550</v>
          </cell>
          <cell r="K3949" t="str">
            <v>BPJD200007</v>
          </cell>
          <cell r="W3949">
            <v>45129</v>
          </cell>
          <cell r="Z3949">
            <v>16776</v>
          </cell>
        </row>
        <row r="3950">
          <cell r="E3950" t="str">
            <v>TAPIN PROJECT, TAPIN</v>
          </cell>
          <cell r="G3950">
            <v>8521064546</v>
          </cell>
          <cell r="K3950" t="str">
            <v>BUID162953</v>
          </cell>
          <cell r="W3950">
            <v>45129</v>
          </cell>
          <cell r="Z3950">
            <v>3089</v>
          </cell>
        </row>
        <row r="3951">
          <cell r="E3951" t="str">
            <v>SUNDER NAGAR, JAMSHEDPUR</v>
          </cell>
          <cell r="G3951">
            <v>9437548852</v>
          </cell>
          <cell r="K3951" t="str">
            <v>BVED163231</v>
          </cell>
          <cell r="W3951">
            <v>45129</v>
          </cell>
          <cell r="Z3951">
            <v>2625</v>
          </cell>
        </row>
        <row r="3952">
          <cell r="E3952" t="str">
            <v>SUNDER NAGAR, JAMSHEDPUR</v>
          </cell>
          <cell r="G3952">
            <v>9437548852</v>
          </cell>
          <cell r="K3952" t="str">
            <v>BVED163235</v>
          </cell>
          <cell r="W3952">
            <v>45129</v>
          </cell>
          <cell r="Z3952">
            <v>2575</v>
          </cell>
        </row>
        <row r="3953">
          <cell r="E3953" t="str">
            <v>GOVINDPUR, DHANBAD</v>
          </cell>
          <cell r="G3953">
            <v>7354622131</v>
          </cell>
          <cell r="K3953" t="str">
            <v>BVDS039346</v>
          </cell>
          <cell r="W3953">
            <v>45129</v>
          </cell>
          <cell r="Z3953">
            <v>2037</v>
          </cell>
        </row>
        <row r="3954">
          <cell r="E3954" t="str">
            <v>GIRIDIH</v>
          </cell>
          <cell r="G3954">
            <v>8051062502</v>
          </cell>
          <cell r="K3954" t="str">
            <v>BVKS048107</v>
          </cell>
          <cell r="W3954">
            <v>45129</v>
          </cell>
          <cell r="Z3954">
            <v>9639</v>
          </cell>
        </row>
        <row r="3955">
          <cell r="E3955" t="str">
            <v>NTA LODNA, DHANBAD</v>
          </cell>
          <cell r="G3955">
            <v>7061894965</v>
          </cell>
          <cell r="K3955" t="str">
            <v>BULD162559</v>
          </cell>
          <cell r="W3955">
            <v>45129</v>
          </cell>
          <cell r="Z3955">
            <v>8079</v>
          </cell>
        </row>
        <row r="3956">
          <cell r="E3956" t="str">
            <v>BADA TALAB, RANCHI</v>
          </cell>
          <cell r="G3956">
            <v>6207568694</v>
          </cell>
          <cell r="K3956" t="str">
            <v>BVFC377137</v>
          </cell>
          <cell r="W3956">
            <v>45129</v>
          </cell>
          <cell r="Z3956">
            <v>341</v>
          </cell>
        </row>
        <row r="3957">
          <cell r="E3957" t="str">
            <v>AT - HEHAL, POST - BARKAKANA
BARKAKANA
829103</v>
          </cell>
          <cell r="G3957">
            <v>6200896545</v>
          </cell>
          <cell r="K3957" t="str">
            <v>BUAS033580</v>
          </cell>
          <cell r="W3957">
            <v>45128</v>
          </cell>
          <cell r="Z3957">
            <v>13265</v>
          </cell>
        </row>
        <row r="3958">
          <cell r="E3958" t="str">
            <v>PHOOLWARTAND, DHANBAD</v>
          </cell>
          <cell r="G3958">
            <v>8210106692</v>
          </cell>
          <cell r="K3958" t="str">
            <v>BVHD163393</v>
          </cell>
          <cell r="W3958">
            <v>45128</v>
          </cell>
          <cell r="Z3958">
            <v>1311</v>
          </cell>
        </row>
        <row r="3959">
          <cell r="E3959" t="str">
            <v>PITHORIA</v>
          </cell>
          <cell r="G3959">
            <v>9835321621</v>
          </cell>
          <cell r="K3959" t="str">
            <v>BVCC376206</v>
          </cell>
          <cell r="W3959">
            <v>45128</v>
          </cell>
          <cell r="Z3959">
            <v>2025</v>
          </cell>
        </row>
        <row r="3960">
          <cell r="E3960" t="str">
            <v>ARGADA ROAD, BINJHAR, P.O. - MARAR, RAMGARH
829117</v>
          </cell>
          <cell r="G3960">
            <v>8294504879</v>
          </cell>
          <cell r="K3960" t="str">
            <v>BSCS037449</v>
          </cell>
          <cell r="W3960">
            <v>45127</v>
          </cell>
          <cell r="Z3960">
            <v>20646</v>
          </cell>
        </row>
        <row r="3961">
          <cell r="E3961" t="str">
            <v>DHANBAD</v>
          </cell>
          <cell r="G3961">
            <v>6207308280</v>
          </cell>
          <cell r="K3961" t="str">
            <v>BTED162231</v>
          </cell>
          <cell r="W3961">
            <v>45127</v>
          </cell>
          <cell r="Z3961">
            <v>8022</v>
          </cell>
        </row>
        <row r="3962">
          <cell r="E3962" t="str">
            <v>DEOGRAH</v>
          </cell>
          <cell r="G3962">
            <v>9065522796</v>
          </cell>
          <cell r="K3962" t="str">
            <v>BWCC379822</v>
          </cell>
          <cell r="W3962">
            <v>45127</v>
          </cell>
          <cell r="Z3962">
            <v>0</v>
          </cell>
        </row>
        <row r="3963">
          <cell r="E3963" t="str">
            <v>BAZAR SAMITI,RAMGARH
829122</v>
          </cell>
          <cell r="G3963">
            <v>9835764965</v>
          </cell>
          <cell r="K3963" t="str">
            <v>BSBC375576</v>
          </cell>
          <cell r="W3963">
            <v>45127</v>
          </cell>
          <cell r="Z3963">
            <v>10779</v>
          </cell>
        </row>
        <row r="3964">
          <cell r="E3964" t="str">
            <v>TETULWARI</v>
          </cell>
          <cell r="G3964">
            <v>9835747740</v>
          </cell>
          <cell r="K3964" t="str">
            <v>BTGD162296</v>
          </cell>
          <cell r="W3964">
            <v>45127</v>
          </cell>
          <cell r="Z3964">
            <v>2597</v>
          </cell>
        </row>
        <row r="3965">
          <cell r="E3965" t="str">
            <v>PIPRA</v>
          </cell>
          <cell r="G3965">
            <v>7546914655</v>
          </cell>
          <cell r="K3965" t="str">
            <v>BVIL161084</v>
          </cell>
          <cell r="W3965">
            <v>45127</v>
          </cell>
          <cell r="Z3965">
            <v>582</v>
          </cell>
        </row>
        <row r="3966">
          <cell r="E3966" t="str">
            <v>PHUSHRO</v>
          </cell>
          <cell r="G3966">
            <v>7091340232</v>
          </cell>
          <cell r="K3966" t="str">
            <v>BVKD163026</v>
          </cell>
          <cell r="W3966">
            <v>45127</v>
          </cell>
          <cell r="Z3966">
            <v>1636</v>
          </cell>
        </row>
        <row r="3967">
          <cell r="E3967" t="str">
            <v>JASIDIH, DEOGHAR
814142</v>
          </cell>
          <cell r="G3967">
            <v>9431794976</v>
          </cell>
          <cell r="K3967" t="str">
            <v>BSEC376083</v>
          </cell>
          <cell r="W3967">
            <v>45126</v>
          </cell>
          <cell r="Z3967">
            <v>4130</v>
          </cell>
        </row>
        <row r="3968">
          <cell r="E3968" t="str">
            <v xml:space="preserve">TOPIN SOUTH  </v>
          </cell>
          <cell r="G3968">
            <v>9102994453</v>
          </cell>
          <cell r="K3968" t="str">
            <v>BSGD161864</v>
          </cell>
          <cell r="W3968">
            <v>45126</v>
          </cell>
          <cell r="Z3968">
            <v>5040</v>
          </cell>
        </row>
        <row r="3969">
          <cell r="E3969" t="str">
            <v>JASIDIH, DEOGHAR
814142</v>
          </cell>
          <cell r="G3969">
            <v>6202270389</v>
          </cell>
          <cell r="K3969" t="str">
            <v>BSBC375571</v>
          </cell>
          <cell r="W3969">
            <v>45126</v>
          </cell>
          <cell r="Z3969">
            <v>5092</v>
          </cell>
        </row>
        <row r="3970">
          <cell r="E3970" t="str">
            <v>RAMGRAH</v>
          </cell>
          <cell r="G3970">
            <v>8709937739</v>
          </cell>
          <cell r="K3970" t="str">
            <v>BWBC379643</v>
          </cell>
          <cell r="W3970">
            <v>45125</v>
          </cell>
          <cell r="Z3970">
            <v>1</v>
          </cell>
        </row>
        <row r="3971">
          <cell r="E3971" t="str">
            <v>TIPUDANA, RANCHI</v>
          </cell>
          <cell r="G3971">
            <v>7070990285</v>
          </cell>
          <cell r="K3971" t="str">
            <v>BUGC373215</v>
          </cell>
          <cell r="W3971">
            <v>45125</v>
          </cell>
          <cell r="Z3971">
            <v>3677</v>
          </cell>
        </row>
        <row r="3972">
          <cell r="E3972" t="str">
            <v>ANGAR PATRA,DHANBAD</v>
          </cell>
          <cell r="G3972">
            <v>6207308280</v>
          </cell>
          <cell r="K3972" t="str">
            <v>BSGD161898</v>
          </cell>
          <cell r="W3972">
            <v>45125</v>
          </cell>
          <cell r="Z3972">
            <v>3470</v>
          </cell>
        </row>
        <row r="3973">
          <cell r="E3973" t="str">
            <v>C/O - AMAN AGRAWAL, PLOT NO. 735, KAITHA, RAMGARH CANTT., RAMGARH
825101</v>
          </cell>
          <cell r="G3973">
            <v>8709937739</v>
          </cell>
          <cell r="K3973" t="str">
            <v>BSDC375954</v>
          </cell>
          <cell r="W3973">
            <v>45124</v>
          </cell>
          <cell r="Z3973">
            <v>13276</v>
          </cell>
        </row>
        <row r="3974">
          <cell r="E3974" t="str">
            <v>CHANDWA, RANCHI</v>
          </cell>
          <cell r="G3974">
            <v>8168068360</v>
          </cell>
          <cell r="K3974" t="str">
            <v>BVEC376812</v>
          </cell>
          <cell r="W3974">
            <v>45124</v>
          </cell>
          <cell r="Z3974">
            <v>4928</v>
          </cell>
        </row>
        <row r="3975">
          <cell r="E3975" t="str">
            <v>PAKUR</v>
          </cell>
          <cell r="G3975">
            <v>9608770887</v>
          </cell>
          <cell r="K3975" t="str">
            <v>BUKD162500</v>
          </cell>
          <cell r="W3975">
            <v>45124</v>
          </cell>
          <cell r="Z3975">
            <v>3635</v>
          </cell>
        </row>
        <row r="3976">
          <cell r="E3976" t="str">
            <v>MUNGMA</v>
          </cell>
          <cell r="G3976">
            <v>7439816339</v>
          </cell>
          <cell r="K3976" t="str">
            <v>BNCS030884</v>
          </cell>
          <cell r="W3976">
            <v>45122</v>
          </cell>
          <cell r="Z3976">
            <v>9283</v>
          </cell>
        </row>
        <row r="3977">
          <cell r="E3977" t="str">
            <v>BHULI, DHANBAD</v>
          </cell>
          <cell r="G3977">
            <v>7541046561</v>
          </cell>
          <cell r="K3977" t="str">
            <v>BVFS039912</v>
          </cell>
          <cell r="W3977">
            <v>45122</v>
          </cell>
          <cell r="Z3977">
            <v>5146</v>
          </cell>
        </row>
        <row r="3978">
          <cell r="E3978" t="str">
            <v>BHOWRA</v>
          </cell>
          <cell r="G3978">
            <v>9931519401</v>
          </cell>
          <cell r="K3978" t="str">
            <v>BSGD161904</v>
          </cell>
          <cell r="W3978">
            <v>45122</v>
          </cell>
          <cell r="Z3978">
            <v>7550</v>
          </cell>
        </row>
        <row r="3979">
          <cell r="E3979" t="str">
            <v>NAMKUM, RANCHI</v>
          </cell>
          <cell r="G3979">
            <v>8740968746</v>
          </cell>
          <cell r="K3979" t="str">
            <v>BVKS037559</v>
          </cell>
          <cell r="W3979">
            <v>45122</v>
          </cell>
          <cell r="Z3979">
            <v>444</v>
          </cell>
        </row>
        <row r="3980">
          <cell r="E3980" t="str">
            <v>DUMRI, DHANBAD</v>
          </cell>
          <cell r="G3980">
            <v>6204545670</v>
          </cell>
          <cell r="K3980" t="str">
            <v>BVHD163374</v>
          </cell>
          <cell r="W3980">
            <v>45122</v>
          </cell>
          <cell r="Z3980">
            <v>1533</v>
          </cell>
        </row>
        <row r="3981">
          <cell r="E3981" t="str">
            <v>JARANDIH, PHUSHRO</v>
          </cell>
          <cell r="G3981">
            <v>7541869555</v>
          </cell>
          <cell r="K3981" t="str">
            <v>BTKD162074</v>
          </cell>
          <cell r="W3981">
            <v>45121</v>
          </cell>
          <cell r="Z3981">
            <v>8346</v>
          </cell>
        </row>
        <row r="3982">
          <cell r="E3982" t="str">
            <v>LODNA</v>
          </cell>
          <cell r="G3982">
            <v>8434845555</v>
          </cell>
          <cell r="K3982" t="str">
            <v>BTCD162149</v>
          </cell>
          <cell r="W3982">
            <v>45121</v>
          </cell>
          <cell r="Z3982">
            <v>7640</v>
          </cell>
        </row>
        <row r="3983">
          <cell r="E3983" t="str">
            <v>RAMGARH,JHARKHAND
829122</v>
          </cell>
          <cell r="G3983">
            <v>9934012694</v>
          </cell>
          <cell r="K3983" t="str">
            <v>BOKC370020</v>
          </cell>
          <cell r="W3983">
            <v>45121</v>
          </cell>
          <cell r="Z3983">
            <v>35502</v>
          </cell>
        </row>
        <row r="3984">
          <cell r="E3984" t="str">
            <v>PLOT NO. 148, TUPUDANA, INDUSTRIAL AREA, HATIA, RANCHI
834002</v>
          </cell>
          <cell r="G3984">
            <v>9534249500</v>
          </cell>
          <cell r="K3984" t="str">
            <v>BSLS036682</v>
          </cell>
          <cell r="W3984">
            <v>45121</v>
          </cell>
          <cell r="Z3984">
            <v>12217</v>
          </cell>
        </row>
        <row r="3985">
          <cell r="E3985" t="str">
            <v>PLOT NO. 148, TUPUDANA, INDUSTRIAL AREA, HATIA, RANCHI
834002</v>
          </cell>
          <cell r="G3985">
            <v>9534249500</v>
          </cell>
          <cell r="K3985" t="str">
            <v>BRIS035838</v>
          </cell>
          <cell r="W3985">
            <v>45121</v>
          </cell>
          <cell r="Z3985">
            <v>22749</v>
          </cell>
        </row>
        <row r="3986">
          <cell r="E3986" t="str">
            <v>TUPUDANA INDUSTRIAL AREA,RANCHI
834003</v>
          </cell>
          <cell r="G3986">
            <v>7979877049</v>
          </cell>
          <cell r="K3986" t="str">
            <v>BRIS035695</v>
          </cell>
          <cell r="W3986">
            <v>45121</v>
          </cell>
          <cell r="Z3986">
            <v>19399</v>
          </cell>
        </row>
        <row r="3987">
          <cell r="E3987" t="str">
            <v>BEGUSARAI</v>
          </cell>
          <cell r="G3987">
            <v>7738515781</v>
          </cell>
          <cell r="K3987" t="str">
            <v>BWJL153355</v>
          </cell>
          <cell r="W3987">
            <v>45121</v>
          </cell>
          <cell r="Z3987">
            <v>835</v>
          </cell>
        </row>
        <row r="3988">
          <cell r="E3988" t="str">
            <v>ASHOKA PROJECT PIPARWAR</v>
          </cell>
          <cell r="G3988">
            <v>9102994454</v>
          </cell>
          <cell r="K3988" t="str">
            <v>BUID162912</v>
          </cell>
          <cell r="W3988">
            <v>45121</v>
          </cell>
          <cell r="Z3988">
            <v>4646</v>
          </cell>
        </row>
        <row r="3989">
          <cell r="E3989" t="str">
            <v>CHAINA MORE</v>
          </cell>
          <cell r="G3989">
            <v>6201438329</v>
          </cell>
          <cell r="K3989" t="str">
            <v>BJJS040039</v>
          </cell>
          <cell r="W3989">
            <v>45120</v>
          </cell>
          <cell r="Z3989">
            <v>57798</v>
          </cell>
        </row>
        <row r="3990">
          <cell r="E3990" t="str">
            <v>ORMANJHI</v>
          </cell>
          <cell r="G3990">
            <v>9801218570</v>
          </cell>
          <cell r="K3990" t="str">
            <v>BVHD163336</v>
          </cell>
          <cell r="W3990">
            <v>45120</v>
          </cell>
          <cell r="Z3990">
            <v>1100</v>
          </cell>
        </row>
        <row r="3991">
          <cell r="E3991" t="str">
            <v>KOKAR INDUSTRIAL AREA,RANCHI
834002
KOKAR INDUSTRIAL AREA</v>
          </cell>
          <cell r="G3991">
            <v>6202536795</v>
          </cell>
          <cell r="K3991" t="str">
            <v>BQAC373733</v>
          </cell>
          <cell r="W3991">
            <v>45119</v>
          </cell>
          <cell r="Z3991">
            <v>6526</v>
          </cell>
        </row>
        <row r="3992">
          <cell r="E3992" t="str">
            <v>DHANBAD</v>
          </cell>
          <cell r="G3992">
            <v>8106167121</v>
          </cell>
          <cell r="K3992" t="str">
            <v>BRGD161225</v>
          </cell>
          <cell r="W3992">
            <v>45119</v>
          </cell>
          <cell r="Z3992">
            <v>5990</v>
          </cell>
        </row>
        <row r="3993">
          <cell r="E3993" t="str">
            <v>NAGARI,</v>
          </cell>
          <cell r="G3993">
            <v>8294385129</v>
          </cell>
          <cell r="K3993" t="str">
            <v>BLGS040582</v>
          </cell>
          <cell r="W3993">
            <v>45119</v>
          </cell>
          <cell r="Z3993">
            <v>42398</v>
          </cell>
        </row>
        <row r="3994">
          <cell r="E3994" t="str">
            <v>NAGARI,</v>
          </cell>
          <cell r="G3994">
            <v>7903706711</v>
          </cell>
          <cell r="K3994" t="str">
            <v>BILS030211</v>
          </cell>
          <cell r="W3994">
            <v>45119</v>
          </cell>
          <cell r="Z3994">
            <v>53416</v>
          </cell>
        </row>
        <row r="3995">
          <cell r="E3995" t="str">
            <v>KODERMA</v>
          </cell>
          <cell r="G3995">
            <v>8210413459</v>
          </cell>
          <cell r="K3995" t="str">
            <v>BVFS049421</v>
          </cell>
          <cell r="W3995">
            <v>45119</v>
          </cell>
          <cell r="Z3995">
            <v>2133</v>
          </cell>
        </row>
        <row r="3996">
          <cell r="E3996" t="str">
            <v>A-3, 2ND PHASE, ADITYAPUR INDUSTRIAL AREA, ADITYAPUR, JAMSHEDPUR, JHARKHAND
A-3, 2ND PHASE, ADITYAPUR INDUSTRIAL AREA, ADITYAPUR, JAMSHEDPUR, JHARKHAND
831013
JAMHEDPUR</v>
          </cell>
          <cell r="G3996">
            <v>9608189810</v>
          </cell>
          <cell r="K3996" t="str">
            <v>GPBC370442</v>
          </cell>
          <cell r="W3996">
            <v>45119</v>
          </cell>
          <cell r="Z3996">
            <v>15319</v>
          </cell>
        </row>
        <row r="3997">
          <cell r="E3997" t="str">
            <v>GIRIDIH</v>
          </cell>
          <cell r="G3997">
            <v>9570128391</v>
          </cell>
          <cell r="K3997" t="str">
            <v>BBKB042676</v>
          </cell>
          <cell r="W3997">
            <v>45119</v>
          </cell>
          <cell r="Z3997">
            <v>0</v>
          </cell>
        </row>
        <row r="3998">
          <cell r="E3998" t="str">
            <v>KALYANI, PHUSHRO</v>
          </cell>
          <cell r="G3998">
            <v>8106167121</v>
          </cell>
          <cell r="K3998" t="str">
            <v>BRHD161312</v>
          </cell>
          <cell r="W3998">
            <v>45119</v>
          </cell>
          <cell r="Z3998">
            <v>8447</v>
          </cell>
        </row>
        <row r="3999">
          <cell r="E3999" t="str">
            <v>PHUSHRO</v>
          </cell>
          <cell r="G3999">
            <v>7091340232</v>
          </cell>
          <cell r="K3999" t="str">
            <v>BVKD163026</v>
          </cell>
          <cell r="W3999">
            <v>45118</v>
          </cell>
          <cell r="Z3999">
            <v>1513</v>
          </cell>
        </row>
        <row r="4000">
          <cell r="E4000" t="str">
            <v>PHUSHRO</v>
          </cell>
          <cell r="G4000">
            <v>7091340232</v>
          </cell>
          <cell r="K4000" t="str">
            <v>BVED163244</v>
          </cell>
          <cell r="W4000">
            <v>45118</v>
          </cell>
          <cell r="Z4000">
            <v>1225</v>
          </cell>
        </row>
        <row r="4001">
          <cell r="E4001" t="str">
            <v>PHUSHRO</v>
          </cell>
          <cell r="G4001">
            <v>7091340232</v>
          </cell>
          <cell r="K4001" t="str">
            <v>BWAD163687</v>
          </cell>
          <cell r="W4001">
            <v>45118</v>
          </cell>
          <cell r="Z4001">
            <v>326</v>
          </cell>
        </row>
        <row r="4002">
          <cell r="E4002" t="str">
            <v>PHUSHRO</v>
          </cell>
          <cell r="G4002">
            <v>7091340232</v>
          </cell>
          <cell r="K4002" t="str">
            <v>BVED163240</v>
          </cell>
          <cell r="W4002">
            <v>45118</v>
          </cell>
          <cell r="Z4002">
            <v>309</v>
          </cell>
        </row>
        <row r="4003">
          <cell r="E4003" t="str">
            <v>ADITYAPUR KANDRA ROAD
831013</v>
          </cell>
          <cell r="G4003">
            <v>9608189810</v>
          </cell>
          <cell r="K4003" t="str">
            <v>BRDC373261</v>
          </cell>
          <cell r="W4003">
            <v>45118</v>
          </cell>
          <cell r="Z4003">
            <v>5559</v>
          </cell>
        </row>
        <row r="4004">
          <cell r="E4004" t="str">
            <v>BIT MESRA, RANCHI</v>
          </cell>
          <cell r="G4004">
            <v>8010635349</v>
          </cell>
          <cell r="K4004" t="str">
            <v>BVIC378175</v>
          </cell>
          <cell r="W4004">
            <v>45118</v>
          </cell>
          <cell r="Z4004">
            <v>2131</v>
          </cell>
        </row>
        <row r="4005">
          <cell r="E4005" t="str">
            <v>MANDU, RAMGARH
JAISWAL COLONY, THANA CHOW,, RAMGARH CANTT. DIST. RAMGARH, JHARKHAND
825316
MANDU</v>
          </cell>
          <cell r="G4005">
            <v>7654107064</v>
          </cell>
          <cell r="K4005" t="str">
            <v>BWLS032057</v>
          </cell>
          <cell r="W4005">
            <v>45117</v>
          </cell>
          <cell r="Z4005">
            <v>1</v>
          </cell>
        </row>
        <row r="4006">
          <cell r="E4006" t="str">
            <v>BUSUR, ORMANJHI</v>
          </cell>
          <cell r="G4006">
            <v>7209999899</v>
          </cell>
          <cell r="K4006" t="str">
            <v>BVJC374173</v>
          </cell>
          <cell r="W4006">
            <v>45117</v>
          </cell>
          <cell r="Z4006">
            <v>1</v>
          </cell>
        </row>
        <row r="4007">
          <cell r="E4007" t="str">
            <v>PHOOLWARTAND, DHANBAD</v>
          </cell>
          <cell r="G4007">
            <v>8106167121</v>
          </cell>
          <cell r="K4007" t="str">
            <v>BVHD163393</v>
          </cell>
          <cell r="W4007">
            <v>45117</v>
          </cell>
          <cell r="Z4007">
            <v>1149</v>
          </cell>
        </row>
        <row r="4008">
          <cell r="E4008" t="str">
            <v>RANCHI</v>
          </cell>
          <cell r="G4008">
            <v>9430143630</v>
          </cell>
          <cell r="K4008" t="str">
            <v>BVJC374172</v>
          </cell>
          <cell r="W4008">
            <v>45117</v>
          </cell>
          <cell r="Z4008">
            <v>1256</v>
          </cell>
        </row>
        <row r="4009">
          <cell r="E4009" t="str">
            <v>TETULWARI</v>
          </cell>
          <cell r="G4009">
            <v>9835747740</v>
          </cell>
          <cell r="K4009" t="str">
            <v>BTGD162296</v>
          </cell>
          <cell r="W4009">
            <v>45117</v>
          </cell>
          <cell r="Z4009">
            <v>2589</v>
          </cell>
        </row>
        <row r="4010">
          <cell r="E4010" t="str">
            <v>HESLA,RAMGARH
829101</v>
          </cell>
          <cell r="G4010">
            <v>7562823341</v>
          </cell>
          <cell r="K4010" t="str">
            <v>BSDS037710</v>
          </cell>
          <cell r="W4010">
            <v>45115</v>
          </cell>
          <cell r="Z4010">
            <v>27129</v>
          </cell>
        </row>
        <row r="4011">
          <cell r="E4011" t="str">
            <v>HESLA,RAMGARH
829101</v>
          </cell>
          <cell r="G4011">
            <v>7562823341</v>
          </cell>
          <cell r="K4011" t="str">
            <v>BSJS035917</v>
          </cell>
          <cell r="W4011">
            <v>45115</v>
          </cell>
          <cell r="Z4011">
            <v>33781</v>
          </cell>
        </row>
        <row r="4012">
          <cell r="E4012" t="str">
            <v>GODDA</v>
          </cell>
          <cell r="G4012">
            <v>9989394461</v>
          </cell>
          <cell r="K4012" t="str">
            <v>BWCD121690</v>
          </cell>
          <cell r="W4012">
            <v>45115</v>
          </cell>
          <cell r="Z4012">
            <v>1</v>
          </cell>
        </row>
        <row r="4013">
          <cell r="E4013" t="str">
            <v>KODERMA</v>
          </cell>
          <cell r="G4013">
            <v>6201438329</v>
          </cell>
          <cell r="K4013" t="str">
            <v>BWLS031959</v>
          </cell>
          <cell r="W4013">
            <v>45115</v>
          </cell>
          <cell r="Z4013">
            <v>1</v>
          </cell>
        </row>
        <row r="4014">
          <cell r="E4014" t="str">
            <v>PHUSHRO</v>
          </cell>
          <cell r="G4014">
            <v>7091340232</v>
          </cell>
          <cell r="K4014" t="str">
            <v>BRFD161164</v>
          </cell>
          <cell r="W4014">
            <v>45115</v>
          </cell>
          <cell r="Z4014">
            <v>0</v>
          </cell>
        </row>
        <row r="4015">
          <cell r="E4015" t="str">
            <v>BALIDIH INDUSTRIAL AREA
827014</v>
          </cell>
          <cell r="G4015">
            <v>8100184482</v>
          </cell>
          <cell r="K4015" t="str">
            <v>BTDS044313</v>
          </cell>
          <cell r="W4015">
            <v>45115</v>
          </cell>
          <cell r="Z4015">
            <v>14163</v>
          </cell>
        </row>
        <row r="4016">
          <cell r="E4016" t="str">
            <v>BALIDIH, BOKARO</v>
          </cell>
          <cell r="G4016">
            <v>9523599905</v>
          </cell>
          <cell r="K4016" t="str">
            <v>BVCC376207</v>
          </cell>
          <cell r="W4016">
            <v>45115</v>
          </cell>
          <cell r="Z4016">
            <v>5584</v>
          </cell>
        </row>
        <row r="4017">
          <cell r="E4017" t="str">
            <v>BALIDIH INDUSTRIAL AREA
827014</v>
          </cell>
          <cell r="G4017">
            <v>9553775728</v>
          </cell>
          <cell r="K4017" t="str">
            <v>BTDS044304</v>
          </cell>
          <cell r="W4017">
            <v>45115</v>
          </cell>
          <cell r="Z4017">
            <v>13628</v>
          </cell>
        </row>
        <row r="4018">
          <cell r="E4018" t="str">
            <v>MANDU, RAMGARH
JAISWAL COLONY, THANA CHOW,, RAMGARH CANTT. DIST. RAMGARH, JHARKHAND
825316
MANDU</v>
          </cell>
          <cell r="G4018">
            <v>8797891051</v>
          </cell>
          <cell r="K4018" t="str">
            <v>BSGS043527</v>
          </cell>
          <cell r="W4018">
            <v>45115</v>
          </cell>
          <cell r="Z4018">
            <v>10474</v>
          </cell>
        </row>
        <row r="4019">
          <cell r="E4019" t="str">
            <v>SARNATOLI,ANGADA,RANCHI
835222</v>
          </cell>
          <cell r="G4019">
            <v>9110012919</v>
          </cell>
          <cell r="K4019" t="str">
            <v>BSAF110719</v>
          </cell>
          <cell r="W4019">
            <v>45115</v>
          </cell>
          <cell r="Z4019">
            <v>21436</v>
          </cell>
        </row>
        <row r="4020">
          <cell r="E4020" t="str">
            <v>ANGARA, TATISILWAI</v>
          </cell>
          <cell r="G4020">
            <v>9110012919</v>
          </cell>
          <cell r="K4020" t="str">
            <v>BVGF111611</v>
          </cell>
          <cell r="W4020">
            <v>45115</v>
          </cell>
          <cell r="Z4020">
            <v>4853</v>
          </cell>
        </row>
        <row r="4021">
          <cell r="E4021" t="str">
            <v>ANGARA, TATISILWAI</v>
          </cell>
          <cell r="G4021">
            <v>9110012919</v>
          </cell>
          <cell r="K4021" t="str">
            <v>BVGF111615</v>
          </cell>
          <cell r="W4021">
            <v>45115</v>
          </cell>
          <cell r="Z4021">
            <v>5072</v>
          </cell>
        </row>
        <row r="4022">
          <cell r="E4022" t="str">
            <v>ASHOKA PROJECT PIPARWAR</v>
          </cell>
          <cell r="G4022">
            <v>9934734139</v>
          </cell>
          <cell r="K4022" t="str">
            <v>BUID162912</v>
          </cell>
          <cell r="W4022">
            <v>45115</v>
          </cell>
          <cell r="Z4022">
            <v>4503</v>
          </cell>
        </row>
        <row r="4023">
          <cell r="E4023" t="str">
            <v>KEREDARI</v>
          </cell>
          <cell r="G4023">
            <v>8885552542</v>
          </cell>
          <cell r="K4023" t="str">
            <v>BVHD163388</v>
          </cell>
          <cell r="W4023">
            <v>45114</v>
          </cell>
          <cell r="Z4023">
            <v>601</v>
          </cell>
        </row>
        <row r="4024">
          <cell r="E4024" t="str">
            <v>TUPUDANA INDUSTRIAL AREA, RANCHI
PLOT NO. - 45 &amp; 46, TUPUDAN AINDUSTRIAL AREA, TUPUDANA, HATIA, RANCHI
834003
TIPUDANA INDUSTRIAL AREA</v>
          </cell>
          <cell r="G4024">
            <v>7717734248</v>
          </cell>
          <cell r="K4024" t="str">
            <v>BQBS033819</v>
          </cell>
          <cell r="W4024">
            <v>45114</v>
          </cell>
          <cell r="Z4024">
            <v>28861</v>
          </cell>
        </row>
        <row r="4025">
          <cell r="E4025" t="str">
            <v>GOBINDPUR INDUSTRIAL AREA, DHANBAD</v>
          </cell>
          <cell r="G4025">
            <v>9113169811</v>
          </cell>
          <cell r="K4025" t="str">
            <v>BVJS047894</v>
          </cell>
          <cell r="W4025">
            <v>45113</v>
          </cell>
          <cell r="Z4025">
            <v>11019</v>
          </cell>
        </row>
        <row r="4026">
          <cell r="E4026" t="str">
            <v>GOMO, DHANBAD</v>
          </cell>
          <cell r="G4026">
            <v>9771445132</v>
          </cell>
          <cell r="K4026" t="str">
            <v>EUCS034229</v>
          </cell>
          <cell r="W4026">
            <v>45113</v>
          </cell>
          <cell r="Z4026">
            <v>817</v>
          </cell>
        </row>
        <row r="4027">
          <cell r="E4027" t="str">
            <v>TATULMURI, DHANBAD</v>
          </cell>
          <cell r="G4027">
            <v>9000090047</v>
          </cell>
          <cell r="K4027" t="str">
            <v>BUGD162852</v>
          </cell>
          <cell r="W4027">
            <v>45113</v>
          </cell>
          <cell r="Z4027">
            <v>2912</v>
          </cell>
        </row>
        <row r="4028">
          <cell r="E4028" t="str">
            <v>MUNGMA</v>
          </cell>
          <cell r="G4028">
            <v>7439816339</v>
          </cell>
          <cell r="K4028" t="str">
            <v>BNCS030884</v>
          </cell>
          <cell r="W4028">
            <v>45113</v>
          </cell>
          <cell r="Z4028">
            <v>9283</v>
          </cell>
        </row>
        <row r="4029">
          <cell r="E4029" t="str">
            <v>KULI, RAMGRAH</v>
          </cell>
          <cell r="G4029">
            <v>9691773091</v>
          </cell>
          <cell r="K4029" t="str">
            <v>BVGD163297</v>
          </cell>
          <cell r="W4029">
            <v>45113</v>
          </cell>
          <cell r="Z4029">
            <v>3</v>
          </cell>
        </row>
        <row r="4030">
          <cell r="E4030" t="str">
            <v>FLAT NO. 300, BLOCK - A, MP SRIRAM, CHHOTA GAMHARIA, P.S. - GAMHARIA, DIST.- SARAIKELA KHARSAWAN</v>
          </cell>
          <cell r="G4030">
            <v>7600700314</v>
          </cell>
          <cell r="K4030" t="str">
            <v>BRGL151464</v>
          </cell>
          <cell r="W4030">
            <v>45113</v>
          </cell>
          <cell r="Z4030">
            <v>11147</v>
          </cell>
        </row>
        <row r="4031">
          <cell r="E4031" t="str">
            <v>FLAT NO. 300, BLOCK - A, MP SRIRAM, CHHOTA GAMHARIA, P.S. - GAMHARIA, DIST.- SARAIKELA KHARSAWAN</v>
          </cell>
          <cell r="G4031">
            <v>7900700814</v>
          </cell>
          <cell r="K4031" t="str">
            <v>BRGL151468</v>
          </cell>
          <cell r="W4031">
            <v>45113</v>
          </cell>
          <cell r="Z4031">
            <v>10851</v>
          </cell>
        </row>
        <row r="4032">
          <cell r="E4032" t="str">
            <v>RAMGARH</v>
          </cell>
          <cell r="G4032">
            <v>7004401831</v>
          </cell>
          <cell r="K4032" t="str">
            <v>BQJD200011</v>
          </cell>
          <cell r="W4032">
            <v>45113</v>
          </cell>
          <cell r="Z4032">
            <v>6750</v>
          </cell>
        </row>
        <row r="4033">
          <cell r="E4033" t="str">
            <v>JHARKHAND</v>
          </cell>
          <cell r="G4033">
            <v>9555053031</v>
          </cell>
          <cell r="K4033" t="str">
            <v>BQJD160040</v>
          </cell>
          <cell r="W4033">
            <v>45113</v>
          </cell>
          <cell r="Z4033">
            <v>16565</v>
          </cell>
        </row>
        <row r="4034">
          <cell r="E4034" t="str">
            <v>ANKIT KUMAR SONTHALIA, R.N. BOSE ROAD, SATSANG GATE, NEAR HANUMAN MANDIR,, PURANDAHA, DEOGHAR, DIST. DUMKA,, JHARKHAND</v>
          </cell>
          <cell r="G4034">
            <v>8101028484</v>
          </cell>
          <cell r="K4034" t="str">
            <v>BSFD161795</v>
          </cell>
          <cell r="W4034">
            <v>45113</v>
          </cell>
          <cell r="Z4034">
            <v>6250</v>
          </cell>
        </row>
        <row r="4035">
          <cell r="E4035" t="str">
            <v>NAWADA, BIHAR</v>
          </cell>
          <cell r="G4035">
            <v>7255010416</v>
          </cell>
          <cell r="K4035" t="str">
            <v>BTEL160427</v>
          </cell>
          <cell r="W4035">
            <v>45113</v>
          </cell>
          <cell r="Z4035">
            <v>4050</v>
          </cell>
        </row>
        <row r="4036">
          <cell r="E4036" t="str">
            <v>PALAMU</v>
          </cell>
          <cell r="G4036">
            <v>7903236357</v>
          </cell>
          <cell r="K4036" t="str">
            <v>BSJD161378</v>
          </cell>
          <cell r="W4036">
            <v>45113</v>
          </cell>
          <cell r="Z4036">
            <v>4900</v>
          </cell>
        </row>
        <row r="4037">
          <cell r="E4037" t="str">
            <v>DHANBAD JHARKHAND</v>
          </cell>
          <cell r="G4037">
            <v>7489823544</v>
          </cell>
          <cell r="K4037" t="str">
            <v>BQKD160115</v>
          </cell>
          <cell r="W4037">
            <v>45113</v>
          </cell>
          <cell r="Z4037">
            <v>10855</v>
          </cell>
        </row>
        <row r="4038">
          <cell r="E4038" t="str">
            <v>DHANBAD</v>
          </cell>
          <cell r="G4038">
            <v>7489823544</v>
          </cell>
          <cell r="K4038" t="str">
            <v>BTDD162186</v>
          </cell>
          <cell r="W4038">
            <v>45113</v>
          </cell>
          <cell r="Z4038">
            <v>6900</v>
          </cell>
        </row>
        <row r="4039">
          <cell r="E4039" t="str">
            <v>KOKAR, RANCHI</v>
          </cell>
          <cell r="G4039">
            <v>8051191796</v>
          </cell>
          <cell r="K4039" t="str">
            <v>BRGD161233</v>
          </cell>
          <cell r="W4039">
            <v>45113</v>
          </cell>
          <cell r="Z4039">
            <v>10035</v>
          </cell>
        </row>
        <row r="4040">
          <cell r="E4040" t="str">
            <v>BIHAR, BEGUSARAI</v>
          </cell>
          <cell r="G4040">
            <v>8877841639</v>
          </cell>
          <cell r="K4040" t="str">
            <v>BUJD121019</v>
          </cell>
          <cell r="W4040">
            <v>45113</v>
          </cell>
          <cell r="Z4040">
            <v>1840</v>
          </cell>
        </row>
        <row r="4041">
          <cell r="E4041" t="str">
            <v>KAARO SUBHASH NAGAR, DHANBAD</v>
          </cell>
          <cell r="G4041">
            <v>7873039065</v>
          </cell>
          <cell r="K4041" t="str">
            <v>BTFD162243</v>
          </cell>
          <cell r="W4041">
            <v>45113</v>
          </cell>
          <cell r="Z4041">
            <v>6570</v>
          </cell>
        </row>
        <row r="4042">
          <cell r="E4042" t="str">
            <v>TOPA MINES, RAMGARH</v>
          </cell>
          <cell r="G4042">
            <v>7857919459</v>
          </cell>
          <cell r="K4042" t="str">
            <v>BSKD161467</v>
          </cell>
          <cell r="W4042">
            <v>45113</v>
          </cell>
          <cell r="Z4042">
            <v>7480</v>
          </cell>
        </row>
        <row r="4043">
          <cell r="E4043" t="str">
            <v>CHANDMARI, JORAPHATAK,, DHANBAD</v>
          </cell>
          <cell r="G4043">
            <v>9585918025</v>
          </cell>
          <cell r="K4043" t="str">
            <v>BRCD160967</v>
          </cell>
          <cell r="W4043">
            <v>45113</v>
          </cell>
          <cell r="Z4043">
            <v>5050</v>
          </cell>
        </row>
        <row r="4044">
          <cell r="E4044" t="str">
            <v>KASUNDA</v>
          </cell>
          <cell r="G4044">
            <v>8098986732</v>
          </cell>
          <cell r="K4044" t="str">
            <v>BTCD162162</v>
          </cell>
          <cell r="W4044">
            <v>45113</v>
          </cell>
          <cell r="Z4044">
            <v>6350</v>
          </cell>
        </row>
        <row r="4045">
          <cell r="E4045" t="str">
            <v>NTA LODNA, DHANBAD</v>
          </cell>
          <cell r="G4045">
            <v>7644045555</v>
          </cell>
          <cell r="K4045" t="str">
            <v>BULD162559</v>
          </cell>
          <cell r="W4045">
            <v>45113</v>
          </cell>
          <cell r="Z4045">
            <v>7400</v>
          </cell>
        </row>
        <row r="4046">
          <cell r="E4046" t="str">
            <v>BASKATOLA</v>
          </cell>
          <cell r="G4046">
            <v>7489823544</v>
          </cell>
          <cell r="K4046" t="str">
            <v>BULD162577</v>
          </cell>
          <cell r="W4046">
            <v>45113</v>
          </cell>
          <cell r="Z4046">
            <v>7310</v>
          </cell>
        </row>
        <row r="4047">
          <cell r="E4047" t="str">
            <v>KATHITAND, RANCHI</v>
          </cell>
          <cell r="G4047">
            <v>9385466416</v>
          </cell>
          <cell r="K4047" t="str">
            <v>BSLD230361</v>
          </cell>
          <cell r="W4047">
            <v>45113</v>
          </cell>
          <cell r="Z4047">
            <v>4400</v>
          </cell>
        </row>
        <row r="4048">
          <cell r="E4048" t="str">
            <v>CHATTARPUR, DALTAINGANJ</v>
          </cell>
          <cell r="G4048">
            <v>9835111213</v>
          </cell>
          <cell r="K4048" t="str">
            <v>BTID162392</v>
          </cell>
          <cell r="W4048">
            <v>45113</v>
          </cell>
          <cell r="Z4048">
            <v>1680</v>
          </cell>
        </row>
        <row r="4049">
          <cell r="E4049" t="str">
            <v>BIHAR, BEGUSARAI</v>
          </cell>
          <cell r="G4049">
            <v>8877841639</v>
          </cell>
          <cell r="K4049" t="str">
            <v>BTJL152348</v>
          </cell>
          <cell r="W4049">
            <v>45113</v>
          </cell>
          <cell r="Z4049">
            <v>1210</v>
          </cell>
        </row>
        <row r="4050">
          <cell r="E4050" t="str">
            <v>RANCHI PATNA ROAD, NH-33, SINDUR, HAZARIBAGH</v>
          </cell>
          <cell r="G4050">
            <v>7004095574</v>
          </cell>
          <cell r="K4050" t="str">
            <v>BTKD200646</v>
          </cell>
          <cell r="W4050">
            <v>45113</v>
          </cell>
          <cell r="Z4050">
            <v>1210</v>
          </cell>
        </row>
        <row r="4051">
          <cell r="E4051" t="str">
            <v>TIPUDANA RANCHI</v>
          </cell>
          <cell r="G4051">
            <v>6200592790</v>
          </cell>
          <cell r="K4051" t="str">
            <v>BPBD200118</v>
          </cell>
          <cell r="W4051">
            <v>45113</v>
          </cell>
          <cell r="Z4051">
            <v>7420</v>
          </cell>
        </row>
        <row r="4052">
          <cell r="E4052" t="str">
            <v>Govindpur, Dhanbad</v>
          </cell>
          <cell r="G4052">
            <v>6380540177</v>
          </cell>
          <cell r="K4052" t="str">
            <v>BQGD230029</v>
          </cell>
          <cell r="W4052">
            <v>45113</v>
          </cell>
          <cell r="Z4052">
            <v>9580</v>
          </cell>
        </row>
        <row r="4053">
          <cell r="E4053" t="str">
            <v>BALIDIH BOKARO</v>
          </cell>
          <cell r="G4053">
            <v>9733293030</v>
          </cell>
          <cell r="K4053" t="str">
            <v>BVFS049358</v>
          </cell>
          <cell r="W4053">
            <v>45113</v>
          </cell>
          <cell r="Z4053">
            <v>2230</v>
          </cell>
        </row>
        <row r="4054">
          <cell r="E4054" t="str">
            <v>GROUND AND 1 ST FLOOR, BESIDE DAINIK BHASKAR, GOVINDPUR ROAD, DIST :- DHANBAD
GROUND AND 1 ST FLOOR, BESIDE DAINIK BHASKAR, GOVINDPUR ROAD, DIST :- DHANBAD
828109</v>
          </cell>
          <cell r="G4054">
            <v>8789061377</v>
          </cell>
          <cell r="K4054" t="str">
            <v>BRES034488</v>
          </cell>
          <cell r="W4054">
            <v>45113</v>
          </cell>
          <cell r="Z4054">
            <v>17962</v>
          </cell>
        </row>
        <row r="4055">
          <cell r="E4055" t="str">
            <v>TAPIN PROJECT, CHARHI</v>
          </cell>
          <cell r="G4055">
            <v>6204816691</v>
          </cell>
          <cell r="K4055" t="str">
            <v>BVLD163067</v>
          </cell>
          <cell r="W4055">
            <v>45113</v>
          </cell>
          <cell r="Z4055">
            <v>2700</v>
          </cell>
        </row>
        <row r="4056">
          <cell r="E4056" t="str">
            <v>JHUMRI TELAIYA, KODARMA
825409</v>
          </cell>
          <cell r="G4056">
            <v>7753025487</v>
          </cell>
          <cell r="K4056" t="str">
            <v>BSBC375530</v>
          </cell>
          <cell r="W4056">
            <v>45113</v>
          </cell>
          <cell r="Z4056">
            <v>15999</v>
          </cell>
        </row>
        <row r="4057">
          <cell r="E4057" t="str">
            <v>BARWADA, DHANBAD</v>
          </cell>
          <cell r="G4057">
            <v>7319684633</v>
          </cell>
          <cell r="K4057" t="str">
            <v>BQLD160148</v>
          </cell>
          <cell r="W4057">
            <v>45112</v>
          </cell>
          <cell r="Z4057">
            <v>7192</v>
          </cell>
        </row>
        <row r="4058">
          <cell r="E4058" t="str">
            <v>KATRAS, DHANBAD</v>
          </cell>
          <cell r="G4058">
            <v>6204728418</v>
          </cell>
          <cell r="K4058" t="str">
            <v>BWAD163674</v>
          </cell>
          <cell r="W4058">
            <v>45112</v>
          </cell>
          <cell r="Z4058">
            <v>92</v>
          </cell>
        </row>
        <row r="4059">
          <cell r="E4059" t="str">
            <v>BARWADA, DHANBAD</v>
          </cell>
          <cell r="G4059">
            <v>8637831546</v>
          </cell>
          <cell r="K4059" t="str">
            <v>BWKD163559</v>
          </cell>
          <cell r="W4059">
            <v>45112</v>
          </cell>
          <cell r="Z4059">
            <v>505</v>
          </cell>
        </row>
        <row r="4060">
          <cell r="E4060" t="str">
            <v>REG. OFFICE: UNIT 106, MAHABIR TOWER, JOKHIRAM LANE, MAIN ROAD, RANCHI - 834 001
REG. OFFICE: UNIT 106, MAHABIR TOWER, JOKHIRAM LANE, MAIN ROAD, RANCHI - 834 001
835214</v>
          </cell>
          <cell r="G4060">
            <v>9661300651</v>
          </cell>
          <cell r="K4060" t="str">
            <v>BSDS043254</v>
          </cell>
          <cell r="W4060">
            <v>45112</v>
          </cell>
          <cell r="Z4060">
            <v>18909</v>
          </cell>
        </row>
        <row r="4061">
          <cell r="E4061" t="str">
            <v>LODNA</v>
          </cell>
          <cell r="G4061">
            <v>8434845555</v>
          </cell>
          <cell r="K4061" t="str">
            <v>BWAD163648</v>
          </cell>
          <cell r="W4061">
            <v>45112</v>
          </cell>
          <cell r="Z4061">
            <v>654</v>
          </cell>
        </row>
        <row r="4062">
          <cell r="E4062" t="str">
            <v>GUMLA</v>
          </cell>
          <cell r="G4062">
            <v>9771328971</v>
          </cell>
          <cell r="K4062" t="str">
            <v>BWLS032007</v>
          </cell>
          <cell r="W4062">
            <v>45111</v>
          </cell>
          <cell r="Z4062">
            <v>1</v>
          </cell>
        </row>
        <row r="4063">
          <cell r="E4063" t="str">
            <v>GONDUDIH</v>
          </cell>
          <cell r="G4063">
            <v>9113788032</v>
          </cell>
          <cell r="K4063" t="str">
            <v>BQCD160129</v>
          </cell>
          <cell r="W4063">
            <v>45111</v>
          </cell>
          <cell r="Z4063">
            <v>8040</v>
          </cell>
        </row>
        <row r="4064">
          <cell r="E4064" t="str">
            <v>GONDUDIH</v>
          </cell>
          <cell r="G4064">
            <v>9113788032</v>
          </cell>
          <cell r="K4064" t="str">
            <v>BSCD161691</v>
          </cell>
          <cell r="W4064">
            <v>45111</v>
          </cell>
          <cell r="Z4064">
            <v>8853</v>
          </cell>
        </row>
        <row r="4065">
          <cell r="E4065" t="str">
            <v>KASUNDA</v>
          </cell>
          <cell r="G4065">
            <v>8098986732</v>
          </cell>
          <cell r="K4065" t="str">
            <v>BTCD162162</v>
          </cell>
          <cell r="W4065">
            <v>45111</v>
          </cell>
          <cell r="Z4065">
            <v>6350</v>
          </cell>
        </row>
        <row r="4066">
          <cell r="E4066" t="str">
            <v>RAMGRAH</v>
          </cell>
          <cell r="G4066">
            <v>7281962540</v>
          </cell>
          <cell r="K4066" t="str">
            <v>BUFS046910</v>
          </cell>
          <cell r="W4066">
            <v>45111</v>
          </cell>
          <cell r="Z4066">
            <v>7328</v>
          </cell>
        </row>
        <row r="4067">
          <cell r="E4067" t="str">
            <v>NAGARI, RANCHI
834006</v>
          </cell>
          <cell r="G4067">
            <v>7255848442</v>
          </cell>
          <cell r="K4067" t="str">
            <v>BRAC372524</v>
          </cell>
          <cell r="W4067">
            <v>45111</v>
          </cell>
          <cell r="Z4067">
            <v>23729</v>
          </cell>
        </row>
        <row r="4068">
          <cell r="E4068" t="str">
            <v>MUNGMA</v>
          </cell>
          <cell r="G4068">
            <v>8466063949</v>
          </cell>
          <cell r="K4068" t="str">
            <v>GNGS030424</v>
          </cell>
          <cell r="W4068">
            <v>45111</v>
          </cell>
          <cell r="Z4068">
            <v>6827</v>
          </cell>
        </row>
        <row r="4069">
          <cell r="E4069" t="str">
            <v>HOSHIR GIDDI,RAMGARH
NEAR P.N. BANK MAIN ROAD, RAMGARH CANTT. 829122
829110</v>
          </cell>
          <cell r="G4069">
            <v>8651078549</v>
          </cell>
          <cell r="K4069" t="str">
            <v>BSKS036261</v>
          </cell>
          <cell r="W4069">
            <v>45110</v>
          </cell>
          <cell r="Z4069">
            <v>5661</v>
          </cell>
        </row>
        <row r="4070">
          <cell r="E4070" t="str">
            <v>VINAIKA’S COMPLEX RANCHI TATA ROAD, R.S. PLOT NO.:-615,VILLAGE-PANCHA,THANA-BUNDU RANCHI, JHARKHAND.
834002</v>
          </cell>
          <cell r="G4070">
            <v>9818905980</v>
          </cell>
          <cell r="K4070" t="str">
            <v>BUDS046275</v>
          </cell>
          <cell r="W4070">
            <v>45109</v>
          </cell>
          <cell r="Z4070">
            <v>7310</v>
          </cell>
        </row>
        <row r="4071">
          <cell r="E4071" t="str">
            <v>PATRATU</v>
          </cell>
          <cell r="G4071">
            <v>7672025601</v>
          </cell>
          <cell r="K4071" t="str">
            <v>BWHD164015</v>
          </cell>
          <cell r="W4071">
            <v>45109</v>
          </cell>
          <cell r="Z4071">
            <v>1000</v>
          </cell>
        </row>
        <row r="4072">
          <cell r="E4072" t="str">
            <v>CHANDWA, RANCHI</v>
          </cell>
          <cell r="G4072">
            <v>8168068360</v>
          </cell>
          <cell r="K4072" t="str">
            <v>BVEC376812</v>
          </cell>
          <cell r="W4072">
            <v>45108</v>
          </cell>
          <cell r="Z4072">
            <v>4751</v>
          </cell>
        </row>
        <row r="4073">
          <cell r="E4073" t="str">
            <v>B7-PHASE-3, BALIDIH INDUSTRIAL AREA BALIDIH, BOKARO STEEL CITY BOKARO, JHARKHAND
SUNDARAM STEELS PVT. LTD, B-7 PHASE-III,BOKARO INDUSTRIAL AREA,BALIDIH, BOKARO
827014</v>
          </cell>
          <cell r="G4073">
            <v>7008287442</v>
          </cell>
          <cell r="K4073" t="str">
            <v>BSFS043411</v>
          </cell>
          <cell r="W4073">
            <v>45108</v>
          </cell>
          <cell r="Z4073">
            <v>4671</v>
          </cell>
        </row>
        <row r="4074">
          <cell r="E4074" t="str">
            <v>LAXMI NAGAR HEHAL</v>
          </cell>
          <cell r="G4074">
            <v>9835390276</v>
          </cell>
          <cell r="K4074" t="str">
            <v>BVEC376770</v>
          </cell>
          <cell r="W4074">
            <v>45108</v>
          </cell>
          <cell r="Z4074">
            <v>1607</v>
          </cell>
        </row>
        <row r="4075">
          <cell r="E4075" t="str">
            <v>BALIDIH, BOKARO</v>
          </cell>
          <cell r="G4075">
            <v>7008631882</v>
          </cell>
          <cell r="K4075" t="str">
            <v>BVJS047797</v>
          </cell>
          <cell r="W4075">
            <v>45108</v>
          </cell>
          <cell r="Z4075">
            <v>20227</v>
          </cell>
        </row>
        <row r="4076">
          <cell r="E4076" t="str">
            <v>B7-PHASE-3, BALIDIH INDUSTRIAL AREA BALIDIH, BOKARO STEEL CITY BOKARO, JHARKHAND
SUNDARAM STEELS PVT. LTD, B-7 PHASE-III,BOKARO INDUSTRIAL AREA,BALIDIH, BOKARO
827014</v>
          </cell>
          <cell r="G4076">
            <v>9933757780</v>
          </cell>
          <cell r="K4076" t="str">
            <v>BTHS031467</v>
          </cell>
          <cell r="W4076">
            <v>45108</v>
          </cell>
          <cell r="Z4076">
            <v>16926</v>
          </cell>
        </row>
        <row r="4077">
          <cell r="E4077" t="str">
            <v>NEAR P.N BANK MAIN ROAD,, RAMGARH CANTT-829122, DIST. RAMGARH
829122
BUDHAKHOP, AMBRELA, KARMA,</v>
          </cell>
          <cell r="G4077">
            <v>8789350097</v>
          </cell>
          <cell r="K4077" t="str">
            <v>BSHS038806</v>
          </cell>
          <cell r="W4077">
            <v>45107</v>
          </cell>
          <cell r="Z4077">
            <v>21078</v>
          </cell>
        </row>
        <row r="4078">
          <cell r="E4078" t="str">
            <v>C/O PRAKASH RAM, PHUSHRO</v>
          </cell>
          <cell r="G4078">
            <v>9065179999</v>
          </cell>
          <cell r="K4078" t="str">
            <v>BWBD163701</v>
          </cell>
          <cell r="W4078">
            <v>45107</v>
          </cell>
          <cell r="Z4078">
            <v>1</v>
          </cell>
        </row>
        <row r="4079">
          <cell r="E4079" t="str">
            <v>BARKAGAOUN, HAZARIBAGH</v>
          </cell>
          <cell r="G4079">
            <v>6201454991</v>
          </cell>
          <cell r="K4079" t="str">
            <v>BVED231179</v>
          </cell>
          <cell r="W4079">
            <v>45107</v>
          </cell>
          <cell r="Z4079">
            <v>2165</v>
          </cell>
        </row>
        <row r="4080">
          <cell r="E4080" t="str">
            <v>LODNA</v>
          </cell>
          <cell r="G4080">
            <v>9065764901</v>
          </cell>
          <cell r="K4080" t="str">
            <v>BVID163401</v>
          </cell>
          <cell r="W4080">
            <v>45107</v>
          </cell>
          <cell r="Z4080">
            <v>1502</v>
          </cell>
        </row>
        <row r="4081">
          <cell r="E4081" t="str">
            <v>PIPRA</v>
          </cell>
          <cell r="G4081">
            <v>9304258268</v>
          </cell>
          <cell r="K4081" t="str">
            <v>BVIL161084</v>
          </cell>
          <cell r="W4081">
            <v>45107</v>
          </cell>
          <cell r="Z4081">
            <v>420</v>
          </cell>
        </row>
        <row r="4082">
          <cell r="E4082" t="str">
            <v>TAPIN PROJECT, TAPIN</v>
          </cell>
          <cell r="G4082">
            <v>8521064546</v>
          </cell>
          <cell r="K4082" t="str">
            <v>BUID162953</v>
          </cell>
          <cell r="W4082">
            <v>45106</v>
          </cell>
          <cell r="Z4082">
            <v>2930</v>
          </cell>
        </row>
        <row r="4083">
          <cell r="E4083" t="str">
            <v>NTPC BARKAKANA</v>
          </cell>
          <cell r="G4083">
            <v>9572791969</v>
          </cell>
          <cell r="K4083" t="str">
            <v>124540</v>
          </cell>
          <cell r="W4083">
            <v>45106</v>
          </cell>
          <cell r="Z4083">
            <v>0</v>
          </cell>
        </row>
        <row r="4084">
          <cell r="E4084" t="str">
            <v>PALAMU, DALTAINGANJ</v>
          </cell>
          <cell r="G4084">
            <v>9153994622</v>
          </cell>
          <cell r="K4084" t="str">
            <v>BVAC375308</v>
          </cell>
          <cell r="W4084">
            <v>45106</v>
          </cell>
          <cell r="Z4084">
            <v>784</v>
          </cell>
        </row>
        <row r="4085">
          <cell r="E4085" t="str">
            <v>TAPIN HAZARIBAGH</v>
          </cell>
          <cell r="G4085">
            <v>8002177613</v>
          </cell>
          <cell r="K4085" t="str">
            <v>BTGD162289</v>
          </cell>
          <cell r="W4085">
            <v>45106</v>
          </cell>
          <cell r="Z4085">
            <v>7160</v>
          </cell>
        </row>
        <row r="4086">
          <cell r="E4086" t="str">
            <v>TETULWARI</v>
          </cell>
          <cell r="G4086">
            <v>9835747740</v>
          </cell>
          <cell r="K4086" t="str">
            <v>BTGD162296</v>
          </cell>
          <cell r="W4086">
            <v>45105</v>
          </cell>
          <cell r="Z4086">
            <v>2700</v>
          </cell>
        </row>
        <row r="4087">
          <cell r="E4087" t="str">
            <v>CHAPAPUR, NIRSA</v>
          </cell>
          <cell r="G4087">
            <v>9931921808</v>
          </cell>
          <cell r="K4087" t="str">
            <v>BQED160215</v>
          </cell>
          <cell r="W4087">
            <v>45105</v>
          </cell>
          <cell r="Z4087">
            <v>3558</v>
          </cell>
        </row>
        <row r="4088">
          <cell r="E4088" t="str">
            <v>DALADALI, RANCHI</v>
          </cell>
          <cell r="G4088">
            <v>9934169368</v>
          </cell>
          <cell r="K4088" t="str">
            <v>BVKD163010</v>
          </cell>
          <cell r="W4088">
            <v>45105</v>
          </cell>
          <cell r="Z4088">
            <v>2016</v>
          </cell>
        </row>
        <row r="4089">
          <cell r="E4089" t="str">
            <v>HOSHIR GIDDI,RAMGARH
NEAR P.N. BANK MAIN ROAD, RAMGARH CANTT. 829122
829110</v>
          </cell>
          <cell r="G4089">
            <v>8651078549</v>
          </cell>
          <cell r="K4089" t="str">
            <v>BRHS035368</v>
          </cell>
          <cell r="W4089">
            <v>45104</v>
          </cell>
          <cell r="Z4089">
            <v>17011</v>
          </cell>
        </row>
        <row r="4090">
          <cell r="E4090" t="str">
            <v>HOSHIR GIDDI,RAMGARH
NEAR P.N. BANK MAIN ROAD, RAMGARH CANTT. 829122
829110</v>
          </cell>
          <cell r="G4090">
            <v>8651078549</v>
          </cell>
          <cell r="K4090" t="str">
            <v>BSKS036261</v>
          </cell>
          <cell r="W4090">
            <v>45104</v>
          </cell>
          <cell r="Z4090">
            <v>5661</v>
          </cell>
        </row>
        <row r="4091">
          <cell r="E4091" t="str">
            <v>BADA TALAB, RANCHI</v>
          </cell>
          <cell r="G4091">
            <v>6207568694</v>
          </cell>
          <cell r="K4091" t="str">
            <v>BVFC377137</v>
          </cell>
          <cell r="W4091">
            <v>45103</v>
          </cell>
          <cell r="Z4091">
            <v>1</v>
          </cell>
        </row>
        <row r="4092">
          <cell r="E4092" t="str">
            <v>TUPUDANA INDUSTRIAL AREA,RANCHI
834003</v>
          </cell>
          <cell r="G4092">
            <v>9535249500</v>
          </cell>
          <cell r="K4092" t="str">
            <v>BRIS035695</v>
          </cell>
          <cell r="W4092">
            <v>45103</v>
          </cell>
          <cell r="Z4092">
            <v>18988</v>
          </cell>
        </row>
        <row r="4093">
          <cell r="E4093" t="str">
            <v>LODNA</v>
          </cell>
          <cell r="G4093">
            <v>8434845555</v>
          </cell>
          <cell r="K4093" t="str">
            <v>BVID163401</v>
          </cell>
          <cell r="W4093">
            <v>45103</v>
          </cell>
          <cell r="Z4093">
            <v>1337</v>
          </cell>
        </row>
        <row r="4094">
          <cell r="E4094" t="str">
            <v>DUMRI, GUMLA</v>
          </cell>
          <cell r="G4094">
            <v>6207173387</v>
          </cell>
          <cell r="K4094" t="str">
            <v>BRED161081</v>
          </cell>
          <cell r="W4094">
            <v>45103</v>
          </cell>
          <cell r="Z4094">
            <v>5058</v>
          </cell>
        </row>
        <row r="4095">
          <cell r="E4095" t="str">
            <v>PLOT NO. 148, TUPUDANA, INDUSTRIAL AREA, HATIA, RANCHI
834002</v>
          </cell>
          <cell r="G4095">
            <v>9534249500</v>
          </cell>
          <cell r="K4095" t="str">
            <v>BSLS036682</v>
          </cell>
          <cell r="W4095">
            <v>45103</v>
          </cell>
          <cell r="Z4095">
            <v>11807</v>
          </cell>
        </row>
        <row r="4096">
          <cell r="E4096" t="str">
            <v>JARANDIH, PHUSHRO</v>
          </cell>
          <cell r="G4096">
            <v>9006617909</v>
          </cell>
          <cell r="K4096" t="str">
            <v>BTKD162074</v>
          </cell>
          <cell r="W4096">
            <v>45103</v>
          </cell>
          <cell r="Z4096">
            <v>8125</v>
          </cell>
        </row>
        <row r="4097">
          <cell r="E4097" t="str">
            <v>JARANDIH, PHUSHRO</v>
          </cell>
          <cell r="G4097">
            <v>9006617909</v>
          </cell>
          <cell r="K4097" t="str">
            <v>BTKD162077</v>
          </cell>
          <cell r="W4097">
            <v>45103</v>
          </cell>
          <cell r="Z4097">
            <v>2807</v>
          </cell>
        </row>
        <row r="4098">
          <cell r="E4098" t="str">
            <v>AMLO, PHUSHRO</v>
          </cell>
          <cell r="G4098">
            <v>9006617909</v>
          </cell>
          <cell r="K4098" t="str">
            <v>BJGD200109</v>
          </cell>
          <cell r="W4098">
            <v>45103</v>
          </cell>
          <cell r="Z4098">
            <v>112</v>
          </cell>
        </row>
        <row r="4099">
          <cell r="E4099" t="str">
            <v>AMLO PHUSHRO</v>
          </cell>
          <cell r="G4099">
            <v>9006617909</v>
          </cell>
          <cell r="K4099" t="str">
            <v>BRKD220111</v>
          </cell>
          <cell r="W4099">
            <v>45103</v>
          </cell>
          <cell r="Z4099">
            <v>4430</v>
          </cell>
        </row>
        <row r="4100">
          <cell r="E4100" t="str">
            <v>ASHOK NAGAR, RANCHI</v>
          </cell>
          <cell r="G4100">
            <v>8005942996</v>
          </cell>
          <cell r="K4100" t="str">
            <v>BQKD200048</v>
          </cell>
          <cell r="W4100">
            <v>45102</v>
          </cell>
          <cell r="Z4100">
            <v>2488</v>
          </cell>
        </row>
        <row r="4101">
          <cell r="E4101" t="str">
            <v>RING ROAD, RAMPUR, RANCHI
834010</v>
          </cell>
          <cell r="G4101">
            <v>8269769977</v>
          </cell>
          <cell r="K4101" t="str">
            <v>BRCS033809</v>
          </cell>
          <cell r="W4101">
            <v>45102</v>
          </cell>
          <cell r="Z4101">
            <v>12075</v>
          </cell>
        </row>
        <row r="4102">
          <cell r="E4102" t="str">
            <v>RING ROAD, RAMPUR, RANCHI
834010</v>
          </cell>
          <cell r="G4102">
            <v>8269769977</v>
          </cell>
          <cell r="K4102" t="str">
            <v>BRCS033813</v>
          </cell>
          <cell r="W4102">
            <v>45102</v>
          </cell>
          <cell r="Z4102">
            <v>11771</v>
          </cell>
        </row>
        <row r="4103">
          <cell r="E4103" t="str">
            <v>RING ROAD, RAMPUR, RANCHI
834010</v>
          </cell>
          <cell r="G4103">
            <v>8269769977</v>
          </cell>
          <cell r="K4103" t="str">
            <v>BRBS033681</v>
          </cell>
          <cell r="W4103">
            <v>45102</v>
          </cell>
          <cell r="Z4103">
            <v>10408</v>
          </cell>
        </row>
        <row r="4104">
          <cell r="E4104" t="str">
            <v>RAMPUR, RANCHI</v>
          </cell>
          <cell r="G4104">
            <v>8269769977</v>
          </cell>
          <cell r="K4104" t="str">
            <v>BRCS033785</v>
          </cell>
          <cell r="W4104">
            <v>45102</v>
          </cell>
          <cell r="Z4104">
            <v>10821</v>
          </cell>
        </row>
        <row r="4105">
          <cell r="E4105" t="str">
            <v>DHANBAD</v>
          </cell>
          <cell r="G4105" t="str">
            <v>8299601020 &amp; 9153973417</v>
          </cell>
          <cell r="K4105" t="str">
            <v>BVHC377855</v>
          </cell>
          <cell r="W4105">
            <v>45101</v>
          </cell>
          <cell r="Z4105">
            <v>1</v>
          </cell>
        </row>
        <row r="4106">
          <cell r="E4106" t="str">
            <v>HAZARINAGH</v>
          </cell>
          <cell r="G4106">
            <v>6200063602</v>
          </cell>
          <cell r="K4106" t="str">
            <v>BUHC373622</v>
          </cell>
          <cell r="W4106">
            <v>45101</v>
          </cell>
          <cell r="Z4106">
            <v>2127</v>
          </cell>
        </row>
        <row r="4107">
          <cell r="E4107" t="str">
            <v>MUNGMA</v>
          </cell>
          <cell r="G4107">
            <v>7439816339</v>
          </cell>
          <cell r="K4107" t="str">
            <v>BNCS030884</v>
          </cell>
          <cell r="W4107">
            <v>45101</v>
          </cell>
          <cell r="Z4107">
            <v>9075</v>
          </cell>
        </row>
        <row r="4108">
          <cell r="E4108" t="str">
            <v>SHYAMDIH, KATRAS</v>
          </cell>
          <cell r="G4108">
            <v>9835988493</v>
          </cell>
          <cell r="K4108" t="str">
            <v>BQCD160098</v>
          </cell>
          <cell r="W4108">
            <v>45101</v>
          </cell>
          <cell r="Z4108">
            <v>3500</v>
          </cell>
        </row>
        <row r="4109">
          <cell r="E4109" t="str">
            <v>CHUTIA, RANCHI</v>
          </cell>
          <cell r="G4109">
            <v>9060975013</v>
          </cell>
          <cell r="K4109" t="str">
            <v>BUFD162814</v>
          </cell>
          <cell r="W4109">
            <v>45101</v>
          </cell>
          <cell r="Z4109">
            <v>5278</v>
          </cell>
        </row>
        <row r="4110">
          <cell r="E4110" t="str">
            <v>PHUSHRO</v>
          </cell>
          <cell r="G4110">
            <v>7091340232</v>
          </cell>
          <cell r="K4110" t="str">
            <v>BVED163244</v>
          </cell>
          <cell r="W4110">
            <v>45101</v>
          </cell>
          <cell r="Z4110">
            <v>1030</v>
          </cell>
        </row>
        <row r="4111">
          <cell r="E4111" t="str">
            <v>LODNA</v>
          </cell>
          <cell r="G4111">
            <v>8434845555</v>
          </cell>
          <cell r="K4111" t="str">
            <v>BWAD163648</v>
          </cell>
          <cell r="W4111">
            <v>45101</v>
          </cell>
          <cell r="Z4111">
            <v>509</v>
          </cell>
        </row>
        <row r="4112">
          <cell r="E4112" t="str">
            <v>CHUTIA, RANCHI</v>
          </cell>
          <cell r="G4112">
            <v>8292766229</v>
          </cell>
          <cell r="K4112" t="str">
            <v>BVKC374485</v>
          </cell>
          <cell r="W4112">
            <v>45100</v>
          </cell>
          <cell r="Z4112">
            <v>2729</v>
          </cell>
        </row>
        <row r="4113">
          <cell r="E4113" t="str">
            <v>SHEIKHPURA, BIHAR</v>
          </cell>
          <cell r="G4113">
            <v>9523096957</v>
          </cell>
          <cell r="K4113" t="str">
            <v>BULL160559</v>
          </cell>
          <cell r="W4113">
            <v>45100</v>
          </cell>
          <cell r="Z4113">
            <v>8472</v>
          </cell>
        </row>
        <row r="4114">
          <cell r="E4114" t="str">
            <v>SHEIKHPURA, BIHAR</v>
          </cell>
          <cell r="G4114">
            <v>9523096957</v>
          </cell>
          <cell r="K4114" t="str">
            <v>BUAL160593</v>
          </cell>
          <cell r="W4114">
            <v>45100</v>
          </cell>
          <cell r="Z4114">
            <v>3393</v>
          </cell>
        </row>
        <row r="4115">
          <cell r="E4115" t="str">
            <v>RANCHI</v>
          </cell>
          <cell r="G4115">
            <v>9973686006</v>
          </cell>
          <cell r="K4115" t="str">
            <v>BLIS031950</v>
          </cell>
          <cell r="W4115">
            <v>45100</v>
          </cell>
          <cell r="Z4115">
            <v>30410</v>
          </cell>
        </row>
        <row r="4116">
          <cell r="E4116" t="str">
            <v>NICHITPUR</v>
          </cell>
          <cell r="G4116">
            <v>6202894138</v>
          </cell>
          <cell r="K4116" t="str">
            <v>BUCD162696</v>
          </cell>
          <cell r="W4116">
            <v>45100</v>
          </cell>
          <cell r="Z4116">
            <v>5281</v>
          </cell>
        </row>
        <row r="4117">
          <cell r="E4117" t="str">
            <v>ADDRESS-PLOT-57B,BARAHI INDUSTRIAL AREA,ON DELHI HOWRAH NATIONAL HIGHWAY,BARHI,JAHARKHAND.</v>
          </cell>
          <cell r="G4117">
            <v>9559291224</v>
          </cell>
          <cell r="K4117" t="str">
            <v>BUBS033778</v>
          </cell>
          <cell r="W4117">
            <v>45100</v>
          </cell>
          <cell r="Z4117">
            <v>12440</v>
          </cell>
        </row>
        <row r="4118">
          <cell r="E4118" t="str">
            <v>MUNGMA</v>
          </cell>
          <cell r="G4118">
            <v>7439816339</v>
          </cell>
          <cell r="K4118" t="str">
            <v>BNLS030573</v>
          </cell>
          <cell r="W4118">
            <v>45098</v>
          </cell>
          <cell r="Z4118">
            <v>6101</v>
          </cell>
        </row>
        <row r="4119">
          <cell r="E4119" t="str">
            <v>TATISIWAI INDUSTRIAL AREA, RANCHI
835103
TATISILWAY RANCHI</v>
          </cell>
          <cell r="G4119">
            <v>7050549999</v>
          </cell>
          <cell r="K4119">
            <v>107837</v>
          </cell>
          <cell r="W4119">
            <v>45098</v>
          </cell>
          <cell r="Z4119">
            <v>21320</v>
          </cell>
        </row>
        <row r="4120">
          <cell r="E4120" t="str">
            <v>KOKAR,INDUSTRIAL AREA,RANCHI
834002
RANCHI</v>
          </cell>
          <cell r="G4120">
            <v>7781017919</v>
          </cell>
          <cell r="K4120" t="str">
            <v>BMKC370048</v>
          </cell>
          <cell r="W4120">
            <v>45098</v>
          </cell>
          <cell r="Z4120">
            <v>24160</v>
          </cell>
        </row>
        <row r="4121">
          <cell r="E4121" t="str">
            <v>KWJAMA COLLIERY, DHANBAD</v>
          </cell>
          <cell r="G4121">
            <v>7644045555</v>
          </cell>
          <cell r="K4121" t="str">
            <v>BVCD163165</v>
          </cell>
          <cell r="W4121">
            <v>45097</v>
          </cell>
          <cell r="Z4121">
            <v>2794</v>
          </cell>
        </row>
        <row r="4122">
          <cell r="E4122" t="str">
            <v>AT - HEHAL, POST - BARKAKANA
BARKAKANA
829103</v>
          </cell>
          <cell r="G4122">
            <v>6200896545</v>
          </cell>
          <cell r="K4122" t="str">
            <v>BUAS033580</v>
          </cell>
          <cell r="W4122">
            <v>45097</v>
          </cell>
          <cell r="Z4122">
            <v>12889</v>
          </cell>
        </row>
        <row r="4123">
          <cell r="E4123" t="str">
            <v>LODNA</v>
          </cell>
          <cell r="G4123">
            <v>7644045555</v>
          </cell>
          <cell r="K4123" t="str">
            <v>BTDD162169</v>
          </cell>
          <cell r="W4123">
            <v>45097</v>
          </cell>
          <cell r="Z4123">
            <v>12000</v>
          </cell>
        </row>
        <row r="4124">
          <cell r="E4124" t="str">
            <v>LODNA</v>
          </cell>
          <cell r="G4124">
            <v>8434845555</v>
          </cell>
          <cell r="K4124" t="str">
            <v>BTCD162149</v>
          </cell>
          <cell r="W4124">
            <v>45096</v>
          </cell>
          <cell r="Z4124">
            <v>7005</v>
          </cell>
        </row>
        <row r="4125">
          <cell r="E4125" t="str">
            <v>ADITYAPUR KANDRA ROAD
831013</v>
          </cell>
          <cell r="G4125">
            <v>8709350884</v>
          </cell>
          <cell r="K4125" t="str">
            <v>BRCD160984</v>
          </cell>
          <cell r="W4125">
            <v>45095</v>
          </cell>
          <cell r="Z4125">
            <v>196</v>
          </cell>
        </row>
        <row r="4126">
          <cell r="E4126" t="str">
            <v>GHATSHILA,JAMSHEDPUR</v>
          </cell>
          <cell r="G4126">
            <v>7992362488</v>
          </cell>
          <cell r="K4126" t="str">
            <v>BPED200187</v>
          </cell>
          <cell r="W4126">
            <v>45095</v>
          </cell>
          <cell r="Z4126">
            <v>9451</v>
          </cell>
        </row>
        <row r="4127">
          <cell r="E4127" t="str">
            <v>DUMKA</v>
          </cell>
          <cell r="G4127">
            <v>8409042775</v>
          </cell>
          <cell r="K4127" t="str">
            <v>BRAD160777</v>
          </cell>
          <cell r="W4127">
            <v>45094</v>
          </cell>
          <cell r="Z4127">
            <v>7745</v>
          </cell>
        </row>
        <row r="4128">
          <cell r="E4128" t="str">
            <v>NAGRI,RANCHI
835202
RANCHI</v>
          </cell>
          <cell r="G4128">
            <v>7004248429</v>
          </cell>
          <cell r="K4128">
            <v>108441</v>
          </cell>
          <cell r="W4128">
            <v>45094</v>
          </cell>
          <cell r="Z4128">
            <v>21286</v>
          </cell>
        </row>
        <row r="4129">
          <cell r="E4129" t="str">
            <v>KODERMA
825410</v>
          </cell>
          <cell r="G4129">
            <v>7070098712</v>
          </cell>
          <cell r="K4129" t="str">
            <v>BLIS040713</v>
          </cell>
          <cell r="W4129">
            <v>45094</v>
          </cell>
          <cell r="Z4129">
            <v>10151</v>
          </cell>
        </row>
        <row r="4130">
          <cell r="E4130" t="str">
            <v>C/O - PREM PRAKASH AGARWAL, OPP - HILLVIEW FUEL STATION, GODHUR, P.O - KUSUNDA, DHANBAD</v>
          </cell>
          <cell r="G4130">
            <v>7903412157</v>
          </cell>
          <cell r="K4130" t="str">
            <v>BTED162217</v>
          </cell>
          <cell r="W4130">
            <v>45093</v>
          </cell>
          <cell r="Z4130">
            <v>6609</v>
          </cell>
        </row>
        <row r="4131">
          <cell r="E4131" t="str">
            <v>NEORI,VIKAS,RANCHI.
835217</v>
          </cell>
          <cell r="G4131">
            <v>9693768894</v>
          </cell>
          <cell r="K4131" t="str">
            <v>BWKS040406</v>
          </cell>
          <cell r="W4131">
            <v>45093</v>
          </cell>
          <cell r="Z4131">
            <v>281</v>
          </cell>
        </row>
        <row r="4132">
          <cell r="E4132" t="str">
            <v>BARKAGAOUN, HAZARIBAGH</v>
          </cell>
          <cell r="G4132">
            <v>6201454991</v>
          </cell>
          <cell r="K4132" t="str">
            <v>BVED231179</v>
          </cell>
          <cell r="W4132">
            <v>45093</v>
          </cell>
          <cell r="Z4132">
            <v>1600</v>
          </cell>
        </row>
        <row r="4133">
          <cell r="E4133" t="str">
            <v>GOPI KANDHAR, DUMKA</v>
          </cell>
          <cell r="G4133">
            <v>9661732073</v>
          </cell>
          <cell r="K4133" t="str">
            <v>BUID162940</v>
          </cell>
          <cell r="W4133">
            <v>45093</v>
          </cell>
          <cell r="Z4133">
            <v>1500</v>
          </cell>
        </row>
        <row r="4134">
          <cell r="E4134" t="str">
            <v>ADDRESS-PLOT-57B,BARAHI INDUSTRIAL AREA,ON DELHI HOWRAH NATIONAL HIGHWAY,BARHI,JAHARKHAND.</v>
          </cell>
          <cell r="G4134">
            <v>8488957184</v>
          </cell>
          <cell r="K4134" t="str">
            <v>BUBS033778</v>
          </cell>
          <cell r="W4134">
            <v>45093</v>
          </cell>
          <cell r="Z4134">
            <v>12433</v>
          </cell>
        </row>
        <row r="4135">
          <cell r="E4135" t="str">
            <v>KOKAR, RANCHI</v>
          </cell>
          <cell r="G4135">
            <v>8051191796</v>
          </cell>
          <cell r="K4135" t="str">
            <v>BRGD161233</v>
          </cell>
          <cell r="W4135">
            <v>45092</v>
          </cell>
          <cell r="Z4135">
            <v>10035</v>
          </cell>
        </row>
        <row r="4136">
          <cell r="E4136" t="str">
            <v>HAZARIBAGH
RANCHI JHARKHAND 834002
INDIA</v>
          </cell>
          <cell r="G4136">
            <v>7361044448</v>
          </cell>
          <cell r="K4136" t="str">
            <v>BKAS030685</v>
          </cell>
          <cell r="W4136">
            <v>45092</v>
          </cell>
          <cell r="Z4136">
            <v>42820</v>
          </cell>
        </row>
        <row r="4137">
          <cell r="E4137" t="str">
            <v>NAGRI,RANCHI
835202
RANCHI</v>
          </cell>
          <cell r="G4137">
            <v>7004248429</v>
          </cell>
          <cell r="K4137">
            <v>108441</v>
          </cell>
          <cell r="W4137">
            <v>45092</v>
          </cell>
          <cell r="Z4137">
            <v>21156</v>
          </cell>
        </row>
        <row r="4138">
          <cell r="E4138" t="str">
            <v>SIMALIYA, RANCHI
835103
SIMLIYA, RANCHI</v>
          </cell>
          <cell r="G4138">
            <v>9431115841</v>
          </cell>
          <cell r="K4138">
            <v>106989</v>
          </cell>
          <cell r="W4138">
            <v>45092</v>
          </cell>
          <cell r="Z4138">
            <v>4796</v>
          </cell>
        </row>
        <row r="4139">
          <cell r="E4139" t="str">
            <v>KATHITAND, RANCHI</v>
          </cell>
          <cell r="G4139">
            <v>9385466416</v>
          </cell>
          <cell r="K4139" t="str">
            <v>BSLD230361</v>
          </cell>
          <cell r="W4139">
            <v>45092</v>
          </cell>
          <cell r="Z4139">
            <v>4285</v>
          </cell>
        </row>
        <row r="4140">
          <cell r="E4140" t="str">
            <v>KATRAS, DHANBAD</v>
          </cell>
          <cell r="G4140">
            <v>6204728418</v>
          </cell>
          <cell r="K4140" t="str">
            <v>BWAD163674</v>
          </cell>
          <cell r="W4140">
            <v>45091</v>
          </cell>
          <cell r="Z4140">
            <v>1</v>
          </cell>
        </row>
        <row r="4141">
          <cell r="E4141" t="str">
            <v>DHANBAD</v>
          </cell>
          <cell r="G4141">
            <v>7004686026</v>
          </cell>
          <cell r="K4141" t="str">
            <v>BWLD163586</v>
          </cell>
          <cell r="W4141">
            <v>45091</v>
          </cell>
          <cell r="Z4141">
            <v>1</v>
          </cell>
        </row>
        <row r="4142">
          <cell r="E4142" t="str">
            <v>LOHARDAGA,JHARKHAND
LOHARDAGA, MOB. NO.9661111900
835302
LOHARDAGA</v>
          </cell>
          <cell r="G4142">
            <v>9973880780</v>
          </cell>
          <cell r="K4142" t="str">
            <v>BQFS031084</v>
          </cell>
          <cell r="W4142">
            <v>45091</v>
          </cell>
          <cell r="Z4142">
            <v>28850</v>
          </cell>
        </row>
        <row r="4143">
          <cell r="E4143" t="str">
            <v>NEAR P.N BANK MAIN ROAD,, RAMGARH CANTT-829122, DIST. RAMGARH
829122
BUDHAKHOP, AMBRELA, KARMA,</v>
          </cell>
          <cell r="G4143">
            <v>8789350097</v>
          </cell>
          <cell r="K4143" t="str">
            <v>BQBS030091</v>
          </cell>
          <cell r="W4143">
            <v>45091</v>
          </cell>
          <cell r="Z4143">
            <v>39718</v>
          </cell>
        </row>
        <row r="4144">
          <cell r="E4144" t="str">
            <v>SARWARI, ASANSOL, WB</v>
          </cell>
          <cell r="G4144">
            <v>9431101890</v>
          </cell>
          <cell r="K4144" t="str">
            <v>BPLF150007</v>
          </cell>
          <cell r="W4144">
            <v>45091</v>
          </cell>
          <cell r="Z4144">
            <v>32303</v>
          </cell>
        </row>
        <row r="4145">
          <cell r="E4145" t="str">
            <v>BASTAWLA DHANBAD</v>
          </cell>
          <cell r="G4145">
            <v>6200119580</v>
          </cell>
          <cell r="K4145" t="str">
            <v>BTJD162046</v>
          </cell>
          <cell r="W4145">
            <v>45090</v>
          </cell>
          <cell r="Z4145">
            <v>6779</v>
          </cell>
        </row>
        <row r="4146">
          <cell r="E4146" t="str">
            <v>LODNA MORE</v>
          </cell>
          <cell r="G4146">
            <v>9934642428</v>
          </cell>
          <cell r="K4146" t="str">
            <v>BWKD163512</v>
          </cell>
          <cell r="W4146">
            <v>45090</v>
          </cell>
          <cell r="Z4146">
            <v>69</v>
          </cell>
        </row>
        <row r="4147">
          <cell r="E4147" t="str">
            <v>LODNA MORE</v>
          </cell>
          <cell r="G4147">
            <v>9934642428</v>
          </cell>
          <cell r="K4147" t="str">
            <v>BVFD163261</v>
          </cell>
          <cell r="W4147">
            <v>45090</v>
          </cell>
          <cell r="Z4147">
            <v>0</v>
          </cell>
        </row>
        <row r="4148">
          <cell r="E4148" t="str">
            <v>LODNA MORE</v>
          </cell>
          <cell r="G4148">
            <v>9934642428</v>
          </cell>
          <cell r="K4148" t="str">
            <v>BWKD163543</v>
          </cell>
          <cell r="W4148">
            <v>45090</v>
          </cell>
          <cell r="Z4148">
            <v>91</v>
          </cell>
        </row>
        <row r="4149">
          <cell r="E4149" t="str">
            <v>LODNA</v>
          </cell>
          <cell r="G4149">
            <v>8434845555</v>
          </cell>
          <cell r="K4149" t="str">
            <v>BTCD162149</v>
          </cell>
          <cell r="W4149">
            <v>45090</v>
          </cell>
          <cell r="Z4149">
            <v>7005</v>
          </cell>
        </row>
        <row r="4150">
          <cell r="E4150" t="str">
            <v>TUPUDANA INDUSTRIAL AREA</v>
          </cell>
          <cell r="G4150">
            <v>9534249500</v>
          </cell>
          <cell r="K4150" t="str">
            <v>BMBS030816</v>
          </cell>
          <cell r="W4150">
            <v>45090</v>
          </cell>
          <cell r="Z4150">
            <v>73360</v>
          </cell>
        </row>
        <row r="4151">
          <cell r="E4151" t="str">
            <v>RANCHI PATNA ROAD
DEMOTAND
825301
HAZARIBAGH</v>
          </cell>
          <cell r="G4151">
            <v>7905424302</v>
          </cell>
          <cell r="K4151" t="str">
            <v>BMBL160078</v>
          </cell>
          <cell r="W4151">
            <v>45090</v>
          </cell>
          <cell r="Z4151">
            <v>54157</v>
          </cell>
        </row>
        <row r="4152">
          <cell r="E4152" t="str">
            <v>JHUMRI TELAIYA, KODARMA
825409</v>
          </cell>
          <cell r="G4152">
            <v>9455305544</v>
          </cell>
          <cell r="K4152" t="str">
            <v>BSBC375530</v>
          </cell>
          <cell r="W4152">
            <v>45090</v>
          </cell>
          <cell r="Z4152">
            <v>15364</v>
          </cell>
        </row>
        <row r="4153">
          <cell r="E4153" t="str">
            <v>TATISIWAI INDUSTRIAL AREA, RANCHI
835103
TATISILWAY RANCHI</v>
          </cell>
          <cell r="G4153">
            <v>7488690694</v>
          </cell>
          <cell r="K4153" t="str">
            <v>BSAS036958</v>
          </cell>
          <cell r="W4153">
            <v>45090</v>
          </cell>
          <cell r="Z4153">
            <v>12556</v>
          </cell>
        </row>
        <row r="4154">
          <cell r="E4154" t="str">
            <v>PLOT NO 716,VILL-RUKKA,
835219</v>
          </cell>
          <cell r="G4154">
            <v>9791019799</v>
          </cell>
          <cell r="K4154" t="str">
            <v>BSKS036366</v>
          </cell>
          <cell r="W4154">
            <v>45090</v>
          </cell>
          <cell r="Z4154">
            <v>23289</v>
          </cell>
        </row>
        <row r="4155">
          <cell r="E4155" t="str">
            <v>NAGARI,</v>
          </cell>
          <cell r="G4155">
            <v>8294385129</v>
          </cell>
          <cell r="K4155" t="str">
            <v>BLGS040582</v>
          </cell>
          <cell r="W4155">
            <v>45090</v>
          </cell>
          <cell r="Z4155">
            <v>40831</v>
          </cell>
        </row>
        <row r="4156">
          <cell r="E4156" t="str">
            <v>FOREST COLONY, SENETRY ROAD,, NEAR RAHUL MARVAL, HAZARIBAGH
825302</v>
          </cell>
          <cell r="G4156">
            <v>6209942081</v>
          </cell>
          <cell r="K4156" t="str">
            <v>BWKC378684</v>
          </cell>
          <cell r="W4156">
            <v>45090</v>
          </cell>
          <cell r="Z4156">
            <v>11</v>
          </cell>
        </row>
        <row r="4157">
          <cell r="E4157" t="str">
            <v>KOKAR,INDUSTRIAL AREA,RANCHI
834002
RANCHI</v>
          </cell>
          <cell r="G4157">
            <v>7781017919</v>
          </cell>
          <cell r="K4157" t="str">
            <v>BMKC370048</v>
          </cell>
          <cell r="W4157">
            <v>45090</v>
          </cell>
          <cell r="Z4157">
            <v>23530</v>
          </cell>
        </row>
        <row r="4158">
          <cell r="E4158" t="str">
            <v>NAGRI,RANCHI
835202
RANCHI</v>
          </cell>
          <cell r="G4158">
            <v>8210444743</v>
          </cell>
          <cell r="K4158" t="str">
            <v>BMJS040004</v>
          </cell>
          <cell r="W4158">
            <v>45090</v>
          </cell>
          <cell r="Z4158">
            <v>25414</v>
          </cell>
        </row>
        <row r="4159">
          <cell r="E4159" t="str">
            <v>BIT MESRA, RANCHI</v>
          </cell>
          <cell r="G4159">
            <v>8010635349</v>
          </cell>
          <cell r="K4159" t="str">
            <v>BVIC378175</v>
          </cell>
          <cell r="W4159">
            <v>45090</v>
          </cell>
          <cell r="Z4159">
            <v>11</v>
          </cell>
        </row>
        <row r="4160">
          <cell r="E4160" t="str">
            <v>NEORI,VIKAS,RANCHI. 835217</v>
          </cell>
          <cell r="G4160">
            <v>9693768894</v>
          </cell>
          <cell r="K4160" t="str">
            <v>BWKS040406</v>
          </cell>
          <cell r="W4160">
            <v>45090</v>
          </cell>
          <cell r="Z4160">
            <v>6</v>
          </cell>
        </row>
        <row r="4161">
          <cell r="E4161" t="str">
            <v>REHLA,GARWA,JHARKHAND
822124
RANCHI</v>
          </cell>
          <cell r="G4161">
            <v>7004623399</v>
          </cell>
          <cell r="K4161" t="str">
            <v>BMFS031346</v>
          </cell>
          <cell r="W4161">
            <v>45090</v>
          </cell>
          <cell r="Z4161">
            <v>23908</v>
          </cell>
        </row>
        <row r="4162">
          <cell r="E4162" t="str">
            <v>62, KOKAR INDUSTRIAL AREA, KOKAR,RANCHI.
834001</v>
          </cell>
          <cell r="G4162">
            <v>9534189364</v>
          </cell>
          <cell r="K4162" t="str">
            <v>BMFS031276</v>
          </cell>
          <cell r="W4162">
            <v>45090</v>
          </cell>
          <cell r="Z4162">
            <v>21685</v>
          </cell>
        </row>
        <row r="4163">
          <cell r="E4163" t="str">
            <v>KODERMA</v>
          </cell>
          <cell r="G4163">
            <v>8210413459</v>
          </cell>
          <cell r="K4163" t="str">
            <v>BVFS049398</v>
          </cell>
          <cell r="W4163">
            <v>45090</v>
          </cell>
          <cell r="Z4163">
            <v>1010</v>
          </cell>
        </row>
        <row r="4164">
          <cell r="E4164" t="str">
            <v>BHUYANDIH, JAMSHEDPUR</v>
          </cell>
          <cell r="G4164">
            <v>9304170499</v>
          </cell>
          <cell r="K4164" t="str">
            <v>BMFC370445</v>
          </cell>
          <cell r="W4164">
            <v>45090</v>
          </cell>
          <cell r="Z4164">
            <v>23357</v>
          </cell>
        </row>
        <row r="4165">
          <cell r="E4165" t="str">
            <v>DEMO TANND HAZAIBAGH JHARKHAND,
825301
DEMO TANND HAZAIBAGH JHARKHAND</v>
          </cell>
          <cell r="G4165">
            <v>7905424302</v>
          </cell>
          <cell r="K4165" t="str">
            <v>BMDS040417</v>
          </cell>
          <cell r="W4165">
            <v>45090</v>
          </cell>
          <cell r="Z4165">
            <v>30016</v>
          </cell>
        </row>
        <row r="4166">
          <cell r="E4166" t="str">
            <v>NAGRI,RANCHI
835202
RANCHI</v>
          </cell>
          <cell r="G4166">
            <v>6200132241</v>
          </cell>
          <cell r="K4166" t="str">
            <v>BRIS035698</v>
          </cell>
          <cell r="W4166">
            <v>45090</v>
          </cell>
          <cell r="Z4166">
            <v>26552</v>
          </cell>
        </row>
        <row r="4167">
          <cell r="E4167" t="str">
            <v>DALADALI, RANCHUI</v>
          </cell>
          <cell r="G4167">
            <v>7992413342</v>
          </cell>
          <cell r="K4167" t="str">
            <v>BMJD200014</v>
          </cell>
          <cell r="W4167">
            <v>45090</v>
          </cell>
          <cell r="Z4167">
            <v>25430</v>
          </cell>
        </row>
        <row r="4168">
          <cell r="E4168" t="str">
            <v>BIHAR</v>
          </cell>
          <cell r="G4168">
            <v>8935923285</v>
          </cell>
          <cell r="K4168" t="str">
            <v>BSID161968</v>
          </cell>
          <cell r="W4168">
            <v>45090</v>
          </cell>
          <cell r="Z4168">
            <v>5845</v>
          </cell>
        </row>
        <row r="4169">
          <cell r="E4169" t="str">
            <v>MARAR, RAMGARH, JHARKHAND
MARRAR RAMGARH, 9155729786
829117
MARAR</v>
          </cell>
          <cell r="G4169">
            <v>9155729786</v>
          </cell>
          <cell r="K4169" t="str">
            <v>BMIS031759</v>
          </cell>
          <cell r="W4169">
            <v>45090</v>
          </cell>
          <cell r="Z4169">
            <v>38613</v>
          </cell>
        </row>
        <row r="4170">
          <cell r="E4170" t="str">
            <v>GOUNDIDIH</v>
          </cell>
          <cell r="G4170">
            <v>9304207050</v>
          </cell>
          <cell r="K4170" t="str">
            <v>BSCD161691</v>
          </cell>
          <cell r="W4170">
            <v>45090</v>
          </cell>
          <cell r="Z4170">
            <v>8355</v>
          </cell>
        </row>
        <row r="4171">
          <cell r="E4171" t="str">
            <v>BASTAWLA DHANBAD</v>
          </cell>
          <cell r="G4171">
            <v>6200119580</v>
          </cell>
          <cell r="K4171" t="str">
            <v>BTJD162046</v>
          </cell>
          <cell r="W4171">
            <v>45090</v>
          </cell>
          <cell r="Z4171">
            <v>6580</v>
          </cell>
        </row>
        <row r="4172">
          <cell r="E4172" t="str">
            <v>DHANBAD, CONT PERSON :MR. IKTEKHAR AHMAD, PH.NO :9431316718</v>
          </cell>
          <cell r="G4172">
            <v>7371858481</v>
          </cell>
          <cell r="K4172" t="str">
            <v>BSKD161462</v>
          </cell>
          <cell r="W4172">
            <v>45090</v>
          </cell>
          <cell r="Z4172">
            <v>5505</v>
          </cell>
        </row>
        <row r="4173">
          <cell r="E4173" t="str">
            <v>CHANDMARI, JORAPHATAK,, DHANBAD</v>
          </cell>
          <cell r="G4173">
            <v>8668122316</v>
          </cell>
          <cell r="K4173" t="str">
            <v>BRGD161212</v>
          </cell>
          <cell r="W4173">
            <v>45090</v>
          </cell>
          <cell r="Z4173">
            <v>4500</v>
          </cell>
        </row>
        <row r="4174">
          <cell r="E4174" t="str">
            <v>DHANBAD</v>
          </cell>
          <cell r="G4174">
            <v>9585918025</v>
          </cell>
          <cell r="K4174" t="str">
            <v>BRCD160968</v>
          </cell>
          <cell r="W4174">
            <v>45090</v>
          </cell>
          <cell r="Z4174">
            <v>6085</v>
          </cell>
        </row>
        <row r="4175">
          <cell r="E4175" t="str">
            <v>GUMLA</v>
          </cell>
          <cell r="G4175">
            <v>6201272144</v>
          </cell>
          <cell r="K4175" t="str">
            <v>BRGD161218</v>
          </cell>
          <cell r="W4175">
            <v>45090</v>
          </cell>
          <cell r="Z4175">
            <v>4580</v>
          </cell>
        </row>
        <row r="4176">
          <cell r="E4176" t="str">
            <v>KHARATUNDA-BARWADDA, NH - 2, DAYABANS, PAHAR VILLAGE, NEAR GANGA HOTEL, DHANBAD OPPOSIT MONT FORT ACADEMY</v>
          </cell>
          <cell r="G4176">
            <v>9205712281</v>
          </cell>
          <cell r="K4176" t="str">
            <v>BPID120091</v>
          </cell>
          <cell r="W4176">
            <v>45090</v>
          </cell>
          <cell r="Z4176">
            <v>2505</v>
          </cell>
        </row>
        <row r="4177">
          <cell r="E4177" t="str">
            <v>PATNA</v>
          </cell>
          <cell r="G4177">
            <v>9958703467</v>
          </cell>
          <cell r="K4177" t="str">
            <v>BUJD121018</v>
          </cell>
          <cell r="W4177">
            <v>45090</v>
          </cell>
          <cell r="Z4177">
            <v>625</v>
          </cell>
        </row>
        <row r="4178">
          <cell r="E4178" t="str">
            <v>GANGA BRIDGE, BAKHTIYARPUR, PATNA</v>
          </cell>
          <cell r="G4178">
            <v>8544557188</v>
          </cell>
          <cell r="K4178" t="str">
            <v>BULD121094</v>
          </cell>
          <cell r="W4178">
            <v>45090</v>
          </cell>
          <cell r="Z4178">
            <v>995</v>
          </cell>
        </row>
        <row r="4179">
          <cell r="E4179" t="str">
            <v>ANKIT KUMAR SONTHALIA, R.N. BOSE ROAD, SATSANG GATE, NEAR HANUMAN MANDIR,, PURANDAHA, DEOGHAR, DIST. DUMKA,, JHARKHAND</v>
          </cell>
          <cell r="G4179">
            <v>6200191036</v>
          </cell>
          <cell r="K4179" t="str">
            <v>BSID161979</v>
          </cell>
          <cell r="W4179">
            <v>45090</v>
          </cell>
          <cell r="Z4179">
            <v>4990</v>
          </cell>
        </row>
        <row r="4180">
          <cell r="E4180" t="str">
            <v>ANKIT KUMAR SONTHALIA, R.N. BOSE ROAD, SATSANG GATE, NEAR HANUMAN MANDIR,, PURANDAHA, DEOGHAR, DIST. DUMKA,, JHARKHAND</v>
          </cell>
          <cell r="G4180">
            <v>7542025382</v>
          </cell>
          <cell r="K4180" t="str">
            <v>BSFD161819</v>
          </cell>
          <cell r="W4180">
            <v>45090</v>
          </cell>
          <cell r="Z4180">
            <v>3010</v>
          </cell>
        </row>
        <row r="4181">
          <cell r="E4181" t="str">
            <v>NIMIAGHAT,GIRIDIH</v>
          </cell>
          <cell r="G4181">
            <v>9798869433</v>
          </cell>
          <cell r="K4181" t="str">
            <v>BSJD161406</v>
          </cell>
          <cell r="W4181">
            <v>45090</v>
          </cell>
          <cell r="Z4181">
            <v>5020</v>
          </cell>
        </row>
        <row r="4182">
          <cell r="E4182" t="str">
            <v>BHULI DHANBAD</v>
          </cell>
          <cell r="G4182">
            <v>7004387228</v>
          </cell>
          <cell r="K4182" t="str">
            <v>BQED160244</v>
          </cell>
          <cell r="W4182">
            <v>45090</v>
          </cell>
          <cell r="Z4182">
            <v>9125</v>
          </cell>
        </row>
        <row r="4183">
          <cell r="E4183" t="str">
            <v>SONARDHI</v>
          </cell>
          <cell r="G4183">
            <v>8210106692</v>
          </cell>
          <cell r="K4183" t="str">
            <v>BRCD160940</v>
          </cell>
          <cell r="W4183">
            <v>45090</v>
          </cell>
          <cell r="Z4183">
            <v>8340</v>
          </cell>
        </row>
        <row r="4184">
          <cell r="E4184" t="str">
            <v xml:space="preserve">TOPIN SOUTH  </v>
          </cell>
          <cell r="G4184">
            <v>9102400908</v>
          </cell>
          <cell r="K4184" t="str">
            <v>BSGD161864</v>
          </cell>
          <cell r="W4184">
            <v>45090</v>
          </cell>
          <cell r="Z4184">
            <v>4590</v>
          </cell>
        </row>
        <row r="4185">
          <cell r="E4185" t="str">
            <v>DALADALI, RANCHI</v>
          </cell>
          <cell r="G4185">
            <v>9934169368</v>
          </cell>
          <cell r="K4185" t="str">
            <v>BQHD160416</v>
          </cell>
          <cell r="W4185">
            <v>45090</v>
          </cell>
          <cell r="Z4185">
            <v>16910</v>
          </cell>
        </row>
        <row r="4186">
          <cell r="E4186" t="str">
            <v>CHAKARDHARPUR, JHARKHAND</v>
          </cell>
          <cell r="G4186">
            <v>8639995694</v>
          </cell>
          <cell r="K4186" t="str">
            <v>BSJD161422</v>
          </cell>
          <cell r="W4186">
            <v>45090</v>
          </cell>
          <cell r="Z4186">
            <v>4900</v>
          </cell>
        </row>
        <row r="4187">
          <cell r="E4187" t="str">
            <v>SAHIBGANJ</v>
          </cell>
          <cell r="G4187">
            <v>7544958524</v>
          </cell>
          <cell r="K4187" t="str">
            <v>BSID161973</v>
          </cell>
          <cell r="W4187">
            <v>45090</v>
          </cell>
          <cell r="Z4187">
            <v>3380</v>
          </cell>
        </row>
        <row r="4188">
          <cell r="E4188" t="str">
            <v>PALAMU</v>
          </cell>
          <cell r="G4188">
            <v>8298188278</v>
          </cell>
          <cell r="K4188" t="str">
            <v>BUGC373213</v>
          </cell>
          <cell r="W4188">
            <v>45089</v>
          </cell>
          <cell r="Z4188">
            <v>2017</v>
          </cell>
        </row>
        <row r="4189">
          <cell r="E4189" t="str">
            <v>HORHAP ROAD, MAHILONG, RANCHI
835103</v>
          </cell>
          <cell r="G4189">
            <v>9708039203</v>
          </cell>
          <cell r="K4189" t="str">
            <v>BRIC374329</v>
          </cell>
          <cell r="W4189">
            <v>45089</v>
          </cell>
          <cell r="Z4189">
            <v>25562</v>
          </cell>
        </row>
        <row r="4190">
          <cell r="E4190" t="str">
            <v>PETARWAR</v>
          </cell>
          <cell r="G4190">
            <v>9828761045</v>
          </cell>
          <cell r="K4190" t="str">
            <v>BWBD163738</v>
          </cell>
          <cell r="W4190">
            <v>45087</v>
          </cell>
          <cell r="Z4190">
            <v>1</v>
          </cell>
        </row>
        <row r="4191">
          <cell r="E4191" t="str">
            <v>LOHARDAGAH</v>
          </cell>
          <cell r="G4191">
            <v>8434111029</v>
          </cell>
          <cell r="K4191" t="str">
            <v>BUFS046839</v>
          </cell>
          <cell r="W4191">
            <v>45087</v>
          </cell>
          <cell r="Z4191">
            <v>6532</v>
          </cell>
        </row>
        <row r="4192">
          <cell r="E4192" t="str">
            <v>RANCHI</v>
          </cell>
          <cell r="G4192" t="str">
            <v>NA</v>
          </cell>
          <cell r="K4192" t="str">
            <v>BVFC377137</v>
          </cell>
          <cell r="W4192">
            <v>45087</v>
          </cell>
          <cell r="Z4192">
            <v>0</v>
          </cell>
        </row>
        <row r="4193">
          <cell r="E4193" t="str">
            <v>JHUMRI TILAIYA</v>
          </cell>
          <cell r="G4193">
            <v>7061052272</v>
          </cell>
          <cell r="K4193" t="str">
            <v>GPLS030458</v>
          </cell>
          <cell r="W4193">
            <v>45087</v>
          </cell>
          <cell r="Z4193">
            <v>29137</v>
          </cell>
        </row>
        <row r="4194">
          <cell r="E4194" t="str">
            <v>BARHI, HAZARIBAGH</v>
          </cell>
          <cell r="G4194">
            <v>8488957184</v>
          </cell>
          <cell r="K4194" t="str">
            <v>BUCS034287</v>
          </cell>
          <cell r="W4194">
            <v>45087</v>
          </cell>
          <cell r="Z4194">
            <v>13569</v>
          </cell>
        </row>
        <row r="4195">
          <cell r="E4195" t="str">
            <v>KODERMA</v>
          </cell>
          <cell r="G4195">
            <v>8210413459</v>
          </cell>
          <cell r="K4195" t="str">
            <v>BVFS049421</v>
          </cell>
          <cell r="W4195">
            <v>45086</v>
          </cell>
          <cell r="Z4195">
            <v>1581</v>
          </cell>
        </row>
        <row r="4196">
          <cell r="E4196" t="str">
            <v>KODERMA</v>
          </cell>
          <cell r="G4196">
            <v>8210413459</v>
          </cell>
          <cell r="K4196" t="str">
            <v>BVFS049398</v>
          </cell>
          <cell r="W4196">
            <v>45086</v>
          </cell>
          <cell r="Z4196">
            <v>1010</v>
          </cell>
        </row>
        <row r="4197">
          <cell r="E4197" t="str">
            <v>KODERMA</v>
          </cell>
          <cell r="G4197">
            <v>9631639052</v>
          </cell>
          <cell r="K4197" t="str">
            <v>BVFS049426</v>
          </cell>
          <cell r="W4197">
            <v>45086</v>
          </cell>
          <cell r="Z4197">
            <v>1528</v>
          </cell>
        </row>
        <row r="4198">
          <cell r="E4198" t="str">
            <v>KODERMA</v>
          </cell>
          <cell r="G4198">
            <v>8210413459</v>
          </cell>
          <cell r="K4198" t="str">
            <v>BVFS049407</v>
          </cell>
          <cell r="W4198">
            <v>45086</v>
          </cell>
          <cell r="Z4198">
            <v>1137</v>
          </cell>
        </row>
        <row r="4199">
          <cell r="E4199" t="str">
            <v>KOKAR INDUSTRIAL AREA,RANCHI
834001</v>
          </cell>
          <cell r="G4199">
            <v>7004147721</v>
          </cell>
          <cell r="K4199" t="str">
            <v>BSBC375532</v>
          </cell>
          <cell r="W4199">
            <v>45086</v>
          </cell>
          <cell r="Z4199">
            <v>4167</v>
          </cell>
        </row>
        <row r="4200">
          <cell r="E4200" t="str">
            <v>RAMGARH CANTT, RAMGARH
RAMGARH
829122
RAMGARH</v>
          </cell>
          <cell r="G4200">
            <v>9576833882</v>
          </cell>
          <cell r="K4200" t="str">
            <v>BNKS030423</v>
          </cell>
          <cell r="W4200">
            <v>45086</v>
          </cell>
          <cell r="Z4200">
            <v>19342</v>
          </cell>
        </row>
        <row r="4201">
          <cell r="E4201" t="str">
            <v>BERA, DHANBAD</v>
          </cell>
          <cell r="G4201">
            <v>9550053031</v>
          </cell>
          <cell r="K4201" t="str">
            <v>BUAD162634</v>
          </cell>
          <cell r="W4201">
            <v>45086</v>
          </cell>
          <cell r="Z4201">
            <v>3060</v>
          </cell>
        </row>
        <row r="4202">
          <cell r="E4202" t="str">
            <v>KHAKHSA PAHAR, PAKURIYA, PAKUR</v>
          </cell>
          <cell r="G4202">
            <v>6206959324</v>
          </cell>
          <cell r="K4202" t="str">
            <v>BUGD162826</v>
          </cell>
          <cell r="W4202">
            <v>45085</v>
          </cell>
          <cell r="Z4202">
            <v>4297</v>
          </cell>
        </row>
        <row r="4203">
          <cell r="E4203" t="str">
            <v>MUNGMA</v>
          </cell>
          <cell r="G4203">
            <v>7439816339</v>
          </cell>
          <cell r="K4203" t="str">
            <v>BNLS030573</v>
          </cell>
          <cell r="W4203">
            <v>45085</v>
          </cell>
          <cell r="Z4203">
            <v>5955</v>
          </cell>
        </row>
        <row r="4204">
          <cell r="E4204" t="str">
            <v>DHARGRAM, PURULIA</v>
          </cell>
          <cell r="G4204">
            <v>9564188501</v>
          </cell>
          <cell r="K4204" t="str">
            <v>BWKD163522</v>
          </cell>
          <cell r="W4204">
            <v>45085</v>
          </cell>
          <cell r="Z4204">
            <v>640</v>
          </cell>
        </row>
        <row r="4205">
          <cell r="E4205" t="str">
            <v>LODNA</v>
          </cell>
          <cell r="G4205">
            <v>8434845555</v>
          </cell>
          <cell r="K4205" t="str">
            <v>BWAD163648</v>
          </cell>
          <cell r="W4205">
            <v>45085</v>
          </cell>
          <cell r="Z4205">
            <v>285</v>
          </cell>
        </row>
        <row r="4206">
          <cell r="E4206" t="str">
            <v>SARAIKELA</v>
          </cell>
          <cell r="G4206">
            <v>9905185143</v>
          </cell>
          <cell r="K4206" t="str">
            <v>BWJD163499</v>
          </cell>
          <cell r="W4206">
            <v>45084</v>
          </cell>
          <cell r="Z4206">
            <v>1</v>
          </cell>
        </row>
        <row r="4207">
          <cell r="E4207" t="str">
            <v>BASTAWLA DHANBAD</v>
          </cell>
          <cell r="G4207">
            <v>8658834483</v>
          </cell>
          <cell r="K4207" t="str">
            <v>BUAD162630</v>
          </cell>
          <cell r="W4207">
            <v>45084</v>
          </cell>
          <cell r="Z4207">
            <v>4270</v>
          </cell>
        </row>
        <row r="4208">
          <cell r="E4208" t="str">
            <v>TIKRATOLI,SAPAROM
NEAR LALGUTWA OVERBRIDGE, TIKRATOLI, SAPAROM,, NAGRI, RANCHI
835303</v>
          </cell>
          <cell r="G4208">
            <v>7761843991</v>
          </cell>
          <cell r="K4208" t="str">
            <v>BQCS040170</v>
          </cell>
          <cell r="W4208">
            <v>45084</v>
          </cell>
          <cell r="Z4208">
            <v>27010</v>
          </cell>
        </row>
        <row r="4209">
          <cell r="E4209" t="str">
            <v>MANIKA</v>
          </cell>
          <cell r="G4209">
            <v>7766039887</v>
          </cell>
          <cell r="K4209" t="str">
            <v>BRLD160756</v>
          </cell>
          <cell r="W4209">
            <v>45084</v>
          </cell>
          <cell r="Z4209">
            <v>4956</v>
          </cell>
        </row>
        <row r="4210">
          <cell r="E4210" t="str">
            <v>SHEKHPURA, BIHAR</v>
          </cell>
          <cell r="G4210">
            <v>6205791626</v>
          </cell>
          <cell r="K4210" t="str">
            <v>BTGL160455</v>
          </cell>
          <cell r="W4210">
            <v>45084</v>
          </cell>
          <cell r="Z4210">
            <v>5385</v>
          </cell>
        </row>
        <row r="4211">
          <cell r="E4211" t="str">
            <v>GANDHI MAIDAN, PATNA</v>
          </cell>
          <cell r="G4211">
            <v>9584401042</v>
          </cell>
          <cell r="K4211" t="str">
            <v>BUID220795</v>
          </cell>
          <cell r="W4211">
            <v>45084</v>
          </cell>
          <cell r="Z4211">
            <v>2103</v>
          </cell>
        </row>
        <row r="4212">
          <cell r="E4212" t="str">
            <v>C&amp;W HATIA</v>
          </cell>
          <cell r="G4212">
            <v>7781002740</v>
          </cell>
          <cell r="K4212" t="str">
            <v>EVLL062069</v>
          </cell>
          <cell r="W4212">
            <v>45083</v>
          </cell>
          <cell r="Z4212">
            <v>2137</v>
          </cell>
        </row>
        <row r="4213">
          <cell r="E4213" t="str">
            <v>NICHITPUR</v>
          </cell>
          <cell r="G4213">
            <v>7903412175</v>
          </cell>
          <cell r="K4213" t="str">
            <v>BUCD162696</v>
          </cell>
          <cell r="W4213">
            <v>45083</v>
          </cell>
          <cell r="Z4213">
            <v>4536</v>
          </cell>
        </row>
        <row r="4214">
          <cell r="E4214" t="str">
            <v>NICHITPUR</v>
          </cell>
          <cell r="G4214">
            <v>6202894138</v>
          </cell>
          <cell r="K4214" t="str">
            <v>BUCD162696</v>
          </cell>
          <cell r="W4214">
            <v>45082</v>
          </cell>
          <cell r="Z4214">
            <v>5281</v>
          </cell>
        </row>
        <row r="4215">
          <cell r="E4215" t="str">
            <v>DHANBAD, CONT PERSON :MR. IKTEKHAR AHMAD, PH.NO :9431316718</v>
          </cell>
          <cell r="G4215">
            <v>7371858184</v>
          </cell>
          <cell r="K4215" t="str">
            <v>BQID160499</v>
          </cell>
          <cell r="W4215">
            <v>45081</v>
          </cell>
          <cell r="Z4215">
            <v>6950</v>
          </cell>
        </row>
        <row r="4216">
          <cell r="E4216" t="str">
            <v>PHUSHRO</v>
          </cell>
          <cell r="G4216">
            <v>7091340232</v>
          </cell>
          <cell r="K4216" t="str">
            <v>BVKD163026</v>
          </cell>
          <cell r="W4216">
            <v>45080</v>
          </cell>
          <cell r="Z4216">
            <v>1008</v>
          </cell>
        </row>
        <row r="4217">
          <cell r="E4217" t="str">
            <v>C/O PALANIAPPAN CHANDRAN, KATTUKOTTAL, PAITHUR, P.O- ATTUR TK,SALEM, TAMILNADU</v>
          </cell>
          <cell r="G4217">
            <v>8809338483</v>
          </cell>
          <cell r="K4217" t="str">
            <v>BSAD230391</v>
          </cell>
          <cell r="W4217">
            <v>45080</v>
          </cell>
          <cell r="Z4217">
            <v>5400</v>
          </cell>
        </row>
        <row r="4218">
          <cell r="E4218" t="str">
            <v>KHAKHSA PAHAR, PAKURIYA, PAKUR</v>
          </cell>
          <cell r="G4218">
            <v>6206959324</v>
          </cell>
          <cell r="K4218" t="str">
            <v>BUGD162826</v>
          </cell>
          <cell r="W4218">
            <v>45080</v>
          </cell>
          <cell r="Z4218">
            <v>4297</v>
          </cell>
        </row>
        <row r="4219">
          <cell r="E4219" t="str">
            <v>GIRIDIH</v>
          </cell>
          <cell r="G4219">
            <v>9122619990</v>
          </cell>
          <cell r="K4219" t="str">
            <v>BWLC378957</v>
          </cell>
          <cell r="W4219">
            <v>45078</v>
          </cell>
          <cell r="Z4219">
            <v>0</v>
          </cell>
        </row>
        <row r="4220">
          <cell r="E4220" t="str">
            <v>BARHI</v>
          </cell>
          <cell r="G4220">
            <v>7903957272</v>
          </cell>
          <cell r="K4220" t="str">
            <v>BWBD163707</v>
          </cell>
          <cell r="W4220">
            <v>45078</v>
          </cell>
          <cell r="Z4220">
            <v>1</v>
          </cell>
        </row>
        <row r="4221">
          <cell r="E4221" t="str">
            <v>DALTAINGANJ</v>
          </cell>
          <cell r="G4221">
            <v>9153994622</v>
          </cell>
          <cell r="K4221" t="str">
            <v>BVAC375308</v>
          </cell>
          <cell r="W4221">
            <v>45078</v>
          </cell>
          <cell r="Z4221">
            <v>728</v>
          </cell>
        </row>
        <row r="4222">
          <cell r="E4222" t="str">
            <v>BASTAKOLA, DHANBAD</v>
          </cell>
          <cell r="G4222">
            <v>7489823544</v>
          </cell>
          <cell r="K4222" t="str">
            <v>BQKD160099</v>
          </cell>
          <cell r="W4222">
            <v>45078</v>
          </cell>
          <cell r="Z4222">
            <v>9123</v>
          </cell>
        </row>
        <row r="4223">
          <cell r="E4223" t="str">
            <v>BASTAKOLA, DHANBAD</v>
          </cell>
          <cell r="G4223">
            <v>7489823544</v>
          </cell>
          <cell r="K4223" t="str">
            <v>BUKD162535</v>
          </cell>
          <cell r="W4223">
            <v>45078</v>
          </cell>
          <cell r="Z4223">
            <v>7477</v>
          </cell>
        </row>
        <row r="4224">
          <cell r="E4224" t="str">
            <v>BASKATOLA</v>
          </cell>
          <cell r="G4224">
            <v>7489823544</v>
          </cell>
          <cell r="K4224" t="str">
            <v>BULD162577</v>
          </cell>
          <cell r="W4224">
            <v>45078</v>
          </cell>
          <cell r="Z4224">
            <v>7342</v>
          </cell>
        </row>
        <row r="4225">
          <cell r="E4225" t="str">
            <v>DHANBAD JHARKHAND</v>
          </cell>
          <cell r="G4225">
            <v>7489823544</v>
          </cell>
          <cell r="K4225" t="str">
            <v>BQKD160115</v>
          </cell>
          <cell r="W4225">
            <v>45078</v>
          </cell>
          <cell r="Z4225">
            <v>10268</v>
          </cell>
        </row>
        <row r="4226">
          <cell r="E4226" t="str">
            <v>TUPUDANA, RANCHI</v>
          </cell>
          <cell r="G4226">
            <v>8969978501</v>
          </cell>
          <cell r="K4226" t="str">
            <v>BVAD121386</v>
          </cell>
          <cell r="W4226">
            <v>45078</v>
          </cell>
          <cell r="Z4226">
            <v>1067</v>
          </cell>
        </row>
        <row r="4227">
          <cell r="E4227" t="str">
            <v>MOHAMAD ARIF ZAFAR
KHATA NO. 27, PLOT NO. 37, RIT ROAD, CHHATARBAR, JHUMRITILAIYA
825409</v>
          </cell>
          <cell r="G4227">
            <v>9801479488</v>
          </cell>
          <cell r="K4227" t="str">
            <v>BUAC371371</v>
          </cell>
          <cell r="W4227">
            <v>45078</v>
          </cell>
          <cell r="Z4227">
            <v>3923</v>
          </cell>
        </row>
        <row r="4228">
          <cell r="E4228" t="str">
            <v>C/O - PREM PRAKASH AGARWAL, OPP - HILLVIEW FUEL STATION, GODHUR, P.O - KUSUNDA, DHANBAD</v>
          </cell>
          <cell r="G4228">
            <v>7903412157</v>
          </cell>
          <cell r="K4228" t="str">
            <v>BTED162217</v>
          </cell>
          <cell r="W4228">
            <v>45078</v>
          </cell>
          <cell r="Z4228">
            <v>6459</v>
          </cell>
        </row>
        <row r="4229">
          <cell r="E4229" t="str">
            <v>DHANBAD</v>
          </cell>
          <cell r="G4229">
            <v>7489823544</v>
          </cell>
          <cell r="K4229" t="str">
            <v>BTDD162186</v>
          </cell>
          <cell r="W4229">
            <v>45078</v>
          </cell>
          <cell r="Z4229">
            <v>6469</v>
          </cell>
        </row>
        <row r="4230">
          <cell r="E4230" t="str">
            <v>JAMSHEDPUR</v>
          </cell>
          <cell r="G4230">
            <v>6206522169</v>
          </cell>
          <cell r="K4230" t="str">
            <v>BPGC370231</v>
          </cell>
          <cell r="W4230">
            <v>45077</v>
          </cell>
          <cell r="Z4230">
            <v>5160</v>
          </cell>
        </row>
        <row r="4231">
          <cell r="E4231" t="str">
            <v>Govindpur, Dhanbad</v>
          </cell>
          <cell r="G4231">
            <v>6380540177</v>
          </cell>
          <cell r="K4231" t="str">
            <v>BQGD230029</v>
          </cell>
          <cell r="W4231">
            <v>45077</v>
          </cell>
          <cell r="Z4231">
            <v>9462</v>
          </cell>
        </row>
        <row r="4232">
          <cell r="E4232" t="str">
            <v>UNIT OF HERITAGE LANDMARKS AUTOWORLD PVT. LTD., NEAR KAMRE AASHRAM, P.O. KAMRE, RATU ROAD, RANCHI
835214</v>
          </cell>
          <cell r="G4232">
            <v>8102800076</v>
          </cell>
          <cell r="K4232" t="str">
            <v>BTJC377158</v>
          </cell>
          <cell r="W4232">
            <v>45076</v>
          </cell>
          <cell r="Z4232">
            <v>8917</v>
          </cell>
        </row>
        <row r="4233">
          <cell r="E4233" t="str">
            <v>RANCHI</v>
          </cell>
          <cell r="G4233">
            <v>9891199804</v>
          </cell>
          <cell r="K4233" t="str">
            <v>BWJC378261</v>
          </cell>
          <cell r="W4233">
            <v>45076</v>
          </cell>
          <cell r="Z4233">
            <v>1</v>
          </cell>
        </row>
        <row r="4234">
          <cell r="E4234" t="str">
            <v>PHOOLWARTAND, DHANBAD</v>
          </cell>
          <cell r="G4234">
            <v>8106167121</v>
          </cell>
          <cell r="K4234" t="str">
            <v>BVHD163393</v>
          </cell>
          <cell r="W4234">
            <v>45076</v>
          </cell>
          <cell r="Z4234">
            <v>1031</v>
          </cell>
        </row>
        <row r="4235">
          <cell r="E4235" t="str">
            <v>JUMRI TELAIYA</v>
          </cell>
          <cell r="G4235">
            <v>7981797616</v>
          </cell>
          <cell r="K4235" t="str">
            <v>BUKC370499</v>
          </cell>
          <cell r="W4235">
            <v>45076</v>
          </cell>
          <cell r="Z4235">
            <v>13162</v>
          </cell>
        </row>
        <row r="4236">
          <cell r="E4236" t="str">
            <v>NTA LODNA, DHANBAD</v>
          </cell>
          <cell r="G4236">
            <v>7644045555</v>
          </cell>
          <cell r="K4236" t="str">
            <v>BULD162559</v>
          </cell>
          <cell r="W4236">
            <v>45076</v>
          </cell>
          <cell r="Z4236">
            <v>7250</v>
          </cell>
        </row>
        <row r="4237">
          <cell r="E4237" t="str">
            <v>NICHITPUR</v>
          </cell>
          <cell r="G4237">
            <v>7903412175</v>
          </cell>
          <cell r="K4237" t="str">
            <v>BUCD162696</v>
          </cell>
          <cell r="W4237">
            <v>45075</v>
          </cell>
          <cell r="Z4237">
            <v>4500</v>
          </cell>
        </row>
        <row r="4238">
          <cell r="E4238" t="str">
            <v>RANCHI
834002</v>
          </cell>
          <cell r="G4238">
            <v>9210241710</v>
          </cell>
          <cell r="K4238" t="str">
            <v>BTIS032025</v>
          </cell>
          <cell r="W4238">
            <v>45073</v>
          </cell>
          <cell r="Z4238">
            <v>6634</v>
          </cell>
        </row>
        <row r="4239">
          <cell r="E4239" t="str">
            <v>RANCHI
834002</v>
          </cell>
          <cell r="G4239">
            <v>8210241710</v>
          </cell>
          <cell r="K4239" t="str">
            <v>BULS033141</v>
          </cell>
          <cell r="W4239">
            <v>45073</v>
          </cell>
          <cell r="Z4239">
            <v>5588</v>
          </cell>
        </row>
        <row r="4240">
          <cell r="E4240" t="str">
            <v>RANCHI
834002</v>
          </cell>
          <cell r="G4240">
            <v>8210241710</v>
          </cell>
          <cell r="K4240" t="str">
            <v>BTIS032020</v>
          </cell>
          <cell r="W4240">
            <v>45073</v>
          </cell>
          <cell r="Z4240">
            <v>6579</v>
          </cell>
        </row>
        <row r="4241">
          <cell r="E4241" t="str">
            <v>PHOOLWARTAND, DHANBAD</v>
          </cell>
          <cell r="G4241">
            <v>9210106692</v>
          </cell>
          <cell r="K4241" t="str">
            <v>BVHD163393</v>
          </cell>
          <cell r="W4241">
            <v>45073</v>
          </cell>
          <cell r="Z4241">
            <v>1031</v>
          </cell>
        </row>
        <row r="4242">
          <cell r="E4242" t="str">
            <v>KATHITAND
835222,RANCHI
835222</v>
          </cell>
          <cell r="G4242">
            <v>9608787400</v>
          </cell>
          <cell r="K4242" t="str">
            <v>GPAC370341</v>
          </cell>
          <cell r="W4242">
            <v>45073</v>
          </cell>
          <cell r="Z4242">
            <v>6072</v>
          </cell>
        </row>
        <row r="4243">
          <cell r="E4243" t="str">
            <v>GIRIDIH</v>
          </cell>
          <cell r="G4243">
            <v>8051062502</v>
          </cell>
          <cell r="K4243" t="str">
            <v>BVKS048107</v>
          </cell>
          <cell r="W4243">
            <v>45073</v>
          </cell>
          <cell r="Z4243">
            <v>8657</v>
          </cell>
        </row>
        <row r="4244">
          <cell r="E4244" t="str">
            <v>KATHITAR,RANCHI
KATHITAR,RANCHI
834004
KATHITAR,</v>
          </cell>
          <cell r="G4244">
            <v>6203721760</v>
          </cell>
          <cell r="K4244" t="str">
            <v>GPGC370774</v>
          </cell>
          <cell r="W4244">
            <v>45072</v>
          </cell>
          <cell r="Z4244">
            <v>11908</v>
          </cell>
        </row>
        <row r="4245">
          <cell r="E4245" t="str">
            <v>REG. OFFICE: UNIT 106, MAHABIR TOWER, JOKHIRAM LANE, MAIN ROAD, RANCHI - 834 001
REG. OFFICE: UNIT 106, MAHABIR TOWER, JOKHIRAM LANE, MAIN ROAD, RANCHI - 834 001
835214</v>
          </cell>
          <cell r="G4245">
            <v>9661300651</v>
          </cell>
          <cell r="K4245" t="str">
            <v>BSDS043254</v>
          </cell>
          <cell r="W4245">
            <v>45072</v>
          </cell>
          <cell r="Z4245">
            <v>17505</v>
          </cell>
        </row>
        <row r="4246">
          <cell r="E4246" t="str">
            <v>NAGRI,RANCHI
835202
RANCHI</v>
          </cell>
          <cell r="G4246">
            <v>9608884168</v>
          </cell>
          <cell r="K4246" t="str">
            <v>BIGS030904</v>
          </cell>
          <cell r="W4246">
            <v>45072</v>
          </cell>
          <cell r="Z4246">
            <v>35133</v>
          </cell>
        </row>
        <row r="4247">
          <cell r="E4247" t="str">
            <v>BARHI, HAZARIBAGH</v>
          </cell>
          <cell r="G4247">
            <v>7991470471</v>
          </cell>
          <cell r="K4247" t="str">
            <v>BUCS034287</v>
          </cell>
          <cell r="W4247">
            <v>45072</v>
          </cell>
          <cell r="Z4247">
            <v>13569</v>
          </cell>
        </row>
        <row r="4248">
          <cell r="E4248" t="str">
            <v>KASUNDA</v>
          </cell>
          <cell r="G4248">
            <v>8809111645</v>
          </cell>
          <cell r="K4248" t="str">
            <v>BRDD161023</v>
          </cell>
          <cell r="W4248">
            <v>45071</v>
          </cell>
          <cell r="Z4248">
            <v>3507</v>
          </cell>
        </row>
        <row r="4249">
          <cell r="E4249" t="str">
            <v>DHANBAD</v>
          </cell>
          <cell r="G4249">
            <v>8106167121</v>
          </cell>
          <cell r="K4249" t="str">
            <v>BRGD161225</v>
          </cell>
          <cell r="W4249">
            <v>45071</v>
          </cell>
          <cell r="Z4249">
            <v>5790</v>
          </cell>
        </row>
        <row r="4250">
          <cell r="E4250" t="str">
            <v>LODNA</v>
          </cell>
          <cell r="G4250">
            <v>9508203562</v>
          </cell>
          <cell r="K4250" t="str">
            <v>BWAD163648</v>
          </cell>
          <cell r="W4250">
            <v>45071</v>
          </cell>
          <cell r="Z4250">
            <v>113</v>
          </cell>
        </row>
        <row r="4251">
          <cell r="E4251" t="str">
            <v>BOKARO</v>
          </cell>
          <cell r="G4251">
            <v>8959823513</v>
          </cell>
          <cell r="K4251" t="str">
            <v>BSLC374985</v>
          </cell>
          <cell r="W4251">
            <v>45071</v>
          </cell>
          <cell r="Z4251">
            <v>0</v>
          </cell>
        </row>
        <row r="4252">
          <cell r="E4252" t="str">
            <v>NAYA MORE,RAMGARH
ARA SARU BERA ROAD, NAYA, RAMGARH,JHARKHAND
829110
NAYA MORE</v>
          </cell>
          <cell r="G4252">
            <v>8109928827</v>
          </cell>
          <cell r="K4252" t="str">
            <v>BQBS033796</v>
          </cell>
          <cell r="W4252">
            <v>45071</v>
          </cell>
          <cell r="Z4252">
            <v>25600</v>
          </cell>
        </row>
        <row r="4253">
          <cell r="E4253" t="str">
            <v>NAYA MORE, RAMGRAH</v>
          </cell>
          <cell r="G4253">
            <v>8651078549</v>
          </cell>
          <cell r="K4253" t="str">
            <v>BUKS045388</v>
          </cell>
          <cell r="W4253">
            <v>45071</v>
          </cell>
          <cell r="Z4253">
            <v>3319</v>
          </cell>
        </row>
        <row r="4254">
          <cell r="E4254" t="str">
            <v>NAYA MORE, RAMGRAH</v>
          </cell>
          <cell r="G4254">
            <v>8651078549</v>
          </cell>
          <cell r="K4254" t="str">
            <v>BUKS045387</v>
          </cell>
          <cell r="W4254">
            <v>45071</v>
          </cell>
          <cell r="Z4254">
            <v>4188</v>
          </cell>
        </row>
        <row r="4255">
          <cell r="E4255" t="str">
            <v>PALAMU,GARWA, JHARKHAND
822124
GARHWA ROAD, NEAR BCCL PALAMU,</v>
          </cell>
          <cell r="G4255">
            <v>8877136770</v>
          </cell>
          <cell r="K4255" t="str">
            <v>GOCS030806</v>
          </cell>
          <cell r="W4255">
            <v>45070</v>
          </cell>
          <cell r="Z4255">
            <v>20372</v>
          </cell>
        </row>
        <row r="4256">
          <cell r="E4256" t="str">
            <v>PIPARWAR,JHARKHAND
BAHERA, BENTI, PIPARWAR, CHATRA
825321</v>
          </cell>
          <cell r="G4256">
            <v>9430197163</v>
          </cell>
          <cell r="K4256" t="str">
            <v>BOID200231</v>
          </cell>
          <cell r="W4256">
            <v>45070</v>
          </cell>
          <cell r="Z4256">
            <v>7365</v>
          </cell>
        </row>
        <row r="4257">
          <cell r="E4257" t="str">
            <v>NEAR P.N BANK MAIN ROAD,, RAMGARH CANTT-829122, DIST. RAMGARH
829122
BUDHAKHOP, AMBRELA, KARMA,</v>
          </cell>
          <cell r="G4257">
            <v>8789350097</v>
          </cell>
          <cell r="K4257" t="str">
            <v>BSHS038806</v>
          </cell>
          <cell r="W4257">
            <v>45070</v>
          </cell>
          <cell r="Z4257">
            <v>20751</v>
          </cell>
        </row>
        <row r="4258">
          <cell r="E4258" t="str">
            <v>NEAR P.N BANK MAIN ROAD,, RAMGARH CANTT-829122, DIST. RAMGARH
829122
BUDHAKHOP, AMBRELA, KARMA,</v>
          </cell>
          <cell r="G4258">
            <v>8789350097</v>
          </cell>
          <cell r="K4258" t="str">
            <v>BQBS030091</v>
          </cell>
          <cell r="W4258">
            <v>45070</v>
          </cell>
          <cell r="Z4258">
            <v>39677</v>
          </cell>
        </row>
        <row r="4259">
          <cell r="E4259" t="str">
            <v>ARGADA ROAD, BINJHAR, P.O. - MARAR, RAMGARH
829117</v>
          </cell>
          <cell r="G4259">
            <v>8294504879</v>
          </cell>
          <cell r="K4259" t="str">
            <v>BSCS037449</v>
          </cell>
          <cell r="W4259">
            <v>45070</v>
          </cell>
          <cell r="Z4259">
            <v>19763</v>
          </cell>
        </row>
        <row r="4260">
          <cell r="E4260" t="str">
            <v>PHUSHRO</v>
          </cell>
          <cell r="G4260">
            <v>7091340232</v>
          </cell>
          <cell r="K4260" t="str">
            <v>BVED163244</v>
          </cell>
          <cell r="W4260">
            <v>45069</v>
          </cell>
          <cell r="Z4260">
            <v>582</v>
          </cell>
        </row>
        <row r="4261">
          <cell r="E4261" t="str">
            <v>PHUSHRO</v>
          </cell>
          <cell r="G4261">
            <v>7091340232</v>
          </cell>
          <cell r="K4261" t="str">
            <v>BVKD163026</v>
          </cell>
          <cell r="W4261">
            <v>45069</v>
          </cell>
          <cell r="Z4261">
            <v>870</v>
          </cell>
        </row>
        <row r="4262">
          <cell r="E4262" t="str">
            <v>KODERMA</v>
          </cell>
          <cell r="G4262">
            <v>9631639052</v>
          </cell>
          <cell r="K4262" t="str">
            <v>BVFS049426</v>
          </cell>
          <cell r="W4262">
            <v>45069</v>
          </cell>
          <cell r="Z4262">
            <v>300</v>
          </cell>
        </row>
        <row r="4263">
          <cell r="E4263" t="str">
            <v>PHUSHRO</v>
          </cell>
          <cell r="G4263">
            <v>7091340232</v>
          </cell>
          <cell r="K4263" t="str">
            <v>BVED163244</v>
          </cell>
          <cell r="W4263">
            <v>45069</v>
          </cell>
          <cell r="Z4263">
            <v>579</v>
          </cell>
        </row>
        <row r="4264">
          <cell r="E4264" t="str">
            <v>TRIDENT PNEUMATICS PVT LTD   5/232,KNG PUDUR ROADSOMAYAMPALAYAM POSTCOIMBATORE IND</v>
          </cell>
          <cell r="G4264">
            <v>7079053079</v>
          </cell>
          <cell r="K4264" t="str">
            <v>BRCC373040</v>
          </cell>
          <cell r="W4264">
            <v>45069</v>
          </cell>
          <cell r="Z4264">
            <v>18722</v>
          </cell>
        </row>
        <row r="4265">
          <cell r="E4265" t="str">
            <v>MANDU, RAMGARH
JAISWAL COLONY, THANA CHOW,, RAMGARH CANTT. DIST. RAMGARH, JHARKHAND
825316
MANDU</v>
          </cell>
          <cell r="G4265">
            <v>7979930284</v>
          </cell>
          <cell r="K4265" t="str">
            <v>BTLS039748</v>
          </cell>
          <cell r="W4265">
            <v>45068</v>
          </cell>
          <cell r="Z4265">
            <v>10860</v>
          </cell>
        </row>
        <row r="4266">
          <cell r="E4266" t="str">
            <v>MANDU, RAMGARH
JAISWAL COLONY, THANA CHOW,, RAMGARH CANTT. DIST. RAMGARH, JHARKHAND
825316
MANDU</v>
          </cell>
          <cell r="G4266">
            <v>7979930284</v>
          </cell>
          <cell r="K4266" t="str">
            <v>BTLS039719</v>
          </cell>
          <cell r="W4266">
            <v>45068</v>
          </cell>
          <cell r="Z4266">
            <v>11601</v>
          </cell>
        </row>
        <row r="4267">
          <cell r="E4267" t="str">
            <v>MANDU, RAMGARH
JAISWAL COLONY, THANA CHOW,, RAMGARH CANTT. DIST. RAMGARH, JHARKHAND
825316
MANDU</v>
          </cell>
          <cell r="G4267">
            <v>6205951815</v>
          </cell>
          <cell r="K4267" t="str">
            <v>BSGS043528</v>
          </cell>
          <cell r="W4267">
            <v>45068</v>
          </cell>
          <cell r="Z4267">
            <v>17622</v>
          </cell>
        </row>
        <row r="4268">
          <cell r="E4268" t="str">
            <v>MANDU, RAMGARH
JAISWAL COLONY, THANA CHOW,, RAMGARH CANTT. DIST. RAMGARH, JHARKHAND
825316
MANDU</v>
          </cell>
          <cell r="G4268">
            <v>7979930284</v>
          </cell>
          <cell r="K4268" t="str">
            <v>BTLS039787</v>
          </cell>
          <cell r="W4268">
            <v>45068</v>
          </cell>
          <cell r="Z4268">
            <v>11076</v>
          </cell>
        </row>
        <row r="4269">
          <cell r="E4269" t="str">
            <v>MANDU, RAMGARH
JAISWAL COLONY, THANA CHOW,, RAMGARH CANTT. DIST. RAMGARH, JHARKHAND
825316
MANDU</v>
          </cell>
          <cell r="G4269">
            <v>7979930284</v>
          </cell>
          <cell r="K4269" t="str">
            <v>BTLS039851</v>
          </cell>
          <cell r="W4269">
            <v>45068</v>
          </cell>
          <cell r="Z4269">
            <v>12127</v>
          </cell>
        </row>
        <row r="4270">
          <cell r="E4270" t="str">
            <v>PLOT NO. 148, TUPUDANA, INDUSTRIAL AREA, HATIA, RANCHI
834002</v>
          </cell>
          <cell r="G4270">
            <v>9534249500</v>
          </cell>
          <cell r="K4270" t="str">
            <v>BRIS035838</v>
          </cell>
          <cell r="W4270">
            <v>45068</v>
          </cell>
          <cell r="Z4270">
            <v>20541</v>
          </cell>
        </row>
        <row r="4271">
          <cell r="E4271" t="str">
            <v>PLOT NO. 148, TUPUDANA, INDUSTRIAL AREA, HATIA, RANCHI
834002</v>
          </cell>
          <cell r="G4271">
            <v>9534249500</v>
          </cell>
          <cell r="K4271" t="str">
            <v>BSLS036682</v>
          </cell>
          <cell r="W4271">
            <v>45068</v>
          </cell>
          <cell r="Z4271">
            <v>10714</v>
          </cell>
        </row>
        <row r="4272">
          <cell r="E4272" t="str">
            <v>SADAR HOSPITAL, BOKARO, C/O L &amp; T LTD. BOKARO, JHARKHAND
C/O L &amp; T LTD. BOKARO, JHARKHAND
000000</v>
          </cell>
          <cell r="G4272">
            <v>9939116955</v>
          </cell>
          <cell r="K4272" t="str">
            <v>BUBS045933</v>
          </cell>
          <cell r="W4272">
            <v>45068</v>
          </cell>
          <cell r="Z4272">
            <v>5492</v>
          </cell>
        </row>
        <row r="4273">
          <cell r="E4273" t="str">
            <v>PLOT NO. 148, TUPUDANA, INDUSTRIAL AREA, HATIA, RANCHI
834002</v>
          </cell>
          <cell r="G4273">
            <v>9534249500</v>
          </cell>
          <cell r="K4273" t="str">
            <v>BRIS035838</v>
          </cell>
          <cell r="W4273">
            <v>45068</v>
          </cell>
          <cell r="Z4273">
            <v>20967</v>
          </cell>
        </row>
        <row r="4274">
          <cell r="E4274" t="str">
            <v>LODNA</v>
          </cell>
          <cell r="G4274">
            <v>8434845555</v>
          </cell>
          <cell r="K4274" t="str">
            <v>BVID163401</v>
          </cell>
          <cell r="W4274">
            <v>45068</v>
          </cell>
          <cell r="Z4274">
            <v>990</v>
          </cell>
        </row>
        <row r="4275">
          <cell r="E4275" t="str">
            <v>SADAR HOSPITAL, BOKARO, C/O L &amp; T LTD. BOKARO, JHARKHAND
C/O L &amp; T LTD. BOKARO, JHARKHAND
000000</v>
          </cell>
          <cell r="G4275">
            <v>7654511684</v>
          </cell>
          <cell r="K4275" t="str">
            <v>BUBS045931</v>
          </cell>
          <cell r="W4275">
            <v>45068</v>
          </cell>
          <cell r="Z4275">
            <v>5461</v>
          </cell>
        </row>
        <row r="4276">
          <cell r="E4276" t="str">
            <v>11 PINJRAPOLE, HARMU ROAD, RANCHI
11 PINJRAPOLE, HARMU ROAD, RANCHI
834001
MAHILONG, TATISILWAY</v>
          </cell>
          <cell r="G4276">
            <v>6202577175</v>
          </cell>
          <cell r="K4276" t="str">
            <v>BNCC370425</v>
          </cell>
          <cell r="W4276">
            <v>45068</v>
          </cell>
          <cell r="Z4276">
            <v>67243</v>
          </cell>
        </row>
        <row r="4277">
          <cell r="E4277" t="str">
            <v>NICHITPUR</v>
          </cell>
          <cell r="G4277">
            <v>6202894138</v>
          </cell>
          <cell r="K4277" t="str">
            <v>BUCD162696</v>
          </cell>
          <cell r="W4277">
            <v>45066</v>
          </cell>
          <cell r="Z4277">
            <v>4475</v>
          </cell>
        </row>
        <row r="4278">
          <cell r="E4278" t="str">
            <v>KASUNDA</v>
          </cell>
          <cell r="G4278">
            <v>8098986732</v>
          </cell>
          <cell r="K4278" t="str">
            <v>BTCD162162</v>
          </cell>
          <cell r="W4278">
            <v>45066</v>
          </cell>
          <cell r="Z4278">
            <v>6071</v>
          </cell>
        </row>
        <row r="4279">
          <cell r="E4279" t="str">
            <v>GETALATU, RANCHI</v>
          </cell>
          <cell r="G4279">
            <v>8877664494</v>
          </cell>
          <cell r="K4279" t="str">
            <v>BUFC372853</v>
          </cell>
          <cell r="W4279">
            <v>45065</v>
          </cell>
          <cell r="Z4279">
            <v>92</v>
          </cell>
        </row>
        <row r="4280">
          <cell r="E4280" t="str">
            <v>GOPI KANDHAR, DUMKA</v>
          </cell>
          <cell r="G4280">
            <v>9661732073</v>
          </cell>
          <cell r="K4280" t="str">
            <v>BUID162940</v>
          </cell>
          <cell r="W4280">
            <v>45065</v>
          </cell>
          <cell r="Z4280">
            <v>1282</v>
          </cell>
        </row>
        <row r="4281">
          <cell r="E4281" t="str">
            <v>AT. BONGABAR, SANDI, RAMGARH, AMC  FROM 1-8-2019 TO 30-7-2020
829122
SANDI ,</v>
          </cell>
          <cell r="G4281">
            <v>7004377365</v>
          </cell>
          <cell r="K4281" t="str">
            <v>BLGS040605</v>
          </cell>
          <cell r="W4281">
            <v>45065</v>
          </cell>
          <cell r="Z4281">
            <v>57761</v>
          </cell>
        </row>
        <row r="4282">
          <cell r="E4282" t="str">
            <v>GROUND FLOOR, 8H AND 81, NATION PRINTERS, NAMKUM INDUSTRIAL AREA,, LOWADIH, RANCHI
GROUND FLOOR, 8H AND 81, NATION PRINTERS, NAMKUM INDUSTRIAL AREA,, LOWADIH, RANCHI
834010</v>
          </cell>
          <cell r="G4282">
            <v>9709225271</v>
          </cell>
          <cell r="K4282" t="str">
            <v>BRFC373676</v>
          </cell>
          <cell r="W4282">
            <v>45065</v>
          </cell>
          <cell r="Z4282">
            <v>17493</v>
          </cell>
        </row>
        <row r="4283">
          <cell r="E4283" t="str">
            <v>NAGARI
 835303</v>
          </cell>
          <cell r="G4283">
            <v>9264443243</v>
          </cell>
          <cell r="K4283" t="str">
            <v>BREC373538</v>
          </cell>
          <cell r="W4283">
            <v>45065</v>
          </cell>
          <cell r="Z4283">
            <v>17243</v>
          </cell>
        </row>
        <row r="4284">
          <cell r="E4284" t="str">
            <v>PATRATU</v>
          </cell>
          <cell r="G4284">
            <v>7908048644</v>
          </cell>
          <cell r="K4284" t="str">
            <v>EVKS047996</v>
          </cell>
          <cell r="W4284">
            <v>45064</v>
          </cell>
          <cell r="Z4284">
            <v>335</v>
          </cell>
        </row>
        <row r="4285">
          <cell r="E4285" t="str">
            <v>GROUND FLOOR,, OFFICE NO.448A, ROAD NO.4, ASHOK NAGAR
GROUND FLOOR,, OFFICE NO.448A, ROAD NO.4, ASHOK NAGAR
829118
PLOT NO:- 47P, PATRATU INDUSTRIAL AREA</v>
          </cell>
          <cell r="G4285">
            <v>8102928348</v>
          </cell>
          <cell r="K4285" t="str">
            <v>GOGC370754</v>
          </cell>
          <cell r="W4285">
            <v>45064</v>
          </cell>
          <cell r="Z4285">
            <v>33886</v>
          </cell>
        </row>
        <row r="4286">
          <cell r="E4286" t="str">
            <v>GROUND FLOOR,, OFFICE NO.448A, ROAD NO.4, ASHOK NAGAR
GROUND FLOOR,, OFFICE NO.448A, ROAD NO.4, ASHOK NAGAR
829118
PLOT NO:- 47P, PATRATU INDUSTRIAL AREA</v>
          </cell>
          <cell r="G4286">
            <v>8102928348</v>
          </cell>
          <cell r="K4286" t="str">
            <v>ONIC370102</v>
          </cell>
          <cell r="W4286">
            <v>45064</v>
          </cell>
          <cell r="Z4286">
            <v>20221</v>
          </cell>
        </row>
        <row r="4287">
          <cell r="E4287" t="str">
            <v>BARWADA, DHANBAD</v>
          </cell>
          <cell r="G4287">
            <v>9006060470</v>
          </cell>
          <cell r="K4287" t="str">
            <v>BWKD163559</v>
          </cell>
          <cell r="W4287">
            <v>45064</v>
          </cell>
          <cell r="Z4287">
            <v>148</v>
          </cell>
        </row>
        <row r="4288">
          <cell r="E4288" t="str">
            <v>BHULI, DHANBAD</v>
          </cell>
          <cell r="G4288">
            <v>7541046561</v>
          </cell>
          <cell r="K4288" t="str">
            <v>BVFS039912</v>
          </cell>
          <cell r="W4288">
            <v>45064</v>
          </cell>
          <cell r="Z4288">
            <v>3964</v>
          </cell>
        </row>
        <row r="4289">
          <cell r="E4289" t="str">
            <v>GIRIDIH</v>
          </cell>
          <cell r="G4289">
            <v>9122619990</v>
          </cell>
          <cell r="K4289" t="str">
            <v>BWLC378957</v>
          </cell>
          <cell r="W4289">
            <v>45064</v>
          </cell>
          <cell r="Z4289">
            <v>0</v>
          </cell>
        </row>
        <row r="4290">
          <cell r="E4290" t="str">
            <v>GANDHI MAIDAN, PATNA</v>
          </cell>
          <cell r="G4290">
            <v>9919917081</v>
          </cell>
          <cell r="K4290" t="str">
            <v>BUID220795</v>
          </cell>
          <cell r="W4290">
            <v>45064</v>
          </cell>
          <cell r="Z4290">
            <v>1531</v>
          </cell>
        </row>
        <row r="4291">
          <cell r="E4291" t="str">
            <v>Govindpur, Dhanbad</v>
          </cell>
          <cell r="G4291">
            <v>6380540177</v>
          </cell>
          <cell r="K4291" t="str">
            <v>BQGD230029</v>
          </cell>
          <cell r="W4291">
            <v>45064</v>
          </cell>
          <cell r="Z4291">
            <v>9350</v>
          </cell>
        </row>
        <row r="4292">
          <cell r="E4292" t="str">
            <v>FATEPUR GAYA</v>
          </cell>
          <cell r="G4292">
            <v>8083671798</v>
          </cell>
          <cell r="K4292" t="str">
            <v>BWLD163608</v>
          </cell>
          <cell r="W4292">
            <v>45063</v>
          </cell>
          <cell r="Z4292">
            <v>1</v>
          </cell>
        </row>
        <row r="4293">
          <cell r="E4293" t="str">
            <v>RAHELA, DALTAINGANJ</v>
          </cell>
          <cell r="G4293">
            <v>7004471081</v>
          </cell>
          <cell r="K4293" t="str">
            <v>BUGS035879</v>
          </cell>
          <cell r="W4293">
            <v>45063</v>
          </cell>
          <cell r="Z4293">
            <v>8238</v>
          </cell>
        </row>
        <row r="4294">
          <cell r="E4294" t="str">
            <v>ASHOKA PROJECT PIPARWAR</v>
          </cell>
          <cell r="G4294">
            <v>9100454119</v>
          </cell>
          <cell r="K4294" t="str">
            <v>BUID162912</v>
          </cell>
          <cell r="W4294">
            <v>45063</v>
          </cell>
          <cell r="Z4294">
            <v>3995</v>
          </cell>
        </row>
        <row r="4295">
          <cell r="E4295" t="str">
            <v>RAMGRAH</v>
          </cell>
          <cell r="G4295">
            <v>7281962540</v>
          </cell>
          <cell r="K4295" t="str">
            <v>BUFS046910</v>
          </cell>
          <cell r="W4295">
            <v>45063</v>
          </cell>
          <cell r="Z4295">
            <v>7077</v>
          </cell>
        </row>
        <row r="4296">
          <cell r="E4296" t="str">
            <v>GOVINDPUR DHANBAD</v>
          </cell>
          <cell r="G4296">
            <v>9110154620</v>
          </cell>
          <cell r="K4296" t="str">
            <v>BRBS041574</v>
          </cell>
          <cell r="W4296">
            <v>45063</v>
          </cell>
          <cell r="Z4296">
            <v>32517</v>
          </cell>
        </row>
        <row r="4297">
          <cell r="E4297" t="str">
            <v>TIKRATOLI, NAGRI</v>
          </cell>
          <cell r="G4297">
            <v>7488589310</v>
          </cell>
          <cell r="K4297" t="str">
            <v>BWKC378709</v>
          </cell>
          <cell r="W4297">
            <v>45062</v>
          </cell>
          <cell r="Z4297">
            <v>1</v>
          </cell>
        </row>
        <row r="4298">
          <cell r="E4298" t="str">
            <v>LODNA</v>
          </cell>
          <cell r="G4298"/>
          <cell r="K4298" t="str">
            <v>BWAD163648</v>
          </cell>
          <cell r="W4298">
            <v>45062</v>
          </cell>
          <cell r="Z4298">
            <v>1</v>
          </cell>
        </row>
        <row r="4299">
          <cell r="E4299" t="str">
            <v>BHUYANDIH, JAMSHEDPUR</v>
          </cell>
          <cell r="G4299">
            <v>9304170499</v>
          </cell>
          <cell r="K4299" t="str">
            <v>BMFC370445</v>
          </cell>
          <cell r="W4299">
            <v>45062</v>
          </cell>
          <cell r="Z4299">
            <v>23353</v>
          </cell>
        </row>
        <row r="4300">
          <cell r="E4300" t="str">
            <v>RAMGRAH</v>
          </cell>
          <cell r="G4300">
            <v>9431394348</v>
          </cell>
          <cell r="K4300" t="str">
            <v>BWKC378694</v>
          </cell>
          <cell r="W4300">
            <v>45061</v>
          </cell>
          <cell r="Z4300">
            <v>1</v>
          </cell>
        </row>
        <row r="4301">
          <cell r="E4301" t="str">
            <v>NEORI,VIKAS,RANCHI.
835217</v>
          </cell>
          <cell r="G4301">
            <v>9693768894</v>
          </cell>
          <cell r="K4301" t="str">
            <v>BWKS040406</v>
          </cell>
          <cell r="W4301">
            <v>45061</v>
          </cell>
          <cell r="Z4301">
            <v>1</v>
          </cell>
        </row>
        <row r="4302">
          <cell r="E4302" t="str">
            <v>ANKIT KUMAR SONTHALIA, R.N. BOSE ROAD, SATSANG GATE, NEAR HANUMAN MANDIR,, PURANDAHA, DEOGHAR, DIST. DUMKA,, JHARKHAND</v>
          </cell>
          <cell r="G4302">
            <v>6200191036</v>
          </cell>
          <cell r="K4302" t="str">
            <v>BSID161979</v>
          </cell>
          <cell r="W4302">
            <v>45061</v>
          </cell>
          <cell r="Z4302">
            <v>4990</v>
          </cell>
        </row>
        <row r="4303">
          <cell r="E4303" t="str">
            <v>ARGORA, RANCHI
834002</v>
          </cell>
          <cell r="G4303">
            <v>6203976517</v>
          </cell>
          <cell r="K4303" t="str">
            <v>BSKC374901</v>
          </cell>
          <cell r="W4303">
            <v>45061</v>
          </cell>
          <cell r="Z4303">
            <v>2940</v>
          </cell>
        </row>
        <row r="4304">
          <cell r="E4304" t="str">
            <v>RANCHI</v>
          </cell>
          <cell r="G4304">
            <v>9891199804</v>
          </cell>
          <cell r="K4304" t="str">
            <v>BWJC378261</v>
          </cell>
          <cell r="W4304">
            <v>45061</v>
          </cell>
          <cell r="Z4304">
            <v>0</v>
          </cell>
        </row>
        <row r="4305">
          <cell r="E4305" t="str">
            <v>BOKARO</v>
          </cell>
          <cell r="G4305">
            <v>8959823513</v>
          </cell>
          <cell r="K4305" t="str">
            <v>BSLC374986</v>
          </cell>
          <cell r="W4305">
            <v>45061</v>
          </cell>
          <cell r="Z4305">
            <v>0</v>
          </cell>
        </row>
        <row r="4306">
          <cell r="E4306" t="str">
            <v>HOSHIR GIDDI,RAMGARH
NEAR P.N. BANK MAIN ROAD, RAMGARH CANTT. 829122
829110</v>
          </cell>
          <cell r="G4306">
            <v>8651078549</v>
          </cell>
          <cell r="K4306" t="str">
            <v>BRHS035368</v>
          </cell>
          <cell r="W4306">
            <v>45061</v>
          </cell>
          <cell r="Z4306">
            <v>16299</v>
          </cell>
        </row>
        <row r="4307">
          <cell r="E4307" t="str">
            <v>RAMGARH SPONGE IRON PVT LTD VILLAGE:HOSHIR GIDDI-POHAZARIBAGH(DT)JHARKHAND IND
829110</v>
          </cell>
          <cell r="G4307">
            <v>8651078549</v>
          </cell>
          <cell r="K4307" t="str">
            <v>BKCS040470</v>
          </cell>
          <cell r="W4307">
            <v>45061</v>
          </cell>
          <cell r="Z4307">
            <v>38360</v>
          </cell>
        </row>
        <row r="4308">
          <cell r="E4308" t="str">
            <v>ANKIT KUMAR SONTHALIA, R.N. BOSE ROAD, SATSANG GATE, NEAR HANUMAN MANDIR,, PURANDAHA, DEOGHAR, DIST. DUMKA,, JHARKHAND</v>
          </cell>
          <cell r="G4308">
            <v>6200191036</v>
          </cell>
          <cell r="K4308" t="str">
            <v>BSID161979</v>
          </cell>
          <cell r="W4308">
            <v>45060</v>
          </cell>
          <cell r="Z4308">
            <v>3690</v>
          </cell>
        </row>
        <row r="4309">
          <cell r="E4309" t="str">
            <v>TATISILWAI, JHARKHAND
835103</v>
          </cell>
          <cell r="G4309">
            <v>6200160428</v>
          </cell>
          <cell r="K4309" t="str">
            <v>BQHS040705</v>
          </cell>
          <cell r="W4309">
            <v>45059</v>
          </cell>
          <cell r="Z4309">
            <v>24752</v>
          </cell>
        </row>
        <row r="4310">
          <cell r="E4310" t="str">
            <v>LODNA</v>
          </cell>
          <cell r="G4310">
            <v>8434845555</v>
          </cell>
          <cell r="K4310" t="str">
            <v>BTCD162149</v>
          </cell>
          <cell r="W4310">
            <v>45059</v>
          </cell>
          <cell r="Z4310">
            <v>7002</v>
          </cell>
        </row>
        <row r="4311">
          <cell r="E4311" t="str">
            <v>LODNA</v>
          </cell>
          <cell r="G4311">
            <v>7644045555</v>
          </cell>
          <cell r="K4311" t="str">
            <v>BTDD162169</v>
          </cell>
          <cell r="W4311">
            <v>45059</v>
          </cell>
          <cell r="Z4311">
            <v>11503</v>
          </cell>
        </row>
        <row r="4312">
          <cell r="E4312" t="str">
            <v>KWJAMA COLLIERY, DHANBAD</v>
          </cell>
          <cell r="G4312">
            <v>7644045555</v>
          </cell>
          <cell r="K4312" t="str">
            <v>BVCD163165</v>
          </cell>
          <cell r="W4312">
            <v>45059</v>
          </cell>
          <cell r="Z4312">
            <v>2197</v>
          </cell>
        </row>
        <row r="4313">
          <cell r="E4313" t="str">
            <v>C/O - PREM PRAKASH AGARWAL, OPP - HILLVIEW FUEL STATION, GODHUR, P.O - KUSUNDA, DHANBAD</v>
          </cell>
          <cell r="G4313">
            <v>7903412157</v>
          </cell>
          <cell r="K4313" t="str">
            <v>BTED162217</v>
          </cell>
          <cell r="W4313">
            <v>45059</v>
          </cell>
          <cell r="Z4313">
            <v>6459</v>
          </cell>
        </row>
        <row r="4314">
          <cell r="E4314" t="str">
            <v>KULI, RAMGRAH</v>
          </cell>
          <cell r="G4314">
            <v>7675844644</v>
          </cell>
          <cell r="K4314" t="str">
            <v>BWAD163680</v>
          </cell>
          <cell r="W4314">
            <v>45058</v>
          </cell>
          <cell r="Z4314">
            <v>1</v>
          </cell>
        </row>
        <row r="4315">
          <cell r="E4315" t="str">
            <v>PIPRA</v>
          </cell>
          <cell r="G4315">
            <v>7546914655</v>
          </cell>
          <cell r="K4315" t="str">
            <v>BVIL161084</v>
          </cell>
          <cell r="W4315">
            <v>45058</v>
          </cell>
          <cell r="Z4315">
            <v>180</v>
          </cell>
        </row>
        <row r="4316">
          <cell r="E4316" t="str">
            <v>KULI, RAMGRAH</v>
          </cell>
          <cell r="G4316">
            <v>7675844644</v>
          </cell>
          <cell r="K4316" t="str">
            <v>BVGD163297</v>
          </cell>
          <cell r="W4316">
            <v>45058</v>
          </cell>
          <cell r="Z4316">
            <v>0</v>
          </cell>
        </row>
        <row r="4317">
          <cell r="E4317" t="str">
            <v>DUMRI, DHANBAD</v>
          </cell>
          <cell r="G4317">
            <v>6204545670</v>
          </cell>
          <cell r="K4317" t="str">
            <v>BVHD163374</v>
          </cell>
          <cell r="W4317">
            <v>45058</v>
          </cell>
          <cell r="Z4317">
            <v>1118</v>
          </cell>
        </row>
        <row r="4318">
          <cell r="E4318" t="str">
            <v>SAUNDI, RAMGRAH</v>
          </cell>
          <cell r="G4318">
            <v>7781010703</v>
          </cell>
          <cell r="K4318" t="str">
            <v>BVBC375436</v>
          </cell>
          <cell r="W4318">
            <v>45057</v>
          </cell>
          <cell r="Z4318">
            <v>1439</v>
          </cell>
        </row>
        <row r="4319">
          <cell r="E4319" t="str">
            <v>PIPRA</v>
          </cell>
          <cell r="G4319">
            <v>9031622921</v>
          </cell>
          <cell r="K4319" t="str">
            <v>BVIL161084</v>
          </cell>
          <cell r="W4319">
            <v>45056</v>
          </cell>
          <cell r="Z4319">
            <v>180</v>
          </cell>
        </row>
        <row r="4320">
          <cell r="E4320" t="str">
            <v>TIKRATOLI, NAGRI</v>
          </cell>
          <cell r="G4320">
            <v>6204579583</v>
          </cell>
          <cell r="K4320" t="str">
            <v>BWKC378709</v>
          </cell>
          <cell r="W4320">
            <v>45056</v>
          </cell>
          <cell r="Z4320">
            <v>0</v>
          </cell>
        </row>
        <row r="4321">
          <cell r="E4321" t="str">
            <v>NAGRI,RANCHI
835202
RANCHI</v>
          </cell>
          <cell r="G4321">
            <v>6200132241</v>
          </cell>
          <cell r="K4321" t="str">
            <v>BRIS035698</v>
          </cell>
          <cell r="W4321">
            <v>45056</v>
          </cell>
          <cell r="Z4321">
            <v>26547</v>
          </cell>
        </row>
        <row r="4322">
          <cell r="E4322" t="str">
            <v>TOPA MINES, RAMGARH</v>
          </cell>
          <cell r="G4322">
            <v>7857919459</v>
          </cell>
          <cell r="K4322" t="str">
            <v>BSKD161467</v>
          </cell>
          <cell r="W4322">
            <v>45056</v>
          </cell>
          <cell r="Z4322">
            <v>7245</v>
          </cell>
        </row>
        <row r="4323">
          <cell r="E4323" t="str">
            <v>ITI MORE, CHAS</v>
          </cell>
          <cell r="G4323">
            <v>9708999798</v>
          </cell>
          <cell r="K4323" t="str">
            <v>BQID200160</v>
          </cell>
          <cell r="W4323">
            <v>45056</v>
          </cell>
          <cell r="Z4323">
            <v>4350</v>
          </cell>
        </row>
        <row r="4324">
          <cell r="E4324" t="str">
            <v>PUNDAG, RANCHI</v>
          </cell>
          <cell r="G4324">
            <v>9471171432</v>
          </cell>
          <cell r="K4324" t="str">
            <v>BPED200181</v>
          </cell>
          <cell r="W4324">
            <v>45056</v>
          </cell>
          <cell r="Z4324">
            <v>3580</v>
          </cell>
        </row>
        <row r="4325">
          <cell r="E4325" t="str">
            <v>JHAJHA BIHAR</v>
          </cell>
          <cell r="G4325">
            <v>9430312599</v>
          </cell>
          <cell r="K4325" t="str">
            <v>RJD230103</v>
          </cell>
          <cell r="W4325">
            <v>45056</v>
          </cell>
          <cell r="Z4325">
            <v>6325</v>
          </cell>
        </row>
        <row r="4326">
          <cell r="E4326" t="str">
            <v>DUMKA</v>
          </cell>
          <cell r="G4326">
            <v>9304762882</v>
          </cell>
          <cell r="K4326" t="str">
            <v>BRAD160777</v>
          </cell>
          <cell r="W4326">
            <v>45056</v>
          </cell>
          <cell r="Z4326">
            <v>7450</v>
          </cell>
        </row>
        <row r="4327">
          <cell r="E4327" t="str">
            <v>PALAMU</v>
          </cell>
          <cell r="G4327">
            <v>7903236357</v>
          </cell>
          <cell r="K4327" t="str">
            <v>BSJD161378</v>
          </cell>
          <cell r="W4327">
            <v>45056</v>
          </cell>
          <cell r="Z4327">
            <v>4500</v>
          </cell>
        </row>
        <row r="4328">
          <cell r="E4328" t="str">
            <v>DHANBAD</v>
          </cell>
          <cell r="G4328">
            <v>7979892986</v>
          </cell>
          <cell r="K4328" t="str">
            <v>BPED160088</v>
          </cell>
          <cell r="W4328">
            <v>45056</v>
          </cell>
          <cell r="Z4328">
            <v>7300</v>
          </cell>
        </row>
        <row r="4329">
          <cell r="E4329" t="str">
            <v>NAGARI
 835303</v>
          </cell>
          <cell r="G4329">
            <v>9264443243</v>
          </cell>
          <cell r="K4329" t="str">
            <v>BREC373538</v>
          </cell>
          <cell r="W4329">
            <v>45055</v>
          </cell>
          <cell r="Z4329">
            <v>17169</v>
          </cell>
        </row>
        <row r="4330">
          <cell r="E4330" t="str">
            <v>MANDU, RAMGARH
JAISWAL COLONY, THANA CHOW,, RAMGARH CANTT. DIST. RAMGARH, JHARKHAND
825316
MANDU</v>
          </cell>
          <cell r="G4330">
            <v>7979930284</v>
          </cell>
          <cell r="K4330" t="str">
            <v>BTLS039787</v>
          </cell>
          <cell r="W4330">
            <v>45055</v>
          </cell>
          <cell r="Z4330">
            <v>11076</v>
          </cell>
        </row>
        <row r="4331">
          <cell r="E4331" t="str">
            <v>MANDU, RAMGARH
JAISWAL COLONY, THANA CHOW,, RAMGARH CANTT. DIST. RAMGARH, JHARKHAND
825316
MANDU</v>
          </cell>
          <cell r="G4331">
            <v>7979930284</v>
          </cell>
          <cell r="K4331" t="str">
            <v>BTLS039719</v>
          </cell>
          <cell r="W4331">
            <v>45055</v>
          </cell>
          <cell r="Z4331">
            <v>11601</v>
          </cell>
        </row>
        <row r="4332">
          <cell r="E4332" t="str">
            <v>MANDU, RAMGARH
JAISWAL COLONY, THANA CHOW,, RAMGARH CANTT. DIST. RAMGARH, JHARKHAND
825316
MANDU</v>
          </cell>
          <cell r="G4332">
            <v>7979930284</v>
          </cell>
          <cell r="K4332" t="str">
            <v>BTLS039748</v>
          </cell>
          <cell r="W4332">
            <v>45055</v>
          </cell>
          <cell r="Z4332">
            <v>10860</v>
          </cell>
        </row>
        <row r="4333">
          <cell r="E4333" t="str">
            <v>MANDU, RAMGARH
JAISWAL COLONY, THANA CHOW,, RAMGARH CANTT. DIST. RAMGARH, JHARKHAND
825316
MANDU</v>
          </cell>
          <cell r="G4333">
            <v>7979930284</v>
          </cell>
          <cell r="K4333" t="str">
            <v>BTLS039851</v>
          </cell>
          <cell r="W4333">
            <v>45055</v>
          </cell>
          <cell r="Z4333">
            <v>12127</v>
          </cell>
        </row>
        <row r="4334">
          <cell r="E4334" t="str">
            <v>MANDU, RAMGARH
JAISWAL COLONY, THANA CHOW,, RAMGARH CANTT. DIST. RAMGARH, JHARKHAND
825316
MANDU</v>
          </cell>
          <cell r="G4334">
            <v>8797891051</v>
          </cell>
          <cell r="K4334" t="str">
            <v>BQKS040079</v>
          </cell>
          <cell r="W4334">
            <v>45055</v>
          </cell>
          <cell r="Z4334">
            <v>2451</v>
          </cell>
        </row>
        <row r="4335">
          <cell r="E4335" t="str">
            <v>MANDU, RAMGARH
JAISWAL COLONY, THANA CHOW,, RAMGARH CANTT. DIST. RAMGARH, JHARKHAND
825316
MANDU</v>
          </cell>
          <cell r="G4335">
            <v>8797891051</v>
          </cell>
          <cell r="K4335" t="str">
            <v>BLDS040403</v>
          </cell>
          <cell r="W4335">
            <v>45055</v>
          </cell>
          <cell r="Z4335">
            <v>22346</v>
          </cell>
        </row>
        <row r="4336">
          <cell r="E4336" t="str">
            <v>JAMSHEDPUR</v>
          </cell>
          <cell r="G4336">
            <v>7209473226</v>
          </cell>
          <cell r="K4336" t="str">
            <v>BOCC370095</v>
          </cell>
          <cell r="W4336">
            <v>45055</v>
          </cell>
          <cell r="Z4336">
            <v>12219</v>
          </cell>
        </row>
        <row r="4337">
          <cell r="E4337" t="str">
            <v>C/O - AMAN AGRAWAL, PLOT NO. 735, KAITHA, RAMGARH CANTT., RAMGARH
825101</v>
          </cell>
          <cell r="G4337">
            <v>8709937739</v>
          </cell>
          <cell r="K4337" t="str">
            <v>BSDC375954</v>
          </cell>
          <cell r="W4337">
            <v>45055</v>
          </cell>
          <cell r="Z4337">
            <v>12513</v>
          </cell>
        </row>
        <row r="4338">
          <cell r="E4338" t="str">
            <v>MANDU, RAMGARH
JAISWAL COLONY, THANA CHOW,, RAMGARH CANTT. DIST. RAMGARH, JHARKHAND
825316
MANDU</v>
          </cell>
          <cell r="G4338">
            <v>8797891051</v>
          </cell>
          <cell r="K4338" t="str">
            <v>BSGS043527</v>
          </cell>
          <cell r="W4338">
            <v>45055</v>
          </cell>
          <cell r="Z4338">
            <v>9839</v>
          </cell>
        </row>
        <row r="4339">
          <cell r="E4339" t="str">
            <v>HAZARIBAGH</v>
          </cell>
          <cell r="G4339">
            <v>9939701451</v>
          </cell>
          <cell r="K4339" t="str">
            <v>BVIS040049</v>
          </cell>
          <cell r="W4339">
            <v>45055</v>
          </cell>
          <cell r="Z4339">
            <v>1264</v>
          </cell>
        </row>
        <row r="4340">
          <cell r="E4340" t="str">
            <v>MANDU, RAMGARH
JAISWAL COLONY, THANA CHOW,, RAMGARH CANTT. DIST. RAMGARH, JHARKHAND
825316
MANDU</v>
          </cell>
          <cell r="G4340">
            <v>7979930284</v>
          </cell>
          <cell r="K4340" t="str">
            <v>BTLS039793</v>
          </cell>
          <cell r="W4340">
            <v>45055</v>
          </cell>
          <cell r="Z4340">
            <v>11891</v>
          </cell>
        </row>
        <row r="4341">
          <cell r="E4341" t="str">
            <v>CHUTIA, RANCHI</v>
          </cell>
          <cell r="G4341">
            <v>9334745488</v>
          </cell>
          <cell r="K4341" t="str">
            <v>BMED200254</v>
          </cell>
          <cell r="W4341">
            <v>45055</v>
          </cell>
          <cell r="Z4341">
            <v>7365</v>
          </cell>
        </row>
        <row r="4342">
          <cell r="E4342" t="str">
            <v>TATISILWAY</v>
          </cell>
          <cell r="G4342">
            <v>6201580224</v>
          </cell>
          <cell r="K4342" t="str">
            <v>BOID200223</v>
          </cell>
          <cell r="W4342">
            <v>45055</v>
          </cell>
          <cell r="Z4342">
            <v>19010</v>
          </cell>
        </row>
        <row r="4343">
          <cell r="E4343" t="str">
            <v>KATRAS, DHANBAD</v>
          </cell>
          <cell r="G4343">
            <v>9570178502</v>
          </cell>
          <cell r="K4343" t="str">
            <v>BRBD160901</v>
          </cell>
          <cell r="W4343">
            <v>45055</v>
          </cell>
          <cell r="Z4343">
            <v>11560</v>
          </cell>
        </row>
        <row r="4344">
          <cell r="E4344" t="str">
            <v>RAJA PUR</v>
          </cell>
          <cell r="G4344">
            <v>7033918145</v>
          </cell>
          <cell r="K4344" t="str">
            <v>BRHD161312</v>
          </cell>
          <cell r="W4344">
            <v>45055</v>
          </cell>
          <cell r="Z4344">
            <v>8090</v>
          </cell>
        </row>
        <row r="4345">
          <cell r="E4345" t="str">
            <v>KATRAS, DHANBAD</v>
          </cell>
          <cell r="G4345">
            <v>9570178502</v>
          </cell>
          <cell r="K4345" t="str">
            <v>BRBD160892</v>
          </cell>
          <cell r="W4345">
            <v>45055</v>
          </cell>
          <cell r="Z4345">
            <v>10350</v>
          </cell>
        </row>
        <row r="4346">
          <cell r="E4346" t="str">
            <v>DHANBAD</v>
          </cell>
          <cell r="G4346">
            <v>7856067530</v>
          </cell>
          <cell r="K4346" t="str">
            <v>BRGD161225</v>
          </cell>
          <cell r="W4346">
            <v>45055</v>
          </cell>
          <cell r="Z4346">
            <v>5790</v>
          </cell>
        </row>
        <row r="4347">
          <cell r="E4347" t="str">
            <v>BHULI, DHANBAD</v>
          </cell>
          <cell r="G4347">
            <v>7541046561</v>
          </cell>
          <cell r="K4347" t="str">
            <v>BVFS039912</v>
          </cell>
          <cell r="W4347">
            <v>45054</v>
          </cell>
          <cell r="Z4347">
            <v>3755</v>
          </cell>
        </row>
        <row r="4348">
          <cell r="E4348" t="str">
            <v>NAGRI,RANCHI
835202
RANCHI</v>
          </cell>
          <cell r="G4348">
            <v>7004248429</v>
          </cell>
          <cell r="K4348" t="str">
            <v>BRIS035698</v>
          </cell>
          <cell r="W4348">
            <v>45054</v>
          </cell>
          <cell r="Z4348">
            <v>26519</v>
          </cell>
        </row>
        <row r="4349">
          <cell r="E4349" t="str">
            <v>NAGRI,RANCHI
835202
RANCHI</v>
          </cell>
          <cell r="G4349">
            <v>8210444743</v>
          </cell>
          <cell r="K4349" t="str">
            <v>BMJS040004</v>
          </cell>
          <cell r="W4349">
            <v>45054</v>
          </cell>
          <cell r="Z4349">
            <v>25994</v>
          </cell>
        </row>
        <row r="4350">
          <cell r="E4350" t="str">
            <v>COLLIEARY, DHANBAD</v>
          </cell>
          <cell r="G4350">
            <v>9573347055</v>
          </cell>
          <cell r="K4350" t="str">
            <v>BQCD160106</v>
          </cell>
          <cell r="W4350">
            <v>45054</v>
          </cell>
          <cell r="Z4350">
            <v>5125</v>
          </cell>
        </row>
        <row r="4351">
          <cell r="E4351" t="str">
            <v>RAMPUR</v>
          </cell>
          <cell r="G4351">
            <v>9546884024</v>
          </cell>
          <cell r="K4351" t="str">
            <v>BSAD120582</v>
          </cell>
          <cell r="W4351">
            <v>45054</v>
          </cell>
          <cell r="Z4351">
            <v>1990</v>
          </cell>
        </row>
        <row r="4352">
          <cell r="E4352" t="str">
            <v>RAMPUR, LOHARDGA</v>
          </cell>
          <cell r="G4352">
            <v>9934198170</v>
          </cell>
          <cell r="K4352" t="str">
            <v>BRKD160653</v>
          </cell>
          <cell r="W4352">
            <v>45054</v>
          </cell>
          <cell r="Z4352">
            <v>2950</v>
          </cell>
        </row>
        <row r="4353">
          <cell r="E4353" t="str">
            <v>DEOGHAR</v>
          </cell>
          <cell r="G4353">
            <v>7261002856</v>
          </cell>
          <cell r="K4353" t="str">
            <v>BRED161124</v>
          </cell>
          <cell r="W4353">
            <v>45054</v>
          </cell>
          <cell r="Z4353">
            <v>3375</v>
          </cell>
        </row>
        <row r="4354">
          <cell r="E4354" t="str">
            <v>BASJORA</v>
          </cell>
          <cell r="G4354">
            <v>9578883777</v>
          </cell>
          <cell r="K4354" t="str">
            <v>BRED161077</v>
          </cell>
          <cell r="W4354">
            <v>45054</v>
          </cell>
          <cell r="Z4354">
            <v>6685</v>
          </cell>
        </row>
        <row r="4355">
          <cell r="E4355" t="str">
            <v>JAMSHEDPUR</v>
          </cell>
          <cell r="G4355">
            <v>7004637342</v>
          </cell>
          <cell r="K4355" t="str">
            <v>BQLD160182</v>
          </cell>
          <cell r="W4355">
            <v>45054</v>
          </cell>
          <cell r="Z4355">
            <v>3515</v>
          </cell>
        </row>
        <row r="4356">
          <cell r="E4356" t="str">
            <v>SAHEBGANJ, JHARKHAND</v>
          </cell>
          <cell r="G4356">
            <v>8809703041</v>
          </cell>
          <cell r="K4356" t="str">
            <v>BNBD160162</v>
          </cell>
          <cell r="W4356">
            <v>45054</v>
          </cell>
          <cell r="Z4356">
            <v>7180</v>
          </cell>
        </row>
        <row r="4357">
          <cell r="E4357" t="str">
            <v>SAHEBGANJ, JHARKHAND</v>
          </cell>
          <cell r="G4357">
            <v>9065259183</v>
          </cell>
          <cell r="K4357" t="str">
            <v>BTJD162047</v>
          </cell>
          <cell r="W4357">
            <v>45054</v>
          </cell>
          <cell r="Z4357">
            <v>4025</v>
          </cell>
        </row>
        <row r="4358">
          <cell r="E4358" t="str">
            <v>C/O - NAVEEN KUMAR SINGH, PLOT NO.-538,718, DUNDURIA, GUMLA</v>
          </cell>
          <cell r="G4358">
            <v>8757678464</v>
          </cell>
          <cell r="K4358" t="str">
            <v>BTJD162038</v>
          </cell>
          <cell r="W4358">
            <v>45054</v>
          </cell>
          <cell r="Z4358">
            <v>3310</v>
          </cell>
        </row>
        <row r="4359">
          <cell r="E4359"/>
          <cell r="G4359">
            <v>9529617425</v>
          </cell>
          <cell r="K4359" t="str">
            <v>BRCD160948</v>
          </cell>
          <cell r="W4359">
            <v>45054</v>
          </cell>
          <cell r="Z4359">
            <v>4850</v>
          </cell>
        </row>
        <row r="4360">
          <cell r="E4360"/>
          <cell r="G4360">
            <v>8294898658</v>
          </cell>
          <cell r="K4360" t="str">
            <v>GPCD160123</v>
          </cell>
          <cell r="W4360">
            <v>45054</v>
          </cell>
          <cell r="Z4360">
            <v>525</v>
          </cell>
        </row>
        <row r="4361">
          <cell r="E4361" t="str">
            <v>CHAS BOKARO</v>
          </cell>
          <cell r="G4361">
            <v>9135780550</v>
          </cell>
          <cell r="K4361" t="str">
            <v>BPJD200007</v>
          </cell>
          <cell r="W4361">
            <v>45054</v>
          </cell>
          <cell r="Z4361">
            <v>15225</v>
          </cell>
        </row>
        <row r="4362">
          <cell r="E4362" t="str">
            <v>GAYA, BIHAR</v>
          </cell>
          <cell r="G4362">
            <v>7272956960</v>
          </cell>
          <cell r="K4362" t="str">
            <v>BSFD161799</v>
          </cell>
          <cell r="W4362">
            <v>45054</v>
          </cell>
          <cell r="Z4362">
            <v>1950</v>
          </cell>
        </row>
        <row r="4363">
          <cell r="E4363"/>
          <cell r="G4363">
            <v>9905577070</v>
          </cell>
          <cell r="K4363" t="str">
            <v>BSJD120492</v>
          </cell>
          <cell r="W4363">
            <v>45054</v>
          </cell>
          <cell r="Z4363">
            <v>515</v>
          </cell>
        </row>
        <row r="4364">
          <cell r="E4364" t="str">
            <v>NTPC, TANDWA</v>
          </cell>
          <cell r="G4364">
            <v>9572289274</v>
          </cell>
          <cell r="K4364" t="str">
            <v>BUFL152860</v>
          </cell>
          <cell r="W4364">
            <v>45054</v>
          </cell>
          <cell r="Z4364">
            <v>173</v>
          </cell>
        </row>
        <row r="4365">
          <cell r="E4365" t="str">
            <v>CHATTARPUR, DALTAINGANJ</v>
          </cell>
          <cell r="G4365">
            <v>9835111213</v>
          </cell>
          <cell r="K4365" t="str">
            <v>BTID162392</v>
          </cell>
          <cell r="W4365">
            <v>45054</v>
          </cell>
          <cell r="Z4365">
            <v>1550</v>
          </cell>
        </row>
        <row r="4366">
          <cell r="E4366" t="str">
            <v>P.O.+P.S. - GURPA, DIST- GAYA, BIHAR</v>
          </cell>
          <cell r="G4366">
            <v>9934799633</v>
          </cell>
          <cell r="K4366" t="str">
            <v>BRED161131</v>
          </cell>
          <cell r="W4366">
            <v>45054</v>
          </cell>
          <cell r="Z4366">
            <v>3580</v>
          </cell>
        </row>
        <row r="4367">
          <cell r="E4367" t="str">
            <v>DALADALI, RANCHI</v>
          </cell>
          <cell r="G4367">
            <v>9934169368</v>
          </cell>
          <cell r="K4367" t="str">
            <v>BVKD163010</v>
          </cell>
          <cell r="W4367">
            <v>45053</v>
          </cell>
          <cell r="Z4367">
            <v>1632</v>
          </cell>
        </row>
        <row r="4368">
          <cell r="E4368" t="str">
            <v>FOREST COLONY, SENETRY ROAD,, NEAR RAHUL MARVAL, HAZARIBAGH
825302</v>
          </cell>
          <cell r="G4368">
            <v>6209942081</v>
          </cell>
          <cell r="K4368" t="str">
            <v>BWKC378684</v>
          </cell>
          <cell r="W4368">
            <v>45052</v>
          </cell>
          <cell r="Z4368">
            <v>1</v>
          </cell>
        </row>
        <row r="4369">
          <cell r="E4369" t="str">
            <v>PATRATU</v>
          </cell>
          <cell r="G4369">
            <v>7908048644</v>
          </cell>
          <cell r="K4369" t="str">
            <v>EVKS047996</v>
          </cell>
          <cell r="W4369">
            <v>45052</v>
          </cell>
          <cell r="Z4369">
            <v>340</v>
          </cell>
        </row>
        <row r="4370">
          <cell r="E4370" t="str">
            <v>PATRATU</v>
          </cell>
          <cell r="G4370">
            <v>7908048644</v>
          </cell>
          <cell r="K4370" t="str">
            <v>EVKS047996</v>
          </cell>
          <cell r="W4370">
            <v>45052</v>
          </cell>
          <cell r="Z4370">
            <v>340</v>
          </cell>
        </row>
        <row r="4371">
          <cell r="E4371" t="str">
            <v>KODERMA</v>
          </cell>
          <cell r="G4371">
            <v>8210413459</v>
          </cell>
          <cell r="K4371" t="str">
            <v>BVFS049421</v>
          </cell>
          <cell r="W4371">
            <v>45051</v>
          </cell>
          <cell r="Z4371">
            <v>791</v>
          </cell>
        </row>
        <row r="4372">
          <cell r="E4372" t="str">
            <v>KODERMA</v>
          </cell>
          <cell r="G4372">
            <v>8210413459</v>
          </cell>
          <cell r="K4372" t="str">
            <v>BVFS049407</v>
          </cell>
          <cell r="W4372">
            <v>45051</v>
          </cell>
          <cell r="Z4372">
            <v>638</v>
          </cell>
        </row>
        <row r="4373">
          <cell r="E4373" t="str">
            <v>DHANBAD</v>
          </cell>
          <cell r="G4373">
            <v>9753849615</v>
          </cell>
          <cell r="K4373" t="str">
            <v>BVGD163308</v>
          </cell>
          <cell r="W4373">
            <v>45051</v>
          </cell>
          <cell r="Z4373">
            <v>1080</v>
          </cell>
        </row>
        <row r="4374">
          <cell r="E4374" t="str">
            <v>NAGRI, RANCHI
TIKRATOLI, P.O:- NAGRI, RANCHI
834006</v>
          </cell>
          <cell r="G4374">
            <v>7549287708</v>
          </cell>
          <cell r="K4374" t="str">
            <v>BKKS030393</v>
          </cell>
          <cell r="W4374">
            <v>45051</v>
          </cell>
          <cell r="Z4374">
            <v>17409</v>
          </cell>
        </row>
        <row r="4375">
          <cell r="E4375" t="str">
            <v>RAMGARH
829103
NAYA MORE</v>
          </cell>
          <cell r="G4375">
            <v>6201225253</v>
          </cell>
          <cell r="K4375" t="str">
            <v>BPCS030196</v>
          </cell>
          <cell r="W4375">
            <v>45051</v>
          </cell>
          <cell r="Z4375">
            <v>33119</v>
          </cell>
        </row>
        <row r="4376">
          <cell r="E4376" t="str">
            <v>ASANSOL</v>
          </cell>
          <cell r="G4376">
            <v>9431101890</v>
          </cell>
          <cell r="K4376" t="str">
            <v>BSCS037494</v>
          </cell>
          <cell r="W4376">
            <v>45051</v>
          </cell>
          <cell r="Z4376">
            <v>17503</v>
          </cell>
        </row>
        <row r="4377">
          <cell r="E4377" t="str">
            <v>SARWARI, ASANSOL, WB</v>
          </cell>
          <cell r="G4377">
            <v>9431101890</v>
          </cell>
          <cell r="K4377" t="str">
            <v>BPLF150007</v>
          </cell>
          <cell r="W4377">
            <v>45051</v>
          </cell>
          <cell r="Z4377">
            <v>7633</v>
          </cell>
        </row>
        <row r="4378">
          <cell r="E4378" t="str">
            <v>RANCHI
834002</v>
          </cell>
          <cell r="G4378">
            <v>8210241710</v>
          </cell>
          <cell r="K4378" t="str">
            <v>BULS033141</v>
          </cell>
          <cell r="W4378">
            <v>45050</v>
          </cell>
          <cell r="Z4378">
            <v>5224</v>
          </cell>
        </row>
        <row r="4379">
          <cell r="E4379" t="str">
            <v>RANCHI
834002</v>
          </cell>
          <cell r="G4379">
            <v>9210241710</v>
          </cell>
          <cell r="K4379" t="str">
            <v>BTIS032025</v>
          </cell>
          <cell r="W4379">
            <v>45050</v>
          </cell>
          <cell r="Z4379">
            <v>6262</v>
          </cell>
        </row>
        <row r="4380">
          <cell r="E4380" t="str">
            <v>RANCHI
834002</v>
          </cell>
          <cell r="G4380">
            <v>8210241710</v>
          </cell>
          <cell r="K4380" t="str">
            <v>BTIS032020</v>
          </cell>
          <cell r="W4380">
            <v>45050</v>
          </cell>
          <cell r="Z4380">
            <v>6137</v>
          </cell>
        </row>
        <row r="4381">
          <cell r="E4381" t="str">
            <v>GOVINDPUR, DHANBAD</v>
          </cell>
          <cell r="G4381">
            <v>9755898034</v>
          </cell>
          <cell r="K4381" t="str">
            <v>BVDS039346</v>
          </cell>
          <cell r="W4381">
            <v>45050</v>
          </cell>
          <cell r="Z4381">
            <v>1441</v>
          </cell>
        </row>
        <row r="4382">
          <cell r="E4382" t="str">
            <v>PLOT NO. 148, TUPUDANA, INDUSTRIAL AREA, HATIA, RANCHI
834002</v>
          </cell>
          <cell r="G4382">
            <v>9534249500</v>
          </cell>
          <cell r="K4382" t="str">
            <v>BSLS036682</v>
          </cell>
          <cell r="W4382">
            <v>45050</v>
          </cell>
          <cell r="Z4382">
            <v>10714</v>
          </cell>
        </row>
        <row r="4383">
          <cell r="E4383" t="str">
            <v>TUPUDANA INDUSTRIAL AREA</v>
          </cell>
          <cell r="G4383">
            <v>9534249500</v>
          </cell>
          <cell r="K4383" t="str">
            <v>BMBS030816</v>
          </cell>
          <cell r="W4383">
            <v>45050</v>
          </cell>
          <cell r="Z4383">
            <v>73340</v>
          </cell>
        </row>
        <row r="4384">
          <cell r="E4384" t="str">
            <v>PLOT NO. 148, TUPUDANA, INDUSTRIAL AREA, HATIA, RANCHI
834002</v>
          </cell>
          <cell r="G4384">
            <v>9534249500</v>
          </cell>
          <cell r="K4384" t="str">
            <v>BRIS035838</v>
          </cell>
          <cell r="W4384">
            <v>45050</v>
          </cell>
          <cell r="Z4384">
            <v>20541</v>
          </cell>
        </row>
        <row r="4385">
          <cell r="E4385" t="str">
            <v>PLOT NO. 148, TUPUDANA, INDUSTRIAL AREA, HATIA, RANCHI
834002</v>
          </cell>
          <cell r="G4385">
            <v>9534249500</v>
          </cell>
          <cell r="K4385" t="str">
            <v>BSLS036682</v>
          </cell>
          <cell r="W4385">
            <v>45050</v>
          </cell>
          <cell r="Z4385">
            <v>10714</v>
          </cell>
        </row>
        <row r="4386">
          <cell r="E4386" t="str">
            <v>NICHITPUR</v>
          </cell>
          <cell r="G4386">
            <v>6202894138</v>
          </cell>
          <cell r="K4386" t="str">
            <v>BUCD162696</v>
          </cell>
          <cell r="W4386">
            <v>45050</v>
          </cell>
          <cell r="Z4386">
            <v>4470</v>
          </cell>
        </row>
        <row r="4387">
          <cell r="E4387" t="str">
            <v>ORGA RAIL DIVISION. ORGA</v>
          </cell>
          <cell r="G4387">
            <v>6203768613</v>
          </cell>
          <cell r="K4387" t="str">
            <v>BVID163429</v>
          </cell>
          <cell r="W4387">
            <v>45050</v>
          </cell>
          <cell r="Z4387">
            <v>198</v>
          </cell>
        </row>
        <row r="4388">
          <cell r="E4388" t="str">
            <v>KAARO SUBHASH NAGAR, DHANBAD</v>
          </cell>
          <cell r="G4388">
            <v>7873039065</v>
          </cell>
          <cell r="K4388" t="str">
            <v>BTFD162243</v>
          </cell>
          <cell r="W4388">
            <v>45050</v>
          </cell>
          <cell r="Z4388">
            <v>6507</v>
          </cell>
        </row>
        <row r="4389">
          <cell r="E4389" t="str">
            <v>ANGAR PATRA,DHANBAD</v>
          </cell>
          <cell r="G4389">
            <v>9155379185</v>
          </cell>
          <cell r="K4389" t="str">
            <v>BSDD161729</v>
          </cell>
          <cell r="W4389">
            <v>45050</v>
          </cell>
          <cell r="Z4389">
            <v>5960</v>
          </cell>
        </row>
        <row r="4390">
          <cell r="E4390" t="str">
            <v>C/O - AMAN AGRAWAL, PLOT NO. 735, KAITHA, RAMGARH CANTT., RAMGARH
825101</v>
          </cell>
          <cell r="G4390">
            <v>8709937739</v>
          </cell>
          <cell r="K4390" t="str">
            <v>BSDC375954</v>
          </cell>
          <cell r="W4390">
            <v>45049</v>
          </cell>
          <cell r="Z4390">
            <v>12460</v>
          </cell>
        </row>
        <row r="4391">
          <cell r="E4391" t="str">
            <v>PHOOLWARTAND, DHANBAD</v>
          </cell>
          <cell r="G4391">
            <v>6203968308</v>
          </cell>
          <cell r="K4391" t="str">
            <v>BVHD163393</v>
          </cell>
          <cell r="W4391">
            <v>45049</v>
          </cell>
          <cell r="Z4391">
            <v>859</v>
          </cell>
        </row>
        <row r="4392">
          <cell r="E4392" t="str">
            <v>KHASHMAHAL PROJECT CCL, BERMO, PHUSHRO, JHARKHAND</v>
          </cell>
          <cell r="G4392">
            <v>6203968308</v>
          </cell>
          <cell r="K4392" t="str">
            <v>BULD162561</v>
          </cell>
          <cell r="W4392">
            <v>45049</v>
          </cell>
          <cell r="Z4392">
            <v>3880</v>
          </cell>
        </row>
        <row r="4393">
          <cell r="E4393" t="str">
            <v>DHANBAD</v>
          </cell>
          <cell r="G4393">
            <v>9155379185</v>
          </cell>
          <cell r="K4393" t="str">
            <v>BTFD162244</v>
          </cell>
          <cell r="W4393">
            <v>45049</v>
          </cell>
          <cell r="Z4393">
            <v>7185</v>
          </cell>
        </row>
        <row r="4394">
          <cell r="E4394" t="str">
            <v>RAMGRAH</v>
          </cell>
          <cell r="G4394">
            <v>7281962540</v>
          </cell>
          <cell r="K4394" t="str">
            <v>BUFS046910</v>
          </cell>
          <cell r="W4394">
            <v>45048</v>
          </cell>
          <cell r="Z4394">
            <v>6891</v>
          </cell>
        </row>
        <row r="4395">
          <cell r="E4395" t="str">
            <v>PLOT NO 716,VILL-RUKKA,
835219</v>
          </cell>
          <cell r="G4395">
            <v>9791019799</v>
          </cell>
          <cell r="K4395" t="str">
            <v>BSKS036366</v>
          </cell>
          <cell r="W4395">
            <v>45048</v>
          </cell>
          <cell r="Z4395">
            <v>23289</v>
          </cell>
        </row>
        <row r="4396">
          <cell r="E4396" t="str">
            <v>RANCHI,JHARKHAND
834001
RANCHI</v>
          </cell>
          <cell r="G4396">
            <v>7281962540</v>
          </cell>
          <cell r="K4396" t="str">
            <v>BJHS031586</v>
          </cell>
          <cell r="W4396">
            <v>45048</v>
          </cell>
          <cell r="Z4396">
            <v>17557</v>
          </cell>
        </row>
        <row r="4397">
          <cell r="E4397" t="str">
            <v>BALIDIH INDUSTRIAL AREA, BOKARO
827014
BALIDIH</v>
          </cell>
          <cell r="G4397">
            <v>9334591780</v>
          </cell>
          <cell r="K4397" t="str">
            <v>BMCS030957</v>
          </cell>
          <cell r="W4397">
            <v>45048</v>
          </cell>
          <cell r="Z4397">
            <v>28495</v>
          </cell>
        </row>
        <row r="4398">
          <cell r="E4398" t="str">
            <v>KASUNDA</v>
          </cell>
          <cell r="G4398">
            <v>7847053297</v>
          </cell>
          <cell r="K4398" t="str">
            <v>BTCD162162</v>
          </cell>
          <cell r="W4398">
            <v>45048</v>
          </cell>
          <cell r="Z4398">
            <v>5944</v>
          </cell>
        </row>
        <row r="4399">
          <cell r="E4399" t="str">
            <v>MANJULA ENTERPRISES, KOKAR INDUSTRIAL AREA KOKAR</v>
          </cell>
          <cell r="G4399">
            <v>9431583027</v>
          </cell>
          <cell r="K4399" t="str">
            <v>BUFC372952</v>
          </cell>
          <cell r="W4399">
            <v>45047</v>
          </cell>
          <cell r="Z4399">
            <v>2598</v>
          </cell>
        </row>
        <row r="4400">
          <cell r="E4400" t="str">
            <v>JUMRI TELAIYA</v>
          </cell>
          <cell r="G4400">
            <v>6202799479</v>
          </cell>
          <cell r="K4400" t="str">
            <v>BUKC370499</v>
          </cell>
          <cell r="W4400">
            <v>45047</v>
          </cell>
          <cell r="Z4400">
            <v>12500</v>
          </cell>
        </row>
        <row r="4401">
          <cell r="E4401" t="str">
            <v>JHUMRI TELAIYA, KODARMA
825409</v>
          </cell>
          <cell r="G4401">
            <v>9455305544</v>
          </cell>
          <cell r="K4401" t="str">
            <v>BSBC375530</v>
          </cell>
          <cell r="W4401">
            <v>45047</v>
          </cell>
          <cell r="Z4401">
            <v>14832</v>
          </cell>
        </row>
        <row r="4402">
          <cell r="E4402" t="str">
            <v>RANCHI</v>
          </cell>
          <cell r="G4402">
            <v>9973686006</v>
          </cell>
          <cell r="K4402" t="str">
            <v>BLIS031950</v>
          </cell>
          <cell r="W4402">
            <v>45047</v>
          </cell>
          <cell r="Z4402">
            <v>29361</v>
          </cell>
        </row>
        <row r="4403">
          <cell r="E4403" t="str">
            <v>RAMGRAH BAZAR SAMITI, RAMGRAH</v>
          </cell>
          <cell r="G4403">
            <v>8092762251</v>
          </cell>
          <cell r="K4403" t="str">
            <v>BULC370861</v>
          </cell>
          <cell r="W4403">
            <v>45047</v>
          </cell>
          <cell r="Z4403">
            <v>3024</v>
          </cell>
        </row>
        <row r="4404">
          <cell r="E4404" t="str">
            <v>RANCHI PATNA ROAD
DEMOTAND
825301
HAZARIBAGH</v>
          </cell>
          <cell r="G4404">
            <v>6203465926</v>
          </cell>
          <cell r="K4404" t="str">
            <v>BSCS037531</v>
          </cell>
          <cell r="W4404">
            <v>45047</v>
          </cell>
          <cell r="Z4404">
            <v>16496</v>
          </cell>
        </row>
        <row r="4405">
          <cell r="E4405" t="str">
            <v>HESLA,RAMGARH
829101</v>
          </cell>
          <cell r="G4405">
            <v>7562823341</v>
          </cell>
          <cell r="K4405" t="str">
            <v>BSJS035917</v>
          </cell>
          <cell r="W4405">
            <v>45047</v>
          </cell>
          <cell r="Z4405">
            <v>32301</v>
          </cell>
        </row>
        <row r="4406">
          <cell r="E4406" t="str">
            <v>HESLA,RAMGARH
829101</v>
          </cell>
          <cell r="G4406">
            <v>7562823341</v>
          </cell>
          <cell r="K4406" t="str">
            <v>BSDS037710</v>
          </cell>
          <cell r="W4406">
            <v>45047</v>
          </cell>
          <cell r="Z4406">
            <v>25672</v>
          </cell>
        </row>
        <row r="4407">
          <cell r="E4407" t="str">
            <v>SARWARI, ASANSOL, WB</v>
          </cell>
          <cell r="G4407">
            <v>9431101890</v>
          </cell>
          <cell r="K4407" t="str">
            <v>BPLF150007</v>
          </cell>
          <cell r="W4407">
            <v>45046</v>
          </cell>
          <cell r="Z4407">
            <v>7521</v>
          </cell>
        </row>
        <row r="4408">
          <cell r="E4408" t="str">
            <v>ASANSOL</v>
          </cell>
          <cell r="G4408">
            <v>9431101890</v>
          </cell>
          <cell r="K4408" t="str">
            <v>BSCS037494</v>
          </cell>
          <cell r="W4408">
            <v>45046</v>
          </cell>
          <cell r="Z4408">
            <v>17493</v>
          </cell>
        </row>
        <row r="4409">
          <cell r="E4409" t="str">
            <v>KWJAMA COLLIERY, DHANBAD</v>
          </cell>
          <cell r="G4409">
            <v>7644045555</v>
          </cell>
          <cell r="K4409" t="str">
            <v>BVCD163165</v>
          </cell>
          <cell r="W4409">
            <v>45045</v>
          </cell>
          <cell r="Z4409">
            <v>2033</v>
          </cell>
        </row>
        <row r="4410">
          <cell r="E4410" t="str">
            <v>NAMKUM INDUSTRIAL AREA,RANCHI
834010</v>
          </cell>
          <cell r="G4410">
            <v>777995005</v>
          </cell>
          <cell r="K4410" t="str">
            <v>BRHS035337</v>
          </cell>
          <cell r="W4410">
            <v>45045</v>
          </cell>
          <cell r="Z4410">
            <v>8538</v>
          </cell>
        </row>
        <row r="4411">
          <cell r="E4411" t="str">
            <v>BHUYANDIH, JAMSHEDPUR</v>
          </cell>
          <cell r="G4411">
            <v>9304170499</v>
          </cell>
          <cell r="K4411" t="str">
            <v>BMFC370445</v>
          </cell>
          <cell r="W4411">
            <v>45045</v>
          </cell>
          <cell r="Z4411">
            <v>23055</v>
          </cell>
        </row>
        <row r="4412">
          <cell r="E4412" t="str">
            <v>NAMKUM INDUSTRIAL AREA,RANCHI
834010</v>
          </cell>
          <cell r="G4412">
            <v>777995005</v>
          </cell>
          <cell r="K4412" t="str">
            <v>GOCC370403</v>
          </cell>
          <cell r="W4412">
            <v>45045</v>
          </cell>
          <cell r="Z4412">
            <v>14475</v>
          </cell>
        </row>
        <row r="4413">
          <cell r="E4413" t="str">
            <v>NAMKUN INDUSTRIAL AREA,RANCHI
834010</v>
          </cell>
          <cell r="G4413">
            <v>9304141400</v>
          </cell>
          <cell r="K4413" t="str">
            <v>BUDS034771</v>
          </cell>
          <cell r="W4413">
            <v>45045</v>
          </cell>
          <cell r="Z4413">
            <v>1367</v>
          </cell>
        </row>
        <row r="4414">
          <cell r="E4414" t="str">
            <v>LALGUTUWA, RANCHI</v>
          </cell>
          <cell r="G4414">
            <v>7004052584</v>
          </cell>
          <cell r="K4414" t="str">
            <v>BSES037922</v>
          </cell>
          <cell r="W4414">
            <v>45045</v>
          </cell>
          <cell r="Z4414">
            <v>7210</v>
          </cell>
        </row>
        <row r="4415">
          <cell r="E4415" t="str">
            <v>KOKAR INDUSTRIAL AREA,RANCHI
834001</v>
          </cell>
          <cell r="G4415">
            <v>7004147721</v>
          </cell>
          <cell r="K4415" t="str">
            <v>BSBC375532</v>
          </cell>
          <cell r="W4415">
            <v>45045</v>
          </cell>
          <cell r="Z4415">
            <v>4000</v>
          </cell>
        </row>
        <row r="4416">
          <cell r="E4416" t="str">
            <v>WEST MARKET ROAD UPPER BAZAJ
UPPER BAZAR
834001</v>
          </cell>
          <cell r="G4416">
            <v>9431104338</v>
          </cell>
          <cell r="K4416" t="str">
            <v>BTDC378223</v>
          </cell>
          <cell r="W4416">
            <v>45045</v>
          </cell>
          <cell r="Z4416">
            <v>4528</v>
          </cell>
        </row>
        <row r="4417">
          <cell r="E4417" t="str">
            <v>TIKRATOLI,SAPAROM
NEAR LALGUTWA OVERBRIDGE, TIKRATOLI, SAPAROM,, NAGRI, RANCHI
835303</v>
          </cell>
          <cell r="G4417">
            <v>7004423828</v>
          </cell>
          <cell r="K4417" t="str">
            <v>BKJS040077</v>
          </cell>
          <cell r="W4417">
            <v>45045</v>
          </cell>
          <cell r="Z4417">
            <v>19591</v>
          </cell>
        </row>
        <row r="4418">
          <cell r="E4418" t="str">
            <v>PLOT NO.-806, HARDAGKHUTI ROAD,RANCHI
KHUNTI ROAD HARDAG
835221</v>
          </cell>
          <cell r="G4418">
            <v>6201750703</v>
          </cell>
          <cell r="K4418" t="str">
            <v>BLGS031576</v>
          </cell>
          <cell r="W4418">
            <v>45045</v>
          </cell>
          <cell r="Z4418">
            <v>67122</v>
          </cell>
        </row>
        <row r="4419">
          <cell r="E4419" t="str">
            <v>RANCHI</v>
          </cell>
          <cell r="G4419">
            <v>9973686006</v>
          </cell>
          <cell r="K4419" t="str">
            <v>BLIS031950</v>
          </cell>
          <cell r="W4419">
            <v>45045</v>
          </cell>
          <cell r="Z4419">
            <v>29361</v>
          </cell>
        </row>
        <row r="4420">
          <cell r="E4420" t="str">
            <v>TUPUDANA INDUSTRIAL AREA</v>
          </cell>
          <cell r="G4420">
            <v>9534249500</v>
          </cell>
          <cell r="K4420" t="str">
            <v>BMBS030816</v>
          </cell>
          <cell r="W4420">
            <v>45045</v>
          </cell>
          <cell r="Z4420">
            <v>73340</v>
          </cell>
        </row>
        <row r="4421">
          <cell r="E4421" t="str">
            <v>PHUSHRO</v>
          </cell>
          <cell r="G4421">
            <v>7091340232</v>
          </cell>
          <cell r="K4421" t="str">
            <v>BVKD163026</v>
          </cell>
          <cell r="W4421">
            <v>45045</v>
          </cell>
          <cell r="Z4421">
            <v>544</v>
          </cell>
        </row>
        <row r="4422">
          <cell r="E4422" t="str">
            <v>KOKAR, RANCHI</v>
          </cell>
          <cell r="G4422">
            <v>8051191796</v>
          </cell>
          <cell r="K4422" t="str">
            <v>BRGD161233</v>
          </cell>
          <cell r="W4422">
            <v>45045</v>
          </cell>
          <cell r="Z4422">
            <v>12575</v>
          </cell>
        </row>
        <row r="4423">
          <cell r="E4423" t="str">
            <v>AT: SENEGARHA, P.O-RABODH, P.S-GIDDI,(RAMGARH),, DISTT. HAZARIBAGH,JHARKHAND-825330
829108
AT: SENEGARHA, P.O-RABODH, P.S-GIDDI,(RAMGARH),</v>
          </cell>
          <cell r="G4423">
            <v>9006877583</v>
          </cell>
          <cell r="K4423" t="str">
            <v>BQES030978</v>
          </cell>
          <cell r="W4423">
            <v>45045</v>
          </cell>
          <cell r="Z4423">
            <v>25842</v>
          </cell>
        </row>
        <row r="4424">
          <cell r="E4424" t="str">
            <v>AT: SENEGARHA, P.O-RABODH, P.S-GIDDI,(RAMGARH),, DISTT. HAZARIBAGH,JHARKHAND-825330
829108
AT: SENEGARHA, P.O-RABODH, P.S-GIDDI,(RAMGARH),</v>
          </cell>
          <cell r="G4424">
            <v>9006877583</v>
          </cell>
          <cell r="K4424" t="str">
            <v>BSCS037349</v>
          </cell>
          <cell r="W4424">
            <v>45045</v>
          </cell>
          <cell r="Z4424">
            <v>21640</v>
          </cell>
        </row>
        <row r="4425">
          <cell r="E4425" t="str">
            <v>SIMRAHI, SUPOL, BIHAR</v>
          </cell>
          <cell r="G4425">
            <v>6204668116</v>
          </cell>
          <cell r="K4425" t="str">
            <v>BUCD121174</v>
          </cell>
          <cell r="W4425">
            <v>45045</v>
          </cell>
          <cell r="Z4425">
            <v>894</v>
          </cell>
        </row>
        <row r="4426">
          <cell r="E4426" t="str">
            <v>FOREST COLONY, SENETRY ROAD,, NEAR RAHUL MARVAL, HAZARIBAGH
825302</v>
          </cell>
          <cell r="G4426">
            <v>9934366789</v>
          </cell>
          <cell r="K4426" t="str">
            <v>BULC370702</v>
          </cell>
          <cell r="W4426">
            <v>45044</v>
          </cell>
          <cell r="Z4426">
            <v>2129</v>
          </cell>
        </row>
        <row r="4427">
          <cell r="E4427" t="str">
            <v>BASTAWLA DHANBAD</v>
          </cell>
          <cell r="G4427">
            <v>6200119580</v>
          </cell>
          <cell r="K4427" t="str">
            <v>BTJD162046</v>
          </cell>
          <cell r="W4427">
            <v>45044</v>
          </cell>
          <cell r="Z4427">
            <v>6531</v>
          </cell>
        </row>
        <row r="4428">
          <cell r="E4428" t="str">
            <v>LODNA MORE</v>
          </cell>
          <cell r="G4428">
            <v>9934642428</v>
          </cell>
          <cell r="K4428" t="str">
            <v>BWKD163512</v>
          </cell>
          <cell r="W4428">
            <v>45044</v>
          </cell>
          <cell r="Z4428">
            <v>1</v>
          </cell>
        </row>
        <row r="4429">
          <cell r="E4429" t="str">
            <v>LODNA MORE</v>
          </cell>
          <cell r="G4429">
            <v>9934642428</v>
          </cell>
          <cell r="K4429" t="str">
            <v>BVFD163261</v>
          </cell>
          <cell r="W4429">
            <v>45044</v>
          </cell>
          <cell r="Z4429">
            <v>0</v>
          </cell>
        </row>
        <row r="4430">
          <cell r="E4430" t="str">
            <v>LODNA MORE</v>
          </cell>
          <cell r="G4430">
            <v>9934642428</v>
          </cell>
          <cell r="K4430" t="str">
            <v>BWKD163543</v>
          </cell>
          <cell r="W4430">
            <v>45044</v>
          </cell>
          <cell r="Z4430">
            <v>29</v>
          </cell>
        </row>
        <row r="4431">
          <cell r="E4431" t="str">
            <v>RATANPUR,DHANBAD
828109</v>
          </cell>
          <cell r="G4431">
            <v>9031029501</v>
          </cell>
          <cell r="K4431" t="str">
            <v>BTLC377584</v>
          </cell>
          <cell r="W4431">
            <v>45044</v>
          </cell>
          <cell r="Z4431">
            <v>4940</v>
          </cell>
        </row>
        <row r="4432">
          <cell r="E4432" t="str">
            <v>BHOWRA</v>
          </cell>
          <cell r="G4432">
            <v>6201841406</v>
          </cell>
          <cell r="K4432" t="str">
            <v>BULD162568</v>
          </cell>
          <cell r="W4432">
            <v>45044</v>
          </cell>
          <cell r="Z4432">
            <v>5612</v>
          </cell>
        </row>
        <row r="4433">
          <cell r="E4433" t="str">
            <v>NAGARI,</v>
          </cell>
          <cell r="G4433">
            <v>8294385129</v>
          </cell>
          <cell r="K4433" t="str">
            <v>BILS030211</v>
          </cell>
          <cell r="W4433">
            <v>45044</v>
          </cell>
          <cell r="Z4433">
            <v>52232</v>
          </cell>
        </row>
        <row r="4434">
          <cell r="E4434" t="str">
            <v>AT: SENEGARHA, P.O-RABODH, P.S-GIDDI,(RAMGARH),, DISTT. HAZARIBAGH,JHARKHAND-825330
829108
AT: SENEGARHA, P.O-RABODH, P.S-GIDDI,(RAMGARH),</v>
          </cell>
          <cell r="G4434">
            <v>9006877583</v>
          </cell>
          <cell r="K4434" t="str">
            <v>BRAS033261</v>
          </cell>
          <cell r="W4434">
            <v>45044</v>
          </cell>
          <cell r="Z4434">
            <v>20470</v>
          </cell>
        </row>
        <row r="4435">
          <cell r="E4435" t="str">
            <v>AT: SENEGARHA, P.O-RABODH, P.S-GIDDI,(RAMGARH),, DISTT. HAZARIBAGH,JHARKHAND-825330
829108
AT: SENEGARHA, P.O-RABODH, P.S-GIDDI,(RAMGARH),</v>
          </cell>
          <cell r="G4435">
            <v>9006877583</v>
          </cell>
          <cell r="K4435" t="str">
            <v>BQES030978</v>
          </cell>
          <cell r="W4435">
            <v>45044</v>
          </cell>
          <cell r="Z4435">
            <v>25817</v>
          </cell>
        </row>
        <row r="4436">
          <cell r="E4436" t="str">
            <v>AT: SENEGARHA, P.O-RABODH, P.S-GIDDI,(RAMGARH),, DISTT. HAZARIBAGH,JHARKHAND-825330
829108
AT: SENEGARHA, P.O-RABODH, P.S-GIDDI,(RAMGARH),</v>
          </cell>
          <cell r="G4436">
            <v>9006877583</v>
          </cell>
          <cell r="K4436" t="str">
            <v>BSCS037349</v>
          </cell>
          <cell r="W4436">
            <v>45044</v>
          </cell>
          <cell r="Z4436">
            <v>21049</v>
          </cell>
        </row>
        <row r="4437">
          <cell r="E4437" t="str">
            <v>FOREST COLONY, SENETRY ROAD,, NEAR RAHUL MARVAL, HAZARIBAGH
825302</v>
          </cell>
          <cell r="G4437">
            <v>9934366789</v>
          </cell>
          <cell r="K4437" t="str">
            <v>BTHC379544</v>
          </cell>
          <cell r="W4437">
            <v>45044</v>
          </cell>
          <cell r="Z4437">
            <v>14551</v>
          </cell>
        </row>
        <row r="4438">
          <cell r="E4438" t="str">
            <v>NEAR HUTAR, KHUNTI</v>
          </cell>
          <cell r="G4438">
            <v>9308112212</v>
          </cell>
          <cell r="K4438" t="str">
            <v>BUDD162719</v>
          </cell>
          <cell r="W4438">
            <v>45044</v>
          </cell>
          <cell r="Z4438">
            <v>1850</v>
          </cell>
        </row>
        <row r="4439">
          <cell r="E4439" t="str">
            <v>BAZAR SAMITI,RAMGARH
829122</v>
          </cell>
          <cell r="G4439">
            <v>9835764965</v>
          </cell>
          <cell r="K4439" t="str">
            <v>BTGC379081</v>
          </cell>
          <cell r="W4439">
            <v>45043</v>
          </cell>
          <cell r="Z4439">
            <v>6625</v>
          </cell>
        </row>
        <row r="4440">
          <cell r="E4440" t="str">
            <v>BAZAR SAMITI,RAMGARH
829122</v>
          </cell>
          <cell r="G4440">
            <v>9835764965</v>
          </cell>
          <cell r="K4440" t="str">
            <v>BSBC375576</v>
          </cell>
          <cell r="W4440">
            <v>45043</v>
          </cell>
          <cell r="Z4440">
            <v>10048</v>
          </cell>
        </row>
        <row r="4441">
          <cell r="E4441" t="str">
            <v>BALIDIH BOKARO</v>
          </cell>
          <cell r="G4441">
            <v>9733293030</v>
          </cell>
          <cell r="K4441" t="str">
            <v>BVFS049358</v>
          </cell>
          <cell r="W4441">
            <v>45043</v>
          </cell>
          <cell r="Z4441">
            <v>1000</v>
          </cell>
        </row>
        <row r="4442">
          <cell r="E4442" t="str">
            <v>BALIDIH BOKARO</v>
          </cell>
          <cell r="G4442">
            <v>9733293030</v>
          </cell>
          <cell r="K4442" t="str">
            <v>BVFS049365</v>
          </cell>
          <cell r="W4442">
            <v>45043</v>
          </cell>
          <cell r="Z4442">
            <v>212</v>
          </cell>
        </row>
        <row r="4443">
          <cell r="E4443" t="str">
            <v>BALIDIH BOKARO</v>
          </cell>
          <cell r="G4443">
            <v>9733293030</v>
          </cell>
          <cell r="K4443" t="str">
            <v>BVFS049364</v>
          </cell>
          <cell r="W4443">
            <v>45043</v>
          </cell>
          <cell r="Z4443">
            <v>127</v>
          </cell>
        </row>
        <row r="4444">
          <cell r="E4444" t="str">
            <v>RAMGARH</v>
          </cell>
          <cell r="G4444">
            <v>7004401831</v>
          </cell>
          <cell r="K4444" t="str">
            <v>BQJD200011</v>
          </cell>
          <cell r="W4444">
            <v>45043</v>
          </cell>
          <cell r="Z4444">
            <v>6275</v>
          </cell>
        </row>
        <row r="4445">
          <cell r="E4445" t="str">
            <v>JAY PRAKASH NAGAR, NEAR RANI SATI MANDIR, RATU ROAD RANCHI
834005</v>
          </cell>
          <cell r="G4445">
            <v>7781895349</v>
          </cell>
          <cell r="K4445" t="str">
            <v>BTFC378808</v>
          </cell>
          <cell r="W4445">
            <v>45043</v>
          </cell>
          <cell r="Z4445">
            <v>2302</v>
          </cell>
        </row>
        <row r="4446">
          <cell r="E4446" t="str">
            <v>KAILWAR, ARA, BIHAR</v>
          </cell>
          <cell r="G4446">
            <v>8102875698</v>
          </cell>
          <cell r="K4446" t="str">
            <v>BVDD121453</v>
          </cell>
          <cell r="W4446">
            <v>45043</v>
          </cell>
          <cell r="Z4446">
            <v>549</v>
          </cell>
        </row>
        <row r="4447">
          <cell r="E4447" t="str">
            <v>BOKARO</v>
          </cell>
          <cell r="G4447">
            <v>9608528525</v>
          </cell>
          <cell r="K4447" t="str">
            <v>BWJL153327</v>
          </cell>
          <cell r="W4447">
            <v>45042</v>
          </cell>
          <cell r="Z4447">
            <v>1</v>
          </cell>
        </row>
        <row r="4448">
          <cell r="E4448" t="str">
            <v>JAY PRAKASH NAGAR, NEAR RANI SATI MANDIR, RATU ROAD RANCHI
834005</v>
          </cell>
          <cell r="G4448">
            <v>7903440263</v>
          </cell>
          <cell r="K4448" t="str">
            <v>BTFC378808</v>
          </cell>
          <cell r="W4448">
            <v>45042</v>
          </cell>
          <cell r="Z4448">
            <v>2294</v>
          </cell>
        </row>
        <row r="4449">
          <cell r="E4449" t="str">
            <v>ANGARA, TATISILWAI</v>
          </cell>
          <cell r="G4449">
            <v>9110012919</v>
          </cell>
          <cell r="K4449" t="str">
            <v>BVGF111611</v>
          </cell>
          <cell r="W4449">
            <v>45042</v>
          </cell>
          <cell r="Z4449">
            <v>3222</v>
          </cell>
        </row>
        <row r="4450">
          <cell r="E4450" t="str">
            <v>ANGARA, TATISILWAI</v>
          </cell>
          <cell r="G4450">
            <v>9110012919</v>
          </cell>
          <cell r="K4450" t="str">
            <v>BVGF111615</v>
          </cell>
          <cell r="W4450">
            <v>45042</v>
          </cell>
          <cell r="Z4450">
            <v>3351</v>
          </cell>
        </row>
        <row r="4451">
          <cell r="E4451" t="str">
            <v>RAGAVPUR MORE, CITY CENTRE, PURULIA</v>
          </cell>
          <cell r="G4451">
            <v>9973775819</v>
          </cell>
          <cell r="K4451" t="str">
            <v>BMKD120057</v>
          </cell>
          <cell r="W4451">
            <v>45042</v>
          </cell>
          <cell r="Z4451">
            <v>5055</v>
          </cell>
        </row>
        <row r="4452">
          <cell r="E4452" t="str">
            <v>AT. BONGABAR, SANDI, RAMGARH, AMC  FROM 1-8-2019 TO 30-7-2020
829122
SANDI ,</v>
          </cell>
          <cell r="G4452">
            <v>7004377365</v>
          </cell>
          <cell r="K4452" t="str">
            <v>BLGS040605</v>
          </cell>
          <cell r="W4452">
            <v>45041</v>
          </cell>
          <cell r="Z4452">
            <v>49903</v>
          </cell>
        </row>
        <row r="4453">
          <cell r="E4453" t="str">
            <v>BOKARO</v>
          </cell>
          <cell r="G4453">
            <v>9608528525</v>
          </cell>
          <cell r="K4453" t="str">
            <v>BWJL153357</v>
          </cell>
          <cell r="W4453">
            <v>45041</v>
          </cell>
          <cell r="Z4453">
            <v>0</v>
          </cell>
        </row>
        <row r="4454">
          <cell r="E4454" t="str">
            <v>RAMGARH</v>
          </cell>
          <cell r="G4454">
            <v>7004377365</v>
          </cell>
          <cell r="K4454" t="str">
            <v>BLES031356</v>
          </cell>
          <cell r="W4454">
            <v>45041</v>
          </cell>
          <cell r="Z4454">
            <v>43254</v>
          </cell>
        </row>
        <row r="4455">
          <cell r="E4455" t="str">
            <v>NICHITPUR</v>
          </cell>
          <cell r="G4455">
            <v>6202894138</v>
          </cell>
          <cell r="K4455" t="str">
            <v>BUCD162696</v>
          </cell>
          <cell r="W4455">
            <v>45041</v>
          </cell>
          <cell r="Z4455">
            <v>4110</v>
          </cell>
        </row>
        <row r="4456">
          <cell r="E4456" t="str">
            <v>RAHELA, DALTAINGANJ</v>
          </cell>
          <cell r="G4456">
            <v>7004471081</v>
          </cell>
          <cell r="K4456" t="str">
            <v>BUGS035879</v>
          </cell>
          <cell r="W4456">
            <v>45041</v>
          </cell>
          <cell r="Z4456">
            <v>7718</v>
          </cell>
        </row>
        <row r="4457">
          <cell r="E4457" t="str">
            <v>REHLA, GARHWA ROAD, PALAMU D.T, JHARKHAND
PALAMU JHARKHAND 822124
INDIA</v>
          </cell>
          <cell r="G4457">
            <v>7004971081</v>
          </cell>
          <cell r="K4457" t="str">
            <v>BLFS031469</v>
          </cell>
          <cell r="W4457">
            <v>45041</v>
          </cell>
          <cell r="Z4457">
            <v>36803</v>
          </cell>
        </row>
        <row r="4458">
          <cell r="E4458" t="str">
            <v>SARNATOLI,ANGADA,RANCHI
835222</v>
          </cell>
          <cell r="G4458">
            <v>9110012919</v>
          </cell>
          <cell r="K4458" t="str">
            <v>BSAF110719</v>
          </cell>
          <cell r="W4458">
            <v>45040</v>
          </cell>
          <cell r="Z4458">
            <v>21436</v>
          </cell>
        </row>
        <row r="4459">
          <cell r="E4459" t="str">
            <v>CHAMPUA, ODISA</v>
          </cell>
          <cell r="G4459">
            <v>9040140203</v>
          </cell>
          <cell r="K4459" t="str">
            <v>BPKD200021</v>
          </cell>
          <cell r="W4459">
            <v>45040</v>
          </cell>
          <cell r="Z4459">
            <v>8855</v>
          </cell>
        </row>
        <row r="4460">
          <cell r="E4460" t="str">
            <v>KANKE, RANCHI
834002</v>
          </cell>
          <cell r="G4460">
            <v>7979732853</v>
          </cell>
          <cell r="K4460" t="str">
            <v>BSFC376396</v>
          </cell>
          <cell r="W4460">
            <v>45040</v>
          </cell>
          <cell r="Z4460">
            <v>4806</v>
          </cell>
        </row>
        <row r="4461">
          <cell r="E4461" t="str">
            <v>DHANBAD</v>
          </cell>
          <cell r="G4461">
            <v>9753849615</v>
          </cell>
          <cell r="K4461" t="str">
            <v>BVGD163308</v>
          </cell>
          <cell r="W4461">
            <v>45040</v>
          </cell>
          <cell r="Z4461">
            <v>1016</v>
          </cell>
        </row>
        <row r="4462">
          <cell r="E4462" t="str">
            <v>KODERMA</v>
          </cell>
          <cell r="G4462">
            <v>8210413459</v>
          </cell>
          <cell r="K4462" t="str">
            <v>BVFS049398</v>
          </cell>
          <cell r="W4462">
            <v>45039</v>
          </cell>
          <cell r="Z4462">
            <v>220</v>
          </cell>
        </row>
        <row r="4463">
          <cell r="E4463" t="str">
            <v>SIDRAUL, NAMKUM, RANCHI
834010
SIDRAUL, NAMKUM, RANCHI</v>
          </cell>
          <cell r="G4463">
            <v>8877172788</v>
          </cell>
          <cell r="K4463" t="str">
            <v>UOHS030121</v>
          </cell>
          <cell r="W4463">
            <v>45037</v>
          </cell>
          <cell r="Z4463">
            <v>19537</v>
          </cell>
        </row>
        <row r="4464">
          <cell r="E4464" t="str">
            <v>LAXMI NAGAR HEHAL</v>
          </cell>
          <cell r="G4464">
            <v>9835390276</v>
          </cell>
          <cell r="K4464" t="str">
            <v>BVEC376770</v>
          </cell>
          <cell r="W4464">
            <v>45037</v>
          </cell>
          <cell r="Z4464">
            <v>815</v>
          </cell>
        </row>
        <row r="4465">
          <cell r="E4465" t="str">
            <v>JHUMRI TILAIYA</v>
          </cell>
          <cell r="G4465">
            <v>7061052272</v>
          </cell>
          <cell r="K4465" t="str">
            <v>GPLS030458</v>
          </cell>
          <cell r="W4465">
            <v>45037</v>
          </cell>
          <cell r="Z4465">
            <v>27932</v>
          </cell>
        </row>
        <row r="4466">
          <cell r="E4466" t="str">
            <v>TAPIN PROJECT, TAPIN</v>
          </cell>
          <cell r="G4466">
            <v>6207628876</v>
          </cell>
          <cell r="K4466" t="str">
            <v>BUID162953</v>
          </cell>
          <cell r="W4466">
            <v>45037</v>
          </cell>
          <cell r="Z4466">
            <v>2509</v>
          </cell>
        </row>
        <row r="4467">
          <cell r="E4467" t="str">
            <v>TETULMARI, DHANBAD</v>
          </cell>
          <cell r="G4467">
            <v>9113788032</v>
          </cell>
          <cell r="K4467" t="str">
            <v>BVLD163040</v>
          </cell>
          <cell r="W4467">
            <v>45037</v>
          </cell>
          <cell r="Z4467">
            <v>2820</v>
          </cell>
        </row>
        <row r="4468">
          <cell r="E4468" t="str">
            <v>KWJAMA COLLIERY, DHANBAD</v>
          </cell>
          <cell r="G4468">
            <v>9065764901</v>
          </cell>
          <cell r="K4468" t="str">
            <v>BVCD163165</v>
          </cell>
          <cell r="W4468">
            <v>45036</v>
          </cell>
          <cell r="Z4468">
            <v>2009</v>
          </cell>
        </row>
        <row r="4469">
          <cell r="E4469" t="str">
            <v>LODNA</v>
          </cell>
          <cell r="G4469">
            <v>9065764901</v>
          </cell>
          <cell r="K4469" t="str">
            <v>BVID163401</v>
          </cell>
          <cell r="W4469">
            <v>45036</v>
          </cell>
          <cell r="Z4469">
            <v>516</v>
          </cell>
        </row>
        <row r="4470">
          <cell r="E4470" t="str">
            <v>C/O - SUJIT KUMAR, SAHAJANAND NAGAR, H. NO. -121, RANI ROAD, BHUDA, BARMASIA,, DHANBAD</v>
          </cell>
          <cell r="G4470">
            <v>9334537849</v>
          </cell>
          <cell r="K4470" t="str">
            <v>BTED200706</v>
          </cell>
          <cell r="W4470">
            <v>45035</v>
          </cell>
          <cell r="Z4470">
            <v>5450</v>
          </cell>
        </row>
        <row r="4471">
          <cell r="E4471" t="str">
            <v>BALIDIH INDUSTRIAL AREA, BALIDIH BOKARO</v>
          </cell>
          <cell r="G4471">
            <v>8100184482</v>
          </cell>
          <cell r="K4471">
            <v>164253</v>
          </cell>
          <cell r="W4471">
            <v>45035</v>
          </cell>
          <cell r="Z4471">
            <v>2060</v>
          </cell>
        </row>
        <row r="4472">
          <cell r="E4472" t="str">
            <v>GUMLA</v>
          </cell>
          <cell r="G4472">
            <v>9771480433</v>
          </cell>
          <cell r="K4472" t="str">
            <v>BWKS031684</v>
          </cell>
          <cell r="W4472">
            <v>45035</v>
          </cell>
          <cell r="Z4472">
            <v>30</v>
          </cell>
        </row>
        <row r="4473">
          <cell r="E4473" t="str">
            <v>KHAKHSA PAHAR, PAKURIYA, PAKUR</v>
          </cell>
          <cell r="G4473">
            <v>8789667246</v>
          </cell>
          <cell r="K4473" t="str">
            <v>BUGD162826</v>
          </cell>
          <cell r="W4473">
            <v>45035</v>
          </cell>
          <cell r="Z4473">
            <v>3486</v>
          </cell>
        </row>
        <row r="4474">
          <cell r="E4474" t="str">
            <v>PITHORIA</v>
          </cell>
          <cell r="G4474">
            <v>9036722423</v>
          </cell>
          <cell r="K4474" t="str">
            <v>BVCC376206</v>
          </cell>
          <cell r="W4474">
            <v>45035</v>
          </cell>
          <cell r="Z4474">
            <v>1588</v>
          </cell>
        </row>
        <row r="4475">
          <cell r="E4475" t="str">
            <v>KOKAR INDUSTRIAL AREA,RANCHI
834001</v>
          </cell>
          <cell r="G4475">
            <v>8709740232</v>
          </cell>
          <cell r="K4475" t="str">
            <v>BPIC370386</v>
          </cell>
          <cell r="W4475">
            <v>45034</v>
          </cell>
          <cell r="Z4475">
            <v>13011</v>
          </cell>
        </row>
        <row r="4476">
          <cell r="E4476" t="str">
            <v>KUJAMA</v>
          </cell>
          <cell r="G4476">
            <v>7644045555</v>
          </cell>
          <cell r="K4476" t="str">
            <v>BVJD162972</v>
          </cell>
          <cell r="W4476">
            <v>45034</v>
          </cell>
          <cell r="Z4476">
            <v>2180</v>
          </cell>
        </row>
        <row r="4477">
          <cell r="E4477" t="str">
            <v>BANDHIYA RAOD, NAGRI RANCHI, MOB.8709325266
834006
BANDHIYA ROAD, NAGARI RANCHI</v>
          </cell>
          <cell r="G4477">
            <v>9110033639</v>
          </cell>
          <cell r="K4477" t="str">
            <v>BLFS040558</v>
          </cell>
          <cell r="W4477">
            <v>45034</v>
          </cell>
          <cell r="Z4477">
            <v>55415</v>
          </cell>
        </row>
        <row r="4478">
          <cell r="E4478" t="str">
            <v>GOPI KANDHAR, DUMKA</v>
          </cell>
          <cell r="G4478">
            <v>9661732073</v>
          </cell>
          <cell r="K4478" t="str">
            <v>BUID162940</v>
          </cell>
          <cell r="W4478">
            <v>45034</v>
          </cell>
          <cell r="Z4478">
            <v>1185</v>
          </cell>
        </row>
        <row r="4479">
          <cell r="E4479" t="str">
            <v>CHAIBASA</v>
          </cell>
          <cell r="G4479"/>
          <cell r="K4479" t="str">
            <v>BKJD210038</v>
          </cell>
          <cell r="W4479">
            <v>45034</v>
          </cell>
          <cell r="Z4479">
            <v>0</v>
          </cell>
        </row>
        <row r="4480">
          <cell r="E4480" t="str">
            <v>BALIDIH INDUSTRIAL AREA
827014</v>
          </cell>
          <cell r="G4480">
            <v>9553775728</v>
          </cell>
          <cell r="K4480" t="str">
            <v>BTDS044304</v>
          </cell>
          <cell r="W4480">
            <v>45034</v>
          </cell>
          <cell r="Z4480">
            <v>11914</v>
          </cell>
        </row>
        <row r="4481">
          <cell r="E4481" t="str">
            <v>TUPUDANA, RANCHI</v>
          </cell>
          <cell r="G4481">
            <v>8102915589</v>
          </cell>
          <cell r="K4481" t="str">
            <v>BUDC372327</v>
          </cell>
          <cell r="W4481">
            <v>45034</v>
          </cell>
          <cell r="Z4481">
            <v>3275</v>
          </cell>
        </row>
        <row r="4482">
          <cell r="E4482" t="str">
            <v>PHUSHRO</v>
          </cell>
          <cell r="G4482">
            <v>7091340232</v>
          </cell>
          <cell r="K4482" t="str">
            <v>BVED163244</v>
          </cell>
          <cell r="W4482">
            <v>45033</v>
          </cell>
          <cell r="Z4482">
            <v>126</v>
          </cell>
        </row>
        <row r="4483">
          <cell r="E4483" t="str">
            <v>HAZARIBAGH,JHARKHAND
825301
HAZARIBAGH</v>
          </cell>
          <cell r="G4483">
            <v>9431141006</v>
          </cell>
          <cell r="K4483" t="str">
            <v>BMGC370521</v>
          </cell>
          <cell r="W4483">
            <v>45033</v>
          </cell>
          <cell r="Z4483">
            <v>7020</v>
          </cell>
        </row>
        <row r="4484">
          <cell r="E4484" t="str">
            <v>MARRAR RAMGRAH</v>
          </cell>
          <cell r="G4484">
            <v>7654107064</v>
          </cell>
          <cell r="K4484" t="str">
            <v>BQIS031848</v>
          </cell>
          <cell r="W4484">
            <v>45033</v>
          </cell>
          <cell r="Z4484">
            <v>14080</v>
          </cell>
        </row>
        <row r="4485">
          <cell r="E4485" t="str">
            <v>UNIT OF HERITAGE LANDMARKS AUTOWORLD PVT. LTD., NEAR KAMRE AASHRAM, P.O. KAMRE, RATU ROAD, RANCHI
835214</v>
          </cell>
          <cell r="G4485">
            <v>9905571061</v>
          </cell>
          <cell r="K4485" t="str">
            <v>BQFC370869</v>
          </cell>
          <cell r="W4485">
            <v>45033</v>
          </cell>
          <cell r="Z4485">
            <v>9379</v>
          </cell>
        </row>
        <row r="4486">
          <cell r="E4486" t="str">
            <v>MARRAR RAMGRAH</v>
          </cell>
          <cell r="G4486">
            <v>9638545205</v>
          </cell>
          <cell r="K4486" t="str">
            <v>GNFS040092</v>
          </cell>
          <cell r="W4486">
            <v>45033</v>
          </cell>
          <cell r="Z4486">
            <v>37293</v>
          </cell>
        </row>
        <row r="4487">
          <cell r="E4487" t="str">
            <v>GIRIDIH</v>
          </cell>
          <cell r="G4487">
            <v>9835535277</v>
          </cell>
          <cell r="K4487" t="str">
            <v>GNES040048</v>
          </cell>
          <cell r="W4487">
            <v>45033</v>
          </cell>
          <cell r="Z4487">
            <v>27978</v>
          </cell>
        </row>
        <row r="4488">
          <cell r="E4488" t="str">
            <v>ORMANJHI,RANCHI
835219</v>
          </cell>
          <cell r="G4488">
            <v>9155006000</v>
          </cell>
          <cell r="K4488" t="str">
            <v>BSGC376577</v>
          </cell>
          <cell r="W4488">
            <v>45033</v>
          </cell>
          <cell r="Z4488">
            <v>17308</v>
          </cell>
        </row>
        <row r="4489">
          <cell r="E4489" t="str">
            <v>TATISIWAI INDUSTRIAL AREA, RANCHI
835103
TATISILWAY RANCHI</v>
          </cell>
          <cell r="G4489">
            <v>9122209999</v>
          </cell>
          <cell r="K4489" t="str">
            <v>BNJC370072</v>
          </cell>
          <cell r="W4489">
            <v>45033</v>
          </cell>
          <cell r="Z4489">
            <v>1275</v>
          </cell>
        </row>
        <row r="4490">
          <cell r="E4490" t="str">
            <v>JUMRI TELAIYA</v>
          </cell>
          <cell r="G4490">
            <v>6202799479</v>
          </cell>
          <cell r="K4490" t="str">
            <v>BUKC370499</v>
          </cell>
          <cell r="W4490">
            <v>45033</v>
          </cell>
          <cell r="Z4490">
            <v>11746</v>
          </cell>
        </row>
        <row r="4491">
          <cell r="E4491" t="str">
            <v>38 MILLS AND GODOWNS AREA BURMAMINES, JAMSHEDPUR - 831007
831012</v>
          </cell>
          <cell r="G4491">
            <v>9204784818</v>
          </cell>
          <cell r="K4491" t="str">
            <v>BREC373493</v>
          </cell>
          <cell r="W4491">
            <v>45033</v>
          </cell>
          <cell r="Z4491">
            <v>5103</v>
          </cell>
        </row>
        <row r="4492">
          <cell r="E4492" t="str">
            <v>BOKARO CITY SECTOR-4 BOKARO
827001
CITY CENTER, SECTOR-4</v>
          </cell>
          <cell r="G4492">
            <v>9263636107</v>
          </cell>
          <cell r="K4492" t="str">
            <v>GOEC370631</v>
          </cell>
          <cell r="W4492">
            <v>45033</v>
          </cell>
          <cell r="Z4492">
            <v>18137</v>
          </cell>
        </row>
        <row r="4493">
          <cell r="E4493" t="str">
            <v>HARMU, RANCHI
834001</v>
          </cell>
          <cell r="G4493">
            <v>9835339783</v>
          </cell>
          <cell r="K4493" t="str">
            <v>BSJC374595</v>
          </cell>
          <cell r="W4493">
            <v>45033</v>
          </cell>
          <cell r="Z4493">
            <v>4774</v>
          </cell>
        </row>
        <row r="4494">
          <cell r="E4494" t="str">
            <v>RANCHI,JHARKHAND
834001
RANCHI</v>
          </cell>
          <cell r="G4494">
            <v>9507860584</v>
          </cell>
          <cell r="K4494" t="str">
            <v>BJHS031586</v>
          </cell>
          <cell r="W4494">
            <v>45033</v>
          </cell>
          <cell r="Z4494">
            <v>16541</v>
          </cell>
        </row>
        <row r="4495">
          <cell r="E4495" t="str">
            <v>B7-PHASE-3, BALIDIH INDUSTRIAL AREA BALIDIH, BOKARO STEEL CITY BOKARO, JHARKHAND
SUNDARAM STEELS PVT. LTD, B-7 PHASE-III,BOKARO INDUSTRIAL AREA,BALIDIH, BOKARO
827014</v>
          </cell>
          <cell r="G4495">
            <v>7008287442</v>
          </cell>
          <cell r="K4495" t="str">
            <v>BSFS043411</v>
          </cell>
          <cell r="W4495">
            <v>45033</v>
          </cell>
          <cell r="Z4495">
            <v>16652</v>
          </cell>
        </row>
        <row r="4496">
          <cell r="E4496" t="str">
            <v>9.P .INDUSTRIAL AREA  KOKAR, RANCHI, TIN-20880200515
9.P .INDUSTRIAL AREA  KOKAR, RANCHI, TIN-20880200515
834001</v>
          </cell>
          <cell r="G4496">
            <v>7009018342</v>
          </cell>
          <cell r="K4496" t="str">
            <v>BTGS031205</v>
          </cell>
          <cell r="W4496">
            <v>45033</v>
          </cell>
          <cell r="Z4496">
            <v>17735</v>
          </cell>
        </row>
        <row r="4497">
          <cell r="E4497" t="str">
            <v>ARGADA ROAD, BINJHAR, P.O. - MARAR, RAMGARH
829117</v>
          </cell>
          <cell r="G4497">
            <v>7004688401</v>
          </cell>
          <cell r="K4497" t="str">
            <v>BSCS037449</v>
          </cell>
          <cell r="W4497">
            <v>45033</v>
          </cell>
          <cell r="Z4497">
            <v>19210</v>
          </cell>
        </row>
        <row r="4498">
          <cell r="E4498" t="str">
            <v>BALIDIH INDUSTRIAL AREA
827014</v>
          </cell>
          <cell r="G4498">
            <v>8100184482</v>
          </cell>
          <cell r="K4498" t="str">
            <v>BTDS044313</v>
          </cell>
          <cell r="W4498">
            <v>45033</v>
          </cell>
          <cell r="Z4498">
            <v>12621</v>
          </cell>
        </row>
        <row r="4499">
          <cell r="E4499" t="str">
            <v>NAGARI RANCHI
NAGARI RANCHI
835303</v>
          </cell>
          <cell r="G4499">
            <v>6201457979</v>
          </cell>
          <cell r="K4499" t="str">
            <v>BKJS030050</v>
          </cell>
          <cell r="W4499">
            <v>45031</v>
          </cell>
          <cell r="Z4499">
            <v>31210</v>
          </cell>
        </row>
        <row r="4500">
          <cell r="E4500" t="str">
            <v>GROUND AND 1 ST FLOOR, BESIDE DAINIK BHASKAR, GOVINDPUR ROAD, DIST :- DHANBAD
GROUND AND 1 ST FLOOR, BESIDE DAINIK BHASKAR, GOVINDPUR ROAD, DIST :- DHANBAD
828109</v>
          </cell>
          <cell r="G4500">
            <v>8789061377</v>
          </cell>
          <cell r="K4500" t="str">
            <v>BRES034488</v>
          </cell>
          <cell r="W4500">
            <v>45031</v>
          </cell>
          <cell r="Z4500">
            <v>17170</v>
          </cell>
        </row>
        <row r="4501">
          <cell r="E4501" t="str">
            <v>GROUND FLOOR,, OFFICE NO.448A, ROAD NO.4, ASHOK NAGAR
GROUND FLOOR,, OFFICE NO.448A, ROAD NO.4, ASHOK NAGAR
829118
PLOT NO:- 47P, PATRATU INDUSTRIAL AREA</v>
          </cell>
          <cell r="G4501">
            <v>8102928348</v>
          </cell>
          <cell r="K4501" t="str">
            <v>ONIC370102</v>
          </cell>
          <cell r="W4501">
            <v>45031</v>
          </cell>
          <cell r="Z4501">
            <v>19945</v>
          </cell>
        </row>
        <row r="4502">
          <cell r="E4502" t="str">
            <v>RAMGARH,JHARKHAND
825101
RAMGARH</v>
          </cell>
          <cell r="G4502">
            <v>8252062205</v>
          </cell>
          <cell r="K4502" t="str">
            <v>BSGC376585</v>
          </cell>
          <cell r="W4502">
            <v>45031</v>
          </cell>
          <cell r="Z4502">
            <v>10238</v>
          </cell>
        </row>
        <row r="4503">
          <cell r="E4503" t="str">
            <v>BOKARO</v>
          </cell>
          <cell r="G4503">
            <v>9122966997</v>
          </cell>
          <cell r="K4503" t="str">
            <v>BUDD162721</v>
          </cell>
          <cell r="W4503">
            <v>45031</v>
          </cell>
          <cell r="Z4503">
            <v>1187</v>
          </cell>
        </row>
        <row r="4504">
          <cell r="E4504" t="str">
            <v>KOKAR INDUSTRIAL AREA,RANCHI
834002
KOKAR INDUSTRIAL AREA</v>
          </cell>
          <cell r="G4504">
            <v>7091098487</v>
          </cell>
          <cell r="K4504" t="str">
            <v>BQAC373733</v>
          </cell>
          <cell r="W4504">
            <v>45031</v>
          </cell>
          <cell r="Z4504">
            <v>6526</v>
          </cell>
        </row>
        <row r="4505">
          <cell r="E4505" t="str">
            <v>RAMGRAH</v>
          </cell>
          <cell r="G4505">
            <v>8280104133</v>
          </cell>
          <cell r="K4505" t="str">
            <v>BQIS040809</v>
          </cell>
          <cell r="W4505">
            <v>45031</v>
          </cell>
          <cell r="Z4505">
            <v>18807</v>
          </cell>
        </row>
        <row r="4506">
          <cell r="E4506" t="str">
            <v>RAMGRAH</v>
          </cell>
          <cell r="G4506">
            <v>8280104133</v>
          </cell>
          <cell r="K4506" t="str">
            <v>BIBS040161</v>
          </cell>
          <cell r="W4506">
            <v>45031</v>
          </cell>
          <cell r="Z4506">
            <v>10000</v>
          </cell>
        </row>
        <row r="4507">
          <cell r="E4507" t="str">
            <v>MANDU, RAMGARH
JAISWAL COLONY, THANA CHOW,, RAMGARH CANTT. DIST. RAMGARH, JHARKHAND
825316
MANDU</v>
          </cell>
          <cell r="G4507">
            <v>6205951815</v>
          </cell>
          <cell r="K4507" t="str">
            <v>BTLS039719</v>
          </cell>
          <cell r="W4507">
            <v>45031</v>
          </cell>
          <cell r="Z4507">
            <v>11601</v>
          </cell>
        </row>
        <row r="4508">
          <cell r="E4508" t="str">
            <v>MANDU, RAMGARH
JAISWAL COLONY, THANA CHOW,, RAMGARH CANTT. DIST. RAMGARH, JHARKHAND
825316
MANDU</v>
          </cell>
          <cell r="G4508">
            <v>8708249759</v>
          </cell>
          <cell r="K4508" t="str">
            <v>BTLS039851</v>
          </cell>
          <cell r="W4508">
            <v>45031</v>
          </cell>
          <cell r="Z4508">
            <v>10736</v>
          </cell>
        </row>
        <row r="4509">
          <cell r="E4509" t="str">
            <v>MANDU, RAMGARH
JAISWAL COLONY, THANA CHOW,, RAMGARH CANTT. DIST. RAMGARH, JHARKHAND
825316
MANDU</v>
          </cell>
          <cell r="G4509">
            <v>6205951815</v>
          </cell>
          <cell r="K4509" t="str">
            <v>BSGS043528</v>
          </cell>
          <cell r="W4509">
            <v>45031</v>
          </cell>
          <cell r="Z4509">
            <v>16861</v>
          </cell>
        </row>
        <row r="4510">
          <cell r="E4510" t="str">
            <v>LODNA</v>
          </cell>
          <cell r="G4510">
            <v>7644045555</v>
          </cell>
          <cell r="K4510" t="str">
            <v>BTDD162169</v>
          </cell>
          <cell r="W4510">
            <v>45031</v>
          </cell>
          <cell r="Z4510">
            <v>9714</v>
          </cell>
        </row>
        <row r="4511">
          <cell r="E4511" t="str">
            <v>LODNA</v>
          </cell>
          <cell r="G4511">
            <v>8434845555</v>
          </cell>
          <cell r="K4511" t="str">
            <v>BTCD162149</v>
          </cell>
          <cell r="W4511">
            <v>45031</v>
          </cell>
          <cell r="Z4511">
            <v>5980</v>
          </cell>
        </row>
        <row r="4512">
          <cell r="E4512" t="str">
            <v>TUPUDANA, RANCHI</v>
          </cell>
          <cell r="G4512">
            <v>8102915589</v>
          </cell>
          <cell r="K4512" t="str">
            <v>BUDC372327</v>
          </cell>
          <cell r="W4512">
            <v>45030</v>
          </cell>
          <cell r="Z4512">
            <v>2492</v>
          </cell>
        </row>
        <row r="4513">
          <cell r="E4513" t="str">
            <v>62, KOKAR INDUSTRIAL AREA, KOKAR,RANCHI.
834001</v>
          </cell>
          <cell r="G4513">
            <v>9534189364</v>
          </cell>
          <cell r="K4513" t="str">
            <v>BMFS031276</v>
          </cell>
          <cell r="W4513">
            <v>45030</v>
          </cell>
          <cell r="Z4513">
            <v>21680</v>
          </cell>
        </row>
        <row r="4514">
          <cell r="E4514" t="str">
            <v>RAMGARH
829103
NAYA MORE</v>
          </cell>
          <cell r="G4514">
            <v>8789325754</v>
          </cell>
          <cell r="K4514" t="str">
            <v>BRGS035169</v>
          </cell>
          <cell r="W4514">
            <v>45030</v>
          </cell>
          <cell r="Z4514">
            <v>26582</v>
          </cell>
        </row>
        <row r="4515">
          <cell r="E4515" t="str">
            <v>DHANBAD JHARKHAND</v>
          </cell>
          <cell r="G4515">
            <v>7623886938</v>
          </cell>
          <cell r="K4515" t="str">
            <v>BQKD160115</v>
          </cell>
          <cell r="W4515">
            <v>45029</v>
          </cell>
          <cell r="Z4515">
            <v>10180</v>
          </cell>
        </row>
        <row r="4516">
          <cell r="E4516" t="str">
            <v>BASTAKOLA, DHANBAD</v>
          </cell>
          <cell r="G4516">
            <v>9553053031</v>
          </cell>
          <cell r="K4516" t="str">
            <v>BUKD162535</v>
          </cell>
          <cell r="W4516">
            <v>45029</v>
          </cell>
          <cell r="Z4516">
            <v>7040</v>
          </cell>
        </row>
        <row r="4517">
          <cell r="E4517" t="str">
            <v>BASTAKOLA, DHANBAD</v>
          </cell>
          <cell r="G4517">
            <v>9550053031</v>
          </cell>
          <cell r="K4517" t="str">
            <v>BQKD160099</v>
          </cell>
          <cell r="W4517">
            <v>45029</v>
          </cell>
          <cell r="Z4517">
            <v>8556</v>
          </cell>
        </row>
        <row r="4518">
          <cell r="E4518" t="str">
            <v>VAISHALI</v>
          </cell>
          <cell r="G4518">
            <v>9919970189</v>
          </cell>
          <cell r="K4518" t="str">
            <v>BUID200797</v>
          </cell>
          <cell r="W4518">
            <v>45029</v>
          </cell>
          <cell r="Z4518">
            <v>510</v>
          </cell>
        </row>
        <row r="4519">
          <cell r="E4519" t="str">
            <v>TETULWARI</v>
          </cell>
          <cell r="G4519">
            <v>9835747740</v>
          </cell>
          <cell r="K4519" t="str">
            <v>BTGD162296</v>
          </cell>
          <cell r="W4519">
            <v>45029</v>
          </cell>
          <cell r="Z4519">
            <v>2356</v>
          </cell>
        </row>
        <row r="4520">
          <cell r="E4520" t="str">
            <v>KWJAMA COLLIERY, DHANBAD</v>
          </cell>
          <cell r="G4520">
            <v>7644045555</v>
          </cell>
          <cell r="K4520" t="str">
            <v>BVCD163165</v>
          </cell>
          <cell r="W4520">
            <v>45029</v>
          </cell>
          <cell r="Z4520">
            <v>1909</v>
          </cell>
        </row>
        <row r="4521">
          <cell r="E4521" t="str">
            <v>KUJAMA</v>
          </cell>
          <cell r="G4521">
            <v>7644045555</v>
          </cell>
          <cell r="K4521" t="str">
            <v>BVJD162972</v>
          </cell>
          <cell r="W4521">
            <v>45029</v>
          </cell>
          <cell r="Z4521">
            <v>2141</v>
          </cell>
        </row>
        <row r="4522">
          <cell r="E4522" t="str">
            <v>TETULIA MORE, DHANBAD</v>
          </cell>
          <cell r="G4522">
            <v>8777354683</v>
          </cell>
          <cell r="K4522" t="str">
            <v>BUDS034770</v>
          </cell>
          <cell r="W4522">
            <v>45028</v>
          </cell>
          <cell r="Z4522">
            <v>6585</v>
          </cell>
        </row>
        <row r="4523">
          <cell r="E4523" t="str">
            <v>TETULIA MORE, DHANBAD</v>
          </cell>
          <cell r="G4523">
            <v>8777354683</v>
          </cell>
          <cell r="K4523" t="str">
            <v>BUDS034880</v>
          </cell>
          <cell r="W4523">
            <v>45028</v>
          </cell>
          <cell r="Z4523">
            <v>6773</v>
          </cell>
        </row>
        <row r="4524">
          <cell r="E4524" t="str">
            <v>TETULIA MORE, DHANBAD</v>
          </cell>
          <cell r="G4524">
            <v>8777354683</v>
          </cell>
          <cell r="K4524" t="str">
            <v>BUDS046497</v>
          </cell>
          <cell r="W4524">
            <v>45028</v>
          </cell>
          <cell r="Z4524">
            <v>4385</v>
          </cell>
        </row>
        <row r="4525">
          <cell r="E4525" t="str">
            <v>TETULIA MORE, DHANBAD</v>
          </cell>
          <cell r="G4525">
            <v>8777354683</v>
          </cell>
          <cell r="K4525" t="str">
            <v>BUDS046443</v>
          </cell>
          <cell r="W4525">
            <v>45028</v>
          </cell>
          <cell r="Z4525">
            <v>4044</v>
          </cell>
        </row>
        <row r="4526">
          <cell r="E4526" t="str">
            <v>RANCHI</v>
          </cell>
          <cell r="G4526">
            <v>9973686006</v>
          </cell>
          <cell r="K4526" t="str">
            <v>BLIS031950</v>
          </cell>
          <cell r="W4526">
            <v>45028</v>
          </cell>
          <cell r="Z4526">
            <v>29361</v>
          </cell>
        </row>
        <row r="4527">
          <cell r="E4527" t="str">
            <v>PALAMU,GARWA, JHARKHAND
822124
GARHWA ROAD, NEAR BCCL PALAMU,</v>
          </cell>
          <cell r="G4527">
            <v>9113478726</v>
          </cell>
          <cell r="K4527" t="str">
            <v>GOCS030806</v>
          </cell>
          <cell r="W4527">
            <v>45028</v>
          </cell>
          <cell r="Z4527">
            <v>19935</v>
          </cell>
        </row>
        <row r="4528">
          <cell r="E4528" t="str">
            <v>DHANBAD</v>
          </cell>
          <cell r="G4528">
            <v>6207308280</v>
          </cell>
          <cell r="K4528" t="str">
            <v>BTED162231</v>
          </cell>
          <cell r="W4528">
            <v>45027</v>
          </cell>
          <cell r="Z4528">
            <v>5417</v>
          </cell>
        </row>
        <row r="4529">
          <cell r="E4529" t="str">
            <v>ANGAR PATRA,DHANBAD</v>
          </cell>
          <cell r="G4529">
            <v>6207308280</v>
          </cell>
          <cell r="K4529" t="str">
            <v>BSGD161898</v>
          </cell>
          <cell r="W4529">
            <v>45027</v>
          </cell>
          <cell r="Z4529">
            <v>3470</v>
          </cell>
        </row>
        <row r="4530">
          <cell r="E4530" t="str">
            <v>DHANBAD</v>
          </cell>
          <cell r="G4530">
            <v>8106167121</v>
          </cell>
          <cell r="K4530" t="str">
            <v>BVGD163308</v>
          </cell>
          <cell r="W4530">
            <v>45027</v>
          </cell>
          <cell r="Z4530">
            <v>950</v>
          </cell>
        </row>
        <row r="4531">
          <cell r="E4531" t="str">
            <v>TUPUDANA INDUSTRIAL AREA, RANCHI
PLOT NO. - 45 &amp; 46, TUPUDAN AINDUSTRIAL AREA, TUPUDANA, HATIA, RANCHI
834003
TIPUDANA INDUSTRIAL AREA</v>
          </cell>
          <cell r="G4531">
            <v>7717734248</v>
          </cell>
          <cell r="K4531" t="str">
            <v>BVDS039458</v>
          </cell>
          <cell r="W4531">
            <v>45026</v>
          </cell>
          <cell r="Z4531">
            <v>0</v>
          </cell>
        </row>
        <row r="4532">
          <cell r="E4532" t="str">
            <v>NAMKUM, RANCHI</v>
          </cell>
          <cell r="G4532">
            <v>7004828227</v>
          </cell>
          <cell r="K4532" t="str">
            <v>BVKS037559</v>
          </cell>
          <cell r="W4532">
            <v>45026</v>
          </cell>
          <cell r="Z4532">
            <v>58</v>
          </cell>
        </row>
        <row r="4533">
          <cell r="E4533" t="str">
            <v>TUPUDANA INDUSTRIAL AREA, RANCHI
PLOT NO. - 45 &amp; 46, TUPUDAN AINDUSTRIAL AREA, TUPUDANA, HATIA, RANCHI
834003
TIPUDANA INDUSTRIAL AREA</v>
          </cell>
          <cell r="G4533">
            <v>7717734248</v>
          </cell>
          <cell r="K4533" t="str">
            <v>BVDS039458</v>
          </cell>
          <cell r="W4533">
            <v>45026</v>
          </cell>
          <cell r="Z4533">
            <v>0</v>
          </cell>
        </row>
        <row r="4534">
          <cell r="E4534" t="str">
            <v>BHOWRA, DHANBAD</v>
          </cell>
          <cell r="G4534">
            <v>7667061376</v>
          </cell>
          <cell r="K4534" t="str">
            <v>BVJD162958</v>
          </cell>
          <cell r="W4534">
            <v>45026</v>
          </cell>
          <cell r="Z4534">
            <v>1526</v>
          </cell>
        </row>
        <row r="4535">
          <cell r="E4535" t="str">
            <v>GIRIDIH</v>
          </cell>
          <cell r="G4535">
            <v>7903377362</v>
          </cell>
          <cell r="K4535" t="str">
            <v>BVFS049456</v>
          </cell>
          <cell r="W4535">
            <v>45024</v>
          </cell>
          <cell r="Z4535">
            <v>2817</v>
          </cell>
        </row>
        <row r="4536">
          <cell r="E4536" t="str">
            <v>KHAKHSA PAHAR, PAKURIYA, PAKUR</v>
          </cell>
          <cell r="G4536">
            <v>8409123087</v>
          </cell>
          <cell r="K4536" t="str">
            <v>BUGD162826</v>
          </cell>
          <cell r="W4536">
            <v>45024</v>
          </cell>
          <cell r="Z4536">
            <v>3375</v>
          </cell>
        </row>
        <row r="4537">
          <cell r="E4537" t="str">
            <v>BERA, DHANBAD</v>
          </cell>
          <cell r="G4537">
            <v>7632886938</v>
          </cell>
          <cell r="K4537" t="str">
            <v>BUAD162634</v>
          </cell>
          <cell r="W4537">
            <v>45023</v>
          </cell>
          <cell r="Z4537">
            <v>2603</v>
          </cell>
        </row>
        <row r="4538">
          <cell r="E4538" t="str">
            <v>BASTAWLA DHANBAD</v>
          </cell>
          <cell r="G4538">
            <v>8658834483</v>
          </cell>
          <cell r="K4538" t="str">
            <v>BUAD162630</v>
          </cell>
          <cell r="W4538">
            <v>45023</v>
          </cell>
          <cell r="Z4538">
            <v>3945</v>
          </cell>
        </row>
        <row r="4539">
          <cell r="E4539" t="str">
            <v>TUPUDANA INDUSTRIAL AREA, RANCHI
PLOT NO. - 45 &amp; 46, TUPUDAN AINDUSTRIAL AREA, TUPUDANA, HATIA, RANCHI
834003
TIPUDANA INDUSTRIAL AREA</v>
          </cell>
          <cell r="G4539">
            <v>7717734248</v>
          </cell>
          <cell r="K4539" t="str">
            <v>BQBS033819</v>
          </cell>
          <cell r="W4539">
            <v>45022</v>
          </cell>
          <cell r="Z4539">
            <v>26620</v>
          </cell>
        </row>
        <row r="4540">
          <cell r="E4540" t="str">
            <v>HAZARIBAGH</v>
          </cell>
          <cell r="G4540">
            <v>7255084681</v>
          </cell>
          <cell r="K4540" t="str">
            <v>BWLS031775</v>
          </cell>
          <cell r="W4540">
            <v>45021</v>
          </cell>
          <cell r="Z4540">
            <v>1</v>
          </cell>
        </row>
        <row r="4541">
          <cell r="E4541" t="str">
            <v>ADMINISTRATIVE BLOCK, MECHINICAL DEPARTMENT, DHANBAD</v>
          </cell>
          <cell r="G4541">
            <v>7761943999</v>
          </cell>
          <cell r="K4541" t="str">
            <v>BUIS036656</v>
          </cell>
          <cell r="W4541">
            <v>45021</v>
          </cell>
          <cell r="Z4541">
            <v>37</v>
          </cell>
        </row>
        <row r="4542">
          <cell r="E4542" t="str">
            <v>CHAS, BOKARO
827013</v>
          </cell>
          <cell r="G4542">
            <v>7992434966</v>
          </cell>
          <cell r="K4542" t="str">
            <v>BSEC376103</v>
          </cell>
          <cell r="W4542">
            <v>45021</v>
          </cell>
          <cell r="Z4542">
            <v>0</v>
          </cell>
        </row>
        <row r="4543">
          <cell r="E4543" t="str">
            <v>MAHTO COLONY, TELEDIH, CHAS, BOKARO</v>
          </cell>
          <cell r="G4543">
            <v>7992434966</v>
          </cell>
          <cell r="K4543" t="str">
            <v>BVJC374285</v>
          </cell>
          <cell r="W4543">
            <v>45021</v>
          </cell>
          <cell r="Z4543">
            <v>412</v>
          </cell>
        </row>
        <row r="4544">
          <cell r="E4544" t="str">
            <v>NAMKUM INDUSTRIAL AREA,RANCHI
RANCHI
834010
INDIA</v>
          </cell>
          <cell r="G4544">
            <v>7070993638</v>
          </cell>
          <cell r="K4544" t="str">
            <v>GOCC370465</v>
          </cell>
          <cell r="W4544">
            <v>45021</v>
          </cell>
          <cell r="Z4544">
            <v>18808</v>
          </cell>
        </row>
        <row r="4545">
          <cell r="E4545" t="str">
            <v>PATRATU</v>
          </cell>
          <cell r="G4545">
            <v>7908048644</v>
          </cell>
          <cell r="K4545" t="str">
            <v>EVKS047996</v>
          </cell>
          <cell r="W4545">
            <v>45021</v>
          </cell>
          <cell r="Z4545">
            <v>260</v>
          </cell>
        </row>
        <row r="4546">
          <cell r="E4546" t="str">
            <v>BOKARO,JHARKHAND
827004</v>
          </cell>
          <cell r="G4546">
            <v>7280055889</v>
          </cell>
          <cell r="K4546" t="str">
            <v>BRGC373881</v>
          </cell>
          <cell r="W4546">
            <v>45021</v>
          </cell>
          <cell r="Z4546">
            <v>8685</v>
          </cell>
        </row>
        <row r="4547">
          <cell r="E4547" t="str">
            <v>DASMILE, RANCHI</v>
          </cell>
          <cell r="G4547">
            <v>9304802153</v>
          </cell>
          <cell r="K4547" t="str">
            <v>BVHD163366</v>
          </cell>
          <cell r="W4547">
            <v>45021</v>
          </cell>
          <cell r="Z4547">
            <v>543</v>
          </cell>
        </row>
        <row r="4548">
          <cell r="E4548" t="str">
            <v>TILTA RING ROAD.
834006</v>
          </cell>
          <cell r="G4548">
            <v>6200855859</v>
          </cell>
          <cell r="K4548" t="str">
            <v>BSHC376807</v>
          </cell>
          <cell r="W4548">
            <v>45021</v>
          </cell>
          <cell r="Z4548">
            <v>4165</v>
          </cell>
        </row>
        <row r="4549">
          <cell r="E4549" t="str">
            <v>AT: SENEGARHA, P.O-RABODH, P.S-GIDDI,(RAMGARH),, DISTT. HAZARIBAGH,JHARKHAND-825330
829108
AT: SENEGARHA, P.O-RABODH, P.S-GIDDI,(RAMGARH),</v>
          </cell>
          <cell r="G4549">
            <v>9006877583</v>
          </cell>
          <cell r="K4549" t="str">
            <v>BQES030978</v>
          </cell>
          <cell r="W4549">
            <v>45020</v>
          </cell>
          <cell r="Z4549">
            <v>25817</v>
          </cell>
        </row>
        <row r="4550">
          <cell r="E4550" t="str">
            <v>RATU ROAD, RANCHI</v>
          </cell>
          <cell r="G4550">
            <v>7070091150</v>
          </cell>
          <cell r="K4550" t="str">
            <v>BVEC377128</v>
          </cell>
          <cell r="W4550">
            <v>45020</v>
          </cell>
          <cell r="Z4550">
            <v>1</v>
          </cell>
        </row>
        <row r="4551">
          <cell r="E4551" t="str">
            <v>SINDRI,DHANBAD
828122</v>
          </cell>
          <cell r="G4551">
            <v>7004661850</v>
          </cell>
          <cell r="K4551" t="str">
            <v>GOEC370640</v>
          </cell>
          <cell r="W4551">
            <v>45020</v>
          </cell>
          <cell r="Z4551">
            <v>5342</v>
          </cell>
        </row>
        <row r="4552">
          <cell r="E4552" t="str">
            <v>PLOT NO. 79, KAPASARA,, SUNDERNAGAR, CHIRKUNDA,, DHANBAD - 828 202
PLOT NO. 79, KAPASARA,, SUNDERNAGAR, CHIRKUNDA,, DHANBAD - 828 202
828202</v>
          </cell>
          <cell r="G4552">
            <v>8101005542</v>
          </cell>
          <cell r="K4552" t="str">
            <v>BTFS031006</v>
          </cell>
          <cell r="W4552">
            <v>45020</v>
          </cell>
          <cell r="Z4552">
            <v>4510</v>
          </cell>
        </row>
        <row r="4553">
          <cell r="E4553" t="str">
            <v>AT: SENEGARHA, P.O-RABODH, P.S-GIDDI,(RAMGARH),, DISTT. HAZARIBAGH,JHARKHAND-825330
829108
AT: SENEGARHA, P.O-RABODH, P.S-GIDDI,(RAMGARH),</v>
          </cell>
          <cell r="G4553">
            <v>9006877583</v>
          </cell>
          <cell r="K4553" t="str">
            <v>BSCS037349</v>
          </cell>
          <cell r="W4553">
            <v>45020</v>
          </cell>
          <cell r="Z4553">
            <v>21049</v>
          </cell>
        </row>
        <row r="4554">
          <cell r="E4554" t="str">
            <v>LODNA</v>
          </cell>
          <cell r="G4554">
            <v>8434845555</v>
          </cell>
          <cell r="K4554" t="str">
            <v>BTCD162149</v>
          </cell>
          <cell r="W4554">
            <v>45020</v>
          </cell>
          <cell r="Z4554">
            <v>5750</v>
          </cell>
        </row>
        <row r="4555">
          <cell r="E4555" t="str">
            <v>KUJAMA</v>
          </cell>
          <cell r="G4555">
            <v>9065764901</v>
          </cell>
          <cell r="K4555" t="str">
            <v>BVJD162972</v>
          </cell>
          <cell r="W4555">
            <v>45020</v>
          </cell>
          <cell r="Z4555">
            <v>2067</v>
          </cell>
        </row>
        <row r="4556">
          <cell r="E4556" t="str">
            <v>KWJAMA COLLIERY, DHANBAD</v>
          </cell>
          <cell r="G4556">
            <v>9044360313</v>
          </cell>
          <cell r="K4556" t="str">
            <v>BVCD163165</v>
          </cell>
          <cell r="W4556">
            <v>45020</v>
          </cell>
          <cell r="Z4556">
            <v>1827</v>
          </cell>
        </row>
        <row r="4557">
          <cell r="E4557" t="str">
            <v>LODNA</v>
          </cell>
          <cell r="G4557">
            <v>7644045555</v>
          </cell>
          <cell r="K4557" t="str">
            <v>BTDD162169</v>
          </cell>
          <cell r="W4557">
            <v>45020</v>
          </cell>
          <cell r="Z4557">
            <v>9065</v>
          </cell>
        </row>
        <row r="4558">
          <cell r="E4558" t="str">
            <v>NTA LODNA, DHANBAD</v>
          </cell>
          <cell r="G4558">
            <v>7644045555</v>
          </cell>
          <cell r="K4558" t="str">
            <v>BULD162559</v>
          </cell>
          <cell r="W4558">
            <v>45020</v>
          </cell>
          <cell r="Z4558">
            <v>6300</v>
          </cell>
        </row>
        <row r="4559">
          <cell r="E4559" t="str">
            <v>LODNA</v>
          </cell>
          <cell r="G4559">
            <v>7644045555</v>
          </cell>
          <cell r="K4559" t="str">
            <v>BVID163401</v>
          </cell>
          <cell r="W4559">
            <v>45020</v>
          </cell>
          <cell r="Z4559">
            <v>324</v>
          </cell>
        </row>
        <row r="4560">
          <cell r="E4560" t="str">
            <v>BASKATOLA</v>
          </cell>
          <cell r="G4560">
            <v>7489823544</v>
          </cell>
          <cell r="K4560" t="str">
            <v>BULD162577</v>
          </cell>
          <cell r="W4560">
            <v>45020</v>
          </cell>
          <cell r="Z4560">
            <v>5822</v>
          </cell>
        </row>
        <row r="4561">
          <cell r="E4561" t="str">
            <v>CHAS BOKARO</v>
          </cell>
          <cell r="G4561">
            <v>9805175913</v>
          </cell>
          <cell r="K4561" t="str">
            <v>BVEC376827</v>
          </cell>
          <cell r="W4561">
            <v>45020</v>
          </cell>
          <cell r="Z4561">
            <v>237</v>
          </cell>
        </row>
        <row r="4562">
          <cell r="E4562" t="str">
            <v>CHANDWA, HAZARIBAGH</v>
          </cell>
          <cell r="G4562">
            <v>7070091156</v>
          </cell>
          <cell r="K4562" t="str">
            <v>BVEC377128</v>
          </cell>
          <cell r="W4562">
            <v>45020</v>
          </cell>
          <cell r="Z4562">
            <v>0</v>
          </cell>
        </row>
        <row r="4563">
          <cell r="E4563" t="str">
            <v>TATULMURI, DHANBAD</v>
          </cell>
          <cell r="G4563">
            <v>9000090047</v>
          </cell>
          <cell r="K4563" t="str">
            <v>BUGD162852</v>
          </cell>
          <cell r="W4563">
            <v>45020</v>
          </cell>
          <cell r="Z4563">
            <v>2430</v>
          </cell>
        </row>
        <row r="4564">
          <cell r="E4564" t="str">
            <v>SHEIKHPURA, BIHAR</v>
          </cell>
          <cell r="G4564">
            <v>9234638430</v>
          </cell>
          <cell r="K4564" t="str">
            <v>BULL160559</v>
          </cell>
          <cell r="W4564">
            <v>45020</v>
          </cell>
          <cell r="Z4564">
            <v>7560</v>
          </cell>
        </row>
        <row r="4565">
          <cell r="E4565" t="str">
            <v>BEGUSARAI, BIHAR</v>
          </cell>
          <cell r="G4565">
            <v>8678000802</v>
          </cell>
          <cell r="K4565" t="str">
            <v>BVGD121497</v>
          </cell>
          <cell r="W4565">
            <v>45020</v>
          </cell>
          <cell r="Z4565">
            <v>595</v>
          </cell>
        </row>
        <row r="4566">
          <cell r="E4566" t="str">
            <v>AT: SENEGARHA, P.O-RABODH, P.S-GIDDI,(RAMGARH),, DISTT. HAZARIBAGH,JHARKHAND-825330
829108
AT: SENEGARHA, P.O-RABODH, P.S-GIDDI,(RAMGARH),</v>
          </cell>
          <cell r="G4566">
            <v>9006877583</v>
          </cell>
          <cell r="K4566" t="str">
            <v>BRAS033261</v>
          </cell>
          <cell r="W4566">
            <v>45020</v>
          </cell>
          <cell r="Z4566">
            <v>20470</v>
          </cell>
        </row>
        <row r="4567">
          <cell r="E4567" t="str">
            <v>PHOOLWARTAND, DHANBAD</v>
          </cell>
          <cell r="G4567">
            <v>8106167121</v>
          </cell>
          <cell r="K4567" t="str">
            <v>BVHD163393</v>
          </cell>
          <cell r="W4567">
            <v>45020</v>
          </cell>
          <cell r="Z4567">
            <v>515</v>
          </cell>
        </row>
        <row r="4568">
          <cell r="E4568" t="str">
            <v>KUJAMA</v>
          </cell>
          <cell r="G4568">
            <v>7644045555</v>
          </cell>
          <cell r="K4568" t="str">
            <v>BVJD162972</v>
          </cell>
          <cell r="W4568">
            <v>45020</v>
          </cell>
          <cell r="Z4568">
            <v>2093</v>
          </cell>
        </row>
        <row r="4569">
          <cell r="E4569" t="str">
            <v>DHANBAD</v>
          </cell>
          <cell r="G4569">
            <v>7489823544</v>
          </cell>
          <cell r="K4569" t="str">
            <v>BTDD162186</v>
          </cell>
          <cell r="W4569">
            <v>45020</v>
          </cell>
          <cell r="Z4569">
            <v>6004</v>
          </cell>
        </row>
        <row r="4570">
          <cell r="E4570" t="str">
            <v>BALIDIH INDUSTRIAL AREA,BOKARO
PLOT NO. - A/2 (P) INDUSTRIAL AREA, BALIDIH BOKARO STEEL CITY - 14, BOKARO
827014
BOKARO INDUSTRIAL ESTATE</v>
          </cell>
          <cell r="G4570">
            <v>8797867925</v>
          </cell>
          <cell r="K4570" t="str">
            <v>BSJS035946</v>
          </cell>
          <cell r="W4570">
            <v>45019</v>
          </cell>
          <cell r="Z4570">
            <v>6934</v>
          </cell>
        </row>
        <row r="4571">
          <cell r="E4571" t="str">
            <v>TILTA RING ROAD.
834006</v>
          </cell>
          <cell r="G4571">
            <v>6200855859</v>
          </cell>
          <cell r="K4571" t="str">
            <v>BSHC376807</v>
          </cell>
          <cell r="W4571">
            <v>45019</v>
          </cell>
          <cell r="Z4571">
            <v>4159</v>
          </cell>
        </row>
        <row r="4572">
          <cell r="E4572" t="str">
            <v>RAMGRAH</v>
          </cell>
          <cell r="G4572">
            <v>7898058712</v>
          </cell>
          <cell r="K4572" t="str">
            <v>BPKHS030402</v>
          </cell>
          <cell r="W4572">
            <v>45019</v>
          </cell>
          <cell r="Z4572">
            <v>5254</v>
          </cell>
        </row>
        <row r="4573">
          <cell r="E4573" t="str">
            <v>LALGUTUWA, RANCHI</v>
          </cell>
          <cell r="G4573">
            <v>9798542502</v>
          </cell>
          <cell r="K4573" t="str">
            <v>BSES037922</v>
          </cell>
          <cell r="W4573">
            <v>45019</v>
          </cell>
          <cell r="Z4573">
            <v>7194</v>
          </cell>
        </row>
        <row r="4574">
          <cell r="E4574" t="str">
            <v>GOBINDPUR INDUSTRIAL AREA, DHANBAD</v>
          </cell>
          <cell r="G4574">
            <v>9113169811</v>
          </cell>
          <cell r="K4574" t="str">
            <v>BVJS047894</v>
          </cell>
          <cell r="W4574">
            <v>45019</v>
          </cell>
          <cell r="Z4574">
            <v>8912</v>
          </cell>
        </row>
        <row r="4575">
          <cell r="E4575" t="str">
            <v>RANCHI ROAD,RAMGARH 
DIGWAR,RAMGARH
829122
DIGWAR , RANCHI ROAD ,</v>
          </cell>
          <cell r="G4575">
            <v>7004848564</v>
          </cell>
          <cell r="K4575" t="str">
            <v>GOAC370220</v>
          </cell>
          <cell r="W4575">
            <v>45019</v>
          </cell>
          <cell r="Z4575">
            <v>17030</v>
          </cell>
        </row>
        <row r="4576">
          <cell r="E4576" t="str">
            <v>TATISILWI, RANCHI</v>
          </cell>
          <cell r="G4576">
            <v>9572693497</v>
          </cell>
          <cell r="K4576" t="str">
            <v>BSDD120664</v>
          </cell>
          <cell r="W4576">
            <v>45019</v>
          </cell>
          <cell r="Z4576">
            <v>3030</v>
          </cell>
        </row>
        <row r="4577">
          <cell r="E4577" t="str">
            <v>TUPUDANA</v>
          </cell>
          <cell r="G4577">
            <v>8340549423</v>
          </cell>
          <cell r="K4577" t="str">
            <v>BVLD163043</v>
          </cell>
          <cell r="W4577">
            <v>45019</v>
          </cell>
          <cell r="Z4577">
            <v>520</v>
          </cell>
        </row>
        <row r="4578">
          <cell r="E4578" t="str">
            <v>RAMPUR</v>
          </cell>
          <cell r="G4578">
            <v>9546884024</v>
          </cell>
          <cell r="K4578" t="str">
            <v>BSAD120582</v>
          </cell>
          <cell r="W4578">
            <v>45019</v>
          </cell>
          <cell r="Z4578">
            <v>1855</v>
          </cell>
        </row>
        <row r="4579">
          <cell r="E4579" t="str">
            <v>REHLA,GARWA,JHARKHAND
822124
RANCHI</v>
          </cell>
          <cell r="G4579">
            <v>7004623399</v>
          </cell>
          <cell r="K4579" t="str">
            <v>BMFS031346</v>
          </cell>
          <cell r="W4579">
            <v>45019</v>
          </cell>
          <cell r="Z4579">
            <v>23898</v>
          </cell>
        </row>
        <row r="4580">
          <cell r="E4580" t="str">
            <v>NAGARI,</v>
          </cell>
          <cell r="G4580">
            <v>8294385129</v>
          </cell>
          <cell r="K4580" t="str">
            <v>BLGS040582</v>
          </cell>
          <cell r="W4580">
            <v>45019</v>
          </cell>
          <cell r="Z4580">
            <v>40831</v>
          </cell>
        </row>
        <row r="4581">
          <cell r="E4581" t="str">
            <v>NAGARI,</v>
          </cell>
          <cell r="G4581">
            <v>8294385129</v>
          </cell>
          <cell r="K4581" t="str">
            <v>BILS030211</v>
          </cell>
          <cell r="W4581">
            <v>45019</v>
          </cell>
          <cell r="Z4581">
            <v>52001</v>
          </cell>
        </row>
        <row r="4582">
          <cell r="E4582" t="str">
            <v>TAPIN PROJECT, CHARHI</v>
          </cell>
          <cell r="G4582">
            <v>6204816691</v>
          </cell>
          <cell r="K4582" t="str">
            <v>BVLD163067</v>
          </cell>
          <cell r="W4582">
            <v>45019</v>
          </cell>
          <cell r="Z4582">
            <v>2076</v>
          </cell>
        </row>
        <row r="4583">
          <cell r="E4583" t="str">
            <v>BALIDIH INDUSTRIAL AREA, BALIDIH BOKARO</v>
          </cell>
          <cell r="G4583">
            <v>7980994058</v>
          </cell>
          <cell r="K4583">
            <v>164253</v>
          </cell>
          <cell r="W4583">
            <v>45017</v>
          </cell>
          <cell r="Z4583">
            <v>2052</v>
          </cell>
        </row>
        <row r="4584">
          <cell r="E4584" t="str">
            <v>CHANDWA, HAZARIBAGH</v>
          </cell>
          <cell r="G4584">
            <v>7255084681</v>
          </cell>
          <cell r="K4584" t="str">
            <v>BWLS031775</v>
          </cell>
          <cell r="W4584">
            <v>45017</v>
          </cell>
          <cell r="Z4584">
            <v>0</v>
          </cell>
        </row>
        <row r="4585">
          <cell r="E4585" t="str">
            <v>BALIDIH INDUSTRIAL AREA
827014</v>
          </cell>
          <cell r="G4585">
            <v>7980994058</v>
          </cell>
          <cell r="K4585" t="str">
            <v>BTDS044304</v>
          </cell>
          <cell r="W4585">
            <v>45017</v>
          </cell>
          <cell r="Z4585">
            <v>11561</v>
          </cell>
        </row>
        <row r="4586">
          <cell r="E4586" t="str">
            <v>CHATRA</v>
          </cell>
          <cell r="G4586">
            <v>9939116955</v>
          </cell>
          <cell r="K4586" t="str">
            <v>BUIS036515</v>
          </cell>
          <cell r="W4586">
            <v>45017</v>
          </cell>
          <cell r="Z4586">
            <v>150</v>
          </cell>
        </row>
        <row r="4587">
          <cell r="E4587" t="str">
            <v>CHATRA</v>
          </cell>
          <cell r="G4587">
            <v>6204502684</v>
          </cell>
          <cell r="K4587" t="str">
            <v>BUES035163</v>
          </cell>
          <cell r="W4587">
            <v>45017</v>
          </cell>
          <cell r="Z4587">
            <v>273</v>
          </cell>
        </row>
        <row r="4588">
          <cell r="E4588" t="str">
            <v>RAMPUR</v>
          </cell>
          <cell r="G4588">
            <v>9546884024</v>
          </cell>
          <cell r="K4588" t="str">
            <v>BSAD120582</v>
          </cell>
          <cell r="W4588">
            <v>45016</v>
          </cell>
          <cell r="Z4588">
            <v>1850</v>
          </cell>
        </row>
        <row r="4589">
          <cell r="E4589" t="str">
            <v>TATISILWI, RANCHI</v>
          </cell>
          <cell r="G4589">
            <v>9572693497</v>
          </cell>
          <cell r="K4589" t="str">
            <v>BSDD120664</v>
          </cell>
          <cell r="W4589">
            <v>45016</v>
          </cell>
          <cell r="Z4589">
            <v>3025</v>
          </cell>
        </row>
        <row r="4590">
          <cell r="E4590" t="str">
            <v>MARAR, RAMGARH, JHARKHAND
MARRAR RAMGARH, 9155729786
829117
MARAR</v>
          </cell>
          <cell r="G4590">
            <v>9155729786</v>
          </cell>
          <cell r="K4590" t="str">
            <v>BMIS031759</v>
          </cell>
          <cell r="W4590">
            <v>45016</v>
          </cell>
          <cell r="Z4590">
            <v>38603</v>
          </cell>
        </row>
        <row r="4591">
          <cell r="E4591" t="str">
            <v>BANDHTOLI, NAGRI</v>
          </cell>
          <cell r="G4591">
            <v>6201457979</v>
          </cell>
          <cell r="K4591" t="str">
            <v>BUFS046813</v>
          </cell>
          <cell r="W4591">
            <v>45016</v>
          </cell>
          <cell r="Z4591">
            <v>3851</v>
          </cell>
        </row>
        <row r="4592">
          <cell r="E4592" t="str">
            <v>TATULMURI, DHANBAD</v>
          </cell>
          <cell r="G4592">
            <v>9931519401</v>
          </cell>
          <cell r="K4592" t="str">
            <v>BUGD162852</v>
          </cell>
          <cell r="W4592">
            <v>45016</v>
          </cell>
          <cell r="Z4592">
            <v>2385</v>
          </cell>
        </row>
        <row r="4593">
          <cell r="E4593" t="str">
            <v>KOKAR,INDUSTRIAL AREA,RANCHI
834002
RANCHI</v>
          </cell>
          <cell r="G4593">
            <v>7781017919</v>
          </cell>
          <cell r="K4593" t="str">
            <v>BMKC370048</v>
          </cell>
          <cell r="W4593">
            <v>45014</v>
          </cell>
          <cell r="Z4593">
            <v>23530</v>
          </cell>
        </row>
        <row r="4594">
          <cell r="E4594" t="str">
            <v>PITHORIA</v>
          </cell>
          <cell r="G4594">
            <v>9431370655</v>
          </cell>
          <cell r="K4594" t="str">
            <v>BWJC378445</v>
          </cell>
          <cell r="W4594">
            <v>45014</v>
          </cell>
          <cell r="Z4594">
            <v>1</v>
          </cell>
        </row>
        <row r="4595">
          <cell r="E4595" t="str">
            <v>KASUNDA</v>
          </cell>
          <cell r="G4595">
            <v>8809111645</v>
          </cell>
          <cell r="K4595" t="str">
            <v>BRDD161023</v>
          </cell>
          <cell r="W4595">
            <v>45014</v>
          </cell>
          <cell r="Z4595">
            <v>3376</v>
          </cell>
        </row>
        <row r="4596">
          <cell r="E4596" t="str">
            <v>GHATSILA</v>
          </cell>
          <cell r="G4596">
            <v>9771489009</v>
          </cell>
          <cell r="K4596" t="str">
            <v>BUDD162719</v>
          </cell>
          <cell r="W4596">
            <v>45014</v>
          </cell>
          <cell r="Z4596">
            <v>1850</v>
          </cell>
        </row>
        <row r="4597">
          <cell r="E4597" t="str">
            <v>KODERMA</v>
          </cell>
          <cell r="G4597">
            <v>8210413459</v>
          </cell>
          <cell r="K4597" t="str">
            <v>BVFS049398</v>
          </cell>
          <cell r="W4597">
            <v>45014</v>
          </cell>
          <cell r="Z4597">
            <v>18</v>
          </cell>
        </row>
        <row r="4598">
          <cell r="E4598" t="str">
            <v>PITHORIA</v>
          </cell>
          <cell r="G4598">
            <v>9431370655</v>
          </cell>
          <cell r="K4598" t="str">
            <v>BWJC378445</v>
          </cell>
          <cell r="W4598">
            <v>45014</v>
          </cell>
          <cell r="Z4598">
            <v>1</v>
          </cell>
        </row>
        <row r="4599">
          <cell r="E4599" t="str">
            <v>GUMLA</v>
          </cell>
          <cell r="G4599">
            <v>9771480433</v>
          </cell>
          <cell r="K4599" t="str">
            <v>BWKS031684</v>
          </cell>
          <cell r="W4599">
            <v>45013</v>
          </cell>
          <cell r="Z4599">
            <v>1</v>
          </cell>
        </row>
        <row r="4600">
          <cell r="E4600" t="str">
            <v>AAMZAR, BALIAPUR ROAD, DHANBAD
AAMZAR, BALIAPUR ROAD, DHANBAD
000000</v>
          </cell>
          <cell r="G4600">
            <v>7488737393</v>
          </cell>
          <cell r="K4600" t="str">
            <v>BUES035210</v>
          </cell>
          <cell r="W4600">
            <v>45013</v>
          </cell>
          <cell r="Z4600">
            <v>4435</v>
          </cell>
        </row>
        <row r="4601">
          <cell r="E4601" t="str">
            <v>1, KOCP, DHANSAR, Dhanbad, Jharkhand, 828106</v>
          </cell>
          <cell r="G4601">
            <v>6360902039</v>
          </cell>
          <cell r="K4601" t="str">
            <v>BUIC373701</v>
          </cell>
          <cell r="W4601">
            <v>45013</v>
          </cell>
          <cell r="Z4601">
            <v>593</v>
          </cell>
        </row>
        <row r="4602">
          <cell r="E4602" t="str">
            <v>GROUND FLOOR,, OFFICE NO.448A, ROAD NO.4, ASHOK NAGAR
GROUND FLOOR,, OFFICE NO.448A, ROAD NO.4, ASHOK NAGAR
829118
PLOT NO:- 47P, PATRATU INDUSTRIAL AREA</v>
          </cell>
          <cell r="G4602">
            <v>8102928348</v>
          </cell>
          <cell r="K4602" t="str">
            <v>ONIC370102</v>
          </cell>
          <cell r="W4602">
            <v>45013</v>
          </cell>
          <cell r="Z4602">
            <v>18654</v>
          </cell>
        </row>
        <row r="4603">
          <cell r="E4603" t="str">
            <v>GIDDI A</v>
          </cell>
          <cell r="G4603">
            <v>9142402876</v>
          </cell>
          <cell r="K4603" t="str">
            <v>BRID161336</v>
          </cell>
          <cell r="W4603">
            <v>45013</v>
          </cell>
          <cell r="Z4603">
            <v>3646</v>
          </cell>
        </row>
        <row r="4604">
          <cell r="E4604" t="str">
            <v>KHURPANIA, KHASHMAHAL, PHUSHRO</v>
          </cell>
          <cell r="G4604">
            <v>6299732316</v>
          </cell>
          <cell r="K4604" t="str">
            <v>BTHD162350</v>
          </cell>
          <cell r="W4604">
            <v>45013</v>
          </cell>
          <cell r="Z4604">
            <v>2600</v>
          </cell>
        </row>
        <row r="4605">
          <cell r="E4605" t="str">
            <v>DHANBAD</v>
          </cell>
          <cell r="G4605">
            <v>8521430494</v>
          </cell>
          <cell r="K4605" t="str">
            <v>BTCD162159</v>
          </cell>
          <cell r="W4605">
            <v>45012</v>
          </cell>
          <cell r="Z4605">
            <v>5855</v>
          </cell>
        </row>
        <row r="4606">
          <cell r="E4606" t="str">
            <v>KODERMA</v>
          </cell>
          <cell r="G4606">
            <v>9631639052</v>
          </cell>
          <cell r="K4606" t="str">
            <v>BVFS049398</v>
          </cell>
          <cell r="W4606">
            <v>45012</v>
          </cell>
          <cell r="Z4606">
            <v>16</v>
          </cell>
        </row>
        <row r="4607">
          <cell r="E4607" t="str">
            <v>RANCHI ROAD,RAMGARH 
DIGWAR,RAMGARH
829122
DIGWAR , RANCHI ROAD ,</v>
          </cell>
          <cell r="G4607">
            <v>7004848564</v>
          </cell>
          <cell r="K4607" t="str">
            <v>GOAC370220</v>
          </cell>
          <cell r="W4607">
            <v>45012</v>
          </cell>
          <cell r="Z4607">
            <v>16985</v>
          </cell>
        </row>
        <row r="4608">
          <cell r="E4608" t="str">
            <v>DEMO, LATEHAR</v>
          </cell>
          <cell r="G4608">
            <v>8757541844</v>
          </cell>
          <cell r="K4608" t="str">
            <v>BSED161783</v>
          </cell>
          <cell r="W4608">
            <v>45011</v>
          </cell>
          <cell r="Z4608">
            <v>1628</v>
          </cell>
        </row>
        <row r="4609">
          <cell r="E4609" t="str">
            <v>BIT MESRA, RANCHI</v>
          </cell>
          <cell r="G4609">
            <v>8010635349</v>
          </cell>
          <cell r="K4609" t="str">
            <v>BVIC378175</v>
          </cell>
          <cell r="W4609">
            <v>45010</v>
          </cell>
          <cell r="Z4609">
            <v>1</v>
          </cell>
        </row>
        <row r="4610">
          <cell r="E4610" t="str">
            <v>AMLO, PHUSHRO</v>
          </cell>
          <cell r="G4610">
            <v>9006617909</v>
          </cell>
          <cell r="K4610" t="str">
            <v>BJGD200109</v>
          </cell>
          <cell r="W4610">
            <v>45010</v>
          </cell>
          <cell r="Z4610">
            <v>112</v>
          </cell>
        </row>
        <row r="4611">
          <cell r="E4611" t="str">
            <v>C/O - PREM PRAKASH AGARWAL, OPP - HILLVIEW FUEL STATION, GODHUR, P.O - KUSUNDA, DHANBAD</v>
          </cell>
          <cell r="G4611">
            <v>7903412157</v>
          </cell>
          <cell r="K4611" t="str">
            <v>BTED162217</v>
          </cell>
          <cell r="W4611">
            <v>45010</v>
          </cell>
          <cell r="Z4611">
            <v>5913</v>
          </cell>
        </row>
        <row r="4612">
          <cell r="E4612" t="str">
            <v>BHULI, DHANBAD</v>
          </cell>
          <cell r="G4612">
            <v>7541046561</v>
          </cell>
          <cell r="K4612" t="str">
            <v>BVFS039912</v>
          </cell>
          <cell r="W4612">
            <v>45010</v>
          </cell>
          <cell r="Z4612">
            <v>2981</v>
          </cell>
        </row>
        <row r="4613">
          <cell r="E4613" t="str">
            <v>BALIDIH, BOKARO</v>
          </cell>
          <cell r="G4613">
            <v>9523599901</v>
          </cell>
          <cell r="K4613" t="str">
            <v>BVCC376207</v>
          </cell>
          <cell r="W4613">
            <v>45010</v>
          </cell>
          <cell r="Z4613">
            <v>3522</v>
          </cell>
        </row>
        <row r="4614">
          <cell r="E4614" t="str">
            <v>NAGARI, RANCHI
834006</v>
          </cell>
          <cell r="G4614">
            <v>8849370927</v>
          </cell>
          <cell r="K4614" t="str">
            <v>BRAC372524</v>
          </cell>
          <cell r="W4614">
            <v>45010</v>
          </cell>
          <cell r="Z4614">
            <v>21632</v>
          </cell>
        </row>
        <row r="4615">
          <cell r="E4615" t="str">
            <v>ANGARA, TATISILWAI</v>
          </cell>
          <cell r="G4615">
            <v>9110012919</v>
          </cell>
          <cell r="K4615" t="str">
            <v>BVGF111611</v>
          </cell>
          <cell r="W4615">
            <v>45010</v>
          </cell>
          <cell r="Z4615">
            <v>2529</v>
          </cell>
        </row>
        <row r="4616">
          <cell r="E4616" t="str">
            <v>AMLO PHUSHRO</v>
          </cell>
          <cell r="G4616">
            <v>9006617909</v>
          </cell>
          <cell r="K4616" t="str">
            <v>BRKD220111</v>
          </cell>
          <cell r="W4616">
            <v>45010</v>
          </cell>
          <cell r="Z4616">
            <v>3580</v>
          </cell>
        </row>
        <row r="4617">
          <cell r="E4617" t="str">
            <v>JARANDIH, PHUSHRO</v>
          </cell>
          <cell r="G4617">
            <v>9006617909</v>
          </cell>
          <cell r="K4617" t="str">
            <v>BTKD162077</v>
          </cell>
          <cell r="W4617">
            <v>45010</v>
          </cell>
          <cell r="Z4617">
            <v>2589</v>
          </cell>
        </row>
        <row r="4618">
          <cell r="E4618" t="str">
            <v>JARANDIH, PHUSHRO</v>
          </cell>
          <cell r="G4618">
            <v>9006617909</v>
          </cell>
          <cell r="K4618" t="str">
            <v>BTKD162074</v>
          </cell>
          <cell r="W4618">
            <v>45010</v>
          </cell>
          <cell r="Z4618">
            <v>7150</v>
          </cell>
        </row>
        <row r="4619">
          <cell r="E4619" t="str">
            <v>ANGARA, TATISILWAI</v>
          </cell>
          <cell r="G4619">
            <v>9110012919</v>
          </cell>
          <cell r="K4619" t="str">
            <v>BVGF111615</v>
          </cell>
          <cell r="W4619">
            <v>45009</v>
          </cell>
          <cell r="Z4619">
            <v>2540</v>
          </cell>
        </row>
        <row r="4620">
          <cell r="E4620" t="str">
            <v>NAMKUM INDUSTRIAL AREA,RANCHI
834010</v>
          </cell>
          <cell r="G4620">
            <v>9386408111</v>
          </cell>
          <cell r="K4620" t="str">
            <v>GOCC370403</v>
          </cell>
          <cell r="W4620">
            <v>45009</v>
          </cell>
          <cell r="Z4620">
            <v>19003</v>
          </cell>
        </row>
        <row r="4621">
          <cell r="E4621" t="str">
            <v>ORMANJHI</v>
          </cell>
          <cell r="G4621">
            <v>6205364351</v>
          </cell>
          <cell r="K4621" t="str">
            <v>BVHD163336</v>
          </cell>
          <cell r="W4621">
            <v>45009</v>
          </cell>
          <cell r="Z4621">
            <v>586</v>
          </cell>
        </row>
        <row r="4622">
          <cell r="E4622" t="str">
            <v>NAGRI, RANCHI
TIKRATOLI, P.O:- NAGRI, RANCHI
834006</v>
          </cell>
          <cell r="G4622">
            <v>7549287704</v>
          </cell>
          <cell r="K4622" t="str">
            <v>BKKS030393</v>
          </cell>
          <cell r="W4622">
            <v>45009</v>
          </cell>
          <cell r="Z4622">
            <v>45366</v>
          </cell>
        </row>
        <row r="4623">
          <cell r="E4623" t="str">
            <v>DHANBAD</v>
          </cell>
          <cell r="G4623">
            <v>7856067530</v>
          </cell>
          <cell r="K4623" t="str">
            <v>BRGD161225</v>
          </cell>
          <cell r="W4623">
            <v>45009</v>
          </cell>
          <cell r="Z4623">
            <v>4273</v>
          </cell>
        </row>
        <row r="4624">
          <cell r="E4624" t="str">
            <v>JHARIA, DHANBAD</v>
          </cell>
          <cell r="G4624">
            <v>7856067530</v>
          </cell>
          <cell r="K4624" t="str">
            <v>BRHD161304</v>
          </cell>
          <cell r="W4624">
            <v>45009</v>
          </cell>
          <cell r="Z4624">
            <v>7660</v>
          </cell>
        </row>
        <row r="4625">
          <cell r="E4625" t="str">
            <v>PHUSHRO</v>
          </cell>
          <cell r="G4625">
            <v>7751812111</v>
          </cell>
          <cell r="K4625" t="str">
            <v>BVKD163026</v>
          </cell>
          <cell r="W4625">
            <v>45009</v>
          </cell>
          <cell r="Z4625">
            <v>231</v>
          </cell>
        </row>
        <row r="4626">
          <cell r="E4626" t="str">
            <v>UPPER BAZAR,RANCHI
834001
OPP. MAHAVIR MANDIR , RADHA NAGAR ROAD</v>
          </cell>
          <cell r="G4626">
            <v>7909069824</v>
          </cell>
          <cell r="K4626" t="str">
            <v>GOHC370805</v>
          </cell>
          <cell r="W4626">
            <v>45008</v>
          </cell>
          <cell r="Z4626">
            <v>26642</v>
          </cell>
        </row>
        <row r="4627">
          <cell r="E4627" t="str">
            <v>NTA LODNA, DHANBAD</v>
          </cell>
          <cell r="G4627">
            <v>7644045555</v>
          </cell>
          <cell r="K4627" t="str">
            <v>BULD162559</v>
          </cell>
          <cell r="W4627">
            <v>45008</v>
          </cell>
          <cell r="Z4627">
            <v>6300</v>
          </cell>
        </row>
        <row r="4628">
          <cell r="E4628" t="str">
            <v>BARKAGAOUN, HAZARIBAGH</v>
          </cell>
          <cell r="G4628">
            <v>7070010949</v>
          </cell>
          <cell r="K4628" t="str">
            <v>BVED231179</v>
          </cell>
          <cell r="W4628">
            <v>45008</v>
          </cell>
          <cell r="Z4628">
            <v>1285</v>
          </cell>
        </row>
        <row r="4629">
          <cell r="E4629" t="str">
            <v>KWJAMA COLLIERY, DHANBAD</v>
          </cell>
          <cell r="G4629">
            <v>7644045555</v>
          </cell>
          <cell r="K4629" t="str">
            <v>BVCD163165</v>
          </cell>
          <cell r="W4629">
            <v>45008</v>
          </cell>
          <cell r="Z4629">
            <v>1570</v>
          </cell>
        </row>
        <row r="4630">
          <cell r="E4630" t="str">
            <v>KODERMA</v>
          </cell>
          <cell r="G4630">
            <v>9631639052</v>
          </cell>
          <cell r="K4630" t="str">
            <v>BVFS049407</v>
          </cell>
          <cell r="W4630">
            <v>45008</v>
          </cell>
          <cell r="Z4630">
            <v>431</v>
          </cell>
        </row>
        <row r="4631">
          <cell r="E4631" t="str">
            <v>KASUNDA</v>
          </cell>
          <cell r="G4631">
            <v>7847053297</v>
          </cell>
          <cell r="K4631" t="str">
            <v>BTCD162162</v>
          </cell>
          <cell r="W4631">
            <v>45008</v>
          </cell>
          <cell r="Z4631">
            <v>5255</v>
          </cell>
        </row>
        <row r="4632">
          <cell r="E4632" t="str">
            <v>RAMGARH CANTT, RAMGARH
RAMGARH
829122
RAMGARH</v>
          </cell>
          <cell r="G4632">
            <v>9576833882</v>
          </cell>
          <cell r="K4632" t="str">
            <v>BNKS030423</v>
          </cell>
          <cell r="W4632">
            <v>45007</v>
          </cell>
          <cell r="Z4632">
            <v>18657</v>
          </cell>
        </row>
        <row r="4633">
          <cell r="E4633" t="str">
            <v>C/O - AMAN AGRAWAL, PLOT NO. 735, KAITHA, RAMGARH CANTT., RAMGARH
825101</v>
          </cell>
          <cell r="G4633">
            <v>8709937739</v>
          </cell>
          <cell r="K4633" t="str">
            <v>BSDC375954</v>
          </cell>
          <cell r="W4633">
            <v>45007</v>
          </cell>
          <cell r="Z4633">
            <v>12073</v>
          </cell>
        </row>
        <row r="4634">
          <cell r="E4634" t="str">
            <v>KATRAS, DHANBAD</v>
          </cell>
          <cell r="G4634">
            <v>9113788032</v>
          </cell>
          <cell r="K4634" t="str">
            <v>BSKD161477</v>
          </cell>
          <cell r="W4634">
            <v>45007</v>
          </cell>
          <cell r="Z4634">
            <v>8917</v>
          </cell>
        </row>
        <row r="4635">
          <cell r="E4635" t="str">
            <v>TETULMARI, DHANBAD</v>
          </cell>
          <cell r="G4635">
            <v>9113788032</v>
          </cell>
          <cell r="K4635" t="str">
            <v>BVLD163040</v>
          </cell>
          <cell r="W4635">
            <v>45007</v>
          </cell>
          <cell r="Z4635">
            <v>2485</v>
          </cell>
        </row>
        <row r="4636">
          <cell r="E4636" t="str">
            <v>TAPIN HAZARIBAGH</v>
          </cell>
          <cell r="G4636">
            <v>8002177613</v>
          </cell>
          <cell r="K4636" t="str">
            <v>BTGD162289</v>
          </cell>
          <cell r="W4636">
            <v>45007</v>
          </cell>
          <cell r="Z4636">
            <v>6500</v>
          </cell>
        </row>
        <row r="4637">
          <cell r="E4637" t="str">
            <v>NTA LODNA, DHANBAD</v>
          </cell>
          <cell r="G4637">
            <v>7644045555</v>
          </cell>
          <cell r="K4637" t="str">
            <v>BULD162559</v>
          </cell>
          <cell r="W4637">
            <v>45006</v>
          </cell>
          <cell r="Z4637">
            <v>6300</v>
          </cell>
        </row>
        <row r="4638">
          <cell r="E4638" t="str">
            <v>HOSHIR GIDDI,RAMGARH
NEAR P.N. BANK MAIN ROAD, RAMGARH CANTT. 829122
829110</v>
          </cell>
          <cell r="G4638">
            <v>8651078549</v>
          </cell>
          <cell r="K4638" t="str">
            <v>BSKS036261</v>
          </cell>
          <cell r="W4638">
            <v>45006</v>
          </cell>
          <cell r="Z4638">
            <v>4797</v>
          </cell>
        </row>
        <row r="4639">
          <cell r="E4639" t="str">
            <v>PITHORIYA, RANCHI</v>
          </cell>
          <cell r="G4639">
            <v>9546089443</v>
          </cell>
          <cell r="K4639" t="str">
            <v>BVIC377970</v>
          </cell>
          <cell r="W4639">
            <v>45006</v>
          </cell>
          <cell r="Z4639">
            <v>1</v>
          </cell>
        </row>
        <row r="4640">
          <cell r="E4640" t="str">
            <v>NAGRI, RANCHI
TIKRATOLI, P.O:- NAGRI, RANCHI
834006</v>
          </cell>
          <cell r="G4640">
            <v>7549287704</v>
          </cell>
          <cell r="K4640" t="str">
            <v>BKKS030393</v>
          </cell>
          <cell r="W4640">
            <v>45006</v>
          </cell>
          <cell r="Z4640">
            <v>16873</v>
          </cell>
        </row>
        <row r="4641">
          <cell r="E4641" t="str">
            <v>HAZARIBAGH</v>
          </cell>
          <cell r="G4641">
            <v>8372923013</v>
          </cell>
          <cell r="K4641" t="str">
            <v>BUIS036401</v>
          </cell>
          <cell r="W4641">
            <v>45006</v>
          </cell>
          <cell r="Z4641">
            <v>6020</v>
          </cell>
        </row>
        <row r="4642">
          <cell r="E4642" t="str">
            <v>KOKAR INDUSTRIAL AREA</v>
          </cell>
          <cell r="G4642">
            <v>6204866275</v>
          </cell>
          <cell r="K4642" t="str">
            <v>BVKC374486</v>
          </cell>
          <cell r="W4642">
            <v>45006</v>
          </cell>
          <cell r="Z4642">
            <v>3119</v>
          </cell>
        </row>
        <row r="4643">
          <cell r="E4643" t="str">
            <v>HOSHIR GIDDI,RAMGARH
NEAR P.N. BANK MAIN ROAD, RAMGARH CANTT. 829122
829110</v>
          </cell>
          <cell r="G4643">
            <v>8651078549</v>
          </cell>
          <cell r="K4643" t="str">
            <v>BRHS035368</v>
          </cell>
          <cell r="W4643">
            <v>45005</v>
          </cell>
          <cell r="Z4643">
            <v>15385</v>
          </cell>
        </row>
        <row r="4644">
          <cell r="E4644" t="str">
            <v>RAMGARH SPONGE IRON PVT LTD VILLAGE:HOSHIR GIDDI-POHAZARIBAGH(DT)JHARKHAND IND
829110</v>
          </cell>
          <cell r="G4644">
            <v>8651078549</v>
          </cell>
          <cell r="K4644" t="str">
            <v>BKCS040470</v>
          </cell>
          <cell r="W4644">
            <v>45005</v>
          </cell>
          <cell r="Z4644">
            <v>31975</v>
          </cell>
        </row>
        <row r="4645">
          <cell r="E4645" t="str">
            <v>HOSHIR GIDDI,RAMGARH
NEAR P.N. BANK MAIN ROAD, RAMGARH CANTT. 829122
829110</v>
          </cell>
          <cell r="G4645">
            <v>8651078549</v>
          </cell>
          <cell r="K4645" t="str">
            <v>GPJS030042</v>
          </cell>
          <cell r="W4645">
            <v>45005</v>
          </cell>
          <cell r="Z4645">
            <v>31976</v>
          </cell>
        </row>
        <row r="4646">
          <cell r="E4646" t="str">
            <v>BALIDIH, BOKARO</v>
          </cell>
          <cell r="G4646">
            <v>6287142243</v>
          </cell>
          <cell r="K4646" t="str">
            <v>BVEL062302</v>
          </cell>
          <cell r="W4646">
            <v>45003</v>
          </cell>
          <cell r="Z4646">
            <v>1</v>
          </cell>
        </row>
        <row r="4647">
          <cell r="E4647" t="str">
            <v>BALIDIH, BOKARO</v>
          </cell>
          <cell r="G4647">
            <v>6287142243</v>
          </cell>
          <cell r="K4647" t="str">
            <v>BVEL062291</v>
          </cell>
          <cell r="W4647">
            <v>45003</v>
          </cell>
          <cell r="Z4647">
            <v>1</v>
          </cell>
        </row>
        <row r="4648">
          <cell r="E4648" t="str">
            <v>ITKI MOSE, ORMAJHI</v>
          </cell>
          <cell r="G4648">
            <v>7209999899</v>
          </cell>
          <cell r="K4648" t="str">
            <v>BVJC374173</v>
          </cell>
          <cell r="W4648">
            <v>45003</v>
          </cell>
          <cell r="Z4648">
            <v>0</v>
          </cell>
        </row>
        <row r="4649">
          <cell r="E4649" t="str">
            <v>BALIDIH, BOKARO</v>
          </cell>
          <cell r="G4649">
            <v>6287142243</v>
          </cell>
          <cell r="K4649" t="str">
            <v>BVEL062302</v>
          </cell>
          <cell r="W4649">
            <v>45003</v>
          </cell>
          <cell r="Z4649">
            <v>0</v>
          </cell>
        </row>
        <row r="4650">
          <cell r="E4650" t="str">
            <v>ITKI MOSE, ORMAJHI</v>
          </cell>
          <cell r="G4650">
            <v>7209999899</v>
          </cell>
          <cell r="K4650" t="str">
            <v>BVJC374173</v>
          </cell>
          <cell r="W4650">
            <v>45003</v>
          </cell>
          <cell r="Z4650">
            <v>0</v>
          </cell>
        </row>
        <row r="4651">
          <cell r="E4651" t="str">
            <v>NEAR OVER BRIDGE, RANCHI</v>
          </cell>
          <cell r="G4651">
            <v>7049289596</v>
          </cell>
          <cell r="K4651" t="str">
            <v>BUCD121176</v>
          </cell>
          <cell r="W4651">
            <v>45003</v>
          </cell>
          <cell r="Z4651">
            <v>1043</v>
          </cell>
        </row>
        <row r="4652">
          <cell r="E4652" t="str">
            <v>CHANDWA, RANCHI</v>
          </cell>
          <cell r="G4652">
            <v>8168068360</v>
          </cell>
          <cell r="K4652" t="str">
            <v>BVEC376812</v>
          </cell>
          <cell r="W4652">
            <v>45003</v>
          </cell>
          <cell r="Z4652">
            <v>2909</v>
          </cell>
        </row>
        <row r="4653">
          <cell r="E4653" t="str">
            <v>ANGAR PATRA,DHANBAD</v>
          </cell>
          <cell r="G4653">
            <v>8106167121</v>
          </cell>
          <cell r="K4653" t="str">
            <v>BSDD161729</v>
          </cell>
          <cell r="W4653">
            <v>45003</v>
          </cell>
          <cell r="Z4653">
            <v>5545</v>
          </cell>
        </row>
        <row r="4654">
          <cell r="E4654" t="str">
            <v>GOUNDIDIH</v>
          </cell>
          <cell r="G4654">
            <v>9304207050</v>
          </cell>
          <cell r="K4654" t="str">
            <v>BSCD161691</v>
          </cell>
          <cell r="W4654">
            <v>45003</v>
          </cell>
          <cell r="Z4654">
            <v>7836</v>
          </cell>
        </row>
        <row r="4655">
          <cell r="E4655" t="str">
            <v>TIPUDANA RANCHI</v>
          </cell>
          <cell r="G4655">
            <v>6200592790</v>
          </cell>
          <cell r="K4655" t="str">
            <v>BPBD200118</v>
          </cell>
          <cell r="W4655">
            <v>45002</v>
          </cell>
          <cell r="Z4655">
            <v>7066</v>
          </cell>
        </row>
        <row r="4656">
          <cell r="E4656" t="str">
            <v>BALIDIH, BOKARO</v>
          </cell>
          <cell r="G4656">
            <v>6287142243</v>
          </cell>
          <cell r="K4656" t="str">
            <v>BVEL062291</v>
          </cell>
          <cell r="W4656">
            <v>45002</v>
          </cell>
          <cell r="Z4656">
            <v>0</v>
          </cell>
        </row>
        <row r="4657">
          <cell r="E4657" t="str">
            <v>KHASHMAHAL PROJECT CCL, BERMO, PHUSHRO, JHARKHAND</v>
          </cell>
          <cell r="G4657">
            <v>8688007966</v>
          </cell>
          <cell r="K4657" t="str">
            <v>BULD162561</v>
          </cell>
          <cell r="W4657">
            <v>45002</v>
          </cell>
          <cell r="Z4657">
            <v>3880</v>
          </cell>
        </row>
        <row r="4658">
          <cell r="E4658" t="str">
            <v>PITHORIA</v>
          </cell>
          <cell r="G4658">
            <v>7004130981</v>
          </cell>
          <cell r="K4658" t="str">
            <v>BWJC378445</v>
          </cell>
          <cell r="W4658">
            <v>45001</v>
          </cell>
          <cell r="Z4658">
            <v>0</v>
          </cell>
        </row>
        <row r="4659">
          <cell r="E4659" t="str">
            <v>BAZAR SAMITI,RAMGARH
829122</v>
          </cell>
          <cell r="G4659">
            <v>9801381719</v>
          </cell>
          <cell r="K4659" t="str">
            <v>BTGC379081</v>
          </cell>
          <cell r="W4659">
            <v>45001</v>
          </cell>
          <cell r="Z4659">
            <v>6159</v>
          </cell>
        </row>
        <row r="4660">
          <cell r="E4660" t="str">
            <v>DHANBAD</v>
          </cell>
          <cell r="G4660">
            <v>9753849615</v>
          </cell>
          <cell r="K4660" t="str">
            <v>BVGD163308</v>
          </cell>
          <cell r="W4660">
            <v>45000</v>
          </cell>
          <cell r="Z4660">
            <v>840</v>
          </cell>
        </row>
        <row r="4661">
          <cell r="E4661" t="str">
            <v>NEAR P.N BANK MAIN ROAD,, RAMGARH CANTT-829122, DIST. RAMGARH
829122
BUDHAKHOP, AMBRELA, KARMA,</v>
          </cell>
          <cell r="G4661">
            <v>8978200989</v>
          </cell>
          <cell r="K4661" t="str">
            <v>BSHS038806</v>
          </cell>
          <cell r="W4661">
            <v>45000</v>
          </cell>
          <cell r="Z4661">
            <v>14766</v>
          </cell>
        </row>
        <row r="4662">
          <cell r="E4662" t="str">
            <v>NTA LODNA, DHANBAD</v>
          </cell>
          <cell r="G4662">
            <v>7061894965</v>
          </cell>
          <cell r="K4662" t="str">
            <v>BULD162559</v>
          </cell>
          <cell r="W4662">
            <v>45000</v>
          </cell>
          <cell r="Z4662">
            <v>6300</v>
          </cell>
        </row>
        <row r="4663">
          <cell r="E4663" t="str">
            <v>OPERATIONS OFFICER, BOKARO BP, KIND ATTEN.ABHISHEK TRIPATHI, MOB. NO.8789972995, VENDOR CODE-11970380
OPERATIONS OFFICER, BOKARO BP, KIND ATTEN.ABHISHEK TRIPATHI, MOB. NO.8789972995, VENDOR CODE-11970380
827014
LPG BOTTALING PLANT, BALIDIH,</v>
          </cell>
          <cell r="G4663">
            <v>7905252185</v>
          </cell>
          <cell r="K4663" t="str">
            <v>BOCS040147</v>
          </cell>
          <cell r="W4663">
            <v>45000</v>
          </cell>
          <cell r="Z4663">
            <v>26836</v>
          </cell>
        </row>
        <row r="4664">
          <cell r="E4664" t="str">
            <v>DUMRI, DHANBAD</v>
          </cell>
          <cell r="G4664">
            <v>6204545670</v>
          </cell>
          <cell r="K4664" t="str">
            <v>BVHD163374</v>
          </cell>
          <cell r="W4664">
            <v>45000</v>
          </cell>
          <cell r="Z4664">
            <v>526</v>
          </cell>
        </row>
        <row r="4665">
          <cell r="E4665" t="str">
            <v>KODERMA</v>
          </cell>
          <cell r="G4665">
            <v>9608568443</v>
          </cell>
          <cell r="K4665" t="str">
            <v>BSAD161567</v>
          </cell>
          <cell r="W4665">
            <v>45000</v>
          </cell>
          <cell r="Z4665">
            <v>4305</v>
          </cell>
        </row>
        <row r="4666">
          <cell r="E4666" t="str">
            <v>NEAR P.N BANK MAIN ROAD,, RAMGARH CANTT-829122, DIST. RAMGARH
829122
BUDHAKHOP, AMBRELA, KARMA,</v>
          </cell>
          <cell r="G4666">
            <v>8778200989</v>
          </cell>
          <cell r="K4666" t="str">
            <v>BQBS030091</v>
          </cell>
          <cell r="W4666">
            <v>45000</v>
          </cell>
          <cell r="Z4666">
            <v>38950</v>
          </cell>
        </row>
        <row r="4667">
          <cell r="E4667" t="str">
            <v>CHANDIL BAZAR</v>
          </cell>
          <cell r="G4667">
            <v>9123594446</v>
          </cell>
          <cell r="K4667" t="str">
            <v>BRKD160684</v>
          </cell>
          <cell r="W4667">
            <v>45000</v>
          </cell>
          <cell r="Z4667">
            <v>2505</v>
          </cell>
        </row>
        <row r="4668">
          <cell r="E4668" t="str">
            <v>CHAS BOKARO</v>
          </cell>
          <cell r="G4668">
            <v>7004290575</v>
          </cell>
          <cell r="K4668" t="str">
            <v>BQKD160076</v>
          </cell>
          <cell r="W4668">
            <v>45000</v>
          </cell>
          <cell r="Z4668">
            <v>8255</v>
          </cell>
        </row>
        <row r="4669">
          <cell r="E4669" t="str">
            <v>GHATSHILA,JAMSHEDPUR</v>
          </cell>
          <cell r="G4669">
            <v>7992362488</v>
          </cell>
          <cell r="K4669" t="str">
            <v>BPED200187</v>
          </cell>
          <cell r="W4669">
            <v>45000</v>
          </cell>
          <cell r="Z4669">
            <v>8910</v>
          </cell>
        </row>
        <row r="4670">
          <cell r="E4670" t="str">
            <v>PLOT NO 716,VILL-RUKKA,
835219</v>
          </cell>
          <cell r="G4670">
            <v>9791019799</v>
          </cell>
          <cell r="K4670" t="str">
            <v>BSKS036365</v>
          </cell>
          <cell r="W4670">
            <v>45000</v>
          </cell>
          <cell r="Z4670">
            <v>15108</v>
          </cell>
        </row>
        <row r="4671">
          <cell r="E4671" t="str">
            <v>MADANPUR</v>
          </cell>
          <cell r="G4671">
            <v>7004213534</v>
          </cell>
          <cell r="K4671" t="str">
            <v>BSID161961</v>
          </cell>
          <cell r="W4671">
            <v>45000</v>
          </cell>
          <cell r="Z4671">
            <v>2945</v>
          </cell>
        </row>
        <row r="4672">
          <cell r="E4672" t="str">
            <v>GANGA BRIDGE, BAKHTIYARPUR, PATNA</v>
          </cell>
          <cell r="G4672">
            <v>8544557188</v>
          </cell>
          <cell r="K4672" t="str">
            <v>BTHD120963</v>
          </cell>
          <cell r="W4672">
            <v>45000</v>
          </cell>
          <cell r="Z4672">
            <v>575</v>
          </cell>
        </row>
        <row r="4673">
          <cell r="E4673" t="str">
            <v>DHANBAD</v>
          </cell>
          <cell r="G4673">
            <v>9155379185</v>
          </cell>
          <cell r="K4673" t="str">
            <v>BTFD162244</v>
          </cell>
          <cell r="W4673">
            <v>45000</v>
          </cell>
          <cell r="Z4673">
            <v>7185</v>
          </cell>
        </row>
        <row r="4674">
          <cell r="E4674" t="str">
            <v>DHANBAD</v>
          </cell>
          <cell r="G4674">
            <v>9546535031</v>
          </cell>
          <cell r="K4674" t="str">
            <v>BRAD160803</v>
          </cell>
          <cell r="W4674">
            <v>45000</v>
          </cell>
          <cell r="Z4674">
            <v>4795</v>
          </cell>
        </row>
        <row r="4675">
          <cell r="E4675" t="str">
            <v>OPP. PUNJAB NATIONAL BANK,, BUKRU, RANCHI</v>
          </cell>
          <cell r="G4675">
            <v>9304198323</v>
          </cell>
          <cell r="K4675" t="str">
            <v>BTKD162083</v>
          </cell>
          <cell r="W4675">
            <v>45000</v>
          </cell>
          <cell r="Z4675">
            <v>1175</v>
          </cell>
        </row>
        <row r="4676">
          <cell r="E4676" t="str">
            <v>VILL: MORWAY,, P.O. : GURPA, P.S.: FATEHPUR, DIST. GAYA  - 824232 (BIHAR)</v>
          </cell>
          <cell r="G4676">
            <v>7903301635</v>
          </cell>
          <cell r="K4676" t="str">
            <v>BSED161766</v>
          </cell>
          <cell r="W4676">
            <v>45000</v>
          </cell>
          <cell r="Z4676">
            <v>2235</v>
          </cell>
        </row>
        <row r="4677">
          <cell r="E4677" t="str">
            <v>KAARO SUBHASH NAGAR, DHANBAD</v>
          </cell>
          <cell r="G4677">
            <v>7873039065</v>
          </cell>
          <cell r="K4677" t="str">
            <v>BTFD162243</v>
          </cell>
          <cell r="W4677">
            <v>45000</v>
          </cell>
          <cell r="Z4677">
            <v>4910</v>
          </cell>
        </row>
        <row r="4678">
          <cell r="E4678" t="str">
            <v>SHEETLA PRASAD SINGH,, MISHRA PADA, NEAR DURGA MANDIR,, JHARIA, DHANBAD - 828 111, JHARKHAND.</v>
          </cell>
          <cell r="G4678">
            <v>7644045555</v>
          </cell>
          <cell r="K4678" t="str">
            <v>BTKD162112</v>
          </cell>
          <cell r="W4678">
            <v>45000</v>
          </cell>
          <cell r="Z4678">
            <v>6235</v>
          </cell>
        </row>
        <row r="4679">
          <cell r="E4679" t="str">
            <v>RANCHI</v>
          </cell>
          <cell r="G4679">
            <v>6203788687</v>
          </cell>
          <cell r="K4679" t="str">
            <v>BRCD160978</v>
          </cell>
          <cell r="W4679">
            <v>45000</v>
          </cell>
          <cell r="Z4679">
            <v>3550</v>
          </cell>
        </row>
        <row r="4680">
          <cell r="E4680" t="str">
            <v>KAMDE,RANCHI</v>
          </cell>
          <cell r="G4680">
            <v>9304197723</v>
          </cell>
          <cell r="K4680" t="str">
            <v>BSJD161438</v>
          </cell>
          <cell r="W4680">
            <v>45000</v>
          </cell>
          <cell r="Z4680">
            <v>1555</v>
          </cell>
        </row>
        <row r="4681">
          <cell r="E4681" t="str">
            <v>SARAN BIHAR</v>
          </cell>
          <cell r="G4681">
            <v>7091096222</v>
          </cell>
          <cell r="K4681" t="str">
            <v>BSKD220275</v>
          </cell>
          <cell r="W4681">
            <v>45000</v>
          </cell>
          <cell r="Z4681">
            <v>115</v>
          </cell>
        </row>
        <row r="4682">
          <cell r="E4682" t="str">
            <v>MIRJA CHOWK, SAHEBGANJ</v>
          </cell>
          <cell r="G4682"/>
          <cell r="K4682" t="str">
            <v>BQBD160040</v>
          </cell>
          <cell r="W4682">
            <v>45000</v>
          </cell>
          <cell r="Z4682">
            <v>5210</v>
          </cell>
        </row>
        <row r="4683">
          <cell r="E4683" t="str">
            <v>BEGUSARAI</v>
          </cell>
          <cell r="G4683">
            <v>9608007411</v>
          </cell>
          <cell r="K4683" t="str">
            <v>BRLD120253</v>
          </cell>
          <cell r="W4683">
            <v>45000</v>
          </cell>
          <cell r="Z4683">
            <v>295</v>
          </cell>
        </row>
        <row r="4684">
          <cell r="E4684" t="str">
            <v>FLAT NO. 300, BLOCK - A, MP SRIRAM, CHHOTA GAMHARIA, P.S. - GAMHARIA, DIST.- SARAIKELA KHARSAWAN</v>
          </cell>
          <cell r="G4684">
            <v>7600700814</v>
          </cell>
          <cell r="K4684" t="str">
            <v>BRGL151464</v>
          </cell>
          <cell r="W4684">
            <v>44999</v>
          </cell>
          <cell r="Z4684">
            <v>10285</v>
          </cell>
        </row>
        <row r="4685">
          <cell r="E4685" t="str">
            <v>FLAT NO. 300, BLOCK - A, MP SRIRAM, CHHOTA GAMHARIA, P.S. - GAMHARIA, DIST.- SARAIKELA KHARSAWAN</v>
          </cell>
          <cell r="G4685">
            <v>7900700814</v>
          </cell>
          <cell r="K4685" t="str">
            <v>BRGL151468</v>
          </cell>
          <cell r="W4685">
            <v>44999</v>
          </cell>
          <cell r="Z4685">
            <v>10399</v>
          </cell>
        </row>
        <row r="4686">
          <cell r="E4686" t="str">
            <v>FLAT NO. 300, BLOCK - A, MP SRIRAM, CHHOTA GAMHARIA, P.S. - GAMHARIA, DIST.- SARAIKELA KHARSAWAN</v>
          </cell>
          <cell r="G4686">
            <v>7600700814</v>
          </cell>
          <cell r="K4686" t="str">
            <v>BSEL152195</v>
          </cell>
          <cell r="W4686">
            <v>44999</v>
          </cell>
          <cell r="Z4686">
            <v>0</v>
          </cell>
        </row>
        <row r="4687">
          <cell r="E4687" t="str">
            <v>CHATRA</v>
          </cell>
          <cell r="G4687">
            <v>7735729983</v>
          </cell>
          <cell r="K4687" t="str">
            <v>BHKS030073</v>
          </cell>
          <cell r="W4687">
            <v>44999</v>
          </cell>
          <cell r="Z4687">
            <v>12013</v>
          </cell>
        </row>
        <row r="4688">
          <cell r="E4688" t="str">
            <v>RAMPUR</v>
          </cell>
          <cell r="G4688">
            <v>9546884024</v>
          </cell>
          <cell r="K4688" t="str">
            <v>BSAD120582</v>
          </cell>
          <cell r="W4688">
            <v>44999</v>
          </cell>
          <cell r="Z4688">
            <v>1200</v>
          </cell>
        </row>
        <row r="4689">
          <cell r="E4689" t="str">
            <v>1ST FLOOR, RAJ GLASS AND HARDWARE, PISKA MORE, PO - HEHEL, RATU ROAD, RANCHI
1ST FLOOR, RAJ GLASS AND HARDWARE, PISKA MORE, PO - HEHEL, RATU ROAD, RANCHI
835214</v>
          </cell>
          <cell r="G4689">
            <v>7999889085</v>
          </cell>
          <cell r="K4689" t="str">
            <v>BTES044431</v>
          </cell>
          <cell r="W4689">
            <v>44999</v>
          </cell>
          <cell r="Z4689">
            <v>8664</v>
          </cell>
        </row>
        <row r="4690">
          <cell r="E4690" t="str">
            <v>FLAT NO. 300, BLOCK - A, MP SRIRAM, CHHOTA GAMHARIA, P.S. - GAMHARIA, DIST.- SARAIKELA KHARSAWAN</v>
          </cell>
          <cell r="G4690">
            <v>7900700814</v>
          </cell>
          <cell r="K4690" t="str">
            <v>BRBL150944</v>
          </cell>
          <cell r="W4690">
            <v>44999</v>
          </cell>
          <cell r="Z4690">
            <v>5249</v>
          </cell>
        </row>
        <row r="4691">
          <cell r="E4691" t="str">
            <v>NAGRI,RANCHI
835202
RANCHI</v>
          </cell>
          <cell r="G4691">
            <v>9361106140</v>
          </cell>
          <cell r="K4691" t="str">
            <v>BMJS040004</v>
          </cell>
          <cell r="W4691">
            <v>44998</v>
          </cell>
          <cell r="Z4691">
            <v>25052</v>
          </cell>
        </row>
        <row r="4692">
          <cell r="E4692" t="str">
            <v>CHUTIA, RANCHI</v>
          </cell>
          <cell r="G4692">
            <v>8757478359</v>
          </cell>
          <cell r="K4692" t="str">
            <v>BUFD162814</v>
          </cell>
          <cell r="W4692">
            <v>44998</v>
          </cell>
          <cell r="Z4692">
            <v>4443</v>
          </cell>
        </row>
        <row r="4693">
          <cell r="E4693" t="str">
            <v>CHUTIA, RANCHI</v>
          </cell>
          <cell r="G4693">
            <v>9334745488</v>
          </cell>
          <cell r="K4693" t="str">
            <v>BMED200254</v>
          </cell>
          <cell r="W4693">
            <v>44998</v>
          </cell>
          <cell r="Z4693">
            <v>7278</v>
          </cell>
        </row>
        <row r="4694">
          <cell r="E4694" t="str">
            <v>NAGARI,</v>
          </cell>
          <cell r="G4694">
            <v>9204493506</v>
          </cell>
          <cell r="K4694" t="str">
            <v>BLGS040582</v>
          </cell>
          <cell r="W4694">
            <v>44996</v>
          </cell>
          <cell r="Z4694">
            <v>40450</v>
          </cell>
        </row>
        <row r="4695">
          <cell r="E4695" t="str">
            <v>NAGARI,</v>
          </cell>
          <cell r="G4695">
            <v>9204493506</v>
          </cell>
          <cell r="K4695" t="str">
            <v>BILS030211</v>
          </cell>
          <cell r="W4695">
            <v>44996</v>
          </cell>
          <cell r="Z4695">
            <v>51023</v>
          </cell>
        </row>
        <row r="4696">
          <cell r="E4696" t="str">
            <v>LODNA</v>
          </cell>
          <cell r="G4696">
            <v>8434845555</v>
          </cell>
          <cell r="K4696" t="str">
            <v>BTCD162149</v>
          </cell>
          <cell r="W4696">
            <v>44996</v>
          </cell>
          <cell r="Z4696">
            <v>5750</v>
          </cell>
        </row>
        <row r="4697">
          <cell r="E4697" t="str">
            <v>GROUND FLOOR, 8H AND 81, NATION PRINTERS, NAMKUM INDUSTRIAL AREA,, LOWADIH, RANCHI
GROUND FLOOR, 8H AND 81, NATION PRINTERS, NAMKUM INDUSTRIAL AREA,, LOWADIH, RANCHI
834010</v>
          </cell>
          <cell r="G4697">
            <v>9386895542</v>
          </cell>
          <cell r="K4697" t="str">
            <v>BRCC372871</v>
          </cell>
          <cell r="W4697">
            <v>44996</v>
          </cell>
          <cell r="Z4697">
            <v>20459</v>
          </cell>
        </row>
        <row r="4698">
          <cell r="E4698" t="str">
            <v>SARNATOLI,ANGADA,RANCHI
835222</v>
          </cell>
          <cell r="G4698">
            <v>9661709593</v>
          </cell>
          <cell r="K4698" t="str">
            <v>BSAF110719</v>
          </cell>
          <cell r="W4698">
            <v>44995</v>
          </cell>
          <cell r="Z4698">
            <v>21400</v>
          </cell>
        </row>
        <row r="4699">
          <cell r="E4699" t="str">
            <v>AT. BONGABAR, SANDI, RAMGARH, AMC  FROM 1-8-2019 TO 30-7-2020
829122
SANDI ,</v>
          </cell>
          <cell r="G4699">
            <v>7004377365</v>
          </cell>
          <cell r="K4699" t="str">
            <v>BLGS040605</v>
          </cell>
          <cell r="W4699">
            <v>44995</v>
          </cell>
          <cell r="Z4699">
            <v>49903</v>
          </cell>
        </row>
        <row r="4700">
          <cell r="E4700" t="str">
            <v>RAMGARH</v>
          </cell>
          <cell r="G4700">
            <v>7004377365</v>
          </cell>
          <cell r="K4700" t="str">
            <v>BLES031356</v>
          </cell>
          <cell r="W4700">
            <v>44995</v>
          </cell>
          <cell r="Z4700">
            <v>43254</v>
          </cell>
        </row>
        <row r="4701">
          <cell r="E4701" t="str">
            <v>HORHAP ROAD, MAHILONG, RANCHI
835103</v>
          </cell>
          <cell r="G4701">
            <v>9708039203</v>
          </cell>
          <cell r="K4701" t="str">
            <v>BRIC374329</v>
          </cell>
          <cell r="W4701">
            <v>44995</v>
          </cell>
          <cell r="Z4701">
            <v>23423</v>
          </cell>
        </row>
        <row r="4702">
          <cell r="E4702" t="str">
            <v>KOKAR INDUSTRIAL AREA</v>
          </cell>
          <cell r="G4702">
            <v>8404802065</v>
          </cell>
          <cell r="K4702" t="str">
            <v>BVKC374486</v>
          </cell>
          <cell r="W4702">
            <v>44995</v>
          </cell>
          <cell r="Z4702">
            <v>3003</v>
          </cell>
        </row>
        <row r="4703">
          <cell r="E4703" t="str">
            <v>KOKAR INDUSTRIAL AREA,RANCHI
834001</v>
          </cell>
          <cell r="G4703">
            <v>8709740232</v>
          </cell>
          <cell r="K4703" t="str">
            <v>BPIC370386</v>
          </cell>
          <cell r="W4703">
            <v>44995</v>
          </cell>
          <cell r="Z4703">
            <v>12766</v>
          </cell>
        </row>
        <row r="4704">
          <cell r="E4704" t="str">
            <v>LODNA</v>
          </cell>
          <cell r="G4704">
            <v>7644045555</v>
          </cell>
          <cell r="K4704" t="str">
            <v>BVID163401</v>
          </cell>
          <cell r="W4704">
            <v>44995</v>
          </cell>
          <cell r="Z4704">
            <v>1</v>
          </cell>
        </row>
        <row r="4705">
          <cell r="E4705" t="str">
            <v>TETULWARI</v>
          </cell>
          <cell r="G4705">
            <v>9835747740</v>
          </cell>
          <cell r="K4705" t="str">
            <v>BTGD162296</v>
          </cell>
          <cell r="W4705">
            <v>44995</v>
          </cell>
          <cell r="Z4705">
            <v>2158</v>
          </cell>
        </row>
        <row r="4706">
          <cell r="E4706" t="str">
            <v>NICHITPUR</v>
          </cell>
          <cell r="G4706">
            <v>6202894138</v>
          </cell>
          <cell r="K4706" t="str">
            <v>BUCD162696</v>
          </cell>
          <cell r="W4706">
            <v>44995</v>
          </cell>
          <cell r="Z4706">
            <v>4035</v>
          </cell>
        </row>
        <row r="4707">
          <cell r="E4707" t="str">
            <v>PLOT NO. 148, TUPUDANA, INDUSTRIAL AREA, HATIA, RANCHI
834002</v>
          </cell>
          <cell r="G4707">
            <v>9534249500</v>
          </cell>
          <cell r="K4707" t="str">
            <v>BRIS035838</v>
          </cell>
          <cell r="W4707">
            <v>44995</v>
          </cell>
          <cell r="Z4707">
            <v>19245</v>
          </cell>
        </row>
        <row r="4708">
          <cell r="E4708" t="str">
            <v>GOBINDPUR INDUSTRIAL AREA, DHANBAD</v>
          </cell>
          <cell r="G4708">
            <v>9113169811</v>
          </cell>
          <cell r="K4708" t="str">
            <v>BVJS047894</v>
          </cell>
          <cell r="W4708">
            <v>44992</v>
          </cell>
          <cell r="Z4708">
            <v>8319</v>
          </cell>
        </row>
        <row r="4709">
          <cell r="E4709" t="str">
            <v>RAJA PUR</v>
          </cell>
          <cell r="G4709">
            <v>7033918145</v>
          </cell>
          <cell r="K4709" t="str">
            <v>BRHD161312</v>
          </cell>
          <cell r="W4709">
            <v>44992</v>
          </cell>
          <cell r="Z4709">
            <v>4323</v>
          </cell>
        </row>
        <row r="4710">
          <cell r="E4710" t="str">
            <v>RATANPUR,DHANBAD
828109</v>
          </cell>
          <cell r="G4710">
            <v>9031029501</v>
          </cell>
          <cell r="K4710" t="str">
            <v>BTLC377584</v>
          </cell>
          <cell r="W4710">
            <v>44992</v>
          </cell>
          <cell r="Z4710">
            <v>4698</v>
          </cell>
        </row>
        <row r="4711">
          <cell r="E4711" t="str">
            <v>501, H.NO.3-4-136/B., ROYAL ASHOK, RESIDENCY , BARKATPURA, HYDERABAD, TELANGANA - 500027</v>
          </cell>
          <cell r="G4711">
            <v>7033918145</v>
          </cell>
          <cell r="K4711" t="str">
            <v>BTJD162045</v>
          </cell>
          <cell r="W4711">
            <v>44992</v>
          </cell>
          <cell r="Z4711">
            <v>6325</v>
          </cell>
        </row>
        <row r="4712">
          <cell r="E4712" t="str">
            <v>KAARO SUBHASH NAGAR, DHANBAD</v>
          </cell>
          <cell r="G4712">
            <v>7873039065</v>
          </cell>
          <cell r="K4712" t="str">
            <v>BTFD162243</v>
          </cell>
          <cell r="W4712">
            <v>44991</v>
          </cell>
          <cell r="Z4712">
            <v>6115</v>
          </cell>
        </row>
        <row r="4713">
          <cell r="E4713" t="str">
            <v>DEOGHAR,JHARKHAND</v>
          </cell>
          <cell r="G4713">
            <v>7250504785</v>
          </cell>
          <cell r="K4713" t="str">
            <v>BQED160222</v>
          </cell>
          <cell r="W4713">
            <v>44991</v>
          </cell>
          <cell r="Z4713">
            <v>4793</v>
          </cell>
        </row>
        <row r="4714">
          <cell r="E4714" t="str">
            <v>C/O L&amp;T LIMITED, CHOUSA, BUXER, BIHAR</v>
          </cell>
          <cell r="G4714">
            <v>8349233066</v>
          </cell>
          <cell r="K4714" t="str">
            <v>BVDD163198</v>
          </cell>
          <cell r="W4714">
            <v>44991</v>
          </cell>
          <cell r="Z4714">
            <v>426</v>
          </cell>
        </row>
        <row r="4715">
          <cell r="E4715" t="str">
            <v>NICHITPUR</v>
          </cell>
          <cell r="G4715">
            <v>7903412157</v>
          </cell>
          <cell r="K4715" t="str">
            <v>BUCD162696</v>
          </cell>
          <cell r="W4715">
            <v>44991</v>
          </cell>
          <cell r="Z4715">
            <v>4005</v>
          </cell>
        </row>
        <row r="4716">
          <cell r="E4716" t="str">
            <v>RAMGARH,JHARKHAND
825101
RAMGARH</v>
          </cell>
          <cell r="G4716">
            <v>9431394348</v>
          </cell>
          <cell r="K4716" t="str">
            <v>BSGC376585</v>
          </cell>
          <cell r="W4716">
            <v>44991</v>
          </cell>
          <cell r="Z4716">
            <v>9809</v>
          </cell>
        </row>
        <row r="4717">
          <cell r="E4717" t="str">
            <v>PIPRA</v>
          </cell>
          <cell r="G4717">
            <v>9304258268</v>
          </cell>
          <cell r="K4717" t="str">
            <v>BVIL161084</v>
          </cell>
          <cell r="W4717">
            <v>44991</v>
          </cell>
          <cell r="Z4717">
            <v>105</v>
          </cell>
        </row>
        <row r="4718">
          <cell r="E4718" t="str">
            <v>KHASHMAHAL PROJECT CCL, BERMO, PHUSHRO, JHARKHAND</v>
          </cell>
          <cell r="G4718">
            <v>8210106692</v>
          </cell>
          <cell r="K4718" t="str">
            <v>BULD162561</v>
          </cell>
          <cell r="W4718">
            <v>44989</v>
          </cell>
          <cell r="Z4718">
            <v>3380</v>
          </cell>
        </row>
        <row r="4719">
          <cell r="E4719" t="str">
            <v>DEOGHAR,JHARKHAND</v>
          </cell>
          <cell r="G4719">
            <v>7250504785</v>
          </cell>
          <cell r="K4719" t="str">
            <v>BQED160222</v>
          </cell>
          <cell r="W4719">
            <v>44989</v>
          </cell>
          <cell r="Z4719">
            <v>2244</v>
          </cell>
        </row>
        <row r="4720">
          <cell r="E4720" t="str">
            <v>TATISIWAI INDUSTRIAL AREA, RANCHI
835103
TATISILWAY RANCHI</v>
          </cell>
          <cell r="G4720">
            <v>7488690694</v>
          </cell>
          <cell r="K4720" t="str">
            <v>BSAS036958</v>
          </cell>
          <cell r="W4720">
            <v>44989</v>
          </cell>
          <cell r="Z4720">
            <v>12546</v>
          </cell>
        </row>
        <row r="4721">
          <cell r="E4721" t="str">
            <v>KUSAMDHANGA, PAKUR</v>
          </cell>
          <cell r="G4721">
            <v>9525750010</v>
          </cell>
          <cell r="K4721" t="str">
            <v>BQGD220072</v>
          </cell>
          <cell r="W4721">
            <v>44989</v>
          </cell>
          <cell r="Z4721">
            <v>1508</v>
          </cell>
        </row>
        <row r="4722">
          <cell r="E4722" t="str">
            <v>BANK MOTE, GOMIA</v>
          </cell>
          <cell r="G4722">
            <v>8383051462</v>
          </cell>
          <cell r="K4722" t="str">
            <v>BWJC378352</v>
          </cell>
          <cell r="W4722">
            <v>44988</v>
          </cell>
          <cell r="Z4722">
            <v>1</v>
          </cell>
        </row>
        <row r="4723">
          <cell r="E4723" t="str">
            <v>DHANBAD</v>
          </cell>
          <cell r="G4723">
            <v>9753849615</v>
          </cell>
          <cell r="K4723" t="str">
            <v>BVGD163308</v>
          </cell>
          <cell r="W4723">
            <v>44988</v>
          </cell>
          <cell r="Z4723">
            <v>711</v>
          </cell>
        </row>
        <row r="4724">
          <cell r="E4724" t="str">
            <v>CHAPAPUR, NIRSA</v>
          </cell>
          <cell r="G4724">
            <v>9931921808</v>
          </cell>
          <cell r="K4724" t="str">
            <v>BQED160215</v>
          </cell>
          <cell r="W4724">
            <v>44988</v>
          </cell>
          <cell r="Z4724">
            <v>3321</v>
          </cell>
        </row>
        <row r="4725">
          <cell r="E4725" t="str">
            <v>PHOOLWARTAND, DHANBAD</v>
          </cell>
          <cell r="G4725">
            <v>8106167121</v>
          </cell>
          <cell r="K4725" t="str">
            <v>BVHD163393</v>
          </cell>
          <cell r="W4725">
            <v>44988</v>
          </cell>
          <cell r="Z4725">
            <v>295</v>
          </cell>
        </row>
        <row r="4726">
          <cell r="E4726" t="str">
            <v>GROUND AND 1 ST FLOOR, BESIDE DAINIK BHASKAR, GOVINDPUR ROAD, DIST :- DHANBAD
GROUND AND 1 ST FLOOR, BESIDE DAINIK BHASKAR, GOVINDPUR ROAD, DIST :- DHANBAD
828109</v>
          </cell>
          <cell r="G4726">
            <v>8789061377</v>
          </cell>
          <cell r="K4726" t="str">
            <v>BRES034488</v>
          </cell>
          <cell r="W4726">
            <v>44988</v>
          </cell>
          <cell r="Z4726">
            <v>16683</v>
          </cell>
        </row>
        <row r="4727">
          <cell r="E4727" t="str">
            <v>RAJAPUR, DHANBAD</v>
          </cell>
          <cell r="G4727">
            <v>7667544644</v>
          </cell>
          <cell r="K4727" t="str">
            <v>BQKD200046</v>
          </cell>
          <cell r="W4727">
            <v>44988</v>
          </cell>
          <cell r="Z4727">
            <v>2634</v>
          </cell>
        </row>
        <row r="4728">
          <cell r="E4728" t="str">
            <v>KATRAS, DHANBAD</v>
          </cell>
          <cell r="G4728">
            <v>9570178502</v>
          </cell>
          <cell r="K4728" t="str">
            <v>BRBD160892</v>
          </cell>
          <cell r="W4728">
            <v>44987</v>
          </cell>
          <cell r="Z4728">
            <v>10234</v>
          </cell>
        </row>
        <row r="4729">
          <cell r="E4729" t="str">
            <v>KATRAS, DHANBAD</v>
          </cell>
          <cell r="G4729">
            <v>9570178502</v>
          </cell>
          <cell r="K4729" t="str">
            <v>BRBD160901</v>
          </cell>
          <cell r="W4729">
            <v>44987</v>
          </cell>
          <cell r="Z4729">
            <v>11064</v>
          </cell>
        </row>
        <row r="4730">
          <cell r="E4730" t="str">
            <v>RAMGARH,JHARKHAND
829122</v>
          </cell>
          <cell r="G4730">
            <v>9934012694</v>
          </cell>
          <cell r="K4730" t="str">
            <v>BOKC370020</v>
          </cell>
          <cell r="W4730">
            <v>44987</v>
          </cell>
          <cell r="Z4730">
            <v>19729</v>
          </cell>
        </row>
        <row r="4731">
          <cell r="E4731" t="str">
            <v>TETULMARI, DHANBAD</v>
          </cell>
          <cell r="G4731">
            <v>6299066158</v>
          </cell>
          <cell r="K4731" t="str">
            <v>BVLD163040</v>
          </cell>
          <cell r="W4731">
            <v>44987</v>
          </cell>
          <cell r="Z4731">
            <v>2304</v>
          </cell>
        </row>
        <row r="4732">
          <cell r="E4732" t="str">
            <v>KATRAS, DHANBAD</v>
          </cell>
          <cell r="G4732">
            <v>62990166158</v>
          </cell>
          <cell r="K4732" t="str">
            <v>BSKD161477</v>
          </cell>
          <cell r="W4732">
            <v>44987</v>
          </cell>
          <cell r="Z4732">
            <v>8821</v>
          </cell>
        </row>
        <row r="4733">
          <cell r="E4733" t="str">
            <v>KATHITAR,RANCHI
KATHITAR,RANCHI
834004
KATHITAR,</v>
          </cell>
          <cell r="G4733">
            <v>6203721760</v>
          </cell>
          <cell r="K4733" t="str">
            <v>BSFC376340</v>
          </cell>
          <cell r="W4733">
            <v>44986</v>
          </cell>
          <cell r="Z4733">
            <v>3987</v>
          </cell>
        </row>
        <row r="4734">
          <cell r="E4734" t="str">
            <v>RAMGARH,JHARKHAND
825101
RAMGARH</v>
          </cell>
          <cell r="G4734">
            <v>6299651760</v>
          </cell>
          <cell r="K4734" t="str">
            <v>BSGC376585</v>
          </cell>
          <cell r="W4734">
            <v>44986</v>
          </cell>
          <cell r="Z4734">
            <v>9775</v>
          </cell>
        </row>
        <row r="4735">
          <cell r="E4735" t="str">
            <v>JHUMRI TILAIYA</v>
          </cell>
          <cell r="G4735">
            <v>7061052272</v>
          </cell>
          <cell r="K4735" t="str">
            <v>GPLS030458</v>
          </cell>
          <cell r="W4735">
            <v>44986</v>
          </cell>
          <cell r="Z4735">
            <v>26739</v>
          </cell>
        </row>
        <row r="4736">
          <cell r="E4736" t="str">
            <v>BARKAGAON</v>
          </cell>
          <cell r="G4736">
            <v>8210586801</v>
          </cell>
          <cell r="K4736" t="str">
            <v>GOKS040081</v>
          </cell>
          <cell r="W4736">
            <v>44985</v>
          </cell>
          <cell r="Z4736">
            <v>14170</v>
          </cell>
        </row>
        <row r="4737">
          <cell r="E4737" t="str">
            <v>MOKAMA, BIHAR</v>
          </cell>
          <cell r="G4737">
            <v>9279265464</v>
          </cell>
          <cell r="K4737" t="str">
            <v>AUKD230777</v>
          </cell>
          <cell r="W4737">
            <v>44985</v>
          </cell>
          <cell r="Z4737">
            <v>943</v>
          </cell>
        </row>
        <row r="4738">
          <cell r="E4738" t="str">
            <v>BASTAKOLA, DHANBAD</v>
          </cell>
          <cell r="G4738">
            <v>9553053031</v>
          </cell>
          <cell r="K4738" t="str">
            <v>BUKD162535</v>
          </cell>
          <cell r="W4738">
            <v>44985</v>
          </cell>
          <cell r="Z4738">
            <v>6670</v>
          </cell>
        </row>
        <row r="4739">
          <cell r="E4739" t="str">
            <v>KWJAMA COLLIERY, DHANBAD</v>
          </cell>
          <cell r="G4739">
            <v>9044360313</v>
          </cell>
          <cell r="K4739" t="str">
            <v>BVCD163165</v>
          </cell>
          <cell r="W4739">
            <v>44985</v>
          </cell>
          <cell r="Z4739">
            <v>1360</v>
          </cell>
        </row>
        <row r="4740">
          <cell r="E4740" t="str">
            <v>C/O PALANIAPPAN CHANDRAN, KATTUKOTTAL, PAITHUR, P.O- ATTUR TK,SALEM, TAMILNADU</v>
          </cell>
          <cell r="G4740">
            <v>8809338483</v>
          </cell>
          <cell r="K4740" t="str">
            <v>BSAD230391</v>
          </cell>
          <cell r="W4740">
            <v>44984</v>
          </cell>
          <cell r="Z4740">
            <v>5055</v>
          </cell>
        </row>
        <row r="4741">
          <cell r="E4741" t="str">
            <v>RAHELA, DALTAINGANJ</v>
          </cell>
          <cell r="G4741">
            <v>9006084471</v>
          </cell>
          <cell r="K4741" t="str">
            <v>BUGS035879</v>
          </cell>
          <cell r="W4741">
            <v>44984</v>
          </cell>
          <cell r="Z4741">
            <v>6905</v>
          </cell>
        </row>
        <row r="4742">
          <cell r="E4742" t="str">
            <v>HAZARIBAGH</v>
          </cell>
          <cell r="G4742">
            <v>7634075471</v>
          </cell>
          <cell r="K4742" t="str">
            <v>BUKC370622</v>
          </cell>
          <cell r="W4742">
            <v>44984</v>
          </cell>
          <cell r="Z4742">
            <v>3510</v>
          </cell>
        </row>
        <row r="4743">
          <cell r="E4743" t="str">
            <v>BANDHIYA RAOD, NAGRI RANCHI, MOB.8709325266
834006
BANDHIYA ROAD, NAGARI RANCHI</v>
          </cell>
          <cell r="G4743">
            <v>9110033639</v>
          </cell>
          <cell r="K4743" t="str">
            <v>BLFS040558</v>
          </cell>
          <cell r="W4743">
            <v>44984</v>
          </cell>
          <cell r="Z4743">
            <v>54970</v>
          </cell>
        </row>
        <row r="4744">
          <cell r="E4744" t="str">
            <v>BERA, DHANBAD</v>
          </cell>
          <cell r="G4744">
            <v>7632886938</v>
          </cell>
          <cell r="K4744" t="str">
            <v>BUAD162634</v>
          </cell>
          <cell r="W4744">
            <v>44984</v>
          </cell>
          <cell r="Z4744">
            <v>2502</v>
          </cell>
        </row>
        <row r="4745">
          <cell r="E4745" t="str">
            <v>NAGRI,RANCHI
835202
RANCHI</v>
          </cell>
          <cell r="G4745">
            <v>6200132241</v>
          </cell>
          <cell r="K4745" t="str">
            <v>BRIS035698</v>
          </cell>
          <cell r="W4745">
            <v>44984</v>
          </cell>
          <cell r="Z4745">
            <v>25384</v>
          </cell>
        </row>
        <row r="4746">
          <cell r="E4746" t="str">
            <v>SUNDER NAGAR, JAMSHEDPUR</v>
          </cell>
          <cell r="G4746">
            <v>9437548852</v>
          </cell>
          <cell r="K4746" t="str">
            <v>BVED163235</v>
          </cell>
          <cell r="W4746">
            <v>44984</v>
          </cell>
          <cell r="Z4746">
            <v>1524</v>
          </cell>
        </row>
        <row r="4747">
          <cell r="E4747" t="str">
            <v>SUNDER NAGAR, JAMSHEDPUR</v>
          </cell>
          <cell r="G4747">
            <v>9437548852</v>
          </cell>
          <cell r="K4747" t="str">
            <v>BVED163231</v>
          </cell>
          <cell r="W4747">
            <v>44984</v>
          </cell>
          <cell r="Z4747">
            <v>1474</v>
          </cell>
        </row>
        <row r="4748">
          <cell r="E4748" t="str">
            <v>KODERMA</v>
          </cell>
          <cell r="G4748">
            <v>9631639052</v>
          </cell>
          <cell r="K4748" t="str">
            <v>BVFS049421</v>
          </cell>
          <cell r="W4748">
            <v>44982</v>
          </cell>
          <cell r="Z4748">
            <v>1</v>
          </cell>
        </row>
        <row r="4749">
          <cell r="E4749" t="str">
            <v>KODERMA</v>
          </cell>
          <cell r="G4749">
            <v>9631639052</v>
          </cell>
          <cell r="K4749" t="str">
            <v>BVFS049407</v>
          </cell>
          <cell r="W4749">
            <v>44982</v>
          </cell>
          <cell r="Z4749">
            <v>1</v>
          </cell>
        </row>
        <row r="4750">
          <cell r="E4750" t="str">
            <v>KODERMA</v>
          </cell>
          <cell r="G4750">
            <v>9631639052</v>
          </cell>
          <cell r="K4750" t="str">
            <v>BVFS049398</v>
          </cell>
          <cell r="W4750">
            <v>44982</v>
          </cell>
          <cell r="Z4750">
            <v>1</v>
          </cell>
        </row>
        <row r="4751">
          <cell r="E4751" t="str">
            <v>KODERMA</v>
          </cell>
          <cell r="G4751">
            <v>9631639052</v>
          </cell>
          <cell r="K4751" t="str">
            <v>BVFS049426</v>
          </cell>
          <cell r="W4751">
            <v>44982</v>
          </cell>
          <cell r="Z4751">
            <v>1</v>
          </cell>
        </row>
        <row r="4752">
          <cell r="E4752" t="str">
            <v>DHANBAD JHARKHAND</v>
          </cell>
          <cell r="G4752">
            <v>7623886938</v>
          </cell>
          <cell r="K4752" t="str">
            <v>BQKD160115</v>
          </cell>
          <cell r="W4752">
            <v>44982</v>
          </cell>
          <cell r="Z4752">
            <v>10180</v>
          </cell>
        </row>
        <row r="4753">
          <cell r="E4753" t="str">
            <v>ANKIT KUMAR SONTHALIA, R.N. BOSE ROAD, SATSANG GATE, NEAR HANUMAN MANDIR,, PURANDAHA, DEOGHAR, DIST. DUMKA,, JHARKHAND</v>
          </cell>
          <cell r="G4753">
            <v>6200191036</v>
          </cell>
          <cell r="K4753" t="str">
            <v>BSID161979</v>
          </cell>
          <cell r="W4753">
            <v>44982</v>
          </cell>
          <cell r="Z4753">
            <v>4749</v>
          </cell>
        </row>
        <row r="4754">
          <cell r="E4754" t="str">
            <v>NAGRI,RANCHI
835202
RANCHI</v>
          </cell>
          <cell r="G4754">
            <v>7004248429</v>
          </cell>
          <cell r="K4754" t="str">
            <v>BRIS035698</v>
          </cell>
          <cell r="W4754">
            <v>44981</v>
          </cell>
          <cell r="Z4754">
            <v>25345</v>
          </cell>
        </row>
        <row r="4755">
          <cell r="E4755" t="str">
            <v>BEGUSARAI</v>
          </cell>
          <cell r="G4755">
            <v>7738515781</v>
          </cell>
          <cell r="K4755" t="str">
            <v>BWJL153355</v>
          </cell>
          <cell r="W4755">
            <v>44981</v>
          </cell>
          <cell r="Z4755">
            <v>1</v>
          </cell>
        </row>
        <row r="4756">
          <cell r="E4756" t="str">
            <v>BHOWRA, DHANBAD</v>
          </cell>
          <cell r="G4756">
            <v>7667061376</v>
          </cell>
          <cell r="K4756" t="str">
            <v>BVJD162958</v>
          </cell>
          <cell r="W4756">
            <v>44981</v>
          </cell>
          <cell r="Z4756">
            <v>1309</v>
          </cell>
        </row>
        <row r="4757">
          <cell r="E4757" t="str">
            <v>Chiturdih, Dhanbad.</v>
          </cell>
          <cell r="G4757">
            <v>9931519401</v>
          </cell>
          <cell r="K4757" t="str">
            <v>BTDD162192</v>
          </cell>
          <cell r="W4757">
            <v>44981</v>
          </cell>
          <cell r="Z4757">
            <v>4296</v>
          </cell>
        </row>
        <row r="4758">
          <cell r="E4758" t="str">
            <v>GODDA</v>
          </cell>
          <cell r="G4758">
            <v>9835363702</v>
          </cell>
          <cell r="K4758" t="str">
            <v>GOKL150021</v>
          </cell>
          <cell r="W4758">
            <v>44981</v>
          </cell>
          <cell r="Z4758">
            <v>747</v>
          </cell>
        </row>
        <row r="4759">
          <cell r="E4759" t="str">
            <v>TATULMURI, DHANBAD</v>
          </cell>
          <cell r="G4759">
            <v>9985445152</v>
          </cell>
          <cell r="K4759" t="str">
            <v>BUGD162852</v>
          </cell>
          <cell r="W4759">
            <v>44980</v>
          </cell>
          <cell r="Z4759">
            <v>2266</v>
          </cell>
        </row>
        <row r="4760">
          <cell r="E4760" t="str">
            <v>JHUMRI TILAIYA</v>
          </cell>
          <cell r="G4760">
            <v>7061052272</v>
          </cell>
          <cell r="K4760" t="str">
            <v>GPLS030458</v>
          </cell>
          <cell r="W4760">
            <v>44980</v>
          </cell>
          <cell r="Z4760">
            <v>26634</v>
          </cell>
        </row>
        <row r="4761">
          <cell r="E4761" t="str">
            <v>C/O - PREM PRAKASH AGARWAL, OPP - HILLVIEW FUEL STATION, GODHUR, P.O - KUSUNDA, DHANBAD</v>
          </cell>
          <cell r="G4761">
            <v>6202894138</v>
          </cell>
          <cell r="K4761" t="str">
            <v>BTED162217</v>
          </cell>
          <cell r="W4761">
            <v>44980</v>
          </cell>
          <cell r="Z4761">
            <v>5913</v>
          </cell>
        </row>
        <row r="4762">
          <cell r="E4762" t="str">
            <v>PIPRA</v>
          </cell>
          <cell r="G4762">
            <v>9304258268</v>
          </cell>
          <cell r="K4762" t="str">
            <v>BVIL161084</v>
          </cell>
          <cell r="W4762">
            <v>44980</v>
          </cell>
          <cell r="Z4762">
            <v>80</v>
          </cell>
        </row>
        <row r="4763">
          <cell r="E4763" t="str">
            <v>PIPRA</v>
          </cell>
          <cell r="G4763">
            <v>9304258268</v>
          </cell>
          <cell r="K4763" t="str">
            <v>BVIL161084</v>
          </cell>
          <cell r="W4763">
            <v>44980</v>
          </cell>
          <cell r="Z4763">
            <v>80</v>
          </cell>
        </row>
        <row r="4764">
          <cell r="E4764" t="str">
            <v>KATRAS, DHANBAD</v>
          </cell>
          <cell r="G4764">
            <v>8210106692</v>
          </cell>
          <cell r="K4764" t="str">
            <v>BRBD160892</v>
          </cell>
          <cell r="W4764">
            <v>44980</v>
          </cell>
          <cell r="Z4764">
            <v>10234</v>
          </cell>
        </row>
        <row r="4765">
          <cell r="E4765" t="str">
            <v>SONARDHI</v>
          </cell>
          <cell r="G4765">
            <v>8210106692</v>
          </cell>
          <cell r="K4765" t="str">
            <v>BRCD160940</v>
          </cell>
          <cell r="W4765">
            <v>44979</v>
          </cell>
          <cell r="Z4765">
            <v>7315</v>
          </cell>
        </row>
        <row r="4766">
          <cell r="E4766" t="str">
            <v>TATISILWI, RANCHI</v>
          </cell>
          <cell r="G4766">
            <v>9572693497</v>
          </cell>
          <cell r="K4766" t="str">
            <v>BSDD120664</v>
          </cell>
          <cell r="W4766">
            <v>44979</v>
          </cell>
          <cell r="Z4766">
            <v>2890</v>
          </cell>
        </row>
        <row r="4767">
          <cell r="E4767" t="str">
            <v>RANCHI</v>
          </cell>
          <cell r="G4767">
            <v>9973686006</v>
          </cell>
          <cell r="K4767" t="str">
            <v>BLIS031950</v>
          </cell>
          <cell r="W4767">
            <v>44979</v>
          </cell>
          <cell r="Z4767">
            <v>28422</v>
          </cell>
        </row>
        <row r="4768">
          <cell r="E4768" t="str">
            <v>SIDRAUL, NAMKUM, RANCHI
834010
SIDRAUL, NAMKUM, RANCHI</v>
          </cell>
          <cell r="G4768">
            <v>9993423669</v>
          </cell>
          <cell r="K4768" t="str">
            <v>UOIS030128</v>
          </cell>
          <cell r="W4768">
            <v>44979</v>
          </cell>
          <cell r="Z4768">
            <v>13502</v>
          </cell>
        </row>
        <row r="4769">
          <cell r="E4769" t="str">
            <v>KWJAMA COLLIERY, DHANBAD</v>
          </cell>
          <cell r="G4769">
            <v>9044360313</v>
          </cell>
          <cell r="K4769" t="str">
            <v>BVCD163165</v>
          </cell>
          <cell r="W4769">
            <v>44979</v>
          </cell>
          <cell r="Z4769">
            <v>1000</v>
          </cell>
        </row>
        <row r="4770">
          <cell r="E4770" t="str">
            <v>KUJAMA</v>
          </cell>
          <cell r="G4770">
            <v>9065764901</v>
          </cell>
          <cell r="K4770" t="str">
            <v>BVJD162972</v>
          </cell>
          <cell r="W4770">
            <v>44979</v>
          </cell>
          <cell r="Z4770">
            <v>1716</v>
          </cell>
        </row>
        <row r="4771">
          <cell r="E4771" t="str">
            <v>SADAR HOSPITAL, BOKARO, C/O L &amp; T LTD. BOKARO, JHARKHAND
C/O L &amp; T LTD. BOKARO, JHARKHAND
000000</v>
          </cell>
          <cell r="G4771">
            <v>7654511684</v>
          </cell>
          <cell r="K4771" t="str">
            <v>BUBS045931</v>
          </cell>
          <cell r="W4771">
            <v>44978</v>
          </cell>
          <cell r="Z4771">
            <v>4615</v>
          </cell>
        </row>
        <row r="4772">
          <cell r="E4772" t="str">
            <v>BARKAGAOUN, HAZARIBAGH</v>
          </cell>
          <cell r="G4772">
            <v>7070010949</v>
          </cell>
          <cell r="K4772" t="str">
            <v>BVED231179</v>
          </cell>
          <cell r="W4772">
            <v>44978</v>
          </cell>
          <cell r="Z4772">
            <v>1010</v>
          </cell>
        </row>
        <row r="4773">
          <cell r="E4773" t="str">
            <v>SADAR HOSPITAL, BOKARO, C/O L &amp; T LTD. BOKARO, JHARKHAND
C/O L &amp; T LTD. BOKARO, JHARKHAND
000000</v>
          </cell>
          <cell r="G4773">
            <v>7654511684</v>
          </cell>
          <cell r="K4773" t="str">
            <v>BUBS045933</v>
          </cell>
          <cell r="W4773">
            <v>44978</v>
          </cell>
          <cell r="Z4773">
            <v>4273</v>
          </cell>
        </row>
        <row r="4774">
          <cell r="E4774" t="str">
            <v>DALADALI, RANCHI</v>
          </cell>
          <cell r="G4774">
            <v>9934169368</v>
          </cell>
          <cell r="K4774" t="str">
            <v>BVKD163010</v>
          </cell>
          <cell r="W4774">
            <v>44978</v>
          </cell>
          <cell r="Z4774">
            <v>1214</v>
          </cell>
        </row>
        <row r="4775">
          <cell r="E4775" t="str">
            <v>BHULI, DHANBAD</v>
          </cell>
          <cell r="G4775">
            <v>9122090175</v>
          </cell>
          <cell r="K4775" t="str">
            <v>BVFS039912</v>
          </cell>
          <cell r="W4775">
            <v>44977</v>
          </cell>
          <cell r="Z4775">
            <v>2341</v>
          </cell>
        </row>
        <row r="4776">
          <cell r="E4776" t="str">
            <v>GIRIDIH</v>
          </cell>
          <cell r="G4776">
            <v>8051062502</v>
          </cell>
          <cell r="K4776" t="str">
            <v>BVKS048107</v>
          </cell>
          <cell r="W4776">
            <v>44977</v>
          </cell>
          <cell r="Z4776">
            <v>6397</v>
          </cell>
        </row>
        <row r="4777">
          <cell r="E4777" t="str">
            <v>JHUMRI TELAIYA, KODARMA
825409</v>
          </cell>
          <cell r="G4777">
            <v>9455305544</v>
          </cell>
          <cell r="K4777" t="str">
            <v>BSBC375530</v>
          </cell>
          <cell r="W4777">
            <v>44977</v>
          </cell>
          <cell r="Z4777">
            <v>14832</v>
          </cell>
        </row>
        <row r="4778">
          <cell r="E4778" t="str">
            <v>KOKAR INDUSTRIAL AREA,RANCHI
834001</v>
          </cell>
          <cell r="G4778">
            <v>8709740232</v>
          </cell>
          <cell r="K4778" t="str">
            <v>BPIC370386</v>
          </cell>
          <cell r="W4778">
            <v>44977</v>
          </cell>
          <cell r="Z4778">
            <v>12648</v>
          </cell>
        </row>
        <row r="4779">
          <cell r="E4779" t="str">
            <v>9.P .INDUSTRIAL AREA  KOKAR, RANCHI, TIN-20880200515
9.P .INDUSTRIAL AREA  KOKAR, RANCHI, TIN-20880200515
834001</v>
          </cell>
          <cell r="G4779">
            <v>9431101890</v>
          </cell>
          <cell r="K4779" t="str">
            <v>BTGS031205</v>
          </cell>
          <cell r="W4779">
            <v>44975</v>
          </cell>
          <cell r="Z4779">
            <v>16362</v>
          </cell>
        </row>
        <row r="4780">
          <cell r="E4780" t="str">
            <v>BARIATU,RANCHI
834009
BARIATU</v>
          </cell>
          <cell r="G4780">
            <v>9504901125</v>
          </cell>
          <cell r="K4780" t="str">
            <v>BQLC370193</v>
          </cell>
          <cell r="W4780">
            <v>44975</v>
          </cell>
          <cell r="Z4780">
            <v>1124</v>
          </cell>
        </row>
        <row r="4781">
          <cell r="E4781" t="str">
            <v>NTPC, TANDWA</v>
          </cell>
          <cell r="G4781">
            <v>9572289274</v>
          </cell>
          <cell r="K4781" t="str">
            <v>BUFL152860</v>
          </cell>
          <cell r="W4781">
            <v>44974</v>
          </cell>
          <cell r="Z4781">
            <v>143</v>
          </cell>
        </row>
        <row r="4782">
          <cell r="E4782" t="str">
            <v>ANA COLLERY, DHANBAD</v>
          </cell>
          <cell r="G4782">
            <v>9789102930</v>
          </cell>
          <cell r="K4782" t="str">
            <v>BPKD200025</v>
          </cell>
          <cell r="W4782">
            <v>44974</v>
          </cell>
          <cell r="Z4782">
            <v>3698</v>
          </cell>
        </row>
        <row r="4783">
          <cell r="E4783" t="str">
            <v>KASUNDA</v>
          </cell>
          <cell r="G4783">
            <v>7091340232</v>
          </cell>
          <cell r="K4783" t="str">
            <v>BTCD162162</v>
          </cell>
          <cell r="W4783">
            <v>44974</v>
          </cell>
          <cell r="Z4783">
            <v>5255</v>
          </cell>
        </row>
        <row r="4784">
          <cell r="E4784" t="str">
            <v>DHANBAD</v>
          </cell>
          <cell r="G4784">
            <v>9155379185</v>
          </cell>
          <cell r="K4784" t="str">
            <v>BTFD162244</v>
          </cell>
          <cell r="W4784">
            <v>44974</v>
          </cell>
          <cell r="Z4784">
            <v>7170</v>
          </cell>
        </row>
        <row r="4785">
          <cell r="E4785" t="str">
            <v>LODNA</v>
          </cell>
          <cell r="G4785">
            <v>9694641834</v>
          </cell>
          <cell r="K4785" t="str">
            <v>BTCD162149</v>
          </cell>
          <cell r="W4785">
            <v>44974</v>
          </cell>
          <cell r="Z4785">
            <v>5585</v>
          </cell>
        </row>
        <row r="4786">
          <cell r="E4786" t="str">
            <v>TOPA MINES, RAMGARH</v>
          </cell>
          <cell r="G4786">
            <v>7857919459</v>
          </cell>
          <cell r="K4786" t="str">
            <v>BSKD161467</v>
          </cell>
          <cell r="W4786">
            <v>44974</v>
          </cell>
          <cell r="Z4786">
            <v>7459</v>
          </cell>
        </row>
        <row r="4787">
          <cell r="E4787" t="str">
            <v>FLAT NO. 300, BLOCK - A, MP SRIRAM, CHHOTA GAMHARIA, P.S. - GAMHARIA, DIST.- SARAIKELA KHARSAWAN</v>
          </cell>
          <cell r="G4787">
            <v>7900700814</v>
          </cell>
          <cell r="K4787" t="str">
            <v>BRBL150944</v>
          </cell>
          <cell r="W4787">
            <v>44973</v>
          </cell>
          <cell r="Z4787">
            <v>4897</v>
          </cell>
        </row>
        <row r="4788">
          <cell r="E4788" t="str">
            <v>DHANBAD, CONT PERSON :MR. IKTEKHAR AHMAD, PH.NO :9431316718</v>
          </cell>
          <cell r="G4788">
            <v>8210567144</v>
          </cell>
          <cell r="K4788" t="str">
            <v>BQID160499</v>
          </cell>
          <cell r="W4788">
            <v>44973</v>
          </cell>
          <cell r="Z4788">
            <v>4500</v>
          </cell>
        </row>
        <row r="4789">
          <cell r="E4789" t="str">
            <v>SARNATOLI,ANGADA,RANCHI
835222</v>
          </cell>
          <cell r="G4789">
            <v>9661709593</v>
          </cell>
          <cell r="K4789" t="str">
            <v>BSAF110719</v>
          </cell>
          <cell r="W4789">
            <v>44973</v>
          </cell>
          <cell r="Z4789">
            <v>21224</v>
          </cell>
        </row>
        <row r="4790">
          <cell r="E4790" t="str">
            <v>DHANBAD, CONT PERSON :MR. IKTEKHAR AHMAD, PH.NO :9431316718</v>
          </cell>
          <cell r="G4790">
            <v>7371858481</v>
          </cell>
          <cell r="K4790" t="str">
            <v>BSKD161462</v>
          </cell>
          <cell r="W4790">
            <v>44972</v>
          </cell>
          <cell r="Z4790">
            <v>4504</v>
          </cell>
        </row>
        <row r="4791">
          <cell r="E4791" t="str">
            <v>BHULI, DHANBAD</v>
          </cell>
          <cell r="G4791">
            <v>7541046561</v>
          </cell>
          <cell r="K4791" t="str">
            <v>BVFS039912</v>
          </cell>
          <cell r="W4791">
            <v>44971</v>
          </cell>
          <cell r="Z4791">
            <v>2215</v>
          </cell>
        </row>
        <row r="4792">
          <cell r="E4792" t="str">
            <v>SARWARI, ASANSOL, WB</v>
          </cell>
          <cell r="G4792">
            <v>9431101890</v>
          </cell>
          <cell r="K4792" t="str">
            <v>BPLF150007</v>
          </cell>
          <cell r="W4792">
            <v>44971</v>
          </cell>
          <cell r="Z4792">
            <v>6313</v>
          </cell>
        </row>
        <row r="4793">
          <cell r="E4793" t="str">
            <v>ARGADA ROAD, BINJHAR, P.O. - MARAR, RAMGARH
829117</v>
          </cell>
          <cell r="G4793">
            <v>8294504879</v>
          </cell>
          <cell r="K4793" t="str">
            <v>BSCS037449</v>
          </cell>
          <cell r="W4793">
            <v>44971</v>
          </cell>
          <cell r="Z4793">
            <v>18134</v>
          </cell>
        </row>
        <row r="4794">
          <cell r="E4794" t="str">
            <v>C/O - ANUP JOSHI, DOCTOR GALI FRONT OF JAIN MANDIR, P.O. - JHUMRITILAIYA, KODERMA</v>
          </cell>
          <cell r="G4794">
            <v>9762686087</v>
          </cell>
          <cell r="K4794" t="str">
            <v>BSBD161629</v>
          </cell>
          <cell r="W4794">
            <v>44971</v>
          </cell>
          <cell r="Z4794">
            <v>2016</v>
          </cell>
        </row>
        <row r="4795">
          <cell r="E4795" t="str">
            <v>CHOUSA, BUXER, BIHAR</v>
          </cell>
          <cell r="G4795">
            <v>6391527243</v>
          </cell>
          <cell r="K4795" t="str">
            <v>BUHL152930</v>
          </cell>
          <cell r="W4795">
            <v>44971</v>
          </cell>
          <cell r="Z4795">
            <v>724</v>
          </cell>
        </row>
        <row r="4796">
          <cell r="E4796" t="str">
            <v>RAMGRAH CANTT</v>
          </cell>
          <cell r="G4796">
            <v>8340759746</v>
          </cell>
          <cell r="K4796" t="str">
            <v>BVAC375345</v>
          </cell>
          <cell r="W4796">
            <v>44971</v>
          </cell>
          <cell r="Z4796">
            <v>1203</v>
          </cell>
        </row>
        <row r="4797">
          <cell r="E4797" t="str">
            <v>ASANSOL</v>
          </cell>
          <cell r="G4797">
            <v>9431101890</v>
          </cell>
          <cell r="K4797" t="str">
            <v>BSES034494</v>
          </cell>
          <cell r="W4797">
            <v>44971</v>
          </cell>
          <cell r="Z4797">
            <v>16973</v>
          </cell>
        </row>
        <row r="4798">
          <cell r="E4798" t="str">
            <v>MUNGMA</v>
          </cell>
          <cell r="G4798">
            <v>8466063949</v>
          </cell>
          <cell r="K4798" t="str">
            <v>BNLS030573</v>
          </cell>
          <cell r="W4798">
            <v>44970</v>
          </cell>
          <cell r="Z4798">
            <v>5313</v>
          </cell>
        </row>
        <row r="4799">
          <cell r="E4799" t="str">
            <v>BHOWRA</v>
          </cell>
          <cell r="G4799">
            <v>942744640</v>
          </cell>
          <cell r="K4799" t="str">
            <v>BULD162568</v>
          </cell>
          <cell r="W4799">
            <v>44970</v>
          </cell>
          <cell r="Z4799">
            <v>4830</v>
          </cell>
        </row>
        <row r="4800">
          <cell r="E4800" t="str">
            <v>BERA, DHANBAD</v>
          </cell>
          <cell r="G4800">
            <v>7632886938</v>
          </cell>
          <cell r="K4800" t="str">
            <v>BUAD162634</v>
          </cell>
          <cell r="W4800">
            <v>44970</v>
          </cell>
          <cell r="Z4800">
            <v>2391</v>
          </cell>
        </row>
        <row r="4801">
          <cell r="E4801" t="str">
            <v>BASTAWLA DHANBAD</v>
          </cell>
          <cell r="G4801">
            <v>8658834483</v>
          </cell>
          <cell r="K4801" t="str">
            <v>BUAD162630</v>
          </cell>
          <cell r="W4801">
            <v>44970</v>
          </cell>
          <cell r="Z4801">
            <v>3687</v>
          </cell>
        </row>
        <row r="4802">
          <cell r="E4802" t="str">
            <v>DHANBAD JHARKHAND</v>
          </cell>
          <cell r="G4802">
            <v>7623886938</v>
          </cell>
          <cell r="K4802" t="str">
            <v>BQKD160115</v>
          </cell>
          <cell r="W4802">
            <v>44970</v>
          </cell>
          <cell r="Z4802">
            <v>6058</v>
          </cell>
        </row>
        <row r="4803">
          <cell r="E4803" t="str">
            <v>LODNA</v>
          </cell>
          <cell r="G4803">
            <v>9694641834</v>
          </cell>
          <cell r="K4803" t="str">
            <v>BTCD162149</v>
          </cell>
          <cell r="W4803">
            <v>44970</v>
          </cell>
          <cell r="Z4803">
            <v>5569</v>
          </cell>
        </row>
        <row r="4804">
          <cell r="E4804" t="str">
            <v>BASTAKOLA, DHANBAD</v>
          </cell>
          <cell r="G4804">
            <v>7489823544</v>
          </cell>
          <cell r="K4804" t="str">
            <v>BUKD162535</v>
          </cell>
          <cell r="W4804">
            <v>44970</v>
          </cell>
          <cell r="Z4804">
            <v>6559</v>
          </cell>
        </row>
        <row r="4805">
          <cell r="E4805" t="str">
            <v>AT: SENEGARHA, P.O-RABODH, P.S-GIDDI,(RAMGARH),, DISTT. HAZARIBAGH,JHARKHAND-825330
829108
AT: SENEGARHA, P.O-RABODH, P.S-GIDDI,(RAMGARH),</v>
          </cell>
          <cell r="G4805">
            <v>9006877583</v>
          </cell>
          <cell r="K4805" t="str">
            <v>BRAS033261</v>
          </cell>
          <cell r="W4805">
            <v>44970</v>
          </cell>
          <cell r="Z4805">
            <v>17281</v>
          </cell>
        </row>
        <row r="4806">
          <cell r="E4806" t="str">
            <v>AT: SENEGARHA, P.O-RABODH, P.S-GIDDI,(RAMGARH),, DISTT. HAZARIBAGH,JHARKHAND-825330
829108
AT: SENEGARHA, P.O-RABODH, P.S-GIDDI,(RAMGARH),</v>
          </cell>
          <cell r="G4806">
            <v>9006877583</v>
          </cell>
          <cell r="K4806" t="str">
            <v>BSCS037349</v>
          </cell>
          <cell r="W4806">
            <v>44970</v>
          </cell>
          <cell r="Z4806">
            <v>19982</v>
          </cell>
        </row>
        <row r="4807">
          <cell r="E4807" t="str">
            <v>DHANBAD</v>
          </cell>
          <cell r="G4807">
            <v>7870788557</v>
          </cell>
          <cell r="K4807" t="str">
            <v>BUBS046036</v>
          </cell>
          <cell r="W4807">
            <v>44968</v>
          </cell>
          <cell r="Z4807">
            <v>2314</v>
          </cell>
        </row>
        <row r="4808">
          <cell r="E4808" t="str">
            <v>DHANBAD</v>
          </cell>
          <cell r="G4808">
            <v>7870788557</v>
          </cell>
          <cell r="K4808" t="str">
            <v>BUBS046035</v>
          </cell>
          <cell r="W4808">
            <v>44968</v>
          </cell>
          <cell r="Z4808">
            <v>2327</v>
          </cell>
        </row>
        <row r="4809">
          <cell r="E4809" t="str">
            <v>MUNGMA</v>
          </cell>
          <cell r="G4809">
            <v>8466063949</v>
          </cell>
          <cell r="K4809" t="str">
            <v>BNLS030573</v>
          </cell>
          <cell r="W4809">
            <v>44968</v>
          </cell>
          <cell r="Z4809">
            <v>5311</v>
          </cell>
        </row>
        <row r="4810">
          <cell r="E4810" t="str">
            <v>TATISILWI, RANCHI</v>
          </cell>
          <cell r="G4810">
            <v>7992479722</v>
          </cell>
          <cell r="K4810" t="str">
            <v>BSDD120664</v>
          </cell>
          <cell r="W4810">
            <v>44968</v>
          </cell>
          <cell r="Z4810">
            <v>2842</v>
          </cell>
        </row>
        <row r="4811">
          <cell r="E4811" t="str">
            <v>NAGARI
 835303</v>
          </cell>
          <cell r="G4811">
            <v>9264443243</v>
          </cell>
          <cell r="K4811" t="str">
            <v>BREC373538</v>
          </cell>
          <cell r="W4811">
            <v>44968</v>
          </cell>
          <cell r="Z4811">
            <v>16165</v>
          </cell>
        </row>
        <row r="4812">
          <cell r="E4812" t="str">
            <v>OPERATIONS OFFICER, BOKARO BP, KIND ATTEN.ABHISHEK TRIPATHI, MOB. NO.8789972995, VENDOR CODE-11970380
OPERATIONS OFFICER, BOKARO BP, KIND ATTEN.ABHISHEK TRIPATHI, MOB. NO.8789972995, VENDOR CODE-11970380
827014
LPG BOTTALING PLANT, BALIDIH,</v>
          </cell>
          <cell r="G4812">
            <v>7905252185</v>
          </cell>
          <cell r="K4812" t="str">
            <v>BOCS040147</v>
          </cell>
          <cell r="W4812">
            <v>44968</v>
          </cell>
          <cell r="Z4812">
            <v>26621</v>
          </cell>
        </row>
        <row r="4813">
          <cell r="E4813" t="str">
            <v>NEAR P.N BANK MAIN ROAD,, RAMGARH CANTT-829122, DIST. RAMGARH
829122
BUDHAKHOP, AMBRELA, KARMA,</v>
          </cell>
          <cell r="G4813">
            <v>9693796748</v>
          </cell>
          <cell r="K4813" t="str">
            <v>BSHS038806</v>
          </cell>
          <cell r="W4813">
            <v>44968</v>
          </cell>
          <cell r="Z4813">
            <v>14515</v>
          </cell>
        </row>
        <row r="4814">
          <cell r="E4814" t="str">
            <v>PIPRA</v>
          </cell>
          <cell r="G4814">
            <v>9304258268</v>
          </cell>
          <cell r="K4814" t="str">
            <v>BVIL161084</v>
          </cell>
          <cell r="W4814">
            <v>44967</v>
          </cell>
          <cell r="Z4814">
            <v>1</v>
          </cell>
        </row>
        <row r="4815">
          <cell r="E4815" t="str">
            <v>MUNGMA</v>
          </cell>
          <cell r="G4815">
            <v>7439816339</v>
          </cell>
          <cell r="K4815" t="str">
            <v>BNLS030573</v>
          </cell>
          <cell r="W4815">
            <v>44967</v>
          </cell>
          <cell r="Z4815">
            <v>5307</v>
          </cell>
        </row>
        <row r="4816">
          <cell r="E4816" t="str">
            <v>GOBINDPUR INDUSTRIAL AREA, DHANBAD</v>
          </cell>
          <cell r="G4816">
            <v>9113169811</v>
          </cell>
          <cell r="K4816" t="str">
            <v>BVJS047894</v>
          </cell>
          <cell r="W4816">
            <v>44967</v>
          </cell>
          <cell r="Z4816">
            <v>7508</v>
          </cell>
        </row>
        <row r="4817">
          <cell r="E4817" t="str">
            <v>DHANBAD</v>
          </cell>
          <cell r="G4817">
            <v>7644045555</v>
          </cell>
          <cell r="K4817" t="str">
            <v>BTCD162159</v>
          </cell>
          <cell r="W4817">
            <v>44967</v>
          </cell>
          <cell r="Z4817">
            <v>5855</v>
          </cell>
        </row>
        <row r="4818">
          <cell r="E4818" t="str">
            <v>ORGA RAIL DIVISION. ORGA</v>
          </cell>
          <cell r="G4818">
            <v>6203768613</v>
          </cell>
          <cell r="K4818" t="str">
            <v>BVID163429</v>
          </cell>
          <cell r="W4818">
            <v>44966</v>
          </cell>
          <cell r="Z4818">
            <v>1</v>
          </cell>
        </row>
        <row r="4819">
          <cell r="E4819" t="str">
            <v>DHANBAD</v>
          </cell>
          <cell r="G4819">
            <v>9753849615</v>
          </cell>
          <cell r="K4819" t="str">
            <v>BVGD163308</v>
          </cell>
          <cell r="W4819">
            <v>44966</v>
          </cell>
          <cell r="Z4819">
            <v>596</v>
          </cell>
        </row>
        <row r="4820">
          <cell r="E4820" t="str">
            <v>LODNA</v>
          </cell>
          <cell r="G4820">
            <v>7644045555</v>
          </cell>
          <cell r="K4820" t="str">
            <v>BTDD162169</v>
          </cell>
          <cell r="W4820">
            <v>44966</v>
          </cell>
          <cell r="Z4820">
            <v>9065</v>
          </cell>
        </row>
        <row r="4821">
          <cell r="E4821" t="str">
            <v>NAGARI
 835303</v>
          </cell>
          <cell r="G4821">
            <v>9570000319</v>
          </cell>
          <cell r="K4821" t="str">
            <v>BREC373538</v>
          </cell>
          <cell r="W4821">
            <v>44966</v>
          </cell>
          <cell r="Z4821">
            <v>13098</v>
          </cell>
        </row>
        <row r="4822">
          <cell r="E4822" t="str">
            <v>DALADALI, RANCHI</v>
          </cell>
          <cell r="G4822">
            <v>9487713345</v>
          </cell>
          <cell r="K4822" t="str">
            <v>BSHD200586</v>
          </cell>
          <cell r="W4822">
            <v>44966</v>
          </cell>
          <cell r="Z4822">
            <v>3175</v>
          </cell>
        </row>
        <row r="4823">
          <cell r="E4823" t="str">
            <v>TAPIN HAZARIBAGH</v>
          </cell>
          <cell r="G4823">
            <v>8002177613</v>
          </cell>
          <cell r="K4823" t="str">
            <v>BTGD162289</v>
          </cell>
          <cell r="W4823">
            <v>44966</v>
          </cell>
          <cell r="Z4823">
            <v>5825</v>
          </cell>
        </row>
        <row r="4824">
          <cell r="E4824" t="str">
            <v>SHYAMDIH, KATRAS</v>
          </cell>
          <cell r="G4824">
            <v>9835988493</v>
          </cell>
          <cell r="K4824" t="str">
            <v>BQCD160098</v>
          </cell>
          <cell r="W4824">
            <v>44966</v>
          </cell>
          <cell r="Z4824">
            <v>2650</v>
          </cell>
        </row>
        <row r="4825">
          <cell r="E4825" t="str">
            <v>KUSUNDA DHABAD</v>
          </cell>
          <cell r="G4825">
            <v>8210106692</v>
          </cell>
          <cell r="K4825" t="str">
            <v>BRCD160939</v>
          </cell>
          <cell r="W4825">
            <v>44966</v>
          </cell>
          <cell r="Z4825">
            <v>4650</v>
          </cell>
        </row>
        <row r="4826">
          <cell r="E4826" t="str">
            <v>BALIDIH, BOKARO</v>
          </cell>
          <cell r="G4826">
            <v>7033291304</v>
          </cell>
          <cell r="K4826" t="str">
            <v>BRAF110427</v>
          </cell>
          <cell r="W4826">
            <v>44966</v>
          </cell>
          <cell r="Z4826">
            <v>4086</v>
          </cell>
        </row>
        <row r="4827">
          <cell r="E4827" t="str">
            <v>DHANBAD</v>
          </cell>
          <cell r="G4827">
            <v>9344284002</v>
          </cell>
          <cell r="K4827" t="str">
            <v>BRJD160605</v>
          </cell>
          <cell r="W4827">
            <v>44966</v>
          </cell>
          <cell r="Z4827">
            <v>4580</v>
          </cell>
        </row>
        <row r="4828">
          <cell r="E4828" t="str">
            <v>RAMGARH
829103
NAYA MORE</v>
          </cell>
          <cell r="G4828">
            <v>8651078549</v>
          </cell>
          <cell r="K4828" t="str">
            <v>BRGS035169</v>
          </cell>
          <cell r="W4828">
            <v>44965</v>
          </cell>
          <cell r="Z4828">
            <v>26473</v>
          </cell>
        </row>
        <row r="4829">
          <cell r="E4829" t="str">
            <v>DHANBAD</v>
          </cell>
          <cell r="G4829">
            <v>6207308280</v>
          </cell>
          <cell r="K4829" t="str">
            <v>BTED162231</v>
          </cell>
          <cell r="W4829">
            <v>44965</v>
          </cell>
          <cell r="Z4829">
            <v>5210</v>
          </cell>
        </row>
        <row r="4830">
          <cell r="E4830" t="str">
            <v>ANGAR PATRA,DHANBAD</v>
          </cell>
          <cell r="G4830">
            <v>6207308280</v>
          </cell>
          <cell r="K4830" t="str">
            <v>BSGD161898</v>
          </cell>
          <cell r="W4830">
            <v>44965</v>
          </cell>
          <cell r="Z4830">
            <v>3010</v>
          </cell>
        </row>
        <row r="4831">
          <cell r="E4831" t="str">
            <v>RAMGARH
829103
NAYA MORE</v>
          </cell>
          <cell r="G4831">
            <v>8651078549</v>
          </cell>
          <cell r="K4831" t="str">
            <v>BPCS030196</v>
          </cell>
          <cell r="W4831">
            <v>44965</v>
          </cell>
          <cell r="Z4831">
            <v>32098</v>
          </cell>
        </row>
        <row r="4832">
          <cell r="E4832" t="str">
            <v>DUMRI, JHARKHAND</v>
          </cell>
          <cell r="G4832">
            <v>9608325210</v>
          </cell>
          <cell r="K4832" t="str">
            <v>BSFD161830</v>
          </cell>
          <cell r="W4832">
            <v>44965</v>
          </cell>
          <cell r="Z4832">
            <v>3910</v>
          </cell>
        </row>
        <row r="4833">
          <cell r="E4833" t="str">
            <v>DHANBAD</v>
          </cell>
          <cell r="G4833">
            <v>9470475729</v>
          </cell>
          <cell r="K4833" t="str">
            <v>BQDD160156</v>
          </cell>
          <cell r="W4833">
            <v>44965</v>
          </cell>
          <cell r="Z4833">
            <v>3355</v>
          </cell>
        </row>
        <row r="4834">
          <cell r="E4834" t="str">
            <v>DHANBAD</v>
          </cell>
          <cell r="G4834">
            <v>9801665100</v>
          </cell>
          <cell r="K4834" t="str">
            <v>BQHD160418</v>
          </cell>
          <cell r="W4834">
            <v>44965</v>
          </cell>
          <cell r="Z4834">
            <v>3515</v>
          </cell>
        </row>
        <row r="4835">
          <cell r="E4835" t="str">
            <v>KATHITAND, RANCHI</v>
          </cell>
          <cell r="G4835">
            <v>9385466416</v>
          </cell>
          <cell r="K4835" t="str">
            <v>BSLD230361</v>
          </cell>
          <cell r="W4835">
            <v>44965</v>
          </cell>
          <cell r="Z4835">
            <v>3325</v>
          </cell>
        </row>
        <row r="4836">
          <cell r="E4836" t="str">
            <v>ANGAR PATRA,DHANBAD</v>
          </cell>
          <cell r="G4836">
            <v>8210106692</v>
          </cell>
          <cell r="K4836" t="str">
            <v>BSDD161729</v>
          </cell>
          <cell r="W4836">
            <v>44965</v>
          </cell>
          <cell r="Z4836">
            <v>5545</v>
          </cell>
        </row>
        <row r="4837">
          <cell r="E4837" t="str">
            <v>GANGA BRIDGE, BAKHTIYARPUR, PATNA</v>
          </cell>
          <cell r="G4837">
            <v>8544557188</v>
          </cell>
          <cell r="K4837" t="str">
            <v>BTDD120878</v>
          </cell>
          <cell r="W4837">
            <v>44965</v>
          </cell>
          <cell r="Z4837">
            <v>985</v>
          </cell>
        </row>
        <row r="4838">
          <cell r="E4838" t="str">
            <v>DALADALI, RANCHI</v>
          </cell>
          <cell r="G4838">
            <v>9994792468</v>
          </cell>
          <cell r="K4838" t="str">
            <v>BSLD230358</v>
          </cell>
          <cell r="W4838">
            <v>44965</v>
          </cell>
          <cell r="Z4838">
            <v>4705</v>
          </cell>
        </row>
        <row r="4839">
          <cell r="E4839" t="str">
            <v>DALADALI, RANCHUI</v>
          </cell>
          <cell r="G4839">
            <v>7992413342</v>
          </cell>
          <cell r="K4839" t="str">
            <v>BMJD200014</v>
          </cell>
          <cell r="W4839">
            <v>44965</v>
          </cell>
          <cell r="Z4839">
            <v>24450</v>
          </cell>
        </row>
        <row r="4840">
          <cell r="E4840" t="str">
            <v>BENIDIH</v>
          </cell>
          <cell r="G4840">
            <v>9006617909</v>
          </cell>
          <cell r="K4840" t="str">
            <v>BPGD220036</v>
          </cell>
          <cell r="W4840">
            <v>44965</v>
          </cell>
          <cell r="Z4840">
            <v>4855</v>
          </cell>
        </row>
        <row r="4841">
          <cell r="E4841" t="str">
            <v>ASHOK NAGAR, RANCHI</v>
          </cell>
          <cell r="G4841">
            <v>7643943375</v>
          </cell>
          <cell r="K4841" t="str">
            <v>BQKD200047</v>
          </cell>
          <cell r="W4841">
            <v>44965</v>
          </cell>
          <cell r="Z4841">
            <v>5530</v>
          </cell>
        </row>
        <row r="4842">
          <cell r="E4842" t="str">
            <v>TOPA MINES, RAMGARH</v>
          </cell>
          <cell r="G4842">
            <v>9425513941</v>
          </cell>
          <cell r="K4842" t="str">
            <v>BQID160519</v>
          </cell>
          <cell r="W4842">
            <v>44965</v>
          </cell>
          <cell r="Z4842">
            <v>3610</v>
          </cell>
        </row>
        <row r="4843">
          <cell r="E4843" t="str">
            <v>ANGAR PATRA,DHANBAD</v>
          </cell>
          <cell r="G4843">
            <v>6207308280</v>
          </cell>
          <cell r="K4843" t="str">
            <v>BSGD161898</v>
          </cell>
          <cell r="W4843">
            <v>44965</v>
          </cell>
          <cell r="Z4843">
            <v>3010</v>
          </cell>
        </row>
        <row r="4844">
          <cell r="E4844" t="str">
            <v>BHULI DHANBAD</v>
          </cell>
          <cell r="G4844">
            <v>7004387228</v>
          </cell>
          <cell r="K4844" t="str">
            <v>BQED160244</v>
          </cell>
          <cell r="W4844">
            <v>44965</v>
          </cell>
          <cell r="Z4844">
            <v>8505</v>
          </cell>
        </row>
        <row r="4845">
          <cell r="E4845" t="str">
            <v>DHANBAD</v>
          </cell>
          <cell r="G4845">
            <v>8210106692</v>
          </cell>
          <cell r="K4845" t="str">
            <v>BQJD160027</v>
          </cell>
          <cell r="W4845">
            <v>44965</v>
          </cell>
          <cell r="Z4845">
            <v>7410</v>
          </cell>
        </row>
        <row r="4846">
          <cell r="E4846" t="str">
            <v>TELULMARI</v>
          </cell>
          <cell r="G4846">
            <v>6299066158</v>
          </cell>
          <cell r="K4846" t="str">
            <v>BQCD160129</v>
          </cell>
          <cell r="W4846">
            <v>44965</v>
          </cell>
          <cell r="Z4846">
            <v>7250</v>
          </cell>
        </row>
        <row r="4847">
          <cell r="E4847" t="str">
            <v>JAMSHEDPUR</v>
          </cell>
          <cell r="G4847">
            <v>9234643909</v>
          </cell>
          <cell r="K4847" t="str">
            <v>BLGL160217</v>
          </cell>
          <cell r="W4847">
            <v>44965</v>
          </cell>
          <cell r="Z4847">
            <v>405</v>
          </cell>
        </row>
        <row r="4848">
          <cell r="E4848" t="str">
            <v>JAMSHEDPUR</v>
          </cell>
          <cell r="G4848">
            <v>9234643909</v>
          </cell>
          <cell r="K4848" t="str">
            <v>BLGL160201</v>
          </cell>
          <cell r="W4848">
            <v>44965</v>
          </cell>
          <cell r="Z4848">
            <v>485</v>
          </cell>
        </row>
        <row r="4849">
          <cell r="E4849" t="str">
            <v>JUMRI TELAIYA</v>
          </cell>
          <cell r="G4849">
            <v>6202799479</v>
          </cell>
          <cell r="K4849" t="str">
            <v>BUKC370499</v>
          </cell>
          <cell r="W4849">
            <v>44964</v>
          </cell>
          <cell r="Z4849">
            <v>10644</v>
          </cell>
        </row>
        <row r="4850">
          <cell r="E4850" t="str">
            <v>TAPIN PROJECT, TAPIN</v>
          </cell>
          <cell r="G4850">
            <v>8521064546</v>
          </cell>
          <cell r="K4850" t="str">
            <v>BUID162953</v>
          </cell>
          <cell r="W4850">
            <v>44964</v>
          </cell>
          <cell r="Z4850">
            <v>2105</v>
          </cell>
        </row>
        <row r="4851">
          <cell r="E4851" t="str">
            <v>KIRIGARA, JHARKHAND</v>
          </cell>
          <cell r="G4851">
            <v>9304197723</v>
          </cell>
          <cell r="K4851" t="str">
            <v>BRGD161229</v>
          </cell>
          <cell r="W4851">
            <v>44964</v>
          </cell>
          <cell r="Z4851">
            <v>2980</v>
          </cell>
        </row>
        <row r="4852">
          <cell r="E4852" t="str">
            <v>OPP. PUNJAB NATIONAL BANK,, BUKRU, RANCHI</v>
          </cell>
          <cell r="G4852">
            <v>7091772999</v>
          </cell>
          <cell r="K4852" t="str">
            <v>BSGD161854</v>
          </cell>
          <cell r="W4852">
            <v>44964</v>
          </cell>
          <cell r="Z4852">
            <v>2856</v>
          </cell>
        </row>
        <row r="4853">
          <cell r="E4853" t="str">
            <v>CHATRA</v>
          </cell>
          <cell r="G4853">
            <v>7004915623</v>
          </cell>
          <cell r="K4853" t="str">
            <v>BRJD160543</v>
          </cell>
          <cell r="W4853">
            <v>44964</v>
          </cell>
          <cell r="Z4853">
            <v>3923</v>
          </cell>
        </row>
        <row r="4854">
          <cell r="E4854" t="str">
            <v>KIRIGARA, JHARKHAND</v>
          </cell>
          <cell r="G4854">
            <v>6204816691</v>
          </cell>
          <cell r="K4854" t="str">
            <v>BRGD161229</v>
          </cell>
          <cell r="W4854">
            <v>44964</v>
          </cell>
          <cell r="Z4854">
            <v>3164</v>
          </cell>
        </row>
        <row r="4855">
          <cell r="E4855" t="str">
            <v>AP COLONY GAYA BIHAR</v>
          </cell>
          <cell r="G4855">
            <v>9431266779</v>
          </cell>
          <cell r="K4855" t="str">
            <v>BRJD160577</v>
          </cell>
          <cell r="W4855">
            <v>44964</v>
          </cell>
          <cell r="Z4855">
            <v>3676</v>
          </cell>
        </row>
        <row r="4856">
          <cell r="E4856" t="str">
            <v>ASHOK NAGAR, RANCHI</v>
          </cell>
          <cell r="G4856">
            <v>9334701321</v>
          </cell>
          <cell r="K4856" t="str">
            <v>BQKD200048</v>
          </cell>
          <cell r="W4856">
            <v>44964</v>
          </cell>
          <cell r="Z4856">
            <v>2700</v>
          </cell>
        </row>
        <row r="4857">
          <cell r="E4857" t="str">
            <v>DHANBAD</v>
          </cell>
          <cell r="G4857">
            <v>9955336699</v>
          </cell>
          <cell r="K4857" t="str">
            <v>BQBD160067</v>
          </cell>
          <cell r="W4857">
            <v>44964</v>
          </cell>
          <cell r="Z4857">
            <v>3425</v>
          </cell>
        </row>
        <row r="4858">
          <cell r="E4858" t="str">
            <v>BAGODER</v>
          </cell>
          <cell r="G4858">
            <v>9608255210</v>
          </cell>
          <cell r="K4858" t="str">
            <v>BRBD160856</v>
          </cell>
          <cell r="W4858">
            <v>44964</v>
          </cell>
          <cell r="Z4858">
            <v>6357</v>
          </cell>
        </row>
        <row r="4859">
          <cell r="E4859" t="str">
            <v>PATNA</v>
          </cell>
          <cell r="G4859">
            <v>9617831594</v>
          </cell>
          <cell r="K4859" t="str">
            <v>BSHD120740</v>
          </cell>
          <cell r="W4859">
            <v>44964</v>
          </cell>
          <cell r="Z4859">
            <v>496</v>
          </cell>
        </row>
        <row r="4860">
          <cell r="E4860" t="str">
            <v>DHANBAD</v>
          </cell>
          <cell r="G4860">
            <v>7489823544</v>
          </cell>
          <cell r="K4860" t="str">
            <v>BTDD162186</v>
          </cell>
          <cell r="W4860">
            <v>44964</v>
          </cell>
          <cell r="Z4860">
            <v>6004</v>
          </cell>
        </row>
        <row r="4861">
          <cell r="E4861" t="str">
            <v>PATNA</v>
          </cell>
          <cell r="G4861">
            <v>9617831594</v>
          </cell>
          <cell r="K4861" t="str">
            <v>BSBD120630</v>
          </cell>
          <cell r="W4861">
            <v>44964</v>
          </cell>
          <cell r="Z4861">
            <v>485</v>
          </cell>
        </row>
        <row r="4862">
          <cell r="E4862" t="str">
            <v>TATISAILWAI</v>
          </cell>
          <cell r="G4862">
            <v>6201580224</v>
          </cell>
          <cell r="K4862" t="str">
            <v>BQBD200008</v>
          </cell>
          <cell r="W4862">
            <v>44964</v>
          </cell>
          <cell r="Z4862">
            <v>6705</v>
          </cell>
        </row>
        <row r="4863">
          <cell r="E4863" t="str">
            <v>NAMKUM INDUSTRIAL AREA,RANCHI
834010</v>
          </cell>
          <cell r="G4863">
            <v>9386408111</v>
          </cell>
          <cell r="K4863" t="str">
            <v>GOCC370403</v>
          </cell>
          <cell r="W4863">
            <v>44963</v>
          </cell>
          <cell r="Z4863">
            <v>19002</v>
          </cell>
        </row>
        <row r="4864">
          <cell r="E4864" t="str">
            <v>ORMANJHI
835219</v>
          </cell>
          <cell r="G4864">
            <v>7091690999</v>
          </cell>
          <cell r="K4864" t="str">
            <v>BTFC378771</v>
          </cell>
          <cell r="W4864">
            <v>44963</v>
          </cell>
          <cell r="Z4864">
            <v>417</v>
          </cell>
        </row>
        <row r="4865">
          <cell r="E4865" t="str">
            <v>NICHITPUR</v>
          </cell>
          <cell r="G4865">
            <v>6202894138</v>
          </cell>
          <cell r="K4865" t="str">
            <v>BUCD162696</v>
          </cell>
          <cell r="W4865">
            <v>44963</v>
          </cell>
          <cell r="Z4865">
            <v>3580</v>
          </cell>
        </row>
        <row r="4866">
          <cell r="E4866" t="str">
            <v>LODNA</v>
          </cell>
          <cell r="G4866">
            <v>7644045555</v>
          </cell>
          <cell r="K4866" t="str">
            <v>BTDD162169</v>
          </cell>
          <cell r="W4866">
            <v>44961</v>
          </cell>
          <cell r="Z4866">
            <v>9065</v>
          </cell>
        </row>
        <row r="4867">
          <cell r="E4867" t="str">
            <v>KUJAMA</v>
          </cell>
          <cell r="G4867">
            <v>9065764901</v>
          </cell>
          <cell r="K4867" t="str">
            <v>BVJD162972</v>
          </cell>
          <cell r="W4867">
            <v>44961</v>
          </cell>
          <cell r="Z4867">
            <v>1610</v>
          </cell>
        </row>
        <row r="4868">
          <cell r="E4868" t="str">
            <v>BASKATOLA</v>
          </cell>
          <cell r="G4868">
            <v>7489823544</v>
          </cell>
          <cell r="K4868" t="str">
            <v>BULD162577</v>
          </cell>
          <cell r="W4868">
            <v>44961</v>
          </cell>
          <cell r="Z4868">
            <v>6323</v>
          </cell>
        </row>
        <row r="4869">
          <cell r="E4869" t="str">
            <v>BASTAKOLA, DHANBAD</v>
          </cell>
          <cell r="G4869">
            <v>9550053031</v>
          </cell>
          <cell r="K4869" t="str">
            <v>BQKD160099</v>
          </cell>
          <cell r="W4869">
            <v>44961</v>
          </cell>
          <cell r="Z4869">
            <v>7973</v>
          </cell>
        </row>
        <row r="4870">
          <cell r="E4870" t="str">
            <v>NTA LODNA, DHANBAD</v>
          </cell>
          <cell r="G4870">
            <v>7061894965</v>
          </cell>
          <cell r="K4870" t="str">
            <v>BULD162559</v>
          </cell>
          <cell r="W4870">
            <v>44961</v>
          </cell>
          <cell r="Z4870">
            <v>6185</v>
          </cell>
        </row>
        <row r="4871">
          <cell r="E4871" t="str">
            <v>LODNA</v>
          </cell>
          <cell r="G4871">
            <v>9694641834</v>
          </cell>
          <cell r="K4871" t="str">
            <v>BTCD162149</v>
          </cell>
          <cell r="W4871">
            <v>44961</v>
          </cell>
          <cell r="Z4871">
            <v>5425</v>
          </cell>
        </row>
        <row r="4872">
          <cell r="E4872" t="str">
            <v>KWJAMA COLLIERY, DHANBAD</v>
          </cell>
          <cell r="G4872">
            <v>9044360313</v>
          </cell>
          <cell r="K4872" t="str">
            <v>BVCD163165</v>
          </cell>
          <cell r="W4872">
            <v>44961</v>
          </cell>
          <cell r="Z4872">
            <v>975</v>
          </cell>
        </row>
        <row r="4873">
          <cell r="E4873" t="str">
            <v>TRIDENT PNEUMATICS PVT LTD   5/232,KNG PUDUR ROADSOMAYAMPALAYAM POSTCOIMBATORE IND</v>
          </cell>
          <cell r="G4873">
            <v>7546977770</v>
          </cell>
          <cell r="K4873" t="str">
            <v>BRCC373040</v>
          </cell>
          <cell r="W4873">
            <v>44961</v>
          </cell>
          <cell r="Z4873">
            <v>18722</v>
          </cell>
        </row>
        <row r="4874">
          <cell r="E4874" t="str">
            <v>BALIDIH, BOKARO</v>
          </cell>
          <cell r="G4874"/>
          <cell r="K4874" t="str">
            <v>BVEL062291</v>
          </cell>
          <cell r="W4874">
            <v>44961</v>
          </cell>
          <cell r="Z4874">
            <v>0</v>
          </cell>
        </row>
        <row r="4875">
          <cell r="E4875" t="str">
            <v>BALIDIH, BOKARO</v>
          </cell>
          <cell r="G4875"/>
          <cell r="K4875" t="str">
            <v>BVEL062302</v>
          </cell>
          <cell r="W4875">
            <v>44961</v>
          </cell>
          <cell r="Z4875">
            <v>0</v>
          </cell>
        </row>
        <row r="4876">
          <cell r="E4876" t="str">
            <v>ARGADA ROAD, BINJHAR, P.O. - MARAR, RAMGARH
829117</v>
          </cell>
          <cell r="G4876">
            <v>8294504879</v>
          </cell>
          <cell r="K4876" t="str">
            <v>BSCS037449</v>
          </cell>
          <cell r="W4876">
            <v>44961</v>
          </cell>
          <cell r="Z4876">
            <v>17906</v>
          </cell>
        </row>
        <row r="4877">
          <cell r="E4877" t="str">
            <v>REG. OFFICE: UNIT 106, MAHABIR TOWER, JOKHIRAM LANE, MAIN ROAD, RANCHI - 834 001
REG. OFFICE: UNIT 106, MAHABIR TOWER, JOKHIRAM LANE, MAIN ROAD, RANCHI - 834 001
835214</v>
          </cell>
          <cell r="G4877">
            <v>9661300651</v>
          </cell>
          <cell r="K4877" t="str">
            <v>BSDS043254</v>
          </cell>
          <cell r="W4877">
            <v>44961</v>
          </cell>
          <cell r="Z4877">
            <v>17228</v>
          </cell>
        </row>
        <row r="4878">
          <cell r="E4878" t="str">
            <v>NAMKUM, RANCHI</v>
          </cell>
          <cell r="G4878">
            <v>9308020400</v>
          </cell>
          <cell r="K4878" t="str">
            <v>BVKS037559</v>
          </cell>
          <cell r="W4878">
            <v>44960</v>
          </cell>
          <cell r="Z4878">
            <v>0</v>
          </cell>
        </row>
        <row r="4879">
          <cell r="E4879" t="str">
            <v>BASTAKOLA, DHANBAD</v>
          </cell>
          <cell r="G4879">
            <v>7489823544</v>
          </cell>
          <cell r="K4879" t="str">
            <v>BUKD162535</v>
          </cell>
          <cell r="W4879">
            <v>44960</v>
          </cell>
          <cell r="Z4879">
            <v>6458</v>
          </cell>
        </row>
        <row r="4880">
          <cell r="E4880" t="str">
            <v>BHULI, DHANBAD</v>
          </cell>
          <cell r="G4880">
            <v>9122090175</v>
          </cell>
          <cell r="K4880" t="str">
            <v>BVFS039912</v>
          </cell>
          <cell r="W4880">
            <v>44960</v>
          </cell>
          <cell r="Z4880">
            <v>1988</v>
          </cell>
        </row>
        <row r="4881">
          <cell r="E4881" t="str">
            <v>HESLA,RAMGARH
829101</v>
          </cell>
          <cell r="G4881">
            <v>7562823341</v>
          </cell>
          <cell r="K4881" t="str">
            <v>BSJS035917</v>
          </cell>
          <cell r="W4881">
            <v>44960</v>
          </cell>
          <cell r="Z4881">
            <v>30340</v>
          </cell>
        </row>
        <row r="4882">
          <cell r="E4882" t="str">
            <v>HESLA,RAMGARH
829101</v>
          </cell>
          <cell r="G4882">
            <v>7562823341</v>
          </cell>
          <cell r="K4882" t="str">
            <v>BSDS037710</v>
          </cell>
          <cell r="W4882">
            <v>44960</v>
          </cell>
          <cell r="Z4882">
            <v>23728</v>
          </cell>
        </row>
        <row r="4883">
          <cell r="E4883" t="str">
            <v>GROUND AND 1 ST FLOOR, BESIDE DAINIK BHASKAR, GOVINDPUR ROAD, DIST :- DHANBAD
GROUND AND 1 ST FLOOR, BESIDE DAINIK BHASKAR, GOVINDPUR ROAD, DIST :- DHANBAD
828109</v>
          </cell>
          <cell r="G4883">
            <v>8789061377</v>
          </cell>
          <cell r="K4883" t="str">
            <v>BRES034488</v>
          </cell>
          <cell r="W4883">
            <v>44960</v>
          </cell>
          <cell r="Z4883">
            <v>16425</v>
          </cell>
        </row>
        <row r="4884">
          <cell r="E4884" t="str">
            <v>BASTAWLA DHANBAD</v>
          </cell>
          <cell r="G4884">
            <v>8658834483</v>
          </cell>
          <cell r="K4884" t="str">
            <v>BUAD162630</v>
          </cell>
          <cell r="W4884">
            <v>44960</v>
          </cell>
          <cell r="Z4884">
            <v>3615</v>
          </cell>
        </row>
        <row r="4885">
          <cell r="E4885" t="str">
            <v>SHEIKHPURA, BIHAR</v>
          </cell>
          <cell r="G4885">
            <v>9234638430</v>
          </cell>
          <cell r="K4885" t="str">
            <v>BULL160559</v>
          </cell>
          <cell r="W4885">
            <v>44959</v>
          </cell>
          <cell r="Z4885">
            <v>7185</v>
          </cell>
        </row>
        <row r="4886">
          <cell r="E4886" t="str">
            <v>KUJAMA</v>
          </cell>
          <cell r="G4886">
            <v>7061594965</v>
          </cell>
          <cell r="K4886" t="str">
            <v>BVJD162972</v>
          </cell>
          <cell r="W4886">
            <v>44959</v>
          </cell>
          <cell r="Z4886">
            <v>1550</v>
          </cell>
        </row>
        <row r="4887">
          <cell r="E4887" t="str">
            <v>KRISHNA NAGAR, BOOTY MORE, RANCHI</v>
          </cell>
          <cell r="G4887">
            <v>8910434312</v>
          </cell>
          <cell r="K4887" t="str">
            <v>BUES034926</v>
          </cell>
          <cell r="W4887">
            <v>44959</v>
          </cell>
          <cell r="Z4887">
            <v>5351</v>
          </cell>
        </row>
        <row r="4888">
          <cell r="E4888" t="str">
            <v>RANCHI</v>
          </cell>
          <cell r="G4888">
            <v>8877136770</v>
          </cell>
          <cell r="K4888" t="str">
            <v>BLIS031950</v>
          </cell>
          <cell r="W4888">
            <v>44959</v>
          </cell>
          <cell r="Z4888">
            <v>28413</v>
          </cell>
        </row>
        <row r="4889">
          <cell r="E4889" t="str">
            <v>NAGARI
 835303</v>
          </cell>
          <cell r="G4889">
            <v>9264443243</v>
          </cell>
          <cell r="K4889" t="str">
            <v>BREC373538</v>
          </cell>
          <cell r="W4889">
            <v>44958</v>
          </cell>
          <cell r="Z4889">
            <v>13035</v>
          </cell>
        </row>
        <row r="4890">
          <cell r="E4890" t="str">
            <v>GROUND FLOOR, 8H AND 81, NATION PRINTERS, NAMKUM INDUSTRIAL AREA,, LOWADIH, RANCHI
GROUND FLOOR, 8H AND 81, NATION PRINTERS, NAMKUM INDUSTRIAL AREA,, LOWADIH, RANCHI
834010</v>
          </cell>
          <cell r="G4890">
            <v>9386895542</v>
          </cell>
          <cell r="K4890" t="str">
            <v>BRCC372871</v>
          </cell>
          <cell r="W4890">
            <v>44958</v>
          </cell>
          <cell r="Z4890">
            <v>19862</v>
          </cell>
        </row>
        <row r="4891">
          <cell r="E4891" t="str">
            <v>RAHELA, DALTAINGANJ</v>
          </cell>
          <cell r="G4891">
            <v>8969103599</v>
          </cell>
          <cell r="K4891" t="str">
            <v>BUGS035879</v>
          </cell>
          <cell r="W4891">
            <v>44958</v>
          </cell>
          <cell r="Z4891">
            <v>6450</v>
          </cell>
        </row>
        <row r="4892">
          <cell r="E4892" t="str">
            <v>NEAR P.N BANK MAIN ROAD,, RAMGARH CANTT-829122, DIST. RAMGARH
829122
BUDHAKHOP, AMBRELA, KARMA,</v>
          </cell>
          <cell r="G4892">
            <v>8789350097</v>
          </cell>
          <cell r="K4892" t="str">
            <v>BSHS038806</v>
          </cell>
          <cell r="W4892">
            <v>44958</v>
          </cell>
          <cell r="Z4892">
            <v>19494</v>
          </cell>
        </row>
        <row r="4893">
          <cell r="E4893" t="str">
            <v>GOMO, DHANBAD</v>
          </cell>
          <cell r="G4893">
            <v>9771445132</v>
          </cell>
          <cell r="K4893" t="str">
            <v>EUCS034229</v>
          </cell>
          <cell r="W4893">
            <v>44958</v>
          </cell>
          <cell r="Z4893">
            <v>530</v>
          </cell>
        </row>
        <row r="4894">
          <cell r="E4894" t="str">
            <v>NAGARI, RANCHI
834006</v>
          </cell>
          <cell r="G4894">
            <v>9002080493</v>
          </cell>
          <cell r="K4894" t="str">
            <v>BRAC372524</v>
          </cell>
          <cell r="W4894">
            <v>44957</v>
          </cell>
          <cell r="Z4894">
            <v>20363</v>
          </cell>
        </row>
        <row r="4895">
          <cell r="E4895" t="str">
            <v>DUMRI, DHANBAD</v>
          </cell>
          <cell r="G4895">
            <v>9608325210</v>
          </cell>
          <cell r="K4895" t="str">
            <v>BVHD163374</v>
          </cell>
          <cell r="W4895">
            <v>44957</v>
          </cell>
          <cell r="Z4895">
            <v>260</v>
          </cell>
        </row>
        <row r="4896">
          <cell r="E4896" t="str">
            <v>BALIDIH INDUSTRIAL AREA,BOKARO
PLOT NO. - A/2 (P) INDUSTRIAL AREA, BALIDIH BOKARO STEEL CITY - 14, BOKARO
827014
BOKARO INDUSTRIAL ESTATE</v>
          </cell>
          <cell r="G4896">
            <v>9978928888</v>
          </cell>
          <cell r="K4896" t="str">
            <v>BSJS035946</v>
          </cell>
          <cell r="W4896">
            <v>44957</v>
          </cell>
          <cell r="Z4896">
            <v>5898</v>
          </cell>
        </row>
        <row r="4897">
          <cell r="E4897" t="str">
            <v>GROUND FLOOR,, OFFICE NO.448A, ROAD NO.4, ASHOK NAGAR
GROUND FLOOR,, OFFICE NO.448A, ROAD NO.4, ASHOK NAGAR
829118
PLOT NO:- 47P, PATRATU INDUSTRIAL AREA</v>
          </cell>
          <cell r="G4897">
            <v>8102928348</v>
          </cell>
          <cell r="K4897" t="str">
            <v>ONIC370102</v>
          </cell>
          <cell r="W4897">
            <v>44957</v>
          </cell>
          <cell r="Z4897">
            <v>18654</v>
          </cell>
        </row>
        <row r="4898">
          <cell r="E4898" t="str">
            <v>TUPUDANA INDUSTRIAL AREA,RANCHI
834003</v>
          </cell>
          <cell r="G4898">
            <v>7979877049</v>
          </cell>
          <cell r="K4898" t="str">
            <v>BRIS035695</v>
          </cell>
          <cell r="W4898">
            <v>44957</v>
          </cell>
          <cell r="Z4898">
            <v>15577</v>
          </cell>
        </row>
        <row r="4899">
          <cell r="E4899" t="str">
            <v>TETULMARI, DHANBAD</v>
          </cell>
          <cell r="G4899">
            <v>9155382795</v>
          </cell>
          <cell r="K4899" t="str">
            <v>BVLD163040</v>
          </cell>
          <cell r="W4899">
            <v>44957</v>
          </cell>
          <cell r="Z4899">
            <v>1987</v>
          </cell>
        </row>
        <row r="4900">
          <cell r="E4900" t="str">
            <v>DHANBAD</v>
          </cell>
          <cell r="G4900">
            <v>9753849615</v>
          </cell>
          <cell r="K4900" t="str">
            <v>BVGD163308</v>
          </cell>
          <cell r="W4900">
            <v>44957</v>
          </cell>
          <cell r="Z4900">
            <v>559</v>
          </cell>
        </row>
        <row r="4901">
          <cell r="E4901" t="str">
            <v>ADMINISTRATIVE BLOCK, MECHINICAL DEPARTMENT, DHANBAD</v>
          </cell>
          <cell r="G4901">
            <v>9471192437</v>
          </cell>
          <cell r="K4901" t="str">
            <v>BUIS036656</v>
          </cell>
          <cell r="W4901">
            <v>44956</v>
          </cell>
          <cell r="Z4901">
            <v>1</v>
          </cell>
        </row>
        <row r="4902">
          <cell r="E4902" t="str">
            <v>GROUND FLOOR,, OFFICE NO.448A, ROAD NO.4, ASHOK NAGAR
GROUND FLOOR,, OFFICE NO.448A, ROAD NO.4, ASHOK NAGAR
829118
PLOT NO:- 47P, PATRATU INDUSTRIAL AREA</v>
          </cell>
          <cell r="G4902">
            <v>7541959323</v>
          </cell>
          <cell r="K4902" t="str">
            <v>GOGC370754</v>
          </cell>
          <cell r="W4902">
            <v>44956</v>
          </cell>
          <cell r="Z4902">
            <v>32014</v>
          </cell>
        </row>
        <row r="4903">
          <cell r="E4903" t="str">
            <v>PHOOLWARTAND, DHANBAD</v>
          </cell>
          <cell r="G4903">
            <v>8210106692</v>
          </cell>
          <cell r="K4903" t="str">
            <v>BVHD163393</v>
          </cell>
          <cell r="W4903">
            <v>44954</v>
          </cell>
          <cell r="Z4903">
            <v>1</v>
          </cell>
        </row>
        <row r="4904">
          <cell r="E4904" t="str">
            <v>KWJAMA COLLIERY, DHANBAD</v>
          </cell>
          <cell r="G4904">
            <v>9044360313</v>
          </cell>
          <cell r="K4904" t="str">
            <v>BVCD163165</v>
          </cell>
          <cell r="W4904">
            <v>44954</v>
          </cell>
          <cell r="Z4904">
            <v>840</v>
          </cell>
        </row>
        <row r="4905">
          <cell r="E4905" t="str">
            <v>KATHITAND, RANCHI</v>
          </cell>
          <cell r="G4905">
            <v>9385466416</v>
          </cell>
          <cell r="K4905" t="str">
            <v>BSLD230361</v>
          </cell>
          <cell r="W4905">
            <v>44954</v>
          </cell>
          <cell r="Z4905">
            <v>3295</v>
          </cell>
        </row>
        <row r="4906">
          <cell r="E4906" t="str">
            <v>SATBARWA, DHANBAD</v>
          </cell>
          <cell r="G4906">
            <v>8809697867</v>
          </cell>
          <cell r="K4906" t="str">
            <v>BVJD162957</v>
          </cell>
          <cell r="W4906">
            <v>44954</v>
          </cell>
          <cell r="Z4906">
            <v>525</v>
          </cell>
        </row>
        <row r="4907">
          <cell r="E4907" t="str">
            <v>KOKAR INDUSTRIAL AREA, RANCHI
834002</v>
          </cell>
          <cell r="G4907">
            <v>7633885415</v>
          </cell>
          <cell r="K4907" t="str">
            <v>BRJS040951</v>
          </cell>
          <cell r="W4907">
            <v>44954</v>
          </cell>
          <cell r="Z4907">
            <v>29136</v>
          </cell>
        </row>
        <row r="4908">
          <cell r="E4908" t="str">
            <v>KODERMA</v>
          </cell>
          <cell r="G4908">
            <v>7991121574</v>
          </cell>
          <cell r="K4908" t="str">
            <v>BSAD161567</v>
          </cell>
          <cell r="W4908">
            <v>44953</v>
          </cell>
          <cell r="Z4908">
            <v>4025</v>
          </cell>
        </row>
        <row r="4909">
          <cell r="E4909" t="str">
            <v>BIDPUR, VAISHALI, BIHAR</v>
          </cell>
          <cell r="G4909">
            <v>8252793386</v>
          </cell>
          <cell r="K4909" t="str">
            <v>BVID121539</v>
          </cell>
          <cell r="W4909">
            <v>44953</v>
          </cell>
          <cell r="Z4909">
            <v>1</v>
          </cell>
        </row>
        <row r="4910">
          <cell r="E4910" t="str">
            <v>SHEIKHPURA, BIHAR</v>
          </cell>
          <cell r="G4910">
            <v>6202016835</v>
          </cell>
          <cell r="K4910" t="str">
            <v>BUAL160593</v>
          </cell>
          <cell r="W4910">
            <v>44953</v>
          </cell>
          <cell r="Z4910">
            <v>3070</v>
          </cell>
        </row>
        <row r="4911">
          <cell r="E4911" t="str">
            <v>KODERMA</v>
          </cell>
          <cell r="G4911">
            <v>7991121574</v>
          </cell>
          <cell r="K4911" t="str">
            <v>BSAD161567</v>
          </cell>
          <cell r="W4911">
            <v>44952</v>
          </cell>
          <cell r="Z4911">
            <v>4025</v>
          </cell>
        </row>
        <row r="4912">
          <cell r="E4912" t="str">
            <v>BEGUSARAI, BIHAR</v>
          </cell>
          <cell r="G4912">
            <v>6205667340</v>
          </cell>
          <cell r="K4912" t="str">
            <v>BVIL161081</v>
          </cell>
          <cell r="W4912">
            <v>44951</v>
          </cell>
          <cell r="Z4912">
            <v>63</v>
          </cell>
        </row>
        <row r="4913">
          <cell r="E4913" t="str">
            <v>JHUMRI TILAIYA</v>
          </cell>
          <cell r="G4913">
            <v>7909092042</v>
          </cell>
          <cell r="K4913" t="str">
            <v>GPLS030458</v>
          </cell>
          <cell r="W4913">
            <v>44950</v>
          </cell>
          <cell r="Z4913">
            <v>25864</v>
          </cell>
        </row>
        <row r="4914">
          <cell r="E4914" t="str">
            <v xml:space="preserve">M/S.AGASTYA AERO WORKS PVT LTD, BIRU,
 SIMDEGA JHARKHAND-835228
</v>
          </cell>
          <cell r="G4914">
            <v>9430394090</v>
          </cell>
          <cell r="K4914" t="str">
            <v>BUBS033764</v>
          </cell>
          <cell r="W4914">
            <v>44950</v>
          </cell>
          <cell r="Z4914">
            <v>5991</v>
          </cell>
        </row>
        <row r="4915">
          <cell r="E4915" t="str">
            <v>BHOWRA</v>
          </cell>
          <cell r="G4915">
            <v>7488119074</v>
          </cell>
          <cell r="K4915" t="str">
            <v>BULD162568</v>
          </cell>
          <cell r="W4915">
            <v>44950</v>
          </cell>
          <cell r="Z4915">
            <v>4606</v>
          </cell>
        </row>
        <row r="4916">
          <cell r="E4916" t="str">
            <v>LODNA</v>
          </cell>
          <cell r="G4916">
            <v>7644045555</v>
          </cell>
          <cell r="K4916" t="str">
            <v>BTCD162149</v>
          </cell>
          <cell r="W4916">
            <v>44950</v>
          </cell>
          <cell r="Z4916">
            <v>5425</v>
          </cell>
        </row>
        <row r="4917">
          <cell r="E4917" t="str">
            <v>PLOT NO 716,VILL-RUKKA,
835219</v>
          </cell>
          <cell r="G4917">
            <v>9791019799</v>
          </cell>
          <cell r="K4917" t="str">
            <v>BSKS036366</v>
          </cell>
          <cell r="W4917">
            <v>44950</v>
          </cell>
          <cell r="Z4917">
            <v>21140</v>
          </cell>
        </row>
        <row r="4918">
          <cell r="E4918" t="str">
            <v>MANJULA ENTERPRISES, KOKAR INDUSTRIAL AREA KOKAR</v>
          </cell>
          <cell r="G4918">
            <v>9334826499</v>
          </cell>
          <cell r="K4918" t="str">
            <v>BUFC372952</v>
          </cell>
          <cell r="W4918">
            <v>44950</v>
          </cell>
          <cell r="Z4918">
            <v>2118</v>
          </cell>
        </row>
        <row r="4919">
          <cell r="E4919" t="str">
            <v>AT - HEHAL, POST - BARKAKANA
BARKAKANA
829103</v>
          </cell>
          <cell r="G4919">
            <v>6200896545</v>
          </cell>
          <cell r="K4919" t="str">
            <v>BUAS033580</v>
          </cell>
          <cell r="W4919">
            <v>44950</v>
          </cell>
          <cell r="Z4919">
            <v>10771</v>
          </cell>
        </row>
        <row r="4920">
          <cell r="E4920" t="str">
            <v>JUMRI TELAIYA</v>
          </cell>
          <cell r="G4920">
            <v>7981797616</v>
          </cell>
          <cell r="K4920" t="str">
            <v>BUKC370499</v>
          </cell>
          <cell r="W4920">
            <v>44949</v>
          </cell>
          <cell r="Z4920">
            <v>10350</v>
          </cell>
        </row>
        <row r="4921">
          <cell r="E4921" t="str">
            <v>SUNDI, RAMGARH</v>
          </cell>
          <cell r="G4921">
            <v>8294028310</v>
          </cell>
          <cell r="K4921">
            <v>123054</v>
          </cell>
          <cell r="W4921">
            <v>44949</v>
          </cell>
          <cell r="Z4921">
            <v>12987</v>
          </cell>
        </row>
        <row r="4922">
          <cell r="E4922" t="str">
            <v>NTA LODNA, DHANBAD</v>
          </cell>
          <cell r="G4922">
            <v>7061894965</v>
          </cell>
          <cell r="K4922" t="str">
            <v>BULD162559</v>
          </cell>
          <cell r="W4922">
            <v>44949</v>
          </cell>
          <cell r="Z4922">
            <v>6140</v>
          </cell>
        </row>
        <row r="4923">
          <cell r="E4923" t="str">
            <v>MAHTO COLONY, TELEDIH, CHAS, BOKARO</v>
          </cell>
          <cell r="G4923">
            <v>7992434967</v>
          </cell>
          <cell r="K4923" t="str">
            <v>BVJC374285</v>
          </cell>
          <cell r="W4923">
            <v>44947</v>
          </cell>
          <cell r="Z4923">
            <v>1</v>
          </cell>
        </row>
        <row r="4924">
          <cell r="E4924" t="str">
            <v>C/O - PREM PRAKASH AGARWAL, OPP - HILLVIEW FUEL STATION, GODHUR, P.O - KUSUNDA, DHANBAD</v>
          </cell>
          <cell r="G4924">
            <v>7903412157</v>
          </cell>
          <cell r="K4924" t="str">
            <v>BTED162217</v>
          </cell>
          <cell r="W4924">
            <v>44947</v>
          </cell>
          <cell r="Z4924">
            <v>5707</v>
          </cell>
        </row>
        <row r="4925">
          <cell r="E4925" t="str">
            <v>LODNA</v>
          </cell>
          <cell r="G4925">
            <v>7644045555</v>
          </cell>
          <cell r="K4925" t="str">
            <v>BTDD162169</v>
          </cell>
          <cell r="W4925">
            <v>44947</v>
          </cell>
          <cell r="Z4925">
            <v>9065</v>
          </cell>
        </row>
        <row r="4926">
          <cell r="E4926" t="str">
            <v>RAMGARH
829103
NAYA MORE</v>
          </cell>
          <cell r="G4926">
            <v>8651078549</v>
          </cell>
          <cell r="K4926" t="str">
            <v>BRGS035169</v>
          </cell>
          <cell r="W4926">
            <v>44947</v>
          </cell>
          <cell r="Z4926">
            <v>26473</v>
          </cell>
        </row>
        <row r="4927">
          <cell r="E4927" t="str">
            <v>RAMGARH
829103
NAYA MORE</v>
          </cell>
          <cell r="G4927">
            <v>8651078549</v>
          </cell>
          <cell r="K4927" t="str">
            <v>BPCS030196</v>
          </cell>
          <cell r="W4927">
            <v>44947</v>
          </cell>
          <cell r="Z4927">
            <v>32098</v>
          </cell>
        </row>
        <row r="4928">
          <cell r="E4928" t="str">
            <v>TIPUDANA INDUSTRIAL AREA, HATIA,</v>
          </cell>
          <cell r="G4928">
            <v>9534249500</v>
          </cell>
          <cell r="K4928" t="str">
            <v>BJGS031396</v>
          </cell>
          <cell r="W4928">
            <v>44946</v>
          </cell>
          <cell r="Z4928">
            <v>72140</v>
          </cell>
        </row>
        <row r="4929">
          <cell r="E4929" t="str">
            <v>PLOT NO. 148, TUPUDANA, INDUSTRIAL AREA, HATIA, RANCHI
834002</v>
          </cell>
          <cell r="G4929">
            <v>9534249500</v>
          </cell>
          <cell r="K4929" t="str">
            <v>BSLS036682</v>
          </cell>
          <cell r="W4929">
            <v>44946</v>
          </cell>
          <cell r="Z4929">
            <v>9770</v>
          </cell>
        </row>
        <row r="4930">
          <cell r="E4930" t="str">
            <v>BALIDIH, BOKARO</v>
          </cell>
          <cell r="G4930">
            <v>7992378509</v>
          </cell>
          <cell r="K4930" t="str">
            <v>BVCS038776</v>
          </cell>
          <cell r="W4930">
            <v>44946</v>
          </cell>
          <cell r="Z4930">
            <v>584</v>
          </cell>
        </row>
        <row r="4931">
          <cell r="E4931" t="str">
            <v>CHAS, BOKARO</v>
          </cell>
          <cell r="G4931">
            <v>7991170924</v>
          </cell>
          <cell r="K4931" t="str">
            <v>BQDD160205</v>
          </cell>
          <cell r="W4931">
            <v>44946</v>
          </cell>
          <cell r="Z4931">
            <v>11576</v>
          </cell>
        </row>
        <row r="4932">
          <cell r="E4932" t="str">
            <v>MURHU
C/O ASHISH SABOO, MURHU, DIST- KHUNTI
835216</v>
          </cell>
          <cell r="G4932">
            <v>8862826990</v>
          </cell>
          <cell r="K4932" t="str">
            <v>BTLC377591</v>
          </cell>
          <cell r="W4932">
            <v>44945</v>
          </cell>
          <cell r="Z4932">
            <v>9710</v>
          </cell>
        </row>
        <row r="4933">
          <cell r="E4933" t="str">
            <v>HAZARIBAGH</v>
          </cell>
          <cell r="G4933">
            <v>9939701451</v>
          </cell>
          <cell r="K4933" t="str">
            <v>BVIS040049</v>
          </cell>
          <cell r="W4933">
            <v>44944</v>
          </cell>
          <cell r="Z4933">
            <v>1</v>
          </cell>
        </row>
        <row r="4934">
          <cell r="E4934" t="str">
            <v>TATISILWAI, JHARKHAND
835103</v>
          </cell>
          <cell r="G4934">
            <v>6200160428</v>
          </cell>
          <cell r="K4934" t="str">
            <v>BQHS040705</v>
          </cell>
          <cell r="W4934">
            <v>44944</v>
          </cell>
          <cell r="Z4934">
            <v>22715</v>
          </cell>
        </row>
        <row r="4935">
          <cell r="E4935" t="str">
            <v>LOHARDAGAH</v>
          </cell>
          <cell r="G4935">
            <v>7979950751</v>
          </cell>
          <cell r="K4935" t="str">
            <v>BUFS046839</v>
          </cell>
          <cell r="W4935">
            <v>44944</v>
          </cell>
          <cell r="Z4935">
            <v>4606</v>
          </cell>
        </row>
        <row r="4936">
          <cell r="E4936" t="str">
            <v>TATISILWAI, JHARKHAND
835103</v>
          </cell>
          <cell r="G4936">
            <v>6200160428</v>
          </cell>
          <cell r="K4936" t="str">
            <v>BQHS040705</v>
          </cell>
          <cell r="W4936">
            <v>44944</v>
          </cell>
          <cell r="Z4936">
            <v>22715</v>
          </cell>
        </row>
        <row r="4937">
          <cell r="E4937" t="str">
            <v>RAMGRAH</v>
          </cell>
          <cell r="G4937">
            <v>9155799786</v>
          </cell>
          <cell r="K4937" t="str">
            <v>BVAS038005</v>
          </cell>
          <cell r="W4937">
            <v>44944</v>
          </cell>
          <cell r="Z4937">
            <v>4074</v>
          </cell>
        </row>
        <row r="4938">
          <cell r="E4938" t="str">
            <v>C/O - PREM PRAKASH AGARWAL, OPP - HILLVIEW FUEL STATION, GODHUR, P.O - KUSUNDA, DHANBAD</v>
          </cell>
          <cell r="G4938">
            <v>7903412157</v>
          </cell>
          <cell r="K4938" t="str">
            <v>BTED162217</v>
          </cell>
          <cell r="W4938">
            <v>44943</v>
          </cell>
          <cell r="Z4938">
            <v>5665</v>
          </cell>
        </row>
        <row r="4939">
          <cell r="E4939" t="str">
            <v>THUMBAGARI, SATBARWA, PALAMU</v>
          </cell>
          <cell r="G4939">
            <v>7039553329</v>
          </cell>
          <cell r="K4939" t="str">
            <v>BUDC372146</v>
          </cell>
          <cell r="W4939">
            <v>44943</v>
          </cell>
          <cell r="Z4939">
            <v>3386</v>
          </cell>
        </row>
        <row r="4940">
          <cell r="E4940" t="str">
            <v>RAMGRAH</v>
          </cell>
          <cell r="G4940">
            <v>9204780801</v>
          </cell>
          <cell r="K4940" t="str">
            <v>BVAS038005</v>
          </cell>
          <cell r="W4940">
            <v>44943</v>
          </cell>
          <cell r="Z4940">
            <v>4066</v>
          </cell>
        </row>
        <row r="4941">
          <cell r="E4941" t="str">
            <v>MARAR, RAMGARH, JHARKHAND
MARRAR RAMGARH, 9155729786
829117
MARAR</v>
          </cell>
          <cell r="G4941">
            <v>9204780801</v>
          </cell>
          <cell r="K4941" t="str">
            <v>BMIS031759</v>
          </cell>
          <cell r="W4941">
            <v>44943</v>
          </cell>
          <cell r="Z4941">
            <v>38298</v>
          </cell>
        </row>
        <row r="4942">
          <cell r="E4942" t="str">
            <v>SIDRAUL, NAMKUM, RANCHI
834010
SIDRAUL, NAMKUM, RANCHI</v>
          </cell>
          <cell r="G4942">
            <v>9304986052</v>
          </cell>
          <cell r="K4942" t="str">
            <v>UOHS030121</v>
          </cell>
          <cell r="W4942">
            <v>44943</v>
          </cell>
          <cell r="Z4942">
            <v>17987</v>
          </cell>
        </row>
        <row r="4943">
          <cell r="E4943" t="str">
            <v>DALADALI, RANCHI</v>
          </cell>
          <cell r="G4943">
            <v>9994792468</v>
          </cell>
          <cell r="K4943" t="str">
            <v>BSLD230358</v>
          </cell>
          <cell r="W4943">
            <v>44943</v>
          </cell>
          <cell r="Z4943">
            <v>4656</v>
          </cell>
        </row>
        <row r="4944">
          <cell r="E4944" t="str">
            <v xml:space="preserve">M/S.AGASTYA AERO WORKS PVT LTD, BIRU,
 SIMDEGA JHARKHAND-835228
</v>
          </cell>
          <cell r="G4944">
            <v>9934578812</v>
          </cell>
          <cell r="K4944" t="str">
            <v>BUBS033764</v>
          </cell>
          <cell r="W4944">
            <v>44943</v>
          </cell>
          <cell r="Z4944">
            <v>5942</v>
          </cell>
        </row>
        <row r="4945">
          <cell r="E4945" t="str">
            <v>LOHARDAGA,JHARKHAND
LOHARDAGA, MOB. NO.9661111900
835302
LOHARDAGA</v>
          </cell>
          <cell r="G4945">
            <v>9973880780</v>
          </cell>
          <cell r="K4945" t="str">
            <v>BQFS031084</v>
          </cell>
          <cell r="W4945">
            <v>44942</v>
          </cell>
          <cell r="Z4945">
            <v>28404</v>
          </cell>
        </row>
        <row r="4946">
          <cell r="E4946" t="str">
            <v>SHADEV NAGAR
834002
SHADEV NAGAR</v>
          </cell>
          <cell r="G4946">
            <v>9431395214</v>
          </cell>
          <cell r="K4946" t="str">
            <v>GOHC370857</v>
          </cell>
          <cell r="W4946">
            <v>44942</v>
          </cell>
          <cell r="Z4946">
            <v>16883</v>
          </cell>
        </row>
        <row r="4947">
          <cell r="E4947" t="str">
            <v>KOKAR INDUSTRIAL AREA,RANCHI
834001</v>
          </cell>
          <cell r="G4947">
            <v>7004349722</v>
          </cell>
          <cell r="K4947" t="str">
            <v>BSBC375535</v>
          </cell>
          <cell r="W4947">
            <v>44942</v>
          </cell>
          <cell r="Z4947">
            <v>5767</v>
          </cell>
        </row>
        <row r="4948">
          <cell r="E4948" t="str">
            <v>NAMKUM INDUSTRIAL AREA,RANCHI
834010</v>
          </cell>
          <cell r="G4948">
            <v>9386408111</v>
          </cell>
          <cell r="K4948" t="str">
            <v>GOCC370403</v>
          </cell>
          <cell r="W4948">
            <v>44940</v>
          </cell>
          <cell r="Z4948">
            <v>19002</v>
          </cell>
        </row>
        <row r="4949">
          <cell r="E4949" t="str">
            <v>WARD NO. 15, GUMO  BARWADIH
JHUMRITILAIYA KODERMA
000000</v>
          </cell>
          <cell r="G4949">
            <v>9931138677</v>
          </cell>
          <cell r="K4949" t="str">
            <v>BUDC372326</v>
          </cell>
          <cell r="W4949">
            <v>44940</v>
          </cell>
          <cell r="Z4949">
            <v>2544</v>
          </cell>
        </row>
        <row r="4950">
          <cell r="E4950" t="str">
            <v>NAMKUM INDUSTRIAL AREA,RANCHI
834010</v>
          </cell>
          <cell r="G4950">
            <v>9386408111</v>
          </cell>
          <cell r="K4950" t="str">
            <v>BRHS035337</v>
          </cell>
          <cell r="W4950">
            <v>44940</v>
          </cell>
          <cell r="Z4950">
            <v>7897</v>
          </cell>
        </row>
        <row r="4951">
          <cell r="E4951" t="str">
            <v>ANGARA, TATISILWAI</v>
          </cell>
          <cell r="G4951">
            <v>9110012919</v>
          </cell>
          <cell r="K4951" t="str">
            <v>BVGF111615</v>
          </cell>
          <cell r="W4951">
            <v>44940</v>
          </cell>
          <cell r="Z4951">
            <v>999</v>
          </cell>
        </row>
        <row r="4952">
          <cell r="E4952" t="str">
            <v>ANGARA, TATISILWAI</v>
          </cell>
          <cell r="G4952">
            <v>9110012919</v>
          </cell>
          <cell r="K4952" t="str">
            <v>BVGF111611</v>
          </cell>
          <cell r="W4952">
            <v>44940</v>
          </cell>
          <cell r="Z4952">
            <v>991</v>
          </cell>
        </row>
        <row r="4953">
          <cell r="E4953" t="str">
            <v>RAMGARH CANTT, RAMGARH
RAMGARH
829122
RAMGARH</v>
          </cell>
          <cell r="G4953">
            <v>9576833882</v>
          </cell>
          <cell r="K4953" t="str">
            <v>BNKS030423</v>
          </cell>
          <cell r="W4953">
            <v>44939</v>
          </cell>
          <cell r="Z4953">
            <v>18019</v>
          </cell>
        </row>
        <row r="4954">
          <cell r="E4954" t="str">
            <v>CHANDWAY CHOWK,RANCHI
834006</v>
          </cell>
          <cell r="G4954">
            <v>7549100809</v>
          </cell>
          <cell r="K4954" t="str">
            <v>BRAC372352</v>
          </cell>
          <cell r="W4954">
            <v>44939</v>
          </cell>
          <cell r="Z4954">
            <v>8568</v>
          </cell>
        </row>
        <row r="4955">
          <cell r="E4955" t="str">
            <v>JAY PRAKASH NAGAR, NEAR RANI SATI MANDIR, RATU ROAD RANCHI
834005</v>
          </cell>
          <cell r="G4955">
            <v>9934104449</v>
          </cell>
          <cell r="K4955" t="str">
            <v>BTFC378808</v>
          </cell>
          <cell r="W4955">
            <v>44939</v>
          </cell>
          <cell r="Z4955">
            <v>1980</v>
          </cell>
        </row>
        <row r="4956">
          <cell r="E4956" t="str">
            <v>CHUTIA, RANCHI</v>
          </cell>
          <cell r="G4956">
            <v>8757478359</v>
          </cell>
          <cell r="K4956" t="str">
            <v>BUFD162814</v>
          </cell>
          <cell r="W4956">
            <v>44939</v>
          </cell>
          <cell r="Z4956">
            <v>3611</v>
          </cell>
        </row>
        <row r="4957">
          <cell r="E4957" t="str">
            <v>HAZARIBAGH
RANCHI JHARKHAND 834002
INDIA</v>
          </cell>
          <cell r="G4957">
            <v>7361044448</v>
          </cell>
          <cell r="K4957" t="str">
            <v>BKAS030685</v>
          </cell>
          <cell r="W4957">
            <v>44939</v>
          </cell>
          <cell r="Z4957">
            <v>42667</v>
          </cell>
        </row>
        <row r="4958">
          <cell r="E4958" t="str">
            <v>SIMDEGA</v>
          </cell>
          <cell r="G4958">
            <v>6203833614</v>
          </cell>
          <cell r="K4958" t="str">
            <v>BRCD160998</v>
          </cell>
          <cell r="W4958">
            <v>44939</v>
          </cell>
          <cell r="Z4958">
            <v>3331</v>
          </cell>
        </row>
        <row r="4959">
          <cell r="E4959" t="str">
            <v>SUNDER NAGAR, JAMSHEDPUR</v>
          </cell>
          <cell r="G4959">
            <v>7908183052</v>
          </cell>
          <cell r="K4959" t="str">
            <v>BVED163231</v>
          </cell>
          <cell r="W4959">
            <v>44939</v>
          </cell>
          <cell r="Z4959">
            <v>939</v>
          </cell>
        </row>
        <row r="4960">
          <cell r="E4960" t="str">
            <v>SUNDER NAGAR, JAMSHEDPUR</v>
          </cell>
          <cell r="G4960">
            <v>7908183052</v>
          </cell>
          <cell r="K4960" t="str">
            <v>BVED163235</v>
          </cell>
          <cell r="W4960">
            <v>44939</v>
          </cell>
          <cell r="Z4960">
            <v>989</v>
          </cell>
        </row>
        <row r="4961">
          <cell r="E4961" t="str">
            <v>BALIDIH INDUSTRIAL AREA, BOKARO
BYE PASS ROAD, CHAS, BOKARO, JHARKHAND.
827014</v>
          </cell>
          <cell r="G4961">
            <v>9153885504</v>
          </cell>
          <cell r="K4961" t="str">
            <v>BRCC373034</v>
          </cell>
          <cell r="W4961">
            <v>44939</v>
          </cell>
          <cell r="Z4961">
            <v>11839</v>
          </cell>
        </row>
        <row r="4962">
          <cell r="E4962" t="str">
            <v>11 PINJRAPOLE, HARMU ROAD, RANCHI
11 PINJRAPOLE, HARMU ROAD, RANCHI
834001
MAHILONG, TATISILWAY</v>
          </cell>
          <cell r="G4962">
            <v>6202577175</v>
          </cell>
          <cell r="K4962" t="str">
            <v>BNCC370425</v>
          </cell>
          <cell r="W4962">
            <v>44939</v>
          </cell>
          <cell r="Z4962">
            <v>64892</v>
          </cell>
        </row>
        <row r="4963">
          <cell r="E4963" t="str">
            <v>SUNDAR NAGAR, JAMSHEDPUR</v>
          </cell>
          <cell r="G4963">
            <v>7908183052</v>
          </cell>
          <cell r="K4963" t="str">
            <v>BUAD162625</v>
          </cell>
          <cell r="W4963">
            <v>44939</v>
          </cell>
          <cell r="Z4963">
            <v>5865</v>
          </cell>
        </row>
        <row r="4964">
          <cell r="E4964" t="str">
            <v>PATNA</v>
          </cell>
          <cell r="G4964"/>
          <cell r="K4964" t="str">
            <v>BVID121544</v>
          </cell>
          <cell r="W4964">
            <v>44938</v>
          </cell>
          <cell r="Z4964">
            <v>1</v>
          </cell>
        </row>
        <row r="4965">
          <cell r="E4965" t="str">
            <v>SUNDI, RAMGARH</v>
          </cell>
          <cell r="G4965">
            <v>0</v>
          </cell>
          <cell r="K4965">
            <v>123054</v>
          </cell>
          <cell r="W4965">
            <v>44938</v>
          </cell>
          <cell r="Z4965">
            <v>12987</v>
          </cell>
        </row>
        <row r="4966">
          <cell r="E4966" t="str">
            <v>LALPUR</v>
          </cell>
          <cell r="G4966">
            <v>8587981692</v>
          </cell>
          <cell r="K4966" t="str">
            <v>BVKS048013</v>
          </cell>
          <cell r="W4966">
            <v>44938</v>
          </cell>
          <cell r="Z4966">
            <v>3393</v>
          </cell>
        </row>
        <row r="4967">
          <cell r="E4967" t="str">
            <v>RAJA PUR</v>
          </cell>
          <cell r="G4967">
            <v>7033918145</v>
          </cell>
          <cell r="K4967" t="str">
            <v>BRHD161312</v>
          </cell>
          <cell r="W4967">
            <v>44937</v>
          </cell>
          <cell r="Z4967">
            <v>4103</v>
          </cell>
        </row>
        <row r="4968">
          <cell r="E4968" t="str">
            <v>AT - HEHAL, POST - BARKAKANA
BARKAKANA
829103</v>
          </cell>
          <cell r="G4968">
            <v>6200896545</v>
          </cell>
          <cell r="K4968" t="str">
            <v>BUAS033580</v>
          </cell>
          <cell r="W4968">
            <v>44937</v>
          </cell>
          <cell r="Z4968">
            <v>10581</v>
          </cell>
        </row>
        <row r="4969">
          <cell r="E4969" t="str">
            <v xml:space="preserve">M/S.AGASTYA AERO WORKS PVT LTD, BIRU,
 SIMDEGA JHARKHAND-835228
</v>
          </cell>
          <cell r="G4969">
            <v>7488310514</v>
          </cell>
          <cell r="K4969" t="str">
            <v>BUBS033764</v>
          </cell>
          <cell r="W4969">
            <v>44937</v>
          </cell>
          <cell r="Z4969">
            <v>5941</v>
          </cell>
        </row>
        <row r="4970">
          <cell r="E4970" t="str">
            <v>RANCHI ROAD,RAMGARH 
DIGWAR,RAMGARH
829122
DIGWAR , RANCHI ROAD ,</v>
          </cell>
          <cell r="G4970">
            <v>7004848564</v>
          </cell>
          <cell r="K4970" t="str">
            <v>BSFC376459</v>
          </cell>
          <cell r="W4970">
            <v>44937</v>
          </cell>
          <cell r="Z4970">
            <v>9609</v>
          </cell>
        </row>
        <row r="4971">
          <cell r="E4971" t="str">
            <v>RANCHI ROAD,RAMGARH 
DIGWAR,RAMGARH
829122
DIGWAR , RANCHI ROAD ,</v>
          </cell>
          <cell r="G4971">
            <v>7004848564</v>
          </cell>
          <cell r="K4971" t="str">
            <v>GOAC370220</v>
          </cell>
          <cell r="W4971">
            <v>44937</v>
          </cell>
          <cell r="Z4971">
            <v>16419</v>
          </cell>
        </row>
        <row r="4972">
          <cell r="E4972" t="str">
            <v>KATRAS, DHANBAD</v>
          </cell>
          <cell r="G4972">
            <v>9304207050</v>
          </cell>
          <cell r="K4972" t="str">
            <v>BSKD161477</v>
          </cell>
          <cell r="W4972">
            <v>44937</v>
          </cell>
          <cell r="Z4972">
            <v>840</v>
          </cell>
        </row>
        <row r="4973">
          <cell r="E4973" t="str">
            <v>LALPUR</v>
          </cell>
          <cell r="G4973">
            <v>8587981692</v>
          </cell>
          <cell r="K4973" t="str">
            <v>BVKS048013</v>
          </cell>
          <cell r="W4973">
            <v>44937</v>
          </cell>
          <cell r="Z4973">
            <v>3383</v>
          </cell>
        </row>
        <row r="4974">
          <cell r="E4974" t="str">
            <v>LOHARDAGA,JHARKHAND
LOHARDAGA, MOB. NO.9661111900
835302
LOHARDAGA</v>
          </cell>
          <cell r="G4974">
            <v>9973880780</v>
          </cell>
          <cell r="K4974" t="str">
            <v>BQFS031084</v>
          </cell>
          <cell r="W4974">
            <v>44936</v>
          </cell>
          <cell r="Z4974">
            <v>28267</v>
          </cell>
        </row>
        <row r="4975">
          <cell r="E4975" t="str">
            <v>RANCHI</v>
          </cell>
          <cell r="G4975">
            <v>9973880780</v>
          </cell>
          <cell r="K4975" t="str">
            <v>BKDS031405</v>
          </cell>
          <cell r="W4975">
            <v>44936</v>
          </cell>
          <cell r="Z4975">
            <v>20700</v>
          </cell>
        </row>
        <row r="4976">
          <cell r="E4976" t="str">
            <v>CHAPAPUR, NIRSA</v>
          </cell>
          <cell r="G4976">
            <v>9835747740</v>
          </cell>
          <cell r="K4976" t="str">
            <v>BQED160215</v>
          </cell>
          <cell r="W4976">
            <v>44936</v>
          </cell>
          <cell r="Z4976">
            <v>3246</v>
          </cell>
        </row>
        <row r="4977">
          <cell r="E4977" t="str">
            <v>LOHARDAGAH</v>
          </cell>
          <cell r="G4977">
            <v>8434111029</v>
          </cell>
          <cell r="K4977" t="str">
            <v>BUFS046839</v>
          </cell>
          <cell r="W4977">
            <v>44936</v>
          </cell>
          <cell r="Z4977">
            <v>4473</v>
          </cell>
        </row>
        <row r="4978">
          <cell r="E4978" t="str">
            <v>PEPARWAR, KHILADI</v>
          </cell>
          <cell r="G4978">
            <v>9006617909</v>
          </cell>
          <cell r="K4978" t="str">
            <v>BRKD220111</v>
          </cell>
          <cell r="W4978">
            <v>44936</v>
          </cell>
          <cell r="Z4978">
            <v>3252</v>
          </cell>
        </row>
        <row r="4979">
          <cell r="E4979" t="str">
            <v>AMLO, PHUSHRO</v>
          </cell>
          <cell r="G4979">
            <v>9006617909</v>
          </cell>
          <cell r="K4979" t="str">
            <v>BTKD162074</v>
          </cell>
          <cell r="W4979">
            <v>44936</v>
          </cell>
          <cell r="Z4979">
            <v>7150</v>
          </cell>
        </row>
        <row r="4980">
          <cell r="E4980" t="str">
            <v>PALAMU,GARWA, JHARKHAND
822124
GARHWA ROAD, NEAR BCCL PALAMU,</v>
          </cell>
          <cell r="G4980">
            <v>9113478726</v>
          </cell>
          <cell r="K4980" t="str">
            <v>GOCS030806</v>
          </cell>
          <cell r="W4980">
            <v>44936</v>
          </cell>
          <cell r="Z4980">
            <v>18964</v>
          </cell>
        </row>
        <row r="4981">
          <cell r="E4981" t="str">
            <v>TETULMARI, DHANBAD</v>
          </cell>
          <cell r="G4981">
            <v>9155382795</v>
          </cell>
          <cell r="K4981" t="str">
            <v>BVLD163040</v>
          </cell>
          <cell r="W4981">
            <v>44936</v>
          </cell>
          <cell r="Z4981">
            <v>1741</v>
          </cell>
        </row>
        <row r="4982">
          <cell r="E4982" t="str">
            <v>REHLA,GARWA,JHARKHAND
822124
RANCHI</v>
          </cell>
          <cell r="G4982">
            <v>7004623399</v>
          </cell>
          <cell r="K4982" t="str">
            <v>GOIS031795</v>
          </cell>
          <cell r="W4982">
            <v>44936</v>
          </cell>
          <cell r="Z4982">
            <v>29330</v>
          </cell>
        </row>
        <row r="4983">
          <cell r="E4983" t="str">
            <v>RAVULA SHYAM SUNDER REDDY, HOUSE NO. 3-5-196/1, ROAD NO. 5M, KRISHNANAGAR COLONY, MOULALI, HYDRABAD</v>
          </cell>
          <cell r="G4983">
            <v>9304207056</v>
          </cell>
          <cell r="K4983" t="str">
            <v>BSCD161691</v>
          </cell>
          <cell r="W4983">
            <v>44936</v>
          </cell>
          <cell r="Z4983">
            <v>7500</v>
          </cell>
        </row>
        <row r="4984">
          <cell r="E4984" t="str">
            <v>NICHITPUR</v>
          </cell>
          <cell r="G4984">
            <v>7903412157</v>
          </cell>
          <cell r="K4984" t="str">
            <v>BUCD162696</v>
          </cell>
          <cell r="W4984">
            <v>44935</v>
          </cell>
          <cell r="Z4984">
            <v>3580</v>
          </cell>
        </row>
        <row r="4985">
          <cell r="E4985" t="str">
            <v>C/O PALANIAPPAN CHANDRAN, KATTUKOTTAL, PAITHUR, P.O- ATTUR TK,SALEM, TAMILNADU</v>
          </cell>
          <cell r="G4985">
            <v>8809338483</v>
          </cell>
          <cell r="K4985" t="str">
            <v>BSAD230391</v>
          </cell>
          <cell r="W4985">
            <v>44935</v>
          </cell>
          <cell r="Z4985">
            <v>4655</v>
          </cell>
        </row>
        <row r="4986">
          <cell r="E4986" t="str">
            <v>PEPARWAR, KHILADI</v>
          </cell>
          <cell r="G4986">
            <v>9006617909</v>
          </cell>
          <cell r="K4986" t="str">
            <v>BRKD220111</v>
          </cell>
          <cell r="W4986">
            <v>44935</v>
          </cell>
          <cell r="Z4986">
            <v>5960</v>
          </cell>
        </row>
        <row r="4987">
          <cell r="E4987" t="str">
            <v>GARHWA DALTONGANJ</v>
          </cell>
          <cell r="G4987">
            <v>7488259727</v>
          </cell>
          <cell r="K4987" t="str">
            <v>BSAD161582</v>
          </cell>
          <cell r="W4987">
            <v>44935</v>
          </cell>
          <cell r="Z4987">
            <v>3950</v>
          </cell>
        </row>
        <row r="4988">
          <cell r="E4988" t="str">
            <v>KHURPANIA, KHASHMAHAL, PHUSHRO</v>
          </cell>
          <cell r="G4988">
            <v>6299732316</v>
          </cell>
          <cell r="K4988" t="str">
            <v>BTHD162350</v>
          </cell>
          <cell r="W4988">
            <v>44935</v>
          </cell>
          <cell r="Z4988">
            <v>2301</v>
          </cell>
        </row>
        <row r="4989">
          <cell r="E4989" t="str">
            <v>BIHAR</v>
          </cell>
          <cell r="G4989">
            <v>8935923285</v>
          </cell>
          <cell r="K4989" t="str">
            <v>BSID161968</v>
          </cell>
          <cell r="W4989">
            <v>44935</v>
          </cell>
          <cell r="Z4989">
            <v>4505</v>
          </cell>
        </row>
        <row r="4990">
          <cell r="E4990" t="str">
            <v>SAHIBGANJ</v>
          </cell>
          <cell r="G4990">
            <v>7544958524</v>
          </cell>
          <cell r="K4990" t="str">
            <v>BSID161973</v>
          </cell>
          <cell r="W4990">
            <v>44935</v>
          </cell>
          <cell r="Z4990">
            <v>3030</v>
          </cell>
        </row>
        <row r="4991">
          <cell r="E4991" t="str">
            <v>VILL - BARIDARI, BOKARO</v>
          </cell>
          <cell r="G4991">
            <v>6204816691</v>
          </cell>
          <cell r="K4991" t="str">
            <v>BSCD161704</v>
          </cell>
          <cell r="W4991">
            <v>44935</v>
          </cell>
          <cell r="Z4991">
            <v>2155</v>
          </cell>
        </row>
        <row r="4992">
          <cell r="E4992" t="str">
            <v>TIPUDANA RANCHI</v>
          </cell>
          <cell r="G4992">
            <v>9334745488</v>
          </cell>
          <cell r="K4992" t="str">
            <v>BPBD200118</v>
          </cell>
          <cell r="W4992">
            <v>44935</v>
          </cell>
          <cell r="Z4992">
            <v>6952</v>
          </cell>
        </row>
        <row r="4993">
          <cell r="E4993" t="str">
            <v>DALADALI, RANCHI</v>
          </cell>
          <cell r="G4993">
            <v>9934169368</v>
          </cell>
          <cell r="K4993" t="str">
            <v>BQHD160416</v>
          </cell>
          <cell r="W4993">
            <v>44935</v>
          </cell>
          <cell r="Z4993">
            <v>16580</v>
          </cell>
        </row>
        <row r="4994">
          <cell r="E4994" t="str">
            <v>JHUMRI TELAIYA, KODARMA
825409</v>
          </cell>
          <cell r="G4994">
            <v>7753025487</v>
          </cell>
          <cell r="K4994" t="str">
            <v>BSBC375530</v>
          </cell>
          <cell r="W4994">
            <v>44935</v>
          </cell>
          <cell r="Z4994">
            <v>14134</v>
          </cell>
        </row>
        <row r="4995">
          <cell r="E4995" t="str">
            <v>KWJAMA COLLIERY, DHANBAD</v>
          </cell>
          <cell r="G4995">
            <v>7644045555</v>
          </cell>
          <cell r="K4995" t="str">
            <v>BVCD163165</v>
          </cell>
          <cell r="W4995">
            <v>44935</v>
          </cell>
          <cell r="Z4995">
            <v>480</v>
          </cell>
        </row>
        <row r="4996">
          <cell r="E4996" t="str">
            <v>KODERMA</v>
          </cell>
          <cell r="G4996">
            <v>6299040018</v>
          </cell>
          <cell r="K4996" t="str">
            <v>BWID220970</v>
          </cell>
          <cell r="W4996">
            <v>44934</v>
          </cell>
          <cell r="Z4996">
            <v>1</v>
          </cell>
        </row>
        <row r="4997">
          <cell r="E4997" t="str">
            <v>TETULWARI</v>
          </cell>
          <cell r="G4997">
            <v>9835747740</v>
          </cell>
          <cell r="K4997" t="str">
            <v>BTGD162296</v>
          </cell>
          <cell r="W4997">
            <v>44933</v>
          </cell>
          <cell r="Z4997">
            <v>2028</v>
          </cell>
        </row>
        <row r="4998">
          <cell r="E4998" t="str">
            <v>TATISILWAI, JHARKHAND
835103</v>
          </cell>
          <cell r="G4998">
            <v>6200160428</v>
          </cell>
          <cell r="K4998" t="str">
            <v>BQGS031413</v>
          </cell>
          <cell r="W4998">
            <v>44932</v>
          </cell>
          <cell r="Z4998">
            <v>19117</v>
          </cell>
        </row>
        <row r="4999">
          <cell r="E4999" t="str">
            <v>GETALATU, RANCHI</v>
          </cell>
          <cell r="G4999">
            <v>8877664494</v>
          </cell>
          <cell r="K4999" t="str">
            <v>BUFC372853</v>
          </cell>
          <cell r="W4999">
            <v>44932</v>
          </cell>
          <cell r="Z4999">
            <v>71</v>
          </cell>
        </row>
        <row r="5000">
          <cell r="E5000" t="str">
            <v>ORMANJHI
835219</v>
          </cell>
          <cell r="G5000">
            <v>7091690999</v>
          </cell>
          <cell r="K5000" t="str">
            <v>BTFC378771</v>
          </cell>
          <cell r="W5000">
            <v>44932</v>
          </cell>
          <cell r="Z5000">
            <v>397</v>
          </cell>
        </row>
        <row r="5001">
          <cell r="E5001" t="str">
            <v>PLOT NO 716,VILL-RUKKA,
835219</v>
          </cell>
          <cell r="G5001">
            <v>9791019799</v>
          </cell>
          <cell r="K5001" t="str">
            <v>BSKS036366</v>
          </cell>
          <cell r="W5001">
            <v>44932</v>
          </cell>
          <cell r="Z5001">
            <v>20700</v>
          </cell>
        </row>
        <row r="5002">
          <cell r="E5002" t="str">
            <v>UNIT OF HERITAGE LANDMARKS AUTOWORLD PVT. LTD., NEAR KAMRE AASHRAM, P.O. KAMRE, RATU ROAD, RANCHI
835214</v>
          </cell>
          <cell r="G5002">
            <v>9065552131</v>
          </cell>
          <cell r="K5002" t="str">
            <v>BTJC377158</v>
          </cell>
          <cell r="W5002">
            <v>44932</v>
          </cell>
          <cell r="Z5002">
            <v>7629</v>
          </cell>
        </row>
        <row r="5003">
          <cell r="E5003" t="str">
            <v>TAPIN PROJECT, CHARHI</v>
          </cell>
          <cell r="G5003">
            <v>6204816691</v>
          </cell>
          <cell r="K5003" t="str">
            <v>BVLD163067</v>
          </cell>
          <cell r="W5003">
            <v>44932</v>
          </cell>
          <cell r="Z5003">
            <v>1495</v>
          </cell>
        </row>
        <row r="5004">
          <cell r="E5004" t="str">
            <v>1ST FLOOR, RAJ GLASS AND HARDWARE, PISKA MORE, PO - HEHEL, RATU ROAD, RANCHI
1ST FLOOR, RAJ GLASS AND HARDWARE, PISKA MORE, PO - HEHEL, RATU ROAD, RANCHI
835214</v>
          </cell>
          <cell r="G5004">
            <v>7999889085</v>
          </cell>
          <cell r="K5004" t="str">
            <v>BTES044431</v>
          </cell>
          <cell r="W5004">
            <v>44931</v>
          </cell>
          <cell r="Z5004">
            <v>7875</v>
          </cell>
        </row>
        <row r="5005">
          <cell r="E5005" t="str">
            <v>MANDAR,  RANCHI - 835214. JHARKHAND.</v>
          </cell>
          <cell r="G5005">
            <v>8969296308</v>
          </cell>
          <cell r="K5005" t="str">
            <v>BUDS046356</v>
          </cell>
          <cell r="W5005">
            <v>44931</v>
          </cell>
          <cell r="Z5005">
            <v>62</v>
          </cell>
        </row>
        <row r="5006">
          <cell r="E5006" t="str">
            <v>TETULWARI</v>
          </cell>
          <cell r="G5006">
            <v>9835747740</v>
          </cell>
          <cell r="K5006" t="str">
            <v>BTGD162296</v>
          </cell>
          <cell r="W5006">
            <v>44931</v>
          </cell>
          <cell r="Z5006">
            <v>2028</v>
          </cell>
        </row>
        <row r="5007">
          <cell r="E5007" t="str">
            <v>PIPARWAR,JHARKHAND
BAHERA, BENTI, PIPARWAR, CHATRA
825321</v>
          </cell>
          <cell r="G5007">
            <v>9430197163</v>
          </cell>
          <cell r="K5007" t="str">
            <v>BOID200231</v>
          </cell>
          <cell r="W5007">
            <v>44931</v>
          </cell>
          <cell r="Z5007">
            <v>8686</v>
          </cell>
        </row>
        <row r="5008">
          <cell r="E5008" t="str">
            <v>GHATOTAND, RAMGRAH</v>
          </cell>
          <cell r="G5008">
            <v>9204233196</v>
          </cell>
          <cell r="K5008" t="str">
            <v>GOES040388</v>
          </cell>
          <cell r="W5008">
            <v>44931</v>
          </cell>
          <cell r="Z5008">
            <v>9909</v>
          </cell>
        </row>
        <row r="5009">
          <cell r="E5009" t="str">
            <v>BARKAGAOUN, HAZARIBAGH</v>
          </cell>
          <cell r="G5009">
            <v>7070010949</v>
          </cell>
          <cell r="K5009" t="str">
            <v>BVED231179</v>
          </cell>
          <cell r="W5009">
            <v>44931</v>
          </cell>
          <cell r="Z5009">
            <v>571</v>
          </cell>
        </row>
        <row r="5010">
          <cell r="E5010" t="str">
            <v>KAMRE
835222</v>
          </cell>
          <cell r="G5010">
            <v>7004730822</v>
          </cell>
          <cell r="K5010" t="str">
            <v>BTCC377923</v>
          </cell>
          <cell r="W5010">
            <v>44930</v>
          </cell>
          <cell r="Z5010">
            <v>6221</v>
          </cell>
        </row>
        <row r="5011">
          <cell r="E5011" t="str">
            <v>AL-MED EQUIPMENTS
BARIATU ROAD, RANCHI
834009</v>
          </cell>
          <cell r="G5011">
            <v>8652295184</v>
          </cell>
          <cell r="K5011" t="str">
            <v>BUBS045901</v>
          </cell>
          <cell r="W5011">
            <v>44930</v>
          </cell>
          <cell r="Z5011">
            <v>4430</v>
          </cell>
        </row>
        <row r="5012">
          <cell r="E5012" t="str">
            <v>SUJATA CINEMA COMPOUND</v>
          </cell>
          <cell r="G5012">
            <v>7004990156</v>
          </cell>
          <cell r="K5012" t="str">
            <v>BQEC370742</v>
          </cell>
          <cell r="W5012">
            <v>44930</v>
          </cell>
          <cell r="Z5012">
            <v>1600</v>
          </cell>
        </row>
        <row r="5013">
          <cell r="E5013" t="str">
            <v>BARHI INDUSTRIAL ARE BARHI</v>
          </cell>
          <cell r="G5013">
            <v>8795889641</v>
          </cell>
          <cell r="K5013" t="str">
            <v>BUAF111226</v>
          </cell>
          <cell r="W5013">
            <v>44930</v>
          </cell>
          <cell r="Z5013">
            <v>2519</v>
          </cell>
        </row>
        <row r="5014">
          <cell r="E5014" t="str">
            <v>BAZAR SAMITI,RAMGARH
829122</v>
          </cell>
          <cell r="G5014">
            <v>9835764965</v>
          </cell>
          <cell r="K5014" t="str">
            <v>BSBC375576</v>
          </cell>
          <cell r="W5014">
            <v>44929</v>
          </cell>
          <cell r="Z5014">
            <v>8704</v>
          </cell>
        </row>
        <row r="5015">
          <cell r="E5015" t="str">
            <v>KATRAS, DHANBAD</v>
          </cell>
          <cell r="G5015">
            <v>7667074257</v>
          </cell>
          <cell r="K5015" t="str">
            <v>BWAD163674</v>
          </cell>
          <cell r="W5015">
            <v>44929</v>
          </cell>
          <cell r="Z5015">
            <v>1155</v>
          </cell>
        </row>
        <row r="5016">
          <cell r="E5016" t="str">
            <v>NAMKUM INDUSTRIAL AREA,RANCHI
834010</v>
          </cell>
          <cell r="G5016">
            <v>7779995005</v>
          </cell>
          <cell r="K5016" t="str">
            <v>GOCC370403</v>
          </cell>
          <cell r="W5016">
            <v>44928</v>
          </cell>
          <cell r="Z5016">
            <v>14002</v>
          </cell>
        </row>
        <row r="5017">
          <cell r="E5017" t="str">
            <v>NAMKUM INDUSTRIAL AREA,RANCHI
834010</v>
          </cell>
          <cell r="G5017">
            <v>7779995005</v>
          </cell>
          <cell r="K5017" t="str">
            <v>BRHS035337</v>
          </cell>
          <cell r="W5017">
            <v>44928</v>
          </cell>
          <cell r="Z5017">
            <v>7779</v>
          </cell>
        </row>
        <row r="5018">
          <cell r="E5018" t="str">
            <v>SHIVA JEE LANE, HARMU
834002</v>
          </cell>
          <cell r="G5018">
            <v>9431574189</v>
          </cell>
          <cell r="K5018" t="str">
            <v>BRGC374007</v>
          </cell>
          <cell r="W5018">
            <v>44928</v>
          </cell>
          <cell r="Z5018">
            <v>3126</v>
          </cell>
        </row>
        <row r="5019">
          <cell r="E5019" t="str">
            <v>KATHITAR,RANCHI
KATHITAR,RANCHI
834004
KATHITAR,</v>
          </cell>
          <cell r="G5019">
            <v>6203721760</v>
          </cell>
          <cell r="K5019" t="str">
            <v>BSFC376340</v>
          </cell>
          <cell r="W5019">
            <v>44928</v>
          </cell>
          <cell r="Z5019">
            <v>3902</v>
          </cell>
        </row>
        <row r="5020">
          <cell r="E5020" t="str">
            <v>LALGUTUWA, RANCHI</v>
          </cell>
          <cell r="G5020">
            <v>9798542502</v>
          </cell>
          <cell r="K5020" t="str">
            <v>BSES037922</v>
          </cell>
          <cell r="W5020">
            <v>44928</v>
          </cell>
          <cell r="Z5020">
            <v>6516</v>
          </cell>
        </row>
        <row r="5021">
          <cell r="E5021" t="str">
            <v>NAMKUN INDUSTRIAL AREA,RANCHI
834010</v>
          </cell>
          <cell r="G5021">
            <v>9431921699</v>
          </cell>
          <cell r="K5021" t="str">
            <v>BUDS034771</v>
          </cell>
          <cell r="W5021">
            <v>44928</v>
          </cell>
          <cell r="Z5021">
            <v>1190</v>
          </cell>
        </row>
        <row r="5022">
          <cell r="E5022" t="str">
            <v>BASTAWLA DHANBAD</v>
          </cell>
          <cell r="G5022">
            <v>7623886938</v>
          </cell>
          <cell r="K5022" t="str">
            <v>BUAD162630</v>
          </cell>
          <cell r="W5022">
            <v>44928</v>
          </cell>
          <cell r="Z5022">
            <v>3408</v>
          </cell>
        </row>
        <row r="5023">
          <cell r="E5023" t="str">
            <v>BERA, DHANBAD</v>
          </cell>
          <cell r="G5023">
            <v>7632886938</v>
          </cell>
          <cell r="K5023" t="str">
            <v>BUAD162634</v>
          </cell>
          <cell r="W5023">
            <v>44928</v>
          </cell>
          <cell r="Z5023">
            <v>2106</v>
          </cell>
        </row>
        <row r="5024">
          <cell r="E5024" t="str">
            <v>DHANBAD JHARKHAND</v>
          </cell>
          <cell r="G5024">
            <v>7623886938</v>
          </cell>
          <cell r="K5024" t="str">
            <v>BQKD160115</v>
          </cell>
          <cell r="W5024">
            <v>44928</v>
          </cell>
          <cell r="Z5024">
            <v>10180</v>
          </cell>
        </row>
        <row r="5025">
          <cell r="E5025" t="str">
            <v>GROUND FLOOR, 8H AND 81, NATION PRINTERS, NAMKUM INDUSTRIAL AREA,, LOWADIH, RANCHI
GROUND FLOOR, 8H AND 81, NATION PRINTERS, NAMKUM INDUSTRIAL AREA,, LOWADIH, RANCHI
834010</v>
          </cell>
          <cell r="G5025">
            <v>9709225271</v>
          </cell>
          <cell r="K5025" t="str">
            <v>BRFC373676</v>
          </cell>
          <cell r="W5025">
            <v>44928</v>
          </cell>
          <cell r="Z5025">
            <v>15301</v>
          </cell>
        </row>
        <row r="5026">
          <cell r="E5026" t="str">
            <v>RAMNAGAR , HAZARIBAGH,JHARKHAND
825302</v>
          </cell>
          <cell r="G5026">
            <v>9113183803</v>
          </cell>
          <cell r="K5026" t="str">
            <v>BQAC373617</v>
          </cell>
          <cell r="W5026">
            <v>44928</v>
          </cell>
          <cell r="Z5026">
            <v>9624</v>
          </cell>
        </row>
        <row r="5027">
          <cell r="E5027" t="str">
            <v>DHANBAD</v>
          </cell>
          <cell r="G5027">
            <v>9262918814</v>
          </cell>
          <cell r="K5027" t="str">
            <v>BVKD163026</v>
          </cell>
          <cell r="W5027">
            <v>44926</v>
          </cell>
          <cell r="Z5027">
            <v>171</v>
          </cell>
        </row>
        <row r="5028">
          <cell r="E5028" t="str">
            <v>BHOWRA</v>
          </cell>
          <cell r="G5028">
            <v>7488119074</v>
          </cell>
          <cell r="K5028" t="str">
            <v>BULD162568</v>
          </cell>
          <cell r="W5028">
            <v>44926</v>
          </cell>
          <cell r="Z5028">
            <v>4298</v>
          </cell>
        </row>
        <row r="5029">
          <cell r="E5029" t="str">
            <v>C/O - PREM PRAKASH AGARWAL, OPP - HILLVIEW FUEL STATION, GODHUR, P.O - KUSUNDA, DHANBAD</v>
          </cell>
          <cell r="G5029">
            <v>7903412157</v>
          </cell>
          <cell r="K5029" t="str">
            <v>BTED162217</v>
          </cell>
          <cell r="W5029">
            <v>44926</v>
          </cell>
          <cell r="Z5029">
            <v>5547</v>
          </cell>
        </row>
        <row r="5030">
          <cell r="E5030" t="str">
            <v>HESLA,RAMGARH
829101</v>
          </cell>
          <cell r="G5030">
            <v>7562823341</v>
          </cell>
          <cell r="K5030" t="str">
            <v>BSJS035917</v>
          </cell>
          <cell r="W5030">
            <v>44926</v>
          </cell>
          <cell r="Z5030">
            <v>29607</v>
          </cell>
        </row>
        <row r="5031">
          <cell r="E5031" t="str">
            <v>HESLA,RAMGARH
829101</v>
          </cell>
          <cell r="G5031">
            <v>7562823341</v>
          </cell>
          <cell r="K5031" t="str">
            <v>BSDS037710</v>
          </cell>
          <cell r="W5031">
            <v>44926</v>
          </cell>
          <cell r="Z5031">
            <v>23017</v>
          </cell>
        </row>
        <row r="5032">
          <cell r="E5032" t="str">
            <v>KOKAR INDUSTRIAL AREA</v>
          </cell>
          <cell r="G5032">
            <v>8709740232</v>
          </cell>
          <cell r="K5032" t="str">
            <v>BVKC374486</v>
          </cell>
          <cell r="W5032">
            <v>44926</v>
          </cell>
          <cell r="Z5032">
            <v>2334</v>
          </cell>
        </row>
        <row r="5033">
          <cell r="E5033" t="str">
            <v>RAJRAPPA</v>
          </cell>
          <cell r="G5033">
            <v>8092762251</v>
          </cell>
          <cell r="K5033" t="str">
            <v>BUKC370655</v>
          </cell>
          <cell r="W5033">
            <v>44926</v>
          </cell>
          <cell r="Z5033">
            <v>2114</v>
          </cell>
        </row>
        <row r="5034">
          <cell r="E5034" t="str">
            <v>AT - HEHAL, POST - BARKAKANA
BARKAKANA
829103</v>
          </cell>
          <cell r="G5034">
            <v>6200896545</v>
          </cell>
          <cell r="K5034" t="str">
            <v>BUAS033580</v>
          </cell>
          <cell r="W5034">
            <v>44926</v>
          </cell>
          <cell r="Z5034">
            <v>10470</v>
          </cell>
        </row>
        <row r="5035">
          <cell r="E5035"/>
          <cell r="G5035">
            <v>7258986832</v>
          </cell>
          <cell r="K5035" t="str">
            <v>BVEC376770</v>
          </cell>
          <cell r="W5035">
            <v>44925</v>
          </cell>
          <cell r="Z5035">
            <v>1</v>
          </cell>
        </row>
        <row r="5036">
          <cell r="E5036" t="str">
            <v>VILLAGE - PANDRA
P.O. - KANKE
835222</v>
          </cell>
          <cell r="G5036">
            <v>8476880297</v>
          </cell>
          <cell r="K5036" t="str">
            <v>BUJS032230</v>
          </cell>
          <cell r="W5036">
            <v>44925</v>
          </cell>
          <cell r="Z5036">
            <v>186</v>
          </cell>
        </row>
        <row r="5037">
          <cell r="E5037" t="str">
            <v>NAYA MORE,RAMGARH
ARA SARU BERA ROAD, NAYA, RAMGARH,JHARKHAND
829110
NAYA MORE</v>
          </cell>
          <cell r="G5037">
            <v>8651078549</v>
          </cell>
          <cell r="K5037" t="str">
            <v>BQBS033796</v>
          </cell>
          <cell r="W5037">
            <v>44925</v>
          </cell>
          <cell r="Z5037">
            <v>23387</v>
          </cell>
        </row>
        <row r="5038">
          <cell r="E5038" t="str">
            <v>BHULI, DHANBAD</v>
          </cell>
          <cell r="G5038">
            <v>7541046561</v>
          </cell>
          <cell r="K5038" t="str">
            <v>BVFS039912</v>
          </cell>
          <cell r="W5038">
            <v>44925</v>
          </cell>
          <cell r="Z5038">
            <v>843</v>
          </cell>
        </row>
        <row r="5039">
          <cell r="E5039" t="str">
            <v>AAMZAR, BALIAPUR ROAD, DHANBAD
AAMZAR, BALIAPUR ROAD, DHANBAD
000000</v>
          </cell>
          <cell r="G5039">
            <v>7488737393</v>
          </cell>
          <cell r="K5039" t="str">
            <v>BUES035210</v>
          </cell>
          <cell r="W5039">
            <v>44925</v>
          </cell>
          <cell r="Z5039">
            <v>3688</v>
          </cell>
        </row>
        <row r="5040">
          <cell r="E5040" t="str">
            <v>BAZAR SAMITI,RAMGARH
829122</v>
          </cell>
          <cell r="G5040">
            <v>9801381719</v>
          </cell>
          <cell r="K5040" t="str">
            <v>BTGC379081</v>
          </cell>
          <cell r="W5040">
            <v>44925</v>
          </cell>
          <cell r="Z5040">
            <v>5384</v>
          </cell>
        </row>
        <row r="5041">
          <cell r="E5041" t="str">
            <v>BAZAR SAMITI,RAMGARH
829122</v>
          </cell>
          <cell r="G5041">
            <v>9801381719</v>
          </cell>
          <cell r="K5041" t="str">
            <v>BSBC375576</v>
          </cell>
          <cell r="W5041">
            <v>44925</v>
          </cell>
          <cell r="Z5041">
            <v>8691</v>
          </cell>
        </row>
        <row r="5042">
          <cell r="E5042" t="str">
            <v>JHUMRI TILAIYA</v>
          </cell>
          <cell r="G5042">
            <v>7004725287</v>
          </cell>
          <cell r="K5042" t="str">
            <v>GPLS030458</v>
          </cell>
          <cell r="W5042">
            <v>44925</v>
          </cell>
          <cell r="Z5042">
            <v>24839</v>
          </cell>
        </row>
        <row r="5043">
          <cell r="E5043" t="str">
            <v>MANDU, RAMGARH
JAISWAL COLONY, THANA CHOW,, RAMGARH CANTT. DIST. RAMGARH, JHARKHAND
825316
MANDU</v>
          </cell>
          <cell r="G5043">
            <v>9939701451</v>
          </cell>
          <cell r="K5043">
            <v>123399</v>
          </cell>
          <cell r="W5043">
            <v>44924</v>
          </cell>
          <cell r="Z5043">
            <v>123399</v>
          </cell>
        </row>
        <row r="5044">
          <cell r="E5044" t="str">
            <v>DHANBAD</v>
          </cell>
          <cell r="G5044">
            <v>9262918814</v>
          </cell>
          <cell r="K5044" t="str">
            <v>BVKD163026</v>
          </cell>
          <cell r="W5044">
            <v>44924</v>
          </cell>
          <cell r="Z5044">
            <v>176</v>
          </cell>
        </row>
        <row r="5045">
          <cell r="E5045" t="str">
            <v>KWJAMA COLLIERY, DHANBAD</v>
          </cell>
          <cell r="G5045">
            <v>7644045555</v>
          </cell>
          <cell r="K5045" t="str">
            <v>BVCD163165</v>
          </cell>
          <cell r="W5045">
            <v>44923</v>
          </cell>
          <cell r="Z5045">
            <v>349</v>
          </cell>
        </row>
        <row r="5046">
          <cell r="E5046" t="str">
            <v>NAGARI,</v>
          </cell>
          <cell r="G5046">
            <v>7903706711</v>
          </cell>
          <cell r="K5046" t="str">
            <v>BILS030211</v>
          </cell>
          <cell r="W5046">
            <v>44923</v>
          </cell>
          <cell r="Z5046">
            <v>50482</v>
          </cell>
        </row>
        <row r="5047">
          <cell r="E5047" t="str">
            <v>NAGARI,</v>
          </cell>
          <cell r="G5047">
            <v>7903706711</v>
          </cell>
          <cell r="K5047" t="str">
            <v>BLGS040582</v>
          </cell>
          <cell r="W5047">
            <v>44923</v>
          </cell>
          <cell r="Z5047">
            <v>39190</v>
          </cell>
        </row>
        <row r="5048">
          <cell r="E5048" t="str">
            <v>NICHITPUR</v>
          </cell>
          <cell r="G5048">
            <v>9153445133</v>
          </cell>
          <cell r="K5048" t="str">
            <v>BUCD162696</v>
          </cell>
          <cell r="W5048">
            <v>44923</v>
          </cell>
          <cell r="Z5048">
            <v>3512</v>
          </cell>
        </row>
        <row r="5049">
          <cell r="E5049" t="str">
            <v>TUPUDANA, RANCHI</v>
          </cell>
          <cell r="G5049">
            <v>8969978501</v>
          </cell>
          <cell r="K5049" t="str">
            <v>BVAD121386</v>
          </cell>
          <cell r="W5049">
            <v>44923</v>
          </cell>
          <cell r="Z5049">
            <v>528</v>
          </cell>
        </row>
        <row r="5050">
          <cell r="E5050" t="str">
            <v>TETULWARI</v>
          </cell>
          <cell r="G5050">
            <v>9835747740</v>
          </cell>
          <cell r="K5050" t="str">
            <v>BTGD162296</v>
          </cell>
          <cell r="W5050">
            <v>44923</v>
          </cell>
          <cell r="Z5050">
            <v>2021</v>
          </cell>
        </row>
        <row r="5051">
          <cell r="E5051" t="str">
            <v>BHOWRA, DHANBAD</v>
          </cell>
          <cell r="G5051">
            <v>6207308280</v>
          </cell>
          <cell r="K5051" t="str">
            <v>BVJD162958</v>
          </cell>
          <cell r="W5051">
            <v>44923</v>
          </cell>
          <cell r="Z5051">
            <v>1062</v>
          </cell>
        </row>
        <row r="5052">
          <cell r="E5052" t="str">
            <v>RAJAPUR, DHANBAD</v>
          </cell>
          <cell r="G5052">
            <v>7667544644</v>
          </cell>
          <cell r="K5052" t="str">
            <v>BQKD200046</v>
          </cell>
          <cell r="W5052">
            <v>44922</v>
          </cell>
          <cell r="Z5052">
            <v>490</v>
          </cell>
        </row>
        <row r="5053">
          <cell r="E5053" t="str">
            <v>RAJAPUR, DHANBAD</v>
          </cell>
          <cell r="G5053">
            <v>7667544644</v>
          </cell>
          <cell r="K5053" t="str">
            <v>BQKD200046</v>
          </cell>
          <cell r="W5053">
            <v>44922</v>
          </cell>
          <cell r="Z5053">
            <v>490</v>
          </cell>
        </row>
        <row r="5054">
          <cell r="E5054" t="str">
            <v>TUPUDANA</v>
          </cell>
          <cell r="G5054">
            <v>9709018329</v>
          </cell>
          <cell r="K5054" t="str">
            <v>BVLD163043</v>
          </cell>
          <cell r="W5054">
            <v>44922</v>
          </cell>
          <cell r="Z5054">
            <v>6</v>
          </cell>
        </row>
        <row r="5055">
          <cell r="E5055" t="str">
            <v>KUJAMA</v>
          </cell>
          <cell r="G5055">
            <v>7644045555</v>
          </cell>
          <cell r="K5055" t="str">
            <v>BVJD162972</v>
          </cell>
          <cell r="W5055">
            <v>44922</v>
          </cell>
          <cell r="Z5055">
            <v>1237</v>
          </cell>
        </row>
        <row r="5056">
          <cell r="E5056" t="str">
            <v>NTA LODNA, DHANBAD</v>
          </cell>
          <cell r="G5056">
            <v>7644045555</v>
          </cell>
          <cell r="K5056" t="str">
            <v>BULD162559</v>
          </cell>
          <cell r="W5056">
            <v>44922</v>
          </cell>
          <cell r="Z5056">
            <v>6162</v>
          </cell>
        </row>
        <row r="5057">
          <cell r="E5057" t="str">
            <v>LODNA</v>
          </cell>
          <cell r="G5057">
            <v>7644045555</v>
          </cell>
          <cell r="K5057" t="str">
            <v>BTCD162149</v>
          </cell>
          <cell r="W5057">
            <v>44922</v>
          </cell>
          <cell r="Z5057">
            <v>5205</v>
          </cell>
        </row>
        <row r="5058">
          <cell r="E5058" t="str">
            <v>LODNA</v>
          </cell>
          <cell r="G5058">
            <v>7644045555</v>
          </cell>
          <cell r="K5058" t="str">
            <v>BTDD162169</v>
          </cell>
          <cell r="W5058">
            <v>44922</v>
          </cell>
          <cell r="Z5058">
            <v>9099</v>
          </cell>
        </row>
        <row r="5059">
          <cell r="E5059" t="str">
            <v>JHARIA, DHANBAD</v>
          </cell>
          <cell r="G5059">
            <v>9340918510</v>
          </cell>
          <cell r="K5059" t="str">
            <v>BRHD161304</v>
          </cell>
          <cell r="W5059">
            <v>44922</v>
          </cell>
          <cell r="Z5059">
            <v>7660</v>
          </cell>
        </row>
        <row r="5060">
          <cell r="E5060" t="str">
            <v>DHANBAD</v>
          </cell>
          <cell r="G5060">
            <v>7644045555</v>
          </cell>
          <cell r="K5060" t="str">
            <v>BTCD162159</v>
          </cell>
          <cell r="W5060">
            <v>44922</v>
          </cell>
          <cell r="Z5060">
            <v>5829</v>
          </cell>
        </row>
        <row r="5061">
          <cell r="E5061" t="str">
            <v>RAMGARH</v>
          </cell>
          <cell r="G5061">
            <v>7004377365</v>
          </cell>
          <cell r="K5061" t="str">
            <v>BLES031356</v>
          </cell>
          <cell r="W5061">
            <v>44922</v>
          </cell>
          <cell r="Z5061">
            <v>43254</v>
          </cell>
        </row>
        <row r="5062">
          <cell r="E5062" t="str">
            <v>SONARDHI</v>
          </cell>
          <cell r="G5062">
            <v>9348231798</v>
          </cell>
          <cell r="K5062" t="str">
            <v>BRCD160940</v>
          </cell>
          <cell r="W5062">
            <v>44922</v>
          </cell>
          <cell r="Z5062">
            <v>7195</v>
          </cell>
        </row>
        <row r="5063">
          <cell r="E5063" t="str">
            <v>PHUSHRO, KARO</v>
          </cell>
          <cell r="G5063">
            <v>7440956279</v>
          </cell>
          <cell r="K5063" t="str">
            <v>BTED162209</v>
          </cell>
          <cell r="W5063">
            <v>44922</v>
          </cell>
          <cell r="Z5063">
            <v>5246</v>
          </cell>
        </row>
        <row r="5064">
          <cell r="E5064" t="str">
            <v>PHUSHRO, KARO</v>
          </cell>
          <cell r="G5064">
            <v>8210106692</v>
          </cell>
          <cell r="K5064" t="str">
            <v>BTED162209</v>
          </cell>
          <cell r="W5064">
            <v>44922</v>
          </cell>
          <cell r="Z5064">
            <v>5246</v>
          </cell>
        </row>
        <row r="5065">
          <cell r="E5065" t="str">
            <v>RAMGARH</v>
          </cell>
          <cell r="G5065">
            <v>7004377365</v>
          </cell>
          <cell r="K5065" t="str">
            <v>BLES031356</v>
          </cell>
          <cell r="W5065">
            <v>44921</v>
          </cell>
          <cell r="Z5065">
            <v>43254</v>
          </cell>
        </row>
        <row r="5066">
          <cell r="E5066" t="str">
            <v>DUMRI, DHANBAD</v>
          </cell>
          <cell r="G5066">
            <v>6204545670</v>
          </cell>
          <cell r="K5066" t="str">
            <v>BVHD163374</v>
          </cell>
          <cell r="W5066">
            <v>44921</v>
          </cell>
          <cell r="Z5066">
            <v>6</v>
          </cell>
        </row>
        <row r="5067">
          <cell r="E5067" t="str">
            <v>DHANBAD</v>
          </cell>
          <cell r="G5067">
            <v>9262918814</v>
          </cell>
          <cell r="K5067" t="str">
            <v>BVKD163026</v>
          </cell>
          <cell r="W5067">
            <v>44921</v>
          </cell>
          <cell r="Z5067">
            <v>202</v>
          </cell>
        </row>
        <row r="5068">
          <cell r="E5068" t="str">
            <v>ANGAR PATRA,DHANBAD</v>
          </cell>
          <cell r="G5068">
            <v>6207308280</v>
          </cell>
          <cell r="K5068" t="str">
            <v>BSGD161898</v>
          </cell>
          <cell r="W5068">
            <v>44921</v>
          </cell>
          <cell r="Z5068">
            <v>2900</v>
          </cell>
        </row>
        <row r="5069">
          <cell r="E5069" t="str">
            <v>LODNA</v>
          </cell>
          <cell r="G5069">
            <v>7644045555</v>
          </cell>
          <cell r="K5069" t="str">
            <v>BVJD162972</v>
          </cell>
          <cell r="W5069">
            <v>44921</v>
          </cell>
          <cell r="Z5069">
            <v>1095</v>
          </cell>
        </row>
        <row r="5070">
          <cell r="E5070" t="str">
            <v>AT - HEHAL, POST - BARKAKANA
BARKAKANA
829103</v>
          </cell>
          <cell r="G5070">
            <v>9386515681</v>
          </cell>
          <cell r="K5070" t="str">
            <v>BUAS033580</v>
          </cell>
          <cell r="W5070">
            <v>44919</v>
          </cell>
          <cell r="Z5070">
            <v>10319</v>
          </cell>
        </row>
        <row r="5071">
          <cell r="E5071" t="str">
            <v>AT. BONGABAR, SANDI, RAMGARH, AMC  FROM 1-8-2019 TO 30-7-2020
829122
SANDI ,</v>
          </cell>
          <cell r="G5071">
            <v>6201790044</v>
          </cell>
          <cell r="K5071" t="str">
            <v>BLGS040605</v>
          </cell>
          <cell r="W5071">
            <v>44919</v>
          </cell>
          <cell r="Z5071">
            <v>49903</v>
          </cell>
        </row>
        <row r="5072">
          <cell r="E5072" t="str">
            <v>TATULMURI, DHANBAD</v>
          </cell>
          <cell r="G5072">
            <v>6203273412</v>
          </cell>
          <cell r="K5072" t="str">
            <v>BUGD162852</v>
          </cell>
          <cell r="W5072">
            <v>44919</v>
          </cell>
          <cell r="Z5072">
            <v>2110</v>
          </cell>
        </row>
        <row r="5073">
          <cell r="E5073" t="str">
            <v>NAGRI, RANCHI
TIKRATOLI, P.O:- NAGRI, RANCHI
834006</v>
          </cell>
          <cell r="G5073">
            <v>7549287704</v>
          </cell>
          <cell r="K5073" t="str">
            <v>BKKS030393</v>
          </cell>
          <cell r="W5073">
            <v>44919</v>
          </cell>
          <cell r="Z5073">
            <v>8118</v>
          </cell>
        </row>
        <row r="5074">
          <cell r="E5074" t="str">
            <v>Govindpur, Dhanbad</v>
          </cell>
          <cell r="G5074">
            <v>6380540177</v>
          </cell>
          <cell r="K5074" t="str">
            <v>BQGD230029</v>
          </cell>
          <cell r="W5074">
            <v>44919</v>
          </cell>
          <cell r="Z5074">
            <v>8635</v>
          </cell>
        </row>
        <row r="5075">
          <cell r="E5075" t="str">
            <v>REHLA,GARWA,JHARKHAND
822124
RANCHI</v>
          </cell>
          <cell r="G5075">
            <v>7004623399</v>
          </cell>
          <cell r="K5075" t="str">
            <v>BMFS031346</v>
          </cell>
          <cell r="W5075">
            <v>44919</v>
          </cell>
          <cell r="Z5075">
            <v>22298</v>
          </cell>
        </row>
        <row r="5076">
          <cell r="E5076" t="str">
            <v>VINAIKA’S COMPLEX RANCHI TATA ROAD, R.S. PLOT NO.:-615,VILLAGE-PANCHA,THANA-BUNDU RANCHI, JHARKHAND.
834002</v>
          </cell>
          <cell r="G5076">
            <v>9818905980</v>
          </cell>
          <cell r="K5076" t="str">
            <v>BUDS046275</v>
          </cell>
          <cell r="W5076">
            <v>44919</v>
          </cell>
          <cell r="Z5076">
            <v>5304</v>
          </cell>
        </row>
        <row r="5077">
          <cell r="E5077" t="str">
            <v>C&amp;W HATIA</v>
          </cell>
          <cell r="G5077">
            <v>7781002740</v>
          </cell>
          <cell r="K5077" t="str">
            <v>EVLL062069</v>
          </cell>
          <cell r="W5077">
            <v>44919</v>
          </cell>
          <cell r="Z5077">
            <v>0</v>
          </cell>
        </row>
        <row r="5078">
          <cell r="E5078" t="str">
            <v>NICHITPUR</v>
          </cell>
          <cell r="G5078">
            <v>9153445133</v>
          </cell>
          <cell r="K5078" t="str">
            <v>BUCD162696</v>
          </cell>
          <cell r="W5078">
            <v>44919</v>
          </cell>
          <cell r="Z5078">
            <v>3512</v>
          </cell>
        </row>
        <row r="5079">
          <cell r="E5079" t="str">
            <v>C/O L&amp;T LIMITED, CHOUSA, BUXER, BIHAR</v>
          </cell>
          <cell r="G5079">
            <v>8349233066</v>
          </cell>
          <cell r="K5079" t="str">
            <v>BVDD163198</v>
          </cell>
          <cell r="W5079">
            <v>44918</v>
          </cell>
          <cell r="Z5079">
            <v>400</v>
          </cell>
        </row>
        <row r="5080">
          <cell r="E5080" t="str">
            <v>GOMO, DHANBAD</v>
          </cell>
          <cell r="G5080">
            <v>9771445218</v>
          </cell>
          <cell r="K5080" t="str">
            <v>EUCS034229</v>
          </cell>
          <cell r="W5080">
            <v>44918</v>
          </cell>
          <cell r="Z5080">
            <v>295</v>
          </cell>
        </row>
        <row r="5081">
          <cell r="E5081" t="str">
            <v>SARWARI, ASANSOL, WB</v>
          </cell>
          <cell r="G5081">
            <v>8809380657</v>
          </cell>
          <cell r="K5081" t="str">
            <v>BPLF150007</v>
          </cell>
          <cell r="W5081">
            <v>44918</v>
          </cell>
          <cell r="Z5081">
            <v>31958</v>
          </cell>
        </row>
        <row r="5082">
          <cell r="E5082" t="str">
            <v>KOKAR INDUSTRIAL AREA,RANCHI
834001</v>
          </cell>
          <cell r="G5082">
            <v>7004349722</v>
          </cell>
          <cell r="K5082" t="str">
            <v>BSBC375535</v>
          </cell>
          <cell r="W5082">
            <v>44918</v>
          </cell>
          <cell r="Z5082">
            <v>5732</v>
          </cell>
        </row>
        <row r="5083">
          <cell r="E5083" t="str">
            <v>DHANBAD</v>
          </cell>
          <cell r="G5083">
            <v>9693809590</v>
          </cell>
          <cell r="K5083" t="str">
            <v>BVGD163308</v>
          </cell>
          <cell r="W5083">
            <v>44918</v>
          </cell>
          <cell r="Z5083">
            <v>400</v>
          </cell>
        </row>
        <row r="5084">
          <cell r="E5084" t="str">
            <v>BHIALAI PAHADI, JAMSHEDPUR</v>
          </cell>
          <cell r="G5084">
            <v>6207276669</v>
          </cell>
          <cell r="K5084" t="str">
            <v>BVDC376483</v>
          </cell>
          <cell r="W5084">
            <v>44917</v>
          </cell>
          <cell r="Z5084">
            <v>1</v>
          </cell>
        </row>
        <row r="5085">
          <cell r="E5085" t="str">
            <v>DALADALI, RANCHI</v>
          </cell>
          <cell r="G5085">
            <v>9934169368</v>
          </cell>
          <cell r="K5085" t="str">
            <v>BVKD163010</v>
          </cell>
          <cell r="W5085">
            <v>44917</v>
          </cell>
          <cell r="Z5085">
            <v>888</v>
          </cell>
        </row>
        <row r="5086">
          <cell r="E5086" t="str">
            <v>PAKUR</v>
          </cell>
          <cell r="G5086">
            <v>9608770887</v>
          </cell>
          <cell r="K5086" t="str">
            <v>BTDD162190</v>
          </cell>
          <cell r="W5086">
            <v>44917</v>
          </cell>
          <cell r="Z5086">
            <v>4057</v>
          </cell>
        </row>
        <row r="5087">
          <cell r="E5087" t="str">
            <v>KOKAR, RANCHI</v>
          </cell>
          <cell r="G5087">
            <v>8051191796</v>
          </cell>
          <cell r="K5087" t="str">
            <v>BRGD161233</v>
          </cell>
          <cell r="W5087">
            <v>44917</v>
          </cell>
          <cell r="Z5087">
            <v>11390</v>
          </cell>
        </row>
        <row r="5088">
          <cell r="E5088" t="str">
            <v>TUPUDANA INDUSTRIAL AREA,RANCHI
834003</v>
          </cell>
          <cell r="G5088">
            <v>9835167418</v>
          </cell>
          <cell r="K5088" t="str">
            <v>BRIS035695</v>
          </cell>
          <cell r="W5088">
            <v>44917</v>
          </cell>
          <cell r="Z5088">
            <v>14660</v>
          </cell>
        </row>
        <row r="5089">
          <cell r="E5089" t="str">
            <v>PAKUR</v>
          </cell>
          <cell r="G5089">
            <v>9959134215</v>
          </cell>
          <cell r="K5089" t="str">
            <v>BUKD162491</v>
          </cell>
          <cell r="W5089">
            <v>44917</v>
          </cell>
          <cell r="Z5089">
            <v>3480</v>
          </cell>
        </row>
        <row r="5090">
          <cell r="E5090" t="str">
            <v>PAKUR</v>
          </cell>
          <cell r="G5090">
            <v>9608770887</v>
          </cell>
          <cell r="K5090" t="str">
            <v>BUKD162500</v>
          </cell>
          <cell r="W5090">
            <v>44917</v>
          </cell>
          <cell r="Z5090">
            <v>3298</v>
          </cell>
        </row>
        <row r="5091">
          <cell r="E5091" t="str">
            <v>BHOWRA</v>
          </cell>
          <cell r="G5091">
            <v>9424744640</v>
          </cell>
          <cell r="K5091" t="str">
            <v>BULD162568</v>
          </cell>
          <cell r="W5091">
            <v>44917</v>
          </cell>
          <cell r="Z5091">
            <v>4186</v>
          </cell>
        </row>
        <row r="5092">
          <cell r="E5092" t="str">
            <v>BERA, DHANBAD</v>
          </cell>
          <cell r="G5092">
            <v>7632886938</v>
          </cell>
          <cell r="K5092" t="str">
            <v>BUAD162634</v>
          </cell>
          <cell r="W5092">
            <v>44915</v>
          </cell>
          <cell r="Z5092">
            <v>2002</v>
          </cell>
        </row>
        <row r="5093">
          <cell r="E5093" t="str">
            <v>UNIT OF HERITAGE LANDMARKS AUTOWORLD PVT. LTD., NEAR KAMRE AASHRAM, P.O. KAMRE, RATU ROAD, RANCHI
835214</v>
          </cell>
          <cell r="G5093">
            <v>9801312499</v>
          </cell>
          <cell r="K5093" t="str">
            <v>BTJC377158</v>
          </cell>
          <cell r="W5093">
            <v>44914</v>
          </cell>
          <cell r="Z5093">
            <v>7480</v>
          </cell>
        </row>
        <row r="5094">
          <cell r="E5094" t="str">
            <v>ASANSOL</v>
          </cell>
          <cell r="G5094">
            <v>8809382657</v>
          </cell>
          <cell r="K5094" t="str">
            <v>BSCS037494</v>
          </cell>
          <cell r="W5094">
            <v>44914</v>
          </cell>
          <cell r="Z5094">
            <v>16398</v>
          </cell>
        </row>
        <row r="5095">
          <cell r="E5095" t="str">
            <v>DHANBAD</v>
          </cell>
          <cell r="G5095">
            <v>9262918814</v>
          </cell>
          <cell r="K5095" t="str">
            <v>BVKD163026</v>
          </cell>
          <cell r="W5095">
            <v>44914</v>
          </cell>
          <cell r="Z5095">
            <v>168</v>
          </cell>
        </row>
        <row r="5096">
          <cell r="E5096" t="str">
            <v>SAHINGANJ</v>
          </cell>
          <cell r="G5096">
            <v>9002024487</v>
          </cell>
          <cell r="K5096" t="str">
            <v>NA</v>
          </cell>
          <cell r="W5096">
            <v>44914</v>
          </cell>
          <cell r="Z5096">
            <v>0</v>
          </cell>
        </row>
        <row r="5097">
          <cell r="E5097" t="str">
            <v>C/O - AMAN AGRAWAL, PLOT NO. 735, KAITHA, RAMGARH CANTT., RAMGARH
825101</v>
          </cell>
          <cell r="G5097">
            <v>8709937739</v>
          </cell>
          <cell r="K5097" t="str">
            <v>BSDC375954</v>
          </cell>
          <cell r="W5097">
            <v>44914</v>
          </cell>
          <cell r="Z5097">
            <v>11417</v>
          </cell>
        </row>
        <row r="5098">
          <cell r="E5098" t="str">
            <v>TUPUDANA, RANCHI</v>
          </cell>
          <cell r="G5098">
            <v>8102915589</v>
          </cell>
          <cell r="K5098" t="str">
            <v>BUDC372327</v>
          </cell>
          <cell r="W5098">
            <v>44914</v>
          </cell>
          <cell r="Z5098">
            <v>1927</v>
          </cell>
        </row>
        <row r="5099">
          <cell r="E5099" t="str">
            <v>PAKUR</v>
          </cell>
          <cell r="G5099">
            <v>9959134215</v>
          </cell>
          <cell r="K5099" t="str">
            <v>BUKD162491</v>
          </cell>
          <cell r="W5099">
            <v>44912</v>
          </cell>
          <cell r="Z5099">
            <v>3480</v>
          </cell>
        </row>
        <row r="5100">
          <cell r="E5100" t="str">
            <v>PAKUR</v>
          </cell>
          <cell r="G5100">
            <v>9608770887</v>
          </cell>
          <cell r="K5100" t="str">
            <v>BUKD162500</v>
          </cell>
          <cell r="W5100">
            <v>44912</v>
          </cell>
          <cell r="Z5100">
            <v>3298</v>
          </cell>
        </row>
        <row r="5101">
          <cell r="E5101" t="str">
            <v>ASHOKA PROJECT PIPARWAR</v>
          </cell>
          <cell r="G5101">
            <v>9934734139</v>
          </cell>
          <cell r="K5101" t="str">
            <v>BUID162912</v>
          </cell>
          <cell r="W5101">
            <v>44912</v>
          </cell>
          <cell r="Z5101">
            <v>3015</v>
          </cell>
        </row>
        <row r="5102">
          <cell r="E5102" t="str">
            <v>MANDU, RAMGARH
JAISWAL COLONY, THANA CHOW,, RAMGARH CANTT. DIST. RAMGARH, JHARKHAND
825316
MANDU</v>
          </cell>
          <cell r="G5102">
            <v>6201790044</v>
          </cell>
          <cell r="K5102">
            <v>123399</v>
          </cell>
          <cell r="W5102">
            <v>44912</v>
          </cell>
          <cell r="Z5102">
            <v>123399</v>
          </cell>
        </row>
        <row r="5103">
          <cell r="E5103" t="str">
            <v>B7-PHASE-3, BALIDIH INDUSTRIAL AREA BALIDIH, BOKARO STEEL CITY BOKARO, JHARKHAND
SUNDARAM STEELS PVT. LTD, B-7 PHASE-III,BOKARO INDUSTRIAL AREA,BALIDIH, BOKARO
827014</v>
          </cell>
          <cell r="G5103">
            <v>9955777717</v>
          </cell>
          <cell r="K5103" t="str">
            <v>BTHS031467</v>
          </cell>
          <cell r="W5103">
            <v>44911</v>
          </cell>
          <cell r="Z5103">
            <v>13385</v>
          </cell>
        </row>
        <row r="5104">
          <cell r="E5104" t="str">
            <v>CHAS, BOKARO
827013</v>
          </cell>
          <cell r="G5104">
            <v>7992434966</v>
          </cell>
          <cell r="K5104" t="str">
            <v>BSEC376103</v>
          </cell>
          <cell r="W5104">
            <v>44911</v>
          </cell>
          <cell r="Z5104">
            <v>4561</v>
          </cell>
        </row>
        <row r="5105">
          <cell r="E5105" t="str">
            <v>BALIDIH, BOKARO</v>
          </cell>
          <cell r="G5105">
            <v>9523599901</v>
          </cell>
          <cell r="K5105" t="str">
            <v>BVCC376207</v>
          </cell>
          <cell r="W5105">
            <v>44911</v>
          </cell>
          <cell r="Z5105">
            <v>1486</v>
          </cell>
        </row>
        <row r="5106">
          <cell r="E5106" t="str">
            <v>ASHOK NAGAR, RANCHI</v>
          </cell>
          <cell r="G5106">
            <v>9334701321</v>
          </cell>
          <cell r="K5106" t="str">
            <v>BRGD230256</v>
          </cell>
          <cell r="W5106">
            <v>44911</v>
          </cell>
          <cell r="Z5106">
            <v>3454</v>
          </cell>
        </row>
        <row r="5107">
          <cell r="E5107" t="str">
            <v>KAMRE
835222</v>
          </cell>
          <cell r="G5107">
            <v>7004730822</v>
          </cell>
          <cell r="K5107" t="str">
            <v>BTCC377923</v>
          </cell>
          <cell r="W5107">
            <v>44910</v>
          </cell>
          <cell r="Z5107">
            <v>6124</v>
          </cell>
        </row>
        <row r="5108">
          <cell r="E5108" t="str">
            <v>JHUMRI TELAIYA, KODARMA
825409</v>
          </cell>
          <cell r="G5108">
            <v>7753025487</v>
          </cell>
          <cell r="K5108" t="str">
            <v>BSBC375530</v>
          </cell>
          <cell r="W5108">
            <v>44910</v>
          </cell>
          <cell r="Z5108">
            <v>13269</v>
          </cell>
        </row>
        <row r="5109">
          <cell r="E5109" t="str">
            <v>GROUND AND 1 ST FLOOR, BESIDE DAINIK BHASKAR, GOVINDPUR ROAD, DIST :- DHANBAD
GROUND AND 1 ST FLOOR, BESIDE DAINIK BHASKAR, GOVINDPUR ROAD, DIST :- DHANBAD
828109</v>
          </cell>
          <cell r="G5109">
            <v>8789061377</v>
          </cell>
          <cell r="K5109" t="str">
            <v>BRES034488</v>
          </cell>
          <cell r="W5109">
            <v>44909</v>
          </cell>
          <cell r="Z5109">
            <v>15919</v>
          </cell>
        </row>
        <row r="5110">
          <cell r="E5110" t="str">
            <v>LODNA</v>
          </cell>
          <cell r="G5110">
            <v>7644045555</v>
          </cell>
          <cell r="K5110" t="str">
            <v>BVJD162972</v>
          </cell>
          <cell r="W5110">
            <v>44909</v>
          </cell>
          <cell r="Z5110">
            <v>1094</v>
          </cell>
        </row>
        <row r="5111">
          <cell r="E5111" t="str">
            <v>DHANBAD JHARKHAND</v>
          </cell>
          <cell r="G5111">
            <v>9550053031</v>
          </cell>
          <cell r="K5111" t="str">
            <v>BQKD160115</v>
          </cell>
          <cell r="W5111">
            <v>44909</v>
          </cell>
          <cell r="Z5111">
            <v>10052</v>
          </cell>
        </row>
        <row r="5112">
          <cell r="E5112" t="str">
            <v>LODNA</v>
          </cell>
          <cell r="G5112">
            <v>7644045555</v>
          </cell>
          <cell r="K5112" t="str">
            <v>BTCD162149</v>
          </cell>
          <cell r="W5112">
            <v>44909</v>
          </cell>
          <cell r="Z5112">
            <v>5205</v>
          </cell>
        </row>
        <row r="5113">
          <cell r="E5113" t="str">
            <v>BASTAKOLA, DHANBAD</v>
          </cell>
          <cell r="G5113">
            <v>9550053031</v>
          </cell>
          <cell r="K5113" t="str">
            <v>BQKD160099</v>
          </cell>
          <cell r="W5113">
            <v>44909</v>
          </cell>
          <cell r="Z5113">
            <v>7320</v>
          </cell>
        </row>
        <row r="5114">
          <cell r="E5114" t="str">
            <v>JHARKHAND</v>
          </cell>
          <cell r="G5114">
            <v>9555053031</v>
          </cell>
          <cell r="K5114" t="str">
            <v>BQJD160040</v>
          </cell>
          <cell r="W5114">
            <v>44909</v>
          </cell>
          <cell r="Z5114">
            <v>15793</v>
          </cell>
        </row>
        <row r="5115">
          <cell r="E5115" t="str">
            <v>KATITARH,RANCHI
835222</v>
          </cell>
          <cell r="G5115">
            <v>8210811587</v>
          </cell>
          <cell r="K5115" t="str">
            <v>BSAS036940</v>
          </cell>
          <cell r="W5115">
            <v>44909</v>
          </cell>
          <cell r="Z5115">
            <v>12729</v>
          </cell>
        </row>
        <row r="5116">
          <cell r="E5116" t="str">
            <v>HESLA,RAMGARH
829101</v>
          </cell>
          <cell r="G5116">
            <v>8809981451</v>
          </cell>
          <cell r="K5116" t="str">
            <v>BSJS035917</v>
          </cell>
          <cell r="W5116">
            <v>44908</v>
          </cell>
          <cell r="Z5116">
            <v>29170</v>
          </cell>
        </row>
        <row r="5117">
          <cell r="E5117" t="str">
            <v>HESLA,RAMGARH
829101</v>
          </cell>
          <cell r="G5117">
            <v>7562823341</v>
          </cell>
          <cell r="K5117" t="str">
            <v>BSDS037710</v>
          </cell>
          <cell r="W5117">
            <v>44908</v>
          </cell>
          <cell r="Z5117">
            <v>22595</v>
          </cell>
        </row>
        <row r="5118">
          <cell r="E5118" t="str">
            <v>AT: SENEGARHA, P.O-RABODH, P.S-GIDDI,(RAMGARH),, DISTT. HAZARIBAGH,JHARKHAND-825330
829108
AT: SENEGARHA, P.O-RABODH, P.S-GIDDI,(RAMGARH),</v>
          </cell>
          <cell r="G5118">
            <v>9006877583</v>
          </cell>
          <cell r="K5118" t="str">
            <v>BQES030978</v>
          </cell>
          <cell r="W5118">
            <v>44908</v>
          </cell>
          <cell r="Z5118">
            <v>24392</v>
          </cell>
        </row>
        <row r="5119">
          <cell r="E5119" t="str">
            <v>RANCHI PATNA ROAD
DEMOTAND
825301
HAZARIBAGH</v>
          </cell>
          <cell r="G5119">
            <v>7905424302</v>
          </cell>
          <cell r="K5119" t="str">
            <v>BSCS037531</v>
          </cell>
          <cell r="W5119">
            <v>44908</v>
          </cell>
          <cell r="Z5119">
            <v>15810</v>
          </cell>
        </row>
        <row r="5120">
          <cell r="E5120" t="str">
            <v>AT: SENEGARHA, P.O-RABODH, P.S-GIDDI,(RAMGARH),, DISTT. HAZARIBAGH,JHARKHAND-825330
829108
AT: SENEGARHA, P.O-RABODH, P.S-GIDDI,(RAMGARH),</v>
          </cell>
          <cell r="G5120">
            <v>9006877583</v>
          </cell>
          <cell r="K5120" t="str">
            <v>BRAS033261</v>
          </cell>
          <cell r="W5120">
            <v>44908</v>
          </cell>
          <cell r="Z5120">
            <v>16038</v>
          </cell>
        </row>
        <row r="5121">
          <cell r="E5121" t="str">
            <v>BEGUSARAI, BIHAR</v>
          </cell>
          <cell r="G5121">
            <v>8678000802</v>
          </cell>
          <cell r="K5121" t="str">
            <v>BVGD121497</v>
          </cell>
          <cell r="W5121">
            <v>44908</v>
          </cell>
          <cell r="Z5121">
            <v>13</v>
          </cell>
        </row>
        <row r="5122">
          <cell r="E5122" t="str">
            <v>RANCHI
834002</v>
          </cell>
          <cell r="G5122">
            <v>8877100129</v>
          </cell>
          <cell r="K5122" t="str">
            <v>BULS033141</v>
          </cell>
          <cell r="W5122">
            <v>44908</v>
          </cell>
          <cell r="Z5122">
            <v>2845</v>
          </cell>
        </row>
        <row r="5123">
          <cell r="E5123" t="str">
            <v>RANCHI
834002</v>
          </cell>
          <cell r="G5123">
            <v>8210241710</v>
          </cell>
          <cell r="K5123" t="str">
            <v>BTIS032020</v>
          </cell>
          <cell r="W5123">
            <v>44908</v>
          </cell>
          <cell r="Z5123">
            <v>5137</v>
          </cell>
        </row>
        <row r="5124">
          <cell r="E5124" t="str">
            <v>AT: SENEGARHA, P.O-RABODH, P.S-GIDDI,(RAMGARH),, DISTT. HAZARIBAGH,JHARKHAND-825330
829108
AT: SENEGARHA, P.O-RABODH, P.S-GIDDI,(RAMGARH),</v>
          </cell>
          <cell r="G5124">
            <v>9006877583</v>
          </cell>
          <cell r="K5124" t="str">
            <v>BSCS037349</v>
          </cell>
          <cell r="W5124">
            <v>44908</v>
          </cell>
          <cell r="Z5124">
            <v>18984</v>
          </cell>
        </row>
        <row r="5125">
          <cell r="E5125" t="str">
            <v>HORHAP ROAD, MAHILONG, RANCHI
835103</v>
          </cell>
          <cell r="G5125">
            <v>9708039203</v>
          </cell>
          <cell r="K5125" t="str">
            <v>BRIC374329</v>
          </cell>
          <cell r="W5125">
            <v>44908</v>
          </cell>
          <cell r="Z5125">
            <v>21456</v>
          </cell>
        </row>
        <row r="5126">
          <cell r="E5126" t="str">
            <v>NICHITPUR</v>
          </cell>
          <cell r="G5126">
            <v>6200250979</v>
          </cell>
          <cell r="K5126" t="str">
            <v>BUCD162696</v>
          </cell>
          <cell r="W5126">
            <v>44908</v>
          </cell>
          <cell r="Z5126">
            <v>3212</v>
          </cell>
        </row>
        <row r="5127">
          <cell r="E5127" t="str">
            <v>AMLO, PHUSHRO</v>
          </cell>
          <cell r="G5127">
            <v>9006617909</v>
          </cell>
          <cell r="K5127" t="str">
            <v>BTKD162074</v>
          </cell>
          <cell r="W5127">
            <v>44908</v>
          </cell>
          <cell r="Z5127">
            <v>6803</v>
          </cell>
        </row>
        <row r="5128">
          <cell r="E5128" t="str">
            <v>BALIDIH, BOKARO</v>
          </cell>
          <cell r="G5128">
            <v>7033291304</v>
          </cell>
          <cell r="K5128" t="str">
            <v>BRAF110427</v>
          </cell>
          <cell r="W5128">
            <v>44907</v>
          </cell>
          <cell r="Z5128">
            <v>0</v>
          </cell>
        </row>
        <row r="5129">
          <cell r="E5129" t="str">
            <v>KASUNDA</v>
          </cell>
          <cell r="G5129">
            <v>7091340232</v>
          </cell>
          <cell r="K5129" t="str">
            <v>BRDD161023</v>
          </cell>
          <cell r="W5129">
            <v>44907</v>
          </cell>
          <cell r="Z5129">
            <v>8145</v>
          </cell>
        </row>
        <row r="5130">
          <cell r="E5130" t="str">
            <v>KASUNDA</v>
          </cell>
          <cell r="G5130">
            <v>7091340232</v>
          </cell>
          <cell r="K5130" t="str">
            <v>BTCD162162</v>
          </cell>
          <cell r="W5130">
            <v>44907</v>
          </cell>
          <cell r="Z5130">
            <v>5255</v>
          </cell>
        </row>
        <row r="5131">
          <cell r="E5131" t="str">
            <v>RANCHI PATNA ROAD
DEMOTAND
825301
HAZARIBAGH</v>
          </cell>
          <cell r="G5131">
            <v>7905424302</v>
          </cell>
          <cell r="K5131" t="str">
            <v>BMBL160078</v>
          </cell>
          <cell r="W5131">
            <v>44907</v>
          </cell>
          <cell r="Z5131">
            <v>53072</v>
          </cell>
        </row>
        <row r="5132">
          <cell r="E5132" t="str">
            <v>DHANBAD</v>
          </cell>
          <cell r="G5132">
            <v>9441693704</v>
          </cell>
          <cell r="K5132" t="str">
            <v>BTDD162183</v>
          </cell>
          <cell r="W5132">
            <v>44905</v>
          </cell>
          <cell r="Z5132">
            <v>3529</v>
          </cell>
        </row>
        <row r="5133">
          <cell r="E5133" t="str">
            <v>HORHAP ROAD, MAHILONG, RANCHI
835103</v>
          </cell>
          <cell r="G5133">
            <v>9708039203</v>
          </cell>
          <cell r="K5133" t="str">
            <v>BRIC374329</v>
          </cell>
          <cell r="W5133">
            <v>44905</v>
          </cell>
          <cell r="Z5133">
            <v>21408</v>
          </cell>
        </row>
        <row r="5134">
          <cell r="E5134" t="str">
            <v>TAPIN PROJECT, TAPIN</v>
          </cell>
          <cell r="G5134">
            <v>8521064546</v>
          </cell>
          <cell r="K5134" t="str">
            <v>BUID162953</v>
          </cell>
          <cell r="W5134">
            <v>44905</v>
          </cell>
          <cell r="Z5134">
            <v>1739</v>
          </cell>
        </row>
        <row r="5135">
          <cell r="E5135" t="str">
            <v>NAMKUM, RANCHI</v>
          </cell>
          <cell r="G5135">
            <v>9308020400</v>
          </cell>
          <cell r="K5135" t="str">
            <v>BVKS037559</v>
          </cell>
          <cell r="W5135">
            <v>44905</v>
          </cell>
          <cell r="Z5135">
            <v>0</v>
          </cell>
        </row>
        <row r="5136">
          <cell r="E5136" t="str">
            <v>KATITARH,RANCHI
835222</v>
          </cell>
          <cell r="G5136">
            <v>7004273341</v>
          </cell>
          <cell r="K5136" t="str">
            <v>BSAS036940</v>
          </cell>
          <cell r="W5136">
            <v>44904</v>
          </cell>
          <cell r="Z5136">
            <v>12663</v>
          </cell>
        </row>
        <row r="5137">
          <cell r="E5137" t="str">
            <v>SAHEBGANJ, JHARKHAND</v>
          </cell>
          <cell r="G5137">
            <v>9065259183</v>
          </cell>
          <cell r="K5137" t="str">
            <v>BTJD162047</v>
          </cell>
          <cell r="W5137">
            <v>44904</v>
          </cell>
          <cell r="Z5137">
            <v>3399</v>
          </cell>
        </row>
        <row r="5138">
          <cell r="E5138" t="str">
            <v>DHANBAD JHARKHAND</v>
          </cell>
          <cell r="G5138">
            <v>9550053031</v>
          </cell>
          <cell r="K5138" t="str">
            <v>BQKD160115</v>
          </cell>
          <cell r="W5138">
            <v>44904</v>
          </cell>
          <cell r="Z5138">
            <v>4380</v>
          </cell>
        </row>
        <row r="5139">
          <cell r="E5139" t="str">
            <v>NTA LODNA, DHANBAD</v>
          </cell>
          <cell r="G5139">
            <v>7644045555</v>
          </cell>
          <cell r="K5139" t="str">
            <v>BULD162559</v>
          </cell>
          <cell r="W5139">
            <v>44904</v>
          </cell>
          <cell r="Z5139">
            <v>5863</v>
          </cell>
        </row>
        <row r="5140">
          <cell r="E5140" t="str">
            <v>KOKAR, RANCHI</v>
          </cell>
          <cell r="G5140">
            <v>8051191796</v>
          </cell>
          <cell r="K5140" t="str">
            <v>BRGD161233</v>
          </cell>
          <cell r="W5140">
            <v>44904</v>
          </cell>
          <cell r="Z5140">
            <v>11189</v>
          </cell>
        </row>
        <row r="5141">
          <cell r="E5141" t="str">
            <v>RAMGRAH</v>
          </cell>
          <cell r="G5141">
            <v>9155799786</v>
          </cell>
          <cell r="K5141" t="str">
            <v>BVAS038005</v>
          </cell>
          <cell r="W5141">
            <v>44903</v>
          </cell>
          <cell r="Z5141">
            <v>3596</v>
          </cell>
        </row>
        <row r="5142">
          <cell r="E5142" t="str">
            <v>MARAR, RAMGARH, JHARKHAND
MARRAR RAMGARH, 9155729786
829117
MARAR</v>
          </cell>
          <cell r="G5142">
            <v>9204780801</v>
          </cell>
          <cell r="K5142" t="str">
            <v>BMIS031759</v>
          </cell>
          <cell r="W5142">
            <v>44903</v>
          </cell>
          <cell r="Z5142">
            <v>37773</v>
          </cell>
        </row>
        <row r="5143">
          <cell r="E5143" t="str">
            <v>NEAR P.N BANK MAIN ROAD,, RAMGARH CANTT-829122, DIST. RAMGARH
829122
BUDHAKHOP, AMBRELA, KARMA,</v>
          </cell>
          <cell r="G5143">
            <v>9693796948</v>
          </cell>
          <cell r="K5143" t="str">
            <v>BSHS038806</v>
          </cell>
          <cell r="W5143">
            <v>44903</v>
          </cell>
          <cell r="Z5143">
            <v>19409</v>
          </cell>
        </row>
        <row r="5144">
          <cell r="E5144" t="str">
            <v>GIRIDIH</v>
          </cell>
          <cell r="G5144">
            <v>8051062502</v>
          </cell>
          <cell r="K5144" t="str">
            <v>BVKS048107</v>
          </cell>
          <cell r="W5144">
            <v>44903</v>
          </cell>
          <cell r="Z5144">
            <v>5007</v>
          </cell>
        </row>
        <row r="5145">
          <cell r="E5145" t="str">
            <v>ORMANJHI,RANCHI
835219</v>
          </cell>
          <cell r="G5145">
            <v>9155006000</v>
          </cell>
          <cell r="K5145" t="str">
            <v>BSGC376577</v>
          </cell>
          <cell r="W5145">
            <v>44903</v>
          </cell>
          <cell r="Z5145">
            <v>14388</v>
          </cell>
        </row>
        <row r="5146">
          <cell r="E5146" t="str">
            <v>GIRIDIH</v>
          </cell>
          <cell r="G5146">
            <v>9204651370</v>
          </cell>
          <cell r="K5146" t="str">
            <v>BVFS049456</v>
          </cell>
          <cell r="W5146">
            <v>44903</v>
          </cell>
          <cell r="Z5146">
            <v>718</v>
          </cell>
        </row>
        <row r="5147">
          <cell r="E5147" t="str">
            <v>NEAR P.N BANK MAIN ROAD,, RAMGARH CANTT-829122, DIST. RAMGARH
829122
BUDHAKHOP, AMBRELA, KARMA,</v>
          </cell>
          <cell r="G5147">
            <v>9693796948</v>
          </cell>
          <cell r="K5147" t="str">
            <v>BQBS030091</v>
          </cell>
          <cell r="W5147">
            <v>44903</v>
          </cell>
          <cell r="Z5147">
            <v>36905</v>
          </cell>
        </row>
        <row r="5148">
          <cell r="E5148" t="str">
            <v>CHUTIA, RANCHI</v>
          </cell>
          <cell r="G5148">
            <v>8292766229</v>
          </cell>
          <cell r="K5148" t="str">
            <v>BVKC374485</v>
          </cell>
          <cell r="W5148">
            <v>44903</v>
          </cell>
          <cell r="Z5148">
            <v>2100</v>
          </cell>
        </row>
        <row r="5149">
          <cell r="E5149" t="str">
            <v>TIPUDANA, RANCHI</v>
          </cell>
          <cell r="G5149">
            <v>7070990285</v>
          </cell>
          <cell r="K5149" t="str">
            <v>BUGC373215</v>
          </cell>
          <cell r="W5149">
            <v>44903</v>
          </cell>
          <cell r="Z5149">
            <v>2214</v>
          </cell>
        </row>
        <row r="5150">
          <cell r="E5150" t="str">
            <v>DHANBAD</v>
          </cell>
          <cell r="G5150">
            <v>8210106692</v>
          </cell>
          <cell r="K5150" t="str">
            <v>BVGD163308</v>
          </cell>
          <cell r="W5150">
            <v>44902</v>
          </cell>
          <cell r="Z5150">
            <v>125</v>
          </cell>
        </row>
        <row r="5151">
          <cell r="E5151" t="str">
            <v>RAMGARH,JHARKHAND
825101
RAMGARH</v>
          </cell>
          <cell r="G5151">
            <v>9798534885</v>
          </cell>
          <cell r="K5151" t="str">
            <v>BSGC376585</v>
          </cell>
          <cell r="W5151">
            <v>44902</v>
          </cell>
          <cell r="Z5151">
            <v>8915</v>
          </cell>
        </row>
        <row r="5152">
          <cell r="E5152" t="str">
            <v>JAMSHEDPUR</v>
          </cell>
          <cell r="G5152">
            <v>6207276669</v>
          </cell>
          <cell r="K5152" t="str">
            <v>BVAC375102</v>
          </cell>
          <cell r="W5152">
            <v>44902</v>
          </cell>
          <cell r="Z5152">
            <v>0</v>
          </cell>
        </row>
        <row r="5153">
          <cell r="E5153" t="str">
            <v>KOKAR INDUSTRIAL AREA, RANCHI
834001</v>
          </cell>
          <cell r="G5153">
            <v>7542028941</v>
          </cell>
          <cell r="K5153" t="str">
            <v>BJAET10022</v>
          </cell>
          <cell r="W5153">
            <v>44902</v>
          </cell>
          <cell r="Z5153">
            <v>19000</v>
          </cell>
        </row>
        <row r="5154">
          <cell r="E5154" t="str">
            <v>C/O - PREM PRAKASH AGARWAL, OPP - HILLVIEW FUEL STATION, GODHUR, P.O - KUSUNDA, DHANBAD</v>
          </cell>
          <cell r="G5154">
            <v>7903412157</v>
          </cell>
          <cell r="K5154" t="str">
            <v>BTED162217</v>
          </cell>
          <cell r="W5154">
            <v>44901</v>
          </cell>
          <cell r="Z5154">
            <v>5376</v>
          </cell>
        </row>
        <row r="5155">
          <cell r="E5155" t="str">
            <v>HAZARINAGH</v>
          </cell>
          <cell r="G5155">
            <v>6200063602</v>
          </cell>
          <cell r="K5155" t="str">
            <v>BUHC373622</v>
          </cell>
          <cell r="W5155">
            <v>44901</v>
          </cell>
          <cell r="Z5155">
            <v>1136</v>
          </cell>
        </row>
        <row r="5156">
          <cell r="E5156" t="str">
            <v>HAZARIBAGH,  HAZARIBAGH, JHARKHAND 825301</v>
          </cell>
          <cell r="G5156">
            <v>9031303137</v>
          </cell>
          <cell r="K5156" t="str">
            <v>BUAS033747</v>
          </cell>
          <cell r="W5156">
            <v>44901</v>
          </cell>
          <cell r="Z5156">
            <v>532</v>
          </cell>
        </row>
        <row r="5157">
          <cell r="E5157" t="str">
            <v>ARGADA ROAD, BINJHAR, P.O. - MARAR, RAMGARH
829117</v>
          </cell>
          <cell r="G5157">
            <v>7004687780</v>
          </cell>
          <cell r="K5157" t="str">
            <v>BSCS037449</v>
          </cell>
          <cell r="W5157">
            <v>44901</v>
          </cell>
          <cell r="Z5157">
            <v>16668</v>
          </cell>
        </row>
        <row r="5158">
          <cell r="E5158" t="str">
            <v>KHASHMAHAL PROJECT CCL, BERMO, PHUSHRO, JHARKHAND</v>
          </cell>
          <cell r="G5158">
            <v>8210106692</v>
          </cell>
          <cell r="K5158" t="str">
            <v>BULD162561</v>
          </cell>
          <cell r="W5158">
            <v>44901</v>
          </cell>
          <cell r="Z5158">
            <v>3380</v>
          </cell>
        </row>
        <row r="5159">
          <cell r="E5159" t="str">
            <v>TATULMURI, DHANBAD</v>
          </cell>
          <cell r="G5159">
            <v>9113788032</v>
          </cell>
          <cell r="K5159" t="str">
            <v>BUGD162852</v>
          </cell>
          <cell r="W5159">
            <v>44901</v>
          </cell>
          <cell r="Z5159">
            <v>1986</v>
          </cell>
        </row>
        <row r="5160">
          <cell r="E5160" t="str">
            <v>MANDU, RAMGARH
JAISWAL COLONY, THANA CHOW,, RAMGARH CANTT. DIST. RAMGARH, JHARKHAND
825316
MANDU</v>
          </cell>
          <cell r="G5160">
            <v>8708249759</v>
          </cell>
          <cell r="K5160" t="str">
            <v>BTLS039748</v>
          </cell>
          <cell r="W5160">
            <v>44900</v>
          </cell>
          <cell r="Z5160">
            <v>8492</v>
          </cell>
        </row>
        <row r="5161">
          <cell r="E5161" t="str">
            <v>NAMKUM, RANCHI</v>
          </cell>
          <cell r="G5161">
            <v>9308020400</v>
          </cell>
          <cell r="K5161" t="str">
            <v>BVKS037559</v>
          </cell>
          <cell r="W5161">
            <v>44900</v>
          </cell>
          <cell r="Z5161">
            <v>0</v>
          </cell>
        </row>
        <row r="5162">
          <cell r="E5162" t="str">
            <v>NICHITPUR</v>
          </cell>
          <cell r="G5162">
            <v>7903412157</v>
          </cell>
          <cell r="K5162" t="str">
            <v>BUCD162696</v>
          </cell>
          <cell r="W5162">
            <v>44900</v>
          </cell>
          <cell r="Z5162">
            <v>3512</v>
          </cell>
        </row>
        <row r="5163">
          <cell r="E5163" t="str">
            <v>BASKATOLA</v>
          </cell>
          <cell r="G5163">
            <v>7489823544</v>
          </cell>
          <cell r="K5163" t="str">
            <v>BULD162577</v>
          </cell>
          <cell r="W5163">
            <v>44900</v>
          </cell>
          <cell r="Z5163">
            <v>5635</v>
          </cell>
        </row>
        <row r="5164">
          <cell r="E5164" t="str">
            <v>JASIDIH, DEOGHAR
814142</v>
          </cell>
          <cell r="G5164">
            <v>6202270389</v>
          </cell>
          <cell r="K5164" t="str">
            <v>BSBC375571</v>
          </cell>
          <cell r="W5164">
            <v>44899</v>
          </cell>
          <cell r="Z5164">
            <v>2948</v>
          </cell>
        </row>
        <row r="5165">
          <cell r="E5165" t="str">
            <v>BALIDIH INDUSTRIAL AREA, BOKARO
827014
BALIDIH</v>
          </cell>
          <cell r="G5165">
            <v>9523599905</v>
          </cell>
          <cell r="K5165" t="str">
            <v>BMCS030957</v>
          </cell>
          <cell r="W5165">
            <v>44898</v>
          </cell>
          <cell r="Z5165">
            <v>28427</v>
          </cell>
        </row>
        <row r="5166">
          <cell r="E5166" t="str">
            <v>RANCHI
834002</v>
          </cell>
          <cell r="G5166">
            <v>8877100129</v>
          </cell>
          <cell r="K5166" t="str">
            <v>BULS033141</v>
          </cell>
          <cell r="W5166">
            <v>44897</v>
          </cell>
          <cell r="Z5166">
            <v>2622</v>
          </cell>
        </row>
        <row r="5167">
          <cell r="E5167" t="str">
            <v>BHOWRA</v>
          </cell>
          <cell r="G5167">
            <v>7847058297</v>
          </cell>
          <cell r="K5167" t="str">
            <v>BTCD162162</v>
          </cell>
          <cell r="W5167">
            <v>44897</v>
          </cell>
          <cell r="Z5167">
            <v>5210</v>
          </cell>
        </row>
        <row r="5168">
          <cell r="E5168" t="str">
            <v>BALIDIH, BOKARO</v>
          </cell>
          <cell r="G5168">
            <v>9523599901</v>
          </cell>
          <cell r="K5168" t="str">
            <v>BVCC376207</v>
          </cell>
          <cell r="W5168">
            <v>44896</v>
          </cell>
          <cell r="Z5168">
            <v>1475</v>
          </cell>
        </row>
        <row r="5169">
          <cell r="E5169" t="str">
            <v>PATRATU</v>
          </cell>
          <cell r="G5169">
            <v>9771426461</v>
          </cell>
          <cell r="K5169" t="str">
            <v>EVKS047996</v>
          </cell>
          <cell r="W5169">
            <v>44896</v>
          </cell>
          <cell r="Z5169">
            <v>69</v>
          </cell>
        </row>
        <row r="5170">
          <cell r="E5170" t="str">
            <v>Chiturdih, Dhanbad.</v>
          </cell>
          <cell r="G5170">
            <v>9931519401</v>
          </cell>
          <cell r="K5170" t="str">
            <v>BTDD162192</v>
          </cell>
          <cell r="W5170">
            <v>44896</v>
          </cell>
          <cell r="Z5170">
            <v>3935</v>
          </cell>
        </row>
        <row r="5171">
          <cell r="E5171" t="str">
            <v>DASMILE, RANCHI</v>
          </cell>
          <cell r="G5171">
            <v>9304803878</v>
          </cell>
          <cell r="K5171" t="str">
            <v>BVHD163366</v>
          </cell>
          <cell r="W5171">
            <v>44895</v>
          </cell>
          <cell r="Z5171">
            <v>1</v>
          </cell>
        </row>
        <row r="5172">
          <cell r="E5172" t="str">
            <v>BALIDIH BOKARO</v>
          </cell>
          <cell r="G5172">
            <v>9733293030</v>
          </cell>
          <cell r="K5172" t="str">
            <v>BVFS049358</v>
          </cell>
          <cell r="W5172">
            <v>44895</v>
          </cell>
          <cell r="Z5172">
            <v>1</v>
          </cell>
        </row>
        <row r="5173">
          <cell r="E5173" t="str">
            <v>BALIDIH BOKARO</v>
          </cell>
          <cell r="G5173">
            <v>9733293030</v>
          </cell>
          <cell r="K5173" t="str">
            <v>BVFS049364</v>
          </cell>
          <cell r="W5173">
            <v>44895</v>
          </cell>
          <cell r="Z5173">
            <v>1</v>
          </cell>
        </row>
        <row r="5174">
          <cell r="E5174" t="str">
            <v>BALIDIH BOKARO</v>
          </cell>
          <cell r="G5174">
            <v>9733293030</v>
          </cell>
          <cell r="K5174" t="str">
            <v>BVFS049365</v>
          </cell>
          <cell r="W5174">
            <v>44895</v>
          </cell>
          <cell r="Z5174">
            <v>1</v>
          </cell>
        </row>
        <row r="5175">
          <cell r="E5175" t="str">
            <v>RING ROAD, RANCHI</v>
          </cell>
          <cell r="G5175">
            <v>7903541834</v>
          </cell>
          <cell r="K5175" t="str">
            <v>BULC371019</v>
          </cell>
          <cell r="W5175">
            <v>44895</v>
          </cell>
          <cell r="Z5175">
            <v>1209</v>
          </cell>
        </row>
        <row r="5176">
          <cell r="E5176" t="str">
            <v>KHAKHSA PAHAR, PAKURIYA, PAKUR</v>
          </cell>
          <cell r="G5176">
            <v>8789667246</v>
          </cell>
          <cell r="K5176" t="str">
            <v>BUGD162826</v>
          </cell>
          <cell r="W5176">
            <v>44895</v>
          </cell>
          <cell r="Z5176">
            <v>2100</v>
          </cell>
        </row>
        <row r="5177">
          <cell r="E5177" t="str">
            <v>DALADALI, RANCHI</v>
          </cell>
          <cell r="G5177">
            <v>9199364073</v>
          </cell>
          <cell r="K5177" t="str">
            <v>BVKD163010</v>
          </cell>
          <cell r="W5177">
            <v>44895</v>
          </cell>
          <cell r="Z5177">
            <v>734</v>
          </cell>
        </row>
        <row r="5178">
          <cell r="E5178" t="str">
            <v>AMLO, PHUSHRO</v>
          </cell>
          <cell r="G5178">
            <v>7541869555</v>
          </cell>
          <cell r="K5178" t="str">
            <v>BTKD162074</v>
          </cell>
          <cell r="W5178">
            <v>44895</v>
          </cell>
          <cell r="Z5178">
            <v>6645</v>
          </cell>
        </row>
        <row r="5179">
          <cell r="E5179" t="str">
            <v>DALTONGANJ, JHARKHAND
822101
DALTONGANJ</v>
          </cell>
          <cell r="G5179">
            <v>6204789092</v>
          </cell>
          <cell r="K5179" t="str">
            <v>BRJC371742</v>
          </cell>
          <cell r="W5179">
            <v>44894</v>
          </cell>
          <cell r="Z5179">
            <v>6313</v>
          </cell>
        </row>
        <row r="5180">
          <cell r="E5180" t="str">
            <v>TIPUDANA, RANCHI</v>
          </cell>
          <cell r="G5180">
            <v>7070990285</v>
          </cell>
          <cell r="K5180" t="str">
            <v>BUGC373215</v>
          </cell>
          <cell r="W5180">
            <v>44894</v>
          </cell>
          <cell r="Z5180">
            <v>2157</v>
          </cell>
        </row>
        <row r="5181">
          <cell r="E5181" t="str">
            <v>ANGAR PATRA,DHANBAD</v>
          </cell>
          <cell r="G5181">
            <v>8210106692</v>
          </cell>
          <cell r="K5181" t="str">
            <v>BRBD160892</v>
          </cell>
          <cell r="W5181">
            <v>44894</v>
          </cell>
          <cell r="Z5181">
            <v>9729</v>
          </cell>
        </row>
        <row r="5182">
          <cell r="E5182" t="str">
            <v>GANDHI MAIDAN, PATNA</v>
          </cell>
          <cell r="G5182">
            <v>9919917081</v>
          </cell>
          <cell r="K5182" t="str">
            <v>BUID220795</v>
          </cell>
          <cell r="W5182">
            <v>44894</v>
          </cell>
          <cell r="Z5182">
            <v>983</v>
          </cell>
        </row>
        <row r="5183">
          <cell r="E5183" t="str">
            <v>DHANBAD</v>
          </cell>
          <cell r="G5183">
            <v>7644045555</v>
          </cell>
          <cell r="K5183" t="str">
            <v>BTCD162159</v>
          </cell>
          <cell r="W5183">
            <v>44893</v>
          </cell>
          <cell r="Z5183">
            <v>5500</v>
          </cell>
        </row>
        <row r="5184">
          <cell r="E5184" t="str">
            <v>C/O - PREM PRAKASH AGARWAL, OPP - HILLVIEW FUEL STATION, GODHUR, P.O - KUSUNDA, DHANBAD</v>
          </cell>
          <cell r="G5184">
            <v>7903412157</v>
          </cell>
          <cell r="K5184" t="str">
            <v>BTED162217</v>
          </cell>
          <cell r="W5184">
            <v>44891</v>
          </cell>
          <cell r="Z5184">
            <v>5126</v>
          </cell>
        </row>
        <row r="5185">
          <cell r="E5185" t="str">
            <v>PIPARWAR, ASHOKA PROJECT, ASHOKA</v>
          </cell>
          <cell r="G5185">
            <v>7541872921</v>
          </cell>
          <cell r="K5185" t="str">
            <v>102373</v>
          </cell>
          <cell r="W5185">
            <v>44891</v>
          </cell>
          <cell r="Z5185">
            <v>549426</v>
          </cell>
        </row>
        <row r="5186">
          <cell r="E5186" t="str">
            <v>BALIDIH BOKARO</v>
          </cell>
          <cell r="G5186">
            <v>9733293030</v>
          </cell>
          <cell r="K5186" t="str">
            <v>BVFS049358</v>
          </cell>
          <cell r="W5186">
            <v>44891</v>
          </cell>
          <cell r="Z5186">
            <v>0</v>
          </cell>
        </row>
        <row r="5187">
          <cell r="E5187" t="str">
            <v>BALIDIH BOKARO</v>
          </cell>
          <cell r="G5187">
            <v>9733293030</v>
          </cell>
          <cell r="K5187" t="str">
            <v>BVFS049364</v>
          </cell>
          <cell r="W5187">
            <v>44891</v>
          </cell>
          <cell r="Z5187">
            <v>0</v>
          </cell>
        </row>
        <row r="5188">
          <cell r="E5188" t="str">
            <v>BALIDIH BOKARO</v>
          </cell>
          <cell r="G5188">
            <v>9733293030</v>
          </cell>
          <cell r="K5188" t="str">
            <v>BVFS049365</v>
          </cell>
          <cell r="W5188">
            <v>44891</v>
          </cell>
          <cell r="Z5188">
            <v>0</v>
          </cell>
        </row>
        <row r="5189">
          <cell r="E5189" t="str">
            <v>SUNDER NAGAR, JAMSHEDPUR</v>
          </cell>
          <cell r="G5189">
            <v>9556546094</v>
          </cell>
          <cell r="K5189" t="str">
            <v>BVED163231</v>
          </cell>
          <cell r="W5189">
            <v>44890</v>
          </cell>
          <cell r="Z5189">
            <v>409</v>
          </cell>
        </row>
        <row r="5190">
          <cell r="E5190" t="str">
            <v>ANGARA, TATISILWAI</v>
          </cell>
          <cell r="G5190">
            <v>9110012919</v>
          </cell>
          <cell r="K5190" t="str">
            <v>BVGF111611</v>
          </cell>
          <cell r="W5190">
            <v>44890</v>
          </cell>
          <cell r="Z5190">
            <v>1</v>
          </cell>
        </row>
        <row r="5191">
          <cell r="E5191" t="str">
            <v>ANGARA, TATISILWAI</v>
          </cell>
          <cell r="G5191">
            <v>9110012919</v>
          </cell>
          <cell r="K5191" t="str">
            <v>BVGF111615</v>
          </cell>
          <cell r="W5191">
            <v>44890</v>
          </cell>
          <cell r="Z5191">
            <v>1</v>
          </cell>
        </row>
        <row r="5192">
          <cell r="E5192" t="str">
            <v>OPERATIONS OFFICER, BOKARO BP, KIND ATTEN.ABHISHEK TRIPATHI, MOB. NO.8789972995, VENDOR CODE-11970380
OPERATIONS OFFICER, BOKARO BP, KIND ATTEN.ABHISHEK TRIPATHI, MOB. NO.8789972995, VENDOR CODE-11970380
827014
LPG BOTTALING PLANT, BALIDIH,</v>
          </cell>
          <cell r="G5192">
            <v>9679970318</v>
          </cell>
          <cell r="K5192" t="str">
            <v>BOCS040147</v>
          </cell>
          <cell r="W5192">
            <v>44890</v>
          </cell>
          <cell r="Z5192">
            <v>25708</v>
          </cell>
        </row>
        <row r="5193">
          <cell r="E5193" t="str">
            <v>LODNA</v>
          </cell>
          <cell r="G5193">
            <v>7644045555</v>
          </cell>
          <cell r="K5193" t="str">
            <v>BTDD162169</v>
          </cell>
          <cell r="W5193">
            <v>44890</v>
          </cell>
          <cell r="Z5193">
            <v>8770</v>
          </cell>
        </row>
        <row r="5194">
          <cell r="E5194" t="str">
            <v>LODNA</v>
          </cell>
          <cell r="G5194">
            <v>6394641834</v>
          </cell>
          <cell r="K5194" t="str">
            <v>BSJD161429</v>
          </cell>
          <cell r="W5194">
            <v>44890</v>
          </cell>
          <cell r="Z5194">
            <v>0</v>
          </cell>
        </row>
        <row r="5195">
          <cell r="E5195" t="str">
            <v>BHOWRA</v>
          </cell>
          <cell r="G5195">
            <v>7488119074</v>
          </cell>
          <cell r="K5195" t="str">
            <v>BULD162568</v>
          </cell>
          <cell r="W5195">
            <v>44890</v>
          </cell>
          <cell r="Z5195">
            <v>3866</v>
          </cell>
        </row>
        <row r="5196">
          <cell r="E5196" t="str">
            <v>Chiturdih, Dhanbad.</v>
          </cell>
          <cell r="G5196">
            <v>8008924995</v>
          </cell>
          <cell r="K5196" t="str">
            <v>BTDD162192</v>
          </cell>
          <cell r="W5196">
            <v>44890</v>
          </cell>
          <cell r="Z5196">
            <v>3905</v>
          </cell>
        </row>
        <row r="5197">
          <cell r="E5197" t="str">
            <v>BHOWRA</v>
          </cell>
          <cell r="G5197">
            <v>9931519401</v>
          </cell>
          <cell r="K5197" t="str">
            <v>BSGD161904</v>
          </cell>
          <cell r="W5197">
            <v>44890</v>
          </cell>
          <cell r="Z5197">
            <v>7550</v>
          </cell>
        </row>
        <row r="5198">
          <cell r="E5198" t="str">
            <v>SIDRAUL, NAMKUM, RANCHI
834010
SIDRAUL, NAMKUM, RANCHI</v>
          </cell>
          <cell r="G5198">
            <v>9993423669</v>
          </cell>
          <cell r="K5198" t="str">
            <v>UOIS030128</v>
          </cell>
          <cell r="W5198">
            <v>44890</v>
          </cell>
          <cell r="Z5198">
            <v>13171</v>
          </cell>
        </row>
        <row r="5199">
          <cell r="E5199" t="str">
            <v>SUNDER NAGAR, JAMSHEDPUR</v>
          </cell>
          <cell r="G5199">
            <v>9556546094</v>
          </cell>
          <cell r="K5199" t="str">
            <v>BVED163235</v>
          </cell>
          <cell r="W5199">
            <v>44890</v>
          </cell>
          <cell r="Z5199">
            <v>516</v>
          </cell>
        </row>
        <row r="5200">
          <cell r="E5200" t="str">
            <v>GOVINDPUR, DHANBAD</v>
          </cell>
          <cell r="G5200">
            <v>7999546129</v>
          </cell>
          <cell r="K5200" t="str">
            <v>BVDS039346</v>
          </cell>
          <cell r="W5200">
            <v>44890</v>
          </cell>
          <cell r="Z5200">
            <v>328</v>
          </cell>
        </row>
        <row r="5201">
          <cell r="E5201" t="str">
            <v>BASTAKOLA, DHANBAD</v>
          </cell>
          <cell r="G5201">
            <v>7489823544</v>
          </cell>
          <cell r="K5201" t="str">
            <v>BQKD160099</v>
          </cell>
          <cell r="W5201">
            <v>44889</v>
          </cell>
          <cell r="Z5201">
            <v>7320</v>
          </cell>
        </row>
        <row r="5202">
          <cell r="E5202" t="str">
            <v>DHANBAD JHARKHAND</v>
          </cell>
          <cell r="G5202">
            <v>6203533052</v>
          </cell>
          <cell r="K5202" t="str">
            <v>BQKD160115</v>
          </cell>
          <cell r="W5202">
            <v>44889</v>
          </cell>
          <cell r="Z5202">
            <v>4204</v>
          </cell>
        </row>
        <row r="5203">
          <cell r="E5203" t="str">
            <v>BERA, DHANBAD</v>
          </cell>
          <cell r="G5203">
            <v>9424764640</v>
          </cell>
          <cell r="K5203" t="str">
            <v>BUAD162634</v>
          </cell>
          <cell r="W5203">
            <v>44889</v>
          </cell>
          <cell r="Z5203">
            <v>1791</v>
          </cell>
        </row>
        <row r="5204">
          <cell r="E5204" t="str">
            <v>BASTAWLA DHANBAD</v>
          </cell>
          <cell r="G5204">
            <v>9424744640</v>
          </cell>
          <cell r="K5204" t="str">
            <v>BUAD162630</v>
          </cell>
          <cell r="W5204">
            <v>44889</v>
          </cell>
          <cell r="Z5204">
            <v>3120</v>
          </cell>
        </row>
        <row r="5205">
          <cell r="E5205" t="str">
            <v>CHUTIA, RANCHI</v>
          </cell>
          <cell r="G5205">
            <v>9939622140</v>
          </cell>
          <cell r="K5205" t="str">
            <v>BUFD162814</v>
          </cell>
          <cell r="W5205">
            <v>44889</v>
          </cell>
          <cell r="Z5205">
            <v>3161</v>
          </cell>
        </row>
        <row r="5206">
          <cell r="E5206" t="str">
            <v>RANCHI PATNA ROAD, NH-33, SINDUR, HAZARIBAGH</v>
          </cell>
          <cell r="G5206">
            <v>7004095574</v>
          </cell>
          <cell r="K5206" t="str">
            <v>BTKD200646</v>
          </cell>
          <cell r="W5206">
            <v>44889</v>
          </cell>
          <cell r="Z5206">
            <v>928</v>
          </cell>
        </row>
        <row r="5207">
          <cell r="E5207" t="str">
            <v>SHEIKHPURA, BIHAR</v>
          </cell>
          <cell r="G5207">
            <v>9234638430</v>
          </cell>
          <cell r="K5207" t="str">
            <v>BULL160559</v>
          </cell>
          <cell r="W5207">
            <v>44889</v>
          </cell>
          <cell r="Z5207">
            <v>5503</v>
          </cell>
        </row>
        <row r="5208">
          <cell r="E5208" t="str">
            <v>KOKAR INDUSTRIAL AREA, RANCHI
834001</v>
          </cell>
          <cell r="G5208">
            <v>9264469962</v>
          </cell>
          <cell r="K5208" t="str">
            <v>BJAET10022</v>
          </cell>
          <cell r="W5208">
            <v>44888</v>
          </cell>
          <cell r="Z5208">
            <v>0</v>
          </cell>
        </row>
        <row r="5209">
          <cell r="E5209" t="str">
            <v>TAPIN HAZARIBAGH</v>
          </cell>
          <cell r="G5209">
            <v>8002177613</v>
          </cell>
          <cell r="K5209" t="str">
            <v>BTGD162289</v>
          </cell>
          <cell r="W5209">
            <v>44888</v>
          </cell>
          <cell r="Z5209">
            <v>5818</v>
          </cell>
        </row>
        <row r="5210">
          <cell r="E5210" t="str">
            <v>CHAPAPUR, NIRSA</v>
          </cell>
          <cell r="G5210">
            <v>9931921808</v>
          </cell>
          <cell r="K5210" t="str">
            <v>BQED160215</v>
          </cell>
          <cell r="W5210">
            <v>44888</v>
          </cell>
          <cell r="Z5210">
            <v>4314</v>
          </cell>
        </row>
        <row r="5211">
          <cell r="E5211" t="str">
            <v>BASTAKOLA, DHANBAD</v>
          </cell>
          <cell r="G5211">
            <v>7489823544</v>
          </cell>
          <cell r="K5211" t="str">
            <v>BUKD162535</v>
          </cell>
          <cell r="W5211">
            <v>44888</v>
          </cell>
          <cell r="Z5211">
            <v>5711</v>
          </cell>
        </row>
        <row r="5212">
          <cell r="E5212" t="str">
            <v>DHANBAD</v>
          </cell>
          <cell r="G5212">
            <v>7489823544</v>
          </cell>
          <cell r="K5212" t="str">
            <v>BTDD162186</v>
          </cell>
          <cell r="W5212">
            <v>44888</v>
          </cell>
          <cell r="Z5212">
            <v>5200</v>
          </cell>
        </row>
        <row r="5213">
          <cell r="E5213" t="str">
            <v>BASKATOLA</v>
          </cell>
          <cell r="G5213">
            <v>7489823544</v>
          </cell>
          <cell r="K5213" t="str">
            <v>BULD162577</v>
          </cell>
          <cell r="W5213">
            <v>44888</v>
          </cell>
          <cell r="Z5213">
            <v>5533</v>
          </cell>
        </row>
        <row r="5214">
          <cell r="E5214" t="str">
            <v>BASTAWLA DHANBAD</v>
          </cell>
          <cell r="G5214">
            <v>6200119580</v>
          </cell>
          <cell r="K5214" t="str">
            <v>BTJD162046</v>
          </cell>
          <cell r="W5214">
            <v>44888</v>
          </cell>
          <cell r="Z5214">
            <v>5569</v>
          </cell>
        </row>
        <row r="5215">
          <cell r="E5215" t="str">
            <v>GHATSILA</v>
          </cell>
          <cell r="G5215">
            <v>9771489009</v>
          </cell>
          <cell r="K5215" t="str">
            <v>BUDD162719</v>
          </cell>
          <cell r="W5215">
            <v>44888</v>
          </cell>
          <cell r="Z5215">
            <v>1736</v>
          </cell>
        </row>
        <row r="5216">
          <cell r="E5216" t="str">
            <v>ADDRESS-PLOT-57B,BARAHI INDUSTRIAL AREA,ON DELHI HOWRAH NATIONAL HIGHWAY,BARHI,JAHARKHAND.</v>
          </cell>
          <cell r="G5216">
            <v>9559291224</v>
          </cell>
          <cell r="K5216" t="str">
            <v>BUBS033778</v>
          </cell>
          <cell r="W5216">
            <v>44888</v>
          </cell>
          <cell r="Z5216">
            <v>8307</v>
          </cell>
        </row>
        <row r="5217">
          <cell r="E5217" t="str">
            <v>LODNA</v>
          </cell>
          <cell r="G5217">
            <v>7644045555</v>
          </cell>
          <cell r="K5217" t="str">
            <v>BTCD162149</v>
          </cell>
          <cell r="W5217">
            <v>44887</v>
          </cell>
          <cell r="Z5217">
            <v>5102</v>
          </cell>
        </row>
        <row r="5218">
          <cell r="E5218" t="str">
            <v>LODNA</v>
          </cell>
          <cell r="G5218">
            <v>7644045555</v>
          </cell>
          <cell r="K5218" t="str">
            <v>BVJD162972</v>
          </cell>
          <cell r="W5218">
            <v>44887</v>
          </cell>
          <cell r="Z5218">
            <v>803</v>
          </cell>
        </row>
        <row r="5219">
          <cell r="E5219" t="str">
            <v>NTA LODNA, DHANBAD</v>
          </cell>
          <cell r="G5219">
            <v>7644045555</v>
          </cell>
          <cell r="K5219" t="str">
            <v>BULD162559</v>
          </cell>
          <cell r="W5219">
            <v>44887</v>
          </cell>
          <cell r="Z5219">
            <v>5756</v>
          </cell>
        </row>
        <row r="5220">
          <cell r="E5220" t="str">
            <v>KATRAS, DHANBAD</v>
          </cell>
          <cell r="G5220">
            <v>8210106692</v>
          </cell>
          <cell r="K5220" t="str">
            <v>BRBD160901</v>
          </cell>
          <cell r="W5220">
            <v>44887</v>
          </cell>
          <cell r="Z5220">
            <v>10944</v>
          </cell>
        </row>
        <row r="5221">
          <cell r="E5221" t="str">
            <v>AT: SENEGARHA, P.O-RABODH, P.S-GIDDI,(RAMGARH),, DISTT. HAZARIBAGH,JHARKHAND-825330
829108
AT: SENEGARHA, P.O-RABODH, P.S-GIDDI,(RAMGARH),</v>
          </cell>
          <cell r="G5221">
            <v>9006877583</v>
          </cell>
          <cell r="K5221" t="str">
            <v>BRAS033261</v>
          </cell>
          <cell r="W5221">
            <v>44887</v>
          </cell>
          <cell r="Z5221">
            <v>15666</v>
          </cell>
        </row>
        <row r="5222">
          <cell r="E5222" t="str">
            <v>AT: SENEGARHA, P.O-RABODH, P.S-GIDDI,(RAMGARH),, DISTT. HAZARIBAGH,JHARKHAND-825330
829108
AT: SENEGARHA, P.O-RABODH, P.S-GIDDI,(RAMGARH),</v>
          </cell>
          <cell r="G5222">
            <v>9006877583</v>
          </cell>
          <cell r="K5222" t="str">
            <v>BQES030978</v>
          </cell>
          <cell r="W5222">
            <v>44887</v>
          </cell>
          <cell r="Z5222">
            <v>23990</v>
          </cell>
        </row>
        <row r="5223">
          <cell r="E5223" t="str">
            <v>NAYA MORE,RAMGARH
ARA SARU BERA ROAD, NAYA, RAMGARH,JHARKHAND
829110
NAYA MORE</v>
          </cell>
          <cell r="G5223">
            <v>8651078549</v>
          </cell>
          <cell r="K5223" t="str">
            <v>BQBS033796</v>
          </cell>
          <cell r="W5223">
            <v>44887</v>
          </cell>
          <cell r="Z5223">
            <v>22673</v>
          </cell>
        </row>
        <row r="5224">
          <cell r="E5224" t="str">
            <v>FLAT NO. 300, BLOCK - A, MP SRIRAM, CHHOTA GAMHARIA, P.S. - GAMHARIA, DIST.- SARAIKELA KHARSAWAN</v>
          </cell>
          <cell r="G5224">
            <v>7600700814</v>
          </cell>
          <cell r="K5224" t="str">
            <v>BRGL151464</v>
          </cell>
          <cell r="W5224">
            <v>44887</v>
          </cell>
          <cell r="Z5224">
            <v>9519</v>
          </cell>
        </row>
        <row r="5225">
          <cell r="E5225" t="str">
            <v>FLAT NO. 300, BLOCK - A, MP SRIRAM, CHHOTA GAMHARIA, P.S. - GAMHARIA, DIST.- SARAIKELA KHARSAWAN</v>
          </cell>
          <cell r="G5225">
            <v>7900700814</v>
          </cell>
          <cell r="K5225" t="str">
            <v>BRGL151468</v>
          </cell>
          <cell r="W5225">
            <v>44887</v>
          </cell>
          <cell r="Z5225">
            <v>9497</v>
          </cell>
        </row>
        <row r="5226">
          <cell r="E5226" t="str">
            <v>FLAT NO. 300, BLOCK - A, MP SRIRAM, CHHOTA GAMHARIA, P.S. - GAMHARIA, DIST.- SARAIKELA KHARSAWAN</v>
          </cell>
          <cell r="G5226">
            <v>7900700814</v>
          </cell>
          <cell r="K5226" t="str">
            <v>BRBL150944</v>
          </cell>
          <cell r="W5226">
            <v>44887</v>
          </cell>
          <cell r="Z5226">
            <v>4897</v>
          </cell>
        </row>
        <row r="5227">
          <cell r="E5227" t="str">
            <v>SARWARI, ASANSOL, WB</v>
          </cell>
          <cell r="G5227">
            <v>8809380657</v>
          </cell>
          <cell r="K5227" t="str">
            <v>BPLF150007</v>
          </cell>
          <cell r="W5227">
            <v>44886</v>
          </cell>
          <cell r="Z5227">
            <v>4883</v>
          </cell>
        </row>
        <row r="5228">
          <cell r="E5228" t="str">
            <v>SUNDER NAGAR, JAMSHEDPUR</v>
          </cell>
          <cell r="G5228">
            <v>9556546094</v>
          </cell>
          <cell r="K5228" t="str">
            <v>BVED163231</v>
          </cell>
          <cell r="W5228">
            <v>44885</v>
          </cell>
          <cell r="Z5228">
            <v>394</v>
          </cell>
        </row>
        <row r="5229">
          <cell r="E5229" t="str">
            <v>BALIDIH INDUSTRIAL AREA,BOKARO
PLOT NO. - A/2 (P) INDUSTRIAL AREA, BALIDIH BOKARO STEEL CITY - 14, BOKARO
827014
BOKARO INDUSTRIAL ESTATE</v>
          </cell>
          <cell r="G5229">
            <v>9978928888</v>
          </cell>
          <cell r="K5229" t="str">
            <v>BSJS035946</v>
          </cell>
          <cell r="W5229">
            <v>44884</v>
          </cell>
          <cell r="Z5229">
            <v>17799</v>
          </cell>
        </row>
        <row r="5230">
          <cell r="E5230" t="str">
            <v>GROUND AND 1 ST FLOOR, BESIDE DAINIK BHASKAR, GOVINDPUR ROAD, DIST :- DHANBAD
GROUND AND 1 ST FLOOR, BESIDE DAINIK BHASKAR, GOVINDPUR ROAD, DIST :- DHANBAD
828109</v>
          </cell>
          <cell r="G5230">
            <v>8789061377</v>
          </cell>
          <cell r="K5230" t="str">
            <v>BRES034488</v>
          </cell>
          <cell r="W5230">
            <v>44884</v>
          </cell>
          <cell r="Z5230">
            <v>15692</v>
          </cell>
        </row>
        <row r="5231">
          <cell r="E5231" t="str">
            <v>BIHAR</v>
          </cell>
          <cell r="G5231">
            <v>8935923285</v>
          </cell>
          <cell r="K5231" t="str">
            <v>BSID161968</v>
          </cell>
          <cell r="W5231">
            <v>44883</v>
          </cell>
          <cell r="Z5231">
            <v>4423</v>
          </cell>
        </row>
        <row r="5232">
          <cell r="E5232" t="str">
            <v>RANIGANJ</v>
          </cell>
          <cell r="G5232">
            <v>7010705456</v>
          </cell>
          <cell r="K5232" t="str">
            <v>BQED160241</v>
          </cell>
          <cell r="W5232">
            <v>44883</v>
          </cell>
          <cell r="Z5232">
            <v>152</v>
          </cell>
        </row>
        <row r="5233">
          <cell r="E5233" t="str">
            <v>CHHARTARPUR, PALAMU</v>
          </cell>
          <cell r="G5233">
            <v>6203240174</v>
          </cell>
          <cell r="K5233" t="str">
            <v>BULD162583</v>
          </cell>
          <cell r="W5233">
            <v>44883</v>
          </cell>
          <cell r="Z5233">
            <v>715</v>
          </cell>
        </row>
        <row r="5234">
          <cell r="E5234" t="str">
            <v>ANGARA, TATISILWAI</v>
          </cell>
          <cell r="G5234">
            <v>9110012919</v>
          </cell>
          <cell r="K5234" t="str">
            <v>BVGF111611</v>
          </cell>
          <cell r="W5234">
            <v>44883</v>
          </cell>
          <cell r="Z5234">
            <v>0</v>
          </cell>
        </row>
        <row r="5235">
          <cell r="E5235" t="str">
            <v>ANGARA, TATISILWAI</v>
          </cell>
          <cell r="G5235">
            <v>9110012919</v>
          </cell>
          <cell r="K5235" t="str">
            <v>BVGF111615</v>
          </cell>
          <cell r="W5235">
            <v>44883</v>
          </cell>
          <cell r="Z5235">
            <v>0</v>
          </cell>
        </row>
        <row r="5236">
          <cell r="E5236" t="str">
            <v>ANA COLLERY, DHANBAD</v>
          </cell>
          <cell r="G5236">
            <v>9789102930</v>
          </cell>
          <cell r="K5236" t="str">
            <v>BPKD200025</v>
          </cell>
          <cell r="W5236">
            <v>44883</v>
          </cell>
          <cell r="Z5236">
            <v>2609</v>
          </cell>
        </row>
        <row r="5237">
          <cell r="E5237" t="str">
            <v>1, KOCP, DHANSAR, Dhanbad, Jharkhand, 828106</v>
          </cell>
          <cell r="G5237">
            <v>6360902039</v>
          </cell>
          <cell r="K5237" t="str">
            <v>BUIC373701</v>
          </cell>
          <cell r="W5237">
            <v>44882</v>
          </cell>
          <cell r="Z5237">
            <v>361</v>
          </cell>
        </row>
        <row r="5238">
          <cell r="E5238" t="str">
            <v>NTA LODNA, DHANBAD</v>
          </cell>
          <cell r="G5238">
            <v>6394641834</v>
          </cell>
          <cell r="K5238" t="str">
            <v>BULD162559</v>
          </cell>
          <cell r="W5238">
            <v>44882</v>
          </cell>
          <cell r="Z5238">
            <v>5756</v>
          </cell>
        </row>
        <row r="5239">
          <cell r="E5239" t="str">
            <v>LODNA</v>
          </cell>
          <cell r="G5239">
            <v>7644045555</v>
          </cell>
          <cell r="K5239" t="str">
            <v>BTDD162169</v>
          </cell>
          <cell r="W5239">
            <v>44882</v>
          </cell>
          <cell r="Z5239">
            <v>8706</v>
          </cell>
        </row>
        <row r="5240">
          <cell r="E5240" t="str">
            <v>SUNDER NAGAR, JAMSHEDPUR</v>
          </cell>
          <cell r="G5240">
            <v>9556546094</v>
          </cell>
          <cell r="K5240" t="str">
            <v>BVED163231</v>
          </cell>
          <cell r="W5240">
            <v>44882</v>
          </cell>
          <cell r="Z5240">
            <v>250</v>
          </cell>
        </row>
        <row r="5241">
          <cell r="E5241" t="str">
            <v>PALAMU,GARWA, JHARKHAND
822124
GARHWA ROAD, NEAR BCCL PALAMU,</v>
          </cell>
          <cell r="G5241">
            <v>8877137307</v>
          </cell>
          <cell r="K5241" t="str">
            <v>GOCS030806</v>
          </cell>
          <cell r="W5241">
            <v>44881</v>
          </cell>
          <cell r="Z5241">
            <v>18349</v>
          </cell>
        </row>
        <row r="5242">
          <cell r="E5242" t="str">
            <v>RANCHI</v>
          </cell>
          <cell r="G5242">
            <v>9973686006</v>
          </cell>
          <cell r="K5242" t="str">
            <v>BLIS031950</v>
          </cell>
          <cell r="W5242">
            <v>44881</v>
          </cell>
          <cell r="Z5242">
            <v>27628</v>
          </cell>
        </row>
        <row r="5243">
          <cell r="E5243" t="str">
            <v>AT: SENEGARHA, P.O-RABODH, P.S-GIDDI,(RAMGARH),, DISTT. HAZARIBAGH,JHARKHAND-825330
829108
AT: SENEGARHA, P.O-RABODH, P.S-GIDDI,(RAMGARH),</v>
          </cell>
          <cell r="G5243">
            <v>9006877583</v>
          </cell>
          <cell r="K5243" t="str">
            <v>BRAS033261</v>
          </cell>
          <cell r="W5243">
            <v>44880</v>
          </cell>
          <cell r="Z5243">
            <v>15666</v>
          </cell>
        </row>
        <row r="5244">
          <cell r="E5244" t="str">
            <v>ORMANJHI</v>
          </cell>
          <cell r="G5244">
            <v>7488145094</v>
          </cell>
          <cell r="K5244" t="str">
            <v>BVHD163336</v>
          </cell>
          <cell r="W5244">
            <v>44880</v>
          </cell>
          <cell r="Z5244">
            <v>1</v>
          </cell>
        </row>
        <row r="5245">
          <cell r="E5245" t="str">
            <v>C/O - REKHA KUMARI, AT TENDER, PANDRA, KAMRE, RATU, RANCHI
C/O - REKHA KUMARI, AT TENDER, PANDRA, KAMRE, RATU, RANCHI
835103</v>
          </cell>
          <cell r="G5245">
            <v>6201227612</v>
          </cell>
          <cell r="K5245" t="str">
            <v>BREC373485</v>
          </cell>
          <cell r="W5245">
            <v>44880</v>
          </cell>
          <cell r="Z5245">
            <v>2638</v>
          </cell>
        </row>
        <row r="5246">
          <cell r="E5246" t="str">
            <v>NAGRI,RANCHI
835303</v>
          </cell>
          <cell r="G5246">
            <v>9771432711</v>
          </cell>
          <cell r="K5246" t="str">
            <v>BJDET70060</v>
          </cell>
          <cell r="W5246">
            <v>44880</v>
          </cell>
          <cell r="Z5246">
            <v>0</v>
          </cell>
        </row>
        <row r="5247">
          <cell r="E5247" t="str">
            <v>GROUND FLOOR, 8H AND 81, NATION PRINTERS, NAMKUM INDUSTRIAL AREA,, LOWADIH, RANCHI
GROUND FLOOR, 8H AND 81, NATION PRINTERS, NAMKUM INDUSTRIAL AREA,, LOWADIH, RANCHI
834010</v>
          </cell>
          <cell r="G5247">
            <v>9386895542</v>
          </cell>
          <cell r="K5247" t="str">
            <v>BRCC372871</v>
          </cell>
          <cell r="W5247">
            <v>44880</v>
          </cell>
          <cell r="Z5247">
            <v>18232</v>
          </cell>
        </row>
        <row r="5248">
          <cell r="E5248" t="str">
            <v>GROUND FLOOR, 8H AND 81, NATION PRINTERS, NAMKUM INDUSTRIAL AREA,, LOWADIH, RANCHI
GROUND FLOOR, 8H AND 81, NATION PRINTERS, NAMKUM INDUSTRIAL AREA,, LOWADIH, RANCHI
834010</v>
          </cell>
          <cell r="G5248">
            <v>9386895542</v>
          </cell>
          <cell r="K5248" t="str">
            <v>BRFC373676</v>
          </cell>
          <cell r="W5248">
            <v>44880</v>
          </cell>
          <cell r="Z5248">
            <v>14800</v>
          </cell>
        </row>
        <row r="5249">
          <cell r="E5249" t="str">
            <v>CHUTIA, RANCHI</v>
          </cell>
          <cell r="G5249">
            <v>9939622140</v>
          </cell>
          <cell r="K5249" t="str">
            <v>BUFD162814</v>
          </cell>
          <cell r="W5249">
            <v>44880</v>
          </cell>
          <cell r="Z5249">
            <v>3094</v>
          </cell>
        </row>
        <row r="5250">
          <cell r="E5250" t="str">
            <v>NAGRI,RANCHI
835202
RANCHI</v>
          </cell>
          <cell r="G5250">
            <v>8877024924</v>
          </cell>
          <cell r="K5250" t="str">
            <v>BMJS040004</v>
          </cell>
          <cell r="W5250">
            <v>44880</v>
          </cell>
          <cell r="Z5250">
            <v>23421</v>
          </cell>
        </row>
        <row r="5251">
          <cell r="E5251" t="str">
            <v>DHANBAD</v>
          </cell>
          <cell r="G5251">
            <v>8210106692</v>
          </cell>
          <cell r="K5251" t="str">
            <v>BVGD163308</v>
          </cell>
          <cell r="W5251">
            <v>44879</v>
          </cell>
          <cell r="Z5251">
            <v>1</v>
          </cell>
        </row>
        <row r="5252">
          <cell r="E5252" t="str">
            <v>BALIDIH, BOKARO</v>
          </cell>
          <cell r="G5252">
            <v>9523599901</v>
          </cell>
          <cell r="K5252" t="str">
            <v>BVCC376207</v>
          </cell>
          <cell r="W5252">
            <v>44879</v>
          </cell>
          <cell r="Z5252">
            <v>1002</v>
          </cell>
        </row>
        <row r="5253">
          <cell r="E5253" t="str">
            <v>TAPIN PROJECT, TAPIN</v>
          </cell>
          <cell r="G5253">
            <v>8521064546</v>
          </cell>
          <cell r="K5253" t="str">
            <v>BUID162953</v>
          </cell>
          <cell r="W5253">
            <v>44879</v>
          </cell>
          <cell r="Z5253">
            <v>1508</v>
          </cell>
        </row>
        <row r="5254">
          <cell r="E5254" t="str">
            <v>TETULIA MORE, DHANBAD</v>
          </cell>
          <cell r="G5254">
            <v>8777354683</v>
          </cell>
          <cell r="K5254" t="str">
            <v>BUDS046497</v>
          </cell>
          <cell r="W5254">
            <v>44877</v>
          </cell>
          <cell r="Z5254">
            <v>2812</v>
          </cell>
        </row>
        <row r="5255">
          <cell r="E5255" t="str">
            <v>TETULIA MORE, DHANBAD</v>
          </cell>
          <cell r="G5255">
            <v>8777354683</v>
          </cell>
          <cell r="K5255" t="str">
            <v>BUDS046443</v>
          </cell>
          <cell r="W5255">
            <v>44877</v>
          </cell>
          <cell r="Z5255">
            <v>1982</v>
          </cell>
        </row>
        <row r="5256">
          <cell r="E5256" t="str">
            <v>TETULIA MORE, DHANBAD</v>
          </cell>
          <cell r="G5256">
            <v>8777354683</v>
          </cell>
          <cell r="K5256" t="str">
            <v>BUDS034880</v>
          </cell>
          <cell r="W5256">
            <v>44877</v>
          </cell>
          <cell r="Z5256">
            <v>3621</v>
          </cell>
        </row>
        <row r="5257">
          <cell r="E5257" t="str">
            <v>TETULIA MORE, DHANBAD</v>
          </cell>
          <cell r="G5257">
            <v>8777354683</v>
          </cell>
          <cell r="K5257" t="str">
            <v>BUDS034770</v>
          </cell>
          <cell r="W5257">
            <v>44877</v>
          </cell>
          <cell r="Z5257">
            <v>3064</v>
          </cell>
        </row>
        <row r="5258">
          <cell r="E5258" t="str">
            <v>1, KOCP, DHANSAR, Dhanbad, Jharkhand, 828106</v>
          </cell>
          <cell r="G5258">
            <v>6360902039</v>
          </cell>
          <cell r="K5258" t="str">
            <v>BUIC373701</v>
          </cell>
          <cell r="W5258">
            <v>44877</v>
          </cell>
          <cell r="Z5258">
            <v>353</v>
          </cell>
        </row>
        <row r="5259">
          <cell r="E5259" t="str">
            <v>RATANPUR,DHANBAD
828109</v>
          </cell>
          <cell r="G5259">
            <v>9031029501</v>
          </cell>
          <cell r="K5259" t="str">
            <v>BTLC377584</v>
          </cell>
          <cell r="W5259">
            <v>44877</v>
          </cell>
          <cell r="Z5259">
            <v>4069</v>
          </cell>
        </row>
        <row r="5260">
          <cell r="E5260" t="str">
            <v>TWLIDIH, CHAS, BOKARO</v>
          </cell>
          <cell r="G5260">
            <v>7992434966</v>
          </cell>
          <cell r="K5260" t="str">
            <v>BVJC374285</v>
          </cell>
          <cell r="W5260">
            <v>44877</v>
          </cell>
          <cell r="Z5260">
            <v>0</v>
          </cell>
        </row>
        <row r="5261">
          <cell r="E5261" t="str">
            <v>PLOT NO 716,VILL-RUKKA,
835219</v>
          </cell>
          <cell r="G5261">
            <v>7481831963</v>
          </cell>
          <cell r="K5261" t="str">
            <v>BSKS036366</v>
          </cell>
          <cell r="W5261">
            <v>44877</v>
          </cell>
          <cell r="Z5261">
            <v>19536</v>
          </cell>
        </row>
        <row r="5262">
          <cell r="E5262" t="str">
            <v>BEGUSARAI, BIHAR</v>
          </cell>
          <cell r="G5262">
            <v>9386279110</v>
          </cell>
          <cell r="K5262" t="str">
            <v>BVGD121497</v>
          </cell>
          <cell r="W5262">
            <v>44876</v>
          </cell>
          <cell r="Z5262">
            <v>3</v>
          </cell>
        </row>
        <row r="5263">
          <cell r="E5263" t="str">
            <v>REHLA, GARHWA ROAD, PALAMU D.T, JHARKHAND
PALAMU JHARKHAND 822124
INDIA</v>
          </cell>
          <cell r="G5263">
            <v>7004971081</v>
          </cell>
          <cell r="K5263" t="str">
            <v>BLFS031469</v>
          </cell>
          <cell r="W5263">
            <v>44876</v>
          </cell>
          <cell r="Z5263">
            <v>35162</v>
          </cell>
        </row>
        <row r="5264">
          <cell r="E5264" t="str">
            <v>BOKARO CITY SECTOR-4 BOKARO
827001
CITY CENTER, SECTOR-4</v>
          </cell>
          <cell r="G5264">
            <v>9263636107</v>
          </cell>
          <cell r="K5264" t="str">
            <v>GOEC370631</v>
          </cell>
          <cell r="W5264">
            <v>44876</v>
          </cell>
          <cell r="Z5264">
            <v>17037</v>
          </cell>
        </row>
        <row r="5265">
          <cell r="E5265" t="str">
            <v>DALTAINGANJ</v>
          </cell>
          <cell r="G5265">
            <v>7039553329</v>
          </cell>
          <cell r="K5265" t="str">
            <v>BVBF111508</v>
          </cell>
          <cell r="W5265">
            <v>44876</v>
          </cell>
          <cell r="Z5265">
            <v>30</v>
          </cell>
        </row>
        <row r="5266">
          <cell r="E5266" t="str">
            <v>BALIDIH, BOKARO</v>
          </cell>
          <cell r="G5266">
            <v>9031748861</v>
          </cell>
          <cell r="K5266" t="str">
            <v>BLLET10016</v>
          </cell>
          <cell r="W5266">
            <v>44876</v>
          </cell>
          <cell r="Z5266">
            <v>12655</v>
          </cell>
        </row>
        <row r="5267">
          <cell r="E5267" t="str">
            <v>BHOWRA</v>
          </cell>
          <cell r="G5267">
            <v>7488119074</v>
          </cell>
          <cell r="K5267" t="str">
            <v>BULD162568</v>
          </cell>
          <cell r="W5267">
            <v>44876</v>
          </cell>
          <cell r="Z5267">
            <v>3664</v>
          </cell>
        </row>
        <row r="5268">
          <cell r="E5268" t="str">
            <v>BASTAWLA DHANBAD</v>
          </cell>
          <cell r="G5268">
            <v>9550053031</v>
          </cell>
          <cell r="K5268" t="str">
            <v>BUAD162630</v>
          </cell>
          <cell r="W5268">
            <v>44876</v>
          </cell>
          <cell r="Z5268">
            <v>3027</v>
          </cell>
        </row>
        <row r="5269">
          <cell r="E5269" t="str">
            <v>TAPIN PROJECT, TAPIN</v>
          </cell>
          <cell r="G5269">
            <v>8521064546</v>
          </cell>
          <cell r="K5269" t="str">
            <v>BUID162953</v>
          </cell>
          <cell r="W5269">
            <v>44875</v>
          </cell>
          <cell r="Z5269">
            <v>1537</v>
          </cell>
        </row>
        <row r="5270">
          <cell r="E5270" t="str">
            <v>TIPUDANA, RANCHI</v>
          </cell>
          <cell r="G5270">
            <v>8709343595</v>
          </cell>
          <cell r="K5270" t="str">
            <v>BSGD161861</v>
          </cell>
          <cell r="W5270">
            <v>44875</v>
          </cell>
          <cell r="Z5270">
            <v>2469</v>
          </cell>
        </row>
        <row r="5271">
          <cell r="E5271" t="str">
            <v>KOKAR INDUSTRIAL AREA, RANCHI
834001</v>
          </cell>
          <cell r="G5271">
            <v>9264469962</v>
          </cell>
          <cell r="K5271" t="str">
            <v>BJAET10022</v>
          </cell>
          <cell r="W5271">
            <v>44875</v>
          </cell>
          <cell r="Z5271">
            <v>0</v>
          </cell>
        </row>
        <row r="5272">
          <cell r="E5272" t="str">
            <v>PIPARWAR,JHARKHAND
BAHERA, BENTI, PIPARWAR, CHATRA
825321</v>
          </cell>
          <cell r="G5272">
            <v>8709324527</v>
          </cell>
          <cell r="K5272" t="str">
            <v>BRGC373918</v>
          </cell>
          <cell r="W5272">
            <v>44875</v>
          </cell>
          <cell r="Z5272">
            <v>4604</v>
          </cell>
        </row>
        <row r="5273">
          <cell r="E5273" t="str">
            <v>RAHELA, DALTAINGANJ</v>
          </cell>
          <cell r="G5273">
            <v>7004971081</v>
          </cell>
          <cell r="K5273" t="str">
            <v>BUGS035879</v>
          </cell>
          <cell r="W5273">
            <v>44875</v>
          </cell>
          <cell r="Z5273">
            <v>4939</v>
          </cell>
        </row>
        <row r="5274">
          <cell r="E5274" t="str">
            <v>TAPIN PROJECT, CHARHI</v>
          </cell>
          <cell r="G5274">
            <v>6204816691</v>
          </cell>
          <cell r="K5274" t="str">
            <v>BVLD163067</v>
          </cell>
          <cell r="W5274">
            <v>44875</v>
          </cell>
          <cell r="Z5274">
            <v>1182</v>
          </cell>
        </row>
        <row r="5275">
          <cell r="E5275" t="str">
            <v>BHOWRA</v>
          </cell>
          <cell r="G5275">
            <v>9931519401</v>
          </cell>
          <cell r="K5275" t="str">
            <v>BSGD161904</v>
          </cell>
          <cell r="W5275">
            <v>44874</v>
          </cell>
          <cell r="Z5275">
            <v>7550</v>
          </cell>
        </row>
        <row r="5276">
          <cell r="E5276" t="str">
            <v>BHOWRA</v>
          </cell>
          <cell r="G5276">
            <v>9931519401</v>
          </cell>
          <cell r="K5276" t="str">
            <v>BTCD162162</v>
          </cell>
          <cell r="W5276">
            <v>44874</v>
          </cell>
          <cell r="Z5276">
            <v>5023</v>
          </cell>
        </row>
        <row r="5277">
          <cell r="E5277" t="str">
            <v>Chiturdih, Dhanbad.</v>
          </cell>
          <cell r="G5277">
            <v>9931519401</v>
          </cell>
          <cell r="K5277" t="str">
            <v>BTDD162192</v>
          </cell>
          <cell r="W5277">
            <v>44874</v>
          </cell>
          <cell r="Z5277">
            <v>3821</v>
          </cell>
        </row>
        <row r="5278">
          <cell r="E5278" t="str">
            <v>TAPIN HAZARIBAGH</v>
          </cell>
          <cell r="G5278">
            <v>8112177613</v>
          </cell>
          <cell r="K5278" t="str">
            <v>BTGD162289</v>
          </cell>
          <cell r="W5278">
            <v>44874</v>
          </cell>
          <cell r="Z5278">
            <v>5735</v>
          </cell>
        </row>
        <row r="5279">
          <cell r="E5279" t="str">
            <v>PLOT NO.-806, HARDAGKHUTI ROAD,RANCHI
KHUNTI ROAD HARDAG
835221</v>
          </cell>
          <cell r="G5279">
            <v>6201750703</v>
          </cell>
          <cell r="K5279" t="str">
            <v>BLGS031576</v>
          </cell>
          <cell r="W5279">
            <v>44874</v>
          </cell>
          <cell r="Z5279">
            <v>64386</v>
          </cell>
        </row>
        <row r="5280">
          <cell r="E5280" t="str">
            <v>TATISILWI, RANCHI</v>
          </cell>
          <cell r="G5280">
            <v>9572693497</v>
          </cell>
          <cell r="K5280" t="str">
            <v>BSDD120664</v>
          </cell>
          <cell r="W5280">
            <v>44874</v>
          </cell>
          <cell r="Z5280">
            <v>2119</v>
          </cell>
        </row>
        <row r="5281">
          <cell r="E5281" t="str">
            <v>TIKRATOLI,SAPAROM
NEAR LALGUTWA OVERBRIDGE, TIKRATOLI, SAPAROM,, NAGRI, RANCHI
835303</v>
          </cell>
          <cell r="G5281">
            <v>7761843991</v>
          </cell>
          <cell r="K5281" t="str">
            <v>BKJS040077</v>
          </cell>
          <cell r="W5281">
            <v>44874</v>
          </cell>
          <cell r="Z5281">
            <v>18055</v>
          </cell>
        </row>
        <row r="5282">
          <cell r="E5282" t="str">
            <v>PLOT NO.-806, HARDAGKHUTI ROAD,RANCHI
KHUNTI ROAD HARDAG
835221</v>
          </cell>
          <cell r="G5282">
            <v>6201750703</v>
          </cell>
          <cell r="K5282" t="str">
            <v>BLGS031576</v>
          </cell>
          <cell r="W5282">
            <v>44874</v>
          </cell>
          <cell r="Z5282">
            <v>64386</v>
          </cell>
        </row>
        <row r="5283">
          <cell r="E5283" t="str">
            <v>CHHATRAPUR, PALAMU</v>
          </cell>
          <cell r="G5283">
            <v>7488795484</v>
          </cell>
          <cell r="K5283" t="str">
            <v>BSAD161576</v>
          </cell>
          <cell r="W5283">
            <v>44874</v>
          </cell>
          <cell r="Z5283">
            <v>4359</v>
          </cell>
        </row>
        <row r="5284">
          <cell r="E5284" t="str">
            <v>DHANBAD</v>
          </cell>
          <cell r="G5284">
            <v>8521430494</v>
          </cell>
          <cell r="K5284" t="str">
            <v>BTCD162159</v>
          </cell>
          <cell r="W5284">
            <v>44873</v>
          </cell>
          <cell r="Z5284">
            <v>5524</v>
          </cell>
        </row>
        <row r="5285">
          <cell r="E5285" t="str">
            <v>LATEHAR JHARKHAND
834002</v>
          </cell>
          <cell r="G5285">
            <v>8779843200</v>
          </cell>
          <cell r="K5285" t="str">
            <v>BUJC370090</v>
          </cell>
          <cell r="W5285">
            <v>44873</v>
          </cell>
          <cell r="Z5285">
            <v>2827</v>
          </cell>
        </row>
        <row r="5286">
          <cell r="E5286" t="str">
            <v>LODNA</v>
          </cell>
          <cell r="G5286">
            <v>7644045555</v>
          </cell>
          <cell r="K5286" t="str">
            <v>BVJD162972</v>
          </cell>
          <cell r="W5286">
            <v>44873</v>
          </cell>
          <cell r="Z5286">
            <v>609</v>
          </cell>
        </row>
        <row r="5287">
          <cell r="E5287" t="str">
            <v>ASHOK NAGAR, RANCHI</v>
          </cell>
          <cell r="G5287">
            <v>9471356821</v>
          </cell>
          <cell r="K5287" t="str">
            <v>BPLD200068</v>
          </cell>
          <cell r="W5287">
            <v>44873</v>
          </cell>
          <cell r="Z5287">
            <v>4776</v>
          </cell>
        </row>
        <row r="5288">
          <cell r="E5288" t="str">
            <v>BALIDIH INDUSTRIAL AREA
827014</v>
          </cell>
          <cell r="G5288">
            <v>7980994058</v>
          </cell>
          <cell r="K5288" t="str">
            <v>BTDS044304</v>
          </cell>
          <cell r="W5288">
            <v>44872</v>
          </cell>
          <cell r="Z5288">
            <v>9709</v>
          </cell>
        </row>
        <row r="5289">
          <cell r="E5289" t="str">
            <v>PHASE - IV, PLOT NO. - IV-C/3 P AND IV-C/2 P, BOKARO INDUSTRIAL AREA, BALIDIH, BOKARO
PHASE - IV, PLOT NO. - IV-C/3 P AND IV-C/2 P, BOKARO INDUSTRIAL AREA, BALIDIH, BOKARO
827014</v>
          </cell>
          <cell r="G5289">
            <v>9006512017</v>
          </cell>
          <cell r="K5289" t="str">
            <v>BSDS037649</v>
          </cell>
          <cell r="W5289">
            <v>44872</v>
          </cell>
          <cell r="Z5289">
            <v>19827</v>
          </cell>
        </row>
        <row r="5290">
          <cell r="E5290" t="str">
            <v>ANA COLLERY, DHANBAD</v>
          </cell>
          <cell r="G5290">
            <v>9789102930</v>
          </cell>
          <cell r="K5290" t="str">
            <v>BPKD200025</v>
          </cell>
          <cell r="W5290">
            <v>44872</v>
          </cell>
          <cell r="Z5290">
            <v>2609</v>
          </cell>
        </row>
        <row r="5291">
          <cell r="E5291" t="str">
            <v>BASTAWLA DHANBAD</v>
          </cell>
          <cell r="G5291">
            <v>9424744640</v>
          </cell>
          <cell r="K5291" t="str">
            <v>BUAD162630</v>
          </cell>
          <cell r="W5291">
            <v>44872</v>
          </cell>
          <cell r="Z5291">
            <v>2977</v>
          </cell>
        </row>
        <row r="5292">
          <cell r="E5292" t="str">
            <v>GOBINDPUR INDUSTRIAL AREA, DHANBAD</v>
          </cell>
          <cell r="G5292">
            <v>9113169811</v>
          </cell>
          <cell r="K5292" t="str">
            <v>BVJS047894</v>
          </cell>
          <cell r="W5292">
            <v>44872</v>
          </cell>
          <cell r="Z5292">
            <v>6731</v>
          </cell>
        </row>
        <row r="5293">
          <cell r="E5293" t="str">
            <v>LODNA</v>
          </cell>
          <cell r="G5293">
            <v>7644045555</v>
          </cell>
          <cell r="K5293" t="str">
            <v>BTCD162149</v>
          </cell>
          <cell r="W5293">
            <v>44872</v>
          </cell>
          <cell r="Z5293">
            <v>5102</v>
          </cell>
        </row>
        <row r="5294">
          <cell r="E5294" t="str">
            <v>NITESH</v>
          </cell>
          <cell r="G5294">
            <v>7847053297</v>
          </cell>
          <cell r="K5294" t="str">
            <v>BTCD162162</v>
          </cell>
          <cell r="W5294">
            <v>44872</v>
          </cell>
          <cell r="Z5294">
            <v>5023</v>
          </cell>
        </row>
        <row r="5295">
          <cell r="E5295" t="str">
            <v>PLOT NO. 79, KAPASARA,, SUNDERNAGAR, CHIRKUNDA,, DHANBAD - 828 202
PLOT NO. 79, KAPASARA,, SUNDERNAGAR, CHIRKUNDA,, DHANBAD - 828 202
828202</v>
          </cell>
          <cell r="G5295">
            <v>8101005542</v>
          </cell>
          <cell r="K5295" t="str">
            <v>BTFS031006</v>
          </cell>
          <cell r="W5295">
            <v>44872</v>
          </cell>
          <cell r="Z5295">
            <v>3498</v>
          </cell>
        </row>
        <row r="5296">
          <cell r="E5296" t="str">
            <v>DHANBAD</v>
          </cell>
          <cell r="G5296">
            <v>6207308280</v>
          </cell>
          <cell r="K5296" t="str">
            <v>BSGD161904</v>
          </cell>
          <cell r="W5296">
            <v>44872</v>
          </cell>
          <cell r="Z5296">
            <v>7505</v>
          </cell>
        </row>
        <row r="5297">
          <cell r="E5297" t="str">
            <v>CHAS BOKARO</v>
          </cell>
          <cell r="G5297">
            <v>9805175913</v>
          </cell>
          <cell r="K5297" t="str">
            <v>BVEC376827</v>
          </cell>
          <cell r="W5297">
            <v>44870</v>
          </cell>
          <cell r="Z5297">
            <v>1</v>
          </cell>
        </row>
        <row r="5298">
          <cell r="E5298" t="str">
            <v>BERA, DHANBAD</v>
          </cell>
          <cell r="G5298">
            <v>7632886938</v>
          </cell>
          <cell r="K5298" t="str">
            <v>BUAD162634</v>
          </cell>
          <cell r="W5298">
            <v>44870</v>
          </cell>
          <cell r="Z5298">
            <v>1628</v>
          </cell>
        </row>
        <row r="5299">
          <cell r="E5299" t="str">
            <v>BASKATOLA</v>
          </cell>
          <cell r="G5299">
            <v>7489823544</v>
          </cell>
          <cell r="K5299" t="str">
            <v>BULD162577</v>
          </cell>
          <cell r="W5299">
            <v>44870</v>
          </cell>
          <cell r="Z5299">
            <v>5320</v>
          </cell>
        </row>
        <row r="5300">
          <cell r="E5300" t="str">
            <v>BASTAKOLA, DHANBAD</v>
          </cell>
          <cell r="G5300">
            <v>7489823544</v>
          </cell>
          <cell r="K5300" t="str">
            <v>BUKD162535</v>
          </cell>
          <cell r="W5300">
            <v>44870</v>
          </cell>
          <cell r="Z5300">
            <v>5489</v>
          </cell>
        </row>
        <row r="5301">
          <cell r="E5301" t="str">
            <v>DHANBAD</v>
          </cell>
          <cell r="G5301">
            <v>7489823544</v>
          </cell>
          <cell r="K5301" t="str">
            <v>BTDD162186</v>
          </cell>
          <cell r="W5301">
            <v>44870</v>
          </cell>
          <cell r="Z5301">
            <v>1427</v>
          </cell>
        </row>
        <row r="5302">
          <cell r="E5302" t="str">
            <v>BASTAKOLA, DHANBAD</v>
          </cell>
          <cell r="G5302">
            <v>7489823544</v>
          </cell>
          <cell r="K5302" t="str">
            <v>BQKD160099</v>
          </cell>
          <cell r="W5302">
            <v>44870</v>
          </cell>
          <cell r="Z5302">
            <v>7127</v>
          </cell>
        </row>
        <row r="5303">
          <cell r="E5303" t="str">
            <v>DHANBAD</v>
          </cell>
          <cell r="G5303">
            <v>8210106692</v>
          </cell>
          <cell r="K5303" t="str">
            <v>BTFD162244</v>
          </cell>
          <cell r="W5303">
            <v>44870</v>
          </cell>
          <cell r="Z5303">
            <v>6705</v>
          </cell>
        </row>
        <row r="5304">
          <cell r="E5304" t="str">
            <v>RAVULA SHYAM SUNDER REDDY, HOUSE NO. 3-5-196/1, ROAD NO. 5M, KRISHNANAGAR COLONY, MOULALI, HYDRABAD</v>
          </cell>
          <cell r="G5304">
            <v>9304207056</v>
          </cell>
          <cell r="K5304" t="str">
            <v>BSCD161691</v>
          </cell>
          <cell r="W5304">
            <v>44870</v>
          </cell>
          <cell r="Z5304">
            <v>7091</v>
          </cell>
        </row>
        <row r="5305">
          <cell r="E5305" t="str">
            <v>SIMARIYA ROAD, CHATRA
825401</v>
          </cell>
          <cell r="G5305">
            <v>7779922031</v>
          </cell>
          <cell r="K5305" t="str">
            <v>BSFC376341</v>
          </cell>
          <cell r="W5305">
            <v>44870</v>
          </cell>
          <cell r="Z5305">
            <v>613</v>
          </cell>
        </row>
        <row r="5306">
          <cell r="E5306" t="str">
            <v>KATRAS, DHANBAD</v>
          </cell>
          <cell r="G5306">
            <v>9304207050</v>
          </cell>
          <cell r="K5306" t="str">
            <v>BSKD161477</v>
          </cell>
          <cell r="W5306">
            <v>44870</v>
          </cell>
          <cell r="Z5306">
            <v>7933</v>
          </cell>
        </row>
        <row r="5307">
          <cell r="E5307" t="str">
            <v>BASTAKOLA, DHANBAD</v>
          </cell>
          <cell r="G5307">
            <v>7489823544</v>
          </cell>
          <cell r="K5307" t="str">
            <v>BUKD162535</v>
          </cell>
          <cell r="W5307">
            <v>44870</v>
          </cell>
          <cell r="Z5307">
            <v>5171</v>
          </cell>
        </row>
        <row r="5308">
          <cell r="E5308" t="str">
            <v>KOKAR,INDUSTRIAL AREA,RANCHI
834002
RANCHI</v>
          </cell>
          <cell r="G5308">
            <v>7781017919</v>
          </cell>
          <cell r="K5308" t="str">
            <v>BMKC370048</v>
          </cell>
          <cell r="W5308">
            <v>44870</v>
          </cell>
          <cell r="Z5308">
            <v>22442</v>
          </cell>
        </row>
        <row r="5309">
          <cell r="E5309" t="str">
            <v>KWJAMA COLLIERY, DHANBAD</v>
          </cell>
          <cell r="G5309">
            <v>7644045555</v>
          </cell>
          <cell r="K5309" t="str">
            <v>BVCD163165</v>
          </cell>
          <cell r="W5309">
            <v>44869</v>
          </cell>
          <cell r="Z5309">
            <v>1</v>
          </cell>
        </row>
        <row r="5310">
          <cell r="E5310" t="str">
            <v>RAMGRAH</v>
          </cell>
          <cell r="G5310">
            <v>9350262396</v>
          </cell>
          <cell r="K5310" t="str">
            <v>BUFS046910</v>
          </cell>
          <cell r="W5310">
            <v>44869</v>
          </cell>
          <cell r="Z5310">
            <v>4345</v>
          </cell>
        </row>
        <row r="5311">
          <cell r="E5311" t="str">
            <v>BERA, DHANBAD</v>
          </cell>
          <cell r="G5311">
            <v>9424764640</v>
          </cell>
          <cell r="K5311" t="str">
            <v>BUAD162634</v>
          </cell>
          <cell r="W5311">
            <v>44869</v>
          </cell>
          <cell r="Z5311">
            <v>1605</v>
          </cell>
        </row>
        <row r="5312">
          <cell r="E5312" t="str">
            <v xml:space="preserve">TOPIN SOUTH  </v>
          </cell>
          <cell r="G5312">
            <v>9102400908</v>
          </cell>
          <cell r="K5312" t="str">
            <v>BSGD161864</v>
          </cell>
          <cell r="W5312">
            <v>44868</v>
          </cell>
          <cell r="Z5312">
            <v>3650</v>
          </cell>
        </row>
        <row r="5313">
          <cell r="E5313" t="str">
            <v>BERA, DHANBAD</v>
          </cell>
          <cell r="G5313">
            <v>9424764640</v>
          </cell>
          <cell r="K5313" t="str">
            <v>BUAD162634</v>
          </cell>
          <cell r="W5313">
            <v>44868</v>
          </cell>
          <cell r="Z5313">
            <v>1605</v>
          </cell>
        </row>
        <row r="5314">
          <cell r="E5314" t="str">
            <v>SARWARI, ASANSOL, WB</v>
          </cell>
          <cell r="G5314">
            <v>8809380657</v>
          </cell>
          <cell r="K5314" t="str">
            <v>BSCS037494</v>
          </cell>
          <cell r="W5314">
            <v>44867</v>
          </cell>
          <cell r="Z5314">
            <v>16376</v>
          </cell>
        </row>
        <row r="5315">
          <cell r="E5315" t="str">
            <v>SARWARI, ASANSOL, WB</v>
          </cell>
          <cell r="G5315">
            <v>8809380657</v>
          </cell>
          <cell r="K5315" t="str">
            <v>BPLF150007</v>
          </cell>
          <cell r="W5315">
            <v>44867</v>
          </cell>
          <cell r="Z5315">
            <v>4443</v>
          </cell>
        </row>
        <row r="5316">
          <cell r="E5316" t="str">
            <v>DHANBAD</v>
          </cell>
          <cell r="G5316">
            <v>6207308280</v>
          </cell>
          <cell r="K5316" t="str">
            <v>BTED162231</v>
          </cell>
          <cell r="W5316">
            <v>44867</v>
          </cell>
          <cell r="Z5316">
            <v>4890</v>
          </cell>
        </row>
        <row r="5317">
          <cell r="E5317" t="str">
            <v>VINAIKA’S COMPLEX RANCHI TATA ROAD, R.S. PLOT NO.:-615,VILLAGE-PANCHA,THANA-BUNDU RANCHI, JHARKHAND.
834002</v>
          </cell>
          <cell r="G5317">
            <v>9818905980</v>
          </cell>
          <cell r="K5317" t="str">
            <v>BUDS046275</v>
          </cell>
          <cell r="W5317">
            <v>44867</v>
          </cell>
          <cell r="Z5317">
            <v>4568</v>
          </cell>
        </row>
        <row r="5318">
          <cell r="E5318" t="str">
            <v>ANGAR PATRA,DHANBAD</v>
          </cell>
          <cell r="G5318">
            <v>6207308280</v>
          </cell>
          <cell r="K5318" t="str">
            <v>BSGD161898</v>
          </cell>
          <cell r="W5318">
            <v>44867</v>
          </cell>
          <cell r="Z5318">
            <v>2142</v>
          </cell>
        </row>
        <row r="5319">
          <cell r="E5319" t="str">
            <v>KANKE, RANCHI
834002</v>
          </cell>
          <cell r="G5319">
            <v>9162779018</v>
          </cell>
          <cell r="K5319" t="str">
            <v>BSFC376396</v>
          </cell>
          <cell r="W5319">
            <v>44867</v>
          </cell>
          <cell r="Z5319">
            <v>4018</v>
          </cell>
        </row>
        <row r="5320">
          <cell r="E5320" t="str">
            <v>TRIDENT PNEUMATICS PVT LTD   5/232,KNG PUDUR ROADSOMAYAMPALAYAM POSTCOIMBATORE IND</v>
          </cell>
          <cell r="G5320">
            <v>7079053079</v>
          </cell>
          <cell r="K5320" t="str">
            <v>BRCC373040</v>
          </cell>
          <cell r="W5320">
            <v>44866</v>
          </cell>
          <cell r="Z5320">
            <v>18722</v>
          </cell>
        </row>
        <row r="5321">
          <cell r="E5321" t="str">
            <v>11 PINJRAPOLE, HARMU ROAD, RANCHI
11 PINJRAPOLE, HARMU ROAD, RANCHI
834001
MAHILONG, TATISILWAY</v>
          </cell>
          <cell r="G5321">
            <v>9709000070</v>
          </cell>
          <cell r="K5321" t="str">
            <v>BNCC370425</v>
          </cell>
          <cell r="W5321">
            <v>44866</v>
          </cell>
          <cell r="Z5321">
            <v>63304</v>
          </cell>
        </row>
        <row r="5322">
          <cell r="E5322" t="str">
            <v>GROUND AND 1 ST FLOOR, BESIDE DAINIK BHASKAR, GOVINDPUR ROAD, DIST :- DHANBAD
GROUND AND 1 ST FLOOR, BESIDE DAINIK BHASKAR, GOVINDPUR ROAD, DIST :- DHANBAD
828109</v>
          </cell>
          <cell r="G5322">
            <v>7004043731</v>
          </cell>
          <cell r="K5322" t="str">
            <v>BRJC371698</v>
          </cell>
          <cell r="W5322">
            <v>44866</v>
          </cell>
          <cell r="Z5322">
            <v>1041</v>
          </cell>
        </row>
        <row r="5323">
          <cell r="E5323" t="str">
            <v>RAMGARH SPONGE IRON PVT LTD VILLAGE:HOSHIR GIDDI-POHAZARIBAGH(DT)JHARKHAND IND
829110</v>
          </cell>
          <cell r="G5323">
            <v>6201225253</v>
          </cell>
          <cell r="K5323" t="str">
            <v>BKCS040470</v>
          </cell>
          <cell r="W5323">
            <v>44866</v>
          </cell>
          <cell r="Z5323">
            <v>36305</v>
          </cell>
        </row>
        <row r="5324">
          <cell r="E5324" t="str">
            <v>PLOT NO. 148, TUPUDANA, INDUSTRIAL AREA, HATIA, RANCHI
834002</v>
          </cell>
          <cell r="G5324">
            <v>9534249500</v>
          </cell>
          <cell r="K5324" t="str">
            <v>BRIS035838</v>
          </cell>
          <cell r="W5324">
            <v>44866</v>
          </cell>
          <cell r="Z5324">
            <v>16159</v>
          </cell>
        </row>
        <row r="5325">
          <cell r="E5325" t="str">
            <v>KHURPANIA, KHASHMAHAL, PHUSHRO</v>
          </cell>
          <cell r="G5325">
            <v>9031496711</v>
          </cell>
          <cell r="K5325" t="str">
            <v>BTHD162350</v>
          </cell>
          <cell r="W5325">
            <v>44866</v>
          </cell>
          <cell r="Z5325">
            <v>2024</v>
          </cell>
        </row>
        <row r="5326">
          <cell r="E5326" t="str">
            <v>NAGRI,RANCHI
835202
RANCHI</v>
          </cell>
          <cell r="G5326">
            <v>7004248489</v>
          </cell>
          <cell r="K5326" t="str">
            <v>BRIS035698</v>
          </cell>
          <cell r="W5326">
            <v>44865</v>
          </cell>
          <cell r="Z5326">
            <v>23224</v>
          </cell>
        </row>
        <row r="5327">
          <cell r="E5327" t="str">
            <v>DALTONGANJ</v>
          </cell>
          <cell r="G5327">
            <v>8757260073</v>
          </cell>
          <cell r="K5327" t="str">
            <v>BUBS045965</v>
          </cell>
          <cell r="W5327">
            <v>44865</v>
          </cell>
          <cell r="Z5327">
            <v>238</v>
          </cell>
        </row>
        <row r="5328">
          <cell r="E5328" t="str">
            <v>DALTONGANJ</v>
          </cell>
          <cell r="G5328">
            <v>8757260073</v>
          </cell>
          <cell r="K5328" t="str">
            <v>BUBS045955</v>
          </cell>
          <cell r="W5328">
            <v>44865</v>
          </cell>
          <cell r="Z5328">
            <v>240</v>
          </cell>
        </row>
        <row r="5329">
          <cell r="E5329" t="str">
            <v>C/O URANIUM CORPORATION OF INDIA LIMITED, MOHULDIH MINES, SARAIKELA, KHARSAWAN</v>
          </cell>
          <cell r="G5329">
            <v>8367674492</v>
          </cell>
          <cell r="K5329" t="str">
            <v>BUAL160594</v>
          </cell>
          <cell r="W5329">
            <v>44865</v>
          </cell>
          <cell r="Z5329">
            <v>2122</v>
          </cell>
        </row>
        <row r="5330">
          <cell r="E5330" t="str">
            <v>KANKE, RANCHI
834002</v>
          </cell>
          <cell r="G5330">
            <v>7979732853</v>
          </cell>
          <cell r="K5330" t="str">
            <v>BSFC376396</v>
          </cell>
          <cell r="W5330">
            <v>44863</v>
          </cell>
          <cell r="Z5330">
            <v>4018</v>
          </cell>
        </row>
        <row r="5331">
          <cell r="E5331" t="str">
            <v>NAGRI,RANCHI
835202
RANCHI</v>
          </cell>
          <cell r="G5331">
            <v>7004248429</v>
          </cell>
          <cell r="K5331">
            <v>108441</v>
          </cell>
          <cell r="W5331">
            <v>44863</v>
          </cell>
          <cell r="Z5331">
            <v>15244</v>
          </cell>
        </row>
        <row r="5332">
          <cell r="E5332" t="str">
            <v>NAGRI,RANCHI
835202
RANCHI</v>
          </cell>
          <cell r="G5332">
            <v>8877024924</v>
          </cell>
          <cell r="K5332" t="str">
            <v>BMJS040004</v>
          </cell>
          <cell r="W5332">
            <v>44863</v>
          </cell>
          <cell r="Z5332">
            <v>23154</v>
          </cell>
        </row>
        <row r="5333">
          <cell r="E5333" t="str">
            <v>NAGRI,RANCHI
835202
RANCHI</v>
          </cell>
          <cell r="G5333">
            <v>9608884168</v>
          </cell>
          <cell r="K5333" t="str">
            <v>BIGS030904</v>
          </cell>
          <cell r="W5333">
            <v>44863</v>
          </cell>
          <cell r="Z5333">
            <v>34717</v>
          </cell>
        </row>
        <row r="5334">
          <cell r="E5334" t="str">
            <v>NAGRI, RANCHI
TIKRATOLI, P.O:- NAGRI, RANCHI
834006</v>
          </cell>
          <cell r="G5334">
            <v>7549287704</v>
          </cell>
          <cell r="K5334" t="str">
            <v>BKKS030393</v>
          </cell>
          <cell r="W5334">
            <v>44863</v>
          </cell>
          <cell r="Z5334">
            <v>7530</v>
          </cell>
        </row>
        <row r="5335">
          <cell r="E5335" t="str">
            <v>BASTAWLA DHANBAD</v>
          </cell>
          <cell r="G5335">
            <v>7489823544</v>
          </cell>
          <cell r="K5335" t="str">
            <v>BUAD162630</v>
          </cell>
          <cell r="W5335">
            <v>44863</v>
          </cell>
          <cell r="Z5335">
            <v>2942</v>
          </cell>
        </row>
        <row r="5336">
          <cell r="E5336" t="str">
            <v>ASHOKA PROJECT PIPARWAR</v>
          </cell>
          <cell r="G5336">
            <v>9102400908</v>
          </cell>
          <cell r="K5336" t="str">
            <v>BUID162912</v>
          </cell>
          <cell r="W5336">
            <v>44863</v>
          </cell>
          <cell r="Z5336">
            <v>2530</v>
          </cell>
        </row>
        <row r="5337">
          <cell r="E5337" t="str">
            <v>HESLA,RAMGARH
829101</v>
          </cell>
          <cell r="G5337">
            <v>8809981451</v>
          </cell>
          <cell r="K5337" t="str">
            <v>BSJS035917</v>
          </cell>
          <cell r="W5337">
            <v>44862</v>
          </cell>
          <cell r="Z5337">
            <v>28121</v>
          </cell>
        </row>
        <row r="5338">
          <cell r="E5338" t="str">
            <v>HESLA,RAMGARH
829101</v>
          </cell>
          <cell r="G5338">
            <v>8809981451</v>
          </cell>
          <cell r="K5338" t="str">
            <v>BSDS037710</v>
          </cell>
          <cell r="W5338">
            <v>44862</v>
          </cell>
          <cell r="Z5338">
            <v>21629</v>
          </cell>
        </row>
        <row r="5339">
          <cell r="E5339" t="str">
            <v>AT - HEHAL, POST - BARKAKANA
BARKAKANA
829103</v>
          </cell>
          <cell r="G5339">
            <v>9386515681</v>
          </cell>
          <cell r="K5339" t="str">
            <v>BUAS033580</v>
          </cell>
          <cell r="W5339">
            <v>44862</v>
          </cell>
          <cell r="Z5339">
            <v>9423</v>
          </cell>
        </row>
        <row r="5340">
          <cell r="E5340" t="str">
            <v>PLOT NO 716,VILL-RUKKA,
835219</v>
          </cell>
          <cell r="G5340">
            <v>9791019799</v>
          </cell>
          <cell r="K5340" t="str">
            <v>BSKS036365</v>
          </cell>
          <cell r="W5340">
            <v>44862</v>
          </cell>
          <cell r="Z5340">
            <v>13404</v>
          </cell>
        </row>
        <row r="5341">
          <cell r="E5341" t="str">
            <v>PLOT NO 716,VILL-RUKKA,
835219</v>
          </cell>
          <cell r="G5341">
            <v>9791019799</v>
          </cell>
          <cell r="K5341" t="str">
            <v>BSKS036366</v>
          </cell>
          <cell r="W5341">
            <v>44862</v>
          </cell>
          <cell r="Z5341">
            <v>19239</v>
          </cell>
        </row>
        <row r="5342">
          <cell r="E5342" t="str">
            <v>BALIDIH INDUSTRIAL AREA
827014</v>
          </cell>
          <cell r="G5342">
            <v>7980994058</v>
          </cell>
          <cell r="K5342" t="str">
            <v>BTDS044304</v>
          </cell>
          <cell r="W5342">
            <v>44862</v>
          </cell>
          <cell r="Z5342">
            <v>9532</v>
          </cell>
        </row>
        <row r="5343">
          <cell r="E5343" t="str">
            <v>BALIDIH INDUSTRIAL AREA, BALIDIH BOKARO</v>
          </cell>
          <cell r="G5343">
            <v>7980994058</v>
          </cell>
          <cell r="K5343">
            <v>164253</v>
          </cell>
          <cell r="W5343">
            <v>44862</v>
          </cell>
          <cell r="Z5343">
            <v>1087</v>
          </cell>
        </row>
        <row r="5344">
          <cell r="E5344" t="str">
            <v>KOKAR INDUSTRIAL AREA,,RANCHI
834002
KOKAR INDUSTRIAL AREA RANCHI</v>
          </cell>
          <cell r="G5344">
            <v>9431101890</v>
          </cell>
          <cell r="K5344" t="str">
            <v>BPLF150007</v>
          </cell>
          <cell r="W5344">
            <v>44862</v>
          </cell>
          <cell r="Z5344">
            <v>4344</v>
          </cell>
        </row>
        <row r="5345">
          <cell r="E5345" t="str">
            <v>SARWARI, ASANSOL, WB</v>
          </cell>
          <cell r="G5345">
            <v>8809380657</v>
          </cell>
          <cell r="K5345" t="str">
            <v>BSCS037494</v>
          </cell>
          <cell r="W5345">
            <v>44862</v>
          </cell>
          <cell r="Z5345">
            <v>16376</v>
          </cell>
        </row>
        <row r="5346">
          <cell r="E5346" t="str">
            <v>TAPIN PROJECT, TAPIN</v>
          </cell>
          <cell r="G5346">
            <v>8521064546</v>
          </cell>
          <cell r="K5346" t="str">
            <v>BUID162953</v>
          </cell>
          <cell r="W5346">
            <v>44861</v>
          </cell>
          <cell r="Z5346">
            <v>1459</v>
          </cell>
        </row>
        <row r="5347">
          <cell r="E5347" t="str">
            <v>BASTAKOLA, DHANBAD</v>
          </cell>
          <cell r="G5347">
            <v>8521064546</v>
          </cell>
          <cell r="K5347" t="str">
            <v>BQKD160099</v>
          </cell>
          <cell r="W5347">
            <v>44861</v>
          </cell>
          <cell r="Z5347">
            <v>6894</v>
          </cell>
        </row>
        <row r="5348">
          <cell r="E5348" t="str">
            <v>FLAT NO. 300, BLOCK - A, MP SRIRAM, CHHOTA GAMHARIA, P.S. - GAMHARIA, DIST.- SARAIKELA KHARSAWAN</v>
          </cell>
          <cell r="G5348">
            <v>7900700814</v>
          </cell>
          <cell r="K5348" t="str">
            <v>BRBL150944</v>
          </cell>
          <cell r="W5348">
            <v>44861</v>
          </cell>
          <cell r="Z5348">
            <v>4219</v>
          </cell>
        </row>
        <row r="5349">
          <cell r="E5349" t="str">
            <v>DHANBAD</v>
          </cell>
          <cell r="G5349">
            <v>9550053031</v>
          </cell>
          <cell r="K5349" t="str">
            <v>BTDD162186</v>
          </cell>
          <cell r="W5349">
            <v>44860</v>
          </cell>
          <cell r="Z5349">
            <v>1427</v>
          </cell>
        </row>
        <row r="5350">
          <cell r="E5350" t="str">
            <v>BASTAKOLA, DHANBAD</v>
          </cell>
          <cell r="G5350">
            <v>7667296002</v>
          </cell>
          <cell r="K5350" t="str">
            <v>BQKD160099</v>
          </cell>
          <cell r="W5350">
            <v>44860</v>
          </cell>
          <cell r="Z5350">
            <v>6894</v>
          </cell>
        </row>
        <row r="5351">
          <cell r="E5351" t="str">
            <v>C/O - ANUP JOSHI, DOCTOR GALI FRONT OF JAIN MANDIR, P.O. - JHUMRITILAIYA, KODERMA</v>
          </cell>
          <cell r="G5351">
            <v>9340943062</v>
          </cell>
          <cell r="K5351" t="str">
            <v>BSBD161629</v>
          </cell>
          <cell r="W5351">
            <v>44860</v>
          </cell>
          <cell r="Z5351">
            <v>1597</v>
          </cell>
        </row>
        <row r="5352">
          <cell r="E5352" t="str">
            <v>BALIDIH INDUSTRIAL AREA, BALIDIH BOKARO</v>
          </cell>
          <cell r="G5352">
            <v>8535891873</v>
          </cell>
          <cell r="K5352">
            <v>164253</v>
          </cell>
          <cell r="W5352">
            <v>44859</v>
          </cell>
          <cell r="Z5352">
            <v>1087</v>
          </cell>
        </row>
        <row r="5353">
          <cell r="E5353" t="str">
            <v>BALIDIH, BOKARO</v>
          </cell>
          <cell r="G5353">
            <v>7008631882</v>
          </cell>
          <cell r="K5353" t="str">
            <v>BVJS047797</v>
          </cell>
          <cell r="W5353">
            <v>44859</v>
          </cell>
          <cell r="Z5353">
            <v>1000</v>
          </cell>
        </row>
        <row r="5354">
          <cell r="E5354" t="str">
            <v>GIRIDIH</v>
          </cell>
          <cell r="G5354">
            <v>9204651370</v>
          </cell>
          <cell r="K5354" t="str">
            <v>BVFS049456</v>
          </cell>
          <cell r="W5354">
            <v>44856</v>
          </cell>
          <cell r="Z5354">
            <v>1</v>
          </cell>
        </row>
        <row r="5355">
          <cell r="E5355" t="str">
            <v>BHORA</v>
          </cell>
          <cell r="G5355">
            <v>9550053031</v>
          </cell>
          <cell r="K5355" t="str">
            <v>BULD162568</v>
          </cell>
          <cell r="W5355">
            <v>44856</v>
          </cell>
          <cell r="Z5355">
            <v>3458</v>
          </cell>
        </row>
        <row r="5356">
          <cell r="E5356" t="str">
            <v>ADITYAPUR KANDRA ROAD
831013</v>
          </cell>
          <cell r="G5356">
            <v>9608189810</v>
          </cell>
          <cell r="K5356" t="str">
            <v>BRDC373261</v>
          </cell>
          <cell r="W5356">
            <v>44856</v>
          </cell>
          <cell r="Z5356">
            <v>4433</v>
          </cell>
        </row>
        <row r="5357">
          <cell r="E5357" t="str">
            <v>A-3, 2ND PHASE, ADITYAPUR INDUSTRIAL AREA, ADITYAPUR, JAMSHEDPUR, JHARKHAND
A-3, 2ND PHASE, ADITYAPUR INDUSTRIAL AREA, ADITYAPUR, JAMSHEDPUR, JHARKHAND
831013
JAMHEDPUR</v>
          </cell>
          <cell r="G5357">
            <v>9608189810</v>
          </cell>
          <cell r="K5357" t="str">
            <v>GPBC370442</v>
          </cell>
          <cell r="W5357">
            <v>44856</v>
          </cell>
          <cell r="Z5357">
            <v>13493</v>
          </cell>
        </row>
        <row r="5358">
          <cell r="E5358" t="str">
            <v>NAGARI, RANCHI
834006</v>
          </cell>
          <cell r="G5358">
            <v>7903326978</v>
          </cell>
          <cell r="K5358" t="str">
            <v>BRAC372524</v>
          </cell>
          <cell r="W5358">
            <v>44856</v>
          </cell>
          <cell r="Z5358">
            <v>20053</v>
          </cell>
        </row>
        <row r="5359">
          <cell r="E5359" t="str">
            <v>GOVINDPUR, DHANBAD</v>
          </cell>
          <cell r="G5359">
            <v>7999546129</v>
          </cell>
          <cell r="K5359" t="str">
            <v>BVDS039346</v>
          </cell>
          <cell r="W5359">
            <v>44855</v>
          </cell>
          <cell r="Z5359">
            <v>15</v>
          </cell>
        </row>
        <row r="5360">
          <cell r="E5360" t="str">
            <v>C/O - PREM PRAKASH AGARWAL, OPP - HILLVIEW FUEL STATION, GODHUR, P.O - KUSUNDA, DHANBAD</v>
          </cell>
          <cell r="G5360">
            <v>6200250979</v>
          </cell>
          <cell r="K5360" t="str">
            <v>BTED162217</v>
          </cell>
          <cell r="W5360">
            <v>44855</v>
          </cell>
          <cell r="Z5360">
            <v>5126</v>
          </cell>
        </row>
        <row r="5361">
          <cell r="E5361" t="str">
            <v>NICHITPUR</v>
          </cell>
          <cell r="G5361">
            <v>6200250979</v>
          </cell>
          <cell r="K5361" t="str">
            <v>BUCD162696</v>
          </cell>
          <cell r="W5361">
            <v>44855</v>
          </cell>
          <cell r="Z5361">
            <v>3091</v>
          </cell>
        </row>
        <row r="5362">
          <cell r="E5362" t="str">
            <v>RAMGARH
829103
NAYA MORE</v>
          </cell>
          <cell r="G5362">
            <v>8651078549</v>
          </cell>
          <cell r="K5362" t="str">
            <v>BRGS035169</v>
          </cell>
          <cell r="W5362">
            <v>44855</v>
          </cell>
          <cell r="Z5362">
            <v>20763</v>
          </cell>
        </row>
        <row r="5363">
          <cell r="E5363" t="str">
            <v>KHERA</v>
          </cell>
          <cell r="G5363">
            <v>9263634417</v>
          </cell>
          <cell r="K5363" t="str">
            <v>BTCD162159</v>
          </cell>
          <cell r="W5363">
            <v>44855</v>
          </cell>
          <cell r="Z5363">
            <v>5924</v>
          </cell>
        </row>
        <row r="5364">
          <cell r="E5364" t="str">
            <v>NEAR P.N BANK MAIN ROAD,, RAMGARH CANTT-829122, DIST. RAMGARH
829122
BUDHAKHOP, AMBRELA, KARMA,</v>
          </cell>
          <cell r="G5364">
            <v>8978200989</v>
          </cell>
          <cell r="K5364" t="str">
            <v>BSHS038806</v>
          </cell>
          <cell r="W5364">
            <v>44854</v>
          </cell>
          <cell r="Z5364">
            <v>14019</v>
          </cell>
        </row>
        <row r="5365">
          <cell r="E5365" t="str">
            <v>AT: SENEGARHA, P.O-RABODH, P.S-GIDDI,(RAMGARH),, DISTT. HAZARIBAGH,JHARKHAND-825330
829108
AT: SENEGARHA, P.O-RABODH, P.S-GIDDI,(RAMGARH),</v>
          </cell>
          <cell r="G5365">
            <v>9006877583</v>
          </cell>
          <cell r="K5365" t="str">
            <v>BQES030978</v>
          </cell>
          <cell r="W5365">
            <v>44854</v>
          </cell>
          <cell r="Z5365">
            <v>23420</v>
          </cell>
        </row>
        <row r="5366">
          <cell r="E5366" t="str">
            <v>NEAR P.N BANK MAIN ROAD,, RAMGARH CANTT-829122, DIST. RAMGARH
829122
BUDHAKHOP, AMBRELA, KARMA,</v>
          </cell>
          <cell r="G5366">
            <v>8978200989</v>
          </cell>
          <cell r="K5366" t="str">
            <v>BSHS038806</v>
          </cell>
          <cell r="W5366">
            <v>44854</v>
          </cell>
          <cell r="Z5366">
            <v>14019</v>
          </cell>
        </row>
        <row r="5367">
          <cell r="E5367" t="str">
            <v>BERA, DHANBAD</v>
          </cell>
          <cell r="G5367">
            <v>7623886938</v>
          </cell>
          <cell r="K5367" t="str">
            <v>BUAD162634</v>
          </cell>
          <cell r="W5367">
            <v>44854</v>
          </cell>
          <cell r="Z5367">
            <v>1489</v>
          </cell>
        </row>
        <row r="5368">
          <cell r="E5368" t="str">
            <v>BASTAWLA DHANBAD</v>
          </cell>
          <cell r="G5368">
            <v>9550053031</v>
          </cell>
          <cell r="K5368" t="str">
            <v>BTJD162046</v>
          </cell>
          <cell r="W5368">
            <v>44854</v>
          </cell>
          <cell r="Z5368">
            <v>5333</v>
          </cell>
        </row>
        <row r="5369">
          <cell r="E5369" t="str">
            <v>LODNA</v>
          </cell>
          <cell r="G5369">
            <v>7644045555</v>
          </cell>
          <cell r="K5369" t="str">
            <v>BVJD162972</v>
          </cell>
          <cell r="W5369">
            <v>44854</v>
          </cell>
          <cell r="Z5369">
            <v>502</v>
          </cell>
        </row>
        <row r="5370">
          <cell r="E5370" t="str">
            <v>NEAR P.N BANK MAIN ROAD,, RAMGARH CANTT-829122, DIST. RAMGARH
829122
BUDHAKHOP, AMBRELA, KARMA,</v>
          </cell>
          <cell r="G5370">
            <v>8978200989</v>
          </cell>
          <cell r="K5370" t="str">
            <v>BQBS030091</v>
          </cell>
          <cell r="W5370">
            <v>44854</v>
          </cell>
          <cell r="Z5370">
            <v>36194</v>
          </cell>
        </row>
        <row r="5371">
          <cell r="E5371" t="str">
            <v>BHULI, DHANBAD</v>
          </cell>
          <cell r="G5371">
            <v>7541046561</v>
          </cell>
          <cell r="K5371" t="str">
            <v>BVFS039912</v>
          </cell>
          <cell r="W5371">
            <v>44853</v>
          </cell>
          <cell r="Z5371">
            <v>1</v>
          </cell>
        </row>
        <row r="5372">
          <cell r="E5372" t="str">
            <v>SARNATOLI,ANGADA,RANCHI
835222</v>
          </cell>
          <cell r="G5372">
            <v>9110012919</v>
          </cell>
          <cell r="K5372" t="str">
            <v>BSAF110719</v>
          </cell>
          <cell r="W5372">
            <v>44853</v>
          </cell>
          <cell r="Z5372">
            <v>20301</v>
          </cell>
        </row>
        <row r="5373">
          <cell r="E5373" t="str">
            <v>FLAT NO. 300, BLOCK - A, MP SRIRAM, CHHOTA GAMHARIA, P.S. - GAMHARIA, DIST.- SARAIKELA KHARSAWAN</v>
          </cell>
          <cell r="G5373">
            <v>7900700814</v>
          </cell>
          <cell r="K5373" t="str">
            <v>BRBL150944</v>
          </cell>
          <cell r="W5373">
            <v>44853</v>
          </cell>
          <cell r="Z5373">
            <v>4218</v>
          </cell>
        </row>
        <row r="5374">
          <cell r="E5374" t="str">
            <v>FLAT NO. 300, BLOCK - A, MP SRIRAM, CHHOTA GAMHARIA, P.S. - GAMHARIA, DIST.- SARAIKELA KHARSAWAN</v>
          </cell>
          <cell r="G5374">
            <v>7900700814</v>
          </cell>
          <cell r="K5374" t="str">
            <v>BRGL151468</v>
          </cell>
          <cell r="W5374">
            <v>44853</v>
          </cell>
          <cell r="Z5374">
            <v>9224</v>
          </cell>
        </row>
        <row r="5375">
          <cell r="E5375" t="str">
            <v>FLAT NO. 300, BLOCK - A, MP SRIRAM, CHHOTA GAMHARIA, P.S. - GAMHARIA, DIST.- SARAIKELA KHARSAWAN</v>
          </cell>
          <cell r="G5375">
            <v>7600700814</v>
          </cell>
          <cell r="K5375" t="str">
            <v>BRGL151464</v>
          </cell>
          <cell r="W5375">
            <v>44853</v>
          </cell>
          <cell r="Z5375">
            <v>9243</v>
          </cell>
        </row>
        <row r="5376">
          <cell r="E5376" t="str">
            <v>UPPER BAZAR,RANCHI
834001
OPP. MAHAVIR MANDIR , RADHA NAGAR ROAD</v>
          </cell>
          <cell r="G5376">
            <v>7909069824</v>
          </cell>
          <cell r="K5376" t="str">
            <v>GOHC370805</v>
          </cell>
          <cell r="W5376">
            <v>44853</v>
          </cell>
          <cell r="Z5376">
            <v>25722</v>
          </cell>
        </row>
        <row r="5377">
          <cell r="E5377" t="str">
            <v>DHANBAD, CONT PERSON :MR. IKTEKHAR AHMAD, PH.NO :9431316718</v>
          </cell>
          <cell r="G5377">
            <v>7402773991</v>
          </cell>
          <cell r="K5377" t="str">
            <v>BSKD161462</v>
          </cell>
          <cell r="W5377">
            <v>44853</v>
          </cell>
          <cell r="Z5377">
            <v>3910</v>
          </cell>
        </row>
        <row r="5378">
          <cell r="E5378" t="str">
            <v>1, KOCP, DHANSAR, Dhanbad, Jharkhand, 828106</v>
          </cell>
          <cell r="G5378">
            <v>6360902039</v>
          </cell>
          <cell r="K5378" t="str">
            <v>BUIC373701</v>
          </cell>
          <cell r="W5378">
            <v>44852</v>
          </cell>
          <cell r="Z5378">
            <v>292</v>
          </cell>
        </row>
        <row r="5379">
          <cell r="E5379" t="str">
            <v>AMLO, PHUSHRO</v>
          </cell>
          <cell r="G5379">
            <v>9546640125</v>
          </cell>
          <cell r="K5379" t="str">
            <v>BTKD162074</v>
          </cell>
          <cell r="W5379">
            <v>44852</v>
          </cell>
          <cell r="Z5379">
            <v>5725</v>
          </cell>
        </row>
        <row r="5380">
          <cell r="E5380" t="str">
            <v>RANCHI
834002</v>
          </cell>
          <cell r="G5380">
            <v>6201790044</v>
          </cell>
          <cell r="K5380" t="str">
            <v>BULS033141</v>
          </cell>
          <cell r="W5380">
            <v>44852</v>
          </cell>
          <cell r="Z5380">
            <v>1983</v>
          </cell>
        </row>
        <row r="5381">
          <cell r="E5381" t="str">
            <v>RANCHI
834002</v>
          </cell>
          <cell r="G5381">
            <v>6201790044</v>
          </cell>
          <cell r="K5381" t="str">
            <v>BTIS032020</v>
          </cell>
          <cell r="W5381">
            <v>44852</v>
          </cell>
          <cell r="Z5381">
            <v>4282</v>
          </cell>
        </row>
        <row r="5382">
          <cell r="E5382" t="str">
            <v>RANCHI
834002</v>
          </cell>
          <cell r="G5382">
            <v>6201790044</v>
          </cell>
          <cell r="K5382" t="str">
            <v>BTIS032025</v>
          </cell>
          <cell r="W5382">
            <v>44852</v>
          </cell>
          <cell r="Z5382">
            <v>4030</v>
          </cell>
        </row>
        <row r="5383">
          <cell r="E5383" t="str">
            <v>HAZARIBAGH</v>
          </cell>
          <cell r="G5383">
            <v>7905424302</v>
          </cell>
          <cell r="K5383" t="str">
            <v>BUIS036401</v>
          </cell>
          <cell r="W5383">
            <v>44852</v>
          </cell>
          <cell r="Z5383">
            <v>4037</v>
          </cell>
        </row>
        <row r="5384">
          <cell r="E5384" t="str">
            <v>BHULI, DHANBAD</v>
          </cell>
          <cell r="G5384">
            <v>7541046561</v>
          </cell>
          <cell r="K5384" t="str">
            <v>BVFS039912</v>
          </cell>
          <cell r="W5384">
            <v>44851</v>
          </cell>
          <cell r="Z5384">
            <v>1</v>
          </cell>
        </row>
        <row r="5385">
          <cell r="E5385" t="str">
            <v>SUNDER NAGAR, JAMSHEDPUR</v>
          </cell>
          <cell r="G5385">
            <v>9556546094</v>
          </cell>
          <cell r="K5385" t="str">
            <v>BVED163235</v>
          </cell>
          <cell r="W5385">
            <v>44851</v>
          </cell>
          <cell r="Z5385">
            <v>1</v>
          </cell>
        </row>
        <row r="5386">
          <cell r="E5386" t="str">
            <v>BHORA</v>
          </cell>
          <cell r="G5386">
            <v>9550053031</v>
          </cell>
          <cell r="K5386" t="str">
            <v>BULD162568</v>
          </cell>
          <cell r="W5386">
            <v>44851</v>
          </cell>
          <cell r="Z5386">
            <v>3403</v>
          </cell>
        </row>
        <row r="5387">
          <cell r="E5387" t="str">
            <v>BHORA</v>
          </cell>
          <cell r="G5387">
            <v>9550053031</v>
          </cell>
          <cell r="K5387" t="str">
            <v>BULD162568</v>
          </cell>
          <cell r="W5387">
            <v>44851</v>
          </cell>
          <cell r="Z5387">
            <v>3403</v>
          </cell>
        </row>
        <row r="5388">
          <cell r="E5388" t="str">
            <v>HOSHIR GIDDI,RAMGARH
NEAR P.N. BANK MAIN ROAD, RAMGARH CANTT. 829122
829110</v>
          </cell>
          <cell r="G5388">
            <v>8789325724</v>
          </cell>
          <cell r="K5388" t="str">
            <v>BRHS035368</v>
          </cell>
          <cell r="W5388">
            <v>44851</v>
          </cell>
          <cell r="Z5388">
            <v>13036</v>
          </cell>
        </row>
        <row r="5389">
          <cell r="E5389" t="str">
            <v>BASKATOLA</v>
          </cell>
          <cell r="G5389">
            <v>8521311810</v>
          </cell>
          <cell r="K5389" t="str">
            <v>BULD162577</v>
          </cell>
          <cell r="W5389">
            <v>44851</v>
          </cell>
          <cell r="Z5389">
            <v>5110</v>
          </cell>
        </row>
        <row r="5390">
          <cell r="E5390" t="str">
            <v>CHANDWA, RANCHI</v>
          </cell>
          <cell r="G5390">
            <v>8168068360</v>
          </cell>
          <cell r="K5390" t="str">
            <v>BVEC376812</v>
          </cell>
          <cell r="W5390">
            <v>44849</v>
          </cell>
          <cell r="Z5390">
            <v>1</v>
          </cell>
        </row>
        <row r="5391">
          <cell r="E5391" t="str">
            <v>BARKAGAOUN, HAZARIBAGH</v>
          </cell>
          <cell r="G5391">
            <v>7070010949</v>
          </cell>
          <cell r="K5391" t="str">
            <v>BVED231179</v>
          </cell>
          <cell r="W5391">
            <v>44849</v>
          </cell>
          <cell r="Z5391">
            <v>1</v>
          </cell>
        </row>
        <row r="5392">
          <cell r="E5392" t="str">
            <v>RAMGRAH CANTT</v>
          </cell>
          <cell r="G5392">
            <v>8340759746</v>
          </cell>
          <cell r="K5392" t="str">
            <v>BVAC375345</v>
          </cell>
          <cell r="W5392">
            <v>44848</v>
          </cell>
          <cell r="Z5392">
            <v>134</v>
          </cell>
        </row>
        <row r="5393">
          <cell r="E5393" t="str">
            <v>NTA LODNA, DHANBAD</v>
          </cell>
          <cell r="G5393">
            <v>6394641834</v>
          </cell>
          <cell r="K5393" t="str">
            <v>BULD162559</v>
          </cell>
          <cell r="W5393">
            <v>44848</v>
          </cell>
          <cell r="Z5393">
            <v>5185</v>
          </cell>
        </row>
        <row r="5394">
          <cell r="E5394" t="str">
            <v>SUNDER NAGAR, JAMSHEDPUR</v>
          </cell>
          <cell r="G5394">
            <v>9556546094</v>
          </cell>
          <cell r="K5394" t="str">
            <v>BVED163231</v>
          </cell>
          <cell r="W5394">
            <v>44847</v>
          </cell>
          <cell r="Z5394">
            <v>1</v>
          </cell>
        </row>
        <row r="5395">
          <cell r="E5395" t="str">
            <v>LODNA</v>
          </cell>
          <cell r="G5395">
            <v>6394641834</v>
          </cell>
          <cell r="K5395" t="str">
            <v>BTDD162169</v>
          </cell>
          <cell r="W5395">
            <v>44847</v>
          </cell>
          <cell r="Z5395">
            <v>8050</v>
          </cell>
        </row>
        <row r="5396">
          <cell r="E5396" t="str">
            <v>NTA LODNA, DHANBAD</v>
          </cell>
          <cell r="G5396">
            <v>6394641834</v>
          </cell>
          <cell r="K5396" t="str">
            <v>BULD162559</v>
          </cell>
          <cell r="W5396">
            <v>44847</v>
          </cell>
          <cell r="Z5396">
            <v>5730</v>
          </cell>
        </row>
        <row r="5397">
          <cell r="E5397" t="str">
            <v>LODNA</v>
          </cell>
          <cell r="G5397">
            <v>6394641834</v>
          </cell>
          <cell r="K5397" t="str">
            <v>BSJD161429</v>
          </cell>
          <cell r="W5397">
            <v>44847</v>
          </cell>
          <cell r="Z5397">
            <v>0</v>
          </cell>
        </row>
        <row r="5398">
          <cell r="E5398" t="str">
            <v>LODNA</v>
          </cell>
          <cell r="G5398">
            <v>6394641834</v>
          </cell>
          <cell r="K5398" t="str">
            <v>BTCD162149</v>
          </cell>
          <cell r="W5398">
            <v>44847</v>
          </cell>
          <cell r="Z5398">
            <v>4907</v>
          </cell>
        </row>
        <row r="5399">
          <cell r="E5399" t="str">
            <v>BASTAKOLA, DHANBAD</v>
          </cell>
          <cell r="G5399">
            <v>9550053031</v>
          </cell>
          <cell r="K5399" t="str">
            <v>BUKD162535</v>
          </cell>
          <cell r="W5399">
            <v>44846</v>
          </cell>
          <cell r="Z5399">
            <v>5267</v>
          </cell>
        </row>
        <row r="5400">
          <cell r="E5400" t="str">
            <v>BASKATOLA</v>
          </cell>
          <cell r="G5400">
            <v>9550053031</v>
          </cell>
          <cell r="K5400" t="str">
            <v>BULD162577</v>
          </cell>
          <cell r="W5400">
            <v>44846</v>
          </cell>
          <cell r="Z5400">
            <v>5049</v>
          </cell>
        </row>
        <row r="5401">
          <cell r="E5401" t="str">
            <v>JAMSHEDPUR</v>
          </cell>
          <cell r="G5401">
            <v>6206522169</v>
          </cell>
          <cell r="K5401" t="str">
            <v>BPGC370231</v>
          </cell>
          <cell r="W5401">
            <v>44846</v>
          </cell>
          <cell r="Z5401">
            <v>4221</v>
          </cell>
        </row>
        <row r="5402">
          <cell r="E5402" t="str">
            <v>BALIDIH INDUSTRIAL AREA
827014</v>
          </cell>
          <cell r="G5402">
            <v>7980994058</v>
          </cell>
          <cell r="K5402" t="str">
            <v>BTDS044313</v>
          </cell>
          <cell r="W5402">
            <v>44846</v>
          </cell>
          <cell r="Z5402">
            <v>10360</v>
          </cell>
        </row>
        <row r="5403">
          <cell r="E5403" t="str">
            <v>RAMGRAH</v>
          </cell>
          <cell r="G5403">
            <v>7898058712</v>
          </cell>
          <cell r="K5403" t="str">
            <v>BPKHS030402</v>
          </cell>
          <cell r="W5403">
            <v>44846</v>
          </cell>
          <cell r="Z5403">
            <v>4789</v>
          </cell>
        </row>
        <row r="5404">
          <cell r="E5404" t="str">
            <v>RAMGARH SPONGE IRON PVT LTD VILLAGE:HOSHIR GIDDI-POHAZARIBAGH(DT)JHARKHAND IND
829110</v>
          </cell>
          <cell r="G5404">
            <v>6201225253</v>
          </cell>
          <cell r="K5404" t="str">
            <v>BKCS040470</v>
          </cell>
          <cell r="W5404">
            <v>44845</v>
          </cell>
          <cell r="Z5404">
            <v>35989</v>
          </cell>
        </row>
        <row r="5405">
          <cell r="E5405" t="str">
            <v>RANCHI</v>
          </cell>
          <cell r="G5405">
            <v>8709406268</v>
          </cell>
          <cell r="K5405" t="str">
            <v>BKDS031405</v>
          </cell>
          <cell r="W5405">
            <v>44845</v>
          </cell>
          <cell r="Z5405">
            <v>19767</v>
          </cell>
        </row>
        <row r="5406">
          <cell r="E5406" t="str">
            <v>LOHARDAGA,JHARKHAND
LOHARDAGA, MOB. NO.9661111900
835302
LOHARDAGA</v>
          </cell>
          <cell r="G5406">
            <v>8709406268</v>
          </cell>
          <cell r="K5406" t="str">
            <v>BQFS031084</v>
          </cell>
          <cell r="W5406">
            <v>44845</v>
          </cell>
          <cell r="Z5406">
            <v>26634</v>
          </cell>
        </row>
        <row r="5407">
          <cell r="E5407" t="str">
            <v>KATRAS, DHANBAD</v>
          </cell>
          <cell r="G5407">
            <v>9113788032</v>
          </cell>
          <cell r="K5407" t="str">
            <v>BSKD161477</v>
          </cell>
          <cell r="W5407">
            <v>44845</v>
          </cell>
          <cell r="Z5407">
            <v>7685</v>
          </cell>
        </row>
        <row r="5408">
          <cell r="E5408" t="str">
            <v>BHUYANDIH, JAMSHEDPUR</v>
          </cell>
          <cell r="G5408">
            <v>9304170499</v>
          </cell>
          <cell r="K5408" t="str">
            <v>BMFC370445</v>
          </cell>
          <cell r="W5408">
            <v>44845</v>
          </cell>
          <cell r="Z5408">
            <v>21655</v>
          </cell>
        </row>
        <row r="5409">
          <cell r="E5409" t="str">
            <v>BALIDIH, BOKARO</v>
          </cell>
          <cell r="G5409">
            <v>7992378509</v>
          </cell>
          <cell r="K5409" t="str">
            <v>BVCS038776</v>
          </cell>
          <cell r="W5409">
            <v>44844</v>
          </cell>
          <cell r="Z5409">
            <v>1</v>
          </cell>
        </row>
        <row r="5410">
          <cell r="E5410" t="str">
            <v>HAWAI NAGAR,NEAR BIRSA CHOWK KHUTI ROAD RANCHI JHARKHAND
834002</v>
          </cell>
          <cell r="G5410">
            <v>8409282969</v>
          </cell>
          <cell r="K5410" t="str">
            <v>BUEC372458</v>
          </cell>
          <cell r="W5410">
            <v>44844</v>
          </cell>
          <cell r="Z5410">
            <v>438</v>
          </cell>
        </row>
        <row r="5411">
          <cell r="E5411" t="str">
            <v>RAMGRAH</v>
          </cell>
          <cell r="G5411">
            <v>7281962540</v>
          </cell>
          <cell r="K5411" t="str">
            <v>BUFS046910</v>
          </cell>
          <cell r="W5411">
            <v>44844</v>
          </cell>
          <cell r="Z5411">
            <v>3899</v>
          </cell>
        </row>
        <row r="5412">
          <cell r="E5412" t="str">
            <v>BARIATU,RANCHI
834009
BARIATU</v>
          </cell>
          <cell r="G5412">
            <v>9504901125</v>
          </cell>
          <cell r="K5412" t="str">
            <v>BQLC370193</v>
          </cell>
          <cell r="W5412">
            <v>44844</v>
          </cell>
          <cell r="Z5412">
            <v>8614</v>
          </cell>
        </row>
        <row r="5413">
          <cell r="E5413" t="str">
            <v>RAMGARH CANTT, RAMGARH
RAMGARH
829122
RAMGARH</v>
          </cell>
          <cell r="G5413">
            <v>9905511245</v>
          </cell>
          <cell r="K5413" t="str">
            <v>BNKS030423</v>
          </cell>
          <cell r="W5413">
            <v>44844</v>
          </cell>
          <cell r="Z5413">
            <v>16699</v>
          </cell>
        </row>
        <row r="5414">
          <cell r="E5414" t="str">
            <v>TETULMARI, DHANBAD</v>
          </cell>
          <cell r="G5414">
            <v>9113788032</v>
          </cell>
          <cell r="K5414" t="str">
            <v>BVLD163040</v>
          </cell>
          <cell r="W5414">
            <v>44844</v>
          </cell>
          <cell r="Z5414">
            <v>965</v>
          </cell>
        </row>
        <row r="5415">
          <cell r="E5415" t="str">
            <v>KASUNDA</v>
          </cell>
          <cell r="G5415">
            <v>7847053297</v>
          </cell>
          <cell r="K5415" t="str">
            <v>BRDD161023</v>
          </cell>
          <cell r="W5415">
            <v>44842</v>
          </cell>
          <cell r="Z5415">
            <v>7119</v>
          </cell>
        </row>
        <row r="5416">
          <cell r="E5416" t="str">
            <v>PLOT NO. 148, TUPUDANA, INDUSTRIAL AREA, HATIA, RANCHI
834002</v>
          </cell>
          <cell r="G5416">
            <v>9534249500</v>
          </cell>
          <cell r="K5416" t="str">
            <v>BSLS036682</v>
          </cell>
          <cell r="W5416">
            <v>44842</v>
          </cell>
          <cell r="Z5416">
            <v>8079</v>
          </cell>
        </row>
        <row r="5417">
          <cell r="E5417" t="str">
            <v>PLOT NO. 148, TUPUDANA, INDUSTRIAL AREA, HATIA, RANCHI
834002</v>
          </cell>
          <cell r="G5417">
            <v>9534249500</v>
          </cell>
          <cell r="K5417" t="str">
            <v>BRIS035838</v>
          </cell>
          <cell r="W5417">
            <v>44842</v>
          </cell>
          <cell r="Z5417">
            <v>15610</v>
          </cell>
        </row>
        <row r="5418">
          <cell r="E5418" t="str">
            <v>KATRAS, DHANBAD</v>
          </cell>
          <cell r="G5418">
            <v>9113788032</v>
          </cell>
          <cell r="K5418" t="str">
            <v>BSKD161477</v>
          </cell>
          <cell r="W5418">
            <v>44841</v>
          </cell>
          <cell r="Z5418">
            <v>7650</v>
          </cell>
        </row>
        <row r="5419">
          <cell r="E5419" t="str">
            <v>BALIDIH, BOKARO</v>
          </cell>
          <cell r="G5419">
            <v>7008631882</v>
          </cell>
          <cell r="K5419" t="str">
            <v>BVJS047797</v>
          </cell>
          <cell r="W5419">
            <v>44840</v>
          </cell>
          <cell r="Z5419">
            <v>1000</v>
          </cell>
        </row>
        <row r="5420">
          <cell r="E5420" t="str">
            <v>TAPIN PROJECT, CHARHI</v>
          </cell>
          <cell r="G5420">
            <v>6204816691</v>
          </cell>
          <cell r="K5420" t="str">
            <v>BVLD163067</v>
          </cell>
          <cell r="W5420">
            <v>44835</v>
          </cell>
          <cell r="Z5420">
            <v>923</v>
          </cell>
        </row>
        <row r="5421">
          <cell r="E5421" t="str">
            <v>BERA, DHANBAD</v>
          </cell>
          <cell r="G5421">
            <v>7623886938</v>
          </cell>
          <cell r="K5421" t="str">
            <v>BUAD162634</v>
          </cell>
          <cell r="W5421">
            <v>44835</v>
          </cell>
          <cell r="Z5421">
            <v>1310</v>
          </cell>
        </row>
        <row r="5422">
          <cell r="E5422" t="str">
            <v>BARIDIH</v>
          </cell>
          <cell r="G5422">
            <v>9304170499</v>
          </cell>
          <cell r="K5422" t="str">
            <v>BQIC371495</v>
          </cell>
          <cell r="W5422">
            <v>44835</v>
          </cell>
          <cell r="Z5422">
            <v>1</v>
          </cell>
        </row>
        <row r="5423">
          <cell r="E5423" t="str">
            <v>HATIA RAILWAY STATION DEPOIT</v>
          </cell>
          <cell r="G5423">
            <v>7781002740</v>
          </cell>
          <cell r="K5423" t="str">
            <v>EVJS037006</v>
          </cell>
          <cell r="W5423">
            <v>44834</v>
          </cell>
          <cell r="Z5423">
            <v>727</v>
          </cell>
        </row>
        <row r="5424">
          <cell r="E5424" t="str">
            <v>KHURPANIA, KHASHMAHAL, PHUSHRO</v>
          </cell>
          <cell r="G5424">
            <v>6299732316</v>
          </cell>
          <cell r="K5424" t="str">
            <v>BTHD162350</v>
          </cell>
          <cell r="W5424">
            <v>44834</v>
          </cell>
          <cell r="Z5424">
            <v>1795</v>
          </cell>
        </row>
        <row r="5425">
          <cell r="E5425" t="str">
            <v>DIBDIH, RANCHI
834002</v>
          </cell>
          <cell r="G5425">
            <v>8102915588</v>
          </cell>
          <cell r="K5425" t="str">
            <v>BTEC378588</v>
          </cell>
          <cell r="W5425">
            <v>44833</v>
          </cell>
          <cell r="Z5425">
            <v>2864</v>
          </cell>
        </row>
        <row r="5426">
          <cell r="E5426" t="str">
            <v>1, KOCP, DHANSAR, Dhanbad, Jharkhand, 828106</v>
          </cell>
          <cell r="G5426">
            <v>6360902039</v>
          </cell>
          <cell r="K5426" t="str">
            <v>BUIC373701</v>
          </cell>
          <cell r="W5426">
            <v>44833</v>
          </cell>
          <cell r="Z5426">
            <v>281</v>
          </cell>
        </row>
        <row r="5427">
          <cell r="E5427" t="str">
            <v>BALIDIH INDUSTRIAL AREA, BOKARO
827014
BALIDIH</v>
          </cell>
          <cell r="G5427">
            <v>9334591780</v>
          </cell>
          <cell r="K5427" t="str">
            <v>BMCS030957</v>
          </cell>
          <cell r="W5427">
            <v>44833</v>
          </cell>
          <cell r="Z5427">
            <v>28427</v>
          </cell>
        </row>
        <row r="5428">
          <cell r="E5428" t="str">
            <v>TATISIWAI INDUSTRIAL AREA, RANCHI
835103
TATISILWAY RANCHI</v>
          </cell>
          <cell r="G5428">
            <v>9122209999</v>
          </cell>
          <cell r="K5428" t="str">
            <v>BNJC370072</v>
          </cell>
          <cell r="W5428">
            <v>44833</v>
          </cell>
          <cell r="Z5428">
            <v>37703</v>
          </cell>
        </row>
        <row r="5429">
          <cell r="E5429" t="str">
            <v>PHASE 3
827014
PHASE 3 INDUSTRIAL AREA827013</v>
          </cell>
          <cell r="G5429">
            <v>9122209999</v>
          </cell>
          <cell r="K5429" t="str">
            <v>BQIS031915</v>
          </cell>
          <cell r="W5429">
            <v>44833</v>
          </cell>
          <cell r="Z5429">
            <v>27568</v>
          </cell>
        </row>
        <row r="5430">
          <cell r="E5430" t="str">
            <v>1, KOCP, DHANSAR, Dhanbad, Jharkhand, 828106</v>
          </cell>
          <cell r="G5430">
            <v>6360902039</v>
          </cell>
          <cell r="K5430" t="str">
            <v>BUIC373701</v>
          </cell>
          <cell r="W5430">
            <v>44833</v>
          </cell>
          <cell r="Z5430">
            <v>281</v>
          </cell>
        </row>
        <row r="5431">
          <cell r="E5431" t="str">
            <v>NAGARI,</v>
          </cell>
          <cell r="G5431">
            <v>9204493506</v>
          </cell>
          <cell r="K5431" t="str">
            <v>BLGS040582</v>
          </cell>
          <cell r="W5431">
            <v>44833</v>
          </cell>
          <cell r="Z5431">
            <v>37580</v>
          </cell>
        </row>
        <row r="5432">
          <cell r="E5432" t="str">
            <v>NAGARI,</v>
          </cell>
          <cell r="G5432">
            <v>9204493506</v>
          </cell>
          <cell r="K5432" t="str">
            <v>BILS030211</v>
          </cell>
          <cell r="W5432">
            <v>44833</v>
          </cell>
          <cell r="Z5432">
            <v>48928</v>
          </cell>
        </row>
        <row r="5433">
          <cell r="E5433" t="str">
            <v>NICHITPUR</v>
          </cell>
          <cell r="G5433">
            <v>7295943617</v>
          </cell>
          <cell r="K5433" t="str">
            <v>BUCD162696</v>
          </cell>
          <cell r="W5433">
            <v>44833</v>
          </cell>
          <cell r="Z5433">
            <v>3000</v>
          </cell>
        </row>
        <row r="5434">
          <cell r="E5434" t="str">
            <v>DIBDIH, RANCHI
834002</v>
          </cell>
          <cell r="G5434">
            <v>8102915589</v>
          </cell>
          <cell r="K5434" t="str">
            <v>BTEC378588</v>
          </cell>
          <cell r="W5434">
            <v>44833</v>
          </cell>
          <cell r="Z5434">
            <v>3661</v>
          </cell>
        </row>
        <row r="5435">
          <cell r="E5435" t="str">
            <v>NITESH</v>
          </cell>
          <cell r="G5435">
            <v>6201424621</v>
          </cell>
          <cell r="K5435" t="str">
            <v>BTCD162162</v>
          </cell>
          <cell r="W5435">
            <v>44832</v>
          </cell>
          <cell r="Z5435">
            <v>4943</v>
          </cell>
        </row>
        <row r="5436">
          <cell r="E5436" t="str">
            <v>RAMGARH,JHARKHAND
829122</v>
          </cell>
          <cell r="G5436">
            <v>9016063949</v>
          </cell>
          <cell r="K5436" t="str">
            <v>BSIC376940</v>
          </cell>
          <cell r="W5436">
            <v>44832</v>
          </cell>
          <cell r="Z5436">
            <v>12124</v>
          </cell>
        </row>
        <row r="5437">
          <cell r="E5437" t="str">
            <v>PIPARWAR,JHARKHAND</v>
          </cell>
          <cell r="G5437">
            <v>8809238352</v>
          </cell>
          <cell r="K5437" t="str">
            <v>BQHC371278</v>
          </cell>
          <cell r="W5437">
            <v>44832</v>
          </cell>
          <cell r="Z5437">
            <v>3865</v>
          </cell>
        </row>
        <row r="5438">
          <cell r="E5438" t="str">
            <v>MAGADH PROJECT, BALUMATH</v>
          </cell>
          <cell r="G5438">
            <v>9102402602</v>
          </cell>
          <cell r="K5438" t="str">
            <v>BTDD162190</v>
          </cell>
          <cell r="W5438">
            <v>44832</v>
          </cell>
          <cell r="Z5438">
            <v>3810</v>
          </cell>
        </row>
        <row r="5439">
          <cell r="E5439" t="str">
            <v>JHUMRI TILAIYA</v>
          </cell>
          <cell r="G5439">
            <v>7061052272</v>
          </cell>
          <cell r="K5439" t="str">
            <v>GPLS030458</v>
          </cell>
          <cell r="W5439">
            <v>44832</v>
          </cell>
          <cell r="Z5439">
            <v>23123</v>
          </cell>
        </row>
        <row r="5440">
          <cell r="E5440" t="str">
            <v>GARHWA JHARKHAND</v>
          </cell>
          <cell r="G5440">
            <v>9709158650</v>
          </cell>
          <cell r="K5440" t="str">
            <v>BPHD200246</v>
          </cell>
          <cell r="W5440">
            <v>44831</v>
          </cell>
          <cell r="Z5440">
            <v>5200</v>
          </cell>
        </row>
        <row r="5441">
          <cell r="E5441" t="str">
            <v>RAMGRAH CANTT</v>
          </cell>
          <cell r="G5441">
            <v>8340759746</v>
          </cell>
          <cell r="K5441" t="str">
            <v>BVAC375345</v>
          </cell>
          <cell r="W5441">
            <v>44831</v>
          </cell>
          <cell r="Z5441">
            <v>1</v>
          </cell>
        </row>
        <row r="5442">
          <cell r="E5442" t="str">
            <v>MANDU, RAMGARH
JAISWAL COLONY, THANA CHOW,, RAMGARH CANTT. DIST. RAMGARH, JHARKHAND
825316
MANDU</v>
          </cell>
          <cell r="G5442">
            <v>8708249759</v>
          </cell>
          <cell r="K5442" t="str">
            <v>BTLS039748</v>
          </cell>
          <cell r="W5442">
            <v>44831</v>
          </cell>
          <cell r="Z5442">
            <v>8490</v>
          </cell>
        </row>
        <row r="5443">
          <cell r="E5443" t="str">
            <v>MANDU, RAMGARH
JAISWAL COLONY, THANA CHOW,, RAMGARH CANTT. DIST. RAMGARH, JHARKHAND
825316
MANDU</v>
          </cell>
          <cell r="G5443">
            <v>8708249759</v>
          </cell>
          <cell r="K5443" t="str">
            <v>BTLS039787</v>
          </cell>
          <cell r="W5443">
            <v>44831</v>
          </cell>
          <cell r="Z5443">
            <v>8702</v>
          </cell>
        </row>
        <row r="5444">
          <cell r="E5444" t="str">
            <v>MANDU, RAMGARH
JAISWAL COLONY, THANA CHOW,, RAMGARH CANTT. DIST. RAMGARH, JHARKHAND
825316
MANDU</v>
          </cell>
          <cell r="G5444">
            <v>8708249759</v>
          </cell>
          <cell r="K5444" t="str">
            <v>BTLS039851</v>
          </cell>
          <cell r="W5444">
            <v>44831</v>
          </cell>
          <cell r="Z5444">
            <v>7913</v>
          </cell>
        </row>
        <row r="5445">
          <cell r="E5445" t="str">
            <v>HOSHIR GIDDI,RAMGARH
NEAR P.N. BANK MAIN ROAD, RAMGARH CANTT. 829122
829110</v>
          </cell>
          <cell r="G5445">
            <v>9523148731</v>
          </cell>
          <cell r="K5445" t="str">
            <v>BRHS035368</v>
          </cell>
          <cell r="W5445">
            <v>44831</v>
          </cell>
          <cell r="Z5445">
            <v>13036</v>
          </cell>
        </row>
        <row r="5446">
          <cell r="E5446" t="str">
            <v>C/O - SUJIT KUMAR, SAHAJANAND NAGAR, H. NO. -121, RANI ROAD, BHUDA, BARMASIA,, DHANBAD</v>
          </cell>
          <cell r="G5446">
            <v>9334537849</v>
          </cell>
          <cell r="K5446" t="str">
            <v>BTED200706</v>
          </cell>
          <cell r="W5446">
            <v>44831</v>
          </cell>
          <cell r="Z5446">
            <v>4550</v>
          </cell>
        </row>
        <row r="5447">
          <cell r="E5447" t="str">
            <v>LODNA</v>
          </cell>
          <cell r="G5447">
            <v>7644045555</v>
          </cell>
          <cell r="K5447" t="str">
            <v>BTDD162169</v>
          </cell>
          <cell r="W5447">
            <v>44831</v>
          </cell>
          <cell r="Z5447">
            <v>8160</v>
          </cell>
        </row>
        <row r="5448">
          <cell r="E5448" t="str">
            <v>LODNA</v>
          </cell>
          <cell r="G5448">
            <v>7644045555</v>
          </cell>
          <cell r="K5448" t="str">
            <v>BTDD162169</v>
          </cell>
          <cell r="W5448">
            <v>44831</v>
          </cell>
          <cell r="Z5448">
            <v>8160</v>
          </cell>
        </row>
        <row r="5449">
          <cell r="E5449" t="str">
            <v>MANDU, RAMGARH
JAISWAL COLONY, THANA CHOW,, RAMGARH CANTT. DIST. RAMGARH, JHARKHAND
825316
MANDU</v>
          </cell>
          <cell r="G5449">
            <v>8708249759</v>
          </cell>
          <cell r="K5449" t="str">
            <v>BTLS039793</v>
          </cell>
          <cell r="W5449">
            <v>44830</v>
          </cell>
          <cell r="Z5449">
            <v>8856</v>
          </cell>
        </row>
        <row r="5450">
          <cell r="E5450" t="str">
            <v>MANDU, RAMGARH
JAISWAL COLONY, THANA CHOW,, RAMGARH CANTT. DIST. RAMGARH, JHARKHAND
825316
MANDU</v>
          </cell>
          <cell r="G5450">
            <v>8708249759</v>
          </cell>
          <cell r="K5450" t="str">
            <v>BTLS039719</v>
          </cell>
          <cell r="W5450">
            <v>44830</v>
          </cell>
          <cell r="Z5450">
            <v>7656</v>
          </cell>
        </row>
        <row r="5451">
          <cell r="E5451" t="str">
            <v>BARIDIH</v>
          </cell>
          <cell r="G5451">
            <v>9304170499</v>
          </cell>
          <cell r="K5451" t="str">
            <v>BQIC371495</v>
          </cell>
          <cell r="W5451">
            <v>44830</v>
          </cell>
          <cell r="Z5451">
            <v>0</v>
          </cell>
        </row>
        <row r="5452">
          <cell r="E5452" t="str">
            <v>BARIDIH</v>
          </cell>
          <cell r="G5452">
            <v>9304170499</v>
          </cell>
          <cell r="K5452" t="str">
            <v>BMFC370445</v>
          </cell>
          <cell r="W5452">
            <v>44830</v>
          </cell>
          <cell r="Z5452">
            <v>21549</v>
          </cell>
        </row>
        <row r="5453">
          <cell r="E5453" t="str">
            <v>CHAPAPUR, NIRSA</v>
          </cell>
          <cell r="G5453">
            <v>9931921808</v>
          </cell>
          <cell r="K5453" t="str">
            <v>BQED160215</v>
          </cell>
          <cell r="W5453">
            <v>44830</v>
          </cell>
          <cell r="Z5453">
            <v>3087</v>
          </cell>
        </row>
        <row r="5454">
          <cell r="E5454" t="str">
            <v>RAMGARH
829103
NAYA MORE</v>
          </cell>
          <cell r="G5454">
            <v>8651078549</v>
          </cell>
          <cell r="K5454" t="str">
            <v>BPCS030196</v>
          </cell>
          <cell r="W5454">
            <v>44830</v>
          </cell>
          <cell r="Z5454">
            <v>30863</v>
          </cell>
        </row>
        <row r="5455">
          <cell r="E5455" t="str">
            <v>PLOT NO.-806, HARDAGKHUTI ROAD,RANCHI
KHUNTI ROAD HARDAG
835221</v>
          </cell>
          <cell r="G5455">
            <v>9903493509</v>
          </cell>
          <cell r="K5455" t="str">
            <v>BLGS031576</v>
          </cell>
          <cell r="W5455">
            <v>44828</v>
          </cell>
          <cell r="Z5455">
            <v>64288</v>
          </cell>
        </row>
        <row r="5456">
          <cell r="E5456" t="str">
            <v>PLOT NO.-806, HARDAGKHUTI ROAD,RANCHI
KHUNTI ROAD HARDAG
835221</v>
          </cell>
          <cell r="G5456">
            <v>9903493509</v>
          </cell>
          <cell r="K5456" t="str">
            <v>BRGS035244</v>
          </cell>
          <cell r="W5456">
            <v>44828</v>
          </cell>
          <cell r="Z5456">
            <v>7229</v>
          </cell>
        </row>
        <row r="5457">
          <cell r="E5457" t="str">
            <v>KAARO SUBHASH NAGAR, DHANBAD</v>
          </cell>
          <cell r="G5457">
            <v>7873039065</v>
          </cell>
          <cell r="K5457" t="str">
            <v>BTFD162243</v>
          </cell>
          <cell r="W5457">
            <v>44828</v>
          </cell>
          <cell r="Z5457">
            <v>4720</v>
          </cell>
        </row>
        <row r="5458">
          <cell r="E5458" t="str">
            <v>NICHITPUR</v>
          </cell>
          <cell r="G5458">
            <v>7295943617</v>
          </cell>
          <cell r="K5458" t="str">
            <v>BUCD162696</v>
          </cell>
          <cell r="W5458">
            <v>44828</v>
          </cell>
          <cell r="Z5458">
            <v>1456</v>
          </cell>
        </row>
        <row r="5459">
          <cell r="E5459" t="str">
            <v>C/O - PREM PRAKASH AGARWAL, OPP - HILLVIEW FUEL STATION, GODHUR, P.O - KUSUNDA, DHANBAD</v>
          </cell>
          <cell r="G5459">
            <v>7295943617</v>
          </cell>
          <cell r="K5459" t="str">
            <v>BTED162217</v>
          </cell>
          <cell r="W5459">
            <v>44828</v>
          </cell>
          <cell r="Z5459">
            <v>4911</v>
          </cell>
        </row>
        <row r="5460">
          <cell r="E5460" t="str">
            <v>ANGAR PATRA,DHANBAD</v>
          </cell>
          <cell r="G5460">
            <v>8210106692</v>
          </cell>
          <cell r="K5460" t="str">
            <v>BSDD161729</v>
          </cell>
          <cell r="W5460">
            <v>44828</v>
          </cell>
          <cell r="Z5460">
            <v>5490</v>
          </cell>
        </row>
        <row r="5461">
          <cell r="E5461" t="str">
            <v>MANDU, RAMGARH
JAISWAL COLONY, THANA CHOW,, RAMGARH CANTT. DIST. RAMGARH, JHARKHAND
825316
MANDU</v>
          </cell>
          <cell r="G5461">
            <v>9361106140</v>
          </cell>
          <cell r="K5461" t="str">
            <v>BSGS043528</v>
          </cell>
          <cell r="W5461">
            <v>44827</v>
          </cell>
          <cell r="Z5461">
            <v>13305</v>
          </cell>
        </row>
        <row r="5462">
          <cell r="E5462" t="str">
            <v>REG. OFFICE: UNIT 106, MAHABIR TOWER, JOKHIRAM LANE, MAIN ROAD, RANCHI - 834 001
REG. OFFICE: UNIT 106, MAHABIR TOWER, JOKHIRAM LANE, MAIN ROAD, RANCHI - 834 001
835214</v>
          </cell>
          <cell r="G5462">
            <v>9373952193</v>
          </cell>
          <cell r="K5462" t="str">
            <v>BSDS043254</v>
          </cell>
          <cell r="W5462">
            <v>44827</v>
          </cell>
          <cell r="Z5462">
            <v>15275</v>
          </cell>
        </row>
        <row r="5463">
          <cell r="E5463" t="str">
            <v>TELULMARI</v>
          </cell>
          <cell r="G5463">
            <v>6299066158</v>
          </cell>
          <cell r="K5463" t="str">
            <v>BQCD160129</v>
          </cell>
          <cell r="W5463">
            <v>44827</v>
          </cell>
          <cell r="Z5463">
            <v>2614</v>
          </cell>
        </row>
        <row r="5464">
          <cell r="E5464" t="str">
            <v>TELULMARI</v>
          </cell>
          <cell r="G5464">
            <v>6299066158</v>
          </cell>
          <cell r="K5464" t="str">
            <v>BQCD160129</v>
          </cell>
          <cell r="W5464">
            <v>44827</v>
          </cell>
          <cell r="Z5464">
            <v>2614</v>
          </cell>
        </row>
        <row r="5465">
          <cell r="E5465" t="str">
            <v>GOPI KANDHAR, DUMKA</v>
          </cell>
          <cell r="G5465">
            <v>9263193314</v>
          </cell>
          <cell r="K5465" t="str">
            <v>BUID162940</v>
          </cell>
          <cell r="W5465">
            <v>44827</v>
          </cell>
          <cell r="Z5465">
            <v>582</v>
          </cell>
        </row>
        <row r="5466">
          <cell r="E5466" t="str">
            <v>SARWARI, ASANSOL, WB</v>
          </cell>
          <cell r="G5466">
            <v>8084058323</v>
          </cell>
          <cell r="K5466" t="str">
            <v>BSCS037494</v>
          </cell>
          <cell r="W5466">
            <v>44826</v>
          </cell>
          <cell r="Z5466">
            <v>15694</v>
          </cell>
        </row>
        <row r="5467">
          <cell r="E5467" t="str">
            <v>BAGSUMA,GOVINDPUR, DHANBAD
GT ROAD, BAGSUMA
828109</v>
          </cell>
          <cell r="G5467">
            <v>9334979276</v>
          </cell>
          <cell r="K5467" t="str">
            <v>BTJC377259</v>
          </cell>
          <cell r="W5467">
            <v>44826</v>
          </cell>
          <cell r="Z5467">
            <v>8932</v>
          </cell>
        </row>
        <row r="5468">
          <cell r="E5468" t="str">
            <v>DALTAINGANJ</v>
          </cell>
          <cell r="G5468">
            <v>9153994622</v>
          </cell>
          <cell r="K5468" t="str">
            <v>BVAC375308</v>
          </cell>
          <cell r="W5468">
            <v>44826</v>
          </cell>
          <cell r="Z5468">
            <v>11</v>
          </cell>
        </row>
        <row r="5469">
          <cell r="E5469" t="str">
            <v>TELULMARI</v>
          </cell>
          <cell r="G5469">
            <v>8539967565</v>
          </cell>
          <cell r="K5469" t="str">
            <v>BQCD160129</v>
          </cell>
          <cell r="W5469">
            <v>44826</v>
          </cell>
          <cell r="Z5469">
            <v>2726</v>
          </cell>
        </row>
        <row r="5470">
          <cell r="E5470" t="str">
            <v>SUNRISE COMPLEX, KATRAS ROAD,, MATKURIA, DHANBAD, JHARKHAND-826001, WORKS: BHELATAND, GOVINDPUR,, DHANBAD, JHARKHAND - 828109.
828109</v>
          </cell>
          <cell r="G5470">
            <v>7004746001</v>
          </cell>
          <cell r="K5470" t="str">
            <v>BTLS044130</v>
          </cell>
          <cell r="W5470">
            <v>44826</v>
          </cell>
          <cell r="Z5470">
            <v>11335</v>
          </cell>
        </row>
        <row r="5471">
          <cell r="E5471" t="str">
            <v>SUNRISE COMPLEX, KATRAS ROAD,, MATKURIA, DHANBAD, JHARKHAND-826001, WORKS: BHELATAND, GOVINDPUR,, DHANBAD, JHARKHAND - 828109.
828109</v>
          </cell>
          <cell r="G5471">
            <v>7004746001</v>
          </cell>
          <cell r="K5471" t="str">
            <v>BTLS044130</v>
          </cell>
          <cell r="W5471">
            <v>44826</v>
          </cell>
          <cell r="Z5471">
            <v>11335</v>
          </cell>
        </row>
        <row r="5472">
          <cell r="E5472" t="str">
            <v>BANDHTOLI, NAGRI</v>
          </cell>
          <cell r="G5472">
            <v>6201457979</v>
          </cell>
          <cell r="K5472" t="str">
            <v>BUFS046813</v>
          </cell>
          <cell r="W5472">
            <v>44826</v>
          </cell>
          <cell r="Z5472">
            <v>2204</v>
          </cell>
        </row>
        <row r="5473">
          <cell r="E5473" t="str">
            <v>DUMKA</v>
          </cell>
          <cell r="G5473">
            <v>9304762882</v>
          </cell>
          <cell r="K5473" t="str">
            <v>BRAD160777</v>
          </cell>
          <cell r="W5473">
            <v>44826</v>
          </cell>
          <cell r="Z5473">
            <v>7189</v>
          </cell>
        </row>
        <row r="5474">
          <cell r="E5474" t="str">
            <v>HAZARIBAGH,  HAZARIBAGH, JHARKHAND 825301</v>
          </cell>
          <cell r="G5474">
            <v>9031303137</v>
          </cell>
          <cell r="K5474" t="str">
            <v>BUCS034128</v>
          </cell>
          <cell r="W5474">
            <v>44825</v>
          </cell>
          <cell r="Z5474">
            <v>497</v>
          </cell>
        </row>
        <row r="5475">
          <cell r="E5475" t="str">
            <v>RING ROAD, RAMPUR, RANCHI
834010</v>
          </cell>
          <cell r="G5475">
            <v>9579206672</v>
          </cell>
          <cell r="K5475" t="str">
            <v>BRCS033809</v>
          </cell>
          <cell r="W5475">
            <v>44825</v>
          </cell>
          <cell r="Z5475">
            <v>7905</v>
          </cell>
        </row>
        <row r="5476">
          <cell r="E5476" t="str">
            <v>RING ROAD, RAMPUR, RANCHI
834010</v>
          </cell>
          <cell r="G5476">
            <v>9579206672</v>
          </cell>
          <cell r="K5476" t="str">
            <v>BRCS033813</v>
          </cell>
          <cell r="W5476">
            <v>44825</v>
          </cell>
          <cell r="Z5476">
            <v>9300</v>
          </cell>
        </row>
        <row r="5477">
          <cell r="E5477" t="str">
            <v>RING ROAD, RAMPUR, RANCHI
834010</v>
          </cell>
          <cell r="G5477">
            <v>9579206672</v>
          </cell>
          <cell r="K5477" t="str">
            <v>BRBS033681</v>
          </cell>
          <cell r="W5477">
            <v>44825</v>
          </cell>
          <cell r="Z5477">
            <v>7399</v>
          </cell>
        </row>
        <row r="5478">
          <cell r="E5478" t="str">
            <v>RAMPUR, RANCHI</v>
          </cell>
          <cell r="G5478">
            <v>9579206672</v>
          </cell>
          <cell r="K5478" t="str">
            <v>BRCS033785</v>
          </cell>
          <cell r="W5478">
            <v>44825</v>
          </cell>
          <cell r="Z5478">
            <v>8094</v>
          </cell>
        </row>
        <row r="5479">
          <cell r="E5479" t="str">
            <v>HAZARINAGH</v>
          </cell>
          <cell r="G5479">
            <v>9310680717</v>
          </cell>
          <cell r="K5479" t="str">
            <v>BUHC373622</v>
          </cell>
          <cell r="W5479">
            <v>44825</v>
          </cell>
          <cell r="Z5479">
            <v>850</v>
          </cell>
        </row>
        <row r="5480">
          <cell r="E5480" t="str">
            <v>LODNA</v>
          </cell>
          <cell r="G5480">
            <v>7644045555</v>
          </cell>
          <cell r="K5480" t="str">
            <v>BTDD162169</v>
          </cell>
          <cell r="W5480">
            <v>44824</v>
          </cell>
          <cell r="Z5480">
            <v>8050</v>
          </cell>
        </row>
        <row r="5481">
          <cell r="E5481" t="str">
            <v>KATRAS, DHANBAD</v>
          </cell>
          <cell r="G5481">
            <v>8210106692</v>
          </cell>
          <cell r="K5481" t="str">
            <v>BUJD162460</v>
          </cell>
          <cell r="W5481">
            <v>44824</v>
          </cell>
          <cell r="Z5481">
            <v>1468</v>
          </cell>
        </row>
        <row r="5482">
          <cell r="E5482" t="str">
            <v>TATULMURI, DHANBAD</v>
          </cell>
          <cell r="G5482">
            <v>9113788032</v>
          </cell>
          <cell r="K5482" t="str">
            <v>BUGD162852</v>
          </cell>
          <cell r="W5482">
            <v>44824</v>
          </cell>
          <cell r="Z5482">
            <v>1541</v>
          </cell>
        </row>
        <row r="5483">
          <cell r="E5483" t="str">
            <v>AT: SENEGARHA, P.O-RABODH, P.S-GIDDI,(RAMGARH),, DISTT. HAZARIBAGH,JHARKHAND-825330
829108
AT: SENEGARHA, P.O-RABODH, P.S-GIDDI,(RAMGARH),</v>
          </cell>
          <cell r="G5483">
            <v>9006877583</v>
          </cell>
          <cell r="K5483" t="str">
            <v>BSCS037349</v>
          </cell>
          <cell r="W5483">
            <v>44823</v>
          </cell>
          <cell r="Z5483">
            <v>13350</v>
          </cell>
        </row>
        <row r="5484">
          <cell r="E5484" t="str">
            <v>BEDMAKKA, HAZARIBAGH</v>
          </cell>
          <cell r="G5484">
            <v>8235225310</v>
          </cell>
          <cell r="K5484" t="str">
            <v>BVJC374202</v>
          </cell>
          <cell r="W5484">
            <v>44823</v>
          </cell>
          <cell r="Z5484">
            <v>222</v>
          </cell>
        </row>
        <row r="5485">
          <cell r="E5485" t="str">
            <v>SINDRI,DHANBAD
828122</v>
          </cell>
          <cell r="G5485">
            <v>7004661850</v>
          </cell>
          <cell r="K5485" t="str">
            <v>GOEC370640</v>
          </cell>
          <cell r="W5485">
            <v>44823</v>
          </cell>
          <cell r="Z5485">
            <v>5178</v>
          </cell>
        </row>
        <row r="5486">
          <cell r="E5486" t="str">
            <v>BHORA</v>
          </cell>
          <cell r="G5486">
            <v>7488779074</v>
          </cell>
          <cell r="K5486" t="str">
            <v>BULD162568</v>
          </cell>
          <cell r="W5486">
            <v>44823</v>
          </cell>
          <cell r="Z5486">
            <v>3127</v>
          </cell>
        </row>
        <row r="5487">
          <cell r="E5487" t="str">
            <v>HEHAL</v>
          </cell>
          <cell r="G5487">
            <v>9540735360</v>
          </cell>
          <cell r="K5487" t="str">
            <v>BVKC374370</v>
          </cell>
          <cell r="W5487">
            <v>44820</v>
          </cell>
          <cell r="Z5487">
            <v>1</v>
          </cell>
        </row>
        <row r="5488">
          <cell r="E5488" t="str">
            <v>RAMGARH</v>
          </cell>
          <cell r="G5488">
            <v>7360077726</v>
          </cell>
          <cell r="K5488" t="str">
            <v>BLES031356</v>
          </cell>
          <cell r="W5488">
            <v>44820</v>
          </cell>
          <cell r="Z5488">
            <v>43214</v>
          </cell>
        </row>
        <row r="5489">
          <cell r="E5489" t="str">
            <v>NAGRI,RANCHI
835202
RANCHI</v>
          </cell>
          <cell r="G5489">
            <v>6200132241</v>
          </cell>
          <cell r="K5489" t="str">
            <v>BRIS035698</v>
          </cell>
          <cell r="W5489">
            <v>44820</v>
          </cell>
          <cell r="Z5489">
            <v>22539</v>
          </cell>
        </row>
        <row r="5490">
          <cell r="E5490" t="str">
            <v>TETULWARI</v>
          </cell>
          <cell r="G5490">
            <v>7368926835</v>
          </cell>
          <cell r="K5490" t="str">
            <v>BTGD162296</v>
          </cell>
          <cell r="W5490">
            <v>44820</v>
          </cell>
          <cell r="Z5490">
            <v>1519</v>
          </cell>
        </row>
        <row r="5491">
          <cell r="E5491" t="str">
            <v>KHASHMAHAL PROJECT CCL, BERMO, PHUSHRO, JHARKHAND</v>
          </cell>
          <cell r="G5491">
            <v>8210106692</v>
          </cell>
          <cell r="K5491" t="str">
            <v>BULD162561</v>
          </cell>
          <cell r="W5491">
            <v>44819</v>
          </cell>
          <cell r="Z5491">
            <v>2578</v>
          </cell>
        </row>
        <row r="5492">
          <cell r="E5492" t="str">
            <v>ANGAR PATRA,DHANBAD</v>
          </cell>
          <cell r="G5492">
            <v>9570178502</v>
          </cell>
          <cell r="K5492" t="str">
            <v>BRBD160892</v>
          </cell>
          <cell r="W5492">
            <v>44819</v>
          </cell>
          <cell r="Z5492">
            <v>9225</v>
          </cell>
        </row>
        <row r="5493">
          <cell r="E5493" t="str">
            <v>DHANBAD</v>
          </cell>
          <cell r="G5493">
            <v>9570178502</v>
          </cell>
          <cell r="K5493" t="str">
            <v>BTFD162244</v>
          </cell>
          <cell r="W5493">
            <v>44819</v>
          </cell>
          <cell r="Z5493">
            <v>6705</v>
          </cell>
        </row>
        <row r="5494">
          <cell r="E5494" t="str">
            <v>KATRAS, DHANBAD</v>
          </cell>
          <cell r="G5494">
            <v>9570178502</v>
          </cell>
          <cell r="K5494" t="str">
            <v>BRBD160901</v>
          </cell>
          <cell r="W5494">
            <v>44819</v>
          </cell>
          <cell r="Z5494">
            <v>10946</v>
          </cell>
        </row>
        <row r="5495">
          <cell r="E5495" t="str">
            <v>ANGAR PATRA,DHANBAD</v>
          </cell>
          <cell r="G5495">
            <v>9570178502</v>
          </cell>
          <cell r="K5495" t="str">
            <v>BRBD160892</v>
          </cell>
          <cell r="W5495">
            <v>44819</v>
          </cell>
          <cell r="Z5495">
            <v>9225</v>
          </cell>
        </row>
        <row r="5496">
          <cell r="E5496" t="str">
            <v>DHANBAD</v>
          </cell>
          <cell r="G5496">
            <v>9570178502</v>
          </cell>
          <cell r="K5496" t="str">
            <v>BTFD162244</v>
          </cell>
          <cell r="W5496">
            <v>44819</v>
          </cell>
          <cell r="Z5496">
            <v>6705</v>
          </cell>
        </row>
        <row r="5497">
          <cell r="E5497" t="str">
            <v>KATRAS, DHANBAD</v>
          </cell>
          <cell r="G5497">
            <v>9570178502</v>
          </cell>
          <cell r="K5497" t="str">
            <v>BRBD160901</v>
          </cell>
          <cell r="W5497">
            <v>44819</v>
          </cell>
          <cell r="Z5497">
            <v>10946</v>
          </cell>
        </row>
        <row r="5498">
          <cell r="E5498" t="str">
            <v>RANCHI PATNA ROAD
DEMOTAND
825301
HAZARIBAGH</v>
          </cell>
          <cell r="G5498">
            <v>7905424302</v>
          </cell>
          <cell r="K5498" t="str">
            <v>BMBL160078</v>
          </cell>
          <cell r="W5498">
            <v>44819</v>
          </cell>
          <cell r="Z5498">
            <v>51937</v>
          </cell>
        </row>
        <row r="5499">
          <cell r="E5499" t="str">
            <v>HAZARIBAGH
RANCHI JHARKHAND 834002
INDIA</v>
          </cell>
          <cell r="G5499">
            <v>7361044448</v>
          </cell>
          <cell r="K5499" t="str">
            <v>BKAS030685</v>
          </cell>
          <cell r="W5499">
            <v>44819</v>
          </cell>
          <cell r="Z5499">
            <v>41759</v>
          </cell>
        </row>
        <row r="5500">
          <cell r="E5500" t="str">
            <v>SONARDHI</v>
          </cell>
          <cell r="G5500">
            <v>8210106692</v>
          </cell>
          <cell r="K5500" t="str">
            <v>BRCD160940</v>
          </cell>
          <cell r="W5500">
            <v>44819</v>
          </cell>
          <cell r="Z5500">
            <v>6123</v>
          </cell>
        </row>
        <row r="5501">
          <cell r="E5501" t="str">
            <v>501, H.NO.3-4-136/B., ROYAL ASHOK, RESIDENCY , BARKATPURA, HYDERABAD, TELANGANA - 500027</v>
          </cell>
          <cell r="G5501">
            <v>7033918145</v>
          </cell>
          <cell r="K5501" t="str">
            <v>BTJD162045</v>
          </cell>
          <cell r="W5501">
            <v>44819</v>
          </cell>
          <cell r="Z5501">
            <v>5095</v>
          </cell>
        </row>
        <row r="5502">
          <cell r="E5502" t="str">
            <v>RAJA PUR</v>
          </cell>
          <cell r="G5502">
            <v>7033918145</v>
          </cell>
          <cell r="K5502" t="str">
            <v>BRHD161312</v>
          </cell>
          <cell r="W5502">
            <v>44819</v>
          </cell>
          <cell r="Z5502">
            <v>4103</v>
          </cell>
        </row>
        <row r="5503">
          <cell r="E5503" t="str">
            <v>LODNA</v>
          </cell>
          <cell r="G5503">
            <v>7644045555</v>
          </cell>
          <cell r="K5503" t="str">
            <v>BTDD162169</v>
          </cell>
          <cell r="W5503">
            <v>44819</v>
          </cell>
          <cell r="Z5503">
            <v>1329</v>
          </cell>
        </row>
        <row r="5504">
          <cell r="E5504" t="str">
            <v>SHEETLA PRASAD SINGH,, MISHRA PADA, NEAR DURGA MANDIR,, JHARIA, DHANBAD - 828 111, JHARKHAND.</v>
          </cell>
          <cell r="G5504">
            <v>7644045555</v>
          </cell>
          <cell r="K5504" t="str">
            <v>BTCD162149</v>
          </cell>
          <cell r="W5504">
            <v>44819</v>
          </cell>
          <cell r="Z5504">
            <v>5000</v>
          </cell>
        </row>
        <row r="5505">
          <cell r="E5505" t="str">
            <v>ANGAR PATRA,DHANBAD</v>
          </cell>
          <cell r="G5505">
            <v>8102325605</v>
          </cell>
          <cell r="K5505" t="str">
            <v>BSGD161898</v>
          </cell>
          <cell r="W5505">
            <v>44819</v>
          </cell>
          <cell r="Z5505">
            <v>2632</v>
          </cell>
        </row>
        <row r="5506">
          <cell r="E5506" t="str">
            <v>PHUSHRO, KARO</v>
          </cell>
          <cell r="G5506">
            <v>8210106692</v>
          </cell>
          <cell r="K5506" t="str">
            <v>BTED162209</v>
          </cell>
          <cell r="W5506">
            <v>44819</v>
          </cell>
          <cell r="Z5506">
            <v>5862</v>
          </cell>
        </row>
        <row r="5507">
          <cell r="E5507" t="str">
            <v>KATHITAR,RANCHI
KATHITAR,RANCHI
834004
KATHITAR,</v>
          </cell>
          <cell r="G5507">
            <v>6203721760</v>
          </cell>
          <cell r="K5507" t="str">
            <v>GPGC370774</v>
          </cell>
          <cell r="W5507">
            <v>44818</v>
          </cell>
          <cell r="Z5507">
            <v>11380</v>
          </cell>
        </row>
        <row r="5508">
          <cell r="E5508" t="str">
            <v>KATHITAR,RANCHI
KATHITAR,RANCHI
834004
KATHITAR,</v>
          </cell>
          <cell r="G5508">
            <v>6203721760</v>
          </cell>
          <cell r="K5508" t="str">
            <v>BSFC376340</v>
          </cell>
          <cell r="W5508">
            <v>44818</v>
          </cell>
          <cell r="Z5508">
            <v>3493</v>
          </cell>
        </row>
        <row r="5509">
          <cell r="E5509" t="str">
            <v>UPPER BAZAR,RANCHI
834001
OPP. MAHAVIR MANDIR , RADHA NAGAR ROAD</v>
          </cell>
          <cell r="G5509">
            <v>790969824</v>
          </cell>
          <cell r="K5509" t="str">
            <v>GOHC370805</v>
          </cell>
          <cell r="W5509">
            <v>44818</v>
          </cell>
          <cell r="Z5509">
            <v>25222</v>
          </cell>
        </row>
        <row r="5510">
          <cell r="E5510" t="str">
            <v>TILTA RING ROAD.
834006</v>
          </cell>
          <cell r="G5510">
            <v>9263633107</v>
          </cell>
          <cell r="K5510" t="str">
            <v>BSHC376807</v>
          </cell>
          <cell r="W5510">
            <v>44818</v>
          </cell>
          <cell r="Z5510">
            <v>3362</v>
          </cell>
        </row>
        <row r="5511">
          <cell r="E5511" t="str">
            <v>RANCHI PATNA ROAD
DEMOTAND
825301
HAZARIBAGH</v>
          </cell>
          <cell r="G5511">
            <v>7905424302</v>
          </cell>
          <cell r="K5511" t="str">
            <v>BSCS037531</v>
          </cell>
          <cell r="W5511">
            <v>44818</v>
          </cell>
          <cell r="Z5511">
            <v>14370</v>
          </cell>
        </row>
        <row r="5512">
          <cell r="E5512" t="str">
            <v>ANGAR PATRA,DHANBAD</v>
          </cell>
          <cell r="G5512">
            <v>8210106692</v>
          </cell>
          <cell r="K5512" t="str">
            <v>BSDD161729</v>
          </cell>
          <cell r="W5512">
            <v>44818</v>
          </cell>
          <cell r="Z5512">
            <v>2204</v>
          </cell>
        </row>
        <row r="5513">
          <cell r="E5513" t="str">
            <v>DHANBAD</v>
          </cell>
          <cell r="G5513">
            <v>8102325605</v>
          </cell>
          <cell r="K5513" t="str">
            <v>BTED162231</v>
          </cell>
          <cell r="W5513">
            <v>44818</v>
          </cell>
          <cell r="Z5513">
            <v>4625</v>
          </cell>
        </row>
        <row r="5514">
          <cell r="E5514" t="str">
            <v>DHANBAD</v>
          </cell>
          <cell r="G5514">
            <v>8102325605</v>
          </cell>
          <cell r="K5514" t="str">
            <v>BTED162231</v>
          </cell>
          <cell r="W5514">
            <v>44818</v>
          </cell>
          <cell r="Z5514">
            <v>4625</v>
          </cell>
        </row>
        <row r="5515">
          <cell r="E5515" t="str">
            <v>KOKAR INDUSTRIAL AREA,RANCHI
834001</v>
          </cell>
          <cell r="G5515">
            <v>8709740232</v>
          </cell>
          <cell r="K5515" t="str">
            <v>BPIC370386</v>
          </cell>
          <cell r="W5515">
            <v>44817</v>
          </cell>
          <cell r="Z5515">
            <v>11560</v>
          </cell>
        </row>
        <row r="5516">
          <cell r="E5516" t="str">
            <v>RAHELA, DALTAINGANJ</v>
          </cell>
          <cell r="G5516">
            <v>7004971081</v>
          </cell>
          <cell r="K5516" t="str">
            <v>BUGS035879</v>
          </cell>
          <cell r="W5516">
            <v>44817</v>
          </cell>
          <cell r="Z5516">
            <v>3863</v>
          </cell>
        </row>
        <row r="5517">
          <cell r="E5517" t="str">
            <v>RAMGARH
829103
NAYA MORE</v>
          </cell>
          <cell r="G5517">
            <v>8651078549</v>
          </cell>
          <cell r="K5517" t="str">
            <v>BPCS030196</v>
          </cell>
          <cell r="W5517">
            <v>44817</v>
          </cell>
          <cell r="Z5517">
            <v>30600</v>
          </cell>
        </row>
        <row r="5518">
          <cell r="E5518" t="str">
            <v>NAYA MORE, RAMGRAH</v>
          </cell>
          <cell r="G5518">
            <v>8651078549</v>
          </cell>
          <cell r="K5518" t="str">
            <v>BUKS045388</v>
          </cell>
          <cell r="W5518">
            <v>44817</v>
          </cell>
          <cell r="Z5518">
            <v>2793</v>
          </cell>
        </row>
        <row r="5519">
          <cell r="E5519" t="str">
            <v>NAYA MORE, RAMGRAH</v>
          </cell>
          <cell r="G5519">
            <v>8651078549</v>
          </cell>
          <cell r="K5519" t="str">
            <v>BUKS045387</v>
          </cell>
          <cell r="W5519">
            <v>44817</v>
          </cell>
          <cell r="Z5519">
            <v>3662</v>
          </cell>
        </row>
        <row r="5520">
          <cell r="E5520" t="str">
            <v>SHADEV NAGAR
834002
SHADEV NAGAR</v>
          </cell>
          <cell r="G5520">
            <v>8102898877</v>
          </cell>
          <cell r="K5520" t="str">
            <v>GOHC370857</v>
          </cell>
          <cell r="W5520">
            <v>44816</v>
          </cell>
          <cell r="Z5520">
            <v>14135</v>
          </cell>
        </row>
        <row r="5521">
          <cell r="E5521" t="str">
            <v>HORHAP ROAD, MAHILONG, RANCHI
835103</v>
          </cell>
          <cell r="G5521">
            <v>9708039203</v>
          </cell>
          <cell r="K5521" t="str">
            <v>BRIC374329</v>
          </cell>
          <cell r="W5521">
            <v>44816</v>
          </cell>
          <cell r="Z5521">
            <v>19460</v>
          </cell>
        </row>
        <row r="5522">
          <cell r="E5522" t="str">
            <v>KOKAR INDUSTRIAL AREA</v>
          </cell>
          <cell r="G5522">
            <v>8709740232</v>
          </cell>
          <cell r="K5522" t="str">
            <v>BVKC374486</v>
          </cell>
          <cell r="W5522">
            <v>44814</v>
          </cell>
          <cell r="Z5522">
            <v>1463</v>
          </cell>
        </row>
        <row r="5523">
          <cell r="E5523" t="str">
            <v>BARWADIH, LATEHAR</v>
          </cell>
          <cell r="G5523">
            <v>8700673588</v>
          </cell>
          <cell r="K5523" t="str">
            <v>EUES046621</v>
          </cell>
          <cell r="W5523">
            <v>44814</v>
          </cell>
          <cell r="Z5523">
            <v>2</v>
          </cell>
        </row>
        <row r="5524">
          <cell r="E5524" t="str">
            <v>OPP. WAXPOLE TATISILWAY</v>
          </cell>
          <cell r="G5524">
            <v>8987495120</v>
          </cell>
          <cell r="K5524" t="str">
            <v>BVDC376415</v>
          </cell>
          <cell r="W5524">
            <v>44814</v>
          </cell>
          <cell r="Z5524">
            <v>0</v>
          </cell>
        </row>
        <row r="5525">
          <cell r="E5525" t="str">
            <v>TATISILWAI, JHARKHAND
835103</v>
          </cell>
          <cell r="G5525">
            <v>6200160428</v>
          </cell>
          <cell r="K5525" t="str">
            <v>BQGS031413</v>
          </cell>
          <cell r="W5525">
            <v>44814</v>
          </cell>
          <cell r="Z5525">
            <v>18278</v>
          </cell>
        </row>
        <row r="5526">
          <cell r="E5526" t="str">
            <v>TATISIWAI INDUSTRIAL AREA, RANCHI
835103
TATISILWAY RANCHI</v>
          </cell>
          <cell r="G5526">
            <v>7050549999</v>
          </cell>
          <cell r="K5526">
            <v>107837</v>
          </cell>
          <cell r="W5526">
            <v>44814</v>
          </cell>
          <cell r="Z5526">
            <v>21320</v>
          </cell>
        </row>
        <row r="5527">
          <cell r="E5527" t="str">
            <v>GROUND AND 1 ST FLOOR, BESIDE DAINIK BHASKAR, GOVINDPUR ROAD, DIST :- DHANBAD
GROUND AND 1 ST FLOOR, BESIDE DAINIK BHASKAR, GOVINDPUR ROAD, DIST :- DHANBAD
828109</v>
          </cell>
          <cell r="G5527">
            <v>8789061377</v>
          </cell>
          <cell r="K5527" t="str">
            <v>BRES034488</v>
          </cell>
          <cell r="W5527">
            <v>44814</v>
          </cell>
          <cell r="Z5527">
            <v>15067</v>
          </cell>
        </row>
        <row r="5528">
          <cell r="E5528" t="str">
            <v>LODNA</v>
          </cell>
          <cell r="G5528">
            <v>7644045555</v>
          </cell>
          <cell r="K5528" t="str">
            <v>BTDD162169</v>
          </cell>
          <cell r="W5528">
            <v>44814</v>
          </cell>
          <cell r="Z5528">
            <v>8017</v>
          </cell>
        </row>
        <row r="5529">
          <cell r="E5529" t="str">
            <v>TATISILWAI, JHARKHAND
835103</v>
          </cell>
          <cell r="G5529">
            <v>6200160428</v>
          </cell>
          <cell r="K5529" t="str">
            <v>BQHS040705</v>
          </cell>
          <cell r="W5529">
            <v>44814</v>
          </cell>
          <cell r="Z5529">
            <v>20621</v>
          </cell>
        </row>
        <row r="5530">
          <cell r="E5530" t="str">
            <v>NAGARI, RANCHI
834006</v>
          </cell>
          <cell r="G5530">
            <v>7255848442</v>
          </cell>
          <cell r="K5530" t="str">
            <v>BRAC372524</v>
          </cell>
          <cell r="W5530">
            <v>44813</v>
          </cell>
          <cell r="Z5530">
            <v>19954</v>
          </cell>
        </row>
        <row r="5531">
          <cell r="E5531" t="str">
            <v>JHUMRI TILAIYA</v>
          </cell>
          <cell r="G5531">
            <v>7061052272</v>
          </cell>
          <cell r="K5531" t="str">
            <v>GPLS030458</v>
          </cell>
          <cell r="W5531">
            <v>44813</v>
          </cell>
          <cell r="Z5531">
            <v>22647</v>
          </cell>
        </row>
        <row r="5532">
          <cell r="E5532" t="str">
            <v>GARHWA JHARKHAND</v>
          </cell>
          <cell r="G5532">
            <v>9709158650</v>
          </cell>
          <cell r="K5532" t="str">
            <v>BPHD200246</v>
          </cell>
          <cell r="W5532">
            <v>44813</v>
          </cell>
          <cell r="Z5532">
            <v>5200</v>
          </cell>
        </row>
        <row r="5533">
          <cell r="E5533" t="str">
            <v>LODNA</v>
          </cell>
          <cell r="G5533">
            <v>7644045555</v>
          </cell>
          <cell r="K5533" t="str">
            <v>BTDD162169</v>
          </cell>
          <cell r="W5533">
            <v>44813</v>
          </cell>
          <cell r="Z5533">
            <v>8027</v>
          </cell>
        </row>
        <row r="5534">
          <cell r="E5534" t="str">
            <v>LODNA</v>
          </cell>
          <cell r="G5534">
            <v>7644045555</v>
          </cell>
          <cell r="K5534" t="str">
            <v>BTDD162169</v>
          </cell>
          <cell r="W5534">
            <v>44813</v>
          </cell>
          <cell r="Z5534">
            <v>8027</v>
          </cell>
        </row>
        <row r="5535">
          <cell r="E5535" t="str">
            <v>BANDHTOLI, NAGRI</v>
          </cell>
          <cell r="G5535">
            <v>6201457979</v>
          </cell>
          <cell r="K5535" t="str">
            <v>BUFS046813</v>
          </cell>
          <cell r="W5535">
            <v>44813</v>
          </cell>
          <cell r="Z5535">
            <v>2050</v>
          </cell>
        </row>
        <row r="5536">
          <cell r="E5536" t="str">
            <v>TAPIN PROJECT, CHARHI</v>
          </cell>
          <cell r="G5536">
            <v>6204816691</v>
          </cell>
          <cell r="K5536" t="str">
            <v>BVLD163067</v>
          </cell>
          <cell r="W5536">
            <v>44813</v>
          </cell>
          <cell r="Z5536">
            <v>778</v>
          </cell>
        </row>
        <row r="5537">
          <cell r="E5537" t="str">
            <v>NAGARI,</v>
          </cell>
          <cell r="G5537">
            <v>9204493506</v>
          </cell>
          <cell r="K5537" t="str">
            <v>BILS030211</v>
          </cell>
          <cell r="W5537">
            <v>44812</v>
          </cell>
          <cell r="Z5537">
            <v>48892</v>
          </cell>
        </row>
        <row r="5538">
          <cell r="E5538" t="str">
            <v>NAGARI,</v>
          </cell>
          <cell r="G5538">
            <v>9204493506</v>
          </cell>
          <cell r="K5538" t="str">
            <v>BLGS040582</v>
          </cell>
          <cell r="W5538">
            <v>44812</v>
          </cell>
          <cell r="Z5538">
            <v>37241</v>
          </cell>
        </row>
        <row r="5539">
          <cell r="E5539" t="str">
            <v>GOBINDPUR INDUSTRIAL AREA, DHANBAD</v>
          </cell>
          <cell r="G5539">
            <v>9113169811</v>
          </cell>
          <cell r="K5539" t="str">
            <v>BVJS047894</v>
          </cell>
          <cell r="W5539">
            <v>44812</v>
          </cell>
          <cell r="Z5539">
            <v>4226</v>
          </cell>
        </row>
        <row r="5540">
          <cell r="E5540" t="str">
            <v>BALIDIH, BOKARO</v>
          </cell>
          <cell r="G5540">
            <v>8207778877</v>
          </cell>
          <cell r="K5540" t="str">
            <v>BRAF110427</v>
          </cell>
          <cell r="W5540">
            <v>44812</v>
          </cell>
          <cell r="Z5540">
            <v>3308</v>
          </cell>
        </row>
        <row r="5541">
          <cell r="E5541" t="str">
            <v>ARGADA ROAD, BINJHAR, P.O. - MARAR, RAMGARH
829117</v>
          </cell>
          <cell r="G5541">
            <v>7004687780</v>
          </cell>
          <cell r="K5541" t="str">
            <v>BSCS037449</v>
          </cell>
          <cell r="W5541">
            <v>44812</v>
          </cell>
          <cell r="Z5541">
            <v>16119</v>
          </cell>
        </row>
        <row r="5542">
          <cell r="E5542" t="str">
            <v>CHUTIA, RANCHI</v>
          </cell>
          <cell r="G5542">
            <v>6204166942</v>
          </cell>
          <cell r="K5542" t="str">
            <v>BVKC374485</v>
          </cell>
          <cell r="W5542">
            <v>44811</v>
          </cell>
          <cell r="Z5542">
            <v>1077</v>
          </cell>
        </row>
        <row r="5543">
          <cell r="E5543" t="str">
            <v>A-3, 2ND PHASE, ADITYAPUR INDUSTRIAL AREA, ADITYAPUR, JAMSHEDPUR, JHARKHAND
A-3, 2ND PHASE, ADITYAPUR INDUSTRIAL AREA, ADITYAPUR, JAMSHEDPUR, JHARKHAND
831013
JAMHEDPUR</v>
          </cell>
          <cell r="G5543">
            <v>9608189810</v>
          </cell>
          <cell r="K5543" t="str">
            <v>GPBC370442</v>
          </cell>
          <cell r="W5543">
            <v>44811</v>
          </cell>
          <cell r="Z5543">
            <v>13291</v>
          </cell>
        </row>
        <row r="5544">
          <cell r="E5544" t="str">
            <v>ADITYAPUR KANDRA ROAD
831013</v>
          </cell>
          <cell r="G5544">
            <v>9608189810</v>
          </cell>
          <cell r="K5544" t="str">
            <v>BRDC373261</v>
          </cell>
          <cell r="W5544">
            <v>44811</v>
          </cell>
          <cell r="Z5544">
            <v>4307</v>
          </cell>
        </row>
        <row r="5545">
          <cell r="E5545" t="str">
            <v>LODNA</v>
          </cell>
          <cell r="G5545">
            <v>7644045555</v>
          </cell>
          <cell r="K5545" t="str">
            <v>BTDD162169</v>
          </cell>
          <cell r="W5545">
            <v>44810</v>
          </cell>
          <cell r="Z5545">
            <v>8027</v>
          </cell>
        </row>
        <row r="5546">
          <cell r="E5546" t="str">
            <v>LODNA</v>
          </cell>
          <cell r="G5546">
            <v>7644045555</v>
          </cell>
          <cell r="K5546" t="str">
            <v>BTDD162169</v>
          </cell>
          <cell r="W5546">
            <v>44810</v>
          </cell>
          <cell r="Z5546">
            <v>8027</v>
          </cell>
        </row>
        <row r="5547">
          <cell r="E5547" t="str">
            <v>PHASE - IV, PLOT NO. - IV-C/3 P AND IV-C/2 P, BOKARO INDUSTRIAL AREA, BALIDIH, BOKARO
PHASE - IV, PLOT NO. - IV-C/3 P AND IV-C/2 P, BOKARO INDUSTRIAL AREA, BALIDIH, BOKARO
827014</v>
          </cell>
          <cell r="G5547">
            <v>9006512017</v>
          </cell>
          <cell r="K5547" t="str">
            <v>BSDS037649</v>
          </cell>
          <cell r="W5547">
            <v>44810</v>
          </cell>
          <cell r="Z5547">
            <v>17747</v>
          </cell>
        </row>
        <row r="5548">
          <cell r="E5548" t="str">
            <v>NEAR P.N BANK MAIN ROAD,, RAMGARH CANTT-829122, DIST. RAMGARH
829122
BUDHAKHOP, AMBRELA, KARMA,</v>
          </cell>
          <cell r="G5548">
            <v>9693796748</v>
          </cell>
          <cell r="K5548" t="str">
            <v>BSHS038806</v>
          </cell>
          <cell r="W5548">
            <v>44809</v>
          </cell>
          <cell r="Z5548">
            <v>13567</v>
          </cell>
        </row>
        <row r="5549">
          <cell r="E5549" t="str">
            <v>NEAR P.N BANK MAIN ROAD,, RAMGARH CANTT-829122, DIST. RAMGARH
829122
BUDHAKHOP, AMBRELA, KARMA,</v>
          </cell>
          <cell r="G5549">
            <v>9693796748</v>
          </cell>
          <cell r="K5549" t="str">
            <v>BQBS030091</v>
          </cell>
          <cell r="W5549">
            <v>44809</v>
          </cell>
          <cell r="Z5549">
            <v>35566</v>
          </cell>
        </row>
        <row r="5550">
          <cell r="E5550" t="str">
            <v>KHERA</v>
          </cell>
          <cell r="G5550">
            <v>9263634417</v>
          </cell>
          <cell r="K5550" t="str">
            <v>BTCD162159</v>
          </cell>
          <cell r="W5550">
            <v>44809</v>
          </cell>
          <cell r="Z5550">
            <v>5924</v>
          </cell>
        </row>
        <row r="5551">
          <cell r="E5551" t="str">
            <v>KHERA</v>
          </cell>
          <cell r="G5551">
            <v>9263634417</v>
          </cell>
          <cell r="K5551" t="str">
            <v>BTCD162159</v>
          </cell>
          <cell r="W5551">
            <v>44809</v>
          </cell>
          <cell r="Z5551">
            <v>5924</v>
          </cell>
        </row>
        <row r="5552">
          <cell r="E5552" t="str">
            <v>HAZARIBAGH
RANCHI JHARKHAND 834002
INDIA</v>
          </cell>
          <cell r="G5552">
            <v>7361044448</v>
          </cell>
          <cell r="K5552" t="str">
            <v>BKAS030685</v>
          </cell>
          <cell r="W5552">
            <v>44807</v>
          </cell>
          <cell r="Z5552">
            <v>41516</v>
          </cell>
        </row>
        <row r="5553">
          <cell r="E5553" t="str">
            <v>ARGADA ROAD, BINJHAR, P.O. - MARAR, RAMGARH
829117</v>
          </cell>
          <cell r="G5553">
            <v>8294504879</v>
          </cell>
          <cell r="K5553" t="str">
            <v>BSCS037449</v>
          </cell>
          <cell r="W5553">
            <v>44807</v>
          </cell>
          <cell r="Z5553">
            <v>16119</v>
          </cell>
        </row>
        <row r="5554">
          <cell r="E5554" t="str">
            <v>Chiturdih, Dhanbad.</v>
          </cell>
          <cell r="G5554">
            <v>8008924995</v>
          </cell>
          <cell r="K5554" t="str">
            <v>BTDD162192</v>
          </cell>
          <cell r="W5554">
            <v>44807</v>
          </cell>
          <cell r="Z5554">
            <v>3365</v>
          </cell>
        </row>
        <row r="5555">
          <cell r="E5555" t="str">
            <v>BHOWRA, DHANBAD</v>
          </cell>
          <cell r="G5555">
            <v>9304628308</v>
          </cell>
          <cell r="K5555" t="str">
            <v>BSAD161597</v>
          </cell>
          <cell r="W5555">
            <v>44807</v>
          </cell>
          <cell r="Z5555">
            <v>2022</v>
          </cell>
        </row>
        <row r="5556">
          <cell r="E5556" t="str">
            <v>GETALATU, RANCHI</v>
          </cell>
          <cell r="G5556">
            <v>8877664494</v>
          </cell>
          <cell r="K5556" t="str">
            <v>BUFC372853</v>
          </cell>
          <cell r="W5556">
            <v>44806</v>
          </cell>
          <cell r="Z5556">
            <v>59</v>
          </cell>
        </row>
        <row r="5557">
          <cell r="E5557" t="str">
            <v>9.P .INDUSTRIAL AREA  KOKAR, RANCHI, TIN-20880200515
9.P .INDUSTRIAL AREA  KOKAR, RANCHI, TIN-20880200515
834001</v>
          </cell>
          <cell r="G5557">
            <v>9431101890</v>
          </cell>
          <cell r="K5557" t="str">
            <v>BTGS031205</v>
          </cell>
          <cell r="W5557">
            <v>44806</v>
          </cell>
          <cell r="Z5557">
            <v>12393</v>
          </cell>
        </row>
        <row r="5558">
          <cell r="E5558" t="str">
            <v>CHUTIA, RANCHI</v>
          </cell>
          <cell r="G5558">
            <v>9939622140</v>
          </cell>
          <cell r="K5558" t="str">
            <v>BUFD162814</v>
          </cell>
          <cell r="W5558">
            <v>44806</v>
          </cell>
          <cell r="Z5558">
            <v>2656</v>
          </cell>
        </row>
        <row r="5559">
          <cell r="E5559" t="str">
            <v>NTA LODNA, DHANBAD</v>
          </cell>
          <cell r="G5559">
            <v>9065764901</v>
          </cell>
          <cell r="K5559" t="str">
            <v>BULD162559</v>
          </cell>
          <cell r="W5559">
            <v>44806</v>
          </cell>
          <cell r="Z5559">
            <v>4983</v>
          </cell>
        </row>
        <row r="5560">
          <cell r="E5560" t="str">
            <v>TATISILWAI, JHARKHAND
835103</v>
          </cell>
          <cell r="G5560">
            <v>6200160428</v>
          </cell>
          <cell r="K5560" t="str">
            <v>BQHS040705</v>
          </cell>
          <cell r="W5560">
            <v>44805</v>
          </cell>
          <cell r="Z5560">
            <v>20452</v>
          </cell>
        </row>
        <row r="5561">
          <cell r="E5561" t="str">
            <v>TAPIN PROJECT, TAPIN</v>
          </cell>
          <cell r="G5561">
            <v>8521064546</v>
          </cell>
          <cell r="K5561" t="str">
            <v>BUID162953</v>
          </cell>
          <cell r="W5561">
            <v>44805</v>
          </cell>
          <cell r="Z5561">
            <v>1199</v>
          </cell>
        </row>
        <row r="5562">
          <cell r="E5562" t="str">
            <v>BOKARO,JHARKHAND
827004</v>
          </cell>
          <cell r="G5562">
            <v>9686365011</v>
          </cell>
          <cell r="K5562" t="str">
            <v>BRGC373881</v>
          </cell>
          <cell r="W5562">
            <v>44805</v>
          </cell>
          <cell r="Z5562">
            <v>7024</v>
          </cell>
        </row>
        <row r="5563">
          <cell r="E5563" t="str">
            <v>RANCHI,JHARKHAND
825301
JHUMRA</v>
          </cell>
          <cell r="G5563">
            <v>8541022146</v>
          </cell>
          <cell r="K5563" t="str">
            <v>BTIS031829</v>
          </cell>
          <cell r="W5563">
            <v>44805</v>
          </cell>
          <cell r="Z5563">
            <v>7223</v>
          </cell>
        </row>
        <row r="5564">
          <cell r="E5564" t="str">
            <v>TAPIN PROJECT, TAPIN</v>
          </cell>
          <cell r="G5564">
            <v>8521064546</v>
          </cell>
          <cell r="K5564" t="str">
            <v>BUID162953</v>
          </cell>
          <cell r="W5564">
            <v>44805</v>
          </cell>
          <cell r="Z5564">
            <v>1199</v>
          </cell>
        </row>
        <row r="5565">
          <cell r="E5565" t="str">
            <v>TATISILWAI, JHARKHAND
835103</v>
          </cell>
          <cell r="G5565">
            <v>6200160428</v>
          </cell>
          <cell r="K5565" t="str">
            <v>BQHS040705</v>
          </cell>
          <cell r="W5565">
            <v>44804</v>
          </cell>
          <cell r="Z5565">
            <v>20321</v>
          </cell>
        </row>
        <row r="5566">
          <cell r="E5566" t="str">
            <v>TATISILWAI, JHARKHAND
835103</v>
          </cell>
          <cell r="G5566">
            <v>6200160428</v>
          </cell>
          <cell r="K5566" t="str">
            <v>BQGS031413</v>
          </cell>
          <cell r="W5566">
            <v>44804</v>
          </cell>
          <cell r="Z5566">
            <v>17969</v>
          </cell>
        </row>
        <row r="5567">
          <cell r="E5567" t="str">
            <v>TATULMURI, DHANBAD</v>
          </cell>
          <cell r="G5567">
            <v>9661544624</v>
          </cell>
          <cell r="K5567" t="str">
            <v>BUGD162852</v>
          </cell>
          <cell r="W5567">
            <v>44804</v>
          </cell>
          <cell r="Z5567">
            <v>1414</v>
          </cell>
        </row>
        <row r="5568">
          <cell r="E5568" t="str">
            <v>TATULMURI, DHANBAD</v>
          </cell>
          <cell r="G5568">
            <v>9661544624</v>
          </cell>
          <cell r="K5568" t="str">
            <v>BUGD162852</v>
          </cell>
          <cell r="W5568">
            <v>44804</v>
          </cell>
          <cell r="Z5568">
            <v>1421</v>
          </cell>
        </row>
        <row r="5569">
          <cell r="E5569" t="str">
            <v>DHANBAD</v>
          </cell>
          <cell r="G5569">
            <v>6207308280</v>
          </cell>
          <cell r="K5569" t="str">
            <v>BTED162231</v>
          </cell>
          <cell r="W5569">
            <v>44804</v>
          </cell>
          <cell r="Z5569">
            <v>4560</v>
          </cell>
        </row>
        <row r="5570">
          <cell r="E5570" t="str">
            <v>ANGAR PATRA,DHANBAD</v>
          </cell>
          <cell r="G5570">
            <v>6207308280</v>
          </cell>
          <cell r="K5570" t="str">
            <v>BSGD161898</v>
          </cell>
          <cell r="W5570">
            <v>44804</v>
          </cell>
          <cell r="Z5570">
            <v>2500</v>
          </cell>
        </row>
        <row r="5571">
          <cell r="E5571" t="str">
            <v>GROUND AND 1 ST FLOOR, BESIDE DAINIK BHASKAR, GOVINDPUR ROAD, DIST :- DHANBAD
GROUND AND 1 ST FLOOR, BESIDE DAINIK BHASKAR, GOVINDPUR ROAD, DIST :- DHANBAD
828109</v>
          </cell>
          <cell r="G5571">
            <v>8789061377</v>
          </cell>
          <cell r="K5571" t="str">
            <v>BRES034488</v>
          </cell>
          <cell r="W5571">
            <v>44803</v>
          </cell>
          <cell r="Z5571">
            <v>14958</v>
          </cell>
        </row>
        <row r="5572">
          <cell r="E5572" t="str">
            <v>KOKAR INDUSTRIAL AREA,,RANCHI
834002
KOKAR INDUSTRIAL AREA RANCHI</v>
          </cell>
          <cell r="G5572">
            <v>9599040419</v>
          </cell>
          <cell r="K5572" t="str">
            <v>BPLF150007</v>
          </cell>
          <cell r="W5572">
            <v>44803</v>
          </cell>
          <cell r="Z5572">
            <v>26408</v>
          </cell>
        </row>
        <row r="5573">
          <cell r="E5573" t="str">
            <v>TRIDENT PNEUMATICS PVT LTD   5/232,KNG PUDUR ROADSOMAYAMPALAYAM POSTCOIMBATORE IND</v>
          </cell>
          <cell r="G5573">
            <v>7079053079</v>
          </cell>
          <cell r="K5573" t="str">
            <v>BRCC373040</v>
          </cell>
          <cell r="W5573">
            <v>44802</v>
          </cell>
          <cell r="Z5573">
            <v>17496</v>
          </cell>
        </row>
        <row r="5574">
          <cell r="E5574" t="str">
            <v>HAZARIBAGH</v>
          </cell>
          <cell r="G5574">
            <v>7011855919</v>
          </cell>
          <cell r="K5574" t="str">
            <v>BVKC374401</v>
          </cell>
          <cell r="W5574">
            <v>44802</v>
          </cell>
          <cell r="Z5574">
            <v>1</v>
          </cell>
        </row>
        <row r="5575">
          <cell r="E5575" t="str">
            <v>PATRATU</v>
          </cell>
          <cell r="G5575">
            <v>9714426461</v>
          </cell>
          <cell r="K5575" t="str">
            <v>EVKS047996</v>
          </cell>
          <cell r="W5575">
            <v>44802</v>
          </cell>
          <cell r="Z5575">
            <v>3</v>
          </cell>
        </row>
        <row r="5576">
          <cell r="E5576" t="str">
            <v>NAGRI,RANCHI
835202
RANCHI</v>
          </cell>
          <cell r="G5576">
            <v>9608884168</v>
          </cell>
          <cell r="K5576" t="str">
            <v>BIGS030904</v>
          </cell>
          <cell r="W5576">
            <v>44802</v>
          </cell>
          <cell r="Z5576">
            <v>29517</v>
          </cell>
        </row>
        <row r="5577">
          <cell r="E5577" t="str">
            <v>REHLA,GARWA,JHARKHAND
822124
RANCHI</v>
          </cell>
          <cell r="G5577">
            <v>7004623399</v>
          </cell>
          <cell r="K5577" t="str">
            <v>GOIS031795</v>
          </cell>
          <cell r="W5577">
            <v>44802</v>
          </cell>
          <cell r="Z5577">
            <v>27792</v>
          </cell>
        </row>
        <row r="5578">
          <cell r="E5578" t="str">
            <v>RATANPUR,DHANBAD
828109</v>
          </cell>
          <cell r="G5578">
            <v>9031029501</v>
          </cell>
          <cell r="K5578" t="str">
            <v>BTLC377584</v>
          </cell>
          <cell r="W5578">
            <v>44802</v>
          </cell>
          <cell r="Z5578">
            <v>3711</v>
          </cell>
        </row>
        <row r="5579">
          <cell r="E5579" t="str">
            <v>LATEHAR JHARKHAND
834002</v>
          </cell>
          <cell r="G5579">
            <v>8779843200</v>
          </cell>
          <cell r="K5579" t="str">
            <v>BUJC370090</v>
          </cell>
          <cell r="W5579">
            <v>44801</v>
          </cell>
          <cell r="Z5579">
            <v>2386</v>
          </cell>
        </row>
        <row r="5580">
          <cell r="E5580" t="str">
            <v>LATEHAR JHARKHAND
834002</v>
          </cell>
          <cell r="G5580">
            <v>8779843200</v>
          </cell>
          <cell r="K5580" t="str">
            <v>BUJC370090</v>
          </cell>
          <cell r="W5580">
            <v>44800</v>
          </cell>
          <cell r="Z5580">
            <v>2385</v>
          </cell>
        </row>
        <row r="5581">
          <cell r="E5581" t="str">
            <v>18/2 DALADALI ROAD, NEAR ANKUR NURSERY</v>
          </cell>
          <cell r="G5581">
            <v>9540735360</v>
          </cell>
          <cell r="K5581" t="str">
            <v>NA</v>
          </cell>
          <cell r="W5581">
            <v>44800</v>
          </cell>
          <cell r="Z5581">
            <v>0</v>
          </cell>
        </row>
        <row r="5582">
          <cell r="E5582" t="str">
            <v>AAMZAR, BALIAPUR ROAD, DHANBAD
AAMZAR, BALIAPUR ROAD, DHANBAD
000000</v>
          </cell>
          <cell r="G5582">
            <v>7488737393</v>
          </cell>
          <cell r="K5582" t="str">
            <v>BUES035210</v>
          </cell>
          <cell r="W5582">
            <v>44800</v>
          </cell>
          <cell r="Z5582">
            <v>2727</v>
          </cell>
        </row>
        <row r="5583">
          <cell r="E5583" t="str">
            <v>NTA LODNA, DHANBAD</v>
          </cell>
          <cell r="G5583">
            <v>7644045555</v>
          </cell>
          <cell r="K5583" t="str">
            <v>BULD162559</v>
          </cell>
          <cell r="W5583">
            <v>44800</v>
          </cell>
          <cell r="Z5583">
            <v>4518</v>
          </cell>
        </row>
        <row r="5584">
          <cell r="E5584" t="str">
            <v>GROUND FLOOR,, OFFICE NO.448A, ROAD NO.4, ASHOK NAGAR
GROUND FLOOR,, OFFICE NO.448A, ROAD NO.4, ASHOK NAGAR
829118
PLOT NO:- 47P, PATRATU INDUSTRIAL AREA</v>
          </cell>
          <cell r="G5584">
            <v>7541959323</v>
          </cell>
          <cell r="K5584" t="str">
            <v>GOGC370754</v>
          </cell>
          <cell r="W5584">
            <v>44799</v>
          </cell>
          <cell r="Z5584">
            <v>30509</v>
          </cell>
        </row>
        <row r="5585">
          <cell r="E5585" t="str">
            <v>DALTONGANJ</v>
          </cell>
          <cell r="G5585">
            <v>8757260073</v>
          </cell>
          <cell r="K5585" t="str">
            <v>BUBS045955</v>
          </cell>
          <cell r="W5585">
            <v>44799</v>
          </cell>
          <cell r="Z5585">
            <v>240</v>
          </cell>
        </row>
        <row r="5586">
          <cell r="E5586" t="str">
            <v>DALTONGANJ</v>
          </cell>
          <cell r="G5586">
            <v>8757260073</v>
          </cell>
          <cell r="K5586" t="str">
            <v>BUBS045965</v>
          </cell>
          <cell r="W5586">
            <v>44799</v>
          </cell>
          <cell r="Z5586">
            <v>260</v>
          </cell>
        </row>
        <row r="5587">
          <cell r="E5587" t="str">
            <v>C/O L&amp;T LIMITED, CHOUSA, BUXER, BIHAR</v>
          </cell>
          <cell r="G5587">
            <v>8349233066</v>
          </cell>
          <cell r="K5587" t="str">
            <v>BVDD163198</v>
          </cell>
          <cell r="W5587">
            <v>44799</v>
          </cell>
          <cell r="Z5587">
            <v>1</v>
          </cell>
        </row>
        <row r="5588">
          <cell r="E5588" t="str">
            <v>BARHI INDUSTRIAL ARE BARHI</v>
          </cell>
          <cell r="G5588">
            <v>8795889641</v>
          </cell>
          <cell r="K5588" t="str">
            <v>BUES034992</v>
          </cell>
          <cell r="W5588">
            <v>44799</v>
          </cell>
          <cell r="Z5588">
            <v>458</v>
          </cell>
        </row>
        <row r="5589">
          <cell r="E5589" t="str">
            <v>C/O - PREM PRAKASH AGARWAL, OPP - HILLVIEW FUEL STATION, GODHUR, P.O - KUSUNDA, DHANBAD</v>
          </cell>
          <cell r="G5589">
            <v>7295943617</v>
          </cell>
          <cell r="K5589" t="str">
            <v>BTED162217</v>
          </cell>
          <cell r="W5589">
            <v>44799</v>
          </cell>
          <cell r="Z5589">
            <v>4835</v>
          </cell>
        </row>
        <row r="5590">
          <cell r="E5590" t="str">
            <v>TATULMURI, DHANBAD</v>
          </cell>
          <cell r="G5590">
            <v>6299066158</v>
          </cell>
          <cell r="K5590" t="str">
            <v>BUGD162852</v>
          </cell>
          <cell r="W5590">
            <v>44799</v>
          </cell>
          <cell r="Z5590">
            <v>1375</v>
          </cell>
        </row>
        <row r="5591">
          <cell r="E5591" t="str">
            <v>9.P .INDUSTRIAL AREA  KOKAR, RANCHI, TIN-20880200515
9.P .INDUSTRIAL AREA  KOKAR, RANCHI, TIN-20880200515
834001</v>
          </cell>
          <cell r="G5591">
            <v>9955178750</v>
          </cell>
          <cell r="K5591" t="str">
            <v>BTGS031205</v>
          </cell>
          <cell r="W5591">
            <v>44798</v>
          </cell>
          <cell r="Z5591">
            <v>12150</v>
          </cell>
        </row>
        <row r="5592">
          <cell r="E5592" t="str">
            <v>REHLA,GARWA,JHARKHAND
822124
RANCHI</v>
          </cell>
          <cell r="G5592">
            <v>7004623399</v>
          </cell>
          <cell r="K5592" t="str">
            <v>GOIS031795</v>
          </cell>
          <cell r="W5592">
            <v>44798</v>
          </cell>
          <cell r="Z5592">
            <v>27705</v>
          </cell>
        </row>
        <row r="5593">
          <cell r="E5593" t="str">
            <v>SADAR HOSPITAL, BOKARO, C/O L &amp; T LTD. BOKARO, JHARKHAND
C/O L &amp; T LTD. BOKARO, JHARKHAND
000000</v>
          </cell>
          <cell r="G5593">
            <v>7654511684</v>
          </cell>
          <cell r="K5593" t="str">
            <v>BUBS045931</v>
          </cell>
          <cell r="W5593">
            <v>44798</v>
          </cell>
          <cell r="Z5593">
            <v>3336</v>
          </cell>
        </row>
        <row r="5594">
          <cell r="E5594" t="str">
            <v>SADAR HOSPITAL, BOKARO, C/O L &amp; T LTD. BOKARO, JHARKHAND
C/O L &amp; T LTD. BOKARO, JHARKHAND
000000</v>
          </cell>
          <cell r="G5594">
            <v>7654511684</v>
          </cell>
          <cell r="K5594" t="str">
            <v>BUBS045933</v>
          </cell>
          <cell r="W5594">
            <v>44798</v>
          </cell>
          <cell r="Z5594">
            <v>2991</v>
          </cell>
        </row>
        <row r="5595">
          <cell r="E5595" t="str">
            <v>BAZAR SAMITI,RAMGARH
829122</v>
          </cell>
          <cell r="G5595">
            <v>9835764965</v>
          </cell>
          <cell r="K5595" t="str">
            <v>BTGC379081</v>
          </cell>
          <cell r="W5595">
            <v>44798</v>
          </cell>
          <cell r="Z5595">
            <v>4212</v>
          </cell>
        </row>
        <row r="5596">
          <cell r="E5596" t="str">
            <v>BAZAR SAMITI,RAMGARH
829122</v>
          </cell>
          <cell r="G5596">
            <v>9835764965</v>
          </cell>
          <cell r="K5596" t="str">
            <v>BSBC375576</v>
          </cell>
          <cell r="W5596">
            <v>44798</v>
          </cell>
          <cell r="Z5596">
            <v>7393</v>
          </cell>
        </row>
        <row r="5597">
          <cell r="E5597" t="str">
            <v>HAZARIBAGH,  HAZARIBAGH, JHARKHAND 825301</v>
          </cell>
          <cell r="G5597">
            <v>9031303137</v>
          </cell>
          <cell r="K5597" t="str">
            <v>BUCS034128</v>
          </cell>
          <cell r="W5597">
            <v>44798</v>
          </cell>
          <cell r="Z5597">
            <v>440</v>
          </cell>
        </row>
        <row r="5598">
          <cell r="E5598" t="str">
            <v>HAZARIBAGH,  HAZARIBAGH, JHARKHAND 825301</v>
          </cell>
          <cell r="G5598">
            <v>9031303137</v>
          </cell>
          <cell r="K5598" t="str">
            <v>BUAS033747</v>
          </cell>
          <cell r="W5598">
            <v>44798</v>
          </cell>
          <cell r="Z5598">
            <v>215</v>
          </cell>
        </row>
        <row r="5599">
          <cell r="E5599" t="str">
            <v>NAGRI, RANCHI
TIKRATOLI, P.O:- NAGRI, RANCHI
834006</v>
          </cell>
          <cell r="G5599">
            <v>7549287704</v>
          </cell>
          <cell r="K5599" t="str">
            <v>BKKS030393</v>
          </cell>
          <cell r="W5599">
            <v>44798</v>
          </cell>
          <cell r="Z5599">
            <v>7290</v>
          </cell>
        </row>
        <row r="5600">
          <cell r="E5600" t="str">
            <v>GOVINDPUR DHANBAD</v>
          </cell>
          <cell r="G5600">
            <v>9110154620</v>
          </cell>
          <cell r="K5600" t="str">
            <v>BRFS034901</v>
          </cell>
          <cell r="W5600">
            <v>44798</v>
          </cell>
          <cell r="Z5600">
            <v>11704</v>
          </cell>
        </row>
        <row r="5601">
          <cell r="E5601" t="str">
            <v>GOVINDPUR DHANBAD</v>
          </cell>
          <cell r="G5601">
            <v>9110154620</v>
          </cell>
          <cell r="K5601" t="str">
            <v>BRBS041574</v>
          </cell>
          <cell r="W5601">
            <v>44798</v>
          </cell>
          <cell r="Z5601">
            <v>26701</v>
          </cell>
        </row>
        <row r="5602">
          <cell r="E5602" t="str">
            <v>GOVINDPUR, DHANBAD</v>
          </cell>
          <cell r="G5602">
            <v>9661677261</v>
          </cell>
          <cell r="K5602" t="str">
            <v>BJFS031286</v>
          </cell>
          <cell r="W5602">
            <v>44798</v>
          </cell>
          <cell r="Z5602">
            <v>48825</v>
          </cell>
        </row>
        <row r="5603">
          <cell r="E5603" t="str">
            <v>DALTONGANJ, JHARKHAND
822101
DALTONGANJ</v>
          </cell>
          <cell r="G5603">
            <v>6204789092</v>
          </cell>
          <cell r="K5603" t="str">
            <v>BRJC371742</v>
          </cell>
          <cell r="W5603">
            <v>44798</v>
          </cell>
          <cell r="Z5603">
            <v>6167</v>
          </cell>
        </row>
        <row r="5604">
          <cell r="E5604" t="str">
            <v>NAGRI,RANCHI
835202
RANCHI</v>
          </cell>
          <cell r="G5604">
            <v>8877024924</v>
          </cell>
          <cell r="K5604" t="str">
            <v>BMJS040004</v>
          </cell>
          <cell r="W5604">
            <v>44798</v>
          </cell>
          <cell r="Z5604">
            <v>22401</v>
          </cell>
        </row>
        <row r="5605">
          <cell r="E5605" t="str">
            <v>NICHITPUR</v>
          </cell>
          <cell r="G5605">
            <v>7295943617</v>
          </cell>
          <cell r="K5605" t="str">
            <v>BUCD162696</v>
          </cell>
          <cell r="W5605">
            <v>44798</v>
          </cell>
          <cell r="Z5605">
            <v>2500</v>
          </cell>
        </row>
        <row r="5606">
          <cell r="E5606" t="str">
            <v>SADAR HOSPITAL, LATEHAR, C/O L &amp; T LTD. LATEHAR, JHARKHAND
C/O L &amp; T LTD. BOKARO, JHARKHAND
000000</v>
          </cell>
          <cell r="G5606">
            <v>6206408130</v>
          </cell>
          <cell r="K5606" t="str">
            <v>BUCS046101</v>
          </cell>
          <cell r="W5606">
            <v>44797</v>
          </cell>
          <cell r="Z5606">
            <v>40</v>
          </cell>
        </row>
        <row r="5607">
          <cell r="E5607" t="str">
            <v>SADAR HOSPITAL, LATEHAR, C/O L &amp; T LTD. LATEHAR, JHARKHAND
C/O L &amp; T LTD. BOKARO, JHARKHAND
000000</v>
          </cell>
          <cell r="G5607">
            <v>6206408130</v>
          </cell>
          <cell r="K5607" t="str">
            <v>BUCS046173</v>
          </cell>
          <cell r="W5607">
            <v>44797</v>
          </cell>
          <cell r="Z5607">
            <v>45</v>
          </cell>
        </row>
        <row r="5608">
          <cell r="E5608" t="str">
            <v>BASTAWLA DHANBAD</v>
          </cell>
          <cell r="G5608">
            <v>7489823544</v>
          </cell>
          <cell r="K5608" t="str">
            <v>BUAD162630</v>
          </cell>
          <cell r="W5608">
            <v>44797</v>
          </cell>
          <cell r="Z5608">
            <v>2519</v>
          </cell>
        </row>
        <row r="5609">
          <cell r="E5609" t="str">
            <v>AMLO, PHUSHRO</v>
          </cell>
          <cell r="G5609">
            <v>6202842173</v>
          </cell>
          <cell r="K5609" t="str">
            <v>BTKD162074</v>
          </cell>
          <cell r="W5609">
            <v>44797</v>
          </cell>
          <cell r="Z5609">
            <v>5595</v>
          </cell>
        </row>
        <row r="5610">
          <cell r="E5610" t="str">
            <v>AMLO, PHUSHRO</v>
          </cell>
          <cell r="G5610">
            <v>6202842173</v>
          </cell>
          <cell r="K5610" t="str">
            <v>BTKD162077</v>
          </cell>
          <cell r="W5610">
            <v>44797</v>
          </cell>
          <cell r="Z5610">
            <v>2589</v>
          </cell>
        </row>
        <row r="5611">
          <cell r="E5611" t="str">
            <v>C/O - SUJIT KUMAR, SAHAJANAND NAGAR, H. NO. -121, RANI ROAD, BHUDA, BARMASIA,, DHANBAD</v>
          </cell>
          <cell r="G5611">
            <v>9334537849</v>
          </cell>
          <cell r="K5611" t="str">
            <v>BTED200706</v>
          </cell>
          <cell r="W5611">
            <v>44797</v>
          </cell>
          <cell r="Z5611">
            <v>4401</v>
          </cell>
        </row>
        <row r="5612">
          <cell r="E5612" t="str">
            <v>ASHOKA PROJECT PIPARWAR</v>
          </cell>
          <cell r="G5612">
            <v>9102994458</v>
          </cell>
          <cell r="K5612" t="str">
            <v>BUID162912</v>
          </cell>
          <cell r="W5612">
            <v>44796</v>
          </cell>
          <cell r="Z5612">
            <v>1951</v>
          </cell>
        </row>
        <row r="5613">
          <cell r="E5613" t="str">
            <v>REHLA, GARHWA ROAD, PALAMU D.T, JHARKHAND
PALAMU JHARKHAND 822124
INDIA</v>
          </cell>
          <cell r="G5613">
            <v>7902431955</v>
          </cell>
          <cell r="K5613" t="str">
            <v>BLFS031469</v>
          </cell>
          <cell r="W5613">
            <v>44795</v>
          </cell>
          <cell r="Z5613">
            <v>33917</v>
          </cell>
        </row>
        <row r="5614">
          <cell r="E5614" t="str">
            <v>PLOT NO. 79, KAPASARA,, SUNDERNAGAR, CHIRKUNDA,, DHANBAD - 828 202
PLOT NO. 79, KAPASARA,, SUNDERNAGAR, CHIRKUNDA,, DHANBAD - 828 202
828202</v>
          </cell>
          <cell r="G5614">
            <v>8101005542</v>
          </cell>
          <cell r="K5614" t="str">
            <v>BTFS031006</v>
          </cell>
          <cell r="W5614">
            <v>44795</v>
          </cell>
          <cell r="Z5614">
            <v>3295</v>
          </cell>
        </row>
        <row r="5615">
          <cell r="E5615" t="str">
            <v>REHLA,GARWA,JHARKHAND
822124
RANCHI</v>
          </cell>
          <cell r="G5615">
            <v>7004623399</v>
          </cell>
          <cell r="K5615" t="str">
            <v>BMFS031346</v>
          </cell>
          <cell r="W5615">
            <v>44795</v>
          </cell>
          <cell r="Z5615">
            <v>20906</v>
          </cell>
        </row>
        <row r="5616">
          <cell r="E5616" t="str">
            <v>RANCHI</v>
          </cell>
          <cell r="G5616">
            <v>9973686006</v>
          </cell>
          <cell r="K5616" t="str">
            <v>BLIS031950</v>
          </cell>
          <cell r="W5616">
            <v>44794</v>
          </cell>
          <cell r="Z5616">
            <v>26202</v>
          </cell>
        </row>
        <row r="5617">
          <cell r="E5617" t="str">
            <v>ADITYAPUR KANDRA ROAD
831013</v>
          </cell>
          <cell r="G5617">
            <v>8709350884</v>
          </cell>
          <cell r="K5617" t="str">
            <v>BRCD160984</v>
          </cell>
          <cell r="W5617">
            <v>44793</v>
          </cell>
          <cell r="Z5617">
            <v>0</v>
          </cell>
        </row>
        <row r="5618">
          <cell r="E5618" t="str">
            <v>C/O URANIUM CORPORATION OF INDIA LIMITED, MOHULDIH MINES, SARAIKELA, KHARSAWAN</v>
          </cell>
          <cell r="G5618">
            <v>7903246361</v>
          </cell>
          <cell r="K5618" t="str">
            <v>BUAL160594</v>
          </cell>
          <cell r="W5618">
            <v>44793</v>
          </cell>
          <cell r="Z5618">
            <v>1163</v>
          </cell>
        </row>
        <row r="5619">
          <cell r="E5619" t="str">
            <v>AT - HEHAL, POST - BARKAKANA
BARKAKANA
829103</v>
          </cell>
          <cell r="G5619">
            <v>9386515681</v>
          </cell>
          <cell r="K5619" t="str">
            <v>BUAS033580</v>
          </cell>
          <cell r="W5619">
            <v>44792</v>
          </cell>
          <cell r="Z5619">
            <v>8321</v>
          </cell>
        </row>
        <row r="5620">
          <cell r="E5620" t="str">
            <v>KHURPANIA, KHASHMAHAL, PHUSHRO</v>
          </cell>
          <cell r="G5620">
            <v>8084594544</v>
          </cell>
          <cell r="K5620" t="str">
            <v>BTHD162350</v>
          </cell>
          <cell r="W5620">
            <v>44792</v>
          </cell>
          <cell r="Z5620">
            <v>1547</v>
          </cell>
        </row>
        <row r="5621">
          <cell r="E5621" t="str">
            <v>TUPUDANA INDUSTRIAL AREA, RANCHI
PLOT NO. - 45 &amp; 46, TUPUDAN AINDUSTRIAL AREA, TUPUDANA, HATIA, RANCHI
834003
TIPUDANA INDUSTRIAL AREA</v>
          </cell>
          <cell r="G5621">
            <v>7717734248</v>
          </cell>
          <cell r="K5621" t="str">
            <v>BQBS033819</v>
          </cell>
          <cell r="W5621">
            <v>44791</v>
          </cell>
          <cell r="Z5621">
            <v>25060</v>
          </cell>
        </row>
        <row r="5622">
          <cell r="E5622" t="str">
            <v>MARAR, RAMGARH, JHARKHAND
MARRAR RAMGARH, 9155729786
829117
MARAR</v>
          </cell>
          <cell r="G5622">
            <v>9204780801</v>
          </cell>
          <cell r="K5622" t="str">
            <v>BMIS031759</v>
          </cell>
          <cell r="W5622">
            <v>44791</v>
          </cell>
          <cell r="Z5622">
            <v>37244</v>
          </cell>
        </row>
        <row r="5623">
          <cell r="E5623" t="str">
            <v>ADITYAPUR KANDRA ROAD
831013</v>
          </cell>
          <cell r="G5623">
            <v>8709350884</v>
          </cell>
          <cell r="K5623" t="str">
            <v>BRCD160984</v>
          </cell>
          <cell r="W5623">
            <v>44790</v>
          </cell>
          <cell r="Z5623">
            <v>0</v>
          </cell>
        </row>
        <row r="5624">
          <cell r="E5624" t="str">
            <v>REG. OFFICE: UNIT 106, MAHABIR TOWER, JOKHIRAM LANE, MAIN ROAD, RANCHI - 834 001
REG. OFFICE: UNIT 106, MAHABIR TOWER, JOKHIRAM LANE, MAIN ROAD, RANCHI - 834 001
835214</v>
          </cell>
          <cell r="G5624">
            <v>9661300651</v>
          </cell>
          <cell r="K5624" t="str">
            <v>BSDS043254</v>
          </cell>
          <cell r="W5624">
            <v>44790</v>
          </cell>
          <cell r="Z5624">
            <v>14937</v>
          </cell>
        </row>
        <row r="5625">
          <cell r="E5625" t="str">
            <v>KOKAR INDUSTRIAL AREA,RANCHI
834001</v>
          </cell>
          <cell r="G5625">
            <v>8709740232</v>
          </cell>
          <cell r="K5625" t="str">
            <v>BPIC370386</v>
          </cell>
          <cell r="W5625">
            <v>44789</v>
          </cell>
          <cell r="Z5625">
            <v>11394</v>
          </cell>
        </row>
        <row r="5626">
          <cell r="E5626" t="str">
            <v>RAMGARH</v>
          </cell>
          <cell r="G5626">
            <v>7004377365</v>
          </cell>
          <cell r="K5626" t="str">
            <v>BLES031356</v>
          </cell>
          <cell r="W5626">
            <v>44789</v>
          </cell>
          <cell r="Z5626">
            <v>42214</v>
          </cell>
        </row>
        <row r="5627">
          <cell r="E5627" t="str">
            <v>HAZARIBAGH
RANCHI JHARKHAND 834002
INDIA</v>
          </cell>
          <cell r="G5627">
            <v>7361044448</v>
          </cell>
          <cell r="K5627" t="str">
            <v>BKAS030685</v>
          </cell>
          <cell r="W5627">
            <v>44789</v>
          </cell>
          <cell r="Z5627">
            <v>41128</v>
          </cell>
        </row>
        <row r="5628">
          <cell r="E5628" t="str">
            <v>TATULMURI, DHANBAD</v>
          </cell>
          <cell r="G5628">
            <v>6299066158</v>
          </cell>
          <cell r="K5628" t="str">
            <v>BUGD162852</v>
          </cell>
          <cell r="W5628">
            <v>44789</v>
          </cell>
          <cell r="Z5628">
            <v>1341</v>
          </cell>
        </row>
        <row r="5629">
          <cell r="E5629" t="str">
            <v>SHEETLA PRASAD SINGH,, MISHRA PADA, NEAR DURGA MANDIR,, JHARIA, DHANBAD - 828 111, JHARKHAND.</v>
          </cell>
          <cell r="G5629">
            <v>7644045555</v>
          </cell>
          <cell r="K5629" t="str">
            <v>BTCD162149</v>
          </cell>
          <cell r="W5629">
            <v>44789</v>
          </cell>
          <cell r="Z5629">
            <v>4835</v>
          </cell>
        </row>
        <row r="5630">
          <cell r="E5630" t="str">
            <v>SHEETLA PRASAD SINGH,, MISHRA PADA, NEAR DURGA MANDIR,, JHARIA, DHANBAD - 828 111, JHARKHAND.</v>
          </cell>
          <cell r="G5630">
            <v>7644045555</v>
          </cell>
          <cell r="K5630" t="str">
            <v>BTKD162112</v>
          </cell>
          <cell r="W5630">
            <v>44789</v>
          </cell>
          <cell r="Z5630">
            <v>5400</v>
          </cell>
        </row>
        <row r="5631">
          <cell r="E5631" t="str">
            <v>LODNA</v>
          </cell>
          <cell r="G5631">
            <v>7644045555</v>
          </cell>
          <cell r="K5631" t="str">
            <v>BTDD162169</v>
          </cell>
          <cell r="W5631">
            <v>44789</v>
          </cell>
          <cell r="Z5631">
            <v>1329</v>
          </cell>
        </row>
        <row r="5632">
          <cell r="E5632" t="str">
            <v>NTA LODNA, DHANBAD</v>
          </cell>
          <cell r="G5632">
            <v>7644045555</v>
          </cell>
          <cell r="K5632" t="str">
            <v>BULD162559</v>
          </cell>
          <cell r="W5632">
            <v>44789</v>
          </cell>
          <cell r="Z5632">
            <v>4587</v>
          </cell>
        </row>
        <row r="5633">
          <cell r="E5633" t="str">
            <v>BARHI INDUSTRIAL ARE BARHI</v>
          </cell>
          <cell r="G5633">
            <v>8795889641</v>
          </cell>
          <cell r="K5633" t="str">
            <v>BUES034992</v>
          </cell>
          <cell r="W5633">
            <v>44786</v>
          </cell>
          <cell r="Z5633">
            <v>456</v>
          </cell>
        </row>
        <row r="5634">
          <cell r="E5634" t="str">
            <v>BARHI INDUSTRIAL ARE BARHI</v>
          </cell>
          <cell r="G5634">
            <v>8795889641</v>
          </cell>
          <cell r="K5634" t="str">
            <v>BUES035120</v>
          </cell>
          <cell r="W5634">
            <v>44786</v>
          </cell>
          <cell r="Z5634">
            <v>638</v>
          </cell>
        </row>
        <row r="5635">
          <cell r="E5635" t="str">
            <v>BARHI INDUSTRIAL ARE BARHI</v>
          </cell>
          <cell r="G5635">
            <v>8795889641</v>
          </cell>
          <cell r="K5635" t="str">
            <v>BUAF111226</v>
          </cell>
          <cell r="W5635">
            <v>44786</v>
          </cell>
          <cell r="Z5635">
            <v>868</v>
          </cell>
        </row>
        <row r="5636">
          <cell r="E5636" t="str">
            <v>TIPUDANA, RANCHI</v>
          </cell>
          <cell r="G5636">
            <v>7070990285</v>
          </cell>
          <cell r="K5636" t="str">
            <v>BUGC373215</v>
          </cell>
          <cell r="W5636">
            <v>44786</v>
          </cell>
          <cell r="Z5636">
            <v>1501</v>
          </cell>
        </row>
        <row r="5637">
          <cell r="E5637" t="str">
            <v>RATU ROAD KMT</v>
          </cell>
          <cell r="G5637">
            <v>8252009370</v>
          </cell>
          <cell r="K5637" t="str">
            <v>BUIC373911</v>
          </cell>
          <cell r="W5637">
            <v>44786</v>
          </cell>
          <cell r="Z5637">
            <v>79</v>
          </cell>
        </row>
        <row r="5638">
          <cell r="E5638" t="str">
            <v>THUMBAGARI, SATBARWA, PALAMU</v>
          </cell>
          <cell r="G5638">
            <v>7039553329</v>
          </cell>
          <cell r="K5638" t="str">
            <v>BUDC372146</v>
          </cell>
          <cell r="W5638">
            <v>44786</v>
          </cell>
          <cell r="Z5638">
            <v>2093</v>
          </cell>
        </row>
        <row r="5639">
          <cell r="E5639" t="str">
            <v>BARHI INDUSTRIAL ARE BARHI</v>
          </cell>
          <cell r="G5639">
            <v>8795889641</v>
          </cell>
          <cell r="K5639" t="str">
            <v>BUBF111245</v>
          </cell>
          <cell r="W5639">
            <v>44786</v>
          </cell>
          <cell r="Z5639">
            <v>99</v>
          </cell>
        </row>
        <row r="5640">
          <cell r="E5640" t="str">
            <v>SAHEBGANJ, JHARKHAND</v>
          </cell>
          <cell r="G5640">
            <v>9304930718</v>
          </cell>
          <cell r="K5640" t="str">
            <v>BTJD162047</v>
          </cell>
          <cell r="W5640">
            <v>44786</v>
          </cell>
          <cell r="Z5640">
            <v>3399</v>
          </cell>
        </row>
        <row r="5641">
          <cell r="E5641" t="str">
            <v>KATRAS, DHANBAD</v>
          </cell>
          <cell r="G5641">
            <v>9570178502</v>
          </cell>
          <cell r="K5641" t="str">
            <v>BRBD160901</v>
          </cell>
          <cell r="W5641">
            <v>44786</v>
          </cell>
          <cell r="Z5641">
            <v>10846</v>
          </cell>
        </row>
        <row r="5642">
          <cell r="E5642" t="str">
            <v>ANGAR PATRA,DHANBAD</v>
          </cell>
          <cell r="G5642">
            <v>9570178502</v>
          </cell>
          <cell r="K5642" t="str">
            <v>BRBD160892</v>
          </cell>
          <cell r="W5642">
            <v>44786</v>
          </cell>
          <cell r="Z5642">
            <v>0</v>
          </cell>
        </row>
        <row r="5643">
          <cell r="E5643" t="str">
            <v>KUSUNDA DHANBAD</v>
          </cell>
          <cell r="G5643">
            <v>8210106692</v>
          </cell>
          <cell r="K5643" t="str">
            <v>BRDD161036</v>
          </cell>
          <cell r="W5643">
            <v>44786</v>
          </cell>
          <cell r="Z5643">
            <v>4915</v>
          </cell>
        </row>
        <row r="5644">
          <cell r="E5644" t="str">
            <v>KUSUNDA DHANBAD</v>
          </cell>
          <cell r="G5644">
            <v>8210106692</v>
          </cell>
          <cell r="K5644" t="str">
            <v>BRDD161036</v>
          </cell>
          <cell r="W5644">
            <v>44786</v>
          </cell>
          <cell r="Z5644">
            <v>4915</v>
          </cell>
        </row>
        <row r="5645">
          <cell r="E5645" t="str">
            <v>PITHORIA</v>
          </cell>
          <cell r="G5645">
            <v>9036722423</v>
          </cell>
          <cell r="K5645" t="str">
            <v>BVCC376206</v>
          </cell>
          <cell r="W5645">
            <v>44785</v>
          </cell>
          <cell r="Z5645">
            <v>1</v>
          </cell>
        </row>
        <row r="5646">
          <cell r="E5646" t="str">
            <v>KOKAR INDUSTRIAL AREA,RANCHI
834002
KOKAR INDUSTRIAL AREA</v>
          </cell>
          <cell r="G5646">
            <v>9771441275</v>
          </cell>
          <cell r="K5646" t="str">
            <v>BRKC371988</v>
          </cell>
          <cell r="W5646">
            <v>44785</v>
          </cell>
          <cell r="Z5646">
            <v>8388</v>
          </cell>
        </row>
        <row r="5647">
          <cell r="E5647" t="str">
            <v>CHUTIA, RANCHI</v>
          </cell>
          <cell r="G5647">
            <v>9939622140</v>
          </cell>
          <cell r="K5647" t="str">
            <v>BUFD162814</v>
          </cell>
          <cell r="W5647">
            <v>44784</v>
          </cell>
          <cell r="Z5647">
            <v>2508</v>
          </cell>
        </row>
        <row r="5648">
          <cell r="E5648" t="str">
            <v>BERA, DHANBAD</v>
          </cell>
          <cell r="G5648">
            <v>6205673514</v>
          </cell>
          <cell r="K5648" t="str">
            <v>BUAD162634</v>
          </cell>
          <cell r="W5648">
            <v>44783</v>
          </cell>
          <cell r="Z5648">
            <v>1016</v>
          </cell>
        </row>
        <row r="5649">
          <cell r="E5649" t="str">
            <v>DALTAINGANJ</v>
          </cell>
          <cell r="G5649"/>
          <cell r="K5649" t="str">
            <v>BVAC375308</v>
          </cell>
          <cell r="W5649">
            <v>44782</v>
          </cell>
          <cell r="Z5649">
            <v>1</v>
          </cell>
        </row>
        <row r="5650">
          <cell r="E5650" t="str">
            <v>DEMO TANND HAZAIBAGH JHARKHAND,
825301
DEMO TANND HAZAIBAGH JHARKHAND</v>
          </cell>
          <cell r="G5650">
            <v>7905424302</v>
          </cell>
          <cell r="K5650" t="str">
            <v>BMDS040417</v>
          </cell>
          <cell r="W5650">
            <v>44782</v>
          </cell>
          <cell r="Z5650">
            <v>27926</v>
          </cell>
        </row>
        <row r="5651">
          <cell r="E5651" t="str">
            <v>THUMBAGARI, SATBARWA, PALAMU</v>
          </cell>
          <cell r="G5651">
            <v>7039553329</v>
          </cell>
          <cell r="K5651" t="str">
            <v>BUDC372146</v>
          </cell>
          <cell r="W5651">
            <v>44782</v>
          </cell>
          <cell r="Z5651">
            <v>2088</v>
          </cell>
        </row>
        <row r="5652">
          <cell r="E5652" t="str">
            <v>BIT MESRA, RANCHI
835215
BIT MISRA, RANCHI</v>
          </cell>
          <cell r="G5652">
            <v>9934303421</v>
          </cell>
          <cell r="K5652" t="str">
            <v>BPHS030467</v>
          </cell>
          <cell r="W5652">
            <v>44782</v>
          </cell>
          <cell r="Z5652">
            <v>9652</v>
          </cell>
        </row>
        <row r="5653">
          <cell r="E5653" t="str">
            <v>TIKRATOLI,SAPAROM
NEAR LALGUTWA OVERBRIDGE, TIKRATOLI, SAPAROM,, NAGRI, RANCHI
835303</v>
          </cell>
          <cell r="G5653">
            <v>9608131381</v>
          </cell>
          <cell r="K5653" t="str">
            <v>BRGC373885</v>
          </cell>
          <cell r="W5653">
            <v>44781</v>
          </cell>
          <cell r="Z5653">
            <v>11249</v>
          </cell>
        </row>
        <row r="5654">
          <cell r="E5654" t="str">
            <v>NAMKUN INDUSTRIAL AREA,RANCHI
834010</v>
          </cell>
          <cell r="G5654">
            <v>9304481400</v>
          </cell>
          <cell r="K5654" t="str">
            <v>BUDS034771</v>
          </cell>
          <cell r="W5654">
            <v>44781</v>
          </cell>
          <cell r="Z5654">
            <v>801</v>
          </cell>
        </row>
        <row r="5655">
          <cell r="E5655" t="str">
            <v>MAHILONG, TATISILWAI</v>
          </cell>
          <cell r="G5655">
            <v>6200160428</v>
          </cell>
          <cell r="K5655" t="str">
            <v>BIKS030135</v>
          </cell>
          <cell r="W5655">
            <v>44781</v>
          </cell>
          <cell r="Z5655">
            <v>0</v>
          </cell>
        </row>
        <row r="5656">
          <cell r="E5656" t="str">
            <v>TUPUDANA, RANCHI</v>
          </cell>
          <cell r="G5656">
            <v>8102915589</v>
          </cell>
          <cell r="K5656" t="str">
            <v>BUDC372327</v>
          </cell>
          <cell r="W5656">
            <v>44778</v>
          </cell>
          <cell r="Z5656">
            <v>2952</v>
          </cell>
        </row>
        <row r="5657">
          <cell r="E5657" t="str">
            <v>DEMO TANND HAZAIBAGH JHARKHAND,
825301
DEMO TANND HAZAIBAGH JHARKHAND</v>
          </cell>
          <cell r="G5657">
            <v>9939988225</v>
          </cell>
          <cell r="K5657" t="str">
            <v>BMDS040417</v>
          </cell>
          <cell r="W5657">
            <v>44777</v>
          </cell>
          <cell r="Z5657">
            <v>26954</v>
          </cell>
        </row>
        <row r="5658">
          <cell r="E5658" t="str">
            <v>1, KOCP, DHANSAR, Dhanbad, Jharkhand, 828106</v>
          </cell>
          <cell r="G5658">
            <v>7070654425</v>
          </cell>
          <cell r="K5658" t="str">
            <v>BUIC373701</v>
          </cell>
          <cell r="W5658">
            <v>44777</v>
          </cell>
          <cell r="Z5658">
            <v>216</v>
          </cell>
        </row>
        <row r="5659">
          <cell r="E5659" t="str">
            <v>PLOT NO. 79, KAPASARA,, SUNDERNAGAR, CHIRKUNDA,, DHANBAD - 828 202
PLOT NO. 79, KAPASARA,, SUNDERNAGAR, CHIRKUNDA,, DHANBAD - 828 202
828202</v>
          </cell>
          <cell r="G5659">
            <v>8101005542</v>
          </cell>
          <cell r="K5659" t="str">
            <v>BTFS031006</v>
          </cell>
          <cell r="W5659">
            <v>44777</v>
          </cell>
          <cell r="Z5659">
            <v>3151</v>
          </cell>
        </row>
        <row r="5660">
          <cell r="E5660" t="str">
            <v>TETULIA MORE, DHANBAD</v>
          </cell>
          <cell r="G5660">
            <v>7000949386</v>
          </cell>
          <cell r="K5660" t="str">
            <v>BUDS046443</v>
          </cell>
          <cell r="W5660">
            <v>44777</v>
          </cell>
          <cell r="Z5660">
            <v>1404</v>
          </cell>
        </row>
        <row r="5661">
          <cell r="E5661" t="str">
            <v>TETULIA MORE, DHANBAD</v>
          </cell>
          <cell r="G5661">
            <v>7000949386</v>
          </cell>
          <cell r="K5661" t="str">
            <v>BUDS034770</v>
          </cell>
          <cell r="W5661">
            <v>44777</v>
          </cell>
          <cell r="Z5661">
            <v>887</v>
          </cell>
        </row>
        <row r="5662">
          <cell r="E5662" t="str">
            <v>TETULIA MORE, DHANBAD</v>
          </cell>
          <cell r="G5662">
            <v>7000949386</v>
          </cell>
          <cell r="K5662" t="str">
            <v>BUDS046497</v>
          </cell>
          <cell r="W5662">
            <v>44777</v>
          </cell>
          <cell r="Z5662">
            <v>690</v>
          </cell>
        </row>
        <row r="5663">
          <cell r="E5663" t="str">
            <v>TETULIA MORE, DHANBAD</v>
          </cell>
          <cell r="G5663">
            <v>7000949386</v>
          </cell>
          <cell r="K5663" t="str">
            <v>BUDS034880</v>
          </cell>
          <cell r="W5663">
            <v>44777</v>
          </cell>
          <cell r="Z5663">
            <v>1268</v>
          </cell>
        </row>
        <row r="5664">
          <cell r="E5664" t="str">
            <v>AAMZAR, BALIAPUR ROAD, DHANBAD
AAMZAR, BALIAPUR ROAD, DHANBAD
000000</v>
          </cell>
          <cell r="G5664">
            <v>8789061377</v>
          </cell>
          <cell r="K5664" t="str">
            <v>BUES035210</v>
          </cell>
          <cell r="W5664">
            <v>44777</v>
          </cell>
          <cell r="Z5664">
            <v>2574</v>
          </cell>
        </row>
        <row r="5665">
          <cell r="E5665" t="str">
            <v>HAZARIBAGH</v>
          </cell>
          <cell r="G5665">
            <v>7905424032</v>
          </cell>
          <cell r="K5665" t="str">
            <v>BUIS036401</v>
          </cell>
          <cell r="W5665">
            <v>44777</v>
          </cell>
          <cell r="Z5665">
            <v>2783</v>
          </cell>
        </row>
        <row r="5666">
          <cell r="E5666" t="str">
            <v>KODERMA
825410</v>
          </cell>
          <cell r="G5666">
            <v>7070098712</v>
          </cell>
          <cell r="K5666" t="str">
            <v>BLIS040713</v>
          </cell>
          <cell r="W5666">
            <v>44777</v>
          </cell>
          <cell r="Z5666">
            <v>536039</v>
          </cell>
        </row>
        <row r="5667">
          <cell r="E5667" t="str">
            <v>BARWADIH, LATEHAR</v>
          </cell>
          <cell r="G5667">
            <v>8700673588</v>
          </cell>
          <cell r="K5667" t="str">
            <v>EUES046621</v>
          </cell>
          <cell r="W5667">
            <v>44776</v>
          </cell>
          <cell r="Z5667">
            <v>2</v>
          </cell>
        </row>
        <row r="5668">
          <cell r="E5668" t="str">
            <v>MARAR, RAMGARH, JHARKHAND
MARRAR RAMGARH, 9155729786
829117
MARAR</v>
          </cell>
          <cell r="G5668">
            <v>9155729786</v>
          </cell>
          <cell r="K5668" t="str">
            <v>BMIS031759</v>
          </cell>
          <cell r="W5668">
            <v>44776</v>
          </cell>
          <cell r="Z5668">
            <v>37182</v>
          </cell>
        </row>
        <row r="5669">
          <cell r="E5669" t="str">
            <v>RAMGARH,JHARKHAND
829122</v>
          </cell>
          <cell r="G5669">
            <v>8016063949</v>
          </cell>
          <cell r="K5669" t="str">
            <v>BSIC376940</v>
          </cell>
          <cell r="W5669">
            <v>44776</v>
          </cell>
          <cell r="Z5669">
            <v>12124</v>
          </cell>
        </row>
        <row r="5670">
          <cell r="E5670" t="str">
            <v>GOVINDPUR, DHANBAD</v>
          </cell>
          <cell r="G5670">
            <v>9031000459</v>
          </cell>
          <cell r="K5670" t="str">
            <v>BMHS040567</v>
          </cell>
          <cell r="W5670">
            <v>44776</v>
          </cell>
          <cell r="Z5670">
            <v>0</v>
          </cell>
        </row>
        <row r="5671">
          <cell r="E5671" t="str">
            <v>TIPUDANA, RANCHI</v>
          </cell>
          <cell r="G5671">
            <v>7070990285</v>
          </cell>
          <cell r="K5671" t="str">
            <v>BUGC373215</v>
          </cell>
          <cell r="W5671">
            <v>44776</v>
          </cell>
          <cell r="Z5671">
            <v>1437</v>
          </cell>
        </row>
        <row r="5672">
          <cell r="E5672" t="str">
            <v>BARHI, HAZARIBAGH</v>
          </cell>
          <cell r="G5672">
            <v>9559291224</v>
          </cell>
          <cell r="K5672" t="str">
            <v>BUCS034287</v>
          </cell>
          <cell r="W5672">
            <v>44776</v>
          </cell>
          <cell r="Z5672">
            <v>4984</v>
          </cell>
        </row>
        <row r="5673">
          <cell r="E5673" t="str">
            <v>BARIATU,RANCHI
834009
BARIATU</v>
          </cell>
          <cell r="G5673">
            <v>9504901125</v>
          </cell>
          <cell r="K5673" t="str">
            <v>BQLC370193</v>
          </cell>
          <cell r="W5673">
            <v>44776</v>
          </cell>
          <cell r="Z5673">
            <v>8294</v>
          </cell>
        </row>
        <row r="5674">
          <cell r="E5674" t="str">
            <v>RAVULA SHYAM SUNDER REDDY, HOUSE NO. 3-5-196/1, ROAD NO. 5M, KRISHNANAGAR COLONY, MOULALI, HYDRABAD</v>
          </cell>
          <cell r="G5674">
            <v>9798360305</v>
          </cell>
          <cell r="K5674" t="str">
            <v>BSCD161691</v>
          </cell>
          <cell r="W5674">
            <v>44776</v>
          </cell>
          <cell r="Z5674">
            <v>6412</v>
          </cell>
        </row>
        <row r="5675">
          <cell r="E5675" t="str">
            <v>JHARIA, DHANBAD</v>
          </cell>
          <cell r="G5675">
            <v>7488102974</v>
          </cell>
          <cell r="K5675" t="str">
            <v>BRHD161304</v>
          </cell>
          <cell r="W5675">
            <v>44776</v>
          </cell>
          <cell r="Z5675">
            <v>7583</v>
          </cell>
        </row>
        <row r="5676">
          <cell r="E5676" t="str">
            <v>KHERA</v>
          </cell>
          <cell r="G5676">
            <v>9263634493</v>
          </cell>
          <cell r="K5676" t="str">
            <v>BTCD162159</v>
          </cell>
          <cell r="W5676">
            <v>44775</v>
          </cell>
          <cell r="Z5676">
            <v>3782</v>
          </cell>
        </row>
        <row r="5677">
          <cell r="E5677" t="str">
            <v>AL-MED EQUIPMENTS
BARIATU ROAD, RANCHI
834009</v>
          </cell>
          <cell r="G5677">
            <v>7763807458</v>
          </cell>
          <cell r="K5677" t="str">
            <v>BUBS045901</v>
          </cell>
          <cell r="W5677">
            <v>44775</v>
          </cell>
          <cell r="Z5677">
            <v>3018</v>
          </cell>
        </row>
        <row r="5678">
          <cell r="E5678" t="str">
            <v>BASKATOLA</v>
          </cell>
          <cell r="G5678">
            <v>9550053031</v>
          </cell>
          <cell r="K5678" t="str">
            <v>BULD162577</v>
          </cell>
          <cell r="W5678">
            <v>44775</v>
          </cell>
          <cell r="Z5678">
            <v>4356</v>
          </cell>
        </row>
        <row r="5679">
          <cell r="E5679" t="str">
            <v>BASTAKOLA, DHANBAD</v>
          </cell>
          <cell r="G5679">
            <v>9550053031</v>
          </cell>
          <cell r="K5679" t="str">
            <v>BUKD162535</v>
          </cell>
          <cell r="W5679">
            <v>44775</v>
          </cell>
          <cell r="Z5679">
            <v>4625</v>
          </cell>
        </row>
        <row r="5680">
          <cell r="E5680" t="str">
            <v>BASTAKOLA, DHANBAD</v>
          </cell>
          <cell r="G5680">
            <v>7667296002</v>
          </cell>
          <cell r="K5680" t="str">
            <v>BQKD160099</v>
          </cell>
          <cell r="W5680">
            <v>44775</v>
          </cell>
          <cell r="Z5680">
            <v>6299</v>
          </cell>
        </row>
        <row r="5681">
          <cell r="E5681" t="str">
            <v>TIPUDANA, RANCHI</v>
          </cell>
          <cell r="G5681">
            <v>7070990285</v>
          </cell>
          <cell r="K5681" t="str">
            <v>BUGC373215</v>
          </cell>
          <cell r="W5681">
            <v>44774</v>
          </cell>
          <cell r="Z5681">
            <v>1527</v>
          </cell>
        </row>
        <row r="5682">
          <cell r="E5682" t="str">
            <v>PIPARWAR,JHARKHAND</v>
          </cell>
          <cell r="G5682">
            <v>8809238352</v>
          </cell>
          <cell r="K5682" t="str">
            <v>BSCC375819</v>
          </cell>
          <cell r="W5682">
            <v>44774</v>
          </cell>
          <cell r="Z5682">
            <v>985</v>
          </cell>
        </row>
        <row r="5683">
          <cell r="E5683" t="str">
            <v>PIPARWAR,JHARKHAND</v>
          </cell>
          <cell r="G5683">
            <v>8809238352</v>
          </cell>
          <cell r="K5683" t="str">
            <v>BQHC371278</v>
          </cell>
          <cell r="W5683">
            <v>44774</v>
          </cell>
          <cell r="Z5683">
            <v>1307</v>
          </cell>
        </row>
        <row r="5684">
          <cell r="E5684" t="str">
            <v>GROUND AND 1 ST FLOOR, BESIDE DAINIK BHASKAR, GOVINDPUR ROAD, DIST :- DHANBAD
GROUND AND 1 ST FLOOR, BESIDE DAINIK BHASKAR, GOVINDPUR ROAD, DIST :- DHANBAD
828109</v>
          </cell>
          <cell r="G5684">
            <v>8677808056</v>
          </cell>
          <cell r="K5684" t="str">
            <v>BRJC371698</v>
          </cell>
          <cell r="W5684">
            <v>44774</v>
          </cell>
          <cell r="Z5684">
            <v>362</v>
          </cell>
        </row>
        <row r="5685">
          <cell r="E5685" t="str">
            <v>SUNRISE COMPLEX, KATRAS ROAD,, MATKURIA, DHANBAD, JHARKHAND-826001, WORKS: BHELATAND, GOVINDPUR,, DHANBAD, JHARKHAND - 828109.
828109</v>
          </cell>
          <cell r="G5685">
            <v>8809316516</v>
          </cell>
          <cell r="K5685" t="str">
            <v>BTLS044130</v>
          </cell>
          <cell r="W5685">
            <v>44774</v>
          </cell>
          <cell r="Z5685">
            <v>10804</v>
          </cell>
        </row>
        <row r="5686">
          <cell r="E5686" t="str">
            <v>GROUND AND 1 ST FLOOR, BESIDE DAINIK BHASKAR, GOVINDPUR ROAD, DIST :- DHANBAD
GROUND AND 1 ST FLOOR, BESIDE DAINIK BHASKAR, GOVINDPUR ROAD, DIST :- DHANBAD
828109</v>
          </cell>
          <cell r="G5686">
            <v>8709272726</v>
          </cell>
          <cell r="K5686" t="str">
            <v>BRES034488</v>
          </cell>
          <cell r="W5686">
            <v>44774</v>
          </cell>
          <cell r="Z5686">
            <v>14718</v>
          </cell>
        </row>
        <row r="5687">
          <cell r="E5687" t="str">
            <v>RATANPUR,DHANBAD
828109</v>
          </cell>
          <cell r="G5687">
            <v>9031029501</v>
          </cell>
          <cell r="K5687" t="str">
            <v>BTLC377584</v>
          </cell>
          <cell r="W5687">
            <v>44774</v>
          </cell>
          <cell r="Z5687">
            <v>3595</v>
          </cell>
        </row>
        <row r="5688">
          <cell r="E5688" t="str">
            <v>KATRAS, DHANBAD</v>
          </cell>
          <cell r="G5688">
            <v>9661544624</v>
          </cell>
          <cell r="K5688" t="str">
            <v>BSKD161477</v>
          </cell>
          <cell r="W5688">
            <v>44774</v>
          </cell>
          <cell r="Z5688">
            <v>7242</v>
          </cell>
        </row>
        <row r="5689">
          <cell r="E5689" t="str">
            <v>Chiturdih, Dhanbad.</v>
          </cell>
          <cell r="G5689">
            <v>9981519401</v>
          </cell>
          <cell r="K5689" t="str">
            <v>BTDD162192</v>
          </cell>
          <cell r="W5689">
            <v>44774</v>
          </cell>
          <cell r="Z5689">
            <v>3365</v>
          </cell>
        </row>
        <row r="5690">
          <cell r="E5690" t="str">
            <v>DHANBAD</v>
          </cell>
          <cell r="G5690">
            <v>9550053031</v>
          </cell>
          <cell r="K5690" t="str">
            <v>BTDD162186</v>
          </cell>
          <cell r="W5690">
            <v>44774</v>
          </cell>
          <cell r="Z5690">
            <v>1427</v>
          </cell>
        </row>
        <row r="5691">
          <cell r="E5691" t="str">
            <v>NAGRI,RANCHI
835202
RANCHI</v>
          </cell>
          <cell r="G5691">
            <v>7004248429</v>
          </cell>
          <cell r="K5691" t="str">
            <v>BRIS035698</v>
          </cell>
          <cell r="W5691">
            <v>44772</v>
          </cell>
          <cell r="Z5691">
            <v>21850</v>
          </cell>
        </row>
        <row r="5692">
          <cell r="E5692" t="str">
            <v>RANCHI,JHARKHAND
825301
JHUMRA</v>
          </cell>
          <cell r="G5692">
            <v>8541022146</v>
          </cell>
          <cell r="K5692" t="str">
            <v>BTIS031829</v>
          </cell>
          <cell r="W5692">
            <v>44772</v>
          </cell>
          <cell r="Z5692">
            <v>7207</v>
          </cell>
        </row>
        <row r="5693">
          <cell r="E5693" t="str">
            <v>NAGRI,RANCHI
835202
RANCHI</v>
          </cell>
          <cell r="G5693">
            <v>8877024924</v>
          </cell>
          <cell r="K5693" t="str">
            <v>BMJS040004</v>
          </cell>
          <cell r="W5693">
            <v>44772</v>
          </cell>
          <cell r="Z5693">
            <v>21977</v>
          </cell>
        </row>
        <row r="5694">
          <cell r="E5694" t="str">
            <v>GROUND FLOOR,, OFFICE NO.448A, ROAD NO.4, ASHOK NAGAR
GROUND FLOOR,, OFFICE NO.448A, ROAD NO.4, ASHOK NAGAR
829118
PLOT NO:- 47P, PATRATU INDUSTRIAL AREA</v>
          </cell>
          <cell r="G5694">
            <v>7541959323</v>
          </cell>
          <cell r="K5694" t="str">
            <v>GOGC370754</v>
          </cell>
          <cell r="W5694">
            <v>44772</v>
          </cell>
          <cell r="Z5694">
            <v>30416</v>
          </cell>
        </row>
        <row r="5695">
          <cell r="E5695" t="str">
            <v>KOKAR INDUSTRIAL AREA,RANCHI
834002
KOKAR INDUSTRIAL AREA</v>
          </cell>
          <cell r="G5695">
            <v>9771441275</v>
          </cell>
          <cell r="K5695" t="str">
            <v>BRKC371988</v>
          </cell>
          <cell r="W5695">
            <v>44772</v>
          </cell>
          <cell r="Z5695">
            <v>8295</v>
          </cell>
        </row>
        <row r="5696">
          <cell r="E5696" t="str">
            <v>KAMRE
835222</v>
          </cell>
          <cell r="G5696">
            <v>9570185050</v>
          </cell>
          <cell r="K5696" t="str">
            <v>BTCC377923</v>
          </cell>
          <cell r="W5696">
            <v>44772</v>
          </cell>
          <cell r="Z5696">
            <v>5347</v>
          </cell>
        </row>
        <row r="5697">
          <cell r="E5697" t="str">
            <v>NAYA MORE, RAMGRAH</v>
          </cell>
          <cell r="G5697">
            <v>8109928827</v>
          </cell>
          <cell r="K5697" t="str">
            <v>BUKS045388</v>
          </cell>
          <cell r="W5697">
            <v>44772</v>
          </cell>
          <cell r="Z5697">
            <v>2273</v>
          </cell>
        </row>
        <row r="5698">
          <cell r="E5698" t="str">
            <v>RAMGARH,JHARKHAND
825101
RAMGARH</v>
          </cell>
          <cell r="G5698">
            <v>8434166028</v>
          </cell>
          <cell r="K5698" t="str">
            <v>BSGC376585</v>
          </cell>
          <cell r="W5698">
            <v>44772</v>
          </cell>
          <cell r="Z5698">
            <v>7826</v>
          </cell>
        </row>
        <row r="5699">
          <cell r="E5699" t="str">
            <v>VINAIKA’S COMPLEX RANCHI TATA ROAD, R.S. PLOT NO.:-615,VILLAGE-PANCHA,THANA-BUNDU RANCHI, JHARKHAND.
834002</v>
          </cell>
          <cell r="G5699">
            <v>9818905980</v>
          </cell>
          <cell r="K5699" t="str">
            <v>BUDS046275</v>
          </cell>
          <cell r="W5699">
            <v>44772</v>
          </cell>
          <cell r="Z5699">
            <v>3314</v>
          </cell>
        </row>
        <row r="5700">
          <cell r="E5700" t="str">
            <v>NAYA MORE, RAMGRAH</v>
          </cell>
          <cell r="G5700">
            <v>8109928827</v>
          </cell>
          <cell r="K5700" t="str">
            <v>BUKS045387</v>
          </cell>
          <cell r="W5700">
            <v>44772</v>
          </cell>
          <cell r="Z5700">
            <v>2981</v>
          </cell>
        </row>
        <row r="5701">
          <cell r="E5701" t="str">
            <v>RANCHI
834002</v>
          </cell>
          <cell r="G5701">
            <v>8709145429</v>
          </cell>
          <cell r="K5701" t="str">
            <v>BTIS032020</v>
          </cell>
          <cell r="W5701">
            <v>44772</v>
          </cell>
          <cell r="Z5701">
            <v>3032</v>
          </cell>
        </row>
        <row r="5702">
          <cell r="E5702" t="str">
            <v>RANCHI
834002</v>
          </cell>
          <cell r="G5702">
            <v>8709145429</v>
          </cell>
          <cell r="K5702" t="str">
            <v>BTIS032025</v>
          </cell>
          <cell r="W5702">
            <v>44772</v>
          </cell>
          <cell r="Z5702">
            <v>2991</v>
          </cell>
        </row>
        <row r="5703">
          <cell r="E5703" t="str">
            <v>RAMGARH
829103
NAYA MORE</v>
          </cell>
          <cell r="G5703">
            <v>8651078549</v>
          </cell>
          <cell r="K5703" t="str">
            <v>BRGS035169</v>
          </cell>
          <cell r="W5703">
            <v>44772</v>
          </cell>
          <cell r="Z5703">
            <v>17489</v>
          </cell>
        </row>
        <row r="5704">
          <cell r="E5704" t="str">
            <v>RANCHI
834002</v>
          </cell>
          <cell r="G5704">
            <v>8709145429</v>
          </cell>
          <cell r="K5704" t="str">
            <v>BULS033141</v>
          </cell>
          <cell r="W5704">
            <v>44772</v>
          </cell>
          <cell r="Z5704">
            <v>1576</v>
          </cell>
        </row>
        <row r="5705">
          <cell r="E5705" t="str">
            <v>KHAKHSA PAHAR, PAKURIYA, PAKUR</v>
          </cell>
          <cell r="G5705">
            <v>7004249138</v>
          </cell>
          <cell r="K5705" t="str">
            <v>BUGD162826</v>
          </cell>
          <cell r="W5705">
            <v>44772</v>
          </cell>
          <cell r="Z5705">
            <v>1176</v>
          </cell>
        </row>
        <row r="5706">
          <cell r="E5706" t="str">
            <v>SARNATOLI,ANGADA,RANCHI
835222</v>
          </cell>
          <cell r="G5706">
            <v>9110012919</v>
          </cell>
          <cell r="K5706" t="str">
            <v>BSAF110719</v>
          </cell>
          <cell r="W5706">
            <v>44772</v>
          </cell>
          <cell r="Z5706">
            <v>18458</v>
          </cell>
        </row>
        <row r="5707">
          <cell r="E5707" t="str">
            <v>TETULMARI, DHANBAD</v>
          </cell>
          <cell r="G5707">
            <v>6203273412</v>
          </cell>
          <cell r="K5707" t="str">
            <v>BVLD163040</v>
          </cell>
          <cell r="W5707">
            <v>44771</v>
          </cell>
          <cell r="Z5707">
            <v>507</v>
          </cell>
        </row>
        <row r="5708">
          <cell r="E5708" t="str">
            <v>BHORA</v>
          </cell>
          <cell r="G5708">
            <v>7488779074</v>
          </cell>
          <cell r="K5708" t="str">
            <v>BULD162568</v>
          </cell>
          <cell r="W5708">
            <v>44771</v>
          </cell>
          <cell r="Z5708">
            <v>2604</v>
          </cell>
        </row>
        <row r="5709">
          <cell r="E5709" t="str">
            <v>PLOT NO 716,VILL-RUKKA,
835219</v>
          </cell>
          <cell r="G5709">
            <v>8759215726</v>
          </cell>
          <cell r="K5709" t="str">
            <v>BSKS036366</v>
          </cell>
          <cell r="W5709">
            <v>44770</v>
          </cell>
          <cell r="Z5709">
            <v>17533</v>
          </cell>
        </row>
        <row r="5710">
          <cell r="E5710" t="str">
            <v>PLOT NO 716,VILL-RUKKA,
835219</v>
          </cell>
          <cell r="G5710">
            <v>8759215726</v>
          </cell>
          <cell r="K5710" t="str">
            <v>BSKS036365</v>
          </cell>
          <cell r="W5710">
            <v>44770</v>
          </cell>
          <cell r="Z5710">
            <v>13404</v>
          </cell>
        </row>
        <row r="5711">
          <cell r="E5711" t="str">
            <v>BALIDIH, BOKARO</v>
          </cell>
          <cell r="G5711">
            <v>9119693082</v>
          </cell>
          <cell r="K5711" t="str">
            <v>ALGS030185</v>
          </cell>
          <cell r="W5711">
            <v>44769</v>
          </cell>
          <cell r="Z5711">
            <v>0</v>
          </cell>
        </row>
        <row r="5712">
          <cell r="E5712" t="str">
            <v>JASIDIH, DEOGHAR
814142</v>
          </cell>
          <cell r="G5712">
            <v>6202270389</v>
          </cell>
          <cell r="K5712" t="str">
            <v>BSBC375571</v>
          </cell>
          <cell r="W5712">
            <v>44769</v>
          </cell>
          <cell r="Z5712">
            <v>2948</v>
          </cell>
        </row>
        <row r="5713">
          <cell r="E5713" t="str">
            <v>PLOT NO. 148, TUPUDANA, INDUSTRIAL AREA, HATIA, RANCHI
834002</v>
          </cell>
          <cell r="G5713">
            <v>9434219500</v>
          </cell>
          <cell r="K5713" t="str">
            <v>BRIS035838</v>
          </cell>
          <cell r="W5713">
            <v>44769</v>
          </cell>
          <cell r="Z5713">
            <v>13890</v>
          </cell>
        </row>
        <row r="5714">
          <cell r="E5714" t="str">
            <v>PLOT NO. 148, TUPUDANA, INDUSTRIAL AREA, HATIA, RANCHI
834002</v>
          </cell>
          <cell r="G5714">
            <v>9534249500</v>
          </cell>
          <cell r="K5714" t="str">
            <v>BSLS036682</v>
          </cell>
          <cell r="W5714">
            <v>44769</v>
          </cell>
          <cell r="Z5714">
            <v>6466</v>
          </cell>
        </row>
        <row r="5715">
          <cell r="E5715" t="str">
            <v>AT: SENEGARHA, P.O-RABODH, P.S-GIDDI,(RAMGARH),, DISTT. HAZARIBAGH,JHARKHAND-825330
829108
AT: SENEGARHA, P.O-RABODH, P.S-GIDDI,(RAMGARH),</v>
          </cell>
          <cell r="G5715">
            <v>9006877583</v>
          </cell>
          <cell r="K5715" t="str">
            <v>BQES030978</v>
          </cell>
          <cell r="W5715">
            <v>44769</v>
          </cell>
          <cell r="Z5715">
            <v>21983</v>
          </cell>
        </row>
        <row r="5716">
          <cell r="E5716" t="str">
            <v>TAPIN PROJECT, TAPIN</v>
          </cell>
          <cell r="G5716">
            <v>7061781990</v>
          </cell>
          <cell r="K5716" t="str">
            <v>BUID162953</v>
          </cell>
          <cell r="W5716">
            <v>44769</v>
          </cell>
          <cell r="Z5716">
            <v>1011</v>
          </cell>
        </row>
        <row r="5717">
          <cell r="E5717" t="str">
            <v>TAPIN PROJECT, CHARHI</v>
          </cell>
          <cell r="G5717">
            <v>6204816691</v>
          </cell>
          <cell r="K5717" t="str">
            <v>BVLD163067</v>
          </cell>
          <cell r="W5717">
            <v>44769</v>
          </cell>
          <cell r="Z5717">
            <v>545</v>
          </cell>
        </row>
        <row r="5718">
          <cell r="E5718" t="str">
            <v>TETULMARI, DHANBAD</v>
          </cell>
          <cell r="G5718">
            <v>6203273412</v>
          </cell>
          <cell r="K5718" t="str">
            <v>BVLD163040</v>
          </cell>
          <cell r="W5718">
            <v>44768</v>
          </cell>
          <cell r="Z5718">
            <v>487</v>
          </cell>
        </row>
        <row r="5719">
          <cell r="E5719" t="str">
            <v>HORHAP ROAD, MAHILONG, RANCHI
835103</v>
          </cell>
          <cell r="G5719">
            <v>9708039203</v>
          </cell>
          <cell r="K5719" t="str">
            <v>BRIC374329</v>
          </cell>
          <cell r="W5719">
            <v>44767</v>
          </cell>
          <cell r="Z5719">
            <v>18931</v>
          </cell>
        </row>
        <row r="5720">
          <cell r="E5720" t="str">
            <v>BAGODAR
GIRIDIH</v>
          </cell>
          <cell r="G5720">
            <v>8873344440</v>
          </cell>
          <cell r="K5720" t="str">
            <v>BUDS034763</v>
          </cell>
          <cell r="W5720">
            <v>44764</v>
          </cell>
          <cell r="Z5720">
            <v>80</v>
          </cell>
        </row>
        <row r="5721">
          <cell r="E5721" t="str">
            <v>BAGODAR
GIRIDIH</v>
          </cell>
          <cell r="G5721">
            <v>8873344440</v>
          </cell>
          <cell r="K5721" t="str">
            <v>BVJS036816</v>
          </cell>
          <cell r="W5721">
            <v>44764</v>
          </cell>
          <cell r="Z5721">
            <v>13</v>
          </cell>
        </row>
        <row r="5722">
          <cell r="E5722" t="str">
            <v>NICHITPUR</v>
          </cell>
          <cell r="G5722">
            <v>7295943617</v>
          </cell>
          <cell r="K5722" t="str">
            <v>BUCD162696</v>
          </cell>
          <cell r="W5722">
            <v>44764</v>
          </cell>
          <cell r="Z5722">
            <v>2450</v>
          </cell>
        </row>
        <row r="5723">
          <cell r="E5723" t="str">
            <v>GONDUDIH</v>
          </cell>
          <cell r="G5723">
            <v>9113788032</v>
          </cell>
          <cell r="K5723" t="str">
            <v>BSKD161477</v>
          </cell>
          <cell r="W5723">
            <v>44764</v>
          </cell>
          <cell r="Z5723">
            <v>7194</v>
          </cell>
        </row>
        <row r="5724">
          <cell r="E5724" t="str">
            <v>RATU ROAD KMT</v>
          </cell>
          <cell r="G5724">
            <v>8252009370</v>
          </cell>
          <cell r="K5724" t="str">
            <v>BUIC373911</v>
          </cell>
          <cell r="W5724">
            <v>44763</v>
          </cell>
          <cell r="Z5724">
            <v>1</v>
          </cell>
        </row>
        <row r="5725">
          <cell r="E5725" t="str">
            <v>BARHI INDUSTRIAL ARE BARHI</v>
          </cell>
          <cell r="G5725">
            <v>8795889641</v>
          </cell>
          <cell r="K5725" t="str">
            <v>BUAF111226</v>
          </cell>
          <cell r="W5725">
            <v>44763</v>
          </cell>
          <cell r="Z5725">
            <v>486</v>
          </cell>
        </row>
        <row r="5726">
          <cell r="E5726" t="str">
            <v>BARHI INDUSTRIAL ARE BARHI</v>
          </cell>
          <cell r="G5726">
            <v>8795889641</v>
          </cell>
          <cell r="K5726" t="str">
            <v>BUBF111245</v>
          </cell>
          <cell r="W5726">
            <v>44763</v>
          </cell>
          <cell r="Z5726">
            <v>9</v>
          </cell>
        </row>
        <row r="5727">
          <cell r="E5727" t="str">
            <v>BARHI INDUSTRIAL ARE BARHI</v>
          </cell>
          <cell r="G5727">
            <v>8795889641</v>
          </cell>
          <cell r="K5727" t="str">
            <v>BUES034992</v>
          </cell>
          <cell r="W5727">
            <v>44763</v>
          </cell>
          <cell r="Z5727">
            <v>452</v>
          </cell>
        </row>
        <row r="5728">
          <cell r="E5728" t="str">
            <v>BARHI INDUSTRIAL ARE BARHI</v>
          </cell>
          <cell r="G5728">
            <v>8795889641</v>
          </cell>
          <cell r="K5728" t="str">
            <v>BUES035120</v>
          </cell>
          <cell r="W5728">
            <v>44763</v>
          </cell>
          <cell r="Z5728">
            <v>420</v>
          </cell>
        </row>
        <row r="5729">
          <cell r="E5729" t="str">
            <v>DHANBAD, CONT PERSON :MR. IKTEKHAR AHMAD, PH.NO :9431316718</v>
          </cell>
          <cell r="G5729">
            <v>7402773991</v>
          </cell>
          <cell r="K5729" t="str">
            <v>BSKD161462</v>
          </cell>
          <cell r="W5729">
            <v>44763</v>
          </cell>
          <cell r="Z5729">
            <v>3521</v>
          </cell>
        </row>
        <row r="5730">
          <cell r="E5730" t="str">
            <v>GOBINDPUR INDUSTRIAL AREA, DHANBAD</v>
          </cell>
          <cell r="G5730">
            <v>9113169811</v>
          </cell>
          <cell r="K5730" t="str">
            <v>BVJS047894</v>
          </cell>
          <cell r="W5730">
            <v>44763</v>
          </cell>
          <cell r="Z5730">
            <v>3083</v>
          </cell>
        </row>
        <row r="5731">
          <cell r="E5731" t="str">
            <v>PUDANG,RANCHI
834002</v>
          </cell>
          <cell r="G5731">
            <v>7480057033</v>
          </cell>
          <cell r="K5731" t="str">
            <v>BSEC376140</v>
          </cell>
          <cell r="W5731">
            <v>44763</v>
          </cell>
          <cell r="Z5731">
            <v>2005</v>
          </cell>
        </row>
        <row r="5732">
          <cell r="E5732" t="str">
            <v>GAYA, BIHAR</v>
          </cell>
          <cell r="G5732">
            <v>7272956960</v>
          </cell>
          <cell r="K5732" t="str">
            <v>BSFD161799</v>
          </cell>
          <cell r="W5732">
            <v>44763</v>
          </cell>
          <cell r="Z5732">
            <v>1639</v>
          </cell>
        </row>
        <row r="5733">
          <cell r="E5733" t="str">
            <v>DHANBAD</v>
          </cell>
          <cell r="G5733">
            <v>6207308280</v>
          </cell>
          <cell r="K5733" t="str">
            <v>BTED162231</v>
          </cell>
          <cell r="W5733">
            <v>44763</v>
          </cell>
          <cell r="Z5733">
            <v>4286</v>
          </cell>
        </row>
        <row r="5734">
          <cell r="E5734" t="str">
            <v>ANGAR PATRA,DHANBAD</v>
          </cell>
          <cell r="G5734">
            <v>6207308280</v>
          </cell>
          <cell r="K5734" t="str">
            <v>BSGD161898</v>
          </cell>
          <cell r="W5734">
            <v>44763</v>
          </cell>
          <cell r="Z5734">
            <v>2315</v>
          </cell>
        </row>
        <row r="5735">
          <cell r="E5735" t="str">
            <v>C/O - PREM PRAKASH AGARWAL, OPP - HILLVIEW FUEL STATION, GODHUR, P.O - KUSUNDA, DHANBAD</v>
          </cell>
          <cell r="G5735">
            <v>7295943617</v>
          </cell>
          <cell r="K5735" t="str">
            <v>BTED162217</v>
          </cell>
          <cell r="W5735">
            <v>44763</v>
          </cell>
          <cell r="Z5735">
            <v>4662</v>
          </cell>
        </row>
        <row r="5736">
          <cell r="E5736" t="str">
            <v>NICHITPUR</v>
          </cell>
          <cell r="G5736">
            <v>7295943617</v>
          </cell>
          <cell r="K5736" t="str">
            <v>BUCD162696</v>
          </cell>
          <cell r="W5736">
            <v>44763</v>
          </cell>
          <cell r="Z5736">
            <v>2415</v>
          </cell>
        </row>
        <row r="5737">
          <cell r="E5737" t="str">
            <v>ASHOKA PROJECT PIPARWAR</v>
          </cell>
          <cell r="G5737">
            <v>9102994458</v>
          </cell>
          <cell r="K5737" t="str">
            <v>BUID162912</v>
          </cell>
          <cell r="W5737">
            <v>44763</v>
          </cell>
          <cell r="Z5737">
            <v>1682</v>
          </cell>
        </row>
        <row r="5738">
          <cell r="E5738" t="str">
            <v>ALKUSA, DHANBAD</v>
          </cell>
          <cell r="G5738">
            <v>7847053297</v>
          </cell>
          <cell r="K5738" t="str">
            <v>BTCD162162</v>
          </cell>
          <cell r="W5738">
            <v>44763</v>
          </cell>
          <cell r="Z5738">
            <v>4553</v>
          </cell>
        </row>
        <row r="5739">
          <cell r="E5739" t="str">
            <v>LALPUR</v>
          </cell>
          <cell r="G5739">
            <v>9334333488</v>
          </cell>
          <cell r="K5739" t="str">
            <v>BVKS048013</v>
          </cell>
          <cell r="W5739">
            <v>44762</v>
          </cell>
          <cell r="Z5739">
            <v>459</v>
          </cell>
        </row>
        <row r="5740">
          <cell r="E5740" t="str">
            <v>TAPIN PROJECT, TAPIN</v>
          </cell>
          <cell r="G5740">
            <v>7644045555</v>
          </cell>
          <cell r="K5740" t="str">
            <v>BUID162953</v>
          </cell>
          <cell r="W5740">
            <v>44762</v>
          </cell>
          <cell r="Z5740">
            <v>957</v>
          </cell>
        </row>
        <row r="5741">
          <cell r="E5741" t="str">
            <v>TAPIN HAZARIBAGH</v>
          </cell>
          <cell r="G5741">
            <v>6202807047</v>
          </cell>
          <cell r="K5741" t="str">
            <v>BTGD162289</v>
          </cell>
          <cell r="W5741">
            <v>44762</v>
          </cell>
          <cell r="Z5741">
            <v>5001</v>
          </cell>
        </row>
        <row r="5742">
          <cell r="E5742" t="str">
            <v xml:space="preserve">TOPIN SOUTH  </v>
          </cell>
          <cell r="G5742">
            <v>9102994453</v>
          </cell>
          <cell r="K5742" t="str">
            <v>BSGD161864</v>
          </cell>
          <cell r="W5742">
            <v>44762</v>
          </cell>
          <cell r="Z5742">
            <v>3433</v>
          </cell>
        </row>
        <row r="5743">
          <cell r="E5743" t="str">
            <v>OPERATIONS OFFICER, BOKARO BP, KIND ATTEN.ABHISHEK TRIPATHI, MOB. NO.8789972995, VENDOR CODE-11970380
OPERATIONS OFFICER, BOKARO BP, KIND ATTEN.ABHISHEK TRIPATHI, MOB. NO.8789972995, VENDOR CODE-11970380
827014
LPG BOTTALING PLANT, BALIDIH,</v>
          </cell>
          <cell r="G5743">
            <v>9679970318</v>
          </cell>
          <cell r="K5743" t="str">
            <v>BOCS040147</v>
          </cell>
          <cell r="W5743">
            <v>44761</v>
          </cell>
          <cell r="Z5743">
            <v>24143</v>
          </cell>
        </row>
        <row r="5744">
          <cell r="E5744" t="str">
            <v>REHLA, GARHWA ROAD, PALAMU D.T, JHARKHAND
PALAMU JHARKHAND 822124
INDIA</v>
          </cell>
          <cell r="G5744">
            <v>7902431955</v>
          </cell>
          <cell r="K5744" t="str">
            <v>BLFS031469</v>
          </cell>
          <cell r="W5744">
            <v>44761</v>
          </cell>
          <cell r="Z5744">
            <v>32897</v>
          </cell>
        </row>
        <row r="5745">
          <cell r="E5745" t="str">
            <v>SHEETLA PRASAD SINGH,, MISHRA PADA, NEAR DURGA MANDIR,, JHARIA, DHANBAD - 828 111, JHARKHAND.</v>
          </cell>
          <cell r="G5745">
            <v>7644045555</v>
          </cell>
          <cell r="K5745" t="str">
            <v>BTCD162149</v>
          </cell>
          <cell r="W5745">
            <v>44761</v>
          </cell>
          <cell r="Z5745">
            <v>4830</v>
          </cell>
        </row>
        <row r="5746">
          <cell r="E5746" t="str">
            <v>SHEETLA PRASAD SINGH,, MISHRA PADA, NEAR DURGA MANDIR,, JHARIA, DHANBAD - 828 111, JHARKHAND.</v>
          </cell>
          <cell r="G5746">
            <v>7644045555</v>
          </cell>
          <cell r="K5746" t="str">
            <v>BTKD162112</v>
          </cell>
          <cell r="W5746">
            <v>44761</v>
          </cell>
          <cell r="Z5746">
            <v>5198</v>
          </cell>
        </row>
        <row r="5747">
          <cell r="E5747" t="str">
            <v>CHUTIA, RANCHI</v>
          </cell>
          <cell r="G5747">
            <v>9939622140</v>
          </cell>
          <cell r="K5747" t="str">
            <v>BUFD162814</v>
          </cell>
          <cell r="W5747">
            <v>44761</v>
          </cell>
          <cell r="Z5747">
            <v>2267</v>
          </cell>
        </row>
        <row r="5748">
          <cell r="E5748" t="str">
            <v>BARIDIH</v>
          </cell>
          <cell r="G5748">
            <v>9271857525</v>
          </cell>
          <cell r="K5748" t="str">
            <v>BQIC371495</v>
          </cell>
          <cell r="W5748">
            <v>44760</v>
          </cell>
          <cell r="Z5748">
            <v>0</v>
          </cell>
        </row>
        <row r="5749">
          <cell r="E5749" t="str">
            <v>JAMSHEDPUR</v>
          </cell>
          <cell r="G5749">
            <v>9304170499</v>
          </cell>
          <cell r="K5749" t="str">
            <v>BMFC370445</v>
          </cell>
          <cell r="W5749">
            <v>44760</v>
          </cell>
          <cell r="Z5749">
            <v>20985</v>
          </cell>
        </row>
        <row r="5750">
          <cell r="E5750" t="str">
            <v>TIKRATOLI,SAPAROM
NEAR LALGUTWA OVERBRIDGE, TIKRATOLI, SAPAROM,, NAGRI, RANCHI
835303</v>
          </cell>
          <cell r="G5750">
            <v>9608086621</v>
          </cell>
          <cell r="K5750" t="str">
            <v>BRGC373885</v>
          </cell>
          <cell r="W5750">
            <v>44758</v>
          </cell>
          <cell r="Z5750">
            <v>9018</v>
          </cell>
        </row>
        <row r="5751">
          <cell r="E5751" t="str">
            <v>TRIDENT PNEUMATICS PVT LTD   5/232,KNG PUDUR ROADSOMAYAMPALAYAM POSTCOIMBATORE IND</v>
          </cell>
          <cell r="G5751">
            <v>7079053079</v>
          </cell>
          <cell r="K5751" t="str">
            <v>BRCC373040</v>
          </cell>
          <cell r="W5751">
            <v>44758</v>
          </cell>
          <cell r="Z5751">
            <v>16522</v>
          </cell>
        </row>
        <row r="5752">
          <cell r="E5752" t="str">
            <v>RANCHI PATNA ROAD
DEMOTAND
825301
HAZARIBAGH</v>
          </cell>
          <cell r="G5752">
            <v>6203465926</v>
          </cell>
          <cell r="K5752" t="str">
            <v>BMBL160078</v>
          </cell>
          <cell r="W5752">
            <v>44758</v>
          </cell>
          <cell r="Z5752">
            <v>50877</v>
          </cell>
        </row>
        <row r="5753">
          <cell r="E5753" t="str">
            <v>KATRAS, DHANBAD</v>
          </cell>
          <cell r="G5753">
            <v>8210106692</v>
          </cell>
          <cell r="K5753" t="str">
            <v>BUJD162460</v>
          </cell>
          <cell r="W5753">
            <v>44758</v>
          </cell>
          <cell r="Z5753">
            <v>1146</v>
          </cell>
        </row>
        <row r="5754">
          <cell r="E5754" t="str">
            <v>GONDUDIH</v>
          </cell>
          <cell r="G5754">
            <v>9113788032</v>
          </cell>
          <cell r="K5754" t="str">
            <v>BSKD161477</v>
          </cell>
          <cell r="W5754">
            <v>44758</v>
          </cell>
          <cell r="Z5754">
            <v>7153</v>
          </cell>
        </row>
        <row r="5755">
          <cell r="E5755" t="str">
            <v>RANCHI PATNA ROAD
DEMOTAND
825301
HAZARIBAGH</v>
          </cell>
          <cell r="G5755">
            <v>6203465926</v>
          </cell>
          <cell r="K5755" t="str">
            <v>BIFS040367</v>
          </cell>
          <cell r="W5755">
            <v>44758</v>
          </cell>
          <cell r="Z5755">
            <v>21707</v>
          </cell>
        </row>
        <row r="5756">
          <cell r="E5756" t="str">
            <v>KHERA</v>
          </cell>
          <cell r="G5756">
            <v>9263634493</v>
          </cell>
          <cell r="K5756" t="str">
            <v>BTCD162159</v>
          </cell>
          <cell r="W5756">
            <v>44757</v>
          </cell>
          <cell r="Z5756">
            <v>3682</v>
          </cell>
        </row>
        <row r="5757">
          <cell r="E5757" t="str">
            <v>RAVULA SHYAM SUNDER REDDY, HOUSE NO. 3-5-196/1, ROAD NO. 5M, KRISHNANAGAR COLONY, MOULALI, HYDRABAD</v>
          </cell>
          <cell r="G5757">
            <v>9798360305</v>
          </cell>
          <cell r="K5757" t="str">
            <v>BSCD161691</v>
          </cell>
          <cell r="W5757">
            <v>44757</v>
          </cell>
          <cell r="Z5757">
            <v>6247</v>
          </cell>
        </row>
        <row r="5758">
          <cell r="E5758" t="str">
            <v>C/O - PREM PRAKASH AGARWAL, OPP - HILLVIEW FUEL STATION, GODHUR, P.O - KUSUNDA, DHANBAD</v>
          </cell>
          <cell r="G5758">
            <v>7903412157</v>
          </cell>
          <cell r="K5758" t="str">
            <v>BTED162217</v>
          </cell>
          <cell r="W5758">
            <v>44757</v>
          </cell>
          <cell r="Z5758">
            <v>4603</v>
          </cell>
        </row>
        <row r="5759">
          <cell r="E5759" t="str">
            <v>38 MILLS AND GODOWNS AREA BURMAMINES, JAMSHEDPUR - 831007
831012</v>
          </cell>
          <cell r="G5759">
            <v>9204784818</v>
          </cell>
          <cell r="K5759" t="str">
            <v>BREC373493</v>
          </cell>
          <cell r="W5759">
            <v>44756</v>
          </cell>
          <cell r="Z5759">
            <v>1414</v>
          </cell>
        </row>
        <row r="5760">
          <cell r="E5760" t="str">
            <v>REG. OFFICE: UNIT 106, MAHABIR TOWER, JOKHIRAM LANE, MAIN ROAD, RANCHI - 834 001
REG. OFFICE: UNIT 106, MAHABIR TOWER, JOKHIRAM LANE, MAIN ROAD, RANCHI - 834 001
835214</v>
          </cell>
          <cell r="G5760">
            <v>8207010500</v>
          </cell>
          <cell r="K5760" t="str">
            <v>BSDS043254</v>
          </cell>
          <cell r="W5760">
            <v>44756</v>
          </cell>
          <cell r="Z5760">
            <v>14529</v>
          </cell>
        </row>
        <row r="5761">
          <cell r="E5761" t="str">
            <v>HAZARIBAGH
RANCHI JHARKHAND 834002
INDIA</v>
          </cell>
          <cell r="G5761">
            <v>7361044448</v>
          </cell>
          <cell r="K5761" t="str">
            <v>BKAS030685</v>
          </cell>
          <cell r="W5761">
            <v>44756</v>
          </cell>
          <cell r="Z5761">
            <v>40508</v>
          </cell>
        </row>
        <row r="5762">
          <cell r="E5762" t="str">
            <v>KOKAR,INDUSTRIAL AREA,RANCHI
834002
RANCHI</v>
          </cell>
          <cell r="G5762">
            <v>7781017919</v>
          </cell>
          <cell r="K5762" t="str">
            <v>BMKC370048</v>
          </cell>
          <cell r="W5762">
            <v>44755</v>
          </cell>
          <cell r="Z5762">
            <v>21601</v>
          </cell>
        </row>
        <row r="5763">
          <cell r="E5763" t="str">
            <v>AT. BONGABAR, SANDI, RAMGARH, AMC  FROM 1-8-2019 TO 30-7-2020
829122
SANDI ,</v>
          </cell>
          <cell r="G5763">
            <v>7004377365</v>
          </cell>
          <cell r="K5763" t="str">
            <v>BLGS040605</v>
          </cell>
          <cell r="W5763">
            <v>44754</v>
          </cell>
          <cell r="Z5763">
            <v>49903</v>
          </cell>
        </row>
        <row r="5764">
          <cell r="E5764" t="str">
            <v>HAZARIBAGH
RANCHI JHARKHAND 834002
INDIA</v>
          </cell>
          <cell r="G5764">
            <v>7361044448</v>
          </cell>
          <cell r="K5764" t="str">
            <v>BKAS030685</v>
          </cell>
          <cell r="W5764">
            <v>44754</v>
          </cell>
          <cell r="Z5764">
            <v>40467</v>
          </cell>
        </row>
        <row r="5765">
          <cell r="E5765" t="str">
            <v>RAMGARH</v>
          </cell>
          <cell r="G5765">
            <v>7004377365</v>
          </cell>
          <cell r="K5765" t="str">
            <v>BLES031356</v>
          </cell>
          <cell r="W5765">
            <v>44754</v>
          </cell>
          <cell r="Z5765">
            <v>0</v>
          </cell>
        </row>
        <row r="5766">
          <cell r="E5766" t="str">
            <v>NAGRI,RANCHI
835202
RANCHI</v>
          </cell>
          <cell r="G5766">
            <v>9304482300</v>
          </cell>
          <cell r="K5766" t="str">
            <v>BMJS040004</v>
          </cell>
          <cell r="W5766">
            <v>44754</v>
          </cell>
          <cell r="Z5766">
            <v>21740</v>
          </cell>
        </row>
        <row r="5767">
          <cell r="E5767" t="str">
            <v>GOVINDPUR MINES</v>
          </cell>
          <cell r="G5767">
            <v>7847053297</v>
          </cell>
          <cell r="K5767" t="str">
            <v>BSCD161694</v>
          </cell>
          <cell r="W5767">
            <v>44753</v>
          </cell>
          <cell r="Z5767">
            <v>501</v>
          </cell>
        </row>
        <row r="5768">
          <cell r="E5768" t="str">
            <v>REG. OFFICE: UNIT 106, MAHABIR TOWER, JOKHIRAM LANE, MAIN ROAD, RANCHI - 834 001
REG. OFFICE: UNIT 106, MAHABIR TOWER, JOKHIRAM LANE, MAIN ROAD, RANCHI - 834 001
835214</v>
          </cell>
          <cell r="G5768">
            <v>8207010500</v>
          </cell>
          <cell r="K5768" t="str">
            <v>BSDS043254</v>
          </cell>
          <cell r="W5768">
            <v>44753</v>
          </cell>
          <cell r="Z5768">
            <v>14477</v>
          </cell>
        </row>
        <row r="5769">
          <cell r="E5769" t="str">
            <v>HESLA,RAMGARH
829101</v>
          </cell>
          <cell r="G5769">
            <v>7526823341</v>
          </cell>
          <cell r="K5769" t="str">
            <v>BSJS035917</v>
          </cell>
          <cell r="W5769">
            <v>44753</v>
          </cell>
          <cell r="Z5769">
            <v>25610</v>
          </cell>
        </row>
        <row r="5770">
          <cell r="E5770" t="str">
            <v>BASKATOLA</v>
          </cell>
          <cell r="G5770">
            <v>9550053031</v>
          </cell>
          <cell r="K5770" t="str">
            <v>BULD162577</v>
          </cell>
          <cell r="W5770">
            <v>44753</v>
          </cell>
          <cell r="Z5770">
            <v>4108</v>
          </cell>
        </row>
        <row r="5771">
          <cell r="E5771" t="str">
            <v>ASHOKA PROJECT PIPARWAR</v>
          </cell>
          <cell r="G5771">
            <v>9102994458</v>
          </cell>
          <cell r="K5771" t="str">
            <v>BUID162912</v>
          </cell>
          <cell r="W5771">
            <v>44753</v>
          </cell>
          <cell r="Z5771">
            <v>1585</v>
          </cell>
        </row>
        <row r="5772">
          <cell r="E5772" t="str">
            <v>TETULMARI, DHANBAD</v>
          </cell>
          <cell r="G5772">
            <v>9798360305</v>
          </cell>
          <cell r="K5772" t="str">
            <v>BVLD163040</v>
          </cell>
          <cell r="W5772">
            <v>44753</v>
          </cell>
          <cell r="Z5772">
            <v>392</v>
          </cell>
        </row>
        <row r="5773">
          <cell r="E5773" t="str">
            <v>CHAKARDHARPUR, JHARKHAND</v>
          </cell>
          <cell r="G5773">
            <v>8639995694</v>
          </cell>
          <cell r="K5773" t="str">
            <v>BSJD161422</v>
          </cell>
          <cell r="W5773">
            <v>44751</v>
          </cell>
          <cell r="Z5773">
            <v>3856</v>
          </cell>
        </row>
        <row r="5774">
          <cell r="E5774" t="str">
            <v>TATULMURI, DHANBAD</v>
          </cell>
          <cell r="G5774">
            <v>6299066158</v>
          </cell>
          <cell r="K5774" t="str">
            <v>BUGD162852</v>
          </cell>
          <cell r="W5774">
            <v>44751</v>
          </cell>
          <cell r="Z5774">
            <v>1151</v>
          </cell>
        </row>
        <row r="5775">
          <cell r="E5775" t="str">
            <v>TATISILWAI, JHARKHAND
835103</v>
          </cell>
          <cell r="G5775">
            <v>6200160428</v>
          </cell>
          <cell r="K5775" t="str">
            <v>BQGS031413</v>
          </cell>
          <cell r="W5775">
            <v>44750</v>
          </cell>
          <cell r="Z5775">
            <v>17358</v>
          </cell>
        </row>
        <row r="5776">
          <cell r="E5776" t="str">
            <v>TATISILWAI, JHARKHAND
835103</v>
          </cell>
          <cell r="G5776">
            <v>6200160428</v>
          </cell>
          <cell r="K5776" t="str">
            <v>BQHS040705</v>
          </cell>
          <cell r="W5776">
            <v>44750</v>
          </cell>
          <cell r="Z5776">
            <v>19702</v>
          </cell>
        </row>
        <row r="5777">
          <cell r="E5777" t="str">
            <v>NEAR P.N BANK MAIN ROAD,, RAMGARH CANTT-829122, DIST. RAMGARH
829122
BUDHAKHOP, AMBRELA, KARMA,</v>
          </cell>
          <cell r="G5777">
            <v>9437090314</v>
          </cell>
          <cell r="K5777" t="str">
            <v>BSHS038806</v>
          </cell>
          <cell r="W5777">
            <v>44750</v>
          </cell>
          <cell r="Z5777">
            <v>12879</v>
          </cell>
        </row>
        <row r="5778">
          <cell r="E5778" t="str">
            <v>NEAR P.N BANK MAIN ROAD,, RAMGARH CANTT-829122, DIST. RAMGARH
829122
BUDHAKHOP, AMBRELA, KARMA,</v>
          </cell>
          <cell r="G5778">
            <v>9437090314</v>
          </cell>
          <cell r="K5778" t="str">
            <v>BQBS030091</v>
          </cell>
          <cell r="W5778">
            <v>44750</v>
          </cell>
          <cell r="Z5778">
            <v>34619</v>
          </cell>
        </row>
        <row r="5779">
          <cell r="E5779" t="str">
            <v>KOKAR, RANCHI</v>
          </cell>
          <cell r="G5779">
            <v>8051191796</v>
          </cell>
          <cell r="K5779" t="str">
            <v>BRGD161233</v>
          </cell>
          <cell r="W5779">
            <v>44750</v>
          </cell>
          <cell r="Z5779">
            <v>10234</v>
          </cell>
        </row>
        <row r="5780">
          <cell r="E5780" t="str">
            <v>CHUTIA, RANCHI</v>
          </cell>
          <cell r="G5780">
            <v>9939622140</v>
          </cell>
          <cell r="K5780" t="str">
            <v>BUFD162814</v>
          </cell>
          <cell r="W5780">
            <v>44749</v>
          </cell>
          <cell r="Z5780">
            <v>2156</v>
          </cell>
        </row>
        <row r="5781">
          <cell r="E5781" t="str">
            <v>JHUMRI TILAIYA</v>
          </cell>
          <cell r="G5781">
            <v>7061052272</v>
          </cell>
          <cell r="K5781" t="str">
            <v>GPLS030458</v>
          </cell>
          <cell r="W5781">
            <v>44749</v>
          </cell>
          <cell r="Z5781">
            <v>21147</v>
          </cell>
        </row>
        <row r="5782">
          <cell r="E5782" t="str">
            <v>KODERMA</v>
          </cell>
          <cell r="G5782">
            <v>9065338211</v>
          </cell>
          <cell r="K5782" t="str">
            <v>BUES035290</v>
          </cell>
          <cell r="W5782">
            <v>44748</v>
          </cell>
          <cell r="Z5782">
            <v>133</v>
          </cell>
        </row>
        <row r="5783">
          <cell r="E5783" t="str">
            <v>NAYA MORE,RAMGARH
ARA SARU BERA ROAD, NAYA, RAMGARH,JHARKHAND
829110
NAYA MORE</v>
          </cell>
          <cell r="G5783">
            <v>8651078549</v>
          </cell>
          <cell r="K5783" t="str">
            <v>BQBS033796</v>
          </cell>
          <cell r="W5783">
            <v>44748</v>
          </cell>
          <cell r="Z5783">
            <v>21459</v>
          </cell>
        </row>
        <row r="5784">
          <cell r="E5784" t="str">
            <v>RAMGARH
829103
NAYA MORE</v>
          </cell>
          <cell r="G5784">
            <v>8651078519</v>
          </cell>
          <cell r="K5784" t="str">
            <v>BRGS035169</v>
          </cell>
          <cell r="W5784">
            <v>44748</v>
          </cell>
          <cell r="Z5784">
            <v>1156</v>
          </cell>
        </row>
        <row r="5785">
          <cell r="E5785" t="str">
            <v>RAMGARH
829103
NAYA MORE</v>
          </cell>
          <cell r="G5785">
            <v>8651078549</v>
          </cell>
          <cell r="K5785" t="str">
            <v>BPCS030196</v>
          </cell>
          <cell r="W5785">
            <v>44748</v>
          </cell>
          <cell r="Z5785">
            <v>29373</v>
          </cell>
        </row>
        <row r="5786">
          <cell r="E5786" t="str">
            <v>HAZARIBAGH,  HAZARIBAGH, JHARKHAND 825301</v>
          </cell>
          <cell r="G5786">
            <v>9031303137</v>
          </cell>
          <cell r="K5786" t="str">
            <v>BUAS033747</v>
          </cell>
          <cell r="W5786">
            <v>44748</v>
          </cell>
          <cell r="Z5786">
            <v>64</v>
          </cell>
        </row>
        <row r="5787">
          <cell r="E5787" t="str">
            <v>KODERMA</v>
          </cell>
          <cell r="G5787">
            <v>9065338211</v>
          </cell>
          <cell r="K5787" t="str">
            <v>BVKS037293</v>
          </cell>
          <cell r="W5787">
            <v>44748</v>
          </cell>
          <cell r="Z5787">
            <v>43</v>
          </cell>
        </row>
        <row r="5788">
          <cell r="E5788" t="str">
            <v>HAZARINAGH</v>
          </cell>
          <cell r="G5788">
            <v>8603273205</v>
          </cell>
          <cell r="K5788" t="str">
            <v>BUHC373622</v>
          </cell>
          <cell r="W5788">
            <v>44748</v>
          </cell>
          <cell r="Z5788">
            <v>608</v>
          </cell>
        </row>
        <row r="5789">
          <cell r="E5789" t="str">
            <v>CHATTARPUR</v>
          </cell>
          <cell r="G5789">
            <v>9667825845</v>
          </cell>
          <cell r="K5789" t="str">
            <v>BRDD161021</v>
          </cell>
          <cell r="W5789">
            <v>44748</v>
          </cell>
          <cell r="Z5789">
            <v>697</v>
          </cell>
        </row>
        <row r="5790">
          <cell r="E5790" t="str">
            <v>BASTAKOLA, DHANBAD</v>
          </cell>
          <cell r="G5790">
            <v>9550053031</v>
          </cell>
          <cell r="K5790" t="str">
            <v>BUKD162535</v>
          </cell>
          <cell r="W5790">
            <v>44748</v>
          </cell>
          <cell r="Z5790">
            <v>4255</v>
          </cell>
        </row>
        <row r="5791">
          <cell r="E5791" t="str">
            <v>BARHI, HAZARIBAGH</v>
          </cell>
          <cell r="G5791">
            <v>9559291224</v>
          </cell>
          <cell r="K5791" t="str">
            <v>BUCS034287</v>
          </cell>
          <cell r="W5791">
            <v>44748</v>
          </cell>
          <cell r="Z5791">
            <v>12885</v>
          </cell>
        </row>
        <row r="5792">
          <cell r="E5792" t="str">
            <v>C/O - NAVEEN KUMAR SINGH, PLOT NO.-538,718, DUNDURIA, GUMLA</v>
          </cell>
          <cell r="G5792">
            <v>8757678464</v>
          </cell>
          <cell r="K5792" t="str">
            <v>BTJD162038</v>
          </cell>
          <cell r="W5792">
            <v>44748</v>
          </cell>
          <cell r="Z5792">
            <v>2456</v>
          </cell>
        </row>
        <row r="5793">
          <cell r="E5793" t="str">
            <v>JARANDIH,KATHARA</v>
          </cell>
          <cell r="G5793">
            <v>6381567751</v>
          </cell>
          <cell r="K5793" t="str">
            <v>BRGD161206</v>
          </cell>
          <cell r="W5793">
            <v>44748</v>
          </cell>
          <cell r="Z5793">
            <v>2809</v>
          </cell>
        </row>
        <row r="5794">
          <cell r="E5794" t="str">
            <v>ADDRESS-PLOT-57B,BARAHI INDUSTRIAL AREA,ON DELHI HOWRAH NATIONAL HIGHWAY,BARHI,JAHARKHAND.</v>
          </cell>
          <cell r="G5794">
            <v>9559291224</v>
          </cell>
          <cell r="K5794" t="str">
            <v>BUBS033778</v>
          </cell>
          <cell r="W5794">
            <v>44748</v>
          </cell>
          <cell r="Z5794">
            <v>5023</v>
          </cell>
        </row>
        <row r="5795">
          <cell r="E5795" t="str">
            <v>NICHITPUR</v>
          </cell>
          <cell r="G5795">
            <v>7295943617</v>
          </cell>
          <cell r="K5795" t="str">
            <v>BUCD162696</v>
          </cell>
          <cell r="W5795">
            <v>44748</v>
          </cell>
          <cell r="Z5795">
            <v>2450</v>
          </cell>
        </row>
        <row r="5796">
          <cell r="E5796" t="str">
            <v>1ST FLOOR, RAJ GLASS AND HARDWARE, PISKA MORE, PO - HEHEL, RATU ROAD, RANCHI
1ST FLOOR, RAJ GLASS AND HARDWARE, PISKA MORE, PO - HEHEL, RATU ROAD, RANCHI
835214</v>
          </cell>
          <cell r="G5796">
            <v>7999889085</v>
          </cell>
          <cell r="K5796" t="str">
            <v>BTES044431</v>
          </cell>
          <cell r="W5796">
            <v>44748</v>
          </cell>
          <cell r="Z5796">
            <v>4303</v>
          </cell>
        </row>
        <row r="5797">
          <cell r="E5797" t="str">
            <v>Chiturdih, Dhanbad.</v>
          </cell>
          <cell r="G5797">
            <v>9981519401</v>
          </cell>
          <cell r="K5797" t="str">
            <v>BTDD162192</v>
          </cell>
          <cell r="W5797">
            <v>44748</v>
          </cell>
          <cell r="Z5797">
            <v>3255</v>
          </cell>
        </row>
        <row r="5798">
          <cell r="E5798" t="str">
            <v>KOKAR,INDUSTRIAL AREA,RANCHI
834002
RANCHI</v>
          </cell>
          <cell r="G5798">
            <v>7781017919</v>
          </cell>
          <cell r="K5798" t="str">
            <v>BMKC370048</v>
          </cell>
          <cell r="W5798">
            <v>44747</v>
          </cell>
          <cell r="Z5798">
            <v>21356</v>
          </cell>
        </row>
        <row r="5799">
          <cell r="E5799" t="str">
            <v>KHAKHSA PAHAR, PAKURIYA, PAKUR</v>
          </cell>
          <cell r="G5799">
            <v>6206959324</v>
          </cell>
          <cell r="K5799" t="str">
            <v>BUGD162826</v>
          </cell>
          <cell r="W5799">
            <v>44746</v>
          </cell>
          <cell r="Z5799">
            <v>1117</v>
          </cell>
        </row>
        <row r="5800">
          <cell r="E5800" t="str">
            <v>DHANBAD, CONT PERSON :MR. IKTEKHAR AHMAD, PH.NO :9431316718</v>
          </cell>
          <cell r="G5800">
            <v>7402773991</v>
          </cell>
          <cell r="K5800" t="str">
            <v>BSKD161462</v>
          </cell>
          <cell r="W5800">
            <v>44746</v>
          </cell>
          <cell r="Z5800">
            <v>3512</v>
          </cell>
        </row>
        <row r="5801">
          <cell r="E5801" t="str">
            <v>UNIT OF HERITAGE LANDMARKS AUTOWORLD PVT. LTD., NEAR KAMRE AASHRAM, P.O. KAMRE, RATU ROAD, RANCHI
835214</v>
          </cell>
          <cell r="G5801">
            <v>8102800076</v>
          </cell>
          <cell r="K5801" t="str">
            <v>BTJC377158</v>
          </cell>
          <cell r="W5801">
            <v>44744</v>
          </cell>
          <cell r="Z5801">
            <v>5911</v>
          </cell>
        </row>
        <row r="5802">
          <cell r="E5802" t="str">
            <v>GOMO, DHANBAD</v>
          </cell>
          <cell r="G5802">
            <v>9771445218</v>
          </cell>
          <cell r="K5802" t="str">
            <v>EUCS034229</v>
          </cell>
          <cell r="W5802">
            <v>44744</v>
          </cell>
          <cell r="Z5802">
            <v>256</v>
          </cell>
        </row>
        <row r="5803">
          <cell r="E5803" t="str">
            <v>BARWADIH, LATEHAR</v>
          </cell>
          <cell r="G5803">
            <v>8700673588</v>
          </cell>
          <cell r="K5803" t="str">
            <v>EUES046621</v>
          </cell>
          <cell r="W5803">
            <v>44744</v>
          </cell>
          <cell r="Z5803">
            <v>2</v>
          </cell>
        </row>
        <row r="5804">
          <cell r="E5804" t="str">
            <v>DALADALI, RANCHI</v>
          </cell>
          <cell r="G5804">
            <v>9199364073</v>
          </cell>
          <cell r="K5804" t="str">
            <v>BVKD163010</v>
          </cell>
          <cell r="W5804">
            <v>44744</v>
          </cell>
          <cell r="Z5804">
            <v>308</v>
          </cell>
        </row>
        <row r="5805">
          <cell r="E5805" t="str">
            <v>RAMGRAH</v>
          </cell>
          <cell r="G5805">
            <v>9507860584</v>
          </cell>
          <cell r="K5805" t="str">
            <v>BUFS046910</v>
          </cell>
          <cell r="W5805">
            <v>44743</v>
          </cell>
          <cell r="Z5805">
            <v>2364</v>
          </cell>
        </row>
        <row r="5806">
          <cell r="E5806" t="str">
            <v>RANCHI,JHARKHAND
834001
RANCHI</v>
          </cell>
          <cell r="G5806">
            <v>9507860584</v>
          </cell>
          <cell r="K5806" t="str">
            <v>BJHS031586</v>
          </cell>
          <cell r="W5806">
            <v>44743</v>
          </cell>
          <cell r="Z5806">
            <v>13326</v>
          </cell>
        </row>
        <row r="5807">
          <cell r="E5807" t="str">
            <v>GARHWA DALTONGANJ</v>
          </cell>
          <cell r="G5807">
            <v>7488259727</v>
          </cell>
          <cell r="K5807" t="str">
            <v>BSAD161582</v>
          </cell>
          <cell r="W5807">
            <v>44743</v>
          </cell>
          <cell r="Z5807">
            <v>3638</v>
          </cell>
        </row>
        <row r="5808">
          <cell r="E5808" t="str">
            <v>TUPUDANA INDUSTRIAL AREA, RANCHI
PLOT NO. - 45 &amp; 46, TUPUDAN AINDUSTRIAL AREA, TUPUDANA, HATIA, RANCHI
834003
TIPUDANA INDUSTRIAL AREA</v>
          </cell>
          <cell r="G5808">
            <v>7717734248</v>
          </cell>
          <cell r="K5808" t="str">
            <v>BQBS033819</v>
          </cell>
          <cell r="W5808">
            <v>44743</v>
          </cell>
          <cell r="Z5808">
            <v>24382</v>
          </cell>
        </row>
        <row r="5809">
          <cell r="E5809" t="str">
            <v>ASHOKA PROJECT PIPARWAR</v>
          </cell>
          <cell r="G5809">
            <v>9102400908</v>
          </cell>
          <cell r="K5809" t="str">
            <v>BUID162912</v>
          </cell>
          <cell r="W5809">
            <v>44743</v>
          </cell>
          <cell r="Z5809">
            <v>1500</v>
          </cell>
        </row>
        <row r="5810">
          <cell r="E5810" t="str">
            <v>KAARO SUBHASH NAGAR, DHANBAD</v>
          </cell>
          <cell r="G5810">
            <v>8210106692</v>
          </cell>
          <cell r="K5810" t="str">
            <v>BTFD162243</v>
          </cell>
          <cell r="W5810">
            <v>44743</v>
          </cell>
          <cell r="Z5810">
            <v>4185</v>
          </cell>
        </row>
        <row r="5811">
          <cell r="E5811" t="str">
            <v>BAKHTIYARPUR</v>
          </cell>
          <cell r="G5811">
            <v>7486815310</v>
          </cell>
          <cell r="K5811" t="str">
            <v>BNFD210070</v>
          </cell>
          <cell r="W5811">
            <v>44742</v>
          </cell>
          <cell r="Z5811">
            <v>1340</v>
          </cell>
        </row>
        <row r="5812">
          <cell r="E5812" t="str">
            <v>CHAKAY, LAKHISARAI</v>
          </cell>
          <cell r="G5812">
            <v>7486815310</v>
          </cell>
          <cell r="K5812" t="str">
            <v>BUKD230773</v>
          </cell>
          <cell r="W5812">
            <v>44742</v>
          </cell>
          <cell r="Z5812">
            <v>701</v>
          </cell>
        </row>
        <row r="5813">
          <cell r="E5813" t="str">
            <v>NAGARI, RANCHI
834006</v>
          </cell>
          <cell r="G5813">
            <v>7255848442</v>
          </cell>
          <cell r="K5813" t="str">
            <v>BRAC372524</v>
          </cell>
          <cell r="W5813">
            <v>44741</v>
          </cell>
          <cell r="Z5813">
            <v>19808</v>
          </cell>
        </row>
        <row r="5814">
          <cell r="E5814" t="str">
            <v>JHUMRI TILAIYA, KODERMA</v>
          </cell>
          <cell r="G5814">
            <v>9430001757</v>
          </cell>
          <cell r="K5814" t="str">
            <v>BUHS047551</v>
          </cell>
          <cell r="W5814">
            <v>44741</v>
          </cell>
          <cell r="Z5814">
            <v>1</v>
          </cell>
        </row>
        <row r="5815">
          <cell r="E5815" t="str">
            <v>SINDRI,DHANBAD
828122</v>
          </cell>
          <cell r="G5815">
            <v>7004661850</v>
          </cell>
          <cell r="K5815" t="str">
            <v>GOEC370640</v>
          </cell>
          <cell r="W5815">
            <v>44741</v>
          </cell>
          <cell r="Z5815">
            <v>5074</v>
          </cell>
        </row>
        <row r="5816">
          <cell r="E5816" t="str">
            <v>WARD NO. 15, GUMO  BARWADIH
JHUMRITILAIYA KODERMA
000000</v>
          </cell>
          <cell r="G5816">
            <v>6207543988</v>
          </cell>
          <cell r="K5816" t="str">
            <v>BUDC372326</v>
          </cell>
          <cell r="W5816">
            <v>44741</v>
          </cell>
          <cell r="Z5816">
            <v>1505</v>
          </cell>
        </row>
        <row r="5817">
          <cell r="E5817" t="str">
            <v>SHEIKHPURA, BIHAR</v>
          </cell>
          <cell r="G5817">
            <v>6202016835</v>
          </cell>
          <cell r="K5817" t="str">
            <v>BUAL160593</v>
          </cell>
          <cell r="W5817">
            <v>44741</v>
          </cell>
          <cell r="Z5817">
            <v>2188</v>
          </cell>
        </row>
        <row r="5818">
          <cell r="E5818" t="str">
            <v>DHANBAD</v>
          </cell>
          <cell r="G5818">
            <v>9570178502</v>
          </cell>
          <cell r="K5818" t="str">
            <v>BTFD162244</v>
          </cell>
          <cell r="W5818">
            <v>44741</v>
          </cell>
          <cell r="Z5818">
            <v>5500</v>
          </cell>
        </row>
        <row r="5819">
          <cell r="E5819" t="str">
            <v>SHEETLA PRASAD SINGH,, MISHRA PADA, NEAR DURGA MANDIR,, JHARIA, DHANBAD - 828 111, JHARKHAND.</v>
          </cell>
          <cell r="G5819">
            <v>7061894965</v>
          </cell>
          <cell r="K5819" t="str">
            <v>BTKD162112</v>
          </cell>
          <cell r="W5819">
            <v>44741</v>
          </cell>
          <cell r="Z5819">
            <v>5116</v>
          </cell>
        </row>
        <row r="5820">
          <cell r="E5820" t="str">
            <v>BEDMAKKA, HAZARIBAGH</v>
          </cell>
          <cell r="G5820">
            <v>9162900724</v>
          </cell>
          <cell r="K5820" t="str">
            <v>BVJC374202</v>
          </cell>
          <cell r="W5820">
            <v>44740</v>
          </cell>
          <cell r="Z5820">
            <v>1</v>
          </cell>
        </row>
        <row r="5821">
          <cell r="E5821" t="str">
            <v>AL-MED EQUIPMENTS
BARIATU ROAD, RANCHI
834009</v>
          </cell>
          <cell r="G5821">
            <v>7763807458</v>
          </cell>
          <cell r="K5821" t="str">
            <v>BUBS045901</v>
          </cell>
          <cell r="W5821">
            <v>44740</v>
          </cell>
          <cell r="Z5821">
            <v>2643</v>
          </cell>
        </row>
        <row r="5822">
          <cell r="E5822" t="str">
            <v>ANGAR PATRA,DHANBAD</v>
          </cell>
          <cell r="G5822">
            <v>8210106692</v>
          </cell>
          <cell r="K5822" t="str">
            <v>BRBD160892</v>
          </cell>
          <cell r="W5822">
            <v>44740</v>
          </cell>
          <cell r="Z5822">
            <v>9625</v>
          </cell>
        </row>
        <row r="5823">
          <cell r="E5823" t="str">
            <v>HATIA PATHAR ZILA SCHOOL ROAD DUMKA JHARKHAND
834002</v>
          </cell>
          <cell r="G5823">
            <v>9382038901</v>
          </cell>
          <cell r="K5823" t="str">
            <v>BTEC378536</v>
          </cell>
          <cell r="W5823">
            <v>44740</v>
          </cell>
          <cell r="Z5823">
            <v>752</v>
          </cell>
        </row>
        <row r="5824">
          <cell r="E5824" t="str">
            <v>DUMKA</v>
          </cell>
          <cell r="G5824">
            <v>9713448619</v>
          </cell>
          <cell r="K5824" t="str">
            <v>BUDS034513</v>
          </cell>
          <cell r="W5824">
            <v>44739</v>
          </cell>
          <cell r="Z5824">
            <v>1</v>
          </cell>
        </row>
        <row r="5825">
          <cell r="E5825" t="str">
            <v>LODNA</v>
          </cell>
          <cell r="G5825">
            <v>7644045555</v>
          </cell>
          <cell r="K5825" t="str">
            <v>BTDD162169</v>
          </cell>
          <cell r="W5825">
            <v>44739</v>
          </cell>
          <cell r="Z5825">
            <v>1152</v>
          </cell>
        </row>
        <row r="5826">
          <cell r="E5826" t="str">
            <v>BAKHTIYARPUR</v>
          </cell>
          <cell r="G5826">
            <v>7486815310</v>
          </cell>
          <cell r="K5826" t="str">
            <v>BUKD230779</v>
          </cell>
          <cell r="W5826">
            <v>44739</v>
          </cell>
          <cell r="Z5826">
            <v>669</v>
          </cell>
        </row>
        <row r="5827">
          <cell r="E5827" t="str">
            <v>ARGADA ROAD, BINJHAR, P.O. - MARAR, RAMGARH
829117</v>
          </cell>
          <cell r="G5827">
            <v>9386834417</v>
          </cell>
          <cell r="K5827" t="str">
            <v>BSCS037449</v>
          </cell>
          <cell r="W5827">
            <v>44739</v>
          </cell>
          <cell r="Z5827">
            <v>14881</v>
          </cell>
        </row>
        <row r="5828">
          <cell r="E5828" t="str">
            <v>BOKARO</v>
          </cell>
          <cell r="G5828">
            <v>7033291304</v>
          </cell>
          <cell r="K5828" t="str">
            <v>BRAF110427</v>
          </cell>
          <cell r="W5828">
            <v>44739</v>
          </cell>
          <cell r="Z5828">
            <v>2309</v>
          </cell>
        </row>
        <row r="5829">
          <cell r="E5829" t="str">
            <v>KAMRE
835222</v>
          </cell>
          <cell r="G5829">
            <v>7903195726</v>
          </cell>
          <cell r="K5829" t="str">
            <v>BTCC377923</v>
          </cell>
          <cell r="W5829">
            <v>44739</v>
          </cell>
          <cell r="Z5829">
            <v>5549</v>
          </cell>
        </row>
        <row r="5830">
          <cell r="E5830" t="str">
            <v>FLAT NO. 300, BLOCK - A, MP SRIRAM, CHHOTA GAMHARIA, P.S. - GAMHARIA, DIST.- SARAIKELA KHARSAWAN</v>
          </cell>
          <cell r="G5830">
            <v>6201067001</v>
          </cell>
          <cell r="K5830" t="str">
            <v>BRGL151464</v>
          </cell>
          <cell r="W5830">
            <v>44739</v>
          </cell>
          <cell r="Z5830">
            <v>8080</v>
          </cell>
        </row>
        <row r="5831">
          <cell r="E5831" t="str">
            <v>SADAR HOSPITAL, BOKARO, C/O L &amp; T LTD. BOKARO, JHARKHAND
C/O L &amp; T LTD. BOKARO, JHARKHAND
000000</v>
          </cell>
          <cell r="G5831">
            <v>7654511684</v>
          </cell>
          <cell r="K5831" t="str">
            <v>BUBS045931</v>
          </cell>
          <cell r="W5831">
            <v>44737</v>
          </cell>
          <cell r="Z5831">
            <v>2811</v>
          </cell>
        </row>
        <row r="5832">
          <cell r="E5832" t="str">
            <v>LOHARDAGAH</v>
          </cell>
          <cell r="G5832">
            <v>8434111029</v>
          </cell>
          <cell r="K5832" t="str">
            <v>BUFS046839</v>
          </cell>
          <cell r="W5832">
            <v>44737</v>
          </cell>
          <cell r="Z5832">
            <v>2440</v>
          </cell>
        </row>
        <row r="5833">
          <cell r="E5833" t="str">
            <v>KHURPANIA, KHASHMAHAL, PHUSHRO</v>
          </cell>
          <cell r="G5833">
            <v>8084594544</v>
          </cell>
          <cell r="K5833" t="str">
            <v>BTHD162350</v>
          </cell>
          <cell r="W5833">
            <v>44737</v>
          </cell>
          <cell r="Z5833">
            <v>1332</v>
          </cell>
        </row>
        <row r="5834">
          <cell r="E5834" t="str">
            <v>SHEIKHPURA, BIHAR</v>
          </cell>
          <cell r="G5834">
            <v>6202016835</v>
          </cell>
          <cell r="K5834" t="str">
            <v>BUAL160593</v>
          </cell>
          <cell r="W5834">
            <v>44737</v>
          </cell>
          <cell r="Z5834">
            <v>2188</v>
          </cell>
        </row>
        <row r="5835">
          <cell r="E5835" t="str">
            <v>HAZARIBAGH</v>
          </cell>
          <cell r="G5835">
            <v>7905424032</v>
          </cell>
          <cell r="K5835" t="str">
            <v>BUIS036401</v>
          </cell>
          <cell r="W5835">
            <v>44737</v>
          </cell>
          <cell r="Z5835">
            <v>2004</v>
          </cell>
        </row>
        <row r="5836">
          <cell r="E5836" t="str">
            <v>BAKHTIYARPUR, BIHAR</v>
          </cell>
          <cell r="G5836">
            <v>8695642191</v>
          </cell>
          <cell r="K5836" t="str">
            <v>BUCD230856</v>
          </cell>
          <cell r="W5836">
            <v>44737</v>
          </cell>
          <cell r="Z5836">
            <v>564</v>
          </cell>
        </row>
        <row r="5837">
          <cell r="E5837" t="str">
            <v>RANCHI PATNA ROAD
DEMOTAND
825301
HAZARIBAGH</v>
          </cell>
          <cell r="G5837">
            <v>7905424302</v>
          </cell>
          <cell r="K5837" t="str">
            <v>BSCS037531</v>
          </cell>
          <cell r="W5837">
            <v>44736</v>
          </cell>
          <cell r="Z5837">
            <v>12982</v>
          </cell>
        </row>
        <row r="5838">
          <cell r="E5838" t="str">
            <v>11 PINJRAPOLE, HARMU ROAD, RANCHI
11 PINJRAPOLE, HARMU ROAD, RANCHI
834001
MAHILONG, TATISILWAY</v>
          </cell>
          <cell r="G5838">
            <v>9709000070</v>
          </cell>
          <cell r="K5838" t="str">
            <v>BNCC370425</v>
          </cell>
          <cell r="W5838">
            <v>44736</v>
          </cell>
          <cell r="Z5838">
            <v>58988</v>
          </cell>
        </row>
        <row r="5839">
          <cell r="E5839" t="str">
            <v>DALTAINGANJ</v>
          </cell>
          <cell r="G5839">
            <v>7039553321</v>
          </cell>
          <cell r="K5839" t="str">
            <v>BVBF111508</v>
          </cell>
          <cell r="W5839">
            <v>44736</v>
          </cell>
          <cell r="Z5839">
            <v>1</v>
          </cell>
        </row>
        <row r="5840">
          <cell r="E5840" t="str">
            <v>DHANBAD</v>
          </cell>
          <cell r="G5840">
            <v>9550053031</v>
          </cell>
          <cell r="K5840" t="str">
            <v>BTDD162186</v>
          </cell>
          <cell r="W5840">
            <v>44736</v>
          </cell>
          <cell r="Z5840">
            <v>5656</v>
          </cell>
        </row>
        <row r="5841">
          <cell r="E5841" t="str">
            <v>TUPUDANA, RANCHI</v>
          </cell>
          <cell r="G5841">
            <v>8969978501</v>
          </cell>
          <cell r="K5841" t="str">
            <v>BVAD121386</v>
          </cell>
          <cell r="W5841">
            <v>44735</v>
          </cell>
          <cell r="Z5841">
            <v>1</v>
          </cell>
        </row>
        <row r="5842">
          <cell r="E5842" t="str">
            <v>RAKAMAINS, JAMSHEDPUR</v>
          </cell>
          <cell r="G5842">
            <v>9771489009</v>
          </cell>
          <cell r="K5842" t="str">
            <v>BUDD162719</v>
          </cell>
          <cell r="W5842">
            <v>44735</v>
          </cell>
          <cell r="Z5842">
            <v>547</v>
          </cell>
        </row>
        <row r="5843">
          <cell r="E5843" t="str">
            <v>SHEETLA PRASAD SINGH,, MISHRA PADA, NEAR DURGA MANDIR,, JHARIA, DHANBAD - 828 111, JHARKHAND.</v>
          </cell>
          <cell r="G5843">
            <v>7644045555</v>
          </cell>
          <cell r="K5843" t="str">
            <v>BTDD162169</v>
          </cell>
          <cell r="W5843">
            <v>44735</v>
          </cell>
          <cell r="Z5843">
            <v>7866</v>
          </cell>
        </row>
        <row r="5844">
          <cell r="E5844" t="str">
            <v>AMLO, PHUSHRO</v>
          </cell>
          <cell r="G5844">
            <v>6202842173</v>
          </cell>
          <cell r="K5844" t="str">
            <v>BJFD210601</v>
          </cell>
          <cell r="W5844">
            <v>44735</v>
          </cell>
          <cell r="Z5844">
            <v>1853</v>
          </cell>
        </row>
        <row r="5845">
          <cell r="E5845" t="str">
            <v>BHOWRA, DHANBAD</v>
          </cell>
          <cell r="G5845">
            <v>9981519401</v>
          </cell>
          <cell r="K5845" t="str">
            <v>BTDD162192</v>
          </cell>
          <cell r="W5845">
            <v>44735</v>
          </cell>
          <cell r="Z5845">
            <v>3199</v>
          </cell>
        </row>
        <row r="5846">
          <cell r="E5846" t="str">
            <v>UNIT OF HERITAGE LANDMARKS AUTOWORLD PVT. LTD., NEAR KAMRE AASHRAM, P.O. KAMRE, RATU ROAD, RANCHI
835214</v>
          </cell>
          <cell r="G5846">
            <v>9065521314</v>
          </cell>
          <cell r="K5846" t="str">
            <v>BTJC377158</v>
          </cell>
          <cell r="W5846">
            <v>44734</v>
          </cell>
          <cell r="Z5846">
            <v>5820</v>
          </cell>
        </row>
        <row r="5847">
          <cell r="E5847" t="str">
            <v xml:space="preserve">M/S.AGASTYA AERO WORKS PVT LTD, BIRU,
 SIMDEGA JHARKHAND-835228
</v>
          </cell>
          <cell r="G5847">
            <v>7011785486</v>
          </cell>
          <cell r="K5847" t="str">
            <v>BUBS033764</v>
          </cell>
          <cell r="W5847">
            <v>44734</v>
          </cell>
          <cell r="Z5847">
            <v>4097</v>
          </cell>
        </row>
        <row r="5848">
          <cell r="E5848" t="str">
            <v>MANJULA ENTERPRISES, KOKAR INDUSTRIAL AREA KOKAR</v>
          </cell>
          <cell r="G5848">
            <v>9431583027</v>
          </cell>
          <cell r="K5848" t="str">
            <v>BUFC372952</v>
          </cell>
          <cell r="W5848">
            <v>44734</v>
          </cell>
          <cell r="Z5848">
            <v>1063</v>
          </cell>
        </row>
        <row r="5849">
          <cell r="E5849" t="str">
            <v>KHAKHSA PAHAR, PAKURIYA, PAKUR</v>
          </cell>
          <cell r="G5849">
            <v>9661732073</v>
          </cell>
          <cell r="K5849" t="str">
            <v>BUGD162826</v>
          </cell>
          <cell r="W5849">
            <v>44734</v>
          </cell>
          <cell r="Z5849">
            <v>1017</v>
          </cell>
        </row>
        <row r="5850">
          <cell r="E5850" t="str">
            <v>AMLO, PHUSHRO</v>
          </cell>
          <cell r="G5850">
            <v>6202842173</v>
          </cell>
          <cell r="K5850" t="str">
            <v>BTKD162074</v>
          </cell>
          <cell r="W5850">
            <v>44734</v>
          </cell>
          <cell r="Z5850">
            <v>4973</v>
          </cell>
        </row>
        <row r="5851">
          <cell r="E5851" t="str">
            <v>AMLO, PHUSHRO</v>
          </cell>
          <cell r="G5851">
            <v>6202842173</v>
          </cell>
          <cell r="K5851" t="str">
            <v>BTKD162077</v>
          </cell>
          <cell r="W5851">
            <v>44734</v>
          </cell>
          <cell r="Z5851">
            <v>2458</v>
          </cell>
        </row>
        <row r="5852">
          <cell r="E5852" t="str">
            <v>DALADALI, RANCHI</v>
          </cell>
          <cell r="G5852">
            <v>9934169368</v>
          </cell>
          <cell r="K5852" t="str">
            <v>BVKD163010</v>
          </cell>
          <cell r="W5852">
            <v>44734</v>
          </cell>
          <cell r="Z5852">
            <v>256</v>
          </cell>
        </row>
        <row r="5853">
          <cell r="E5853" t="str">
            <v xml:space="preserve">TOPIN SOUTH  </v>
          </cell>
          <cell r="G5853">
            <v>9959660604</v>
          </cell>
          <cell r="K5853" t="str">
            <v>BSGD161864</v>
          </cell>
          <cell r="W5853">
            <v>44733</v>
          </cell>
          <cell r="Z5853">
            <v>3075</v>
          </cell>
        </row>
        <row r="5854">
          <cell r="E5854" t="str">
            <v>NAGRI,RANCHI
835202
RANCHI</v>
          </cell>
          <cell r="G5854">
            <v>7004248429</v>
          </cell>
          <cell r="K5854" t="str">
            <v>BRIS035698</v>
          </cell>
          <cell r="W5854">
            <v>44733</v>
          </cell>
          <cell r="Z5854">
            <v>21267</v>
          </cell>
        </row>
        <row r="5855">
          <cell r="E5855" t="str">
            <v>MANJULA ENTERPRISES, KOKAR INDUSTRIAL AREA KOKAR</v>
          </cell>
          <cell r="G5855">
            <v>9431583027</v>
          </cell>
          <cell r="K5855" t="str">
            <v>BUFC372952</v>
          </cell>
          <cell r="W5855">
            <v>44732</v>
          </cell>
          <cell r="Z5855">
            <v>1047</v>
          </cell>
        </row>
        <row r="5856">
          <cell r="E5856" t="str">
            <v>HOSHIR GIDDI,RAMGARH
NEAR P.N. BANK MAIN ROAD, RAMGARH CANTT. 829122
829110</v>
          </cell>
          <cell r="G5856">
            <v>6201225253</v>
          </cell>
          <cell r="K5856" t="str">
            <v>GPJS030042</v>
          </cell>
          <cell r="W5856">
            <v>44732</v>
          </cell>
          <cell r="Z5856">
            <v>29100</v>
          </cell>
        </row>
        <row r="5857">
          <cell r="E5857" t="str">
            <v>GHATSHILA,JAMSHEDPUR</v>
          </cell>
          <cell r="G5857">
            <v>9771489009</v>
          </cell>
          <cell r="K5857" t="str">
            <v>BUDD162719</v>
          </cell>
          <cell r="W5857">
            <v>44732</v>
          </cell>
          <cell r="Z5857">
            <v>435</v>
          </cell>
        </row>
        <row r="5858">
          <cell r="E5858" t="str">
            <v>RANCHI</v>
          </cell>
          <cell r="G5858">
            <v>8709406268</v>
          </cell>
          <cell r="K5858" t="str">
            <v>BKDS031405</v>
          </cell>
          <cell r="W5858">
            <v>44732</v>
          </cell>
          <cell r="Z5858">
            <v>19247</v>
          </cell>
        </row>
        <row r="5859">
          <cell r="E5859" t="str">
            <v>C/O PALANIAPPAN CHANDRAN, KATTUKOTTAL, PAITHUR, P.O- ATTUR TK,SALEM, TAMILNADU</v>
          </cell>
          <cell r="G5859">
            <v>8809338483</v>
          </cell>
          <cell r="K5859" t="str">
            <v>BSAD230391</v>
          </cell>
          <cell r="W5859">
            <v>44732</v>
          </cell>
          <cell r="Z5859">
            <v>4229</v>
          </cell>
        </row>
        <row r="5860">
          <cell r="E5860" t="str">
            <v>TATISAILWAI</v>
          </cell>
          <cell r="G5860">
            <v>6201580224</v>
          </cell>
          <cell r="K5860" t="str">
            <v>BQBD200008</v>
          </cell>
          <cell r="W5860">
            <v>44732</v>
          </cell>
          <cell r="Z5860">
            <v>6418</v>
          </cell>
        </row>
        <row r="5861">
          <cell r="E5861" t="str">
            <v>LOHARDAGA,JHARKHAND
LOHARDAGA, MOB. NO.9661111900
835302
LOHARDAGA</v>
          </cell>
          <cell r="G5861">
            <v>8709406268</v>
          </cell>
          <cell r="K5861" t="str">
            <v>BQFS031084</v>
          </cell>
          <cell r="W5861">
            <v>44732</v>
          </cell>
          <cell r="Z5861">
            <v>24883</v>
          </cell>
        </row>
        <row r="5862">
          <cell r="E5862" t="str">
            <v>NAGRI,RANCHI
835202
RANCHI</v>
          </cell>
          <cell r="G5862">
            <v>7004248429</v>
          </cell>
          <cell r="K5862">
            <v>108441</v>
          </cell>
          <cell r="W5862">
            <v>44732</v>
          </cell>
          <cell r="Z5862">
            <v>14944</v>
          </cell>
        </row>
        <row r="5863">
          <cell r="E5863" t="str">
            <v>PLOT NO.-806, HARDAGKHUTI ROAD,RANCHI
KHUNTI ROAD HARDAG
835221</v>
          </cell>
          <cell r="G5863">
            <v>9903493509</v>
          </cell>
          <cell r="K5863" t="str">
            <v>BLGS031576</v>
          </cell>
          <cell r="W5863">
            <v>44732</v>
          </cell>
          <cell r="Z5863">
            <v>63120</v>
          </cell>
        </row>
        <row r="5864">
          <cell r="E5864" t="str">
            <v>KASUNDA</v>
          </cell>
          <cell r="G5864">
            <v>7847053297</v>
          </cell>
          <cell r="K5864" t="str">
            <v>BRDD161023</v>
          </cell>
          <cell r="W5864">
            <v>44732</v>
          </cell>
          <cell r="Z5864">
            <v>6582</v>
          </cell>
        </row>
        <row r="5865">
          <cell r="E5865" t="str">
            <v>TOPA MINES, RAMGARH</v>
          </cell>
          <cell r="G5865">
            <v>7857919459</v>
          </cell>
          <cell r="K5865" t="str">
            <v>BSKD161467</v>
          </cell>
          <cell r="W5865">
            <v>44732</v>
          </cell>
          <cell r="Z5865">
            <v>6252</v>
          </cell>
        </row>
        <row r="5866">
          <cell r="E5866" t="str">
            <v>RAVULA SHYAM SUNDER REDDY, HOUSE NO. 3-5-196/1, ROAD NO. 5M, KRISHNANAGAR COLONY, MOULALI, HYDRABAD</v>
          </cell>
          <cell r="G5866">
            <v>7847053297</v>
          </cell>
          <cell r="K5866" t="str">
            <v>BTCD162162</v>
          </cell>
          <cell r="W5866">
            <v>44732</v>
          </cell>
          <cell r="Z5866">
            <v>4276</v>
          </cell>
        </row>
        <row r="5867">
          <cell r="E5867" t="str">
            <v>LALPUR</v>
          </cell>
          <cell r="G5867"/>
          <cell r="K5867" t="str">
            <v>BVKS048013</v>
          </cell>
          <cell r="W5867">
            <v>44730</v>
          </cell>
          <cell r="Z5867">
            <v>24</v>
          </cell>
        </row>
        <row r="5868">
          <cell r="E5868" t="str">
            <v>BASKATOLA</v>
          </cell>
          <cell r="G5868">
            <v>9550053031</v>
          </cell>
          <cell r="K5868" t="str">
            <v>BULD162577</v>
          </cell>
          <cell r="W5868">
            <v>44730</v>
          </cell>
          <cell r="Z5868">
            <v>3869</v>
          </cell>
        </row>
        <row r="5869">
          <cell r="E5869" t="str">
            <v>Chiturdih, Dhanbad.</v>
          </cell>
          <cell r="G5869">
            <v>9981519401</v>
          </cell>
          <cell r="K5869" t="str">
            <v>BTDD162192</v>
          </cell>
          <cell r="W5869">
            <v>44730</v>
          </cell>
          <cell r="Z5869">
            <v>3162</v>
          </cell>
        </row>
        <row r="5870">
          <cell r="E5870" t="str">
            <v>UPPER BAZAR,RANCHI
834001
UPPER BAZAR,</v>
          </cell>
          <cell r="G5870">
            <v>8381069617</v>
          </cell>
          <cell r="K5870" t="str">
            <v>BRJC371828</v>
          </cell>
          <cell r="W5870">
            <v>44730</v>
          </cell>
          <cell r="Z5870">
            <v>5530</v>
          </cell>
        </row>
        <row r="5871">
          <cell r="E5871" t="str">
            <v>NAMKUM INDUSTRIAL AREA,RANCHI
RANCHI
834010
INDIA</v>
          </cell>
          <cell r="G5871">
            <v>7070993638</v>
          </cell>
          <cell r="K5871" t="str">
            <v>GOCC370465</v>
          </cell>
          <cell r="W5871">
            <v>44730</v>
          </cell>
          <cell r="Z5871">
            <v>16275</v>
          </cell>
        </row>
        <row r="5872">
          <cell r="E5872" t="str">
            <v>AT: SENEGARHA, P.O-RABODH, P.S-GIDDI,(RAMGARH),, DISTT. HAZARIBAGH,JHARKHAND-825330
829108
AT: SENEGARHA, P.O-RABODH, P.S-GIDDI,(RAMGARH),</v>
          </cell>
          <cell r="G5872">
            <v>9006877583</v>
          </cell>
          <cell r="K5872" t="str">
            <v>BRAS033261</v>
          </cell>
          <cell r="W5872">
            <v>44730</v>
          </cell>
          <cell r="Z5872">
            <v>15496</v>
          </cell>
        </row>
        <row r="5873">
          <cell r="E5873" t="str">
            <v>TATULMURI, DHANBAD</v>
          </cell>
          <cell r="G5873">
            <v>8252097907</v>
          </cell>
          <cell r="K5873" t="str">
            <v>BUGD162852</v>
          </cell>
          <cell r="W5873">
            <v>44730</v>
          </cell>
          <cell r="Z5873">
            <v>1084</v>
          </cell>
        </row>
        <row r="5874">
          <cell r="E5874" t="str">
            <v xml:space="preserve">TOPIN SOUTH  </v>
          </cell>
          <cell r="G5874">
            <v>9102994453</v>
          </cell>
          <cell r="K5874" t="str">
            <v>BSGD161864</v>
          </cell>
          <cell r="W5874">
            <v>44730</v>
          </cell>
          <cell r="Z5874">
            <v>3027</v>
          </cell>
        </row>
        <row r="5875">
          <cell r="E5875" t="str">
            <v>RAMGRAH</v>
          </cell>
          <cell r="G5875">
            <v>9155799786</v>
          </cell>
          <cell r="K5875" t="str">
            <v>BVAS038005</v>
          </cell>
          <cell r="W5875">
            <v>44729</v>
          </cell>
          <cell r="Z5875">
            <v>1</v>
          </cell>
        </row>
        <row r="5876">
          <cell r="E5876" t="str">
            <v>TETULWARI</v>
          </cell>
          <cell r="G5876">
            <v>7805016183</v>
          </cell>
          <cell r="K5876" t="str">
            <v>BTGD162296</v>
          </cell>
          <cell r="W5876">
            <v>44729</v>
          </cell>
          <cell r="Z5876">
            <v>1181</v>
          </cell>
        </row>
        <row r="5877">
          <cell r="E5877" t="str">
            <v>RAMGARH,JHARKHAND
829122</v>
          </cell>
          <cell r="G5877">
            <v>8016063949</v>
          </cell>
          <cell r="K5877" t="str">
            <v>BSIC376940</v>
          </cell>
          <cell r="W5877">
            <v>44729</v>
          </cell>
          <cell r="Z5877">
            <v>11061</v>
          </cell>
        </row>
        <row r="5878">
          <cell r="E5878" t="str">
            <v>BASKATOLA</v>
          </cell>
          <cell r="G5878">
            <v>7004100652</v>
          </cell>
          <cell r="K5878" t="str">
            <v>BULD162577</v>
          </cell>
          <cell r="W5878">
            <v>44729</v>
          </cell>
          <cell r="Z5878">
            <v>3864</v>
          </cell>
        </row>
        <row r="5879">
          <cell r="E5879" t="str">
            <v>TRIDENT PNEUMATICS PVT LTD   5/232,KNG PUDUR ROADSOMAYAMPALAYAM POSTCOIMBATORE IND</v>
          </cell>
          <cell r="G5879">
            <v>9386007608</v>
          </cell>
          <cell r="K5879" t="str">
            <v>BRCC373040</v>
          </cell>
          <cell r="W5879">
            <v>44728</v>
          </cell>
          <cell r="Z5879">
            <v>15779</v>
          </cell>
        </row>
        <row r="5880">
          <cell r="E5880" t="str">
            <v>DALADALI, RANCHI</v>
          </cell>
          <cell r="G5880">
            <v>9934169368</v>
          </cell>
          <cell r="K5880" t="str">
            <v>BVKD163010</v>
          </cell>
          <cell r="W5880">
            <v>44728</v>
          </cell>
          <cell r="Z5880">
            <v>207</v>
          </cell>
        </row>
        <row r="5881">
          <cell r="E5881" t="str">
            <v>NAGRI,RANCHI
835202
RANCHI</v>
          </cell>
          <cell r="G5881">
            <v>9608884168</v>
          </cell>
          <cell r="K5881" t="str">
            <v>BIGS030904</v>
          </cell>
          <cell r="W5881">
            <v>44728</v>
          </cell>
          <cell r="Z5881">
            <v>7092</v>
          </cell>
        </row>
        <row r="5882">
          <cell r="E5882" t="str">
            <v>KATRAS, DHANBAD</v>
          </cell>
          <cell r="G5882">
            <v>8102325605</v>
          </cell>
          <cell r="K5882" t="str">
            <v>BSGD161898</v>
          </cell>
          <cell r="W5882">
            <v>44728</v>
          </cell>
          <cell r="Z5882">
            <v>1307</v>
          </cell>
        </row>
        <row r="5883">
          <cell r="E5883" t="str">
            <v>GROUND AND 1 ST FLOOR, BESIDE DAINIK BHASKAR, GOVINDPUR ROAD, DIST :- DHANBAD
GROUND AND 1 ST FLOOR, BESIDE DAINIK BHASKAR, GOVINDPUR ROAD, DIST :- DHANBAD
828109</v>
          </cell>
          <cell r="G5883">
            <v>8677808056</v>
          </cell>
          <cell r="K5883" t="str">
            <v>BRJC371698</v>
          </cell>
          <cell r="W5883">
            <v>44728</v>
          </cell>
          <cell r="Z5883">
            <v>61</v>
          </cell>
        </row>
        <row r="5884">
          <cell r="E5884" t="str">
            <v>NAGRI, RANCHI
TIKRATOLI, P.O:- NAGRI, RANCHI
834006</v>
          </cell>
          <cell r="G5884">
            <v>8002727910</v>
          </cell>
          <cell r="K5884" t="str">
            <v>BKKS030393</v>
          </cell>
          <cell r="W5884">
            <v>44728</v>
          </cell>
          <cell r="Z5884">
            <v>5245</v>
          </cell>
        </row>
        <row r="5885">
          <cell r="E5885" t="str">
            <v>Chiturdih, Dhanbad.</v>
          </cell>
          <cell r="G5885">
            <v>9981519401</v>
          </cell>
          <cell r="K5885" t="str">
            <v>BTDD162192</v>
          </cell>
          <cell r="W5885">
            <v>44727</v>
          </cell>
          <cell r="Z5885">
            <v>3150</v>
          </cell>
        </row>
        <row r="5886">
          <cell r="E5886" t="str">
            <v>BHOWRA, DHANBAD</v>
          </cell>
          <cell r="G5886">
            <v>6299121892</v>
          </cell>
          <cell r="K5886" t="str">
            <v>BSAD161597</v>
          </cell>
          <cell r="W5886">
            <v>44727</v>
          </cell>
          <cell r="Z5886">
            <v>1688</v>
          </cell>
        </row>
        <row r="5887">
          <cell r="E5887" t="str">
            <v>AL-MED EQUIPMENTS
BARIATU ROAD, RANCHI
834009</v>
          </cell>
          <cell r="G5887">
            <v>8707445740</v>
          </cell>
          <cell r="K5887" t="str">
            <v>BUBS045901</v>
          </cell>
          <cell r="W5887">
            <v>44727</v>
          </cell>
          <cell r="Z5887">
            <v>2417</v>
          </cell>
        </row>
        <row r="5888">
          <cell r="E5888" t="str">
            <v>NAGARI,</v>
          </cell>
          <cell r="G5888">
            <v>9204493506</v>
          </cell>
          <cell r="K5888" t="str">
            <v>BLGS040582</v>
          </cell>
          <cell r="W5888">
            <v>44727</v>
          </cell>
          <cell r="Z5888">
            <v>35725</v>
          </cell>
        </row>
        <row r="5889">
          <cell r="E5889" t="str">
            <v>NAGARI,</v>
          </cell>
          <cell r="G5889">
            <v>9204493506</v>
          </cell>
          <cell r="K5889" t="str">
            <v>BILS030211</v>
          </cell>
          <cell r="W5889">
            <v>44727</v>
          </cell>
          <cell r="Z5889">
            <v>47472</v>
          </cell>
        </row>
        <row r="5890">
          <cell r="E5890" t="str">
            <v>MANIKA</v>
          </cell>
          <cell r="G5890">
            <v>9718681124</v>
          </cell>
          <cell r="K5890" t="str">
            <v>BRLD160756</v>
          </cell>
          <cell r="W5890">
            <v>44727</v>
          </cell>
          <cell r="Z5890">
            <v>4234</v>
          </cell>
        </row>
        <row r="5891">
          <cell r="E5891" t="str">
            <v>TUPUDANA INDUSTRIAL AREA, RANCHI
PLOT NO. 114, TUPUDANA INDUSTRIAL AREA, TUPUDANA,HATIA, RANCHI
834002
RANCHI</v>
          </cell>
          <cell r="G5891">
            <v>8709670947</v>
          </cell>
          <cell r="K5891">
            <v>123434</v>
          </cell>
          <cell r="W5891">
            <v>44726</v>
          </cell>
          <cell r="Z5891">
            <v>0</v>
          </cell>
        </row>
        <row r="5892">
          <cell r="E5892" t="str">
            <v>TUPUDANA INDUSTRIAL AREA, RANCHI
PLOT NO. 114, TUPUDANA INDUSTRIAL AREA, TUPUDANA,HATIA, RANCHI
834002
RANCHI</v>
          </cell>
          <cell r="G5892">
            <v>8210182306</v>
          </cell>
          <cell r="K5892" t="str">
            <v>GOKS040088</v>
          </cell>
          <cell r="W5892">
            <v>44726</v>
          </cell>
          <cell r="Z5892">
            <v>33311</v>
          </cell>
        </row>
        <row r="5893">
          <cell r="E5893" t="str">
            <v>LOHARDAGAH</v>
          </cell>
          <cell r="G5893">
            <v>8434111029</v>
          </cell>
          <cell r="K5893" t="str">
            <v>BUFS046839</v>
          </cell>
          <cell r="W5893">
            <v>44726</v>
          </cell>
          <cell r="Z5893">
            <v>2257</v>
          </cell>
        </row>
        <row r="5894">
          <cell r="E5894" t="str">
            <v>DHANBAD</v>
          </cell>
          <cell r="G5894">
            <v>8102325605</v>
          </cell>
          <cell r="K5894" t="str">
            <v>BTED162231</v>
          </cell>
          <cell r="W5894">
            <v>44726</v>
          </cell>
          <cell r="Z5894">
            <v>3992</v>
          </cell>
        </row>
        <row r="5895">
          <cell r="E5895" t="str">
            <v>URMILA TOWER, ROOM NO. 805, DHANBAD</v>
          </cell>
          <cell r="G5895">
            <v>6202842173</v>
          </cell>
          <cell r="K5895" t="str">
            <v>BTKD162074</v>
          </cell>
          <cell r="W5895">
            <v>44726</v>
          </cell>
          <cell r="Z5895">
            <v>4790</v>
          </cell>
        </row>
        <row r="5896">
          <cell r="E5896" t="str">
            <v>BHORA</v>
          </cell>
          <cell r="G5896">
            <v>9973432134</v>
          </cell>
          <cell r="K5896" t="str">
            <v>BULD162568</v>
          </cell>
          <cell r="W5896">
            <v>44726</v>
          </cell>
          <cell r="Z5896">
            <v>2061</v>
          </cell>
        </row>
        <row r="5897">
          <cell r="E5897" t="str">
            <v>CHUTIA, RANCHI</v>
          </cell>
          <cell r="G5897">
            <v>9939622140</v>
          </cell>
          <cell r="K5897" t="str">
            <v>BUFD162814</v>
          </cell>
          <cell r="W5897">
            <v>44726</v>
          </cell>
          <cell r="Z5897">
            <v>1902</v>
          </cell>
        </row>
        <row r="5898">
          <cell r="E5898" t="str">
            <v>NIRSA, DHANBAD</v>
          </cell>
          <cell r="G5898">
            <v>9931921808</v>
          </cell>
          <cell r="K5898" t="str">
            <v>BIED200036</v>
          </cell>
          <cell r="W5898">
            <v>44726</v>
          </cell>
          <cell r="Z5898">
            <v>874</v>
          </cell>
        </row>
        <row r="5899">
          <cell r="E5899" t="str">
            <v>CHAPAPUR, NIRSA</v>
          </cell>
          <cell r="G5899">
            <v>9931921808</v>
          </cell>
          <cell r="K5899" t="str">
            <v>BQED160215</v>
          </cell>
          <cell r="W5899">
            <v>44726</v>
          </cell>
          <cell r="Z5899">
            <v>2545</v>
          </cell>
        </row>
        <row r="5900">
          <cell r="E5900" t="str">
            <v>THUMBAGARI, SATBARWA, PALAMU</v>
          </cell>
          <cell r="G5900">
            <v>7039553329</v>
          </cell>
          <cell r="K5900" t="str">
            <v>BUDC372146</v>
          </cell>
          <cell r="W5900">
            <v>44725</v>
          </cell>
          <cell r="Z5900">
            <v>1604</v>
          </cell>
        </row>
        <row r="5901">
          <cell r="E5901" t="str">
            <v>PEPARWAR, KHILADI</v>
          </cell>
          <cell r="G5901">
            <v>9006617909</v>
          </cell>
          <cell r="K5901" t="str">
            <v>BRKD220111</v>
          </cell>
          <cell r="W5901">
            <v>44725</v>
          </cell>
          <cell r="Z5901">
            <v>5470</v>
          </cell>
        </row>
        <row r="5902">
          <cell r="E5902" t="str">
            <v>DALTAINGANJ</v>
          </cell>
          <cell r="G5902">
            <v>7039553329</v>
          </cell>
          <cell r="K5902" t="str">
            <v>BVBF111508</v>
          </cell>
          <cell r="W5902">
            <v>44725</v>
          </cell>
          <cell r="Z5902">
            <v>0</v>
          </cell>
        </row>
        <row r="5903">
          <cell r="E5903" t="str">
            <v>KRISHNA NAGAR, BOOTY MORE, RANCHI</v>
          </cell>
          <cell r="G5903">
            <v>8877100129</v>
          </cell>
          <cell r="K5903" t="str">
            <v>BUES034926</v>
          </cell>
          <cell r="W5903">
            <v>44725</v>
          </cell>
          <cell r="Z5903">
            <v>1357</v>
          </cell>
        </row>
        <row r="5904">
          <cell r="E5904" t="str">
            <v>BHULI DHANBAD</v>
          </cell>
          <cell r="G5904">
            <v>7004387228</v>
          </cell>
          <cell r="K5904" t="str">
            <v>BQED160244</v>
          </cell>
          <cell r="W5904">
            <v>44725</v>
          </cell>
          <cell r="Z5904">
            <v>6171</v>
          </cell>
        </row>
        <row r="5905">
          <cell r="E5905" t="str">
            <v>BOKARO, DHANBAD</v>
          </cell>
          <cell r="G5905">
            <v>7004387228</v>
          </cell>
          <cell r="K5905" t="str">
            <v>BQID160467</v>
          </cell>
          <cell r="W5905">
            <v>44725</v>
          </cell>
          <cell r="Z5905">
            <v>8898</v>
          </cell>
        </row>
        <row r="5906">
          <cell r="E5906" t="str">
            <v>ORMANJHI,RANCHI
835219</v>
          </cell>
          <cell r="G5906">
            <v>8210259768</v>
          </cell>
          <cell r="K5906" t="str">
            <v>BSGC376577</v>
          </cell>
          <cell r="W5906">
            <v>44725</v>
          </cell>
          <cell r="Z5906">
            <v>12793</v>
          </cell>
        </row>
        <row r="5907">
          <cell r="E5907" t="str">
            <v>UNIT OF HERITAGE LANDMARKS AUTOWORLD PVT. LTD., NEAR KAMRE AASHRAM, P.O. KAMRE, RATU ROAD, RANCHI
835214</v>
          </cell>
          <cell r="G5907">
            <v>9297895334</v>
          </cell>
          <cell r="K5907" t="str">
            <v>BTJC377158</v>
          </cell>
          <cell r="W5907">
            <v>44725</v>
          </cell>
          <cell r="Z5907">
            <v>5733</v>
          </cell>
        </row>
        <row r="5908">
          <cell r="E5908" t="str">
            <v>MANDU, RAMGARH
JAISWAL COLONY, THANA CHOW,, RAMGARH CANTT. DIST. RAMGARH, JHARKHAND
825316
MANDU</v>
          </cell>
          <cell r="G5908">
            <v>9361106140</v>
          </cell>
          <cell r="K5908" t="str">
            <v>BSGS043528</v>
          </cell>
          <cell r="W5908">
            <v>44725</v>
          </cell>
          <cell r="Z5908">
            <v>11804</v>
          </cell>
        </row>
        <row r="5909">
          <cell r="E5909" t="str">
            <v>KHURPANIA, KHASHMAHAL, PHUSHRO</v>
          </cell>
          <cell r="G5909">
            <v>8084594544</v>
          </cell>
          <cell r="K5909" t="str">
            <v>BTHD162350</v>
          </cell>
          <cell r="W5909">
            <v>44723</v>
          </cell>
          <cell r="Z5909">
            <v>1278</v>
          </cell>
        </row>
        <row r="5910">
          <cell r="E5910" t="str">
            <v>CHUTIA, RANCHI</v>
          </cell>
          <cell r="G5910">
            <v>9939622140</v>
          </cell>
          <cell r="K5910" t="str">
            <v>BUFD162814</v>
          </cell>
          <cell r="W5910">
            <v>44722</v>
          </cell>
          <cell r="Z5910">
            <v>1870</v>
          </cell>
        </row>
        <row r="5911">
          <cell r="E5911" t="str">
            <v>BENIDIH</v>
          </cell>
          <cell r="G5911">
            <v>9006617909</v>
          </cell>
          <cell r="K5911" t="str">
            <v>BPGD220036</v>
          </cell>
          <cell r="W5911">
            <v>44722</v>
          </cell>
          <cell r="Z5911">
            <v>8281</v>
          </cell>
        </row>
        <row r="5912">
          <cell r="E5912" t="str">
            <v>PEPARWAR, KHILADI</v>
          </cell>
          <cell r="G5912">
            <v>9006617909</v>
          </cell>
          <cell r="K5912" t="str">
            <v>BRKD220111</v>
          </cell>
          <cell r="W5912">
            <v>44722</v>
          </cell>
          <cell r="Z5912">
            <v>1448</v>
          </cell>
        </row>
        <row r="5913">
          <cell r="E5913" t="str">
            <v>NAMKUN INDUSTRIAL AREA,RANCHI
834010</v>
          </cell>
          <cell r="G5913">
            <v>8340452790</v>
          </cell>
          <cell r="K5913" t="str">
            <v>BUDS034771</v>
          </cell>
          <cell r="W5913">
            <v>44721</v>
          </cell>
          <cell r="Z5913">
            <v>546</v>
          </cell>
        </row>
        <row r="5914">
          <cell r="E5914" t="str">
            <v>SADAR HOSPITAL, LATEHAR, C/O L &amp; T LTD. LATEHAR, JHARKHAND
C/O L &amp; T LTD. BOKARO, JHARKHAND
000000</v>
          </cell>
          <cell r="G5914">
            <v>7991105505</v>
          </cell>
          <cell r="K5914" t="str">
            <v>BUCS046173</v>
          </cell>
          <cell r="W5914">
            <v>44721</v>
          </cell>
          <cell r="Z5914">
            <v>21</v>
          </cell>
        </row>
        <row r="5915">
          <cell r="E5915" t="str">
            <v>SADAR HOSPITAL, LATEHAR, C/O L &amp; T LTD. LATEHAR, JHARKHAND
C/O L &amp; T LTD. BOKARO, JHARKHAND
000000</v>
          </cell>
          <cell r="G5915">
            <v>6206408130</v>
          </cell>
          <cell r="K5915" t="str">
            <v>BUCS046101</v>
          </cell>
          <cell r="W5915">
            <v>44721</v>
          </cell>
          <cell r="Z5915">
            <v>21</v>
          </cell>
        </row>
        <row r="5916">
          <cell r="E5916" t="str">
            <v>KOKAR,INDUSTRIAL AREA,RANCHI
834002
RANCHI</v>
          </cell>
          <cell r="G5916">
            <v>7781017919</v>
          </cell>
          <cell r="K5916" t="str">
            <v>BMKC370048</v>
          </cell>
          <cell r="W5916">
            <v>44721</v>
          </cell>
          <cell r="Z5916">
            <v>21356</v>
          </cell>
        </row>
        <row r="5917">
          <cell r="E5917" t="str">
            <v>KATHITAR,RANCHI
KATHITAR,RANCHI
834004
KATHITAR,</v>
          </cell>
          <cell r="G5917">
            <v>6203721760</v>
          </cell>
          <cell r="K5917" t="str">
            <v>BSFC376340</v>
          </cell>
          <cell r="W5917">
            <v>44721</v>
          </cell>
          <cell r="Z5917">
            <v>3036</v>
          </cell>
        </row>
        <row r="5918">
          <cell r="E5918" t="str">
            <v>DALTONGANJ</v>
          </cell>
          <cell r="G5918">
            <v>8757260073</v>
          </cell>
          <cell r="K5918" t="str">
            <v>BUBS045955</v>
          </cell>
          <cell r="W5918">
            <v>44720</v>
          </cell>
          <cell r="Z5918">
            <v>230</v>
          </cell>
        </row>
        <row r="5919">
          <cell r="E5919" t="str">
            <v>DALTONGANJ</v>
          </cell>
          <cell r="G5919">
            <v>8757260073</v>
          </cell>
          <cell r="K5919" t="str">
            <v>BUBS045965</v>
          </cell>
          <cell r="W5919">
            <v>44720</v>
          </cell>
          <cell r="Z5919">
            <v>228</v>
          </cell>
        </row>
        <row r="5920">
          <cell r="E5920" t="str">
            <v>C/O - SUJIT KUMAR, SAHAJANAND NAGAR, H. NO. -121, RANI ROAD, BHUDA, BARMASIA,, DHANBAD</v>
          </cell>
          <cell r="G5920">
            <v>9263996999</v>
          </cell>
          <cell r="K5920" t="str">
            <v>BTED200706</v>
          </cell>
          <cell r="W5920">
            <v>44720</v>
          </cell>
          <cell r="Z5920">
            <v>4022</v>
          </cell>
        </row>
        <row r="5921">
          <cell r="E5921" t="str">
            <v>CHAKARDHARPUR, JHARKHAND</v>
          </cell>
          <cell r="G5921">
            <v>8639995694</v>
          </cell>
          <cell r="K5921" t="str">
            <v>BSJD161422</v>
          </cell>
          <cell r="W5921">
            <v>44720</v>
          </cell>
          <cell r="Z5921">
            <v>3571</v>
          </cell>
        </row>
        <row r="5922">
          <cell r="E5922" t="str">
            <v>HORHAP ROAD, MAHILONG, RANCHI
835103</v>
          </cell>
          <cell r="G5922">
            <v>9708039203</v>
          </cell>
          <cell r="K5922" t="str">
            <v>BRIC374329</v>
          </cell>
          <cell r="W5922">
            <v>44720</v>
          </cell>
          <cell r="Z5922">
            <v>18010</v>
          </cell>
        </row>
        <row r="5923">
          <cell r="E5923" t="str">
            <v>RAMGARH CANTT, RAMGARH
RAMGARH
829122
RAMGARH</v>
          </cell>
          <cell r="G5923">
            <v>9576833882</v>
          </cell>
          <cell r="K5923" t="str">
            <v>BNKS030423</v>
          </cell>
          <cell r="W5923">
            <v>44720</v>
          </cell>
          <cell r="Z5923">
            <v>14895</v>
          </cell>
        </row>
        <row r="5924">
          <cell r="E5924" t="str">
            <v>SHEETLA PRASAD SINGH,, MISHRA PADA, NEAR DURGA MANDIR,, JHARIA, DHANBAD - 828 111, JHARKHAND.</v>
          </cell>
          <cell r="G5924">
            <v>7644045555</v>
          </cell>
          <cell r="K5924" t="str">
            <v>BTCD162149</v>
          </cell>
          <cell r="W5924">
            <v>44720</v>
          </cell>
          <cell r="Z5924">
            <v>4100</v>
          </cell>
        </row>
        <row r="5925">
          <cell r="E5925" t="str">
            <v>SHEETLA PRASAD SINGH,, MISHRA PADA, NEAR DURGA MANDIR,, JHARIA, DHANBAD - 828 111, JHARKHAND.</v>
          </cell>
          <cell r="G5925">
            <v>7644045555</v>
          </cell>
          <cell r="K5925" t="str">
            <v>BTDD162169</v>
          </cell>
          <cell r="W5925">
            <v>44720</v>
          </cell>
          <cell r="Z5925">
            <v>7721</v>
          </cell>
        </row>
        <row r="5926">
          <cell r="E5926" t="str">
            <v>SHEETLA PRASAD SINGH,, MISHRA PADA, NEAR DURGA MANDIR,, JHARIA, DHANBAD - 828 111, JHARKHAND.</v>
          </cell>
          <cell r="G5926">
            <v>7644045555</v>
          </cell>
          <cell r="K5926" t="str">
            <v>BTKD162112</v>
          </cell>
          <cell r="W5926">
            <v>44720</v>
          </cell>
          <cell r="Z5926">
            <v>4927</v>
          </cell>
        </row>
        <row r="5927">
          <cell r="E5927" t="str">
            <v>DHANBAD</v>
          </cell>
          <cell r="G5927">
            <v>9550053031</v>
          </cell>
          <cell r="K5927" t="str">
            <v>BTDD162186</v>
          </cell>
          <cell r="W5927">
            <v>44719</v>
          </cell>
          <cell r="Z5927">
            <v>5340</v>
          </cell>
        </row>
        <row r="5928">
          <cell r="E5928" t="str">
            <v>SARNATOLI,ANGADA,RANCHI
835222</v>
          </cell>
          <cell r="G5928">
            <v>9798563448</v>
          </cell>
          <cell r="K5928" t="str">
            <v>BOGC370193</v>
          </cell>
          <cell r="W5928">
            <v>44719</v>
          </cell>
          <cell r="Z5928">
            <v>16236</v>
          </cell>
        </row>
        <row r="5929">
          <cell r="E5929" t="str">
            <v>BASTAWLA DHANBAD</v>
          </cell>
          <cell r="G5929">
            <v>6266983257</v>
          </cell>
          <cell r="K5929" t="str">
            <v>BTJD162046</v>
          </cell>
          <cell r="W5929">
            <v>44719</v>
          </cell>
          <cell r="Z5929">
            <v>4120</v>
          </cell>
        </row>
        <row r="5930">
          <cell r="E5930" t="str">
            <v>BHORA</v>
          </cell>
          <cell r="G5930">
            <v>9973432134</v>
          </cell>
          <cell r="K5930" t="str">
            <v>BULD162568</v>
          </cell>
          <cell r="W5930">
            <v>44719</v>
          </cell>
          <cell r="Z5930">
            <v>2010</v>
          </cell>
        </row>
        <row r="5931">
          <cell r="E5931" t="str">
            <v>JHARKHAND</v>
          </cell>
          <cell r="G5931">
            <v>9555053031</v>
          </cell>
          <cell r="K5931" t="str">
            <v>BQJD160040</v>
          </cell>
          <cell r="W5931">
            <v>44719</v>
          </cell>
          <cell r="Z5931">
            <v>0</v>
          </cell>
        </row>
        <row r="5932">
          <cell r="E5932" t="str">
            <v>RANCHI PATNA ROAD
DEMOTAND
825301
HAZARIBAGH</v>
          </cell>
          <cell r="G5932">
            <v>6203465926</v>
          </cell>
          <cell r="K5932" t="str">
            <v>BSCS037531</v>
          </cell>
          <cell r="W5932">
            <v>44718</v>
          </cell>
          <cell r="Z5932">
            <v>12727</v>
          </cell>
        </row>
        <row r="5933">
          <cell r="E5933" t="str">
            <v>SHEIKHPURA, BIHAR</v>
          </cell>
          <cell r="G5933">
            <v>6202016835</v>
          </cell>
          <cell r="K5933" t="str">
            <v>BUAL160593</v>
          </cell>
          <cell r="W5933">
            <v>44718</v>
          </cell>
          <cell r="Z5933">
            <v>2098</v>
          </cell>
        </row>
        <row r="5934">
          <cell r="E5934" t="str">
            <v>SADAR HOSPITAL, BOKARO, C/O L &amp; T LTD. BOKARO, JHARKHAND
C/O L &amp; T LTD. BOKARO, JHARKHAND
000000</v>
          </cell>
          <cell r="G5934">
            <v>7654511684</v>
          </cell>
          <cell r="K5934" t="str">
            <v>BUBS045931</v>
          </cell>
          <cell r="W5934">
            <v>44718</v>
          </cell>
          <cell r="Z5934">
            <v>2789</v>
          </cell>
        </row>
        <row r="5935">
          <cell r="E5935" t="str">
            <v>SADAR HOSPITAL, BOKARO, C/O L &amp; T LTD. BOKARO, JHARKHAND
C/O L &amp; T LTD. BOKARO, JHARKHAND
000000</v>
          </cell>
          <cell r="G5935">
            <v>7654511684</v>
          </cell>
          <cell r="K5935" t="str">
            <v>BUBS045933</v>
          </cell>
          <cell r="W5935">
            <v>44718</v>
          </cell>
          <cell r="Z5935">
            <v>2471</v>
          </cell>
        </row>
        <row r="5936">
          <cell r="E5936" t="str">
            <v>BASTAKOLA, DHANBAD</v>
          </cell>
          <cell r="G5936">
            <v>9550053031</v>
          </cell>
          <cell r="K5936" t="str">
            <v>BUKD162535</v>
          </cell>
          <cell r="W5936">
            <v>44718</v>
          </cell>
          <cell r="Z5936">
            <v>4043</v>
          </cell>
        </row>
        <row r="5937">
          <cell r="E5937" t="str">
            <v>DALADALI, RANCHI</v>
          </cell>
          <cell r="G5937">
            <v>9199364073</v>
          </cell>
          <cell r="K5937" t="str">
            <v>BVKD163010</v>
          </cell>
          <cell r="W5937">
            <v>44718</v>
          </cell>
          <cell r="Z5937">
            <v>153</v>
          </cell>
        </row>
        <row r="5938">
          <cell r="E5938" t="str">
            <v>MURHU
C/O ASHISH SABOO, MURHU, DIST- KHUNTI
835216</v>
          </cell>
          <cell r="G5938">
            <v>8862826990</v>
          </cell>
          <cell r="K5938" t="str">
            <v>BTLC377591</v>
          </cell>
          <cell r="W5938">
            <v>44718</v>
          </cell>
          <cell r="Z5938">
            <v>6869</v>
          </cell>
        </row>
        <row r="5939">
          <cell r="E5939" t="str">
            <v>BASKATOLA</v>
          </cell>
          <cell r="G5939">
            <v>9550053031</v>
          </cell>
          <cell r="K5939" t="str">
            <v>BULD162577</v>
          </cell>
          <cell r="W5939">
            <v>44718</v>
          </cell>
          <cell r="Z5939">
            <v>3751</v>
          </cell>
        </row>
        <row r="5940">
          <cell r="E5940" t="str">
            <v>BASTAKOLA, DHANBAD</v>
          </cell>
          <cell r="G5940">
            <v>7667296002</v>
          </cell>
          <cell r="K5940" t="str">
            <v>BQKD160099</v>
          </cell>
          <cell r="W5940">
            <v>44718</v>
          </cell>
          <cell r="Z5940">
            <v>6340</v>
          </cell>
        </row>
        <row r="5941">
          <cell r="E5941" t="str">
            <v>BERA, DHANBAD</v>
          </cell>
          <cell r="G5941">
            <v>9905338679</v>
          </cell>
          <cell r="K5941" t="str">
            <v>BUAD162634</v>
          </cell>
          <cell r="W5941">
            <v>44718</v>
          </cell>
          <cell r="Z5941">
            <v>683</v>
          </cell>
        </row>
        <row r="5942">
          <cell r="E5942" t="str">
            <v>BASTAWLA DHANBAD</v>
          </cell>
          <cell r="G5942">
            <v>9905338679</v>
          </cell>
          <cell r="K5942" t="str">
            <v>BUAD162630</v>
          </cell>
          <cell r="W5942">
            <v>44718</v>
          </cell>
          <cell r="Z5942">
            <v>2115</v>
          </cell>
        </row>
        <row r="5943">
          <cell r="E5943" t="str">
            <v>DUMKA</v>
          </cell>
          <cell r="G5943">
            <v>9713448619</v>
          </cell>
          <cell r="K5943" t="str">
            <v>BVJS036881</v>
          </cell>
          <cell r="W5943">
            <v>44716</v>
          </cell>
          <cell r="Z5943">
            <v>1</v>
          </cell>
        </row>
        <row r="5944">
          <cell r="E5944" t="str">
            <v>C/O - SUJIT KUMAR, SAHAJANAND NAGAR, H. NO. -121, RANI ROAD, BHUDA, BARMASIA,, DHANBAD</v>
          </cell>
          <cell r="G5944">
            <v>9263996999</v>
          </cell>
          <cell r="K5944" t="str">
            <v>BTED200706</v>
          </cell>
          <cell r="W5944">
            <v>44716</v>
          </cell>
          <cell r="Z5944">
            <v>3989</v>
          </cell>
        </row>
        <row r="5945">
          <cell r="E5945" t="str">
            <v>NAWADA, BIHAR</v>
          </cell>
          <cell r="G5945">
            <v>9304172201</v>
          </cell>
          <cell r="K5945" t="str">
            <v>BUAL160585</v>
          </cell>
          <cell r="W5945">
            <v>44716</v>
          </cell>
          <cell r="Z5945">
            <v>2474</v>
          </cell>
        </row>
        <row r="5946">
          <cell r="E5946" t="str">
            <v>KARANPURA, TANDWA, CHANDWA</v>
          </cell>
          <cell r="G5946">
            <v>7001583081</v>
          </cell>
          <cell r="K5946" t="str">
            <v>BRKS041124</v>
          </cell>
          <cell r="W5946">
            <v>44715</v>
          </cell>
          <cell r="Z5946">
            <v>1</v>
          </cell>
        </row>
        <row r="5947">
          <cell r="E5947" t="str">
            <v>KARANPURA, TANDWA, CHANDWA</v>
          </cell>
          <cell r="G5947">
            <v>7001583081</v>
          </cell>
          <cell r="K5947" t="str">
            <v>BRKS041128</v>
          </cell>
          <cell r="W5947">
            <v>44715</v>
          </cell>
          <cell r="Z5947">
            <v>1</v>
          </cell>
        </row>
        <row r="5948">
          <cell r="E5948" t="str">
            <v>BASKATOLA</v>
          </cell>
          <cell r="G5948">
            <v>9550053031</v>
          </cell>
          <cell r="K5948" t="str">
            <v>BULD162577</v>
          </cell>
          <cell r="W5948">
            <v>44715</v>
          </cell>
          <cell r="Z5948">
            <v>3708</v>
          </cell>
        </row>
        <row r="5949">
          <cell r="E5949" t="str">
            <v>SARNATOLI,ANGADA,RANCHI
835222</v>
          </cell>
          <cell r="G5949">
            <v>9110012919</v>
          </cell>
          <cell r="K5949" t="str">
            <v>BSAF110719</v>
          </cell>
          <cell r="W5949">
            <v>44715</v>
          </cell>
          <cell r="Z5949">
            <v>14640</v>
          </cell>
        </row>
        <row r="5950">
          <cell r="E5950" t="str">
            <v>SARNATOLI,ANGADA,RANCHI
835222</v>
          </cell>
          <cell r="G5950">
            <v>9110012919</v>
          </cell>
          <cell r="K5950" t="str">
            <v>BOGC370193</v>
          </cell>
          <cell r="W5950">
            <v>44715</v>
          </cell>
          <cell r="Z5950">
            <v>16217</v>
          </cell>
        </row>
        <row r="5951">
          <cell r="E5951" t="str">
            <v>PATRATU</v>
          </cell>
          <cell r="G5951" t="str">
            <v>-</v>
          </cell>
          <cell r="K5951" t="str">
            <v>EVKS047996</v>
          </cell>
          <cell r="W5951">
            <v>44715</v>
          </cell>
          <cell r="Z5951">
            <v>1</v>
          </cell>
        </row>
        <row r="5952">
          <cell r="E5952" t="str">
            <v>RATANPUR,DHANBAD
828109</v>
          </cell>
          <cell r="G5952">
            <v>9031029501</v>
          </cell>
          <cell r="K5952" t="str">
            <v>BTLC377584</v>
          </cell>
          <cell r="W5952">
            <v>44715</v>
          </cell>
          <cell r="Z5952">
            <v>3282</v>
          </cell>
        </row>
        <row r="5953">
          <cell r="E5953" t="str">
            <v>HAZARIBAGH,  HAZARIBAGH, JHARKHAND 825301</v>
          </cell>
          <cell r="G5953">
            <v>9031303137</v>
          </cell>
          <cell r="K5953" t="str">
            <v>BUAS033747</v>
          </cell>
          <cell r="W5953">
            <v>44714</v>
          </cell>
          <cell r="Z5953">
            <v>18</v>
          </cell>
        </row>
        <row r="5954">
          <cell r="E5954" t="str">
            <v>GOMO, DHANBAD</v>
          </cell>
          <cell r="G5954">
            <v>9771445132</v>
          </cell>
          <cell r="K5954" t="str">
            <v>EUCS034229</v>
          </cell>
          <cell r="W5954">
            <v>44714</v>
          </cell>
          <cell r="Z5954">
            <v>228</v>
          </cell>
        </row>
        <row r="5955">
          <cell r="E5955" t="str">
            <v>HAZARIBAGH,  HAZARIBAGH, JHARKHAND 825301</v>
          </cell>
          <cell r="G5955">
            <v>9031303137</v>
          </cell>
          <cell r="K5955" t="str">
            <v>BUCS034128</v>
          </cell>
          <cell r="W5955">
            <v>44714</v>
          </cell>
          <cell r="Z5955">
            <v>350</v>
          </cell>
        </row>
        <row r="5956">
          <cell r="E5956" t="str">
            <v>TATULMURI, DHANBAD</v>
          </cell>
          <cell r="G5956">
            <v>6203273412</v>
          </cell>
          <cell r="K5956" t="str">
            <v>BUGD162852</v>
          </cell>
          <cell r="W5956">
            <v>44714</v>
          </cell>
          <cell r="Z5956">
            <v>1054</v>
          </cell>
        </row>
        <row r="5957">
          <cell r="E5957" t="str">
            <v>WARD NO. 15, GUMO  BARWADIH
JHUMRITILAIYA KODERMA
000000</v>
          </cell>
          <cell r="G5957">
            <v>8826239175</v>
          </cell>
          <cell r="K5957" t="str">
            <v>BUDC372326</v>
          </cell>
          <cell r="W5957">
            <v>44714</v>
          </cell>
          <cell r="Z5957">
            <v>1315</v>
          </cell>
        </row>
        <row r="5958">
          <cell r="E5958" t="str">
            <v>RAVULA SHYAM SUNDER REDDY, HOUSE NO. 3-5-196/1, ROAD NO. 5M, KRISHNANAGAR COLONY, MOULALI, HYDRABAD</v>
          </cell>
          <cell r="G5958">
            <v>7847053297</v>
          </cell>
          <cell r="K5958" t="str">
            <v>BTCD162162</v>
          </cell>
          <cell r="W5958">
            <v>44714</v>
          </cell>
          <cell r="Z5958">
            <v>4131</v>
          </cell>
        </row>
        <row r="5959">
          <cell r="E5959" t="str">
            <v>VILLAGE - PANDRA
P.O. - KANKE
835222</v>
          </cell>
          <cell r="G5959">
            <v>8476880297</v>
          </cell>
          <cell r="K5959" t="str">
            <v>BUJS032230</v>
          </cell>
          <cell r="W5959">
            <v>44714</v>
          </cell>
          <cell r="Z5959">
            <v>132</v>
          </cell>
        </row>
        <row r="5960">
          <cell r="E5960" t="str">
            <v>CHUTIA, RANCHI</v>
          </cell>
          <cell r="G5960">
            <v>9939622140</v>
          </cell>
          <cell r="K5960" t="str">
            <v>BUFD162814</v>
          </cell>
          <cell r="W5960">
            <v>44714</v>
          </cell>
          <cell r="Z5960">
            <v>1757</v>
          </cell>
        </row>
        <row r="5961">
          <cell r="E5961" t="str">
            <v>BASKATOLA</v>
          </cell>
          <cell r="G5961">
            <v>9550053031</v>
          </cell>
          <cell r="K5961" t="str">
            <v>BULD162577</v>
          </cell>
          <cell r="W5961">
            <v>44714</v>
          </cell>
          <cell r="Z5961">
            <v>3708</v>
          </cell>
        </row>
        <row r="5962">
          <cell r="E5962" t="str">
            <v>RAMGRAH</v>
          </cell>
          <cell r="G5962">
            <v>8280104133</v>
          </cell>
          <cell r="K5962" t="str">
            <v>BQIS040809</v>
          </cell>
          <cell r="W5962">
            <v>44713</v>
          </cell>
          <cell r="Z5962">
            <v>16263</v>
          </cell>
        </row>
        <row r="5963">
          <cell r="E5963" t="str">
            <v>TATISILWAY</v>
          </cell>
          <cell r="G5963">
            <v>6201580224</v>
          </cell>
          <cell r="K5963" t="str">
            <v>BQBD200003</v>
          </cell>
          <cell r="W5963">
            <v>44713</v>
          </cell>
          <cell r="Z5963">
            <v>6232</v>
          </cell>
        </row>
        <row r="5964">
          <cell r="E5964" t="str">
            <v>TETULWARI</v>
          </cell>
          <cell r="G5964">
            <v>9835747740</v>
          </cell>
          <cell r="K5964" t="str">
            <v>BTGD162296</v>
          </cell>
          <cell r="W5964">
            <v>44713</v>
          </cell>
          <cell r="Z5964">
            <v>1191</v>
          </cell>
        </row>
        <row r="5965">
          <cell r="E5965" t="str">
            <v>NAMKUM INDUSTRIAL AREA,RANCHI
834010</v>
          </cell>
          <cell r="G5965">
            <v>9386408111</v>
          </cell>
          <cell r="K5965" t="str">
            <v>BRHS035337</v>
          </cell>
          <cell r="W5965">
            <v>44712</v>
          </cell>
          <cell r="Z5965">
            <v>6772</v>
          </cell>
        </row>
        <row r="5966">
          <cell r="E5966" t="str">
            <v>NAMKUM INDUSTRIAL AREA,RANCHI
834010</v>
          </cell>
          <cell r="G5966">
            <v>9386408111</v>
          </cell>
          <cell r="K5966" t="str">
            <v>GOCC370403</v>
          </cell>
          <cell r="W5966">
            <v>44712</v>
          </cell>
          <cell r="Z5966">
            <v>13003</v>
          </cell>
        </row>
        <row r="5967">
          <cell r="E5967" t="str">
            <v>TANDWA</v>
          </cell>
          <cell r="G5967">
            <v>9523233640</v>
          </cell>
          <cell r="K5967" t="str">
            <v>BUFC372970</v>
          </cell>
          <cell r="W5967">
            <v>44712</v>
          </cell>
          <cell r="Z5967">
            <v>1</v>
          </cell>
        </row>
        <row r="5968">
          <cell r="E5968" t="str">
            <v>PLOT NO. 148, TUPUDANA, INDUSTRIAL AREA, HATIA, RANCHI
834002</v>
          </cell>
          <cell r="G5968">
            <v>9534249500</v>
          </cell>
          <cell r="K5968" t="str">
            <v>BSLS036682</v>
          </cell>
          <cell r="W5968">
            <v>44712</v>
          </cell>
          <cell r="Z5968">
            <v>5123</v>
          </cell>
        </row>
        <row r="5969">
          <cell r="E5969" t="str">
            <v>Chiturdih, Dhanbad.</v>
          </cell>
          <cell r="G5969">
            <v>9981519401</v>
          </cell>
          <cell r="K5969" t="str">
            <v>BTDD162192</v>
          </cell>
          <cell r="W5969">
            <v>44712</v>
          </cell>
          <cell r="Z5969">
            <v>3090</v>
          </cell>
        </row>
        <row r="5970">
          <cell r="E5970" t="str">
            <v>BHOWRA</v>
          </cell>
          <cell r="G5970">
            <v>6207280765</v>
          </cell>
          <cell r="K5970" t="str">
            <v>BUDD162713</v>
          </cell>
          <cell r="W5970">
            <v>44712</v>
          </cell>
          <cell r="Z5970">
            <v>931</v>
          </cell>
        </row>
        <row r="5971">
          <cell r="E5971" t="str">
            <v>PATRATU</v>
          </cell>
          <cell r="G5971"/>
          <cell r="K5971" t="str">
            <v>EVKS047996</v>
          </cell>
          <cell r="W5971">
            <v>44712</v>
          </cell>
          <cell r="Z5971">
            <v>0</v>
          </cell>
        </row>
        <row r="5972">
          <cell r="E5972" t="str">
            <v>GROUND FLOOR, 8H AND 81, NATION PRINTERS, NAMKUM INDUSTRIAL AREA,, LOWADIH, RANCHI
GROUND FLOOR, 8H AND 81, NATION PRINTERS, NAMKUM INDUSTRIAL AREA,, LOWADIH, RANCHI
834010</v>
          </cell>
          <cell r="G5972">
            <v>9709225271</v>
          </cell>
          <cell r="K5972" t="str">
            <v>BRFC373676</v>
          </cell>
          <cell r="W5972">
            <v>44712</v>
          </cell>
          <cell r="Z5972">
            <v>2063</v>
          </cell>
        </row>
        <row r="5973">
          <cell r="E5973" t="str">
            <v>GROUND FLOOR, 8H AND 81, NATION PRINTERS, NAMKUM INDUSTRIAL AREA,, LOWADIH, RANCHI
GROUND FLOOR, 8H AND 81, NATION PRINTERS, NAMKUM INDUSTRIAL AREA,, LOWADIH, RANCHI
834010</v>
          </cell>
          <cell r="G5973">
            <v>9709225271</v>
          </cell>
          <cell r="K5973" t="str">
            <v>BRCC372871</v>
          </cell>
          <cell r="W5973">
            <v>44712</v>
          </cell>
          <cell r="Z5973">
            <v>15307</v>
          </cell>
        </row>
        <row r="5974">
          <cell r="E5974" t="str">
            <v>1ST FLOOR, RAJ GLASS AND HARDWARE, PISKA MORE, PO - HEHEL, RATU ROAD, RANCHI
1ST FLOOR, RAJ GLASS AND HARDWARE, PISKA MORE, PO - HEHEL, RATU ROAD, RANCHI
835214</v>
          </cell>
          <cell r="G5974">
            <v>7999889085</v>
          </cell>
          <cell r="K5974" t="str">
            <v>BTES044431</v>
          </cell>
          <cell r="W5974">
            <v>44712</v>
          </cell>
          <cell r="Z5974">
            <v>4303</v>
          </cell>
        </row>
        <row r="5975">
          <cell r="E5975" t="str">
            <v>RAVULA SHYAM SUNDER REDDY, HOUSE NO. 3-5-196/1, ROAD NO. 5M, KRISHNANAGAR COLONY, MOULALI, HYDRABAD</v>
          </cell>
          <cell r="G5975">
            <v>7847053297</v>
          </cell>
          <cell r="K5975" t="str">
            <v>BTCD162162</v>
          </cell>
          <cell r="W5975">
            <v>44712</v>
          </cell>
          <cell r="Z5975">
            <v>4106</v>
          </cell>
        </row>
        <row r="5976">
          <cell r="E5976" t="str">
            <v>DHANBAD</v>
          </cell>
          <cell r="G5976">
            <v>8102325605</v>
          </cell>
          <cell r="K5976" t="str">
            <v>BSGD161904</v>
          </cell>
          <cell r="W5976">
            <v>44712</v>
          </cell>
          <cell r="Z5976">
            <v>7205</v>
          </cell>
        </row>
        <row r="5977">
          <cell r="E5977" t="str">
            <v>DHANBAD</v>
          </cell>
          <cell r="G5977">
            <v>8102325605</v>
          </cell>
          <cell r="K5977" t="str">
            <v>BTED162231</v>
          </cell>
          <cell r="W5977">
            <v>44712</v>
          </cell>
          <cell r="Z5977">
            <v>3935</v>
          </cell>
        </row>
        <row r="5978">
          <cell r="E5978" t="str">
            <v>KASUNDA</v>
          </cell>
          <cell r="G5978">
            <v>7847053297</v>
          </cell>
          <cell r="K5978" t="str">
            <v>BRDD161023</v>
          </cell>
          <cell r="W5978">
            <v>44712</v>
          </cell>
          <cell r="Z5978">
            <v>6502</v>
          </cell>
        </row>
        <row r="5979">
          <cell r="E5979" t="str">
            <v>GARHWA DALTONGANJ</v>
          </cell>
          <cell r="G5979">
            <v>7488289727</v>
          </cell>
          <cell r="K5979" t="str">
            <v>BSAD161582</v>
          </cell>
          <cell r="W5979">
            <v>44711</v>
          </cell>
          <cell r="Z5979">
            <v>3515</v>
          </cell>
        </row>
        <row r="5980">
          <cell r="E5980" t="str">
            <v>JASIDIH, DEOGHAR
814142</v>
          </cell>
          <cell r="G5980">
            <v>9431794976</v>
          </cell>
          <cell r="K5980" t="str">
            <v>BSBC375571</v>
          </cell>
          <cell r="W5980">
            <v>44711</v>
          </cell>
          <cell r="Z5980">
            <v>2532</v>
          </cell>
        </row>
        <row r="5981">
          <cell r="E5981" t="str">
            <v>HORHAP ROAD, MAHILONG, RANCHI
835103</v>
          </cell>
          <cell r="G5981">
            <v>9708039203</v>
          </cell>
          <cell r="K5981" t="str">
            <v>BRIC374329</v>
          </cell>
          <cell r="W5981">
            <v>44711</v>
          </cell>
          <cell r="Z5981">
            <v>0</v>
          </cell>
        </row>
        <row r="5982">
          <cell r="E5982" t="str">
            <v>TATISIWAI INDUSTRIAL AREA, RANCHI
835103
TATISILWAY RANCHI</v>
          </cell>
          <cell r="G5982">
            <v>9934854302</v>
          </cell>
          <cell r="K5982" t="str">
            <v>BSAS036958</v>
          </cell>
          <cell r="W5982">
            <v>44711</v>
          </cell>
          <cell r="Z5982">
            <v>10072</v>
          </cell>
        </row>
        <row r="5983">
          <cell r="E5983" t="str">
            <v>ASHOKA PROJECT PIPARWAR</v>
          </cell>
          <cell r="G5983">
            <v>9102400908</v>
          </cell>
          <cell r="K5983" t="str">
            <v>BUID162912</v>
          </cell>
          <cell r="W5983">
            <v>44711</v>
          </cell>
          <cell r="Z5983">
            <v>1022</v>
          </cell>
        </row>
        <row r="5984">
          <cell r="E5984" t="str">
            <v>DHANBAD</v>
          </cell>
          <cell r="G5984">
            <v>7847053297</v>
          </cell>
          <cell r="K5984" t="str">
            <v>BVKD163026</v>
          </cell>
          <cell r="W5984">
            <v>44711</v>
          </cell>
          <cell r="Z5984">
            <v>75</v>
          </cell>
        </row>
        <row r="5985">
          <cell r="E5985" t="str">
            <v>TETULWARI</v>
          </cell>
          <cell r="G5985">
            <v>9835747740</v>
          </cell>
          <cell r="K5985" t="str">
            <v>BTGD162296</v>
          </cell>
          <cell r="W5985">
            <v>44711</v>
          </cell>
          <cell r="Z5985">
            <v>1112</v>
          </cell>
        </row>
        <row r="5986">
          <cell r="E5986" t="str">
            <v>RAMGARH,JHARKHAND
825101
RAMGARH</v>
          </cell>
          <cell r="G5986">
            <v>6201431636</v>
          </cell>
          <cell r="K5986" t="str">
            <v>BSGC376585</v>
          </cell>
          <cell r="W5986">
            <v>44710</v>
          </cell>
          <cell r="Z5986">
            <v>7534</v>
          </cell>
        </row>
        <row r="5987">
          <cell r="E5987" t="str">
            <v>SHEKHPURA, BIHAR</v>
          </cell>
          <cell r="G5987">
            <v>9304172201</v>
          </cell>
          <cell r="K5987" t="str">
            <v>BULL160564</v>
          </cell>
          <cell r="W5987">
            <v>44710</v>
          </cell>
          <cell r="Z5987">
            <v>3820</v>
          </cell>
        </row>
        <row r="5988">
          <cell r="E5988" t="str">
            <v>MOHAMAD ARIF ZAFAR
KHATA NO. 27, PLOT NO. 37, RIT ROAD, CHHATARBAR, JHUMRITILAIYA
825409</v>
          </cell>
          <cell r="G5988">
            <v>9555858880</v>
          </cell>
          <cell r="K5988" t="str">
            <v>BUAC371371</v>
          </cell>
          <cell r="W5988">
            <v>44709</v>
          </cell>
          <cell r="Z5988">
            <v>1774</v>
          </cell>
        </row>
        <row r="5989">
          <cell r="E5989" t="str">
            <v>UNIT OF HERITAGE LANDMARKS AUTOWORLD PVT. LTD., NEAR KAMRE AASHRAM, P.O. KAMRE, RATU ROAD, RANCHI
835214</v>
          </cell>
          <cell r="G5989">
            <v>9297895334</v>
          </cell>
          <cell r="K5989" t="str">
            <v>BTJC377158</v>
          </cell>
          <cell r="W5989">
            <v>44709</v>
          </cell>
          <cell r="Z5989">
            <v>5625</v>
          </cell>
        </row>
        <row r="5990">
          <cell r="E5990" t="str">
            <v>DEMOTAR, HAZARIBAGH</v>
          </cell>
          <cell r="G5990">
            <v>9123165040</v>
          </cell>
          <cell r="K5990" t="str">
            <v>BJGS040653</v>
          </cell>
          <cell r="W5990">
            <v>44709</v>
          </cell>
          <cell r="Z5990">
            <v>23087</v>
          </cell>
        </row>
        <row r="5991">
          <cell r="E5991" t="str">
            <v>BALUMATH, LATEHAR</v>
          </cell>
          <cell r="G5991">
            <v>9949777444</v>
          </cell>
          <cell r="K5991" t="str">
            <v>BSJD161380</v>
          </cell>
          <cell r="W5991">
            <v>44709</v>
          </cell>
          <cell r="Z5991">
            <v>2331</v>
          </cell>
        </row>
        <row r="5992">
          <cell r="E5992" t="str">
            <v>sanatorium itki Ranchi, post itk</v>
          </cell>
          <cell r="G5992">
            <v>7011745486</v>
          </cell>
          <cell r="K5992" t="str">
            <v>BUCS046063</v>
          </cell>
          <cell r="W5992">
            <v>44708</v>
          </cell>
          <cell r="Z5992">
            <v>1</v>
          </cell>
        </row>
        <row r="5993">
          <cell r="E5993" t="str">
            <v>TIPUDANA RANCHI</v>
          </cell>
          <cell r="G5993">
            <v>9334745488</v>
          </cell>
          <cell r="K5993" t="str">
            <v>BPBD200118</v>
          </cell>
          <cell r="W5993">
            <v>44708</v>
          </cell>
          <cell r="Z5993">
            <v>6458</v>
          </cell>
        </row>
        <row r="5994">
          <cell r="E5994" t="str">
            <v>DHANBAD</v>
          </cell>
          <cell r="G5994">
            <v>7847053297</v>
          </cell>
          <cell r="K5994" t="str">
            <v>BVKD163026</v>
          </cell>
          <cell r="W5994">
            <v>44708</v>
          </cell>
          <cell r="Z5994">
            <v>42</v>
          </cell>
        </row>
        <row r="5995">
          <cell r="E5995" t="str">
            <v>BARWADIH, LATEHAR</v>
          </cell>
          <cell r="G5995">
            <v>8700673588</v>
          </cell>
          <cell r="K5995" t="str">
            <v>EUES046621</v>
          </cell>
          <cell r="W5995">
            <v>44707</v>
          </cell>
          <cell r="Z5995">
            <v>1</v>
          </cell>
        </row>
        <row r="5996">
          <cell r="E5996" t="str">
            <v>RAMGARH CANTT, RAMGARH
RAMGARH
829122
RAMGARH</v>
          </cell>
          <cell r="G5996">
            <v>9576833882</v>
          </cell>
          <cell r="K5996" t="str">
            <v>BNKS030423</v>
          </cell>
          <cell r="W5996">
            <v>44707</v>
          </cell>
          <cell r="Z5996">
            <v>14694</v>
          </cell>
        </row>
        <row r="5997">
          <cell r="E5997" t="str">
            <v>CHANDIL JSR</v>
          </cell>
          <cell r="G5997">
            <v>7541959323</v>
          </cell>
          <cell r="K5997" t="str">
            <v>BQJC370029</v>
          </cell>
          <cell r="W5997">
            <v>44707</v>
          </cell>
          <cell r="Z5997">
            <v>1305</v>
          </cell>
        </row>
        <row r="5998">
          <cell r="E5998" t="str">
            <v>CHANDIL JSR</v>
          </cell>
          <cell r="G5998">
            <v>9835829141</v>
          </cell>
          <cell r="K5998" t="str">
            <v>BSEC376227</v>
          </cell>
          <cell r="W5998">
            <v>44707</v>
          </cell>
          <cell r="Z5998">
            <v>3897</v>
          </cell>
        </row>
        <row r="5999">
          <cell r="E5999" t="str">
            <v>GANGA BRIDGE, BAKHTIYARPUR, PATNA</v>
          </cell>
          <cell r="G5999">
            <v>8544557188</v>
          </cell>
          <cell r="K5999" t="str">
            <v>BULD121094</v>
          </cell>
          <cell r="W5999">
            <v>44707</v>
          </cell>
          <cell r="Z5999">
            <v>134</v>
          </cell>
        </row>
        <row r="6000">
          <cell r="E6000" t="str">
            <v>GANGA BRIDGE PROJECT, BAKHTIYARPR</v>
          </cell>
          <cell r="G6000">
            <v>8544557188</v>
          </cell>
          <cell r="K6000" t="str">
            <v>BULD221094</v>
          </cell>
          <cell r="W6000">
            <v>44707</v>
          </cell>
          <cell r="Z6000">
            <v>134</v>
          </cell>
        </row>
        <row r="6001">
          <cell r="E6001" t="str">
            <v>DHANBAD</v>
          </cell>
          <cell r="G6001">
            <v>7847053297</v>
          </cell>
          <cell r="K6001" t="str">
            <v>BVKD163026</v>
          </cell>
          <cell r="W6001">
            <v>44707</v>
          </cell>
          <cell r="Z6001">
            <v>35</v>
          </cell>
        </row>
        <row r="6002">
          <cell r="E6002" t="str">
            <v>DHANBAD</v>
          </cell>
          <cell r="G6002">
            <v>8210106692</v>
          </cell>
          <cell r="K6002" t="str">
            <v>BTFD162244</v>
          </cell>
          <cell r="W6002">
            <v>44707</v>
          </cell>
          <cell r="Z6002">
            <v>5596</v>
          </cell>
        </row>
        <row r="6003">
          <cell r="E6003" t="str">
            <v>CHUTIA, RANCHI</v>
          </cell>
          <cell r="G6003">
            <v>8292766229</v>
          </cell>
          <cell r="K6003" t="str">
            <v>BVKC374485</v>
          </cell>
          <cell r="W6003">
            <v>44706</v>
          </cell>
          <cell r="Z6003">
            <v>1</v>
          </cell>
        </row>
        <row r="6004">
          <cell r="E6004" t="str">
            <v>GHATSHILA,JAMSHEDPUR</v>
          </cell>
          <cell r="G6004">
            <v>7992362488</v>
          </cell>
          <cell r="K6004" t="str">
            <v>BPED200187</v>
          </cell>
          <cell r="W6004">
            <v>44706</v>
          </cell>
          <cell r="Z6004">
            <v>8693</v>
          </cell>
        </row>
        <row r="6005">
          <cell r="E6005" t="str">
            <v>DEMOTAR, HAZARIBAGH</v>
          </cell>
          <cell r="G6005">
            <v>9304907237</v>
          </cell>
          <cell r="K6005" t="str">
            <v>BJGS040653</v>
          </cell>
          <cell r="W6005">
            <v>44706</v>
          </cell>
          <cell r="Z6005">
            <v>23029</v>
          </cell>
        </row>
        <row r="6006">
          <cell r="E6006" t="str">
            <v>B7-PHASE-3, BALIDIH INDUSTRIAL AREA BALIDIH, BOKARO STEEL CITY BOKARO, JHARKHAND
SUNDARAM STEELS PVT. LTD, B-7 PHASE-III,BOKARO INDUSTRIAL AREA,BALIDIH, BOKARO
827014</v>
          </cell>
          <cell r="G6006">
            <v>9955777717</v>
          </cell>
          <cell r="K6006" t="str">
            <v>BTHS031467</v>
          </cell>
          <cell r="W6006">
            <v>44706</v>
          </cell>
          <cell r="Z6006">
            <v>8729</v>
          </cell>
        </row>
        <row r="6007">
          <cell r="E6007" t="str">
            <v>THUMBAGARA SATBARWA PALAMU</v>
          </cell>
          <cell r="G6007">
            <v>7039553329</v>
          </cell>
          <cell r="K6007" t="str">
            <v>BVBF111508</v>
          </cell>
          <cell r="W6007">
            <v>44706</v>
          </cell>
          <cell r="Z6007">
            <v>0</v>
          </cell>
        </row>
        <row r="6008">
          <cell r="E6008" t="str">
            <v>NAYA MORE,RAMGARH
ARA SARU BERA ROAD, NAYA, RAMGARH,JHARKHAND
829110
NAYA MORE</v>
          </cell>
          <cell r="G6008">
            <v>8271433755</v>
          </cell>
          <cell r="K6008" t="str">
            <v>BQBS033796</v>
          </cell>
          <cell r="W6008">
            <v>44706</v>
          </cell>
          <cell r="Z6008">
            <v>20867</v>
          </cell>
        </row>
        <row r="6009">
          <cell r="E6009" t="str">
            <v>GANGA BRIDGE, BAKHTIYARPUR, PATNA</v>
          </cell>
          <cell r="G6009">
            <v>8544557188</v>
          </cell>
          <cell r="K6009" t="str">
            <v>BTDD120878</v>
          </cell>
          <cell r="W6009">
            <v>44706</v>
          </cell>
          <cell r="Z6009">
            <v>697</v>
          </cell>
        </row>
        <row r="6010">
          <cell r="E6010" t="str">
            <v>GANGA BRIDGE, BAKHTIYARPUR, PATNA</v>
          </cell>
          <cell r="G6010">
            <v>8544557188</v>
          </cell>
          <cell r="K6010" t="str">
            <v>BTHD120963</v>
          </cell>
          <cell r="W6010">
            <v>44706</v>
          </cell>
          <cell r="Z6010">
            <v>364</v>
          </cell>
        </row>
        <row r="6011">
          <cell r="E6011" t="str">
            <v>C/O - PREM PRAKASH AGARWAL, OPP - HILLVIEW FUEL STATION, GODHUR, P.O - KUSUNDA, DHANBAD</v>
          </cell>
          <cell r="G6011">
            <v>7295943617</v>
          </cell>
          <cell r="K6011" t="str">
            <v>BTED162217</v>
          </cell>
          <cell r="W6011">
            <v>44706</v>
          </cell>
          <cell r="Z6011">
            <v>4276</v>
          </cell>
        </row>
        <row r="6012">
          <cell r="E6012" t="str">
            <v>C/O - PREM PRAKASH AGARWAL, OPP - HILLVIEW FUEL STATION, GODHUR, P.O - KUSUNDA, DHANBAD</v>
          </cell>
          <cell r="G6012">
            <v>7295943617</v>
          </cell>
          <cell r="K6012" t="str">
            <v>BTED162217</v>
          </cell>
          <cell r="W6012">
            <v>44706</v>
          </cell>
          <cell r="Z6012">
            <v>4236</v>
          </cell>
        </row>
        <row r="6013">
          <cell r="E6013" t="str">
            <v>JHARIA, DHANBAD</v>
          </cell>
          <cell r="G6013">
            <v>7873039065</v>
          </cell>
          <cell r="K6013" t="str">
            <v>BRHD161304</v>
          </cell>
          <cell r="W6013">
            <v>44706</v>
          </cell>
          <cell r="Z6013">
            <v>2923</v>
          </cell>
        </row>
        <row r="6014">
          <cell r="E6014" t="str">
            <v>GHATSILA, JAMSHEDPUR</v>
          </cell>
          <cell r="G6014">
            <v>7992363488</v>
          </cell>
          <cell r="K6014" t="str">
            <v>BPED200187</v>
          </cell>
          <cell r="W6014">
            <v>44705</v>
          </cell>
          <cell r="Z6014">
            <v>8693</v>
          </cell>
        </row>
        <row r="6015">
          <cell r="E6015" t="str">
            <v>KOKAR INDUSTRIAL AREA,RANCHI
834001</v>
          </cell>
          <cell r="G6015">
            <v>8404802062</v>
          </cell>
          <cell r="K6015" t="str">
            <v>BSBC375535</v>
          </cell>
          <cell r="W6015">
            <v>44705</v>
          </cell>
          <cell r="Z6015">
            <v>5253</v>
          </cell>
        </row>
        <row r="6016">
          <cell r="E6016" t="str">
            <v>TUPUDANA INDUSTRIAL AREA, RANCHI
PLOT NO. 114, TUPUDANA INDUSTRIAL AREA, TUPUDANA,HATIA, RANCHI
834002
RANCHI</v>
          </cell>
          <cell r="G6016">
            <v>7859077019</v>
          </cell>
          <cell r="K6016" t="str">
            <v>BIKS040038</v>
          </cell>
          <cell r="W6016">
            <v>44705</v>
          </cell>
          <cell r="Z6016">
            <v>14855</v>
          </cell>
        </row>
        <row r="6017">
          <cell r="E6017" t="str">
            <v>TAPIN PROJECT, CHARHI</v>
          </cell>
          <cell r="G6017">
            <v>6204816691</v>
          </cell>
          <cell r="K6017" t="str">
            <v>BVLD163067</v>
          </cell>
          <cell r="W6017">
            <v>44705</v>
          </cell>
          <cell r="Z6017">
            <v>43</v>
          </cell>
        </row>
        <row r="6018">
          <cell r="E6018" t="str">
            <v>GANGA BRIDGE, BAKHTIYARPUR, PATNA</v>
          </cell>
          <cell r="G6018">
            <v>8544557188</v>
          </cell>
          <cell r="K6018" t="str">
            <v>BTHD120963</v>
          </cell>
          <cell r="W6018">
            <v>44705</v>
          </cell>
          <cell r="Z6018">
            <v>134</v>
          </cell>
        </row>
        <row r="6019">
          <cell r="E6019" t="str">
            <v>PHASE - IV, PLOT NO. - IV-C/3 P AND IV-C/2 P, BOKARO INDUSTRIAL AREA, BALIDIH, BOKARO
PHASE - IV, PLOT NO. - IV-C/3 P AND IV-C/2 P, BOKARO INDUSTRIAL AREA, BALIDIH, BOKARO
827014</v>
          </cell>
          <cell r="G6019">
            <v>8072244545</v>
          </cell>
          <cell r="K6019" t="str">
            <v>BSDS037649</v>
          </cell>
          <cell r="W6019">
            <v>44704</v>
          </cell>
          <cell r="Z6019">
            <v>15321</v>
          </cell>
        </row>
        <row r="6020">
          <cell r="E6020" t="str">
            <v>C/O - SUJIT KUMAR, SAHAJANAND NAGAR, H. NO. -121, RANI ROAD, BHUDA, BARMASIA,, DHANBAD</v>
          </cell>
          <cell r="G6020">
            <v>9334537849</v>
          </cell>
          <cell r="K6020" t="str">
            <v>BTED200706</v>
          </cell>
          <cell r="W6020">
            <v>44704</v>
          </cell>
          <cell r="Z6020">
            <v>4405</v>
          </cell>
        </row>
        <row r="6021">
          <cell r="E6021" t="str">
            <v>BASKATOLA</v>
          </cell>
          <cell r="G6021">
            <v>9550053031</v>
          </cell>
          <cell r="K6021" t="str">
            <v>BULD162577</v>
          </cell>
          <cell r="W6021">
            <v>44704</v>
          </cell>
          <cell r="Z6021">
            <v>3592</v>
          </cell>
        </row>
        <row r="6022">
          <cell r="E6022" t="str">
            <v>CHUTIA, RANCHI</v>
          </cell>
          <cell r="G6022">
            <v>9939622140</v>
          </cell>
          <cell r="K6022" t="str">
            <v>BUFD162814</v>
          </cell>
          <cell r="W6022">
            <v>44704</v>
          </cell>
          <cell r="Z6022">
            <v>1495</v>
          </cell>
        </row>
        <row r="6023">
          <cell r="E6023" t="str">
            <v>GOBINDPUR INDUSTRIAL AREA, DHANBAD</v>
          </cell>
          <cell r="G6023">
            <v>9113169811</v>
          </cell>
          <cell r="K6023" t="str">
            <v>BVJS047894</v>
          </cell>
          <cell r="W6023">
            <v>44704</v>
          </cell>
          <cell r="Z6023">
            <v>2258</v>
          </cell>
        </row>
        <row r="6024">
          <cell r="E6024" t="str">
            <v>KANKE, RANCHI
834002</v>
          </cell>
          <cell r="G6024">
            <v>7979732853</v>
          </cell>
          <cell r="K6024" t="str">
            <v>BSFC376396</v>
          </cell>
          <cell r="W6024">
            <v>44703</v>
          </cell>
          <cell r="Z6024">
            <v>3247</v>
          </cell>
        </row>
        <row r="6025">
          <cell r="E6025" t="str">
            <v>TATISILWAI, JHARKHAND
835103</v>
          </cell>
          <cell r="G6025">
            <v>6200160428</v>
          </cell>
          <cell r="K6025" t="str">
            <v>BQHS040705</v>
          </cell>
          <cell r="W6025">
            <v>44703</v>
          </cell>
          <cell r="Z6025">
            <v>18816</v>
          </cell>
        </row>
        <row r="6026">
          <cell r="E6026" t="str">
            <v>TATISILWAI, JHARKHAND
835103</v>
          </cell>
          <cell r="G6026">
            <v>6200160428</v>
          </cell>
          <cell r="K6026" t="str">
            <v>BQGS031413</v>
          </cell>
          <cell r="W6026">
            <v>44703</v>
          </cell>
          <cell r="Z6026">
            <v>16584</v>
          </cell>
        </row>
        <row r="6027">
          <cell r="E6027" t="str">
            <v>9.P .INDUSTRIAL AREA  KOKAR, RANCHI, TIN-20880200515
9.P .INDUSTRIAL AREA  KOKAR, RANCHI, TIN-20880200515
834001</v>
          </cell>
          <cell r="G6027">
            <v>9955178750</v>
          </cell>
          <cell r="K6027" t="str">
            <v>BTGS031205</v>
          </cell>
          <cell r="W6027">
            <v>44703</v>
          </cell>
          <cell r="Z6027">
            <v>10147</v>
          </cell>
        </row>
        <row r="6028">
          <cell r="E6028" t="str">
            <v>PALAMU</v>
          </cell>
          <cell r="G6028">
            <v>943139166</v>
          </cell>
          <cell r="K6028" t="str">
            <v>BUGC373213</v>
          </cell>
          <cell r="W6028">
            <v>44702</v>
          </cell>
          <cell r="Z6028">
            <v>0</v>
          </cell>
        </row>
        <row r="6029">
          <cell r="E6029" t="str">
            <v>SARWARI, ASANSOL, WB</v>
          </cell>
          <cell r="G6029">
            <v>9599040419</v>
          </cell>
          <cell r="K6029" t="str">
            <v>BSCS037494</v>
          </cell>
          <cell r="W6029">
            <v>44702</v>
          </cell>
          <cell r="Z6029">
            <v>15694</v>
          </cell>
        </row>
        <row r="6030">
          <cell r="E6030" t="str">
            <v>KATITARH,RANCHI
835222</v>
          </cell>
          <cell r="G6030">
            <v>7004273341</v>
          </cell>
          <cell r="K6030" t="str">
            <v>BSAS036940</v>
          </cell>
          <cell r="W6030">
            <v>44702</v>
          </cell>
          <cell r="Z6030">
            <v>10580</v>
          </cell>
        </row>
        <row r="6031">
          <cell r="E6031" t="str">
            <v>HAZARIBAGH
RANCHI JHARKHAND 834002
INDIA</v>
          </cell>
          <cell r="G6031">
            <v>7361044448</v>
          </cell>
          <cell r="K6031" t="str">
            <v>BKAS030685</v>
          </cell>
          <cell r="W6031">
            <v>44702</v>
          </cell>
          <cell r="Z6031">
            <v>39563</v>
          </cell>
        </row>
        <row r="6032">
          <cell r="E6032" t="str">
            <v>KATRAS, DHANBAD</v>
          </cell>
          <cell r="G6032">
            <v>6203273412</v>
          </cell>
          <cell r="K6032" t="str">
            <v>BSKD161477</v>
          </cell>
          <cell r="W6032">
            <v>44702</v>
          </cell>
          <cell r="Z6032">
            <v>6831</v>
          </cell>
        </row>
        <row r="6033">
          <cell r="E6033" t="str">
            <v>RAVULA SHYAM SUNDER REDDY, HOUSE NO. 3-5-196/1, ROAD NO. 5M, KRISHNANAGAR COLONY, MOULALI, HYDRABAD</v>
          </cell>
          <cell r="G6033">
            <v>6203273412</v>
          </cell>
          <cell r="K6033" t="str">
            <v>BSCD161691</v>
          </cell>
          <cell r="W6033">
            <v>44702</v>
          </cell>
          <cell r="Z6033">
            <v>0</v>
          </cell>
        </row>
        <row r="6034">
          <cell r="E6034" t="str">
            <v>UNIT OF HERITAGE LANDMARKS AUTOWORLD PVT. LTD., NEAR KAMRE AASHRAM, P.O. KAMRE, RATU ROAD, RANCHI
835214</v>
          </cell>
          <cell r="G6034">
            <v>9905571061</v>
          </cell>
          <cell r="K6034" t="str">
            <v>BQFC370869</v>
          </cell>
          <cell r="W6034">
            <v>44701</v>
          </cell>
          <cell r="Z6034">
            <v>6574</v>
          </cell>
        </row>
        <row r="6035">
          <cell r="E6035" t="str">
            <v>MUNGMA</v>
          </cell>
          <cell r="G6035">
            <v>8466063949</v>
          </cell>
          <cell r="K6035" t="str">
            <v>BNCS030884</v>
          </cell>
          <cell r="W6035">
            <v>44701</v>
          </cell>
          <cell r="Z6035">
            <v>5715</v>
          </cell>
        </row>
        <row r="6036">
          <cell r="E6036" t="str">
            <v>MUNGMA</v>
          </cell>
          <cell r="G6036">
            <v>8466063949</v>
          </cell>
          <cell r="K6036" t="str">
            <v>GNGS030424</v>
          </cell>
          <cell r="W6036">
            <v>44701</v>
          </cell>
          <cell r="Z6036">
            <v>4582</v>
          </cell>
        </row>
        <row r="6037">
          <cell r="E6037" t="str">
            <v>MUNGMA</v>
          </cell>
          <cell r="G6037">
            <v>8466063949</v>
          </cell>
          <cell r="K6037" t="str">
            <v>BNLS030573</v>
          </cell>
          <cell r="W6037">
            <v>44701</v>
          </cell>
          <cell r="Z6037">
            <v>4677</v>
          </cell>
        </row>
        <row r="6038">
          <cell r="E6038" t="str">
            <v>NICHITPUR</v>
          </cell>
          <cell r="G6038">
            <v>7903412157</v>
          </cell>
          <cell r="K6038" t="str">
            <v>BUCD162696</v>
          </cell>
          <cell r="W6038">
            <v>44701</v>
          </cell>
          <cell r="Z6038">
            <v>1480</v>
          </cell>
        </row>
        <row r="6039">
          <cell r="E6039" t="str">
            <v>KHERA</v>
          </cell>
          <cell r="G6039">
            <v>9263634417</v>
          </cell>
          <cell r="K6039" t="str">
            <v>BTCD162159</v>
          </cell>
          <cell r="W6039">
            <v>44701</v>
          </cell>
          <cell r="Z6039">
            <v>3682</v>
          </cell>
        </row>
        <row r="6040">
          <cell r="E6040" t="str">
            <v>MUNGMA</v>
          </cell>
          <cell r="G6040">
            <v>8466063949</v>
          </cell>
          <cell r="K6040" t="str">
            <v>BNEC370487</v>
          </cell>
          <cell r="W6040">
            <v>44701</v>
          </cell>
          <cell r="Z6040">
            <v>0</v>
          </cell>
        </row>
        <row r="6041">
          <cell r="E6041" t="str">
            <v>UNIT OF HERITAGE LANDMARKS AUTOWORLD PVT. LTD., NEAR KAMRE AASHRAM, P.O. KAMRE, RATU ROAD, RANCHI
835214</v>
          </cell>
          <cell r="G6041">
            <v>9297895334</v>
          </cell>
          <cell r="K6041" t="str">
            <v>BTJC377158</v>
          </cell>
          <cell r="W6041">
            <v>44701</v>
          </cell>
          <cell r="Z6041">
            <v>5555</v>
          </cell>
        </row>
        <row r="6042">
          <cell r="E6042" t="str">
            <v>GROUND FLOOR, 8H AND 81, NATION PRINTERS, NAMKUM INDUSTRIAL AREA,, LOWADIH, RANCHI
GROUND FLOOR, 8H AND 81, NATION PRINTERS, NAMKUM INDUSTRIAL AREA,, LOWADIH, RANCHI
834010</v>
          </cell>
          <cell r="G6042">
            <v>9709225271</v>
          </cell>
          <cell r="K6042" t="str">
            <v>BRFC373676</v>
          </cell>
          <cell r="W6042">
            <v>44700</v>
          </cell>
          <cell r="Z6042">
            <v>1898</v>
          </cell>
        </row>
        <row r="6043">
          <cell r="E6043" t="str">
            <v>NAMKUN INDUSTRIAL AREA,RANCHI
834010</v>
          </cell>
          <cell r="G6043">
            <v>8340452790</v>
          </cell>
          <cell r="K6043" t="str">
            <v>BUDS034771</v>
          </cell>
          <cell r="W6043">
            <v>44700</v>
          </cell>
          <cell r="Z6043">
            <v>458</v>
          </cell>
        </row>
        <row r="6044">
          <cell r="E6044" t="str">
            <v>RAMGARH,JHARKHAND
825101
RAMGARH</v>
          </cell>
          <cell r="G6044">
            <v>9798534885</v>
          </cell>
          <cell r="K6044" t="str">
            <v>BSGC376585</v>
          </cell>
          <cell r="W6044">
            <v>44700</v>
          </cell>
          <cell r="Z6044">
            <v>9004</v>
          </cell>
        </row>
        <row r="6045">
          <cell r="E6045" t="str">
            <v>TETULWARI</v>
          </cell>
          <cell r="G6045">
            <v>9835747740</v>
          </cell>
          <cell r="K6045" t="str">
            <v>BTGD162296</v>
          </cell>
          <cell r="W6045">
            <v>44700</v>
          </cell>
          <cell r="Z6045">
            <v>1069</v>
          </cell>
        </row>
        <row r="6046">
          <cell r="E6046" t="str">
            <v>C/O - PREM PRAKASH AGARWAL, OPP - HILLVIEW FUEL STATION, GODHUR, P.O - KUSUNDA, DHANBAD</v>
          </cell>
          <cell r="G6046">
            <v>7295943617</v>
          </cell>
          <cell r="K6046" t="str">
            <v>BTED162217</v>
          </cell>
          <cell r="W6046">
            <v>44700</v>
          </cell>
          <cell r="Z6046">
            <v>4228</v>
          </cell>
        </row>
        <row r="6047">
          <cell r="E6047" t="str">
            <v>KOKAR INDUSTRIAL AREA,RANCHI
834002
KOKAR INDUSTRIAL AREA</v>
          </cell>
          <cell r="G6047">
            <v>9771441275</v>
          </cell>
          <cell r="K6047" t="str">
            <v>BRKC371988</v>
          </cell>
          <cell r="W6047">
            <v>44699</v>
          </cell>
          <cell r="Z6047">
            <v>7774</v>
          </cell>
        </row>
        <row r="6048">
          <cell r="E6048" t="str">
            <v>RAMGRAH BAZAR SAMITI, RAMGRAH</v>
          </cell>
          <cell r="G6048">
            <v>8092762251</v>
          </cell>
          <cell r="K6048" t="str">
            <v>BULC370861</v>
          </cell>
          <cell r="W6048">
            <v>44699</v>
          </cell>
          <cell r="Z6048">
            <v>852</v>
          </cell>
        </row>
        <row r="6049">
          <cell r="E6049" t="str">
            <v>KOKAR, RANCHI</v>
          </cell>
          <cell r="G6049">
            <v>8051191796</v>
          </cell>
          <cell r="K6049" t="str">
            <v>BRGD161233</v>
          </cell>
          <cell r="W6049">
            <v>44699</v>
          </cell>
          <cell r="Z6049">
            <v>8543</v>
          </cell>
        </row>
        <row r="6050">
          <cell r="E6050" t="str">
            <v>BAZAR SAMITI,RAMGARH
829122</v>
          </cell>
          <cell r="G6050">
            <v>9103498679</v>
          </cell>
          <cell r="K6050" t="str">
            <v>BTGC379081</v>
          </cell>
          <cell r="W6050">
            <v>44699</v>
          </cell>
          <cell r="Z6050">
            <v>3531</v>
          </cell>
        </row>
        <row r="6051">
          <cell r="E6051" t="str">
            <v>Chiturdih, Dhanbad.</v>
          </cell>
          <cell r="G6051">
            <v>9981519401</v>
          </cell>
          <cell r="K6051" t="str">
            <v>BTDD162192</v>
          </cell>
          <cell r="W6051">
            <v>44699</v>
          </cell>
          <cell r="Z6051">
            <v>3016</v>
          </cell>
        </row>
        <row r="6052">
          <cell r="E6052" t="str">
            <v>C/O PALANIAPPAN CHANDRAN, KATTUKOTTAL, PAITHUR, P.O- ATTUR TK,SALEM, TAMILNADU</v>
          </cell>
          <cell r="G6052">
            <v>8809338483</v>
          </cell>
          <cell r="K6052" t="str">
            <v>BSAD230391</v>
          </cell>
          <cell r="W6052">
            <v>44699</v>
          </cell>
          <cell r="Z6052">
            <v>3910</v>
          </cell>
        </row>
        <row r="6053">
          <cell r="E6053" t="str">
            <v>KOKAR, RANCHI</v>
          </cell>
          <cell r="G6053">
            <v>8051191796</v>
          </cell>
          <cell r="K6053" t="str">
            <v>BRGD161233</v>
          </cell>
          <cell r="W6053">
            <v>44698</v>
          </cell>
          <cell r="Z6053">
            <v>9722</v>
          </cell>
        </row>
        <row r="6054">
          <cell r="E6054" t="str">
            <v>KATHITAND, RANCHI</v>
          </cell>
          <cell r="G6054">
            <v>7904455688</v>
          </cell>
          <cell r="K6054" t="str">
            <v>BSLD230361</v>
          </cell>
          <cell r="W6054">
            <v>44697</v>
          </cell>
          <cell r="Z6054">
            <v>2474</v>
          </cell>
        </row>
        <row r="6055">
          <cell r="E6055" t="str">
            <v>NAGARI, RANCHI
834006</v>
          </cell>
          <cell r="G6055">
            <v>7255848442</v>
          </cell>
          <cell r="K6055" t="str">
            <v>BRAC372524</v>
          </cell>
          <cell r="W6055">
            <v>44697</v>
          </cell>
          <cell r="Z6055">
            <v>18837</v>
          </cell>
        </row>
        <row r="6056">
          <cell r="E6056" t="str">
            <v>NAMKUM INDUSTRIAL AREA,RANCHI
834010</v>
          </cell>
          <cell r="G6056">
            <v>9386408111</v>
          </cell>
          <cell r="K6056" t="str">
            <v>BRHS035337</v>
          </cell>
          <cell r="W6056">
            <v>44697</v>
          </cell>
          <cell r="Z6056">
            <v>6703</v>
          </cell>
        </row>
        <row r="6057">
          <cell r="E6057" t="str">
            <v>NAMKUM INDUSTRIAL AREA,RANCHI
834010</v>
          </cell>
          <cell r="G6057">
            <v>9386408111</v>
          </cell>
          <cell r="K6057" t="str">
            <v>GOCC370403</v>
          </cell>
          <cell r="W6057">
            <v>44697</v>
          </cell>
          <cell r="Z6057">
            <v>12920</v>
          </cell>
        </row>
        <row r="6058">
          <cell r="E6058" t="str">
            <v>KHURPANIA, KHASHMAHAL, PHUSHRO</v>
          </cell>
          <cell r="G6058">
            <v>7079920159</v>
          </cell>
          <cell r="K6058" t="str">
            <v>BTHD162350</v>
          </cell>
          <cell r="W6058">
            <v>44697</v>
          </cell>
          <cell r="Z6058">
            <v>1069</v>
          </cell>
        </row>
        <row r="6059">
          <cell r="E6059" t="str">
            <v>C/O - PREM PRAKASH AGARWAL, OPP - HILLVIEW FUEL STATION, GODHUR, P.O - KUSUNDA, DHANBAD</v>
          </cell>
          <cell r="G6059">
            <v>7295943617</v>
          </cell>
          <cell r="K6059" t="str">
            <v>BTED162217</v>
          </cell>
          <cell r="W6059">
            <v>44697</v>
          </cell>
          <cell r="Z6059">
            <v>4209</v>
          </cell>
        </row>
        <row r="6060">
          <cell r="E6060" t="str">
            <v>RAMGARH,JHARKHAND
825101
RAMGARH</v>
          </cell>
          <cell r="G6060">
            <v>6201431636</v>
          </cell>
          <cell r="K6060" t="str">
            <v>BSGC376585</v>
          </cell>
          <cell r="W6060">
            <v>44697</v>
          </cell>
          <cell r="Z6060">
            <v>7434</v>
          </cell>
        </row>
        <row r="6061">
          <cell r="E6061" t="str">
            <v>JASIDIH, DEOGHAR
814142</v>
          </cell>
          <cell r="G6061">
            <v>9431794974</v>
          </cell>
          <cell r="K6061" t="str">
            <v>BSBC375571</v>
          </cell>
          <cell r="W6061">
            <v>44696</v>
          </cell>
          <cell r="Z6061">
            <v>2166</v>
          </cell>
        </row>
        <row r="6062">
          <cell r="E6062" t="str">
            <v>NICHITPUR</v>
          </cell>
          <cell r="G6062">
            <v>7667981242</v>
          </cell>
          <cell r="K6062" t="str">
            <v>BUCD162696</v>
          </cell>
          <cell r="W6062">
            <v>44696</v>
          </cell>
          <cell r="Z6062">
            <v>1663</v>
          </cell>
        </row>
        <row r="6063">
          <cell r="E6063" t="str">
            <v>BALUMATH, LATEHAR</v>
          </cell>
          <cell r="G6063">
            <v>9949777444</v>
          </cell>
          <cell r="K6063" t="str">
            <v>BSJD161380</v>
          </cell>
          <cell r="W6063">
            <v>44696</v>
          </cell>
          <cell r="Z6063">
            <v>2062</v>
          </cell>
        </row>
        <row r="6064">
          <cell r="E6064" t="str">
            <v>KOKAR,INDUSTRIAL AREA,RANCHI
834002
RANCHI</v>
          </cell>
          <cell r="G6064">
            <v>7781017919</v>
          </cell>
          <cell r="K6064" t="str">
            <v>BMKC370048</v>
          </cell>
          <cell r="W6064">
            <v>44695</v>
          </cell>
          <cell r="Z6064">
            <v>21183</v>
          </cell>
        </row>
        <row r="6065">
          <cell r="E6065" t="str">
            <v>KOKAR INDUSTRIAL AREA,RANCHI
834001</v>
          </cell>
          <cell r="G6065"/>
          <cell r="K6065" t="str">
            <v>BPIC370386</v>
          </cell>
          <cell r="W6065">
            <v>44695</v>
          </cell>
          <cell r="Z6065">
            <v>10786</v>
          </cell>
        </row>
        <row r="6066">
          <cell r="E6066" t="str">
            <v>HAZARIBAGH</v>
          </cell>
          <cell r="G6066">
            <v>7634075471</v>
          </cell>
          <cell r="K6066" t="str">
            <v>BUKC370622</v>
          </cell>
          <cell r="W6066">
            <v>44695</v>
          </cell>
          <cell r="Z6066">
            <v>1670</v>
          </cell>
        </row>
        <row r="6067">
          <cell r="E6067" t="str">
            <v>LOHARDAGA,JHARKHAND
LOHARDAGA, MOB. NO.9661111900
835302
LOHARDAGA</v>
          </cell>
          <cell r="G6067">
            <v>8709406268</v>
          </cell>
          <cell r="K6067" t="str">
            <v>BQFS031084</v>
          </cell>
          <cell r="W6067">
            <v>44695</v>
          </cell>
          <cell r="Z6067">
            <v>24304</v>
          </cell>
        </row>
        <row r="6068">
          <cell r="E6068" t="str">
            <v>RANCHI</v>
          </cell>
          <cell r="G6068">
            <v>8709406268</v>
          </cell>
          <cell r="K6068" t="str">
            <v>BKDS031405</v>
          </cell>
          <cell r="W6068">
            <v>44695</v>
          </cell>
          <cell r="Z6068">
            <v>19107</v>
          </cell>
        </row>
        <row r="6069">
          <cell r="E6069" t="str">
            <v>KOKAR INDUSTRIAL AREA</v>
          </cell>
          <cell r="G6069">
            <v>8404802065</v>
          </cell>
          <cell r="K6069" t="str">
            <v>BVKC374486</v>
          </cell>
          <cell r="W6069">
            <v>44695</v>
          </cell>
          <cell r="Z6069">
            <v>111</v>
          </cell>
        </row>
        <row r="6070">
          <cell r="E6070" t="str">
            <v>BAZAR SAMITI,RAMGARH
829122</v>
          </cell>
          <cell r="G6070">
            <v>9103498679</v>
          </cell>
          <cell r="K6070" t="str">
            <v>BTGC379081</v>
          </cell>
          <cell r="W6070">
            <v>44695</v>
          </cell>
          <cell r="Z6070">
            <v>3510</v>
          </cell>
        </row>
        <row r="6071">
          <cell r="E6071" t="str">
            <v>HAZARIBAGH
RANCHI JHARKHAND 834002
INDIA</v>
          </cell>
          <cell r="G6071">
            <v>7361044448</v>
          </cell>
          <cell r="K6071" t="str">
            <v>BKAS030685</v>
          </cell>
          <cell r="W6071">
            <v>44695</v>
          </cell>
          <cell r="Z6071">
            <v>39406</v>
          </cell>
        </row>
        <row r="6072">
          <cell r="E6072" t="str">
            <v>BAZAR SAMITI,RAMGARH
829122</v>
          </cell>
          <cell r="G6072">
            <v>6207099427</v>
          </cell>
          <cell r="K6072" t="str">
            <v>BSBC375576</v>
          </cell>
          <cell r="W6072">
            <v>44695</v>
          </cell>
          <cell r="Z6072">
            <v>6505</v>
          </cell>
        </row>
        <row r="6073">
          <cell r="E6073" t="str">
            <v>CHATTARPUR, DALTAINGANJ</v>
          </cell>
          <cell r="G6073">
            <v>9416185862</v>
          </cell>
          <cell r="K6073" t="str">
            <v>BUED220691</v>
          </cell>
          <cell r="W6073">
            <v>44695</v>
          </cell>
          <cell r="Z6073">
            <v>970</v>
          </cell>
        </row>
        <row r="6074">
          <cell r="E6074" t="str">
            <v>CHANDIL BAZAR</v>
          </cell>
          <cell r="G6074">
            <v>9123594446</v>
          </cell>
          <cell r="K6074" t="str">
            <v>BRKD160684</v>
          </cell>
          <cell r="W6074">
            <v>44695</v>
          </cell>
          <cell r="Z6074">
            <v>2077</v>
          </cell>
        </row>
        <row r="6075">
          <cell r="E6075" t="str">
            <v>TUPUDANA, RANCHI</v>
          </cell>
          <cell r="G6075">
            <v>8102915586</v>
          </cell>
          <cell r="K6075" t="str">
            <v>BUDC372327</v>
          </cell>
          <cell r="W6075">
            <v>44694</v>
          </cell>
          <cell r="Z6075">
            <v>2952</v>
          </cell>
        </row>
        <row r="6076">
          <cell r="E6076" t="str">
            <v>CHATTARPUR, DALTAINGANJ</v>
          </cell>
          <cell r="G6076">
            <v>9416185862</v>
          </cell>
          <cell r="K6076" t="str">
            <v>BUED220691</v>
          </cell>
          <cell r="W6076">
            <v>44694</v>
          </cell>
          <cell r="Z6076">
            <v>1626</v>
          </cell>
        </row>
        <row r="6077">
          <cell r="E6077" t="str">
            <v>KATRAS, DHANBAD</v>
          </cell>
          <cell r="G6077">
            <v>8210106692</v>
          </cell>
          <cell r="K6077" t="str">
            <v>BRBD160892</v>
          </cell>
          <cell r="W6077">
            <v>44694</v>
          </cell>
          <cell r="Z6077">
            <v>5850</v>
          </cell>
        </row>
        <row r="6078">
          <cell r="E6078" t="str">
            <v>KATRAS, DHANBAD</v>
          </cell>
          <cell r="G6078">
            <v>8210106692</v>
          </cell>
          <cell r="K6078" t="str">
            <v>BRBD160901</v>
          </cell>
          <cell r="W6078">
            <v>44694</v>
          </cell>
          <cell r="Z6078">
            <v>2243</v>
          </cell>
        </row>
        <row r="6079">
          <cell r="E6079" t="str">
            <v>Chiturdih, Dhanbad.</v>
          </cell>
          <cell r="G6079">
            <v>9981519401</v>
          </cell>
          <cell r="K6079" t="str">
            <v>BTDD162192</v>
          </cell>
          <cell r="W6079">
            <v>44694</v>
          </cell>
          <cell r="Z6079">
            <v>2996</v>
          </cell>
        </row>
        <row r="6080">
          <cell r="E6080" t="str">
            <v>DIBDIH, RANCHI
834002</v>
          </cell>
          <cell r="G6080">
            <v>8102915589</v>
          </cell>
          <cell r="K6080" t="str">
            <v>BTEC378588</v>
          </cell>
          <cell r="W6080">
            <v>44693</v>
          </cell>
          <cell r="Z6080">
            <v>2020</v>
          </cell>
        </row>
        <row r="6081">
          <cell r="E6081" t="str">
            <v>RAMPUR, RANCHI</v>
          </cell>
          <cell r="G6081">
            <v>8698019221</v>
          </cell>
          <cell r="K6081" t="str">
            <v>BRCS033785</v>
          </cell>
          <cell r="W6081">
            <v>44693</v>
          </cell>
          <cell r="Z6081">
            <v>8094</v>
          </cell>
        </row>
        <row r="6082">
          <cell r="E6082" t="str">
            <v>SHEETLA PRASAD SINGH,, MISHRA PADA, NEAR DURGA MANDIR,, JHARIA, DHANBAD - 828 111, JHARKHAND.</v>
          </cell>
          <cell r="G6082">
            <v>7644045555</v>
          </cell>
          <cell r="K6082" t="str">
            <v>BTDD162169</v>
          </cell>
          <cell r="W6082">
            <v>44693</v>
          </cell>
          <cell r="Z6082">
            <v>7622</v>
          </cell>
        </row>
        <row r="6083">
          <cell r="E6083" t="str">
            <v>JHARIA, DHANBAD</v>
          </cell>
          <cell r="G6083">
            <v>7873039065</v>
          </cell>
          <cell r="K6083" t="str">
            <v>BRHD161304</v>
          </cell>
          <cell r="W6083">
            <v>44693</v>
          </cell>
          <cell r="Z6083">
            <v>2835</v>
          </cell>
        </row>
        <row r="6084">
          <cell r="E6084" t="str">
            <v>TAPIN PROJECT, CHARHI</v>
          </cell>
          <cell r="G6084">
            <v>6204816691</v>
          </cell>
          <cell r="K6084" t="str">
            <v>BVLD163067</v>
          </cell>
          <cell r="W6084">
            <v>44692</v>
          </cell>
          <cell r="Z6084">
            <v>1</v>
          </cell>
        </row>
        <row r="6085">
          <cell r="E6085" t="str">
            <v>TETULMARI, DHANBAD</v>
          </cell>
          <cell r="G6085">
            <v>6203273412</v>
          </cell>
          <cell r="K6085" t="str">
            <v>BVLD163040</v>
          </cell>
          <cell r="W6085">
            <v>44692</v>
          </cell>
          <cell r="Z6085">
            <v>1</v>
          </cell>
        </row>
        <row r="6086">
          <cell r="E6086" t="str">
            <v>RING ROAD, RAMPUR, RANCHI
834010</v>
          </cell>
          <cell r="G6086">
            <v>8698019221</v>
          </cell>
          <cell r="K6086" t="str">
            <v>BRCS033809</v>
          </cell>
          <cell r="W6086">
            <v>44692</v>
          </cell>
          <cell r="Z6086">
            <v>7905</v>
          </cell>
        </row>
        <row r="6087">
          <cell r="E6087" t="str">
            <v>RING ROAD, RAMPUR, RANCHI
834010</v>
          </cell>
          <cell r="G6087">
            <v>8698019221</v>
          </cell>
          <cell r="K6087" t="str">
            <v>BRBS033681</v>
          </cell>
          <cell r="W6087">
            <v>44692</v>
          </cell>
          <cell r="Z6087">
            <v>7399</v>
          </cell>
        </row>
        <row r="6088">
          <cell r="E6088" t="str">
            <v>RING ROAD, RAMPUR, RANCHI
834010</v>
          </cell>
          <cell r="G6088">
            <v>8698019221</v>
          </cell>
          <cell r="K6088" t="str">
            <v>BRCS033813</v>
          </cell>
          <cell r="W6088">
            <v>44692</v>
          </cell>
          <cell r="Z6088">
            <v>7990</v>
          </cell>
        </row>
        <row r="6089">
          <cell r="E6089" t="str">
            <v>BEDMAKKA, HAZARIBAGH</v>
          </cell>
          <cell r="G6089">
            <v>9162900724</v>
          </cell>
          <cell r="K6089" t="str">
            <v>BVJC374202</v>
          </cell>
          <cell r="W6089">
            <v>44692</v>
          </cell>
          <cell r="Z6089">
            <v>0</v>
          </cell>
        </row>
        <row r="6090">
          <cell r="E6090" t="str">
            <v>TUPUDANA INDUSTRIAL AREA, RANCHI
PLOT NO. 114, TUPUDANA INDUSTRIAL AREA, TUPUDANA,HATIA, RANCHI
834002
RANCHI</v>
          </cell>
          <cell r="G6090">
            <v>8709670947</v>
          </cell>
          <cell r="K6090" t="str">
            <v>BNAS040245</v>
          </cell>
          <cell r="W6090">
            <v>44692</v>
          </cell>
          <cell r="Z6090">
            <v>45413</v>
          </cell>
        </row>
        <row r="6091">
          <cell r="E6091" t="str">
            <v>PHASE - IV, PLOT NO. - IV-C/3 P AND IV-C/2 P, BOKARO INDUSTRIAL AREA, BALIDIH, BOKARO
PHASE - IV, PLOT NO. - IV-C/3 P AND IV-C/2 P, BOKARO INDUSTRIAL AREA, BALIDIH, BOKARO
827014</v>
          </cell>
          <cell r="G6091">
            <v>9814340048</v>
          </cell>
          <cell r="K6091" t="str">
            <v>BSDS037649</v>
          </cell>
          <cell r="W6091">
            <v>44692</v>
          </cell>
          <cell r="Z6091">
            <v>15041</v>
          </cell>
        </row>
        <row r="6092">
          <cell r="E6092" t="str">
            <v>KUSUNDA DHANBAD</v>
          </cell>
          <cell r="G6092">
            <v>9570178502</v>
          </cell>
          <cell r="K6092" t="str">
            <v>BRDD161036</v>
          </cell>
          <cell r="W6092">
            <v>44692</v>
          </cell>
          <cell r="Z6092">
            <v>4100</v>
          </cell>
        </row>
        <row r="6093">
          <cell r="E6093" t="str">
            <v>DHANBAD</v>
          </cell>
          <cell r="G6093">
            <v>9570178502</v>
          </cell>
          <cell r="K6093" t="str">
            <v>BTFD162244</v>
          </cell>
          <cell r="W6093">
            <v>44692</v>
          </cell>
          <cell r="Z6093">
            <v>5589</v>
          </cell>
        </row>
        <row r="6094">
          <cell r="E6094" t="str">
            <v>RANCHI</v>
          </cell>
          <cell r="G6094">
            <v>9430143630</v>
          </cell>
          <cell r="K6094" t="str">
            <v>BVJC374172</v>
          </cell>
          <cell r="W6094">
            <v>44691</v>
          </cell>
          <cell r="Z6094">
            <v>1</v>
          </cell>
        </row>
        <row r="6095">
          <cell r="E6095" t="str">
            <v>RAMGRAH BAZAR SAMITI, RAMGRAH</v>
          </cell>
          <cell r="G6095">
            <v>8092762251</v>
          </cell>
          <cell r="K6095" t="str">
            <v>BULC370861</v>
          </cell>
          <cell r="W6095">
            <v>44691</v>
          </cell>
          <cell r="Z6095">
            <v>809</v>
          </cell>
        </row>
        <row r="6096">
          <cell r="E6096" t="str">
            <v>RANCHI ROAD,RAMGARH 
DIGWAR,RAMGARH
829122
DIGWAR , RANCHI ROAD ,</v>
          </cell>
          <cell r="G6096">
            <v>7004848564</v>
          </cell>
          <cell r="K6096" t="str">
            <v>GOAC370220</v>
          </cell>
          <cell r="W6096">
            <v>44691</v>
          </cell>
          <cell r="Z6096">
            <v>10775</v>
          </cell>
        </row>
        <row r="6097">
          <cell r="E6097" t="str">
            <v>RANCHI ROAD,RAMGARH 
DIGWAR,RAMGARH
829122
DIGWAR , RANCHI ROAD ,</v>
          </cell>
          <cell r="G6097">
            <v>7004848564</v>
          </cell>
          <cell r="K6097" t="str">
            <v>BSFC376459</v>
          </cell>
          <cell r="W6097">
            <v>44691</v>
          </cell>
          <cell r="Z6097">
            <v>7593</v>
          </cell>
        </row>
        <row r="6098">
          <cell r="E6098" t="str">
            <v>SAHEBGANJ, JHARKHAND</v>
          </cell>
          <cell r="G6098">
            <v>8809703041</v>
          </cell>
          <cell r="K6098" t="str">
            <v>BNBD160162</v>
          </cell>
          <cell r="W6098">
            <v>44691</v>
          </cell>
          <cell r="Z6098">
            <v>6890</v>
          </cell>
        </row>
        <row r="6099">
          <cell r="E6099" t="str">
            <v>TIPUDANA RANCHI</v>
          </cell>
          <cell r="G6099">
            <v>7979908397</v>
          </cell>
          <cell r="K6099" t="str">
            <v>BPBD200118</v>
          </cell>
          <cell r="W6099">
            <v>44691</v>
          </cell>
          <cell r="Z6099">
            <v>6338</v>
          </cell>
        </row>
        <row r="6100">
          <cell r="E6100" t="str">
            <v>Chiturdih, Dhanbad.</v>
          </cell>
          <cell r="G6100">
            <v>9981519401</v>
          </cell>
          <cell r="K6100" t="str">
            <v>BTDD162192</v>
          </cell>
          <cell r="W6100">
            <v>44691</v>
          </cell>
          <cell r="Z6100">
            <v>2985</v>
          </cell>
        </row>
        <row r="6101">
          <cell r="E6101" t="str">
            <v>RANCHI</v>
          </cell>
          <cell r="G6101">
            <v>9430143630</v>
          </cell>
          <cell r="K6101" t="str">
            <v>BVJC374172</v>
          </cell>
          <cell r="W6101">
            <v>44691</v>
          </cell>
          <cell r="Z6101">
            <v>0</v>
          </cell>
        </row>
        <row r="6102">
          <cell r="E6102" t="str">
            <v>JHUMRI TILAIYA, KODERMA</v>
          </cell>
          <cell r="G6102">
            <v>9430001757</v>
          </cell>
          <cell r="K6102" t="str">
            <v>BUHS047551</v>
          </cell>
          <cell r="W6102">
            <v>44691</v>
          </cell>
          <cell r="Z6102">
            <v>0</v>
          </cell>
        </row>
        <row r="6103">
          <cell r="E6103" t="str">
            <v>SHEETLA PRASAD SINGH,, MISHRA PADA, NEAR DURGA MANDIR,, JHARIA, DHANBAD - 828 111, JHARKHAND.</v>
          </cell>
          <cell r="G6103">
            <v>6202687246</v>
          </cell>
          <cell r="K6103" t="str">
            <v>BTCD162149</v>
          </cell>
          <cell r="W6103">
            <v>44691</v>
          </cell>
          <cell r="Z6103">
            <v>4502</v>
          </cell>
        </row>
        <row r="6104">
          <cell r="E6104" t="str">
            <v>BHOWRA</v>
          </cell>
          <cell r="G6104">
            <v>6207280765</v>
          </cell>
          <cell r="K6104" t="str">
            <v>BUDD162713</v>
          </cell>
          <cell r="W6104">
            <v>44691</v>
          </cell>
          <cell r="Z6104">
            <v>752</v>
          </cell>
        </row>
        <row r="6105">
          <cell r="E6105" t="str">
            <v>RANCHI</v>
          </cell>
          <cell r="G6105">
            <v>9973686006</v>
          </cell>
          <cell r="K6105" t="str">
            <v>BLIS031950</v>
          </cell>
          <cell r="W6105">
            <v>44690</v>
          </cell>
          <cell r="Z6105">
            <v>25133</v>
          </cell>
        </row>
        <row r="6106">
          <cell r="E6106" t="str">
            <v>TATISILWAI, JHARKHAND
835103</v>
          </cell>
          <cell r="G6106">
            <v>6200160428</v>
          </cell>
          <cell r="K6106" t="str">
            <v>BQHS040705</v>
          </cell>
          <cell r="W6106">
            <v>44690</v>
          </cell>
          <cell r="Z6106">
            <v>18568</v>
          </cell>
        </row>
        <row r="6107">
          <cell r="E6107" t="str">
            <v>SIDRAUL, NAMKUM, RANCHI
834010
SIDRAUL, NAMKUM, RANCHI</v>
          </cell>
          <cell r="G6107">
            <v>9993423669</v>
          </cell>
          <cell r="K6107" t="str">
            <v>UOHS030121</v>
          </cell>
          <cell r="W6107">
            <v>44690</v>
          </cell>
          <cell r="Z6107">
            <v>16336</v>
          </cell>
        </row>
        <row r="6108">
          <cell r="E6108" t="str">
            <v>NAGRI,RANCHI
835303</v>
          </cell>
          <cell r="G6108">
            <v>7633997333</v>
          </cell>
          <cell r="K6108" t="str">
            <v>BJDET70060</v>
          </cell>
          <cell r="W6108">
            <v>44690</v>
          </cell>
          <cell r="Z6108">
            <v>0</v>
          </cell>
        </row>
        <row r="6109">
          <cell r="E6109" t="str">
            <v>SHEETLA PRASAD SINGH,, MISHRA PADA, NEAR DURGA MANDIR,, JHARIA, DHANBAD - 828 111, JHARKHAND.</v>
          </cell>
          <cell r="G6109">
            <v>6202687246</v>
          </cell>
          <cell r="K6109" t="str">
            <v>BTDD162169</v>
          </cell>
          <cell r="W6109">
            <v>44690</v>
          </cell>
          <cell r="Z6109">
            <v>559</v>
          </cell>
        </row>
        <row r="6110">
          <cell r="E6110" t="str">
            <v>TATISILWAI, JHARKHAND
835103</v>
          </cell>
          <cell r="G6110">
            <v>6200160428</v>
          </cell>
          <cell r="K6110" t="str">
            <v>BQGS031413</v>
          </cell>
          <cell r="W6110">
            <v>44690</v>
          </cell>
          <cell r="Z6110">
            <v>16367</v>
          </cell>
        </row>
        <row r="6111">
          <cell r="E6111" t="str">
            <v>TUPUDANA INDUSTRIAL AREA, RANCHI
PLOT NO. - 45 &amp; 46, TUPUDAN AINDUSTRIAL AREA, TUPUDANA, HATIA, RANCHI
834003
TIPUDANA INDUSTRIAL AREA</v>
          </cell>
          <cell r="G6111">
            <v>7717734248</v>
          </cell>
          <cell r="K6111" t="str">
            <v>BQBS033819</v>
          </cell>
          <cell r="W6111">
            <v>44690</v>
          </cell>
          <cell r="Z6111">
            <v>24264</v>
          </cell>
        </row>
        <row r="6112">
          <cell r="E6112" t="str">
            <v>URMILA TOWER, ROOM NO. 805, DHANBAD</v>
          </cell>
          <cell r="G6112">
            <v>6202842173</v>
          </cell>
          <cell r="K6112" t="str">
            <v>BTKD162074</v>
          </cell>
          <cell r="W6112">
            <v>44690</v>
          </cell>
          <cell r="Z6112">
            <v>4429</v>
          </cell>
        </row>
        <row r="6113">
          <cell r="E6113" t="str">
            <v>TUPUDANA INDUSTRIAL AREA, RANCHI
PLOT NO. 114, TUPUDANA INDUSTRIAL AREA, TUPUDANA,HATIA, RANCHI
834002
RANCHI</v>
          </cell>
          <cell r="G6113">
            <v>7248899000</v>
          </cell>
          <cell r="K6113" t="str">
            <v>BNAS040245</v>
          </cell>
          <cell r="W6113">
            <v>44688</v>
          </cell>
          <cell r="Z6113">
            <v>45412</v>
          </cell>
        </row>
        <row r="6114">
          <cell r="E6114" t="str">
            <v>LATEHAR</v>
          </cell>
          <cell r="G6114">
            <v>9934700413</v>
          </cell>
          <cell r="K6114" t="str">
            <v>BRID161341</v>
          </cell>
          <cell r="W6114">
            <v>44688</v>
          </cell>
          <cell r="Z6114">
            <v>4106</v>
          </cell>
        </row>
        <row r="6115">
          <cell r="E6115" t="str">
            <v>PLOT NO 716,VILL-RUKKA,
835219</v>
          </cell>
          <cell r="G6115">
            <v>9791019799</v>
          </cell>
          <cell r="K6115" t="str">
            <v>BSKS036366</v>
          </cell>
          <cell r="W6115">
            <v>44688</v>
          </cell>
          <cell r="Z6115">
            <v>15901</v>
          </cell>
        </row>
        <row r="6116">
          <cell r="E6116" t="str">
            <v>PLOT NO 716,VILL-RUKKA,
835219</v>
          </cell>
          <cell r="G6116">
            <v>9791019799</v>
          </cell>
          <cell r="K6116" t="str">
            <v>BSKS036365</v>
          </cell>
          <cell r="W6116">
            <v>44688</v>
          </cell>
          <cell r="Z6116">
            <v>12211</v>
          </cell>
        </row>
        <row r="6117">
          <cell r="E6117" t="str">
            <v>CHAS BOKARO</v>
          </cell>
          <cell r="G6117">
            <v>9135780550</v>
          </cell>
          <cell r="K6117" t="str">
            <v>BPJD200007</v>
          </cell>
          <cell r="W6117">
            <v>44688</v>
          </cell>
          <cell r="Z6117">
            <v>14487</v>
          </cell>
        </row>
        <row r="6118">
          <cell r="E6118" t="str">
            <v>TATULMURI, DHANBAD</v>
          </cell>
          <cell r="G6118">
            <v>6203273412</v>
          </cell>
          <cell r="K6118" t="str">
            <v>BUGD162852</v>
          </cell>
          <cell r="W6118">
            <v>44688</v>
          </cell>
          <cell r="Z6118">
            <v>750</v>
          </cell>
        </row>
        <row r="6119">
          <cell r="E6119" t="str">
            <v>ADMINISTRATIVE BLOCK, MECHINICAL DEPARTMENT, DHANBAD</v>
          </cell>
          <cell r="G6119">
            <v>9471192437</v>
          </cell>
          <cell r="K6119" t="str">
            <v>BUIS036656</v>
          </cell>
          <cell r="W6119">
            <v>44688</v>
          </cell>
          <cell r="Z6119">
            <v>1</v>
          </cell>
        </row>
        <row r="6120">
          <cell r="E6120" t="str">
            <v>CHAKAY, LAKHISARAI</v>
          </cell>
          <cell r="G6120">
            <v>7486815310</v>
          </cell>
          <cell r="K6120" t="str">
            <v>BUKD230773</v>
          </cell>
          <cell r="W6120">
            <v>44688</v>
          </cell>
          <cell r="Z6120">
            <v>541</v>
          </cell>
        </row>
        <row r="6121">
          <cell r="E6121" t="str">
            <v>DUMRI, JHARKHAND</v>
          </cell>
          <cell r="G6121">
            <v>6204545670</v>
          </cell>
          <cell r="K6121" t="str">
            <v>BSFD161830</v>
          </cell>
          <cell r="W6121">
            <v>44688</v>
          </cell>
          <cell r="Z6121">
            <v>3568</v>
          </cell>
        </row>
        <row r="6122">
          <cell r="E6122" t="str">
            <v>TAPIN PROJECT, TAPIN</v>
          </cell>
          <cell r="G6122">
            <v>6207628876</v>
          </cell>
          <cell r="K6122" t="str">
            <v>BUID162953</v>
          </cell>
          <cell r="W6122">
            <v>44688</v>
          </cell>
          <cell r="Z6122">
            <v>487</v>
          </cell>
        </row>
        <row r="6123">
          <cell r="E6123" t="str">
            <v>CHUTIA, RANCHI</v>
          </cell>
          <cell r="G6123">
            <v>9939622140</v>
          </cell>
          <cell r="K6123" t="str">
            <v>BUFD162814</v>
          </cell>
          <cell r="W6123">
            <v>44688</v>
          </cell>
          <cell r="Z6123">
            <v>1372</v>
          </cell>
        </row>
        <row r="6124">
          <cell r="E6124" t="str">
            <v>POLICE LINR, SHEIKHPURA</v>
          </cell>
          <cell r="G6124">
            <v>7782976533</v>
          </cell>
          <cell r="K6124" t="str">
            <v>BOJD160012</v>
          </cell>
          <cell r="W6124">
            <v>44687</v>
          </cell>
          <cell r="Z6124">
            <v>4025</v>
          </cell>
        </row>
        <row r="6125">
          <cell r="E6125" t="str">
            <v>HESLA,RAMGARH
829101</v>
          </cell>
          <cell r="G6125">
            <v>7526823341</v>
          </cell>
          <cell r="K6125" t="str">
            <v>BSJS035917</v>
          </cell>
          <cell r="W6125">
            <v>44687</v>
          </cell>
          <cell r="Z6125">
            <v>24178</v>
          </cell>
        </row>
        <row r="6126">
          <cell r="E6126" t="str">
            <v>HESLA,RAMGARH
829101</v>
          </cell>
          <cell r="G6126">
            <v>8862948833</v>
          </cell>
          <cell r="K6126" t="str">
            <v>BSDS037710</v>
          </cell>
          <cell r="W6126">
            <v>44687</v>
          </cell>
          <cell r="Z6126">
            <v>17824</v>
          </cell>
        </row>
        <row r="6127">
          <cell r="E6127" t="str">
            <v>DALADALI, RANCHI</v>
          </cell>
          <cell r="G6127">
            <v>9199364073</v>
          </cell>
          <cell r="K6127" t="str">
            <v>BVKD163010</v>
          </cell>
          <cell r="W6127">
            <v>44687</v>
          </cell>
          <cell r="Z6127">
            <v>4</v>
          </cell>
        </row>
        <row r="6128">
          <cell r="E6128" t="str">
            <v>UNIT OF HERITAGE LANDMARKS AUTOWORLD PVT. LTD., NEAR KAMRE AASHRAM, P.O. KAMRE, RATU ROAD, RANCHI
835214</v>
          </cell>
          <cell r="G6128">
            <v>8102800076</v>
          </cell>
          <cell r="K6128" t="str">
            <v>BTJC377158</v>
          </cell>
          <cell r="W6128">
            <v>44687</v>
          </cell>
          <cell r="Z6128">
            <v>5416</v>
          </cell>
        </row>
        <row r="6129">
          <cell r="E6129" t="str">
            <v>POLICE LINR, SHEIKHPURA</v>
          </cell>
          <cell r="G6129">
            <v>7782976533</v>
          </cell>
          <cell r="K6129" t="str">
            <v>BTKD162080</v>
          </cell>
          <cell r="W6129">
            <v>44687</v>
          </cell>
          <cell r="Z6129">
            <v>2727</v>
          </cell>
        </row>
        <row r="6130">
          <cell r="E6130" t="str">
            <v>TATULMURI, DHANBAD</v>
          </cell>
          <cell r="G6130">
            <v>6203273412</v>
          </cell>
          <cell r="K6130" t="str">
            <v>BUGD162852</v>
          </cell>
          <cell r="W6130">
            <v>44686</v>
          </cell>
          <cell r="Z6130">
            <v>730</v>
          </cell>
        </row>
        <row r="6131">
          <cell r="E6131" t="str">
            <v>C/O - SUJIT KUMAR, SAHAJANAND NAGAR, H. NO. -121, RANI ROAD, BHUDA, BARMASIA,, DHANBAD</v>
          </cell>
          <cell r="G6131">
            <v>9334537849</v>
          </cell>
          <cell r="K6131" t="str">
            <v>BTED200706</v>
          </cell>
          <cell r="W6131">
            <v>44685</v>
          </cell>
          <cell r="Z6131">
            <v>3695</v>
          </cell>
        </row>
        <row r="6132">
          <cell r="E6132" t="str">
            <v>KOKAR INDUSTRIAL AREA,RANCHI
834001</v>
          </cell>
          <cell r="G6132">
            <v>7004147721</v>
          </cell>
          <cell r="K6132" t="str">
            <v>BSBC375532</v>
          </cell>
          <cell r="W6132">
            <v>44685</v>
          </cell>
          <cell r="Z6132">
            <v>3303</v>
          </cell>
        </row>
        <row r="6133">
          <cell r="E6133" t="str">
            <v>KOKAR INDUSTRIAL AREA,RANCHI
834001</v>
          </cell>
          <cell r="G6133">
            <v>7004147721</v>
          </cell>
          <cell r="K6133" t="str">
            <v>BSBC375532</v>
          </cell>
          <cell r="W6133">
            <v>44685</v>
          </cell>
          <cell r="Z6133">
            <v>3300</v>
          </cell>
        </row>
        <row r="6134">
          <cell r="E6134" t="str">
            <v>BASTAWLA DHANBAD</v>
          </cell>
          <cell r="G6134">
            <v>8292799892</v>
          </cell>
          <cell r="K6134" t="str">
            <v>BUAD162630</v>
          </cell>
          <cell r="W6134">
            <v>44685</v>
          </cell>
          <cell r="Z6134">
            <v>2042</v>
          </cell>
        </row>
        <row r="6135">
          <cell r="E6135" t="str">
            <v>JHUMRI TILAIYA</v>
          </cell>
          <cell r="G6135">
            <v>7903780388</v>
          </cell>
          <cell r="K6135" t="str">
            <v>GPLS030458</v>
          </cell>
          <cell r="W6135">
            <v>44684</v>
          </cell>
          <cell r="Z6135">
            <v>19616</v>
          </cell>
        </row>
        <row r="6136">
          <cell r="E6136" t="str">
            <v>JHUMRI TELAIYA, KODARMA
825409</v>
          </cell>
          <cell r="G6136">
            <v>7903575770</v>
          </cell>
          <cell r="K6136" t="str">
            <v>BSBC375530</v>
          </cell>
          <cell r="W6136">
            <v>44684</v>
          </cell>
          <cell r="Z6136">
            <v>10606</v>
          </cell>
        </row>
        <row r="6137">
          <cell r="E6137" t="str">
            <v>KOKAR INDUSTRIAL AREA</v>
          </cell>
          <cell r="G6137">
            <v>8404802065</v>
          </cell>
          <cell r="K6137" t="str">
            <v>BVKC374486</v>
          </cell>
          <cell r="W6137">
            <v>44683</v>
          </cell>
          <cell r="Z6137">
            <v>1</v>
          </cell>
        </row>
        <row r="6138">
          <cell r="E6138" t="str">
            <v>BOKARO RAILWAY STATION</v>
          </cell>
          <cell r="G6138">
            <v>9002080392</v>
          </cell>
          <cell r="K6138" t="str">
            <v>EVKS037236</v>
          </cell>
          <cell r="W6138">
            <v>44683</v>
          </cell>
          <cell r="Z6138">
            <v>1</v>
          </cell>
        </row>
        <row r="6139">
          <cell r="E6139" t="str">
            <v>BOKARO STEEL CITY, RAILWAY STATION</v>
          </cell>
          <cell r="G6139">
            <v>9002080392</v>
          </cell>
          <cell r="K6139" t="str">
            <v>EVKS037236</v>
          </cell>
          <cell r="W6139">
            <v>44683</v>
          </cell>
          <cell r="Z6139">
            <v>1</v>
          </cell>
        </row>
        <row r="6140">
          <cell r="E6140" t="str">
            <v>KOKAR, RANCHI</v>
          </cell>
          <cell r="G6140">
            <v>8051191796</v>
          </cell>
          <cell r="K6140" t="str">
            <v>BRGD161233</v>
          </cell>
          <cell r="W6140">
            <v>44683</v>
          </cell>
          <cell r="Z6140">
            <v>8543</v>
          </cell>
        </row>
        <row r="6141">
          <cell r="E6141" t="str">
            <v>JODDA, ORISSA</v>
          </cell>
          <cell r="G6141">
            <v>9848338703</v>
          </cell>
          <cell r="K6141" t="str">
            <v>BMKD160057</v>
          </cell>
          <cell r="W6141">
            <v>44683</v>
          </cell>
          <cell r="Z6141">
            <v>0</v>
          </cell>
        </row>
        <row r="6142">
          <cell r="E6142" t="str">
            <v>C/O - SUJIT KUMAR, SAHAJANAND NAGAR, H. NO. -121, RANI ROAD, BHUDA, BARMASIA,, DHANBAD</v>
          </cell>
          <cell r="G6142">
            <v>7766908429</v>
          </cell>
          <cell r="K6142" t="str">
            <v>BTED200706</v>
          </cell>
          <cell r="W6142">
            <v>44683</v>
          </cell>
          <cell r="Z6142">
            <v>3649</v>
          </cell>
        </row>
        <row r="6143">
          <cell r="E6143" t="str">
            <v>BASTAWLA DHANBAD</v>
          </cell>
          <cell r="G6143">
            <v>9550053031</v>
          </cell>
          <cell r="K6143" t="str">
            <v>BUAD162630</v>
          </cell>
          <cell r="W6143">
            <v>44683</v>
          </cell>
          <cell r="Z6143">
            <v>2033</v>
          </cell>
        </row>
        <row r="6144">
          <cell r="E6144" t="str">
            <v>OPERATIONS OFFICER, BOKARO BP, KIND ATTEN.ABHISHEK TRIPATHI, MOB. NO.8789972995, VENDOR CODE-11970380
OPERATIONS OFFICER, BOKARO BP, KIND ATTEN.ABHISHEK TRIPATHI, MOB. NO.8789972995, VENDOR CODE-11970380
827014
LPG BOTTALING PLANT, BALIDIH,</v>
          </cell>
          <cell r="G6144">
            <v>7905252185</v>
          </cell>
          <cell r="K6144" t="str">
            <v>BOCS040147</v>
          </cell>
          <cell r="W6144">
            <v>44681</v>
          </cell>
          <cell r="Z6144">
            <v>23791</v>
          </cell>
        </row>
        <row r="6145">
          <cell r="E6145" t="str">
            <v>B7-PHASE-3, BALIDIH INDUSTRIAL AREA BALIDIH, BOKARO STEEL CITY BOKARO, JHARKHAND
SUNDARAM STEELS PVT. LTD, B-7 PHASE-III,BOKARO INDUSTRIAL AREA,BALIDIH, BOKARO
827014</v>
          </cell>
          <cell r="G6145">
            <v>7008287442</v>
          </cell>
          <cell r="K6145" t="str">
            <v>BSFS043411</v>
          </cell>
          <cell r="W6145">
            <v>44681</v>
          </cell>
          <cell r="Z6145">
            <v>13662</v>
          </cell>
        </row>
        <row r="6146">
          <cell r="E6146" t="str">
            <v>GUMLA</v>
          </cell>
          <cell r="G6146">
            <v>6201272144</v>
          </cell>
          <cell r="K6146" t="str">
            <v>BRGD161218</v>
          </cell>
          <cell r="W6146">
            <v>44680</v>
          </cell>
          <cell r="Z6146">
            <v>3916</v>
          </cell>
        </row>
        <row r="6147">
          <cell r="E6147" t="str">
            <v>RANCHI PATNA ROAD
DEMOTAND
825301
HAZARIBAGH</v>
          </cell>
          <cell r="G6147">
            <v>6203465926</v>
          </cell>
          <cell r="K6147" t="str">
            <v>BSCS037531</v>
          </cell>
          <cell r="W6147">
            <v>44680</v>
          </cell>
          <cell r="Z6147">
            <v>12036</v>
          </cell>
        </row>
        <row r="6148">
          <cell r="E6148" t="str">
            <v>RANCHI PATNA ROAD
DEMOTAND
825301
HAZARIBAGH</v>
          </cell>
          <cell r="G6148">
            <v>6203465926</v>
          </cell>
          <cell r="K6148" t="str">
            <v>BMBL160078</v>
          </cell>
          <cell r="W6148">
            <v>44680</v>
          </cell>
          <cell r="Z6148">
            <v>49526</v>
          </cell>
        </row>
        <row r="6149">
          <cell r="E6149" t="str">
            <v>DALADALI, RANCHUI</v>
          </cell>
          <cell r="G6149">
            <v>7992413342</v>
          </cell>
          <cell r="K6149" t="str">
            <v>BMJD200014</v>
          </cell>
          <cell r="W6149">
            <v>44680</v>
          </cell>
          <cell r="Z6149">
            <v>1130</v>
          </cell>
        </row>
        <row r="6150">
          <cell r="E6150" t="str">
            <v>C/O - SUJIT KUMAR, SAHAJANAND NAGAR, H. NO. -121, RANI ROAD, BHUDA, BARMASIA,, DHANBAD</v>
          </cell>
          <cell r="G6150">
            <v>7766908429</v>
          </cell>
          <cell r="K6150" t="str">
            <v>BTED200706</v>
          </cell>
          <cell r="W6150">
            <v>44680</v>
          </cell>
          <cell r="Z6150">
            <v>3648</v>
          </cell>
        </row>
        <row r="6151">
          <cell r="E6151" t="str">
            <v>SHEETLA PRASAD SINGH,, MISHRA PADA, NEAR DURGA MANDIR,, JHARIA, DHANBAD - 828 111, JHARKHAND.</v>
          </cell>
          <cell r="G6151">
            <v>7644045555</v>
          </cell>
          <cell r="K6151" t="str">
            <v>BTDD162169</v>
          </cell>
          <cell r="W6151">
            <v>44680</v>
          </cell>
          <cell r="Z6151">
            <v>0</v>
          </cell>
        </row>
        <row r="6152">
          <cell r="E6152" t="str">
            <v>GUMLA</v>
          </cell>
          <cell r="G6152">
            <v>6201272144</v>
          </cell>
          <cell r="K6152" t="str">
            <v>BRGD161218</v>
          </cell>
          <cell r="W6152">
            <v>44679</v>
          </cell>
          <cell r="Z6152">
            <v>3914</v>
          </cell>
        </row>
        <row r="6153">
          <cell r="E6153" t="str">
            <v>DIBDIH, RANCHI
834002</v>
          </cell>
          <cell r="G6153">
            <v>8102915589</v>
          </cell>
          <cell r="K6153" t="str">
            <v>BTEC378588</v>
          </cell>
          <cell r="W6153">
            <v>44679</v>
          </cell>
          <cell r="Z6153">
            <v>1947</v>
          </cell>
        </row>
        <row r="6154">
          <cell r="E6154" t="str">
            <v>CHATRA</v>
          </cell>
          <cell r="G6154">
            <v>9608456350</v>
          </cell>
          <cell r="K6154" t="str">
            <v>BOLD200057</v>
          </cell>
          <cell r="W6154">
            <v>44679</v>
          </cell>
          <cell r="Z6154">
            <v>6655</v>
          </cell>
        </row>
        <row r="6155">
          <cell r="E6155" t="str">
            <v>ARGADA ROAD, BINJHAR, P.O. - MARAR, RAMGARH
829117</v>
          </cell>
          <cell r="G6155">
            <v>9386834417</v>
          </cell>
          <cell r="K6155" t="str">
            <v>BSCS037449</v>
          </cell>
          <cell r="W6155">
            <v>44679</v>
          </cell>
          <cell r="Z6155">
            <v>13765</v>
          </cell>
        </row>
        <row r="6156">
          <cell r="E6156" t="str">
            <v>KHERA</v>
          </cell>
          <cell r="G6156">
            <v>9263634417</v>
          </cell>
          <cell r="K6156" t="str">
            <v>BTCD162159</v>
          </cell>
          <cell r="W6156">
            <v>44679</v>
          </cell>
          <cell r="Z6156">
            <v>811</v>
          </cell>
        </row>
        <row r="6157">
          <cell r="E6157" t="str">
            <v>BASTAKOLA, DHANBAD</v>
          </cell>
          <cell r="G6157">
            <v>9550053031</v>
          </cell>
          <cell r="K6157" t="str">
            <v>BUKD162535</v>
          </cell>
          <cell r="W6157">
            <v>44679</v>
          </cell>
          <cell r="Z6157">
            <v>3647</v>
          </cell>
        </row>
        <row r="6158">
          <cell r="E6158" t="str">
            <v>NEAR P.N BANK MAIN ROAD,, RAMGARH CANTT-829122, DIST. RAMGARH
829122
BUDHAKHOP, AMBRELA, KARMA,</v>
          </cell>
          <cell r="G6158">
            <v>8789350097</v>
          </cell>
          <cell r="K6158" t="str">
            <v>BQBS030091</v>
          </cell>
          <cell r="W6158">
            <v>44678</v>
          </cell>
          <cell r="Z6158">
            <v>33365</v>
          </cell>
        </row>
        <row r="6159">
          <cell r="E6159" t="str">
            <v>KATHITAND, RANCHI</v>
          </cell>
          <cell r="G6159">
            <v>7904455688</v>
          </cell>
          <cell r="K6159" t="str">
            <v>BSLD230361</v>
          </cell>
          <cell r="W6159">
            <v>44678</v>
          </cell>
          <cell r="Z6159">
            <v>2249</v>
          </cell>
        </row>
        <row r="6160">
          <cell r="E6160" t="str">
            <v>SHEIKHPURA, BIHAR</v>
          </cell>
          <cell r="G6160">
            <v>6202016835</v>
          </cell>
          <cell r="K6160" t="str">
            <v>BULL160559</v>
          </cell>
          <cell r="W6160">
            <v>44678</v>
          </cell>
          <cell r="Z6160">
            <v>3963</v>
          </cell>
        </row>
        <row r="6161">
          <cell r="E6161" t="str">
            <v>TUPUDANA INDUSTRIAL AREA, RANCHI
PLOT NO. 114, TUPUDANA INDUSTRIAL AREA, TUPUDANA,HATIA, RANCHI
834002
RANCHI</v>
          </cell>
          <cell r="G6161">
            <v>8210182306</v>
          </cell>
          <cell r="K6161" t="str">
            <v>GOKS040088</v>
          </cell>
          <cell r="W6161">
            <v>44678</v>
          </cell>
          <cell r="Z6161">
            <v>32649</v>
          </cell>
        </row>
        <row r="6162">
          <cell r="E6162" t="str">
            <v>SHEIKHPURA, BIHAR</v>
          </cell>
          <cell r="G6162">
            <v>6202016835</v>
          </cell>
          <cell r="K6162" t="str">
            <v>BUAL160593</v>
          </cell>
          <cell r="W6162">
            <v>44678</v>
          </cell>
          <cell r="Z6162">
            <v>2018</v>
          </cell>
        </row>
        <row r="6163">
          <cell r="E6163" t="str">
            <v>TETULWARI</v>
          </cell>
          <cell r="G6163">
            <v>7805016183</v>
          </cell>
          <cell r="K6163" t="str">
            <v>BTGD162296</v>
          </cell>
          <cell r="W6163">
            <v>44678</v>
          </cell>
          <cell r="Z6163">
            <v>1028</v>
          </cell>
        </row>
        <row r="6164">
          <cell r="E6164" t="str">
            <v>RANCHI</v>
          </cell>
          <cell r="G6164">
            <v>9973686006</v>
          </cell>
          <cell r="K6164" t="str">
            <v>BLIS031950</v>
          </cell>
          <cell r="W6164">
            <v>44677</v>
          </cell>
          <cell r="Z6164">
            <v>25020</v>
          </cell>
        </row>
        <row r="6165">
          <cell r="E6165" t="str">
            <v>NICHITPUR</v>
          </cell>
          <cell r="G6165">
            <v>7903412157</v>
          </cell>
          <cell r="K6165" t="str">
            <v>BUCD162696</v>
          </cell>
          <cell r="W6165">
            <v>44677</v>
          </cell>
          <cell r="Z6165">
            <v>1347</v>
          </cell>
        </row>
        <row r="6166">
          <cell r="E6166" t="str">
            <v>HORHAP ROAD, MAHILONG, RANCHI
835103</v>
          </cell>
          <cell r="G6166">
            <v>9708039203</v>
          </cell>
          <cell r="K6166" t="str">
            <v>BRIC374329</v>
          </cell>
          <cell r="W6166">
            <v>44677</v>
          </cell>
          <cell r="Z6166">
            <v>17504</v>
          </cell>
        </row>
        <row r="6167">
          <cell r="E6167" t="str">
            <v>PALAMU,GARWA, JHARKHAND
822124
GARHWA ROAD, NEAR BCCL PALAMU,</v>
          </cell>
          <cell r="G6167">
            <v>8877137307</v>
          </cell>
          <cell r="K6167" t="str">
            <v>GOCS030806</v>
          </cell>
          <cell r="W6167">
            <v>44677</v>
          </cell>
          <cell r="Z6167">
            <v>16739</v>
          </cell>
        </row>
        <row r="6168">
          <cell r="E6168" t="str">
            <v>GROUND FLOOR,, OFFICE NO.448A, ROAD NO.4, ASHOK NAGAR
GROUND FLOOR,, OFFICE NO.448A, ROAD NO.4, ASHOK NAGAR
829118
PLOT NO:- 47P, PATRATU INDUSTRIAL AREA</v>
          </cell>
          <cell r="G6168">
            <v>7541959323</v>
          </cell>
          <cell r="K6168" t="str">
            <v>GOGC370754</v>
          </cell>
          <cell r="W6168">
            <v>44677</v>
          </cell>
          <cell r="Z6168">
            <v>29505</v>
          </cell>
        </row>
        <row r="6169">
          <cell r="E6169" t="str">
            <v>GROUND FLOOR,, OFFICE NO.448A, ROAD NO.4, ASHOK NAGAR
GROUND FLOOR,, OFFICE NO.448A, ROAD NO.4, ASHOK NAGAR
829118
PLOT NO:- 47P, PATRATU INDUSTRIAL AREA</v>
          </cell>
          <cell r="G6169">
            <v>7541959323</v>
          </cell>
          <cell r="K6169" t="str">
            <v>ONIC370102</v>
          </cell>
          <cell r="W6169">
            <v>44677</v>
          </cell>
          <cell r="Z6169">
            <v>14976</v>
          </cell>
        </row>
        <row r="6170">
          <cell r="E6170" t="str">
            <v xml:space="preserve">TOPIN SOUTH  </v>
          </cell>
          <cell r="G6170">
            <v>9102994453</v>
          </cell>
          <cell r="K6170" t="str">
            <v>BSGD161864</v>
          </cell>
          <cell r="W6170">
            <v>44677</v>
          </cell>
          <cell r="Z6170">
            <v>2641</v>
          </cell>
        </row>
        <row r="6171">
          <cell r="E6171" t="str">
            <v>BASTAWLA DHANBAD</v>
          </cell>
          <cell r="G6171">
            <v>9550053031</v>
          </cell>
          <cell r="K6171" t="str">
            <v>BUAD162630</v>
          </cell>
          <cell r="W6171">
            <v>44677</v>
          </cell>
          <cell r="Z6171">
            <v>2000</v>
          </cell>
        </row>
        <row r="6172">
          <cell r="E6172" t="str">
            <v>KHERA</v>
          </cell>
          <cell r="G6172">
            <v>8521430494</v>
          </cell>
          <cell r="K6172" t="str">
            <v>BTCD162159</v>
          </cell>
          <cell r="W6172">
            <v>44677</v>
          </cell>
          <cell r="Z6172">
            <v>798</v>
          </cell>
        </row>
        <row r="6173">
          <cell r="E6173" t="str">
            <v>TELULMARI</v>
          </cell>
          <cell r="G6173">
            <v>6203273412</v>
          </cell>
          <cell r="K6173" t="str">
            <v>BQCD160129</v>
          </cell>
          <cell r="W6173">
            <v>44677</v>
          </cell>
          <cell r="Z6173">
            <v>2295</v>
          </cell>
        </row>
        <row r="6174">
          <cell r="E6174" t="str">
            <v>TATULMURI, DHANBAD</v>
          </cell>
          <cell r="G6174">
            <v>6203273412</v>
          </cell>
          <cell r="K6174" t="str">
            <v>BUGD162852</v>
          </cell>
          <cell r="W6174">
            <v>44677</v>
          </cell>
          <cell r="Z6174">
            <v>653</v>
          </cell>
        </row>
        <row r="6175">
          <cell r="E6175" t="str">
            <v>VILL - BARIDARI, BOKARO</v>
          </cell>
          <cell r="G6175">
            <v>6204816691</v>
          </cell>
          <cell r="K6175" t="str">
            <v>BSCD161704</v>
          </cell>
          <cell r="W6175">
            <v>44676</v>
          </cell>
          <cell r="Z6175">
            <v>1756</v>
          </cell>
        </row>
        <row r="6176">
          <cell r="E6176" t="str">
            <v>BAGODAR
GIRIDIH</v>
          </cell>
          <cell r="G6176">
            <v>7761032448</v>
          </cell>
          <cell r="K6176" t="str">
            <v>BUDS034763</v>
          </cell>
          <cell r="W6176">
            <v>44676</v>
          </cell>
          <cell r="Z6176">
            <v>64</v>
          </cell>
        </row>
        <row r="6177">
          <cell r="E6177" t="str">
            <v>RAJA PUR</v>
          </cell>
          <cell r="G6177">
            <v>8210106692</v>
          </cell>
          <cell r="K6177" t="str">
            <v>BRHD161312</v>
          </cell>
          <cell r="W6177">
            <v>44676</v>
          </cell>
          <cell r="Z6177">
            <v>4103</v>
          </cell>
        </row>
        <row r="6178">
          <cell r="E6178" t="str">
            <v>RANCHI PATNA ROAD
DEMOTAND
825301
HAZARIBAGH</v>
          </cell>
          <cell r="G6178">
            <v>7905424302</v>
          </cell>
          <cell r="K6178" t="str">
            <v>BSCS037531</v>
          </cell>
          <cell r="W6178">
            <v>44676</v>
          </cell>
          <cell r="Z6178">
            <v>11969</v>
          </cell>
        </row>
        <row r="6179">
          <cell r="E6179" t="str">
            <v>RANCHI PATNA ROAD
DEMOTAND
825301
HAZARIBAGH</v>
          </cell>
          <cell r="G6179">
            <v>7905424302</v>
          </cell>
          <cell r="K6179" t="str">
            <v>BMBL160078</v>
          </cell>
          <cell r="W6179">
            <v>44676</v>
          </cell>
          <cell r="Z6179">
            <v>49478</v>
          </cell>
        </row>
        <row r="6180">
          <cell r="E6180" t="str">
            <v>SAHIBGANJ</v>
          </cell>
          <cell r="G6180">
            <v>7544958524</v>
          </cell>
          <cell r="K6180" t="str">
            <v>BSID161973</v>
          </cell>
          <cell r="W6180">
            <v>44676</v>
          </cell>
          <cell r="Z6180">
            <v>2001</v>
          </cell>
        </row>
        <row r="6181">
          <cell r="E6181" t="str">
            <v>MIRZA CHOUKI, SAHEBGANJ</v>
          </cell>
          <cell r="G6181">
            <v>7544958524</v>
          </cell>
          <cell r="K6181" t="str">
            <v>BUBD162649</v>
          </cell>
          <cell r="W6181">
            <v>44676</v>
          </cell>
          <cell r="Z6181">
            <v>963</v>
          </cell>
        </row>
        <row r="6182">
          <cell r="E6182" t="str">
            <v>TRAFFIC DEPARTMENT BOKARO</v>
          </cell>
          <cell r="G6182">
            <v>8986874124</v>
          </cell>
          <cell r="K6182" t="str">
            <v>BUAD121111</v>
          </cell>
          <cell r="W6182">
            <v>44674</v>
          </cell>
          <cell r="Z6182">
            <v>1</v>
          </cell>
        </row>
        <row r="6183">
          <cell r="E6183" t="str">
            <v>SHEETLA PRASAD SINGH,, MISHRA PADA, NEAR DURGA MANDIR,, JHARIA, DHANBAD - 828 111, JHARKHAND.</v>
          </cell>
          <cell r="G6183">
            <v>7644045555</v>
          </cell>
          <cell r="K6183" t="str">
            <v>BTCD162149</v>
          </cell>
          <cell r="W6183">
            <v>44674</v>
          </cell>
          <cell r="Z6183">
            <v>0</v>
          </cell>
        </row>
        <row r="6184">
          <cell r="E6184" t="str">
            <v>BHOWRA, DHANBAD</v>
          </cell>
          <cell r="G6184">
            <v>8102325605</v>
          </cell>
          <cell r="K6184" t="str">
            <v>BSAD161597</v>
          </cell>
          <cell r="W6184">
            <v>44674</v>
          </cell>
          <cell r="Z6184">
            <v>1394</v>
          </cell>
        </row>
        <row r="6185">
          <cell r="E6185" t="str">
            <v>RAVULA SHYAM SUNDER REDDY, HOUSE NO. 3-5-196/1, ROAD NO. 5M, KRISHNANAGAR COLONY, MOULALI, HYDRABAD</v>
          </cell>
          <cell r="G6185">
            <v>9661544624</v>
          </cell>
          <cell r="K6185" t="str">
            <v>BSCD161691</v>
          </cell>
          <cell r="W6185">
            <v>44674</v>
          </cell>
          <cell r="Z6185">
            <v>5743</v>
          </cell>
        </row>
        <row r="6186">
          <cell r="E6186" t="str">
            <v>KATRAS, DHANBAD</v>
          </cell>
          <cell r="G6186">
            <v>9661544624</v>
          </cell>
          <cell r="K6186" t="str">
            <v>BSKD161477</v>
          </cell>
          <cell r="W6186">
            <v>44674</v>
          </cell>
          <cell r="Z6186">
            <v>6612</v>
          </cell>
        </row>
        <row r="6187">
          <cell r="E6187" t="str">
            <v>SHEETLA PRASAD SINGH,, MISHRA PADA, NEAR DURGA MANDIR,, JHARIA, DHANBAD - 828 111, JHARKHAND.</v>
          </cell>
          <cell r="G6187">
            <v>7644045555</v>
          </cell>
          <cell r="K6187" t="str">
            <v>BTDD162169</v>
          </cell>
          <cell r="W6187">
            <v>44674</v>
          </cell>
          <cell r="Z6187">
            <v>0</v>
          </cell>
        </row>
        <row r="6188">
          <cell r="E6188" t="str">
            <v>TRIDENT PNEUMATICS PVT LTD   5/232,KNG PUDUR ROADSOMAYAMPALAYAM POSTCOIMBATORE IND</v>
          </cell>
          <cell r="G6188">
            <v>9386007608</v>
          </cell>
          <cell r="K6188" t="str">
            <v>BRCC373040</v>
          </cell>
          <cell r="W6188">
            <v>44673</v>
          </cell>
          <cell r="Z6188">
            <v>14706</v>
          </cell>
        </row>
        <row r="6189">
          <cell r="E6189" t="str">
            <v>TAPIN HAZARIBAGH</v>
          </cell>
          <cell r="G6189">
            <v>8002177613</v>
          </cell>
          <cell r="K6189" t="str">
            <v>BTGD162289</v>
          </cell>
          <cell r="W6189">
            <v>44673</v>
          </cell>
          <cell r="Z6189">
            <v>4230</v>
          </cell>
        </row>
        <row r="6190">
          <cell r="E6190" t="str">
            <v>LODNA</v>
          </cell>
          <cell r="G6190">
            <v>9508203562</v>
          </cell>
          <cell r="K6190" t="str">
            <v>BSJD161429</v>
          </cell>
          <cell r="W6190">
            <v>44673</v>
          </cell>
          <cell r="Z6190">
            <v>0</v>
          </cell>
        </row>
        <row r="6191">
          <cell r="E6191" t="str">
            <v>NAGRI,RANCHI
835303</v>
          </cell>
          <cell r="G6191">
            <v>9771432674</v>
          </cell>
          <cell r="K6191" t="str">
            <v>BJDET70060</v>
          </cell>
          <cell r="W6191">
            <v>44672</v>
          </cell>
          <cell r="Z6191">
            <v>0</v>
          </cell>
        </row>
        <row r="6192">
          <cell r="E6192" t="str">
            <v>KHURPANIA, KHASHMAHAL, PHUSHRO</v>
          </cell>
          <cell r="G6192">
            <v>8084594544</v>
          </cell>
          <cell r="K6192" t="str">
            <v>BTHD162350</v>
          </cell>
          <cell r="W6192">
            <v>44672</v>
          </cell>
          <cell r="Z6192">
            <v>890</v>
          </cell>
        </row>
        <row r="6193">
          <cell r="E6193" t="str">
            <v>TRIDENT PNEUMATICS PVT LTD   5/232,KNG PUDUR ROADSOMAYAMPALAYAM POSTCOIMBATORE IND</v>
          </cell>
          <cell r="G6193">
            <v>9386007608</v>
          </cell>
          <cell r="K6193" t="str">
            <v>BRCC373040</v>
          </cell>
          <cell r="W6193">
            <v>44672</v>
          </cell>
          <cell r="Z6193">
            <v>14706</v>
          </cell>
        </row>
        <row r="6194">
          <cell r="E6194" t="str">
            <v>JAMSHEDPUR</v>
          </cell>
          <cell r="G6194">
            <v>7004894769</v>
          </cell>
          <cell r="K6194" t="str">
            <v>BVKS037528</v>
          </cell>
          <cell r="W6194">
            <v>44672</v>
          </cell>
          <cell r="Z6194">
            <v>0</v>
          </cell>
        </row>
        <row r="6195">
          <cell r="E6195" t="str">
            <v>JHUMRI TELAIYA, KODARMA
825409</v>
          </cell>
          <cell r="G6195">
            <v>7753025487</v>
          </cell>
          <cell r="K6195" t="str">
            <v>BSBC375530</v>
          </cell>
          <cell r="W6195">
            <v>44672</v>
          </cell>
          <cell r="Z6195">
            <v>9776</v>
          </cell>
        </row>
        <row r="6196">
          <cell r="E6196" t="str">
            <v>MURI RANCHI</v>
          </cell>
          <cell r="G6196">
            <v>9122499673</v>
          </cell>
          <cell r="K6196" t="str">
            <v>BSLD230358</v>
          </cell>
          <cell r="W6196">
            <v>44672</v>
          </cell>
          <cell r="Z6196">
            <v>3784</v>
          </cell>
        </row>
        <row r="6197">
          <cell r="E6197" t="str">
            <v>SHEETLA PRASAD SINGH,, MISHRA PADA, NEAR DURGA MANDIR,, JHARIA, DHANBAD - 828 111, JHARKHAND.</v>
          </cell>
          <cell r="G6197">
            <v>7644045555</v>
          </cell>
          <cell r="K6197" t="str">
            <v>BTCD162149</v>
          </cell>
          <cell r="W6197">
            <v>44672</v>
          </cell>
          <cell r="Z6197">
            <v>0</v>
          </cell>
        </row>
        <row r="6198">
          <cell r="E6198" t="str">
            <v>SHEETLA PRASAD SINGH,, MISHRA PADA, NEAR DURGA MANDIR,, JHARIA, DHANBAD - 828 111, JHARKHAND.</v>
          </cell>
          <cell r="G6198">
            <v>7644045555</v>
          </cell>
          <cell r="K6198" t="str">
            <v>BTKD162112</v>
          </cell>
          <cell r="W6198">
            <v>44672</v>
          </cell>
          <cell r="Z6198">
            <v>1348</v>
          </cell>
        </row>
        <row r="6199">
          <cell r="E6199" t="str">
            <v>MUNGMA</v>
          </cell>
          <cell r="G6199">
            <v>8334924797</v>
          </cell>
          <cell r="K6199" t="str">
            <v>GNGS030424</v>
          </cell>
          <cell r="W6199">
            <v>44672</v>
          </cell>
          <cell r="Z6199">
            <v>0</v>
          </cell>
        </row>
        <row r="6200">
          <cell r="E6200" t="str">
            <v>MUNGMA</v>
          </cell>
          <cell r="G6200">
            <v>8334924797</v>
          </cell>
          <cell r="K6200" t="str">
            <v>BNEC370487</v>
          </cell>
          <cell r="W6200">
            <v>44672</v>
          </cell>
          <cell r="Z6200">
            <v>0</v>
          </cell>
        </row>
        <row r="6201">
          <cell r="E6201" t="str">
            <v>MUNGMA</v>
          </cell>
          <cell r="G6201">
            <v>8334924797</v>
          </cell>
          <cell r="K6201" t="str">
            <v>BNLS030573</v>
          </cell>
          <cell r="W6201">
            <v>44672</v>
          </cell>
          <cell r="Z6201">
            <v>0</v>
          </cell>
        </row>
        <row r="6202">
          <cell r="E6202" t="str">
            <v>MUNGMA</v>
          </cell>
          <cell r="G6202">
            <v>8334924797</v>
          </cell>
          <cell r="K6202" t="str">
            <v>BNCS030884</v>
          </cell>
          <cell r="W6202">
            <v>44672</v>
          </cell>
          <cell r="Z6202">
            <v>0</v>
          </cell>
        </row>
        <row r="6203">
          <cell r="E6203" t="str">
            <v>URMILA TOWER, ROOM NO. 805, DHANBAD</v>
          </cell>
          <cell r="G6203">
            <v>6202842173</v>
          </cell>
          <cell r="K6203" t="str">
            <v>BTKD162074</v>
          </cell>
          <cell r="W6203">
            <v>44671</v>
          </cell>
          <cell r="Z6203">
            <v>4196</v>
          </cell>
        </row>
        <row r="6204">
          <cell r="E6204" t="str">
            <v>MW APJL PROJECT SITE
VILLAGE &amp;P.O. MOTIA, TEHSIL: GODDA DIST. GODDA, JHARKHAND- 874733
874733</v>
          </cell>
          <cell r="G6204">
            <v>8102655334</v>
          </cell>
          <cell r="K6204" t="str">
            <v>BTJS043846</v>
          </cell>
          <cell r="W6204">
            <v>44671</v>
          </cell>
          <cell r="Z6204">
            <v>1180</v>
          </cell>
        </row>
        <row r="6205">
          <cell r="E6205" t="str">
            <v>TETULWARI</v>
          </cell>
          <cell r="G6205">
            <v>9835747740</v>
          </cell>
          <cell r="K6205" t="str">
            <v>BTGD162296</v>
          </cell>
          <cell r="W6205">
            <v>44671</v>
          </cell>
          <cell r="Z6205">
            <v>998</v>
          </cell>
        </row>
        <row r="6206">
          <cell r="E6206" t="str">
            <v>BAGODER</v>
          </cell>
          <cell r="G6206">
            <v>9608255210</v>
          </cell>
          <cell r="K6206" t="str">
            <v>BRBD160856</v>
          </cell>
          <cell r="W6206">
            <v>44670</v>
          </cell>
          <cell r="Z6206">
            <v>5961</v>
          </cell>
        </row>
        <row r="6207">
          <cell r="E6207" t="str">
            <v>NAYA MORE, RAMGRAH</v>
          </cell>
          <cell r="G6207">
            <v>8109928827</v>
          </cell>
          <cell r="K6207" t="str">
            <v>BUKS045387</v>
          </cell>
          <cell r="W6207">
            <v>44670</v>
          </cell>
          <cell r="Z6207">
            <v>1876</v>
          </cell>
        </row>
        <row r="6208">
          <cell r="E6208" t="str">
            <v>NAYA MORE, RAMGRAH</v>
          </cell>
          <cell r="G6208">
            <v>8109928827</v>
          </cell>
          <cell r="K6208" t="str">
            <v>BUKS045388</v>
          </cell>
          <cell r="W6208">
            <v>44670</v>
          </cell>
          <cell r="Z6208">
            <v>1084</v>
          </cell>
        </row>
        <row r="6209">
          <cell r="E6209" t="str">
            <v>PLOT NO 716,VILL-RUKKA,
835219</v>
          </cell>
          <cell r="G6209">
            <v>9791019799</v>
          </cell>
          <cell r="K6209" t="str">
            <v>BSKS036365</v>
          </cell>
          <cell r="W6209">
            <v>44670</v>
          </cell>
          <cell r="Z6209">
            <v>11795</v>
          </cell>
        </row>
        <row r="6210">
          <cell r="E6210" t="str">
            <v>CHAPAPUR, NIRSA</v>
          </cell>
          <cell r="G6210">
            <v>7491861317</v>
          </cell>
          <cell r="K6210" t="str">
            <v>BQED160215</v>
          </cell>
          <cell r="W6210">
            <v>44670</v>
          </cell>
          <cell r="Z6210">
            <v>2418</v>
          </cell>
        </row>
        <row r="6211">
          <cell r="E6211" t="str">
            <v>NICHITPUR</v>
          </cell>
          <cell r="G6211">
            <v>7903412157</v>
          </cell>
          <cell r="K6211" t="str">
            <v>BUCD162696</v>
          </cell>
          <cell r="W6211">
            <v>44670</v>
          </cell>
          <cell r="Z6211">
            <v>1339</v>
          </cell>
        </row>
        <row r="6212">
          <cell r="E6212" t="str">
            <v>Govindpur, Dhanbad</v>
          </cell>
          <cell r="G6212">
            <v>6380540177</v>
          </cell>
          <cell r="K6212" t="str">
            <v>BQGD230029</v>
          </cell>
          <cell r="W6212">
            <v>44670</v>
          </cell>
          <cell r="Z6212">
            <v>7735</v>
          </cell>
        </row>
        <row r="6213">
          <cell r="E6213" t="str">
            <v>RAMGARH
829103
NAYA MORE</v>
          </cell>
          <cell r="G6213">
            <v>8271433755</v>
          </cell>
          <cell r="K6213" t="str">
            <v>BPCS030196</v>
          </cell>
          <cell r="W6213">
            <v>44670</v>
          </cell>
          <cell r="Z6213">
            <v>28562</v>
          </cell>
        </row>
        <row r="6214">
          <cell r="E6214" t="str">
            <v>PLOT NO. 148, TUPUDANA, INDUSTRIAL AREA, HATIA, RANCHI
834002</v>
          </cell>
          <cell r="G6214">
            <v>9534249500</v>
          </cell>
          <cell r="K6214" t="str">
            <v>BSLS036682</v>
          </cell>
          <cell r="W6214">
            <v>44670</v>
          </cell>
          <cell r="Z6214">
            <v>4144</v>
          </cell>
        </row>
        <row r="6215">
          <cell r="E6215" t="str">
            <v>AT. BONGABAR, SANDI, RAMGARH, AMC  FROM 1-8-2019 TO 30-7-2020
829122
SANDI ,</v>
          </cell>
          <cell r="G6215">
            <v>7360077726</v>
          </cell>
          <cell r="K6215" t="str">
            <v>BLGS040605</v>
          </cell>
          <cell r="W6215">
            <v>44670</v>
          </cell>
          <cell r="Z6215">
            <v>46929</v>
          </cell>
        </row>
        <row r="6216">
          <cell r="E6216" t="str">
            <v>MARRAR RAMGRAH</v>
          </cell>
          <cell r="G6216">
            <v>9638545205</v>
          </cell>
          <cell r="K6216" t="str">
            <v>GNFS040092</v>
          </cell>
          <cell r="W6216">
            <v>44669</v>
          </cell>
          <cell r="Z6216">
            <v>36341</v>
          </cell>
        </row>
        <row r="6217">
          <cell r="E6217" t="str">
            <v>AL-MED EQUIPMENTS
BARIATU ROAD, RANCHI
834009</v>
          </cell>
          <cell r="G6217">
            <v>8850854131</v>
          </cell>
          <cell r="K6217" t="str">
            <v>BUBS045901</v>
          </cell>
          <cell r="W6217">
            <v>44669</v>
          </cell>
          <cell r="Z6217">
            <v>1764</v>
          </cell>
        </row>
        <row r="6218">
          <cell r="E6218" t="str">
            <v>RANCHI
834002</v>
          </cell>
          <cell r="G6218">
            <v>7982606444</v>
          </cell>
          <cell r="K6218" t="str">
            <v>BTIS032020</v>
          </cell>
          <cell r="W6218">
            <v>44669</v>
          </cell>
          <cell r="Z6218">
            <v>1673</v>
          </cell>
        </row>
        <row r="6219">
          <cell r="E6219" t="str">
            <v>TATULMURI, DHANBAD</v>
          </cell>
          <cell r="G6219">
            <v>8252145394</v>
          </cell>
          <cell r="K6219" t="str">
            <v>BUGD162852</v>
          </cell>
          <cell r="W6219">
            <v>44669</v>
          </cell>
          <cell r="Z6219">
            <v>527</v>
          </cell>
        </row>
        <row r="6220">
          <cell r="E6220" t="str">
            <v>CHUTIA, RANCHI</v>
          </cell>
          <cell r="G6220">
            <v>9939622140</v>
          </cell>
          <cell r="K6220" t="str">
            <v>BUFD162814</v>
          </cell>
          <cell r="W6220">
            <v>44669</v>
          </cell>
          <cell r="Z6220">
            <v>1372</v>
          </cell>
        </row>
        <row r="6221">
          <cell r="E6221" t="str">
            <v>BERA, DHANBAD</v>
          </cell>
          <cell r="G6221">
            <v>9550053031</v>
          </cell>
          <cell r="K6221" t="str">
            <v>BUAD162634</v>
          </cell>
          <cell r="W6221">
            <v>44669</v>
          </cell>
          <cell r="Z6221">
            <v>517</v>
          </cell>
        </row>
        <row r="6222">
          <cell r="E6222" t="str">
            <v>SHOP NO. 201, MODI HEIGHTS, PHASE 2
OPPO. RADIO STATION
834001</v>
          </cell>
          <cell r="G6222">
            <v>9031027461</v>
          </cell>
          <cell r="K6222" t="str">
            <v>BTHC379417</v>
          </cell>
          <cell r="W6222">
            <v>44667</v>
          </cell>
          <cell r="Z6222">
            <v>1</v>
          </cell>
        </row>
        <row r="6223">
          <cell r="E6223" t="str">
            <v>CHANDAREKHA, GALUDIH</v>
          </cell>
          <cell r="G6223">
            <v>8969121059</v>
          </cell>
          <cell r="K6223" t="str">
            <v>BUKD121059</v>
          </cell>
          <cell r="W6223">
            <v>44667</v>
          </cell>
          <cell r="Z6223">
            <v>1051</v>
          </cell>
        </row>
        <row r="6224">
          <cell r="E6224" t="str">
            <v>BERA, DHANBAD</v>
          </cell>
          <cell r="G6224">
            <v>7061815716</v>
          </cell>
          <cell r="K6224" t="str">
            <v>BUAD162634</v>
          </cell>
          <cell r="W6224">
            <v>44667</v>
          </cell>
          <cell r="Z6224">
            <v>507</v>
          </cell>
        </row>
        <row r="6225">
          <cell r="E6225" t="str">
            <v>BASTAWLA DHANBAD</v>
          </cell>
          <cell r="G6225">
            <v>6266983257</v>
          </cell>
          <cell r="K6225" t="str">
            <v>BTJD162046</v>
          </cell>
          <cell r="W6225">
            <v>44667</v>
          </cell>
          <cell r="Z6225">
            <v>3715</v>
          </cell>
        </row>
        <row r="6226">
          <cell r="E6226" t="str">
            <v>SHEIKHPURA, BIHAR</v>
          </cell>
          <cell r="G6226">
            <v>6202016835</v>
          </cell>
          <cell r="K6226" t="str">
            <v>BULL160559</v>
          </cell>
          <cell r="W6226">
            <v>44666</v>
          </cell>
          <cell r="Z6226">
            <v>3805</v>
          </cell>
        </row>
        <row r="6227">
          <cell r="E6227" t="str">
            <v>RANCHI</v>
          </cell>
          <cell r="G6227">
            <v>8877136770</v>
          </cell>
          <cell r="K6227" t="str">
            <v>BLIS031950</v>
          </cell>
          <cell r="W6227">
            <v>44666</v>
          </cell>
          <cell r="Z6227">
            <v>24839</v>
          </cell>
        </row>
        <row r="6228">
          <cell r="E6228" t="str">
            <v>PALAMU,GARWA, JHARKHAND
822124
GARHWA ROAD, NEAR BCCL PALAMU,</v>
          </cell>
          <cell r="G6228">
            <v>8877137307</v>
          </cell>
          <cell r="K6228" t="str">
            <v>GOCS030806</v>
          </cell>
          <cell r="W6228">
            <v>44666</v>
          </cell>
          <cell r="Z6228">
            <v>16627</v>
          </cell>
        </row>
        <row r="6229">
          <cell r="E6229" t="str">
            <v>REHLA,GARWA,JHARKHAND
822124
RANCHI</v>
          </cell>
          <cell r="G6229">
            <v>7004623399</v>
          </cell>
          <cell r="K6229" t="str">
            <v>BMFS031346</v>
          </cell>
          <cell r="W6229">
            <v>44666</v>
          </cell>
          <cell r="Z6229">
            <v>20011</v>
          </cell>
        </row>
        <row r="6230">
          <cell r="E6230" t="str">
            <v>SHEIKHPURA, BIHAR</v>
          </cell>
          <cell r="G6230">
            <v>6202016835</v>
          </cell>
          <cell r="K6230" t="str">
            <v>BUAL160593</v>
          </cell>
          <cell r="W6230">
            <v>44666</v>
          </cell>
          <cell r="Z6230">
            <v>1912</v>
          </cell>
        </row>
        <row r="6231">
          <cell r="E6231" t="str">
            <v>GIDDI A</v>
          </cell>
          <cell r="G6231">
            <v>9142402876</v>
          </cell>
          <cell r="K6231" t="str">
            <v>BRID161336</v>
          </cell>
          <cell r="W6231">
            <v>44666</v>
          </cell>
          <cell r="Z6231">
            <v>2878</v>
          </cell>
        </row>
        <row r="6232">
          <cell r="E6232" t="str">
            <v>SADAR HOSPITAL, BOKARO, C/O L &amp; T LTD. BOKARO, JHARKHAND
C/O L &amp; T LTD. BOKARO, JHARKHAND
000000</v>
          </cell>
          <cell r="G6232">
            <v>7654511684</v>
          </cell>
          <cell r="K6232" t="str">
            <v>BUBS045933</v>
          </cell>
          <cell r="W6232">
            <v>44666</v>
          </cell>
          <cell r="Z6232">
            <v>2208</v>
          </cell>
        </row>
        <row r="6233">
          <cell r="E6233" t="str">
            <v>SADAR HOSPITAL, BOKARO, C/O L &amp; T LTD. BOKARO, JHARKHAND
C/O L &amp; T LTD. BOKARO, JHARKHAND
000000</v>
          </cell>
          <cell r="G6233">
            <v>7654511684</v>
          </cell>
          <cell r="K6233" t="str">
            <v>BUBS045931</v>
          </cell>
          <cell r="W6233">
            <v>44666</v>
          </cell>
          <cell r="Z6233">
            <v>2232</v>
          </cell>
        </row>
        <row r="6234">
          <cell r="E6234" t="str">
            <v>Chandan Kayari</v>
          </cell>
          <cell r="G6234">
            <v>6200687371</v>
          </cell>
          <cell r="K6234" t="str">
            <v>BVKS037427</v>
          </cell>
          <cell r="W6234">
            <v>44665</v>
          </cell>
          <cell r="Z6234">
            <v>1</v>
          </cell>
        </row>
        <row r="6235">
          <cell r="E6235" t="str">
            <v>BARHI, HAZARIBAGH</v>
          </cell>
          <cell r="G6235">
            <v>8488957184</v>
          </cell>
          <cell r="K6235" t="str">
            <v>BUCS034287</v>
          </cell>
          <cell r="W6235">
            <v>44665</v>
          </cell>
          <cell r="Z6235">
            <v>12582</v>
          </cell>
        </row>
        <row r="6236">
          <cell r="E6236" t="str">
            <v>ADDRESS-PLOT-57B,BARAHI INDUSTRIAL AREA,ON DELHI HOWRAH NATIONAL HIGHWAY,BARHI,JAHARKHAND.</v>
          </cell>
          <cell r="G6236">
            <v>8488957184</v>
          </cell>
          <cell r="K6236" t="str">
            <v>BUBS033778</v>
          </cell>
          <cell r="W6236">
            <v>44665</v>
          </cell>
          <cell r="Z6236">
            <v>3178</v>
          </cell>
        </row>
        <row r="6237">
          <cell r="E6237" t="str">
            <v>BIHAR, BEGUSARAI</v>
          </cell>
          <cell r="G6237">
            <v>8877841639</v>
          </cell>
          <cell r="K6237" t="str">
            <v>BUJD121019</v>
          </cell>
          <cell r="W6237">
            <v>44665</v>
          </cell>
          <cell r="Z6237">
            <v>1452</v>
          </cell>
        </row>
        <row r="6238">
          <cell r="E6238" t="str">
            <v>BIHAR, BEGUSARAI</v>
          </cell>
          <cell r="G6238">
            <v>8877841639</v>
          </cell>
          <cell r="K6238" t="str">
            <v>BTJL152348</v>
          </cell>
          <cell r="W6238">
            <v>44665</v>
          </cell>
          <cell r="Z6238">
            <v>779</v>
          </cell>
        </row>
        <row r="6239">
          <cell r="E6239" t="str">
            <v>BIHAR, BEGUSARAI</v>
          </cell>
          <cell r="G6239">
            <v>8877841639</v>
          </cell>
          <cell r="K6239" t="str">
            <v>BSEL152198</v>
          </cell>
          <cell r="W6239">
            <v>44665</v>
          </cell>
          <cell r="Z6239">
            <v>1909</v>
          </cell>
        </row>
        <row r="6240">
          <cell r="E6240" t="str">
            <v>DHANBAD</v>
          </cell>
          <cell r="G6240">
            <v>6207308280</v>
          </cell>
          <cell r="K6240" t="str">
            <v>BSGD161904</v>
          </cell>
          <cell r="W6240">
            <v>44665</v>
          </cell>
          <cell r="Z6240">
            <v>5993</v>
          </cell>
        </row>
        <row r="6241">
          <cell r="E6241" t="str">
            <v>FLAT NO. 300, BLOCK - A, MP SRIRAM, CHHOTA GAMHARIA, P.S. - GAMHARIA, DIST.- SARAIKELA KHARSAWAN</v>
          </cell>
          <cell r="G6241">
            <v>6201067001</v>
          </cell>
          <cell r="K6241" t="str">
            <v>BRGL151464</v>
          </cell>
          <cell r="W6241">
            <v>44664</v>
          </cell>
          <cell r="Z6241">
            <v>8080</v>
          </cell>
        </row>
        <row r="6242">
          <cell r="E6242" t="str">
            <v>RANCHI
834002</v>
          </cell>
          <cell r="G6242">
            <v>7982606444</v>
          </cell>
          <cell r="K6242" t="str">
            <v>BTIS032025</v>
          </cell>
          <cell r="W6242">
            <v>44664</v>
          </cell>
          <cell r="Z6242">
            <v>1718</v>
          </cell>
        </row>
        <row r="6243">
          <cell r="E6243" t="str">
            <v>BARAUNI REFINING GATE NO. 1</v>
          </cell>
          <cell r="G6243">
            <v>8877841639</v>
          </cell>
          <cell r="K6243" t="str">
            <v>BSGL152296</v>
          </cell>
          <cell r="W6243">
            <v>44664</v>
          </cell>
          <cell r="Z6243">
            <v>1691</v>
          </cell>
        </row>
        <row r="6244">
          <cell r="E6244" t="str">
            <v>BARAUNI REFINING GATE NO. 1</v>
          </cell>
          <cell r="G6244">
            <v>8877841639</v>
          </cell>
          <cell r="K6244" t="str">
            <v>BSGL152297</v>
          </cell>
          <cell r="W6244">
            <v>44664</v>
          </cell>
          <cell r="Z6244">
            <v>2987</v>
          </cell>
        </row>
        <row r="6245">
          <cell r="E6245" t="str">
            <v>NAGRI,RANCHI
835202
RANCHI</v>
          </cell>
          <cell r="G6245">
            <v>8877024924</v>
          </cell>
          <cell r="K6245" t="str">
            <v>BMJS040004</v>
          </cell>
          <cell r="W6245">
            <v>44664</v>
          </cell>
          <cell r="Z6245">
            <v>20386</v>
          </cell>
        </row>
        <row r="6246">
          <cell r="E6246" t="str">
            <v>RANCHI PATNA ROAD, NH-33, SINDUR, HAZARIBAGH</v>
          </cell>
          <cell r="G6246">
            <v>7004095574</v>
          </cell>
          <cell r="K6246" t="str">
            <v>BTKD200646</v>
          </cell>
          <cell r="W6246">
            <v>44664</v>
          </cell>
          <cell r="Z6246">
            <v>423</v>
          </cell>
        </row>
        <row r="6247">
          <cell r="E6247" t="str">
            <v>BHORA</v>
          </cell>
          <cell r="G6247">
            <v>7488119074</v>
          </cell>
          <cell r="K6247" t="str">
            <v>BULD162568</v>
          </cell>
          <cell r="W6247">
            <v>44664</v>
          </cell>
          <cell r="Z6247">
            <v>1537</v>
          </cell>
        </row>
        <row r="6248">
          <cell r="E6248" t="str">
            <v>SHADEV NAGAR
834002
SHADEV NAGAR</v>
          </cell>
          <cell r="G6248">
            <v>8102898877</v>
          </cell>
          <cell r="K6248" t="str">
            <v>GOHC370857</v>
          </cell>
          <cell r="W6248">
            <v>44663</v>
          </cell>
          <cell r="Z6248">
            <v>13519</v>
          </cell>
        </row>
        <row r="6249">
          <cell r="E6249" t="str">
            <v>RING ROAD, RAMPUR, RANCHI
834010</v>
          </cell>
          <cell r="G6249">
            <v>8698019221</v>
          </cell>
          <cell r="K6249" t="str">
            <v>BRCS033809</v>
          </cell>
          <cell r="W6249">
            <v>44663</v>
          </cell>
          <cell r="Z6249">
            <v>7482</v>
          </cell>
        </row>
        <row r="6250">
          <cell r="E6250" t="str">
            <v>RING ROAD, RAMPUR, RANCHI
834010</v>
          </cell>
          <cell r="G6250">
            <v>8698019221</v>
          </cell>
          <cell r="K6250" t="str">
            <v>BRCS033813</v>
          </cell>
          <cell r="W6250">
            <v>44663</v>
          </cell>
          <cell r="Z6250">
            <v>7282</v>
          </cell>
        </row>
        <row r="6251">
          <cell r="E6251" t="str">
            <v>RAMPUR, RANCHI</v>
          </cell>
          <cell r="G6251">
            <v>8698019221</v>
          </cell>
          <cell r="K6251" t="str">
            <v>BRCS033785</v>
          </cell>
          <cell r="W6251">
            <v>44663</v>
          </cell>
          <cell r="Z6251">
            <v>8087</v>
          </cell>
        </row>
        <row r="6252">
          <cell r="E6252" t="str">
            <v>PLOT NO. 148, TUPUDANA, INDUSTRIAL AREA, HATIA, RANCHI
834002</v>
          </cell>
          <cell r="G6252">
            <v>9534249500</v>
          </cell>
          <cell r="K6252" t="str">
            <v>BSLS036682</v>
          </cell>
          <cell r="W6252">
            <v>44663</v>
          </cell>
          <cell r="Z6252">
            <v>3984</v>
          </cell>
        </row>
        <row r="6253">
          <cell r="E6253" t="str">
            <v>PLOT NO. 148, TUPUDANA, INDUSTRIAL AREA, HATIA, RANCHI
834002</v>
          </cell>
          <cell r="G6253">
            <v>7979877049</v>
          </cell>
          <cell r="K6253" t="str">
            <v>BRIS035838</v>
          </cell>
          <cell r="W6253">
            <v>44663</v>
          </cell>
          <cell r="Z6253">
            <v>11380</v>
          </cell>
        </row>
        <row r="6254">
          <cell r="E6254" t="str">
            <v>TUPUDANA INDUSTRIAL AREA, RANCHI
PLOT NO. 114, TUPUDANA INDUSTRIAL AREA, TUPUDANA,HATIA, RANCHI
834002
RANCHI</v>
          </cell>
          <cell r="G6254">
            <v>8210182306</v>
          </cell>
          <cell r="K6254" t="str">
            <v>BNAS040245</v>
          </cell>
          <cell r="W6254">
            <v>44663</v>
          </cell>
          <cell r="Z6254">
            <v>44955</v>
          </cell>
        </row>
        <row r="6255">
          <cell r="E6255" t="str">
            <v>TUPUDANA INDUSTRIAL AREA, RANCHI
PLOT NO. 114, TUPUDANA INDUSTRIAL AREA, TUPUDANA,HATIA, RANCHI
834002
RANCHI</v>
          </cell>
          <cell r="G6255">
            <v>8210182306</v>
          </cell>
          <cell r="K6255" t="str">
            <v>GOKS040088</v>
          </cell>
          <cell r="W6255">
            <v>44663</v>
          </cell>
          <cell r="Z6255">
            <v>32348</v>
          </cell>
        </row>
        <row r="6256">
          <cell r="E6256" t="str">
            <v>TUPUDANA INDUSTRIAL AREA, RANCHI
PLOT NO. 114, TUPUDANA INDUSTRIAL AREA, TUPUDANA,HATIA, RANCHI
834002
RANCHI</v>
          </cell>
          <cell r="G6256">
            <v>8709670947</v>
          </cell>
          <cell r="K6256">
            <v>123434</v>
          </cell>
          <cell r="W6256">
            <v>44663</v>
          </cell>
          <cell r="Z6256">
            <v>0</v>
          </cell>
        </row>
        <row r="6257">
          <cell r="E6257" t="str">
            <v>KATHITAR,RANCHI
KATHITAR,RANCHI
834004
KATHITAR,</v>
          </cell>
          <cell r="G6257">
            <v>6203721760</v>
          </cell>
          <cell r="K6257" t="str">
            <v>BSFC376340</v>
          </cell>
          <cell r="W6257">
            <v>44663</v>
          </cell>
          <cell r="Z6257">
            <v>2818</v>
          </cell>
        </row>
        <row r="6258">
          <cell r="E6258" t="str">
            <v>TILTA RING ROAD.
834006</v>
          </cell>
          <cell r="G6258">
            <v>6200855859</v>
          </cell>
          <cell r="K6258" t="str">
            <v>BSHC376807</v>
          </cell>
          <cell r="W6258">
            <v>44663</v>
          </cell>
          <cell r="Z6258">
            <v>2538</v>
          </cell>
        </row>
        <row r="6259">
          <cell r="E6259" t="str">
            <v>RAVULA SHYAM SUNDER REDDY, HOUSE NO. 3-5-196/1, ROAD NO. 5M, KRISHNANAGAR COLONY, MOULALI, HYDRABAD</v>
          </cell>
          <cell r="G6259">
            <v>8101968418</v>
          </cell>
          <cell r="K6259" t="str">
            <v>BTCD162162</v>
          </cell>
          <cell r="W6259">
            <v>44663</v>
          </cell>
          <cell r="Z6259">
            <v>3668</v>
          </cell>
        </row>
        <row r="6260">
          <cell r="E6260" t="str">
            <v>RANCHI PATNA ROAD
DEMOTAND
825301
HAZARIBAGH</v>
          </cell>
          <cell r="G6260">
            <v>7905424302</v>
          </cell>
          <cell r="K6260" t="str">
            <v>BMBL160078</v>
          </cell>
          <cell r="W6260">
            <v>44662</v>
          </cell>
          <cell r="Z6260">
            <v>49309</v>
          </cell>
        </row>
        <row r="6261">
          <cell r="E6261" t="str">
            <v>HAZARIBAGH</v>
          </cell>
          <cell r="G6261">
            <v>7634075471</v>
          </cell>
          <cell r="K6261" t="str">
            <v>BUKC370622</v>
          </cell>
          <cell r="W6261">
            <v>44662</v>
          </cell>
          <cell r="Z6261">
            <v>1402</v>
          </cell>
        </row>
        <row r="6262">
          <cell r="E6262" t="str">
            <v>HAZARIBAGH</v>
          </cell>
          <cell r="G6262">
            <v>7365055123</v>
          </cell>
          <cell r="K6262" t="str">
            <v>BUIS036401</v>
          </cell>
          <cell r="W6262">
            <v>44662</v>
          </cell>
          <cell r="Z6262">
            <v>0</v>
          </cell>
        </row>
        <row r="6263">
          <cell r="E6263" t="str">
            <v>RAMGARH,JHARKHAND
829122</v>
          </cell>
          <cell r="G6263">
            <v>7659107064</v>
          </cell>
          <cell r="K6263" t="str">
            <v>BKIS032164</v>
          </cell>
          <cell r="W6263">
            <v>44662</v>
          </cell>
          <cell r="Z6263">
            <v>32189</v>
          </cell>
        </row>
        <row r="6264">
          <cell r="E6264" t="str">
            <v>DALADALI, RANCHUI</v>
          </cell>
          <cell r="G6264">
            <v>7992413342</v>
          </cell>
          <cell r="K6264" t="str">
            <v>BMJD200014</v>
          </cell>
          <cell r="W6264">
            <v>44662</v>
          </cell>
          <cell r="Z6264">
            <v>1130</v>
          </cell>
        </row>
        <row r="6265">
          <cell r="E6265" t="str">
            <v>GROUND FLOOR, 8H AND 81, NATION PRINTERS, NAMKUM INDUSTRIAL AREA,, LOWADIH, RANCHI
GROUND FLOOR, 8H AND 81, NATION PRINTERS, NAMKUM INDUSTRIAL AREA,, LOWADIH, RANCHI
834010</v>
          </cell>
          <cell r="G6265">
            <v>9709225271</v>
          </cell>
          <cell r="K6265" t="str">
            <v>BRCC372871</v>
          </cell>
          <cell r="W6265">
            <v>44662</v>
          </cell>
          <cell r="Z6265">
            <v>14268</v>
          </cell>
        </row>
        <row r="6266">
          <cell r="E6266" t="str">
            <v>BASTAWLA DHANBAD</v>
          </cell>
          <cell r="G6266">
            <v>9550053031</v>
          </cell>
          <cell r="K6266" t="str">
            <v>BTJD162046</v>
          </cell>
          <cell r="W6266">
            <v>44662</v>
          </cell>
          <cell r="Z6266">
            <v>3686</v>
          </cell>
        </row>
        <row r="6267">
          <cell r="E6267" t="str">
            <v>ORMANJHI</v>
          </cell>
          <cell r="G6267">
            <v>9102839411</v>
          </cell>
          <cell r="K6267" t="str">
            <v>BJBS030606</v>
          </cell>
          <cell r="W6267">
            <v>44660</v>
          </cell>
          <cell r="Z6267">
            <v>41803</v>
          </cell>
        </row>
        <row r="6268">
          <cell r="E6268" t="str">
            <v>VINAIKA’S COMPLEX RANCHI TATA ROAD, R.S. PLOT NO.:-615,VILLAGE-PANCHA,THANA-BUNDU RANCHI, JHARKHAND.
834002</v>
          </cell>
          <cell r="G6268">
            <v>9818905980</v>
          </cell>
          <cell r="K6268" t="str">
            <v>BUDS046275</v>
          </cell>
          <cell r="W6268">
            <v>44660</v>
          </cell>
          <cell r="Z6268">
            <v>1492</v>
          </cell>
        </row>
        <row r="6269">
          <cell r="E6269" t="str">
            <v>UPPER BAZAR,RANCHI
834001
OPP. MAHAVIR MANDIR , RADHA NAGAR ROAD</v>
          </cell>
          <cell r="G6269">
            <v>790969824</v>
          </cell>
          <cell r="K6269" t="str">
            <v>GOHC370805</v>
          </cell>
          <cell r="W6269">
            <v>44660</v>
          </cell>
          <cell r="Z6269">
            <v>12485</v>
          </cell>
        </row>
        <row r="6270">
          <cell r="E6270" t="str">
            <v>SHADEV NAGAR
834002
SHADEV NAGAR</v>
          </cell>
          <cell r="G6270">
            <v>8102898877</v>
          </cell>
          <cell r="K6270" t="str">
            <v>GOHC370857</v>
          </cell>
          <cell r="W6270">
            <v>44660</v>
          </cell>
          <cell r="Z6270">
            <v>13502</v>
          </cell>
        </row>
        <row r="6271">
          <cell r="E6271" t="str">
            <v>FLAT NO. 300, BLOCK - A, MP SRIRAM, CHHOTA GAMHARIA, P.S. - GAMHARIA, DIST.- SARAIKELA KHARSAWAN</v>
          </cell>
          <cell r="G6271">
            <v>7900700814</v>
          </cell>
          <cell r="K6271" t="str">
            <v>BRGL151468</v>
          </cell>
          <cell r="W6271">
            <v>44660</v>
          </cell>
          <cell r="Z6271">
            <v>7857</v>
          </cell>
        </row>
        <row r="6272">
          <cell r="E6272" t="str">
            <v>FLAT NO. 300, BLOCK - A, MP SRIRAM, CHHOTA GAMHARIA, P.S. - GAMHARIA, DIST.- SARAIKELA KHARSAWAN</v>
          </cell>
          <cell r="G6272">
            <v>7900700814</v>
          </cell>
          <cell r="K6272" t="str">
            <v>BRBL150944</v>
          </cell>
          <cell r="W6272">
            <v>44660</v>
          </cell>
          <cell r="Z6272">
            <v>4050</v>
          </cell>
        </row>
        <row r="6273">
          <cell r="E6273" t="str">
            <v>BHORA</v>
          </cell>
          <cell r="G6273">
            <v>9550053031</v>
          </cell>
          <cell r="K6273" t="str">
            <v>BULD162568</v>
          </cell>
          <cell r="W6273">
            <v>44660</v>
          </cell>
          <cell r="Z6273">
            <v>1499</v>
          </cell>
        </row>
        <row r="6274">
          <cell r="E6274" t="str">
            <v>NAGARI, RANCHI
834006</v>
          </cell>
          <cell r="G6274">
            <v>7255848442</v>
          </cell>
          <cell r="K6274" t="str">
            <v>BRAC372524</v>
          </cell>
          <cell r="W6274">
            <v>44659</v>
          </cell>
          <cell r="Z6274">
            <v>14049</v>
          </cell>
        </row>
        <row r="6275">
          <cell r="E6275" t="str">
            <v>SHEKHPURA, BIHAR</v>
          </cell>
          <cell r="G6275">
            <v>9304172201</v>
          </cell>
          <cell r="K6275" t="str">
            <v>BULL160564</v>
          </cell>
          <cell r="W6275">
            <v>44659</v>
          </cell>
          <cell r="Z6275">
            <v>3505</v>
          </cell>
        </row>
        <row r="6276">
          <cell r="E6276" t="str">
            <v>RANCHI ROAD,RAMGARH 
DIGWAR,RAMGARH
829122
DIGWAR , RANCHI ROAD ,</v>
          </cell>
          <cell r="G6276">
            <v>7004848564</v>
          </cell>
          <cell r="K6276" t="str">
            <v>BSFC376459</v>
          </cell>
          <cell r="W6276">
            <v>44659</v>
          </cell>
          <cell r="Z6276">
            <v>7333</v>
          </cell>
        </row>
        <row r="6277">
          <cell r="E6277" t="str">
            <v>CHUTIA, RANCHI</v>
          </cell>
          <cell r="G6277">
            <v>9939622140</v>
          </cell>
          <cell r="K6277" t="str">
            <v>BUFD162814</v>
          </cell>
          <cell r="W6277">
            <v>44658</v>
          </cell>
          <cell r="Z6277">
            <v>1042</v>
          </cell>
        </row>
        <row r="6278">
          <cell r="E6278" t="str">
            <v>NAGRI,RANCHI
835202
RANCHI</v>
          </cell>
          <cell r="G6278">
            <v>8877024924</v>
          </cell>
          <cell r="K6278" t="str">
            <v>BMJS040004</v>
          </cell>
          <cell r="W6278">
            <v>44658</v>
          </cell>
          <cell r="Z6278">
            <v>20292</v>
          </cell>
        </row>
        <row r="6279">
          <cell r="E6279" t="str">
            <v>KODERMA</v>
          </cell>
          <cell r="G6279">
            <v>7004744698</v>
          </cell>
          <cell r="K6279" t="str">
            <v>BUES035290</v>
          </cell>
          <cell r="W6279">
            <v>44658</v>
          </cell>
          <cell r="Z6279">
            <v>98</v>
          </cell>
        </row>
        <row r="6280">
          <cell r="E6280" t="str">
            <v>REHLA,GARWA,JHARKHAND
822124
RANCHI</v>
          </cell>
          <cell r="G6280">
            <v>7004623399</v>
          </cell>
          <cell r="K6280" t="str">
            <v>BMFS031346</v>
          </cell>
          <cell r="W6280">
            <v>44658</v>
          </cell>
          <cell r="Z6280">
            <v>20254</v>
          </cell>
        </row>
        <row r="6281">
          <cell r="E6281" t="str">
            <v>KODERMA</v>
          </cell>
          <cell r="G6281">
            <v>8409682507</v>
          </cell>
          <cell r="K6281" t="str">
            <v>BVKS037293</v>
          </cell>
          <cell r="W6281">
            <v>44658</v>
          </cell>
          <cell r="Z6281">
            <v>0</v>
          </cell>
        </row>
        <row r="6282">
          <cell r="E6282" t="str">
            <v>KODERMA</v>
          </cell>
          <cell r="G6282">
            <v>8409682507</v>
          </cell>
          <cell r="K6282" t="str">
            <v>BVKS037293</v>
          </cell>
          <cell r="W6282">
            <v>44658</v>
          </cell>
          <cell r="Z6282">
            <v>1</v>
          </cell>
        </row>
        <row r="6283">
          <cell r="E6283" t="str">
            <v>AT - HEHAL, POST - BARKAKANA
BARKAKANA
829103</v>
          </cell>
          <cell r="G6283">
            <v>9386515681</v>
          </cell>
          <cell r="K6283" t="str">
            <v>BUAS033580</v>
          </cell>
          <cell r="W6283">
            <v>44658</v>
          </cell>
          <cell r="Z6283">
            <v>6302</v>
          </cell>
        </row>
        <row r="6284">
          <cell r="E6284" t="str">
            <v>NAGARI,</v>
          </cell>
          <cell r="G6284">
            <v>9297706123</v>
          </cell>
          <cell r="K6284" t="str">
            <v>BLGS040582</v>
          </cell>
          <cell r="W6284">
            <v>44657</v>
          </cell>
          <cell r="Z6284">
            <v>34554</v>
          </cell>
        </row>
        <row r="6285">
          <cell r="E6285" t="str">
            <v>RANCHI PATNA ROAD
DEMOTAND
825301
HAZARIBAGH</v>
          </cell>
          <cell r="G6285">
            <v>7905424302</v>
          </cell>
          <cell r="K6285" t="str">
            <v>BSCS037531</v>
          </cell>
          <cell r="W6285">
            <v>44657</v>
          </cell>
          <cell r="Z6285">
            <v>11709</v>
          </cell>
        </row>
        <row r="6286">
          <cell r="E6286" t="str">
            <v>AT. BONGABAR, SANDI, RAMGARH, AMC  FROM 1-8-2019 TO 30-7-2020
829122
SANDI ,</v>
          </cell>
          <cell r="G6286">
            <v>7360077726</v>
          </cell>
          <cell r="K6286" t="str">
            <v>BLGS040605</v>
          </cell>
          <cell r="W6286">
            <v>44657</v>
          </cell>
          <cell r="Z6286">
            <v>46760</v>
          </cell>
        </row>
        <row r="6287">
          <cell r="E6287" t="str">
            <v>RAMGARH</v>
          </cell>
          <cell r="G6287">
            <v>7004377365</v>
          </cell>
          <cell r="K6287" t="str">
            <v>BLES031356</v>
          </cell>
          <cell r="W6287">
            <v>44657</v>
          </cell>
          <cell r="Z6287">
            <v>0</v>
          </cell>
        </row>
        <row r="6288">
          <cell r="E6288" t="str">
            <v>RAMGARH</v>
          </cell>
          <cell r="G6288">
            <v>7009377365</v>
          </cell>
          <cell r="K6288" t="str">
            <v>BKAS030601</v>
          </cell>
          <cell r="W6288">
            <v>44657</v>
          </cell>
          <cell r="Z6288">
            <v>3579</v>
          </cell>
        </row>
        <row r="6289">
          <cell r="E6289" t="str">
            <v>RANCHI PATNA ROAD
DEMOTAND
825301
HAZARIBAGH</v>
          </cell>
          <cell r="G6289">
            <v>7905424302</v>
          </cell>
          <cell r="K6289" t="str">
            <v>BIFS040367</v>
          </cell>
          <cell r="W6289">
            <v>44657</v>
          </cell>
          <cell r="Z6289">
            <v>18773</v>
          </cell>
        </row>
        <row r="6290">
          <cell r="E6290" t="str">
            <v>RANCHI PATNA ROAD
DEMOTAND
825301
HAZARIBAGH</v>
          </cell>
          <cell r="G6290">
            <v>7905424302</v>
          </cell>
          <cell r="K6290" t="str">
            <v>BMBL160078</v>
          </cell>
          <cell r="W6290">
            <v>44657</v>
          </cell>
          <cell r="Z6290">
            <v>49309</v>
          </cell>
        </row>
        <row r="6291">
          <cell r="E6291" t="str">
            <v>PALAMU DAIRY PROJECT, VILL- GANKI</v>
          </cell>
          <cell r="G6291">
            <v>9410009258</v>
          </cell>
          <cell r="K6291" t="str">
            <v>BULC370790</v>
          </cell>
          <cell r="W6291">
            <v>44657</v>
          </cell>
          <cell r="Z6291">
            <v>86</v>
          </cell>
        </row>
        <row r="6292">
          <cell r="E6292" t="str">
            <v>SHOP NO. 201, MODI HEIGHTS, PHASE 2
OPPO. RADIO STATION
834001</v>
          </cell>
          <cell r="G6292">
            <v>9031027461</v>
          </cell>
          <cell r="K6292" t="str">
            <v>BTHC379417</v>
          </cell>
          <cell r="W6292">
            <v>44657</v>
          </cell>
          <cell r="Z6292">
            <v>0</v>
          </cell>
        </row>
        <row r="6293">
          <cell r="E6293" t="str">
            <v>Chiturdih, Dhanbad.</v>
          </cell>
          <cell r="G6293">
            <v>9981519401</v>
          </cell>
          <cell r="K6293" t="str">
            <v>BTDD162192</v>
          </cell>
          <cell r="W6293">
            <v>44657</v>
          </cell>
          <cell r="Z6293">
            <v>2706</v>
          </cell>
        </row>
        <row r="6294">
          <cell r="E6294" t="str">
            <v>CHATRA</v>
          </cell>
          <cell r="G6294">
            <v>9939116955</v>
          </cell>
          <cell r="K6294" t="str">
            <v>BUES035163</v>
          </cell>
          <cell r="W6294">
            <v>44656</v>
          </cell>
          <cell r="Z6294">
            <v>4</v>
          </cell>
        </row>
        <row r="6295">
          <cell r="E6295" t="str">
            <v>DHANBAD, CONT PERSON :MR. IKTEKHAR AHMAD, PH.NO :9431316718</v>
          </cell>
          <cell r="G6295">
            <v>7402773991</v>
          </cell>
          <cell r="K6295" t="str">
            <v>BSKD161462</v>
          </cell>
          <cell r="W6295">
            <v>44656</v>
          </cell>
          <cell r="Z6295">
            <v>3513</v>
          </cell>
        </row>
        <row r="6296">
          <cell r="E6296" t="str">
            <v>SARWARI, ASANSOL, WB</v>
          </cell>
          <cell r="G6296">
            <v>9599040419</v>
          </cell>
          <cell r="K6296" t="str">
            <v>BSCS037494</v>
          </cell>
          <cell r="W6296">
            <v>44656</v>
          </cell>
          <cell r="Z6296">
            <v>15661</v>
          </cell>
        </row>
        <row r="6297">
          <cell r="E6297" t="str">
            <v>BARIDIH</v>
          </cell>
          <cell r="G6297">
            <v>9304170499</v>
          </cell>
          <cell r="K6297" t="str">
            <v>BQIC371495</v>
          </cell>
          <cell r="W6297">
            <v>44656</v>
          </cell>
          <cell r="Z6297">
            <v>0</v>
          </cell>
        </row>
        <row r="6298">
          <cell r="E6298" t="str">
            <v>CHATRA</v>
          </cell>
          <cell r="G6298">
            <v>9939116955</v>
          </cell>
          <cell r="K6298" t="str">
            <v>BUIS036515</v>
          </cell>
          <cell r="W6298">
            <v>44656</v>
          </cell>
          <cell r="Z6298">
            <v>0</v>
          </cell>
        </row>
        <row r="6299">
          <cell r="E6299" t="str">
            <v>MANDU, RAMGARH
JAISWAL COLONY, THANA CHOW,, RAMGARH CANTT. DIST. RAMGARH, JHARKHAND
825316
MANDU</v>
          </cell>
          <cell r="G6299">
            <v>8617372928</v>
          </cell>
          <cell r="K6299" t="str">
            <v>BSGS043528</v>
          </cell>
          <cell r="W6299">
            <v>44656</v>
          </cell>
          <cell r="Z6299">
            <v>16851</v>
          </cell>
        </row>
        <row r="6300">
          <cell r="E6300" t="str">
            <v>BASKATOLA</v>
          </cell>
          <cell r="G6300">
            <v>9550053031</v>
          </cell>
          <cell r="K6300" t="str">
            <v>BULD162577</v>
          </cell>
          <cell r="W6300">
            <v>44656</v>
          </cell>
          <cell r="Z6300">
            <v>3062</v>
          </cell>
        </row>
        <row r="6301">
          <cell r="E6301" t="str">
            <v>SHEETLA PRASAD SINGH,, MISHRA PADA, NEAR DURGA MANDIR,, JHARIA, DHANBAD - 828 111, JHARKHAND.</v>
          </cell>
          <cell r="G6301">
            <v>7644045555</v>
          </cell>
          <cell r="K6301" t="str">
            <v>BTDD162169</v>
          </cell>
          <cell r="W6301">
            <v>44656</v>
          </cell>
          <cell r="Z6301">
            <v>7352</v>
          </cell>
        </row>
        <row r="6302">
          <cell r="E6302" t="str">
            <v>REHLA,GARWA,JHARKHAND
822124
RANCHI</v>
          </cell>
          <cell r="G6302">
            <v>7004623399</v>
          </cell>
          <cell r="K6302" t="str">
            <v>BMFS031346</v>
          </cell>
          <cell r="W6302">
            <v>44656</v>
          </cell>
          <cell r="Z6302">
            <v>20249</v>
          </cell>
        </row>
        <row r="6303">
          <cell r="E6303" t="str">
            <v>BGR Dhanbad</v>
          </cell>
          <cell r="G6303">
            <v>9550053031</v>
          </cell>
          <cell r="K6303" t="str">
            <v>BUAD162634</v>
          </cell>
          <cell r="W6303">
            <v>44655</v>
          </cell>
          <cell r="Z6303">
            <v>435</v>
          </cell>
        </row>
        <row r="6304">
          <cell r="E6304" t="str">
            <v>BASTAWLA DHANBAD</v>
          </cell>
          <cell r="G6304">
            <v>9550053031</v>
          </cell>
          <cell r="K6304" t="str">
            <v>BUAD162630</v>
          </cell>
          <cell r="W6304">
            <v>44655</v>
          </cell>
          <cell r="Z6304">
            <v>1867</v>
          </cell>
        </row>
        <row r="6305">
          <cell r="E6305" t="str">
            <v>BASTAKOLA, DHANBAD</v>
          </cell>
          <cell r="G6305">
            <v>7667296002</v>
          </cell>
          <cell r="K6305" t="str">
            <v>BUKD162535</v>
          </cell>
          <cell r="W6305">
            <v>44655</v>
          </cell>
          <cell r="Z6305">
            <v>3361</v>
          </cell>
        </row>
        <row r="6306">
          <cell r="E6306" t="str">
            <v>DHANBAD</v>
          </cell>
          <cell r="G6306">
            <v>9550053031</v>
          </cell>
          <cell r="K6306" t="str">
            <v>BTDD162186</v>
          </cell>
          <cell r="W6306">
            <v>44655</v>
          </cell>
          <cell r="Z6306">
            <v>5253</v>
          </cell>
        </row>
        <row r="6307">
          <cell r="E6307" t="str">
            <v>KANKE, RANCHI
834002</v>
          </cell>
          <cell r="G6307">
            <v>7979732853</v>
          </cell>
          <cell r="K6307" t="str">
            <v>BSFC376396</v>
          </cell>
          <cell r="W6307">
            <v>44655</v>
          </cell>
          <cell r="Z6307">
            <v>2991</v>
          </cell>
        </row>
        <row r="6308">
          <cell r="E6308" t="str">
            <v>TRIDENT PNEUMATICS PVT LTD   5/232,KNG PUDUR ROADSOMAYAMPALAYAM POSTCOIMBATORE IND</v>
          </cell>
          <cell r="G6308">
            <v>9386007608</v>
          </cell>
          <cell r="K6308" t="str">
            <v>BRCC373040</v>
          </cell>
          <cell r="W6308">
            <v>44655</v>
          </cell>
          <cell r="Z6308">
            <v>14383</v>
          </cell>
        </row>
        <row r="6309">
          <cell r="E6309" t="str">
            <v>SHEIKHPURA, BIHAR</v>
          </cell>
          <cell r="G6309">
            <v>6202016835</v>
          </cell>
          <cell r="K6309" t="str">
            <v>BULL160559</v>
          </cell>
          <cell r="W6309">
            <v>44655</v>
          </cell>
          <cell r="Z6309">
            <v>3801</v>
          </cell>
        </row>
        <row r="6310">
          <cell r="E6310" t="str">
            <v>SHEIKHPURA, BIHAR</v>
          </cell>
          <cell r="G6310">
            <v>6202016835</v>
          </cell>
          <cell r="K6310" t="str">
            <v>BUAL160593</v>
          </cell>
          <cell r="W6310">
            <v>44655</v>
          </cell>
          <cell r="Z6310">
            <v>1744</v>
          </cell>
        </row>
        <row r="6311">
          <cell r="E6311" t="str">
            <v>TUPUDANA INDUSTRIAL AREA, RANCHI
PLOT NO. - 45 &amp; 46, TUPUDAN AINDUSTRIAL AREA, TUPUDANA, HATIA, RANCHI
834003
TIPUDANA INDUSTRIAL AREA</v>
          </cell>
          <cell r="G6311">
            <v>9234603380</v>
          </cell>
          <cell r="K6311" t="str">
            <v>BQBS033819</v>
          </cell>
          <cell r="W6311">
            <v>44655</v>
          </cell>
          <cell r="Z6311">
            <v>24100</v>
          </cell>
        </row>
        <row r="6312">
          <cell r="E6312" t="str">
            <v>SHEETLA PRASAD SINGH,, MISHRA PADA, NEAR DURGA MANDIR,, JHARIA, DHANBAD - 828 111, JHARKHAND.</v>
          </cell>
          <cell r="G6312">
            <v>7644045555</v>
          </cell>
          <cell r="K6312" t="str">
            <v>BTCD162149</v>
          </cell>
          <cell r="W6312">
            <v>44655</v>
          </cell>
          <cell r="Z6312">
            <v>3536</v>
          </cell>
        </row>
        <row r="6313">
          <cell r="E6313" t="str">
            <v>BASTAKOLA, DHANBAD</v>
          </cell>
          <cell r="G6313">
            <v>7667296002</v>
          </cell>
          <cell r="K6313" t="str">
            <v>BQKD160099</v>
          </cell>
          <cell r="W6313">
            <v>44655</v>
          </cell>
          <cell r="Z6313">
            <v>5104</v>
          </cell>
        </row>
        <row r="6314">
          <cell r="E6314" t="str">
            <v>JAMSHEDPUR</v>
          </cell>
          <cell r="G6314">
            <v>9304170499</v>
          </cell>
          <cell r="K6314" t="str">
            <v>BMFC370445</v>
          </cell>
          <cell r="W6314">
            <v>44654</v>
          </cell>
          <cell r="Z6314">
            <v>20240</v>
          </cell>
        </row>
        <row r="6315">
          <cell r="E6315" t="str">
            <v>JAMSHEDPUR</v>
          </cell>
          <cell r="G6315">
            <v>9304170499</v>
          </cell>
          <cell r="K6315" t="str">
            <v>BMFC370445</v>
          </cell>
          <cell r="W6315">
            <v>44654</v>
          </cell>
          <cell r="Z6315">
            <v>20067</v>
          </cell>
        </row>
        <row r="6316">
          <cell r="E6316" t="str">
            <v>CHUTIA, RANCHI</v>
          </cell>
          <cell r="G6316">
            <v>9939622140</v>
          </cell>
          <cell r="K6316" t="str">
            <v>BUFD162814</v>
          </cell>
          <cell r="W6316">
            <v>44653</v>
          </cell>
          <cell r="Z6316">
            <v>997</v>
          </cell>
        </row>
        <row r="6317">
          <cell r="E6317" t="str">
            <v>RAVULA SHYAM SUNDER REDDY, HOUSE NO. 3-5-196/1, ROAD NO. 5M, KRISHNANAGAR COLONY, MOULALI, HYDRABAD</v>
          </cell>
          <cell r="G6317">
            <v>9798360305</v>
          </cell>
          <cell r="K6317" t="str">
            <v>BSCD161691</v>
          </cell>
          <cell r="W6317">
            <v>44653</v>
          </cell>
          <cell r="Z6317">
            <v>5567</v>
          </cell>
        </row>
        <row r="6318">
          <cell r="E6318" t="str">
            <v>KATRAS, DHANBAD</v>
          </cell>
          <cell r="G6318">
            <v>9798360305</v>
          </cell>
          <cell r="K6318" t="str">
            <v>BSKD161477</v>
          </cell>
          <cell r="W6318">
            <v>44653</v>
          </cell>
          <cell r="Z6318">
            <v>6430</v>
          </cell>
        </row>
        <row r="6319">
          <cell r="E6319" t="str">
            <v>PAWAN KUMAR MISHRA,, KAHALGAON, BHAGALPUR, BIHAR - 813 203</v>
          </cell>
          <cell r="G6319">
            <v>6206698729</v>
          </cell>
          <cell r="K6319" t="str">
            <v>BSCL152143</v>
          </cell>
          <cell r="W6319">
            <v>44653</v>
          </cell>
          <cell r="Z6319">
            <v>1909</v>
          </cell>
        </row>
        <row r="6320">
          <cell r="E6320" t="str">
            <v>BAGODAR
GIRIDIH</v>
          </cell>
          <cell r="G6320">
            <v>9431358185</v>
          </cell>
          <cell r="K6320" t="str">
            <v>BVJS036816</v>
          </cell>
          <cell r="W6320">
            <v>44653</v>
          </cell>
          <cell r="Z6320">
            <v>1</v>
          </cell>
        </row>
        <row r="6321">
          <cell r="E6321" t="str">
            <v>SADAR HOSPITAL, LATEHAR, C/O L &amp; T LTD. LATEHAR, JHARKHAND
C/O L &amp; T LTD. BOKARO, JHARKHAND
000000</v>
          </cell>
          <cell r="G6321">
            <v>7991105505</v>
          </cell>
          <cell r="K6321" t="str">
            <v>BUCS046173</v>
          </cell>
          <cell r="W6321">
            <v>44653</v>
          </cell>
          <cell r="Z6321">
            <v>13</v>
          </cell>
        </row>
        <row r="6322">
          <cell r="E6322" t="str">
            <v>RATANPUR,DHANBAD
828109</v>
          </cell>
          <cell r="G6322">
            <v>9031029501</v>
          </cell>
          <cell r="K6322" t="str">
            <v>BTLC377584</v>
          </cell>
          <cell r="W6322">
            <v>44653</v>
          </cell>
          <cell r="Z6322">
            <v>2928</v>
          </cell>
        </row>
        <row r="6323">
          <cell r="E6323" t="str">
            <v>KANKE, RANCHI
834002</v>
          </cell>
          <cell r="G6323">
            <v>7979732853</v>
          </cell>
          <cell r="K6323" t="str">
            <v>BSFC376396</v>
          </cell>
          <cell r="W6323">
            <v>44653</v>
          </cell>
          <cell r="Z6323">
            <v>2988</v>
          </cell>
        </row>
        <row r="6324">
          <cell r="E6324" t="str">
            <v>NEWRI VIKASH RANCHI JHARKHAND
NEWRI VIKASH RANCHI JHARKHAND
834006
RANCHI</v>
          </cell>
          <cell r="G6324">
            <v>201479268</v>
          </cell>
          <cell r="K6324" t="str">
            <v>BQAC373734</v>
          </cell>
          <cell r="W6324">
            <v>44653</v>
          </cell>
          <cell r="Z6324">
            <v>7275</v>
          </cell>
        </row>
        <row r="6325">
          <cell r="E6325" t="str">
            <v>URMILA TOWER, ROOM NO. 805, DHANBAD</v>
          </cell>
          <cell r="G6325">
            <v>6202842175</v>
          </cell>
          <cell r="K6325" t="str">
            <v>BTKD162074</v>
          </cell>
          <cell r="W6325">
            <v>44653</v>
          </cell>
          <cell r="Z6325">
            <v>3966</v>
          </cell>
        </row>
        <row r="6326">
          <cell r="E6326" t="str">
            <v>DALTONGANJ</v>
          </cell>
          <cell r="G6326">
            <v>7870056828</v>
          </cell>
          <cell r="K6326" t="str">
            <v>BUBS045955</v>
          </cell>
          <cell r="W6326">
            <v>44652</v>
          </cell>
          <cell r="Z6326">
            <v>202</v>
          </cell>
        </row>
        <row r="6327">
          <cell r="E6327" t="str">
            <v>DALTONGANJ</v>
          </cell>
          <cell r="G6327">
            <v>7870056828</v>
          </cell>
          <cell r="K6327" t="str">
            <v>BUBS045965</v>
          </cell>
          <cell r="W6327">
            <v>44652</v>
          </cell>
          <cell r="Z6327">
            <v>202</v>
          </cell>
        </row>
        <row r="6328">
          <cell r="E6328" t="str">
            <v>LALGUTUA RANCHI</v>
          </cell>
          <cell r="G6328">
            <v>8306527515</v>
          </cell>
          <cell r="K6328" t="str">
            <v>BVJC374154</v>
          </cell>
          <cell r="W6328">
            <v>44652</v>
          </cell>
          <cell r="Z6328">
            <v>452</v>
          </cell>
        </row>
        <row r="6329">
          <cell r="E6329" t="str">
            <v>CHANDAREKHA, GALUDIH</v>
          </cell>
          <cell r="G6329">
            <v>8969121059</v>
          </cell>
          <cell r="K6329" t="str">
            <v>BUKD121059</v>
          </cell>
          <cell r="W6329">
            <v>44652</v>
          </cell>
          <cell r="Z6329">
            <v>971</v>
          </cell>
        </row>
        <row r="6330">
          <cell r="E6330" t="str">
            <v>PLOT NO. 148, TUPUDANA, INDUSTRIAL AREA, HATIA, RANCHI
834002</v>
          </cell>
          <cell r="G6330">
            <v>7979877049</v>
          </cell>
          <cell r="K6330" t="str">
            <v>BRIS035838</v>
          </cell>
          <cell r="W6330">
            <v>44652</v>
          </cell>
          <cell r="Z6330">
            <v>11101</v>
          </cell>
        </row>
        <row r="6331">
          <cell r="E6331" t="str">
            <v>SUNDAR NAGAR, JAMSHEDPUR</v>
          </cell>
          <cell r="G6331">
            <v>9556546094</v>
          </cell>
          <cell r="K6331" t="str">
            <v>BUAD162625</v>
          </cell>
          <cell r="W6331">
            <v>44652</v>
          </cell>
          <cell r="Z6331">
            <v>2587</v>
          </cell>
        </row>
        <row r="6332">
          <cell r="E6332" t="str">
            <v>TRIDENT PNEUMATICS PVT LTD   5/232,KNG PUDUR ROADSOMAYAMPALAYAM POSTCOIMBATORE IND</v>
          </cell>
          <cell r="G6332">
            <v>9386007608</v>
          </cell>
          <cell r="K6332" t="str">
            <v>BRCC373040</v>
          </cell>
          <cell r="W6332">
            <v>44652</v>
          </cell>
          <cell r="Z6332">
            <v>14383</v>
          </cell>
        </row>
        <row r="6333">
          <cell r="E6333" t="str">
            <v>RANCHI
834002</v>
          </cell>
          <cell r="G6333">
            <v>7982606444</v>
          </cell>
          <cell r="K6333" t="str">
            <v>BULS033141</v>
          </cell>
          <cell r="W6333">
            <v>44651</v>
          </cell>
          <cell r="Z6333">
            <v>98</v>
          </cell>
        </row>
        <row r="6334">
          <cell r="E6334" t="str">
            <v>RANCHI
834002</v>
          </cell>
          <cell r="G6334">
            <v>7982606444</v>
          </cell>
          <cell r="K6334" t="str">
            <v>BULS033141</v>
          </cell>
          <cell r="W6334">
            <v>44651</v>
          </cell>
          <cell r="Z6334">
            <v>98</v>
          </cell>
        </row>
        <row r="6335">
          <cell r="E6335" t="str">
            <v>MANDU, RAMGARH
JAISWAL COLONY, THANA CHOW,, RAMGARH CANTT. DIST. RAMGARH, JHARKHAND
825316
MANDU</v>
          </cell>
          <cell r="G6335">
            <v>8617372928</v>
          </cell>
          <cell r="K6335" t="str">
            <v>BSGS043528</v>
          </cell>
          <cell r="W6335">
            <v>44651</v>
          </cell>
          <cell r="Z6335">
            <v>16851</v>
          </cell>
        </row>
        <row r="6336">
          <cell r="E6336" t="str">
            <v>RANCHI
834002</v>
          </cell>
          <cell r="G6336">
            <v>7982606444</v>
          </cell>
          <cell r="K6336" t="str">
            <v>BTIS032020</v>
          </cell>
          <cell r="W6336">
            <v>44651</v>
          </cell>
          <cell r="Z6336">
            <v>1509</v>
          </cell>
        </row>
        <row r="6337">
          <cell r="E6337" t="str">
            <v>RANCHI
834002</v>
          </cell>
          <cell r="G6337">
            <v>7982606444</v>
          </cell>
          <cell r="K6337" t="str">
            <v>BTIS032025</v>
          </cell>
          <cell r="W6337">
            <v>44651</v>
          </cell>
          <cell r="Z6337">
            <v>1480</v>
          </cell>
        </row>
        <row r="6338">
          <cell r="E6338" t="str">
            <v>CHANDAN KYARI, DHANBAD</v>
          </cell>
          <cell r="G6338">
            <v>6200687371</v>
          </cell>
          <cell r="K6338" t="str">
            <v>BUCS034180</v>
          </cell>
          <cell r="W6338">
            <v>44651</v>
          </cell>
          <cell r="Z6338">
            <v>49</v>
          </cell>
        </row>
        <row r="6339">
          <cell r="E6339" t="str">
            <v>NAGARI
 835303</v>
          </cell>
          <cell r="G6339">
            <v>9264443243</v>
          </cell>
          <cell r="K6339" t="str">
            <v>BREC373538</v>
          </cell>
          <cell r="W6339">
            <v>44651</v>
          </cell>
          <cell r="Z6339">
            <v>10151</v>
          </cell>
        </row>
        <row r="6340">
          <cell r="E6340" t="str">
            <v>TAPIN PROJECT, TAPIN</v>
          </cell>
          <cell r="G6340">
            <v>9142209928</v>
          </cell>
          <cell r="K6340" t="str">
            <v>BUID162953</v>
          </cell>
          <cell r="W6340">
            <v>44651</v>
          </cell>
          <cell r="Z6340">
            <v>210</v>
          </cell>
        </row>
        <row r="6341">
          <cell r="E6341" t="str">
            <v>BHOWRA</v>
          </cell>
          <cell r="G6341">
            <v>6207280765</v>
          </cell>
          <cell r="K6341" t="str">
            <v>BUDD162713</v>
          </cell>
          <cell r="W6341">
            <v>44651</v>
          </cell>
          <cell r="Z6341">
            <v>627</v>
          </cell>
        </row>
        <row r="6342">
          <cell r="E6342" t="str">
            <v>BANDHTOLI, NAGRI</v>
          </cell>
          <cell r="G6342">
            <v>6201457979</v>
          </cell>
          <cell r="K6342" t="str">
            <v>BUFS046813</v>
          </cell>
          <cell r="W6342">
            <v>44650</v>
          </cell>
          <cell r="Z6342">
            <v>57</v>
          </cell>
        </row>
        <row r="6343">
          <cell r="E6343" t="str">
            <v>NAGARI
 835303</v>
          </cell>
          <cell r="G6343">
            <v>9264443243</v>
          </cell>
          <cell r="K6343" t="str">
            <v>BREC373538</v>
          </cell>
          <cell r="W6343">
            <v>44650</v>
          </cell>
          <cell r="Z6343">
            <v>10150</v>
          </cell>
        </row>
        <row r="6344">
          <cell r="E6344" t="str">
            <v>NAGRI,RANCHI
835202
RANCHI</v>
          </cell>
          <cell r="G6344">
            <v>8877024924</v>
          </cell>
          <cell r="K6344" t="str">
            <v>BMJS040004</v>
          </cell>
          <cell r="W6344">
            <v>44650</v>
          </cell>
          <cell r="Z6344">
            <v>20156</v>
          </cell>
        </row>
        <row r="6345">
          <cell r="E6345" t="str">
            <v>RAMGARH,JHARKHAND
829122</v>
          </cell>
          <cell r="G6345">
            <v>7659107064</v>
          </cell>
          <cell r="K6345" t="str">
            <v>BKIS032164</v>
          </cell>
          <cell r="W6345">
            <v>44650</v>
          </cell>
          <cell r="Z6345">
            <v>31918</v>
          </cell>
        </row>
        <row r="6346">
          <cell r="E6346" t="str">
            <v>ADMINISTRATIVE BLOCK, MECHINICAL DEPARTMENT, DHANBAD</v>
          </cell>
          <cell r="G6346">
            <v>9471192437</v>
          </cell>
          <cell r="K6346" t="str">
            <v>BUIS036656</v>
          </cell>
          <cell r="W6346">
            <v>44649</v>
          </cell>
          <cell r="Z6346">
            <v>1</v>
          </cell>
        </row>
        <row r="6347">
          <cell r="E6347" t="str">
            <v>REHLA,GARWA,JHARKHAND
822124
RANCHI</v>
          </cell>
          <cell r="G6347">
            <v>7004623399</v>
          </cell>
          <cell r="K6347" t="str">
            <v>GOIS031795</v>
          </cell>
          <cell r="W6347">
            <v>44649</v>
          </cell>
          <cell r="Z6347">
            <v>26328</v>
          </cell>
        </row>
        <row r="6348">
          <cell r="E6348" t="str">
            <v>SHEKHPURA, BIHAR</v>
          </cell>
          <cell r="G6348">
            <v>9304172201</v>
          </cell>
          <cell r="K6348" t="str">
            <v>BULL160564</v>
          </cell>
          <cell r="W6348">
            <v>44649</v>
          </cell>
          <cell r="Z6348">
            <v>3714</v>
          </cell>
        </row>
        <row r="6349">
          <cell r="E6349" t="str">
            <v>SHEKHPURA, BIHAR</v>
          </cell>
          <cell r="G6349">
            <v>9304172201</v>
          </cell>
          <cell r="K6349" t="str">
            <v>BTGL160455</v>
          </cell>
          <cell r="W6349">
            <v>44649</v>
          </cell>
          <cell r="Z6349">
            <v>4695</v>
          </cell>
        </row>
        <row r="6350">
          <cell r="E6350" t="str">
            <v>C/O - PREM PRAKASH AGARWAL, OPP - HILLVIEW FUEL STATION, GODHUR, P.O - KUSUNDA, DHANBAD</v>
          </cell>
          <cell r="G6350">
            <v>7295943617</v>
          </cell>
          <cell r="K6350" t="str">
            <v>BTED162217</v>
          </cell>
          <cell r="W6350">
            <v>44649</v>
          </cell>
          <cell r="Z6350">
            <v>3739</v>
          </cell>
        </row>
        <row r="6351">
          <cell r="E6351" t="str">
            <v>BASTAKOLA, DHANBAD</v>
          </cell>
          <cell r="G6351">
            <v>7667296002</v>
          </cell>
          <cell r="K6351" t="str">
            <v>BUKD162535</v>
          </cell>
          <cell r="W6351">
            <v>44648</v>
          </cell>
          <cell r="Z6351">
            <v>3297</v>
          </cell>
        </row>
        <row r="6352">
          <cell r="E6352" t="str">
            <v>GIRIDIH</v>
          </cell>
          <cell r="G6352">
            <v>8051062502</v>
          </cell>
          <cell r="K6352" t="str">
            <v>BVKS048107</v>
          </cell>
          <cell r="W6352">
            <v>44648</v>
          </cell>
          <cell r="Z6352">
            <v>1</v>
          </cell>
        </row>
        <row r="6353">
          <cell r="E6353" t="str">
            <v>SATBARWA, DHANBAD</v>
          </cell>
          <cell r="G6353">
            <v>8809697867</v>
          </cell>
          <cell r="K6353" t="str">
            <v>BVJD162957</v>
          </cell>
          <cell r="W6353">
            <v>44648</v>
          </cell>
          <cell r="Z6353">
            <v>1</v>
          </cell>
        </row>
        <row r="6354">
          <cell r="E6354" t="str">
            <v>HESLA,RAMGARH
829101</v>
          </cell>
          <cell r="G6354">
            <v>7526823341</v>
          </cell>
          <cell r="K6354" t="str">
            <v>BSJS035917</v>
          </cell>
          <cell r="W6354">
            <v>44648</v>
          </cell>
          <cell r="Z6354">
            <v>23337</v>
          </cell>
        </row>
        <row r="6355">
          <cell r="E6355" t="str">
            <v>RAKAMAINS, JAMSHEDPUR</v>
          </cell>
          <cell r="G6355">
            <v>9798441909</v>
          </cell>
          <cell r="K6355" t="str">
            <v>BUDD162719</v>
          </cell>
          <cell r="W6355">
            <v>44648</v>
          </cell>
          <cell r="Z6355">
            <v>296</v>
          </cell>
        </row>
        <row r="6356">
          <cell r="E6356" t="str">
            <v>RAKAMAINS, JAMSHEDPUR</v>
          </cell>
          <cell r="G6356">
            <v>9798441909</v>
          </cell>
          <cell r="K6356" t="str">
            <v>BUDD162719</v>
          </cell>
          <cell r="W6356">
            <v>44648</v>
          </cell>
          <cell r="Z6356">
            <v>296</v>
          </cell>
        </row>
        <row r="6357">
          <cell r="E6357" t="str">
            <v>ASHOKA PROJECT PIPARWAR</v>
          </cell>
          <cell r="G6357">
            <v>9102994454</v>
          </cell>
          <cell r="K6357" t="str">
            <v>BUID162912</v>
          </cell>
          <cell r="W6357">
            <v>44648</v>
          </cell>
          <cell r="Z6357">
            <v>501</v>
          </cell>
        </row>
        <row r="6358">
          <cell r="E6358" t="str">
            <v>KHERA</v>
          </cell>
          <cell r="G6358">
            <v>9263634493</v>
          </cell>
          <cell r="K6358" t="str">
            <v>BTCD162159</v>
          </cell>
          <cell r="W6358">
            <v>44648</v>
          </cell>
          <cell r="Z6358">
            <v>3318</v>
          </cell>
        </row>
        <row r="6359">
          <cell r="E6359" t="str">
            <v>RANCHI</v>
          </cell>
          <cell r="G6359">
            <v>6203788687</v>
          </cell>
          <cell r="K6359" t="str">
            <v>BRCD160978</v>
          </cell>
          <cell r="W6359">
            <v>44648</v>
          </cell>
          <cell r="Z6359">
            <v>3377</v>
          </cell>
        </row>
        <row r="6360">
          <cell r="E6360" t="str">
            <v>SARWARI, ASANSOL, WB</v>
          </cell>
          <cell r="G6360">
            <v>9599040419</v>
          </cell>
          <cell r="K6360" t="str">
            <v>BSCS037494</v>
          </cell>
          <cell r="W6360">
            <v>44647</v>
          </cell>
          <cell r="Z6360">
            <v>15562</v>
          </cell>
        </row>
        <row r="6361">
          <cell r="E6361" t="str">
            <v>PLOT NO. 148, TUPUDANA, INDUSTRIAL AREA, HATIA, RANCHI
834002</v>
          </cell>
          <cell r="G6361">
            <v>9534249500</v>
          </cell>
          <cell r="K6361" t="str">
            <v>BSLS036682</v>
          </cell>
          <cell r="W6361">
            <v>44646</v>
          </cell>
          <cell r="Z6361">
            <v>3620</v>
          </cell>
        </row>
        <row r="6362">
          <cell r="E6362" t="str">
            <v>ADMINISTRATIVE BLOCK, MECHINICAL DEPARTMENT, DHANBAD</v>
          </cell>
          <cell r="G6362">
            <v>7761943999</v>
          </cell>
          <cell r="K6362" t="str">
            <v>BUIS036656</v>
          </cell>
          <cell r="W6362">
            <v>44646</v>
          </cell>
          <cell r="Z6362">
            <v>0</v>
          </cell>
        </row>
        <row r="6363">
          <cell r="E6363" t="str">
            <v>GOPI MORE GAYA</v>
          </cell>
          <cell r="G6363">
            <v>8169716899</v>
          </cell>
          <cell r="K6363" t="str">
            <v>BRHD161314</v>
          </cell>
          <cell r="W6363">
            <v>44646</v>
          </cell>
          <cell r="Z6363">
            <v>2022</v>
          </cell>
        </row>
        <row r="6364">
          <cell r="E6364" t="str">
            <v>TAPIN PROJECT, TAPIN</v>
          </cell>
          <cell r="G6364">
            <v>7644045555</v>
          </cell>
          <cell r="K6364" t="str">
            <v>BUID162953</v>
          </cell>
          <cell r="W6364">
            <v>44645</v>
          </cell>
          <cell r="Z6364">
            <v>142</v>
          </cell>
        </row>
        <row r="6365">
          <cell r="E6365" t="str">
            <v>KATHITAND, RANCHI</v>
          </cell>
          <cell r="G6365">
            <v>7904455688</v>
          </cell>
          <cell r="K6365" t="str">
            <v>BSLD230361</v>
          </cell>
          <cell r="W6365">
            <v>44645</v>
          </cell>
          <cell r="Z6365">
            <v>1988</v>
          </cell>
        </row>
        <row r="6366">
          <cell r="E6366" t="str">
            <v>MG SETU PROJECT, PLOT-239, CHAUKIA THANA, GANGA BRIDGE, HAJIPUR</v>
          </cell>
          <cell r="G6366">
            <v>6203211735</v>
          </cell>
          <cell r="K6366" t="str">
            <v>BSBD120609</v>
          </cell>
          <cell r="W6366">
            <v>44645</v>
          </cell>
          <cell r="Z6366">
            <v>151</v>
          </cell>
        </row>
        <row r="6367">
          <cell r="E6367" t="str">
            <v>REG. OFFICE: UNIT 106, MAHABIR TOWER, JOKHIRAM LANE, MAIN ROAD, RANCHI - 834 001
REG. OFFICE: UNIT 106, MAHABIR TOWER, JOKHIRAM LANE, MAIN ROAD, RANCHI - 834 001
835214</v>
          </cell>
          <cell r="G6367">
            <v>8207010500</v>
          </cell>
          <cell r="K6367" t="str">
            <v>BSDS043254</v>
          </cell>
          <cell r="W6367">
            <v>44644</v>
          </cell>
          <cell r="Z6367">
            <v>12796</v>
          </cell>
        </row>
        <row r="6368">
          <cell r="E6368" t="str">
            <v>AT: SENEGARHA, P.O-RABODH, P.S-GIDDI,(RAMGARH),, DISTT. HAZARIBAGH,JHARKHAND-825330
829108
AT: SENEGARHA, P.O-RABODH, P.S-GIDDI,(RAMGARH),</v>
          </cell>
          <cell r="G6368">
            <v>9006877583</v>
          </cell>
          <cell r="K6368" t="str">
            <v>BSCS037349</v>
          </cell>
          <cell r="W6368">
            <v>44644</v>
          </cell>
          <cell r="Z6368">
            <v>1799</v>
          </cell>
        </row>
        <row r="6369">
          <cell r="E6369" t="str">
            <v>TETULWARI</v>
          </cell>
          <cell r="G6369">
            <v>9835747740</v>
          </cell>
          <cell r="K6369" t="str">
            <v>BTGD162296</v>
          </cell>
          <cell r="W6369">
            <v>44644</v>
          </cell>
          <cell r="Z6369">
            <v>945</v>
          </cell>
        </row>
        <row r="6370">
          <cell r="E6370" t="str">
            <v>RAMGARH,JHARKHAND
829122</v>
          </cell>
          <cell r="G6370">
            <v>7659107064</v>
          </cell>
          <cell r="K6370" t="str">
            <v>BKIS032164</v>
          </cell>
          <cell r="W6370">
            <v>44643</v>
          </cell>
          <cell r="Z6370">
            <v>31918</v>
          </cell>
        </row>
        <row r="6371">
          <cell r="E6371" t="str">
            <v>BALIDIH INDUSTRIAL AREA
827014</v>
          </cell>
          <cell r="G6371">
            <v>8619424665</v>
          </cell>
          <cell r="K6371" t="str">
            <v>BTDS044313</v>
          </cell>
          <cell r="W6371">
            <v>44643</v>
          </cell>
          <cell r="Z6371">
            <v>6943</v>
          </cell>
        </row>
        <row r="6372">
          <cell r="E6372" t="str">
            <v>BALIDIH INDUSTRIAL AREA
827014</v>
          </cell>
          <cell r="G6372">
            <v>8619424665</v>
          </cell>
          <cell r="K6372" t="str">
            <v>BTDS044304</v>
          </cell>
          <cell r="W6372">
            <v>44643</v>
          </cell>
          <cell r="Z6372">
            <v>6386</v>
          </cell>
        </row>
        <row r="6373">
          <cell r="E6373" t="str">
            <v>ORMANJHI,RANCHI
835219</v>
          </cell>
          <cell r="G6373">
            <v>8210259768</v>
          </cell>
          <cell r="K6373" t="str">
            <v>BSGC376577</v>
          </cell>
          <cell r="W6373">
            <v>44643</v>
          </cell>
          <cell r="Z6373">
            <v>11219</v>
          </cell>
        </row>
        <row r="6374">
          <cell r="E6374" t="str">
            <v>AT: SENEGARHA, P.O-RABODH, P.S-GIDDI,(RAMGARH),, DISTT. HAZARIBAGH,JHARKHAND-825330
829108
AT: SENEGARHA, P.O-RABODH, P.S-GIDDI,(RAMGARH),</v>
          </cell>
          <cell r="G6374">
            <v>9006877583</v>
          </cell>
          <cell r="K6374" t="str">
            <v>BQES030978</v>
          </cell>
          <cell r="W6374">
            <v>44643</v>
          </cell>
          <cell r="Z6374">
            <v>19801</v>
          </cell>
        </row>
        <row r="6375">
          <cell r="E6375" t="str">
            <v>ORMANJHI,RANCHI
835219</v>
          </cell>
          <cell r="G6375">
            <v>9155006000</v>
          </cell>
          <cell r="K6375" t="str">
            <v>BSGC376577</v>
          </cell>
          <cell r="W6375">
            <v>44642</v>
          </cell>
          <cell r="Z6375">
            <v>11219</v>
          </cell>
        </row>
        <row r="6376">
          <cell r="E6376" t="str">
            <v>HATIA RAILWAY STATION DEPOIT</v>
          </cell>
          <cell r="G6376">
            <v>9002080493</v>
          </cell>
          <cell r="K6376" t="str">
            <v>EVJS037006</v>
          </cell>
          <cell r="W6376">
            <v>44642</v>
          </cell>
          <cell r="Z6376">
            <v>4</v>
          </cell>
        </row>
        <row r="6377">
          <cell r="E6377" t="str">
            <v>NAMKUN INDUSTRIAL AREA,RANCHI
834010</v>
          </cell>
          <cell r="G6377">
            <v>8340452790</v>
          </cell>
          <cell r="K6377" t="str">
            <v>BUDS034771</v>
          </cell>
          <cell r="W6377">
            <v>44641</v>
          </cell>
          <cell r="Z6377">
            <v>259</v>
          </cell>
        </row>
        <row r="6378">
          <cell r="E6378" t="str">
            <v>NICHITPUR</v>
          </cell>
          <cell r="G6378">
            <v>7903412157</v>
          </cell>
          <cell r="K6378" t="str">
            <v>BUCD162696</v>
          </cell>
          <cell r="W6378">
            <v>44641</v>
          </cell>
          <cell r="Z6378">
            <v>1348</v>
          </cell>
        </row>
        <row r="6379">
          <cell r="E6379">
            <v>0</v>
          </cell>
          <cell r="G6379">
            <v>7004387228</v>
          </cell>
          <cell r="K6379" t="str">
            <v>BQID160467</v>
          </cell>
          <cell r="W6379">
            <v>44641</v>
          </cell>
          <cell r="Z6379">
            <v>8040</v>
          </cell>
        </row>
        <row r="6380">
          <cell r="E6380" t="str">
            <v>BHULI DHANBAD</v>
          </cell>
          <cell r="G6380">
            <v>7004387228</v>
          </cell>
          <cell r="K6380" t="str">
            <v>BQED160244</v>
          </cell>
          <cell r="W6380">
            <v>44641</v>
          </cell>
          <cell r="Z6380">
            <v>5559</v>
          </cell>
        </row>
        <row r="6381">
          <cell r="E6381" t="str">
            <v>NICHITPUR</v>
          </cell>
          <cell r="G6381">
            <v>7595943617</v>
          </cell>
          <cell r="K6381" t="str">
            <v>BUCD162696</v>
          </cell>
          <cell r="W6381">
            <v>44637</v>
          </cell>
          <cell r="Z6381">
            <v>1048</v>
          </cell>
        </row>
        <row r="6382">
          <cell r="E6382" t="str">
            <v>DHANBAD</v>
          </cell>
          <cell r="G6382">
            <v>8102325605</v>
          </cell>
          <cell r="K6382" t="str">
            <v>BTED162231</v>
          </cell>
          <cell r="W6382">
            <v>44637</v>
          </cell>
          <cell r="Z6382">
            <v>3398</v>
          </cell>
        </row>
        <row r="6383">
          <cell r="E6383" t="str">
            <v>FLAT NO. 300, BLOCK - A, MP SRIRAM, CHHOTA GAMHARIA, P.S. - GAMHARIA, DIST.- SARAIKELA KHARSAWAN</v>
          </cell>
          <cell r="G6383">
            <v>7900700814</v>
          </cell>
          <cell r="K6383" t="str">
            <v>BRBL150944</v>
          </cell>
          <cell r="W6383">
            <v>44636</v>
          </cell>
          <cell r="Z6383">
            <v>2819</v>
          </cell>
        </row>
        <row r="6384">
          <cell r="E6384" t="str">
            <v>FLAT NO. 300, BLOCK - A, MP SRIRAM, CHHOTA GAMHARIA, P.S. - GAMHARIA, DIST.- SARAIKELA KHARSAWAN</v>
          </cell>
          <cell r="G6384">
            <v>7900700814</v>
          </cell>
          <cell r="K6384" t="str">
            <v>BRGL151468</v>
          </cell>
          <cell r="W6384">
            <v>44636</v>
          </cell>
          <cell r="Z6384">
            <v>7660</v>
          </cell>
        </row>
        <row r="6385">
          <cell r="E6385" t="str">
            <v>KRISHNA NAGAR, BOOTY MORE, RANCHI</v>
          </cell>
          <cell r="G6385">
            <v>8877100129</v>
          </cell>
          <cell r="K6385" t="str">
            <v>BUES034926</v>
          </cell>
          <cell r="W6385">
            <v>44636</v>
          </cell>
          <cell r="Z6385">
            <v>1</v>
          </cell>
        </row>
        <row r="6386">
          <cell r="E6386" t="str">
            <v>REHLA,GARWA,JHARKHAND
822124
RANCHI</v>
          </cell>
          <cell r="G6386">
            <v>7004623399</v>
          </cell>
          <cell r="K6386" t="str">
            <v>BMFS031346</v>
          </cell>
          <cell r="W6386">
            <v>44636</v>
          </cell>
          <cell r="Z6386">
            <v>20189</v>
          </cell>
        </row>
        <row r="6387">
          <cell r="E6387" t="str">
            <v>TATISILWAI, JHARKHAND
835103</v>
          </cell>
          <cell r="G6387">
            <v>6200160428</v>
          </cell>
          <cell r="K6387" t="str">
            <v>BQGS031413</v>
          </cell>
          <cell r="W6387">
            <v>44636</v>
          </cell>
          <cell r="Z6387">
            <v>15388</v>
          </cell>
        </row>
        <row r="6388">
          <cell r="E6388" t="str">
            <v>SADAR HOSPITAL, BOKARO, C/O L &amp; T LTD. BOKARO, JHARKHAND
C/O L &amp; T LTD. BOKARO, JHARKHAND
000000</v>
          </cell>
          <cell r="G6388">
            <v>9934108164</v>
          </cell>
          <cell r="K6388" t="str">
            <v>BUBS045933</v>
          </cell>
          <cell r="W6388">
            <v>44636</v>
          </cell>
          <cell r="Z6388">
            <v>2135</v>
          </cell>
        </row>
        <row r="6389">
          <cell r="E6389" t="str">
            <v>SADAR HOSPITAL, BOKARO, C/O L &amp; T LTD. BOKARO, JHARKHAND
C/O L &amp; T LTD. BOKARO, JHARKHAND
000000</v>
          </cell>
          <cell r="G6389">
            <v>9934108164</v>
          </cell>
          <cell r="K6389" t="str">
            <v>BUBS045931</v>
          </cell>
          <cell r="W6389">
            <v>44636</v>
          </cell>
          <cell r="Z6389">
            <v>2092</v>
          </cell>
        </row>
        <row r="6390">
          <cell r="E6390" t="str">
            <v>FLAT NO. 300, BLOCK - A, MP SRIRAM, CHHOTA GAMHARIA, P.S. - GAMHARIA, DIST.- SARAIKELA KHARSAWAN</v>
          </cell>
          <cell r="G6390">
            <v>7900700814</v>
          </cell>
          <cell r="K6390" t="str">
            <v>BRGL151464</v>
          </cell>
          <cell r="W6390">
            <v>44636</v>
          </cell>
          <cell r="Z6390">
            <v>7880</v>
          </cell>
        </row>
        <row r="6391">
          <cell r="E6391" t="str">
            <v>KODERMA, JHARKHAND</v>
          </cell>
          <cell r="G6391">
            <v>6205630431</v>
          </cell>
          <cell r="K6391" t="str">
            <v>BKCS031162</v>
          </cell>
          <cell r="W6391">
            <v>44636</v>
          </cell>
          <cell r="Z6391">
            <v>48327</v>
          </cell>
        </row>
        <row r="6392">
          <cell r="E6392" t="str">
            <v>RANCHI PATNA ROAD, NH-33, SINDUR, HAZARIBAGH</v>
          </cell>
          <cell r="G6392">
            <v>9576150811</v>
          </cell>
          <cell r="K6392" t="str">
            <v>BTKD200646</v>
          </cell>
          <cell r="W6392">
            <v>44636</v>
          </cell>
          <cell r="Z6392">
            <v>344</v>
          </cell>
        </row>
        <row r="6393">
          <cell r="E6393" t="str">
            <v>URMILA TOWER, ROOM NO. 805, DHANBAD</v>
          </cell>
          <cell r="G6393">
            <v>9546540125</v>
          </cell>
          <cell r="K6393" t="str">
            <v>BTKD162074</v>
          </cell>
          <cell r="W6393">
            <v>44636</v>
          </cell>
          <cell r="Z6393">
            <v>3792</v>
          </cell>
        </row>
        <row r="6394">
          <cell r="E6394" t="str">
            <v>RAMGARH,JHARKHAND
829122</v>
          </cell>
          <cell r="G6394">
            <v>8016063949</v>
          </cell>
          <cell r="K6394" t="str">
            <v>BSIC376940</v>
          </cell>
          <cell r="W6394">
            <v>44635</v>
          </cell>
          <cell r="Z6394">
            <v>10151</v>
          </cell>
        </row>
        <row r="6395">
          <cell r="E6395" t="str">
            <v>NAGRI,RANCHI
835202
RANCHI</v>
          </cell>
          <cell r="G6395">
            <v>6200132241</v>
          </cell>
          <cell r="K6395" t="str">
            <v>BRIS035698</v>
          </cell>
          <cell r="W6395">
            <v>44635</v>
          </cell>
          <cell r="Z6395">
            <v>20222</v>
          </cell>
        </row>
        <row r="6396">
          <cell r="E6396" t="str">
            <v>NAYA MORE,RAMGARH
ARA SARU BERA ROAD, NAYA, RAMGARH,JHARKHAND
829110
NAYA MORE</v>
          </cell>
          <cell r="G6396">
            <v>8271433755</v>
          </cell>
          <cell r="K6396" t="str">
            <v>BQBS033796</v>
          </cell>
          <cell r="W6396">
            <v>44635</v>
          </cell>
          <cell r="Z6396">
            <v>19353</v>
          </cell>
        </row>
        <row r="6397">
          <cell r="E6397" t="str">
            <v>BARIATU,RANCHI
834009
BARIATU</v>
          </cell>
          <cell r="G6397">
            <v>9504901125</v>
          </cell>
          <cell r="K6397" t="str">
            <v>BQLC370193</v>
          </cell>
          <cell r="W6397">
            <v>44635</v>
          </cell>
          <cell r="Z6397">
            <v>7354</v>
          </cell>
        </row>
        <row r="6398">
          <cell r="E6398" t="str">
            <v>KATRAS, DHANBAD</v>
          </cell>
          <cell r="G6398">
            <v>9113788032</v>
          </cell>
          <cell r="K6398" t="str">
            <v>BSKD161477</v>
          </cell>
          <cell r="W6398">
            <v>44635</v>
          </cell>
          <cell r="Z6398">
            <v>6313</v>
          </cell>
        </row>
        <row r="6399">
          <cell r="E6399" t="str">
            <v>DHANBAD</v>
          </cell>
          <cell r="G6399">
            <v>9570178502</v>
          </cell>
          <cell r="K6399" t="str">
            <v>BTFD162244</v>
          </cell>
          <cell r="W6399">
            <v>44635</v>
          </cell>
          <cell r="Z6399">
            <v>3779</v>
          </cell>
        </row>
        <row r="6400">
          <cell r="E6400" t="str">
            <v>KUSUNDA DHANBAD</v>
          </cell>
          <cell r="G6400">
            <v>9570178502</v>
          </cell>
          <cell r="K6400" t="str">
            <v>BRDD161036</v>
          </cell>
          <cell r="W6400">
            <v>44635</v>
          </cell>
          <cell r="Z6400">
            <v>3545</v>
          </cell>
        </row>
        <row r="6401">
          <cell r="E6401" t="str">
            <v>RANCHI PATNA ROAD
DEMOTAND
825301
HAZARIBAGH</v>
          </cell>
          <cell r="G6401">
            <v>7905424302</v>
          </cell>
          <cell r="K6401" t="str">
            <v>BSCS037531</v>
          </cell>
          <cell r="W6401">
            <v>44634</v>
          </cell>
          <cell r="Z6401">
            <v>11435</v>
          </cell>
        </row>
        <row r="6402">
          <cell r="E6402" t="str">
            <v>BARIATU,RANCHI
834009
BARIATU</v>
          </cell>
          <cell r="G6402">
            <v>9504901125</v>
          </cell>
          <cell r="K6402" t="str">
            <v>BQLC370193</v>
          </cell>
          <cell r="W6402">
            <v>44634</v>
          </cell>
          <cell r="Z6402">
            <v>7354</v>
          </cell>
        </row>
        <row r="6403">
          <cell r="E6403" t="str">
            <v>TIPUDANA</v>
          </cell>
          <cell r="G6403">
            <v>9534249500</v>
          </cell>
          <cell r="K6403">
            <v>13254305</v>
          </cell>
          <cell r="W6403">
            <v>44634</v>
          </cell>
          <cell r="Z6403">
            <v>0</v>
          </cell>
        </row>
        <row r="6404">
          <cell r="E6404" t="str">
            <v>AL-MED EQUIPMENTS
BARIATU ROAD, RANCHI
834009</v>
          </cell>
          <cell r="G6404">
            <v>8850854131</v>
          </cell>
          <cell r="K6404" t="str">
            <v>BUBS045901</v>
          </cell>
          <cell r="W6404">
            <v>44634</v>
          </cell>
          <cell r="Z6404">
            <v>1517</v>
          </cell>
        </row>
        <row r="6405">
          <cell r="E6405" t="str">
            <v>RANCHI PATNA ROAD
DEMOTAND
825301
HAZARIBAGH</v>
          </cell>
          <cell r="G6405">
            <v>7905424302</v>
          </cell>
          <cell r="K6405" t="str">
            <v>BIFS040367</v>
          </cell>
          <cell r="W6405">
            <v>44634</v>
          </cell>
          <cell r="Z6405">
            <v>18750</v>
          </cell>
        </row>
        <row r="6406">
          <cell r="E6406" t="str">
            <v>RANCHI PATNA ROAD
DEMOTAND
825301
HAZARIBAGH</v>
          </cell>
          <cell r="G6406">
            <v>7905424302</v>
          </cell>
          <cell r="K6406" t="str">
            <v>BMBL160078</v>
          </cell>
          <cell r="W6406">
            <v>44634</v>
          </cell>
          <cell r="Z6406">
            <v>49013</v>
          </cell>
        </row>
        <row r="6407">
          <cell r="E6407" t="str">
            <v>CHUTIA, RANCHI</v>
          </cell>
          <cell r="G6407">
            <v>9939622140</v>
          </cell>
          <cell r="K6407" t="str">
            <v>BUFD162814</v>
          </cell>
          <cell r="W6407">
            <v>44634</v>
          </cell>
          <cell r="Z6407">
            <v>788</v>
          </cell>
        </row>
        <row r="6408">
          <cell r="E6408" t="str">
            <v>RANCHI,JHARKHAND
825301
JHUMRA</v>
          </cell>
          <cell r="G6408">
            <v>8541022146</v>
          </cell>
          <cell r="K6408" t="str">
            <v>BTIS031829</v>
          </cell>
          <cell r="W6408">
            <v>44634</v>
          </cell>
          <cell r="Z6408">
            <v>6170</v>
          </cell>
        </row>
        <row r="6409">
          <cell r="E6409" t="str">
            <v>ARGADA ROAD, BINJHAR, P.O. - MARAR, RAMGARH
829117</v>
          </cell>
          <cell r="G6409">
            <v>8294504879</v>
          </cell>
          <cell r="K6409" t="str">
            <v>BSCS037449</v>
          </cell>
          <cell r="W6409">
            <v>44634</v>
          </cell>
          <cell r="Z6409">
            <v>13004</v>
          </cell>
        </row>
        <row r="6410">
          <cell r="E6410" t="str">
            <v>SAHEBGANJ, JHARKHAND</v>
          </cell>
          <cell r="G6410">
            <v>7766904785</v>
          </cell>
          <cell r="K6410" t="str">
            <v>BTJD162047</v>
          </cell>
          <cell r="W6410">
            <v>44632</v>
          </cell>
          <cell r="Z6410">
            <v>921</v>
          </cell>
        </row>
        <row r="6411">
          <cell r="E6411" t="str">
            <v>MANDU, RAMGARH
JAISWAL COLONY, THANA CHOW,, RAMGARH CANTT. DIST. RAMGARH, JHARKHAND
825316
MANDU</v>
          </cell>
          <cell r="G6411">
            <v>8617372928</v>
          </cell>
          <cell r="K6411" t="str">
            <v>BSGS043528</v>
          </cell>
          <cell r="W6411">
            <v>44632</v>
          </cell>
          <cell r="Z6411">
            <v>16850</v>
          </cell>
        </row>
        <row r="6412">
          <cell r="E6412" t="str">
            <v>MANDU, RAMGARH
JAISWAL COLONY, THANA CHOW,, RAMGARH CANTT. DIST. RAMGARH, JHARKHAND
825316
MANDU</v>
          </cell>
          <cell r="G6412">
            <v>8617372968</v>
          </cell>
          <cell r="K6412">
            <v>123399</v>
          </cell>
          <cell r="W6412">
            <v>44632</v>
          </cell>
          <cell r="Z6412">
            <v>0</v>
          </cell>
        </row>
        <row r="6413">
          <cell r="E6413" t="str">
            <v>TATISILWI, RANCHI</v>
          </cell>
          <cell r="G6413">
            <v>7992479722</v>
          </cell>
          <cell r="K6413" t="str">
            <v>BSDD120664</v>
          </cell>
          <cell r="W6413">
            <v>44632</v>
          </cell>
          <cell r="Z6413">
            <v>1377</v>
          </cell>
        </row>
        <row r="6414">
          <cell r="E6414" t="str">
            <v>SHEETLA PRASAD SINGH,, MISHRA PADA, NEAR DURGA MANDIR,, JHARIA, DHANBAD - 828 111, JHARKHAND.</v>
          </cell>
          <cell r="G6414">
            <v>7644045555</v>
          </cell>
          <cell r="K6414" t="str">
            <v>BTKD162112</v>
          </cell>
          <cell r="W6414">
            <v>44632</v>
          </cell>
          <cell r="Z6414">
            <v>4245</v>
          </cell>
        </row>
        <row r="6415">
          <cell r="E6415" t="str">
            <v>PLOT NO.-806, HARDAGKHUTI ROAD,RANCHI
KHUNTI ROAD HARDAG
835221</v>
          </cell>
          <cell r="G6415">
            <v>6201750703</v>
          </cell>
          <cell r="K6415" t="str">
            <v>BLGS031576</v>
          </cell>
          <cell r="W6415">
            <v>44632</v>
          </cell>
          <cell r="Z6415">
            <v>61570</v>
          </cell>
        </row>
        <row r="6416">
          <cell r="E6416" t="str">
            <v>KHASHMAHAL PROJECT CCL, BERMO, PHUSHRO, JHARKHAND</v>
          </cell>
          <cell r="G6416">
            <v>9843829993</v>
          </cell>
          <cell r="K6416" t="str">
            <v>BULD162561</v>
          </cell>
          <cell r="W6416">
            <v>44632</v>
          </cell>
          <cell r="Z6416">
            <v>2578</v>
          </cell>
        </row>
        <row r="6417">
          <cell r="E6417" t="str">
            <v>ANKIT KUMAR SONTHALIA, R.N. BOSE ROAD, SATSANG GATE, NEAR HANUMAN MANDIR,, PURANDAHA, DEOGHAR, DIST. DUMKA,, JHARKHAND</v>
          </cell>
          <cell r="G6417">
            <v>7542025382</v>
          </cell>
          <cell r="K6417" t="str">
            <v>BTJD162040</v>
          </cell>
          <cell r="W6417">
            <v>44632</v>
          </cell>
          <cell r="Z6417">
            <v>2515</v>
          </cell>
        </row>
        <row r="6418">
          <cell r="E6418" t="str">
            <v>BASKATOLA</v>
          </cell>
          <cell r="G6418">
            <v>9608346542</v>
          </cell>
          <cell r="K6418" t="str">
            <v>BULD162568</v>
          </cell>
          <cell r="W6418">
            <v>44632</v>
          </cell>
          <cell r="Z6418">
            <v>1306</v>
          </cell>
        </row>
        <row r="6419">
          <cell r="E6419" t="str">
            <v>PLOT NO. 79, KAPASARA,, SUNDERNAGAR, CHIRKUNDA,, DHANBAD - 828 202
PLOT NO. 79, KAPASARA,, SUNDERNAGAR, CHIRKUNDA,, DHANBAD - 828 202
828202</v>
          </cell>
          <cell r="G6419">
            <v>8101005542</v>
          </cell>
          <cell r="K6419" t="str">
            <v>BTFS031006</v>
          </cell>
          <cell r="W6419">
            <v>44631</v>
          </cell>
          <cell r="Z6419">
            <v>2459</v>
          </cell>
        </row>
        <row r="6420">
          <cell r="E6420" t="str">
            <v>TETULIA MORE, DHANBAD</v>
          </cell>
          <cell r="G6420">
            <v>9585152949</v>
          </cell>
          <cell r="K6420" t="str">
            <v>BUDS046497</v>
          </cell>
          <cell r="W6420">
            <v>44631</v>
          </cell>
          <cell r="Z6420">
            <v>35</v>
          </cell>
        </row>
        <row r="6421">
          <cell r="E6421" t="str">
            <v>TETULIA MORE, DHANBAD</v>
          </cell>
          <cell r="G6421">
            <v>9585152949</v>
          </cell>
          <cell r="K6421" t="str">
            <v>BUDS034880</v>
          </cell>
          <cell r="W6421">
            <v>44631</v>
          </cell>
          <cell r="Z6421">
            <v>1</v>
          </cell>
        </row>
        <row r="6422">
          <cell r="E6422" t="str">
            <v>TETULIA MORE, DHANBAD</v>
          </cell>
          <cell r="G6422">
            <v>9585152949</v>
          </cell>
          <cell r="K6422" t="str">
            <v>BUDS046443</v>
          </cell>
          <cell r="W6422">
            <v>44631</v>
          </cell>
          <cell r="Z6422">
            <v>116</v>
          </cell>
        </row>
        <row r="6423">
          <cell r="E6423" t="str">
            <v>TETULIA MORE, DHANBAD</v>
          </cell>
          <cell r="G6423">
            <v>9585152949</v>
          </cell>
          <cell r="K6423" t="str">
            <v>BUDS034770</v>
          </cell>
          <cell r="W6423">
            <v>44631</v>
          </cell>
          <cell r="Z6423">
            <v>1</v>
          </cell>
        </row>
        <row r="6424">
          <cell r="E6424" t="str">
            <v>FOREST COLONY, SENETRY ROAD,, NEAR RAHUL MARVAL, HAZARIBAGH
825302</v>
          </cell>
          <cell r="G6424">
            <v>9934366789</v>
          </cell>
          <cell r="K6424" t="str">
            <v>BULC370702</v>
          </cell>
          <cell r="W6424">
            <v>44631</v>
          </cell>
          <cell r="Z6424">
            <v>1350</v>
          </cell>
        </row>
        <row r="6425">
          <cell r="E6425" t="str">
            <v>HAZARIBAGH,  HAZARIBAGH, JHARKHAND 825301</v>
          </cell>
          <cell r="G6425">
            <v>8210609305</v>
          </cell>
          <cell r="K6425" t="str">
            <v>BUCS034128</v>
          </cell>
          <cell r="W6425">
            <v>44631</v>
          </cell>
          <cell r="Z6425">
            <v>326</v>
          </cell>
        </row>
        <row r="6426">
          <cell r="E6426" t="str">
            <v>RANCHI,JHARKHAND
825301
JHUMRA</v>
          </cell>
          <cell r="G6426">
            <v>8541022146</v>
          </cell>
          <cell r="K6426" t="str">
            <v>BMIS031670</v>
          </cell>
          <cell r="W6426">
            <v>44631</v>
          </cell>
          <cell r="Z6426">
            <v>21810</v>
          </cell>
        </row>
        <row r="6427">
          <cell r="E6427" t="str">
            <v>HATIA RAILWAY STATION DEPOIT</v>
          </cell>
          <cell r="G6427">
            <v>9002080493</v>
          </cell>
          <cell r="K6427" t="str">
            <v>EVJS037006</v>
          </cell>
          <cell r="W6427">
            <v>44630</v>
          </cell>
          <cell r="Z6427">
            <v>2</v>
          </cell>
        </row>
        <row r="6428">
          <cell r="E6428" t="str">
            <v>VILL - BARIDARI, BOKARO</v>
          </cell>
          <cell r="G6428">
            <v>6204816691</v>
          </cell>
          <cell r="K6428" t="str">
            <v>BRHD161299</v>
          </cell>
          <cell r="W6428">
            <v>44630</v>
          </cell>
          <cell r="Z6428">
            <v>2771</v>
          </cell>
        </row>
        <row r="6429">
          <cell r="E6429" t="str">
            <v>REG. OFFICE: UNIT 106, MAHABIR TOWER, JOKHIRAM LANE, MAIN ROAD, RANCHI - 834 001
REG. OFFICE: UNIT 106, MAHABIR TOWER, JOKHIRAM LANE, MAIN ROAD, RANCHI - 834 001
835214</v>
          </cell>
          <cell r="G6429">
            <v>8207010500</v>
          </cell>
          <cell r="K6429" t="str">
            <v>BSDS043254</v>
          </cell>
          <cell r="W6429">
            <v>44630</v>
          </cell>
          <cell r="Z6429">
            <v>12584</v>
          </cell>
        </row>
        <row r="6430">
          <cell r="E6430" t="str">
            <v>ASHOKA PROJECT PIPARWAR</v>
          </cell>
          <cell r="G6430">
            <v>9934734139</v>
          </cell>
          <cell r="K6430" t="str">
            <v>BUID162912</v>
          </cell>
          <cell r="W6430">
            <v>44630</v>
          </cell>
          <cell r="Z6430">
            <v>3504</v>
          </cell>
        </row>
        <row r="6431">
          <cell r="E6431" t="str">
            <v>SHEETLA PRASAD SINGH,, MISHRA PADA, NEAR DURGA MANDIR,, JHARIA, DHANBAD - 828 111, JHARKHAND.</v>
          </cell>
          <cell r="G6431">
            <v>7644045555</v>
          </cell>
          <cell r="K6431" t="str">
            <v>BTDD162169</v>
          </cell>
          <cell r="W6431">
            <v>44630</v>
          </cell>
          <cell r="Z6431">
            <v>6946</v>
          </cell>
        </row>
        <row r="6432">
          <cell r="E6432" t="str">
            <v>NEAR P.N BANK MAIN ROAD,, RAMGARH CANTT-829122, DIST. RAMGARH
829122
BUDHAKHOP, AMBRELA, KARMA,</v>
          </cell>
          <cell r="G6432">
            <v>8789350097</v>
          </cell>
          <cell r="K6432" t="str">
            <v>BSHS038806</v>
          </cell>
          <cell r="W6432">
            <v>44630</v>
          </cell>
          <cell r="Z6432">
            <v>11261</v>
          </cell>
        </row>
        <row r="6433">
          <cell r="E6433" t="str">
            <v>NEAR P.N BANK MAIN ROAD,, RAMGARH CANTT-829122, DIST. RAMGARH
829122
BUDHAKHOP, AMBRELA, KARMA,</v>
          </cell>
          <cell r="G6433">
            <v>8789350097</v>
          </cell>
          <cell r="K6433" t="str">
            <v>BQBS030091</v>
          </cell>
          <cell r="W6433">
            <v>44630</v>
          </cell>
          <cell r="Z6433">
            <v>32747</v>
          </cell>
        </row>
        <row r="6434">
          <cell r="E6434" t="str">
            <v>VILL - BARIDARI, BOKARO</v>
          </cell>
          <cell r="G6434">
            <v>9934169104</v>
          </cell>
          <cell r="K6434" t="str">
            <v>BSCD161704</v>
          </cell>
          <cell r="W6434">
            <v>44630</v>
          </cell>
          <cell r="Z6434">
            <v>1567</v>
          </cell>
        </row>
        <row r="6435">
          <cell r="E6435" t="str">
            <v>KATRAS, DHANBAD</v>
          </cell>
          <cell r="G6435">
            <v>8106167121</v>
          </cell>
          <cell r="K6435" t="str">
            <v>BRBD160901</v>
          </cell>
          <cell r="W6435">
            <v>44630</v>
          </cell>
          <cell r="Z6435">
            <v>2100</v>
          </cell>
        </row>
        <row r="6436">
          <cell r="E6436" t="str">
            <v>KATRAS, DHANBAD</v>
          </cell>
          <cell r="G6436">
            <v>8106167121</v>
          </cell>
          <cell r="K6436" t="str">
            <v>BRBD160892</v>
          </cell>
          <cell r="W6436">
            <v>44630</v>
          </cell>
          <cell r="Z6436">
            <v>5730</v>
          </cell>
        </row>
        <row r="6437">
          <cell r="E6437" t="str">
            <v>GOBINDPUR INDUSTRIAL AREA, DHANBAD</v>
          </cell>
          <cell r="G6437">
            <v>9110937268</v>
          </cell>
          <cell r="K6437" t="str">
            <v>BVJS047894</v>
          </cell>
          <cell r="W6437">
            <v>44629</v>
          </cell>
          <cell r="Z6437">
            <v>1</v>
          </cell>
        </row>
        <row r="6438">
          <cell r="E6438" t="str">
            <v>RANCHI</v>
          </cell>
          <cell r="G6438">
            <v>8372081415</v>
          </cell>
          <cell r="K6438" t="str">
            <v>BRCD160978</v>
          </cell>
          <cell r="W6438">
            <v>44629</v>
          </cell>
          <cell r="Z6438">
            <v>3329</v>
          </cell>
        </row>
        <row r="6439">
          <cell r="E6439" t="str">
            <v>BHOWRA</v>
          </cell>
          <cell r="G6439">
            <v>9488821418</v>
          </cell>
          <cell r="K6439" t="str">
            <v>BUDD162713</v>
          </cell>
          <cell r="W6439">
            <v>44629</v>
          </cell>
          <cell r="Z6439">
            <v>687</v>
          </cell>
        </row>
        <row r="6440">
          <cell r="E6440" t="str">
            <v>BASKATOLA</v>
          </cell>
          <cell r="G6440">
            <v>9550053031</v>
          </cell>
          <cell r="K6440" t="str">
            <v>BULD162577</v>
          </cell>
          <cell r="W6440">
            <v>44629</v>
          </cell>
          <cell r="Z6440">
            <v>2849</v>
          </cell>
        </row>
        <row r="6441">
          <cell r="E6441" t="str">
            <v>REG. OFFICE: UNIT 106, MAHABIR TOWER, JOKHIRAM LANE, MAIN ROAD, RANCHI - 834 001
REG. OFFICE: UNIT 106, MAHABIR TOWER, JOKHIRAM LANE, MAIN ROAD, RANCHI - 834 001
835214</v>
          </cell>
          <cell r="G6441">
            <v>8051139257</v>
          </cell>
          <cell r="K6441" t="str">
            <v>BSDS043254</v>
          </cell>
          <cell r="W6441">
            <v>44628</v>
          </cell>
          <cell r="Z6441">
            <v>12559</v>
          </cell>
        </row>
        <row r="6442">
          <cell r="E6442" t="str">
            <v>KHAKHSA PAHAR, PAKURIYA, PAKUR</v>
          </cell>
          <cell r="G6442">
            <v>9661732073</v>
          </cell>
          <cell r="K6442" t="str">
            <v>BUGD162826</v>
          </cell>
          <cell r="W6442">
            <v>44628</v>
          </cell>
          <cell r="Z6442">
            <v>511</v>
          </cell>
        </row>
        <row r="6443">
          <cell r="E6443" t="str">
            <v>C/O - NAVEEN KUMAR SINGH, PLOT NO.-538,718, DUNDURIA, GUMLA</v>
          </cell>
          <cell r="G6443">
            <v>9471560701</v>
          </cell>
          <cell r="K6443" t="str">
            <v>BTJD162038</v>
          </cell>
          <cell r="W6443">
            <v>44628</v>
          </cell>
          <cell r="Z6443">
            <v>2029</v>
          </cell>
        </row>
        <row r="6444">
          <cell r="E6444" t="str">
            <v>SONARDHI</v>
          </cell>
          <cell r="G6444">
            <v>7873039065</v>
          </cell>
          <cell r="K6444" t="str">
            <v>BRHD161312</v>
          </cell>
          <cell r="W6444">
            <v>44628</v>
          </cell>
          <cell r="Z6444">
            <v>4064</v>
          </cell>
        </row>
        <row r="6445">
          <cell r="E6445" t="str">
            <v>SONARDHI</v>
          </cell>
          <cell r="G6445">
            <v>7873039065</v>
          </cell>
          <cell r="K6445" t="str">
            <v>BRCD160940</v>
          </cell>
          <cell r="W6445">
            <v>44628</v>
          </cell>
          <cell r="Z6445">
            <v>6123</v>
          </cell>
        </row>
        <row r="6446">
          <cell r="E6446" t="str">
            <v>TAPIN PROJECT, TAPIN</v>
          </cell>
          <cell r="G6446">
            <v>9172209918</v>
          </cell>
          <cell r="K6446" t="str">
            <v>BUID162953</v>
          </cell>
          <cell r="W6446">
            <v>44627</v>
          </cell>
          <cell r="Z6446">
            <v>8</v>
          </cell>
        </row>
        <row r="6447">
          <cell r="E6447" t="str">
            <v>DIBDIH, RANCHI
834002</v>
          </cell>
          <cell r="G6447">
            <v>8102915589</v>
          </cell>
          <cell r="K6447" t="str">
            <v>BTEC378588</v>
          </cell>
          <cell r="W6447">
            <v>44627</v>
          </cell>
          <cell r="Z6447">
            <v>1682</v>
          </cell>
        </row>
        <row r="6448">
          <cell r="E6448" t="str">
            <v>RAMGARH SPONGE IRON PVT LTD VILLAGE:HOSHIR GIDDI-POHAZARIBAGH(DT)JHARKHAND IND
829110</v>
          </cell>
          <cell r="G6448">
            <v>8789325754</v>
          </cell>
          <cell r="K6448" t="str">
            <v>BKCS040470</v>
          </cell>
          <cell r="W6448">
            <v>44627</v>
          </cell>
          <cell r="Z6448">
            <v>35388</v>
          </cell>
        </row>
        <row r="6449">
          <cell r="E6449" t="str">
            <v>BASTAKOLA, DHANBAD</v>
          </cell>
          <cell r="G6449">
            <v>9550053031</v>
          </cell>
          <cell r="K6449" t="str">
            <v>BUKD162535</v>
          </cell>
          <cell r="W6449">
            <v>44627</v>
          </cell>
          <cell r="Z6449">
            <v>3126</v>
          </cell>
        </row>
        <row r="6450">
          <cell r="E6450" t="str">
            <v>NTA LODNA, DHANBAD</v>
          </cell>
          <cell r="G6450">
            <v>7644045555</v>
          </cell>
          <cell r="K6450" t="str">
            <v>BULD162559</v>
          </cell>
          <cell r="W6450">
            <v>44627</v>
          </cell>
          <cell r="Z6450">
            <v>4587</v>
          </cell>
        </row>
        <row r="6451">
          <cell r="E6451" t="str">
            <v>URMILA TOWER, ROOM NO. 805, DHANBAD</v>
          </cell>
          <cell r="G6451">
            <v>9006617909</v>
          </cell>
          <cell r="K6451" t="str">
            <v>BTKD162074</v>
          </cell>
          <cell r="W6451">
            <v>44625</v>
          </cell>
          <cell r="Z6451">
            <v>3670</v>
          </cell>
        </row>
        <row r="6452">
          <cell r="E6452" t="str">
            <v>DHANBAD</v>
          </cell>
          <cell r="G6452">
            <v>6207308280</v>
          </cell>
          <cell r="K6452" t="str">
            <v>BSGD161904</v>
          </cell>
          <cell r="W6452">
            <v>44625</v>
          </cell>
          <cell r="Z6452">
            <v>5993</v>
          </cell>
        </row>
        <row r="6453">
          <cell r="E6453" t="str">
            <v>NEAR P.N BANK MAIN ROAD,, RAMGARH CANTT-829122, DIST. RAMGARH
829122
BUDHAKHOP, AMBRELA, KARMA,</v>
          </cell>
          <cell r="G6453">
            <v>9437090314</v>
          </cell>
          <cell r="K6453" t="str">
            <v>BSHS038806</v>
          </cell>
          <cell r="W6453">
            <v>44624</v>
          </cell>
          <cell r="Z6453">
            <v>11168</v>
          </cell>
        </row>
        <row r="6454">
          <cell r="E6454" t="str">
            <v>PLOT NO. 79, KAPASARA,, SUNDERNAGAR, CHIRKUNDA,, DHANBAD - 828 202
PLOT NO. 79, KAPASARA,, SUNDERNAGAR, CHIRKUNDA,, DHANBAD - 828 202
828202</v>
          </cell>
          <cell r="G6454">
            <v>8101005542</v>
          </cell>
          <cell r="K6454" t="str">
            <v>BTFS031006</v>
          </cell>
          <cell r="W6454">
            <v>44624</v>
          </cell>
          <cell r="Z6454">
            <v>2434</v>
          </cell>
        </row>
        <row r="6455">
          <cell r="E6455" t="str">
            <v>DHANBAD</v>
          </cell>
          <cell r="G6455">
            <v>6207308280</v>
          </cell>
          <cell r="K6455" t="str">
            <v>BTED162231</v>
          </cell>
          <cell r="W6455">
            <v>44624</v>
          </cell>
          <cell r="Z6455">
            <v>3314</v>
          </cell>
        </row>
        <row r="6456">
          <cell r="E6456" t="str">
            <v>ANGAR PATRA,DHANBAD</v>
          </cell>
          <cell r="G6456">
            <v>7873039065</v>
          </cell>
          <cell r="K6456" t="str">
            <v>BSDD161729</v>
          </cell>
          <cell r="W6456">
            <v>44624</v>
          </cell>
          <cell r="Z6456">
            <v>0</v>
          </cell>
        </row>
        <row r="6457">
          <cell r="E6457" t="str">
            <v>JHARIA, DHANBAD</v>
          </cell>
          <cell r="G6457">
            <v>7873039065</v>
          </cell>
          <cell r="K6457" t="str">
            <v>BRHD161304</v>
          </cell>
          <cell r="W6457">
            <v>44624</v>
          </cell>
          <cell r="Z6457">
            <v>2734</v>
          </cell>
        </row>
        <row r="6458">
          <cell r="E6458" t="str">
            <v>KOKAR INDUSTRIAL AREA,RANCHI
834001</v>
          </cell>
          <cell r="G6458"/>
          <cell r="K6458" t="str">
            <v>BPIC370386</v>
          </cell>
          <cell r="W6458">
            <v>44623</v>
          </cell>
          <cell r="Z6458">
            <v>10277</v>
          </cell>
        </row>
        <row r="6459">
          <cell r="E6459" t="str">
            <v>RAKAMAINS, JAMSHEDPUR</v>
          </cell>
          <cell r="G6459">
            <v>9798441909</v>
          </cell>
          <cell r="K6459" t="str">
            <v>BUDD162719</v>
          </cell>
          <cell r="W6459">
            <v>44623</v>
          </cell>
          <cell r="Z6459">
            <v>5</v>
          </cell>
        </row>
        <row r="6460">
          <cell r="E6460" t="str">
            <v>TATISIWAI INDUSTRIAL AREA, RANCHI
835103
TATISILWAY RANCHI</v>
          </cell>
          <cell r="G6460">
            <v>9507118229</v>
          </cell>
          <cell r="K6460" t="str">
            <v>BNJC370072</v>
          </cell>
          <cell r="W6460">
            <v>44623</v>
          </cell>
          <cell r="Z6460">
            <v>29000</v>
          </cell>
        </row>
        <row r="6461">
          <cell r="E6461" t="str">
            <v>SINDRI,DHANBAD
828122</v>
          </cell>
          <cell r="G6461">
            <v>7004371723</v>
          </cell>
          <cell r="K6461" t="str">
            <v>GOEC370640</v>
          </cell>
          <cell r="W6461">
            <v>44623</v>
          </cell>
          <cell r="Z6461">
            <v>4713</v>
          </cell>
        </row>
        <row r="6462">
          <cell r="E6462" t="str">
            <v>PAWAN KUMAR MISHRA,, KAHALGAON, BHAGALPUR, BIHAR - 813 203</v>
          </cell>
          <cell r="G6462">
            <v>6206698729</v>
          </cell>
          <cell r="K6462" t="str">
            <v>BSCL152143</v>
          </cell>
          <cell r="W6462">
            <v>44623</v>
          </cell>
          <cell r="Z6462">
            <v>1820</v>
          </cell>
        </row>
        <row r="6463">
          <cell r="E6463" t="str">
            <v>PLOT NO. 79, KAPASARA,, SUNDERNAGAR, CHIRKUNDA,, DHANBAD - 828 202
PLOT NO. 79, KAPASARA,, SUNDERNAGAR, CHIRKUNDA,, DHANBAD - 828 202
828202</v>
          </cell>
          <cell r="G6463">
            <v>8101005542</v>
          </cell>
          <cell r="K6463" t="str">
            <v>BTFS031006</v>
          </cell>
          <cell r="W6463">
            <v>44622</v>
          </cell>
          <cell r="Z6463">
            <v>2438</v>
          </cell>
        </row>
        <row r="6464">
          <cell r="E6464" t="str">
            <v>SINDRI,DHANBAD
828122</v>
          </cell>
          <cell r="G6464">
            <v>7004661850</v>
          </cell>
          <cell r="K6464" t="str">
            <v>GOEC370640</v>
          </cell>
          <cell r="W6464">
            <v>44621</v>
          </cell>
          <cell r="Z6464">
            <v>4713</v>
          </cell>
        </row>
        <row r="6465">
          <cell r="E6465" t="str">
            <v>DHANBAD</v>
          </cell>
          <cell r="G6465">
            <v>9550053031</v>
          </cell>
          <cell r="K6465" t="str">
            <v>BTDD162186</v>
          </cell>
          <cell r="W6465">
            <v>44621</v>
          </cell>
          <cell r="Z6465">
            <v>4645</v>
          </cell>
        </row>
        <row r="6466">
          <cell r="E6466" t="str">
            <v>1, KOCP, DHANSAR, Dhanbad, Jharkhand, 828106</v>
          </cell>
          <cell r="G6466">
            <v>6360902039</v>
          </cell>
          <cell r="K6466" t="str">
            <v>BUIC373701</v>
          </cell>
          <cell r="W6466">
            <v>44620</v>
          </cell>
          <cell r="Z6466">
            <v>1</v>
          </cell>
        </row>
        <row r="6467">
          <cell r="E6467" t="str">
            <v>KOKAR INDUSTRIAL AREA,RANCHI
834001</v>
          </cell>
          <cell r="G6467">
            <v>8987760772</v>
          </cell>
          <cell r="K6467" t="str">
            <v>BPIC370386</v>
          </cell>
          <cell r="W6467">
            <v>44620</v>
          </cell>
          <cell r="Z6467">
            <v>10262</v>
          </cell>
        </row>
        <row r="6468">
          <cell r="E6468" t="str">
            <v>DALTONGANJ</v>
          </cell>
          <cell r="G6468">
            <v>9430780521</v>
          </cell>
          <cell r="K6468" t="str">
            <v>BUBS045955</v>
          </cell>
          <cell r="W6468">
            <v>44620</v>
          </cell>
          <cell r="Z6468">
            <v>136</v>
          </cell>
        </row>
        <row r="6469">
          <cell r="E6469" t="str">
            <v>DALTONGANJ</v>
          </cell>
          <cell r="G6469">
            <v>8851928836</v>
          </cell>
          <cell r="K6469" t="str">
            <v>BUBS045965</v>
          </cell>
          <cell r="W6469">
            <v>44620</v>
          </cell>
          <cell r="Z6469">
            <v>135</v>
          </cell>
        </row>
        <row r="6470">
          <cell r="E6470" t="str">
            <v>KOKAR INDUSTRIAL AREA, RANCHI
834002</v>
          </cell>
          <cell r="G6470">
            <v>7633885415</v>
          </cell>
          <cell r="K6470" t="str">
            <v>BRJS040951</v>
          </cell>
          <cell r="W6470">
            <v>44620</v>
          </cell>
          <cell r="Z6470">
            <v>22280</v>
          </cell>
        </row>
        <row r="6471">
          <cell r="E6471" t="str">
            <v>RAVULA SHYAM SUNDER REDDY, HOUSE NO. 3-5-196/1, ROAD NO. 5M, KRISHNANAGAR COLONY, MOULALI, HYDRABAD</v>
          </cell>
          <cell r="G6471">
            <v>8101968418</v>
          </cell>
          <cell r="K6471" t="str">
            <v>BTCD162162</v>
          </cell>
          <cell r="W6471">
            <v>44620</v>
          </cell>
          <cell r="Z6471">
            <v>3154</v>
          </cell>
        </row>
        <row r="6472">
          <cell r="E6472" t="str">
            <v>NEAR P.N BANK MAIN ROAD,, RAMGARH CANTT-829122, DIST. RAMGARH
829122
BUDHAKHOP, AMBRELA, KARMA,</v>
          </cell>
          <cell r="G6472">
            <v>9437090314</v>
          </cell>
          <cell r="K6472" t="str">
            <v>BSHS038806</v>
          </cell>
          <cell r="W6472">
            <v>44620</v>
          </cell>
          <cell r="Z6472">
            <v>11157</v>
          </cell>
        </row>
        <row r="6473">
          <cell r="E6473" t="str">
            <v>BARKAKANA, RAMGRAH</v>
          </cell>
          <cell r="G6473">
            <v>9102724023</v>
          </cell>
          <cell r="K6473" t="str">
            <v>EUES035194</v>
          </cell>
          <cell r="W6473">
            <v>44619</v>
          </cell>
          <cell r="Z6473">
            <v>183</v>
          </cell>
        </row>
        <row r="6474">
          <cell r="E6474" t="str">
            <v>REHLA,GARWA,JHARKHAND
822124
RANCHI</v>
          </cell>
          <cell r="G6474">
            <v>7004623399</v>
          </cell>
          <cell r="K6474" t="str">
            <v>BMFS031346</v>
          </cell>
          <cell r="W6474">
            <v>44618</v>
          </cell>
          <cell r="Z6474">
            <v>20011</v>
          </cell>
        </row>
        <row r="6475">
          <cell r="E6475" t="str">
            <v>SADAR HOSPITAL, BOKARO, C/O L &amp; T LTD. BOKARO, JHARKHAND
C/O L &amp; T LTD. BOKARO, JHARKHAND
000000</v>
          </cell>
          <cell r="G6475">
            <v>9934108164</v>
          </cell>
          <cell r="K6475" t="str">
            <v>BUBS045933</v>
          </cell>
          <cell r="W6475">
            <v>44618</v>
          </cell>
          <cell r="Z6475">
            <v>1804</v>
          </cell>
        </row>
        <row r="6476">
          <cell r="E6476" t="str">
            <v>SADAR HOSPITAL, BOKARO, C/O L &amp; T LTD. BOKARO, JHARKHAND
C/O L &amp; T LTD. BOKARO, JHARKHAND
000000</v>
          </cell>
          <cell r="G6476">
            <v>9934108164</v>
          </cell>
          <cell r="K6476" t="str">
            <v>BUBS045931</v>
          </cell>
          <cell r="W6476">
            <v>44618</v>
          </cell>
          <cell r="Z6476">
            <v>2017</v>
          </cell>
        </row>
        <row r="6477">
          <cell r="E6477" t="str">
            <v>SHEETLA PRASAD SINGH,, MISHRA PADA, NEAR DURGA MANDIR,, JHARIA, DHANBAD - 828 111, JHARKHAND.</v>
          </cell>
          <cell r="G6477">
            <v>7644045555</v>
          </cell>
          <cell r="K6477" t="str">
            <v>BTCD162149</v>
          </cell>
          <cell r="W6477">
            <v>44618</v>
          </cell>
          <cell r="Z6477">
            <v>0</v>
          </cell>
        </row>
        <row r="6478">
          <cell r="E6478" t="str">
            <v>ANKIT KUMAR SONTHALIA, R.N. BOSE ROAD, SATSANG GATE, NEAR HANUMAN MANDIR,, PURANDAHA, DEOGHAR, DIST. DUMKA,, JHARKHAND</v>
          </cell>
          <cell r="G6478">
            <v>8101028484</v>
          </cell>
          <cell r="K6478" t="str">
            <v>BSFD161795</v>
          </cell>
          <cell r="W6478">
            <v>44618</v>
          </cell>
          <cell r="Z6478">
            <v>4797</v>
          </cell>
        </row>
        <row r="6479">
          <cell r="E6479" t="str">
            <v>GROUND FLOOR, 8H AND 81, NATION PRINTERS, NAMKUM INDUSTRIAL AREA,, LOWADIH, RANCHI
GROUND FLOOR, 8H AND 81, NATION PRINTERS, NAMKUM INDUSTRIAL AREA,, LOWADIH, RANCHI
834010</v>
          </cell>
          <cell r="G6479">
            <v>9386895542</v>
          </cell>
          <cell r="K6479" t="str">
            <v>BRFC373676</v>
          </cell>
          <cell r="W6479">
            <v>44618</v>
          </cell>
          <cell r="Z6479">
            <v>8476</v>
          </cell>
        </row>
        <row r="6480">
          <cell r="E6480" t="str">
            <v>REHLA, GARHWA ROAD, PALAMU D.T, JHARKHAND
PALAMU JHARKHAND 822124
INDIA</v>
          </cell>
          <cell r="G6480">
            <v>7004971081</v>
          </cell>
          <cell r="K6480" t="str">
            <v>BLFS031469</v>
          </cell>
          <cell r="W6480">
            <v>44618</v>
          </cell>
          <cell r="Z6480">
            <v>32329</v>
          </cell>
        </row>
        <row r="6481">
          <cell r="E6481" t="str">
            <v>PALAMU,GARWA, JHARKHAND
822124
GARHWA ROAD, NEAR BCCL PALAMU,</v>
          </cell>
          <cell r="G6481">
            <v>8877137307</v>
          </cell>
          <cell r="K6481" t="str">
            <v>GOCS030806</v>
          </cell>
          <cell r="W6481">
            <v>44618</v>
          </cell>
          <cell r="Z6481">
            <v>16131</v>
          </cell>
        </row>
        <row r="6482">
          <cell r="E6482" t="str">
            <v>RAMGARH</v>
          </cell>
          <cell r="G6482">
            <v>7004401831</v>
          </cell>
          <cell r="K6482" t="str">
            <v>BQJD200011</v>
          </cell>
          <cell r="W6482">
            <v>44617</v>
          </cell>
          <cell r="Z6482">
            <v>5104</v>
          </cell>
        </row>
        <row r="6483">
          <cell r="E6483" t="str">
            <v>NAGRI, RANCHI</v>
          </cell>
          <cell r="G6483">
            <v>9667508097</v>
          </cell>
          <cell r="K6483" t="str">
            <v>BVKS037240</v>
          </cell>
          <cell r="W6483">
            <v>44617</v>
          </cell>
          <cell r="Z6483">
            <v>1</v>
          </cell>
        </row>
        <row r="6484">
          <cell r="E6484" t="str">
            <v>HARMU, RANCHI
834001</v>
          </cell>
          <cell r="G6484">
            <v>9835339783</v>
          </cell>
          <cell r="K6484" t="str">
            <v>BSJC374595</v>
          </cell>
          <cell r="W6484">
            <v>44617</v>
          </cell>
          <cell r="Z6484">
            <v>0</v>
          </cell>
        </row>
        <row r="6485">
          <cell r="E6485" t="str">
            <v>BAGODAR
GIRIDIH</v>
          </cell>
          <cell r="G6485">
            <v>7761032448</v>
          </cell>
          <cell r="K6485" t="str">
            <v>BUDS034763</v>
          </cell>
          <cell r="W6485">
            <v>44617</v>
          </cell>
          <cell r="Z6485">
            <v>64</v>
          </cell>
        </row>
        <row r="6486">
          <cell r="E6486" t="str">
            <v>BAGODAR
GIRIDIH</v>
          </cell>
          <cell r="G6486">
            <v>7761032448</v>
          </cell>
          <cell r="K6486" t="str">
            <v>BVJS036816</v>
          </cell>
          <cell r="W6486">
            <v>44617</v>
          </cell>
          <cell r="Z6486">
            <v>0</v>
          </cell>
        </row>
        <row r="6487">
          <cell r="E6487" t="str">
            <v>BALIDIH INDUSTRIAL AREA,BOKARO
PLOT NO. - A/2 (P) INDUSTRIAL AREA, BALIDIH BOKARO STEEL CITY - 14, BOKARO
827014
BOKARO INDUSTRIAL ESTATE</v>
          </cell>
          <cell r="G6487">
            <v>9978928888</v>
          </cell>
          <cell r="K6487" t="str">
            <v>BSJS035946</v>
          </cell>
          <cell r="W6487">
            <v>44617</v>
          </cell>
          <cell r="Z6487">
            <v>11638</v>
          </cell>
        </row>
        <row r="6488">
          <cell r="E6488" t="str">
            <v>RANCHI</v>
          </cell>
          <cell r="G6488">
            <v>9973686006</v>
          </cell>
          <cell r="K6488" t="str">
            <v>BLIS031950</v>
          </cell>
          <cell r="W6488">
            <v>44617</v>
          </cell>
          <cell r="Z6488">
            <v>24213</v>
          </cell>
        </row>
        <row r="6489">
          <cell r="E6489" t="str">
            <v>KHURPANIA, KHASHMAHAL, PHUSHRO</v>
          </cell>
          <cell r="G6489">
            <v>8757876999</v>
          </cell>
          <cell r="K6489" t="str">
            <v>BTHD162350</v>
          </cell>
          <cell r="W6489">
            <v>44616</v>
          </cell>
          <cell r="Z6489">
            <v>529</v>
          </cell>
        </row>
        <row r="6490">
          <cell r="E6490" t="str">
            <v>BOKARO</v>
          </cell>
          <cell r="G6490">
            <v>9002080392</v>
          </cell>
          <cell r="K6490" t="str">
            <v>NA</v>
          </cell>
          <cell r="W6490">
            <v>44616</v>
          </cell>
          <cell r="Z6490">
            <v>0</v>
          </cell>
        </row>
        <row r="6491">
          <cell r="E6491" t="str">
            <v>TUPUDANA INDUSTRIAL AREA, RANCHI
PLOT NO. 114, TUPUDANA INDUSTRIAL AREA, TUPUDANA,HATIA, RANCHI
834002
RANCHI</v>
          </cell>
          <cell r="G6491">
            <v>8709670947</v>
          </cell>
          <cell r="K6491">
            <v>123434</v>
          </cell>
          <cell r="W6491">
            <v>44616</v>
          </cell>
          <cell r="Z6491">
            <v>0</v>
          </cell>
        </row>
        <row r="6492">
          <cell r="E6492" t="str">
            <v>TUPUDANA INDUSTRIAL AREA, RANCHI
PLOT NO. 114, TUPUDANA INDUSTRIAL AREA, TUPUDANA,HATIA, RANCHI
834002
RANCHI</v>
          </cell>
          <cell r="G6492">
            <v>8210182306</v>
          </cell>
          <cell r="K6492" t="str">
            <v>GOKS040088</v>
          </cell>
          <cell r="W6492">
            <v>44616</v>
          </cell>
          <cell r="Z6492">
            <v>31438</v>
          </cell>
        </row>
        <row r="6493">
          <cell r="E6493" t="str">
            <v>TUPUDANA INDUSTRIAL AREA, RANCHI
PLOT NO. - 45 &amp; 46, TUPUDAN AINDUSTRIAL AREA, TUPUDANA, HATIA, RANCHI
834003
TIPUDANA INDUSTRIAL AREA</v>
          </cell>
          <cell r="G6493">
            <v>7717734248</v>
          </cell>
          <cell r="K6493" t="str">
            <v>BQBS033819</v>
          </cell>
          <cell r="W6493">
            <v>44616</v>
          </cell>
          <cell r="Z6493">
            <v>23771</v>
          </cell>
        </row>
        <row r="6494">
          <cell r="E6494" t="str">
            <v>TUPUDANA INDUSTRIAL AREA</v>
          </cell>
          <cell r="G6494">
            <v>9534249500</v>
          </cell>
          <cell r="K6494" t="str">
            <v>BMBS030816</v>
          </cell>
          <cell r="W6494">
            <v>44616</v>
          </cell>
          <cell r="Z6494">
            <v>36330</v>
          </cell>
        </row>
        <row r="6495">
          <cell r="E6495" t="str">
            <v>JHUMARIA, WEST BENGAL</v>
          </cell>
          <cell r="G6495">
            <v>9031546309</v>
          </cell>
          <cell r="K6495" t="str">
            <v>GPLL150106</v>
          </cell>
          <cell r="W6495">
            <v>44616</v>
          </cell>
          <cell r="Z6495">
            <v>652</v>
          </cell>
        </row>
        <row r="6496">
          <cell r="E6496" t="str">
            <v>C/O - SUJIT KUMAR, SAHAJANAND NAGAR, H. NO. -121, RANI ROAD, BHUDA, BARMASIA,, DHANBAD</v>
          </cell>
          <cell r="G6496">
            <v>9334537849</v>
          </cell>
          <cell r="K6496" t="str">
            <v>BTED200706</v>
          </cell>
          <cell r="W6496">
            <v>44616</v>
          </cell>
          <cell r="Z6496">
            <v>3342</v>
          </cell>
        </row>
        <row r="6497">
          <cell r="E6497" t="str">
            <v>NAGARI,</v>
          </cell>
          <cell r="G6497">
            <v>9497706123</v>
          </cell>
          <cell r="K6497" t="str">
            <v>BMJS030051</v>
          </cell>
          <cell r="W6497">
            <v>44615</v>
          </cell>
          <cell r="Z6497">
            <v>0</v>
          </cell>
        </row>
        <row r="6498">
          <cell r="E6498" t="str">
            <v>RAMNAGAR , HAZARIBAGH,JHARKHAND
825302</v>
          </cell>
          <cell r="G6498">
            <v>9113183803</v>
          </cell>
          <cell r="K6498" t="str">
            <v>BQAC373617</v>
          </cell>
          <cell r="W6498">
            <v>44615</v>
          </cell>
          <cell r="Z6498">
            <v>7315</v>
          </cell>
        </row>
        <row r="6499">
          <cell r="E6499" t="str">
            <v>TAPIN HAZARIBAGH</v>
          </cell>
          <cell r="G6499">
            <v>9661734823</v>
          </cell>
          <cell r="K6499" t="str">
            <v>BTGD162289</v>
          </cell>
          <cell r="W6499">
            <v>44615</v>
          </cell>
          <cell r="Z6499">
            <v>3741</v>
          </cell>
        </row>
        <row r="6500">
          <cell r="E6500" t="str">
            <v>NAGARI,</v>
          </cell>
          <cell r="G6500">
            <v>9497706123</v>
          </cell>
          <cell r="K6500" t="str">
            <v>BILS030211</v>
          </cell>
          <cell r="W6500">
            <v>44615</v>
          </cell>
          <cell r="Z6500">
            <v>45581</v>
          </cell>
        </row>
        <row r="6501">
          <cell r="E6501" t="str">
            <v>TATULMURI, DHANBAD</v>
          </cell>
          <cell r="G6501">
            <v>8252145394</v>
          </cell>
          <cell r="K6501" t="str">
            <v>BUGD162852</v>
          </cell>
          <cell r="W6501">
            <v>44615</v>
          </cell>
          <cell r="Z6501">
            <v>88</v>
          </cell>
        </row>
        <row r="6502">
          <cell r="E6502" t="str">
            <v>ADDRESS-PLOT-57B,BARAHI INDUSTRIAL AREA,ON DELHI HOWRAH NATIONAL HIGHWAY,BARHI,JAHARKHAND.</v>
          </cell>
          <cell r="G6502">
            <v>8488957184</v>
          </cell>
          <cell r="K6502" t="str">
            <v>BUBS033778</v>
          </cell>
          <cell r="W6502">
            <v>44614</v>
          </cell>
          <cell r="Z6502">
            <v>2370</v>
          </cell>
        </row>
        <row r="6503">
          <cell r="E6503" t="str">
            <v>BARHI, HAZARIBAGH</v>
          </cell>
          <cell r="G6503">
            <v>8488957184</v>
          </cell>
          <cell r="K6503" t="str">
            <v>BUCS034287</v>
          </cell>
          <cell r="W6503">
            <v>44614</v>
          </cell>
          <cell r="Z6503">
            <v>3320</v>
          </cell>
        </row>
        <row r="6504">
          <cell r="E6504" t="str">
            <v>BASTAWLA DHANBAD</v>
          </cell>
          <cell r="G6504">
            <v>9550053031</v>
          </cell>
          <cell r="K6504" t="str">
            <v>BUAD162630</v>
          </cell>
          <cell r="W6504">
            <v>44614</v>
          </cell>
          <cell r="Z6504">
            <v>1672</v>
          </cell>
        </row>
        <row r="6505">
          <cell r="E6505" t="str">
            <v>BASTAWLA DHANBAD</v>
          </cell>
          <cell r="G6505">
            <v>9550053031</v>
          </cell>
          <cell r="K6505" t="str">
            <v>BTJD162046</v>
          </cell>
          <cell r="W6505">
            <v>44614</v>
          </cell>
          <cell r="Z6505">
            <v>3414</v>
          </cell>
        </row>
        <row r="6506">
          <cell r="E6506" t="str">
            <v>BERA</v>
          </cell>
          <cell r="G6506">
            <v>9550053031</v>
          </cell>
          <cell r="K6506" t="str">
            <v>BUAD162634</v>
          </cell>
          <cell r="W6506">
            <v>44614</v>
          </cell>
          <cell r="Z6506">
            <v>265</v>
          </cell>
        </row>
        <row r="6507">
          <cell r="E6507" t="str">
            <v>SHEIKHPURA, BIHAR</v>
          </cell>
          <cell r="G6507">
            <v>6202016835</v>
          </cell>
          <cell r="K6507" t="str">
            <v>BUAL160593</v>
          </cell>
          <cell r="W6507">
            <v>44614</v>
          </cell>
          <cell r="Z6507">
            <v>1602</v>
          </cell>
        </row>
        <row r="6508">
          <cell r="E6508" t="str">
            <v>KOKAR INDUSTRIAL AREA,,RANCHI
834002
KOKAR INDUSTRIAL AREA RANCHI</v>
          </cell>
          <cell r="G6508">
            <v>9263186366</v>
          </cell>
          <cell r="K6508" t="str">
            <v>GNDC370057</v>
          </cell>
          <cell r="W6508">
            <v>44614</v>
          </cell>
          <cell r="Z6508">
            <v>18536</v>
          </cell>
        </row>
        <row r="6509">
          <cell r="E6509" t="str">
            <v>JHUMRI TILAIYA</v>
          </cell>
          <cell r="G6509">
            <v>7061052272</v>
          </cell>
          <cell r="K6509" t="str">
            <v>GPLS030458</v>
          </cell>
          <cell r="W6509">
            <v>44614</v>
          </cell>
          <cell r="Z6509">
            <v>17940</v>
          </cell>
        </row>
        <row r="6510">
          <cell r="E6510" t="str">
            <v xml:space="preserve">M/S.AGASTYA AERO WORKS PVT LTD, BIRU,
 SIMDEGA JHARKHAND-835228
</v>
          </cell>
          <cell r="G6510">
            <v>7011785486</v>
          </cell>
          <cell r="K6510" t="str">
            <v>BUBS033764</v>
          </cell>
          <cell r="W6510">
            <v>44614</v>
          </cell>
          <cell r="Z6510">
            <v>2124</v>
          </cell>
        </row>
        <row r="6511">
          <cell r="E6511" t="str">
            <v>KOKAR INDUSTRIAL AREA,,RANCHI
834002
KOKAR INDUSTRIAL AREA RANCHI</v>
          </cell>
          <cell r="G6511">
            <v>9599040419</v>
          </cell>
          <cell r="K6511" t="str">
            <v>BPLF150007</v>
          </cell>
          <cell r="W6511">
            <v>44614</v>
          </cell>
          <cell r="Z6511">
            <v>5</v>
          </cell>
        </row>
        <row r="6512">
          <cell r="E6512" t="str">
            <v>AT: SENEGARHA, P.O-RABODH, P.S-GIDDI,(RAMGARH),, DISTT. HAZARIBAGH,JHARKHAND-825330
829108
AT: SENEGARHA, P.O-RABODH, P.S-GIDDI,(RAMGARH),</v>
          </cell>
          <cell r="G6512">
            <v>9006877583</v>
          </cell>
          <cell r="K6512" t="str">
            <v>BQES030978</v>
          </cell>
          <cell r="W6512">
            <v>44613</v>
          </cell>
          <cell r="Z6512">
            <v>19302</v>
          </cell>
        </row>
        <row r="6513">
          <cell r="E6513" t="str">
            <v>AT: SENEGARHA, P.O-RABODH, P.S-GIDDI,(RAMGARH),, DISTT. HAZARIBAGH,JHARKHAND-825330
829108
AT: SENEGARHA, P.O-RABODH, P.S-GIDDI,(RAMGARH),</v>
          </cell>
          <cell r="G6513">
            <v>9006877583</v>
          </cell>
          <cell r="K6513" t="str">
            <v>BRAS033261</v>
          </cell>
          <cell r="W6513">
            <v>44613</v>
          </cell>
          <cell r="Z6513">
            <v>13766</v>
          </cell>
        </row>
        <row r="6514">
          <cell r="E6514" t="str">
            <v>AT: SENEGARHA, P.O-RABODH, P.S-GIDDI,(RAMGARH),, DISTT. HAZARIBAGH,JHARKHAND-825330
829108
AT: SENEGARHA, P.O-RABODH, P.S-GIDDI,(RAMGARH),</v>
          </cell>
          <cell r="G6514">
            <v>9006877583</v>
          </cell>
          <cell r="K6514" t="str">
            <v>BSCS037349</v>
          </cell>
          <cell r="W6514">
            <v>44613</v>
          </cell>
          <cell r="Z6514">
            <v>1327</v>
          </cell>
        </row>
        <row r="6515">
          <cell r="E6515" t="str">
            <v>KATHITAR,RANCHI
KATHITAR,RANCHI
834004
KATHITAR,</v>
          </cell>
          <cell r="G6515">
            <v>6203721760</v>
          </cell>
          <cell r="K6515" t="str">
            <v>BSFC376340</v>
          </cell>
          <cell r="W6515">
            <v>44613</v>
          </cell>
          <cell r="Z6515">
            <v>2733</v>
          </cell>
        </row>
        <row r="6516">
          <cell r="E6516" t="str">
            <v>NAGARI,</v>
          </cell>
          <cell r="G6516">
            <v>9497706123</v>
          </cell>
          <cell r="K6516" t="str">
            <v>BILS030211</v>
          </cell>
          <cell r="W6516">
            <v>44613</v>
          </cell>
          <cell r="Z6516">
            <v>45546</v>
          </cell>
        </row>
        <row r="6517">
          <cell r="E6517" t="str">
            <v>NAGARI,</v>
          </cell>
          <cell r="G6517">
            <v>9297706123</v>
          </cell>
          <cell r="K6517" t="str">
            <v>BLGS040582</v>
          </cell>
          <cell r="W6517">
            <v>44613</v>
          </cell>
          <cell r="Z6517">
            <v>33758</v>
          </cell>
        </row>
        <row r="6518">
          <cell r="E6518" t="str">
            <v>NAWADA, BIHAR</v>
          </cell>
          <cell r="G6518">
            <v>7255010416</v>
          </cell>
          <cell r="K6518" t="str">
            <v>BUAL160585</v>
          </cell>
          <cell r="W6518">
            <v>44612</v>
          </cell>
          <cell r="Z6518">
            <v>1866</v>
          </cell>
        </row>
        <row r="6519">
          <cell r="E6519" t="str">
            <v>SARWARI, ASANSOL, WB</v>
          </cell>
          <cell r="G6519">
            <v>9599040419</v>
          </cell>
          <cell r="K6519" t="str">
            <v>BSCS037494</v>
          </cell>
          <cell r="W6519">
            <v>44612</v>
          </cell>
          <cell r="Z6519">
            <v>15088</v>
          </cell>
        </row>
        <row r="6520">
          <cell r="E6520" t="str">
            <v>KOKAR INDUSTRIAL AREA,,RANCHI
834002
KOKAR INDUSTRIAL AREA RANCHI</v>
          </cell>
          <cell r="G6520">
            <v>9599040419</v>
          </cell>
          <cell r="K6520" t="str">
            <v>BPLF150007</v>
          </cell>
          <cell r="W6520">
            <v>44612</v>
          </cell>
          <cell r="Z6520">
            <v>1</v>
          </cell>
        </row>
        <row r="6521">
          <cell r="E6521" t="str">
            <v>NAGRI, RANCHI</v>
          </cell>
          <cell r="G6521">
            <v>9667508097</v>
          </cell>
          <cell r="K6521" t="str">
            <v>BVKS037240</v>
          </cell>
          <cell r="W6521">
            <v>44612</v>
          </cell>
          <cell r="Z6521">
            <v>0</v>
          </cell>
        </row>
        <row r="6522">
          <cell r="E6522" t="str">
            <v>1ST FLOOR, RAJ GLASS AND HARDWARE, PISKA MORE, PO - HEHEL, RATU ROAD, RANCHI
1ST FLOOR, RAJ GLASS AND HARDWARE, PISKA MORE, PO - HEHEL, RATU ROAD, RANCHI
835214</v>
          </cell>
          <cell r="G6522">
            <v>7999889085</v>
          </cell>
          <cell r="K6522" t="str">
            <v>BTES044431</v>
          </cell>
          <cell r="W6522">
            <v>44612</v>
          </cell>
          <cell r="Z6522">
            <v>4303</v>
          </cell>
        </row>
        <row r="6523">
          <cell r="E6523" t="str">
            <v>NAWADA, BIHAR</v>
          </cell>
          <cell r="G6523">
            <v>7255010416</v>
          </cell>
          <cell r="K6523" t="str">
            <v>BTEL160427</v>
          </cell>
          <cell r="W6523">
            <v>44612</v>
          </cell>
          <cell r="Z6523">
            <v>2871</v>
          </cell>
        </row>
        <row r="6524">
          <cell r="E6524" t="str">
            <v>BASTAWLA DHANBAD</v>
          </cell>
          <cell r="G6524">
            <v>9550053031</v>
          </cell>
          <cell r="K6524" t="str">
            <v>BUAD162630</v>
          </cell>
          <cell r="W6524">
            <v>44611</v>
          </cell>
          <cell r="Z6524">
            <v>1653</v>
          </cell>
        </row>
        <row r="6525">
          <cell r="E6525" t="str">
            <v>MANJULA ENTERPRISES, KOKAR INDUSTRIAL AREA KOKAR</v>
          </cell>
          <cell r="G6525">
            <v>9431583027</v>
          </cell>
          <cell r="K6525" t="str">
            <v>BUFC372952</v>
          </cell>
          <cell r="W6525">
            <v>44611</v>
          </cell>
          <cell r="Z6525">
            <v>314</v>
          </cell>
        </row>
        <row r="6526">
          <cell r="E6526" t="str">
            <v>KOKAR,INDUSTRIAL AREA,RANCHI
834002
RANCHI</v>
          </cell>
          <cell r="G6526">
            <v>7781017919</v>
          </cell>
          <cell r="K6526" t="str">
            <v>BMKC370048</v>
          </cell>
          <cell r="W6526">
            <v>44611</v>
          </cell>
          <cell r="Z6526">
            <v>20586</v>
          </cell>
        </row>
        <row r="6527">
          <cell r="E6527" t="str">
            <v>REG. OFFICE: UNIT 106, MAHABIR TOWER, JOKHIRAM LANE, MAIN ROAD, RANCHI - 834 001
REG. OFFICE: UNIT 106, MAHABIR TOWER, JOKHIRAM LANE, MAIN ROAD, RANCHI - 834 001
835214</v>
          </cell>
          <cell r="G6527">
            <v>8051139257</v>
          </cell>
          <cell r="K6527" t="str">
            <v>BSDS043254</v>
          </cell>
          <cell r="W6527">
            <v>44611</v>
          </cell>
          <cell r="Z6527">
            <v>12312</v>
          </cell>
        </row>
        <row r="6528">
          <cell r="E6528" t="str">
            <v>NAGRI,RANCHI
835202
RANCHI</v>
          </cell>
          <cell r="G6528">
            <v>8877024924</v>
          </cell>
          <cell r="K6528" t="str">
            <v>BMJS040004</v>
          </cell>
          <cell r="W6528">
            <v>44611</v>
          </cell>
          <cell r="Z6528">
            <v>19574</v>
          </cell>
        </row>
        <row r="6529">
          <cell r="E6529" t="str">
            <v>KOKAR INDUSTRIAL AREA,,RANCHI
834002
KOKAR INDUSTRIAL AREA RANCHI</v>
          </cell>
          <cell r="G6529">
            <v>9599040419</v>
          </cell>
          <cell r="K6529" t="str">
            <v>BPLF150007</v>
          </cell>
          <cell r="W6529">
            <v>44611</v>
          </cell>
          <cell r="Z6529">
            <v>1</v>
          </cell>
        </row>
        <row r="6530">
          <cell r="E6530" t="str">
            <v>Chiturdih, Dhanbad.</v>
          </cell>
          <cell r="G6530">
            <v>8827265025</v>
          </cell>
          <cell r="K6530" t="str">
            <v>BTDD162192</v>
          </cell>
          <cell r="W6530">
            <v>44611</v>
          </cell>
          <cell r="Z6530">
            <v>2413</v>
          </cell>
        </row>
        <row r="6531">
          <cell r="E6531" t="str">
            <v>BHOWRA, DHANBAD</v>
          </cell>
          <cell r="G6531">
            <v>8102325605</v>
          </cell>
          <cell r="K6531" t="str">
            <v>BSAD161597</v>
          </cell>
          <cell r="W6531">
            <v>44611</v>
          </cell>
          <cell r="Z6531">
            <v>1131</v>
          </cell>
        </row>
        <row r="6532">
          <cell r="E6532" t="str">
            <v>THUMBAGARI, SATBARWA, PALAMU</v>
          </cell>
          <cell r="G6532">
            <v>7039553329</v>
          </cell>
          <cell r="K6532" t="str">
            <v>BUDC372146</v>
          </cell>
          <cell r="W6532">
            <v>44610</v>
          </cell>
          <cell r="Z6532">
            <v>930</v>
          </cell>
        </row>
        <row r="6533">
          <cell r="E6533" t="str">
            <v>MARAR, RAMGARH, JHARKHAND
MARRAR RAMGARH, 9155729786
829117
MARAR</v>
          </cell>
          <cell r="G6533">
            <v>9155729786</v>
          </cell>
          <cell r="K6533" t="str">
            <v>BMIS031759</v>
          </cell>
          <cell r="W6533">
            <v>44610</v>
          </cell>
          <cell r="Z6533">
            <v>35375</v>
          </cell>
        </row>
        <row r="6534">
          <cell r="E6534" t="str">
            <v>BALIDIH, BOKARO</v>
          </cell>
          <cell r="G6534">
            <v>9064833872</v>
          </cell>
          <cell r="K6534" t="str">
            <v>BVJS047797</v>
          </cell>
          <cell r="W6534">
            <v>44610</v>
          </cell>
          <cell r="Z6534">
            <v>1</v>
          </cell>
        </row>
        <row r="6535">
          <cell r="E6535" t="str">
            <v>AL-MED EQUIPMENTS
BARIATU ROAD, RANCHI
834009</v>
          </cell>
          <cell r="G6535">
            <v>7715855380</v>
          </cell>
          <cell r="K6535" t="str">
            <v>BUBS045901</v>
          </cell>
          <cell r="W6535">
            <v>44610</v>
          </cell>
          <cell r="Z6535">
            <v>1516</v>
          </cell>
        </row>
        <row r="6536">
          <cell r="E6536" t="str">
            <v>RANCHI
834002</v>
          </cell>
          <cell r="G6536">
            <v>6204720546</v>
          </cell>
          <cell r="K6536" t="str">
            <v>BTIS032025</v>
          </cell>
          <cell r="W6536">
            <v>44610</v>
          </cell>
          <cell r="Z6536">
            <v>892</v>
          </cell>
        </row>
        <row r="6537">
          <cell r="E6537" t="str">
            <v>RANCHI
834002</v>
          </cell>
          <cell r="G6537">
            <v>7982606444</v>
          </cell>
          <cell r="K6537" t="str">
            <v>BULS033141</v>
          </cell>
          <cell r="W6537">
            <v>44610</v>
          </cell>
          <cell r="Z6537">
            <v>5</v>
          </cell>
        </row>
        <row r="6538">
          <cell r="E6538" t="str">
            <v>NAMKUM INDUSTRIAL AREA,RANCHI
RANCHI
834010
INDIA</v>
          </cell>
          <cell r="G6538">
            <v>7070993638</v>
          </cell>
          <cell r="K6538" t="str">
            <v>GOCC370465</v>
          </cell>
          <cell r="W6538">
            <v>44610</v>
          </cell>
          <cell r="Z6538">
            <v>15678</v>
          </cell>
        </row>
        <row r="6539">
          <cell r="E6539" t="str">
            <v>RANCHI
834002</v>
          </cell>
          <cell r="G6539">
            <v>8877100129</v>
          </cell>
          <cell r="K6539" t="str">
            <v>BTIS032020</v>
          </cell>
          <cell r="W6539">
            <v>44610</v>
          </cell>
          <cell r="Z6539">
            <v>1379</v>
          </cell>
        </row>
        <row r="6540">
          <cell r="E6540" t="str">
            <v>PHASE - IV, PLOT NO. - IV-C/3 P AND IV-C/2 P, BOKARO INDUSTRIAL AREA, BALIDIH, BOKARO
PHASE - IV, PLOT NO. - IV-C/3 P AND IV-C/2 P, BOKARO INDUSTRIAL AREA, BALIDIH, BOKARO
827014</v>
          </cell>
          <cell r="G6540">
            <v>9814340048</v>
          </cell>
          <cell r="K6540" t="str">
            <v>BSDS037649</v>
          </cell>
          <cell r="W6540">
            <v>44610</v>
          </cell>
          <cell r="Z6540">
            <v>13115</v>
          </cell>
        </row>
        <row r="6541">
          <cell r="E6541" t="str">
            <v>NAMKUM INDUSTRIAL AREA,RANCHI
834010</v>
          </cell>
          <cell r="G6541">
            <v>9386408111</v>
          </cell>
          <cell r="K6541" t="str">
            <v>BRHS035337</v>
          </cell>
          <cell r="W6541">
            <v>44610</v>
          </cell>
          <cell r="Z6541">
            <v>6027</v>
          </cell>
        </row>
        <row r="6542">
          <cell r="E6542" t="str">
            <v>NAMKUM INDUSTRIAL AREA,RANCHI
834010</v>
          </cell>
          <cell r="G6542">
            <v>9386408111</v>
          </cell>
          <cell r="K6542" t="str">
            <v>GOCC370403</v>
          </cell>
          <cell r="W6542">
            <v>44610</v>
          </cell>
          <cell r="Z6542">
            <v>12685</v>
          </cell>
        </row>
        <row r="6543">
          <cell r="E6543" t="str">
            <v>PALAMU,JHARKHAND
822126
PALAMU</v>
          </cell>
          <cell r="G6543">
            <v>8002487593</v>
          </cell>
          <cell r="K6543" t="str">
            <v>GPGC370758</v>
          </cell>
          <cell r="W6543">
            <v>44610</v>
          </cell>
          <cell r="Z6543">
            <v>12457</v>
          </cell>
        </row>
        <row r="6544">
          <cell r="E6544" t="str">
            <v>BALIDIH INDUSTRIAL AREA,BOKARO
PLOT NO. - A/2 (P) INDUSTRIAL AREA, BALIDIH BOKARO STEEL CITY - 14, BOKARO
827014
BOKARO INDUSTRIAL ESTATE</v>
          </cell>
          <cell r="G6544">
            <v>9978928888</v>
          </cell>
          <cell r="K6544" t="str">
            <v>BSJS035946</v>
          </cell>
          <cell r="W6544">
            <v>44610</v>
          </cell>
          <cell r="Z6544">
            <v>11471</v>
          </cell>
        </row>
        <row r="6545">
          <cell r="E6545" t="str">
            <v>NAGRI, RANCHI
TIKRATOLI, P.O:- NAGRI, RANCHI
834006</v>
          </cell>
          <cell r="G6545">
            <v>8002727910</v>
          </cell>
          <cell r="K6545" t="str">
            <v>BKKS030393</v>
          </cell>
          <cell r="W6545">
            <v>44610</v>
          </cell>
          <cell r="Z6545">
            <v>5245</v>
          </cell>
        </row>
        <row r="6546">
          <cell r="E6546" t="str">
            <v>CHANDAREKHA, GALUDIH</v>
          </cell>
          <cell r="G6546">
            <v>7595807148</v>
          </cell>
          <cell r="K6546" t="str">
            <v>BUKD121059</v>
          </cell>
          <cell r="W6546">
            <v>44610</v>
          </cell>
          <cell r="Z6546">
            <v>780</v>
          </cell>
        </row>
        <row r="6547">
          <cell r="E6547" t="str">
            <v>KAARO SUBHASH NAGAR, DHANBAD</v>
          </cell>
          <cell r="G6547">
            <v>9843829993</v>
          </cell>
          <cell r="K6547" t="str">
            <v>BTFD162243</v>
          </cell>
          <cell r="W6547">
            <v>44610</v>
          </cell>
          <cell r="Z6547">
            <v>4140</v>
          </cell>
        </row>
        <row r="6548">
          <cell r="E6548" t="str">
            <v>KOKAR INDUSTRIAL AREA, RANCHI
834002</v>
          </cell>
          <cell r="G6548">
            <v>7633885415</v>
          </cell>
          <cell r="K6548" t="str">
            <v>BRJS040951</v>
          </cell>
          <cell r="W6548">
            <v>44610</v>
          </cell>
          <cell r="Z6548">
            <v>22063</v>
          </cell>
        </row>
        <row r="6549">
          <cell r="E6549" t="str">
            <v>THUMBAGARI, SATBARWA, PALAMU</v>
          </cell>
          <cell r="G6549">
            <v>7039553329</v>
          </cell>
          <cell r="K6549" t="str">
            <v>BUDC372146</v>
          </cell>
          <cell r="W6549">
            <v>44609</v>
          </cell>
          <cell r="Z6549">
            <v>930</v>
          </cell>
        </row>
        <row r="6550">
          <cell r="E6550" t="str">
            <v>TUPUDANA INDUSTRIAL AREA, RANCHI
PLOT NO. 114, TUPUDANA INDUSTRIAL AREA, TUPUDANA,HATIA, RANCHI
834002
RANCHI</v>
          </cell>
          <cell r="G6550">
            <v>8210182306</v>
          </cell>
          <cell r="K6550" t="str">
            <v>GOKS040088</v>
          </cell>
          <cell r="W6550">
            <v>44609</v>
          </cell>
          <cell r="Z6550">
            <v>31274</v>
          </cell>
        </row>
        <row r="6551">
          <cell r="E6551" t="str">
            <v>62, KOKAR INDUSTRIAL AREA, KOKAR,RANCHI.
834001</v>
          </cell>
          <cell r="G6551">
            <v>8429020942</v>
          </cell>
          <cell r="K6551" t="str">
            <v>BQJF150001</v>
          </cell>
          <cell r="W6551">
            <v>44609</v>
          </cell>
          <cell r="Z6551">
            <v>13801</v>
          </cell>
        </row>
        <row r="6552">
          <cell r="E6552" t="str">
            <v>BALIDIH INDUSTRIAL AREA
827014</v>
          </cell>
          <cell r="G6552">
            <v>8619424665</v>
          </cell>
          <cell r="K6552" t="str">
            <v>BTDS044304</v>
          </cell>
          <cell r="W6552">
            <v>44609</v>
          </cell>
          <cell r="Z6552">
            <v>5706</v>
          </cell>
        </row>
        <row r="6553">
          <cell r="E6553" t="str">
            <v>BALIDIH INDUSTRIAL AREA
827014</v>
          </cell>
          <cell r="G6553">
            <v>8619424665</v>
          </cell>
          <cell r="K6553" t="str">
            <v>BTDS044313</v>
          </cell>
          <cell r="W6553">
            <v>44609</v>
          </cell>
          <cell r="Z6553">
            <v>6306</v>
          </cell>
        </row>
        <row r="6554">
          <cell r="E6554" t="str">
            <v>BASKATOLA</v>
          </cell>
          <cell r="G6554">
            <v>9550053031</v>
          </cell>
          <cell r="K6554" t="str">
            <v>BULD162577</v>
          </cell>
          <cell r="W6554">
            <v>44609</v>
          </cell>
          <cell r="Z6554">
            <v>2664</v>
          </cell>
        </row>
        <row r="6555">
          <cell r="E6555" t="str">
            <v>BASTAKOLA, DHANBAD</v>
          </cell>
          <cell r="G6555">
            <v>9550053031</v>
          </cell>
          <cell r="K6555" t="str">
            <v>BUKD162535</v>
          </cell>
          <cell r="W6555">
            <v>44609</v>
          </cell>
          <cell r="Z6555">
            <v>2951</v>
          </cell>
        </row>
        <row r="6556">
          <cell r="E6556" t="str">
            <v>LODNA</v>
          </cell>
          <cell r="G6556">
            <v>9550053031</v>
          </cell>
          <cell r="K6556" t="str">
            <v>BQKD160099</v>
          </cell>
          <cell r="W6556">
            <v>44609</v>
          </cell>
          <cell r="Z6556">
            <v>4725</v>
          </cell>
        </row>
        <row r="6557">
          <cell r="E6557" t="str">
            <v>DHANBAD</v>
          </cell>
          <cell r="G6557">
            <v>9550053031</v>
          </cell>
          <cell r="K6557" t="str">
            <v>BTDD162186</v>
          </cell>
          <cell r="W6557">
            <v>44609</v>
          </cell>
          <cell r="Z6557">
            <v>0</v>
          </cell>
        </row>
        <row r="6558">
          <cell r="E6558" t="str">
            <v>TUPUDANA INDUSTRIAL AREA, RANCHI
PLOT NO. 114, TUPUDANA INDUSTRIAL AREA, TUPUDANA,HATIA, RANCHI
834002
RANCHI</v>
          </cell>
          <cell r="G6558">
            <v>8210182306</v>
          </cell>
          <cell r="K6558" t="str">
            <v>GOKS040088</v>
          </cell>
          <cell r="W6558">
            <v>44608</v>
          </cell>
          <cell r="Z6558">
            <v>31259</v>
          </cell>
        </row>
        <row r="6559">
          <cell r="E6559" t="str">
            <v>REHLA,GARWA,JHARKHAND
822124
RANCHI</v>
          </cell>
          <cell r="G6559">
            <v>7004623399</v>
          </cell>
          <cell r="K6559" t="str">
            <v>BMFS031346</v>
          </cell>
          <cell r="W6559">
            <v>44608</v>
          </cell>
          <cell r="Z6559">
            <v>19911</v>
          </cell>
        </row>
        <row r="6560">
          <cell r="E6560" t="str">
            <v>SHEIKHPURA, BIHAR</v>
          </cell>
          <cell r="G6560">
            <v>6202016835</v>
          </cell>
          <cell r="K6560" t="str">
            <v>BULL160559</v>
          </cell>
          <cell r="W6560">
            <v>44608</v>
          </cell>
          <cell r="Z6560">
            <v>3332</v>
          </cell>
        </row>
        <row r="6561">
          <cell r="E6561" t="str">
            <v>TUPUDANA INDUSTRIAL AREA, RANCHI
PLOT NO. 114, TUPUDANA INDUSTRIAL AREA, TUPUDANA,HATIA, RANCHI
834002
RANCHI</v>
          </cell>
          <cell r="G6561">
            <v>8210182306</v>
          </cell>
          <cell r="K6561" t="str">
            <v>BNAS040245</v>
          </cell>
          <cell r="W6561">
            <v>44608</v>
          </cell>
          <cell r="Z6561">
            <v>43823</v>
          </cell>
        </row>
        <row r="6562">
          <cell r="E6562" t="str">
            <v>HATIA, RAILWAY DEPOT</v>
          </cell>
          <cell r="G6562">
            <v>9002080493</v>
          </cell>
          <cell r="K6562"/>
          <cell r="W6562">
            <v>44608</v>
          </cell>
          <cell r="Z6562">
            <v>0</v>
          </cell>
        </row>
        <row r="6563">
          <cell r="E6563" t="str">
            <v>KAMRE, RANCHI</v>
          </cell>
          <cell r="G6563">
            <v>7004854542</v>
          </cell>
          <cell r="K6563" t="str">
            <v>BUFC372967</v>
          </cell>
          <cell r="W6563">
            <v>44607</v>
          </cell>
          <cell r="Z6563">
            <v>1</v>
          </cell>
        </row>
        <row r="6564">
          <cell r="E6564" t="str">
            <v>MANDU, RAMGARH
JAISWAL COLONY, THANA CHOW,, RAMGARH CANTT. DIST. RAMGARH, JHARKHAND
825316
MANDU</v>
          </cell>
          <cell r="G6564">
            <v>7004242956</v>
          </cell>
          <cell r="K6564" t="str">
            <v>BTLS039719</v>
          </cell>
          <cell r="W6564">
            <v>44607</v>
          </cell>
          <cell r="Z6564">
            <v>5326</v>
          </cell>
        </row>
        <row r="6565">
          <cell r="E6565" t="str">
            <v>DEMO TANND HAZAIBAGH JHARKHAND,
825301
DEMO TANND HAZAIBAGH JHARKHAND</v>
          </cell>
          <cell r="G6565">
            <v>7365655123</v>
          </cell>
          <cell r="K6565" t="str">
            <v>BMDS040417</v>
          </cell>
          <cell r="W6565">
            <v>44607</v>
          </cell>
          <cell r="Z6565">
            <v>26826</v>
          </cell>
        </row>
        <row r="6566">
          <cell r="E6566" t="str">
            <v>MANDU, RAMGARH
JAISWAL COLONY, THANA CHOW,, RAMGARH CANTT. DIST. RAMGARH, JHARKHAND
825316
MANDU</v>
          </cell>
          <cell r="G6566">
            <v>7004242956</v>
          </cell>
          <cell r="K6566" t="str">
            <v>BTLS039748</v>
          </cell>
          <cell r="W6566">
            <v>44607</v>
          </cell>
          <cell r="Z6566">
            <v>6285</v>
          </cell>
        </row>
        <row r="6567">
          <cell r="E6567" t="str">
            <v>MANDU, RAMGARH
JAISWAL COLONY, THANA CHOW,, RAMGARH CANTT. DIST. RAMGARH, JHARKHAND
825316
MANDU</v>
          </cell>
          <cell r="G6567">
            <v>7004242956</v>
          </cell>
          <cell r="K6567" t="str">
            <v>BTLS039787</v>
          </cell>
          <cell r="W6567">
            <v>44607</v>
          </cell>
          <cell r="Z6567">
            <v>6137</v>
          </cell>
        </row>
        <row r="6568">
          <cell r="E6568" t="str">
            <v>MANDU, RAMGARH
JAISWAL COLONY, THANA CHOW,, RAMGARH CANTT. DIST. RAMGARH, JHARKHAND
825316
MANDU</v>
          </cell>
          <cell r="G6568">
            <v>7004242956</v>
          </cell>
          <cell r="K6568" t="str">
            <v>BTLS039793</v>
          </cell>
          <cell r="W6568">
            <v>44607</v>
          </cell>
          <cell r="Z6568">
            <v>6099</v>
          </cell>
        </row>
        <row r="6569">
          <cell r="E6569" t="str">
            <v>CHUTIA, RANCHI</v>
          </cell>
          <cell r="G6569">
            <v>9939622140</v>
          </cell>
          <cell r="K6569" t="str">
            <v>BUFD162814</v>
          </cell>
          <cell r="W6569">
            <v>44607</v>
          </cell>
          <cell r="Z6569">
            <v>498</v>
          </cell>
        </row>
        <row r="6570">
          <cell r="E6570" t="str">
            <v>SHEETLA PRASAD SINGH,, MISHRA PADA, NEAR DURGA MANDIR,, JHARIA, DHANBAD - 828 111, JHARKHAND.</v>
          </cell>
          <cell r="G6570">
            <v>7644045555</v>
          </cell>
          <cell r="K6570" t="str">
            <v>BTDD162169</v>
          </cell>
          <cell r="W6570">
            <v>44607</v>
          </cell>
          <cell r="Z6570">
            <v>406</v>
          </cell>
        </row>
        <row r="6571">
          <cell r="E6571" t="str">
            <v>VINAIKA’S COMPLEX RANCHI TATA ROAD, R.S. PLOT NO.:-615,VILLAGE-PANCHA,THANA-BUNDU RANCHI, JHARKHAND.
834002</v>
          </cell>
          <cell r="G6571">
            <v>9818905980</v>
          </cell>
          <cell r="K6571" t="str">
            <v>BUDS046275</v>
          </cell>
          <cell r="W6571">
            <v>44606</v>
          </cell>
          <cell r="Z6571">
            <v>769</v>
          </cell>
        </row>
        <row r="6572">
          <cell r="E6572" t="str">
            <v>RAMPUR, RANCHI</v>
          </cell>
          <cell r="G6572">
            <v>8698019221</v>
          </cell>
          <cell r="K6572" t="str">
            <v>BRCS033785</v>
          </cell>
          <cell r="W6572">
            <v>44606</v>
          </cell>
          <cell r="Z6572">
            <v>6457</v>
          </cell>
        </row>
        <row r="6573">
          <cell r="E6573" t="str">
            <v>RING ROAD, RAMPUR, RANCHI
834010</v>
          </cell>
          <cell r="G6573">
            <v>8698019221</v>
          </cell>
          <cell r="K6573" t="str">
            <v>BRCS033809</v>
          </cell>
          <cell r="W6573">
            <v>44606</v>
          </cell>
          <cell r="Z6573">
            <v>6824</v>
          </cell>
        </row>
        <row r="6574">
          <cell r="E6574" t="str">
            <v>RING ROAD, RAMPUR, RANCHI
834010</v>
          </cell>
          <cell r="G6574">
            <v>8698019221</v>
          </cell>
          <cell r="K6574" t="str">
            <v>BRCS033813</v>
          </cell>
          <cell r="W6574">
            <v>44606</v>
          </cell>
          <cell r="Z6574">
            <v>6929</v>
          </cell>
        </row>
        <row r="6575">
          <cell r="E6575" t="str">
            <v>RING ROAD, RAMPUR, RANCHI
834010</v>
          </cell>
          <cell r="G6575">
            <v>8698019221</v>
          </cell>
          <cell r="K6575" t="str">
            <v>BRBS033681</v>
          </cell>
          <cell r="W6575">
            <v>44606</v>
          </cell>
          <cell r="Z6575">
            <v>6457</v>
          </cell>
        </row>
        <row r="6576">
          <cell r="E6576" t="str">
            <v>ANKIT KUMAR SONTHALIA, R.N. BOSE ROAD, SATSANG GATE, NEAR HANUMAN MANDIR,, PURANDAHA, DEOGHAR, DIST. DUMKA,, JHARKHAND</v>
          </cell>
          <cell r="G6576">
            <v>7542025382</v>
          </cell>
          <cell r="K6576" t="str">
            <v>BSFD161795</v>
          </cell>
          <cell r="W6576">
            <v>44606</v>
          </cell>
          <cell r="Z6576">
            <v>4646</v>
          </cell>
        </row>
        <row r="6577">
          <cell r="E6577" t="str">
            <v>REHLA,GARWA,JHARKHAND
822124
RANCHI</v>
          </cell>
          <cell r="G6577">
            <v>7004623399</v>
          </cell>
          <cell r="K6577" t="str">
            <v>BMFS031346</v>
          </cell>
          <cell r="W6577">
            <v>44606</v>
          </cell>
          <cell r="Z6577">
            <v>19911</v>
          </cell>
        </row>
        <row r="6578">
          <cell r="E6578" t="str">
            <v>JHARKHAND</v>
          </cell>
          <cell r="G6578">
            <v>9555053031</v>
          </cell>
          <cell r="K6578" t="str">
            <v>BQJD160040</v>
          </cell>
          <cell r="W6578">
            <v>44606</v>
          </cell>
          <cell r="Z6578">
            <v>0</v>
          </cell>
        </row>
        <row r="6579">
          <cell r="E6579" t="str">
            <v>DIBDIH, RANCHI
834002</v>
          </cell>
          <cell r="G6579">
            <v>8102915589</v>
          </cell>
          <cell r="K6579" t="str">
            <v>BTEC378588</v>
          </cell>
          <cell r="W6579">
            <v>44606</v>
          </cell>
          <cell r="Z6579">
            <v>1567</v>
          </cell>
        </row>
        <row r="6580">
          <cell r="E6580" t="str">
            <v>NEAR P.N BANK MAIN ROAD,, RAMGARH CANTT-829122, DIST. RAMGARH
829122
BUDHAKHOP, AMBRELA, KARMA,</v>
          </cell>
          <cell r="G6580">
            <v>9437090314</v>
          </cell>
          <cell r="K6580" t="str">
            <v>BSHS038806</v>
          </cell>
          <cell r="W6580">
            <v>44605</v>
          </cell>
          <cell r="Z6580">
            <v>10962</v>
          </cell>
        </row>
        <row r="6581">
          <cell r="E6581" t="str">
            <v>NEAR P.N BANK MAIN ROAD,, RAMGARH CANTT-829122, DIST. RAMGARH
829122
BUDHAKHOP, AMBRELA, KARMA,</v>
          </cell>
          <cell r="G6581">
            <v>9437090314</v>
          </cell>
          <cell r="K6581" t="str">
            <v>BQBS030091</v>
          </cell>
          <cell r="W6581">
            <v>44605</v>
          </cell>
          <cell r="Z6581">
            <v>32382</v>
          </cell>
        </row>
        <row r="6582">
          <cell r="E6582" t="str">
            <v>RING ROAD, RAMPUR, RANCHI
834010</v>
          </cell>
          <cell r="G6582">
            <v>8698019221</v>
          </cell>
          <cell r="K6582" t="str">
            <v>BRBS033681</v>
          </cell>
          <cell r="W6582">
            <v>44604</v>
          </cell>
          <cell r="Z6582">
            <v>6981</v>
          </cell>
        </row>
        <row r="6583">
          <cell r="E6583" t="str">
            <v>NEAR P.N BANK MAIN ROAD,, RAMGARH CANTT-829122, DIST. RAMGARH
829122
BUDHAKHOP, AMBRELA, KARMA,</v>
          </cell>
          <cell r="G6583">
            <v>9437090314</v>
          </cell>
          <cell r="K6583" t="str">
            <v>BQBS030091</v>
          </cell>
          <cell r="W6583">
            <v>44604</v>
          </cell>
          <cell r="Z6583">
            <v>32379</v>
          </cell>
        </row>
        <row r="6584">
          <cell r="E6584" t="str">
            <v>KAMRE, RANCHI</v>
          </cell>
          <cell r="G6584">
            <v>7004854542</v>
          </cell>
          <cell r="K6584" t="str">
            <v>BUFC372967</v>
          </cell>
          <cell r="W6584">
            <v>44604</v>
          </cell>
          <cell r="Z6584">
            <v>0</v>
          </cell>
        </row>
        <row r="6585">
          <cell r="E6585" t="str">
            <v>GROUND FLOOR, 8H AND 81, NATION PRINTERS, NAMKUM INDUSTRIAL AREA,, LOWADIH, RANCHI
GROUND FLOOR, 8H AND 81, NATION PRINTERS, NAMKUM INDUSTRIAL AREA,, LOWADIH, RANCHI
834010</v>
          </cell>
          <cell r="G6585">
            <v>9709225271</v>
          </cell>
          <cell r="K6585" t="str">
            <v>BRFC373676</v>
          </cell>
          <cell r="W6585">
            <v>44604</v>
          </cell>
          <cell r="Z6585">
            <v>8180</v>
          </cell>
        </row>
        <row r="6586">
          <cell r="E6586" t="str">
            <v>CHUTIA, RANCHI</v>
          </cell>
          <cell r="G6586">
            <v>9939622140</v>
          </cell>
          <cell r="K6586" t="str">
            <v>BUFD162814</v>
          </cell>
          <cell r="W6586">
            <v>44604</v>
          </cell>
          <cell r="Z6586">
            <v>476</v>
          </cell>
        </row>
        <row r="6587">
          <cell r="E6587" t="str">
            <v>BERA</v>
          </cell>
          <cell r="G6587">
            <v>9550053031</v>
          </cell>
          <cell r="K6587" t="str">
            <v>BUAD162634</v>
          </cell>
          <cell r="W6587">
            <v>44604</v>
          </cell>
          <cell r="Z6587">
            <v>200</v>
          </cell>
        </row>
        <row r="6588">
          <cell r="E6588" t="str">
            <v>BASKATOLA</v>
          </cell>
          <cell r="G6588">
            <v>9550053031</v>
          </cell>
          <cell r="K6588" t="str">
            <v>BULD162577</v>
          </cell>
          <cell r="W6588">
            <v>44604</v>
          </cell>
          <cell r="Z6588">
            <v>2603</v>
          </cell>
        </row>
        <row r="6589">
          <cell r="E6589" t="str">
            <v>HORHAP ROAD, MAHILONG, RANCHI
835103</v>
          </cell>
          <cell r="G6589">
            <v>9708039203</v>
          </cell>
          <cell r="K6589" t="str">
            <v>BRIC374329</v>
          </cell>
          <cell r="W6589">
            <v>44603</v>
          </cell>
          <cell r="Z6589">
            <v>16348</v>
          </cell>
        </row>
        <row r="6590">
          <cell r="E6590" t="str">
            <v>LALGUTUA RANCHI</v>
          </cell>
          <cell r="G6590">
            <v>8306527515</v>
          </cell>
          <cell r="K6590" t="str">
            <v>BVJC374154</v>
          </cell>
          <cell r="W6590">
            <v>44603</v>
          </cell>
          <cell r="Z6590">
            <v>0</v>
          </cell>
        </row>
        <row r="6591">
          <cell r="E6591" t="str">
            <v>CHATTARPUR, DALTAINGANJ</v>
          </cell>
          <cell r="G6591">
            <v>9863855103</v>
          </cell>
          <cell r="K6591" t="str">
            <v>BUED220691</v>
          </cell>
          <cell r="W6591">
            <v>44603</v>
          </cell>
          <cell r="Z6591">
            <v>698</v>
          </cell>
        </row>
        <row r="6592">
          <cell r="E6592" t="str">
            <v>SHEIKHPURA, BIHAR</v>
          </cell>
          <cell r="G6592">
            <v>6202016835</v>
          </cell>
          <cell r="K6592" t="str">
            <v>BULL160559</v>
          </cell>
          <cell r="W6592">
            <v>44603</v>
          </cell>
          <cell r="Z6592">
            <v>3312</v>
          </cell>
        </row>
        <row r="6593">
          <cell r="E6593" t="str">
            <v>SHEIKHPURA, BIHAR</v>
          </cell>
          <cell r="G6593">
            <v>6202016835</v>
          </cell>
          <cell r="K6593" t="str">
            <v>BUAL160593</v>
          </cell>
          <cell r="W6593">
            <v>44603</v>
          </cell>
          <cell r="Z6593">
            <v>1436</v>
          </cell>
        </row>
        <row r="6594">
          <cell r="E6594" t="str">
            <v>GAROH BEEGHA NAWADA</v>
          </cell>
          <cell r="G6594">
            <v>6209205409</v>
          </cell>
          <cell r="K6594" t="str">
            <v>BLHD120227</v>
          </cell>
          <cell r="W6594">
            <v>44603</v>
          </cell>
          <cell r="Z6594" t="str">
            <v>-</v>
          </cell>
        </row>
        <row r="6595">
          <cell r="E6595" t="str">
            <v>DHANBAD</v>
          </cell>
          <cell r="G6595">
            <v>9550053031</v>
          </cell>
          <cell r="K6595" t="str">
            <v>BTDD162186</v>
          </cell>
          <cell r="W6595">
            <v>44603</v>
          </cell>
          <cell r="Z6595">
            <v>4494</v>
          </cell>
        </row>
        <row r="6596">
          <cell r="E6596" t="str">
            <v>UNIT OF HERITAGE LANDMARKS AUTOWORLD PVT. LTD., NEAR KAMRE AASHRAM, P.O. KAMRE, RATU ROAD, RANCHI
835214</v>
          </cell>
          <cell r="G6596">
            <v>8102800076</v>
          </cell>
          <cell r="K6596" t="str">
            <v>BTJC377158</v>
          </cell>
          <cell r="W6596">
            <v>44602</v>
          </cell>
          <cell r="Z6596">
            <v>4678</v>
          </cell>
        </row>
        <row r="6597">
          <cell r="E6597" t="str">
            <v>ADITYAPUR, KANDRA ROAD
831013</v>
          </cell>
          <cell r="G6597">
            <v>9234771111</v>
          </cell>
          <cell r="K6597" t="str">
            <v>BMEC370377</v>
          </cell>
          <cell r="W6597">
            <v>44602</v>
          </cell>
          <cell r="Z6597">
            <v>0</v>
          </cell>
        </row>
        <row r="6598">
          <cell r="E6598" t="str">
            <v>PLOT NO. 148, TUPUDANA, INDUSTRIAL AREA, HATIA, RANCHI
834002</v>
          </cell>
          <cell r="G6598">
            <v>7979877049</v>
          </cell>
          <cell r="K6598" t="str">
            <v>BRIS035838</v>
          </cell>
          <cell r="W6598">
            <v>44602</v>
          </cell>
          <cell r="Z6598">
            <v>9926</v>
          </cell>
        </row>
        <row r="6599">
          <cell r="E6599" t="str">
            <v>PLOT NO. 148, TUPUDANA, INDUSTRIAL AREA, HATIA, RANCHI
834002</v>
          </cell>
          <cell r="G6599">
            <v>7979877049</v>
          </cell>
          <cell r="K6599" t="str">
            <v>BSLS036682</v>
          </cell>
          <cell r="W6599">
            <v>44602</v>
          </cell>
          <cell r="Z6599">
            <v>2575</v>
          </cell>
        </row>
        <row r="6600">
          <cell r="E6600" t="str">
            <v>SHEETLA PRASAD SINGH,, MISHRA PADA, NEAR DURGA MANDIR,, JHARIA, DHANBAD - 828 111, JHARKHAND.</v>
          </cell>
          <cell r="G6600">
            <v>7644045555</v>
          </cell>
          <cell r="K6600" t="str">
            <v>BTKD162112</v>
          </cell>
          <cell r="W6600">
            <v>44602</v>
          </cell>
          <cell r="Z6600">
            <v>4058</v>
          </cell>
        </row>
        <row r="6601">
          <cell r="E6601" t="str">
            <v>PLOT NO 716,VILL-RUKKA,
835219</v>
          </cell>
          <cell r="G6601">
            <v>9791019799</v>
          </cell>
          <cell r="K6601" t="str">
            <v>BSKS036366</v>
          </cell>
          <cell r="W6601">
            <v>44601</v>
          </cell>
          <cell r="Z6601">
            <v>14075</v>
          </cell>
        </row>
        <row r="6602">
          <cell r="E6602" t="str">
            <v>PLOT NO 716,VILL-RUKKA,
835219</v>
          </cell>
          <cell r="G6602">
            <v>9791019799</v>
          </cell>
          <cell r="K6602" t="str">
            <v>BSKS036365</v>
          </cell>
          <cell r="W6602">
            <v>44601</v>
          </cell>
          <cell r="Z6602">
            <v>10202</v>
          </cell>
        </row>
        <row r="6603">
          <cell r="E6603" t="str">
            <v>VILL - BARIDARI, BOKARO</v>
          </cell>
          <cell r="G6603">
            <v>6204816691</v>
          </cell>
          <cell r="K6603" t="str">
            <v>BRHD161299</v>
          </cell>
          <cell r="W6603">
            <v>44601</v>
          </cell>
          <cell r="Z6603">
            <v>2738</v>
          </cell>
        </row>
        <row r="6604">
          <cell r="E6604" t="str">
            <v>RANCHI,JHARKHAND
834001
RANCHI</v>
          </cell>
          <cell r="G6604">
            <v>9350262396</v>
          </cell>
          <cell r="K6604" t="str">
            <v>BJHS031586</v>
          </cell>
          <cell r="W6604">
            <v>44601</v>
          </cell>
          <cell r="Z6604">
            <v>12601</v>
          </cell>
        </row>
        <row r="6605">
          <cell r="E6605" t="str">
            <v>KOKAR INDUSTRIAL AREA,RANCHI
834001</v>
          </cell>
          <cell r="G6605">
            <v>8404802062</v>
          </cell>
          <cell r="K6605" t="str">
            <v>BSBC375535</v>
          </cell>
          <cell r="W6605">
            <v>44601</v>
          </cell>
          <cell r="Z6605">
            <v>4963</v>
          </cell>
        </row>
        <row r="6606">
          <cell r="E6606" t="str">
            <v>DHANBAD</v>
          </cell>
          <cell r="G6606">
            <v>8825336285</v>
          </cell>
          <cell r="K6606" t="str">
            <v>BTCD162159</v>
          </cell>
          <cell r="W6606">
            <v>44601</v>
          </cell>
          <cell r="Z6606">
            <v>3292</v>
          </cell>
        </row>
        <row r="6607">
          <cell r="E6607" t="str">
            <v>C/O CREATIVE TEXTILES
KUNJLAL,UPPER BAZAR, RANCHI
834001</v>
          </cell>
          <cell r="G6607">
            <v>7549149341</v>
          </cell>
          <cell r="K6607" t="str">
            <v>BULC371071</v>
          </cell>
          <cell r="W6607">
            <v>44600</v>
          </cell>
          <cell r="Z6607">
            <v>1361</v>
          </cell>
        </row>
        <row r="6608">
          <cell r="E6608" t="str">
            <v>HESLA,RAMGARH
829101</v>
          </cell>
          <cell r="G6608">
            <v>8862948833</v>
          </cell>
          <cell r="K6608" t="str">
            <v>BSDS037710</v>
          </cell>
          <cell r="W6608">
            <v>44600</v>
          </cell>
          <cell r="Z6608">
            <v>15909</v>
          </cell>
        </row>
        <row r="6609">
          <cell r="E6609" t="str">
            <v>C/O - AMAN AGRAWAL, PLOT NO. 735, KAITHA, RAMGARH CANTT., RAMGARH
825101</v>
          </cell>
          <cell r="G6609">
            <v>8709937739</v>
          </cell>
          <cell r="K6609" t="str">
            <v>BSDC375954</v>
          </cell>
          <cell r="W6609">
            <v>44600</v>
          </cell>
          <cell r="Z6609">
            <v>9157</v>
          </cell>
        </row>
        <row r="6610">
          <cell r="E6610" t="str">
            <v>BAGODAR
GIRIDIH</v>
          </cell>
          <cell r="G6610">
            <v>7761032448</v>
          </cell>
          <cell r="K6610" t="str">
            <v>BUDS034763</v>
          </cell>
          <cell r="W6610">
            <v>44599</v>
          </cell>
          <cell r="Z6610">
            <v>63</v>
          </cell>
        </row>
        <row r="6611">
          <cell r="E6611" t="str">
            <v>SHEETLA PRASAD SINGH,, MISHRA PADA, NEAR DURGA MANDIR,, JHARIA, DHANBAD - 828 111, JHARKHAND.</v>
          </cell>
          <cell r="G6611">
            <v>7644045555</v>
          </cell>
          <cell r="K6611" t="str">
            <v>BTDD162169</v>
          </cell>
          <cell r="W6611">
            <v>44599</v>
          </cell>
          <cell r="Z6611">
            <v>6946</v>
          </cell>
        </row>
        <row r="6612">
          <cell r="E6612" t="str">
            <v>BASKATOLA</v>
          </cell>
          <cell r="G6612">
            <v>9550053031</v>
          </cell>
          <cell r="K6612" t="str">
            <v>BULD162577</v>
          </cell>
          <cell r="W6612">
            <v>44599</v>
          </cell>
          <cell r="Z6612">
            <v>2560</v>
          </cell>
        </row>
        <row r="6613">
          <cell r="E6613" t="str">
            <v>CHUTIA, RANCHI</v>
          </cell>
          <cell r="G6613">
            <v>9939622140</v>
          </cell>
          <cell r="K6613" t="str">
            <v>BUFD162814</v>
          </cell>
          <cell r="W6613">
            <v>44599</v>
          </cell>
          <cell r="Z6613">
            <v>428</v>
          </cell>
        </row>
        <row r="6614">
          <cell r="E6614" t="str">
            <v>CHOKA</v>
          </cell>
          <cell r="G6614">
            <v>8210267884</v>
          </cell>
          <cell r="K6614" t="str">
            <v>BMCD200200</v>
          </cell>
          <cell r="W6614">
            <v>44598</v>
          </cell>
          <cell r="Z6614">
            <v>0</v>
          </cell>
        </row>
        <row r="6615">
          <cell r="E6615" t="str">
            <v>KHURPANIA, KHASHMAHAL, PHUSHRO</v>
          </cell>
          <cell r="G6615">
            <v>7079920159</v>
          </cell>
          <cell r="K6615" t="str">
            <v>BTHD162350</v>
          </cell>
          <cell r="W6615">
            <v>44597</v>
          </cell>
          <cell r="Z6615">
            <v>360</v>
          </cell>
        </row>
        <row r="6616">
          <cell r="E6616" t="str">
            <v>11 PINJRAPOLE, HARMU ROAD, RANCHI
11 PINJRAPOLE, HARMU ROAD, RANCHI
834001
MAHILONG, TATISILWAY</v>
          </cell>
          <cell r="G6616">
            <v>9709000070</v>
          </cell>
          <cell r="K6616" t="str">
            <v>BNCC370425</v>
          </cell>
          <cell r="W6616">
            <v>44596</v>
          </cell>
          <cell r="Z6616">
            <v>57638</v>
          </cell>
        </row>
        <row r="6617">
          <cell r="E6617" t="str">
            <v>DHANBAD</v>
          </cell>
          <cell r="G6617">
            <v>8102325605</v>
          </cell>
          <cell r="K6617" t="str">
            <v>BSGD161904</v>
          </cell>
          <cell r="W6617">
            <v>44596</v>
          </cell>
          <cell r="Z6617">
            <v>370</v>
          </cell>
        </row>
        <row r="6618">
          <cell r="E6618" t="str">
            <v>C/O - PREM PRAKASH AGARWAL, OPP - HILLVIEW FUEL STATION, GODHUR, P.O - KUSUNDA, DHANBAD</v>
          </cell>
          <cell r="G6618">
            <v>7903412157</v>
          </cell>
          <cell r="K6618" t="str">
            <v>BTED162217</v>
          </cell>
          <cell r="W6618">
            <v>44596</v>
          </cell>
          <cell r="Z6618">
            <v>3291</v>
          </cell>
        </row>
        <row r="6619">
          <cell r="E6619" t="str">
            <v>NAMKUN INDUSTRIAL AREA,RANCHI
834010</v>
          </cell>
          <cell r="G6619">
            <v>9431109899</v>
          </cell>
          <cell r="K6619" t="str">
            <v>BUDS034771</v>
          </cell>
          <cell r="W6619">
            <v>44595</v>
          </cell>
          <cell r="Z6619">
            <v>1</v>
          </cell>
        </row>
        <row r="6620">
          <cell r="E6620" t="str">
            <v>BASKATOLA</v>
          </cell>
          <cell r="G6620">
            <v>9550053031</v>
          </cell>
          <cell r="K6620" t="str">
            <v>BULD162568</v>
          </cell>
          <cell r="W6620">
            <v>44595</v>
          </cell>
          <cell r="Z6620">
            <v>1116</v>
          </cell>
        </row>
        <row r="6621">
          <cell r="E6621" t="str">
            <v>RAMGARH CANTT, RAMGARH
RAMGARH
829122
RAMGARH</v>
          </cell>
          <cell r="G6621">
            <v>9576833882</v>
          </cell>
          <cell r="K6621" t="str">
            <v>BNKS030423</v>
          </cell>
          <cell r="W6621">
            <v>44595</v>
          </cell>
          <cell r="Z6621">
            <v>13379</v>
          </cell>
        </row>
        <row r="6622">
          <cell r="E6622" t="str">
            <v>BOKARO</v>
          </cell>
          <cell r="G6622">
            <v>9279541127</v>
          </cell>
          <cell r="K6622" t="str">
            <v>BRAF110427</v>
          </cell>
          <cell r="W6622">
            <v>44595</v>
          </cell>
          <cell r="Z6622">
            <v>794</v>
          </cell>
        </row>
        <row r="6623">
          <cell r="E6623" t="str">
            <v>AT. BONGABAR, SANDI, RAMGARH, AMC  FROM 1-8-2019 TO 30-7-2020
829122
SANDI ,</v>
          </cell>
          <cell r="G6623">
            <v>7004344365</v>
          </cell>
          <cell r="K6623" t="str">
            <v>BLGS040605</v>
          </cell>
          <cell r="W6623">
            <v>44594</v>
          </cell>
          <cell r="Z6623">
            <v>45427</v>
          </cell>
        </row>
        <row r="6624">
          <cell r="E6624" t="str">
            <v>RAMGARH</v>
          </cell>
          <cell r="G6624">
            <v>9973223350</v>
          </cell>
          <cell r="K6624" t="str">
            <v>BLES031356</v>
          </cell>
          <cell r="W6624">
            <v>44594</v>
          </cell>
          <cell r="Z6624">
            <v>0</v>
          </cell>
        </row>
        <row r="6625">
          <cell r="E6625" t="str">
            <v>SHEKHPURA, BIHAR</v>
          </cell>
          <cell r="G6625">
            <v>9304172201</v>
          </cell>
          <cell r="K6625" t="str">
            <v>BTGL160455</v>
          </cell>
          <cell r="W6625">
            <v>44594</v>
          </cell>
          <cell r="Z6625">
            <v>4136</v>
          </cell>
        </row>
        <row r="6626">
          <cell r="E6626" t="str">
            <v>HAZARIBAGH
RANCHI JHARKHAND 834002
INDIA</v>
          </cell>
          <cell r="G6626">
            <v>7361044448</v>
          </cell>
          <cell r="K6626" t="str">
            <v>BKAS030685</v>
          </cell>
          <cell r="W6626">
            <v>44594</v>
          </cell>
          <cell r="Z6626">
            <v>37488</v>
          </cell>
        </row>
        <row r="6627">
          <cell r="E6627" t="str">
            <v>TETULIMURI DHANBAD</v>
          </cell>
          <cell r="G6627">
            <v>8252145394</v>
          </cell>
          <cell r="K6627" t="str">
            <v>BUGD162858</v>
          </cell>
          <cell r="W6627">
            <v>44594</v>
          </cell>
          <cell r="Z6627">
            <v>8</v>
          </cell>
        </row>
        <row r="6628">
          <cell r="E6628" t="str">
            <v>RAVULA SHYAM SUNDER REDDY, HOUSE NO. 3-5-196/1, ROAD NO. 5M, KRISHNANAGAR COLONY, MOULALI, HYDRABAD</v>
          </cell>
          <cell r="G6628">
            <v>9661544624</v>
          </cell>
          <cell r="K6628" t="str">
            <v>BSCD161691</v>
          </cell>
          <cell r="W6628">
            <v>44594</v>
          </cell>
          <cell r="Z6628">
            <v>5205</v>
          </cell>
        </row>
        <row r="6629">
          <cell r="E6629" t="str">
            <v>KATRAS, DHANBAD</v>
          </cell>
          <cell r="G6629">
            <v>9113788032</v>
          </cell>
          <cell r="K6629" t="str">
            <v>BSKD161477</v>
          </cell>
          <cell r="W6629">
            <v>44594</v>
          </cell>
          <cell r="Z6629">
            <v>6021</v>
          </cell>
        </row>
        <row r="6630">
          <cell r="E6630" t="str">
            <v>KUSUNDA DHANBAD</v>
          </cell>
          <cell r="G6630">
            <v>8210106692</v>
          </cell>
          <cell r="K6630" t="str">
            <v>BQCD160129</v>
          </cell>
          <cell r="W6630">
            <v>44594</v>
          </cell>
          <cell r="Z6630">
            <v>0</v>
          </cell>
        </row>
        <row r="6631">
          <cell r="E6631" t="str">
            <v>DHANBAD</v>
          </cell>
          <cell r="G6631">
            <v>6207308280</v>
          </cell>
          <cell r="K6631" t="str">
            <v>BSGD161904</v>
          </cell>
          <cell r="W6631">
            <v>44594</v>
          </cell>
          <cell r="Z6631">
            <v>361</v>
          </cell>
        </row>
        <row r="6632">
          <cell r="E6632" t="str">
            <v>DHANBAD</v>
          </cell>
          <cell r="G6632">
            <v>6207308280</v>
          </cell>
          <cell r="K6632" t="str">
            <v>BTED162231</v>
          </cell>
          <cell r="W6632">
            <v>44594</v>
          </cell>
          <cell r="Z6632">
            <v>0</v>
          </cell>
        </row>
        <row r="6633">
          <cell r="E6633" t="str">
            <v>PIPARWAR,JHARKHAND
BAHERA, BENTI, PIPARWAR, CHATRA
825321</v>
          </cell>
          <cell r="G6633">
            <v>6200570927</v>
          </cell>
          <cell r="K6633" t="str">
            <v>BUIC374043</v>
          </cell>
          <cell r="W6633">
            <v>44593</v>
          </cell>
          <cell r="Z6633">
            <v>1</v>
          </cell>
        </row>
        <row r="6634">
          <cell r="E6634" t="str">
            <v>VILL - BARIDARI, BOKARO</v>
          </cell>
          <cell r="G6634">
            <v>6204816691</v>
          </cell>
          <cell r="K6634" t="str">
            <v>BRHD161299</v>
          </cell>
          <cell r="W6634">
            <v>44593</v>
          </cell>
          <cell r="Z6634">
            <v>2686</v>
          </cell>
        </row>
        <row r="6635">
          <cell r="E6635" t="str">
            <v>GROUND FLOOR, 8H AND 81, NATION PRINTERS, NAMKUM INDUSTRIAL AREA,, LOWADIH, RANCHI
GROUND FLOOR, 8H AND 81, NATION PRINTERS, NAMKUM INDUSTRIAL AREA,, LOWADIH, RANCHI
834010</v>
          </cell>
          <cell r="G6635">
            <v>9386895542</v>
          </cell>
          <cell r="K6635" t="str">
            <v>BRCC372871</v>
          </cell>
          <cell r="W6635">
            <v>44593</v>
          </cell>
          <cell r="Z6635">
            <v>12831</v>
          </cell>
        </row>
        <row r="6636">
          <cell r="E6636" t="str">
            <v>TRIDENT PNEUMATICS PVT LTD   5/232,KNG PUDUR ROADSOMAYAMPALAYAM POSTCOIMBATORE IND</v>
          </cell>
          <cell r="G6636">
            <v>9386007608</v>
          </cell>
          <cell r="K6636" t="str">
            <v>BRCC373040</v>
          </cell>
          <cell r="W6636">
            <v>44592</v>
          </cell>
          <cell r="Z6636">
            <v>13097</v>
          </cell>
        </row>
        <row r="6637">
          <cell r="E6637" t="str">
            <v>MAHAGAMA, GODDA</v>
          </cell>
          <cell r="G6637">
            <v>7541812437</v>
          </cell>
          <cell r="K6637" t="str">
            <v>BQFS030194</v>
          </cell>
          <cell r="W6637">
            <v>44592</v>
          </cell>
          <cell r="Z6637">
            <v>2561</v>
          </cell>
        </row>
        <row r="6638">
          <cell r="E6638" t="str">
            <v>CHUTIA, RANCHI</v>
          </cell>
          <cell r="G6638">
            <v>9199364073</v>
          </cell>
          <cell r="K6638" t="str">
            <v>BUFD162814</v>
          </cell>
          <cell r="W6638">
            <v>44592</v>
          </cell>
          <cell r="Z6638">
            <v>3766</v>
          </cell>
        </row>
        <row r="6639">
          <cell r="E6639" t="str">
            <v>DHANBAD</v>
          </cell>
          <cell r="G6639">
            <v>9263634417</v>
          </cell>
          <cell r="K6639" t="str">
            <v>BTCD162159</v>
          </cell>
          <cell r="W6639">
            <v>44592</v>
          </cell>
          <cell r="Z6639">
            <v>209</v>
          </cell>
        </row>
        <row r="6640">
          <cell r="E6640" t="str">
            <v>DHANBAD</v>
          </cell>
          <cell r="G6640">
            <v>9263634417</v>
          </cell>
          <cell r="K6640" t="str">
            <v>BTCD162159</v>
          </cell>
          <cell r="W6640">
            <v>44592</v>
          </cell>
          <cell r="Z6640">
            <v>465</v>
          </cell>
        </row>
        <row r="6641">
          <cell r="E6641" t="str">
            <v>HAZARIBAGH</v>
          </cell>
          <cell r="G6641">
            <v>8967866362</v>
          </cell>
          <cell r="K6641" t="str">
            <v>BUIS036401</v>
          </cell>
          <cell r="W6641">
            <v>44590</v>
          </cell>
          <cell r="Z6641">
            <v>1</v>
          </cell>
        </row>
        <row r="6642">
          <cell r="E6642" t="str">
            <v>PLOT NO 716,VILL-RUKKA,
835219</v>
          </cell>
          <cell r="G6642">
            <v>9791019799</v>
          </cell>
          <cell r="K6642" t="str">
            <v>BSKS036366</v>
          </cell>
          <cell r="W6642">
            <v>44590</v>
          </cell>
          <cell r="Z6642">
            <v>13851</v>
          </cell>
        </row>
        <row r="6643">
          <cell r="E6643" t="str">
            <v>SHEETLA PRASAD SINGH,, MISHRA PADA, NEAR DURGA MANDIR,, JHARIA, DHANBAD - 828 111, JHARKHAND.</v>
          </cell>
          <cell r="G6643">
            <v>7644045555</v>
          </cell>
          <cell r="K6643" t="str">
            <v>BTDD162169</v>
          </cell>
          <cell r="W6643">
            <v>44590</v>
          </cell>
          <cell r="Z6643">
            <v>6946</v>
          </cell>
        </row>
        <row r="6644">
          <cell r="E6644" t="str">
            <v>TAPIN HAZARIBAGH</v>
          </cell>
          <cell r="G6644">
            <v>8002177613</v>
          </cell>
          <cell r="K6644" t="str">
            <v>BTGD162289</v>
          </cell>
          <cell r="W6644">
            <v>44590</v>
          </cell>
          <cell r="Z6644">
            <v>3512</v>
          </cell>
        </row>
        <row r="6645">
          <cell r="E6645" t="str">
            <v>GHATSHILA,JAMSHEDPUR</v>
          </cell>
          <cell r="G6645">
            <v>7992362488</v>
          </cell>
          <cell r="K6645" t="str">
            <v>BPED200187</v>
          </cell>
          <cell r="W6645">
            <v>44589</v>
          </cell>
          <cell r="Z6645">
            <v>7908</v>
          </cell>
        </row>
        <row r="6646">
          <cell r="E6646" t="str">
            <v>RAMGRAH</v>
          </cell>
          <cell r="G6646">
            <v>8708249759</v>
          </cell>
          <cell r="K6646" t="str">
            <v>BUIS036662</v>
          </cell>
          <cell r="W6646">
            <v>44589</v>
          </cell>
          <cell r="Z6646">
            <v>1</v>
          </cell>
        </row>
        <row r="6647">
          <cell r="E6647" t="str">
            <v>RAMGARH CANTT, RAMGARH
RAMGARH
829122
RAMGARH</v>
          </cell>
          <cell r="G6647">
            <v>9576833882</v>
          </cell>
          <cell r="K6647" t="str">
            <v>BNKS030423</v>
          </cell>
          <cell r="W6647">
            <v>44589</v>
          </cell>
          <cell r="Z6647">
            <v>13323</v>
          </cell>
        </row>
        <row r="6648">
          <cell r="E6648" t="str">
            <v>RAMGARH SPONGE IRON PVT LTD VILLAGE:HOSHIR GIDDI-POHAZARIBAGH(DT)JHARKHAND IND
829110</v>
          </cell>
          <cell r="G6648">
            <v>8789325754</v>
          </cell>
          <cell r="K6648" t="str">
            <v>BKCS040470</v>
          </cell>
          <cell r="W6648">
            <v>44589</v>
          </cell>
          <cell r="Z6648">
            <v>34839</v>
          </cell>
        </row>
        <row r="6649">
          <cell r="E6649" t="str">
            <v>ADMINISTRATIVE BLOCK, MECHINICAL DEPARTMENT, DHANBAD</v>
          </cell>
          <cell r="G6649">
            <v>8051200072</v>
          </cell>
          <cell r="K6649" t="str">
            <v>BUIS036656</v>
          </cell>
          <cell r="W6649">
            <v>44589</v>
          </cell>
          <cell r="Z6649">
            <v>0</v>
          </cell>
        </row>
        <row r="6650">
          <cell r="E6650" t="str">
            <v>NAYA MORE,RAMGARH
ARA SARU BERA ROAD, NAYA, RAMGARH,JHARKHAND
829110
NAYA MORE</v>
          </cell>
          <cell r="G6650">
            <v>8271433755</v>
          </cell>
          <cell r="K6650" t="str">
            <v>BQBS033796</v>
          </cell>
          <cell r="W6650">
            <v>44589</v>
          </cell>
          <cell r="Z6650">
            <v>18440</v>
          </cell>
        </row>
        <row r="6651">
          <cell r="E6651" t="str">
            <v>URMILA TOWER, ROOM NO. 805, DHANBAD</v>
          </cell>
          <cell r="G6651">
            <v>9006617909</v>
          </cell>
          <cell r="K6651" t="str">
            <v>BTKD162074</v>
          </cell>
          <cell r="W6651">
            <v>44589</v>
          </cell>
          <cell r="Z6651">
            <v>3162</v>
          </cell>
        </row>
        <row r="6652">
          <cell r="E6652" t="str">
            <v>C/O CREATIVE TEXTILES
KUNJLAL,UPPER BAZAR, RANCHI
834001</v>
          </cell>
          <cell r="G6652">
            <v>7549149341</v>
          </cell>
          <cell r="K6652" t="str">
            <v>BULC371071</v>
          </cell>
          <cell r="W6652">
            <v>44588</v>
          </cell>
          <cell r="Z6652">
            <v>1287</v>
          </cell>
        </row>
        <row r="6653">
          <cell r="E6653" t="str">
            <v>RAMGARH
829103
NAYA MORE</v>
          </cell>
          <cell r="G6653">
            <v>8651078519</v>
          </cell>
          <cell r="K6653" t="str">
            <v>BRGS035169</v>
          </cell>
          <cell r="W6653">
            <v>44588</v>
          </cell>
          <cell r="Z6653">
            <v>0</v>
          </cell>
        </row>
        <row r="6654">
          <cell r="E6654" t="str">
            <v>KOKAR INDUSTRIAL AREA,RANCHI
834002
KOKAR INDUSTRIAL AREA</v>
          </cell>
          <cell r="G6654">
            <v>9771441275</v>
          </cell>
          <cell r="K6654" t="str">
            <v>BRKC371988</v>
          </cell>
          <cell r="W6654">
            <v>44588</v>
          </cell>
          <cell r="Z6654">
            <v>6954</v>
          </cell>
        </row>
        <row r="6655">
          <cell r="E6655" t="str">
            <v>BAGODAR
GIRIDIH</v>
          </cell>
          <cell r="G6655">
            <v>9431503425</v>
          </cell>
          <cell r="K6655" t="str">
            <v>BUDS034763</v>
          </cell>
          <cell r="W6655">
            <v>44588</v>
          </cell>
          <cell r="Z6655">
            <v>0</v>
          </cell>
        </row>
        <row r="6656">
          <cell r="E6656" t="str">
            <v>GOPI KANDHAR, DUMKA</v>
          </cell>
          <cell r="G6656">
            <v>9661732073</v>
          </cell>
          <cell r="K6656" t="str">
            <v>BUID162940</v>
          </cell>
          <cell r="W6656">
            <v>44587</v>
          </cell>
          <cell r="Z6656">
            <v>1</v>
          </cell>
        </row>
        <row r="6657">
          <cell r="E6657" t="str">
            <v>CHUTIA, RANCHI</v>
          </cell>
          <cell r="G6657">
            <v>9939622140</v>
          </cell>
          <cell r="K6657" t="str">
            <v>BUFD162814</v>
          </cell>
          <cell r="W6657">
            <v>44586</v>
          </cell>
          <cell r="Z6657">
            <v>329</v>
          </cell>
        </row>
        <row r="6658">
          <cell r="E6658" t="str">
            <v>TUPUDANA INDUSTRIAL AREA, RANCHI
PLOT NO. 114, TUPUDANA INDUSTRIAL AREA, TUPUDANA,HATIA, RANCHI
834002
RANCHI</v>
          </cell>
          <cell r="G6658">
            <v>8709670947</v>
          </cell>
          <cell r="K6658" t="str">
            <v>BNAS040245</v>
          </cell>
          <cell r="W6658">
            <v>44586</v>
          </cell>
          <cell r="Z6658">
            <v>43304</v>
          </cell>
        </row>
        <row r="6659">
          <cell r="E6659" t="str">
            <v>ADMINISTRATIVE BLOCK, MECHINICAL DEPARTMENT, DHANBAD</v>
          </cell>
          <cell r="G6659">
            <v>8051200072</v>
          </cell>
          <cell r="K6659" t="str">
            <v>BUIS036656</v>
          </cell>
          <cell r="W6659">
            <v>44586</v>
          </cell>
          <cell r="Z6659">
            <v>0</v>
          </cell>
        </row>
        <row r="6660">
          <cell r="E6660" t="str">
            <v>NAGARI
 835303</v>
          </cell>
          <cell r="G6660">
            <v>9570000319</v>
          </cell>
          <cell r="K6660" t="str">
            <v>BREC373538</v>
          </cell>
          <cell r="W6660">
            <v>44586</v>
          </cell>
          <cell r="Z6660">
            <v>10150</v>
          </cell>
        </row>
        <row r="6661">
          <cell r="E6661" t="str">
            <v>DALADALI, RANCHUI</v>
          </cell>
          <cell r="G6661">
            <v>7992413342</v>
          </cell>
          <cell r="K6661" t="str">
            <v>BMJD200014</v>
          </cell>
          <cell r="W6661">
            <v>44586</v>
          </cell>
          <cell r="Z6661">
            <v>846</v>
          </cell>
        </row>
        <row r="6662">
          <cell r="E6662" t="str">
            <v>SHEKHPURA, BIHAR</v>
          </cell>
          <cell r="G6662">
            <v>9304172201</v>
          </cell>
          <cell r="K6662" t="str">
            <v>BTGL160455</v>
          </cell>
          <cell r="W6662">
            <v>44586</v>
          </cell>
          <cell r="Z6662">
            <v>4058</v>
          </cell>
        </row>
        <row r="6663">
          <cell r="E6663" t="str">
            <v>SHEKHPURA, BIHAR</v>
          </cell>
          <cell r="G6663">
            <v>9304172201</v>
          </cell>
          <cell r="K6663" t="str">
            <v>BULL160564</v>
          </cell>
          <cell r="W6663">
            <v>44586</v>
          </cell>
          <cell r="Z6663">
            <v>2690</v>
          </cell>
        </row>
        <row r="6664">
          <cell r="E6664" t="str">
            <v>SHEKHPURA, BIHAR</v>
          </cell>
          <cell r="G6664">
            <v>9631196100</v>
          </cell>
          <cell r="K6664" t="str">
            <v>BULL160564</v>
          </cell>
          <cell r="W6664">
            <v>44586</v>
          </cell>
          <cell r="Z6664">
            <v>1576</v>
          </cell>
        </row>
        <row r="6665">
          <cell r="E6665" t="str">
            <v>SHEKHPURA, BIHAR</v>
          </cell>
          <cell r="G6665">
            <v>9631196100</v>
          </cell>
          <cell r="K6665" t="str">
            <v>BULL160564</v>
          </cell>
          <cell r="W6665">
            <v>44586</v>
          </cell>
          <cell r="Z6665">
            <v>2635</v>
          </cell>
        </row>
        <row r="6666">
          <cell r="E6666" t="str">
            <v>TUPUDANA INDUSTRIAL AREA, RANCHI
PLOT NO. 114, TUPUDANA INDUSTRIAL AREA, TUPUDANA,HATIA, RANCHI
834002
RANCHI</v>
          </cell>
          <cell r="G6666">
            <v>7037835621</v>
          </cell>
          <cell r="K6666" t="str">
            <v>BNAS040245</v>
          </cell>
          <cell r="W6666">
            <v>44585</v>
          </cell>
          <cell r="Z6666">
            <v>43304</v>
          </cell>
        </row>
        <row r="6667">
          <cell r="E6667" t="str">
            <v>SARNATOLI,ANGADA,RANCHI
835222</v>
          </cell>
          <cell r="G6667">
            <v>9798563448</v>
          </cell>
          <cell r="K6667" t="str">
            <v>BSAF110719</v>
          </cell>
          <cell r="W6667">
            <v>44585</v>
          </cell>
          <cell r="Z6667">
            <v>14640</v>
          </cell>
        </row>
        <row r="6668">
          <cell r="E6668" t="str">
            <v>TATISILWAI, JHARKHAND
835103</v>
          </cell>
          <cell r="G6668">
            <v>6200160428</v>
          </cell>
          <cell r="K6668" t="str">
            <v>BQHS040705</v>
          </cell>
          <cell r="W6668">
            <v>44585</v>
          </cell>
          <cell r="Z6668">
            <v>16543</v>
          </cell>
        </row>
        <row r="6669">
          <cell r="E6669" t="str">
            <v>BOKARO</v>
          </cell>
          <cell r="G6669">
            <v>7033291304</v>
          </cell>
          <cell r="K6669" t="str">
            <v>BRAF110427</v>
          </cell>
          <cell r="W6669">
            <v>44585</v>
          </cell>
          <cell r="Z6669">
            <v>794</v>
          </cell>
        </row>
        <row r="6670">
          <cell r="E6670" t="str">
            <v>RANCHI PATNA ROAD
DEMOTAND
825301
HAZARIBAGH</v>
          </cell>
          <cell r="G6670">
            <v>6203465926</v>
          </cell>
          <cell r="K6670" t="str">
            <v>BMBL160078</v>
          </cell>
          <cell r="W6670">
            <v>44585</v>
          </cell>
          <cell r="Z6670">
            <v>48204</v>
          </cell>
        </row>
        <row r="6671">
          <cell r="E6671" t="str">
            <v>9.P .INDUSTRIAL AREA  KOKAR, RANCHI, TIN-20880200515
9.P .INDUSTRIAL AREA  KOKAR, RANCHI, TIN-20880200515
834001</v>
          </cell>
          <cell r="G6671">
            <v>9955178750</v>
          </cell>
          <cell r="K6671" t="str">
            <v>BTGS031205</v>
          </cell>
          <cell r="W6671">
            <v>44585</v>
          </cell>
          <cell r="Z6671">
            <v>7478</v>
          </cell>
        </row>
        <row r="6672">
          <cell r="E6672" t="str">
            <v>TATISILWAI, JHARKHAND
835103</v>
          </cell>
          <cell r="G6672">
            <v>6200160428</v>
          </cell>
          <cell r="K6672" t="str">
            <v>BQGS031413</v>
          </cell>
          <cell r="W6672">
            <v>44585</v>
          </cell>
          <cell r="Z6672">
            <v>14581</v>
          </cell>
        </row>
        <row r="6673">
          <cell r="E6673" t="str">
            <v>NAMKUM INDUSTRIAL AREA,RANCHI
834010</v>
          </cell>
          <cell r="G6673">
            <v>9386408111</v>
          </cell>
          <cell r="K6673" t="str">
            <v>BRHS035337</v>
          </cell>
          <cell r="W6673">
            <v>44585</v>
          </cell>
          <cell r="Z6673">
            <v>5911</v>
          </cell>
        </row>
        <row r="6674">
          <cell r="E6674" t="str">
            <v>BASTAWLA DHANBAD</v>
          </cell>
          <cell r="G6674">
            <v>9550053031</v>
          </cell>
          <cell r="K6674" t="str">
            <v>BUAD162630</v>
          </cell>
          <cell r="W6674">
            <v>44585</v>
          </cell>
          <cell r="Z6674">
            <v>1499</v>
          </cell>
        </row>
        <row r="6675">
          <cell r="E6675" t="str">
            <v>PAKURA, DUMKA</v>
          </cell>
          <cell r="G6675">
            <v>8235542790</v>
          </cell>
          <cell r="K6675" t="str">
            <v>BUDD220683</v>
          </cell>
          <cell r="W6675">
            <v>44585</v>
          </cell>
          <cell r="Z6675">
            <v>675</v>
          </cell>
        </row>
        <row r="6676">
          <cell r="E6676" t="str">
            <v>GAYA</v>
          </cell>
          <cell r="G6676">
            <v>8210812409</v>
          </cell>
          <cell r="K6676" t="str">
            <v>BUKD162510</v>
          </cell>
          <cell r="W6676">
            <v>44585</v>
          </cell>
          <cell r="Z6676">
            <v>1371</v>
          </cell>
        </row>
        <row r="6677">
          <cell r="E6677" t="str">
            <v>MOKAMA, BIHAR</v>
          </cell>
          <cell r="G6677">
            <v>9279265464</v>
          </cell>
          <cell r="K6677" t="str">
            <v>AUKD230777</v>
          </cell>
          <cell r="W6677">
            <v>44585</v>
          </cell>
          <cell r="Z6677">
            <v>220</v>
          </cell>
        </row>
        <row r="6678">
          <cell r="E6678" t="str">
            <v>DALADALI, RANCHUI</v>
          </cell>
          <cell r="G6678">
            <v>7992413342</v>
          </cell>
          <cell r="K6678" t="str">
            <v>BMJD200014</v>
          </cell>
          <cell r="W6678">
            <v>44584</v>
          </cell>
          <cell r="Z6678">
            <v>839</v>
          </cell>
        </row>
        <row r="6679">
          <cell r="E6679" t="str">
            <v>ORMANJHI</v>
          </cell>
          <cell r="G6679">
            <v>9431101433</v>
          </cell>
          <cell r="K6679" t="str">
            <v>BJBS030606</v>
          </cell>
          <cell r="W6679">
            <v>44583</v>
          </cell>
          <cell r="Z6679">
            <v>41030</v>
          </cell>
        </row>
        <row r="6680">
          <cell r="E6680" t="str">
            <v>SHEIKHPURA, BIHAR</v>
          </cell>
          <cell r="G6680">
            <v>9973958691</v>
          </cell>
          <cell r="K6680" t="str">
            <v>BULL160559</v>
          </cell>
          <cell r="W6680">
            <v>44583</v>
          </cell>
          <cell r="Z6680">
            <v>1242</v>
          </cell>
        </row>
        <row r="6681">
          <cell r="E6681" t="str">
            <v>ARGORA, RANCHI
834002</v>
          </cell>
          <cell r="G6681">
            <v>9162255912</v>
          </cell>
          <cell r="K6681" t="str">
            <v>BSKC374901</v>
          </cell>
          <cell r="W6681">
            <v>44583</v>
          </cell>
          <cell r="Z6681">
            <v>1916</v>
          </cell>
        </row>
        <row r="6682">
          <cell r="E6682" t="str">
            <v>SHEIKHPURA, BIHAR</v>
          </cell>
          <cell r="G6682">
            <v>9973958691</v>
          </cell>
          <cell r="K6682" t="str">
            <v>BUAL160593</v>
          </cell>
          <cell r="W6682">
            <v>44583</v>
          </cell>
          <cell r="Z6682">
            <v>1242</v>
          </cell>
        </row>
        <row r="6683">
          <cell r="E6683" t="str">
            <v>PLOT NO. 148, TUPUDANA, INDUSTRIAL AREA, HATIA, RANCHI
834002</v>
          </cell>
          <cell r="G6683">
            <v>7979877049</v>
          </cell>
          <cell r="K6683" t="str">
            <v>BSLS036682</v>
          </cell>
          <cell r="W6683">
            <v>44582</v>
          </cell>
          <cell r="Z6683">
            <v>2113</v>
          </cell>
        </row>
        <row r="6684">
          <cell r="E6684" t="str">
            <v>TUPUDANA, RANCHI</v>
          </cell>
          <cell r="G6684">
            <v>8102915586</v>
          </cell>
          <cell r="K6684" t="str">
            <v>BUDC372327</v>
          </cell>
          <cell r="W6684">
            <v>44582</v>
          </cell>
          <cell r="Z6684">
            <v>398</v>
          </cell>
        </row>
        <row r="6685">
          <cell r="E6685" t="str">
            <v>DIBDIH, RANCHI
834002</v>
          </cell>
          <cell r="G6685">
            <v>8102915589</v>
          </cell>
          <cell r="K6685" t="str">
            <v>BTEC378588</v>
          </cell>
          <cell r="W6685">
            <v>44582</v>
          </cell>
          <cell r="Z6685">
            <v>1450</v>
          </cell>
        </row>
        <row r="6686">
          <cell r="E6686" t="str">
            <v>TUPUDANA INDUSTRIAL AREA, RANCHI
PLOT NO. 114, TUPUDANA INDUSTRIAL AREA, TUPUDANA,HATIA, RANCHI
834002
RANCHI</v>
          </cell>
          <cell r="G6686">
            <v>8709670947</v>
          </cell>
          <cell r="K6686" t="str">
            <v>GOKS040088</v>
          </cell>
          <cell r="W6686">
            <v>44582</v>
          </cell>
          <cell r="Z6686">
            <v>30698</v>
          </cell>
        </row>
        <row r="6687">
          <cell r="E6687" t="str">
            <v>TUPUDANA INDUSTRIAL AREA, RANCHI
PLOT NO. 114, TUPUDANA INDUSTRIAL AREA, TUPUDANA,HATIA, RANCHI
834002
RANCHI</v>
          </cell>
          <cell r="G6687">
            <v>8709670947</v>
          </cell>
          <cell r="K6687" t="str">
            <v>BNAS040245</v>
          </cell>
          <cell r="W6687">
            <v>44582</v>
          </cell>
          <cell r="Z6687">
            <v>43283</v>
          </cell>
        </row>
        <row r="6688">
          <cell r="E6688" t="str">
            <v>GHATSILA</v>
          </cell>
          <cell r="G6688">
            <v>9771489009</v>
          </cell>
          <cell r="K6688" t="str">
            <v>BUDD162719</v>
          </cell>
          <cell r="W6688">
            <v>44581</v>
          </cell>
          <cell r="Z6688">
            <v>12.5</v>
          </cell>
        </row>
        <row r="6689">
          <cell r="E6689" t="str">
            <v>NAMKUN INDUSTRIAL AREA,RANCHI
834010</v>
          </cell>
          <cell r="G6689">
            <v>9431109899</v>
          </cell>
          <cell r="K6689" t="str">
            <v>BUDS034771</v>
          </cell>
          <cell r="W6689">
            <v>44581</v>
          </cell>
          <cell r="Z6689">
            <v>1</v>
          </cell>
        </row>
        <row r="6690">
          <cell r="E6690" t="str">
            <v>THUMBAGARI, SATBARWA, PALAMU</v>
          </cell>
          <cell r="G6690">
            <v>7039553329</v>
          </cell>
          <cell r="K6690" t="str">
            <v>BUDC372146</v>
          </cell>
          <cell r="W6690">
            <v>44580</v>
          </cell>
          <cell r="Z6690">
            <v>665</v>
          </cell>
        </row>
        <row r="6691">
          <cell r="E6691" t="str">
            <v>THUMBAGARI, SATBARWA, PALAMU</v>
          </cell>
          <cell r="G6691">
            <v>7039553329</v>
          </cell>
          <cell r="K6691" t="str">
            <v>BUDC372146</v>
          </cell>
          <cell r="W6691">
            <v>44580</v>
          </cell>
          <cell r="Z6691">
            <v>0</v>
          </cell>
        </row>
        <row r="6692">
          <cell r="E6692" t="str">
            <v>LAKHISARAI, BIHAR</v>
          </cell>
          <cell r="G6692">
            <v>9874278005</v>
          </cell>
          <cell r="K6692" t="str">
            <v>BNJS040045</v>
          </cell>
          <cell r="W6692">
            <v>44579</v>
          </cell>
          <cell r="Z6692">
            <v>414661</v>
          </cell>
        </row>
        <row r="6693">
          <cell r="E6693" t="str">
            <v>LAKHISARAI, BIHAR</v>
          </cell>
          <cell r="G6693">
            <v>9874278005</v>
          </cell>
          <cell r="K6693" t="str">
            <v>BNJS040075</v>
          </cell>
          <cell r="W6693">
            <v>44579</v>
          </cell>
          <cell r="Z6693">
            <v>40271</v>
          </cell>
        </row>
        <row r="6694">
          <cell r="E6694" t="str">
            <v>SARNATOLI,ANGADA,RANCHI
835222</v>
          </cell>
          <cell r="G6694" t="str">
            <v>HEMANT KUMAR JHA</v>
          </cell>
          <cell r="K6694" t="str">
            <v>BOGC370193</v>
          </cell>
          <cell r="W6694">
            <v>44579</v>
          </cell>
          <cell r="Z6694">
            <v>15635</v>
          </cell>
        </row>
        <row r="6695">
          <cell r="E6695" t="str">
            <v>BASKATOLA</v>
          </cell>
          <cell r="G6695">
            <v>9550053031</v>
          </cell>
          <cell r="K6695" t="str">
            <v>BULD162568</v>
          </cell>
          <cell r="W6695">
            <v>44579</v>
          </cell>
          <cell r="Z6695">
            <v>1033</v>
          </cell>
        </row>
        <row r="6696">
          <cell r="E6696" t="str">
            <v>NEAR P.N BANK MAIN ROAD,, RAMGARH CANTT-829122, DIST. RAMGARH
829122
BUDHAKHOP, AMBRELA, KARMA,</v>
          </cell>
          <cell r="G6696">
            <v>9693796748</v>
          </cell>
          <cell r="K6696" t="str">
            <v>BQBS030091</v>
          </cell>
          <cell r="W6696">
            <v>44578</v>
          </cell>
          <cell r="Z6696">
            <v>31934</v>
          </cell>
        </row>
        <row r="6697">
          <cell r="E6697" t="str">
            <v>TATULMURI, DHANBAD</v>
          </cell>
          <cell r="G6697">
            <v>8862893590</v>
          </cell>
          <cell r="K6697" t="str">
            <v>BUGD162852</v>
          </cell>
          <cell r="W6697">
            <v>44578</v>
          </cell>
          <cell r="Z6697">
            <v>31</v>
          </cell>
        </row>
        <row r="6698">
          <cell r="E6698" t="str">
            <v>PAKUR, DHANBAD</v>
          </cell>
          <cell r="G6698">
            <v>6205940124</v>
          </cell>
          <cell r="K6698" t="str">
            <v>BUDS046329</v>
          </cell>
          <cell r="W6698">
            <v>44575</v>
          </cell>
          <cell r="Z6698">
            <v>1</v>
          </cell>
        </row>
        <row r="6699">
          <cell r="E6699" t="str">
            <v>HAZARINAGH</v>
          </cell>
          <cell r="G6699">
            <v>8603273205</v>
          </cell>
          <cell r="K6699" t="str">
            <v>BUHC373622</v>
          </cell>
          <cell r="W6699">
            <v>44575</v>
          </cell>
          <cell r="Z6699">
            <v>1</v>
          </cell>
        </row>
        <row r="6700">
          <cell r="E6700" t="str">
            <v>RAMGRAH</v>
          </cell>
          <cell r="G6700">
            <v>9507860584</v>
          </cell>
          <cell r="K6700" t="str">
            <v>BUFS046910</v>
          </cell>
          <cell r="W6700">
            <v>44575</v>
          </cell>
          <cell r="Z6700">
            <v>1</v>
          </cell>
        </row>
        <row r="6701">
          <cell r="E6701" t="str">
            <v>HAZARIBAGH</v>
          </cell>
          <cell r="G6701">
            <v>7905424302</v>
          </cell>
          <cell r="K6701" t="str">
            <v>BUIS036401</v>
          </cell>
          <cell r="W6701">
            <v>44575</v>
          </cell>
          <cell r="Z6701">
            <v>0</v>
          </cell>
        </row>
        <row r="6702">
          <cell r="E6702" t="str">
            <v>GROUND AND 1 ST FLOOR, BESIDE DAINIK BHASKAR, GOVINDPUR ROAD, DIST :- DHANBAD
GROUND AND 1 ST FLOOR, BESIDE DAINIK BHASKAR, GOVINDPUR ROAD, DIST :- DHANBAD
828109</v>
          </cell>
          <cell r="G6702">
            <v>8210484005</v>
          </cell>
          <cell r="K6702" t="str">
            <v>BRJC371698</v>
          </cell>
          <cell r="W6702">
            <v>44575</v>
          </cell>
          <cell r="Z6702">
            <v>7159</v>
          </cell>
        </row>
        <row r="6703">
          <cell r="E6703" t="str">
            <v>RAMGARH
829103
NAYA MORE</v>
          </cell>
          <cell r="G6703">
            <v>8271433755</v>
          </cell>
          <cell r="K6703" t="str">
            <v>BRGS035169</v>
          </cell>
          <cell r="W6703">
            <v>44574</v>
          </cell>
          <cell r="Z6703">
            <v>1</v>
          </cell>
        </row>
        <row r="6704">
          <cell r="E6704" t="str">
            <v>NAYA MORE,RAMGARH
ARA SARU BERA ROAD, NAYA, RAMGARH,JHARKHAND
829110
NAYA MORE</v>
          </cell>
          <cell r="G6704">
            <v>8271433755</v>
          </cell>
          <cell r="K6704" t="str">
            <v>BQBS033796</v>
          </cell>
          <cell r="W6704">
            <v>44574</v>
          </cell>
          <cell r="Z6704">
            <v>18082</v>
          </cell>
        </row>
        <row r="6705">
          <cell r="E6705" t="str">
            <v>RAHELA, DALTAINGANJ</v>
          </cell>
          <cell r="G6705">
            <v>7004971081</v>
          </cell>
          <cell r="K6705" t="str">
            <v>BUGS035879</v>
          </cell>
          <cell r="W6705">
            <v>44574</v>
          </cell>
          <cell r="Z6705">
            <v>1</v>
          </cell>
        </row>
        <row r="6706">
          <cell r="E6706" t="str">
            <v>ANA COLLERY, DHANBAD</v>
          </cell>
          <cell r="G6706">
            <v>9337658559</v>
          </cell>
          <cell r="K6706" t="str">
            <v>BPKD200025</v>
          </cell>
          <cell r="W6706">
            <v>44574</v>
          </cell>
          <cell r="Z6706">
            <v>2609</v>
          </cell>
        </row>
        <row r="6707">
          <cell r="E6707" t="str">
            <v>NAGRI,RANCHI
835202
RANCHI</v>
          </cell>
          <cell r="G6707">
            <v>7004248429</v>
          </cell>
          <cell r="K6707" t="str">
            <v>BRIS035698</v>
          </cell>
          <cell r="W6707">
            <v>44574</v>
          </cell>
          <cell r="Z6707">
            <v>19367</v>
          </cell>
        </row>
        <row r="6708">
          <cell r="E6708" t="str">
            <v>KRISHNA NAGAR, BOOTY MORE, RANCHI</v>
          </cell>
          <cell r="G6708">
            <v>8877100129</v>
          </cell>
          <cell r="K6708" t="str">
            <v>BUES034926</v>
          </cell>
          <cell r="W6708">
            <v>44574</v>
          </cell>
          <cell r="Z6708">
            <v>0</v>
          </cell>
        </row>
        <row r="6709">
          <cell r="E6709" t="str">
            <v>BASTAKOLA, DHANBAD</v>
          </cell>
          <cell r="G6709">
            <v>9550053031</v>
          </cell>
          <cell r="K6709" t="str">
            <v>BUKD162535</v>
          </cell>
          <cell r="W6709">
            <v>44574</v>
          </cell>
          <cell r="Z6709">
            <v>2604</v>
          </cell>
        </row>
        <row r="6710">
          <cell r="E6710" t="str">
            <v>SHEETLA PRASAD SINGH,, MISHRA PADA, NEAR DURGA MANDIR,, JHARIA, DHANBAD - 828 111, JHARKHAND.</v>
          </cell>
          <cell r="G6710">
            <v>7644045555</v>
          </cell>
          <cell r="K6710" t="str">
            <v>BTDD162169</v>
          </cell>
          <cell r="W6710">
            <v>44574</v>
          </cell>
          <cell r="Z6710">
            <v>406</v>
          </cell>
        </row>
        <row r="6711">
          <cell r="E6711" t="str">
            <v>NTA LODNA, DHANBAD</v>
          </cell>
          <cell r="G6711">
            <v>7644045555</v>
          </cell>
          <cell r="K6711" t="str">
            <v>BULD162559</v>
          </cell>
          <cell r="W6711">
            <v>44574</v>
          </cell>
          <cell r="Z6711">
            <v>4554</v>
          </cell>
        </row>
        <row r="6712">
          <cell r="E6712" t="str">
            <v>SHEETLA PRASAD SINGH,, MISHRA PADA, NEAR DURGA MANDIR,, JHARIA, DHANBAD - 828 111, JHARKHAND.</v>
          </cell>
          <cell r="G6712">
            <v>7644045555</v>
          </cell>
          <cell r="K6712" t="str">
            <v>BTDD162169</v>
          </cell>
          <cell r="W6712">
            <v>44574</v>
          </cell>
          <cell r="Z6712">
            <v>406</v>
          </cell>
        </row>
        <row r="6713">
          <cell r="E6713" t="str">
            <v>NTA LODNA, DHANBAD</v>
          </cell>
          <cell r="G6713">
            <v>0</v>
          </cell>
          <cell r="K6713" t="str">
            <v>BULD162559</v>
          </cell>
          <cell r="W6713">
            <v>44574</v>
          </cell>
          <cell r="Z6713">
            <v>4554</v>
          </cell>
        </row>
        <row r="6714">
          <cell r="E6714" t="str">
            <v>GOMO, DHANBAD</v>
          </cell>
          <cell r="G6714">
            <v>9771445132</v>
          </cell>
          <cell r="K6714" t="str">
            <v>EUCS034229</v>
          </cell>
          <cell r="W6714">
            <v>44573</v>
          </cell>
          <cell r="Z6714">
            <v>1</v>
          </cell>
        </row>
        <row r="6715">
          <cell r="E6715" t="str">
            <v>PAKUR, DHANBAD</v>
          </cell>
          <cell r="G6715">
            <v>6205940124</v>
          </cell>
          <cell r="K6715" t="str">
            <v>BUDS046329</v>
          </cell>
          <cell r="W6715">
            <v>44573</v>
          </cell>
          <cell r="Z6715">
            <v>1</v>
          </cell>
        </row>
        <row r="6716">
          <cell r="E6716" t="str">
            <v>JUMRI TELAIYA</v>
          </cell>
          <cell r="G6716">
            <v>6202799479</v>
          </cell>
          <cell r="K6716" t="str">
            <v>GOBC370298</v>
          </cell>
          <cell r="W6716">
            <v>44573</v>
          </cell>
          <cell r="Z6716">
            <v>27322</v>
          </cell>
        </row>
        <row r="6717">
          <cell r="E6717" t="str">
            <v>KODERMA</v>
          </cell>
          <cell r="G6717">
            <v>7004744698</v>
          </cell>
          <cell r="K6717" t="str">
            <v>BUES035290</v>
          </cell>
          <cell r="W6717">
            <v>44573</v>
          </cell>
          <cell r="Z6717">
            <v>44</v>
          </cell>
        </row>
        <row r="6718">
          <cell r="E6718" t="str">
            <v>RAMGRAH</v>
          </cell>
          <cell r="G6718">
            <v>9155597038</v>
          </cell>
          <cell r="K6718" t="str">
            <v>BUIS036662</v>
          </cell>
          <cell r="W6718">
            <v>44573</v>
          </cell>
          <cell r="Z6718">
            <v>0</v>
          </cell>
        </row>
        <row r="6719">
          <cell r="E6719" t="str">
            <v>C/O - PREM PRAKASH AGARWAL, OPP - HILLVIEW FUEL STATION, GODHUR, P.O - KUSUNDA, DHANBAD</v>
          </cell>
          <cell r="G6719">
            <v>7295943617</v>
          </cell>
          <cell r="K6719" t="str">
            <v>BTED162217</v>
          </cell>
          <cell r="W6719">
            <v>44573</v>
          </cell>
          <cell r="Z6719">
            <v>3161</v>
          </cell>
        </row>
        <row r="6720">
          <cell r="E6720" t="str">
            <v>BHUIYADIH, JAMSHEDPUR</v>
          </cell>
          <cell r="G6720">
            <v>9234610623</v>
          </cell>
          <cell r="K6720" t="str">
            <v>BOKD120025</v>
          </cell>
          <cell r="W6720">
            <v>44572</v>
          </cell>
          <cell r="Z6720">
            <v>3685</v>
          </cell>
        </row>
        <row r="6721">
          <cell r="E6721" t="str">
            <v>GIRIDIH</v>
          </cell>
          <cell r="G6721">
            <v>6201438329</v>
          </cell>
          <cell r="K6721" t="str">
            <v>BUES035378</v>
          </cell>
          <cell r="W6721">
            <v>44572</v>
          </cell>
          <cell r="Z6721">
            <v>1</v>
          </cell>
        </row>
        <row r="6722">
          <cell r="E6722" t="str">
            <v>GIRIDIH</v>
          </cell>
          <cell r="G6722">
            <v>6201438329</v>
          </cell>
          <cell r="K6722" t="str">
            <v>BRGS034927</v>
          </cell>
          <cell r="W6722">
            <v>44572</v>
          </cell>
          <cell r="Z6722">
            <v>17606</v>
          </cell>
        </row>
        <row r="6723">
          <cell r="E6723" t="str">
            <v>DHANBAD</v>
          </cell>
          <cell r="G6723">
            <v>9550053031</v>
          </cell>
          <cell r="K6723" t="str">
            <v>BTDD162186</v>
          </cell>
          <cell r="W6723">
            <v>44572</v>
          </cell>
          <cell r="Z6723">
            <v>4160</v>
          </cell>
        </row>
        <row r="6724">
          <cell r="E6724" t="str">
            <v xml:space="preserve">TOPIN SOUTH  </v>
          </cell>
          <cell r="G6724">
            <v>9102994453</v>
          </cell>
          <cell r="K6724" t="str">
            <v>BSGD161864</v>
          </cell>
          <cell r="W6724">
            <v>44572</v>
          </cell>
          <cell r="Z6724">
            <v>1522</v>
          </cell>
        </row>
        <row r="6725">
          <cell r="E6725" t="str">
            <v>KOKAR INDUSTRIAL AREA,RANCHI
834001</v>
          </cell>
          <cell r="G6725">
            <v>8987760772</v>
          </cell>
          <cell r="K6725" t="str">
            <v>BPIC370386</v>
          </cell>
          <cell r="W6725">
            <v>44571</v>
          </cell>
          <cell r="Z6725">
            <v>10011</v>
          </cell>
        </row>
        <row r="6726">
          <cell r="E6726" t="str">
            <v>SHEETLA PRASAD SINGH,, MISHRA PADA, NEAR DURGA MANDIR,, JHARIA, DHANBAD - 828 111, JHARKHAND.</v>
          </cell>
          <cell r="G6726">
            <v>7644045555</v>
          </cell>
          <cell r="K6726" t="str">
            <v>BTDD162169</v>
          </cell>
          <cell r="W6726">
            <v>44571</v>
          </cell>
          <cell r="Z6726">
            <v>378</v>
          </cell>
        </row>
        <row r="6727">
          <cell r="E6727" t="str">
            <v>SHEETLA PRASAD SINGH,, MISHRA PADA, NEAR DURGA MANDIR,, JHARIA, DHANBAD - 828 111, JHARKHAND.</v>
          </cell>
          <cell r="G6727">
            <v>7644045555</v>
          </cell>
          <cell r="K6727" t="str">
            <v>BTKD162112</v>
          </cell>
          <cell r="W6727">
            <v>44571</v>
          </cell>
          <cell r="Z6727">
            <v>3866</v>
          </cell>
        </row>
        <row r="6728">
          <cell r="E6728" t="str">
            <v>NTA LODNA, DHANBAD</v>
          </cell>
          <cell r="G6728">
            <v>7644045555</v>
          </cell>
          <cell r="K6728" t="str">
            <v>BULD162559</v>
          </cell>
          <cell r="W6728">
            <v>44571</v>
          </cell>
          <cell r="Z6728">
            <v>3810</v>
          </cell>
        </row>
        <row r="6729">
          <cell r="E6729" t="str">
            <v>BHOWRA, DHANBAD</v>
          </cell>
          <cell r="G6729">
            <v>7870857485</v>
          </cell>
          <cell r="K6729" t="str">
            <v>BSAD161597</v>
          </cell>
          <cell r="W6729">
            <v>44571</v>
          </cell>
          <cell r="Z6729">
            <v>975</v>
          </cell>
        </row>
        <row r="6730">
          <cell r="E6730" t="str">
            <v>RAMGARH</v>
          </cell>
          <cell r="G6730">
            <v>6266139043</v>
          </cell>
          <cell r="K6730" t="str">
            <v>BTJD162016</v>
          </cell>
          <cell r="W6730">
            <v>44571</v>
          </cell>
          <cell r="Z6730">
            <v>1909</v>
          </cell>
        </row>
        <row r="6731">
          <cell r="E6731" t="str">
            <v>BHUIYADIH, JAMSHEDPUR</v>
          </cell>
          <cell r="G6731">
            <v>9234610623</v>
          </cell>
          <cell r="K6731" t="str">
            <v>BOKD120025</v>
          </cell>
          <cell r="W6731">
            <v>44569</v>
          </cell>
          <cell r="Z6731">
            <v>3685</v>
          </cell>
        </row>
        <row r="6732">
          <cell r="E6732" t="str">
            <v xml:space="preserve">M/S.AGASTYA AERO WORKS PVT LTD, BIRU,
 SIMDEGA JHARKHAND-835228
</v>
          </cell>
          <cell r="G6732">
            <v>7004531318</v>
          </cell>
          <cell r="K6732" t="str">
            <v>BUBS033764</v>
          </cell>
          <cell r="W6732">
            <v>44569</v>
          </cell>
          <cell r="Z6732">
            <v>1</v>
          </cell>
        </row>
        <row r="6733">
          <cell r="E6733" t="str">
            <v>CHATTARPUR, DALTAINGANJ</v>
          </cell>
          <cell r="G6733">
            <v>9835111213</v>
          </cell>
          <cell r="K6733" t="str">
            <v>BTID162392</v>
          </cell>
          <cell r="W6733">
            <v>44568</v>
          </cell>
          <cell r="Z6733">
            <v>599</v>
          </cell>
        </row>
        <row r="6734">
          <cell r="E6734" t="str">
            <v>KOKAR INDUSTRIAL AREA,,RANCHI
834002
KOKAR INDUSTRIAL AREA RANCHI</v>
          </cell>
          <cell r="G6734">
            <v>9263186366</v>
          </cell>
          <cell r="K6734" t="str">
            <v>GNDC370057</v>
          </cell>
          <cell r="W6734">
            <v>44568</v>
          </cell>
          <cell r="Z6734">
            <v>18536</v>
          </cell>
        </row>
        <row r="6735">
          <cell r="E6735" t="str">
            <v>9.P .INDUSTRIAL AREA  KOKAR, RANCHI, TIN-20880200515
9.P .INDUSTRIAL AREA  KOKAR, RANCHI, TIN-20880200515
834001</v>
          </cell>
          <cell r="G6735">
            <v>9955178750</v>
          </cell>
          <cell r="K6735" t="str">
            <v>BTGS031205</v>
          </cell>
          <cell r="W6735">
            <v>44568</v>
          </cell>
          <cell r="Z6735">
            <v>7082</v>
          </cell>
        </row>
        <row r="6736">
          <cell r="E6736" t="str">
            <v>NAGRI,RANCHI
835202
RANCHI</v>
          </cell>
          <cell r="G6736">
            <v>9608884168</v>
          </cell>
          <cell r="K6736" t="str">
            <v>BIGS030904</v>
          </cell>
          <cell r="W6736">
            <v>44568</v>
          </cell>
          <cell r="Z6736">
            <v>14834</v>
          </cell>
        </row>
        <row r="6737">
          <cell r="E6737" t="str">
            <v>NAGRI,RANCHI
835202
RANCHI</v>
          </cell>
          <cell r="G6737">
            <v>9608884168</v>
          </cell>
          <cell r="K6737" t="str">
            <v>BIGS030904</v>
          </cell>
          <cell r="W6737">
            <v>44568</v>
          </cell>
          <cell r="Z6737">
            <v>6090</v>
          </cell>
        </row>
        <row r="6738">
          <cell r="E6738" t="str">
            <v>NAGRI,RANCHI
835202
RANCHI</v>
          </cell>
          <cell r="G6738">
            <v>8877024924</v>
          </cell>
          <cell r="K6738" t="str">
            <v>BMJS040004</v>
          </cell>
          <cell r="W6738">
            <v>44568</v>
          </cell>
          <cell r="Z6738">
            <v>18879</v>
          </cell>
        </row>
        <row r="6739">
          <cell r="E6739" t="str">
            <v>NAGRI, RANCHI
TIKRATOLI, P.O:- NAGRI, RANCHI
834006</v>
          </cell>
          <cell r="G6739">
            <v>8002727910</v>
          </cell>
          <cell r="K6739" t="str">
            <v>BKKS030393</v>
          </cell>
          <cell r="W6739">
            <v>44568</v>
          </cell>
          <cell r="Z6739">
            <v>4314</v>
          </cell>
        </row>
        <row r="6740">
          <cell r="E6740" t="str">
            <v>TUPUDANA INDUSTRIAL AREA, RANCHI
PLOT NO. - 45 &amp; 46, TUPUDAN AINDUSTRIAL AREA, TUPUDANA, HATIA, RANCHI
834003
TIPUDANA INDUSTRIAL AREA</v>
          </cell>
          <cell r="G6740">
            <v>7717734248</v>
          </cell>
          <cell r="K6740" t="str">
            <v>BQBS033819</v>
          </cell>
          <cell r="W6740">
            <v>44568</v>
          </cell>
          <cell r="Z6740">
            <v>23163</v>
          </cell>
        </row>
        <row r="6741">
          <cell r="E6741" t="str">
            <v>TATISILWAI, JHARKHAND
835103</v>
          </cell>
          <cell r="G6741">
            <v>6200160428</v>
          </cell>
          <cell r="K6741" t="str">
            <v>BQHS040705</v>
          </cell>
          <cell r="W6741">
            <v>44567</v>
          </cell>
          <cell r="Z6741">
            <v>22527</v>
          </cell>
        </row>
        <row r="6742">
          <cell r="E6742" t="str">
            <v>CHOUSA, BUXER, BIHAR</v>
          </cell>
          <cell r="G6742">
            <v>9472275611</v>
          </cell>
          <cell r="K6742" t="str">
            <v>BUHL152930</v>
          </cell>
          <cell r="W6742">
            <v>44567</v>
          </cell>
          <cell r="Z6742">
            <v>3</v>
          </cell>
        </row>
        <row r="6743">
          <cell r="E6743" t="str">
            <v>GOHALABEDA, BAHARAGODA, JAMSHEDPUR, JHARKHAND</v>
          </cell>
          <cell r="G6743">
            <v>9339942424</v>
          </cell>
          <cell r="K6743" t="str">
            <v>BUFL152860</v>
          </cell>
          <cell r="W6743">
            <v>44567</v>
          </cell>
          <cell r="Z6743">
            <v>1</v>
          </cell>
        </row>
        <row r="6744">
          <cell r="E6744" t="str">
            <v>LALGUTUWA, RANCHI</v>
          </cell>
          <cell r="G6744">
            <v>7488373795</v>
          </cell>
          <cell r="K6744" t="str">
            <v>BSES037922</v>
          </cell>
          <cell r="W6744">
            <v>44567</v>
          </cell>
          <cell r="Z6744">
            <v>3824</v>
          </cell>
        </row>
        <row r="6745">
          <cell r="E6745" t="str">
            <v>RATANPUR,DHANBAD
828109</v>
          </cell>
          <cell r="G6745">
            <v>9031029501</v>
          </cell>
          <cell r="K6745" t="str">
            <v>BTLC377584</v>
          </cell>
          <cell r="W6745">
            <v>44567</v>
          </cell>
          <cell r="Z6745">
            <v>2547</v>
          </cell>
        </row>
        <row r="6746">
          <cell r="E6746" t="str">
            <v>NAGARI
 835303</v>
          </cell>
          <cell r="G6746">
            <v>9264443243</v>
          </cell>
          <cell r="K6746" t="str">
            <v>BREC373538</v>
          </cell>
          <cell r="W6746">
            <v>44566</v>
          </cell>
          <cell r="Z6746">
            <v>9975</v>
          </cell>
        </row>
        <row r="6747">
          <cell r="E6747" t="str">
            <v>NEAR P.N BANK MAIN ROAD,, RAMGARH CANTT-829122, DIST. RAMGARH
829122
BUDHAKHOP, AMBRELA, KARMA,</v>
          </cell>
          <cell r="G6747" t="str">
            <v xml:space="preserve">  </v>
          </cell>
          <cell r="K6747" t="str">
            <v>BQBS030091</v>
          </cell>
          <cell r="W6747">
            <v>44566</v>
          </cell>
          <cell r="Z6747">
            <v>31929</v>
          </cell>
        </row>
        <row r="6748">
          <cell r="E6748" t="str">
            <v>SHEIKHPURA, BIHAR</v>
          </cell>
          <cell r="G6748">
            <v>9973958691</v>
          </cell>
          <cell r="K6748" t="str">
            <v>BULL160559</v>
          </cell>
          <cell r="W6748">
            <v>44566</v>
          </cell>
          <cell r="Z6748">
            <v>2794</v>
          </cell>
        </row>
        <row r="6749">
          <cell r="E6749" t="str">
            <v>AT - HEHAL, POST - BARKAKANA
BARKAKANA
829103</v>
          </cell>
          <cell r="G6749">
            <v>7001371573</v>
          </cell>
          <cell r="K6749" t="str">
            <v>BUAS033580</v>
          </cell>
          <cell r="W6749">
            <v>44566</v>
          </cell>
          <cell r="Z6749">
            <v>4498</v>
          </cell>
        </row>
        <row r="6750">
          <cell r="E6750" t="str">
            <v>SADAR HOSPITAL, LATEHAR, C/O L &amp; T LTD. LATEHAR, JHARKHAND
C/O L &amp; T LTD. BOKARO, JHARKHAND
000000</v>
          </cell>
          <cell r="G6750">
            <v>6206408130</v>
          </cell>
          <cell r="K6750" t="str">
            <v>BUCS046101</v>
          </cell>
          <cell r="W6750">
            <v>44566</v>
          </cell>
          <cell r="Z6750">
            <v>7</v>
          </cell>
        </row>
        <row r="6751">
          <cell r="E6751" t="str">
            <v>SADAR HOSPITAL, LATEHAR, C/O L &amp; T LTD. LATEHAR, JHARKHAND
C/O L &amp; T LTD. BOKARO, JHARKHAND
000000</v>
          </cell>
          <cell r="G6751">
            <v>6206408130</v>
          </cell>
          <cell r="K6751" t="str">
            <v>BUCS046173</v>
          </cell>
          <cell r="W6751">
            <v>44566</v>
          </cell>
          <cell r="Z6751">
            <v>7</v>
          </cell>
        </row>
        <row r="6752">
          <cell r="E6752" t="str">
            <v>SADAR HOSPITAL, LATEHAR, C/O L &amp; T LTD. LATEHAR, JHARKHAND
C/O L &amp; T LTD. BOKARO, JHARKHAND
000000</v>
          </cell>
          <cell r="G6752">
            <v>7991105505</v>
          </cell>
          <cell r="K6752" t="str">
            <v>BUCS046101</v>
          </cell>
          <cell r="W6752">
            <v>44566</v>
          </cell>
          <cell r="Z6752">
            <v>14</v>
          </cell>
        </row>
        <row r="6753">
          <cell r="E6753" t="str">
            <v>BASTAWLA DHANBAD</v>
          </cell>
          <cell r="G6753">
            <v>9550053031</v>
          </cell>
          <cell r="K6753" t="str">
            <v>BTJD162046</v>
          </cell>
          <cell r="W6753">
            <v>44566</v>
          </cell>
          <cell r="Z6753">
            <v>3208</v>
          </cell>
        </row>
        <row r="6754">
          <cell r="E6754" t="str">
            <v>SADAR HOSPITAL, BOKARO, C/O L &amp; T LTD. BOKARO, JHARKHAND
C/O L &amp; T LTD. BOKARO, JHARKHAND
000000</v>
          </cell>
          <cell r="G6754">
            <v>9934108164</v>
          </cell>
          <cell r="K6754" t="str">
            <v>BUBS045931</v>
          </cell>
          <cell r="W6754">
            <v>44565</v>
          </cell>
          <cell r="Z6754">
            <v>1204</v>
          </cell>
        </row>
        <row r="6755">
          <cell r="E6755" t="str">
            <v>TIPUDANA, RANCHI</v>
          </cell>
          <cell r="G6755">
            <v>7070990205</v>
          </cell>
          <cell r="K6755" t="str">
            <v>BUGC373215</v>
          </cell>
          <cell r="W6755">
            <v>44564</v>
          </cell>
          <cell r="Z6755">
            <v>0</v>
          </cell>
        </row>
        <row r="6756">
          <cell r="E6756" t="str">
            <v>BARHI INDUSTRIAL ARE BARHI</v>
          </cell>
          <cell r="G6756">
            <v>9113766511</v>
          </cell>
          <cell r="K6756" t="str">
            <v>BUAF111226</v>
          </cell>
          <cell r="W6756">
            <v>44564</v>
          </cell>
          <cell r="Z6756">
            <v>1</v>
          </cell>
        </row>
        <row r="6757">
          <cell r="E6757" t="str">
            <v>BARHI INDUSTRIAL ARE BARHI</v>
          </cell>
          <cell r="G6757">
            <v>9113766511</v>
          </cell>
          <cell r="K6757" t="str">
            <v>BUBF111245</v>
          </cell>
          <cell r="W6757">
            <v>44564</v>
          </cell>
          <cell r="Z6757">
            <v>1</v>
          </cell>
        </row>
        <row r="6758">
          <cell r="E6758" t="str">
            <v>BARHI INDUSTRIAL ARE BARHI</v>
          </cell>
          <cell r="G6758">
            <v>9113766511</v>
          </cell>
          <cell r="K6758" t="str">
            <v>BUES034992</v>
          </cell>
          <cell r="W6758">
            <v>44564</v>
          </cell>
          <cell r="Z6758">
            <v>1</v>
          </cell>
        </row>
        <row r="6759">
          <cell r="E6759" t="str">
            <v>BARHI INDUSTRIAL ARE BARHI</v>
          </cell>
          <cell r="G6759">
            <v>9113766511</v>
          </cell>
          <cell r="K6759" t="str">
            <v>BUES035120</v>
          </cell>
          <cell r="W6759">
            <v>44564</v>
          </cell>
          <cell r="Z6759">
            <v>1</v>
          </cell>
        </row>
        <row r="6760">
          <cell r="E6760" t="str">
            <v>GOHALABEDA, BAHARAGODA, JAMSHEDPUR, JHARKHAND</v>
          </cell>
          <cell r="G6760">
            <v>9339942424</v>
          </cell>
          <cell r="K6760" t="str">
            <v>BUFL152860</v>
          </cell>
          <cell r="W6760">
            <v>44564</v>
          </cell>
          <cell r="Z6760">
            <v>1</v>
          </cell>
        </row>
        <row r="6761">
          <cell r="E6761" t="str">
            <v>MOKAMA, BIHAR</v>
          </cell>
          <cell r="G6761">
            <v>9279265464</v>
          </cell>
          <cell r="K6761" t="str">
            <v>AUKD230777</v>
          </cell>
          <cell r="W6761">
            <v>44561</v>
          </cell>
          <cell r="Z6761">
            <v>195</v>
          </cell>
        </row>
        <row r="6762">
          <cell r="E6762" t="str">
            <v>MOKAMA, BIHAR</v>
          </cell>
          <cell r="G6762">
            <v>9279265464</v>
          </cell>
          <cell r="K6762" t="str">
            <v>AUKD230777</v>
          </cell>
          <cell r="W6762">
            <v>44561</v>
          </cell>
          <cell r="Z6762">
            <v>176</v>
          </cell>
        </row>
        <row r="6763">
          <cell r="E6763" t="str">
            <v>BEHIND PIPARWAR, CHATRA</v>
          </cell>
          <cell r="G6763">
            <v>8521110513</v>
          </cell>
          <cell r="K6763" t="str">
            <v>BQHC371278</v>
          </cell>
          <cell r="W6763">
            <v>44561</v>
          </cell>
          <cell r="Z6763">
            <v>258</v>
          </cell>
        </row>
        <row r="6764">
          <cell r="E6764" t="str">
            <v>BARHI INDUSTRIAL ARE BARHI</v>
          </cell>
          <cell r="G6764">
            <v>9413959942</v>
          </cell>
          <cell r="K6764" t="str">
            <v>BUAF111226</v>
          </cell>
          <cell r="W6764">
            <v>44561</v>
          </cell>
          <cell r="Z6764">
            <v>0</v>
          </cell>
        </row>
        <row r="6765">
          <cell r="E6765" t="str">
            <v>BARHI INDUSTRIAL ARE BARHI</v>
          </cell>
          <cell r="G6765">
            <v>9413959942</v>
          </cell>
          <cell r="K6765" t="str">
            <v>BUBF111245</v>
          </cell>
          <cell r="W6765">
            <v>44561</v>
          </cell>
          <cell r="Z6765">
            <v>0</v>
          </cell>
        </row>
        <row r="6766">
          <cell r="E6766" t="str">
            <v>BARHI INDUSTRIAL ARE BARHI</v>
          </cell>
          <cell r="G6766">
            <v>9413959942</v>
          </cell>
          <cell r="K6766" t="str">
            <v>BUES034992</v>
          </cell>
          <cell r="W6766">
            <v>44561</v>
          </cell>
          <cell r="Z6766">
            <v>0</v>
          </cell>
        </row>
        <row r="6767">
          <cell r="E6767" t="str">
            <v>BARHI INDUSTRIAL ARE BARHI</v>
          </cell>
          <cell r="G6767">
            <v>9413959942</v>
          </cell>
          <cell r="K6767" t="str">
            <v>BUES035120</v>
          </cell>
          <cell r="W6767">
            <v>44561</v>
          </cell>
          <cell r="Z6767">
            <v>0</v>
          </cell>
        </row>
        <row r="6768">
          <cell r="E6768" t="str">
            <v>BASKATOLA</v>
          </cell>
          <cell r="G6768">
            <v>9550053031</v>
          </cell>
          <cell r="K6768" t="str">
            <v>BULD162568</v>
          </cell>
          <cell r="W6768">
            <v>44561</v>
          </cell>
          <cell r="Z6768">
            <v>904</v>
          </cell>
        </row>
        <row r="6769">
          <cell r="E6769" t="str">
            <v>BASKATOLA</v>
          </cell>
          <cell r="G6769">
            <v>9550053031</v>
          </cell>
          <cell r="K6769" t="str">
            <v>BULD162568</v>
          </cell>
          <cell r="W6769">
            <v>44561</v>
          </cell>
          <cell r="Z6769">
            <v>1033</v>
          </cell>
        </row>
        <row r="6770">
          <cell r="E6770" t="str">
            <v xml:space="preserve">Post Office Bihpur, District Bhagalpur, Job No 1332-Kosi Bridge Project, Bihar-853201
</v>
          </cell>
          <cell r="G6770">
            <v>9617831594</v>
          </cell>
          <cell r="K6770" t="str">
            <v>BUHD121280</v>
          </cell>
          <cell r="W6770">
            <v>44560</v>
          </cell>
          <cell r="Z6770">
            <v>1</v>
          </cell>
        </row>
        <row r="6771">
          <cell r="E6771" t="str">
            <v xml:space="preserve">Post Office Bihpur, District Bhagalpur, Job No 1332-Kosi Bridge Project, Bihar-853201
</v>
          </cell>
          <cell r="G6771">
            <v>9617831594</v>
          </cell>
          <cell r="K6771" t="str">
            <v>BUID121299</v>
          </cell>
          <cell r="W6771">
            <v>44560</v>
          </cell>
          <cell r="Z6771">
            <v>1</v>
          </cell>
        </row>
        <row r="6772">
          <cell r="E6772" t="str">
            <v>DUBRAIPUR, BIRBHUM, W.B.</v>
          </cell>
          <cell r="G6772">
            <v>9614776202</v>
          </cell>
          <cell r="K6772" t="str">
            <v>BSAD161564</v>
          </cell>
          <cell r="W6772">
            <v>44560</v>
          </cell>
          <cell r="Z6772">
            <v>5022</v>
          </cell>
        </row>
        <row r="6773">
          <cell r="E6773" t="str">
            <v>JHARIA, DHANBAD</v>
          </cell>
          <cell r="G6773">
            <v>7873039065</v>
          </cell>
          <cell r="K6773" t="str">
            <v>BRHD161304</v>
          </cell>
          <cell r="W6773">
            <v>44560</v>
          </cell>
          <cell r="Z6773">
            <v>1478</v>
          </cell>
        </row>
        <row r="6774">
          <cell r="E6774" t="str">
            <v>DHANBAD</v>
          </cell>
          <cell r="G6774">
            <v>6207308280</v>
          </cell>
          <cell r="K6774" t="str">
            <v>BSGD161904</v>
          </cell>
          <cell r="W6774">
            <v>44560</v>
          </cell>
          <cell r="Z6774">
            <v>152</v>
          </cell>
        </row>
        <row r="6775">
          <cell r="E6775" t="str">
            <v>TUPUDANA INDUSTRIAL AREA, RANCHI
PLOT NO. 114, TUPUDANA INDUSTRIAL AREA, TUPUDANA,HATIA, RANCHI
834002
RANCHI</v>
          </cell>
          <cell r="G6775">
            <v>8709670947</v>
          </cell>
          <cell r="K6775" t="str">
            <v>BNAS040245</v>
          </cell>
          <cell r="W6775">
            <v>44560</v>
          </cell>
          <cell r="Z6775">
            <v>42873</v>
          </cell>
        </row>
        <row r="6776">
          <cell r="E6776" t="str">
            <v>JHUMRI TELAIYA, KODARMA
825409</v>
          </cell>
          <cell r="G6776">
            <v>7753025487</v>
          </cell>
          <cell r="K6776" t="str">
            <v>BSBC375530</v>
          </cell>
          <cell r="W6776">
            <v>44560</v>
          </cell>
          <cell r="Z6776">
            <v>7667</v>
          </cell>
        </row>
        <row r="6777">
          <cell r="E6777" t="str">
            <v>RAJRAPPA</v>
          </cell>
          <cell r="G6777">
            <v>8404865014</v>
          </cell>
          <cell r="K6777" t="str">
            <v>BUKC370655</v>
          </cell>
          <cell r="W6777">
            <v>44559</v>
          </cell>
          <cell r="Z6777">
            <v>461</v>
          </cell>
        </row>
        <row r="6778">
          <cell r="E6778" t="str">
            <v>NAYA MORE,RAMGARH
ARA SARU BERA ROAD, NAYA, RAMGARH,JHARKHAND
829110
NAYA MORE</v>
          </cell>
          <cell r="G6778">
            <v>9608358481</v>
          </cell>
          <cell r="K6778" t="str">
            <v>BQBS033796</v>
          </cell>
          <cell r="W6778">
            <v>44559</v>
          </cell>
          <cell r="Z6778">
            <v>17752</v>
          </cell>
        </row>
        <row r="6779">
          <cell r="E6779" t="str">
            <v>NICHITPUR</v>
          </cell>
          <cell r="G6779">
            <v>7903412157</v>
          </cell>
          <cell r="K6779" t="str">
            <v>BUCD162696</v>
          </cell>
          <cell r="W6779">
            <v>44559</v>
          </cell>
          <cell r="Z6779">
            <v>502</v>
          </cell>
        </row>
        <row r="6780">
          <cell r="E6780" t="str">
            <v>C/O - PREM PRAKASH AGARWAL, OPP - HILLVIEW FUEL STATION, GODHUR, P.O - KUSUNDA, DHANBAD</v>
          </cell>
          <cell r="G6780">
            <v>7295943617</v>
          </cell>
          <cell r="K6780" t="str">
            <v>BTED162217</v>
          </cell>
          <cell r="W6780">
            <v>44559</v>
          </cell>
          <cell r="Z6780">
            <v>3102</v>
          </cell>
        </row>
        <row r="6781">
          <cell r="E6781" t="str">
            <v>SIMRAHI, SUPOL, BIHAR</v>
          </cell>
          <cell r="G6781">
            <v>8825332077</v>
          </cell>
          <cell r="K6781" t="str">
            <v>BUCD121174</v>
          </cell>
          <cell r="W6781">
            <v>44558</v>
          </cell>
          <cell r="Z6781">
            <v>3</v>
          </cell>
        </row>
        <row r="6782">
          <cell r="E6782" t="str">
            <v>FLAT NO. 300, BLOCK - A, MP SRIRAM, CHHOTA GAMHARIA, P.S. - GAMHARIA, DIST.- SARAIKELA KHARSAWAN</v>
          </cell>
          <cell r="G6782">
            <v>7900700814</v>
          </cell>
          <cell r="K6782" t="str">
            <v>BRGL151464</v>
          </cell>
          <cell r="W6782">
            <v>44558</v>
          </cell>
          <cell r="Z6782">
            <v>7267</v>
          </cell>
        </row>
        <row r="6783">
          <cell r="E6783" t="str">
            <v>FLAT NO. 300, BLOCK - A, MP SRIRAM, CHHOTA GAMHARIA, P.S. - GAMHARIA, DIST.- SARAIKELA KHARSAWAN</v>
          </cell>
          <cell r="G6783">
            <v>7900700814</v>
          </cell>
          <cell r="K6783" t="str">
            <v>BRGL151468</v>
          </cell>
          <cell r="W6783">
            <v>44558</v>
          </cell>
          <cell r="Z6783">
            <v>7016</v>
          </cell>
        </row>
        <row r="6784">
          <cell r="E6784" t="str">
            <v>FLAT NO. 300, BLOCK - A, MP SRIRAM, CHHOTA GAMHARIA, P.S. - GAMHARIA, DIST.- SARAIKELA KHARSAWAN</v>
          </cell>
          <cell r="G6784">
            <v>7900700814</v>
          </cell>
          <cell r="K6784" t="str">
            <v>BRBL150944</v>
          </cell>
          <cell r="W6784">
            <v>44558</v>
          </cell>
          <cell r="Z6784">
            <v>2819</v>
          </cell>
        </row>
        <row r="6785">
          <cell r="E6785" t="str">
            <v>TIPUDANA, RANCHI</v>
          </cell>
          <cell r="G6785">
            <v>7070990205</v>
          </cell>
          <cell r="K6785" t="str">
            <v>BUGC373215</v>
          </cell>
          <cell r="W6785">
            <v>44558</v>
          </cell>
          <cell r="Z6785">
            <v>0</v>
          </cell>
        </row>
        <row r="6786">
          <cell r="E6786" t="str">
            <v>KHASHMAHAL PROJECT CCL, BERMO, PHUSHRO, JHARKHAND</v>
          </cell>
          <cell r="G6786">
            <v>9843829993</v>
          </cell>
          <cell r="K6786" t="str">
            <v>BULD162561</v>
          </cell>
          <cell r="W6786">
            <v>44558</v>
          </cell>
          <cell r="Z6786">
            <v>2019</v>
          </cell>
        </row>
        <row r="6787">
          <cell r="E6787" t="str">
            <v>URMILA TOWER, ROOM NO. 805, DHANBAD</v>
          </cell>
          <cell r="G6787">
            <v>9006617909</v>
          </cell>
          <cell r="K6787" t="str">
            <v>BTKD162074</v>
          </cell>
          <cell r="W6787">
            <v>44557</v>
          </cell>
          <cell r="Z6787">
            <v>2823</v>
          </cell>
        </row>
        <row r="6788">
          <cell r="E6788" t="str">
            <v>NAGRI, RANCHI
TIKRATOLI, P.O:- NAGRI, RANCHI
834006</v>
          </cell>
          <cell r="G6788">
            <v>9608884168</v>
          </cell>
          <cell r="K6788" t="str">
            <v>BKKS030393</v>
          </cell>
          <cell r="W6788">
            <v>44557</v>
          </cell>
          <cell r="Z6788">
            <v>4106</v>
          </cell>
        </row>
        <row r="6789">
          <cell r="E6789" t="str">
            <v>RAHELA, DALTAINGANJ</v>
          </cell>
          <cell r="G6789">
            <v>7004971081</v>
          </cell>
          <cell r="K6789" t="str">
            <v>BUGS035879</v>
          </cell>
          <cell r="W6789">
            <v>44556</v>
          </cell>
          <cell r="Z6789">
            <v>0</v>
          </cell>
        </row>
        <row r="6790">
          <cell r="E6790" t="str">
            <v>PALAMU,GARWA, JHARKHAND
822124
GARHWA ROAD, NEAR BCCL PALAMU,</v>
          </cell>
          <cell r="G6790">
            <v>8877137307</v>
          </cell>
          <cell r="K6790" t="str">
            <v>GOCS030806</v>
          </cell>
          <cell r="W6790">
            <v>44556</v>
          </cell>
          <cell r="Z6790">
            <v>15432</v>
          </cell>
        </row>
        <row r="6791">
          <cell r="E6791" t="str">
            <v>CHATTARPUR, DALTAINGANJ</v>
          </cell>
          <cell r="G6791">
            <v>9835111213</v>
          </cell>
          <cell r="K6791" t="str">
            <v>BTID162392</v>
          </cell>
          <cell r="W6791">
            <v>44556</v>
          </cell>
          <cell r="Z6791">
            <v>567</v>
          </cell>
        </row>
        <row r="6792">
          <cell r="E6792" t="str">
            <v>GROUND AND 1 ST FLOOR, BESIDE DAINIK BHASKAR, GOVINDPUR ROAD, DIST :- DHANBAD
GROUND AND 1 ST FLOOR, BESIDE DAINIK BHASKAR, GOVINDPUR ROAD, DIST :- DHANBAD
828109</v>
          </cell>
          <cell r="G6792">
            <v>8210484005</v>
          </cell>
          <cell r="K6792" t="str">
            <v>BRJC371698</v>
          </cell>
          <cell r="W6792">
            <v>44555</v>
          </cell>
          <cell r="Z6792">
            <v>7004</v>
          </cell>
        </row>
        <row r="6793">
          <cell r="E6793" t="str">
            <v>SHEKHPURA, BIHAR</v>
          </cell>
          <cell r="G6793">
            <v>9304172201</v>
          </cell>
          <cell r="K6793" t="str">
            <v>BTGL160455</v>
          </cell>
          <cell r="W6793">
            <v>44555</v>
          </cell>
          <cell r="Z6793">
            <v>3777</v>
          </cell>
        </row>
        <row r="6794">
          <cell r="E6794" t="str">
            <v>SHEKHPURA, BIHAR</v>
          </cell>
          <cell r="G6794">
            <v>9304172201</v>
          </cell>
          <cell r="K6794" t="str">
            <v>BULL160564</v>
          </cell>
          <cell r="W6794">
            <v>44555</v>
          </cell>
          <cell r="Z6794">
            <v>2361</v>
          </cell>
        </row>
        <row r="6795">
          <cell r="E6795" t="str">
            <v>RATANPUR,DHANBAD
828109</v>
          </cell>
          <cell r="G6795">
            <v>9031029501</v>
          </cell>
          <cell r="K6795" t="str">
            <v>BTLC377584</v>
          </cell>
          <cell r="W6795">
            <v>44555</v>
          </cell>
          <cell r="Z6795">
            <v>2492</v>
          </cell>
        </row>
        <row r="6796">
          <cell r="E6796" t="str">
            <v>SHEIKHPURA, BIHAR</v>
          </cell>
          <cell r="G6796">
            <v>9973958691</v>
          </cell>
          <cell r="K6796" t="str">
            <v>BULL160559</v>
          </cell>
          <cell r="W6796">
            <v>44555</v>
          </cell>
          <cell r="Z6796">
            <v>2769</v>
          </cell>
        </row>
        <row r="6797">
          <cell r="E6797" t="str">
            <v>SHEIKHPURA, BIHAR</v>
          </cell>
          <cell r="G6797">
            <v>9973958691</v>
          </cell>
          <cell r="K6797" t="str">
            <v>BUAL160593</v>
          </cell>
          <cell r="W6797">
            <v>44555</v>
          </cell>
          <cell r="Z6797">
            <v>799</v>
          </cell>
        </row>
        <row r="6798">
          <cell r="E6798" t="str">
            <v>KANKANI</v>
          </cell>
          <cell r="G6798">
            <v>8688007966</v>
          </cell>
          <cell r="K6798" t="str">
            <v>BRBD160892</v>
          </cell>
          <cell r="W6798">
            <v>44555</v>
          </cell>
          <cell r="Z6798">
            <v>5350</v>
          </cell>
        </row>
        <row r="6799">
          <cell r="E6799" t="str">
            <v>KATRAS DHANBAD</v>
          </cell>
          <cell r="G6799">
            <v>8210106692</v>
          </cell>
          <cell r="K6799" t="str">
            <v>BRBD160901</v>
          </cell>
          <cell r="W6799">
            <v>44555</v>
          </cell>
          <cell r="Z6799">
            <v>2100</v>
          </cell>
        </row>
        <row r="6800">
          <cell r="E6800" t="str">
            <v>KOKAR INDUSTRIAL AREA,RANCHI
834002
KOKAR INDUSTRIAL AREA</v>
          </cell>
          <cell r="G6800">
            <v>9771441275</v>
          </cell>
          <cell r="K6800" t="str">
            <v>BRKC371988</v>
          </cell>
          <cell r="W6800">
            <v>44554</v>
          </cell>
          <cell r="Z6800">
            <v>6730</v>
          </cell>
        </row>
        <row r="6801">
          <cell r="E6801" t="str">
            <v>TOPA MINES, RAMGARH</v>
          </cell>
          <cell r="G6801">
            <v>9471109170</v>
          </cell>
          <cell r="K6801" t="str">
            <v>BSKD161467</v>
          </cell>
          <cell r="W6801">
            <v>44554</v>
          </cell>
          <cell r="Z6801">
            <v>5649</v>
          </cell>
        </row>
        <row r="6802">
          <cell r="E6802" t="str">
            <v>SONARDHI</v>
          </cell>
          <cell r="G6802">
            <v>7873039065</v>
          </cell>
          <cell r="K6802" t="str">
            <v>BRCD160940</v>
          </cell>
          <cell r="W6802">
            <v>44554</v>
          </cell>
          <cell r="Z6802">
            <v>6123</v>
          </cell>
        </row>
        <row r="6803">
          <cell r="E6803" t="str">
            <v>JHARIA, DHANBAD</v>
          </cell>
          <cell r="G6803">
            <v>7873039065</v>
          </cell>
          <cell r="K6803" t="str">
            <v>BRHD161304</v>
          </cell>
          <cell r="W6803">
            <v>44554</v>
          </cell>
          <cell r="Z6803">
            <v>1416</v>
          </cell>
        </row>
        <row r="6804">
          <cell r="E6804" t="str">
            <v>ANA COLLERY, DHANBAD</v>
          </cell>
          <cell r="G6804">
            <v>9789102930</v>
          </cell>
          <cell r="K6804" t="str">
            <v>BPKD200025</v>
          </cell>
          <cell r="W6804">
            <v>44554</v>
          </cell>
          <cell r="Z6804">
            <v>2544</v>
          </cell>
        </row>
        <row r="6805">
          <cell r="E6805" t="str">
            <v>SONARDHI</v>
          </cell>
          <cell r="G6805">
            <v>7873039065</v>
          </cell>
          <cell r="K6805" t="str">
            <v>BRCD160940</v>
          </cell>
          <cell r="W6805">
            <v>44554</v>
          </cell>
          <cell r="Z6805">
            <v>6123</v>
          </cell>
        </row>
        <row r="6806">
          <cell r="E6806" t="str">
            <v>TRAFFIC DEPARTMENT BOKARO</v>
          </cell>
          <cell r="G6806">
            <v>8986875228</v>
          </cell>
          <cell r="K6806" t="str">
            <v>BUAD121111</v>
          </cell>
          <cell r="W6806">
            <v>44553</v>
          </cell>
          <cell r="Z6806">
            <v>0</v>
          </cell>
        </row>
        <row r="6807">
          <cell r="E6807" t="str">
            <v>ORMANJHI</v>
          </cell>
          <cell r="G6807">
            <v>7992479722</v>
          </cell>
          <cell r="K6807" t="str">
            <v>BSDD120664</v>
          </cell>
          <cell r="W6807">
            <v>44552</v>
          </cell>
          <cell r="Z6807">
            <v>936</v>
          </cell>
        </row>
        <row r="6808">
          <cell r="E6808" t="str">
            <v>KODERMA</v>
          </cell>
          <cell r="G6808">
            <v>8709947026</v>
          </cell>
          <cell r="K6808" t="str">
            <v>BUES035290</v>
          </cell>
          <cell r="W6808">
            <v>44552</v>
          </cell>
          <cell r="Z6808">
            <v>2</v>
          </cell>
        </row>
        <row r="6809">
          <cell r="E6809" t="str">
            <v>DEMO TANND HAZAIBAGH JHARKHAND,
825301
DEMO TANND HAZAIBAGH JHARKHAND</v>
          </cell>
          <cell r="G6809">
            <v>7905424302</v>
          </cell>
          <cell r="K6809" t="str">
            <v>BMDS040417</v>
          </cell>
          <cell r="W6809">
            <v>44552</v>
          </cell>
          <cell r="Z6809">
            <v>26125</v>
          </cell>
        </row>
        <row r="6810">
          <cell r="E6810" t="str">
            <v>C/O - ANUP JOSHI, DOCTOR GALI FRONT OF JAIN MANDIR, P.O. - JHUMRITILAIYA, KODERMA</v>
          </cell>
          <cell r="G6810">
            <v>9340943062</v>
          </cell>
          <cell r="K6810" t="str">
            <v>BSBD161629</v>
          </cell>
          <cell r="W6810">
            <v>44552</v>
          </cell>
          <cell r="Z6810">
            <v>1197</v>
          </cell>
        </row>
        <row r="6811">
          <cell r="E6811" t="str">
            <v>BASKATOLA</v>
          </cell>
          <cell r="G6811">
            <v>9550053031</v>
          </cell>
          <cell r="K6811" t="str">
            <v>BULD162577</v>
          </cell>
          <cell r="W6811">
            <v>44552</v>
          </cell>
          <cell r="Z6811">
            <v>2083</v>
          </cell>
        </row>
        <row r="6812">
          <cell r="E6812" t="str">
            <v>BASTAWLA DHANBAD</v>
          </cell>
          <cell r="G6812">
            <v>9550053031</v>
          </cell>
          <cell r="K6812" t="str">
            <v>BTJD162046</v>
          </cell>
          <cell r="W6812">
            <v>44552</v>
          </cell>
          <cell r="Z6812">
            <v>3147</v>
          </cell>
        </row>
        <row r="6813">
          <cell r="E6813" t="str">
            <v>BASTAWLA DHANBAD</v>
          </cell>
          <cell r="G6813">
            <v>9550053031</v>
          </cell>
          <cell r="K6813" t="str">
            <v>BUAD162630</v>
          </cell>
          <cell r="W6813">
            <v>44552</v>
          </cell>
          <cell r="Z6813">
            <v>1215</v>
          </cell>
        </row>
        <row r="6814">
          <cell r="E6814" t="str">
            <v>LODNA</v>
          </cell>
          <cell r="G6814">
            <v>9550053031</v>
          </cell>
          <cell r="K6814" t="str">
            <v>BQKD160099</v>
          </cell>
          <cell r="W6814">
            <v>44552</v>
          </cell>
          <cell r="Z6814">
            <v>4129</v>
          </cell>
        </row>
        <row r="6815">
          <cell r="E6815" t="str">
            <v>RING ROAD, RANCHI</v>
          </cell>
          <cell r="G6815">
            <v>9408704706</v>
          </cell>
          <cell r="K6815" t="str">
            <v>BULC371019</v>
          </cell>
          <cell r="W6815">
            <v>44551</v>
          </cell>
          <cell r="Z6815">
            <v>0</v>
          </cell>
        </row>
        <row r="6816">
          <cell r="E6816" t="str">
            <v>CHUTIA, RANCHI</v>
          </cell>
          <cell r="G6816">
            <v>9939622140</v>
          </cell>
          <cell r="K6816" t="str">
            <v>BUFD162814</v>
          </cell>
          <cell r="W6816">
            <v>44550</v>
          </cell>
          <cell r="Z6816">
            <v>73.3</v>
          </cell>
        </row>
        <row r="6817">
          <cell r="E6817" t="str">
            <v>RAJRAPPA</v>
          </cell>
          <cell r="G6817">
            <v>8404865014</v>
          </cell>
          <cell r="K6817" t="str">
            <v>BUKC370655</v>
          </cell>
          <cell r="W6817">
            <v>44550</v>
          </cell>
          <cell r="Z6817">
            <v>433</v>
          </cell>
        </row>
        <row r="6818">
          <cell r="E6818" t="str">
            <v>NAGARI,</v>
          </cell>
          <cell r="G6818">
            <v>9204493506</v>
          </cell>
          <cell r="K6818" t="str">
            <v>BLGS040582</v>
          </cell>
          <cell r="W6818">
            <v>44550</v>
          </cell>
          <cell r="Z6818">
            <v>32693</v>
          </cell>
        </row>
        <row r="6819">
          <cell r="E6819" t="str">
            <v>NAGARI,</v>
          </cell>
          <cell r="G6819">
            <v>9204493506</v>
          </cell>
          <cell r="K6819" t="str">
            <v>BILS030211</v>
          </cell>
          <cell r="W6819">
            <v>44550</v>
          </cell>
          <cell r="Z6819">
            <v>44469</v>
          </cell>
        </row>
        <row r="6820">
          <cell r="E6820" t="str">
            <v>HAZAM BASTI</v>
          </cell>
          <cell r="G6820">
            <v>7004992734</v>
          </cell>
          <cell r="K6820" t="str">
            <v>GOHS031629</v>
          </cell>
          <cell r="W6820">
            <v>44550</v>
          </cell>
          <cell r="Z6820">
            <v>2070</v>
          </cell>
        </row>
        <row r="6821">
          <cell r="E6821" t="str">
            <v>BURKHUNDA RAMGARH
829135</v>
          </cell>
          <cell r="G6821">
            <v>8210720001</v>
          </cell>
          <cell r="K6821" t="str">
            <v>BTFC378939</v>
          </cell>
          <cell r="W6821">
            <v>44550</v>
          </cell>
          <cell r="Z6821">
            <v>616</v>
          </cell>
        </row>
        <row r="6822">
          <cell r="E6822" t="str">
            <v>BASKATOLA</v>
          </cell>
          <cell r="G6822">
            <v>9550053031</v>
          </cell>
          <cell r="K6822" t="str">
            <v>BULD162577</v>
          </cell>
          <cell r="W6822">
            <v>44550</v>
          </cell>
          <cell r="Z6822">
            <v>2039</v>
          </cell>
        </row>
        <row r="6823">
          <cell r="E6823" t="str">
            <v>LODNA</v>
          </cell>
          <cell r="G6823">
            <v>9550053031</v>
          </cell>
          <cell r="K6823" t="str">
            <v>BQKD160099</v>
          </cell>
          <cell r="W6823">
            <v>44550</v>
          </cell>
          <cell r="Z6823">
            <v>4080</v>
          </cell>
        </row>
        <row r="6824">
          <cell r="E6824" t="str">
            <v>C/O URANIUM CORPORATION OF INDIA LIMITED, MOHULDIH MINES, SARAIKELA, KHARSAWAN</v>
          </cell>
          <cell r="G6824">
            <v>7903246361</v>
          </cell>
          <cell r="K6824" t="str">
            <v>BUAL160594</v>
          </cell>
          <cell r="W6824">
            <v>44549</v>
          </cell>
          <cell r="Z6824">
            <v>467</v>
          </cell>
        </row>
        <row r="6825">
          <cell r="E6825" t="str">
            <v>11 PINJRAPOLE, HARMU ROAD, RANCHI
11 PINJRAPOLE, HARMU ROAD, RANCHI
834001
MAHILONG, TATISILWAY</v>
          </cell>
          <cell r="G6825">
            <v>9709000070</v>
          </cell>
          <cell r="K6825" t="str">
            <v>BNCC370425</v>
          </cell>
          <cell r="W6825">
            <v>44548</v>
          </cell>
          <cell r="Z6825">
            <v>56687</v>
          </cell>
        </row>
        <row r="6826">
          <cell r="E6826" t="str">
            <v>TATISILWAI, JHARKHAND
835103</v>
          </cell>
          <cell r="G6826">
            <v>6200160428</v>
          </cell>
          <cell r="K6826" t="str">
            <v>BQHS040705</v>
          </cell>
          <cell r="W6826">
            <v>44548</v>
          </cell>
          <cell r="Z6826">
            <v>15837</v>
          </cell>
        </row>
        <row r="6827">
          <cell r="E6827" t="str">
            <v>TATISILWAI, JHARKHAND
835103</v>
          </cell>
          <cell r="G6827">
            <v>6200160428</v>
          </cell>
          <cell r="K6827" t="str">
            <v>BQGS031413</v>
          </cell>
          <cell r="W6827">
            <v>44548</v>
          </cell>
          <cell r="Z6827">
            <v>14091</v>
          </cell>
        </row>
        <row r="6828">
          <cell r="E6828" t="str">
            <v>TATISILWAI, JHARKHAND
835103</v>
          </cell>
          <cell r="G6828">
            <v>6200160428</v>
          </cell>
          <cell r="K6828" t="str">
            <v>BQGS031413</v>
          </cell>
          <cell r="W6828">
            <v>44548</v>
          </cell>
          <cell r="Z6828">
            <v>14091</v>
          </cell>
        </row>
        <row r="6829">
          <cell r="E6829" t="str">
            <v>RAMGRAH BAZAR SAMITI, RAMGRAH</v>
          </cell>
          <cell r="G6829">
            <v>8092762251</v>
          </cell>
          <cell r="K6829" t="str">
            <v>BULC370861</v>
          </cell>
          <cell r="W6829">
            <v>44548</v>
          </cell>
          <cell r="Z6829">
            <v>1</v>
          </cell>
        </row>
        <row r="6830">
          <cell r="E6830" t="str">
            <v>KHAKHSA PAHAR, PAKURIYA, PAKUR</v>
          </cell>
          <cell r="G6830">
            <v>7061725755</v>
          </cell>
          <cell r="K6830" t="str">
            <v>BUGD162826</v>
          </cell>
          <cell r="W6830">
            <v>44548</v>
          </cell>
          <cell r="Z6830">
            <v>2</v>
          </cell>
        </row>
        <row r="6831">
          <cell r="E6831" t="str">
            <v>KOKAR INDUSTRIAL AREA,RANCHI
834001</v>
          </cell>
          <cell r="G6831">
            <v>8987760772</v>
          </cell>
          <cell r="K6831" t="str">
            <v>BPIC370386</v>
          </cell>
          <cell r="W6831">
            <v>44548</v>
          </cell>
          <cell r="Z6831">
            <v>9865</v>
          </cell>
        </row>
        <row r="6832">
          <cell r="E6832" t="str">
            <v>CHANDRAPURA BRIDGE, BOKARO</v>
          </cell>
          <cell r="G6832">
            <v>8838396911</v>
          </cell>
          <cell r="K6832" t="str">
            <v>BRFD230245</v>
          </cell>
          <cell r="W6832">
            <v>44548</v>
          </cell>
          <cell r="Z6832">
            <v>3451</v>
          </cell>
        </row>
        <row r="6833">
          <cell r="E6833" t="str">
            <v>UNIT OF HERITAGE LANDMARKS AUTOWORLD PVT. LTD., NEAR KAMRE AASHRAM, P.O. KAMRE, RATU ROAD, RANCHI
835214</v>
          </cell>
          <cell r="G6833">
            <v>7759034224</v>
          </cell>
          <cell r="K6833" t="str">
            <v>BTJC377158</v>
          </cell>
          <cell r="W6833">
            <v>44548</v>
          </cell>
          <cell r="Z6833">
            <v>4239</v>
          </cell>
        </row>
        <row r="6834">
          <cell r="E6834" t="str">
            <v>DHANBAD</v>
          </cell>
          <cell r="G6834">
            <v>7004745986</v>
          </cell>
          <cell r="K6834" t="str">
            <v>BUBS046035</v>
          </cell>
          <cell r="W6834">
            <v>44547</v>
          </cell>
          <cell r="Z6834">
            <v>1</v>
          </cell>
        </row>
        <row r="6835">
          <cell r="E6835" t="str">
            <v>DHANBAD</v>
          </cell>
          <cell r="G6835">
            <v>7004745986</v>
          </cell>
          <cell r="K6835" t="str">
            <v>BUBS046036</v>
          </cell>
          <cell r="W6835">
            <v>44547</v>
          </cell>
          <cell r="Z6835">
            <v>1</v>
          </cell>
        </row>
        <row r="6836">
          <cell r="E6836" t="str">
            <v>GETALATU, RANCHI</v>
          </cell>
          <cell r="G6836">
            <v>8797879728</v>
          </cell>
          <cell r="K6836" t="str">
            <v>BUFC372853</v>
          </cell>
          <cell r="W6836">
            <v>44547</v>
          </cell>
          <cell r="Z6836">
            <v>1</v>
          </cell>
        </row>
        <row r="6837">
          <cell r="E6837" t="str">
            <v>KATHITAND, RANCHI</v>
          </cell>
          <cell r="G6837">
            <v>7904455688</v>
          </cell>
          <cell r="K6837" t="str">
            <v>BSLD230361</v>
          </cell>
          <cell r="W6837">
            <v>44547</v>
          </cell>
          <cell r="Z6837">
            <v>1676</v>
          </cell>
        </row>
        <row r="6838">
          <cell r="E6838" t="str">
            <v>URMILA TOWER, ROOM NO. 805, DHANBAD</v>
          </cell>
          <cell r="G6838">
            <v>9661734823</v>
          </cell>
          <cell r="K6838" t="str">
            <v>BTGD162296</v>
          </cell>
          <cell r="W6838">
            <v>44547</v>
          </cell>
          <cell r="Z6838">
            <v>767</v>
          </cell>
        </row>
        <row r="6839">
          <cell r="E6839" t="str">
            <v>DHANBAD</v>
          </cell>
          <cell r="G6839">
            <v>7870788557</v>
          </cell>
          <cell r="K6839" t="str">
            <v>BUBS046035</v>
          </cell>
          <cell r="W6839">
            <v>44547</v>
          </cell>
          <cell r="Z6839">
            <v>1</v>
          </cell>
        </row>
        <row r="6840">
          <cell r="E6840" t="str">
            <v>ASHOK NAGAR, RANCHI</v>
          </cell>
          <cell r="G6840">
            <v>7643943375</v>
          </cell>
          <cell r="K6840" t="str">
            <v>BQKD200047</v>
          </cell>
          <cell r="W6840">
            <v>44547</v>
          </cell>
          <cell r="Z6840">
            <v>2750</v>
          </cell>
        </row>
        <row r="6841">
          <cell r="E6841" t="str">
            <v>DHANBAD</v>
          </cell>
          <cell r="G6841">
            <v>7004745986</v>
          </cell>
          <cell r="K6841" t="str">
            <v>BUBS046035</v>
          </cell>
          <cell r="W6841">
            <v>44547</v>
          </cell>
          <cell r="Z6841">
            <v>1</v>
          </cell>
        </row>
        <row r="6842">
          <cell r="E6842" t="str">
            <v>HAZARINAGH</v>
          </cell>
          <cell r="G6842">
            <v>9304558019</v>
          </cell>
          <cell r="K6842" t="str">
            <v>BUFC372953</v>
          </cell>
          <cell r="W6842">
            <v>44546</v>
          </cell>
          <cell r="Z6842">
            <v>1</v>
          </cell>
        </row>
        <row r="6843">
          <cell r="E6843" t="str">
            <v>LOHARDAGAH</v>
          </cell>
          <cell r="G6843">
            <v>7979950751</v>
          </cell>
          <cell r="K6843" t="str">
            <v>BUFS046839</v>
          </cell>
          <cell r="W6843">
            <v>44546</v>
          </cell>
          <cell r="Z6843">
            <v>1</v>
          </cell>
        </row>
        <row r="6844">
          <cell r="E6844" t="str">
            <v>C/O - ANUP JOSHI, DOCTOR GALI FRONT OF JAIN MANDIR, P.O. - JHUMRITILAIYA, KODERMA</v>
          </cell>
          <cell r="G6844">
            <v>9340943062</v>
          </cell>
          <cell r="K6844" t="str">
            <v>BSBD161629</v>
          </cell>
          <cell r="W6844">
            <v>44546</v>
          </cell>
          <cell r="Z6844">
            <v>1185</v>
          </cell>
        </row>
        <row r="6845">
          <cell r="E6845" t="str">
            <v>HOSHIR GIDDI,RAMGARH
NEAR P.N. BANK MAIN ROAD, RAMGARH CANTT. 829122
829110</v>
          </cell>
          <cell r="G6845">
            <v>6201225253</v>
          </cell>
          <cell r="K6845" t="str">
            <v>GPJS030042</v>
          </cell>
          <cell r="W6845">
            <v>44546</v>
          </cell>
          <cell r="Z6845">
            <v>27182</v>
          </cell>
        </row>
        <row r="6846">
          <cell r="E6846" t="str">
            <v>RAMGRAH BAZAR SAMITI, RAMGRAH</v>
          </cell>
          <cell r="G6846">
            <v>8092762251</v>
          </cell>
          <cell r="K6846" t="str">
            <v>BULC370861</v>
          </cell>
          <cell r="W6846">
            <v>44546</v>
          </cell>
          <cell r="Z6846">
            <v>0</v>
          </cell>
        </row>
        <row r="6847">
          <cell r="E6847" t="str">
            <v>BAZAR SAMITI,RAMGARH
829122</v>
          </cell>
          <cell r="G6847">
            <v>9835764965</v>
          </cell>
          <cell r="K6847" t="str">
            <v>BSBC375576</v>
          </cell>
          <cell r="W6847">
            <v>44546</v>
          </cell>
          <cell r="Z6847">
            <v>15719</v>
          </cell>
        </row>
        <row r="6848">
          <cell r="E6848" t="str">
            <v>NAMKUM INDUSTRIAL AREA,RANCHI
834010</v>
          </cell>
          <cell r="G6848">
            <v>9386408111</v>
          </cell>
          <cell r="K6848" t="str">
            <v>GOCC370403</v>
          </cell>
          <cell r="W6848">
            <v>44545</v>
          </cell>
          <cell r="Z6848">
            <v>0</v>
          </cell>
        </row>
        <row r="6849">
          <cell r="E6849" t="str">
            <v>CHUTIA, RANCHI</v>
          </cell>
          <cell r="G6849">
            <v>9939622140</v>
          </cell>
          <cell r="K6849" t="str">
            <v>BUFD162814</v>
          </cell>
          <cell r="W6849">
            <v>44545</v>
          </cell>
          <cell r="Z6849">
            <v>39.5</v>
          </cell>
        </row>
        <row r="6850">
          <cell r="E6850" t="str">
            <v>ORMANJHI,RANCHI
835219</v>
          </cell>
          <cell r="G6850">
            <v>8210259768</v>
          </cell>
          <cell r="K6850" t="str">
            <v>BSGC376577</v>
          </cell>
          <cell r="W6850">
            <v>44545</v>
          </cell>
          <cell r="Z6850">
            <v>9549</v>
          </cell>
        </row>
        <row r="6851">
          <cell r="E6851" t="str">
            <v>NAMKUM INDUSTRIAL AREA,RANCHI
834010</v>
          </cell>
          <cell r="G6851">
            <v>9386408111</v>
          </cell>
          <cell r="K6851" t="str">
            <v>BRHS035337</v>
          </cell>
          <cell r="W6851">
            <v>44545</v>
          </cell>
          <cell r="Z6851">
            <v>5629</v>
          </cell>
        </row>
        <row r="6852">
          <cell r="E6852" t="str">
            <v>REG. OFFICE: UNIT 106, MAHABIR TOWER, JOKHIRAM LANE, MAIN ROAD, RANCHI - 834 001
REG. OFFICE: UNIT 106, MAHABIR TOWER, JOKHIRAM LANE, MAIN ROAD, RANCHI - 834 001
835214</v>
          </cell>
          <cell r="G6852">
            <v>8340323546</v>
          </cell>
          <cell r="K6852" t="str">
            <v>BSDS043254</v>
          </cell>
          <cell r="W6852">
            <v>44545</v>
          </cell>
          <cell r="Z6852">
            <v>11188</v>
          </cell>
        </row>
        <row r="6853">
          <cell r="E6853" t="str">
            <v>BALIDIH INDUSTRIAL AREA
827014</v>
          </cell>
          <cell r="G6853">
            <v>8619424665</v>
          </cell>
          <cell r="K6853" t="str">
            <v>BTDS044304</v>
          </cell>
          <cell r="W6853">
            <v>44544</v>
          </cell>
          <cell r="Z6853">
            <v>4651</v>
          </cell>
        </row>
        <row r="6854">
          <cell r="E6854" t="str">
            <v>PHASE - IV, PLOT NO. - IV-C/3 P AND IV-C/2 P, BOKARO INDUSTRIAL AREA, BALIDIH, BOKARO
PHASE - IV, PLOT NO. - IV-C/3 P AND IV-C/2 P, BOKARO INDUSTRIAL AREA, BALIDIH, BOKARO
827014</v>
          </cell>
          <cell r="G6854">
            <v>9814340048</v>
          </cell>
          <cell r="K6854" t="str">
            <v>BSDS037649</v>
          </cell>
          <cell r="W6854">
            <v>44544</v>
          </cell>
          <cell r="Z6854">
            <v>11548</v>
          </cell>
        </row>
        <row r="6855">
          <cell r="E6855" t="str">
            <v>URMILA TOWER, ROOM NO. 805, DHANBAD</v>
          </cell>
          <cell r="G6855">
            <v>9006617909</v>
          </cell>
          <cell r="K6855" t="str">
            <v>BTKD162074</v>
          </cell>
          <cell r="W6855">
            <v>44544</v>
          </cell>
          <cell r="Z6855">
            <v>2651</v>
          </cell>
        </row>
        <row r="6856">
          <cell r="E6856" t="str">
            <v>CHUTIA, RANCHI</v>
          </cell>
          <cell r="G6856">
            <v>9199364073</v>
          </cell>
          <cell r="K6856" t="str">
            <v>BUFD162814</v>
          </cell>
          <cell r="W6856">
            <v>44543</v>
          </cell>
          <cell r="Z6856">
            <v>12</v>
          </cell>
        </row>
        <row r="6857">
          <cell r="E6857" t="str">
            <v>HAZARINAGH</v>
          </cell>
          <cell r="G6857">
            <v>9304558019</v>
          </cell>
          <cell r="K6857" t="str">
            <v>BUFC372953</v>
          </cell>
          <cell r="W6857">
            <v>44543</v>
          </cell>
          <cell r="Z6857">
            <v>0</v>
          </cell>
        </row>
        <row r="6858">
          <cell r="E6858" t="str">
            <v>BASTAWLA DHANBAD</v>
          </cell>
          <cell r="G6858">
            <v>7061781990</v>
          </cell>
          <cell r="K6858" t="str">
            <v>BUAD162630</v>
          </cell>
          <cell r="W6858">
            <v>44543</v>
          </cell>
          <cell r="Z6858">
            <v>1010</v>
          </cell>
        </row>
        <row r="6859">
          <cell r="E6859" t="str">
            <v>PIPARWAR, JHARKHAND</v>
          </cell>
          <cell r="G6859">
            <v>7907086066</v>
          </cell>
          <cell r="K6859" t="str">
            <v>BTKD162077</v>
          </cell>
          <cell r="W6859">
            <v>44543</v>
          </cell>
          <cell r="Z6859">
            <v>2651</v>
          </cell>
        </row>
        <row r="6860">
          <cell r="E6860" t="str">
            <v>Chiturdih, Dhanbad.</v>
          </cell>
          <cell r="G6860">
            <v>8827265025</v>
          </cell>
          <cell r="K6860" t="str">
            <v>BTDD162192</v>
          </cell>
          <cell r="W6860">
            <v>44543</v>
          </cell>
          <cell r="Z6860">
            <v>2118</v>
          </cell>
        </row>
        <row r="6861">
          <cell r="E6861" t="str">
            <v>CHAKAY, LAKHISARAI</v>
          </cell>
          <cell r="G6861">
            <v>7600560410</v>
          </cell>
          <cell r="K6861" t="str">
            <v>BUKD230773</v>
          </cell>
          <cell r="W6861">
            <v>44542</v>
          </cell>
          <cell r="Z6861">
            <v>201</v>
          </cell>
        </row>
        <row r="6862">
          <cell r="E6862" t="str">
            <v>CHANDAREKHA, GALUDIH</v>
          </cell>
          <cell r="G6862">
            <v>9007593866</v>
          </cell>
          <cell r="K6862" t="str">
            <v>BUKD121059</v>
          </cell>
          <cell r="W6862">
            <v>44542</v>
          </cell>
          <cell r="Z6862">
            <v>513</v>
          </cell>
        </row>
        <row r="6863">
          <cell r="E6863" t="str">
            <v>JHUMRI TILAIYA</v>
          </cell>
          <cell r="G6863">
            <v>7004725287</v>
          </cell>
          <cell r="K6863" t="str">
            <v>GPLS030458</v>
          </cell>
          <cell r="W6863">
            <v>44542</v>
          </cell>
          <cell r="Z6863">
            <v>16223</v>
          </cell>
        </row>
        <row r="6864">
          <cell r="E6864" t="str">
            <v>JUMRI TELAIYA</v>
          </cell>
          <cell r="G6864">
            <v>9709270937</v>
          </cell>
          <cell r="K6864" t="str">
            <v>BUKC370499</v>
          </cell>
          <cell r="W6864">
            <v>44542</v>
          </cell>
          <cell r="Z6864">
            <v>3045</v>
          </cell>
        </row>
        <row r="6865">
          <cell r="E6865" t="str">
            <v>HAZARIBAGH</v>
          </cell>
          <cell r="G6865">
            <v>9431141152</v>
          </cell>
          <cell r="K6865" t="str">
            <v>BUKC370622</v>
          </cell>
          <cell r="W6865">
            <v>44541</v>
          </cell>
          <cell r="Z6865">
            <v>891</v>
          </cell>
        </row>
        <row r="6866">
          <cell r="E6866" t="str">
            <v>HOSHIR GIDDI,RAMGARH
NEAR P.N. BANK MAIN ROAD, RAMGARH CANTT. 829122
829110</v>
          </cell>
          <cell r="G6866">
            <v>6201225253</v>
          </cell>
          <cell r="K6866" t="str">
            <v>GPJS030042</v>
          </cell>
          <cell r="W6866">
            <v>44541</v>
          </cell>
          <cell r="Z6866">
            <v>27182</v>
          </cell>
        </row>
        <row r="6867">
          <cell r="E6867" t="str">
            <v>AT: SENEGARHA, P.O-RABODH, P.S-GIDDI,(RAMGARH),, DISTT. HAZARIBAGH,JHARKHAND-825330
829108
AT: SENEGARHA, P.O-RABODH, P.S-GIDDI,(RAMGARH),</v>
          </cell>
          <cell r="G6867">
            <v>9006877583</v>
          </cell>
          <cell r="K6867" t="str">
            <v>BRAS033261</v>
          </cell>
          <cell r="W6867">
            <v>44540</v>
          </cell>
          <cell r="Z6867">
            <v>12791</v>
          </cell>
        </row>
        <row r="6868">
          <cell r="E6868" t="str">
            <v>RANCHI PATNA ROAD
DEMOTAND
825301
HAZARIBAGH</v>
          </cell>
          <cell r="G6868">
            <v>6203465926</v>
          </cell>
          <cell r="K6868" t="str">
            <v>BSCS037531</v>
          </cell>
          <cell r="W6868">
            <v>44540</v>
          </cell>
          <cell r="Z6868">
            <v>10404</v>
          </cell>
        </row>
        <row r="6869">
          <cell r="E6869" t="str">
            <v>DEMO TANND HAZAIBAGH JHARKHAND,
825301
DEMO TANND HAZAIBAGH JHARKHAND</v>
          </cell>
          <cell r="G6869">
            <v>7905424302</v>
          </cell>
          <cell r="K6869" t="str">
            <v>BMDS040417</v>
          </cell>
          <cell r="W6869">
            <v>44540</v>
          </cell>
          <cell r="Z6869">
            <v>25964</v>
          </cell>
        </row>
        <row r="6870">
          <cell r="E6870" t="str">
            <v>AT: SENEGARHA, P.O-RABODH, P.S-GIDDI,(RAMGARH),, DISTT. HAZARIBAGH,JHARKHAND-825330
829108
AT: SENEGARHA, P.O-RABODH, P.S-GIDDI,(RAMGARH),</v>
          </cell>
          <cell r="G6870">
            <v>9006877583</v>
          </cell>
          <cell r="K6870" t="str">
            <v>BSCS037349</v>
          </cell>
          <cell r="W6870">
            <v>44540</v>
          </cell>
          <cell r="Z6870">
            <v>10332</v>
          </cell>
        </row>
        <row r="6871">
          <cell r="E6871" t="str">
            <v>AT: SENEGARHA, P.O-RABODH, P.S-GIDDI,(RAMGARH),, DISTT. HAZARIBAGH,JHARKHAND-825330
829108
AT: SENEGARHA, P.O-RABODH, P.S-GIDDI,(RAMGARH),</v>
          </cell>
          <cell r="G6871">
            <v>9065945403</v>
          </cell>
          <cell r="K6871" t="str">
            <v>BQES030978</v>
          </cell>
          <cell r="W6871">
            <v>44540</v>
          </cell>
          <cell r="Z6871">
            <v>18223</v>
          </cell>
        </row>
        <row r="6872">
          <cell r="E6872" t="str">
            <v>C/O - SUJIT KUMAR, SAHAJANAND NAGAR, H. NO. -121, RANI ROAD, BHUDA, BARMASIA,, DHANBAD</v>
          </cell>
          <cell r="G6872">
            <v>8797636128</v>
          </cell>
          <cell r="K6872" t="str">
            <v>BTED200706</v>
          </cell>
          <cell r="W6872">
            <v>44539</v>
          </cell>
          <cell r="Z6872">
            <v>2797</v>
          </cell>
        </row>
        <row r="6873">
          <cell r="E6873" t="str">
            <v>FLAT NO. 300, BLOCK - A, MP SRIRAM, CHHOTA GAMHARIA, P.S. - GAMHARIA, DIST.- SARAIKELA KHARSAWAN</v>
          </cell>
          <cell r="G6873">
            <v>7900700814</v>
          </cell>
          <cell r="K6873" t="str">
            <v>BRGL151464</v>
          </cell>
          <cell r="W6873">
            <v>44538</v>
          </cell>
          <cell r="Z6873">
            <v>7102</v>
          </cell>
        </row>
        <row r="6874">
          <cell r="E6874" t="str">
            <v>FLAT NO. 300, BLOCK - A, MP SRIRAM, CHHOTA GAMHARIA, P.S. - GAMHARIA, DIST.- SARAIKELA KHARSAWAN</v>
          </cell>
          <cell r="G6874">
            <v>7900700814</v>
          </cell>
          <cell r="K6874" t="str">
            <v>BRGL151468</v>
          </cell>
          <cell r="W6874">
            <v>44538</v>
          </cell>
          <cell r="Z6874">
            <v>6855</v>
          </cell>
        </row>
        <row r="6875">
          <cell r="E6875" t="str">
            <v>FLAT NO. 300, BLOCK - A, MP SRIRAM, CHHOTA GAMHARIA, P.S. - GAMHARIA, DIST.- SARAIKELA KHARSAWAN</v>
          </cell>
          <cell r="G6875">
            <v>7900700814</v>
          </cell>
          <cell r="K6875" t="str">
            <v>BRBL150944</v>
          </cell>
          <cell r="W6875">
            <v>44538</v>
          </cell>
          <cell r="Z6875">
            <v>2819</v>
          </cell>
        </row>
        <row r="6876">
          <cell r="E6876" t="str">
            <v>GETALATU, RANCHI</v>
          </cell>
          <cell r="G6876">
            <v>8797879728</v>
          </cell>
          <cell r="K6876" t="str">
            <v>BUFC372853</v>
          </cell>
          <cell r="W6876">
            <v>44538</v>
          </cell>
          <cell r="Z6876">
            <v>0</v>
          </cell>
        </row>
        <row r="6877">
          <cell r="E6877" t="str">
            <v>LALGUTUWA, RANCHI</v>
          </cell>
          <cell r="G6877">
            <v>7488373795</v>
          </cell>
          <cell r="K6877" t="str">
            <v>BSES037922</v>
          </cell>
          <cell r="W6877">
            <v>44538</v>
          </cell>
          <cell r="Z6877">
            <v>3695</v>
          </cell>
        </row>
        <row r="6878">
          <cell r="E6878" t="str">
            <v>HOSHIR GIDDI,RAMGARH
NEAR P.N. BANK MAIN ROAD, RAMGARH CANTT. 829122
829110</v>
          </cell>
          <cell r="G6878">
            <v>6201225253</v>
          </cell>
          <cell r="K6878" t="str">
            <v>GPJS030042</v>
          </cell>
          <cell r="W6878">
            <v>44538</v>
          </cell>
          <cell r="Z6878">
            <v>27152</v>
          </cell>
        </row>
        <row r="6879">
          <cell r="E6879" t="str">
            <v>RAVULA SHYAM SUNDER REDDY, HOUSE NO. 3-5-196/1, ROAD NO. 5M, KRISHNANAGAR COLONY, MOULALI, HYDRABAD</v>
          </cell>
          <cell r="G6879">
            <v>6206406068</v>
          </cell>
          <cell r="K6879" t="str">
            <v>BSCD161691</v>
          </cell>
          <cell r="W6879">
            <v>44537</v>
          </cell>
          <cell r="Z6879">
            <v>4739</v>
          </cell>
        </row>
        <row r="6880">
          <cell r="E6880" t="str">
            <v>A-3, 2ND PHASE, ADITYAPUR INDUSTRIAL AREA, ADITYAPUR, JAMSHEDPUR, JHARKHAND
A-3, 2ND PHASE, ADITYAPUR INDUSTRIAL AREA, ADITYAPUR, JAMSHEDPUR, JHARKHAND
831013
JAMHEDPUR</v>
          </cell>
          <cell r="G6880">
            <v>6299025408</v>
          </cell>
          <cell r="K6880" t="str">
            <v>GPBC370442</v>
          </cell>
          <cell r="W6880">
            <v>44537</v>
          </cell>
          <cell r="Z6880">
            <v>11876</v>
          </cell>
        </row>
        <row r="6881">
          <cell r="E6881" t="str">
            <v>RANCHI PATNA ROAD
DEMOTAND
825301
HAZARIBAGH</v>
          </cell>
          <cell r="G6881">
            <v>7905424302</v>
          </cell>
          <cell r="K6881" t="str">
            <v>BMBL160078</v>
          </cell>
          <cell r="W6881">
            <v>44536</v>
          </cell>
          <cell r="Z6881">
            <v>47905</v>
          </cell>
        </row>
        <row r="6882">
          <cell r="E6882" t="str">
            <v>LALGUTUWA, RANCHI</v>
          </cell>
          <cell r="G6882">
            <v>7992312817</v>
          </cell>
          <cell r="K6882" t="str">
            <v>BSES037922</v>
          </cell>
          <cell r="W6882">
            <v>44536</v>
          </cell>
          <cell r="Z6882">
            <v>3695</v>
          </cell>
        </row>
        <row r="6883">
          <cell r="E6883" t="str">
            <v>BIHAR</v>
          </cell>
          <cell r="G6883">
            <v>8935923285</v>
          </cell>
          <cell r="K6883" t="str">
            <v>BSID161968</v>
          </cell>
          <cell r="W6883">
            <v>44535</v>
          </cell>
          <cell r="Z6883">
            <v>3196</v>
          </cell>
        </row>
        <row r="6884">
          <cell r="E6884" t="str">
            <v>BARWADA, DHANBAD</v>
          </cell>
          <cell r="G6884">
            <v>9384385095</v>
          </cell>
          <cell r="K6884" t="str">
            <v>BRKD230139</v>
          </cell>
          <cell r="W6884">
            <v>44535</v>
          </cell>
          <cell r="Z6884">
            <v>3581</v>
          </cell>
        </row>
        <row r="6885">
          <cell r="E6885" t="str">
            <v>SHEETLA PRASAD SINGH,, MISHRA PADA, NEAR DURGA MANDIR,, JHARIA, DHANBAD - 828 111, JHARKHAND.</v>
          </cell>
          <cell r="G6885">
            <v>7644045555</v>
          </cell>
          <cell r="K6885" t="str">
            <v>BTDD162169</v>
          </cell>
          <cell r="W6885">
            <v>44534</v>
          </cell>
          <cell r="Z6885">
            <v>6500</v>
          </cell>
        </row>
        <row r="6886">
          <cell r="E6886" t="str">
            <v>NAYA MORE, RAMGRAH</v>
          </cell>
          <cell r="G6886">
            <v>9334469245</v>
          </cell>
          <cell r="K6886" t="str">
            <v>BUKS045387</v>
          </cell>
          <cell r="W6886">
            <v>44534</v>
          </cell>
          <cell r="Z6886">
            <v>1</v>
          </cell>
        </row>
        <row r="6887">
          <cell r="E6887" t="str">
            <v>NAYA MORE, RAMGRAH</v>
          </cell>
          <cell r="G6887">
            <v>9334469245</v>
          </cell>
          <cell r="K6887" t="str">
            <v>BUKS045388</v>
          </cell>
          <cell r="W6887">
            <v>44534</v>
          </cell>
          <cell r="Z6887">
            <v>1</v>
          </cell>
        </row>
        <row r="6888">
          <cell r="E6888" t="str">
            <v>ORMANJHI, RANCHI</v>
          </cell>
          <cell r="G6888">
            <v>9102839411</v>
          </cell>
          <cell r="K6888" t="str">
            <v>BSBS030506</v>
          </cell>
          <cell r="W6888">
            <v>44534</v>
          </cell>
          <cell r="Z6888">
            <v>40467</v>
          </cell>
        </row>
        <row r="6889">
          <cell r="E6889" t="str">
            <v>SADAR HOSPITAL, BOKARO, C/O L &amp; T LTD. BOKARO, JHARKHAND
C/O L &amp; T LTD. BOKARO, JHARKHAND
000000</v>
          </cell>
          <cell r="G6889">
            <v>9934108164</v>
          </cell>
          <cell r="K6889" t="str">
            <v>BUBS045933</v>
          </cell>
          <cell r="W6889">
            <v>44534</v>
          </cell>
          <cell r="Z6889">
            <v>1149</v>
          </cell>
        </row>
        <row r="6890">
          <cell r="E6890" t="str">
            <v>PEPARWAR, KHILADI</v>
          </cell>
          <cell r="G6890">
            <v>9006617909</v>
          </cell>
          <cell r="K6890" t="str">
            <v>BRKD220111</v>
          </cell>
          <cell r="W6890">
            <v>44534</v>
          </cell>
          <cell r="Z6890">
            <v>5262</v>
          </cell>
        </row>
        <row r="6891">
          <cell r="E6891" t="str">
            <v>URMILA TOWER, ROOM NO. 805, DHANBAD</v>
          </cell>
          <cell r="G6891">
            <v>9835747740</v>
          </cell>
          <cell r="K6891" t="str">
            <v>BTGD162296</v>
          </cell>
          <cell r="W6891">
            <v>44534</v>
          </cell>
          <cell r="Z6891">
            <v>672</v>
          </cell>
        </row>
        <row r="6892">
          <cell r="E6892" t="str">
            <v>MANJULA ENTERPRISES, KOKAR INDUSTRIAL AREA KOKAR</v>
          </cell>
          <cell r="G6892">
            <v>9431583027</v>
          </cell>
          <cell r="K6892" t="str">
            <v>BUFC372952</v>
          </cell>
          <cell r="W6892">
            <v>44533</v>
          </cell>
          <cell r="Z6892">
            <v>1</v>
          </cell>
        </row>
        <row r="6893">
          <cell r="E6893" t="str">
            <v>NAGARI, RANCHI
834006</v>
          </cell>
          <cell r="G6893">
            <v>7255848442</v>
          </cell>
          <cell r="K6893" t="str">
            <v>BRAC372524</v>
          </cell>
          <cell r="W6893">
            <v>44533</v>
          </cell>
          <cell r="Z6893">
            <v>11309</v>
          </cell>
        </row>
        <row r="6894">
          <cell r="E6894" t="str">
            <v>SHEETLA PRASAD SINGH,, MISHRA PADA, NEAR DURGA MANDIR,, JHARIA, DHANBAD - 828 111, JHARKHAND.</v>
          </cell>
          <cell r="G6894">
            <v>7644045555</v>
          </cell>
          <cell r="K6894" t="str">
            <v>BTKD162112</v>
          </cell>
          <cell r="W6894">
            <v>44533</v>
          </cell>
          <cell r="Z6894">
            <v>3547</v>
          </cell>
        </row>
        <row r="6895">
          <cell r="E6895" t="str">
            <v>DHANBAD</v>
          </cell>
          <cell r="G6895">
            <v>9263634493</v>
          </cell>
          <cell r="K6895" t="str">
            <v>BTCD162159</v>
          </cell>
          <cell r="W6895">
            <v>44533</v>
          </cell>
          <cell r="Z6895">
            <v>2671</v>
          </cell>
        </row>
        <row r="6896">
          <cell r="E6896" t="str">
            <v>BAGSUMA,GOVINDPUR, DHANBAD
GT ROAD, BAGSUMA
828109</v>
          </cell>
          <cell r="G6896">
            <v>9835191288</v>
          </cell>
          <cell r="K6896" t="str">
            <v>BTJC377259</v>
          </cell>
          <cell r="W6896">
            <v>44533</v>
          </cell>
          <cell r="Z6896">
            <v>6164</v>
          </cell>
        </row>
        <row r="6897">
          <cell r="E6897" t="str">
            <v>DHANBAD</v>
          </cell>
          <cell r="G6897">
            <v>9263634493</v>
          </cell>
          <cell r="K6897" t="str">
            <v>BTCD162159</v>
          </cell>
          <cell r="W6897">
            <v>44533</v>
          </cell>
          <cell r="Z6897">
            <v>2671</v>
          </cell>
        </row>
        <row r="6898">
          <cell r="E6898" t="str">
            <v>NTA LODNA, DHANBAD</v>
          </cell>
          <cell r="G6898">
            <v>7644045555</v>
          </cell>
          <cell r="K6898" t="str">
            <v>BULD162559</v>
          </cell>
          <cell r="W6898">
            <v>44533</v>
          </cell>
          <cell r="Z6898">
            <v>3110</v>
          </cell>
        </row>
        <row r="6899">
          <cell r="E6899" t="str">
            <v>GAYA, BIHAR</v>
          </cell>
          <cell r="G6899">
            <v>9546199380</v>
          </cell>
          <cell r="K6899" t="str">
            <v>BRDD161021</v>
          </cell>
          <cell r="W6899">
            <v>44532</v>
          </cell>
          <cell r="Z6899">
            <v>866</v>
          </cell>
        </row>
        <row r="6900">
          <cell r="E6900" t="str">
            <v>KHURPANIA, KHASHMAHAL, PHUSHRO</v>
          </cell>
          <cell r="G6900">
            <v>8757876999</v>
          </cell>
          <cell r="K6900" t="str">
            <v>BTHD162350</v>
          </cell>
          <cell r="W6900">
            <v>44532</v>
          </cell>
          <cell r="Z6900">
            <v>1</v>
          </cell>
        </row>
        <row r="6901">
          <cell r="E6901" t="str">
            <v>KATHITAND, RANCHI</v>
          </cell>
          <cell r="G6901">
            <v>7904455688</v>
          </cell>
          <cell r="K6901" t="str">
            <v>BSLD230361</v>
          </cell>
          <cell r="W6901">
            <v>44531</v>
          </cell>
          <cell r="Z6901">
            <v>1536</v>
          </cell>
        </row>
        <row r="6902">
          <cell r="E6902" t="str">
            <v>BARWADA, DHANBAD</v>
          </cell>
          <cell r="G6902">
            <v>9384385095</v>
          </cell>
          <cell r="K6902" t="str">
            <v>BRKD230139</v>
          </cell>
          <cell r="W6902">
            <v>44531</v>
          </cell>
          <cell r="Z6902">
            <v>3565</v>
          </cell>
        </row>
        <row r="6903">
          <cell r="E6903" t="str">
            <v>11 PINJRAPOLE, HARMU ROAD, RANCHI
11 PINJRAPOLE, HARMU ROAD, RANCHI
834001
MAHILONG, TATISILWAY</v>
          </cell>
          <cell r="G6903">
            <v>9709000070</v>
          </cell>
          <cell r="K6903" t="str">
            <v>BNCC370425</v>
          </cell>
          <cell r="W6903">
            <v>44531</v>
          </cell>
          <cell r="Z6903">
            <v>56342</v>
          </cell>
        </row>
        <row r="6904">
          <cell r="E6904" t="str">
            <v>NAGRI,RANCHI
835202
RANCHI</v>
          </cell>
          <cell r="G6904">
            <v>8877024924</v>
          </cell>
          <cell r="K6904" t="str">
            <v>BMJS040004</v>
          </cell>
          <cell r="W6904">
            <v>44530</v>
          </cell>
          <cell r="Z6904">
            <v>18430</v>
          </cell>
        </row>
        <row r="6905">
          <cell r="E6905" t="str">
            <v>KAARO SUBHASH NAGAR, DHANBAD</v>
          </cell>
          <cell r="G6905">
            <v>9843829993</v>
          </cell>
          <cell r="K6905" t="str">
            <v>BTFD162243</v>
          </cell>
          <cell r="W6905">
            <v>44530</v>
          </cell>
          <cell r="Z6905">
            <v>2795</v>
          </cell>
        </row>
        <row r="6906">
          <cell r="E6906" t="str">
            <v>P.O.+P.S. - GURPA, DIST- GAYA, BIHAR</v>
          </cell>
          <cell r="G6906">
            <v>9934799633</v>
          </cell>
          <cell r="K6906" t="str">
            <v>BRED161131</v>
          </cell>
          <cell r="W6906">
            <v>44529</v>
          </cell>
          <cell r="Z6906">
            <v>3094</v>
          </cell>
        </row>
        <row r="6907">
          <cell r="E6907" t="str">
            <v>MANDU, RAMGARH
JAISWAL COLONY, THANA CHOW,, RAMGARH CANTT. DIST. RAMGARH, JHARKHAND
825316
MANDU</v>
          </cell>
          <cell r="G6907">
            <v>7979930284</v>
          </cell>
          <cell r="K6907" t="str">
            <v>BTLS039719</v>
          </cell>
          <cell r="W6907">
            <v>44529</v>
          </cell>
          <cell r="Z6907">
            <v>3310</v>
          </cell>
        </row>
        <row r="6908">
          <cell r="E6908" t="str">
            <v>TUPUDANA INDUSTRIAL AREA, RANCHI
PLOT NO. - 45 &amp; 46, TUPUDAN AINDUSTRIAL AREA, TUPUDANA, HATIA, RANCHI
834003
TIPUDANA INDUSTRIAL AREA</v>
          </cell>
          <cell r="G6908">
            <v>7717734248</v>
          </cell>
          <cell r="K6908" t="str">
            <v>BQBS033819</v>
          </cell>
          <cell r="W6908">
            <v>44528</v>
          </cell>
          <cell r="Z6908">
            <v>22449</v>
          </cell>
        </row>
        <row r="6909">
          <cell r="E6909" t="str">
            <v>KOKAR INDUSTRIAL AREA,RANCHI
834002
KOKAR INDUSTRIAL AREA</v>
          </cell>
          <cell r="G6909">
            <v>9771441275</v>
          </cell>
          <cell r="K6909" t="str">
            <v>BRKC371988</v>
          </cell>
          <cell r="W6909">
            <v>44527</v>
          </cell>
          <cell r="Z6909">
            <v>6588</v>
          </cell>
        </row>
        <row r="6910">
          <cell r="E6910" t="str">
            <v>PALAMU DAIRY PROJECT, VILL- GANKI</v>
          </cell>
          <cell r="G6910">
            <v>9410009258</v>
          </cell>
          <cell r="K6910" t="str">
            <v>BULC370926</v>
          </cell>
          <cell r="W6910">
            <v>44527</v>
          </cell>
          <cell r="Z6910">
            <v>1</v>
          </cell>
        </row>
        <row r="6911">
          <cell r="E6911" t="str">
            <v>PALAMU DAIRY PROJECT, VILL- GANKI</v>
          </cell>
          <cell r="G6911">
            <v>9410009258</v>
          </cell>
          <cell r="K6911" t="str">
            <v>BULC370790</v>
          </cell>
          <cell r="W6911">
            <v>44527</v>
          </cell>
          <cell r="Z6911">
            <v>1</v>
          </cell>
        </row>
        <row r="6912">
          <cell r="E6912" t="str">
            <v>MANJULA ENTERPRISES, KOKAR INDUSTRIAL AREA KOKAR</v>
          </cell>
          <cell r="G6912">
            <v>9431583027</v>
          </cell>
          <cell r="K6912" t="str">
            <v>BUFC372952</v>
          </cell>
          <cell r="W6912">
            <v>44527</v>
          </cell>
          <cell r="Z6912">
            <v>0</v>
          </cell>
        </row>
        <row r="6913">
          <cell r="E6913" t="str">
            <v>BEHIND PIPARWAR, CHATRA</v>
          </cell>
          <cell r="G6913">
            <v>9523176607</v>
          </cell>
          <cell r="K6913" t="str">
            <v>BQHC371278</v>
          </cell>
          <cell r="W6913">
            <v>44527</v>
          </cell>
          <cell r="Z6913">
            <v>1</v>
          </cell>
        </row>
        <row r="6914">
          <cell r="E6914" t="str">
            <v>NAMKUM INDUSTRIAL AREA,RANCHI
834010</v>
          </cell>
          <cell r="G6914">
            <v>9386408111</v>
          </cell>
          <cell r="K6914" t="str">
            <v>BRHS035337</v>
          </cell>
          <cell r="W6914">
            <v>44526</v>
          </cell>
          <cell r="Z6914">
            <v>5475</v>
          </cell>
        </row>
        <row r="6915">
          <cell r="E6915" t="str">
            <v>NAMKUM INDUSTRIAL AREA,RANCHI
834010</v>
          </cell>
          <cell r="G6915">
            <v>9386408111</v>
          </cell>
          <cell r="K6915" t="str">
            <v>GOCC370403</v>
          </cell>
          <cell r="W6915">
            <v>44526</v>
          </cell>
          <cell r="Z6915">
            <v>12483</v>
          </cell>
        </row>
        <row r="6916">
          <cell r="E6916" t="str">
            <v>NAMKUN INDUSTRIAL AREA,RANCHI
834010</v>
          </cell>
          <cell r="G6916">
            <v>9431109899</v>
          </cell>
          <cell r="K6916" t="str">
            <v>BUDS034771</v>
          </cell>
          <cell r="W6916">
            <v>44526</v>
          </cell>
          <cell r="Z6916">
            <v>0</v>
          </cell>
        </row>
        <row r="6917">
          <cell r="E6917" t="str">
            <v>ARGADA ROAD, BINJHAR, P.O. - MARAR, RAMGARH
829117</v>
          </cell>
          <cell r="G6917">
            <v>8294504879</v>
          </cell>
          <cell r="K6917" t="str">
            <v>BSCS037449</v>
          </cell>
          <cell r="W6917">
            <v>44526</v>
          </cell>
          <cell r="Z6917">
            <v>11611</v>
          </cell>
        </row>
        <row r="6918">
          <cell r="E6918" t="str">
            <v>BASTAKOLA, DHANBAD</v>
          </cell>
          <cell r="G6918">
            <v>6203369720</v>
          </cell>
          <cell r="K6918" t="str">
            <v>BUKD162535</v>
          </cell>
          <cell r="W6918">
            <v>44526</v>
          </cell>
          <cell r="Z6918">
            <v>2100</v>
          </cell>
        </row>
        <row r="6919">
          <cell r="E6919" t="str">
            <v>C/O - SUJIT KUMAR, SAHAJANAND NAGAR, H. NO. -121, RANI ROAD, BHUDA, BARMASIA,, DHANBAD</v>
          </cell>
          <cell r="G6919">
            <v>8797636128</v>
          </cell>
          <cell r="K6919" t="str">
            <v>BTED200706</v>
          </cell>
          <cell r="W6919">
            <v>44526</v>
          </cell>
          <cell r="Z6919">
            <v>2742</v>
          </cell>
        </row>
        <row r="6920">
          <cell r="E6920" t="str">
            <v>BALIDIH INDUSTRIAL AREA,BOKARO
PLOT NO. - A/2 (P) INDUSTRIAL AREA, BALIDIH BOKARO STEEL CITY - 14, BOKARO
827014
BOKARO INDUSTRIAL ESTATE</v>
          </cell>
          <cell r="G6920">
            <v>7992338710</v>
          </cell>
          <cell r="K6920" t="str">
            <v>BSJS035946</v>
          </cell>
          <cell r="W6920">
            <v>44526</v>
          </cell>
          <cell r="Z6920">
            <v>9489</v>
          </cell>
        </row>
        <row r="6921">
          <cell r="E6921" t="str">
            <v>BAZAR SAMITI,RAMGARH
829122</v>
          </cell>
          <cell r="G6921">
            <v>9103498679</v>
          </cell>
          <cell r="K6921" t="str">
            <v>BSBC375576</v>
          </cell>
          <cell r="W6921">
            <v>44525</v>
          </cell>
          <cell r="Z6921">
            <v>4945</v>
          </cell>
        </row>
        <row r="6922">
          <cell r="E6922" t="str">
            <v>BAZAR SAMITI,RAMGARH
829122</v>
          </cell>
          <cell r="G6922">
            <v>9103498679</v>
          </cell>
          <cell r="K6922" t="str">
            <v>BTGC379081</v>
          </cell>
          <cell r="W6922">
            <v>44525</v>
          </cell>
          <cell r="Z6922">
            <v>2142</v>
          </cell>
        </row>
        <row r="6923">
          <cell r="E6923" t="str">
            <v>TUPUDANA INDUSTRIAL AREA, RANCHI
PLOT NO. 114, TUPUDANA INDUSTRIAL AREA, TUPUDANA,HATIA, RANCHI
834002
RANCHI</v>
          </cell>
          <cell r="G6923">
            <v>8709670947</v>
          </cell>
          <cell r="K6923">
            <v>123434</v>
          </cell>
          <cell r="W6923">
            <v>44524</v>
          </cell>
          <cell r="Z6923">
            <v>0</v>
          </cell>
        </row>
        <row r="6924">
          <cell r="E6924" t="str">
            <v>TUPUDANA INDUSTRIAL AREA, RANCHI
PLOT NO. 114, TUPUDANA INDUSTRIAL AREA, TUPUDANA,HATIA, RANCHI
834002
RANCHI</v>
          </cell>
          <cell r="G6924">
            <v>8709670947</v>
          </cell>
          <cell r="K6924" t="str">
            <v>BNAS040245</v>
          </cell>
          <cell r="W6924">
            <v>44524</v>
          </cell>
          <cell r="Z6924">
            <v>42217</v>
          </cell>
        </row>
        <row r="6925">
          <cell r="E6925" t="str">
            <v>CHANDWAY CHOWK,RANCHI
834006</v>
          </cell>
          <cell r="G6925">
            <v>9631673800</v>
          </cell>
          <cell r="K6925" t="str">
            <v>BRAC372352</v>
          </cell>
          <cell r="W6925">
            <v>44524</v>
          </cell>
          <cell r="Z6925">
            <v>5322</v>
          </cell>
        </row>
        <row r="6926">
          <cell r="E6926" t="str">
            <v>TUPUDANA INDUSTRIAL AREA, RANCHI
PLOT NO. 114, TUPUDANA INDUSTRIAL AREA, TUPUDANA,HATIA, RANCHI
834002
RANCHI</v>
          </cell>
          <cell r="G6926">
            <v>8709670947</v>
          </cell>
          <cell r="K6926" t="str">
            <v>GOKS040088</v>
          </cell>
          <cell r="W6926">
            <v>44524</v>
          </cell>
          <cell r="Z6926">
            <v>29788</v>
          </cell>
        </row>
        <row r="6927">
          <cell r="E6927" t="str">
            <v>KATHITAR,RANCHI
KATHITAR,RANCHI
834004
KATHITAR,</v>
          </cell>
          <cell r="G6927">
            <v>7004709540</v>
          </cell>
          <cell r="K6927" t="str">
            <v>GPGC370774</v>
          </cell>
          <cell r="W6927">
            <v>44524</v>
          </cell>
          <cell r="Z6927">
            <v>9892</v>
          </cell>
        </row>
        <row r="6928">
          <cell r="E6928" t="str">
            <v>DHANBAD</v>
          </cell>
          <cell r="G6928">
            <v>6207308280</v>
          </cell>
          <cell r="K6928" t="str">
            <v>BTED162231</v>
          </cell>
          <cell r="W6928">
            <v>44524</v>
          </cell>
          <cell r="Z6928">
            <v>2695</v>
          </cell>
        </row>
        <row r="6929">
          <cell r="E6929" t="str">
            <v>BARWADA, DHANBAD</v>
          </cell>
          <cell r="G6929">
            <v>9384385095</v>
          </cell>
          <cell r="K6929" t="str">
            <v>BRKD230139</v>
          </cell>
          <cell r="W6929">
            <v>44524</v>
          </cell>
          <cell r="Z6929">
            <v>3559</v>
          </cell>
        </row>
        <row r="6930">
          <cell r="E6930" t="str">
            <v>HOSHIR GIDDI,RAMGARH
NEAR P.N. BANK MAIN ROAD, RAMGARH CANTT. 829122
829110</v>
          </cell>
          <cell r="G6930">
            <v>8789325754</v>
          </cell>
          <cell r="K6930" t="str">
            <v>BRHS035368</v>
          </cell>
          <cell r="W6930">
            <v>44523</v>
          </cell>
          <cell r="Z6930">
            <v>13036</v>
          </cell>
        </row>
        <row r="6931">
          <cell r="E6931" t="str">
            <v>HOSHIR GIDDI,RAMGARH
NEAR P.N. BANK MAIN ROAD, RAMGARH CANTT. 829122
829110</v>
          </cell>
          <cell r="G6931">
            <v>8789315754</v>
          </cell>
          <cell r="K6931" t="str">
            <v>GPJS030042</v>
          </cell>
          <cell r="W6931">
            <v>44523</v>
          </cell>
          <cell r="Z6931">
            <v>27118</v>
          </cell>
        </row>
        <row r="6932">
          <cell r="E6932" t="str">
            <v>RAMGARH SPONGE IRON PVT LTD VILLAGE:HOSHIR GIDDI-POHAZARIBAGH(DT)JHARKHAND IND
829110</v>
          </cell>
          <cell r="G6932">
            <v>8789325754</v>
          </cell>
          <cell r="K6932" t="str">
            <v>BKCS040470</v>
          </cell>
          <cell r="W6932">
            <v>44523</v>
          </cell>
          <cell r="Z6932">
            <v>33923</v>
          </cell>
        </row>
        <row r="6933">
          <cell r="E6933" t="str">
            <v>AT: SENEGARHA, P.O-RABODH, P.S-GIDDI,(RAMGARH),, DISTT. HAZARIBAGH,JHARKHAND-825330
829108
AT: SENEGARHA, P.O-RABODH, P.S-GIDDI,(RAMGARH),</v>
          </cell>
          <cell r="G6933">
            <v>9065945403</v>
          </cell>
          <cell r="K6933" t="str">
            <v>BQES030978</v>
          </cell>
          <cell r="W6933">
            <v>44523</v>
          </cell>
          <cell r="Z6933">
            <v>17823</v>
          </cell>
        </row>
        <row r="6934">
          <cell r="E6934" t="str">
            <v>AT: SENEGARHA, P.O-RABODH, P.S-GIDDI,(RAMGARH),, DISTT. HAZARIBAGH,JHARKHAND-825330
829108
AT: SENEGARHA, P.O-RABODH, P.S-GIDDI,(RAMGARH),</v>
          </cell>
          <cell r="G6934">
            <v>9006877583</v>
          </cell>
          <cell r="K6934" t="str">
            <v>BRAS033261</v>
          </cell>
          <cell r="W6934">
            <v>44523</v>
          </cell>
          <cell r="Z6934">
            <v>12396</v>
          </cell>
        </row>
        <row r="6935">
          <cell r="E6935" t="str">
            <v>AT: SENEGARHA, P.O-RABODH, P.S-GIDDI,(RAMGARH),, DISTT. HAZARIBAGH,JHARKHAND-825330
829108
AT: SENEGARHA, P.O-RABODH, P.S-GIDDI,(RAMGARH),</v>
          </cell>
          <cell r="G6935">
            <v>9006877583</v>
          </cell>
          <cell r="K6935" t="str">
            <v>BSCS037349</v>
          </cell>
          <cell r="W6935">
            <v>44523</v>
          </cell>
          <cell r="Z6935">
            <v>10332</v>
          </cell>
        </row>
        <row r="6936">
          <cell r="E6936" t="str">
            <v>KATHITAR,RANCHI
KATHITAR,RANCHI
834004
KATHITAR,</v>
          </cell>
          <cell r="G6936">
            <v>7004709540</v>
          </cell>
          <cell r="K6936" t="str">
            <v>GPGC370774</v>
          </cell>
          <cell r="W6936">
            <v>44523</v>
          </cell>
          <cell r="Z6936">
            <v>9690</v>
          </cell>
        </row>
        <row r="6937">
          <cell r="E6937" t="str">
            <v>BASTAWLA DHANBAD</v>
          </cell>
          <cell r="G6937">
            <v>9550053031</v>
          </cell>
          <cell r="K6937" t="str">
            <v>BTJD162046</v>
          </cell>
          <cell r="W6937">
            <v>44523</v>
          </cell>
          <cell r="Z6937">
            <v>3057</v>
          </cell>
        </row>
        <row r="6938">
          <cell r="E6938" t="str">
            <v>KATHITAR,RANCHI
KATHITAR,RANCHI
834004
KATHITAR,</v>
          </cell>
          <cell r="G6938">
            <v>6203721760</v>
          </cell>
          <cell r="K6938" t="str">
            <v>BSFC376340</v>
          </cell>
          <cell r="W6938">
            <v>44523</v>
          </cell>
          <cell r="Z6938">
            <v>2447</v>
          </cell>
        </row>
        <row r="6939">
          <cell r="E6939" t="str">
            <v>ASHOK NAGAR, RANCHI</v>
          </cell>
          <cell r="G6939">
            <v>9471356821</v>
          </cell>
          <cell r="K6939" t="str">
            <v>BPLD200068</v>
          </cell>
          <cell r="W6939">
            <v>44523</v>
          </cell>
          <cell r="Z6939">
            <v>3964</v>
          </cell>
        </row>
        <row r="6940">
          <cell r="E6940" t="str">
            <v>LOHARDAGAH</v>
          </cell>
          <cell r="G6940">
            <v>6203529137</v>
          </cell>
          <cell r="K6940" t="str">
            <v>BUFS046839</v>
          </cell>
          <cell r="W6940">
            <v>44522</v>
          </cell>
          <cell r="Z6940">
            <v>0</v>
          </cell>
        </row>
        <row r="6941">
          <cell r="E6941" t="str">
            <v>SANDI, ORMANJHI</v>
          </cell>
          <cell r="G6941">
            <v>9102839411</v>
          </cell>
          <cell r="K6941" t="str">
            <v>BJBS033506</v>
          </cell>
          <cell r="W6941">
            <v>44522</v>
          </cell>
          <cell r="Z6941">
            <v>40339</v>
          </cell>
        </row>
        <row r="6942">
          <cell r="E6942" t="str">
            <v>NTA LODNA, DHANBAD</v>
          </cell>
          <cell r="G6942">
            <v>7644045555</v>
          </cell>
          <cell r="K6942" t="str">
            <v>BULD162559</v>
          </cell>
          <cell r="W6942">
            <v>44522</v>
          </cell>
          <cell r="Z6942">
            <v>2649</v>
          </cell>
        </row>
        <row r="6943">
          <cell r="E6943">
            <v>0</v>
          </cell>
          <cell r="G6943">
            <v>9931133220</v>
          </cell>
          <cell r="K6943" t="str">
            <v>BRKD120213</v>
          </cell>
          <cell r="W6943">
            <v>44521</v>
          </cell>
          <cell r="Z6943">
            <v>384</v>
          </cell>
        </row>
        <row r="6944">
          <cell r="E6944" t="str">
            <v>BALIDIH INDUSTRIAL AREA, BOKARO
BYE PASS ROAD, CHAS, BOKARO, JHARKHAND.
827014</v>
          </cell>
          <cell r="G6944">
            <v>9546488001</v>
          </cell>
          <cell r="K6944" t="str">
            <v>BRCC373034</v>
          </cell>
          <cell r="W6944">
            <v>44520</v>
          </cell>
          <cell r="Z6944">
            <v>7238</v>
          </cell>
        </row>
        <row r="6945">
          <cell r="E6945" t="str">
            <v>BARA BAZAR, WEST BENGAL</v>
          </cell>
          <cell r="G6945">
            <v>8429320688</v>
          </cell>
          <cell r="K6945" t="str">
            <v>BRJD120198</v>
          </cell>
          <cell r="W6945">
            <v>44520</v>
          </cell>
          <cell r="Z6945">
            <v>733</v>
          </cell>
        </row>
        <row r="6946">
          <cell r="E6946" t="str">
            <v>BASTAKOLA, DHANBAD</v>
          </cell>
          <cell r="G6946">
            <v>9550053031</v>
          </cell>
          <cell r="K6946" t="str">
            <v>BUKD162535</v>
          </cell>
          <cell r="W6946">
            <v>44520</v>
          </cell>
          <cell r="Z6946">
            <v>2383</v>
          </cell>
        </row>
        <row r="6947">
          <cell r="E6947" t="str">
            <v>JUMRI TELAIYA</v>
          </cell>
          <cell r="G6947">
            <v>9709270937</v>
          </cell>
          <cell r="K6947" t="str">
            <v>BUKC370499</v>
          </cell>
          <cell r="W6947">
            <v>44518</v>
          </cell>
          <cell r="Z6947">
            <v>2650</v>
          </cell>
        </row>
        <row r="6948">
          <cell r="E6948" t="str">
            <v>KOKAR, RANCHI</v>
          </cell>
          <cell r="G6948">
            <v>8051191796</v>
          </cell>
          <cell r="K6948" t="str">
            <v>BRGD161233</v>
          </cell>
          <cell r="W6948">
            <v>44518</v>
          </cell>
          <cell r="Z6948">
            <v>8048</v>
          </cell>
        </row>
        <row r="6949">
          <cell r="E6949" t="str">
            <v>BIHAR,</v>
          </cell>
          <cell r="G6949">
            <v>9718681124</v>
          </cell>
          <cell r="K6949" t="str">
            <v>BRLD160756</v>
          </cell>
          <cell r="W6949">
            <v>44518</v>
          </cell>
          <cell r="Z6949">
            <v>3622</v>
          </cell>
        </row>
        <row r="6950">
          <cell r="E6950" t="str">
            <v>DHANBAD</v>
          </cell>
          <cell r="G6950">
            <v>8102325605</v>
          </cell>
          <cell r="K6950" t="str">
            <v>BSGD161904</v>
          </cell>
          <cell r="W6950">
            <v>44517</v>
          </cell>
          <cell r="Z6950">
            <v>1272</v>
          </cell>
        </row>
        <row r="6951">
          <cell r="E6951" t="str">
            <v>RAVULA SHYAM SUNDER REDDY, HOUSE NO. 3-5-196/1, ROAD NO. 5M, KRISHNANAGAR COLONY, MOULALI, HYDRABAD</v>
          </cell>
          <cell r="G6951">
            <v>7751812111</v>
          </cell>
          <cell r="K6951" t="str">
            <v>BTCD162162</v>
          </cell>
          <cell r="W6951">
            <v>44517</v>
          </cell>
          <cell r="Z6951">
            <v>2160</v>
          </cell>
        </row>
        <row r="6952">
          <cell r="E6952" t="str">
            <v>KATRAS DHANBAD</v>
          </cell>
          <cell r="G6952">
            <v>8210106692</v>
          </cell>
          <cell r="K6952" t="str">
            <v>BRBD160901</v>
          </cell>
          <cell r="W6952">
            <v>44517</v>
          </cell>
          <cell r="Z6952">
            <v>2100</v>
          </cell>
        </row>
        <row r="6953">
          <cell r="E6953" t="str">
            <v>DHANBAD</v>
          </cell>
          <cell r="G6953">
            <v>8102325605</v>
          </cell>
          <cell r="K6953" t="str">
            <v>BSGD161904</v>
          </cell>
          <cell r="W6953">
            <v>44517</v>
          </cell>
          <cell r="Z6953">
            <v>1272</v>
          </cell>
        </row>
        <row r="6954">
          <cell r="E6954" t="str">
            <v>MANDU, RAMGARH
JAISWAL COLONY, THANA CHOW,, RAMGARH CANTT. DIST. RAMGARH, JHARKHAND
825316
MANDU</v>
          </cell>
          <cell r="G6954">
            <v>7004242956</v>
          </cell>
          <cell r="K6954" t="str">
            <v>BTLS039719</v>
          </cell>
          <cell r="W6954">
            <v>44517</v>
          </cell>
          <cell r="Z6954">
            <v>0</v>
          </cell>
        </row>
        <row r="6955">
          <cell r="E6955" t="str">
            <v>REHLA,GARWA,JHARKHAND
822124
RANCHI</v>
          </cell>
          <cell r="G6955">
            <v>7004623399</v>
          </cell>
          <cell r="K6955" t="str">
            <v>BMFS031346</v>
          </cell>
          <cell r="W6955">
            <v>44517</v>
          </cell>
          <cell r="Z6955">
            <v>19252</v>
          </cell>
        </row>
        <row r="6956">
          <cell r="E6956" t="str">
            <v>MANDU, RAMGARH
JAISWAL COLONY, THANA CHOW,, RAMGARH CANTT. DIST. RAMGARH, JHARKHAND
825316
MANDU</v>
          </cell>
          <cell r="G6956">
            <v>7004242956</v>
          </cell>
          <cell r="K6956" t="str">
            <v>BTLS039787</v>
          </cell>
          <cell r="W6956">
            <v>44517</v>
          </cell>
          <cell r="Z6956">
            <v>4809</v>
          </cell>
        </row>
        <row r="6957">
          <cell r="E6957" t="str">
            <v>GROUND FLOOR, 8H AND 81, NATION PRINTERS, NAMKUM INDUSTRIAL AREA,, LOWADIH, RANCHI
GROUND FLOOR, 8H AND 81, NATION PRINTERS, NAMKUM INDUSTRIAL AREA,, LOWADIH, RANCHI
834010</v>
          </cell>
          <cell r="G6957">
            <v>9709225271</v>
          </cell>
          <cell r="K6957" t="str">
            <v>BRFC373676</v>
          </cell>
          <cell r="W6957">
            <v>44517</v>
          </cell>
          <cell r="Z6957">
            <v>7792</v>
          </cell>
        </row>
        <row r="6958">
          <cell r="E6958" t="str">
            <v>DHANBAD</v>
          </cell>
          <cell r="G6958">
            <v>9550053031</v>
          </cell>
          <cell r="K6958" t="str">
            <v>BTDD162186</v>
          </cell>
          <cell r="W6958">
            <v>44517</v>
          </cell>
          <cell r="Z6958">
            <v>3635</v>
          </cell>
        </row>
        <row r="6959">
          <cell r="E6959" t="str">
            <v>DHANBAD</v>
          </cell>
          <cell r="G6959">
            <v>9263634493</v>
          </cell>
          <cell r="K6959" t="str">
            <v>BTCD162159</v>
          </cell>
          <cell r="W6959">
            <v>44517</v>
          </cell>
          <cell r="Z6959">
            <v>2605</v>
          </cell>
        </row>
        <row r="6960">
          <cell r="E6960" t="str">
            <v>EANA COLLIEARY, JHARIYA</v>
          </cell>
          <cell r="G6960">
            <v>6200279030</v>
          </cell>
          <cell r="K6960" t="str">
            <v>BRID161336</v>
          </cell>
          <cell r="W6960">
            <v>44516</v>
          </cell>
          <cell r="Z6960">
            <v>2473</v>
          </cell>
        </row>
        <row r="6961">
          <cell r="E6961" t="str">
            <v>Chiturdih, Dhanbad.</v>
          </cell>
          <cell r="G6961">
            <v>7024084588</v>
          </cell>
          <cell r="K6961" t="str">
            <v>BTDD162192</v>
          </cell>
          <cell r="W6961">
            <v>44516</v>
          </cell>
          <cell r="Z6961">
            <v>1978</v>
          </cell>
        </row>
        <row r="6962">
          <cell r="E6962" t="str">
            <v>TOPA MINES, RAMGARH</v>
          </cell>
          <cell r="G6962">
            <v>9471109170</v>
          </cell>
          <cell r="K6962" t="str">
            <v>BSKD161467</v>
          </cell>
          <cell r="W6962">
            <v>44516</v>
          </cell>
          <cell r="Z6962">
            <v>5573</v>
          </cell>
        </row>
        <row r="6963">
          <cell r="E6963" t="str">
            <v>BHOWRA</v>
          </cell>
          <cell r="G6963">
            <v>9488821418</v>
          </cell>
          <cell r="K6963" t="str">
            <v>BUDD162713</v>
          </cell>
          <cell r="W6963">
            <v>44516</v>
          </cell>
          <cell r="Z6963">
            <v>167</v>
          </cell>
        </row>
        <row r="6964">
          <cell r="E6964" t="str">
            <v>BHOWRA, DHANBAD</v>
          </cell>
          <cell r="G6964">
            <v>8102325605</v>
          </cell>
          <cell r="K6964" t="str">
            <v>BSAD161597</v>
          </cell>
          <cell r="W6964">
            <v>44516</v>
          </cell>
          <cell r="Z6964">
            <v>688</v>
          </cell>
        </row>
        <row r="6965">
          <cell r="E6965" t="str">
            <v>DHANBAD JHARKHAND</v>
          </cell>
          <cell r="G6965">
            <v>6203533052</v>
          </cell>
          <cell r="K6965" t="str">
            <v>BQKD160115</v>
          </cell>
          <cell r="W6965">
            <v>44516</v>
          </cell>
          <cell r="Z6965">
            <v>1731</v>
          </cell>
        </row>
        <row r="6966">
          <cell r="E6966" t="str">
            <v>LODNA</v>
          </cell>
          <cell r="G6966">
            <v>9550053031</v>
          </cell>
          <cell r="K6966" t="str">
            <v>BQKD160099</v>
          </cell>
          <cell r="W6966">
            <v>44516</v>
          </cell>
          <cell r="Z6966">
            <v>0</v>
          </cell>
        </row>
        <row r="6967">
          <cell r="E6967" t="str">
            <v>BASKATOLA</v>
          </cell>
          <cell r="G6967">
            <v>9550053031</v>
          </cell>
          <cell r="K6967" t="str">
            <v>BULD162568</v>
          </cell>
          <cell r="W6967">
            <v>44516</v>
          </cell>
          <cell r="Z6967">
            <v>785</v>
          </cell>
        </row>
        <row r="6968">
          <cell r="E6968" t="str">
            <v>BAZAR SAMITI,RAMGARH
829122</v>
          </cell>
          <cell r="G6968">
            <v>9835764965</v>
          </cell>
          <cell r="K6968" t="str">
            <v>BTGC379081</v>
          </cell>
          <cell r="W6968">
            <v>44516</v>
          </cell>
          <cell r="Z6968">
            <v>2051</v>
          </cell>
        </row>
        <row r="6969">
          <cell r="E6969" t="str">
            <v>TUPUDANA INDUSTRIAL AREA, RANCHI
PLOT NO. - 45 &amp; 46, TUPUDAN AINDUSTRIAL AREA, TUPUDANA, HATIA, RANCHI
834003
TIPUDANA INDUSTRIAL AREA</v>
          </cell>
          <cell r="G6969">
            <v>8969744780</v>
          </cell>
          <cell r="K6969" t="str">
            <v>BQBS033819</v>
          </cell>
          <cell r="W6969">
            <v>44516</v>
          </cell>
          <cell r="Z6969">
            <v>22297</v>
          </cell>
        </row>
        <row r="6970">
          <cell r="E6970" t="str">
            <v>B7-PHASE-3, BALIDIH INDUSTRIAL AREA BALIDIH, BOKARO STEEL CITY BOKARO, JHARKHAND
SUNDARAM STEELS PVT. LTD, B-7 PHASE-III,BOKARO INDUSTRIAL AREA,BALIDIH, BOKARO
827014</v>
          </cell>
          <cell r="G6970">
            <v>8240009288</v>
          </cell>
          <cell r="K6970" t="str">
            <v>BTHS031467</v>
          </cell>
          <cell r="W6970">
            <v>44516</v>
          </cell>
          <cell r="Z6970">
            <v>5039</v>
          </cell>
        </row>
        <row r="6971">
          <cell r="E6971" t="str">
            <v>BALIDIH INDUSTRIAL AREA,BOKARO
PLOT NO. - A/2 (P) INDUSTRIAL AREA, BALIDIH BOKARO STEEL CITY - 14, BOKARO
827014
BOKARO INDUSTRIAL ESTATE</v>
          </cell>
          <cell r="G6971">
            <v>7992338710</v>
          </cell>
          <cell r="K6971" t="str">
            <v>BSJS035946</v>
          </cell>
          <cell r="W6971">
            <v>44516</v>
          </cell>
          <cell r="Z6971">
            <v>9338</v>
          </cell>
        </row>
        <row r="6972">
          <cell r="E6972" t="str">
            <v>ANA COLLERY, DHANBAD</v>
          </cell>
          <cell r="G6972">
            <v>9443954373</v>
          </cell>
          <cell r="K6972" t="str">
            <v>BPKD200025</v>
          </cell>
          <cell r="W6972">
            <v>44516</v>
          </cell>
          <cell r="Z6972">
            <v>2449</v>
          </cell>
        </row>
        <row r="6973">
          <cell r="E6973" t="str">
            <v>SUNDAR NAGAR, JAMSHEDPUR</v>
          </cell>
          <cell r="G6973">
            <v>9556546094</v>
          </cell>
          <cell r="K6973" t="str">
            <v>BUAD162625</v>
          </cell>
          <cell r="W6973">
            <v>44516</v>
          </cell>
          <cell r="Z6973">
            <v>1573</v>
          </cell>
        </row>
        <row r="6974">
          <cell r="E6974" t="str">
            <v>PATAN, PALAMU</v>
          </cell>
          <cell r="G6974">
            <v>9772702471</v>
          </cell>
          <cell r="K6974" t="str">
            <v>BQHO160408</v>
          </cell>
          <cell r="W6974">
            <v>44516</v>
          </cell>
          <cell r="Z6974">
            <v>245</v>
          </cell>
        </row>
        <row r="6975">
          <cell r="E6975" t="str">
            <v>NTA LODNA, DHANBAD</v>
          </cell>
          <cell r="G6975">
            <v>7644045555</v>
          </cell>
          <cell r="K6975" t="str">
            <v>BULD162559</v>
          </cell>
          <cell r="W6975">
            <v>44515</v>
          </cell>
          <cell r="Z6975">
            <v>2870</v>
          </cell>
        </row>
        <row r="6976">
          <cell r="E6976" t="str">
            <v>SHEETLA PRASAD SINGH,, MISHRA PADA, NEAR DURGA MANDIR,, JHARIA, DHANBAD - 828 111, JHARKHAND.</v>
          </cell>
          <cell r="G6976">
            <v>7644045555</v>
          </cell>
          <cell r="K6976" t="str">
            <v>BTDD162169</v>
          </cell>
          <cell r="W6976">
            <v>44515</v>
          </cell>
          <cell r="Z6976">
            <v>1633</v>
          </cell>
        </row>
        <row r="6977">
          <cell r="E6977" t="str">
            <v>SHEETLA PRASAD SINGH,, MISHRA PADA, NEAR DURGA MANDIR,, JHARIA, DHANBAD - 828 111, JHARKHAND.</v>
          </cell>
          <cell r="G6977">
            <v>7644045555</v>
          </cell>
          <cell r="K6977" t="str">
            <v>BTKD162112</v>
          </cell>
          <cell r="W6977">
            <v>44515</v>
          </cell>
          <cell r="Z6977">
            <v>3415</v>
          </cell>
        </row>
        <row r="6978">
          <cell r="E6978" t="str">
            <v>BASTAWLA DHANBAD</v>
          </cell>
          <cell r="G6978">
            <v>9550053031</v>
          </cell>
          <cell r="K6978" t="str">
            <v>BTJD162046</v>
          </cell>
          <cell r="W6978">
            <v>44515</v>
          </cell>
          <cell r="Z6978">
            <v>3047</v>
          </cell>
        </row>
        <row r="6979">
          <cell r="E6979" t="str">
            <v>GROUND FLOOR, 8H AND 81, NATION PRINTERS, NAMKUM INDUSTRIAL AREA,, LOWADIH, RANCHI
GROUND FLOOR, 8H AND 81, NATION PRINTERS, NAMKUM INDUSTRIAL AREA,, LOWADIH, RANCHI
834010</v>
          </cell>
          <cell r="G6979">
            <v>9709225271</v>
          </cell>
          <cell r="K6979" t="str">
            <v>BRFC373676</v>
          </cell>
          <cell r="W6979">
            <v>44515</v>
          </cell>
          <cell r="Z6979">
            <v>7754</v>
          </cell>
        </row>
        <row r="6980">
          <cell r="E6980" t="str">
            <v>BIT MESRA, RANCHI
835215
BIT MISRA, RANCHI</v>
          </cell>
          <cell r="G6980">
            <v>9693768894</v>
          </cell>
          <cell r="K6980" t="str">
            <v>BPHS030467</v>
          </cell>
          <cell r="W6980">
            <v>44515</v>
          </cell>
          <cell r="Z6980">
            <v>8027</v>
          </cell>
        </row>
        <row r="6981">
          <cell r="E6981" t="str">
            <v>DIBDIH, RANCHI
834002</v>
          </cell>
          <cell r="G6981">
            <v>7369007900</v>
          </cell>
          <cell r="K6981" t="str">
            <v>BTEC378588</v>
          </cell>
          <cell r="W6981">
            <v>44515</v>
          </cell>
          <cell r="Z6981">
            <v>1099</v>
          </cell>
        </row>
        <row r="6982">
          <cell r="E6982" t="str">
            <v>GHATOTAND, RAMGRAH</v>
          </cell>
          <cell r="G6982">
            <v>9204233196</v>
          </cell>
          <cell r="K6982" t="str">
            <v>GOES040388</v>
          </cell>
          <cell r="W6982">
            <v>44514</v>
          </cell>
          <cell r="Z6982">
            <v>9902</v>
          </cell>
        </row>
        <row r="6983">
          <cell r="E6983" t="str">
            <v>GHATOTAND, RAMGRAH</v>
          </cell>
          <cell r="G6983">
            <v>9204233196</v>
          </cell>
          <cell r="K6983" t="str">
            <v>GOES040388</v>
          </cell>
          <cell r="W6983">
            <v>44514</v>
          </cell>
          <cell r="Z6983">
            <v>8704</v>
          </cell>
        </row>
        <row r="6984">
          <cell r="E6984" t="str">
            <v>SIMDEGA</v>
          </cell>
          <cell r="G6984">
            <v>6203833614</v>
          </cell>
          <cell r="K6984" t="str">
            <v>BRCD160998</v>
          </cell>
          <cell r="W6984">
            <v>44514</v>
          </cell>
          <cell r="Z6984">
            <v>2510</v>
          </cell>
        </row>
        <row r="6985">
          <cell r="E6985" t="str">
            <v>SUNRISE COMPLEX, KATRAS ROAD,, MATKURIA, DHANBAD, JHARKHAND-826001, WORKS: BHELATAND, GOVINDPUR,, DHANBAD, JHARKHAND - 828109.
828109</v>
          </cell>
          <cell r="G6985">
            <v>7004746001</v>
          </cell>
          <cell r="K6985" t="str">
            <v>BTLS044130</v>
          </cell>
          <cell r="W6985">
            <v>44514</v>
          </cell>
          <cell r="Z6985">
            <v>7754</v>
          </cell>
        </row>
        <row r="6986">
          <cell r="E6986" t="str">
            <v>MARRAR RAMGRAH</v>
          </cell>
          <cell r="G6986">
            <v>7654107064</v>
          </cell>
          <cell r="K6986" t="str">
            <v>BHES030392</v>
          </cell>
          <cell r="W6986">
            <v>44513</v>
          </cell>
          <cell r="Z6986">
            <v>0</v>
          </cell>
        </row>
        <row r="6987">
          <cell r="E6987" t="str">
            <v>MARRAR RAMGRAH</v>
          </cell>
          <cell r="G6987">
            <v>7654107064</v>
          </cell>
          <cell r="K6987" t="str">
            <v>BQIS031848</v>
          </cell>
          <cell r="W6987">
            <v>44513</v>
          </cell>
          <cell r="Z6987">
            <v>32272</v>
          </cell>
        </row>
        <row r="6988">
          <cell r="E6988" t="str">
            <v>SHEKHPURA, BIHAR</v>
          </cell>
          <cell r="G6988">
            <v>9304172201</v>
          </cell>
          <cell r="K6988" t="str">
            <v>BTGL160455</v>
          </cell>
          <cell r="W6988">
            <v>44513</v>
          </cell>
          <cell r="Z6988">
            <v>3389</v>
          </cell>
        </row>
        <row r="6989">
          <cell r="E6989" t="str">
            <v>PALAMU,GARWA, JHARKHAND
822124
GARHWA ROAD, NEAR BCCL PALAMU,</v>
          </cell>
          <cell r="G6989">
            <v>8877136770</v>
          </cell>
          <cell r="K6989" t="str">
            <v>GOCS030806</v>
          </cell>
          <cell r="W6989">
            <v>44513</v>
          </cell>
          <cell r="Z6989">
            <v>15128</v>
          </cell>
        </row>
        <row r="6990">
          <cell r="E6990" t="str">
            <v>SHEKHPURA, BIHAR</v>
          </cell>
          <cell r="G6990">
            <v>9304172201</v>
          </cell>
          <cell r="K6990" t="str">
            <v>BULL160564</v>
          </cell>
          <cell r="W6990">
            <v>44513</v>
          </cell>
          <cell r="Z6990">
            <v>1912</v>
          </cell>
        </row>
        <row r="6991">
          <cell r="E6991" t="str">
            <v>REHLA, GARHWA ROAD, PALAMU D.T, JHARKHAND
PALAMU JHARKHAND 822124
INDIA</v>
          </cell>
          <cell r="G6991">
            <v>7004971081</v>
          </cell>
          <cell r="K6991" t="str">
            <v>BLFS031469</v>
          </cell>
          <cell r="W6991">
            <v>44513</v>
          </cell>
          <cell r="Z6991">
            <v>31825</v>
          </cell>
        </row>
        <row r="6992">
          <cell r="E6992" t="str">
            <v>REHLA,GARWA,JHARKHAND
822124
RANCHI</v>
          </cell>
          <cell r="G6992">
            <v>7004623399</v>
          </cell>
          <cell r="K6992" t="str">
            <v>GOIS031795</v>
          </cell>
          <cell r="W6992">
            <v>44513</v>
          </cell>
          <cell r="Z6992">
            <v>25065</v>
          </cell>
        </row>
        <row r="6993">
          <cell r="E6993" t="str">
            <v>REHLA,GARWA,JHARKHAND
822124
RANCHI</v>
          </cell>
          <cell r="G6993">
            <v>7004623399</v>
          </cell>
          <cell r="K6993" t="str">
            <v>BMFS031346</v>
          </cell>
          <cell r="W6993">
            <v>44513</v>
          </cell>
          <cell r="Z6993">
            <v>19211</v>
          </cell>
        </row>
        <row r="6994">
          <cell r="E6994" t="str">
            <v>SYAMDIH, KATRAS, DHANBAD</v>
          </cell>
          <cell r="G6994">
            <v>9835988493</v>
          </cell>
          <cell r="K6994" t="str">
            <v>BQCD160096</v>
          </cell>
          <cell r="W6994">
            <v>44513</v>
          </cell>
          <cell r="Z6994">
            <v>195</v>
          </cell>
        </row>
        <row r="6995">
          <cell r="E6995" t="str">
            <v>BASTAKOLA, DHANBAD</v>
          </cell>
          <cell r="G6995">
            <v>7667296002</v>
          </cell>
          <cell r="K6995" t="str">
            <v>BUKD162535</v>
          </cell>
          <cell r="W6995">
            <v>44513</v>
          </cell>
          <cell r="Z6995">
            <v>1953</v>
          </cell>
        </row>
        <row r="6996">
          <cell r="E6996" t="str">
            <v>DHANBAD</v>
          </cell>
          <cell r="G6996">
            <v>9550053031</v>
          </cell>
          <cell r="K6996" t="str">
            <v>BTDD162186</v>
          </cell>
          <cell r="W6996">
            <v>44513</v>
          </cell>
          <cell r="Z6996">
            <v>3589</v>
          </cell>
        </row>
        <row r="6997">
          <cell r="E6997" t="str">
            <v>DHANBAD</v>
          </cell>
          <cell r="G6997">
            <v>6203273412</v>
          </cell>
          <cell r="K6997" t="str">
            <v>BTFD162244</v>
          </cell>
          <cell r="W6997">
            <v>44513</v>
          </cell>
          <cell r="Z6997">
            <v>3779</v>
          </cell>
        </row>
        <row r="6998">
          <cell r="E6998" t="str">
            <v>KANKANI</v>
          </cell>
          <cell r="G6998">
            <v>8210106692</v>
          </cell>
          <cell r="K6998" t="str">
            <v>BRBD160892</v>
          </cell>
          <cell r="W6998">
            <v>44513</v>
          </cell>
          <cell r="Z6998">
            <v>5159</v>
          </cell>
        </row>
        <row r="6999">
          <cell r="E6999" t="str">
            <v>DHANBAD</v>
          </cell>
          <cell r="G6999">
            <v>6207308280</v>
          </cell>
          <cell r="K6999" t="str">
            <v>BTED162231</v>
          </cell>
          <cell r="W6999">
            <v>44513</v>
          </cell>
          <cell r="Z6999">
            <v>2632</v>
          </cell>
        </row>
        <row r="7000">
          <cell r="E7000" t="str">
            <v>KATRAS, DHANBAD</v>
          </cell>
          <cell r="G7000">
            <v>9113788032</v>
          </cell>
          <cell r="K7000" t="str">
            <v>BSKD161477</v>
          </cell>
          <cell r="W7000">
            <v>44513</v>
          </cell>
          <cell r="Z7000">
            <v>5525</v>
          </cell>
        </row>
        <row r="7001">
          <cell r="E7001" t="str">
            <v>RAVULA SHYAM SUNDER REDDY, HOUSE NO. 3-5-196/1, ROAD NO. 5M, KRISHNANAGAR COLONY, MOULALI, HYDRABAD</v>
          </cell>
          <cell r="G7001">
            <v>6203273412</v>
          </cell>
          <cell r="K7001" t="str">
            <v>BSCD161691</v>
          </cell>
          <cell r="W7001">
            <v>44513</v>
          </cell>
          <cell r="Z7001">
            <v>4616</v>
          </cell>
        </row>
        <row r="7002">
          <cell r="E7002" t="str">
            <v>KUSUNDA DHANBAD</v>
          </cell>
          <cell r="G7002">
            <v>8688007966</v>
          </cell>
          <cell r="K7002" t="str">
            <v>BRDD161036</v>
          </cell>
          <cell r="W7002">
            <v>44513</v>
          </cell>
          <cell r="Z7002">
            <v>4401</v>
          </cell>
        </row>
        <row r="7003">
          <cell r="E7003" t="str">
            <v>BASKATOLA</v>
          </cell>
          <cell r="G7003">
            <v>9550053031</v>
          </cell>
          <cell r="K7003" t="str">
            <v>BULD162577</v>
          </cell>
          <cell r="W7003">
            <v>44513</v>
          </cell>
          <cell r="Z7003">
            <v>1608</v>
          </cell>
        </row>
        <row r="7004">
          <cell r="E7004" t="str">
            <v>RANCHI PATNA ROAD
DEMOTAND
825301
HAZARIBAGH</v>
          </cell>
          <cell r="G7004">
            <v>7905424302</v>
          </cell>
          <cell r="K7004" t="str">
            <v>BSCS037531</v>
          </cell>
          <cell r="W7004">
            <v>44512</v>
          </cell>
          <cell r="Z7004">
            <v>10056</v>
          </cell>
        </row>
        <row r="7005">
          <cell r="E7005" t="str">
            <v>HAZARIBAGH</v>
          </cell>
          <cell r="G7005">
            <v>9431141152</v>
          </cell>
          <cell r="K7005" t="str">
            <v>BUKC370622</v>
          </cell>
          <cell r="W7005">
            <v>44512</v>
          </cell>
          <cell r="Z7005">
            <v>866</v>
          </cell>
        </row>
        <row r="7006">
          <cell r="E7006" t="str">
            <v>RANCHI PATNA ROAD
DEMOTAND
825301
HAZARIBAGH</v>
          </cell>
          <cell r="G7006">
            <v>6203465926</v>
          </cell>
          <cell r="K7006" t="str">
            <v>BIFS040367</v>
          </cell>
          <cell r="W7006">
            <v>44512</v>
          </cell>
          <cell r="Z7006">
            <v>18354</v>
          </cell>
        </row>
        <row r="7007">
          <cell r="E7007" t="str">
            <v>RANCHI</v>
          </cell>
          <cell r="G7007">
            <v>9973686006</v>
          </cell>
          <cell r="K7007" t="str">
            <v>BLIS031950</v>
          </cell>
          <cell r="W7007">
            <v>44512</v>
          </cell>
          <cell r="Z7007">
            <v>23206</v>
          </cell>
        </row>
        <row r="7008">
          <cell r="E7008" t="str">
            <v>KUSUNDA DHANBAD</v>
          </cell>
          <cell r="G7008">
            <v>8210106692</v>
          </cell>
          <cell r="K7008" t="str">
            <v>BQCD160129</v>
          </cell>
          <cell r="W7008">
            <v>44512</v>
          </cell>
          <cell r="Z7008">
            <v>7878</v>
          </cell>
        </row>
        <row r="7009">
          <cell r="E7009" t="str">
            <v>TUPUDANA INDUSTRIAL AREA, RANCHI
PLOT NO. - 45 &amp; 46, TUPUDAN AINDUSTRIAL AREA, TUPUDANA, HATIA, RANCHI
834003
TIPUDANA INDUSTRIAL AREA</v>
          </cell>
          <cell r="G7009">
            <v>8092355914</v>
          </cell>
          <cell r="K7009" t="str">
            <v>BJHET10090</v>
          </cell>
          <cell r="W7009">
            <v>44511</v>
          </cell>
          <cell r="Z7009">
            <v>0</v>
          </cell>
        </row>
        <row r="7010">
          <cell r="E7010" t="str">
            <v>TUPUDANA INDUSTRIAL AREA, RANCHI
PLOT NO. - 45 &amp; 46, TUPUDAN AINDUSTRIAL AREA, TUPUDANA, HATIA, RANCHI
834003
TIPUDANA INDUSTRIAL AREA</v>
          </cell>
          <cell r="G7010">
            <v>8969744780</v>
          </cell>
          <cell r="K7010" t="str">
            <v>BQBS033819</v>
          </cell>
          <cell r="W7010">
            <v>44511</v>
          </cell>
          <cell r="Z7010">
            <v>22218</v>
          </cell>
        </row>
        <row r="7011">
          <cell r="E7011" t="str">
            <v>NAWADA, BIHAR</v>
          </cell>
          <cell r="G7011">
            <v>7272956960</v>
          </cell>
          <cell r="K7011" t="str">
            <v>BSFD161799</v>
          </cell>
          <cell r="W7011">
            <v>44510</v>
          </cell>
          <cell r="Z7011">
            <v>1117</v>
          </cell>
        </row>
        <row r="7012">
          <cell r="E7012" t="str">
            <v>TUPUDANA INDUSTRIAL AREA, RANCHI
PLOT NO. 114, TUPUDANA INDUSTRIAL AREA, TUPUDANA,HATIA, RANCHI
834002
RANCHI</v>
          </cell>
          <cell r="G7012">
            <v>8709670947</v>
          </cell>
          <cell r="K7012" t="str">
            <v>GOKS040088</v>
          </cell>
          <cell r="W7012">
            <v>44509</v>
          </cell>
          <cell r="Z7012">
            <v>29508</v>
          </cell>
        </row>
        <row r="7013">
          <cell r="E7013" t="str">
            <v>TUPUDANA INDUSTRIAL AREA, RANCHI
PLOT NO. 114, TUPUDANA INDUSTRIAL AREA, TUPUDANA,HATIA, RANCHI
834002
RANCHI</v>
          </cell>
          <cell r="G7013">
            <v>8709670947</v>
          </cell>
          <cell r="K7013" t="str">
            <v>BNAS040245</v>
          </cell>
          <cell r="W7013">
            <v>44509</v>
          </cell>
          <cell r="Z7013">
            <v>41984</v>
          </cell>
        </row>
        <row r="7014">
          <cell r="E7014" t="str">
            <v>TUPUDANA INDUSTRIAL AREA, RANCHI
PLOT NO. 114, TUPUDANA INDUSTRIAL AREA, TUPUDANA,HATIA, RANCHI
834002
RANCHI</v>
          </cell>
          <cell r="G7014">
            <v>8709670947</v>
          </cell>
          <cell r="K7014">
            <v>123434</v>
          </cell>
          <cell r="W7014">
            <v>44509</v>
          </cell>
          <cell r="Z7014">
            <v>0</v>
          </cell>
        </row>
        <row r="7015">
          <cell r="E7015" t="str">
            <v>TATISIWAI INDUSTRIAL AREA, RANCHI
835103
TATISILWAY RANCHI</v>
          </cell>
          <cell r="G7015">
            <v>9934854302</v>
          </cell>
          <cell r="K7015" t="str">
            <v>BSAS036958</v>
          </cell>
          <cell r="W7015">
            <v>44509</v>
          </cell>
          <cell r="Z7015">
            <v>8040</v>
          </cell>
        </row>
        <row r="7016">
          <cell r="E7016" t="str">
            <v>GROUND FLOOR,, OFFICE NO.448A, ROAD NO.4, ASHOK NAGAR
GROUND FLOOR,, OFFICE NO.448A, ROAD NO.4, ASHOK NAGAR
829118
PLOT NO:- 47P, PATRATU INDUSTRIAL AREA</v>
          </cell>
          <cell r="G7016">
            <v>7541959323</v>
          </cell>
          <cell r="K7016" t="str">
            <v>GOGC370754</v>
          </cell>
          <cell r="W7016">
            <v>44508</v>
          </cell>
          <cell r="Z7016">
            <v>28519</v>
          </cell>
        </row>
        <row r="7017">
          <cell r="E7017" t="str">
            <v>DALADALI, RANCHUI</v>
          </cell>
          <cell r="G7017">
            <v>7992413342</v>
          </cell>
          <cell r="K7017" t="str">
            <v>BMJD200014</v>
          </cell>
          <cell r="W7017">
            <v>44508</v>
          </cell>
          <cell r="Z7017">
            <v>150</v>
          </cell>
        </row>
        <row r="7018">
          <cell r="E7018" t="str">
            <v>KAARO SUBHASH NAGAR, DHANBAD</v>
          </cell>
          <cell r="G7018">
            <v>9843829993</v>
          </cell>
          <cell r="K7018" t="str">
            <v>BTFD162243</v>
          </cell>
          <cell r="W7018">
            <v>44508</v>
          </cell>
          <cell r="Z7018">
            <v>2335</v>
          </cell>
        </row>
        <row r="7019">
          <cell r="E7019" t="str">
            <v>DALTONGANJ</v>
          </cell>
          <cell r="G7019">
            <v>8851928836</v>
          </cell>
          <cell r="K7019" t="str">
            <v>BUBS045965</v>
          </cell>
          <cell r="W7019">
            <v>44506</v>
          </cell>
          <cell r="Z7019">
            <v>10</v>
          </cell>
        </row>
        <row r="7020">
          <cell r="E7020" t="str">
            <v>ASHOK NAGAR, RANCHI</v>
          </cell>
          <cell r="G7020">
            <v>9334701321</v>
          </cell>
          <cell r="K7020" t="str">
            <v>BQKD200047</v>
          </cell>
          <cell r="W7020">
            <v>44506</v>
          </cell>
          <cell r="Z7020">
            <v>2527</v>
          </cell>
        </row>
        <row r="7021">
          <cell r="E7021" t="str">
            <v>TAPIN HAZARIBAGH</v>
          </cell>
          <cell r="G7021">
            <v>8002177643</v>
          </cell>
          <cell r="K7021" t="str">
            <v>BTGD162289</v>
          </cell>
          <cell r="W7021">
            <v>44506</v>
          </cell>
          <cell r="Z7021">
            <v>2752</v>
          </cell>
        </row>
        <row r="7022">
          <cell r="E7022" t="str">
            <v>BASKATOLA</v>
          </cell>
          <cell r="G7022">
            <v>9550053031</v>
          </cell>
          <cell r="K7022" t="str">
            <v>BULD162577</v>
          </cell>
          <cell r="W7022">
            <v>44506</v>
          </cell>
          <cell r="Z7022">
            <v>1524</v>
          </cell>
        </row>
        <row r="7023">
          <cell r="E7023" t="str">
            <v>KOKAR INDUSTRIAL AREA, KOKAR</v>
          </cell>
          <cell r="G7023">
            <v>8271199013</v>
          </cell>
          <cell r="K7023" t="str">
            <v>BLLL160056</v>
          </cell>
          <cell r="W7023">
            <v>44505</v>
          </cell>
          <cell r="Z7023">
            <v>0</v>
          </cell>
        </row>
        <row r="7024">
          <cell r="E7024" t="str">
            <v>BASTAKOLA, DHANBAD</v>
          </cell>
          <cell r="G7024">
            <v>7667296002</v>
          </cell>
          <cell r="K7024" t="str">
            <v>BUKD162535</v>
          </cell>
          <cell r="W7024">
            <v>44503</v>
          </cell>
          <cell r="Z7024">
            <v>1841</v>
          </cell>
        </row>
        <row r="7025">
          <cell r="E7025" t="str">
            <v>NAGRI,RANCHI
835202
RANCHI</v>
          </cell>
          <cell r="G7025">
            <v>9798766622</v>
          </cell>
          <cell r="K7025" t="str">
            <v>BRIS035698</v>
          </cell>
          <cell r="W7025">
            <v>44503</v>
          </cell>
          <cell r="Z7025">
            <v>17196</v>
          </cell>
        </row>
        <row r="7026">
          <cell r="E7026" t="str">
            <v>NTA LODNA, DHANBAD</v>
          </cell>
          <cell r="G7026">
            <v>7644045555</v>
          </cell>
          <cell r="K7026" t="str">
            <v>BULD162559</v>
          </cell>
          <cell r="W7026">
            <v>44502</v>
          </cell>
          <cell r="Z7026">
            <v>2670</v>
          </cell>
        </row>
        <row r="7027">
          <cell r="E7027" t="str">
            <v>NAGARI RANCHI
NAGARI RANCHI
835303</v>
          </cell>
          <cell r="G7027">
            <v>6201457979</v>
          </cell>
          <cell r="K7027" t="str">
            <v>BKJS030050</v>
          </cell>
          <cell r="W7027">
            <v>44502</v>
          </cell>
          <cell r="Z7027">
            <v>31210</v>
          </cell>
        </row>
        <row r="7028">
          <cell r="E7028" t="str">
            <v>HAZARIBAGH
RANCHI JHARKHAND 834002
INDIA</v>
          </cell>
          <cell r="G7028">
            <v>7361044447</v>
          </cell>
          <cell r="K7028" t="str">
            <v>BKAS030685</v>
          </cell>
          <cell r="W7028">
            <v>44502</v>
          </cell>
          <cell r="Z7028">
            <v>36440</v>
          </cell>
        </row>
        <row r="7029">
          <cell r="E7029" t="str">
            <v>DHANBAD, CONT PERSON :MR. IKTEKHAR AHMAD, PH.NO :9431316718</v>
          </cell>
          <cell r="G7029">
            <v>8675594243</v>
          </cell>
          <cell r="K7029" t="str">
            <v>BSKD161462</v>
          </cell>
          <cell r="W7029">
            <v>44502</v>
          </cell>
          <cell r="Z7029">
            <v>2327</v>
          </cell>
        </row>
        <row r="7030">
          <cell r="E7030" t="str">
            <v>ORMANJHI,RANCHI
835219</v>
          </cell>
          <cell r="G7030">
            <v>9905273242</v>
          </cell>
          <cell r="K7030" t="str">
            <v>BSGC376577</v>
          </cell>
          <cell r="W7030">
            <v>44501</v>
          </cell>
          <cell r="Z7030">
            <v>9548</v>
          </cell>
        </row>
        <row r="7031">
          <cell r="E7031" t="str">
            <v>CHANDWAY CHOWK,RANCHI
834006</v>
          </cell>
          <cell r="G7031">
            <v>9631673800</v>
          </cell>
          <cell r="K7031" t="str">
            <v>BRAC372352</v>
          </cell>
          <cell r="W7031">
            <v>44501</v>
          </cell>
          <cell r="Z7031">
            <v>5208</v>
          </cell>
        </row>
        <row r="7032">
          <cell r="E7032" t="str">
            <v>TAPIN HAZARIBAGH</v>
          </cell>
          <cell r="G7032">
            <v>8002177643</v>
          </cell>
          <cell r="K7032" t="str">
            <v>BTGD162289</v>
          </cell>
          <cell r="W7032">
            <v>44501</v>
          </cell>
          <cell r="Z7032">
            <v>2746</v>
          </cell>
        </row>
        <row r="7033">
          <cell r="E7033" t="str">
            <v>SARWARI, ASANSOL, WB</v>
          </cell>
          <cell r="G7033">
            <v>6202046477</v>
          </cell>
          <cell r="K7033" t="str">
            <v>BPLF150007</v>
          </cell>
          <cell r="W7033">
            <v>44500</v>
          </cell>
          <cell r="Z7033">
            <v>35429</v>
          </cell>
        </row>
        <row r="7034">
          <cell r="E7034" t="str">
            <v>GOPI MORE GAYA</v>
          </cell>
          <cell r="G7034">
            <v>9973483380</v>
          </cell>
          <cell r="K7034" t="str">
            <v>BRHD161314</v>
          </cell>
          <cell r="W7034">
            <v>44500</v>
          </cell>
          <cell r="Z7034">
            <v>1986</v>
          </cell>
        </row>
        <row r="7035">
          <cell r="E7035" t="str">
            <v>NAYATOLI, SIMALIYA, RANCHI</v>
          </cell>
          <cell r="G7035">
            <v>7061022709</v>
          </cell>
          <cell r="K7035" t="str">
            <v>BUFC372833</v>
          </cell>
          <cell r="W7035">
            <v>44499</v>
          </cell>
          <cell r="Z7035">
            <v>1</v>
          </cell>
        </row>
        <row r="7036">
          <cell r="E7036" t="str">
            <v>NAGARI RANCHI
NAGARI RANCHI
835303</v>
          </cell>
          <cell r="G7036">
            <v>6201457979</v>
          </cell>
          <cell r="K7036" t="str">
            <v>BKJS030050</v>
          </cell>
          <cell r="W7036">
            <v>44499</v>
          </cell>
          <cell r="Z7036">
            <v>31157</v>
          </cell>
        </row>
        <row r="7037">
          <cell r="E7037" t="str">
            <v>RAMGARH</v>
          </cell>
          <cell r="G7037">
            <v>7004377365</v>
          </cell>
          <cell r="K7037" t="str">
            <v>BLES031356</v>
          </cell>
          <cell r="W7037">
            <v>44498</v>
          </cell>
          <cell r="Z7037">
            <v>0</v>
          </cell>
        </row>
        <row r="7038">
          <cell r="E7038" t="str">
            <v>CHITARPUR, GOLA, RAMGRAH</v>
          </cell>
          <cell r="G7038">
            <v>7281962540</v>
          </cell>
          <cell r="K7038" t="str">
            <v>BUFS046910</v>
          </cell>
          <cell r="W7038">
            <v>44498</v>
          </cell>
          <cell r="Z7038">
            <v>0</v>
          </cell>
        </row>
        <row r="7039">
          <cell r="E7039" t="str">
            <v>KHASHMAHAL PROJECT CCL, BERMO, PHUSHRO, JHARKHAND</v>
          </cell>
          <cell r="G7039">
            <v>9348331797</v>
          </cell>
          <cell r="K7039" t="str">
            <v>BULD162561</v>
          </cell>
          <cell r="W7039">
            <v>44498</v>
          </cell>
          <cell r="Z7039">
            <v>1580</v>
          </cell>
        </row>
        <row r="7040">
          <cell r="E7040" t="str">
            <v>GOVINDPUR, DHANBAD</v>
          </cell>
          <cell r="G7040">
            <v>9364474690</v>
          </cell>
          <cell r="K7040" t="str">
            <v>BJFS031286</v>
          </cell>
          <cell r="W7040">
            <v>44498</v>
          </cell>
          <cell r="Z7040">
            <v>45309</v>
          </cell>
        </row>
        <row r="7041">
          <cell r="E7041" t="str">
            <v>SUNRISE COMPLEX, KATRAS ROAD,, MATKURIA, DHANBAD, JHARKHAND-826001, WORKS: BHELATAND, GOVINDPUR,, DHANBAD, JHARKHAND - 828109.
828109</v>
          </cell>
          <cell r="G7041">
            <v>7004746001</v>
          </cell>
          <cell r="K7041" t="str">
            <v>BTLS044130</v>
          </cell>
          <cell r="W7041">
            <v>44498</v>
          </cell>
          <cell r="Z7041">
            <v>7485</v>
          </cell>
        </row>
        <row r="7042">
          <cell r="E7042" t="str">
            <v>MANDU, RAMGARH
JAISWAL COLONY, THANA CHOW,, RAMGARH CANTT. DIST. RAMGARH, JHARKHAND
825316
MANDU</v>
          </cell>
          <cell r="G7042">
            <v>7004242956</v>
          </cell>
          <cell r="K7042" t="str">
            <v>BTLS039851</v>
          </cell>
          <cell r="W7042">
            <v>44497</v>
          </cell>
          <cell r="Z7042">
            <v>2770</v>
          </cell>
        </row>
        <row r="7043">
          <cell r="E7043" t="str">
            <v>MANDU, RAMGARH
JAISWAL COLONY, THANA CHOW,, RAMGARH CANTT. DIST. RAMGARH, JHARKHAND
825316
MANDU</v>
          </cell>
          <cell r="G7043">
            <v>7004242956</v>
          </cell>
          <cell r="K7043" t="str">
            <v>BTLS039793</v>
          </cell>
          <cell r="W7043">
            <v>44497</v>
          </cell>
          <cell r="Z7043">
            <v>4820</v>
          </cell>
        </row>
        <row r="7044">
          <cell r="E7044" t="str">
            <v>RAMNAGAR , HAZARIBAGH,JHARKHAND
825302</v>
          </cell>
          <cell r="G7044">
            <v>9113183803</v>
          </cell>
          <cell r="K7044" t="str">
            <v>BQAC373617</v>
          </cell>
          <cell r="W7044">
            <v>44497</v>
          </cell>
          <cell r="Z7044">
            <v>6468</v>
          </cell>
        </row>
        <row r="7045">
          <cell r="E7045" t="str">
            <v>MANDU, RAMGARH
JAISWAL COLONY, THANA CHOW,, RAMGARH CANTT. DIST. RAMGARH, JHARKHAND
825316
MANDU</v>
          </cell>
          <cell r="G7045">
            <v>7004242956</v>
          </cell>
          <cell r="K7045" t="str">
            <v>BTLS039851</v>
          </cell>
          <cell r="W7045">
            <v>44497</v>
          </cell>
          <cell r="Z7045">
            <v>5217</v>
          </cell>
        </row>
        <row r="7046">
          <cell r="E7046" t="str">
            <v>DHANBAD</v>
          </cell>
          <cell r="G7046">
            <v>9263634493</v>
          </cell>
          <cell r="K7046" t="str">
            <v>BTCD162159</v>
          </cell>
          <cell r="W7046">
            <v>44497</v>
          </cell>
          <cell r="Z7046">
            <v>2111</v>
          </cell>
        </row>
        <row r="7047">
          <cell r="E7047" t="str">
            <v>MANDU, RAMGARH
JAISWAL COLONY, THANA CHOW,, RAMGARH CANTT. DIST. RAMGARH, JHARKHAND
825316
MANDU</v>
          </cell>
          <cell r="G7047">
            <v>7004242956</v>
          </cell>
          <cell r="K7047" t="str">
            <v>BTLS039787</v>
          </cell>
          <cell r="W7047">
            <v>44497</v>
          </cell>
          <cell r="Z7047">
            <v>3102</v>
          </cell>
        </row>
        <row r="7048">
          <cell r="E7048" t="str">
            <v>MARAR, RAMGARH, JHARKHAND
MARRAR RAMGARH, 9155729786
829117
MARAR</v>
          </cell>
          <cell r="G7048">
            <v>9155729786</v>
          </cell>
          <cell r="K7048" t="str">
            <v>BMIS031759</v>
          </cell>
          <cell r="W7048">
            <v>44497</v>
          </cell>
          <cell r="Z7048">
            <v>33953</v>
          </cell>
        </row>
        <row r="7049">
          <cell r="E7049" t="str">
            <v>SHEETLA PRASAD SINGH,, MISHRA PADA, NEAR DURGA MANDIR,, JHARIA, DHANBAD - 828 111, JHARKHAND.</v>
          </cell>
          <cell r="G7049">
            <v>7644045555</v>
          </cell>
          <cell r="K7049" t="str">
            <v>BTKD162112</v>
          </cell>
          <cell r="W7049">
            <v>44497</v>
          </cell>
          <cell r="Z7049">
            <v>3295</v>
          </cell>
        </row>
        <row r="7050">
          <cell r="E7050" t="str">
            <v>MARAR, RAMGARH, JHARKHAND
MARRAR RAMGARH, 9155729786
829117
MARAR</v>
          </cell>
          <cell r="G7050">
            <v>9204780801</v>
          </cell>
          <cell r="K7050" t="str">
            <v>BMIS031759</v>
          </cell>
          <cell r="W7050">
            <v>44496</v>
          </cell>
          <cell r="Z7050">
            <v>33924</v>
          </cell>
        </row>
        <row r="7051">
          <cell r="E7051" t="str">
            <v>JASIDIH, DEOGHAR
814142</v>
          </cell>
          <cell r="G7051">
            <v>9431794974</v>
          </cell>
          <cell r="K7051" t="str">
            <v>BSBC375571</v>
          </cell>
          <cell r="W7051">
            <v>44496</v>
          </cell>
          <cell r="Z7051">
            <v>1077</v>
          </cell>
        </row>
        <row r="7052">
          <cell r="E7052" t="str">
            <v>JASIDIH, DEOGHAR
814142</v>
          </cell>
          <cell r="G7052">
            <v>9431794976</v>
          </cell>
          <cell r="K7052" t="str">
            <v>BSEC376083</v>
          </cell>
          <cell r="W7052">
            <v>44496</v>
          </cell>
          <cell r="Z7052">
            <v>4130</v>
          </cell>
        </row>
        <row r="7053">
          <cell r="E7053" t="str">
            <v>VILLAGE - PANDRA
P.O. - KANKE
835222</v>
          </cell>
          <cell r="G7053">
            <v>8051502055</v>
          </cell>
          <cell r="K7053" t="str">
            <v>BUJS032230</v>
          </cell>
          <cell r="W7053">
            <v>44496</v>
          </cell>
          <cell r="Z7053">
            <v>1</v>
          </cell>
        </row>
        <row r="7054">
          <cell r="E7054" t="str">
            <v>NAGARI, RANCHI
834006</v>
          </cell>
          <cell r="G7054">
            <v>7255848442</v>
          </cell>
          <cell r="K7054" t="str">
            <v>BRAC372524</v>
          </cell>
          <cell r="W7054">
            <v>44496</v>
          </cell>
          <cell r="Z7054">
            <v>10510</v>
          </cell>
        </row>
        <row r="7055">
          <cell r="E7055" t="str">
            <v>KANKANI</v>
          </cell>
          <cell r="G7055">
            <v>8688007966</v>
          </cell>
          <cell r="K7055" t="str">
            <v>BRBD160892</v>
          </cell>
          <cell r="W7055">
            <v>44496</v>
          </cell>
          <cell r="Z7055">
            <v>5084</v>
          </cell>
        </row>
        <row r="7056">
          <cell r="E7056" t="str">
            <v>KATRAS DHANBAD</v>
          </cell>
          <cell r="G7056">
            <v>8210106692</v>
          </cell>
          <cell r="K7056" t="str">
            <v>BRBD160901</v>
          </cell>
          <cell r="W7056">
            <v>44496</v>
          </cell>
          <cell r="Z7056">
            <v>1985</v>
          </cell>
        </row>
        <row r="7057">
          <cell r="E7057" t="str">
            <v>RAMGARH,JHARKHAND
829122</v>
          </cell>
          <cell r="G7057">
            <v>9934012694</v>
          </cell>
          <cell r="K7057" t="str">
            <v>BOKC370020</v>
          </cell>
          <cell r="W7057">
            <v>44495</v>
          </cell>
          <cell r="Z7057">
            <v>1</v>
          </cell>
        </row>
        <row r="7058">
          <cell r="E7058" t="str">
            <v>ORMANJHI</v>
          </cell>
          <cell r="G7058">
            <v>7992479722</v>
          </cell>
          <cell r="K7058" t="str">
            <v>BSDD120664</v>
          </cell>
          <cell r="W7058">
            <v>44495</v>
          </cell>
          <cell r="Z7058">
            <v>682</v>
          </cell>
        </row>
        <row r="7059">
          <cell r="E7059" t="str">
            <v>KOKAR INDUSTRIAL AREA,,RANCHI
834002
KOKAR INDUSTRIAL AREA RANCHI</v>
          </cell>
          <cell r="G7059">
            <v>9431101890</v>
          </cell>
          <cell r="K7059" t="str">
            <v>BKHET70130</v>
          </cell>
          <cell r="W7059">
            <v>44495</v>
          </cell>
          <cell r="Z7059">
            <v>3286</v>
          </cell>
        </row>
        <row r="7060">
          <cell r="E7060" t="str">
            <v>SHEETLA PRASAD SINGH,, MISHRA PADA, NEAR DURGA MANDIR,, JHARIA, DHANBAD - 828 111, JHARKHAND.</v>
          </cell>
          <cell r="G7060">
            <v>7644045555</v>
          </cell>
          <cell r="K7060" t="str">
            <v>BTDD162169</v>
          </cell>
          <cell r="W7060">
            <v>44495</v>
          </cell>
          <cell r="Z7060">
            <v>5500</v>
          </cell>
        </row>
        <row r="7061">
          <cell r="E7061" t="str">
            <v>NTA LODNA, DHANBAD</v>
          </cell>
          <cell r="G7061">
            <v>7644045555</v>
          </cell>
          <cell r="K7061" t="str">
            <v>BULD162559</v>
          </cell>
          <cell r="W7061">
            <v>44495</v>
          </cell>
          <cell r="Z7061">
            <v>2599</v>
          </cell>
        </row>
        <row r="7062">
          <cell r="E7062" t="str">
            <v>BAGODAR
GIRIDIH</v>
          </cell>
          <cell r="G7062">
            <v>7761032448</v>
          </cell>
          <cell r="K7062" t="str">
            <v>BUDS034763</v>
          </cell>
          <cell r="W7062">
            <v>44494</v>
          </cell>
          <cell r="Z7062">
            <v>39</v>
          </cell>
        </row>
        <row r="7063">
          <cell r="E7063" t="str">
            <v>BALIDIH INDUSTRIAL AREA
827014</v>
          </cell>
          <cell r="G7063">
            <v>8619424665</v>
          </cell>
          <cell r="K7063" t="str">
            <v>BTDS044313</v>
          </cell>
          <cell r="W7063">
            <v>44494</v>
          </cell>
          <cell r="Z7063">
            <v>4265</v>
          </cell>
        </row>
        <row r="7064">
          <cell r="E7064" t="str">
            <v>KOKAR INDUSTRIAL AREA,,RANCHI
834002
KOKAR INDUSTRIAL AREA RANCHI</v>
          </cell>
          <cell r="G7064">
            <v>9431101890</v>
          </cell>
          <cell r="K7064" t="str">
            <v>BKHET70130</v>
          </cell>
          <cell r="W7064">
            <v>44494</v>
          </cell>
          <cell r="Z7064">
            <v>3286</v>
          </cell>
        </row>
        <row r="7065">
          <cell r="E7065" t="str">
            <v>HATIA PATHAR ZILA SCHOOL ROAD DUMKA JHARKHAND
834002</v>
          </cell>
          <cell r="G7065">
            <v>9304236649</v>
          </cell>
          <cell r="K7065" t="str">
            <v>BTEC378536</v>
          </cell>
          <cell r="W7065">
            <v>44493</v>
          </cell>
          <cell r="Z7065">
            <v>1</v>
          </cell>
        </row>
        <row r="7066">
          <cell r="E7066" t="str">
            <v>DALADALI, RANCHUI</v>
          </cell>
          <cell r="G7066">
            <v>7992413342</v>
          </cell>
          <cell r="K7066" t="str">
            <v>BMJD200014</v>
          </cell>
          <cell r="W7066">
            <v>44493</v>
          </cell>
          <cell r="Z7066">
            <v>79</v>
          </cell>
        </row>
        <row r="7067">
          <cell r="E7067" t="str">
            <v>GOLA RAMGARH,
829001
GOLA RAMGARH</v>
          </cell>
          <cell r="G7067">
            <v>9978928888</v>
          </cell>
          <cell r="K7067" t="str">
            <v>BHDS040187</v>
          </cell>
          <cell r="W7067">
            <v>44493</v>
          </cell>
          <cell r="Z7067">
            <v>10434</v>
          </cell>
        </row>
        <row r="7068">
          <cell r="E7068" t="str">
            <v>KOKAR
834001</v>
          </cell>
          <cell r="G7068">
            <v>9771457002</v>
          </cell>
          <cell r="K7068" t="str">
            <v>BSDC375892</v>
          </cell>
          <cell r="W7068">
            <v>44492</v>
          </cell>
          <cell r="Z7068">
            <v>1581</v>
          </cell>
        </row>
        <row r="7069">
          <cell r="E7069" t="str">
            <v>9.P .INDUSTRIAL AREA  KOKAR, RANCHI, TIN-20880200515
9.P .INDUSTRIAL AREA  KOKAR, RANCHI, TIN-20880200515
834001</v>
          </cell>
          <cell r="G7069">
            <v>9955178750</v>
          </cell>
          <cell r="K7069" t="str">
            <v>BTGS031205</v>
          </cell>
          <cell r="W7069">
            <v>44492</v>
          </cell>
          <cell r="Z7069">
            <v>5338</v>
          </cell>
        </row>
        <row r="7070">
          <cell r="E7070" t="str">
            <v>AT. BONGABAR, SANDI, RAMGARH, AMC  FROM 1-8-2019 TO 30-7-2020
829122
SANDI ,</v>
          </cell>
          <cell r="G7070">
            <v>7004344365</v>
          </cell>
          <cell r="K7070" t="str">
            <v>BLGS040605</v>
          </cell>
          <cell r="W7070">
            <v>44492</v>
          </cell>
          <cell r="Z7070">
            <v>43933</v>
          </cell>
        </row>
        <row r="7071">
          <cell r="E7071" t="str">
            <v>TUPUDANA INDUSTRIAL AREA</v>
          </cell>
          <cell r="G7071">
            <v>9534249500</v>
          </cell>
          <cell r="K7071" t="str">
            <v>BMBS030816</v>
          </cell>
          <cell r="W7071">
            <v>44492</v>
          </cell>
          <cell r="Z7071">
            <v>36306</v>
          </cell>
        </row>
        <row r="7072">
          <cell r="E7072" t="str">
            <v>RAMGARH</v>
          </cell>
          <cell r="G7072">
            <v>7009377365</v>
          </cell>
          <cell r="K7072" t="str">
            <v>BKAS030601</v>
          </cell>
          <cell r="W7072">
            <v>44492</v>
          </cell>
          <cell r="Z7072">
            <v>2534</v>
          </cell>
        </row>
        <row r="7073">
          <cell r="E7073" t="str">
            <v>MARAR, RAMGARH, JHARKHAND
MARRAR RAMGARH, 9155729786
829117
MARAR</v>
          </cell>
          <cell r="G7073">
            <v>9204780801</v>
          </cell>
          <cell r="K7073" t="str">
            <v>BMIS031759</v>
          </cell>
          <cell r="W7073">
            <v>44492</v>
          </cell>
          <cell r="Z7073">
            <v>33808</v>
          </cell>
        </row>
        <row r="7074">
          <cell r="E7074" t="str">
            <v>PALAMU DAIRY PROJECT, VILL- GANKI</v>
          </cell>
          <cell r="G7074">
            <v>9410009258</v>
          </cell>
          <cell r="K7074" t="str">
            <v>BULC370926</v>
          </cell>
          <cell r="W7074">
            <v>44492</v>
          </cell>
          <cell r="Z7074">
            <v>0</v>
          </cell>
        </row>
        <row r="7075">
          <cell r="E7075" t="str">
            <v>PALAMU DAIRY PROJECT, VILL- GANKI</v>
          </cell>
          <cell r="G7075">
            <v>9410009258</v>
          </cell>
          <cell r="K7075" t="str">
            <v>BULC370790</v>
          </cell>
          <cell r="W7075">
            <v>44492</v>
          </cell>
          <cell r="Z7075">
            <v>0</v>
          </cell>
        </row>
        <row r="7076">
          <cell r="E7076" t="str">
            <v>SIDRAUL, NAMKUM, RANCHI
834010
SIDRAUL, NAMKUM, RANCHI</v>
          </cell>
          <cell r="G7076">
            <v>8051011919</v>
          </cell>
          <cell r="K7076" t="str">
            <v>UOHS030121</v>
          </cell>
          <cell r="W7076">
            <v>44492</v>
          </cell>
          <cell r="Z7076">
            <v>14616</v>
          </cell>
        </row>
        <row r="7077">
          <cell r="E7077" t="str">
            <v>SIDRAUL, NAMKUM, RANCHI
834010
SIDRAUL, NAMKUM, RANCHI</v>
          </cell>
          <cell r="G7077">
            <v>8877172788</v>
          </cell>
          <cell r="K7077" t="str">
            <v>UOIS030128</v>
          </cell>
          <cell r="W7077">
            <v>44492</v>
          </cell>
          <cell r="Z7077">
            <v>11071</v>
          </cell>
        </row>
        <row r="7078">
          <cell r="E7078" t="str">
            <v>RAMGARH</v>
          </cell>
          <cell r="G7078">
            <v>7009377365</v>
          </cell>
          <cell r="K7078" t="str">
            <v>BKAS030601</v>
          </cell>
          <cell r="W7078">
            <v>44492</v>
          </cell>
          <cell r="Z7078">
            <v>2520</v>
          </cell>
        </row>
        <row r="7079">
          <cell r="E7079" t="str">
            <v>RERWA SISAI,GUMLA
RERWA SISAI, GUMLA,, JHRKHAND
835207</v>
          </cell>
          <cell r="G7079">
            <v>9122677000</v>
          </cell>
          <cell r="K7079" t="str">
            <v>BTCS030119</v>
          </cell>
          <cell r="W7079">
            <v>44492</v>
          </cell>
          <cell r="Z7079">
            <v>826</v>
          </cell>
        </row>
        <row r="7080">
          <cell r="E7080" t="str">
            <v>SAHIBGANJ</v>
          </cell>
          <cell r="G7080">
            <v>9936811168</v>
          </cell>
          <cell r="K7080" t="str">
            <v>BSID161973</v>
          </cell>
          <cell r="W7080">
            <v>44492</v>
          </cell>
          <cell r="Z7080">
            <v>1293</v>
          </cell>
        </row>
        <row r="7081">
          <cell r="E7081" t="str">
            <v>BARKAKANA, RAMGRAH</v>
          </cell>
          <cell r="G7081">
            <v>9771445146</v>
          </cell>
          <cell r="K7081" t="str">
            <v>EUES035194</v>
          </cell>
          <cell r="W7081">
            <v>44491</v>
          </cell>
          <cell r="Z7081">
            <v>2</v>
          </cell>
        </row>
        <row r="7082">
          <cell r="E7082" t="str">
            <v>PLOT NO 716,VILL-RUKKA,
835219</v>
          </cell>
          <cell r="G7082">
            <v>9791019799</v>
          </cell>
          <cell r="K7082" t="str">
            <v>BSKS036366</v>
          </cell>
          <cell r="W7082">
            <v>44491</v>
          </cell>
          <cell r="Z7082">
            <v>12266</v>
          </cell>
        </row>
        <row r="7083">
          <cell r="E7083" t="str">
            <v>SHOP NO. 201, MODI HEIGHTS, PHASE 2
OPPO. RADIO STATION
834001</v>
          </cell>
          <cell r="G7083">
            <v>9264474899</v>
          </cell>
          <cell r="K7083" t="str">
            <v>BTHC379417</v>
          </cell>
          <cell r="W7083">
            <v>44491</v>
          </cell>
          <cell r="Z7083">
            <v>0</v>
          </cell>
        </row>
        <row r="7084">
          <cell r="E7084" t="str">
            <v>UPPER BAZAR,RANCHI
834001
OPP. MAHAVIR MANDIR , RADHA NAGAR ROAD</v>
          </cell>
          <cell r="G7084">
            <v>790969824</v>
          </cell>
          <cell r="K7084" t="str">
            <v>GOHC370805</v>
          </cell>
          <cell r="W7084">
            <v>44491</v>
          </cell>
          <cell r="Z7084">
            <v>11646</v>
          </cell>
        </row>
        <row r="7085">
          <cell r="E7085" t="str">
            <v>KOKAR INDUSTRIAL AREA,RANCHI
834002
KOKAR INDUSTRIAL AREA</v>
          </cell>
          <cell r="G7085">
            <v>9771441275</v>
          </cell>
          <cell r="K7085" t="str">
            <v>BRKC371988</v>
          </cell>
          <cell r="W7085">
            <v>44491</v>
          </cell>
          <cell r="Z7085">
            <v>6353</v>
          </cell>
        </row>
        <row r="7086">
          <cell r="E7086" t="str">
            <v>ANGAR PATRA,DHANBAD</v>
          </cell>
          <cell r="G7086">
            <v>8210106692</v>
          </cell>
          <cell r="K7086" t="str">
            <v>BSDD161729</v>
          </cell>
          <cell r="W7086">
            <v>44491</v>
          </cell>
          <cell r="Z7086">
            <v>2273</v>
          </cell>
        </row>
        <row r="7087">
          <cell r="E7087" t="str">
            <v>KHASHMAHAL PROJECT CCL, BERMO, PHUSHRO, JHARKHAND</v>
          </cell>
          <cell r="G7087">
            <v>9348331797</v>
          </cell>
          <cell r="K7087" t="str">
            <v>BULD162561</v>
          </cell>
          <cell r="W7087">
            <v>44491</v>
          </cell>
          <cell r="Z7087">
            <v>1545</v>
          </cell>
        </row>
        <row r="7088">
          <cell r="E7088" t="str">
            <v>KUSUNDA DHANBAD</v>
          </cell>
          <cell r="G7088">
            <v>8210106692</v>
          </cell>
          <cell r="K7088" t="str">
            <v>BQCD160129</v>
          </cell>
          <cell r="W7088">
            <v>44491</v>
          </cell>
          <cell r="Z7088">
            <v>2034</v>
          </cell>
        </row>
        <row r="7089">
          <cell r="E7089" t="str">
            <v>KATHITAR,RANCHI
KATHITAR,RANCHI
834004
KATHITAR,</v>
          </cell>
          <cell r="G7089">
            <v>7004709540</v>
          </cell>
          <cell r="K7089" t="str">
            <v>GPGC370774</v>
          </cell>
          <cell r="W7089">
            <v>44490</v>
          </cell>
          <cell r="Z7089">
            <v>9884</v>
          </cell>
        </row>
        <row r="7090">
          <cell r="E7090" t="str">
            <v>KATHITAR,RANCHI
KATHITAR,RANCHI
834004
KATHITAR,</v>
          </cell>
          <cell r="G7090">
            <v>7004709540</v>
          </cell>
          <cell r="K7090" t="str">
            <v>BSFC376340</v>
          </cell>
          <cell r="W7090">
            <v>44490</v>
          </cell>
          <cell r="Z7090">
            <v>2345</v>
          </cell>
        </row>
        <row r="7091">
          <cell r="E7091" t="str">
            <v>PLOT NO 716,VILL-RUKKA,
835219</v>
          </cell>
          <cell r="G7091">
            <v>9791019799</v>
          </cell>
          <cell r="K7091" t="str">
            <v>BSKS036366</v>
          </cell>
          <cell r="W7091">
            <v>44490</v>
          </cell>
          <cell r="Z7091">
            <v>12253</v>
          </cell>
        </row>
        <row r="7092">
          <cell r="E7092" t="str">
            <v>PLOT NO 716,VILL-RUKKA,
835219</v>
          </cell>
          <cell r="G7092">
            <v>9791019799</v>
          </cell>
          <cell r="K7092" t="str">
            <v>BSKS036365</v>
          </cell>
          <cell r="W7092">
            <v>44490</v>
          </cell>
          <cell r="Z7092">
            <v>8705</v>
          </cell>
        </row>
        <row r="7093">
          <cell r="E7093" t="str">
            <v>C/O - SUJIT KUMAR, SAHAJANAND NAGAR, H. NO. -121, RANI ROAD, BHUDA, BARMASIA,, DHANBAD</v>
          </cell>
          <cell r="G7093">
            <v>9334537849</v>
          </cell>
          <cell r="K7093" t="str">
            <v>BTED200706</v>
          </cell>
          <cell r="W7093">
            <v>44490</v>
          </cell>
          <cell r="Z7093">
            <v>2423</v>
          </cell>
        </row>
        <row r="7094">
          <cell r="E7094" t="str">
            <v>KODERMA</v>
          </cell>
          <cell r="G7094">
            <v>7250369017</v>
          </cell>
          <cell r="K7094" t="str">
            <v>BIJS030062</v>
          </cell>
          <cell r="W7094">
            <v>44490</v>
          </cell>
          <cell r="Z7094">
            <v>30046</v>
          </cell>
        </row>
        <row r="7095">
          <cell r="E7095" t="str">
            <v>KODERMA, JHARKHAND</v>
          </cell>
          <cell r="G7095">
            <v>6205630431</v>
          </cell>
          <cell r="K7095" t="str">
            <v>BKCS031162</v>
          </cell>
          <cell r="W7095">
            <v>44490</v>
          </cell>
          <cell r="Z7095">
            <v>45555</v>
          </cell>
        </row>
        <row r="7096">
          <cell r="E7096" t="str">
            <v>HESLA,RAMGARH
829101</v>
          </cell>
          <cell r="G7096">
            <v>7526823341</v>
          </cell>
          <cell r="K7096" t="str">
            <v>BSJS035917</v>
          </cell>
          <cell r="W7096">
            <v>44489</v>
          </cell>
          <cell r="Z7096">
            <v>19704</v>
          </cell>
        </row>
        <row r="7097">
          <cell r="E7097" t="str">
            <v>GROUND FLOOR, 8H AND 81, NATION PRINTERS, NAMKUM INDUSTRIAL AREA,, LOWADIH, RANCHI
GROUND FLOOR, 8H AND 81, NATION PRINTERS, NAMKUM INDUSTRIAL AREA,, LOWADIH, RANCHI
834010</v>
          </cell>
          <cell r="G7097">
            <v>9386895542</v>
          </cell>
          <cell r="K7097" t="str">
            <v>BRCC372871</v>
          </cell>
          <cell r="W7097">
            <v>44489</v>
          </cell>
          <cell r="Z7097">
            <v>11231</v>
          </cell>
        </row>
        <row r="7098">
          <cell r="E7098" t="str">
            <v>HESLA,RAMGARH
829101</v>
          </cell>
          <cell r="G7098">
            <v>8862948833</v>
          </cell>
          <cell r="K7098" t="str">
            <v>BSDS037710</v>
          </cell>
          <cell r="W7098">
            <v>44489</v>
          </cell>
          <cell r="Z7098">
            <v>13327</v>
          </cell>
        </row>
        <row r="7099">
          <cell r="E7099" t="str">
            <v>KODERMA
825410</v>
          </cell>
          <cell r="G7099">
            <v>7070098712</v>
          </cell>
          <cell r="K7099" t="str">
            <v>BLIS040713</v>
          </cell>
          <cell r="W7099">
            <v>44489</v>
          </cell>
          <cell r="Z7099">
            <v>534325</v>
          </cell>
        </row>
        <row r="7100">
          <cell r="E7100" t="str">
            <v>C/O URANIUM CORPORATION OF INDIA LIMITED, MOHULDIH MINES, SARAIKELA, KHARSAWAN</v>
          </cell>
          <cell r="G7100">
            <v>7000299687</v>
          </cell>
          <cell r="K7100" t="str">
            <v>BUAL160594</v>
          </cell>
          <cell r="W7100">
            <v>44489</v>
          </cell>
          <cell r="Z7100">
            <v>298</v>
          </cell>
        </row>
        <row r="7101">
          <cell r="E7101" t="str">
            <v>NTA LODNA, DHANBAD</v>
          </cell>
          <cell r="G7101">
            <v>7644045555</v>
          </cell>
          <cell r="K7101" t="str">
            <v>BULD162559</v>
          </cell>
          <cell r="W7101">
            <v>44489</v>
          </cell>
          <cell r="Z7101">
            <v>2524</v>
          </cell>
        </row>
        <row r="7102">
          <cell r="E7102" t="str">
            <v>DUDUCA
SUNDERNAGAR
770001</v>
          </cell>
          <cell r="G7102">
            <v>9835435318</v>
          </cell>
          <cell r="K7102" t="str">
            <v>BTEC378413</v>
          </cell>
          <cell r="W7102">
            <v>44488</v>
          </cell>
          <cell r="Z7102">
            <v>1</v>
          </cell>
        </row>
        <row r="7103">
          <cell r="E7103" t="str">
            <v>NAYATOLI, SIMALIYA, RANCHI</v>
          </cell>
          <cell r="G7103">
            <v>9031000550</v>
          </cell>
          <cell r="K7103" t="str">
            <v>BUFC372833</v>
          </cell>
          <cell r="W7103">
            <v>44488</v>
          </cell>
          <cell r="Z7103">
            <v>0</v>
          </cell>
        </row>
        <row r="7104">
          <cell r="E7104" t="str">
            <v>MANDU, RAMGARH
JAISWAL COLONY, THANA CHOW,, RAMGARH CANTT. DIST. RAMGARH, JHARKHAND
825316
MANDU</v>
          </cell>
          <cell r="G7104">
            <v>6205951815</v>
          </cell>
          <cell r="K7104" t="str">
            <v>BSGS043528</v>
          </cell>
          <cell r="W7104">
            <v>44488</v>
          </cell>
          <cell r="Z7104">
            <v>13722</v>
          </cell>
        </row>
        <row r="7105">
          <cell r="E7105" t="str">
            <v>CHANDRAPURA BRIDGE, BOKARO</v>
          </cell>
          <cell r="G7105">
            <v>8838396911</v>
          </cell>
          <cell r="K7105" t="str">
            <v>BRFD230245</v>
          </cell>
          <cell r="W7105">
            <v>44488</v>
          </cell>
          <cell r="Z7105">
            <v>3317</v>
          </cell>
        </row>
        <row r="7106">
          <cell r="E7106" t="str">
            <v>DEMO TANND HAZAIBAGH JHARKHAND,
825301
DEMO TANND HAZAIBAGH JHARKHAND</v>
          </cell>
          <cell r="G7106">
            <v>7905424302</v>
          </cell>
          <cell r="K7106" t="str">
            <v>BMDS040417</v>
          </cell>
          <cell r="W7106">
            <v>44487</v>
          </cell>
          <cell r="Z7106">
            <v>25113</v>
          </cell>
        </row>
        <row r="7107">
          <cell r="E7107" t="str">
            <v>SHYAMDIH, KATRAS</v>
          </cell>
          <cell r="G7107">
            <v>9835988493</v>
          </cell>
          <cell r="K7107" t="str">
            <v>BQCD160098</v>
          </cell>
          <cell r="W7107">
            <v>44487</v>
          </cell>
          <cell r="Z7107">
            <v>125</v>
          </cell>
        </row>
        <row r="7108">
          <cell r="E7108" t="str">
            <v>LOHARDAGAH</v>
          </cell>
          <cell r="G7108">
            <v>6203529137</v>
          </cell>
          <cell r="K7108" t="str">
            <v>BUFS046839</v>
          </cell>
          <cell r="W7108">
            <v>44487</v>
          </cell>
          <cell r="Z7108">
            <v>0</v>
          </cell>
        </row>
        <row r="7109">
          <cell r="E7109" t="str">
            <v>KOKAR INDUSTRIAL AREA,RANCHI
834001</v>
          </cell>
          <cell r="G7109">
            <v>9264445707</v>
          </cell>
          <cell r="K7109" t="str">
            <v>BPIC370386</v>
          </cell>
          <cell r="W7109">
            <v>44487</v>
          </cell>
          <cell r="Z7109">
            <v>8920</v>
          </cell>
        </row>
        <row r="7110">
          <cell r="E7110" t="str">
            <v>HORHAP ROAD, MAHILONG, RANCHI
835103</v>
          </cell>
          <cell r="G7110">
            <v>9708039203</v>
          </cell>
          <cell r="K7110" t="str">
            <v>BRIC374329</v>
          </cell>
          <cell r="W7110">
            <v>44485</v>
          </cell>
          <cell r="Z7110">
            <v>14281</v>
          </cell>
        </row>
        <row r="7111">
          <cell r="E7111" t="str">
            <v>DALTONGANJ, JHARKHAND
822101
DALTONGANJ</v>
          </cell>
          <cell r="G7111">
            <v>9123462802</v>
          </cell>
          <cell r="K7111" t="str">
            <v>BRJC371742</v>
          </cell>
          <cell r="W7111">
            <v>44481</v>
          </cell>
          <cell r="Z7111">
            <v>5601</v>
          </cell>
        </row>
        <row r="7112">
          <cell r="E7112" t="str">
            <v>KODERMA</v>
          </cell>
          <cell r="G7112">
            <v>7004744698</v>
          </cell>
          <cell r="K7112" t="str">
            <v>BUES035290</v>
          </cell>
          <cell r="W7112">
            <v>44481</v>
          </cell>
          <cell r="Z7112">
            <v>0</v>
          </cell>
        </row>
        <row r="7113">
          <cell r="E7113" t="str">
            <v>REHLA,GARWA,JHARKHAND
822124
RANCHI</v>
          </cell>
          <cell r="G7113">
            <v>7004623399</v>
          </cell>
          <cell r="K7113" t="str">
            <v>GOIS031795</v>
          </cell>
          <cell r="W7113">
            <v>44481</v>
          </cell>
          <cell r="Z7113">
            <v>29873</v>
          </cell>
        </row>
        <row r="7114">
          <cell r="E7114" t="str">
            <v>DHANBAD</v>
          </cell>
          <cell r="G7114">
            <v>6207308280</v>
          </cell>
          <cell r="K7114" t="str">
            <v>BTED162231</v>
          </cell>
          <cell r="W7114">
            <v>44481</v>
          </cell>
          <cell r="Z7114">
            <v>2399</v>
          </cell>
        </row>
        <row r="7115">
          <cell r="E7115" t="str">
            <v>DHANBAD JHARKHAND</v>
          </cell>
          <cell r="G7115">
            <v>6203533052</v>
          </cell>
          <cell r="K7115" t="str">
            <v>BQKD160115</v>
          </cell>
          <cell r="W7115">
            <v>44481</v>
          </cell>
          <cell r="Z7115">
            <v>3883</v>
          </cell>
        </row>
        <row r="7116">
          <cell r="E7116" t="str">
            <v>MANDU, RAMGARH
JAISWAL COLONY, THANA CHOW,, RAMGARH CANTT. DIST. RAMGARH, JHARKHAND
825316
MANDU</v>
          </cell>
          <cell r="G7116">
            <v>6205951815</v>
          </cell>
          <cell r="K7116" t="str">
            <v>BSGS043528</v>
          </cell>
          <cell r="W7116">
            <v>44480</v>
          </cell>
          <cell r="Z7116">
            <v>13722</v>
          </cell>
        </row>
        <row r="7117">
          <cell r="E7117" t="str">
            <v>URMILA TOWER, ROOM NO. 805, DHANBAD</v>
          </cell>
          <cell r="G7117">
            <v>7979820721</v>
          </cell>
          <cell r="K7117" t="str">
            <v>BTGD162296</v>
          </cell>
          <cell r="W7117">
            <v>44480</v>
          </cell>
          <cell r="Z7117">
            <v>622</v>
          </cell>
        </row>
        <row r="7118">
          <cell r="E7118" t="str">
            <v>SONARDHI</v>
          </cell>
          <cell r="G7118">
            <v>7873039065</v>
          </cell>
          <cell r="K7118" t="str">
            <v>BRCD160940</v>
          </cell>
          <cell r="W7118">
            <v>44480</v>
          </cell>
          <cell r="Z7118">
            <v>6123</v>
          </cell>
        </row>
        <row r="7119">
          <cell r="E7119" t="str">
            <v>C/O CREATIVE TEXTILES
KUNJLAL,UPPER BAZAR, RANCHI
834001</v>
          </cell>
          <cell r="G7119">
            <v>9534117916</v>
          </cell>
          <cell r="K7119" t="str">
            <v>BULC371071</v>
          </cell>
          <cell r="W7119">
            <v>44479</v>
          </cell>
          <cell r="Z7119">
            <v>558</v>
          </cell>
        </row>
        <row r="7120">
          <cell r="E7120" t="str">
            <v>ORMANJHI</v>
          </cell>
          <cell r="G7120">
            <v>7992479722</v>
          </cell>
          <cell r="K7120" t="str">
            <v>BSDD120664</v>
          </cell>
          <cell r="W7120">
            <v>44479</v>
          </cell>
          <cell r="Z7120">
            <v>634</v>
          </cell>
        </row>
        <row r="7121">
          <cell r="E7121" t="str">
            <v>AAMZAR, BALIAPUR ROAD, DHANBAD
AAMZAR, BALIAPUR ROAD, DHANBAD
000000</v>
          </cell>
          <cell r="G7121">
            <v>8789061377</v>
          </cell>
          <cell r="K7121" t="str">
            <v>BUES035210</v>
          </cell>
          <cell r="W7121">
            <v>44478</v>
          </cell>
          <cell r="Z7121">
            <v>1</v>
          </cell>
        </row>
        <row r="7122">
          <cell r="E7122" t="str">
            <v>GROUND AND 1 ST FLOOR, BESIDE DAINIK BHASKAR, GOVINDPUR ROAD, DIST :- DHANBAD
GROUND AND 1 ST FLOOR, BESIDE DAINIK BHASKAR, GOVINDPUR ROAD, DIST :- DHANBAD
828109</v>
          </cell>
          <cell r="G7122">
            <v>9955178750</v>
          </cell>
          <cell r="K7122" t="str">
            <v>BRES034488</v>
          </cell>
          <cell r="W7122">
            <v>44478</v>
          </cell>
          <cell r="Z7122">
            <v>11500</v>
          </cell>
        </row>
        <row r="7123">
          <cell r="E7123" t="str">
            <v>BHOWRA</v>
          </cell>
          <cell r="G7123">
            <v>9488821418</v>
          </cell>
          <cell r="K7123" t="str">
            <v>BUDD162713</v>
          </cell>
          <cell r="W7123">
            <v>44478</v>
          </cell>
          <cell r="Z7123">
            <v>99</v>
          </cell>
        </row>
        <row r="7124">
          <cell r="E7124" t="str">
            <v>BAGODAR
GIRIDIH</v>
          </cell>
          <cell r="G7124">
            <v>9431503425</v>
          </cell>
          <cell r="K7124" t="str">
            <v>BUDS034763</v>
          </cell>
          <cell r="W7124">
            <v>44478</v>
          </cell>
          <cell r="Z7124">
            <v>0</v>
          </cell>
        </row>
        <row r="7125">
          <cell r="E7125" t="str">
            <v>CHHOTA, TANGARANI, SARAIKELA</v>
          </cell>
          <cell r="G7125">
            <v>9424125068</v>
          </cell>
          <cell r="K7125" t="str">
            <v>GPGD160208</v>
          </cell>
          <cell r="W7125">
            <v>44478</v>
          </cell>
          <cell r="Z7125">
            <v>3045</v>
          </cell>
        </row>
        <row r="7126">
          <cell r="E7126" t="str">
            <v>RANCHI
834002</v>
          </cell>
          <cell r="G7126">
            <v>8877100129</v>
          </cell>
          <cell r="K7126" t="str">
            <v>BTIS032020</v>
          </cell>
          <cell r="W7126">
            <v>44478</v>
          </cell>
          <cell r="Z7126">
            <v>191</v>
          </cell>
        </row>
        <row r="7127">
          <cell r="E7127" t="str">
            <v>RANCHI
834002</v>
          </cell>
          <cell r="G7127">
            <v>6204720546</v>
          </cell>
          <cell r="K7127" t="str">
            <v>BULS033141</v>
          </cell>
          <cell r="W7127">
            <v>44478</v>
          </cell>
          <cell r="Z7127">
            <v>5</v>
          </cell>
        </row>
        <row r="7128">
          <cell r="E7128" t="str">
            <v>BASTAWLA DHANBAD</v>
          </cell>
          <cell r="G7128">
            <v>9550053031</v>
          </cell>
          <cell r="K7128" t="str">
            <v>BTJD162046</v>
          </cell>
          <cell r="W7128">
            <v>44478</v>
          </cell>
          <cell r="Z7128">
            <v>2980</v>
          </cell>
        </row>
        <row r="7129">
          <cell r="E7129" t="str">
            <v>JHARIA, DHANBAD</v>
          </cell>
          <cell r="G7129">
            <v>7873039065</v>
          </cell>
          <cell r="K7129" t="str">
            <v>BRHD161304</v>
          </cell>
          <cell r="W7129">
            <v>44478</v>
          </cell>
          <cell r="Z7129">
            <v>792</v>
          </cell>
        </row>
        <row r="7130">
          <cell r="E7130" t="str">
            <v>RAMGARH
829103
NAYA MORE</v>
          </cell>
          <cell r="G7130">
            <v>8271433755</v>
          </cell>
          <cell r="K7130" t="str">
            <v>BPCS030196</v>
          </cell>
          <cell r="W7130">
            <v>44477</v>
          </cell>
          <cell r="Z7130">
            <v>24661</v>
          </cell>
        </row>
        <row r="7131">
          <cell r="E7131" t="str">
            <v>NAYA MORE,RAMGARH
ARA SARU BERA ROAD, NAYA, RAMGARH,JHARKHAND
829110
NAYA MORE</v>
          </cell>
          <cell r="G7131">
            <v>8271433755</v>
          </cell>
          <cell r="K7131" t="str">
            <v>BQBS033796</v>
          </cell>
          <cell r="W7131">
            <v>44477</v>
          </cell>
          <cell r="Z7131">
            <v>15938</v>
          </cell>
        </row>
        <row r="7132">
          <cell r="E7132" t="str">
            <v>UPPER BAZAR,RANCHI
834001
UPPER BAZAR,</v>
          </cell>
          <cell r="G7132">
            <v>8381069617</v>
          </cell>
          <cell r="K7132" t="str">
            <v>BRJC371828</v>
          </cell>
          <cell r="W7132">
            <v>44477</v>
          </cell>
          <cell r="Z7132">
            <v>4164</v>
          </cell>
        </row>
        <row r="7133">
          <cell r="E7133" t="str">
            <v>HORHAP ROAD, MAHILONG, RANCHI
835103</v>
          </cell>
          <cell r="G7133">
            <v>9708039203</v>
          </cell>
          <cell r="K7133" t="str">
            <v>BRIC374329</v>
          </cell>
          <cell r="W7133">
            <v>44477</v>
          </cell>
          <cell r="Z7133">
            <v>14175</v>
          </cell>
        </row>
        <row r="7134">
          <cell r="E7134" t="str">
            <v>DHANBAD</v>
          </cell>
          <cell r="G7134">
            <v>9550053031</v>
          </cell>
          <cell r="K7134" t="str">
            <v>BTDD162186</v>
          </cell>
          <cell r="W7134">
            <v>44477</v>
          </cell>
          <cell r="Z7134">
            <v>3232</v>
          </cell>
        </row>
        <row r="7135">
          <cell r="E7135" t="str">
            <v>BASTAKOLA, DHANBAD</v>
          </cell>
          <cell r="G7135">
            <v>9550053031</v>
          </cell>
          <cell r="K7135" t="str">
            <v>BUKD162535</v>
          </cell>
          <cell r="W7135">
            <v>44477</v>
          </cell>
          <cell r="Z7135">
            <v>1627</v>
          </cell>
        </row>
        <row r="7136">
          <cell r="E7136" t="str">
            <v>BASKATOLA</v>
          </cell>
          <cell r="G7136">
            <v>9550053031</v>
          </cell>
          <cell r="K7136" t="str">
            <v>BULD162577</v>
          </cell>
          <cell r="W7136">
            <v>44477</v>
          </cell>
          <cell r="Z7136">
            <v>1245</v>
          </cell>
        </row>
        <row r="7137">
          <cell r="E7137" t="str">
            <v>JUMRI TELAIYA</v>
          </cell>
          <cell r="G7137">
            <v>9709270937</v>
          </cell>
          <cell r="K7137" t="str">
            <v>BUKC370499</v>
          </cell>
          <cell r="W7137">
            <v>44476</v>
          </cell>
          <cell r="Z7137">
            <v>2266</v>
          </cell>
        </row>
        <row r="7138">
          <cell r="E7138" t="str">
            <v>KODERMA
825410</v>
          </cell>
          <cell r="G7138">
            <v>7070098712</v>
          </cell>
          <cell r="K7138" t="str">
            <v>BLIS040713</v>
          </cell>
          <cell r="W7138">
            <v>44476</v>
          </cell>
          <cell r="Z7138">
            <v>532791</v>
          </cell>
        </row>
        <row r="7139">
          <cell r="E7139" t="str">
            <v>CHANDAREKHA, GALUDIH</v>
          </cell>
          <cell r="G7139">
            <v>7595807148</v>
          </cell>
          <cell r="K7139" t="str">
            <v>BRBD120810</v>
          </cell>
          <cell r="W7139">
            <v>44476</v>
          </cell>
          <cell r="Z7139">
            <v>3840</v>
          </cell>
        </row>
        <row r="7140">
          <cell r="E7140" t="str">
            <v>ADITYAPUR, KANDRA ROAD
831013</v>
          </cell>
          <cell r="G7140">
            <v>9234771111</v>
          </cell>
          <cell r="K7140" t="str">
            <v>BMEC370377</v>
          </cell>
          <cell r="W7140">
            <v>44476</v>
          </cell>
          <cell r="Z7140">
            <v>0</v>
          </cell>
        </row>
        <row r="7141">
          <cell r="E7141" t="str">
            <v xml:space="preserve">TOPIN SOUTH  </v>
          </cell>
          <cell r="G7141">
            <v>9102994453</v>
          </cell>
          <cell r="K7141" t="str">
            <v>BSGD161864</v>
          </cell>
          <cell r="W7141">
            <v>44476</v>
          </cell>
          <cell r="Z7141">
            <v>1522</v>
          </cell>
        </row>
        <row r="7142">
          <cell r="E7142" t="str">
            <v>SIMARIA, BEGUSARAI</v>
          </cell>
          <cell r="G7142">
            <v>6209571746</v>
          </cell>
          <cell r="K7142" t="str">
            <v>BSCD120656</v>
          </cell>
          <cell r="W7142">
            <v>44476</v>
          </cell>
          <cell r="Z7142">
            <v>658</v>
          </cell>
        </row>
        <row r="7143">
          <cell r="E7143" t="str">
            <v>LODNA</v>
          </cell>
          <cell r="G7143">
            <v>9550053031</v>
          </cell>
          <cell r="K7143" t="str">
            <v>BQKD160099</v>
          </cell>
          <cell r="W7143">
            <v>44476</v>
          </cell>
          <cell r="Z7143">
            <v>3985</v>
          </cell>
        </row>
        <row r="7144">
          <cell r="E7144" t="str">
            <v>BASKATOLA</v>
          </cell>
          <cell r="G7144">
            <v>9550053031</v>
          </cell>
          <cell r="K7144" t="str">
            <v>BULD162568</v>
          </cell>
          <cell r="W7144">
            <v>44476</v>
          </cell>
          <cell r="Z7144">
            <v>721</v>
          </cell>
        </row>
        <row r="7145">
          <cell r="E7145" t="str">
            <v>BANDHTOLI, NAGRI</v>
          </cell>
          <cell r="G7145">
            <v>6201457979</v>
          </cell>
          <cell r="K7145" t="str">
            <v>BUFS046813</v>
          </cell>
          <cell r="W7145">
            <v>44475</v>
          </cell>
          <cell r="Z7145">
            <v>0</v>
          </cell>
        </row>
        <row r="7146">
          <cell r="E7146" t="str">
            <v>KOKAR INDUSTRIAL AREA, RANCHI
834002</v>
          </cell>
          <cell r="G7146">
            <v>7633885415</v>
          </cell>
          <cell r="K7146" t="str">
            <v>BRJS040951</v>
          </cell>
          <cell r="W7146">
            <v>44475</v>
          </cell>
          <cell r="Z7146">
            <v>19308</v>
          </cell>
        </row>
        <row r="7147">
          <cell r="E7147" t="str">
            <v>BASTAKOLA, DHANBAD</v>
          </cell>
          <cell r="G7147">
            <v>9550053031</v>
          </cell>
          <cell r="K7147" t="str">
            <v>BUKD162535</v>
          </cell>
          <cell r="W7147">
            <v>44475</v>
          </cell>
          <cell r="Z7147">
            <v>1604</v>
          </cell>
        </row>
        <row r="7148">
          <cell r="E7148" t="str">
            <v>HESLA,RAMGARH
829101</v>
          </cell>
          <cell r="G7148">
            <v>8862948833</v>
          </cell>
          <cell r="K7148" t="str">
            <v>BSDS037710</v>
          </cell>
          <cell r="W7148">
            <v>44474</v>
          </cell>
          <cell r="Z7148">
            <v>13083</v>
          </cell>
        </row>
        <row r="7149">
          <cell r="E7149" t="str">
            <v>HESLA,RAMGARH
829101</v>
          </cell>
          <cell r="G7149">
            <v>8862948833</v>
          </cell>
          <cell r="K7149" t="str">
            <v>BSJS035917</v>
          </cell>
          <cell r="W7149">
            <v>44474</v>
          </cell>
          <cell r="Z7149">
            <v>19368</v>
          </cell>
        </row>
        <row r="7150">
          <cell r="E7150" t="str">
            <v>MARAR, RAMGARH, JHARKHAND
MARRAR RAMGARH, 9155729786
829117
MARAR</v>
          </cell>
          <cell r="G7150">
            <v>9204780801</v>
          </cell>
          <cell r="K7150" t="str">
            <v>BMIS031759</v>
          </cell>
          <cell r="W7150">
            <v>44474</v>
          </cell>
          <cell r="Z7150">
            <v>33647</v>
          </cell>
        </row>
        <row r="7151">
          <cell r="E7151" t="str">
            <v>TATISILWAI, JHARKHAND
835103</v>
          </cell>
          <cell r="G7151">
            <v>6200160428</v>
          </cell>
          <cell r="K7151" t="str">
            <v>BQGS031413</v>
          </cell>
          <cell r="W7151">
            <v>44474</v>
          </cell>
          <cell r="Z7151">
            <v>13102</v>
          </cell>
        </row>
        <row r="7152">
          <cell r="E7152" t="str">
            <v>TATISILWAI, JHARKHAND
835103</v>
          </cell>
          <cell r="G7152">
            <v>6200160428</v>
          </cell>
          <cell r="K7152" t="str">
            <v>BQHS040705</v>
          </cell>
          <cell r="W7152">
            <v>44474</v>
          </cell>
          <cell r="Z7152">
            <v>19379</v>
          </cell>
        </row>
        <row r="7153">
          <cell r="E7153" t="str">
            <v>SHYAMDIH, KATRAS</v>
          </cell>
          <cell r="G7153">
            <v>9835988493</v>
          </cell>
          <cell r="K7153" t="str">
            <v>BQCD160098</v>
          </cell>
          <cell r="W7153">
            <v>44474</v>
          </cell>
          <cell r="Z7153">
            <v>80</v>
          </cell>
        </row>
        <row r="7154">
          <cell r="E7154" t="str">
            <v>DEMO TANND HAZAIBAGH JHARKHAND,
825301
DEMO TANND HAZAIBAGH JHARKHAND</v>
          </cell>
          <cell r="G7154">
            <v>7905424302</v>
          </cell>
          <cell r="K7154" t="str">
            <v>BMDS040417</v>
          </cell>
          <cell r="W7154">
            <v>44473</v>
          </cell>
          <cell r="Z7154">
            <v>24887</v>
          </cell>
        </row>
        <row r="7155">
          <cell r="E7155" t="str">
            <v>HORHAP ROAD, MAHILONG, RANCHI
835103
MAHILONG, TATISILWAI</v>
          </cell>
          <cell r="G7155">
            <v>9608787404</v>
          </cell>
          <cell r="K7155" t="str">
            <v>GPFC370737</v>
          </cell>
          <cell r="W7155">
            <v>44473</v>
          </cell>
          <cell r="Z7155">
            <v>0</v>
          </cell>
        </row>
        <row r="7156">
          <cell r="E7156" t="str">
            <v>DALTONGANJ, JHARKHAND
834002</v>
          </cell>
          <cell r="G7156">
            <v>7004363785</v>
          </cell>
          <cell r="K7156" t="str">
            <v>AUDC372226</v>
          </cell>
          <cell r="W7156">
            <v>44473</v>
          </cell>
          <cell r="Z7156">
            <v>1</v>
          </cell>
        </row>
        <row r="7157">
          <cell r="E7157" t="str">
            <v>HAZAM BASTI</v>
          </cell>
          <cell r="G7157">
            <v>7004992734</v>
          </cell>
          <cell r="K7157" t="str">
            <v>GOHS031629</v>
          </cell>
          <cell r="W7157">
            <v>44473</v>
          </cell>
          <cell r="Z7157">
            <v>1435</v>
          </cell>
        </row>
        <row r="7158">
          <cell r="E7158" t="str">
            <v>GROUND AND 1 ST FLOOR, BESIDE DAINIK BHASKAR, GOVINDPUR ROAD, DIST :- DHANBAD
GROUND AND 1 ST FLOOR, BESIDE DAINIK BHASKAR, GOVINDPUR ROAD, DIST :- DHANBAD
828109</v>
          </cell>
          <cell r="G7158">
            <v>8210484005</v>
          </cell>
          <cell r="K7158" t="str">
            <v>BRJC371698</v>
          </cell>
          <cell r="W7158">
            <v>44473</v>
          </cell>
          <cell r="Z7158">
            <v>6475</v>
          </cell>
        </row>
        <row r="7159">
          <cell r="E7159" t="str">
            <v>PLOT NO 716,VILL-RUKKA,
835219</v>
          </cell>
          <cell r="G7159">
            <v>9791019799</v>
          </cell>
          <cell r="K7159" t="str">
            <v>BSKS036365</v>
          </cell>
          <cell r="W7159">
            <v>44473</v>
          </cell>
          <cell r="Z7159">
            <v>8495</v>
          </cell>
        </row>
        <row r="7160">
          <cell r="E7160" t="str">
            <v>PLOT NO 716,VILL-RUKKA,
835219</v>
          </cell>
          <cell r="G7160">
            <v>9791019799</v>
          </cell>
          <cell r="K7160" t="str">
            <v>BSKS036366</v>
          </cell>
          <cell r="W7160">
            <v>44473</v>
          </cell>
          <cell r="Z7160">
            <v>12035</v>
          </cell>
        </row>
        <row r="7161">
          <cell r="E7161" t="str">
            <v>TATISIWAI INDUSTRIAL AREA, RANCHI
835103
TATISILWAY RANCHI</v>
          </cell>
          <cell r="G7161">
            <v>9934854302</v>
          </cell>
          <cell r="K7161" t="str">
            <v>BSAS036958</v>
          </cell>
          <cell r="W7161">
            <v>44473</v>
          </cell>
          <cell r="Z7161">
            <v>7689</v>
          </cell>
        </row>
        <row r="7162">
          <cell r="E7162" t="str">
            <v>C/O - PREM PRAKASH AGARWAL, OPP - HILLVIEW FUEL STATION, GODHUR, P.O - KUSUNDA, DHANBAD</v>
          </cell>
          <cell r="G7162">
            <v>7903412157</v>
          </cell>
          <cell r="K7162" t="str">
            <v>BTED162217</v>
          </cell>
          <cell r="W7162">
            <v>44473</v>
          </cell>
          <cell r="Z7162">
            <v>2733</v>
          </cell>
        </row>
        <row r="7163">
          <cell r="E7163" t="str">
            <v>REG. OFFICE: UNIT 106, MAHABIR TOWER, JOKHIRAM LANE, MAIN ROAD, RANCHI - 834 001
REG. OFFICE: UNIT 106, MAHABIR TOWER, JOKHIRAM LANE, MAIN ROAD, RANCHI - 834 001
835214</v>
          </cell>
          <cell r="G7163">
            <v>8340323546</v>
          </cell>
          <cell r="K7163" t="str">
            <v>BSDS043254</v>
          </cell>
          <cell r="W7163">
            <v>44473</v>
          </cell>
          <cell r="Z7163">
            <v>10117</v>
          </cell>
        </row>
        <row r="7164">
          <cell r="E7164" t="str">
            <v>TUPUDANA INDUSTRIAL AREA, RANCHI
PLOT NO. - 45 &amp; 46, TUPUDAN AINDUSTRIAL AREA, TUPUDANA, HATIA, RANCHI
834003
TIPUDANA INDUSTRIAL AREA</v>
          </cell>
          <cell r="G7164">
            <v>8969744780</v>
          </cell>
          <cell r="K7164" t="str">
            <v>BQBS033819</v>
          </cell>
          <cell r="W7164">
            <v>44471</v>
          </cell>
          <cell r="Z7164">
            <v>21548</v>
          </cell>
        </row>
        <row r="7165">
          <cell r="E7165" t="str">
            <v>DHANBAD</v>
          </cell>
          <cell r="G7165">
            <v>9263634493</v>
          </cell>
          <cell r="K7165" t="str">
            <v>BTCD162159</v>
          </cell>
          <cell r="W7165">
            <v>44471</v>
          </cell>
          <cell r="Z7165">
            <v>2670</v>
          </cell>
        </row>
        <row r="7166">
          <cell r="E7166" t="str">
            <v>JAISWAL COLONY, THANA CHOW,, RAMGARH CANTT. DIST. RAMGARH, JHARKHAND</v>
          </cell>
          <cell r="G7166">
            <v>7004242956</v>
          </cell>
          <cell r="K7166" t="str">
            <v>All Units</v>
          </cell>
          <cell r="W7166">
            <v>44471</v>
          </cell>
          <cell r="Z7166">
            <v>0</v>
          </cell>
        </row>
        <row r="7167">
          <cell r="E7167" t="str">
            <v>MANDU, RAMGARH
JAISWAL COLONY, THANA CHOW,, RAMGARH CANTT. DIST. RAMGARH, JHARKHAND
825316
MANDU</v>
          </cell>
          <cell r="G7167">
            <v>7004242956</v>
          </cell>
          <cell r="K7167" t="str">
            <v>BTLS039748</v>
          </cell>
          <cell r="W7167">
            <v>44471</v>
          </cell>
          <cell r="Z7167">
            <v>4398</v>
          </cell>
        </row>
        <row r="7168">
          <cell r="E7168" t="str">
            <v>CHANDAREKHA, GALUDIH</v>
          </cell>
          <cell r="G7168">
            <v>7595807148</v>
          </cell>
          <cell r="K7168" t="str">
            <v>BUKD121059</v>
          </cell>
          <cell r="W7168">
            <v>44471</v>
          </cell>
          <cell r="Z7168">
            <v>463</v>
          </cell>
        </row>
        <row r="7169">
          <cell r="E7169" t="str">
            <v>DHANBAD</v>
          </cell>
          <cell r="G7169">
            <v>6203273412</v>
          </cell>
          <cell r="K7169" t="str">
            <v>BTFD162244</v>
          </cell>
          <cell r="W7169">
            <v>44471</v>
          </cell>
          <cell r="Z7169">
            <v>3408</v>
          </cell>
        </row>
        <row r="7170">
          <cell r="E7170" t="str">
            <v>RAVULA SHYAM SUNDER REDDY, HOUSE NO. 3-5-196/1, ROAD NO. 5M, KRISHNANAGAR COLONY, MOULALI, HYDRABAD</v>
          </cell>
          <cell r="G7170">
            <v>6203273412</v>
          </cell>
          <cell r="K7170" t="str">
            <v>BSCD161691</v>
          </cell>
          <cell r="W7170">
            <v>44471</v>
          </cell>
          <cell r="Z7170">
            <v>4388</v>
          </cell>
        </row>
        <row r="7171">
          <cell r="E7171" t="str">
            <v>KUSUNDA DHANBAD</v>
          </cell>
          <cell r="G7171">
            <v>8210106692</v>
          </cell>
          <cell r="K7171" t="str">
            <v>BRDD161036</v>
          </cell>
          <cell r="W7171">
            <v>44471</v>
          </cell>
          <cell r="Z7171">
            <v>2352</v>
          </cell>
        </row>
        <row r="7172">
          <cell r="E7172" t="str">
            <v>SUNDAR NAGAR, JAMSHEDPUR</v>
          </cell>
          <cell r="G7172">
            <v>9556546094</v>
          </cell>
          <cell r="K7172" t="str">
            <v>BUAD162625</v>
          </cell>
          <cell r="W7172">
            <v>44470</v>
          </cell>
          <cell r="Z7172">
            <v>1110</v>
          </cell>
        </row>
        <row r="7173">
          <cell r="E7173" t="str">
            <v>HORHAP ROAD, MAHILONG, RANCHI
835103</v>
          </cell>
          <cell r="G7173">
            <v>9708039203</v>
          </cell>
          <cell r="K7173" t="str">
            <v>BRIC374329</v>
          </cell>
          <cell r="W7173">
            <v>44470</v>
          </cell>
          <cell r="Z7173">
            <v>14027</v>
          </cell>
        </row>
        <row r="7174">
          <cell r="E7174" t="str">
            <v>BHOWRA</v>
          </cell>
          <cell r="G7174">
            <v>9488821418</v>
          </cell>
          <cell r="K7174" t="str">
            <v>BUDD162713</v>
          </cell>
          <cell r="W7174">
            <v>44470</v>
          </cell>
          <cell r="Z7174">
            <v>69</v>
          </cell>
        </row>
        <row r="7175">
          <cell r="E7175" t="str">
            <v>PIPARWAR,JHARKHAND
BAHERA, BENTI, PIPARWAR, CHATRA
825321</v>
          </cell>
          <cell r="G7175">
            <v>8709324527</v>
          </cell>
          <cell r="K7175" t="str">
            <v>BRGC373918</v>
          </cell>
          <cell r="W7175">
            <v>44470</v>
          </cell>
          <cell r="Z7175">
            <v>2111</v>
          </cell>
        </row>
        <row r="7176">
          <cell r="E7176" t="str">
            <v>DALADALI, RANCHUI</v>
          </cell>
          <cell r="G7176">
            <v>7992413342</v>
          </cell>
          <cell r="K7176" t="str">
            <v>BMJD200014</v>
          </cell>
          <cell r="W7176">
            <v>44470</v>
          </cell>
          <cell r="Z7176">
            <v>23903</v>
          </cell>
        </row>
        <row r="7177">
          <cell r="E7177" t="str">
            <v>SUNDAR NAGAR, JAMSHEDPUR</v>
          </cell>
          <cell r="G7177">
            <v>9556546094</v>
          </cell>
          <cell r="K7177" t="str">
            <v>BUAD162625</v>
          </cell>
          <cell r="W7177">
            <v>44469</v>
          </cell>
          <cell r="Z7177">
            <v>1110</v>
          </cell>
        </row>
        <row r="7178">
          <cell r="E7178" t="str">
            <v>ORMANJHI,RANCHI
835219</v>
          </cell>
          <cell r="G7178">
            <v>7488802600</v>
          </cell>
          <cell r="K7178" t="str">
            <v>BSGC376577</v>
          </cell>
          <cell r="W7178">
            <v>44469</v>
          </cell>
          <cell r="Z7178">
            <v>8907</v>
          </cell>
        </row>
        <row r="7179">
          <cell r="E7179" t="str">
            <v>MANDU, RAMGARH
JAISWAL COLONY, THANA CHOW,, RAMGARH CANTT. DIST. RAMGARH, JHARKHAND
825316
MANDU</v>
          </cell>
          <cell r="G7179">
            <v>7004242956</v>
          </cell>
          <cell r="K7179" t="str">
            <v>BTLS039748</v>
          </cell>
          <cell r="W7179">
            <v>44469</v>
          </cell>
          <cell r="Z7179">
            <v>0</v>
          </cell>
        </row>
        <row r="7180">
          <cell r="E7180" t="str">
            <v>MANDU, RAMGARH
JAISWAL COLONY, THANA CHOW,, RAMGARH CANTT. DIST. RAMGARH, JHARKHAND
825316
MANDU</v>
          </cell>
          <cell r="G7180">
            <v>7004242956</v>
          </cell>
          <cell r="K7180" t="str">
            <v>BTLS039719</v>
          </cell>
          <cell r="W7180">
            <v>44469</v>
          </cell>
          <cell r="Z7180">
            <v>4401</v>
          </cell>
        </row>
        <row r="7181">
          <cell r="E7181" t="str">
            <v>Chiturdih, Dhanbad.</v>
          </cell>
          <cell r="G7181">
            <v>7024084588</v>
          </cell>
          <cell r="K7181" t="str">
            <v>BTDD162192</v>
          </cell>
          <cell r="W7181">
            <v>44469</v>
          </cell>
          <cell r="Z7181">
            <v>1812</v>
          </cell>
        </row>
        <row r="7182">
          <cell r="E7182" t="str">
            <v>KATRAS, DHANBAD</v>
          </cell>
          <cell r="G7182">
            <v>6203273412</v>
          </cell>
          <cell r="K7182" t="str">
            <v>BSKD161477</v>
          </cell>
          <cell r="W7182">
            <v>44469</v>
          </cell>
          <cell r="Z7182">
            <v>5274</v>
          </cell>
        </row>
        <row r="7183">
          <cell r="E7183" t="str">
            <v>DHANBAD</v>
          </cell>
          <cell r="G7183">
            <v>6207308280</v>
          </cell>
          <cell r="K7183" t="str">
            <v>BTED162231</v>
          </cell>
          <cell r="W7183">
            <v>44469</v>
          </cell>
          <cell r="Z7183">
            <v>2357</v>
          </cell>
        </row>
        <row r="7184">
          <cell r="E7184" t="str">
            <v>DHANBAD</v>
          </cell>
          <cell r="G7184">
            <v>8102325605</v>
          </cell>
          <cell r="K7184" t="str">
            <v>BSGD161904</v>
          </cell>
          <cell r="W7184">
            <v>44469</v>
          </cell>
          <cell r="Z7184">
            <v>5993</v>
          </cell>
        </row>
        <row r="7185">
          <cell r="E7185" t="str">
            <v>HAWAI NAGAR,NEAR BIRSA CHOWK KHUTI ROAD RANCHI JHARKHAND
834002</v>
          </cell>
          <cell r="G7185">
            <v>7992424370</v>
          </cell>
          <cell r="K7185" t="str">
            <v>BUEC372458</v>
          </cell>
          <cell r="W7185">
            <v>44468</v>
          </cell>
          <cell r="Z7185">
            <v>1</v>
          </cell>
        </row>
        <row r="7186">
          <cell r="E7186" t="str">
            <v>PIPARWAR,JHARKHAND
BAHERA, BENTI, PIPARWAR, CHATRA
825321</v>
          </cell>
          <cell r="G7186">
            <v>790337707</v>
          </cell>
          <cell r="K7186" t="str">
            <v>BRGC373918</v>
          </cell>
          <cell r="W7186">
            <v>44468</v>
          </cell>
          <cell r="Z7186">
            <v>2094</v>
          </cell>
        </row>
        <row r="7187">
          <cell r="E7187" t="str">
            <v>UPPER BAZAR,RANCHI
834001
OPP. MAHAVIR MANDIR , RADHA NAGAR ROAD</v>
          </cell>
          <cell r="G7187">
            <v>790969824</v>
          </cell>
          <cell r="K7187" t="str">
            <v>GOHC370805</v>
          </cell>
          <cell r="W7187">
            <v>44468</v>
          </cell>
          <cell r="Z7187">
            <v>11550</v>
          </cell>
        </row>
        <row r="7188">
          <cell r="E7188" t="str">
            <v>CHANDAREKHA, GALUDIH</v>
          </cell>
          <cell r="G7188">
            <v>7595807148</v>
          </cell>
          <cell r="K7188" t="str">
            <v>BUKD121059</v>
          </cell>
          <cell r="W7188">
            <v>44468</v>
          </cell>
          <cell r="Z7188">
            <v>449</v>
          </cell>
        </row>
        <row r="7189">
          <cell r="E7189" t="str">
            <v>DALADALI, RANCHUI</v>
          </cell>
          <cell r="G7189">
            <v>7992413342</v>
          </cell>
          <cell r="K7189" t="str">
            <v>BMJD200014</v>
          </cell>
          <cell r="W7189">
            <v>44468</v>
          </cell>
          <cell r="Z7189">
            <v>23902</v>
          </cell>
        </row>
        <row r="7190">
          <cell r="E7190" t="str">
            <v>HORHAP ROAD, MAHILONG, RANCHI
835103
MAHILONG, TATISILWAI</v>
          </cell>
          <cell r="G7190">
            <v>9608787404</v>
          </cell>
          <cell r="K7190" t="str">
            <v>GPFC370737</v>
          </cell>
          <cell r="W7190">
            <v>44468</v>
          </cell>
          <cell r="Z7190">
            <v>0</v>
          </cell>
        </row>
        <row r="7191">
          <cell r="E7191" t="str">
            <v>GOVINDPUR, DHANBAD</v>
          </cell>
          <cell r="G7191">
            <v>9364474690</v>
          </cell>
          <cell r="K7191" t="str">
            <v>BJFS031286</v>
          </cell>
          <cell r="W7191">
            <v>44468</v>
          </cell>
          <cell r="Z7191">
            <v>44956</v>
          </cell>
        </row>
        <row r="7192">
          <cell r="E7192" t="str">
            <v>AL-MED EQUIPMENTS
BARIATU ROAD, RANCHI
834009</v>
          </cell>
          <cell r="G7192">
            <v>7715855380</v>
          </cell>
          <cell r="K7192" t="str">
            <v>BUBS045901</v>
          </cell>
          <cell r="W7192">
            <v>44467</v>
          </cell>
          <cell r="Z7192">
            <v>1</v>
          </cell>
        </row>
        <row r="7193">
          <cell r="E7193" t="str">
            <v>SARNATOLI,ANGADA,RANCHI
835222</v>
          </cell>
          <cell r="G7193">
            <v>9661709592</v>
          </cell>
          <cell r="K7193" t="str">
            <v>BOIC370255</v>
          </cell>
          <cell r="W7193">
            <v>44467</v>
          </cell>
          <cell r="Z7193">
            <v>14184</v>
          </cell>
        </row>
        <row r="7194">
          <cell r="E7194" t="str">
            <v>SARNATOLI,ANGADA,RANCHI
835222</v>
          </cell>
          <cell r="G7194">
            <v>9798563448</v>
          </cell>
          <cell r="K7194" t="str">
            <v>BSAF110719</v>
          </cell>
          <cell r="W7194">
            <v>44467</v>
          </cell>
          <cell r="Z7194">
            <v>13210</v>
          </cell>
        </row>
        <row r="7195">
          <cell r="E7195" t="str">
            <v>DALADALI, RANCHI</v>
          </cell>
          <cell r="G7195">
            <v>9487713345</v>
          </cell>
          <cell r="K7195" t="str">
            <v>BSHD200586</v>
          </cell>
          <cell r="W7195">
            <v>44467</v>
          </cell>
          <cell r="Z7195">
            <v>1647</v>
          </cell>
        </row>
        <row r="7196">
          <cell r="E7196" t="str">
            <v>DHANBAD</v>
          </cell>
          <cell r="G7196">
            <v>9550053031</v>
          </cell>
          <cell r="K7196" t="str">
            <v>BTDD162186</v>
          </cell>
          <cell r="W7196">
            <v>44467</v>
          </cell>
          <cell r="Z7196">
            <v>3149</v>
          </cell>
        </row>
        <row r="7197">
          <cell r="E7197" t="str">
            <v>PATAN, PALAMU</v>
          </cell>
          <cell r="G7197">
            <v>9574817452</v>
          </cell>
          <cell r="K7197" t="str">
            <v>BQHO160408</v>
          </cell>
          <cell r="W7197">
            <v>44466</v>
          </cell>
          <cell r="Z7197">
            <v>16</v>
          </cell>
        </row>
        <row r="7198">
          <cell r="E7198" t="str">
            <v>RAMNAGAR , HAZARIBAGH,JHARKHAND
825302</v>
          </cell>
          <cell r="G7198">
            <v>6204085531</v>
          </cell>
          <cell r="K7198" t="str">
            <v>BQAC373617</v>
          </cell>
          <cell r="W7198">
            <v>44466</v>
          </cell>
          <cell r="Z7198">
            <v>6316</v>
          </cell>
        </row>
        <row r="7199">
          <cell r="E7199" t="str">
            <v>HAZARIBAGH
RANCHI JHARKHAND 834002
INDIA</v>
          </cell>
          <cell r="G7199">
            <v>7361044448</v>
          </cell>
          <cell r="K7199" t="str">
            <v>BKAS030685</v>
          </cell>
          <cell r="W7199">
            <v>44466</v>
          </cell>
          <cell r="Z7199">
            <v>35726</v>
          </cell>
        </row>
        <row r="7200">
          <cell r="E7200" t="str">
            <v>HAWAI NAGAR,NEAR BIRSA CHOWK KHUTI ROAD RANCHI JHARKHAND
834002</v>
          </cell>
          <cell r="G7200">
            <v>9060386093</v>
          </cell>
          <cell r="K7200" t="str">
            <v>BUEC372458</v>
          </cell>
          <cell r="W7200">
            <v>44466</v>
          </cell>
          <cell r="Z7200">
            <v>0</v>
          </cell>
        </row>
        <row r="7201">
          <cell r="E7201" t="str">
            <v>B7-PHASE-3, BALIDIH INDUSTRIAL AREA BALIDIH, BOKARO STEEL CITY BOKARO, JHARKHAND
SUNDARAM STEELS PVT. LTD, B-7 PHASE-III,BOKARO INDUSTRIAL AREA,BALIDIH, BOKARO
827014</v>
          </cell>
          <cell r="G7201">
            <v>8001371916</v>
          </cell>
          <cell r="K7201" t="str">
            <v>BTHS031467</v>
          </cell>
          <cell r="W7201">
            <v>44466</v>
          </cell>
          <cell r="Z7201">
            <v>4063</v>
          </cell>
        </row>
        <row r="7202">
          <cell r="E7202" t="str">
            <v>DHANBAD</v>
          </cell>
          <cell r="G7202">
            <v>9550053031</v>
          </cell>
          <cell r="K7202" t="str">
            <v>BTDD162186</v>
          </cell>
          <cell r="W7202">
            <v>44466</v>
          </cell>
          <cell r="Z7202">
            <v>3120</v>
          </cell>
        </row>
        <row r="7203">
          <cell r="E7203" t="str">
            <v>MANDU, RAMGARH
JAISWAL COLONY, THANA CHOW,, RAMGARH CANTT. DIST. RAMGARH, JHARKHAND
825316
MANDU</v>
          </cell>
          <cell r="G7203">
            <v>8708249759</v>
          </cell>
          <cell r="K7203" t="str">
            <v>BTLS039851</v>
          </cell>
          <cell r="W7203">
            <v>44464</v>
          </cell>
          <cell r="Z7203">
            <v>2557</v>
          </cell>
        </row>
        <row r="7204">
          <cell r="E7204" t="str">
            <v>MANDU, RAMGARH
JAISWAL COLONY, THANA CHOW,, RAMGARH CANTT. DIST. RAMGARH, JHARKHAND
825316
MANDU</v>
          </cell>
          <cell r="G7204">
            <v>8340671937</v>
          </cell>
          <cell r="K7204" t="str">
            <v>BTLS039748</v>
          </cell>
          <cell r="W7204">
            <v>44464</v>
          </cell>
          <cell r="Z7204">
            <v>4397</v>
          </cell>
        </row>
        <row r="7205">
          <cell r="E7205" t="str">
            <v>MANDU, RAMGARH
JAISWAL COLONY, THANA CHOW,, RAMGARH CANTT. DIST. RAMGARH, JHARKHAND
825316
MANDU</v>
          </cell>
          <cell r="G7205">
            <v>7004242951</v>
          </cell>
          <cell r="K7205" t="str">
            <v>BTLS039793</v>
          </cell>
          <cell r="W7205">
            <v>44464</v>
          </cell>
          <cell r="Z7205">
            <v>4584</v>
          </cell>
        </row>
        <row r="7206">
          <cell r="E7206" t="str">
            <v>MANDU, RAMGARH
JAISWAL COLONY, THANA CHOW,, RAMGARH CANTT. DIST. RAMGARH, JHARKHAND
825316
MANDU</v>
          </cell>
          <cell r="G7206">
            <v>8340671937</v>
          </cell>
          <cell r="K7206" t="str">
            <v>BTLS039719</v>
          </cell>
          <cell r="W7206">
            <v>44464</v>
          </cell>
          <cell r="Z7206">
            <v>4809</v>
          </cell>
        </row>
        <row r="7207">
          <cell r="E7207" t="str">
            <v>MANDU, RAMGARH
JAISWAL COLONY, THANA CHOW,, RAMGARH CANTT. DIST. RAMGARH, JHARKHAND
825316
MANDU</v>
          </cell>
          <cell r="G7207">
            <v>8708249759</v>
          </cell>
          <cell r="K7207" t="str">
            <v>BTLS039787</v>
          </cell>
          <cell r="W7207">
            <v>44464</v>
          </cell>
          <cell r="Z7207">
            <v>2977</v>
          </cell>
        </row>
        <row r="7208">
          <cell r="E7208" t="str">
            <v>REG. OFFICE: UNIT 106, MAHABIR TOWER, JOKHIRAM LANE, MAIN ROAD, RANCHI - 834 001
REG. OFFICE: UNIT 106, MAHABIR TOWER, JOKHIRAM LANE, MAIN ROAD, RANCHI - 834 001
835214</v>
          </cell>
          <cell r="G7208">
            <v>8340323546</v>
          </cell>
          <cell r="K7208" t="str">
            <v>BSDS043254</v>
          </cell>
          <cell r="W7208">
            <v>44464</v>
          </cell>
          <cell r="Z7208">
            <v>9944</v>
          </cell>
        </row>
        <row r="7209">
          <cell r="E7209" t="str">
            <v>JASIDIH, DEOGHAR
814142</v>
          </cell>
          <cell r="G7209">
            <v>9204662456</v>
          </cell>
          <cell r="K7209" t="str">
            <v>BSEC376083</v>
          </cell>
          <cell r="W7209">
            <v>44464</v>
          </cell>
          <cell r="Z7209">
            <v>4078</v>
          </cell>
        </row>
        <row r="7210">
          <cell r="E7210" t="str">
            <v>TILAIYA,KODARMA
825409
TILAIYA</v>
          </cell>
          <cell r="G7210">
            <v>7739220875</v>
          </cell>
          <cell r="K7210" t="str">
            <v>BQJC370018</v>
          </cell>
          <cell r="W7210">
            <v>44464</v>
          </cell>
          <cell r="Z7210">
            <v>0</v>
          </cell>
        </row>
        <row r="7211">
          <cell r="E7211" t="str">
            <v>LAKHISARAI, BIHAR</v>
          </cell>
          <cell r="G7211">
            <v>9874278005</v>
          </cell>
          <cell r="K7211" t="str">
            <v>BNJS040045</v>
          </cell>
          <cell r="W7211">
            <v>44463</v>
          </cell>
          <cell r="Z7211">
            <v>48360</v>
          </cell>
        </row>
        <row r="7212">
          <cell r="E7212" t="str">
            <v>VINAIKA’S COMPLEX RANCHI TATA ROAD, R.S. PLOT NO.:-615,VILLAGE-PANCHA,THANA-BUNDU RANCHI, JHARKHAND.
834002</v>
          </cell>
          <cell r="G7212">
            <v>9667936357</v>
          </cell>
          <cell r="K7212" t="str">
            <v>BUDS046275</v>
          </cell>
          <cell r="W7212">
            <v>44463</v>
          </cell>
          <cell r="Z7212">
            <v>1</v>
          </cell>
        </row>
        <row r="7213">
          <cell r="E7213" t="str">
            <v>SADAR HOSPITAL, BOKARO, C/O L &amp; T LTD. BOKARO, JHARKHAND
C/O L &amp; T LTD. BOKARO, JHARKHAND
000000</v>
          </cell>
          <cell r="G7213">
            <v>9430780521</v>
          </cell>
          <cell r="K7213" t="str">
            <v>BUCS046101</v>
          </cell>
          <cell r="W7213">
            <v>44463</v>
          </cell>
          <cell r="Z7213">
            <v>1</v>
          </cell>
        </row>
        <row r="7214">
          <cell r="E7214" t="str">
            <v>SADAR HOSPITAL, BOKARO, C/O L &amp; T LTD. BOKARO, JHARKHAND
C/O L &amp; T LTD. BOKARO, JHARKHAND
000000</v>
          </cell>
          <cell r="G7214">
            <v>9430780521</v>
          </cell>
          <cell r="K7214" t="str">
            <v>BUCS046173</v>
          </cell>
          <cell r="W7214">
            <v>44463</v>
          </cell>
          <cell r="Z7214">
            <v>1</v>
          </cell>
        </row>
        <row r="7215">
          <cell r="E7215" t="str">
            <v>SADAR HOSPITAL, BOKARO, C/O L &amp; T LTD. BOKARO, JHARKHAND
C/O L &amp; T LTD. BOKARO, JHARKHAND
000000</v>
          </cell>
          <cell r="G7215">
            <v>9430780521</v>
          </cell>
          <cell r="K7215" t="str">
            <v>BUBS045933</v>
          </cell>
          <cell r="W7215">
            <v>44463</v>
          </cell>
          <cell r="Z7215">
            <v>1</v>
          </cell>
        </row>
        <row r="7216">
          <cell r="E7216" t="str">
            <v>KODERMA</v>
          </cell>
          <cell r="G7216">
            <v>9163544700</v>
          </cell>
          <cell r="K7216" t="str">
            <v>GPLS038458</v>
          </cell>
          <cell r="W7216">
            <v>44463</v>
          </cell>
          <cell r="Z7216">
            <v>14391</v>
          </cell>
        </row>
        <row r="7217">
          <cell r="E7217" t="str">
            <v>LAKHISARAI BIHAR</v>
          </cell>
          <cell r="G7217">
            <v>7909027488</v>
          </cell>
          <cell r="K7217" t="str">
            <v>BNJS040074</v>
          </cell>
          <cell r="W7217">
            <v>44463</v>
          </cell>
          <cell r="Z7217">
            <v>0</v>
          </cell>
        </row>
        <row r="7218">
          <cell r="E7218" t="str">
            <v>BAZAR SAMITI,RAMGARH
829122</v>
          </cell>
          <cell r="G7218">
            <v>9835764965</v>
          </cell>
          <cell r="K7218" t="str">
            <v>BTGC379081</v>
          </cell>
          <cell r="W7218">
            <v>44463</v>
          </cell>
          <cell r="Z7218">
            <v>1706</v>
          </cell>
        </row>
        <row r="7219">
          <cell r="E7219" t="str">
            <v>RANCHI,JHARKHAND
834001
RANCHI</v>
          </cell>
          <cell r="G7219">
            <v>9431571200</v>
          </cell>
          <cell r="K7219" t="str">
            <v>BJHS031586</v>
          </cell>
          <cell r="W7219">
            <v>44463</v>
          </cell>
          <cell r="Z7219">
            <v>10523</v>
          </cell>
        </row>
        <row r="7220">
          <cell r="E7220" t="str">
            <v>JASIDIH, DEOGHAR
814142</v>
          </cell>
          <cell r="G7220">
            <v>9204662456</v>
          </cell>
          <cell r="K7220" t="str">
            <v>BSEC376083</v>
          </cell>
          <cell r="W7220">
            <v>44463</v>
          </cell>
          <cell r="Z7220">
            <v>4078</v>
          </cell>
        </row>
        <row r="7221">
          <cell r="E7221" t="str">
            <v>S/O BADRI NAYAK, ATKA, BAGODAR, GIRIDIH,
S/O - BADRI NAYAK, ATKA, BAGODAR,GIRIDIH,
825322</v>
          </cell>
          <cell r="G7221">
            <v>8873384366</v>
          </cell>
          <cell r="K7221" t="str">
            <v>BUKC370656</v>
          </cell>
          <cell r="W7221">
            <v>44462</v>
          </cell>
          <cell r="Z7221">
            <v>1</v>
          </cell>
        </row>
        <row r="7222">
          <cell r="E7222" t="str">
            <v>DHANBAD</v>
          </cell>
          <cell r="G7222">
            <v>9263634493</v>
          </cell>
          <cell r="K7222" t="str">
            <v>BTCD162159</v>
          </cell>
          <cell r="W7222">
            <v>44462</v>
          </cell>
          <cell r="Z7222">
            <v>2111</v>
          </cell>
        </row>
        <row r="7223">
          <cell r="E7223" t="str">
            <v>SADAR HOSPITAL, BOKARO, C/O L &amp; T LTD. BOKARO, JHARKHAND
C/O L &amp; T LTD. BOKARO, JHARKHAND
000000</v>
          </cell>
          <cell r="G7223">
            <v>9430780521</v>
          </cell>
          <cell r="K7223" t="str">
            <v>BUBS045931</v>
          </cell>
          <cell r="W7223">
            <v>44461</v>
          </cell>
          <cell r="Z7223">
            <v>1</v>
          </cell>
        </row>
        <row r="7224">
          <cell r="E7224" t="str">
            <v>RAMGARH,JHARKHAND
829122</v>
          </cell>
          <cell r="G7224">
            <v>9934012694</v>
          </cell>
          <cell r="K7224" t="str">
            <v>BPAS030126</v>
          </cell>
          <cell r="W7224">
            <v>44461</v>
          </cell>
          <cell r="Z7224">
            <v>29965</v>
          </cell>
        </row>
        <row r="7225">
          <cell r="E7225" t="str">
            <v>HORHAP ROAD, MAHILONG, RANCHI
835103
MAHILONG, TATISILWAI</v>
          </cell>
          <cell r="G7225">
            <v>9608787404</v>
          </cell>
          <cell r="K7225" t="str">
            <v>GPFC370737</v>
          </cell>
          <cell r="W7225">
            <v>44461</v>
          </cell>
          <cell r="Z7225">
            <v>7875</v>
          </cell>
        </row>
        <row r="7226">
          <cell r="E7226" t="str">
            <v>BASKATOLA</v>
          </cell>
          <cell r="G7226">
            <v>9550053031</v>
          </cell>
          <cell r="K7226" t="str">
            <v>BULD162577</v>
          </cell>
          <cell r="W7226">
            <v>44461</v>
          </cell>
          <cell r="Z7226">
            <v>1102</v>
          </cell>
        </row>
        <row r="7227">
          <cell r="E7227" t="str">
            <v>BASJORA</v>
          </cell>
          <cell r="G7227">
            <v>9578883777</v>
          </cell>
          <cell r="K7227" t="str">
            <v>BRED161077</v>
          </cell>
          <cell r="W7227">
            <v>44461</v>
          </cell>
          <cell r="Z7227">
            <v>9240</v>
          </cell>
        </row>
        <row r="7228">
          <cell r="E7228" t="str">
            <v>BARHI, HAZARIBAGH</v>
          </cell>
          <cell r="G7228">
            <v>8488957184</v>
          </cell>
          <cell r="K7228" t="str">
            <v>BUCS034287</v>
          </cell>
          <cell r="W7228">
            <v>44460</v>
          </cell>
          <cell r="Z7228">
            <v>1</v>
          </cell>
        </row>
        <row r="7229">
          <cell r="E7229" t="str">
            <v>RAMGARH CANTT, RAMGARH
RAMGARH
829122
RAMGARH</v>
          </cell>
          <cell r="G7229">
            <v>9576833882</v>
          </cell>
          <cell r="K7229" t="str">
            <v>BNKS030423</v>
          </cell>
          <cell r="W7229">
            <v>44460</v>
          </cell>
          <cell r="Z7229">
            <v>11396</v>
          </cell>
        </row>
        <row r="7230">
          <cell r="E7230" t="str">
            <v>BAZAR SAMITI,RAMGARH
829122</v>
          </cell>
          <cell r="G7230">
            <v>9835764965</v>
          </cell>
          <cell r="K7230" t="str">
            <v>BTGC379081</v>
          </cell>
          <cell r="W7230">
            <v>44460</v>
          </cell>
          <cell r="Z7230">
            <v>1684</v>
          </cell>
        </row>
        <row r="7231">
          <cell r="E7231" t="str">
            <v>11 PINJRAPOLE, HARMU ROAD, RANCHI
11 PINJRAPOLE, HARMU ROAD, RANCHI
834001
MAHILONG, TATISILWAY</v>
          </cell>
          <cell r="G7231">
            <v>9709000070</v>
          </cell>
          <cell r="K7231" t="str">
            <v>BNCC370425</v>
          </cell>
          <cell r="W7231">
            <v>44459</v>
          </cell>
          <cell r="Z7231">
            <v>55611</v>
          </cell>
        </row>
        <row r="7232">
          <cell r="E7232" t="str">
            <v>38 MILLS AND GODOWNS AREA BURMAMINES, JAMSHEDPUR - 831007
831012</v>
          </cell>
          <cell r="G7232">
            <v>9204784818</v>
          </cell>
          <cell r="K7232" t="str">
            <v>BREC373493</v>
          </cell>
          <cell r="W7232">
            <v>44459</v>
          </cell>
          <cell r="Z7232">
            <v>2452</v>
          </cell>
        </row>
        <row r="7233">
          <cell r="E7233" t="str">
            <v>NTA LODNA, DHANBAD</v>
          </cell>
          <cell r="G7233">
            <v>7644045555</v>
          </cell>
          <cell r="K7233" t="str">
            <v>BULD162559</v>
          </cell>
          <cell r="W7233">
            <v>44459</v>
          </cell>
          <cell r="Z7233">
            <v>2179</v>
          </cell>
        </row>
        <row r="7234">
          <cell r="E7234" t="str">
            <v>RAVULA SHYAM SUNDER REDDY, HOUSE NO. 3-5-196/1, ROAD NO. 5M, KRISHNANAGAR COLONY, MOULALI, HYDRABAD</v>
          </cell>
          <cell r="G7234">
            <v>7751812111</v>
          </cell>
          <cell r="K7234" t="str">
            <v>BTCD162162</v>
          </cell>
          <cell r="W7234">
            <v>44457</v>
          </cell>
          <cell r="Z7234">
            <v>1844</v>
          </cell>
        </row>
        <row r="7235">
          <cell r="E7235" t="str">
            <v>RAVULA SHYAM SUNDER REDDY, HOUSE NO. 3-5-196/1, ROAD NO. 5M, KRISHNANAGAR COLONY, MOULALI, HYDRABAD</v>
          </cell>
          <cell r="G7235">
            <v>7751812111</v>
          </cell>
          <cell r="K7235" t="str">
            <v>BTCD162162</v>
          </cell>
          <cell r="W7235">
            <v>44457</v>
          </cell>
          <cell r="Z7235">
            <v>1844</v>
          </cell>
        </row>
        <row r="7236">
          <cell r="E7236" t="str">
            <v>NEAR P.N BANK MAIN ROAD,, RAMGARH CANTT-829122, DIST. RAMGARH
829122
BUDHAKHOP, AMBRELA, KARMA,</v>
          </cell>
          <cell r="G7236" t="str">
            <v xml:space="preserve">  </v>
          </cell>
          <cell r="K7236" t="str">
            <v>BQBS030091</v>
          </cell>
          <cell r="W7236">
            <v>44457</v>
          </cell>
          <cell r="Z7236">
            <v>30090</v>
          </cell>
        </row>
        <row r="7237">
          <cell r="E7237" t="str">
            <v>NEAR P.N BANK MAIN ROAD,, RAMGARH CANTT-829122, DIST. RAMGARH
829122
BUDHAKHOP, AMBRELA, KARMA,</v>
          </cell>
          <cell r="G7237">
            <v>7008631882</v>
          </cell>
          <cell r="K7237" t="str">
            <v>BSHS038806</v>
          </cell>
          <cell r="W7237">
            <v>44457</v>
          </cell>
          <cell r="Z7237">
            <v>8255</v>
          </cell>
        </row>
        <row r="7238">
          <cell r="E7238" t="str">
            <v>PAKURA, DUMKA</v>
          </cell>
          <cell r="G7238">
            <v>8235542778</v>
          </cell>
          <cell r="K7238" t="str">
            <v>BUDD220683</v>
          </cell>
          <cell r="W7238">
            <v>44457</v>
          </cell>
          <cell r="Z7238">
            <v>1</v>
          </cell>
        </row>
        <row r="7239">
          <cell r="E7239" t="str">
            <v>LOHARDAGA,JHARKHAND
LOHARDAGA, MOB. NO.9661111900
835302
LOHARDAGA</v>
          </cell>
          <cell r="G7239">
            <v>8709406268</v>
          </cell>
          <cell r="K7239" t="str">
            <v>BQFS031084</v>
          </cell>
          <cell r="W7239">
            <v>44457</v>
          </cell>
          <cell r="Z7239">
            <v>19730</v>
          </cell>
        </row>
        <row r="7240">
          <cell r="E7240" t="str">
            <v>11 PINJRAPOLE, HARMU ROAD, RANCHI
11 PINJRAPOLE, HARMU ROAD, RANCHI
834001
MAHILONG, TATISILWAY</v>
          </cell>
          <cell r="G7240">
            <v>9709000070</v>
          </cell>
          <cell r="K7240" t="str">
            <v>BNCC370425</v>
          </cell>
          <cell r="W7240">
            <v>44457</v>
          </cell>
          <cell r="Z7240">
            <v>54962</v>
          </cell>
        </row>
        <row r="7241">
          <cell r="E7241" t="str">
            <v>KENDUA MINING</v>
          </cell>
          <cell r="G7241">
            <v>7751812111</v>
          </cell>
          <cell r="K7241" t="str">
            <v>BSJD161433</v>
          </cell>
          <cell r="W7241">
            <v>44457</v>
          </cell>
          <cell r="Z7241">
            <v>0</v>
          </cell>
        </row>
        <row r="7242">
          <cell r="E7242" t="str">
            <v>TOPA MINES, RAMGARH</v>
          </cell>
          <cell r="G7242">
            <v>9471109170</v>
          </cell>
          <cell r="K7242" t="str">
            <v>BSKD161467</v>
          </cell>
          <cell r="W7242">
            <v>44456</v>
          </cell>
          <cell r="Z7242">
            <v>5348</v>
          </cell>
        </row>
        <row r="7243">
          <cell r="E7243" t="str">
            <v>VINAIKA’S COMPLEX RANCHI TATA ROAD, R.S. PLOT NO.:-615,VILLAGE-PANCHA,THANA-BUNDU RANCHI, JHARKHAND.
834002</v>
          </cell>
          <cell r="G7243">
            <v>9667936357</v>
          </cell>
          <cell r="K7243" t="str">
            <v>BUDS046275</v>
          </cell>
          <cell r="W7243">
            <v>44455</v>
          </cell>
          <cell r="Z7243">
            <v>0</v>
          </cell>
        </row>
        <row r="7244">
          <cell r="E7244" t="str">
            <v>GHATO
825314</v>
          </cell>
          <cell r="G7244">
            <v>9262290295</v>
          </cell>
          <cell r="K7244">
            <v>124371</v>
          </cell>
          <cell r="W7244">
            <v>44455</v>
          </cell>
          <cell r="Z7244">
            <v>9</v>
          </cell>
        </row>
        <row r="7245">
          <cell r="E7245" t="str">
            <v>TUPUDANA INDUSTRIAL AREA, RANCHI
PLOT NO. 114, TUPUDANA INDUSTRIAL AREA, TUPUDANA,HATIA, RANCHI
834002
RANCHI</v>
          </cell>
          <cell r="G7245">
            <v>8709670947</v>
          </cell>
          <cell r="K7245" t="str">
            <v>BNAS040245</v>
          </cell>
          <cell r="W7245">
            <v>44454</v>
          </cell>
          <cell r="Z7245">
            <v>41125</v>
          </cell>
        </row>
        <row r="7246">
          <cell r="E7246" t="str">
            <v>TUPUDANA INDUSTRIAL AREA, RANCHI
PLOT NO. 114, TUPUDANA INDUSTRIAL AREA, TUPUDANA,HATIA, RANCHI
834002
RANCHI</v>
          </cell>
          <cell r="G7246">
            <v>8709670947</v>
          </cell>
          <cell r="K7246" t="str">
            <v>GOKS040088</v>
          </cell>
          <cell r="W7246">
            <v>44454</v>
          </cell>
          <cell r="Z7246">
            <v>28521</v>
          </cell>
        </row>
        <row r="7247">
          <cell r="E7247" t="str">
            <v>TATISILWAI, JHARKHAND
835103</v>
          </cell>
          <cell r="G7247">
            <v>6200160428</v>
          </cell>
          <cell r="K7247" t="str">
            <v>BQGS031413</v>
          </cell>
          <cell r="W7247">
            <v>44453</v>
          </cell>
          <cell r="Z7247">
            <v>12773</v>
          </cell>
        </row>
        <row r="7248">
          <cell r="E7248" t="str">
            <v>TATISILWAI, JHARKHAND
835103</v>
          </cell>
          <cell r="G7248">
            <v>6200160428</v>
          </cell>
          <cell r="K7248" t="str">
            <v>BQHS040705</v>
          </cell>
          <cell r="W7248">
            <v>44453</v>
          </cell>
          <cell r="Z7248">
            <v>14194</v>
          </cell>
        </row>
        <row r="7249">
          <cell r="E7249" t="str">
            <v>TUPUDANA, RANCHI</v>
          </cell>
          <cell r="G7249">
            <v>8102915586</v>
          </cell>
          <cell r="K7249" t="str">
            <v>BUDC372327</v>
          </cell>
          <cell r="W7249">
            <v>44453</v>
          </cell>
          <cell r="Z7249">
            <v>1</v>
          </cell>
        </row>
        <row r="7250">
          <cell r="E7250" t="str">
            <v>HOSHIR GIDDI,RAMGARH
NEAR P.N. BANK MAIN ROAD, RAMGARH CANTT. 829122
829110</v>
          </cell>
          <cell r="G7250">
            <v>6201225253</v>
          </cell>
          <cell r="K7250" t="str">
            <v>BSKS036261</v>
          </cell>
          <cell r="W7250">
            <v>44453</v>
          </cell>
          <cell r="Z7250">
            <v>1</v>
          </cell>
        </row>
        <row r="7251">
          <cell r="E7251" t="str">
            <v>MANDU, RAMGARH
JAISWAL COLONY, THANA CHOW,, RAMGARH CANTT. DIST. RAMGARH, JHARKHAND
825316
MANDU</v>
          </cell>
          <cell r="G7251">
            <v>8340671937</v>
          </cell>
          <cell r="K7251" t="str">
            <v>BTLS039719</v>
          </cell>
          <cell r="W7251">
            <v>44452</v>
          </cell>
          <cell r="Z7251">
            <v>4722</v>
          </cell>
        </row>
        <row r="7252">
          <cell r="E7252" t="str">
            <v>MANDU, RAMGARH
JAISWAL COLONY, THANA CHOW,, RAMGARH CANTT. DIST. RAMGARH, JHARKHAND
825316
MANDU</v>
          </cell>
          <cell r="G7252">
            <v>8340671937</v>
          </cell>
          <cell r="K7252" t="str">
            <v>BTLS039851</v>
          </cell>
          <cell r="W7252">
            <v>44452</v>
          </cell>
          <cell r="Z7252">
            <v>2366</v>
          </cell>
        </row>
        <row r="7253">
          <cell r="E7253" t="str">
            <v>MANDU, RAMGARH
JAISWAL COLONY, THANA CHOW,, RAMGARH CANTT. DIST. RAMGARH, JHARKHAND
825316
MANDU</v>
          </cell>
          <cell r="G7253">
            <v>8340671937</v>
          </cell>
          <cell r="K7253" t="str">
            <v>BTLS039748</v>
          </cell>
          <cell r="W7253">
            <v>44452</v>
          </cell>
          <cell r="Z7253">
            <v>4371</v>
          </cell>
        </row>
        <row r="7254">
          <cell r="E7254" t="str">
            <v>RANCHI PATNA ROAD
DEMOTAND
825301
HAZARIBAGH</v>
          </cell>
          <cell r="G7254">
            <v>6203465926</v>
          </cell>
          <cell r="K7254" t="str">
            <v>BIFS040367</v>
          </cell>
          <cell r="W7254">
            <v>44452</v>
          </cell>
          <cell r="Z7254">
            <v>17569</v>
          </cell>
        </row>
        <row r="7255">
          <cell r="E7255" t="str">
            <v>DEMO TANND HAZAIBAGH JHARKHAND,
825301
DEMO TANND HAZAIBAGH JHARKHAND</v>
          </cell>
          <cell r="G7255">
            <v>7905424302</v>
          </cell>
          <cell r="K7255" t="str">
            <v>BMDS040417</v>
          </cell>
          <cell r="W7255">
            <v>44452</v>
          </cell>
          <cell r="Z7255">
            <v>24505</v>
          </cell>
        </row>
        <row r="7256">
          <cell r="E7256" t="str">
            <v>SHEETLA PRASAD SINGH,, MISHRA PADA, NEAR DURGA MANDIR,, JHARIA, DHANBAD - 828 111, JHARKHAND.</v>
          </cell>
          <cell r="G7256">
            <v>7644045555</v>
          </cell>
          <cell r="K7256" t="str">
            <v>BTDD162169</v>
          </cell>
          <cell r="W7256">
            <v>44452</v>
          </cell>
          <cell r="Z7256">
            <v>5000</v>
          </cell>
        </row>
        <row r="7257">
          <cell r="E7257" t="str">
            <v>DALTONGANJ</v>
          </cell>
          <cell r="G7257">
            <v>9430780521</v>
          </cell>
          <cell r="K7257" t="str">
            <v>BUBS045965</v>
          </cell>
          <cell r="W7257">
            <v>44451</v>
          </cell>
          <cell r="Z7257">
            <v>7</v>
          </cell>
        </row>
        <row r="7258">
          <cell r="E7258" t="str">
            <v>DALTONGANJ</v>
          </cell>
          <cell r="G7258">
            <v>9430780521</v>
          </cell>
          <cell r="K7258" t="str">
            <v>BUBS045955</v>
          </cell>
          <cell r="W7258">
            <v>44451</v>
          </cell>
          <cell r="Z7258">
            <v>54</v>
          </cell>
        </row>
        <row r="7259">
          <cell r="E7259" t="str">
            <v>URMILA TOWER, ROOM NO. 805, DHANBAD</v>
          </cell>
          <cell r="G7259">
            <v>7979820721</v>
          </cell>
          <cell r="K7259" t="str">
            <v>BTGD162296</v>
          </cell>
          <cell r="W7259">
            <v>44450</v>
          </cell>
          <cell r="Z7259">
            <v>501</v>
          </cell>
        </row>
        <row r="7260">
          <cell r="E7260" t="str">
            <v>REHLA,GARWA,JHARKHAND
822124
RANCHI</v>
          </cell>
          <cell r="G7260">
            <v>7004623399</v>
          </cell>
          <cell r="K7260" t="str">
            <v>GOIS031795</v>
          </cell>
          <cell r="W7260">
            <v>44450</v>
          </cell>
          <cell r="Z7260">
            <v>24272</v>
          </cell>
        </row>
        <row r="7261">
          <cell r="E7261" t="str">
            <v>DHANBAD</v>
          </cell>
          <cell r="G7261">
            <v>9263634493</v>
          </cell>
          <cell r="K7261" t="str">
            <v>BTCD162159</v>
          </cell>
          <cell r="W7261">
            <v>44450</v>
          </cell>
          <cell r="Z7261">
            <v>0</v>
          </cell>
        </row>
        <row r="7262">
          <cell r="E7262" t="str">
            <v>BARHI, HAZARIBAGH</v>
          </cell>
          <cell r="G7262">
            <v>8488957184</v>
          </cell>
          <cell r="K7262" t="str">
            <v>BUCS034287</v>
          </cell>
          <cell r="W7262">
            <v>44449</v>
          </cell>
          <cell r="Z7262">
            <v>1</v>
          </cell>
        </row>
        <row r="7263">
          <cell r="E7263" t="str">
            <v>WARD NO. 15, GUMO  BARWADIH
JHUMRITILAIYA KODERMA
000000</v>
          </cell>
          <cell r="G7263">
            <v>9931138677</v>
          </cell>
          <cell r="K7263" t="str">
            <v>BUDC372326</v>
          </cell>
          <cell r="W7263">
            <v>44449</v>
          </cell>
          <cell r="Z7263">
            <v>1</v>
          </cell>
        </row>
        <row r="7264">
          <cell r="E7264" t="str">
            <v>NAGRI,RANCHI
835202
RANCHI</v>
          </cell>
          <cell r="G7264">
            <v>7004248429</v>
          </cell>
          <cell r="K7264" t="str">
            <v>BRIS035698</v>
          </cell>
          <cell r="W7264">
            <v>44449</v>
          </cell>
          <cell r="Z7264">
            <v>17196</v>
          </cell>
        </row>
        <row r="7265">
          <cell r="E7265" t="str">
            <v>B7-PHASE-3, BALIDIH INDUSTRIAL AREA BALIDIH, BOKARO STEEL CITY BOKARO, JHARKHAND
SUNDARAM STEELS PVT. LTD, B-7 PHASE-III,BOKARO INDUSTRIAL AREA,BALIDIH, BOKARO
827014</v>
          </cell>
          <cell r="G7265">
            <v>8001371916</v>
          </cell>
          <cell r="K7265" t="str">
            <v>BTHS031467</v>
          </cell>
          <cell r="W7265">
            <v>44449</v>
          </cell>
          <cell r="Z7265">
            <v>3656</v>
          </cell>
        </row>
        <row r="7266">
          <cell r="E7266" t="str">
            <v>RANCHI PATNA ROAD
DEMOTAND
825301
HAZARIBAGH</v>
          </cell>
          <cell r="G7266">
            <v>6203465926</v>
          </cell>
          <cell r="K7266" t="str">
            <v>BMBL160078</v>
          </cell>
          <cell r="W7266">
            <v>44448</v>
          </cell>
          <cell r="Z7266">
            <v>46470</v>
          </cell>
        </row>
        <row r="7267">
          <cell r="E7267" t="str">
            <v>C/O - REKHA KUMARI, AT TENDER, PANDRA, KAMRE, RATU, RANCHI
C/O - REKHA KUMARI, AT TENDER, PANDRA, KAMRE, RATU, RANCHI
835103</v>
          </cell>
          <cell r="G7267">
            <v>6201227612</v>
          </cell>
          <cell r="K7267" t="str">
            <v>BREC373485</v>
          </cell>
          <cell r="W7267">
            <v>44448</v>
          </cell>
          <cell r="Z7267">
            <v>2457</v>
          </cell>
        </row>
        <row r="7268">
          <cell r="E7268" t="str">
            <v>MURHU
C/O ASHISH SABOO, MURHU, DIST- KHUNTI
835216</v>
          </cell>
          <cell r="G7268">
            <v>8862826990</v>
          </cell>
          <cell r="K7268" t="str">
            <v>BTLC377591</v>
          </cell>
          <cell r="W7268">
            <v>44448</v>
          </cell>
          <cell r="Z7268">
            <v>4059</v>
          </cell>
        </row>
        <row r="7269">
          <cell r="E7269" t="str">
            <v>RAVULA SHYAM SUNDER REDDY, HOUSE NO. 3-5-196/1, ROAD NO. 5M, KRISHNANAGAR COLONY, MOULALI, HYDRABAD</v>
          </cell>
          <cell r="G7269">
            <v>7751812111</v>
          </cell>
          <cell r="K7269" t="str">
            <v>BTCD162162</v>
          </cell>
          <cell r="W7269">
            <v>44448</v>
          </cell>
          <cell r="Z7269">
            <v>1760</v>
          </cell>
        </row>
        <row r="7270">
          <cell r="E7270" t="str">
            <v>REHLA, GARHWA ROAD, PALAMU D.T, JHARKHAND
PALAMU JHARKHAND 822124
INDIA</v>
          </cell>
          <cell r="G7270">
            <v>7004971081</v>
          </cell>
          <cell r="K7270" t="str">
            <v>BLFS031469</v>
          </cell>
          <cell r="W7270">
            <v>44447</v>
          </cell>
          <cell r="Z7270">
            <v>31203</v>
          </cell>
        </row>
        <row r="7271">
          <cell r="E7271" t="str">
            <v>HAZARIBAGH,  HAZARIBAGH, JHARKHAND 825301</v>
          </cell>
          <cell r="G7271">
            <v>830228021</v>
          </cell>
          <cell r="K7271" t="str">
            <v>BUCS034128</v>
          </cell>
          <cell r="W7271">
            <v>44447</v>
          </cell>
          <cell r="Z7271">
            <v>1</v>
          </cell>
        </row>
        <row r="7272">
          <cell r="E7272" t="str">
            <v>NAYA MORE,RAMGARH
ARA SARU BERA ROAD, NAYA, RAMGARH,JHARKHAND
829110
NAYA MORE</v>
          </cell>
          <cell r="G7272">
            <v>9608358481</v>
          </cell>
          <cell r="K7272" t="str">
            <v>BQBS033796</v>
          </cell>
          <cell r="W7272">
            <v>44447</v>
          </cell>
          <cell r="Z7272">
            <v>0</v>
          </cell>
        </row>
        <row r="7273">
          <cell r="E7273" t="str">
            <v>RAMGARH
829103
NAYA MORE</v>
          </cell>
          <cell r="G7273">
            <v>9608358481</v>
          </cell>
          <cell r="K7273" t="str">
            <v>BRGS035169</v>
          </cell>
          <cell r="W7273">
            <v>44447</v>
          </cell>
          <cell r="Z7273">
            <v>0</v>
          </cell>
        </row>
        <row r="7274">
          <cell r="E7274" t="str">
            <v>NTA LODNA, DHANBAD</v>
          </cell>
          <cell r="G7274">
            <v>7644045555</v>
          </cell>
          <cell r="K7274" t="str">
            <v>BULD162559</v>
          </cell>
          <cell r="W7274">
            <v>44447</v>
          </cell>
          <cell r="Z7274">
            <v>2027</v>
          </cell>
        </row>
        <row r="7275">
          <cell r="E7275" t="str">
            <v>NICHITPUR</v>
          </cell>
          <cell r="G7275">
            <v>7903412157</v>
          </cell>
          <cell r="K7275" t="str">
            <v>BUCD162696</v>
          </cell>
          <cell r="W7275">
            <v>44446</v>
          </cell>
          <cell r="Z7275">
            <v>98</v>
          </cell>
        </row>
        <row r="7276">
          <cell r="E7276" t="str">
            <v>REHLA,GARWA,JHARKHAND
822124
RANCHI</v>
          </cell>
          <cell r="G7276">
            <v>7004623399</v>
          </cell>
          <cell r="K7276" t="str">
            <v>BMFS031346</v>
          </cell>
          <cell r="W7276">
            <v>44446</v>
          </cell>
          <cell r="Z7276">
            <v>18577</v>
          </cell>
        </row>
        <row r="7277">
          <cell r="E7277" t="str">
            <v>DALADALI, RANCHI</v>
          </cell>
          <cell r="G7277">
            <v>6203721760</v>
          </cell>
          <cell r="K7277" t="str">
            <v>GPGC370748</v>
          </cell>
          <cell r="W7277">
            <v>44446</v>
          </cell>
          <cell r="Z7277">
            <v>9846</v>
          </cell>
        </row>
        <row r="7278">
          <cell r="E7278" t="str">
            <v>BANDHIYA RAOD, NAGRI RANCHI, MOB.8709325266
834006
BANDHIYA ROAD, NAGARI RANCHI</v>
          </cell>
          <cell r="G7278">
            <v>9110022503</v>
          </cell>
          <cell r="K7278" t="str">
            <v>BLFS040558</v>
          </cell>
          <cell r="W7278">
            <v>44445</v>
          </cell>
          <cell r="Z7278">
            <v>11150</v>
          </cell>
        </row>
        <row r="7279">
          <cell r="E7279" t="str">
            <v>AL-MED EQUIPMENTS
BARIATU ROAD, RANCHI
834009</v>
          </cell>
          <cell r="G7279">
            <v>7715855380</v>
          </cell>
          <cell r="K7279" t="str">
            <v>BUBS045901</v>
          </cell>
          <cell r="W7279">
            <v>44445</v>
          </cell>
          <cell r="Z7279">
            <v>0</v>
          </cell>
        </row>
        <row r="7280">
          <cell r="E7280" t="str">
            <v>SIDRAUL, NAMKUM, RANCHI
834010
SIDRAUL, NAMKUM, RANCHI</v>
          </cell>
          <cell r="G7280">
            <v>8877172788</v>
          </cell>
          <cell r="K7280" t="str">
            <v>UOHS030121</v>
          </cell>
          <cell r="W7280">
            <v>44445</v>
          </cell>
          <cell r="Z7280">
            <v>14616</v>
          </cell>
        </row>
        <row r="7281">
          <cell r="E7281" t="str">
            <v>SIDRAUL, NAMKUM, RANCHI
834010
SIDRAUL, NAMKUM, RANCHI</v>
          </cell>
          <cell r="G7281">
            <v>8877172788</v>
          </cell>
          <cell r="K7281" t="str">
            <v>UOIS030128</v>
          </cell>
          <cell r="W7281">
            <v>44445</v>
          </cell>
          <cell r="Z7281">
            <v>10608</v>
          </cell>
        </row>
        <row r="7282">
          <cell r="E7282" t="str">
            <v>MIRZA CHOUKI, SAHEBGANJ</v>
          </cell>
          <cell r="G7282">
            <v>8972916506</v>
          </cell>
          <cell r="K7282" t="str">
            <v>BUBD162649</v>
          </cell>
          <cell r="W7282">
            <v>44444</v>
          </cell>
          <cell r="Z7282">
            <v>51</v>
          </cell>
        </row>
        <row r="7283">
          <cell r="E7283" t="str">
            <v>HOSHIR GIDDI,RAMGARH
NEAR P.N. BANK MAIN ROAD, RAMGARH CANTT. 829122
829110</v>
          </cell>
          <cell r="G7283">
            <v>6201225253</v>
          </cell>
          <cell r="K7283" t="str">
            <v>GPJS030042</v>
          </cell>
          <cell r="W7283">
            <v>44443</v>
          </cell>
          <cell r="Z7283">
            <v>26423</v>
          </cell>
        </row>
        <row r="7284">
          <cell r="E7284" t="str">
            <v>ADDRESS-PLOT-57B,BARAHI INDUSTRIAL AREA,ON DELHI HOWRAH NATIONAL HIGHWAY,BARHI,JAHARKHAND.</v>
          </cell>
          <cell r="G7284">
            <v>8488957184</v>
          </cell>
          <cell r="K7284" t="str">
            <v>BUBS033778</v>
          </cell>
          <cell r="W7284">
            <v>44443</v>
          </cell>
          <cell r="Z7284">
            <v>1</v>
          </cell>
        </row>
        <row r="7285">
          <cell r="E7285" t="str">
            <v>REHLA,GARWA,JHARKHAND
822124
RANCHI</v>
          </cell>
          <cell r="G7285">
            <v>7004623399</v>
          </cell>
          <cell r="K7285" t="str">
            <v>BMFS031346</v>
          </cell>
          <cell r="W7285">
            <v>44443</v>
          </cell>
          <cell r="Z7285">
            <v>0</v>
          </cell>
        </row>
        <row r="7286">
          <cell r="E7286" t="str">
            <v>AT - HEHAL, POST - BARKAKANA
BARKAKANA
829103</v>
          </cell>
          <cell r="G7286">
            <v>9386515681</v>
          </cell>
          <cell r="K7286" t="str">
            <v>BUAS033580</v>
          </cell>
          <cell r="W7286">
            <v>44443</v>
          </cell>
          <cell r="Z7286">
            <v>2011</v>
          </cell>
        </row>
        <row r="7287">
          <cell r="E7287" t="str">
            <v>TRIDENT PNEUMATICS PVT LTD   5/232,KNG PUDUR ROADSOMAYAMPALAYAM POSTCOIMBATORE IND</v>
          </cell>
          <cell r="G7287">
            <v>9386007608</v>
          </cell>
          <cell r="K7287" t="str">
            <v>BRCC373040</v>
          </cell>
          <cell r="W7287">
            <v>44442</v>
          </cell>
          <cell r="Z7287">
            <v>9575</v>
          </cell>
        </row>
        <row r="7288">
          <cell r="E7288" t="str">
            <v>BASTAWLA DHANBAD</v>
          </cell>
          <cell r="G7288">
            <v>9550053031</v>
          </cell>
          <cell r="K7288" t="str">
            <v>BUAD162630</v>
          </cell>
          <cell r="W7288">
            <v>44442</v>
          </cell>
          <cell r="Z7288">
            <v>519</v>
          </cell>
        </row>
        <row r="7289">
          <cell r="E7289" t="str">
            <v>ORMANJHI</v>
          </cell>
          <cell r="G7289">
            <v>7992479722</v>
          </cell>
          <cell r="K7289" t="str">
            <v>BSDD120664</v>
          </cell>
          <cell r="W7289">
            <v>44442</v>
          </cell>
          <cell r="Z7289">
            <v>427</v>
          </cell>
        </row>
        <row r="7290">
          <cell r="E7290" t="str">
            <v>ANA COLLERY, DHANBAD</v>
          </cell>
          <cell r="G7290">
            <v>9443954373</v>
          </cell>
          <cell r="K7290" t="str">
            <v>BPKD200025</v>
          </cell>
          <cell r="W7290">
            <v>44441</v>
          </cell>
          <cell r="Z7290">
            <v>2195</v>
          </cell>
        </row>
        <row r="7291">
          <cell r="E7291" t="str">
            <v>NAGARI,</v>
          </cell>
          <cell r="G7291">
            <v>9204493506</v>
          </cell>
          <cell r="K7291" t="str">
            <v>BILS030211</v>
          </cell>
          <cell r="W7291">
            <v>44441</v>
          </cell>
          <cell r="Z7291">
            <v>42588</v>
          </cell>
        </row>
        <row r="7292">
          <cell r="E7292" t="str">
            <v>HAZARIBAGH
RANCHI JHARKHAND 834002
INDIA</v>
          </cell>
          <cell r="G7292">
            <v>7361044448</v>
          </cell>
          <cell r="K7292" t="str">
            <v>BKAS030685</v>
          </cell>
          <cell r="W7292">
            <v>44441</v>
          </cell>
          <cell r="Z7292">
            <v>35297</v>
          </cell>
        </row>
        <row r="7293">
          <cell r="E7293" t="str">
            <v>BASTAWLA DHANBAD</v>
          </cell>
          <cell r="G7293">
            <v>9550053031</v>
          </cell>
          <cell r="K7293" t="str">
            <v>BTJD162046</v>
          </cell>
          <cell r="W7293">
            <v>44441</v>
          </cell>
          <cell r="Z7293">
            <v>2963</v>
          </cell>
        </row>
        <row r="7294">
          <cell r="E7294" t="str">
            <v>RAMGARH</v>
          </cell>
          <cell r="G7294">
            <v>7009377365</v>
          </cell>
          <cell r="K7294" t="str">
            <v>BKAS030601</v>
          </cell>
          <cell r="W7294">
            <v>44440</v>
          </cell>
          <cell r="Z7294">
            <v>1618</v>
          </cell>
        </row>
        <row r="7295">
          <cell r="E7295" t="str">
            <v>MANDAR,  RANCHI - 835214. JHARKHAND.</v>
          </cell>
          <cell r="G7295">
            <v>7896567652</v>
          </cell>
          <cell r="K7295" t="str">
            <v>BUDS046356</v>
          </cell>
          <cell r="W7295">
            <v>44440</v>
          </cell>
          <cell r="Z7295">
            <v>1</v>
          </cell>
        </row>
        <row r="7296">
          <cell r="E7296" t="str">
            <v>ORMANJHI</v>
          </cell>
          <cell r="G7296">
            <v>7992479722</v>
          </cell>
          <cell r="K7296" t="str">
            <v>BSDD120664</v>
          </cell>
          <cell r="W7296">
            <v>44440</v>
          </cell>
          <cell r="Z7296">
            <v>410</v>
          </cell>
        </row>
        <row r="7297">
          <cell r="E7297" t="str">
            <v>TRIDENT PNEUMATICS PVT LTD   5/232,KNG PUDUR ROADSOMAYAMPALAYAM POSTCOIMBATORE IND</v>
          </cell>
          <cell r="G7297">
            <v>9386007608</v>
          </cell>
          <cell r="K7297" t="str">
            <v>BRCC373040</v>
          </cell>
          <cell r="W7297">
            <v>44439</v>
          </cell>
          <cell r="Z7297">
            <v>9574</v>
          </cell>
        </row>
        <row r="7298">
          <cell r="E7298" t="str">
            <v>PLOT NO. 148, TUPUDANA, INDUSTRIAL AREA, HATIA, RANCHI
834002</v>
          </cell>
          <cell r="G7298">
            <v>9434249500</v>
          </cell>
          <cell r="K7298" t="str">
            <v>BRIS035838</v>
          </cell>
          <cell r="W7298">
            <v>44439</v>
          </cell>
          <cell r="Z7298">
            <v>6396</v>
          </cell>
        </row>
        <row r="7299">
          <cell r="E7299" t="str">
            <v>TUPUDANA INDUSTRIAL AREA</v>
          </cell>
          <cell r="G7299">
            <v>9534249500</v>
          </cell>
          <cell r="K7299" t="str">
            <v>BMBS030816</v>
          </cell>
          <cell r="W7299">
            <v>44439</v>
          </cell>
          <cell r="Z7299">
            <v>35647</v>
          </cell>
        </row>
        <row r="7300">
          <cell r="E7300" t="str">
            <v>PATRATU, RAMGRAH</v>
          </cell>
          <cell r="G7300">
            <v>9760569055</v>
          </cell>
          <cell r="K7300" t="str">
            <v>BKGS040712</v>
          </cell>
          <cell r="W7300">
            <v>44439</v>
          </cell>
          <cell r="Z7300">
            <v>0</v>
          </cell>
        </row>
        <row r="7301">
          <cell r="E7301" t="str">
            <v>HAWAI NAGAR, RANCHI</v>
          </cell>
          <cell r="G7301">
            <v>8521584874</v>
          </cell>
          <cell r="K7301" t="str">
            <v>BUEC372458</v>
          </cell>
          <cell r="W7301">
            <v>44439</v>
          </cell>
          <cell r="Z7301">
            <v>0</v>
          </cell>
        </row>
        <row r="7302">
          <cell r="E7302" t="str">
            <v>ORMANJHI</v>
          </cell>
          <cell r="G7302">
            <v>7992479722</v>
          </cell>
          <cell r="K7302" t="str">
            <v>BSDD120664</v>
          </cell>
          <cell r="W7302">
            <v>44439</v>
          </cell>
          <cell r="Z7302">
            <v>406</v>
          </cell>
        </row>
        <row r="7303">
          <cell r="E7303" t="str">
            <v>KHATA NO. 348, C/O RAMESHWAR MAHTO, S/O. BASANT MAHTO
NEAR RATNESHWAR SHIV MANDIR, GORIYARI BAG, MORRAMKALA, RAMGRAH CANTT
000000</v>
          </cell>
          <cell r="G7303">
            <v>9534144445</v>
          </cell>
          <cell r="K7303" t="str">
            <v>BULC370960</v>
          </cell>
          <cell r="W7303">
            <v>44438</v>
          </cell>
          <cell r="Z7303">
            <v>1</v>
          </cell>
        </row>
        <row r="7304">
          <cell r="E7304" t="str">
            <v>BALIDIH INDUSTRIAL AREA
827014</v>
          </cell>
          <cell r="G7304">
            <v>8619424665</v>
          </cell>
          <cell r="K7304" t="str">
            <v>BTDS044304</v>
          </cell>
          <cell r="W7304">
            <v>44438</v>
          </cell>
          <cell r="Z7304">
            <v>2691</v>
          </cell>
        </row>
        <row r="7305">
          <cell r="E7305" t="str">
            <v>REHLA,GARWA,JHARKHAND
822124
RANCHI</v>
          </cell>
          <cell r="G7305">
            <v>7004623399</v>
          </cell>
          <cell r="K7305" t="str">
            <v>BMFS031346</v>
          </cell>
          <cell r="W7305">
            <v>44436</v>
          </cell>
          <cell r="Z7305">
            <v>18505</v>
          </cell>
        </row>
        <row r="7306">
          <cell r="E7306" t="str">
            <v>MANDU, RAMGARH
JAISWAL COLONY, THANA CHOW,, RAMGARH CANTT. DIST. RAMGARH, JHARKHAND
825316
MANDU</v>
          </cell>
          <cell r="G7306">
            <v>6205951815</v>
          </cell>
          <cell r="K7306">
            <v>123399</v>
          </cell>
          <cell r="W7306">
            <v>44436</v>
          </cell>
          <cell r="Z7306">
            <v>0</v>
          </cell>
        </row>
        <row r="7307">
          <cell r="E7307" t="str">
            <v>MANDU, RAMGARH
JAISWAL COLONY, THANA CHOW,, RAMGARH CANTT. DIST. RAMGARH, JHARKHAND
825316
MANDU</v>
          </cell>
          <cell r="G7307">
            <v>6205951815</v>
          </cell>
          <cell r="K7307" t="str">
            <v>BSGS043528</v>
          </cell>
          <cell r="W7307">
            <v>44436</v>
          </cell>
          <cell r="Z7307">
            <v>12848</v>
          </cell>
        </row>
        <row r="7308">
          <cell r="E7308" t="str">
            <v>GROUND FLOOR,, OFFICE NO.448A, ROAD NO.4, ASHOK NAGAR
GROUND FLOOR,, OFFICE NO.448A, ROAD NO.4, ASHOK NAGAR
829118
PLOT NO:- 47P, PATRATU INDUSTRIAL AREA</v>
          </cell>
          <cell r="G7308">
            <v>7541959323</v>
          </cell>
          <cell r="K7308" t="str">
            <v>ONIC370102</v>
          </cell>
          <cell r="W7308">
            <v>44436</v>
          </cell>
          <cell r="Z7308">
            <v>11659</v>
          </cell>
        </row>
        <row r="7309">
          <cell r="E7309" t="str">
            <v>GROUND FLOOR FOREST COLONY, HAZARIBAGH
GROUND FLOOR FOREST COLONY
000000</v>
          </cell>
          <cell r="G7309">
            <v>7992247849</v>
          </cell>
          <cell r="K7309" t="str">
            <v>BUJC370052</v>
          </cell>
          <cell r="W7309">
            <v>44435</v>
          </cell>
          <cell r="Z7309">
            <v>81</v>
          </cell>
        </row>
        <row r="7310">
          <cell r="E7310" t="str">
            <v>ARGADA ROAD, BINJHAR, P.O. - MARAR, RAMGARH
829117</v>
          </cell>
          <cell r="G7310">
            <v>8294504879</v>
          </cell>
          <cell r="K7310" t="str">
            <v>BSCS037449</v>
          </cell>
          <cell r="W7310">
            <v>44435</v>
          </cell>
          <cell r="Z7310">
            <v>10358</v>
          </cell>
        </row>
        <row r="7311">
          <cell r="E7311" t="str">
            <v>C/O CREATIVE TEXTILES
KUNJLAL,UPPER BAZAR, RANCHI
834001</v>
          </cell>
          <cell r="G7311">
            <v>9534117916</v>
          </cell>
          <cell r="K7311" t="str">
            <v>BULC371071</v>
          </cell>
          <cell r="W7311">
            <v>44435</v>
          </cell>
          <cell r="Z7311">
            <v>203</v>
          </cell>
        </row>
        <row r="7312">
          <cell r="E7312" t="str">
            <v>BASTAWLA DHANBAD</v>
          </cell>
          <cell r="G7312">
            <v>9550053031</v>
          </cell>
          <cell r="K7312" t="str">
            <v>BTJD162046</v>
          </cell>
          <cell r="W7312">
            <v>44435</v>
          </cell>
          <cell r="Z7312">
            <v>2950</v>
          </cell>
        </row>
        <row r="7313">
          <cell r="E7313" t="str">
            <v>KHATA NO. 348, C/O RAMESHWAR MAHTO, S/O. BASANT MAHTO
NEAR RATNESHWAR SHIV MANDIR, GORIYARI BAG, MORRAMKALA, RAMGRAH CANTT
000000</v>
          </cell>
          <cell r="G7313">
            <v>9534144445</v>
          </cell>
          <cell r="K7313" t="str">
            <v>BULC370960</v>
          </cell>
          <cell r="W7313">
            <v>44435</v>
          </cell>
          <cell r="Z7313">
            <v>0</v>
          </cell>
        </row>
        <row r="7314">
          <cell r="E7314" t="str">
            <v>TAPIN HAZARIBAGH</v>
          </cell>
          <cell r="G7314">
            <v>8002177643</v>
          </cell>
          <cell r="K7314" t="str">
            <v>BTGD162289</v>
          </cell>
          <cell r="W7314">
            <v>44435</v>
          </cell>
          <cell r="Z7314">
            <v>2261</v>
          </cell>
        </row>
        <row r="7315">
          <cell r="E7315" t="str">
            <v>DIESEL LOCO SHED, PATRATU ECR</v>
          </cell>
          <cell r="G7315">
            <v>9065516806</v>
          </cell>
          <cell r="K7315" t="str">
            <v>BSJL100041</v>
          </cell>
          <cell r="W7315">
            <v>44434</v>
          </cell>
          <cell r="Z7315">
            <v>588</v>
          </cell>
        </row>
        <row r="7316">
          <cell r="E7316" t="str">
            <v>RANCHI,JHARKHAND
825301
JHUMRA</v>
          </cell>
          <cell r="G7316">
            <v>9593546866</v>
          </cell>
          <cell r="K7316" t="str">
            <v>BMIS031670</v>
          </cell>
          <cell r="W7316">
            <v>44434</v>
          </cell>
          <cell r="Z7316">
            <v>21721</v>
          </cell>
        </row>
        <row r="7317">
          <cell r="E7317" t="str">
            <v>ARGADA ROAD, BINJHAR, P.O. - MARAR, RAMGARH
829117</v>
          </cell>
          <cell r="G7317">
            <v>8294504879</v>
          </cell>
          <cell r="K7317" t="str">
            <v>BSCS037449</v>
          </cell>
          <cell r="W7317">
            <v>44434</v>
          </cell>
          <cell r="Z7317">
            <v>10347</v>
          </cell>
        </row>
        <row r="7318">
          <cell r="E7318" t="str">
            <v>RANCHI,JHARKHAND
825301
JHUMRA</v>
          </cell>
          <cell r="G7318">
            <v>8541022146</v>
          </cell>
          <cell r="K7318" t="str">
            <v>BTIS031829</v>
          </cell>
          <cell r="W7318">
            <v>44434</v>
          </cell>
          <cell r="Z7318">
            <v>4126</v>
          </cell>
        </row>
        <row r="7319">
          <cell r="E7319" t="str">
            <v>TIPUDANA INDUSTRIAL AREA, HATIA,</v>
          </cell>
          <cell r="G7319">
            <v>7978649310</v>
          </cell>
          <cell r="K7319" t="str">
            <v>BJGS031396</v>
          </cell>
          <cell r="W7319">
            <v>44433</v>
          </cell>
          <cell r="Z7319">
            <v>71709</v>
          </cell>
        </row>
        <row r="7320">
          <cell r="E7320" t="str">
            <v>RAMGARH,JHARKHAND
829122</v>
          </cell>
          <cell r="G7320">
            <v>9934012694</v>
          </cell>
          <cell r="K7320" t="str">
            <v>BPAS030126</v>
          </cell>
          <cell r="W7320">
            <v>44433</v>
          </cell>
          <cell r="Z7320">
            <v>29949</v>
          </cell>
        </row>
        <row r="7321">
          <cell r="E7321" t="str">
            <v>TUPUDANA INDUSTRIAL AREA, RANCHI
PLOT NO. 114, TUPUDANA INDUSTRIAL AREA, TUPUDANA,HATIA, RANCHI
834002
RANCHI</v>
          </cell>
          <cell r="G7321">
            <v>8709670947</v>
          </cell>
          <cell r="K7321" t="str">
            <v>GOKS040088</v>
          </cell>
          <cell r="W7321">
            <v>44433</v>
          </cell>
          <cell r="Z7321">
            <v>28119</v>
          </cell>
        </row>
        <row r="7322">
          <cell r="E7322" t="str">
            <v>HAZARIBAGH,  HAZARIBAGH, JHARKHAND 825301</v>
          </cell>
          <cell r="G7322">
            <v>830228021</v>
          </cell>
          <cell r="K7322" t="str">
            <v>BUCS034128</v>
          </cell>
          <cell r="W7322">
            <v>44433</v>
          </cell>
          <cell r="Z7322">
            <v>0</v>
          </cell>
        </row>
        <row r="7323">
          <cell r="E7323" t="str">
            <v>NTA LODNA, DHANBAD</v>
          </cell>
          <cell r="G7323">
            <v>7644045555</v>
          </cell>
          <cell r="K7323" t="str">
            <v>BULD162559</v>
          </cell>
          <cell r="W7323">
            <v>44433</v>
          </cell>
          <cell r="Z7323">
            <v>1857</v>
          </cell>
        </row>
        <row r="7324">
          <cell r="E7324" t="str">
            <v>SHEETLA PRASAD SINGH,, MISHRA PADA, NEAR DURGA MANDIR,, JHARIA, DHANBAD - 828 111, JHARKHAND.</v>
          </cell>
          <cell r="G7324">
            <v>7644045555</v>
          </cell>
          <cell r="K7324" t="str">
            <v>BTKD162112</v>
          </cell>
          <cell r="W7324">
            <v>44433</v>
          </cell>
          <cell r="Z7324">
            <v>3060</v>
          </cell>
        </row>
        <row r="7325">
          <cell r="E7325" t="str">
            <v>SHEETLA PRASAD SINGH,, MISHRA PADA, NEAR DURGA MANDIR,, JHARIA, DHANBAD - 828 111, JHARKHAND.</v>
          </cell>
          <cell r="G7325">
            <v>7644045555</v>
          </cell>
          <cell r="K7325" t="str">
            <v>BTDD162169</v>
          </cell>
          <cell r="W7325">
            <v>44433</v>
          </cell>
          <cell r="Z7325">
            <v>4793</v>
          </cell>
        </row>
        <row r="7326">
          <cell r="E7326" t="str">
            <v>SHEETLA PRASAD SINGH,, MISHRA PADA, NEAR DURGA MANDIR,, JHARIA, DHANBAD - 828 111, JHARKHAND.</v>
          </cell>
          <cell r="G7326">
            <v>7644045555</v>
          </cell>
          <cell r="K7326" t="str">
            <v>BTCD162149</v>
          </cell>
          <cell r="W7326">
            <v>44433</v>
          </cell>
          <cell r="Z7326">
            <v>3061</v>
          </cell>
        </row>
        <row r="7327">
          <cell r="E7327" t="str">
            <v>DHANBAD</v>
          </cell>
          <cell r="G7327">
            <v>6207308280</v>
          </cell>
          <cell r="K7327" t="str">
            <v>BSGD161904</v>
          </cell>
          <cell r="W7327">
            <v>44431</v>
          </cell>
          <cell r="Z7327">
            <v>4850</v>
          </cell>
        </row>
        <row r="7328">
          <cell r="E7328" t="str">
            <v>DHANBAD</v>
          </cell>
          <cell r="G7328">
            <v>6207308280</v>
          </cell>
          <cell r="K7328" t="str">
            <v>BTED162231</v>
          </cell>
          <cell r="W7328">
            <v>44431</v>
          </cell>
          <cell r="Z7328">
            <v>2136</v>
          </cell>
        </row>
        <row r="7329">
          <cell r="E7329" t="str">
            <v>TUPUDANA INDUSTRIAL AREA</v>
          </cell>
          <cell r="G7329">
            <v>9534249500</v>
          </cell>
          <cell r="K7329" t="str">
            <v>BMBS030816</v>
          </cell>
          <cell r="W7329">
            <v>44429</v>
          </cell>
          <cell r="Z7329">
            <v>35443</v>
          </cell>
        </row>
        <row r="7330">
          <cell r="E7330" t="str">
            <v>PLOT NO. 148, TUPUDANA, INDUSTRIAL AREA, HATIA, RANCHI
834002</v>
          </cell>
          <cell r="G7330">
            <v>0</v>
          </cell>
          <cell r="K7330" t="str">
            <v>BSLS036682</v>
          </cell>
          <cell r="W7330">
            <v>44429</v>
          </cell>
          <cell r="Z7330">
            <v>0.56000000000000005</v>
          </cell>
        </row>
        <row r="7331">
          <cell r="E7331" t="str">
            <v>TUPUDANA INDUSTRIAL AREA, RANCHI
PLOT NO. 114, TUPUDANA INDUSTRIAL AREA, TUPUDANA,HATIA, RANCHI
834002
RANCHI</v>
          </cell>
          <cell r="G7331">
            <v>8709670947</v>
          </cell>
          <cell r="K7331">
            <v>123434</v>
          </cell>
          <cell r="W7331">
            <v>44429</v>
          </cell>
          <cell r="Z7331">
            <v>0</v>
          </cell>
        </row>
        <row r="7332">
          <cell r="E7332" t="str">
            <v>TUPUDANA INDUSTRIAL AREA, RANCHI
PLOT NO. 114, TUPUDANA INDUSTRIAL AREA, TUPUDANA,HATIA, RANCHI
834002
RANCHI</v>
          </cell>
          <cell r="G7332">
            <v>7248899000</v>
          </cell>
          <cell r="K7332" t="str">
            <v>BNAS040245</v>
          </cell>
          <cell r="W7332">
            <v>44429</v>
          </cell>
          <cell r="Z7332">
            <v>40667</v>
          </cell>
        </row>
        <row r="7333">
          <cell r="E7333" t="str">
            <v>TUPUDANA INDUSTRIAL AREA, RANCHI
PLOT NO. 114, TUPUDANA INDUSTRIAL AREA, TUPUDANA,HATIA, RANCHI
834002
RANCHI</v>
          </cell>
          <cell r="G7333">
            <v>7248899000</v>
          </cell>
          <cell r="K7333" t="str">
            <v>GOKS040088</v>
          </cell>
          <cell r="W7333">
            <v>44429</v>
          </cell>
          <cell r="Z7333">
            <v>28118</v>
          </cell>
        </row>
        <row r="7334">
          <cell r="E7334" t="str">
            <v>PLOT NO. 148, TUPUDANA, INDUSTRIAL AREA, HATIA, RANCHI
834002</v>
          </cell>
          <cell r="G7334">
            <v>9434249500</v>
          </cell>
          <cell r="K7334" t="str">
            <v>BRIS035838</v>
          </cell>
          <cell r="W7334">
            <v>44429</v>
          </cell>
          <cell r="Z7334">
            <v>6366</v>
          </cell>
        </row>
        <row r="7335">
          <cell r="E7335" t="str">
            <v>MOHAMAD ARIF ZAFAR
KHATA NO. 27, PLOT NO. 37, RIT ROAD, CHHATARBAR, JHUMRITILAIYA
825409</v>
          </cell>
          <cell r="G7335">
            <v>7488562476</v>
          </cell>
          <cell r="K7335" t="str">
            <v>BUAC371371</v>
          </cell>
          <cell r="W7335">
            <v>44429</v>
          </cell>
          <cell r="Z7335">
            <v>1</v>
          </cell>
        </row>
        <row r="7336">
          <cell r="E7336" t="str">
            <v>NAGRI,RANCHI
835202
RANCHI</v>
          </cell>
          <cell r="G7336">
            <v>8877024924</v>
          </cell>
          <cell r="K7336" t="str">
            <v>BMJS040004</v>
          </cell>
          <cell r="W7336">
            <v>44429</v>
          </cell>
          <cell r="Z7336">
            <v>17123</v>
          </cell>
        </row>
        <row r="7337">
          <cell r="E7337" t="str">
            <v>DHANBAD</v>
          </cell>
          <cell r="G7337">
            <v>9263634493</v>
          </cell>
          <cell r="K7337" t="str">
            <v>BTCD162159</v>
          </cell>
          <cell r="W7337">
            <v>44429</v>
          </cell>
          <cell r="Z7337">
            <v>2090</v>
          </cell>
        </row>
        <row r="7338">
          <cell r="E7338" t="str">
            <v>TATISILWAI, JHARKHAND
835103</v>
          </cell>
          <cell r="G7338">
            <v>6200160428</v>
          </cell>
          <cell r="K7338" t="str">
            <v>BQHS040705</v>
          </cell>
          <cell r="W7338">
            <v>44428</v>
          </cell>
          <cell r="Z7338">
            <v>13688</v>
          </cell>
        </row>
        <row r="7339">
          <cell r="E7339" t="str">
            <v>ORMANJHI,RANCHI
835219</v>
          </cell>
          <cell r="G7339">
            <v>7488802600</v>
          </cell>
          <cell r="K7339" t="str">
            <v>BSGC376577</v>
          </cell>
          <cell r="W7339">
            <v>44428</v>
          </cell>
          <cell r="Z7339">
            <v>8292</v>
          </cell>
        </row>
        <row r="7340">
          <cell r="E7340" t="str">
            <v>SUNDAR NAGAR, JAMSHEDPUR</v>
          </cell>
          <cell r="G7340">
            <v>6206278565</v>
          </cell>
          <cell r="K7340" t="str">
            <v>BUAD162625</v>
          </cell>
          <cell r="W7340">
            <v>44428</v>
          </cell>
          <cell r="Z7340">
            <v>623</v>
          </cell>
        </row>
        <row r="7341">
          <cell r="E7341" t="str">
            <v>RAMGARH
829103
NAYA MORE</v>
          </cell>
          <cell r="G7341">
            <v>7739460263</v>
          </cell>
          <cell r="K7341" t="str">
            <v>BPCS030196</v>
          </cell>
          <cell r="W7341">
            <v>44428</v>
          </cell>
          <cell r="Z7341">
            <v>22962</v>
          </cell>
        </row>
        <row r="7342">
          <cell r="E7342" t="str">
            <v>501, H.NO.3-4-136/B., ROYAL ASHOK, RESIDENCY , BARKATPURA, HYDERABAD, TELANGANA - 500027</v>
          </cell>
          <cell r="G7342">
            <v>7873039065</v>
          </cell>
          <cell r="K7342" t="str">
            <v>BRHD161304</v>
          </cell>
          <cell r="W7342">
            <v>44428</v>
          </cell>
          <cell r="Z7342">
            <v>5893</v>
          </cell>
        </row>
        <row r="7343">
          <cell r="E7343" t="str">
            <v>SONARDHI</v>
          </cell>
          <cell r="G7343">
            <v>7873039065</v>
          </cell>
          <cell r="K7343" t="str">
            <v>BRCD160940</v>
          </cell>
          <cell r="W7343">
            <v>44428</v>
          </cell>
          <cell r="Z7343">
            <v>6123</v>
          </cell>
        </row>
        <row r="7344">
          <cell r="E7344" t="str">
            <v>BAZAR SAMITI,RAMGARH
829122</v>
          </cell>
          <cell r="G7344">
            <v>9835764965</v>
          </cell>
          <cell r="K7344" t="str">
            <v>BSBC375576</v>
          </cell>
          <cell r="W7344">
            <v>44427</v>
          </cell>
          <cell r="Z7344">
            <v>4171</v>
          </cell>
        </row>
        <row r="7345">
          <cell r="E7345" t="str">
            <v>VINAIKA’S COMPLEX RANCHI TATA ROAD, R.S. PLOT NO.:-615,VILLAGE-PANCHA,THANA-BUNDU RANCHI, JHARKHAND.
834002</v>
          </cell>
          <cell r="G7345">
            <v>9667936357</v>
          </cell>
          <cell r="K7345" t="str">
            <v>BUDS046275</v>
          </cell>
          <cell r="W7345">
            <v>44427</v>
          </cell>
          <cell r="Z7345">
            <v>0</v>
          </cell>
        </row>
        <row r="7346">
          <cell r="E7346" t="str">
            <v>BASKATOLA</v>
          </cell>
          <cell r="G7346">
            <v>9550053031</v>
          </cell>
          <cell r="K7346" t="str">
            <v>BULD162568</v>
          </cell>
          <cell r="W7346">
            <v>44427</v>
          </cell>
          <cell r="Z7346">
            <v>530</v>
          </cell>
        </row>
        <row r="7347">
          <cell r="E7347" t="str">
            <v>AT: SENEGARHA, P.O-RABODH, P.S-GIDDI,(RAMGARH),, DISTT. HAZARIBAGH,JHARKHAND-825330
829108
AT: SENEGARHA, P.O-RABODH, P.S-GIDDI,(RAMGARH),</v>
          </cell>
          <cell r="G7347">
            <v>8789061377</v>
          </cell>
          <cell r="K7347" t="str">
            <v>BKCS040431</v>
          </cell>
          <cell r="W7347">
            <v>44426</v>
          </cell>
          <cell r="Z7347">
            <v>1</v>
          </cell>
        </row>
        <row r="7348">
          <cell r="E7348" t="str">
            <v>1ST FLOOR, RAJ GLASS AND HARDWARE, PISKA MORE, PO - HEHEL, RATU ROAD, RANCHI
1ST FLOOR, RAJ GLASS AND HARDWARE, PISKA MORE, PO - HEHEL, RATU ROAD, RANCHI
835214</v>
          </cell>
          <cell r="G7348">
            <v>6203876287</v>
          </cell>
          <cell r="K7348" t="str">
            <v>BTES044431</v>
          </cell>
          <cell r="W7348">
            <v>44426</v>
          </cell>
          <cell r="Z7348">
            <v>2465</v>
          </cell>
        </row>
        <row r="7349">
          <cell r="E7349" t="str">
            <v>KHASHMAHAL PROJECT CCL, BERMO, PHUSHRO, JHARKHAND</v>
          </cell>
          <cell r="G7349">
            <v>9843829993</v>
          </cell>
          <cell r="K7349" t="str">
            <v>BULD162561</v>
          </cell>
          <cell r="W7349">
            <v>44426</v>
          </cell>
          <cell r="Z7349">
            <v>1061</v>
          </cell>
        </row>
        <row r="7350">
          <cell r="E7350" t="str">
            <v>RAMGARH</v>
          </cell>
          <cell r="G7350">
            <v>7009377365</v>
          </cell>
          <cell r="K7350" t="str">
            <v>BKAS030601</v>
          </cell>
          <cell r="W7350">
            <v>44425</v>
          </cell>
          <cell r="Z7350">
            <v>0</v>
          </cell>
        </row>
        <row r="7351">
          <cell r="E7351" t="str">
            <v>C/O PALANIAPPAN CHANDRAN, KATTUKOTTAL, PAITHUR, P.O- ATTUR TK,SALEM, TAMILNADU</v>
          </cell>
          <cell r="G7351">
            <v>6380540177</v>
          </cell>
          <cell r="K7351" t="str">
            <v>BQGD230029</v>
          </cell>
          <cell r="W7351">
            <v>44425</v>
          </cell>
          <cell r="Z7351">
            <v>5041</v>
          </cell>
        </row>
        <row r="7352">
          <cell r="E7352" t="str">
            <v>TUPUDANA INDUSTRIAL AREA, RANCHI
PLOT NO. 114, TUPUDANA INDUSTRIAL AREA, TUPUDANA,HATIA, RANCHI
834002
RANCHI</v>
          </cell>
          <cell r="G7352">
            <v>8709670997</v>
          </cell>
          <cell r="K7352" t="str">
            <v>BNAS040245</v>
          </cell>
          <cell r="W7352">
            <v>44424</v>
          </cell>
          <cell r="Z7352">
            <v>0</v>
          </cell>
        </row>
        <row r="7353">
          <cell r="E7353">
            <v>0</v>
          </cell>
          <cell r="G7353">
            <v>7004387228</v>
          </cell>
          <cell r="K7353" t="str">
            <v>BQID160467</v>
          </cell>
          <cell r="W7353">
            <v>44424</v>
          </cell>
          <cell r="Z7353">
            <v>7545</v>
          </cell>
        </row>
        <row r="7354">
          <cell r="E7354" t="str">
            <v>BHULI DHANBAD</v>
          </cell>
          <cell r="G7354">
            <v>7004387228</v>
          </cell>
          <cell r="K7354" t="str">
            <v>BQED160244</v>
          </cell>
          <cell r="W7354">
            <v>44424</v>
          </cell>
          <cell r="Z7354">
            <v>712</v>
          </cell>
        </row>
        <row r="7355">
          <cell r="E7355" t="str">
            <v>BHULI DHANBAD</v>
          </cell>
          <cell r="G7355" t="str">
            <v>PARBINDER KUMAR</v>
          </cell>
          <cell r="K7355" t="str">
            <v>BQED160244</v>
          </cell>
          <cell r="W7355">
            <v>44424</v>
          </cell>
          <cell r="Z7355">
            <v>1486</v>
          </cell>
        </row>
        <row r="7356">
          <cell r="E7356" t="str">
            <v>NAGRI,RANCHI
835202
RANCHI</v>
          </cell>
          <cell r="G7356">
            <v>7004248429</v>
          </cell>
          <cell r="K7356">
            <v>108441</v>
          </cell>
          <cell r="W7356">
            <v>44422</v>
          </cell>
          <cell r="Z7356">
            <v>0</v>
          </cell>
        </row>
        <row r="7357">
          <cell r="E7357" t="str">
            <v>GOLA</v>
          </cell>
          <cell r="G7357">
            <v>7281962540</v>
          </cell>
          <cell r="K7357" t="str">
            <v>BUFS046910</v>
          </cell>
          <cell r="W7357">
            <v>44422</v>
          </cell>
          <cell r="Z7357">
            <v>0</v>
          </cell>
        </row>
        <row r="7358">
          <cell r="E7358" t="str">
            <v>RANCHI,JHARKHAND
834001
RANCHI</v>
          </cell>
          <cell r="G7358">
            <v>7281962540</v>
          </cell>
          <cell r="K7358" t="str">
            <v>BJHS031586</v>
          </cell>
          <cell r="W7358">
            <v>44422</v>
          </cell>
          <cell r="Z7358">
            <v>9715</v>
          </cell>
        </row>
        <row r="7359">
          <cell r="E7359" t="str">
            <v>C/O PALANIAPPAN CHANDRAN, KATTUKOTTAL, PAITHUR, P.O- ATTUR TK,SALEM, TAMILNADU</v>
          </cell>
          <cell r="G7359">
            <v>6380540177</v>
          </cell>
          <cell r="K7359" t="str">
            <v>BSAD230391</v>
          </cell>
          <cell r="W7359">
            <v>44422</v>
          </cell>
          <cell r="Z7359">
            <v>2702</v>
          </cell>
        </row>
        <row r="7360">
          <cell r="E7360" t="str">
            <v>KOKAR INDUSTRIAL AREA,RANCHI
834002
KOKAR INDUSTRIAL AREA</v>
          </cell>
          <cell r="G7360">
            <v>9771441275</v>
          </cell>
          <cell r="K7360" t="str">
            <v>BRKC371988</v>
          </cell>
          <cell r="W7360">
            <v>44422</v>
          </cell>
          <cell r="Z7360">
            <v>5894</v>
          </cell>
        </row>
        <row r="7361">
          <cell r="E7361" t="str">
            <v>RANCHI PATNA ROAD
DEMOTAND
825301
HAZARIBAGH</v>
          </cell>
          <cell r="G7361">
            <v>7905424302</v>
          </cell>
          <cell r="K7361" t="str">
            <v>BSCS037531</v>
          </cell>
          <cell r="W7361">
            <v>44421</v>
          </cell>
          <cell r="Z7361">
            <v>8441</v>
          </cell>
        </row>
        <row r="7362">
          <cell r="E7362" t="str">
            <v>CHAKARDHARPUR, JHARKHAND</v>
          </cell>
          <cell r="G7362">
            <v>8639995694</v>
          </cell>
          <cell r="K7362" t="str">
            <v>BSJD161422</v>
          </cell>
          <cell r="W7362">
            <v>44421</v>
          </cell>
          <cell r="Z7362">
            <v>2859</v>
          </cell>
        </row>
        <row r="7363">
          <cell r="E7363" t="str">
            <v>CHAKARDHARPUR, JHARKHAND</v>
          </cell>
          <cell r="G7363">
            <v>8639995694</v>
          </cell>
          <cell r="K7363" t="str">
            <v>BSJD161422</v>
          </cell>
          <cell r="W7363">
            <v>44421</v>
          </cell>
          <cell r="Z7363">
            <v>3364</v>
          </cell>
        </row>
        <row r="7364">
          <cell r="E7364" t="str">
            <v>KATRAS, DHANBAD</v>
          </cell>
          <cell r="G7364">
            <v>9113788032</v>
          </cell>
          <cell r="K7364" t="str">
            <v>BSKD161477</v>
          </cell>
          <cell r="W7364">
            <v>44421</v>
          </cell>
          <cell r="Z7364">
            <v>5030</v>
          </cell>
        </row>
        <row r="7365">
          <cell r="E7365" t="str">
            <v>DHANBAD</v>
          </cell>
          <cell r="G7365">
            <v>6203273412</v>
          </cell>
          <cell r="K7365" t="str">
            <v>BTFD162244</v>
          </cell>
          <cell r="W7365">
            <v>44421</v>
          </cell>
          <cell r="Z7365">
            <v>2898</v>
          </cell>
        </row>
        <row r="7366">
          <cell r="E7366" t="str">
            <v>MIRZA CHOUKI, SAHEBGANJ</v>
          </cell>
          <cell r="G7366">
            <v>8972916506</v>
          </cell>
          <cell r="K7366" t="str">
            <v>BUBD162649</v>
          </cell>
          <cell r="W7366">
            <v>44420</v>
          </cell>
          <cell r="Z7366">
            <v>1</v>
          </cell>
        </row>
        <row r="7367">
          <cell r="E7367" t="str">
            <v>NAGRI,RANCHI
835202
RANCHI</v>
          </cell>
          <cell r="G7367">
            <v>8051139257</v>
          </cell>
          <cell r="K7367" t="str">
            <v>BMJS040004</v>
          </cell>
          <cell r="W7367">
            <v>44420</v>
          </cell>
          <cell r="Z7367">
            <v>16948</v>
          </cell>
        </row>
        <row r="7368">
          <cell r="E7368" t="str">
            <v>RANCHI
834002</v>
          </cell>
          <cell r="G7368">
            <v>8877100129</v>
          </cell>
          <cell r="K7368" t="str">
            <v>BULS033141</v>
          </cell>
          <cell r="W7368">
            <v>44419</v>
          </cell>
          <cell r="Z7368">
            <v>1</v>
          </cell>
        </row>
        <row r="7369">
          <cell r="E7369" t="str">
            <v>RANCHI
834002</v>
          </cell>
          <cell r="G7369">
            <v>8877100129</v>
          </cell>
          <cell r="K7369" t="str">
            <v>BTIS032025</v>
          </cell>
          <cell r="W7369">
            <v>44419</v>
          </cell>
          <cell r="Z7369">
            <v>1</v>
          </cell>
        </row>
        <row r="7370">
          <cell r="E7370" t="str">
            <v>RANCHI
834002</v>
          </cell>
          <cell r="G7370">
            <v>8877100129</v>
          </cell>
          <cell r="K7370" t="str">
            <v>BTIS032020</v>
          </cell>
          <cell r="W7370">
            <v>44419</v>
          </cell>
          <cell r="Z7370">
            <v>1</v>
          </cell>
        </row>
        <row r="7371">
          <cell r="E7371" t="str">
            <v>RANCHI
834002</v>
          </cell>
          <cell r="G7371">
            <v>6204720546</v>
          </cell>
          <cell r="K7371" t="str">
            <v>BTIS032025</v>
          </cell>
          <cell r="W7371">
            <v>44419</v>
          </cell>
          <cell r="Z7371">
            <v>34</v>
          </cell>
        </row>
        <row r="7372">
          <cell r="E7372" t="str">
            <v>SHEETLA PRASAD SINGH,, MISHRA PADA, NEAR DURGA MANDIR,, JHARIA, DHANBAD - 828 111, JHARKHAND.</v>
          </cell>
          <cell r="G7372">
            <v>7644045555</v>
          </cell>
          <cell r="K7372" t="str">
            <v>BTCD162149</v>
          </cell>
          <cell r="W7372">
            <v>44419</v>
          </cell>
          <cell r="Z7372">
            <v>2954</v>
          </cell>
        </row>
        <row r="7373">
          <cell r="E7373" t="str">
            <v>DHANBAD</v>
          </cell>
          <cell r="G7373">
            <v>9263634493</v>
          </cell>
          <cell r="K7373" t="str">
            <v>BTCD162159</v>
          </cell>
          <cell r="W7373">
            <v>44419</v>
          </cell>
          <cell r="Z7373">
            <v>1978</v>
          </cell>
        </row>
        <row r="7374">
          <cell r="E7374" t="str">
            <v>JHUMRI TELAIYA, KODARMA
825409</v>
          </cell>
          <cell r="G7374">
            <v>9431142040</v>
          </cell>
          <cell r="K7374" t="str">
            <v>BSBC375530</v>
          </cell>
          <cell r="W7374">
            <v>44418</v>
          </cell>
          <cell r="Z7374">
            <v>5311</v>
          </cell>
        </row>
        <row r="7375">
          <cell r="E7375" t="str">
            <v>BANDHIYA RAOD, NAGRI RANCHI, MOB.8709325266
834006
BANDHIYA ROAD, NAGARI RANCHI</v>
          </cell>
          <cell r="G7375">
            <v>9110022503</v>
          </cell>
          <cell r="K7375" t="str">
            <v>BLFS040558</v>
          </cell>
          <cell r="W7375">
            <v>44418</v>
          </cell>
          <cell r="Z7375">
            <v>10950</v>
          </cell>
        </row>
        <row r="7376">
          <cell r="E7376" t="str">
            <v>BASTAKOLA, DHANBAD</v>
          </cell>
          <cell r="G7376">
            <v>9550053031</v>
          </cell>
          <cell r="K7376" t="str">
            <v>BUKD162535</v>
          </cell>
          <cell r="W7376">
            <v>44418</v>
          </cell>
          <cell r="Z7376">
            <v>1113</v>
          </cell>
        </row>
        <row r="7377">
          <cell r="E7377" t="str">
            <v>BANDHIYA RAOD, NAGRI RANCHI, MOB.8709325266
834006
BANDHIYA ROAD, NAGARI RANCHI</v>
          </cell>
          <cell r="G7377">
            <v>9110022503</v>
          </cell>
          <cell r="K7377" t="str">
            <v>BLFS040558</v>
          </cell>
          <cell r="W7377">
            <v>44417</v>
          </cell>
          <cell r="Z7377">
            <v>10950</v>
          </cell>
        </row>
        <row r="7378">
          <cell r="E7378" t="str">
            <v>AT: SENEGARHA, P.O-RABODH, P.S-GIDDI,(RAMGARH),, DISTT. HAZARIBAGH,JHARKHAND-825330
829108
AT: SENEGARHA, P.O-RABODH, P.S-GIDDI,(RAMGARH),</v>
          </cell>
          <cell r="G7378">
            <v>9006877583</v>
          </cell>
          <cell r="K7378" t="str">
            <v>BSCS037349</v>
          </cell>
          <cell r="W7378">
            <v>44417</v>
          </cell>
          <cell r="Z7378">
            <v>9412</v>
          </cell>
        </row>
        <row r="7379">
          <cell r="E7379" t="str">
            <v>NAGARI RANCHI
NAGARI RANCHI
835303</v>
          </cell>
          <cell r="G7379">
            <v>6201457979</v>
          </cell>
          <cell r="K7379" t="str">
            <v>BKJS030050</v>
          </cell>
          <cell r="W7379">
            <v>44415</v>
          </cell>
          <cell r="Z7379">
            <v>30102</v>
          </cell>
        </row>
        <row r="7380">
          <cell r="E7380" t="str">
            <v>SHEETLA PRASAD SINGH,, MISHRA PADA, NEAR DURGA MANDIR,, JHARIA, DHANBAD - 828 111, JHARKHAND.</v>
          </cell>
          <cell r="G7380">
            <v>7644045555</v>
          </cell>
          <cell r="K7380" t="str">
            <v>BTCD162149</v>
          </cell>
          <cell r="W7380">
            <v>44415</v>
          </cell>
          <cell r="Z7380">
            <v>2946</v>
          </cell>
        </row>
        <row r="7381">
          <cell r="E7381" t="str">
            <v>LOHARDAGA,JHARKHAND
LOHARDAGA, MOB. NO.9661111900
835302
LOHARDAGA</v>
          </cell>
          <cell r="G7381">
            <v>7903761522</v>
          </cell>
          <cell r="K7381" t="str">
            <v>BQFS031084</v>
          </cell>
          <cell r="W7381">
            <v>44414</v>
          </cell>
          <cell r="Z7381">
            <v>19919</v>
          </cell>
        </row>
        <row r="7382">
          <cell r="E7382" t="str">
            <v>RAMGARH</v>
          </cell>
          <cell r="G7382">
            <v>7009377365</v>
          </cell>
          <cell r="K7382" t="str">
            <v>BKAS030601</v>
          </cell>
          <cell r="W7382">
            <v>44414</v>
          </cell>
          <cell r="Z7382">
            <v>1618</v>
          </cell>
        </row>
        <row r="7383">
          <cell r="E7383" t="str">
            <v>GROUND FLOOR,, OFFICE NO.448A, ROAD NO.4, ASHOK NAGAR
GROUND FLOOR,, OFFICE NO.448A, ROAD NO.4, ASHOK NAGAR
829118
PLOT NO:- 47P, PATRATU INDUSTRIAL AREA</v>
          </cell>
          <cell r="G7383">
            <v>7992410819</v>
          </cell>
          <cell r="K7383" t="str">
            <v>ONIC370102</v>
          </cell>
          <cell r="W7383">
            <v>44414</v>
          </cell>
          <cell r="Z7383">
            <v>11548</v>
          </cell>
        </row>
        <row r="7384">
          <cell r="E7384" t="str">
            <v>GROUND AND 1 ST FLOOR, BESIDE DAINIK BHASKAR, GOVINDPUR ROAD, DIST :- DHANBAD
GROUND AND 1 ST FLOOR, BESIDE DAINIK BHASKAR, GOVINDPUR ROAD, DIST :- DHANBAD
828109</v>
          </cell>
          <cell r="G7384">
            <v>8210484005</v>
          </cell>
          <cell r="K7384" t="str">
            <v>BRJC371698</v>
          </cell>
          <cell r="W7384">
            <v>44414</v>
          </cell>
          <cell r="Z7384">
            <v>6044</v>
          </cell>
        </row>
        <row r="7385">
          <cell r="E7385" t="str">
            <v>RANCHI</v>
          </cell>
          <cell r="G7385">
            <v>7903761522</v>
          </cell>
          <cell r="K7385" t="str">
            <v>BKDS031405</v>
          </cell>
          <cell r="W7385">
            <v>44414</v>
          </cell>
          <cell r="Z7385">
            <v>18863</v>
          </cell>
        </row>
        <row r="7386">
          <cell r="E7386" t="str">
            <v>REHLA, GARHWA ROAD, PALAMU D.T, JHARKHAND
PALAMU JHARKHAND 822124
INDIA</v>
          </cell>
          <cell r="G7386">
            <v>7004971081</v>
          </cell>
          <cell r="K7386" t="str">
            <v>BLFS031469</v>
          </cell>
          <cell r="W7386">
            <v>44412</v>
          </cell>
          <cell r="Z7386">
            <v>30819</v>
          </cell>
        </row>
        <row r="7387">
          <cell r="E7387" t="str">
            <v>ORMANJHI,RANCHI
835219</v>
          </cell>
          <cell r="G7387">
            <v>9155006000</v>
          </cell>
          <cell r="K7387" t="str">
            <v>BSGC376577</v>
          </cell>
          <cell r="W7387">
            <v>44412</v>
          </cell>
          <cell r="Z7387">
            <v>8130</v>
          </cell>
        </row>
        <row r="7388">
          <cell r="E7388" t="str">
            <v>REHLA,GARWA,JHARKHAND
822124
RANCHI</v>
          </cell>
          <cell r="G7388">
            <v>7004623399</v>
          </cell>
          <cell r="K7388" t="str">
            <v>BMFS031346</v>
          </cell>
          <cell r="W7388">
            <v>44412</v>
          </cell>
          <cell r="Z7388">
            <v>18234</v>
          </cell>
        </row>
        <row r="7389">
          <cell r="E7389" t="str">
            <v>ORMANJHI
835219</v>
          </cell>
          <cell r="G7389">
            <v>7091690999</v>
          </cell>
          <cell r="K7389" t="str">
            <v>BTFC378771</v>
          </cell>
          <cell r="W7389">
            <v>44411</v>
          </cell>
          <cell r="Z7389">
            <v>1</v>
          </cell>
        </row>
        <row r="7390">
          <cell r="E7390" t="str">
            <v>NAGARI
 835303</v>
          </cell>
          <cell r="G7390">
            <v>9264443241</v>
          </cell>
          <cell r="K7390" t="str">
            <v>BREC373538</v>
          </cell>
          <cell r="W7390">
            <v>44411</v>
          </cell>
          <cell r="Z7390">
            <v>4062</v>
          </cell>
        </row>
        <row r="7391">
          <cell r="E7391" t="str">
            <v>C/O - AMAN AGRAWAL, PLOT NO. 735, KAITHA, RAMGARH CANTT., RAMGARH
825101</v>
          </cell>
          <cell r="G7391">
            <v>8709937739</v>
          </cell>
          <cell r="K7391" t="str">
            <v>BSDC375954</v>
          </cell>
          <cell r="W7391">
            <v>44411</v>
          </cell>
          <cell r="Z7391">
            <v>7458</v>
          </cell>
        </row>
        <row r="7392">
          <cell r="E7392" t="str">
            <v>DHANBAD</v>
          </cell>
          <cell r="G7392">
            <v>9263634417</v>
          </cell>
          <cell r="K7392" t="str">
            <v>BTCD162159</v>
          </cell>
          <cell r="W7392">
            <v>44411</v>
          </cell>
          <cell r="Z7392">
            <v>1756</v>
          </cell>
        </row>
        <row r="7393">
          <cell r="E7393" t="str">
            <v>RANCHI PATNA ROAD
DEMOTAND
825301
HAZARIBAGH</v>
          </cell>
          <cell r="G7393">
            <v>7905424302</v>
          </cell>
          <cell r="K7393" t="str">
            <v>BSCS037531</v>
          </cell>
          <cell r="W7393">
            <v>44410</v>
          </cell>
          <cell r="Z7393">
            <v>8410</v>
          </cell>
        </row>
        <row r="7394">
          <cell r="E7394" t="str">
            <v>BAZAR SAMITI,RAMGARH
829122</v>
          </cell>
          <cell r="G7394">
            <v>9835764965</v>
          </cell>
          <cell r="K7394" t="str">
            <v>BSBC375576</v>
          </cell>
          <cell r="W7394">
            <v>44410</v>
          </cell>
          <cell r="Z7394">
            <v>4040</v>
          </cell>
        </row>
        <row r="7395">
          <cell r="E7395" t="str">
            <v>ANA COLLERY, DHANBAD</v>
          </cell>
          <cell r="G7395">
            <v>9443954373</v>
          </cell>
          <cell r="K7395" t="str">
            <v>BPKD200025</v>
          </cell>
          <cell r="W7395">
            <v>44410</v>
          </cell>
          <cell r="Z7395">
            <v>2149</v>
          </cell>
        </row>
        <row r="7396">
          <cell r="E7396" t="str">
            <v>TUPUDANA INDUSTRIAL AREA, RANCHI
PLOT NO. 114, TUPUDANA INDUSTRIAL AREA, TUPUDANA,HATIA, RANCHI
834002
RANCHI</v>
          </cell>
          <cell r="G7396">
            <v>8709670947</v>
          </cell>
          <cell r="K7396">
            <v>123434</v>
          </cell>
          <cell r="W7396">
            <v>44410</v>
          </cell>
          <cell r="Z7396">
            <v>0</v>
          </cell>
        </row>
        <row r="7397">
          <cell r="E7397" t="str">
            <v>C/O - AMAN AGRAWAL, PLOT NO. 735, KAITHA, RAMGARH CANTT., RAMGARH
825101</v>
          </cell>
          <cell r="G7397">
            <v>8709937739</v>
          </cell>
          <cell r="K7397" t="str">
            <v>BSDC375954</v>
          </cell>
          <cell r="W7397">
            <v>44410</v>
          </cell>
          <cell r="Z7397">
            <v>7442</v>
          </cell>
        </row>
        <row r="7398">
          <cell r="E7398" t="str">
            <v>SHEETLA PRASAD SINGH,, MISHRA PADA, NEAR DURGA MANDIR,, JHARIA, DHANBAD - 828 111, JHARKHAND.</v>
          </cell>
          <cell r="G7398">
            <v>7644045555</v>
          </cell>
          <cell r="K7398" t="str">
            <v>BTDD162169</v>
          </cell>
          <cell r="W7398">
            <v>44409</v>
          </cell>
          <cell r="Z7398">
            <v>4484</v>
          </cell>
        </row>
        <row r="7399">
          <cell r="E7399" t="str">
            <v>GROUND FLOOR, 8H AND 81, NATION PRINTERS, NAMKUM INDUSTRIAL AREA,, LOWADIH, RANCHI
GROUND FLOOR, 8H AND 81, NATION PRINTERS, NAMKUM INDUSTRIAL AREA,, LOWADIH, RANCHI
834010</v>
          </cell>
          <cell r="G7399">
            <v>9308825924</v>
          </cell>
          <cell r="K7399" t="str">
            <v>BRFC373676</v>
          </cell>
          <cell r="W7399">
            <v>44408</v>
          </cell>
          <cell r="Z7399">
            <v>6445</v>
          </cell>
        </row>
        <row r="7400">
          <cell r="E7400" t="str">
            <v>KOKAR INDUSTRIAL AREA,RANCHI
834001</v>
          </cell>
          <cell r="G7400">
            <v>9264445707</v>
          </cell>
          <cell r="K7400" t="str">
            <v>BPIC370386</v>
          </cell>
          <cell r="W7400">
            <v>44408</v>
          </cell>
          <cell r="Z7400">
            <v>8821</v>
          </cell>
        </row>
        <row r="7401">
          <cell r="E7401" t="str">
            <v>Chiturdih, Dhanbad.</v>
          </cell>
          <cell r="G7401">
            <v>9931519401</v>
          </cell>
          <cell r="K7401" t="str">
            <v>BTDD162192</v>
          </cell>
          <cell r="W7401">
            <v>44408</v>
          </cell>
          <cell r="Z7401">
            <v>1531</v>
          </cell>
        </row>
        <row r="7402">
          <cell r="E7402" t="str">
            <v>LODNA</v>
          </cell>
          <cell r="G7402">
            <v>9550053031</v>
          </cell>
          <cell r="K7402" t="str">
            <v>BQKD160099</v>
          </cell>
          <cell r="W7402">
            <v>44407</v>
          </cell>
          <cell r="Z7402">
            <v>3959</v>
          </cell>
        </row>
        <row r="7403">
          <cell r="E7403" t="str">
            <v>NAMKUM INDUSTRIAL AREA
NAMKUM
834001</v>
          </cell>
          <cell r="G7403">
            <v>9431109899</v>
          </cell>
          <cell r="K7403" t="str">
            <v>BUKC370657</v>
          </cell>
          <cell r="W7403">
            <v>44406</v>
          </cell>
          <cell r="Z7403">
            <v>1</v>
          </cell>
        </row>
        <row r="7404">
          <cell r="E7404" t="str">
            <v>URMILA TOWER, ROOM NO. 805, DHANBAD</v>
          </cell>
          <cell r="G7404">
            <v>9661734823</v>
          </cell>
          <cell r="K7404" t="str">
            <v>BTGD162296</v>
          </cell>
          <cell r="W7404">
            <v>44406</v>
          </cell>
          <cell r="Z7404">
            <v>237</v>
          </cell>
        </row>
        <row r="7405">
          <cell r="E7405" t="str">
            <v>RAVULA SHYAM SUNDER REDDY, HOUSE NO. 3-5-196/1, ROAD NO. 5M, KRISHNANAGAR COLONY, MOULALI, HYDRABAD</v>
          </cell>
          <cell r="G7405">
            <v>7751812111</v>
          </cell>
          <cell r="K7405" t="str">
            <v>BTCD162162</v>
          </cell>
          <cell r="W7405">
            <v>44406</v>
          </cell>
          <cell r="Z7405">
            <v>1531</v>
          </cell>
        </row>
        <row r="7406">
          <cell r="E7406" t="str">
            <v>NTA LODNA, DHANBAD</v>
          </cell>
          <cell r="G7406">
            <v>7644045555</v>
          </cell>
          <cell r="K7406" t="str">
            <v>BULD162559</v>
          </cell>
          <cell r="W7406">
            <v>44406</v>
          </cell>
          <cell r="Z7406">
            <v>1506</v>
          </cell>
        </row>
        <row r="7407">
          <cell r="E7407" t="str">
            <v>NTA LODNA, DHANBAD</v>
          </cell>
          <cell r="G7407">
            <v>7644045555</v>
          </cell>
          <cell r="K7407" t="str">
            <v>BULD162559</v>
          </cell>
          <cell r="W7407">
            <v>44406</v>
          </cell>
          <cell r="Z7407">
            <v>1505</v>
          </cell>
        </row>
        <row r="7408">
          <cell r="E7408" t="str">
            <v>TRIDENT PNEUMATICS PVT LTD   5/232,KNG PUDUR ROADSOMAYAMPALAYAM POSTCOIMBATORE IND</v>
          </cell>
          <cell r="G7408">
            <v>9386007608</v>
          </cell>
          <cell r="K7408" t="str">
            <v>BRCC373040</v>
          </cell>
          <cell r="W7408">
            <v>44405</v>
          </cell>
          <cell r="Z7408">
            <v>8770</v>
          </cell>
        </row>
        <row r="7409">
          <cell r="E7409" t="str">
            <v>VINAIKA’S COMPLEX RANCHI TATA ROAD, R.S. PLOT NO.:-615,VILLAGE-PANCHA,THANA-BUNDU RANCHI, JHARKHAND.
834002</v>
          </cell>
          <cell r="G7409">
            <v>9667936357</v>
          </cell>
          <cell r="K7409" t="str">
            <v>BUDS046275</v>
          </cell>
          <cell r="W7409">
            <v>44405</v>
          </cell>
          <cell r="Z7409">
            <v>0</v>
          </cell>
        </row>
        <row r="7410">
          <cell r="E7410" t="str">
            <v>KOKAR INDUSTRIAL AREA,RANCHI
834001</v>
          </cell>
          <cell r="G7410">
            <v>9386066615</v>
          </cell>
          <cell r="K7410" t="str">
            <v>BSBC375532</v>
          </cell>
          <cell r="W7410">
            <v>44405</v>
          </cell>
          <cell r="Z7410">
            <v>2411</v>
          </cell>
        </row>
        <row r="7411">
          <cell r="E7411" t="str">
            <v>RANCHI PATNA ROAD
DEMOTAND
825301
HAZARIBAGH</v>
          </cell>
          <cell r="G7411">
            <v>6203465926</v>
          </cell>
          <cell r="K7411" t="str">
            <v>BSCS037531</v>
          </cell>
          <cell r="W7411">
            <v>44404</v>
          </cell>
          <cell r="Z7411">
            <v>8312</v>
          </cell>
        </row>
        <row r="7412">
          <cell r="E7412" t="str">
            <v>GROUND FLOOR FOREST COLONY, HAZARIBAGH
GROUND FLOOR FOREST COLONY
000000</v>
          </cell>
          <cell r="G7412">
            <v>7992247849</v>
          </cell>
          <cell r="K7412" t="str">
            <v>BUJC370052</v>
          </cell>
          <cell r="W7412">
            <v>44404</v>
          </cell>
          <cell r="Z7412">
            <v>1</v>
          </cell>
        </row>
        <row r="7413">
          <cell r="E7413" t="str">
            <v>BARHI, HAZARIBAGH</v>
          </cell>
          <cell r="G7413">
            <v>8488957184</v>
          </cell>
          <cell r="K7413" t="str">
            <v>BUCS034287</v>
          </cell>
          <cell r="W7413">
            <v>44404</v>
          </cell>
          <cell r="Z7413">
            <v>1</v>
          </cell>
        </row>
        <row r="7414">
          <cell r="E7414" t="str">
            <v>ADDRESS-PLOT-57B,BARAHI INDUSTRIAL AREA,ON DELHI HOWRAH NATIONAL HIGHWAY,BARHI,JAHARKHAND.</v>
          </cell>
          <cell r="G7414">
            <v>8488957184</v>
          </cell>
          <cell r="K7414" t="str">
            <v>BUBS033778</v>
          </cell>
          <cell r="W7414">
            <v>44404</v>
          </cell>
          <cell r="Z7414">
            <v>1</v>
          </cell>
        </row>
        <row r="7415">
          <cell r="E7415" t="str">
            <v>TUPUDANA INDUSTRIAL AREA, RANCHI
PLOT NO. 114, TUPUDANA INDUSTRIAL AREA, TUPUDANA,HATIA, RANCHI
834002
RANCHI</v>
          </cell>
          <cell r="G7415">
            <v>7248899000</v>
          </cell>
          <cell r="K7415">
            <v>123434</v>
          </cell>
          <cell r="W7415">
            <v>44404</v>
          </cell>
          <cell r="Z7415">
            <v>38829</v>
          </cell>
        </row>
        <row r="7416">
          <cell r="E7416" t="str">
            <v>TUPUDANA INDUSTRIAL AREA, RANCHI
PLOT NO. 114, TUPUDANA INDUSTRIAL AREA, TUPUDANA,HATIA, RANCHI
834002
RANCHI</v>
          </cell>
          <cell r="G7416">
            <v>7248899000</v>
          </cell>
          <cell r="K7416" t="str">
            <v>GOKS040088</v>
          </cell>
          <cell r="W7416">
            <v>44404</v>
          </cell>
          <cell r="Z7416">
            <v>0</v>
          </cell>
        </row>
        <row r="7417">
          <cell r="E7417" t="str">
            <v>C/O - SUJIT KUMAR, SAHAJANAND NAGAR, H. NO. -121, RANI ROAD, BHUDA, BARMASIA,, DHANBAD</v>
          </cell>
          <cell r="G7417">
            <v>9334537849</v>
          </cell>
          <cell r="K7417" t="str">
            <v>BTED200706</v>
          </cell>
          <cell r="W7417">
            <v>44404</v>
          </cell>
          <cell r="Z7417">
            <v>1821</v>
          </cell>
        </row>
        <row r="7418">
          <cell r="E7418" t="str">
            <v>RANCHI PATNA ROAD
DEMOTAND
825301
HAZARIBAGH</v>
          </cell>
          <cell r="G7418">
            <v>6203465926</v>
          </cell>
          <cell r="K7418" t="str">
            <v>BMBL160078</v>
          </cell>
          <cell r="W7418">
            <v>44404</v>
          </cell>
          <cell r="Z7418">
            <v>45680</v>
          </cell>
        </row>
        <row r="7419">
          <cell r="E7419" t="str">
            <v>RANCHI
834002</v>
          </cell>
          <cell r="G7419">
            <v>8877100129</v>
          </cell>
          <cell r="K7419" t="str">
            <v>BTIS032025</v>
          </cell>
          <cell r="W7419">
            <v>44403</v>
          </cell>
          <cell r="Z7419">
            <v>0</v>
          </cell>
        </row>
        <row r="7420">
          <cell r="E7420" t="str">
            <v>HORHAP ROAD, MAHILONG, RANCHI
835103</v>
          </cell>
          <cell r="G7420">
            <v>9708039203</v>
          </cell>
          <cell r="K7420" t="str">
            <v>BRIC374329</v>
          </cell>
          <cell r="W7420">
            <v>44403</v>
          </cell>
          <cell r="Z7420">
            <v>13226</v>
          </cell>
        </row>
        <row r="7421">
          <cell r="E7421" t="str">
            <v>HAZARIBAGH
RANCHI JHARKHAND 834002
INDIA</v>
          </cell>
          <cell r="G7421">
            <v>7361044448</v>
          </cell>
          <cell r="K7421" t="str">
            <v>BKAS030685</v>
          </cell>
          <cell r="W7421">
            <v>44403</v>
          </cell>
          <cell r="Z7421">
            <v>34594</v>
          </cell>
        </row>
        <row r="7422">
          <cell r="E7422" t="str">
            <v>LAKHISARAI BIHAR</v>
          </cell>
          <cell r="G7422">
            <v>7909027488</v>
          </cell>
          <cell r="K7422" t="str">
            <v>BNJS040074</v>
          </cell>
          <cell r="W7422">
            <v>44402</v>
          </cell>
          <cell r="Z7422">
            <v>35951</v>
          </cell>
        </row>
        <row r="7423">
          <cell r="E7423" t="str">
            <v>LAKHISARAI, BIHAR</v>
          </cell>
          <cell r="G7423">
            <v>7909027488</v>
          </cell>
          <cell r="K7423" t="str">
            <v>BNJS040045</v>
          </cell>
          <cell r="W7423">
            <v>44402</v>
          </cell>
          <cell r="Z7423">
            <v>48442</v>
          </cell>
        </row>
        <row r="7424">
          <cell r="E7424" t="str">
            <v>RANCHI PATNA ROAD
DEMOTAND
825301
HAZARIBAGH</v>
          </cell>
          <cell r="G7424">
            <v>7209274781</v>
          </cell>
          <cell r="K7424" t="str">
            <v>BMBL160078</v>
          </cell>
          <cell r="W7424">
            <v>44401</v>
          </cell>
          <cell r="Z7424">
            <v>45640</v>
          </cell>
        </row>
        <row r="7425">
          <cell r="E7425" t="str">
            <v>RANCHI PATNA ROAD
DEMOTAND
825301
HAZARIBAGH</v>
          </cell>
          <cell r="G7425">
            <v>6203465926</v>
          </cell>
          <cell r="K7425" t="str">
            <v>BSCS037531</v>
          </cell>
          <cell r="W7425">
            <v>44401</v>
          </cell>
          <cell r="Z7425">
            <v>8255</v>
          </cell>
        </row>
        <row r="7426">
          <cell r="E7426" t="str">
            <v>SHIVA JEE LANE, HARMU
834002</v>
          </cell>
          <cell r="G7426">
            <v>9431574189</v>
          </cell>
          <cell r="K7426" t="str">
            <v>BRGC374007</v>
          </cell>
          <cell r="W7426">
            <v>44401</v>
          </cell>
          <cell r="Z7426">
            <v>2129</v>
          </cell>
        </row>
        <row r="7427">
          <cell r="E7427" t="str">
            <v>BHAGALPUR ROAD</v>
          </cell>
          <cell r="G7427">
            <v>6202029082</v>
          </cell>
          <cell r="K7427" t="str">
            <v>GPJD160018</v>
          </cell>
          <cell r="W7427">
            <v>44401</v>
          </cell>
          <cell r="Z7427">
            <v>3790</v>
          </cell>
        </row>
        <row r="7428">
          <cell r="E7428" t="str">
            <v>BASTAWLA DHANBAD</v>
          </cell>
          <cell r="G7428">
            <v>9550053031</v>
          </cell>
          <cell r="K7428" t="str">
            <v>BTJD162046</v>
          </cell>
          <cell r="W7428">
            <v>44401</v>
          </cell>
          <cell r="Z7428">
            <v>2866</v>
          </cell>
        </row>
        <row r="7429">
          <cell r="E7429" t="str">
            <v>OPERATIONS OFFICER, BOKARO BP, KIND ATTEN.ABHISHEK TRIPATHI, MOB. NO.8789972995, VENDOR CODE-11970380
OPERATIONS OFFICER, BOKARO BP, KIND ATTEN.ABHISHEK TRIPATHI, MOB. NO.8789972995, VENDOR CODE-11970380
827014
LPG BOTTALING PLANT, BALIDIH,</v>
          </cell>
          <cell r="G7429">
            <v>8092095823</v>
          </cell>
          <cell r="K7429" t="str">
            <v>BOCS040147</v>
          </cell>
          <cell r="W7429">
            <v>44401</v>
          </cell>
          <cell r="Z7429">
            <v>20085</v>
          </cell>
        </row>
        <row r="7430">
          <cell r="E7430" t="str">
            <v>RANCHI PATNA ROAD
DEMOTAND
825301
HAZARIBAGH</v>
          </cell>
          <cell r="G7430">
            <v>6203465926</v>
          </cell>
          <cell r="K7430" t="str">
            <v>BSCS037531</v>
          </cell>
          <cell r="W7430">
            <v>44401</v>
          </cell>
          <cell r="Z7430">
            <v>8441</v>
          </cell>
        </row>
        <row r="7431">
          <cell r="E7431" t="str">
            <v>RANCHI PATNA ROAD
DEMOTAND
825301
HAZARIBAGH</v>
          </cell>
          <cell r="G7431">
            <v>6203465926</v>
          </cell>
          <cell r="K7431" t="str">
            <v>BSCS037531</v>
          </cell>
          <cell r="W7431">
            <v>44401</v>
          </cell>
          <cell r="Z7431">
            <v>8504</v>
          </cell>
        </row>
        <row r="7432">
          <cell r="E7432" t="str">
            <v>RAMGARH CANTT, RAMGARH
RAMGARH
829122
RAMGARH</v>
          </cell>
          <cell r="G7432">
            <v>9576833882</v>
          </cell>
          <cell r="K7432" t="str">
            <v>BNKS030423</v>
          </cell>
          <cell r="W7432">
            <v>44400</v>
          </cell>
          <cell r="Z7432">
            <v>10242</v>
          </cell>
        </row>
        <row r="7433">
          <cell r="E7433" t="str">
            <v>AT. BONGABAR, SANDI, RAMGARH, AMC  FROM 1-8-2019 TO 30-7-2020
829122
SANDI ,</v>
          </cell>
          <cell r="G7433">
            <v>7004344365</v>
          </cell>
          <cell r="K7433" t="str">
            <v>BLGS040605</v>
          </cell>
          <cell r="W7433">
            <v>44400</v>
          </cell>
          <cell r="Z7433">
            <v>42098</v>
          </cell>
        </row>
        <row r="7434">
          <cell r="E7434" t="str">
            <v>RAMGARH</v>
          </cell>
          <cell r="G7434">
            <v>7009377365</v>
          </cell>
          <cell r="K7434" t="str">
            <v>BKAS030601</v>
          </cell>
          <cell r="W7434">
            <v>44400</v>
          </cell>
          <cell r="Z7434">
            <v>1488</v>
          </cell>
        </row>
        <row r="7435">
          <cell r="E7435" t="str">
            <v>BARIATU,RANCHI
834009
BARIATU</v>
          </cell>
          <cell r="G7435">
            <v>7903133836</v>
          </cell>
          <cell r="K7435" t="str">
            <v>BQLC370193</v>
          </cell>
          <cell r="W7435">
            <v>44400</v>
          </cell>
          <cell r="Z7435">
            <v>5813</v>
          </cell>
        </row>
        <row r="7436">
          <cell r="E7436" t="str">
            <v>PLOT NO. 79, KAPASARA,, SUNDERNAGAR, CHIRKUNDA,, DHANBAD - 828 202
PLOT NO. 79, KAPASARA,, SUNDERNAGAR, CHIRKUNDA,, DHANBAD - 828 202
828202</v>
          </cell>
          <cell r="G7436">
            <v>8101005542</v>
          </cell>
          <cell r="K7436" t="str">
            <v>BTFS031006</v>
          </cell>
          <cell r="W7436">
            <v>44400</v>
          </cell>
          <cell r="Z7436">
            <v>1211</v>
          </cell>
        </row>
        <row r="7437">
          <cell r="E7437" t="str">
            <v>C/O CREATIVE TEXTILES
KUNJLAL,UPPER BAZAR, RANCHI
834001</v>
          </cell>
          <cell r="G7437">
            <v>9534117916</v>
          </cell>
          <cell r="K7437" t="str">
            <v>BULC371071</v>
          </cell>
          <cell r="W7437">
            <v>44399</v>
          </cell>
          <cell r="Z7437">
            <v>5</v>
          </cell>
        </row>
        <row r="7438">
          <cell r="E7438" t="str">
            <v>NAMKUN INDUSTRIAL AREA,RANCHI
834010</v>
          </cell>
          <cell r="G7438">
            <v>9431109899</v>
          </cell>
          <cell r="K7438" t="str">
            <v>BUDS034771</v>
          </cell>
          <cell r="W7438">
            <v>44399</v>
          </cell>
          <cell r="Z7438">
            <v>0</v>
          </cell>
        </row>
        <row r="7439">
          <cell r="E7439" t="str">
            <v>REHLA, GARHWA ROAD, PALAMU D.T, JHARKHAND
PALAMU JHARKHAND 822124
INDIA</v>
          </cell>
          <cell r="G7439">
            <v>7004971081</v>
          </cell>
          <cell r="K7439" t="str">
            <v>BLFS031469</v>
          </cell>
          <cell r="W7439">
            <v>44399</v>
          </cell>
          <cell r="Z7439">
            <v>30814</v>
          </cell>
        </row>
        <row r="7440">
          <cell r="E7440" t="str">
            <v>DHANBAD</v>
          </cell>
          <cell r="G7440">
            <v>9441693704</v>
          </cell>
          <cell r="K7440" t="str">
            <v>BTDD162186</v>
          </cell>
          <cell r="W7440">
            <v>44399</v>
          </cell>
          <cell r="Z7440">
            <v>2811</v>
          </cell>
        </row>
        <row r="7441">
          <cell r="E7441" t="str">
            <v>BASKATOLA</v>
          </cell>
          <cell r="G7441">
            <v>9550053031</v>
          </cell>
          <cell r="K7441" t="str">
            <v>BULD162577</v>
          </cell>
          <cell r="W7441">
            <v>44399</v>
          </cell>
          <cell r="Z7441">
            <v>584</v>
          </cell>
        </row>
        <row r="7442">
          <cell r="E7442" t="str">
            <v>BASTAKOLA, DHANBAD</v>
          </cell>
          <cell r="G7442">
            <v>7489823544</v>
          </cell>
          <cell r="K7442" t="str">
            <v>BUKD162535</v>
          </cell>
          <cell r="W7442">
            <v>44399</v>
          </cell>
          <cell r="Z7442">
            <v>1007</v>
          </cell>
        </row>
        <row r="7443">
          <cell r="E7443" t="str">
            <v>DHANBAD</v>
          </cell>
          <cell r="G7443">
            <v>9441693704</v>
          </cell>
          <cell r="K7443" t="str">
            <v>BTDD162183</v>
          </cell>
          <cell r="W7443">
            <v>44399</v>
          </cell>
          <cell r="Z7443">
            <v>3123</v>
          </cell>
        </row>
        <row r="7444">
          <cell r="E7444" t="str">
            <v>TILTA RING ROAD.
834006</v>
          </cell>
          <cell r="G7444">
            <v>6200855859</v>
          </cell>
          <cell r="K7444" t="str">
            <v>BSHC376807</v>
          </cell>
          <cell r="W7444">
            <v>44398</v>
          </cell>
          <cell r="Z7444">
            <v>1299</v>
          </cell>
        </row>
        <row r="7445">
          <cell r="E7445" t="str">
            <v>BASKATOLA</v>
          </cell>
          <cell r="G7445">
            <v>9550053031</v>
          </cell>
          <cell r="K7445" t="str">
            <v>BULD162577</v>
          </cell>
          <cell r="W7445">
            <v>44398</v>
          </cell>
          <cell r="Z7445">
            <v>571</v>
          </cell>
        </row>
        <row r="7446">
          <cell r="E7446" t="str">
            <v>BASKATOLA</v>
          </cell>
          <cell r="G7446">
            <v>9550053031</v>
          </cell>
          <cell r="K7446" t="str">
            <v>BULD162568</v>
          </cell>
          <cell r="W7446">
            <v>44398</v>
          </cell>
          <cell r="Z7446">
            <v>363</v>
          </cell>
        </row>
        <row r="7447">
          <cell r="E7447" t="str">
            <v>PALAMU,GARWA, JHARKHAND
822124
GARHWA ROAD, NEAR BCCL PALAMU,</v>
          </cell>
          <cell r="G7447">
            <v>8877136770</v>
          </cell>
          <cell r="K7447" t="str">
            <v>GOCS030806</v>
          </cell>
          <cell r="W7447">
            <v>44397</v>
          </cell>
          <cell r="Z7447">
            <v>14115</v>
          </cell>
        </row>
        <row r="7448">
          <cell r="E7448" t="str">
            <v>NTA LODNA, DHANBAD</v>
          </cell>
          <cell r="G7448">
            <v>0</v>
          </cell>
          <cell r="K7448" t="str">
            <v>BULD162559</v>
          </cell>
          <cell r="W7448">
            <v>44397</v>
          </cell>
          <cell r="Z7448">
            <v>1409</v>
          </cell>
        </row>
        <row r="7449">
          <cell r="E7449" t="str">
            <v>1ST FLOOR, RAJ GLASS AND HARDWARE, PISKA MORE, PO - HEHEL, RATU ROAD, RANCHI
1ST FLOOR, RAJ GLASS AND HARDWARE, PISKA MORE, PO - HEHEL, RATU ROAD, RANCHI
835214</v>
          </cell>
          <cell r="G7449">
            <v>7903468201</v>
          </cell>
          <cell r="K7449" t="str">
            <v>BTES044431</v>
          </cell>
          <cell r="W7449">
            <v>44397</v>
          </cell>
          <cell r="Z7449">
            <v>2176</v>
          </cell>
        </row>
        <row r="7450">
          <cell r="E7450" t="str">
            <v>GAMHARIA,JAMSHEDPUR</v>
          </cell>
          <cell r="G7450">
            <v>7900700814</v>
          </cell>
          <cell r="K7450" t="str">
            <v>BSKL151780</v>
          </cell>
          <cell r="W7450">
            <v>44397</v>
          </cell>
          <cell r="Z7450">
            <v>3890</v>
          </cell>
        </row>
        <row r="7451">
          <cell r="E7451" t="str">
            <v>FLAT NO. 300, BLOCK - A, MP SRIRAM, CHHOTA GAMHARIA, P.S. - GAMHARIA, DIST.- SARAIKELA KHARSAWAN</v>
          </cell>
          <cell r="G7451">
            <v>7900700814</v>
          </cell>
          <cell r="K7451" t="str">
            <v>BRGL151468</v>
          </cell>
          <cell r="W7451">
            <v>44397</v>
          </cell>
          <cell r="Z7451">
            <v>5967</v>
          </cell>
        </row>
        <row r="7452">
          <cell r="E7452" t="str">
            <v>FLAT NO. 300, BLOCK - A, MP SRIRAM, CHHOTA GAMHARIA, P.S. - GAMHARIA, DIST.- SARAIKELA KHARSAWAN</v>
          </cell>
          <cell r="G7452">
            <v>7900700814</v>
          </cell>
          <cell r="K7452" t="str">
            <v>BRGL151464</v>
          </cell>
          <cell r="W7452">
            <v>44397</v>
          </cell>
          <cell r="Z7452">
            <v>6159</v>
          </cell>
        </row>
        <row r="7453">
          <cell r="E7453" t="str">
            <v>FLAT NO. 300, BLOCK - A, MP SRIRAM, CHHOTA GAMHARIA, P.S. - GAMHARIA, DIST.- SARAIKELA KHARSAWAN</v>
          </cell>
          <cell r="G7453">
            <v>7900700814</v>
          </cell>
          <cell r="K7453" t="str">
            <v>BRBL150944</v>
          </cell>
          <cell r="W7453">
            <v>44397</v>
          </cell>
          <cell r="Z7453">
            <v>2748</v>
          </cell>
        </row>
        <row r="7454">
          <cell r="E7454" t="str">
            <v>RANCHI</v>
          </cell>
          <cell r="G7454">
            <v>8877136770</v>
          </cell>
          <cell r="K7454" t="str">
            <v>BLIS031950</v>
          </cell>
          <cell r="W7454">
            <v>44397</v>
          </cell>
          <cell r="Z7454">
            <v>22100</v>
          </cell>
        </row>
        <row r="7455">
          <cell r="E7455" t="str">
            <v>SHEETLA PRASAD SINGH,, MISHRA PADA, NEAR DURGA MANDIR,, JHARIA, DHANBAD - 828 111, JHARKHAND.</v>
          </cell>
          <cell r="G7455">
            <v>7644045555</v>
          </cell>
          <cell r="K7455" t="str">
            <v>BTCD162149</v>
          </cell>
          <cell r="W7455">
            <v>44397</v>
          </cell>
          <cell r="Z7455">
            <v>2904</v>
          </cell>
        </row>
        <row r="7456">
          <cell r="E7456" t="str">
            <v>DALADALI, RANCHI</v>
          </cell>
          <cell r="G7456">
            <v>9934169368</v>
          </cell>
          <cell r="K7456" t="str">
            <v>BQHD160416</v>
          </cell>
          <cell r="W7456">
            <v>44395</v>
          </cell>
          <cell r="Z7456">
            <v>2538</v>
          </cell>
        </row>
        <row r="7457">
          <cell r="E7457" t="str">
            <v>KOKAR INDUSTRIAL AREA,,RANCHI
834002
KOKAR INDUSTRIAL AREA RANCHI</v>
          </cell>
          <cell r="G7457">
            <v>0</v>
          </cell>
          <cell r="K7457" t="str">
            <v>GNDC370057</v>
          </cell>
          <cell r="W7457">
            <v>44394</v>
          </cell>
          <cell r="Z7457">
            <v>17780</v>
          </cell>
        </row>
        <row r="7458">
          <cell r="E7458" t="str">
            <v>LOHARDAGA,JHARKHAND
LOHARDAGA, MOB. NO.9661111900
835302
LOHARDAGA</v>
          </cell>
          <cell r="G7458">
            <v>8708406268</v>
          </cell>
          <cell r="K7458" t="str">
            <v>BQFS031084</v>
          </cell>
          <cell r="W7458">
            <v>44394</v>
          </cell>
          <cell r="Z7458">
            <v>17736</v>
          </cell>
        </row>
        <row r="7459">
          <cell r="E7459" t="str">
            <v>NAMKUM INDUSTRIAL AREA,RANCHI
834010</v>
          </cell>
          <cell r="G7459">
            <v>9386408111</v>
          </cell>
          <cell r="K7459" t="str">
            <v>GOCC370403</v>
          </cell>
          <cell r="W7459">
            <v>44394</v>
          </cell>
          <cell r="Z7459">
            <v>12254</v>
          </cell>
        </row>
        <row r="7460">
          <cell r="E7460" t="str">
            <v>RANCHI</v>
          </cell>
          <cell r="G7460">
            <v>8708406268</v>
          </cell>
          <cell r="K7460" t="str">
            <v>BKDS031405</v>
          </cell>
          <cell r="W7460">
            <v>44394</v>
          </cell>
          <cell r="Z7460">
            <v>18840</v>
          </cell>
        </row>
        <row r="7461">
          <cell r="E7461" t="str">
            <v>KUSUNDA DHANBAD</v>
          </cell>
          <cell r="G7461">
            <v>8210106692</v>
          </cell>
          <cell r="K7461" t="str">
            <v>BQCD160129</v>
          </cell>
          <cell r="W7461">
            <v>44394</v>
          </cell>
          <cell r="Z7461">
            <v>1882</v>
          </cell>
        </row>
        <row r="7462">
          <cell r="E7462" t="str">
            <v>C/O CREATIVE TEXTILES
KUNJLAL,UPPER BAZAR, RANCHI
834001</v>
          </cell>
          <cell r="G7462">
            <v>9334146141</v>
          </cell>
          <cell r="K7462" t="str">
            <v>BULC371071</v>
          </cell>
          <cell r="W7462">
            <v>44393</v>
          </cell>
          <cell r="Z7462">
            <v>1</v>
          </cell>
        </row>
        <row r="7463">
          <cell r="E7463" t="str">
            <v>MARAR, RAMGARH, JHARKHAND
MARRAR RAMGARH, 9155729786
829117
MARAR</v>
          </cell>
          <cell r="G7463">
            <v>9204780801</v>
          </cell>
          <cell r="K7463" t="str">
            <v>BMIS031759</v>
          </cell>
          <cell r="W7463">
            <v>44393</v>
          </cell>
          <cell r="Z7463">
            <v>32508</v>
          </cell>
        </row>
        <row r="7464">
          <cell r="E7464" t="str">
            <v>KATRAS DHANBAD</v>
          </cell>
          <cell r="G7464">
            <v>8210106692</v>
          </cell>
          <cell r="K7464" t="str">
            <v>BRBD160901</v>
          </cell>
          <cell r="W7464">
            <v>44393</v>
          </cell>
          <cell r="Z7464">
            <v>1464</v>
          </cell>
        </row>
        <row r="7465">
          <cell r="E7465" t="str">
            <v>KANKANI</v>
          </cell>
          <cell r="G7465">
            <v>8210106692</v>
          </cell>
          <cell r="K7465" t="str">
            <v>BRBD160892</v>
          </cell>
          <cell r="W7465">
            <v>44393</v>
          </cell>
          <cell r="Z7465">
            <v>4808</v>
          </cell>
        </row>
        <row r="7466">
          <cell r="E7466" t="str">
            <v>TILTA RING ROAD.
834006</v>
          </cell>
          <cell r="G7466">
            <v>0</v>
          </cell>
          <cell r="K7466" t="str">
            <v>BSHC376807</v>
          </cell>
          <cell r="W7466">
            <v>44392</v>
          </cell>
          <cell r="Z7466">
            <v>1292</v>
          </cell>
        </row>
        <row r="7467">
          <cell r="E7467" t="str">
            <v>CHAS BOKARO</v>
          </cell>
          <cell r="G7467">
            <v>9135780550</v>
          </cell>
          <cell r="K7467" t="str">
            <v>BPJD200007</v>
          </cell>
          <cell r="W7467">
            <v>44392</v>
          </cell>
          <cell r="Z7467">
            <v>1329</v>
          </cell>
        </row>
        <row r="7468">
          <cell r="E7468" t="str">
            <v>DHANBAD</v>
          </cell>
          <cell r="G7468">
            <v>9083506628</v>
          </cell>
          <cell r="K7468" t="str">
            <v>BRGD161225</v>
          </cell>
          <cell r="W7468">
            <v>44392</v>
          </cell>
          <cell r="Z7468">
            <v>4273</v>
          </cell>
        </row>
        <row r="7469">
          <cell r="E7469" t="str">
            <v>KAMRE
835222</v>
          </cell>
          <cell r="G7469">
            <v>9570185050</v>
          </cell>
          <cell r="K7469" t="str">
            <v>BTCC377923</v>
          </cell>
          <cell r="W7469">
            <v>44391</v>
          </cell>
          <cell r="Z7469">
            <v>2028</v>
          </cell>
        </row>
        <row r="7470">
          <cell r="E7470" t="str">
            <v>KUSUNDA DHANBAD</v>
          </cell>
          <cell r="G7470">
            <v>8210106692</v>
          </cell>
          <cell r="K7470" t="str">
            <v>BRDD161036</v>
          </cell>
          <cell r="W7470">
            <v>44391</v>
          </cell>
          <cell r="Z7470">
            <v>2048</v>
          </cell>
        </row>
        <row r="7471">
          <cell r="E7471" t="str">
            <v>NAGARI
 835303</v>
          </cell>
          <cell r="G7471">
            <v>9264443241</v>
          </cell>
          <cell r="K7471" t="str">
            <v>BREC373538</v>
          </cell>
          <cell r="W7471">
            <v>44390</v>
          </cell>
          <cell r="Z7471">
            <v>7734</v>
          </cell>
        </row>
        <row r="7472">
          <cell r="E7472" t="str">
            <v>PEPARWAR, KHILADI</v>
          </cell>
          <cell r="G7472">
            <v>8789442427</v>
          </cell>
          <cell r="K7472" t="str">
            <v>BRKD220111</v>
          </cell>
          <cell r="W7472">
            <v>44390</v>
          </cell>
          <cell r="Z7472">
            <v>0</v>
          </cell>
        </row>
        <row r="7473">
          <cell r="E7473" t="str">
            <v>VILLAGE - PANDRA
P.O. - KANKE
835222</v>
          </cell>
          <cell r="G7473">
            <v>8051502055</v>
          </cell>
          <cell r="K7473" t="str">
            <v>BUJS032230</v>
          </cell>
          <cell r="W7473">
            <v>44390</v>
          </cell>
          <cell r="Z7473">
            <v>0</v>
          </cell>
        </row>
        <row r="7474">
          <cell r="E7474" t="str">
            <v>NAMKUM INDUSTRIAL AREA
NAMKUM
834001</v>
          </cell>
          <cell r="G7474">
            <v>9431109899</v>
          </cell>
          <cell r="K7474" t="str">
            <v>BUKC370657</v>
          </cell>
          <cell r="W7474">
            <v>44390</v>
          </cell>
          <cell r="Z7474">
            <v>0</v>
          </cell>
        </row>
        <row r="7475">
          <cell r="E7475" t="str">
            <v>TUPUDANA INDUSTRIAL AREA, RANCHI
PLOT NO. - 45 &amp; 46, TUPUDAN AINDUSTRIAL AREA, TUPUDANA, HATIA, RANCHI
834003
TIPUDANA INDUSTRIAL AREA</v>
          </cell>
          <cell r="G7475">
            <v>8969744780</v>
          </cell>
          <cell r="K7475" t="str">
            <v>BQBS033819</v>
          </cell>
          <cell r="W7475">
            <v>44390</v>
          </cell>
          <cell r="Z7475">
            <v>20354</v>
          </cell>
        </row>
        <row r="7476">
          <cell r="E7476" t="str">
            <v>GANDUDIH SITE, DHANBAD</v>
          </cell>
          <cell r="G7476">
            <v>9798360305</v>
          </cell>
          <cell r="K7476" t="str">
            <v>BQCD168129</v>
          </cell>
          <cell r="W7476">
            <v>44389</v>
          </cell>
          <cell r="Z7476">
            <v>4474</v>
          </cell>
        </row>
        <row r="7477">
          <cell r="E7477" t="str">
            <v>ARGADA ROAD, BINJHAR, P.O. - MARAR, RAMGARH
829117</v>
          </cell>
          <cell r="G7477">
            <v>8294504879</v>
          </cell>
          <cell r="K7477" t="str">
            <v>BSCS037449</v>
          </cell>
          <cell r="W7477">
            <v>44389</v>
          </cell>
          <cell r="Z7477">
            <v>9838</v>
          </cell>
        </row>
        <row r="7478">
          <cell r="E7478" t="str">
            <v>RAMGARH CANTT, RAMGARH
RAMGARH
829122
RAMGARH</v>
          </cell>
          <cell r="G7478">
            <v>9576833882</v>
          </cell>
          <cell r="K7478" t="str">
            <v>BNKS030423</v>
          </cell>
          <cell r="W7478">
            <v>44389</v>
          </cell>
          <cell r="Z7478">
            <v>10041</v>
          </cell>
        </row>
        <row r="7479">
          <cell r="E7479" t="str">
            <v>MARAR, RAMGARH, JHARKHAND
MARRAR RAMGARH, 9155729786
829117
MARAR</v>
          </cell>
          <cell r="G7479">
            <v>9155729786</v>
          </cell>
          <cell r="K7479" t="str">
            <v>BMIS031759</v>
          </cell>
          <cell r="W7479">
            <v>44389</v>
          </cell>
          <cell r="Z7479">
            <v>32449</v>
          </cell>
        </row>
        <row r="7480">
          <cell r="E7480" t="str">
            <v>Chiturdih, Dhanbad.</v>
          </cell>
          <cell r="G7480">
            <v>9931519401</v>
          </cell>
          <cell r="K7480" t="str">
            <v>BTDD162192</v>
          </cell>
          <cell r="W7480">
            <v>44389</v>
          </cell>
          <cell r="Z7480">
            <v>1454</v>
          </cell>
        </row>
        <row r="7481">
          <cell r="E7481" t="str">
            <v>Chiturdih, Dhanbad.</v>
          </cell>
          <cell r="G7481">
            <v>9931519401</v>
          </cell>
          <cell r="K7481" t="str">
            <v>BTDD162192</v>
          </cell>
          <cell r="W7481">
            <v>44389</v>
          </cell>
          <cell r="Z7481">
            <v>1454</v>
          </cell>
        </row>
        <row r="7482">
          <cell r="E7482" t="str">
            <v>KOKAR, RANCHI</v>
          </cell>
          <cell r="G7482">
            <v>8051191796</v>
          </cell>
          <cell r="K7482" t="str">
            <v>BRGD161233</v>
          </cell>
          <cell r="W7482">
            <v>44388</v>
          </cell>
          <cell r="Z7482">
            <v>7167</v>
          </cell>
        </row>
        <row r="7483">
          <cell r="E7483" t="str">
            <v>NAGRI,RANCHI
835202
RANCHI</v>
          </cell>
          <cell r="G7483">
            <v>9608884168</v>
          </cell>
          <cell r="K7483" t="str">
            <v>BIGS030904</v>
          </cell>
          <cell r="W7483">
            <v>44387</v>
          </cell>
          <cell r="Z7483">
            <v>14792</v>
          </cell>
        </row>
        <row r="7484">
          <cell r="E7484" t="str">
            <v>9.P .INDUSTRIAL AREA  KOKAR, RANCHI, TIN-20880200515
9.P .INDUSTRIAL AREA  KOKAR, RANCHI, TIN-20880200515
834001</v>
          </cell>
          <cell r="G7484">
            <v>6207710615</v>
          </cell>
          <cell r="K7484" t="str">
            <v>BTGS031205</v>
          </cell>
          <cell r="W7484">
            <v>44387</v>
          </cell>
          <cell r="Z7484">
            <v>3698</v>
          </cell>
        </row>
        <row r="7485">
          <cell r="E7485" t="str">
            <v>DHANBAD</v>
          </cell>
          <cell r="G7485">
            <v>8102325605</v>
          </cell>
          <cell r="K7485" t="str">
            <v>BSGD161904</v>
          </cell>
          <cell r="W7485">
            <v>44387</v>
          </cell>
          <cell r="Z7485">
            <v>3810</v>
          </cell>
        </row>
        <row r="7486">
          <cell r="E7486" t="str">
            <v>DHANBAD</v>
          </cell>
          <cell r="G7486">
            <v>6203273412</v>
          </cell>
          <cell r="K7486" t="str">
            <v>BTFD162244</v>
          </cell>
          <cell r="W7486">
            <v>44387</v>
          </cell>
          <cell r="Z7486">
            <v>2502</v>
          </cell>
        </row>
        <row r="7487">
          <cell r="E7487" t="str">
            <v>KODERMA</v>
          </cell>
          <cell r="G7487">
            <v>7250369017</v>
          </cell>
          <cell r="K7487" t="str">
            <v>BIJS030062</v>
          </cell>
          <cell r="W7487">
            <v>44386</v>
          </cell>
          <cell r="Z7487">
            <v>0</v>
          </cell>
        </row>
        <row r="7488">
          <cell r="E7488" t="str">
            <v>RAMGARH
829103
NAYA MORE</v>
          </cell>
          <cell r="G7488">
            <v>7739460263</v>
          </cell>
          <cell r="K7488" t="str">
            <v>BPCS030196</v>
          </cell>
          <cell r="W7488">
            <v>44386</v>
          </cell>
          <cell r="Z7488">
            <v>22962</v>
          </cell>
        </row>
        <row r="7489">
          <cell r="E7489" t="str">
            <v>GHATO
825314</v>
          </cell>
          <cell r="G7489">
            <v>7632487403</v>
          </cell>
          <cell r="K7489">
            <v>124371</v>
          </cell>
          <cell r="W7489">
            <v>44386</v>
          </cell>
          <cell r="Z7489">
            <v>58344</v>
          </cell>
        </row>
        <row r="7490">
          <cell r="E7490" t="str">
            <v>GHATO
825314</v>
          </cell>
          <cell r="G7490">
            <v>7632487403</v>
          </cell>
          <cell r="K7490">
            <v>124380</v>
          </cell>
          <cell r="W7490">
            <v>44386</v>
          </cell>
          <cell r="Z7490">
            <v>58344</v>
          </cell>
        </row>
        <row r="7491">
          <cell r="E7491" t="str">
            <v>HAZARIBAGH
RANCHI JHARKHAND 834002
INDIA</v>
          </cell>
          <cell r="G7491" t="str">
            <v>7309672604 / 7361044447/9835535277</v>
          </cell>
          <cell r="K7491" t="str">
            <v>BKAS030685</v>
          </cell>
          <cell r="W7491">
            <v>44386</v>
          </cell>
          <cell r="Z7491">
            <v>34241</v>
          </cell>
        </row>
        <row r="7492">
          <cell r="E7492" t="str">
            <v>KOKAR,INDUSTRIAL AREA,RANCHI
834002
RANCHI</v>
          </cell>
          <cell r="G7492">
            <v>9471394003</v>
          </cell>
          <cell r="K7492" t="str">
            <v>BMKC370048</v>
          </cell>
          <cell r="W7492">
            <v>44385</v>
          </cell>
          <cell r="Z7492">
            <v>18869</v>
          </cell>
        </row>
        <row r="7493">
          <cell r="E7493" t="str">
            <v>JHUMRI TILAIYA</v>
          </cell>
          <cell r="G7493">
            <v>8340567199</v>
          </cell>
          <cell r="K7493" t="str">
            <v>GPLS030458</v>
          </cell>
          <cell r="W7493">
            <v>44385</v>
          </cell>
          <cell r="Z7493">
            <v>13034</v>
          </cell>
        </row>
        <row r="7494">
          <cell r="E7494" t="str">
            <v>SHEETLA PRASAD SINGH,, MISHRA PADA, NEAR DURGA MANDIR,, JHARIA, DHANBAD - 828 111, JHARKHAND.</v>
          </cell>
          <cell r="G7494">
            <v>7644045555</v>
          </cell>
          <cell r="K7494" t="str">
            <v>BTDD162169</v>
          </cell>
          <cell r="W7494">
            <v>44384</v>
          </cell>
          <cell r="Z7494">
            <v>4088</v>
          </cell>
        </row>
        <row r="7495">
          <cell r="E7495" t="str">
            <v>BAKHTIYARPUR, BIHAR</v>
          </cell>
          <cell r="G7495">
            <v>9262697885</v>
          </cell>
          <cell r="K7495" t="str">
            <v>BUCD230856</v>
          </cell>
          <cell r="W7495">
            <v>44383</v>
          </cell>
          <cell r="Z7495">
            <v>1</v>
          </cell>
        </row>
        <row r="7496">
          <cell r="E7496" t="str">
            <v>RAMGARH
829103
NAYA MORE</v>
          </cell>
          <cell r="G7496">
            <v>8651078549</v>
          </cell>
          <cell r="K7496" t="str">
            <v>BPCS030196</v>
          </cell>
          <cell r="W7496">
            <v>44383</v>
          </cell>
          <cell r="Z7496">
            <v>22962</v>
          </cell>
        </row>
        <row r="7497">
          <cell r="E7497" t="str">
            <v>SHEETLA PRASAD SINGH,, MISHRA PADA, NEAR DURGA MANDIR,, JHARIA, DHANBAD - 828 111, JHARKHAND.</v>
          </cell>
          <cell r="G7497">
            <v>7644045555</v>
          </cell>
          <cell r="K7497" t="str">
            <v>BTDD162169</v>
          </cell>
          <cell r="W7497">
            <v>44383</v>
          </cell>
          <cell r="Z7497">
            <v>4085</v>
          </cell>
        </row>
        <row r="7498">
          <cell r="E7498" t="str">
            <v>RAMGARH
829103
NAYA MORE</v>
          </cell>
          <cell r="G7498">
            <v>7739460263</v>
          </cell>
          <cell r="K7498" t="str">
            <v>BRGS035169</v>
          </cell>
          <cell r="W7498">
            <v>44383</v>
          </cell>
          <cell r="Z7498">
            <v>0</v>
          </cell>
        </row>
        <row r="7499">
          <cell r="E7499" t="str">
            <v>DHANBAD</v>
          </cell>
          <cell r="G7499">
            <v>8102325605</v>
          </cell>
          <cell r="K7499" t="str">
            <v>BSGD161904</v>
          </cell>
          <cell r="W7499">
            <v>44382</v>
          </cell>
          <cell r="Z7499">
            <v>3799</v>
          </cell>
        </row>
        <row r="7500">
          <cell r="E7500" t="str">
            <v>TUPUDANA INDUSTRIAL AREA, RANCHI
PLOT NO. 114, TUPUDANA INDUSTRIAL AREA, TUPUDANA,HATIA, RANCHI
834002
RANCHI</v>
          </cell>
          <cell r="G7500">
            <v>7248899000</v>
          </cell>
          <cell r="K7500">
            <v>123434</v>
          </cell>
          <cell r="W7500">
            <v>44380</v>
          </cell>
          <cell r="Z7500">
            <v>38829</v>
          </cell>
        </row>
        <row r="7501">
          <cell r="E7501" t="str">
            <v>TUPUDANA INDUSTRIAL AREA, RANCHI
PLOT NO. 114, TUPUDANA INDUSTRIAL AREA, TUPUDANA,HATIA, RANCHI
834002
RANCHI</v>
          </cell>
          <cell r="G7501">
            <v>8709670997</v>
          </cell>
          <cell r="K7501" t="str">
            <v>BNAS040245</v>
          </cell>
          <cell r="W7501">
            <v>44380</v>
          </cell>
          <cell r="Z7501">
            <v>39708</v>
          </cell>
        </row>
        <row r="7502">
          <cell r="E7502" t="str">
            <v>REHLA,GARWA,JHARKHAND
822124
RANCHI</v>
          </cell>
          <cell r="G7502">
            <v>7004623399</v>
          </cell>
          <cell r="K7502" t="str">
            <v>GOIS031795</v>
          </cell>
          <cell r="W7502">
            <v>44380</v>
          </cell>
          <cell r="Z7502">
            <v>23194</v>
          </cell>
        </row>
        <row r="7503">
          <cell r="E7503" t="str">
            <v>DHANBAD</v>
          </cell>
          <cell r="G7503">
            <v>9441693704</v>
          </cell>
          <cell r="K7503" t="str">
            <v>BTDD162183</v>
          </cell>
          <cell r="W7503">
            <v>44380</v>
          </cell>
          <cell r="Z7503">
            <v>2978</v>
          </cell>
        </row>
        <row r="7504">
          <cell r="E7504" t="str">
            <v>BASJORA</v>
          </cell>
          <cell r="G7504">
            <v>8668006217</v>
          </cell>
          <cell r="K7504" t="str">
            <v>BRED161077</v>
          </cell>
          <cell r="W7504">
            <v>44380</v>
          </cell>
          <cell r="Z7504">
            <v>9085</v>
          </cell>
        </row>
        <row r="7505">
          <cell r="E7505" t="str">
            <v>DEWRI,TATA ROAD,JHARKHAND
GOSAIGIH BUNDU NH-33, RANCHI
815314
TATA ROAD, BUNDU,</v>
          </cell>
          <cell r="G7505">
            <v>9334505770</v>
          </cell>
          <cell r="K7505" t="str">
            <v>BJDS030976</v>
          </cell>
          <cell r="W7505">
            <v>44379</v>
          </cell>
          <cell r="Z7505">
            <v>4226</v>
          </cell>
        </row>
        <row r="7506">
          <cell r="E7506" t="str">
            <v>DEWRI,TATA ROAD,JHARKHAND
GOSAIGIH BUNDU NH-33, RANCHI
815314
TATA ROAD, BUNDU,</v>
          </cell>
          <cell r="G7506">
            <v>9334505770</v>
          </cell>
          <cell r="K7506" t="str">
            <v>BLLS030352</v>
          </cell>
          <cell r="W7506">
            <v>44379</v>
          </cell>
          <cell r="Z7506">
            <v>9126</v>
          </cell>
        </row>
        <row r="7507">
          <cell r="E7507" t="str">
            <v>DEWRI,TATA ROAD,JHARKHAND
GOSAIGIH BUNDU NH-33, RANCHI
815314
TATA ROAD, BUNDU,</v>
          </cell>
          <cell r="G7507">
            <v>9308825621</v>
          </cell>
          <cell r="K7507" t="str">
            <v>BNAS040264</v>
          </cell>
          <cell r="W7507">
            <v>44379</v>
          </cell>
          <cell r="Z7507">
            <v>26326</v>
          </cell>
        </row>
        <row r="7508">
          <cell r="E7508" t="str">
            <v>CHAKARDHARPUR, JHARKHAND</v>
          </cell>
          <cell r="G7508">
            <v>8709505676</v>
          </cell>
          <cell r="K7508" t="str">
            <v>BSJD161422</v>
          </cell>
          <cell r="W7508">
            <v>44379</v>
          </cell>
          <cell r="Z7508">
            <v>2736</v>
          </cell>
        </row>
        <row r="7509">
          <cell r="E7509" t="str">
            <v>NAGARI RANCHI
NAGARI RANCHI
835303</v>
          </cell>
          <cell r="G7509">
            <v>6201457979</v>
          </cell>
          <cell r="K7509" t="str">
            <v>BKJS030050</v>
          </cell>
          <cell r="W7509">
            <v>44379</v>
          </cell>
          <cell r="Z7509">
            <v>29618</v>
          </cell>
        </row>
        <row r="7510">
          <cell r="E7510" t="str">
            <v>DHANBAD</v>
          </cell>
          <cell r="G7510">
            <v>9441693704</v>
          </cell>
          <cell r="K7510" t="str">
            <v>BTDD162186</v>
          </cell>
          <cell r="W7510">
            <v>44379</v>
          </cell>
          <cell r="Z7510">
            <v>2646</v>
          </cell>
        </row>
        <row r="7511">
          <cell r="E7511" t="str">
            <v>SARAIKELA</v>
          </cell>
          <cell r="G7511">
            <v>6204302081</v>
          </cell>
          <cell r="K7511" t="str">
            <v>BQJD200026</v>
          </cell>
          <cell r="W7511">
            <v>44379</v>
          </cell>
          <cell r="Z7511">
            <v>2479</v>
          </cell>
        </row>
        <row r="7512">
          <cell r="E7512" t="str">
            <v>NAGARI, RANCHI
834006</v>
          </cell>
          <cell r="G7512">
            <v>7255848442</v>
          </cell>
          <cell r="K7512" t="str">
            <v>BRAC372524</v>
          </cell>
          <cell r="W7512">
            <v>44378</v>
          </cell>
          <cell r="Z7512">
            <v>8209</v>
          </cell>
        </row>
        <row r="7513">
          <cell r="E7513" t="str">
            <v>SHEETLA PRASAD SINGH,, MISHRA PADA, NEAR DURGA MANDIR,, JHARIA, DHANBAD - 828 111, JHARKHAND.</v>
          </cell>
          <cell r="G7513">
            <v>7644045555</v>
          </cell>
          <cell r="K7513" t="str">
            <v>BTCD162149</v>
          </cell>
          <cell r="W7513">
            <v>44378</v>
          </cell>
          <cell r="Z7513">
            <v>2767</v>
          </cell>
        </row>
        <row r="7514">
          <cell r="E7514" t="str">
            <v>SUNDAR NAGAR, JAMSHEDPUR</v>
          </cell>
          <cell r="G7514">
            <v>6206278565</v>
          </cell>
          <cell r="K7514" t="str">
            <v>BUAD162625</v>
          </cell>
          <cell r="W7514">
            <v>44378</v>
          </cell>
          <cell r="Z7514">
            <v>72</v>
          </cell>
        </row>
        <row r="7515">
          <cell r="E7515" t="str">
            <v>DHANBAD</v>
          </cell>
          <cell r="G7515">
            <v>9263634496</v>
          </cell>
          <cell r="K7515" t="str">
            <v>BTCD162159</v>
          </cell>
          <cell r="W7515">
            <v>44378</v>
          </cell>
          <cell r="Z7515">
            <v>1756</v>
          </cell>
        </row>
        <row r="7516">
          <cell r="E7516" t="str">
            <v>GHATO
825314</v>
          </cell>
          <cell r="G7516">
            <v>7632487403</v>
          </cell>
          <cell r="K7516">
            <v>124380</v>
          </cell>
          <cell r="W7516">
            <v>44377</v>
          </cell>
          <cell r="Z7516">
            <v>0</v>
          </cell>
        </row>
        <row r="7517">
          <cell r="E7517" t="str">
            <v>GHATO
825314</v>
          </cell>
          <cell r="G7517">
            <v>7632487403</v>
          </cell>
          <cell r="K7517">
            <v>124371</v>
          </cell>
          <cell r="W7517">
            <v>44377</v>
          </cell>
          <cell r="Z7517">
            <v>0</v>
          </cell>
        </row>
        <row r="7518">
          <cell r="E7518" t="str">
            <v>TATISILWI, RANCHI</v>
          </cell>
          <cell r="G7518">
            <v>7992479722</v>
          </cell>
          <cell r="K7518" t="str">
            <v>BSDD120664</v>
          </cell>
          <cell r="W7518">
            <v>44377</v>
          </cell>
          <cell r="Z7518">
            <v>24</v>
          </cell>
        </row>
        <row r="7519">
          <cell r="E7519" t="str">
            <v>DHANBAD</v>
          </cell>
          <cell r="G7519">
            <v>9550053031</v>
          </cell>
          <cell r="K7519" t="str">
            <v>BTDD162186</v>
          </cell>
          <cell r="W7519">
            <v>44377</v>
          </cell>
          <cell r="Z7519">
            <v>2627</v>
          </cell>
        </row>
        <row r="7520">
          <cell r="E7520" t="str">
            <v>BASTAWLA DHANBAD</v>
          </cell>
          <cell r="G7520">
            <v>9550053031</v>
          </cell>
          <cell r="K7520" t="str">
            <v>BTJD162046</v>
          </cell>
          <cell r="W7520">
            <v>44377</v>
          </cell>
          <cell r="Z7520">
            <v>2759</v>
          </cell>
        </row>
        <row r="7521">
          <cell r="E7521" t="str">
            <v>Chiturdih, Dhanbad.</v>
          </cell>
          <cell r="G7521">
            <v>7024084588</v>
          </cell>
          <cell r="K7521" t="str">
            <v>BTDD162192</v>
          </cell>
          <cell r="W7521">
            <v>44377</v>
          </cell>
          <cell r="Z7521">
            <v>1394</v>
          </cell>
        </row>
        <row r="7522">
          <cell r="E7522" t="str">
            <v>OPP. PUNJAB NATIONAL BANK,, BUKRU, RANCHI</v>
          </cell>
          <cell r="G7522">
            <v>9304198323</v>
          </cell>
          <cell r="K7522" t="str">
            <v>BTKD162083</v>
          </cell>
          <cell r="W7522">
            <v>44376</v>
          </cell>
          <cell r="Z7522">
            <v>552</v>
          </cell>
        </row>
        <row r="7523">
          <cell r="E7523" t="str">
            <v>TUPUDANA INDUSTRIAL AREA</v>
          </cell>
          <cell r="G7523">
            <v>9534249500</v>
          </cell>
          <cell r="K7523" t="str">
            <v>BMBS030816</v>
          </cell>
          <cell r="W7523">
            <v>44375</v>
          </cell>
          <cell r="Z7523">
            <v>34614</v>
          </cell>
        </row>
        <row r="7524">
          <cell r="E7524" t="str">
            <v>TRIDENT PNEUMATICS PVT LTD   5/232,KNG PUDUR ROADSOMAYAMPALAYAM POSTCOIMBATORE IND</v>
          </cell>
          <cell r="G7524">
            <v>9386007608</v>
          </cell>
          <cell r="K7524" t="str">
            <v>BRCC373040</v>
          </cell>
          <cell r="W7524">
            <v>44375</v>
          </cell>
          <cell r="Z7524">
            <v>8423</v>
          </cell>
        </row>
        <row r="7525">
          <cell r="E7525" t="str">
            <v>KOKAR INDUSTRIAL AREA,RANCHI
834001</v>
          </cell>
          <cell r="G7525">
            <v>8404802062</v>
          </cell>
          <cell r="K7525" t="str">
            <v>BSBC375535</v>
          </cell>
          <cell r="W7525">
            <v>44375</v>
          </cell>
          <cell r="Z7525">
            <v>3021</v>
          </cell>
        </row>
        <row r="7526">
          <cell r="E7526" t="str">
            <v>GROUND AND 1 ST FLOOR, BESIDE DAINIK BHASKAR, GOVINDPUR ROAD, DIST :- DHANBAD
GROUND AND 1 ST FLOOR, BESIDE DAINIK BHASKAR, GOVINDPUR ROAD, DIST :- DHANBAD
828109</v>
          </cell>
          <cell r="G7526">
            <v>9955178750</v>
          </cell>
          <cell r="K7526" t="str">
            <v>BRES034488</v>
          </cell>
          <cell r="W7526">
            <v>44375</v>
          </cell>
          <cell r="Z7526">
            <v>10439</v>
          </cell>
        </row>
        <row r="7527">
          <cell r="E7527" t="str">
            <v>NAGARI,</v>
          </cell>
          <cell r="G7527">
            <v>7903706711</v>
          </cell>
          <cell r="K7527" t="str">
            <v>BLGS040582</v>
          </cell>
          <cell r="W7527">
            <v>44372</v>
          </cell>
          <cell r="Z7527">
            <v>29478</v>
          </cell>
        </row>
        <row r="7528">
          <cell r="E7528" t="str">
            <v>TUPUDANA INDUSTRIAL AREA, RANCHI
PLOT NO. - 45 &amp; 46, TUPUDAN AINDUSTRIAL AREA, TUPUDANA, HATIA, RANCHI
834003
TIPUDANA INDUSTRIAL AREA</v>
          </cell>
          <cell r="G7528">
            <v>8969744780</v>
          </cell>
          <cell r="K7528" t="str">
            <v>BQBS033819</v>
          </cell>
          <cell r="W7528">
            <v>44372</v>
          </cell>
          <cell r="Z7528">
            <v>20174</v>
          </cell>
        </row>
        <row r="7529">
          <cell r="E7529" t="str">
            <v>HINDPIDI, RANCHI</v>
          </cell>
          <cell r="G7529">
            <v>9445553022</v>
          </cell>
          <cell r="K7529" t="str">
            <v>BPLD200036</v>
          </cell>
          <cell r="W7529">
            <v>44372</v>
          </cell>
          <cell r="Z7529">
            <v>0</v>
          </cell>
        </row>
        <row r="7530">
          <cell r="E7530" t="str">
            <v>PIPARWAR, JHARKHAND</v>
          </cell>
          <cell r="G7530">
            <v>9661734823</v>
          </cell>
          <cell r="K7530" t="str">
            <v>BTKD162077</v>
          </cell>
          <cell r="W7530">
            <v>44372</v>
          </cell>
          <cell r="Z7530">
            <v>1855</v>
          </cell>
        </row>
        <row r="7531">
          <cell r="E7531" t="str">
            <v>L-276, SHAHARPURA, SINDRI, DHANBAD</v>
          </cell>
          <cell r="G7531">
            <v>6207733410</v>
          </cell>
          <cell r="K7531" t="str">
            <v>BSID120761</v>
          </cell>
          <cell r="W7531">
            <v>44371</v>
          </cell>
          <cell r="Z7531">
            <v>831</v>
          </cell>
        </row>
        <row r="7532">
          <cell r="E7532" t="str">
            <v>HOSHIR GIDDI,RAMGARH
NEAR P.N. BANK MAIN ROAD, RAMGARH CANTT. 829122
829110</v>
          </cell>
          <cell r="G7532">
            <v>7903640842</v>
          </cell>
          <cell r="K7532" t="str">
            <v>GPJS030042</v>
          </cell>
          <cell r="W7532">
            <v>44371</v>
          </cell>
          <cell r="Z7532">
            <v>25693</v>
          </cell>
        </row>
        <row r="7533">
          <cell r="E7533" t="str">
            <v>OPP. PUNJAB NATIONAL BANK,, BUKRU, RANCHI</v>
          </cell>
          <cell r="G7533">
            <v>9304198323</v>
          </cell>
          <cell r="K7533" t="str">
            <v>BTKD162083</v>
          </cell>
          <cell r="W7533">
            <v>44371</v>
          </cell>
          <cell r="Z7533">
            <v>550</v>
          </cell>
        </row>
        <row r="7534">
          <cell r="E7534" t="str">
            <v>SIMARIYA ROAD, CHATRA
825401</v>
          </cell>
          <cell r="G7534">
            <v>7779922031</v>
          </cell>
          <cell r="K7534" t="str">
            <v>BSFC376341</v>
          </cell>
          <cell r="W7534">
            <v>44371</v>
          </cell>
          <cell r="Z7534">
            <v>0</v>
          </cell>
        </row>
        <row r="7535">
          <cell r="E7535" t="str">
            <v>PEPARWAR, KHILADI</v>
          </cell>
          <cell r="G7535">
            <v>9234615009</v>
          </cell>
          <cell r="K7535" t="str">
            <v>BRKD220111</v>
          </cell>
          <cell r="W7535">
            <v>44371</v>
          </cell>
          <cell r="Z7535">
            <v>0</v>
          </cell>
        </row>
        <row r="7536">
          <cell r="E7536" t="str">
            <v>DHANBAD</v>
          </cell>
          <cell r="G7536">
            <v>9006617909</v>
          </cell>
          <cell r="K7536" t="str">
            <v>BNID2000161</v>
          </cell>
          <cell r="W7536">
            <v>44371</v>
          </cell>
          <cell r="Z7536">
            <v>3906</v>
          </cell>
        </row>
        <row r="7537">
          <cell r="E7537" t="str">
            <v>RANCHI PATNA ROAD, NH-33, SINDUR, HAZARIBAGH</v>
          </cell>
          <cell r="G7537">
            <v>7004095574</v>
          </cell>
          <cell r="K7537" t="str">
            <v>BTKD200646</v>
          </cell>
          <cell r="W7537">
            <v>44369</v>
          </cell>
          <cell r="Z7537">
            <v>293</v>
          </cell>
        </row>
        <row r="7538">
          <cell r="E7538" t="str">
            <v>KAMRE
835222</v>
          </cell>
          <cell r="G7538">
            <v>9570185050</v>
          </cell>
          <cell r="K7538" t="str">
            <v>BTCC377923</v>
          </cell>
          <cell r="W7538">
            <v>44369</v>
          </cell>
          <cell r="Z7538">
            <v>1864</v>
          </cell>
        </row>
        <row r="7539">
          <cell r="E7539" t="str">
            <v>DHANBAD</v>
          </cell>
          <cell r="G7539">
            <v>9550053031</v>
          </cell>
          <cell r="K7539" t="str">
            <v>BTDD162186</v>
          </cell>
          <cell r="W7539">
            <v>44369</v>
          </cell>
          <cell r="Z7539">
            <v>2556</v>
          </cell>
        </row>
        <row r="7540">
          <cell r="E7540" t="str">
            <v>DHANBAD</v>
          </cell>
          <cell r="G7540">
            <v>9585918025</v>
          </cell>
          <cell r="K7540" t="str">
            <v>BRCD160968</v>
          </cell>
          <cell r="W7540">
            <v>44369</v>
          </cell>
          <cell r="Z7540">
            <v>0</v>
          </cell>
        </row>
        <row r="7541">
          <cell r="E7541" t="str">
            <v>L-276, SHAHARPURA, SINDRI, DHANBAD</v>
          </cell>
          <cell r="G7541">
            <v>6207733410</v>
          </cell>
          <cell r="K7541" t="str">
            <v>BSID120761</v>
          </cell>
          <cell r="W7541">
            <v>44368</v>
          </cell>
          <cell r="Z7541">
            <v>829</v>
          </cell>
        </row>
        <row r="7542">
          <cell r="E7542" t="str">
            <v>LAKHISARAI BIHAR</v>
          </cell>
          <cell r="G7542">
            <v>9874278005</v>
          </cell>
          <cell r="K7542" t="str">
            <v>BNJS040074</v>
          </cell>
          <cell r="W7542">
            <v>44368</v>
          </cell>
          <cell r="Z7542">
            <v>34847</v>
          </cell>
        </row>
        <row r="7543">
          <cell r="E7543" t="str">
            <v>MANDU, RAMGARH
JAISWAL COLONY, THANA CHOW,, RAMGARH CANTT. DIST. RAMGARH, JHARKHAND
825316
MANDU</v>
          </cell>
          <cell r="G7543">
            <v>6205951815</v>
          </cell>
          <cell r="K7543" t="str">
            <v>BSGS043528</v>
          </cell>
          <cell r="W7543">
            <v>44368</v>
          </cell>
          <cell r="Z7543">
            <v>11265</v>
          </cell>
        </row>
        <row r="7544">
          <cell r="E7544" t="str">
            <v>RAMGARH,JHARKHAND
825101
RAMGARH</v>
          </cell>
          <cell r="G7544">
            <v>6201431636</v>
          </cell>
          <cell r="K7544" t="str">
            <v>BSGC376585</v>
          </cell>
          <cell r="W7544">
            <v>44368</v>
          </cell>
          <cell r="Z7544">
            <v>4691</v>
          </cell>
        </row>
        <row r="7545">
          <cell r="E7545" t="str">
            <v>FOREST COLONY, SENETRY ROAD,, NEAR RAHUL MARVAL, HAZARIBAGH
825302</v>
          </cell>
          <cell r="G7545">
            <v>9934366789</v>
          </cell>
          <cell r="K7545" t="str">
            <v>BTHC379544</v>
          </cell>
          <cell r="W7545">
            <v>44368</v>
          </cell>
          <cell r="Z7545">
            <v>2164</v>
          </cell>
        </row>
        <row r="7546">
          <cell r="E7546" t="str">
            <v>NTA LODNA, DHANBAD</v>
          </cell>
          <cell r="G7546">
            <v>0</v>
          </cell>
          <cell r="K7546" t="str">
            <v>BULD162559</v>
          </cell>
          <cell r="W7546">
            <v>44368</v>
          </cell>
          <cell r="Z7546">
            <v>966</v>
          </cell>
        </row>
        <row r="7547">
          <cell r="E7547" t="str">
            <v>LAKHISARAI, BIHAR</v>
          </cell>
          <cell r="G7547">
            <v>9874278005</v>
          </cell>
          <cell r="K7547" t="str">
            <v>BNJS040045</v>
          </cell>
          <cell r="W7547">
            <v>44367</v>
          </cell>
          <cell r="Z7547">
            <v>48227</v>
          </cell>
        </row>
        <row r="7548">
          <cell r="E7548" t="str">
            <v>PLOT NO 716,VILL-RUKKA,
835219</v>
          </cell>
          <cell r="G7548">
            <v>9791019799</v>
          </cell>
          <cell r="K7548" t="str">
            <v>BSKS036365</v>
          </cell>
          <cell r="W7548">
            <v>44366</v>
          </cell>
          <cell r="Z7548">
            <v>7066</v>
          </cell>
        </row>
        <row r="7549">
          <cell r="E7549" t="str">
            <v>PLOT NO 716,VILL-RUKKA,
835219</v>
          </cell>
          <cell r="G7549">
            <v>9791019799</v>
          </cell>
          <cell r="K7549" t="str">
            <v>BSKS036366</v>
          </cell>
          <cell r="W7549">
            <v>44366</v>
          </cell>
          <cell r="Z7549">
            <v>10556</v>
          </cell>
        </row>
        <row r="7550">
          <cell r="E7550" t="str">
            <v>PALAMU,GARWA, JHARKHAND
822124
GARHWA ROAD, NEAR BCCL PALAMU,</v>
          </cell>
          <cell r="G7550">
            <v>8877136770</v>
          </cell>
          <cell r="K7550" t="str">
            <v>GOCS030806</v>
          </cell>
          <cell r="W7550">
            <v>44366</v>
          </cell>
          <cell r="Z7550">
            <v>13890</v>
          </cell>
        </row>
        <row r="7551">
          <cell r="E7551" t="str">
            <v>NTA LODNA, DHANBAD</v>
          </cell>
          <cell r="G7551">
            <v>0</v>
          </cell>
          <cell r="K7551" t="str">
            <v>BULD162559</v>
          </cell>
          <cell r="W7551">
            <v>44366</v>
          </cell>
          <cell r="Z7551">
            <v>934</v>
          </cell>
        </row>
        <row r="7552">
          <cell r="E7552" t="str">
            <v>KAMRE
835222</v>
          </cell>
          <cell r="G7552">
            <v>9570185050</v>
          </cell>
          <cell r="K7552" t="str">
            <v>BTCC377923</v>
          </cell>
          <cell r="W7552">
            <v>44365</v>
          </cell>
          <cell r="Z7552">
            <v>1835</v>
          </cell>
        </row>
        <row r="7553">
          <cell r="E7553" t="str">
            <v>SHOP NO. 201, MODI HEIGHTS, PHASE 2
OPPO. RADIO STATION
834001</v>
          </cell>
          <cell r="G7553">
            <v>8404865014</v>
          </cell>
          <cell r="K7553" t="str">
            <v>BUKC370655</v>
          </cell>
          <cell r="W7553">
            <v>44365</v>
          </cell>
          <cell r="Z7553">
            <v>1</v>
          </cell>
        </row>
        <row r="7554">
          <cell r="E7554" t="str">
            <v>DHANBAD</v>
          </cell>
          <cell r="G7554">
            <v>9263634496</v>
          </cell>
          <cell r="K7554" t="str">
            <v>BTCD162159</v>
          </cell>
          <cell r="W7554">
            <v>44365</v>
          </cell>
          <cell r="Z7554">
            <v>1982</v>
          </cell>
        </row>
        <row r="7555">
          <cell r="E7555" t="str">
            <v>BAGHMARA, DHANBAD</v>
          </cell>
          <cell r="G7555">
            <v>8825336285</v>
          </cell>
          <cell r="K7555" t="str">
            <v>GPLD160130</v>
          </cell>
          <cell r="W7555">
            <v>44365</v>
          </cell>
          <cell r="Z7555">
            <v>442</v>
          </cell>
        </row>
        <row r="7556">
          <cell r="E7556" t="str">
            <v>DHANBAD</v>
          </cell>
          <cell r="G7556">
            <v>9263634496</v>
          </cell>
          <cell r="K7556" t="str">
            <v>BTCD162159</v>
          </cell>
          <cell r="W7556">
            <v>44364</v>
          </cell>
          <cell r="Z7556">
            <v>1680</v>
          </cell>
        </row>
        <row r="7557">
          <cell r="E7557" t="str">
            <v>PAWAN KUMAR MISHRA,, KAHALGAON, BHAGALPUR, BIHAR - 813 203</v>
          </cell>
          <cell r="G7557">
            <v>9934225097</v>
          </cell>
          <cell r="K7557" t="str">
            <v>BSCL152143</v>
          </cell>
          <cell r="W7557">
            <v>44364</v>
          </cell>
          <cell r="Z7557">
            <v>1152</v>
          </cell>
        </row>
        <row r="7558">
          <cell r="E7558" t="str">
            <v>DHANBAD</v>
          </cell>
          <cell r="G7558">
            <v>9546535031</v>
          </cell>
          <cell r="K7558" t="str">
            <v>BRAD160803</v>
          </cell>
          <cell r="W7558">
            <v>44364</v>
          </cell>
          <cell r="Z7558">
            <v>4390</v>
          </cell>
        </row>
        <row r="7559">
          <cell r="E7559" t="str">
            <v>TUPUDANA INDUSTRIAL AREA,RANCHI
834003</v>
          </cell>
          <cell r="G7559">
            <v>9835167418</v>
          </cell>
          <cell r="K7559" t="str">
            <v>BRIS035695</v>
          </cell>
          <cell r="W7559">
            <v>44363</v>
          </cell>
          <cell r="Z7559">
            <v>12817</v>
          </cell>
        </row>
        <row r="7560">
          <cell r="E7560" t="str">
            <v>SARAIKELA</v>
          </cell>
          <cell r="G7560">
            <v>6204302081</v>
          </cell>
          <cell r="K7560" t="str">
            <v>BQJD200026</v>
          </cell>
          <cell r="W7560">
            <v>44363</v>
          </cell>
          <cell r="Z7560">
            <v>2479</v>
          </cell>
        </row>
        <row r="7561">
          <cell r="E7561" t="str">
            <v>GOPI MORE GAYA</v>
          </cell>
          <cell r="G7561">
            <v>9973483380</v>
          </cell>
          <cell r="K7561" t="str">
            <v>BRHD161314</v>
          </cell>
          <cell r="W7561">
            <v>44363</v>
          </cell>
          <cell r="Z7561">
            <v>1792</v>
          </cell>
        </row>
        <row r="7562">
          <cell r="E7562" t="str">
            <v>DHANBAD</v>
          </cell>
          <cell r="G7562">
            <v>9546535031</v>
          </cell>
          <cell r="K7562" t="str">
            <v>BRAD160803</v>
          </cell>
          <cell r="W7562">
            <v>44363</v>
          </cell>
          <cell r="Z7562">
            <v>4386</v>
          </cell>
        </row>
        <row r="7563">
          <cell r="E7563" t="str">
            <v>KOKAR INDUSTRIAL AREA,RANCHI
834001</v>
          </cell>
          <cell r="G7563">
            <v>8404822862</v>
          </cell>
          <cell r="K7563" t="str">
            <v>BSBC375535</v>
          </cell>
          <cell r="W7563">
            <v>44362</v>
          </cell>
          <cell r="Z7563">
            <v>2929</v>
          </cell>
        </row>
        <row r="7564">
          <cell r="E7564" t="str">
            <v>SHEETLA PRASAD SINGH,, MISHRA PADA, NEAR DURGA MANDIR,, JHARIA, DHANBAD - 828 111, JHARKHAND.</v>
          </cell>
          <cell r="G7564">
            <v>7644045555</v>
          </cell>
          <cell r="K7564" t="str">
            <v>BTDD162169</v>
          </cell>
          <cell r="W7564">
            <v>44362</v>
          </cell>
          <cell r="Z7564">
            <v>4000</v>
          </cell>
        </row>
        <row r="7565">
          <cell r="E7565" t="str">
            <v>C/O CREATIVE TEXTILES
KUNJLAL,UPPER BAZAR, RANCHI
834001</v>
          </cell>
          <cell r="G7565">
            <v>8102232809</v>
          </cell>
          <cell r="K7565" t="str">
            <v>BULC371071</v>
          </cell>
          <cell r="W7565">
            <v>44361</v>
          </cell>
          <cell r="Z7565">
            <v>0</v>
          </cell>
        </row>
        <row r="7566">
          <cell r="E7566" t="str">
            <v>SARAIKELA</v>
          </cell>
          <cell r="G7566">
            <v>6204302081</v>
          </cell>
          <cell r="K7566" t="str">
            <v>BQJD200026</v>
          </cell>
          <cell r="W7566">
            <v>44359</v>
          </cell>
          <cell r="Z7566">
            <v>2437</v>
          </cell>
        </row>
        <row r="7567">
          <cell r="E7567" t="str">
            <v>NAGRI,RANCHI
835202
RANCHI</v>
          </cell>
          <cell r="G7567">
            <v>7004248429</v>
          </cell>
          <cell r="K7567" t="str">
            <v>BRIS035698</v>
          </cell>
          <cell r="W7567">
            <v>44359</v>
          </cell>
          <cell r="Z7567">
            <v>15372</v>
          </cell>
        </row>
        <row r="7568">
          <cell r="E7568" t="str">
            <v>NAGARI,</v>
          </cell>
          <cell r="G7568">
            <v>9204493506</v>
          </cell>
          <cell r="K7568" t="str">
            <v>BLGS040582</v>
          </cell>
          <cell r="W7568">
            <v>44359</v>
          </cell>
          <cell r="Z7568">
            <v>29282</v>
          </cell>
        </row>
        <row r="7569">
          <cell r="E7569" t="str">
            <v>BIHAR</v>
          </cell>
          <cell r="G7569">
            <v>8935923285</v>
          </cell>
          <cell r="K7569" t="str">
            <v>BSAD161567</v>
          </cell>
          <cell r="W7569">
            <v>44359</v>
          </cell>
          <cell r="Z7569">
            <v>2083</v>
          </cell>
        </row>
        <row r="7570">
          <cell r="E7570" t="str">
            <v>FOREST COLONY, SENETRY ROAD,, NEAR RAHUL MARVAL, HAZARIBAGH
825302</v>
          </cell>
          <cell r="G7570">
            <v>993466789</v>
          </cell>
          <cell r="K7570" t="str">
            <v>BULC370702</v>
          </cell>
          <cell r="W7570">
            <v>44359</v>
          </cell>
          <cell r="Z7570">
            <v>1</v>
          </cell>
        </row>
        <row r="7571">
          <cell r="E7571" t="str">
            <v>PLOT NO 716,VILL-RUKKA,
835219</v>
          </cell>
          <cell r="G7571">
            <v>8759215726</v>
          </cell>
          <cell r="K7571" t="str">
            <v>BSKS036366</v>
          </cell>
          <cell r="W7571">
            <v>44359</v>
          </cell>
          <cell r="Z7571">
            <v>10556</v>
          </cell>
        </row>
        <row r="7572">
          <cell r="E7572" t="str">
            <v>PLOT NO. 79, KAPASARA,, SUNDERNAGAR, CHIRKUNDA,, DHANBAD - 828 202
PLOT NO. 79, KAPASARA,, SUNDERNAGAR, CHIRKUNDA,, DHANBAD - 828 202
828202</v>
          </cell>
          <cell r="G7572">
            <v>8101005542</v>
          </cell>
          <cell r="K7572" t="str">
            <v>BTFS031006</v>
          </cell>
          <cell r="W7572">
            <v>44359</v>
          </cell>
          <cell r="Z7572">
            <v>2</v>
          </cell>
        </row>
        <row r="7573">
          <cell r="E7573" t="str">
            <v>PLOT NO 716,VILL-RUKKA,
835219</v>
          </cell>
          <cell r="G7573">
            <v>8759215726</v>
          </cell>
          <cell r="K7573" t="str">
            <v>BSKS036365</v>
          </cell>
          <cell r="W7573">
            <v>44359</v>
          </cell>
          <cell r="Z7573">
            <v>6954</v>
          </cell>
        </row>
        <row r="7574">
          <cell r="E7574" t="str">
            <v>DHANBAD</v>
          </cell>
          <cell r="G7574">
            <v>9550053031</v>
          </cell>
          <cell r="K7574" t="str">
            <v>BTDD162183</v>
          </cell>
          <cell r="W7574">
            <v>44359</v>
          </cell>
          <cell r="Z7574">
            <v>2812</v>
          </cell>
        </row>
        <row r="7575">
          <cell r="E7575" t="str">
            <v>DHANBAD</v>
          </cell>
          <cell r="G7575">
            <v>6207308280</v>
          </cell>
          <cell r="K7575" t="str">
            <v>BTED162231</v>
          </cell>
          <cell r="W7575">
            <v>44359</v>
          </cell>
          <cell r="Z7575">
            <v>1713</v>
          </cell>
        </row>
        <row r="7576">
          <cell r="E7576" t="str">
            <v>TUPUDANA INDUSTRIAL AREA, RANCHI
PLOT NO. - 45 &amp; 46, TUPUDAN AINDUSTRIAL AREA, TUPUDANA, HATIA, RANCHI
834003
TIPUDANA INDUSTRIAL AREA</v>
          </cell>
          <cell r="G7576">
            <v>8092355914</v>
          </cell>
          <cell r="K7576" t="str">
            <v>BQBS033819</v>
          </cell>
          <cell r="W7576">
            <v>44359</v>
          </cell>
          <cell r="Z7576">
            <v>19970</v>
          </cell>
        </row>
        <row r="7577">
          <cell r="E7577" t="str">
            <v>MANDU, RAMGARH
JAISWAL COLONY, THANA CHOW,, RAMGARH CANTT. DIST. RAMGARH, JHARKHAND
825316
MANDU</v>
          </cell>
          <cell r="G7577">
            <v>6205951815</v>
          </cell>
          <cell r="K7577" t="str">
            <v>BSGS043528</v>
          </cell>
          <cell r="W7577">
            <v>44358</v>
          </cell>
          <cell r="Z7577">
            <v>11029</v>
          </cell>
        </row>
        <row r="7578">
          <cell r="E7578" t="str">
            <v>KATHITAND, RANCHI</v>
          </cell>
          <cell r="G7578">
            <v>7904455688</v>
          </cell>
          <cell r="K7578" t="str">
            <v>BSLD230361</v>
          </cell>
          <cell r="W7578">
            <v>44358</v>
          </cell>
          <cell r="Z7578">
            <v>1331</v>
          </cell>
        </row>
        <row r="7579">
          <cell r="E7579" t="str">
            <v>DHANBAD</v>
          </cell>
          <cell r="G7579">
            <v>6203273412</v>
          </cell>
          <cell r="K7579" t="str">
            <v>BTFD162244</v>
          </cell>
          <cell r="W7579">
            <v>44358</v>
          </cell>
          <cell r="Z7579">
            <v>2233</v>
          </cell>
        </row>
        <row r="7580">
          <cell r="E7580" t="str">
            <v>JHARKHAND</v>
          </cell>
          <cell r="G7580">
            <v>9555053031</v>
          </cell>
          <cell r="K7580" t="str">
            <v>BQJD160040</v>
          </cell>
          <cell r="W7580">
            <v>44358</v>
          </cell>
          <cell r="Z7580">
            <v>14495</v>
          </cell>
        </row>
        <row r="7581">
          <cell r="E7581" t="str">
            <v>RERWA SISAI,GUMLA
RERWA SISAI, GUMLA,, JHRKHAND
835207</v>
          </cell>
          <cell r="G7581">
            <v>9122677000</v>
          </cell>
          <cell r="K7581" t="str">
            <v>BTCS030119</v>
          </cell>
          <cell r="W7581">
            <v>44357</v>
          </cell>
          <cell r="Z7581">
            <v>453</v>
          </cell>
        </row>
        <row r="7582">
          <cell r="E7582" t="str">
            <v>CHAS BOKARO</v>
          </cell>
          <cell r="G7582">
            <v>7004290575</v>
          </cell>
          <cell r="K7582" t="str">
            <v>BQKD160076</v>
          </cell>
          <cell r="W7582">
            <v>44357</v>
          </cell>
          <cell r="Z7582">
            <v>2038</v>
          </cell>
        </row>
        <row r="7583">
          <cell r="E7583" t="str">
            <v>RANCHI
834002</v>
          </cell>
          <cell r="G7583">
            <v>8877100129</v>
          </cell>
          <cell r="K7583" t="str">
            <v>BTIS032020</v>
          </cell>
          <cell r="W7583">
            <v>44357</v>
          </cell>
          <cell r="Z7583">
            <v>0</v>
          </cell>
        </row>
        <row r="7584">
          <cell r="E7584" t="str">
            <v>RANCHI
834002</v>
          </cell>
          <cell r="G7584">
            <v>8877100129</v>
          </cell>
          <cell r="K7584" t="str">
            <v>BTIS032025</v>
          </cell>
          <cell r="W7584">
            <v>44357</v>
          </cell>
          <cell r="Z7584">
            <v>0</v>
          </cell>
        </row>
        <row r="7585">
          <cell r="E7585" t="str">
            <v>RANCHI
834002</v>
          </cell>
          <cell r="G7585">
            <v>8877100129</v>
          </cell>
          <cell r="K7585" t="str">
            <v>BTIS032025</v>
          </cell>
          <cell r="W7585">
            <v>44357</v>
          </cell>
          <cell r="Z7585">
            <v>0</v>
          </cell>
        </row>
        <row r="7586">
          <cell r="E7586" t="str">
            <v>JHUMRI TILAIYA</v>
          </cell>
          <cell r="G7586">
            <v>7004725287</v>
          </cell>
          <cell r="K7586" t="str">
            <v>GPLS030458</v>
          </cell>
          <cell r="W7586">
            <v>44357</v>
          </cell>
          <cell r="Z7586">
            <v>12692</v>
          </cell>
        </row>
        <row r="7587">
          <cell r="E7587" t="str">
            <v>DHANBAD</v>
          </cell>
          <cell r="G7587">
            <v>7489823544</v>
          </cell>
          <cell r="K7587" t="str">
            <v>BTDD162183</v>
          </cell>
          <cell r="W7587">
            <v>44357</v>
          </cell>
          <cell r="Z7587">
            <v>2799</v>
          </cell>
        </row>
        <row r="7588">
          <cell r="E7588" t="str">
            <v>DUBRAIPUR, BIRBHUM, W.B.</v>
          </cell>
          <cell r="G7588">
            <v>9614776202</v>
          </cell>
          <cell r="K7588" t="str">
            <v>BSAD161564</v>
          </cell>
          <cell r="W7588">
            <v>44356</v>
          </cell>
          <cell r="Z7588">
            <v>4833</v>
          </cell>
        </row>
        <row r="7589">
          <cell r="E7589" t="str">
            <v>BASTAKOLA, DHANBAD</v>
          </cell>
          <cell r="G7589">
            <v>7489823544</v>
          </cell>
          <cell r="K7589" t="str">
            <v>BUKD162535</v>
          </cell>
          <cell r="W7589">
            <v>44356</v>
          </cell>
          <cell r="Z7589">
            <v>575</v>
          </cell>
        </row>
        <row r="7590">
          <cell r="E7590" t="str">
            <v>NAGRI,RANCHI
835202
RANCHI</v>
          </cell>
          <cell r="G7590">
            <v>7004248429</v>
          </cell>
          <cell r="K7590" t="str">
            <v>BRIS035698</v>
          </cell>
          <cell r="W7590">
            <v>44355</v>
          </cell>
          <cell r="Z7590">
            <v>15535</v>
          </cell>
        </row>
        <row r="7591">
          <cell r="E7591" t="str">
            <v>NAGRI,RANCHI
835202
RANCHI</v>
          </cell>
          <cell r="G7591">
            <v>7004248429</v>
          </cell>
          <cell r="K7591">
            <v>108441</v>
          </cell>
          <cell r="W7591">
            <v>44355</v>
          </cell>
          <cell r="Z7591">
            <v>0</v>
          </cell>
        </row>
        <row r="7592">
          <cell r="E7592" t="str">
            <v>C/O - REKHA KUMARI, AT TENDER, PANDRA, KAMRE, RATU, RANCHI
C/O - REKHA KUMARI, AT TENDER, PANDRA, KAMRE, RATU, RANCHI
835103</v>
          </cell>
          <cell r="G7592">
            <v>6201227612</v>
          </cell>
          <cell r="K7592" t="str">
            <v>BREC373485</v>
          </cell>
          <cell r="W7592">
            <v>44355</v>
          </cell>
          <cell r="Z7592">
            <v>2413</v>
          </cell>
        </row>
        <row r="7593">
          <cell r="E7593" t="str">
            <v>DHANBAD</v>
          </cell>
          <cell r="G7593">
            <v>9263634417</v>
          </cell>
          <cell r="K7593" t="str">
            <v>BTCD162159</v>
          </cell>
          <cell r="W7593">
            <v>44355</v>
          </cell>
          <cell r="Z7593">
            <v>1680</v>
          </cell>
        </row>
        <row r="7594">
          <cell r="E7594" t="str">
            <v>NAGRI,RANCHI
835202
RANCHI</v>
          </cell>
          <cell r="G7594">
            <v>7004248429</v>
          </cell>
          <cell r="K7594" t="str">
            <v>BRIS035698</v>
          </cell>
          <cell r="W7594">
            <v>44354</v>
          </cell>
          <cell r="Z7594">
            <v>15334</v>
          </cell>
        </row>
        <row r="7595">
          <cell r="E7595" t="str">
            <v>NAGRI,RANCHI
835202
RANCHI</v>
          </cell>
          <cell r="G7595">
            <v>7004248429</v>
          </cell>
          <cell r="K7595">
            <v>108441</v>
          </cell>
          <cell r="W7595">
            <v>44354</v>
          </cell>
          <cell r="Z7595">
            <v>1827</v>
          </cell>
        </row>
        <row r="7596">
          <cell r="E7596" t="str">
            <v>NAGARI RANCHI
NAGARI RANCHI
835303</v>
          </cell>
          <cell r="G7596">
            <v>6201457979</v>
          </cell>
          <cell r="K7596" t="str">
            <v>BKJS030050</v>
          </cell>
          <cell r="W7596">
            <v>44353</v>
          </cell>
          <cell r="Z7596">
            <v>29304</v>
          </cell>
        </row>
        <row r="7597">
          <cell r="E7597" t="str">
            <v>GROUND AND 1 ST FLOOR, BESIDE DAINIK BHASKAR, GOVINDPUR ROAD, DIST :- DHANBAD
GROUND AND 1 ST FLOOR, BESIDE DAINIK BHASKAR, GOVINDPUR ROAD, DIST :- DHANBAD
828109</v>
          </cell>
          <cell r="G7597">
            <v>9955178750</v>
          </cell>
          <cell r="K7597" t="str">
            <v>BRES034488</v>
          </cell>
          <cell r="W7597">
            <v>44352</v>
          </cell>
          <cell r="Z7597">
            <v>1044</v>
          </cell>
        </row>
        <row r="7598">
          <cell r="E7598" t="str">
            <v>RAMGARH</v>
          </cell>
          <cell r="G7598">
            <v>7004377365</v>
          </cell>
          <cell r="K7598" t="str">
            <v>BLES031356</v>
          </cell>
          <cell r="W7598">
            <v>44352</v>
          </cell>
          <cell r="Z7598">
            <v>0</v>
          </cell>
        </row>
        <row r="7599">
          <cell r="E7599" t="str">
            <v>AT. BONGABAR, SANDI, RAMGARH, AMC  FROM 1-8-2019 TO 30-7-2020
829122
SANDI ,</v>
          </cell>
          <cell r="G7599">
            <v>7004377365</v>
          </cell>
          <cell r="K7599" t="str">
            <v>BLGS040605</v>
          </cell>
          <cell r="W7599">
            <v>44352</v>
          </cell>
          <cell r="Z7599">
            <v>41218</v>
          </cell>
        </row>
        <row r="7600">
          <cell r="E7600" t="str">
            <v>RAMGARH</v>
          </cell>
          <cell r="G7600">
            <v>9973223350</v>
          </cell>
          <cell r="K7600" t="str">
            <v>BKAS030601</v>
          </cell>
          <cell r="W7600">
            <v>44352</v>
          </cell>
          <cell r="Z7600">
            <v>1226</v>
          </cell>
        </row>
        <row r="7601">
          <cell r="E7601" t="str">
            <v>TAPIN HAZARIBAGH</v>
          </cell>
          <cell r="G7601">
            <v>8002177613</v>
          </cell>
          <cell r="K7601" t="str">
            <v>BTGD162289</v>
          </cell>
          <cell r="W7601">
            <v>44352</v>
          </cell>
          <cell r="Z7601">
            <v>1554</v>
          </cell>
        </row>
        <row r="7602">
          <cell r="E7602" t="str">
            <v>PIPARWAR, JHARKHAND</v>
          </cell>
          <cell r="G7602">
            <v>9661734823</v>
          </cell>
          <cell r="K7602" t="str">
            <v>BTKD162077</v>
          </cell>
          <cell r="W7602">
            <v>44352</v>
          </cell>
          <cell r="Z7602">
            <v>1817</v>
          </cell>
        </row>
        <row r="7603">
          <cell r="E7603" t="str">
            <v>NAGRI,RANCHI
835202
RANCHI</v>
          </cell>
          <cell r="G7603">
            <v>8051139257</v>
          </cell>
          <cell r="K7603" t="str">
            <v>BMJS040004</v>
          </cell>
          <cell r="W7603">
            <v>44351</v>
          </cell>
          <cell r="Z7603">
            <v>15725</v>
          </cell>
        </row>
        <row r="7604">
          <cell r="E7604" t="str">
            <v>KAARO SUBHASH NAGAR, DHANBAD</v>
          </cell>
          <cell r="G7604">
            <v>9843829993</v>
          </cell>
          <cell r="K7604" t="str">
            <v>BTFD162243</v>
          </cell>
          <cell r="W7604">
            <v>44351</v>
          </cell>
          <cell r="Z7604">
            <v>1466</v>
          </cell>
        </row>
        <row r="7605">
          <cell r="E7605" t="str">
            <v>KHASHMAHAL PROJECT CCL, BERMO, PHUSHRO, JHARKHAND</v>
          </cell>
          <cell r="G7605">
            <v>9843829993</v>
          </cell>
          <cell r="K7605" t="str">
            <v>BULD162561</v>
          </cell>
          <cell r="W7605">
            <v>44351</v>
          </cell>
          <cell r="Z7605">
            <v>546</v>
          </cell>
        </row>
        <row r="7606">
          <cell r="E7606" t="str">
            <v>C/O URANIUM CORPORATION OF INDIA LIMITED, MOHULDIH MINES, SARAIKELA, KHARSAWAN</v>
          </cell>
          <cell r="G7606">
            <v>9007955287</v>
          </cell>
          <cell r="K7606" t="str">
            <v>BUAL160594</v>
          </cell>
          <cell r="W7606">
            <v>44350</v>
          </cell>
          <cell r="Z7606">
            <v>1</v>
          </cell>
        </row>
        <row r="7607">
          <cell r="E7607" t="str">
            <v>SIMALIA, RANCHI</v>
          </cell>
          <cell r="G7607">
            <v>9431115841</v>
          </cell>
          <cell r="K7607" t="str">
            <v>BMKS030210</v>
          </cell>
          <cell r="W7607">
            <v>44350</v>
          </cell>
          <cell r="Z7607">
            <v>28494</v>
          </cell>
        </row>
        <row r="7608">
          <cell r="E7608" t="str">
            <v>NTA LODNA, DHANBAD</v>
          </cell>
          <cell r="G7608">
            <v>0</v>
          </cell>
          <cell r="K7608" t="str">
            <v>BULD162559</v>
          </cell>
          <cell r="W7608">
            <v>44349</v>
          </cell>
          <cell r="Z7608">
            <v>691</v>
          </cell>
        </row>
        <row r="7609">
          <cell r="E7609" t="str">
            <v>RANCHI ROAD,RAMGARH 
DIGWAR,RAMGARH
829122
DIGWAR , RANCHI ROAD ,</v>
          </cell>
          <cell r="G7609">
            <v>7004848564</v>
          </cell>
          <cell r="K7609" t="str">
            <v>BSFC376459</v>
          </cell>
          <cell r="W7609">
            <v>44349</v>
          </cell>
          <cell r="Z7609">
            <v>4744</v>
          </cell>
        </row>
        <row r="7610">
          <cell r="E7610" t="str">
            <v>NAGRI, RANCHI
TIKRATOLI, P.O:- NAGRI, RANCHI
834006</v>
          </cell>
          <cell r="G7610">
            <v>9608884168</v>
          </cell>
          <cell r="K7610" t="str">
            <v>BKKS030393</v>
          </cell>
          <cell r="W7610">
            <v>44348</v>
          </cell>
          <cell r="Z7610">
            <v>1880</v>
          </cell>
        </row>
        <row r="7611">
          <cell r="E7611" t="str">
            <v>TAPIN HAZARIBAGH</v>
          </cell>
          <cell r="G7611">
            <v>8002177613</v>
          </cell>
          <cell r="K7611" t="str">
            <v>BTGD162289</v>
          </cell>
          <cell r="W7611">
            <v>44348</v>
          </cell>
          <cell r="Z7611">
            <v>1522</v>
          </cell>
        </row>
        <row r="7612">
          <cell r="E7612" t="str">
            <v>BOKARO</v>
          </cell>
          <cell r="G7612">
            <v>8986870318</v>
          </cell>
          <cell r="K7612" t="str">
            <v>BKKL060014</v>
          </cell>
          <cell r="W7612">
            <v>44348</v>
          </cell>
          <cell r="Z7612">
            <v>139</v>
          </cell>
        </row>
        <row r="7613">
          <cell r="E7613" t="str">
            <v>NAGARI, RANCHI
834006</v>
          </cell>
          <cell r="G7613">
            <v>7255848442</v>
          </cell>
          <cell r="K7613" t="str">
            <v>BRAC372524</v>
          </cell>
          <cell r="W7613">
            <v>44347</v>
          </cell>
          <cell r="Z7613">
            <v>7542</v>
          </cell>
        </row>
        <row r="7614">
          <cell r="E7614" t="str">
            <v>RAVULA SHYAM SUNDER REDDY, HOUSE NO. 3-5-196/1, ROAD NO. 5M, KRISHNANAGAR COLONY, MOULALI, HYDRABAD</v>
          </cell>
          <cell r="G7614">
            <v>7751812111</v>
          </cell>
          <cell r="K7614" t="str">
            <v>BSCD161691</v>
          </cell>
          <cell r="W7614">
            <v>44347</v>
          </cell>
          <cell r="Z7614">
            <v>3804</v>
          </cell>
        </row>
        <row r="7615">
          <cell r="E7615" t="str">
            <v>RAVULA SHYAM SUNDER REDDY, HOUSE NO. 3-5-196/1, ROAD NO. 5M, KRISHNANAGAR COLONY, MOULALI, HYDRABAD</v>
          </cell>
          <cell r="G7615">
            <v>7751812111</v>
          </cell>
          <cell r="K7615" t="str">
            <v>BTCD162162</v>
          </cell>
          <cell r="W7615">
            <v>44347</v>
          </cell>
          <cell r="Z7615">
            <v>1069</v>
          </cell>
        </row>
        <row r="7616">
          <cell r="E7616" t="str">
            <v>ASHOK NAGAR, RANCHI</v>
          </cell>
          <cell r="G7616">
            <v>9334701321</v>
          </cell>
          <cell r="K7616" t="str">
            <v>BQKD200047</v>
          </cell>
          <cell r="W7616">
            <v>44347</v>
          </cell>
          <cell r="Z7616">
            <v>2359</v>
          </cell>
        </row>
        <row r="7617">
          <cell r="E7617" t="str">
            <v>WEST MARKET ROAD UPPER BAZAJ
UPPER BAZAR
834001</v>
          </cell>
          <cell r="G7617">
            <v>9471556904</v>
          </cell>
          <cell r="K7617" t="str">
            <v>BTDC378223</v>
          </cell>
          <cell r="W7617">
            <v>44347</v>
          </cell>
          <cell r="Z7617">
            <v>1078</v>
          </cell>
        </row>
        <row r="7618">
          <cell r="E7618" t="str">
            <v>KISHOREGANJ, RANCHI
834001
KAMRE RAVI STEEL,</v>
          </cell>
          <cell r="G7618">
            <v>8709279344</v>
          </cell>
          <cell r="K7618" t="str">
            <v>GPKC370113</v>
          </cell>
          <cell r="W7618">
            <v>44346</v>
          </cell>
          <cell r="Z7618">
            <v>12935</v>
          </cell>
        </row>
        <row r="7619">
          <cell r="E7619" t="str">
            <v>11 PINJRAPOLE, HARMU ROAD, RANCHI
11 PINJRAPOLE, HARMU ROAD, RANCHI
834001
MAHILONG, TATISILWAY</v>
          </cell>
          <cell r="G7619">
            <v>9709000070</v>
          </cell>
          <cell r="K7619" t="str">
            <v>BNCC370425</v>
          </cell>
          <cell r="W7619">
            <v>44345</v>
          </cell>
          <cell r="Z7619">
            <v>52687</v>
          </cell>
        </row>
        <row r="7620">
          <cell r="E7620" t="str">
            <v>NAGARI RANCHI
NAGARI RANCHI
835303</v>
          </cell>
          <cell r="G7620">
            <v>9304852757</v>
          </cell>
          <cell r="K7620" t="str">
            <v>BKJS030050</v>
          </cell>
          <cell r="W7620">
            <v>44345</v>
          </cell>
          <cell r="Z7620">
            <v>29237</v>
          </cell>
        </row>
        <row r="7621">
          <cell r="E7621" t="str">
            <v>DHANBAD</v>
          </cell>
          <cell r="G7621">
            <v>8210106692</v>
          </cell>
          <cell r="K7621" t="str">
            <v>BTFD162244</v>
          </cell>
          <cell r="W7621">
            <v>44342</v>
          </cell>
          <cell r="Z7621">
            <v>2083</v>
          </cell>
        </row>
        <row r="7622">
          <cell r="E7622" t="str">
            <v>TATISILWAI, JHARKHAND
835103</v>
          </cell>
          <cell r="G7622">
            <v>6200160428</v>
          </cell>
          <cell r="K7622" t="str">
            <v>BQGS031413</v>
          </cell>
          <cell r="W7622">
            <v>44341</v>
          </cell>
          <cell r="Z7622">
            <v>11002</v>
          </cell>
        </row>
        <row r="7623">
          <cell r="E7623" t="str">
            <v>JHARKHAND</v>
          </cell>
          <cell r="G7623">
            <v>9555053031</v>
          </cell>
          <cell r="K7623" t="str">
            <v>BQJD160040</v>
          </cell>
          <cell r="W7623">
            <v>44341</v>
          </cell>
          <cell r="Z7623">
            <v>0</v>
          </cell>
        </row>
        <row r="7624">
          <cell r="E7624" t="str">
            <v>VILL - BARIDARI, BOKARO</v>
          </cell>
          <cell r="G7624">
            <v>9934169104</v>
          </cell>
          <cell r="K7624" t="str">
            <v>BSCD161704</v>
          </cell>
          <cell r="W7624">
            <v>44341</v>
          </cell>
          <cell r="Z7624">
            <v>811</v>
          </cell>
        </row>
        <row r="7625">
          <cell r="E7625" t="str">
            <v>RAMGARH</v>
          </cell>
          <cell r="G7625">
            <v>7488795484</v>
          </cell>
          <cell r="K7625" t="str">
            <v>BTJD162016</v>
          </cell>
          <cell r="W7625">
            <v>44341</v>
          </cell>
          <cell r="Z7625">
            <v>933</v>
          </cell>
        </row>
        <row r="7626">
          <cell r="E7626" t="str">
            <v>AT CHHATARPUR, BAGAIYA</v>
          </cell>
          <cell r="G7626">
            <v>6203240174</v>
          </cell>
          <cell r="K7626" t="str">
            <v>BULD162579</v>
          </cell>
          <cell r="W7626">
            <v>44340</v>
          </cell>
          <cell r="Z7626">
            <v>1</v>
          </cell>
        </row>
        <row r="7627">
          <cell r="E7627" t="str">
            <v>URMILA TOWER, ROOM NO. 805, DHANBAD</v>
          </cell>
          <cell r="G7627">
            <v>9661734823</v>
          </cell>
          <cell r="K7627" t="str">
            <v>BTGD162296</v>
          </cell>
          <cell r="W7627">
            <v>44340</v>
          </cell>
          <cell r="Z7627">
            <v>112</v>
          </cell>
        </row>
        <row r="7628">
          <cell r="E7628" t="str">
            <v>TUPUDANA INDUSTRIAL AREA, RANCHI
PLOT NO. 114, TUPUDANA INDUSTRIAL AREA, TUPUDANA,HATIA, RANCHI
834002
RANCHI</v>
          </cell>
          <cell r="G7628">
            <v>7248899000</v>
          </cell>
          <cell r="K7628">
            <v>123434</v>
          </cell>
          <cell r="W7628">
            <v>44338</v>
          </cell>
          <cell r="Z7628">
            <v>38829</v>
          </cell>
        </row>
        <row r="7629">
          <cell r="E7629" t="str">
            <v>TUPUDANA INDUSTRIAL AREA, RANCHI
PLOT NO. 114, TUPUDANA INDUSTRIAL AREA, TUPUDANA,HATIA, RANCHI
834002
RANCHI</v>
          </cell>
          <cell r="G7629">
            <v>7248899000</v>
          </cell>
          <cell r="K7629" t="str">
            <v>BNAS040245</v>
          </cell>
          <cell r="W7629">
            <v>44338</v>
          </cell>
          <cell r="Z7629">
            <v>26727</v>
          </cell>
        </row>
        <row r="7630">
          <cell r="E7630" t="str">
            <v>TUPUDANA INDUSTRIAL AREA, RANCHI
PLOT NO. 114, TUPUDANA INDUSTRIAL AREA, TUPUDANA,HATIA, RANCHI
834002
RANCHI</v>
          </cell>
          <cell r="G7630">
            <v>7248899000</v>
          </cell>
          <cell r="K7630" t="str">
            <v>GOKS040088</v>
          </cell>
          <cell r="W7630">
            <v>44338</v>
          </cell>
          <cell r="Z7630">
            <v>0</v>
          </cell>
        </row>
        <row r="7631">
          <cell r="E7631" t="str">
            <v>NEAR P.N BANK MAIN ROAD,, RAMGARH CANTT-829122, DIST. RAMGARH
829122
BUDHAKHOP, AMBRELA, KARMA,</v>
          </cell>
          <cell r="G7631">
            <v>7008631882</v>
          </cell>
          <cell r="K7631" t="str">
            <v>BSHS038806</v>
          </cell>
          <cell r="W7631">
            <v>44337</v>
          </cell>
          <cell r="Z7631">
            <v>6206</v>
          </cell>
        </row>
        <row r="7632">
          <cell r="E7632" t="str">
            <v>NEAR P.N BANK MAIN ROAD,, RAMGARH CANTT-829122, DIST. RAMGARH
829122
BUDHAKHOP, AMBRELA, KARMA,</v>
          </cell>
          <cell r="G7632" t="str">
            <v xml:space="preserve">  </v>
          </cell>
          <cell r="K7632" t="str">
            <v>BQBS030091</v>
          </cell>
          <cell r="W7632">
            <v>44337</v>
          </cell>
          <cell r="Z7632">
            <v>27752</v>
          </cell>
        </row>
        <row r="7633">
          <cell r="E7633" t="str">
            <v>AT - HEHAL, POST - BARKAKANA
BARKAKANA
829103</v>
          </cell>
          <cell r="G7633">
            <v>9386515681</v>
          </cell>
          <cell r="K7633" t="str">
            <v>BUAS033580</v>
          </cell>
          <cell r="W7633">
            <v>44334</v>
          </cell>
          <cell r="Z7633">
            <v>0</v>
          </cell>
        </row>
        <row r="7634">
          <cell r="E7634" t="str">
            <v>KATHITAR,RANCHI
KATHITAR,RANCHI
834004
KATHITAR,</v>
          </cell>
          <cell r="G7634">
            <v>7004709540</v>
          </cell>
          <cell r="K7634" t="str">
            <v>BSFC376340</v>
          </cell>
          <cell r="W7634">
            <v>44334</v>
          </cell>
          <cell r="Z7634">
            <v>1718</v>
          </cell>
        </row>
        <row r="7635">
          <cell r="E7635" t="str">
            <v>NAYA MORE,RAMGARH
ARA SARU BERA ROAD, NAYA, RAMGARH,JHARKHAND
829110
NAYA MORE</v>
          </cell>
          <cell r="G7635">
            <v>8651078549</v>
          </cell>
          <cell r="K7635" t="str">
            <v>BQBS033796</v>
          </cell>
          <cell r="W7635">
            <v>44334</v>
          </cell>
          <cell r="Z7635">
            <v>12487</v>
          </cell>
        </row>
        <row r="7636">
          <cell r="E7636" t="str">
            <v>RAMGARH
829103
NAYA MORE</v>
          </cell>
          <cell r="G7636">
            <v>7739460263</v>
          </cell>
          <cell r="K7636" t="str">
            <v>BRGS035169</v>
          </cell>
          <cell r="W7636">
            <v>44334</v>
          </cell>
          <cell r="Z7636">
            <v>15847</v>
          </cell>
        </row>
        <row r="7637">
          <cell r="E7637" t="str">
            <v>RAVULA SHYAM SUNDER REDDY, HOUSE NO. 3-5-196/1, ROAD NO. 5M, KRISHNANAGAR COLONY, MOULALI, HYDRABAD</v>
          </cell>
          <cell r="G7637">
            <v>7751812111</v>
          </cell>
          <cell r="K7637" t="str">
            <v>BTCD162162</v>
          </cell>
          <cell r="W7637">
            <v>44334</v>
          </cell>
          <cell r="Z7637">
            <v>1008</v>
          </cell>
        </row>
        <row r="7638">
          <cell r="E7638" t="str">
            <v>GROUND FLOOR,, OFFICE NO.448A, ROAD NO.4, ASHOK NAGAR
GROUND FLOOR,, OFFICE NO.448A, ROAD NO.4, ASHOK NAGAR
829118
PLOT NO:- 47P, PATRATU INDUSTRIAL AREA</v>
          </cell>
          <cell r="G7638">
            <v>7541959323</v>
          </cell>
          <cell r="K7638" t="str">
            <v>ONIC370102</v>
          </cell>
          <cell r="W7638">
            <v>44333</v>
          </cell>
          <cell r="Z7638">
            <v>11411</v>
          </cell>
        </row>
        <row r="7639">
          <cell r="E7639" t="str">
            <v>GROUND FLOOR,, OFFICE NO.448A, ROAD NO.4, ASHOK NAGAR
GROUND FLOOR,, OFFICE NO.448A, ROAD NO.4, ASHOK NAGAR
829118
PLOT NO:- 47P, PATRATU INDUSTRIAL AREA</v>
          </cell>
          <cell r="G7639">
            <v>7541959323</v>
          </cell>
          <cell r="K7639" t="str">
            <v>GOGC370754</v>
          </cell>
          <cell r="W7639">
            <v>44333</v>
          </cell>
          <cell r="Z7639">
            <v>25628</v>
          </cell>
        </row>
        <row r="7640">
          <cell r="E7640" t="str">
            <v>DHANBAD</v>
          </cell>
          <cell r="G7640">
            <v>9550053031</v>
          </cell>
          <cell r="K7640" t="str">
            <v>BTDD162186</v>
          </cell>
          <cell r="W7640">
            <v>44330</v>
          </cell>
          <cell r="Z7640">
            <v>2209</v>
          </cell>
        </row>
        <row r="7641">
          <cell r="E7641" t="str">
            <v>HORHAP ROAD, MAHILONG, RANCHI
835103
MAHILONG, TATISILWAI</v>
          </cell>
          <cell r="G7641">
            <v>9905122556</v>
          </cell>
          <cell r="K7641" t="str">
            <v>GPFC370737</v>
          </cell>
          <cell r="W7641">
            <v>44329</v>
          </cell>
          <cell r="Z7641">
            <v>7176</v>
          </cell>
        </row>
        <row r="7642">
          <cell r="E7642" t="str">
            <v>PALAMU,GARWA, JHARKHAND
822124
GARHWA ROAD, NEAR BCCL PALAMU,</v>
          </cell>
          <cell r="G7642">
            <v>8877136770</v>
          </cell>
          <cell r="K7642" t="str">
            <v>GOCS030806</v>
          </cell>
          <cell r="W7642">
            <v>44328</v>
          </cell>
          <cell r="Z7642">
            <v>13730</v>
          </cell>
        </row>
        <row r="7643">
          <cell r="E7643" t="str">
            <v>RANCHI</v>
          </cell>
          <cell r="G7643">
            <v>9973536006</v>
          </cell>
          <cell r="K7643" t="str">
            <v>BLIS031950</v>
          </cell>
          <cell r="W7643">
            <v>44328</v>
          </cell>
          <cell r="Z7643">
            <v>21714</v>
          </cell>
        </row>
        <row r="7644">
          <cell r="E7644" t="str">
            <v>REHLA,GARWA,JHARKHAND
822124
RANCHI</v>
          </cell>
          <cell r="G7644">
            <v>9304009671</v>
          </cell>
          <cell r="K7644" t="str">
            <v>BMFS031346</v>
          </cell>
          <cell r="W7644">
            <v>44328</v>
          </cell>
          <cell r="Z7644">
            <v>17787</v>
          </cell>
        </row>
        <row r="7645">
          <cell r="E7645" t="str">
            <v>PLOT N0 3127 , RATU THANA 79,RANCHI
RATU RANCHI JHARKHAND
835103
PLOT NO- 3127, THANA NO- 79, RATU ROAD</v>
          </cell>
          <cell r="G7645">
            <v>9798542802</v>
          </cell>
          <cell r="K7645" t="str">
            <v>BSES037922</v>
          </cell>
          <cell r="W7645">
            <v>44328</v>
          </cell>
          <cell r="Z7645">
            <v>2223</v>
          </cell>
        </row>
        <row r="7646">
          <cell r="E7646" t="str">
            <v>REG. OFFICE: UNIT 106, MAHABIR TOWER, JOKHIRAM LANE, MAIN ROAD, RANCHI - 834 001
REG. OFFICE: UNIT 106, MAHABIR TOWER, JOKHIRAM LANE, MAIN ROAD, RANCHI - 834 001
835214</v>
          </cell>
          <cell r="G7646">
            <v>8051139257</v>
          </cell>
          <cell r="K7646" t="str">
            <v>BSDS043254</v>
          </cell>
          <cell r="W7646">
            <v>44327</v>
          </cell>
          <cell r="Z7646">
            <v>8053</v>
          </cell>
        </row>
        <row r="7647">
          <cell r="E7647" t="str">
            <v>NAGARI RANCHI
NAGARI RANCHI
835303</v>
          </cell>
          <cell r="G7647">
            <v>9752567399</v>
          </cell>
          <cell r="K7647" t="str">
            <v>BKJS030050</v>
          </cell>
          <cell r="W7647">
            <v>44326</v>
          </cell>
          <cell r="Z7647">
            <v>29225</v>
          </cell>
        </row>
        <row r="7648">
          <cell r="E7648" t="str">
            <v>ADITYAPUR KANDRA ROAD
831013</v>
          </cell>
          <cell r="G7648">
            <v>9608189810</v>
          </cell>
          <cell r="K7648" t="str">
            <v>BRDC373261</v>
          </cell>
          <cell r="W7648">
            <v>44326</v>
          </cell>
          <cell r="Z7648">
            <v>2578</v>
          </cell>
        </row>
        <row r="7649">
          <cell r="E7649" t="str">
            <v>A-3, 2ND PHASE, ADITYAPUR INDUSTRIAL AREA, ADITYAPUR, JAMSHEDPUR, JHARKHAND
A-3, 2ND PHASE, ADITYAPUR INDUSTRIAL AREA, ADITYAPUR, JAMSHEDPUR, JHARKHAND
831013
JAMHEDPUR</v>
          </cell>
          <cell r="G7649">
            <v>6299025408</v>
          </cell>
          <cell r="K7649" t="str">
            <v>GPBC370442</v>
          </cell>
          <cell r="W7649">
            <v>44326</v>
          </cell>
          <cell r="Z7649">
            <v>10518</v>
          </cell>
        </row>
        <row r="7650">
          <cell r="E7650" t="str">
            <v>CHHARTARPUR, PALAMU</v>
          </cell>
          <cell r="G7650">
            <v>6203240174</v>
          </cell>
          <cell r="K7650" t="str">
            <v>BULD162583</v>
          </cell>
          <cell r="W7650">
            <v>44324</v>
          </cell>
          <cell r="Z7650">
            <v>1</v>
          </cell>
        </row>
        <row r="7651">
          <cell r="E7651" t="str">
            <v>DHANBAD</v>
          </cell>
          <cell r="G7651">
            <v>9550053031</v>
          </cell>
          <cell r="K7651" t="str">
            <v>BTDD162186</v>
          </cell>
          <cell r="W7651">
            <v>44324</v>
          </cell>
          <cell r="Z7651">
            <v>2138</v>
          </cell>
        </row>
        <row r="7652">
          <cell r="E7652" t="str">
            <v>HESLA,RAMGARH
829101</v>
          </cell>
          <cell r="G7652">
            <v>8862948833</v>
          </cell>
          <cell r="K7652" t="str">
            <v>BSJS035917</v>
          </cell>
          <cell r="W7652">
            <v>44324</v>
          </cell>
          <cell r="Z7652">
            <v>15948</v>
          </cell>
        </row>
        <row r="7653">
          <cell r="E7653" t="str">
            <v>GROUND FLOOR,, OFFICE NO.448A, ROAD NO.4, ASHOK NAGAR
GROUND FLOOR,, OFFICE NO.448A, ROAD NO.4, ASHOK NAGAR
829118
PLOT NO:- 47P, PATRATU INDUSTRIAL AREA</v>
          </cell>
          <cell r="G7653">
            <v>7541959323</v>
          </cell>
          <cell r="K7653" t="str">
            <v>ONIC370102</v>
          </cell>
          <cell r="W7653">
            <v>44323</v>
          </cell>
          <cell r="Z7653">
            <v>11339</v>
          </cell>
        </row>
        <row r="7654">
          <cell r="E7654" t="str">
            <v>GROUND FLOOR,, OFFICE NO.448A, ROAD NO.4, ASHOK NAGAR
GROUND FLOOR,, OFFICE NO.448A, ROAD NO.4, ASHOK NAGAR
829118
PLOT NO:- 47P, PATRATU INDUSTRIAL AREA</v>
          </cell>
          <cell r="G7654">
            <v>7541959323</v>
          </cell>
          <cell r="K7654" t="str">
            <v>GOGC370754</v>
          </cell>
          <cell r="W7654">
            <v>44323</v>
          </cell>
          <cell r="Z7654">
            <v>25501</v>
          </cell>
        </row>
        <row r="7655">
          <cell r="E7655" t="str">
            <v>RANCHI</v>
          </cell>
          <cell r="G7655">
            <v>9973536006</v>
          </cell>
          <cell r="K7655" t="str">
            <v>BLIS031950</v>
          </cell>
          <cell r="W7655">
            <v>44323</v>
          </cell>
          <cell r="Z7655">
            <v>21702</v>
          </cell>
        </row>
        <row r="7656">
          <cell r="E7656" t="str">
            <v>ASHOK NAGAR, RANCHI</v>
          </cell>
          <cell r="G7656">
            <v>9334701321</v>
          </cell>
          <cell r="K7656" t="str">
            <v>BQKD200047</v>
          </cell>
          <cell r="W7656">
            <v>44323</v>
          </cell>
          <cell r="Z7656">
            <v>2192</v>
          </cell>
        </row>
        <row r="7657">
          <cell r="E7657" t="str">
            <v>BIURMU</v>
          </cell>
          <cell r="G7657">
            <v>9572543182</v>
          </cell>
          <cell r="K7657">
            <v>0</v>
          </cell>
          <cell r="W7657">
            <v>44323</v>
          </cell>
          <cell r="Z7657">
            <v>7574</v>
          </cell>
        </row>
        <row r="7658">
          <cell r="E7658" t="str">
            <v>PALAMU,GARWA, JHARKHAND
822124
GARHWA ROAD, NEAR BCCL PALAMU,</v>
          </cell>
          <cell r="G7658">
            <v>8877136770</v>
          </cell>
          <cell r="K7658" t="str">
            <v>GOCS030806</v>
          </cell>
          <cell r="W7658">
            <v>44323</v>
          </cell>
          <cell r="Z7658">
            <v>0</v>
          </cell>
        </row>
        <row r="7659">
          <cell r="E7659" t="str">
            <v>C/O - PREM PRAKASH AGARWAL, OPP - HILLVIEW FUEL STATION, GODHUR, P.O - KUSUNDA, DHANBAD</v>
          </cell>
          <cell r="G7659">
            <v>7903412157</v>
          </cell>
          <cell r="K7659" t="str">
            <v>BTED162217</v>
          </cell>
          <cell r="W7659">
            <v>44323</v>
          </cell>
          <cell r="Z7659">
            <v>2055</v>
          </cell>
        </row>
        <row r="7660">
          <cell r="E7660" t="str">
            <v>C/O - PREM PRAKASH AGARWAL, OPP - HILLVIEW FUEL STATION, GODHUR, P.O - KUSUNDA, DHANBAD</v>
          </cell>
          <cell r="G7660">
            <v>7903412157</v>
          </cell>
          <cell r="K7660" t="str">
            <v>BTED162217</v>
          </cell>
          <cell r="W7660">
            <v>44323</v>
          </cell>
          <cell r="Z7660">
            <v>2693</v>
          </cell>
        </row>
        <row r="7661">
          <cell r="E7661" t="str">
            <v>ASHOK NAGAR, RANCHI</v>
          </cell>
          <cell r="G7661">
            <v>9334701321</v>
          </cell>
          <cell r="K7661" t="str">
            <v>BQKD200047</v>
          </cell>
          <cell r="W7661">
            <v>44322</v>
          </cell>
          <cell r="Z7661">
            <v>2168</v>
          </cell>
        </row>
        <row r="7662">
          <cell r="E7662" t="str">
            <v>DHANBAD</v>
          </cell>
          <cell r="G7662">
            <v>9263634493</v>
          </cell>
          <cell r="K7662" t="str">
            <v>BTCD162159</v>
          </cell>
          <cell r="W7662">
            <v>44322</v>
          </cell>
          <cell r="Z7662">
            <v>1488</v>
          </cell>
        </row>
        <row r="7663">
          <cell r="E7663" t="str">
            <v>SHEETLA PRASAD SINGH,, MISHRA PADA, NEAR DURGA MANDIR,, JHARIA, DHANBAD - 828 111, JHARKHAND.</v>
          </cell>
          <cell r="G7663">
            <v>8434845555</v>
          </cell>
          <cell r="K7663" t="str">
            <v>BTCD162149</v>
          </cell>
          <cell r="W7663">
            <v>44322</v>
          </cell>
          <cell r="Z7663">
            <v>2613</v>
          </cell>
        </row>
        <row r="7664">
          <cell r="E7664" t="str">
            <v>RANCHI PATNA ROAD
DEMOTAND
825301
HAZARIBAGH</v>
          </cell>
          <cell r="G7664">
            <v>7209274781</v>
          </cell>
          <cell r="K7664" t="str">
            <v>BMBL160078</v>
          </cell>
          <cell r="W7664">
            <v>44321</v>
          </cell>
          <cell r="Z7664">
            <v>44861</v>
          </cell>
        </row>
        <row r="7665">
          <cell r="E7665" t="str">
            <v>NAGARI,</v>
          </cell>
          <cell r="G7665">
            <v>9204493506</v>
          </cell>
          <cell r="K7665" t="str">
            <v>BLGS040582</v>
          </cell>
          <cell r="W7665">
            <v>44320</v>
          </cell>
          <cell r="Z7665">
            <v>28541</v>
          </cell>
        </row>
        <row r="7666">
          <cell r="E7666" t="str">
            <v>BASTAWLA DHANBAD</v>
          </cell>
          <cell r="G7666">
            <v>7067679067</v>
          </cell>
          <cell r="K7666" t="str">
            <v>BTJD162046</v>
          </cell>
          <cell r="W7666">
            <v>44320</v>
          </cell>
          <cell r="Z7666">
            <v>2245</v>
          </cell>
        </row>
        <row r="7667">
          <cell r="E7667" t="str">
            <v>LATEHAR</v>
          </cell>
          <cell r="G7667">
            <v>9934700413</v>
          </cell>
          <cell r="K7667" t="str">
            <v>BRID161341</v>
          </cell>
          <cell r="W7667">
            <v>44320</v>
          </cell>
          <cell r="Z7667">
            <v>2878</v>
          </cell>
        </row>
        <row r="7668">
          <cell r="E7668" t="str">
            <v>HAZARIBAGH
RANCHI JHARKHAND 834002
INDIA</v>
          </cell>
          <cell r="G7668" t="str">
            <v>7309672604 / 7361044447/9835535277</v>
          </cell>
          <cell r="K7668" t="str">
            <v>BKAS030685</v>
          </cell>
          <cell r="W7668">
            <v>44320</v>
          </cell>
          <cell r="Z7668">
            <v>33046</v>
          </cell>
        </row>
        <row r="7669">
          <cell r="E7669" t="str">
            <v>NAGARI,</v>
          </cell>
          <cell r="G7669">
            <v>9204493506</v>
          </cell>
          <cell r="K7669" t="str">
            <v>BILS030211</v>
          </cell>
          <cell r="W7669">
            <v>44320</v>
          </cell>
          <cell r="Z7669">
            <v>40476</v>
          </cell>
        </row>
        <row r="7670">
          <cell r="E7670" t="str">
            <v>KATRAS, DHANBAD</v>
          </cell>
          <cell r="G7670">
            <v>8106167121</v>
          </cell>
          <cell r="K7670" t="str">
            <v>BUJD162460</v>
          </cell>
          <cell r="W7670">
            <v>44320</v>
          </cell>
          <cell r="Z7670">
            <v>506</v>
          </cell>
        </row>
        <row r="7671">
          <cell r="E7671" t="str">
            <v>SHEETLA PRASAD SINGH,, MISHRA PADA, NEAR DURGA MANDIR,, JHARIA, DHANBAD - 828 111, JHARKHAND.</v>
          </cell>
          <cell r="G7671">
            <v>7644045555</v>
          </cell>
          <cell r="K7671" t="str">
            <v>BTDD162169</v>
          </cell>
          <cell r="W7671">
            <v>44319</v>
          </cell>
          <cell r="Z7671">
            <v>3400</v>
          </cell>
        </row>
        <row r="7672">
          <cell r="E7672" t="str">
            <v>SHEETLA PRASAD SINGH,, MISHRA PADA, NEAR DURGA MANDIR,, JHARIA, DHANBAD - 828 111, JHARKHAND.</v>
          </cell>
          <cell r="G7672">
            <v>7644045555</v>
          </cell>
          <cell r="K7672" t="str">
            <v>BTCD162149</v>
          </cell>
          <cell r="W7672">
            <v>44319</v>
          </cell>
          <cell r="Z7672">
            <v>2613</v>
          </cell>
        </row>
        <row r="7673">
          <cell r="E7673" t="str">
            <v>ORMANJHI,RANCHI
835219</v>
          </cell>
          <cell r="G7673">
            <v>9155006000</v>
          </cell>
          <cell r="K7673" t="str">
            <v>BSGC376577</v>
          </cell>
          <cell r="W7673">
            <v>44318</v>
          </cell>
          <cell r="Z7673">
            <v>0</v>
          </cell>
        </row>
        <row r="7674">
          <cell r="E7674" t="str">
            <v>Chiturdih, Dhanbad.</v>
          </cell>
          <cell r="G7674">
            <v>7024084588</v>
          </cell>
          <cell r="K7674" t="str">
            <v>BTDD162192</v>
          </cell>
          <cell r="W7674">
            <v>44317</v>
          </cell>
          <cell r="Z7674">
            <v>1050</v>
          </cell>
        </row>
        <row r="7675">
          <cell r="E7675" t="str">
            <v>RAVULA SHYAM SUNDER REDDY, HOUSE NO. 3-5-196/1, ROAD NO. 5M, KRISHNANAGAR COLONY, MOULALI, HYDRABAD</v>
          </cell>
          <cell r="G7675">
            <v>7751812111</v>
          </cell>
          <cell r="K7675" t="str">
            <v>BTCD162162</v>
          </cell>
          <cell r="W7675">
            <v>44316</v>
          </cell>
          <cell r="Z7675">
            <v>920</v>
          </cell>
        </row>
        <row r="7676">
          <cell r="E7676" t="str">
            <v>BASTAWLA DHANBAD</v>
          </cell>
          <cell r="G7676">
            <v>7067679067</v>
          </cell>
          <cell r="K7676" t="str">
            <v>BTJD162046</v>
          </cell>
          <cell r="W7676">
            <v>44315</v>
          </cell>
          <cell r="Z7676">
            <v>2224</v>
          </cell>
        </row>
        <row r="7677">
          <cell r="E7677" t="str">
            <v>BIHAR</v>
          </cell>
          <cell r="G7677">
            <v>8935923285</v>
          </cell>
          <cell r="K7677" t="str">
            <v>BSAD161567</v>
          </cell>
          <cell r="W7677">
            <v>44314</v>
          </cell>
          <cell r="Z7677">
            <v>1706</v>
          </cell>
        </row>
        <row r="7678">
          <cell r="E7678" t="str">
            <v>BASTAWLA DHANBAD</v>
          </cell>
          <cell r="G7678">
            <v>7067679067</v>
          </cell>
          <cell r="K7678" t="str">
            <v>BTJD162046</v>
          </cell>
          <cell r="W7678">
            <v>44314</v>
          </cell>
          <cell r="Z7678">
            <v>2211</v>
          </cell>
        </row>
        <row r="7679">
          <cell r="E7679" t="str">
            <v>C/O - SUJIT KUMAR, SAHAJANAND NAGAR, H. NO. -121, RANI ROAD, BHUDA, BARMASIA,, DHANBAD</v>
          </cell>
          <cell r="G7679">
            <v>9263996999</v>
          </cell>
          <cell r="K7679" t="str">
            <v>BTED200706</v>
          </cell>
          <cell r="W7679">
            <v>44313</v>
          </cell>
          <cell r="Z7679">
            <v>1140</v>
          </cell>
        </row>
        <row r="7680">
          <cell r="E7680" t="str">
            <v>RAVULA SHYAM SUNDER REDDY, HOUSE NO. 3-5-196/1, ROAD NO. 5M, KRISHNANAGAR COLONY, MOULALI, HYDRABAD</v>
          </cell>
          <cell r="G7680">
            <v>7751812111</v>
          </cell>
          <cell r="K7680" t="str">
            <v>BTCD162162</v>
          </cell>
          <cell r="W7680">
            <v>44310</v>
          </cell>
          <cell r="Z7680">
            <v>878</v>
          </cell>
        </row>
        <row r="7681">
          <cell r="E7681" t="str">
            <v>SONARDHI</v>
          </cell>
          <cell r="G7681">
            <v>8106167121</v>
          </cell>
          <cell r="K7681" t="str">
            <v>BRCD160940</v>
          </cell>
          <cell r="W7681">
            <v>44306</v>
          </cell>
          <cell r="Z7681">
            <v>5643</v>
          </cell>
        </row>
        <row r="7682">
          <cell r="E7682" t="str">
            <v>KATRAS, DHANBAD</v>
          </cell>
          <cell r="G7682">
            <v>8106167121</v>
          </cell>
          <cell r="K7682" t="str">
            <v>BUJD162460</v>
          </cell>
          <cell r="W7682">
            <v>44306</v>
          </cell>
          <cell r="Z7682">
            <v>335</v>
          </cell>
        </row>
        <row r="7683">
          <cell r="E7683" t="str">
            <v>BHULI DHANBAD</v>
          </cell>
          <cell r="G7683">
            <v>7004387228</v>
          </cell>
          <cell r="K7683" t="str">
            <v>BQED160244</v>
          </cell>
          <cell r="W7683">
            <v>44306</v>
          </cell>
          <cell r="Z7683">
            <v>0</v>
          </cell>
        </row>
        <row r="7684">
          <cell r="E7684" t="str">
            <v>VILL: MORWAY,, P.O. : GURPA, P.S.: FATEHPUR, DIST. GAYA  - 824232 (BIHAR)</v>
          </cell>
          <cell r="G7684">
            <v>7903301635</v>
          </cell>
          <cell r="K7684" t="str">
            <v>BSED161766</v>
          </cell>
          <cell r="W7684">
            <v>44306</v>
          </cell>
          <cell r="Z7684">
            <v>1214</v>
          </cell>
        </row>
        <row r="7685">
          <cell r="E7685" t="str">
            <v>NAGRI,RANCHI
835202
RANCHI</v>
          </cell>
          <cell r="G7685">
            <v>9608884168</v>
          </cell>
          <cell r="K7685" t="str">
            <v>BIGS030904</v>
          </cell>
          <cell r="W7685">
            <v>44306</v>
          </cell>
          <cell r="Z7685">
            <v>13513</v>
          </cell>
        </row>
        <row r="7686">
          <cell r="E7686" t="str">
            <v>SHEETLA PRASAD SINGH,, MISHRA PADA, NEAR DURGA MANDIR,, JHARIA, DHANBAD - 828 111, JHARKHAND.</v>
          </cell>
          <cell r="G7686">
            <v>7644045555</v>
          </cell>
          <cell r="K7686" t="str">
            <v>BTDD162169</v>
          </cell>
          <cell r="W7686">
            <v>44306</v>
          </cell>
          <cell r="Z7686">
            <v>3260</v>
          </cell>
        </row>
        <row r="7687">
          <cell r="E7687" t="str">
            <v>NAGARI, RANCHI
834006</v>
          </cell>
          <cell r="G7687">
            <v>7255848442</v>
          </cell>
          <cell r="K7687" t="str">
            <v>BRAC372524</v>
          </cell>
          <cell r="W7687">
            <v>44305</v>
          </cell>
          <cell r="Z7687">
            <v>6849</v>
          </cell>
        </row>
        <row r="7688">
          <cell r="E7688" t="str">
            <v>BIHAR</v>
          </cell>
          <cell r="G7688">
            <v>8935923285</v>
          </cell>
          <cell r="K7688" t="str">
            <v>BSID161968</v>
          </cell>
          <cell r="W7688">
            <v>44305</v>
          </cell>
          <cell r="Z7688">
            <v>2699</v>
          </cell>
        </row>
        <row r="7689">
          <cell r="E7689" t="str">
            <v>NAGARI,</v>
          </cell>
          <cell r="G7689">
            <v>9204493506</v>
          </cell>
          <cell r="K7689" t="str">
            <v>BLGS040582</v>
          </cell>
          <cell r="W7689">
            <v>44305</v>
          </cell>
          <cell r="Z7689">
            <v>28244</v>
          </cell>
        </row>
        <row r="7690">
          <cell r="E7690" t="str">
            <v>RANCHI,JHARKHAND
825301
JHUMRA</v>
          </cell>
          <cell r="G7690">
            <v>9693919529</v>
          </cell>
          <cell r="K7690" t="str">
            <v>BTIS031829</v>
          </cell>
          <cell r="W7690">
            <v>44305</v>
          </cell>
          <cell r="Z7690">
            <v>2147</v>
          </cell>
        </row>
        <row r="7691">
          <cell r="E7691" t="str">
            <v>SHEETLA PRASAD SINGH,, MISHRA PADA, NEAR DURGA MANDIR,, JHARIA, DHANBAD - 828 111, JHARKHAND.</v>
          </cell>
          <cell r="G7691">
            <v>7644045555</v>
          </cell>
          <cell r="K7691" t="str">
            <v>BTCD162149</v>
          </cell>
          <cell r="W7691">
            <v>44303</v>
          </cell>
          <cell r="Z7691">
            <v>2503</v>
          </cell>
        </row>
        <row r="7692">
          <cell r="E7692" t="str">
            <v>JHARKHAND</v>
          </cell>
          <cell r="G7692">
            <v>9555053031</v>
          </cell>
          <cell r="K7692" t="str">
            <v>BQJD160040</v>
          </cell>
          <cell r="W7692">
            <v>44303</v>
          </cell>
          <cell r="Z7692">
            <v>5517</v>
          </cell>
        </row>
        <row r="7693">
          <cell r="E7693" t="str">
            <v>GARHWA DALTONGANJ</v>
          </cell>
          <cell r="G7693">
            <v>7488289727</v>
          </cell>
          <cell r="K7693" t="str">
            <v>BSAD161582</v>
          </cell>
          <cell r="W7693">
            <v>44303</v>
          </cell>
          <cell r="Z7693">
            <v>0</v>
          </cell>
        </row>
        <row r="7694">
          <cell r="E7694" t="str">
            <v>SHEETLA PRASAD SINGH,, MISHRA PADA, NEAR DURGA MANDIR,, JHARIA, DHANBAD - 828 111, JHARKHAND.</v>
          </cell>
          <cell r="G7694">
            <v>7644045555</v>
          </cell>
          <cell r="K7694" t="str">
            <v>BTDD162169</v>
          </cell>
          <cell r="W7694">
            <v>44303</v>
          </cell>
          <cell r="Z7694">
            <v>3234</v>
          </cell>
        </row>
        <row r="7695">
          <cell r="E7695" t="str">
            <v>GROUND FLOOR,, OFFICE NO.448A, ROAD NO.4, ASHOK NAGAR
GROUND FLOOR,, OFFICE NO.448A, ROAD NO.4, ASHOK NAGAR
829118
PLOT NO:- 47P, PATRATU INDUSTRIAL AREA</v>
          </cell>
          <cell r="G7695">
            <v>7541959323</v>
          </cell>
          <cell r="K7695" t="str">
            <v>ONIC370102</v>
          </cell>
          <cell r="W7695">
            <v>44302</v>
          </cell>
          <cell r="Z7695">
            <v>11195</v>
          </cell>
        </row>
        <row r="7696">
          <cell r="E7696" t="str">
            <v>NTA LODNA, DHANBAD</v>
          </cell>
          <cell r="G7696">
            <v>0</v>
          </cell>
          <cell r="K7696" t="str">
            <v>BULD162559</v>
          </cell>
          <cell r="W7696">
            <v>44302</v>
          </cell>
          <cell r="Z7696">
            <v>1</v>
          </cell>
        </row>
        <row r="7697">
          <cell r="E7697" t="str">
            <v>GHATSHILA,JAMSHEDPUR</v>
          </cell>
          <cell r="G7697">
            <v>9931755764</v>
          </cell>
          <cell r="K7697" t="str">
            <v>BPED200187</v>
          </cell>
          <cell r="W7697">
            <v>44302</v>
          </cell>
          <cell r="Z7697">
            <v>7513</v>
          </cell>
        </row>
        <row r="7698">
          <cell r="E7698" t="str">
            <v>DHANBAD</v>
          </cell>
          <cell r="G7698">
            <v>7489823544</v>
          </cell>
          <cell r="K7698" t="str">
            <v>BTDD162183</v>
          </cell>
          <cell r="W7698">
            <v>44302</v>
          </cell>
          <cell r="Z7698">
            <v>2202</v>
          </cell>
        </row>
        <row r="7699">
          <cell r="E7699" t="str">
            <v>SHEETLA PRASAD SINGH,, MISHRA PADA, NEAR DURGA MANDIR,, JHARIA, DHANBAD - 828 111, JHARKHAND.</v>
          </cell>
          <cell r="G7699">
            <v>7644045555</v>
          </cell>
          <cell r="K7699" t="str">
            <v>BTKD162112</v>
          </cell>
          <cell r="W7699">
            <v>44301</v>
          </cell>
          <cell r="Z7699">
            <v>3000</v>
          </cell>
        </row>
        <row r="7700">
          <cell r="E7700" t="str">
            <v>RERWA SISAI,GUMLA
RERWA SISAI, GUMLA,, JHRKHAND
835207</v>
          </cell>
          <cell r="G7700">
            <v>9122388000</v>
          </cell>
          <cell r="K7700" t="str">
            <v>BTCS030119</v>
          </cell>
          <cell r="W7700">
            <v>44301</v>
          </cell>
          <cell r="Z7700">
            <v>276</v>
          </cell>
        </row>
        <row r="7701">
          <cell r="E7701" t="str">
            <v>AT. BONGABAR, SANDI, RAMGARH, AMC  FROM 1-8-2019 TO 30-7-2020
829122
SANDI ,</v>
          </cell>
          <cell r="G7701">
            <v>7004377365</v>
          </cell>
          <cell r="K7701" t="str">
            <v>BLGS040605</v>
          </cell>
          <cell r="W7701">
            <v>44301</v>
          </cell>
          <cell r="Z7701">
            <v>40230</v>
          </cell>
        </row>
        <row r="7702">
          <cell r="E7702" t="str">
            <v>DHANBAD</v>
          </cell>
          <cell r="G7702">
            <v>9550053031</v>
          </cell>
          <cell r="K7702" t="str">
            <v>BTDD162183</v>
          </cell>
          <cell r="W7702">
            <v>44301</v>
          </cell>
          <cell r="Z7702">
            <v>2198</v>
          </cell>
        </row>
        <row r="7703">
          <cell r="E7703" t="str">
            <v>FOREST COLONY, SENETRY ROAD,, NEAR RAHUL MARVAL, HAZARIBAGH
825302</v>
          </cell>
          <cell r="G7703">
            <v>9430191116</v>
          </cell>
          <cell r="K7703" t="str">
            <v>BULC370702</v>
          </cell>
          <cell r="W7703">
            <v>44301</v>
          </cell>
          <cell r="Z7703">
            <v>0</v>
          </cell>
        </row>
        <row r="7704">
          <cell r="E7704" t="str">
            <v>DALADALI, RANCHI</v>
          </cell>
          <cell r="G7704">
            <v>0</v>
          </cell>
          <cell r="K7704" t="str">
            <v>BQGD230221</v>
          </cell>
          <cell r="W7704">
            <v>44301</v>
          </cell>
          <cell r="Z7704">
            <v>13737</v>
          </cell>
        </row>
        <row r="7705">
          <cell r="E7705" t="str">
            <v>TUPUDANA INDUSTRIAL AREA, RANCHI
PLOT NO. 114, TUPUDANA INDUSTRIAL AREA, TUPUDANA,HATIA, RANCHI
834002
RANCHI</v>
          </cell>
          <cell r="G7705">
            <v>7248899000</v>
          </cell>
          <cell r="K7705">
            <v>123434</v>
          </cell>
          <cell r="W7705">
            <v>44300</v>
          </cell>
          <cell r="Z7705">
            <v>0</v>
          </cell>
        </row>
        <row r="7706">
          <cell r="E7706" t="str">
            <v>KAARO SUBHASH NAGAR, DHANBAD</v>
          </cell>
          <cell r="G7706">
            <v>7319436902</v>
          </cell>
          <cell r="K7706" t="str">
            <v>BTFD162243</v>
          </cell>
          <cell r="W7706">
            <v>44300</v>
          </cell>
          <cell r="Z7706">
            <v>1034</v>
          </cell>
        </row>
        <row r="7707">
          <cell r="E7707" t="str">
            <v>BOOTY MORE
835217</v>
          </cell>
          <cell r="G7707">
            <v>7070892562</v>
          </cell>
          <cell r="K7707" t="str">
            <v>BTHC379543</v>
          </cell>
          <cell r="W7707">
            <v>44299</v>
          </cell>
          <cell r="Z7707">
            <v>60</v>
          </cell>
        </row>
        <row r="7708">
          <cell r="E7708" t="str">
            <v>ARGADA ROAD, BINJHAR, P.O. - MARAR, RAMGARH
829117</v>
          </cell>
          <cell r="G7708">
            <v>8294504879</v>
          </cell>
          <cell r="K7708" t="str">
            <v>BSCS037449</v>
          </cell>
          <cell r="W7708">
            <v>44299</v>
          </cell>
          <cell r="Z7708">
            <v>8218</v>
          </cell>
        </row>
        <row r="7709">
          <cell r="E7709" t="str">
            <v>TORPA</v>
          </cell>
          <cell r="G7709">
            <v>9443035168</v>
          </cell>
          <cell r="K7709" t="str">
            <v>BSJD230294</v>
          </cell>
          <cell r="W7709">
            <v>44299</v>
          </cell>
          <cell r="Z7709">
            <v>949</v>
          </cell>
        </row>
        <row r="7710">
          <cell r="E7710" t="str">
            <v>TATISILWAI, JHARKHAND
835103</v>
          </cell>
          <cell r="G7710">
            <v>6200160428</v>
          </cell>
          <cell r="K7710" t="str">
            <v>BQHS040705</v>
          </cell>
          <cell r="W7710">
            <v>44299</v>
          </cell>
          <cell r="Z7710">
            <v>11731</v>
          </cell>
        </row>
        <row r="7711">
          <cell r="E7711" t="str">
            <v>ASHOK NAGAR, RANCHI</v>
          </cell>
          <cell r="G7711">
            <v>9471356821</v>
          </cell>
          <cell r="K7711" t="str">
            <v>BPLD200068</v>
          </cell>
          <cell r="W7711">
            <v>44299</v>
          </cell>
          <cell r="Z7711">
            <v>3585</v>
          </cell>
        </row>
        <row r="7712">
          <cell r="E7712" t="str">
            <v>BIHAR</v>
          </cell>
          <cell r="G7712">
            <v>8935923285</v>
          </cell>
          <cell r="K7712" t="str">
            <v>BSID161968</v>
          </cell>
          <cell r="W7712">
            <v>44299</v>
          </cell>
          <cell r="Z7712">
            <v>2627</v>
          </cell>
        </row>
        <row r="7713">
          <cell r="E7713" t="str">
            <v>DHANBAD</v>
          </cell>
          <cell r="G7713">
            <v>9263634493</v>
          </cell>
          <cell r="K7713" t="str">
            <v>BTCD162159</v>
          </cell>
          <cell r="W7713">
            <v>44299</v>
          </cell>
          <cell r="Z7713">
            <v>1353</v>
          </cell>
        </row>
        <row r="7714">
          <cell r="E7714" t="str">
            <v>C/O - AMAN AGRAWAL, PLOT NO. 735, KAITHA, RAMGARH CANTT., RAMGARH
825101</v>
          </cell>
          <cell r="G7714">
            <v>8709937739</v>
          </cell>
          <cell r="K7714" t="str">
            <v>BSDC375954</v>
          </cell>
          <cell r="W7714">
            <v>44298</v>
          </cell>
          <cell r="Z7714">
            <v>5907</v>
          </cell>
        </row>
        <row r="7715">
          <cell r="E7715" t="str">
            <v>TAPIN HAZARIBAGH</v>
          </cell>
          <cell r="G7715">
            <v>7061611957</v>
          </cell>
          <cell r="K7715" t="str">
            <v>BTGD162289</v>
          </cell>
          <cell r="W7715">
            <v>44298</v>
          </cell>
          <cell r="Z7715">
            <v>1055</v>
          </cell>
        </row>
        <row r="7716">
          <cell r="E7716" t="str">
            <v>501, H.NO.3-4-136/B., ROYAL ASHOK, RESIDENCY , BARKATPURA, HYDERABAD, TELANGANA - 500027</v>
          </cell>
          <cell r="G7716">
            <v>7873039065</v>
          </cell>
          <cell r="K7716" t="str">
            <v>BRHD161304</v>
          </cell>
          <cell r="W7716">
            <v>44298</v>
          </cell>
          <cell r="Z7716">
            <v>5340</v>
          </cell>
        </row>
        <row r="7717">
          <cell r="E7717" t="str">
            <v>DEMO TANND HAZAIBAGH JHARKHAND,
825301
DEMO TANND HAZAIBAGH JHARKHAND</v>
          </cell>
          <cell r="G7717">
            <v>9431170158</v>
          </cell>
          <cell r="K7717" t="str">
            <v>BMDS040417</v>
          </cell>
          <cell r="W7717">
            <v>44296</v>
          </cell>
          <cell r="Z7717">
            <v>22709</v>
          </cell>
        </row>
        <row r="7718">
          <cell r="E7718" t="str">
            <v>NAMKUM RANCHI, DINESH PRASAD MOB.9334435124</v>
          </cell>
          <cell r="G7718">
            <v>9334435124</v>
          </cell>
          <cell r="K7718" t="str">
            <v>BQBD200008</v>
          </cell>
          <cell r="W7718">
            <v>44296</v>
          </cell>
          <cell r="Z7718">
            <v>477</v>
          </cell>
        </row>
        <row r="7719">
          <cell r="E7719" t="str">
            <v>PLOT NO. 148, TUPUDANA, INDUSTRIAL AREA, HATIA, RANCHI
834002</v>
          </cell>
          <cell r="G7719">
            <v>9434249500</v>
          </cell>
          <cell r="K7719" t="str">
            <v>BRIS035838</v>
          </cell>
          <cell r="W7719">
            <v>44296</v>
          </cell>
          <cell r="Z7719">
            <v>4152</v>
          </cell>
        </row>
        <row r="7720">
          <cell r="E7720" t="str">
            <v>DHANBAD</v>
          </cell>
          <cell r="G7720">
            <v>9263634493</v>
          </cell>
          <cell r="K7720" t="str">
            <v>BTCD162159</v>
          </cell>
          <cell r="W7720">
            <v>44296</v>
          </cell>
          <cell r="Z7720">
            <v>1347</v>
          </cell>
        </row>
        <row r="7721">
          <cell r="E7721" t="str">
            <v>DHANBAD</v>
          </cell>
          <cell r="G7721">
            <v>9942799726</v>
          </cell>
          <cell r="K7721" t="str">
            <v>BRLD160741</v>
          </cell>
          <cell r="W7721">
            <v>44296</v>
          </cell>
          <cell r="Z7721">
            <v>1965</v>
          </cell>
        </row>
        <row r="7722">
          <cell r="E7722" t="str">
            <v>SHEETLA PRASAD SINGH,, MISHRA PADA, NEAR DURGA MANDIR,, JHARIA, DHANBAD - 828 111, JHARKHAND.</v>
          </cell>
          <cell r="G7722">
            <v>8106167121</v>
          </cell>
          <cell r="K7722" t="str">
            <v>BTDD162169</v>
          </cell>
          <cell r="W7722">
            <v>44296</v>
          </cell>
          <cell r="Z7722">
            <v>3192</v>
          </cell>
        </row>
        <row r="7723">
          <cell r="E7723" t="str">
            <v>TUPUDANA INDUSTRIAL AREA</v>
          </cell>
          <cell r="G7723">
            <v>7978649310</v>
          </cell>
          <cell r="K7723" t="str">
            <v>BMBS030816</v>
          </cell>
          <cell r="W7723">
            <v>44296</v>
          </cell>
          <cell r="Z7723">
            <v>71898</v>
          </cell>
        </row>
        <row r="7724">
          <cell r="E7724" t="str">
            <v>KOKAR, RANCHI</v>
          </cell>
          <cell r="G7724">
            <v>8051191796</v>
          </cell>
          <cell r="K7724" t="str">
            <v>BRGD161233</v>
          </cell>
          <cell r="W7724">
            <v>44295</v>
          </cell>
          <cell r="Z7724">
            <v>6669</v>
          </cell>
        </row>
        <row r="7725">
          <cell r="E7725" t="str">
            <v>TAPIN HAZARIBAGH</v>
          </cell>
          <cell r="G7725">
            <v>7061611957</v>
          </cell>
          <cell r="K7725" t="str">
            <v>BTGD162289</v>
          </cell>
          <cell r="W7725">
            <v>44295</v>
          </cell>
          <cell r="Z7725">
            <v>1055</v>
          </cell>
        </row>
        <row r="7726">
          <cell r="E7726" t="str">
            <v>GOLA,RAMGARH
829110
TITLA GOLA,</v>
          </cell>
          <cell r="G7726">
            <v>7764975820</v>
          </cell>
          <cell r="K7726" t="str">
            <v>BJBS040305</v>
          </cell>
          <cell r="W7726">
            <v>44294</v>
          </cell>
          <cell r="Z7726">
            <v>1717</v>
          </cell>
        </row>
        <row r="7727">
          <cell r="E7727" t="str">
            <v>AT. BONGABAR, SANDI, RAMGARH, AMC  FROM 1-8-2019 TO 30-7-2020
829122
SANDI ,</v>
          </cell>
          <cell r="G7727">
            <v>7004377365</v>
          </cell>
          <cell r="K7727" t="str">
            <v>BLGS040605</v>
          </cell>
          <cell r="W7727">
            <v>44294</v>
          </cell>
          <cell r="Z7727">
            <v>40116</v>
          </cell>
        </row>
        <row r="7728">
          <cell r="E7728" t="str">
            <v>205, HARE RAM APARTMENT, KANKE ROAD OPP. HOLIDAY HOME, RANCHI</v>
          </cell>
          <cell r="G7728">
            <v>9234951903</v>
          </cell>
          <cell r="K7728" t="str">
            <v>BSID200615</v>
          </cell>
          <cell r="W7728">
            <v>44294</v>
          </cell>
          <cell r="Z7728">
            <v>1717</v>
          </cell>
        </row>
        <row r="7729">
          <cell r="E7729" t="str">
            <v>UNIT OF HERITAGE LANDMARKS AUTOWORLD PVT. LTD., NEAR KAMRE AASHRAM, P.O. KAMRE, RATU ROAD, RANCHI
835214</v>
          </cell>
          <cell r="G7729">
            <v>7759034224</v>
          </cell>
          <cell r="K7729" t="str">
            <v>BTJC377158</v>
          </cell>
          <cell r="W7729">
            <v>44294</v>
          </cell>
          <cell r="Z7729">
            <v>2255</v>
          </cell>
        </row>
        <row r="7730">
          <cell r="E7730" t="str">
            <v>SHEETLA PRASAD SINGH,, MISHRA PADA, NEAR DURGA MANDIR,, JHARIA, DHANBAD - 828 111, JHARKHAND.</v>
          </cell>
          <cell r="G7730">
            <v>7644045555</v>
          </cell>
          <cell r="K7730" t="str">
            <v>BTKD162112</v>
          </cell>
          <cell r="W7730">
            <v>44294</v>
          </cell>
          <cell r="Z7730">
            <v>2885</v>
          </cell>
        </row>
        <row r="7731">
          <cell r="E7731" t="str">
            <v>JHUMRI TELAIYA, KODARMA
825409</v>
          </cell>
          <cell r="G7731">
            <v>7455926707</v>
          </cell>
          <cell r="K7731" t="str">
            <v>BSBC375530</v>
          </cell>
          <cell r="W7731">
            <v>44293</v>
          </cell>
          <cell r="Z7731">
            <v>4455</v>
          </cell>
        </row>
        <row r="7732">
          <cell r="E7732" t="str">
            <v>REHLA,GARWA,JHARKHAND
822124
RANCHI</v>
          </cell>
          <cell r="G7732">
            <v>9304009671</v>
          </cell>
          <cell r="K7732" t="str">
            <v>BMFS031346</v>
          </cell>
          <cell r="W7732">
            <v>44293</v>
          </cell>
          <cell r="Z7732">
            <v>17588</v>
          </cell>
        </row>
        <row r="7733">
          <cell r="E7733" t="str">
            <v>UNIT OF HERITAGE LANDMARKS AUTOWORLD PVT. LTD., NEAR KAMRE AASHRAM, P.O. KAMRE, RATU ROAD, RANCHI
835214</v>
          </cell>
          <cell r="G7733">
            <v>9905571061</v>
          </cell>
          <cell r="K7733" t="str">
            <v>BQFC370869</v>
          </cell>
          <cell r="W7733">
            <v>44293</v>
          </cell>
          <cell r="Z7733">
            <v>6477</v>
          </cell>
        </row>
        <row r="7734">
          <cell r="E7734" t="str">
            <v>TUPUDANA INDUSTRIAL AREA, RANCHI
PLOT NO. 114, TUPUDANA INDUSTRIAL AREA, TUPUDANA,HATIA, RANCHI
834002
RANCHI</v>
          </cell>
          <cell r="G7734">
            <v>9939738679</v>
          </cell>
          <cell r="K7734" t="str">
            <v>GOKS040088</v>
          </cell>
          <cell r="W7734">
            <v>44293</v>
          </cell>
          <cell r="Z7734">
            <v>26230</v>
          </cell>
        </row>
        <row r="7735">
          <cell r="E7735" t="str">
            <v>NAMKUM INDUSTRIAL AREA,RANCHI
RANCHI
834010
INDIA</v>
          </cell>
          <cell r="G7735">
            <v>7070996365</v>
          </cell>
          <cell r="K7735" t="str">
            <v>GOCC370465</v>
          </cell>
          <cell r="W7735">
            <v>44293</v>
          </cell>
          <cell r="Z7735">
            <v>13186</v>
          </cell>
        </row>
        <row r="7736">
          <cell r="E7736" t="str">
            <v>DHANBAD</v>
          </cell>
          <cell r="G7736">
            <v>8210106692</v>
          </cell>
          <cell r="K7736" t="str">
            <v>BTFD162244</v>
          </cell>
          <cell r="W7736">
            <v>44293</v>
          </cell>
          <cell r="Z7736">
            <v>1550</v>
          </cell>
        </row>
        <row r="7737">
          <cell r="E7737" t="str">
            <v>CITY CENTER SECTOR - 4, BOKARO STEEL CITY, BOKARO, JHARKHAND, MOB. NO. 7050539301
CITY CENTER SECTOR - 4, BOKARO STEEL CITY, BOKARO, JHARKHAND, MOB. NO. 7050539301
827003
BOKARO</v>
          </cell>
          <cell r="G7737">
            <v>9263631310</v>
          </cell>
          <cell r="K7737">
            <v>70369</v>
          </cell>
          <cell r="W7737">
            <v>44292</v>
          </cell>
          <cell r="Z7737">
            <v>0</v>
          </cell>
        </row>
        <row r="7738">
          <cell r="E7738" t="str">
            <v>CITY CENTER SECTOR - 4, BOKARO STEEL CITY, BOKARO, JHARKHAND, MOB. NO. 7050539301
CITY CENTER SECTOR - 4, BOKARO STEEL CITY, BOKARO, JHARKHAND, MOB. NO. 7050539301
827003
BOKARO</v>
          </cell>
          <cell r="G7738">
            <v>9263631310</v>
          </cell>
          <cell r="K7738">
            <v>70369</v>
          </cell>
          <cell r="W7738">
            <v>44292</v>
          </cell>
          <cell r="Z7738">
            <v>0</v>
          </cell>
        </row>
        <row r="7739">
          <cell r="E7739" t="str">
            <v>PAKUR</v>
          </cell>
          <cell r="G7739">
            <v>9234686331</v>
          </cell>
          <cell r="K7739" t="str">
            <v>BQJD200029</v>
          </cell>
          <cell r="W7739">
            <v>44292</v>
          </cell>
          <cell r="Z7739">
            <v>6434</v>
          </cell>
        </row>
        <row r="7740">
          <cell r="E7740" t="str">
            <v>SIMARIYA ROAD, CHATRA
825401</v>
          </cell>
          <cell r="G7740">
            <v>7779922031</v>
          </cell>
          <cell r="K7740" t="str">
            <v>BSFC376341</v>
          </cell>
          <cell r="W7740">
            <v>44292</v>
          </cell>
          <cell r="Z7740">
            <v>0</v>
          </cell>
        </row>
        <row r="7741">
          <cell r="E7741" t="str">
            <v>DHANBAD</v>
          </cell>
          <cell r="G7741">
            <v>9942799726</v>
          </cell>
          <cell r="K7741" t="str">
            <v>BRLD160741</v>
          </cell>
          <cell r="W7741">
            <v>44292</v>
          </cell>
          <cell r="Z7741">
            <v>1914</v>
          </cell>
        </row>
        <row r="7742">
          <cell r="E7742" t="str">
            <v>RAMGARH SPONGE IRON PVT LTD VILLAGE:HOSHIR GIDDI-POHAZARIBAGH(DT)JHARKHAND IND
829110</v>
          </cell>
          <cell r="G7742">
            <v>8789325754</v>
          </cell>
          <cell r="K7742" t="str">
            <v>BKCS040470</v>
          </cell>
          <cell r="W7742">
            <v>44291</v>
          </cell>
          <cell r="Z7742">
            <v>29875</v>
          </cell>
        </row>
        <row r="7743">
          <cell r="E7743" t="str">
            <v>HOSHIR GIDDI,RAMGARH
NEAR P.N. BANK MAIN ROAD, RAMGARH CANTT. 829122
829110</v>
          </cell>
          <cell r="G7743">
            <v>8789325754</v>
          </cell>
          <cell r="K7743" t="str">
            <v>GPJS030042</v>
          </cell>
          <cell r="W7743">
            <v>44291</v>
          </cell>
          <cell r="Z7743">
            <v>24884</v>
          </cell>
        </row>
        <row r="7744">
          <cell r="E7744" t="str">
            <v>HOSHIR GIDDI,RAMGARH
NEAR P.N. BANK MAIN ROAD, RAMGARH CANTT. 829122
829110</v>
          </cell>
          <cell r="G7744">
            <v>8789325754</v>
          </cell>
          <cell r="K7744" t="str">
            <v>BRHS035368</v>
          </cell>
          <cell r="W7744">
            <v>44291</v>
          </cell>
          <cell r="Z7744">
            <v>11254</v>
          </cell>
        </row>
        <row r="7745">
          <cell r="E7745" t="str">
            <v>RAMGARH SPONGE IRON PVT LTD VILLAGE:HOSHIR GIDDI-POHAZARIBAGH(DT)JHARKHAND IND
829110</v>
          </cell>
          <cell r="G7745">
            <v>8789325754</v>
          </cell>
          <cell r="K7745" t="str">
            <v>BKCS040470</v>
          </cell>
          <cell r="W7745">
            <v>44291</v>
          </cell>
          <cell r="Z7745">
            <v>33163</v>
          </cell>
        </row>
        <row r="7746">
          <cell r="E7746" t="str">
            <v>KOKAR, RANCHI</v>
          </cell>
          <cell r="G7746">
            <v>8051191796</v>
          </cell>
          <cell r="K7746" t="str">
            <v>BRGD161233</v>
          </cell>
          <cell r="W7746">
            <v>44291</v>
          </cell>
          <cell r="Z7746">
            <v>6622</v>
          </cell>
        </row>
        <row r="7747">
          <cell r="E7747">
            <v>0</v>
          </cell>
          <cell r="G7747">
            <v>0</v>
          </cell>
          <cell r="K7747" t="str">
            <v>BQID160467</v>
          </cell>
          <cell r="W7747">
            <v>44291</v>
          </cell>
          <cell r="Z7747">
            <v>6692</v>
          </cell>
        </row>
        <row r="7748">
          <cell r="E7748" t="str">
            <v>BHULI DHANBAD</v>
          </cell>
          <cell r="G7748">
            <v>6204361790</v>
          </cell>
          <cell r="K7748" t="str">
            <v>BQED160244</v>
          </cell>
          <cell r="W7748">
            <v>44291</v>
          </cell>
          <cell r="Z7748">
            <v>1486</v>
          </cell>
        </row>
        <row r="7749">
          <cell r="E7749" t="str">
            <v>TUPUDANA INDUSTRIAL AREA, RANCHI
PLOT NO. - 45 &amp; 46, TUPUDAN AINDUSTRIAL AREA, TUPUDANA, HATIA, RANCHI
834003
TIPUDANA INDUSTRIAL AREA</v>
          </cell>
          <cell r="G7749">
            <v>8092355914</v>
          </cell>
          <cell r="K7749" t="str">
            <v>BQBS033819</v>
          </cell>
          <cell r="W7749">
            <v>44291</v>
          </cell>
          <cell r="Z7749">
            <v>18722</v>
          </cell>
        </row>
        <row r="7750">
          <cell r="E7750" t="str">
            <v>TUPUDANA INDUSTRIAL AREA, RANCHI
PLOT NO. - 45 &amp; 46, TUPUDAN AINDUSTRIAL AREA, TUPUDANA, HATIA, RANCHI
834003
TIPUDANA INDUSTRIAL AREA</v>
          </cell>
          <cell r="G7750">
            <v>8092355914</v>
          </cell>
          <cell r="K7750" t="str">
            <v>BJHET10090</v>
          </cell>
          <cell r="W7750">
            <v>44291</v>
          </cell>
          <cell r="Z7750">
            <v>23493</v>
          </cell>
        </row>
        <row r="7751">
          <cell r="E7751" t="str">
            <v>BHULI DHANBAD</v>
          </cell>
          <cell r="G7751">
            <v>6204361790</v>
          </cell>
          <cell r="K7751" t="str">
            <v>BQED160244</v>
          </cell>
          <cell r="W7751">
            <v>44289</v>
          </cell>
          <cell r="Z7751">
            <v>0</v>
          </cell>
        </row>
        <row r="7752">
          <cell r="E7752" t="str">
            <v>MANDU, RAMGARH
JAISWAL COLONY, THANA CHOW,, RAMGARH CANTT. DIST. RAMGARH, JHARKHAND
825316
MANDU</v>
          </cell>
          <cell r="G7752">
            <v>8340671937</v>
          </cell>
          <cell r="K7752" t="str">
            <v>BTLS039851</v>
          </cell>
          <cell r="W7752">
            <v>44289</v>
          </cell>
          <cell r="Z7752">
            <v>1</v>
          </cell>
        </row>
        <row r="7753">
          <cell r="E7753" t="str">
            <v>MANDU, RAMGARH
JAISWAL COLONY, THANA CHOW,, RAMGARH CANTT. DIST. RAMGARH, JHARKHAND
825316
MANDU</v>
          </cell>
          <cell r="G7753">
            <v>8340671937</v>
          </cell>
          <cell r="K7753" t="str">
            <v>BTLS039748</v>
          </cell>
          <cell r="W7753">
            <v>44289</v>
          </cell>
          <cell r="Z7753">
            <v>1</v>
          </cell>
        </row>
        <row r="7754">
          <cell r="E7754" t="str">
            <v>MANDU, RAMGARH
JAISWAL COLONY, THANA CHOW,, RAMGARH CANTT. DIST. RAMGARH, JHARKHAND
825316
MANDU</v>
          </cell>
          <cell r="G7754">
            <v>8340671937</v>
          </cell>
          <cell r="K7754" t="str">
            <v>BTLS039787</v>
          </cell>
          <cell r="W7754">
            <v>44289</v>
          </cell>
          <cell r="Z7754">
            <v>1</v>
          </cell>
        </row>
        <row r="7755">
          <cell r="E7755" t="str">
            <v>MANDU, RAMGARH
JAISWAL COLONY, THANA CHOW,, RAMGARH CANTT. DIST. RAMGARH, JHARKHAND
825316
MANDU</v>
          </cell>
          <cell r="G7755">
            <v>8340671937</v>
          </cell>
          <cell r="K7755" t="str">
            <v>BTLS039793</v>
          </cell>
          <cell r="W7755">
            <v>44289</v>
          </cell>
          <cell r="Z7755">
            <v>1</v>
          </cell>
        </row>
        <row r="7756">
          <cell r="E7756" t="str">
            <v>MANDU, RAMGARH
JAISWAL COLONY, THANA CHOW,, RAMGARH CANTT. DIST. RAMGARH, JHARKHAND
825316
MANDU</v>
          </cell>
          <cell r="G7756">
            <v>7004242951</v>
          </cell>
          <cell r="K7756" t="str">
            <v>BTLS039793</v>
          </cell>
          <cell r="W7756">
            <v>44289</v>
          </cell>
          <cell r="Z7756">
            <v>1</v>
          </cell>
        </row>
        <row r="7757">
          <cell r="E7757" t="str">
            <v>GHATO
825314</v>
          </cell>
          <cell r="G7757">
            <v>7763814514</v>
          </cell>
          <cell r="K7757" t="str">
            <v>BRGS035053</v>
          </cell>
          <cell r="W7757">
            <v>44289</v>
          </cell>
          <cell r="Z7757">
            <v>7968</v>
          </cell>
        </row>
        <row r="7758">
          <cell r="E7758" t="str">
            <v>SHEETLA PRASAD SINGH,, MISHRA PADA, NEAR DURGA MANDIR,, JHARIA, DHANBAD - 828 111, JHARKHAND.</v>
          </cell>
          <cell r="G7758">
            <v>8106167121</v>
          </cell>
          <cell r="K7758" t="str">
            <v>BTDD162169</v>
          </cell>
          <cell r="W7758">
            <v>44289</v>
          </cell>
          <cell r="Z7758">
            <v>3092</v>
          </cell>
        </row>
        <row r="7759">
          <cell r="E7759" t="str">
            <v>SHEETLA PRASAD SINGH,, MISHRA PADA, NEAR DURGA MANDIR,, JHARIA, DHANBAD - 828 111, JHARKHAND.</v>
          </cell>
          <cell r="G7759">
            <v>7644045555</v>
          </cell>
          <cell r="K7759" t="str">
            <v>BTKD162112</v>
          </cell>
          <cell r="W7759">
            <v>44289</v>
          </cell>
          <cell r="Z7759">
            <v>2827</v>
          </cell>
        </row>
        <row r="7760">
          <cell r="E7760" t="str">
            <v>SHEETLA PRASAD SINGH,, MISHRA PADA, NEAR DURGA MANDIR,, JHARIA, DHANBAD - 828 111, JHARKHAND.</v>
          </cell>
          <cell r="G7760">
            <v>7644045555</v>
          </cell>
          <cell r="K7760" t="str">
            <v>BTCD162149</v>
          </cell>
          <cell r="W7760">
            <v>44289</v>
          </cell>
          <cell r="Z7760">
            <v>2372</v>
          </cell>
        </row>
        <row r="7761">
          <cell r="E7761" t="str">
            <v>RAMGARH,JHARKHAND
829122</v>
          </cell>
          <cell r="G7761">
            <v>9934012694</v>
          </cell>
          <cell r="K7761" t="str">
            <v>BSIC376940</v>
          </cell>
          <cell r="W7761">
            <v>44288</v>
          </cell>
          <cell r="Z7761">
            <v>4322</v>
          </cell>
        </row>
        <row r="7762">
          <cell r="E7762" t="str">
            <v>KHASHMAHAL PROJECT CCL, BERMO, PHUSHRO, JHARKHAND</v>
          </cell>
          <cell r="G7762">
            <v>8106167121</v>
          </cell>
          <cell r="K7762" t="str">
            <v>BULD162561</v>
          </cell>
          <cell r="W7762">
            <v>44288</v>
          </cell>
          <cell r="Z7762">
            <v>0.7</v>
          </cell>
        </row>
        <row r="7763">
          <cell r="E7763" t="str">
            <v>DALADALI, RANCHI</v>
          </cell>
          <cell r="G7763">
            <v>0</v>
          </cell>
          <cell r="K7763" t="str">
            <v>BQGD230221</v>
          </cell>
          <cell r="W7763">
            <v>44288</v>
          </cell>
          <cell r="Z7763">
            <v>13737</v>
          </cell>
        </row>
        <row r="7764">
          <cell r="E7764" t="str">
            <v>DHANBAD</v>
          </cell>
          <cell r="G7764">
            <v>9550053031</v>
          </cell>
          <cell r="K7764" t="str">
            <v>BTDD162186</v>
          </cell>
          <cell r="W7764">
            <v>44288</v>
          </cell>
          <cell r="Z7764">
            <v>1738</v>
          </cell>
        </row>
        <row r="7765">
          <cell r="E7765" t="str">
            <v>KODERMA
825410</v>
          </cell>
          <cell r="G7765">
            <v>7070098712</v>
          </cell>
          <cell r="K7765" t="str">
            <v>BLIS040713</v>
          </cell>
          <cell r="W7765">
            <v>44287</v>
          </cell>
          <cell r="Z7765">
            <v>531955</v>
          </cell>
        </row>
        <row r="7766">
          <cell r="E7766" t="str">
            <v>TRIDENT PNEUMATICS PVT LTD   5/232,KNG PUDUR ROADSOMAYAMPALAYAM POSTCOIMBATORE IND</v>
          </cell>
          <cell r="G7766">
            <v>6204342637</v>
          </cell>
          <cell r="K7766" t="str">
            <v>BRCC373040</v>
          </cell>
          <cell r="W7766">
            <v>44287</v>
          </cell>
          <cell r="Z7766">
            <v>6620</v>
          </cell>
        </row>
        <row r="7767">
          <cell r="E7767" t="str">
            <v>DHANBAD</v>
          </cell>
          <cell r="G7767">
            <v>9550053031</v>
          </cell>
          <cell r="K7767" t="str">
            <v>BTDD162186</v>
          </cell>
          <cell r="W7767">
            <v>44287</v>
          </cell>
          <cell r="Z7767">
            <v>1500</v>
          </cell>
        </row>
        <row r="7768">
          <cell r="E7768" t="str">
            <v>TILAIYA,KODARMA
825409
TILAIYA</v>
          </cell>
          <cell r="G7768">
            <v>7739220875</v>
          </cell>
          <cell r="K7768" t="str">
            <v>BQJC370018</v>
          </cell>
          <cell r="W7768">
            <v>44286</v>
          </cell>
          <cell r="Z7768">
            <v>4806</v>
          </cell>
        </row>
        <row r="7769">
          <cell r="E7769" t="str">
            <v>HORHAP ROAD, MAHILONG, RANCHI
835103</v>
          </cell>
          <cell r="G7769">
            <v>9708039203</v>
          </cell>
          <cell r="K7769" t="str">
            <v>BRIC374329</v>
          </cell>
          <cell r="W7769">
            <v>44286</v>
          </cell>
          <cell r="Z7769">
            <v>11714</v>
          </cell>
        </row>
        <row r="7770">
          <cell r="E7770" t="str">
            <v>205, HARE RAM APARTMENT, KANKE ROAD OPP. HOLIDAY HOME, RANCHI</v>
          </cell>
          <cell r="G7770">
            <v>9234951903</v>
          </cell>
          <cell r="K7770" t="str">
            <v>BSID200615</v>
          </cell>
          <cell r="W7770">
            <v>44286</v>
          </cell>
          <cell r="Z7770">
            <v>1717</v>
          </cell>
        </row>
        <row r="7771">
          <cell r="E7771" t="str">
            <v>RAMGARH,JHARKHAND
829122</v>
          </cell>
          <cell r="G7771">
            <v>9934012694</v>
          </cell>
          <cell r="K7771" t="str">
            <v>BSIC376940</v>
          </cell>
          <cell r="W7771">
            <v>44282</v>
          </cell>
          <cell r="Z7771">
            <v>4322</v>
          </cell>
        </row>
        <row r="7772">
          <cell r="E7772" t="str">
            <v>KOKAR INDUSTRIAL AREA,RANCHI
834001</v>
          </cell>
          <cell r="G7772">
            <v>8709740232</v>
          </cell>
          <cell r="K7772" t="str">
            <v>BPIC370386</v>
          </cell>
          <cell r="W7772">
            <v>44282</v>
          </cell>
          <cell r="Z7772">
            <v>8101</v>
          </cell>
        </row>
        <row r="7773">
          <cell r="E7773" t="str">
            <v>KATHITAND, RANCHI</v>
          </cell>
          <cell r="G7773">
            <v>7904455688</v>
          </cell>
          <cell r="K7773" t="str">
            <v>BSLD230361</v>
          </cell>
          <cell r="W7773">
            <v>44282</v>
          </cell>
          <cell r="Z7773">
            <v>1172</v>
          </cell>
        </row>
        <row r="7774">
          <cell r="E7774" t="str">
            <v>KATRAS, DHANBAD</v>
          </cell>
          <cell r="G7774">
            <v>8688007966</v>
          </cell>
          <cell r="K7774" t="str">
            <v>BUJD162460</v>
          </cell>
          <cell r="W7774">
            <v>44282</v>
          </cell>
          <cell r="Z7774">
            <v>276</v>
          </cell>
        </row>
        <row r="7775">
          <cell r="E7775" t="str">
            <v>BALIDIH INDUSTRIAL AREA,BOKARO
PLOT NO. - A/2 (P) INDUSTRIAL AREA, BALIDIH BOKARO STEEL CITY - 14, BOKARO
827014
BOKARO INDUSTRIAL ESTATE</v>
          </cell>
          <cell r="G7775">
            <v>7992338710</v>
          </cell>
          <cell r="K7775" t="str">
            <v>BSJS035946</v>
          </cell>
          <cell r="W7775">
            <v>44281</v>
          </cell>
          <cell r="Z7775">
            <v>4257</v>
          </cell>
        </row>
        <row r="7776">
          <cell r="E7776" t="str">
            <v>BAGODAR ROAD, HAZARIBAGH</v>
          </cell>
          <cell r="G7776">
            <v>9931105530</v>
          </cell>
          <cell r="K7776" t="str">
            <v>BREC373531</v>
          </cell>
          <cell r="W7776">
            <v>44281</v>
          </cell>
          <cell r="Z7776">
            <v>48</v>
          </cell>
        </row>
        <row r="7777">
          <cell r="E7777" t="str">
            <v>MW APJL PROJECT SITE
VILLAGE &amp;P.O. MOTIA, TEHSIL: GODDA DIST. GODDA, JHARKHAND- 874733
874733</v>
          </cell>
          <cell r="G7777">
            <v>9581574996</v>
          </cell>
          <cell r="K7777" t="str">
            <v>BTJS043846</v>
          </cell>
          <cell r="W7777">
            <v>44281</v>
          </cell>
          <cell r="Z7777">
            <v>0</v>
          </cell>
        </row>
        <row r="7778">
          <cell r="E7778" t="str">
            <v>RANCHI PATNA ROAD
DEMOTAND
825301
HAZARIBAGH</v>
          </cell>
          <cell r="G7778">
            <v>6203465926</v>
          </cell>
          <cell r="K7778" t="str">
            <v>BSCS037531</v>
          </cell>
          <cell r="W7778">
            <v>44281</v>
          </cell>
          <cell r="Z7778">
            <v>6274</v>
          </cell>
        </row>
        <row r="7779">
          <cell r="E7779" t="str">
            <v>SHEETLA PRASAD SINGH,, MISHRA PADA, NEAR DURGA MANDIR,, JHARIA, DHANBAD - 828 111, JHARKHAND.</v>
          </cell>
          <cell r="G7779">
            <v>8106167121</v>
          </cell>
          <cell r="K7779" t="str">
            <v>BTDD162169</v>
          </cell>
          <cell r="W7779">
            <v>44281</v>
          </cell>
          <cell r="Z7779">
            <v>2986</v>
          </cell>
        </row>
        <row r="7780">
          <cell r="E7780" t="str">
            <v>JAL MAIDAN, JAMSHEDPUR</v>
          </cell>
          <cell r="G7780">
            <v>9489176819</v>
          </cell>
          <cell r="K7780" t="str">
            <v>BRCD161002</v>
          </cell>
          <cell r="W7780">
            <v>44280</v>
          </cell>
          <cell r="Z7780">
            <v>1844</v>
          </cell>
        </row>
        <row r="7781">
          <cell r="E7781" t="str">
            <v>TUPUDANA INDUSTRIAL AREA, RANCHI
PLOT NO. 114, TUPUDANA INDUSTRIAL AREA, TUPUDANA,HATIA, RANCHI
834002
RANCHI</v>
          </cell>
          <cell r="G7781">
            <v>9939738679</v>
          </cell>
          <cell r="K7781" t="str">
            <v>GOKS040088</v>
          </cell>
          <cell r="W7781">
            <v>44280</v>
          </cell>
          <cell r="Z7781">
            <v>26077</v>
          </cell>
        </row>
        <row r="7782">
          <cell r="E7782" t="str">
            <v>ITKI ROAD,RANCHI
834008
ITKI ROAD</v>
          </cell>
          <cell r="G7782">
            <v>9905765559</v>
          </cell>
          <cell r="K7782" t="str">
            <v>GPKC370119</v>
          </cell>
          <cell r="W7782">
            <v>44280</v>
          </cell>
          <cell r="Z7782">
            <v>7732</v>
          </cell>
        </row>
        <row r="7783">
          <cell r="E7783" t="str">
            <v>KOKAR INDUSTRIAL AREA,RANCHI
834001</v>
          </cell>
          <cell r="G7783">
            <v>0</v>
          </cell>
          <cell r="K7783" t="str">
            <v>BSBC375532</v>
          </cell>
          <cell r="W7783">
            <v>44279</v>
          </cell>
          <cell r="Z7783">
            <v>2122</v>
          </cell>
        </row>
        <row r="7784">
          <cell r="E7784" t="str">
            <v>KATHITAND, RANCHI</v>
          </cell>
          <cell r="G7784">
            <v>7904455688</v>
          </cell>
          <cell r="K7784" t="str">
            <v>BSLD230361</v>
          </cell>
          <cell r="W7784">
            <v>44279</v>
          </cell>
          <cell r="Z7784">
            <v>1165</v>
          </cell>
        </row>
        <row r="7785">
          <cell r="E7785" t="str">
            <v>BARIATU,RANCHI
834009
BARIATU</v>
          </cell>
          <cell r="G7785">
            <v>9546501069</v>
          </cell>
          <cell r="K7785" t="str">
            <v>BQLC370193</v>
          </cell>
          <cell r="W7785">
            <v>44279</v>
          </cell>
          <cell r="Z7785">
            <v>5505</v>
          </cell>
        </row>
        <row r="7786">
          <cell r="E7786" t="str">
            <v>REHLA,GARWA,JHARKHAND
822124
RANCHI</v>
          </cell>
          <cell r="G7786">
            <v>9304009671</v>
          </cell>
          <cell r="K7786" t="str">
            <v>BMFS031346</v>
          </cell>
          <cell r="W7786">
            <v>44279</v>
          </cell>
          <cell r="Z7786">
            <v>17416</v>
          </cell>
        </row>
        <row r="7787">
          <cell r="E7787" t="str">
            <v>C/O - PREM PRAKASH AGARWAL, OPP - HILLVIEW FUEL STATION, GODHUR, P.O - KUSUNDA, DHANBAD</v>
          </cell>
          <cell r="G7787">
            <v>7903412157</v>
          </cell>
          <cell r="K7787" t="str">
            <v>BTED162217</v>
          </cell>
          <cell r="W7787">
            <v>44279</v>
          </cell>
          <cell r="Z7787">
            <v>1536</v>
          </cell>
        </row>
        <row r="7788">
          <cell r="E7788" t="str">
            <v>NAGRI,RANCHI
835202
RANCHI</v>
          </cell>
          <cell r="G7788">
            <v>7004248429</v>
          </cell>
          <cell r="K7788" t="str">
            <v>BRIS035698</v>
          </cell>
          <cell r="W7788">
            <v>44278</v>
          </cell>
          <cell r="Z7788">
            <v>13970</v>
          </cell>
        </row>
        <row r="7789">
          <cell r="E7789" t="str">
            <v>TUPUDANA INDUSTRIAL AREA</v>
          </cell>
          <cell r="G7789">
            <v>7978649310</v>
          </cell>
          <cell r="K7789" t="str">
            <v>BMBS030816</v>
          </cell>
          <cell r="W7789">
            <v>44278</v>
          </cell>
          <cell r="Z7789">
            <v>33137</v>
          </cell>
        </row>
        <row r="7790">
          <cell r="E7790" t="str">
            <v>SHADEV NAGAR
834002
SHADEV NAGAR</v>
          </cell>
          <cell r="G7790">
            <v>8102898877</v>
          </cell>
          <cell r="K7790" t="str">
            <v>GOHC370857</v>
          </cell>
          <cell r="W7790">
            <v>44278</v>
          </cell>
          <cell r="Z7790">
            <v>11883</v>
          </cell>
        </row>
        <row r="7791">
          <cell r="E7791" t="str">
            <v>JAMSHEDPUR</v>
          </cell>
          <cell r="G7791">
            <v>9431525317</v>
          </cell>
          <cell r="K7791" t="str">
            <v>BRCD161002</v>
          </cell>
          <cell r="W7791">
            <v>44278</v>
          </cell>
          <cell r="Z7791">
            <v>3828</v>
          </cell>
        </row>
        <row r="7792">
          <cell r="E7792" t="str">
            <v>REHLA, GARHWA ROAD, PALAMU D.T, JHARKHAND
PALAMU JHARKHAND 822124
INDIA</v>
          </cell>
          <cell r="G7792">
            <v>7902431955</v>
          </cell>
          <cell r="K7792" t="str">
            <v>BLFS031469</v>
          </cell>
          <cell r="W7792">
            <v>44278</v>
          </cell>
          <cell r="Z7792">
            <v>29845</v>
          </cell>
        </row>
        <row r="7793">
          <cell r="E7793" t="str">
            <v>DHANBAD</v>
          </cell>
          <cell r="G7793">
            <v>9550053031</v>
          </cell>
          <cell r="K7793" t="str">
            <v>BTDD162186</v>
          </cell>
          <cell r="W7793">
            <v>44278</v>
          </cell>
          <cell r="Z7793">
            <v>1634</v>
          </cell>
        </row>
        <row r="7794">
          <cell r="E7794" t="str">
            <v>KOKAR INDUSTRIAL AREA,RANCHI
834001</v>
          </cell>
          <cell r="G7794">
            <v>8709740232</v>
          </cell>
          <cell r="K7794" t="str">
            <v>BPIC370386</v>
          </cell>
          <cell r="W7794">
            <v>44277</v>
          </cell>
          <cell r="Z7794">
            <v>8076</v>
          </cell>
        </row>
        <row r="7795">
          <cell r="E7795" t="str">
            <v>NAMKUM INDUSTRIAL AREA,RANCHI
834010</v>
          </cell>
          <cell r="G7795">
            <v>9386408111</v>
          </cell>
          <cell r="K7795" t="str">
            <v>GOCC370403</v>
          </cell>
          <cell r="W7795">
            <v>44277</v>
          </cell>
          <cell r="Z7795">
            <v>11807</v>
          </cell>
        </row>
        <row r="7796">
          <cell r="E7796" t="str">
            <v>GAYA, BIHAR</v>
          </cell>
          <cell r="G7796">
            <v>8340735591</v>
          </cell>
          <cell r="K7796" t="str">
            <v>BQBD160060</v>
          </cell>
          <cell r="W7796">
            <v>44277</v>
          </cell>
          <cell r="Z7796">
            <v>3551</v>
          </cell>
        </row>
        <row r="7797">
          <cell r="E7797" t="str">
            <v>REHLA, GARHWA ROAD, PALAMU D.T, JHARKHAND
PALAMU JHARKHAND 822124
INDIA</v>
          </cell>
          <cell r="G7797">
            <v>7902431955</v>
          </cell>
          <cell r="K7797" t="str">
            <v>BLFS031469</v>
          </cell>
          <cell r="W7797">
            <v>44276</v>
          </cell>
          <cell r="Z7797">
            <v>29809</v>
          </cell>
        </row>
        <row r="7798">
          <cell r="E7798" t="str">
            <v>DHANBAD</v>
          </cell>
          <cell r="G7798">
            <v>9083506628</v>
          </cell>
          <cell r="K7798" t="str">
            <v>BRGD161225</v>
          </cell>
          <cell r="W7798">
            <v>44275</v>
          </cell>
          <cell r="Z7798">
            <v>4273</v>
          </cell>
        </row>
        <row r="7799">
          <cell r="E7799" t="str">
            <v>RAFIGANJ, BIHAR</v>
          </cell>
          <cell r="G7799">
            <v>8003674750</v>
          </cell>
          <cell r="K7799" t="str">
            <v>BTED220439</v>
          </cell>
          <cell r="W7799">
            <v>44275</v>
          </cell>
          <cell r="Z7799">
            <v>447</v>
          </cell>
        </row>
        <row r="7800">
          <cell r="E7800" t="str">
            <v>BALIDIH INDUSTRIAL AREA
827014</v>
          </cell>
          <cell r="G7800">
            <v>8619424665</v>
          </cell>
          <cell r="K7800" t="str">
            <v>BTDS044304</v>
          </cell>
          <cell r="W7800">
            <v>44275</v>
          </cell>
          <cell r="Z7800">
            <v>825</v>
          </cell>
        </row>
        <row r="7801">
          <cell r="E7801" t="str">
            <v>TRIDENT PNEUMATICS PVT LTD   5/232,KNG PUDUR ROADSOMAYAMPALAYAM POSTCOIMBATORE IND</v>
          </cell>
          <cell r="G7801">
            <v>6204342637</v>
          </cell>
          <cell r="K7801" t="str">
            <v>BRCC373040</v>
          </cell>
          <cell r="W7801">
            <v>44275</v>
          </cell>
          <cell r="Z7801">
            <v>6617</v>
          </cell>
        </row>
        <row r="7802">
          <cell r="E7802" t="str">
            <v>HAZARIBAGH</v>
          </cell>
          <cell r="G7802">
            <v>9431141152</v>
          </cell>
          <cell r="K7802" t="str">
            <v>BUKC370622</v>
          </cell>
          <cell r="W7802">
            <v>44274</v>
          </cell>
          <cell r="Z7802">
            <v>1</v>
          </cell>
        </row>
        <row r="7803">
          <cell r="E7803" t="str">
            <v>SONARDHI</v>
          </cell>
          <cell r="G7803">
            <v>9570178502</v>
          </cell>
          <cell r="K7803" t="str">
            <v>BRCD160940</v>
          </cell>
          <cell r="W7803">
            <v>44274</v>
          </cell>
          <cell r="Z7803">
            <v>5643</v>
          </cell>
        </row>
        <row r="7804">
          <cell r="E7804" t="str">
            <v>GOPI MORE GAYA</v>
          </cell>
          <cell r="G7804">
            <v>7789508241</v>
          </cell>
          <cell r="K7804" t="str">
            <v>BQBD160060</v>
          </cell>
          <cell r="W7804">
            <v>44274</v>
          </cell>
          <cell r="Z7804">
            <v>3547</v>
          </cell>
        </row>
        <row r="7805">
          <cell r="E7805" t="str">
            <v>CITY CENTER SECTOR - 4, BOKARO STEEL CITY, BOKARO, JHARKHAND, MOB. NO. 7050539301
CITY CENTER SECTOR - 4, BOKARO STEEL CITY, BOKARO, JHARKHAND, MOB. NO. 7050539301
827003
BOKARO</v>
          </cell>
          <cell r="G7805">
            <v>9263631310</v>
          </cell>
          <cell r="K7805">
            <v>70369</v>
          </cell>
          <cell r="W7805">
            <v>44274</v>
          </cell>
          <cell r="Z7805">
            <v>0</v>
          </cell>
        </row>
        <row r="7806">
          <cell r="E7806" t="str">
            <v>DHANBAD</v>
          </cell>
          <cell r="G7806">
            <v>9550053031</v>
          </cell>
          <cell r="K7806" t="str">
            <v>BTDD162186</v>
          </cell>
          <cell r="W7806">
            <v>44274</v>
          </cell>
          <cell r="Z7806">
            <v>1587</v>
          </cell>
        </row>
        <row r="7807">
          <cell r="E7807" t="str">
            <v>UNIT OF HERITAGE LANDMARKS AUTOWORLD PVT. LTD., NEAR KAMRE AASHRAM, P.O. KAMRE, RATU ROAD, RANCHI
835214</v>
          </cell>
          <cell r="G7807">
            <v>7759034224</v>
          </cell>
          <cell r="K7807" t="str">
            <v>BTJC377158</v>
          </cell>
          <cell r="W7807">
            <v>44274</v>
          </cell>
          <cell r="Z7807">
            <v>2128</v>
          </cell>
        </row>
        <row r="7808">
          <cell r="E7808" t="str">
            <v>ITI MORE, CHAS</v>
          </cell>
          <cell r="G7808">
            <v>9708999798</v>
          </cell>
          <cell r="K7808" t="str">
            <v>BQID200160</v>
          </cell>
          <cell r="W7808">
            <v>44274</v>
          </cell>
          <cell r="Z7808">
            <v>3354</v>
          </cell>
        </row>
        <row r="7809">
          <cell r="E7809" t="str">
            <v>UNIT OF HERITAGE LANDMARKS AUTOWORLD PVT. LTD., NEAR KAMRE AASHRAM, P.O. KAMRE, RATU ROAD, RANCHI
835214</v>
          </cell>
          <cell r="G7809">
            <v>9065521314</v>
          </cell>
          <cell r="K7809" t="str">
            <v>BTJC377158</v>
          </cell>
          <cell r="W7809">
            <v>44274</v>
          </cell>
          <cell r="Z7809">
            <v>2128</v>
          </cell>
        </row>
        <row r="7810">
          <cell r="E7810" t="str">
            <v>KATHITAND, RANCHI</v>
          </cell>
          <cell r="G7810">
            <v>7904455688</v>
          </cell>
          <cell r="K7810" t="str">
            <v>BSLD230361</v>
          </cell>
          <cell r="W7810">
            <v>44274</v>
          </cell>
          <cell r="Z7810">
            <v>1162</v>
          </cell>
        </row>
        <row r="7811">
          <cell r="E7811" t="str">
            <v>RAMGARH</v>
          </cell>
          <cell r="G7811">
            <v>9973223350</v>
          </cell>
          <cell r="K7811" t="str">
            <v>BKAS030601</v>
          </cell>
          <cell r="W7811">
            <v>44273</v>
          </cell>
          <cell r="Z7811">
            <v>34311</v>
          </cell>
        </row>
        <row r="7812">
          <cell r="E7812" t="str">
            <v>UPPER BAZAR,RANCHI
834001
UPPER BAZAR,</v>
          </cell>
          <cell r="G7812">
            <v>8381069617</v>
          </cell>
          <cell r="K7812" t="str">
            <v>BRJC371828</v>
          </cell>
          <cell r="W7812">
            <v>44273</v>
          </cell>
          <cell r="Z7812">
            <v>3200</v>
          </cell>
        </row>
        <row r="7813">
          <cell r="E7813" t="str">
            <v>RAMGARH</v>
          </cell>
          <cell r="G7813">
            <v>7004377365</v>
          </cell>
          <cell r="K7813" t="str">
            <v>BLES031356</v>
          </cell>
          <cell r="W7813">
            <v>44273</v>
          </cell>
          <cell r="Z7813">
            <v>39825</v>
          </cell>
        </row>
        <row r="7814">
          <cell r="E7814" t="str">
            <v>OPP. PUNJAB NATIONAL BANK,, BUKRU, RANCHI</v>
          </cell>
          <cell r="G7814">
            <v>7091772999</v>
          </cell>
          <cell r="K7814" t="str">
            <v>BSGD161854</v>
          </cell>
          <cell r="W7814">
            <v>44272</v>
          </cell>
          <cell r="Z7814">
            <v>1618</v>
          </cell>
        </row>
        <row r="7815">
          <cell r="E7815" t="str">
            <v>RAMGARH
829103
NAYA MORE</v>
          </cell>
          <cell r="G7815">
            <v>7739460263</v>
          </cell>
          <cell r="K7815" t="str">
            <v>BPCS030196</v>
          </cell>
          <cell r="W7815">
            <v>44272</v>
          </cell>
          <cell r="Z7815">
            <v>21936</v>
          </cell>
        </row>
        <row r="7816">
          <cell r="E7816" t="str">
            <v>RAMGARH
829103
NAYA MORE</v>
          </cell>
          <cell r="G7816">
            <v>7739460263</v>
          </cell>
          <cell r="K7816" t="str">
            <v>BRGS035169</v>
          </cell>
          <cell r="W7816">
            <v>44272</v>
          </cell>
          <cell r="Z7816">
            <v>14277</v>
          </cell>
        </row>
        <row r="7817">
          <cell r="E7817" t="str">
            <v>NAMKUM INDUSTRIAL AREA,RANCHI
834010</v>
          </cell>
          <cell r="G7817">
            <v>9386408111</v>
          </cell>
          <cell r="K7817" t="str">
            <v>BRHS035337</v>
          </cell>
          <cell r="W7817">
            <v>44271</v>
          </cell>
          <cell r="Z7817">
            <v>4112</v>
          </cell>
        </row>
        <row r="7818">
          <cell r="E7818" t="str">
            <v>CHAS BOKARO</v>
          </cell>
          <cell r="G7818">
            <v>9135780530</v>
          </cell>
          <cell r="K7818" t="str">
            <v>BQKD200034</v>
          </cell>
          <cell r="W7818">
            <v>44271</v>
          </cell>
          <cell r="Z7818">
            <v>10200</v>
          </cell>
        </row>
        <row r="7819">
          <cell r="E7819" t="str">
            <v>MURHU
C/O ASHISH SABOO, MURHU, DIST- KHUNTI
835216</v>
          </cell>
          <cell r="G7819">
            <v>8862826990</v>
          </cell>
          <cell r="K7819" t="str">
            <v>BTLC377591</v>
          </cell>
          <cell r="W7819">
            <v>44271</v>
          </cell>
          <cell r="Z7819">
            <v>1994</v>
          </cell>
        </row>
        <row r="7820">
          <cell r="E7820" t="str">
            <v>DHANBAD</v>
          </cell>
          <cell r="G7820">
            <v>9263634493</v>
          </cell>
          <cell r="K7820" t="str">
            <v>BTCD162159</v>
          </cell>
          <cell r="W7820">
            <v>44271</v>
          </cell>
          <cell r="Z7820">
            <v>1229</v>
          </cell>
        </row>
        <row r="7821">
          <cell r="E7821" t="str">
            <v>SHEETLA PRASAD SINGH,, MISHRA PADA, NEAR DURGA MANDIR,, JHARIA, DHANBAD - 828 111, JHARKHAND.</v>
          </cell>
          <cell r="G7821">
            <v>7644045555</v>
          </cell>
          <cell r="K7821" t="str">
            <v>BTKD162112</v>
          </cell>
          <cell r="W7821">
            <v>44271</v>
          </cell>
          <cell r="Z7821">
            <v>2690</v>
          </cell>
        </row>
        <row r="7822">
          <cell r="E7822" t="str">
            <v>BURKHUNDA RAMGARH
829135</v>
          </cell>
          <cell r="G7822">
            <v>8210720001</v>
          </cell>
          <cell r="K7822" t="str">
            <v>BTFC378939</v>
          </cell>
          <cell r="W7822">
            <v>44270</v>
          </cell>
          <cell r="Z7822">
            <v>1</v>
          </cell>
        </row>
        <row r="7823">
          <cell r="E7823" t="str">
            <v>CHANDIL BAZAR</v>
          </cell>
          <cell r="G7823">
            <v>8809969991</v>
          </cell>
          <cell r="K7823" t="str">
            <v>BMLD160107</v>
          </cell>
          <cell r="W7823">
            <v>44270</v>
          </cell>
          <cell r="Z7823">
            <v>0</v>
          </cell>
        </row>
        <row r="7824">
          <cell r="E7824" t="str">
            <v>CHAS BOKARO</v>
          </cell>
          <cell r="G7824">
            <v>9135780530</v>
          </cell>
          <cell r="K7824" t="str">
            <v>BQKD200034</v>
          </cell>
          <cell r="W7824">
            <v>44270</v>
          </cell>
          <cell r="Z7824">
            <v>10099</v>
          </cell>
        </row>
        <row r="7825">
          <cell r="E7825" t="str">
            <v>TUPUDANA INDUSTRIAL AREA, RANCHI
PLOT NO. - 45 &amp; 46, TUPUDAN AINDUSTRIAL AREA, TUPUDANA, HATIA, RANCHI
834003
TIPUDANA INDUSTRIAL AREA</v>
          </cell>
          <cell r="G7825">
            <v>8092355914</v>
          </cell>
          <cell r="K7825" t="str">
            <v>BQBS033819</v>
          </cell>
          <cell r="W7825">
            <v>44270</v>
          </cell>
          <cell r="Z7825">
            <v>18363</v>
          </cell>
        </row>
        <row r="7826">
          <cell r="E7826" t="str">
            <v>CHANDIL BAZAR</v>
          </cell>
          <cell r="G7826">
            <v>7654630661</v>
          </cell>
          <cell r="K7826" t="str">
            <v>BRKD160684</v>
          </cell>
          <cell r="W7826">
            <v>44270</v>
          </cell>
          <cell r="Z7826">
            <v>1175</v>
          </cell>
        </row>
        <row r="7827">
          <cell r="E7827" t="str">
            <v>CHANDIL BAZAR</v>
          </cell>
          <cell r="G7827">
            <v>7654630661</v>
          </cell>
          <cell r="K7827" t="str">
            <v>BRKD160684</v>
          </cell>
          <cell r="W7827">
            <v>44270</v>
          </cell>
          <cell r="Z7827">
            <v>1175</v>
          </cell>
        </row>
        <row r="7828">
          <cell r="E7828" t="str">
            <v>JUMRI TELAIYA</v>
          </cell>
          <cell r="G7828">
            <v>9709270937</v>
          </cell>
          <cell r="K7828" t="str">
            <v>BUKC370499</v>
          </cell>
          <cell r="W7828">
            <v>44269</v>
          </cell>
          <cell r="Z7828">
            <v>2</v>
          </cell>
        </row>
        <row r="7829">
          <cell r="E7829" t="str">
            <v>RANCHI</v>
          </cell>
          <cell r="G7829">
            <v>8903742378</v>
          </cell>
          <cell r="K7829" t="str">
            <v>BOGD230193</v>
          </cell>
          <cell r="W7829">
            <v>44269</v>
          </cell>
          <cell r="Z7829">
            <v>694</v>
          </cell>
        </row>
        <row r="7830">
          <cell r="E7830" t="str">
            <v>KANKE, RANCHI
834002</v>
          </cell>
          <cell r="G7830">
            <v>7979732853</v>
          </cell>
          <cell r="K7830" t="str">
            <v>BSFC376396</v>
          </cell>
          <cell r="W7830">
            <v>44268</v>
          </cell>
          <cell r="Z7830">
            <v>1490</v>
          </cell>
        </row>
        <row r="7831">
          <cell r="E7831" t="str">
            <v>NAMKUM INDUSTRIAL AREA,RANCHI
RANCHI
834010
INDIA</v>
          </cell>
          <cell r="G7831">
            <v>7070996365</v>
          </cell>
          <cell r="K7831" t="str">
            <v>GOCC370465</v>
          </cell>
          <cell r="W7831">
            <v>44268</v>
          </cell>
          <cell r="Z7831">
            <v>12950</v>
          </cell>
        </row>
        <row r="7832">
          <cell r="E7832" t="str">
            <v>DHANBAD</v>
          </cell>
          <cell r="G7832">
            <v>9263634493</v>
          </cell>
          <cell r="K7832" t="str">
            <v>BTCD162159</v>
          </cell>
          <cell r="W7832">
            <v>44268</v>
          </cell>
          <cell r="Z7832">
            <v>1229</v>
          </cell>
        </row>
        <row r="7833">
          <cell r="E7833" t="str">
            <v>C/O - PREM PRAKASH AGARWAL, OPP - HILLVIEW FUEL STATION, GODHUR, P.O - KUSUNDA, DHANBAD</v>
          </cell>
          <cell r="G7833">
            <v>7903412157</v>
          </cell>
          <cell r="K7833" t="str">
            <v>BTED162217</v>
          </cell>
          <cell r="W7833">
            <v>44268</v>
          </cell>
          <cell r="Z7833">
            <v>1458</v>
          </cell>
        </row>
        <row r="7834">
          <cell r="E7834" t="str">
            <v>KANKE, RANCHI
834002</v>
          </cell>
          <cell r="G7834">
            <v>7979732853</v>
          </cell>
          <cell r="K7834" t="str">
            <v>BSFC376396</v>
          </cell>
          <cell r="W7834">
            <v>44267</v>
          </cell>
          <cell r="Z7834">
            <v>1486</v>
          </cell>
        </row>
        <row r="7835">
          <cell r="E7835" t="str">
            <v>REHLA,GARWA,JHARKHAND
822124
RANCHI</v>
          </cell>
          <cell r="G7835">
            <v>9304009671</v>
          </cell>
          <cell r="K7835" t="str">
            <v>BMFS031346</v>
          </cell>
          <cell r="W7835">
            <v>44267</v>
          </cell>
          <cell r="Z7835">
            <v>17305</v>
          </cell>
        </row>
        <row r="7836">
          <cell r="E7836" t="str">
            <v>RANCHI,JHARKHAND
834001
RANCHI</v>
          </cell>
          <cell r="G7836">
            <v>9431571200</v>
          </cell>
          <cell r="K7836" t="str">
            <v>BJHS031586</v>
          </cell>
          <cell r="W7836">
            <v>44267</v>
          </cell>
          <cell r="Z7836">
            <v>7861</v>
          </cell>
        </row>
        <row r="7837">
          <cell r="E7837" t="str">
            <v>DHANBAD</v>
          </cell>
          <cell r="G7837">
            <v>9550053031</v>
          </cell>
          <cell r="K7837" t="str">
            <v>BTDD162186</v>
          </cell>
          <cell r="W7837">
            <v>44267</v>
          </cell>
          <cell r="Z7837">
            <v>1493</v>
          </cell>
        </row>
        <row r="7838">
          <cell r="E7838" t="str">
            <v>DHANBAD</v>
          </cell>
          <cell r="G7838">
            <v>9263634493</v>
          </cell>
          <cell r="K7838" t="str">
            <v>BTCD162159</v>
          </cell>
          <cell r="W7838">
            <v>44267</v>
          </cell>
          <cell r="Z7838">
            <v>1229</v>
          </cell>
        </row>
        <row r="7839">
          <cell r="E7839" t="str">
            <v>501, H.NO.3-4-136/B., ROYAL ASHOK, RESIDENCY , BARKATPURA, HYDERABAD, TELANGANA - 500027</v>
          </cell>
          <cell r="G7839">
            <v>7873039065</v>
          </cell>
          <cell r="K7839" t="str">
            <v>BRHD161304</v>
          </cell>
          <cell r="W7839">
            <v>44266</v>
          </cell>
          <cell r="Z7839">
            <v>0</v>
          </cell>
        </row>
        <row r="7840">
          <cell r="E7840" t="str">
            <v>TUPUDANA INDUSTRIAL AREA,RANCHI
834001
TUPUDANA RANCHI</v>
          </cell>
          <cell r="G7840">
            <v>7672855821</v>
          </cell>
          <cell r="K7840" t="str">
            <v>GPGS031328</v>
          </cell>
          <cell r="W7840">
            <v>44266</v>
          </cell>
          <cell r="Z7840">
            <v>9910</v>
          </cell>
        </row>
        <row r="7841">
          <cell r="E7841" t="str">
            <v>TATISILWAY</v>
          </cell>
          <cell r="G7841">
            <v>6201580224</v>
          </cell>
          <cell r="K7841" t="str">
            <v>BQBD200003</v>
          </cell>
          <cell r="W7841">
            <v>44266</v>
          </cell>
          <cell r="Z7841">
            <v>9403</v>
          </cell>
        </row>
        <row r="7842">
          <cell r="E7842" t="str">
            <v>KOKAR,INDUSTRIAL AREA,RANCHI
834002
RANCHI</v>
          </cell>
          <cell r="G7842">
            <v>9471394003</v>
          </cell>
          <cell r="K7842" t="str">
            <v>BMKC370048</v>
          </cell>
          <cell r="W7842">
            <v>44266</v>
          </cell>
          <cell r="Z7842">
            <v>18205</v>
          </cell>
        </row>
        <row r="7843">
          <cell r="E7843" t="str">
            <v>TATISILWAI, JHARKHAND
835103</v>
          </cell>
          <cell r="G7843">
            <v>6200160428</v>
          </cell>
          <cell r="K7843" t="str">
            <v>BQGS031413</v>
          </cell>
          <cell r="W7843">
            <v>44265</v>
          </cell>
          <cell r="Z7843">
            <v>9602</v>
          </cell>
        </row>
        <row r="7844">
          <cell r="E7844" t="str">
            <v>NAWADA, BIHAR</v>
          </cell>
          <cell r="G7844">
            <v>7272956960</v>
          </cell>
          <cell r="K7844" t="str">
            <v>BSFD161799</v>
          </cell>
          <cell r="W7844">
            <v>44265</v>
          </cell>
          <cell r="Z7844">
            <v>842</v>
          </cell>
        </row>
        <row r="7845">
          <cell r="E7845" t="str">
            <v>RATANPUR,DHANBAD
828109</v>
          </cell>
          <cell r="G7845">
            <v>9031029501</v>
          </cell>
          <cell r="K7845" t="str">
            <v>BTLC377584</v>
          </cell>
          <cell r="W7845">
            <v>44265</v>
          </cell>
          <cell r="Z7845">
            <v>1258</v>
          </cell>
        </row>
        <row r="7846">
          <cell r="E7846" t="str">
            <v>TOPA MINES, RAMGARH</v>
          </cell>
          <cell r="G7846">
            <v>9471109170</v>
          </cell>
          <cell r="K7846" t="str">
            <v>BSKD161467</v>
          </cell>
          <cell r="W7846">
            <v>44265</v>
          </cell>
          <cell r="Z7846">
            <v>4769</v>
          </cell>
        </row>
        <row r="7847">
          <cell r="E7847" t="str">
            <v>DHANBAD</v>
          </cell>
          <cell r="G7847">
            <v>9550053031</v>
          </cell>
          <cell r="K7847" t="str">
            <v>BTDD162183</v>
          </cell>
          <cell r="W7847">
            <v>44265</v>
          </cell>
          <cell r="Z7847">
            <v>1766</v>
          </cell>
        </row>
        <row r="7848">
          <cell r="E7848" t="str">
            <v>SHEETLA PRASAD SINGH,, MISHRA PADA, NEAR DURGA MANDIR,, JHARIA, DHANBAD - 828 111, JHARKHAND.</v>
          </cell>
          <cell r="G7848">
            <v>8106167121</v>
          </cell>
          <cell r="K7848" t="str">
            <v>BTDD162169</v>
          </cell>
          <cell r="W7848">
            <v>44265</v>
          </cell>
          <cell r="Z7848">
            <v>2886</v>
          </cell>
        </row>
        <row r="7849">
          <cell r="E7849" t="str">
            <v>ANGAR PATRA,DHANBAD</v>
          </cell>
          <cell r="G7849">
            <v>8210106692</v>
          </cell>
          <cell r="K7849" t="str">
            <v>BSDD161729</v>
          </cell>
          <cell r="W7849">
            <v>44264</v>
          </cell>
          <cell r="Z7849">
            <v>3295</v>
          </cell>
        </row>
        <row r="7850">
          <cell r="E7850" t="str">
            <v>ANGAR PATRA,DHANBAD</v>
          </cell>
          <cell r="G7850">
            <v>8210106692</v>
          </cell>
          <cell r="K7850" t="str">
            <v>BSDD161729</v>
          </cell>
          <cell r="W7850">
            <v>44264</v>
          </cell>
          <cell r="Z7850">
            <v>3290</v>
          </cell>
        </row>
        <row r="7851">
          <cell r="E7851" t="str">
            <v>DALTONGANJ, JHARKHAND
822101
DALTONGANJ</v>
          </cell>
          <cell r="G7851">
            <v>9654005362</v>
          </cell>
          <cell r="K7851" t="str">
            <v>BRJC371742</v>
          </cell>
          <cell r="W7851">
            <v>44264</v>
          </cell>
          <cell r="Z7851">
            <v>0</v>
          </cell>
        </row>
        <row r="7852">
          <cell r="E7852" t="str">
            <v>DEWRI,TATA ROAD,JHARKHAND
GOSAIGIH BUNDU NH-33, RANCHI
815314
TATA ROAD, BUNDU,</v>
          </cell>
          <cell r="G7852">
            <v>9308825621</v>
          </cell>
          <cell r="K7852" t="str">
            <v>BNAS040264</v>
          </cell>
          <cell r="W7852">
            <v>44264</v>
          </cell>
          <cell r="Z7852">
            <v>24663</v>
          </cell>
        </row>
        <row r="7853">
          <cell r="E7853" t="str">
            <v>TUPUDANA INDUSTRIAL AREA, RANCHI
PLOT NO. 114, TUPUDANA INDUSTRIAL AREA, TUPUDANA,HATIA, RANCHI
834002
RANCHI</v>
          </cell>
          <cell r="G7853">
            <v>9939738679</v>
          </cell>
          <cell r="K7853" t="str">
            <v>GOKS040088</v>
          </cell>
          <cell r="W7853">
            <v>44264</v>
          </cell>
          <cell r="Z7853">
            <v>25934</v>
          </cell>
        </row>
        <row r="7854">
          <cell r="E7854" t="str">
            <v>DALTONGANJ, JHARKHAND
822101
DALTONGANJ</v>
          </cell>
          <cell r="G7854">
            <v>9654005362</v>
          </cell>
          <cell r="K7854" t="str">
            <v>BRJC371742</v>
          </cell>
          <cell r="W7854">
            <v>44264</v>
          </cell>
          <cell r="Z7854">
            <v>4662</v>
          </cell>
        </row>
        <row r="7855">
          <cell r="E7855" t="str">
            <v>TUPUDANA INDUSTRIAL AREA, RANCHI
PLOT NO. 114, TUPUDANA INDUSTRIAL AREA, TUPUDANA,HATIA, RANCHI
834002
RANCHI</v>
          </cell>
          <cell r="G7855">
            <v>9939738679</v>
          </cell>
          <cell r="K7855" t="str">
            <v>BNAS040245</v>
          </cell>
          <cell r="W7855">
            <v>44264</v>
          </cell>
          <cell r="Z7855">
            <v>37401</v>
          </cell>
        </row>
        <row r="7856">
          <cell r="E7856" t="str">
            <v>DHANBAD</v>
          </cell>
          <cell r="G7856">
            <v>6203411013</v>
          </cell>
          <cell r="K7856" t="str">
            <v>BTED162231</v>
          </cell>
          <cell r="W7856">
            <v>44264</v>
          </cell>
          <cell r="Z7856">
            <v>1023</v>
          </cell>
        </row>
        <row r="7857">
          <cell r="E7857" t="str">
            <v>DHANBAD</v>
          </cell>
          <cell r="G7857">
            <v>6203411013</v>
          </cell>
          <cell r="K7857" t="str">
            <v>BSGD161904</v>
          </cell>
          <cell r="W7857">
            <v>44264</v>
          </cell>
          <cell r="Z7857">
            <v>3005</v>
          </cell>
        </row>
        <row r="7858">
          <cell r="E7858" t="str">
            <v>BASTAWLA DHANBAD</v>
          </cell>
          <cell r="G7858">
            <v>9550053031</v>
          </cell>
          <cell r="K7858" t="str">
            <v>BTJD162046</v>
          </cell>
          <cell r="W7858">
            <v>44264</v>
          </cell>
          <cell r="Z7858">
            <v>1635</v>
          </cell>
        </row>
        <row r="7859">
          <cell r="E7859" t="str">
            <v>TRIDENT PNEUMATICS PVT LTD   5/232,KNG PUDUR ROADSOMAYAMPALAYAM POSTCOIMBATORE IND</v>
          </cell>
          <cell r="G7859">
            <v>6204342637</v>
          </cell>
          <cell r="K7859" t="str">
            <v>BRCC373040</v>
          </cell>
          <cell r="W7859">
            <v>44264</v>
          </cell>
          <cell r="Z7859">
            <v>0</v>
          </cell>
        </row>
        <row r="7860">
          <cell r="E7860" t="str">
            <v>BALIDIH INDUSTRIAL AREA
827014</v>
          </cell>
          <cell r="G7860">
            <v>8619424665</v>
          </cell>
          <cell r="K7860" t="str">
            <v>BTDS044313</v>
          </cell>
          <cell r="W7860">
            <v>44264</v>
          </cell>
          <cell r="Z7860">
            <v>628</v>
          </cell>
        </row>
        <row r="7861">
          <cell r="E7861" t="str">
            <v>HATIA PATHAR ZILA SCHOOL ROAD DUMKA JHARKHAND
834002</v>
          </cell>
          <cell r="G7861">
            <v>9304236649</v>
          </cell>
          <cell r="K7861" t="str">
            <v>BTEC378536</v>
          </cell>
          <cell r="W7861">
            <v>44263</v>
          </cell>
          <cell r="Z7861">
            <v>1</v>
          </cell>
        </row>
        <row r="7862">
          <cell r="E7862" t="str">
            <v>TATISILWAY</v>
          </cell>
          <cell r="G7862">
            <v>6201580224</v>
          </cell>
          <cell r="K7862" t="str">
            <v>BOID200223</v>
          </cell>
          <cell r="W7862">
            <v>44263</v>
          </cell>
          <cell r="Z7862">
            <v>9387</v>
          </cell>
        </row>
        <row r="7863">
          <cell r="E7863" t="str">
            <v>RAMGARH</v>
          </cell>
          <cell r="G7863">
            <v>9973223350</v>
          </cell>
          <cell r="K7863" t="str">
            <v>BKAS030601</v>
          </cell>
          <cell r="W7863">
            <v>44263</v>
          </cell>
          <cell r="Z7863">
            <v>36713</v>
          </cell>
        </row>
        <row r="7864">
          <cell r="E7864" t="str">
            <v>RANCHI PATNA ROAD
DEMOTAND
825301
HAZARIBAGH</v>
          </cell>
          <cell r="G7864">
            <v>7209274781</v>
          </cell>
          <cell r="K7864" t="str">
            <v>BMBL160078</v>
          </cell>
          <cell r="W7864">
            <v>44263</v>
          </cell>
          <cell r="Z7864">
            <v>44102</v>
          </cell>
        </row>
        <row r="7865">
          <cell r="E7865" t="str">
            <v>SAHEBGANJ, JHARKHAND</v>
          </cell>
          <cell r="G7865">
            <v>9608937507</v>
          </cell>
          <cell r="K7865" t="str">
            <v>BTJD162047</v>
          </cell>
          <cell r="W7865">
            <v>44263</v>
          </cell>
          <cell r="Z7865">
            <v>1320</v>
          </cell>
        </row>
        <row r="7866">
          <cell r="E7866" t="str">
            <v>RANCHI</v>
          </cell>
          <cell r="G7866">
            <v>9973536006</v>
          </cell>
          <cell r="K7866" t="str">
            <v>BLIS031950</v>
          </cell>
          <cell r="W7866">
            <v>44262</v>
          </cell>
          <cell r="Z7866">
            <v>21059</v>
          </cell>
        </row>
        <row r="7867">
          <cell r="E7867" t="str">
            <v>DHANBAD</v>
          </cell>
          <cell r="G7867">
            <v>9263634493</v>
          </cell>
          <cell r="K7867" t="str">
            <v>BTCD162159</v>
          </cell>
          <cell r="W7867">
            <v>44262</v>
          </cell>
          <cell r="Z7867">
            <v>1188</v>
          </cell>
        </row>
        <row r="7868">
          <cell r="E7868" t="str">
            <v>KOKAR,INDUSTRIAL AREA,RANCHI
834002
RANCHI</v>
          </cell>
          <cell r="G7868">
            <v>9471394003</v>
          </cell>
          <cell r="K7868" t="str">
            <v>BMKC370048</v>
          </cell>
          <cell r="W7868">
            <v>44261</v>
          </cell>
          <cell r="Z7868">
            <v>18168</v>
          </cell>
        </row>
        <row r="7869">
          <cell r="E7869" t="str">
            <v>KOKAR INDUSTRIAL AREA,,RANCHI
834002
KOKAR INDUSTRIAL AREA RANCHI</v>
          </cell>
          <cell r="G7869">
            <v>9955178750</v>
          </cell>
          <cell r="K7869" t="str">
            <v>BKHET70130</v>
          </cell>
          <cell r="W7869">
            <v>44261</v>
          </cell>
          <cell r="Z7869">
            <v>3286</v>
          </cell>
        </row>
        <row r="7870">
          <cell r="E7870" t="str">
            <v>DHANBAD</v>
          </cell>
          <cell r="G7870">
            <v>9263634493</v>
          </cell>
          <cell r="K7870" t="str">
            <v>BTCD162159</v>
          </cell>
          <cell r="W7870">
            <v>44261</v>
          </cell>
          <cell r="Z7870">
            <v>1188</v>
          </cell>
        </row>
        <row r="7871">
          <cell r="E7871" t="str">
            <v>205, HARE RAM APARTMENT, KANKE ROAD OPP. HOLIDAY HOME, RANCHI</v>
          </cell>
          <cell r="G7871">
            <v>9234951903</v>
          </cell>
          <cell r="K7871" t="str">
            <v>BSID200615</v>
          </cell>
          <cell r="W7871">
            <v>44261</v>
          </cell>
          <cell r="Z7871">
            <v>1617</v>
          </cell>
        </row>
        <row r="7872">
          <cell r="E7872" t="str">
            <v>RANCHI PATNA ROAD, NH-33, SINDUR, HAZARIBAGH</v>
          </cell>
          <cell r="G7872">
            <v>9354710972</v>
          </cell>
          <cell r="K7872" t="str">
            <v>BTKD200646</v>
          </cell>
          <cell r="W7872">
            <v>44261</v>
          </cell>
          <cell r="Z7872">
            <v>157</v>
          </cell>
        </row>
        <row r="7873">
          <cell r="E7873" t="str">
            <v>KOKAR,INDUSTRIAL AREA,RANCHI
834002
RANCHI</v>
          </cell>
          <cell r="G7873">
            <v>9471394003</v>
          </cell>
          <cell r="K7873" t="str">
            <v>BMKC370048</v>
          </cell>
          <cell r="W7873">
            <v>44260</v>
          </cell>
          <cell r="Z7873">
            <v>8160</v>
          </cell>
        </row>
        <row r="7874">
          <cell r="E7874" t="str">
            <v>TUPUDANA INDUSTRIAL AREA, RANCHI
PLOT NO. 114, TUPUDANA INDUSTRIAL AREA, TUPUDANA,HATIA, RANCHI
834002
RANCHI</v>
          </cell>
          <cell r="G7874">
            <v>9939738679</v>
          </cell>
          <cell r="K7874" t="str">
            <v>BNAS040245</v>
          </cell>
          <cell r="W7874">
            <v>44260</v>
          </cell>
          <cell r="Z7874">
            <v>37343</v>
          </cell>
        </row>
        <row r="7875">
          <cell r="E7875" t="str">
            <v>AT: SENEGARHA, P.O-RABODH, P.S-GIDDI,(RAMGARH),, DISTT. HAZARIBAGH,JHARKHAND-825330
829108
AT: SENEGARHA, P.O-RABODH, P.S-GIDDI,(RAMGARH),</v>
          </cell>
          <cell r="G7875">
            <v>9006877583</v>
          </cell>
          <cell r="K7875" t="str">
            <v>BRAS033261</v>
          </cell>
          <cell r="W7875">
            <v>44260</v>
          </cell>
          <cell r="Z7875">
            <v>9495</v>
          </cell>
        </row>
        <row r="7876">
          <cell r="E7876" t="str">
            <v>TUPUDANA INDUSTRIAL AREA, RANCHI
PLOT NO. 114, TUPUDANA INDUSTRIAL AREA, TUPUDANA,HATIA, RANCHI
834002
RANCHI</v>
          </cell>
          <cell r="G7876">
            <v>9939738679</v>
          </cell>
          <cell r="K7876" t="str">
            <v>GOKS040088</v>
          </cell>
          <cell r="W7876">
            <v>44260</v>
          </cell>
          <cell r="Z7876">
            <v>25886</v>
          </cell>
        </row>
        <row r="7877">
          <cell r="E7877" t="str">
            <v>DALADALI, RANCHUI</v>
          </cell>
          <cell r="G7877">
            <v>7992413342</v>
          </cell>
          <cell r="K7877" t="str">
            <v>BMJD200014</v>
          </cell>
          <cell r="W7877">
            <v>44260</v>
          </cell>
          <cell r="Z7877">
            <v>23135</v>
          </cell>
        </row>
        <row r="7878">
          <cell r="E7878" t="str">
            <v>KATRAS DHANBAD</v>
          </cell>
          <cell r="G7878">
            <v>9263634474</v>
          </cell>
          <cell r="K7878" t="str">
            <v>NA</v>
          </cell>
          <cell r="W7878">
            <v>44260</v>
          </cell>
          <cell r="Z7878">
            <v>0</v>
          </cell>
        </row>
        <row r="7879">
          <cell r="E7879" t="str">
            <v>SONARDHI</v>
          </cell>
          <cell r="G7879">
            <v>8106167121</v>
          </cell>
          <cell r="K7879" t="str">
            <v>BRHD161312</v>
          </cell>
          <cell r="W7879">
            <v>44259</v>
          </cell>
          <cell r="Z7879">
            <v>1058</v>
          </cell>
        </row>
        <row r="7880">
          <cell r="E7880" t="str">
            <v>KANKANI</v>
          </cell>
          <cell r="G7880">
            <v>8106167121</v>
          </cell>
          <cell r="K7880" t="str">
            <v>BRBD160892</v>
          </cell>
          <cell r="W7880">
            <v>44259</v>
          </cell>
          <cell r="Z7880">
            <v>4808</v>
          </cell>
        </row>
        <row r="7881">
          <cell r="E7881" t="str">
            <v>205, HARE RAM APARTMENT, KANKE ROAD OPP. HOLIDAY HOME, RANCHI</v>
          </cell>
          <cell r="G7881">
            <v>9234951903</v>
          </cell>
          <cell r="K7881" t="str">
            <v>BSID200615</v>
          </cell>
          <cell r="W7881">
            <v>44259</v>
          </cell>
          <cell r="Z7881">
            <v>1599</v>
          </cell>
        </row>
        <row r="7882">
          <cell r="E7882" t="str">
            <v>MANDU, RAMGARH
JAISWAL COLONY, THANA CHOW,, RAMGARH CANTT. DIST. RAMGARH, JHARKHAND
825316
MANDU</v>
          </cell>
          <cell r="G7882">
            <v>6205951815</v>
          </cell>
          <cell r="K7882" t="str">
            <v>BSGS043527</v>
          </cell>
          <cell r="W7882">
            <v>44259</v>
          </cell>
          <cell r="Z7882">
            <v>7497</v>
          </cell>
        </row>
        <row r="7883">
          <cell r="E7883" t="str">
            <v>SONARDHI</v>
          </cell>
          <cell r="G7883">
            <v>8106167121</v>
          </cell>
          <cell r="K7883" t="str">
            <v>BRHD161312</v>
          </cell>
          <cell r="W7883">
            <v>44259</v>
          </cell>
          <cell r="Z7883">
            <v>1058</v>
          </cell>
        </row>
        <row r="7884">
          <cell r="E7884" t="str">
            <v>PALKOT ROAD, GUMLA</v>
          </cell>
          <cell r="G7884">
            <v>9771502626</v>
          </cell>
          <cell r="K7884" t="str">
            <v>CTIE211496</v>
          </cell>
          <cell r="W7884">
            <v>44258</v>
          </cell>
          <cell r="Z7884">
            <v>0</v>
          </cell>
        </row>
        <row r="7885">
          <cell r="E7885" t="str">
            <v>RAMPUR, RANCHI</v>
          </cell>
          <cell r="G7885">
            <v>8698019221</v>
          </cell>
          <cell r="K7885" t="str">
            <v>BRCS033785</v>
          </cell>
          <cell r="W7885">
            <v>44258</v>
          </cell>
          <cell r="Z7885">
            <v>5558</v>
          </cell>
        </row>
        <row r="7886">
          <cell r="E7886" t="str">
            <v>TUPUDANA INDUSTRIAL AREA, RANCHI
PLOT NO. - 45 &amp; 46, TUPUDAN AINDUSTRIAL AREA, TUPUDANA, HATIA, RANCHI
834003
TIPUDANA INDUSTRIAL AREA</v>
          </cell>
          <cell r="G7886">
            <v>8092355914</v>
          </cell>
          <cell r="K7886" t="str">
            <v>BQBS033819</v>
          </cell>
          <cell r="W7886">
            <v>44258</v>
          </cell>
          <cell r="Z7886">
            <v>18170</v>
          </cell>
        </row>
        <row r="7887">
          <cell r="E7887" t="str">
            <v>DHANBAD</v>
          </cell>
          <cell r="G7887">
            <v>9546535031</v>
          </cell>
          <cell r="K7887" t="str">
            <v>BRAD160803</v>
          </cell>
          <cell r="W7887">
            <v>44258</v>
          </cell>
          <cell r="Z7887">
            <v>3966</v>
          </cell>
        </row>
        <row r="7888">
          <cell r="E7888" t="str">
            <v>TIRUDIH , POST GHATDULMI, KANDRA ROAD, CHOWKA
832401
TIRUDIH , POST GHATDULMI, CHOWKA, KANDRA ROAD, SAR</v>
          </cell>
          <cell r="G7888">
            <v>7016701990</v>
          </cell>
          <cell r="K7888" t="str">
            <v>BMFS040502</v>
          </cell>
          <cell r="W7888">
            <v>44258</v>
          </cell>
          <cell r="Z7888">
            <v>7994</v>
          </cell>
        </row>
        <row r="7889">
          <cell r="E7889" t="str">
            <v>JAMSHEDPUR</v>
          </cell>
          <cell r="G7889">
            <v>9431525317</v>
          </cell>
          <cell r="K7889" t="str">
            <v>BRCD161002</v>
          </cell>
          <cell r="W7889">
            <v>44258</v>
          </cell>
          <cell r="Z7889">
            <v>1677</v>
          </cell>
        </row>
        <row r="7890">
          <cell r="E7890" t="str">
            <v>BALIDIH INDUSTRIAL AREA,BOKARO
PLOT NO. - A/2 (P) INDUSTRIAL AREA, BALIDIH BOKARO STEEL CITY - 14, BOKARO
827014
BOKARO INDUSTRIAL ESTATE</v>
          </cell>
          <cell r="G7890">
            <v>7992338710</v>
          </cell>
          <cell r="K7890" t="str">
            <v>BSJS035946</v>
          </cell>
          <cell r="W7890">
            <v>44258</v>
          </cell>
          <cell r="Z7890">
            <v>3714</v>
          </cell>
        </row>
        <row r="7891">
          <cell r="E7891" t="str">
            <v>NAMKUM INDUSTRIAL AREA,RANCHI
834010</v>
          </cell>
          <cell r="G7891">
            <v>9386408111</v>
          </cell>
          <cell r="K7891" t="str">
            <v>GOCC370403</v>
          </cell>
          <cell r="W7891">
            <v>44257</v>
          </cell>
          <cell r="Z7891">
            <v>0</v>
          </cell>
        </row>
        <row r="7892">
          <cell r="E7892" t="str">
            <v>LATEHAR JHARKHAND
834002</v>
          </cell>
          <cell r="G7892">
            <v>8709810708</v>
          </cell>
          <cell r="K7892" t="str">
            <v>BUJC370090</v>
          </cell>
          <cell r="W7892">
            <v>44257</v>
          </cell>
          <cell r="Z7892">
            <v>1</v>
          </cell>
        </row>
        <row r="7893">
          <cell r="E7893" t="str">
            <v>PALAMU,JHARKHAND
822126
PALAMU</v>
          </cell>
          <cell r="G7893">
            <v>0</v>
          </cell>
          <cell r="K7893" t="str">
            <v>GPGC370758</v>
          </cell>
          <cell r="W7893">
            <v>44257</v>
          </cell>
          <cell r="Z7893">
            <v>11645</v>
          </cell>
        </row>
        <row r="7894">
          <cell r="E7894" t="str">
            <v>AT: SENEGARHA, P.O-RABODH, P.S-GIDDI,(RAMGARH),, DISTT. HAZARIBAGH,JHARKHAND-825330
829108
AT: SENEGARHA, P.O-RABODH, P.S-GIDDI,(RAMGARH),</v>
          </cell>
          <cell r="G7894">
            <v>9006877583</v>
          </cell>
          <cell r="K7894" t="str">
            <v>BRAS033261</v>
          </cell>
          <cell r="W7894">
            <v>44257</v>
          </cell>
          <cell r="Z7894">
            <v>9494</v>
          </cell>
        </row>
        <row r="7895">
          <cell r="E7895" t="str">
            <v>HATIA PATHAR ZILA SCHOOL ROAD DUMKA JHARKHAND
834002</v>
          </cell>
          <cell r="G7895">
            <v>9304236649</v>
          </cell>
          <cell r="K7895" t="str">
            <v>BTEC378536</v>
          </cell>
          <cell r="W7895">
            <v>44257</v>
          </cell>
          <cell r="Z7895">
            <v>0</v>
          </cell>
        </row>
        <row r="7896">
          <cell r="E7896" t="str">
            <v>RAMNAGAR , HAZARIBAGH,JHARKHAND
825302</v>
          </cell>
          <cell r="G7896">
            <v>9113183803</v>
          </cell>
          <cell r="K7896" t="str">
            <v>BQAC373617</v>
          </cell>
          <cell r="W7896">
            <v>44257</v>
          </cell>
          <cell r="Z7896">
            <v>4813</v>
          </cell>
        </row>
        <row r="7897">
          <cell r="E7897" t="str">
            <v>DHANBAD</v>
          </cell>
          <cell r="G7897">
            <v>9550053031</v>
          </cell>
          <cell r="K7897" t="str">
            <v>BTDD162183</v>
          </cell>
          <cell r="W7897">
            <v>44257</v>
          </cell>
          <cell r="Z7897">
            <v>1664</v>
          </cell>
        </row>
        <row r="7898">
          <cell r="E7898" t="str">
            <v>DHANBAD</v>
          </cell>
          <cell r="G7898">
            <v>9550053031</v>
          </cell>
          <cell r="K7898" t="str">
            <v>BTDD162186</v>
          </cell>
          <cell r="W7898">
            <v>44257</v>
          </cell>
          <cell r="Z7898">
            <v>1379</v>
          </cell>
        </row>
        <row r="7899">
          <cell r="E7899" t="str">
            <v>HAZARIBAGH,JHARKHAND
825301
HAZARIBAGH</v>
          </cell>
          <cell r="G7899">
            <v>9431141006</v>
          </cell>
          <cell r="K7899" t="str">
            <v>BMGC370521</v>
          </cell>
          <cell r="W7899">
            <v>44256</v>
          </cell>
          <cell r="Z7899">
            <v>0</v>
          </cell>
        </row>
        <row r="7900">
          <cell r="E7900" t="str">
            <v>VILL - BARIDARI, BOKARO</v>
          </cell>
          <cell r="G7900">
            <v>9234957903</v>
          </cell>
          <cell r="K7900" t="str">
            <v>BSCD161704</v>
          </cell>
          <cell r="W7900">
            <v>44256</v>
          </cell>
          <cell r="Z7900">
            <v>0</v>
          </cell>
        </row>
        <row r="7901">
          <cell r="E7901" t="str">
            <v>EANA COLLIEARY, JHARIYA</v>
          </cell>
          <cell r="G7901">
            <v>7672025601</v>
          </cell>
          <cell r="K7901" t="str">
            <v>BRID161336</v>
          </cell>
          <cell r="W7901">
            <v>44256</v>
          </cell>
          <cell r="Z7901">
            <v>2155</v>
          </cell>
        </row>
        <row r="7902">
          <cell r="E7902" t="str">
            <v>SHEETLA PRASAD SINGH,, MISHRA PADA, NEAR DURGA MANDIR,, JHARIA, DHANBAD - 828 111, JHARKHAND.</v>
          </cell>
          <cell r="G7902">
            <v>7644045555</v>
          </cell>
          <cell r="K7902" t="str">
            <v>BTCD162149</v>
          </cell>
          <cell r="W7902">
            <v>44256</v>
          </cell>
          <cell r="Z7902">
            <v>2004</v>
          </cell>
        </row>
        <row r="7903">
          <cell r="E7903" t="str">
            <v>FOREST COLONY, SENETRY ROAD,, NEAR RAHUL MARVAL, HAZARIBAGH
825302</v>
          </cell>
          <cell r="G7903">
            <v>9934366789</v>
          </cell>
          <cell r="K7903" t="str">
            <v>BTHC379544</v>
          </cell>
          <cell r="W7903">
            <v>44254</v>
          </cell>
          <cell r="Z7903">
            <v>1</v>
          </cell>
        </row>
        <row r="7904">
          <cell r="E7904" t="str">
            <v>BANDHIYA RAOD, NAGRI RANCHI, MOB.8709325266
834006
BANDHIYA ROAD, NAGARI RANCHI</v>
          </cell>
          <cell r="G7904">
            <v>9110033639</v>
          </cell>
          <cell r="K7904" t="str">
            <v>BLFS040558</v>
          </cell>
          <cell r="W7904">
            <v>44254</v>
          </cell>
          <cell r="Z7904">
            <v>8947</v>
          </cell>
        </row>
        <row r="7905">
          <cell r="E7905" t="str">
            <v>GARHWA JHARKHAND</v>
          </cell>
          <cell r="G7905">
            <v>7909158650</v>
          </cell>
          <cell r="K7905" t="str">
            <v>BPHD200246</v>
          </cell>
          <cell r="W7905">
            <v>44253</v>
          </cell>
          <cell r="Z7905">
            <v>5151</v>
          </cell>
        </row>
        <row r="7906">
          <cell r="E7906" t="str">
            <v>CHAS BOKARO</v>
          </cell>
          <cell r="G7906">
            <v>9430375575</v>
          </cell>
          <cell r="K7906" t="str">
            <v>BQKD160076</v>
          </cell>
          <cell r="W7906">
            <v>44253</v>
          </cell>
          <cell r="Z7906">
            <v>1600</v>
          </cell>
        </row>
        <row r="7907">
          <cell r="E7907" t="str">
            <v>GROUND AND 1 ST FLOOR, BESIDE DAINIK BHASKAR, GOVINDPUR ROAD, DIST :- DHANBAD
GROUND AND 1 ST FLOOR, BESIDE DAINIK BHASKAR, GOVINDPUR ROAD, DIST :- DHANBAD
828109</v>
          </cell>
          <cell r="G7907">
            <v>9955178750</v>
          </cell>
          <cell r="K7907" t="str">
            <v>BRES034488</v>
          </cell>
          <cell r="W7907">
            <v>44253</v>
          </cell>
          <cell r="Z7907">
            <v>9196</v>
          </cell>
        </row>
        <row r="7908">
          <cell r="E7908" t="str">
            <v>KOKAR INDUSTRIAL AREA,,RANCHI
834002
KOKAR INDUSTRIAL AREA RANCHI</v>
          </cell>
          <cell r="G7908">
            <v>9955178750</v>
          </cell>
          <cell r="K7908" t="str">
            <v>BKHET70130</v>
          </cell>
          <cell r="W7908">
            <v>44253</v>
          </cell>
          <cell r="Z7908">
            <v>0</v>
          </cell>
        </row>
        <row r="7909">
          <cell r="E7909" t="str">
            <v>BURKHUNDA RAMGARH
829135</v>
          </cell>
          <cell r="G7909">
            <v>7070090067</v>
          </cell>
          <cell r="K7909" t="str">
            <v>BTFC378939</v>
          </cell>
          <cell r="W7909">
            <v>44253</v>
          </cell>
          <cell r="Z7909">
            <v>0</v>
          </cell>
        </row>
        <row r="7910">
          <cell r="E7910" t="str">
            <v>SAHIBGANJ</v>
          </cell>
          <cell r="G7910">
            <v>9936811168</v>
          </cell>
          <cell r="K7910" t="str">
            <v>BSID161973</v>
          </cell>
          <cell r="W7910">
            <v>44253</v>
          </cell>
          <cell r="Z7910">
            <v>630</v>
          </cell>
        </row>
        <row r="7911">
          <cell r="E7911" t="str">
            <v>CHAS BOKARO</v>
          </cell>
          <cell r="G7911">
            <v>9135780550</v>
          </cell>
          <cell r="K7911" t="str">
            <v>BPJD200007</v>
          </cell>
          <cell r="W7911">
            <v>44252</v>
          </cell>
          <cell r="Z7911">
            <v>1008</v>
          </cell>
        </row>
        <row r="7912">
          <cell r="E7912" t="str">
            <v>KOKAR INDUSTRIAL AREA, RANCHI
834002</v>
          </cell>
          <cell r="G7912">
            <v>7633885415</v>
          </cell>
          <cell r="K7912" t="str">
            <v>BRJS040951</v>
          </cell>
          <cell r="W7912">
            <v>44252</v>
          </cell>
          <cell r="Z7912">
            <v>15228</v>
          </cell>
        </row>
        <row r="7913">
          <cell r="E7913" t="str">
            <v>LATEHAR JHARKHAND
834002</v>
          </cell>
          <cell r="G7913">
            <v>8709810708</v>
          </cell>
          <cell r="K7913" t="str">
            <v>BUJC370090</v>
          </cell>
          <cell r="W7913">
            <v>44252</v>
          </cell>
          <cell r="Z7913">
            <v>0</v>
          </cell>
        </row>
        <row r="7914">
          <cell r="E7914" t="str">
            <v>FOREST COLONY, SENETRY ROAD,, NEAR RAHUL MARVAL, HAZARIBAGH
825302</v>
          </cell>
          <cell r="G7914">
            <v>9934366789</v>
          </cell>
          <cell r="K7914" t="str">
            <v>BTHC379544</v>
          </cell>
          <cell r="W7914">
            <v>44252</v>
          </cell>
          <cell r="Z7914">
            <v>0</v>
          </cell>
        </row>
        <row r="7915">
          <cell r="E7915" t="str">
            <v>HAZARIBAGH
RANCHI JHARKHAND 834002
INDIA</v>
          </cell>
          <cell r="G7915" t="str">
            <v>7309672604 / 7361044447/9835535277</v>
          </cell>
          <cell r="K7915" t="str">
            <v>BKAS030685</v>
          </cell>
          <cell r="W7915">
            <v>44252</v>
          </cell>
          <cell r="Z7915">
            <v>31720</v>
          </cell>
        </row>
        <row r="7916">
          <cell r="E7916" t="str">
            <v>SIMARIA, BEGUSARAI</v>
          </cell>
          <cell r="G7916">
            <v>6209571746</v>
          </cell>
          <cell r="K7916" t="str">
            <v>BSCD120656</v>
          </cell>
          <cell r="W7916">
            <v>44252</v>
          </cell>
          <cell r="Z7916">
            <v>592</v>
          </cell>
        </row>
        <row r="7917">
          <cell r="E7917" t="str">
            <v>URMILA TOWER, ROOM NO. 805, DHANBAD</v>
          </cell>
          <cell r="G7917">
            <v>9234669513</v>
          </cell>
          <cell r="K7917" t="str">
            <v>BTKD162074</v>
          </cell>
          <cell r="W7917">
            <v>44252</v>
          </cell>
          <cell r="Z7917">
            <v>2123</v>
          </cell>
        </row>
        <row r="7918">
          <cell r="E7918" t="str">
            <v>KATRAS, DHANBAD</v>
          </cell>
          <cell r="G7918">
            <v>9798360305</v>
          </cell>
          <cell r="K7918" t="str">
            <v>BSKD161477</v>
          </cell>
          <cell r="W7918">
            <v>44252</v>
          </cell>
          <cell r="Z7918">
            <v>3667</v>
          </cell>
        </row>
        <row r="7919">
          <cell r="E7919" t="str">
            <v>JAL MAIDAN, JAMSHEDPUR</v>
          </cell>
          <cell r="G7919">
            <v>8368922790</v>
          </cell>
          <cell r="K7919" t="str">
            <v>BRCD161002</v>
          </cell>
          <cell r="W7919">
            <v>44252</v>
          </cell>
          <cell r="Z7919">
            <v>1632</v>
          </cell>
        </row>
        <row r="7920">
          <cell r="E7920" t="str">
            <v>KUSUNDA DHANBAD</v>
          </cell>
          <cell r="G7920">
            <v>8210106692</v>
          </cell>
          <cell r="K7920" t="str">
            <v>BRDD161036</v>
          </cell>
          <cell r="W7920">
            <v>44251</v>
          </cell>
          <cell r="Z7920">
            <v>361</v>
          </cell>
        </row>
        <row r="7921">
          <cell r="E7921" t="str">
            <v>KOKAR INDUSTRIAL AREA,,RANCHI
834002
KOKAR INDUSTRIAL AREA RANCHI</v>
          </cell>
          <cell r="G7921">
            <v>9263186366</v>
          </cell>
          <cell r="K7921" t="str">
            <v>GNDC370057</v>
          </cell>
          <cell r="W7921">
            <v>44251</v>
          </cell>
          <cell r="Z7921">
            <v>0</v>
          </cell>
        </row>
        <row r="7922">
          <cell r="E7922" t="str">
            <v>KOKAR INDUSTRIAL AREA,,RANCHI
834002
KOKAR INDUSTRIAL AREA RANCHI</v>
          </cell>
          <cell r="G7922">
            <v>9955178750</v>
          </cell>
          <cell r="K7922" t="str">
            <v>BKHET70130</v>
          </cell>
          <cell r="W7922">
            <v>44251</v>
          </cell>
          <cell r="Z7922">
            <v>0</v>
          </cell>
        </row>
        <row r="7923">
          <cell r="E7923" t="str">
            <v>C/O RAJ KUMAR BHALA, DIWAN KUNJLAL LOHIA CHARITABLE TRUST, EAST MARKET ROAD, UPPER BAZAR,, RANCHI
834001</v>
          </cell>
          <cell r="G7923">
            <v>8235005333</v>
          </cell>
          <cell r="K7923" t="str">
            <v>BMDS031033</v>
          </cell>
          <cell r="W7923">
            <v>44251</v>
          </cell>
          <cell r="Z7923">
            <v>15076</v>
          </cell>
        </row>
        <row r="7924">
          <cell r="E7924" t="str">
            <v>C/O PALANIAPPAN CHANDRAN, KATTUKOTTAL, PAITHUR, P.O- ATTUR TK,SALEM, TAMILNADU</v>
          </cell>
          <cell r="G7924">
            <v>7903828920</v>
          </cell>
          <cell r="K7924" t="str">
            <v>BSAD230391</v>
          </cell>
          <cell r="W7924">
            <v>44251</v>
          </cell>
          <cell r="Z7924">
            <v>2051</v>
          </cell>
        </row>
        <row r="7925">
          <cell r="E7925" t="str">
            <v>NEAR P.N BANK MAIN ROAD,, RAMGARH CANTT-829122, DIST. RAMGARH
829122
BUDHAKHOP, AMBRELA, KARMA,</v>
          </cell>
          <cell r="G7925">
            <v>9437090314</v>
          </cell>
          <cell r="K7925" t="str">
            <v>BSHS038806</v>
          </cell>
          <cell r="W7925">
            <v>44250</v>
          </cell>
          <cell r="Z7925">
            <v>4522</v>
          </cell>
        </row>
        <row r="7926">
          <cell r="E7926" t="str">
            <v>SHEETLA PRASAD SINGH,, MISHRA PADA, NEAR DURGA MANDIR,, JHARIA, DHANBAD - 828 111, JHARKHAND.</v>
          </cell>
          <cell r="G7926">
            <v>7644045555</v>
          </cell>
          <cell r="K7926" t="str">
            <v>BTKD162112</v>
          </cell>
          <cell r="W7926">
            <v>44250</v>
          </cell>
          <cell r="Z7926">
            <v>2511</v>
          </cell>
        </row>
        <row r="7927">
          <cell r="E7927" t="str">
            <v>BASTAWLA DHANBAD</v>
          </cell>
          <cell r="G7927">
            <v>9550053031</v>
          </cell>
          <cell r="K7927" t="str">
            <v>BTJD162046</v>
          </cell>
          <cell r="W7927">
            <v>44250</v>
          </cell>
          <cell r="Z7927">
            <v>1472</v>
          </cell>
        </row>
        <row r="7928">
          <cell r="E7928" t="str">
            <v>C/O RAJ KUMAR BHALA, DIWAN KUNJLAL LOHIA CHARITABLE TRUST, EAST MARKET ROAD, UPPER BAZAR,, RANCHI
834001</v>
          </cell>
          <cell r="G7928">
            <v>8235005333</v>
          </cell>
          <cell r="K7928" t="str">
            <v>BMDS031033</v>
          </cell>
          <cell r="W7928">
            <v>44249</v>
          </cell>
          <cell r="Z7928">
            <v>15044</v>
          </cell>
        </row>
        <row r="7929">
          <cell r="E7929" t="str">
            <v>DHANBAD, CONT PERSON :MR. IKTEKHAR AHMAD, PH.NO :9431316718</v>
          </cell>
          <cell r="G7929">
            <v>8210567144</v>
          </cell>
          <cell r="K7929" t="str">
            <v>BSKD161462</v>
          </cell>
          <cell r="W7929">
            <v>44249</v>
          </cell>
          <cell r="Z7929">
            <v>1529</v>
          </cell>
        </row>
        <row r="7930">
          <cell r="E7930" t="str">
            <v>NEAR P.N BANK MAIN ROAD,, RAMGARH CANTT-829122, DIST. RAMGARH
829122
BUDHAKHOP, AMBRELA, KARMA,</v>
          </cell>
          <cell r="G7930">
            <v>9437090314</v>
          </cell>
          <cell r="K7930" t="str">
            <v>BSHS038806</v>
          </cell>
          <cell r="W7930">
            <v>44249</v>
          </cell>
          <cell r="Z7930">
            <v>5499</v>
          </cell>
        </row>
        <row r="7931">
          <cell r="E7931" t="str">
            <v>DUMKA</v>
          </cell>
          <cell r="G7931">
            <v>9304762882</v>
          </cell>
          <cell r="K7931" t="str">
            <v>BRAD160777</v>
          </cell>
          <cell r="W7931">
            <v>44249</v>
          </cell>
          <cell r="Z7931">
            <v>5301</v>
          </cell>
        </row>
        <row r="7932">
          <cell r="E7932" t="str">
            <v>NAGRI,RANCHI
835202
RANCHI</v>
          </cell>
          <cell r="G7932">
            <v>7004248429</v>
          </cell>
          <cell r="K7932" t="str">
            <v>BRIS035698</v>
          </cell>
          <cell r="W7932">
            <v>44249</v>
          </cell>
          <cell r="Z7932">
            <v>13467</v>
          </cell>
        </row>
        <row r="7933">
          <cell r="E7933" t="str">
            <v>NAGARI
 835303</v>
          </cell>
          <cell r="G7933">
            <v>9264443241</v>
          </cell>
          <cell r="K7933" t="str">
            <v>BREC373538</v>
          </cell>
          <cell r="W7933">
            <v>44248</v>
          </cell>
          <cell r="Z7933">
            <v>6606</v>
          </cell>
        </row>
        <row r="7934">
          <cell r="E7934" t="str">
            <v>NAGRI,RANCHI
835202
RANCHI</v>
          </cell>
          <cell r="G7934">
            <v>8051139257</v>
          </cell>
          <cell r="K7934" t="str">
            <v>BMJS040004</v>
          </cell>
          <cell r="W7934">
            <v>44248</v>
          </cell>
          <cell r="Z7934">
            <v>13876</v>
          </cell>
        </row>
        <row r="7935">
          <cell r="E7935" t="str">
            <v>C/O RAJ KUMAR BHALA, DIWAN KUNJLAL LOHIA CHARITABLE TRUST, EAST MARKET ROAD, UPPER BAZAR,, RANCHI
834001</v>
          </cell>
          <cell r="G7935">
            <v>9234613522</v>
          </cell>
          <cell r="K7935" t="str">
            <v>BMDS031033</v>
          </cell>
          <cell r="W7935">
            <v>44247</v>
          </cell>
          <cell r="Z7935">
            <v>15023</v>
          </cell>
        </row>
        <row r="7936">
          <cell r="E7936" t="str">
            <v>CHANDMARI, JORAPHATAK,, DHANBAD</v>
          </cell>
          <cell r="G7936">
            <v>9585918025</v>
          </cell>
          <cell r="K7936" t="str">
            <v>BRCD160967</v>
          </cell>
          <cell r="W7936">
            <v>44247</v>
          </cell>
          <cell r="Z7936">
            <v>0</v>
          </cell>
        </row>
        <row r="7937">
          <cell r="E7937" t="str">
            <v>TIRUDIH , POST GHATDULMI, KANDRA ROAD, CHOWKA
832401
TIRUDIH , POST GHATDULMI, CHOWKA, KANDRA ROAD, SAR</v>
          </cell>
          <cell r="G7937">
            <v>7016701990</v>
          </cell>
          <cell r="K7937" t="str">
            <v>BMFS040502</v>
          </cell>
          <cell r="W7937">
            <v>44246</v>
          </cell>
          <cell r="Z7937">
            <v>7993</v>
          </cell>
        </row>
        <row r="7938">
          <cell r="E7938" t="str">
            <v>KOKAR INDUSTRIAL AREA, RANCHI
834002</v>
          </cell>
          <cell r="G7938">
            <v>7633885415</v>
          </cell>
          <cell r="K7938" t="str">
            <v>BRJS040951</v>
          </cell>
          <cell r="W7938">
            <v>44246</v>
          </cell>
          <cell r="Z7938">
            <v>15114</v>
          </cell>
        </row>
        <row r="7939">
          <cell r="E7939" t="str">
            <v>AT: SENEGARHA, P.O-RABODH, P.S-GIDDI,(RAMGARH),, DISTT. HAZARIBAGH,JHARKHAND-825330
829108
AT: SENEGARHA, P.O-RABODH, P.S-GIDDI,(RAMGARH),</v>
          </cell>
          <cell r="G7939">
            <v>9065945403</v>
          </cell>
          <cell r="K7939" t="str">
            <v>BQES030978</v>
          </cell>
          <cell r="W7939">
            <v>44245</v>
          </cell>
          <cell r="Z7939">
            <v>13987</v>
          </cell>
        </row>
        <row r="7940">
          <cell r="E7940" t="str">
            <v>RAVULA SHYAM SUNDER REDDY, HOUSE NO. 3-5-196/1, ROAD NO. 5M, KRISHNANAGAR COLONY, MOULALI, HYDRABAD</v>
          </cell>
          <cell r="G7940">
            <v>7751812111</v>
          </cell>
          <cell r="K7940" t="str">
            <v>BTCD162162</v>
          </cell>
          <cell r="W7940">
            <v>44245</v>
          </cell>
          <cell r="Z7940">
            <v>504</v>
          </cell>
        </row>
        <row r="7941">
          <cell r="E7941" t="str">
            <v>GAYA BIHAR</v>
          </cell>
          <cell r="G7941">
            <v>8789508241</v>
          </cell>
          <cell r="K7941" t="str">
            <v>BSAD161563</v>
          </cell>
          <cell r="W7941">
            <v>44245</v>
          </cell>
          <cell r="Z7941">
            <v>1195</v>
          </cell>
        </row>
        <row r="7942">
          <cell r="E7942" t="str">
            <v>OPP. PUNJAB NATIONAL BANK,, BUKRU, RANCHI</v>
          </cell>
          <cell r="G7942">
            <v>7091772999</v>
          </cell>
          <cell r="K7942" t="str">
            <v>BSGD161854</v>
          </cell>
          <cell r="W7942">
            <v>44244</v>
          </cell>
          <cell r="Z7942">
            <v>1224</v>
          </cell>
        </row>
        <row r="7943">
          <cell r="E7943" t="str">
            <v>MORANGI, HAZARIBAGH
825302</v>
          </cell>
          <cell r="G7943">
            <v>7488362426</v>
          </cell>
          <cell r="K7943" t="str">
            <v>BLJS030086</v>
          </cell>
          <cell r="W7943">
            <v>44244</v>
          </cell>
          <cell r="Z7943">
            <v>4840</v>
          </cell>
        </row>
        <row r="7944">
          <cell r="E7944" t="str">
            <v>C/O PALANIAPPAN CHANDRAN, KATTUKOTTAL, PAITHUR, P.O- ATTUR TK,SALEM, TAMILNADU</v>
          </cell>
          <cell r="G7944">
            <v>7903828920</v>
          </cell>
          <cell r="K7944" t="str">
            <v>BSAD230391</v>
          </cell>
          <cell r="W7944">
            <v>44243</v>
          </cell>
          <cell r="Z7944">
            <v>2012</v>
          </cell>
        </row>
        <row r="7945">
          <cell r="E7945" t="str">
            <v>NAGARI,</v>
          </cell>
          <cell r="G7945">
            <v>9204493506</v>
          </cell>
          <cell r="K7945" t="str">
            <v>BLGS040582</v>
          </cell>
          <cell r="W7945">
            <v>44242</v>
          </cell>
          <cell r="Z7945">
            <v>26881</v>
          </cell>
        </row>
        <row r="7946">
          <cell r="E7946" t="str">
            <v>MANDU, RAMGARH
JAISWAL COLONY, THANA CHOW,, RAMGARH CANTT. DIST. RAMGARH, JHARKHAND
825316
MANDU</v>
          </cell>
          <cell r="G7946">
            <v>8797891051</v>
          </cell>
          <cell r="K7946" t="str">
            <v>BQKS040079</v>
          </cell>
          <cell r="W7946">
            <v>44242</v>
          </cell>
          <cell r="Z7946">
            <v>20299</v>
          </cell>
        </row>
        <row r="7947">
          <cell r="E7947" t="str">
            <v>SIMARIYA ROAD, CHATRA
825401</v>
          </cell>
          <cell r="G7947">
            <v>7779922031</v>
          </cell>
          <cell r="K7947" t="str">
            <v>BSFC376341</v>
          </cell>
          <cell r="W7947">
            <v>44242</v>
          </cell>
          <cell r="Z7947">
            <v>0</v>
          </cell>
        </row>
        <row r="7948">
          <cell r="E7948" t="str">
            <v>TIKRATOLI,SAPAROM
NEAR LALGUTWA OVERBRIDGE, TIKRATOLI, SAPAROM,, NAGRI, RANCHI
835303</v>
          </cell>
          <cell r="G7948">
            <v>9608086621</v>
          </cell>
          <cell r="K7948" t="str">
            <v>BQCS040170</v>
          </cell>
          <cell r="W7948">
            <v>44241</v>
          </cell>
          <cell r="Z7948">
            <v>12856</v>
          </cell>
        </row>
        <row r="7949">
          <cell r="E7949" t="str">
            <v>TIKRATOLI,SAPAROM
NEAR LALGUTWA OVERBRIDGE, TIKRATOLI, SAPAROM,, NAGRI, RANCHI
835303</v>
          </cell>
          <cell r="G7949">
            <v>7004423828</v>
          </cell>
          <cell r="K7949" t="str">
            <v>BKJS040077</v>
          </cell>
          <cell r="W7949">
            <v>44241</v>
          </cell>
          <cell r="Z7949">
            <v>0</v>
          </cell>
        </row>
        <row r="7950">
          <cell r="E7950" t="str">
            <v>ASHOK NAGAR, RANCHI</v>
          </cell>
          <cell r="G7950">
            <v>9334701321</v>
          </cell>
          <cell r="K7950" t="str">
            <v>BRGD230256</v>
          </cell>
          <cell r="W7950">
            <v>44241</v>
          </cell>
          <cell r="Z7950">
            <v>1925</v>
          </cell>
        </row>
        <row r="7951">
          <cell r="E7951" t="str">
            <v>DHANBAD, CONT PERSON :MR. IKTEKHAR AHMAD, PH.NO :9431316718</v>
          </cell>
          <cell r="G7951">
            <v>8210567144</v>
          </cell>
          <cell r="K7951" t="str">
            <v>BSKD161462</v>
          </cell>
          <cell r="W7951">
            <v>44240</v>
          </cell>
          <cell r="Z7951">
            <v>1504</v>
          </cell>
        </row>
        <row r="7952">
          <cell r="E7952" t="str">
            <v>SHEETLA PRASAD SINGH,, MISHRA PADA, NEAR DURGA MANDIR,, JHARIA, DHANBAD - 828 111, JHARKHAND.</v>
          </cell>
          <cell r="G7952">
            <v>8106167121</v>
          </cell>
          <cell r="K7952" t="str">
            <v>BTDD162169</v>
          </cell>
          <cell r="W7952">
            <v>44240</v>
          </cell>
          <cell r="Z7952">
            <v>75</v>
          </cell>
        </row>
        <row r="7953">
          <cell r="E7953" t="str">
            <v>GROUND FLOOR, 8H AND 81, NATION PRINTERS, NAMKUM INDUSTRIAL AREA,, LOWADIH, RANCHI
GROUND FLOOR, 8H AND 81, NATION PRINTERS, NAMKUM INDUSTRIAL AREA,, LOWADIH, RANCHI
834010</v>
          </cell>
          <cell r="G7953">
            <v>9386895542</v>
          </cell>
          <cell r="K7953" t="str">
            <v>BRCC372871</v>
          </cell>
          <cell r="W7953">
            <v>44240</v>
          </cell>
          <cell r="Z7953">
            <v>0</v>
          </cell>
        </row>
        <row r="7954">
          <cell r="E7954" t="str">
            <v>ASHOK NAGAR, RANCHI</v>
          </cell>
          <cell r="G7954">
            <v>9334701321</v>
          </cell>
          <cell r="K7954" t="str">
            <v>BQKD200047</v>
          </cell>
          <cell r="W7954">
            <v>44240</v>
          </cell>
          <cell r="Z7954">
            <v>1675</v>
          </cell>
        </row>
        <row r="7955">
          <cell r="E7955" t="str">
            <v>ASHOK NAGAR, RANCHI</v>
          </cell>
          <cell r="G7955">
            <v>9334701321</v>
          </cell>
          <cell r="K7955" t="str">
            <v>BQKD200048</v>
          </cell>
          <cell r="W7955">
            <v>44240</v>
          </cell>
          <cell r="Z7955">
            <v>1876</v>
          </cell>
        </row>
        <row r="7956">
          <cell r="E7956" t="str">
            <v>ASHOK NAGAR, RANCHI</v>
          </cell>
          <cell r="G7956">
            <v>9471356821</v>
          </cell>
          <cell r="K7956" t="str">
            <v>BPLD200068</v>
          </cell>
          <cell r="W7956">
            <v>44240</v>
          </cell>
          <cell r="Z7956">
            <v>3232</v>
          </cell>
        </row>
        <row r="7957">
          <cell r="E7957" t="str">
            <v>BASTAWLA DHANBAD</v>
          </cell>
          <cell r="G7957">
            <v>9550053031</v>
          </cell>
          <cell r="K7957" t="str">
            <v>BTJD162046</v>
          </cell>
          <cell r="W7957">
            <v>44239</v>
          </cell>
          <cell r="Z7957">
            <v>1349</v>
          </cell>
        </row>
        <row r="7958">
          <cell r="E7958" t="str">
            <v>REHLA,GARWA,JHARKHAND
822124
RANCHI</v>
          </cell>
          <cell r="G7958">
            <v>9304009671</v>
          </cell>
          <cell r="K7958" t="str">
            <v>BMFS031346</v>
          </cell>
          <cell r="W7958">
            <v>44239</v>
          </cell>
          <cell r="Z7958">
            <v>17090</v>
          </cell>
        </row>
        <row r="7959">
          <cell r="E7959" t="str">
            <v>DIV-5, RANCHI</v>
          </cell>
          <cell r="G7959">
            <v>9955231971</v>
          </cell>
          <cell r="K7959" t="str">
            <v>BLBD100235</v>
          </cell>
          <cell r="W7959">
            <v>44239</v>
          </cell>
          <cell r="Z7959">
            <v>1419</v>
          </cell>
        </row>
        <row r="7960">
          <cell r="E7960" t="str">
            <v>DEMOTAR, HAZARIBAGH</v>
          </cell>
          <cell r="G7960">
            <v>9431141152</v>
          </cell>
          <cell r="K7960" t="str">
            <v>GOKE660157</v>
          </cell>
          <cell r="W7960">
            <v>44237</v>
          </cell>
          <cell r="Z7960">
            <v>0</v>
          </cell>
        </row>
        <row r="7961">
          <cell r="E7961" t="str">
            <v>RANCHI</v>
          </cell>
          <cell r="G7961">
            <v>9973536006</v>
          </cell>
          <cell r="K7961" t="str">
            <v>BLIS031950</v>
          </cell>
          <cell r="W7961">
            <v>44237</v>
          </cell>
          <cell r="Z7961">
            <v>20789</v>
          </cell>
        </row>
        <row r="7962">
          <cell r="E7962" t="str">
            <v>TATISIWAI INDUSTRIAL AREA, RANCHI
835103
TATISILWAY RANCHI</v>
          </cell>
          <cell r="G7962">
            <v>9122209999</v>
          </cell>
          <cell r="K7962" t="str">
            <v>BNJC370072</v>
          </cell>
          <cell r="W7962">
            <v>44237</v>
          </cell>
          <cell r="Z7962">
            <v>783</v>
          </cell>
        </row>
        <row r="7963">
          <cell r="E7963" t="str">
            <v>DALADALI, RANCHI</v>
          </cell>
          <cell r="G7963">
            <v>9973143214</v>
          </cell>
          <cell r="K7963" t="str">
            <v>BQHD160416</v>
          </cell>
          <cell r="W7963">
            <v>44237</v>
          </cell>
          <cell r="Z7963">
            <v>1721</v>
          </cell>
        </row>
        <row r="7964">
          <cell r="E7964" t="str">
            <v>SHEETLA PRASAD SINGH,, MISHRA PADA, NEAR DURGA MANDIR,, JHARIA, DHANBAD - 828 111, JHARKHAND.</v>
          </cell>
          <cell r="G7964">
            <v>7644045555</v>
          </cell>
          <cell r="K7964" t="str">
            <v>BTDD162169</v>
          </cell>
          <cell r="W7964">
            <v>44236</v>
          </cell>
          <cell r="Z7964">
            <v>2501</v>
          </cell>
        </row>
        <row r="7965">
          <cell r="E7965" t="str">
            <v>BAZAR SAMITI,RAMGARH
829122</v>
          </cell>
          <cell r="G7965">
            <v>9835764965</v>
          </cell>
          <cell r="K7965" t="str">
            <v>BSBC375576</v>
          </cell>
          <cell r="W7965">
            <v>44236</v>
          </cell>
          <cell r="Z7965">
            <v>2988</v>
          </cell>
        </row>
        <row r="7966">
          <cell r="E7966" t="str">
            <v>RAMGARH
829103
NAYA MORE</v>
          </cell>
          <cell r="G7966">
            <v>7739460263</v>
          </cell>
          <cell r="K7966" t="str">
            <v>BPCS030196</v>
          </cell>
          <cell r="W7966">
            <v>44236</v>
          </cell>
          <cell r="Z7966">
            <v>21596</v>
          </cell>
        </row>
        <row r="7967">
          <cell r="E7967" t="str">
            <v>B7-PHASE-3, BALIDIH INDUSTRIAL AREA BALIDIH, BOKARO STEEL CITY BOKARO, JHARKHAND
SUNDARAM STEELS PVT. LTD, B-7 PHASE-III,BOKARO INDUSTRIAL AREA,BALIDIH, BOKARO
827014</v>
          </cell>
          <cell r="G7967">
            <v>7562958193</v>
          </cell>
          <cell r="K7967" t="str">
            <v>BTHS031467</v>
          </cell>
          <cell r="W7967">
            <v>44236</v>
          </cell>
          <cell r="Z7967">
            <v>724</v>
          </cell>
        </row>
        <row r="7968">
          <cell r="E7968" t="str">
            <v>BOKARO,JHARKHAND
827004</v>
          </cell>
          <cell r="G7968">
            <v>7080055889</v>
          </cell>
          <cell r="K7968" t="str">
            <v>BRGC373881</v>
          </cell>
          <cell r="W7968">
            <v>44236</v>
          </cell>
          <cell r="Z7968">
            <v>3442</v>
          </cell>
        </row>
        <row r="7969">
          <cell r="E7969" t="str">
            <v>SHEETLA PRASAD SINGH,, MISHRA PADA, NEAR DURGA MANDIR,, JHARIA, DHANBAD - 828 111, JHARKHAND.</v>
          </cell>
          <cell r="G7969">
            <v>7644045555</v>
          </cell>
          <cell r="K7969" t="str">
            <v>BTDD162169</v>
          </cell>
          <cell r="W7969">
            <v>44236</v>
          </cell>
          <cell r="Z7969">
            <v>2501</v>
          </cell>
        </row>
        <row r="7970">
          <cell r="E7970" t="str">
            <v>TUPUDANA INDUSTRIAL AREA, RANCHI
PLOT NO. 114, TUPUDANA INDUSTRIAL AREA, TUPUDANA,HATIA, RANCHI
834002
RANCHI</v>
          </cell>
          <cell r="G7970">
            <v>9939738679</v>
          </cell>
          <cell r="K7970" t="str">
            <v>GOKS040088</v>
          </cell>
          <cell r="W7970">
            <v>44236</v>
          </cell>
          <cell r="Z7970">
            <v>25518</v>
          </cell>
        </row>
        <row r="7971">
          <cell r="E7971" t="str">
            <v>KAARO SUBHASH NAGAR, DHANBAD</v>
          </cell>
          <cell r="G7971">
            <v>9843829993</v>
          </cell>
          <cell r="K7971" t="str">
            <v>BTFD162243</v>
          </cell>
          <cell r="W7971">
            <v>44235</v>
          </cell>
          <cell r="Z7971">
            <v>494</v>
          </cell>
        </row>
        <row r="7972">
          <cell r="E7972" t="str">
            <v>C/O - SUJIT KUMAR, SAHAJANAND NAGAR, H. NO. -121, RANI ROAD, BHUDA, BARMASIA,, DHANBAD</v>
          </cell>
          <cell r="G7972">
            <v>7047010517</v>
          </cell>
          <cell r="K7972" t="str">
            <v>BTED200706</v>
          </cell>
          <cell r="W7972">
            <v>44235</v>
          </cell>
          <cell r="Z7972">
            <v>582</v>
          </cell>
        </row>
        <row r="7973">
          <cell r="E7973" t="str">
            <v>DHANBAD</v>
          </cell>
          <cell r="G7973">
            <v>8210106692</v>
          </cell>
          <cell r="K7973" t="str">
            <v>BTFD162244</v>
          </cell>
          <cell r="W7973">
            <v>44235</v>
          </cell>
          <cell r="Z7973">
            <v>1003</v>
          </cell>
        </row>
        <row r="7974">
          <cell r="E7974" t="str">
            <v>ANGAR PATRA,DHANBAD</v>
          </cell>
          <cell r="G7974">
            <v>8210106692</v>
          </cell>
          <cell r="K7974" t="str">
            <v>BSDD161729</v>
          </cell>
          <cell r="W7974">
            <v>44235</v>
          </cell>
          <cell r="Z7974">
            <v>2938</v>
          </cell>
        </row>
        <row r="7975">
          <cell r="E7975" t="str">
            <v>H. NO. 22, RAHAT COLONY,, KADRU, RANCHI - 834 002, JHARKHAND</v>
          </cell>
          <cell r="G7975">
            <v>8051191796</v>
          </cell>
          <cell r="K7975" t="str">
            <v>BRGD161233</v>
          </cell>
          <cell r="W7975">
            <v>44234</v>
          </cell>
          <cell r="Z7975">
            <v>6367</v>
          </cell>
        </row>
        <row r="7976">
          <cell r="E7976" t="str">
            <v>JAY PRAKASH NAGAR, NEAR RANI SATI MANDIR, RATU ROAD RANCHI
834005</v>
          </cell>
          <cell r="G7976">
            <v>9934104449</v>
          </cell>
          <cell r="K7976" t="str">
            <v>BTFC378808</v>
          </cell>
          <cell r="W7976">
            <v>44233</v>
          </cell>
          <cell r="Z7976">
            <v>1</v>
          </cell>
        </row>
        <row r="7977">
          <cell r="E7977" t="str">
            <v>RAGHUNATHPUR, JAMSHEDPUR</v>
          </cell>
          <cell r="G7977">
            <v>9199960199</v>
          </cell>
          <cell r="K7977" t="str">
            <v>MISSING</v>
          </cell>
          <cell r="W7977">
            <v>44233</v>
          </cell>
          <cell r="Z7977">
            <v>6762</v>
          </cell>
        </row>
        <row r="7978">
          <cell r="E7978" t="str">
            <v>RAGHUNATHPUR, JAMSHEDPUR</v>
          </cell>
          <cell r="G7978">
            <v>9199960199</v>
          </cell>
          <cell r="K7978" t="str">
            <v>MISSING</v>
          </cell>
          <cell r="W7978">
            <v>44233</v>
          </cell>
          <cell r="Z7978">
            <v>6763</v>
          </cell>
        </row>
        <row r="7979">
          <cell r="E7979" t="str">
            <v>NAWADA, BIHAR</v>
          </cell>
          <cell r="G7979">
            <v>7272956960</v>
          </cell>
          <cell r="K7979" t="str">
            <v>BSFD161799</v>
          </cell>
          <cell r="W7979">
            <v>44233</v>
          </cell>
          <cell r="Z7979">
            <v>727</v>
          </cell>
        </row>
        <row r="7980">
          <cell r="E7980" t="str">
            <v>VILL: MORWAY,, P.O. : GURPA, P.S.: FATEHPUR, DIST. GAYA  - 824232 (BIHAR)</v>
          </cell>
          <cell r="G7980">
            <v>9199648262</v>
          </cell>
          <cell r="K7980" t="str">
            <v>BSED161766</v>
          </cell>
          <cell r="W7980">
            <v>44233</v>
          </cell>
          <cell r="Z7980">
            <v>908</v>
          </cell>
        </row>
        <row r="7981">
          <cell r="E7981" t="str">
            <v>RAMGARH</v>
          </cell>
          <cell r="G7981">
            <v>9973223350</v>
          </cell>
          <cell r="K7981" t="str">
            <v>BKAS030601</v>
          </cell>
          <cell r="W7981">
            <v>44233</v>
          </cell>
          <cell r="Z7981">
            <v>52723</v>
          </cell>
        </row>
        <row r="7982">
          <cell r="E7982" t="str">
            <v>RAMGARH CANTT, RAMGARH
RAMGARH
829122
RAMGARH</v>
          </cell>
          <cell r="G7982">
            <v>9576833882</v>
          </cell>
          <cell r="K7982" t="str">
            <v>BNKS030423</v>
          </cell>
          <cell r="W7982">
            <v>44233</v>
          </cell>
          <cell r="Z7982">
            <v>0</v>
          </cell>
        </row>
        <row r="7983">
          <cell r="E7983" t="str">
            <v>PHASE - IV, PLOT NO. - IV-C/3 P AND IV-C/2 P, BOKARO INDUSTRIAL AREA, BALIDIH, BOKARO
PHASE - IV, PLOT NO. - IV-C/3 P AND IV-C/2 P, BOKARO INDUSTRIAL AREA, BALIDIH, BOKARO
827014</v>
          </cell>
          <cell r="G7983" t="str">
            <v>9304641746/9814340048</v>
          </cell>
          <cell r="K7983" t="str">
            <v>BSDS037649</v>
          </cell>
          <cell r="W7983">
            <v>44233</v>
          </cell>
          <cell r="Z7983">
            <v>4314</v>
          </cell>
        </row>
        <row r="7984">
          <cell r="E7984" t="str">
            <v>SARNATOLI,ANGADA,RANCHI
835222</v>
          </cell>
          <cell r="G7984">
            <v>9798563448</v>
          </cell>
          <cell r="K7984" t="str">
            <v>BSAF110719</v>
          </cell>
          <cell r="W7984">
            <v>44233</v>
          </cell>
          <cell r="Z7984">
            <v>9086</v>
          </cell>
        </row>
        <row r="7985">
          <cell r="E7985" t="str">
            <v>L-276, SHAHARPURA, SINDRI, DHANBAD</v>
          </cell>
          <cell r="G7985">
            <v>8755986322</v>
          </cell>
          <cell r="K7985" t="str">
            <v>BTKD120805</v>
          </cell>
          <cell r="W7985">
            <v>44233</v>
          </cell>
          <cell r="Z7985">
            <v>506</v>
          </cell>
        </row>
        <row r="7986">
          <cell r="E7986" t="str">
            <v>L-276, SHAHARPURA, SINDRI, DHANBAD</v>
          </cell>
          <cell r="G7986">
            <v>8755986322</v>
          </cell>
          <cell r="K7986" t="str">
            <v>BSID120761</v>
          </cell>
          <cell r="W7986">
            <v>44233</v>
          </cell>
          <cell r="Z7986">
            <v>616</v>
          </cell>
        </row>
        <row r="7987">
          <cell r="E7987" t="str">
            <v>C/O - PREM PRAKASH AGARWAL, OPP - HILLVIEW FUEL STATION, GODHUR, P.O - KUSUNDA, DHANBAD</v>
          </cell>
          <cell r="G7987">
            <v>7903412157</v>
          </cell>
          <cell r="K7987" t="str">
            <v>BTED162217</v>
          </cell>
          <cell r="W7987">
            <v>44233</v>
          </cell>
          <cell r="Z7987">
            <v>1021</v>
          </cell>
        </row>
        <row r="7988">
          <cell r="E7988" t="str">
            <v>OPP. PUNJAB NATIONAL BANK,, BUKRU, RANCHI</v>
          </cell>
          <cell r="G7988">
            <v>7091772999</v>
          </cell>
          <cell r="K7988" t="str">
            <v>BSGD161854</v>
          </cell>
          <cell r="W7988">
            <v>44232</v>
          </cell>
          <cell r="Z7988">
            <v>1114</v>
          </cell>
        </row>
        <row r="7989">
          <cell r="E7989" t="str">
            <v>KAMRE
835222</v>
          </cell>
          <cell r="G7989">
            <v>9570185050</v>
          </cell>
          <cell r="K7989" t="str">
            <v>BTCC377923</v>
          </cell>
          <cell r="W7989">
            <v>44232</v>
          </cell>
          <cell r="Z7989">
            <v>1055</v>
          </cell>
        </row>
        <row r="7990">
          <cell r="E7990" t="str">
            <v>ANGAR PATRA,DHANBAD</v>
          </cell>
          <cell r="G7990">
            <v>8210106692</v>
          </cell>
          <cell r="K7990" t="str">
            <v>BSDD161729</v>
          </cell>
          <cell r="W7990">
            <v>44232</v>
          </cell>
          <cell r="Z7990">
            <v>2930</v>
          </cell>
        </row>
        <row r="7991">
          <cell r="E7991" t="str">
            <v>NAGRI,RANCHI
835202
RANCHI</v>
          </cell>
          <cell r="G7991">
            <v>8051139257</v>
          </cell>
          <cell r="K7991" t="str">
            <v>BMJS040004</v>
          </cell>
          <cell r="W7991">
            <v>44232</v>
          </cell>
          <cell r="Z7991">
            <v>13586</v>
          </cell>
        </row>
        <row r="7992">
          <cell r="E7992" t="str">
            <v>NAWADA, BIHAR</v>
          </cell>
          <cell r="G7992">
            <v>7272956960</v>
          </cell>
          <cell r="K7992" t="str">
            <v>BSFD161799</v>
          </cell>
          <cell r="W7992">
            <v>44232</v>
          </cell>
          <cell r="Z7992">
            <v>722</v>
          </cell>
        </row>
        <row r="7993">
          <cell r="E7993" t="str">
            <v>NAWADA, BIHAR</v>
          </cell>
          <cell r="G7993">
            <v>7272956960</v>
          </cell>
          <cell r="K7993" t="str">
            <v>BSFD161799</v>
          </cell>
          <cell r="W7993">
            <v>44232</v>
          </cell>
          <cell r="Z7993">
            <v>727</v>
          </cell>
        </row>
        <row r="7994">
          <cell r="E7994" t="str">
            <v>VILL - BARIDARI, BOKARO</v>
          </cell>
          <cell r="G7994">
            <v>9234957903</v>
          </cell>
          <cell r="K7994" t="str">
            <v>BSCD161704</v>
          </cell>
          <cell r="W7994">
            <v>44232</v>
          </cell>
          <cell r="Z7994">
            <v>544</v>
          </cell>
        </row>
        <row r="7995">
          <cell r="E7995" t="str">
            <v>OPP. PUNJAB NATIONAL BANK,, BUKRU, RANCHI</v>
          </cell>
          <cell r="G7995">
            <v>7091772999</v>
          </cell>
          <cell r="K7995" t="str">
            <v>BSGD161854</v>
          </cell>
          <cell r="W7995">
            <v>44231</v>
          </cell>
          <cell r="Z7995">
            <v>400</v>
          </cell>
        </row>
        <row r="7996">
          <cell r="E7996" t="str">
            <v>P.O.+P.S. - GURPA, DIST- GAYA, BIHAR</v>
          </cell>
          <cell r="G7996">
            <v>9934799633</v>
          </cell>
          <cell r="K7996" t="str">
            <v>BRED161131</v>
          </cell>
          <cell r="W7996">
            <v>44231</v>
          </cell>
          <cell r="Z7996">
            <v>2508</v>
          </cell>
        </row>
        <row r="7997">
          <cell r="E7997" t="str">
            <v>VILL - BARIDARI, BOKARO</v>
          </cell>
          <cell r="G7997">
            <v>9234957903</v>
          </cell>
          <cell r="K7997" t="str">
            <v>BSCD161704</v>
          </cell>
          <cell r="W7997">
            <v>44231</v>
          </cell>
          <cell r="Z7997">
            <v>544</v>
          </cell>
        </row>
        <row r="7998">
          <cell r="E7998" t="str">
            <v>RAMGARH</v>
          </cell>
          <cell r="G7998">
            <v>7488795484</v>
          </cell>
          <cell r="K7998" t="str">
            <v>BTID162377</v>
          </cell>
          <cell r="W7998">
            <v>44231</v>
          </cell>
          <cell r="Z7998">
            <v>117</v>
          </cell>
        </row>
        <row r="7999">
          <cell r="E7999" t="str">
            <v>LOHARDAGA,JHARKHAND
LOHARDAGA, MOB. NO.9661111900
835302
LOHARDAGA</v>
          </cell>
          <cell r="G7999">
            <v>0</v>
          </cell>
          <cell r="K7999" t="str">
            <v>BQFS031084</v>
          </cell>
          <cell r="W7999">
            <v>44231</v>
          </cell>
          <cell r="Z7999">
            <v>15920</v>
          </cell>
        </row>
        <row r="8000">
          <cell r="E8000" t="str">
            <v>CHAS, BOKARO
827013</v>
          </cell>
          <cell r="G8000">
            <v>7992434966</v>
          </cell>
          <cell r="K8000" t="str">
            <v>BSEC376103</v>
          </cell>
          <cell r="W8000">
            <v>44231</v>
          </cell>
          <cell r="Z8000">
            <v>4105</v>
          </cell>
        </row>
        <row r="8001">
          <cell r="E8001" t="str">
            <v>SAHEBGANJ, JHARKHAND</v>
          </cell>
          <cell r="G8001">
            <v>7766904785</v>
          </cell>
          <cell r="K8001" t="str">
            <v>BTJD162047</v>
          </cell>
          <cell r="W8001">
            <v>44231</v>
          </cell>
          <cell r="Z8001">
            <v>1157</v>
          </cell>
        </row>
        <row r="8002">
          <cell r="E8002" t="str">
            <v>BANDHIYA RAOD, NAGRI RANCHI, MOB.8709325266
834006
BANDHIYA ROAD, NAGARI RANCHI</v>
          </cell>
          <cell r="G8002">
            <v>9110022503</v>
          </cell>
          <cell r="K8002" t="str">
            <v>BLFS040558</v>
          </cell>
          <cell r="W8002">
            <v>44230</v>
          </cell>
          <cell r="Z8002">
            <v>8422</v>
          </cell>
        </row>
        <row r="8003">
          <cell r="E8003" t="str">
            <v>NAGARI, RANCHI
834006</v>
          </cell>
          <cell r="G8003">
            <v>7255848442</v>
          </cell>
          <cell r="K8003" t="str">
            <v>BRAC372524</v>
          </cell>
          <cell r="W8003">
            <v>44230</v>
          </cell>
          <cell r="Z8003">
            <v>5555</v>
          </cell>
        </row>
        <row r="8004">
          <cell r="E8004" t="str">
            <v>NAGARI RANCHI
NAGARI RANCHI
835303</v>
          </cell>
          <cell r="G8004">
            <v>9752567399</v>
          </cell>
          <cell r="K8004" t="str">
            <v>BKJS030050</v>
          </cell>
          <cell r="W8004">
            <v>44230</v>
          </cell>
          <cell r="Z8004">
            <v>28056</v>
          </cell>
        </row>
        <row r="8005">
          <cell r="E8005" t="str">
            <v>RAFIGANJ, BIHAR</v>
          </cell>
          <cell r="G8005">
            <v>8003674750</v>
          </cell>
          <cell r="K8005" t="str">
            <v>BTED220439</v>
          </cell>
          <cell r="W8005">
            <v>44230</v>
          </cell>
          <cell r="Z8005">
            <v>343</v>
          </cell>
        </row>
        <row r="8006">
          <cell r="E8006" t="str">
            <v>RAIDIHI, JAMSHEDPUR</v>
          </cell>
          <cell r="G8006">
            <v>7667090743</v>
          </cell>
          <cell r="K8006" t="str">
            <v>BQFD160302</v>
          </cell>
          <cell r="W8006">
            <v>44230</v>
          </cell>
          <cell r="Z8006">
            <v>2801</v>
          </cell>
        </row>
        <row r="8007">
          <cell r="E8007" t="str">
            <v>RANCHI</v>
          </cell>
          <cell r="G8007">
            <v>0</v>
          </cell>
          <cell r="K8007" t="str">
            <v>BKDS031405</v>
          </cell>
          <cell r="W8007">
            <v>44230</v>
          </cell>
          <cell r="Z8007">
            <v>17131</v>
          </cell>
        </row>
        <row r="8008">
          <cell r="E8008" t="str">
            <v>RAMGARH</v>
          </cell>
          <cell r="G8008">
            <v>9973223350</v>
          </cell>
          <cell r="K8008" t="str">
            <v>BKAS030601</v>
          </cell>
          <cell r="W8008">
            <v>44230</v>
          </cell>
          <cell r="Z8008">
            <v>52695</v>
          </cell>
        </row>
        <row r="8009">
          <cell r="E8009" t="str">
            <v>NAGRI,RANCHI
835202
RANCHI</v>
          </cell>
          <cell r="G8009">
            <v>7004122894</v>
          </cell>
          <cell r="K8009" t="str">
            <v>BRIS035698</v>
          </cell>
          <cell r="W8009">
            <v>44229</v>
          </cell>
          <cell r="Z8009">
            <v>13108</v>
          </cell>
        </row>
        <row r="8010">
          <cell r="E8010" t="str">
            <v>MANDU, RAMGARH
JAISWAL COLONY, THANA CHOW,, RAMGARH CANTT. DIST. RAMGARH, JHARKHAND
825316
MANDU</v>
          </cell>
          <cell r="G8010">
            <v>6205951815</v>
          </cell>
          <cell r="K8010" t="str">
            <v>BSGS043528</v>
          </cell>
          <cell r="W8010">
            <v>44229</v>
          </cell>
          <cell r="Z8010">
            <v>8131</v>
          </cell>
        </row>
        <row r="8011">
          <cell r="E8011" t="str">
            <v>MURI RANCHI</v>
          </cell>
          <cell r="G8011">
            <v>9122499673</v>
          </cell>
          <cell r="K8011" t="str">
            <v>BSLD230358</v>
          </cell>
          <cell r="W8011">
            <v>44229</v>
          </cell>
          <cell r="Z8011">
            <v>2333</v>
          </cell>
        </row>
        <row r="8012">
          <cell r="E8012" t="str">
            <v>CHAS BOKARO</v>
          </cell>
          <cell r="G8012">
            <v>9430375575</v>
          </cell>
          <cell r="K8012" t="str">
            <v>BQKD160076</v>
          </cell>
          <cell r="W8012">
            <v>44229</v>
          </cell>
          <cell r="Z8012">
            <v>1475</v>
          </cell>
        </row>
        <row r="8013">
          <cell r="E8013" t="str">
            <v>ANGAR PATRA,DHANBAD</v>
          </cell>
          <cell r="G8013">
            <v>8210106692</v>
          </cell>
          <cell r="K8013" t="str">
            <v>BSDD161729</v>
          </cell>
          <cell r="W8013">
            <v>44228</v>
          </cell>
          <cell r="Z8013">
            <v>2930</v>
          </cell>
        </row>
        <row r="8014">
          <cell r="E8014" t="str">
            <v>GROUND FLOOR,, OFFICE NO.448A, ROAD NO.4, ASHOK NAGAR
GROUND FLOOR,, OFFICE NO.448A, ROAD NO.4, ASHOK NAGAR
829118
PLOT NO:- 47P, PATRATU INDUSTRIAL AREA</v>
          </cell>
          <cell r="G8014">
            <v>7541959323</v>
          </cell>
          <cell r="K8014" t="str">
            <v>ONIC370102</v>
          </cell>
          <cell r="W8014">
            <v>44228</v>
          </cell>
          <cell r="Z8014">
            <v>9525</v>
          </cell>
        </row>
        <row r="8015">
          <cell r="E8015" t="str">
            <v>TUPUDANA INDUSTRIAL AREA, RANCHI
PLOT NO. - 45 &amp; 46, TUPUDAN AINDUSTRIAL AREA, TUPUDANA, HATIA, RANCHI
834003
TIPUDANA INDUSTRIAL AREA</v>
          </cell>
          <cell r="G8015">
            <v>8092355914</v>
          </cell>
          <cell r="K8015" t="str">
            <v>BQBS033819</v>
          </cell>
          <cell r="W8015">
            <v>44228</v>
          </cell>
          <cell r="Z8015">
            <v>17683</v>
          </cell>
        </row>
        <row r="8016">
          <cell r="E8016" t="str">
            <v>GROUND FLOOR,, OFFICE NO.448A, ROAD NO.4, ASHOK NAGAR
GROUND FLOOR,, OFFICE NO.448A, ROAD NO.4, ASHOK NAGAR
829118
PLOT NO:- 47P, PATRATU INDUSTRIAL AREA</v>
          </cell>
          <cell r="G8016">
            <v>7541959323</v>
          </cell>
          <cell r="K8016" t="str">
            <v>GOGC370754</v>
          </cell>
          <cell r="W8016">
            <v>44228</v>
          </cell>
          <cell r="Z8016">
            <v>24330</v>
          </cell>
        </row>
        <row r="8017">
          <cell r="E8017" t="str">
            <v>SHEETLA PRASAD SINGH,, MISHRA PADA, NEAR DURGA MANDIR,, JHARIA, DHANBAD - 828 111, JHARKHAND.</v>
          </cell>
          <cell r="G8017">
            <v>7644045555</v>
          </cell>
          <cell r="K8017" t="str">
            <v>BTDD162169</v>
          </cell>
          <cell r="W8017">
            <v>44228</v>
          </cell>
          <cell r="Z8017">
            <v>2321</v>
          </cell>
        </row>
        <row r="8018">
          <cell r="E8018" t="str">
            <v>DHANBAD</v>
          </cell>
          <cell r="G8018">
            <v>9546535031</v>
          </cell>
          <cell r="K8018" t="str">
            <v>BRAD160803</v>
          </cell>
          <cell r="W8018">
            <v>44228</v>
          </cell>
          <cell r="Z8018">
            <v>3666</v>
          </cell>
        </row>
        <row r="8019">
          <cell r="E8019" t="str">
            <v>NAGRI, RANCHI
TIKRATOLI, P.O:- NAGRI, RANCHI
834006</v>
          </cell>
          <cell r="G8019">
            <v>9608884161</v>
          </cell>
          <cell r="K8019" t="str">
            <v>BKKS030393</v>
          </cell>
          <cell r="W8019">
            <v>44227</v>
          </cell>
          <cell r="Z8019">
            <v>13292</v>
          </cell>
        </row>
        <row r="8020">
          <cell r="E8020" t="str">
            <v>DHANBAD, CONT PERSON :MR. IKTEKHAR AHMAD, PH.NO :9431316718</v>
          </cell>
          <cell r="G8020">
            <v>8210567144</v>
          </cell>
          <cell r="K8020" t="str">
            <v>BSKD161462</v>
          </cell>
          <cell r="W8020">
            <v>44226</v>
          </cell>
          <cell r="Z8020">
            <v>1434</v>
          </cell>
        </row>
        <row r="8021">
          <cell r="E8021" t="str">
            <v>DIESEL LOCO SHED, PATRATU ECR</v>
          </cell>
          <cell r="G8021">
            <v>7739661527</v>
          </cell>
          <cell r="K8021" t="str">
            <v>BSJL100041</v>
          </cell>
          <cell r="W8021">
            <v>44226</v>
          </cell>
          <cell r="Z8021">
            <v>220</v>
          </cell>
        </row>
        <row r="8022">
          <cell r="E8022" t="str">
            <v>RANCHI PATNA ROAD, NH-33, SINDUR, HAZARIBAGH</v>
          </cell>
          <cell r="G8022">
            <v>9354710972</v>
          </cell>
          <cell r="K8022" t="str">
            <v>BTKD200646</v>
          </cell>
          <cell r="W8022">
            <v>44226</v>
          </cell>
          <cell r="Z8022">
            <v>155</v>
          </cell>
        </row>
        <row r="8023">
          <cell r="E8023" t="str">
            <v>RANCHI,JHARKHAND
834001
RANCHI</v>
          </cell>
          <cell r="G8023">
            <v>9431571200</v>
          </cell>
          <cell r="K8023" t="str">
            <v>BJHS031586</v>
          </cell>
          <cell r="W8023">
            <v>44226</v>
          </cell>
          <cell r="Z8023">
            <v>5985</v>
          </cell>
        </row>
        <row r="8024">
          <cell r="E8024" t="str">
            <v>DHANBAD</v>
          </cell>
          <cell r="G8024">
            <v>9441693704</v>
          </cell>
          <cell r="K8024" t="str">
            <v>BTDD162186</v>
          </cell>
          <cell r="W8024">
            <v>44226</v>
          </cell>
          <cell r="Z8024">
            <v>1107</v>
          </cell>
        </row>
        <row r="8025">
          <cell r="E8025" t="str">
            <v>SAHIBGANJ</v>
          </cell>
          <cell r="G8025">
            <v>6294354190</v>
          </cell>
          <cell r="K8025" t="str">
            <v>BSID161973</v>
          </cell>
          <cell r="W8025">
            <v>44226</v>
          </cell>
          <cell r="Z8025">
            <v>494</v>
          </cell>
        </row>
        <row r="8026">
          <cell r="E8026" t="str">
            <v>RANCHI PATNA ROAD
DEMOTAND
825301
HAZARIBAGH</v>
          </cell>
          <cell r="G8026">
            <v>7209274781</v>
          </cell>
          <cell r="K8026" t="str">
            <v>BMBL160078</v>
          </cell>
          <cell r="W8026">
            <v>44225</v>
          </cell>
          <cell r="Z8026">
            <v>43670</v>
          </cell>
        </row>
        <row r="8027">
          <cell r="E8027" t="str">
            <v>PALAMU,GARWA, JHARKHAND
822124
GARHWA ROAD, NEAR BCCL PALAMU,</v>
          </cell>
          <cell r="G8027">
            <v>8877136770</v>
          </cell>
          <cell r="K8027" t="str">
            <v>GOCS030806</v>
          </cell>
          <cell r="W8027">
            <v>44225</v>
          </cell>
          <cell r="Z8027">
            <v>12715</v>
          </cell>
        </row>
        <row r="8028">
          <cell r="E8028" t="str">
            <v>RANCHI PATNA ROAD
DEMOTAND
825301
HAZARIBAGH</v>
          </cell>
          <cell r="G8028">
            <v>6203465926</v>
          </cell>
          <cell r="K8028" t="str">
            <v>BIFS040367</v>
          </cell>
          <cell r="W8028">
            <v>44225</v>
          </cell>
          <cell r="Z8028">
            <v>14557</v>
          </cell>
        </row>
        <row r="8029">
          <cell r="E8029" t="str">
            <v>SARNATOLI,ANGADA,RANCHI
835222</v>
          </cell>
          <cell r="G8029">
            <v>9798563448</v>
          </cell>
          <cell r="K8029" t="str">
            <v>BSAF110719</v>
          </cell>
          <cell r="W8029">
            <v>44225</v>
          </cell>
          <cell r="Z8029">
            <v>8933</v>
          </cell>
        </row>
        <row r="8030">
          <cell r="E8030" t="str">
            <v>EANA COLLIEARY, JHARIYA</v>
          </cell>
          <cell r="G8030">
            <v>7672025601</v>
          </cell>
          <cell r="K8030" t="str">
            <v>BRID161336</v>
          </cell>
          <cell r="W8030">
            <v>44225</v>
          </cell>
          <cell r="Z8030">
            <v>2035</v>
          </cell>
        </row>
        <row r="8031">
          <cell r="E8031" t="str">
            <v>DEMO, LATEHAR</v>
          </cell>
          <cell r="G8031">
            <v>7979084136</v>
          </cell>
          <cell r="K8031" t="str">
            <v>BSED161783</v>
          </cell>
          <cell r="W8031">
            <v>44223</v>
          </cell>
          <cell r="Z8031">
            <v>446</v>
          </cell>
        </row>
        <row r="8032">
          <cell r="E8032" t="str">
            <v>ORMANJHI,RANCHI
835219</v>
          </cell>
          <cell r="G8032">
            <v>9155006000</v>
          </cell>
          <cell r="K8032" t="str">
            <v>BSGC376577</v>
          </cell>
          <cell r="W8032">
            <v>44223</v>
          </cell>
          <cell r="Z8032">
            <v>4536</v>
          </cell>
        </row>
        <row r="8033">
          <cell r="E8033" t="str">
            <v>NAGARI,</v>
          </cell>
          <cell r="G8033">
            <v>9204493506</v>
          </cell>
          <cell r="K8033" t="str">
            <v>BLGS040582</v>
          </cell>
          <cell r="W8033">
            <v>44221</v>
          </cell>
          <cell r="Z8033">
            <v>26428</v>
          </cell>
        </row>
        <row r="8034">
          <cell r="E8034" t="str">
            <v>CHAS BOKARO</v>
          </cell>
          <cell r="G8034">
            <v>9135780550</v>
          </cell>
          <cell r="K8034" t="str">
            <v>BPJD200007</v>
          </cell>
          <cell r="W8034">
            <v>44221</v>
          </cell>
          <cell r="Z8034">
            <v>11586</v>
          </cell>
        </row>
        <row r="8035">
          <cell r="E8035">
            <v>0</v>
          </cell>
          <cell r="G8035" t="str">
            <v xml:space="preserve"> </v>
          </cell>
          <cell r="K8035" t="str">
            <v>BQID160467</v>
          </cell>
          <cell r="W8035">
            <v>44221</v>
          </cell>
          <cell r="Z8035">
            <v>6365</v>
          </cell>
        </row>
        <row r="8036">
          <cell r="E8036" t="str">
            <v>RAMGARH</v>
          </cell>
          <cell r="G8036">
            <v>7488795484</v>
          </cell>
          <cell r="K8036" t="str">
            <v>BTID162377</v>
          </cell>
          <cell r="W8036">
            <v>44221</v>
          </cell>
          <cell r="Z8036">
            <v>10</v>
          </cell>
        </row>
        <row r="8037">
          <cell r="E8037" t="str">
            <v>NAGARI,</v>
          </cell>
          <cell r="G8037">
            <v>9204493506</v>
          </cell>
          <cell r="K8037" t="str">
            <v>BILS030211</v>
          </cell>
          <cell r="W8037">
            <v>44221</v>
          </cell>
          <cell r="Z8037">
            <v>38489</v>
          </cell>
        </row>
        <row r="8038">
          <cell r="E8038" t="str">
            <v>REHLA, GARHWA ROAD, PALAMU D.T, JHARKHAND
PALAMU JHARKHAND 822124
INDIA</v>
          </cell>
          <cell r="G8038">
            <v>7004971081</v>
          </cell>
          <cell r="K8038" t="str">
            <v>BLFS031469</v>
          </cell>
          <cell r="W8038">
            <v>44220</v>
          </cell>
          <cell r="Z8038">
            <v>28954</v>
          </cell>
        </row>
        <row r="8039">
          <cell r="E8039" t="str">
            <v>REHLA,GARWA,JHARKHAND
822124
RANCHI</v>
          </cell>
          <cell r="G8039">
            <v>9304009671</v>
          </cell>
          <cell r="K8039" t="str">
            <v>BMFS031346</v>
          </cell>
          <cell r="W8039">
            <v>44220</v>
          </cell>
          <cell r="Z8039">
            <v>21652</v>
          </cell>
        </row>
        <row r="8040">
          <cell r="E8040" t="str">
            <v>REHLA,GARWA,JHARKHAND
822124
RANCHI</v>
          </cell>
          <cell r="G8040">
            <v>7004623399</v>
          </cell>
          <cell r="K8040" t="str">
            <v>GOIS031795</v>
          </cell>
          <cell r="W8040">
            <v>44220</v>
          </cell>
          <cell r="Z8040">
            <v>17029</v>
          </cell>
        </row>
        <row r="8041">
          <cell r="E8041" t="str">
            <v>PHASE 3
827014
PHASE 3 INDUSTRIAL AREA827013</v>
          </cell>
          <cell r="G8041">
            <v>9122209999</v>
          </cell>
          <cell r="K8041" t="str">
            <v>BQIS031915</v>
          </cell>
          <cell r="W8041">
            <v>44220</v>
          </cell>
          <cell r="Z8041">
            <v>16387</v>
          </cell>
        </row>
        <row r="8042">
          <cell r="E8042" t="str">
            <v>MARAR, RAMGARH, JHARKHAND
MARRAR RAMGARH, 9155729786
829117
MARAR</v>
          </cell>
          <cell r="G8042">
            <v>9155729786</v>
          </cell>
          <cell r="K8042" t="str">
            <v>BMIS031759</v>
          </cell>
          <cell r="W8042">
            <v>44219</v>
          </cell>
          <cell r="Z8042">
            <v>30109</v>
          </cell>
        </row>
        <row r="8043">
          <cell r="E8043" t="str">
            <v>9.P .INDUSTRIAL AREA  KOKAR, RANCHI, TIN-20880200515
9.P .INDUSTRIAL AREA  KOKAR, RANCHI, TIN-20880200515
834001</v>
          </cell>
          <cell r="G8043">
            <v>6207710615</v>
          </cell>
          <cell r="K8043" t="str">
            <v>BTGS031205</v>
          </cell>
          <cell r="W8043">
            <v>44219</v>
          </cell>
          <cell r="Z8043">
            <v>1</v>
          </cell>
        </row>
        <row r="8044">
          <cell r="E8044" t="str">
            <v>BAZAR SAMITI,RAMGARH
829122</v>
          </cell>
          <cell r="G8044">
            <v>9835764965</v>
          </cell>
          <cell r="K8044" t="str">
            <v>BSBC375576</v>
          </cell>
          <cell r="W8044">
            <v>44219</v>
          </cell>
          <cell r="Z8044">
            <v>2853</v>
          </cell>
        </row>
        <row r="8045">
          <cell r="E8045" t="str">
            <v>TRIDENT PNEUMATICS PVT LTD   5/232,KNG PUDUR ROADSOMAYAMPALAYAM POSTCOIMBATORE IND</v>
          </cell>
          <cell r="G8045">
            <v>6204342637</v>
          </cell>
          <cell r="K8045" t="str">
            <v>BRCC373040</v>
          </cell>
          <cell r="W8045">
            <v>44219</v>
          </cell>
          <cell r="Z8045">
            <v>5626</v>
          </cell>
        </row>
        <row r="8046">
          <cell r="E8046" t="str">
            <v>C/O PALANIAPPAN CHANDRAN, KATTUKOTTAL, PAITHUR, P.O- ATTUR TK,SALEM, TAMILNADU</v>
          </cell>
          <cell r="G8046">
            <v>7903828920</v>
          </cell>
          <cell r="K8046" t="str">
            <v>BSAD230391</v>
          </cell>
          <cell r="W8046">
            <v>44218</v>
          </cell>
          <cell r="Z8046">
            <v>1586</v>
          </cell>
        </row>
        <row r="8047">
          <cell r="E8047" t="str">
            <v>CHANDMARI, JORAPHATAK,, DHANBAD</v>
          </cell>
          <cell r="G8047">
            <v>9585918025</v>
          </cell>
          <cell r="K8047" t="str">
            <v>BRCD160967</v>
          </cell>
          <cell r="W8047">
            <v>44218</v>
          </cell>
          <cell r="Z8047">
            <v>2346</v>
          </cell>
        </row>
        <row r="8048">
          <cell r="E8048" t="str">
            <v>RANCHI PATNA ROAD
DEMOTAND
825301
HAZARIBAGH</v>
          </cell>
          <cell r="G8048">
            <v>6203465926</v>
          </cell>
          <cell r="K8048" t="str">
            <v>BSCS037531</v>
          </cell>
          <cell r="W8048">
            <v>44218</v>
          </cell>
          <cell r="Z8048">
            <v>5083</v>
          </cell>
        </row>
        <row r="8049">
          <cell r="E8049" t="str">
            <v>NAGRI,RANCHI
835202
RANCHI</v>
          </cell>
          <cell r="G8049">
            <v>9608884168</v>
          </cell>
          <cell r="K8049" t="str">
            <v>BIGS030904</v>
          </cell>
          <cell r="W8049">
            <v>44218</v>
          </cell>
          <cell r="Z8049">
            <v>13119</v>
          </cell>
        </row>
        <row r="8050">
          <cell r="E8050" t="str">
            <v>OPP. PUNJAB NATIONAL BANK,, BUKRU, RANCHI</v>
          </cell>
          <cell r="G8050">
            <v>7091772999</v>
          </cell>
          <cell r="K8050" t="str">
            <v>BSGD161854</v>
          </cell>
          <cell r="W8050">
            <v>44217</v>
          </cell>
          <cell r="Z8050">
            <v>332</v>
          </cell>
        </row>
        <row r="8051">
          <cell r="E8051" t="str">
            <v>H. NO. 22, RAHAT COLONY,, KADRU, RANCHI - 834 002, JHARKHAND</v>
          </cell>
          <cell r="G8051">
            <v>8051191796</v>
          </cell>
          <cell r="K8051" t="str">
            <v>BRGD161233</v>
          </cell>
          <cell r="W8051">
            <v>44217</v>
          </cell>
          <cell r="Z8051">
            <v>5972</v>
          </cell>
        </row>
        <row r="8052">
          <cell r="E8052" t="str">
            <v>P.O.+P.S. - GURPA, DIST- GAYA, BIHAR</v>
          </cell>
          <cell r="G8052">
            <v>9934799633</v>
          </cell>
          <cell r="K8052" t="str">
            <v>BRED161131</v>
          </cell>
          <cell r="W8052">
            <v>44216</v>
          </cell>
          <cell r="Z8052">
            <v>2441</v>
          </cell>
        </row>
        <row r="8053">
          <cell r="E8053" t="str">
            <v>RANCHI</v>
          </cell>
          <cell r="G8053">
            <v>0</v>
          </cell>
          <cell r="K8053" t="str">
            <v>BKDS031405</v>
          </cell>
          <cell r="W8053">
            <v>44216</v>
          </cell>
          <cell r="Z8053">
            <v>17006</v>
          </cell>
        </row>
        <row r="8054">
          <cell r="E8054" t="str">
            <v>LOHARDAGA,JHARKHAND
LOHARDAGA, MOB. NO.9661111900
835302
LOHARDAGA</v>
          </cell>
          <cell r="G8054">
            <v>0</v>
          </cell>
          <cell r="K8054" t="str">
            <v>BQFS031084</v>
          </cell>
          <cell r="W8054">
            <v>44216</v>
          </cell>
          <cell r="Z8054">
            <v>15567</v>
          </cell>
        </row>
        <row r="8055">
          <cell r="E8055" t="str">
            <v>BAGODER</v>
          </cell>
          <cell r="G8055">
            <v>9608255210</v>
          </cell>
          <cell r="K8055" t="str">
            <v>BRBD160856</v>
          </cell>
          <cell r="W8055">
            <v>44216</v>
          </cell>
          <cell r="Z8055">
            <v>3628</v>
          </cell>
        </row>
        <row r="8056">
          <cell r="E8056" t="str">
            <v>DUMRI, JHARKHAND</v>
          </cell>
          <cell r="G8056">
            <v>9608325210</v>
          </cell>
          <cell r="K8056" t="str">
            <v>BSFD161830</v>
          </cell>
          <cell r="W8056">
            <v>44216</v>
          </cell>
          <cell r="Z8056">
            <v>1803</v>
          </cell>
        </row>
        <row r="8057">
          <cell r="E8057" t="str">
            <v>BOKARO,JHARKHAND
827004</v>
          </cell>
          <cell r="G8057">
            <v>7080055889</v>
          </cell>
          <cell r="K8057" t="str">
            <v>BRGC373881</v>
          </cell>
          <cell r="W8057">
            <v>44216</v>
          </cell>
          <cell r="Z8057">
            <v>3294</v>
          </cell>
        </row>
        <row r="8058">
          <cell r="E8058" t="str">
            <v>KATRAS, DHANBAD</v>
          </cell>
          <cell r="G8058">
            <v>9798360305</v>
          </cell>
          <cell r="K8058" t="str">
            <v>BSKD161477</v>
          </cell>
          <cell r="W8058">
            <v>44215</v>
          </cell>
          <cell r="Z8058">
            <v>3378</v>
          </cell>
        </row>
        <row r="8059">
          <cell r="E8059" t="str">
            <v>NAMKUM INDUSTRIAL AREA,RANCHI
834010</v>
          </cell>
          <cell r="G8059">
            <v>7779995005</v>
          </cell>
          <cell r="K8059" t="str">
            <v>GOCC370403</v>
          </cell>
          <cell r="W8059">
            <v>44214</v>
          </cell>
          <cell r="Z8059">
            <v>11733</v>
          </cell>
        </row>
        <row r="8060">
          <cell r="E8060" t="str">
            <v>WB</v>
          </cell>
          <cell r="G8060">
            <v>8010302178</v>
          </cell>
          <cell r="K8060" t="str">
            <v>BOFD200156</v>
          </cell>
          <cell r="W8060">
            <v>44214</v>
          </cell>
          <cell r="Z8060">
            <v>3736</v>
          </cell>
        </row>
        <row r="8061">
          <cell r="E8061" t="str">
            <v>MARAR, RAMGARH, JHARKHAND
MARRAR RAMGARH, 9155729786
829117
MARAR</v>
          </cell>
          <cell r="G8061">
            <v>9204780801</v>
          </cell>
          <cell r="K8061" t="str">
            <v>BMIS031759</v>
          </cell>
          <cell r="W8061">
            <v>44214</v>
          </cell>
          <cell r="Z8061">
            <v>30038</v>
          </cell>
        </row>
        <row r="8062">
          <cell r="E8062" t="str">
            <v>RAMGARH
829103
NAYA MORE</v>
          </cell>
          <cell r="G8062">
            <v>7739460263</v>
          </cell>
          <cell r="K8062" t="str">
            <v>BPCS030196</v>
          </cell>
          <cell r="W8062">
            <v>44214</v>
          </cell>
          <cell r="Z8062">
            <v>21338</v>
          </cell>
        </row>
        <row r="8063">
          <cell r="E8063" t="str">
            <v>NAYA MORE,RAMGARH
ARA SARU BERA ROAD, NAYA, RAMGARH,JHARKHAND
829110
NAYA MORE</v>
          </cell>
          <cell r="G8063">
            <v>8651078549</v>
          </cell>
          <cell r="K8063" t="str">
            <v>BQBS033796</v>
          </cell>
          <cell r="W8063">
            <v>44214</v>
          </cell>
          <cell r="Z8063">
            <v>11749</v>
          </cell>
        </row>
        <row r="8064">
          <cell r="E8064" t="str">
            <v>KISHOREGANJ, RANCHI
834001
KAMRE RAVI STEEL,</v>
          </cell>
          <cell r="G8064">
            <v>8709279344</v>
          </cell>
          <cell r="K8064" t="str">
            <v>GPKC370113</v>
          </cell>
          <cell r="W8064">
            <v>44212</v>
          </cell>
          <cell r="Z8064">
            <v>12311</v>
          </cell>
        </row>
        <row r="8065">
          <cell r="E8065" t="str">
            <v>SHEETLA PRASAD SINGH,, MISHRA PADA, NEAR DURGA MANDIR,, JHARIA, DHANBAD - 828 111, JHARKHAND.</v>
          </cell>
          <cell r="G8065">
            <v>7644045555</v>
          </cell>
          <cell r="K8065" t="str">
            <v>BTCD162149</v>
          </cell>
          <cell r="W8065">
            <v>44212</v>
          </cell>
          <cell r="Z8065">
            <v>1500</v>
          </cell>
        </row>
        <row r="8066">
          <cell r="E8066" t="str">
            <v>DUMRI, JHARKHAND</v>
          </cell>
          <cell r="G8066">
            <v>9608325210</v>
          </cell>
          <cell r="K8066" t="str">
            <v>BSFD161830</v>
          </cell>
          <cell r="W8066">
            <v>44212</v>
          </cell>
          <cell r="Z8066">
            <v>1785</v>
          </cell>
        </row>
        <row r="8067">
          <cell r="E8067" t="str">
            <v>GROUND AND 1 ST FLOOR, BESIDE DAINIK BHASKAR, GOVINDPUR ROAD, DIST :- DHANBAD
GROUND AND 1 ST FLOOR, BESIDE DAINIK BHASKAR, GOVINDPUR ROAD, DIST :- DHANBAD
828109</v>
          </cell>
          <cell r="G8067">
            <v>6200477487</v>
          </cell>
          <cell r="K8067" t="str">
            <v>BRJC371698</v>
          </cell>
          <cell r="W8067">
            <v>44212</v>
          </cell>
          <cell r="Z8067">
            <v>6493</v>
          </cell>
        </row>
        <row r="8068">
          <cell r="E8068" t="str">
            <v>GROUND FLOOR, 8H AND 81, NATION PRINTERS, NAMKUM INDUSTRIAL AREA,, LOWADIH, RANCHI
GROUND FLOOR, 8H AND 81, NATION PRINTERS, NAMKUM INDUSTRIAL AREA,, LOWADIH, RANCHI
834010</v>
          </cell>
          <cell r="G8068">
            <v>9386895542</v>
          </cell>
          <cell r="K8068" t="str">
            <v>BRCC372871</v>
          </cell>
          <cell r="W8068">
            <v>44211</v>
          </cell>
          <cell r="Z8068">
            <v>9349</v>
          </cell>
        </row>
        <row r="8069">
          <cell r="E8069" t="str">
            <v>C/O - NAVEEN KUMAR SINGH, PLOT NO.-538,718, DUNDURIA, GUMLA</v>
          </cell>
          <cell r="G8069">
            <v>9308060257</v>
          </cell>
          <cell r="K8069" t="str">
            <v>BTJD162038</v>
          </cell>
          <cell r="W8069">
            <v>44211</v>
          </cell>
          <cell r="Z8069">
            <v>526</v>
          </cell>
        </row>
        <row r="8070">
          <cell r="E8070" t="str">
            <v>ARGORA, RANCHI
834002</v>
          </cell>
          <cell r="G8070">
            <v>9162255912</v>
          </cell>
          <cell r="K8070" t="str">
            <v>BSKC374901</v>
          </cell>
          <cell r="W8070">
            <v>44211</v>
          </cell>
          <cell r="Z8070">
            <v>1903</v>
          </cell>
        </row>
        <row r="8071">
          <cell r="E8071" t="str">
            <v>GROUND FLOOR, 8H AND 81, NATION PRINTERS, NAMKUM INDUSTRIAL AREA,, LOWADIH, RANCHI
GROUND FLOOR, 8H AND 81, NATION PRINTERS, NAMKUM INDUSTRIAL AREA,, LOWADIH, RANCHI
834010</v>
          </cell>
          <cell r="G8071">
            <v>9386895542</v>
          </cell>
          <cell r="K8071" t="str">
            <v>BRCC372871</v>
          </cell>
          <cell r="W8071">
            <v>44211</v>
          </cell>
          <cell r="Z8071">
            <v>9349</v>
          </cell>
        </row>
        <row r="8072">
          <cell r="E8072" t="str">
            <v>SHEETLA PRASAD SINGH,, MISHRA PADA, NEAR DURGA MANDIR,, JHARIA, DHANBAD - 828 111, JHARKHAND.</v>
          </cell>
          <cell r="G8072">
            <v>7644045555</v>
          </cell>
          <cell r="K8072" t="str">
            <v>BTKD162112</v>
          </cell>
          <cell r="W8072">
            <v>44211</v>
          </cell>
          <cell r="Z8072">
            <v>1993</v>
          </cell>
        </row>
        <row r="8073">
          <cell r="E8073" t="str">
            <v>TUPUDANA INDUSTRIAL AREA, RANCHI
PLOT NO. 114, TUPUDANA INDUSTRIAL AREA, TUPUDANA,HATIA, RANCHI
834002
RANCHI</v>
          </cell>
          <cell r="G8073">
            <v>9939738679</v>
          </cell>
          <cell r="K8073" t="str">
            <v>BNAS040245</v>
          </cell>
          <cell r="W8073">
            <v>44210</v>
          </cell>
          <cell r="Z8073">
            <v>36243</v>
          </cell>
        </row>
        <row r="8074">
          <cell r="E8074" t="str">
            <v>TUPUDANA INDUSTRIAL AREA, RANCHI
PLOT NO. 114, TUPUDANA INDUSTRIAL AREA, TUPUDANA,HATIA, RANCHI
834002
RANCHI</v>
          </cell>
          <cell r="G8074">
            <v>7248899000</v>
          </cell>
          <cell r="K8074">
            <v>123434</v>
          </cell>
          <cell r="W8074">
            <v>44210</v>
          </cell>
          <cell r="Z8074">
            <v>0</v>
          </cell>
        </row>
        <row r="8075">
          <cell r="E8075" t="str">
            <v>SONARDHI</v>
          </cell>
          <cell r="G8075">
            <v>9570178502</v>
          </cell>
          <cell r="K8075" t="str">
            <v>BRCD160940</v>
          </cell>
          <cell r="W8075">
            <v>44210</v>
          </cell>
          <cell r="Z8075">
            <v>0</v>
          </cell>
        </row>
        <row r="8076">
          <cell r="E8076" t="str">
            <v>PLOT NO. 148, TUPUDANA, INDUSTRIAL AREA, HATIA, RANCHI
834002</v>
          </cell>
          <cell r="G8076">
            <v>9434249500</v>
          </cell>
          <cell r="K8076" t="str">
            <v>BRIS035838</v>
          </cell>
          <cell r="W8076">
            <v>44210</v>
          </cell>
          <cell r="Z8076">
            <v>2334</v>
          </cell>
        </row>
        <row r="8077">
          <cell r="E8077" t="str">
            <v>KOKAR INDUSTRIAL AREA,RANCHI
834001</v>
          </cell>
          <cell r="G8077">
            <v>8404822862</v>
          </cell>
          <cell r="K8077" t="str">
            <v>BSBC375535</v>
          </cell>
          <cell r="W8077">
            <v>44210</v>
          </cell>
          <cell r="Z8077">
            <v>1704</v>
          </cell>
        </row>
        <row r="8078">
          <cell r="E8078" t="str">
            <v>PHASE - IV, PLOT NO. - IV-C/3 P AND IV-C/2 P, BOKARO INDUSTRIAL AREA, BALIDIH, BOKARO
PHASE - IV, PLOT NO. - IV-C/3 P AND IV-C/2 P, BOKARO INDUSTRIAL AREA, BALIDIH, BOKARO
827014</v>
          </cell>
          <cell r="G8078">
            <v>9814340048</v>
          </cell>
          <cell r="K8078" t="str">
            <v>BSDS037649</v>
          </cell>
          <cell r="W8078">
            <v>44210</v>
          </cell>
          <cell r="Z8078">
            <v>3770</v>
          </cell>
        </row>
        <row r="8079">
          <cell r="E8079" t="str">
            <v>501, H.NO.3-4-136/B., ROYAL ASHOK, RESIDENCY , BARKATPURA, HYDERABAD, TELANGANA - 500027</v>
          </cell>
          <cell r="G8079">
            <v>7873039065</v>
          </cell>
          <cell r="K8079" t="str">
            <v>BRHD161304</v>
          </cell>
          <cell r="W8079">
            <v>44210</v>
          </cell>
          <cell r="Z8079">
            <v>0</v>
          </cell>
        </row>
        <row r="8080">
          <cell r="E8080" t="str">
            <v>GROUND AND 1 ST FLOOR, BESIDE DAINIK BHASKAR, GOVINDPUR ROAD, DIST :- DHANBAD
GROUND AND 1 ST FLOOR, BESIDE DAINIK BHASKAR, GOVINDPUR ROAD, DIST :- DHANBAD
828109</v>
          </cell>
          <cell r="G8080">
            <v>6200477487</v>
          </cell>
          <cell r="K8080" t="str">
            <v>BRJC371698</v>
          </cell>
          <cell r="W8080">
            <v>44210</v>
          </cell>
          <cell r="Z8080">
            <v>6493</v>
          </cell>
        </row>
        <row r="8081">
          <cell r="E8081" t="str">
            <v>SHEETLA PRASAD SINGH,, MISHRA PADA, NEAR DURGA MANDIR,, JHARIA, DHANBAD - 828 111, JHARKHAND.</v>
          </cell>
          <cell r="G8081">
            <v>7644045555</v>
          </cell>
          <cell r="K8081" t="str">
            <v>BTCD162149</v>
          </cell>
          <cell r="W8081">
            <v>44209</v>
          </cell>
          <cell r="Z8081">
            <v>1453</v>
          </cell>
        </row>
        <row r="8082">
          <cell r="E8082" t="str">
            <v>BARIATU,RANCHI
834009
BARIATU</v>
          </cell>
          <cell r="G8082">
            <v>9546501069</v>
          </cell>
          <cell r="K8082" t="str">
            <v>BQLC370193</v>
          </cell>
          <cell r="W8082">
            <v>44209</v>
          </cell>
          <cell r="Z8082">
            <v>5166</v>
          </cell>
        </row>
        <row r="8083">
          <cell r="E8083" t="str">
            <v>BASTAWLA DHANBAD</v>
          </cell>
          <cell r="G8083">
            <v>9550053031</v>
          </cell>
          <cell r="K8083" t="str">
            <v>BTJD162046</v>
          </cell>
          <cell r="W8083">
            <v>44209</v>
          </cell>
          <cell r="Z8083">
            <v>1098</v>
          </cell>
        </row>
        <row r="8084">
          <cell r="E8084" t="str">
            <v>C/O - NAVEEN KUMAR SINGH, PLOT NO.-538,718, DUNDURIA, GUMLA</v>
          </cell>
          <cell r="G8084">
            <v>9308060257</v>
          </cell>
          <cell r="K8084" t="str">
            <v>BTJD162038</v>
          </cell>
          <cell r="W8084">
            <v>44209</v>
          </cell>
          <cell r="Z8084">
            <v>524</v>
          </cell>
        </row>
        <row r="8085">
          <cell r="E8085" t="str">
            <v>WB</v>
          </cell>
          <cell r="G8085">
            <v>8010302178</v>
          </cell>
          <cell r="K8085" t="str">
            <v>BQFD200158</v>
          </cell>
          <cell r="W8085">
            <v>44208</v>
          </cell>
          <cell r="Z8085">
            <v>3717</v>
          </cell>
        </row>
        <row r="8086">
          <cell r="E8086" t="str">
            <v>KISHOREGANJ, RANCHI
834001
KAMRE RAVI STEEL,</v>
          </cell>
          <cell r="G8086">
            <v>8709279344</v>
          </cell>
          <cell r="K8086" t="str">
            <v>GPKC370113</v>
          </cell>
          <cell r="W8086">
            <v>44207</v>
          </cell>
          <cell r="Z8086">
            <v>11713</v>
          </cell>
        </row>
        <row r="8087">
          <cell r="E8087" t="str">
            <v>DIBDIH, RANCHI
834002</v>
          </cell>
          <cell r="G8087">
            <v>7369007900</v>
          </cell>
          <cell r="K8087" t="str">
            <v>BTEC378588</v>
          </cell>
          <cell r="W8087">
            <v>44207</v>
          </cell>
          <cell r="Z8087">
            <v>2</v>
          </cell>
        </row>
        <row r="8088">
          <cell r="E8088" t="str">
            <v>RAMGARH</v>
          </cell>
          <cell r="G8088">
            <v>9973223350</v>
          </cell>
          <cell r="K8088" t="str">
            <v>BKAS030601</v>
          </cell>
          <cell r="W8088">
            <v>44207</v>
          </cell>
          <cell r="Z8088">
            <v>52214</v>
          </cell>
        </row>
        <row r="8089">
          <cell r="E8089" t="str">
            <v>RANCHI</v>
          </cell>
          <cell r="G8089">
            <v>9973536006</v>
          </cell>
          <cell r="K8089" t="str">
            <v>BLIS031950</v>
          </cell>
          <cell r="W8089">
            <v>44207</v>
          </cell>
          <cell r="Z8089">
            <v>0</v>
          </cell>
        </row>
        <row r="8090">
          <cell r="E8090" t="str">
            <v>REHLA,GARWA,JHARKHAND
822124
RANCHI</v>
          </cell>
          <cell r="G8090">
            <v>9304009671</v>
          </cell>
          <cell r="K8090" t="str">
            <v>BMFS031346</v>
          </cell>
          <cell r="W8090">
            <v>44207</v>
          </cell>
          <cell r="Z8090">
            <v>16920</v>
          </cell>
        </row>
        <row r="8091">
          <cell r="E8091" t="str">
            <v>TUPUDANA INDUSTRIAL AREA</v>
          </cell>
          <cell r="G8091">
            <v>7978649310</v>
          </cell>
          <cell r="K8091" t="str">
            <v>BMBS030816</v>
          </cell>
          <cell r="W8091">
            <v>44207</v>
          </cell>
          <cell r="Z8091">
            <v>31373</v>
          </cell>
        </row>
        <row r="8092">
          <cell r="E8092" t="str">
            <v>BALIDIH INDUSTRIAL AREA,BOKARO
PLOT NO. - A/2 (P) INDUSTRIAL AREA, BALIDIH BOKARO STEEL CITY - 14, BOKARO
827014
BOKARO INDUSTRIAL ESTATE</v>
          </cell>
          <cell r="G8092">
            <v>8340685984</v>
          </cell>
          <cell r="K8092" t="str">
            <v>BSJS035946</v>
          </cell>
          <cell r="W8092">
            <v>44207</v>
          </cell>
          <cell r="Z8092">
            <v>0</v>
          </cell>
        </row>
        <row r="8093">
          <cell r="E8093" t="str">
            <v>ANKIT KUMAR SONTHALIA, R.N. BOSE ROAD, SATSANG GATE, NEAR HANUMAN MANDIR,, PURANDAHA, DEOGHAR, DIST. DUMKA,, JHARKHAND</v>
          </cell>
          <cell r="G8093">
            <v>7542025382</v>
          </cell>
          <cell r="K8093" t="str">
            <v>BSFD161795</v>
          </cell>
          <cell r="W8093">
            <v>44205</v>
          </cell>
          <cell r="Z8093">
            <v>1970</v>
          </cell>
        </row>
        <row r="8094">
          <cell r="E8094" t="str">
            <v>ANKIT KUMAR SONTHALIA, R.N. BOSE ROAD, SATSANG GATE, NEAR HANUMAN MANDIR,, PURANDAHA, DEOGHAR, DIST. DUMKA,, JHARKHAND</v>
          </cell>
          <cell r="G8094">
            <v>7542025382</v>
          </cell>
          <cell r="K8094" t="str">
            <v>BSFD161795</v>
          </cell>
          <cell r="W8094">
            <v>44205</v>
          </cell>
          <cell r="Z8094">
            <v>1970</v>
          </cell>
        </row>
        <row r="8095">
          <cell r="E8095" t="str">
            <v>NAGARI RANCHI
NAGARI RANCHI
835303</v>
          </cell>
          <cell r="G8095">
            <v>9752567399</v>
          </cell>
          <cell r="K8095" t="str">
            <v>BKJS030050</v>
          </cell>
          <cell r="W8095">
            <v>44205</v>
          </cell>
          <cell r="Z8095">
            <v>27649</v>
          </cell>
        </row>
        <row r="8096">
          <cell r="E8096" t="str">
            <v>ORMANJHI,RANCHI
835219</v>
          </cell>
          <cell r="G8096">
            <v>9155006000</v>
          </cell>
          <cell r="K8096" t="str">
            <v>BSGC376577</v>
          </cell>
          <cell r="W8096">
            <v>44205</v>
          </cell>
          <cell r="Z8096">
            <v>4182</v>
          </cell>
        </row>
        <row r="8097">
          <cell r="E8097" t="str">
            <v>MURHU
C/O ASHISH SABOO, MURHU, DIST- KHUNTI
835216</v>
          </cell>
          <cell r="G8097">
            <v>8862826990</v>
          </cell>
          <cell r="K8097" t="str">
            <v>BTLC377591</v>
          </cell>
          <cell r="W8097">
            <v>44205</v>
          </cell>
          <cell r="Z8097">
            <v>1378</v>
          </cell>
        </row>
        <row r="8098">
          <cell r="E8098" t="str">
            <v>KATRAS DHANBAD</v>
          </cell>
          <cell r="G8098">
            <v>8210106692</v>
          </cell>
          <cell r="K8098" t="str">
            <v>BRBD160901</v>
          </cell>
          <cell r="W8098">
            <v>44204</v>
          </cell>
          <cell r="Z8098">
            <v>277</v>
          </cell>
        </row>
        <row r="8099">
          <cell r="E8099" t="str">
            <v>MARAR, RAMGARH, JHARKHAND
MARRAR RAMGARH, 9155729786
829117
MARAR</v>
          </cell>
          <cell r="G8099">
            <v>9155729786</v>
          </cell>
          <cell r="K8099" t="str">
            <v>BMIS031759</v>
          </cell>
          <cell r="W8099">
            <v>44204</v>
          </cell>
          <cell r="Z8099">
            <v>29867</v>
          </cell>
        </row>
        <row r="8100">
          <cell r="E8100" t="str">
            <v>NAGRI,RANCHI
835202
RANCHI</v>
          </cell>
          <cell r="G8100">
            <v>7004248429</v>
          </cell>
          <cell r="K8100" t="str">
            <v>BRIS035698</v>
          </cell>
          <cell r="W8100">
            <v>44204</v>
          </cell>
          <cell r="Z8100">
            <v>19294</v>
          </cell>
        </row>
        <row r="8101">
          <cell r="E8101" t="str">
            <v>DALADALI, RANCHUI</v>
          </cell>
          <cell r="G8101">
            <v>7992413342</v>
          </cell>
          <cell r="K8101" t="str">
            <v>BMJD200014</v>
          </cell>
          <cell r="W8101">
            <v>44204</v>
          </cell>
          <cell r="Z8101">
            <v>22559</v>
          </cell>
        </row>
        <row r="8102">
          <cell r="E8102" t="str">
            <v>NAMKUM INDUSTRIAL AREA,RANCHI
834010</v>
          </cell>
          <cell r="G8102">
            <v>0</v>
          </cell>
          <cell r="K8102" t="str">
            <v>GOCC370403</v>
          </cell>
          <cell r="W8102">
            <v>44204</v>
          </cell>
          <cell r="Z8102">
            <v>16318</v>
          </cell>
        </row>
        <row r="8103">
          <cell r="E8103" t="str">
            <v>RAVULA SHYAM SUNDER REDDY, HOUSE NO. 3-5-196/1, ROAD NO. 5M, KRISHNANAGAR COLONY, MOULALI, HYDRABAD</v>
          </cell>
          <cell r="G8103">
            <v>6200658072</v>
          </cell>
          <cell r="K8103" t="str">
            <v>BSCD161691</v>
          </cell>
          <cell r="W8103">
            <v>44204</v>
          </cell>
          <cell r="Z8103">
            <v>3653</v>
          </cell>
        </row>
        <row r="8104">
          <cell r="E8104" t="str">
            <v>NAGARI
 835303</v>
          </cell>
          <cell r="G8104">
            <v>9264443243</v>
          </cell>
          <cell r="K8104" t="str">
            <v>BREC373538</v>
          </cell>
          <cell r="W8104">
            <v>44204</v>
          </cell>
          <cell r="Z8104">
            <v>5954</v>
          </cell>
        </row>
        <row r="8105">
          <cell r="E8105" t="str">
            <v>TOPA MINES, RAMGARH</v>
          </cell>
          <cell r="G8105">
            <v>9471109170</v>
          </cell>
          <cell r="K8105" t="str">
            <v>BSKD161467</v>
          </cell>
          <cell r="W8105">
            <v>44203</v>
          </cell>
          <cell r="Z8105">
            <v>4374</v>
          </cell>
        </row>
        <row r="8106">
          <cell r="E8106" t="str">
            <v>ORMANJHI
835219</v>
          </cell>
          <cell r="G8106">
            <v>7992447853</v>
          </cell>
          <cell r="K8106" t="str">
            <v>BTFC378771</v>
          </cell>
          <cell r="W8106">
            <v>44203</v>
          </cell>
          <cell r="Z8106">
            <v>1</v>
          </cell>
        </row>
        <row r="8107">
          <cell r="E8107" t="str">
            <v>DALADALI, RANCHI</v>
          </cell>
          <cell r="G8107">
            <v>9973143214</v>
          </cell>
          <cell r="K8107" t="str">
            <v>BQHD160416</v>
          </cell>
          <cell r="W8107">
            <v>44203</v>
          </cell>
          <cell r="Z8107">
            <v>1371</v>
          </cell>
        </row>
        <row r="8108">
          <cell r="E8108" t="str">
            <v>HORHAP ROAD, MAHILONG, RANCHI
835103</v>
          </cell>
          <cell r="G8108">
            <v>9708039203</v>
          </cell>
          <cell r="K8108" t="str">
            <v>BRIC374329</v>
          </cell>
          <cell r="W8108">
            <v>44203</v>
          </cell>
          <cell r="Z8108">
            <v>10468</v>
          </cell>
        </row>
        <row r="8109">
          <cell r="E8109" t="str">
            <v xml:space="preserve">TOPIN SOUTH  </v>
          </cell>
          <cell r="G8109">
            <v>9102994453</v>
          </cell>
          <cell r="K8109" t="str">
            <v>BSGD161864</v>
          </cell>
          <cell r="W8109">
            <v>44203</v>
          </cell>
          <cell r="Z8109">
            <v>1042</v>
          </cell>
        </row>
        <row r="8110">
          <cell r="E8110" t="str">
            <v>CHATTARPUR, DALTAINGANJ</v>
          </cell>
          <cell r="G8110">
            <v>8051014380</v>
          </cell>
          <cell r="K8110" t="str">
            <v>BTID162392</v>
          </cell>
          <cell r="W8110">
            <v>44202</v>
          </cell>
          <cell r="Z8110">
            <v>1</v>
          </cell>
        </row>
        <row r="8111">
          <cell r="E8111" t="str">
            <v>CHAKARDHARPUR, JHARKHAND</v>
          </cell>
          <cell r="G8111">
            <v>8709505676</v>
          </cell>
          <cell r="K8111" t="str">
            <v>BSJD161422</v>
          </cell>
          <cell r="W8111">
            <v>44202</v>
          </cell>
          <cell r="Z8111">
            <v>1939</v>
          </cell>
        </row>
        <row r="8112">
          <cell r="E8112" t="str">
            <v>DHANBAD</v>
          </cell>
          <cell r="G8112">
            <v>9550053031</v>
          </cell>
          <cell r="K8112" t="str">
            <v>BTDD162183</v>
          </cell>
          <cell r="W8112">
            <v>44202</v>
          </cell>
          <cell r="Z8112">
            <v>1168</v>
          </cell>
        </row>
        <row r="8113">
          <cell r="E8113" t="str">
            <v>DHANBAD</v>
          </cell>
          <cell r="G8113">
            <v>9550053031</v>
          </cell>
          <cell r="K8113" t="str">
            <v>BTDD162183</v>
          </cell>
          <cell r="W8113">
            <v>44202</v>
          </cell>
          <cell r="Z8113">
            <v>1168</v>
          </cell>
        </row>
        <row r="8114">
          <cell r="E8114" t="str">
            <v>PLOT NO. 148, TUPUDANA, INDUSTRIAL AREA, HATIA, RANCHI
834002</v>
          </cell>
          <cell r="G8114">
            <v>0</v>
          </cell>
          <cell r="K8114" t="str">
            <v>BSLS036682</v>
          </cell>
          <cell r="W8114">
            <v>44201</v>
          </cell>
          <cell r="Z8114">
            <v>0</v>
          </cell>
        </row>
        <row r="8115">
          <cell r="E8115" t="str">
            <v>RAMGARH</v>
          </cell>
          <cell r="G8115">
            <v>7488795484</v>
          </cell>
          <cell r="K8115" t="str">
            <v>BTID162377</v>
          </cell>
          <cell r="W8115">
            <v>44201</v>
          </cell>
          <cell r="Z8115">
            <v>1</v>
          </cell>
        </row>
        <row r="8116">
          <cell r="E8116" t="str">
            <v>BARHI</v>
          </cell>
          <cell r="G8116">
            <v>8789683726</v>
          </cell>
          <cell r="K8116" t="str">
            <v>BTGD120943</v>
          </cell>
          <cell r="W8116">
            <v>44201</v>
          </cell>
          <cell r="Z8116">
            <v>10</v>
          </cell>
        </row>
        <row r="8117">
          <cell r="E8117" t="str">
            <v>PLOT NO. 148, TUPUDANA, INDUSTRIAL AREA, HATIA, RANCHI
834002</v>
          </cell>
          <cell r="G8117">
            <v>0</v>
          </cell>
          <cell r="K8117" t="str">
            <v>BRIS035838</v>
          </cell>
          <cell r="W8117">
            <v>44201</v>
          </cell>
          <cell r="Z8117">
            <v>2334</v>
          </cell>
        </row>
        <row r="8118">
          <cell r="E8118" t="str">
            <v>TUPUDANA INDUSTRIAL AREA,RANCHI
834003</v>
          </cell>
          <cell r="G8118">
            <v>9835167418</v>
          </cell>
          <cell r="K8118" t="str">
            <v>BRIS035695</v>
          </cell>
          <cell r="W8118">
            <v>44201</v>
          </cell>
          <cell r="Z8118">
            <v>10019</v>
          </cell>
        </row>
        <row r="8119">
          <cell r="E8119" t="str">
            <v>TAPIN HAZARIBAGH</v>
          </cell>
          <cell r="G8119">
            <v>7061611957</v>
          </cell>
          <cell r="K8119" t="str">
            <v>BTGD162289</v>
          </cell>
          <cell r="W8119">
            <v>44201</v>
          </cell>
          <cell r="Z8119">
            <v>515</v>
          </cell>
        </row>
        <row r="8120">
          <cell r="E8120" t="str">
            <v>KHUNTI ROAD RANCHI</v>
          </cell>
          <cell r="G8120">
            <v>7004992716</v>
          </cell>
          <cell r="K8120" t="str">
            <v>GOHS031629</v>
          </cell>
          <cell r="W8120">
            <v>44200</v>
          </cell>
          <cell r="Z8120">
            <v>501</v>
          </cell>
        </row>
        <row r="8121">
          <cell r="E8121" t="str">
            <v>TIPUDANA RANCHI</v>
          </cell>
          <cell r="G8121">
            <v>6205238532</v>
          </cell>
          <cell r="K8121" t="str">
            <v>BPBD200118</v>
          </cell>
          <cell r="W8121">
            <v>44200</v>
          </cell>
          <cell r="Z8121">
            <v>5802</v>
          </cell>
        </row>
        <row r="8122">
          <cell r="E8122" t="str">
            <v>62, KOKAR INDUSTRIAL AREA, KOKAR,RANCHI.
834001</v>
          </cell>
          <cell r="G8122">
            <v>8429020942</v>
          </cell>
          <cell r="K8122" t="str">
            <v>BJDF150016</v>
          </cell>
          <cell r="W8122">
            <v>44199</v>
          </cell>
          <cell r="Z8122">
            <v>2297</v>
          </cell>
        </row>
        <row r="8123">
          <cell r="E8123" t="str">
            <v>ASHOK NAGAR, RANCHI</v>
          </cell>
          <cell r="G8123">
            <v>9471356821</v>
          </cell>
          <cell r="K8123" t="str">
            <v>BRGD230256</v>
          </cell>
          <cell r="W8123">
            <v>44199</v>
          </cell>
          <cell r="Z8123">
            <v>1600</v>
          </cell>
        </row>
        <row r="8124">
          <cell r="E8124" t="str">
            <v>BARKAGAON, HAZARIBAGH</v>
          </cell>
          <cell r="G8124">
            <v>6301756433</v>
          </cell>
          <cell r="K8124" t="str">
            <v>BRCD160990</v>
          </cell>
          <cell r="W8124">
            <v>44199</v>
          </cell>
          <cell r="Z8124">
            <v>2876</v>
          </cell>
        </row>
        <row r="8125">
          <cell r="E8125" t="str">
            <v>DHANBAD</v>
          </cell>
          <cell r="G8125">
            <v>9441693704</v>
          </cell>
          <cell r="K8125" t="str">
            <v>BTDD162183</v>
          </cell>
          <cell r="W8125">
            <v>44198</v>
          </cell>
          <cell r="Z8125">
            <v>1118</v>
          </cell>
        </row>
        <row r="8126">
          <cell r="E8126" t="str">
            <v>WB</v>
          </cell>
          <cell r="G8126">
            <v>8010302178</v>
          </cell>
          <cell r="K8126" t="str">
            <v>BQFD200158</v>
          </cell>
          <cell r="W8126">
            <v>44198</v>
          </cell>
          <cell r="Z8126">
            <v>3703</v>
          </cell>
        </row>
        <row r="8127">
          <cell r="E8127" t="str">
            <v>DHANBAD</v>
          </cell>
          <cell r="G8127">
            <v>8210106692</v>
          </cell>
          <cell r="K8127" t="str">
            <v>BTFD162244</v>
          </cell>
          <cell r="W8127">
            <v>44196</v>
          </cell>
          <cell r="Z8127">
            <v>574</v>
          </cell>
        </row>
        <row r="8128">
          <cell r="E8128" t="str">
            <v>URMILA TOWER, ROOM NO. 805, DHANBAD</v>
          </cell>
          <cell r="G8128">
            <v>9234669513</v>
          </cell>
          <cell r="K8128" t="str">
            <v>BTKD162074</v>
          </cell>
          <cell r="W8128">
            <v>44196</v>
          </cell>
          <cell r="Z8128">
            <v>1882</v>
          </cell>
        </row>
        <row r="8129">
          <cell r="E8129" t="str">
            <v>SIMARIYA ROAD, CHATRA
825401</v>
          </cell>
          <cell r="G8129">
            <v>7779922031</v>
          </cell>
          <cell r="K8129" t="str">
            <v>BSFC376341</v>
          </cell>
          <cell r="W8129">
            <v>44196</v>
          </cell>
          <cell r="Z8129">
            <v>262</v>
          </cell>
        </row>
        <row r="8130">
          <cell r="E8130" t="str">
            <v>H. NO. 22, RAHAT COLONY,, KADRU, RANCHI - 834 002, JHARKHAND</v>
          </cell>
          <cell r="G8130">
            <v>8051191796</v>
          </cell>
          <cell r="K8130" t="str">
            <v>BRGD161233</v>
          </cell>
          <cell r="W8130">
            <v>44196</v>
          </cell>
          <cell r="Z8130">
            <v>5832</v>
          </cell>
        </row>
        <row r="8131">
          <cell r="E8131" t="str">
            <v>KATRAS, DHANBAD</v>
          </cell>
          <cell r="G8131">
            <v>7024084588</v>
          </cell>
          <cell r="K8131" t="str">
            <v>BSKD161477</v>
          </cell>
          <cell r="W8131">
            <v>44196</v>
          </cell>
          <cell r="Z8131">
            <v>502</v>
          </cell>
        </row>
        <row r="8132">
          <cell r="E8132" t="str">
            <v>TRIDENT PNEUMATICS PVT LTD   5/232,KNG PUDUR ROADSOMAYAMPALAYAM POSTCOIMBATORE IND</v>
          </cell>
          <cell r="G8132">
            <v>6204342637</v>
          </cell>
          <cell r="K8132" t="str">
            <v>BRCC373040</v>
          </cell>
          <cell r="W8132">
            <v>44196</v>
          </cell>
          <cell r="Z8132">
            <v>5110</v>
          </cell>
        </row>
        <row r="8133">
          <cell r="E8133" t="str">
            <v>SHEETLA PRASAD SINGH,, MISHRA PADA, NEAR DURGA MANDIR,, JHARIA, DHANBAD - 828 111, JHARKHAND.</v>
          </cell>
          <cell r="G8133">
            <v>7644045555</v>
          </cell>
          <cell r="K8133" t="str">
            <v>BTDD162169</v>
          </cell>
          <cell r="W8133">
            <v>44196</v>
          </cell>
          <cell r="Z8133">
            <v>2186</v>
          </cell>
        </row>
        <row r="8134">
          <cell r="E8134" t="str">
            <v>SHEETLA PRASAD SINGH,, MISHRA PADA, NEAR DURGA MANDIR,, JHARIA, DHANBAD - 828 111, JHARKHAND.</v>
          </cell>
          <cell r="G8134">
            <v>7644045555</v>
          </cell>
          <cell r="K8134" t="str">
            <v>BTKD162112</v>
          </cell>
          <cell r="W8134">
            <v>44196</v>
          </cell>
          <cell r="Z8134">
            <v>1777</v>
          </cell>
        </row>
        <row r="8135">
          <cell r="E8135" t="str">
            <v>KOKAR INDUSTRIAL AREA,RANCHI
834001</v>
          </cell>
          <cell r="G8135">
            <v>8404822862</v>
          </cell>
          <cell r="K8135" t="str">
            <v>BSBC375535</v>
          </cell>
          <cell r="W8135">
            <v>44195</v>
          </cell>
          <cell r="Z8135">
            <v>1569</v>
          </cell>
        </row>
        <row r="8136">
          <cell r="E8136" t="str">
            <v>C/O - SUJIT KUMAR, SAHAJANAND NAGAR, H. NO. -121, RANI ROAD, BHUDA, BARMASIA,, DHANBAD</v>
          </cell>
          <cell r="G8136">
            <v>7047010517</v>
          </cell>
          <cell r="K8136" t="str">
            <v>BTED200706</v>
          </cell>
          <cell r="W8136">
            <v>44195</v>
          </cell>
          <cell r="Z8136">
            <v>186</v>
          </cell>
        </row>
        <row r="8137">
          <cell r="E8137" t="str">
            <v>DHANBAD</v>
          </cell>
          <cell r="G8137">
            <v>9441693704</v>
          </cell>
          <cell r="K8137" t="str">
            <v>BTDD162183</v>
          </cell>
          <cell r="W8137">
            <v>44195</v>
          </cell>
          <cell r="Z8137">
            <v>1092</v>
          </cell>
        </row>
        <row r="8138">
          <cell r="E8138" t="str">
            <v>AT: SENEGARHA, P.O-RABODH, P.S-GIDDI,(RAMGARH),, DISTT. HAZARIBAGH,JHARKHAND-825330
829108
AT: SENEGARHA, P.O-RABODH, P.S-GIDDI,(RAMGARH),</v>
          </cell>
          <cell r="G8138">
            <v>9006877583</v>
          </cell>
          <cell r="K8138" t="str">
            <v>BRAS033261</v>
          </cell>
          <cell r="W8138">
            <v>44195</v>
          </cell>
          <cell r="Z8138">
            <v>6118</v>
          </cell>
        </row>
        <row r="8139">
          <cell r="E8139" t="str">
            <v>SIDRAUL, NAMKUM, RANCHI
834010
SIDRAUL, NAMKUM, RANCHI</v>
          </cell>
          <cell r="G8139">
            <v>8877172788</v>
          </cell>
          <cell r="K8139" t="str">
            <v>UOHS030121</v>
          </cell>
          <cell r="W8139">
            <v>44195</v>
          </cell>
          <cell r="Z8139">
            <v>12615</v>
          </cell>
        </row>
        <row r="8140">
          <cell r="E8140" t="str">
            <v>TUPUDANA INDUSTRIAL AREA, RANCHI
PLOT NO. 114, TUPUDANA INDUSTRIAL AREA, TUPUDANA,HATIA, RANCHI
834002
RANCHI</v>
          </cell>
          <cell r="G8140">
            <v>9939738679</v>
          </cell>
          <cell r="K8140">
            <v>123434</v>
          </cell>
          <cell r="W8140">
            <v>44194</v>
          </cell>
          <cell r="Z8140">
            <v>0</v>
          </cell>
        </row>
        <row r="8141">
          <cell r="E8141" t="str">
            <v xml:space="preserve">TOPIN SOUTH  </v>
          </cell>
          <cell r="G8141">
            <v>9102994453</v>
          </cell>
          <cell r="K8141" t="str">
            <v>BSGD161864</v>
          </cell>
          <cell r="W8141">
            <v>44194</v>
          </cell>
          <cell r="Z8141">
            <v>989</v>
          </cell>
        </row>
        <row r="8142">
          <cell r="E8142" t="str">
            <v>NAGRI,RANCHI
835202
RANCHI</v>
          </cell>
          <cell r="G8142">
            <v>7004122894</v>
          </cell>
          <cell r="K8142" t="str">
            <v>BRIS035698</v>
          </cell>
          <cell r="W8142">
            <v>44194</v>
          </cell>
          <cell r="Z8142">
            <v>12438</v>
          </cell>
        </row>
        <row r="8143">
          <cell r="E8143" t="str">
            <v>NAGRI,RANCHI
835202
RANCHI</v>
          </cell>
          <cell r="G8143">
            <v>9304482300</v>
          </cell>
          <cell r="K8143">
            <v>108441</v>
          </cell>
          <cell r="W8143">
            <v>44194</v>
          </cell>
          <cell r="Z8143">
            <v>1549</v>
          </cell>
        </row>
        <row r="8144">
          <cell r="E8144" t="str">
            <v>DHANBAD</v>
          </cell>
          <cell r="G8144">
            <v>9441693704</v>
          </cell>
          <cell r="K8144" t="str">
            <v>BTDD162183</v>
          </cell>
          <cell r="W8144">
            <v>44194</v>
          </cell>
          <cell r="Z8144">
            <v>1086</v>
          </cell>
        </row>
        <row r="8145">
          <cell r="E8145" t="str">
            <v>WEST MARKET ROAD UPPER BAZAJ
UPPER BAZAR
834001</v>
          </cell>
          <cell r="G8145">
            <v>0</v>
          </cell>
          <cell r="K8145" t="str">
            <v>BTDC378223</v>
          </cell>
          <cell r="W8145">
            <v>44194</v>
          </cell>
          <cell r="Z8145">
            <v>561</v>
          </cell>
        </row>
        <row r="8146">
          <cell r="E8146" t="str">
            <v>TUPUDANA INDUSTRIAL AREA</v>
          </cell>
          <cell r="G8146">
            <v>7978649310</v>
          </cell>
          <cell r="K8146" t="str">
            <v>BMBS030816</v>
          </cell>
          <cell r="W8146">
            <v>44194</v>
          </cell>
          <cell r="Z8146">
            <v>31076</v>
          </cell>
        </row>
        <row r="8147">
          <cell r="E8147" t="str">
            <v>SHEETLA PRASAD SINGH,, MISHRA PADA, NEAR DURGA MANDIR,, JHARIA, DHANBAD - 828 111, JHARKHAND.</v>
          </cell>
          <cell r="G8147">
            <v>7644045555</v>
          </cell>
          <cell r="K8147" t="str">
            <v>BTCD162149</v>
          </cell>
          <cell r="W8147">
            <v>44194</v>
          </cell>
          <cell r="Z8147">
            <v>734</v>
          </cell>
        </row>
        <row r="8148">
          <cell r="E8148" t="str">
            <v>SHEETLA PRASAD SINGH,, MISHRA PADA, NEAR DURGA MANDIR,, JHARIA, DHANBAD - 828 111, JHARKHAND.</v>
          </cell>
          <cell r="G8148">
            <v>7644045555</v>
          </cell>
          <cell r="K8148" t="str">
            <v>BTCD162149</v>
          </cell>
          <cell r="W8148">
            <v>44194</v>
          </cell>
          <cell r="Z8148">
            <v>734</v>
          </cell>
        </row>
        <row r="8149">
          <cell r="E8149" t="str">
            <v>NAGARI, RANCHI
834006</v>
          </cell>
          <cell r="G8149">
            <v>7255848442</v>
          </cell>
          <cell r="K8149" t="str">
            <v>BRAC372524</v>
          </cell>
          <cell r="W8149">
            <v>44193</v>
          </cell>
          <cell r="Z8149">
            <v>4830</v>
          </cell>
        </row>
        <row r="8150">
          <cell r="E8150" t="str">
            <v>KOKAR INDUSTRIAL AREA,,RANCHI
834002
KOKAR INDUSTRIAL AREA RANCHI</v>
          </cell>
          <cell r="G8150">
            <v>9263186366</v>
          </cell>
          <cell r="K8150" t="str">
            <v>GNDC370057</v>
          </cell>
          <cell r="W8150">
            <v>44193</v>
          </cell>
          <cell r="Z8150">
            <v>17759</v>
          </cell>
        </row>
        <row r="8151">
          <cell r="E8151" t="str">
            <v>HAZARIBAGH
RANCHI JHARKHAND 834002
INDIA</v>
          </cell>
          <cell r="G8151" t="str">
            <v>7309672604 / 7361044447/9835535277</v>
          </cell>
          <cell r="K8151" t="str">
            <v>BKAS030685</v>
          </cell>
          <cell r="W8151">
            <v>44193</v>
          </cell>
          <cell r="Z8151">
            <v>30587</v>
          </cell>
        </row>
        <row r="8152">
          <cell r="E8152" t="str">
            <v>DHANBAD</v>
          </cell>
          <cell r="G8152">
            <v>8210106692</v>
          </cell>
          <cell r="K8152" t="str">
            <v>BTFD162244</v>
          </cell>
          <cell r="W8152">
            <v>44193</v>
          </cell>
          <cell r="Z8152">
            <v>529</v>
          </cell>
        </row>
        <row r="8153">
          <cell r="E8153" t="str">
            <v>SHEETLA PRASAD SINGH,, MISHRA PADA, NEAR DURGA MANDIR,, JHARIA, DHANBAD - 828 111, JHARKHAND.</v>
          </cell>
          <cell r="G8153">
            <v>7644045555</v>
          </cell>
          <cell r="K8153" t="str">
            <v>BTKD162112</v>
          </cell>
          <cell r="W8153">
            <v>44193</v>
          </cell>
          <cell r="Z8153">
            <v>1730</v>
          </cell>
        </row>
        <row r="8154">
          <cell r="E8154" t="str">
            <v>BAZAR SAMITI,RAMGARH
829122</v>
          </cell>
          <cell r="G8154">
            <v>9835764965</v>
          </cell>
          <cell r="K8154" t="str">
            <v>BTGC379081</v>
          </cell>
          <cell r="W8154">
            <v>44191</v>
          </cell>
          <cell r="Z8154">
            <v>1</v>
          </cell>
        </row>
        <row r="8155">
          <cell r="E8155" t="str">
            <v>B7-PHASE-3, BALIDIH INDUSTRIAL AREA BALIDIH, BOKARO STEEL CITY BOKARO, JHARKHAND
SUNDARAM STEELS PVT. LTD, B-7 PHASE-III,BOKARO INDUSTRIAL AREA,BALIDIH, BOKARO
827014</v>
          </cell>
          <cell r="G8155">
            <v>7008287442</v>
          </cell>
          <cell r="K8155" t="str">
            <v>GPJS040009</v>
          </cell>
          <cell r="W8155">
            <v>44191</v>
          </cell>
          <cell r="Z8155">
            <v>2191</v>
          </cell>
        </row>
        <row r="8156">
          <cell r="E8156" t="str">
            <v>DHANBAD</v>
          </cell>
          <cell r="G8156">
            <v>6203411013</v>
          </cell>
          <cell r="K8156" t="str">
            <v>BTED162231</v>
          </cell>
          <cell r="W8156">
            <v>44191</v>
          </cell>
          <cell r="Z8156">
            <v>523</v>
          </cell>
        </row>
        <row r="8157">
          <cell r="E8157" t="str">
            <v>RANCHI ROAD,RAMGARH 
DIGWAR,RAMGARH
829122
DIGWAR , RANCHI ROAD ,</v>
          </cell>
          <cell r="G8157">
            <v>7004848564</v>
          </cell>
          <cell r="K8157" t="str">
            <v>GOAC370220</v>
          </cell>
          <cell r="W8157">
            <v>44191</v>
          </cell>
          <cell r="Z8157">
            <v>10775</v>
          </cell>
        </row>
        <row r="8158">
          <cell r="E8158" t="str">
            <v>TUPUDANA INDUSTRIAL AREA, RANCHI
PLOT NO. 114, TUPUDANA INDUSTRIAL AREA, TUPUDANA,HATIA, RANCHI
834002
RANCHI</v>
          </cell>
          <cell r="G8158">
            <v>9939738679</v>
          </cell>
          <cell r="K8158" t="str">
            <v>BNAS040245</v>
          </cell>
          <cell r="W8158">
            <v>44190</v>
          </cell>
          <cell r="Z8158">
            <v>35902</v>
          </cell>
        </row>
        <row r="8159">
          <cell r="E8159" t="str">
            <v>SILCHAR, ASSAM</v>
          </cell>
          <cell r="G8159" t="str">
            <v/>
          </cell>
          <cell r="K8159" t="str">
            <v>BSGD120723</v>
          </cell>
          <cell r="W8159">
            <v>44190</v>
          </cell>
          <cell r="Z8159">
            <v>151</v>
          </cell>
        </row>
        <row r="8160">
          <cell r="E8160" t="str">
            <v>TUPUDANA INDUSTRIAL AREA,RANCHI
834003</v>
          </cell>
          <cell r="G8160">
            <v>9835167418</v>
          </cell>
          <cell r="K8160" t="str">
            <v>BRIS035695</v>
          </cell>
          <cell r="W8160">
            <v>44189</v>
          </cell>
          <cell r="Z8160">
            <v>9769</v>
          </cell>
        </row>
        <row r="8161">
          <cell r="E8161" t="str">
            <v>RAMGARH,JHARKHAND
829122</v>
          </cell>
          <cell r="G8161">
            <v>9934012694</v>
          </cell>
          <cell r="K8161" t="str">
            <v>BSIC376940</v>
          </cell>
          <cell r="W8161">
            <v>44188</v>
          </cell>
          <cell r="Z8161">
            <v>1</v>
          </cell>
        </row>
        <row r="8162">
          <cell r="E8162" t="str">
            <v>C/O - PREM PRAKASH AGARWAL, OPP - HILLVIEW FUEL STATION, GODHUR, P.O - KUSUNDA, DHANBAD</v>
          </cell>
          <cell r="G8162">
            <v>7903412157</v>
          </cell>
          <cell r="K8162" t="str">
            <v>BTED162217</v>
          </cell>
          <cell r="W8162">
            <v>44188</v>
          </cell>
          <cell r="Z8162">
            <v>195</v>
          </cell>
        </row>
        <row r="8163">
          <cell r="E8163" t="str">
            <v>BAZAR SAMITI,RAMGARH
829122</v>
          </cell>
          <cell r="G8163">
            <v>9835764965</v>
          </cell>
          <cell r="K8163" t="str">
            <v>BTGC379081</v>
          </cell>
          <cell r="W8163">
            <v>44188</v>
          </cell>
          <cell r="Z8163">
            <v>0</v>
          </cell>
        </row>
        <row r="8164">
          <cell r="E8164" t="str">
            <v>CITY CENTER SECTOR - 4, BOKARO STEEL CITY, BOKARO, JHARKHAND, MOB. NO. 7050539301
CITY CENTER SECTOR - 4, BOKARO STEEL CITY, BOKARO, JHARKHAND, MOB. NO. 7050539301
827003
BOKARO</v>
          </cell>
          <cell r="G8164">
            <v>9263631310</v>
          </cell>
          <cell r="K8164">
            <v>70369</v>
          </cell>
          <cell r="W8164">
            <v>44188</v>
          </cell>
          <cell r="Z8164">
            <v>0</v>
          </cell>
        </row>
        <row r="8165">
          <cell r="E8165" t="str">
            <v>JAISHIV BHAWAN, BANO MANZIL ROAD,, NEAR PAHARI MANDIR, RANCHI, JHARKHAND - 834 001</v>
          </cell>
          <cell r="G8165">
            <v>7653067290</v>
          </cell>
          <cell r="K8165">
            <v>205954</v>
          </cell>
          <cell r="W8165">
            <v>44188</v>
          </cell>
          <cell r="Z8165">
            <v>429</v>
          </cell>
        </row>
        <row r="8166">
          <cell r="E8166" t="str">
            <v>GAYA BIHAR</v>
          </cell>
          <cell r="G8166">
            <v>8851700020</v>
          </cell>
          <cell r="K8166" t="str">
            <v>BTHD120981</v>
          </cell>
          <cell r="W8166">
            <v>44188</v>
          </cell>
          <cell r="Z8166">
            <v>1.9</v>
          </cell>
        </row>
        <row r="8167">
          <cell r="E8167" t="str">
            <v>DHANBAD</v>
          </cell>
          <cell r="G8167">
            <v>9441693704</v>
          </cell>
          <cell r="K8167" t="str">
            <v>BTDD162186</v>
          </cell>
          <cell r="W8167">
            <v>44188</v>
          </cell>
          <cell r="Z8167">
            <v>777</v>
          </cell>
        </row>
        <row r="8168">
          <cell r="E8168" t="str">
            <v>RANCHI,JHARKHAND
825301
JHUMRA</v>
          </cell>
          <cell r="G8168">
            <v>9693919529</v>
          </cell>
          <cell r="K8168" t="str">
            <v>BTIS031829</v>
          </cell>
          <cell r="W8168">
            <v>44187</v>
          </cell>
          <cell r="Z8168">
            <v>1</v>
          </cell>
        </row>
        <row r="8169">
          <cell r="E8169" t="str">
            <v>SHEETLA PRASAD SINGH,, MISHRA PADA, NEAR DURGA MANDIR,, JHARIA, DHANBAD - 828 111, JHARKHAND.</v>
          </cell>
          <cell r="G8169">
            <v>7644045555</v>
          </cell>
          <cell r="K8169" t="str">
            <v>BTKD162112</v>
          </cell>
          <cell r="W8169">
            <v>44187</v>
          </cell>
          <cell r="Z8169">
            <v>1636</v>
          </cell>
        </row>
        <row r="8170">
          <cell r="E8170" t="str">
            <v>CHAKARDHARPUR, JHARKHAND</v>
          </cell>
          <cell r="G8170">
            <v>8709505676</v>
          </cell>
          <cell r="K8170" t="str">
            <v>BSJD161422</v>
          </cell>
          <cell r="W8170">
            <v>44187</v>
          </cell>
          <cell r="Z8170">
            <v>1953</v>
          </cell>
        </row>
        <row r="8171">
          <cell r="E8171" t="str">
            <v>REHLA,GARWA,JHARKHAND
822124
RANCHI</v>
          </cell>
          <cell r="G8171">
            <v>9304009671</v>
          </cell>
          <cell r="K8171" t="str">
            <v>BMFS031346</v>
          </cell>
          <cell r="W8171">
            <v>44187</v>
          </cell>
          <cell r="Z8171">
            <v>16772</v>
          </cell>
        </row>
        <row r="8172">
          <cell r="E8172" t="str">
            <v>KATRAS, DHANBAD</v>
          </cell>
          <cell r="G8172">
            <v>9798360305</v>
          </cell>
          <cell r="K8172" t="str">
            <v>BSKD161477</v>
          </cell>
          <cell r="W8172">
            <v>44187</v>
          </cell>
          <cell r="Z8172">
            <v>3156</v>
          </cell>
        </row>
        <row r="8173">
          <cell r="E8173" t="str">
            <v>BOKARO CITY SECTOR-4 BOKARO
827001
CITY CENTER, SECTOR-4</v>
          </cell>
          <cell r="G8173">
            <v>9263636107</v>
          </cell>
          <cell r="K8173" t="str">
            <v>GOEC370631</v>
          </cell>
          <cell r="W8173">
            <v>44187</v>
          </cell>
          <cell r="Z8173">
            <v>14862</v>
          </cell>
        </row>
        <row r="8174">
          <cell r="E8174" t="str">
            <v>ORRISA</v>
          </cell>
          <cell r="G8174">
            <v>904014203</v>
          </cell>
          <cell r="K8174" t="str">
            <v>BPKD200021</v>
          </cell>
          <cell r="W8174">
            <v>44186</v>
          </cell>
          <cell r="Z8174">
            <v>6185</v>
          </cell>
        </row>
        <row r="8175">
          <cell r="E8175" t="str">
            <v>PLOT N0 3127 , RATU THANA 79,RANCHI
RATU RANCHI JHARKHAND
835103
PLOT NO- 3127, THANA NO- 79, RATU ROAD</v>
          </cell>
          <cell r="G8175">
            <v>9798542802</v>
          </cell>
          <cell r="K8175" t="str">
            <v>BSES037922</v>
          </cell>
          <cell r="W8175">
            <v>44186</v>
          </cell>
          <cell r="Z8175">
            <v>1272</v>
          </cell>
        </row>
        <row r="8176">
          <cell r="E8176" t="str">
            <v>NAMKUM INDUSTRIAL AREA,RANCHI
834010</v>
          </cell>
          <cell r="G8176">
            <v>9386408111</v>
          </cell>
          <cell r="K8176" t="str">
            <v>GOCC370403</v>
          </cell>
          <cell r="W8176">
            <v>44186</v>
          </cell>
          <cell r="Z8176">
            <v>11074</v>
          </cell>
        </row>
        <row r="8177">
          <cell r="E8177" t="str">
            <v>SHEETLA PRASAD SINGH,, MISHRA PADA, NEAR DURGA MANDIR,, JHARIA, DHANBAD - 828 111, JHARKHAND.</v>
          </cell>
          <cell r="G8177">
            <v>7644045555</v>
          </cell>
          <cell r="K8177" t="str">
            <v>BTKD162112</v>
          </cell>
          <cell r="W8177">
            <v>44186</v>
          </cell>
          <cell r="Z8177">
            <v>1626</v>
          </cell>
        </row>
        <row r="8178">
          <cell r="E8178" t="str">
            <v>ORMANJHI
835219</v>
          </cell>
          <cell r="G8178">
            <v>7992447853</v>
          </cell>
          <cell r="K8178" t="str">
            <v>BTFC378771</v>
          </cell>
          <cell r="W8178">
            <v>44186</v>
          </cell>
          <cell r="Z8178">
            <v>0</v>
          </cell>
        </row>
        <row r="8179">
          <cell r="E8179" t="str">
            <v>NAGRI,RANCHI
835202
RANCHI</v>
          </cell>
          <cell r="G8179">
            <v>8051139257</v>
          </cell>
          <cell r="K8179" t="str">
            <v>BMJS040004</v>
          </cell>
          <cell r="W8179">
            <v>44186</v>
          </cell>
          <cell r="Z8179">
            <v>12937</v>
          </cell>
        </row>
        <row r="8180">
          <cell r="E8180" t="str">
            <v>CITY CENTER SECTOR - 4, BOKARO STEEL CITY, BOKARO, JHARKHAND, MOB. NO. 7050539301
CITY CENTER SECTOR - 4, BOKARO STEEL CITY, BOKARO, JHARKHAND, MOB. NO. 7050539301
827003
BOKARO</v>
          </cell>
          <cell r="G8180">
            <v>9263631310</v>
          </cell>
          <cell r="K8180">
            <v>70369</v>
          </cell>
          <cell r="W8180">
            <v>44186</v>
          </cell>
          <cell r="Z8180">
            <v>99</v>
          </cell>
        </row>
        <row r="8181">
          <cell r="E8181" t="str">
            <v>SHEETLA PRASAD SINGH,, MISHRA PADA, NEAR DURGA MANDIR,, JHARIA, DHANBAD - 828 111, JHARKHAND.</v>
          </cell>
          <cell r="G8181">
            <v>7644045555</v>
          </cell>
          <cell r="K8181" t="str">
            <v>BTDD162169</v>
          </cell>
          <cell r="W8181">
            <v>44186</v>
          </cell>
          <cell r="Z8181">
            <v>2034</v>
          </cell>
        </row>
        <row r="8182">
          <cell r="E8182" t="str">
            <v>RANCHI,JHARKHAND
825301
JHUMRA</v>
          </cell>
          <cell r="G8182">
            <v>9693919529</v>
          </cell>
          <cell r="K8182" t="str">
            <v>BTIS031829</v>
          </cell>
          <cell r="W8182">
            <v>44185</v>
          </cell>
          <cell r="Z8182">
            <v>0</v>
          </cell>
        </row>
        <row r="8183">
          <cell r="E8183" t="str">
            <v>CHAKARDHARPUR, JHARKHAND</v>
          </cell>
          <cell r="G8183">
            <v>8709505676</v>
          </cell>
          <cell r="K8183" t="str">
            <v>BSJD161422</v>
          </cell>
          <cell r="W8183">
            <v>44184</v>
          </cell>
          <cell r="Z8183">
            <v>1939</v>
          </cell>
        </row>
        <row r="8184">
          <cell r="E8184" t="str">
            <v>OPERATIONS OFFICER, BOKARO BP, KIND ATTEN.ABHISHEK TRIPATHI, MOB. NO.8789972995, VENDOR CODE-11970380
OPERATIONS OFFICER, BOKARO BP, KIND ATTEN.ABHISHEK TRIPATHI, MOB. NO.8789972995, VENDOR CODE-11970380
827014
LPG BOTTALING PLANT, BALIDIH,</v>
          </cell>
          <cell r="G8184">
            <v>8092095823</v>
          </cell>
          <cell r="K8184" t="str">
            <v>BOCS040147</v>
          </cell>
          <cell r="W8184">
            <v>44184</v>
          </cell>
          <cell r="Z8184">
            <v>17136</v>
          </cell>
        </row>
        <row r="8185">
          <cell r="E8185" t="str">
            <v>GROUND AND 1 ST FLOOR, BESIDE DAINIK BHASKAR, GOVINDPUR ROAD, DIST :- DHANBAD
GROUND AND 1 ST FLOOR, BESIDE DAINIK BHASKAR, GOVINDPUR ROAD, DIST :- DHANBAD
828109</v>
          </cell>
          <cell r="G8185">
            <v>9955178750</v>
          </cell>
          <cell r="K8185" t="str">
            <v>BRES034488</v>
          </cell>
          <cell r="W8185">
            <v>44183</v>
          </cell>
          <cell r="Z8185">
            <v>7618</v>
          </cell>
        </row>
        <row r="8186">
          <cell r="E8186" t="str">
            <v>BOOTY MORE
835217</v>
          </cell>
          <cell r="G8186">
            <v>7070892562</v>
          </cell>
          <cell r="K8186" t="str">
            <v>BTHC379543</v>
          </cell>
          <cell r="W8186">
            <v>44183</v>
          </cell>
          <cell r="Z8186">
            <v>1</v>
          </cell>
        </row>
        <row r="8187">
          <cell r="E8187" t="str">
            <v>SARAIKELA</v>
          </cell>
          <cell r="G8187">
            <v>9529868513</v>
          </cell>
          <cell r="K8187" t="str">
            <v>BSID220375</v>
          </cell>
          <cell r="W8187">
            <v>44183</v>
          </cell>
          <cell r="Z8187">
            <v>799</v>
          </cell>
        </row>
        <row r="8188">
          <cell r="E8188" t="str">
            <v>TUPUDANA INDUSTRIAL AREA, RANCHI
PLOT NO. 114, TUPUDANA INDUSTRIAL AREA, TUPUDANA,HATIA, RANCHI
834002
RANCHI</v>
          </cell>
          <cell r="G8188">
            <v>9939738679</v>
          </cell>
          <cell r="K8188" t="str">
            <v>GOKS040088</v>
          </cell>
          <cell r="W8188">
            <v>44183</v>
          </cell>
          <cell r="Z8188">
            <v>24891</v>
          </cell>
        </row>
        <row r="8189">
          <cell r="E8189" t="str">
            <v>TUPUDANA INDUSTRIAL AREA, RANCHI
PLOT NO. 114, TUPUDANA INDUSTRIAL AREA, TUPUDANA,HATIA, RANCHI
834002
RANCHI</v>
          </cell>
          <cell r="G8189">
            <v>9939738679</v>
          </cell>
          <cell r="K8189" t="str">
            <v>GOKS040088</v>
          </cell>
          <cell r="W8189">
            <v>44183</v>
          </cell>
          <cell r="Z8189">
            <v>24891</v>
          </cell>
        </row>
        <row r="8190">
          <cell r="E8190" t="str">
            <v>TUPUDANA INDUSTRIAL AREA, RANCHI
PLOT NO. 114, TUPUDANA INDUSTRIAL AREA, TUPUDANA,HATIA, RANCHI
834002
RANCHI</v>
          </cell>
          <cell r="G8190">
            <v>9939738679</v>
          </cell>
          <cell r="K8190">
            <v>123434</v>
          </cell>
          <cell r="W8190">
            <v>44183</v>
          </cell>
          <cell r="Z8190">
            <v>0</v>
          </cell>
        </row>
        <row r="8191">
          <cell r="E8191" t="str">
            <v>DHANBAD</v>
          </cell>
          <cell r="G8191">
            <v>9441693704</v>
          </cell>
          <cell r="K8191" t="str">
            <v>BTDD162183</v>
          </cell>
          <cell r="W8191">
            <v>44183</v>
          </cell>
          <cell r="Z8191">
            <v>996</v>
          </cell>
        </row>
        <row r="8192">
          <cell r="E8192" t="str">
            <v xml:space="preserve">TOPIN SOUTH  </v>
          </cell>
          <cell r="G8192">
            <v>9102994453</v>
          </cell>
          <cell r="K8192" t="str">
            <v>BSGD161864</v>
          </cell>
          <cell r="W8192">
            <v>44182</v>
          </cell>
          <cell r="Z8192">
            <v>989</v>
          </cell>
        </row>
        <row r="8193">
          <cell r="E8193" t="str">
            <v>GHATO, RAMGARH</v>
          </cell>
          <cell r="G8193">
            <v>7781843649</v>
          </cell>
          <cell r="K8193" t="str">
            <v>BRDD161024</v>
          </cell>
          <cell r="W8193">
            <v>44182</v>
          </cell>
          <cell r="Z8193">
            <v>2200</v>
          </cell>
        </row>
        <row r="8194">
          <cell r="E8194" t="str">
            <v>NAGRI, RANCHI
TIKRATOLI, P.O:- NAGRI, RANCHI
834006</v>
          </cell>
          <cell r="G8194">
            <v>9608884161</v>
          </cell>
          <cell r="K8194" t="str">
            <v>BKKS030393</v>
          </cell>
          <cell r="W8194">
            <v>44182</v>
          </cell>
          <cell r="Z8194">
            <v>29397</v>
          </cell>
        </row>
        <row r="8195">
          <cell r="E8195" t="str">
            <v>GHATO
825314</v>
          </cell>
          <cell r="G8195">
            <v>7763814514</v>
          </cell>
          <cell r="K8195" t="str">
            <v>BRGS035053</v>
          </cell>
          <cell r="W8195">
            <v>44182</v>
          </cell>
          <cell r="Z8195">
            <v>6806</v>
          </cell>
        </row>
        <row r="8196">
          <cell r="E8196" t="str">
            <v>FLAT NO. 300, BLOCK - A, MP SRIRAM, CHHOTA GAMHARIA, P.S. - GAMHARIA, DIST.- SARAIKELA KHARSAWAN</v>
          </cell>
          <cell r="G8196">
            <v>8849448211</v>
          </cell>
          <cell r="K8196" t="str">
            <v>BRGL151468</v>
          </cell>
          <cell r="W8196">
            <v>44182</v>
          </cell>
          <cell r="Z8196">
            <v>4696</v>
          </cell>
        </row>
        <row r="8197">
          <cell r="E8197" t="str">
            <v>PRICHY, TAMILNADU</v>
          </cell>
          <cell r="G8197">
            <v>8010302178</v>
          </cell>
          <cell r="K8197" t="str">
            <v>BQFD200158</v>
          </cell>
          <cell r="W8197">
            <v>44181</v>
          </cell>
          <cell r="Z8197">
            <v>3645</v>
          </cell>
        </row>
        <row r="8198">
          <cell r="E8198" t="str">
            <v>REHLA,GARWA,JHARKHAND
822124
RANCHI</v>
          </cell>
          <cell r="G8198">
            <v>9304009671</v>
          </cell>
          <cell r="K8198" t="str">
            <v>BMFS031346</v>
          </cell>
          <cell r="W8198">
            <v>44181</v>
          </cell>
          <cell r="Z8198">
            <v>16721</v>
          </cell>
        </row>
        <row r="8199">
          <cell r="E8199" t="str">
            <v>PALAMU,GARWA, JHARKHAND
822124
GARHWA ROAD, NEAR BCCL PALAMU,</v>
          </cell>
          <cell r="G8199">
            <v>9973536006</v>
          </cell>
          <cell r="K8199" t="str">
            <v>GOCS030806</v>
          </cell>
          <cell r="W8199">
            <v>44181</v>
          </cell>
          <cell r="Z8199">
            <v>12168</v>
          </cell>
        </row>
        <row r="8200">
          <cell r="E8200" t="str">
            <v>GARHWA DALTONGANJ</v>
          </cell>
          <cell r="G8200">
            <v>7488289727</v>
          </cell>
          <cell r="K8200" t="str">
            <v>BSAD161582</v>
          </cell>
          <cell r="W8200">
            <v>44181</v>
          </cell>
          <cell r="Z8200">
            <v>2094</v>
          </cell>
        </row>
        <row r="8201">
          <cell r="E8201" t="str">
            <v>FLAT NO. 300, BLOCK - A, MP SRIRAM, CHHOTA GAMHARIA, P.S. - GAMHARIA, DIST.- SARAIKELA KHARSAWAN</v>
          </cell>
          <cell r="G8201">
            <v>8849448211</v>
          </cell>
          <cell r="K8201" t="str">
            <v>BRGL151464</v>
          </cell>
          <cell r="W8201">
            <v>44181</v>
          </cell>
          <cell r="Z8201">
            <v>4722</v>
          </cell>
        </row>
        <row r="8202">
          <cell r="E8202" t="str">
            <v>BOKARO CITY SECTOR-4 BOKARO
827001
CITY CENTER, SECTOR-4</v>
          </cell>
          <cell r="G8202">
            <v>9263636107</v>
          </cell>
          <cell r="K8202" t="str">
            <v>GOEC370631</v>
          </cell>
          <cell r="W8202">
            <v>44181</v>
          </cell>
          <cell r="Z8202">
            <v>14862</v>
          </cell>
        </row>
        <row r="8203">
          <cell r="E8203" t="str">
            <v>TORPA</v>
          </cell>
          <cell r="G8203">
            <v>9443035168</v>
          </cell>
          <cell r="K8203" t="str">
            <v>BSJD230294</v>
          </cell>
          <cell r="W8203">
            <v>44180</v>
          </cell>
          <cell r="Z8203">
            <v>3147</v>
          </cell>
        </row>
        <row r="8204">
          <cell r="E8204" t="str">
            <v>SHEETLA PRASAD SINGH,, MISHRA PADA, NEAR DURGA MANDIR,, JHARIA, DHANBAD - 828 111, JHARKHAND.</v>
          </cell>
          <cell r="G8204">
            <v>7644045555</v>
          </cell>
          <cell r="K8204" t="str">
            <v>BTDD162169</v>
          </cell>
          <cell r="W8204">
            <v>44180</v>
          </cell>
          <cell r="Z8204">
            <v>1919</v>
          </cell>
        </row>
        <row r="8205">
          <cell r="E8205" t="str">
            <v>DHANBAD</v>
          </cell>
          <cell r="G8205">
            <v>9263634417</v>
          </cell>
          <cell r="K8205" t="str">
            <v>BTCD162159</v>
          </cell>
          <cell r="W8205">
            <v>44180</v>
          </cell>
          <cell r="Z8205">
            <v>644</v>
          </cell>
        </row>
        <row r="8206">
          <cell r="E8206" t="str">
            <v xml:space="preserve">TOPIN SOUTH  </v>
          </cell>
          <cell r="G8206">
            <v>9102994453</v>
          </cell>
          <cell r="K8206" t="str">
            <v>BSGD161864</v>
          </cell>
          <cell r="W8206">
            <v>44180</v>
          </cell>
          <cell r="Z8206">
            <v>988</v>
          </cell>
        </row>
        <row r="8207">
          <cell r="E8207" t="str">
            <v>NAGARI, RANCHI
834006</v>
          </cell>
          <cell r="G8207">
            <v>7255848442</v>
          </cell>
          <cell r="K8207" t="str">
            <v>BRAC372524</v>
          </cell>
          <cell r="W8207">
            <v>44180</v>
          </cell>
          <cell r="Z8207">
            <v>4543</v>
          </cell>
        </row>
        <row r="8208">
          <cell r="E8208" t="str">
            <v>SHEETLA PRASAD SINGH,, MISHRA PADA, NEAR DURGA MANDIR,, JHARIA, DHANBAD - 828 111, JHARKHAND.</v>
          </cell>
          <cell r="G8208">
            <v>7644045555</v>
          </cell>
          <cell r="K8208" t="str">
            <v>BTKD162112</v>
          </cell>
          <cell r="W8208">
            <v>44180</v>
          </cell>
          <cell r="Z8208">
            <v>1516</v>
          </cell>
        </row>
        <row r="8209">
          <cell r="E8209" t="str">
            <v>RERWA SISAI,GUMLA
RERWA SISAI, GUMLA,, JHRKHAND
835207</v>
          </cell>
          <cell r="G8209">
            <v>9122388000</v>
          </cell>
          <cell r="K8209" t="str">
            <v>BTCS030119</v>
          </cell>
          <cell r="W8209">
            <v>44179</v>
          </cell>
          <cell r="Z8209">
            <v>24</v>
          </cell>
        </row>
        <row r="8210">
          <cell r="E8210" t="str">
            <v>DHANBAD</v>
          </cell>
          <cell r="G8210">
            <v>9441693704</v>
          </cell>
          <cell r="K8210" t="str">
            <v>BTDD162186</v>
          </cell>
          <cell r="W8210">
            <v>44179</v>
          </cell>
          <cell r="Z8210">
            <v>476</v>
          </cell>
        </row>
        <row r="8211">
          <cell r="E8211" t="str">
            <v>TAPIN HAZARIBAGH</v>
          </cell>
          <cell r="G8211">
            <v>7070010949</v>
          </cell>
          <cell r="K8211" t="str">
            <v>BTGD162289</v>
          </cell>
          <cell r="W8211">
            <v>44179</v>
          </cell>
          <cell r="Z8211">
            <v>352</v>
          </cell>
        </row>
        <row r="8212">
          <cell r="E8212" t="str">
            <v>TATISILWAI, JHARKHAND
835103</v>
          </cell>
          <cell r="G8212">
            <v>6200160428</v>
          </cell>
          <cell r="K8212" t="str">
            <v>BQHS040705</v>
          </cell>
          <cell r="W8212">
            <v>44179</v>
          </cell>
          <cell r="Z8212">
            <v>9406</v>
          </cell>
        </row>
        <row r="8213">
          <cell r="E8213" t="str">
            <v>TATISILWAI, JHARKHAND
835103</v>
          </cell>
          <cell r="G8213">
            <v>6200160428</v>
          </cell>
          <cell r="K8213" t="str">
            <v>BQGS031413</v>
          </cell>
          <cell r="W8213">
            <v>44179</v>
          </cell>
          <cell r="Z8213">
            <v>7909</v>
          </cell>
        </row>
        <row r="8214">
          <cell r="E8214" t="str">
            <v>GROUND FLOOR, 8H AND 81, NATION PRINTERS, NAMKUM INDUSTRIAL AREA,, LOWADIH, RANCHI
GROUND FLOOR, 8H AND 81, NATION PRINTERS, NAMKUM INDUSTRIAL AREA,, LOWADIH, RANCHI
834010</v>
          </cell>
          <cell r="G8214">
            <v>9386895542</v>
          </cell>
          <cell r="K8214" t="str">
            <v>BRCC372871</v>
          </cell>
          <cell r="W8214">
            <v>44179</v>
          </cell>
          <cell r="Z8214">
            <v>8858</v>
          </cell>
        </row>
        <row r="8215">
          <cell r="E8215" t="str">
            <v>GHATO
825314</v>
          </cell>
          <cell r="G8215">
            <v>7763814514</v>
          </cell>
          <cell r="K8215" t="str">
            <v>BRGS035053</v>
          </cell>
          <cell r="W8215">
            <v>44179</v>
          </cell>
          <cell r="Z8215">
            <v>6790</v>
          </cell>
        </row>
        <row r="8216">
          <cell r="E8216" t="str">
            <v>GHATO
825314</v>
          </cell>
          <cell r="G8216">
            <v>7763814514</v>
          </cell>
          <cell r="K8216" t="str">
            <v>BRGS035077</v>
          </cell>
          <cell r="W8216">
            <v>44179</v>
          </cell>
          <cell r="Z8216">
            <v>6181</v>
          </cell>
        </row>
        <row r="8217">
          <cell r="E8217" t="str">
            <v>DHANBAD</v>
          </cell>
          <cell r="G8217">
            <v>9441693704</v>
          </cell>
          <cell r="K8217" t="str">
            <v>BTDD162183</v>
          </cell>
          <cell r="W8217">
            <v>44179</v>
          </cell>
          <cell r="Z8217">
            <v>961</v>
          </cell>
        </row>
        <row r="8218">
          <cell r="E8218" t="str">
            <v>KATRAS, DHANBAD</v>
          </cell>
          <cell r="G8218">
            <v>6207308280</v>
          </cell>
          <cell r="K8218" t="str">
            <v>BSGD161904</v>
          </cell>
          <cell r="W8218">
            <v>44178</v>
          </cell>
          <cell r="Z8218">
            <v>2524</v>
          </cell>
        </row>
        <row r="8219">
          <cell r="E8219" t="str">
            <v>B7-PHASE-3, BALIDIH INDUSTRIAL AREA BALIDIH, BOKARO STEEL CITY BOKARO, JHARKHAND
SUNDARAM STEELS PVT. LTD, B-7 PHASE-III,BOKARO INDUSTRIAL AREA,BALIDIH, BOKARO
827014</v>
          </cell>
          <cell r="G8219">
            <v>7008287442</v>
          </cell>
          <cell r="K8219" t="str">
            <v>GPJS040009</v>
          </cell>
          <cell r="W8219">
            <v>44177</v>
          </cell>
          <cell r="Z8219">
            <v>1211</v>
          </cell>
        </row>
        <row r="8220">
          <cell r="E8220" t="str">
            <v>H. NO. 22, RAHAT COLONY,, KADRU, RANCHI - 834 002, JHARKHAND</v>
          </cell>
          <cell r="G8220">
            <v>8051191796</v>
          </cell>
          <cell r="K8220" t="str">
            <v>BRGD161233</v>
          </cell>
          <cell r="W8220">
            <v>44177</v>
          </cell>
          <cell r="Z8220">
            <v>5667</v>
          </cell>
        </row>
        <row r="8221">
          <cell r="E8221" t="str">
            <v>B7-PHASE-3, BALIDIH INDUSTRIAL AREA BALIDIH, BOKARO STEEL CITY BOKARO, JHARKHAND
SUNDARAM STEELS PVT. LTD, B-7 PHASE-III,BOKARO INDUSTRIAL AREA,BALIDIH, BOKARO
827014</v>
          </cell>
          <cell r="G8221">
            <v>7562958193</v>
          </cell>
          <cell r="K8221" t="str">
            <v>BTHS031467</v>
          </cell>
          <cell r="W8221">
            <v>44176</v>
          </cell>
          <cell r="Z8221">
            <v>1</v>
          </cell>
        </row>
        <row r="8222">
          <cell r="E8222" t="str">
            <v>H. NO. 22, RAHAT COLONY,, KADRU, RANCHI - 834 002, JHARKHAND</v>
          </cell>
          <cell r="G8222">
            <v>8051191796</v>
          </cell>
          <cell r="K8222" t="str">
            <v>BRGD161233</v>
          </cell>
          <cell r="W8222">
            <v>44176</v>
          </cell>
          <cell r="Z8222">
            <v>5669</v>
          </cell>
        </row>
        <row r="8223">
          <cell r="E8223" t="str">
            <v>C/O - SUJIT KUMAR, SAHAJANAND NAGAR, H. NO. -121, RANI ROAD, BHUDA, BARMASIA,, DHANBAD</v>
          </cell>
          <cell r="G8223">
            <v>7047010517</v>
          </cell>
          <cell r="K8223" t="str">
            <v>BTED200706</v>
          </cell>
          <cell r="W8223">
            <v>44175</v>
          </cell>
          <cell r="Z8223">
            <v>104</v>
          </cell>
        </row>
        <row r="8224">
          <cell r="E8224" t="str">
            <v>ORRISA</v>
          </cell>
          <cell r="G8224">
            <v>0</v>
          </cell>
          <cell r="K8224" t="str">
            <v>BPKD200021</v>
          </cell>
          <cell r="W8224">
            <v>44174</v>
          </cell>
          <cell r="Z8224">
            <v>6185</v>
          </cell>
        </row>
        <row r="8225">
          <cell r="E8225" t="str">
            <v>SHEETLA PRASAD SINGH,, MISHRA PADA, NEAR DURGA MANDIR,, JHARIA, DHANBAD - 828 111, JHARKHAND.</v>
          </cell>
          <cell r="G8225">
            <v>7644045555</v>
          </cell>
          <cell r="K8225" t="str">
            <v>BTDD162169</v>
          </cell>
          <cell r="W8225">
            <v>44174</v>
          </cell>
          <cell r="Z8225">
            <v>1818</v>
          </cell>
        </row>
        <row r="8226">
          <cell r="E8226" t="str">
            <v>RANCHI PATNA ROAD
DEMOTAND
825301
HAZARIBAGH</v>
          </cell>
          <cell r="G8226">
            <v>7209274781</v>
          </cell>
          <cell r="K8226" t="str">
            <v>BMBL160078</v>
          </cell>
          <cell r="W8226">
            <v>44174</v>
          </cell>
          <cell r="Z8226">
            <v>43165</v>
          </cell>
        </row>
        <row r="8227">
          <cell r="E8227" t="str">
            <v>B7-PHASE-3, BALIDIH INDUSTRIAL AREA BALIDIH, BOKARO STEEL CITY BOKARO, JHARKHAND
SUNDARAM STEELS PVT. LTD, B-7 PHASE-III,BOKARO INDUSTRIAL AREA,BALIDIH, BOKARO
827014</v>
          </cell>
          <cell r="G8227">
            <v>8001371916</v>
          </cell>
          <cell r="K8227" t="str">
            <v>BTHS031467</v>
          </cell>
          <cell r="W8227">
            <v>44174</v>
          </cell>
          <cell r="Z8227">
            <v>0</v>
          </cell>
        </row>
        <row r="8228">
          <cell r="E8228" t="str">
            <v>GHATO
825314</v>
          </cell>
          <cell r="G8228">
            <v>7763814514</v>
          </cell>
          <cell r="K8228" t="str">
            <v>BRGS035053</v>
          </cell>
          <cell r="W8228">
            <v>44174</v>
          </cell>
          <cell r="Z8228">
            <v>6789</v>
          </cell>
        </row>
        <row r="8229">
          <cell r="E8229" t="str">
            <v>SHEETLA PRASAD SINGH,, MISHRA PADA, NEAR DURGA MANDIR,, JHARIA, DHANBAD - 828 111, JHARKHAND.</v>
          </cell>
          <cell r="G8229">
            <v>7644045555</v>
          </cell>
          <cell r="K8229" t="str">
            <v>BTCD162149</v>
          </cell>
          <cell r="W8229">
            <v>44174</v>
          </cell>
          <cell r="Z8229">
            <v>1004</v>
          </cell>
        </row>
        <row r="8230">
          <cell r="E8230" t="str">
            <v>GHATO
825314</v>
          </cell>
          <cell r="G8230">
            <v>7763814514</v>
          </cell>
          <cell r="K8230" t="str">
            <v>BRGS035077</v>
          </cell>
          <cell r="W8230">
            <v>44174</v>
          </cell>
          <cell r="Z8230">
            <v>6093</v>
          </cell>
        </row>
        <row r="8231">
          <cell r="E8231" t="str">
            <v>RERWA SISAI,GUMLA
RERWA SISAI, GUMLA,, JHRKHAND
835207</v>
          </cell>
          <cell r="G8231">
            <v>9122388000</v>
          </cell>
          <cell r="K8231" t="str">
            <v>BTCS030119</v>
          </cell>
          <cell r="W8231">
            <v>44173</v>
          </cell>
          <cell r="Z8231">
            <v>1</v>
          </cell>
        </row>
        <row r="8232">
          <cell r="E8232" t="str">
            <v>DHANBAD, CONT PERSON :MR. IKTEKHAR AHMAD, PH.NO :9431316718</v>
          </cell>
          <cell r="G8232">
            <v>8210567144</v>
          </cell>
          <cell r="K8232" t="str">
            <v>BSKD161462</v>
          </cell>
          <cell r="W8232">
            <v>44173</v>
          </cell>
          <cell r="Z8232">
            <v>1243</v>
          </cell>
        </row>
        <row r="8233">
          <cell r="E8233" t="str">
            <v>KATHITAR,RANCHI
KATHITAR,RANCHI
834004
KATHITAR,</v>
          </cell>
          <cell r="G8233">
            <v>7004709540</v>
          </cell>
          <cell r="K8233" t="str">
            <v>BSFC376340</v>
          </cell>
          <cell r="W8233">
            <v>44173</v>
          </cell>
          <cell r="Z8233">
            <v>1013</v>
          </cell>
        </row>
        <row r="8234">
          <cell r="E8234" t="str">
            <v>DHANBAD, CONT PERSON :MR. IKTEKHAR AHMAD, PH.NO :9431316718</v>
          </cell>
          <cell r="G8234">
            <v>8210567144</v>
          </cell>
          <cell r="K8234" t="str">
            <v>BSKD161462</v>
          </cell>
          <cell r="W8234">
            <v>44173</v>
          </cell>
          <cell r="Z8234">
            <v>1243</v>
          </cell>
        </row>
        <row r="8235">
          <cell r="E8235" t="str">
            <v>GROUND AND 1 ST FLOOR, BESIDE DAINIK BHASKAR, GOVINDPUR ROAD, DIST :- DHANBAD
GROUND AND 1 ST FLOOR, BESIDE DAINIK BHASKAR, GOVINDPUR ROAD, DIST :- DHANBAD
828109</v>
          </cell>
          <cell r="G8235">
            <v>9955178750</v>
          </cell>
          <cell r="K8235" t="str">
            <v>BRES034488</v>
          </cell>
          <cell r="W8235">
            <v>44173</v>
          </cell>
          <cell r="Z8235">
            <v>8256</v>
          </cell>
        </row>
        <row r="8236">
          <cell r="E8236" t="str">
            <v>PLOT NO. 79, KAPASARA,, SUNDERNAGAR, CHIRKUNDA,, DHANBAD - 828 202
PLOT NO. 79, KAPASARA,, SUNDERNAGAR, CHIRKUNDA,, DHANBAD - 828 202
828202</v>
          </cell>
          <cell r="G8236">
            <v>8101005542</v>
          </cell>
          <cell r="K8236" t="str">
            <v>BTFS031006</v>
          </cell>
          <cell r="W8236">
            <v>44172</v>
          </cell>
          <cell r="Z8236">
            <v>1</v>
          </cell>
        </row>
        <row r="8237">
          <cell r="E8237" t="str">
            <v>VILL - BARIDARI, BOKARO</v>
          </cell>
          <cell r="G8237">
            <v>9234957903</v>
          </cell>
          <cell r="K8237" t="str">
            <v>BSCD161704</v>
          </cell>
          <cell r="W8237">
            <v>44172</v>
          </cell>
          <cell r="Z8237">
            <v>451</v>
          </cell>
        </row>
        <row r="8238">
          <cell r="E8238" t="str">
            <v>WB</v>
          </cell>
          <cell r="G8238">
            <v>8010302178</v>
          </cell>
          <cell r="K8238" t="str">
            <v>BQFD200158</v>
          </cell>
          <cell r="W8238">
            <v>44171</v>
          </cell>
          <cell r="Z8238">
            <v>3606</v>
          </cell>
        </row>
        <row r="8239">
          <cell r="E8239" t="str">
            <v>VILL - BARIDARI, BOKARO</v>
          </cell>
          <cell r="G8239">
            <v>9234957903</v>
          </cell>
          <cell r="K8239" t="str">
            <v>BSCD161704</v>
          </cell>
          <cell r="W8239">
            <v>44171</v>
          </cell>
          <cell r="Z8239">
            <v>418</v>
          </cell>
        </row>
        <row r="8240">
          <cell r="E8240" t="str">
            <v>KOKAR INDUSTRIAL AREA,,RANCHI
834002
KOKAR INDUSTRIAL AREA RANCHI</v>
          </cell>
          <cell r="G8240">
            <v>9263186366</v>
          </cell>
          <cell r="K8240" t="str">
            <v>BPLF150007</v>
          </cell>
          <cell r="W8240">
            <v>44170</v>
          </cell>
          <cell r="Z8240">
            <v>1</v>
          </cell>
        </row>
        <row r="8241">
          <cell r="E8241" t="str">
            <v>GROUND FLOOR, 8H AND 81, NATION PRINTERS, NAMKUM INDUSTRIAL AREA,, LOWADIH, RANCHI
GROUND FLOOR, 8H AND 81, NATION PRINTERS, NAMKUM INDUSTRIAL AREA,, LOWADIH, RANCHI
834010</v>
          </cell>
          <cell r="G8241">
            <v>9386895542</v>
          </cell>
          <cell r="K8241" t="str">
            <v>BRCC372871</v>
          </cell>
          <cell r="W8241">
            <v>44170</v>
          </cell>
          <cell r="Z8241">
            <v>8709</v>
          </cell>
        </row>
        <row r="8242">
          <cell r="E8242" t="str">
            <v>SUNRISE COMPLEX, KATRAS ROAD,, MATKURIA, DHANBAD, JHARKHAND-826001, WORKS: BHELATAND, GOVINDPUR,, DHANBAD, JHARKHAND - 828109.
828109</v>
          </cell>
          <cell r="G8242">
            <v>7280055806</v>
          </cell>
          <cell r="K8242" t="str">
            <v>BTLS044130</v>
          </cell>
          <cell r="W8242">
            <v>44170</v>
          </cell>
          <cell r="Z8242">
            <v>2472</v>
          </cell>
        </row>
        <row r="8243">
          <cell r="E8243" t="str">
            <v>KATRAS, DHANBAD</v>
          </cell>
          <cell r="G8243">
            <v>6203411013</v>
          </cell>
          <cell r="K8243" t="str">
            <v>BSGD161904</v>
          </cell>
          <cell r="W8243">
            <v>44170</v>
          </cell>
          <cell r="Z8243">
            <v>2482</v>
          </cell>
        </row>
        <row r="8244">
          <cell r="E8244" t="str">
            <v>GROUND AND 1 ST FLOOR, BESIDE DAINIK BHASKAR, GOVINDPUR ROAD, DIST :- DHANBAD
GROUND AND 1 ST FLOOR, BESIDE DAINIK BHASKAR, GOVINDPUR ROAD, DIST :- DHANBAD
828109</v>
          </cell>
          <cell r="G8244">
            <v>9955178750</v>
          </cell>
          <cell r="K8244" t="str">
            <v>BRES034488</v>
          </cell>
          <cell r="W8244">
            <v>44170</v>
          </cell>
          <cell r="Z8244">
            <v>8240</v>
          </cell>
        </row>
        <row r="8245">
          <cell r="E8245" t="str">
            <v>GHATO
825314</v>
          </cell>
          <cell r="G8245">
            <v>7632487403</v>
          </cell>
          <cell r="K8245">
            <v>124371</v>
          </cell>
          <cell r="W8245">
            <v>44169</v>
          </cell>
          <cell r="Z8245">
            <v>58338</v>
          </cell>
        </row>
        <row r="8246">
          <cell r="E8246" t="str">
            <v>BOOTY MORE
835217</v>
          </cell>
          <cell r="G8246">
            <v>7070892562</v>
          </cell>
          <cell r="K8246" t="str">
            <v>BTHC379543</v>
          </cell>
          <cell r="W8246">
            <v>44169</v>
          </cell>
          <cell r="Z8246">
            <v>0</v>
          </cell>
        </row>
        <row r="8247">
          <cell r="E8247" t="str">
            <v>GHATO
825314</v>
          </cell>
          <cell r="G8247">
            <v>7632487403</v>
          </cell>
          <cell r="K8247">
            <v>124380</v>
          </cell>
          <cell r="W8247">
            <v>44169</v>
          </cell>
          <cell r="Z8247">
            <v>9005</v>
          </cell>
        </row>
        <row r="8248">
          <cell r="E8248" t="str">
            <v>TIPUDANA INDUSTRIAL AREA, HATIA,</v>
          </cell>
          <cell r="G8248">
            <v>7978649310</v>
          </cell>
          <cell r="K8248" t="str">
            <v>BJGS031396</v>
          </cell>
          <cell r="W8248">
            <v>44169</v>
          </cell>
          <cell r="Z8248">
            <v>71158</v>
          </cell>
        </row>
        <row r="8249">
          <cell r="E8249" t="str">
            <v>DHANBAD</v>
          </cell>
          <cell r="G8249">
            <v>9441693704</v>
          </cell>
          <cell r="K8249" t="str">
            <v>BTDD162186</v>
          </cell>
          <cell r="W8249">
            <v>44169</v>
          </cell>
          <cell r="Z8249">
            <v>576</v>
          </cell>
        </row>
        <row r="8250">
          <cell r="E8250" t="str">
            <v>WB</v>
          </cell>
          <cell r="G8250">
            <v>8010302178</v>
          </cell>
          <cell r="K8250" t="str">
            <v>BQFD200158</v>
          </cell>
          <cell r="W8250">
            <v>44169</v>
          </cell>
          <cell r="Z8250">
            <v>3598</v>
          </cell>
        </row>
        <row r="8251">
          <cell r="E8251" t="str">
            <v>PLOT NO 716,VILL-RUKKA,
835219</v>
          </cell>
          <cell r="G8251">
            <v>8759215726</v>
          </cell>
          <cell r="K8251" t="str">
            <v>BSKS036366</v>
          </cell>
          <cell r="W8251">
            <v>44168</v>
          </cell>
          <cell r="Z8251">
            <v>7338</v>
          </cell>
        </row>
        <row r="8252">
          <cell r="E8252" t="str">
            <v>DHANBAD</v>
          </cell>
          <cell r="G8252">
            <v>8210106692</v>
          </cell>
          <cell r="K8252" t="str">
            <v>BTFD162244</v>
          </cell>
          <cell r="W8252">
            <v>44168</v>
          </cell>
          <cell r="Z8252">
            <v>280</v>
          </cell>
        </row>
        <row r="8253">
          <cell r="E8253" t="str">
            <v>MAANBAZAR, PURLIYA</v>
          </cell>
          <cell r="G8253">
            <v>8989396250</v>
          </cell>
          <cell r="K8253" t="str">
            <v>BQDD220167</v>
          </cell>
          <cell r="W8253">
            <v>44168</v>
          </cell>
          <cell r="Z8253">
            <v>6193</v>
          </cell>
        </row>
        <row r="8254">
          <cell r="E8254" t="str">
            <v>KATRAS, DHANBAD</v>
          </cell>
          <cell r="G8254">
            <v>9798360305</v>
          </cell>
          <cell r="K8254" t="str">
            <v>BSKD161477</v>
          </cell>
          <cell r="W8254">
            <v>44168</v>
          </cell>
          <cell r="Z8254">
            <v>3018</v>
          </cell>
        </row>
        <row r="8255">
          <cell r="E8255" t="str">
            <v>GHATO
825314</v>
          </cell>
          <cell r="G8255">
            <v>7632487403</v>
          </cell>
          <cell r="K8255">
            <v>124371</v>
          </cell>
          <cell r="W8255">
            <v>44167</v>
          </cell>
          <cell r="Z8255">
            <v>58338</v>
          </cell>
        </row>
        <row r="8256">
          <cell r="E8256" t="str">
            <v>GHATO
825314</v>
          </cell>
          <cell r="G8256">
            <v>7632487403</v>
          </cell>
          <cell r="K8256">
            <v>124380</v>
          </cell>
          <cell r="W8256">
            <v>44167</v>
          </cell>
          <cell r="Z8256">
            <v>9005</v>
          </cell>
        </row>
        <row r="8257">
          <cell r="E8257" t="str">
            <v>NAMKUM INDUSTRIAL AREA,RANCHI
834010</v>
          </cell>
          <cell r="G8257">
            <v>0</v>
          </cell>
          <cell r="K8257" t="str">
            <v>GOCC370403</v>
          </cell>
          <cell r="W8257">
            <v>44167</v>
          </cell>
          <cell r="Z8257">
            <v>11694</v>
          </cell>
        </row>
        <row r="8258">
          <cell r="E8258" t="str">
            <v>GOPI MORE GAYA</v>
          </cell>
          <cell r="G8258">
            <v>9470750540</v>
          </cell>
          <cell r="K8258" t="str">
            <v>BRHD161314</v>
          </cell>
          <cell r="W8258">
            <v>44167</v>
          </cell>
          <cell r="Z8258">
            <v>909</v>
          </cell>
        </row>
        <row r="8259">
          <cell r="E8259" t="str">
            <v>NAGARI,</v>
          </cell>
          <cell r="G8259">
            <v>9297706123</v>
          </cell>
          <cell r="K8259" t="str">
            <v>BLGS040582</v>
          </cell>
          <cell r="W8259">
            <v>44167</v>
          </cell>
          <cell r="Z8259">
            <v>25277</v>
          </cell>
        </row>
        <row r="8260">
          <cell r="E8260" t="str">
            <v>DHANBAD</v>
          </cell>
          <cell r="G8260">
            <v>9441693704</v>
          </cell>
          <cell r="K8260" t="str">
            <v>BTDD162183</v>
          </cell>
          <cell r="W8260">
            <v>44167</v>
          </cell>
          <cell r="Z8260">
            <v>833</v>
          </cell>
        </row>
        <row r="8261">
          <cell r="E8261" t="str">
            <v>URMILA TOWER, ROOM NO. 805, DHANBAD</v>
          </cell>
          <cell r="G8261">
            <v>9661734823</v>
          </cell>
          <cell r="K8261" t="str">
            <v>BTGD162296</v>
          </cell>
          <cell r="W8261">
            <v>44166</v>
          </cell>
          <cell r="Z8261">
            <v>0.8</v>
          </cell>
        </row>
        <row r="8262">
          <cell r="E8262" t="str">
            <v>NAGARI,</v>
          </cell>
          <cell r="G8262">
            <v>9297706123</v>
          </cell>
          <cell r="K8262" t="str">
            <v>BLGS040582</v>
          </cell>
          <cell r="W8262">
            <v>44166</v>
          </cell>
          <cell r="Z8262">
            <v>25253</v>
          </cell>
        </row>
        <row r="8263">
          <cell r="E8263" t="str">
            <v>RANCHI ROAD,RAMGARH 
DIGWAR,RAMGARH
829122
DIGWAR , RANCHI ROAD ,</v>
          </cell>
          <cell r="G8263">
            <v>7004848564</v>
          </cell>
          <cell r="K8263" t="str">
            <v>GOAC370220</v>
          </cell>
          <cell r="W8263">
            <v>44166</v>
          </cell>
          <cell r="Z8263">
            <v>10573</v>
          </cell>
        </row>
        <row r="8264">
          <cell r="E8264" t="str">
            <v>NAGARI
 835303</v>
          </cell>
          <cell r="G8264">
            <v>9264443243</v>
          </cell>
          <cell r="K8264" t="str">
            <v>BREC373538</v>
          </cell>
          <cell r="W8264">
            <v>44166</v>
          </cell>
          <cell r="Z8264">
            <v>5348</v>
          </cell>
        </row>
        <row r="8265">
          <cell r="E8265" t="str">
            <v>NAWADA, BIHAR</v>
          </cell>
          <cell r="G8265">
            <v>7272956960</v>
          </cell>
          <cell r="K8265" t="str">
            <v>BSFD161799</v>
          </cell>
          <cell r="W8265">
            <v>44166</v>
          </cell>
          <cell r="Z8265">
            <v>628</v>
          </cell>
        </row>
        <row r="8266">
          <cell r="E8266" t="str">
            <v>BIHAR</v>
          </cell>
          <cell r="G8266">
            <v>9608568443</v>
          </cell>
          <cell r="K8266" t="str">
            <v>BSAD161567</v>
          </cell>
          <cell r="W8266">
            <v>44165</v>
          </cell>
          <cell r="Z8266">
            <v>1085</v>
          </cell>
        </row>
        <row r="8267">
          <cell r="E8267" t="str">
            <v>C/O - AMAN AGRAWAL, PLOT NO. 735, KAITHA, RAMGARH CANTT., RAMGARH
825101</v>
          </cell>
          <cell r="G8267">
            <v>8709937739</v>
          </cell>
          <cell r="K8267" t="str">
            <v>BSDC375954</v>
          </cell>
          <cell r="W8267">
            <v>44165</v>
          </cell>
          <cell r="Z8267">
            <v>4445</v>
          </cell>
        </row>
        <row r="8268">
          <cell r="E8268">
            <v>0</v>
          </cell>
          <cell r="G8268">
            <v>0</v>
          </cell>
          <cell r="K8268" t="str">
            <v>BQID160467</v>
          </cell>
          <cell r="W8268">
            <v>44165</v>
          </cell>
          <cell r="Z8268">
            <v>6051</v>
          </cell>
        </row>
        <row r="8269">
          <cell r="E8269" t="str">
            <v>C/O - AMAN AGRAWAL, PLOT NO. 735, KAITHA, RAMGARH CANTT., RAMGARH
825101</v>
          </cell>
          <cell r="G8269">
            <v>8709937739</v>
          </cell>
          <cell r="K8269" t="str">
            <v>BSDC375954</v>
          </cell>
          <cell r="W8269">
            <v>44163</v>
          </cell>
          <cell r="Z8269">
            <v>4428</v>
          </cell>
        </row>
        <row r="8270">
          <cell r="E8270" t="str">
            <v>H. NO. 22, RAHAT COLONY,, KADRU, RANCHI - 834 002, JHARKHAND</v>
          </cell>
          <cell r="G8270">
            <v>8051191796</v>
          </cell>
          <cell r="K8270" t="str">
            <v>BRGD161233</v>
          </cell>
          <cell r="W8270">
            <v>44163</v>
          </cell>
          <cell r="Z8270">
            <v>5578</v>
          </cell>
        </row>
        <row r="8271">
          <cell r="E8271" t="str">
            <v>MANDU, RAMGARH
JAISWAL COLONY, THANA CHOW,, RAMGARH CANTT. DIST. RAMGARH, JHARKHAND
825316
MANDU</v>
          </cell>
          <cell r="G8271">
            <v>6205951815</v>
          </cell>
          <cell r="K8271" t="str">
            <v>BSGS043528</v>
          </cell>
          <cell r="W8271">
            <v>44163</v>
          </cell>
          <cell r="Z8271">
            <v>6667</v>
          </cell>
        </row>
        <row r="8272">
          <cell r="E8272" t="str">
            <v>VILL - BARIDARI, BOKARO</v>
          </cell>
          <cell r="G8272">
            <v>9234957903</v>
          </cell>
          <cell r="K8272" t="str">
            <v>BSCD161704</v>
          </cell>
          <cell r="W8272">
            <v>44163</v>
          </cell>
          <cell r="Z8272">
            <v>441</v>
          </cell>
        </row>
        <row r="8273">
          <cell r="E8273" t="str">
            <v>DHANBAD</v>
          </cell>
          <cell r="G8273">
            <v>9263634417</v>
          </cell>
          <cell r="K8273" t="str">
            <v>BTCD162159</v>
          </cell>
          <cell r="W8273">
            <v>44163</v>
          </cell>
          <cell r="Z8273">
            <v>510</v>
          </cell>
        </row>
        <row r="8274">
          <cell r="E8274" t="str">
            <v>CHAS BOKARO</v>
          </cell>
          <cell r="G8274">
            <v>9135780550</v>
          </cell>
          <cell r="K8274" t="str">
            <v>BPJD200007</v>
          </cell>
          <cell r="W8274">
            <v>44163</v>
          </cell>
          <cell r="Z8274">
            <v>1125</v>
          </cell>
        </row>
        <row r="8275">
          <cell r="E8275" t="str">
            <v>BAGSUMA,GOVINDPUR, DHANBAD
GT ROAD, BAGSUMA
828109</v>
          </cell>
          <cell r="G8275">
            <v>9835191288</v>
          </cell>
          <cell r="K8275" t="str">
            <v>BTJC377259</v>
          </cell>
          <cell r="W8275">
            <v>44162</v>
          </cell>
          <cell r="Z8275">
            <v>2491</v>
          </cell>
        </row>
        <row r="8276">
          <cell r="E8276" t="str">
            <v>TOPA MINES, RAMGARH</v>
          </cell>
          <cell r="G8276">
            <v>9471109170</v>
          </cell>
          <cell r="K8276" t="str">
            <v>BSKD161467</v>
          </cell>
          <cell r="W8276">
            <v>44162</v>
          </cell>
          <cell r="Z8276">
            <v>4160</v>
          </cell>
        </row>
        <row r="8277">
          <cell r="E8277" t="str">
            <v>B7-PHASE-3, BALIDIH INDUSTRIAL AREA BALIDIH, BOKARO STEEL CITY BOKARO, JHARKHAND
SUNDARAM STEELS PVT. LTD, B-7 PHASE-III,BOKARO INDUSTRIAL AREA,BALIDIH, BOKARO
827014</v>
          </cell>
          <cell r="G8277">
            <v>7008287442</v>
          </cell>
          <cell r="K8277" t="str">
            <v>BSFS043411</v>
          </cell>
          <cell r="W8277">
            <v>44161</v>
          </cell>
          <cell r="Z8277">
            <v>3024</v>
          </cell>
        </row>
        <row r="8278">
          <cell r="E8278" t="str">
            <v>ARGADA ROAD, BINJHAR, P.O. - MARAR, RAMGARH
829117</v>
          </cell>
          <cell r="G8278">
            <v>8294504879</v>
          </cell>
          <cell r="K8278" t="str">
            <v>BSCS037449</v>
          </cell>
          <cell r="W8278">
            <v>44161</v>
          </cell>
          <cell r="Z8278">
            <v>6314</v>
          </cell>
        </row>
        <row r="8279">
          <cell r="E8279" t="str">
            <v>KOKAR INDUSTRIAL AREA,RANCHI
834001</v>
          </cell>
          <cell r="G8279">
            <v>0</v>
          </cell>
          <cell r="K8279" t="str">
            <v>BSBC375532</v>
          </cell>
          <cell r="W8279">
            <v>44161</v>
          </cell>
          <cell r="Z8279">
            <v>1794</v>
          </cell>
        </row>
        <row r="8280">
          <cell r="E8280" t="str">
            <v>PLOT NO 716,VILL-RUKKA,
835219</v>
          </cell>
          <cell r="G8280">
            <v>8759215726</v>
          </cell>
          <cell r="K8280" t="str">
            <v>BSKS036366</v>
          </cell>
          <cell r="W8280">
            <v>44161</v>
          </cell>
          <cell r="Z8280">
            <v>7199</v>
          </cell>
        </row>
        <row r="8281">
          <cell r="E8281" t="str">
            <v>MURI RANCHI</v>
          </cell>
          <cell r="G8281">
            <v>9122499673</v>
          </cell>
          <cell r="K8281" t="str">
            <v>BSLD230358</v>
          </cell>
          <cell r="W8281">
            <v>44161</v>
          </cell>
          <cell r="Z8281">
            <v>2018</v>
          </cell>
        </row>
        <row r="8282">
          <cell r="E8282" t="str">
            <v>KANKANI</v>
          </cell>
          <cell r="G8282">
            <v>7903501425</v>
          </cell>
          <cell r="K8282" t="str">
            <v>BRBD160892</v>
          </cell>
          <cell r="W8282">
            <v>44160</v>
          </cell>
          <cell r="Z8282">
            <v>473</v>
          </cell>
        </row>
        <row r="8283">
          <cell r="E8283" t="str">
            <v>RAMGARH</v>
          </cell>
          <cell r="G8283">
            <v>9973223350</v>
          </cell>
          <cell r="K8283" t="str">
            <v>BKAS030601</v>
          </cell>
          <cell r="W8283">
            <v>44160</v>
          </cell>
          <cell r="Z8283">
            <v>51240</v>
          </cell>
        </row>
        <row r="8284">
          <cell r="E8284" t="str">
            <v>205, HARE RAM APARTMENT, KANKE ROAD OPP. HOLIDAY HOME, RANCHI</v>
          </cell>
          <cell r="G8284">
            <v>9234951903</v>
          </cell>
          <cell r="K8284" t="str">
            <v>BSID200615</v>
          </cell>
          <cell r="W8284">
            <v>44160</v>
          </cell>
          <cell r="Z8284">
            <v>1205</v>
          </cell>
        </row>
        <row r="8285">
          <cell r="E8285" t="str">
            <v>DHANBAD</v>
          </cell>
          <cell r="G8285">
            <v>9441693704</v>
          </cell>
          <cell r="K8285" t="str">
            <v>BTDD162183</v>
          </cell>
          <cell r="W8285">
            <v>44160</v>
          </cell>
          <cell r="Z8285">
            <v>759</v>
          </cell>
        </row>
        <row r="8286">
          <cell r="E8286" t="str">
            <v>TOPA MINES, RAMGARH</v>
          </cell>
          <cell r="G8286">
            <v>9471109170</v>
          </cell>
          <cell r="K8286" t="str">
            <v>BSKD161467</v>
          </cell>
          <cell r="W8286">
            <v>44160</v>
          </cell>
          <cell r="Z8286">
            <v>4150</v>
          </cell>
        </row>
        <row r="8287">
          <cell r="E8287" t="str">
            <v>C/O RAJ KUMAR BHALA, DIWAN KUNJLAL LOHIA CHARITABLE TRUST, EAST MARKET ROAD, UPPER BAZAR,, RANCHI
834001</v>
          </cell>
          <cell r="G8287">
            <v>9234613522</v>
          </cell>
          <cell r="K8287" t="str">
            <v>BMDS031033</v>
          </cell>
          <cell r="W8287">
            <v>44159</v>
          </cell>
          <cell r="Z8287">
            <v>13466</v>
          </cell>
        </row>
        <row r="8288">
          <cell r="E8288" t="str">
            <v>PLOT NO 716,VILL-RUKKA,
835219</v>
          </cell>
          <cell r="G8288">
            <v>8759215726</v>
          </cell>
          <cell r="K8288" t="str">
            <v>BSKS036366</v>
          </cell>
          <cell r="W8288">
            <v>44159</v>
          </cell>
          <cell r="Z8288">
            <v>7160</v>
          </cell>
        </row>
        <row r="8289">
          <cell r="E8289" t="str">
            <v>URMILA TOWER, ROOM NO. 805, DHANBAD</v>
          </cell>
          <cell r="G8289">
            <v>9234669513</v>
          </cell>
          <cell r="K8289" t="str">
            <v>BTKD162074</v>
          </cell>
          <cell r="W8289">
            <v>44159</v>
          </cell>
          <cell r="Z8289">
            <v>1627</v>
          </cell>
        </row>
        <row r="8290">
          <cell r="E8290" t="str">
            <v>KATRAS DHANBAD</v>
          </cell>
          <cell r="G8290">
            <v>9263634474</v>
          </cell>
          <cell r="K8290" t="str">
            <v>NA</v>
          </cell>
          <cell r="W8290">
            <v>44159</v>
          </cell>
          <cell r="Z8290">
            <v>3265</v>
          </cell>
        </row>
        <row r="8291">
          <cell r="E8291" t="str">
            <v>B7-PHASE-3, BALIDIH INDUSTRIAL AREA BALIDIH, BOKARO STEEL CITY BOKARO, JHARKHAND
SUNDARAM STEELS PVT. LTD, B-7 PHASE-III,BOKARO INDUSTRIAL AREA,BALIDIH, BOKARO
827014</v>
          </cell>
          <cell r="G8291">
            <v>7008287442</v>
          </cell>
          <cell r="K8291" t="str">
            <v>BSFS043411</v>
          </cell>
          <cell r="W8291">
            <v>44158</v>
          </cell>
          <cell r="Z8291">
            <v>3024</v>
          </cell>
        </row>
        <row r="8292">
          <cell r="E8292" t="str">
            <v>OPP. PUNJAB NATIONAL BANK,, BUKRU, RANCHI</v>
          </cell>
          <cell r="G8292">
            <v>9304198323</v>
          </cell>
          <cell r="K8292" t="str">
            <v>BTKD162083</v>
          </cell>
          <cell r="W8292">
            <v>44158</v>
          </cell>
          <cell r="Z8292">
            <v>1</v>
          </cell>
        </row>
        <row r="8293">
          <cell r="E8293" t="str">
            <v>RAMGARH</v>
          </cell>
          <cell r="G8293">
            <v>9973223350</v>
          </cell>
          <cell r="K8293" t="str">
            <v>BKAS030601</v>
          </cell>
          <cell r="W8293">
            <v>44158</v>
          </cell>
          <cell r="Z8293">
            <v>51239</v>
          </cell>
        </row>
        <row r="8294">
          <cell r="E8294" t="str">
            <v>RAMGARH
829103
NAYA MORE</v>
          </cell>
          <cell r="G8294">
            <v>7739460263</v>
          </cell>
          <cell r="K8294" t="str">
            <v>BRGS035169</v>
          </cell>
          <cell r="W8294">
            <v>44158</v>
          </cell>
          <cell r="Z8294">
            <v>11637</v>
          </cell>
        </row>
        <row r="8295">
          <cell r="E8295" t="str">
            <v>CHAS BOKARO</v>
          </cell>
          <cell r="G8295">
            <v>7982754182</v>
          </cell>
          <cell r="K8295" t="str">
            <v>BQJD200029</v>
          </cell>
          <cell r="W8295">
            <v>44158</v>
          </cell>
          <cell r="Z8295">
            <v>5552</v>
          </cell>
        </row>
        <row r="8296">
          <cell r="E8296" t="str">
            <v>ARGADA ROAD, BINJHAR, P.O. - MARAR, RAMGARH
829117</v>
          </cell>
          <cell r="G8296">
            <v>8294504879</v>
          </cell>
          <cell r="K8296" t="str">
            <v>BSCS037449</v>
          </cell>
          <cell r="W8296">
            <v>44158</v>
          </cell>
          <cell r="Z8296">
            <v>5270</v>
          </cell>
        </row>
        <row r="8297">
          <cell r="E8297" t="str">
            <v>KATRAS DHANBAD</v>
          </cell>
          <cell r="G8297">
            <v>9263634474</v>
          </cell>
          <cell r="K8297" t="str">
            <v>NA</v>
          </cell>
          <cell r="W8297">
            <v>44158</v>
          </cell>
          <cell r="Z8297">
            <v>3261</v>
          </cell>
        </row>
        <row r="8298">
          <cell r="E8298" t="str">
            <v>B7-PHASE-3, BALIDIH INDUSTRIAL AREA BALIDIH, BOKARO STEEL CITY BOKARO, JHARKHAND
SUNDARAM STEELS PVT. LTD, B-7 PHASE-III,BOKARO INDUSTRIAL AREA,BALIDIH, BOKARO
827014</v>
          </cell>
          <cell r="G8298">
            <v>7008287442</v>
          </cell>
          <cell r="K8298" t="str">
            <v>GPJS040009</v>
          </cell>
          <cell r="W8298">
            <v>44156</v>
          </cell>
          <cell r="Z8298">
            <v>2006</v>
          </cell>
        </row>
        <row r="8299">
          <cell r="E8299" t="str">
            <v>KOKAR INDUSTRIAL AREA,RANCHI
834002
KOKAR INDUSTRIAL AREA</v>
          </cell>
          <cell r="G8299">
            <v>7781022555</v>
          </cell>
          <cell r="K8299" t="str">
            <v>BRKC371988</v>
          </cell>
          <cell r="W8299">
            <v>44155</v>
          </cell>
          <cell r="Z8299">
            <v>4371</v>
          </cell>
        </row>
        <row r="8300">
          <cell r="E8300" t="str">
            <v>11 PINJRAPOLE, HARMU ROAD, RANCHI
11 PINJRAPOLE, HARMU ROAD, RANCHI
834001
MAHILONG, TATISILWAY</v>
          </cell>
          <cell r="G8300">
            <v>9709000070</v>
          </cell>
          <cell r="K8300" t="str">
            <v>BNCC370425</v>
          </cell>
          <cell r="W8300">
            <v>44155</v>
          </cell>
          <cell r="Z8300">
            <v>48891</v>
          </cell>
        </row>
        <row r="8301">
          <cell r="E8301" t="str">
            <v>CHANDMARI, JORAPHATAK,, DHANBAD</v>
          </cell>
          <cell r="G8301">
            <v>8668122316</v>
          </cell>
          <cell r="K8301" t="str">
            <v>BRGD161212</v>
          </cell>
          <cell r="W8301">
            <v>44155</v>
          </cell>
          <cell r="Z8301">
            <v>988</v>
          </cell>
        </row>
        <row r="8302">
          <cell r="E8302" t="str">
            <v>RANCHI</v>
          </cell>
          <cell r="G8302">
            <v>9334203060</v>
          </cell>
          <cell r="K8302" t="str">
            <v>BKDS031405</v>
          </cell>
          <cell r="W8302">
            <v>44154</v>
          </cell>
          <cell r="Z8302">
            <v>16371</v>
          </cell>
        </row>
        <row r="8303">
          <cell r="E8303" t="str">
            <v>TUPUDANA INDUSTRIAL AREA, RANCHI
PLOT NO. 114, TUPUDANA INDUSTRIAL AREA, TUPUDANA,HATIA, RANCHI
834002
RANCHI</v>
          </cell>
          <cell r="G8303">
            <v>9939738679</v>
          </cell>
          <cell r="K8303" t="str">
            <v>GOKS040088</v>
          </cell>
          <cell r="W8303">
            <v>44154</v>
          </cell>
          <cell r="Z8303">
            <v>24217</v>
          </cell>
        </row>
        <row r="8304">
          <cell r="E8304" t="str">
            <v>LOHARDAGA,JHARKHAND
LOHARDAGA, MOB. NO.9661111900
835302
LOHARDAGA</v>
          </cell>
          <cell r="G8304">
            <v>9334203060</v>
          </cell>
          <cell r="K8304" t="str">
            <v>BQFS031084</v>
          </cell>
          <cell r="W8304">
            <v>44154</v>
          </cell>
          <cell r="Z8304">
            <v>14142</v>
          </cell>
        </row>
        <row r="8305">
          <cell r="E8305" t="str">
            <v>SAHEBGANJ, JHARKHAND</v>
          </cell>
          <cell r="G8305">
            <v>7766904785</v>
          </cell>
          <cell r="K8305" t="str">
            <v>BTJD162047</v>
          </cell>
          <cell r="W8305">
            <v>44154</v>
          </cell>
          <cell r="Z8305">
            <v>628</v>
          </cell>
        </row>
        <row r="8306">
          <cell r="E8306" t="str">
            <v>11 PINJRAPOLE, HARMU ROAD, RANCHI
11 PINJRAPOLE, HARMU ROAD, RANCHI
834001
MAHILONG, TATISILWAY</v>
          </cell>
          <cell r="G8306">
            <v>9709000070</v>
          </cell>
          <cell r="K8306" t="str">
            <v>BNCC370425</v>
          </cell>
          <cell r="W8306">
            <v>44153</v>
          </cell>
          <cell r="Z8306">
            <v>48860</v>
          </cell>
        </row>
        <row r="8307">
          <cell r="E8307" t="str">
            <v>KATITARH,RANCHI
835222</v>
          </cell>
          <cell r="G8307">
            <v>8825286094</v>
          </cell>
          <cell r="K8307" t="str">
            <v>BSAS036940</v>
          </cell>
          <cell r="W8307">
            <v>44153</v>
          </cell>
          <cell r="Z8307">
            <v>5419</v>
          </cell>
        </row>
        <row r="8308">
          <cell r="E8308" t="str">
            <v>CHANDMARI, JORAPHATAK,, DHANBAD</v>
          </cell>
          <cell r="G8308">
            <v>8668122316</v>
          </cell>
          <cell r="K8308" t="str">
            <v>BRGD161212</v>
          </cell>
          <cell r="W8308">
            <v>44153</v>
          </cell>
          <cell r="Z8308">
            <v>988</v>
          </cell>
        </row>
        <row r="8309">
          <cell r="E8309" t="str">
            <v>PLOT NO. 79, KAPASARA,, SUNDERNAGAR, CHIRKUNDA,, DHANBAD - 828 202
PLOT NO. 79, KAPASARA,, SUNDERNAGAR, CHIRKUNDA,, DHANBAD - 828 202
828202</v>
          </cell>
          <cell r="G8309">
            <v>8101005542</v>
          </cell>
          <cell r="K8309" t="str">
            <v>BTFS031006</v>
          </cell>
          <cell r="W8309">
            <v>44153</v>
          </cell>
          <cell r="Z8309">
            <v>0</v>
          </cell>
        </row>
        <row r="8310">
          <cell r="E8310" t="str">
            <v>TILAIYA,KODARMA
825409
TILAIYA</v>
          </cell>
          <cell r="G8310">
            <v>7739220875</v>
          </cell>
          <cell r="K8310" t="str">
            <v>BQJC370018</v>
          </cell>
          <cell r="W8310">
            <v>44153</v>
          </cell>
          <cell r="Z8310">
            <v>4477</v>
          </cell>
        </row>
        <row r="8311">
          <cell r="E8311" t="str">
            <v>TUPUDANA INDUSTRIAL AREA,RANCHI
834001
TUPUDANA RANCHI</v>
          </cell>
          <cell r="G8311">
            <v>7672855821</v>
          </cell>
          <cell r="K8311" t="str">
            <v>GPGS031328</v>
          </cell>
          <cell r="W8311">
            <v>44153</v>
          </cell>
          <cell r="Z8311">
            <v>9059</v>
          </cell>
        </row>
        <row r="8312">
          <cell r="E8312" t="str">
            <v>SAHEBGANJ, JHARKHAND</v>
          </cell>
          <cell r="G8312">
            <v>7766904785</v>
          </cell>
          <cell r="K8312" t="str">
            <v>BTJD162047</v>
          </cell>
          <cell r="W8312">
            <v>44153</v>
          </cell>
          <cell r="Z8312">
            <v>628</v>
          </cell>
        </row>
        <row r="8313">
          <cell r="E8313" t="str">
            <v>C/O RAJ KUMAR BHALA, DIWAN KUNJLAL LOHIA CHARITABLE TRUST, EAST MARKET ROAD, UPPER BAZAR,, RANCHI
834001</v>
          </cell>
          <cell r="G8313">
            <v>9234613522</v>
          </cell>
          <cell r="K8313" t="str">
            <v>BMDS031033</v>
          </cell>
          <cell r="W8313">
            <v>44153</v>
          </cell>
          <cell r="Z8313">
            <v>13452</v>
          </cell>
        </row>
        <row r="8314">
          <cell r="E8314" t="str">
            <v>BANDHIYA RAOD, NAGRI RANCHI, MOB.8709325266
834006
BANDHIYA ROAD, NAGARI RANCHI</v>
          </cell>
          <cell r="G8314">
            <v>9110022503</v>
          </cell>
          <cell r="K8314" t="str">
            <v>BLFS040558</v>
          </cell>
          <cell r="W8314">
            <v>44153</v>
          </cell>
          <cell r="Z8314">
            <v>7096</v>
          </cell>
        </row>
        <row r="8315">
          <cell r="E8315" t="str">
            <v>SAHEBGANJ, JHARKHAND</v>
          </cell>
          <cell r="G8315">
            <v>623835409</v>
          </cell>
          <cell r="K8315" t="str">
            <v>BSID120765</v>
          </cell>
          <cell r="W8315">
            <v>44153</v>
          </cell>
          <cell r="Z8315">
            <v>931</v>
          </cell>
        </row>
        <row r="8316">
          <cell r="E8316" t="str">
            <v>HAZARIBAGH
RANCHI JHARKHAND 834002
INDIA</v>
          </cell>
          <cell r="G8316" t="str">
            <v>7309672604 / 7361044447/9835535277</v>
          </cell>
          <cell r="K8316" t="str">
            <v>BKAS030685</v>
          </cell>
          <cell r="W8316">
            <v>44152</v>
          </cell>
          <cell r="Z8316">
            <v>29920</v>
          </cell>
        </row>
        <row r="8317">
          <cell r="E8317" t="str">
            <v>SHADEV NAGAR
834002
SHADEV NAGAR</v>
          </cell>
          <cell r="G8317">
            <v>9431395214</v>
          </cell>
          <cell r="K8317" t="str">
            <v>GOHC370857</v>
          </cell>
          <cell r="W8317">
            <v>44152</v>
          </cell>
          <cell r="Z8317">
            <v>11073</v>
          </cell>
        </row>
        <row r="8318">
          <cell r="E8318" t="str">
            <v>KHUNTI ROAD RANCHI</v>
          </cell>
          <cell r="G8318">
            <v>7004992716</v>
          </cell>
          <cell r="K8318" t="str">
            <v>GOHS031629</v>
          </cell>
          <cell r="W8318">
            <v>44152</v>
          </cell>
          <cell r="Z8318">
            <v>0</v>
          </cell>
        </row>
        <row r="8319">
          <cell r="E8319" t="str">
            <v>BAGSUMA,GOVINDPUR, DHANBAD
GT ROAD, BAGSUMA
828109</v>
          </cell>
          <cell r="G8319">
            <v>9835191288</v>
          </cell>
          <cell r="K8319" t="str">
            <v>BTJC377259</v>
          </cell>
          <cell r="W8319">
            <v>44152</v>
          </cell>
          <cell r="Z8319">
            <v>2400</v>
          </cell>
        </row>
        <row r="8320">
          <cell r="E8320" t="str">
            <v>BAGSUMA,GOVINDPUR, DHANBAD
GT ROAD, BAGSUMA
828109</v>
          </cell>
          <cell r="G8320">
            <v>9835191288</v>
          </cell>
          <cell r="K8320" t="str">
            <v>BTJC377259</v>
          </cell>
          <cell r="W8320">
            <v>44152</v>
          </cell>
          <cell r="Z8320">
            <v>2406</v>
          </cell>
        </row>
        <row r="8321">
          <cell r="E8321" t="str">
            <v>DUMKA</v>
          </cell>
          <cell r="G8321">
            <v>9304762882</v>
          </cell>
          <cell r="K8321" t="str">
            <v>BRAD160777</v>
          </cell>
          <cell r="W8321">
            <v>44152</v>
          </cell>
          <cell r="Z8321">
            <v>4678</v>
          </cell>
        </row>
        <row r="8322">
          <cell r="E8322" t="str">
            <v>SHEETLA PRASAD SINGH,, MISHRA PADA, NEAR DURGA MANDIR,, JHARIA, DHANBAD - 828 111, JHARKHAND.</v>
          </cell>
          <cell r="G8322">
            <v>7644045555</v>
          </cell>
          <cell r="K8322" t="str">
            <v>BTDD162169</v>
          </cell>
          <cell r="W8322">
            <v>44152</v>
          </cell>
          <cell r="Z8322">
            <v>1496</v>
          </cell>
        </row>
        <row r="8323">
          <cell r="E8323" t="str">
            <v>FLAT NO. 300, BLOCK - A, MP SRIRAM, CHHOTA GAMHARIA, P.S. - GAMHARIA, DIST.- SARAIKELA KHARSAWAN</v>
          </cell>
          <cell r="G8323">
            <v>8849448211</v>
          </cell>
          <cell r="K8323" t="str">
            <v>BRGL151464</v>
          </cell>
          <cell r="W8323">
            <v>44151</v>
          </cell>
          <cell r="Z8323">
            <v>4549</v>
          </cell>
        </row>
        <row r="8324">
          <cell r="E8324" t="str">
            <v>FLAT NO. 300, BLOCK - A, MP SRIRAM, CHHOTA GAMHARIA, P.S. - GAMHARIA, DIST.- SARAIKELA KHARSAWAN</v>
          </cell>
          <cell r="G8324">
            <v>8849448211</v>
          </cell>
          <cell r="K8324" t="str">
            <v>BRGL151468</v>
          </cell>
          <cell r="W8324">
            <v>44151</v>
          </cell>
          <cell r="Z8324">
            <v>4531</v>
          </cell>
        </row>
        <row r="8325">
          <cell r="E8325" t="str">
            <v>KATITARH,RANCHI
835222</v>
          </cell>
          <cell r="G8325">
            <v>8825286094</v>
          </cell>
          <cell r="K8325" t="str">
            <v>BSAS036940</v>
          </cell>
          <cell r="W8325">
            <v>44151</v>
          </cell>
          <cell r="Z8325">
            <v>5391</v>
          </cell>
        </row>
        <row r="8326">
          <cell r="E8326" t="str">
            <v>C/O - PREM PRAKASH AGARWAL, OPP - HILLVIEW FUEL STATION, GODHUR, P.O - KUSUNDA, DHANBAD</v>
          </cell>
          <cell r="G8326">
            <v>7903412157</v>
          </cell>
          <cell r="K8326" t="str">
            <v>BTED162217</v>
          </cell>
          <cell r="W8326">
            <v>44151</v>
          </cell>
          <cell r="Z8326">
            <v>195</v>
          </cell>
        </row>
        <row r="8327">
          <cell r="E8327" t="str">
            <v>BAGSUMA,GOVINDPUR, DHANBAD
GT ROAD, BAGSUMA
828109</v>
          </cell>
          <cell r="G8327">
            <v>9835191288</v>
          </cell>
          <cell r="K8327" t="str">
            <v>BTJC377259</v>
          </cell>
          <cell r="W8327">
            <v>44148</v>
          </cell>
          <cell r="Z8327">
            <v>2367</v>
          </cell>
        </row>
        <row r="8328">
          <cell r="E8328" t="str">
            <v>DHANBAD</v>
          </cell>
          <cell r="G8328">
            <v>9441693704</v>
          </cell>
          <cell r="K8328" t="str">
            <v>BTDD162186</v>
          </cell>
          <cell r="W8328">
            <v>44148</v>
          </cell>
          <cell r="Z8328">
            <v>383</v>
          </cell>
        </row>
        <row r="8329">
          <cell r="E8329" t="str">
            <v>DIESEL LOCO SHED, PATRATU ECR</v>
          </cell>
          <cell r="G8329">
            <v>7739661527</v>
          </cell>
          <cell r="K8329" t="str">
            <v>BSJL100041</v>
          </cell>
          <cell r="W8329">
            <v>44148</v>
          </cell>
          <cell r="Z8329">
            <v>91</v>
          </cell>
        </row>
        <row r="8330">
          <cell r="E8330" t="str">
            <v>ARGORA, RANCHI
834002</v>
          </cell>
          <cell r="G8330">
            <v>9162255912</v>
          </cell>
          <cell r="K8330" t="str">
            <v>BSKC374901</v>
          </cell>
          <cell r="W8330">
            <v>44147</v>
          </cell>
          <cell r="Z8330">
            <v>543</v>
          </cell>
        </row>
        <row r="8331">
          <cell r="E8331" t="str">
            <v>CITY CENTER SECTOR - 4, BOKARO STEEL CITY, BOKARO, JHARKHAND, MOB. NO. 7050539301
CITY CENTER SECTOR - 4, BOKARO STEEL CITY, BOKARO, JHARKHAND, MOB. NO. 7050539301
827003
BOKARO</v>
          </cell>
          <cell r="G8331">
            <v>9263631310</v>
          </cell>
          <cell r="K8331">
            <v>70369</v>
          </cell>
          <cell r="W8331">
            <v>44147</v>
          </cell>
          <cell r="Z8331">
            <v>99</v>
          </cell>
        </row>
        <row r="8332">
          <cell r="E8332" t="str">
            <v>ANKIT KUMAR SONTHALIA, R.N. BOSE ROAD, SATSANG GATE, NEAR HANUMAN MANDIR,, PURANDAHA, DEOGHAR, DIST. DUMKA,, JHARKHAND</v>
          </cell>
          <cell r="G8332">
            <v>7542025382</v>
          </cell>
          <cell r="K8332" t="str">
            <v>BSFD161795</v>
          </cell>
          <cell r="W8332">
            <v>44147</v>
          </cell>
          <cell r="Z8332">
            <v>1570</v>
          </cell>
        </row>
        <row r="8333">
          <cell r="E8333" t="str">
            <v>TUPUDANA INDUSTRIAL AREA, RANCHI
PLOT NO. 114, TUPUDANA INDUSTRIAL AREA, TUPUDANA,HATIA, RANCHI
834002
RANCHI</v>
          </cell>
          <cell r="G8333">
            <v>9939738679</v>
          </cell>
          <cell r="K8333">
            <v>123434</v>
          </cell>
          <cell r="W8333">
            <v>44146</v>
          </cell>
          <cell r="Z8333">
            <v>0</v>
          </cell>
        </row>
        <row r="8334">
          <cell r="E8334" t="str">
            <v>BALRAMPUR</v>
          </cell>
          <cell r="G8334">
            <v>8789408878</v>
          </cell>
          <cell r="K8334" t="str">
            <v>BPED160082</v>
          </cell>
          <cell r="W8334">
            <v>44146</v>
          </cell>
          <cell r="Z8334">
            <v>4454</v>
          </cell>
        </row>
        <row r="8335">
          <cell r="E8335" t="str">
            <v>RANCHI PATNA ROAD, NH-33, SINDUR, HAZARIBAGH</v>
          </cell>
          <cell r="G8335">
            <v>9354710972</v>
          </cell>
          <cell r="K8335" t="str">
            <v>BTKD200646</v>
          </cell>
          <cell r="W8335">
            <v>44146</v>
          </cell>
          <cell r="Z8335">
            <v>84</v>
          </cell>
        </row>
        <row r="8336">
          <cell r="E8336" t="str">
            <v>SHEETLA PRASAD SINGH,, MISHRA PADA, NEAR DURGA MANDIR,, JHARIA, DHANBAD - 828 111, JHARKHAND.</v>
          </cell>
          <cell r="G8336">
            <v>7644045555</v>
          </cell>
          <cell r="K8336" t="str">
            <v>BTDD162169</v>
          </cell>
          <cell r="W8336">
            <v>44146</v>
          </cell>
          <cell r="Z8336">
            <v>1396</v>
          </cell>
        </row>
        <row r="8337">
          <cell r="E8337" t="str">
            <v>URMILA TOWER, ROOM NO. 805, DHANBAD</v>
          </cell>
          <cell r="G8337">
            <v>9931921808</v>
          </cell>
          <cell r="K8337" t="str">
            <v>BQED160215</v>
          </cell>
          <cell r="W8337">
            <v>44145</v>
          </cell>
          <cell r="Z8337">
            <v>1643</v>
          </cell>
        </row>
        <row r="8338">
          <cell r="E8338" t="str">
            <v>HYDERABAD, MO-09502110693</v>
          </cell>
          <cell r="G8338">
            <v>9110992783</v>
          </cell>
          <cell r="K8338" t="str">
            <v>NA</v>
          </cell>
          <cell r="W8338">
            <v>44145</v>
          </cell>
          <cell r="Z8338">
            <v>1354</v>
          </cell>
        </row>
        <row r="8339">
          <cell r="E8339" t="str">
            <v>CHANDIL JSR</v>
          </cell>
          <cell r="G8339">
            <v>7541959323</v>
          </cell>
          <cell r="K8339" t="str">
            <v>BQJC370029</v>
          </cell>
          <cell r="W8339">
            <v>44145</v>
          </cell>
          <cell r="Z8339">
            <v>1</v>
          </cell>
        </row>
        <row r="8340">
          <cell r="E8340" t="str">
            <v>NAGARI
 835303</v>
          </cell>
          <cell r="G8340">
            <v>9264443243</v>
          </cell>
          <cell r="K8340" t="str">
            <v>BREC373538</v>
          </cell>
          <cell r="W8340">
            <v>44144</v>
          </cell>
          <cell r="Z8340">
            <v>5021</v>
          </cell>
        </row>
        <row r="8341">
          <cell r="E8341" t="str">
            <v>TUPUDANA INDUSTRIAL AREA</v>
          </cell>
          <cell r="G8341">
            <v>7978649310</v>
          </cell>
          <cell r="K8341" t="str">
            <v>BMBS030816</v>
          </cell>
          <cell r="W8341">
            <v>44144</v>
          </cell>
          <cell r="Z8341">
            <v>30088</v>
          </cell>
        </row>
        <row r="8342">
          <cell r="E8342" t="str">
            <v>C/O - SUJIT KUMAR, SAHAJANAND NAGAR, H. NO. -121, RANI ROAD, BHUDA, BARMASIA,, DHANBAD</v>
          </cell>
          <cell r="G8342">
            <v>7047010517</v>
          </cell>
          <cell r="K8342" t="str">
            <v>BTED200706</v>
          </cell>
          <cell r="W8342">
            <v>44144</v>
          </cell>
          <cell r="Z8342">
            <v>0.9</v>
          </cell>
        </row>
        <row r="8343">
          <cell r="E8343" t="str">
            <v>DHANBAD</v>
          </cell>
          <cell r="G8343">
            <v>9550053031</v>
          </cell>
          <cell r="K8343" t="str">
            <v>BTDD162183</v>
          </cell>
          <cell r="W8343">
            <v>44144</v>
          </cell>
          <cell r="Z8343">
            <v>603</v>
          </cell>
        </row>
        <row r="8344">
          <cell r="E8344" t="str">
            <v>PLOT NO 716,VILL-RUKKA,
835219</v>
          </cell>
          <cell r="G8344">
            <v>8759215726</v>
          </cell>
          <cell r="K8344" t="str">
            <v>BSKS036366</v>
          </cell>
          <cell r="W8344">
            <v>44144</v>
          </cell>
          <cell r="Z8344">
            <v>3212</v>
          </cell>
        </row>
        <row r="8345">
          <cell r="E8345" t="str">
            <v>RAMGARH,JHARKHAND
825101
RAMGARH</v>
          </cell>
          <cell r="G8345">
            <v>6201431636</v>
          </cell>
          <cell r="K8345" t="str">
            <v>BSGC376585</v>
          </cell>
          <cell r="W8345">
            <v>44144</v>
          </cell>
          <cell r="Z8345">
            <v>2602</v>
          </cell>
        </row>
        <row r="8346">
          <cell r="E8346" t="str">
            <v>BASTAWLA DHANBAD</v>
          </cell>
          <cell r="G8346">
            <v>9550053031</v>
          </cell>
          <cell r="K8346" t="str">
            <v>BTJD162046</v>
          </cell>
          <cell r="W8346">
            <v>44144</v>
          </cell>
          <cell r="Z8346">
            <v>552</v>
          </cell>
        </row>
        <row r="8347">
          <cell r="E8347" t="str">
            <v>RANCHI PATNA ROAD, NH-33, SINDUR, HAZARIBAGH</v>
          </cell>
          <cell r="G8347">
            <v>9354710972</v>
          </cell>
          <cell r="K8347" t="str">
            <v>BTKD200646</v>
          </cell>
          <cell r="W8347">
            <v>44143</v>
          </cell>
          <cell r="Z8347">
            <v>81.2</v>
          </cell>
        </row>
        <row r="8348">
          <cell r="E8348" t="str">
            <v>RAMGARH CANTT, RAMGARH
RAMGARH
829122
RAMGARH</v>
          </cell>
          <cell r="G8348">
            <v>9576833882</v>
          </cell>
          <cell r="K8348" t="str">
            <v>BNKS030423</v>
          </cell>
          <cell r="W8348">
            <v>44142</v>
          </cell>
          <cell r="Z8348">
            <v>5254</v>
          </cell>
        </row>
        <row r="8349">
          <cell r="E8349" t="str">
            <v>URMILA TOWER, ROOM NO. 805, DHANBAD</v>
          </cell>
          <cell r="G8349">
            <v>9931921808</v>
          </cell>
          <cell r="K8349" t="str">
            <v>BTKD162074</v>
          </cell>
          <cell r="W8349">
            <v>44142</v>
          </cell>
          <cell r="Z8349">
            <v>1508</v>
          </cell>
        </row>
        <row r="8350">
          <cell r="E8350" t="str">
            <v>OPP. PUNJAB NATIONAL BANK,, BUKRU, RANCHI</v>
          </cell>
          <cell r="G8350">
            <v>7091772999</v>
          </cell>
          <cell r="K8350" t="str">
            <v>BSGD161854</v>
          </cell>
          <cell r="W8350">
            <v>44141</v>
          </cell>
          <cell r="Z8350">
            <v>849</v>
          </cell>
        </row>
        <row r="8351">
          <cell r="E8351" t="str">
            <v>KODERMA
825410</v>
          </cell>
          <cell r="G8351">
            <v>7070098712</v>
          </cell>
          <cell r="K8351" t="str">
            <v>BLIS040713</v>
          </cell>
          <cell r="W8351">
            <v>44141</v>
          </cell>
          <cell r="Z8351">
            <v>530421</v>
          </cell>
        </row>
        <row r="8352">
          <cell r="E8352" t="str">
            <v>JAY PRAKASH NAGAR, NEAR RANI SATI MANDIR, RATU ROAD RANCHI
834005</v>
          </cell>
          <cell r="G8352">
            <v>7781895349</v>
          </cell>
          <cell r="K8352" t="str">
            <v>BTFC378808</v>
          </cell>
          <cell r="W8352">
            <v>44141</v>
          </cell>
          <cell r="Z8352">
            <v>0</v>
          </cell>
        </row>
        <row r="8353">
          <cell r="E8353" t="str">
            <v>C/O. NIKHIL GAURAV,, ROOM NO.1, D-603, BASUDEO NAGAR,, KANTATOLI CHOWK, OPP. MANGAL TOWER,, OLD H. B. ROAD, RANCHI - 834 001, JHARKHAND</v>
          </cell>
          <cell r="G8353">
            <v>7717797801</v>
          </cell>
          <cell r="K8353" t="str">
            <v>BSHD161938</v>
          </cell>
          <cell r="W8353">
            <v>44141</v>
          </cell>
          <cell r="Z8353">
            <v>553</v>
          </cell>
        </row>
        <row r="8354">
          <cell r="E8354" t="str">
            <v>SHEETLA PRASAD SINGH,, MISHRA PADA, NEAR DURGA MANDIR,, JHARIA, DHANBAD - 828 111, JHARKHAND.</v>
          </cell>
          <cell r="G8354">
            <v>7644045555</v>
          </cell>
          <cell r="K8354" t="str">
            <v>BTCD162149</v>
          </cell>
          <cell r="W8354">
            <v>44141</v>
          </cell>
          <cell r="Z8354">
            <v>500</v>
          </cell>
        </row>
        <row r="8355">
          <cell r="E8355" t="str">
            <v>L-276, SHAHARPURA, SINDRI, DHANBAD</v>
          </cell>
          <cell r="G8355">
            <v>8755986322</v>
          </cell>
          <cell r="K8355" t="str">
            <v>BTKD120805</v>
          </cell>
          <cell r="W8355">
            <v>44141</v>
          </cell>
          <cell r="Z8355">
            <v>308</v>
          </cell>
        </row>
        <row r="8356">
          <cell r="E8356" t="str">
            <v>L-276, SHAHARPURA, SINDRI, DHANBAD</v>
          </cell>
          <cell r="G8356">
            <v>8755986322</v>
          </cell>
          <cell r="K8356" t="str">
            <v>BSID120761</v>
          </cell>
          <cell r="W8356">
            <v>44141</v>
          </cell>
          <cell r="Z8356">
            <v>454</v>
          </cell>
        </row>
        <row r="8357">
          <cell r="E8357" t="str">
            <v>GROUND FLOOR,, OFFICE NO.448A, ROAD NO.4, ASHOK NAGAR
GROUND FLOOR,, OFFICE NO.448A, ROAD NO.4, ASHOK NAGAR
829118
PLOT NO:- 47P, PATRATU INDUSTRIAL AREA</v>
          </cell>
          <cell r="G8357">
            <v>7541959323</v>
          </cell>
          <cell r="K8357" t="str">
            <v>ONIC370102</v>
          </cell>
          <cell r="W8357">
            <v>44140</v>
          </cell>
          <cell r="Z8357">
            <v>9475</v>
          </cell>
        </row>
        <row r="8358">
          <cell r="E8358" t="str">
            <v>GROUND FLOOR,, OFFICE NO.448A, ROAD NO.4, ASHOK NAGAR
GROUND FLOOR,, OFFICE NO.448A, ROAD NO.4, ASHOK NAGAR
829118
PLOT NO:- 47P, PATRATU INDUSTRIAL AREA</v>
          </cell>
          <cell r="G8358">
            <v>7541959323</v>
          </cell>
          <cell r="K8358" t="str">
            <v>GOGC370754</v>
          </cell>
          <cell r="W8358">
            <v>44140</v>
          </cell>
          <cell r="Z8358">
            <v>23652</v>
          </cell>
        </row>
        <row r="8359">
          <cell r="E8359" t="str">
            <v>OPP. PUNJAB NATIONAL BANK,, BUKRU, RANCHI</v>
          </cell>
          <cell r="G8359">
            <v>7091772999</v>
          </cell>
          <cell r="K8359" t="str">
            <v>BSGD161854</v>
          </cell>
          <cell r="W8359">
            <v>44140</v>
          </cell>
          <cell r="Z8359">
            <v>847</v>
          </cell>
        </row>
        <row r="8360">
          <cell r="E8360" t="str">
            <v>PIPARWAR,JHARKHAND
BAHERA, BENTI, PIPARWAR, CHATRA
825321</v>
          </cell>
          <cell r="G8360">
            <v>7488762314</v>
          </cell>
          <cell r="K8360" t="str">
            <v>BRGC373918</v>
          </cell>
          <cell r="W8360">
            <v>44139</v>
          </cell>
          <cell r="Z8360">
            <v>0</v>
          </cell>
        </row>
        <row r="8361">
          <cell r="E8361" t="str">
            <v>P.O.+P.S. - GURPA, DIST- GAYA, BIHAR</v>
          </cell>
          <cell r="G8361">
            <v>9934799633</v>
          </cell>
          <cell r="K8361" t="str">
            <v>BRED161131</v>
          </cell>
          <cell r="W8361">
            <v>44139</v>
          </cell>
          <cell r="Z8361">
            <v>4650</v>
          </cell>
        </row>
        <row r="8362">
          <cell r="E8362" t="str">
            <v>GOPI MORE GAYA</v>
          </cell>
          <cell r="G8362">
            <v>9470750540</v>
          </cell>
          <cell r="K8362" t="str">
            <v>BRHD161314</v>
          </cell>
          <cell r="W8362">
            <v>44139</v>
          </cell>
          <cell r="Z8362">
            <v>780</v>
          </cell>
        </row>
        <row r="8363">
          <cell r="E8363" t="str">
            <v>PATHPUR GAYA, BIHAR</v>
          </cell>
          <cell r="G8363">
            <v>6201360432</v>
          </cell>
          <cell r="K8363" t="str">
            <v>BQHD160361</v>
          </cell>
          <cell r="W8363">
            <v>44139</v>
          </cell>
          <cell r="Z8363">
            <v>2888</v>
          </cell>
        </row>
        <row r="8364">
          <cell r="E8364" t="str">
            <v>DHANBAD</v>
          </cell>
          <cell r="G8364">
            <v>9441693704</v>
          </cell>
          <cell r="K8364" t="str">
            <v>BTDD162183</v>
          </cell>
          <cell r="W8364">
            <v>44139</v>
          </cell>
          <cell r="Z8364">
            <v>500</v>
          </cell>
        </row>
        <row r="8365">
          <cell r="E8365" t="str">
            <v>KOKAR INDUSTRIAL AREA,RANCHI
834001</v>
          </cell>
          <cell r="G8365">
            <v>8404802065</v>
          </cell>
          <cell r="K8365" t="str">
            <v>BSBC375535</v>
          </cell>
          <cell r="W8365">
            <v>44138</v>
          </cell>
          <cell r="Z8365">
            <v>1007</v>
          </cell>
        </row>
        <row r="8366">
          <cell r="E8366" t="str">
            <v>TUPUDANA INDUSTRIAL AREA, RANCHI
PLOT NO. 114, TUPUDANA INDUSTRIAL AREA, TUPUDANA,HATIA, RANCHI
834002
RANCHI</v>
          </cell>
          <cell r="G8366">
            <v>9939738679</v>
          </cell>
          <cell r="K8366" t="str">
            <v>BNAS040245</v>
          </cell>
          <cell r="W8366">
            <v>44138</v>
          </cell>
          <cell r="Z8366">
            <v>35800</v>
          </cell>
        </row>
        <row r="8367">
          <cell r="E8367" t="str">
            <v>TUPUDANA INDUSTRIAL AREA, RANCHI
PLOT NO. 114, TUPUDANA INDUSTRIAL AREA, TUPUDANA,HATIA, RANCHI
834002
RANCHI</v>
          </cell>
          <cell r="G8367">
            <v>9939738679</v>
          </cell>
          <cell r="K8367" t="str">
            <v>GOKS040088</v>
          </cell>
          <cell r="W8367">
            <v>44137</v>
          </cell>
          <cell r="Z8367">
            <v>28918</v>
          </cell>
        </row>
        <row r="8368">
          <cell r="E8368" t="str">
            <v>DHANBAD</v>
          </cell>
          <cell r="G8368">
            <v>9263634493</v>
          </cell>
          <cell r="K8368" t="str">
            <v>BTCD162159</v>
          </cell>
          <cell r="W8368">
            <v>44137</v>
          </cell>
          <cell r="Z8368">
            <v>364</v>
          </cell>
        </row>
        <row r="8369">
          <cell r="E8369" t="str">
            <v>BAGODER</v>
          </cell>
          <cell r="G8369">
            <v>9608255210</v>
          </cell>
          <cell r="K8369" t="str">
            <v>BRBD160856</v>
          </cell>
          <cell r="W8369">
            <v>44137</v>
          </cell>
          <cell r="Z8369">
            <v>3220</v>
          </cell>
        </row>
        <row r="8370">
          <cell r="E8370" t="str">
            <v>NEAR P.N BANK MAIN ROAD,, RAMGARH CANTT-829122, DIST. RAMGARH
829122
BUDHAKHOP, AMBRELA, KARMA,</v>
          </cell>
          <cell r="G8370">
            <v>0</v>
          </cell>
          <cell r="K8370" t="str">
            <v>BSHS038806</v>
          </cell>
          <cell r="W8370">
            <v>44136</v>
          </cell>
          <cell r="Z8370">
            <v>3397</v>
          </cell>
        </row>
        <row r="8371">
          <cell r="E8371" t="str">
            <v>BALIDIH INDUSTRIAL AREA
827014</v>
          </cell>
          <cell r="G8371">
            <v>8619424665</v>
          </cell>
          <cell r="K8371" t="str">
            <v>BTDS044313</v>
          </cell>
          <cell r="W8371">
            <v>44135</v>
          </cell>
          <cell r="Z8371">
            <v>1</v>
          </cell>
        </row>
        <row r="8372">
          <cell r="E8372" t="str">
            <v>TAPIN HAZARIBAGH</v>
          </cell>
          <cell r="G8372">
            <v>7070010949</v>
          </cell>
          <cell r="K8372" t="str">
            <v>BTGD162289</v>
          </cell>
          <cell r="W8372">
            <v>44135</v>
          </cell>
          <cell r="Z8372">
            <v>1</v>
          </cell>
        </row>
        <row r="8373">
          <cell r="E8373" t="str">
            <v>NAGRI,RANCHI
835202
RANCHI</v>
          </cell>
          <cell r="G8373">
            <v>7004248429</v>
          </cell>
          <cell r="K8373" t="str">
            <v>BRIS035698</v>
          </cell>
          <cell r="W8373">
            <v>44135</v>
          </cell>
          <cell r="Z8373">
            <v>11301</v>
          </cell>
        </row>
        <row r="8374">
          <cell r="E8374" t="str">
            <v>NAGRI,RANCHI
835202
RANCHI</v>
          </cell>
          <cell r="G8374">
            <v>9304482300</v>
          </cell>
          <cell r="K8374">
            <v>108441</v>
          </cell>
          <cell r="W8374">
            <v>44135</v>
          </cell>
          <cell r="Z8374">
            <v>1483</v>
          </cell>
        </row>
        <row r="8375">
          <cell r="E8375" t="str">
            <v>EANA COLLIEARY, JHARIYA</v>
          </cell>
          <cell r="G8375">
            <v>7672025601</v>
          </cell>
          <cell r="K8375" t="str">
            <v>BRID161336</v>
          </cell>
          <cell r="W8375">
            <v>44135</v>
          </cell>
          <cell r="Z8375">
            <v>0</v>
          </cell>
        </row>
        <row r="8376">
          <cell r="E8376" t="str">
            <v>RANCHI</v>
          </cell>
          <cell r="G8376">
            <v>9973536006</v>
          </cell>
          <cell r="K8376" t="str">
            <v>BLIS031950</v>
          </cell>
          <cell r="W8376">
            <v>44135</v>
          </cell>
          <cell r="Z8376">
            <v>19455</v>
          </cell>
        </row>
        <row r="8377">
          <cell r="E8377" t="str">
            <v>NAGRI,RANCHI
835202
RANCHI</v>
          </cell>
          <cell r="G8377">
            <v>7004248429</v>
          </cell>
          <cell r="K8377" t="str">
            <v>BRIS035698</v>
          </cell>
          <cell r="W8377">
            <v>44134</v>
          </cell>
          <cell r="Z8377">
            <v>11277</v>
          </cell>
        </row>
        <row r="8378">
          <cell r="E8378" t="str">
            <v>NAGRI,RANCHI
835202
RANCHI</v>
          </cell>
          <cell r="G8378">
            <v>9304482300</v>
          </cell>
          <cell r="K8378">
            <v>108441</v>
          </cell>
          <cell r="W8378">
            <v>44134</v>
          </cell>
          <cell r="Z8378">
            <v>1418</v>
          </cell>
        </row>
        <row r="8379">
          <cell r="E8379" t="str">
            <v>DHANBAD</v>
          </cell>
          <cell r="G8379">
            <v>8210106692</v>
          </cell>
          <cell r="K8379" t="str">
            <v>BTFD162244</v>
          </cell>
          <cell r="W8379">
            <v>44133</v>
          </cell>
          <cell r="Z8379">
            <v>1</v>
          </cell>
        </row>
        <row r="8380">
          <cell r="E8380" t="str">
            <v>ASHOK NAGAR, RANCHI</v>
          </cell>
          <cell r="G8380">
            <v>9471356821</v>
          </cell>
          <cell r="K8380" t="str">
            <v>BPLD200068</v>
          </cell>
          <cell r="W8380">
            <v>44133</v>
          </cell>
          <cell r="Z8380">
            <v>3189.9</v>
          </cell>
        </row>
        <row r="8381">
          <cell r="E8381" t="str">
            <v>KUSUNDA DHABAD</v>
          </cell>
          <cell r="G8381">
            <v>8210106692</v>
          </cell>
          <cell r="K8381" t="str">
            <v>BRCD160939</v>
          </cell>
          <cell r="W8381">
            <v>44133</v>
          </cell>
          <cell r="Z8381">
            <v>491</v>
          </cell>
        </row>
        <row r="8382">
          <cell r="E8382" t="str">
            <v>SHEETLA PRASAD SINGH,, MISHRA PADA, NEAR DURGA MANDIR,, JHARIA, DHANBAD - 828 111, JHARKHAND.</v>
          </cell>
          <cell r="G8382">
            <v>7644045555</v>
          </cell>
          <cell r="K8382" t="str">
            <v>BTDD162169</v>
          </cell>
          <cell r="W8382">
            <v>44133</v>
          </cell>
          <cell r="Z8382">
            <v>1190</v>
          </cell>
        </row>
        <row r="8383">
          <cell r="E8383" t="str">
            <v>SHEETLA PRASAD SINGH,, MISHRA PADA, NEAR DURGA MANDIR,, JHARIA, DHANBAD - 828 111, JHARKHAND.</v>
          </cell>
          <cell r="G8383">
            <v>7644045555</v>
          </cell>
          <cell r="K8383" t="str">
            <v>BTDD162169</v>
          </cell>
          <cell r="W8383">
            <v>44133</v>
          </cell>
          <cell r="Z8383">
            <v>1190</v>
          </cell>
        </row>
        <row r="8384">
          <cell r="E8384" t="str">
            <v>RANCHI</v>
          </cell>
          <cell r="G8384">
            <v>0</v>
          </cell>
          <cell r="K8384" t="str">
            <v>BKDS031405</v>
          </cell>
          <cell r="W8384">
            <v>44132</v>
          </cell>
          <cell r="Z8384">
            <v>16261</v>
          </cell>
        </row>
        <row r="8385">
          <cell r="E8385" t="str">
            <v>LOHARDAGA,JHARKHAND
LOHARDAGA, MOB. NO.9661111900
835302
LOHARDAGA</v>
          </cell>
          <cell r="G8385">
            <v>0</v>
          </cell>
          <cell r="K8385" t="str">
            <v>BQFS031084</v>
          </cell>
          <cell r="W8385">
            <v>44132</v>
          </cell>
          <cell r="Z8385">
            <v>13844</v>
          </cell>
        </row>
        <row r="8386">
          <cell r="E8386" t="str">
            <v>TUPUDANA INDUSTRIAL AREA,RANCHI
834001
TUPUDANA RANCHI</v>
          </cell>
          <cell r="G8386">
            <v>7672855821</v>
          </cell>
          <cell r="K8386" t="str">
            <v>GPGS031328</v>
          </cell>
          <cell r="W8386">
            <v>44132</v>
          </cell>
          <cell r="Z8386">
            <v>8921</v>
          </cell>
        </row>
        <row r="8387">
          <cell r="E8387" t="str">
            <v>KATHITAR,RANCHI
KATHITAR,RANCHI
834004
KATHITAR,</v>
          </cell>
          <cell r="G8387">
            <v>7004709540</v>
          </cell>
          <cell r="K8387" t="str">
            <v>BSFC376340</v>
          </cell>
          <cell r="W8387">
            <v>44132</v>
          </cell>
          <cell r="Z8387">
            <v>1</v>
          </cell>
        </row>
        <row r="8388">
          <cell r="E8388" t="str">
            <v>KATHITAR,RANCHI
KATHITAR,RANCHI
834004
KATHITAR,</v>
          </cell>
          <cell r="G8388">
            <v>7004709540</v>
          </cell>
          <cell r="K8388" t="str">
            <v>GPGC370774</v>
          </cell>
          <cell r="W8388">
            <v>44132</v>
          </cell>
          <cell r="Z8388">
            <v>0</v>
          </cell>
        </row>
        <row r="8389">
          <cell r="E8389" t="str">
            <v>BARHI</v>
          </cell>
          <cell r="G8389">
            <v>9712050090</v>
          </cell>
          <cell r="K8389" t="str">
            <v>NA</v>
          </cell>
          <cell r="W8389">
            <v>44132</v>
          </cell>
          <cell r="Z8389">
            <v>0</v>
          </cell>
        </row>
        <row r="8390">
          <cell r="E8390" t="str">
            <v>RAMGARH</v>
          </cell>
          <cell r="G8390">
            <v>7004377365</v>
          </cell>
          <cell r="K8390" t="str">
            <v>BLES031356</v>
          </cell>
          <cell r="W8390">
            <v>44132</v>
          </cell>
          <cell r="Z8390">
            <v>36777</v>
          </cell>
        </row>
        <row r="8391">
          <cell r="E8391" t="str">
            <v>AT: SENEGARHA, P.O-RABODH, P.S-GIDDI,(RAMGARH),, DISTT. HAZARIBAGH,JHARKHAND-825330
829108
AT: SENEGARHA, P.O-RABODH, P.S-GIDDI,(RAMGARH),</v>
          </cell>
          <cell r="G8391">
            <v>9006877583</v>
          </cell>
          <cell r="K8391" t="str">
            <v>BSCS037349</v>
          </cell>
          <cell r="W8391">
            <v>44131</v>
          </cell>
          <cell r="Z8391">
            <v>6117</v>
          </cell>
        </row>
        <row r="8392">
          <cell r="E8392" t="str">
            <v>TIPUDANA RANCHI</v>
          </cell>
          <cell r="G8392">
            <v>6205238532</v>
          </cell>
          <cell r="K8392" t="str">
            <v>BPBD200118</v>
          </cell>
          <cell r="W8392">
            <v>44131</v>
          </cell>
          <cell r="Z8392">
            <v>440</v>
          </cell>
        </row>
        <row r="8393">
          <cell r="E8393" t="str">
            <v>URMILA TOWER, ROOM NO. 805, DHANBAD</v>
          </cell>
          <cell r="G8393">
            <v>9931921808</v>
          </cell>
          <cell r="K8393" t="str">
            <v>BQED160215</v>
          </cell>
          <cell r="W8393">
            <v>44128</v>
          </cell>
          <cell r="Z8393">
            <v>1643</v>
          </cell>
        </row>
        <row r="8394">
          <cell r="E8394" t="str">
            <v>TUPUDANA INDUSTRIAL AREA</v>
          </cell>
          <cell r="G8394">
            <v>7979877049</v>
          </cell>
          <cell r="K8394" t="str">
            <v>BMBS030816</v>
          </cell>
          <cell r="W8394">
            <v>44127</v>
          </cell>
          <cell r="Z8394">
            <v>29687</v>
          </cell>
        </row>
        <row r="8395">
          <cell r="E8395" t="str">
            <v>NAWADIH, CHATARPUR</v>
          </cell>
          <cell r="G8395">
            <v>6203240174</v>
          </cell>
          <cell r="K8395" t="str">
            <v>BRDD161019</v>
          </cell>
          <cell r="W8395">
            <v>44127</v>
          </cell>
          <cell r="Z8395">
            <v>2992.5</v>
          </cell>
        </row>
        <row r="8396">
          <cell r="E8396" t="str">
            <v>RAJAULI BIHAR</v>
          </cell>
          <cell r="G8396">
            <v>6201386625</v>
          </cell>
          <cell r="K8396" t="str">
            <v>BKAD160193</v>
          </cell>
          <cell r="W8396">
            <v>44127</v>
          </cell>
          <cell r="Z8396">
            <v>691</v>
          </cell>
        </row>
        <row r="8397">
          <cell r="E8397" t="str">
            <v>LAKHISARAI BIHAR</v>
          </cell>
          <cell r="G8397">
            <v>9874278005</v>
          </cell>
          <cell r="K8397" t="str">
            <v>BNJS040074</v>
          </cell>
          <cell r="W8397">
            <v>44127</v>
          </cell>
          <cell r="Z8397">
            <v>30176</v>
          </cell>
        </row>
        <row r="8398">
          <cell r="E8398" t="str">
            <v>BARHI</v>
          </cell>
          <cell r="G8398">
            <v>9712050090</v>
          </cell>
          <cell r="K8398" t="str">
            <v>NA</v>
          </cell>
          <cell r="W8398">
            <v>44127</v>
          </cell>
          <cell r="Z8398">
            <v>0</v>
          </cell>
        </row>
        <row r="8399">
          <cell r="E8399" t="str">
            <v>PHASE - IV, PLOT NO. - IV-C/3 P AND IV-C/2 P, BOKARO INDUSTRIAL AREA, BALIDIH, BOKARO
PHASE - IV, PLOT NO. - IV-C/3 P AND IV-C/2 P, BOKARO INDUSTRIAL AREA, BALIDIH, BOKARO
827014</v>
          </cell>
          <cell r="G8399">
            <v>6206190862</v>
          </cell>
          <cell r="K8399" t="str">
            <v>BSDS037649</v>
          </cell>
          <cell r="W8399">
            <v>44127</v>
          </cell>
          <cell r="Z8399">
            <v>1908</v>
          </cell>
        </row>
        <row r="8400">
          <cell r="E8400" t="str">
            <v>RANCHI</v>
          </cell>
          <cell r="G8400">
            <v>8877136770</v>
          </cell>
          <cell r="K8400" t="str">
            <v>BLIS031950</v>
          </cell>
          <cell r="W8400">
            <v>44127</v>
          </cell>
          <cell r="Z8400">
            <v>19378</v>
          </cell>
        </row>
        <row r="8401">
          <cell r="E8401" t="str">
            <v>SUKRI GALI
816109</v>
          </cell>
          <cell r="G8401">
            <v>7898989886</v>
          </cell>
          <cell r="K8401" t="str">
            <v>BSLS042707</v>
          </cell>
          <cell r="W8401">
            <v>44125</v>
          </cell>
          <cell r="Z8401">
            <v>1</v>
          </cell>
        </row>
        <row r="8402">
          <cell r="E8402" t="str">
            <v>SUKRI GALI
816109</v>
          </cell>
          <cell r="G8402">
            <v>7898989886</v>
          </cell>
          <cell r="K8402" t="str">
            <v>BSLS042711</v>
          </cell>
          <cell r="W8402">
            <v>44125</v>
          </cell>
          <cell r="Z8402">
            <v>1</v>
          </cell>
        </row>
        <row r="8403">
          <cell r="E8403" t="str">
            <v>DHANBAD</v>
          </cell>
          <cell r="G8403">
            <v>6203411013</v>
          </cell>
          <cell r="K8403" t="str">
            <v>BTED162231</v>
          </cell>
          <cell r="W8403">
            <v>44125</v>
          </cell>
          <cell r="Z8403">
            <v>0.4</v>
          </cell>
        </row>
        <row r="8404">
          <cell r="E8404" t="str">
            <v>HAZARIBAGH
RANCHI JHARKHAND 834002
INDIA</v>
          </cell>
          <cell r="G8404" t="str">
            <v>7309672604 / 7361044447/9835535277</v>
          </cell>
          <cell r="K8404" t="str">
            <v>BKAS030685</v>
          </cell>
          <cell r="W8404">
            <v>44125</v>
          </cell>
          <cell r="Z8404">
            <v>29491</v>
          </cell>
        </row>
        <row r="8405">
          <cell r="E8405" t="str">
            <v>NAGRI,RANCHI
835202
RANCHI</v>
          </cell>
          <cell r="G8405">
            <v>8051139257</v>
          </cell>
          <cell r="K8405" t="str">
            <v>BMJS040004</v>
          </cell>
          <cell r="W8405">
            <v>44125</v>
          </cell>
          <cell r="Z8405">
            <v>11838</v>
          </cell>
        </row>
        <row r="8406">
          <cell r="E8406" t="str">
            <v xml:space="preserve">TOPIN SOUTH  </v>
          </cell>
          <cell r="G8406">
            <v>9102994453</v>
          </cell>
          <cell r="K8406" t="str">
            <v>BSGD161864</v>
          </cell>
          <cell r="W8406">
            <v>44125</v>
          </cell>
          <cell r="Z8406">
            <v>559</v>
          </cell>
        </row>
        <row r="8407">
          <cell r="E8407" t="str">
            <v>1ST FLOOR, RAJ GLASS AND HARDWARE, PISKA MORE, PO - HEHEL, RATU ROAD, RANCHI
1ST FLOOR, RAJ GLASS AND HARDWARE, PISKA MORE, PO - HEHEL, RATU ROAD, RANCHI
835214</v>
          </cell>
          <cell r="G8407">
            <v>7903468201</v>
          </cell>
          <cell r="K8407" t="str">
            <v>BTES044431</v>
          </cell>
          <cell r="W8407">
            <v>44124</v>
          </cell>
          <cell r="Z8407">
            <v>1</v>
          </cell>
        </row>
        <row r="8408">
          <cell r="E8408" t="str">
            <v>KHARATUNDA-BARWADDA, NH - 2, DAYABANS, PAHAR VILLAGE, NEAR GANGA HOTEL, DHANBAD OPPOSIT MONT FORT ACADEMY</v>
          </cell>
          <cell r="G8408">
            <v>9205712281</v>
          </cell>
          <cell r="K8408" t="str">
            <v>BPID120091</v>
          </cell>
          <cell r="W8408">
            <v>44124</v>
          </cell>
          <cell r="Z8408">
            <v>1326</v>
          </cell>
        </row>
        <row r="8409">
          <cell r="E8409" t="str">
            <v>A-3, 2ND PHASE, ADITYAPUR INDUSTRIAL AREA, ADITYAPUR, JAMSHEDPUR, JHARKHAND
A-3, 2ND PHASE, ADITYAPUR INDUSTRIAL AREA, ADITYAPUR, JAMSHEDPUR, JHARKHAND
831013
JAMHEDPUR</v>
          </cell>
          <cell r="G8409">
            <v>6299025408</v>
          </cell>
          <cell r="K8409" t="str">
            <v>GPBC370442</v>
          </cell>
          <cell r="W8409">
            <v>44124</v>
          </cell>
          <cell r="Z8409">
            <v>5466</v>
          </cell>
        </row>
        <row r="8410">
          <cell r="E8410" t="str">
            <v>URMILA TOWER, ROOM NO. 805, DHANBAD</v>
          </cell>
          <cell r="G8410">
            <v>9234669513</v>
          </cell>
          <cell r="K8410" t="str">
            <v>BTKD162074</v>
          </cell>
          <cell r="W8410">
            <v>44123</v>
          </cell>
          <cell r="Z8410">
            <v>1345</v>
          </cell>
        </row>
        <row r="8411">
          <cell r="E8411" t="str">
            <v>GROUND AND 1 ST FLOOR, BESIDE DAINIK BHASKAR, GOVINDPUR ROAD, DIST :- DHANBAD
GROUND AND 1 ST FLOOR, BESIDE DAINIK BHASKAR, GOVINDPUR ROAD, DIST :- DHANBAD
828109</v>
          </cell>
          <cell r="G8411">
            <v>9955178750</v>
          </cell>
          <cell r="K8411" t="str">
            <v>BRJC371698</v>
          </cell>
          <cell r="W8411">
            <v>44123</v>
          </cell>
          <cell r="Z8411">
            <v>164.50416666666666</v>
          </cell>
        </row>
        <row r="8412">
          <cell r="E8412" t="str">
            <v>PLOT NO. 79, KAPASARA,, SUNDERNAGAR, CHIRKUNDA,, DHANBAD - 828 202
PLOT NO. 79, KAPASARA,, SUNDERNAGAR, CHIRKUNDA,, DHANBAD - 828 202
828202</v>
          </cell>
          <cell r="G8412">
            <v>8101005542</v>
          </cell>
          <cell r="K8412" t="str">
            <v>BTFS031006</v>
          </cell>
          <cell r="W8412">
            <v>44123</v>
          </cell>
          <cell r="Z8412">
            <v>0</v>
          </cell>
        </row>
        <row r="8413">
          <cell r="E8413" t="str">
            <v>ADITYAPUR KANDRA ROAD
831013</v>
          </cell>
          <cell r="G8413">
            <v>9608189810</v>
          </cell>
          <cell r="K8413" t="str">
            <v>BRDC373261</v>
          </cell>
          <cell r="W8413">
            <v>44123</v>
          </cell>
          <cell r="Z8413">
            <v>1847</v>
          </cell>
        </row>
        <row r="8414">
          <cell r="E8414" t="str">
            <v>A-3, 2ND PHASE, ADITYAPUR INDUSTRIAL AREA, ADITYAPUR, JAMSHEDPUR, JHARKHAND
A-3, 2ND PHASE, ADITYAPUR INDUSTRIAL AREA, ADITYAPUR, JAMSHEDPUR, JHARKHAND
831013
JAMHEDPUR</v>
          </cell>
          <cell r="G8414">
            <v>6299025408</v>
          </cell>
          <cell r="K8414" t="str">
            <v>GPBC370442</v>
          </cell>
          <cell r="W8414">
            <v>44123</v>
          </cell>
          <cell r="Z8414">
            <v>5496</v>
          </cell>
        </row>
        <row r="8415">
          <cell r="E8415" t="str">
            <v>NAGRI,RANCHI
835202
RANCHI</v>
          </cell>
          <cell r="G8415">
            <v>7004122894</v>
          </cell>
          <cell r="K8415" t="str">
            <v>BRIS035698</v>
          </cell>
          <cell r="W8415">
            <v>44121</v>
          </cell>
          <cell r="Z8415">
            <v>10994</v>
          </cell>
        </row>
        <row r="8416">
          <cell r="E8416" t="str">
            <v>NAGRI,RANCHI
835202
RANCHI</v>
          </cell>
          <cell r="G8416">
            <v>9304482300</v>
          </cell>
          <cell r="K8416">
            <v>108441</v>
          </cell>
          <cell r="W8416">
            <v>44121</v>
          </cell>
          <cell r="Z8416">
            <v>1482</v>
          </cell>
        </row>
        <row r="8417">
          <cell r="E8417" t="str">
            <v>TUPUDANA INDUSTRIAL AREA</v>
          </cell>
          <cell r="G8417">
            <v>7978649310</v>
          </cell>
          <cell r="K8417" t="str">
            <v>BMBS030816</v>
          </cell>
          <cell r="W8417">
            <v>44121</v>
          </cell>
          <cell r="Z8417">
            <v>29573</v>
          </cell>
        </row>
        <row r="8418">
          <cell r="E8418" t="str">
            <v>WEST MARKET ROAD UPPER BAZAJ
UPPER BAZAR
834001</v>
          </cell>
          <cell r="G8418">
            <v>0</v>
          </cell>
          <cell r="K8418" t="str">
            <v>BTDC378223</v>
          </cell>
          <cell r="W8418">
            <v>44121</v>
          </cell>
          <cell r="Z8418">
            <v>1</v>
          </cell>
        </row>
        <row r="8419">
          <cell r="E8419" t="str">
            <v>BARHI</v>
          </cell>
          <cell r="G8419">
            <v>9712050090</v>
          </cell>
          <cell r="K8419" t="str">
            <v>NA</v>
          </cell>
          <cell r="W8419">
            <v>44121</v>
          </cell>
          <cell r="Z8419">
            <v>0</v>
          </cell>
        </row>
        <row r="8420">
          <cell r="E8420" t="str">
            <v>RANCHI PATNA ROAD
DEMOTAND
825301
HAZARIBAGH</v>
          </cell>
          <cell r="G8420">
            <v>7209274781</v>
          </cell>
          <cell r="K8420" t="str">
            <v>BMBL160078</v>
          </cell>
          <cell r="W8420">
            <v>44121</v>
          </cell>
          <cell r="Z8420">
            <v>42552</v>
          </cell>
        </row>
        <row r="8421">
          <cell r="E8421" t="str">
            <v>JAMSHEDPUR</v>
          </cell>
          <cell r="G8421">
            <v>9431525317</v>
          </cell>
          <cell r="K8421" t="str">
            <v>BRCD161002</v>
          </cell>
          <cell r="W8421">
            <v>44120</v>
          </cell>
          <cell r="Z8421">
            <v>1209</v>
          </cell>
        </row>
        <row r="8422">
          <cell r="E8422" t="str">
            <v>BALIDIH INDUSTRIAL AREA
827014</v>
          </cell>
          <cell r="G8422">
            <v>8619424665</v>
          </cell>
          <cell r="K8422" t="str">
            <v>BTDS044313</v>
          </cell>
          <cell r="W8422">
            <v>44120</v>
          </cell>
          <cell r="Z8422">
            <v>0</v>
          </cell>
        </row>
        <row r="8423">
          <cell r="E8423" t="str">
            <v>BALIDIH INDUSTRIAL AREA
827014</v>
          </cell>
          <cell r="G8423">
            <v>9326744136</v>
          </cell>
          <cell r="K8423" t="str">
            <v>BTDS044313</v>
          </cell>
          <cell r="W8423">
            <v>44120</v>
          </cell>
          <cell r="Z8423">
            <v>0</v>
          </cell>
        </row>
        <row r="8424">
          <cell r="E8424" t="str">
            <v>ANGAR PATRA,DHANBAD</v>
          </cell>
          <cell r="G8424">
            <v>8210106692</v>
          </cell>
          <cell r="K8424" t="str">
            <v>BSDD161729</v>
          </cell>
          <cell r="W8424">
            <v>44120</v>
          </cell>
          <cell r="Z8424">
            <v>2538</v>
          </cell>
        </row>
        <row r="8425">
          <cell r="E8425" t="str">
            <v>MARAR, RAMGARH, JHARKHAND
MARRAR RAMGARH, 9155729786
829117
MARAR</v>
          </cell>
          <cell r="G8425">
            <v>9155729786</v>
          </cell>
          <cell r="K8425" t="str">
            <v>BMIS031759</v>
          </cell>
          <cell r="W8425">
            <v>44120</v>
          </cell>
          <cell r="Z8425">
            <v>28863</v>
          </cell>
        </row>
        <row r="8426">
          <cell r="E8426" t="str">
            <v>JAMSHEDPUR</v>
          </cell>
          <cell r="G8426">
            <v>9431525317</v>
          </cell>
          <cell r="K8426" t="str">
            <v>BRCD161002</v>
          </cell>
          <cell r="W8426">
            <v>44119</v>
          </cell>
          <cell r="Z8426">
            <v>1217</v>
          </cell>
        </row>
        <row r="8427">
          <cell r="E8427" t="str">
            <v>DIBDIH, RANCHI
834002</v>
          </cell>
          <cell r="G8427">
            <v>7369007900</v>
          </cell>
          <cell r="K8427" t="str">
            <v>BTEC378588</v>
          </cell>
          <cell r="W8427">
            <v>44119</v>
          </cell>
          <cell r="Z8427">
            <v>0</v>
          </cell>
        </row>
        <row r="8428">
          <cell r="E8428" t="str">
            <v>AT: SENEGARHA, P.O-RABODH, P.S-GIDDI,(RAMGARH),, DISTT. HAZARIBAGH,JHARKHAND-825330
829108
AT: SENEGARHA, P.O-RABODH, P.S-GIDDI,(RAMGARH),</v>
          </cell>
          <cell r="G8428">
            <v>9006877583</v>
          </cell>
          <cell r="K8428" t="str">
            <v>BRAS033261</v>
          </cell>
          <cell r="W8428">
            <v>44118</v>
          </cell>
          <cell r="Z8428">
            <v>7663</v>
          </cell>
        </row>
        <row r="8429">
          <cell r="E8429" t="str">
            <v>AT: SENEGARHA, P.O-RABODH, P.S-GIDDI,(RAMGARH),, DISTT. HAZARIBAGH,JHARKHAND-825330
829108
AT: SENEGARHA, P.O-RABODH, P.S-GIDDI,(RAMGARH),</v>
          </cell>
          <cell r="G8429">
            <v>700428918</v>
          </cell>
          <cell r="K8429" t="str">
            <v>BSCS037349</v>
          </cell>
          <cell r="W8429">
            <v>44118</v>
          </cell>
          <cell r="Z8429">
            <v>6074</v>
          </cell>
        </row>
        <row r="8430">
          <cell r="E8430" t="str">
            <v>AT: SENEGARHA, P.O-RABODH, P.S-GIDDI,(RAMGARH),, DISTT. HAZARIBAGH,JHARKHAND-825330
829108
AT: SENEGARHA, P.O-RABODH, P.S-GIDDI,(RAMGARH),</v>
          </cell>
          <cell r="G8430">
            <v>9006877583</v>
          </cell>
          <cell r="K8430" t="str">
            <v>BQES030978</v>
          </cell>
          <cell r="W8430">
            <v>44118</v>
          </cell>
          <cell r="Z8430">
            <v>12750</v>
          </cell>
        </row>
        <row r="8431">
          <cell r="E8431" t="str">
            <v>BALIDIH INDUSTRIAL AREA,BOKARO
PLOT NO. - A/2 (P) INDUSTRIAL AREA, BALIDIH BOKARO STEEL CITY - 14, BOKARO
827014
BOKARO INDUSTRIAL ESTATE</v>
          </cell>
          <cell r="G8431">
            <v>8340685984</v>
          </cell>
          <cell r="K8431" t="str">
            <v>BSJS035946</v>
          </cell>
          <cell r="W8431">
            <v>44118</v>
          </cell>
          <cell r="Z8431">
            <v>424</v>
          </cell>
        </row>
        <row r="8432">
          <cell r="E8432" t="str">
            <v>AP COLONY GAYA BIHAR</v>
          </cell>
          <cell r="G8432">
            <v>9431266779</v>
          </cell>
          <cell r="K8432" t="str">
            <v>BRJD160577</v>
          </cell>
          <cell r="W8432">
            <v>44118</v>
          </cell>
          <cell r="Z8432">
            <v>3029</v>
          </cell>
        </row>
        <row r="8433">
          <cell r="E8433" t="str">
            <v>GAYA BIHAR</v>
          </cell>
          <cell r="G8433">
            <v>8210812409</v>
          </cell>
          <cell r="K8433" t="str">
            <v>BSKD161500</v>
          </cell>
          <cell r="W8433">
            <v>44118</v>
          </cell>
          <cell r="Z8433">
            <v>2305</v>
          </cell>
        </row>
        <row r="8434">
          <cell r="E8434" t="str">
            <v>JASIDIH, DEOGHAR
814142</v>
          </cell>
          <cell r="G8434">
            <v>9431794976</v>
          </cell>
          <cell r="K8434" t="str">
            <v>BSBC375571</v>
          </cell>
          <cell r="W8434">
            <v>44118</v>
          </cell>
          <cell r="Z8434">
            <v>437</v>
          </cell>
        </row>
        <row r="8435">
          <cell r="E8435" t="str">
            <v>JASIDIH, DEOGHAR
814142</v>
          </cell>
          <cell r="G8435">
            <v>9431794976</v>
          </cell>
          <cell r="K8435" t="str">
            <v>BSEC376083</v>
          </cell>
          <cell r="W8435">
            <v>44118</v>
          </cell>
          <cell r="Z8435">
            <v>2053</v>
          </cell>
        </row>
        <row r="8436">
          <cell r="E8436" t="str">
            <v>TOPA MINES, RAMGARH</v>
          </cell>
          <cell r="G8436">
            <v>9471109170</v>
          </cell>
          <cell r="K8436" t="str">
            <v>BSKD161467</v>
          </cell>
          <cell r="W8436">
            <v>44118</v>
          </cell>
          <cell r="Z8436">
            <v>3900</v>
          </cell>
        </row>
        <row r="8437">
          <cell r="E8437" t="str">
            <v>BALIDIH INDUSTRIAL AREA
827014</v>
          </cell>
          <cell r="G8437">
            <v>8619424665</v>
          </cell>
          <cell r="K8437" t="str">
            <v>BTDS044304</v>
          </cell>
          <cell r="W8437">
            <v>44117</v>
          </cell>
          <cell r="Z8437">
            <v>44</v>
          </cell>
        </row>
        <row r="8438">
          <cell r="E8438" t="str">
            <v>SHEETLA PRASAD SINGH,, MISHRA PADA, NEAR DURGA MANDIR,, JHARIA, DHANBAD - 828 111, JHARKHAND.</v>
          </cell>
          <cell r="G8438">
            <v>7644045555</v>
          </cell>
          <cell r="K8438" t="str">
            <v>BTCD162149</v>
          </cell>
          <cell r="W8438">
            <v>44117</v>
          </cell>
          <cell r="Z8438">
            <v>308</v>
          </cell>
        </row>
        <row r="8439">
          <cell r="E8439" t="str">
            <v>SHEETLA PRASAD SINGH,, MISHRA PADA, NEAR DURGA MANDIR,, JHARIA, DHANBAD - 828 111, JHARKHAND.</v>
          </cell>
          <cell r="G8439">
            <v>7644045555</v>
          </cell>
          <cell r="K8439" t="str">
            <v>BTCD162149</v>
          </cell>
          <cell r="W8439">
            <v>44117</v>
          </cell>
          <cell r="Z8439">
            <v>17</v>
          </cell>
        </row>
        <row r="8440">
          <cell r="E8440" t="str">
            <v>RAMGARH
829103
NAYA MORE</v>
          </cell>
          <cell r="G8440">
            <v>7739460263</v>
          </cell>
          <cell r="K8440" t="str">
            <v>BRGS035169</v>
          </cell>
          <cell r="W8440">
            <v>44117</v>
          </cell>
          <cell r="Z8440">
            <v>10838</v>
          </cell>
        </row>
        <row r="8441">
          <cell r="E8441" t="str">
            <v>KATHITAR,RANCHI
KATHITAR,RANCHI
834004
KATHITAR,</v>
          </cell>
          <cell r="G8441">
            <v>7004709540</v>
          </cell>
          <cell r="K8441" t="str">
            <v>BSFC376340</v>
          </cell>
          <cell r="W8441">
            <v>44116</v>
          </cell>
          <cell r="Z8441">
            <v>766</v>
          </cell>
        </row>
        <row r="8442">
          <cell r="E8442" t="str">
            <v>TIKRATOLI,SAPAROM
NEAR LALGUTWA OVERBRIDGE, TIKRATOLI, SAPAROM,, NAGRI, RANCHI
835303</v>
          </cell>
          <cell r="G8442">
            <v>7004423828</v>
          </cell>
          <cell r="K8442" t="str">
            <v>BQCS040170</v>
          </cell>
          <cell r="W8442">
            <v>44116</v>
          </cell>
          <cell r="Z8442">
            <v>10815</v>
          </cell>
        </row>
        <row r="8443">
          <cell r="E8443" t="str">
            <v>NAYA MORE,RAMGARH
ARA SARU BERA ROAD, NAYA, RAMGARH,JHARKHAND
829110
NAYA MORE</v>
          </cell>
          <cell r="G8443">
            <v>8651078549</v>
          </cell>
          <cell r="K8443" t="str">
            <v>BQBS033796</v>
          </cell>
          <cell r="W8443">
            <v>44116</v>
          </cell>
          <cell r="Z8443">
            <v>10512</v>
          </cell>
        </row>
        <row r="8444">
          <cell r="E8444" t="str">
            <v>MARAR, RAMGARH, JHARKHAND
MARRAR RAMGARH, 9155729786
829117
MARAR</v>
          </cell>
          <cell r="G8444">
            <v>9155729786</v>
          </cell>
          <cell r="K8444" t="str">
            <v>BMIS031759</v>
          </cell>
          <cell r="W8444">
            <v>44116</v>
          </cell>
          <cell r="Z8444">
            <v>28812</v>
          </cell>
        </row>
        <row r="8445">
          <cell r="E8445" t="str">
            <v>GROUND AND 1 ST FLOOR, BESIDE DAINIK BHASKAR, GOVINDPUR ROAD, DIST :- DHANBAD
GROUND AND 1 ST FLOOR, BESIDE DAINIK BHASKAR, GOVINDPUR ROAD, DIST :- DHANBAD
828109</v>
          </cell>
          <cell r="G8445">
            <v>9955178750</v>
          </cell>
          <cell r="K8445" t="str">
            <v>BRES034488</v>
          </cell>
          <cell r="W8445">
            <v>44116</v>
          </cell>
          <cell r="Z8445">
            <v>0</v>
          </cell>
        </row>
        <row r="8446">
          <cell r="E8446" t="str">
            <v>RAMGARH
829103
NAYA MORE</v>
          </cell>
          <cell r="G8446">
            <v>7739460263</v>
          </cell>
          <cell r="K8446" t="str">
            <v>BPCS030196</v>
          </cell>
          <cell r="W8446">
            <v>44116</v>
          </cell>
          <cell r="Z8446">
            <v>20361</v>
          </cell>
        </row>
        <row r="8447">
          <cell r="E8447" t="str">
            <v>KATRAS, DHANBAD</v>
          </cell>
          <cell r="G8447">
            <v>6203411013</v>
          </cell>
          <cell r="K8447" t="str">
            <v>BSGD161898</v>
          </cell>
          <cell r="W8447">
            <v>44116</v>
          </cell>
          <cell r="Z8447">
            <v>1034</v>
          </cell>
        </row>
        <row r="8448">
          <cell r="E8448" t="str">
            <v>MOKAMA BEGUSARAI</v>
          </cell>
          <cell r="G8448">
            <v>9573641735</v>
          </cell>
          <cell r="K8448" t="str">
            <v>BSCD230433</v>
          </cell>
          <cell r="W8448">
            <v>44116</v>
          </cell>
          <cell r="Z8448">
            <v>633</v>
          </cell>
        </row>
        <row r="8449">
          <cell r="E8449" t="str">
            <v>SHEETLA PRASAD SINGH,, MISHRA PADA, NEAR DURGA MANDIR,, JHARIA, DHANBAD - 828 111, JHARKHAND.</v>
          </cell>
          <cell r="G8449">
            <v>7644045555</v>
          </cell>
          <cell r="K8449" t="str">
            <v>BTDD162169</v>
          </cell>
          <cell r="W8449">
            <v>44116</v>
          </cell>
          <cell r="Z8449">
            <v>970</v>
          </cell>
        </row>
        <row r="8450">
          <cell r="E8450" t="str">
            <v>KATRAS, DHANBAD</v>
          </cell>
          <cell r="G8450">
            <v>9798360305</v>
          </cell>
          <cell r="K8450" t="str">
            <v>BSKD161477</v>
          </cell>
          <cell r="W8450">
            <v>44116</v>
          </cell>
          <cell r="Z8450">
            <v>2713</v>
          </cell>
        </row>
        <row r="8451">
          <cell r="E8451" t="str">
            <v>ADITYAPUR KANDRA ROAD
831013</v>
          </cell>
          <cell r="G8451">
            <v>9608189810</v>
          </cell>
          <cell r="K8451" t="str">
            <v>BRDC373261</v>
          </cell>
          <cell r="W8451">
            <v>44115</v>
          </cell>
          <cell r="Z8451">
            <v>1692</v>
          </cell>
        </row>
        <row r="8452">
          <cell r="E8452" t="str">
            <v>RANCHI PATNA ROAD
DEMOTAND
825301
HAZARIBAGH</v>
          </cell>
          <cell r="G8452">
            <v>6203465926</v>
          </cell>
          <cell r="K8452" t="str">
            <v>BSCS037531</v>
          </cell>
          <cell r="W8452">
            <v>44114</v>
          </cell>
          <cell r="Z8452">
            <v>3746</v>
          </cell>
        </row>
        <row r="8453">
          <cell r="E8453" t="str">
            <v>ANKIT KUMAR SONTHALIA, R.N. BOSE ROAD, SATSANG GATE, NEAR HANUMAN MANDIR,, PURANDAHA, DEOGHAR, DIST. DUMKA,, JHARKHAND</v>
          </cell>
          <cell r="G8453">
            <v>7542025382</v>
          </cell>
          <cell r="K8453" t="str">
            <v>BSFD161795</v>
          </cell>
          <cell r="W8453">
            <v>44113</v>
          </cell>
          <cell r="Z8453">
            <v>1343</v>
          </cell>
        </row>
        <row r="8454">
          <cell r="E8454" t="str">
            <v>DHANBAD</v>
          </cell>
          <cell r="G8454">
            <v>9546535031</v>
          </cell>
          <cell r="K8454" t="str">
            <v>BRAD160803</v>
          </cell>
          <cell r="W8454">
            <v>44113</v>
          </cell>
          <cell r="Z8454">
            <v>3610</v>
          </cell>
        </row>
        <row r="8455">
          <cell r="E8455" t="str">
            <v>DHANBAD</v>
          </cell>
          <cell r="G8455">
            <v>9263634417</v>
          </cell>
          <cell r="K8455" t="str">
            <v>BTCD162159</v>
          </cell>
          <cell r="W8455">
            <v>44113</v>
          </cell>
          <cell r="Z8455">
            <v>255</v>
          </cell>
        </row>
        <row r="8456">
          <cell r="E8456" t="str">
            <v>TOPA MINES, RAMGARH</v>
          </cell>
          <cell r="G8456">
            <v>9471109170</v>
          </cell>
          <cell r="K8456" t="str">
            <v>BSKD161467</v>
          </cell>
          <cell r="W8456">
            <v>44113</v>
          </cell>
          <cell r="Z8456">
            <v>3862</v>
          </cell>
        </row>
        <row r="8457">
          <cell r="E8457" t="str">
            <v>GROUND AND 1 ST FLOOR, BESIDE DAINIK BHASKAR, GOVINDPUR ROAD, DIST :- DHANBAD
GROUND AND 1 ST FLOOR, BESIDE DAINIK BHASKAR, GOVINDPUR ROAD, DIST :- DHANBAD
828109</v>
          </cell>
          <cell r="G8457">
            <v>9955178750</v>
          </cell>
          <cell r="K8457" t="str">
            <v>BRES034488</v>
          </cell>
          <cell r="W8457">
            <v>44112</v>
          </cell>
          <cell r="Z8457">
            <v>7618</v>
          </cell>
        </row>
        <row r="8458">
          <cell r="E8458" t="str">
            <v>DUDUCA
SUNDERNAGAR
770001</v>
          </cell>
          <cell r="G8458">
            <v>7908615163</v>
          </cell>
          <cell r="K8458" t="str">
            <v>BTEC378413</v>
          </cell>
          <cell r="W8458">
            <v>44112</v>
          </cell>
          <cell r="Z8458">
            <v>1</v>
          </cell>
        </row>
        <row r="8459">
          <cell r="E8459" t="str">
            <v>RAMPUR</v>
          </cell>
          <cell r="G8459">
            <v>9546884024</v>
          </cell>
          <cell r="K8459" t="str">
            <v>BSAD120582</v>
          </cell>
          <cell r="W8459">
            <v>44112</v>
          </cell>
          <cell r="Z8459">
            <v>929</v>
          </cell>
        </row>
        <row r="8460">
          <cell r="E8460" t="str">
            <v>MORANGI, HAZARIBAGH
825302</v>
          </cell>
          <cell r="G8460">
            <v>7488362426</v>
          </cell>
          <cell r="K8460" t="str">
            <v>BLJS030086</v>
          </cell>
          <cell r="W8460">
            <v>44111</v>
          </cell>
          <cell r="Z8460">
            <v>4840</v>
          </cell>
        </row>
        <row r="8461">
          <cell r="E8461" t="str">
            <v>DHANBAD, CONT PERSON :MR. IKTEKHAR AHMAD, PH.NO :9431316718</v>
          </cell>
          <cell r="G8461">
            <v>8210567144</v>
          </cell>
          <cell r="K8461" t="str">
            <v>BSKD161462</v>
          </cell>
          <cell r="W8461">
            <v>44111</v>
          </cell>
          <cell r="Z8461">
            <v>1020</v>
          </cell>
        </row>
        <row r="8462">
          <cell r="E8462" t="str">
            <v>EANA COLLIEARY, JHARIYA</v>
          </cell>
          <cell r="G8462">
            <v>7672025601</v>
          </cell>
          <cell r="K8462" t="str">
            <v>BRID161336</v>
          </cell>
          <cell r="W8462">
            <v>44111</v>
          </cell>
          <cell r="Z8462">
            <v>1569</v>
          </cell>
        </row>
        <row r="8463">
          <cell r="E8463" t="str">
            <v>BASJORA</v>
          </cell>
          <cell r="G8463">
            <v>8668006217</v>
          </cell>
          <cell r="K8463" t="str">
            <v>BRED161077</v>
          </cell>
          <cell r="W8463">
            <v>44111</v>
          </cell>
          <cell r="Z8463">
            <v>6620</v>
          </cell>
        </row>
        <row r="8464">
          <cell r="E8464" t="str">
            <v>NAGRI,RANCHI
835202
RANCHI</v>
          </cell>
          <cell r="G8464">
            <v>9608884168</v>
          </cell>
          <cell r="K8464" t="str">
            <v>BIGS030904</v>
          </cell>
          <cell r="W8464">
            <v>44111</v>
          </cell>
          <cell r="Z8464">
            <v>10972</v>
          </cell>
        </row>
        <row r="8465">
          <cell r="E8465" t="str">
            <v>SIMALIYA, RANCHI
835103
SIMLIYA, RANCHI</v>
          </cell>
          <cell r="G8465">
            <v>9431115841</v>
          </cell>
          <cell r="K8465">
            <v>106989</v>
          </cell>
          <cell r="W8465">
            <v>44111</v>
          </cell>
          <cell r="Z8465">
            <v>3958</v>
          </cell>
        </row>
        <row r="8466">
          <cell r="E8466" t="str">
            <v>SHADEV NAGAR
834002
SHADEV NAGAR</v>
          </cell>
          <cell r="G8466">
            <v>9431395214</v>
          </cell>
          <cell r="K8466" t="str">
            <v>GOHC370857</v>
          </cell>
          <cell r="W8466">
            <v>44111</v>
          </cell>
          <cell r="Z8466">
            <v>10817</v>
          </cell>
        </row>
        <row r="8467">
          <cell r="E8467" t="str">
            <v>DHANBAD</v>
          </cell>
          <cell r="G8467">
            <v>8210106692</v>
          </cell>
          <cell r="K8467" t="str">
            <v>BQJD160019</v>
          </cell>
          <cell r="W8467">
            <v>44110</v>
          </cell>
          <cell r="Z8467">
            <v>7000</v>
          </cell>
        </row>
        <row r="8468">
          <cell r="E8468" t="str">
            <v>NAGRI,RANCHI
835202
RANCHI</v>
          </cell>
          <cell r="G8468">
            <v>9608884168</v>
          </cell>
          <cell r="K8468" t="str">
            <v>BIGS030904</v>
          </cell>
          <cell r="W8468">
            <v>44110</v>
          </cell>
          <cell r="Z8468">
            <v>10954</v>
          </cell>
        </row>
        <row r="8469">
          <cell r="E8469" t="str">
            <v>RAMGARH CANTT, RAMGARH
RAMGARH
829122
RAMGARH</v>
          </cell>
          <cell r="G8469">
            <v>9576833882</v>
          </cell>
          <cell r="K8469" t="str">
            <v>BNKS030423</v>
          </cell>
          <cell r="W8469">
            <v>44110</v>
          </cell>
          <cell r="Z8469">
            <v>6398</v>
          </cell>
        </row>
        <row r="8470">
          <cell r="E8470" t="str">
            <v>ORMANJHI,RANCHI
835219</v>
          </cell>
          <cell r="G8470">
            <v>9155006000</v>
          </cell>
          <cell r="K8470" t="str">
            <v>BSGC376577</v>
          </cell>
          <cell r="W8470">
            <v>44110</v>
          </cell>
          <cell r="Z8470">
            <v>2355</v>
          </cell>
        </row>
        <row r="8471">
          <cell r="E8471" t="str">
            <v>C/O - ANUP JOSHI, DOCTOR GALI FRONT OF JAIN MANDIR, P.O. - JHUMRITILAIYA, KODERMA</v>
          </cell>
          <cell r="G8471">
            <v>9572352128</v>
          </cell>
          <cell r="K8471" t="str">
            <v>BSBD161629</v>
          </cell>
          <cell r="W8471">
            <v>44110</v>
          </cell>
          <cell r="Z8471">
            <v>515</v>
          </cell>
        </row>
        <row r="8472">
          <cell r="E8472" t="str">
            <v>ARGADA ROAD, BINJHAR, P.O. - MARAR, RAMGARH
829117</v>
          </cell>
          <cell r="G8472">
            <v>8294504879</v>
          </cell>
          <cell r="K8472" t="str">
            <v>BSCS037449</v>
          </cell>
          <cell r="W8472">
            <v>44110</v>
          </cell>
          <cell r="Z8472">
            <v>5629</v>
          </cell>
        </row>
        <row r="8473">
          <cell r="E8473" t="str">
            <v>DHANBAD</v>
          </cell>
          <cell r="G8473">
            <v>8210106692</v>
          </cell>
          <cell r="K8473" t="str">
            <v>BQJD160027</v>
          </cell>
          <cell r="W8473">
            <v>44109</v>
          </cell>
          <cell r="Z8473">
            <v>6550</v>
          </cell>
        </row>
        <row r="8474">
          <cell r="E8474" t="str">
            <v>MANDU, RAMGARH
JAISWAL COLONY, THANA CHOW,, RAMGARH CANTT. DIST. RAMGARH, JHARKHAND
825316
MANDU</v>
          </cell>
          <cell r="G8474">
            <v>8708249789</v>
          </cell>
          <cell r="K8474" t="str">
            <v>BTLS039793</v>
          </cell>
          <cell r="W8474">
            <v>44109</v>
          </cell>
          <cell r="Z8474">
            <v>1</v>
          </cell>
        </row>
        <row r="8475">
          <cell r="E8475" t="str">
            <v>RAMGARH</v>
          </cell>
          <cell r="G8475">
            <v>9798404791</v>
          </cell>
          <cell r="K8475" t="str">
            <v>BTJD162016</v>
          </cell>
          <cell r="W8475">
            <v>44109</v>
          </cell>
          <cell r="Z8475">
            <v>92</v>
          </cell>
        </row>
        <row r="8476">
          <cell r="E8476" t="str">
            <v>CHANDMARI, JORAPHATAK,, DHANBAD</v>
          </cell>
          <cell r="G8476">
            <v>8668122316</v>
          </cell>
          <cell r="K8476" t="str">
            <v>BRGD161212</v>
          </cell>
          <cell r="W8476">
            <v>44109</v>
          </cell>
          <cell r="Z8476">
            <v>829</v>
          </cell>
        </row>
        <row r="8477">
          <cell r="E8477" t="str">
            <v>DHANBAD</v>
          </cell>
          <cell r="G8477">
            <v>9585918025</v>
          </cell>
          <cell r="K8477" t="str">
            <v>BRCD160968</v>
          </cell>
          <cell r="W8477">
            <v>44109</v>
          </cell>
          <cell r="Z8477">
            <v>2617</v>
          </cell>
        </row>
        <row r="8478">
          <cell r="E8478" t="str">
            <v>CHANDMARI, JORAPHATAK,, DHANBAD</v>
          </cell>
          <cell r="G8478">
            <v>9585918025</v>
          </cell>
          <cell r="K8478" t="str">
            <v>BRCD160967</v>
          </cell>
          <cell r="W8478">
            <v>44109</v>
          </cell>
          <cell r="Z8478">
            <v>2272</v>
          </cell>
        </row>
        <row r="8479">
          <cell r="E8479" t="str">
            <v>PHASE 3
827014
PHASE 3 INDUSTRIAL AREA827013</v>
          </cell>
          <cell r="G8479">
            <v>9122209999</v>
          </cell>
          <cell r="K8479" t="str">
            <v>BQIS031915</v>
          </cell>
          <cell r="W8479">
            <v>44109</v>
          </cell>
          <cell r="Z8479">
            <v>14564</v>
          </cell>
        </row>
        <row r="8480">
          <cell r="E8480" t="str">
            <v>KATITARH,RANCHI
835222</v>
          </cell>
          <cell r="G8480">
            <v>8825286094</v>
          </cell>
          <cell r="K8480" t="str">
            <v>BSAS036940</v>
          </cell>
          <cell r="W8480">
            <v>44109</v>
          </cell>
          <cell r="Z8480">
            <v>4873</v>
          </cell>
        </row>
        <row r="8481">
          <cell r="E8481" t="str">
            <v>SHEETLA PRASAD SINGH,, MISHRA PADA, NEAR DURGA MANDIR,, JHARIA, DHANBAD - 828 111, JHARKHAND.</v>
          </cell>
          <cell r="G8481">
            <v>9304595381</v>
          </cell>
          <cell r="K8481" t="str">
            <v>BTDD162169</v>
          </cell>
          <cell r="W8481">
            <v>44109</v>
          </cell>
          <cell r="Z8481">
            <v>884</v>
          </cell>
        </row>
        <row r="8482">
          <cell r="E8482" t="str">
            <v>DHANBAD</v>
          </cell>
          <cell r="G8482">
            <v>9083506628</v>
          </cell>
          <cell r="K8482" t="str">
            <v>BRGD161225</v>
          </cell>
          <cell r="W8482">
            <v>44107</v>
          </cell>
          <cell r="Z8482">
            <v>3527</v>
          </cell>
        </row>
        <row r="8483">
          <cell r="E8483" t="str">
            <v>KATRAS, DHANBAD</v>
          </cell>
          <cell r="G8483">
            <v>9798360305</v>
          </cell>
          <cell r="K8483" t="str">
            <v>BSKD161477</v>
          </cell>
          <cell r="W8483">
            <v>44107</v>
          </cell>
          <cell r="Z8483">
            <v>2631</v>
          </cell>
        </row>
        <row r="8484">
          <cell r="E8484" t="str">
            <v>BASJORA</v>
          </cell>
          <cell r="G8484">
            <v>8668006217</v>
          </cell>
          <cell r="K8484" t="str">
            <v>BRED161077</v>
          </cell>
          <cell r="W8484">
            <v>44107</v>
          </cell>
          <cell r="Z8484">
            <v>0</v>
          </cell>
        </row>
        <row r="8485">
          <cell r="E8485" t="str">
            <v>KATHAL MORE, RANCHI</v>
          </cell>
          <cell r="G8485">
            <v>8210269774</v>
          </cell>
          <cell r="K8485" t="str">
            <v>BRED161081</v>
          </cell>
          <cell r="W8485">
            <v>44107</v>
          </cell>
          <cell r="Z8485">
            <v>2496</v>
          </cell>
        </row>
        <row r="8486">
          <cell r="E8486" t="str">
            <v>TUPUDANA INDUSTRIAL AREA, RANCHI
PLOT NO. 114, TUPUDANA INDUSTRIAL AREA, TUPUDANA,HATIA, RANCHI
834002
RANCHI</v>
          </cell>
          <cell r="G8486">
            <v>9939738679</v>
          </cell>
          <cell r="K8486" t="str">
            <v>BNAS040245</v>
          </cell>
          <cell r="W8486">
            <v>44107</v>
          </cell>
          <cell r="Z8486">
            <v>35365</v>
          </cell>
        </row>
        <row r="8487">
          <cell r="E8487" t="str">
            <v>DHANBAD</v>
          </cell>
          <cell r="G8487">
            <v>8919645238</v>
          </cell>
          <cell r="K8487" t="str">
            <v>BQID160463</v>
          </cell>
          <cell r="W8487">
            <v>44107</v>
          </cell>
          <cell r="Z8487">
            <v>2636</v>
          </cell>
        </row>
        <row r="8488">
          <cell r="E8488" t="str">
            <v>KATRAS, DHANBAD</v>
          </cell>
          <cell r="G8488">
            <v>9798360305</v>
          </cell>
          <cell r="K8488" t="str">
            <v>BSKD161477</v>
          </cell>
          <cell r="W8488">
            <v>44107</v>
          </cell>
          <cell r="Z8488">
            <v>2631</v>
          </cell>
        </row>
        <row r="8489">
          <cell r="E8489" t="str">
            <v>MAHUWATAND, LATEHAR</v>
          </cell>
          <cell r="G8489">
            <v>6201516725</v>
          </cell>
          <cell r="K8489" t="str">
            <v>BOJD200009</v>
          </cell>
          <cell r="W8489">
            <v>44107</v>
          </cell>
          <cell r="Z8489">
            <v>4828</v>
          </cell>
        </row>
        <row r="8490">
          <cell r="E8490" t="str">
            <v>SHEETLA PRASAD SINGH,, MISHRA PADA, NEAR DURGA MANDIR,, JHARIA, DHANBAD - 828 111, JHARKHAND.</v>
          </cell>
          <cell r="G8490">
            <v>7644045555</v>
          </cell>
          <cell r="K8490" t="str">
            <v>BTKD162112</v>
          </cell>
          <cell r="W8490">
            <v>44107</v>
          </cell>
          <cell r="Z8490">
            <v>1167</v>
          </cell>
        </row>
        <row r="8491">
          <cell r="E8491" t="str">
            <v>MARAR, RAMGARH, JHARKHAND
MARRAR RAMGARH, 9155729786
829117
MARAR</v>
          </cell>
          <cell r="G8491">
            <v>9155729786</v>
          </cell>
          <cell r="K8491" t="str">
            <v>BMIS031759</v>
          </cell>
          <cell r="W8491">
            <v>44106</v>
          </cell>
          <cell r="Z8491">
            <v>28661</v>
          </cell>
        </row>
        <row r="8492">
          <cell r="E8492" t="str">
            <v>MURHU
C/O ASHISH SABOO, MURHU, DIST- KHUNTI
835216</v>
          </cell>
          <cell r="G8492">
            <v>8862826990</v>
          </cell>
          <cell r="K8492" t="str">
            <v>BTLC377591</v>
          </cell>
          <cell r="W8492">
            <v>44106</v>
          </cell>
          <cell r="Z8492">
            <v>1</v>
          </cell>
        </row>
        <row r="8493">
          <cell r="E8493" t="str">
            <v>MANDU, RAMGARH
JAISWAL COLONY, THANA CHOW,, RAMGARH CANTT. DIST. RAMGARH, JHARKHAND
825316
MANDU</v>
          </cell>
          <cell r="G8493">
            <v>6205951815</v>
          </cell>
          <cell r="K8493" t="str">
            <v>BSGS043528</v>
          </cell>
          <cell r="W8493">
            <v>44106</v>
          </cell>
          <cell r="Z8493">
            <v>5389</v>
          </cell>
        </row>
        <row r="8494">
          <cell r="E8494" t="str">
            <v>RANCHI,JHARKHAND
834001
RANCHI</v>
          </cell>
          <cell r="G8494">
            <v>9407860584</v>
          </cell>
          <cell r="K8494" t="str">
            <v>BJHS031586</v>
          </cell>
          <cell r="W8494">
            <v>44106</v>
          </cell>
          <cell r="Z8494">
            <v>7480</v>
          </cell>
        </row>
        <row r="8495">
          <cell r="E8495" t="str">
            <v>KATHAL MORE, RANCHI</v>
          </cell>
          <cell r="G8495">
            <v>8210269774</v>
          </cell>
          <cell r="K8495" t="str">
            <v>BRED161081</v>
          </cell>
          <cell r="W8495">
            <v>44106</v>
          </cell>
          <cell r="Z8495">
            <v>2493</v>
          </cell>
        </row>
        <row r="8496">
          <cell r="E8496" t="str">
            <v>SONARDHI</v>
          </cell>
          <cell r="G8496">
            <v>9570178502</v>
          </cell>
          <cell r="K8496" t="str">
            <v>BRHD161312</v>
          </cell>
          <cell r="W8496">
            <v>44105</v>
          </cell>
          <cell r="Z8496">
            <v>1008</v>
          </cell>
        </row>
        <row r="8497">
          <cell r="E8497" t="str">
            <v>JAMCHUA RANCHI</v>
          </cell>
          <cell r="G8497">
            <v>7549197774</v>
          </cell>
          <cell r="K8497" t="str">
            <v>BRCD160978</v>
          </cell>
          <cell r="W8497">
            <v>44105</v>
          </cell>
          <cell r="Z8497">
            <v>1813</v>
          </cell>
        </row>
        <row r="8498">
          <cell r="E8498" t="str">
            <v>KATRAS, DHANBAD</v>
          </cell>
          <cell r="G8498">
            <v>6203411013</v>
          </cell>
          <cell r="K8498" t="str">
            <v>BSGD161904</v>
          </cell>
          <cell r="W8498">
            <v>44105</v>
          </cell>
          <cell r="Z8498">
            <v>528</v>
          </cell>
        </row>
        <row r="8499">
          <cell r="E8499" t="str">
            <v>KISHOREGANJ, RANCHI
834001
KAMRE RAVI STEEL,</v>
          </cell>
          <cell r="G8499">
            <v>8709279344</v>
          </cell>
          <cell r="K8499" t="str">
            <v>GPKC370113</v>
          </cell>
          <cell r="W8499">
            <v>44104</v>
          </cell>
          <cell r="Z8499">
            <v>12123</v>
          </cell>
        </row>
        <row r="8500">
          <cell r="E8500" t="str">
            <v>KISHOREGANJ, RANCHI
834001
KAMRE RAVI STEEL,</v>
          </cell>
          <cell r="G8500">
            <v>8709279344</v>
          </cell>
          <cell r="K8500" t="str">
            <v>GPKC370113</v>
          </cell>
          <cell r="W8500">
            <v>44104</v>
          </cell>
          <cell r="Z8500">
            <v>12123</v>
          </cell>
        </row>
        <row r="8501">
          <cell r="E8501" t="str">
            <v>TILTA RING ROAD.
834006</v>
          </cell>
          <cell r="G8501">
            <v>0</v>
          </cell>
          <cell r="K8501" t="str">
            <v>BSHC376807</v>
          </cell>
          <cell r="W8501">
            <v>44104</v>
          </cell>
          <cell r="Z8501">
            <v>1</v>
          </cell>
        </row>
        <row r="8502">
          <cell r="E8502" t="str">
            <v>MANDU, RAMGARH
JAISWAL COLONY, THANA CHOW,, RAMGARH CANTT. DIST. RAMGARH, JHARKHAND
825316
MANDU</v>
          </cell>
          <cell r="G8502">
            <v>8708249789</v>
          </cell>
          <cell r="K8502" t="str">
            <v>BTLS039719</v>
          </cell>
          <cell r="W8502">
            <v>44104</v>
          </cell>
          <cell r="Z8502">
            <v>0</v>
          </cell>
        </row>
        <row r="8503">
          <cell r="E8503" t="str">
            <v>MANDU, RAMGARH
JAISWAL COLONY, THANA CHOW,, RAMGARH CANTT. DIST. RAMGARH, JHARKHAND
825316
MANDU</v>
          </cell>
          <cell r="G8503">
            <v>8708249789</v>
          </cell>
          <cell r="K8503" t="str">
            <v>BTLS039748</v>
          </cell>
          <cell r="W8503">
            <v>44104</v>
          </cell>
          <cell r="Z8503">
            <v>0</v>
          </cell>
        </row>
        <row r="8504">
          <cell r="E8504" t="str">
            <v>MANDU, RAMGARH
JAISWAL COLONY, THANA CHOW,, RAMGARH CANTT. DIST. RAMGARH, JHARKHAND
825316
MANDU</v>
          </cell>
          <cell r="G8504">
            <v>8708249789</v>
          </cell>
          <cell r="K8504" t="str">
            <v>BTLS039851</v>
          </cell>
          <cell r="W8504">
            <v>44104</v>
          </cell>
          <cell r="Z8504">
            <v>0</v>
          </cell>
        </row>
        <row r="8505">
          <cell r="E8505" t="str">
            <v>MANDU, RAMGARH
JAISWAL COLONY, THANA CHOW,, RAMGARH CANTT. DIST. RAMGARH, JHARKHAND
825316
MANDU</v>
          </cell>
          <cell r="G8505">
            <v>8708249789</v>
          </cell>
          <cell r="K8505" t="str">
            <v>BTLS039793</v>
          </cell>
          <cell r="W8505">
            <v>44104</v>
          </cell>
          <cell r="Z8505">
            <v>0</v>
          </cell>
        </row>
        <row r="8506">
          <cell r="E8506" t="str">
            <v>MANDU, RAMGARH
JAISWAL COLONY, THANA CHOW,, RAMGARH CANTT. DIST. RAMGARH, JHARKHAND
825316
MANDU</v>
          </cell>
          <cell r="G8506">
            <v>8708249789</v>
          </cell>
          <cell r="K8506" t="str">
            <v>BTLS039787</v>
          </cell>
          <cell r="W8506">
            <v>44104</v>
          </cell>
          <cell r="Z8506">
            <v>0</v>
          </cell>
        </row>
        <row r="8507">
          <cell r="E8507" t="str">
            <v>CHANDMARI, JORAPHATAK,, DHANBAD</v>
          </cell>
          <cell r="G8507">
            <v>8668122316</v>
          </cell>
          <cell r="K8507" t="str">
            <v>BRGD161212</v>
          </cell>
          <cell r="W8507">
            <v>44104</v>
          </cell>
          <cell r="Z8507">
            <v>2454</v>
          </cell>
        </row>
        <row r="8508">
          <cell r="E8508" t="str">
            <v>URMILA TOWER, ROOM NO. 805, DHANBAD</v>
          </cell>
          <cell r="G8508">
            <v>9234669513</v>
          </cell>
          <cell r="K8508" t="str">
            <v>BTKD162074</v>
          </cell>
          <cell r="W8508">
            <v>44103</v>
          </cell>
          <cell r="Z8508">
            <v>1121</v>
          </cell>
        </row>
        <row r="8509">
          <cell r="E8509" t="str">
            <v>RAVULA SHYAM SUNDER REDDY, HOUSE NO. 3-5-196/1, ROAD NO. 5M, KRISHNANAGAR COLONY, MOULALI, HYDRABAD</v>
          </cell>
          <cell r="G8509">
            <v>6200658072</v>
          </cell>
          <cell r="K8509" t="str">
            <v>BSCD161691</v>
          </cell>
          <cell r="W8509">
            <v>44103</v>
          </cell>
          <cell r="Z8509">
            <v>3275</v>
          </cell>
        </row>
        <row r="8510">
          <cell r="E8510" t="str">
            <v>BALIDIH INDUSTRIAL AREA,BOKARO
PLOT NO. - A/2 (P) INDUSTRIAL AREA, BALIDIH BOKARO STEEL CITY - 14, BOKARO
827014
BOKARO INDUSTRIAL ESTATE</v>
          </cell>
          <cell r="G8510">
            <v>8340685984</v>
          </cell>
          <cell r="K8510" t="str">
            <v>BSJS035946</v>
          </cell>
          <cell r="W8510">
            <v>44102</v>
          </cell>
          <cell r="Z8510">
            <v>1</v>
          </cell>
        </row>
        <row r="8511">
          <cell r="E8511" t="str">
            <v>MORANGI HAZARIBAGH</v>
          </cell>
          <cell r="G8511">
            <v>6203465926</v>
          </cell>
          <cell r="K8511" t="str">
            <v>BKCS040931</v>
          </cell>
          <cell r="W8511">
            <v>44102</v>
          </cell>
          <cell r="Z8511">
            <v>7100</v>
          </cell>
        </row>
        <row r="8512">
          <cell r="E8512" t="str">
            <v>BARWADA, DHANBAD</v>
          </cell>
          <cell r="G8512">
            <v>8639634872</v>
          </cell>
          <cell r="K8512" t="str">
            <v>BRKD230139</v>
          </cell>
          <cell r="W8512">
            <v>44102</v>
          </cell>
          <cell r="Z8512">
            <v>2695</v>
          </cell>
        </row>
        <row r="8513">
          <cell r="E8513" t="str">
            <v>MAHUWATAND, LATEHAR</v>
          </cell>
          <cell r="G8513">
            <v>6201516725</v>
          </cell>
          <cell r="K8513" t="str">
            <v>BOJD200009</v>
          </cell>
          <cell r="W8513">
            <v>44100</v>
          </cell>
          <cell r="Z8513">
            <v>0</v>
          </cell>
        </row>
        <row r="8514">
          <cell r="E8514" t="str">
            <v>501, H.NO.3-4-136/B., ROYAL ASHOK, RESIDENCY , BARKATPURA, HYDERABAD, TELANGANA - 500027</v>
          </cell>
          <cell r="G8514">
            <v>7873039065</v>
          </cell>
          <cell r="K8514" t="str">
            <v>BRHD161304</v>
          </cell>
          <cell r="W8514">
            <v>44100</v>
          </cell>
          <cell r="Z8514">
            <v>4260</v>
          </cell>
        </row>
        <row r="8515">
          <cell r="E8515" t="str">
            <v>BAZAR SAMITI,RAMGARH
829122</v>
          </cell>
          <cell r="G8515">
            <v>9835764965</v>
          </cell>
          <cell r="K8515" t="str">
            <v>BSBC375576</v>
          </cell>
          <cell r="W8515">
            <v>44100</v>
          </cell>
          <cell r="Z8515">
            <v>2127</v>
          </cell>
        </row>
        <row r="8516">
          <cell r="E8516" t="str">
            <v>BARWADA, DHANBAD</v>
          </cell>
          <cell r="G8516">
            <v>8639634872</v>
          </cell>
          <cell r="K8516" t="str">
            <v>BRKD230139</v>
          </cell>
          <cell r="W8516">
            <v>44100</v>
          </cell>
          <cell r="Z8516">
            <v>2709</v>
          </cell>
        </row>
        <row r="8517">
          <cell r="E8517" t="str">
            <v>SHEIKHPURA, BIHAR</v>
          </cell>
          <cell r="G8517">
            <v>7782976533</v>
          </cell>
          <cell r="K8517" t="str">
            <v>BTKD162080</v>
          </cell>
          <cell r="W8517">
            <v>44099</v>
          </cell>
          <cell r="Z8517">
            <v>507</v>
          </cell>
        </row>
        <row r="8518">
          <cell r="E8518" t="str">
            <v>SHEETLA PRASAD SINGH,, MISHRA PADA, NEAR DURGA MANDIR,, JHARIA, DHANBAD - 828 111, JHARKHAND.</v>
          </cell>
          <cell r="G8518">
            <v>7644045555</v>
          </cell>
          <cell r="K8518" t="str">
            <v>BTKD162112</v>
          </cell>
          <cell r="W8518">
            <v>44099</v>
          </cell>
          <cell r="Z8518">
            <v>1138</v>
          </cell>
        </row>
        <row r="8519">
          <cell r="E8519" t="str">
            <v>RAMGARH,JHARKHAND
829122</v>
          </cell>
          <cell r="G8519">
            <v>8695983060</v>
          </cell>
          <cell r="K8519" t="str">
            <v>BSIC376940</v>
          </cell>
          <cell r="W8519">
            <v>44098</v>
          </cell>
          <cell r="Z8519">
            <v>1</v>
          </cell>
        </row>
        <row r="8520">
          <cell r="E8520" t="str">
            <v>BHULI DHANBAD</v>
          </cell>
          <cell r="G8520">
            <v>6204361790</v>
          </cell>
          <cell r="K8520" t="str">
            <v>BQED160244</v>
          </cell>
          <cell r="W8520">
            <v>44098</v>
          </cell>
          <cell r="Z8520">
            <v>3487</v>
          </cell>
        </row>
        <row r="8521">
          <cell r="E8521" t="str">
            <v>TOPA MINES, RAMGARH</v>
          </cell>
          <cell r="G8521">
            <v>9471109170</v>
          </cell>
          <cell r="K8521" t="str">
            <v>BSKD161467</v>
          </cell>
          <cell r="W8521">
            <v>44098</v>
          </cell>
          <cell r="Z8521">
            <v>3793</v>
          </cell>
        </row>
        <row r="8522">
          <cell r="E8522" t="str">
            <v>NAGARI RANCHI
NAGARI RANCHI
835303</v>
          </cell>
          <cell r="G8522">
            <v>9752567399</v>
          </cell>
          <cell r="K8522" t="str">
            <v>BKJS030050</v>
          </cell>
          <cell r="W8522">
            <v>44098</v>
          </cell>
          <cell r="Z8522">
            <v>26004</v>
          </cell>
        </row>
        <row r="8523">
          <cell r="E8523" t="str">
            <v>SAHEBGANJ, JHARKHAND</v>
          </cell>
          <cell r="G8523">
            <v>623835409</v>
          </cell>
          <cell r="K8523" t="str">
            <v>BSID120765</v>
          </cell>
          <cell r="W8523">
            <v>44098</v>
          </cell>
          <cell r="Z8523">
            <v>813</v>
          </cell>
        </row>
        <row r="8524">
          <cell r="E8524" t="str">
            <v>SHEETLA PRASAD SINGH,, MISHRA PADA, NEAR DURGA MANDIR,, JHARIA, DHANBAD - 828 111, JHARKHAND.</v>
          </cell>
          <cell r="G8524">
            <v>7644045555</v>
          </cell>
          <cell r="K8524" t="str">
            <v>BTDD162169</v>
          </cell>
          <cell r="W8524">
            <v>44097</v>
          </cell>
          <cell r="Z8524">
            <v>715</v>
          </cell>
        </row>
        <row r="8525">
          <cell r="E8525" t="str">
            <v>1ST FLOOR, RAJ GLASS AND HARDWARE, PISKA MORE, PO - HEHEL, RATU ROAD, RANCHI
1ST FLOOR, RAJ GLASS AND HARDWARE, PISKA MORE, PO - HEHEL, RATU ROAD, RANCHI
835214</v>
          </cell>
          <cell r="G8525">
            <v>7903468201</v>
          </cell>
          <cell r="K8525" t="str">
            <v>BTES044431</v>
          </cell>
          <cell r="W8525">
            <v>44097</v>
          </cell>
          <cell r="Z8525">
            <v>0</v>
          </cell>
        </row>
        <row r="8526">
          <cell r="E8526" t="str">
            <v>KATRAS, DHANBAD</v>
          </cell>
          <cell r="G8526">
            <v>6203411013</v>
          </cell>
          <cell r="K8526" t="str">
            <v>BSGD161904</v>
          </cell>
          <cell r="W8526">
            <v>44097</v>
          </cell>
          <cell r="Z8526">
            <v>1970</v>
          </cell>
        </row>
        <row r="8527">
          <cell r="E8527" t="str">
            <v>SHEETLA PRASAD SINGH,, MISHRA PADA, NEAR DURGA MANDIR,, JHARIA, DHANBAD - 828 111, JHARKHAND.</v>
          </cell>
          <cell r="G8527">
            <v>7644045555</v>
          </cell>
          <cell r="K8527" t="str">
            <v>BTKD162112</v>
          </cell>
          <cell r="W8527">
            <v>44097</v>
          </cell>
          <cell r="Z8527">
            <v>1126</v>
          </cell>
        </row>
        <row r="8528">
          <cell r="E8528" t="str">
            <v>C/O - ANUP JOSHI, DOCTOR GALI FRONT OF JAIN MANDIR, P.O. - JHUMRITILAIYA, KODERMA</v>
          </cell>
          <cell r="G8528">
            <v>9572352128</v>
          </cell>
          <cell r="K8528" t="str">
            <v>BSBD161629</v>
          </cell>
          <cell r="W8528">
            <v>44096</v>
          </cell>
          <cell r="Z8528">
            <v>515</v>
          </cell>
        </row>
        <row r="8529">
          <cell r="E8529" t="str">
            <v>MURHU
C/O ASHISH SABOO, MURHU, DIST- KHUNTI
835216</v>
          </cell>
          <cell r="G8529">
            <v>8862826990</v>
          </cell>
          <cell r="K8529" t="str">
            <v>BTLC377591</v>
          </cell>
          <cell r="W8529">
            <v>44096</v>
          </cell>
          <cell r="Z8529">
            <v>0</v>
          </cell>
        </row>
        <row r="8530">
          <cell r="E8530" t="str">
            <v>NAGARI,</v>
          </cell>
          <cell r="G8530">
            <v>9297706123</v>
          </cell>
          <cell r="K8530" t="str">
            <v>BILS030211</v>
          </cell>
          <cell r="W8530">
            <v>44096</v>
          </cell>
          <cell r="Z8530">
            <v>35956</v>
          </cell>
        </row>
        <row r="8531">
          <cell r="E8531" t="str">
            <v>NAGARI,</v>
          </cell>
          <cell r="G8531">
            <v>9297706123</v>
          </cell>
          <cell r="K8531" t="str">
            <v>BLGS040582</v>
          </cell>
          <cell r="W8531">
            <v>44096</v>
          </cell>
          <cell r="Z8531">
            <v>23737</v>
          </cell>
        </row>
        <row r="8532">
          <cell r="E8532" t="str">
            <v>RANCHI,JHARKHAND
825301
JHUMRA</v>
          </cell>
          <cell r="G8532">
            <v>9593546866</v>
          </cell>
          <cell r="K8532" t="str">
            <v>BMIS031670</v>
          </cell>
          <cell r="W8532">
            <v>44096</v>
          </cell>
          <cell r="Z8532">
            <v>21002</v>
          </cell>
        </row>
        <row r="8533">
          <cell r="E8533" t="str">
            <v>KATRAS, DHANBAD</v>
          </cell>
          <cell r="G8533">
            <v>7004387228</v>
          </cell>
          <cell r="K8533" t="str">
            <v>BQCD160103</v>
          </cell>
          <cell r="W8533">
            <v>44096</v>
          </cell>
          <cell r="Z8533">
            <v>1152</v>
          </cell>
        </row>
        <row r="8534">
          <cell r="E8534" t="str">
            <v>KATRAS, DHANBAD</v>
          </cell>
          <cell r="G8534">
            <v>9346643594</v>
          </cell>
          <cell r="K8534" t="str">
            <v>BQLD160145</v>
          </cell>
          <cell r="W8534">
            <v>44096</v>
          </cell>
          <cell r="Z8534">
            <v>2260</v>
          </cell>
        </row>
        <row r="8535">
          <cell r="E8535" t="str">
            <v>BALIDIH INDUSTRIAL AREA,BOKARO
PLOT NO. - A/2 (P) INDUSTRIAL AREA, BALIDIH BOKARO STEEL CITY - 14, BOKARO
827014
BOKARO INDUSTRIAL ESTATE</v>
          </cell>
          <cell r="G8535">
            <v>8340685984</v>
          </cell>
          <cell r="K8535" t="str">
            <v>BSJS035946</v>
          </cell>
          <cell r="W8535">
            <v>44095</v>
          </cell>
          <cell r="Z8535">
            <v>0</v>
          </cell>
        </row>
        <row r="8536">
          <cell r="E8536" t="str">
            <v>TOPA MINES, RAMGARH</v>
          </cell>
          <cell r="G8536">
            <v>9471109170</v>
          </cell>
          <cell r="K8536" t="str">
            <v>BSKD161467</v>
          </cell>
          <cell r="W8536">
            <v>44095</v>
          </cell>
          <cell r="Z8536">
            <v>3782</v>
          </cell>
        </row>
        <row r="8537">
          <cell r="E8537" t="str">
            <v>RANCHI</v>
          </cell>
          <cell r="G8537">
            <v>9973536006</v>
          </cell>
          <cell r="K8537" t="str">
            <v>BLIS031950</v>
          </cell>
          <cell r="W8537">
            <v>44095</v>
          </cell>
          <cell r="Z8537">
            <v>19066</v>
          </cell>
        </row>
        <row r="8538">
          <cell r="E8538" t="str">
            <v>DUMRI, JHARKHAND</v>
          </cell>
          <cell r="G8538">
            <v>9608325210</v>
          </cell>
          <cell r="K8538" t="str">
            <v>BSFD161830</v>
          </cell>
          <cell r="W8538">
            <v>44095</v>
          </cell>
          <cell r="Z8538">
            <v>1078</v>
          </cell>
        </row>
        <row r="8539">
          <cell r="E8539" t="str">
            <v>DUMARI</v>
          </cell>
          <cell r="G8539">
            <v>9572932321</v>
          </cell>
          <cell r="K8539" t="str">
            <v>BRBD160856</v>
          </cell>
          <cell r="W8539">
            <v>44094</v>
          </cell>
          <cell r="Z8539">
            <v>2705</v>
          </cell>
        </row>
        <row r="8540">
          <cell r="E8540" t="str">
            <v>FLAT NO. 300, BLOCK - A, MP SRIRAM, CHHOTA GAMHARIA, P.S. - GAMHARIA, DIST.- SARAIKELA KHARSAWAN</v>
          </cell>
          <cell r="G8540">
            <v>8849448211</v>
          </cell>
          <cell r="K8540" t="str">
            <v>BRGL151464</v>
          </cell>
          <cell r="W8540">
            <v>44094</v>
          </cell>
          <cell r="Z8540">
            <v>3946</v>
          </cell>
        </row>
        <row r="8541">
          <cell r="E8541" t="str">
            <v>62, KOKAR INDUSTRIAL AREA, KOKAR,RANCHI.
834001</v>
          </cell>
          <cell r="G8541">
            <v>9534189364</v>
          </cell>
          <cell r="K8541" t="str">
            <v>BMFS031276</v>
          </cell>
          <cell r="W8541">
            <v>44093</v>
          </cell>
          <cell r="Z8541">
            <v>1867</v>
          </cell>
        </row>
        <row r="8542">
          <cell r="E8542" t="str">
            <v>NAGARI,</v>
          </cell>
          <cell r="G8542">
            <v>9297706123</v>
          </cell>
          <cell r="K8542" t="str">
            <v>BILS030211</v>
          </cell>
          <cell r="W8542">
            <v>44093</v>
          </cell>
          <cell r="Z8542">
            <v>35899</v>
          </cell>
        </row>
        <row r="8543">
          <cell r="E8543" t="str">
            <v>NAGARI,</v>
          </cell>
          <cell r="G8543">
            <v>9297706123</v>
          </cell>
          <cell r="K8543" t="str">
            <v>BLGS040582</v>
          </cell>
          <cell r="W8543">
            <v>44093</v>
          </cell>
          <cell r="Z8543">
            <v>23673</v>
          </cell>
        </row>
        <row r="8544">
          <cell r="E8544" t="str">
            <v>DALADALI, RANCHUI</v>
          </cell>
          <cell r="G8544">
            <v>7992413342</v>
          </cell>
          <cell r="K8544" t="str">
            <v>BMJD200014</v>
          </cell>
          <cell r="W8544">
            <v>44093</v>
          </cell>
          <cell r="Z8544">
            <v>21654</v>
          </cell>
        </row>
        <row r="8545">
          <cell r="E8545" t="str">
            <v>NEAR P.N BANK MAIN ROAD,, RAMGARH CANTT-829122, DIST. RAMGARH
829122
BUDHAKHOP, AMBRELA, KARMA,</v>
          </cell>
          <cell r="G8545" t="str">
            <v xml:space="preserve">  </v>
          </cell>
          <cell r="K8545" t="str">
            <v>BQBS030091</v>
          </cell>
          <cell r="W8545">
            <v>44093</v>
          </cell>
          <cell r="Z8545">
            <v>22738</v>
          </cell>
        </row>
        <row r="8546">
          <cell r="E8546" t="str">
            <v>MORANGI, HAZARIBAGH
825302</v>
          </cell>
          <cell r="G8546">
            <v>7488362426</v>
          </cell>
          <cell r="K8546" t="str">
            <v>BLJS030086</v>
          </cell>
          <cell r="W8546">
            <v>44092</v>
          </cell>
          <cell r="Z8546">
            <v>4840</v>
          </cell>
        </row>
        <row r="8547">
          <cell r="E8547" t="str">
            <v>RANCHI PATNA ROAD
DEMOTAND
825301
HAZARIBAGH</v>
          </cell>
          <cell r="G8547">
            <v>6203465926</v>
          </cell>
          <cell r="K8547" t="str">
            <v>BIFS040367</v>
          </cell>
          <cell r="W8547">
            <v>44092</v>
          </cell>
          <cell r="Z8547">
            <v>13414</v>
          </cell>
        </row>
        <row r="8548">
          <cell r="E8548" t="str">
            <v>TUPUDANA INDUSTRIAL AREA, RANCHI
PLOT NO. - 45 &amp; 46, TUPUDAN AINDUSTRIAL AREA, TUPUDANA, HATIA, RANCHI
834003
TIPUDANA INDUSTRIAL AREA</v>
          </cell>
          <cell r="G8548">
            <v>8092355914</v>
          </cell>
          <cell r="K8548" t="str">
            <v>BQBS033819</v>
          </cell>
          <cell r="W8548">
            <v>44092</v>
          </cell>
          <cell r="Z8548">
            <v>15477</v>
          </cell>
        </row>
        <row r="8549">
          <cell r="E8549" t="str">
            <v>NAMKUM INDUSTRIAL AREA,RANCHI
834010</v>
          </cell>
          <cell r="G8549">
            <v>9386408111</v>
          </cell>
          <cell r="K8549" t="str">
            <v>BRHS035337</v>
          </cell>
          <cell r="W8549">
            <v>44090</v>
          </cell>
          <cell r="Z8549">
            <v>2777</v>
          </cell>
        </row>
        <row r="8550">
          <cell r="E8550" t="str">
            <v>BARKATHA, HAZARIBAGH</v>
          </cell>
          <cell r="G8550">
            <v>8002317381</v>
          </cell>
          <cell r="K8550" t="str">
            <v>BSLD161503</v>
          </cell>
          <cell r="W8550">
            <v>44090</v>
          </cell>
          <cell r="Z8550">
            <v>1043</v>
          </cell>
        </row>
        <row r="8551">
          <cell r="E8551" t="str">
            <v>RERWA SISAI,GUMLA
RERWA SISAI, GUMLA,, JHRKHAND
835207</v>
          </cell>
          <cell r="G8551">
            <v>9122388000</v>
          </cell>
          <cell r="K8551" t="str">
            <v>BTCS030119</v>
          </cell>
          <cell r="W8551">
            <v>44090</v>
          </cell>
          <cell r="Z8551">
            <v>0</v>
          </cell>
        </row>
        <row r="8552">
          <cell r="E8552" t="str">
            <v>TIKRATOLI,SAPAROM
NEAR LALGUTWA OVERBRIDGE, TIKRATOLI, SAPAROM,, NAGRI, RANCHI
835303</v>
          </cell>
          <cell r="G8552">
            <v>9608086621</v>
          </cell>
          <cell r="K8552" t="str">
            <v>BQCS040170</v>
          </cell>
          <cell r="W8552">
            <v>44090</v>
          </cell>
          <cell r="Z8552">
            <v>10389</v>
          </cell>
        </row>
        <row r="8553">
          <cell r="E8553" t="str">
            <v>TIKRATOLI,SAPAROM
NEAR LALGUTWA OVERBRIDGE, TIKRATOLI, SAPAROM,, NAGRI, RANCHI
835303</v>
          </cell>
          <cell r="G8553">
            <v>9608086621</v>
          </cell>
          <cell r="K8553" t="str">
            <v>BRGC373885</v>
          </cell>
          <cell r="W8553">
            <v>44090</v>
          </cell>
          <cell r="Z8553">
            <v>9018</v>
          </cell>
        </row>
        <row r="8554">
          <cell r="E8554" t="str">
            <v>TIKRATOLI,SAPAROM
NEAR LALGUTWA OVERBRIDGE, TIKRATOLI, SAPAROM,, NAGRI, RANCHI
835303</v>
          </cell>
          <cell r="G8554">
            <v>7004423828</v>
          </cell>
          <cell r="K8554" t="str">
            <v>BKJS040077</v>
          </cell>
          <cell r="W8554">
            <v>44090</v>
          </cell>
          <cell r="Z8554">
            <v>15700</v>
          </cell>
        </row>
        <row r="8555">
          <cell r="E8555" t="str">
            <v>LATEHAR</v>
          </cell>
          <cell r="G8555">
            <v>9934700413</v>
          </cell>
          <cell r="K8555" t="str">
            <v>BRID161341</v>
          </cell>
          <cell r="W8555">
            <v>44089</v>
          </cell>
          <cell r="Z8555">
            <v>1894</v>
          </cell>
        </row>
        <row r="8556">
          <cell r="E8556" t="str">
            <v>NAGRI,RANCHI
835303</v>
          </cell>
          <cell r="G8556">
            <v>9771432711</v>
          </cell>
          <cell r="K8556" t="str">
            <v>BJDET70060</v>
          </cell>
          <cell r="W8556">
            <v>44089</v>
          </cell>
          <cell r="Z8556">
            <v>0</v>
          </cell>
        </row>
        <row r="8557">
          <cell r="E8557" t="str">
            <v>TATISILWAI, JHARKHAND
835103</v>
          </cell>
          <cell r="G8557">
            <v>6200160428</v>
          </cell>
          <cell r="K8557" t="str">
            <v>BQGS031413</v>
          </cell>
          <cell r="W8557">
            <v>44089</v>
          </cell>
          <cell r="Z8557">
            <v>6135</v>
          </cell>
        </row>
        <row r="8558">
          <cell r="E8558" t="str">
            <v>RANCHI,JHARKHAND
825301
JHUMRA</v>
          </cell>
          <cell r="G8558">
            <v>9593546866</v>
          </cell>
          <cell r="K8558" t="str">
            <v>BMIS031670</v>
          </cell>
          <cell r="W8558">
            <v>44089</v>
          </cell>
          <cell r="Z8558">
            <v>20923</v>
          </cell>
        </row>
        <row r="8559">
          <cell r="E8559" t="str">
            <v>TATISILWAI, JHARKHAND
835103</v>
          </cell>
          <cell r="G8559">
            <v>6200160428</v>
          </cell>
          <cell r="K8559" t="str">
            <v>BQGS031413</v>
          </cell>
          <cell r="W8559">
            <v>44088</v>
          </cell>
          <cell r="Z8559">
            <v>6125</v>
          </cell>
        </row>
        <row r="8560">
          <cell r="E8560" t="str">
            <v>TATISILWAI, JHARKHAND
835103</v>
          </cell>
          <cell r="G8560">
            <v>6200160428</v>
          </cell>
          <cell r="K8560" t="str">
            <v>BQHS040705</v>
          </cell>
          <cell r="W8560">
            <v>44088</v>
          </cell>
          <cell r="Z8560">
            <v>7712</v>
          </cell>
        </row>
        <row r="8561">
          <cell r="E8561" t="str">
            <v>NAGARI,</v>
          </cell>
          <cell r="G8561">
            <v>9297706123</v>
          </cell>
          <cell r="K8561" t="str">
            <v>BLGS040582</v>
          </cell>
          <cell r="W8561">
            <v>44088</v>
          </cell>
          <cell r="Z8561">
            <v>23589</v>
          </cell>
        </row>
        <row r="8562">
          <cell r="E8562" t="str">
            <v>NAGARI,</v>
          </cell>
          <cell r="G8562">
            <v>9297706123</v>
          </cell>
          <cell r="K8562" t="str">
            <v>BILS030211</v>
          </cell>
          <cell r="W8562">
            <v>44088</v>
          </cell>
          <cell r="Z8562">
            <v>35823</v>
          </cell>
        </row>
        <row r="8563">
          <cell r="E8563" t="str">
            <v>JHARKHAND</v>
          </cell>
          <cell r="G8563">
            <v>9441693704</v>
          </cell>
          <cell r="K8563" t="str">
            <v>BQJD160040</v>
          </cell>
          <cell r="W8563">
            <v>44088</v>
          </cell>
          <cell r="Z8563">
            <v>5517</v>
          </cell>
        </row>
        <row r="8564">
          <cell r="E8564" t="str">
            <v>RAMGARH</v>
          </cell>
          <cell r="G8564">
            <v>9798404791</v>
          </cell>
          <cell r="K8564" t="str">
            <v>BTJD162016</v>
          </cell>
          <cell r="W8564">
            <v>44086</v>
          </cell>
          <cell r="Z8564">
            <v>1</v>
          </cell>
        </row>
        <row r="8565">
          <cell r="E8565" t="str">
            <v>VILL: MORWAY,, P.O. : GURPA, P.S.: FATEHPUR, DIST. GAYA  - 824232 (BIHAR)</v>
          </cell>
          <cell r="G8565">
            <v>9199648262</v>
          </cell>
          <cell r="K8565" t="str">
            <v>BSED161766</v>
          </cell>
          <cell r="W8565">
            <v>44086</v>
          </cell>
          <cell r="Z8565">
            <v>796</v>
          </cell>
        </row>
        <row r="8566">
          <cell r="E8566" t="str">
            <v>TUPUDANA INDUSTRIAL AREA</v>
          </cell>
          <cell r="G8566">
            <v>7978649310</v>
          </cell>
          <cell r="K8566" t="str">
            <v>BMBS030816</v>
          </cell>
          <cell r="W8566">
            <v>44086</v>
          </cell>
          <cell r="Z8566">
            <v>28945</v>
          </cell>
        </row>
        <row r="8567">
          <cell r="E8567" t="str">
            <v>TUPUDANA INDUSTRIAL AREA, RANCHI
PLOT NO. 114, TUPUDANA INDUSTRIAL AREA, TUPUDANA,HATIA, RANCHI
834002
RANCHI</v>
          </cell>
          <cell r="G8567">
            <v>9939738679</v>
          </cell>
          <cell r="K8567" t="str">
            <v>BNAS040245</v>
          </cell>
          <cell r="W8567">
            <v>44086</v>
          </cell>
          <cell r="Z8567">
            <v>35042</v>
          </cell>
        </row>
        <row r="8568">
          <cell r="E8568" t="str">
            <v>TIPUDANA INDUSTRIAL AREA, HATIA,</v>
          </cell>
          <cell r="G8568">
            <v>7978649310</v>
          </cell>
          <cell r="K8568" t="str">
            <v>BJGS031396</v>
          </cell>
          <cell r="W8568">
            <v>44086</v>
          </cell>
          <cell r="Z8568">
            <v>69837</v>
          </cell>
        </row>
        <row r="8569">
          <cell r="E8569" t="str">
            <v>P.O.+P.S. - GURPA, DIST- GAYA, BIHAR</v>
          </cell>
          <cell r="G8569">
            <v>9934799633</v>
          </cell>
          <cell r="K8569" t="str">
            <v>BRED161131</v>
          </cell>
          <cell r="W8569">
            <v>44085</v>
          </cell>
          <cell r="Z8569">
            <v>2074</v>
          </cell>
        </row>
        <row r="8570">
          <cell r="E8570" t="str">
            <v>NAWADA, BIHAR</v>
          </cell>
          <cell r="G8570">
            <v>7272956960</v>
          </cell>
          <cell r="K8570" t="str">
            <v>BSFD161799</v>
          </cell>
          <cell r="W8570">
            <v>44085</v>
          </cell>
          <cell r="Z8570">
            <v>567</v>
          </cell>
        </row>
        <row r="8571">
          <cell r="E8571" t="str">
            <v>GAYA BIHAR</v>
          </cell>
          <cell r="G8571">
            <v>8789508241</v>
          </cell>
          <cell r="K8571" t="str">
            <v>BSAD161563</v>
          </cell>
          <cell r="W8571">
            <v>44085</v>
          </cell>
          <cell r="Z8571">
            <v>1183</v>
          </cell>
        </row>
        <row r="8572">
          <cell r="E8572" t="str">
            <v>BALIDIH INDUSTRIAL AREA,BOKARO
PLOT NO. - A/2 (P) INDUSTRIAL AREA, BALIDIH BOKARO STEEL CITY - 14, BOKARO
827014
BOKARO INDUSTRIAL ESTATE</v>
          </cell>
          <cell r="G8572">
            <v>8340685984</v>
          </cell>
          <cell r="K8572" t="str">
            <v>BSJS035946</v>
          </cell>
          <cell r="W8572">
            <v>44085</v>
          </cell>
          <cell r="Z8572">
            <v>0</v>
          </cell>
        </row>
        <row r="8573">
          <cell r="E8573" t="str">
            <v>NAGRI,RANCHI
835303</v>
          </cell>
          <cell r="G8573">
            <v>9771432711</v>
          </cell>
          <cell r="K8573" t="str">
            <v>BJDET70060</v>
          </cell>
          <cell r="W8573">
            <v>44085</v>
          </cell>
          <cell r="Z8573">
            <v>0</v>
          </cell>
        </row>
        <row r="8574">
          <cell r="E8574" t="str">
            <v>H. NO. 22, RAHAT COLONY,, KADRU, RANCHI - 834 002, JHARKHAND</v>
          </cell>
          <cell r="G8574">
            <v>8051191796</v>
          </cell>
          <cell r="K8574" t="str">
            <v>BRGD161233</v>
          </cell>
          <cell r="W8574">
            <v>44085</v>
          </cell>
          <cell r="Z8574">
            <v>4995</v>
          </cell>
        </row>
        <row r="8575">
          <cell r="E8575" t="str">
            <v>JHARKHAND</v>
          </cell>
          <cell r="G8575">
            <v>9441693704</v>
          </cell>
          <cell r="K8575" t="str">
            <v>BQJD160040</v>
          </cell>
          <cell r="W8575">
            <v>44084</v>
          </cell>
          <cell r="Z8575">
            <v>5317</v>
          </cell>
        </row>
        <row r="8576">
          <cell r="E8576" t="str">
            <v>TISRI, GIRIDIH</v>
          </cell>
          <cell r="G8576">
            <v>6206552047</v>
          </cell>
          <cell r="K8576" t="str">
            <v>BSBD161624</v>
          </cell>
          <cell r="W8576">
            <v>44084</v>
          </cell>
          <cell r="Z8576">
            <v>964</v>
          </cell>
        </row>
        <row r="8577">
          <cell r="E8577" t="str">
            <v>GIRIDIH</v>
          </cell>
          <cell r="G8577">
            <v>9204652163</v>
          </cell>
          <cell r="K8577" t="str">
            <v>BHGS040241</v>
          </cell>
          <cell r="W8577">
            <v>44084</v>
          </cell>
          <cell r="Z8577">
            <v>40708</v>
          </cell>
        </row>
        <row r="8578">
          <cell r="E8578" t="str">
            <v>GIRIDIH</v>
          </cell>
          <cell r="G8578">
            <v>9204652163</v>
          </cell>
          <cell r="K8578" t="str">
            <v>BKCS040427</v>
          </cell>
          <cell r="W8578">
            <v>44084</v>
          </cell>
          <cell r="Z8578">
            <v>37870</v>
          </cell>
        </row>
        <row r="8579">
          <cell r="E8579" t="str">
            <v>62, KOKAR INDUSTRIAL AREA, KOKAR,RANCHI.
834001</v>
          </cell>
          <cell r="G8579">
            <v>9534189364</v>
          </cell>
          <cell r="K8579" t="str">
            <v>BMFS031276</v>
          </cell>
          <cell r="W8579">
            <v>44084</v>
          </cell>
          <cell r="Z8579">
            <v>1866</v>
          </cell>
        </row>
        <row r="8580">
          <cell r="E8580" t="str">
            <v>RAMGARH</v>
          </cell>
          <cell r="G8580">
            <v>7004377365</v>
          </cell>
          <cell r="K8580" t="str">
            <v>BLES031356</v>
          </cell>
          <cell r="W8580">
            <v>44084</v>
          </cell>
          <cell r="Z8580">
            <v>36124</v>
          </cell>
        </row>
        <row r="8581">
          <cell r="E8581" t="str">
            <v>AT. BONGABAR, SANDI, RAMGARH, AMC  FROM 1-8-2019 TO 30-7-2020
829122
SANDI ,</v>
          </cell>
          <cell r="G8581">
            <v>7004377365</v>
          </cell>
          <cell r="K8581" t="str">
            <v>BLGS040605</v>
          </cell>
          <cell r="W8581">
            <v>44084</v>
          </cell>
          <cell r="Z8581">
            <v>0</v>
          </cell>
        </row>
        <row r="8582">
          <cell r="E8582" t="str">
            <v>B7-PHASE-3, BALIDIH INDUSTRIAL AREA BALIDIH, BOKARO STEEL CITY BOKARO, JHARKHAND
SUNDARAM STEELS PVT. LTD, B-7 PHASE-III,BOKARO INDUSTRIAL AREA,BALIDIH, BOKARO
827014</v>
          </cell>
          <cell r="G8582">
            <v>8001371916</v>
          </cell>
          <cell r="K8582" t="str">
            <v>BSFS043411</v>
          </cell>
          <cell r="W8582">
            <v>44084</v>
          </cell>
          <cell r="Z8582">
            <v>3023</v>
          </cell>
        </row>
        <row r="8583">
          <cell r="E8583" t="str">
            <v>SHEETLA PRASAD SINGH,, MISHRA PADA, NEAR DURGA MANDIR,, JHARIA, DHANBAD - 828 111, JHARKHAND.</v>
          </cell>
          <cell r="G8583">
            <v>7644045555</v>
          </cell>
          <cell r="K8583" t="str">
            <v>BTKD162112</v>
          </cell>
          <cell r="W8583">
            <v>44084</v>
          </cell>
          <cell r="Z8583">
            <v>1002</v>
          </cell>
        </row>
        <row r="8584">
          <cell r="E8584" t="str">
            <v>TISRI, GIRIDIH</v>
          </cell>
          <cell r="G8584">
            <v>6206552047</v>
          </cell>
          <cell r="K8584" t="str">
            <v>BSBD161624</v>
          </cell>
          <cell r="W8584">
            <v>44084</v>
          </cell>
          <cell r="Z8584">
            <v>965</v>
          </cell>
        </row>
        <row r="8585">
          <cell r="E8585" t="str">
            <v>URMILA TOWER, ROOM NO. 805, DHANBAD</v>
          </cell>
          <cell r="G8585">
            <v>9234669513</v>
          </cell>
          <cell r="K8585" t="str">
            <v>BTKD162074</v>
          </cell>
          <cell r="W8585">
            <v>44082</v>
          </cell>
          <cell r="Z8585">
            <v>943.4</v>
          </cell>
        </row>
        <row r="8586">
          <cell r="E8586" t="str">
            <v>KANCHI MOHALLA, WAR NO.26, BELWATIKA, DALTONGANJ</v>
          </cell>
          <cell r="G8586">
            <v>6205903205</v>
          </cell>
          <cell r="K8586" t="str">
            <v>BPAD160016</v>
          </cell>
          <cell r="W8586">
            <v>44082</v>
          </cell>
          <cell r="Z8586">
            <v>0</v>
          </cell>
        </row>
        <row r="8587">
          <cell r="E8587" t="str">
            <v>PIPARWAR,JHARKHAND
BAHERA, BENTI, PIPARWAR, CHATRA
825321</v>
          </cell>
          <cell r="G8587">
            <v>7488762314</v>
          </cell>
          <cell r="K8587" t="str">
            <v>BRGC373918</v>
          </cell>
          <cell r="W8587">
            <v>44082</v>
          </cell>
          <cell r="Z8587">
            <v>0</v>
          </cell>
        </row>
        <row r="8588">
          <cell r="E8588" t="str">
            <v>SHEETLA PRASAD SINGH,, MISHRA PADA, NEAR DURGA MANDIR,, JHARIA, DHANBAD - 828 111, JHARKHAND.</v>
          </cell>
          <cell r="G8588">
            <v>7644045555</v>
          </cell>
          <cell r="K8588" t="str">
            <v>BTDD162169</v>
          </cell>
          <cell r="W8588">
            <v>44082</v>
          </cell>
          <cell r="Z8588">
            <v>500</v>
          </cell>
        </row>
        <row r="8589">
          <cell r="E8589" t="str">
            <v>PALAMU,GARWA, JHARKHAND
822124
GARHWA ROAD, NEAR BCCL PALAMU,</v>
          </cell>
          <cell r="G8589">
            <v>9973536006</v>
          </cell>
          <cell r="K8589" t="str">
            <v>GOCS030806</v>
          </cell>
          <cell r="W8589">
            <v>44081</v>
          </cell>
          <cell r="Z8589">
            <v>10907</v>
          </cell>
        </row>
        <row r="8590">
          <cell r="E8590" t="str">
            <v>TUPUDANA INDUSTRIAL AREA, RANCHI
PLOT NO. 114, TUPUDANA INDUSTRIAL AREA, TUPUDANA,HATIA, RANCHI
834002
RANCHI</v>
          </cell>
          <cell r="G8590">
            <v>9939738679</v>
          </cell>
          <cell r="K8590">
            <v>123434</v>
          </cell>
          <cell r="W8590">
            <v>44081</v>
          </cell>
          <cell r="Z8590">
            <v>0</v>
          </cell>
        </row>
        <row r="8591">
          <cell r="E8591" t="str">
            <v>RANCHI</v>
          </cell>
          <cell r="G8591">
            <v>9973536006</v>
          </cell>
          <cell r="K8591" t="str">
            <v>BLIS031950</v>
          </cell>
          <cell r="W8591">
            <v>44081</v>
          </cell>
          <cell r="Z8591">
            <v>18907</v>
          </cell>
        </row>
        <row r="8592">
          <cell r="E8592" t="str">
            <v>CHAS, BOKARO
827013</v>
          </cell>
          <cell r="G8592">
            <v>7992434966</v>
          </cell>
          <cell r="K8592" t="str">
            <v>BSEC376103</v>
          </cell>
          <cell r="W8592">
            <v>44081</v>
          </cell>
          <cell r="Z8592">
            <v>2147</v>
          </cell>
        </row>
        <row r="8593">
          <cell r="E8593" t="str">
            <v>TUPUDANA INDUSTRIAL AREA, RANCHI
PLOT NO. 114, TUPUDANA INDUSTRIAL AREA, TUPUDANA,HATIA, RANCHI
834002
RANCHI</v>
          </cell>
          <cell r="G8593">
            <v>9939738679</v>
          </cell>
          <cell r="K8593" t="str">
            <v>GOKS040088</v>
          </cell>
          <cell r="W8593">
            <v>44081</v>
          </cell>
          <cell r="Z8593">
            <v>23918</v>
          </cell>
        </row>
        <row r="8594">
          <cell r="E8594" t="str">
            <v>URMILA TOWER, ROOM NO. 805, DHANBAD</v>
          </cell>
          <cell r="G8594">
            <v>9234669513</v>
          </cell>
          <cell r="K8594" t="str">
            <v>BTKD162074</v>
          </cell>
          <cell r="W8594">
            <v>44079</v>
          </cell>
          <cell r="Z8594">
            <v>924.3</v>
          </cell>
        </row>
        <row r="8595">
          <cell r="E8595" t="str">
            <v>ANKIT KUMAR SONTHALIA, R.N. BOSE ROAD, SATSANG GATE, NEAR HANUMAN MANDIR,, PURANDAHA, DEOGHAR, DIST. DUMKA,, JHARKHAND</v>
          </cell>
          <cell r="G8595">
            <v>7542025382</v>
          </cell>
          <cell r="K8595" t="str">
            <v>BTJD162040</v>
          </cell>
          <cell r="W8595">
            <v>44079</v>
          </cell>
          <cell r="Z8595">
            <v>830</v>
          </cell>
        </row>
        <row r="8596">
          <cell r="E8596" t="str">
            <v>HORHAP ROAD, MAHILONG, RANCHI
835103</v>
          </cell>
          <cell r="G8596">
            <v>9708039203</v>
          </cell>
          <cell r="K8596" t="str">
            <v>BRIC374329</v>
          </cell>
          <cell r="W8596">
            <v>44079</v>
          </cell>
          <cell r="Z8596">
            <v>8526</v>
          </cell>
        </row>
        <row r="8597">
          <cell r="E8597" t="str">
            <v>DHANBAD</v>
          </cell>
          <cell r="G8597">
            <v>9083506628</v>
          </cell>
          <cell r="K8597" t="str">
            <v>BRGD161225</v>
          </cell>
          <cell r="W8597">
            <v>44079</v>
          </cell>
          <cell r="Z8597">
            <v>3505</v>
          </cell>
        </row>
        <row r="8598">
          <cell r="E8598" t="str">
            <v>KATRAS DHANBAD</v>
          </cell>
          <cell r="G8598">
            <v>8210106692</v>
          </cell>
          <cell r="K8598" t="str">
            <v>BRBD160901</v>
          </cell>
          <cell r="W8598">
            <v>44079</v>
          </cell>
          <cell r="Z8598">
            <v>4523</v>
          </cell>
        </row>
        <row r="8599">
          <cell r="E8599" t="str">
            <v>TUPUDANA INDUSTRIAL AREA,RANCHI
834003</v>
          </cell>
          <cell r="G8599">
            <v>9835167418</v>
          </cell>
          <cell r="K8599" t="str">
            <v>BRIS035695</v>
          </cell>
          <cell r="W8599">
            <v>44078</v>
          </cell>
          <cell r="Z8599">
            <v>7454</v>
          </cell>
        </row>
        <row r="8600">
          <cell r="E8600" t="str">
            <v>RAMPUR</v>
          </cell>
          <cell r="G8600">
            <v>9546884024</v>
          </cell>
          <cell r="K8600" t="str">
            <v>BSAD120582</v>
          </cell>
          <cell r="W8600">
            <v>44078</v>
          </cell>
          <cell r="Z8600">
            <v>863</v>
          </cell>
        </row>
        <row r="8601">
          <cell r="E8601" t="str">
            <v>KOKAR
834001</v>
          </cell>
          <cell r="G8601">
            <v>9771457002</v>
          </cell>
          <cell r="K8601" t="str">
            <v>BSDC375892</v>
          </cell>
          <cell r="W8601">
            <v>44077</v>
          </cell>
          <cell r="Z8601">
            <v>1</v>
          </cell>
        </row>
        <row r="8602">
          <cell r="E8602" t="str">
            <v>BANDHIYA RAOD, NAGRI RANCHI, MOB.8709325266
834006
BANDHIYA ROAD, NAGARI RANCHI</v>
          </cell>
          <cell r="G8602">
            <v>9110022503</v>
          </cell>
          <cell r="K8602" t="str">
            <v>BLFS040558</v>
          </cell>
          <cell r="W8602">
            <v>44077</v>
          </cell>
          <cell r="Z8602">
            <v>5747</v>
          </cell>
        </row>
        <row r="8603">
          <cell r="E8603" t="str">
            <v>GOLA,RAMGARH
829110
TITLA GOLA,</v>
          </cell>
          <cell r="G8603">
            <v>7764975820</v>
          </cell>
          <cell r="K8603" t="str">
            <v>BJBS040305</v>
          </cell>
          <cell r="W8603">
            <v>44077</v>
          </cell>
          <cell r="Z8603">
            <v>1641</v>
          </cell>
        </row>
        <row r="8604">
          <cell r="E8604" t="str">
            <v>NAGRI,RANCHI
835202
RANCHI</v>
          </cell>
          <cell r="G8604">
            <v>9304482300</v>
          </cell>
          <cell r="K8604">
            <v>108441</v>
          </cell>
          <cell r="W8604">
            <v>44076</v>
          </cell>
          <cell r="Z8604">
            <v>1418</v>
          </cell>
        </row>
        <row r="8605">
          <cell r="E8605" t="str">
            <v>REG. OFFICE: UNIT 106, MAHABIR TOWER, JOKHIRAM LANE, MAIN ROAD, RANCHI - 834 001
REG. OFFICE: UNIT 106, MAHABIR TOWER, JOKHIRAM LANE, MAIN ROAD, RANCHI - 834 001
835214</v>
          </cell>
          <cell r="G8605">
            <v>8340323546</v>
          </cell>
          <cell r="K8605" t="str">
            <v>BSDS043254</v>
          </cell>
          <cell r="W8605">
            <v>44076</v>
          </cell>
          <cell r="Z8605">
            <v>3891</v>
          </cell>
        </row>
        <row r="8606">
          <cell r="E8606" t="str">
            <v>NAGRI, RANCHI
TIKRATOLI, P.O:- NAGRI, RANCHI
834006</v>
          </cell>
          <cell r="G8606">
            <v>9608884161</v>
          </cell>
          <cell r="K8606" t="str">
            <v>BKKS030393</v>
          </cell>
          <cell r="W8606">
            <v>44075</v>
          </cell>
          <cell r="Z8606">
            <v>28864</v>
          </cell>
        </row>
        <row r="8607">
          <cell r="E8607" t="str">
            <v>KOKAR
834001</v>
          </cell>
          <cell r="G8607">
            <v>9771457002</v>
          </cell>
          <cell r="K8607" t="str">
            <v>BSDC375892</v>
          </cell>
          <cell r="W8607">
            <v>44075</v>
          </cell>
          <cell r="Z8607">
            <v>0</v>
          </cell>
        </row>
        <row r="8608">
          <cell r="E8608" t="str">
            <v>GHATO
825314</v>
          </cell>
          <cell r="G8608">
            <v>9262290295</v>
          </cell>
          <cell r="K8608">
            <v>124371</v>
          </cell>
          <cell r="W8608">
            <v>44074</v>
          </cell>
          <cell r="Z8608">
            <v>57988</v>
          </cell>
        </row>
        <row r="8609">
          <cell r="E8609" t="str">
            <v>UNIT OF HERITAGE LANDMARKS AUTOWORLD PVT. LTD., NEAR KAMRE AASHRAM, P.O. KAMRE, RATU ROAD, RANCHI
835214</v>
          </cell>
          <cell r="G8609">
            <v>9905571061</v>
          </cell>
          <cell r="K8609" t="str">
            <v>BQFC370869</v>
          </cell>
          <cell r="W8609">
            <v>44074</v>
          </cell>
          <cell r="Z8609">
            <v>6454</v>
          </cell>
        </row>
        <row r="8610">
          <cell r="E8610" t="str">
            <v>JHARKHAND</v>
          </cell>
          <cell r="G8610">
            <v>9441693704</v>
          </cell>
          <cell r="K8610" t="str">
            <v>BQJD160040</v>
          </cell>
          <cell r="W8610">
            <v>44074</v>
          </cell>
          <cell r="Z8610">
            <v>5317</v>
          </cell>
        </row>
        <row r="8611">
          <cell r="E8611" t="str">
            <v>HOSHIR GIDDI,RAMGARH
NEAR P.N. BANK MAIN ROAD, RAMGARH CANTT. 829122
829110</v>
          </cell>
          <cell r="G8611">
            <v>8789325754</v>
          </cell>
          <cell r="K8611" t="str">
            <v>BRHS035368</v>
          </cell>
          <cell r="W8611">
            <v>44072</v>
          </cell>
          <cell r="Z8611">
            <v>8315</v>
          </cell>
        </row>
        <row r="8612">
          <cell r="E8612" t="str">
            <v>GHATO
825314</v>
          </cell>
          <cell r="G8612">
            <v>7632987403</v>
          </cell>
          <cell r="K8612">
            <v>124380</v>
          </cell>
          <cell r="W8612">
            <v>44072</v>
          </cell>
          <cell r="Z8612">
            <v>8503</v>
          </cell>
        </row>
        <row r="8613">
          <cell r="E8613" t="str">
            <v>LODNA</v>
          </cell>
          <cell r="G8613">
            <v>9550053031</v>
          </cell>
          <cell r="K8613" t="str">
            <v>BQKD160099</v>
          </cell>
          <cell r="W8613">
            <v>44072</v>
          </cell>
          <cell r="Z8613">
            <v>3350</v>
          </cell>
        </row>
        <row r="8614">
          <cell r="E8614" t="str">
            <v>GHATO
825314</v>
          </cell>
          <cell r="G8614">
            <v>7632987403</v>
          </cell>
          <cell r="K8614">
            <v>124380</v>
          </cell>
          <cell r="W8614">
            <v>44071</v>
          </cell>
          <cell r="Z8614">
            <v>57988</v>
          </cell>
        </row>
        <row r="8615">
          <cell r="E8615" t="str">
            <v>SIKIDRI,RANCHI
835219
RANCHI</v>
          </cell>
          <cell r="G8615">
            <v>7484908842</v>
          </cell>
          <cell r="K8615" t="str">
            <v>BJGS031440</v>
          </cell>
          <cell r="W8615">
            <v>44071</v>
          </cell>
          <cell r="Z8615">
            <v>8874</v>
          </cell>
        </row>
        <row r="8616">
          <cell r="E8616" t="str">
            <v>DEMO TANND HAZAIBAGH JHARKHAND,
825301
DEMO TANND HAZAIBAGH JHARKHAND</v>
          </cell>
          <cell r="G8616">
            <v>9431170158</v>
          </cell>
          <cell r="K8616" t="str">
            <v>BMDS040417</v>
          </cell>
          <cell r="W8616">
            <v>44071</v>
          </cell>
          <cell r="Z8616">
            <v>22368</v>
          </cell>
        </row>
        <row r="8617">
          <cell r="E8617" t="str">
            <v>GHATO
825314</v>
          </cell>
          <cell r="G8617">
            <v>7632987403</v>
          </cell>
          <cell r="K8617">
            <v>124371</v>
          </cell>
          <cell r="W8617">
            <v>44071</v>
          </cell>
          <cell r="Z8617">
            <v>57988</v>
          </cell>
        </row>
        <row r="8618">
          <cell r="E8618" t="str">
            <v>KANKANI</v>
          </cell>
          <cell r="G8618">
            <v>7903501425</v>
          </cell>
          <cell r="K8618" t="str">
            <v>BRBD160892</v>
          </cell>
          <cell r="W8618">
            <v>44071</v>
          </cell>
          <cell r="Z8618">
            <v>396</v>
          </cell>
        </row>
        <row r="8619">
          <cell r="E8619" t="str">
            <v>SHADEV NAGAR
834002
SHADEV NAGAR</v>
          </cell>
          <cell r="G8619">
            <v>9431395214</v>
          </cell>
          <cell r="K8619" t="str">
            <v>GOHC370857</v>
          </cell>
          <cell r="W8619">
            <v>44070</v>
          </cell>
          <cell r="Z8619">
            <v>10635</v>
          </cell>
        </row>
        <row r="8620">
          <cell r="E8620" t="str">
            <v>GROUND FLOOR,, OFFICE NO.448A, ROAD NO.4, ASHOK NAGAR
GROUND FLOOR,, OFFICE NO.448A, ROAD NO.4, ASHOK NAGAR
829118
PLOT NO:- 47P, PATRATU INDUSTRIAL AREA</v>
          </cell>
          <cell r="G8620">
            <v>7541959324</v>
          </cell>
          <cell r="K8620" t="str">
            <v>GOGC370754</v>
          </cell>
          <cell r="W8620">
            <v>44070</v>
          </cell>
          <cell r="Z8620">
            <v>16945</v>
          </cell>
        </row>
        <row r="8621">
          <cell r="E8621" t="str">
            <v>TATISIWAI INDUSTRIAL AREA, RANCHI
835103
TATISILWAY RANCHI</v>
          </cell>
          <cell r="G8621">
            <v>9122209999</v>
          </cell>
          <cell r="K8621" t="str">
            <v>BNJC370072</v>
          </cell>
          <cell r="W8621">
            <v>44070</v>
          </cell>
          <cell r="Z8621">
            <v>364</v>
          </cell>
        </row>
        <row r="8622">
          <cell r="E8622" t="str">
            <v>GROUND FLOOR, 8H AND 81, NATION PRINTERS, NAMKUM INDUSTRIAL AREA,, LOWADIH, RANCHI
GROUND FLOOR, 8H AND 81, NATION PRINTERS, NAMKUM INDUSTRIAL AREA,, LOWADIH, RANCHI
834010</v>
          </cell>
          <cell r="G8622">
            <v>9386895542</v>
          </cell>
          <cell r="K8622" t="str">
            <v>BRCC372871</v>
          </cell>
          <cell r="W8622">
            <v>44069</v>
          </cell>
          <cell r="Z8622">
            <v>7361</v>
          </cell>
        </row>
        <row r="8623">
          <cell r="E8623" t="str">
            <v>ANKIT KUMAR SONTHALIA, R.N. BOSE ROAD, SATSANG GATE, NEAR HANUMAN MANDIR,, PURANDAHA, DEOGHAR, DIST. DUMKA,, JHARKHAND</v>
          </cell>
          <cell r="G8623">
            <v>7542025382</v>
          </cell>
          <cell r="K8623" t="str">
            <v>BSFD161795</v>
          </cell>
          <cell r="W8623">
            <v>44069</v>
          </cell>
          <cell r="Z8623">
            <v>854</v>
          </cell>
        </row>
        <row r="8624">
          <cell r="E8624" t="str">
            <v>NAGRI, RANCHI
TIKRATOLI, P.O:- NAGRI, RANCHI
834006</v>
          </cell>
          <cell r="G8624">
            <v>9608884161</v>
          </cell>
          <cell r="K8624" t="str">
            <v>BKKS030393</v>
          </cell>
          <cell r="W8624">
            <v>44069</v>
          </cell>
          <cell r="Z8624">
            <v>0</v>
          </cell>
        </row>
        <row r="8625">
          <cell r="E8625" t="str">
            <v>TUPUDANA INDUSTRIAL AREA, RANCHI
PLOT NO. 114, TUPUDANA INDUSTRIAL AREA, TUPUDANA,HATIA, RANCHI
834002
RANCHI</v>
          </cell>
          <cell r="G8625">
            <v>9939738679</v>
          </cell>
          <cell r="K8625" t="str">
            <v>GOKS040088</v>
          </cell>
          <cell r="W8625">
            <v>44069</v>
          </cell>
          <cell r="Z8625">
            <v>23701</v>
          </cell>
        </row>
        <row r="8626">
          <cell r="E8626" t="str">
            <v>TUPUDANA INDUSTRIAL AREA, RANCHI
PLOT NO. 114, TUPUDANA INDUSTRIAL AREA, TUPUDANA,HATIA, RANCHI
834002
RANCHI</v>
          </cell>
          <cell r="G8626">
            <v>9534249600</v>
          </cell>
          <cell r="K8626">
            <v>123434</v>
          </cell>
          <cell r="W8626">
            <v>44069</v>
          </cell>
          <cell r="Z8626">
            <v>0</v>
          </cell>
        </row>
        <row r="8627">
          <cell r="E8627" t="str">
            <v>ARGADA ROAD, BINJHAR, P.O. - MARAR, RAMGARH
829117</v>
          </cell>
          <cell r="G8627">
            <v>8294504879</v>
          </cell>
          <cell r="K8627" t="str">
            <v>BSCS037449</v>
          </cell>
          <cell r="W8627">
            <v>44069</v>
          </cell>
          <cell r="Z8627">
            <v>4864</v>
          </cell>
        </row>
        <row r="8628">
          <cell r="E8628" t="str">
            <v>ANKIT KUMAR SONTHALIA, R.N. BOSE ROAD, SATSANG GATE, NEAR HANUMAN MANDIR,, PURANDAHA, DEOGHAR, DIST. DUMKA,, JHARKHAND</v>
          </cell>
          <cell r="G8628">
            <v>7542025382</v>
          </cell>
          <cell r="K8628" t="str">
            <v>BSFD161795</v>
          </cell>
          <cell r="W8628">
            <v>44069</v>
          </cell>
          <cell r="Z8628">
            <v>0</v>
          </cell>
        </row>
        <row r="8629">
          <cell r="E8629" t="str">
            <v>BASJORA</v>
          </cell>
          <cell r="G8629">
            <v>8668006217</v>
          </cell>
          <cell r="K8629" t="str">
            <v>BRKD200211</v>
          </cell>
          <cell r="W8629">
            <v>44069</v>
          </cell>
          <cell r="Z8629">
            <v>0</v>
          </cell>
        </row>
        <row r="8630">
          <cell r="E8630" t="str">
            <v>BASJORA</v>
          </cell>
          <cell r="G8630">
            <v>8668006217</v>
          </cell>
          <cell r="K8630" t="str">
            <v>BRED161077</v>
          </cell>
          <cell r="W8630">
            <v>44069</v>
          </cell>
          <cell r="Z8630">
            <v>5336.1</v>
          </cell>
        </row>
        <row r="8631">
          <cell r="E8631" t="str">
            <v>NAGARI,</v>
          </cell>
          <cell r="G8631">
            <v>9297706123</v>
          </cell>
          <cell r="K8631" t="str">
            <v>BILS030211</v>
          </cell>
          <cell r="W8631">
            <v>44068</v>
          </cell>
          <cell r="Z8631">
            <v>33912</v>
          </cell>
        </row>
        <row r="8632">
          <cell r="E8632" t="str">
            <v>TATISIWAI INDUSTRIAL AREA, RANCHI
835103
TATISILWAY RANCHI</v>
          </cell>
          <cell r="G8632">
            <v>9122209999</v>
          </cell>
          <cell r="K8632" t="str">
            <v>BNJC370072</v>
          </cell>
          <cell r="W8632">
            <v>44068</v>
          </cell>
          <cell r="Z8632">
            <v>364</v>
          </cell>
        </row>
        <row r="8633">
          <cell r="E8633" t="str">
            <v>RANCHI ROAD,RAMGARH 
DIGWAR,RAMGARH
829122
DIGWAR , RANCHI ROAD ,</v>
          </cell>
          <cell r="G8633">
            <v>7004848564</v>
          </cell>
          <cell r="K8633" t="str">
            <v>BSFC376459</v>
          </cell>
          <cell r="W8633">
            <v>44068</v>
          </cell>
          <cell r="Z8633">
            <v>2440</v>
          </cell>
        </row>
        <row r="8634">
          <cell r="E8634" t="str">
            <v>RAVULA SHYAM SUNDER REDDY, HOUSE NO. 3-5-196/1, ROAD NO. 5M, KRISHNANAGAR COLONY, MOULALI, HYDRABAD</v>
          </cell>
          <cell r="G8634">
            <v>6200658072</v>
          </cell>
          <cell r="K8634" t="str">
            <v>BSCD161691</v>
          </cell>
          <cell r="W8634">
            <v>44068</v>
          </cell>
          <cell r="Z8634">
            <v>3114.3</v>
          </cell>
        </row>
        <row r="8635">
          <cell r="E8635" t="str">
            <v>KUSUNDA DHANBAD</v>
          </cell>
          <cell r="G8635">
            <v>8210106692</v>
          </cell>
          <cell r="K8635" t="str">
            <v>BRDD161036</v>
          </cell>
          <cell r="W8635">
            <v>44067</v>
          </cell>
          <cell r="Z8635">
            <v>0</v>
          </cell>
        </row>
        <row r="8636">
          <cell r="E8636" t="str">
            <v>KUSUNDA DHANBAD</v>
          </cell>
          <cell r="G8636">
            <v>8210106692</v>
          </cell>
          <cell r="K8636" t="str">
            <v>BQCD160129</v>
          </cell>
          <cell r="W8636">
            <v>44067</v>
          </cell>
          <cell r="Z8636">
            <v>267</v>
          </cell>
        </row>
        <row r="8637">
          <cell r="E8637" t="str">
            <v>SONARDHI</v>
          </cell>
          <cell r="G8637">
            <v>9570178502</v>
          </cell>
          <cell r="K8637" t="str">
            <v>BRCD160940</v>
          </cell>
          <cell r="W8637">
            <v>44067</v>
          </cell>
          <cell r="Z8637">
            <v>2084.4</v>
          </cell>
        </row>
        <row r="8638">
          <cell r="E8638" t="str">
            <v>SONARDHI</v>
          </cell>
          <cell r="G8638">
            <v>9570178502</v>
          </cell>
          <cell r="K8638" t="str">
            <v>BRHD161312</v>
          </cell>
          <cell r="W8638">
            <v>44067</v>
          </cell>
          <cell r="Z8638">
            <v>757</v>
          </cell>
        </row>
        <row r="8639">
          <cell r="E8639" t="str">
            <v>TATISILWAI, JHARKHAND
835103</v>
          </cell>
          <cell r="G8639">
            <v>6200160428</v>
          </cell>
          <cell r="K8639" t="str">
            <v>BQHS040705</v>
          </cell>
          <cell r="W8639">
            <v>44067</v>
          </cell>
          <cell r="Z8639">
            <v>7314</v>
          </cell>
        </row>
        <row r="8640">
          <cell r="E8640" t="str">
            <v>NAGARI RANCHI
NAGARI RANCHI
835303</v>
          </cell>
          <cell r="G8640">
            <v>9752567399</v>
          </cell>
          <cell r="K8640" t="str">
            <v>BKJS030050</v>
          </cell>
          <cell r="W8640">
            <v>44067</v>
          </cell>
          <cell r="Z8640">
            <v>25556</v>
          </cell>
        </row>
        <row r="8641">
          <cell r="E8641" t="str">
            <v>KATITARH,RANCHI
835222</v>
          </cell>
          <cell r="G8641">
            <v>8825286094</v>
          </cell>
          <cell r="K8641" t="str">
            <v>BSAS036940</v>
          </cell>
          <cell r="W8641">
            <v>44067</v>
          </cell>
          <cell r="Z8641">
            <v>4463</v>
          </cell>
        </row>
        <row r="8642">
          <cell r="E8642" t="str">
            <v>TUPUDANA INDUSTRIAL AREA</v>
          </cell>
          <cell r="G8642">
            <v>9534249500</v>
          </cell>
          <cell r="K8642" t="str">
            <v>BMBS030816</v>
          </cell>
          <cell r="W8642">
            <v>44066</v>
          </cell>
          <cell r="Z8642">
            <v>28476</v>
          </cell>
        </row>
        <row r="8643">
          <cell r="E8643" t="str">
            <v>NAGARI,</v>
          </cell>
          <cell r="G8643">
            <v>9297706123</v>
          </cell>
          <cell r="K8643" t="str">
            <v>BILS030211</v>
          </cell>
          <cell r="W8643">
            <v>44065</v>
          </cell>
          <cell r="Z8643">
            <v>35469</v>
          </cell>
        </row>
        <row r="8644">
          <cell r="E8644" t="str">
            <v>BALIDIH INDUSTRIAL AREA
827014</v>
          </cell>
          <cell r="G8644">
            <v>8619424665</v>
          </cell>
          <cell r="K8644" t="str">
            <v>BTDS044304</v>
          </cell>
          <cell r="W8644">
            <v>44064</v>
          </cell>
          <cell r="Z8644">
            <v>1</v>
          </cell>
        </row>
        <row r="8645">
          <cell r="E8645" t="str">
            <v>SAHEBGANJ, JHARKHAND</v>
          </cell>
          <cell r="G8645">
            <v>8972916506</v>
          </cell>
          <cell r="K8645" t="str">
            <v>BSID161973</v>
          </cell>
          <cell r="W8645">
            <v>44064</v>
          </cell>
          <cell r="Z8645">
            <v>1</v>
          </cell>
        </row>
        <row r="8646">
          <cell r="E8646" t="str">
            <v>ITKI ROAD,RANCHI
834008
ITKI ROAD</v>
          </cell>
          <cell r="G8646">
            <v>9905765559</v>
          </cell>
          <cell r="K8646" t="str">
            <v>GPKC370119</v>
          </cell>
          <cell r="W8646">
            <v>44064</v>
          </cell>
          <cell r="Z8646">
            <v>7732</v>
          </cell>
        </row>
        <row r="8647">
          <cell r="E8647" t="str">
            <v>TUPUDANA INDUSTRIAL AREA, RANCHI
PLOT NO. 114, TUPUDANA INDUSTRIAL AREA, TUPUDANA,HATIA, RANCHI
834002
RANCHI</v>
          </cell>
          <cell r="G8647">
            <v>9534249600</v>
          </cell>
          <cell r="K8647">
            <v>123434</v>
          </cell>
          <cell r="W8647">
            <v>44063</v>
          </cell>
          <cell r="Z8647">
            <v>0</v>
          </cell>
        </row>
        <row r="8648">
          <cell r="E8648" t="str">
            <v>TUPUDANA INDUSTRIAL AREA, RANCHI
PLOT NO. 114, TUPUDANA INDUSTRIAL AREA, TUPUDANA,HATIA, RANCHI
834002
RANCHI</v>
          </cell>
          <cell r="G8648">
            <v>9534249600</v>
          </cell>
          <cell r="K8648" t="str">
            <v>GOKS040088</v>
          </cell>
          <cell r="W8648">
            <v>44063</v>
          </cell>
          <cell r="Z8648">
            <v>23599</v>
          </cell>
        </row>
        <row r="8649">
          <cell r="E8649" t="str">
            <v>NAGRI,RANCHI
835202
RANCHI</v>
          </cell>
          <cell r="G8649">
            <v>9608884168</v>
          </cell>
          <cell r="K8649" t="str">
            <v>BIGS030904</v>
          </cell>
          <cell r="W8649">
            <v>44063</v>
          </cell>
          <cell r="Z8649">
            <v>10670</v>
          </cell>
        </row>
        <row r="8650">
          <cell r="E8650" t="str">
            <v>NAGRI, RANCHI
TIKRATOLI, P.O:- NAGRI, RANCHI
834006</v>
          </cell>
          <cell r="G8650">
            <v>9608884161</v>
          </cell>
          <cell r="K8650" t="str">
            <v>BKKS030393</v>
          </cell>
          <cell r="W8650">
            <v>44062</v>
          </cell>
          <cell r="Z8650">
            <v>10669</v>
          </cell>
        </row>
        <row r="8651">
          <cell r="E8651" t="str">
            <v>NAGARI,</v>
          </cell>
          <cell r="G8651">
            <v>9297706123</v>
          </cell>
          <cell r="K8651" t="str">
            <v>BILS030211</v>
          </cell>
          <cell r="W8651">
            <v>44062</v>
          </cell>
          <cell r="Z8651">
            <v>35469</v>
          </cell>
        </row>
        <row r="8652">
          <cell r="E8652" t="str">
            <v>NAGARI,</v>
          </cell>
          <cell r="G8652">
            <v>9297706123</v>
          </cell>
          <cell r="K8652" t="str">
            <v>BLGS040582</v>
          </cell>
          <cell r="W8652">
            <v>44062</v>
          </cell>
          <cell r="Z8652">
            <v>23070</v>
          </cell>
        </row>
        <row r="8653">
          <cell r="E8653" t="str">
            <v>KAMRE
835222</v>
          </cell>
          <cell r="G8653">
            <v>7541898135</v>
          </cell>
          <cell r="K8653" t="str">
            <v>BTCC377923</v>
          </cell>
          <cell r="W8653">
            <v>44061</v>
          </cell>
          <cell r="Z8653">
            <v>1.1000000000000001</v>
          </cell>
        </row>
        <row r="8654">
          <cell r="E8654" t="str">
            <v>BASTAWLA DHANBAD</v>
          </cell>
          <cell r="G8654">
            <v>9550053031</v>
          </cell>
          <cell r="K8654" t="str">
            <v>BTJD162046</v>
          </cell>
          <cell r="W8654">
            <v>44061</v>
          </cell>
          <cell r="Z8654">
            <v>0.8</v>
          </cell>
        </row>
        <row r="8655">
          <cell r="E8655" t="str">
            <v>CHUTIYA RANCHI</v>
          </cell>
          <cell r="G8655">
            <v>7091052057</v>
          </cell>
          <cell r="K8655" t="str">
            <v>BQDD20043</v>
          </cell>
          <cell r="W8655">
            <v>44061</v>
          </cell>
          <cell r="Z8655">
            <v>5587</v>
          </cell>
        </row>
        <row r="8656">
          <cell r="E8656" t="str">
            <v>HOSHIR GIDDI,RAMGARH
NEAR P.N. BANK MAIN ROAD, RAMGARH CANTT. 829122
829110</v>
          </cell>
          <cell r="G8656">
            <v>8789325754</v>
          </cell>
          <cell r="K8656" t="str">
            <v>BRHS035368</v>
          </cell>
          <cell r="W8656">
            <v>44061</v>
          </cell>
          <cell r="Z8656">
            <v>6848</v>
          </cell>
        </row>
        <row r="8657">
          <cell r="E8657" t="str">
            <v>RAMGARH,JHARKHAND
825101
RAMGARH</v>
          </cell>
          <cell r="G8657">
            <v>6201431636</v>
          </cell>
          <cell r="K8657" t="str">
            <v>BSGC376585</v>
          </cell>
          <cell r="W8657">
            <v>44060</v>
          </cell>
          <cell r="Z8657">
            <v>1601</v>
          </cell>
        </row>
        <row r="8658">
          <cell r="E8658" t="str">
            <v>KOKAR INDUSTRIAL AREA,,RANCHI
834002
KOKAR INDUSTRIAL AREA RANCHI</v>
          </cell>
          <cell r="G8658">
            <v>9263186366</v>
          </cell>
          <cell r="K8658" t="str">
            <v>BPLF150007</v>
          </cell>
          <cell r="W8658">
            <v>44060</v>
          </cell>
          <cell r="Z8658">
            <v>22904</v>
          </cell>
        </row>
        <row r="8659">
          <cell r="E8659" t="str">
            <v>SHEETLA PRASAD SINGH,, MISHRA PADA, NEAR DURGA MANDIR,, JHARIA, DHANBAD - 828 111, JHARKHAND.</v>
          </cell>
          <cell r="G8659">
            <v>7644045555</v>
          </cell>
          <cell r="K8659" t="str">
            <v>BTKD162112</v>
          </cell>
          <cell r="W8659">
            <v>44060</v>
          </cell>
          <cell r="Z8659">
            <v>809</v>
          </cell>
        </row>
        <row r="8660">
          <cell r="E8660" t="str">
            <v>SHEETLA PRASAD SINGH,, MISHRA PADA, NEAR DURGA MANDIR,, JHARIA, DHANBAD - 828 111, JHARKHAND.</v>
          </cell>
          <cell r="G8660">
            <v>7644045555</v>
          </cell>
          <cell r="K8660" t="str">
            <v>BTCD162149</v>
          </cell>
          <cell r="W8660">
            <v>44060</v>
          </cell>
          <cell r="Z8660">
            <v>195</v>
          </cell>
        </row>
        <row r="8661">
          <cell r="E8661" t="str">
            <v>(SUNIL KUMAR), NEAR GRASIM INDUTRIES LTD.,, DIST. GANJAM</v>
          </cell>
          <cell r="G8661">
            <v>9090909950</v>
          </cell>
          <cell r="K8661" t="str">
            <v>BTDS030460</v>
          </cell>
          <cell r="W8661">
            <v>44058</v>
          </cell>
          <cell r="Z8661">
            <v>0</v>
          </cell>
        </row>
        <row r="8662">
          <cell r="E8662" t="str">
            <v>RAMGARH
829103
NAYA MORE</v>
          </cell>
          <cell r="G8662">
            <v>7739460263</v>
          </cell>
          <cell r="K8662" t="str">
            <v>BPCS030196</v>
          </cell>
          <cell r="W8662">
            <v>44057</v>
          </cell>
          <cell r="Z8662">
            <v>19471</v>
          </cell>
        </row>
        <row r="8663">
          <cell r="E8663" t="str">
            <v>RAMGARH
829103
NAYA MORE</v>
          </cell>
          <cell r="G8663">
            <v>7739460263</v>
          </cell>
          <cell r="K8663" t="str">
            <v>BRGS035169</v>
          </cell>
          <cell r="W8663">
            <v>44057</v>
          </cell>
          <cell r="Z8663">
            <v>9659</v>
          </cell>
        </row>
        <row r="8664">
          <cell r="E8664" t="str">
            <v>HOSHIR GIDDI,RAMGARH
NEAR P.N. BANK MAIN ROAD, RAMGARH CANTT. 829122
829110</v>
          </cell>
          <cell r="G8664">
            <v>8789325754</v>
          </cell>
          <cell r="K8664" t="str">
            <v>BRHS035368</v>
          </cell>
          <cell r="W8664">
            <v>44057</v>
          </cell>
          <cell r="Z8664">
            <v>6848</v>
          </cell>
        </row>
        <row r="8665">
          <cell r="E8665" t="str">
            <v>RAMGARH SPONGE IRON PVT LTD VILLAGE:HOSHIR GIDDI-POHAZARIBAGH(DT)JHARKHAND IND
829110</v>
          </cell>
          <cell r="G8665">
            <v>8789325754</v>
          </cell>
          <cell r="K8665" t="str">
            <v>BKCS040470</v>
          </cell>
          <cell r="W8665">
            <v>44057</v>
          </cell>
          <cell r="Z8665">
            <v>27575</v>
          </cell>
        </row>
        <row r="8666">
          <cell r="E8666" t="str">
            <v>HOSHIR GIDDI,RAMGARH
NEAR P.N. BANK MAIN ROAD, RAMGARH CANTT. 829122
829110</v>
          </cell>
          <cell r="G8666">
            <v>8789325754</v>
          </cell>
          <cell r="K8666" t="str">
            <v>GPJS030042</v>
          </cell>
          <cell r="W8666">
            <v>44057</v>
          </cell>
          <cell r="Z8666">
            <v>22339</v>
          </cell>
        </row>
        <row r="8667">
          <cell r="E8667" t="str">
            <v>HESLA,RAMGARH
829101</v>
          </cell>
          <cell r="G8667">
            <v>8250717743</v>
          </cell>
          <cell r="K8667" t="str">
            <v>BSDS037710</v>
          </cell>
          <cell r="W8667">
            <v>44057</v>
          </cell>
          <cell r="Z8667">
            <v>12263</v>
          </cell>
        </row>
        <row r="8668">
          <cell r="E8668" t="str">
            <v>AT: SENEGARHA, P.O-RABODH, P.S-GIDDI,(RAMGARH),, DISTT. HAZARIBAGH,JHARKHAND-825330
829108
AT: SENEGARHA, P.O-RABODH, P.S-GIDDI,(RAMGARH),</v>
          </cell>
          <cell r="G8668">
            <v>8250717743</v>
          </cell>
          <cell r="K8668" t="str">
            <v>BRAS033261</v>
          </cell>
          <cell r="W8668">
            <v>44057</v>
          </cell>
          <cell r="Z8668">
            <v>7110</v>
          </cell>
        </row>
        <row r="8669">
          <cell r="E8669" t="str">
            <v>AT: SENEGARHA, P.O-RABODH, P.S-GIDDI,(RAMGARH),, DISTT. HAZARIBAGH,JHARKHAND-825330
829108
AT: SENEGARHA, P.O-RABODH, P.S-GIDDI,(RAMGARH),</v>
          </cell>
          <cell r="G8669">
            <v>8250717743</v>
          </cell>
          <cell r="K8669" t="str">
            <v>BSCS037349</v>
          </cell>
          <cell r="W8669">
            <v>44057</v>
          </cell>
          <cell r="Z8669">
            <v>5319</v>
          </cell>
        </row>
        <row r="8670">
          <cell r="E8670" t="str">
            <v>DHANBAD</v>
          </cell>
          <cell r="G8670">
            <v>9441693704</v>
          </cell>
          <cell r="K8670" t="str">
            <v>BTDD162183</v>
          </cell>
          <cell r="W8670">
            <v>44057</v>
          </cell>
          <cell r="Z8670">
            <v>1</v>
          </cell>
        </row>
        <row r="8671">
          <cell r="E8671" t="str">
            <v>NAYA MORE,RAMGARH
ARA SARU BERA ROAD, NAYA, RAMGARH,JHARKHAND
829110
NAYA MORE</v>
          </cell>
          <cell r="G8671">
            <v>8651078549</v>
          </cell>
          <cell r="K8671" t="str">
            <v>BQBS033796</v>
          </cell>
          <cell r="W8671">
            <v>44057</v>
          </cell>
          <cell r="Z8671">
            <v>10218</v>
          </cell>
        </row>
        <row r="8672">
          <cell r="E8672" t="str">
            <v>DHANBAD</v>
          </cell>
          <cell r="G8672">
            <v>9546535031</v>
          </cell>
          <cell r="K8672" t="str">
            <v>BRAD160803</v>
          </cell>
          <cell r="W8672">
            <v>44057</v>
          </cell>
          <cell r="Z8672">
            <v>3516</v>
          </cell>
        </row>
        <row r="8673">
          <cell r="E8673" t="str">
            <v>TIKRATOLI,SAPAROM
NEAR LALGUTWA OVERBRIDGE, TIKRATOLI, SAPAROM,, NAGRI, RANCHI
835303</v>
          </cell>
          <cell r="G8673">
            <v>9608086621</v>
          </cell>
          <cell r="K8673" t="str">
            <v>BQCS040170</v>
          </cell>
          <cell r="W8673">
            <v>44056</v>
          </cell>
          <cell r="Z8673">
            <v>9828</v>
          </cell>
        </row>
        <row r="8674">
          <cell r="E8674" t="str">
            <v>TIKRATOLI,SAPAROM
NEAR LALGUTWA OVERBRIDGE, TIKRATOLI, SAPAROM,, NAGRI, RANCHI
835303</v>
          </cell>
          <cell r="G8674">
            <v>7004423828</v>
          </cell>
          <cell r="K8674" t="str">
            <v>BKJS040077</v>
          </cell>
          <cell r="W8674">
            <v>44056</v>
          </cell>
          <cell r="Z8674">
            <v>19</v>
          </cell>
        </row>
        <row r="8675">
          <cell r="E8675" t="str">
            <v>TIKRATOLI,SAPAROM
NEAR LALGUTWA OVERBRIDGE, TIKRATOLI, SAPAROM,, NAGRI, RANCHI
835303</v>
          </cell>
          <cell r="G8675">
            <v>9608086621</v>
          </cell>
          <cell r="K8675" t="str">
            <v>BRGC373885</v>
          </cell>
          <cell r="W8675">
            <v>44056</v>
          </cell>
          <cell r="Z8675">
            <v>8967</v>
          </cell>
        </row>
        <row r="8676">
          <cell r="E8676" t="str">
            <v>C/O RAJ KUMAR BHALA, DIWAN KUNJLAL LOHIA CHARITABLE TRUST, EAST MARKET ROAD, UPPER BAZAR,, RANCHI
834001</v>
          </cell>
          <cell r="G8676">
            <v>9234613522</v>
          </cell>
          <cell r="K8676" t="str">
            <v>BMDS031033</v>
          </cell>
          <cell r="W8676">
            <v>44056</v>
          </cell>
          <cell r="Z8676">
            <v>11914</v>
          </cell>
        </row>
        <row r="8677">
          <cell r="E8677" t="str">
            <v>PLOT NO 716,VILL-RUKKA,
835219</v>
          </cell>
          <cell r="G8677">
            <v>8759215726</v>
          </cell>
          <cell r="K8677" t="str">
            <v>BSKS036366</v>
          </cell>
          <cell r="W8677">
            <v>44056</v>
          </cell>
          <cell r="Z8677">
            <v>5437</v>
          </cell>
        </row>
        <row r="8678">
          <cell r="E8678" t="str">
            <v>HESLA,RAMGARH
829101</v>
          </cell>
          <cell r="G8678">
            <v>8862948833</v>
          </cell>
          <cell r="K8678" t="str">
            <v>BSJS035917</v>
          </cell>
          <cell r="W8678">
            <v>44056</v>
          </cell>
          <cell r="Z8678">
            <v>9619</v>
          </cell>
        </row>
        <row r="8679">
          <cell r="E8679" t="str">
            <v>FLAT NO. 300, BLOCK - A, MP SRIRAM, CHHOTA GAMHARIA, P.S. - GAMHARIA, DIST.- SARAIKELA KHARSAWAN</v>
          </cell>
          <cell r="G8679">
            <v>8849448211</v>
          </cell>
          <cell r="K8679" t="str">
            <v>BRBL150944</v>
          </cell>
          <cell r="W8679">
            <v>44056</v>
          </cell>
          <cell r="Z8679">
            <v>2731</v>
          </cell>
        </row>
        <row r="8680">
          <cell r="E8680" t="str">
            <v>FLAT NO. 300, BLOCK - A, MP SRIRAM, CHHOTA GAMHARIA, P.S. - GAMHARIA, DIST.- SARAIKELA KHARSAWAN</v>
          </cell>
          <cell r="G8680">
            <v>8849448211</v>
          </cell>
          <cell r="K8680" t="str">
            <v>BRGL151464</v>
          </cell>
          <cell r="W8680">
            <v>44056</v>
          </cell>
          <cell r="Z8680">
            <v>3946</v>
          </cell>
        </row>
        <row r="8681">
          <cell r="E8681" t="str">
            <v>FLAT NO. 300, BLOCK - A, MP SRIRAM, CHHOTA GAMHARIA, P.S. - GAMHARIA, DIST.- SARAIKELA KHARSAWAN</v>
          </cell>
          <cell r="G8681">
            <v>8849448211</v>
          </cell>
          <cell r="K8681" t="str">
            <v>BRGL151468</v>
          </cell>
          <cell r="W8681">
            <v>44056</v>
          </cell>
          <cell r="Z8681">
            <v>4058</v>
          </cell>
        </row>
        <row r="8682">
          <cell r="E8682" t="str">
            <v>ANKIT KUMAR SONTHALIA, R.N. BOSE ROAD, SATSANG GATE, NEAR HANUMAN MANDIR,, PURANDAHA, DEOGHAR, DIST. DUMKA,, JHARKHAND</v>
          </cell>
          <cell r="G8682">
            <v>7542025382</v>
          </cell>
          <cell r="K8682" t="str">
            <v>BTJD162040</v>
          </cell>
          <cell r="W8682">
            <v>44056</v>
          </cell>
          <cell r="Z8682">
            <v>495</v>
          </cell>
        </row>
        <row r="8683">
          <cell r="E8683" t="str">
            <v>ANKIT KUMAR SONTHALIA, R.N. BOSE ROAD, SATSANG GATE, NEAR HANUMAN MANDIR,, PURANDAHA, DEOGHAR, DIST. DUMKA,, JHARKHAND</v>
          </cell>
          <cell r="G8683">
            <v>7542025382</v>
          </cell>
          <cell r="K8683" t="str">
            <v>BSFD161795</v>
          </cell>
          <cell r="W8683">
            <v>44056</v>
          </cell>
          <cell r="Z8683">
            <v>854</v>
          </cell>
        </row>
        <row r="8684">
          <cell r="E8684" t="str">
            <v>KOKAR INDUSTRIAL AREA,,RANCHI
834002
KOKAR INDUSTRIAL AREA RANCHI</v>
          </cell>
          <cell r="G8684">
            <v>9431101890</v>
          </cell>
          <cell r="K8684" t="str">
            <v>BPLF150007</v>
          </cell>
          <cell r="W8684">
            <v>44055</v>
          </cell>
          <cell r="Z8684">
            <v>22801</v>
          </cell>
        </row>
        <row r="8685">
          <cell r="E8685" t="str">
            <v>KOKAR
834001</v>
          </cell>
          <cell r="G8685">
            <v>9771457002</v>
          </cell>
          <cell r="K8685" t="str">
            <v>BSDC375892</v>
          </cell>
          <cell r="W8685">
            <v>44055</v>
          </cell>
          <cell r="Z8685">
            <v>0</v>
          </cell>
        </row>
        <row r="8686">
          <cell r="E8686" t="str">
            <v>CHANDMARI, JORAPHATAK,, DHANBAD</v>
          </cell>
          <cell r="G8686">
            <v>8668122316</v>
          </cell>
          <cell r="K8686" t="str">
            <v>BRGD161212</v>
          </cell>
          <cell r="W8686">
            <v>44055</v>
          </cell>
          <cell r="Z8686">
            <v>2390</v>
          </cell>
        </row>
        <row r="8687">
          <cell r="E8687" t="str">
            <v>TUPUDANA INDUSTRIAL AREA, RANCHI
PLOT NO. - 45 &amp; 46, TUPUDAN AINDUSTRIAL AREA, TUPUDANA, HATIA, RANCHI
834003
TIPUDANA INDUSTRIAL AREA</v>
          </cell>
          <cell r="G8687">
            <v>8092355914</v>
          </cell>
          <cell r="K8687" t="str">
            <v>BQBS033819</v>
          </cell>
          <cell r="W8687">
            <v>44054</v>
          </cell>
          <cell r="Z8687">
            <v>14936</v>
          </cell>
        </row>
        <row r="8688">
          <cell r="E8688" t="str">
            <v>ADITYAPUR</v>
          </cell>
          <cell r="G8688">
            <v>9234771111</v>
          </cell>
          <cell r="K8688" t="str">
            <v>BMEC370372</v>
          </cell>
          <cell r="W8688">
            <v>44054</v>
          </cell>
          <cell r="Z8688">
            <v>12082</v>
          </cell>
        </row>
        <row r="8689">
          <cell r="E8689" t="str">
            <v>KOKAR INDUSTRIAL AREA,RANCHI
834002
KOKAR INDUSTRIAL AREA</v>
          </cell>
          <cell r="G8689">
            <v>7781022555</v>
          </cell>
          <cell r="K8689" t="str">
            <v>BRKC371988</v>
          </cell>
          <cell r="W8689">
            <v>44054</v>
          </cell>
          <cell r="Z8689">
            <v>3832</v>
          </cell>
        </row>
        <row r="8690">
          <cell r="E8690" t="str">
            <v>RAVULA SHYAM SUNDER REDDY, HOUSE NO. 3-5-196/1, ROAD NO. 5M, KRISHNANAGAR COLONY, MOULALI, HYDRABAD</v>
          </cell>
          <cell r="G8690">
            <v>6200658072</v>
          </cell>
          <cell r="K8690" t="str">
            <v>BSCD161691</v>
          </cell>
          <cell r="W8690">
            <v>44054</v>
          </cell>
          <cell r="Z8690">
            <v>3022</v>
          </cell>
        </row>
        <row r="8691">
          <cell r="E8691" t="str">
            <v>SHEETLA PRASAD SINGH,, MISHRA PADA, NEAR DURGA MANDIR,, JHARIA, DHANBAD - 828 111, JHARKHAND.</v>
          </cell>
          <cell r="G8691">
            <v>7644045555</v>
          </cell>
          <cell r="K8691" t="str">
            <v>BTCD162149</v>
          </cell>
          <cell r="W8691">
            <v>44054</v>
          </cell>
          <cell r="Z8691">
            <v>143</v>
          </cell>
        </row>
        <row r="8692">
          <cell r="E8692" t="str">
            <v>RAVULA SHYAM SUNDER REDDY, HOUSE NO. 3-5-196/1, ROAD NO. 5M, KRISHNANAGAR COLONY, MOULALI, HYDRABAD</v>
          </cell>
          <cell r="G8692">
            <v>6200658072</v>
          </cell>
          <cell r="K8692" t="str">
            <v>BSCD161691</v>
          </cell>
          <cell r="W8692">
            <v>44054</v>
          </cell>
          <cell r="Z8692">
            <v>3043</v>
          </cell>
        </row>
        <row r="8693">
          <cell r="E8693" t="str">
            <v>RAMGARH CANTT, RAMGARH
RAMGARH
829122
RAMGARH</v>
          </cell>
          <cell r="G8693">
            <v>9576833882</v>
          </cell>
          <cell r="K8693" t="str">
            <v>BNKS030423</v>
          </cell>
          <cell r="W8693">
            <v>44053</v>
          </cell>
          <cell r="Z8693">
            <v>5802</v>
          </cell>
        </row>
        <row r="8694">
          <cell r="E8694" t="str">
            <v>RAVULA SHYAM SUNDER REDDY, HOUSE NO. 3-5-196/1, ROAD NO. 5M, KRISHNANAGAR COLONY, MOULALI, HYDRABAD</v>
          </cell>
          <cell r="G8694">
            <v>6200658072</v>
          </cell>
          <cell r="K8694" t="str">
            <v>BSCD161691</v>
          </cell>
          <cell r="W8694">
            <v>44053</v>
          </cell>
          <cell r="Z8694">
            <v>3011</v>
          </cell>
        </row>
        <row r="8695">
          <cell r="E8695" t="str">
            <v>ANGAR PATRA,DHANBAD</v>
          </cell>
          <cell r="G8695">
            <v>8210106692</v>
          </cell>
          <cell r="K8695" t="str">
            <v>BSDD161729</v>
          </cell>
          <cell r="W8695">
            <v>44053</v>
          </cell>
          <cell r="Z8695">
            <v>2180</v>
          </cell>
        </row>
        <row r="8696">
          <cell r="E8696" t="str">
            <v>NAGRI,RANCHI
835202
RANCHI</v>
          </cell>
          <cell r="G8696">
            <v>7004122894</v>
          </cell>
          <cell r="K8696" t="str">
            <v>BRIS035698</v>
          </cell>
          <cell r="W8696">
            <v>44051</v>
          </cell>
          <cell r="Z8696">
            <v>9639</v>
          </cell>
        </row>
        <row r="8697">
          <cell r="E8697" t="str">
            <v>REHLA,GARWA,JHARKHAND
822124
RANCHI</v>
          </cell>
          <cell r="G8697">
            <v>7004623399</v>
          </cell>
          <cell r="K8697" t="str">
            <v>GOIS031795</v>
          </cell>
          <cell r="W8697">
            <v>44051</v>
          </cell>
          <cell r="Z8697">
            <v>20172</v>
          </cell>
        </row>
        <row r="8698">
          <cell r="E8698" t="str">
            <v>TOPA MINES, RAMGARH</v>
          </cell>
          <cell r="G8698">
            <v>9471109170</v>
          </cell>
          <cell r="K8698" t="str">
            <v>BSKD161467</v>
          </cell>
          <cell r="W8698">
            <v>44051</v>
          </cell>
          <cell r="Z8698">
            <v>3472</v>
          </cell>
        </row>
        <row r="8699">
          <cell r="E8699" t="str">
            <v>TUPUDANA INDUSTRIAL AREA, RANCHI
PLOT NO. - 45 &amp; 46, TUPUDAN AINDUSTRIAL AREA, TUPUDANA, HATIA, RANCHI
834003
TIPUDANA INDUSTRIAL AREA</v>
          </cell>
          <cell r="G8699">
            <v>8092355914</v>
          </cell>
          <cell r="K8699" t="str">
            <v>BQBS033819</v>
          </cell>
          <cell r="W8699">
            <v>44050</v>
          </cell>
          <cell r="Z8699">
            <v>14923</v>
          </cell>
        </row>
        <row r="8700">
          <cell r="E8700" t="str">
            <v>TUPUDANA INDUSTRIAL AREA</v>
          </cell>
          <cell r="G8700">
            <v>7978649310</v>
          </cell>
          <cell r="K8700" t="str">
            <v>BMBS030816</v>
          </cell>
          <cell r="W8700">
            <v>44050</v>
          </cell>
          <cell r="Z8700">
            <v>28115</v>
          </cell>
        </row>
        <row r="8701">
          <cell r="E8701" t="str">
            <v>TIPUDANA INDUSTRIAL AREA, HATIA,</v>
          </cell>
          <cell r="G8701">
            <v>7978649310</v>
          </cell>
          <cell r="K8701" t="str">
            <v>BJGS031396</v>
          </cell>
          <cell r="W8701">
            <v>44050</v>
          </cell>
          <cell r="Z8701">
            <v>69395</v>
          </cell>
        </row>
        <row r="8702">
          <cell r="E8702" t="str">
            <v>NAGRI, RANCHI
TIKRATOLI, P.O:- NAGRI, RANCHI
834006</v>
          </cell>
          <cell r="G8702">
            <v>9608884161</v>
          </cell>
          <cell r="K8702" t="str">
            <v>BKKS030393</v>
          </cell>
          <cell r="W8702">
            <v>44050</v>
          </cell>
          <cell r="Z8702">
            <v>10531</v>
          </cell>
        </row>
        <row r="8703">
          <cell r="E8703" t="str">
            <v>TUPUDANA INDUSTRIAL AREA, RANCHI
PLOT NO. 114, TUPUDANA INDUSTRIAL AREA, TUPUDANA,HATIA, RANCHI
834002
RANCHI</v>
          </cell>
          <cell r="G8703">
            <v>9939738679</v>
          </cell>
          <cell r="K8703" t="str">
            <v>BNAS040245</v>
          </cell>
          <cell r="W8703">
            <v>44050</v>
          </cell>
          <cell r="Z8703">
            <v>35042</v>
          </cell>
        </row>
        <row r="8704">
          <cell r="E8704" t="str">
            <v>TUPUDANA INDUSTRIAL AREA, RANCHI
PLOT NO. 114, TUPUDANA INDUSTRIAL AREA, TUPUDANA,HATIA, RANCHI
834002
RANCHI</v>
          </cell>
          <cell r="G8704">
            <v>9939738679</v>
          </cell>
          <cell r="K8704">
            <v>123434</v>
          </cell>
          <cell r="W8704">
            <v>44050</v>
          </cell>
          <cell r="Z8704">
            <v>0</v>
          </cell>
        </row>
        <row r="8705">
          <cell r="E8705" t="str">
            <v>TUPUDANA INDUSTRIAL AREA, RANCHI
PLOT NO. 114, TUPUDANA INDUSTRIAL AREA, TUPUDANA,HATIA, RANCHI
834002
RANCHI</v>
          </cell>
          <cell r="G8705">
            <v>9939738679</v>
          </cell>
          <cell r="K8705" t="str">
            <v>GOKS040088</v>
          </cell>
          <cell r="W8705">
            <v>44050</v>
          </cell>
          <cell r="Z8705">
            <v>23377</v>
          </cell>
        </row>
        <row r="8706">
          <cell r="E8706" t="str">
            <v>BANDHIYA RAOD, NAGRI RANCHI, MOB.8709325266
834006
BANDHIYA ROAD, NAGARI RANCHI</v>
          </cell>
          <cell r="G8706">
            <v>9110022503</v>
          </cell>
          <cell r="K8706" t="str">
            <v>BLFS040558</v>
          </cell>
          <cell r="W8706">
            <v>44050</v>
          </cell>
          <cell r="Z8706">
            <v>5429</v>
          </cell>
        </row>
        <row r="8707">
          <cell r="E8707" t="str">
            <v>NAGARI
 835303</v>
          </cell>
          <cell r="G8707">
            <v>9264443243</v>
          </cell>
          <cell r="K8707" t="str">
            <v>BREC373538</v>
          </cell>
          <cell r="W8707">
            <v>44050</v>
          </cell>
          <cell r="Z8707">
            <v>3568</v>
          </cell>
        </row>
        <row r="8708">
          <cell r="E8708" t="str">
            <v>KISHOREGANJ, RANCHI
834001
KAMRE RAVI STEEL,</v>
          </cell>
          <cell r="G8708">
            <v>8709279344</v>
          </cell>
          <cell r="K8708" t="str">
            <v>GPKC370113</v>
          </cell>
          <cell r="W8708">
            <v>44050</v>
          </cell>
          <cell r="Z8708">
            <v>11977</v>
          </cell>
        </row>
        <row r="8709">
          <cell r="E8709" t="str">
            <v>TILAIYA, KODERMA</v>
          </cell>
          <cell r="G8709">
            <v>8670056724</v>
          </cell>
          <cell r="K8709" t="str">
            <v>BTLS039785</v>
          </cell>
          <cell r="W8709">
            <v>44050</v>
          </cell>
          <cell r="Z8709">
            <v>1</v>
          </cell>
        </row>
        <row r="8710">
          <cell r="E8710" t="str">
            <v>DHANBAD</v>
          </cell>
          <cell r="G8710">
            <v>9263634417</v>
          </cell>
          <cell r="K8710" t="str">
            <v>BTCD162159</v>
          </cell>
          <cell r="W8710">
            <v>44050</v>
          </cell>
          <cell r="Z8710">
            <v>1</v>
          </cell>
        </row>
        <row r="8711">
          <cell r="E8711" t="str">
            <v>205, HARE RAM APARTMENT, KANKE ROAD OPP. HOLIDAY HOME, RANCHI</v>
          </cell>
          <cell r="G8711">
            <v>9234951903</v>
          </cell>
          <cell r="K8711" t="str">
            <v>BSID200615</v>
          </cell>
          <cell r="W8711">
            <v>44050</v>
          </cell>
          <cell r="Z8711">
            <v>516</v>
          </cell>
        </row>
        <row r="8712">
          <cell r="E8712" t="str">
            <v>ANGAR PATRA,DHANBAD</v>
          </cell>
          <cell r="G8712">
            <v>8210106692</v>
          </cell>
          <cell r="K8712" t="str">
            <v>BSDD161729</v>
          </cell>
          <cell r="W8712">
            <v>44050</v>
          </cell>
          <cell r="Z8712">
            <v>2166</v>
          </cell>
        </row>
        <row r="8713">
          <cell r="E8713" t="str">
            <v>TATISILWAI, JHARKHAND
835103</v>
          </cell>
          <cell r="G8713">
            <v>6200160428</v>
          </cell>
          <cell r="K8713" t="str">
            <v>BQHS040705</v>
          </cell>
          <cell r="W8713">
            <v>44049</v>
          </cell>
          <cell r="Z8713">
            <v>7130</v>
          </cell>
        </row>
        <row r="8714">
          <cell r="E8714" t="str">
            <v>SARAIKELA</v>
          </cell>
          <cell r="G8714">
            <v>7004039037</v>
          </cell>
          <cell r="K8714" t="str">
            <v>BSID220375</v>
          </cell>
          <cell r="W8714">
            <v>44049</v>
          </cell>
          <cell r="Z8714">
            <v>449</v>
          </cell>
        </row>
        <row r="8715">
          <cell r="E8715" t="str">
            <v>HORHAP ROAD, MAHILONG, RANCHI
835103
MAHILONG, TATISILWAI</v>
          </cell>
          <cell r="G8715">
            <v>7004994230</v>
          </cell>
          <cell r="K8715" t="str">
            <v>GPFC370737</v>
          </cell>
          <cell r="W8715">
            <v>44049</v>
          </cell>
          <cell r="Z8715">
            <v>5787</v>
          </cell>
        </row>
        <row r="8716">
          <cell r="E8716" t="str">
            <v>RAMGARH CANTT, RAMGARH
RAMGARH
829122
RAMGARH</v>
          </cell>
          <cell r="G8716">
            <v>9905511245</v>
          </cell>
          <cell r="K8716" t="str">
            <v>BNKS030423</v>
          </cell>
          <cell r="W8716">
            <v>44048</v>
          </cell>
          <cell r="Z8716">
            <v>5758</v>
          </cell>
        </row>
        <row r="8717">
          <cell r="E8717" t="str">
            <v>SHIVA JEE LANE, HARMU
834002</v>
          </cell>
          <cell r="G8717">
            <v>9431574189</v>
          </cell>
          <cell r="K8717" t="str">
            <v>BRGC374007</v>
          </cell>
          <cell r="W8717">
            <v>44048</v>
          </cell>
          <cell r="Z8717">
            <v>1505</v>
          </cell>
        </row>
        <row r="8718">
          <cell r="E8718" t="str">
            <v>C/O RAJ KUMAR BHALA, DIWAN KUNJLAL LOHIA CHARITABLE TRUST, EAST MARKET ROAD, UPPER BAZAR,, RANCHI
834001</v>
          </cell>
          <cell r="G8718">
            <v>9234613522</v>
          </cell>
          <cell r="K8718" t="str">
            <v>BMDS031033</v>
          </cell>
          <cell r="W8718">
            <v>44048</v>
          </cell>
          <cell r="Z8718">
            <v>11914</v>
          </cell>
        </row>
        <row r="8719">
          <cell r="E8719" t="str">
            <v>TUPUDANA INDUSTRIAL AREA, RANCHI
834003</v>
          </cell>
          <cell r="G8719">
            <v>9471712877</v>
          </cell>
          <cell r="K8719" t="str">
            <v>BQIC371432</v>
          </cell>
          <cell r="W8719">
            <v>44048</v>
          </cell>
          <cell r="Z8719">
            <v>1645</v>
          </cell>
        </row>
        <row r="8720">
          <cell r="E8720" t="str">
            <v>CHANDIL BAZAR</v>
          </cell>
          <cell r="G8720">
            <v>7004590966</v>
          </cell>
          <cell r="K8720" t="str">
            <v>BRKD160684</v>
          </cell>
          <cell r="W8720">
            <v>44048</v>
          </cell>
          <cell r="Z8720">
            <v>491</v>
          </cell>
        </row>
        <row r="8721">
          <cell r="E8721" t="str">
            <v>11 PINJRAPOLE, HARMU ROAD, RANCHI
11 PINJRAPOLE, HARMU ROAD, RANCHI
834001
MAHILONG, TATISILWAY</v>
          </cell>
          <cell r="G8721">
            <v>9709000070</v>
          </cell>
          <cell r="K8721" t="str">
            <v>BNCC370425</v>
          </cell>
          <cell r="W8721">
            <v>44047</v>
          </cell>
          <cell r="Z8721">
            <v>46721</v>
          </cell>
        </row>
        <row r="8722">
          <cell r="E8722" t="str">
            <v>HARMU, RANCHI
834001</v>
          </cell>
          <cell r="G8722">
            <v>9835339783</v>
          </cell>
          <cell r="K8722" t="str">
            <v>BSJC374595</v>
          </cell>
          <cell r="W8722">
            <v>44047</v>
          </cell>
          <cell r="Z8722">
            <v>1274</v>
          </cell>
        </row>
        <row r="8723">
          <cell r="E8723" t="str">
            <v>SHEETLA PRASAD SINGH,, MISHRA PADA, NEAR DURGA MANDIR,, JHARIA, DHANBAD - 828 111, JHARKHAND.</v>
          </cell>
          <cell r="G8723">
            <v>7644045555</v>
          </cell>
          <cell r="K8723" t="str">
            <v>BTDD162169</v>
          </cell>
          <cell r="W8723">
            <v>44046</v>
          </cell>
          <cell r="Z8723">
            <v>0.9</v>
          </cell>
        </row>
        <row r="8724">
          <cell r="E8724" t="str">
            <v>38 MILLS AND GODOWNS AREA BURMAMINES, JAMSHEDPUR - 831007
831012</v>
          </cell>
          <cell r="G8724">
            <v>9204784818</v>
          </cell>
          <cell r="K8724" t="str">
            <v>BREC373493</v>
          </cell>
          <cell r="W8724">
            <v>44045</v>
          </cell>
          <cell r="Z8724">
            <v>2451</v>
          </cell>
        </row>
        <row r="8725">
          <cell r="E8725" t="str">
            <v>JHARKHAND</v>
          </cell>
          <cell r="G8725">
            <v>9441693704</v>
          </cell>
          <cell r="K8725" t="str">
            <v>BQKD160099</v>
          </cell>
          <cell r="W8725">
            <v>44044</v>
          </cell>
          <cell r="Z8725">
            <v>3248</v>
          </cell>
        </row>
        <row r="8726">
          <cell r="E8726" t="str">
            <v>REG. OFFICE: UNIT 106, MAHABIR TOWER, JOKHIRAM LANE, MAIN ROAD, RANCHI - 834 001
REG. OFFICE: UNIT 106, MAHABIR TOWER, JOKHIRAM LANE, MAIN ROAD, RANCHI - 834 001
835214</v>
          </cell>
          <cell r="G8726">
            <v>8340323546</v>
          </cell>
          <cell r="K8726" t="str">
            <v>BSDS043254</v>
          </cell>
          <cell r="W8726">
            <v>44044</v>
          </cell>
          <cell r="Z8726">
            <v>3424</v>
          </cell>
        </row>
        <row r="8727">
          <cell r="E8727" t="str">
            <v>PAWAN KUMAR MISHRA,, KAHALGAON, BHAGALPUR, BIHAR - 813 203</v>
          </cell>
          <cell r="G8727">
            <v>9934225097</v>
          </cell>
          <cell r="K8727" t="str">
            <v>BSCL152143</v>
          </cell>
          <cell r="W8727">
            <v>44044</v>
          </cell>
          <cell r="Z8727">
            <v>528</v>
          </cell>
        </row>
        <row r="8728">
          <cell r="E8728" t="str">
            <v>SHEETLA PRASAD SINGH,, MISHRA PADA, NEAR DURGA MANDIR,, JHARIA, DHANBAD - 828 111, JHARKHAND.</v>
          </cell>
          <cell r="G8728">
            <v>7644045555</v>
          </cell>
          <cell r="K8728" t="str">
            <v>BTCD162149</v>
          </cell>
          <cell r="W8728">
            <v>44043</v>
          </cell>
          <cell r="Z8728">
            <v>35</v>
          </cell>
        </row>
        <row r="8729">
          <cell r="E8729" t="str">
            <v>B7-PHASE-3, BALIDIH INDUSTRIAL AREA BALIDIH, BOKARO STEEL CITY BOKARO, JHARKHAND
SUNDARAM STEELS PVT. LTD, B-7 PHASE-III,BOKARO INDUSTRIAL AREA,BALIDIH, BOKARO
827014</v>
          </cell>
          <cell r="G8729">
            <v>8001371916</v>
          </cell>
          <cell r="K8729" t="str">
            <v>BSFS043411</v>
          </cell>
          <cell r="W8729">
            <v>44042</v>
          </cell>
          <cell r="Z8729">
            <v>2351</v>
          </cell>
        </row>
        <row r="8730">
          <cell r="E8730" t="str">
            <v>MW APJL PROJECT SITE
VILLAGE &amp;P.O. MOTIA, TEHSIL: GODDA DIST. GODDA, JHARKHAND- 874733
874733</v>
          </cell>
          <cell r="G8730">
            <v>9581574996</v>
          </cell>
          <cell r="K8730" t="str">
            <v>BTJS043846</v>
          </cell>
          <cell r="W8730">
            <v>44042</v>
          </cell>
          <cell r="Z8730">
            <v>0</v>
          </cell>
        </row>
        <row r="8731">
          <cell r="E8731" t="str">
            <v>BASTAWLA DHANBAD</v>
          </cell>
          <cell r="G8731">
            <v>9550053031</v>
          </cell>
          <cell r="K8731" t="str">
            <v>BTJD162046</v>
          </cell>
          <cell r="W8731">
            <v>44042</v>
          </cell>
          <cell r="Z8731">
            <v>0.7</v>
          </cell>
        </row>
        <row r="8732">
          <cell r="E8732" t="str">
            <v>PALAMU,GARWA, JHARKHAND
822124
GARHWA ROAD, NEAR BCCL PALAMU,</v>
          </cell>
          <cell r="G8732">
            <v>9973536006</v>
          </cell>
          <cell r="K8732" t="str">
            <v>GOCS030806</v>
          </cell>
          <cell r="W8732">
            <v>44042</v>
          </cell>
          <cell r="Z8732">
            <v>10477</v>
          </cell>
        </row>
        <row r="8733">
          <cell r="E8733" t="str">
            <v>ANKIT KUMAR SONTHALIA, R.N. BOSE ROAD, SATSANG GATE, NEAR HANUMAN MANDIR,, PURANDAHA, DEOGHAR, DIST. DUMKA,, JHARKHAND</v>
          </cell>
          <cell r="G8733">
            <v>7542025382</v>
          </cell>
          <cell r="K8733" t="str">
            <v>BSID161979</v>
          </cell>
          <cell r="W8733">
            <v>44041</v>
          </cell>
          <cell r="Z8733">
            <v>1571</v>
          </cell>
        </row>
        <row r="8734">
          <cell r="E8734" t="str">
            <v>ANKIT KUMAR SONTHALIA, R.N. BOSE ROAD, SATSANG GATE, NEAR HANUMAN MANDIR,, PURANDAHA, DEOGHAR, DIST. DUMKA,, JHARKHAND</v>
          </cell>
          <cell r="G8734">
            <v>7542025382</v>
          </cell>
          <cell r="K8734" t="str">
            <v>BSFD161819</v>
          </cell>
          <cell r="W8734">
            <v>44040</v>
          </cell>
          <cell r="Z8734">
            <v>1776</v>
          </cell>
        </row>
        <row r="8735">
          <cell r="E8735" t="str">
            <v>GARHWA</v>
          </cell>
          <cell r="G8735">
            <v>7037240346</v>
          </cell>
          <cell r="K8735" t="str">
            <v>BQID160527</v>
          </cell>
          <cell r="W8735">
            <v>44040</v>
          </cell>
          <cell r="Z8735">
            <v>1873</v>
          </cell>
        </row>
        <row r="8736">
          <cell r="E8736" t="str">
            <v>ANKIT KUMAR SONTHALIA, R.N. BOSE ROAD, SATSANG GATE, NEAR HANUMAN MANDIR,, PURANDAHA, DEOGHAR, DIST. DUMKA,, JHARKHAND</v>
          </cell>
          <cell r="G8736">
            <v>7542025382</v>
          </cell>
          <cell r="K8736" t="str">
            <v>BSFD161795</v>
          </cell>
          <cell r="W8736">
            <v>44039</v>
          </cell>
          <cell r="Z8736">
            <v>637</v>
          </cell>
        </row>
        <row r="8737">
          <cell r="E8737" t="str">
            <v>KAMRE
835222</v>
          </cell>
          <cell r="G8737">
            <v>7541898135</v>
          </cell>
          <cell r="K8737" t="str">
            <v>BTCC377923</v>
          </cell>
          <cell r="W8737">
            <v>44039</v>
          </cell>
          <cell r="Z8737">
            <v>0</v>
          </cell>
        </row>
        <row r="8738">
          <cell r="E8738" t="str">
            <v>ANKIT KUMAR SONTHALIA, R.N. BOSE ROAD, SATSANG GATE, NEAR HANUMAN MANDIR,, PURANDAHA, DEOGHAR, DIST. DUMKA,, JHARKHAND</v>
          </cell>
          <cell r="G8738">
            <v>7542025382</v>
          </cell>
          <cell r="K8738" t="str">
            <v>BSFD161795</v>
          </cell>
          <cell r="W8738">
            <v>44039</v>
          </cell>
          <cell r="Z8738">
            <v>638</v>
          </cell>
        </row>
        <row r="8739">
          <cell r="E8739" t="str">
            <v>SAHEBGANJ, JHARKHAND</v>
          </cell>
          <cell r="G8739">
            <v>7766904785</v>
          </cell>
          <cell r="K8739" t="str">
            <v>BTJD162047</v>
          </cell>
          <cell r="W8739">
            <v>44037</v>
          </cell>
          <cell r="Z8739">
            <v>0.4</v>
          </cell>
        </row>
        <row r="8740">
          <cell r="E8740" t="str">
            <v>RANCHI PATNA ROAD
DEMOTAND
825301
HAZARIBAGH</v>
          </cell>
          <cell r="G8740">
            <v>7209274781</v>
          </cell>
          <cell r="K8740" t="str">
            <v>BMBL160078</v>
          </cell>
          <cell r="W8740">
            <v>44036</v>
          </cell>
          <cell r="Z8740">
            <v>40751</v>
          </cell>
        </row>
        <row r="8741">
          <cell r="E8741" t="str">
            <v>HESLA,RAMGARH
829101</v>
          </cell>
          <cell r="G8741">
            <v>8789350097</v>
          </cell>
          <cell r="K8741" t="str">
            <v>BSJS035917</v>
          </cell>
          <cell r="W8741">
            <v>44035</v>
          </cell>
          <cell r="Z8741">
            <v>9124</v>
          </cell>
        </row>
        <row r="8742">
          <cell r="E8742" t="str">
            <v>REHLA, GARHWA ROAD, PALAMU D.T, JHARKHAND
PALAMU JHARKHAND 822124
INDIA</v>
          </cell>
          <cell r="G8742">
            <v>7004971081</v>
          </cell>
          <cell r="K8742" t="str">
            <v>BLFS031469</v>
          </cell>
          <cell r="W8742">
            <v>44033</v>
          </cell>
          <cell r="Z8742">
            <v>26994</v>
          </cell>
        </row>
        <row r="8743">
          <cell r="E8743" t="str">
            <v>PATRATU RANCHI</v>
          </cell>
          <cell r="G8743">
            <v>9771426650</v>
          </cell>
          <cell r="K8743" t="str">
            <v>BSJL100041</v>
          </cell>
          <cell r="W8743">
            <v>44033</v>
          </cell>
          <cell r="Z8743">
            <v>0</v>
          </cell>
        </row>
        <row r="8744">
          <cell r="E8744" t="str">
            <v>HORHAP ROAD, MAHILONG, RANCHI
835103
MAHILONG, TATISILWAI</v>
          </cell>
          <cell r="G8744">
            <v>7004994230</v>
          </cell>
          <cell r="K8744" t="str">
            <v>GPFC370737</v>
          </cell>
          <cell r="W8744">
            <v>44033</v>
          </cell>
          <cell r="Z8744">
            <v>5716</v>
          </cell>
        </row>
        <row r="8745">
          <cell r="E8745" t="str">
            <v>REHLA,GARWA,JHARKHAND
822124
RANCHI</v>
          </cell>
          <cell r="G8745">
            <v>9304009671</v>
          </cell>
          <cell r="K8745" t="str">
            <v>BMFS031346</v>
          </cell>
          <cell r="W8745">
            <v>44033</v>
          </cell>
          <cell r="Z8745">
            <v>15262</v>
          </cell>
        </row>
        <row r="8746">
          <cell r="E8746" t="str">
            <v>NAMKUM INDUSTRIAL AREA,RANCHI
834010</v>
          </cell>
          <cell r="G8746">
            <v>9386408111</v>
          </cell>
          <cell r="K8746" t="str">
            <v>BRHS035337</v>
          </cell>
          <cell r="W8746">
            <v>44033</v>
          </cell>
          <cell r="Z8746">
            <v>2454</v>
          </cell>
        </row>
        <row r="8747">
          <cell r="E8747" t="str">
            <v>NAMKUM INDUSTRIAL AREA,RANCHI
834010</v>
          </cell>
          <cell r="G8747">
            <v>9386408111</v>
          </cell>
          <cell r="K8747" t="str">
            <v>BRHS035337</v>
          </cell>
          <cell r="W8747">
            <v>44033</v>
          </cell>
          <cell r="Z8747">
            <v>2454</v>
          </cell>
        </row>
        <row r="8748">
          <cell r="E8748" t="str">
            <v>MANDU, RAMGARH
JAISWAL COLONY, THANA CHOW,, RAMGARH CANTT. DIST. RAMGARH, JHARKHAND
825316
MANDU</v>
          </cell>
          <cell r="G8748">
            <v>6205951815</v>
          </cell>
          <cell r="K8748" t="str">
            <v>BSGS043527</v>
          </cell>
          <cell r="W8748">
            <v>44032</v>
          </cell>
          <cell r="Z8748">
            <v>3209</v>
          </cell>
        </row>
        <row r="8749">
          <cell r="E8749" t="str">
            <v>MANDU, RAMGARH
JAISWAL COLONY, THANA CHOW,, RAMGARH CANTT. DIST. RAMGARH, JHARKHAND
825316
MANDU</v>
          </cell>
          <cell r="G8749">
            <v>6205951815</v>
          </cell>
          <cell r="K8749" t="str">
            <v>BSGS043528</v>
          </cell>
          <cell r="W8749">
            <v>44032</v>
          </cell>
          <cell r="Z8749">
            <v>3756</v>
          </cell>
        </row>
        <row r="8750">
          <cell r="E8750" t="str">
            <v>TRIDENT PNEUMATICS PVT LTD   5/232,KNG PUDUR ROADSOMAYAMPALAYAM POSTCOIMBATORE IND</v>
          </cell>
          <cell r="G8750">
            <v>6204342637</v>
          </cell>
          <cell r="K8750" t="str">
            <v>BRCC373040</v>
          </cell>
          <cell r="W8750">
            <v>44032</v>
          </cell>
          <cell r="Z8750">
            <v>1266</v>
          </cell>
        </row>
        <row r="8751">
          <cell r="E8751" t="str">
            <v>HAZARIBAGH
RANCHI JHARKHAND 834002
INDIA</v>
          </cell>
          <cell r="G8751" t="str">
            <v>7309672604 / 7361044447/9835535277</v>
          </cell>
          <cell r="K8751" t="str">
            <v>BKAS030685</v>
          </cell>
          <cell r="W8751">
            <v>44032</v>
          </cell>
          <cell r="Z8751">
            <v>28149</v>
          </cell>
        </row>
        <row r="8752">
          <cell r="E8752" t="str">
            <v>NAMKUM INDUSTRIAL AREA,RANCHI
834010</v>
          </cell>
          <cell r="G8752">
            <v>9386408111</v>
          </cell>
          <cell r="K8752" t="str">
            <v>BRHS035337</v>
          </cell>
          <cell r="W8752">
            <v>44032</v>
          </cell>
          <cell r="Z8752">
            <v>2454</v>
          </cell>
        </row>
        <row r="8753">
          <cell r="E8753" t="str">
            <v>KATRAS, DHANBAD</v>
          </cell>
          <cell r="G8753">
            <v>9798360305</v>
          </cell>
          <cell r="K8753" t="str">
            <v>BSKD161477</v>
          </cell>
          <cell r="W8753">
            <v>44032</v>
          </cell>
          <cell r="Z8753">
            <v>2306</v>
          </cell>
        </row>
        <row r="8754">
          <cell r="E8754" t="str">
            <v>RAMGARH</v>
          </cell>
          <cell r="G8754">
            <v>7004377365</v>
          </cell>
          <cell r="K8754" t="str">
            <v>BLES031356</v>
          </cell>
          <cell r="W8754">
            <v>44032</v>
          </cell>
          <cell r="Z8754">
            <v>35420</v>
          </cell>
        </row>
        <row r="8755">
          <cell r="E8755" t="str">
            <v>SHEETLA PRASAD SINGH,, MISHRA PADA, NEAR DURGA MANDIR,, JHARIA, DHANBAD - 828 111, JHARKHAND.</v>
          </cell>
          <cell r="G8755">
            <v>7644045555</v>
          </cell>
          <cell r="K8755" t="str">
            <v>BTKD162112</v>
          </cell>
          <cell r="W8755">
            <v>44032</v>
          </cell>
          <cell r="Z8755">
            <v>599</v>
          </cell>
        </row>
        <row r="8756">
          <cell r="E8756" t="str">
            <v>RAMGARH</v>
          </cell>
          <cell r="G8756">
            <v>9973223350</v>
          </cell>
          <cell r="K8756" t="str">
            <v>BKAS030601</v>
          </cell>
          <cell r="W8756">
            <v>44032</v>
          </cell>
          <cell r="Z8756">
            <v>48937</v>
          </cell>
        </row>
        <row r="8757">
          <cell r="E8757" t="str">
            <v>SHEETLA PRASAD SINGH,, MISHRA PADA, NEAR DURGA MANDIR,, JHARIA, DHANBAD - 828 111, JHARKHAND.</v>
          </cell>
          <cell r="G8757">
            <v>7644045555</v>
          </cell>
          <cell r="K8757" t="str">
            <v>BTKD162112</v>
          </cell>
          <cell r="W8757">
            <v>44032</v>
          </cell>
          <cell r="Z8757">
            <v>599</v>
          </cell>
        </row>
        <row r="8758">
          <cell r="E8758" t="str">
            <v>TATISIWAI INDUSTRIAL AREA, RANCHI
835103
TATISILWAY RANCHI</v>
          </cell>
          <cell r="G8758">
            <v>7488690694</v>
          </cell>
          <cell r="K8758" t="str">
            <v>BSAS036958</v>
          </cell>
          <cell r="W8758">
            <v>44032</v>
          </cell>
          <cell r="Z8758">
            <v>3655</v>
          </cell>
        </row>
        <row r="8759">
          <cell r="E8759" t="str">
            <v>SIMARIYA ROAD, CHATRA
825401</v>
          </cell>
          <cell r="G8759">
            <v>7779922031</v>
          </cell>
          <cell r="K8759" t="str">
            <v>BSFC376341</v>
          </cell>
          <cell r="W8759">
            <v>44031</v>
          </cell>
          <cell r="Z8759">
            <v>262</v>
          </cell>
        </row>
        <row r="8760">
          <cell r="E8760" t="str">
            <v>KIRIGARA, JHARKHAND</v>
          </cell>
          <cell r="G8760">
            <v>9304197720</v>
          </cell>
          <cell r="K8760" t="str">
            <v>BRGD161229</v>
          </cell>
          <cell r="W8760">
            <v>44030</v>
          </cell>
          <cell r="Z8760">
            <v>1314</v>
          </cell>
        </row>
        <row r="8761">
          <cell r="E8761" t="str">
            <v>KOKAR INDUSTRIAL AREA,RANCHI
834001</v>
          </cell>
          <cell r="G8761">
            <v>8709740232</v>
          </cell>
          <cell r="K8761" t="str">
            <v>BPIC370386</v>
          </cell>
          <cell r="W8761">
            <v>44030</v>
          </cell>
          <cell r="Z8761">
            <v>6129</v>
          </cell>
        </row>
        <row r="8762">
          <cell r="E8762" t="str">
            <v>KUSUNDA DHABAD</v>
          </cell>
          <cell r="G8762">
            <v>8210106692</v>
          </cell>
          <cell r="K8762" t="str">
            <v>BRCD160939</v>
          </cell>
          <cell r="W8762">
            <v>44030</v>
          </cell>
          <cell r="Z8762">
            <v>4286</v>
          </cell>
        </row>
        <row r="8763">
          <cell r="E8763" t="str">
            <v>PLOT NO 716,VILL-RUKKA,
835219</v>
          </cell>
          <cell r="G8763">
            <v>8759215726</v>
          </cell>
          <cell r="K8763" t="str">
            <v>BSKS036366</v>
          </cell>
          <cell r="W8763">
            <v>44030</v>
          </cell>
          <cell r="Z8763">
            <v>5153</v>
          </cell>
        </row>
        <row r="8764">
          <cell r="E8764" t="str">
            <v>DHANBAD</v>
          </cell>
          <cell r="G8764">
            <v>9585918025</v>
          </cell>
          <cell r="K8764" t="str">
            <v>BRCD160968</v>
          </cell>
          <cell r="W8764">
            <v>44029</v>
          </cell>
          <cell r="Z8764">
            <v>4220</v>
          </cell>
        </row>
        <row r="8765">
          <cell r="E8765" t="str">
            <v>KODERMA
825410</v>
          </cell>
          <cell r="G8765">
            <v>7070098712</v>
          </cell>
          <cell r="K8765" t="str">
            <v>BLIS040713</v>
          </cell>
          <cell r="W8765">
            <v>44029</v>
          </cell>
          <cell r="Z8765">
            <v>530421</v>
          </cell>
        </row>
        <row r="8766">
          <cell r="E8766" t="str">
            <v>NAGARI, RANCHI
834006</v>
          </cell>
          <cell r="G8766">
            <v>7255848442</v>
          </cell>
          <cell r="K8766" t="str">
            <v>BRAC372524</v>
          </cell>
          <cell r="W8766">
            <v>44029</v>
          </cell>
          <cell r="Z8766">
            <v>1481</v>
          </cell>
        </row>
        <row r="8767">
          <cell r="E8767" t="str">
            <v>KODERMA
825410</v>
          </cell>
          <cell r="G8767">
            <v>7070098712</v>
          </cell>
          <cell r="K8767" t="str">
            <v>BLIS040713</v>
          </cell>
          <cell r="W8767">
            <v>44029</v>
          </cell>
          <cell r="Z8767">
            <v>530421</v>
          </cell>
        </row>
        <row r="8768">
          <cell r="E8768" t="str">
            <v>RAMGARH</v>
          </cell>
          <cell r="G8768">
            <v>7004377365</v>
          </cell>
          <cell r="K8768" t="str">
            <v>BLES031356</v>
          </cell>
          <cell r="W8768">
            <v>44028</v>
          </cell>
          <cell r="Z8768">
            <v>35325</v>
          </cell>
        </row>
        <row r="8769">
          <cell r="E8769" t="str">
            <v>BIT MESRA, RANCHI
835215
BIT MISRA, RANCHI</v>
          </cell>
          <cell r="G8769" t="str">
            <v>`</v>
          </cell>
          <cell r="K8769" t="str">
            <v>BPHS030467</v>
          </cell>
          <cell r="W8769">
            <v>44028</v>
          </cell>
          <cell r="Z8769">
            <v>4994</v>
          </cell>
        </row>
        <row r="8770">
          <cell r="E8770" t="str">
            <v>RANCHI PATNA ROAD
DEMOTAND
825301
HAZARIBAGH</v>
          </cell>
          <cell r="G8770">
            <v>6203465926</v>
          </cell>
          <cell r="K8770" t="str">
            <v>BIFS040367</v>
          </cell>
          <cell r="W8770">
            <v>44028</v>
          </cell>
          <cell r="Z8770">
            <v>12090</v>
          </cell>
        </row>
        <row r="8771">
          <cell r="E8771" t="str">
            <v>MARAR, RAMGARH, JHARKHAND
MARRAR RAMGARH, 9155729786
829117
MARAR</v>
          </cell>
          <cell r="G8771">
            <v>9155729786</v>
          </cell>
          <cell r="K8771" t="str">
            <v>BMIS031759</v>
          </cell>
          <cell r="W8771">
            <v>44028</v>
          </cell>
          <cell r="Z8771">
            <v>27589</v>
          </cell>
        </row>
        <row r="8772">
          <cell r="E8772" t="str">
            <v>REG. OFFICE: UNIT 106, MAHABIR TOWER, JOKHIRAM LANE, MAIN ROAD, RANCHI - 834 001
REG. OFFICE: UNIT 106, MAHABIR TOWER, JOKHIRAM LANE, MAIN ROAD, RANCHI - 834 001
835214</v>
          </cell>
          <cell r="G8772">
            <v>8340323546</v>
          </cell>
          <cell r="K8772" t="str">
            <v>BSDS043254</v>
          </cell>
          <cell r="W8772">
            <v>44027</v>
          </cell>
          <cell r="Z8772">
            <v>3068</v>
          </cell>
        </row>
        <row r="8773">
          <cell r="E8773" t="str">
            <v>TRIDENT PNEUMATICS PVT LTD   5/232,KNG PUDUR ROADSOMAYAMPALAYAM POSTCOIMBATORE IND</v>
          </cell>
          <cell r="G8773">
            <v>6204342637</v>
          </cell>
          <cell r="K8773" t="str">
            <v>BRCC373040</v>
          </cell>
          <cell r="W8773">
            <v>44027</v>
          </cell>
          <cell r="Z8773">
            <v>1172</v>
          </cell>
        </row>
        <row r="8774">
          <cell r="E8774" t="str">
            <v>B7-PHASE-3, BALIDIH INDUSTRIAL AREA BALIDIH, BOKARO STEEL CITY BOKARO, JHARKHAND
SUNDARAM STEELS PVT. LTD, B-7 PHASE-III,BOKARO INDUSTRIAL AREA,BALIDIH, BOKARO
827014</v>
          </cell>
          <cell r="G8774">
            <v>8001371916</v>
          </cell>
          <cell r="K8774" t="str">
            <v>BSFS043411</v>
          </cell>
          <cell r="W8774">
            <v>44027</v>
          </cell>
          <cell r="Z8774">
            <v>2002</v>
          </cell>
        </row>
        <row r="8775">
          <cell r="E8775" t="str">
            <v>KOKAR INDUSTRIAL AREA,RANCHI
834002
KOKAR INDUSTRIAL AREA</v>
          </cell>
          <cell r="G8775">
            <v>7781022555</v>
          </cell>
          <cell r="K8775" t="str">
            <v>BRKC371988</v>
          </cell>
          <cell r="W8775">
            <v>44027</v>
          </cell>
          <cell r="Z8775">
            <v>3723</v>
          </cell>
        </row>
        <row r="8776">
          <cell r="E8776" t="str">
            <v>KAMRE
835222</v>
          </cell>
          <cell r="G8776">
            <v>7541898135</v>
          </cell>
          <cell r="K8776" t="str">
            <v>BTCC377923</v>
          </cell>
          <cell r="W8776">
            <v>44027</v>
          </cell>
          <cell r="Z8776">
            <v>0</v>
          </cell>
        </row>
        <row r="8777">
          <cell r="E8777" t="str">
            <v>NAGARI,</v>
          </cell>
          <cell r="G8777">
            <v>9297706123</v>
          </cell>
          <cell r="K8777" t="str">
            <v>BLGS040582</v>
          </cell>
          <cell r="W8777">
            <v>44027</v>
          </cell>
          <cell r="Z8777">
            <v>22351</v>
          </cell>
        </row>
        <row r="8778">
          <cell r="E8778" t="str">
            <v>NAGARI,</v>
          </cell>
          <cell r="G8778">
            <v>9297706123</v>
          </cell>
          <cell r="K8778" t="str">
            <v>BILS030211</v>
          </cell>
          <cell r="W8778">
            <v>44027</v>
          </cell>
          <cell r="Z8778">
            <v>34741</v>
          </cell>
        </row>
        <row r="8779">
          <cell r="E8779" t="str">
            <v>501, H.NO.3-4-136/B., ROYAL ASHOK, RESIDENCY , BARKATPURA, HYDERABAD, TELANGANA - 500027</v>
          </cell>
          <cell r="G8779">
            <v>8210106692</v>
          </cell>
          <cell r="K8779" t="str">
            <v>BTJD162045</v>
          </cell>
          <cell r="W8779">
            <v>44026</v>
          </cell>
          <cell r="Z8779">
            <v>602</v>
          </cell>
        </row>
        <row r="8780">
          <cell r="E8780" t="str">
            <v>SHEETLA PRASAD SINGH,, MISHRA PADA, NEAR DURGA MANDIR,, JHARIA, DHANBAD - 828 111, JHARKHAND.</v>
          </cell>
          <cell r="G8780">
            <v>7644045555</v>
          </cell>
          <cell r="K8780" t="str">
            <v>BTCD162149</v>
          </cell>
          <cell r="W8780">
            <v>44026</v>
          </cell>
          <cell r="Z8780">
            <v>17</v>
          </cell>
        </row>
        <row r="8781">
          <cell r="E8781" t="str">
            <v>SHEETLA PRASAD SINGH,, MISHRA PADA, NEAR DURGA MANDIR,, JHARIA, DHANBAD - 828 111, JHARKHAND.</v>
          </cell>
          <cell r="G8781">
            <v>7644045555</v>
          </cell>
          <cell r="K8781" t="str">
            <v>BTCD162149</v>
          </cell>
          <cell r="W8781">
            <v>44026</v>
          </cell>
          <cell r="Z8781">
            <v>17</v>
          </cell>
        </row>
        <row r="8782">
          <cell r="E8782" t="str">
            <v>TUPUDANA INDUSTRIAL AREA,RANCHI
834001
TUPUDANA RANCHI</v>
          </cell>
          <cell r="G8782">
            <v>7672855821</v>
          </cell>
          <cell r="K8782" t="str">
            <v>GPGS031328</v>
          </cell>
          <cell r="W8782">
            <v>44025</v>
          </cell>
          <cell r="Z8782">
            <v>8162</v>
          </cell>
        </row>
        <row r="8783">
          <cell r="E8783" t="str">
            <v>KOKAR INDUSTRIAL AREA,RANCHI
834001</v>
          </cell>
          <cell r="G8783">
            <v>8404822862</v>
          </cell>
          <cell r="K8783" t="str">
            <v>BSBC375535</v>
          </cell>
          <cell r="W8783">
            <v>44025</v>
          </cell>
          <cell r="Z8783">
            <v>1</v>
          </cell>
        </row>
        <row r="8784">
          <cell r="E8784" t="str">
            <v>HORHAP ROAD, MAHILONG, RANCHI
835103</v>
          </cell>
          <cell r="G8784">
            <v>9708039203</v>
          </cell>
          <cell r="K8784" t="str">
            <v>BRIC374329</v>
          </cell>
          <cell r="W8784">
            <v>44025</v>
          </cell>
          <cell r="Z8784">
            <v>7903</v>
          </cell>
        </row>
        <row r="8785">
          <cell r="E8785" t="str">
            <v>SHEETLA PRASAD SINGH,, MISHRA PADA, NEAR DURGA MANDIR,, JHARIA, DHANBAD - 828 111, JHARKHAND.</v>
          </cell>
          <cell r="G8785">
            <v>7644045555</v>
          </cell>
          <cell r="K8785" t="str">
            <v>BTKD162112</v>
          </cell>
          <cell r="W8785">
            <v>44025</v>
          </cell>
          <cell r="Z8785">
            <v>509</v>
          </cell>
        </row>
        <row r="8786">
          <cell r="E8786" t="str">
            <v>RAMGARH</v>
          </cell>
          <cell r="G8786">
            <v>7004377365</v>
          </cell>
          <cell r="K8786" t="str">
            <v>BLES031356</v>
          </cell>
          <cell r="W8786">
            <v>44023</v>
          </cell>
          <cell r="Z8786">
            <v>352433</v>
          </cell>
        </row>
        <row r="8787">
          <cell r="E8787" t="str">
            <v>SUNRISE COMPLEX, KATRAS ROAD,, MATKURIA, DHANBAD, JHARKHAND-826001, WORKS: BHELATAND, GOVINDPUR,, DHANBAD, JHARKHAND - 828109.
828109</v>
          </cell>
          <cell r="G8787">
            <v>7280055806</v>
          </cell>
          <cell r="K8787" t="str">
            <v>BTLS044130</v>
          </cell>
          <cell r="W8787">
            <v>44023</v>
          </cell>
          <cell r="Z8787">
            <v>1</v>
          </cell>
        </row>
        <row r="8788">
          <cell r="E8788" t="str">
            <v>TIRUDIH , POST GHATDULMI, KANDRA ROAD, CHOWKA
832401
TIRUDIH , POST GHATDULMI, CHOWKA, KANDRA ROAD, SAR</v>
          </cell>
          <cell r="G8788">
            <v>8918324986</v>
          </cell>
          <cell r="K8788" t="str">
            <v>BMFS040502</v>
          </cell>
          <cell r="W8788">
            <v>44023</v>
          </cell>
          <cell r="Z8788">
            <v>6500</v>
          </cell>
        </row>
        <row r="8789">
          <cell r="E8789" t="str">
            <v>TILAIYA, KODERMA</v>
          </cell>
          <cell r="G8789">
            <v>8670056724</v>
          </cell>
          <cell r="K8789" t="str">
            <v>BTLS039785</v>
          </cell>
          <cell r="W8789">
            <v>44023</v>
          </cell>
          <cell r="Z8789">
            <v>0</v>
          </cell>
        </row>
        <row r="8790">
          <cell r="E8790" t="str">
            <v>MORANGI HAZARIBAGH</v>
          </cell>
          <cell r="G8790">
            <v>6203465926</v>
          </cell>
          <cell r="K8790" t="str">
            <v>BKCS040931</v>
          </cell>
          <cell r="W8790">
            <v>44023</v>
          </cell>
          <cell r="Z8790">
            <v>34204</v>
          </cell>
        </row>
        <row r="8791">
          <cell r="E8791" t="str">
            <v>1ST FLOOR, RAJ GLASS AND HARDWARE, PISKA MORE, PO - HEHEL, RATU ROAD, RANCHI
1ST FLOOR, RAJ GLASS AND HARDWARE, PISKA MORE, PO - HEHEL, RATU ROAD, RANCHI
835214</v>
          </cell>
          <cell r="G8791">
            <v>6203876287</v>
          </cell>
          <cell r="K8791" t="str">
            <v>BTJS039199</v>
          </cell>
          <cell r="W8791">
            <v>44022</v>
          </cell>
          <cell r="Z8791">
            <v>1</v>
          </cell>
        </row>
        <row r="8792">
          <cell r="E8792" t="str">
            <v>ANKIT KUMAR SONTHALIA, R.N. BOSE ROAD, SATSANG GATE, NEAR HANUMAN MANDIR,, PURANDAHA, DEOGHAR, DIST. DUMKA,, JHARKHAND</v>
          </cell>
          <cell r="G8792">
            <v>7542025382</v>
          </cell>
          <cell r="K8792" t="str">
            <v>BSFD161795</v>
          </cell>
          <cell r="W8792">
            <v>44022</v>
          </cell>
          <cell r="Z8792">
            <v>439</v>
          </cell>
        </row>
        <row r="8793">
          <cell r="E8793" t="str">
            <v>JHAJHA BIHAR</v>
          </cell>
          <cell r="G8793">
            <v>9430312599</v>
          </cell>
          <cell r="K8793" t="str">
            <v>RJD230103</v>
          </cell>
          <cell r="W8793">
            <v>44022</v>
          </cell>
          <cell r="Z8793">
            <v>2814</v>
          </cell>
        </row>
        <row r="8794">
          <cell r="E8794" t="str">
            <v>MORANGI HAZARIBAGH</v>
          </cell>
          <cell r="G8794">
            <v>6203465926</v>
          </cell>
          <cell r="K8794" t="str">
            <v>BKCS040931</v>
          </cell>
          <cell r="W8794">
            <v>44022</v>
          </cell>
          <cell r="Z8794">
            <v>34204</v>
          </cell>
        </row>
        <row r="8795">
          <cell r="E8795" t="str">
            <v>REG. OFFICE: UNIT 106, MAHABIR TOWER, JOKHIRAM LANE, MAIN ROAD, RANCHI - 834 001
REG. OFFICE: UNIT 106, MAHABIR TOWER, JOKHIRAM LANE, MAIN ROAD, RANCHI - 834 001
835214</v>
          </cell>
          <cell r="G8795">
            <v>8340323546</v>
          </cell>
          <cell r="K8795" t="str">
            <v>BSDS043254</v>
          </cell>
          <cell r="W8795">
            <v>44021</v>
          </cell>
          <cell r="Z8795">
            <v>3068</v>
          </cell>
        </row>
        <row r="8796">
          <cell r="E8796" t="str">
            <v>PLOT NO 716,VILL-RUKKA,
835219</v>
          </cell>
          <cell r="G8796">
            <v>8759215726</v>
          </cell>
          <cell r="K8796" t="str">
            <v>BSKS036365</v>
          </cell>
          <cell r="W8796">
            <v>44021</v>
          </cell>
          <cell r="Z8796">
            <v>3969</v>
          </cell>
        </row>
        <row r="8797">
          <cell r="E8797" t="str">
            <v>PLOT NO 716,VILL-RUKKA,
835219</v>
          </cell>
          <cell r="G8797">
            <v>8759215726</v>
          </cell>
          <cell r="K8797" t="str">
            <v>BSKS036366</v>
          </cell>
          <cell r="W8797">
            <v>44021</v>
          </cell>
          <cell r="Z8797">
            <v>5053</v>
          </cell>
        </row>
        <row r="8798">
          <cell r="E8798" t="str">
            <v>ANKIT KUMAR SONTHALIA, R.N. BOSE ROAD, SATSANG GATE, NEAR HANUMAN MANDIR,, PURANDAHA, DEOGHAR, DIST. DUMKA,, JHARKHAND</v>
          </cell>
          <cell r="G8798">
            <v>7542025382</v>
          </cell>
          <cell r="K8798" t="str">
            <v>BSFD161795</v>
          </cell>
          <cell r="W8798">
            <v>44021</v>
          </cell>
          <cell r="Z8798">
            <v>439</v>
          </cell>
        </row>
        <row r="8799">
          <cell r="E8799" t="str">
            <v>ANKIT KUMAR SONTHALIA, R.N. BOSE ROAD, SATSANG GATE, NEAR HANUMAN MANDIR,, PURANDAHA, DEOGHAR, DIST. DUMKA,, JHARKHAND</v>
          </cell>
          <cell r="G8799">
            <v>7542025382</v>
          </cell>
          <cell r="K8799" t="str">
            <v>BSID161979</v>
          </cell>
          <cell r="W8799">
            <v>44021</v>
          </cell>
          <cell r="Z8799">
            <v>1378</v>
          </cell>
        </row>
        <row r="8800">
          <cell r="E8800" t="str">
            <v>KATHAL MORE, RANCHI</v>
          </cell>
          <cell r="G8800">
            <v>9304729097</v>
          </cell>
          <cell r="K8800" t="str">
            <v>BRED161081</v>
          </cell>
          <cell r="W8800">
            <v>44021</v>
          </cell>
          <cell r="Z8800">
            <v>2424</v>
          </cell>
        </row>
        <row r="8801">
          <cell r="E8801" t="str">
            <v>RAMGARH</v>
          </cell>
          <cell r="G8801">
            <v>7004377365</v>
          </cell>
          <cell r="K8801" t="str">
            <v>BLES031356</v>
          </cell>
          <cell r="W8801">
            <v>44020</v>
          </cell>
          <cell r="Z8801">
            <v>35171</v>
          </cell>
        </row>
        <row r="8802">
          <cell r="E8802" t="str">
            <v>ANKIT KUMAR SONTHALIA, R.N. BOSE ROAD, SATSANG GATE, NEAR HANUMAN MANDIR,, PURANDAHA, DEOGHAR, DIST. DUMKA,, JHARKHAND</v>
          </cell>
          <cell r="G8802">
            <v>7542025382</v>
          </cell>
          <cell r="K8802" t="str">
            <v>BTJD162040</v>
          </cell>
          <cell r="W8802">
            <v>44020</v>
          </cell>
          <cell r="Z8802">
            <v>1</v>
          </cell>
        </row>
        <row r="8803">
          <cell r="E8803" t="str">
            <v>SHEETLA PRASAD SINGH,, MISHRA PADA, NEAR DURGA MANDIR,, JHARIA, DHANBAD - 828 111, JHARKHAND.</v>
          </cell>
          <cell r="G8803">
            <v>7644045555</v>
          </cell>
          <cell r="K8803" t="str">
            <v>BTCD162149</v>
          </cell>
          <cell r="W8803">
            <v>44020</v>
          </cell>
          <cell r="Z8803">
            <v>1</v>
          </cell>
        </row>
        <row r="8804">
          <cell r="E8804" t="str">
            <v>SHEETLA PRASAD SINGH,, MISHRA PADA, NEAR DURGA MANDIR,, JHARIA, DHANBAD - 828 111, JHARKHAND.</v>
          </cell>
          <cell r="G8804">
            <v>7644045555</v>
          </cell>
          <cell r="K8804" t="str">
            <v>BTCD162149</v>
          </cell>
          <cell r="W8804">
            <v>44020</v>
          </cell>
          <cell r="Z8804">
            <v>104</v>
          </cell>
        </row>
        <row r="8805">
          <cell r="E8805" t="str">
            <v>ANKIT KUMAR SONTHALIA, R.N. BOSE ROAD, SATSANG GATE, NEAR HANUMAN MANDIR,, PURANDAHA, DEOGHAR, DIST. DUMKA,, JHARKHAND</v>
          </cell>
          <cell r="G8805">
            <v>7542025382</v>
          </cell>
          <cell r="K8805" t="str">
            <v>BSFD161819</v>
          </cell>
          <cell r="W8805">
            <v>44020</v>
          </cell>
          <cell r="Z8805">
            <v>1551</v>
          </cell>
        </row>
        <row r="8806">
          <cell r="E8806" t="str">
            <v>SHEETLA PRASAD SINGH,, MISHRA PADA, NEAR DURGA MANDIR,, JHARIA, DHANBAD - 828 111, JHARKHAND.</v>
          </cell>
          <cell r="G8806">
            <v>7644045555</v>
          </cell>
          <cell r="K8806" t="str">
            <v>BTKD162112</v>
          </cell>
          <cell r="W8806">
            <v>44020</v>
          </cell>
          <cell r="Z8806">
            <v>438</v>
          </cell>
        </row>
        <row r="8807">
          <cell r="E8807" t="str">
            <v>MARAR, RAMGARH, JHARKHAND
MARRAR RAMGARH, 9155729786
829117
MARAR</v>
          </cell>
          <cell r="G8807">
            <v>9155729786</v>
          </cell>
          <cell r="K8807" t="str">
            <v>BMIS031759</v>
          </cell>
          <cell r="W8807">
            <v>44020</v>
          </cell>
          <cell r="Z8807">
            <v>27474</v>
          </cell>
        </row>
        <row r="8808">
          <cell r="E8808" t="str">
            <v>SHEETLA PRASAD SINGH,, MISHRA PADA, NEAR DURGA MANDIR,, JHARIA, DHANBAD - 828 111, JHARKHAND.</v>
          </cell>
          <cell r="G8808">
            <v>7644045555</v>
          </cell>
          <cell r="K8808" t="str">
            <v>BTCD162149</v>
          </cell>
          <cell r="W8808">
            <v>44020</v>
          </cell>
          <cell r="Z8808">
            <v>104</v>
          </cell>
        </row>
        <row r="8809">
          <cell r="E8809" t="str">
            <v>KATHAL MORE, RANCHI</v>
          </cell>
          <cell r="G8809">
            <v>9304729097</v>
          </cell>
          <cell r="K8809" t="str">
            <v>BRED161081</v>
          </cell>
          <cell r="W8809">
            <v>44020</v>
          </cell>
          <cell r="Z8809">
            <v>2417</v>
          </cell>
        </row>
        <row r="8810">
          <cell r="E8810" t="str">
            <v>KATRAS, DHANBAD</v>
          </cell>
          <cell r="G8810">
            <v>7004387228</v>
          </cell>
          <cell r="K8810" t="str">
            <v>BQCD160103</v>
          </cell>
          <cell r="W8810">
            <v>44019</v>
          </cell>
          <cell r="Z8810">
            <v>800</v>
          </cell>
        </row>
        <row r="8811">
          <cell r="E8811" t="str">
            <v>JHARKHAND</v>
          </cell>
          <cell r="G8811">
            <v>9424744640</v>
          </cell>
          <cell r="K8811" t="str">
            <v>BQKD160099</v>
          </cell>
          <cell r="W8811">
            <v>44019</v>
          </cell>
          <cell r="Z8811">
            <v>3015</v>
          </cell>
        </row>
        <row r="8812">
          <cell r="E8812" t="str">
            <v>KOKAR INDUSTRIAL AREA,RANCHI
834001</v>
          </cell>
          <cell r="G8812">
            <v>8404822862</v>
          </cell>
          <cell r="K8812" t="str">
            <v>BSBC375535</v>
          </cell>
          <cell r="W8812">
            <v>44019</v>
          </cell>
          <cell r="Z8812">
            <v>2427</v>
          </cell>
        </row>
        <row r="8813">
          <cell r="E8813" t="str">
            <v>JHARKHAND</v>
          </cell>
          <cell r="G8813">
            <v>9424744640</v>
          </cell>
          <cell r="K8813" t="str">
            <v>BQJD160040</v>
          </cell>
          <cell r="W8813">
            <v>44019</v>
          </cell>
          <cell r="Z8813">
            <v>12943</v>
          </cell>
        </row>
        <row r="8814">
          <cell r="E8814" t="str">
            <v>RANCHI PATNA ROAD
DEMOTAND
825301
HAZARIBAGH</v>
          </cell>
          <cell r="G8814">
            <v>7209274781</v>
          </cell>
          <cell r="K8814" t="str">
            <v>BSCS037531</v>
          </cell>
          <cell r="W8814">
            <v>44019</v>
          </cell>
          <cell r="Z8814">
            <v>3740</v>
          </cell>
        </row>
        <row r="8815">
          <cell r="E8815" t="str">
            <v>VILL: MORWAY,, P.O. : GURPA, P.S.: FATEHPUR, DIST. GAYA  - 824232 (BIHAR)</v>
          </cell>
          <cell r="G8815">
            <v>9199648262</v>
          </cell>
          <cell r="K8815" t="str">
            <v>BSED161766</v>
          </cell>
          <cell r="W8815">
            <v>44018</v>
          </cell>
          <cell r="Z8815">
            <v>612</v>
          </cell>
        </row>
        <row r="8816">
          <cell r="E8816" t="str">
            <v>P.O.+P.S. - GURPA, DIST- GAYA, BIHAR</v>
          </cell>
          <cell r="G8816">
            <v>9934799633</v>
          </cell>
          <cell r="K8816" t="str">
            <v>BRED161131</v>
          </cell>
          <cell r="W8816">
            <v>44018</v>
          </cell>
          <cell r="Z8816">
            <v>2074</v>
          </cell>
        </row>
        <row r="8817">
          <cell r="E8817" t="str">
            <v>KATRAS, DHANBAD</v>
          </cell>
          <cell r="G8817">
            <v>9798360305</v>
          </cell>
          <cell r="K8817" t="str">
            <v>BSKD161477</v>
          </cell>
          <cell r="W8817">
            <v>44017</v>
          </cell>
          <cell r="Z8817">
            <v>2107</v>
          </cell>
        </row>
        <row r="8818">
          <cell r="E8818" t="str">
            <v>BIHAR</v>
          </cell>
          <cell r="G8818">
            <v>6205816424</v>
          </cell>
          <cell r="K8818" t="str">
            <v>BSID161968</v>
          </cell>
          <cell r="W8818">
            <v>44017</v>
          </cell>
          <cell r="Z8818">
            <v>1038</v>
          </cell>
        </row>
        <row r="8819">
          <cell r="E8819" t="str">
            <v>GROUND AND 1 ST FLOOR, BESIDE DAINIK BHASKAR, GOVINDPUR ROAD, DIST :- DHANBAD
GROUND AND 1 ST FLOOR, BESIDE DAINIK BHASKAR, GOVINDPUR ROAD, DIST :- DHANBAD
828109</v>
          </cell>
          <cell r="G8819">
            <v>6200477487</v>
          </cell>
          <cell r="K8819" t="str">
            <v>BRJC371698</v>
          </cell>
          <cell r="W8819">
            <v>44016</v>
          </cell>
          <cell r="Z8819">
            <v>3014</v>
          </cell>
        </row>
        <row r="8820">
          <cell r="E8820" t="str">
            <v>BIHAR</v>
          </cell>
          <cell r="G8820">
            <v>6205816424</v>
          </cell>
          <cell r="K8820" t="str">
            <v>BSAD161567</v>
          </cell>
          <cell r="W8820">
            <v>44016</v>
          </cell>
          <cell r="Z8820">
            <v>944</v>
          </cell>
        </row>
        <row r="8821">
          <cell r="E8821" t="str">
            <v>NAMKUM RANCHI, DINESH PRASAD MOB.9334435124</v>
          </cell>
          <cell r="G8821">
            <v>9334435124</v>
          </cell>
          <cell r="K8821" t="str">
            <v>BQBD200008</v>
          </cell>
          <cell r="W8821">
            <v>44016</v>
          </cell>
          <cell r="Z8821">
            <v>3587</v>
          </cell>
        </row>
        <row r="8822">
          <cell r="E8822" t="str">
            <v>C/O PALANIAPPAN CHANDRAN, KATTUKOTTAL, PAITHUR, P.O- ATTUR TK,SALEM, TAMILNADU</v>
          </cell>
          <cell r="G8822">
            <v>7903828920</v>
          </cell>
          <cell r="K8822" t="str">
            <v>BSAD230391</v>
          </cell>
          <cell r="W8822">
            <v>44016</v>
          </cell>
          <cell r="Z8822">
            <v>1276</v>
          </cell>
        </row>
        <row r="8823">
          <cell r="E8823" t="str">
            <v>BIHAR</v>
          </cell>
          <cell r="G8823">
            <v>6205816424</v>
          </cell>
          <cell r="K8823" t="str">
            <v>BSAD161567</v>
          </cell>
          <cell r="W8823">
            <v>44016</v>
          </cell>
          <cell r="Z8823">
            <v>944</v>
          </cell>
        </row>
        <row r="8824">
          <cell r="E8824" t="str">
            <v>HAZARIBAGH
825301</v>
          </cell>
          <cell r="G8824">
            <v>6394341437</v>
          </cell>
          <cell r="K8824">
            <v>107480</v>
          </cell>
          <cell r="W8824">
            <v>44015</v>
          </cell>
          <cell r="Z8824">
            <v>0</v>
          </cell>
        </row>
        <row r="8825">
          <cell r="E8825" t="str">
            <v>ASHOK NAGAR, RANCHI</v>
          </cell>
          <cell r="G8825">
            <v>9471356821</v>
          </cell>
          <cell r="K8825" t="str">
            <v>BPLD200068</v>
          </cell>
          <cell r="W8825">
            <v>44015</v>
          </cell>
          <cell r="Z8825">
            <v>3157</v>
          </cell>
        </row>
        <row r="8826">
          <cell r="E8826" t="str">
            <v>DUMRI, JHARKHAND</v>
          </cell>
          <cell r="G8826">
            <v>9608325210</v>
          </cell>
          <cell r="K8826" t="str">
            <v>BSFD161830</v>
          </cell>
          <cell r="W8826">
            <v>44015</v>
          </cell>
          <cell r="Z8826">
            <v>856</v>
          </cell>
        </row>
        <row r="8827">
          <cell r="E8827" t="str">
            <v>SHEETLA PRASAD SINGH,, MISHRA PADA, NEAR DURGA MANDIR,, JHARIA, DHANBAD - 828 111, JHARKHAND.</v>
          </cell>
          <cell r="G8827">
            <v>7644045555</v>
          </cell>
          <cell r="K8827" t="str">
            <v>BTKD162112</v>
          </cell>
          <cell r="W8827">
            <v>44014</v>
          </cell>
          <cell r="Z8827">
            <v>381</v>
          </cell>
        </row>
        <row r="8828">
          <cell r="E8828" t="str">
            <v>SHEETLA PRASAD SINGH,, MISHRA PADA, NEAR DURGA MANDIR,, JHARIA, DHANBAD - 828 111, JHARKHAND.</v>
          </cell>
          <cell r="G8828">
            <v>7644045555</v>
          </cell>
          <cell r="K8828" t="str">
            <v>BTKD162112</v>
          </cell>
          <cell r="W8828">
            <v>44014</v>
          </cell>
          <cell r="Z8828">
            <v>380</v>
          </cell>
        </row>
        <row r="8829">
          <cell r="E8829" t="str">
            <v>TIPUDANA RANCHI</v>
          </cell>
          <cell r="G8829">
            <v>7992413342</v>
          </cell>
          <cell r="K8829" t="str">
            <v>BMJD200014</v>
          </cell>
          <cell r="W8829">
            <v>44014</v>
          </cell>
          <cell r="Z8829">
            <v>20952</v>
          </cell>
        </row>
        <row r="8830">
          <cell r="E8830" t="str">
            <v>KODERMA, JHARKHAND</v>
          </cell>
          <cell r="G8830">
            <v>9123403124</v>
          </cell>
          <cell r="K8830" t="str">
            <v>BKCS031162</v>
          </cell>
          <cell r="W8830">
            <v>44013</v>
          </cell>
          <cell r="Z8830">
            <v>37581</v>
          </cell>
        </row>
        <row r="8831">
          <cell r="E8831" t="str">
            <v>PHASE - IV, PLOT NO. - IV-C/3 P AND IV-C/2 P, BOKARO INDUSTRIAL AREA, BALIDIH, BOKARO
PHASE - IV, PLOT NO. - IV-C/3 P AND IV-C/2 P, BOKARO INDUSTRIAL AREA, BALIDIH, BOKARO
827014</v>
          </cell>
          <cell r="G8831" t="str">
            <v>9304641746/9814340048</v>
          </cell>
          <cell r="K8831" t="str">
            <v>BSDS037649</v>
          </cell>
          <cell r="W8831">
            <v>44013</v>
          </cell>
          <cell r="Z8831">
            <v>1</v>
          </cell>
        </row>
        <row r="8832">
          <cell r="E8832" t="str">
            <v>JHUMRI TELAIYA, KODARMA
825409</v>
          </cell>
          <cell r="G8832">
            <v>7455926707</v>
          </cell>
          <cell r="K8832" t="str">
            <v>BSBC375530</v>
          </cell>
          <cell r="W8832">
            <v>44013</v>
          </cell>
          <cell r="Z8832">
            <v>4455</v>
          </cell>
        </row>
        <row r="8833">
          <cell r="E8833" t="str">
            <v>501, H.NO.3-4-136/B., ROYAL ASHOK, RESIDENCY , BARKATPURA, HYDERABAD, TELANGANA - 500027</v>
          </cell>
          <cell r="G8833">
            <v>8210106692</v>
          </cell>
          <cell r="K8833" t="str">
            <v>BTJD162045</v>
          </cell>
          <cell r="W8833">
            <v>44013</v>
          </cell>
          <cell r="Z8833">
            <v>519</v>
          </cell>
        </row>
        <row r="8834">
          <cell r="E8834" t="str">
            <v>URMILA TOWER, ROOM NO. 805, DHANBAD</v>
          </cell>
          <cell r="G8834">
            <v>9234669513</v>
          </cell>
          <cell r="K8834" t="str">
            <v>BTKD162074</v>
          </cell>
          <cell r="W8834">
            <v>44013</v>
          </cell>
          <cell r="Z8834">
            <v>636</v>
          </cell>
        </row>
        <row r="8835">
          <cell r="E8835" t="str">
            <v>URMILA TOWER, ROOM NO. 805, DHANBAD</v>
          </cell>
          <cell r="G8835">
            <v>9234669513</v>
          </cell>
          <cell r="K8835" t="str">
            <v>BTKD162074</v>
          </cell>
          <cell r="W8835">
            <v>44013</v>
          </cell>
          <cell r="Z8835">
            <v>1242</v>
          </cell>
        </row>
        <row r="8836">
          <cell r="E8836" t="str">
            <v>TIRUDIH , POST GHATDULMI, KANDRA ROAD, CHOWKA
832401
TIRUDIH , POST GHATDULMI, CHOWKA, KANDRA ROAD, SAR</v>
          </cell>
          <cell r="G8836">
            <v>8918324986</v>
          </cell>
          <cell r="K8836" t="str">
            <v>GOBS040228</v>
          </cell>
          <cell r="W8836">
            <v>44012</v>
          </cell>
          <cell r="Z8836">
            <v>5611</v>
          </cell>
        </row>
        <row r="8837">
          <cell r="E8837" t="str">
            <v>TIRUDIH , POST GHATDULMI, KANDRA ROAD, CHOWKA
832401
TIRUDIH , POST GHATDULMI, CHOWKA, KANDRA ROAD, SAR</v>
          </cell>
          <cell r="G8837">
            <v>8918324986</v>
          </cell>
          <cell r="K8837" t="str">
            <v>BMFS040502</v>
          </cell>
          <cell r="W8837">
            <v>44012</v>
          </cell>
          <cell r="Z8837">
            <v>6500</v>
          </cell>
        </row>
        <row r="8838">
          <cell r="E8838" t="str">
            <v>BALIDIH INDUSTRIAL AREA, BALIDIH BOKARO</v>
          </cell>
          <cell r="G8838">
            <v>8299567574</v>
          </cell>
          <cell r="K8838">
            <v>164253</v>
          </cell>
          <cell r="W8838">
            <v>44012</v>
          </cell>
          <cell r="Z8838">
            <v>0</v>
          </cell>
        </row>
        <row r="8839">
          <cell r="E8839" t="str">
            <v>HAZARIBAGH
825301</v>
          </cell>
          <cell r="G8839">
            <v>6394341437</v>
          </cell>
          <cell r="K8839">
            <v>107480</v>
          </cell>
          <cell r="W8839">
            <v>44012</v>
          </cell>
          <cell r="Z8839" t="str">
            <v>0</v>
          </cell>
        </row>
        <row r="8840">
          <cell r="E8840" t="str">
            <v>RANCHI PATNA ROAD
DEMOTAND
825301
HAZARIBAGH</v>
          </cell>
          <cell r="G8840">
            <v>7209274781</v>
          </cell>
          <cell r="K8840" t="str">
            <v>BSCS037531</v>
          </cell>
          <cell r="W8840">
            <v>44012</v>
          </cell>
          <cell r="Z8840">
            <v>3660</v>
          </cell>
        </row>
        <row r="8841">
          <cell r="E8841" t="str">
            <v>RANCHI PATNA ROAD
DEMOTAND
825301
HAZARIBAGH</v>
          </cell>
          <cell r="G8841">
            <v>7209274781</v>
          </cell>
          <cell r="K8841" t="str">
            <v>BMBL160078</v>
          </cell>
          <cell r="W8841">
            <v>44012</v>
          </cell>
          <cell r="Z8841">
            <v>40277</v>
          </cell>
        </row>
        <row r="8842">
          <cell r="E8842" t="str">
            <v>501, H.NO.3-4-136/B., ROYAL ASHOK, RESIDENCY , BARKATPURA, HYDERABAD, TELANGANA - 500027</v>
          </cell>
          <cell r="G8842">
            <v>8210106692</v>
          </cell>
          <cell r="K8842" t="str">
            <v>BTJD162045</v>
          </cell>
          <cell r="W8842">
            <v>44012</v>
          </cell>
          <cell r="Z8842">
            <v>511</v>
          </cell>
        </row>
        <row r="8843">
          <cell r="E8843" t="str">
            <v>KOKAR INDUSTRIAL AREA,RANCHI
834001</v>
          </cell>
          <cell r="G8843">
            <v>8404822862</v>
          </cell>
          <cell r="K8843" t="str">
            <v>BSBC375535</v>
          </cell>
          <cell r="W8843">
            <v>44011</v>
          </cell>
          <cell r="Z8843">
            <v>2358</v>
          </cell>
        </row>
        <row r="8844">
          <cell r="E8844" t="str">
            <v>KOKAR INDUSTRIAL AREA,RANCHI
834001</v>
          </cell>
          <cell r="G8844">
            <v>8404822862</v>
          </cell>
          <cell r="K8844" t="str">
            <v>BSBC375535</v>
          </cell>
          <cell r="W8844">
            <v>44011</v>
          </cell>
          <cell r="Z8844">
            <v>2358</v>
          </cell>
        </row>
        <row r="8845">
          <cell r="E8845" t="str">
            <v>TUPUDANA INDUSTRIAL AREA, RANCHI
PLOT NO. 114, TUPUDANA INDUSTRIAL AREA, TUPUDANA,HATIA, RANCHI
834002
RANCHI</v>
          </cell>
          <cell r="G8845">
            <v>9939738679</v>
          </cell>
          <cell r="K8845" t="str">
            <v>GOKS040088</v>
          </cell>
          <cell r="W8845">
            <v>44011</v>
          </cell>
          <cell r="Z8845">
            <v>22631</v>
          </cell>
        </row>
        <row r="8846">
          <cell r="E8846" t="str">
            <v>JHARKHAND</v>
          </cell>
          <cell r="G8846">
            <v>9441693704</v>
          </cell>
          <cell r="K8846" t="str">
            <v>BQJD160040</v>
          </cell>
          <cell r="W8846">
            <v>44009</v>
          </cell>
          <cell r="Z8846">
            <v>12931</v>
          </cell>
        </row>
        <row r="8847">
          <cell r="E8847" t="str">
            <v>GHATO
825314</v>
          </cell>
          <cell r="G8847">
            <v>7763817520</v>
          </cell>
          <cell r="K8847" t="str">
            <v>BRGS035077</v>
          </cell>
          <cell r="W8847">
            <v>44009</v>
          </cell>
          <cell r="Z8847">
            <v>3913</v>
          </cell>
        </row>
        <row r="8848">
          <cell r="E8848" t="str">
            <v>1ST FLOOR, RAJ GLASS AND HARDWARE, PISKA MORE, PO - HEHEL, RATU ROAD, RANCHI
1ST FLOOR, RAJ GLASS AND HARDWARE, PISKA MORE, PO - HEHEL, RATU ROAD, RANCHI
835214</v>
          </cell>
          <cell r="G8848">
            <v>6203876287</v>
          </cell>
          <cell r="K8848" t="str">
            <v>BTJS039199</v>
          </cell>
          <cell r="W8848">
            <v>44009</v>
          </cell>
          <cell r="Z8848">
            <v>0</v>
          </cell>
        </row>
        <row r="8849">
          <cell r="E8849" t="str">
            <v>KOKAR,INDUSTRIAL AREA,RANCHI
834002
RANCHI</v>
          </cell>
          <cell r="G8849">
            <v>9471394003</v>
          </cell>
          <cell r="K8849" t="str">
            <v>BMKC370048</v>
          </cell>
          <cell r="W8849">
            <v>44009</v>
          </cell>
          <cell r="Z8849">
            <v>16196</v>
          </cell>
        </row>
        <row r="8850">
          <cell r="E8850" t="str">
            <v>TOPA MINES, RAMGARH</v>
          </cell>
          <cell r="G8850">
            <v>9471109170</v>
          </cell>
          <cell r="K8850" t="str">
            <v>BSKD161467</v>
          </cell>
          <cell r="W8850">
            <v>44009</v>
          </cell>
          <cell r="Z8850">
            <v>3221</v>
          </cell>
        </row>
        <row r="8851">
          <cell r="E8851" t="str">
            <v>BOKARO, JHARKHAND</v>
          </cell>
          <cell r="G8851">
            <v>7260851800</v>
          </cell>
          <cell r="K8851" t="str">
            <v>BKBL100036</v>
          </cell>
          <cell r="W8851">
            <v>44008</v>
          </cell>
          <cell r="Z8851">
            <v>6288</v>
          </cell>
        </row>
        <row r="8852">
          <cell r="E8852" t="str">
            <v>SAHEBGANJ, JHARKHAND</v>
          </cell>
          <cell r="G8852">
            <v>9608937507</v>
          </cell>
          <cell r="K8852" t="str">
            <v>BSAD161576</v>
          </cell>
          <cell r="W8852">
            <v>44008</v>
          </cell>
          <cell r="Z8852">
            <v>2343</v>
          </cell>
        </row>
        <row r="8853">
          <cell r="E8853" t="str">
            <v>JHARKHAND</v>
          </cell>
          <cell r="G8853">
            <v>9441693704</v>
          </cell>
          <cell r="K8853" t="str">
            <v>BQKD160099</v>
          </cell>
          <cell r="W8853">
            <v>44008</v>
          </cell>
          <cell r="Z8853">
            <v>2986</v>
          </cell>
        </row>
        <row r="8854">
          <cell r="E8854" t="str">
            <v>SIDRAUL, NAMKUM, RANCHI
834010
SIDRAUL, NAMKUM, RANCHI</v>
          </cell>
          <cell r="G8854">
            <v>8877172788</v>
          </cell>
          <cell r="K8854" t="str">
            <v>UOIS030128</v>
          </cell>
          <cell r="W8854">
            <v>44008</v>
          </cell>
          <cell r="Z8854">
            <v>8846</v>
          </cell>
        </row>
        <row r="8855">
          <cell r="E8855" t="str">
            <v>SIDRAUL, NAMKUM, RANCHI
834010
SIDRAUL, NAMKUM, RANCHI</v>
          </cell>
          <cell r="G8855">
            <v>8877172788</v>
          </cell>
          <cell r="K8855" t="str">
            <v>UOHS030121</v>
          </cell>
          <cell r="W8855">
            <v>44008</v>
          </cell>
          <cell r="Z8855">
            <v>11031</v>
          </cell>
        </row>
        <row r="8856">
          <cell r="E8856" t="str">
            <v>NAGRI,RANCHI
835202
RANCHI</v>
          </cell>
          <cell r="G8856">
            <v>7004122894</v>
          </cell>
          <cell r="K8856" t="str">
            <v>BRIS035698</v>
          </cell>
          <cell r="W8856">
            <v>44007</v>
          </cell>
          <cell r="Z8856">
            <v>8738</v>
          </cell>
        </row>
        <row r="8857">
          <cell r="E8857" t="str">
            <v>CHAS BOKARO</v>
          </cell>
          <cell r="G8857">
            <v>9430375575</v>
          </cell>
          <cell r="K8857" t="str">
            <v>BQKD160076</v>
          </cell>
          <cell r="W8857">
            <v>44007</v>
          </cell>
          <cell r="Z8857">
            <v>1127</v>
          </cell>
        </row>
        <row r="8858">
          <cell r="E8858" t="str">
            <v>B7-PHASE-3, BALIDIH INDUSTRIAL AREA BALIDIH, BOKARO STEEL CITY BOKARO, JHARKHAND
SUNDARAM STEELS PVT. LTD, B-7 PHASE-III,BOKARO INDUSTRIAL AREA,BALIDIH, BOKARO
827014</v>
          </cell>
          <cell r="G8858">
            <v>8001371916</v>
          </cell>
          <cell r="K8858" t="str">
            <v>BSFS043411</v>
          </cell>
          <cell r="W8858">
            <v>44007</v>
          </cell>
          <cell r="Z8858">
            <v>1534</v>
          </cell>
        </row>
        <row r="8859">
          <cell r="E8859" t="str">
            <v>B7-PHASE-3, BALIDIH INDUSTRIAL AREA BALIDIH, BOKARO STEEL CITY BOKARO, JHARKHAND
SUNDARAM STEELS PVT. LTD, B-7 PHASE-III,BOKARO INDUSTRIAL AREA,BALIDIH, BOKARO
827014</v>
          </cell>
          <cell r="G8859">
            <v>8001371916</v>
          </cell>
          <cell r="K8859" t="str">
            <v>BSFS043411</v>
          </cell>
          <cell r="W8859">
            <v>44007</v>
          </cell>
          <cell r="Z8859">
            <v>1534</v>
          </cell>
        </row>
        <row r="8860">
          <cell r="E8860" t="str">
            <v>BARIATU,RANCHI
834009
BARIATU</v>
          </cell>
          <cell r="G8860">
            <v>9546501069</v>
          </cell>
          <cell r="K8860" t="str">
            <v>BQLC370193</v>
          </cell>
          <cell r="W8860">
            <v>44007</v>
          </cell>
          <cell r="Z8860">
            <v>4051</v>
          </cell>
        </row>
        <row r="8861">
          <cell r="E8861" t="str">
            <v>NAGRI,RANCHI
835202
RANCHI</v>
          </cell>
          <cell r="G8861">
            <v>8051139257</v>
          </cell>
          <cell r="K8861" t="str">
            <v>BMJS040004</v>
          </cell>
          <cell r="W8861">
            <v>44007</v>
          </cell>
          <cell r="Z8861">
            <v>9907</v>
          </cell>
        </row>
        <row r="8862">
          <cell r="E8862" t="str">
            <v>DUMRI, JHARKHAND</v>
          </cell>
          <cell r="G8862">
            <v>9608325210</v>
          </cell>
          <cell r="K8862" t="str">
            <v>BSFD161830</v>
          </cell>
          <cell r="W8862">
            <v>44006</v>
          </cell>
          <cell r="Z8862">
            <v>802</v>
          </cell>
        </row>
        <row r="8863">
          <cell r="E8863" t="str">
            <v>ANGAR PATRA,DHANBAD</v>
          </cell>
          <cell r="G8863">
            <v>8210106692</v>
          </cell>
          <cell r="K8863" t="str">
            <v>BSDD161729</v>
          </cell>
          <cell r="W8863">
            <v>44006</v>
          </cell>
          <cell r="Z8863">
            <v>1861</v>
          </cell>
        </row>
        <row r="8864">
          <cell r="E8864" t="str">
            <v>GROUND FLOOR,, OFFICE NO.448A, ROAD NO.4, ASHOK NAGAR
GROUND FLOOR,, OFFICE NO.448A, ROAD NO.4, ASHOK NAGAR
829118
PLOT NO:- 47P, PATRATU INDUSTRIAL AREA</v>
          </cell>
          <cell r="G8864">
            <v>7541959323</v>
          </cell>
          <cell r="K8864" t="str">
            <v>GOGC370754</v>
          </cell>
          <cell r="W8864">
            <v>44006</v>
          </cell>
          <cell r="Z8864">
            <v>21745</v>
          </cell>
        </row>
        <row r="8865">
          <cell r="E8865" t="str">
            <v>BARKAGAON, HAZARIBAGH</v>
          </cell>
          <cell r="G8865">
            <v>6301756433</v>
          </cell>
          <cell r="K8865" t="str">
            <v>BRCD160990</v>
          </cell>
          <cell r="W8865">
            <v>44006</v>
          </cell>
          <cell r="Z8865">
            <v>3010</v>
          </cell>
        </row>
        <row r="8866">
          <cell r="E8866" t="str">
            <v>URMILA TOWER, ROOM NO. 805, DHANBAD</v>
          </cell>
          <cell r="G8866">
            <v>9234669513</v>
          </cell>
          <cell r="K8866" t="str">
            <v>BTKD162074</v>
          </cell>
          <cell r="W8866">
            <v>44006</v>
          </cell>
          <cell r="Z8866">
            <v>573</v>
          </cell>
        </row>
        <row r="8867">
          <cell r="E8867" t="str">
            <v>TATISIWAI INDUSTRIAL AREA, RANCHI
835103
TATISILWAY RANCHI</v>
          </cell>
          <cell r="G8867">
            <v>7488690694</v>
          </cell>
          <cell r="K8867" t="str">
            <v>BSAS036958</v>
          </cell>
          <cell r="W8867">
            <v>44005</v>
          </cell>
          <cell r="Z8867">
            <v>3354</v>
          </cell>
        </row>
        <row r="8868">
          <cell r="E8868" t="str">
            <v>TUPUDANA INDUSTRIAL AREA, RANCHI
PLOT NO. 114, TUPUDANA INDUSTRIAL AREA, TUPUDANA,HATIA, RANCHI
834002
RANCHI</v>
          </cell>
          <cell r="G8868">
            <v>9939738679</v>
          </cell>
          <cell r="K8868" t="str">
            <v>BNAS040245</v>
          </cell>
          <cell r="W8868">
            <v>44005</v>
          </cell>
          <cell r="Z8868">
            <v>35041</v>
          </cell>
        </row>
        <row r="8869">
          <cell r="E8869" t="str">
            <v>TUPUDANA INDUSTRIAL AREA, RANCHI
PLOT NO. 114, TUPUDANA INDUSTRIAL AREA, TUPUDANA,HATIA, RANCHI
834002
RANCHI</v>
          </cell>
          <cell r="G8869">
            <v>9939738679</v>
          </cell>
          <cell r="K8869" t="str">
            <v>GOKS040088</v>
          </cell>
          <cell r="W8869">
            <v>44005</v>
          </cell>
          <cell r="Z8869">
            <v>22524</v>
          </cell>
        </row>
        <row r="8870">
          <cell r="E8870" t="str">
            <v>TUPUDANA INDUSTRIAL AREA, RANCHI
PLOT NO. 114, TUPUDANA INDUSTRIAL AREA, TUPUDANA,HATIA, RANCHI
834002
RANCHI</v>
          </cell>
          <cell r="G8870">
            <v>9431350358</v>
          </cell>
          <cell r="K8870" t="str">
            <v>BNAS040245</v>
          </cell>
          <cell r="W8870">
            <v>44005</v>
          </cell>
          <cell r="Z8870">
            <v>35739</v>
          </cell>
        </row>
        <row r="8871">
          <cell r="E8871" t="str">
            <v>SHEETLA PRASAD SINGH,, MISHRA PADA, NEAR DURGA MANDIR,, JHARIA, DHANBAD - 828 111, JHARKHAND.</v>
          </cell>
          <cell r="G8871">
            <v>7644045555</v>
          </cell>
          <cell r="K8871" t="str">
            <v>BTKD162112</v>
          </cell>
          <cell r="W8871">
            <v>44005</v>
          </cell>
          <cell r="Z8871">
            <v>269</v>
          </cell>
        </row>
        <row r="8872">
          <cell r="E8872" t="str">
            <v>TIKRATOLI,SAPAROM
NEAR LALGUTWA OVERBRIDGE, TIKRATOLI, SAPAROM,, NAGRI, RANCHI
835303</v>
          </cell>
          <cell r="G8872">
            <v>9608086621</v>
          </cell>
          <cell r="K8872" t="str">
            <v>BQCS040170</v>
          </cell>
          <cell r="W8872">
            <v>44004</v>
          </cell>
          <cell r="Z8872">
            <v>9182</v>
          </cell>
        </row>
        <row r="8873">
          <cell r="E8873" t="str">
            <v>RAMGARH CANTT, RAMGARH
RAMGARH
829122
RAMGARH</v>
          </cell>
          <cell r="G8873">
            <v>9576833882</v>
          </cell>
          <cell r="K8873" t="str">
            <v>BNKS030423</v>
          </cell>
          <cell r="W8873">
            <v>44004</v>
          </cell>
          <cell r="Z8873">
            <v>5254</v>
          </cell>
        </row>
        <row r="8874">
          <cell r="E8874" t="str">
            <v>KATITARH,RANCHI
835222</v>
          </cell>
          <cell r="G8874">
            <v>8825286094</v>
          </cell>
          <cell r="K8874" t="str">
            <v>BSAS036940</v>
          </cell>
          <cell r="W8874">
            <v>44004</v>
          </cell>
          <cell r="Z8874">
            <v>4309</v>
          </cell>
        </row>
        <row r="8875">
          <cell r="E8875" t="str">
            <v>GOVINDPUR DHANBAD</v>
          </cell>
          <cell r="G8875">
            <v>9178711688</v>
          </cell>
          <cell r="K8875" t="str">
            <v>BRFS034901</v>
          </cell>
          <cell r="W8875">
            <v>44004</v>
          </cell>
          <cell r="Z8875">
            <v>5123</v>
          </cell>
        </row>
        <row r="8876">
          <cell r="E8876" t="str">
            <v>DALADALI, RANCHUI</v>
          </cell>
          <cell r="G8876">
            <v>7992413342</v>
          </cell>
          <cell r="K8876" t="str">
            <v>BMJD200014</v>
          </cell>
          <cell r="W8876">
            <v>44004</v>
          </cell>
          <cell r="Z8876">
            <v>2812</v>
          </cell>
        </row>
        <row r="8877">
          <cell r="E8877" t="str">
            <v>RAMPUR</v>
          </cell>
          <cell r="G8877">
            <v>9546884024</v>
          </cell>
          <cell r="K8877" t="str">
            <v>BSAD120582</v>
          </cell>
          <cell r="W8877">
            <v>44004</v>
          </cell>
          <cell r="Z8877">
            <v>742</v>
          </cell>
        </row>
        <row r="8878">
          <cell r="E8878" t="str">
            <v>RATANPUR,DHANBAD
828109</v>
          </cell>
          <cell r="G8878">
            <v>9031029501</v>
          </cell>
          <cell r="K8878" t="str">
            <v>BTLC377584</v>
          </cell>
          <cell r="W8878">
            <v>44003</v>
          </cell>
          <cell r="Z8878">
            <v>1.21</v>
          </cell>
        </row>
        <row r="8879">
          <cell r="E8879" t="str">
            <v>VILL - BARIDARI, BOKARO</v>
          </cell>
          <cell r="G8879">
            <v>9234957903</v>
          </cell>
          <cell r="K8879" t="str">
            <v>BSCD161704</v>
          </cell>
          <cell r="W8879">
            <v>44003</v>
          </cell>
          <cell r="Z8879">
            <v>418</v>
          </cell>
        </row>
        <row r="8880">
          <cell r="E8880" t="str">
            <v>GROUND FLOOR,, OFFICE NO.448A, ROAD NO.4, ASHOK NAGAR
GROUND FLOOR,, OFFICE NO.448A, ROAD NO.4, ASHOK NAGAR
829118
PLOT NO:- 47P, PATRATU INDUSTRIAL AREA</v>
          </cell>
          <cell r="G8880">
            <v>7541959323</v>
          </cell>
          <cell r="K8880" t="str">
            <v>ONIC370102</v>
          </cell>
          <cell r="W8880">
            <v>44003</v>
          </cell>
          <cell r="Z8880">
            <v>8630</v>
          </cell>
        </row>
        <row r="8881">
          <cell r="E8881" t="str">
            <v>VILL - BARIDARI, BOKARO</v>
          </cell>
          <cell r="G8881">
            <v>9234957903</v>
          </cell>
          <cell r="K8881" t="str">
            <v>BSCD161704</v>
          </cell>
          <cell r="W8881">
            <v>44002</v>
          </cell>
          <cell r="Z8881">
            <v>418</v>
          </cell>
        </row>
        <row r="8882">
          <cell r="E8882" t="str">
            <v>RANIGANJ, WB</v>
          </cell>
          <cell r="G8882">
            <v>9931544115</v>
          </cell>
          <cell r="K8882" t="str">
            <v>BRBD160904</v>
          </cell>
          <cell r="W8882">
            <v>44002</v>
          </cell>
          <cell r="Z8882">
            <v>1026</v>
          </cell>
        </row>
        <row r="8883">
          <cell r="E8883" t="str">
            <v>JHAJHA BIHAR</v>
          </cell>
          <cell r="G8883">
            <v>9430312599</v>
          </cell>
          <cell r="K8883" t="str">
            <v>RJD230103</v>
          </cell>
          <cell r="W8883">
            <v>44002</v>
          </cell>
          <cell r="Z8883">
            <v>2813</v>
          </cell>
        </row>
        <row r="8884">
          <cell r="E8884" t="str">
            <v>H. NO. 22, RAHAT COLONY,, KADRU, RANCHI - 834 002, JHARKHAND</v>
          </cell>
          <cell r="G8884">
            <v>8051191796</v>
          </cell>
          <cell r="K8884" t="str">
            <v>BRGD161233</v>
          </cell>
          <cell r="W8884">
            <v>44001</v>
          </cell>
          <cell r="Z8884">
            <v>4237</v>
          </cell>
        </row>
        <row r="8885">
          <cell r="E8885" t="str">
            <v>HOSHIR GIDDI,RAMGARH
NEAR P.N. BANK MAIN ROAD, RAMGARH CANTT. 829122
829110</v>
          </cell>
          <cell r="G8885">
            <v>8789325754</v>
          </cell>
          <cell r="K8885" t="str">
            <v>BRHS035368</v>
          </cell>
          <cell r="W8885">
            <v>44001</v>
          </cell>
          <cell r="Z8885">
            <v>6065</v>
          </cell>
        </row>
        <row r="8886">
          <cell r="E8886" t="str">
            <v>KATHITAR,RANCHI
KATHITAR,RANCHI
834004
KATHITAR,</v>
          </cell>
          <cell r="G8886">
            <v>7004709540</v>
          </cell>
          <cell r="K8886" t="str">
            <v>BSFC376340</v>
          </cell>
          <cell r="W8886">
            <v>44000</v>
          </cell>
          <cell r="Z8886">
            <v>1</v>
          </cell>
        </row>
        <row r="8887">
          <cell r="E8887" t="str">
            <v>ANKIT KUMAR SONTHALIA, R.N. BOSE ROAD, SATSANG GATE, NEAR HANUMAN MANDIR,, PURANDAHA, DEOGHAR, DIST. DUMKA,, JHARKHAND</v>
          </cell>
          <cell r="G8887">
            <v>7542025382</v>
          </cell>
          <cell r="K8887" t="str">
            <v>BSFD161795</v>
          </cell>
          <cell r="W8887">
            <v>44000</v>
          </cell>
          <cell r="Z8887">
            <v>124</v>
          </cell>
        </row>
        <row r="8888">
          <cell r="E8888" t="str">
            <v>RAMGARH</v>
          </cell>
          <cell r="G8888">
            <v>7004377365</v>
          </cell>
          <cell r="K8888" t="str">
            <v>BLES031356</v>
          </cell>
          <cell r="W8888">
            <v>44000</v>
          </cell>
          <cell r="Z8888">
            <v>34883</v>
          </cell>
        </row>
        <row r="8889">
          <cell r="E8889" t="str">
            <v>NAGARI RANCHI
NAGARI RANCHI
835303</v>
          </cell>
          <cell r="G8889">
            <v>9752567399</v>
          </cell>
          <cell r="K8889" t="str">
            <v>BKJS030050</v>
          </cell>
          <cell r="W8889">
            <v>44000</v>
          </cell>
          <cell r="Z8889">
            <v>24746</v>
          </cell>
        </row>
        <row r="8890">
          <cell r="E8890" t="str">
            <v>CHAKARDHARPUR, JHARKHAND</v>
          </cell>
          <cell r="G8890">
            <v>8709505676</v>
          </cell>
          <cell r="K8890" t="str">
            <v>BSJD161422</v>
          </cell>
          <cell r="W8890">
            <v>43999</v>
          </cell>
          <cell r="Z8890">
            <v>1374</v>
          </cell>
        </row>
        <row r="8891">
          <cell r="E8891" t="str">
            <v>CHAS BOKARO</v>
          </cell>
          <cell r="G8891">
            <v>9135780530</v>
          </cell>
          <cell r="K8891" t="str">
            <v>BQKD200034</v>
          </cell>
          <cell r="W8891">
            <v>43999</v>
          </cell>
          <cell r="Z8891">
            <v>9477</v>
          </cell>
        </row>
        <row r="8892">
          <cell r="E8892" t="str">
            <v>TATISIWAI INDUSTRIAL AREA, RANCHI
835103
TATISILWAY RANCHI</v>
          </cell>
          <cell r="G8892">
            <v>9122209999</v>
          </cell>
          <cell r="K8892" t="str">
            <v>BNJC370072</v>
          </cell>
          <cell r="W8892">
            <v>43999</v>
          </cell>
          <cell r="Z8892">
            <v>2</v>
          </cell>
        </row>
        <row r="8893">
          <cell r="E8893" t="str">
            <v>GROUND FLOOR,, OFFICE NO.448A, ROAD NO.4, ASHOK NAGAR
GROUND FLOOR,, OFFICE NO.448A, ROAD NO.4, ASHOK NAGAR
829118
PLOT NO:- 47P, PATRATU INDUSTRIAL AREA</v>
          </cell>
          <cell r="G8893">
            <v>7541959323</v>
          </cell>
          <cell r="K8893" t="str">
            <v>GOGC370754</v>
          </cell>
          <cell r="W8893">
            <v>43999</v>
          </cell>
          <cell r="Z8893">
            <v>21599</v>
          </cell>
        </row>
        <row r="8894">
          <cell r="E8894" t="str">
            <v>RAMGARH</v>
          </cell>
          <cell r="G8894">
            <v>7004377365</v>
          </cell>
          <cell r="K8894" t="str">
            <v>BLES031356</v>
          </cell>
          <cell r="W8894">
            <v>43998</v>
          </cell>
          <cell r="Z8894">
            <v>34873</v>
          </cell>
        </row>
        <row r="8895">
          <cell r="E8895" t="str">
            <v>NAGARI RANCHI
NAGARI RANCHI
835303</v>
          </cell>
          <cell r="G8895">
            <v>9752567399</v>
          </cell>
          <cell r="K8895" t="str">
            <v>BKJS030050</v>
          </cell>
          <cell r="W8895">
            <v>43998</v>
          </cell>
          <cell r="Z8895">
            <v>24729</v>
          </cell>
        </row>
        <row r="8896">
          <cell r="E8896" t="str">
            <v>C/O PALANIAPPAN CHANDRAN, KATTUKOTTAL, PAITHUR, P.O- ATTUR TK,SALEM, TAMILNADU</v>
          </cell>
          <cell r="G8896">
            <v>7903828920</v>
          </cell>
          <cell r="K8896" t="str">
            <v>BSAD230391</v>
          </cell>
          <cell r="W8896">
            <v>43998</v>
          </cell>
          <cell r="Z8896">
            <v>1166</v>
          </cell>
        </row>
        <row r="8897">
          <cell r="E8897" t="str">
            <v>CHANDMARI, JORAPHATAK,, DHANBAD</v>
          </cell>
          <cell r="G8897">
            <v>9585918025</v>
          </cell>
          <cell r="K8897" t="str">
            <v>BRCD160967</v>
          </cell>
          <cell r="W8897">
            <v>43998</v>
          </cell>
          <cell r="Z8897">
            <v>4019</v>
          </cell>
        </row>
        <row r="8898">
          <cell r="E8898" t="str">
            <v>EANA COLLIEARY, JHARIYA</v>
          </cell>
          <cell r="G8898">
            <v>7672025601</v>
          </cell>
          <cell r="K8898" t="str">
            <v>BRID161336</v>
          </cell>
          <cell r="W8898">
            <v>43998</v>
          </cell>
          <cell r="Z8898">
            <v>1261</v>
          </cell>
        </row>
        <row r="8899">
          <cell r="E8899" t="str">
            <v>KOKAR,INDUSTRIAL AREA,RANCHI
834002
RANCHI</v>
          </cell>
          <cell r="G8899">
            <v>7781017919</v>
          </cell>
          <cell r="K8899" t="str">
            <v>BMKC370048</v>
          </cell>
          <cell r="W8899">
            <v>43996</v>
          </cell>
          <cell r="Z8899">
            <v>16090</v>
          </cell>
        </row>
        <row r="8900">
          <cell r="E8900" t="str">
            <v>DEMO TANND HAZAIBAGH JHARKHAND,
825301
DEMO TANND HAZAIBAGH JHARKHAND</v>
          </cell>
          <cell r="G8900">
            <v>9431170158</v>
          </cell>
          <cell r="K8900" t="str">
            <v>BMDS040417</v>
          </cell>
          <cell r="W8900">
            <v>43996</v>
          </cell>
          <cell r="Z8900">
            <v>34203</v>
          </cell>
        </row>
        <row r="8901">
          <cell r="E8901" t="str">
            <v>CHATRA</v>
          </cell>
          <cell r="G8901">
            <v>9110947105</v>
          </cell>
          <cell r="K8901" t="str">
            <v>BQFD160263</v>
          </cell>
          <cell r="W8901">
            <v>43996</v>
          </cell>
          <cell r="Z8901">
            <v>3320</v>
          </cell>
        </row>
        <row r="8902">
          <cell r="E8902" t="str">
            <v>205, HARE RAM APARTMENT, KANKE ROAD OPP. HOLIDAY HOME, RANCHI</v>
          </cell>
          <cell r="G8902">
            <v>9234951903</v>
          </cell>
          <cell r="K8902" t="str">
            <v>BSID200615</v>
          </cell>
          <cell r="W8902">
            <v>43995</v>
          </cell>
          <cell r="Z8902">
            <v>59.2</v>
          </cell>
        </row>
        <row r="8903">
          <cell r="E8903" t="str">
            <v>CHANDMARI, JORAPHATAK,, DHANBAD</v>
          </cell>
          <cell r="G8903">
            <v>8668122316</v>
          </cell>
          <cell r="K8903" t="str">
            <v>BRGD161212</v>
          </cell>
          <cell r="W8903">
            <v>43995</v>
          </cell>
          <cell r="Z8903">
            <v>2311</v>
          </cell>
        </row>
        <row r="8904">
          <cell r="E8904" t="str">
            <v>H. NO. 22, RAHAT COLONY,, KADRU, RANCHI - 834 002, JHARKHAND</v>
          </cell>
          <cell r="G8904">
            <v>8051191796</v>
          </cell>
          <cell r="K8904" t="str">
            <v>BRGD161233</v>
          </cell>
          <cell r="W8904">
            <v>43995</v>
          </cell>
          <cell r="Z8904">
            <v>4178</v>
          </cell>
        </row>
        <row r="8905">
          <cell r="E8905" t="str">
            <v>C/O RAJ KUMAR BHALA, DIWAN KUNJLAL LOHIA CHARITABLE TRUST, EAST MARKET ROAD, UPPER BAZAR,, RANCHI
834001</v>
          </cell>
          <cell r="G8905">
            <v>6204206373</v>
          </cell>
          <cell r="K8905" t="str">
            <v>BMDS031033</v>
          </cell>
          <cell r="W8905">
            <v>43994</v>
          </cell>
          <cell r="Z8905">
            <v>10973</v>
          </cell>
        </row>
        <row r="8906">
          <cell r="E8906" t="str">
            <v>KODERMA, JHARKHAND</v>
          </cell>
          <cell r="G8906">
            <v>9234413099</v>
          </cell>
          <cell r="K8906" t="str">
            <v>BMDL160131</v>
          </cell>
          <cell r="W8906">
            <v>43994</v>
          </cell>
          <cell r="Z8906">
            <v>30555</v>
          </cell>
        </row>
        <row r="8907">
          <cell r="E8907" t="str">
            <v>GHATO
825314</v>
          </cell>
          <cell r="G8907">
            <v>9262290295</v>
          </cell>
          <cell r="K8907">
            <v>124371</v>
          </cell>
          <cell r="W8907">
            <v>43994</v>
          </cell>
          <cell r="Z8907">
            <v>56787</v>
          </cell>
        </row>
        <row r="8908">
          <cell r="E8908" t="str">
            <v>DHANBAD JHARKHAND</v>
          </cell>
          <cell r="G8908">
            <v>9441693704</v>
          </cell>
          <cell r="K8908" t="str">
            <v>BQKD160115</v>
          </cell>
          <cell r="W8908">
            <v>43994</v>
          </cell>
          <cell r="Z8908">
            <v>2812</v>
          </cell>
        </row>
        <row r="8909">
          <cell r="E8909" t="str">
            <v>PATONDA</v>
          </cell>
          <cell r="G8909">
            <v>9431525317</v>
          </cell>
          <cell r="K8909" t="str">
            <v>NA</v>
          </cell>
          <cell r="W8909">
            <v>43994</v>
          </cell>
          <cell r="Z8909">
            <v>629</v>
          </cell>
        </row>
        <row r="8910">
          <cell r="E8910" t="str">
            <v>HYDERABAD, MO-09502110693</v>
          </cell>
          <cell r="G8910" t="str">
            <v>MUTTHU</v>
          </cell>
          <cell r="K8910" t="str">
            <v>BNCD200094</v>
          </cell>
          <cell r="W8910">
            <v>43993</v>
          </cell>
          <cell r="Z8910">
            <v>0</v>
          </cell>
        </row>
        <row r="8911">
          <cell r="E8911" t="str">
            <v>H. NO. 22, RAHAT COLONY,, KADRU, RANCHI - 834 002, JHARKHAND</v>
          </cell>
          <cell r="G8911">
            <v>8051191796</v>
          </cell>
          <cell r="K8911" t="str">
            <v>BRGD161233</v>
          </cell>
          <cell r="W8911">
            <v>43993</v>
          </cell>
          <cell r="Z8911">
            <v>4175</v>
          </cell>
        </row>
        <row r="8912">
          <cell r="E8912" t="str">
            <v>B7-PHASE-3, BALIDIH INDUSTRIAL AREA BALIDIH, BOKARO STEEL CITY BOKARO, JHARKHAND
SUNDARAM STEELS PVT. LTD, B-7 PHASE-III,BOKARO INDUSTRIAL AREA,BALIDIH, BOKARO
827014</v>
          </cell>
          <cell r="G8912">
            <v>8001371916</v>
          </cell>
          <cell r="K8912" t="str">
            <v>BSFS043411</v>
          </cell>
          <cell r="W8912">
            <v>43993</v>
          </cell>
          <cell r="Z8912">
            <v>1314</v>
          </cell>
        </row>
        <row r="8913">
          <cell r="E8913" t="str">
            <v>DUMRI, JHARKHAND</v>
          </cell>
          <cell r="G8913">
            <v>9608325210</v>
          </cell>
          <cell r="K8913" t="str">
            <v>BSFD161830</v>
          </cell>
          <cell r="W8913">
            <v>43993</v>
          </cell>
          <cell r="Z8913">
            <v>704</v>
          </cell>
        </row>
        <row r="8914">
          <cell r="E8914" t="str">
            <v>CHANDIL BAZAR</v>
          </cell>
          <cell r="G8914">
            <v>9123594446</v>
          </cell>
          <cell r="K8914" t="str">
            <v>BRKD160684</v>
          </cell>
          <cell r="W8914">
            <v>43993</v>
          </cell>
          <cell r="Z8914">
            <v>69</v>
          </cell>
        </row>
        <row r="8915">
          <cell r="E8915" t="str">
            <v>CHANDMARI, JORAPHATAK,, DHANBAD</v>
          </cell>
          <cell r="G8915">
            <v>8668122316</v>
          </cell>
          <cell r="K8915" t="str">
            <v>BRGD161212</v>
          </cell>
          <cell r="W8915">
            <v>43992</v>
          </cell>
          <cell r="Z8915">
            <v>756</v>
          </cell>
        </row>
        <row r="8916">
          <cell r="E8916" t="str">
            <v>205, HARE RAM APARTMENT, KANKE ROAD OPP. HOLIDAY HOME, RANCHI</v>
          </cell>
          <cell r="G8916">
            <v>9234951903</v>
          </cell>
          <cell r="K8916" t="str">
            <v>BSID200615</v>
          </cell>
          <cell r="W8916">
            <v>43992</v>
          </cell>
          <cell r="Z8916">
            <v>30.3</v>
          </cell>
        </row>
        <row r="8917">
          <cell r="E8917" t="str">
            <v>TUPUDANA INDUSTRIAL AREA</v>
          </cell>
          <cell r="G8917">
            <v>7978649310</v>
          </cell>
          <cell r="K8917" t="str">
            <v>BMBS030816</v>
          </cell>
          <cell r="W8917">
            <v>43992</v>
          </cell>
          <cell r="Z8917">
            <v>27344</v>
          </cell>
        </row>
        <row r="8918">
          <cell r="E8918" t="str">
            <v>TIPUDANA INDUSTRIAL AREA, HATIA,</v>
          </cell>
          <cell r="G8918">
            <v>7978649310</v>
          </cell>
          <cell r="K8918" t="str">
            <v>BJGS031396</v>
          </cell>
          <cell r="W8918">
            <v>43992</v>
          </cell>
          <cell r="Z8918">
            <v>68662</v>
          </cell>
        </row>
        <row r="8919">
          <cell r="E8919" t="str">
            <v>RANCHI PATNA ROAD
DEMOTAND
825301
HAZARIBAGH</v>
          </cell>
          <cell r="G8919">
            <v>6203465926</v>
          </cell>
          <cell r="K8919" t="str">
            <v>BSCS037531</v>
          </cell>
          <cell r="W8919">
            <v>43992</v>
          </cell>
          <cell r="Z8919">
            <v>3728.14</v>
          </cell>
        </row>
        <row r="8920">
          <cell r="E8920" t="str">
            <v>GROUND FLOOR,, OFFICE NO.448A, ROAD NO.4, ASHOK NAGAR
GROUND FLOOR,, OFFICE NO.448A, ROAD NO.4, ASHOK NAGAR
829118
PLOT NO:- 47P, PATRATU INDUSTRIAL AREA</v>
          </cell>
          <cell r="G8920">
            <v>7541959323</v>
          </cell>
          <cell r="K8920" t="str">
            <v>ONIC370102</v>
          </cell>
          <cell r="W8920">
            <v>43991</v>
          </cell>
          <cell r="Z8920">
            <v>8458</v>
          </cell>
        </row>
        <row r="8921">
          <cell r="E8921" t="str">
            <v>GROUND FLOOR,, OFFICE NO.448A, ROAD NO.4, ASHOK NAGAR
GROUND FLOOR,, OFFICE NO.448A, ROAD NO.4, ASHOK NAGAR
829118
PLOT NO:- 47P, PATRATU INDUSTRIAL AREA</v>
          </cell>
          <cell r="G8921">
            <v>7541959323</v>
          </cell>
          <cell r="K8921" t="str">
            <v>GOGC370754</v>
          </cell>
          <cell r="W8921">
            <v>43991</v>
          </cell>
          <cell r="Z8921">
            <v>21599</v>
          </cell>
        </row>
        <row r="8922">
          <cell r="E8922" t="str">
            <v>RANCHI PATNA ROAD, NH-33, SINDUR, HAZARIBAGH</v>
          </cell>
          <cell r="G8922">
            <v>9709175616</v>
          </cell>
          <cell r="K8922" t="str">
            <v>BTKD200646</v>
          </cell>
          <cell r="W8922">
            <v>43991</v>
          </cell>
          <cell r="Z8922">
            <v>56.8</v>
          </cell>
        </row>
        <row r="8923">
          <cell r="E8923" t="str">
            <v>LALMATIYA</v>
          </cell>
          <cell r="G8923">
            <v>9110992783</v>
          </cell>
          <cell r="K8923" t="str">
            <v>BRAD160811</v>
          </cell>
          <cell r="W8923">
            <v>43991</v>
          </cell>
          <cell r="Z8923">
            <v>4130</v>
          </cell>
        </row>
        <row r="8924">
          <cell r="E8924" t="str">
            <v>C/O PALANIAPPAN CHANDRAN, KATTUKOTTAL, PAITHUR, P.O- ATTUR TK,SALEM, TAMILNADU</v>
          </cell>
          <cell r="G8924">
            <v>7903828920</v>
          </cell>
          <cell r="K8924" t="str">
            <v>BSAD230391</v>
          </cell>
          <cell r="W8924">
            <v>43990</v>
          </cell>
          <cell r="Z8924">
            <v>1113</v>
          </cell>
        </row>
        <row r="8925">
          <cell r="E8925" t="str">
            <v>NAYA MORE,RAMGARH
ARA SARU BERA ROAD, NAYA, RAMGARH,JHARKHAND
829110
NAYA MORE</v>
          </cell>
          <cell r="G8925">
            <v>8651078549</v>
          </cell>
          <cell r="K8925" t="str">
            <v>BQBS033796</v>
          </cell>
          <cell r="W8925">
            <v>43988</v>
          </cell>
          <cell r="Z8925">
            <v>9596</v>
          </cell>
        </row>
        <row r="8926">
          <cell r="E8926" t="str">
            <v>HYDERABAD, MO-09502110693</v>
          </cell>
          <cell r="G8926">
            <v>9344284002</v>
          </cell>
          <cell r="K8926" t="str">
            <v>BQCD220126</v>
          </cell>
          <cell r="W8926">
            <v>43988</v>
          </cell>
          <cell r="Z8926">
            <v>0</v>
          </cell>
        </row>
        <row r="8927">
          <cell r="E8927" t="str">
            <v>SHEETLA PRASAD SINGH,, MISHRA PADA, NEAR DURGA MANDIR,, JHARIA, DHANBAD - 828 111, JHARKHAND.</v>
          </cell>
          <cell r="G8927">
            <v>7644045555</v>
          </cell>
          <cell r="K8927" t="str">
            <v>BTKD162112</v>
          </cell>
          <cell r="W8927">
            <v>43988</v>
          </cell>
          <cell r="Z8927">
            <v>47.2</v>
          </cell>
        </row>
        <row r="8928">
          <cell r="E8928" t="str">
            <v>DHANBAD, CONT PERSON :MR. IKTEKHAR AHMAD, PH.NO :9431316718</v>
          </cell>
          <cell r="G8928">
            <v>8210567144</v>
          </cell>
          <cell r="K8928" t="str">
            <v>BSKD161462</v>
          </cell>
          <cell r="W8928">
            <v>43988</v>
          </cell>
          <cell r="Z8928">
            <v>733</v>
          </cell>
        </row>
        <row r="8929">
          <cell r="E8929" t="str">
            <v>C/O - AMAN AGRAWAL, PLOT NO. 735, KAITHA, RAMGARH CANTT., RAMGARH
825101</v>
          </cell>
          <cell r="G8929">
            <v>8709937739</v>
          </cell>
          <cell r="K8929" t="str">
            <v>BSDC375954</v>
          </cell>
          <cell r="W8929">
            <v>43988</v>
          </cell>
          <cell r="Z8929">
            <v>2549</v>
          </cell>
        </row>
        <row r="8930">
          <cell r="E8930" t="str">
            <v>C/O PALANIAPPAN CHANDRAN, KATTUKOTTAL, PAITHUR, P.O- ATTUR TK,SALEM, TAMILNADU</v>
          </cell>
          <cell r="G8930">
            <v>6380540177</v>
          </cell>
          <cell r="K8930" t="str">
            <v>BQGD230029</v>
          </cell>
          <cell r="W8930">
            <v>43988</v>
          </cell>
          <cell r="Z8930">
            <v>4702</v>
          </cell>
        </row>
        <row r="8931">
          <cell r="E8931" t="str">
            <v>DEMO TANND HAZAIBAGH JHARKHAND,
825301
DEMO TANND HAZAIBAGH JHARKHAND</v>
          </cell>
          <cell r="G8931">
            <v>9431170158</v>
          </cell>
          <cell r="K8931" t="str">
            <v>BMDS040417</v>
          </cell>
          <cell r="W8931">
            <v>43988</v>
          </cell>
          <cell r="Z8931">
            <v>0</v>
          </cell>
        </row>
        <row r="8932">
          <cell r="E8932" t="str">
            <v>REHLA PALAMU</v>
          </cell>
          <cell r="G8932">
            <v>7004623399</v>
          </cell>
          <cell r="K8932" t="str">
            <v>BMFS030340</v>
          </cell>
          <cell r="W8932">
            <v>43987</v>
          </cell>
          <cell r="Z8932">
            <v>0</v>
          </cell>
        </row>
        <row r="8933">
          <cell r="E8933" t="str">
            <v>HORHAP ROAD, MAHILONG, RANCHI
835103
MAHILONG, TATISILWAI</v>
          </cell>
          <cell r="G8933">
            <v>7004994230</v>
          </cell>
          <cell r="K8933" t="str">
            <v>GPFC370737</v>
          </cell>
          <cell r="W8933">
            <v>43987</v>
          </cell>
          <cell r="Z8933">
            <v>5456</v>
          </cell>
        </row>
        <row r="8934">
          <cell r="E8934" t="str">
            <v>ANKIT KUMAR SONTHALIA, R.N. BOSE ROAD, SATSANG GATE, NEAR HANUMAN MANDIR,, PURANDAHA, DEOGHAR, DIST. DUMKA,, JHARKHAND</v>
          </cell>
          <cell r="G8934">
            <v>7542025382</v>
          </cell>
          <cell r="K8934" t="str">
            <v>BSFD161795</v>
          </cell>
          <cell r="W8934">
            <v>43987</v>
          </cell>
          <cell r="Z8934">
            <v>18</v>
          </cell>
        </row>
        <row r="8935">
          <cell r="E8935" t="str">
            <v>VILL - BARIDARI, BOKARO</v>
          </cell>
          <cell r="G8935">
            <v>9234957903</v>
          </cell>
          <cell r="K8935" t="str">
            <v>BSCD161704</v>
          </cell>
          <cell r="W8935">
            <v>43987</v>
          </cell>
          <cell r="Z8935">
            <v>418</v>
          </cell>
        </row>
        <row r="8936">
          <cell r="E8936" t="str">
            <v>RANCHI PATNA ROAD, NH-33, SINDUR, HAZARIBAGH</v>
          </cell>
          <cell r="G8936">
            <v>9709175616</v>
          </cell>
          <cell r="K8936" t="str">
            <v>BTKD200646</v>
          </cell>
          <cell r="W8936">
            <v>43987</v>
          </cell>
          <cell r="Z8936">
            <v>37</v>
          </cell>
        </row>
        <row r="8937">
          <cell r="E8937" t="str">
            <v>CHAKARDHARPUR, JHARKHAND</v>
          </cell>
          <cell r="G8937">
            <v>8709505676</v>
          </cell>
          <cell r="K8937" t="str">
            <v>BSJD161422</v>
          </cell>
          <cell r="W8937">
            <v>43987</v>
          </cell>
          <cell r="Z8937">
            <v>1281</v>
          </cell>
        </row>
        <row r="8938">
          <cell r="E8938" t="str">
            <v>HORHAP ROAD, MAHILONG, RANCHI
835103</v>
          </cell>
          <cell r="G8938">
            <v>9708039203</v>
          </cell>
          <cell r="K8938" t="str">
            <v>BRIC374329</v>
          </cell>
          <cell r="W8938">
            <v>43987</v>
          </cell>
          <cell r="Z8938">
            <v>7649</v>
          </cell>
        </row>
        <row r="8939">
          <cell r="E8939" t="str">
            <v>TOPA MINES, RAMGARH</v>
          </cell>
          <cell r="G8939">
            <v>9471109170</v>
          </cell>
          <cell r="K8939" t="str">
            <v>BSKD161467</v>
          </cell>
          <cell r="W8939">
            <v>43987</v>
          </cell>
          <cell r="Z8939">
            <v>3049</v>
          </cell>
        </row>
        <row r="8940">
          <cell r="E8940" t="str">
            <v>SIMALIYA, RANCHI
835103
SIMLIYA, RANCHI</v>
          </cell>
          <cell r="G8940">
            <v>9431115841</v>
          </cell>
          <cell r="K8940">
            <v>106989</v>
          </cell>
          <cell r="W8940">
            <v>43986</v>
          </cell>
          <cell r="Z8940">
            <v>3958</v>
          </cell>
        </row>
        <row r="8941">
          <cell r="E8941" t="str">
            <v>TATISILWAI, JHARKHAND
835103</v>
          </cell>
          <cell r="G8941">
            <v>6200160428</v>
          </cell>
          <cell r="K8941" t="str">
            <v>BQGS031413</v>
          </cell>
          <cell r="W8941">
            <v>43986</v>
          </cell>
          <cell r="Z8941">
            <v>4857</v>
          </cell>
        </row>
        <row r="8942">
          <cell r="E8942" t="str">
            <v>NAGARI,</v>
          </cell>
          <cell r="G8942">
            <v>9297706123</v>
          </cell>
          <cell r="K8942" t="str">
            <v>BLGS040582</v>
          </cell>
          <cell r="W8942">
            <v>43986</v>
          </cell>
          <cell r="Z8942">
            <v>21515</v>
          </cell>
        </row>
        <row r="8943">
          <cell r="E8943" t="str">
            <v>NAGARI,</v>
          </cell>
          <cell r="G8943">
            <v>9297706123</v>
          </cell>
          <cell r="K8943" t="str">
            <v>BILS030211</v>
          </cell>
          <cell r="W8943">
            <v>43986</v>
          </cell>
          <cell r="Z8943">
            <v>33912</v>
          </cell>
        </row>
        <row r="8944">
          <cell r="E8944" t="str">
            <v>KOKAR,INDUSTRIAL AREA,RANCHI
834002
RANCHI</v>
          </cell>
          <cell r="G8944">
            <v>7781017919</v>
          </cell>
          <cell r="K8944" t="str">
            <v>BMKC370048</v>
          </cell>
          <cell r="W8944">
            <v>43985</v>
          </cell>
          <cell r="Z8944">
            <v>16004</v>
          </cell>
        </row>
        <row r="8945">
          <cell r="E8945" t="str">
            <v>KOKAR INDUSTRIAL AREA,RANCHI
834001</v>
          </cell>
          <cell r="G8945">
            <v>9572347943</v>
          </cell>
          <cell r="K8945" t="str">
            <v>BPIC370386</v>
          </cell>
          <cell r="W8945">
            <v>43985</v>
          </cell>
          <cell r="Z8945">
            <v>5743.57</v>
          </cell>
        </row>
        <row r="8946">
          <cell r="E8946" t="str">
            <v>RANCHI PATNA ROAD
DEMOTAND
825301
HAZARIBAGH</v>
          </cell>
          <cell r="G8946">
            <v>6203465926</v>
          </cell>
          <cell r="K8946" t="str">
            <v>BIFS040367</v>
          </cell>
          <cell r="W8946">
            <v>43985</v>
          </cell>
          <cell r="Z8946">
            <v>11514</v>
          </cell>
        </row>
        <row r="8947">
          <cell r="E8947" t="str">
            <v>PLOT N0 3127 , RATU THANA 79,RANCHI
RATU RANCHI JHARKHAND
835103
PLOT NO- 3127, THANA NO- 79, RATU ROAD</v>
          </cell>
          <cell r="G8947">
            <v>9798542502</v>
          </cell>
          <cell r="K8947" t="str">
            <v>BSES037922</v>
          </cell>
          <cell r="W8947">
            <v>43985</v>
          </cell>
          <cell r="Z8947">
            <v>4</v>
          </cell>
        </row>
        <row r="8948">
          <cell r="E8948" t="str">
            <v>GOVINDPUR, GOMIYA</v>
          </cell>
          <cell r="G8948">
            <v>8825270627</v>
          </cell>
          <cell r="K8948" t="str">
            <v>BRLD160728</v>
          </cell>
          <cell r="W8948">
            <v>43985</v>
          </cell>
          <cell r="Z8948">
            <v>3366</v>
          </cell>
        </row>
        <row r="8949">
          <cell r="E8949" t="str">
            <v>DHANBAD</v>
          </cell>
          <cell r="G8949">
            <v>9585918025</v>
          </cell>
          <cell r="K8949" t="str">
            <v>BRCD160968</v>
          </cell>
          <cell r="W8949">
            <v>43984</v>
          </cell>
          <cell r="Z8949">
            <v>3965</v>
          </cell>
        </row>
        <row r="8950">
          <cell r="E8950" t="str">
            <v>CHAS, BOKARO
827013</v>
          </cell>
          <cell r="G8950">
            <v>7992434966</v>
          </cell>
          <cell r="K8950" t="str">
            <v>BSEC376103</v>
          </cell>
          <cell r="W8950">
            <v>43983</v>
          </cell>
          <cell r="Z8950">
            <v>1696</v>
          </cell>
        </row>
        <row r="8951">
          <cell r="E8951" t="str">
            <v>SHEIKHPURA, BIHAR</v>
          </cell>
          <cell r="G8951">
            <v>7782976533</v>
          </cell>
          <cell r="K8951" t="str">
            <v>BTKD162080</v>
          </cell>
          <cell r="W8951">
            <v>43983</v>
          </cell>
          <cell r="Z8951">
            <v>1</v>
          </cell>
        </row>
        <row r="8952">
          <cell r="E8952" t="str">
            <v>SHEETLA PRASAD SINGH,, MISHRA PADA, NEAR DURGA MANDIR,, JHARIA, DHANBAD - 828 111, JHARKHAND.</v>
          </cell>
          <cell r="G8952">
            <v>7644045555</v>
          </cell>
          <cell r="K8952" t="str">
            <v>BTKD162112</v>
          </cell>
          <cell r="W8952">
            <v>43983</v>
          </cell>
          <cell r="Z8952">
            <v>1</v>
          </cell>
        </row>
        <row r="8953">
          <cell r="E8953" t="str">
            <v>DHANBAD</v>
          </cell>
          <cell r="G8953">
            <v>9585918025</v>
          </cell>
          <cell r="K8953" t="str">
            <v>BRCD160968</v>
          </cell>
          <cell r="W8953">
            <v>43983</v>
          </cell>
          <cell r="Z8953">
            <v>3945</v>
          </cell>
        </row>
        <row r="8954">
          <cell r="E8954" t="str">
            <v>RAMGARH
829103
NAYA MORE</v>
          </cell>
          <cell r="G8954">
            <v>7739460263</v>
          </cell>
          <cell r="K8954" t="str">
            <v>BRGS035169</v>
          </cell>
          <cell r="W8954">
            <v>43983</v>
          </cell>
          <cell r="Z8954">
            <v>9038</v>
          </cell>
        </row>
        <row r="8955">
          <cell r="E8955" t="str">
            <v>RAMGARH
829103
NAYA MORE</v>
          </cell>
          <cell r="G8955">
            <v>7739460263</v>
          </cell>
          <cell r="K8955" t="str">
            <v>BPCS030196</v>
          </cell>
          <cell r="W8955">
            <v>43983</v>
          </cell>
          <cell r="Z8955">
            <v>18481</v>
          </cell>
        </row>
        <row r="8956">
          <cell r="E8956" t="str">
            <v>UNIT OF HERITAGE LANDMARKS AUTOWORLD PVT. LTD., NEAR KAMRE AASHRAM, P.O. KAMRE, RATU ROAD, RANCHI
835214</v>
          </cell>
          <cell r="G8956">
            <v>9065521314</v>
          </cell>
          <cell r="K8956" t="str">
            <v>BTJC377158</v>
          </cell>
          <cell r="W8956">
            <v>43982</v>
          </cell>
          <cell r="Z8956">
            <v>1</v>
          </cell>
        </row>
        <row r="8957">
          <cell r="E8957" t="str">
            <v>KATRAS, DHANBAD</v>
          </cell>
          <cell r="G8957">
            <v>9798360305</v>
          </cell>
          <cell r="K8957" t="str">
            <v>BSKD161477</v>
          </cell>
          <cell r="W8957">
            <v>43982</v>
          </cell>
          <cell r="Z8957">
            <v>2171</v>
          </cell>
        </row>
        <row r="8958">
          <cell r="E8958" t="str">
            <v>CHATRA</v>
          </cell>
          <cell r="G8958">
            <v>7004915623</v>
          </cell>
          <cell r="K8958" t="str">
            <v>BSLD200427</v>
          </cell>
          <cell r="W8958">
            <v>43982</v>
          </cell>
          <cell r="Z8958">
            <v>2112</v>
          </cell>
        </row>
        <row r="8959">
          <cell r="E8959" t="str">
            <v>KATHAL MORE, RANCHI</v>
          </cell>
          <cell r="G8959">
            <v>9304729097</v>
          </cell>
          <cell r="K8959" t="str">
            <v>BRED161081</v>
          </cell>
          <cell r="W8959">
            <v>43982</v>
          </cell>
          <cell r="Z8959">
            <v>2270</v>
          </cell>
        </row>
        <row r="8960">
          <cell r="E8960" t="str">
            <v>BANDHIYA RAOD, NAGRI RANCHI, MOB.8709325266
834006
BANDHIYA ROAD, NAGARI RANCHI</v>
          </cell>
          <cell r="G8960">
            <v>9110033639</v>
          </cell>
          <cell r="K8960" t="str">
            <v>BLFS040558</v>
          </cell>
          <cell r="W8960">
            <v>43982</v>
          </cell>
          <cell r="Z8960">
            <v>4326</v>
          </cell>
        </row>
        <row r="8961">
          <cell r="E8961" t="str">
            <v>AT: SENEGARHA, P.O-RABODH, P.S-GIDDI,(RAMGARH),, DISTT. HAZARIBAGH,JHARKHAND-825330
829108
AT: SENEGARHA, P.O-RABODH, P.S-GIDDI,(RAMGARH),</v>
          </cell>
          <cell r="G8961">
            <v>9006877583</v>
          </cell>
          <cell r="K8961" t="str">
            <v>BQES030978</v>
          </cell>
          <cell r="W8961">
            <v>43981</v>
          </cell>
          <cell r="Z8961">
            <v>11711</v>
          </cell>
        </row>
        <row r="8962">
          <cell r="E8962" t="str">
            <v>RANCHI PATNA ROAD, NH-33, SINDUR, HAZARIBAGH</v>
          </cell>
          <cell r="G8962">
            <v>9709175616</v>
          </cell>
          <cell r="K8962" t="str">
            <v>BTKD200646</v>
          </cell>
          <cell r="W8962">
            <v>43981</v>
          </cell>
          <cell r="Z8962">
            <v>22</v>
          </cell>
        </row>
        <row r="8963">
          <cell r="E8963" t="str">
            <v>AT: SENEGARHA, P.O-RABODH, P.S-GIDDI,(RAMGARH),, DISTT. HAZARIBAGH,JHARKHAND-825330
829108
AT: SENEGARHA, P.O-RABODH, P.S-GIDDI,(RAMGARH),</v>
          </cell>
          <cell r="G8963">
            <v>700428918</v>
          </cell>
          <cell r="K8963" t="str">
            <v>BSCS037349</v>
          </cell>
          <cell r="W8963">
            <v>43981</v>
          </cell>
          <cell r="Z8963">
            <v>4019</v>
          </cell>
        </row>
        <row r="8964">
          <cell r="E8964" t="str">
            <v>KISHOREGANJ, RANCHI
834001
KAMRE RAVI STEEL,</v>
          </cell>
          <cell r="G8964">
            <v>8709279344</v>
          </cell>
          <cell r="K8964" t="str">
            <v>GPKC370113</v>
          </cell>
          <cell r="W8964">
            <v>43981</v>
          </cell>
          <cell r="Z8964">
            <v>11737</v>
          </cell>
        </row>
        <row r="8965">
          <cell r="E8965" t="str">
            <v>AT: SENEGARHA, P.O-RABODH, P.S-GIDDI,(RAMGARH),, DISTT. HAZARIBAGH,JHARKHAND-825330
829108
AT: SENEGARHA, P.O-RABODH, P.S-GIDDI,(RAMGARH),</v>
          </cell>
          <cell r="G8965">
            <v>9006877583</v>
          </cell>
          <cell r="K8965" t="str">
            <v>BRAS033261</v>
          </cell>
          <cell r="W8965">
            <v>43981</v>
          </cell>
          <cell r="Z8965">
            <v>6118</v>
          </cell>
        </row>
        <row r="8966">
          <cell r="E8966" t="str">
            <v>GHATSILA JAMSHEDPUR</v>
          </cell>
          <cell r="G8966">
            <v>9661357618</v>
          </cell>
          <cell r="K8966" t="str">
            <v>NA</v>
          </cell>
          <cell r="W8966">
            <v>43981</v>
          </cell>
          <cell r="Z8966">
            <v>1140.1600000000001</v>
          </cell>
        </row>
        <row r="8967">
          <cell r="E8967" t="str">
            <v>BANDHIYA RAOD, NAGRI RANCHI, MOB.8709325266
834006
BANDHIYA ROAD, NAGARI RANCHI</v>
          </cell>
          <cell r="G8967">
            <v>9110022503</v>
          </cell>
          <cell r="K8967" t="str">
            <v>BLFS040558</v>
          </cell>
          <cell r="W8967">
            <v>43980</v>
          </cell>
          <cell r="Z8967">
            <v>4326</v>
          </cell>
        </row>
        <row r="8968">
          <cell r="E8968" t="str">
            <v>CHANDMARI, JORAPHATAK,, DHANBAD</v>
          </cell>
          <cell r="G8968">
            <v>9585918025</v>
          </cell>
          <cell r="K8968" t="str">
            <v>BRCD160967</v>
          </cell>
          <cell r="W8968">
            <v>43980</v>
          </cell>
          <cell r="Z8968">
            <v>3870</v>
          </cell>
        </row>
        <row r="8969">
          <cell r="E8969" t="str">
            <v>ANGAR PATRA,DHANBAD</v>
          </cell>
          <cell r="G8969">
            <v>8210106692</v>
          </cell>
          <cell r="K8969" t="str">
            <v>BSDD161729</v>
          </cell>
          <cell r="W8969">
            <v>43979</v>
          </cell>
          <cell r="Z8969">
            <v>1639</v>
          </cell>
        </row>
        <row r="8970">
          <cell r="E8970" t="str">
            <v>KISHOREGANJ, RANCHI
834001
KAMRE RAVI STEEL,</v>
          </cell>
          <cell r="G8970">
            <v>8709279344</v>
          </cell>
          <cell r="K8970" t="str">
            <v>GPKC370113</v>
          </cell>
          <cell r="W8970">
            <v>43978</v>
          </cell>
          <cell r="Z8970">
            <v>11713</v>
          </cell>
        </row>
        <row r="8971">
          <cell r="E8971" t="str">
            <v>NAWADIH, CHATARPUR</v>
          </cell>
          <cell r="G8971">
            <v>6203240174</v>
          </cell>
          <cell r="K8971" t="str">
            <v>BRDD161019</v>
          </cell>
          <cell r="W8971">
            <v>43978</v>
          </cell>
          <cell r="Z8971">
            <v>2807</v>
          </cell>
        </row>
        <row r="8972">
          <cell r="E8972" t="str">
            <v>BARKAGAON, HAZARIBAGH</v>
          </cell>
          <cell r="G8972">
            <v>9791616091</v>
          </cell>
          <cell r="K8972" t="str">
            <v>BSHD120743</v>
          </cell>
          <cell r="W8972">
            <v>43978</v>
          </cell>
          <cell r="Z8972">
            <v>1</v>
          </cell>
        </row>
        <row r="8973">
          <cell r="E8973" t="str">
            <v>BARKAGAON, HAZARIBAGH</v>
          </cell>
          <cell r="G8973">
            <v>9791616091</v>
          </cell>
          <cell r="K8973" t="str">
            <v>BSHD120746</v>
          </cell>
          <cell r="W8973">
            <v>43978</v>
          </cell>
          <cell r="Z8973">
            <v>1</v>
          </cell>
        </row>
        <row r="8974">
          <cell r="E8974" t="str">
            <v>RANCHI PATNA ROAD, NH-33, SINDUR, HAZARIBAGH</v>
          </cell>
          <cell r="G8974">
            <v>9709175616</v>
          </cell>
          <cell r="K8974" t="str">
            <v>BTKD200646</v>
          </cell>
          <cell r="W8974">
            <v>43977</v>
          </cell>
          <cell r="Z8974">
            <v>1</v>
          </cell>
        </row>
        <row r="8975">
          <cell r="E8975" t="str">
            <v>TRIDENT PNEUMATICS PVT LTD   5/232,KNG PUDUR ROADSOMAYAMPALAYAM POSTCOIMBATORE IND</v>
          </cell>
          <cell r="G8975">
            <v>6204342637</v>
          </cell>
          <cell r="K8975" t="str">
            <v>BRCC373040</v>
          </cell>
          <cell r="W8975">
            <v>43977</v>
          </cell>
          <cell r="Z8975">
            <v>44</v>
          </cell>
        </row>
        <row r="8976">
          <cell r="E8976" t="str">
            <v>DHANBAD, CONT PERSON :MR. IKTEKHAR AHMAD, PH.NO :9431316718</v>
          </cell>
          <cell r="G8976">
            <v>8210567144</v>
          </cell>
          <cell r="K8976" t="str">
            <v>BQID160499</v>
          </cell>
          <cell r="W8976">
            <v>43977</v>
          </cell>
          <cell r="Z8976">
            <v>3958</v>
          </cell>
        </row>
        <row r="8977">
          <cell r="E8977" t="str">
            <v>UPPER BAZAR,RANCHI
834001
UPPER BAZAR,</v>
          </cell>
          <cell r="G8977">
            <v>8381069617</v>
          </cell>
          <cell r="K8977" t="str">
            <v>BRJC371828</v>
          </cell>
          <cell r="W8977">
            <v>43977</v>
          </cell>
          <cell r="Z8977">
            <v>2110.02</v>
          </cell>
        </row>
        <row r="8978">
          <cell r="E8978" t="str">
            <v>TUPUDANA INDUSTRIAL AREA,RANCHI
834003</v>
          </cell>
          <cell r="G8978">
            <v>9835167418</v>
          </cell>
          <cell r="K8978" t="str">
            <v>BRIS035695</v>
          </cell>
          <cell r="W8978">
            <v>43977</v>
          </cell>
          <cell r="Z8978">
            <v>5411.14</v>
          </cell>
        </row>
        <row r="8979">
          <cell r="E8979" t="str">
            <v>ANKIT KUMAR SONTHALIA, R.N. BOSE ROAD, SATSANG GATE, NEAR HANUMAN MANDIR,, PURANDAHA, DEOGHAR, DIST. DUMKA,, JHARKHAND</v>
          </cell>
          <cell r="G8979">
            <v>7542025382</v>
          </cell>
          <cell r="K8979" t="str">
            <v>BSFD161795</v>
          </cell>
          <cell r="W8979">
            <v>43976</v>
          </cell>
          <cell r="Z8979">
            <v>0.6</v>
          </cell>
        </row>
        <row r="8980">
          <cell r="E8980" t="str">
            <v>JAMTARA</v>
          </cell>
          <cell r="G8980">
            <v>8789065274</v>
          </cell>
          <cell r="K8980" t="str">
            <v>BRAD160816</v>
          </cell>
          <cell r="W8980">
            <v>43976</v>
          </cell>
          <cell r="Z8980">
            <v>723</v>
          </cell>
        </row>
        <row r="8981">
          <cell r="E8981" t="str">
            <v>KATRAS, DHANBAD</v>
          </cell>
          <cell r="G8981">
            <v>6203411013</v>
          </cell>
          <cell r="K8981" t="str">
            <v>BSGD161904</v>
          </cell>
          <cell r="W8981">
            <v>43976</v>
          </cell>
          <cell r="Z8981">
            <v>1500</v>
          </cell>
        </row>
        <row r="8982">
          <cell r="E8982" t="str">
            <v>ANKIT KUMAR SONTHALIA, R.N. BOSE ROAD, SATSANG GATE, NEAR HANUMAN MANDIR,, PURANDAHA, DEOGHAR, DIST. DUMKA,, JHARKHAND</v>
          </cell>
          <cell r="G8982">
            <v>7542025382</v>
          </cell>
          <cell r="K8982" t="str">
            <v>BSID161979</v>
          </cell>
          <cell r="W8982">
            <v>43976</v>
          </cell>
          <cell r="Z8982">
            <v>821</v>
          </cell>
        </row>
        <row r="8983">
          <cell r="E8983" t="str">
            <v>C/O RAJ KUMAR BHALA, DIWAN KUNJLAL LOHIA CHARITABLE TRUST, EAST MARKET ROAD, UPPER BAZAR,, RANCHI
834001</v>
          </cell>
          <cell r="G8983">
            <v>9234613522</v>
          </cell>
          <cell r="K8983" t="str">
            <v>BMDS031033</v>
          </cell>
          <cell r="W8983">
            <v>43976</v>
          </cell>
          <cell r="Z8983">
            <v>10973</v>
          </cell>
        </row>
        <row r="8984">
          <cell r="E8984" t="str">
            <v>VILL - BARIDARI, BOKARO</v>
          </cell>
          <cell r="G8984">
            <v>9234951903</v>
          </cell>
          <cell r="K8984" t="str">
            <v>BRHD161299</v>
          </cell>
          <cell r="W8984">
            <v>43974</v>
          </cell>
          <cell r="Z8984">
            <v>1508</v>
          </cell>
        </row>
        <row r="8985">
          <cell r="E8985" t="str">
            <v>JHARKHAND</v>
          </cell>
          <cell r="G8985">
            <v>9441693704</v>
          </cell>
          <cell r="K8985" t="str">
            <v>BQJD160040</v>
          </cell>
          <cell r="W8985">
            <v>43973</v>
          </cell>
          <cell r="Z8985">
            <v>2930</v>
          </cell>
        </row>
        <row r="8986">
          <cell r="E8986" t="str">
            <v>PHASE 3
827014
PHASE 3 INDUSTRIAL AREA827013</v>
          </cell>
          <cell r="G8986">
            <v>9122209999</v>
          </cell>
          <cell r="K8986" t="str">
            <v>BQIS031915</v>
          </cell>
          <cell r="W8986">
            <v>43973</v>
          </cell>
          <cell r="Z8986">
            <v>11924.35</v>
          </cell>
        </row>
        <row r="8987">
          <cell r="E8987" t="str">
            <v>OPERATIONS OFFICER, BOKARO BP, KIND ATTEN.ABHISHEK TRIPATHI, MOB. NO.8789972995, VENDOR CODE-11970380
OPERATIONS OFFICER, BOKARO BP, KIND ATTEN.ABHISHEK TRIPATHI, MOB. NO.8789972995, VENDOR CODE-11970380
827014
LPG BOTTALING PLANT, BALIDIH,</v>
          </cell>
          <cell r="G8987">
            <v>8092095823</v>
          </cell>
          <cell r="K8987" t="str">
            <v>BOCS040147</v>
          </cell>
          <cell r="W8987">
            <v>43973</v>
          </cell>
          <cell r="Z8987">
            <v>14697</v>
          </cell>
        </row>
        <row r="8988">
          <cell r="E8988" t="str">
            <v>GARHWA JHARKHAND</v>
          </cell>
          <cell r="G8988">
            <v>9709158650</v>
          </cell>
          <cell r="K8988" t="str">
            <v>BPHD200246</v>
          </cell>
          <cell r="W8988">
            <v>43972</v>
          </cell>
          <cell r="Z8988">
            <v>4462</v>
          </cell>
        </row>
        <row r="8989">
          <cell r="E8989" t="str">
            <v>GARHWA JHARKHAND</v>
          </cell>
          <cell r="G8989">
            <v>9709158650</v>
          </cell>
          <cell r="K8989" t="str">
            <v>BPHD200246</v>
          </cell>
          <cell r="W8989">
            <v>43972</v>
          </cell>
          <cell r="Z8989">
            <v>5151</v>
          </cell>
        </row>
        <row r="8990">
          <cell r="E8990" t="str">
            <v>DALADALI, RANCHI</v>
          </cell>
          <cell r="G8990">
            <v>0</v>
          </cell>
          <cell r="K8990" t="str">
            <v>BQGD230221</v>
          </cell>
          <cell r="W8990">
            <v>43970</v>
          </cell>
          <cell r="Z8990">
            <v>1616</v>
          </cell>
        </row>
        <row r="8991">
          <cell r="E8991" t="str">
            <v>TIKRATOLI,SAPAROM
NEAR LALGUTWA OVERBRIDGE, TIKRATOLI, SAPAROM,, NAGRI, RANCHI
835303</v>
          </cell>
          <cell r="G8991">
            <v>9608086621</v>
          </cell>
          <cell r="K8991" t="str">
            <v>BQCS040170</v>
          </cell>
          <cell r="W8991">
            <v>43969</v>
          </cell>
          <cell r="Z8991">
            <v>8640</v>
          </cell>
        </row>
        <row r="8992">
          <cell r="E8992" t="str">
            <v>TIKRATOLI,SAPAROM
NEAR LALGUTWA OVERBRIDGE, TIKRATOLI, SAPAROM,, NAGRI, RANCHI
835303</v>
          </cell>
          <cell r="G8992">
            <v>9608086621</v>
          </cell>
          <cell r="K8992" t="str">
            <v>BRGC373885</v>
          </cell>
          <cell r="W8992">
            <v>43969</v>
          </cell>
          <cell r="Z8992">
            <v>8692</v>
          </cell>
        </row>
        <row r="8993">
          <cell r="E8993" t="str">
            <v>TIKRATOLI,SAPAROM
NEAR LALGUTWA OVERBRIDGE, TIKRATOLI, SAPAROM,, NAGRI, RANCHI
835303</v>
          </cell>
          <cell r="G8993">
            <v>7004423828</v>
          </cell>
          <cell r="K8993" t="str">
            <v>BKJS040077</v>
          </cell>
          <cell r="W8993">
            <v>43969</v>
          </cell>
          <cell r="Z8993">
            <v>15700</v>
          </cell>
        </row>
        <row r="8994">
          <cell r="E8994" t="str">
            <v>KATITAND, RATU, RANCHI, JHARKHAND
835222</v>
          </cell>
          <cell r="G8994">
            <v>9798542502</v>
          </cell>
          <cell r="K8994" t="str">
            <v>BQFC370928</v>
          </cell>
          <cell r="W8994">
            <v>43969</v>
          </cell>
          <cell r="Z8994">
            <v>5266</v>
          </cell>
        </row>
        <row r="8995">
          <cell r="E8995" t="str">
            <v>KATRAS, DHANBAD</v>
          </cell>
          <cell r="G8995">
            <v>9798360305</v>
          </cell>
          <cell r="K8995" t="str">
            <v>BSKD161477</v>
          </cell>
          <cell r="W8995">
            <v>43968</v>
          </cell>
          <cell r="Z8995">
            <v>2108</v>
          </cell>
        </row>
        <row r="8996">
          <cell r="E8996" t="str">
            <v>GARHWA DALTONGANJ</v>
          </cell>
          <cell r="G8996">
            <v>7488289727</v>
          </cell>
          <cell r="K8996" t="str">
            <v>BSAD161582</v>
          </cell>
          <cell r="W8996">
            <v>43968</v>
          </cell>
          <cell r="Z8996">
            <v>1227</v>
          </cell>
        </row>
        <row r="8997">
          <cell r="E8997" t="str">
            <v>BARKAGAON, HAZARIBAGH</v>
          </cell>
          <cell r="G8997">
            <v>6301756433</v>
          </cell>
          <cell r="K8997" t="str">
            <v>BRCD160990</v>
          </cell>
          <cell r="W8997">
            <v>43968</v>
          </cell>
          <cell r="Z8997">
            <v>2876</v>
          </cell>
        </row>
        <row r="8998">
          <cell r="E8998" t="str">
            <v>TOPA MINES, RAMGARH</v>
          </cell>
          <cell r="G8998">
            <v>9471109170</v>
          </cell>
          <cell r="K8998" t="str">
            <v>BSKD161467</v>
          </cell>
          <cell r="W8998">
            <v>43968</v>
          </cell>
          <cell r="Z8998">
            <v>2817</v>
          </cell>
        </row>
        <row r="8999">
          <cell r="E8999" t="str">
            <v>RANCHI,JHARKHAND
834004</v>
          </cell>
          <cell r="G8999">
            <v>9113441079</v>
          </cell>
          <cell r="K8999" t="str">
            <v>BRHC374102</v>
          </cell>
          <cell r="W8999">
            <v>43966</v>
          </cell>
          <cell r="Z8999">
            <v>2686</v>
          </cell>
        </row>
        <row r="9000">
          <cell r="E9000" t="str">
            <v>HYDERABAD, MO-09502110693</v>
          </cell>
          <cell r="G9000">
            <v>9344284002</v>
          </cell>
          <cell r="K9000" t="str">
            <v>BQID160474</v>
          </cell>
          <cell r="W9000">
            <v>43966</v>
          </cell>
          <cell r="Z9000">
            <v>4124</v>
          </cell>
        </row>
        <row r="9001">
          <cell r="E9001" t="str">
            <v>HYDERABAD, MO-09502110693</v>
          </cell>
          <cell r="G9001">
            <v>9344284002</v>
          </cell>
          <cell r="K9001" t="str">
            <v>BQCD220126</v>
          </cell>
          <cell r="W9001">
            <v>43966</v>
          </cell>
          <cell r="Z9001">
            <v>0</v>
          </cell>
        </row>
        <row r="9002">
          <cell r="E9002" t="str">
            <v>DALADALI, RANCHI</v>
          </cell>
          <cell r="G9002">
            <v>9360707349</v>
          </cell>
          <cell r="K9002" t="str">
            <v>BQGD230221</v>
          </cell>
          <cell r="W9002">
            <v>43965</v>
          </cell>
          <cell r="Z9002">
            <v>12656</v>
          </cell>
        </row>
        <row r="9003">
          <cell r="E9003" t="str">
            <v>DALADALI, RANCHI</v>
          </cell>
          <cell r="G9003">
            <v>9360707349</v>
          </cell>
          <cell r="K9003" t="str">
            <v>BQGD230221</v>
          </cell>
          <cell r="W9003">
            <v>43964</v>
          </cell>
          <cell r="Z9003">
            <v>12653</v>
          </cell>
        </row>
        <row r="9004">
          <cell r="E9004" t="str">
            <v>RANCHI,JHARKHAND
834001
RANCHI</v>
          </cell>
          <cell r="G9004">
            <v>9407860584</v>
          </cell>
          <cell r="K9004" t="str">
            <v>BJHS031586</v>
          </cell>
          <cell r="W9004">
            <v>43963</v>
          </cell>
          <cell r="Z9004">
            <v>6878</v>
          </cell>
        </row>
        <row r="9005">
          <cell r="E9005" t="str">
            <v>ARGADA ROAD, BINJHAR, P.O. - MARAR, RAMGARH
829117</v>
          </cell>
          <cell r="G9005">
            <v>8294504879</v>
          </cell>
          <cell r="K9005" t="str">
            <v>BSCS037449</v>
          </cell>
          <cell r="W9005">
            <v>43963</v>
          </cell>
          <cell r="Z9005">
            <v>3159</v>
          </cell>
        </row>
        <row r="9006">
          <cell r="E9006" t="str">
            <v>VILL - BARIDARI, BOKARO</v>
          </cell>
          <cell r="G9006">
            <v>9234951903</v>
          </cell>
          <cell r="K9006" t="str">
            <v>BRHD161299</v>
          </cell>
          <cell r="W9006">
            <v>43962</v>
          </cell>
          <cell r="Z9006">
            <v>1465</v>
          </cell>
        </row>
        <row r="9007">
          <cell r="E9007" t="str">
            <v>HAZARIBAGH
RANCHI JHARKHAND 834002
INDIA</v>
          </cell>
          <cell r="G9007" t="str">
            <v>7309672604 / 7361044447/9835535277</v>
          </cell>
          <cell r="K9007" t="str">
            <v>BKAS030685</v>
          </cell>
          <cell r="W9007">
            <v>43962</v>
          </cell>
          <cell r="Z9007">
            <v>26895</v>
          </cell>
        </row>
        <row r="9008">
          <cell r="E9008" t="str">
            <v>RANCHI,JHARKHAND
825301
JHUMRA</v>
          </cell>
          <cell r="G9008">
            <v>9593546866</v>
          </cell>
          <cell r="K9008" t="str">
            <v>BMIS031670</v>
          </cell>
          <cell r="W9008">
            <v>43962</v>
          </cell>
          <cell r="Z9008">
            <v>19679</v>
          </cell>
        </row>
        <row r="9009">
          <cell r="E9009" t="str">
            <v>HAZARIBAGH
RANCHI JHARKHAND 834002
INDIA</v>
          </cell>
          <cell r="G9009" t="str">
            <v>7309672604 / 7361044447/9835535277</v>
          </cell>
          <cell r="K9009" t="str">
            <v>BKAS030685</v>
          </cell>
          <cell r="W9009">
            <v>43962</v>
          </cell>
          <cell r="Z9009">
            <v>26895</v>
          </cell>
        </row>
        <row r="9010">
          <cell r="E9010" t="str">
            <v>C/O - NAVEEN KUMAR SINGH, PLOT NO.-538,718, DUNDURIA, GUMLA</v>
          </cell>
          <cell r="G9010">
            <v>9308060257</v>
          </cell>
          <cell r="K9010" t="str">
            <v>BTJD162038</v>
          </cell>
          <cell r="W9010">
            <v>43961</v>
          </cell>
          <cell r="Z9010">
            <v>1</v>
          </cell>
        </row>
        <row r="9011">
          <cell r="E9011" t="str">
            <v>RANCHI PATNA ROAD
DEMOTAND
825301
HAZARIBAGH</v>
          </cell>
          <cell r="G9011">
            <v>7209274781</v>
          </cell>
          <cell r="K9011" t="str">
            <v>BSCS037531</v>
          </cell>
          <cell r="W9011">
            <v>43960</v>
          </cell>
          <cell r="Z9011">
            <v>2645.5</v>
          </cell>
        </row>
        <row r="9012">
          <cell r="E9012" t="str">
            <v>RANCHI PATNA ROAD
DEMOTAND
825301
HAZARIBAGH</v>
          </cell>
          <cell r="G9012">
            <v>7209274781</v>
          </cell>
          <cell r="K9012" t="str">
            <v>BMBL160078</v>
          </cell>
          <cell r="W9012">
            <v>43960</v>
          </cell>
          <cell r="Z9012">
            <v>39259.54</v>
          </cell>
        </row>
        <row r="9013">
          <cell r="E9013" t="str">
            <v>TRIDENT PNEUMATICS PVT LTD   5/232,KNG PUDUR ROADSOMAYAMPALAYAM POSTCOIMBATORE IND</v>
          </cell>
          <cell r="G9013">
            <v>6204342637</v>
          </cell>
          <cell r="K9013" t="str">
            <v>BRCC373040</v>
          </cell>
          <cell r="W9013">
            <v>43959</v>
          </cell>
          <cell r="Z9013">
            <v>0</v>
          </cell>
        </row>
        <row r="9014">
          <cell r="E9014" t="str">
            <v>NAGRI,RANCHI
835202
RANCHI</v>
          </cell>
          <cell r="G9014">
            <v>7004122894</v>
          </cell>
          <cell r="K9014" t="str">
            <v>BRIS035698</v>
          </cell>
          <cell r="W9014">
            <v>43931</v>
          </cell>
          <cell r="Z9014">
            <v>7128</v>
          </cell>
        </row>
        <row r="9015">
          <cell r="E9015" t="str">
            <v>RANCHI PATNA ROAD
DEMOTAND
825301
HAZARIBAGH</v>
          </cell>
          <cell r="G9015">
            <v>7905424302</v>
          </cell>
          <cell r="K9015" t="str">
            <v>BIFS040367</v>
          </cell>
          <cell r="W9015">
            <v>43910</v>
          </cell>
          <cell r="Z9015">
            <v>11119</v>
          </cell>
        </row>
        <row r="9016">
          <cell r="E9016" t="str">
            <v>RANCHI PATNA ROAD
DEMOTAND
825301
HAZARIBAGH</v>
          </cell>
          <cell r="G9016">
            <v>6203465926</v>
          </cell>
          <cell r="K9016" t="str">
            <v>BMBL160078</v>
          </cell>
          <cell r="W9016">
            <v>43910</v>
          </cell>
          <cell r="Z9016">
            <v>38593</v>
          </cell>
        </row>
        <row r="9017">
          <cell r="E9017" t="str">
            <v>UNIT OF HERITAGE LANDMARKS AUTOWORLD PVT. LTD., NEAR KAMRE AASHRAM, P.O. KAMRE, RATU ROAD, RANCHI
835214</v>
          </cell>
          <cell r="G9017">
            <v>9065521314</v>
          </cell>
          <cell r="K9017" t="str">
            <v>BTJC377158</v>
          </cell>
          <cell r="W9017">
            <v>43910</v>
          </cell>
          <cell r="Z9017">
            <v>1</v>
          </cell>
        </row>
        <row r="9018">
          <cell r="E9018" t="str">
            <v>BANDHIYA RAOD, NAGRI RANCHI, MOB.8709325266
834006
BANDHIYA ROAD, NAGARI RANCHI</v>
          </cell>
          <cell r="G9018">
            <v>9110033639</v>
          </cell>
          <cell r="K9018" t="str">
            <v>BLFS040558</v>
          </cell>
          <cell r="W9018">
            <v>43910</v>
          </cell>
          <cell r="Z9018">
            <v>4008</v>
          </cell>
        </row>
        <row r="9019">
          <cell r="E9019" t="str">
            <v>RANCHI PATNA ROAD
DEMOTAND
825301
HAZARIBAGH</v>
          </cell>
          <cell r="G9019">
            <v>9431140190</v>
          </cell>
          <cell r="K9019" t="str">
            <v>BSCS037531</v>
          </cell>
          <cell r="W9019">
            <v>43910</v>
          </cell>
          <cell r="Z9019">
            <v>2017</v>
          </cell>
        </row>
        <row r="9020">
          <cell r="E9020" t="str">
            <v>KATHITAR,RANCHI
KATHITAR,RANCHI
834004
KATHITAR,</v>
          </cell>
          <cell r="G9020">
            <v>9431360168</v>
          </cell>
          <cell r="K9020" t="str">
            <v>GPGC370774</v>
          </cell>
          <cell r="W9020">
            <v>43910</v>
          </cell>
          <cell r="Z9020">
            <v>8537</v>
          </cell>
        </row>
        <row r="9021">
          <cell r="E9021" t="str">
            <v>DUMKA</v>
          </cell>
          <cell r="G9021">
            <v>9304762882</v>
          </cell>
          <cell r="K9021" t="str">
            <v>BRAD160777</v>
          </cell>
          <cell r="W9021">
            <v>43910</v>
          </cell>
          <cell r="Z9021">
            <v>4043</v>
          </cell>
        </row>
        <row r="9022">
          <cell r="E9022" t="str">
            <v>KOKAR INDUSTRIAL AREA,,RANCHI
834002
KOKAR INDUSTRIAL AREA RANCHI</v>
          </cell>
          <cell r="G9022">
            <v>7079323050</v>
          </cell>
          <cell r="K9022" t="str">
            <v>GNDC370057</v>
          </cell>
          <cell r="W9022">
            <v>43909</v>
          </cell>
          <cell r="Z9022">
            <v>16590</v>
          </cell>
        </row>
        <row r="9023">
          <cell r="E9023" t="str">
            <v>BAGODAR, JHARKHAND</v>
          </cell>
          <cell r="G9023">
            <v>7870903284</v>
          </cell>
          <cell r="K9023" t="str">
            <v>BQID160510</v>
          </cell>
          <cell r="W9023">
            <v>43909</v>
          </cell>
          <cell r="Z9023">
            <v>1104</v>
          </cell>
        </row>
        <row r="9024">
          <cell r="E9024" t="str">
            <v>KOKAR, RANCHI</v>
          </cell>
          <cell r="G9024">
            <v>9263186366</v>
          </cell>
          <cell r="K9024" t="str">
            <v>BPLF150007</v>
          </cell>
          <cell r="W9024">
            <v>43909</v>
          </cell>
          <cell r="Z9024">
            <v>20472</v>
          </cell>
        </row>
        <row r="9025">
          <cell r="E9025" t="str">
            <v>NAMKUM INDUSTRIAL AREA,RANCHI
834010</v>
          </cell>
          <cell r="G9025">
            <v>9386408111</v>
          </cell>
          <cell r="K9025" t="str">
            <v>GOCC370403</v>
          </cell>
          <cell r="W9025">
            <v>43908</v>
          </cell>
          <cell r="Z9025">
            <v>10742</v>
          </cell>
        </row>
        <row r="9026">
          <cell r="E9026" t="str">
            <v>DUMRI, JHARKHAND</v>
          </cell>
          <cell r="G9026">
            <v>9608325210</v>
          </cell>
          <cell r="K9026" t="str">
            <v>BSFD161830</v>
          </cell>
          <cell r="W9026">
            <v>43908</v>
          </cell>
          <cell r="Z9026">
            <v>534</v>
          </cell>
        </row>
        <row r="9027">
          <cell r="E9027" t="str">
            <v>RAMGARH, JHAKHAND</v>
          </cell>
          <cell r="G9027">
            <v>8525930531</v>
          </cell>
          <cell r="K9027" t="str">
            <v>BSCD161691</v>
          </cell>
          <cell r="W9027">
            <v>43908</v>
          </cell>
          <cell r="Z9027">
            <v>1871</v>
          </cell>
        </row>
        <row r="9028">
          <cell r="E9028" t="str">
            <v>CHIRKUNDA, DHANBAD</v>
          </cell>
          <cell r="G9028">
            <v>9661734823</v>
          </cell>
          <cell r="K9028" t="str">
            <v>BTKD162074</v>
          </cell>
          <cell r="W9028">
            <v>43908</v>
          </cell>
          <cell r="Z9028">
            <v>52</v>
          </cell>
        </row>
        <row r="9029">
          <cell r="E9029" t="str">
            <v>NAGARI,</v>
          </cell>
          <cell r="G9029">
            <v>9297706123</v>
          </cell>
          <cell r="K9029" t="str">
            <v>BLGS040582</v>
          </cell>
          <cell r="W9029">
            <v>43907</v>
          </cell>
          <cell r="Z9029">
            <v>20104</v>
          </cell>
        </row>
        <row r="9030">
          <cell r="E9030" t="str">
            <v>GOVINDPUR, GOMIYA</v>
          </cell>
          <cell r="G9030">
            <v>8825270627</v>
          </cell>
          <cell r="K9030" t="str">
            <v>BRLD160728</v>
          </cell>
          <cell r="W9030">
            <v>43907</v>
          </cell>
          <cell r="Z9030">
            <v>2958</v>
          </cell>
        </row>
        <row r="9031">
          <cell r="E9031" t="str">
            <v>AT: SENEGARHA, P.O-RABODH, P.S-GIDDI,(RAMGARH),, DISTT. HAZARIBAGH,JHARKHAND-825330
829108
AT: SENEGARHA, P.O-RABODH, P.S-GIDDI,(RAMGARH),</v>
          </cell>
          <cell r="G9031">
            <v>9006877583</v>
          </cell>
          <cell r="K9031" t="str">
            <v>BRAS033261</v>
          </cell>
          <cell r="W9031">
            <v>43906</v>
          </cell>
          <cell r="Z9031">
            <v>5739</v>
          </cell>
        </row>
        <row r="9032">
          <cell r="E9032" t="str">
            <v>RAMGARH
829103
NAYA MORE</v>
          </cell>
          <cell r="G9032">
            <v>8651078549</v>
          </cell>
          <cell r="K9032" t="str">
            <v>BPCS030196</v>
          </cell>
          <cell r="W9032">
            <v>43906</v>
          </cell>
          <cell r="Z9032">
            <v>17535</v>
          </cell>
        </row>
        <row r="9033">
          <cell r="E9033" t="str">
            <v>RAMGARH
829103
NAYA MORE</v>
          </cell>
          <cell r="G9033">
            <v>8651078549</v>
          </cell>
          <cell r="K9033" t="str">
            <v>BPCS030196</v>
          </cell>
          <cell r="W9033">
            <v>43906</v>
          </cell>
          <cell r="Z9033">
            <v>17535</v>
          </cell>
        </row>
        <row r="9034">
          <cell r="E9034" t="str">
            <v>KATRAS, DHANBAD</v>
          </cell>
          <cell r="G9034">
            <v>9550583031</v>
          </cell>
          <cell r="K9034" t="str">
            <v>BQKD160115</v>
          </cell>
          <cell r="W9034">
            <v>43906</v>
          </cell>
          <cell r="Z9034">
            <v>2097</v>
          </cell>
        </row>
        <row r="9035">
          <cell r="E9035" t="str">
            <v>RAIGANJ,DHANBAD</v>
          </cell>
          <cell r="G9035">
            <v>7981394030</v>
          </cell>
          <cell r="K9035" t="str">
            <v>BPID120091</v>
          </cell>
          <cell r="W9035">
            <v>43906</v>
          </cell>
          <cell r="Z9035">
            <v>1061</v>
          </cell>
        </row>
        <row r="9036">
          <cell r="E9036" t="str">
            <v>TILTA RING ROAD.
834006</v>
          </cell>
          <cell r="G9036">
            <v>0</v>
          </cell>
          <cell r="K9036" t="str">
            <v>BSHC376807</v>
          </cell>
          <cell r="W9036">
            <v>43906</v>
          </cell>
          <cell r="Z9036">
            <v>0</v>
          </cell>
        </row>
        <row r="9037">
          <cell r="E9037" t="str">
            <v>JAMUI BIHAR</v>
          </cell>
          <cell r="G9037">
            <v>9264207575</v>
          </cell>
          <cell r="K9037" t="str">
            <v>BQKD160076</v>
          </cell>
          <cell r="W9037">
            <v>43904</v>
          </cell>
          <cell r="Z9037">
            <v>704</v>
          </cell>
        </row>
        <row r="9038">
          <cell r="E9038" t="str">
            <v>DHANBAD</v>
          </cell>
          <cell r="G9038">
            <v>9585918025</v>
          </cell>
          <cell r="K9038" t="str">
            <v>BRCD160968</v>
          </cell>
          <cell r="W9038">
            <v>43904</v>
          </cell>
          <cell r="Z9038">
            <v>3502</v>
          </cell>
        </row>
        <row r="9039">
          <cell r="E9039" t="str">
            <v>TRIDENT PNEUMATICS PVT LTD   5/232,KNG PUDUR ROADSOMAYAMPALAYAM POSTCOIMBATORE IND</v>
          </cell>
          <cell r="G9039">
            <v>9386007608</v>
          </cell>
          <cell r="K9039" t="str">
            <v>BRCC373040</v>
          </cell>
          <cell r="W9039">
            <v>43903</v>
          </cell>
          <cell r="Z9039">
            <v>11567</v>
          </cell>
        </row>
        <row r="9040">
          <cell r="E9040" t="str">
            <v>KARKENDRA, DHANBAD</v>
          </cell>
          <cell r="G9040">
            <v>9263634474</v>
          </cell>
          <cell r="K9040" t="str">
            <v>NA</v>
          </cell>
          <cell r="W9040">
            <v>43903</v>
          </cell>
          <cell r="Z9040">
            <v>3209</v>
          </cell>
        </row>
        <row r="9041">
          <cell r="E9041" t="str">
            <v>RAMGARH</v>
          </cell>
          <cell r="G9041">
            <v>7360077726</v>
          </cell>
          <cell r="K9041" t="str">
            <v>BKAS030601</v>
          </cell>
          <cell r="W9041">
            <v>43902</v>
          </cell>
          <cell r="Z9041">
            <v>47238</v>
          </cell>
        </row>
        <row r="9042">
          <cell r="E9042" t="str">
            <v>PIPARWAR, JHARKHAND</v>
          </cell>
          <cell r="G9042">
            <v>9661734823</v>
          </cell>
          <cell r="K9042" t="str">
            <v>BTKD162077</v>
          </cell>
          <cell r="W9042">
            <v>43901</v>
          </cell>
          <cell r="Z9042">
            <v>0.6</v>
          </cell>
        </row>
        <row r="9043">
          <cell r="E9043" t="str">
            <v>CHIRKUNDA, DHANBAD</v>
          </cell>
          <cell r="G9043">
            <v>9661734823</v>
          </cell>
          <cell r="K9043" t="str">
            <v>BTKD162074</v>
          </cell>
          <cell r="W9043">
            <v>43899</v>
          </cell>
          <cell r="Z9043">
            <v>2</v>
          </cell>
        </row>
        <row r="9044">
          <cell r="E9044" t="str">
            <v>DHANBAD</v>
          </cell>
          <cell r="G9044">
            <v>9585918025</v>
          </cell>
          <cell r="K9044" t="str">
            <v>BRCD160967</v>
          </cell>
          <cell r="W9044">
            <v>43899</v>
          </cell>
          <cell r="Z9044">
            <v>3509</v>
          </cell>
        </row>
        <row r="9045">
          <cell r="E9045" t="str">
            <v>ANGAR PATRA,DHANBAD</v>
          </cell>
          <cell r="G9045">
            <v>8210106692</v>
          </cell>
          <cell r="K9045" t="str">
            <v>BSDD161729</v>
          </cell>
          <cell r="W9045">
            <v>43899</v>
          </cell>
          <cell r="Z9045">
            <v>986</v>
          </cell>
        </row>
        <row r="9046">
          <cell r="E9046" t="str">
            <v>NAWADIH, CHATARPUR</v>
          </cell>
          <cell r="G9046">
            <v>6203240174</v>
          </cell>
          <cell r="K9046" t="str">
            <v>BRDD161019</v>
          </cell>
          <cell r="W9046">
            <v>43899</v>
          </cell>
          <cell r="Z9046">
            <v>2801</v>
          </cell>
        </row>
        <row r="9047">
          <cell r="E9047" t="str">
            <v>NAWADIH, CHATARPUR</v>
          </cell>
          <cell r="G9047">
            <v>6203240174</v>
          </cell>
          <cell r="K9047" t="str">
            <v>BRDD161019</v>
          </cell>
          <cell r="W9047">
            <v>43897</v>
          </cell>
          <cell r="Z9047">
            <v>2801</v>
          </cell>
        </row>
        <row r="9048">
          <cell r="E9048" t="str">
            <v>NAGARI RANCHI
NAGARI RANCHI
835303</v>
          </cell>
          <cell r="G9048">
            <v>6201457979</v>
          </cell>
          <cell r="K9048" t="str">
            <v>BKJS030050</v>
          </cell>
          <cell r="W9048">
            <v>43897</v>
          </cell>
          <cell r="Z9048">
            <v>19929</v>
          </cell>
        </row>
        <row r="9049">
          <cell r="E9049" t="str">
            <v>KOKAR,INDUSTRIAL AREA,RANCHI
834002
RANCHI</v>
          </cell>
          <cell r="G9049">
            <v>7781017919</v>
          </cell>
          <cell r="K9049" t="str">
            <v>BMKC370048</v>
          </cell>
          <cell r="W9049">
            <v>43897</v>
          </cell>
          <cell r="Z9049">
            <v>13942</v>
          </cell>
        </row>
        <row r="9050">
          <cell r="E9050" t="str">
            <v>KOKAR INDUSTRIAL AREA,,RANCHI
834002
KOKAR INDUSTRIAL AREA RANCHI</v>
          </cell>
          <cell r="G9050">
            <v>7079323050</v>
          </cell>
          <cell r="K9050" t="str">
            <v>GNDC370057</v>
          </cell>
          <cell r="W9050">
            <v>43897</v>
          </cell>
          <cell r="Z9050">
            <v>15369</v>
          </cell>
        </row>
        <row r="9051">
          <cell r="E9051" t="str">
            <v>KOKAR INDUSTRIAL AREA,,RANCHI
834002
KOKAR INDUSTRIAL AREA RANCHI</v>
          </cell>
          <cell r="G9051">
            <v>6202903299</v>
          </cell>
          <cell r="K9051" t="str">
            <v>BPLF150007</v>
          </cell>
          <cell r="W9051">
            <v>43897</v>
          </cell>
          <cell r="Z9051">
            <v>20215</v>
          </cell>
        </row>
        <row r="9052">
          <cell r="E9052" t="str">
            <v>TATISILWAI, JHARKHAND
835103</v>
          </cell>
          <cell r="G9052">
            <v>6200160428</v>
          </cell>
          <cell r="K9052" t="str">
            <v>BQGS031413</v>
          </cell>
          <cell r="W9052">
            <v>43897</v>
          </cell>
          <cell r="Z9052">
            <v>1371</v>
          </cell>
        </row>
        <row r="9053">
          <cell r="E9053" t="str">
            <v>TATISILWAI, JHARKHAND
835103</v>
          </cell>
          <cell r="G9053">
            <v>6200160428</v>
          </cell>
          <cell r="K9053" t="str">
            <v>BQHS040705</v>
          </cell>
          <cell r="W9053">
            <v>43897</v>
          </cell>
          <cell r="Z9053">
            <v>4954</v>
          </cell>
        </row>
        <row r="9054">
          <cell r="E9054" t="str">
            <v>NAGARI,</v>
          </cell>
          <cell r="G9054">
            <v>9297706123</v>
          </cell>
          <cell r="K9054" t="str">
            <v>BLGS040582</v>
          </cell>
          <cell r="W9054">
            <v>43897</v>
          </cell>
          <cell r="Z9054">
            <v>19949</v>
          </cell>
        </row>
        <row r="9055">
          <cell r="E9055" t="str">
            <v>REHLA, GARHWA ROAD, PALAMU D.T, JHARKHAND
PALAMU JHARKHAND 822124
INDIA</v>
          </cell>
          <cell r="G9055">
            <v>7004971081</v>
          </cell>
          <cell r="K9055" t="str">
            <v>BLFS031469</v>
          </cell>
          <cell r="W9055">
            <v>43897</v>
          </cell>
          <cell r="Z9055">
            <v>26767</v>
          </cell>
        </row>
        <row r="9056">
          <cell r="E9056" t="str">
            <v>PALAMU,JHARKHAND
822126
PALAMU</v>
          </cell>
          <cell r="G9056">
            <v>6200280151</v>
          </cell>
          <cell r="K9056" t="str">
            <v>GPGC370758</v>
          </cell>
          <cell r="W9056">
            <v>43897</v>
          </cell>
          <cell r="Z9056">
            <v>8156</v>
          </cell>
        </row>
        <row r="9057">
          <cell r="E9057" t="str">
            <v>DHANBAD</v>
          </cell>
          <cell r="G9057">
            <v>8210106692</v>
          </cell>
          <cell r="K9057" t="str">
            <v>BRGD161225</v>
          </cell>
          <cell r="W9057">
            <v>43897</v>
          </cell>
          <cell r="Z9057">
            <v>2360</v>
          </cell>
        </row>
        <row r="9058">
          <cell r="E9058" t="str">
            <v>FATEHPUR, GAYA</v>
          </cell>
          <cell r="G9058">
            <v>8169716899</v>
          </cell>
          <cell r="K9058" t="str">
            <v>BRHD161314</v>
          </cell>
          <cell r="W9058">
            <v>43896</v>
          </cell>
          <cell r="Z9058">
            <v>1229</v>
          </cell>
        </row>
        <row r="9059">
          <cell r="E9059" t="str">
            <v>RAJAULI, BIHAR</v>
          </cell>
          <cell r="G9059">
            <v>7717797801</v>
          </cell>
          <cell r="K9059" t="str">
            <v>BSHD161938</v>
          </cell>
          <cell r="W9059">
            <v>43895</v>
          </cell>
          <cell r="Z9059">
            <v>1</v>
          </cell>
        </row>
        <row r="9060">
          <cell r="E9060" t="str">
            <v>KATRAS, DHANBAD</v>
          </cell>
          <cell r="G9060">
            <v>9798360305</v>
          </cell>
          <cell r="K9060" t="str">
            <v>BSKD161477</v>
          </cell>
          <cell r="W9060">
            <v>43895</v>
          </cell>
          <cell r="Z9060">
            <v>1822</v>
          </cell>
        </row>
        <row r="9061">
          <cell r="E9061" t="str">
            <v>JHUMRI TELAIYA, KODARMA
825409</v>
          </cell>
          <cell r="G9061" t="str">
            <v>9955926845/6202393112</v>
          </cell>
          <cell r="K9061" t="str">
            <v>BSBC375530</v>
          </cell>
          <cell r="W9061">
            <v>43895</v>
          </cell>
          <cell r="Z9061">
            <v>2854</v>
          </cell>
        </row>
        <row r="9062">
          <cell r="E9062" t="str">
            <v>KATRAS, DHANBAD</v>
          </cell>
          <cell r="G9062">
            <v>9550583031</v>
          </cell>
          <cell r="K9062" t="str">
            <v>BQKD160115</v>
          </cell>
          <cell r="W9062">
            <v>43894</v>
          </cell>
          <cell r="Z9062">
            <v>2078</v>
          </cell>
        </row>
        <row r="9063">
          <cell r="E9063" t="str">
            <v>RAGH8UNATHPUR, JHARKHAND</v>
          </cell>
          <cell r="G9063">
            <v>9939356615</v>
          </cell>
          <cell r="K9063" t="str">
            <v>BOID200238</v>
          </cell>
          <cell r="W9063">
            <v>43894</v>
          </cell>
          <cell r="Z9063">
            <v>6483</v>
          </cell>
        </row>
        <row r="9064">
          <cell r="E9064" t="str">
            <v>DUMRI, JHARKHAND</v>
          </cell>
          <cell r="G9064">
            <v>9608325210</v>
          </cell>
          <cell r="K9064" t="str">
            <v>BSFD161830</v>
          </cell>
          <cell r="W9064">
            <v>43894</v>
          </cell>
          <cell r="Z9064">
            <v>567</v>
          </cell>
        </row>
        <row r="9065">
          <cell r="E9065" t="str">
            <v>RANCHI,JHARKHAND
834001
RANCHI</v>
          </cell>
          <cell r="G9065">
            <v>9431571200</v>
          </cell>
          <cell r="K9065" t="str">
            <v>BJHS031586</v>
          </cell>
          <cell r="W9065">
            <v>43894</v>
          </cell>
          <cell r="Z9065">
            <v>0</v>
          </cell>
        </row>
        <row r="9066">
          <cell r="E9066" t="str">
            <v>CHATRA,JHARKHAND</v>
          </cell>
          <cell r="G9066">
            <v>7004203427</v>
          </cell>
          <cell r="K9066" t="str">
            <v>BSKD200409</v>
          </cell>
          <cell r="W9066">
            <v>43894</v>
          </cell>
          <cell r="Z9066">
            <v>1060</v>
          </cell>
        </row>
        <row r="9067">
          <cell r="E9067" t="str">
            <v>RAMGARH,JHARKHAND
825101
RAMGARH</v>
          </cell>
          <cell r="G9067">
            <v>9031309516</v>
          </cell>
          <cell r="K9067" t="str">
            <v>BSGC376585</v>
          </cell>
          <cell r="W9067">
            <v>43894</v>
          </cell>
          <cell r="Z9067">
            <v>0</v>
          </cell>
        </row>
        <row r="9068">
          <cell r="E9068" t="str">
            <v>GAYA, BIHAR</v>
          </cell>
          <cell r="G9068">
            <v>9934194244</v>
          </cell>
          <cell r="K9068" t="str">
            <v>BQHD160361</v>
          </cell>
          <cell r="W9068">
            <v>43894</v>
          </cell>
          <cell r="Z9068">
            <v>2462</v>
          </cell>
        </row>
        <row r="9069">
          <cell r="E9069" t="str">
            <v>TIPUDANA</v>
          </cell>
          <cell r="G9069">
            <v>9534249500</v>
          </cell>
          <cell r="K9069">
            <v>13254305</v>
          </cell>
          <cell r="W9069">
            <v>43893</v>
          </cell>
          <cell r="Z9069">
            <v>0</v>
          </cell>
        </row>
        <row r="9070">
          <cell r="E9070" t="str">
            <v>TUPUDANA INDUSTRIAL AREA</v>
          </cell>
          <cell r="G9070">
            <v>9534249500</v>
          </cell>
          <cell r="K9070" t="str">
            <v>BMBS030816</v>
          </cell>
          <cell r="W9070">
            <v>43893</v>
          </cell>
          <cell r="Z9070">
            <v>66872</v>
          </cell>
        </row>
        <row r="9071">
          <cell r="E9071" t="str">
            <v>RAMGARH CANTT, RAMGARH
RAMGARH
829122
RAMGARH</v>
          </cell>
          <cell r="G9071">
            <v>9576033882</v>
          </cell>
          <cell r="K9071" t="str">
            <v>BNKS030423</v>
          </cell>
          <cell r="W9071">
            <v>43893</v>
          </cell>
          <cell r="Z9071">
            <v>16940</v>
          </cell>
        </row>
        <row r="9072">
          <cell r="E9072" t="str">
            <v>TIPUDANA INDUSTRIAL AREA, HATIA,</v>
          </cell>
          <cell r="G9072">
            <v>9534249500</v>
          </cell>
          <cell r="K9072" t="str">
            <v>BJGS031396</v>
          </cell>
          <cell r="W9072">
            <v>43893</v>
          </cell>
          <cell r="Z9072">
            <v>26000</v>
          </cell>
        </row>
        <row r="9073">
          <cell r="E9073" t="str">
            <v>KOKAR,INDUSTRIAL AREA,RANCHI
834002
RANCHI</v>
          </cell>
          <cell r="G9073">
            <v>7781017919</v>
          </cell>
          <cell r="K9073" t="str">
            <v>BMKC370048</v>
          </cell>
          <cell r="W9073">
            <v>43893</v>
          </cell>
          <cell r="Z9073">
            <v>15779</v>
          </cell>
        </row>
        <row r="9074">
          <cell r="E9074" t="str">
            <v>DEOGHAR, JHARKHAND</v>
          </cell>
          <cell r="G9074">
            <v>6299474526</v>
          </cell>
          <cell r="K9074" t="str">
            <v>BQAS043368</v>
          </cell>
          <cell r="W9074">
            <v>43893</v>
          </cell>
          <cell r="Z9074">
            <v>0</v>
          </cell>
        </row>
        <row r="9075">
          <cell r="E9075" t="str">
            <v>NAGARI RANCHI
NAGARI RANCHI
835303</v>
          </cell>
          <cell r="G9075">
            <v>9570029248</v>
          </cell>
          <cell r="K9075" t="str">
            <v>BKJS030050</v>
          </cell>
          <cell r="W9075">
            <v>43892</v>
          </cell>
          <cell r="Z9075">
            <v>23827</v>
          </cell>
        </row>
        <row r="9076">
          <cell r="E9076" t="str">
            <v>RAMGARH</v>
          </cell>
          <cell r="G9076">
            <v>7360077726</v>
          </cell>
          <cell r="K9076" t="str">
            <v>BKAS030601</v>
          </cell>
          <cell r="W9076">
            <v>43892</v>
          </cell>
          <cell r="Z9076">
            <v>47236</v>
          </cell>
        </row>
        <row r="9077">
          <cell r="E9077" t="str">
            <v>RAMGARH CANTT, RAMGARH
RAMGARH
829122
RAMGARH</v>
          </cell>
          <cell r="G9077">
            <v>9576033882</v>
          </cell>
          <cell r="K9077" t="str">
            <v>BNKS030423</v>
          </cell>
          <cell r="W9077">
            <v>43892</v>
          </cell>
          <cell r="Z9077">
            <v>16676</v>
          </cell>
        </row>
        <row r="9078">
          <cell r="E9078" t="str">
            <v>TRIDENT PNEUMATICS PVT LTD   5/232,KNG PUDUR ROADSOMAYAMPALAYAM POSTCOIMBATORE IND</v>
          </cell>
          <cell r="G9078">
            <v>9386007608</v>
          </cell>
          <cell r="K9078" t="str">
            <v>BRCC373040</v>
          </cell>
          <cell r="W9078">
            <v>43892</v>
          </cell>
          <cell r="Z9078">
            <v>10193</v>
          </cell>
        </row>
        <row r="9079">
          <cell r="E9079" t="str">
            <v>CHAKARDHARPUR</v>
          </cell>
          <cell r="G9079">
            <v>8639995694</v>
          </cell>
          <cell r="K9079" t="str">
            <v>BSJD161422</v>
          </cell>
          <cell r="W9079">
            <v>43892</v>
          </cell>
          <cell r="Z9079">
            <v>876</v>
          </cell>
        </row>
        <row r="9080">
          <cell r="E9080" t="str">
            <v>RAMGARH,JHARKHAND
825101
RAMGARH</v>
          </cell>
          <cell r="G9080">
            <v>9031309516</v>
          </cell>
          <cell r="K9080" t="str">
            <v>BSGC376585</v>
          </cell>
          <cell r="W9080">
            <v>43892</v>
          </cell>
          <cell r="Z9080">
            <v>551</v>
          </cell>
        </row>
        <row r="9081">
          <cell r="E9081" t="str">
            <v>UNIT OF HERITAGE LANDMARKS AUTOWORLD PVT. LTD., NEAR KAMRE AASHRAM, P.O. KAMRE, RATU ROAD, RANCHI
835214</v>
          </cell>
          <cell r="G9081">
            <v>9065521314</v>
          </cell>
          <cell r="K9081" t="str">
            <v>BTJC377158</v>
          </cell>
          <cell r="W9081">
            <v>43892</v>
          </cell>
          <cell r="Z9081">
            <v>0</v>
          </cell>
        </row>
        <row r="9082">
          <cell r="E9082" t="str">
            <v>KATRAS, DHANBAD</v>
          </cell>
          <cell r="G9082">
            <v>9431316718</v>
          </cell>
          <cell r="K9082" t="str">
            <v>BSKD161462</v>
          </cell>
          <cell r="W9082">
            <v>43892</v>
          </cell>
          <cell r="Z9082">
            <v>495</v>
          </cell>
        </row>
        <row r="9083">
          <cell r="E9083" t="str">
            <v>KATHITAR,RANCHI
KATHITAR,RANCHI
834004
KATHITAR,</v>
          </cell>
          <cell r="G9083">
            <v>9431360168</v>
          </cell>
          <cell r="K9083" t="str">
            <v>GPGC370774</v>
          </cell>
          <cell r="W9083">
            <v>43892</v>
          </cell>
          <cell r="Z9083">
            <v>8455</v>
          </cell>
        </row>
        <row r="9084">
          <cell r="E9084" t="str">
            <v>JAMCHUA RANCHI</v>
          </cell>
          <cell r="G9084">
            <v>9771195278</v>
          </cell>
          <cell r="K9084" t="str">
            <v>BRCD160978</v>
          </cell>
          <cell r="W9084">
            <v>43892</v>
          </cell>
          <cell r="Z9084">
            <v>1408</v>
          </cell>
        </row>
        <row r="9085">
          <cell r="E9085" t="str">
            <v>KAMRE, RATU, RANCHI</v>
          </cell>
          <cell r="G9085">
            <v>9360029316</v>
          </cell>
          <cell r="K9085" t="str">
            <v>BOGD230231</v>
          </cell>
          <cell r="W9085">
            <v>43891</v>
          </cell>
          <cell r="Z9085">
            <v>11845</v>
          </cell>
        </row>
        <row r="9086">
          <cell r="E9086" t="str">
            <v>11 PINJRAPOLE, HARMU ROAD, RANCHI
11 PINJRAPOLE, HARMU ROAD, RANCHI
834001
MAHILONG, TATISILWAY</v>
          </cell>
          <cell r="G9086">
            <v>9709000070</v>
          </cell>
          <cell r="K9086" t="str">
            <v>BNCC370425</v>
          </cell>
          <cell r="W9086">
            <v>43890</v>
          </cell>
          <cell r="Z9086">
            <v>43588</v>
          </cell>
        </row>
        <row r="9087">
          <cell r="E9087" t="str">
            <v>JAMCHUA RANCHI</v>
          </cell>
          <cell r="G9087">
            <v>9771195278</v>
          </cell>
          <cell r="K9087" t="str">
            <v>BRCD160978</v>
          </cell>
          <cell r="W9087">
            <v>43890</v>
          </cell>
          <cell r="Z9087">
            <v>1408</v>
          </cell>
        </row>
        <row r="9088">
          <cell r="E9088" t="str">
            <v>DUMARI</v>
          </cell>
          <cell r="G9088">
            <v>9572932321</v>
          </cell>
          <cell r="K9088" t="str">
            <v>BRBD160856</v>
          </cell>
          <cell r="W9088">
            <v>43889</v>
          </cell>
          <cell r="Z9088">
            <v>2754</v>
          </cell>
        </row>
        <row r="9089">
          <cell r="E9089" t="str">
            <v>RAGH8UNATHPUR, JHARKHAND</v>
          </cell>
          <cell r="G9089">
            <v>9939356615</v>
          </cell>
          <cell r="K9089" t="str">
            <v>BOID200238</v>
          </cell>
          <cell r="W9089">
            <v>43889</v>
          </cell>
          <cell r="Z9089">
            <v>6466</v>
          </cell>
        </row>
        <row r="9090">
          <cell r="E9090" t="str">
            <v>DUMRI, JHARKHAND</v>
          </cell>
          <cell r="G9090">
            <v>9608325210</v>
          </cell>
          <cell r="K9090" t="str">
            <v>BSFD161830</v>
          </cell>
          <cell r="W9090">
            <v>43889</v>
          </cell>
          <cell r="Z9090">
            <v>534</v>
          </cell>
        </row>
        <row r="9091">
          <cell r="E9091" t="str">
            <v>RANCHI PATNA ROAD
DEMOTAND
825301
HAZARIBAGH</v>
          </cell>
          <cell r="G9091">
            <v>6203465926</v>
          </cell>
          <cell r="K9091" t="str">
            <v>BMBL160078</v>
          </cell>
          <cell r="W9091">
            <v>43889</v>
          </cell>
          <cell r="Z9091">
            <v>38264</v>
          </cell>
        </row>
        <row r="9092">
          <cell r="E9092" t="str">
            <v>REHLA,GARWA,JHARKHAND
822124
RANCHI</v>
          </cell>
          <cell r="G9092">
            <v>7992431955</v>
          </cell>
          <cell r="K9092" t="str">
            <v>BMFS031346</v>
          </cell>
          <cell r="W9092">
            <v>43889</v>
          </cell>
          <cell r="Z9092">
            <v>14172</v>
          </cell>
        </row>
        <row r="9093">
          <cell r="E9093" t="str">
            <v>COLLIEARY, DHANBAD</v>
          </cell>
          <cell r="G9093">
            <v>9573347055</v>
          </cell>
          <cell r="K9093" t="str">
            <v>BRID161336</v>
          </cell>
          <cell r="W9093">
            <v>43889</v>
          </cell>
          <cell r="Z9093">
            <v>983</v>
          </cell>
        </row>
        <row r="9094">
          <cell r="E9094" t="str">
            <v>KODERMA</v>
          </cell>
          <cell r="G9094">
            <v>6205816424</v>
          </cell>
          <cell r="K9094" t="str">
            <v>BSAD161567</v>
          </cell>
          <cell r="W9094">
            <v>43888</v>
          </cell>
          <cell r="Z9094">
            <v>661</v>
          </cell>
        </row>
        <row r="9095">
          <cell r="E9095" t="str">
            <v>CHANDIL, JAMSHEDPUR</v>
          </cell>
          <cell r="G9095">
            <v>9971133859</v>
          </cell>
          <cell r="K9095" t="str">
            <v>BMLD160107</v>
          </cell>
          <cell r="W9095">
            <v>43888</v>
          </cell>
          <cell r="Z9095">
            <v>392</v>
          </cell>
        </row>
        <row r="9096">
          <cell r="E9096" t="str">
            <v>KATRAS, DHANBAD</v>
          </cell>
          <cell r="G9096">
            <v>8210567144</v>
          </cell>
          <cell r="K9096" t="str">
            <v>BQID160499</v>
          </cell>
          <cell r="W9096">
            <v>43888</v>
          </cell>
          <cell r="Z9096">
            <v>3836</v>
          </cell>
        </row>
        <row r="9097">
          <cell r="E9097" t="str">
            <v>TUPUDANA INDUSTRIAL AREA, RANCHI
PLOT NO. - 45 &amp; 46, TUPUDAN AINDUSTRIAL AREA, TUPUDANA, HATIA, RANCHI
834003
TIPUDANA INDUSTRIAL AREA</v>
          </cell>
          <cell r="G9097">
            <v>8092355914</v>
          </cell>
          <cell r="K9097" t="str">
            <v>BQBS033819</v>
          </cell>
          <cell r="W9097">
            <v>43888</v>
          </cell>
          <cell r="Z9097">
            <v>13742</v>
          </cell>
        </row>
        <row r="9098">
          <cell r="E9098" t="str">
            <v>DILWA, KODERMA</v>
          </cell>
          <cell r="G9098">
            <v>6205816424</v>
          </cell>
          <cell r="K9098" t="str">
            <v>BSID161968</v>
          </cell>
          <cell r="W9098">
            <v>43888</v>
          </cell>
          <cell r="Z9098">
            <v>481</v>
          </cell>
        </row>
        <row r="9099">
          <cell r="E9099" t="str">
            <v>NIMIAGHAT,GIRIDIH</v>
          </cell>
          <cell r="G9099">
            <v>9798869433</v>
          </cell>
          <cell r="K9099" t="str">
            <v>BSJD161406</v>
          </cell>
          <cell r="W9099">
            <v>43887</v>
          </cell>
          <cell r="Z9099">
            <v>2407</v>
          </cell>
        </row>
        <row r="9100">
          <cell r="E9100" t="str">
            <v>CHANDIL, JAMSHEDPUR</v>
          </cell>
          <cell r="G9100">
            <v>9971133859</v>
          </cell>
          <cell r="K9100" t="str">
            <v>BMLD160107</v>
          </cell>
          <cell r="W9100">
            <v>43887</v>
          </cell>
          <cell r="Z9100">
            <v>0</v>
          </cell>
        </row>
        <row r="9101">
          <cell r="E9101" t="str">
            <v>KATRAS, DHANBAD</v>
          </cell>
          <cell r="G9101">
            <v>8210567144</v>
          </cell>
          <cell r="K9101" t="str">
            <v>BQID160499</v>
          </cell>
          <cell r="W9101">
            <v>43887</v>
          </cell>
          <cell r="Z9101">
            <v>3836</v>
          </cell>
        </row>
        <row r="9102">
          <cell r="E9102" t="str">
            <v>DILWA, KODERMA</v>
          </cell>
          <cell r="G9102">
            <v>6205816424</v>
          </cell>
          <cell r="K9102" t="str">
            <v>BSID161968</v>
          </cell>
          <cell r="W9102">
            <v>43887</v>
          </cell>
          <cell r="Z9102">
            <v>475</v>
          </cell>
        </row>
        <row r="9103">
          <cell r="E9103" t="str">
            <v>JAMSHEDPUR</v>
          </cell>
          <cell r="G9103">
            <v>7004637342</v>
          </cell>
          <cell r="K9103" t="str">
            <v>BQLD160182</v>
          </cell>
          <cell r="W9103">
            <v>43886</v>
          </cell>
          <cell r="Z9103">
            <v>2391</v>
          </cell>
        </row>
        <row r="9104">
          <cell r="E9104" t="str">
            <v>BAGSUMA,GOVINDPUR, DHANBAD
GT ROAD, BAGSUMA
828109</v>
          </cell>
          <cell r="G9104">
            <v>8292346666</v>
          </cell>
          <cell r="K9104" t="str">
            <v>BTJC377259</v>
          </cell>
          <cell r="W9104">
            <v>43886</v>
          </cell>
          <cell r="Z9104">
            <v>1</v>
          </cell>
        </row>
        <row r="9105">
          <cell r="E9105" t="str">
            <v>TOPA MINES, RAMGARH</v>
          </cell>
          <cell r="G9105">
            <v>9908949548</v>
          </cell>
          <cell r="K9105" t="str">
            <v>BSKD161467</v>
          </cell>
          <cell r="W9105">
            <v>43886</v>
          </cell>
          <cell r="Z9105">
            <v>2244</v>
          </cell>
        </row>
        <row r="9106">
          <cell r="E9106" t="str">
            <v>KATRAS, DHANBAD</v>
          </cell>
          <cell r="G9106">
            <v>8668006217</v>
          </cell>
          <cell r="K9106" t="str">
            <v>BRED161077</v>
          </cell>
          <cell r="W9106">
            <v>43885</v>
          </cell>
          <cell r="Z9106">
            <v>3948</v>
          </cell>
        </row>
        <row r="9107">
          <cell r="E9107" t="str">
            <v>BASKINATH, DEOGHAR</v>
          </cell>
          <cell r="G9107">
            <v>8800698704</v>
          </cell>
          <cell r="K9107" t="str">
            <v>BQID200160</v>
          </cell>
          <cell r="W9107">
            <v>43885</v>
          </cell>
          <cell r="Z9107">
            <v>2676</v>
          </cell>
        </row>
        <row r="9108">
          <cell r="E9108" t="str">
            <v>COLLIEARY, DHANBAD</v>
          </cell>
          <cell r="G9108">
            <v>9573347055</v>
          </cell>
          <cell r="K9108" t="str">
            <v>BRID161336</v>
          </cell>
          <cell r="W9108">
            <v>43885</v>
          </cell>
          <cell r="Z9108">
            <v>965</v>
          </cell>
        </row>
        <row r="9109">
          <cell r="E9109" t="str">
            <v>GUMLA, JHARKHAND</v>
          </cell>
          <cell r="G9109">
            <v>8809783790</v>
          </cell>
          <cell r="K9109" t="str">
            <v>BKAD160145</v>
          </cell>
          <cell r="W9109">
            <v>43885</v>
          </cell>
          <cell r="Z9109">
            <v>12007</v>
          </cell>
        </row>
        <row r="9110">
          <cell r="E9110" t="str">
            <v>GAMHARIA,JAMSHEDPUR</v>
          </cell>
          <cell r="G9110">
            <v>9725878240</v>
          </cell>
          <cell r="K9110" t="str">
            <v>BRBL150944</v>
          </cell>
          <cell r="W9110">
            <v>43883</v>
          </cell>
          <cell r="Z9110">
            <v>2546</v>
          </cell>
        </row>
        <row r="9111">
          <cell r="E9111" t="str">
            <v>GAMHARIA,JAMSHEDPUR</v>
          </cell>
          <cell r="G9111">
            <v>9725878240</v>
          </cell>
          <cell r="K9111" t="str">
            <v>BSKL151780</v>
          </cell>
          <cell r="W9111">
            <v>43883</v>
          </cell>
          <cell r="Z9111">
            <v>1</v>
          </cell>
        </row>
        <row r="9112">
          <cell r="E9112" t="str">
            <v>GOLITAND</v>
          </cell>
          <cell r="G9112">
            <v>9304198323</v>
          </cell>
          <cell r="K9112" t="str">
            <v>BSGD161854</v>
          </cell>
          <cell r="W9112">
            <v>43883</v>
          </cell>
          <cell r="Z9112">
            <v>364</v>
          </cell>
        </row>
        <row r="9113">
          <cell r="E9113" t="str">
            <v>HORHAP ROAD, MAHILONG, RANCHI
835103</v>
          </cell>
          <cell r="G9113">
            <v>9708039203</v>
          </cell>
          <cell r="K9113" t="str">
            <v>BRIC374329</v>
          </cell>
          <cell r="W9113">
            <v>43883</v>
          </cell>
          <cell r="Z9113">
            <v>6968</v>
          </cell>
        </row>
        <row r="9114">
          <cell r="E9114" t="str">
            <v>COLLIEARY, DHANBAD</v>
          </cell>
          <cell r="G9114">
            <v>9573347055</v>
          </cell>
          <cell r="K9114" t="str">
            <v>BRID161336</v>
          </cell>
          <cell r="W9114">
            <v>43883</v>
          </cell>
          <cell r="Z9114">
            <v>958</v>
          </cell>
        </row>
        <row r="9115">
          <cell r="E9115" t="str">
            <v>ANGAR PATRA,DHANBAD</v>
          </cell>
          <cell r="G9115">
            <v>8106167121</v>
          </cell>
          <cell r="K9115" t="str">
            <v>BRBD160901</v>
          </cell>
          <cell r="W9115">
            <v>43883</v>
          </cell>
          <cell r="Z9115">
            <v>4550</v>
          </cell>
        </row>
        <row r="9116">
          <cell r="E9116" t="str">
            <v>PRITAM</v>
          </cell>
          <cell r="G9116" t="str">
            <v>7309672604 / 7361044447/9835535277</v>
          </cell>
          <cell r="K9116">
            <v>11493204</v>
          </cell>
          <cell r="W9116">
            <v>43883</v>
          </cell>
          <cell r="Z9116">
            <v>1</v>
          </cell>
        </row>
        <row r="9117">
          <cell r="E9117" t="str">
            <v>NAGARI, RANCHI
834006</v>
          </cell>
          <cell r="G9117">
            <v>7903378087</v>
          </cell>
          <cell r="K9117" t="str">
            <v>BRAC372524</v>
          </cell>
          <cell r="W9117">
            <v>43882</v>
          </cell>
          <cell r="Z9117">
            <v>9684</v>
          </cell>
        </row>
        <row r="9118">
          <cell r="E9118" t="str">
            <v>JAMUI BIHAR</v>
          </cell>
          <cell r="G9118">
            <v>9264207575</v>
          </cell>
          <cell r="K9118" t="str">
            <v>BQKD160076</v>
          </cell>
          <cell r="W9118">
            <v>43882</v>
          </cell>
          <cell r="Z9118">
            <v>6609</v>
          </cell>
        </row>
        <row r="9119">
          <cell r="E9119" t="str">
            <v>RAMGARH,JHARKHAND
829122</v>
          </cell>
          <cell r="G9119">
            <v>9934012694</v>
          </cell>
          <cell r="K9119" t="str">
            <v>BPAS030126</v>
          </cell>
          <cell r="W9119">
            <v>43882</v>
          </cell>
          <cell r="Z9119">
            <v>21146</v>
          </cell>
        </row>
        <row r="9120">
          <cell r="E9120" t="str">
            <v>TUPUDANA INDUSTRIAL AREA, RANCHI
PLOT NO. 114, TUPUDANA INDUSTRIAL AREA, TUPUDANA,HATIA, RANCHI
834002
RANCHI</v>
          </cell>
          <cell r="G9120">
            <v>7979079842</v>
          </cell>
          <cell r="K9120" t="str">
            <v>GOKS040088</v>
          </cell>
          <cell r="W9120">
            <v>43881</v>
          </cell>
          <cell r="Z9120">
            <v>22255</v>
          </cell>
        </row>
        <row r="9121">
          <cell r="E9121" t="str">
            <v>RAGH8UNATHPUR, JHARKHAND</v>
          </cell>
          <cell r="G9121">
            <v>9939356615</v>
          </cell>
          <cell r="K9121" t="str">
            <v>BOID200238</v>
          </cell>
          <cell r="W9121">
            <v>43881</v>
          </cell>
          <cell r="Z9121">
            <v>6413</v>
          </cell>
        </row>
        <row r="9122">
          <cell r="E9122" t="str">
            <v>DHANBAD</v>
          </cell>
          <cell r="G9122">
            <v>8840562635</v>
          </cell>
          <cell r="K9122" t="str">
            <v>BTKD120805</v>
          </cell>
          <cell r="W9122">
            <v>43881</v>
          </cell>
          <cell r="Z9122">
            <v>1</v>
          </cell>
        </row>
        <row r="9123">
          <cell r="E9123" t="str">
            <v>ORMANJHI,RANCHI
835219</v>
          </cell>
          <cell r="G9123">
            <v>9905273242</v>
          </cell>
          <cell r="K9123" t="str">
            <v>BSGC376577</v>
          </cell>
          <cell r="W9123">
            <v>43881</v>
          </cell>
          <cell r="Z9123">
            <v>38</v>
          </cell>
        </row>
        <row r="9124">
          <cell r="E9124" t="str">
            <v>PALAMU</v>
          </cell>
          <cell r="G9124">
            <v>7903236357</v>
          </cell>
          <cell r="K9124" t="str">
            <v>BSJD161378</v>
          </cell>
          <cell r="W9124">
            <v>43881</v>
          </cell>
          <cell r="Z9124">
            <v>981</v>
          </cell>
        </row>
        <row r="9125">
          <cell r="E9125" t="str">
            <v>CHATRA</v>
          </cell>
          <cell r="G9125">
            <v>7004915623</v>
          </cell>
          <cell r="K9125" t="str">
            <v>BSLD200427</v>
          </cell>
          <cell r="W9125">
            <v>43881</v>
          </cell>
          <cell r="Z9125">
            <v>1683</v>
          </cell>
        </row>
        <row r="9126">
          <cell r="E9126" t="str">
            <v>JUMRI TELAIYA</v>
          </cell>
          <cell r="G9126">
            <v>6204401259</v>
          </cell>
          <cell r="K9126" t="str">
            <v>GOBC370298</v>
          </cell>
          <cell r="W9126">
            <v>43880</v>
          </cell>
          <cell r="Z9126">
            <v>23409</v>
          </cell>
        </row>
        <row r="9127">
          <cell r="E9127" t="str">
            <v>BERU COLLIERY, DHANBAD</v>
          </cell>
          <cell r="G9127">
            <v>9585918025</v>
          </cell>
          <cell r="K9127" t="str">
            <v>BRGD161212</v>
          </cell>
          <cell r="W9127">
            <v>43880</v>
          </cell>
          <cell r="Z9127">
            <v>2210</v>
          </cell>
        </row>
        <row r="9128">
          <cell r="E9128" t="str">
            <v>ANGAR PATRA,DHANBAD</v>
          </cell>
          <cell r="G9128">
            <v>6203411013</v>
          </cell>
          <cell r="K9128" t="str">
            <v>BSGD161898</v>
          </cell>
          <cell r="W9128">
            <v>43880</v>
          </cell>
          <cell r="Z9128">
            <v>552</v>
          </cell>
        </row>
        <row r="9129">
          <cell r="E9129" t="str">
            <v>ORMANJHI,RANCHI
835219</v>
          </cell>
          <cell r="G9129">
            <v>9905273242</v>
          </cell>
          <cell r="K9129" t="str">
            <v>BSGC376577</v>
          </cell>
          <cell r="W9129">
            <v>43879</v>
          </cell>
          <cell r="Z9129">
            <v>1</v>
          </cell>
        </row>
        <row r="9130">
          <cell r="E9130" t="str">
            <v>DEWRI,TATA ROAD,JHARKHAND
GOSAIGIH BUNDU NH-33, RANCHI
815314
TATA ROAD, BUNDU,</v>
          </cell>
          <cell r="G9130">
            <v>9308825621</v>
          </cell>
          <cell r="K9130" t="str">
            <v>BNAS040264</v>
          </cell>
          <cell r="W9130">
            <v>43879</v>
          </cell>
          <cell r="Z9130">
            <v>21867</v>
          </cell>
        </row>
        <row r="9131">
          <cell r="E9131" t="str">
            <v>Govindpur, Dhanbad</v>
          </cell>
          <cell r="G9131">
            <v>7903828920</v>
          </cell>
          <cell r="K9131" t="str">
            <v>BQGD230029</v>
          </cell>
          <cell r="W9131">
            <v>43879</v>
          </cell>
          <cell r="Z9131">
            <v>2853</v>
          </cell>
        </row>
        <row r="9132">
          <cell r="E9132" t="str">
            <v>DALADALI, RANCHI</v>
          </cell>
          <cell r="G9132">
            <v>9487713345</v>
          </cell>
          <cell r="K9132" t="str">
            <v>BSHD200586</v>
          </cell>
          <cell r="W9132">
            <v>43878</v>
          </cell>
          <cell r="Z9132">
            <v>231</v>
          </cell>
        </row>
        <row r="9133">
          <cell r="E9133" t="str">
            <v>DHANBAD</v>
          </cell>
          <cell r="G9133">
            <v>9585918025</v>
          </cell>
          <cell r="K9133" t="str">
            <v>BRCD160967</v>
          </cell>
          <cell r="W9133">
            <v>43878</v>
          </cell>
          <cell r="Z9133">
            <v>1052</v>
          </cell>
        </row>
        <row r="9134">
          <cell r="E9134" t="str">
            <v>BERA COILERY,DHANNBAD</v>
          </cell>
          <cell r="G9134">
            <v>9585918025</v>
          </cell>
          <cell r="K9134" t="str">
            <v>BRCD160968</v>
          </cell>
          <cell r="W9134">
            <v>43878</v>
          </cell>
          <cell r="Z9134">
            <v>3360</v>
          </cell>
        </row>
        <row r="9135">
          <cell r="E9135" t="str">
            <v>DUMRI, JHARKHAND</v>
          </cell>
          <cell r="G9135">
            <v>9608325210</v>
          </cell>
          <cell r="K9135" t="str">
            <v>BSFD161830</v>
          </cell>
          <cell r="W9135">
            <v>43878</v>
          </cell>
          <cell r="Z9135">
            <v>509</v>
          </cell>
        </row>
        <row r="9136">
          <cell r="E9136" t="str">
            <v>COLLIEARY, DHANBAD</v>
          </cell>
          <cell r="G9136">
            <v>9573347055</v>
          </cell>
          <cell r="K9136" t="str">
            <v>BRID161336</v>
          </cell>
          <cell r="W9136">
            <v>43878</v>
          </cell>
          <cell r="Z9136">
            <v>942</v>
          </cell>
        </row>
        <row r="9137">
          <cell r="E9137" t="str">
            <v>RAGH8UNATHPUR, JHARKHAND</v>
          </cell>
          <cell r="G9137">
            <v>9939356615</v>
          </cell>
          <cell r="K9137" t="str">
            <v>BOID200238</v>
          </cell>
          <cell r="W9137">
            <v>43877</v>
          </cell>
          <cell r="Z9137">
            <v>6411</v>
          </cell>
        </row>
        <row r="9138">
          <cell r="E9138" t="str">
            <v>MADANPUR</v>
          </cell>
          <cell r="G9138">
            <v>7004213534</v>
          </cell>
          <cell r="K9138" t="str">
            <v>BSID161961</v>
          </cell>
          <cell r="W9138">
            <v>43877</v>
          </cell>
          <cell r="Z9138">
            <v>171</v>
          </cell>
        </row>
        <row r="9139">
          <cell r="E9139" t="str">
            <v>HARMU, RANCHI
834001</v>
          </cell>
          <cell r="G9139">
            <v>9835339783</v>
          </cell>
          <cell r="K9139" t="str">
            <v>BSJC374595</v>
          </cell>
          <cell r="W9139">
            <v>43876</v>
          </cell>
          <cell r="Z9139">
            <v>782</v>
          </cell>
        </row>
        <row r="9140">
          <cell r="E9140" t="str">
            <v>RANCHI</v>
          </cell>
          <cell r="G9140">
            <v>9199364073</v>
          </cell>
          <cell r="K9140" t="str">
            <v>BMJD200014</v>
          </cell>
          <cell r="W9140">
            <v>43876</v>
          </cell>
          <cell r="Z9140">
            <v>0</v>
          </cell>
        </row>
        <row r="9141">
          <cell r="E9141" t="str">
            <v>KOINJHAR, HATGHAMHARIA</v>
          </cell>
          <cell r="G9141">
            <v>9384385095</v>
          </cell>
          <cell r="K9141" t="str">
            <v>BRKD230139</v>
          </cell>
          <cell r="W9141">
            <v>43876</v>
          </cell>
          <cell r="Z9141">
            <v>2405</v>
          </cell>
        </row>
        <row r="9142">
          <cell r="E9142" t="str">
            <v>BALIDIH, BOKARO</v>
          </cell>
          <cell r="G9142">
            <v>9814340048</v>
          </cell>
          <cell r="K9142" t="str">
            <v>BSDS037649</v>
          </cell>
          <cell r="W9142">
            <v>43876</v>
          </cell>
          <cell r="Z9142">
            <v>0</v>
          </cell>
        </row>
        <row r="9143">
          <cell r="E9143" t="str">
            <v>KUMAR JORI,KATRASH,DHANBAD</v>
          </cell>
          <cell r="G9143">
            <v>8210106692</v>
          </cell>
          <cell r="K9143" t="str">
            <v>BRDD161036</v>
          </cell>
          <cell r="W9143">
            <v>43876</v>
          </cell>
          <cell r="Z9143">
            <v>2431</v>
          </cell>
        </row>
        <row r="9144">
          <cell r="E9144" t="str">
            <v>SARAIKELA</v>
          </cell>
          <cell r="G9144">
            <v>7004039034</v>
          </cell>
          <cell r="K9144" t="str">
            <v>BSID220375</v>
          </cell>
          <cell r="W9144">
            <v>43876</v>
          </cell>
          <cell r="Z9144">
            <v>232</v>
          </cell>
        </row>
        <row r="9145">
          <cell r="E9145" t="str">
            <v>TUPUDANA, RANCHI</v>
          </cell>
          <cell r="G9145">
            <v>8651829835</v>
          </cell>
          <cell r="K9145" t="str">
            <v>BQFC371432</v>
          </cell>
          <cell r="W9145">
            <v>43875</v>
          </cell>
          <cell r="Z9145">
            <v>1642</v>
          </cell>
        </row>
        <row r="9146">
          <cell r="E9146" t="str">
            <v>KISHOREGANJ, RANCHI
834001
KAMRE RAVI STEEL,</v>
          </cell>
          <cell r="G9146">
            <v>8709279344</v>
          </cell>
          <cell r="K9146" t="str">
            <v>GPKC370113</v>
          </cell>
          <cell r="W9146">
            <v>43875</v>
          </cell>
          <cell r="Z9146">
            <v>10740</v>
          </cell>
        </row>
        <row r="9147">
          <cell r="E9147" t="str">
            <v>TUPUDANA INDUSTRIAL AREA, RANCHI
PLOT NO. - 45 &amp; 46, TUPUDAN AINDUSTRIAL AREA, TUPUDANA, HATIA, RANCHI
834003
TIPUDANA INDUSTRIAL AREA</v>
          </cell>
          <cell r="G9147">
            <v>8092355914</v>
          </cell>
          <cell r="K9147" t="str">
            <v>BQBS033819</v>
          </cell>
          <cell r="W9147">
            <v>43875</v>
          </cell>
          <cell r="Z9147">
            <v>12317</v>
          </cell>
        </row>
        <row r="9148">
          <cell r="E9148" t="str">
            <v>TUPUDANA INDUSTRIAL AREA,RANCHI
834001
TUPUDANA RANCHI</v>
          </cell>
          <cell r="G9148">
            <v>8877302791</v>
          </cell>
          <cell r="K9148" t="str">
            <v>GPGS031328</v>
          </cell>
          <cell r="W9148">
            <v>43875</v>
          </cell>
          <cell r="Z9148">
            <v>7511</v>
          </cell>
        </row>
        <row r="9149">
          <cell r="E9149" t="str">
            <v>GOVINFPUR, DHANBAD</v>
          </cell>
          <cell r="G9149">
            <v>9835191288</v>
          </cell>
          <cell r="K9149" t="str">
            <v>BTJC377250</v>
          </cell>
          <cell r="W9149">
            <v>43875</v>
          </cell>
          <cell r="Z9149">
            <v>0</v>
          </cell>
        </row>
        <row r="9150">
          <cell r="E9150" t="str">
            <v>BIT, RANCHI</v>
          </cell>
          <cell r="G9150">
            <v>9155006000</v>
          </cell>
          <cell r="K9150" t="str">
            <v>BSGC376577</v>
          </cell>
          <cell r="W9150">
            <v>43875</v>
          </cell>
          <cell r="Z9150">
            <v>0</v>
          </cell>
        </row>
        <row r="9151">
          <cell r="E9151" t="str">
            <v>JHARYA, DHANBAD</v>
          </cell>
          <cell r="G9151">
            <v>7672025601</v>
          </cell>
          <cell r="K9151" t="str">
            <v>BRID161336</v>
          </cell>
          <cell r="W9151">
            <v>43875</v>
          </cell>
          <cell r="Z9151">
            <v>926</v>
          </cell>
        </row>
        <row r="9152">
          <cell r="E9152" t="str">
            <v>NAGRI, RANCHI
TIKRATOLI, P.O:- NAGRI, RANCHI
834006</v>
          </cell>
          <cell r="G9152">
            <v>8294630107</v>
          </cell>
          <cell r="K9152" t="str">
            <v>BKKS030393</v>
          </cell>
          <cell r="W9152">
            <v>43874</v>
          </cell>
          <cell r="Z9152">
            <v>9578</v>
          </cell>
        </row>
        <row r="9153">
          <cell r="E9153" t="str">
            <v>KOKAR, RANCHI</v>
          </cell>
          <cell r="G9153">
            <v>8051191796</v>
          </cell>
          <cell r="K9153" t="str">
            <v>BRGD161233</v>
          </cell>
          <cell r="W9153">
            <v>43874</v>
          </cell>
          <cell r="Z9153">
            <v>3577</v>
          </cell>
        </row>
        <row r="9154">
          <cell r="E9154" t="str">
            <v>KOKAR, RANCHI</v>
          </cell>
          <cell r="G9154">
            <v>8051191796</v>
          </cell>
          <cell r="K9154" t="str">
            <v>BRGD161233</v>
          </cell>
          <cell r="W9154">
            <v>43874</v>
          </cell>
          <cell r="Z9154">
            <v>3598</v>
          </cell>
        </row>
        <row r="9155">
          <cell r="E9155" t="str">
            <v>NAGARI RANCHI
NAGARI RANCHI
835303</v>
          </cell>
          <cell r="G9155">
            <v>9570029248</v>
          </cell>
          <cell r="K9155" t="str">
            <v>BKJS030050</v>
          </cell>
          <cell r="W9155">
            <v>43874</v>
          </cell>
          <cell r="Z9155">
            <v>23525</v>
          </cell>
        </row>
        <row r="9156">
          <cell r="E9156" t="str">
            <v>BOKARO,JHARKHAND
827004</v>
          </cell>
          <cell r="G9156">
            <v>9263636102</v>
          </cell>
          <cell r="K9156" t="str">
            <v>BRGC373881</v>
          </cell>
          <cell r="W9156">
            <v>43874</v>
          </cell>
          <cell r="Z9156">
            <v>1641</v>
          </cell>
        </row>
        <row r="9157">
          <cell r="E9157" t="str">
            <v>DHANBAD</v>
          </cell>
          <cell r="G9157">
            <v>9942799726</v>
          </cell>
          <cell r="K9157" t="str">
            <v>BRLD160741</v>
          </cell>
          <cell r="W9157">
            <v>43874</v>
          </cell>
          <cell r="Z9157">
            <v>3498</v>
          </cell>
        </row>
        <row r="9158">
          <cell r="E9158" t="str">
            <v>DUMKA</v>
          </cell>
          <cell r="G9158">
            <v>9546535031</v>
          </cell>
          <cell r="K9158" t="str">
            <v>BRAD160803</v>
          </cell>
          <cell r="W9158">
            <v>43874</v>
          </cell>
          <cell r="Z9158">
            <v>4469</v>
          </cell>
        </row>
        <row r="9159">
          <cell r="E9159" t="str">
            <v>RAJAPUR, DHANBAD</v>
          </cell>
          <cell r="G9159">
            <v>8106167121</v>
          </cell>
          <cell r="K9159" t="str">
            <v>BRCD160940</v>
          </cell>
          <cell r="W9159">
            <v>43874</v>
          </cell>
          <cell r="Z9159">
            <v>1805</v>
          </cell>
        </row>
        <row r="9160">
          <cell r="E9160" t="str">
            <v>JHUMRI TILAIYA</v>
          </cell>
          <cell r="G9160">
            <v>7004725287</v>
          </cell>
          <cell r="K9160" t="str">
            <v>GPLS030458</v>
          </cell>
          <cell r="W9160">
            <v>43874</v>
          </cell>
          <cell r="Z9160">
            <v>8101</v>
          </cell>
        </row>
        <row r="9161">
          <cell r="E9161" t="str">
            <v>KATRAS, DHANBAD</v>
          </cell>
          <cell r="G9161">
            <v>6200938521</v>
          </cell>
          <cell r="K9161" t="str">
            <v>BRHD161312</v>
          </cell>
          <cell r="W9161">
            <v>43874</v>
          </cell>
          <cell r="Z9161">
            <v>3006</v>
          </cell>
        </row>
        <row r="9162">
          <cell r="E9162" t="str">
            <v>PRITAM</v>
          </cell>
          <cell r="G9162" t="str">
            <v>7309672604 / 7361044447/9835535277</v>
          </cell>
          <cell r="K9162">
            <v>11493204</v>
          </cell>
          <cell r="W9162">
            <v>43873</v>
          </cell>
          <cell r="Z9162">
            <v>0</v>
          </cell>
        </row>
        <row r="9163">
          <cell r="E9163" t="str">
            <v>PLOT N0 3127 , RATU THANA 79,RANCHI
RATU RANCHI JHARKHAND
835103
PLOT NO- 3127, THANA NO- 79, RATU ROAD</v>
          </cell>
          <cell r="G9163">
            <v>9798542502</v>
          </cell>
          <cell r="K9163" t="str">
            <v>BSES037922</v>
          </cell>
          <cell r="W9163">
            <v>43873</v>
          </cell>
          <cell r="Z9163">
            <v>1</v>
          </cell>
        </row>
        <row r="9164">
          <cell r="E9164" t="str">
            <v>B7-PHASE-3, BALIDIH INDUSTRIAL AREA BALIDIH, BOKARO STEEL CITY BOKARO, JHARKHAND
SUNDARAM STEELS PVT. LTD, B-7 PHASE-III,BOKARO INDUSTRIAL AREA,BALIDIH, BOKARO
827014</v>
          </cell>
          <cell r="G9164">
            <v>8804088102</v>
          </cell>
          <cell r="K9164" t="str">
            <v>BSFS043411</v>
          </cell>
          <cell r="W9164">
            <v>43873</v>
          </cell>
          <cell r="Z9164">
            <v>110</v>
          </cell>
        </row>
        <row r="9165">
          <cell r="E9165" t="str">
            <v>GOLA,RAMGARH
829110
TITLA GOLA,</v>
          </cell>
          <cell r="G9165">
            <v>9534232818</v>
          </cell>
          <cell r="K9165" t="str">
            <v>BJBS040305</v>
          </cell>
          <cell r="W9165">
            <v>43873</v>
          </cell>
          <cell r="Z9165">
            <v>1656</v>
          </cell>
        </row>
        <row r="9166">
          <cell r="E9166" t="str">
            <v>SANDI, RAMGARH</v>
          </cell>
          <cell r="G9166">
            <v>7360077726</v>
          </cell>
          <cell r="K9166">
            <v>12096810</v>
          </cell>
          <cell r="W9166">
            <v>43873</v>
          </cell>
          <cell r="Z9166">
            <v>0</v>
          </cell>
        </row>
        <row r="9167">
          <cell r="E9167" t="str">
            <v>DHANBAD</v>
          </cell>
          <cell r="G9167">
            <v>9585918025</v>
          </cell>
          <cell r="K9167" t="str">
            <v>BRCD160967</v>
          </cell>
          <cell r="W9167">
            <v>43873</v>
          </cell>
          <cell r="Z9167">
            <v>3372</v>
          </cell>
        </row>
        <row r="9168">
          <cell r="E9168" t="str">
            <v>BERU COLLIERY, DHANBAD</v>
          </cell>
          <cell r="G9168">
            <v>9585918025</v>
          </cell>
          <cell r="K9168" t="str">
            <v>BRGD161212</v>
          </cell>
          <cell r="W9168">
            <v>43873</v>
          </cell>
          <cell r="Z9168">
            <v>2170</v>
          </cell>
        </row>
        <row r="9169">
          <cell r="E9169" t="str">
            <v>CHAKARDHARPUR</v>
          </cell>
          <cell r="G9169">
            <v>8709505676</v>
          </cell>
          <cell r="K9169" t="str">
            <v>BSJD161422</v>
          </cell>
          <cell r="W9169">
            <v>43873</v>
          </cell>
          <cell r="Z9169">
            <v>785</v>
          </cell>
        </row>
        <row r="9170">
          <cell r="E9170" t="str">
            <v>RAMGARH</v>
          </cell>
          <cell r="G9170">
            <v>7360077726</v>
          </cell>
          <cell r="K9170" t="str">
            <v>BKAS030601</v>
          </cell>
          <cell r="W9170">
            <v>43873</v>
          </cell>
          <cell r="Z9170">
            <v>47133</v>
          </cell>
        </row>
        <row r="9171">
          <cell r="E9171" t="str">
            <v>AT. BONGABAR, SANDI, RAMGARH, AMC  FROM 1-8-2019 TO 30-7-2020
829122
SANDI ,</v>
          </cell>
          <cell r="G9171">
            <v>7360077726</v>
          </cell>
          <cell r="K9171" t="str">
            <v>BLGS040605</v>
          </cell>
          <cell r="W9171">
            <v>43873</v>
          </cell>
          <cell r="Z9171">
            <v>0</v>
          </cell>
        </row>
        <row r="9172">
          <cell r="E9172" t="str">
            <v>TATISIWAI INDUSTRIAL AREA, RANCHI
835103
TATISILWAY RANCHI</v>
          </cell>
          <cell r="G9172">
            <v>7761842443</v>
          </cell>
          <cell r="K9172" t="str">
            <v>BSAS036958</v>
          </cell>
          <cell r="W9172">
            <v>43872</v>
          </cell>
          <cell r="Z9172">
            <v>2235</v>
          </cell>
        </row>
        <row r="9173">
          <cell r="E9173" t="str">
            <v>DHANBAD</v>
          </cell>
          <cell r="G9173">
            <v>9585918025</v>
          </cell>
          <cell r="K9173" t="str">
            <v>BRCD160968</v>
          </cell>
          <cell r="W9173">
            <v>43872</v>
          </cell>
          <cell r="Z9173">
            <v>3320</v>
          </cell>
        </row>
        <row r="9174">
          <cell r="E9174" t="str">
            <v>COLLIEARY, DHANBAD</v>
          </cell>
          <cell r="G9174">
            <v>9573347055</v>
          </cell>
          <cell r="K9174" t="str">
            <v>BRID161336</v>
          </cell>
          <cell r="W9174">
            <v>43872</v>
          </cell>
          <cell r="Z9174">
            <v>921</v>
          </cell>
        </row>
        <row r="9175">
          <cell r="E9175" t="str">
            <v>RAJAPUR, DHANBAD</v>
          </cell>
          <cell r="G9175">
            <v>8106167121</v>
          </cell>
          <cell r="K9175" t="str">
            <v>BRHD161304</v>
          </cell>
          <cell r="W9175">
            <v>43872</v>
          </cell>
          <cell r="Z9175">
            <v>2952</v>
          </cell>
        </row>
        <row r="9176">
          <cell r="E9176" t="str">
            <v>NAGRI,RANCHI
835202
RANCHI</v>
          </cell>
          <cell r="G9176">
            <v>8877024924</v>
          </cell>
          <cell r="K9176" t="str">
            <v>BMJS040004</v>
          </cell>
          <cell r="W9176">
            <v>43872</v>
          </cell>
          <cell r="Z9176">
            <v>8213</v>
          </cell>
        </row>
        <row r="9177">
          <cell r="E9177" t="str">
            <v>CHANDIL, JAMSHEDPUR</v>
          </cell>
          <cell r="G9177">
            <v>9123594446</v>
          </cell>
          <cell r="K9177" t="str">
            <v>BRKD160684</v>
          </cell>
          <cell r="W9177">
            <v>43872</v>
          </cell>
          <cell r="Z9177">
            <v>69</v>
          </cell>
        </row>
        <row r="9178">
          <cell r="E9178" t="str">
            <v>GHATSHILA,JAMSHEDPUR</v>
          </cell>
          <cell r="G9178">
            <v>9931755764</v>
          </cell>
          <cell r="K9178" t="str">
            <v>BPED200187</v>
          </cell>
          <cell r="W9178">
            <v>43871</v>
          </cell>
          <cell r="Z9178">
            <v>6467</v>
          </cell>
        </row>
        <row r="9179">
          <cell r="E9179" t="str">
            <v>NEAR P.N BANK MAIN ROAD,, RAMGARH CANTT-829122, DIST. RAMGARH
829122
BUDHAKHOP, AMBRELA, KARMA,</v>
          </cell>
          <cell r="G9179">
            <v>9437090314</v>
          </cell>
          <cell r="K9179" t="str">
            <v>BQBS030091</v>
          </cell>
          <cell r="W9179">
            <v>43871</v>
          </cell>
          <cell r="Z9179">
            <v>20211</v>
          </cell>
        </row>
        <row r="9180">
          <cell r="E9180" t="str">
            <v>GAYA, BIHAR</v>
          </cell>
          <cell r="G9180">
            <v>9431266779</v>
          </cell>
          <cell r="K9180" t="str">
            <v>BRJD160577</v>
          </cell>
          <cell r="W9180">
            <v>43871</v>
          </cell>
          <cell r="Z9180">
            <v>2876</v>
          </cell>
        </row>
        <row r="9181">
          <cell r="E9181" t="str">
            <v>JUMRI TELAIYA</v>
          </cell>
          <cell r="G9181">
            <v>6204401259</v>
          </cell>
          <cell r="K9181" t="str">
            <v>GOBC370298</v>
          </cell>
          <cell r="W9181">
            <v>43871</v>
          </cell>
          <cell r="Z9181">
            <v>23243</v>
          </cell>
        </row>
        <row r="9182">
          <cell r="E9182" t="str">
            <v>JHARKHAND</v>
          </cell>
          <cell r="G9182">
            <v>9705540626</v>
          </cell>
          <cell r="K9182" t="str">
            <v>BQJD160040</v>
          </cell>
          <cell r="W9182">
            <v>43871</v>
          </cell>
          <cell r="Z9182" t="str">
            <v>05537</v>
          </cell>
        </row>
        <row r="9183">
          <cell r="E9183" t="str">
            <v>JAMCHUA RANCHI</v>
          </cell>
          <cell r="G9183">
            <v>7321083425</v>
          </cell>
          <cell r="K9183" t="str">
            <v>BRCD160978</v>
          </cell>
          <cell r="W9183">
            <v>43871</v>
          </cell>
          <cell r="Z9183">
            <v>1290</v>
          </cell>
        </row>
        <row r="9184">
          <cell r="E9184" t="str">
            <v>NAMKUM, RANCHI</v>
          </cell>
          <cell r="G9184">
            <v>8002328076</v>
          </cell>
          <cell r="K9184" t="str">
            <v>BQBD200008</v>
          </cell>
          <cell r="W9184">
            <v>43870</v>
          </cell>
          <cell r="Z9184">
            <v>3027</v>
          </cell>
        </row>
        <row r="9185">
          <cell r="E9185" t="str">
            <v>PHASE 3
827014
PHASE 3 INDUSTRIAL AREA827013</v>
          </cell>
          <cell r="G9185">
            <v>9122209999</v>
          </cell>
          <cell r="K9185" t="str">
            <v>BQIS031915</v>
          </cell>
          <cell r="W9185">
            <v>43870</v>
          </cell>
          <cell r="Z9185">
            <v>10316</v>
          </cell>
        </row>
        <row r="9186">
          <cell r="E9186" t="str">
            <v>DEOGHAR, JHARKHAND</v>
          </cell>
          <cell r="G9186">
            <v>8969887298</v>
          </cell>
          <cell r="K9186" t="str">
            <v>BQAS043368</v>
          </cell>
          <cell r="W9186">
            <v>43869</v>
          </cell>
          <cell r="Z9186">
            <v>10107</v>
          </cell>
        </row>
        <row r="9187">
          <cell r="E9187" t="str">
            <v>HAZARIBAGH
RANCHI JHARKHAND 834002
INDIA</v>
          </cell>
          <cell r="G9187" t="str">
            <v>7309672604 / 7361044447/7361044448</v>
          </cell>
          <cell r="K9187" t="str">
            <v>BKAS030685</v>
          </cell>
          <cell r="W9187">
            <v>43869</v>
          </cell>
          <cell r="Z9187">
            <v>25360</v>
          </cell>
        </row>
        <row r="9188">
          <cell r="E9188" t="str">
            <v>H.B.ROAD LALPUR, PH.NO-7488583587
H.B.ROAD LALPUR, PH.NO-7488583587
834009
RANCHI</v>
          </cell>
          <cell r="G9188">
            <v>8603332181</v>
          </cell>
          <cell r="K9188" t="str">
            <v>GOLF110035</v>
          </cell>
          <cell r="W9188">
            <v>43869</v>
          </cell>
          <cell r="Z9188">
            <v>35400</v>
          </cell>
        </row>
        <row r="9189">
          <cell r="E9189" t="str">
            <v>HAZARIBAGH</v>
          </cell>
          <cell r="G9189">
            <v>7361044448</v>
          </cell>
          <cell r="K9189">
            <v>11493204</v>
          </cell>
          <cell r="W9189">
            <v>43869</v>
          </cell>
          <cell r="Z9189">
            <v>0</v>
          </cell>
        </row>
        <row r="9190">
          <cell r="E9190" t="str">
            <v>TUPUDANA INDUSTRIAL AREA, RANCHI
PLOT NO. 114, TUPUDANA INDUSTRIAL AREA, TUPUDANA,HATIA, RANCHI
834002
RANCHI</v>
          </cell>
          <cell r="G9190">
            <v>7979079842</v>
          </cell>
          <cell r="K9190" t="str">
            <v>GOKS040088</v>
          </cell>
          <cell r="W9190">
            <v>43869</v>
          </cell>
          <cell r="Z9190">
            <v>22179</v>
          </cell>
        </row>
        <row r="9191">
          <cell r="E9191" t="str">
            <v>TUPUDANA INDUSTRIAL AREA, RANCHI
PLOT NO. 114, TUPUDANA INDUSTRIAL AREA, TUPUDANA,HATIA, RANCHI
834002
RANCHI</v>
          </cell>
          <cell r="G9191">
            <v>7979079842</v>
          </cell>
          <cell r="K9191" t="str">
            <v>BNAS040245</v>
          </cell>
          <cell r="W9191">
            <v>43869</v>
          </cell>
          <cell r="Z9191">
            <v>34300</v>
          </cell>
        </row>
        <row r="9192">
          <cell r="E9192" t="str">
            <v>REHLA,GARWA,JHARKHAND
822124
RANCHI</v>
          </cell>
          <cell r="G9192">
            <v>7004623399</v>
          </cell>
          <cell r="K9192" t="str">
            <v>BMFS031346</v>
          </cell>
          <cell r="W9192">
            <v>43869</v>
          </cell>
          <cell r="Z9192">
            <v>13848</v>
          </cell>
        </row>
        <row r="9193">
          <cell r="E9193" t="str">
            <v>JAMTARA</v>
          </cell>
          <cell r="G9193">
            <v>8789065274</v>
          </cell>
          <cell r="K9193" t="str">
            <v>BRAD160816</v>
          </cell>
          <cell r="W9193">
            <v>43869</v>
          </cell>
          <cell r="Z9193">
            <v>311</v>
          </cell>
        </row>
        <row r="9194">
          <cell r="E9194" t="str">
            <v>ANGAR PATRA,DHANBAD</v>
          </cell>
          <cell r="G9194">
            <v>8210106692</v>
          </cell>
          <cell r="K9194" t="str">
            <v>BSDD161729</v>
          </cell>
          <cell r="W9194">
            <v>43868</v>
          </cell>
          <cell r="Z9194">
            <v>675</v>
          </cell>
        </row>
        <row r="9195">
          <cell r="E9195" t="str">
            <v>DEOGHAR, JHARKHAND</v>
          </cell>
          <cell r="G9195">
            <v>8340609673</v>
          </cell>
          <cell r="K9195" t="str">
            <v>BSID161979</v>
          </cell>
          <cell r="W9195">
            <v>43868</v>
          </cell>
          <cell r="Z9195">
            <v>1</v>
          </cell>
        </row>
        <row r="9196">
          <cell r="E9196" t="str">
            <v>ANGAR PATRA,DHANBAD</v>
          </cell>
          <cell r="G9196">
            <v>6203411013</v>
          </cell>
          <cell r="K9196" t="str">
            <v>BSGD161898</v>
          </cell>
          <cell r="W9196">
            <v>43868</v>
          </cell>
          <cell r="Z9196">
            <v>506</v>
          </cell>
        </row>
        <row r="9197">
          <cell r="E9197" t="str">
            <v>RAMGARH,JHARKHAND
829122</v>
          </cell>
          <cell r="G9197">
            <v>9934012694</v>
          </cell>
          <cell r="K9197" t="str">
            <v>BPAS030126</v>
          </cell>
          <cell r="W9197">
            <v>43868</v>
          </cell>
          <cell r="Z9197">
            <v>21117</v>
          </cell>
        </row>
        <row r="9198">
          <cell r="E9198" t="str">
            <v>KATRAS, DHANBAD</v>
          </cell>
          <cell r="G9198">
            <v>6203411013</v>
          </cell>
          <cell r="K9198" t="str">
            <v>BSGD161904</v>
          </cell>
          <cell r="W9198">
            <v>43868</v>
          </cell>
          <cell r="Z9198">
            <v>514</v>
          </cell>
        </row>
        <row r="9199">
          <cell r="E9199" t="str">
            <v>GAYA, BIHAR</v>
          </cell>
          <cell r="G9199">
            <v>9801665105</v>
          </cell>
          <cell r="K9199" t="str">
            <v>MISSING</v>
          </cell>
          <cell r="W9199">
            <v>43868</v>
          </cell>
          <cell r="Z9199">
            <v>6813</v>
          </cell>
        </row>
        <row r="9200">
          <cell r="E9200" t="str">
            <v>KATITARH,RANCHI
835222</v>
          </cell>
          <cell r="G9200">
            <v>6201408006</v>
          </cell>
          <cell r="K9200" t="str">
            <v>BSAS036940</v>
          </cell>
          <cell r="W9200">
            <v>43867</v>
          </cell>
          <cell r="Z9200">
            <v>3417</v>
          </cell>
        </row>
        <row r="9201">
          <cell r="E9201" t="str">
            <v>ANGAR PATRA,DHANBAD</v>
          </cell>
          <cell r="G9201">
            <v>8106167121</v>
          </cell>
          <cell r="K9201" t="str">
            <v>BSDD161729</v>
          </cell>
          <cell r="W9201">
            <v>43867</v>
          </cell>
          <cell r="Z9201">
            <v>664</v>
          </cell>
        </row>
        <row r="9202">
          <cell r="E9202" t="str">
            <v>NAGRI, RANCHI
TIKRATOLI, P.O:- NAGRI, RANCHI
834006</v>
          </cell>
          <cell r="G9202">
            <v>8825219779</v>
          </cell>
          <cell r="K9202" t="str">
            <v>BKKS030393</v>
          </cell>
          <cell r="W9202">
            <v>43867</v>
          </cell>
          <cell r="Z9202">
            <v>9574</v>
          </cell>
        </row>
        <row r="9203">
          <cell r="E9203" t="str">
            <v>PUNDAG</v>
          </cell>
          <cell r="G9203">
            <v>9835168152</v>
          </cell>
          <cell r="K9203" t="str">
            <v>BMJD200014</v>
          </cell>
          <cell r="W9203">
            <v>43867</v>
          </cell>
          <cell r="Z9203">
            <v>20194</v>
          </cell>
        </row>
        <row r="9204">
          <cell r="E9204" t="str">
            <v>PUNDAG, JHARKHAND</v>
          </cell>
          <cell r="G9204">
            <v>9835168152</v>
          </cell>
          <cell r="K9204" t="str">
            <v>BMJD200014</v>
          </cell>
          <cell r="W9204">
            <v>43867</v>
          </cell>
          <cell r="Z9204">
            <v>20194</v>
          </cell>
        </row>
        <row r="9205">
          <cell r="E9205" t="str">
            <v>KATRAS, DHANBAD</v>
          </cell>
          <cell r="G9205">
            <v>9550583031</v>
          </cell>
          <cell r="K9205" t="str">
            <v>BQKD160115</v>
          </cell>
          <cell r="W9205">
            <v>43866</v>
          </cell>
          <cell r="Z9205">
            <v>2077</v>
          </cell>
        </row>
        <row r="9206">
          <cell r="E9206" t="str">
            <v>BASJODA , KATRAS, DHANBAD</v>
          </cell>
          <cell r="G9206">
            <v>7010756991</v>
          </cell>
          <cell r="K9206" t="str">
            <v>BRED161077</v>
          </cell>
          <cell r="W9206">
            <v>43866</v>
          </cell>
          <cell r="Z9206">
            <v>3738</v>
          </cell>
        </row>
        <row r="9207">
          <cell r="E9207" t="str">
            <v>DALADALI, RANCHI</v>
          </cell>
          <cell r="G9207">
            <v>9334701321</v>
          </cell>
          <cell r="K9207" t="str">
            <v>BRGD230256</v>
          </cell>
          <cell r="W9207">
            <v>43866</v>
          </cell>
          <cell r="Z9207">
            <v>1315</v>
          </cell>
        </row>
        <row r="9208">
          <cell r="E9208" t="str">
            <v>COLLIEARY, DHANBAD</v>
          </cell>
          <cell r="G9208">
            <v>9573347055</v>
          </cell>
          <cell r="K9208" t="str">
            <v>BQCD160106</v>
          </cell>
          <cell r="W9208">
            <v>43866</v>
          </cell>
          <cell r="Z9208">
            <v>691</v>
          </cell>
        </row>
        <row r="9209">
          <cell r="E9209" t="str">
            <v>DEMO TANND HAZAIBAGH JHARKHAND,
825301
DEMO TANND HAZAIBAGH JHARKHAND</v>
          </cell>
          <cell r="G9209">
            <v>8617059138</v>
          </cell>
          <cell r="K9209" t="str">
            <v>BMDS040417</v>
          </cell>
          <cell r="W9209">
            <v>43865</v>
          </cell>
          <cell r="Z9209">
            <v>33458</v>
          </cell>
        </row>
        <row r="9210">
          <cell r="E9210" t="str">
            <v>HAZARIBAGH
RANCHI JHARKHAND 834002
INDIA</v>
          </cell>
          <cell r="G9210" t="str">
            <v>7309672604 / 7361044447/7361044448</v>
          </cell>
          <cell r="K9210" t="str">
            <v>BKAS030685</v>
          </cell>
          <cell r="W9210">
            <v>43865</v>
          </cell>
          <cell r="Z9210">
            <v>25269</v>
          </cell>
        </row>
        <row r="9211">
          <cell r="E9211" t="str">
            <v>KOKAR INDUSTRIAL AREA,RANCHI
834002
KOKAR INDUSTRIAL AREA</v>
          </cell>
          <cell r="G9211">
            <v>9470590155</v>
          </cell>
          <cell r="K9211" t="str">
            <v>BRKC371988</v>
          </cell>
          <cell r="W9211">
            <v>43865</v>
          </cell>
          <cell r="Z9211">
            <v>3247</v>
          </cell>
        </row>
        <row r="9212">
          <cell r="E9212" t="str">
            <v>RAJAPUR, DHANBAD</v>
          </cell>
          <cell r="G9212">
            <v>8106167121</v>
          </cell>
          <cell r="K9212" t="str">
            <v>BRHD161304</v>
          </cell>
          <cell r="W9212">
            <v>43865</v>
          </cell>
          <cell r="Z9212">
            <v>2895</v>
          </cell>
        </row>
        <row r="9213">
          <cell r="E9213" t="str">
            <v>RAJAPUR, DHANBAD</v>
          </cell>
          <cell r="G9213">
            <v>8106167121</v>
          </cell>
          <cell r="K9213" t="str">
            <v>BRHD161304</v>
          </cell>
          <cell r="W9213">
            <v>43865</v>
          </cell>
          <cell r="Z9213">
            <v>2115</v>
          </cell>
        </row>
        <row r="9214">
          <cell r="E9214" t="str">
            <v>DALADALI, RANCHI</v>
          </cell>
          <cell r="G9214">
            <v>9334701321</v>
          </cell>
          <cell r="K9214" t="str">
            <v>BQKD200047</v>
          </cell>
          <cell r="W9214">
            <v>43865</v>
          </cell>
          <cell r="Z9214">
            <v>1615</v>
          </cell>
        </row>
        <row r="9215">
          <cell r="E9215" t="str">
            <v>BARKAGAON, HAZARIBAGH</v>
          </cell>
          <cell r="G9215">
            <v>9981330185</v>
          </cell>
          <cell r="K9215" t="str">
            <v>BSLC375116</v>
          </cell>
          <cell r="W9215">
            <v>43864</v>
          </cell>
          <cell r="Z9215">
            <v>113</v>
          </cell>
        </row>
        <row r="9216">
          <cell r="E9216" t="str">
            <v>C/O: NTPC LIMITED,PAKRI BARWADIH COAL MINING PROJECT,
06551</v>
          </cell>
          <cell r="G9216">
            <v>7488249787</v>
          </cell>
          <cell r="K9216" t="str">
            <v>BRFS042072</v>
          </cell>
          <cell r="W9216">
            <v>43864</v>
          </cell>
          <cell r="Z9216">
            <v>3481</v>
          </cell>
        </row>
        <row r="9217">
          <cell r="E9217" t="str">
            <v>BARKAGAON, HAZARIBAGH</v>
          </cell>
          <cell r="G9217">
            <v>7488249787</v>
          </cell>
          <cell r="K9217" t="str">
            <v>BOIS040238</v>
          </cell>
          <cell r="W9217">
            <v>43864</v>
          </cell>
          <cell r="Z9217">
            <v>3879</v>
          </cell>
        </row>
        <row r="9218">
          <cell r="E9218" t="str">
            <v>BARKAGAON, HAZARIBAGH</v>
          </cell>
          <cell r="G9218">
            <v>7488249787</v>
          </cell>
          <cell r="K9218" t="str">
            <v>GPCC370525</v>
          </cell>
          <cell r="W9218">
            <v>43864</v>
          </cell>
          <cell r="Z9218">
            <v>597</v>
          </cell>
        </row>
        <row r="9219">
          <cell r="E9219" t="str">
            <v>HAZARIBAGH,JHARKHAND
825301</v>
          </cell>
          <cell r="G9219">
            <v>7488249787</v>
          </cell>
          <cell r="K9219" t="str">
            <v>GPCC370524</v>
          </cell>
          <cell r="W9219">
            <v>43864</v>
          </cell>
          <cell r="Z9219">
            <v>544</v>
          </cell>
        </row>
        <row r="9220">
          <cell r="E9220" t="str">
            <v>BARKAGAON, HAZARIBAGH</v>
          </cell>
          <cell r="G9220">
            <v>7488249787</v>
          </cell>
          <cell r="K9220" t="str">
            <v>BPIC370415</v>
          </cell>
          <cell r="W9220">
            <v>43864</v>
          </cell>
          <cell r="Z9220">
            <v>1065</v>
          </cell>
        </row>
        <row r="9221">
          <cell r="E9221" t="str">
            <v>COLLIEARY, DHANBAD</v>
          </cell>
          <cell r="G9221">
            <v>9573347055</v>
          </cell>
          <cell r="K9221" t="str">
            <v>BQCD160106</v>
          </cell>
          <cell r="W9221">
            <v>43864</v>
          </cell>
          <cell r="Z9221">
            <v>691</v>
          </cell>
        </row>
        <row r="9222">
          <cell r="E9222" t="str">
            <v>RAMPUR NAMKUM, RANCHI</v>
          </cell>
          <cell r="G9222">
            <v>9546884024</v>
          </cell>
          <cell r="K9222" t="str">
            <v>BSAD120582</v>
          </cell>
          <cell r="W9222">
            <v>43864</v>
          </cell>
          <cell r="Z9222">
            <v>539</v>
          </cell>
        </row>
        <row r="9223">
          <cell r="E9223" t="str">
            <v>KUMAR JORI,KATRASH,DHANBAD</v>
          </cell>
          <cell r="G9223">
            <v>8210106692</v>
          </cell>
          <cell r="K9223" t="str">
            <v>BRDD161036</v>
          </cell>
          <cell r="W9223">
            <v>43863</v>
          </cell>
          <cell r="Z9223">
            <v>2307</v>
          </cell>
        </row>
        <row r="9224">
          <cell r="E9224" t="str">
            <v>PLOT NO 716,VILL-RUKKA,
835219</v>
          </cell>
          <cell r="G9224" t="str">
            <v>9470307145/6203099738</v>
          </cell>
          <cell r="K9224" t="str">
            <v>BSKS036366</v>
          </cell>
          <cell r="W9224">
            <v>43863</v>
          </cell>
          <cell r="Z9224">
            <v>3452</v>
          </cell>
        </row>
        <row r="9225">
          <cell r="E9225" t="str">
            <v>PLOT NO 716,VILL-RUKKA,
835219</v>
          </cell>
          <cell r="G9225" t="str">
            <v>9470307145/6203099738</v>
          </cell>
          <cell r="K9225" t="str">
            <v>BSKS036365</v>
          </cell>
          <cell r="W9225">
            <v>43863</v>
          </cell>
          <cell r="Z9225">
            <v>3092</v>
          </cell>
        </row>
        <row r="9226">
          <cell r="E9226" t="str">
            <v>RAMGARH, JHAKHAND</v>
          </cell>
          <cell r="G9226">
            <v>8525930531</v>
          </cell>
          <cell r="K9226" t="str">
            <v>BSCD161691</v>
          </cell>
          <cell r="W9226">
            <v>43863</v>
          </cell>
          <cell r="Z9226">
            <v>1510</v>
          </cell>
        </row>
        <row r="9227">
          <cell r="E9227" t="str">
            <v>RAMGARH,JHARKHAND
829122</v>
          </cell>
          <cell r="G9227">
            <v>9934012694</v>
          </cell>
          <cell r="K9227" t="str">
            <v>BOKC370020</v>
          </cell>
          <cell r="W9227">
            <v>43862</v>
          </cell>
          <cell r="Z9227">
            <v>17479</v>
          </cell>
        </row>
        <row r="9228">
          <cell r="E9228" t="str">
            <v>ANGAR PATRA,DHANBAD</v>
          </cell>
          <cell r="G9228">
            <v>6203411013</v>
          </cell>
          <cell r="K9228" t="str">
            <v>BSGD161898</v>
          </cell>
          <cell r="W9228">
            <v>43862</v>
          </cell>
          <cell r="Z9228">
            <v>447</v>
          </cell>
        </row>
        <row r="9229">
          <cell r="E9229" t="str">
            <v>ANGAR PATRA,DHANBAD</v>
          </cell>
          <cell r="G9229">
            <v>6203411013</v>
          </cell>
          <cell r="K9229" t="str">
            <v>BSGD161904</v>
          </cell>
          <cell r="W9229">
            <v>43862</v>
          </cell>
          <cell r="Z9229">
            <v>444</v>
          </cell>
        </row>
        <row r="9230">
          <cell r="E9230" t="str">
            <v>DHANBAD</v>
          </cell>
          <cell r="G9230">
            <v>9585918025</v>
          </cell>
          <cell r="K9230" t="str">
            <v>BRCD160967</v>
          </cell>
          <cell r="W9230">
            <v>43862</v>
          </cell>
          <cell r="Z9230">
            <v>3292</v>
          </cell>
        </row>
        <row r="9231">
          <cell r="E9231" t="str">
            <v>RANCHI</v>
          </cell>
          <cell r="G9231">
            <v>8372081415</v>
          </cell>
          <cell r="K9231" t="str">
            <v>BRCD160978</v>
          </cell>
          <cell r="W9231">
            <v>43861</v>
          </cell>
          <cell r="Z9231">
            <v>1242</v>
          </cell>
        </row>
        <row r="9232">
          <cell r="E9232" t="str">
            <v>JHARIA, DHANBAD</v>
          </cell>
          <cell r="G9232">
            <v>7024084588</v>
          </cell>
          <cell r="K9232" t="str">
            <v>BRHD161304</v>
          </cell>
          <cell r="W9232">
            <v>43861</v>
          </cell>
          <cell r="Z9232">
            <v>2895</v>
          </cell>
        </row>
        <row r="9233">
          <cell r="E9233" t="str">
            <v>RANCHI PATNA ROAD
DEMOTAND
825301
HAZARIBAGH</v>
          </cell>
          <cell r="G9233">
            <v>7905424302</v>
          </cell>
          <cell r="K9233" t="str">
            <v>BIFS040367</v>
          </cell>
          <cell r="W9233">
            <v>43861</v>
          </cell>
          <cell r="Z9233">
            <v>11044</v>
          </cell>
        </row>
        <row r="9234">
          <cell r="E9234" t="str">
            <v>GAYA, BIHAR</v>
          </cell>
          <cell r="G9234">
            <v>9798878634</v>
          </cell>
          <cell r="K9234" t="str">
            <v>BRED161131</v>
          </cell>
          <cell r="W9234">
            <v>43860</v>
          </cell>
          <cell r="Z9234">
            <v>1915</v>
          </cell>
        </row>
        <row r="9235">
          <cell r="E9235" t="str">
            <v>MADANPUR</v>
          </cell>
          <cell r="G9235">
            <v>7004213534</v>
          </cell>
          <cell r="K9235" t="str">
            <v>BSID161961</v>
          </cell>
          <cell r="W9235">
            <v>43860</v>
          </cell>
          <cell r="Z9235">
            <v>124</v>
          </cell>
        </row>
        <row r="9236">
          <cell r="E9236" t="str">
            <v>LATAHORE</v>
          </cell>
          <cell r="G9236">
            <v>9934700413</v>
          </cell>
          <cell r="K9236" t="str">
            <v>BRID161341</v>
          </cell>
          <cell r="W9236">
            <v>43860</v>
          </cell>
          <cell r="Z9236">
            <v>1142</v>
          </cell>
        </row>
        <row r="9237">
          <cell r="E9237" t="str">
            <v>GAYA, BIHAR</v>
          </cell>
          <cell r="G9237">
            <v>7272956960</v>
          </cell>
          <cell r="K9237" t="str">
            <v>BSFD161799</v>
          </cell>
          <cell r="W9237">
            <v>43860</v>
          </cell>
          <cell r="Z9237">
            <v>190</v>
          </cell>
        </row>
        <row r="9238">
          <cell r="E9238" t="str">
            <v>RAURKELA, MANOHARPUR</v>
          </cell>
          <cell r="G9238">
            <v>8210269774</v>
          </cell>
          <cell r="K9238" t="str">
            <v>BRED161081</v>
          </cell>
          <cell r="W9238">
            <v>43860</v>
          </cell>
          <cell r="Z9238">
            <v>2011</v>
          </cell>
        </row>
        <row r="9239">
          <cell r="E9239" t="str">
            <v>KATRAS, DHANBAD</v>
          </cell>
          <cell r="G9239">
            <v>9550583031</v>
          </cell>
          <cell r="K9239" t="str">
            <v>BQKD160115</v>
          </cell>
          <cell r="W9239">
            <v>43860</v>
          </cell>
          <cell r="Z9239">
            <v>2066</v>
          </cell>
        </row>
        <row r="9240">
          <cell r="E9240" t="str">
            <v>NAMKUM INDUSTRIAL AREA,RANCHI
RANCHI
834010
INDIA</v>
          </cell>
          <cell r="G9240">
            <v>7070993635</v>
          </cell>
          <cell r="K9240" t="str">
            <v>GOCC370465</v>
          </cell>
          <cell r="W9240">
            <v>43859</v>
          </cell>
          <cell r="Z9240">
            <v>6658</v>
          </cell>
        </row>
        <row r="9241">
          <cell r="E9241" t="str">
            <v>DHANBAD</v>
          </cell>
          <cell r="G9241">
            <v>8668122316</v>
          </cell>
          <cell r="K9241" t="str">
            <v>BRCD160967</v>
          </cell>
          <cell r="W9241">
            <v>43859</v>
          </cell>
          <cell r="Z9241">
            <v>0</v>
          </cell>
        </row>
        <row r="9242">
          <cell r="E9242" t="str">
            <v>BERU COLLIERY, DHANBAD</v>
          </cell>
          <cell r="G9242">
            <v>8668122316</v>
          </cell>
          <cell r="K9242" t="str">
            <v>BRGD161212</v>
          </cell>
          <cell r="W9242">
            <v>43859</v>
          </cell>
          <cell r="Z9242">
            <v>450</v>
          </cell>
        </row>
        <row r="9243">
          <cell r="E9243" t="str">
            <v>RAJAPUR, DHANBAD</v>
          </cell>
          <cell r="G9243">
            <v>6203273412</v>
          </cell>
          <cell r="K9243" t="str">
            <v>BSKD161477</v>
          </cell>
          <cell r="W9243">
            <v>43859</v>
          </cell>
          <cell r="Z9243">
            <v>1546</v>
          </cell>
        </row>
        <row r="9244">
          <cell r="E9244" t="str">
            <v>BOKARO</v>
          </cell>
          <cell r="G9244">
            <v>9443541279</v>
          </cell>
          <cell r="K9244" t="str">
            <v>BSLD230358</v>
          </cell>
          <cell r="W9244">
            <v>43859</v>
          </cell>
          <cell r="Z9244">
            <v>1260</v>
          </cell>
        </row>
        <row r="9245">
          <cell r="E9245" t="str">
            <v>TOPA MINES, RAMGARH</v>
          </cell>
          <cell r="G9245">
            <v>9908949548</v>
          </cell>
          <cell r="K9245" t="str">
            <v>BSKD161467</v>
          </cell>
          <cell r="W9245">
            <v>43859</v>
          </cell>
          <cell r="Z9245">
            <v>2076</v>
          </cell>
        </row>
        <row r="9246">
          <cell r="E9246" t="str">
            <v>SARAIKELA</v>
          </cell>
          <cell r="G9246">
            <v>7004039034</v>
          </cell>
          <cell r="K9246" t="str">
            <v>BSID220375</v>
          </cell>
          <cell r="W9246">
            <v>43858</v>
          </cell>
          <cell r="Z9246">
            <v>114</v>
          </cell>
        </row>
        <row r="9247">
          <cell r="E9247" t="str">
            <v>RAJAPUR, DHANBAD</v>
          </cell>
          <cell r="G9247">
            <v>6203273412</v>
          </cell>
          <cell r="K9247" t="str">
            <v>BSKD161477</v>
          </cell>
          <cell r="W9247">
            <v>43858</v>
          </cell>
          <cell r="Z9247">
            <v>1541</v>
          </cell>
        </row>
        <row r="9248">
          <cell r="E9248" t="str">
            <v>NAGRI, RANCHI
TIKRATOLI, P.O:- NAGRI, RANCHI
834006</v>
          </cell>
          <cell r="G9248">
            <v>9608884168</v>
          </cell>
          <cell r="K9248" t="str">
            <v>BKKS030393</v>
          </cell>
          <cell r="W9248">
            <v>43857</v>
          </cell>
          <cell r="Z9248">
            <v>9571</v>
          </cell>
        </row>
        <row r="9249">
          <cell r="E9249" t="str">
            <v>BERU COLLIERY, DHANBAD</v>
          </cell>
          <cell r="G9249">
            <v>8668122316</v>
          </cell>
          <cell r="K9249" t="str">
            <v>BRGD161212</v>
          </cell>
          <cell r="W9249">
            <v>43857</v>
          </cell>
          <cell r="Z9249">
            <v>2010</v>
          </cell>
        </row>
        <row r="9250">
          <cell r="E9250" t="str">
            <v>RAJAPUR, DHANBAD</v>
          </cell>
          <cell r="G9250">
            <v>6203273412</v>
          </cell>
          <cell r="K9250" t="str">
            <v>BSKD161477</v>
          </cell>
          <cell r="W9250">
            <v>43855</v>
          </cell>
          <cell r="Z9250">
            <v>1520</v>
          </cell>
        </row>
        <row r="9251">
          <cell r="E9251" t="str">
            <v>KOKAR INDUSTRIAL AREA, RANCHI
834001</v>
          </cell>
          <cell r="G9251" t="str">
            <v>9204065928/9934841617</v>
          </cell>
          <cell r="K9251" t="str">
            <v>BJAET10022</v>
          </cell>
          <cell r="W9251">
            <v>43855</v>
          </cell>
          <cell r="Z9251">
            <v>0</v>
          </cell>
        </row>
        <row r="9252">
          <cell r="E9252" t="str">
            <v>CHHATARPUR</v>
          </cell>
          <cell r="G9252">
            <v>7903236357</v>
          </cell>
          <cell r="K9252" t="str">
            <v>BSJD161378</v>
          </cell>
          <cell r="W9252">
            <v>43855</v>
          </cell>
          <cell r="Z9252">
            <v>890</v>
          </cell>
        </row>
        <row r="9253">
          <cell r="E9253" t="str">
            <v>CITY CENTER SECTOR - 4, BOKARO STEEL CITY, BOKARO, JHARKHAND, MOB. NO. 7050539301
CITY CENTER SECTOR - 4, BOKARO STEEL CITY, BOKARO, JHARKHAND, MOB. NO. 7050539301
827003
BOKARO</v>
          </cell>
          <cell r="G9253">
            <v>9798301918</v>
          </cell>
          <cell r="K9253">
            <v>70369</v>
          </cell>
          <cell r="W9253">
            <v>43855</v>
          </cell>
          <cell r="Z9253">
            <v>18</v>
          </cell>
        </row>
        <row r="9254">
          <cell r="E9254" t="str">
            <v>C/O - AMAN AGRAWAL, PLOT NO. 735, KAITHA, RAMGARH CANTT., RAMGARH
825101</v>
          </cell>
          <cell r="G9254">
            <v>7631152674</v>
          </cell>
          <cell r="K9254" t="str">
            <v>BSDC375954</v>
          </cell>
          <cell r="W9254">
            <v>43854</v>
          </cell>
          <cell r="Z9254">
            <v>1391</v>
          </cell>
        </row>
        <row r="9255">
          <cell r="E9255" t="str">
            <v>TOPA MINES, RAMGARH</v>
          </cell>
          <cell r="G9255">
            <v>9234957903</v>
          </cell>
          <cell r="K9255" t="str">
            <v>BSCD161704</v>
          </cell>
          <cell r="W9255">
            <v>43854</v>
          </cell>
          <cell r="Z9255">
            <v>127</v>
          </cell>
        </row>
        <row r="9256">
          <cell r="E9256" t="str">
            <v>TATISIWAI INDUSTRIAL AREA, RANCHI
835103
TATISILWAY RANCHI</v>
          </cell>
          <cell r="G9256">
            <v>7050549999</v>
          </cell>
          <cell r="K9256">
            <v>107837</v>
          </cell>
          <cell r="W9256">
            <v>43854</v>
          </cell>
          <cell r="Z9256">
            <v>1000</v>
          </cell>
        </row>
        <row r="9257">
          <cell r="E9257" t="str">
            <v>DHANBAD</v>
          </cell>
          <cell r="G9257">
            <v>9585918025</v>
          </cell>
          <cell r="K9257" t="str">
            <v>BRCD160968</v>
          </cell>
          <cell r="W9257">
            <v>43854</v>
          </cell>
          <cell r="Z9257">
            <v>3150</v>
          </cell>
        </row>
        <row r="9258">
          <cell r="E9258" t="str">
            <v>NAGARI,</v>
          </cell>
          <cell r="G9258">
            <v>3576</v>
          </cell>
          <cell r="K9258" t="str">
            <v>BILS030211</v>
          </cell>
          <cell r="W9258">
            <v>43854</v>
          </cell>
          <cell r="Z9258">
            <v>31565</v>
          </cell>
        </row>
        <row r="9259">
          <cell r="E9259" t="str">
            <v>RANCHI,JHARKHAND
825301
JHUMRA</v>
          </cell>
          <cell r="G9259">
            <v>8541022146</v>
          </cell>
          <cell r="K9259" t="str">
            <v>BMIS031670</v>
          </cell>
          <cell r="W9259">
            <v>43853</v>
          </cell>
          <cell r="Z9259">
            <v>18629</v>
          </cell>
        </row>
        <row r="9260">
          <cell r="E9260" t="str">
            <v>RANCHI
834001</v>
          </cell>
          <cell r="G9260">
            <v>9471157954</v>
          </cell>
          <cell r="K9260" t="str">
            <v>BRHC374243</v>
          </cell>
          <cell r="W9260">
            <v>43853</v>
          </cell>
          <cell r="Z9260">
            <v>1</v>
          </cell>
        </row>
        <row r="9261">
          <cell r="E9261" t="str">
            <v>LALMATIYA</v>
          </cell>
          <cell r="G9261">
            <v>9304653249</v>
          </cell>
          <cell r="K9261" t="str">
            <v>BNCD200094</v>
          </cell>
          <cell r="W9261">
            <v>43853</v>
          </cell>
          <cell r="Z9261">
            <v>4377</v>
          </cell>
        </row>
        <row r="9262">
          <cell r="E9262" t="str">
            <v>BURMU, RANCHI</v>
          </cell>
          <cell r="G9262">
            <v>6203876287</v>
          </cell>
          <cell r="K9262" t="str">
            <v>BTES044431</v>
          </cell>
          <cell r="W9262">
            <v>43853</v>
          </cell>
          <cell r="Z9262">
            <v>0</v>
          </cell>
        </row>
        <row r="9263">
          <cell r="E9263" t="str">
            <v>TUPUDANA INDUSTRIAL AREA, RANCHI
PLOT NO. - 45 &amp; 46, TUPUDAN AINDUSTRIAL AREA, TUPUDANA, HATIA, RANCHI
834003
TIPUDANA INDUSTRIAL AREA</v>
          </cell>
          <cell r="G9263">
            <v>8092355914</v>
          </cell>
          <cell r="K9263" t="str">
            <v>BQBS033819</v>
          </cell>
          <cell r="W9263">
            <v>43853</v>
          </cell>
          <cell r="Z9263">
            <v>11896</v>
          </cell>
        </row>
        <row r="9264">
          <cell r="E9264" t="str">
            <v>PALAMU,GARWA, JHARKHAND
822124
GARHWA ROAD, NEAR BCCL PALAMU,</v>
          </cell>
          <cell r="G9264">
            <v>9973686006</v>
          </cell>
          <cell r="K9264" t="str">
            <v>GOCS030806</v>
          </cell>
          <cell r="W9264">
            <v>43852</v>
          </cell>
          <cell r="Z9264">
            <v>9281</v>
          </cell>
        </row>
        <row r="9265">
          <cell r="E9265" t="str">
            <v>HESLA,RAMGARH
829101</v>
          </cell>
          <cell r="G9265" t="str">
            <v>7546811333/9905158373</v>
          </cell>
          <cell r="K9265" t="str">
            <v>BSJS035917</v>
          </cell>
          <cell r="W9265">
            <v>43852</v>
          </cell>
          <cell r="Z9265">
            <v>5682</v>
          </cell>
        </row>
        <row r="9266">
          <cell r="E9266" t="str">
            <v>MARAR, RAMGARH, JHARKHAND
MARRAR RAMGARH, 9155729786
829117
MARAR</v>
          </cell>
          <cell r="G9266">
            <v>9155729786</v>
          </cell>
          <cell r="K9266" t="str">
            <v>BMIS031759</v>
          </cell>
          <cell r="W9266">
            <v>43852</v>
          </cell>
          <cell r="Z9266">
            <v>26305</v>
          </cell>
        </row>
        <row r="9267">
          <cell r="E9267" t="str">
            <v>SIMARIYA ROAD, CHATRA
825401</v>
          </cell>
          <cell r="G9267">
            <v>8294255155</v>
          </cell>
          <cell r="K9267" t="str">
            <v>BSFC376341</v>
          </cell>
          <cell r="W9267">
            <v>43851</v>
          </cell>
          <cell r="Z9267">
            <v>75</v>
          </cell>
        </row>
        <row r="9268">
          <cell r="E9268" t="str">
            <v>HESLA,RAMGARH
829101</v>
          </cell>
          <cell r="G9268">
            <v>931188022</v>
          </cell>
          <cell r="K9268" t="str">
            <v>BSDS037710</v>
          </cell>
          <cell r="W9268">
            <v>43851</v>
          </cell>
          <cell r="Z9268">
            <v>1</v>
          </cell>
        </row>
        <row r="9269">
          <cell r="E9269" t="str">
            <v>GOVINDPUR, GOMIYA</v>
          </cell>
          <cell r="G9269">
            <v>8825270627</v>
          </cell>
          <cell r="K9269" t="str">
            <v>BRLD160728</v>
          </cell>
          <cell r="W9269">
            <v>43851</v>
          </cell>
          <cell r="Z9269">
            <v>2724</v>
          </cell>
        </row>
        <row r="9270">
          <cell r="E9270" t="str">
            <v>RAIPUR DHANBAD</v>
          </cell>
          <cell r="G9270">
            <v>8106167121</v>
          </cell>
          <cell r="K9270" t="str">
            <v>BRHD161312</v>
          </cell>
          <cell r="W9270">
            <v>43851</v>
          </cell>
          <cell r="Z9270">
            <v>2760</v>
          </cell>
        </row>
        <row r="9271">
          <cell r="E9271" t="str">
            <v>PALAMU,JHARKHAND
822126
PALAMU</v>
          </cell>
          <cell r="G9271">
            <v>6200280151</v>
          </cell>
          <cell r="K9271" t="str">
            <v>GPGC370758</v>
          </cell>
          <cell r="W9271">
            <v>43851</v>
          </cell>
          <cell r="Z9271">
            <v>8047</v>
          </cell>
        </row>
        <row r="9272">
          <cell r="E9272" t="str">
            <v>RANCHI,JHARKHAND
834001
RANCHI</v>
          </cell>
          <cell r="G9272">
            <v>9431571200</v>
          </cell>
          <cell r="K9272" t="str">
            <v>BJHS031586</v>
          </cell>
          <cell r="W9272">
            <v>43851</v>
          </cell>
          <cell r="Z9272">
            <v>5445</v>
          </cell>
        </row>
        <row r="9273">
          <cell r="E9273" t="str">
            <v>RAMGARH</v>
          </cell>
          <cell r="G9273">
            <v>7360077726</v>
          </cell>
          <cell r="K9273" t="str">
            <v>BLES031356</v>
          </cell>
          <cell r="W9273">
            <v>43850</v>
          </cell>
          <cell r="Z9273">
            <v>32687</v>
          </cell>
        </row>
        <row r="9274">
          <cell r="E9274" t="str">
            <v>RAMGARH</v>
          </cell>
          <cell r="G9274">
            <v>7360077726</v>
          </cell>
          <cell r="K9274" t="str">
            <v>BKAS030601</v>
          </cell>
          <cell r="W9274">
            <v>43850</v>
          </cell>
          <cell r="Z9274">
            <v>46674</v>
          </cell>
        </row>
        <row r="9275">
          <cell r="E9275" t="str">
            <v>AT. BONGABAR, SANDI, RAMGARH, AMC  FROM 1-8-2019 TO 30-7-2020
829122
SANDI ,</v>
          </cell>
          <cell r="G9275">
            <v>7360077726</v>
          </cell>
          <cell r="K9275" t="str">
            <v>BLGS040605</v>
          </cell>
          <cell r="W9275">
            <v>43850</v>
          </cell>
          <cell r="Z9275">
            <v>0</v>
          </cell>
        </row>
        <row r="9276">
          <cell r="E9276" t="str">
            <v>MARAR, RAMGARH, JHARKHAND
MARRAR RAMGARH, 9155729786
829117
MARAR</v>
          </cell>
          <cell r="G9276">
            <v>9155729786</v>
          </cell>
          <cell r="K9276" t="str">
            <v>BMIS031759</v>
          </cell>
          <cell r="W9276">
            <v>43850</v>
          </cell>
          <cell r="Z9276">
            <v>26280</v>
          </cell>
        </row>
        <row r="9277">
          <cell r="E9277" t="str">
            <v>JAMUI BIHAR</v>
          </cell>
          <cell r="G9277">
            <v>9264207575</v>
          </cell>
          <cell r="K9277" t="str">
            <v>BQKD160076</v>
          </cell>
          <cell r="W9277">
            <v>43850</v>
          </cell>
          <cell r="Z9277">
            <v>502</v>
          </cell>
        </row>
        <row r="9278">
          <cell r="E9278" t="str">
            <v>KOKAR INDUSTRIAL AREA, RANCHI
834002</v>
          </cell>
          <cell r="G9278">
            <v>7781000210</v>
          </cell>
          <cell r="K9278" t="str">
            <v>BRJS040951</v>
          </cell>
          <cell r="W9278">
            <v>43850</v>
          </cell>
          <cell r="Z9278">
            <v>8528</v>
          </cell>
        </row>
        <row r="9279">
          <cell r="E9279" t="str">
            <v>ANGAR PATRA,DHANBAD</v>
          </cell>
          <cell r="G9279">
            <v>8210106692</v>
          </cell>
          <cell r="K9279" t="str">
            <v>BSDD161729</v>
          </cell>
          <cell r="W9279">
            <v>43850</v>
          </cell>
          <cell r="Z9279">
            <v>532</v>
          </cell>
        </row>
        <row r="9280">
          <cell r="E9280" t="str">
            <v>TATISILWAI, JHARKHAND
835103</v>
          </cell>
          <cell r="G9280">
            <v>6200160428</v>
          </cell>
          <cell r="K9280" t="str">
            <v>BQHS040705</v>
          </cell>
          <cell r="W9280">
            <v>43848</v>
          </cell>
          <cell r="Z9280">
            <v>4379</v>
          </cell>
        </row>
        <row r="9281">
          <cell r="E9281" t="str">
            <v>KOKAR INDUSTRIAL AREA,,RANCHI
834002
KOKAR INDUSTRIAL AREA RANCHI</v>
          </cell>
          <cell r="G9281">
            <v>7079323050</v>
          </cell>
          <cell r="K9281" t="str">
            <v>GNDC370057</v>
          </cell>
          <cell r="W9281">
            <v>43848</v>
          </cell>
          <cell r="Z9281">
            <v>15455</v>
          </cell>
        </row>
        <row r="9282">
          <cell r="E9282" t="str">
            <v>KOKAR INDUSTRIAL AREA,,RANCHI
834002
KOKAR INDUSTRIAL AREA RANCHI</v>
          </cell>
          <cell r="G9282">
            <v>6202903299</v>
          </cell>
          <cell r="K9282" t="str">
            <v>BPLF150007</v>
          </cell>
          <cell r="W9282">
            <v>43848</v>
          </cell>
          <cell r="Z9282">
            <v>20215</v>
          </cell>
        </row>
        <row r="9283">
          <cell r="E9283" t="str">
            <v>TATISILWAI, JHARKHAND
835103</v>
          </cell>
          <cell r="G9283">
            <v>6200160428</v>
          </cell>
          <cell r="K9283" t="str">
            <v>BQGS031413</v>
          </cell>
          <cell r="W9283">
            <v>43848</v>
          </cell>
          <cell r="Z9283">
            <v>3416</v>
          </cell>
        </row>
        <row r="9284">
          <cell r="E9284" t="str">
            <v>JAMUI BIHAR</v>
          </cell>
          <cell r="G9284">
            <v>9264207575</v>
          </cell>
          <cell r="K9284" t="str">
            <v>BQKD160076</v>
          </cell>
          <cell r="W9284">
            <v>43848</v>
          </cell>
          <cell r="Z9284">
            <v>501</v>
          </cell>
        </row>
        <row r="9285">
          <cell r="E9285" t="str">
            <v>TUPUDANA INDUSTRIAL AREA, RANCHI
PLOT NO. - 45 &amp; 46, TUPUDAN AINDUSTRIAL AREA, TUPUDANA, HATIA, RANCHI
834003
TIPUDANA INDUSTRIAL AREA</v>
          </cell>
          <cell r="G9285">
            <v>8092355914</v>
          </cell>
          <cell r="K9285" t="str">
            <v>BQBS033819</v>
          </cell>
          <cell r="W9285">
            <v>43848</v>
          </cell>
          <cell r="Z9285">
            <v>11895</v>
          </cell>
        </row>
        <row r="9286">
          <cell r="E9286" t="str">
            <v>TUPUDANA INDUSTRIAL AREA, RANCHI
PLOT NO. - 45 &amp; 46, TUPUDAN AINDUSTRIAL AREA, TUPUDANA, HATIA, RANCHI
834003
TIPUDANA INDUSTRIAL AREA</v>
          </cell>
          <cell r="G9286">
            <v>8092355914</v>
          </cell>
          <cell r="K9286" t="str">
            <v>BJHET10090</v>
          </cell>
          <cell r="W9286">
            <v>43848</v>
          </cell>
          <cell r="Z9286">
            <v>23493</v>
          </cell>
        </row>
        <row r="9287">
          <cell r="E9287" t="str">
            <v>RANCHI,JHARKHAND
825301
JHUMRA</v>
          </cell>
          <cell r="G9287">
            <v>8541022146</v>
          </cell>
          <cell r="K9287" t="str">
            <v>BMIS031670</v>
          </cell>
          <cell r="W9287">
            <v>43847</v>
          </cell>
          <cell r="Z9287">
            <v>18530</v>
          </cell>
        </row>
        <row r="9288">
          <cell r="E9288" t="str">
            <v>SUKRI GALI
816109</v>
          </cell>
          <cell r="G9288">
            <v>9981148422</v>
          </cell>
          <cell r="K9288" t="str">
            <v>BSLS042711</v>
          </cell>
          <cell r="W9288">
            <v>43847</v>
          </cell>
          <cell r="Z9288">
            <v>0</v>
          </cell>
        </row>
        <row r="9289">
          <cell r="E9289" t="str">
            <v>SUKRI GALI
816109</v>
          </cell>
          <cell r="G9289">
            <v>9981148422</v>
          </cell>
          <cell r="K9289" t="str">
            <v>BSLS042707</v>
          </cell>
          <cell r="W9289">
            <v>43847</v>
          </cell>
          <cell r="Z9289">
            <v>0</v>
          </cell>
        </row>
        <row r="9290">
          <cell r="E9290" t="str">
            <v>RAMGARH SPONGE IRON PVT LTD VILLAGE:HOSHIR GIDDI-POHAZARIBAGH(DT)JHARKHAND IND
829110</v>
          </cell>
          <cell r="G9290">
            <v>7654659452</v>
          </cell>
          <cell r="K9290" t="str">
            <v>BKCS040470</v>
          </cell>
          <cell r="W9290">
            <v>43846</v>
          </cell>
          <cell r="Z9290">
            <v>25634</v>
          </cell>
        </row>
        <row r="9291">
          <cell r="E9291" t="str">
            <v>HOSHIR GIDDI,RAMGARH
NEAR P.N. BANK MAIN ROAD, RAMGARH CANTT. 829122
829110</v>
          </cell>
          <cell r="G9291">
            <v>7654659452</v>
          </cell>
          <cell r="K9291" t="str">
            <v>GPJS030042</v>
          </cell>
          <cell r="W9291">
            <v>43846</v>
          </cell>
          <cell r="Z9291">
            <v>22651</v>
          </cell>
        </row>
        <row r="9292">
          <cell r="E9292" t="str">
            <v>HOSHIR GIDDI,RAMGARH
NEAR P.N. BANK MAIN ROAD, RAMGARH CANTT. 829122
829110</v>
          </cell>
          <cell r="G9292">
            <v>7654659452</v>
          </cell>
          <cell r="K9292" t="str">
            <v>BRHS035368</v>
          </cell>
          <cell r="W9292">
            <v>43846</v>
          </cell>
          <cell r="Z9292">
            <v>4688</v>
          </cell>
        </row>
        <row r="9293">
          <cell r="E9293" t="str">
            <v>HAZARIBAGH</v>
          </cell>
          <cell r="G9293">
            <v>9494338689</v>
          </cell>
          <cell r="K9293" t="str">
            <v>BRCD160990</v>
          </cell>
          <cell r="W9293">
            <v>43846</v>
          </cell>
          <cell r="Z9293">
            <v>2372</v>
          </cell>
        </row>
        <row r="9294">
          <cell r="E9294" t="str">
            <v>KOKAR,INDUSTRIAL AREA,RANCHI
834002
RANCHI</v>
          </cell>
          <cell r="G9294">
            <v>7781017919</v>
          </cell>
          <cell r="K9294" t="str">
            <v>BMKC370048</v>
          </cell>
          <cell r="W9294">
            <v>43845</v>
          </cell>
          <cell r="Z9294">
            <v>15422</v>
          </cell>
        </row>
        <row r="9295">
          <cell r="E9295" t="str">
            <v>ANGAR PATRA,DHANBAD</v>
          </cell>
          <cell r="G9295">
            <v>6203411013</v>
          </cell>
          <cell r="K9295" t="str">
            <v>BSGD161898</v>
          </cell>
          <cell r="W9295">
            <v>43845</v>
          </cell>
          <cell r="Z9295">
            <v>335</v>
          </cell>
        </row>
        <row r="9296">
          <cell r="E9296" t="str">
            <v>PALAMU</v>
          </cell>
          <cell r="G9296">
            <v>7903236357</v>
          </cell>
          <cell r="K9296" t="str">
            <v>BSJD161378</v>
          </cell>
          <cell r="W9296">
            <v>43845</v>
          </cell>
          <cell r="Z9296">
            <v>855</v>
          </cell>
        </row>
        <row r="9297">
          <cell r="E9297" t="str">
            <v>RANCHI,JHARKHAND
825301
JHUMRA</v>
          </cell>
          <cell r="G9297">
            <v>8541022146</v>
          </cell>
          <cell r="K9297" t="str">
            <v>BMIS031670</v>
          </cell>
          <cell r="W9297">
            <v>43845</v>
          </cell>
          <cell r="Z9297">
            <v>18507</v>
          </cell>
        </row>
        <row r="9298">
          <cell r="E9298" t="str">
            <v>PLOT NO. 148, TUPUDANA, INDUSTRIAL AREA, HATIA, RANCHI
834002</v>
          </cell>
          <cell r="G9298">
            <v>7979079842</v>
          </cell>
          <cell r="K9298" t="str">
            <v>BRIS035838</v>
          </cell>
          <cell r="W9298">
            <v>43845</v>
          </cell>
          <cell r="Z9298">
            <v>2076</v>
          </cell>
        </row>
        <row r="9299">
          <cell r="E9299" t="str">
            <v>TIPUDANA INDUSTRIAL AREA, HATIA,</v>
          </cell>
          <cell r="G9299">
            <v>9534249500</v>
          </cell>
          <cell r="K9299" t="str">
            <v>BJGS031396</v>
          </cell>
          <cell r="W9299">
            <v>43845</v>
          </cell>
          <cell r="Z9299">
            <v>65816</v>
          </cell>
        </row>
        <row r="9300">
          <cell r="E9300" t="str">
            <v>SINDRI,DHANBAD
828122</v>
          </cell>
          <cell r="G9300">
            <v>7004371723</v>
          </cell>
          <cell r="K9300" t="str">
            <v>GOEC370640</v>
          </cell>
          <cell r="W9300">
            <v>43844</v>
          </cell>
          <cell r="Z9300">
            <v>4661</v>
          </cell>
        </row>
        <row r="9301">
          <cell r="E9301" t="str">
            <v>KOKAR INDUSTRIAL AREA, RANCHI
834002</v>
          </cell>
          <cell r="G9301">
            <v>7781000210</v>
          </cell>
          <cell r="K9301" t="str">
            <v>BRJS040951</v>
          </cell>
          <cell r="W9301">
            <v>43844</v>
          </cell>
          <cell r="Z9301">
            <v>8389</v>
          </cell>
        </row>
        <row r="9302">
          <cell r="E9302" t="str">
            <v>KISHOREGANJ, RANCHI
834001
KAMRE RAVI STEEL,</v>
          </cell>
          <cell r="G9302">
            <v>8709279344</v>
          </cell>
          <cell r="K9302" t="str">
            <v>GPKC370113</v>
          </cell>
          <cell r="W9302">
            <v>43843</v>
          </cell>
          <cell r="Z9302">
            <v>10676</v>
          </cell>
        </row>
        <row r="9303">
          <cell r="E9303" t="str">
            <v>KOKAR,INDUSTRIAL AREA,RANCHI
834002
RANCHI</v>
          </cell>
          <cell r="G9303">
            <v>7781017919</v>
          </cell>
          <cell r="K9303" t="str">
            <v>BMKC370048</v>
          </cell>
          <cell r="W9303">
            <v>43843</v>
          </cell>
          <cell r="Z9303">
            <v>15415</v>
          </cell>
        </row>
        <row r="9304">
          <cell r="E9304" t="str">
            <v>DHANBAD</v>
          </cell>
          <cell r="G9304">
            <v>9585918025</v>
          </cell>
          <cell r="K9304" t="str">
            <v>BRCD160968</v>
          </cell>
          <cell r="W9304">
            <v>43843</v>
          </cell>
          <cell r="Z9304">
            <v>3052</v>
          </cell>
        </row>
        <row r="9305">
          <cell r="E9305" t="str">
            <v>NAGARI
 835303</v>
          </cell>
          <cell r="G9305">
            <v>9570000319</v>
          </cell>
          <cell r="K9305" t="str">
            <v>BREC373538</v>
          </cell>
          <cell r="W9305">
            <v>43843</v>
          </cell>
          <cell r="Z9305">
            <v>2281</v>
          </cell>
        </row>
        <row r="9306">
          <cell r="E9306" t="str">
            <v>PLOT NO. 148, TUPUDANA, INDUSTRIAL AREA, HATIA, RANCHI
834002</v>
          </cell>
          <cell r="G9306">
            <v>7979079842</v>
          </cell>
          <cell r="K9306" t="str">
            <v>BRIS035838</v>
          </cell>
          <cell r="W9306">
            <v>43843</v>
          </cell>
          <cell r="Z9306">
            <v>2060</v>
          </cell>
        </row>
        <row r="9307">
          <cell r="E9307" t="str">
            <v>TUPUDANA INDUSTRIAL AREA,RANCHI
834003</v>
          </cell>
          <cell r="G9307">
            <v>7070458350</v>
          </cell>
          <cell r="K9307" t="str">
            <v>BRIS035695</v>
          </cell>
          <cell r="W9307">
            <v>43843</v>
          </cell>
          <cell r="Z9307">
            <v>3590</v>
          </cell>
        </row>
        <row r="9308">
          <cell r="E9308" t="str">
            <v>KODERMA</v>
          </cell>
          <cell r="G9308">
            <v>8709361173</v>
          </cell>
          <cell r="K9308" t="str">
            <v>BSAD161567</v>
          </cell>
          <cell r="W9308">
            <v>43842</v>
          </cell>
          <cell r="Z9308">
            <v>600</v>
          </cell>
        </row>
        <row r="9309">
          <cell r="E9309" t="str">
            <v>DILWA, KODERMA</v>
          </cell>
          <cell r="G9309">
            <v>8709361173</v>
          </cell>
          <cell r="K9309" t="str">
            <v>BSID161968</v>
          </cell>
          <cell r="W9309">
            <v>43841</v>
          </cell>
          <cell r="Z9309">
            <v>1</v>
          </cell>
        </row>
        <row r="9310">
          <cell r="E9310" t="str">
            <v>PHASE - IV, PLOT NO. - IV-C/3 P AND IV-C/2 P, BOKARO INDUSTRIAL AREA, BALIDIH, BOKARO
PHASE - IV, PLOT NO. - IV-C/3 P AND IV-C/2 P, BOKARO INDUSTRIAL AREA, BALIDIH, BOKARO
827014</v>
          </cell>
          <cell r="G9310">
            <v>7322073723</v>
          </cell>
          <cell r="K9310" t="str">
            <v>BSDS037619</v>
          </cell>
          <cell r="W9310">
            <v>43841</v>
          </cell>
          <cell r="Z9310">
            <v>0</v>
          </cell>
        </row>
        <row r="9311">
          <cell r="E9311" t="str">
            <v>CHANDWAY CHOWK,RANCHI
834006</v>
          </cell>
          <cell r="G9311">
            <v>9631673800</v>
          </cell>
          <cell r="K9311" t="str">
            <v>BRAC372352</v>
          </cell>
          <cell r="W9311">
            <v>43841</v>
          </cell>
          <cell r="Z9311">
            <v>1410</v>
          </cell>
        </row>
        <row r="9312">
          <cell r="E9312" t="str">
            <v>BARWADA, DHANBAD</v>
          </cell>
          <cell r="G9312">
            <v>7903828920</v>
          </cell>
          <cell r="K9312" t="str">
            <v>BQGD230029</v>
          </cell>
          <cell r="W9312">
            <v>43841</v>
          </cell>
          <cell r="Z9312">
            <v>505</v>
          </cell>
        </row>
        <row r="9313">
          <cell r="E9313" t="str">
            <v>KATRAS, DHANBAD</v>
          </cell>
          <cell r="G9313">
            <v>9550053031</v>
          </cell>
          <cell r="K9313" t="str">
            <v>BQKD160099</v>
          </cell>
          <cell r="W9313">
            <v>43840</v>
          </cell>
          <cell r="Z9313">
            <v>2384</v>
          </cell>
        </row>
        <row r="9314">
          <cell r="E9314" t="str">
            <v>WB</v>
          </cell>
          <cell r="G9314">
            <v>8010302178</v>
          </cell>
          <cell r="K9314" t="str">
            <v>BQFD200158</v>
          </cell>
          <cell r="W9314">
            <v>43840</v>
          </cell>
          <cell r="Z9314">
            <v>3717</v>
          </cell>
        </row>
        <row r="9315">
          <cell r="E9315" t="str">
            <v>RAMGARH
829103
NAYA MORE</v>
          </cell>
          <cell r="G9315">
            <v>8651078549</v>
          </cell>
          <cell r="K9315" t="str">
            <v>BPCS030196</v>
          </cell>
          <cell r="W9315">
            <v>43839</v>
          </cell>
          <cell r="Z9315">
            <v>16774</v>
          </cell>
        </row>
        <row r="9316">
          <cell r="E9316" t="str">
            <v>NAYA MORE,RAMGARH
ARA SARU BERA ROAD, NAYA, RAMGARH,JHARKHAND
829110
NAYA MORE</v>
          </cell>
          <cell r="G9316">
            <v>8651078549</v>
          </cell>
          <cell r="K9316" t="str">
            <v>BQBS033796</v>
          </cell>
          <cell r="W9316">
            <v>43839</v>
          </cell>
          <cell r="Z9316">
            <v>8709</v>
          </cell>
        </row>
        <row r="9317">
          <cell r="E9317" t="str">
            <v>KATRAS, DHANBAD</v>
          </cell>
          <cell r="G9317">
            <v>8210106692</v>
          </cell>
          <cell r="K9317" t="str">
            <v>BRCD160940</v>
          </cell>
          <cell r="W9317">
            <v>43838</v>
          </cell>
          <cell r="Z9317">
            <v>1639</v>
          </cell>
        </row>
        <row r="9318">
          <cell r="E9318" t="str">
            <v>KATRAS, DHANBAD</v>
          </cell>
          <cell r="G9318">
            <v>8210106692</v>
          </cell>
          <cell r="K9318" t="str">
            <v>BRCD160940</v>
          </cell>
          <cell r="W9318">
            <v>43838</v>
          </cell>
          <cell r="Z9318">
            <v>1639</v>
          </cell>
        </row>
        <row r="9319">
          <cell r="E9319" t="str">
            <v>KATRAS, DHANBAD</v>
          </cell>
          <cell r="G9319">
            <v>8210106692</v>
          </cell>
          <cell r="K9319" t="str">
            <v>BRCD160940</v>
          </cell>
          <cell r="W9319">
            <v>43838</v>
          </cell>
          <cell r="Z9319">
            <v>1639</v>
          </cell>
        </row>
        <row r="9320">
          <cell r="E9320" t="str">
            <v>GUWAHATI</v>
          </cell>
          <cell r="G9320">
            <v>7598650509</v>
          </cell>
          <cell r="K9320" t="str">
            <v>BRJD230112</v>
          </cell>
          <cell r="W9320">
            <v>43838</v>
          </cell>
          <cell r="Z9320">
            <v>1772</v>
          </cell>
        </row>
        <row r="9321">
          <cell r="E9321" t="str">
            <v>RAMGARH</v>
          </cell>
          <cell r="G9321" t="str">
            <v>8978200989/9437090314</v>
          </cell>
          <cell r="K9321" t="str">
            <v>NA</v>
          </cell>
          <cell r="W9321">
            <v>43838</v>
          </cell>
          <cell r="Z9321" t="str">
            <v>0</v>
          </cell>
        </row>
        <row r="9322">
          <cell r="E9322" t="str">
            <v>KOKAR INDUSTRIAL AREA,RANCHI
834001</v>
          </cell>
          <cell r="G9322">
            <v>9572347943</v>
          </cell>
          <cell r="K9322" t="str">
            <v>BPIC370386</v>
          </cell>
          <cell r="W9322">
            <v>43837</v>
          </cell>
          <cell r="Z9322">
            <v>5040</v>
          </cell>
        </row>
        <row r="9323">
          <cell r="E9323" t="str">
            <v>NIMIAGHAT,GIRIDIH</v>
          </cell>
          <cell r="G9323">
            <v>9798869433</v>
          </cell>
          <cell r="K9323" t="str">
            <v>BSJD161406</v>
          </cell>
          <cell r="W9323">
            <v>43837</v>
          </cell>
          <cell r="Z9323">
            <v>1971</v>
          </cell>
        </row>
        <row r="9324">
          <cell r="E9324" t="str">
            <v>KODERMA</v>
          </cell>
          <cell r="G9324">
            <v>6205816424</v>
          </cell>
          <cell r="K9324" t="str">
            <v>BSAD161567</v>
          </cell>
          <cell r="W9324">
            <v>43837</v>
          </cell>
          <cell r="Z9324">
            <v>335</v>
          </cell>
        </row>
        <row r="9325">
          <cell r="E9325" t="str">
            <v>KOKAR INDUSTRIAL AREA,,RANCHI
834002
KOKAR INDUSTRIAL AREA RANCHI</v>
          </cell>
          <cell r="G9325">
            <v>9599040419</v>
          </cell>
          <cell r="K9325" t="str">
            <v>BKHET70130</v>
          </cell>
          <cell r="W9325">
            <v>43837</v>
          </cell>
          <cell r="Z9325">
            <v>0</v>
          </cell>
        </row>
        <row r="9326">
          <cell r="E9326" t="str">
            <v>TUPUDANA INDUSTRIAL AREA,RANCHI
834003</v>
          </cell>
          <cell r="G9326">
            <v>9835167418</v>
          </cell>
          <cell r="K9326" t="str">
            <v>BRIS035695</v>
          </cell>
          <cell r="W9326">
            <v>43837</v>
          </cell>
          <cell r="Z9326">
            <v>3523</v>
          </cell>
        </row>
        <row r="9327">
          <cell r="E9327" t="str">
            <v>KOKAR,INDUSTRIAL AREA,RANCHI
834002
RANCHI</v>
          </cell>
          <cell r="G9327">
            <v>7781017919</v>
          </cell>
          <cell r="K9327" t="str">
            <v>BMKC370048</v>
          </cell>
          <cell r="W9327">
            <v>43836</v>
          </cell>
          <cell r="Z9327">
            <v>9737</v>
          </cell>
        </row>
        <row r="9328">
          <cell r="E9328" t="str">
            <v>KOINJHAR, HATGHAMHARIA</v>
          </cell>
          <cell r="G9328">
            <v>9384385095</v>
          </cell>
          <cell r="K9328" t="str">
            <v>BRKD230139</v>
          </cell>
          <cell r="W9328">
            <v>43836</v>
          </cell>
          <cell r="Z9328">
            <v>2286</v>
          </cell>
        </row>
        <row r="9329">
          <cell r="E9329" t="str">
            <v>DHANBAD</v>
          </cell>
          <cell r="G9329">
            <v>8825938685</v>
          </cell>
          <cell r="K9329" t="str">
            <v>BRLD160741</v>
          </cell>
          <cell r="W9329">
            <v>43836</v>
          </cell>
          <cell r="Z9329">
            <v>3266</v>
          </cell>
        </row>
        <row r="9330">
          <cell r="E9330" t="str">
            <v>KATRAS, DHANBAD</v>
          </cell>
          <cell r="G9330">
            <v>9550053031</v>
          </cell>
          <cell r="K9330" t="str">
            <v>BQKD160099</v>
          </cell>
          <cell r="W9330">
            <v>43834</v>
          </cell>
          <cell r="Z9330">
            <v>2383</v>
          </cell>
        </row>
        <row r="9331">
          <cell r="E9331" t="str">
            <v>ANGAR PATRA,DHANBAD</v>
          </cell>
          <cell r="G9331">
            <v>6203411013</v>
          </cell>
          <cell r="K9331" t="str">
            <v>BSGD161898</v>
          </cell>
          <cell r="W9331">
            <v>43834</v>
          </cell>
          <cell r="Z9331">
            <v>265</v>
          </cell>
        </row>
        <row r="9332">
          <cell r="E9332" t="str">
            <v>KATRAS, DHANBAD</v>
          </cell>
          <cell r="G9332">
            <v>8668006217</v>
          </cell>
          <cell r="K9332" t="str">
            <v>BRED161077</v>
          </cell>
          <cell r="W9332">
            <v>43834</v>
          </cell>
          <cell r="Z9332">
            <v>3416</v>
          </cell>
        </row>
        <row r="9333">
          <cell r="E9333" t="str">
            <v>KATRAS, DHANBAD</v>
          </cell>
          <cell r="G9333">
            <v>6203411013</v>
          </cell>
          <cell r="K9333" t="str">
            <v>BSGD161904</v>
          </cell>
          <cell r="W9333">
            <v>43834</v>
          </cell>
          <cell r="Z9333">
            <v>134</v>
          </cell>
        </row>
        <row r="9334">
          <cell r="E9334" t="str">
            <v>NAMKUM, RANCHI</v>
          </cell>
          <cell r="G9334" t="str">
            <v>NA</v>
          </cell>
          <cell r="K9334">
            <v>18470611</v>
          </cell>
          <cell r="W9334">
            <v>43834</v>
          </cell>
          <cell r="Z9334">
            <v>0</v>
          </cell>
        </row>
        <row r="9335">
          <cell r="E9335" t="str">
            <v>RANCHI</v>
          </cell>
          <cell r="G9335">
            <v>9065521314</v>
          </cell>
          <cell r="K9335" t="str">
            <v>NA</v>
          </cell>
          <cell r="W9335">
            <v>43834</v>
          </cell>
          <cell r="Z9335">
            <v>0</v>
          </cell>
        </row>
        <row r="9336">
          <cell r="E9336" t="str">
            <v>PHURSIA, BHAGALPUR</v>
          </cell>
          <cell r="G9336">
            <v>7389613267</v>
          </cell>
          <cell r="K9336" t="str">
            <v>BSCD230433</v>
          </cell>
          <cell r="W9336">
            <v>43834</v>
          </cell>
          <cell r="Z9336">
            <v>219</v>
          </cell>
        </row>
        <row r="9337">
          <cell r="E9337" t="str">
            <v>NAMKUM, RANCHI</v>
          </cell>
          <cell r="G9337">
            <v>9308825924</v>
          </cell>
          <cell r="K9337">
            <v>18465010</v>
          </cell>
          <cell r="W9337">
            <v>43833</v>
          </cell>
          <cell r="Z9337">
            <v>0</v>
          </cell>
        </row>
        <row r="9338">
          <cell r="E9338" t="str">
            <v>JHUMRI TELAIYA, KODARMA
825409</v>
          </cell>
          <cell r="G9338">
            <v>9955926845</v>
          </cell>
          <cell r="K9338" t="str">
            <v>BSBC375530</v>
          </cell>
          <cell r="W9338">
            <v>43833</v>
          </cell>
          <cell r="Z9338">
            <v>1942</v>
          </cell>
        </row>
        <row r="9339">
          <cell r="E9339" t="str">
            <v>BARKAGAON, HAZARIBAGH</v>
          </cell>
          <cell r="G9339">
            <v>7904778009</v>
          </cell>
          <cell r="K9339" t="str">
            <v>BOIS040238</v>
          </cell>
          <cell r="W9339">
            <v>43832</v>
          </cell>
          <cell r="Z9339">
            <v>3587</v>
          </cell>
        </row>
        <row r="9340">
          <cell r="E9340" t="str">
            <v>RAMGARH,JHARKHAND
829122</v>
          </cell>
          <cell r="G9340">
            <v>9934012694</v>
          </cell>
          <cell r="K9340" t="str">
            <v>BOKC370020</v>
          </cell>
          <cell r="W9340">
            <v>43832</v>
          </cell>
          <cell r="Z9340">
            <v>14030</v>
          </cell>
        </row>
        <row r="9341">
          <cell r="E9341" t="str">
            <v>RANCHI</v>
          </cell>
          <cell r="G9341">
            <v>8709406268</v>
          </cell>
          <cell r="K9341" t="str">
            <v>BKDS031405</v>
          </cell>
          <cell r="W9341">
            <v>43830</v>
          </cell>
          <cell r="Z9341">
            <v>14447</v>
          </cell>
        </row>
        <row r="9342">
          <cell r="E9342" t="str">
            <v>B7-PHASE-3, BALIDIH INDUSTRIAL AREA BALIDIH, BOKARO STEEL CITY BOKARO, JHARKHAND
SUNDARAM STEELS PVT. LTD, B-7 PHASE-III,BOKARO INDUSTRIAL AREA,BALIDIH, BOKARO
827014</v>
          </cell>
          <cell r="G9342">
            <v>9438686879</v>
          </cell>
          <cell r="K9342" t="str">
            <v>BSFS043411</v>
          </cell>
          <cell r="W9342">
            <v>43830</v>
          </cell>
          <cell r="Z9342">
            <v>1</v>
          </cell>
        </row>
        <row r="9343">
          <cell r="E9343" t="str">
            <v>REHLA,GARWA,JHARKHAND
822124
RANCHI</v>
          </cell>
          <cell r="G9343">
            <v>7004623399</v>
          </cell>
          <cell r="K9343" t="str">
            <v>GOIS031795</v>
          </cell>
          <cell r="W9343">
            <v>43830</v>
          </cell>
          <cell r="Z9343">
            <v>18601</v>
          </cell>
        </row>
        <row r="9344">
          <cell r="E9344" t="str">
            <v>NAGRI,RANCHI
835202
RANCHI</v>
          </cell>
          <cell r="G9344">
            <v>0</v>
          </cell>
          <cell r="K9344" t="str">
            <v>BRIS035698</v>
          </cell>
          <cell r="W9344">
            <v>43830</v>
          </cell>
          <cell r="Z9344">
            <v>5168</v>
          </cell>
        </row>
        <row r="9345">
          <cell r="E9345" t="str">
            <v>NAGARI,</v>
          </cell>
          <cell r="G9345">
            <v>9297706123</v>
          </cell>
          <cell r="K9345" t="str">
            <v>BLGS040582</v>
          </cell>
          <cell r="W9345">
            <v>43830</v>
          </cell>
          <cell r="Z9345">
            <v>18641</v>
          </cell>
        </row>
        <row r="9346">
          <cell r="E9346" t="str">
            <v>GOVINDPUR, GOMIYA</v>
          </cell>
          <cell r="G9346">
            <v>8825270627</v>
          </cell>
          <cell r="K9346" t="str">
            <v>BRLD160728</v>
          </cell>
          <cell r="W9346">
            <v>43830</v>
          </cell>
          <cell r="Z9346">
            <v>2666</v>
          </cell>
        </row>
        <row r="9347">
          <cell r="E9347" t="str">
            <v>TOPA MINES, RAMGARH</v>
          </cell>
          <cell r="G9347">
            <v>9908949548</v>
          </cell>
          <cell r="K9347" t="str">
            <v>BSKD161467</v>
          </cell>
          <cell r="W9347">
            <v>43830</v>
          </cell>
          <cell r="Z9347">
            <v>1716</v>
          </cell>
        </row>
        <row r="9348">
          <cell r="E9348" t="str">
            <v>TATISIWAI INDUSTRIAL AREA, RANCHI
835103
TATISILWAY RANCHI</v>
          </cell>
          <cell r="G9348">
            <v>7050549999</v>
          </cell>
          <cell r="K9348">
            <v>107837</v>
          </cell>
          <cell r="W9348">
            <v>43829</v>
          </cell>
          <cell r="Z9348">
            <v>21123</v>
          </cell>
        </row>
        <row r="9349">
          <cell r="E9349" t="str">
            <v>SINDRI, DHANBAD</v>
          </cell>
          <cell r="G9349">
            <v>8840562675</v>
          </cell>
          <cell r="K9349" t="str">
            <v>BSID120761</v>
          </cell>
          <cell r="W9349">
            <v>43829</v>
          </cell>
          <cell r="Z9349">
            <v>0.5</v>
          </cell>
        </row>
        <row r="9350">
          <cell r="E9350" t="str">
            <v>CHITARPUR,RAMGHAR</v>
          </cell>
          <cell r="G9350">
            <v>9431571900</v>
          </cell>
          <cell r="K9350">
            <v>10338511</v>
          </cell>
          <cell r="W9350">
            <v>43829</v>
          </cell>
          <cell r="Z9350">
            <v>0</v>
          </cell>
        </row>
        <row r="9351">
          <cell r="E9351" t="str">
            <v>SIKIDRI,RANCHI
835219
RANCHI</v>
          </cell>
          <cell r="G9351">
            <v>9955770819</v>
          </cell>
          <cell r="K9351" t="str">
            <v>BJGS031440</v>
          </cell>
          <cell r="W9351">
            <v>43829</v>
          </cell>
          <cell r="Z9351">
            <v>7368</v>
          </cell>
        </row>
        <row r="9352">
          <cell r="E9352" t="str">
            <v>TIKRATOLI,SAPAROM
NEAR LALGUTWA OVERBRIDGE, TIKRATOLI, SAPAROM,, NAGRI, RANCHI
835303</v>
          </cell>
          <cell r="G9352">
            <v>9608086621</v>
          </cell>
          <cell r="K9352" t="str">
            <v>BQCS040170</v>
          </cell>
          <cell r="W9352">
            <v>43827</v>
          </cell>
          <cell r="Z9352">
            <v>6209</v>
          </cell>
        </row>
        <row r="9353">
          <cell r="E9353" t="str">
            <v>TIKRATOLI,SAPAROM
NEAR LALGUTWA OVERBRIDGE, TIKRATOLI, SAPAROM,, NAGRI, RANCHI
835303</v>
          </cell>
          <cell r="G9353">
            <v>7004423828</v>
          </cell>
          <cell r="K9353" t="str">
            <v>BKJS040077</v>
          </cell>
          <cell r="W9353">
            <v>43827</v>
          </cell>
          <cell r="Z9353">
            <v>18</v>
          </cell>
        </row>
        <row r="9354">
          <cell r="E9354" t="str">
            <v>JHUMRI TELAIYA, KODARMA
825409</v>
          </cell>
          <cell r="G9354">
            <v>9955926845</v>
          </cell>
          <cell r="K9354" t="str">
            <v>BSBC375530</v>
          </cell>
          <cell r="W9354">
            <v>43827</v>
          </cell>
          <cell r="Z9354">
            <v>1849</v>
          </cell>
        </row>
        <row r="9355">
          <cell r="E9355" t="str">
            <v>TIKRATOLI,SAPAROM
NEAR LALGUTWA OVERBRIDGE, TIKRATOLI, SAPAROM,, NAGRI, RANCHI
835303</v>
          </cell>
          <cell r="G9355">
            <v>9608086621</v>
          </cell>
          <cell r="K9355" t="str">
            <v>BRGC373885</v>
          </cell>
          <cell r="W9355">
            <v>43827</v>
          </cell>
          <cell r="Z9355">
            <v>6778</v>
          </cell>
        </row>
        <row r="9356">
          <cell r="E9356" t="str">
            <v>NIMIAGHAT,GIRIDIH</v>
          </cell>
          <cell r="G9356">
            <v>9798869433</v>
          </cell>
          <cell r="K9356" t="str">
            <v>BSJD161406</v>
          </cell>
          <cell r="W9356">
            <v>43827</v>
          </cell>
          <cell r="Z9356">
            <v>1893</v>
          </cell>
        </row>
        <row r="9357">
          <cell r="E9357" t="str">
            <v>LOHARDAGA,JHARKHAND
LOHARDAGA, MOB. NO.9661111900
835302
LOHARDAGA</v>
          </cell>
          <cell r="G9357">
            <v>8709406268</v>
          </cell>
          <cell r="K9357" t="str">
            <v>BQFS031084</v>
          </cell>
          <cell r="W9357">
            <v>43826</v>
          </cell>
          <cell r="Z9357">
            <v>10383</v>
          </cell>
        </row>
        <row r="9358">
          <cell r="E9358" t="str">
            <v>RANCHI</v>
          </cell>
          <cell r="G9358">
            <v>8709406268</v>
          </cell>
          <cell r="K9358" t="str">
            <v>BKDS031405</v>
          </cell>
          <cell r="W9358">
            <v>43826</v>
          </cell>
          <cell r="Z9358">
            <v>14426</v>
          </cell>
        </row>
        <row r="9359">
          <cell r="E9359" t="str">
            <v>DEOGHAR</v>
          </cell>
          <cell r="G9359">
            <v>7261002856</v>
          </cell>
          <cell r="K9359" t="str">
            <v>BRED161124</v>
          </cell>
          <cell r="W9359">
            <v>43826</v>
          </cell>
          <cell r="Z9359">
            <v>928</v>
          </cell>
        </row>
        <row r="9360">
          <cell r="E9360" t="str">
            <v>RAIPUR DHANBAD</v>
          </cell>
          <cell r="G9360">
            <v>8106167121</v>
          </cell>
          <cell r="K9360" t="str">
            <v>BRHD161312</v>
          </cell>
          <cell r="W9360">
            <v>43826</v>
          </cell>
          <cell r="Z9360">
            <v>2362</v>
          </cell>
        </row>
        <row r="9361">
          <cell r="E9361" t="str">
            <v>NAGARI
 835303</v>
          </cell>
          <cell r="G9361">
            <v>9570000319</v>
          </cell>
          <cell r="K9361" t="str">
            <v>BREC373538</v>
          </cell>
          <cell r="W9361">
            <v>43824</v>
          </cell>
          <cell r="Z9361" t="str">
            <v>2224</v>
          </cell>
        </row>
        <row r="9362">
          <cell r="E9362" t="str">
            <v>B7-PHASE-3, BALIDIH INDUSTRIAL AREA BALIDIH, BOKARO STEEL CITY BOKARO, JHARKHAND
SUNDARAM STEELS PVT. LTD, B-7 PHASE-III,BOKARO INDUSTRIAL AREA,BALIDIH, BOKARO
827014</v>
          </cell>
          <cell r="G9362">
            <v>9473050251</v>
          </cell>
          <cell r="K9362" t="str">
            <v>BSFS043411</v>
          </cell>
          <cell r="W9362">
            <v>43824</v>
          </cell>
          <cell r="Z9362">
            <v>0</v>
          </cell>
        </row>
        <row r="9363">
          <cell r="E9363" t="str">
            <v>OPERATIONS OFFICER, BOKARO BP, KIND ATTEN.ABHISHEK TRIPATHI, MOB. NO.8789972995, VENDOR CODE-11970380
OPERATIONS OFFICER, BOKARO BP, KIND ATTEN.ABHISHEK TRIPATHI, MOB. NO.8789972995, VENDOR CODE-11970380
827014
LPG BOTTALING PLANT, BALIDIH,</v>
          </cell>
          <cell r="G9363">
            <v>9064073084</v>
          </cell>
          <cell r="K9363" t="str">
            <v>BOCS040147</v>
          </cell>
          <cell r="W9363">
            <v>43823</v>
          </cell>
          <cell r="Z9363" t="str">
            <v>13492</v>
          </cell>
        </row>
        <row r="9364">
          <cell r="E9364" t="str">
            <v>C/O: NTPC LIMITED,PAKRI BARWADIH COAL MINING PROJECT,
06551</v>
          </cell>
          <cell r="G9364">
            <v>8240602322</v>
          </cell>
          <cell r="K9364" t="str">
            <v>BRFS042072</v>
          </cell>
          <cell r="W9364">
            <v>43823</v>
          </cell>
          <cell r="Z9364">
            <v>1943</v>
          </cell>
        </row>
        <row r="9365">
          <cell r="E9365" t="str">
            <v>PHASE 3
827014
PHASE 3 INDUSTRIAL AREA827013</v>
          </cell>
          <cell r="G9365">
            <v>9122209999</v>
          </cell>
          <cell r="K9365" t="str">
            <v>BQIS031915</v>
          </cell>
          <cell r="W9365">
            <v>43822</v>
          </cell>
          <cell r="Z9365" t="str">
            <v>9411</v>
          </cell>
        </row>
        <row r="9366">
          <cell r="E9366" t="str">
            <v>DHANBAD</v>
          </cell>
          <cell r="G9366">
            <v>9585918025</v>
          </cell>
          <cell r="K9366" t="str">
            <v>BRCD160967</v>
          </cell>
          <cell r="W9366">
            <v>43822</v>
          </cell>
          <cell r="Z9366">
            <v>644</v>
          </cell>
        </row>
        <row r="9367">
          <cell r="E9367" t="str">
            <v>KATRAS, DHANBAD</v>
          </cell>
          <cell r="G9367">
            <v>6203411013</v>
          </cell>
          <cell r="K9367" t="str">
            <v>BSGD161904</v>
          </cell>
          <cell r="W9367">
            <v>43821</v>
          </cell>
          <cell r="Z9367">
            <v>1</v>
          </cell>
        </row>
        <row r="9368">
          <cell r="E9368" t="str">
            <v>DALADALI, RANCHI</v>
          </cell>
          <cell r="G9368">
            <v>7091129329</v>
          </cell>
          <cell r="K9368" t="str">
            <v>NA</v>
          </cell>
          <cell r="W9368">
            <v>43821</v>
          </cell>
          <cell r="Z9368">
            <v>0</v>
          </cell>
        </row>
        <row r="9369">
          <cell r="E9369" t="str">
            <v>KHUNTI, RANCHI</v>
          </cell>
          <cell r="G9369">
            <v>9149262960</v>
          </cell>
          <cell r="K9369" t="str">
            <v>BOJD160000</v>
          </cell>
          <cell r="W9369">
            <v>43820</v>
          </cell>
          <cell r="Z9369">
            <v>1398</v>
          </cell>
        </row>
        <row r="9370">
          <cell r="E9370" t="str">
            <v>KODERMA</v>
          </cell>
          <cell r="G9370">
            <v>6205816424</v>
          </cell>
          <cell r="K9370" t="str">
            <v>BSAD161567</v>
          </cell>
          <cell r="W9370">
            <v>43820</v>
          </cell>
          <cell r="Z9370">
            <v>229</v>
          </cell>
        </row>
        <row r="9371">
          <cell r="E9371" t="str">
            <v>DEWRI,TATA ROAD,JHARKHAND
GOSAIGIH BUNDU NH-33, RANCHI
815314
TATA ROAD, BUNDU,</v>
          </cell>
          <cell r="G9371">
            <v>9308825621</v>
          </cell>
          <cell r="K9371" t="str">
            <v>BNAS040264</v>
          </cell>
          <cell r="W9371">
            <v>43819</v>
          </cell>
          <cell r="Z9371" t="str">
            <v>21424</v>
          </cell>
        </row>
        <row r="9372">
          <cell r="E9372" t="str">
            <v>CHITARPUR,RAMGHAR</v>
          </cell>
          <cell r="G9372">
            <v>9431571900</v>
          </cell>
          <cell r="K9372">
            <v>10338511</v>
          </cell>
          <cell r="W9372">
            <v>43819</v>
          </cell>
          <cell r="Z9372">
            <v>0</v>
          </cell>
        </row>
        <row r="9373">
          <cell r="E9373" t="str">
            <v>NIMIAGHAT,GIRIDIH</v>
          </cell>
          <cell r="G9373">
            <v>9798869433</v>
          </cell>
          <cell r="K9373" t="str">
            <v>BSJD161406</v>
          </cell>
          <cell r="W9373">
            <v>43818</v>
          </cell>
          <cell r="Z9373">
            <v>1892</v>
          </cell>
        </row>
        <row r="9374">
          <cell r="E9374" t="str">
            <v>TATISIWAI INDUSTRIAL AREA, RANCHI
835103
TATISILWAY RANCHI</v>
          </cell>
          <cell r="G9374">
            <v>7050549999</v>
          </cell>
          <cell r="K9374">
            <v>107837</v>
          </cell>
          <cell r="W9374">
            <v>43818</v>
          </cell>
          <cell r="Z9374">
            <v>0</v>
          </cell>
        </row>
        <row r="9375">
          <cell r="E9375" t="str">
            <v>KATRAS, DHANBAD</v>
          </cell>
          <cell r="G9375">
            <v>8668006217</v>
          </cell>
          <cell r="K9375" t="str">
            <v>BRED161077</v>
          </cell>
          <cell r="W9375">
            <v>43818</v>
          </cell>
          <cell r="Z9375">
            <v>3271</v>
          </cell>
        </row>
        <row r="9376">
          <cell r="E9376" t="str">
            <v>KATRAS, DHANBAD</v>
          </cell>
          <cell r="G9376">
            <v>8668006217</v>
          </cell>
          <cell r="K9376" t="str">
            <v>BRED161077</v>
          </cell>
          <cell r="W9376">
            <v>43818</v>
          </cell>
          <cell r="Z9376">
            <v>3285</v>
          </cell>
        </row>
        <row r="9377">
          <cell r="E9377" t="str">
            <v>RAMGARH</v>
          </cell>
          <cell r="G9377">
            <v>8978200989</v>
          </cell>
          <cell r="K9377" t="str">
            <v>BSHS038806</v>
          </cell>
          <cell r="W9377">
            <v>43818</v>
          </cell>
          <cell r="Z9377" t="str">
            <v>0</v>
          </cell>
        </row>
        <row r="9378">
          <cell r="E9378" t="str">
            <v>NAGARI, RANCHI
834006</v>
          </cell>
          <cell r="G9378">
            <v>7903378087</v>
          </cell>
          <cell r="K9378" t="str">
            <v>BRAC372524</v>
          </cell>
          <cell r="W9378">
            <v>43817</v>
          </cell>
          <cell r="Z9378" t="str">
            <v>8291</v>
          </cell>
        </row>
        <row r="9379">
          <cell r="E9379" t="str">
            <v>HAZARIBAGH</v>
          </cell>
          <cell r="G9379">
            <v>9955066102</v>
          </cell>
          <cell r="K9379" t="str">
            <v>BMKD160055</v>
          </cell>
          <cell r="W9379">
            <v>43817</v>
          </cell>
          <cell r="Z9379">
            <v>105</v>
          </cell>
        </row>
        <row r="9380">
          <cell r="E9380" t="str">
            <v>DALADALI, RANCHI</v>
          </cell>
          <cell r="G9380">
            <v>9487713345</v>
          </cell>
          <cell r="K9380" t="str">
            <v>BSHD200586</v>
          </cell>
          <cell r="W9380">
            <v>43816</v>
          </cell>
          <cell r="Z9380">
            <v>11</v>
          </cell>
        </row>
        <row r="9381">
          <cell r="E9381" t="str">
            <v>RAMGARH, JHAKHAND</v>
          </cell>
          <cell r="G9381">
            <v>8525930531</v>
          </cell>
          <cell r="K9381" t="str">
            <v>BSCD161691</v>
          </cell>
          <cell r="W9381">
            <v>43816</v>
          </cell>
          <cell r="Z9381">
            <v>202</v>
          </cell>
        </row>
        <row r="9382">
          <cell r="E9382" t="str">
            <v>KATRAS, DHANBAD</v>
          </cell>
          <cell r="G9382">
            <v>8210106692</v>
          </cell>
          <cell r="K9382" t="str">
            <v>BRCD160939</v>
          </cell>
          <cell r="W9382">
            <v>43816</v>
          </cell>
          <cell r="Z9382">
            <v>2781</v>
          </cell>
        </row>
        <row r="9383">
          <cell r="E9383" t="str">
            <v>NISCHITPUR</v>
          </cell>
          <cell r="G9383">
            <v>9162318906</v>
          </cell>
          <cell r="K9383" t="str">
            <v>BQHD160412</v>
          </cell>
          <cell r="W9383">
            <v>43815</v>
          </cell>
          <cell r="Z9383">
            <v>1861</v>
          </cell>
        </row>
        <row r="9384">
          <cell r="E9384" t="str">
            <v>GROUND FLOOR, 8H AND 81, NATION PRINTERS, NAMKUM INDUSTRIAL AREA,, LOWADIH, RANCHI
GROUND FLOOR, 8H AND 81, NATION PRINTERS, NAMKUM INDUSTRIAL AREA,, LOWADIH, RANCHI
834010</v>
          </cell>
          <cell r="G9384">
            <v>9308825924</v>
          </cell>
          <cell r="K9384" t="str">
            <v>BRFC373676</v>
          </cell>
          <cell r="W9384">
            <v>43815</v>
          </cell>
          <cell r="Z9384" t="str">
            <v>4540</v>
          </cell>
        </row>
        <row r="9385">
          <cell r="E9385" t="str">
            <v>GROUND FLOOR, 8H AND 81, NATION PRINTERS, NAMKUM INDUSTRIAL AREA,, LOWADIH, RANCHI
GROUND FLOOR, 8H AND 81, NATION PRINTERS, NAMKUM INDUSTRIAL AREA,, LOWADIH, RANCHI
834010</v>
          </cell>
          <cell r="G9385">
            <v>9308825924</v>
          </cell>
          <cell r="K9385" t="str">
            <v>BRCC372871</v>
          </cell>
          <cell r="W9385">
            <v>43815</v>
          </cell>
          <cell r="Z9385" t="str">
            <v>5064</v>
          </cell>
        </row>
        <row r="9386">
          <cell r="E9386" t="str">
            <v>GAMHARIA,JAMSHEDPUR</v>
          </cell>
          <cell r="G9386">
            <v>9725878240</v>
          </cell>
          <cell r="K9386" t="str">
            <v>BSKL151780</v>
          </cell>
          <cell r="W9386">
            <v>43815</v>
          </cell>
          <cell r="Z9386">
            <v>1977</v>
          </cell>
        </row>
        <row r="9387">
          <cell r="E9387" t="str">
            <v>BANDHIYA RAOD, NAGRI RANCHI, MOB.8709325266
834006
BANDHIYA ROAD, NAGARI RANCHI</v>
          </cell>
          <cell r="G9387">
            <v>9110033639</v>
          </cell>
          <cell r="K9387" t="str">
            <v>BLFS040558</v>
          </cell>
          <cell r="W9387">
            <v>43814</v>
          </cell>
          <cell r="Z9387" t="str">
            <v>2208</v>
          </cell>
        </row>
        <row r="9388">
          <cell r="E9388" t="str">
            <v>TIPUDANA, RANCHI</v>
          </cell>
          <cell r="G9388">
            <v>8709343595</v>
          </cell>
          <cell r="K9388" t="str">
            <v>BSGD161861</v>
          </cell>
          <cell r="W9388">
            <v>43813</v>
          </cell>
          <cell r="Z9388">
            <v>0.6</v>
          </cell>
        </row>
        <row r="9389">
          <cell r="E9389" t="str">
            <v>DUMKA</v>
          </cell>
          <cell r="G9389">
            <v>9304762882</v>
          </cell>
          <cell r="K9389" t="str">
            <v>BRAD160777</v>
          </cell>
          <cell r="W9389">
            <v>43813</v>
          </cell>
          <cell r="Z9389">
            <v>3565</v>
          </cell>
        </row>
        <row r="9390">
          <cell r="E9390" t="str">
            <v>TOPA MINES, RAMGARH</v>
          </cell>
          <cell r="G9390">
            <v>9908949548</v>
          </cell>
          <cell r="K9390" t="str">
            <v>BSKD161467</v>
          </cell>
          <cell r="W9390">
            <v>43813</v>
          </cell>
          <cell r="Z9390">
            <v>1527</v>
          </cell>
        </row>
        <row r="9391">
          <cell r="E9391" t="str">
            <v>JAMUI BIHAR</v>
          </cell>
          <cell r="G9391">
            <v>9264207575</v>
          </cell>
          <cell r="K9391" t="str">
            <v>BQKD160076</v>
          </cell>
          <cell r="W9391">
            <v>43812</v>
          </cell>
          <cell r="Z9391">
            <v>474</v>
          </cell>
        </row>
        <row r="9392">
          <cell r="E9392" t="str">
            <v>DALTONGANJ</v>
          </cell>
          <cell r="G9392">
            <v>9677836110</v>
          </cell>
          <cell r="K9392" t="str">
            <v>BQHD160427</v>
          </cell>
          <cell r="W9392">
            <v>43812</v>
          </cell>
          <cell r="Z9392">
            <v>251</v>
          </cell>
        </row>
        <row r="9393">
          <cell r="E9393" t="str">
            <v>JHARIA, DHANBAD</v>
          </cell>
          <cell r="G9393">
            <v>7024084588</v>
          </cell>
          <cell r="K9393" t="str">
            <v>BRHD161304</v>
          </cell>
          <cell r="W9393">
            <v>43812</v>
          </cell>
          <cell r="Z9393">
            <v>2581</v>
          </cell>
        </row>
        <row r="9394">
          <cell r="E9394" t="str">
            <v>NAYA MORE,RAMGARH
ARA SARU BERA ROAD, NAYA, RAMGARH,JHARKHAND
829110
NAYA MORE</v>
          </cell>
          <cell r="G9394">
            <v>7739460263</v>
          </cell>
          <cell r="K9394" t="str">
            <v>BQBS033796</v>
          </cell>
          <cell r="W9394">
            <v>43812</v>
          </cell>
          <cell r="Z9394" t="str">
            <v>8330</v>
          </cell>
        </row>
        <row r="9395">
          <cell r="E9395" t="str">
            <v>RANCHI</v>
          </cell>
          <cell r="G9395">
            <v>9973686006</v>
          </cell>
          <cell r="K9395" t="str">
            <v>BLIS031950</v>
          </cell>
          <cell r="W9395">
            <v>43811</v>
          </cell>
          <cell r="Z9395" t="str">
            <v>16423.31</v>
          </cell>
        </row>
        <row r="9396">
          <cell r="E9396" t="str">
            <v>BOKARO</v>
          </cell>
          <cell r="G9396">
            <v>9443541279</v>
          </cell>
          <cell r="K9396" t="str">
            <v>BSLD230358</v>
          </cell>
          <cell r="W9396">
            <v>43811</v>
          </cell>
          <cell r="Z9396">
            <v>1083</v>
          </cell>
        </row>
        <row r="9397">
          <cell r="E9397" t="str">
            <v>RANCHI</v>
          </cell>
          <cell r="G9397">
            <v>9973686006</v>
          </cell>
          <cell r="K9397" t="str">
            <v>BLIS031950</v>
          </cell>
          <cell r="W9397">
            <v>43810</v>
          </cell>
          <cell r="Z9397" t="str">
            <v>16423.31</v>
          </cell>
        </row>
        <row r="9398">
          <cell r="E9398" t="str">
            <v>GAYA, BIHAR</v>
          </cell>
          <cell r="G9398">
            <v>9199648262</v>
          </cell>
          <cell r="K9398" t="str">
            <v>BSED161766</v>
          </cell>
          <cell r="W9398">
            <v>43810</v>
          </cell>
          <cell r="Z9398">
            <v>101</v>
          </cell>
        </row>
        <row r="9399">
          <cell r="E9399" t="str">
            <v>PALAMU,GARWA, JHARKHAND
822124
GARHWA ROAD, NEAR BCCL PALAMU,</v>
          </cell>
          <cell r="G9399">
            <v>9973686006</v>
          </cell>
          <cell r="K9399" t="str">
            <v>GOCS030806</v>
          </cell>
          <cell r="W9399">
            <v>43810</v>
          </cell>
          <cell r="Z9399" t="str">
            <v>8942</v>
          </cell>
        </row>
        <row r="9400">
          <cell r="E9400" t="str">
            <v>NEAR P.N BANK MAIN ROAD,, RAMGARH CANTT-829122, DIST. RAMGARH
829122
BUDHAKHOP, AMBRELA, KARMA,</v>
          </cell>
          <cell r="G9400">
            <v>9437090314</v>
          </cell>
          <cell r="K9400" t="str">
            <v>BQBS030091</v>
          </cell>
          <cell r="W9400">
            <v>43810</v>
          </cell>
          <cell r="Z9400" t="str">
            <v>18988</v>
          </cell>
        </row>
        <row r="9401">
          <cell r="E9401" t="str">
            <v>JAMSHEDPUR</v>
          </cell>
          <cell r="G9401">
            <v>9725035972</v>
          </cell>
          <cell r="K9401" t="str">
            <v>BRGL151468</v>
          </cell>
          <cell r="W9401">
            <v>43810</v>
          </cell>
          <cell r="Z9401">
            <v>2586</v>
          </cell>
        </row>
        <row r="9402">
          <cell r="E9402" t="str">
            <v>GAMHARIA,JAMSHEDPUR</v>
          </cell>
          <cell r="G9402">
            <v>9725878240</v>
          </cell>
          <cell r="K9402" t="str">
            <v>BRBL150944</v>
          </cell>
          <cell r="W9402">
            <v>43810</v>
          </cell>
          <cell r="Z9402">
            <v>2546</v>
          </cell>
        </row>
        <row r="9403">
          <cell r="E9403" t="str">
            <v>GAMHARIA,JAMSHEDPUR</v>
          </cell>
          <cell r="G9403">
            <v>9725878240</v>
          </cell>
          <cell r="K9403" t="str">
            <v>BSKL151780</v>
          </cell>
          <cell r="W9403">
            <v>43810</v>
          </cell>
          <cell r="Z9403">
            <v>1967</v>
          </cell>
        </row>
        <row r="9404">
          <cell r="E9404" t="str">
            <v>GAMHARIA,JAMSHEDPUR</v>
          </cell>
          <cell r="G9404">
            <v>9725878240</v>
          </cell>
          <cell r="K9404" t="str">
            <v>BRGL151464</v>
          </cell>
          <cell r="W9404">
            <v>43810</v>
          </cell>
          <cell r="Z9404">
            <v>2450</v>
          </cell>
        </row>
        <row r="9405">
          <cell r="E9405" t="str">
            <v>DALTANGANJ</v>
          </cell>
          <cell r="G9405">
            <v>9835111213</v>
          </cell>
          <cell r="K9405" t="str">
            <v>BQKD160094</v>
          </cell>
          <cell r="W9405">
            <v>43809</v>
          </cell>
          <cell r="Z9405">
            <v>107</v>
          </cell>
        </row>
        <row r="9406">
          <cell r="E9406" t="str">
            <v>TUPUDANA INDUSTRIAL AREA</v>
          </cell>
          <cell r="G9406">
            <v>9534249500</v>
          </cell>
          <cell r="K9406" t="str">
            <v>BMBS030816</v>
          </cell>
          <cell r="W9406">
            <v>43809</v>
          </cell>
          <cell r="Z9406" t="str">
            <v>24018</v>
          </cell>
        </row>
        <row r="9407">
          <cell r="E9407" t="str">
            <v>TIPUDANA INDUSTRIAL AREA, HATIA,</v>
          </cell>
          <cell r="G9407">
            <v>9534249500</v>
          </cell>
          <cell r="K9407" t="str">
            <v>BJGS031396</v>
          </cell>
          <cell r="W9407">
            <v>43809</v>
          </cell>
          <cell r="Z9407" t="str">
            <v>64969</v>
          </cell>
        </row>
        <row r="9408">
          <cell r="E9408" t="str">
            <v>SARNATOLI,ANGADA,RANCHI
835222</v>
          </cell>
          <cell r="G9408">
            <v>9798563448</v>
          </cell>
          <cell r="K9408" t="str">
            <v>BSAF110719</v>
          </cell>
          <cell r="W9408">
            <v>43809</v>
          </cell>
          <cell r="Z9408" t="str">
            <v>2248</v>
          </cell>
        </row>
        <row r="9409">
          <cell r="E9409" t="str">
            <v>KODERMA</v>
          </cell>
          <cell r="G9409">
            <v>6205816424</v>
          </cell>
          <cell r="K9409" t="str">
            <v>BSAD161567</v>
          </cell>
          <cell r="W9409">
            <v>43809</v>
          </cell>
          <cell r="Z9409">
            <v>170</v>
          </cell>
        </row>
        <row r="9410">
          <cell r="E9410" t="str">
            <v>AURANGABAD,  BIHAR</v>
          </cell>
          <cell r="G9410">
            <v>8969984870</v>
          </cell>
          <cell r="K9410" t="str">
            <v>BQDD160163</v>
          </cell>
          <cell r="W9410">
            <v>43808</v>
          </cell>
          <cell r="Z9410">
            <v>4086</v>
          </cell>
        </row>
        <row r="9411">
          <cell r="E9411" t="str">
            <v>TUPUDANA INDUSTRIAL AREA, RANCHI
PLOT NO. 114, TUPUDANA INDUSTRIAL AREA, TUPUDANA,HATIA, RANCHI
834002
RANCHI</v>
          </cell>
          <cell r="G9411">
            <v>7859077019</v>
          </cell>
          <cell r="K9411" t="str">
            <v>GOKS040088</v>
          </cell>
          <cell r="W9411">
            <v>43808</v>
          </cell>
          <cell r="Z9411" t="str">
            <v>21267</v>
          </cell>
        </row>
        <row r="9412">
          <cell r="E9412" t="str">
            <v>TUPUDANA INDUSTRIAL AREA,RANCHI
834003</v>
          </cell>
          <cell r="G9412">
            <v>7289087328</v>
          </cell>
          <cell r="K9412" t="str">
            <v>BRIS035695</v>
          </cell>
          <cell r="W9412">
            <v>43808</v>
          </cell>
          <cell r="Z9412" t="str">
            <v>3006</v>
          </cell>
        </row>
        <row r="9413">
          <cell r="E9413" t="str">
            <v>TUPUDANA INDUSTRIAL AREA, RANCHI
PLOT NO. 114, TUPUDANA INDUSTRIAL AREA, TUPUDANA,HATIA, RANCHI
834002
RANCHI</v>
          </cell>
          <cell r="G9413">
            <v>7859077019</v>
          </cell>
          <cell r="K9413" t="str">
            <v>GOKS040088</v>
          </cell>
          <cell r="W9413">
            <v>43808</v>
          </cell>
          <cell r="Z9413" t="str">
            <v>21267</v>
          </cell>
        </row>
        <row r="9414">
          <cell r="E9414" t="str">
            <v>RANCHI,JHARKHAND
825301
JHUMRA</v>
          </cell>
          <cell r="G9414">
            <v>8541022146</v>
          </cell>
          <cell r="K9414" t="str">
            <v>BMIS031670</v>
          </cell>
          <cell r="W9414">
            <v>43806</v>
          </cell>
          <cell r="Z9414" t="str">
            <v>18260</v>
          </cell>
        </row>
        <row r="9415">
          <cell r="E9415" t="str">
            <v>BERU COLLIERY, DHANBAD</v>
          </cell>
          <cell r="G9415">
            <v>9585918025</v>
          </cell>
          <cell r="K9415" t="str">
            <v>BRGD161212</v>
          </cell>
          <cell r="W9415">
            <v>43806</v>
          </cell>
          <cell r="Z9415">
            <v>1908</v>
          </cell>
        </row>
        <row r="9416">
          <cell r="E9416" t="str">
            <v>CHATRA,JHARKHAND</v>
          </cell>
          <cell r="G9416">
            <v>7004015257</v>
          </cell>
          <cell r="K9416" t="str">
            <v>BSKD200409</v>
          </cell>
          <cell r="W9416">
            <v>43806</v>
          </cell>
          <cell r="Z9416">
            <v>674</v>
          </cell>
        </row>
        <row r="9417">
          <cell r="E9417" t="str">
            <v>HORHAP ROAD, MAHILONG, RANCHI
835103</v>
          </cell>
          <cell r="G9417">
            <v>9708039203</v>
          </cell>
          <cell r="K9417" t="str">
            <v>BRIC374329</v>
          </cell>
          <cell r="W9417">
            <v>43805</v>
          </cell>
          <cell r="Z9417" t="str">
            <v>5780</v>
          </cell>
        </row>
        <row r="9418">
          <cell r="E9418" t="str">
            <v>KOKAR INDUSTRIAL AREA,RANCHI
834002
KOKAR INDUSTRIAL AREA</v>
          </cell>
          <cell r="G9418">
            <v>7781002555</v>
          </cell>
          <cell r="K9418" t="str">
            <v>BQAC373733</v>
          </cell>
          <cell r="W9418">
            <v>43805</v>
          </cell>
          <cell r="Z9418" t="str">
            <v>4576</v>
          </cell>
        </row>
        <row r="9419">
          <cell r="E9419" t="str">
            <v>JAMUI BIHAR</v>
          </cell>
          <cell r="G9419">
            <v>9264207575</v>
          </cell>
          <cell r="K9419" t="str">
            <v>BQKD160076</v>
          </cell>
          <cell r="W9419">
            <v>43805</v>
          </cell>
          <cell r="Z9419">
            <v>409</v>
          </cell>
        </row>
        <row r="9420">
          <cell r="E9420" t="str">
            <v>ANGAR PATRA,DHANBAD</v>
          </cell>
          <cell r="G9420">
            <v>6203411013</v>
          </cell>
          <cell r="K9420" t="str">
            <v>BSGD161898</v>
          </cell>
          <cell r="W9420">
            <v>43805</v>
          </cell>
          <cell r="Z9420">
            <v>35</v>
          </cell>
        </row>
        <row r="9421">
          <cell r="E9421" t="str">
            <v>NAGRI, RANCHI
834006
RANCHI</v>
          </cell>
          <cell r="G9421">
            <v>8051139257</v>
          </cell>
          <cell r="K9421" t="str">
            <v>BIGC370085</v>
          </cell>
          <cell r="W9421">
            <v>43805</v>
          </cell>
          <cell r="Z9421" t="str">
            <v>11112</v>
          </cell>
        </row>
        <row r="9422">
          <cell r="E9422" t="str">
            <v>AT: SENEGARHA, P.O-RABODH, P.S-GIDDI,(RAMGARH),, DISTT. HAZARIBAGH,JHARKHAND-825330
829108
AT: SENEGARHA, P.O-RABODH, P.S-GIDDI,(RAMGARH),</v>
          </cell>
          <cell r="G9422">
            <v>700428918</v>
          </cell>
          <cell r="K9422" t="str">
            <v>BSCS037349</v>
          </cell>
          <cell r="W9422">
            <v>43804</v>
          </cell>
          <cell r="Z9422" t="str">
            <v>2045</v>
          </cell>
        </row>
        <row r="9423">
          <cell r="E9423" t="str">
            <v>REG. OFFICE: UNIT 106, MAHABIR TOWER, JOKHIRAM LANE, MAIN ROAD, RANCHI - 834 001
REG. OFFICE: UNIT 106, MAHABIR TOWER, JOKHIRAM LANE, MAIN ROAD, RANCHI - 834 001
835214</v>
          </cell>
          <cell r="G9423">
            <v>8051139257</v>
          </cell>
          <cell r="K9423" t="str">
            <v>BSDS043254</v>
          </cell>
          <cell r="W9423">
            <v>43804</v>
          </cell>
          <cell r="Z9423" t="str">
            <v>3</v>
          </cell>
        </row>
        <row r="9424">
          <cell r="E9424" t="str">
            <v>HAZARIBAGH</v>
          </cell>
          <cell r="G9424">
            <v>9934841617</v>
          </cell>
          <cell r="K9424" t="str">
            <v>BJAET10022</v>
          </cell>
          <cell r="W9424">
            <v>43804</v>
          </cell>
          <cell r="Z9424">
            <v>0</v>
          </cell>
        </row>
        <row r="9425">
          <cell r="E9425" t="str">
            <v>DALTANGANJ</v>
          </cell>
          <cell r="G9425">
            <v>9835111213</v>
          </cell>
          <cell r="K9425" t="str">
            <v>BQKD160094</v>
          </cell>
          <cell r="W9425">
            <v>43804</v>
          </cell>
          <cell r="Z9425">
            <v>71</v>
          </cell>
        </row>
        <row r="9426">
          <cell r="E9426" t="str">
            <v>CHAKARDHARPUR</v>
          </cell>
          <cell r="G9426">
            <v>8639995694</v>
          </cell>
          <cell r="K9426" t="str">
            <v>BSJD161422</v>
          </cell>
          <cell r="W9426">
            <v>43804</v>
          </cell>
          <cell r="Z9426">
            <v>672</v>
          </cell>
        </row>
        <row r="9427">
          <cell r="E9427" t="str">
            <v>OPERATIONS OFFICER, BOKARO BP, KIND ATTEN.ABHISHEK TRIPATHI, MOB. NO.8789972995, VENDOR CODE-11970380
OPERATIONS OFFICER, BOKARO BP, KIND ATTEN.ABHISHEK TRIPATHI, MOB. NO.8789972995, VENDOR CODE-11970380
827014
LPG BOTTALING PLANT, BALIDIH,</v>
          </cell>
          <cell r="G9427">
            <v>8092095823</v>
          </cell>
          <cell r="K9427" t="str">
            <v>BOCS040147</v>
          </cell>
          <cell r="W9427">
            <v>43804</v>
          </cell>
          <cell r="Z9427" t="str">
            <v>13492</v>
          </cell>
        </row>
        <row r="9428">
          <cell r="E9428" t="str">
            <v>SIDRAUL, NAMKUM, RANCHI
834010
SIDRAUL, NAMKUM, RANCHI</v>
          </cell>
          <cell r="G9428">
            <v>9993423669</v>
          </cell>
          <cell r="K9428" t="str">
            <v>UOHS030121</v>
          </cell>
          <cell r="W9428">
            <v>43804</v>
          </cell>
          <cell r="Z9428" t="str">
            <v>9416</v>
          </cell>
        </row>
        <row r="9429">
          <cell r="E9429" t="str">
            <v>KUSUMDIH,GOLA</v>
          </cell>
          <cell r="G9429">
            <v>8210231162</v>
          </cell>
          <cell r="K9429" t="str">
            <v>BJBSO40305</v>
          </cell>
          <cell r="W9429">
            <v>43803</v>
          </cell>
          <cell r="Z9429" t="str">
            <v>1730</v>
          </cell>
        </row>
        <row r="9430">
          <cell r="E9430" t="str">
            <v>DALTONGANJ</v>
          </cell>
          <cell r="G9430">
            <v>8292896268</v>
          </cell>
          <cell r="K9430" t="str">
            <v>BQHI60427</v>
          </cell>
          <cell r="W9430">
            <v>43803</v>
          </cell>
          <cell r="Z9430">
            <v>185</v>
          </cell>
        </row>
        <row r="9431">
          <cell r="E9431" t="str">
            <v>TUPUDANA ,RANCHI</v>
          </cell>
          <cell r="G9431">
            <v>0</v>
          </cell>
          <cell r="K9431">
            <v>10322410</v>
          </cell>
          <cell r="W9431">
            <v>43803</v>
          </cell>
          <cell r="Z9431">
            <v>0</v>
          </cell>
        </row>
        <row r="9432">
          <cell r="E9432" t="str">
            <v>ANA COLLIERY DHANBAD</v>
          </cell>
          <cell r="G9432">
            <v>9573347055</v>
          </cell>
          <cell r="K9432" t="str">
            <v>BRID161336</v>
          </cell>
          <cell r="W9432">
            <v>43803</v>
          </cell>
          <cell r="Z9432">
            <v>7230</v>
          </cell>
        </row>
        <row r="9433">
          <cell r="E9433" t="str">
            <v>KODERMA</v>
          </cell>
          <cell r="G9433">
            <v>6205816424</v>
          </cell>
          <cell r="K9433" t="str">
            <v>BSAD161567</v>
          </cell>
          <cell r="W9433">
            <v>43803</v>
          </cell>
          <cell r="Z9433">
            <v>1010</v>
          </cell>
        </row>
        <row r="9434">
          <cell r="E9434" t="str">
            <v>DALADALI, RANCHI</v>
          </cell>
          <cell r="G9434">
            <v>9334701321</v>
          </cell>
          <cell r="K9434" t="str">
            <v>BRGD230256</v>
          </cell>
          <cell r="W9434">
            <v>43803</v>
          </cell>
          <cell r="Z9434">
            <v>1173</v>
          </cell>
        </row>
        <row r="9435">
          <cell r="E9435" t="str">
            <v>DALTONGANJ</v>
          </cell>
          <cell r="G9435">
            <v>9677836110</v>
          </cell>
          <cell r="K9435" t="str">
            <v>BQHD160427</v>
          </cell>
          <cell r="W9435">
            <v>43803</v>
          </cell>
          <cell r="Z9435">
            <v>185</v>
          </cell>
        </row>
        <row r="9436">
          <cell r="E9436" t="str">
            <v>NAGRI, RANCHI</v>
          </cell>
          <cell r="G9436">
            <v>6201457979</v>
          </cell>
          <cell r="K9436">
            <v>11397201</v>
          </cell>
          <cell r="W9436">
            <v>43802</v>
          </cell>
          <cell r="Z9436" t="str">
            <v>14971</v>
          </cell>
        </row>
        <row r="9437">
          <cell r="E9437" t="str">
            <v>NAGRI, RANCHI
TIKRATOLI, P.O:- NAGRI, RANCHI
834006</v>
          </cell>
          <cell r="G9437">
            <v>8294630107</v>
          </cell>
          <cell r="K9437" t="str">
            <v>BKKS030393</v>
          </cell>
          <cell r="W9437">
            <v>43802</v>
          </cell>
          <cell r="Z9437" t="str">
            <v>9417</v>
          </cell>
        </row>
        <row r="9438">
          <cell r="E9438" t="str">
            <v>NAGRI, RANCHI</v>
          </cell>
          <cell r="G9438">
            <v>6201457979</v>
          </cell>
          <cell r="K9438">
            <v>11397201</v>
          </cell>
          <cell r="W9438">
            <v>43801</v>
          </cell>
          <cell r="Z9438" t="str">
            <v>14971</v>
          </cell>
        </row>
        <row r="9439">
          <cell r="E9439" t="str">
            <v>KOKAR INDUSTRIAL AREA,RANCHI
834002
KOKAR INDUSTRIAL AREA</v>
          </cell>
          <cell r="G9439">
            <v>7781002555</v>
          </cell>
          <cell r="K9439" t="str">
            <v>BQAC373733</v>
          </cell>
          <cell r="W9439">
            <v>43801</v>
          </cell>
          <cell r="Z9439" t="str">
            <v>4560</v>
          </cell>
        </row>
        <row r="9440">
          <cell r="E9440" t="str">
            <v>ANGAR PATRA,DHANBAD</v>
          </cell>
          <cell r="G9440">
            <v>6203411013</v>
          </cell>
          <cell r="K9440" t="str">
            <v>BSGD161898</v>
          </cell>
          <cell r="W9440">
            <v>43801</v>
          </cell>
          <cell r="Z9440">
            <v>0.5</v>
          </cell>
        </row>
        <row r="9441">
          <cell r="E9441" t="str">
            <v>NAGRI, RANCHI
834006
RANCHI</v>
          </cell>
          <cell r="G9441">
            <v>8051139257</v>
          </cell>
          <cell r="K9441" t="str">
            <v>BIGC370085</v>
          </cell>
          <cell r="W9441">
            <v>43801</v>
          </cell>
          <cell r="Z9441">
            <v>0</v>
          </cell>
        </row>
        <row r="9442">
          <cell r="E9442" t="str">
            <v>CHATRA</v>
          </cell>
          <cell r="G9442">
            <v>7004915623</v>
          </cell>
          <cell r="K9442" t="str">
            <v>BRJD160543</v>
          </cell>
          <cell r="W9442">
            <v>43801</v>
          </cell>
          <cell r="Z9442">
            <v>45.4</v>
          </cell>
        </row>
        <row r="9443">
          <cell r="E9443" t="str">
            <v>SAHEBGANJ, JHARKHAND</v>
          </cell>
          <cell r="G9443">
            <v>7988672063</v>
          </cell>
          <cell r="K9443" t="str">
            <v>BNBD160162</v>
          </cell>
          <cell r="W9443">
            <v>43800</v>
          </cell>
          <cell r="Z9443">
            <v>0</v>
          </cell>
        </row>
        <row r="9444">
          <cell r="E9444" t="str">
            <v>MANDU, RAMGARH
JAISWAL COLONY, THANA CHOW,, RAMGARH CANTT. DIST. RAMGARH, JHARKHAND
825316
MANDU</v>
          </cell>
          <cell r="G9444">
            <v>7992410997</v>
          </cell>
          <cell r="K9444" t="str">
            <v>BSGS043527</v>
          </cell>
          <cell r="W9444">
            <v>43799</v>
          </cell>
          <cell r="Z9444" t="str">
            <v>1</v>
          </cell>
        </row>
        <row r="9445">
          <cell r="E9445" t="str">
            <v>NAGRI ,RANCHI</v>
          </cell>
          <cell r="G9445">
            <v>7903378087</v>
          </cell>
          <cell r="K9445">
            <v>18277004</v>
          </cell>
          <cell r="W9445">
            <v>43799</v>
          </cell>
          <cell r="Z9445">
            <v>0</v>
          </cell>
        </row>
        <row r="9446">
          <cell r="E9446" t="str">
            <v>TUPUDANA INDUSTRIAL AREA, RANCHI
PLOT NO. 114, TUPUDANA INDUSTRIAL AREA, TUPUDANA,HATIA, RANCHI
834002
RANCHI</v>
          </cell>
          <cell r="G9446">
            <v>7859077019</v>
          </cell>
          <cell r="K9446" t="str">
            <v>BIKS040038</v>
          </cell>
          <cell r="W9446">
            <v>43799</v>
          </cell>
          <cell r="Z9446">
            <v>0</v>
          </cell>
        </row>
        <row r="9447">
          <cell r="E9447" t="str">
            <v>NAGARI, RANCHI
834006</v>
          </cell>
          <cell r="G9447">
            <v>7903378087</v>
          </cell>
          <cell r="K9447" t="str">
            <v>BRAC372524</v>
          </cell>
          <cell r="W9447">
            <v>43799</v>
          </cell>
          <cell r="Z9447" t="str">
            <v>7914</v>
          </cell>
        </row>
        <row r="9448">
          <cell r="E9448" t="str">
            <v>GAYA, BIHAR</v>
          </cell>
          <cell r="G9448">
            <v>7272956960</v>
          </cell>
          <cell r="K9448" t="str">
            <v>BSFD161799</v>
          </cell>
          <cell r="W9448">
            <v>43799</v>
          </cell>
          <cell r="Z9448">
            <v>46.2</v>
          </cell>
        </row>
        <row r="9449">
          <cell r="E9449" t="str">
            <v>CHUTIYA, RANCHI</v>
          </cell>
          <cell r="G9449">
            <v>9308825924</v>
          </cell>
          <cell r="K9449" t="str">
            <v>BRFC373676</v>
          </cell>
          <cell r="W9449">
            <v>43798</v>
          </cell>
          <cell r="Z9449">
            <v>0</v>
          </cell>
        </row>
        <row r="9450">
          <cell r="E9450" t="str">
            <v>GROUND FLOOR, 8H AND 81, NATION PRINTERS, NAMKUM INDUSTRIAL AREA,, LOWADIH, RANCHI
GROUND FLOOR, 8H AND 81, NATION PRINTERS, NAMKUM INDUSTRIAL AREA,, LOWADIH, RANCHI
834010</v>
          </cell>
          <cell r="G9450">
            <v>9308825924</v>
          </cell>
          <cell r="K9450" t="str">
            <v>BRCC372871</v>
          </cell>
          <cell r="W9450">
            <v>43798</v>
          </cell>
          <cell r="Z9450">
            <v>0</v>
          </cell>
        </row>
        <row r="9451">
          <cell r="E9451" t="str">
            <v>TATISILWAI, JHARKHAND
835103</v>
          </cell>
          <cell r="G9451">
            <v>6200160428</v>
          </cell>
          <cell r="K9451" t="str">
            <v>BQGS031413</v>
          </cell>
          <cell r="W9451">
            <v>43798</v>
          </cell>
          <cell r="Z9451" t="str">
            <v>2752</v>
          </cell>
        </row>
        <row r="9452">
          <cell r="E9452" t="str">
            <v>RAMGARH</v>
          </cell>
          <cell r="G9452">
            <v>7360077726</v>
          </cell>
          <cell r="K9452" t="str">
            <v>BLES031356</v>
          </cell>
          <cell r="W9452">
            <v>43798</v>
          </cell>
          <cell r="Z9452" t="str">
            <v>32552</v>
          </cell>
        </row>
        <row r="9453">
          <cell r="E9453" t="str">
            <v>AT. BONGABAR, SANDI, RAMGARH, AMC  FROM 1-8-2019 TO 30-7-2020
829122
SANDI ,</v>
          </cell>
          <cell r="G9453">
            <v>7360077726</v>
          </cell>
          <cell r="K9453" t="str">
            <v>BLGS040605</v>
          </cell>
          <cell r="W9453">
            <v>43798</v>
          </cell>
          <cell r="Z9453">
            <v>0</v>
          </cell>
        </row>
        <row r="9454">
          <cell r="E9454" t="str">
            <v>CHITARPUR,RAMGHAR</v>
          </cell>
          <cell r="G9454">
            <v>8292911144</v>
          </cell>
          <cell r="K9454">
            <v>10335511</v>
          </cell>
          <cell r="W9454">
            <v>43797</v>
          </cell>
          <cell r="Z9454">
            <v>0</v>
          </cell>
        </row>
        <row r="9455">
          <cell r="E9455" t="str">
            <v>DHANBAD</v>
          </cell>
          <cell r="G9455">
            <v>9585918025</v>
          </cell>
          <cell r="K9455" t="str">
            <v>BRCD160968</v>
          </cell>
          <cell r="W9455">
            <v>43797</v>
          </cell>
          <cell r="Z9455">
            <v>483</v>
          </cell>
        </row>
        <row r="9456">
          <cell r="E9456" t="str">
            <v>RAMGARH</v>
          </cell>
          <cell r="G9456">
            <v>7360077726</v>
          </cell>
          <cell r="K9456" t="str">
            <v>BKAS030601</v>
          </cell>
          <cell r="W9456">
            <v>43797</v>
          </cell>
          <cell r="Z9456" t="str">
            <v>45530</v>
          </cell>
        </row>
        <row r="9457">
          <cell r="E9457" t="str">
            <v>HOSHIR GIDDI,RAMGARH
NEAR P.N. BANK MAIN ROAD, RAMGARH CANTT. 829122
829110</v>
          </cell>
          <cell r="G9457">
            <v>8789325754</v>
          </cell>
          <cell r="K9457" t="str">
            <v>BRHS035368</v>
          </cell>
          <cell r="W9457">
            <v>43797</v>
          </cell>
          <cell r="Z9457" t="str">
            <v>4076</v>
          </cell>
        </row>
        <row r="9458">
          <cell r="E9458" t="str">
            <v>CHIYAKI, RANCHI ROAD</v>
          </cell>
          <cell r="G9458">
            <v>7644800132</v>
          </cell>
          <cell r="K9458" t="str">
            <v>BQED160211</v>
          </cell>
          <cell r="W9458">
            <v>43796</v>
          </cell>
          <cell r="Z9458">
            <v>447.68</v>
          </cell>
        </row>
        <row r="9459">
          <cell r="E9459" t="str">
            <v>GOLITAND</v>
          </cell>
          <cell r="G9459">
            <v>9304198323</v>
          </cell>
          <cell r="K9459" t="str">
            <v>BSGD161854</v>
          </cell>
          <cell r="W9459">
            <v>43796</v>
          </cell>
          <cell r="Z9459">
            <v>1</v>
          </cell>
        </row>
        <row r="9460">
          <cell r="E9460" t="str">
            <v>SIMALIA, RANCHI</v>
          </cell>
          <cell r="G9460">
            <v>9431115841</v>
          </cell>
          <cell r="K9460">
            <v>106989</v>
          </cell>
          <cell r="W9460">
            <v>43796</v>
          </cell>
          <cell r="Z9460">
            <v>0</v>
          </cell>
        </row>
        <row r="9461">
          <cell r="E9461" t="str">
            <v>SIMALIYA, RANCHI
835103
SIMLIYA, RANCHI</v>
          </cell>
          <cell r="G9461">
            <v>9431115841</v>
          </cell>
          <cell r="K9461">
            <v>106989</v>
          </cell>
          <cell r="W9461">
            <v>43796</v>
          </cell>
          <cell r="Z9461">
            <v>2558</v>
          </cell>
        </row>
        <row r="9462">
          <cell r="E9462" t="str">
            <v>NAYA MORE,RAMGARH
ARA SARU BERA ROAD, NAYA, RAMGARH,JHARKHAND
829110
NAYA MORE</v>
          </cell>
          <cell r="G9462">
            <v>7739460263</v>
          </cell>
          <cell r="K9462" t="str">
            <v>BQBS033796</v>
          </cell>
          <cell r="W9462">
            <v>43796</v>
          </cell>
          <cell r="Z9462">
            <v>0</v>
          </cell>
        </row>
        <row r="9463">
          <cell r="E9463" t="str">
            <v>BIHAR,</v>
          </cell>
          <cell r="G9463">
            <v>7979973607</v>
          </cell>
          <cell r="K9463" t="str">
            <v>BRLD160756</v>
          </cell>
          <cell r="W9463">
            <v>43796</v>
          </cell>
          <cell r="Z9463">
            <v>2178.6</v>
          </cell>
        </row>
        <row r="9464">
          <cell r="E9464" t="str">
            <v>SIMALIA, RANCHI</v>
          </cell>
          <cell r="G9464">
            <v>9431115841</v>
          </cell>
          <cell r="K9464" t="str">
            <v>BMKS030210</v>
          </cell>
          <cell r="W9464">
            <v>43796</v>
          </cell>
          <cell r="Z9464" t="str">
            <v>26986</v>
          </cell>
        </row>
        <row r="9465">
          <cell r="E9465" t="str">
            <v>HOSHIR GIDDI,RAMGARH
NEAR P.N. BANK MAIN ROAD, RAMGARH CANTT. 829122
829110</v>
          </cell>
          <cell r="G9465">
            <v>7654659452</v>
          </cell>
          <cell r="K9465" t="str">
            <v>BRHS035368</v>
          </cell>
          <cell r="W9465">
            <v>43796</v>
          </cell>
          <cell r="Z9465" t="str">
            <v>4059</v>
          </cell>
        </row>
        <row r="9466">
          <cell r="E9466" t="str">
            <v>JASIDIH, DEOGHAR
814142</v>
          </cell>
          <cell r="G9466">
            <v>9431794976</v>
          </cell>
          <cell r="K9466" t="str">
            <v>BSBC375571</v>
          </cell>
          <cell r="W9466">
            <v>43795</v>
          </cell>
          <cell r="Z9466" t="str">
            <v>1</v>
          </cell>
        </row>
        <row r="9467">
          <cell r="E9467" t="str">
            <v>NAGARI RANCHI
NAGARI RANCHI
835303</v>
          </cell>
          <cell r="G9467">
            <v>8404896634</v>
          </cell>
          <cell r="K9467" t="str">
            <v>BKJS030050</v>
          </cell>
          <cell r="W9467">
            <v>43795</v>
          </cell>
          <cell r="Z9467" t="str">
            <v>22432</v>
          </cell>
        </row>
        <row r="9468">
          <cell r="E9468" t="str">
            <v>GROUND FLOOR,, OFFICE NO.448A, ROAD NO.4, ASHOK NAGAR
GROUND FLOOR,, OFFICE NO.448A, ROAD NO.4, ASHOK NAGAR
829118
PLOT NO:- 47P, PATRATU INDUSTRIAL AREA</v>
          </cell>
          <cell r="G9468">
            <v>7541959323</v>
          </cell>
          <cell r="K9468" t="str">
            <v>ONIC370102</v>
          </cell>
          <cell r="W9468">
            <v>43795</v>
          </cell>
          <cell r="Z9468" t="str">
            <v>6558</v>
          </cell>
        </row>
        <row r="9469">
          <cell r="E9469" t="str">
            <v>BAGODAR, JHARKHAND</v>
          </cell>
          <cell r="G9469">
            <v>7870903284</v>
          </cell>
          <cell r="K9469" t="str">
            <v>BQID160510</v>
          </cell>
          <cell r="W9469">
            <v>43795</v>
          </cell>
          <cell r="Z9469">
            <v>884</v>
          </cell>
        </row>
        <row r="9470">
          <cell r="E9470" t="str">
            <v>BERU COLLIERY, DHANBAD</v>
          </cell>
          <cell r="G9470">
            <v>9585918025</v>
          </cell>
          <cell r="K9470" t="str">
            <v>BRGD161212</v>
          </cell>
          <cell r="W9470">
            <v>43795</v>
          </cell>
          <cell r="Z9470">
            <v>1840</v>
          </cell>
        </row>
        <row r="9471">
          <cell r="E9471" t="str">
            <v>BIHAR,</v>
          </cell>
          <cell r="G9471">
            <v>7979973607</v>
          </cell>
          <cell r="K9471" t="str">
            <v>BRLD160756</v>
          </cell>
          <cell r="W9471">
            <v>43795</v>
          </cell>
          <cell r="Z9471">
            <v>2173</v>
          </cell>
        </row>
        <row r="9472">
          <cell r="E9472" t="str">
            <v>DHANBAD</v>
          </cell>
          <cell r="G9472">
            <v>9585918025</v>
          </cell>
          <cell r="K9472" t="str">
            <v>BRCD160968</v>
          </cell>
          <cell r="W9472">
            <v>43795</v>
          </cell>
          <cell r="Z9472">
            <v>447</v>
          </cell>
        </row>
        <row r="9473">
          <cell r="E9473" t="str">
            <v>KOKAR,RANCHI</v>
          </cell>
          <cell r="G9473">
            <v>9263186365</v>
          </cell>
          <cell r="K9473" t="str">
            <v>BPLF150007</v>
          </cell>
          <cell r="W9473">
            <v>43794</v>
          </cell>
          <cell r="Z9473" t="str">
            <v>19238</v>
          </cell>
        </row>
        <row r="9474">
          <cell r="E9474" t="str">
            <v>NAGRI, RANCHI
TIKRATOLI, P.O:- NAGRI, RANCHI
834006</v>
          </cell>
          <cell r="G9474">
            <v>8294630107</v>
          </cell>
          <cell r="K9474" t="str">
            <v>BKKS030393</v>
          </cell>
          <cell r="W9474">
            <v>43794</v>
          </cell>
          <cell r="Z9474" t="str">
            <v>9416</v>
          </cell>
        </row>
        <row r="9475">
          <cell r="E9475" t="str">
            <v>BOKARO,JHARKHAND
827004</v>
          </cell>
          <cell r="G9475">
            <v>0</v>
          </cell>
          <cell r="K9475" t="str">
            <v>BRGC373881</v>
          </cell>
          <cell r="W9475">
            <v>43794</v>
          </cell>
          <cell r="Z9475" t="str">
            <v>1240</v>
          </cell>
        </row>
        <row r="9476">
          <cell r="E9476" t="str">
            <v>KOKAR, RANCHI</v>
          </cell>
          <cell r="G9476">
            <v>9263186366</v>
          </cell>
          <cell r="K9476" t="str">
            <v>BPLF150007</v>
          </cell>
          <cell r="W9476">
            <v>43793</v>
          </cell>
          <cell r="Z9476" t="str">
            <v>19238</v>
          </cell>
        </row>
        <row r="9477">
          <cell r="E9477" t="str">
            <v>NAMKUM INDUSTRIAL AREA,RANCHI
834010</v>
          </cell>
          <cell r="G9477">
            <v>9386408111</v>
          </cell>
          <cell r="K9477" t="str">
            <v>GOCC370403</v>
          </cell>
          <cell r="W9477">
            <v>43792</v>
          </cell>
          <cell r="Z9477" t="str">
            <v>10038</v>
          </cell>
        </row>
        <row r="9478">
          <cell r="E9478" t="str">
            <v>NAMKUM INDUSTRIAL AREA,RANCHI
834010</v>
          </cell>
          <cell r="G9478">
            <v>9386408111</v>
          </cell>
          <cell r="K9478" t="str">
            <v>GOCC370403</v>
          </cell>
          <cell r="W9478">
            <v>43792</v>
          </cell>
          <cell r="Z9478" t="str">
            <v>8</v>
          </cell>
        </row>
        <row r="9479">
          <cell r="E9479" t="str">
            <v>NAGRI, RANCHI</v>
          </cell>
          <cell r="G9479">
            <v>6201457979</v>
          </cell>
          <cell r="K9479">
            <v>11397201</v>
          </cell>
          <cell r="W9479">
            <v>43792</v>
          </cell>
          <cell r="Z9479" t="str">
            <v>14971</v>
          </cell>
        </row>
        <row r="9480">
          <cell r="E9480" t="str">
            <v>NAMKUM INDUSTRIAL AREA,RANCHI
RANCHI
834010
INDIA</v>
          </cell>
          <cell r="G9480">
            <v>7070993638</v>
          </cell>
          <cell r="K9480" t="str">
            <v>GOCC370465</v>
          </cell>
          <cell r="W9480">
            <v>43792</v>
          </cell>
          <cell r="Z9480" t="str">
            <v>10130</v>
          </cell>
        </row>
        <row r="9481">
          <cell r="E9481" t="str">
            <v>NAGARI, RANCHI
834006</v>
          </cell>
          <cell r="G9481">
            <v>7903378087</v>
          </cell>
          <cell r="K9481" t="str">
            <v>BRAC372524</v>
          </cell>
          <cell r="W9481">
            <v>43792</v>
          </cell>
          <cell r="Z9481" t="str">
            <v>7747</v>
          </cell>
        </row>
        <row r="9482">
          <cell r="E9482" t="str">
            <v>IIT,ROAD RANCGI</v>
          </cell>
          <cell r="G9482">
            <v>9608329916</v>
          </cell>
          <cell r="K9482" t="str">
            <v>19TR01233</v>
          </cell>
          <cell r="W9482">
            <v>43791</v>
          </cell>
          <cell r="Z9482">
            <v>0</v>
          </cell>
        </row>
        <row r="9483">
          <cell r="E9483" t="str">
            <v>GAYA, BIHAR</v>
          </cell>
          <cell r="G9483">
            <v>6201360432</v>
          </cell>
          <cell r="K9483" t="str">
            <v>BQHD160361</v>
          </cell>
          <cell r="W9483">
            <v>43791</v>
          </cell>
          <cell r="Z9483">
            <v>2220</v>
          </cell>
        </row>
        <row r="9484">
          <cell r="E9484" t="str">
            <v>ARGADA ROAD, BINJHAR, P.O. - MARAR, RAMGARH
829117</v>
          </cell>
          <cell r="G9484">
            <v>8294504879</v>
          </cell>
          <cell r="K9484" t="str">
            <v>BSCS037449</v>
          </cell>
          <cell r="W9484">
            <v>43790</v>
          </cell>
          <cell r="Z9484" t="str">
            <v>1549</v>
          </cell>
        </row>
        <row r="9485">
          <cell r="E9485" t="str">
            <v>JUMRI TELAIYA</v>
          </cell>
          <cell r="G9485">
            <v>6204401259</v>
          </cell>
          <cell r="K9485" t="str">
            <v>GOBC370298</v>
          </cell>
          <cell r="W9485">
            <v>43790</v>
          </cell>
          <cell r="Z9485" t="str">
            <v>21770</v>
          </cell>
        </row>
        <row r="9486">
          <cell r="E9486" t="str">
            <v>JHUMRI TILAIYA</v>
          </cell>
          <cell r="G9486">
            <v>7004725287</v>
          </cell>
          <cell r="K9486" t="str">
            <v>GPLS030458</v>
          </cell>
          <cell r="W9486">
            <v>43790</v>
          </cell>
          <cell r="Z9486" t="str">
            <v>7344</v>
          </cell>
        </row>
        <row r="9487">
          <cell r="E9487" t="str">
            <v>DUMRI, JHARKHAND</v>
          </cell>
          <cell r="G9487">
            <v>9608325210</v>
          </cell>
          <cell r="K9487" t="str">
            <v>BSFD161830</v>
          </cell>
          <cell r="W9487">
            <v>43790</v>
          </cell>
          <cell r="Z9487">
            <v>1</v>
          </cell>
        </row>
        <row r="9488">
          <cell r="E9488" t="str">
            <v>GHATO,RAMGARH</v>
          </cell>
          <cell r="G9488">
            <v>9934963992</v>
          </cell>
          <cell r="K9488" t="str">
            <v>05.12.2008</v>
          </cell>
          <cell r="W9488">
            <v>43789</v>
          </cell>
          <cell r="Z9488" t="str">
            <v>8079</v>
          </cell>
        </row>
        <row r="9489">
          <cell r="E9489" t="str">
            <v>DHANBAD</v>
          </cell>
          <cell r="G9489">
            <v>6200699077</v>
          </cell>
          <cell r="K9489" t="str">
            <v>BRKD200211</v>
          </cell>
          <cell r="W9489">
            <v>43789</v>
          </cell>
          <cell r="Z9489">
            <v>4421</v>
          </cell>
        </row>
        <row r="9490">
          <cell r="E9490" t="str">
            <v>JAMSHEDPUR</v>
          </cell>
          <cell r="G9490">
            <v>9442992525</v>
          </cell>
          <cell r="K9490" t="str">
            <v>BRKD230139</v>
          </cell>
          <cell r="W9490">
            <v>43789</v>
          </cell>
          <cell r="Z9490">
            <v>2089</v>
          </cell>
        </row>
        <row r="9491">
          <cell r="E9491" t="str">
            <v>JHUMRI TELAIYA, KODARMA
825409</v>
          </cell>
          <cell r="G9491">
            <v>9955926845</v>
          </cell>
          <cell r="K9491" t="str">
            <v>BSBC375530</v>
          </cell>
          <cell r="W9491">
            <v>43789</v>
          </cell>
          <cell r="Z9491" t="str">
            <v>1434</v>
          </cell>
        </row>
        <row r="9492">
          <cell r="E9492" t="str">
            <v>KATRAS, DHANBAD</v>
          </cell>
          <cell r="G9492">
            <v>6206591024</v>
          </cell>
          <cell r="K9492" t="str">
            <v>BRLD160727</v>
          </cell>
          <cell r="W9492">
            <v>43789</v>
          </cell>
          <cell r="Z9492">
            <v>3000</v>
          </cell>
        </row>
        <row r="9493">
          <cell r="E9493" t="str">
            <v>PRITAM</v>
          </cell>
          <cell r="G9493">
            <v>7309672604</v>
          </cell>
          <cell r="K9493">
            <v>11493204</v>
          </cell>
          <cell r="W9493">
            <v>43789</v>
          </cell>
          <cell r="Z9493">
            <v>0</v>
          </cell>
        </row>
        <row r="9494">
          <cell r="E9494" t="str">
            <v>PRITAM</v>
          </cell>
          <cell r="G9494">
            <v>7309672604</v>
          </cell>
          <cell r="K9494">
            <v>11493204</v>
          </cell>
          <cell r="W9494">
            <v>43789</v>
          </cell>
          <cell r="Z9494">
            <v>0</v>
          </cell>
        </row>
        <row r="9495">
          <cell r="E9495" t="str">
            <v>TUPUDANA INDUSTRIAL AREA, RANCHI
PLOT NO. 114, TUPUDANA INDUSTRIAL AREA, TUPUDANA,HATIA, RANCHI
834002
RANCHI</v>
          </cell>
          <cell r="G9495">
            <v>7979079842</v>
          </cell>
          <cell r="K9495" t="str">
            <v>BNAS040245</v>
          </cell>
          <cell r="W9495">
            <v>43788</v>
          </cell>
          <cell r="Z9495" t="str">
            <v>33555</v>
          </cell>
        </row>
        <row r="9496">
          <cell r="E9496" t="str">
            <v>TUPUDANA INDUSTRIAL AREA, RANCHI
PLOT NO. 114, TUPUDANA INDUSTRIAL AREA, TUPUDANA,HATIA, RANCHI
834002
RANCHI</v>
          </cell>
          <cell r="G9496">
            <v>7979079842</v>
          </cell>
          <cell r="K9496">
            <v>123434</v>
          </cell>
          <cell r="W9496">
            <v>43788</v>
          </cell>
          <cell r="Z9496">
            <v>0</v>
          </cell>
        </row>
        <row r="9497">
          <cell r="E9497" t="str">
            <v>TUPUDANA INDUSTRIAL AREA, RANCHI
PLOT NO. 114, TUPUDANA INDUSTRIAL AREA, TUPUDANA,HATIA, RANCHI
834002
RANCHI</v>
          </cell>
          <cell r="G9497">
            <v>7979079842</v>
          </cell>
          <cell r="K9497" t="str">
            <v>GOKS040088</v>
          </cell>
          <cell r="W9497">
            <v>43788</v>
          </cell>
          <cell r="Z9497" t="str">
            <v>20964</v>
          </cell>
        </row>
        <row r="9498">
          <cell r="E9498" t="str">
            <v>RAMGARH,JHARKHAND
825101
RAMGARH</v>
          </cell>
          <cell r="G9498">
            <v>620431636</v>
          </cell>
          <cell r="K9498" t="str">
            <v>BSGC376585</v>
          </cell>
          <cell r="W9498">
            <v>43788</v>
          </cell>
          <cell r="Z9498" t="str">
            <v>1</v>
          </cell>
        </row>
        <row r="9499">
          <cell r="E9499" t="str">
            <v>KATRAS, DHANBAD</v>
          </cell>
          <cell r="G9499">
            <v>9431316718</v>
          </cell>
          <cell r="K9499" t="str">
            <v>BQID160499</v>
          </cell>
          <cell r="W9499">
            <v>43788</v>
          </cell>
          <cell r="Z9499">
            <v>3653</v>
          </cell>
        </row>
        <row r="9500">
          <cell r="E9500" t="str">
            <v>BAGODAR, JHARKHAND</v>
          </cell>
          <cell r="G9500">
            <v>7870903284</v>
          </cell>
          <cell r="K9500" t="str">
            <v>BQID160510</v>
          </cell>
          <cell r="W9500">
            <v>43788</v>
          </cell>
          <cell r="Z9500">
            <v>846</v>
          </cell>
        </row>
        <row r="9501">
          <cell r="E9501" t="str">
            <v>KATRAS, DHANBAD</v>
          </cell>
          <cell r="G9501">
            <v>9431316718</v>
          </cell>
          <cell r="K9501" t="str">
            <v>BQID160499</v>
          </cell>
          <cell r="W9501">
            <v>43788</v>
          </cell>
          <cell r="Z9501">
            <v>3653</v>
          </cell>
        </row>
        <row r="9502">
          <cell r="E9502" t="str">
            <v>RAMGARH</v>
          </cell>
          <cell r="G9502">
            <v>7360077726</v>
          </cell>
          <cell r="K9502" t="str">
            <v>BKAS030601</v>
          </cell>
          <cell r="W9502">
            <v>43787</v>
          </cell>
          <cell r="Z9502" t="str">
            <v>45268</v>
          </cell>
        </row>
        <row r="9503">
          <cell r="E9503" t="str">
            <v>AT. BONGABAR, SANDI, RAMGARH, AMC  FROM 1-8-2019 TO 30-7-2020
829122
SANDI ,</v>
          </cell>
          <cell r="G9503">
            <v>7360077726</v>
          </cell>
          <cell r="K9503" t="str">
            <v>BLGS040605</v>
          </cell>
          <cell r="W9503">
            <v>43787</v>
          </cell>
          <cell r="Z9503">
            <v>0</v>
          </cell>
        </row>
        <row r="9504">
          <cell r="E9504" t="str">
            <v>RAMGARH</v>
          </cell>
          <cell r="G9504">
            <v>7360077726</v>
          </cell>
          <cell r="K9504" t="str">
            <v>BLES031356</v>
          </cell>
          <cell r="W9504">
            <v>43787</v>
          </cell>
          <cell r="Z9504" t="str">
            <v>32529</v>
          </cell>
        </row>
        <row r="9505">
          <cell r="E9505" t="str">
            <v>KANKE, RANCHI
834002</v>
          </cell>
          <cell r="G9505">
            <v>9162779018</v>
          </cell>
          <cell r="K9505" t="str">
            <v>BSFC376396</v>
          </cell>
          <cell r="W9505">
            <v>43787</v>
          </cell>
          <cell r="Z9505" t="str">
            <v>25</v>
          </cell>
        </row>
        <row r="9506">
          <cell r="E9506" t="str">
            <v>MANDU, RAMGARH
JAISWAL COLONY, THANA CHOW,, RAMGARH CANTT. DIST. RAMGARH, JHARKHAND
825316
MANDU</v>
          </cell>
          <cell r="G9506">
            <v>6208931815</v>
          </cell>
          <cell r="K9506" t="str">
            <v>BSGS043528</v>
          </cell>
          <cell r="W9506">
            <v>43786</v>
          </cell>
          <cell r="Z9506">
            <v>0</v>
          </cell>
        </row>
        <row r="9507">
          <cell r="E9507" t="str">
            <v>KATRAS, DHANBAD</v>
          </cell>
          <cell r="G9507">
            <v>9431316718</v>
          </cell>
          <cell r="K9507" t="str">
            <v>BQID160499</v>
          </cell>
          <cell r="W9507">
            <v>43786</v>
          </cell>
          <cell r="Z9507">
            <v>1089</v>
          </cell>
        </row>
        <row r="9508">
          <cell r="E9508" t="str">
            <v>GOVINDPUR, GOMIYA</v>
          </cell>
          <cell r="G9508">
            <v>8825270627</v>
          </cell>
          <cell r="K9508" t="str">
            <v>BRLD160728</v>
          </cell>
          <cell r="W9508">
            <v>43785</v>
          </cell>
          <cell r="Z9508">
            <v>2121</v>
          </cell>
        </row>
        <row r="9509">
          <cell r="E9509" t="str">
            <v>RANCHI</v>
          </cell>
          <cell r="G9509">
            <v>9608073008</v>
          </cell>
          <cell r="K9509" t="str">
            <v>BKDS031405</v>
          </cell>
          <cell r="W9509">
            <v>43785</v>
          </cell>
          <cell r="Z9509" t="str">
            <v>14125</v>
          </cell>
        </row>
        <row r="9510">
          <cell r="E9510" t="str">
            <v>BASJODA , KATRAS, DHANBAD</v>
          </cell>
          <cell r="G9510">
            <v>9578883777</v>
          </cell>
          <cell r="K9510" t="str">
            <v>BRED161077</v>
          </cell>
          <cell r="W9510">
            <v>43785</v>
          </cell>
          <cell r="Z9510">
            <v>2950</v>
          </cell>
        </row>
        <row r="9511">
          <cell r="E9511" t="str">
            <v>PRATAPUR, GIRIDIH, JHARKHAND</v>
          </cell>
          <cell r="G9511">
            <v>6205472164</v>
          </cell>
          <cell r="K9511" t="str">
            <v>BSJD161406</v>
          </cell>
          <cell r="W9511">
            <v>43784</v>
          </cell>
          <cell r="Z9511">
            <v>1611</v>
          </cell>
        </row>
        <row r="9512">
          <cell r="E9512" t="str">
            <v>RAURKELA, MANOHARPUR</v>
          </cell>
          <cell r="G9512">
            <v>8210269774</v>
          </cell>
          <cell r="K9512" t="str">
            <v>BRED161081</v>
          </cell>
          <cell r="W9512">
            <v>43784</v>
          </cell>
          <cell r="Z9512">
            <v>1670</v>
          </cell>
        </row>
        <row r="9513">
          <cell r="E9513" t="str">
            <v>RAMGARH,JHARKHAND
825101
RAMGARH</v>
          </cell>
          <cell r="G9513">
            <v>620431636</v>
          </cell>
          <cell r="K9513" t="str">
            <v>BSGC376585</v>
          </cell>
          <cell r="W9513">
            <v>43784</v>
          </cell>
          <cell r="Z9513">
            <v>0</v>
          </cell>
        </row>
        <row r="9514">
          <cell r="E9514" t="str">
            <v>MANDU, RAMGARH
JAISWAL COLONY, THANA CHOW,, RAMGARH CANTT. DIST. RAMGARH, JHARKHAND
825316
MANDU</v>
          </cell>
          <cell r="G9514" t="str">
            <v>NA</v>
          </cell>
          <cell r="K9514" t="str">
            <v>BSGS043528</v>
          </cell>
          <cell r="W9514">
            <v>43784</v>
          </cell>
          <cell r="Z9514">
            <v>0</v>
          </cell>
        </row>
        <row r="9515">
          <cell r="E9515" t="str">
            <v>KATRAS, DHANBAD</v>
          </cell>
          <cell r="G9515">
            <v>9798360305</v>
          </cell>
          <cell r="K9515" t="str">
            <v>BSKD161477</v>
          </cell>
          <cell r="W9515">
            <v>43784</v>
          </cell>
          <cell r="Z9515">
            <v>985</v>
          </cell>
        </row>
        <row r="9516">
          <cell r="E9516" t="str">
            <v>KATRAS, DHANBAD</v>
          </cell>
          <cell r="G9516">
            <v>9798360305</v>
          </cell>
          <cell r="K9516" t="str">
            <v>BSKD161477</v>
          </cell>
          <cell r="W9516">
            <v>43784</v>
          </cell>
          <cell r="Z9516">
            <v>1097</v>
          </cell>
        </row>
        <row r="9517">
          <cell r="E9517" t="str">
            <v>DUMARI</v>
          </cell>
          <cell r="G9517">
            <v>9572932321</v>
          </cell>
          <cell r="K9517" t="str">
            <v>BRBD160856</v>
          </cell>
          <cell r="W9517">
            <v>43783</v>
          </cell>
          <cell r="Z9517">
            <v>2704</v>
          </cell>
        </row>
        <row r="9518">
          <cell r="E9518" t="str">
            <v>INDUSTRIAL AREA KOKAR,JHARKHAND</v>
          </cell>
          <cell r="G9518">
            <v>9534189364</v>
          </cell>
          <cell r="K9518">
            <v>13343308</v>
          </cell>
          <cell r="W9518">
            <v>43783</v>
          </cell>
          <cell r="Z9518">
            <v>0</v>
          </cell>
        </row>
        <row r="9519">
          <cell r="E9519" t="str">
            <v>GAMHARIA,JAMSHEDPUR</v>
          </cell>
          <cell r="G9519">
            <v>9725878240</v>
          </cell>
          <cell r="K9519" t="str">
            <v>BRGL151468</v>
          </cell>
          <cell r="W9519">
            <v>43783</v>
          </cell>
          <cell r="Z9519">
            <v>2400</v>
          </cell>
        </row>
        <row r="9520">
          <cell r="E9520" t="str">
            <v>GAMHARIA,JAMSHEDPUR</v>
          </cell>
          <cell r="G9520">
            <v>9725878240</v>
          </cell>
          <cell r="K9520" t="str">
            <v>BRGL151464</v>
          </cell>
          <cell r="W9520">
            <v>43783</v>
          </cell>
          <cell r="Z9520">
            <v>2322</v>
          </cell>
        </row>
        <row r="9521">
          <cell r="E9521" t="str">
            <v>REG. OFFICE: UNIT 106, MAHABIR TOWER, JOKHIRAM LANE, MAIN ROAD, RANCHI - 834 001
REG. OFFICE: UNIT 106, MAHABIR TOWER, JOKHIRAM LANE, MAIN ROAD, RANCHI - 834 001
835214</v>
          </cell>
          <cell r="G9521">
            <v>8252597873</v>
          </cell>
          <cell r="K9521" t="str">
            <v>BSDS043254</v>
          </cell>
          <cell r="W9521">
            <v>43782</v>
          </cell>
          <cell r="Z9521">
            <v>0</v>
          </cell>
        </row>
        <row r="9522">
          <cell r="E9522" t="str">
            <v>NAGRI, RANCHI
834006
RANCHI</v>
          </cell>
          <cell r="G9522">
            <v>8252597873</v>
          </cell>
          <cell r="K9522" t="str">
            <v>BIGC370085</v>
          </cell>
          <cell r="W9522">
            <v>43782</v>
          </cell>
          <cell r="Z9522">
            <v>0</v>
          </cell>
        </row>
        <row r="9523">
          <cell r="E9523" t="str">
            <v>BAGODAR, JHARKHAND</v>
          </cell>
          <cell r="G9523">
            <v>9801371900</v>
          </cell>
          <cell r="K9523" t="str">
            <v>BQID160510</v>
          </cell>
          <cell r="W9523">
            <v>43782</v>
          </cell>
          <cell r="Z9523">
            <v>3910</v>
          </cell>
        </row>
        <row r="9524">
          <cell r="E9524" t="str">
            <v>GAYA, BIHAR</v>
          </cell>
          <cell r="G9524">
            <v>9431088962</v>
          </cell>
          <cell r="K9524" t="str">
            <v>BSKD161500</v>
          </cell>
          <cell r="W9524">
            <v>43782</v>
          </cell>
          <cell r="Z9524">
            <v>713</v>
          </cell>
        </row>
        <row r="9525">
          <cell r="E9525" t="str">
            <v>PRATAPUR, GIRIDIH, JHARKHAND</v>
          </cell>
          <cell r="G9525">
            <v>6205472164</v>
          </cell>
          <cell r="K9525" t="str">
            <v>BSJD161406</v>
          </cell>
          <cell r="W9525">
            <v>43782</v>
          </cell>
          <cell r="Z9525">
            <v>1596</v>
          </cell>
        </row>
        <row r="9526">
          <cell r="E9526" t="str">
            <v>JAMSHEDPUR</v>
          </cell>
          <cell r="G9526">
            <v>9442992525</v>
          </cell>
          <cell r="K9526" t="str">
            <v>BRKD230139</v>
          </cell>
          <cell r="W9526">
            <v>43782</v>
          </cell>
          <cell r="Z9526">
            <v>2069</v>
          </cell>
        </row>
        <row r="9527">
          <cell r="E9527" t="str">
            <v>AT: SENEGARHA, P.O-RABODH, P.S-GIDDI,(RAMGARH),, DISTT. HAZARIBAGH,JHARKHAND-825330
829108
AT: SENEGARHA, P.O-RABODH, P.S-GIDDI,(RAMGARH),</v>
          </cell>
          <cell r="G9527">
            <v>9006877583</v>
          </cell>
          <cell r="K9527" t="str">
            <v>BQES030978</v>
          </cell>
          <cell r="W9527">
            <v>43782</v>
          </cell>
          <cell r="Z9527" t="str">
            <v>10058</v>
          </cell>
        </row>
        <row r="9528">
          <cell r="E9528" t="str">
            <v>GAYA, BIHAR</v>
          </cell>
          <cell r="G9528">
            <v>9431266779</v>
          </cell>
          <cell r="K9528" t="str">
            <v>BRJD160577</v>
          </cell>
          <cell r="W9528">
            <v>43782</v>
          </cell>
          <cell r="Z9528">
            <v>2726</v>
          </cell>
        </row>
        <row r="9529">
          <cell r="E9529" t="str">
            <v>GHATO,RAMGARH</v>
          </cell>
          <cell r="G9529">
            <v>9934963992</v>
          </cell>
          <cell r="K9529">
            <v>24371</v>
          </cell>
          <cell r="W9529">
            <v>43781</v>
          </cell>
          <cell r="Z9529" t="str">
            <v>51993</v>
          </cell>
        </row>
        <row r="9530">
          <cell r="E9530" t="str">
            <v>SIMARIYA ROAD, CHATRA
825401</v>
          </cell>
          <cell r="G9530">
            <v>9608300410</v>
          </cell>
          <cell r="K9530" t="str">
            <v>BSFC376341</v>
          </cell>
          <cell r="W9530">
            <v>43781</v>
          </cell>
          <cell r="Z9530" t="str">
            <v>1</v>
          </cell>
        </row>
        <row r="9531">
          <cell r="E9531" t="str">
            <v>KANKE, RANCHI
834002</v>
          </cell>
          <cell r="G9531">
            <v>7979732853</v>
          </cell>
          <cell r="K9531" t="str">
            <v>BSFC376396</v>
          </cell>
          <cell r="W9531">
            <v>43781</v>
          </cell>
          <cell r="Z9531" t="str">
            <v>1</v>
          </cell>
        </row>
        <row r="9532">
          <cell r="E9532" t="str">
            <v>GHATO
825314</v>
          </cell>
          <cell r="G9532">
            <v>9934963992</v>
          </cell>
          <cell r="K9532">
            <v>124380</v>
          </cell>
          <cell r="W9532">
            <v>43780</v>
          </cell>
          <cell r="Z9532" t="str">
            <v>8075</v>
          </cell>
        </row>
        <row r="9533">
          <cell r="E9533" t="str">
            <v>RANCHI PATNA ROAD
DEMOTAND
825301
HAZARIBAGH</v>
          </cell>
          <cell r="G9533">
            <v>9431140190</v>
          </cell>
          <cell r="K9533" t="str">
            <v>BSCS037531</v>
          </cell>
          <cell r="W9533">
            <v>43780</v>
          </cell>
          <cell r="Z9533" t="str">
            <v>1</v>
          </cell>
        </row>
        <row r="9534">
          <cell r="E9534" t="str">
            <v>KAMRE, RANCHI</v>
          </cell>
          <cell r="G9534">
            <v>8709279344</v>
          </cell>
          <cell r="K9534" t="str">
            <v>0K1499</v>
          </cell>
          <cell r="W9534">
            <v>43780</v>
          </cell>
          <cell r="Z9534">
            <v>0</v>
          </cell>
        </row>
        <row r="9535">
          <cell r="E9535" t="str">
            <v>DHANBAD</v>
          </cell>
          <cell r="G9535">
            <v>7903828920</v>
          </cell>
          <cell r="K9535" t="str">
            <v>BQGD230029</v>
          </cell>
          <cell r="W9535">
            <v>43780</v>
          </cell>
          <cell r="Z9535">
            <v>91</v>
          </cell>
        </row>
        <row r="9536">
          <cell r="E9536" t="str">
            <v>RANCHI</v>
          </cell>
          <cell r="G9536">
            <v>9608073008</v>
          </cell>
          <cell r="K9536" t="str">
            <v>BKDS031405</v>
          </cell>
          <cell r="W9536">
            <v>43780</v>
          </cell>
          <cell r="Z9536" t="str">
            <v>14107</v>
          </cell>
        </row>
        <row r="9537">
          <cell r="E9537" t="str">
            <v>COILERY,DHANBAD</v>
          </cell>
          <cell r="G9537">
            <v>9585918025</v>
          </cell>
          <cell r="K9537" t="str">
            <v>BRGD161212</v>
          </cell>
          <cell r="W9537">
            <v>43780</v>
          </cell>
          <cell r="Z9537">
            <v>1721</v>
          </cell>
        </row>
        <row r="9538">
          <cell r="E9538" t="str">
            <v>KODERMA</v>
          </cell>
          <cell r="G9538">
            <v>6205816424</v>
          </cell>
          <cell r="K9538" t="str">
            <v>BSAD161567</v>
          </cell>
          <cell r="W9538">
            <v>43780</v>
          </cell>
          <cell r="Z9538">
            <v>1405</v>
          </cell>
        </row>
        <row r="9539">
          <cell r="E9539" t="str">
            <v>KOKAR INDUSTRIAL AREA, RANCHI
834001</v>
          </cell>
          <cell r="G9539">
            <v>92040065928</v>
          </cell>
          <cell r="K9539" t="str">
            <v>BJAET10022</v>
          </cell>
          <cell r="W9539">
            <v>43779</v>
          </cell>
          <cell r="Z9539" t="str">
            <v>13894</v>
          </cell>
        </row>
        <row r="9540">
          <cell r="E9540" t="str">
            <v>PUDANG,RANCHI
834002</v>
          </cell>
          <cell r="G9540" t="str">
            <v>NA</v>
          </cell>
          <cell r="K9540" t="str">
            <v>BSEC376140</v>
          </cell>
          <cell r="W9540">
            <v>43778</v>
          </cell>
          <cell r="Z9540" t="str">
            <v>1</v>
          </cell>
        </row>
        <row r="9541">
          <cell r="E9541" t="str">
            <v>RAMPUR NAMKUM, RANCHI</v>
          </cell>
          <cell r="G9541">
            <v>9546884024</v>
          </cell>
          <cell r="K9541" t="str">
            <v>BSAD120582</v>
          </cell>
          <cell r="W9541">
            <v>43778</v>
          </cell>
          <cell r="Z9541">
            <v>221</v>
          </cell>
        </row>
        <row r="9542">
          <cell r="E9542" t="str">
            <v>PRATAPUR, GIRIDIH, JHARKHAND</v>
          </cell>
          <cell r="G9542">
            <v>6205472164</v>
          </cell>
          <cell r="K9542" t="str">
            <v>BSJD161406</v>
          </cell>
          <cell r="W9542">
            <v>43778</v>
          </cell>
          <cell r="Z9542">
            <v>1559</v>
          </cell>
        </row>
        <row r="9543">
          <cell r="E9543" t="str">
            <v>TOPA MINES, RAMGARH</v>
          </cell>
          <cell r="G9543">
            <v>9471109170</v>
          </cell>
          <cell r="K9543" t="str">
            <v>BSKD161467</v>
          </cell>
          <cell r="W9543">
            <v>43778</v>
          </cell>
          <cell r="Z9543">
            <v>1183</v>
          </cell>
        </row>
        <row r="9544">
          <cell r="E9544" t="str">
            <v>DALTONGANJ</v>
          </cell>
          <cell r="G9544">
            <v>9080373190</v>
          </cell>
          <cell r="K9544" t="str">
            <v>BQHD160427</v>
          </cell>
          <cell r="W9544">
            <v>43777</v>
          </cell>
          <cell r="Z9544">
            <v>112</v>
          </cell>
        </row>
        <row r="9545">
          <cell r="E9545" t="str">
            <v>RAMPUR</v>
          </cell>
          <cell r="G9545">
            <v>9334701321</v>
          </cell>
          <cell r="K9545" t="str">
            <v>BRGD230256</v>
          </cell>
          <cell r="W9545">
            <v>43777</v>
          </cell>
          <cell r="Z9545">
            <v>794</v>
          </cell>
        </row>
        <row r="9546">
          <cell r="E9546" t="str">
            <v>RANCHI
834001</v>
          </cell>
          <cell r="G9546">
            <v>9471157954</v>
          </cell>
          <cell r="K9546" t="str">
            <v>BRHC374243</v>
          </cell>
          <cell r="W9546">
            <v>43777</v>
          </cell>
          <cell r="Z9546">
            <v>0</v>
          </cell>
        </row>
        <row r="9547">
          <cell r="E9547" t="str">
            <v xml:space="preserve">DALTAONGANJ </v>
          </cell>
          <cell r="G9547">
            <v>0</v>
          </cell>
          <cell r="K9547" t="str">
            <v>BQK160094</v>
          </cell>
          <cell r="W9547">
            <v>43777</v>
          </cell>
          <cell r="Z9547">
            <v>873</v>
          </cell>
        </row>
        <row r="9548">
          <cell r="E9548" t="str">
            <v>KATRAS, DHANBAD</v>
          </cell>
          <cell r="G9548">
            <v>6206591024</v>
          </cell>
          <cell r="K9548" t="str">
            <v>BRLD160727</v>
          </cell>
          <cell r="W9548">
            <v>43777</v>
          </cell>
          <cell r="Z9548">
            <v>2952</v>
          </cell>
        </row>
        <row r="9549">
          <cell r="E9549" t="str">
            <v>IIT,ROAD RANCGI</v>
          </cell>
          <cell r="G9549">
            <v>9608329916</v>
          </cell>
          <cell r="K9549" t="str">
            <v>19TR01233</v>
          </cell>
          <cell r="W9549">
            <v>43776</v>
          </cell>
          <cell r="Z9549">
            <v>0</v>
          </cell>
        </row>
        <row r="9550">
          <cell r="E9550" t="str">
            <v>NAMKUM, RANCHI</v>
          </cell>
          <cell r="G9550">
            <v>9308825924</v>
          </cell>
          <cell r="K9550">
            <v>18465010</v>
          </cell>
          <cell r="W9550">
            <v>43776</v>
          </cell>
          <cell r="Z9550">
            <v>0</v>
          </cell>
        </row>
        <row r="9551">
          <cell r="E9551" t="str">
            <v>NAGRI,RANCHI
835202
RANCHI</v>
          </cell>
          <cell r="G9551">
            <v>7541071027</v>
          </cell>
          <cell r="K9551" t="str">
            <v>BMJS040004</v>
          </cell>
          <cell r="W9551">
            <v>43775</v>
          </cell>
          <cell r="Z9551" t="str">
            <v>7255</v>
          </cell>
        </row>
        <row r="9552">
          <cell r="E9552" t="str">
            <v>NAGRI,RANCHI</v>
          </cell>
          <cell r="G9552">
            <v>7541071027</v>
          </cell>
          <cell r="K9552">
            <v>18516212</v>
          </cell>
          <cell r="W9552">
            <v>43775</v>
          </cell>
          <cell r="Z9552">
            <v>0</v>
          </cell>
        </row>
        <row r="9553">
          <cell r="E9553" t="str">
            <v>HINDPIDI, RANCHI</v>
          </cell>
          <cell r="G9553">
            <v>9445553022</v>
          </cell>
          <cell r="K9553" t="str">
            <v>BPLD200036</v>
          </cell>
          <cell r="W9553">
            <v>43775</v>
          </cell>
          <cell r="Z9553">
            <v>7356</v>
          </cell>
        </row>
        <row r="9554">
          <cell r="E9554" t="str">
            <v>NAGRI,RANCHI
835202
RANCHI</v>
          </cell>
          <cell r="G9554">
            <v>7541071027</v>
          </cell>
          <cell r="K9554">
            <v>108441</v>
          </cell>
          <cell r="W9554">
            <v>43775</v>
          </cell>
          <cell r="Z9554" t="str">
            <v>1</v>
          </cell>
        </row>
        <row r="9555">
          <cell r="E9555" t="str">
            <v>JAMUI BIHAR</v>
          </cell>
          <cell r="G9555">
            <v>9430467100</v>
          </cell>
          <cell r="K9555" t="str">
            <v>RJD230103</v>
          </cell>
          <cell r="W9555">
            <v>43775</v>
          </cell>
          <cell r="Z9555">
            <v>2025</v>
          </cell>
        </row>
        <row r="9556">
          <cell r="E9556" t="str">
            <v>CHAKARDHARPUR, JAMSHEDPUR</v>
          </cell>
          <cell r="G9556">
            <v>8639995694</v>
          </cell>
          <cell r="K9556" t="str">
            <v>BSJD161422</v>
          </cell>
          <cell r="W9556">
            <v>43774</v>
          </cell>
          <cell r="Z9556">
            <v>554</v>
          </cell>
        </row>
        <row r="9557">
          <cell r="E9557" t="str">
            <v>HAZARIBAGH</v>
          </cell>
          <cell r="G9557">
            <v>9494338689</v>
          </cell>
          <cell r="K9557" t="str">
            <v>BRCD160990</v>
          </cell>
          <cell r="W9557">
            <v>43774</v>
          </cell>
          <cell r="Z9557">
            <v>2044</v>
          </cell>
        </row>
        <row r="9558">
          <cell r="E9558" t="str">
            <v>BANDHIYA RAOD, NAGRI RANCHI, MOB.8709325266
834006
BANDHIYA ROAD, NAGARI RANCHI</v>
          </cell>
          <cell r="G9558">
            <v>9110033639</v>
          </cell>
          <cell r="K9558" t="str">
            <v>BLFS040558</v>
          </cell>
          <cell r="W9558">
            <v>43774</v>
          </cell>
          <cell r="Z9558" t="str">
            <v>1449</v>
          </cell>
        </row>
        <row r="9559">
          <cell r="E9559" t="str">
            <v>NAGRI, RANCHI
TIKRATOLI, P.O:- NAGRI, RANCHI
834006</v>
          </cell>
          <cell r="G9559">
            <v>8294630107</v>
          </cell>
          <cell r="K9559" t="str">
            <v>BKKS030393</v>
          </cell>
          <cell r="W9559">
            <v>43771</v>
          </cell>
          <cell r="Z9559" t="str">
            <v>9393</v>
          </cell>
        </row>
        <row r="9560">
          <cell r="E9560" t="str">
            <v>GOPI MORE, GAYA ,BIHAR</v>
          </cell>
          <cell r="G9560">
            <v>9934604076</v>
          </cell>
          <cell r="K9560" t="str">
            <v>BSFD161799</v>
          </cell>
          <cell r="W9560">
            <v>43770</v>
          </cell>
          <cell r="Z9560">
            <v>1</v>
          </cell>
        </row>
        <row r="9561">
          <cell r="E9561" t="str">
            <v>KATRAS, DHANBAD</v>
          </cell>
          <cell r="G9561">
            <v>6203273412</v>
          </cell>
          <cell r="K9561" t="str">
            <v>BSKD161477</v>
          </cell>
          <cell r="W9561">
            <v>43770</v>
          </cell>
          <cell r="Z9561">
            <v>1009</v>
          </cell>
        </row>
        <row r="9562">
          <cell r="E9562" t="str">
            <v>TIKRATOLI,SAPAROM
NEAR LALGUTWA OVERBRIDGE, TIKRATOLI, SAPAROM,, NAGRI, RANCHI
835303</v>
          </cell>
          <cell r="G9562">
            <v>9608086621</v>
          </cell>
          <cell r="K9562" t="str">
            <v>BRGC373885</v>
          </cell>
          <cell r="W9562">
            <v>43770</v>
          </cell>
          <cell r="Z9562" t="str">
            <v>5678</v>
          </cell>
        </row>
        <row r="9563">
          <cell r="E9563" t="str">
            <v>KANKE, RANCHI
834002</v>
          </cell>
          <cell r="G9563">
            <v>9162779018</v>
          </cell>
          <cell r="K9563" t="str">
            <v>BSFC376396</v>
          </cell>
          <cell r="W9563">
            <v>43770</v>
          </cell>
          <cell r="Z9563" t="str">
            <v>1</v>
          </cell>
        </row>
        <row r="9564">
          <cell r="E9564" t="str">
            <v>DHANBAD</v>
          </cell>
          <cell r="G9564">
            <v>8825938685</v>
          </cell>
          <cell r="K9564" t="str">
            <v>BRLD160741</v>
          </cell>
          <cell r="W9564">
            <v>43769</v>
          </cell>
          <cell r="Z9564">
            <v>2782</v>
          </cell>
        </row>
        <row r="9565">
          <cell r="E9565" t="str">
            <v>DEOGHAR, JHARKHAND</v>
          </cell>
          <cell r="G9565">
            <v>7542025382</v>
          </cell>
          <cell r="K9565" t="str">
            <v>BSFD161819</v>
          </cell>
          <cell r="W9565">
            <v>43769</v>
          </cell>
          <cell r="Z9565">
            <v>1</v>
          </cell>
        </row>
        <row r="9566">
          <cell r="E9566" t="str">
            <v>DHANBAD</v>
          </cell>
          <cell r="G9566">
            <v>8825938685</v>
          </cell>
          <cell r="K9566" t="str">
            <v>BRLD160741</v>
          </cell>
          <cell r="W9566">
            <v>43769</v>
          </cell>
          <cell r="Z9566">
            <v>2769</v>
          </cell>
        </row>
        <row r="9567">
          <cell r="E9567" t="str">
            <v>BANDHIYA RAOD, NAGRI RANCHI, MOB.8709325266
834006
BANDHIYA ROAD, NAGARI RANCHI</v>
          </cell>
          <cell r="G9567">
            <v>9110033639</v>
          </cell>
          <cell r="K9567" t="str">
            <v>BLFS040558</v>
          </cell>
          <cell r="W9567">
            <v>43768</v>
          </cell>
          <cell r="Z9567" t="str">
            <v>1353</v>
          </cell>
        </row>
        <row r="9568">
          <cell r="E9568" t="str">
            <v>RING ROAD, RAMPUR, RANCHI
834010</v>
          </cell>
          <cell r="G9568">
            <v>6206538126</v>
          </cell>
          <cell r="K9568" t="str">
            <v>BRCS033813</v>
          </cell>
          <cell r="W9568">
            <v>43767</v>
          </cell>
          <cell r="Z9568" t="str">
            <v>1603</v>
          </cell>
        </row>
        <row r="9569">
          <cell r="E9569" t="str">
            <v>OPERATIONS OFFICER, BOKARO BP, KIND ATTEN.ABHISHEK TRIPATHI, MOB. NO.8789972995, VENDOR CODE-11970380
OPERATIONS OFFICER, BOKARO BP, KIND ATTEN.ABHISHEK TRIPATHI, MOB. NO.8789972995, VENDOR CODE-11970380
827014
LPG BOTTALING PLANT, BALIDIH,</v>
          </cell>
          <cell r="G9569">
            <v>8092095823</v>
          </cell>
          <cell r="K9569" t="str">
            <v>BOCS040147</v>
          </cell>
          <cell r="W9569">
            <v>43763</v>
          </cell>
          <cell r="Z9569" t="str">
            <v>13259</v>
          </cell>
        </row>
        <row r="9570">
          <cell r="E9570" t="str">
            <v>TIKRATOLI,SAPAROM
NEAR LALGUTWA OVERBRIDGE, TIKRATOLI, SAPAROM,, NAGRI, RANCHI
835303</v>
          </cell>
          <cell r="G9570">
            <v>9608086621</v>
          </cell>
          <cell r="K9570" t="str">
            <v>BRGC373885</v>
          </cell>
          <cell r="W9570">
            <v>43763</v>
          </cell>
          <cell r="Z9570" t="str">
            <v>5533</v>
          </cell>
        </row>
        <row r="9571">
          <cell r="E9571" t="str">
            <v>NAGRI,RANCHI
835202
RANCHI</v>
          </cell>
          <cell r="G9571">
            <v>8877024924</v>
          </cell>
          <cell r="K9571" t="str">
            <v>BMJS040004</v>
          </cell>
          <cell r="W9571">
            <v>43763</v>
          </cell>
          <cell r="Z9571" t="str">
            <v>7083</v>
          </cell>
        </row>
        <row r="9572">
          <cell r="E9572" t="str">
            <v>CHAUPARAN</v>
          </cell>
          <cell r="G9572">
            <v>7979973607</v>
          </cell>
          <cell r="K9572" t="str">
            <v>BRLD160756</v>
          </cell>
          <cell r="W9572">
            <v>43762</v>
          </cell>
          <cell r="Z9572">
            <v>1995</v>
          </cell>
        </row>
        <row r="9573">
          <cell r="E9573" t="str">
            <v>TIKRATOLI,SAPAROM
NEAR LALGUTWA OVERBRIDGE, TIKRATOLI, SAPAROM,, NAGRI, RANCHI
835303</v>
          </cell>
          <cell r="G9573">
            <v>9608086621</v>
          </cell>
          <cell r="K9573" t="str">
            <v>BRGC373885</v>
          </cell>
          <cell r="W9573">
            <v>43762</v>
          </cell>
          <cell r="Z9573" t="str">
            <v>5533</v>
          </cell>
        </row>
        <row r="9574">
          <cell r="E9574" t="str">
            <v>KAMRE, RANCHI</v>
          </cell>
          <cell r="G9574">
            <v>8709279344</v>
          </cell>
          <cell r="K9574">
            <v>33972</v>
          </cell>
          <cell r="W9574">
            <v>43761</v>
          </cell>
          <cell r="Z9574">
            <v>0</v>
          </cell>
        </row>
        <row r="9575">
          <cell r="E9575" t="str">
            <v>KATRAS, DHANBAD</v>
          </cell>
          <cell r="G9575">
            <v>9431316718</v>
          </cell>
          <cell r="K9575" t="str">
            <v>BQID160499</v>
          </cell>
          <cell r="W9575">
            <v>43761</v>
          </cell>
          <cell r="Z9575">
            <v>3620</v>
          </cell>
        </row>
        <row r="9576">
          <cell r="E9576" t="str">
            <v>REHLA, GARHWA ROAD, PALAMU D.T, JHARKHAND
PALAMU JHARKHAND 822124
INDIA</v>
          </cell>
          <cell r="G9576">
            <v>7992431955</v>
          </cell>
          <cell r="K9576" t="str">
            <v>BLFS031469</v>
          </cell>
          <cell r="W9576">
            <v>43761</v>
          </cell>
          <cell r="Z9576">
            <v>0</v>
          </cell>
        </row>
        <row r="9577">
          <cell r="E9577" t="str">
            <v>RANCHI</v>
          </cell>
          <cell r="G9577">
            <v>8969039892</v>
          </cell>
          <cell r="K9577" t="str">
            <v>BQHD160416</v>
          </cell>
          <cell r="W9577">
            <v>43761</v>
          </cell>
          <cell r="Z9577">
            <v>25060</v>
          </cell>
        </row>
        <row r="9578">
          <cell r="E9578" t="str">
            <v>GOVINDPUR, GOMIYA</v>
          </cell>
          <cell r="G9578">
            <v>8825270627</v>
          </cell>
          <cell r="K9578" t="str">
            <v>BRLD160728</v>
          </cell>
          <cell r="W9578">
            <v>43761</v>
          </cell>
          <cell r="Z9578">
            <v>2011</v>
          </cell>
        </row>
        <row r="9579">
          <cell r="E9579" t="str">
            <v>LOHARDAGA,JHARKHAND
LOHARDAGA, MOB. NO.9661111900
835302
LOHARDAGA</v>
          </cell>
          <cell r="G9579">
            <v>8709406268</v>
          </cell>
          <cell r="K9579" t="str">
            <v>BQFS031084</v>
          </cell>
          <cell r="W9579">
            <v>43761</v>
          </cell>
          <cell r="Z9579" t="str">
            <v>9202</v>
          </cell>
        </row>
        <row r="9580">
          <cell r="E9580" t="str">
            <v>TUPUDANA INDUSTRIAL AREA, RANCHI
PLOT NO. - 45 &amp; 46, TUPUDAN AINDUSTRIAL AREA, TUPUDANA, HATIA, RANCHI
834003
TIPUDANA INDUSTRIAL AREA</v>
          </cell>
          <cell r="G9580">
            <v>8092355914</v>
          </cell>
          <cell r="K9580" t="str">
            <v>BJHET10090</v>
          </cell>
          <cell r="W9580">
            <v>43760</v>
          </cell>
          <cell r="Z9580" t="str">
            <v>21491</v>
          </cell>
        </row>
        <row r="9581">
          <cell r="E9581" t="str">
            <v>NAGRI, RANCHI</v>
          </cell>
          <cell r="G9581">
            <v>6201457979</v>
          </cell>
          <cell r="K9581">
            <v>11397201</v>
          </cell>
          <cell r="W9581">
            <v>43760</v>
          </cell>
          <cell r="Z9581" t="str">
            <v>14971</v>
          </cell>
        </row>
        <row r="9582">
          <cell r="E9582" t="str">
            <v>SAPAROM INDUSTRIAL AREA</v>
          </cell>
          <cell r="G9582">
            <v>9431103211</v>
          </cell>
          <cell r="K9582">
            <v>18535712</v>
          </cell>
          <cell r="W9582">
            <v>43760</v>
          </cell>
          <cell r="Z9582">
            <v>0</v>
          </cell>
        </row>
        <row r="9583">
          <cell r="E9583" t="str">
            <v>DALTONGANJ</v>
          </cell>
          <cell r="G9583">
            <v>9080373190</v>
          </cell>
          <cell r="K9583" t="str">
            <v>BQHD160427</v>
          </cell>
          <cell r="W9583">
            <v>43760</v>
          </cell>
          <cell r="Z9583">
            <v>3284</v>
          </cell>
        </row>
        <row r="9584">
          <cell r="E9584" t="str">
            <v>DALTONGANJ</v>
          </cell>
          <cell r="G9584">
            <v>9080373190</v>
          </cell>
          <cell r="K9584" t="str">
            <v>BQHD160427</v>
          </cell>
          <cell r="W9584">
            <v>43760</v>
          </cell>
          <cell r="Z9584">
            <v>3285</v>
          </cell>
        </row>
        <row r="9585">
          <cell r="E9585" t="str">
            <v>LATAHORE</v>
          </cell>
          <cell r="G9585">
            <v>9934700413</v>
          </cell>
          <cell r="K9585" t="str">
            <v>BRID161341</v>
          </cell>
          <cell r="W9585">
            <v>43760</v>
          </cell>
          <cell r="Z9585">
            <v>743</v>
          </cell>
        </row>
        <row r="9586">
          <cell r="E9586" t="str">
            <v>BAGODAR, JHARKHAND</v>
          </cell>
          <cell r="G9586">
            <v>7870903284</v>
          </cell>
          <cell r="K9586" t="str">
            <v>BQID160510</v>
          </cell>
          <cell r="W9586">
            <v>43760</v>
          </cell>
          <cell r="Z9586">
            <v>4071</v>
          </cell>
        </row>
        <row r="9587">
          <cell r="E9587" t="str">
            <v>BAGODAR, JHARKHAND</v>
          </cell>
          <cell r="G9587">
            <v>7870903284</v>
          </cell>
          <cell r="K9587" t="str">
            <v>BQID160510</v>
          </cell>
          <cell r="W9587">
            <v>43760</v>
          </cell>
          <cell r="Z9587">
            <v>4083</v>
          </cell>
        </row>
        <row r="9588">
          <cell r="E9588" t="str">
            <v>TUPUDANA INDUSTRIAL AREA, RANCHI
PLOT NO. - 45 &amp; 46, TUPUDAN AINDUSTRIAL AREA, TUPUDANA, HATIA, RANCHI
834003
TIPUDANA INDUSTRIAL AREA</v>
          </cell>
          <cell r="G9588">
            <v>8092355914</v>
          </cell>
          <cell r="K9588" t="str">
            <v>BQBS033819</v>
          </cell>
          <cell r="W9588">
            <v>43760</v>
          </cell>
          <cell r="Z9588" t="str">
            <v>10750</v>
          </cell>
        </row>
        <row r="9589">
          <cell r="E9589" t="str">
            <v>KATRAS, DHANBAD</v>
          </cell>
          <cell r="G9589">
            <v>9798360305</v>
          </cell>
          <cell r="K9589" t="str">
            <v>BSKD161477</v>
          </cell>
          <cell r="W9589">
            <v>43759</v>
          </cell>
          <cell r="Z9589">
            <v>936</v>
          </cell>
        </row>
        <row r="9590">
          <cell r="E9590" t="str">
            <v>PLOT NO 716,VILL-RUKKA,
835219</v>
          </cell>
          <cell r="G9590">
            <v>9791019799</v>
          </cell>
          <cell r="K9590" t="str">
            <v>BSKS036366</v>
          </cell>
          <cell r="W9590">
            <v>43759</v>
          </cell>
          <cell r="Z9590" t="str">
            <v>1612</v>
          </cell>
        </row>
        <row r="9591">
          <cell r="E9591" t="str">
            <v>KATITARH,RANCHI
835222</v>
          </cell>
          <cell r="G9591">
            <v>6201408006</v>
          </cell>
          <cell r="K9591" t="str">
            <v>BSAS036940</v>
          </cell>
          <cell r="W9591">
            <v>43759</v>
          </cell>
          <cell r="Z9591" t="str">
            <v>2104</v>
          </cell>
        </row>
        <row r="9592">
          <cell r="E9592" t="str">
            <v>ADITYAPUR, KANDRA ROAD
831013</v>
          </cell>
          <cell r="G9592">
            <v>9234771111</v>
          </cell>
          <cell r="K9592" t="str">
            <v>BMEC370377</v>
          </cell>
          <cell r="W9592">
            <v>43759</v>
          </cell>
          <cell r="Z9592" t="str">
            <v>11272</v>
          </cell>
        </row>
        <row r="9593">
          <cell r="E9593" t="str">
            <v>TIPUDANA,RANCHI</v>
          </cell>
          <cell r="G9593">
            <v>9534249500</v>
          </cell>
          <cell r="K9593">
            <v>10322410</v>
          </cell>
          <cell r="W9593">
            <v>43759</v>
          </cell>
          <cell r="Z9593">
            <v>0</v>
          </cell>
        </row>
        <row r="9594">
          <cell r="E9594" t="str">
            <v>OPERATIONS OFFICER, BOKARO BP, KIND ATTEN.ABHISHEK TRIPATHI, MOB. NO.8789972995, VENDOR CODE-11970380
OPERATIONS OFFICER, BOKARO BP, KIND ATTEN.ABHISHEK TRIPATHI, MOB. NO.8789972995, VENDOR CODE-11970380
827014
LPG BOTTALING PLANT, BALIDIH,</v>
          </cell>
          <cell r="G9594">
            <v>8092095823</v>
          </cell>
          <cell r="K9594" t="str">
            <v>BOCS040147</v>
          </cell>
          <cell r="W9594">
            <v>43757</v>
          </cell>
          <cell r="Z9594" t="str">
            <v>13120</v>
          </cell>
        </row>
        <row r="9595">
          <cell r="E9595" t="str">
            <v>REHLA,GARWA,JHARKHAND
822124
RANCHI</v>
          </cell>
          <cell r="G9595">
            <v>7004623399</v>
          </cell>
          <cell r="K9595" t="str">
            <v>BMFS031346</v>
          </cell>
          <cell r="W9595">
            <v>43757</v>
          </cell>
          <cell r="Z9595" t="str">
            <v>12211</v>
          </cell>
        </row>
        <row r="9596">
          <cell r="E9596" t="str">
            <v>REHLA, GARHWA ROAD, PALAMU D.T, JHARKHAND
PALAMU JHARKHAND 822124
INDIA</v>
          </cell>
          <cell r="G9596">
            <v>7992431955</v>
          </cell>
          <cell r="K9596" t="str">
            <v>BLFS031469</v>
          </cell>
          <cell r="W9596">
            <v>43757</v>
          </cell>
          <cell r="Z9596" t="str">
            <v>25715</v>
          </cell>
        </row>
        <row r="9597">
          <cell r="E9597" t="str">
            <v>RANCHI</v>
          </cell>
          <cell r="G9597">
            <v>8372081415</v>
          </cell>
          <cell r="K9597" t="str">
            <v>BRCD160978</v>
          </cell>
          <cell r="W9597">
            <v>43757</v>
          </cell>
          <cell r="Z9597">
            <v>917</v>
          </cell>
        </row>
        <row r="9598">
          <cell r="E9598" t="str">
            <v>RAMGARH
829103
NAYA MORE</v>
          </cell>
          <cell r="G9598">
            <v>8651078549</v>
          </cell>
          <cell r="K9598" t="str">
            <v>BPCS030196</v>
          </cell>
          <cell r="W9598">
            <v>43757</v>
          </cell>
          <cell r="Z9598" t="str">
            <v>15790</v>
          </cell>
        </row>
        <row r="9599">
          <cell r="E9599" t="str">
            <v>CHAKARDHARPUR</v>
          </cell>
          <cell r="G9599">
            <v>8709505676</v>
          </cell>
          <cell r="K9599" t="str">
            <v>BSJD161422</v>
          </cell>
          <cell r="W9599">
            <v>43756</v>
          </cell>
          <cell r="Z9599">
            <v>490</v>
          </cell>
        </row>
        <row r="9600">
          <cell r="E9600" t="str">
            <v>PISKA MORE,RANCHI</v>
          </cell>
          <cell r="G9600">
            <v>9431395214</v>
          </cell>
          <cell r="K9600" t="str">
            <v>19TR01235</v>
          </cell>
          <cell r="W9600">
            <v>43756</v>
          </cell>
          <cell r="Z9600">
            <v>0</v>
          </cell>
        </row>
        <row r="9601">
          <cell r="E9601" t="str">
            <v>ANGAR PATRA,DHANBAD</v>
          </cell>
          <cell r="G9601">
            <v>8210877787</v>
          </cell>
          <cell r="K9601" t="str">
            <v>BQJD160027</v>
          </cell>
          <cell r="W9601">
            <v>43756</v>
          </cell>
          <cell r="Z9601">
            <v>0</v>
          </cell>
        </row>
        <row r="9602">
          <cell r="E9602" t="str">
            <v>ANGAR PATRA,DHANBAD</v>
          </cell>
          <cell r="G9602">
            <v>8210877787</v>
          </cell>
          <cell r="K9602" t="str">
            <v>BRBD160901</v>
          </cell>
          <cell r="W9602">
            <v>43756</v>
          </cell>
          <cell r="Z9602">
            <v>293</v>
          </cell>
        </row>
        <row r="9603">
          <cell r="E9603" t="str">
            <v>ANGAR PATRA,DHANBAD</v>
          </cell>
          <cell r="G9603">
            <v>8210877787</v>
          </cell>
          <cell r="K9603" t="str">
            <v>MISSING</v>
          </cell>
          <cell r="W9603">
            <v>43756</v>
          </cell>
          <cell r="Z9603">
            <v>0</v>
          </cell>
        </row>
        <row r="9604">
          <cell r="E9604" t="str">
            <v>RAMNAGAR , HAZARIBAGH,JHARKHAND
825302</v>
          </cell>
          <cell r="G9604">
            <v>9113183803</v>
          </cell>
          <cell r="K9604" t="str">
            <v>BQAC373617</v>
          </cell>
          <cell r="W9604">
            <v>43756</v>
          </cell>
          <cell r="Z9604" t="str">
            <v>1645</v>
          </cell>
        </row>
        <row r="9605">
          <cell r="E9605" t="str">
            <v>KATRAS, DHANBAD</v>
          </cell>
          <cell r="G9605">
            <v>6200938521</v>
          </cell>
          <cell r="K9605" t="str">
            <v>BRCD160939</v>
          </cell>
          <cell r="W9605">
            <v>43756</v>
          </cell>
          <cell r="Z9605">
            <v>0</v>
          </cell>
        </row>
        <row r="9606">
          <cell r="E9606" t="str">
            <v>KATRAS, DHANBAD</v>
          </cell>
          <cell r="G9606">
            <v>6200938521</v>
          </cell>
          <cell r="K9606" t="str">
            <v>BRHD161312</v>
          </cell>
          <cell r="W9606">
            <v>43756</v>
          </cell>
          <cell r="Z9606">
            <v>1757</v>
          </cell>
        </row>
        <row r="9607">
          <cell r="E9607" t="str">
            <v>JAMCHUWA,TATA ROAD</v>
          </cell>
          <cell r="G9607">
            <v>8002285928</v>
          </cell>
          <cell r="K9607" t="str">
            <v>BRCD160978</v>
          </cell>
          <cell r="W9607">
            <v>43756</v>
          </cell>
          <cell r="Z9607">
            <v>909</v>
          </cell>
        </row>
        <row r="9608">
          <cell r="E9608" t="str">
            <v>TIPUDANA INDUSTRIAL AREA, HATIA,</v>
          </cell>
          <cell r="G9608">
            <v>9534249500</v>
          </cell>
          <cell r="K9608" t="str">
            <v>BJGS031396</v>
          </cell>
          <cell r="W9608">
            <v>43756</v>
          </cell>
          <cell r="Z9608" t="str">
            <v>63862</v>
          </cell>
        </row>
        <row r="9609">
          <cell r="E9609" t="str">
            <v>BERA COILERY,DHANNBAD</v>
          </cell>
          <cell r="G9609">
            <v>9585918025</v>
          </cell>
          <cell r="K9609" t="str">
            <v>BRCD160968</v>
          </cell>
          <cell r="W9609">
            <v>43756</v>
          </cell>
          <cell r="Z9609">
            <v>3038</v>
          </cell>
        </row>
        <row r="9610">
          <cell r="E9610" t="str">
            <v>BERA COILERY,DHANNBAD</v>
          </cell>
          <cell r="G9610">
            <v>9585918025</v>
          </cell>
          <cell r="K9610" t="str">
            <v>BRCD160967</v>
          </cell>
          <cell r="W9610">
            <v>43756</v>
          </cell>
          <cell r="Z9610">
            <v>2608</v>
          </cell>
        </row>
        <row r="9611">
          <cell r="E9611" t="str">
            <v>HOSHIR GIDDI,RAMGARH
NEAR P.N. BANK MAIN ROAD, RAMGARH CANTT. 829122
829110</v>
          </cell>
          <cell r="G9611">
            <v>8789325724</v>
          </cell>
          <cell r="K9611" t="str">
            <v>BRHS035368</v>
          </cell>
          <cell r="W9611">
            <v>43755</v>
          </cell>
          <cell r="Z9611">
            <v>0</v>
          </cell>
        </row>
        <row r="9612">
          <cell r="E9612" t="str">
            <v>TUPUDANA INDUSTRIAL AREA, RANCHI
PLOT NO. 114, TUPUDANA INDUSTRIAL AREA, TUPUDANA,HATIA, RANCHI
834002
RANCHI</v>
          </cell>
          <cell r="G9612">
            <v>7979079842</v>
          </cell>
          <cell r="K9612" t="str">
            <v>BNAS040245</v>
          </cell>
          <cell r="W9612">
            <v>43755</v>
          </cell>
          <cell r="Z9612" t="str">
            <v>33382</v>
          </cell>
        </row>
        <row r="9613">
          <cell r="E9613" t="str">
            <v>TUPUDANA INDUSTRIAL AREA, RANCHI
PLOT NO. 114, TUPUDANA INDUSTRIAL AREA, TUPUDANA,HATIA, RANCHI
834002
RANCHI</v>
          </cell>
          <cell r="G9613">
            <v>7979079842</v>
          </cell>
          <cell r="K9613" t="str">
            <v>GOKS040088</v>
          </cell>
          <cell r="W9613">
            <v>43755</v>
          </cell>
          <cell r="Z9613" t="str">
            <v>20366</v>
          </cell>
        </row>
        <row r="9614">
          <cell r="E9614" t="str">
            <v>KATRAS, DHANBAD</v>
          </cell>
          <cell r="G9614">
            <v>9346693594</v>
          </cell>
          <cell r="K9614" t="str">
            <v>BQCD160103</v>
          </cell>
          <cell r="W9614">
            <v>43755</v>
          </cell>
          <cell r="Z9614">
            <v>4764.5</v>
          </cell>
        </row>
        <row r="9615">
          <cell r="E9615" t="str">
            <v>FULWARI TAND,DHANBAD</v>
          </cell>
          <cell r="G9615">
            <v>9346693594</v>
          </cell>
          <cell r="K9615" t="str">
            <v>BQLD160145</v>
          </cell>
          <cell r="W9615">
            <v>43755</v>
          </cell>
          <cell r="Z9615">
            <v>0</v>
          </cell>
        </row>
        <row r="9616">
          <cell r="E9616" t="str">
            <v>FULWARI TAND,DHANBAD</v>
          </cell>
          <cell r="G9616">
            <v>9346693594</v>
          </cell>
          <cell r="K9616" t="str">
            <v>BRBD160866</v>
          </cell>
          <cell r="W9616">
            <v>43755</v>
          </cell>
          <cell r="Z9616">
            <v>2174</v>
          </cell>
        </row>
        <row r="9617">
          <cell r="E9617" t="str">
            <v>GAYA, BIHAR</v>
          </cell>
          <cell r="G9617">
            <v>9431266779</v>
          </cell>
          <cell r="K9617" t="str">
            <v>BRJD160577</v>
          </cell>
          <cell r="W9617">
            <v>43755</v>
          </cell>
          <cell r="Z9617">
            <v>2681</v>
          </cell>
        </row>
        <row r="9618">
          <cell r="E9618" t="str">
            <v>KISHOREGANJ, RANCHI
834001
KAMRE RAVI STEEL,</v>
          </cell>
          <cell r="G9618">
            <v>8709279344</v>
          </cell>
          <cell r="K9618" t="str">
            <v>GPKC370113</v>
          </cell>
          <cell r="W9618">
            <v>43755</v>
          </cell>
          <cell r="Z9618">
            <v>0</v>
          </cell>
        </row>
        <row r="9619">
          <cell r="E9619" t="str">
            <v>RAMGARH SPONGE IRON PVT LTD VILLAGE:HOSHIR GIDDI-POHAZARIBAGH(DT)JHARKHAND IND
829110</v>
          </cell>
          <cell r="G9619">
            <v>9523148731</v>
          </cell>
          <cell r="K9619" t="str">
            <v>BKCS040470</v>
          </cell>
          <cell r="W9619">
            <v>43755</v>
          </cell>
          <cell r="Z9619" t="str">
            <v>24981</v>
          </cell>
        </row>
        <row r="9620">
          <cell r="E9620" t="str">
            <v>DALTONGANJ</v>
          </cell>
          <cell r="G9620">
            <v>7488259727</v>
          </cell>
          <cell r="K9620" t="str">
            <v>BSAD161582</v>
          </cell>
          <cell r="W9620">
            <v>43755</v>
          </cell>
          <cell r="Z9620">
            <v>536</v>
          </cell>
        </row>
        <row r="9621">
          <cell r="E9621" t="str">
            <v>HOSHIR GIDDI,RAMGARH
NEAR P.N. BANK MAIN ROAD, RAMGARH CANTT. 829122
829110</v>
          </cell>
          <cell r="G9621">
            <v>9523148731</v>
          </cell>
          <cell r="K9621" t="str">
            <v>GPJS030042</v>
          </cell>
          <cell r="W9621">
            <v>43755</v>
          </cell>
          <cell r="Z9621" t="str">
            <v>19601</v>
          </cell>
        </row>
        <row r="9622">
          <cell r="E9622" t="str">
            <v>TIKRATOLI,SAPAROM
NEAR LALGUTWA OVERBRIDGE, TIKRATOLI, SAPAROM,, NAGRI, RANCHI
835303</v>
          </cell>
          <cell r="G9622">
            <v>9608086621</v>
          </cell>
          <cell r="K9622" t="str">
            <v>BQCS040170</v>
          </cell>
          <cell r="W9622">
            <v>43755</v>
          </cell>
          <cell r="Z9622" t="str">
            <v>4955</v>
          </cell>
        </row>
        <row r="9623">
          <cell r="E9623" t="str">
            <v>TIKRATOLI,SAPAROM
NEAR LALGUTWA OVERBRIDGE, TIKRATOLI, SAPAROM,, NAGRI, RANCHI
835303</v>
          </cell>
          <cell r="G9623">
            <v>9608086621</v>
          </cell>
          <cell r="K9623" t="str">
            <v>BRGC373885</v>
          </cell>
          <cell r="W9623">
            <v>43755</v>
          </cell>
          <cell r="Z9623" t="str">
            <v>5509</v>
          </cell>
        </row>
        <row r="9624">
          <cell r="E9624" t="str">
            <v>TIRUDIH , POST GHATDULMI, KANDRA ROAD, CHOWKA
832401
TIRUDIH , POST GHATDULMI, CHOWKA, KANDRA ROAD, SAR</v>
          </cell>
          <cell r="G9624">
            <v>7076701990</v>
          </cell>
          <cell r="K9624" t="str">
            <v>BMFS040502</v>
          </cell>
          <cell r="W9624">
            <v>43754</v>
          </cell>
          <cell r="Z9624" t="str">
            <v>6038</v>
          </cell>
        </row>
        <row r="9625">
          <cell r="E9625" t="str">
            <v>KOKAR INDUSTRIAL AREA,RANCHI
834002
KOKAR INDUSTRIAL AREA</v>
          </cell>
          <cell r="G9625">
            <v>9470590151</v>
          </cell>
          <cell r="K9625" t="str">
            <v>BQAC373733</v>
          </cell>
          <cell r="W9625">
            <v>43754</v>
          </cell>
          <cell r="Z9625" t="str">
            <v>4407</v>
          </cell>
        </row>
        <row r="9626">
          <cell r="E9626" t="str">
            <v>PANDRA, RANCHI</v>
          </cell>
          <cell r="G9626">
            <v>943193514</v>
          </cell>
          <cell r="K9626" t="str">
            <v>NA</v>
          </cell>
          <cell r="W9626">
            <v>43754</v>
          </cell>
          <cell r="Z9626">
            <v>0</v>
          </cell>
        </row>
        <row r="9627">
          <cell r="E9627" t="str">
            <v>ANA COILERY,DHANBAD</v>
          </cell>
          <cell r="G9627">
            <v>9573347055</v>
          </cell>
          <cell r="K9627" t="str">
            <v>BQCD160106</v>
          </cell>
          <cell r="W9627">
            <v>43754</v>
          </cell>
          <cell r="Z9627">
            <v>0</v>
          </cell>
        </row>
        <row r="9628">
          <cell r="E9628" t="str">
            <v>ANA COILERY,DHANBAD</v>
          </cell>
          <cell r="G9628">
            <v>9573347055</v>
          </cell>
          <cell r="K9628" t="str">
            <v>BRID161336</v>
          </cell>
          <cell r="W9628">
            <v>43754</v>
          </cell>
          <cell r="Z9628">
            <v>499</v>
          </cell>
        </row>
        <row r="9629">
          <cell r="E9629" t="str">
            <v>DUMARI</v>
          </cell>
          <cell r="G9629">
            <v>9572932321</v>
          </cell>
          <cell r="K9629" t="str">
            <v>BRBD160856</v>
          </cell>
          <cell r="W9629">
            <v>43753</v>
          </cell>
          <cell r="Z9629">
            <v>2547</v>
          </cell>
        </row>
        <row r="9630">
          <cell r="E9630" t="str">
            <v>MAHILONG TATISILWAY, RANCHI</v>
          </cell>
          <cell r="G9630">
            <v>9709000070</v>
          </cell>
          <cell r="K9630">
            <v>146057056</v>
          </cell>
          <cell r="W9630">
            <v>43753</v>
          </cell>
          <cell r="Z9630">
            <v>0</v>
          </cell>
        </row>
        <row r="9631">
          <cell r="E9631">
            <v>63</v>
          </cell>
          <cell r="G9631">
            <v>6205472164</v>
          </cell>
          <cell r="K9631" t="str">
            <v>BSJD161406</v>
          </cell>
          <cell r="W9631">
            <v>43753</v>
          </cell>
          <cell r="Z9631">
            <v>1352</v>
          </cell>
        </row>
        <row r="9632">
          <cell r="E9632" t="str">
            <v>DHANBAD</v>
          </cell>
          <cell r="G9632">
            <v>7903828920</v>
          </cell>
          <cell r="K9632" t="str">
            <v>BQGD230029</v>
          </cell>
          <cell r="W9632">
            <v>43753</v>
          </cell>
          <cell r="Z9632">
            <v>91</v>
          </cell>
        </row>
        <row r="9633">
          <cell r="E9633" t="str">
            <v>AT: SENEGARHA, P.O-RABODH, P.S-GIDDI,(RAMGARH),, DISTT. HAZARIBAGH,JHARKHAND-825330
829108
AT: SENEGARHA, P.O-RABODH, P.S-GIDDI,(RAMGARH),</v>
          </cell>
          <cell r="G9633">
            <v>9006877583</v>
          </cell>
          <cell r="K9633" t="str">
            <v>BQES030978</v>
          </cell>
          <cell r="W9633">
            <v>43753</v>
          </cell>
          <cell r="Z9633" t="str">
            <v>9749</v>
          </cell>
        </row>
        <row r="9634">
          <cell r="E9634" t="str">
            <v>COILERY,DHANBAD</v>
          </cell>
          <cell r="G9634">
            <v>9585918025</v>
          </cell>
          <cell r="K9634" t="str">
            <v>BRGD161212</v>
          </cell>
          <cell r="W9634">
            <v>43753</v>
          </cell>
          <cell r="Z9634">
            <v>1549</v>
          </cell>
        </row>
        <row r="9635">
          <cell r="E9635" t="str">
            <v>GROUND AND 1 ST FLOOR, BESIDE DAINIK BHASKAR, GOVINDPUR ROAD, DIST :- DHANBAD
GROUND AND 1 ST FLOOR, BESIDE DAINIK BHASKAR, GOVINDPUR ROAD, DIST :- DHANBAD
828109</v>
          </cell>
          <cell r="G9635">
            <v>7870580008</v>
          </cell>
          <cell r="K9635" t="str">
            <v>BRES034488</v>
          </cell>
          <cell r="W9635">
            <v>43753</v>
          </cell>
          <cell r="Z9635" t="str">
            <v>4458</v>
          </cell>
        </row>
        <row r="9636">
          <cell r="E9636" t="str">
            <v>GROUND AND 1 ST FLOOR, BESIDE DAINIK BHASKAR, GOVINDPUR ROAD, DIST :- DHANBAD
GROUND AND 1 ST FLOOR, BESIDE DAINIK BHASKAR, GOVINDPUR ROAD, DIST :- DHANBAD
828109</v>
          </cell>
          <cell r="G9636">
            <v>9955178750</v>
          </cell>
          <cell r="K9636" t="str">
            <v>BRJC371698</v>
          </cell>
          <cell r="W9636">
            <v>43753</v>
          </cell>
          <cell r="Z9636" t="str">
            <v>1781</v>
          </cell>
        </row>
        <row r="9637">
          <cell r="E9637" t="str">
            <v>PISKA MORE,RANCHI</v>
          </cell>
          <cell r="G9637">
            <v>9798009855</v>
          </cell>
          <cell r="K9637" t="str">
            <v>BRGD161233</v>
          </cell>
          <cell r="W9637">
            <v>43753</v>
          </cell>
          <cell r="Z9637">
            <v>2591</v>
          </cell>
        </row>
        <row r="9638">
          <cell r="E9638" t="str">
            <v>AT: SENEGARHA, P.O-RABODH, P.S-GIDDI,(RAMGARH),, DISTT. HAZARIBAGH,JHARKHAND-825330
829108
AT: SENEGARHA, P.O-RABODH, P.S-GIDDI,(RAMGARH),</v>
          </cell>
          <cell r="G9638">
            <v>9006877583</v>
          </cell>
          <cell r="K9638" t="str">
            <v>BRAS033261</v>
          </cell>
          <cell r="W9638">
            <v>43753</v>
          </cell>
          <cell r="Z9638" t="str">
            <v>4046</v>
          </cell>
        </row>
        <row r="9639">
          <cell r="E9639" t="str">
            <v>RAJAPUR, DHANBAD</v>
          </cell>
          <cell r="G9639">
            <v>7667544644</v>
          </cell>
          <cell r="K9639" t="str">
            <v>BQKD200053</v>
          </cell>
          <cell r="W9639">
            <v>43752</v>
          </cell>
          <cell r="Z9639">
            <v>8651</v>
          </cell>
        </row>
        <row r="9640">
          <cell r="E9640" t="str">
            <v>RAJAPUR, DHANBAD</v>
          </cell>
          <cell r="G9640">
            <v>7667544644</v>
          </cell>
          <cell r="K9640" t="str">
            <v>BQKD200046</v>
          </cell>
          <cell r="W9640">
            <v>43752</v>
          </cell>
          <cell r="Z9640">
            <v>2744</v>
          </cell>
        </row>
        <row r="9641">
          <cell r="E9641" t="str">
            <v>KATRAS, DHANBAD</v>
          </cell>
          <cell r="G9641">
            <v>9798360305</v>
          </cell>
          <cell r="K9641" t="str">
            <v>BSKD161477</v>
          </cell>
          <cell r="W9641">
            <v>43752</v>
          </cell>
          <cell r="Z9641">
            <v>881</v>
          </cell>
        </row>
        <row r="9642">
          <cell r="E9642" t="str">
            <v>DHANBAD</v>
          </cell>
          <cell r="G9642">
            <v>6200699077</v>
          </cell>
          <cell r="K9642" t="str">
            <v>BRKD200211</v>
          </cell>
          <cell r="W9642">
            <v>43752</v>
          </cell>
          <cell r="Z9642">
            <v>4116</v>
          </cell>
        </row>
        <row r="9643">
          <cell r="E9643" t="str">
            <v>RAJAPUR, DHANBAD</v>
          </cell>
          <cell r="G9643">
            <v>6200699077</v>
          </cell>
          <cell r="K9643" t="str">
            <v>BDFA288892</v>
          </cell>
          <cell r="W9643">
            <v>43752</v>
          </cell>
          <cell r="Z9643">
            <v>0</v>
          </cell>
        </row>
        <row r="9644">
          <cell r="E9644" t="str">
            <v>RAIPUR DHANBAD</v>
          </cell>
          <cell r="G9644">
            <v>8825938685</v>
          </cell>
          <cell r="K9644" t="str">
            <v>BRLD160741</v>
          </cell>
          <cell r="W9644">
            <v>43752</v>
          </cell>
          <cell r="Z9644">
            <v>2654</v>
          </cell>
        </row>
        <row r="9645">
          <cell r="E9645" t="str">
            <v>RAJAPUR, DHANBAD</v>
          </cell>
          <cell r="G9645">
            <v>9661734823</v>
          </cell>
          <cell r="K9645" t="str">
            <v>BJFD160328</v>
          </cell>
          <cell r="W9645">
            <v>43752</v>
          </cell>
          <cell r="Z9645">
            <v>0</v>
          </cell>
        </row>
        <row r="9646">
          <cell r="E9646" t="str">
            <v>RAJAPUR, DHANBAD</v>
          </cell>
          <cell r="G9646">
            <v>9661734823</v>
          </cell>
          <cell r="K9646" t="str">
            <v>BIHD2000051</v>
          </cell>
          <cell r="W9646">
            <v>43752</v>
          </cell>
          <cell r="Z9646">
            <v>0</v>
          </cell>
        </row>
        <row r="9647">
          <cell r="E9647" t="str">
            <v>RAJAPUR, DHANBAD</v>
          </cell>
          <cell r="G9647">
            <v>9661734823</v>
          </cell>
          <cell r="K9647" t="str">
            <v>NA`</v>
          </cell>
          <cell r="W9647">
            <v>43752</v>
          </cell>
          <cell r="Z9647">
            <v>0</v>
          </cell>
        </row>
        <row r="9648">
          <cell r="E9648" t="str">
            <v>RAJAPUR, DHANBAD</v>
          </cell>
          <cell r="G9648">
            <v>9661734823</v>
          </cell>
          <cell r="K9648" t="str">
            <v>BIED160240</v>
          </cell>
          <cell r="W9648">
            <v>43752</v>
          </cell>
          <cell r="Z9648">
            <v>0</v>
          </cell>
        </row>
        <row r="9649">
          <cell r="E9649" t="str">
            <v>RANCHI,JHARKHAND
834001
RANCHI</v>
          </cell>
          <cell r="G9649">
            <v>9507860584</v>
          </cell>
          <cell r="K9649" t="str">
            <v>BJHS031586</v>
          </cell>
          <cell r="W9649">
            <v>43752</v>
          </cell>
          <cell r="Z9649" t="str">
            <v>454</v>
          </cell>
        </row>
        <row r="9650">
          <cell r="E9650" t="str">
            <v>SIMARIYA ROAD, CHATRA
825401</v>
          </cell>
          <cell r="G9650">
            <v>8294255155</v>
          </cell>
          <cell r="K9650" t="str">
            <v>BSFC376341</v>
          </cell>
          <cell r="W9650">
            <v>43752</v>
          </cell>
          <cell r="Z9650">
            <v>0</v>
          </cell>
        </row>
        <row r="9651">
          <cell r="E9651" t="str">
            <v>GROUND FLOOR,, OFFICE NO.448A, ROAD NO.4, ASHOK NAGAR
GROUND FLOOR,, OFFICE NO.448A, ROAD NO.4, ASHOK NAGAR
829118
PLOT NO:- 47P, PATRATU INDUSTRIAL AREA</v>
          </cell>
          <cell r="G9651">
            <v>7763817179</v>
          </cell>
          <cell r="K9651" t="str">
            <v>ONIC370102</v>
          </cell>
          <cell r="W9651">
            <v>43752</v>
          </cell>
          <cell r="Z9651" t="str">
            <v>6654</v>
          </cell>
        </row>
        <row r="9652">
          <cell r="E9652" t="str">
            <v>GROUND FLOOR,, OFFICE NO.448A, ROAD NO.4, ASHOK NAGAR
GROUND FLOOR,, OFFICE NO.448A, ROAD NO.4, ASHOK NAGAR
829118
PLOT NO:- 47P, PATRATU INDUSTRIAL AREA</v>
          </cell>
          <cell r="G9652">
            <v>7763817179</v>
          </cell>
          <cell r="K9652" t="str">
            <v>GOGC370754</v>
          </cell>
          <cell r="W9652">
            <v>43752</v>
          </cell>
          <cell r="Z9652">
            <v>0</v>
          </cell>
        </row>
        <row r="9653">
          <cell r="E9653" t="str">
            <v>TATISILWAI, JHARKHAND
835103</v>
          </cell>
          <cell r="G9653">
            <v>6200160428</v>
          </cell>
          <cell r="K9653" t="str">
            <v>BQHS040705</v>
          </cell>
          <cell r="W9653">
            <v>43751</v>
          </cell>
          <cell r="Z9653" t="str">
            <v>2585</v>
          </cell>
        </row>
        <row r="9654">
          <cell r="E9654" t="str">
            <v>GANGA NAGAR,RANCHI</v>
          </cell>
          <cell r="G9654">
            <v>9445553022</v>
          </cell>
          <cell r="K9654" t="str">
            <v>BQDD200043</v>
          </cell>
          <cell r="W9654">
            <v>43751</v>
          </cell>
          <cell r="Z9654">
            <v>4630</v>
          </cell>
        </row>
        <row r="9655">
          <cell r="E9655" t="str">
            <v>TATISILWAI, JHARKHAND
835103</v>
          </cell>
          <cell r="G9655">
            <v>6200160428</v>
          </cell>
          <cell r="K9655" t="str">
            <v>BQGS031413</v>
          </cell>
          <cell r="W9655">
            <v>43751</v>
          </cell>
          <cell r="Z9655">
            <v>0</v>
          </cell>
        </row>
        <row r="9656">
          <cell r="E9656" t="str">
            <v>RANCHI ROAD,RAMGARH 
DIGWAR,RAMGARH
829122
DIGWAR , RANCHI ROAD ,</v>
          </cell>
          <cell r="G9656">
            <v>9507195338</v>
          </cell>
          <cell r="K9656" t="str">
            <v>BSFC376459</v>
          </cell>
          <cell r="W9656">
            <v>43750</v>
          </cell>
          <cell r="Z9656" t="str">
            <v>1</v>
          </cell>
        </row>
        <row r="9657">
          <cell r="E9657" t="str">
            <v>RAMGARH</v>
          </cell>
          <cell r="G9657">
            <v>7355300437</v>
          </cell>
          <cell r="K9657" t="str">
            <v>BSFD161825</v>
          </cell>
          <cell r="W9657">
            <v>43750</v>
          </cell>
          <cell r="Z9657">
            <v>1</v>
          </cell>
        </row>
        <row r="9658">
          <cell r="E9658" t="str">
            <v>KATRAS, DHANBAD</v>
          </cell>
          <cell r="G9658">
            <v>9578883777</v>
          </cell>
          <cell r="K9658" t="str">
            <v>BRED161077</v>
          </cell>
          <cell r="W9658">
            <v>43750</v>
          </cell>
          <cell r="Z9658">
            <v>2634</v>
          </cell>
        </row>
        <row r="9659">
          <cell r="E9659" t="str">
            <v>TIPUDANA</v>
          </cell>
          <cell r="G9659">
            <v>9534249500</v>
          </cell>
          <cell r="K9659" t="str">
            <v>BMBS030816</v>
          </cell>
          <cell r="W9659">
            <v>43750</v>
          </cell>
          <cell r="Z9659" t="str">
            <v>22693</v>
          </cell>
        </row>
        <row r="9660">
          <cell r="E9660" t="str">
            <v>NAGRI,RANCHI
835202
RANCHI</v>
          </cell>
          <cell r="G9660">
            <v>9304482300</v>
          </cell>
          <cell r="K9660" t="str">
            <v>BRIS035698</v>
          </cell>
          <cell r="W9660">
            <v>43750</v>
          </cell>
          <cell r="Z9660" t="str">
            <v>3612</v>
          </cell>
        </row>
        <row r="9661">
          <cell r="E9661" t="str">
            <v>TUPUDANA INDUSTRIAL AREA</v>
          </cell>
          <cell r="G9661">
            <v>9534249500</v>
          </cell>
          <cell r="K9661" t="str">
            <v>BMBS030816</v>
          </cell>
          <cell r="W9661">
            <v>43749</v>
          </cell>
          <cell r="Z9661" t="str">
            <v>22668</v>
          </cell>
        </row>
        <row r="9662">
          <cell r="E9662" t="str">
            <v>KISHOREGANJ, RANCHI
834001
KAMRE RAVI STEEL,</v>
          </cell>
          <cell r="G9662">
            <v>8709279344</v>
          </cell>
          <cell r="K9662" t="str">
            <v>GPKC370113</v>
          </cell>
          <cell r="W9662">
            <v>43749</v>
          </cell>
          <cell r="Z9662" t="str">
            <v>10382</v>
          </cell>
        </row>
        <row r="9663">
          <cell r="E9663" t="str">
            <v>NAGRI, RANCHI</v>
          </cell>
          <cell r="G9663">
            <v>6201457979</v>
          </cell>
          <cell r="K9663">
            <v>11397201</v>
          </cell>
          <cell r="W9663">
            <v>43748</v>
          </cell>
          <cell r="Z9663">
            <v>0</v>
          </cell>
        </row>
        <row r="9664">
          <cell r="E9664" t="str">
            <v>TUPUDANA INDUSTRIAL AREA</v>
          </cell>
          <cell r="G9664">
            <v>9534249500</v>
          </cell>
          <cell r="K9664" t="str">
            <v>BMBS030816</v>
          </cell>
          <cell r="W9664">
            <v>43748</v>
          </cell>
          <cell r="Z9664" t="str">
            <v>22649</v>
          </cell>
        </row>
        <row r="9665">
          <cell r="E9665" t="str">
            <v>RANCHI PATNA ROAD
DEMOTAND
825301
HAZARIBAGH</v>
          </cell>
          <cell r="G9665">
            <v>7905424302</v>
          </cell>
          <cell r="K9665" t="str">
            <v>BIFS040367</v>
          </cell>
          <cell r="W9665">
            <v>43748</v>
          </cell>
          <cell r="Z9665" t="str">
            <v>10005</v>
          </cell>
        </row>
        <row r="9666">
          <cell r="E9666" t="str">
            <v>TOPA MINES, RAMGARH</v>
          </cell>
          <cell r="G9666">
            <v>9471109170</v>
          </cell>
          <cell r="K9666" t="str">
            <v>BSKD161467</v>
          </cell>
          <cell r="W9666">
            <v>43748</v>
          </cell>
          <cell r="Z9666">
            <v>1007</v>
          </cell>
        </row>
        <row r="9667">
          <cell r="E9667" t="str">
            <v>JAMSHEDPUR</v>
          </cell>
          <cell r="G9667">
            <v>9216183140</v>
          </cell>
          <cell r="K9667" t="str">
            <v>BLTD120001</v>
          </cell>
          <cell r="W9667">
            <v>43745</v>
          </cell>
          <cell r="Z9667">
            <v>341</v>
          </cell>
        </row>
        <row r="9668">
          <cell r="E9668" t="str">
            <v>RAMGARH, JHAKHAND</v>
          </cell>
          <cell r="G9668">
            <v>8525930531</v>
          </cell>
          <cell r="K9668" t="str">
            <v>BSCD161691</v>
          </cell>
          <cell r="W9668">
            <v>43743</v>
          </cell>
          <cell r="Z9668">
            <v>510</v>
          </cell>
        </row>
        <row r="9669">
          <cell r="E9669" t="str">
            <v>C/O - REKHA KUMARI, AT TENDER, PANDRA, KAMRE, RATU, RANCHI
C/O - REKHA KUMARI, AT TENDER, PANDRA, KAMRE, RATU, RANCHI
835103</v>
          </cell>
          <cell r="G9669">
            <v>7903881583</v>
          </cell>
          <cell r="K9669" t="str">
            <v>BREC373485</v>
          </cell>
          <cell r="W9669">
            <v>43743</v>
          </cell>
          <cell r="Z9669" t="str">
            <v>1038</v>
          </cell>
        </row>
        <row r="9670">
          <cell r="E9670" t="str">
            <v>KATHITAND
835222,RANCHI
835222</v>
          </cell>
          <cell r="G9670">
            <v>9334381382</v>
          </cell>
          <cell r="K9670" t="str">
            <v>BRHC374105</v>
          </cell>
          <cell r="W9670">
            <v>43743</v>
          </cell>
          <cell r="Z9670" t="str">
            <v>244</v>
          </cell>
        </row>
        <row r="9671">
          <cell r="E9671" t="str">
            <v>NAMKUM, RANCHI</v>
          </cell>
          <cell r="G9671">
            <v>7660883394</v>
          </cell>
          <cell r="K9671">
            <v>107578</v>
          </cell>
          <cell r="W9671">
            <v>43743</v>
          </cell>
          <cell r="Z9671" t="str">
            <v>7578</v>
          </cell>
        </row>
        <row r="9672">
          <cell r="E9672" t="str">
            <v>RAIGANJ,DHANBAD</v>
          </cell>
          <cell r="G9672">
            <v>9632636707</v>
          </cell>
          <cell r="K9672" t="str">
            <v>BPID120091</v>
          </cell>
          <cell r="W9672">
            <v>43743</v>
          </cell>
          <cell r="Z9672">
            <v>820</v>
          </cell>
        </row>
        <row r="9673">
          <cell r="E9673" t="str">
            <v>NAGRI,RANCHI
835202
RANCHI</v>
          </cell>
          <cell r="G9673">
            <v>8877024924</v>
          </cell>
          <cell r="K9673" t="str">
            <v>BMJS040004</v>
          </cell>
          <cell r="W9673">
            <v>43742</v>
          </cell>
          <cell r="Z9673" t="str">
            <v>6754</v>
          </cell>
        </row>
        <row r="9674">
          <cell r="E9674" t="str">
            <v>NAGRI, RANCHI</v>
          </cell>
          <cell r="G9674">
            <v>7541071027</v>
          </cell>
          <cell r="K9674">
            <v>900509</v>
          </cell>
          <cell r="W9674">
            <v>43742</v>
          </cell>
          <cell r="Z9674">
            <v>0</v>
          </cell>
        </row>
        <row r="9675">
          <cell r="E9675" t="str">
            <v>NAGRI,RANCHI</v>
          </cell>
          <cell r="G9675">
            <v>7541071027</v>
          </cell>
          <cell r="K9675">
            <v>18516212</v>
          </cell>
          <cell r="W9675">
            <v>43742</v>
          </cell>
          <cell r="Z9675">
            <v>0</v>
          </cell>
        </row>
        <row r="9676">
          <cell r="E9676" t="str">
            <v>HESLA,RAMGARH
829101</v>
          </cell>
          <cell r="G9676">
            <v>7546811333</v>
          </cell>
          <cell r="K9676" t="str">
            <v>BSJS035917</v>
          </cell>
          <cell r="W9676">
            <v>43742</v>
          </cell>
          <cell r="Z9676" t="str">
            <v>3191</v>
          </cell>
        </row>
        <row r="9677">
          <cell r="E9677" t="str">
            <v>NAGRI,RANCHI
835202
RANCHI</v>
          </cell>
          <cell r="G9677">
            <v>7004849065</v>
          </cell>
          <cell r="K9677" t="str">
            <v>BRIS035698</v>
          </cell>
          <cell r="W9677">
            <v>43742</v>
          </cell>
          <cell r="Z9677" t="str">
            <v>3498</v>
          </cell>
        </row>
        <row r="9678">
          <cell r="E9678" t="str">
            <v>DIGWAR, RAMGARH</v>
          </cell>
          <cell r="G9678">
            <v>97086660450</v>
          </cell>
          <cell r="K9678" t="str">
            <v>BSFC376459</v>
          </cell>
          <cell r="W9678">
            <v>43742</v>
          </cell>
          <cell r="Z9678">
            <v>0</v>
          </cell>
        </row>
        <row r="9679">
          <cell r="E9679" t="str">
            <v>RANCHI,JHARKHAND
834001
RANCHI</v>
          </cell>
          <cell r="G9679">
            <v>9123128021</v>
          </cell>
          <cell r="K9679" t="str">
            <v>BJHS031586</v>
          </cell>
          <cell r="W9679">
            <v>43742</v>
          </cell>
          <cell r="Z9679" t="str">
            <v>4441</v>
          </cell>
        </row>
        <row r="9680">
          <cell r="E9680" t="str">
            <v>GAMHARIA,JAMSHEDPUR</v>
          </cell>
          <cell r="G9680">
            <v>9725878240</v>
          </cell>
          <cell r="K9680" t="str">
            <v>BSKL151780</v>
          </cell>
          <cell r="W9680">
            <v>43742</v>
          </cell>
          <cell r="Z9680">
            <v>1453</v>
          </cell>
        </row>
        <row r="9681">
          <cell r="E9681" t="str">
            <v>SAMASTIPUR,BIHAR</v>
          </cell>
          <cell r="G9681">
            <v>9310433337</v>
          </cell>
          <cell r="K9681" t="str">
            <v>BSFD161809</v>
          </cell>
          <cell r="W9681">
            <v>43741</v>
          </cell>
          <cell r="Z9681">
            <v>1</v>
          </cell>
        </row>
        <row r="9682">
          <cell r="E9682" t="str">
            <v>LOHARDAGA,JHARKHAND
LOHARDAGA, MOB. NO.9661111900
835302
LOHARDAGA</v>
          </cell>
          <cell r="G9682">
            <v>8709406268</v>
          </cell>
          <cell r="K9682" t="str">
            <v>BQFS031084</v>
          </cell>
          <cell r="W9682">
            <v>43741</v>
          </cell>
          <cell r="Z9682" t="str">
            <v>9040</v>
          </cell>
        </row>
        <row r="9683">
          <cell r="E9683" t="str">
            <v>KATARS, DHANBAD</v>
          </cell>
          <cell r="G9683">
            <v>7488248088</v>
          </cell>
          <cell r="K9683" t="str">
            <v>BQFD200092</v>
          </cell>
          <cell r="W9683">
            <v>43741</v>
          </cell>
          <cell r="Z9683">
            <v>4606</v>
          </cell>
        </row>
        <row r="9684">
          <cell r="E9684" t="str">
            <v>JAMTARA</v>
          </cell>
          <cell r="G9684">
            <v>8789065274</v>
          </cell>
          <cell r="K9684" t="str">
            <v>BRAD160816</v>
          </cell>
          <cell r="W9684">
            <v>43741</v>
          </cell>
          <cell r="Z9684">
            <v>3232</v>
          </cell>
        </row>
        <row r="9685">
          <cell r="E9685" t="str">
            <v>RANCHI</v>
          </cell>
          <cell r="G9685">
            <v>8969039892</v>
          </cell>
          <cell r="K9685" t="str">
            <v>BQHD160416</v>
          </cell>
          <cell r="W9685">
            <v>43741</v>
          </cell>
          <cell r="Z9685">
            <v>25059</v>
          </cell>
        </row>
        <row r="9686">
          <cell r="E9686" t="str">
            <v>KTRAS, DHANBAD</v>
          </cell>
          <cell r="G9686">
            <v>9431316718</v>
          </cell>
          <cell r="K9686" t="str">
            <v>BSKD161462</v>
          </cell>
          <cell r="W9686">
            <v>43740</v>
          </cell>
          <cell r="Z9686">
            <v>1</v>
          </cell>
        </row>
        <row r="9687">
          <cell r="E9687" t="str">
            <v>TOPA MINES, RAMGARH</v>
          </cell>
          <cell r="G9687">
            <v>9471109170</v>
          </cell>
          <cell r="K9687" t="str">
            <v>BSKD161467</v>
          </cell>
          <cell r="W9687">
            <v>43740</v>
          </cell>
          <cell r="Z9687">
            <v>968.4</v>
          </cell>
        </row>
        <row r="9688">
          <cell r="E9688" t="str">
            <v>RAJPUR COLLIYARI</v>
          </cell>
          <cell r="G9688">
            <v>9578883777</v>
          </cell>
          <cell r="K9688" t="str">
            <v>BRKD200211</v>
          </cell>
          <cell r="W9688">
            <v>43739</v>
          </cell>
          <cell r="Z9688">
            <v>4040</v>
          </cell>
        </row>
        <row r="9689">
          <cell r="E9689" t="str">
            <v>GAYA, BIHAR</v>
          </cell>
          <cell r="G9689">
            <v>9199648262</v>
          </cell>
          <cell r="K9689" t="str">
            <v>BSED161766</v>
          </cell>
          <cell r="W9689">
            <v>43738</v>
          </cell>
          <cell r="Z9689">
            <v>6.7</v>
          </cell>
        </row>
        <row r="9690">
          <cell r="E9690" t="str">
            <v>RANCHI</v>
          </cell>
          <cell r="G9690">
            <v>8372081415</v>
          </cell>
          <cell r="K9690" t="str">
            <v>BRCD160978</v>
          </cell>
          <cell r="W9690">
            <v>43738</v>
          </cell>
          <cell r="Z9690">
            <v>875.6</v>
          </cell>
        </row>
        <row r="9691">
          <cell r="E9691" t="str">
            <v>BOKARO</v>
          </cell>
          <cell r="G9691">
            <v>9443541279</v>
          </cell>
          <cell r="K9691" t="str">
            <v>BSLD230358</v>
          </cell>
          <cell r="W9691">
            <v>43736</v>
          </cell>
          <cell r="Z9691">
            <v>882</v>
          </cell>
        </row>
        <row r="9692">
          <cell r="E9692" t="str">
            <v>CHAS, BOKARO</v>
          </cell>
          <cell r="G9692">
            <v>9931588975</v>
          </cell>
          <cell r="K9692" t="str">
            <v>BQDD160205</v>
          </cell>
          <cell r="W9692">
            <v>43735</v>
          </cell>
          <cell r="Z9692">
            <v>4239</v>
          </cell>
        </row>
        <row r="9693">
          <cell r="E9693" t="str">
            <v>NAMKUM, RANCHI</v>
          </cell>
          <cell r="G9693">
            <v>9386408111</v>
          </cell>
          <cell r="K9693" t="str">
            <v>GOCC370403</v>
          </cell>
          <cell r="W9693">
            <v>43735</v>
          </cell>
          <cell r="Z9693" t="str">
            <v>9649</v>
          </cell>
        </row>
        <row r="9694">
          <cell r="E9694" t="str">
            <v>SHADEV NAGAR
834002
SHADEV NAGAR</v>
          </cell>
          <cell r="G9694">
            <v>9431395214</v>
          </cell>
          <cell r="K9694" t="str">
            <v>GOHC370857</v>
          </cell>
          <cell r="W9694">
            <v>43734</v>
          </cell>
          <cell r="Z9694" t="str">
            <v>9175</v>
          </cell>
        </row>
        <row r="9695">
          <cell r="E9695" t="str">
            <v>CHAS, BOKARO</v>
          </cell>
          <cell r="G9695">
            <v>9931588975</v>
          </cell>
          <cell r="K9695" t="str">
            <v>BQDD160205</v>
          </cell>
          <cell r="W9695">
            <v>43734</v>
          </cell>
          <cell r="Z9695">
            <v>4239</v>
          </cell>
        </row>
        <row r="9696">
          <cell r="E9696" t="str">
            <v>CITY CENTER SECTOR - 4, BOKARO STEEL CITY, BOKARO, JHARKHAND, MOB. NO. 7050539301
CITY CENTER SECTOR - 4, BOKARO STEEL CITY, BOKARO, JHARKHAND, MOB. NO. 7050539301
827003
BOKARO</v>
          </cell>
          <cell r="G9696">
            <v>9798301918</v>
          </cell>
          <cell r="K9696">
            <v>70369</v>
          </cell>
          <cell r="W9696">
            <v>43734</v>
          </cell>
          <cell r="Z9696">
            <v>0</v>
          </cell>
        </row>
        <row r="9697">
          <cell r="E9697" t="str">
            <v>REHLA,PLAMU</v>
          </cell>
          <cell r="G9697">
            <v>7004623399</v>
          </cell>
          <cell r="K9697">
            <v>19564401</v>
          </cell>
          <cell r="W9697">
            <v>43734</v>
          </cell>
          <cell r="Z9697">
            <v>0</v>
          </cell>
        </row>
        <row r="9698">
          <cell r="E9698" t="str">
            <v>REHLA,PLAMU</v>
          </cell>
          <cell r="G9698">
            <v>7992431955</v>
          </cell>
          <cell r="K9698">
            <v>13368009</v>
          </cell>
          <cell r="W9698">
            <v>43734</v>
          </cell>
          <cell r="Z9698">
            <v>0</v>
          </cell>
        </row>
        <row r="9699">
          <cell r="E9699" t="str">
            <v>REHLA,PLAMU</v>
          </cell>
          <cell r="G9699">
            <v>7992431955</v>
          </cell>
          <cell r="K9699">
            <v>19561601</v>
          </cell>
          <cell r="W9699">
            <v>43734</v>
          </cell>
          <cell r="Z9699">
            <v>0</v>
          </cell>
        </row>
        <row r="9700">
          <cell r="E9700" t="str">
            <v>REHLA,GARWA,JHARKHAND
822124
RANCHI</v>
          </cell>
          <cell r="G9700">
            <v>7992431955</v>
          </cell>
          <cell r="K9700" t="str">
            <v>BMFS031346</v>
          </cell>
          <cell r="W9700">
            <v>43734</v>
          </cell>
          <cell r="Z9700" t="str">
            <v>11903</v>
          </cell>
        </row>
        <row r="9701">
          <cell r="E9701" t="str">
            <v>SIMDEGA</v>
          </cell>
          <cell r="G9701">
            <v>7739231151</v>
          </cell>
          <cell r="K9701" t="str">
            <v>BRCD160998</v>
          </cell>
          <cell r="W9701">
            <v>43734</v>
          </cell>
          <cell r="Z9701">
            <v>1255.9000000000001</v>
          </cell>
        </row>
        <row r="9702">
          <cell r="E9702" t="str">
            <v>CHAS, BOKARO</v>
          </cell>
          <cell r="G9702">
            <v>9931588975</v>
          </cell>
          <cell r="K9702" t="str">
            <v>BQDD160205</v>
          </cell>
          <cell r="W9702">
            <v>43733</v>
          </cell>
          <cell r="Z9702">
            <v>4239</v>
          </cell>
        </row>
        <row r="9703">
          <cell r="E9703" t="str">
            <v>NIMIAGHAT,GIRIDIH</v>
          </cell>
          <cell r="G9703">
            <v>6205472164</v>
          </cell>
          <cell r="K9703" t="str">
            <v>BSJD161406</v>
          </cell>
          <cell r="W9703">
            <v>43733</v>
          </cell>
          <cell r="Z9703">
            <v>1284</v>
          </cell>
        </row>
        <row r="9704">
          <cell r="E9704" t="str">
            <v>CHAS, BOKARO</v>
          </cell>
          <cell r="G9704">
            <v>9570926434</v>
          </cell>
          <cell r="K9704" t="str">
            <v>BQDD160205</v>
          </cell>
          <cell r="W9704">
            <v>43732</v>
          </cell>
          <cell r="Z9704">
            <v>4239</v>
          </cell>
        </row>
        <row r="9705">
          <cell r="E9705" t="str">
            <v>TOPA MINES, RAMGARH</v>
          </cell>
          <cell r="G9705">
            <v>9425513941</v>
          </cell>
          <cell r="K9705" t="str">
            <v>BQID160519</v>
          </cell>
          <cell r="W9705">
            <v>43732</v>
          </cell>
          <cell r="Z9705">
            <v>155.5</v>
          </cell>
        </row>
        <row r="9706">
          <cell r="E9706" t="str">
            <v>ANGARAH, RANCHI</v>
          </cell>
          <cell r="G9706">
            <v>9661709553</v>
          </cell>
          <cell r="K9706" t="str">
            <v>SN19TR00571</v>
          </cell>
          <cell r="W9706">
            <v>43731</v>
          </cell>
          <cell r="Z9706" t="str">
            <v>0</v>
          </cell>
        </row>
        <row r="9707">
          <cell r="E9707" t="str">
            <v>KERWALA CHOWK RANCHI</v>
          </cell>
          <cell r="G9707">
            <v>8210269774</v>
          </cell>
          <cell r="K9707" t="str">
            <v>BRED161081</v>
          </cell>
          <cell r="W9707">
            <v>43731</v>
          </cell>
          <cell r="Z9707">
            <v>1506.1</v>
          </cell>
        </row>
        <row r="9708">
          <cell r="E9708" t="str">
            <v>PLOT NO 716,VILL-RUKKA,
835219</v>
          </cell>
          <cell r="G9708">
            <v>9791019799</v>
          </cell>
          <cell r="K9708" t="str">
            <v>BSKS036365</v>
          </cell>
          <cell r="W9708">
            <v>43731</v>
          </cell>
          <cell r="Z9708" t="str">
            <v>1566</v>
          </cell>
        </row>
        <row r="9709">
          <cell r="E9709" t="str">
            <v>KATRAS, DHANBAD</v>
          </cell>
          <cell r="G9709">
            <v>6200699077</v>
          </cell>
          <cell r="K9709" t="str">
            <v>BRED161077</v>
          </cell>
          <cell r="W9709">
            <v>43731</v>
          </cell>
          <cell r="Z9709">
            <v>4011</v>
          </cell>
        </row>
        <row r="9710">
          <cell r="E9710" t="str">
            <v>RAJAPUR, DHANBAD</v>
          </cell>
          <cell r="G9710">
            <v>9491603217</v>
          </cell>
          <cell r="K9710" t="str">
            <v>BRHD161304</v>
          </cell>
          <cell r="W9710">
            <v>43731</v>
          </cell>
          <cell r="Z9710">
            <v>2030</v>
          </cell>
        </row>
        <row r="9711">
          <cell r="E9711" t="str">
            <v>PLOT NO 716,VILL-RUKKA,
835219</v>
          </cell>
          <cell r="G9711">
            <v>9791019799</v>
          </cell>
          <cell r="K9711" t="str">
            <v>BSKS036365</v>
          </cell>
          <cell r="W9711">
            <v>43730</v>
          </cell>
          <cell r="Z9711" t="str">
            <v>1565</v>
          </cell>
        </row>
        <row r="9712">
          <cell r="E9712" t="str">
            <v>KATARS, DHANBAD</v>
          </cell>
          <cell r="G9712">
            <v>6200699077</v>
          </cell>
          <cell r="K9712" t="str">
            <v>BQFD200092</v>
          </cell>
          <cell r="W9712">
            <v>43729</v>
          </cell>
          <cell r="Z9712">
            <v>4564.1000000000004</v>
          </cell>
        </row>
        <row r="9713">
          <cell r="E9713" t="str">
            <v>DUMKA</v>
          </cell>
          <cell r="G9713">
            <v>9546535031</v>
          </cell>
          <cell r="K9713" t="str">
            <v>BRAD160803</v>
          </cell>
          <cell r="W9713">
            <v>43729</v>
          </cell>
          <cell r="Z9713">
            <v>2556</v>
          </cell>
        </row>
        <row r="9714">
          <cell r="E9714" t="str">
            <v>B7-PHASE-3, BALIDIH INDUSTRIAL AREA BALIDIH, BOKARO STEEL CITY BOKARO, JHARKHAND
SUNDARAM STEELS PVT. LTD, B-7 PHASE-III,BOKARO INDUSTRIAL AREA,BALIDIH, BOKARO
827014</v>
          </cell>
          <cell r="G9714">
            <v>7381096763</v>
          </cell>
          <cell r="K9714" t="str">
            <v>GPJS040009</v>
          </cell>
          <cell r="W9714">
            <v>43729</v>
          </cell>
          <cell r="Z9714" t="str">
            <v>8391</v>
          </cell>
        </row>
        <row r="9715">
          <cell r="E9715" t="str">
            <v>DHANBAD</v>
          </cell>
          <cell r="G9715">
            <v>6200699077</v>
          </cell>
          <cell r="K9715" t="str">
            <v>BRKD200211</v>
          </cell>
          <cell r="W9715">
            <v>43728</v>
          </cell>
          <cell r="Z9715">
            <v>3968</v>
          </cell>
        </row>
        <row r="9716">
          <cell r="E9716" t="str">
            <v>CHATRA</v>
          </cell>
          <cell r="G9716">
            <v>9798724120</v>
          </cell>
          <cell r="K9716" t="str">
            <v>BRJD160543</v>
          </cell>
          <cell r="W9716">
            <v>43728</v>
          </cell>
          <cell r="Z9716">
            <v>2408</v>
          </cell>
        </row>
        <row r="9717">
          <cell r="E9717" t="str">
            <v>JORIPARI, JAMSHEDPUR</v>
          </cell>
          <cell r="G9717">
            <v>62094037454</v>
          </cell>
          <cell r="K9717" t="str">
            <v>BSBD161628</v>
          </cell>
          <cell r="W9717">
            <v>43728</v>
          </cell>
          <cell r="Z9717">
            <v>520</v>
          </cell>
        </row>
        <row r="9718">
          <cell r="E9718" t="str">
            <v>GROUND AND 1 ST FLOOR, BESIDE DAINIK BHASKAR, GOVINDPUR ROAD, DIST :- DHANBAD
GROUND AND 1 ST FLOOR, BESIDE DAINIK BHASKAR, GOVINDPUR ROAD, DIST :- DHANBAD
828109</v>
          </cell>
          <cell r="G9718">
            <v>8709272726</v>
          </cell>
          <cell r="K9718" t="str">
            <v>BRES034488</v>
          </cell>
          <cell r="W9718">
            <v>43728</v>
          </cell>
          <cell r="Z9718" t="str">
            <v>4078</v>
          </cell>
        </row>
        <row r="9719">
          <cell r="E9719" t="str">
            <v>JARANDIH,KATHARA</v>
          </cell>
          <cell r="G9719">
            <v>9234951903</v>
          </cell>
          <cell r="K9719" t="str">
            <v>BRHD161299</v>
          </cell>
          <cell r="W9719">
            <v>43728</v>
          </cell>
          <cell r="Z9719">
            <v>1263</v>
          </cell>
        </row>
        <row r="9720">
          <cell r="E9720" t="str">
            <v>ANGARAH, RANCHI</v>
          </cell>
          <cell r="G9720">
            <v>9661709553</v>
          </cell>
          <cell r="K9720" t="str">
            <v>SN19TR00571</v>
          </cell>
          <cell r="W9720">
            <v>43727</v>
          </cell>
          <cell r="Z9720" t="str">
            <v>0</v>
          </cell>
        </row>
        <row r="9721">
          <cell r="E9721" t="str">
            <v>KATHITAR,RANCHI
KATHITAR,RANCHI
834004
KATHITAR,</v>
          </cell>
          <cell r="G9721">
            <v>9431360168</v>
          </cell>
          <cell r="K9721" t="str">
            <v>GPGC370774</v>
          </cell>
          <cell r="W9721">
            <v>43726</v>
          </cell>
          <cell r="Z9721" t="str">
            <v>7309</v>
          </cell>
        </row>
        <row r="9722">
          <cell r="E9722" t="str">
            <v>KOKAR,INDUSTRIAL AREA,RANCHI
834002
RANCHI</v>
          </cell>
          <cell r="G9722">
            <v>9471394003</v>
          </cell>
          <cell r="K9722" t="str">
            <v>BMKC370048</v>
          </cell>
          <cell r="W9722">
            <v>43726</v>
          </cell>
          <cell r="Z9722" t="str">
            <v>1475</v>
          </cell>
        </row>
        <row r="9723">
          <cell r="E9723" t="str">
            <v>PIPARWAR,JHARKHAND
BAHERA, BENTI, PIPARWAR, CHATRA
825321</v>
          </cell>
          <cell r="G9723">
            <v>9471556904</v>
          </cell>
          <cell r="K9723" t="str">
            <v>BRGC373918</v>
          </cell>
          <cell r="W9723">
            <v>43724</v>
          </cell>
          <cell r="Z9723" t="str">
            <v>1</v>
          </cell>
        </row>
        <row r="9724">
          <cell r="E9724" t="str">
            <v>SHEKHPURA, BIHAR</v>
          </cell>
          <cell r="G9724">
            <v>79791713783</v>
          </cell>
          <cell r="K9724" t="str">
            <v>GPBD160107</v>
          </cell>
          <cell r="W9724">
            <v>43724</v>
          </cell>
          <cell r="Z9724" t="str">
            <v>1601(NEW)</v>
          </cell>
        </row>
        <row r="9725">
          <cell r="E9725" t="str">
            <v>KATRAS, DHANBAD</v>
          </cell>
          <cell r="G9725">
            <v>6206591024</v>
          </cell>
          <cell r="K9725" t="str">
            <v>BRLD160727</v>
          </cell>
          <cell r="W9725">
            <v>43723</v>
          </cell>
          <cell r="Z9725">
            <v>2752</v>
          </cell>
        </row>
        <row r="9726">
          <cell r="E9726" t="str">
            <v>HOSHIR GIDDI,RAMGARH
NEAR P.N. BANK MAIN ROAD, RAMGARH CANTT. 829122
829110</v>
          </cell>
          <cell r="G9726">
            <v>7654659452</v>
          </cell>
          <cell r="K9726" t="str">
            <v>GPJS030042</v>
          </cell>
          <cell r="W9726">
            <v>43722</v>
          </cell>
          <cell r="Z9726" t="str">
            <v>19177</v>
          </cell>
        </row>
        <row r="9727">
          <cell r="E9727" t="str">
            <v>HOSHIR GIDDI,RAMGARH
NEAR P.N. BANK MAIN ROAD, RAMGARH CANTT. 829122
829110</v>
          </cell>
          <cell r="G9727">
            <v>7654659452</v>
          </cell>
          <cell r="K9727" t="str">
            <v>BRHS035368</v>
          </cell>
          <cell r="W9727">
            <v>43722</v>
          </cell>
          <cell r="Z9727" t="str">
            <v>3219</v>
          </cell>
        </row>
        <row r="9728">
          <cell r="E9728" t="str">
            <v>DHANBAD</v>
          </cell>
          <cell r="G9728">
            <v>6200699077</v>
          </cell>
          <cell r="K9728" t="str">
            <v>BRKD200211</v>
          </cell>
          <cell r="W9728">
            <v>43722</v>
          </cell>
          <cell r="Z9728">
            <v>3946</v>
          </cell>
        </row>
        <row r="9729">
          <cell r="E9729" t="str">
            <v>CHAS, BOKARO
827013</v>
          </cell>
          <cell r="G9729">
            <v>7992434966</v>
          </cell>
          <cell r="K9729" t="str">
            <v>BSEC376103</v>
          </cell>
          <cell r="W9729">
            <v>43721</v>
          </cell>
          <cell r="Z9729">
            <v>0</v>
          </cell>
        </row>
        <row r="9730">
          <cell r="E9730" t="str">
            <v>BARIATU,RANCHI
834009
BARIATU</v>
          </cell>
          <cell r="G9730">
            <v>8227839697</v>
          </cell>
          <cell r="K9730" t="str">
            <v>BQLC370193</v>
          </cell>
          <cell r="W9730">
            <v>43721</v>
          </cell>
          <cell r="Z9730">
            <v>0</v>
          </cell>
        </row>
        <row r="9731">
          <cell r="E9731" t="str">
            <v>BARIATU,RANCHI
834009
BARIATU</v>
          </cell>
          <cell r="G9731">
            <v>8227839697</v>
          </cell>
          <cell r="K9731" t="str">
            <v>BQLC370193</v>
          </cell>
          <cell r="W9731">
            <v>43721</v>
          </cell>
          <cell r="Z9731" t="str">
            <v>2989</v>
          </cell>
        </row>
        <row r="9732">
          <cell r="E9732" t="str">
            <v>REG. OFFICE: UNIT 106, MAHABIR TOWER, JOKHIRAM LANE, MAIN ROAD, RANCHI - 834 001
REG. OFFICE: UNIT 106, MAHABIR TOWER, JOKHIRAM LANE, MAIN ROAD, RANCHI - 834 001
835214</v>
          </cell>
          <cell r="G9732">
            <v>8252597873</v>
          </cell>
          <cell r="K9732" t="str">
            <v>BSDS043254</v>
          </cell>
          <cell r="W9732">
            <v>43721</v>
          </cell>
          <cell r="Z9732" t="str">
            <v>0</v>
          </cell>
        </row>
        <row r="9733">
          <cell r="E9733" t="str">
            <v>KATRAS, DHANBAD</v>
          </cell>
          <cell r="G9733">
            <v>9798360305</v>
          </cell>
          <cell r="K9733" t="str">
            <v>BSKD161477</v>
          </cell>
          <cell r="W9733">
            <v>43721</v>
          </cell>
          <cell r="Z9733">
            <v>716</v>
          </cell>
        </row>
        <row r="9734">
          <cell r="E9734" t="str">
            <v>RING ROAD, RAMPUR, RANCHI
834010</v>
          </cell>
          <cell r="G9734">
            <v>6207538126</v>
          </cell>
          <cell r="K9734" t="str">
            <v>BRCS033809</v>
          </cell>
          <cell r="W9734">
            <v>43721</v>
          </cell>
          <cell r="Z9734" t="str">
            <v>1945</v>
          </cell>
        </row>
        <row r="9735">
          <cell r="E9735" t="str">
            <v>11 PINJRAPOLE, HARMU ROAD, RANCHI
11 PINJRAPOLE, HARMU ROAD, RANCHI
834001
MAHILONG, TATISILWAY</v>
          </cell>
          <cell r="G9735">
            <v>9709000070</v>
          </cell>
          <cell r="K9735" t="str">
            <v>BNCC370425</v>
          </cell>
          <cell r="W9735">
            <v>43720</v>
          </cell>
          <cell r="Z9735" t="str">
            <v>39865</v>
          </cell>
        </row>
        <row r="9736">
          <cell r="E9736" t="str">
            <v>NAYA MORE,RAMGARH
ARA SARU BERA ROAD, NAYA, RAMGARH,JHARKHAND
829110
NAYA MORE</v>
          </cell>
          <cell r="G9736">
            <v>8651078549</v>
          </cell>
          <cell r="K9736" t="str">
            <v>BQBS033796</v>
          </cell>
          <cell r="W9736">
            <v>43720</v>
          </cell>
          <cell r="Z9736">
            <v>7223</v>
          </cell>
        </row>
        <row r="9737">
          <cell r="E9737" t="str">
            <v>SINDRI,DHANBAD
828122</v>
          </cell>
          <cell r="G9737">
            <v>9304335589</v>
          </cell>
          <cell r="K9737" t="str">
            <v>GOEC370640</v>
          </cell>
          <cell r="W9737">
            <v>43720</v>
          </cell>
          <cell r="Z9737">
            <v>0</v>
          </cell>
        </row>
        <row r="9738">
          <cell r="E9738" t="str">
            <v>TATA, JAMSHEDPUR</v>
          </cell>
          <cell r="G9738">
            <v>9431704713</v>
          </cell>
          <cell r="K9738">
            <v>123041</v>
          </cell>
          <cell r="W9738">
            <v>43720</v>
          </cell>
          <cell r="Z9738">
            <v>1853.3</v>
          </cell>
        </row>
        <row r="9739">
          <cell r="E9739" t="str">
            <v>TATISILWAI, JHARKHAND
835103</v>
          </cell>
          <cell r="G9739">
            <v>7001862460</v>
          </cell>
          <cell r="K9739" t="str">
            <v>BQHS040705</v>
          </cell>
          <cell r="W9739">
            <v>43720</v>
          </cell>
          <cell r="Z9739" t="str">
            <v>2127:58</v>
          </cell>
        </row>
        <row r="9740">
          <cell r="E9740" t="str">
            <v>GAMHARIA,JAMSHEDPUR</v>
          </cell>
          <cell r="G9740">
            <v>9725878240</v>
          </cell>
          <cell r="K9740" t="str">
            <v>BRBL150944</v>
          </cell>
          <cell r="W9740">
            <v>43719</v>
          </cell>
          <cell r="Z9740">
            <v>2096</v>
          </cell>
        </row>
        <row r="9741">
          <cell r="E9741" t="str">
            <v>GAMHARIA,JAMSHEDPUR</v>
          </cell>
          <cell r="G9741">
            <v>9725878240</v>
          </cell>
          <cell r="K9741" t="str">
            <v>BRGL151468</v>
          </cell>
          <cell r="W9741">
            <v>43719</v>
          </cell>
          <cell r="Z9741">
            <v>1332</v>
          </cell>
        </row>
        <row r="9742">
          <cell r="E9742" t="str">
            <v>NAGRI,RANCHI
835202
RANCHI</v>
          </cell>
          <cell r="G9742">
            <v>7004849065</v>
          </cell>
          <cell r="K9742" t="str">
            <v>BRIS035698</v>
          </cell>
          <cell r="W9742">
            <v>43718</v>
          </cell>
          <cell r="Z9742" t="str">
            <v>3021</v>
          </cell>
        </row>
        <row r="9743">
          <cell r="E9743" t="str">
            <v>UPPER BAZAR,RANCHI
834001
OPP. MAHAVIR MANDIR , RADHA NAGAR ROAD</v>
          </cell>
          <cell r="G9743">
            <v>790969824</v>
          </cell>
          <cell r="K9743" t="str">
            <v>GOHC370805</v>
          </cell>
          <cell r="W9743">
            <v>43718</v>
          </cell>
          <cell r="Z9743">
            <v>8360</v>
          </cell>
        </row>
        <row r="9744">
          <cell r="E9744" t="str">
            <v>NAGARI RANCHI
NAGARI RANCHI
835303</v>
          </cell>
          <cell r="G9744">
            <v>6201457979</v>
          </cell>
          <cell r="K9744" t="str">
            <v>BKJS030050</v>
          </cell>
          <cell r="W9744">
            <v>43718</v>
          </cell>
          <cell r="Z9744">
            <v>21584</v>
          </cell>
        </row>
        <row r="9745">
          <cell r="E9745" t="str">
            <v>REHLA,GARWA,JHARKHAND
822124
RANCHI</v>
          </cell>
          <cell r="G9745">
            <v>7004623399</v>
          </cell>
          <cell r="K9745" t="str">
            <v>GOIS031795</v>
          </cell>
          <cell r="W9745">
            <v>43718</v>
          </cell>
          <cell r="Z9745">
            <v>17187</v>
          </cell>
        </row>
        <row r="9746">
          <cell r="E9746" t="str">
            <v>COLLIEARY, DHANBAD</v>
          </cell>
          <cell r="G9746">
            <v>9948411856</v>
          </cell>
          <cell r="K9746" t="str">
            <v>BRID161336</v>
          </cell>
          <cell r="W9746">
            <v>43718</v>
          </cell>
          <cell r="Z9746">
            <v>518</v>
          </cell>
        </row>
        <row r="9747">
          <cell r="E9747" t="str">
            <v>RAMGARH</v>
          </cell>
          <cell r="G9747">
            <v>6361473213</v>
          </cell>
          <cell r="K9747" t="str">
            <v>BSBD161624</v>
          </cell>
          <cell r="W9747">
            <v>43717</v>
          </cell>
          <cell r="Z9747">
            <v>275</v>
          </cell>
        </row>
        <row r="9748">
          <cell r="E9748" t="str">
            <v>BHUIYADIH, CHATRA</v>
          </cell>
          <cell r="G9748">
            <v>9430194175</v>
          </cell>
          <cell r="K9748" t="str">
            <v>BOGD200180</v>
          </cell>
          <cell r="W9748">
            <v>43716</v>
          </cell>
          <cell r="Z9748">
            <v>7881.4</v>
          </cell>
        </row>
        <row r="9749">
          <cell r="E9749" t="str">
            <v>JAMSHEDPUR</v>
          </cell>
          <cell r="G9749">
            <v>9216183140</v>
          </cell>
          <cell r="K9749" t="str">
            <v>BLTD120001</v>
          </cell>
          <cell r="W9749">
            <v>43715</v>
          </cell>
          <cell r="Z9749">
            <v>341</v>
          </cell>
        </row>
        <row r="9750">
          <cell r="E9750" t="str">
            <v>CHATRA</v>
          </cell>
          <cell r="G9750">
            <v>9798724120</v>
          </cell>
          <cell r="K9750" t="str">
            <v>BRJD160543</v>
          </cell>
          <cell r="W9750">
            <v>43715</v>
          </cell>
          <cell r="Z9750">
            <v>2388.4</v>
          </cell>
        </row>
        <row r="9751">
          <cell r="E9751" t="str">
            <v>NIMIAGHAT,GIRIDIH</v>
          </cell>
          <cell r="G9751">
            <v>9430312599</v>
          </cell>
          <cell r="K9751" t="str">
            <v>RJD230103</v>
          </cell>
          <cell r="W9751">
            <v>43715</v>
          </cell>
          <cell r="Z9751">
            <v>0</v>
          </cell>
        </row>
        <row r="9752">
          <cell r="E9752" t="str">
            <v>PIPARWAR,JHARKHAND
BAHERA, BENTI, PIPARWAR, CHATRA
825321</v>
          </cell>
          <cell r="G9752">
            <v>9471556904</v>
          </cell>
          <cell r="K9752" t="str">
            <v>BRGC373918</v>
          </cell>
          <cell r="W9752">
            <v>43715</v>
          </cell>
          <cell r="Z9752">
            <v>0</v>
          </cell>
        </row>
        <row r="9753">
          <cell r="E9753" t="str">
            <v>UPPER BAZAR,RANCHI
834001
OPP. MAHAVIR MANDIR , RADHA NAGAR ROAD</v>
          </cell>
          <cell r="G9753">
            <v>790969824</v>
          </cell>
          <cell r="K9753" t="str">
            <v>GOHC370805</v>
          </cell>
          <cell r="W9753">
            <v>43715</v>
          </cell>
          <cell r="Z9753">
            <v>8344</v>
          </cell>
        </row>
        <row r="9754">
          <cell r="E9754" t="str">
            <v>RAMGARH</v>
          </cell>
          <cell r="G9754">
            <v>7360077726</v>
          </cell>
          <cell r="K9754" t="str">
            <v>BKAS030601</v>
          </cell>
          <cell r="W9754">
            <v>43715</v>
          </cell>
          <cell r="Z9754">
            <v>44228</v>
          </cell>
        </row>
        <row r="9755">
          <cell r="E9755" t="str">
            <v>TUPUDANA INDUSTRIAL AREA,RANCHI
834001
TUPUDANA RANCHI</v>
          </cell>
          <cell r="G9755">
            <v>9890395878</v>
          </cell>
          <cell r="K9755" t="str">
            <v>GPGS031328</v>
          </cell>
          <cell r="W9755">
            <v>43714</v>
          </cell>
          <cell r="Z9755">
            <v>6310</v>
          </cell>
        </row>
        <row r="9756">
          <cell r="E9756" t="str">
            <v>KASMAR, PETARWAR</v>
          </cell>
          <cell r="G9756">
            <v>9801516321</v>
          </cell>
          <cell r="K9756" t="str">
            <v>BSBD161629</v>
          </cell>
          <cell r="W9756">
            <v>43714</v>
          </cell>
          <cell r="Z9756">
            <v>1</v>
          </cell>
        </row>
        <row r="9757">
          <cell r="E9757" t="str">
            <v>TUPUDANA INDUSTRIAL AREA, RANCHI
PLOT NO. - 45 &amp; 46, TUPUDAN AINDUSTRIAL AREA, TUPUDANA, HATIA, RANCHI
834003
TIPUDANA INDUSTRIAL AREA</v>
          </cell>
          <cell r="G9757">
            <v>8092355914</v>
          </cell>
          <cell r="K9757" t="str">
            <v>BQBS033819</v>
          </cell>
          <cell r="W9757">
            <v>43714</v>
          </cell>
          <cell r="Z9757">
            <v>9931</v>
          </cell>
        </row>
        <row r="9758">
          <cell r="E9758" t="str">
            <v>JARANDIH,KATHARA</v>
          </cell>
          <cell r="G9758">
            <v>9234951903</v>
          </cell>
          <cell r="K9758" t="str">
            <v>BRHD161299</v>
          </cell>
          <cell r="W9758">
            <v>43714</v>
          </cell>
          <cell r="Z9758">
            <v>1188.5999999999999</v>
          </cell>
        </row>
        <row r="9759">
          <cell r="E9759" t="str">
            <v>PAKUR, JHARKHAND</v>
          </cell>
          <cell r="G9759">
            <v>9709158650</v>
          </cell>
          <cell r="K9759" t="str">
            <v>BPHD200246</v>
          </cell>
          <cell r="W9759">
            <v>43714</v>
          </cell>
          <cell r="Z9759">
            <v>3750</v>
          </cell>
        </row>
        <row r="9760">
          <cell r="E9760" t="str">
            <v>C/O: NTPC LIMITED,PAKRI BARWADIH COAL MINING PROJECT,
06551</v>
          </cell>
          <cell r="G9760" t="str">
            <v>7978907525</v>
          </cell>
          <cell r="K9760" t="str">
            <v>BRFS042072</v>
          </cell>
          <cell r="W9760">
            <v>43713</v>
          </cell>
          <cell r="Z9760">
            <v>0</v>
          </cell>
        </row>
        <row r="9761">
          <cell r="E9761" t="str">
            <v>HESLA,RAMGARH
829101</v>
          </cell>
          <cell r="G9761">
            <v>7546811333</v>
          </cell>
          <cell r="K9761" t="str">
            <v>BSJS035917</v>
          </cell>
          <cell r="W9761">
            <v>43713</v>
          </cell>
          <cell r="Z9761">
            <v>2524</v>
          </cell>
        </row>
        <row r="9762">
          <cell r="E9762" t="str">
            <v>CHAUPARAN</v>
          </cell>
          <cell r="G9762">
            <v>7979973607</v>
          </cell>
          <cell r="K9762" t="str">
            <v>BRLD160756</v>
          </cell>
          <cell r="W9762">
            <v>43713</v>
          </cell>
          <cell r="Z9762">
            <v>1809.7</v>
          </cell>
        </row>
        <row r="9763">
          <cell r="E9763" t="str">
            <v>RANCHI,JHARKHAND
834001
RANCHI</v>
          </cell>
          <cell r="G9763">
            <v>9507860584</v>
          </cell>
          <cell r="K9763" t="str">
            <v>BJHS031586</v>
          </cell>
          <cell r="W9763">
            <v>43713</v>
          </cell>
          <cell r="Z9763">
            <v>435</v>
          </cell>
        </row>
        <row r="9764">
          <cell r="E9764" t="str">
            <v>BALIDIH INDUSTRIAL AREA, BOKARO
BYE PASS ROAD, CHAS, BOKARO, JHARKHAND.
827014</v>
          </cell>
          <cell r="G9764">
            <v>6205577657</v>
          </cell>
          <cell r="K9764" t="str">
            <v>BRCC373034</v>
          </cell>
          <cell r="W9764">
            <v>43713</v>
          </cell>
          <cell r="Z9764">
            <v>2111</v>
          </cell>
        </row>
        <row r="9765">
          <cell r="E9765" t="str">
            <v>NAYA MORE,RAMGARH
ARA SARU BERA ROAD, NAYA, RAMGARH,JHARKHAND
829110
NAYA MORE</v>
          </cell>
          <cell r="G9765">
            <v>8651078549</v>
          </cell>
          <cell r="K9765" t="str">
            <v>BQBS033796</v>
          </cell>
          <cell r="W9765">
            <v>43712</v>
          </cell>
          <cell r="Z9765">
            <v>7223</v>
          </cell>
        </row>
        <row r="9766">
          <cell r="E9766" t="str">
            <v>JASIDIH, DEOGHAR
814142</v>
          </cell>
          <cell r="G9766">
            <v>9431794976</v>
          </cell>
          <cell r="K9766" t="str">
            <v>BSEC376083</v>
          </cell>
          <cell r="W9766">
            <v>43712</v>
          </cell>
          <cell r="Z9766">
            <v>1</v>
          </cell>
        </row>
        <row r="9767">
          <cell r="E9767" t="str">
            <v>KOKAR INDUSTRIAL AREA,,RANCHI
834002
KOKAR INDUSTRIAL AREA RANCHI</v>
          </cell>
          <cell r="G9767">
            <v>6202903299</v>
          </cell>
          <cell r="K9767" t="str">
            <v>BPLF150007</v>
          </cell>
          <cell r="W9767">
            <v>43712</v>
          </cell>
          <cell r="Z9767">
            <v>17532</v>
          </cell>
        </row>
        <row r="9768">
          <cell r="E9768" t="str">
            <v>TANDWA, CHATRA</v>
          </cell>
          <cell r="G9768">
            <v>8953466939</v>
          </cell>
          <cell r="K9768" t="str">
            <v>BIIS040535</v>
          </cell>
          <cell r="W9768">
            <v>43712</v>
          </cell>
          <cell r="Z9768">
            <v>0</v>
          </cell>
        </row>
        <row r="9769">
          <cell r="E9769" t="str">
            <v>KATRAS, DHANBAD</v>
          </cell>
          <cell r="G9769">
            <v>8578067075</v>
          </cell>
          <cell r="K9769" t="str">
            <v>BRED161077</v>
          </cell>
          <cell r="W9769">
            <v>43712</v>
          </cell>
          <cell r="Z9769">
            <v>2343</v>
          </cell>
        </row>
        <row r="9770">
          <cell r="E9770" t="str">
            <v>CHAS, BOKARO
827013</v>
          </cell>
          <cell r="G9770">
            <v>7992434966</v>
          </cell>
          <cell r="K9770" t="str">
            <v>BSEC376103</v>
          </cell>
          <cell r="W9770">
            <v>43712</v>
          </cell>
          <cell r="Z9770">
            <v>0</v>
          </cell>
        </row>
        <row r="9771">
          <cell r="E9771" t="str">
            <v>NAGARI RANCHI
NAGARI RANCHI
835303</v>
          </cell>
          <cell r="G9771">
            <v>9431141006</v>
          </cell>
          <cell r="K9771" t="str">
            <v>BKJS030050</v>
          </cell>
          <cell r="W9771">
            <v>43711</v>
          </cell>
          <cell r="Z9771">
            <v>21442</v>
          </cell>
        </row>
        <row r="9772">
          <cell r="E9772" t="str">
            <v>KOKAR,INDUSTRIAL AREA,RANCHI
834002
RANCHI</v>
          </cell>
          <cell r="G9772">
            <v>9471394003</v>
          </cell>
          <cell r="K9772" t="str">
            <v>BMKC370048</v>
          </cell>
          <cell r="W9772">
            <v>43710</v>
          </cell>
          <cell r="Z9772" t="str">
            <v>1475</v>
          </cell>
        </row>
        <row r="9773">
          <cell r="E9773" t="str">
            <v>SHEKHPURA, BIHAR</v>
          </cell>
          <cell r="G9773">
            <v>7782976533</v>
          </cell>
          <cell r="K9773" t="str">
            <v>GPBD160107</v>
          </cell>
          <cell r="W9773">
            <v>43710</v>
          </cell>
          <cell r="Z9773">
            <v>0</v>
          </cell>
        </row>
        <row r="9774">
          <cell r="E9774" t="str">
            <v>RAMGARH</v>
          </cell>
          <cell r="G9774">
            <v>7544013816</v>
          </cell>
          <cell r="K9774" t="str">
            <v>BRBD160859</v>
          </cell>
          <cell r="W9774">
            <v>43710</v>
          </cell>
          <cell r="Z9774">
            <v>3406.8</v>
          </cell>
        </row>
        <row r="9775">
          <cell r="E9775" t="str">
            <v>NIMIAGHAT,GIRIDIH</v>
          </cell>
          <cell r="G9775">
            <v>7033020285</v>
          </cell>
          <cell r="K9775" t="str">
            <v>BSJD161406</v>
          </cell>
          <cell r="W9775">
            <v>43710</v>
          </cell>
          <cell r="Z9775">
            <v>1155</v>
          </cell>
        </row>
        <row r="9776">
          <cell r="E9776" t="str">
            <v>COLLIEARY, DHANBAD</v>
          </cell>
          <cell r="G9776">
            <v>9948411856</v>
          </cell>
          <cell r="K9776" t="str">
            <v>BRID161336</v>
          </cell>
          <cell r="W9776">
            <v>43710</v>
          </cell>
          <cell r="Z9776">
            <v>502</v>
          </cell>
        </row>
        <row r="9777">
          <cell r="E9777" t="str">
            <v>RAMGARH</v>
          </cell>
          <cell r="G9777">
            <v>7360077726</v>
          </cell>
          <cell r="K9777" t="str">
            <v>BKAS030601</v>
          </cell>
          <cell r="W9777">
            <v>43708</v>
          </cell>
          <cell r="Z9777">
            <v>44189</v>
          </cell>
        </row>
        <row r="9778">
          <cell r="E9778" t="str">
            <v>RAMGARH</v>
          </cell>
          <cell r="G9778">
            <v>7360077726</v>
          </cell>
          <cell r="K9778" t="str">
            <v>BKAS030601</v>
          </cell>
          <cell r="W9778">
            <v>43708</v>
          </cell>
          <cell r="Z9778">
            <v>44189</v>
          </cell>
        </row>
        <row r="9779">
          <cell r="E9779" t="str">
            <v>LOHARDAGA,JHARKHAND
LOHARDAGA, MOB. NO.9661111900
835302
LOHARDAGA</v>
          </cell>
          <cell r="G9779">
            <v>8709406268</v>
          </cell>
          <cell r="K9779" t="str">
            <v>BQFS031084</v>
          </cell>
          <cell r="W9779">
            <v>43708</v>
          </cell>
          <cell r="Z9779">
            <v>8717</v>
          </cell>
        </row>
        <row r="9780">
          <cell r="E9780" t="str">
            <v>CITY CENTER SECTOR - 4, BOKARO STEEL CITY, BOKARO, JHARKHAND, MOB. NO. 7050539301
CITY CENTER SECTOR - 4, BOKARO STEEL CITY, BOKARO, JHARKHAND, MOB. NO. 7050539301
827003
BOKARO</v>
          </cell>
          <cell r="G9780">
            <v>9798301918</v>
          </cell>
          <cell r="K9780">
            <v>70369</v>
          </cell>
          <cell r="W9780">
            <v>43708</v>
          </cell>
          <cell r="Z9780">
            <v>0</v>
          </cell>
        </row>
        <row r="9781">
          <cell r="E9781" t="str">
            <v>RANCHI</v>
          </cell>
          <cell r="G9781">
            <v>8709406268</v>
          </cell>
          <cell r="K9781" t="str">
            <v>BKDS031405</v>
          </cell>
          <cell r="W9781">
            <v>43708</v>
          </cell>
          <cell r="Z9781">
            <v>13464</v>
          </cell>
        </row>
        <row r="9782">
          <cell r="E9782" t="str">
            <v>TOPA MINES, RAMGARH</v>
          </cell>
          <cell r="G9782">
            <v>9471109170</v>
          </cell>
          <cell r="K9782" t="str">
            <v>BQID160519</v>
          </cell>
          <cell r="W9782">
            <v>43707</v>
          </cell>
          <cell r="Z9782">
            <v>0</v>
          </cell>
        </row>
        <row r="9783">
          <cell r="E9783" t="str">
            <v>PRITAM</v>
          </cell>
          <cell r="G9783">
            <v>7309672604</v>
          </cell>
          <cell r="K9783">
            <v>11493204</v>
          </cell>
          <cell r="W9783">
            <v>43707</v>
          </cell>
          <cell r="Z9783">
            <v>0</v>
          </cell>
        </row>
        <row r="9784">
          <cell r="E9784" t="str">
            <v>KUMAR JORI,KATRASH,DHANBAD</v>
          </cell>
          <cell r="G9784">
            <v>8210106692</v>
          </cell>
          <cell r="K9784" t="str">
            <v>BRDD161036</v>
          </cell>
          <cell r="W9784">
            <v>43707</v>
          </cell>
          <cell r="Z9784">
            <v>1981</v>
          </cell>
        </row>
        <row r="9785">
          <cell r="E9785" t="str">
            <v>HAZARIBAGH
RANCHI JHARKHAND 834002
INDIA</v>
          </cell>
          <cell r="G9785">
            <v>7309672604</v>
          </cell>
          <cell r="K9785" t="str">
            <v>BKAS030685</v>
          </cell>
          <cell r="W9785">
            <v>43707</v>
          </cell>
          <cell r="Z9785">
            <v>23598</v>
          </cell>
        </row>
        <row r="9786">
          <cell r="E9786" t="str">
            <v>KATRAS, DHANBAD</v>
          </cell>
          <cell r="G9786">
            <v>8210106692</v>
          </cell>
          <cell r="K9786" t="str">
            <v>BRCD160940</v>
          </cell>
          <cell r="W9786">
            <v>43707</v>
          </cell>
          <cell r="Z9786">
            <v>2412</v>
          </cell>
        </row>
        <row r="9787">
          <cell r="E9787" t="str">
            <v>COLLIEARY, DHANBAD</v>
          </cell>
          <cell r="G9787">
            <v>9948411856</v>
          </cell>
          <cell r="K9787" t="str">
            <v>BRID161336</v>
          </cell>
          <cell r="W9787">
            <v>43707</v>
          </cell>
          <cell r="Z9787">
            <v>492</v>
          </cell>
        </row>
        <row r="9788">
          <cell r="E9788" t="str">
            <v>BOKARO</v>
          </cell>
          <cell r="G9788">
            <v>9234957904</v>
          </cell>
          <cell r="K9788" t="str">
            <v>BSCD161705</v>
          </cell>
          <cell r="W9788">
            <v>43706</v>
          </cell>
          <cell r="Z9788">
            <v>59.2</v>
          </cell>
        </row>
        <row r="9789">
          <cell r="E9789" t="str">
            <v>KOKAR,INDUSTRIAL AREA,RANCHI
834002
RANCHI</v>
          </cell>
          <cell r="G9789">
            <v>9471394003</v>
          </cell>
          <cell r="K9789" t="str">
            <v>BMKC370048</v>
          </cell>
          <cell r="W9789">
            <v>43706</v>
          </cell>
          <cell r="Z9789">
            <v>14553</v>
          </cell>
        </row>
        <row r="9790">
          <cell r="E9790" t="str">
            <v>KASMAR, PETARWAR</v>
          </cell>
          <cell r="G9790">
            <v>9801516321</v>
          </cell>
          <cell r="K9790" t="str">
            <v>BSBD161629</v>
          </cell>
          <cell r="W9790">
            <v>43705</v>
          </cell>
          <cell r="Z9790">
            <v>1</v>
          </cell>
        </row>
        <row r="9791">
          <cell r="E9791" t="str">
            <v>NAMKUM INDUSTRIAL AREA,RANCHI
834010</v>
          </cell>
          <cell r="G9791">
            <v>9356408111</v>
          </cell>
          <cell r="K9791" t="str">
            <v>GOCC370403</v>
          </cell>
          <cell r="W9791">
            <v>43705</v>
          </cell>
          <cell r="Z9791">
            <v>9379</v>
          </cell>
        </row>
        <row r="9792">
          <cell r="E9792" t="str">
            <v>JAMUI BIHAR</v>
          </cell>
          <cell r="G9792">
            <v>9264207575</v>
          </cell>
          <cell r="K9792" t="str">
            <v>BQKD160076</v>
          </cell>
          <cell r="W9792">
            <v>43704</v>
          </cell>
          <cell r="Z9792">
            <v>5032</v>
          </cell>
        </row>
        <row r="9793">
          <cell r="E9793" t="str">
            <v>C/O: NTPC LIMITED,PAKRI BARWADIH COAL MINING PROJECT,
06551</v>
          </cell>
          <cell r="G9793">
            <v>8240602322</v>
          </cell>
          <cell r="K9793" t="str">
            <v>BRFS042072</v>
          </cell>
          <cell r="W9793">
            <v>43704</v>
          </cell>
          <cell r="Z9793">
            <v>2149</v>
          </cell>
        </row>
        <row r="9794">
          <cell r="E9794" t="str">
            <v>NAGRI, RANCHI
TIKRATOLI, P.O:- NAGRI, RANCHI
834006</v>
          </cell>
          <cell r="G9794">
            <v>8294630107</v>
          </cell>
          <cell r="K9794" t="str">
            <v>BKKS030393</v>
          </cell>
          <cell r="W9794">
            <v>43704</v>
          </cell>
          <cell r="Z9794">
            <v>9221</v>
          </cell>
        </row>
        <row r="9795">
          <cell r="E9795" t="str">
            <v>RANCHI,JHARKHAND
834004</v>
          </cell>
          <cell r="G9795">
            <v>9113441079</v>
          </cell>
          <cell r="K9795" t="str">
            <v>BRHC374102</v>
          </cell>
          <cell r="W9795">
            <v>43704</v>
          </cell>
          <cell r="Z9795">
            <v>0</v>
          </cell>
        </row>
        <row r="9796">
          <cell r="E9796" t="str">
            <v>LOHARDAGA,JHARKHAND
LOHARDAGA, MOB. NO.9661111900
835302
LOHARDAGA</v>
          </cell>
          <cell r="G9796">
            <v>8709406268</v>
          </cell>
          <cell r="K9796" t="str">
            <v>BQFS031084</v>
          </cell>
          <cell r="W9796">
            <v>43703</v>
          </cell>
          <cell r="Z9796">
            <v>8645</v>
          </cell>
        </row>
        <row r="9797">
          <cell r="E9797" t="str">
            <v>BOKARO</v>
          </cell>
          <cell r="G9797">
            <v>9234957903</v>
          </cell>
          <cell r="K9797" t="str">
            <v>BSCD161704</v>
          </cell>
          <cell r="W9797">
            <v>43703</v>
          </cell>
          <cell r="Z9797">
            <v>45</v>
          </cell>
        </row>
        <row r="9798">
          <cell r="E9798" t="str">
            <v>KATRAS, DHANBAD</v>
          </cell>
          <cell r="G9798">
            <v>8578067075</v>
          </cell>
          <cell r="K9798" t="str">
            <v>BRED161077</v>
          </cell>
          <cell r="W9798">
            <v>43703</v>
          </cell>
          <cell r="Z9798">
            <v>2227</v>
          </cell>
        </row>
        <row r="9799">
          <cell r="E9799" t="str">
            <v>KERWALA CHOWK RANCHI</v>
          </cell>
          <cell r="G9799">
            <v>8210269774</v>
          </cell>
          <cell r="K9799" t="str">
            <v>BRED161081</v>
          </cell>
          <cell r="W9799">
            <v>43703</v>
          </cell>
          <cell r="Z9799">
            <v>1313</v>
          </cell>
        </row>
        <row r="9800">
          <cell r="E9800" t="str">
            <v>KERWALA CHOWK RANCHI</v>
          </cell>
          <cell r="G9800">
            <v>8210269774</v>
          </cell>
          <cell r="K9800" t="str">
            <v>BRED161081</v>
          </cell>
          <cell r="W9800">
            <v>43703</v>
          </cell>
          <cell r="Z9800">
            <v>1334</v>
          </cell>
        </row>
        <row r="9801">
          <cell r="E9801" t="str">
            <v>KATRAS, DHANBAD</v>
          </cell>
          <cell r="G9801">
            <v>6206591024</v>
          </cell>
          <cell r="K9801" t="str">
            <v>BRLD160727</v>
          </cell>
          <cell r="W9801">
            <v>43702</v>
          </cell>
          <cell r="Z9801">
            <v>2390</v>
          </cell>
        </row>
        <row r="9802">
          <cell r="E9802" t="str">
            <v>MANDU, RAMGARH
JAISWAL COLONY, THANA CHOW,, RAMGARH CANTT. DIST. RAMGARH, JHARKHAND
825316
MANDU</v>
          </cell>
          <cell r="G9802">
            <v>6205951815</v>
          </cell>
          <cell r="K9802">
            <v>123399</v>
          </cell>
          <cell r="W9802">
            <v>43701</v>
          </cell>
          <cell r="Z9802">
            <v>0</v>
          </cell>
        </row>
        <row r="9803">
          <cell r="E9803" t="str">
            <v>PLOT NO.-806, HARDAGKHUTI ROAD,RANCHI
KHUNTI ROAD HARDAG
835221</v>
          </cell>
          <cell r="G9803">
            <v>6201750703</v>
          </cell>
          <cell r="K9803" t="str">
            <v>BRGS035244</v>
          </cell>
          <cell r="W9803">
            <v>43700</v>
          </cell>
          <cell r="Z9803">
            <v>3909</v>
          </cell>
        </row>
        <row r="9804">
          <cell r="E9804" t="str">
            <v>PLOT NO. 148, TUPUDANA, INDUSTRIAL AREA, HATIA, RANCHI
834002</v>
          </cell>
          <cell r="G9804">
            <v>7979079842</v>
          </cell>
          <cell r="K9804" t="str">
            <v>BRIS035838</v>
          </cell>
          <cell r="W9804">
            <v>43700</v>
          </cell>
          <cell r="Z9804">
            <v>1</v>
          </cell>
        </row>
        <row r="9805">
          <cell r="E9805" t="str">
            <v>PLOT NO. 148, TUPUDANA, INDUSTRIAL AREA, HATIA, RANCHI
834002</v>
          </cell>
          <cell r="G9805">
            <v>0</v>
          </cell>
          <cell r="K9805" t="str">
            <v>BSLS036682</v>
          </cell>
          <cell r="W9805">
            <v>43700</v>
          </cell>
          <cell r="Z9805">
            <v>1</v>
          </cell>
        </row>
        <row r="9806">
          <cell r="E9806" t="str">
            <v>BALIDIH INDUSTRIAL AREA, BOKARO
BYE PASS ROAD, CHAS, BOKARO, JHARKHAND.
827014</v>
          </cell>
          <cell r="G9806">
            <v>6205577657</v>
          </cell>
          <cell r="K9806" t="str">
            <v>BRCC373034</v>
          </cell>
          <cell r="W9806">
            <v>43700</v>
          </cell>
          <cell r="Z9806">
            <v>2021</v>
          </cell>
        </row>
        <row r="9807">
          <cell r="E9807" t="str">
            <v>NAGARI,</v>
          </cell>
          <cell r="G9807">
            <v>9297706123</v>
          </cell>
          <cell r="K9807" t="str">
            <v>BILS030211</v>
          </cell>
          <cell r="W9807">
            <v>43699</v>
          </cell>
          <cell r="Z9807">
            <v>29051</v>
          </cell>
        </row>
        <row r="9808">
          <cell r="E9808" t="str">
            <v>SIMARIYA RANCHI</v>
          </cell>
          <cell r="G9808">
            <v>9199364073</v>
          </cell>
          <cell r="K9808" t="str">
            <v>BRGD161233</v>
          </cell>
          <cell r="W9808">
            <v>43699</v>
          </cell>
          <cell r="Z9808">
            <v>2164.1999999999998</v>
          </cell>
        </row>
        <row r="9809">
          <cell r="E9809" t="str">
            <v>NAGRI RANCHI</v>
          </cell>
          <cell r="G9809">
            <v>9297706123</v>
          </cell>
          <cell r="K9809" t="str">
            <v>FKCS04831</v>
          </cell>
          <cell r="W9809">
            <v>43699</v>
          </cell>
          <cell r="Z9809">
            <v>18205</v>
          </cell>
        </row>
        <row r="9810">
          <cell r="E9810" t="str">
            <v>RANCHI PATNA ROAD
DEMOTAND
825301
HAZARIBAGH</v>
          </cell>
          <cell r="G9810">
            <v>6203465926</v>
          </cell>
          <cell r="K9810" t="str">
            <v>BMBL160078</v>
          </cell>
          <cell r="W9810">
            <v>43699</v>
          </cell>
          <cell r="Z9810">
            <v>35839</v>
          </cell>
        </row>
        <row r="9811">
          <cell r="E9811" t="str">
            <v>OPERATIONS OFFICER, BOKARO BP, KIND ATTEN.ABHISHEK TRIPATHI, MOB. NO.8789972995, VENDOR CODE-11970380
OPERATIONS OFFICER, BOKARO BP, KIND ATTEN.ABHISHEK TRIPATHI, MOB. NO.8789972995, VENDOR CODE-11970380
827014
LPG BOTTALING PLANT, BALIDIH,</v>
          </cell>
          <cell r="G9811">
            <v>9064073084</v>
          </cell>
          <cell r="K9811" t="str">
            <v>BOCS040147</v>
          </cell>
          <cell r="W9811">
            <v>43697</v>
          </cell>
          <cell r="Z9811">
            <v>11897</v>
          </cell>
        </row>
        <row r="9812">
          <cell r="E9812" t="str">
            <v>PALAMU,GARWA, JHARKHAND
822124
GARHWA ROAD, NEAR BCCL PALAMU,</v>
          </cell>
          <cell r="G9812">
            <v>9973686006</v>
          </cell>
          <cell r="K9812" t="str">
            <v>GOCS030806</v>
          </cell>
          <cell r="W9812">
            <v>43697</v>
          </cell>
          <cell r="Z9812">
            <v>8137</v>
          </cell>
        </row>
        <row r="9813">
          <cell r="E9813" t="str">
            <v>GROUND FLOOR,, OFFICE NO.448A, ROAD NO.4, ASHOK NAGAR
GROUND FLOOR,, OFFICE NO.448A, ROAD NO.4, ASHOK NAGAR
829118
PLOT NO:- 47P, PATRATU INDUSTRIAL AREA</v>
          </cell>
          <cell r="G9813">
            <v>7541959323</v>
          </cell>
          <cell r="K9813" t="str">
            <v>ONIC370102</v>
          </cell>
          <cell r="W9813">
            <v>43696</v>
          </cell>
          <cell r="Z9813">
            <v>6465</v>
          </cell>
        </row>
        <row r="9814">
          <cell r="E9814" t="str">
            <v>NAGRI, RANCHI
TIKRATOLI, P.O:- NAGRI, RANCHI
834006</v>
          </cell>
          <cell r="G9814">
            <v>8294630107</v>
          </cell>
          <cell r="K9814" t="str">
            <v>BKKS030393</v>
          </cell>
          <cell r="W9814">
            <v>43696</v>
          </cell>
          <cell r="Z9814">
            <v>9106</v>
          </cell>
        </row>
        <row r="9815">
          <cell r="E9815" t="str">
            <v>BALIDIH INDUSTRIAL AREA,BOKARO
PLOT NO. - A/2 (P) INDUSTRIAL AREA, BALIDIH BOKARO STEEL CITY - 14, BOKARO
827014
BOKARO INDUSTRIAL ESTATE</v>
          </cell>
          <cell r="G9815">
            <v>9102999894</v>
          </cell>
          <cell r="K9815" t="str">
            <v>BICET50010</v>
          </cell>
          <cell r="W9815">
            <v>43696</v>
          </cell>
          <cell r="Z9815">
            <v>0</v>
          </cell>
        </row>
        <row r="9816">
          <cell r="E9816" t="str">
            <v>NAMKUM INDUSTRIAL AREA,RANCHI
RANCHI
834010
INDIA</v>
          </cell>
          <cell r="G9816">
            <v>7070993638</v>
          </cell>
          <cell r="K9816" t="str">
            <v>GOCC370465</v>
          </cell>
          <cell r="W9816">
            <v>43696</v>
          </cell>
          <cell r="Z9816">
            <v>4804</v>
          </cell>
        </row>
        <row r="9817">
          <cell r="E9817" t="str">
            <v>NAGARI RANCHI
NAGARI RANCHI
835303</v>
          </cell>
          <cell r="G9817">
            <v>9431141006</v>
          </cell>
          <cell r="K9817" t="str">
            <v>BKJS030050</v>
          </cell>
          <cell r="W9817">
            <v>43696</v>
          </cell>
          <cell r="Z9817">
            <v>21295</v>
          </cell>
        </row>
        <row r="9818">
          <cell r="E9818" t="str">
            <v>JAMUI BIHAR</v>
          </cell>
          <cell r="G9818">
            <v>9264207575</v>
          </cell>
          <cell r="K9818" t="str">
            <v>BQKD160076</v>
          </cell>
          <cell r="W9818">
            <v>43696</v>
          </cell>
          <cell r="Z9818">
            <v>5026</v>
          </cell>
        </row>
        <row r="9819">
          <cell r="E9819" t="str">
            <v>RAMGARH</v>
          </cell>
          <cell r="G9819">
            <v>7360077726</v>
          </cell>
          <cell r="K9819" t="str">
            <v>BKAS030601</v>
          </cell>
          <cell r="W9819">
            <v>43695</v>
          </cell>
          <cell r="Z9819">
            <v>43995</v>
          </cell>
        </row>
        <row r="9820">
          <cell r="E9820" t="str">
            <v>RAMGARH</v>
          </cell>
          <cell r="G9820">
            <v>7360077726</v>
          </cell>
          <cell r="K9820" t="str">
            <v>BLES031356</v>
          </cell>
          <cell r="W9820">
            <v>43695</v>
          </cell>
          <cell r="Z9820">
            <v>32094</v>
          </cell>
        </row>
        <row r="9821">
          <cell r="E9821" t="str">
            <v>AT. BONGABAR, SANDI, RAMGARH, AMC  FROM 1-8-2019 TO 30-7-2020
829122
SANDI ,</v>
          </cell>
          <cell r="G9821">
            <v>7360077726</v>
          </cell>
          <cell r="K9821" t="str">
            <v>BLGS040605</v>
          </cell>
          <cell r="W9821">
            <v>43695</v>
          </cell>
          <cell r="Z9821">
            <v>0</v>
          </cell>
        </row>
        <row r="9822">
          <cell r="E9822" t="str">
            <v>DEOGARH</v>
          </cell>
          <cell r="G9822">
            <v>6203014906</v>
          </cell>
          <cell r="K9822" t="str">
            <v>BSAD161576</v>
          </cell>
          <cell r="W9822">
            <v>43695</v>
          </cell>
          <cell r="Z9822">
            <v>659</v>
          </cell>
        </row>
        <row r="9823">
          <cell r="E9823" t="str">
            <v>PALAMU,GARWA, JHARKHAND
822124
GARHWA ROAD, NEAR BCCL PALAMU,</v>
          </cell>
          <cell r="G9823">
            <v>9973686006</v>
          </cell>
          <cell r="K9823" t="str">
            <v>GOCS030806</v>
          </cell>
          <cell r="W9823">
            <v>43695</v>
          </cell>
          <cell r="Z9823">
            <v>8114</v>
          </cell>
        </row>
        <row r="9824">
          <cell r="E9824" t="str">
            <v>B7-PHASE-3, BALIDIH INDUSTRIAL AREA BALIDIH, BOKARO STEEL CITY BOKARO, JHARKHAND
SUNDARAM STEELS PVT. LTD, B-7 PHASE-III,BOKARO INDUSTRIAL AREA,BALIDIH, BOKARO
827014</v>
          </cell>
          <cell r="G9824">
            <v>7381096763</v>
          </cell>
          <cell r="K9824" t="str">
            <v>GPJS040009</v>
          </cell>
          <cell r="W9824">
            <v>43695</v>
          </cell>
          <cell r="Z9824">
            <v>19391</v>
          </cell>
        </row>
        <row r="9825">
          <cell r="E9825" t="str">
            <v>BANDHIYA RAOD, NAGRI RANCHI, MOB.8709325266
834006
BANDHIYA ROAD, NAGARI RANCHI</v>
          </cell>
          <cell r="G9825">
            <v>9110033639</v>
          </cell>
          <cell r="K9825" t="str">
            <v>BLFS040558</v>
          </cell>
          <cell r="W9825">
            <v>43694</v>
          </cell>
          <cell r="Z9825">
            <v>42656</v>
          </cell>
        </row>
        <row r="9826">
          <cell r="E9826" t="str">
            <v>DEOGARH</v>
          </cell>
          <cell r="G9826">
            <v>6203014905</v>
          </cell>
          <cell r="K9826" t="str">
            <v>BQHD160364</v>
          </cell>
          <cell r="W9826">
            <v>43694</v>
          </cell>
          <cell r="Z9826">
            <v>422</v>
          </cell>
        </row>
        <row r="9827">
          <cell r="E9827" t="str">
            <v>DUMKA</v>
          </cell>
          <cell r="G9827">
            <v>8294927069</v>
          </cell>
          <cell r="K9827" t="str">
            <v>BRAD160777</v>
          </cell>
          <cell r="W9827">
            <v>43694</v>
          </cell>
          <cell r="Z9827">
            <v>2966</v>
          </cell>
        </row>
        <row r="9828">
          <cell r="E9828" t="str">
            <v>KAMDE,RANCHI</v>
          </cell>
          <cell r="G9828">
            <v>9304197723</v>
          </cell>
          <cell r="K9828" t="str">
            <v>BSJD161438</v>
          </cell>
          <cell r="W9828">
            <v>43691</v>
          </cell>
          <cell r="Z9828">
            <v>548</v>
          </cell>
        </row>
        <row r="9829">
          <cell r="E9829" t="str">
            <v>NEWRI VIKASH RANCHI JHARKHAND
NEWRI VIKASH RANCHI JHARKHAND
834006
RANCHI</v>
          </cell>
          <cell r="G9829">
            <v>201479268</v>
          </cell>
          <cell r="K9829" t="str">
            <v>BQAC373734</v>
          </cell>
          <cell r="W9829">
            <v>43690</v>
          </cell>
          <cell r="Z9829">
            <v>4063</v>
          </cell>
        </row>
        <row r="9830">
          <cell r="E9830" t="str">
            <v>GHATO
825314</v>
          </cell>
          <cell r="G9830">
            <v>9262290295</v>
          </cell>
          <cell r="K9830">
            <v>124371</v>
          </cell>
          <cell r="W9830">
            <v>43690</v>
          </cell>
          <cell r="Z9830">
            <v>49920</v>
          </cell>
        </row>
        <row r="9831">
          <cell r="E9831" t="str">
            <v>GHATO
825314</v>
          </cell>
          <cell r="G9831">
            <v>9262290295</v>
          </cell>
          <cell r="K9831">
            <v>124371</v>
          </cell>
          <cell r="W9831">
            <v>43690</v>
          </cell>
          <cell r="Z9831">
            <v>8056</v>
          </cell>
        </row>
        <row r="9832">
          <cell r="E9832" t="str">
            <v>BOKARO</v>
          </cell>
          <cell r="G9832">
            <v>9234957903</v>
          </cell>
          <cell r="K9832" t="str">
            <v>BSCD161704</v>
          </cell>
          <cell r="W9832">
            <v>43689</v>
          </cell>
          <cell r="Z9832">
            <v>1</v>
          </cell>
        </row>
        <row r="9833">
          <cell r="E9833" t="str">
            <v>HORHAP ROAD, MAHILONG, RANCHI
835103</v>
          </cell>
          <cell r="G9833">
            <v>9708039203</v>
          </cell>
          <cell r="K9833" t="str">
            <v>BRIC374329</v>
          </cell>
          <cell r="W9833">
            <v>43688</v>
          </cell>
          <cell r="Z9833">
            <v>4026</v>
          </cell>
        </row>
        <row r="9834">
          <cell r="E9834" t="str">
            <v>RAMGARH</v>
          </cell>
          <cell r="G9834">
            <v>7631152674</v>
          </cell>
          <cell r="K9834" t="str">
            <v>BSDC375964</v>
          </cell>
          <cell r="W9834">
            <v>43688</v>
          </cell>
          <cell r="Z9834">
            <v>1</v>
          </cell>
        </row>
        <row r="9835">
          <cell r="E9835" t="str">
            <v>NEWRI VIKASH RANCHI JHARKHAND
NEWRI VIKASH RANCHI JHARKHAND
834006
RANCHI</v>
          </cell>
          <cell r="G9835">
            <v>201479268</v>
          </cell>
          <cell r="K9835" t="str">
            <v>BQAC373734</v>
          </cell>
          <cell r="W9835">
            <v>43687</v>
          </cell>
          <cell r="Z9835">
            <v>4055</v>
          </cell>
        </row>
        <row r="9836">
          <cell r="E9836" t="str">
            <v>NAGRI, RANCHI
TIKRATOLI, P.O:- NAGRI, RANCHI
834006</v>
          </cell>
          <cell r="G9836">
            <v>8294630107</v>
          </cell>
          <cell r="K9836" t="str">
            <v>BKKS030393</v>
          </cell>
          <cell r="W9836">
            <v>43687</v>
          </cell>
          <cell r="Z9836">
            <v>8845</v>
          </cell>
        </row>
        <row r="9837">
          <cell r="E9837" t="str">
            <v>TIRUDIH , POST GHATDULMI, KANDRA ROAD, CHOWKA
832401
TIRUDIH , POST GHATDULMI, CHOWKA, KANDRA ROAD, SAR</v>
          </cell>
          <cell r="G9837">
            <v>7016701990</v>
          </cell>
          <cell r="K9837" t="str">
            <v>BMFS040502</v>
          </cell>
          <cell r="W9837">
            <v>43687</v>
          </cell>
          <cell r="Z9837">
            <v>4500</v>
          </cell>
        </row>
        <row r="9838">
          <cell r="E9838" t="str">
            <v>TIRUDIH , POST GHATDULMI, KANDRA ROAD, CHOWKA
832401
TIRUDIH , POST GHATDULMI, CHOWKA, KANDRA ROAD, SAR</v>
          </cell>
          <cell r="G9838">
            <v>7016701990</v>
          </cell>
          <cell r="K9838" t="str">
            <v>GOBS040228</v>
          </cell>
          <cell r="W9838">
            <v>43687</v>
          </cell>
          <cell r="Z9838">
            <v>4820</v>
          </cell>
        </row>
        <row r="9839">
          <cell r="E9839" t="str">
            <v>RANCHI,JHARKHAND
825301
JHUMRA</v>
          </cell>
          <cell r="G9839">
            <v>8541022146</v>
          </cell>
          <cell r="K9839" t="str">
            <v>BMIS031670</v>
          </cell>
          <cell r="W9839">
            <v>43687</v>
          </cell>
          <cell r="Z9839">
            <v>17871</v>
          </cell>
        </row>
        <row r="9840">
          <cell r="E9840" t="str">
            <v>KOKAR, RANCHI</v>
          </cell>
          <cell r="G9840">
            <v>9386066665</v>
          </cell>
          <cell r="K9840">
            <v>19646204</v>
          </cell>
          <cell r="W9840">
            <v>43686</v>
          </cell>
          <cell r="Z9840">
            <v>0</v>
          </cell>
        </row>
        <row r="9841">
          <cell r="E9841" t="str">
            <v>BOKARO</v>
          </cell>
          <cell r="G9841">
            <v>9234957903</v>
          </cell>
          <cell r="K9841" t="str">
            <v>BRHD161299</v>
          </cell>
          <cell r="W9841">
            <v>43686</v>
          </cell>
          <cell r="Z9841">
            <v>1040.8</v>
          </cell>
        </row>
        <row r="9842">
          <cell r="E9842" t="str">
            <v>KATRAS, DHANBAD</v>
          </cell>
          <cell r="G9842">
            <v>9431316718</v>
          </cell>
          <cell r="K9842" t="str">
            <v>BQID160499</v>
          </cell>
          <cell r="W9842">
            <v>43686</v>
          </cell>
          <cell r="Z9842">
            <v>3487.4</v>
          </cell>
        </row>
        <row r="9843">
          <cell r="E9843" t="str">
            <v>GARHWA, JHARKHAND</v>
          </cell>
          <cell r="G9843">
            <v>8002302043</v>
          </cell>
          <cell r="K9843" t="str">
            <v>BQID160527</v>
          </cell>
          <cell r="W9843">
            <v>43686</v>
          </cell>
          <cell r="Z9843">
            <v>1409</v>
          </cell>
        </row>
        <row r="9844">
          <cell r="E9844" t="str">
            <v>C/O: NTPC LIMITED,PAKRI BARWADIH COAL MINING PROJECT,
06551</v>
          </cell>
          <cell r="G9844">
            <v>8240602322</v>
          </cell>
          <cell r="K9844" t="str">
            <v>BRFS042072</v>
          </cell>
          <cell r="W9844">
            <v>43686</v>
          </cell>
          <cell r="Z9844">
            <v>1943</v>
          </cell>
        </row>
        <row r="9845">
          <cell r="E9845" t="str">
            <v>HAZARIBAGH</v>
          </cell>
          <cell r="G9845">
            <v>9494338689</v>
          </cell>
          <cell r="K9845" t="str">
            <v>BRCD160990</v>
          </cell>
          <cell r="W9845">
            <v>43685</v>
          </cell>
          <cell r="Z9845">
            <v>1603.2</v>
          </cell>
        </row>
        <row r="9846">
          <cell r="E9846" t="str">
            <v>REHLA, GARHWA</v>
          </cell>
          <cell r="G9846">
            <v>9973686006</v>
          </cell>
          <cell r="K9846" t="str">
            <v>BILS031850</v>
          </cell>
          <cell r="W9846">
            <v>43685</v>
          </cell>
          <cell r="Z9846">
            <v>14780</v>
          </cell>
        </row>
        <row r="9847">
          <cell r="E9847" t="str">
            <v>RANCHI PATNA ROAD
DEMOTAND
825301
HAZARIBAGH</v>
          </cell>
          <cell r="G9847">
            <v>6203465926</v>
          </cell>
          <cell r="K9847" t="str">
            <v>BMBL160078</v>
          </cell>
          <cell r="W9847">
            <v>43685</v>
          </cell>
          <cell r="Z9847">
            <v>35009</v>
          </cell>
        </row>
        <row r="9848">
          <cell r="E9848" t="str">
            <v>JAMUI BIHAR</v>
          </cell>
          <cell r="G9848">
            <v>9430312599</v>
          </cell>
          <cell r="K9848" t="str">
            <v>RJD230103</v>
          </cell>
          <cell r="W9848">
            <v>43685</v>
          </cell>
          <cell r="Z9848">
            <v>7739.8</v>
          </cell>
        </row>
        <row r="9849">
          <cell r="E9849" t="str">
            <v>ARGORA, RANCHI
834002</v>
          </cell>
          <cell r="G9849">
            <v>9199980777</v>
          </cell>
          <cell r="K9849" t="str">
            <v>BSKC374901</v>
          </cell>
          <cell r="W9849">
            <v>43685</v>
          </cell>
          <cell r="Z9849">
            <v>72</v>
          </cell>
        </row>
        <row r="9850">
          <cell r="E9850" t="str">
            <v>RAIPUR DHANBAD</v>
          </cell>
          <cell r="G9850">
            <v>8825938685</v>
          </cell>
          <cell r="K9850" t="str">
            <v>BRLD160741</v>
          </cell>
          <cell r="W9850">
            <v>43685</v>
          </cell>
          <cell r="Z9850">
            <v>2260.5</v>
          </cell>
        </row>
        <row r="9851">
          <cell r="E9851" t="str">
            <v>NAYA MORE,RAMGARH
ARA SARU BERA ROAD, NAYA, RAMGARH,JHARKHAND
829110
NAYA MORE</v>
          </cell>
          <cell r="G9851">
            <v>8651078549</v>
          </cell>
          <cell r="K9851" t="str">
            <v>BQBS033796</v>
          </cell>
          <cell r="W9851">
            <v>43684</v>
          </cell>
          <cell r="Z9851">
            <v>2162</v>
          </cell>
        </row>
        <row r="9852">
          <cell r="E9852" t="str">
            <v>REHLA,GARWA,JHARKHAND
822124
RANCHI</v>
          </cell>
          <cell r="G9852">
            <v>7004623399</v>
          </cell>
          <cell r="K9852" t="str">
            <v>BMFS031346</v>
          </cell>
          <cell r="W9852">
            <v>43684</v>
          </cell>
          <cell r="Z9852">
            <v>11142</v>
          </cell>
        </row>
        <row r="9853">
          <cell r="E9853" t="str">
            <v>REHLA,GARWA,JHARKHAND
822124
RANCHI</v>
          </cell>
          <cell r="G9853">
            <v>7004623399</v>
          </cell>
          <cell r="K9853" t="str">
            <v>BMFS031346</v>
          </cell>
          <cell r="W9853">
            <v>43684</v>
          </cell>
          <cell r="Z9853">
            <v>11142</v>
          </cell>
        </row>
        <row r="9854">
          <cell r="E9854" t="str">
            <v>REHLA,GARWA,JHARKHAND
822124
RANCHI</v>
          </cell>
          <cell r="G9854">
            <v>7004623399</v>
          </cell>
          <cell r="K9854" t="str">
            <v>GOIS031795</v>
          </cell>
          <cell r="W9854">
            <v>43684</v>
          </cell>
          <cell r="Z9854">
            <v>16596</v>
          </cell>
        </row>
        <row r="9855">
          <cell r="E9855" t="str">
            <v>KATRAS, DHANBAD</v>
          </cell>
          <cell r="G9855">
            <v>9798360305</v>
          </cell>
          <cell r="K9855" t="str">
            <v>BSKD161477</v>
          </cell>
          <cell r="W9855">
            <v>43684</v>
          </cell>
          <cell r="Z9855">
            <v>536</v>
          </cell>
        </row>
        <row r="9856">
          <cell r="E9856" t="str">
            <v>COLLIEARY, DHANBAD</v>
          </cell>
          <cell r="G9856">
            <v>9948411856</v>
          </cell>
          <cell r="K9856" t="str">
            <v>BRID161336</v>
          </cell>
          <cell r="W9856">
            <v>43684</v>
          </cell>
          <cell r="Z9856">
            <v>434</v>
          </cell>
        </row>
        <row r="9857">
          <cell r="E9857" t="str">
            <v>NIMIAGHAT,GIRIDIH</v>
          </cell>
          <cell r="G9857">
            <v>9798869433</v>
          </cell>
          <cell r="K9857" t="str">
            <v>BSJD161406</v>
          </cell>
          <cell r="W9857">
            <v>43684</v>
          </cell>
          <cell r="Z9857">
            <v>1053</v>
          </cell>
        </row>
        <row r="9858">
          <cell r="E9858" t="str">
            <v>HOSHIR GIDDI,RAMGARH
NEAR P.N. BANK MAIN ROAD, RAMGARH CANTT. 829122
829110</v>
          </cell>
          <cell r="G9858">
            <v>7654659452</v>
          </cell>
          <cell r="K9858" t="str">
            <v>GPJS030042</v>
          </cell>
          <cell r="W9858">
            <v>43684</v>
          </cell>
          <cell r="Z9858">
            <v>18698</v>
          </cell>
        </row>
        <row r="9859">
          <cell r="E9859" t="str">
            <v>RAMGARH
829103
NAYA MORE</v>
          </cell>
          <cell r="G9859">
            <v>8651078549</v>
          </cell>
          <cell r="K9859" t="str">
            <v>BRGS035169</v>
          </cell>
          <cell r="W9859">
            <v>43684</v>
          </cell>
          <cell r="Z9859">
            <v>4617</v>
          </cell>
        </row>
        <row r="9860">
          <cell r="E9860" t="str">
            <v>KATRAS, DHANBAD</v>
          </cell>
          <cell r="G9860">
            <v>9798360305</v>
          </cell>
          <cell r="K9860" t="str">
            <v>BSKD161477</v>
          </cell>
          <cell r="W9860">
            <v>43684</v>
          </cell>
          <cell r="Z9860">
            <v>536</v>
          </cell>
        </row>
        <row r="9861">
          <cell r="E9861" t="str">
            <v>KODERMA</v>
          </cell>
          <cell r="G9861">
            <v>6205816424</v>
          </cell>
          <cell r="K9861" t="str">
            <v>BSAD161567</v>
          </cell>
          <cell r="W9861">
            <v>43683</v>
          </cell>
          <cell r="Z9861">
            <v>612.79999999999995</v>
          </cell>
        </row>
        <row r="9862">
          <cell r="E9862" t="str">
            <v>GARHWA, JHARKHAND</v>
          </cell>
          <cell r="G9862">
            <v>8002302043</v>
          </cell>
          <cell r="K9862" t="str">
            <v>BQID160527</v>
          </cell>
          <cell r="W9862">
            <v>43683</v>
          </cell>
          <cell r="Z9862">
            <v>1404</v>
          </cell>
        </row>
        <row r="9863">
          <cell r="E9863" t="str">
            <v>VIDIYA NAGAR,RANCHI</v>
          </cell>
          <cell r="G9863">
            <v>9199364073</v>
          </cell>
          <cell r="K9863" t="str">
            <v>BRGD161233</v>
          </cell>
          <cell r="W9863">
            <v>43683</v>
          </cell>
          <cell r="Z9863">
            <v>2153.1999999999998</v>
          </cell>
        </row>
        <row r="9864">
          <cell r="E9864" t="str">
            <v>KATRAS, DHANBAD</v>
          </cell>
          <cell r="G9864">
            <v>6206591024</v>
          </cell>
          <cell r="K9864" t="str">
            <v>BRLD160727</v>
          </cell>
          <cell r="W9864">
            <v>43683</v>
          </cell>
          <cell r="Z9864">
            <v>2438</v>
          </cell>
        </row>
        <row r="9865">
          <cell r="E9865" t="str">
            <v>DUMKA</v>
          </cell>
          <cell r="G9865">
            <v>9546535031</v>
          </cell>
          <cell r="K9865" t="str">
            <v>BRAD160803</v>
          </cell>
          <cell r="W9865">
            <v>43682</v>
          </cell>
          <cell r="Z9865">
            <v>2855.8</v>
          </cell>
        </row>
        <row r="9866">
          <cell r="E9866" t="str">
            <v>RANCHI</v>
          </cell>
          <cell r="G9866">
            <v>8969039892</v>
          </cell>
          <cell r="K9866" t="str">
            <v>BQHD160416</v>
          </cell>
          <cell r="W9866">
            <v>43682</v>
          </cell>
          <cell r="Z9866">
            <v>10451</v>
          </cell>
        </row>
        <row r="9867">
          <cell r="E9867" t="str">
            <v>RAIPUR DHANBAD</v>
          </cell>
          <cell r="G9867">
            <v>8106167121</v>
          </cell>
          <cell r="K9867" t="str">
            <v>BRHD161312</v>
          </cell>
          <cell r="W9867">
            <v>43682</v>
          </cell>
          <cell r="Z9867">
            <v>1440</v>
          </cell>
        </row>
        <row r="9868">
          <cell r="E9868" t="str">
            <v>NAGRI, RANCHI
TIKRATOLI, P.O:- NAGRI, RANCHI
834006</v>
          </cell>
          <cell r="G9868">
            <v>8294630107</v>
          </cell>
          <cell r="K9868" t="str">
            <v>BKKS030393</v>
          </cell>
          <cell r="W9868">
            <v>43680</v>
          </cell>
          <cell r="Z9868">
            <v>8845</v>
          </cell>
        </row>
        <row r="9869">
          <cell r="E9869" t="str">
            <v>NAGARI RANCHI
NAGARI RANCHI
835303</v>
          </cell>
          <cell r="G9869">
            <v>6201457979</v>
          </cell>
          <cell r="K9869" t="str">
            <v>BKJS030050</v>
          </cell>
          <cell r="W9869">
            <v>43680</v>
          </cell>
          <cell r="Z9869">
            <v>21043</v>
          </cell>
        </row>
        <row r="9870">
          <cell r="E9870" t="str">
            <v>RAIPUR DHANBAD</v>
          </cell>
          <cell r="G9870">
            <v>8106167121</v>
          </cell>
          <cell r="K9870" t="str">
            <v>BRHD161312</v>
          </cell>
          <cell r="W9870">
            <v>43680</v>
          </cell>
          <cell r="Z9870">
            <v>1440</v>
          </cell>
        </row>
        <row r="9871">
          <cell r="E9871" t="str">
            <v>HOSHIR GIDDI,RAMGARH
NEAR P.N. BANK MAIN ROAD, RAMGARH CANTT. 829122
829110</v>
          </cell>
          <cell r="G9871">
            <v>7654659452</v>
          </cell>
          <cell r="K9871" t="str">
            <v>BRHS035368</v>
          </cell>
          <cell r="W9871">
            <v>43679</v>
          </cell>
          <cell r="Z9871">
            <v>18685</v>
          </cell>
        </row>
        <row r="9872">
          <cell r="E9872" t="str">
            <v>KAHLGAWON, BIHAR</v>
          </cell>
          <cell r="G9872">
            <v>8789144539</v>
          </cell>
          <cell r="K9872" t="str">
            <v>BSCL152143</v>
          </cell>
          <cell r="W9872">
            <v>43677</v>
          </cell>
          <cell r="Z9872">
            <v>1</v>
          </cell>
        </row>
        <row r="9873">
          <cell r="E9873" t="str">
            <v>KODERMA</v>
          </cell>
          <cell r="G9873">
            <v>6205816424</v>
          </cell>
          <cell r="K9873" t="str">
            <v>BSAD161567</v>
          </cell>
          <cell r="W9873">
            <v>43677</v>
          </cell>
          <cell r="Z9873">
            <v>611.9</v>
          </cell>
        </row>
        <row r="9874">
          <cell r="E9874" t="str">
            <v>CHATRA</v>
          </cell>
          <cell r="G9874">
            <v>7004915623</v>
          </cell>
          <cell r="K9874" t="str">
            <v>BSLD200427</v>
          </cell>
          <cell r="W9874">
            <v>43677</v>
          </cell>
          <cell r="Z9874">
            <v>946.8</v>
          </cell>
        </row>
        <row r="9875">
          <cell r="E9875" t="str">
            <v>CHATRA</v>
          </cell>
          <cell r="G9875">
            <v>8002678406</v>
          </cell>
          <cell r="K9875" t="str">
            <v>BRGC373915</v>
          </cell>
          <cell r="W9875">
            <v>43677</v>
          </cell>
          <cell r="Z9875">
            <v>0</v>
          </cell>
        </row>
        <row r="9876">
          <cell r="E9876" t="str">
            <v>RAMGARH</v>
          </cell>
          <cell r="G9876">
            <v>7631152674</v>
          </cell>
          <cell r="K9876" t="str">
            <v>BSDC375954</v>
          </cell>
          <cell r="W9876">
            <v>43676</v>
          </cell>
          <cell r="Z9876">
            <v>0</v>
          </cell>
        </row>
        <row r="9877">
          <cell r="E9877" t="str">
            <v>DUMARI</v>
          </cell>
          <cell r="G9877">
            <v>9572932321</v>
          </cell>
          <cell r="K9877" t="str">
            <v>BRBD160856</v>
          </cell>
          <cell r="W9877">
            <v>43676</v>
          </cell>
          <cell r="Z9877">
            <v>1583</v>
          </cell>
        </row>
        <row r="9878">
          <cell r="E9878" t="str">
            <v>JAL MAIDAN, JAMSHEDPUR</v>
          </cell>
          <cell r="G9878">
            <v>9489176819</v>
          </cell>
          <cell r="K9878" t="str">
            <v>BRCD161002</v>
          </cell>
          <cell r="W9878">
            <v>43675</v>
          </cell>
          <cell r="Z9878">
            <v>1650</v>
          </cell>
        </row>
        <row r="9879">
          <cell r="E9879" t="str">
            <v>RAMGARH, JHAKHAND</v>
          </cell>
          <cell r="G9879">
            <v>8525930531</v>
          </cell>
          <cell r="K9879" t="str">
            <v>BSCD161691</v>
          </cell>
          <cell r="W9879">
            <v>43675</v>
          </cell>
          <cell r="Z9879">
            <v>202</v>
          </cell>
        </row>
        <row r="9880">
          <cell r="E9880" t="str">
            <v>KATRAS, DHANBAD</v>
          </cell>
          <cell r="G9880">
            <v>8144777757</v>
          </cell>
          <cell r="K9880" t="str">
            <v>BRED161077</v>
          </cell>
          <cell r="W9880">
            <v>43675</v>
          </cell>
          <cell r="Z9880">
            <v>2039</v>
          </cell>
        </row>
        <row r="9881">
          <cell r="E9881" t="str">
            <v>BOKARO</v>
          </cell>
          <cell r="G9881">
            <v>9234957903</v>
          </cell>
          <cell r="K9881" t="str">
            <v>BRHD161299</v>
          </cell>
          <cell r="W9881">
            <v>43674</v>
          </cell>
          <cell r="Z9881">
            <v>984</v>
          </cell>
        </row>
        <row r="9882">
          <cell r="E9882" t="str">
            <v>PLOT NO.-806, HARDAGKHUTI ROAD,RANCHI
KHUNTI ROAD HARDAG
835221</v>
          </cell>
          <cell r="G9882">
            <v>6201750703</v>
          </cell>
          <cell r="K9882" t="str">
            <v>BRGS035244</v>
          </cell>
          <cell r="W9882">
            <v>43673</v>
          </cell>
          <cell r="Z9882">
            <v>3483</v>
          </cell>
        </row>
        <row r="9883">
          <cell r="E9883" t="str">
            <v>SIDRAUL, NAMKUM, RANCHI
834010
SIDRAUL, NAMKUM, RANCHI</v>
          </cell>
          <cell r="G9883">
            <v>8877172788</v>
          </cell>
          <cell r="K9883" t="str">
            <v>UOIS030128</v>
          </cell>
          <cell r="W9883">
            <v>43673</v>
          </cell>
          <cell r="Z9883">
            <v>12589</v>
          </cell>
        </row>
        <row r="9884">
          <cell r="E9884" t="str">
            <v>KATRAS, DHANBAD</v>
          </cell>
          <cell r="G9884">
            <v>7004203427</v>
          </cell>
          <cell r="K9884" t="str">
            <v>BQID160499</v>
          </cell>
          <cell r="W9884">
            <v>43673</v>
          </cell>
          <cell r="Z9884">
            <v>917</v>
          </cell>
        </row>
        <row r="9885">
          <cell r="E9885" t="str">
            <v>KODERMA</v>
          </cell>
          <cell r="G9885">
            <v>6205816424</v>
          </cell>
          <cell r="K9885" t="str">
            <v>BSAD161567</v>
          </cell>
          <cell r="W9885">
            <v>43673</v>
          </cell>
          <cell r="Z9885">
            <v>591</v>
          </cell>
        </row>
        <row r="9886">
          <cell r="E9886" t="str">
            <v>KATRAS, DHANBAD</v>
          </cell>
          <cell r="G9886">
            <v>9798360305</v>
          </cell>
          <cell r="K9886" t="str">
            <v>BSKD161477</v>
          </cell>
          <cell r="W9886">
            <v>43672</v>
          </cell>
          <cell r="Z9886">
            <v>482.1</v>
          </cell>
        </row>
        <row r="9887">
          <cell r="E9887" t="str">
            <v>BALIDIH INDUSTRIAL AREA,BOKARO
PLOT NO. - A/2 (P) INDUSTRIAL AREA, BALIDIH BOKARO STEEL CITY - 14, BOKARO
827014
BOKARO INDUSTRIAL ESTATE</v>
          </cell>
          <cell r="G9887">
            <v>9102999894</v>
          </cell>
          <cell r="K9887" t="str">
            <v>BICET50010</v>
          </cell>
          <cell r="W9887">
            <v>43672</v>
          </cell>
          <cell r="Z9887">
            <v>0</v>
          </cell>
        </row>
        <row r="9888">
          <cell r="E9888" t="str">
            <v>CHKARDHARPUR, JHARKHAND</v>
          </cell>
          <cell r="G9888">
            <v>0</v>
          </cell>
          <cell r="K9888" t="str">
            <v>MISSING</v>
          </cell>
          <cell r="W9888">
            <v>43672</v>
          </cell>
          <cell r="Z9888">
            <v>2105</v>
          </cell>
        </row>
        <row r="9889">
          <cell r="E9889" t="str">
            <v>RANCHI PATNA ROAD
DEMOTAND
825301
HAZARIBAGH</v>
          </cell>
          <cell r="G9889">
            <v>6203465926</v>
          </cell>
          <cell r="K9889" t="str">
            <v>BMBL160078</v>
          </cell>
          <cell r="W9889">
            <v>43671</v>
          </cell>
          <cell r="Z9889">
            <v>35011</v>
          </cell>
        </row>
        <row r="9890">
          <cell r="E9890" t="str">
            <v>ARGADA ROAD, BINJHAR, P.O. - MARAR, RAMGARH
829117</v>
          </cell>
          <cell r="G9890">
            <v>7004688401</v>
          </cell>
          <cell r="K9890" t="str">
            <v>BSCS037449</v>
          </cell>
          <cell r="W9890">
            <v>43671</v>
          </cell>
          <cell r="Z9890">
            <v>1</v>
          </cell>
        </row>
        <row r="9891">
          <cell r="E9891" t="str">
            <v>KOKAR INDUSTRIAL AREA,,RANCHI
834002
KOKAR INDUSTRIAL AREA RANCHI</v>
          </cell>
          <cell r="G9891">
            <v>6202903299</v>
          </cell>
          <cell r="K9891" t="str">
            <v>BPLF150007</v>
          </cell>
          <cell r="W9891">
            <v>43671</v>
          </cell>
          <cell r="Z9891">
            <v>16816</v>
          </cell>
        </row>
        <row r="9892">
          <cell r="E9892" t="str">
            <v>HAZARIBAGH</v>
          </cell>
          <cell r="G9892">
            <v>9494338689</v>
          </cell>
          <cell r="K9892" t="str">
            <v>BRCD160990</v>
          </cell>
          <cell r="W9892">
            <v>43671</v>
          </cell>
          <cell r="Z9892">
            <v>1539.3</v>
          </cell>
        </row>
        <row r="9893">
          <cell r="E9893" t="str">
            <v>NAGARI,</v>
          </cell>
          <cell r="G9893">
            <v>9297706123</v>
          </cell>
          <cell r="K9893" t="str">
            <v>BLGS040582</v>
          </cell>
          <cell r="W9893">
            <v>43670</v>
          </cell>
          <cell r="Z9893">
            <v>16888</v>
          </cell>
        </row>
        <row r="9894">
          <cell r="E9894" t="str">
            <v>NAGARI,</v>
          </cell>
          <cell r="G9894">
            <v>9297706123</v>
          </cell>
          <cell r="K9894" t="str">
            <v>BLGS040582</v>
          </cell>
          <cell r="W9894">
            <v>43670</v>
          </cell>
          <cell r="Z9894">
            <v>16888</v>
          </cell>
        </row>
        <row r="9895">
          <cell r="E9895" t="str">
            <v>CHAKARDHARPUR, JAMSHEDPUR</v>
          </cell>
          <cell r="G9895">
            <v>9973476268</v>
          </cell>
          <cell r="K9895" t="str">
            <v>BSJD161422</v>
          </cell>
          <cell r="W9895">
            <v>43670</v>
          </cell>
          <cell r="Z9895">
            <v>486.2</v>
          </cell>
        </row>
        <row r="9896">
          <cell r="E9896" t="str">
            <v>RAIPUR COLLIYARI</v>
          </cell>
          <cell r="G9896">
            <v>8825938685</v>
          </cell>
          <cell r="K9896" t="str">
            <v>BRLD160741</v>
          </cell>
          <cell r="W9896">
            <v>43668</v>
          </cell>
          <cell r="Z9896">
            <v>2164</v>
          </cell>
        </row>
        <row r="9897">
          <cell r="E9897" t="str">
            <v>TATISILWI, RANCHI</v>
          </cell>
          <cell r="G9897">
            <v>9431353920</v>
          </cell>
          <cell r="K9897" t="str">
            <v>BSDD120664</v>
          </cell>
          <cell r="W9897">
            <v>43668</v>
          </cell>
          <cell r="Z9897">
            <v>1</v>
          </cell>
        </row>
        <row r="9898">
          <cell r="E9898" t="str">
            <v>TATISIWAI INDUSTRIAL AREA, RANCHI
835103
TATISILWAY RANCHI</v>
          </cell>
          <cell r="G9898">
            <v>7050549999</v>
          </cell>
          <cell r="K9898">
            <v>107837</v>
          </cell>
          <cell r="W9898">
            <v>43668</v>
          </cell>
          <cell r="Z9898">
            <v>0</v>
          </cell>
        </row>
        <row r="9899">
          <cell r="E9899" t="str">
            <v>RAGH8UNATHPUR, JHARKHAND</v>
          </cell>
          <cell r="G9899">
            <v>9939356615</v>
          </cell>
          <cell r="K9899" t="str">
            <v>BOID200238</v>
          </cell>
          <cell r="W9899">
            <v>43668</v>
          </cell>
          <cell r="Z9899">
            <v>0</v>
          </cell>
        </row>
        <row r="9900">
          <cell r="E9900" t="str">
            <v>TATISILWI, RANCHI</v>
          </cell>
          <cell r="G9900">
            <v>7992479722</v>
          </cell>
          <cell r="K9900" t="str">
            <v>BSDD120664</v>
          </cell>
          <cell r="W9900">
            <v>43668</v>
          </cell>
          <cell r="Z9900">
            <v>634</v>
          </cell>
        </row>
        <row r="9901">
          <cell r="E9901" t="str">
            <v>TOPA MINES, RAMGARH</v>
          </cell>
          <cell r="G9901">
            <v>9471109170</v>
          </cell>
          <cell r="K9901" t="str">
            <v>BQID160519</v>
          </cell>
          <cell r="W9901">
            <v>43667</v>
          </cell>
          <cell r="Z9901">
            <v>1668</v>
          </cell>
        </row>
        <row r="9902">
          <cell r="E9902" t="str">
            <v>CITY CENTER SECTOR - 4, BOKARO STEEL CITY, BOKARO, JHARKHAND, MOB. NO. 7050539301
CITY CENTER SECTOR - 4, BOKARO STEEL CITY, BOKARO, JHARKHAND, MOB. NO. 7050539301
827003
BOKARO</v>
          </cell>
          <cell r="G9902">
            <v>9798301918</v>
          </cell>
          <cell r="K9902">
            <v>70369</v>
          </cell>
          <cell r="W9902">
            <v>43666</v>
          </cell>
          <cell r="Z9902">
            <v>0</v>
          </cell>
        </row>
        <row r="9903">
          <cell r="E9903" t="str">
            <v>BOKARO,JHARKHAND
827004</v>
          </cell>
          <cell r="G9903">
            <v>9263636102</v>
          </cell>
          <cell r="K9903" t="str">
            <v>BRGC373881</v>
          </cell>
          <cell r="W9903">
            <v>43666</v>
          </cell>
          <cell r="Z9903">
            <v>738</v>
          </cell>
        </row>
        <row r="9904">
          <cell r="E9904" t="str">
            <v>TATISILWAI, JHARKHAND
835103</v>
          </cell>
          <cell r="G9904">
            <v>6200160428</v>
          </cell>
          <cell r="K9904" t="str">
            <v>BQGS031413</v>
          </cell>
          <cell r="W9904">
            <v>43666</v>
          </cell>
          <cell r="Z9904">
            <v>2353</v>
          </cell>
        </row>
        <row r="9905">
          <cell r="E9905" t="str">
            <v>TOPA MINES, RAMGARH</v>
          </cell>
          <cell r="G9905">
            <v>9908949548</v>
          </cell>
          <cell r="K9905" t="str">
            <v>BSKD161467</v>
          </cell>
          <cell r="W9905">
            <v>43666</v>
          </cell>
          <cell r="Z9905">
            <v>499</v>
          </cell>
        </row>
        <row r="9906">
          <cell r="E9906" t="str">
            <v>KHELGAON, RANCHI</v>
          </cell>
          <cell r="G9906">
            <v>8051191796</v>
          </cell>
          <cell r="K9906" t="str">
            <v>BRGD161233</v>
          </cell>
          <cell r="W9906">
            <v>43666</v>
          </cell>
          <cell r="Z9906">
            <v>1916</v>
          </cell>
        </row>
        <row r="9907">
          <cell r="E9907" t="str">
            <v>AT: SENEGARHA, P.O-RABODH, P.S-GIDDI,(RAMGARH),, DISTT. HAZARIBAGH,JHARKHAND-825330
829108
AT: SENEGARHA, P.O-RABODH, P.S-GIDDI,(RAMGARH),</v>
          </cell>
          <cell r="G9907">
            <v>9006877583</v>
          </cell>
          <cell r="K9907" t="str">
            <v>BSCS037349</v>
          </cell>
          <cell r="W9907">
            <v>43665</v>
          </cell>
          <cell r="Z9907">
            <v>1</v>
          </cell>
        </row>
        <row r="9908">
          <cell r="E9908" t="str">
            <v>DALTONGANJ, JHARKHAND
822101
DALTONGANJ</v>
          </cell>
          <cell r="G9908">
            <v>9654005362</v>
          </cell>
          <cell r="K9908" t="str">
            <v>BRJC371742</v>
          </cell>
          <cell r="W9908">
            <v>43665</v>
          </cell>
          <cell r="Z9908">
            <v>2700</v>
          </cell>
        </row>
        <row r="9909">
          <cell r="E9909" t="str">
            <v>HOSHIR GIDDI,RAMGARH
NEAR P.N. BANK MAIN ROAD, RAMGARH CANTT. 829122
829110</v>
          </cell>
          <cell r="G9909">
            <v>7654659452</v>
          </cell>
          <cell r="K9909" t="str">
            <v>BRHS035368</v>
          </cell>
          <cell r="W9909">
            <v>43665</v>
          </cell>
          <cell r="Z9909">
            <v>2520</v>
          </cell>
        </row>
        <row r="9910">
          <cell r="E9910" t="str">
            <v>KOKAR INDUSTRIAL AREA, RANCHI
834001</v>
          </cell>
          <cell r="G9910">
            <v>9934841617</v>
          </cell>
          <cell r="K9910" t="str">
            <v>BJAET10022</v>
          </cell>
          <cell r="W9910">
            <v>43664</v>
          </cell>
          <cell r="Z9910">
            <v>0</v>
          </cell>
        </row>
        <row r="9911">
          <cell r="E9911" t="str">
            <v>NAGRI, RANCHI</v>
          </cell>
          <cell r="G9911">
            <v>0</v>
          </cell>
          <cell r="K9911">
            <v>11397201</v>
          </cell>
          <cell r="W9911">
            <v>43664</v>
          </cell>
          <cell r="Z9911">
            <v>0</v>
          </cell>
        </row>
        <row r="9912">
          <cell r="E9912" t="str">
            <v>RANCHI PATNA ROAD
DEMOTAND
825301
HAZARIBAGH</v>
          </cell>
          <cell r="G9912">
            <v>7905424302</v>
          </cell>
          <cell r="K9912" t="str">
            <v>BIFS040367</v>
          </cell>
          <cell r="W9912">
            <v>43663</v>
          </cell>
          <cell r="Z9912">
            <v>8498</v>
          </cell>
        </row>
        <row r="9913">
          <cell r="E9913" t="str">
            <v>CHATRA</v>
          </cell>
          <cell r="G9913">
            <v>9798724120</v>
          </cell>
          <cell r="K9913" t="str">
            <v>BRJD160543</v>
          </cell>
          <cell r="W9913">
            <v>43663</v>
          </cell>
          <cell r="Z9913">
            <v>2338</v>
          </cell>
        </row>
        <row r="9914">
          <cell r="E9914" t="str">
            <v>GARHWA ROAD, NEAR BCCL PALAMU,DALTONGANJ</v>
          </cell>
          <cell r="G9914">
            <v>0</v>
          </cell>
          <cell r="K9914">
            <v>19561607</v>
          </cell>
          <cell r="W9914">
            <v>43662</v>
          </cell>
          <cell r="Z9914">
            <v>0</v>
          </cell>
        </row>
        <row r="9915">
          <cell r="E9915" t="str">
            <v>TATISILWAI, JHARKHAND
835103</v>
          </cell>
          <cell r="G9915">
            <v>6200160428</v>
          </cell>
          <cell r="K9915" t="str">
            <v>BQHS040705</v>
          </cell>
          <cell r="W9915">
            <v>43662</v>
          </cell>
          <cell r="Z9915">
            <v>523</v>
          </cell>
        </row>
        <row r="9916">
          <cell r="E9916" t="str">
            <v>PAKUR</v>
          </cell>
          <cell r="G9916">
            <v>9234686331</v>
          </cell>
          <cell r="K9916" t="str">
            <v>BQJD200029</v>
          </cell>
          <cell r="W9916">
            <v>43662</v>
          </cell>
          <cell r="Z9916">
            <v>4069.1</v>
          </cell>
        </row>
        <row r="9917">
          <cell r="E9917" t="str">
            <v>NEWRI VIKASH RANCHI JHARKHAND
NEWRI VIKASH RANCHI JHARKHAND
834006
RANCHI</v>
          </cell>
          <cell r="G9917">
            <v>201479268</v>
          </cell>
          <cell r="K9917" t="str">
            <v>BQAC373734</v>
          </cell>
          <cell r="W9917">
            <v>43661</v>
          </cell>
          <cell r="Z9917">
            <v>3868</v>
          </cell>
        </row>
        <row r="9918">
          <cell r="E9918" t="str">
            <v>KOKAR,RANCHI</v>
          </cell>
          <cell r="G9918">
            <v>7079323050</v>
          </cell>
          <cell r="K9918" t="str">
            <v>BPLF150007</v>
          </cell>
          <cell r="W9918">
            <v>43661</v>
          </cell>
          <cell r="Z9918">
            <v>16405</v>
          </cell>
        </row>
        <row r="9919">
          <cell r="E9919" t="str">
            <v>KOKAR,RANCHI</v>
          </cell>
          <cell r="G9919">
            <v>6202903299</v>
          </cell>
          <cell r="K9919" t="str">
            <v>BPLF150007</v>
          </cell>
          <cell r="W9919">
            <v>43661</v>
          </cell>
          <cell r="Z9919">
            <v>16405</v>
          </cell>
        </row>
        <row r="9920">
          <cell r="E9920" t="str">
            <v>PLOT NO 716,VILL-RUKKA,
835219</v>
          </cell>
          <cell r="G9920">
            <v>9791019799</v>
          </cell>
          <cell r="K9920" t="str">
            <v>BSKS036366</v>
          </cell>
          <cell r="W9920">
            <v>43660</v>
          </cell>
          <cell r="Z9920">
            <v>1</v>
          </cell>
        </row>
        <row r="9921">
          <cell r="E9921" t="str">
            <v>NAGRI,RANCHI</v>
          </cell>
          <cell r="G9921">
            <v>7541071027</v>
          </cell>
          <cell r="K9921">
            <v>18516212</v>
          </cell>
          <cell r="W9921">
            <v>43660</v>
          </cell>
          <cell r="Z9921">
            <v>1</v>
          </cell>
        </row>
        <row r="9922">
          <cell r="E9922" t="str">
            <v>TUPPUDANA</v>
          </cell>
          <cell r="G9922">
            <v>8235281820</v>
          </cell>
          <cell r="K9922" t="str">
            <v>BQHD160412</v>
          </cell>
          <cell r="W9922">
            <v>43659</v>
          </cell>
          <cell r="Z9922">
            <v>193912</v>
          </cell>
        </row>
        <row r="9923">
          <cell r="E9923" t="str">
            <v>BIHAR</v>
          </cell>
          <cell r="G9923">
            <v>7013214289</v>
          </cell>
          <cell r="K9923" t="str">
            <v>BGHD160013</v>
          </cell>
          <cell r="W9923">
            <v>43659</v>
          </cell>
          <cell r="Z9923" t="str">
            <v>0393</v>
          </cell>
        </row>
        <row r="9924">
          <cell r="E9924" t="str">
            <v>KATRAS, DHANBAD</v>
          </cell>
          <cell r="G9924">
            <v>9631212634</v>
          </cell>
          <cell r="K9924" t="str">
            <v>BRLD160727</v>
          </cell>
          <cell r="W9924">
            <v>43659</v>
          </cell>
          <cell r="Z9924">
            <v>2189</v>
          </cell>
        </row>
        <row r="9925">
          <cell r="E9925" t="str">
            <v>BOKARO CITY SECTOR-4 BOKARO
827001
CITY CENTER, SECTOR-4</v>
          </cell>
          <cell r="G9925">
            <v>9263636107</v>
          </cell>
          <cell r="K9925" t="str">
            <v>GOEC370631</v>
          </cell>
          <cell r="W9925">
            <v>43659</v>
          </cell>
          <cell r="Z9925">
            <v>11237</v>
          </cell>
        </row>
        <row r="9926">
          <cell r="E9926" t="str">
            <v>NAGRI,RANCHI
835202
RANCHI</v>
          </cell>
          <cell r="G9926">
            <v>8877024924</v>
          </cell>
          <cell r="K9926" t="str">
            <v>BMJS040004</v>
          </cell>
          <cell r="W9926">
            <v>43659</v>
          </cell>
          <cell r="Z9926">
            <v>5437</v>
          </cell>
        </row>
        <row r="9927">
          <cell r="E9927" t="str">
            <v>NAGRI,RANCHI
835202
RANCHI</v>
          </cell>
          <cell r="G9927">
            <v>8877024924</v>
          </cell>
          <cell r="K9927" t="str">
            <v>BMJS040004</v>
          </cell>
          <cell r="W9927">
            <v>43659</v>
          </cell>
          <cell r="Z9927">
            <v>6082</v>
          </cell>
        </row>
        <row r="9928">
          <cell r="E9928" t="str">
            <v>COLLIEARY, DHANBAD</v>
          </cell>
          <cell r="G9928">
            <v>9948411856</v>
          </cell>
          <cell r="K9928" t="str">
            <v>BRID161336</v>
          </cell>
          <cell r="W9928">
            <v>43658</v>
          </cell>
          <cell r="Z9928">
            <v>369</v>
          </cell>
        </row>
        <row r="9929">
          <cell r="E9929" t="str">
            <v>REHLA, GARHWA ROAD, PALAMU D.T, JHARKHAND
PALAMU JHARKHAND 822124
INDIA</v>
          </cell>
          <cell r="G9929">
            <v>7992431955</v>
          </cell>
          <cell r="K9929" t="str">
            <v>BLFS031469</v>
          </cell>
          <cell r="W9929">
            <v>43658</v>
          </cell>
          <cell r="Z9929">
            <v>24504</v>
          </cell>
        </row>
        <row r="9930">
          <cell r="E9930" t="str">
            <v>REHLA,GARWA,JHARKHAND
822124
RANCHI</v>
          </cell>
          <cell r="G9930">
            <v>7992431955</v>
          </cell>
          <cell r="K9930" t="str">
            <v>BMFS031346</v>
          </cell>
          <cell r="W9930">
            <v>43658</v>
          </cell>
          <cell r="Z9930">
            <v>10682</v>
          </cell>
        </row>
        <row r="9931">
          <cell r="E9931" t="str">
            <v>CITY CENTER SECTOR - 4, BOKARO STEEL CITY, BOKARO, JHARKHAND, MOB. NO. 7050539301
CITY CENTER SECTOR - 4, BOKARO STEEL CITY, BOKARO, JHARKHAND, MOB. NO. 7050539301
827003
BOKARO</v>
          </cell>
          <cell r="G9931">
            <v>9798301918</v>
          </cell>
          <cell r="K9931">
            <v>70369</v>
          </cell>
          <cell r="W9931">
            <v>43658</v>
          </cell>
          <cell r="Z9931">
            <v>0</v>
          </cell>
        </row>
        <row r="9932">
          <cell r="E9932" t="str">
            <v>BISRAMPUR, DALTONGANJ</v>
          </cell>
          <cell r="G9932">
            <v>8489239977</v>
          </cell>
          <cell r="K9932" t="str">
            <v>BQED160211</v>
          </cell>
          <cell r="W9932">
            <v>43658</v>
          </cell>
          <cell r="Z9932">
            <v>431</v>
          </cell>
        </row>
        <row r="9933">
          <cell r="E9933" t="str">
            <v>Govindpur, Dhanbad</v>
          </cell>
          <cell r="G9933">
            <v>7903828920</v>
          </cell>
          <cell r="K9933" t="str">
            <v>BQGD230029</v>
          </cell>
          <cell r="W9933">
            <v>43658</v>
          </cell>
          <cell r="Z9933">
            <v>3616</v>
          </cell>
        </row>
        <row r="9934">
          <cell r="E9934" t="str">
            <v>RANCHI,JHARKHAND
825301
JHUMRA</v>
          </cell>
          <cell r="G9934">
            <v>8541022146</v>
          </cell>
          <cell r="K9934" t="str">
            <v>BMIS031670</v>
          </cell>
          <cell r="W9934">
            <v>43658</v>
          </cell>
          <cell r="Z9934">
            <v>17483</v>
          </cell>
        </row>
        <row r="9935">
          <cell r="E9935" t="str">
            <v xml:space="preserve"> GARWA</v>
          </cell>
          <cell r="G9935">
            <v>7992431955</v>
          </cell>
          <cell r="K9935">
            <v>19561601</v>
          </cell>
          <cell r="W9935">
            <v>43658</v>
          </cell>
          <cell r="Z9935">
            <v>0</v>
          </cell>
        </row>
        <row r="9936">
          <cell r="E9936" t="str">
            <v>BOKARO,JHARKHAND
827004</v>
          </cell>
          <cell r="G9936">
            <v>9263636102</v>
          </cell>
          <cell r="K9936" t="str">
            <v>BRGC373881</v>
          </cell>
          <cell r="W9936">
            <v>43658</v>
          </cell>
          <cell r="Z9936">
            <v>731</v>
          </cell>
        </row>
        <row r="9937">
          <cell r="E9937" t="str">
            <v>GARWA</v>
          </cell>
          <cell r="G9937">
            <v>7992431955</v>
          </cell>
          <cell r="K9937">
            <v>19564401</v>
          </cell>
          <cell r="W9937">
            <v>43658</v>
          </cell>
          <cell r="Z9937">
            <v>0</v>
          </cell>
        </row>
        <row r="9938">
          <cell r="E9938" t="str">
            <v>C/O - REKHA KUMARI, AT TENDER, PANDRA, KAMRE, RATU, RANCHI
C/O - REKHA KUMARI, AT TENDER, PANDRA, KAMRE, RATU, RANCHI
835103</v>
          </cell>
          <cell r="G9938">
            <v>7903881583</v>
          </cell>
          <cell r="K9938" t="str">
            <v>BREC373485</v>
          </cell>
          <cell r="W9938">
            <v>43658</v>
          </cell>
          <cell r="Z9938">
            <v>546</v>
          </cell>
        </row>
        <row r="9939">
          <cell r="E9939" t="str">
            <v>JAMTARA</v>
          </cell>
          <cell r="G9939">
            <v>8789065274</v>
          </cell>
          <cell r="K9939" t="str">
            <v>BRAD160816</v>
          </cell>
          <cell r="W9939">
            <v>43658</v>
          </cell>
          <cell r="Z9939">
            <v>2203.8000000000002</v>
          </cell>
        </row>
        <row r="9940">
          <cell r="E9940" t="str">
            <v>ANEDIH</v>
          </cell>
          <cell r="G9940">
            <v>6299628873</v>
          </cell>
          <cell r="K9940" t="str">
            <v>BSKD161476</v>
          </cell>
          <cell r="W9940">
            <v>43658</v>
          </cell>
          <cell r="Z9940">
            <v>613.79999999999995</v>
          </cell>
        </row>
        <row r="9941">
          <cell r="E9941" t="str">
            <v>PHASE 3
827014
PHASE 3 INDUSTRIAL AREA827013</v>
          </cell>
          <cell r="G9941">
            <v>9122209999</v>
          </cell>
          <cell r="K9941" t="str">
            <v>BQIS031915</v>
          </cell>
          <cell r="W9941">
            <v>43658</v>
          </cell>
          <cell r="Z9941">
            <v>6822</v>
          </cell>
        </row>
        <row r="9942">
          <cell r="E9942" t="str">
            <v>PAKUR</v>
          </cell>
          <cell r="G9942">
            <v>9234686331</v>
          </cell>
          <cell r="K9942" t="str">
            <v>BQJD200029</v>
          </cell>
          <cell r="W9942">
            <v>43657</v>
          </cell>
          <cell r="Z9942">
            <v>4039.3</v>
          </cell>
        </row>
        <row r="9943">
          <cell r="E9943" t="str">
            <v>JAMTARA</v>
          </cell>
          <cell r="G9943">
            <v>8789065274</v>
          </cell>
          <cell r="K9943" t="str">
            <v>BRAD160816</v>
          </cell>
          <cell r="W9943">
            <v>43657</v>
          </cell>
          <cell r="Z9943">
            <v>2573.1999999999998</v>
          </cell>
        </row>
        <row r="9944">
          <cell r="E9944" t="str">
            <v>TUPUDANA INDUSTRIAL AREA, RANCHI
PLOT NO. 114, TUPUDANA INDUSTRIAL AREA, TUPUDANA,HATIA, RANCHI
834002
RANCHI</v>
          </cell>
          <cell r="G9944">
            <v>7979079842</v>
          </cell>
          <cell r="K9944" t="str">
            <v>GOKS040088</v>
          </cell>
          <cell r="W9944">
            <v>43657</v>
          </cell>
          <cell r="Z9944">
            <v>18731</v>
          </cell>
        </row>
        <row r="9945">
          <cell r="E9945" t="str">
            <v>RANCHI</v>
          </cell>
          <cell r="G9945">
            <v>8771336770</v>
          </cell>
          <cell r="K9945" t="str">
            <v>BLIS031950</v>
          </cell>
          <cell r="W9945">
            <v>43657</v>
          </cell>
          <cell r="Z9945">
            <v>14433</v>
          </cell>
        </row>
        <row r="9946">
          <cell r="E9946" t="str">
            <v>TIKRATOLI,SAPAROM
NEAR LALGUTWA OVERBRIDGE, TIKRATOLI, SAPAROM,, NAGRI, RANCHI
835303</v>
          </cell>
          <cell r="G9946">
            <v>7004423828</v>
          </cell>
          <cell r="K9946" t="str">
            <v>BKJS040077</v>
          </cell>
          <cell r="W9946">
            <v>43656</v>
          </cell>
          <cell r="Z9946">
            <v>0</v>
          </cell>
        </row>
        <row r="9947">
          <cell r="E9947" t="str">
            <v>KATRAS, DHANBAD</v>
          </cell>
          <cell r="G9947">
            <v>7004203427</v>
          </cell>
          <cell r="K9947" t="str">
            <v>BQID160499</v>
          </cell>
          <cell r="W9947">
            <v>43656</v>
          </cell>
          <cell r="Z9947">
            <v>809.6</v>
          </cell>
        </row>
        <row r="9948">
          <cell r="E9948" t="str">
            <v>62, KOKAR INDUSTRIAL AREA, KOKAR,RANCHI.
834001</v>
          </cell>
          <cell r="G9948">
            <v>850744606</v>
          </cell>
          <cell r="K9948" t="str">
            <v>BJDF150016</v>
          </cell>
          <cell r="W9948">
            <v>43656</v>
          </cell>
          <cell r="Z9948">
            <v>0</v>
          </cell>
        </row>
        <row r="9949">
          <cell r="E9949" t="str">
            <v>RAIPUR COLLIYARI</v>
          </cell>
          <cell r="G9949">
            <v>9491609217</v>
          </cell>
          <cell r="K9949" t="str">
            <v>BRHD161304</v>
          </cell>
          <cell r="W9949">
            <v>43656</v>
          </cell>
          <cell r="Z9949">
            <v>1510</v>
          </cell>
        </row>
        <row r="9950">
          <cell r="E9950" t="str">
            <v>TATISHILAWI, RANCHI</v>
          </cell>
          <cell r="G9950">
            <v>9709000070</v>
          </cell>
          <cell r="K9950">
            <v>14605705</v>
          </cell>
          <cell r="W9950">
            <v>43655</v>
          </cell>
          <cell r="Z9950">
            <v>0</v>
          </cell>
        </row>
        <row r="9951">
          <cell r="E9951" t="str">
            <v>Govindpur, Dhanbad</v>
          </cell>
          <cell r="G9951">
            <v>7903828920</v>
          </cell>
          <cell r="K9951" t="str">
            <v>BQGD230029</v>
          </cell>
          <cell r="W9951">
            <v>43655</v>
          </cell>
          <cell r="Z9951">
            <v>3611</v>
          </cell>
        </row>
        <row r="9952">
          <cell r="E9952" t="str">
            <v>RANCHI PATNA ROAD
DEMOTAND
825301
HAZARIBAGH</v>
          </cell>
          <cell r="G9952">
            <v>6203465926</v>
          </cell>
          <cell r="K9952" t="str">
            <v>BMBL160078</v>
          </cell>
          <cell r="W9952">
            <v>43655</v>
          </cell>
          <cell r="Z9952">
            <v>35011</v>
          </cell>
        </row>
        <row r="9953">
          <cell r="E9953" t="str">
            <v>JAMUI BIHAR</v>
          </cell>
          <cell r="G9953">
            <v>9264207575</v>
          </cell>
          <cell r="K9953" t="str">
            <v>BQKD160076</v>
          </cell>
          <cell r="W9953">
            <v>43655</v>
          </cell>
          <cell r="Z9953">
            <v>4906.2</v>
          </cell>
        </row>
        <row r="9954">
          <cell r="E9954" t="str">
            <v>TATISHILAWI, RANCHI</v>
          </cell>
          <cell r="G9954">
            <v>9709000070</v>
          </cell>
          <cell r="K9954">
            <v>14605705</v>
          </cell>
          <cell r="W9954">
            <v>43654</v>
          </cell>
          <cell r="Z9954">
            <v>0</v>
          </cell>
        </row>
        <row r="9955">
          <cell r="E9955" t="str">
            <v>MAHILONG TATISILWAY, RANCHI</v>
          </cell>
          <cell r="G9955">
            <v>9709000070</v>
          </cell>
          <cell r="K9955">
            <v>146057056</v>
          </cell>
          <cell r="W9955">
            <v>43654</v>
          </cell>
          <cell r="Z9955">
            <v>0</v>
          </cell>
        </row>
        <row r="9956">
          <cell r="E9956" t="str">
            <v>RANCHI PATNA ROAD
DEMOTAND
825301
HAZARIBAGH</v>
          </cell>
          <cell r="G9956">
            <v>6203465926</v>
          </cell>
          <cell r="K9956" t="str">
            <v>BMBL160078</v>
          </cell>
          <cell r="W9956">
            <v>43654</v>
          </cell>
          <cell r="Z9956">
            <v>35009</v>
          </cell>
        </row>
        <row r="9957">
          <cell r="E9957" t="str">
            <v>JAPLA</v>
          </cell>
          <cell r="G9957">
            <v>7979713783</v>
          </cell>
          <cell r="K9957" t="str">
            <v>GOBD160007</v>
          </cell>
          <cell r="W9957">
            <v>43653</v>
          </cell>
          <cell r="Z9957">
            <v>6480</v>
          </cell>
        </row>
        <row r="9958">
          <cell r="E9958" t="str">
            <v>BERA COLLIEARY, DHANBAD</v>
          </cell>
          <cell r="G9958">
            <v>9585918025</v>
          </cell>
          <cell r="K9958" t="str">
            <v>BRCD160968</v>
          </cell>
          <cell r="W9958">
            <v>43652</v>
          </cell>
          <cell r="Z9958">
            <v>1833</v>
          </cell>
        </row>
        <row r="9959">
          <cell r="E9959" t="str">
            <v>KATRAS, DHANBAD</v>
          </cell>
          <cell r="G9959">
            <v>8578067075</v>
          </cell>
          <cell r="K9959" t="str">
            <v>BRED161077</v>
          </cell>
          <cell r="W9959">
            <v>43651</v>
          </cell>
          <cell r="Z9959">
            <v>1796</v>
          </cell>
        </row>
        <row r="9960">
          <cell r="E9960" t="str">
            <v>JAL MAIDAN, JAMSHEDPUR</v>
          </cell>
          <cell r="G9960">
            <v>9489176819</v>
          </cell>
          <cell r="K9960" t="str">
            <v>BRCD161002</v>
          </cell>
          <cell r="W9960">
            <v>43651</v>
          </cell>
          <cell r="Z9960">
            <v>1577</v>
          </cell>
        </row>
        <row r="9961">
          <cell r="E9961" t="str">
            <v>KATRAS, DHANBAD</v>
          </cell>
          <cell r="G9961">
            <v>9994368227</v>
          </cell>
          <cell r="K9961" t="str">
            <v>BRLD160727</v>
          </cell>
          <cell r="W9961">
            <v>43650</v>
          </cell>
          <cell r="Z9961">
            <v>2505</v>
          </cell>
        </row>
        <row r="9962">
          <cell r="E9962" t="str">
            <v>SHADEV NAGAR
834002
SHADEV NAGAR</v>
          </cell>
          <cell r="G9962">
            <v>8108898877</v>
          </cell>
          <cell r="K9962" t="str">
            <v>GOHC370857</v>
          </cell>
          <cell r="W9962">
            <v>43650</v>
          </cell>
          <cell r="Z9962">
            <v>8716</v>
          </cell>
        </row>
        <row r="9963">
          <cell r="E9963" t="str">
            <v>BOKARO</v>
          </cell>
          <cell r="G9963">
            <v>9931588975</v>
          </cell>
          <cell r="K9963" t="str">
            <v>BQDD160205</v>
          </cell>
          <cell r="W9963">
            <v>43649</v>
          </cell>
          <cell r="Z9963">
            <v>4236</v>
          </cell>
        </row>
        <row r="9964">
          <cell r="E9964" t="str">
            <v>SHADEV NAGAR
834002
SHADEV NAGAR</v>
          </cell>
          <cell r="G9964">
            <v>8108898877</v>
          </cell>
          <cell r="K9964" t="str">
            <v>GOHC370857</v>
          </cell>
          <cell r="W9964">
            <v>43649</v>
          </cell>
          <cell r="Z9964">
            <v>8716</v>
          </cell>
        </row>
        <row r="9965">
          <cell r="E9965" t="str">
            <v>BOKARO</v>
          </cell>
          <cell r="G9965">
            <v>9443541279</v>
          </cell>
          <cell r="K9965" t="str">
            <v>BSLD230358</v>
          </cell>
          <cell r="W9965">
            <v>43649</v>
          </cell>
          <cell r="Z9965">
            <v>572</v>
          </cell>
        </row>
        <row r="9966">
          <cell r="E9966" t="str">
            <v>GOVINDPUR, DHANBAD</v>
          </cell>
          <cell r="G9966">
            <v>7903828920</v>
          </cell>
          <cell r="K9966" t="str">
            <v>BQGD230029</v>
          </cell>
          <cell r="W9966">
            <v>43648</v>
          </cell>
          <cell r="Z9966">
            <v>3579</v>
          </cell>
        </row>
        <row r="9967">
          <cell r="E9967" t="str">
            <v>TOPA MINES, RAMGARH</v>
          </cell>
          <cell r="G9967">
            <v>9425513941</v>
          </cell>
          <cell r="K9967" t="str">
            <v>BQID160519</v>
          </cell>
          <cell r="W9967">
            <v>43648</v>
          </cell>
          <cell r="Z9967">
            <v>1665.1</v>
          </cell>
        </row>
        <row r="9968">
          <cell r="E9968" t="str">
            <v>TOPA MINES, RAMGARH</v>
          </cell>
          <cell r="G9968">
            <v>9908949548</v>
          </cell>
          <cell r="K9968" t="str">
            <v>BSKD161467</v>
          </cell>
          <cell r="W9968">
            <v>43648</v>
          </cell>
          <cell r="Z9968">
            <v>426.5</v>
          </cell>
        </row>
        <row r="9969">
          <cell r="E9969" t="str">
            <v>TOPA MINES, RAMGARH</v>
          </cell>
          <cell r="G9969">
            <v>7010705456</v>
          </cell>
          <cell r="K9969" t="str">
            <v>BQED160241</v>
          </cell>
          <cell r="W9969">
            <v>43648</v>
          </cell>
          <cell r="Z9969">
            <v>152</v>
          </cell>
        </row>
        <row r="9970">
          <cell r="E9970" t="str">
            <v>DHANBAD</v>
          </cell>
          <cell r="G9970">
            <v>8825938685</v>
          </cell>
          <cell r="K9970" t="str">
            <v>BRLD160741</v>
          </cell>
          <cell r="W9970">
            <v>43648</v>
          </cell>
          <cell r="Z9970">
            <v>1997.3</v>
          </cell>
        </row>
        <row r="9971">
          <cell r="E9971" t="str">
            <v>DEMO TANND HAZAIBAGH JHARKHAND,
825301
DEMO TANND HAZAIBAGH JHARKHAND</v>
          </cell>
          <cell r="G9971">
            <v>9431354466</v>
          </cell>
          <cell r="K9971" t="str">
            <v>BMDS040417</v>
          </cell>
          <cell r="W9971">
            <v>43647</v>
          </cell>
          <cell r="Z9971">
            <v>32346</v>
          </cell>
        </row>
        <row r="9972">
          <cell r="E9972" t="str">
            <v>PALAMU</v>
          </cell>
          <cell r="G9972">
            <v>7903236357</v>
          </cell>
          <cell r="K9972" t="str">
            <v>BSJD161378</v>
          </cell>
          <cell r="W9972">
            <v>43647</v>
          </cell>
          <cell r="Z9972">
            <v>0</v>
          </cell>
        </row>
        <row r="9973">
          <cell r="E9973" t="str">
            <v>GAYA, BIHAR</v>
          </cell>
          <cell r="G9973">
            <v>9431266779</v>
          </cell>
          <cell r="K9973" t="str">
            <v>BRJD160577</v>
          </cell>
          <cell r="W9973">
            <v>43647</v>
          </cell>
          <cell r="Z9973">
            <v>2445.1</v>
          </cell>
        </row>
        <row r="9974">
          <cell r="E9974" t="str">
            <v>MAIN ROAD , RANCHI</v>
          </cell>
          <cell r="G9974">
            <v>8002328076</v>
          </cell>
          <cell r="K9974" t="str">
            <v>BOID200223</v>
          </cell>
          <cell r="W9974">
            <v>43647</v>
          </cell>
          <cell r="Z9974">
            <v>8303</v>
          </cell>
        </row>
        <row r="9975">
          <cell r="E9975" t="str">
            <v>GOVINDPUR, GOMIYA</v>
          </cell>
          <cell r="G9975">
            <v>8825270627</v>
          </cell>
          <cell r="K9975" t="str">
            <v>BRLD160728</v>
          </cell>
          <cell r="W9975">
            <v>43647</v>
          </cell>
          <cell r="Z9975">
            <v>1570.4</v>
          </cell>
        </row>
        <row r="9976">
          <cell r="E9976" t="str">
            <v>TATISILWAI, JHARKHAND
835103</v>
          </cell>
          <cell r="G9976">
            <v>6200160428</v>
          </cell>
          <cell r="K9976" t="str">
            <v>BQHS040705</v>
          </cell>
          <cell r="W9976">
            <v>43646</v>
          </cell>
          <cell r="Z9976">
            <v>917</v>
          </cell>
        </row>
        <row r="9977">
          <cell r="E9977" t="str">
            <v>TATISILWAI, JHARKHAND
835103</v>
          </cell>
          <cell r="G9977">
            <v>6200160428</v>
          </cell>
          <cell r="K9977" t="str">
            <v>BQGS031413</v>
          </cell>
          <cell r="W9977">
            <v>43646</v>
          </cell>
          <cell r="Z9977">
            <v>413</v>
          </cell>
        </row>
        <row r="9978">
          <cell r="E9978" t="str">
            <v>CHATRA</v>
          </cell>
          <cell r="G9978">
            <v>7004915623</v>
          </cell>
          <cell r="K9978" t="str">
            <v>BSLD200427</v>
          </cell>
          <cell r="W9978">
            <v>43645</v>
          </cell>
          <cell r="Z9978">
            <v>690</v>
          </cell>
        </row>
        <row r="9979">
          <cell r="E9979" t="str">
            <v>PALAMU</v>
          </cell>
          <cell r="G9979">
            <v>7903236357</v>
          </cell>
          <cell r="K9979" t="str">
            <v>BSJD161378</v>
          </cell>
          <cell r="W9979">
            <v>43645</v>
          </cell>
          <cell r="Z9979">
            <v>746.9</v>
          </cell>
        </row>
        <row r="9980">
          <cell r="E9980" t="str">
            <v>JHUMRI TELAIYA, KODARMA
825409</v>
          </cell>
          <cell r="G9980">
            <v>9955926845</v>
          </cell>
          <cell r="K9980" t="str">
            <v>BSBC375530</v>
          </cell>
          <cell r="W9980">
            <v>43644</v>
          </cell>
          <cell r="Z9980">
            <v>35</v>
          </cell>
        </row>
        <row r="9981">
          <cell r="E9981" t="str">
            <v>TUPUDANA INDUSTRIAL AREA, RANCHI
PLOT NO. 114, TUPUDANA INDUSTRIAL AREA, TUPUDANA,HATIA, RANCHI
834002
RANCHI</v>
          </cell>
          <cell r="G9981">
            <v>7979079842</v>
          </cell>
          <cell r="K9981" t="str">
            <v>GOKS040088</v>
          </cell>
          <cell r="W9981">
            <v>43644</v>
          </cell>
          <cell r="Z9981">
            <v>18650</v>
          </cell>
        </row>
        <row r="9982">
          <cell r="E9982" t="str">
            <v>NAGRI,RANCHI
835202
RANCHI</v>
          </cell>
          <cell r="G9982">
            <v>7004849065</v>
          </cell>
          <cell r="K9982" t="str">
            <v>BRIS035698</v>
          </cell>
          <cell r="W9982">
            <v>43644</v>
          </cell>
          <cell r="Z9982">
            <v>1652</v>
          </cell>
        </row>
        <row r="9983">
          <cell r="E9983" t="str">
            <v>RAMPUR NAMKUM, RANCHI</v>
          </cell>
          <cell r="G9983">
            <v>9546884024</v>
          </cell>
          <cell r="K9983" t="str">
            <v>BSAD120582</v>
          </cell>
          <cell r="W9983">
            <v>43643</v>
          </cell>
          <cell r="Z9983">
            <v>1</v>
          </cell>
        </row>
        <row r="9984">
          <cell r="E9984" t="str">
            <v>PUNDAG, RANCHI</v>
          </cell>
          <cell r="G9984">
            <v>9471171432</v>
          </cell>
          <cell r="K9984" t="str">
            <v>BPED200181</v>
          </cell>
          <cell r="W9984">
            <v>43643</v>
          </cell>
          <cell r="Z9984">
            <v>2189.1</v>
          </cell>
        </row>
        <row r="9985">
          <cell r="E9985" t="str">
            <v>KATHAL MORE, RANCHI</v>
          </cell>
          <cell r="G9985">
            <v>8210269774</v>
          </cell>
          <cell r="K9985" t="str">
            <v>BRED161081</v>
          </cell>
          <cell r="W9985">
            <v>43643</v>
          </cell>
          <cell r="Z9985">
            <v>1155.5</v>
          </cell>
        </row>
        <row r="9986">
          <cell r="E9986" t="str">
            <v>KATRAS, DHANBAD</v>
          </cell>
          <cell r="G9986">
            <v>8210567144</v>
          </cell>
          <cell r="K9986" t="str">
            <v>BQID160499</v>
          </cell>
          <cell r="W9986">
            <v>43643</v>
          </cell>
          <cell r="Z9986">
            <v>737.4</v>
          </cell>
        </row>
        <row r="9987">
          <cell r="E9987" t="str">
            <v>TANKUPA, GAYA BIHAR</v>
          </cell>
          <cell r="G9987">
            <v>8434339565</v>
          </cell>
          <cell r="K9987" t="str">
            <v>BRED161131</v>
          </cell>
          <cell r="W9987">
            <v>43643</v>
          </cell>
          <cell r="Z9987">
            <v>1632</v>
          </cell>
        </row>
        <row r="9988">
          <cell r="E9988" t="str">
            <v>TIPUDANA,RANCHI</v>
          </cell>
          <cell r="G9988">
            <v>9534249500</v>
          </cell>
          <cell r="K9988">
            <v>13254305</v>
          </cell>
          <cell r="W9988">
            <v>43642</v>
          </cell>
          <cell r="Z9988">
            <v>0</v>
          </cell>
        </row>
        <row r="9989">
          <cell r="E9989" t="str">
            <v>JHARIA, DHANBAD</v>
          </cell>
          <cell r="G9989">
            <v>9491609217</v>
          </cell>
          <cell r="K9989" t="str">
            <v>BRHD161304</v>
          </cell>
          <cell r="W9989">
            <v>43642</v>
          </cell>
          <cell r="Z9989">
            <v>1404</v>
          </cell>
        </row>
        <row r="9990">
          <cell r="E9990" t="str">
            <v>OPERATIONS OFFICER, BOKARO BP, KIND ATTEN.ABHISHEK TRIPATHI, MOB. NO.8789972995, VENDOR CODE-11970380
OPERATIONS OFFICER, BOKARO BP, KIND ATTEN.ABHISHEK TRIPATHI, MOB. NO.8789972995, VENDOR CODE-11970380
827014
LPG BOTTALING PLANT, BALIDIH,</v>
          </cell>
          <cell r="G9990">
            <v>9064073084</v>
          </cell>
          <cell r="K9990" t="str">
            <v>BOCS040147</v>
          </cell>
          <cell r="W9990">
            <v>43642</v>
          </cell>
          <cell r="Z9990">
            <v>11897</v>
          </cell>
        </row>
        <row r="9991">
          <cell r="E9991" t="str">
            <v>HOSHIR GIDDI,RAMGARH
NEAR P.N. BANK MAIN ROAD, RAMGARH CANTT. 829122
829110</v>
          </cell>
          <cell r="G9991">
            <v>8789325754</v>
          </cell>
          <cell r="K9991" t="str">
            <v>BSKS036261</v>
          </cell>
          <cell r="W9991">
            <v>43641</v>
          </cell>
          <cell r="Z9991">
            <v>1</v>
          </cell>
        </row>
        <row r="9992">
          <cell r="E9992" t="str">
            <v>TOPA MINES, RAMGARH</v>
          </cell>
          <cell r="G9992">
            <v>9908949548</v>
          </cell>
          <cell r="K9992" t="str">
            <v>BSKD161467</v>
          </cell>
          <cell r="W9992">
            <v>43641</v>
          </cell>
          <cell r="Z9992">
            <v>490</v>
          </cell>
        </row>
        <row r="9993">
          <cell r="E9993" t="str">
            <v>DALADALI, RANCHI</v>
          </cell>
          <cell r="G9993">
            <v>9334701321</v>
          </cell>
          <cell r="K9993" t="str">
            <v>BPLD200068</v>
          </cell>
          <cell r="W9993">
            <v>43641</v>
          </cell>
          <cell r="Z9993">
            <v>3011.5</v>
          </cell>
        </row>
        <row r="9994">
          <cell r="E9994" t="str">
            <v>BISRAMPUR, DALTONGANJ</v>
          </cell>
          <cell r="G9994">
            <v>8489239977</v>
          </cell>
          <cell r="K9994" t="str">
            <v>BQED160211</v>
          </cell>
          <cell r="W9994">
            <v>43641</v>
          </cell>
          <cell r="Z9994">
            <v>0</v>
          </cell>
        </row>
        <row r="9995">
          <cell r="E9995" t="str">
            <v>DHANBAD</v>
          </cell>
          <cell r="G9995">
            <v>6200699077</v>
          </cell>
          <cell r="K9995" t="str">
            <v>BRKD200211</v>
          </cell>
          <cell r="W9995">
            <v>43641</v>
          </cell>
          <cell r="Z9995">
            <v>3476</v>
          </cell>
        </row>
        <row r="9996">
          <cell r="E9996" t="str">
            <v>GROUND FLOOR, 8H AND 81, NATION PRINTERS, NAMKUM INDUSTRIAL AREA,, LOWADIH, RANCHI
GROUND FLOOR, 8H AND 81, NATION PRINTERS, NAMKUM INDUSTRIAL AREA,, LOWADIH, RANCHI
834010</v>
          </cell>
          <cell r="G9996">
            <v>9308825924</v>
          </cell>
          <cell r="K9996" t="str">
            <v>BRCC372871</v>
          </cell>
          <cell r="W9996">
            <v>43640</v>
          </cell>
          <cell r="Z9996">
            <v>1768</v>
          </cell>
        </row>
        <row r="9997">
          <cell r="E9997" t="str">
            <v>KATHAL MORE, RANCHI</v>
          </cell>
          <cell r="G9997">
            <v>8210269774</v>
          </cell>
          <cell r="K9997" t="str">
            <v>BRED161081</v>
          </cell>
          <cell r="W9997">
            <v>43640</v>
          </cell>
          <cell r="Z9997">
            <v>1116.0999999999999</v>
          </cell>
        </row>
        <row r="9998">
          <cell r="E9998" t="str">
            <v>KATHAL MORE, RANCHI</v>
          </cell>
          <cell r="G9998">
            <v>8210269774</v>
          </cell>
          <cell r="K9998" t="str">
            <v>BRED161081</v>
          </cell>
          <cell r="W9998">
            <v>43640</v>
          </cell>
          <cell r="Z9998">
            <v>1129</v>
          </cell>
        </row>
        <row r="9999">
          <cell r="E9999" t="str">
            <v>LAKHISARAI, BIHAR</v>
          </cell>
          <cell r="G9999">
            <v>9874278005</v>
          </cell>
          <cell r="K9999" t="str">
            <v>BNJS040074</v>
          </cell>
          <cell r="W9999">
            <v>43639</v>
          </cell>
          <cell r="Z9999">
            <v>23802</v>
          </cell>
        </row>
        <row r="10000">
          <cell r="E10000" t="str">
            <v>LAKHISARAI, BIHAR</v>
          </cell>
          <cell r="G10000">
            <v>9874278005</v>
          </cell>
          <cell r="K10000" t="str">
            <v>BNJS040045</v>
          </cell>
          <cell r="W10000">
            <v>43639</v>
          </cell>
          <cell r="Z10000">
            <v>41163</v>
          </cell>
        </row>
        <row r="10001">
          <cell r="E10001" t="str">
            <v>LAKHISARAI, BIHAR</v>
          </cell>
          <cell r="G10001">
            <v>9874278005</v>
          </cell>
          <cell r="K10001" t="str">
            <v>BNJS040075</v>
          </cell>
          <cell r="W10001">
            <v>43639</v>
          </cell>
          <cell r="Z10001">
            <v>26622</v>
          </cell>
        </row>
        <row r="10002">
          <cell r="E10002" t="str">
            <v>DALTANGANJ</v>
          </cell>
          <cell r="G10002">
            <v>9835111213</v>
          </cell>
          <cell r="K10002" t="str">
            <v>BQKD160094</v>
          </cell>
          <cell r="W10002">
            <v>43639</v>
          </cell>
          <cell r="Z10002">
            <v>218</v>
          </cell>
        </row>
        <row r="10003">
          <cell r="E10003" t="str">
            <v>GAYA, BIHAR</v>
          </cell>
          <cell r="G10003">
            <v>9546199380</v>
          </cell>
          <cell r="K10003" t="str">
            <v>BRDD161021</v>
          </cell>
          <cell r="W10003">
            <v>43639</v>
          </cell>
          <cell r="Z10003">
            <v>866</v>
          </cell>
        </row>
        <row r="10004">
          <cell r="E10004" t="str">
            <v>CHAS, BOKARO</v>
          </cell>
          <cell r="G10004">
            <v>9931588975</v>
          </cell>
          <cell r="K10004" t="str">
            <v>BQDD160205</v>
          </cell>
          <cell r="W10004">
            <v>43639</v>
          </cell>
          <cell r="Z10004">
            <v>4013</v>
          </cell>
        </row>
        <row r="10005">
          <cell r="E10005" t="str">
            <v>KATHAL MORE, RANCHI</v>
          </cell>
          <cell r="G10005">
            <v>8210269774</v>
          </cell>
          <cell r="K10005" t="str">
            <v>BRED161081</v>
          </cell>
          <cell r="W10005">
            <v>43638</v>
          </cell>
          <cell r="Z10005">
            <v>1114.3</v>
          </cell>
        </row>
        <row r="10006">
          <cell r="E10006" t="str">
            <v>GROUND FLOOR, 8H AND 81, NATION PRINTERS, NAMKUM INDUSTRIAL AREA,, LOWADIH, RANCHI
GROUND FLOOR, 8H AND 81, NATION PRINTERS, NAMKUM INDUSTRIAL AREA,, LOWADIH, RANCHI
834010</v>
          </cell>
          <cell r="G10006">
            <v>9306762658</v>
          </cell>
          <cell r="K10006" t="str">
            <v>BRFC373676</v>
          </cell>
          <cell r="W10006">
            <v>43638</v>
          </cell>
          <cell r="Z10006">
            <v>1735</v>
          </cell>
        </row>
        <row r="10007">
          <cell r="E10007" t="str">
            <v>PAKUR, JHARKHAND</v>
          </cell>
          <cell r="G10007">
            <v>9708578832</v>
          </cell>
          <cell r="K10007" t="str">
            <v>BQJD120016</v>
          </cell>
          <cell r="W10007">
            <v>43638</v>
          </cell>
          <cell r="Z10007">
            <v>716.7</v>
          </cell>
        </row>
        <row r="10008">
          <cell r="E10008" t="str">
            <v>BIHAR</v>
          </cell>
          <cell r="G10008">
            <v>0</v>
          </cell>
          <cell r="K10008" t="str">
            <v>BRHD120445</v>
          </cell>
          <cell r="W10008">
            <v>43637</v>
          </cell>
          <cell r="Z10008">
            <v>302</v>
          </cell>
        </row>
        <row r="10009">
          <cell r="E10009" t="str">
            <v>JHUMRI TELAIYA, KODARMA
825409</v>
          </cell>
          <cell r="G10009">
            <v>9955926845</v>
          </cell>
          <cell r="K10009" t="str">
            <v>BSBC375530</v>
          </cell>
          <cell r="W10009">
            <v>43637</v>
          </cell>
          <cell r="Z10009">
            <v>1</v>
          </cell>
        </row>
        <row r="10010">
          <cell r="E10010" t="str">
            <v>TOPA MINES, RAMGARH</v>
          </cell>
          <cell r="G10010">
            <v>9425513941</v>
          </cell>
          <cell r="K10010" t="str">
            <v>BQID160519</v>
          </cell>
          <cell r="W10010">
            <v>43637</v>
          </cell>
          <cell r="Z10010">
            <v>1656</v>
          </cell>
        </row>
        <row r="10011">
          <cell r="E10011" t="str">
            <v>RAMPUR, LOHARDGA</v>
          </cell>
          <cell r="G10011">
            <v>9934198170</v>
          </cell>
          <cell r="K10011" t="str">
            <v>BRKD160653</v>
          </cell>
          <cell r="W10011">
            <v>43637</v>
          </cell>
          <cell r="Z10011">
            <v>18</v>
          </cell>
        </row>
        <row r="10012">
          <cell r="E10012" t="str">
            <v>COLLIEARY, DHANBAD</v>
          </cell>
          <cell r="G10012">
            <v>9573347055</v>
          </cell>
          <cell r="K10012" t="str">
            <v>BRID161336</v>
          </cell>
          <cell r="W10012">
            <v>43637</v>
          </cell>
          <cell r="Z10012">
            <v>286</v>
          </cell>
        </row>
        <row r="10013">
          <cell r="E10013" t="str">
            <v>A-3, 2ND PHASE, ADITYAPUR INDUSTRIAL AREA, ADITYAPUR, JAMSHEDPUR, JHARKHAND
A-3, 2ND PHASE, ADITYAPUR INDUSTRIAL AREA, ADITYAPUR, JAMSHEDPUR, JHARKHAND
831013
JAMHEDPUR</v>
          </cell>
          <cell r="G10013">
            <v>9608189810</v>
          </cell>
          <cell r="K10013" t="str">
            <v>GPBC370442</v>
          </cell>
          <cell r="W10013">
            <v>43637</v>
          </cell>
          <cell r="Z10013">
            <v>6062</v>
          </cell>
        </row>
        <row r="10014">
          <cell r="E10014" t="str">
            <v>KATHAL MORE, RANCHI</v>
          </cell>
          <cell r="G10014">
            <v>8210269774</v>
          </cell>
          <cell r="K10014" t="str">
            <v>BRED161081</v>
          </cell>
          <cell r="W10014">
            <v>43637</v>
          </cell>
          <cell r="Z10014">
            <v>1102</v>
          </cell>
        </row>
        <row r="10015">
          <cell r="E10015" t="str">
            <v>TUPUDANA INDUSTRIAL AREA,RANCHI
834003</v>
          </cell>
          <cell r="G10015">
            <v>9835167418</v>
          </cell>
          <cell r="K10015" t="str">
            <v>BRIS035695</v>
          </cell>
          <cell r="W10015">
            <v>43636</v>
          </cell>
          <cell r="Z10015">
            <v>1</v>
          </cell>
        </row>
        <row r="10016">
          <cell r="E10016" t="str">
            <v>TIPUDANA</v>
          </cell>
          <cell r="G10016">
            <v>9534249500</v>
          </cell>
          <cell r="K10016">
            <v>13254305</v>
          </cell>
          <cell r="W10016">
            <v>43636</v>
          </cell>
          <cell r="Z10016">
            <v>0</v>
          </cell>
        </row>
        <row r="10017">
          <cell r="E10017" t="str">
            <v>NAGARI,</v>
          </cell>
          <cell r="G10017">
            <v>9297706123</v>
          </cell>
          <cell r="K10017" t="str">
            <v>BILS030211</v>
          </cell>
          <cell r="W10017">
            <v>43636</v>
          </cell>
          <cell r="Z10017">
            <v>29543</v>
          </cell>
        </row>
        <row r="10018">
          <cell r="E10018" t="str">
            <v>ARGORA, RANCHI</v>
          </cell>
          <cell r="G10018">
            <v>9445553022</v>
          </cell>
          <cell r="K10018" t="str">
            <v>BQDD200043</v>
          </cell>
          <cell r="W10018">
            <v>43636</v>
          </cell>
          <cell r="Z10018">
            <v>4207</v>
          </cell>
        </row>
        <row r="10019">
          <cell r="E10019" t="str">
            <v>GAMHARIA,JAMSHEDPUR</v>
          </cell>
          <cell r="G10019">
            <v>9725878240</v>
          </cell>
          <cell r="K10019" t="str">
            <v>BSKL151780</v>
          </cell>
          <cell r="W10019">
            <v>43636</v>
          </cell>
          <cell r="Z10019">
            <v>605</v>
          </cell>
        </row>
        <row r="10020">
          <cell r="E10020" t="str">
            <v>MUSABANI, TATA</v>
          </cell>
          <cell r="G10020">
            <v>7061969833</v>
          </cell>
          <cell r="K10020" t="str">
            <v>BQLD160182</v>
          </cell>
          <cell r="W10020">
            <v>43636</v>
          </cell>
          <cell r="Z10020">
            <v>1857</v>
          </cell>
        </row>
        <row r="10021">
          <cell r="E10021" t="str">
            <v>DEOGHAR,JHARKHAND</v>
          </cell>
          <cell r="G10021">
            <v>8114561180</v>
          </cell>
          <cell r="K10021" t="str">
            <v>BQED160222</v>
          </cell>
          <cell r="W10021">
            <v>43635</v>
          </cell>
          <cell r="Z10021">
            <v>2178</v>
          </cell>
        </row>
        <row r="10022">
          <cell r="E10022" t="str">
            <v>JAPLA</v>
          </cell>
          <cell r="G10022">
            <v>7979713783</v>
          </cell>
          <cell r="K10022" t="str">
            <v>GOBD160007</v>
          </cell>
          <cell r="W10022">
            <v>43635</v>
          </cell>
          <cell r="Z10022">
            <v>6480</v>
          </cell>
        </row>
        <row r="10023">
          <cell r="E10023" t="str">
            <v>CHAS, BOKARO</v>
          </cell>
          <cell r="G10023">
            <v>9931588975</v>
          </cell>
          <cell r="K10023" t="str">
            <v>BQDD160205</v>
          </cell>
          <cell r="W10023">
            <v>43635</v>
          </cell>
          <cell r="Z10023">
            <v>3980.9</v>
          </cell>
        </row>
        <row r="10024">
          <cell r="E10024" t="str">
            <v>KATRAS, DHANBAD</v>
          </cell>
          <cell r="G10024">
            <v>8578067075</v>
          </cell>
          <cell r="K10024" t="str">
            <v>BRED161077</v>
          </cell>
          <cell r="W10024">
            <v>43635</v>
          </cell>
          <cell r="Z10024">
            <v>1606.8</v>
          </cell>
        </row>
        <row r="10025">
          <cell r="E10025" t="str">
            <v>CHAKARDHARPUR</v>
          </cell>
          <cell r="G10025">
            <v>8639995694</v>
          </cell>
          <cell r="K10025" t="str">
            <v>BSJD161422</v>
          </cell>
          <cell r="W10025">
            <v>43635</v>
          </cell>
          <cell r="Z10025">
            <v>350.3</v>
          </cell>
        </row>
        <row r="10026">
          <cell r="E10026" t="str">
            <v>CHAKARDHARPUR</v>
          </cell>
          <cell r="G10026">
            <v>8639995694</v>
          </cell>
          <cell r="K10026" t="str">
            <v>BSJD161422</v>
          </cell>
          <cell r="W10026">
            <v>43635</v>
          </cell>
          <cell r="Z10026">
            <v>350.3</v>
          </cell>
        </row>
        <row r="10027">
          <cell r="E10027" t="str">
            <v>RAMGARH</v>
          </cell>
          <cell r="G10027">
            <v>7004688401</v>
          </cell>
          <cell r="K10027" t="str">
            <v>BSCS037449</v>
          </cell>
          <cell r="W10027">
            <v>43635</v>
          </cell>
          <cell r="Z10027">
            <v>0</v>
          </cell>
        </row>
        <row r="10028">
          <cell r="E10028" t="str">
            <v>DEOGHAR,JHARKHAND</v>
          </cell>
          <cell r="G10028">
            <v>8114561180</v>
          </cell>
          <cell r="K10028" t="str">
            <v>BQED160222</v>
          </cell>
          <cell r="W10028">
            <v>43635</v>
          </cell>
          <cell r="Z10028">
            <v>2178</v>
          </cell>
        </row>
        <row r="10029">
          <cell r="E10029" t="str">
            <v>DALTONGANJ</v>
          </cell>
          <cell r="G10029">
            <v>9661885004</v>
          </cell>
          <cell r="K10029" t="str">
            <v>BSAD161582</v>
          </cell>
          <cell r="W10029">
            <v>43634</v>
          </cell>
          <cell r="Z10029">
            <v>1</v>
          </cell>
        </row>
        <row r="10030">
          <cell r="E10030" t="str">
            <v>TOPA MINES, RAMGARH</v>
          </cell>
          <cell r="G10030">
            <v>9425513941</v>
          </cell>
          <cell r="K10030" t="str">
            <v>BQID160519</v>
          </cell>
          <cell r="W10030">
            <v>43634</v>
          </cell>
          <cell r="Z10030">
            <v>1656</v>
          </cell>
        </row>
        <row r="10031">
          <cell r="E10031" t="str">
            <v>CHUTIYA, RANCHI</v>
          </cell>
          <cell r="G10031">
            <v>9334745488</v>
          </cell>
          <cell r="K10031" t="str">
            <v>BPBD200118</v>
          </cell>
          <cell r="W10031">
            <v>43634</v>
          </cell>
          <cell r="Z10031">
            <v>3230</v>
          </cell>
        </row>
        <row r="10032">
          <cell r="E10032" t="str">
            <v>HINDPIDI, RANCHI</v>
          </cell>
          <cell r="G10032">
            <v>9445553022</v>
          </cell>
          <cell r="K10032" t="str">
            <v>BPLD200036</v>
          </cell>
          <cell r="W10032">
            <v>43634</v>
          </cell>
          <cell r="Z10032">
            <v>6780</v>
          </cell>
        </row>
        <row r="10033">
          <cell r="E10033" t="str">
            <v>DUMKA</v>
          </cell>
          <cell r="G10033">
            <v>9304762882</v>
          </cell>
          <cell r="K10033" t="str">
            <v>BRAD160777</v>
          </cell>
          <cell r="W10033">
            <v>43634</v>
          </cell>
          <cell r="Z10033">
            <v>2553.8000000000002</v>
          </cell>
        </row>
        <row r="10034">
          <cell r="E10034" t="str">
            <v>TOPA MINES, RAMGARH</v>
          </cell>
          <cell r="G10034">
            <v>9908949548</v>
          </cell>
          <cell r="K10034" t="str">
            <v>BSKD161467</v>
          </cell>
          <cell r="W10034">
            <v>43634</v>
          </cell>
          <cell r="Z10034">
            <v>362.1</v>
          </cell>
        </row>
        <row r="10035">
          <cell r="E10035" t="str">
            <v>TOPA MINES, RAMGARH</v>
          </cell>
          <cell r="G10035">
            <v>7010705456</v>
          </cell>
          <cell r="K10035" t="str">
            <v>BQED160241</v>
          </cell>
          <cell r="W10035">
            <v>43634</v>
          </cell>
          <cell r="Z10035">
            <v>2817</v>
          </cell>
        </row>
        <row r="10036">
          <cell r="E10036" t="str">
            <v>DEMO TANND HAZAIBAGH JHARKHAND,
825301
DEMO TANND HAZAIBAGH JHARKHAND</v>
          </cell>
          <cell r="G10036">
            <v>9431354466</v>
          </cell>
          <cell r="K10036" t="str">
            <v>BMDS040417</v>
          </cell>
          <cell r="W10036">
            <v>43633</v>
          </cell>
          <cell r="Z10036">
            <v>32306</v>
          </cell>
        </row>
        <row r="10037">
          <cell r="E10037" t="str">
            <v>TUPUDANA INDUSTRIAL AREA,RANCHI
834001
TUPUDANA RANCHI</v>
          </cell>
          <cell r="G10037">
            <v>9890395878</v>
          </cell>
          <cell r="K10037" t="str">
            <v>GPGS031328</v>
          </cell>
          <cell r="W10037">
            <v>43633</v>
          </cell>
          <cell r="Z10037">
            <v>5700</v>
          </cell>
        </row>
        <row r="10038">
          <cell r="E10038" t="str">
            <v>TUPUDANA INDUSTRIAL AREA, RANCHI
PLOT NO. - 45 &amp; 46, TUPUDAN AINDUSTRIAL AREA, TUPUDANA, HATIA, RANCHI
834003
TIPUDANA INDUSTRIAL AREA</v>
          </cell>
          <cell r="G10038">
            <v>8092355914</v>
          </cell>
          <cell r="K10038" t="str">
            <v>BQBS033819</v>
          </cell>
          <cell r="W10038">
            <v>43633</v>
          </cell>
          <cell r="Z10038">
            <v>9430</v>
          </cell>
        </row>
        <row r="10039">
          <cell r="E10039" t="str">
            <v>RANCHI PATNA ROAD
DEMOTAND
825301
HAZARIBAGH</v>
          </cell>
          <cell r="G10039">
            <v>7905424302</v>
          </cell>
          <cell r="K10039" t="str">
            <v>BMBL160078</v>
          </cell>
          <cell r="W10039">
            <v>43633</v>
          </cell>
          <cell r="Z10039">
            <v>34639</v>
          </cell>
        </row>
        <row r="10040">
          <cell r="E10040" t="str">
            <v>KATRAS, DHANBAD</v>
          </cell>
          <cell r="G10040">
            <v>7013972419</v>
          </cell>
          <cell r="K10040" t="str">
            <v>BQCD160103</v>
          </cell>
          <cell r="W10040">
            <v>43633</v>
          </cell>
          <cell r="Z10040">
            <v>3996.1</v>
          </cell>
        </row>
        <row r="10041">
          <cell r="E10041" t="str">
            <v>CHHATARPUR</v>
          </cell>
          <cell r="G10041">
            <v>9424332922</v>
          </cell>
          <cell r="K10041" t="str">
            <v>BRLD230160</v>
          </cell>
          <cell r="W10041">
            <v>43633</v>
          </cell>
          <cell r="Z10041">
            <v>1300</v>
          </cell>
        </row>
        <row r="10042">
          <cell r="E10042" t="str">
            <v>DALTONGANJ, JHARKHAND
822101
DALTONGANJ</v>
          </cell>
          <cell r="G10042">
            <v>9654005362</v>
          </cell>
          <cell r="K10042" t="str">
            <v>BRJC371742</v>
          </cell>
          <cell r="W10042">
            <v>43632</v>
          </cell>
          <cell r="Z10042">
            <v>2533.1999999999998</v>
          </cell>
        </row>
        <row r="10043">
          <cell r="E10043" t="str">
            <v>NAGARI,</v>
          </cell>
          <cell r="G10043">
            <v>9297706123</v>
          </cell>
          <cell r="K10043" t="str">
            <v>BILS030211</v>
          </cell>
          <cell r="W10043">
            <v>43632</v>
          </cell>
          <cell r="Z10043">
            <v>28095</v>
          </cell>
        </row>
        <row r="10044">
          <cell r="E10044" t="str">
            <v>MANDU, RAMGARH
JAISWAL COLONY, THANA CHOW,, RAMGARH CANTT. DIST. RAMGARH, JHARKHAND
825316
MANDU</v>
          </cell>
          <cell r="G10044">
            <v>6205951815</v>
          </cell>
          <cell r="K10044">
            <v>123399</v>
          </cell>
          <cell r="W10044">
            <v>43631</v>
          </cell>
          <cell r="Z10044">
            <v>0</v>
          </cell>
        </row>
        <row r="10045">
          <cell r="E10045" t="str">
            <v>JAPLA</v>
          </cell>
          <cell r="G10045">
            <v>7979713783</v>
          </cell>
          <cell r="K10045" t="str">
            <v>GOBD160007</v>
          </cell>
          <cell r="W10045">
            <v>43631</v>
          </cell>
          <cell r="Z10045">
            <v>6480</v>
          </cell>
        </row>
        <row r="10046">
          <cell r="E10046" t="str">
            <v>BAGODAR, JHARKHAND</v>
          </cell>
          <cell r="G10046">
            <v>9801371900</v>
          </cell>
          <cell r="K10046" t="str">
            <v>BJED210474</v>
          </cell>
          <cell r="W10046">
            <v>43631</v>
          </cell>
          <cell r="Z10046">
            <v>2600</v>
          </cell>
        </row>
        <row r="10047">
          <cell r="E10047" t="str">
            <v>JAMTARA</v>
          </cell>
          <cell r="G10047">
            <v>6299737750</v>
          </cell>
          <cell r="K10047" t="str">
            <v>BRAD160816</v>
          </cell>
          <cell r="W10047">
            <v>43630</v>
          </cell>
          <cell r="Z10047">
            <v>243.8</v>
          </cell>
        </row>
        <row r="10048">
          <cell r="E10048" t="str">
            <v>CHATRA</v>
          </cell>
          <cell r="G10048">
            <v>7004915623</v>
          </cell>
          <cell r="K10048" t="str">
            <v>BSLD200427</v>
          </cell>
          <cell r="W10048">
            <v>43630</v>
          </cell>
          <cell r="Z10048">
            <v>564</v>
          </cell>
        </row>
        <row r="10049">
          <cell r="E10049" t="str">
            <v>GAYA, BIHAR</v>
          </cell>
          <cell r="G10049">
            <v>9431266779</v>
          </cell>
          <cell r="K10049" t="str">
            <v>BRJD160577</v>
          </cell>
          <cell r="W10049">
            <v>43630</v>
          </cell>
          <cell r="Z10049">
            <v>2291</v>
          </cell>
        </row>
        <row r="10050">
          <cell r="E10050" t="str">
            <v>BAGODAR, JHARKHAND</v>
          </cell>
          <cell r="G10050">
            <v>7870903284</v>
          </cell>
          <cell r="K10050" t="str">
            <v>BQID160510</v>
          </cell>
          <cell r="W10050">
            <v>43630</v>
          </cell>
          <cell r="Z10050">
            <v>3312</v>
          </cell>
        </row>
        <row r="10051">
          <cell r="E10051" t="str">
            <v>CHAS, BOKARO</v>
          </cell>
          <cell r="G10051">
            <v>9430331271</v>
          </cell>
          <cell r="K10051" t="str">
            <v>BMHD200313</v>
          </cell>
          <cell r="W10051">
            <v>43630</v>
          </cell>
          <cell r="Z10051">
            <v>5793.1</v>
          </cell>
        </row>
        <row r="10052">
          <cell r="E10052" t="str">
            <v>DEOGHAR</v>
          </cell>
          <cell r="G10052">
            <v>8294069009</v>
          </cell>
          <cell r="K10052" t="str">
            <v>BSAD161576</v>
          </cell>
          <cell r="W10052">
            <v>43630</v>
          </cell>
          <cell r="Z10052">
            <v>263.5</v>
          </cell>
        </row>
        <row r="10053">
          <cell r="E10053" t="str">
            <v>GAYA, BIHAR</v>
          </cell>
          <cell r="G10053">
            <v>8340735591</v>
          </cell>
          <cell r="K10053" t="str">
            <v>BQBD160060</v>
          </cell>
          <cell r="W10053">
            <v>43630</v>
          </cell>
          <cell r="Z10053">
            <v>3001</v>
          </cell>
        </row>
        <row r="10054">
          <cell r="E10054" t="str">
            <v>BOKARO</v>
          </cell>
          <cell r="G10054">
            <v>9443541279</v>
          </cell>
          <cell r="K10054" t="str">
            <v>BSLD230358</v>
          </cell>
          <cell r="W10054">
            <v>43630</v>
          </cell>
          <cell r="Z10054">
            <v>385</v>
          </cell>
        </row>
        <row r="10055">
          <cell r="E10055" t="str">
            <v>KOKAR,INDUSTRIAL AREA,RANCHI
834002
RANCHI</v>
          </cell>
          <cell r="G10055">
            <v>7781017919</v>
          </cell>
          <cell r="K10055" t="str">
            <v>BMKC370048</v>
          </cell>
          <cell r="W10055">
            <v>43629</v>
          </cell>
          <cell r="Z10055">
            <v>14045</v>
          </cell>
        </row>
        <row r="10056">
          <cell r="E10056" t="str">
            <v>TIKRATOLI,SAPAROM
NEAR LALGUTWA OVERBRIDGE, TIKRATOLI, SAPAROM,, NAGRI, RANCHI
835303</v>
          </cell>
          <cell r="G10056">
            <v>7004423828</v>
          </cell>
          <cell r="K10056" t="str">
            <v>BKJS040077</v>
          </cell>
          <cell r="W10056">
            <v>43629</v>
          </cell>
          <cell r="Z10056">
            <v>0</v>
          </cell>
        </row>
        <row r="10057">
          <cell r="E10057" t="str">
            <v>KATRAS, DHANBAD</v>
          </cell>
          <cell r="G10057">
            <v>8210559608</v>
          </cell>
          <cell r="K10057" t="str">
            <v>BRBD160901</v>
          </cell>
          <cell r="W10057">
            <v>43629</v>
          </cell>
          <cell r="Z10057">
            <v>3010.6</v>
          </cell>
        </row>
        <row r="10058">
          <cell r="E10058" t="str">
            <v>NEORI,VIKAS,RANCHI.
835217</v>
          </cell>
          <cell r="G10058">
            <v>0</v>
          </cell>
          <cell r="K10058" t="str">
            <v>BHES030390</v>
          </cell>
          <cell r="W10058">
            <v>43628</v>
          </cell>
          <cell r="Z10058">
            <v>0</v>
          </cell>
        </row>
        <row r="10059">
          <cell r="E10059" t="str">
            <v>HOSHIR GIDDI,RAMGARH
NEAR P.N. BANK MAIN ROAD, RAMGARH CANTT. 829122
829110</v>
          </cell>
          <cell r="G10059">
            <v>7654659452</v>
          </cell>
          <cell r="K10059" t="str">
            <v>BRHS035368</v>
          </cell>
          <cell r="W10059">
            <v>43628</v>
          </cell>
          <cell r="Z10059">
            <v>2091</v>
          </cell>
        </row>
        <row r="10060">
          <cell r="E10060" t="str">
            <v>JAMTARA</v>
          </cell>
          <cell r="G10060">
            <v>8789065274</v>
          </cell>
          <cell r="K10060" t="str">
            <v>BRAD160816</v>
          </cell>
          <cell r="W10060">
            <v>43628</v>
          </cell>
          <cell r="Z10060">
            <v>2203.8000000000002</v>
          </cell>
        </row>
        <row r="10061">
          <cell r="E10061" t="str">
            <v>KATRAS, DHANBAD</v>
          </cell>
          <cell r="G10061">
            <v>9346693594</v>
          </cell>
          <cell r="K10061" t="str">
            <v>BQCD160103</v>
          </cell>
          <cell r="W10061">
            <v>43628</v>
          </cell>
          <cell r="Z10061">
            <v>3963</v>
          </cell>
        </row>
        <row r="10062">
          <cell r="E10062" t="str">
            <v>GOLA,RAMGARH
829110
TITLA GOLA,</v>
          </cell>
          <cell r="G10062">
            <v>9534232818</v>
          </cell>
          <cell r="K10062" t="str">
            <v>BJBS040305</v>
          </cell>
          <cell r="W10062">
            <v>43628</v>
          </cell>
          <cell r="Z10062">
            <v>4800</v>
          </cell>
        </row>
        <row r="10063">
          <cell r="E10063" t="str">
            <v>CHATRA,JHARKHAND</v>
          </cell>
          <cell r="G10063">
            <v>7004203427</v>
          </cell>
          <cell r="K10063" t="str">
            <v>BSKD200409</v>
          </cell>
          <cell r="W10063">
            <v>43627</v>
          </cell>
          <cell r="Z10063">
            <v>276</v>
          </cell>
        </row>
        <row r="10064">
          <cell r="E10064" t="str">
            <v>PLOT NO. 148, TUPUDANA, INDUSTRIAL AREA, HATIA, RANCHI
834002</v>
          </cell>
          <cell r="G10064">
            <v>7979079842</v>
          </cell>
          <cell r="K10064" t="str">
            <v>BRIS035838</v>
          </cell>
          <cell r="W10064">
            <v>43627</v>
          </cell>
          <cell r="Z10064">
            <v>0</v>
          </cell>
        </row>
        <row r="10065">
          <cell r="E10065" t="str">
            <v>PLOT NO. 148, TUPUDANA, INDUSTRIAL AREA, HATIA, RANCHI
834002</v>
          </cell>
          <cell r="G10065">
            <v>7979079842</v>
          </cell>
          <cell r="K10065" t="str">
            <v>BRIS035838</v>
          </cell>
          <cell r="W10065">
            <v>43627</v>
          </cell>
          <cell r="Z10065">
            <v>0</v>
          </cell>
        </row>
        <row r="10066">
          <cell r="E10066" t="str">
            <v>SARNATOLI,ANGADA,RANCHI
835222</v>
          </cell>
          <cell r="G10066">
            <v>9798563448</v>
          </cell>
          <cell r="K10066" t="str">
            <v>BSAF110719</v>
          </cell>
          <cell r="W10066">
            <v>43627</v>
          </cell>
          <cell r="Z10066">
            <v>375</v>
          </cell>
        </row>
        <row r="10067">
          <cell r="E10067" t="str">
            <v>KATRAS, DHANBAD</v>
          </cell>
          <cell r="G10067">
            <v>8668006217</v>
          </cell>
          <cell r="K10067" t="str">
            <v>BRED161077</v>
          </cell>
          <cell r="W10067">
            <v>43627</v>
          </cell>
          <cell r="Z10067">
            <v>1507</v>
          </cell>
        </row>
        <row r="10068">
          <cell r="E10068" t="str">
            <v>GHATSHILA,JAMSHEDPUR</v>
          </cell>
          <cell r="G10068">
            <v>9931755764</v>
          </cell>
          <cell r="K10068" t="str">
            <v>BPED200187</v>
          </cell>
          <cell r="W10068">
            <v>43627</v>
          </cell>
          <cell r="Z10068">
            <v>5202.1000000000004</v>
          </cell>
        </row>
        <row r="10069">
          <cell r="E10069" t="str">
            <v>BAZAR SAMITI,RAMGARH
829122</v>
          </cell>
          <cell r="G10069">
            <v>9835764965</v>
          </cell>
          <cell r="K10069" t="str">
            <v>BSBC375576</v>
          </cell>
          <cell r="W10069">
            <v>43626</v>
          </cell>
          <cell r="Z10069">
            <v>1</v>
          </cell>
        </row>
        <row r="10070">
          <cell r="E10070" t="str">
            <v>BERU COLLIERY, DHANBAD</v>
          </cell>
          <cell r="G10070">
            <v>9585918025</v>
          </cell>
          <cell r="K10070" t="str">
            <v>BRGD161212</v>
          </cell>
          <cell r="W10070">
            <v>43626</v>
          </cell>
          <cell r="Z10070">
            <v>1002.7</v>
          </cell>
        </row>
        <row r="10071">
          <cell r="E10071" t="str">
            <v>FATEHPUR, GAYA</v>
          </cell>
          <cell r="G10071">
            <v>8169716899</v>
          </cell>
          <cell r="K10071" t="str">
            <v>BRHD161314</v>
          </cell>
          <cell r="W10071">
            <v>43625</v>
          </cell>
          <cell r="Z10071">
            <v>683.3</v>
          </cell>
        </row>
        <row r="10072">
          <cell r="E10072" t="str">
            <v>DALTONGANJ</v>
          </cell>
          <cell r="G10072">
            <v>9835111213</v>
          </cell>
          <cell r="K10072" t="str">
            <v>BRJD160598</v>
          </cell>
          <cell r="W10072">
            <v>43625</v>
          </cell>
          <cell r="Z10072">
            <v>383</v>
          </cell>
        </row>
        <row r="10073">
          <cell r="E10073" t="str">
            <v>NAGRI, RANCHI</v>
          </cell>
          <cell r="G10073">
            <v>9771432711</v>
          </cell>
          <cell r="K10073" t="str">
            <v>BJDET70060</v>
          </cell>
          <cell r="W10073">
            <v>43624</v>
          </cell>
          <cell r="Z10073">
            <v>0</v>
          </cell>
        </row>
        <row r="10074">
          <cell r="E10074" t="str">
            <v>BAGODAR, JHARKHAND</v>
          </cell>
          <cell r="G10074">
            <v>9931180143</v>
          </cell>
          <cell r="K10074" t="str">
            <v>BPFD200198</v>
          </cell>
          <cell r="W10074">
            <v>43624</v>
          </cell>
          <cell r="Z10074">
            <v>3696.6</v>
          </cell>
        </row>
        <row r="10075">
          <cell r="E10075" t="str">
            <v>DHANBAD</v>
          </cell>
          <cell r="G10075">
            <v>7979892986</v>
          </cell>
          <cell r="K10075" t="str">
            <v>BPED160088</v>
          </cell>
          <cell r="W10075">
            <v>43624</v>
          </cell>
          <cell r="Z10075">
            <v>4890</v>
          </cell>
        </row>
        <row r="10076">
          <cell r="E10076" t="str">
            <v>NIMIAGHAT,GIRIDIH</v>
          </cell>
          <cell r="G10076">
            <v>9798869433</v>
          </cell>
          <cell r="K10076" t="str">
            <v>BSJD161406</v>
          </cell>
          <cell r="W10076">
            <v>43624</v>
          </cell>
          <cell r="Z10076">
            <v>773</v>
          </cell>
        </row>
        <row r="10077">
          <cell r="E10077" t="str">
            <v>PALAMU, JHARKHAND</v>
          </cell>
          <cell r="G10077">
            <v>9123429017</v>
          </cell>
          <cell r="K10077" t="str">
            <v>BMAD160117</v>
          </cell>
          <cell r="W10077">
            <v>43623</v>
          </cell>
          <cell r="Z10077">
            <v>1302</v>
          </cell>
        </row>
        <row r="10078">
          <cell r="E10078" t="str">
            <v>BOKARO</v>
          </cell>
          <cell r="G10078">
            <v>9064073084</v>
          </cell>
          <cell r="K10078">
            <v>18445310</v>
          </cell>
          <cell r="W10078">
            <v>43623</v>
          </cell>
          <cell r="Z10078">
            <v>0</v>
          </cell>
        </row>
        <row r="10079">
          <cell r="E10079" t="str">
            <v>BOKARO</v>
          </cell>
          <cell r="G10079">
            <v>9064073084</v>
          </cell>
          <cell r="K10079">
            <v>19555604</v>
          </cell>
          <cell r="W10079">
            <v>43623</v>
          </cell>
          <cell r="Z10079">
            <v>0</v>
          </cell>
        </row>
        <row r="10080">
          <cell r="E10080" t="str">
            <v>ARGORA, RANCHI
834002</v>
          </cell>
          <cell r="G10080">
            <v>9199980777</v>
          </cell>
          <cell r="K10080" t="str">
            <v>BSKC374901</v>
          </cell>
          <cell r="W10080">
            <v>43623</v>
          </cell>
          <cell r="Z10080">
            <v>1</v>
          </cell>
        </row>
        <row r="10081">
          <cell r="E10081" t="str">
            <v>BIHAR</v>
          </cell>
          <cell r="G10081">
            <v>7013214289</v>
          </cell>
          <cell r="K10081" t="str">
            <v>BGHD160013</v>
          </cell>
          <cell r="W10081">
            <v>43623</v>
          </cell>
          <cell r="Z10081" t="str">
            <v>0393</v>
          </cell>
        </row>
        <row r="10082">
          <cell r="E10082" t="str">
            <v>KATRAS, DHANBAD</v>
          </cell>
          <cell r="G10082">
            <v>8210106692</v>
          </cell>
          <cell r="K10082" t="str">
            <v>BRCD160940</v>
          </cell>
          <cell r="W10082">
            <v>43623</v>
          </cell>
          <cell r="Z10082">
            <v>1010</v>
          </cell>
        </row>
        <row r="10083">
          <cell r="E10083" t="str">
            <v>DEOGHAR</v>
          </cell>
          <cell r="G10083">
            <v>8969984870</v>
          </cell>
          <cell r="K10083" t="str">
            <v>BQDD160163</v>
          </cell>
          <cell r="W10083">
            <v>43623</v>
          </cell>
          <cell r="Z10083">
            <v>3294</v>
          </cell>
        </row>
        <row r="10084">
          <cell r="E10084" t="str">
            <v>DALADALI, RANCHI</v>
          </cell>
          <cell r="G10084">
            <v>9334701321</v>
          </cell>
          <cell r="K10084" t="str">
            <v>BQKD200048</v>
          </cell>
          <cell r="W10084">
            <v>43622</v>
          </cell>
          <cell r="Z10084">
            <v>1706.4</v>
          </cell>
        </row>
        <row r="10085">
          <cell r="E10085" t="str">
            <v>GOPI MORE, GAYA</v>
          </cell>
          <cell r="G10085">
            <v>9931624435</v>
          </cell>
          <cell r="K10085" t="str">
            <v>BSAD161563</v>
          </cell>
          <cell r="W10085">
            <v>43622</v>
          </cell>
          <cell r="Z10085">
            <v>170.5</v>
          </cell>
        </row>
        <row r="10086">
          <cell r="E10086" t="str">
            <v>CHAS, BOKARO</v>
          </cell>
          <cell r="G10086">
            <v>9931588975</v>
          </cell>
          <cell r="K10086" t="str">
            <v>BQDD160205</v>
          </cell>
          <cell r="W10086">
            <v>43622</v>
          </cell>
          <cell r="Z10086">
            <v>3816</v>
          </cell>
        </row>
        <row r="10087">
          <cell r="E10087" t="str">
            <v>RANCHI,JHARKHAND
834001
RANCHI</v>
          </cell>
          <cell r="G10087">
            <v>9431571200</v>
          </cell>
          <cell r="K10087" t="str">
            <v>BJHS031586</v>
          </cell>
          <cell r="W10087">
            <v>43622</v>
          </cell>
          <cell r="Z10087">
            <v>527</v>
          </cell>
        </row>
        <row r="10088">
          <cell r="E10088" t="str">
            <v>JAMSHEDPUR</v>
          </cell>
          <cell r="G10088">
            <v>9725878240</v>
          </cell>
          <cell r="K10088" t="str">
            <v>BRGL151468</v>
          </cell>
          <cell r="W10088">
            <v>43621</v>
          </cell>
          <cell r="Z10088">
            <v>1318</v>
          </cell>
        </row>
        <row r="10089">
          <cell r="E10089" t="str">
            <v>REHLA,GARWA,JHARKHAND
822124
RANCHI</v>
          </cell>
          <cell r="G10089">
            <v>7992431955</v>
          </cell>
          <cell r="K10089" t="str">
            <v>BMFS031346</v>
          </cell>
          <cell r="W10089">
            <v>43621</v>
          </cell>
          <cell r="Z10089">
            <v>10169</v>
          </cell>
        </row>
        <row r="10090">
          <cell r="E10090" t="str">
            <v>KATRAS, DHANBAD</v>
          </cell>
          <cell r="G10090">
            <v>9346693594</v>
          </cell>
          <cell r="K10090" t="str">
            <v>BQCD160103</v>
          </cell>
          <cell r="W10090">
            <v>43621</v>
          </cell>
          <cell r="Z10090">
            <v>3700</v>
          </cell>
        </row>
        <row r="10091">
          <cell r="E10091" t="str">
            <v>HATA, JAMSHEDPUR</v>
          </cell>
          <cell r="G10091">
            <v>7692016969</v>
          </cell>
          <cell r="K10091" t="str">
            <v>BSLD161546</v>
          </cell>
          <cell r="W10091">
            <v>43621</v>
          </cell>
          <cell r="Z10091">
            <v>156.30000000000001</v>
          </cell>
        </row>
        <row r="10092">
          <cell r="E10092" t="str">
            <v>DALTONGANJ</v>
          </cell>
          <cell r="G10092">
            <v>9835111213</v>
          </cell>
          <cell r="K10092" t="str">
            <v>BRJD160598</v>
          </cell>
          <cell r="W10092">
            <v>43621</v>
          </cell>
          <cell r="Z10092">
            <v>0</v>
          </cell>
        </row>
        <row r="10093">
          <cell r="E10093" t="str">
            <v>DHANBAD</v>
          </cell>
          <cell r="G10093">
            <v>8210106692</v>
          </cell>
          <cell r="K10093" t="str">
            <v>BRGD161225</v>
          </cell>
          <cell r="W10093">
            <v>43621</v>
          </cell>
          <cell r="Z10093">
            <v>1141.0999999999999</v>
          </cell>
        </row>
        <row r="10094">
          <cell r="E10094" t="str">
            <v>DHANBAD</v>
          </cell>
          <cell r="G10094">
            <v>8106167121</v>
          </cell>
          <cell r="K10094" t="str">
            <v>BRGD161225</v>
          </cell>
          <cell r="W10094">
            <v>43621</v>
          </cell>
          <cell r="Z10094">
            <v>1141.0999999999999</v>
          </cell>
        </row>
        <row r="10095">
          <cell r="E10095" t="str">
            <v>DALADALI, RANCHI</v>
          </cell>
          <cell r="G10095">
            <v>9442277119</v>
          </cell>
          <cell r="K10095" t="str">
            <v>BQFD200090</v>
          </cell>
          <cell r="W10095">
            <v>43620</v>
          </cell>
          <cell r="Z10095">
            <v>1195.3</v>
          </cell>
        </row>
        <row r="10096">
          <cell r="E10096" t="str">
            <v>TIKRATOLI,SAPAROM
NEAR LALGUTWA OVERBRIDGE, TIKRATOLI, SAPAROM,, NAGRI, RANCHI
835303</v>
          </cell>
          <cell r="G10096">
            <v>9608086621</v>
          </cell>
          <cell r="K10096" t="str">
            <v>BRGC373885</v>
          </cell>
          <cell r="W10096">
            <v>43620</v>
          </cell>
          <cell r="Z10096">
            <v>3083</v>
          </cell>
        </row>
        <row r="10097">
          <cell r="E10097" t="str">
            <v>JHUMRI TILAIYA</v>
          </cell>
          <cell r="G10097">
            <v>7004725287</v>
          </cell>
          <cell r="K10097" t="str">
            <v>GPLS030458</v>
          </cell>
          <cell r="W10097">
            <v>43620</v>
          </cell>
          <cell r="Z10097">
            <v>5127</v>
          </cell>
        </row>
        <row r="10098">
          <cell r="E10098" t="str">
            <v>KOKAR INDUSTRIAL AREA,RANCHI
834001</v>
          </cell>
          <cell r="G10098">
            <v>9572347943</v>
          </cell>
          <cell r="K10098" t="str">
            <v>BPIC370386</v>
          </cell>
          <cell r="W10098">
            <v>43619</v>
          </cell>
          <cell r="Z10098">
            <v>3082</v>
          </cell>
        </row>
        <row r="10099">
          <cell r="E10099" t="str">
            <v>TIKRATOLI,SAPAROM
NEAR LALGUTWA OVERBRIDGE, TIKRATOLI, SAPAROM,, NAGRI, RANCHI
835303</v>
          </cell>
          <cell r="G10099">
            <v>9608086621</v>
          </cell>
          <cell r="K10099" t="str">
            <v>BQCS040170</v>
          </cell>
          <cell r="W10099">
            <v>43619</v>
          </cell>
          <cell r="Z10099">
            <v>2572</v>
          </cell>
        </row>
        <row r="10100">
          <cell r="E10100" t="str">
            <v>AT. BONGABAR, SANDI, RAMGARH, AMC  FROM 1-8-2019 TO 30-7-2020
829122
SANDI ,</v>
          </cell>
          <cell r="G10100">
            <v>7360077726</v>
          </cell>
          <cell r="K10100" t="str">
            <v>BLGS040605</v>
          </cell>
          <cell r="W10100">
            <v>43619</v>
          </cell>
          <cell r="Z10100">
            <v>0</v>
          </cell>
        </row>
        <row r="10101">
          <cell r="E10101" t="str">
            <v>TATISILWAI, JHARKHAND
835103</v>
          </cell>
          <cell r="G10101">
            <v>6200160428</v>
          </cell>
          <cell r="K10101" t="str">
            <v>BQGS031413</v>
          </cell>
          <cell r="W10101">
            <v>43618</v>
          </cell>
          <cell r="Z10101">
            <v>1548</v>
          </cell>
        </row>
        <row r="10102">
          <cell r="E10102" t="str">
            <v>TATISILWAI, JHARKHAND
835103</v>
          </cell>
          <cell r="G10102">
            <v>6200160428</v>
          </cell>
          <cell r="K10102" t="str">
            <v>BQHS040705</v>
          </cell>
          <cell r="W10102">
            <v>43618</v>
          </cell>
          <cell r="Z10102">
            <v>523</v>
          </cell>
        </row>
        <row r="10103">
          <cell r="E10103" t="str">
            <v>ODISA</v>
          </cell>
          <cell r="G10103">
            <v>9040140203</v>
          </cell>
          <cell r="K10103" t="str">
            <v>BPKD200021</v>
          </cell>
          <cell r="W10103">
            <v>43617</v>
          </cell>
          <cell r="Z10103">
            <v>4538</v>
          </cell>
        </row>
        <row r="10104">
          <cell r="E10104" t="str">
            <v>ODISA</v>
          </cell>
          <cell r="G10104">
            <v>9040140203</v>
          </cell>
          <cell r="K10104" t="str">
            <v>BPKD200021</v>
          </cell>
          <cell r="W10104">
            <v>43617</v>
          </cell>
          <cell r="Z10104">
            <v>4539.3999999999996</v>
          </cell>
        </row>
        <row r="10105">
          <cell r="E10105" t="str">
            <v>CITY CENTER SECTOR - 4, BOKARO STEEL CITY, BOKARO, JHARKHAND, MOB. NO. 7050539301
CITY CENTER SECTOR - 4, BOKARO STEEL CITY, BOKARO, JHARKHAND, MOB. NO. 7050539301
827003
BOKARO</v>
          </cell>
          <cell r="G10105">
            <v>9798301918</v>
          </cell>
          <cell r="K10105">
            <v>70369</v>
          </cell>
          <cell r="W10105">
            <v>43617</v>
          </cell>
          <cell r="Z10105">
            <v>0</v>
          </cell>
        </row>
        <row r="10106">
          <cell r="E10106" t="str">
            <v>VIDIYA NAGAR,RANCHI</v>
          </cell>
          <cell r="G10106">
            <v>9445553022</v>
          </cell>
          <cell r="K10106" t="str">
            <v>BQDD200043</v>
          </cell>
          <cell r="W10106">
            <v>43617</v>
          </cell>
          <cell r="Z10106">
            <v>3980</v>
          </cell>
        </row>
        <row r="10107">
          <cell r="E10107" t="str">
            <v>CHAUPARAN</v>
          </cell>
          <cell r="G10107">
            <v>7979973607</v>
          </cell>
          <cell r="K10107" t="str">
            <v>BRLD160756</v>
          </cell>
          <cell r="W10107">
            <v>43617</v>
          </cell>
          <cell r="Z10107">
            <v>1236.5999999999999</v>
          </cell>
        </row>
        <row r="10108">
          <cell r="E10108" t="str">
            <v>HORHAP ROAD, MAHILONG, RANCHI
835103</v>
          </cell>
          <cell r="G10108">
            <v>9708039203</v>
          </cell>
          <cell r="K10108" t="str">
            <v>BRIC374329</v>
          </cell>
          <cell r="W10108">
            <v>43617</v>
          </cell>
          <cell r="Z10108">
            <v>2883</v>
          </cell>
        </row>
        <row r="10109">
          <cell r="E10109" t="str">
            <v>DHANBAD</v>
          </cell>
          <cell r="G10109">
            <v>9585918025</v>
          </cell>
          <cell r="K10109" t="str">
            <v>BRCD160968</v>
          </cell>
          <cell r="W10109">
            <v>43617</v>
          </cell>
          <cell r="Z10109">
            <v>1545.5</v>
          </cell>
        </row>
        <row r="10110">
          <cell r="E10110" t="str">
            <v>CHAUPARAN</v>
          </cell>
          <cell r="G10110">
            <v>7979973607</v>
          </cell>
          <cell r="K10110" t="str">
            <v>BRLD160756</v>
          </cell>
          <cell r="W10110">
            <v>43617</v>
          </cell>
          <cell r="Z10110">
            <v>1236.5999999999999</v>
          </cell>
        </row>
        <row r="10111">
          <cell r="E10111" t="str">
            <v>GOLA,RAMGARH
829110
TITLA GOLA,</v>
          </cell>
          <cell r="G10111">
            <v>9534232818</v>
          </cell>
          <cell r="K10111" t="str">
            <v>BJBS040305</v>
          </cell>
          <cell r="W10111">
            <v>43617</v>
          </cell>
          <cell r="Z10111">
            <v>4697</v>
          </cell>
        </row>
        <row r="10112">
          <cell r="E10112" t="str">
            <v>TATISIWAI INDUSTRIAL AREA, RANCHI
835103
TATISILWAY RANCHI</v>
          </cell>
          <cell r="G10112">
            <v>9431103211</v>
          </cell>
          <cell r="K10112" t="str">
            <v>BSAS036958</v>
          </cell>
          <cell r="W10112">
            <v>43616</v>
          </cell>
          <cell r="Z10112">
            <v>1</v>
          </cell>
        </row>
        <row r="10113">
          <cell r="E10113" t="str">
            <v>SAPAROM INDUSTRIAL AREA</v>
          </cell>
          <cell r="G10113">
            <v>9431103211</v>
          </cell>
          <cell r="K10113">
            <v>18535712</v>
          </cell>
          <cell r="W10113">
            <v>43616</v>
          </cell>
          <cell r="Z10113">
            <v>1</v>
          </cell>
        </row>
        <row r="10114">
          <cell r="E10114" t="str">
            <v>KATITARH,RANCHI
835222</v>
          </cell>
          <cell r="G10114">
            <v>6201408006</v>
          </cell>
          <cell r="K10114" t="str">
            <v>BSAS036940</v>
          </cell>
          <cell r="W10114">
            <v>43616</v>
          </cell>
          <cell r="Z10114">
            <v>1</v>
          </cell>
        </row>
        <row r="10115">
          <cell r="E10115" t="str">
            <v>NAGARI RANCHI
NAGARI RANCHI
835303</v>
          </cell>
          <cell r="G10115">
            <v>6201457979</v>
          </cell>
          <cell r="K10115" t="str">
            <v>BKJS030050</v>
          </cell>
          <cell r="W10115">
            <v>43616</v>
          </cell>
          <cell r="Z10115">
            <v>20189</v>
          </cell>
        </row>
        <row r="10116">
          <cell r="E10116" t="str">
            <v>PUNDAG, RANCHI</v>
          </cell>
          <cell r="G10116">
            <v>8969039892</v>
          </cell>
          <cell r="K10116" t="str">
            <v>BQHD160416</v>
          </cell>
          <cell r="W10116">
            <v>43616</v>
          </cell>
          <cell r="Z10116">
            <v>1709</v>
          </cell>
        </row>
        <row r="10117">
          <cell r="E10117" t="str">
            <v>PLOT NO 716,VILL-RUKKA,
835219</v>
          </cell>
          <cell r="G10117">
            <v>9570112002</v>
          </cell>
          <cell r="K10117" t="str">
            <v>BSKS036365</v>
          </cell>
          <cell r="W10117">
            <v>43615</v>
          </cell>
          <cell r="Z10117">
            <v>1</v>
          </cell>
        </row>
        <row r="10118">
          <cell r="E10118" t="str">
            <v>RUKKA, RANCHI</v>
          </cell>
          <cell r="G10118">
            <v>9570112002</v>
          </cell>
          <cell r="K10118">
            <v>19595102</v>
          </cell>
          <cell r="W10118">
            <v>43615</v>
          </cell>
          <cell r="Z10118">
            <v>1</v>
          </cell>
        </row>
        <row r="10119">
          <cell r="E10119" t="str">
            <v>JAMUI BIHAR</v>
          </cell>
          <cell r="G10119">
            <v>9264207575</v>
          </cell>
          <cell r="K10119" t="str">
            <v>BQKD160076</v>
          </cell>
          <cell r="W10119">
            <v>43615</v>
          </cell>
          <cell r="Z10119">
            <v>4637.43</v>
          </cell>
        </row>
        <row r="10120">
          <cell r="E10120" t="str">
            <v>GAYA, BIHAR</v>
          </cell>
          <cell r="G10120">
            <v>9431088962</v>
          </cell>
          <cell r="K10120" t="str">
            <v>BSKD161500</v>
          </cell>
          <cell r="W10120">
            <v>43615</v>
          </cell>
          <cell r="Z10120">
            <v>567</v>
          </cell>
        </row>
        <row r="10121">
          <cell r="E10121" t="str">
            <v>ANA COLLIERY DHANBAD</v>
          </cell>
          <cell r="G10121">
            <v>9573347055</v>
          </cell>
          <cell r="K10121" t="str">
            <v>BQCD160106</v>
          </cell>
          <cell r="W10121">
            <v>43615</v>
          </cell>
          <cell r="Z10121">
            <v>3327</v>
          </cell>
        </row>
        <row r="10122">
          <cell r="E10122" t="str">
            <v>KOKAR, RANCHI</v>
          </cell>
          <cell r="G10122">
            <v>8051191796</v>
          </cell>
          <cell r="K10122" t="str">
            <v>BRGD161233</v>
          </cell>
          <cell r="W10122">
            <v>43614</v>
          </cell>
          <cell r="Z10122">
            <v>1332</v>
          </cell>
        </row>
        <row r="10123">
          <cell r="E10123" t="str">
            <v>KOKAR,INDUSTRIAL AREA,RANCHI
834002
RANCHI</v>
          </cell>
          <cell r="G10123">
            <v>7781017919</v>
          </cell>
          <cell r="K10123" t="str">
            <v>BMKC370048</v>
          </cell>
          <cell r="W10123">
            <v>43614</v>
          </cell>
          <cell r="Z10123">
            <v>13942</v>
          </cell>
        </row>
        <row r="10124">
          <cell r="E10124" t="str">
            <v>RAMGARH</v>
          </cell>
          <cell r="G10124">
            <v>7360077726</v>
          </cell>
          <cell r="K10124" t="str">
            <v>BKAS030601</v>
          </cell>
          <cell r="W10124">
            <v>43614</v>
          </cell>
          <cell r="Z10124">
            <v>42509</v>
          </cell>
        </row>
        <row r="10125">
          <cell r="E10125" t="str">
            <v>RAMGARH</v>
          </cell>
          <cell r="G10125">
            <v>7360077726</v>
          </cell>
          <cell r="K10125" t="str">
            <v>BLES031356</v>
          </cell>
          <cell r="W10125">
            <v>43614</v>
          </cell>
          <cell r="Z10125">
            <v>31781</v>
          </cell>
        </row>
        <row r="10126">
          <cell r="E10126" t="str">
            <v>HORHAP ROAD, MAHILONG, RANCHI
835103</v>
          </cell>
          <cell r="G10126">
            <v>9708039203</v>
          </cell>
          <cell r="K10126" t="str">
            <v>BRIC374329</v>
          </cell>
          <cell r="W10126">
            <v>43614</v>
          </cell>
          <cell r="Z10126">
            <v>2830</v>
          </cell>
        </row>
        <row r="10127">
          <cell r="E10127" t="str">
            <v>UPPER BAZAR,RANCHI
834001
UPPER BAZAR,</v>
          </cell>
          <cell r="G10127">
            <v>8381069617</v>
          </cell>
          <cell r="K10127" t="str">
            <v>BRJC371828</v>
          </cell>
          <cell r="W10127">
            <v>43614</v>
          </cell>
          <cell r="Z10127">
            <v>1140</v>
          </cell>
        </row>
        <row r="10128">
          <cell r="E10128" t="str">
            <v>BISRAMPUR, DALTONGANJ</v>
          </cell>
          <cell r="G10128">
            <v>8489239977</v>
          </cell>
          <cell r="K10128" t="str">
            <v>BQED160211</v>
          </cell>
          <cell r="W10128">
            <v>43614</v>
          </cell>
          <cell r="Z10128">
            <v>3866</v>
          </cell>
        </row>
        <row r="10129">
          <cell r="E10129" t="str">
            <v>KATRAS, DHANBAD</v>
          </cell>
          <cell r="G10129">
            <v>8668006217</v>
          </cell>
          <cell r="K10129" t="str">
            <v>BRED161077</v>
          </cell>
          <cell r="W10129">
            <v>43614</v>
          </cell>
          <cell r="Z10129">
            <v>1404</v>
          </cell>
        </row>
        <row r="10130">
          <cell r="E10130" t="str">
            <v>REHLA,GARWA,JHARKHAND
822124
RANCHI</v>
          </cell>
          <cell r="G10130">
            <v>0</v>
          </cell>
          <cell r="K10130" t="str">
            <v>GOIS031795</v>
          </cell>
          <cell r="W10130">
            <v>43613</v>
          </cell>
          <cell r="Z10130">
            <v>15588</v>
          </cell>
        </row>
        <row r="10131">
          <cell r="E10131" t="str">
            <v>NAGARI RANCHI
NAGARI RANCHI
835303</v>
          </cell>
          <cell r="G10131">
            <v>9570029248</v>
          </cell>
          <cell r="K10131" t="str">
            <v>BKJS030050</v>
          </cell>
          <cell r="W10131">
            <v>43613</v>
          </cell>
          <cell r="Z10131">
            <v>20144</v>
          </cell>
        </row>
        <row r="10132">
          <cell r="E10132" t="str">
            <v>VIDIYA NAGAR,RANCHI</v>
          </cell>
          <cell r="G10132">
            <v>9445553022</v>
          </cell>
          <cell r="K10132" t="str">
            <v>BQDD200043</v>
          </cell>
          <cell r="W10132">
            <v>43613</v>
          </cell>
          <cell r="Z10132">
            <v>3924</v>
          </cell>
        </row>
        <row r="10133">
          <cell r="E10133" t="str">
            <v>DHANBAD</v>
          </cell>
          <cell r="G10133">
            <v>9585918025</v>
          </cell>
          <cell r="K10133" t="str">
            <v>BRCD160968</v>
          </cell>
          <cell r="W10133">
            <v>43613</v>
          </cell>
          <cell r="Z10133">
            <v>1525</v>
          </cell>
        </row>
        <row r="10134">
          <cell r="E10134" t="str">
            <v>KATRAS, DHANBAD</v>
          </cell>
          <cell r="G10134">
            <v>9550583031</v>
          </cell>
          <cell r="K10134" t="str">
            <v>BQKD160115</v>
          </cell>
          <cell r="W10134">
            <v>43613</v>
          </cell>
          <cell r="Z10134">
            <v>2935</v>
          </cell>
        </row>
        <row r="10135">
          <cell r="E10135" t="str">
            <v>RAMGARH</v>
          </cell>
          <cell r="G10135">
            <v>7360077726</v>
          </cell>
          <cell r="K10135" t="str">
            <v>BLES031356</v>
          </cell>
          <cell r="W10135">
            <v>43612</v>
          </cell>
          <cell r="Z10135">
            <v>31754</v>
          </cell>
        </row>
        <row r="10136">
          <cell r="E10136" t="str">
            <v>RAMGARH</v>
          </cell>
          <cell r="G10136">
            <v>7360077726</v>
          </cell>
          <cell r="K10136" t="str">
            <v>BKAS030601</v>
          </cell>
          <cell r="W10136">
            <v>43612</v>
          </cell>
          <cell r="Z10136">
            <v>42494</v>
          </cell>
        </row>
        <row r="10137">
          <cell r="E10137" t="str">
            <v>NAGARI,</v>
          </cell>
          <cell r="G10137">
            <v>9297706123</v>
          </cell>
          <cell r="K10137" t="str">
            <v>BILS030211</v>
          </cell>
          <cell r="W10137">
            <v>43612</v>
          </cell>
          <cell r="Z10137">
            <v>0</v>
          </cell>
        </row>
        <row r="10138">
          <cell r="E10138" t="str">
            <v>NAGARI,</v>
          </cell>
          <cell r="G10138">
            <v>9297706123</v>
          </cell>
          <cell r="K10138" t="str">
            <v>BLGS040582</v>
          </cell>
          <cell r="W10138">
            <v>43612</v>
          </cell>
          <cell r="Z10138">
            <v>0</v>
          </cell>
        </row>
        <row r="10139">
          <cell r="E10139" t="str">
            <v>PEPARWAR, KHILADI</v>
          </cell>
          <cell r="G10139">
            <v>9234615009</v>
          </cell>
          <cell r="K10139" t="str">
            <v>BRKD220111</v>
          </cell>
          <cell r="W10139">
            <v>43612</v>
          </cell>
          <cell r="Z10139">
            <v>1053</v>
          </cell>
        </row>
        <row r="10140">
          <cell r="E10140" t="str">
            <v>JUMRI TELAIYA</v>
          </cell>
          <cell r="G10140">
            <v>6204401259</v>
          </cell>
          <cell r="K10140" t="str">
            <v>GOBC370298</v>
          </cell>
          <cell r="W10140">
            <v>43611</v>
          </cell>
          <cell r="Z10140">
            <v>18723</v>
          </cell>
        </row>
        <row r="10141">
          <cell r="E10141" t="str">
            <v>GROUND AND 1 ST FLOOR, BESIDE DAINIK BHASKAR, GOVINDPUR ROAD, DIST :- DHANBAD
GROUND AND 1 ST FLOOR, BESIDE DAINIK BHASKAR, GOVINDPUR ROAD, DIST :- DHANBAD
828109</v>
          </cell>
          <cell r="G10141">
            <v>8789061377</v>
          </cell>
          <cell r="K10141" t="str">
            <v>BRES034488</v>
          </cell>
          <cell r="W10141">
            <v>43610</v>
          </cell>
          <cell r="Z10141">
            <v>2496</v>
          </cell>
        </row>
        <row r="10142">
          <cell r="E10142" t="str">
            <v>TATISILWAI, JHARKHAND
835103</v>
          </cell>
          <cell r="G10142">
            <v>6200160428</v>
          </cell>
          <cell r="K10142" t="str">
            <v>BQGS031413</v>
          </cell>
          <cell r="W10142">
            <v>43610</v>
          </cell>
          <cell r="Z10142">
            <v>1371</v>
          </cell>
        </row>
        <row r="10143">
          <cell r="E10143" t="str">
            <v>PLOT NO.-806, HARDAGKHUTI ROAD,RANCHI
KHUNTI ROAD HARDAG
835221</v>
          </cell>
          <cell r="G10143">
            <v>6201750703</v>
          </cell>
          <cell r="K10143" t="str">
            <v>BRGS035244</v>
          </cell>
          <cell r="W10143">
            <v>43610</v>
          </cell>
          <cell r="Z10143">
            <v>2201</v>
          </cell>
        </row>
        <row r="10144">
          <cell r="E10144" t="str">
            <v>NIMIAGHAT,GIRIDIH</v>
          </cell>
          <cell r="G10144">
            <v>9798869433</v>
          </cell>
          <cell r="K10144" t="str">
            <v>BSJD161406</v>
          </cell>
          <cell r="W10144">
            <v>43610</v>
          </cell>
          <cell r="Z10144">
            <v>690</v>
          </cell>
        </row>
        <row r="10145">
          <cell r="E10145" t="str">
            <v>GOLA, RAMGARH</v>
          </cell>
          <cell r="G10145">
            <v>9790087333</v>
          </cell>
          <cell r="K10145" t="str">
            <v>BPED200174</v>
          </cell>
          <cell r="W10145">
            <v>43609</v>
          </cell>
          <cell r="Z10145">
            <v>4939</v>
          </cell>
        </row>
        <row r="10146">
          <cell r="E10146" t="str">
            <v>KATHAL MORE, RANCHI</v>
          </cell>
          <cell r="G10146">
            <v>9304729097</v>
          </cell>
          <cell r="K10146" t="str">
            <v>BRED161081</v>
          </cell>
          <cell r="W10146">
            <v>43609</v>
          </cell>
          <cell r="Z10146">
            <v>911</v>
          </cell>
        </row>
        <row r="10147">
          <cell r="E10147" t="str">
            <v>DHANBAD</v>
          </cell>
          <cell r="G10147">
            <v>9585918025</v>
          </cell>
          <cell r="K10147" t="str">
            <v>BRCD160968</v>
          </cell>
          <cell r="W10147">
            <v>43609</v>
          </cell>
          <cell r="Z10147">
            <v>1525</v>
          </cell>
        </row>
        <row r="10148">
          <cell r="E10148" t="str">
            <v>HAZARIBAGH</v>
          </cell>
          <cell r="G10148">
            <v>0</v>
          </cell>
          <cell r="K10148">
            <v>1149304</v>
          </cell>
          <cell r="W10148">
            <v>43609</v>
          </cell>
          <cell r="Z10148">
            <v>0</v>
          </cell>
        </row>
        <row r="10149">
          <cell r="E10149" t="str">
            <v>62, KOKAR INDUSTRIAL AREA, KOKAR,RANCHI.
834001</v>
          </cell>
          <cell r="G10149">
            <v>8429020942</v>
          </cell>
          <cell r="K10149" t="str">
            <v>BJDF150016</v>
          </cell>
          <cell r="W10149">
            <v>43609</v>
          </cell>
          <cell r="Z10149">
            <v>16000</v>
          </cell>
        </row>
        <row r="10150">
          <cell r="E10150" t="str">
            <v>RANCHI</v>
          </cell>
          <cell r="G10150">
            <v>8372081415</v>
          </cell>
          <cell r="K10150" t="str">
            <v>BRCD160978</v>
          </cell>
          <cell r="W10150">
            <v>43609</v>
          </cell>
          <cell r="Z10150">
            <v>528</v>
          </cell>
        </row>
        <row r="10151">
          <cell r="E10151" t="str">
            <v>DHANBAD</v>
          </cell>
          <cell r="G10151">
            <v>9585918025</v>
          </cell>
          <cell r="K10151" t="str">
            <v>BRCD160967</v>
          </cell>
          <cell r="W10151">
            <v>43609</v>
          </cell>
          <cell r="Z10151">
            <v>2038.3</v>
          </cell>
        </row>
        <row r="10152">
          <cell r="E10152" t="str">
            <v>SIMALIYA, RANCHI
835103
SIMLIYA, RANCHI</v>
          </cell>
          <cell r="G10152">
            <v>9431115841</v>
          </cell>
          <cell r="K10152">
            <v>106989</v>
          </cell>
          <cell r="W10152">
            <v>43608</v>
          </cell>
          <cell r="Z10152">
            <v>2685</v>
          </cell>
        </row>
        <row r="10153">
          <cell r="E10153" t="str">
            <v>RANCHI,JHARKHAND
825301
JHUMRA</v>
          </cell>
          <cell r="G10153">
            <v>8541022146</v>
          </cell>
          <cell r="K10153" t="str">
            <v>BMIS031670</v>
          </cell>
          <cell r="W10153">
            <v>43608</v>
          </cell>
          <cell r="Z10153">
            <v>16784</v>
          </cell>
        </row>
        <row r="10154">
          <cell r="E10154" t="str">
            <v>OPERATIONS OFFICER, BOKARO BP, KIND ATTEN.ABHISHEK TRIPATHI, MOB. NO.8789972995, VENDOR CODE-11970380
OPERATIONS OFFICER, BOKARO BP, KIND ATTEN.ABHISHEK TRIPATHI, MOB. NO.8789972995, VENDOR CODE-11970380
827014
LPG BOTTALING PLANT, BALIDIH,</v>
          </cell>
          <cell r="G10154">
            <v>9064073084</v>
          </cell>
          <cell r="K10154" t="str">
            <v>BOCS040147</v>
          </cell>
          <cell r="W10154">
            <v>43608</v>
          </cell>
          <cell r="Z10154" t="str">
            <v>11429</v>
          </cell>
        </row>
        <row r="10155">
          <cell r="E10155" t="str">
            <v>RAMGARH</v>
          </cell>
          <cell r="G10155">
            <v>7004812057</v>
          </cell>
          <cell r="K10155" t="str">
            <v>BSBD161624</v>
          </cell>
          <cell r="W10155">
            <v>43607</v>
          </cell>
          <cell r="Z10155">
            <v>1</v>
          </cell>
        </row>
        <row r="10156">
          <cell r="E10156" t="str">
            <v>ADITYAPUR KANDRA ROAD
831013</v>
          </cell>
          <cell r="G10156">
            <v>9608189810</v>
          </cell>
          <cell r="K10156" t="str">
            <v>BRDC373261</v>
          </cell>
          <cell r="W10156">
            <v>43607</v>
          </cell>
          <cell r="Z10156">
            <v>63</v>
          </cell>
        </row>
        <row r="10157">
          <cell r="E10157" t="str">
            <v>KAMDE,RANCHI</v>
          </cell>
          <cell r="G10157">
            <v>8709738261</v>
          </cell>
          <cell r="K10157" t="str">
            <v>BSJD161438</v>
          </cell>
          <cell r="W10157">
            <v>43607</v>
          </cell>
          <cell r="Z10157">
            <v>111.7</v>
          </cell>
        </row>
        <row r="10158">
          <cell r="E10158" t="str">
            <v>NAGRI, RANCHI
TIKRATOLI, P.O:- NAGRI, RANCHI
834006</v>
          </cell>
          <cell r="G10158">
            <v>8294630107</v>
          </cell>
          <cell r="K10158" t="str">
            <v>BKKS030393</v>
          </cell>
          <cell r="W10158">
            <v>43607</v>
          </cell>
          <cell r="Z10158">
            <v>7886</v>
          </cell>
        </row>
        <row r="10159">
          <cell r="E10159" t="str">
            <v>AT: SENEGARHA, P.O-RABODH, P.S-GIDDI,(RAMGARH),, DISTT. HAZARIBAGH,JHARKHAND-825330
829108
AT: SENEGARHA, P.O-RABODH, P.S-GIDDI,(RAMGARH),</v>
          </cell>
          <cell r="G10159">
            <v>9006877583</v>
          </cell>
          <cell r="K10159" t="str">
            <v>BQES030978</v>
          </cell>
          <cell r="W10159">
            <v>43607</v>
          </cell>
          <cell r="Z10159">
            <v>8122</v>
          </cell>
        </row>
        <row r="10160">
          <cell r="E10160" t="str">
            <v>SARNATOLI,ANGADA,RANCHI
835222</v>
          </cell>
          <cell r="G10160">
            <v>9798563448</v>
          </cell>
          <cell r="K10160" t="str">
            <v>BSAF110719</v>
          </cell>
          <cell r="W10160">
            <v>43606</v>
          </cell>
          <cell r="Z10160">
            <v>1</v>
          </cell>
        </row>
        <row r="10161">
          <cell r="E10161" t="str">
            <v>ANGARAH, RANCHI</v>
          </cell>
          <cell r="G10161">
            <v>9798563448</v>
          </cell>
          <cell r="K10161" t="str">
            <v>SN19TR00571</v>
          </cell>
          <cell r="W10161">
            <v>43606</v>
          </cell>
          <cell r="Z10161">
            <v>1</v>
          </cell>
        </row>
        <row r="10162">
          <cell r="E10162" t="str">
            <v>BUNDU</v>
          </cell>
          <cell r="G10162">
            <v>7004273788</v>
          </cell>
          <cell r="K10162" t="str">
            <v>BSKC374901</v>
          </cell>
          <cell r="W10162">
            <v>43606</v>
          </cell>
          <cell r="Z10162">
            <v>0</v>
          </cell>
        </row>
        <row r="10163">
          <cell r="E10163" t="str">
            <v>GAYA, BIHAR</v>
          </cell>
          <cell r="G10163">
            <v>9934194244</v>
          </cell>
          <cell r="K10163" t="str">
            <v>BQHD160361</v>
          </cell>
          <cell r="W10163">
            <v>43606</v>
          </cell>
          <cell r="Z10163">
            <v>1764</v>
          </cell>
        </row>
        <row r="10164">
          <cell r="E10164" t="str">
            <v>CHANDWAY CHOWK,RANCHI
834006</v>
          </cell>
          <cell r="G10164">
            <v>9631673800</v>
          </cell>
          <cell r="K10164" t="str">
            <v>BRAC372352</v>
          </cell>
          <cell r="W10164">
            <v>43606</v>
          </cell>
          <cell r="Z10164">
            <v>498</v>
          </cell>
        </row>
        <row r="10165">
          <cell r="E10165" t="str">
            <v>PHULWATAND, KATRAS</v>
          </cell>
          <cell r="G10165">
            <v>7013972419</v>
          </cell>
          <cell r="K10165" t="str">
            <v>BQCD160103</v>
          </cell>
          <cell r="W10165">
            <v>43606</v>
          </cell>
          <cell r="Z10165">
            <v>3813</v>
          </cell>
        </row>
        <row r="10166">
          <cell r="E10166" t="str">
            <v>JAMSHEDPUR</v>
          </cell>
          <cell r="G10166">
            <v>9725878240</v>
          </cell>
          <cell r="K10166" t="str">
            <v>BRGL151468</v>
          </cell>
          <cell r="W10166">
            <v>43605</v>
          </cell>
          <cell r="Z10166">
            <v>1194.7</v>
          </cell>
        </row>
        <row r="10167">
          <cell r="E10167" t="str">
            <v>SARNATOLI,ANGADA,RANCHI
835222</v>
          </cell>
          <cell r="G10167">
            <v>6204720546</v>
          </cell>
          <cell r="K10167" t="str">
            <v>BOGC370193</v>
          </cell>
          <cell r="W10167">
            <v>43605</v>
          </cell>
          <cell r="Z10167">
            <v>12785</v>
          </cell>
        </row>
        <row r="10168">
          <cell r="E10168" t="str">
            <v>SARNATOLI,ANGADA,RANCHI
835222</v>
          </cell>
          <cell r="G10168">
            <v>6204720546</v>
          </cell>
          <cell r="K10168" t="str">
            <v>BOIC370255</v>
          </cell>
          <cell r="W10168">
            <v>43605</v>
          </cell>
          <cell r="Z10168">
            <v>11985</v>
          </cell>
        </row>
        <row r="10169">
          <cell r="E10169" t="str">
            <v>DEWRI,TATA ROAD,JHARKHAND
GOSAIGIH BUNDU NH-33, RANCHI
815314
TATA ROAD, BUNDU,</v>
          </cell>
          <cell r="G10169">
            <v>9308825621</v>
          </cell>
          <cell r="K10169" t="str">
            <v>BLLS030352</v>
          </cell>
          <cell r="W10169">
            <v>43605</v>
          </cell>
          <cell r="Z10169">
            <v>8804</v>
          </cell>
        </row>
        <row r="10170">
          <cell r="E10170" t="str">
            <v>DEWRI,TATA ROAD,JHARKHAND
GOSAIGIH BUNDU NH-33, RANCHI
815314
TATA ROAD, BUNDU,</v>
          </cell>
          <cell r="G10170">
            <v>9308825621</v>
          </cell>
          <cell r="K10170" t="str">
            <v>BNAS040264</v>
          </cell>
          <cell r="W10170">
            <v>43605</v>
          </cell>
          <cell r="Z10170">
            <v>19932</v>
          </cell>
        </row>
        <row r="10171">
          <cell r="E10171" t="str">
            <v>CHATRA</v>
          </cell>
          <cell r="G10171">
            <v>9110947105</v>
          </cell>
          <cell r="K10171" t="str">
            <v>BQFD160263</v>
          </cell>
          <cell r="W10171">
            <v>43605</v>
          </cell>
          <cell r="Z10171">
            <v>2621</v>
          </cell>
        </row>
        <row r="10172">
          <cell r="E10172" t="str">
            <v>REHLA, GARHWA ROAD, PALAMU D.T, JHARKHAND
PALAMU JHARKHAND 822124
INDIA</v>
          </cell>
          <cell r="G10172">
            <v>7992431955</v>
          </cell>
          <cell r="K10172" t="str">
            <v>BLFS031469</v>
          </cell>
          <cell r="W10172">
            <v>43604</v>
          </cell>
          <cell r="Z10172">
            <v>23969</v>
          </cell>
        </row>
        <row r="10173">
          <cell r="E10173" t="str">
            <v>COLLIEARY, DHANBAD</v>
          </cell>
          <cell r="G10173">
            <v>9573347055</v>
          </cell>
          <cell r="K10173" t="str">
            <v>BQCD160106</v>
          </cell>
          <cell r="W10173">
            <v>43604</v>
          </cell>
          <cell r="Z10173">
            <v>3300</v>
          </cell>
        </row>
        <row r="10174">
          <cell r="E10174" t="str">
            <v>SARAIKELA</v>
          </cell>
          <cell r="G10174">
            <v>9798624719</v>
          </cell>
          <cell r="K10174" t="str">
            <v>BQJD200026</v>
          </cell>
          <cell r="W10174">
            <v>43604</v>
          </cell>
          <cell r="Z10174">
            <v>1435</v>
          </cell>
        </row>
        <row r="10175">
          <cell r="E10175" t="str">
            <v>FATEHPUR, GAYA</v>
          </cell>
          <cell r="G10175">
            <v>8169716899</v>
          </cell>
          <cell r="K10175" t="str">
            <v>BRHD161314</v>
          </cell>
          <cell r="W10175">
            <v>43603</v>
          </cell>
          <cell r="Z10175">
            <v>500.4</v>
          </cell>
        </row>
        <row r="10176">
          <cell r="E10176" t="str">
            <v>CHATRA,JHARKHAND</v>
          </cell>
          <cell r="G10176">
            <v>7004203427</v>
          </cell>
          <cell r="K10176" t="str">
            <v>BSKD200409</v>
          </cell>
          <cell r="W10176">
            <v>43603</v>
          </cell>
          <cell r="Z10176">
            <v>122</v>
          </cell>
        </row>
        <row r="10177">
          <cell r="E10177" t="str">
            <v>PHULWATAND, KATRAS</v>
          </cell>
          <cell r="G10177">
            <v>8668006217</v>
          </cell>
          <cell r="K10177" t="str">
            <v>BQAD203209</v>
          </cell>
          <cell r="W10177">
            <v>43602</v>
          </cell>
          <cell r="Z10177">
            <v>5704</v>
          </cell>
        </row>
        <row r="10178">
          <cell r="E10178" t="str">
            <v>NISCHITPUR, KATRAS</v>
          </cell>
          <cell r="G10178">
            <v>9550553031</v>
          </cell>
          <cell r="K10178" t="str">
            <v>BQKD160099</v>
          </cell>
          <cell r="W10178">
            <v>43602</v>
          </cell>
          <cell r="Z10178">
            <v>2158</v>
          </cell>
        </row>
        <row r="10179">
          <cell r="E10179" t="str">
            <v>CHATRA</v>
          </cell>
          <cell r="G10179">
            <v>9110947105</v>
          </cell>
          <cell r="K10179" t="str">
            <v>BQFD160263</v>
          </cell>
          <cell r="W10179">
            <v>43602</v>
          </cell>
          <cell r="Z10179">
            <v>2614</v>
          </cell>
        </row>
        <row r="10180">
          <cell r="E10180" t="str">
            <v>KATRAS, DHANBAD</v>
          </cell>
          <cell r="G10180">
            <v>9550583031</v>
          </cell>
          <cell r="K10180" t="str">
            <v>BQKD160115</v>
          </cell>
          <cell r="W10180">
            <v>43601</v>
          </cell>
          <cell r="Z10180">
            <v>1199</v>
          </cell>
        </row>
        <row r="10181">
          <cell r="E10181" t="str">
            <v>NAMKUM, RANCHI</v>
          </cell>
          <cell r="G10181" t="str">
            <v>NA</v>
          </cell>
          <cell r="K10181">
            <v>18470611</v>
          </cell>
          <cell r="W10181">
            <v>43601</v>
          </cell>
          <cell r="Z10181">
            <v>0</v>
          </cell>
        </row>
        <row r="10182">
          <cell r="E10182" t="str">
            <v>PIPARWAR,JHARKHAND
BAHERA, BENTI, PIPARWAR, CHATRA
825321</v>
          </cell>
          <cell r="G10182">
            <v>9471556904</v>
          </cell>
          <cell r="K10182" t="str">
            <v>BRGC373918</v>
          </cell>
          <cell r="W10182">
            <v>43601</v>
          </cell>
          <cell r="Z10182">
            <v>0</v>
          </cell>
        </row>
        <row r="10183">
          <cell r="E10183" t="str">
            <v>ODISA</v>
          </cell>
          <cell r="G10183">
            <v>9040140213</v>
          </cell>
          <cell r="K10183" t="str">
            <v>BPKD200021</v>
          </cell>
          <cell r="W10183">
            <v>43600</v>
          </cell>
          <cell r="Z10183">
            <v>4532.6000000000004</v>
          </cell>
        </row>
        <row r="10184">
          <cell r="E10184" t="str">
            <v>KATITARH,RANCHI
835222</v>
          </cell>
          <cell r="G10184">
            <v>6201408006</v>
          </cell>
          <cell r="K10184" t="str">
            <v>BSAS036940</v>
          </cell>
          <cell r="W10184">
            <v>43600</v>
          </cell>
          <cell r="Z10184">
            <v>1</v>
          </cell>
        </row>
        <row r="10185">
          <cell r="E10185" t="str">
            <v>BISRAMPUR, DALTONGANJ</v>
          </cell>
          <cell r="G10185">
            <v>848929977</v>
          </cell>
          <cell r="K10185" t="str">
            <v>BQED160211</v>
          </cell>
          <cell r="W10185">
            <v>43600</v>
          </cell>
          <cell r="Z10185">
            <v>1817.8</v>
          </cell>
        </row>
        <row r="10186">
          <cell r="E10186" t="str">
            <v>HATA, JAMSHEDPUR</v>
          </cell>
          <cell r="G10186">
            <v>7692016969</v>
          </cell>
          <cell r="K10186" t="str">
            <v>BSLD161546</v>
          </cell>
          <cell r="W10186">
            <v>43600</v>
          </cell>
          <cell r="Z10186">
            <v>86</v>
          </cell>
        </row>
        <row r="10187">
          <cell r="E10187" t="str">
            <v>NAMKUM, RANCHI</v>
          </cell>
          <cell r="G10187">
            <v>8002328076</v>
          </cell>
          <cell r="K10187" t="str">
            <v>BOID200223</v>
          </cell>
          <cell r="W10187">
            <v>43600</v>
          </cell>
          <cell r="Z10187">
            <v>1738</v>
          </cell>
        </row>
        <row r="10188">
          <cell r="E10188" t="str">
            <v>ARGORA, RANCHI</v>
          </cell>
          <cell r="G10188">
            <v>7004273788</v>
          </cell>
          <cell r="K10188" t="str">
            <v>BSKC374901</v>
          </cell>
          <cell r="W10188">
            <v>43600</v>
          </cell>
          <cell r="Z10188">
            <v>0</v>
          </cell>
        </row>
        <row r="10189">
          <cell r="E10189" t="str">
            <v>KOKAR INDUSTRIAL AREA,RANCHI
834002
KOKAR INDUSTRIAL AREA</v>
          </cell>
          <cell r="G10189">
            <v>9470590155</v>
          </cell>
          <cell r="K10189" t="str">
            <v>BRKC371988</v>
          </cell>
          <cell r="W10189">
            <v>43600</v>
          </cell>
          <cell r="Z10189">
            <v>2084</v>
          </cell>
        </row>
        <row r="10190">
          <cell r="E10190" t="str">
            <v>NIMIYAGHAT, GIRIDIH</v>
          </cell>
          <cell r="G10190">
            <v>6205472164</v>
          </cell>
          <cell r="K10190" t="str">
            <v>BSJD161406</v>
          </cell>
          <cell r="W10190">
            <v>43600</v>
          </cell>
          <cell r="Z10190">
            <v>610</v>
          </cell>
        </row>
        <row r="10191">
          <cell r="E10191" t="str">
            <v>BISRAMPUR, DALTONGANJ</v>
          </cell>
          <cell r="G10191">
            <v>848929977</v>
          </cell>
          <cell r="K10191" t="str">
            <v>BQED160211</v>
          </cell>
          <cell r="W10191">
            <v>43599</v>
          </cell>
          <cell r="Z10191">
            <v>1815</v>
          </cell>
        </row>
        <row r="10192">
          <cell r="E10192" t="str">
            <v>BASKINATH, DEOGHAR</v>
          </cell>
          <cell r="G10192">
            <v>8800698704</v>
          </cell>
          <cell r="K10192" t="str">
            <v>BQID200160</v>
          </cell>
          <cell r="W10192">
            <v>43599</v>
          </cell>
          <cell r="Z10192">
            <v>1839.9</v>
          </cell>
        </row>
        <row r="10193">
          <cell r="E10193" t="str">
            <v>NAGARI RANCHI
NAGARI RANCHI
835303</v>
          </cell>
          <cell r="G10193">
            <v>6201457979</v>
          </cell>
          <cell r="K10193" t="str">
            <v>BKJS030050</v>
          </cell>
          <cell r="W10193">
            <v>43599</v>
          </cell>
          <cell r="Z10193">
            <v>19929</v>
          </cell>
        </row>
        <row r="10194">
          <cell r="E10194" t="str">
            <v>NAGRI,RANCHI
835202
RANCHI</v>
          </cell>
          <cell r="G10194">
            <v>8877024924</v>
          </cell>
          <cell r="K10194" t="str">
            <v>BMJS040004</v>
          </cell>
          <cell r="W10194">
            <v>43599</v>
          </cell>
          <cell r="Z10194">
            <v>4441</v>
          </cell>
        </row>
        <row r="10195">
          <cell r="E10195" t="str">
            <v>CHANDIL, JAMSHEDPUR</v>
          </cell>
          <cell r="G10195">
            <v>7980622584</v>
          </cell>
          <cell r="K10195" t="str">
            <v>BQJC370029</v>
          </cell>
          <cell r="W10195">
            <v>43599</v>
          </cell>
          <cell r="Z10195">
            <v>3815</v>
          </cell>
        </row>
        <row r="10196">
          <cell r="E10196" t="str">
            <v>KATRAS, DHANBAD</v>
          </cell>
          <cell r="G10196">
            <v>8210567144</v>
          </cell>
          <cell r="K10196" t="str">
            <v>BQID160499</v>
          </cell>
          <cell r="W10196">
            <v>43599</v>
          </cell>
          <cell r="Z10196">
            <v>501</v>
          </cell>
        </row>
        <row r="10197">
          <cell r="E10197" t="str">
            <v>PEPARWAR, KHILADI</v>
          </cell>
          <cell r="G10197">
            <v>9234615009</v>
          </cell>
          <cell r="K10197" t="str">
            <v>BRKD220111</v>
          </cell>
          <cell r="W10197">
            <v>43599</v>
          </cell>
          <cell r="Z10197">
            <v>1028</v>
          </cell>
        </row>
        <row r="10198">
          <cell r="E10198" t="str">
            <v>NAGARI, RANCHI
834006</v>
          </cell>
          <cell r="G10198">
            <v>7903378087</v>
          </cell>
          <cell r="K10198" t="str">
            <v>BRAC372524</v>
          </cell>
          <cell r="W10198">
            <v>43599</v>
          </cell>
          <cell r="Z10198">
            <v>4441</v>
          </cell>
        </row>
        <row r="10199">
          <cell r="E10199" t="str">
            <v>KUMAR JORI,KATRASH,DHANBAD</v>
          </cell>
          <cell r="G10199">
            <v>9798360305</v>
          </cell>
          <cell r="K10199" t="str">
            <v>BQCD160129</v>
          </cell>
          <cell r="W10199">
            <v>43599</v>
          </cell>
          <cell r="Z10199">
            <v>2448.5</v>
          </cell>
        </row>
        <row r="10200">
          <cell r="E10200" t="str">
            <v>NAWADA, GARHWA</v>
          </cell>
          <cell r="G10200">
            <v>8002286121</v>
          </cell>
          <cell r="K10200" t="str">
            <v>BQID160527</v>
          </cell>
          <cell r="W10200">
            <v>43598</v>
          </cell>
          <cell r="Z10200">
            <v>1082</v>
          </cell>
        </row>
        <row r="10201">
          <cell r="E10201" t="str">
            <v>JAMSHEDPUR</v>
          </cell>
          <cell r="G10201">
            <v>9489176819</v>
          </cell>
          <cell r="K10201" t="str">
            <v>BRCD161002</v>
          </cell>
          <cell r="W10201">
            <v>43598</v>
          </cell>
          <cell r="Z10201">
            <v>1170</v>
          </cell>
        </row>
        <row r="10202">
          <cell r="E10202" t="str">
            <v>DALTONGANJ</v>
          </cell>
          <cell r="G10202">
            <v>9835111213</v>
          </cell>
          <cell r="K10202" t="str">
            <v>BRJD160598</v>
          </cell>
          <cell r="W10202">
            <v>43597</v>
          </cell>
          <cell r="Z10202">
            <v>194.2</v>
          </cell>
        </row>
        <row r="10203">
          <cell r="E10203" t="str">
            <v>KUSUNDA, DHANBAD</v>
          </cell>
          <cell r="G10203">
            <v>7294861600</v>
          </cell>
          <cell r="K10203" t="str">
            <v>BRBD160866</v>
          </cell>
          <cell r="W10203">
            <v>43596</v>
          </cell>
          <cell r="Z10203">
            <v>1915</v>
          </cell>
        </row>
        <row r="10204">
          <cell r="E10204" t="str">
            <v>GHATO, RAMGARH</v>
          </cell>
          <cell r="G10204">
            <v>7781843649</v>
          </cell>
          <cell r="K10204" t="str">
            <v>BRDD161024</v>
          </cell>
          <cell r="W10204">
            <v>43596</v>
          </cell>
          <cell r="Z10204">
            <v>1505</v>
          </cell>
        </row>
        <row r="10205">
          <cell r="E10205" t="str">
            <v>BISRAMPUR, DALTONGANJ</v>
          </cell>
          <cell r="G10205">
            <v>8489239977</v>
          </cell>
          <cell r="K10205" t="str">
            <v>BQED160211</v>
          </cell>
          <cell r="W10205">
            <v>43596</v>
          </cell>
          <cell r="Z10205">
            <v>1811</v>
          </cell>
        </row>
        <row r="10206">
          <cell r="E10206" t="str">
            <v>NIRSA, DHANBAD</v>
          </cell>
          <cell r="G10206">
            <v>9848550285</v>
          </cell>
          <cell r="K10206" t="str">
            <v>BRBD160904</v>
          </cell>
          <cell r="W10206">
            <v>43596</v>
          </cell>
          <cell r="Z10206">
            <v>495</v>
          </cell>
        </row>
        <row r="10207">
          <cell r="E10207" t="str">
            <v>KATRAS, DHANBAD</v>
          </cell>
          <cell r="G10207">
            <v>9550053031</v>
          </cell>
          <cell r="K10207" t="str">
            <v>BQKD160099</v>
          </cell>
          <cell r="W10207">
            <v>43595</v>
          </cell>
          <cell r="Z10207">
            <v>2096</v>
          </cell>
        </row>
        <row r="10208">
          <cell r="E10208" t="str">
            <v>PANDRA, RANCHI</v>
          </cell>
          <cell r="G10208">
            <v>0</v>
          </cell>
          <cell r="K10208" t="str">
            <v>GFKC378113</v>
          </cell>
          <cell r="W10208">
            <v>43595</v>
          </cell>
          <cell r="Z10208">
            <v>0</v>
          </cell>
        </row>
        <row r="10209">
          <cell r="E10209" t="str">
            <v>KATITARH,RANCHI
835222</v>
          </cell>
          <cell r="G10209">
            <v>6201408006</v>
          </cell>
          <cell r="K10209" t="str">
            <v>BSAS036940</v>
          </cell>
          <cell r="W10209">
            <v>43595</v>
          </cell>
          <cell r="Z10209">
            <v>0</v>
          </cell>
        </row>
        <row r="10210">
          <cell r="E10210" t="str">
            <v>JARANDIH,KATHARA</v>
          </cell>
          <cell r="G10210">
            <v>9234951903</v>
          </cell>
          <cell r="K10210" t="str">
            <v>BRHD161299</v>
          </cell>
          <cell r="W10210">
            <v>43595</v>
          </cell>
          <cell r="Z10210">
            <v>519.20000000000005</v>
          </cell>
        </row>
        <row r="10211">
          <cell r="E10211" t="str">
            <v>SIMALIYA, RANCHI
835103
SIMLIYA, RANCHI</v>
          </cell>
          <cell r="G10211">
            <v>9431115841</v>
          </cell>
          <cell r="K10211">
            <v>106989</v>
          </cell>
          <cell r="W10211">
            <v>43595</v>
          </cell>
          <cell r="Z10211">
            <v>2558</v>
          </cell>
        </row>
        <row r="10212">
          <cell r="E10212" t="str">
            <v>DEOGHAR</v>
          </cell>
          <cell r="G10212">
            <v>8294069009</v>
          </cell>
          <cell r="K10212" t="str">
            <v>BSAD161576</v>
          </cell>
          <cell r="W10212">
            <v>43594</v>
          </cell>
          <cell r="Z10212">
            <v>1</v>
          </cell>
        </row>
        <row r="10213">
          <cell r="E10213" t="str">
            <v>RANCHI PATNA ROAD
DEMOTAND
825301
HAZARIBAGH</v>
          </cell>
          <cell r="G10213">
            <v>7905424302</v>
          </cell>
          <cell r="K10213" t="str">
            <v>BIFS040367</v>
          </cell>
          <cell r="W10213">
            <v>43594</v>
          </cell>
          <cell r="Z10213">
            <v>7288</v>
          </cell>
        </row>
        <row r="10214">
          <cell r="E10214" t="str">
            <v>HOSHIR GIDDI,RAMGARH
NEAR P.N. BANK MAIN ROAD, RAMGARH CANTT. 829122
829110</v>
          </cell>
          <cell r="G10214">
            <v>7654659452</v>
          </cell>
          <cell r="K10214" t="str">
            <v>GPJS030042</v>
          </cell>
          <cell r="W10214">
            <v>43594</v>
          </cell>
          <cell r="Z10214">
            <v>17660</v>
          </cell>
        </row>
        <row r="10215">
          <cell r="E10215" t="str">
            <v>BOKARO</v>
          </cell>
          <cell r="G10215">
            <v>9443541279</v>
          </cell>
          <cell r="K10215" t="str">
            <v>BSLD230358</v>
          </cell>
          <cell r="W10215">
            <v>43594</v>
          </cell>
          <cell r="Z10215">
            <v>31</v>
          </cell>
        </row>
        <row r="10216">
          <cell r="E10216" t="str">
            <v>NEWRI VIKASH RANCHI JHARKHAND
NEWRI VIKASH RANCHI JHARKHAND
834006
RANCHI</v>
          </cell>
          <cell r="G10216">
            <v>201479268</v>
          </cell>
          <cell r="K10216" t="str">
            <v>BQAC373734</v>
          </cell>
          <cell r="W10216">
            <v>43593</v>
          </cell>
          <cell r="Z10216">
            <v>3427</v>
          </cell>
        </row>
        <row r="10217">
          <cell r="E10217" t="str">
            <v>RAMGARH</v>
          </cell>
          <cell r="G10217">
            <v>8002328076</v>
          </cell>
          <cell r="K10217" t="str">
            <v>BOID200223</v>
          </cell>
          <cell r="W10217">
            <v>43593</v>
          </cell>
          <cell r="Z10217">
            <v>7654</v>
          </cell>
        </row>
        <row r="10218">
          <cell r="E10218" t="str">
            <v>PLOT NO. 148, TUPUDANA, INDUSTRIAL AREA, HATIA, RANCHI
834002</v>
          </cell>
          <cell r="G10218">
            <v>9570707073</v>
          </cell>
          <cell r="K10218" t="str">
            <v>BSLS036682</v>
          </cell>
          <cell r="W10218">
            <v>43593</v>
          </cell>
          <cell r="Z10218">
            <v>0</v>
          </cell>
        </row>
        <row r="10219">
          <cell r="E10219" t="str">
            <v>RAMGARH</v>
          </cell>
          <cell r="G10219">
            <v>9529617425</v>
          </cell>
          <cell r="K10219" t="str">
            <v>BRBD160859</v>
          </cell>
          <cell r="W10219">
            <v>43593</v>
          </cell>
          <cell r="Z10219">
            <v>2357.1999999999998</v>
          </cell>
        </row>
        <row r="10220">
          <cell r="E10220" t="str">
            <v>KATRAS, DHANBAD</v>
          </cell>
          <cell r="G10220">
            <v>7004203427</v>
          </cell>
          <cell r="K10220" t="str">
            <v>BQID160499</v>
          </cell>
          <cell r="W10220">
            <v>43592</v>
          </cell>
          <cell r="Z10220">
            <v>2233.1999999999998</v>
          </cell>
        </row>
        <row r="10221">
          <cell r="E10221" t="str">
            <v>KATRAS, DHANBAD</v>
          </cell>
          <cell r="G10221">
            <v>8210567144</v>
          </cell>
          <cell r="K10221" t="str">
            <v>BQID160499</v>
          </cell>
          <cell r="W10221">
            <v>43592</v>
          </cell>
          <cell r="Z10221">
            <v>2233.1999999999998</v>
          </cell>
        </row>
        <row r="10222">
          <cell r="E10222" t="str">
            <v>HAZARIBAGH,JHARKHAND
825301
HAZARIBAGH</v>
          </cell>
          <cell r="G10222">
            <v>9431141006</v>
          </cell>
          <cell r="K10222" t="str">
            <v>BMGC370521</v>
          </cell>
          <cell r="W10222">
            <v>43592</v>
          </cell>
          <cell r="Z10222">
            <v>3610</v>
          </cell>
        </row>
        <row r="10223">
          <cell r="E10223" t="str">
            <v>JAMTARA</v>
          </cell>
          <cell r="G10223">
            <v>8789065274</v>
          </cell>
          <cell r="K10223" t="str">
            <v>BRAD160816</v>
          </cell>
          <cell r="W10223">
            <v>43591</v>
          </cell>
          <cell r="Z10223">
            <v>1916</v>
          </cell>
        </row>
        <row r="10224">
          <cell r="E10224" t="str">
            <v>DALTONGANJ</v>
          </cell>
          <cell r="G10224">
            <v>9835111213</v>
          </cell>
          <cell r="K10224" t="str">
            <v>BRJD160598</v>
          </cell>
          <cell r="W10224">
            <v>43591</v>
          </cell>
          <cell r="Z10224">
            <v>0</v>
          </cell>
        </row>
        <row r="10225">
          <cell r="E10225" t="str">
            <v>CHATARPUR</v>
          </cell>
          <cell r="G10225">
            <v>8789408878</v>
          </cell>
          <cell r="K10225" t="str">
            <v>BMBD200190</v>
          </cell>
          <cell r="W10225">
            <v>43590</v>
          </cell>
          <cell r="Z10225">
            <v>0</v>
          </cell>
        </row>
        <row r="10226">
          <cell r="E10226" t="str">
            <v>DEOGHAR</v>
          </cell>
          <cell r="G10226">
            <v>7261002856</v>
          </cell>
          <cell r="K10226" t="str">
            <v>BRED161124</v>
          </cell>
          <cell r="W10226">
            <v>43590</v>
          </cell>
          <cell r="Z10226">
            <v>1196.58</v>
          </cell>
        </row>
        <row r="10227">
          <cell r="E10227" t="str">
            <v>GOPI MORE, GAYA</v>
          </cell>
          <cell r="G10227">
            <v>9931624435</v>
          </cell>
          <cell r="K10227" t="str">
            <v>BSAD161563</v>
          </cell>
          <cell r="W10227">
            <v>43589</v>
          </cell>
          <cell r="Z10227">
            <v>1</v>
          </cell>
        </row>
        <row r="10228">
          <cell r="E10228" t="str">
            <v>Govindpur, Dhanbad</v>
          </cell>
          <cell r="G10228">
            <v>7903828920</v>
          </cell>
          <cell r="K10228" t="str">
            <v>BQGD230029</v>
          </cell>
          <cell r="W10228">
            <v>43589</v>
          </cell>
          <cell r="Z10228">
            <v>2910</v>
          </cell>
        </row>
        <row r="10229">
          <cell r="E10229" t="str">
            <v>DALTONGANJ</v>
          </cell>
          <cell r="G10229">
            <v>9677836110</v>
          </cell>
          <cell r="K10229" t="str">
            <v>BQHD160427</v>
          </cell>
          <cell r="W10229">
            <v>43589</v>
          </cell>
          <cell r="Z10229">
            <v>2819.7</v>
          </cell>
        </row>
        <row r="10230">
          <cell r="E10230" t="str">
            <v>DUMKA</v>
          </cell>
          <cell r="G10230">
            <v>9546535031</v>
          </cell>
          <cell r="K10230" t="str">
            <v>BRAD160803</v>
          </cell>
          <cell r="W10230">
            <v>43588</v>
          </cell>
          <cell r="Z10230">
            <v>2358</v>
          </cell>
        </row>
        <row r="10231">
          <cell r="E10231" t="str">
            <v>CHATRA,JHARKHAND</v>
          </cell>
          <cell r="G10231">
            <v>7004203427</v>
          </cell>
          <cell r="K10231" t="str">
            <v>BSKD200409</v>
          </cell>
          <cell r="W10231">
            <v>43587</v>
          </cell>
          <cell r="Z10231">
            <v>1</v>
          </cell>
        </row>
        <row r="10232">
          <cell r="E10232" t="str">
            <v>DEOGHAR</v>
          </cell>
          <cell r="G10232">
            <v>8969984870</v>
          </cell>
          <cell r="K10232" t="str">
            <v>BQDD160163</v>
          </cell>
          <cell r="W10232">
            <v>43587</v>
          </cell>
          <cell r="Z10232">
            <v>2912</v>
          </cell>
        </row>
        <row r="10233">
          <cell r="E10233" t="str">
            <v>HAZARIBAGH
RANCHI JHARKHAND 834002
INDIA</v>
          </cell>
          <cell r="G10233">
            <v>7309672604</v>
          </cell>
          <cell r="K10233" t="str">
            <v>BKAS030685</v>
          </cell>
          <cell r="W10233">
            <v>43587</v>
          </cell>
          <cell r="Z10233">
            <v>21996</v>
          </cell>
        </row>
        <row r="10234">
          <cell r="E10234" t="str">
            <v>BAGODAR, JHARKHAND</v>
          </cell>
          <cell r="G10234">
            <v>9934111977</v>
          </cell>
          <cell r="K10234" t="str">
            <v>BPFD200206</v>
          </cell>
          <cell r="W10234">
            <v>43587</v>
          </cell>
          <cell r="Z10234">
            <v>3190</v>
          </cell>
        </row>
        <row r="10235">
          <cell r="E10235" t="str">
            <v>DHANBAD</v>
          </cell>
          <cell r="G10235">
            <v>9585918025</v>
          </cell>
          <cell r="K10235" t="str">
            <v>BRCD160967</v>
          </cell>
          <cell r="W10235">
            <v>43586</v>
          </cell>
          <cell r="Z10235">
            <v>1824.4</v>
          </cell>
        </row>
        <row r="10236">
          <cell r="E10236" t="str">
            <v>CHAS, BOKARO</v>
          </cell>
          <cell r="G10236">
            <v>9931588975</v>
          </cell>
          <cell r="K10236" t="str">
            <v>BQKD200041</v>
          </cell>
          <cell r="W10236">
            <v>43586</v>
          </cell>
          <cell r="Z10236">
            <v>4320</v>
          </cell>
        </row>
        <row r="10237">
          <cell r="E10237" t="str">
            <v>GUMLA</v>
          </cell>
          <cell r="G10237">
            <v>8709972418</v>
          </cell>
          <cell r="K10237" t="str">
            <v>BRGD161218</v>
          </cell>
          <cell r="W10237">
            <v>43586</v>
          </cell>
          <cell r="Z10237">
            <v>742</v>
          </cell>
        </row>
        <row r="10238">
          <cell r="E10238" t="str">
            <v>TIPUDANA,RANCHI</v>
          </cell>
          <cell r="G10238">
            <v>9534249500</v>
          </cell>
          <cell r="K10238">
            <v>13254305</v>
          </cell>
          <cell r="W10238">
            <v>43586</v>
          </cell>
          <cell r="Z10238">
            <v>0</v>
          </cell>
        </row>
        <row r="10239">
          <cell r="E10239" t="str">
            <v>DHANBAD</v>
          </cell>
          <cell r="G10239">
            <v>9585918025</v>
          </cell>
          <cell r="K10239" t="str">
            <v>BRCD160968</v>
          </cell>
          <cell r="W10239">
            <v>43586</v>
          </cell>
          <cell r="Z10239">
            <v>1460.2</v>
          </cell>
        </row>
        <row r="10240">
          <cell r="E10240" t="str">
            <v>PLOT NO 716,VILL-RUKKA,
835219</v>
          </cell>
          <cell r="G10240">
            <v>9470307145</v>
          </cell>
          <cell r="K10240" t="str">
            <v>BSKS036365</v>
          </cell>
          <cell r="W10240">
            <v>43585</v>
          </cell>
          <cell r="Z10240">
            <v>1</v>
          </cell>
        </row>
        <row r="10241">
          <cell r="E10241" t="str">
            <v>TATISILWAY, RANCHI</v>
          </cell>
          <cell r="G10241">
            <v>6201580224</v>
          </cell>
          <cell r="K10241" t="str">
            <v>BOID200223</v>
          </cell>
          <cell r="W10241">
            <v>43585</v>
          </cell>
          <cell r="Z10241">
            <v>7557</v>
          </cell>
        </row>
        <row r="10242">
          <cell r="E10242" t="str">
            <v>RANCHI</v>
          </cell>
          <cell r="G10242">
            <v>9973686006</v>
          </cell>
          <cell r="K10242" t="str">
            <v>BLIS031950</v>
          </cell>
          <cell r="W10242">
            <v>43585</v>
          </cell>
          <cell r="Z10242">
            <v>7429</v>
          </cell>
        </row>
        <row r="10243">
          <cell r="E10243" t="str">
            <v>HAZARIBAGH</v>
          </cell>
          <cell r="G10243">
            <v>9494338689</v>
          </cell>
          <cell r="K10243" t="str">
            <v>BRCD160990</v>
          </cell>
          <cell r="W10243">
            <v>43585</v>
          </cell>
          <cell r="Z10243">
            <v>1104.5</v>
          </cell>
        </row>
        <row r="10244">
          <cell r="E10244" t="str">
            <v>KATRAS, DHANBAD</v>
          </cell>
          <cell r="G10244">
            <v>9346693594</v>
          </cell>
          <cell r="K10244" t="str">
            <v>BQCD160103</v>
          </cell>
          <cell r="W10244">
            <v>43584</v>
          </cell>
          <cell r="Z10244">
            <v>3751</v>
          </cell>
        </row>
        <row r="10245">
          <cell r="E10245" t="str">
            <v>RANCHI PATNA ROAD
DEMOTAND
825301
HAZARIBAGH</v>
          </cell>
          <cell r="G10245">
            <v>6203465926</v>
          </cell>
          <cell r="K10245" t="str">
            <v>BMBL160078</v>
          </cell>
          <cell r="W10245">
            <v>43584</v>
          </cell>
          <cell r="Z10245">
            <v>33686</v>
          </cell>
        </row>
        <row r="10246">
          <cell r="E10246" t="str">
            <v>KATRAS, DHANBAD</v>
          </cell>
          <cell r="G10246">
            <v>9346693594</v>
          </cell>
          <cell r="K10246" t="str">
            <v>BQCD160103</v>
          </cell>
          <cell r="W10246">
            <v>43583</v>
          </cell>
          <cell r="Z10246">
            <v>3739.5</v>
          </cell>
        </row>
        <row r="10247">
          <cell r="E10247" t="str">
            <v>NIMIAGHAT,GIRIDIH</v>
          </cell>
          <cell r="G10247">
            <v>9798869433</v>
          </cell>
          <cell r="K10247" t="str">
            <v>BSJD161406</v>
          </cell>
          <cell r="W10247">
            <v>43583</v>
          </cell>
          <cell r="Z10247">
            <v>480</v>
          </cell>
        </row>
        <row r="10248">
          <cell r="E10248" t="str">
            <v>NIMIAGHAT,GIRIDIH</v>
          </cell>
          <cell r="G10248">
            <v>9798869433</v>
          </cell>
          <cell r="K10248" t="str">
            <v>BSJD161406</v>
          </cell>
          <cell r="W10248">
            <v>43583</v>
          </cell>
          <cell r="Z10248">
            <v>480</v>
          </cell>
        </row>
        <row r="10249">
          <cell r="E10249" t="str">
            <v>TANKUPA, GAYA BIHAR</v>
          </cell>
          <cell r="G10249">
            <v>8434339565</v>
          </cell>
          <cell r="K10249" t="str">
            <v>BRED161131</v>
          </cell>
          <cell r="W10249">
            <v>43583</v>
          </cell>
          <cell r="Z10249">
            <v>1036.0999999999999</v>
          </cell>
        </row>
        <row r="10250">
          <cell r="E10250" t="str">
            <v>RAMGARH
829103
NAYA MORE</v>
          </cell>
          <cell r="G10250">
            <v>8651078549</v>
          </cell>
          <cell r="K10250" t="str">
            <v>BPCS030196</v>
          </cell>
          <cell r="W10250">
            <v>43582</v>
          </cell>
          <cell r="Z10250">
            <v>13552</v>
          </cell>
        </row>
        <row r="10251">
          <cell r="E10251" t="str">
            <v>DALADALI, RANCHI</v>
          </cell>
          <cell r="G10251">
            <v>9442277119</v>
          </cell>
          <cell r="K10251" t="str">
            <v>BQFD200090</v>
          </cell>
          <cell r="W10251">
            <v>43582</v>
          </cell>
          <cell r="Z10251">
            <v>1008</v>
          </cell>
        </row>
        <row r="10252">
          <cell r="E10252" t="str">
            <v>GAYA, BIHAR</v>
          </cell>
          <cell r="G10252">
            <v>9934194244</v>
          </cell>
          <cell r="K10252" t="str">
            <v>BQHD160361</v>
          </cell>
          <cell r="W10252">
            <v>43582</v>
          </cell>
          <cell r="Z10252">
            <v>1621.28</v>
          </cell>
        </row>
        <row r="10253">
          <cell r="E10253" t="str">
            <v>BALIDIH INDUSTRIAL AREA, BOKARO
827014
BALIDIH</v>
          </cell>
          <cell r="G10253">
            <v>9334591780</v>
          </cell>
          <cell r="K10253" t="str">
            <v>BMCS030957</v>
          </cell>
          <cell r="W10253">
            <v>43581</v>
          </cell>
          <cell r="Z10253">
            <v>18190</v>
          </cell>
        </row>
        <row r="10254">
          <cell r="E10254" t="str">
            <v>LOHARDAGA,JHARKHAND
LOHARDAGA, MOB. NO.9661111900
835302
LOHARDAGA</v>
          </cell>
          <cell r="G10254">
            <v>8709406268</v>
          </cell>
          <cell r="K10254" t="str">
            <v>BQFS031084</v>
          </cell>
          <cell r="W10254">
            <v>43581</v>
          </cell>
          <cell r="Z10254">
            <v>7000</v>
          </cell>
        </row>
        <row r="10255">
          <cell r="E10255" t="str">
            <v>RAMGARH
829103
NAYA MORE</v>
          </cell>
          <cell r="G10255">
            <v>8651078549</v>
          </cell>
          <cell r="K10255" t="str">
            <v>BRGS035169</v>
          </cell>
          <cell r="W10255">
            <v>43581</v>
          </cell>
          <cell r="Z10255">
            <v>2162</v>
          </cell>
        </row>
        <row r="10256">
          <cell r="E10256" t="str">
            <v>GROUND AND 1 ST FLOOR, BESIDE DAINIK BHASKAR, GOVINDPUR ROAD, DIST :- DHANBAD
GROUND AND 1 ST FLOOR, BESIDE DAINIK BHASKAR, GOVINDPUR ROAD, DIST :- DHANBAD
828109</v>
          </cell>
          <cell r="G10256">
            <v>8709272726</v>
          </cell>
          <cell r="K10256" t="str">
            <v>BRES034488</v>
          </cell>
          <cell r="W10256">
            <v>43581</v>
          </cell>
          <cell r="Z10256">
            <v>2124</v>
          </cell>
        </row>
        <row r="10257">
          <cell r="E10257" t="str">
            <v>TOPA MINES, RAMGARH</v>
          </cell>
          <cell r="G10257">
            <v>7010705456</v>
          </cell>
          <cell r="K10257" t="str">
            <v>BQED160241</v>
          </cell>
          <cell r="W10257">
            <v>43581</v>
          </cell>
          <cell r="Z10257">
            <v>2716</v>
          </cell>
        </row>
        <row r="10258">
          <cell r="E10258" t="str">
            <v>RAMGARH,JHARKHAND
829122</v>
          </cell>
          <cell r="G10258">
            <v>8092806616</v>
          </cell>
          <cell r="K10258" t="str">
            <v>BKIS032164</v>
          </cell>
          <cell r="W10258">
            <v>43581</v>
          </cell>
          <cell r="Z10258">
            <v>16325</v>
          </cell>
        </row>
        <row r="10259">
          <cell r="E10259" t="str">
            <v>UPPER BAZAR,RANCHI
834001
UPPER BAZAR,</v>
          </cell>
          <cell r="G10259">
            <v>8381069617</v>
          </cell>
          <cell r="K10259" t="str">
            <v>BRJC371828</v>
          </cell>
          <cell r="W10259">
            <v>43580</v>
          </cell>
          <cell r="Z10259">
            <v>947</v>
          </cell>
        </row>
        <row r="10260">
          <cell r="E10260" t="str">
            <v>RAMGARH CANTT, RAMGARH
RAMGARH
829122
RAMGARH</v>
          </cell>
          <cell r="G10260">
            <v>9576833882</v>
          </cell>
          <cell r="K10260" t="str">
            <v>BNKS030423</v>
          </cell>
          <cell r="W10260">
            <v>43580</v>
          </cell>
          <cell r="Z10260">
            <v>15021</v>
          </cell>
        </row>
        <row r="10261">
          <cell r="E10261" t="str">
            <v>TATISILWAY</v>
          </cell>
          <cell r="G10261">
            <v>9842610472</v>
          </cell>
          <cell r="K10261" t="str">
            <v>BOGD230193</v>
          </cell>
          <cell r="W10261">
            <v>43580</v>
          </cell>
          <cell r="Z10261">
            <v>23</v>
          </cell>
        </row>
        <row r="10262">
          <cell r="E10262" t="str">
            <v>KOINJHAR, HATGHAMHARIA</v>
          </cell>
          <cell r="G10262">
            <v>9384385095</v>
          </cell>
          <cell r="K10262" t="str">
            <v>BRKD230139</v>
          </cell>
          <cell r="W10262">
            <v>43580</v>
          </cell>
          <cell r="Z10262">
            <v>1143</v>
          </cell>
        </row>
        <row r="10263">
          <cell r="E10263" t="str">
            <v>PAKUR</v>
          </cell>
          <cell r="G10263">
            <v>9234686331</v>
          </cell>
          <cell r="K10263" t="str">
            <v>BQJD200029</v>
          </cell>
          <cell r="W10263">
            <v>43580</v>
          </cell>
          <cell r="Z10263">
            <v>3489.6</v>
          </cell>
        </row>
        <row r="10264">
          <cell r="E10264" t="str">
            <v>NIMIAGHAT,GIRIDIH</v>
          </cell>
          <cell r="G10264">
            <v>9430312599</v>
          </cell>
          <cell r="K10264" t="str">
            <v>RJD230103</v>
          </cell>
          <cell r="W10264">
            <v>43580</v>
          </cell>
          <cell r="Z10264">
            <v>1484</v>
          </cell>
        </row>
        <row r="10265">
          <cell r="E10265" t="str">
            <v>RAMGARH</v>
          </cell>
          <cell r="G10265">
            <v>9501471177</v>
          </cell>
          <cell r="K10265" t="str">
            <v>BQJD200011</v>
          </cell>
          <cell r="W10265">
            <v>43580</v>
          </cell>
          <cell r="Z10265">
            <v>2852.4</v>
          </cell>
        </row>
        <row r="10266">
          <cell r="E10266" t="str">
            <v>PISKA MORE, RANCHI</v>
          </cell>
          <cell r="G10266">
            <v>896903982</v>
          </cell>
          <cell r="K10266" t="str">
            <v>BQHD160416</v>
          </cell>
          <cell r="W10266">
            <v>43580</v>
          </cell>
          <cell r="Z10266">
            <v>1311</v>
          </cell>
        </row>
        <row r="10267">
          <cell r="E10267" t="str">
            <v>KATRAS, DHANBAD</v>
          </cell>
          <cell r="G10267">
            <v>9344400982</v>
          </cell>
          <cell r="K10267" t="str">
            <v>BPGD230204</v>
          </cell>
          <cell r="W10267">
            <v>43579</v>
          </cell>
          <cell r="Z10267">
            <v>3474</v>
          </cell>
        </row>
        <row r="10268">
          <cell r="E10268" t="str">
            <v>NAGARI,</v>
          </cell>
          <cell r="G10268">
            <v>9297706123</v>
          </cell>
          <cell r="K10268" t="str">
            <v>BLGS040582</v>
          </cell>
          <cell r="W10268">
            <v>43579</v>
          </cell>
          <cell r="Z10268">
            <v>15243</v>
          </cell>
        </row>
        <row r="10269">
          <cell r="E10269" t="str">
            <v>KAMDE,RANCHI</v>
          </cell>
          <cell r="G10269">
            <v>9304197723</v>
          </cell>
          <cell r="K10269" t="str">
            <v>BSJD161438</v>
          </cell>
          <cell r="W10269">
            <v>43578</v>
          </cell>
          <cell r="Z10269">
            <v>1</v>
          </cell>
        </row>
        <row r="10270">
          <cell r="E10270" t="str">
            <v>KATHITAND
835222,RANCHI
835222</v>
          </cell>
          <cell r="G10270">
            <v>9334381382</v>
          </cell>
          <cell r="K10270" t="str">
            <v>BRHC374105</v>
          </cell>
          <cell r="W10270">
            <v>43578</v>
          </cell>
          <cell r="Z10270">
            <v>0</v>
          </cell>
        </row>
        <row r="10271">
          <cell r="E10271" t="str">
            <v>KATRAS, DHANBAD</v>
          </cell>
          <cell r="G10271">
            <v>9994368227</v>
          </cell>
          <cell r="K10271" t="str">
            <v>BRLD160727</v>
          </cell>
          <cell r="W10271">
            <v>43578</v>
          </cell>
          <cell r="Z10271">
            <v>4519</v>
          </cell>
        </row>
        <row r="10272">
          <cell r="E10272" t="str">
            <v>TOPA MINES, RAMGARH</v>
          </cell>
          <cell r="G10272">
            <v>9425513941</v>
          </cell>
          <cell r="K10272" t="str">
            <v>BQID160519</v>
          </cell>
          <cell r="W10272">
            <v>43578</v>
          </cell>
          <cell r="Z10272">
            <v>1633</v>
          </cell>
        </row>
        <row r="10273">
          <cell r="E10273" t="str">
            <v>BOKARO CITY SECTOR-4 BOKARO
827001
CITY CENTER, SECTOR-4</v>
          </cell>
          <cell r="G10273">
            <v>0</v>
          </cell>
          <cell r="K10273" t="str">
            <v>GOEC370631</v>
          </cell>
          <cell r="W10273">
            <v>43577</v>
          </cell>
          <cell r="Z10273">
            <v>10561</v>
          </cell>
        </row>
        <row r="10274">
          <cell r="E10274" t="str">
            <v>DHANBAD</v>
          </cell>
          <cell r="G10274">
            <v>9585918025</v>
          </cell>
          <cell r="K10274" t="str">
            <v>BRCD160967</v>
          </cell>
          <cell r="W10274">
            <v>43577</v>
          </cell>
          <cell r="Z10274">
            <v>1824.4</v>
          </cell>
        </row>
        <row r="10275">
          <cell r="E10275" t="str">
            <v>KATRAS, DHANBAD</v>
          </cell>
          <cell r="G10275">
            <v>8668006217</v>
          </cell>
          <cell r="K10275" t="str">
            <v>BRED161077</v>
          </cell>
          <cell r="W10275">
            <v>43577</v>
          </cell>
          <cell r="Z10275">
            <v>1246</v>
          </cell>
        </row>
        <row r="10276">
          <cell r="E10276" t="str">
            <v>DEWRI,TATA ROAD,JHARKHAND
GOSAIGIH BUNDU NH-33, RANCHI
815314
TATA ROAD, BUNDU,</v>
          </cell>
          <cell r="G10276">
            <v>9308825621</v>
          </cell>
          <cell r="K10276" t="str">
            <v>BJDS030976</v>
          </cell>
          <cell r="W10276">
            <v>43576</v>
          </cell>
          <cell r="Z10276">
            <v>3313</v>
          </cell>
        </row>
        <row r="10277">
          <cell r="E10277" t="str">
            <v>DEWRI,TATA ROAD,JHARKHAND
GOSAIGIH BUNDU NH-33, RANCHI
815314
TATA ROAD, BUNDU,</v>
          </cell>
          <cell r="G10277">
            <v>9308825621</v>
          </cell>
          <cell r="K10277" t="str">
            <v>BNAS040264</v>
          </cell>
          <cell r="W10277">
            <v>43576</v>
          </cell>
          <cell r="Z10277">
            <v>19520</v>
          </cell>
        </row>
        <row r="10278">
          <cell r="E10278" t="str">
            <v>DEWRI,TATA ROAD,JHARKHAND
GOSAIGIH BUNDU NH-33, RANCHI
815314
TATA ROAD, BUNDU,</v>
          </cell>
          <cell r="G10278">
            <v>9308825621</v>
          </cell>
          <cell r="K10278" t="str">
            <v>BLLS030352</v>
          </cell>
          <cell r="W10278">
            <v>43576</v>
          </cell>
          <cell r="Z10278">
            <v>8607</v>
          </cell>
        </row>
        <row r="10279">
          <cell r="E10279" t="str">
            <v>HORHAP ROAD, MAHILONG, RANCHI
835103
MAHILONG, TATISILWAI</v>
          </cell>
          <cell r="G10279">
            <v>7004994230</v>
          </cell>
          <cell r="K10279" t="str">
            <v>GPFC370737</v>
          </cell>
          <cell r="W10279">
            <v>43575</v>
          </cell>
          <cell r="Z10279">
            <v>3466</v>
          </cell>
        </row>
        <row r="10280">
          <cell r="E10280" t="str">
            <v>PHASE 3
827014
PHASE 3 INDUSTRIAL AREA827013</v>
          </cell>
          <cell r="G10280">
            <v>9122209999</v>
          </cell>
          <cell r="K10280" t="str">
            <v>BQIS031915</v>
          </cell>
          <cell r="W10280">
            <v>43575</v>
          </cell>
          <cell r="Z10280">
            <v>5252.3</v>
          </cell>
        </row>
        <row r="10281">
          <cell r="E10281" t="str">
            <v>DHANBAD</v>
          </cell>
          <cell r="G10281">
            <v>9585918025</v>
          </cell>
          <cell r="K10281" t="str">
            <v>BRCD160967</v>
          </cell>
          <cell r="W10281">
            <v>43574</v>
          </cell>
          <cell r="Z10281">
            <v>1704</v>
          </cell>
        </row>
        <row r="10282">
          <cell r="E10282" t="str">
            <v>JAMTARA</v>
          </cell>
          <cell r="G10282">
            <v>8789065274</v>
          </cell>
          <cell r="K10282" t="str">
            <v>BRAD160816</v>
          </cell>
          <cell r="W10282">
            <v>43574</v>
          </cell>
          <cell r="Z10282">
            <v>1820</v>
          </cell>
        </row>
        <row r="10283">
          <cell r="E10283" t="str">
            <v>HATA, JAMSHEDPUR</v>
          </cell>
          <cell r="G10283">
            <v>7692016969</v>
          </cell>
          <cell r="K10283" t="str">
            <v>BSLD161546</v>
          </cell>
          <cell r="W10283">
            <v>43574</v>
          </cell>
          <cell r="Z10283">
            <v>86.7</v>
          </cell>
        </row>
        <row r="10284">
          <cell r="E10284" t="str">
            <v>DHANBAD</v>
          </cell>
          <cell r="G10284">
            <v>9585918025</v>
          </cell>
          <cell r="K10284" t="str">
            <v>BRCD160968</v>
          </cell>
          <cell r="W10284">
            <v>43574</v>
          </cell>
          <cell r="Z10284">
            <v>1328</v>
          </cell>
        </row>
        <row r="10285">
          <cell r="E10285" t="str">
            <v>11 PINJRAPOLE, HARMU ROAD, RANCHI
11 PINJRAPOLE, HARMU ROAD, RANCHI
834001
MAHILONG, TATISILWAY</v>
          </cell>
          <cell r="G10285">
            <v>9709000070</v>
          </cell>
          <cell r="K10285" t="str">
            <v>BNCC370425</v>
          </cell>
          <cell r="W10285">
            <v>43574</v>
          </cell>
          <cell r="Z10285">
            <v>36843</v>
          </cell>
        </row>
        <row r="10286">
          <cell r="E10286" t="str">
            <v>ADITYAPUR KANDRA ROAD
831013</v>
          </cell>
          <cell r="G10286">
            <v>9608189810</v>
          </cell>
          <cell r="K10286" t="str">
            <v>BRDC373261</v>
          </cell>
          <cell r="W10286">
            <v>43573</v>
          </cell>
          <cell r="Z10286">
            <v>21</v>
          </cell>
        </row>
        <row r="10287">
          <cell r="E10287" t="str">
            <v>TUPUDANA INDUSTRIAL AREA,RANCHI
834003</v>
          </cell>
          <cell r="G10287">
            <v>7070458350</v>
          </cell>
          <cell r="K10287" t="str">
            <v>BRIS035695</v>
          </cell>
          <cell r="W10287">
            <v>43573</v>
          </cell>
          <cell r="Z10287">
            <v>0</v>
          </cell>
        </row>
        <row r="10288">
          <cell r="E10288" t="str">
            <v>KATRAS, DHANBAD</v>
          </cell>
          <cell r="G10288">
            <v>8210559608</v>
          </cell>
          <cell r="K10288" t="str">
            <v>BRBD160892</v>
          </cell>
          <cell r="W10288">
            <v>43573</v>
          </cell>
          <cell r="Z10288">
            <v>2542</v>
          </cell>
        </row>
        <row r="10289">
          <cell r="E10289" t="str">
            <v>KATRAS, DHANBAD</v>
          </cell>
          <cell r="G10289">
            <v>8210559608</v>
          </cell>
          <cell r="K10289" t="str">
            <v>BRBD160901</v>
          </cell>
          <cell r="W10289">
            <v>43573</v>
          </cell>
          <cell r="Z10289">
            <v>2572</v>
          </cell>
        </row>
        <row r="10290">
          <cell r="E10290" t="str">
            <v>RANCHI,JHARKHAND
834001
RANCHI</v>
          </cell>
          <cell r="G10290">
            <v>9431571200</v>
          </cell>
          <cell r="K10290" t="str">
            <v>BJHS031586</v>
          </cell>
          <cell r="W10290">
            <v>43573</v>
          </cell>
          <cell r="Z10290">
            <v>527</v>
          </cell>
        </row>
        <row r="10291">
          <cell r="E10291" t="str">
            <v>RANCHI,JHARKHAND
825301
JHUMRA</v>
          </cell>
          <cell r="G10291">
            <v>8541022146</v>
          </cell>
          <cell r="K10291" t="str">
            <v>BMIS031670</v>
          </cell>
          <cell r="W10291">
            <v>43572</v>
          </cell>
          <cell r="Z10291">
            <v>16411</v>
          </cell>
        </row>
        <row r="10292">
          <cell r="E10292" t="str">
            <v>PUNDAG, RANCHI</v>
          </cell>
          <cell r="G10292">
            <v>8909039892</v>
          </cell>
          <cell r="K10292" t="str">
            <v>BQHD160416</v>
          </cell>
          <cell r="W10292">
            <v>43572</v>
          </cell>
          <cell r="Z10292">
            <v>1146</v>
          </cell>
        </row>
        <row r="10293">
          <cell r="E10293" t="str">
            <v>DUMKA</v>
          </cell>
          <cell r="G10293">
            <v>9304762882</v>
          </cell>
          <cell r="K10293" t="str">
            <v>BRAD160777</v>
          </cell>
          <cell r="W10293">
            <v>43572</v>
          </cell>
          <cell r="Z10293">
            <v>2027</v>
          </cell>
        </row>
        <row r="10294">
          <cell r="E10294" t="str">
            <v>TANDWA</v>
          </cell>
          <cell r="G10294">
            <v>7645902555</v>
          </cell>
          <cell r="K10294" t="str">
            <v>BPED200185</v>
          </cell>
          <cell r="W10294">
            <v>43572</v>
          </cell>
          <cell r="Z10294">
            <v>4519</v>
          </cell>
        </row>
        <row r="10295">
          <cell r="E10295" t="str">
            <v>GHATSILA, JAMSHEDPUR</v>
          </cell>
          <cell r="G10295">
            <v>9486386363</v>
          </cell>
          <cell r="K10295" t="str">
            <v>BNHD230064</v>
          </cell>
          <cell r="W10295">
            <v>43572</v>
          </cell>
          <cell r="Z10295">
            <v>2287</v>
          </cell>
        </row>
        <row r="10296">
          <cell r="E10296" t="str">
            <v>KUMAR JORI,KATRASH,DHANBAD</v>
          </cell>
          <cell r="G10296">
            <v>9798360305</v>
          </cell>
          <cell r="K10296" t="str">
            <v>BQCD160129</v>
          </cell>
          <cell r="W10296">
            <v>43571</v>
          </cell>
          <cell r="Z10296">
            <v>2420.1</v>
          </cell>
        </row>
        <row r="10297">
          <cell r="E10297" t="str">
            <v>NAGRI,RANCHI
835202
RANCHI</v>
          </cell>
          <cell r="G10297">
            <v>7004849065</v>
          </cell>
          <cell r="K10297" t="str">
            <v>BRIS035698</v>
          </cell>
          <cell r="W10297">
            <v>43571</v>
          </cell>
          <cell r="Z10297">
            <v>526</v>
          </cell>
        </row>
        <row r="10298">
          <cell r="E10298" t="str">
            <v>NAGRI,RANCHI
835202
RANCHI</v>
          </cell>
          <cell r="G10298">
            <v>8877024924</v>
          </cell>
          <cell r="K10298" t="str">
            <v>BMJS040004</v>
          </cell>
          <cell r="W10298">
            <v>43571</v>
          </cell>
          <cell r="Z10298">
            <v>4003</v>
          </cell>
        </row>
        <row r="10299">
          <cell r="E10299" t="str">
            <v>TANDWA</v>
          </cell>
          <cell r="G10299">
            <v>7645902555</v>
          </cell>
          <cell r="K10299" t="str">
            <v>BPED200175</v>
          </cell>
          <cell r="W10299">
            <v>43571</v>
          </cell>
          <cell r="Z10299">
            <v>3885.1</v>
          </cell>
        </row>
        <row r="10300">
          <cell r="E10300" t="str">
            <v>NAGRI, RANCHI
TIKRATOLI, P.O:- NAGRI, RANCHI
834006</v>
          </cell>
          <cell r="G10300">
            <v>8294630107</v>
          </cell>
          <cell r="K10300" t="str">
            <v>BKKS030393</v>
          </cell>
          <cell r="W10300">
            <v>43570</v>
          </cell>
          <cell r="Z10300">
            <v>7296</v>
          </cell>
        </row>
        <row r="10301">
          <cell r="E10301" t="str">
            <v>MAIN ROAD , RANCHI</v>
          </cell>
          <cell r="G10301">
            <v>8002328076</v>
          </cell>
          <cell r="K10301" t="str">
            <v>BOID200223</v>
          </cell>
          <cell r="W10301">
            <v>43570</v>
          </cell>
          <cell r="Z10301">
            <v>7556</v>
          </cell>
        </row>
        <row r="10302">
          <cell r="E10302" t="str">
            <v>CHAUPARAN</v>
          </cell>
          <cell r="G10302">
            <v>7979973607</v>
          </cell>
          <cell r="K10302" t="str">
            <v>BRLD160756</v>
          </cell>
          <cell r="W10302">
            <v>43570</v>
          </cell>
          <cell r="Z10302">
            <v>920</v>
          </cell>
        </row>
        <row r="10303">
          <cell r="E10303" t="str">
            <v>DEOGHAR,JHARKHAND</v>
          </cell>
          <cell r="G10303">
            <v>8114561180</v>
          </cell>
          <cell r="K10303" t="str">
            <v>BQED160222</v>
          </cell>
          <cell r="W10303">
            <v>43570</v>
          </cell>
          <cell r="Z10303">
            <v>1782</v>
          </cell>
        </row>
        <row r="10304">
          <cell r="E10304" t="str">
            <v>ARGORA, RANCHI</v>
          </cell>
          <cell r="G10304">
            <v>9445553022</v>
          </cell>
          <cell r="K10304" t="str">
            <v>BQDD200043</v>
          </cell>
          <cell r="W10304">
            <v>43570</v>
          </cell>
          <cell r="Z10304">
            <v>3445</v>
          </cell>
        </row>
        <row r="10305">
          <cell r="E10305" t="str">
            <v>JAMTARA</v>
          </cell>
          <cell r="G10305">
            <v>8789065274</v>
          </cell>
          <cell r="K10305" t="str">
            <v>BRAD160816</v>
          </cell>
          <cell r="W10305">
            <v>43568</v>
          </cell>
          <cell r="Z10305">
            <v>1757</v>
          </cell>
        </row>
        <row r="10306">
          <cell r="E10306" t="str">
            <v>BASJARA, DHANBAD</v>
          </cell>
          <cell r="G10306">
            <v>8825704506</v>
          </cell>
          <cell r="K10306" t="str">
            <v>BPHD200250</v>
          </cell>
          <cell r="W10306">
            <v>43568</v>
          </cell>
          <cell r="Z10306">
            <v>2990</v>
          </cell>
        </row>
        <row r="10307">
          <cell r="E10307" t="str">
            <v>KATARS, DHANBAD</v>
          </cell>
          <cell r="G10307">
            <v>7488248088</v>
          </cell>
          <cell r="K10307" t="str">
            <v>BQFD200092</v>
          </cell>
          <cell r="W10307">
            <v>43567</v>
          </cell>
          <cell r="Z10307">
            <v>3865</v>
          </cell>
        </row>
        <row r="10308">
          <cell r="E10308" t="str">
            <v>DEOGHAR</v>
          </cell>
          <cell r="G10308">
            <v>7261002856</v>
          </cell>
          <cell r="K10308" t="str">
            <v>BRED161124</v>
          </cell>
          <cell r="W10308">
            <v>43567</v>
          </cell>
          <cell r="Z10308">
            <v>929.5</v>
          </cell>
        </row>
        <row r="10309">
          <cell r="E10309" t="str">
            <v>GOVINDPUR, GOMIYA</v>
          </cell>
          <cell r="G10309">
            <v>8825270627</v>
          </cell>
          <cell r="K10309" t="str">
            <v>BRLD160728</v>
          </cell>
          <cell r="W10309">
            <v>43567</v>
          </cell>
          <cell r="Z10309">
            <v>1045.7</v>
          </cell>
        </row>
        <row r="10310">
          <cell r="E10310" t="str">
            <v>GOVINDPUR, GOMIYA</v>
          </cell>
          <cell r="G10310">
            <v>8825270627</v>
          </cell>
          <cell r="K10310" t="str">
            <v>BRLD160728</v>
          </cell>
          <cell r="W10310">
            <v>43567</v>
          </cell>
          <cell r="Z10310">
            <v>1045.7</v>
          </cell>
        </row>
        <row r="10311">
          <cell r="E10311" t="str">
            <v>NAGRI (JHARKHAND)</v>
          </cell>
          <cell r="G10311">
            <v>9297706123</v>
          </cell>
          <cell r="K10311">
            <v>12083110</v>
          </cell>
          <cell r="W10311">
            <v>43566</v>
          </cell>
          <cell r="Z10311">
            <v>0</v>
          </cell>
        </row>
        <row r="10312">
          <cell r="E10312" t="str">
            <v>NAGARI,</v>
          </cell>
          <cell r="G10312">
            <v>9297706123</v>
          </cell>
          <cell r="K10312" t="str">
            <v>BLGS040582</v>
          </cell>
          <cell r="W10312">
            <v>43566</v>
          </cell>
          <cell r="Z10312">
            <v>14978</v>
          </cell>
        </row>
        <row r="10313">
          <cell r="E10313" t="str">
            <v>11 PINJRAPOLE, HARMU ROAD, RANCHI
11 PINJRAPOLE, HARMU ROAD, RANCHI
834001
MAHILONG, TATISILWAY</v>
          </cell>
          <cell r="G10313">
            <v>9709000070</v>
          </cell>
          <cell r="K10313" t="str">
            <v>BNCC370425</v>
          </cell>
          <cell r="W10313">
            <v>43566</v>
          </cell>
          <cell r="Z10313">
            <v>36694</v>
          </cell>
        </row>
        <row r="10314">
          <cell r="E10314" t="str">
            <v>MAHILONG TATISILWAY, RANCHI</v>
          </cell>
          <cell r="G10314">
            <v>9608696949</v>
          </cell>
          <cell r="K10314">
            <v>17070311</v>
          </cell>
          <cell r="W10314">
            <v>43566</v>
          </cell>
          <cell r="Z10314">
            <v>0</v>
          </cell>
        </row>
        <row r="10315">
          <cell r="E10315" t="str">
            <v>PHASE 3
827014
PHASE 3 INDUSTRIAL AREA827013</v>
          </cell>
          <cell r="G10315">
            <v>9122209999</v>
          </cell>
          <cell r="K10315" t="str">
            <v>BQIS031915</v>
          </cell>
          <cell r="W10315">
            <v>43566</v>
          </cell>
          <cell r="Z10315">
            <v>5094.1899999999996</v>
          </cell>
        </row>
        <row r="10316">
          <cell r="E10316" t="str">
            <v>JARANDIH,KATHARA</v>
          </cell>
          <cell r="G10316">
            <v>9994426484</v>
          </cell>
          <cell r="K10316" t="str">
            <v>BRGD161206</v>
          </cell>
          <cell r="W10316">
            <v>43565</v>
          </cell>
          <cell r="Z10316">
            <v>335.2</v>
          </cell>
        </row>
        <row r="10317">
          <cell r="E10317" t="str">
            <v>DEOGHAR,JHARKHAND</v>
          </cell>
          <cell r="G10317">
            <v>8114561180</v>
          </cell>
          <cell r="K10317" t="str">
            <v>BQED160222</v>
          </cell>
          <cell r="W10317">
            <v>43565</v>
          </cell>
          <cell r="Z10317">
            <v>1753</v>
          </cell>
        </row>
        <row r="10318">
          <cell r="E10318" t="str">
            <v>RUKKA RANCHI</v>
          </cell>
          <cell r="G10318">
            <v>9470307145</v>
          </cell>
          <cell r="K10318">
            <v>19595102</v>
          </cell>
          <cell r="W10318">
            <v>43565</v>
          </cell>
          <cell r="Z10318">
            <v>0</v>
          </cell>
        </row>
        <row r="10319">
          <cell r="E10319" t="str">
            <v>PLOT NO 716,VILL-RUKKA,
835219</v>
          </cell>
          <cell r="G10319">
            <v>9791019799</v>
          </cell>
          <cell r="K10319" t="str">
            <v>BSKS036365</v>
          </cell>
          <cell r="W10319">
            <v>43565</v>
          </cell>
          <cell r="Z10319">
            <v>0</v>
          </cell>
        </row>
        <row r="10320">
          <cell r="E10320" t="str">
            <v>TOPA MINES, RAMGARH</v>
          </cell>
          <cell r="G10320">
            <v>9425513941</v>
          </cell>
          <cell r="K10320" t="str">
            <v>BQID160519</v>
          </cell>
          <cell r="W10320">
            <v>43563</v>
          </cell>
          <cell r="Z10320">
            <v>1630</v>
          </cell>
        </row>
        <row r="10321">
          <cell r="E10321" t="str">
            <v>HATA, JAMSHEDPUR</v>
          </cell>
          <cell r="G10321">
            <v>7692016969</v>
          </cell>
          <cell r="K10321" t="str">
            <v>BSLD161546</v>
          </cell>
          <cell r="W10321">
            <v>43563</v>
          </cell>
          <cell r="Z10321">
            <v>1</v>
          </cell>
        </row>
        <row r="10322">
          <cell r="E10322" t="str">
            <v>REHLA,PLAMU</v>
          </cell>
          <cell r="G10322">
            <v>7992431955</v>
          </cell>
          <cell r="K10322">
            <v>19561601</v>
          </cell>
          <cell r="W10322">
            <v>43563</v>
          </cell>
          <cell r="Z10322">
            <v>0</v>
          </cell>
        </row>
        <row r="10323">
          <cell r="E10323" t="str">
            <v>HATA, JAMSHEDPUR</v>
          </cell>
          <cell r="G10323">
            <v>7692016969</v>
          </cell>
          <cell r="K10323" t="str">
            <v>BSLD161547</v>
          </cell>
          <cell r="W10323">
            <v>43563</v>
          </cell>
          <cell r="Z10323">
            <v>1</v>
          </cell>
        </row>
        <row r="10324">
          <cell r="E10324" t="str">
            <v>CITY CENTER SECTOR - 4, BOKARO STEEL CITY, BOKARO, JHARKHAND, MOB. NO. 7050539301
CITY CENTER SECTOR - 4, BOKARO STEEL CITY, BOKARO, JHARKHAND, MOB. NO. 7050539301
827003
BOKARO</v>
          </cell>
          <cell r="G10324">
            <v>9263631333</v>
          </cell>
          <cell r="K10324">
            <v>70369</v>
          </cell>
          <cell r="W10324">
            <v>43562</v>
          </cell>
          <cell r="Z10324">
            <v>0</v>
          </cell>
        </row>
        <row r="10325">
          <cell r="E10325" t="str">
            <v>HESLA,RAMGARH
829101</v>
          </cell>
          <cell r="G10325">
            <v>7546811333</v>
          </cell>
          <cell r="K10325" t="str">
            <v>BSJS035917</v>
          </cell>
          <cell r="W10325">
            <v>43561</v>
          </cell>
          <cell r="Z10325">
            <v>1</v>
          </cell>
        </row>
        <row r="10326">
          <cell r="E10326" t="str">
            <v>CHAS, BOKARO</v>
          </cell>
          <cell r="G10326">
            <v>9931588975</v>
          </cell>
          <cell r="K10326" t="str">
            <v>BQDD160205</v>
          </cell>
          <cell r="W10326">
            <v>43561</v>
          </cell>
          <cell r="Z10326">
            <v>3239</v>
          </cell>
        </row>
        <row r="10327">
          <cell r="E10327" t="str">
            <v>BANDU,  GHORMARA</v>
          </cell>
          <cell r="G10327">
            <v>888929977</v>
          </cell>
          <cell r="K10327" t="str">
            <v>BQED160211</v>
          </cell>
          <cell r="W10327">
            <v>43561</v>
          </cell>
          <cell r="Z10327">
            <v>409</v>
          </cell>
        </row>
        <row r="10328">
          <cell r="E10328" t="str">
            <v>KATHAL MORE, RANCHI</v>
          </cell>
          <cell r="G10328">
            <v>9304729097</v>
          </cell>
          <cell r="K10328" t="str">
            <v>BRED161081</v>
          </cell>
          <cell r="W10328">
            <v>43561</v>
          </cell>
          <cell r="Z10328">
            <v>621</v>
          </cell>
        </row>
        <row r="10329">
          <cell r="E10329" t="str">
            <v>AURANGABAD,  BIHAR</v>
          </cell>
          <cell r="G10329">
            <v>8969984870</v>
          </cell>
          <cell r="K10329" t="str">
            <v>BQDD160163</v>
          </cell>
          <cell r="W10329">
            <v>43561</v>
          </cell>
          <cell r="Z10329">
            <v>2691.57</v>
          </cell>
        </row>
        <row r="10330">
          <cell r="E10330" t="str">
            <v>REHLA,PLAMU</v>
          </cell>
          <cell r="G10330">
            <v>7992431955</v>
          </cell>
          <cell r="K10330">
            <v>19564401</v>
          </cell>
          <cell r="W10330">
            <v>43560</v>
          </cell>
          <cell r="Z10330">
            <v>0</v>
          </cell>
        </row>
        <row r="10331">
          <cell r="E10331" t="str">
            <v>TOPA MINES, RAMGARH</v>
          </cell>
          <cell r="G10331">
            <v>9908949548</v>
          </cell>
          <cell r="K10331" t="str">
            <v>BSKD161467</v>
          </cell>
          <cell r="W10331">
            <v>43560</v>
          </cell>
          <cell r="Z10331">
            <v>1</v>
          </cell>
        </row>
        <row r="10332">
          <cell r="E10332" t="str">
            <v>RANCHI</v>
          </cell>
          <cell r="G10332">
            <v>7660883394</v>
          </cell>
          <cell r="K10332">
            <v>107578</v>
          </cell>
          <cell r="W10332">
            <v>43560</v>
          </cell>
          <cell r="Z10332">
            <v>0</v>
          </cell>
        </row>
        <row r="10333">
          <cell r="E10333" t="str">
            <v>REHLA,GARWA,JHARKHAND
822124
RANCHI</v>
          </cell>
          <cell r="G10333">
            <v>7992431955</v>
          </cell>
          <cell r="K10333" t="str">
            <v>BMFS031346</v>
          </cell>
          <cell r="W10333">
            <v>43560</v>
          </cell>
          <cell r="Z10333">
            <v>9160</v>
          </cell>
        </row>
        <row r="10334">
          <cell r="E10334" t="str">
            <v>DHANBAD, JHARKHAND</v>
          </cell>
          <cell r="G10334">
            <v>9994426489</v>
          </cell>
          <cell r="K10334" t="str">
            <v>BRGD161206</v>
          </cell>
          <cell r="W10334">
            <v>43560</v>
          </cell>
          <cell r="Z10334">
            <v>321</v>
          </cell>
        </row>
        <row r="10335">
          <cell r="E10335" t="str">
            <v>CHATRA</v>
          </cell>
          <cell r="G10335">
            <v>7004915623</v>
          </cell>
          <cell r="K10335" t="str">
            <v>BSLD200427</v>
          </cell>
          <cell r="W10335">
            <v>43559</v>
          </cell>
          <cell r="Z10335">
            <v>1</v>
          </cell>
        </row>
        <row r="10336">
          <cell r="E10336" t="str">
            <v>Chattar Mandu gola, Ramghar</v>
          </cell>
          <cell r="G10336">
            <v>7355300437</v>
          </cell>
          <cell r="K10336" t="str">
            <v>BSKD120530</v>
          </cell>
          <cell r="W10336">
            <v>43559</v>
          </cell>
          <cell r="Z10336">
            <v>17</v>
          </cell>
        </row>
        <row r="10337">
          <cell r="E10337" t="str">
            <v>NAMKUM, RANCHI</v>
          </cell>
          <cell r="G10337">
            <v>8002328076</v>
          </cell>
          <cell r="K10337" t="str">
            <v>BQBD200008</v>
          </cell>
          <cell r="W10337">
            <v>43559</v>
          </cell>
          <cell r="Z10337">
            <v>2453</v>
          </cell>
        </row>
        <row r="10338">
          <cell r="E10338" t="str">
            <v>DHANBAD, JHARKHAND</v>
          </cell>
          <cell r="G10338">
            <v>9994426489</v>
          </cell>
          <cell r="K10338" t="str">
            <v>BRGD161206</v>
          </cell>
          <cell r="W10338">
            <v>43559</v>
          </cell>
          <cell r="Z10338">
            <v>321</v>
          </cell>
        </row>
        <row r="10339">
          <cell r="E10339" t="str">
            <v>BERHAMPUR GANJAM, ODISHA</v>
          </cell>
          <cell r="G10339">
            <v>9437261883</v>
          </cell>
          <cell r="K10339" t="str">
            <v>BRAD160834</v>
          </cell>
          <cell r="W10339">
            <v>43559</v>
          </cell>
          <cell r="Z10339">
            <v>987.4</v>
          </cell>
        </row>
        <row r="10340">
          <cell r="E10340" t="str">
            <v>DALADALI, RANCHI</v>
          </cell>
          <cell r="G10340">
            <v>9334701321</v>
          </cell>
          <cell r="K10340" t="str">
            <v>BRGD230256</v>
          </cell>
          <cell r="W10340">
            <v>43559</v>
          </cell>
          <cell r="Z10340">
            <v>518</v>
          </cell>
        </row>
        <row r="10341">
          <cell r="E10341" t="str">
            <v>DEOGHAR</v>
          </cell>
          <cell r="G10341">
            <v>7261002856</v>
          </cell>
          <cell r="K10341" t="str">
            <v>BRED161124</v>
          </cell>
          <cell r="W10341">
            <v>43558</v>
          </cell>
          <cell r="Z10341">
            <v>834</v>
          </cell>
        </row>
        <row r="10342">
          <cell r="E10342" t="str">
            <v>DHANBAD</v>
          </cell>
          <cell r="G10342">
            <v>9585918025</v>
          </cell>
          <cell r="K10342" t="str">
            <v>BRCD160968</v>
          </cell>
          <cell r="W10342">
            <v>43558</v>
          </cell>
          <cell r="Z10342">
            <v>1192</v>
          </cell>
        </row>
        <row r="10343">
          <cell r="E10343" t="str">
            <v>DHANBAD</v>
          </cell>
          <cell r="G10343">
            <v>9585918025</v>
          </cell>
          <cell r="K10343" t="str">
            <v>BRCD160967</v>
          </cell>
          <cell r="W10343">
            <v>43558</v>
          </cell>
          <cell r="Z10343">
            <v>1558</v>
          </cell>
        </row>
        <row r="10344">
          <cell r="E10344" t="str">
            <v>DHANBAD</v>
          </cell>
          <cell r="G10344">
            <v>9626777756</v>
          </cell>
          <cell r="K10344" t="str">
            <v>BRGD161231</v>
          </cell>
          <cell r="W10344">
            <v>43558</v>
          </cell>
          <cell r="Z10344">
            <v>122.1</v>
          </cell>
        </row>
        <row r="10345">
          <cell r="E10345" t="str">
            <v>RAMGARH SPONGE IRON PVT LTD VILLAGE:HOSHIR GIDDI-POHAZARIBAGH(DT)JHARKHAND IND
829110</v>
          </cell>
          <cell r="G10345">
            <v>7654659452</v>
          </cell>
          <cell r="K10345" t="str">
            <v>BKCS040470</v>
          </cell>
          <cell r="W10345">
            <v>43557</v>
          </cell>
          <cell r="Z10345">
            <v>17170</v>
          </cell>
        </row>
        <row r="10346">
          <cell r="E10346" t="str">
            <v>HOSHIR GIDDI,RAMGARH
NEAR P.N. BANK MAIN ROAD, RAMGARH CANTT. 829122
829110</v>
          </cell>
          <cell r="G10346">
            <v>7654659452</v>
          </cell>
          <cell r="K10346" t="str">
            <v>GPJS030042</v>
          </cell>
          <cell r="W10346">
            <v>43557</v>
          </cell>
          <cell r="Z10346">
            <v>22651</v>
          </cell>
        </row>
        <row r="10347">
          <cell r="E10347" t="str">
            <v>HOSHIR GIDDI,RAMGARH
NEAR P.N. BANK MAIN ROAD, RAMGARH CANTT. 829122
829110</v>
          </cell>
          <cell r="G10347">
            <v>7654659452</v>
          </cell>
          <cell r="K10347" t="str">
            <v>BRHS035368</v>
          </cell>
          <cell r="W10347">
            <v>43557</v>
          </cell>
          <cell r="Z10347">
            <v>1330</v>
          </cell>
        </row>
        <row r="10348">
          <cell r="E10348" t="str">
            <v>DEMO TANND HAZAIBAGH JHARKHAND,
825301
DEMO TANND HAZAIBAGH JHARKHAND</v>
          </cell>
          <cell r="G10348">
            <v>9431354466</v>
          </cell>
          <cell r="K10348" t="str">
            <v>BMDS040417</v>
          </cell>
          <cell r="W10348">
            <v>43557</v>
          </cell>
          <cell r="Z10348">
            <v>21037</v>
          </cell>
        </row>
        <row r="10349">
          <cell r="E10349" t="str">
            <v>REHLA,GARWA,JHARKHAND
822124
RANCHI</v>
          </cell>
          <cell r="G10349">
            <v>7992431955</v>
          </cell>
          <cell r="K10349" t="str">
            <v>BMFS031346</v>
          </cell>
          <cell r="W10349">
            <v>43557</v>
          </cell>
          <cell r="Z10349">
            <v>9124</v>
          </cell>
        </row>
        <row r="10350">
          <cell r="E10350" t="str">
            <v>REHLA, GARHWA ROAD, PALAMU D.T, JHARKHAND
PALAMU JHARKHAND 822124
INDIA</v>
          </cell>
          <cell r="G10350">
            <v>9308099565</v>
          </cell>
          <cell r="K10350" t="str">
            <v>BLFS031469</v>
          </cell>
          <cell r="W10350">
            <v>43557</v>
          </cell>
          <cell r="Z10350">
            <v>23445</v>
          </cell>
        </row>
        <row r="10351">
          <cell r="E10351" t="str">
            <v>KUMAR JORI,KATRASH,DHANBAD</v>
          </cell>
          <cell r="G10351">
            <v>8210106692</v>
          </cell>
          <cell r="K10351" t="str">
            <v>BRDD161036</v>
          </cell>
          <cell r="W10351">
            <v>43557</v>
          </cell>
          <cell r="Z10351">
            <v>1505</v>
          </cell>
        </row>
        <row r="10352">
          <cell r="E10352" t="str">
            <v>BALIDIH INDUSTRIAL AREA, BOKARO
827014
BALIDIH</v>
          </cell>
          <cell r="G10352">
            <v>9334591780</v>
          </cell>
          <cell r="K10352" t="str">
            <v>BMCS030957</v>
          </cell>
          <cell r="W10352">
            <v>43556</v>
          </cell>
          <cell r="Z10352">
            <v>17961.46</v>
          </cell>
        </row>
        <row r="10353">
          <cell r="E10353" t="str">
            <v>HAZARIBAGH</v>
          </cell>
          <cell r="G10353">
            <v>8541022146</v>
          </cell>
          <cell r="K10353">
            <v>13447411</v>
          </cell>
          <cell r="W10353">
            <v>43556</v>
          </cell>
          <cell r="Z10353">
            <v>0</v>
          </cell>
        </row>
        <row r="10354">
          <cell r="E10354" t="str">
            <v>KATRAS, DHANBAD</v>
          </cell>
          <cell r="G10354">
            <v>9798360305</v>
          </cell>
          <cell r="K10354" t="str">
            <v>BSKD161477</v>
          </cell>
          <cell r="W10354">
            <v>43556</v>
          </cell>
          <cell r="Z10354">
            <v>1</v>
          </cell>
        </row>
        <row r="10355">
          <cell r="E10355" t="str">
            <v>PUNDAG, RANCHI</v>
          </cell>
          <cell r="G10355">
            <v>8969039892</v>
          </cell>
          <cell r="K10355" t="str">
            <v>BQHD160416</v>
          </cell>
          <cell r="W10355">
            <v>43556</v>
          </cell>
          <cell r="Z10355">
            <v>1073</v>
          </cell>
        </row>
        <row r="10356">
          <cell r="E10356" t="str">
            <v>HESLA,RAMGARH
829101</v>
          </cell>
          <cell r="G10356">
            <v>9905158373</v>
          </cell>
          <cell r="K10356" t="str">
            <v>BSJS035917</v>
          </cell>
          <cell r="W10356">
            <v>43556</v>
          </cell>
          <cell r="Z10356">
            <v>0</v>
          </cell>
        </row>
        <row r="10357">
          <cell r="E10357" t="str">
            <v>KISHOREGANJ, RANCHI
834001
KAMRE RAVI STEEL,</v>
          </cell>
          <cell r="G10357">
            <v>8709279344</v>
          </cell>
          <cell r="K10357" t="str">
            <v>GPKC370113</v>
          </cell>
          <cell r="W10357">
            <v>43556</v>
          </cell>
          <cell r="Z10357">
            <v>9278</v>
          </cell>
        </row>
        <row r="10358">
          <cell r="E10358" t="str">
            <v>DALADALI, RANCHI</v>
          </cell>
          <cell r="G10358">
            <v>9334701321</v>
          </cell>
          <cell r="K10358" t="str">
            <v>BRGD230256</v>
          </cell>
          <cell r="W10358">
            <v>43556</v>
          </cell>
          <cell r="Z10358">
            <v>511</v>
          </cell>
        </row>
        <row r="10359">
          <cell r="E10359" t="str">
            <v>DALADALI, RANCHI</v>
          </cell>
          <cell r="G10359">
            <v>9334701321</v>
          </cell>
          <cell r="K10359" t="str">
            <v>BPLD200068</v>
          </cell>
          <cell r="W10359">
            <v>43556</v>
          </cell>
          <cell r="Z10359">
            <v>2571</v>
          </cell>
        </row>
        <row r="10360">
          <cell r="E10360" t="str">
            <v>BHUBANESHWAR, ORRISA</v>
          </cell>
          <cell r="G10360">
            <v>6261199293</v>
          </cell>
          <cell r="K10360" t="str">
            <v>BRAD230185</v>
          </cell>
          <cell r="W10360">
            <v>43552</v>
          </cell>
          <cell r="Z10360">
            <v>1529</v>
          </cell>
        </row>
        <row r="10361">
          <cell r="E10361" t="str">
            <v>DALADALI, RANCHI</v>
          </cell>
          <cell r="G10361">
            <v>9934366411</v>
          </cell>
          <cell r="K10361" t="str">
            <v>BRGD230256</v>
          </cell>
          <cell r="W10361">
            <v>43541</v>
          </cell>
          <cell r="Z10361">
            <v>490</v>
          </cell>
        </row>
        <row r="10362">
          <cell r="E10362" t="str">
            <v>DALADALI, RANCHI</v>
          </cell>
          <cell r="G10362">
            <v>9334701321</v>
          </cell>
          <cell r="K10362" t="str">
            <v>BRGD230256</v>
          </cell>
          <cell r="W10362">
            <v>43514</v>
          </cell>
          <cell r="Z10362">
            <v>327</v>
          </cell>
        </row>
        <row r="10363">
          <cell r="E10363" t="str">
            <v>GAYA, BIHAR</v>
          </cell>
          <cell r="G10363">
            <v>9631508677</v>
          </cell>
          <cell r="K10363" t="str">
            <v>BRHD161303</v>
          </cell>
          <cell r="W10363">
            <v>43485</v>
          </cell>
          <cell r="Z10363">
            <v>498.2</v>
          </cell>
        </row>
        <row r="10364">
          <cell r="E10364" t="str">
            <v>TRIDENT PNEUMATICS PVT LTD   5/232,KNG PUDUR ROADSOMAYAMPALAYAM POSTCOIMBATORE IND</v>
          </cell>
          <cell r="G10364">
            <v>9386007608</v>
          </cell>
          <cell r="K10364" t="str">
            <v>BRCC373040</v>
          </cell>
          <cell r="W10364">
            <v>43472</v>
          </cell>
          <cell r="Z10364">
            <v>10193</v>
          </cell>
        </row>
        <row r="10365">
          <cell r="E10365" t="str">
            <v>HESLA,RAMGARH
829101</v>
          </cell>
          <cell r="G10365">
            <v>9331188022</v>
          </cell>
          <cell r="K10365" t="str">
            <v>BSDS037710</v>
          </cell>
          <cell r="W10365">
            <v>43472</v>
          </cell>
          <cell r="Z10365">
            <v>0</v>
          </cell>
        </row>
        <row r="10366">
          <cell r="E10366" t="str">
            <v>GOLA,RAMGARH
829110
TITLA GOLA,</v>
          </cell>
          <cell r="G10366">
            <v>9534232818</v>
          </cell>
          <cell r="K10366" t="str">
            <v>BJBS040305</v>
          </cell>
          <cell r="W10366">
            <v>43471</v>
          </cell>
          <cell r="Z10366">
            <v>1647</v>
          </cell>
        </row>
        <row r="10367">
          <cell r="E10367" t="str">
            <v>SHIVA JEE LANE, HARMU
834002</v>
          </cell>
          <cell r="G10367">
            <v>9431514189</v>
          </cell>
          <cell r="K10367" t="str">
            <v>BRGC374007</v>
          </cell>
          <cell r="W10367">
            <v>43378</v>
          </cell>
          <cell r="Z10367">
            <v>767</v>
          </cell>
        </row>
        <row r="10368">
          <cell r="E10368" t="str">
            <v>BALIDIH INDUSTRIAL AREA,BOKARO
PLOT NO. - A/2 (P) INDUSTRIAL AREA, BALIDIH BOKARO STEEL CITY - 14, BOKARO
827014
BOKARO INDUSTRIAL ESTATE</v>
          </cell>
          <cell r="G10368">
            <v>9102999894</v>
          </cell>
          <cell r="K10368" t="str">
            <v>BICET50010</v>
          </cell>
          <cell r="W10368">
            <v>43301</v>
          </cell>
          <cell r="Z10368">
            <v>0</v>
          </cell>
        </row>
        <row r="10369">
          <cell r="E10369" t="str">
            <v>ANGARA, TATISILWAI</v>
          </cell>
          <cell r="G10369">
            <v>9110012919</v>
          </cell>
          <cell r="K10369" t="str">
            <v>BVGF111615</v>
          </cell>
          <cell r="W10369">
            <v>41229</v>
          </cell>
          <cell r="Z10369">
            <v>8045</v>
          </cell>
        </row>
        <row r="10370">
          <cell r="E10370" t="str">
            <v>BAGSUMA,GOVINDPUR, DHANBAD
GT ROAD, BAGSUMA
828109</v>
          </cell>
          <cell r="G10370">
            <v>9835191288</v>
          </cell>
          <cell r="K10370" t="str">
            <v>BTJC377259</v>
          </cell>
          <cell r="W10370">
            <v>40878</v>
          </cell>
          <cell r="Z10370">
            <v>6142</v>
          </cell>
        </row>
        <row r="10371">
          <cell r="E10371" t="str">
            <v>CHATRA</v>
          </cell>
          <cell r="G10371">
            <v>9608456350</v>
          </cell>
          <cell r="K10371" t="str">
            <v>BOLD200057</v>
          </cell>
          <cell r="W10371">
            <v>46074</v>
          </cell>
          <cell r="Z10371">
            <v>8630</v>
          </cell>
        </row>
        <row r="10372">
          <cell r="E10372" t="str">
            <v>PHUSHRO</v>
          </cell>
          <cell r="G10372">
            <v>7979946647</v>
          </cell>
          <cell r="K10372" t="str">
            <v>BWAD163687</v>
          </cell>
          <cell r="W10372">
            <v>46074</v>
          </cell>
          <cell r="Z10372">
            <v>7945</v>
          </cell>
        </row>
        <row r="10373">
          <cell r="E10373" t="str">
            <v>KODERMA</v>
          </cell>
          <cell r="G10373">
            <v>6205630431</v>
          </cell>
          <cell r="K10373" t="str">
            <v>BXGS043540</v>
          </cell>
          <cell r="W10373">
            <v>46074</v>
          </cell>
          <cell r="Z10373">
            <v>3990</v>
          </cell>
        </row>
        <row r="10374">
          <cell r="E10374" t="str">
            <v>MIRJA CHOWK, SAHEBGANJ</v>
          </cell>
          <cell r="G10374"/>
          <cell r="K10374" t="str">
            <v>BQBD160040</v>
          </cell>
          <cell r="W10374">
            <v>46074</v>
          </cell>
          <cell r="Z10374">
            <v>7920</v>
          </cell>
        </row>
        <row r="10375">
          <cell r="E10375" t="str">
            <v>CHATRA</v>
          </cell>
          <cell r="G10375">
            <v>7004915623</v>
          </cell>
          <cell r="K10375" t="str">
            <v>BSLD200427</v>
          </cell>
          <cell r="W10375">
            <v>46074</v>
          </cell>
          <cell r="Z10375">
            <v>5835</v>
          </cell>
        </row>
        <row r="10376">
          <cell r="E10376" t="str">
            <v>TUBED MINES, LATEHAR</v>
          </cell>
          <cell r="G10376">
            <v>7979098236</v>
          </cell>
          <cell r="K10376" t="str">
            <v>BXGD232278</v>
          </cell>
          <cell r="W10376">
            <v>46077</v>
          </cell>
          <cell r="Z10376">
            <v>2063</v>
          </cell>
        </row>
        <row r="10377">
          <cell r="E10377" t="str">
            <v>LATEHAR</v>
          </cell>
          <cell r="G10377">
            <v>7979098236</v>
          </cell>
          <cell r="K10377" t="str">
            <v>BYHD165336</v>
          </cell>
          <cell r="W10377">
            <v>46077</v>
          </cell>
          <cell r="Z10377">
            <v>573</v>
          </cell>
        </row>
        <row r="10378">
          <cell r="E10378" t="str">
            <v>SAYAL, RAMGARH</v>
          </cell>
          <cell r="G10378">
            <v>8946096277</v>
          </cell>
          <cell r="K10378" t="str">
            <v>BXGD164632</v>
          </cell>
          <cell r="W10378">
            <v>46074</v>
          </cell>
          <cell r="Z10378">
            <v>1847</v>
          </cell>
        </row>
        <row r="10379">
          <cell r="E10379" t="str">
            <v>PATRATU</v>
          </cell>
          <cell r="G10379">
            <v>9095444151</v>
          </cell>
          <cell r="K10379" t="str">
            <v>BXAD164301</v>
          </cell>
          <cell r="W10379">
            <v>46074</v>
          </cell>
          <cell r="Z10379">
            <v>1684</v>
          </cell>
        </row>
        <row r="10380">
          <cell r="E10380" t="str">
            <v>PIPARWAR</v>
          </cell>
          <cell r="G10380">
            <v>7488660978</v>
          </cell>
          <cell r="K10380" t="str">
            <v>BXJD231746</v>
          </cell>
          <cell r="W10380">
            <v>46066</v>
          </cell>
          <cell r="Z10380">
            <v>2775</v>
          </cell>
        </row>
        <row r="10381">
          <cell r="E10381" t="str">
            <v>BARKAGAON</v>
          </cell>
          <cell r="G10381">
            <v>9234615009</v>
          </cell>
          <cell r="K10381" t="str">
            <v>BXDD232126</v>
          </cell>
          <cell r="W10381">
            <v>46065</v>
          </cell>
          <cell r="Z10381">
            <v>2118</v>
          </cell>
        </row>
        <row r="10382">
          <cell r="E10382" t="str">
            <v>NTPC BARKAGAON</v>
          </cell>
          <cell r="G10382">
            <v>7070010949</v>
          </cell>
          <cell r="K10382" t="str">
            <v>BYLD201693</v>
          </cell>
          <cell r="W10382">
            <v>46060</v>
          </cell>
          <cell r="Z10382">
            <v>1317</v>
          </cell>
        </row>
        <row r="10383">
          <cell r="E10383" t="str">
            <v>DALADALI, RANCHI</v>
          </cell>
          <cell r="G10383">
            <v>9835538524</v>
          </cell>
          <cell r="K10383" t="str">
            <v>BWFD163940</v>
          </cell>
          <cell r="W10383">
            <v>46078</v>
          </cell>
          <cell r="Z10383">
            <v>4236</v>
          </cell>
        </row>
        <row r="10384">
          <cell r="E10384" t="str">
            <v>NAGRI, RANCHI
TIKRATOLI, P.O:- NAGRI, RANCHI
834006</v>
          </cell>
          <cell r="G10384">
            <v>7549287704</v>
          </cell>
          <cell r="K10384" t="str">
            <v>BKKS030393</v>
          </cell>
          <cell r="W10384">
            <v>46077</v>
          </cell>
          <cell r="Z10384">
            <v>29097</v>
          </cell>
        </row>
        <row r="10385">
          <cell r="E10385" t="str">
            <v>NAGRI,RANCHI
835202
RANCHI</v>
          </cell>
          <cell r="G10385">
            <v>7549287704</v>
          </cell>
          <cell r="K10385" t="str">
            <v>BIGS030904</v>
          </cell>
          <cell r="W10385">
            <v>46078</v>
          </cell>
          <cell r="Z10385">
            <v>10882</v>
          </cell>
        </row>
        <row r="10386">
          <cell r="E10386" t="str">
            <v>KRISHNA NAGAR, BOOTY MORE, RANCHI</v>
          </cell>
          <cell r="G10386">
            <v>8910434312</v>
          </cell>
          <cell r="K10386" t="str">
            <v>BUES034926</v>
          </cell>
          <cell r="W10386">
            <v>46076</v>
          </cell>
          <cell r="Z10386">
            <v>27273</v>
          </cell>
        </row>
        <row r="10387">
          <cell r="E10387" t="str">
            <v>MARRAR, RAMGRAH</v>
          </cell>
          <cell r="G10387">
            <v>8409349892</v>
          </cell>
          <cell r="K10387" t="str">
            <v>BWGS033844</v>
          </cell>
          <cell r="W10387">
            <v>46076</v>
          </cell>
          <cell r="Z10387">
            <v>6219</v>
          </cell>
        </row>
        <row r="10388">
          <cell r="E10388" t="str">
            <v>BELANGI, RATU</v>
          </cell>
          <cell r="G10388">
            <v>9504196698</v>
          </cell>
          <cell r="K10388" t="str">
            <v>BYIS032660</v>
          </cell>
          <cell r="W10388">
            <v>46064</v>
          </cell>
          <cell r="Z10388">
            <v>1</v>
          </cell>
        </row>
        <row r="10389">
          <cell r="E10389" t="str">
            <v>ITKI, RANCHI</v>
          </cell>
          <cell r="G10389">
            <v>9793976818</v>
          </cell>
          <cell r="K10389" t="str">
            <v>BYLC376285</v>
          </cell>
          <cell r="W10389">
            <v>46074</v>
          </cell>
          <cell r="Z10389">
            <v>1</v>
          </cell>
        </row>
        <row r="10390">
          <cell r="E10390" t="str">
            <v>CHATRA</v>
          </cell>
          <cell r="G10390">
            <v>9110947105</v>
          </cell>
          <cell r="K10390" t="str">
            <v>BQFD160263</v>
          </cell>
          <cell r="W10390">
            <v>46078</v>
          </cell>
          <cell r="Z10390">
            <v>8310</v>
          </cell>
        </row>
        <row r="10391">
          <cell r="E10391" t="str">
            <v>GAYA, BIHAR</v>
          </cell>
          <cell r="G10391">
            <v>8340735591</v>
          </cell>
          <cell r="K10391" t="str">
            <v>BQBD160060</v>
          </cell>
          <cell r="W10391">
            <v>46078</v>
          </cell>
          <cell r="Z10391">
            <v>6180</v>
          </cell>
        </row>
        <row r="10392">
          <cell r="E10392" t="str">
            <v>KOKAR, RANCHI</v>
          </cell>
          <cell r="G10392">
            <v>8051191796</v>
          </cell>
          <cell r="K10392" t="str">
            <v>BRGD161233</v>
          </cell>
          <cell r="W10392">
            <v>46078</v>
          </cell>
          <cell r="Z10392">
            <v>15100</v>
          </cell>
        </row>
        <row r="10393">
          <cell r="E10393" t="str">
            <v>BARKAGAON, HAZARIBAGH</v>
          </cell>
          <cell r="G10393">
            <v>7070010949</v>
          </cell>
          <cell r="K10393" t="str">
            <v>BWLD231334</v>
          </cell>
          <cell r="W10393">
            <v>46078</v>
          </cell>
          <cell r="Z10393">
            <v>5050</v>
          </cell>
        </row>
        <row r="10394">
          <cell r="E10394" t="str">
            <v>CHATRA,JHARKHAND</v>
          </cell>
          <cell r="G10394">
            <v>9905024960</v>
          </cell>
          <cell r="K10394" t="str">
            <v>BSKD200409</v>
          </cell>
          <cell r="W10394">
            <v>46078</v>
          </cell>
          <cell r="Z10394">
            <v>7240</v>
          </cell>
        </row>
        <row r="10395">
          <cell r="E10395" t="str">
            <v>GOPI MORE GAYA</v>
          </cell>
          <cell r="G10395">
            <v>8169716899</v>
          </cell>
          <cell r="K10395" t="str">
            <v>BRHD161314</v>
          </cell>
          <cell r="W10395">
            <v>46078</v>
          </cell>
          <cell r="Z10395">
            <v>6190</v>
          </cell>
        </row>
        <row r="10396">
          <cell r="E10396" t="str">
            <v>GAYA</v>
          </cell>
          <cell r="G10396">
            <v>7004060071</v>
          </cell>
          <cell r="K10396" t="str">
            <v>BQGD160344</v>
          </cell>
          <cell r="W10396">
            <v>46078</v>
          </cell>
          <cell r="Z10396">
            <v>5125</v>
          </cell>
        </row>
        <row r="10397">
          <cell r="E10397" t="str">
            <v>RAMGARH</v>
          </cell>
          <cell r="G10397">
            <v>7979930284</v>
          </cell>
          <cell r="K10397" t="str">
            <v>BYAS039931</v>
          </cell>
          <cell r="W10397">
            <v>46078</v>
          </cell>
          <cell r="Z10397">
            <v>3655</v>
          </cell>
        </row>
        <row r="10398">
          <cell r="E10398" t="str">
            <v>GAYA</v>
          </cell>
          <cell r="G10398">
            <v>9431088962</v>
          </cell>
          <cell r="K10398" t="str">
            <v>BPKD200020</v>
          </cell>
          <cell r="W10398">
            <v>46078</v>
          </cell>
          <cell r="Z10398">
            <v>8910</v>
          </cell>
        </row>
        <row r="10399">
          <cell r="E10399" t="str">
            <v>GAYA</v>
          </cell>
          <cell r="G10399">
            <v>8210812409</v>
          </cell>
          <cell r="K10399" t="str">
            <v>BUKD162510</v>
          </cell>
          <cell r="W10399">
            <v>46078</v>
          </cell>
          <cell r="Z10399">
            <v>5170</v>
          </cell>
        </row>
        <row r="10400">
          <cell r="E10400" t="str">
            <v>GHATO</v>
          </cell>
          <cell r="G10400">
            <v>7260958963</v>
          </cell>
          <cell r="K10400" t="str">
            <v>BXKD164174</v>
          </cell>
          <cell r="W10400">
            <v>46077</v>
          </cell>
          <cell r="Z10400">
            <v>1780</v>
          </cell>
        </row>
        <row r="10401">
          <cell r="E10401" t="str">
            <v>KRISHNA NAGAR, BOOTY MORE, RANCHI</v>
          </cell>
          <cell r="G10401">
            <v>8910434312</v>
          </cell>
          <cell r="K10401" t="str">
            <v>BUES034926</v>
          </cell>
          <cell r="W10401">
            <v>46077</v>
          </cell>
          <cell r="Z10401">
            <v>28273</v>
          </cell>
        </row>
        <row r="10402">
          <cell r="E10402" t="str">
            <v>BALIAPUR ROAD, DHANBAD</v>
          </cell>
          <cell r="G10402">
            <v>7004723376</v>
          </cell>
          <cell r="K10402" t="str">
            <v>BXHD164701</v>
          </cell>
          <cell r="W10402">
            <v>46077</v>
          </cell>
          <cell r="Z10402">
            <v>2475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E72D8F634BB60008" itemId="E72D8F634BB60008!209888">
      <xxl21:absoluteUrl r:id="rId2"/>
    </xxl21:alternateUrls>
    <sheetNames>
      <sheetName val="Sheet1"/>
      <sheetName val="Sheet5"/>
      <sheetName val="1. All Calls"/>
      <sheetName val="Gen Calls"/>
      <sheetName val="Sch Calls"/>
      <sheetName val="1. All Calls (2)"/>
      <sheetName val="Sheet2"/>
      <sheetName val="Jan Calls"/>
      <sheetName val="Fab Calls"/>
      <sheetName val="Mar Calls"/>
      <sheetName val="Apr Calls"/>
      <sheetName val="AprSalesCalls"/>
      <sheetName val="May Calls"/>
      <sheetName val="MaySalesCalls"/>
      <sheetName val="Jun Calls"/>
      <sheetName val="JunSalesCalls"/>
      <sheetName val="Jul Calls"/>
      <sheetName val="JulSalesCalls"/>
      <sheetName val="Aug Calls"/>
      <sheetName val="AugSalesCalls"/>
      <sheetName val="Sep Calls"/>
      <sheetName val="SepSalesCalls"/>
      <sheetName val="Oct Calls"/>
      <sheetName val="OctSalesCalls"/>
      <sheetName val="Nov Calls"/>
      <sheetName val="NovSalesCalls"/>
      <sheetName val="Dec Calls"/>
      <sheetName val="DecSalesCalls"/>
      <sheetName val="Jan23 Calls"/>
      <sheetName val="Jan23SalesCalls"/>
      <sheetName val="Feb23 Calls"/>
      <sheetName val="Feb23SalesCalls"/>
      <sheetName val="Mar23 Calls"/>
      <sheetName val="Mar23SalesCalls"/>
      <sheetName val="Apr23 Calls"/>
      <sheetName val="Apr23SalesCalls"/>
      <sheetName val="May23 Calls"/>
      <sheetName val="May23SalesCalls"/>
      <sheetName val="Jun23 Calls"/>
      <sheetName val="Jun23SalesCalls"/>
      <sheetName val="Jul23 Calls"/>
      <sheetName val="Jul23SalesCalls"/>
      <sheetName val="Aug23 Calls"/>
      <sheetName val="Aug23SalesCalls"/>
      <sheetName val="Sep23 Calls"/>
      <sheetName val="Sep23SalesCalls"/>
      <sheetName val="Oct23 Calls"/>
      <sheetName val="Oct23SalesCalls"/>
      <sheetName val="Nov23 Calls"/>
      <sheetName val="Nov23SalesCalls"/>
      <sheetName val="Dec23 Calls"/>
      <sheetName val="Dec23SalesCalls"/>
      <sheetName val="Jan24 Calls"/>
      <sheetName val="Jan24SalesCalls"/>
      <sheetName val="Feb24 Calls"/>
      <sheetName val="Feb24SalesCalls"/>
      <sheetName val="Mar24 Calls"/>
      <sheetName val="Mar24SalesCalls"/>
      <sheetName val="Apr24 Calls"/>
      <sheetName val="Apr24SalesCalls"/>
      <sheetName val="May24 Calls"/>
      <sheetName val="May24SalesCalls"/>
      <sheetName val="Jun24 Calls"/>
      <sheetName val="Jun24SalesCalls"/>
      <sheetName val="Jul24 Calls"/>
      <sheetName val="Jul24SalesCalls"/>
      <sheetName val="Aug24 Calls"/>
      <sheetName val="Aug24SalesCalls"/>
      <sheetName val="Sep24 Calls"/>
      <sheetName val="Sep24SalesCalls"/>
      <sheetName val="Oct24 Calls"/>
      <sheetName val="Oct24SalesCalls"/>
      <sheetName val="Nov24 Calls"/>
      <sheetName val="Nov24SalesCalls"/>
      <sheetName val="Dec24 Calls"/>
      <sheetName val="Dec24SalesCalls"/>
      <sheetName val="Jan25 Calls"/>
      <sheetName val="Jan25SalesCalls"/>
      <sheetName val="Feb25 Calls"/>
      <sheetName val="Feb25SalesCalls"/>
      <sheetName val="Mar25 Calls"/>
      <sheetName val="Mar25SalesCalls"/>
      <sheetName val="Apr25 Calls"/>
      <sheetName val="Apr25SalesCalls"/>
      <sheetName val="May25 Calls"/>
      <sheetName val="May25SalesCalls"/>
      <sheetName val="Jun25 Calls"/>
      <sheetName val="Jun25SalesCalls"/>
      <sheetName val="JuL25 Calls"/>
      <sheetName val="Jul25SalesCalls"/>
      <sheetName val="Aug25 Calls"/>
      <sheetName val="Aug25SalesCalls"/>
      <sheetName val="Sep25 Calls"/>
      <sheetName val="Sep25SalesCalls"/>
      <sheetName val="Oct25 Calls"/>
      <sheetName val="Oct25SalesCalls"/>
      <sheetName val="Nov25 Calls"/>
      <sheetName val="Nov25SalesCalls"/>
      <sheetName val="Dec25 Calls"/>
      <sheetName val="Dec25SalesCalls"/>
      <sheetName val="Jan26 Calls"/>
      <sheetName val="Jan26SalesCalls"/>
      <sheetName val="Feb26 Calls"/>
      <sheetName val="Feb26SalesCalls"/>
    </sheetNames>
    <sheetDataSet>
      <sheetData sheetId="0"/>
      <sheetData sheetId="1"/>
      <sheetData sheetId="2">
        <row r="1">
          <cell r="A1" t="str">
            <v>Call Logged Date</v>
          </cell>
          <cell r="B1" t="str">
            <v>Call HMR</v>
          </cell>
          <cell r="R1" t="str">
            <v>Fabrication Number</v>
          </cell>
        </row>
        <row r="2">
          <cell r="A2">
            <v>46101.527511574102</v>
          </cell>
          <cell r="B2">
            <v>17793</v>
          </cell>
          <cell r="R2" t="str">
            <v>BVBS048555</v>
          </cell>
        </row>
        <row r="3">
          <cell r="A3">
            <v>46101.469571759299</v>
          </cell>
          <cell r="B3"/>
          <cell r="R3" t="str">
            <v>BVGF111615</v>
          </cell>
        </row>
        <row r="4">
          <cell r="A4">
            <v>46101.467418981498</v>
          </cell>
          <cell r="B4"/>
          <cell r="R4" t="str">
            <v>BLGS040582</v>
          </cell>
        </row>
        <row r="5">
          <cell r="A5">
            <v>46101.466122685197</v>
          </cell>
          <cell r="B5"/>
          <cell r="R5" t="str">
            <v>BWEC370314</v>
          </cell>
        </row>
        <row r="6">
          <cell r="A6">
            <v>46101.464513888903</v>
          </cell>
          <cell r="B6"/>
          <cell r="R6" t="str">
            <v>BXDC373827</v>
          </cell>
        </row>
        <row r="7">
          <cell r="A7">
            <v>46101.463356481501</v>
          </cell>
          <cell r="B7"/>
          <cell r="R7" t="str">
            <v>BXKS035161</v>
          </cell>
        </row>
        <row r="8">
          <cell r="A8">
            <v>46100.682974536998</v>
          </cell>
          <cell r="B8">
            <v>1320</v>
          </cell>
          <cell r="R8" t="str">
            <v>BYLD164919</v>
          </cell>
        </row>
        <row r="9">
          <cell r="A9">
            <v>46100.679722222201</v>
          </cell>
          <cell r="B9">
            <v>1200</v>
          </cell>
          <cell r="R9" t="str">
            <v>BYLD232523</v>
          </cell>
        </row>
        <row r="10">
          <cell r="A10">
            <v>46100.675173611096</v>
          </cell>
          <cell r="B10">
            <v>178</v>
          </cell>
          <cell r="R10" t="str">
            <v>BXHD232326</v>
          </cell>
        </row>
        <row r="11">
          <cell r="A11">
            <v>46100.671840277799</v>
          </cell>
          <cell r="B11">
            <v>650</v>
          </cell>
          <cell r="R11" t="str">
            <v>BXIS038530</v>
          </cell>
        </row>
        <row r="12">
          <cell r="A12">
            <v>46100.667175925897</v>
          </cell>
          <cell r="B12">
            <v>1550</v>
          </cell>
          <cell r="R12" t="str">
            <v>BXHD164673</v>
          </cell>
        </row>
        <row r="13">
          <cell r="A13">
            <v>46100.6613194444</v>
          </cell>
          <cell r="B13">
            <v>1325</v>
          </cell>
          <cell r="R13" t="str">
            <v>BXCD164396</v>
          </cell>
        </row>
        <row r="14">
          <cell r="A14">
            <v>46100.657800925903</v>
          </cell>
          <cell r="B14">
            <v>1475</v>
          </cell>
          <cell r="R14" t="str">
            <v>BYKD164879</v>
          </cell>
        </row>
        <row r="15">
          <cell r="A15">
            <v>46100.562083333301</v>
          </cell>
          <cell r="B15">
            <v>1450</v>
          </cell>
          <cell r="R15" t="str">
            <v>BYLD164901</v>
          </cell>
        </row>
        <row r="16">
          <cell r="A16">
            <v>46100.554456018501</v>
          </cell>
          <cell r="B16">
            <v>2409</v>
          </cell>
          <cell r="R16" t="str">
            <v>BXHD232312</v>
          </cell>
        </row>
        <row r="17">
          <cell r="A17">
            <v>46100.5452546296</v>
          </cell>
          <cell r="B17">
            <v>2828</v>
          </cell>
          <cell r="R17" t="str">
            <v>BXFD164587</v>
          </cell>
        </row>
        <row r="18">
          <cell r="A18">
            <v>46100.5386574074</v>
          </cell>
          <cell r="B18">
            <v>3912</v>
          </cell>
          <cell r="R18" t="str">
            <v>BXBD164358</v>
          </cell>
        </row>
        <row r="19">
          <cell r="A19">
            <v>46100.532928240696</v>
          </cell>
          <cell r="B19">
            <v>2045</v>
          </cell>
          <cell r="R19" t="str">
            <v>BXID164764</v>
          </cell>
        </row>
        <row r="20">
          <cell r="A20">
            <v>46100.5235763889</v>
          </cell>
          <cell r="B20">
            <v>2536</v>
          </cell>
          <cell r="R20" t="str">
            <v>BXHD164701</v>
          </cell>
        </row>
        <row r="21">
          <cell r="A21">
            <v>46100.518599536997</v>
          </cell>
          <cell r="B21">
            <v>2085</v>
          </cell>
          <cell r="R21" t="str">
            <v>BXGD164662</v>
          </cell>
        </row>
        <row r="22">
          <cell r="A22">
            <v>46099.730856481503</v>
          </cell>
          <cell r="B22">
            <v>2154</v>
          </cell>
          <cell r="R22" t="str">
            <v>BXFD164605</v>
          </cell>
        </row>
        <row r="23">
          <cell r="A23">
            <v>46099.727569444403</v>
          </cell>
          <cell r="B23">
            <v>1796</v>
          </cell>
          <cell r="R23" t="str">
            <v>BXID164737</v>
          </cell>
        </row>
        <row r="24">
          <cell r="A24">
            <v>46099.723229166702</v>
          </cell>
          <cell r="B24">
            <v>330</v>
          </cell>
          <cell r="R24" t="str">
            <v>BXID164748</v>
          </cell>
        </row>
        <row r="25">
          <cell r="A25">
            <v>46099.719340277799</v>
          </cell>
          <cell r="B25">
            <v>2185</v>
          </cell>
          <cell r="R25" t="str">
            <v>BXGD232278</v>
          </cell>
        </row>
        <row r="26">
          <cell r="A26">
            <v>46099.716249999998</v>
          </cell>
          <cell r="B26">
            <v>1621</v>
          </cell>
          <cell r="R26" t="str">
            <v>BXGD164632</v>
          </cell>
        </row>
        <row r="27">
          <cell r="A27">
            <v>46099.7121990741</v>
          </cell>
          <cell r="B27">
            <v>1440</v>
          </cell>
          <cell r="R27" t="str">
            <v>BXCL153907</v>
          </cell>
        </row>
        <row r="28">
          <cell r="A28">
            <v>46099.706238425897</v>
          </cell>
          <cell r="B28">
            <v>2297</v>
          </cell>
          <cell r="R28" t="str">
            <v>BXDD232126</v>
          </cell>
        </row>
        <row r="29">
          <cell r="A29">
            <v>46099.702731481499</v>
          </cell>
          <cell r="B29">
            <v>1446</v>
          </cell>
          <cell r="R29" t="str">
            <v>BXBD164346</v>
          </cell>
        </row>
        <row r="30">
          <cell r="A30">
            <v>46099.698738425897</v>
          </cell>
          <cell r="B30">
            <v>746</v>
          </cell>
          <cell r="R30" t="str">
            <v>BXAL153828</v>
          </cell>
        </row>
        <row r="31">
          <cell r="A31">
            <v>46099.694166666697</v>
          </cell>
          <cell r="B31">
            <v>3094</v>
          </cell>
          <cell r="R31" t="str">
            <v>BXLD231873</v>
          </cell>
        </row>
        <row r="32">
          <cell r="A32">
            <v>46099.690462963001</v>
          </cell>
          <cell r="B32">
            <v>1770</v>
          </cell>
          <cell r="R32" t="str">
            <v>BXKD164160</v>
          </cell>
        </row>
        <row r="33">
          <cell r="A33">
            <v>46099.686678240701</v>
          </cell>
          <cell r="B33">
            <v>1291</v>
          </cell>
          <cell r="R33" t="str">
            <v>BXFD164599</v>
          </cell>
        </row>
        <row r="34">
          <cell r="A34">
            <v>46099.682673611103</v>
          </cell>
          <cell r="B34">
            <v>2502</v>
          </cell>
          <cell r="R34" t="str">
            <v>BXCD164399</v>
          </cell>
        </row>
        <row r="35">
          <cell r="A35">
            <v>46099.678703703699</v>
          </cell>
          <cell r="B35">
            <v>3894</v>
          </cell>
          <cell r="R35" t="str">
            <v>BXAD164317</v>
          </cell>
        </row>
        <row r="36">
          <cell r="A36">
            <v>46099.674479166701</v>
          </cell>
          <cell r="B36">
            <v>1343</v>
          </cell>
          <cell r="R36" t="str">
            <v>BXBD164381</v>
          </cell>
        </row>
        <row r="37">
          <cell r="A37">
            <v>46099.591307870403</v>
          </cell>
          <cell r="B37">
            <v>1741</v>
          </cell>
          <cell r="R37" t="str">
            <v>BXCD164422</v>
          </cell>
        </row>
        <row r="38">
          <cell r="A38">
            <v>46099.587129629603</v>
          </cell>
          <cell r="B38">
            <v>1836</v>
          </cell>
          <cell r="R38" t="str">
            <v>BXBD164357</v>
          </cell>
        </row>
        <row r="39">
          <cell r="A39">
            <v>46099.582708333299</v>
          </cell>
          <cell r="B39">
            <v>300</v>
          </cell>
          <cell r="R39" t="str">
            <v>BWHD164019</v>
          </cell>
        </row>
        <row r="40">
          <cell r="A40">
            <v>46099.5787962963</v>
          </cell>
          <cell r="B40">
            <v>2733</v>
          </cell>
          <cell r="R40" t="str">
            <v>BWID231694</v>
          </cell>
        </row>
        <row r="41">
          <cell r="A41">
            <v>46099.574004629598</v>
          </cell>
          <cell r="B41">
            <v>625</v>
          </cell>
          <cell r="R41" t="str">
            <v>BXCD164464</v>
          </cell>
        </row>
        <row r="42">
          <cell r="A42">
            <v>46099.569618055597</v>
          </cell>
          <cell r="B42">
            <v>2058</v>
          </cell>
          <cell r="R42" t="str">
            <v>BXAD164301</v>
          </cell>
        </row>
        <row r="43">
          <cell r="A43">
            <v>46099.564768518503</v>
          </cell>
          <cell r="B43">
            <v>1652</v>
          </cell>
          <cell r="R43" t="str">
            <v>BXAD231957</v>
          </cell>
        </row>
        <row r="44">
          <cell r="A44">
            <v>46099.560578703698</v>
          </cell>
          <cell r="B44">
            <v>710</v>
          </cell>
          <cell r="R44" t="str">
            <v>BXCD164415</v>
          </cell>
        </row>
        <row r="45">
          <cell r="A45">
            <v>46099.556655092601</v>
          </cell>
          <cell r="B45">
            <v>2100</v>
          </cell>
          <cell r="R45" t="str">
            <v>BXLD164272</v>
          </cell>
        </row>
        <row r="46">
          <cell r="A46">
            <v>46099.550381944398</v>
          </cell>
          <cell r="B46">
            <v>1950</v>
          </cell>
          <cell r="R46" t="str">
            <v>BWHD164003</v>
          </cell>
        </row>
        <row r="47">
          <cell r="A47">
            <v>46099.5466087963</v>
          </cell>
          <cell r="B47">
            <v>1845</v>
          </cell>
          <cell r="R47" t="str">
            <v>BWHD163991</v>
          </cell>
        </row>
        <row r="48">
          <cell r="A48">
            <v>46099.530289351896</v>
          </cell>
          <cell r="B48">
            <v>3219</v>
          </cell>
          <cell r="R48" t="str">
            <v>BWID164050</v>
          </cell>
        </row>
        <row r="49">
          <cell r="A49">
            <v>46099.524988425903</v>
          </cell>
          <cell r="B49">
            <v>2110</v>
          </cell>
          <cell r="R49" t="str">
            <v>BXAD121939</v>
          </cell>
        </row>
        <row r="50">
          <cell r="A50">
            <v>46099.496319444399</v>
          </cell>
          <cell r="B50">
            <v>2085</v>
          </cell>
          <cell r="R50" t="str">
            <v>BWID231682</v>
          </cell>
        </row>
        <row r="51">
          <cell r="A51">
            <v>46099.491747685199</v>
          </cell>
          <cell r="B51">
            <v>2245</v>
          </cell>
          <cell r="R51" t="str">
            <v>BXLD164263</v>
          </cell>
        </row>
        <row r="52">
          <cell r="A52">
            <v>46099.487893518497</v>
          </cell>
          <cell r="B52">
            <v>2534</v>
          </cell>
          <cell r="R52" t="str">
            <v>BXKD164219</v>
          </cell>
        </row>
        <row r="53">
          <cell r="A53">
            <v>46099.479328703703</v>
          </cell>
          <cell r="B53">
            <v>2389</v>
          </cell>
          <cell r="R53" t="str">
            <v>BXAD164288</v>
          </cell>
        </row>
        <row r="54">
          <cell r="A54">
            <v>46098.749780092599</v>
          </cell>
          <cell r="B54">
            <v>6032</v>
          </cell>
          <cell r="R54" t="str">
            <v>BXKD164206</v>
          </cell>
        </row>
        <row r="55">
          <cell r="A55">
            <v>46098.742118055598</v>
          </cell>
          <cell r="B55">
            <v>1387</v>
          </cell>
          <cell r="R55" t="str">
            <v>BXLL153793</v>
          </cell>
        </row>
        <row r="56">
          <cell r="A56">
            <v>46098.734537037002</v>
          </cell>
          <cell r="B56">
            <v>2490</v>
          </cell>
          <cell r="R56" t="str">
            <v>BXKD164199</v>
          </cell>
        </row>
        <row r="57">
          <cell r="A57">
            <v>46098.731006944399</v>
          </cell>
          <cell r="B57">
            <v>510</v>
          </cell>
          <cell r="R57" t="str">
            <v>BXKD121877</v>
          </cell>
        </row>
        <row r="58">
          <cell r="A58">
            <v>46098.727199074099</v>
          </cell>
          <cell r="B58">
            <v>5647</v>
          </cell>
          <cell r="R58" t="str">
            <v>BXKD164191</v>
          </cell>
        </row>
        <row r="59">
          <cell r="A59">
            <v>46098.723587963003</v>
          </cell>
          <cell r="B59">
            <v>1440</v>
          </cell>
          <cell r="R59" t="str">
            <v>BXKD164166</v>
          </cell>
        </row>
        <row r="60">
          <cell r="A60">
            <v>46098.692083333299</v>
          </cell>
          <cell r="B60">
            <v>3463</v>
          </cell>
          <cell r="R60" t="str">
            <v>BWID164096</v>
          </cell>
        </row>
        <row r="61">
          <cell r="A61">
            <v>46098.685358796298</v>
          </cell>
          <cell r="B61">
            <v>210</v>
          </cell>
          <cell r="R61" t="str">
            <v>BXKS035317</v>
          </cell>
        </row>
        <row r="62">
          <cell r="A62">
            <v>46098.6809953704</v>
          </cell>
          <cell r="B62">
            <v>1780</v>
          </cell>
          <cell r="R62" t="str">
            <v>BXKD164174</v>
          </cell>
        </row>
        <row r="63">
          <cell r="A63">
            <v>46098.519490740699</v>
          </cell>
          <cell r="B63">
            <v>3325</v>
          </cell>
          <cell r="R63" t="str">
            <v>BWHD164039</v>
          </cell>
        </row>
        <row r="64">
          <cell r="A64">
            <v>46098.511041666701</v>
          </cell>
          <cell r="B64">
            <v>5610</v>
          </cell>
          <cell r="R64" t="str">
            <v>BWED163889</v>
          </cell>
        </row>
        <row r="65">
          <cell r="A65">
            <v>46098.506759259297</v>
          </cell>
          <cell r="B65">
            <v>5640</v>
          </cell>
          <cell r="R65" t="str">
            <v>BWHD231642</v>
          </cell>
        </row>
        <row r="66">
          <cell r="A66">
            <v>46098.5004976852</v>
          </cell>
          <cell r="B66">
            <v>5000</v>
          </cell>
          <cell r="R66" t="str">
            <v>BWED163893</v>
          </cell>
        </row>
        <row r="67">
          <cell r="A67">
            <v>46098.2891087963</v>
          </cell>
          <cell r="B67"/>
          <cell r="R67" t="str">
            <v>BTEC378588</v>
          </cell>
        </row>
        <row r="68">
          <cell r="A68">
            <v>46098.288900462998</v>
          </cell>
          <cell r="B68"/>
          <cell r="R68" t="str">
            <v>BUDC372327</v>
          </cell>
        </row>
        <row r="69">
          <cell r="A69">
            <v>46097.737106481502</v>
          </cell>
          <cell r="B69">
            <v>620</v>
          </cell>
          <cell r="R69" t="str">
            <v>BYHD201877</v>
          </cell>
        </row>
        <row r="70">
          <cell r="A70">
            <v>46097.736076388901</v>
          </cell>
          <cell r="B70">
            <v>588</v>
          </cell>
          <cell r="R70" t="str">
            <v>BYFD201821</v>
          </cell>
        </row>
        <row r="71">
          <cell r="A71">
            <v>46097.564409722203</v>
          </cell>
          <cell r="B71">
            <v>2035</v>
          </cell>
          <cell r="R71" t="str">
            <v>BXID164764</v>
          </cell>
        </row>
        <row r="72">
          <cell r="A72">
            <v>46097.494016203702</v>
          </cell>
          <cell r="B72"/>
          <cell r="R72" t="str">
            <v>BXAD231960</v>
          </cell>
        </row>
        <row r="73">
          <cell r="A73">
            <v>46097.481111111098</v>
          </cell>
          <cell r="B73"/>
          <cell r="R73" t="str">
            <v>BYDD232713</v>
          </cell>
        </row>
        <row r="74">
          <cell r="A74">
            <v>46097.277986111098</v>
          </cell>
          <cell r="B74"/>
          <cell r="R74" t="str">
            <v>BVJC374172</v>
          </cell>
        </row>
        <row r="75">
          <cell r="A75">
            <v>46095.646793981497</v>
          </cell>
          <cell r="B75">
            <v>2091</v>
          </cell>
          <cell r="R75" t="str">
            <v>BYJD232405</v>
          </cell>
        </row>
        <row r="76">
          <cell r="A76">
            <v>46095.463391203702</v>
          </cell>
          <cell r="B76">
            <v>510</v>
          </cell>
          <cell r="R76" t="str">
            <v>BYID165412</v>
          </cell>
        </row>
        <row r="77">
          <cell r="A77">
            <v>46095.448842592603</v>
          </cell>
          <cell r="B77">
            <v>333747</v>
          </cell>
          <cell r="R77" t="str">
            <v>BSLS036682</v>
          </cell>
        </row>
        <row r="78">
          <cell r="A78">
            <v>46095.281724537002</v>
          </cell>
          <cell r="B78"/>
          <cell r="R78" t="str">
            <v>CMKE560286</v>
          </cell>
        </row>
        <row r="79">
          <cell r="A79">
            <v>46095.281412037002</v>
          </cell>
          <cell r="B79"/>
          <cell r="R79" t="str">
            <v>BUGC373215</v>
          </cell>
        </row>
        <row r="80">
          <cell r="A80">
            <v>46094.746527777803</v>
          </cell>
          <cell r="B80"/>
          <cell r="R80"/>
        </row>
        <row r="81">
          <cell r="A81">
            <v>46094.746180555601</v>
          </cell>
          <cell r="B81"/>
          <cell r="R81"/>
        </row>
        <row r="82">
          <cell r="A82">
            <v>46094.688136574099</v>
          </cell>
          <cell r="B82">
            <v>2134</v>
          </cell>
          <cell r="R82" t="str">
            <v>BXFD164605</v>
          </cell>
        </row>
        <row r="83">
          <cell r="A83">
            <v>46094.574282407397</v>
          </cell>
          <cell r="B83"/>
          <cell r="R83"/>
        </row>
        <row r="84">
          <cell r="A84">
            <v>46093.735625000001</v>
          </cell>
          <cell r="B84">
            <v>122</v>
          </cell>
          <cell r="R84" t="str">
            <v>BYEC378383</v>
          </cell>
        </row>
        <row r="85">
          <cell r="A85">
            <v>46093.661400463003</v>
          </cell>
          <cell r="B85">
            <v>1502</v>
          </cell>
          <cell r="R85" t="str">
            <v>BYFD232840</v>
          </cell>
        </row>
        <row r="86">
          <cell r="A86">
            <v>46093.645868055602</v>
          </cell>
          <cell r="B86">
            <v>15861</v>
          </cell>
          <cell r="R86" t="str">
            <v>BUGS047201</v>
          </cell>
        </row>
        <row r="87">
          <cell r="A87">
            <v>46093.643472222197</v>
          </cell>
          <cell r="B87">
            <v>38826</v>
          </cell>
          <cell r="R87" t="str">
            <v>BRCC372871</v>
          </cell>
        </row>
        <row r="88">
          <cell r="A88">
            <v>46093.642060185201</v>
          </cell>
          <cell r="B88">
            <v>15661</v>
          </cell>
          <cell r="R88" t="str">
            <v>BUFS046813</v>
          </cell>
        </row>
        <row r="89">
          <cell r="A89">
            <v>46093.596840277802</v>
          </cell>
          <cell r="B89">
            <v>1</v>
          </cell>
          <cell r="R89" t="str">
            <v>BYGD165294</v>
          </cell>
        </row>
        <row r="90">
          <cell r="A90">
            <v>46093.287997685198</v>
          </cell>
          <cell r="B90"/>
          <cell r="R90" t="str">
            <v>DUAL140235</v>
          </cell>
        </row>
        <row r="91">
          <cell r="A91">
            <v>46092.682962963001</v>
          </cell>
          <cell r="B91">
            <v>0</v>
          </cell>
          <cell r="R91" t="str">
            <v>CXIK010277</v>
          </cell>
        </row>
        <row r="92">
          <cell r="A92">
            <v>46092.680879629603</v>
          </cell>
          <cell r="B92">
            <v>0</v>
          </cell>
          <cell r="R92" t="str">
            <v>CYJE661555</v>
          </cell>
        </row>
        <row r="93">
          <cell r="A93">
            <v>46092.651932870402</v>
          </cell>
          <cell r="B93">
            <v>5527</v>
          </cell>
          <cell r="R93" t="str">
            <v>BVAC375308</v>
          </cell>
        </row>
        <row r="94">
          <cell r="A94">
            <v>46092.639027777797</v>
          </cell>
          <cell r="B94">
            <v>2142</v>
          </cell>
          <cell r="R94" t="str">
            <v>BYLD232534</v>
          </cell>
        </row>
        <row r="95">
          <cell r="A95">
            <v>46092.5222685185</v>
          </cell>
          <cell r="B95">
            <v>3872</v>
          </cell>
          <cell r="R95" t="str">
            <v>BXAD164317</v>
          </cell>
        </row>
        <row r="96">
          <cell r="A96">
            <v>46092.519398148099</v>
          </cell>
          <cell r="B96">
            <v>3871</v>
          </cell>
          <cell r="R96" t="str">
            <v>BXAD164317</v>
          </cell>
        </row>
        <row r="97">
          <cell r="A97">
            <v>46092.516805555599</v>
          </cell>
          <cell r="B97">
            <v>550</v>
          </cell>
          <cell r="R97" t="str">
            <v>BYDD232713</v>
          </cell>
        </row>
        <row r="98">
          <cell r="A98">
            <v>46092.511122685202</v>
          </cell>
          <cell r="B98">
            <v>5180</v>
          </cell>
          <cell r="R98" t="str">
            <v>BVID163401</v>
          </cell>
        </row>
        <row r="99">
          <cell r="A99">
            <v>46092.5080787037</v>
          </cell>
          <cell r="B99">
            <v>2480</v>
          </cell>
          <cell r="R99" t="str">
            <v>BXCD164399</v>
          </cell>
        </row>
        <row r="100">
          <cell r="A100">
            <v>46091.801238425898</v>
          </cell>
          <cell r="B100"/>
          <cell r="R100"/>
        </row>
        <row r="101">
          <cell r="A101">
            <v>46091.706145833297</v>
          </cell>
          <cell r="B101">
            <v>6019</v>
          </cell>
          <cell r="R101" t="str">
            <v>BXKD164206</v>
          </cell>
        </row>
        <row r="102">
          <cell r="A102">
            <v>46091.615717592598</v>
          </cell>
          <cell r="B102">
            <v>1400</v>
          </cell>
          <cell r="R102" t="str">
            <v>BYBD201738</v>
          </cell>
        </row>
        <row r="103">
          <cell r="A103">
            <v>46090.652002314797</v>
          </cell>
          <cell r="B103">
            <v>3883</v>
          </cell>
          <cell r="R103" t="str">
            <v>BXBD164358</v>
          </cell>
        </row>
        <row r="104">
          <cell r="A104">
            <v>46090.361932870401</v>
          </cell>
          <cell r="B104"/>
          <cell r="R104" t="str">
            <v>BYHD201877</v>
          </cell>
        </row>
        <row r="105">
          <cell r="A105">
            <v>46090.283981481502</v>
          </cell>
          <cell r="B105"/>
          <cell r="R105" t="str">
            <v>BUKS045387</v>
          </cell>
        </row>
        <row r="106">
          <cell r="A106">
            <v>46090.283877314803</v>
          </cell>
          <cell r="B106"/>
          <cell r="R106" t="str">
            <v>BRGS035169</v>
          </cell>
        </row>
        <row r="107">
          <cell r="A107">
            <v>46090.2823726852</v>
          </cell>
          <cell r="B107"/>
          <cell r="R107" t="str">
            <v>BXES037106</v>
          </cell>
        </row>
        <row r="108">
          <cell r="A108">
            <v>46090.2803935185</v>
          </cell>
          <cell r="B108"/>
          <cell r="R108" t="str">
            <v>BTDS044304</v>
          </cell>
        </row>
        <row r="109">
          <cell r="A109">
            <v>46090.279409722199</v>
          </cell>
          <cell r="B109"/>
          <cell r="R109" t="str">
            <v>BTDS044313</v>
          </cell>
        </row>
        <row r="110">
          <cell r="A110">
            <v>46090.278263888897</v>
          </cell>
          <cell r="B110"/>
          <cell r="R110" t="str">
            <v>BUKS045388</v>
          </cell>
        </row>
        <row r="111">
          <cell r="A111">
            <v>46090.278171296297</v>
          </cell>
          <cell r="B111"/>
          <cell r="R111" t="str">
            <v>BPCS030196</v>
          </cell>
        </row>
        <row r="112">
          <cell r="A112">
            <v>46090.273634259298</v>
          </cell>
          <cell r="B112"/>
          <cell r="R112" t="str">
            <v>BQBS033796</v>
          </cell>
        </row>
        <row r="113">
          <cell r="A113">
            <v>46090.2734837963</v>
          </cell>
          <cell r="B113"/>
          <cell r="R113" t="str">
            <v>164253</v>
          </cell>
        </row>
        <row r="114">
          <cell r="A114">
            <v>46088.625196759298</v>
          </cell>
          <cell r="B114">
            <v>2091</v>
          </cell>
          <cell r="R114" t="str">
            <v>BYLD232534</v>
          </cell>
        </row>
        <row r="115">
          <cell r="A115">
            <v>46088.549664351798</v>
          </cell>
          <cell r="B115">
            <v>502</v>
          </cell>
          <cell r="R115" t="str">
            <v>BYID165412</v>
          </cell>
        </row>
        <row r="116">
          <cell r="A116">
            <v>46087.607870370397</v>
          </cell>
          <cell r="B116"/>
          <cell r="R116" t="str">
            <v>BYID201894</v>
          </cell>
        </row>
        <row r="117">
          <cell r="A117">
            <v>46087.587615740696</v>
          </cell>
          <cell r="B117">
            <v>1</v>
          </cell>
          <cell r="R117" t="str">
            <v>BZJD165470</v>
          </cell>
        </row>
        <row r="118">
          <cell r="A118">
            <v>46087.550636574102</v>
          </cell>
          <cell r="B118"/>
          <cell r="R118" t="str">
            <v>BYHD201877</v>
          </cell>
        </row>
        <row r="119">
          <cell r="A119">
            <v>46087.496956018498</v>
          </cell>
          <cell r="B119">
            <v>75</v>
          </cell>
          <cell r="R119" t="str">
            <v>BYID201894</v>
          </cell>
        </row>
        <row r="120">
          <cell r="A120">
            <v>46087.495752314797</v>
          </cell>
          <cell r="B120">
            <v>418</v>
          </cell>
          <cell r="R120" t="str">
            <v>BYHD201877</v>
          </cell>
        </row>
        <row r="121">
          <cell r="A121">
            <v>46086.292037036997</v>
          </cell>
          <cell r="B121">
            <v>15989</v>
          </cell>
          <cell r="R121" t="str">
            <v>ALGS030185</v>
          </cell>
        </row>
        <row r="122">
          <cell r="A122">
            <v>46084.645798611098</v>
          </cell>
          <cell r="B122"/>
          <cell r="R122" t="str">
            <v>DYFL361713</v>
          </cell>
        </row>
        <row r="123">
          <cell r="A123">
            <v>46083.4761111111</v>
          </cell>
          <cell r="B123">
            <v>2032</v>
          </cell>
          <cell r="R123" t="str">
            <v>BYLD232534</v>
          </cell>
        </row>
        <row r="124">
          <cell r="A124">
            <v>46083.470509259299</v>
          </cell>
          <cell r="B124">
            <v>2000</v>
          </cell>
          <cell r="R124" t="str">
            <v>BXAD164301</v>
          </cell>
        </row>
        <row r="125">
          <cell r="A125">
            <v>46083.468680555598</v>
          </cell>
          <cell r="B125">
            <v>516</v>
          </cell>
          <cell r="R125" t="str">
            <v>BYLD164914</v>
          </cell>
        </row>
        <row r="126">
          <cell r="A126">
            <v>46083.277685185203</v>
          </cell>
          <cell r="B126">
            <v>21850</v>
          </cell>
          <cell r="R126" t="str">
            <v>BVGF111611</v>
          </cell>
        </row>
        <row r="127">
          <cell r="A127">
            <v>46083.275312500002</v>
          </cell>
          <cell r="B127">
            <v>1</v>
          </cell>
          <cell r="R127" t="str">
            <v>CTCE665149</v>
          </cell>
        </row>
        <row r="128">
          <cell r="A128">
            <v>46083.2729398148</v>
          </cell>
          <cell r="B128">
            <v>35788</v>
          </cell>
          <cell r="R128" t="str">
            <v>BSDS043254</v>
          </cell>
        </row>
        <row r="129">
          <cell r="A129">
            <v>46083.272511574098</v>
          </cell>
          <cell r="B129">
            <v>23826</v>
          </cell>
          <cell r="R129" t="str">
            <v>BVGF111615</v>
          </cell>
        </row>
        <row r="130">
          <cell r="A130">
            <v>46081.630856481497</v>
          </cell>
          <cell r="B130"/>
          <cell r="R130"/>
        </row>
        <row r="131">
          <cell r="A131">
            <v>46081.6305671296</v>
          </cell>
          <cell r="B131">
            <v>0</v>
          </cell>
          <cell r="R131" t="str">
            <v>CXIK010277</v>
          </cell>
        </row>
        <row r="132">
          <cell r="A132">
            <v>46081.629814814798</v>
          </cell>
          <cell r="B132">
            <v>0</v>
          </cell>
          <cell r="R132" t="str">
            <v>CYJE661555</v>
          </cell>
        </row>
        <row r="133">
          <cell r="A133">
            <v>46081.624027777798</v>
          </cell>
          <cell r="B133">
            <v>38817</v>
          </cell>
          <cell r="R133" t="str">
            <v>BTGS031205</v>
          </cell>
        </row>
        <row r="134">
          <cell r="A134">
            <v>46081.622997685197</v>
          </cell>
          <cell r="B134">
            <v>97701</v>
          </cell>
          <cell r="R134" t="str">
            <v>BPLF150007</v>
          </cell>
        </row>
        <row r="135">
          <cell r="A135">
            <v>46081.578923611101</v>
          </cell>
          <cell r="B135">
            <v>2132</v>
          </cell>
          <cell r="R135" t="str">
            <v>BXID201595</v>
          </cell>
        </row>
        <row r="136">
          <cell r="A136">
            <v>46081.537465277797</v>
          </cell>
          <cell r="B136">
            <v>1</v>
          </cell>
          <cell r="R136" t="str">
            <v>BZJD165455</v>
          </cell>
        </row>
        <row r="137">
          <cell r="A137">
            <v>46080.508495370399</v>
          </cell>
          <cell r="B137">
            <v>0</v>
          </cell>
          <cell r="R137" t="str">
            <v>CYFE679970</v>
          </cell>
        </row>
        <row r="138">
          <cell r="A138">
            <v>46080.485625000001</v>
          </cell>
          <cell r="B138">
            <v>5256</v>
          </cell>
          <cell r="R138" t="str">
            <v>BXKC372435</v>
          </cell>
        </row>
        <row r="139">
          <cell r="A139">
            <v>46079.7434027778</v>
          </cell>
          <cell r="B139">
            <v>436</v>
          </cell>
          <cell r="R139" t="str">
            <v>BYID165412</v>
          </cell>
        </row>
        <row r="140">
          <cell r="A140">
            <v>46079.7413310185</v>
          </cell>
          <cell r="B140">
            <v>436</v>
          </cell>
          <cell r="R140" t="str">
            <v>BYID165412</v>
          </cell>
        </row>
        <row r="141">
          <cell r="A141">
            <v>46079.663877314801</v>
          </cell>
          <cell r="B141">
            <v>3964</v>
          </cell>
          <cell r="R141" t="str">
            <v>BWID164054</v>
          </cell>
        </row>
        <row r="142">
          <cell r="A142">
            <v>46079.661493055602</v>
          </cell>
          <cell r="B142">
            <v>36129</v>
          </cell>
          <cell r="R142" t="str">
            <v>BRAS033261</v>
          </cell>
        </row>
        <row r="143">
          <cell r="A143">
            <v>46079.638935185198</v>
          </cell>
          <cell r="B143">
            <v>2262</v>
          </cell>
          <cell r="R143" t="str">
            <v>BXHD232312</v>
          </cell>
        </row>
        <row r="144">
          <cell r="A144">
            <v>46079.484201388899</v>
          </cell>
          <cell r="B144">
            <v>2361</v>
          </cell>
          <cell r="R144" t="str">
            <v>BXCD164399</v>
          </cell>
        </row>
        <row r="145">
          <cell r="A145">
            <v>46079.295474537001</v>
          </cell>
          <cell r="B145">
            <v>47597</v>
          </cell>
          <cell r="R145" t="str">
            <v>BRIC374329</v>
          </cell>
        </row>
        <row r="146">
          <cell r="A146">
            <v>46078.737534722197</v>
          </cell>
          <cell r="B146">
            <v>515</v>
          </cell>
          <cell r="R146" t="str">
            <v>BYHD165347</v>
          </cell>
        </row>
        <row r="147">
          <cell r="A147">
            <v>46078.559988425899</v>
          </cell>
          <cell r="B147">
            <v>15100</v>
          </cell>
          <cell r="R147" t="str">
            <v>BRGD161233</v>
          </cell>
        </row>
        <row r="148">
          <cell r="A148">
            <v>46078.550381944398</v>
          </cell>
          <cell r="B148">
            <v>5050</v>
          </cell>
          <cell r="R148" t="str">
            <v>BWLD231334</v>
          </cell>
        </row>
        <row r="149">
          <cell r="A149">
            <v>46078.542071759301</v>
          </cell>
          <cell r="B149">
            <v>3655</v>
          </cell>
          <cell r="R149" t="str">
            <v>BYAS039931</v>
          </cell>
        </row>
        <row r="150">
          <cell r="A150">
            <v>46078.4768287037</v>
          </cell>
          <cell r="B150">
            <v>7240</v>
          </cell>
          <cell r="R150" t="str">
            <v>BSKD200409</v>
          </cell>
        </row>
        <row r="151">
          <cell r="A151">
            <v>46078.473784722199</v>
          </cell>
          <cell r="B151">
            <v>8310</v>
          </cell>
          <cell r="R151" t="str">
            <v>BQFD160263</v>
          </cell>
        </row>
        <row r="152">
          <cell r="A152">
            <v>46078.472719907397</v>
          </cell>
          <cell r="B152">
            <v>6180</v>
          </cell>
          <cell r="R152" t="str">
            <v>BQBD160060</v>
          </cell>
        </row>
        <row r="153">
          <cell r="A153">
            <v>46078.471793981502</v>
          </cell>
          <cell r="B153">
            <v>6190</v>
          </cell>
          <cell r="R153" t="str">
            <v>BRHD161314</v>
          </cell>
        </row>
        <row r="154">
          <cell r="A154">
            <v>46078.470925925903</v>
          </cell>
          <cell r="B154">
            <v>5125</v>
          </cell>
          <cell r="R154" t="str">
            <v>BQGD160344</v>
          </cell>
        </row>
        <row r="155">
          <cell r="A155">
            <v>46078.469814814802</v>
          </cell>
          <cell r="B155">
            <v>8910</v>
          </cell>
          <cell r="R155" t="str">
            <v>BPKD200020</v>
          </cell>
        </row>
        <row r="156">
          <cell r="A156">
            <v>46078.468738425901</v>
          </cell>
          <cell r="B156">
            <v>5170</v>
          </cell>
          <cell r="R156" t="str">
            <v>BUKD162510</v>
          </cell>
        </row>
        <row r="157">
          <cell r="A157">
            <v>46077.719282407401</v>
          </cell>
          <cell r="B157">
            <v>2063</v>
          </cell>
          <cell r="R157" t="str">
            <v>BXGD232278</v>
          </cell>
        </row>
        <row r="158">
          <cell r="A158">
            <v>46077.6890740741</v>
          </cell>
          <cell r="B158">
            <v>525</v>
          </cell>
          <cell r="R158" t="str">
            <v>BYHD165336</v>
          </cell>
        </row>
        <row r="159">
          <cell r="A159">
            <v>46077.5913194444</v>
          </cell>
          <cell r="B159">
            <v>2475</v>
          </cell>
          <cell r="R159" t="str">
            <v>BXHD164701</v>
          </cell>
        </row>
        <row r="160">
          <cell r="A160">
            <v>46077.588842592602</v>
          </cell>
          <cell r="B160">
            <v>0</v>
          </cell>
          <cell r="R160" t="str">
            <v>SN24TN03573</v>
          </cell>
        </row>
        <row r="161">
          <cell r="A161">
            <v>46077.583425925899</v>
          </cell>
          <cell r="B161">
            <v>1</v>
          </cell>
          <cell r="R161" t="str">
            <v>BYLC376285</v>
          </cell>
        </row>
        <row r="162">
          <cell r="A162">
            <v>46077.552488425899</v>
          </cell>
          <cell r="B162">
            <v>1560</v>
          </cell>
          <cell r="R162" t="str">
            <v>BXGD164632</v>
          </cell>
        </row>
        <row r="163">
          <cell r="A163">
            <v>46077.550474536998</v>
          </cell>
          <cell r="B163">
            <v>1780</v>
          </cell>
          <cell r="R163" t="str">
            <v>BXKD164174</v>
          </cell>
        </row>
        <row r="164">
          <cell r="A164">
            <v>46077.460787037002</v>
          </cell>
          <cell r="B164">
            <v>0</v>
          </cell>
          <cell r="R164" t="str">
            <v>SN24TN03573</v>
          </cell>
        </row>
        <row r="165">
          <cell r="A165">
            <v>46077.459374999999</v>
          </cell>
          <cell r="B165">
            <v>0</v>
          </cell>
          <cell r="R165" t="str">
            <v>BYLC376285</v>
          </cell>
        </row>
        <row r="166">
          <cell r="A166">
            <v>46077.456527777802</v>
          </cell>
          <cell r="B166">
            <v>28273</v>
          </cell>
          <cell r="R166" t="str">
            <v>BUES034926</v>
          </cell>
        </row>
        <row r="167">
          <cell r="A167">
            <v>46076.696689814802</v>
          </cell>
          <cell r="B167"/>
          <cell r="R167" t="str">
            <v>BYLD201693</v>
          </cell>
        </row>
        <row r="168">
          <cell r="A168">
            <v>46076.278576388897</v>
          </cell>
          <cell r="B168">
            <v>42865</v>
          </cell>
          <cell r="R168" t="str">
            <v>BMIS031759</v>
          </cell>
        </row>
        <row r="169">
          <cell r="A169">
            <v>46076.278368055602</v>
          </cell>
          <cell r="B169">
            <v>27216</v>
          </cell>
          <cell r="R169" t="str">
            <v>BVAS038005</v>
          </cell>
        </row>
        <row r="170">
          <cell r="A170">
            <v>46074.550092592603</v>
          </cell>
          <cell r="B170">
            <v>3990</v>
          </cell>
          <cell r="R170" t="str">
            <v>BXGS043540</v>
          </cell>
        </row>
        <row r="171">
          <cell r="A171">
            <v>46074.494988425897</v>
          </cell>
          <cell r="B171">
            <v>5835</v>
          </cell>
          <cell r="R171" t="str">
            <v>BSLD200427</v>
          </cell>
        </row>
        <row r="172">
          <cell r="A172">
            <v>46074.494108796302</v>
          </cell>
          <cell r="B172">
            <v>8630</v>
          </cell>
          <cell r="R172" t="str">
            <v>BOLD200057</v>
          </cell>
        </row>
        <row r="173">
          <cell r="A173">
            <v>46074.493136574099</v>
          </cell>
          <cell r="B173">
            <v>7945</v>
          </cell>
          <cell r="R173" t="str">
            <v>BWAD163687</v>
          </cell>
        </row>
        <row r="174">
          <cell r="A174">
            <v>46074.492164351897</v>
          </cell>
          <cell r="B174">
            <v>7920</v>
          </cell>
          <cell r="R174" t="str">
            <v>BQBD160040</v>
          </cell>
        </row>
        <row r="175">
          <cell r="A175">
            <v>46074.482418981497</v>
          </cell>
          <cell r="B175">
            <v>2110</v>
          </cell>
          <cell r="R175" t="str">
            <v>BXID201595</v>
          </cell>
        </row>
        <row r="176">
          <cell r="A176">
            <v>46073.649224537003</v>
          </cell>
          <cell r="B176">
            <v>0</v>
          </cell>
          <cell r="R176" t="str">
            <v>CYCE662239</v>
          </cell>
        </row>
        <row r="177">
          <cell r="A177">
            <v>46073.646874999999</v>
          </cell>
          <cell r="B177">
            <v>8515</v>
          </cell>
          <cell r="R177" t="str">
            <v>BPLD200068</v>
          </cell>
        </row>
        <row r="178">
          <cell r="A178">
            <v>46073.645706018498</v>
          </cell>
          <cell r="B178">
            <v>3500</v>
          </cell>
          <cell r="R178" t="str">
            <v>GPBD160107</v>
          </cell>
        </row>
        <row r="179">
          <cell r="A179">
            <v>46073.644537036998</v>
          </cell>
          <cell r="B179">
            <v>7425</v>
          </cell>
          <cell r="R179" t="str">
            <v>GOBD160007</v>
          </cell>
        </row>
        <row r="180">
          <cell r="A180">
            <v>46073.643587963001</v>
          </cell>
          <cell r="B180">
            <v>5920</v>
          </cell>
          <cell r="R180" t="str">
            <v>BOJD160012</v>
          </cell>
        </row>
        <row r="181">
          <cell r="A181">
            <v>46073.642372685201</v>
          </cell>
          <cell r="B181">
            <v>21870</v>
          </cell>
          <cell r="R181" t="str">
            <v>BOID200223</v>
          </cell>
        </row>
        <row r="182">
          <cell r="A182">
            <v>46073.641215277799</v>
          </cell>
          <cell r="B182">
            <v>10785</v>
          </cell>
          <cell r="R182" t="str">
            <v>BQBD200008</v>
          </cell>
        </row>
        <row r="183">
          <cell r="A183">
            <v>46073.639826388899</v>
          </cell>
          <cell r="B183">
            <v>7815</v>
          </cell>
          <cell r="R183" t="str">
            <v>BUCD162696</v>
          </cell>
        </row>
        <row r="184">
          <cell r="A184">
            <v>46073.5053819444</v>
          </cell>
          <cell r="B184">
            <v>0</v>
          </cell>
          <cell r="R184" t="str">
            <v>CYCE662239</v>
          </cell>
        </row>
        <row r="185">
          <cell r="A185">
            <v>46073.493009259299</v>
          </cell>
          <cell r="B185"/>
          <cell r="R185" t="str">
            <v>BYFD201821</v>
          </cell>
        </row>
        <row r="186">
          <cell r="A186">
            <v>46073.464074074102</v>
          </cell>
          <cell r="B186"/>
          <cell r="R186" t="str">
            <v>BXID201595</v>
          </cell>
        </row>
        <row r="187">
          <cell r="A187">
            <v>46073.448923611097</v>
          </cell>
          <cell r="B187"/>
          <cell r="R187" t="str">
            <v>BYCD201765</v>
          </cell>
        </row>
        <row r="188">
          <cell r="A188">
            <v>46072.701435185198</v>
          </cell>
          <cell r="B188">
            <v>1501</v>
          </cell>
          <cell r="R188" t="str">
            <v>BXGD164632</v>
          </cell>
        </row>
        <row r="189">
          <cell r="A189">
            <v>46072.697719907403</v>
          </cell>
          <cell r="B189">
            <v>1750</v>
          </cell>
          <cell r="R189" t="str">
            <v>BXKD164174</v>
          </cell>
        </row>
        <row r="190">
          <cell r="A190">
            <v>46072.624432870398</v>
          </cell>
          <cell r="B190">
            <v>1279</v>
          </cell>
          <cell r="R190" t="str">
            <v>BYFD232840</v>
          </cell>
        </row>
        <row r="191">
          <cell r="A191">
            <v>46072.615902777798</v>
          </cell>
          <cell r="B191">
            <v>20737</v>
          </cell>
          <cell r="R191" t="str">
            <v>BUFS046839</v>
          </cell>
        </row>
        <row r="192">
          <cell r="A192">
            <v>46072.5631712963</v>
          </cell>
          <cell r="B192">
            <v>9480</v>
          </cell>
          <cell r="R192" t="str">
            <v>BVGD163297</v>
          </cell>
        </row>
        <row r="193">
          <cell r="A193">
            <v>46072.562152777798</v>
          </cell>
          <cell r="B193">
            <v>5100</v>
          </cell>
          <cell r="R193" t="str">
            <v>BWAD163680</v>
          </cell>
        </row>
        <row r="194">
          <cell r="A194">
            <v>46072.561030092598</v>
          </cell>
          <cell r="B194">
            <v>5610</v>
          </cell>
          <cell r="R194" t="str">
            <v>BVHD163374</v>
          </cell>
        </row>
        <row r="195">
          <cell r="A195">
            <v>46072.559722222199</v>
          </cell>
          <cell r="B195">
            <v>3090</v>
          </cell>
          <cell r="R195" t="str">
            <v>BVHD163336</v>
          </cell>
        </row>
        <row r="196">
          <cell r="A196">
            <v>46072.558217592603</v>
          </cell>
          <cell r="B196">
            <v>4340</v>
          </cell>
          <cell r="R196" t="str">
            <v>BVHD163366</v>
          </cell>
        </row>
        <row r="197">
          <cell r="A197">
            <v>46072.556956018503</v>
          </cell>
          <cell r="B197">
            <v>6490</v>
          </cell>
          <cell r="R197" t="str">
            <v>BTJD162038</v>
          </cell>
        </row>
        <row r="198">
          <cell r="A198">
            <v>46072.5550462963</v>
          </cell>
          <cell r="B198">
            <v>16000</v>
          </cell>
          <cell r="R198" t="str">
            <v>BTDD162169</v>
          </cell>
        </row>
        <row r="199">
          <cell r="A199">
            <v>46072.553680555597</v>
          </cell>
          <cell r="B199">
            <v>8300</v>
          </cell>
          <cell r="R199" t="str">
            <v>BTKD162112</v>
          </cell>
        </row>
        <row r="200">
          <cell r="A200">
            <v>46072.552627314799</v>
          </cell>
          <cell r="B200">
            <v>9800</v>
          </cell>
          <cell r="R200" t="str">
            <v>BTCD162149</v>
          </cell>
        </row>
        <row r="201">
          <cell r="A201">
            <v>46072.550138888902</v>
          </cell>
          <cell r="B201">
            <v>4700</v>
          </cell>
          <cell r="R201" t="str">
            <v>BVJD162957</v>
          </cell>
        </row>
        <row r="202">
          <cell r="A202">
            <v>46072.5488541667</v>
          </cell>
          <cell r="B202">
            <v>7920</v>
          </cell>
          <cell r="R202" t="str">
            <v>BUID162953</v>
          </cell>
        </row>
        <row r="203">
          <cell r="A203">
            <v>46072.547719907401</v>
          </cell>
          <cell r="B203">
            <v>5090</v>
          </cell>
          <cell r="R203" t="str">
            <v>BUDD162719</v>
          </cell>
        </row>
        <row r="204">
          <cell r="A204">
            <v>46072.545902777798</v>
          </cell>
          <cell r="B204">
            <v>12268</v>
          </cell>
          <cell r="R204" t="str">
            <v>BTGD162289</v>
          </cell>
        </row>
        <row r="205">
          <cell r="A205">
            <v>46072.531782407401</v>
          </cell>
          <cell r="B205">
            <v>3300</v>
          </cell>
          <cell r="R205" t="str">
            <v>BWHD164039</v>
          </cell>
        </row>
        <row r="206">
          <cell r="A206">
            <v>46072.496597222198</v>
          </cell>
          <cell r="B206">
            <v>0</v>
          </cell>
          <cell r="R206" t="str">
            <v>CYLE679344</v>
          </cell>
        </row>
        <row r="207">
          <cell r="A207">
            <v>46072.471689814804</v>
          </cell>
          <cell r="B207">
            <v>13331</v>
          </cell>
          <cell r="R207" t="str">
            <v>BWKS031684</v>
          </cell>
        </row>
        <row r="208">
          <cell r="A208">
            <v>46072.466261574104</v>
          </cell>
          <cell r="B208">
            <v>30504</v>
          </cell>
          <cell r="R208" t="str">
            <v>BMKC370048</v>
          </cell>
        </row>
        <row r="209">
          <cell r="A209">
            <v>46071.537094907399</v>
          </cell>
          <cell r="B209">
            <v>0</v>
          </cell>
          <cell r="R209" t="str">
            <v>CYEE544827</v>
          </cell>
        </row>
        <row r="210">
          <cell r="A210">
            <v>46071.528333333299</v>
          </cell>
          <cell r="B210">
            <v>0</v>
          </cell>
          <cell r="R210" t="str">
            <v>CYEE544827</v>
          </cell>
        </row>
        <row r="211">
          <cell r="A211">
            <v>46071.4750347222</v>
          </cell>
          <cell r="B211">
            <v>25072</v>
          </cell>
          <cell r="R211" t="str">
            <v>BUGS035879</v>
          </cell>
        </row>
        <row r="212">
          <cell r="A212">
            <v>46070.724305555559</v>
          </cell>
          <cell r="B212">
            <v>1416</v>
          </cell>
          <cell r="R212" t="str">
            <v>BYKD164879</v>
          </cell>
        </row>
        <row r="213">
          <cell r="A213">
            <v>46070.715219907397</v>
          </cell>
          <cell r="B213">
            <v>2013</v>
          </cell>
          <cell r="R213" t="str">
            <v>BXID201595</v>
          </cell>
        </row>
        <row r="214">
          <cell r="A214">
            <v>46070.628460648099</v>
          </cell>
          <cell r="B214">
            <v>1143</v>
          </cell>
          <cell r="R214" t="str">
            <v>BYLD232523</v>
          </cell>
        </row>
        <row r="215">
          <cell r="A215">
            <v>46070.624560185199</v>
          </cell>
          <cell r="B215">
            <v>35738</v>
          </cell>
          <cell r="R215" t="str">
            <v>BSDS043254</v>
          </cell>
        </row>
        <row r="216">
          <cell r="A216">
            <v>46070.607581018499</v>
          </cell>
          <cell r="B216">
            <v>50738</v>
          </cell>
          <cell r="R216" t="str">
            <v>GOBF110094</v>
          </cell>
        </row>
        <row r="217">
          <cell r="A217">
            <v>46070.549699074101</v>
          </cell>
          <cell r="B217">
            <v>50738</v>
          </cell>
          <cell r="R217" t="str">
            <v>GOBF110094</v>
          </cell>
        </row>
        <row r="218">
          <cell r="A218">
            <v>46070.497326388897</v>
          </cell>
          <cell r="B218">
            <v>50738</v>
          </cell>
          <cell r="R218" t="str">
            <v>GOBF110094</v>
          </cell>
        </row>
        <row r="219">
          <cell r="A219">
            <v>46069.690486111103</v>
          </cell>
          <cell r="B219">
            <v>6500</v>
          </cell>
          <cell r="R219" t="str">
            <v>BWAD163648</v>
          </cell>
        </row>
        <row r="220">
          <cell r="A220">
            <v>46069.583599537</v>
          </cell>
          <cell r="B220">
            <v>6787</v>
          </cell>
          <cell r="R220" t="str">
            <v>BVEL062302</v>
          </cell>
        </row>
        <row r="221">
          <cell r="A221">
            <v>46069.579594907402</v>
          </cell>
          <cell r="B221">
            <v>5919</v>
          </cell>
          <cell r="R221" t="str">
            <v>BVEL062291</v>
          </cell>
        </row>
        <row r="222">
          <cell r="A222">
            <v>46069.576921296299</v>
          </cell>
          <cell r="B222">
            <v>4001</v>
          </cell>
          <cell r="R222" t="str">
            <v>BRJL060367</v>
          </cell>
        </row>
        <row r="223">
          <cell r="A223">
            <v>46069.573449074102</v>
          </cell>
          <cell r="B223">
            <v>1967</v>
          </cell>
          <cell r="R223" t="str">
            <v>BRJL060357</v>
          </cell>
        </row>
        <row r="224">
          <cell r="A224">
            <v>46069.569467592599</v>
          </cell>
          <cell r="B224">
            <v>1076</v>
          </cell>
          <cell r="R224" t="str">
            <v>EVJL061995</v>
          </cell>
        </row>
        <row r="225">
          <cell r="A225">
            <v>46069.543668981503</v>
          </cell>
          <cell r="B225">
            <v>3201</v>
          </cell>
          <cell r="R225" t="str">
            <v>BXFC374337</v>
          </cell>
        </row>
        <row r="226">
          <cell r="A226">
            <v>46069.281805555598</v>
          </cell>
          <cell r="B226">
            <v>31893</v>
          </cell>
          <cell r="R226" t="str">
            <v>BRHS035368</v>
          </cell>
        </row>
        <row r="227">
          <cell r="A227">
            <v>46069.276944444398</v>
          </cell>
          <cell r="B227">
            <v>41814</v>
          </cell>
          <cell r="R227" t="str">
            <v>GPJS030042</v>
          </cell>
        </row>
        <row r="228">
          <cell r="A228">
            <v>46069.276331018496</v>
          </cell>
          <cell r="B228">
            <v>362676</v>
          </cell>
          <cell r="R228" t="str">
            <v>BLIS031950</v>
          </cell>
        </row>
        <row r="229">
          <cell r="A229">
            <v>46069.276215277801</v>
          </cell>
          <cell r="B229">
            <v>28528</v>
          </cell>
          <cell r="R229" t="str">
            <v>GOCS030806</v>
          </cell>
        </row>
        <row r="230">
          <cell r="A230">
            <v>46069.274062500001</v>
          </cell>
          <cell r="B230">
            <v>48804</v>
          </cell>
          <cell r="R230" t="str">
            <v>BKCS040470</v>
          </cell>
        </row>
        <row r="231">
          <cell r="A231">
            <v>46067.718993055598</v>
          </cell>
          <cell r="B231">
            <v>2530</v>
          </cell>
          <cell r="R231" t="str">
            <v>BRCD160984</v>
          </cell>
        </row>
        <row r="232">
          <cell r="A232">
            <v>46067.652268518497</v>
          </cell>
          <cell r="B232">
            <v>525</v>
          </cell>
          <cell r="R232" t="str">
            <v>BYBD201743</v>
          </cell>
        </row>
        <row r="233">
          <cell r="A233">
            <v>46067.561886574098</v>
          </cell>
          <cell r="B233">
            <v>0</v>
          </cell>
          <cell r="R233" t="str">
            <v>CZJM660276</v>
          </cell>
        </row>
        <row r="234">
          <cell r="A234">
            <v>46067.542071759301</v>
          </cell>
          <cell r="B234">
            <v>2810</v>
          </cell>
          <cell r="R234" t="str">
            <v>BXJD231746</v>
          </cell>
        </row>
        <row r="235">
          <cell r="A235">
            <v>46067.539594907401</v>
          </cell>
          <cell r="B235">
            <v>2114</v>
          </cell>
          <cell r="R235" t="str">
            <v>BXDD232126</v>
          </cell>
        </row>
        <row r="236">
          <cell r="A236">
            <v>46067.473900463003</v>
          </cell>
          <cell r="B236">
            <v>4182</v>
          </cell>
          <cell r="R236" t="str">
            <v>BWFD163940</v>
          </cell>
        </row>
        <row r="237">
          <cell r="A237">
            <v>46067.471944444398</v>
          </cell>
          <cell r="B237">
            <v>0</v>
          </cell>
          <cell r="R237" t="str">
            <v>DZJV400764</v>
          </cell>
        </row>
        <row r="238">
          <cell r="A238">
            <v>46067.466469907398</v>
          </cell>
          <cell r="B238">
            <v>0</v>
          </cell>
          <cell r="R238" t="str">
            <v>BYIK040428</v>
          </cell>
        </row>
        <row r="239">
          <cell r="A239">
            <v>46067.465254629598</v>
          </cell>
          <cell r="B239">
            <v>1</v>
          </cell>
          <cell r="R239" t="str">
            <v>BYIS032660</v>
          </cell>
        </row>
        <row r="240">
          <cell r="A240">
            <v>46067.456469907404</v>
          </cell>
          <cell r="B240">
            <v>0</v>
          </cell>
          <cell r="R240" t="str">
            <v>DYJL141235</v>
          </cell>
        </row>
        <row r="241">
          <cell r="A241">
            <v>46065.885902777802</v>
          </cell>
          <cell r="B241">
            <v>1600</v>
          </cell>
          <cell r="R241" t="str">
            <v>BXID201595</v>
          </cell>
        </row>
        <row r="242">
          <cell r="A242">
            <v>46065.882638888899</v>
          </cell>
          <cell r="B242">
            <v>1420</v>
          </cell>
          <cell r="R242" t="str">
            <v>BYLD201693</v>
          </cell>
        </row>
        <row r="243">
          <cell r="A243">
            <v>46065.8773842593</v>
          </cell>
          <cell r="B243">
            <v>280</v>
          </cell>
          <cell r="R243" t="str">
            <v>BYCD201765</v>
          </cell>
        </row>
        <row r="244">
          <cell r="A244">
            <v>46065.872662037</v>
          </cell>
          <cell r="B244">
            <v>85</v>
          </cell>
          <cell r="R244" t="str">
            <v>BYFD201821</v>
          </cell>
        </row>
        <row r="245">
          <cell r="A245">
            <v>46064.667349536998</v>
          </cell>
          <cell r="B245">
            <v>1585</v>
          </cell>
          <cell r="R245" t="str">
            <v>BXAD231957</v>
          </cell>
        </row>
        <row r="246">
          <cell r="A246">
            <v>46064.658981481502</v>
          </cell>
          <cell r="B246">
            <v>0</v>
          </cell>
          <cell r="R246" t="str">
            <v>25378604</v>
          </cell>
        </row>
        <row r="247">
          <cell r="A247">
            <v>46064.657002314802</v>
          </cell>
          <cell r="B247">
            <v>1</v>
          </cell>
          <cell r="R247" t="str">
            <v>BYES031061</v>
          </cell>
        </row>
        <row r="248">
          <cell r="A248">
            <v>46064.651250000003</v>
          </cell>
          <cell r="B248">
            <v>0</v>
          </cell>
          <cell r="R248" t="str">
            <v>25378604</v>
          </cell>
        </row>
        <row r="249">
          <cell r="A249">
            <v>46064.649791666699</v>
          </cell>
          <cell r="B249">
            <v>0</v>
          </cell>
          <cell r="R249" t="str">
            <v>BYES031061</v>
          </cell>
        </row>
        <row r="250">
          <cell r="A250">
            <v>46064.586805555598</v>
          </cell>
          <cell r="B250"/>
          <cell r="R250"/>
        </row>
        <row r="251">
          <cell r="A251">
            <v>46064.567349536999</v>
          </cell>
          <cell r="B251">
            <v>11921</v>
          </cell>
          <cell r="R251" t="str">
            <v>BUFS046910</v>
          </cell>
        </row>
        <row r="252">
          <cell r="A252">
            <v>46064.479560185202</v>
          </cell>
          <cell r="B252">
            <v>0</v>
          </cell>
          <cell r="R252" t="str">
            <v>DYFL361713</v>
          </cell>
        </row>
        <row r="253">
          <cell r="A253">
            <v>46064.471516203703</v>
          </cell>
          <cell r="B253">
            <v>4565</v>
          </cell>
          <cell r="R253" t="str">
            <v>BWHD163996</v>
          </cell>
        </row>
        <row r="254">
          <cell r="A254">
            <v>46063.653796296298</v>
          </cell>
          <cell r="B254">
            <v>0</v>
          </cell>
          <cell r="R254" t="str">
            <v>DYFL141433</v>
          </cell>
        </row>
        <row r="255">
          <cell r="A255">
            <v>46063.648773148103</v>
          </cell>
          <cell r="B255">
            <v>0</v>
          </cell>
          <cell r="R255" t="str">
            <v>CYDE679681</v>
          </cell>
        </row>
        <row r="256">
          <cell r="A256">
            <v>46063.647800925901</v>
          </cell>
          <cell r="B256">
            <v>0</v>
          </cell>
          <cell r="R256" t="str">
            <v>CYDE679680</v>
          </cell>
        </row>
        <row r="257">
          <cell r="A257">
            <v>46063.640902777799</v>
          </cell>
          <cell r="B257">
            <v>1515</v>
          </cell>
          <cell r="R257" t="str">
            <v>BXHD164673</v>
          </cell>
        </row>
        <row r="258">
          <cell r="A258">
            <v>46063.639675925901</v>
          </cell>
          <cell r="B258">
            <v>2000</v>
          </cell>
          <cell r="R258" t="str">
            <v>BXAD164301</v>
          </cell>
        </row>
        <row r="259">
          <cell r="A259">
            <v>46063.629791666703</v>
          </cell>
          <cell r="B259">
            <v>0</v>
          </cell>
          <cell r="R259" t="str">
            <v>CYDE679681</v>
          </cell>
        </row>
        <row r="260">
          <cell r="A260">
            <v>46063.628506944398</v>
          </cell>
          <cell r="B260">
            <v>0</v>
          </cell>
          <cell r="R260" t="str">
            <v>CYDE679680</v>
          </cell>
        </row>
        <row r="261">
          <cell r="A261">
            <v>46063.539976851898</v>
          </cell>
          <cell r="B261">
            <v>0</v>
          </cell>
          <cell r="R261" t="str">
            <v>CZJE564841</v>
          </cell>
        </row>
        <row r="262">
          <cell r="A262">
            <v>46063.536284722199</v>
          </cell>
          <cell r="B262">
            <v>0</v>
          </cell>
          <cell r="R262" t="str">
            <v>CYFS614552</v>
          </cell>
        </row>
        <row r="263">
          <cell r="A263">
            <v>46063.292442129597</v>
          </cell>
          <cell r="B263">
            <v>57942</v>
          </cell>
          <cell r="R263" t="str">
            <v>BLFS040558</v>
          </cell>
        </row>
        <row r="264">
          <cell r="A264">
            <v>46063.292337963001</v>
          </cell>
          <cell r="B264">
            <v>83989</v>
          </cell>
          <cell r="R264" t="str">
            <v>BNCC370425</v>
          </cell>
        </row>
        <row r="265">
          <cell r="A265">
            <v>46062.686215277798</v>
          </cell>
          <cell r="B265">
            <v>310</v>
          </cell>
          <cell r="R265" t="str">
            <v>BXKD231814</v>
          </cell>
        </row>
        <row r="266">
          <cell r="A266">
            <v>46062.682141203702</v>
          </cell>
          <cell r="B266">
            <v>330</v>
          </cell>
          <cell r="R266" t="str">
            <v>BXKD121881</v>
          </cell>
        </row>
        <row r="267">
          <cell r="A267">
            <v>46062.674340277801</v>
          </cell>
          <cell r="B267">
            <v>3420</v>
          </cell>
          <cell r="R267" t="str">
            <v>BXJD164143</v>
          </cell>
        </row>
        <row r="268">
          <cell r="A268">
            <v>46062.670196759304</v>
          </cell>
          <cell r="B268">
            <v>1800</v>
          </cell>
          <cell r="R268" t="str">
            <v>BXJD121872</v>
          </cell>
        </row>
        <row r="269">
          <cell r="A269">
            <v>46062.665173611102</v>
          </cell>
          <cell r="B269">
            <v>4726</v>
          </cell>
          <cell r="R269" t="str">
            <v>BWED163893</v>
          </cell>
        </row>
        <row r="270">
          <cell r="A270">
            <v>46062.6581828704</v>
          </cell>
          <cell r="B270">
            <v>2858</v>
          </cell>
          <cell r="R270" t="str">
            <v>BXLD231897</v>
          </cell>
        </row>
        <row r="271">
          <cell r="A271">
            <v>46062.623587962997</v>
          </cell>
          <cell r="B271">
            <v>5469</v>
          </cell>
          <cell r="R271" t="str">
            <v>BWED163889</v>
          </cell>
        </row>
        <row r="272">
          <cell r="A272">
            <v>46062.619594907403</v>
          </cell>
          <cell r="B272">
            <v>5604</v>
          </cell>
          <cell r="R272" t="str">
            <v>BWHD231642</v>
          </cell>
        </row>
        <row r="273">
          <cell r="A273">
            <v>46062.614293981504</v>
          </cell>
          <cell r="B273">
            <v>4726</v>
          </cell>
          <cell r="R273" t="str">
            <v>BWED163893</v>
          </cell>
        </row>
        <row r="274">
          <cell r="A274">
            <v>46062.566145833298</v>
          </cell>
          <cell r="B274">
            <v>947</v>
          </cell>
          <cell r="R274" t="str">
            <v>BXAD231960</v>
          </cell>
        </row>
        <row r="275">
          <cell r="A275">
            <v>46062.462569444397</v>
          </cell>
          <cell r="B275">
            <v>4665</v>
          </cell>
          <cell r="R275" t="str">
            <v>BVJD162957</v>
          </cell>
        </row>
        <row r="276">
          <cell r="A276">
            <v>46062.4536226852</v>
          </cell>
          <cell r="B276">
            <v>8305</v>
          </cell>
          <cell r="R276" t="str">
            <v>BVKD163010</v>
          </cell>
        </row>
        <row r="277">
          <cell r="A277">
            <v>46062.284027777801</v>
          </cell>
          <cell r="B277">
            <v>50738</v>
          </cell>
          <cell r="R277" t="str">
            <v>GOBF110094</v>
          </cell>
        </row>
        <row r="278">
          <cell r="A278">
            <v>46061.282175925902</v>
          </cell>
          <cell r="B278">
            <v>50699</v>
          </cell>
          <cell r="R278" t="str">
            <v>GPLS030458</v>
          </cell>
        </row>
        <row r="279">
          <cell r="A279">
            <v>46060.6120717593</v>
          </cell>
          <cell r="B279">
            <v>35517</v>
          </cell>
          <cell r="R279" t="str">
            <v>BSDS043254</v>
          </cell>
        </row>
        <row r="280">
          <cell r="A280">
            <v>46060.593692129602</v>
          </cell>
          <cell r="B280">
            <v>3583</v>
          </cell>
          <cell r="R280" t="str">
            <v>BXES037132</v>
          </cell>
        </row>
        <row r="281">
          <cell r="A281">
            <v>46060.513773148101</v>
          </cell>
          <cell r="B281">
            <v>710</v>
          </cell>
          <cell r="R281" t="str">
            <v>BXCD164415</v>
          </cell>
        </row>
        <row r="282">
          <cell r="A282">
            <v>46060.452372685198</v>
          </cell>
          <cell r="B282">
            <v>1410</v>
          </cell>
          <cell r="R282" t="str">
            <v>BYLD201693</v>
          </cell>
        </row>
        <row r="283">
          <cell r="A283">
            <v>46059.586273148103</v>
          </cell>
          <cell r="B283">
            <v>118531</v>
          </cell>
          <cell r="R283" t="str">
            <v>BTES044431</v>
          </cell>
        </row>
        <row r="284">
          <cell r="A284">
            <v>46059.560196759303</v>
          </cell>
          <cell r="B284">
            <v>300</v>
          </cell>
          <cell r="R284" t="str">
            <v>BWHD164019</v>
          </cell>
        </row>
        <row r="285">
          <cell r="A285">
            <v>46059.558657407397</v>
          </cell>
          <cell r="B285">
            <v>4088</v>
          </cell>
          <cell r="R285" t="str">
            <v>BWFD163940</v>
          </cell>
        </row>
        <row r="286">
          <cell r="A286">
            <v>46059.532314814802</v>
          </cell>
          <cell r="B286">
            <v>3386</v>
          </cell>
          <cell r="R286" t="str">
            <v>BWID164096</v>
          </cell>
        </row>
        <row r="287">
          <cell r="A287">
            <v>46058.758946759299</v>
          </cell>
          <cell r="B287">
            <v>21799</v>
          </cell>
          <cell r="R287" t="str">
            <v>BVGF111611</v>
          </cell>
        </row>
        <row r="288">
          <cell r="A288">
            <v>46058.7496412037</v>
          </cell>
          <cell r="B288">
            <v>23116</v>
          </cell>
          <cell r="R288" t="str">
            <v>BVGF111615</v>
          </cell>
        </row>
        <row r="289">
          <cell r="A289">
            <v>46058.691770833299</v>
          </cell>
          <cell r="B289">
            <v>1948</v>
          </cell>
          <cell r="R289" t="str">
            <v>BXGD232278</v>
          </cell>
        </row>
        <row r="290">
          <cell r="A290">
            <v>46058.576400462996</v>
          </cell>
          <cell r="B290"/>
          <cell r="R290" t="str">
            <v>BXJD164130</v>
          </cell>
        </row>
        <row r="291">
          <cell r="A291">
            <v>46057.582094907397</v>
          </cell>
          <cell r="B291">
            <v>178</v>
          </cell>
          <cell r="R291" t="str">
            <v>BXHD232326</v>
          </cell>
        </row>
        <row r="292">
          <cell r="A292">
            <v>46057.5325115741</v>
          </cell>
          <cell r="B292">
            <v>4800</v>
          </cell>
          <cell r="R292" t="str">
            <v>BVKD163021</v>
          </cell>
        </row>
        <row r="293">
          <cell r="A293">
            <v>46057.519155092603</v>
          </cell>
          <cell r="B293">
            <v>1</v>
          </cell>
          <cell r="R293" t="str">
            <v>BYLC376289</v>
          </cell>
        </row>
        <row r="294">
          <cell r="A294">
            <v>46056.750196759298</v>
          </cell>
          <cell r="B294">
            <v>0</v>
          </cell>
          <cell r="R294" t="str">
            <v>BYLC376289</v>
          </cell>
        </row>
        <row r="295">
          <cell r="A295">
            <v>46056.732939814799</v>
          </cell>
          <cell r="B295">
            <v>0</v>
          </cell>
          <cell r="R295" t="str">
            <v>CYHK070397</v>
          </cell>
        </row>
        <row r="296">
          <cell r="A296">
            <v>46056.727384259299</v>
          </cell>
          <cell r="B296">
            <v>1</v>
          </cell>
          <cell r="R296" t="str">
            <v>BYHC379082</v>
          </cell>
        </row>
        <row r="297">
          <cell r="A297">
            <v>46056.696203703701</v>
          </cell>
          <cell r="B297">
            <v>43291</v>
          </cell>
          <cell r="R297" t="str">
            <v>BRGS035169</v>
          </cell>
        </row>
        <row r="298">
          <cell r="A298">
            <v>46056.690659722197</v>
          </cell>
          <cell r="B298">
            <v>1410</v>
          </cell>
          <cell r="R298" t="str">
            <v>BYLD201693</v>
          </cell>
        </row>
        <row r="299">
          <cell r="A299">
            <v>46056.685324074097</v>
          </cell>
          <cell r="B299">
            <v>80</v>
          </cell>
          <cell r="R299" t="str">
            <v>BYFD201821</v>
          </cell>
        </row>
        <row r="300">
          <cell r="A300">
            <v>46056.664988425902</v>
          </cell>
          <cell r="B300">
            <v>48677</v>
          </cell>
          <cell r="R300" t="str">
            <v>BPCS030196</v>
          </cell>
        </row>
        <row r="301">
          <cell r="A301">
            <v>46056.642141203702</v>
          </cell>
          <cell r="B301">
            <v>31043</v>
          </cell>
          <cell r="R301" t="str">
            <v>BQAC373734</v>
          </cell>
        </row>
        <row r="302">
          <cell r="A302">
            <v>46056.600567129601</v>
          </cell>
          <cell r="B302">
            <v>2858</v>
          </cell>
          <cell r="R302" t="str">
            <v>BXLD231897</v>
          </cell>
        </row>
        <row r="303">
          <cell r="A303">
            <v>46056.549039351798</v>
          </cell>
          <cell r="B303">
            <v>1279</v>
          </cell>
          <cell r="R303" t="str">
            <v>BYLD164919</v>
          </cell>
        </row>
        <row r="304">
          <cell r="A304">
            <v>46056.504745370403</v>
          </cell>
          <cell r="B304">
            <v>1111</v>
          </cell>
          <cell r="R304" t="str">
            <v>BYDC378047</v>
          </cell>
        </row>
        <row r="305">
          <cell r="A305">
            <v>46055.736724536997</v>
          </cell>
          <cell r="B305">
            <v>0</v>
          </cell>
          <cell r="R305" t="str">
            <v>CYDE544797</v>
          </cell>
        </row>
        <row r="306">
          <cell r="A306">
            <v>46055.7355902778</v>
          </cell>
          <cell r="B306">
            <v>0</v>
          </cell>
          <cell r="R306" t="str">
            <v>CYDE544797</v>
          </cell>
        </row>
        <row r="307">
          <cell r="A307">
            <v>46055.659837963001</v>
          </cell>
          <cell r="B307">
            <v>504</v>
          </cell>
          <cell r="R307" t="str">
            <v>BYFD232840</v>
          </cell>
        </row>
        <row r="308">
          <cell r="A308">
            <v>46055.525972222204</v>
          </cell>
          <cell r="B308">
            <v>900</v>
          </cell>
          <cell r="R308" t="str">
            <v>BXAD231960</v>
          </cell>
        </row>
        <row r="309">
          <cell r="A309">
            <v>46055.449074074102</v>
          </cell>
          <cell r="B309">
            <v>0</v>
          </cell>
          <cell r="R309" t="str">
            <v>CXFE661073</v>
          </cell>
        </row>
        <row r="310">
          <cell r="A310">
            <v>46055.445057870398</v>
          </cell>
          <cell r="B310">
            <v>1613</v>
          </cell>
          <cell r="R310" t="str">
            <v>BXCD164422</v>
          </cell>
        </row>
        <row r="311">
          <cell r="A311">
            <v>46055.291840277801</v>
          </cell>
          <cell r="B311">
            <v>40807</v>
          </cell>
          <cell r="R311" t="str">
            <v>BMJS040004</v>
          </cell>
        </row>
        <row r="312">
          <cell r="A312">
            <v>46053.886805555558</v>
          </cell>
          <cell r="B312">
            <v>6840</v>
          </cell>
          <cell r="R312" t="str">
            <v>BWKC378694</v>
          </cell>
        </row>
        <row r="313">
          <cell r="A313">
            <v>46053.882638888892</v>
          </cell>
          <cell r="B313">
            <v>12484</v>
          </cell>
          <cell r="R313" t="str">
            <v>BWEC370334</v>
          </cell>
        </row>
        <row r="314">
          <cell r="A314">
            <v>46053.879166666666</v>
          </cell>
          <cell r="B314">
            <v>4348</v>
          </cell>
          <cell r="R314" t="str">
            <v>BUFC372970</v>
          </cell>
        </row>
        <row r="315">
          <cell r="A315">
            <v>46053.875694444447</v>
          </cell>
          <cell r="B315">
            <v>4136</v>
          </cell>
          <cell r="R315" t="str">
            <v>BUFC372967</v>
          </cell>
        </row>
        <row r="316">
          <cell r="A316">
            <v>46053.871527777781</v>
          </cell>
          <cell r="B316">
            <v>2526</v>
          </cell>
          <cell r="R316" t="str">
            <v>EUES035194</v>
          </cell>
        </row>
        <row r="317">
          <cell r="A317">
            <v>46053.742361111108</v>
          </cell>
          <cell r="B317">
            <v>5846</v>
          </cell>
          <cell r="R317" t="str">
            <v>BKHET70130</v>
          </cell>
        </row>
        <row r="318">
          <cell r="A318">
            <v>46053.740277777775</v>
          </cell>
          <cell r="B318">
            <v>3471</v>
          </cell>
          <cell r="R318" t="str">
            <v>BVAC375102</v>
          </cell>
        </row>
        <row r="319">
          <cell r="A319">
            <v>46053.736805555556</v>
          </cell>
          <cell r="B319">
            <v>13783</v>
          </cell>
          <cell r="R319" t="str">
            <v>GPGC370774</v>
          </cell>
        </row>
        <row r="320">
          <cell r="A320">
            <v>46053.734027777777</v>
          </cell>
          <cell r="B320">
            <v>18113</v>
          </cell>
          <cell r="R320" t="str">
            <v>GPGC370758</v>
          </cell>
        </row>
        <row r="321">
          <cell r="A321">
            <v>46053.731249999997</v>
          </cell>
          <cell r="B321">
            <v>3771</v>
          </cell>
          <cell r="R321" t="str">
            <v>BUFC372833</v>
          </cell>
        </row>
        <row r="322">
          <cell r="A322">
            <v>46053.727777777778</v>
          </cell>
          <cell r="B322">
            <v>3687</v>
          </cell>
          <cell r="R322" t="str">
            <v>EVKS037236</v>
          </cell>
        </row>
        <row r="323">
          <cell r="A323">
            <v>46053.724999999999</v>
          </cell>
          <cell r="B323">
            <v>2627</v>
          </cell>
          <cell r="R323" t="str">
            <v>EVKS047996</v>
          </cell>
        </row>
        <row r="324">
          <cell r="A324">
            <v>46053.72152777778</v>
          </cell>
          <cell r="B324">
            <v>2828</v>
          </cell>
          <cell r="R324" t="str">
            <v>EVJS037006</v>
          </cell>
        </row>
        <row r="325">
          <cell r="A325">
            <v>46053.718055555553</v>
          </cell>
          <cell r="B325">
            <v>4105</v>
          </cell>
          <cell r="R325" t="str">
            <v>BVJC374202</v>
          </cell>
        </row>
        <row r="326">
          <cell r="A326">
            <v>46053.705555555556</v>
          </cell>
          <cell r="B326">
            <v>4281</v>
          </cell>
          <cell r="R326" t="str">
            <v>EUES046621</v>
          </cell>
        </row>
        <row r="327">
          <cell r="A327">
            <v>46053.701388888891</v>
          </cell>
          <cell r="B327">
            <v>2630</v>
          </cell>
          <cell r="R327" t="str">
            <v>BVKC374370</v>
          </cell>
        </row>
        <row r="328">
          <cell r="A328">
            <v>46053.679351851897</v>
          </cell>
          <cell r="B328">
            <v>4950</v>
          </cell>
          <cell r="R328" t="str">
            <v>BWLD231334</v>
          </cell>
        </row>
        <row r="329">
          <cell r="A329">
            <v>46053.668055555558</v>
          </cell>
          <cell r="B329">
            <v>3529</v>
          </cell>
          <cell r="R329" t="str">
            <v>BSLC374986</v>
          </cell>
        </row>
        <row r="330">
          <cell r="A330">
            <v>46053.626388888886</v>
          </cell>
          <cell r="B330">
            <v>33895</v>
          </cell>
          <cell r="R330" t="str">
            <v>BSDS043254</v>
          </cell>
        </row>
        <row r="331">
          <cell r="A331">
            <v>46053.5872453704</v>
          </cell>
          <cell r="B331">
            <v>16361</v>
          </cell>
          <cell r="R331" t="str">
            <v>BTIS045034</v>
          </cell>
        </row>
        <row r="332">
          <cell r="A332">
            <v>46053.581944444399</v>
          </cell>
          <cell r="B332">
            <v>10484</v>
          </cell>
          <cell r="R332" t="str">
            <v>BMFS040502</v>
          </cell>
        </row>
        <row r="333">
          <cell r="A333">
            <v>46053.569131944401</v>
          </cell>
          <cell r="B333">
            <v>2904</v>
          </cell>
          <cell r="R333" t="str">
            <v>BXES037132</v>
          </cell>
        </row>
        <row r="334">
          <cell r="A334">
            <v>46053.565625000003</v>
          </cell>
          <cell r="B334">
            <v>3155</v>
          </cell>
          <cell r="R334" t="str">
            <v>BXDC373881</v>
          </cell>
        </row>
        <row r="335">
          <cell r="A335">
            <v>46053.561134259297</v>
          </cell>
          <cell r="B335">
            <v>6092</v>
          </cell>
          <cell r="R335" t="str">
            <v>BVFC377137</v>
          </cell>
        </row>
        <row r="336">
          <cell r="A336">
            <v>46053.557939814797</v>
          </cell>
          <cell r="B336">
            <v>4901</v>
          </cell>
          <cell r="R336" t="str">
            <v>BWHC371250</v>
          </cell>
        </row>
        <row r="337">
          <cell r="A337">
            <v>46053.5553587963</v>
          </cell>
          <cell r="B337">
            <v>3741</v>
          </cell>
          <cell r="R337" t="str">
            <v>BWIC371555</v>
          </cell>
        </row>
        <row r="338">
          <cell r="A338">
            <v>46053.552175925899</v>
          </cell>
          <cell r="B338">
            <v>14216</v>
          </cell>
          <cell r="R338" t="str">
            <v>BWLS031775</v>
          </cell>
        </row>
        <row r="339">
          <cell r="A339">
            <v>46053.549456018503</v>
          </cell>
          <cell r="B339">
            <v>9706</v>
          </cell>
          <cell r="R339" t="str">
            <v>BWFC370723</v>
          </cell>
        </row>
        <row r="340">
          <cell r="A340">
            <v>46053.543310185203</v>
          </cell>
          <cell r="B340">
            <v>8078</v>
          </cell>
          <cell r="R340" t="str">
            <v>BVEC377128</v>
          </cell>
        </row>
        <row r="341">
          <cell r="A341">
            <v>46053.538900462998</v>
          </cell>
          <cell r="B341">
            <v>4922</v>
          </cell>
          <cell r="R341" t="str">
            <v>BVIC377970</v>
          </cell>
        </row>
        <row r="342">
          <cell r="A342">
            <v>46053.535046296303</v>
          </cell>
          <cell r="B342">
            <v>8276</v>
          </cell>
          <cell r="R342" t="str">
            <v>BWJC378352</v>
          </cell>
        </row>
        <row r="343">
          <cell r="A343">
            <v>46053.308819444399</v>
          </cell>
          <cell r="B343">
            <v>10811</v>
          </cell>
          <cell r="R343" t="str">
            <v>BXJF111817</v>
          </cell>
        </row>
        <row r="344">
          <cell r="A344">
            <v>46053.308634259301</v>
          </cell>
          <cell r="B344">
            <v>12879</v>
          </cell>
          <cell r="R344" t="str">
            <v>BXKS035161</v>
          </cell>
        </row>
        <row r="345">
          <cell r="A345">
            <v>46053.308541666702</v>
          </cell>
          <cell r="B345">
            <v>76254</v>
          </cell>
          <cell r="R345" t="str">
            <v>BMBS030816</v>
          </cell>
        </row>
        <row r="346">
          <cell r="A346">
            <v>46053.308437500003</v>
          </cell>
          <cell r="B346">
            <v>316762</v>
          </cell>
          <cell r="R346" t="str">
            <v>BSLS036682</v>
          </cell>
        </row>
        <row r="347">
          <cell r="A347">
            <v>46053.308032407404</v>
          </cell>
          <cell r="B347">
            <v>41331</v>
          </cell>
          <cell r="R347" t="str">
            <v>BRIS035838</v>
          </cell>
        </row>
        <row r="348">
          <cell r="A348">
            <v>46053.106446759302</v>
          </cell>
          <cell r="B348">
            <v>17508</v>
          </cell>
          <cell r="R348" t="str">
            <v>BVFS039912</v>
          </cell>
        </row>
        <row r="349">
          <cell r="A349">
            <v>46053.102974537003</v>
          </cell>
          <cell r="B349">
            <v>6884</v>
          </cell>
          <cell r="R349" t="str">
            <v>BVFS049358</v>
          </cell>
        </row>
        <row r="350">
          <cell r="A350">
            <v>46053.098749999997</v>
          </cell>
          <cell r="B350">
            <v>3288</v>
          </cell>
          <cell r="R350" t="str">
            <v>BVHS049699</v>
          </cell>
        </row>
        <row r="351">
          <cell r="A351">
            <v>46053.0946064815</v>
          </cell>
          <cell r="B351">
            <v>15246</v>
          </cell>
          <cell r="R351" t="str">
            <v>BVFS049426</v>
          </cell>
        </row>
        <row r="352">
          <cell r="A352">
            <v>46053.090312499997</v>
          </cell>
          <cell r="B352">
            <v>14677</v>
          </cell>
          <cell r="R352" t="str">
            <v>BVFS049407</v>
          </cell>
        </row>
        <row r="353">
          <cell r="A353">
            <v>46053.086469907401</v>
          </cell>
          <cell r="B353">
            <v>14226</v>
          </cell>
          <cell r="R353" t="str">
            <v>BVFS049421</v>
          </cell>
        </row>
        <row r="354">
          <cell r="A354">
            <v>46053.082291666702</v>
          </cell>
          <cell r="B354">
            <v>5402</v>
          </cell>
          <cell r="R354" t="str">
            <v>BWCC379950</v>
          </cell>
        </row>
        <row r="355">
          <cell r="A355">
            <v>46053.077569444402</v>
          </cell>
          <cell r="B355">
            <v>9905</v>
          </cell>
          <cell r="R355" t="str">
            <v>BWEC370394</v>
          </cell>
        </row>
        <row r="356">
          <cell r="A356">
            <v>46053.073807870402</v>
          </cell>
          <cell r="B356">
            <v>7838</v>
          </cell>
          <cell r="R356" t="str">
            <v>BVIS040049</v>
          </cell>
        </row>
        <row r="357">
          <cell r="A357">
            <v>46053.070520833302</v>
          </cell>
          <cell r="B357">
            <v>6863</v>
          </cell>
          <cell r="R357" t="str">
            <v>BWBC379643</v>
          </cell>
        </row>
        <row r="358">
          <cell r="A358">
            <v>46053.066712963002</v>
          </cell>
          <cell r="B358">
            <v>4559</v>
          </cell>
          <cell r="R358" t="str">
            <v>BWKC378684</v>
          </cell>
        </row>
        <row r="359">
          <cell r="A359">
            <v>46053.062650462998</v>
          </cell>
          <cell r="B359">
            <v>8442</v>
          </cell>
          <cell r="R359" t="str">
            <v>BWLS031873</v>
          </cell>
        </row>
        <row r="360">
          <cell r="A360">
            <v>46053.048715277801</v>
          </cell>
          <cell r="B360">
            <v>3560</v>
          </cell>
          <cell r="R360" t="str">
            <v>BWKC378709</v>
          </cell>
        </row>
        <row r="361">
          <cell r="A361">
            <v>46053.042905092603</v>
          </cell>
          <cell r="B361">
            <v>9092</v>
          </cell>
          <cell r="R361" t="str">
            <v>BWJS031206</v>
          </cell>
        </row>
        <row r="362">
          <cell r="A362">
            <v>46053.036909722199</v>
          </cell>
          <cell r="B362">
            <v>9096</v>
          </cell>
          <cell r="R362" t="str">
            <v>BWKS040406</v>
          </cell>
        </row>
        <row r="363">
          <cell r="A363">
            <v>46053.032256944403</v>
          </cell>
          <cell r="B363">
            <v>5296</v>
          </cell>
          <cell r="R363" t="str">
            <v>BVAC375308</v>
          </cell>
        </row>
        <row r="364">
          <cell r="A364">
            <v>46053.028217592597</v>
          </cell>
          <cell r="B364">
            <v>6680</v>
          </cell>
          <cell r="R364" t="str">
            <v>BVCC376206</v>
          </cell>
        </row>
        <row r="365">
          <cell r="A365">
            <v>46053.024004629602</v>
          </cell>
          <cell r="B365">
            <v>8118</v>
          </cell>
          <cell r="R365" t="str">
            <v>BVDS039458</v>
          </cell>
        </row>
        <row r="366">
          <cell r="A366">
            <v>46053.019293981502</v>
          </cell>
          <cell r="B366">
            <v>11548</v>
          </cell>
          <cell r="R366" t="str">
            <v>BTFS031006</v>
          </cell>
        </row>
        <row r="367">
          <cell r="A367">
            <v>46053.013935185198</v>
          </cell>
          <cell r="B367">
            <v>6324</v>
          </cell>
          <cell r="R367" t="str">
            <v>BTEC378413</v>
          </cell>
        </row>
        <row r="368">
          <cell r="A368">
            <v>46053.0093402778</v>
          </cell>
          <cell r="B368">
            <v>3913</v>
          </cell>
          <cell r="R368" t="str">
            <v>BTFC378939</v>
          </cell>
        </row>
        <row r="369">
          <cell r="A369">
            <v>46053.004444444399</v>
          </cell>
          <cell r="B369">
            <v>7112</v>
          </cell>
          <cell r="R369" t="str">
            <v>BTDC378223</v>
          </cell>
        </row>
        <row r="370">
          <cell r="A370">
            <v>46052.9989236111</v>
          </cell>
          <cell r="B370">
            <v>19460</v>
          </cell>
          <cell r="R370" t="str">
            <v>BUFS046839</v>
          </cell>
        </row>
        <row r="371">
          <cell r="A371">
            <v>46052.994201388901</v>
          </cell>
          <cell r="B371">
            <v>118531</v>
          </cell>
          <cell r="R371" t="str">
            <v>BTES044431</v>
          </cell>
        </row>
        <row r="372">
          <cell r="A372">
            <v>46052.990138888897</v>
          </cell>
          <cell r="B372">
            <v>11266</v>
          </cell>
          <cell r="R372" t="str">
            <v>BSDC375892</v>
          </cell>
        </row>
        <row r="373">
          <cell r="A373">
            <v>46052.982233796298</v>
          </cell>
          <cell r="B373">
            <v>36148</v>
          </cell>
          <cell r="R373" t="str">
            <v>BSKS036366</v>
          </cell>
        </row>
        <row r="374">
          <cell r="A374">
            <v>46052.978194444397</v>
          </cell>
          <cell r="B374">
            <v>33088</v>
          </cell>
          <cell r="R374" t="str">
            <v>BQBS033819</v>
          </cell>
        </row>
        <row r="375">
          <cell r="A375">
            <v>46052.974143518499</v>
          </cell>
          <cell r="B375">
            <v>41905</v>
          </cell>
          <cell r="R375" t="str">
            <v>BRFC373676</v>
          </cell>
        </row>
        <row r="376">
          <cell r="A376">
            <v>46052.960520833301</v>
          </cell>
          <cell r="B376">
            <v>8043</v>
          </cell>
          <cell r="R376" t="str">
            <v>BREC373485</v>
          </cell>
        </row>
        <row r="377">
          <cell r="A377">
            <v>46052.956122685202</v>
          </cell>
          <cell r="B377">
            <v>13208</v>
          </cell>
          <cell r="R377" t="str">
            <v>BNLS030573</v>
          </cell>
        </row>
        <row r="378">
          <cell r="A378">
            <v>46052.944386574098</v>
          </cell>
          <cell r="B378">
            <v>32028</v>
          </cell>
          <cell r="R378" t="str">
            <v>BQES030978</v>
          </cell>
        </row>
        <row r="379">
          <cell r="A379">
            <v>46052.940150463</v>
          </cell>
          <cell r="B379">
            <v>51193</v>
          </cell>
          <cell r="R379" t="str">
            <v>BQBS030091</v>
          </cell>
        </row>
        <row r="380">
          <cell r="A380">
            <v>46052.934988425899</v>
          </cell>
          <cell r="B380">
            <v>7748</v>
          </cell>
          <cell r="R380" t="str">
            <v>BOIS040238</v>
          </cell>
        </row>
        <row r="381">
          <cell r="A381">
            <v>46052.929745370398</v>
          </cell>
          <cell r="B381">
            <v>12587</v>
          </cell>
          <cell r="R381" t="str">
            <v>BNCS030884</v>
          </cell>
        </row>
        <row r="382">
          <cell r="A382">
            <v>46052.925057870401</v>
          </cell>
          <cell r="B382">
            <v>24683</v>
          </cell>
          <cell r="R382" t="str">
            <v>BMFS031276</v>
          </cell>
        </row>
        <row r="383">
          <cell r="A383">
            <v>46052.9004166667</v>
          </cell>
          <cell r="B383">
            <v>362640</v>
          </cell>
          <cell r="R383" t="str">
            <v>BLIS031950</v>
          </cell>
        </row>
        <row r="384">
          <cell r="A384">
            <v>46052.895081018498</v>
          </cell>
          <cell r="B384">
            <v>53841</v>
          </cell>
          <cell r="R384" t="str">
            <v>BKAS030685</v>
          </cell>
        </row>
        <row r="385">
          <cell r="A385">
            <v>46052.889930555597</v>
          </cell>
          <cell r="B385">
            <v>26674</v>
          </cell>
          <cell r="R385" t="str">
            <v>108441</v>
          </cell>
        </row>
        <row r="386">
          <cell r="A386">
            <v>46052.883796296301</v>
          </cell>
          <cell r="B386">
            <v>28579</v>
          </cell>
          <cell r="R386" t="str">
            <v>BSKS036365</v>
          </cell>
        </row>
        <row r="387">
          <cell r="A387">
            <v>46052.878888888903</v>
          </cell>
          <cell r="B387">
            <v>39201</v>
          </cell>
          <cell r="R387" t="str">
            <v>BQHS040705</v>
          </cell>
        </row>
        <row r="388">
          <cell r="A388">
            <v>46052.874432870398</v>
          </cell>
          <cell r="B388">
            <v>7300</v>
          </cell>
          <cell r="R388" t="str">
            <v>BUEC372458</v>
          </cell>
        </row>
        <row r="389">
          <cell r="A389">
            <v>46052.855914351901</v>
          </cell>
          <cell r="B389">
            <v>17544</v>
          </cell>
          <cell r="R389" t="str">
            <v>BSGS043527</v>
          </cell>
        </row>
        <row r="390">
          <cell r="A390">
            <v>46052.8519675926</v>
          </cell>
          <cell r="B390">
            <v>12707</v>
          </cell>
          <cell r="R390" t="str">
            <v>BSBC375535</v>
          </cell>
        </row>
        <row r="391">
          <cell r="A391">
            <v>46052.848148148201</v>
          </cell>
          <cell r="B391">
            <v>29878</v>
          </cell>
          <cell r="R391" t="str">
            <v>BQCS040170</v>
          </cell>
        </row>
        <row r="392">
          <cell r="A392">
            <v>46052.844178240703</v>
          </cell>
          <cell r="B392">
            <v>12512</v>
          </cell>
          <cell r="R392" t="str">
            <v>GPFC370737</v>
          </cell>
        </row>
        <row r="393">
          <cell r="A393">
            <v>46052.839583333298</v>
          </cell>
          <cell r="B393">
            <v>41753</v>
          </cell>
          <cell r="R393" t="str">
            <v>GOIS031795</v>
          </cell>
        </row>
        <row r="394">
          <cell r="A394">
            <v>46052.835243055597</v>
          </cell>
          <cell r="B394">
            <v>49085</v>
          </cell>
          <cell r="R394" t="str">
            <v>GOGC370754</v>
          </cell>
        </row>
        <row r="395">
          <cell r="A395">
            <v>46052.820416666698</v>
          </cell>
          <cell r="B395">
            <v>28312</v>
          </cell>
          <cell r="R395" t="str">
            <v>GOCS030806</v>
          </cell>
        </row>
        <row r="396">
          <cell r="A396">
            <v>46052.674641203703</v>
          </cell>
          <cell r="B396">
            <v>15206</v>
          </cell>
          <cell r="R396" t="str">
            <v>BQLC370193</v>
          </cell>
        </row>
        <row r="397">
          <cell r="A397">
            <v>46052.671180555597</v>
          </cell>
          <cell r="B397">
            <v>13569</v>
          </cell>
          <cell r="R397" t="str">
            <v>BWLS032057</v>
          </cell>
        </row>
        <row r="398">
          <cell r="A398">
            <v>46052.667916666702</v>
          </cell>
          <cell r="B398">
            <v>16827</v>
          </cell>
          <cell r="R398" t="str">
            <v>BQIS031848</v>
          </cell>
        </row>
        <row r="399">
          <cell r="A399">
            <v>46052.661493055602</v>
          </cell>
          <cell r="B399">
            <v>47146</v>
          </cell>
          <cell r="R399" t="str">
            <v>BSJS035917</v>
          </cell>
        </row>
        <row r="400">
          <cell r="A400">
            <v>46052.657175925902</v>
          </cell>
          <cell r="B400">
            <v>11921</v>
          </cell>
          <cell r="R400" t="str">
            <v>BUFS046910</v>
          </cell>
        </row>
        <row r="401">
          <cell r="A401">
            <v>46052.652453703697</v>
          </cell>
          <cell r="B401">
            <v>9462</v>
          </cell>
          <cell r="R401" t="str">
            <v>BULC370861</v>
          </cell>
        </row>
        <row r="402">
          <cell r="A402">
            <v>46052.649444444403</v>
          </cell>
          <cell r="B402">
            <v>17044</v>
          </cell>
          <cell r="R402" t="str">
            <v>BRCS033813</v>
          </cell>
        </row>
        <row r="403">
          <cell r="A403">
            <v>46052.645393518498</v>
          </cell>
          <cell r="B403">
            <v>19827</v>
          </cell>
          <cell r="R403" t="str">
            <v>BRCS033809</v>
          </cell>
        </row>
        <row r="404">
          <cell r="A404">
            <v>46052.640972222202</v>
          </cell>
          <cell r="B404">
            <v>15022</v>
          </cell>
          <cell r="R404" t="str">
            <v>BRBS033681</v>
          </cell>
        </row>
        <row r="405">
          <cell r="A405">
            <v>46052.638101851902</v>
          </cell>
          <cell r="B405">
            <v>25216</v>
          </cell>
          <cell r="R405" t="str">
            <v>BQAC373617</v>
          </cell>
        </row>
        <row r="406">
          <cell r="A406">
            <v>46052.634768518503</v>
          </cell>
          <cell r="B406">
            <v>6475</v>
          </cell>
          <cell r="R406" t="str">
            <v>BSFC376340</v>
          </cell>
        </row>
        <row r="407">
          <cell r="A407">
            <v>46052.629606481503</v>
          </cell>
          <cell r="B407">
            <v>16543</v>
          </cell>
          <cell r="R407" t="str">
            <v>123054E</v>
          </cell>
        </row>
        <row r="408">
          <cell r="A408">
            <v>46052.624120370398</v>
          </cell>
          <cell r="B408">
            <v>9938</v>
          </cell>
          <cell r="R408" t="str">
            <v>BWLS040546</v>
          </cell>
        </row>
        <row r="409">
          <cell r="A409">
            <v>46052.620439814797</v>
          </cell>
          <cell r="B409">
            <v>3410</v>
          </cell>
          <cell r="R409" t="str">
            <v>BWCC379822</v>
          </cell>
        </row>
        <row r="410">
          <cell r="A410">
            <v>46052.616307870398</v>
          </cell>
          <cell r="B410">
            <v>4060</v>
          </cell>
          <cell r="R410" t="str">
            <v>BWCC379823</v>
          </cell>
        </row>
        <row r="411">
          <cell r="A411">
            <v>46052.568564814799</v>
          </cell>
          <cell r="B411">
            <v>9388</v>
          </cell>
          <cell r="R411" t="str">
            <v>BUKC370622</v>
          </cell>
        </row>
        <row r="412">
          <cell r="A412">
            <v>46052.560370370396</v>
          </cell>
          <cell r="B412">
            <v>38024</v>
          </cell>
          <cell r="R412" t="str">
            <v>BQBS033796</v>
          </cell>
        </row>
        <row r="413">
          <cell r="A413">
            <v>46052.556562500002</v>
          </cell>
          <cell r="B413">
            <v>7312</v>
          </cell>
          <cell r="R413" t="str">
            <v>BSBC375532</v>
          </cell>
        </row>
        <row r="414">
          <cell r="A414">
            <v>46052.552997685198</v>
          </cell>
          <cell r="B414">
            <v>7870</v>
          </cell>
          <cell r="R414" t="str">
            <v>BSKS036261</v>
          </cell>
        </row>
        <row r="415">
          <cell r="A415">
            <v>46052.548599537004</v>
          </cell>
          <cell r="B415">
            <v>47862</v>
          </cell>
          <cell r="R415" t="str">
            <v>BPCS030196</v>
          </cell>
        </row>
        <row r="416">
          <cell r="A416">
            <v>46052.5449421296</v>
          </cell>
          <cell r="B416">
            <v>41995</v>
          </cell>
          <cell r="R416" t="str">
            <v>BRGS035169</v>
          </cell>
        </row>
        <row r="417">
          <cell r="A417">
            <v>46052.540127314802</v>
          </cell>
          <cell r="B417">
            <v>24793</v>
          </cell>
          <cell r="R417" t="str">
            <v>BUES034926</v>
          </cell>
        </row>
        <row r="418">
          <cell r="A418">
            <v>46052.5367708333</v>
          </cell>
          <cell r="B418">
            <v>15395</v>
          </cell>
          <cell r="R418" t="str">
            <v>BWCS032691</v>
          </cell>
        </row>
        <row r="419">
          <cell r="A419">
            <v>46052.533125000002</v>
          </cell>
          <cell r="B419">
            <v>24773</v>
          </cell>
          <cell r="R419" t="str">
            <v>BTLS039851</v>
          </cell>
        </row>
        <row r="420">
          <cell r="A420">
            <v>46052.528518518498</v>
          </cell>
          <cell r="B420">
            <v>18785</v>
          </cell>
          <cell r="R420" t="str">
            <v>BSGC376585</v>
          </cell>
        </row>
        <row r="421">
          <cell r="A421">
            <v>46052.5247453704</v>
          </cell>
          <cell r="B421">
            <v>12421</v>
          </cell>
          <cell r="R421" t="str">
            <v>BVBS048555</v>
          </cell>
        </row>
        <row r="422">
          <cell r="A422">
            <v>46052.521342592598</v>
          </cell>
          <cell r="B422">
            <v>6838</v>
          </cell>
          <cell r="R422" t="str">
            <v>BTJS043846</v>
          </cell>
        </row>
        <row r="423">
          <cell r="A423">
            <v>46052.518402777801</v>
          </cell>
          <cell r="B423">
            <v>9580</v>
          </cell>
          <cell r="R423" t="str">
            <v>BSFC376396</v>
          </cell>
        </row>
        <row r="424">
          <cell r="A424">
            <v>46052.516979166699</v>
          </cell>
          <cell r="B424">
            <v>4518</v>
          </cell>
          <cell r="R424" t="str">
            <v>BTDD120878</v>
          </cell>
        </row>
        <row r="425">
          <cell r="A425">
            <v>46052.513912037</v>
          </cell>
          <cell r="B425">
            <v>4500</v>
          </cell>
          <cell r="R425" t="str">
            <v>BTDD120878</v>
          </cell>
        </row>
        <row r="426">
          <cell r="A426">
            <v>46052.513090277796</v>
          </cell>
          <cell r="B426">
            <v>3050</v>
          </cell>
          <cell r="R426" t="str">
            <v>BULD121094</v>
          </cell>
        </row>
        <row r="427">
          <cell r="A427">
            <v>46052.511793981503</v>
          </cell>
          <cell r="B427">
            <v>1412</v>
          </cell>
          <cell r="R427" t="str">
            <v>BSBD120631</v>
          </cell>
        </row>
        <row r="428">
          <cell r="A428">
            <v>46052.510428240697</v>
          </cell>
          <cell r="B428">
            <v>7880</v>
          </cell>
          <cell r="R428" t="str">
            <v>BSDD161729</v>
          </cell>
        </row>
        <row r="429">
          <cell r="A429">
            <v>46052.509513888901</v>
          </cell>
          <cell r="B429">
            <v>1655</v>
          </cell>
          <cell r="R429" t="str">
            <v>BWJD163502</v>
          </cell>
        </row>
        <row r="430">
          <cell r="A430">
            <v>46052.508645833303</v>
          </cell>
          <cell r="B430">
            <v>8737</v>
          </cell>
          <cell r="R430" t="str">
            <v>BRDD161036</v>
          </cell>
        </row>
        <row r="431">
          <cell r="A431">
            <v>46052.507152777798</v>
          </cell>
          <cell r="B431">
            <v>10829</v>
          </cell>
          <cell r="R431" t="str">
            <v>BPGD220036</v>
          </cell>
        </row>
        <row r="432">
          <cell r="A432">
            <v>46052.506180555603</v>
          </cell>
          <cell r="B432">
            <v>5258</v>
          </cell>
          <cell r="R432" t="str">
            <v>BTKD162077</v>
          </cell>
        </row>
        <row r="433">
          <cell r="A433">
            <v>46052.505347222199</v>
          </cell>
          <cell r="B433">
            <v>2958</v>
          </cell>
          <cell r="R433" t="str">
            <v>BXLD231873</v>
          </cell>
        </row>
        <row r="434">
          <cell r="A434">
            <v>46051.898993055598</v>
          </cell>
          <cell r="B434">
            <v>26071</v>
          </cell>
          <cell r="R434" t="str">
            <v>BTLS039748</v>
          </cell>
        </row>
        <row r="435">
          <cell r="A435">
            <v>46051.894479166702</v>
          </cell>
          <cell r="B435">
            <v>7681</v>
          </cell>
          <cell r="R435" t="str">
            <v>BSHC376807</v>
          </cell>
        </row>
        <row r="436">
          <cell r="A436">
            <v>46051.8543055556</v>
          </cell>
          <cell r="B436">
            <v>12134</v>
          </cell>
          <cell r="R436" t="str">
            <v>BULC371071</v>
          </cell>
        </row>
        <row r="437">
          <cell r="A437">
            <v>46051.841203703698</v>
          </cell>
          <cell r="B437">
            <v>4800</v>
          </cell>
          <cell r="R437" t="str">
            <v>BVKD163021</v>
          </cell>
        </row>
        <row r="438">
          <cell r="A438">
            <v>46051.831597222197</v>
          </cell>
          <cell r="B438"/>
          <cell r="R438" t="str">
            <v>BWID231682</v>
          </cell>
        </row>
        <row r="439">
          <cell r="A439">
            <v>46051.738541666702</v>
          </cell>
          <cell r="B439">
            <v>2378</v>
          </cell>
          <cell r="R439" t="str">
            <v>BVES049149</v>
          </cell>
        </row>
        <row r="440">
          <cell r="A440">
            <v>46051.734050925901</v>
          </cell>
          <cell r="B440">
            <v>31354</v>
          </cell>
          <cell r="R440" t="str">
            <v>BRCC373040</v>
          </cell>
        </row>
        <row r="441">
          <cell r="A441">
            <v>46051.728935185201</v>
          </cell>
          <cell r="B441">
            <v>21627</v>
          </cell>
          <cell r="R441" t="str">
            <v>BVJS047894</v>
          </cell>
        </row>
        <row r="442">
          <cell r="A442">
            <v>46051.723807870403</v>
          </cell>
          <cell r="B442">
            <v>7074</v>
          </cell>
          <cell r="R442" t="str">
            <v>BUHC373622</v>
          </cell>
        </row>
        <row r="443">
          <cell r="A443">
            <v>46051.722581018497</v>
          </cell>
          <cell r="B443">
            <v>10811</v>
          </cell>
          <cell r="R443" t="str">
            <v>BXJF111817</v>
          </cell>
        </row>
        <row r="444">
          <cell r="A444">
            <v>46051.716030092597</v>
          </cell>
          <cell r="B444">
            <v>6780</v>
          </cell>
          <cell r="R444" t="str">
            <v>BUDS046497</v>
          </cell>
        </row>
        <row r="445">
          <cell r="A445">
            <v>46051.7114351852</v>
          </cell>
          <cell r="B445">
            <v>8726</v>
          </cell>
          <cell r="R445" t="str">
            <v>BUAC371371</v>
          </cell>
        </row>
        <row r="446">
          <cell r="A446">
            <v>46051.7055092593</v>
          </cell>
          <cell r="B446">
            <v>1770</v>
          </cell>
          <cell r="R446" t="str">
            <v>BUFC372853</v>
          </cell>
        </row>
        <row r="447">
          <cell r="A447">
            <v>46051.700902777797</v>
          </cell>
          <cell r="B447">
            <v>9913</v>
          </cell>
          <cell r="R447" t="str">
            <v>BUGS047201</v>
          </cell>
        </row>
        <row r="448">
          <cell r="A448">
            <v>46051.667789351799</v>
          </cell>
          <cell r="B448">
            <v>42776</v>
          </cell>
          <cell r="R448" t="str">
            <v>BMIS031759</v>
          </cell>
        </row>
        <row r="449">
          <cell r="A449">
            <v>46051.660972222198</v>
          </cell>
          <cell r="B449">
            <v>48690</v>
          </cell>
          <cell r="R449" t="str">
            <v>BKCS040470</v>
          </cell>
        </row>
        <row r="450">
          <cell r="A450">
            <v>46051.652361111097</v>
          </cell>
          <cell r="B450">
            <v>35083</v>
          </cell>
          <cell r="R450" t="str">
            <v>BRAS033261</v>
          </cell>
        </row>
        <row r="451">
          <cell r="A451">
            <v>46051.642094907402</v>
          </cell>
          <cell r="B451">
            <v>9917</v>
          </cell>
          <cell r="R451" t="str">
            <v>BUGC373215</v>
          </cell>
        </row>
        <row r="452">
          <cell r="A452">
            <v>46051.631064814799</v>
          </cell>
          <cell r="B452">
            <v>260</v>
          </cell>
          <cell r="R452" t="str">
            <v>BXIC375236</v>
          </cell>
        </row>
        <row r="453">
          <cell r="A453">
            <v>46051.627766203703</v>
          </cell>
          <cell r="B453">
            <v>285</v>
          </cell>
          <cell r="R453" t="str">
            <v>BYJC375693</v>
          </cell>
        </row>
        <row r="454">
          <cell r="A454">
            <v>46051.623506944401</v>
          </cell>
          <cell r="B454">
            <v>300</v>
          </cell>
          <cell r="R454" t="str">
            <v>BYEC378148</v>
          </cell>
        </row>
        <row r="455">
          <cell r="A455">
            <v>46051.620266203703</v>
          </cell>
          <cell r="B455">
            <v>590</v>
          </cell>
          <cell r="R455" t="str">
            <v>BYDS030966</v>
          </cell>
        </row>
        <row r="456">
          <cell r="A456">
            <v>46051.617488425902</v>
          </cell>
          <cell r="B456">
            <v>830</v>
          </cell>
          <cell r="R456" t="str">
            <v>BYCC377390</v>
          </cell>
        </row>
        <row r="457">
          <cell r="A457">
            <v>46051.605034722197</v>
          </cell>
          <cell r="B457">
            <v>3201</v>
          </cell>
          <cell r="R457" t="str">
            <v>BXFC374337</v>
          </cell>
        </row>
        <row r="458">
          <cell r="A458">
            <v>46051.601597222201</v>
          </cell>
          <cell r="B458">
            <v>395</v>
          </cell>
          <cell r="R458" t="str">
            <v>BXDC373793</v>
          </cell>
        </row>
        <row r="459">
          <cell r="A459">
            <v>46051.597731481503</v>
          </cell>
          <cell r="B459">
            <v>1005</v>
          </cell>
          <cell r="R459" t="str">
            <v>BYAS039931</v>
          </cell>
        </row>
        <row r="460">
          <cell r="A460">
            <v>46051.5960416667</v>
          </cell>
          <cell r="B460">
            <v>4134</v>
          </cell>
          <cell r="R460" t="str">
            <v>BYAS044775</v>
          </cell>
        </row>
        <row r="461">
          <cell r="A461">
            <v>46051.570254629602</v>
          </cell>
          <cell r="B461">
            <v>550</v>
          </cell>
          <cell r="R461" t="str">
            <v>BYCS030413</v>
          </cell>
        </row>
        <row r="462">
          <cell r="A462">
            <v>46051.566770833299</v>
          </cell>
          <cell r="B462">
            <v>330</v>
          </cell>
          <cell r="R462" t="str">
            <v>BYAS039710</v>
          </cell>
        </row>
        <row r="463">
          <cell r="A463">
            <v>46051.5629513889</v>
          </cell>
          <cell r="B463">
            <v>1829</v>
          </cell>
          <cell r="R463" t="str">
            <v>BXHS038093</v>
          </cell>
        </row>
        <row r="464">
          <cell r="A464">
            <v>46051.559247685203</v>
          </cell>
          <cell r="B464">
            <v>43750</v>
          </cell>
          <cell r="R464" t="str">
            <v>BRIS035698</v>
          </cell>
        </row>
        <row r="465">
          <cell r="A465">
            <v>46051.555648148104</v>
          </cell>
          <cell r="B465">
            <v>805</v>
          </cell>
          <cell r="R465" t="str">
            <v>BYJC375606</v>
          </cell>
        </row>
        <row r="466">
          <cell r="A466">
            <v>46051.551956018498</v>
          </cell>
          <cell r="B466">
            <v>1000</v>
          </cell>
          <cell r="R466" t="str">
            <v>BXIC375528</v>
          </cell>
        </row>
        <row r="467">
          <cell r="A467">
            <v>46051.5473726852</v>
          </cell>
          <cell r="B467">
            <v>465</v>
          </cell>
          <cell r="R467" t="str">
            <v>BYKS044266</v>
          </cell>
        </row>
        <row r="468">
          <cell r="A468">
            <v>46051.538078703699</v>
          </cell>
          <cell r="B468">
            <v>150</v>
          </cell>
          <cell r="R468" t="str">
            <v>BYKS039032</v>
          </cell>
        </row>
        <row r="469">
          <cell r="A469">
            <v>46051.5317013889</v>
          </cell>
          <cell r="B469">
            <v>1485</v>
          </cell>
          <cell r="R469" t="str">
            <v>BXIS038394</v>
          </cell>
        </row>
        <row r="470">
          <cell r="A470">
            <v>46051.528344907398</v>
          </cell>
          <cell r="B470">
            <v>487</v>
          </cell>
          <cell r="R470" t="str">
            <v>BXAC372926</v>
          </cell>
        </row>
        <row r="471">
          <cell r="A471">
            <v>46051.520289351902</v>
          </cell>
          <cell r="B471">
            <v>5848</v>
          </cell>
          <cell r="R471" t="str">
            <v>BXBS036173</v>
          </cell>
        </row>
        <row r="472">
          <cell r="A472">
            <v>46051.514155092598</v>
          </cell>
          <cell r="B472">
            <v>2</v>
          </cell>
          <cell r="R472" t="str">
            <v>BYLC376417</v>
          </cell>
        </row>
        <row r="473">
          <cell r="A473">
            <v>46051.506365740701</v>
          </cell>
          <cell r="B473">
            <v>800</v>
          </cell>
          <cell r="R473" t="str">
            <v>BYLC376467</v>
          </cell>
        </row>
        <row r="474">
          <cell r="A474">
            <v>46051.486793981501</v>
          </cell>
          <cell r="B474">
            <v>3026</v>
          </cell>
          <cell r="R474" t="str">
            <v>BXDS036915</v>
          </cell>
        </row>
        <row r="475">
          <cell r="A475">
            <v>46051.479039351798</v>
          </cell>
          <cell r="B475">
            <v>2200</v>
          </cell>
          <cell r="R475" t="str">
            <v>BWGC370765</v>
          </cell>
        </row>
        <row r="476">
          <cell r="A476">
            <v>46051.472048611096</v>
          </cell>
          <cell r="B476">
            <v>10</v>
          </cell>
          <cell r="R476" t="str">
            <v>BXGC374749</v>
          </cell>
        </row>
        <row r="477">
          <cell r="A477">
            <v>46051.468541666698</v>
          </cell>
          <cell r="B477">
            <v>15</v>
          </cell>
          <cell r="R477" t="str">
            <v>BXIC375196</v>
          </cell>
        </row>
        <row r="478">
          <cell r="A478">
            <v>46051.4633217593</v>
          </cell>
          <cell r="B478">
            <v>2</v>
          </cell>
          <cell r="R478" t="str">
            <v>BYJC375628</v>
          </cell>
        </row>
        <row r="479">
          <cell r="A479">
            <v>46051.440081018503</v>
          </cell>
          <cell r="B479">
            <v>5234</v>
          </cell>
          <cell r="R479" t="str">
            <v>BTFC378808</v>
          </cell>
        </row>
        <row r="480">
          <cell r="A480">
            <v>46051.438969907402</v>
          </cell>
          <cell r="B480">
            <v>0</v>
          </cell>
          <cell r="R480" t="str">
            <v>DYCL141337</v>
          </cell>
        </row>
        <row r="481">
          <cell r="A481">
            <v>46051.302222222199</v>
          </cell>
          <cell r="B481">
            <v>0</v>
          </cell>
          <cell r="R481" t="str">
            <v>CMKE560286</v>
          </cell>
        </row>
        <row r="482">
          <cell r="A482">
            <v>46050.990289351903</v>
          </cell>
          <cell r="B482">
            <v>2174</v>
          </cell>
          <cell r="R482" t="str">
            <v>BXES037106</v>
          </cell>
        </row>
        <row r="483">
          <cell r="A483">
            <v>46050.985937500001</v>
          </cell>
          <cell r="B483">
            <v>83989</v>
          </cell>
          <cell r="R483" t="str">
            <v>BNCC370425</v>
          </cell>
        </row>
        <row r="484">
          <cell r="A484">
            <v>46050.981435185196</v>
          </cell>
          <cell r="B484">
            <v>29722</v>
          </cell>
          <cell r="R484" t="str">
            <v>BKDS031405</v>
          </cell>
        </row>
        <row r="485">
          <cell r="A485">
            <v>46050.9288773148</v>
          </cell>
          <cell r="B485">
            <v>1395</v>
          </cell>
          <cell r="R485" t="str">
            <v>BXES037065</v>
          </cell>
        </row>
        <row r="486">
          <cell r="A486">
            <v>46050.924479166701</v>
          </cell>
          <cell r="B486">
            <v>3400</v>
          </cell>
          <cell r="R486" t="str">
            <v>BXAC372845</v>
          </cell>
        </row>
        <row r="487">
          <cell r="A487">
            <v>46050.9207986111</v>
          </cell>
          <cell r="B487">
            <v>1385</v>
          </cell>
          <cell r="R487" t="str">
            <v>BXKC372344</v>
          </cell>
        </row>
        <row r="488">
          <cell r="A488">
            <v>46050.917349536998</v>
          </cell>
          <cell r="B488">
            <v>3722</v>
          </cell>
          <cell r="R488" t="str">
            <v>BXKC372435</v>
          </cell>
        </row>
        <row r="489">
          <cell r="A489">
            <v>46050.912696759297</v>
          </cell>
          <cell r="B489">
            <v>2124</v>
          </cell>
          <cell r="R489" t="str">
            <v>BXKC372444</v>
          </cell>
        </row>
        <row r="490">
          <cell r="A490">
            <v>46050.905046296299</v>
          </cell>
          <cell r="B490">
            <v>1180</v>
          </cell>
          <cell r="R490" t="str">
            <v>BXDC373714</v>
          </cell>
        </row>
        <row r="491">
          <cell r="A491">
            <v>46050.893981481502</v>
          </cell>
          <cell r="B491">
            <v>2205</v>
          </cell>
          <cell r="R491" t="str">
            <v>BWFC370687</v>
          </cell>
        </row>
        <row r="492">
          <cell r="A492">
            <v>46050.871307870402</v>
          </cell>
          <cell r="B492">
            <v>2296</v>
          </cell>
          <cell r="R492" t="str">
            <v>BWIC371523</v>
          </cell>
        </row>
        <row r="493">
          <cell r="A493">
            <v>46050.867384259298</v>
          </cell>
          <cell r="B493">
            <v>3800</v>
          </cell>
          <cell r="R493" t="str">
            <v>BWJC378445</v>
          </cell>
        </row>
        <row r="494">
          <cell r="A494">
            <v>46050.863761574103</v>
          </cell>
          <cell r="B494">
            <v>1954</v>
          </cell>
          <cell r="R494" t="str">
            <v>BWFS041479</v>
          </cell>
        </row>
        <row r="495">
          <cell r="A495">
            <v>46050.860289351898</v>
          </cell>
          <cell r="B495">
            <v>3211</v>
          </cell>
          <cell r="R495" t="str">
            <v>BWLC379048</v>
          </cell>
        </row>
        <row r="496">
          <cell r="A496">
            <v>46050.856435185196</v>
          </cell>
          <cell r="B496">
            <v>725</v>
          </cell>
          <cell r="R496" t="str">
            <v>BVIC378177</v>
          </cell>
        </row>
        <row r="497">
          <cell r="A497">
            <v>46050.850277777798</v>
          </cell>
          <cell r="B497">
            <v>2736</v>
          </cell>
          <cell r="R497" t="str">
            <v>BVGC377436</v>
          </cell>
        </row>
        <row r="498">
          <cell r="A498">
            <v>46050.8457291667</v>
          </cell>
          <cell r="B498">
            <v>6580</v>
          </cell>
          <cell r="R498" t="str">
            <v>BVIC378165</v>
          </cell>
        </row>
        <row r="499">
          <cell r="A499">
            <v>46050.8418634259</v>
          </cell>
          <cell r="B499">
            <v>4882</v>
          </cell>
          <cell r="R499" t="str">
            <v>BWAS032167</v>
          </cell>
        </row>
        <row r="500">
          <cell r="A500">
            <v>46050.837187500001</v>
          </cell>
          <cell r="B500">
            <v>3689</v>
          </cell>
          <cell r="R500" t="str">
            <v>BWKC378700</v>
          </cell>
        </row>
        <row r="501">
          <cell r="A501">
            <v>46050.831689814797</v>
          </cell>
          <cell r="B501">
            <v>11200</v>
          </cell>
          <cell r="R501" t="str">
            <v>BVFS049365</v>
          </cell>
        </row>
        <row r="502">
          <cell r="A502">
            <v>46050.823333333297</v>
          </cell>
          <cell r="B502">
            <v>2958</v>
          </cell>
          <cell r="R502" t="str">
            <v>BVFS049364</v>
          </cell>
        </row>
        <row r="503">
          <cell r="A503">
            <v>46050.819444444402</v>
          </cell>
          <cell r="B503">
            <v>617</v>
          </cell>
          <cell r="R503" t="str">
            <v>BXJC372067</v>
          </cell>
        </row>
        <row r="504">
          <cell r="A504">
            <v>46050.761608796303</v>
          </cell>
          <cell r="B504">
            <v>2400</v>
          </cell>
          <cell r="R504" t="str">
            <v>BWFC370683</v>
          </cell>
        </row>
        <row r="505">
          <cell r="A505">
            <v>46050.757743055598</v>
          </cell>
          <cell r="B505">
            <v>17572</v>
          </cell>
          <cell r="R505" t="str">
            <v>BVIC378175</v>
          </cell>
        </row>
        <row r="506">
          <cell r="A506">
            <v>46050.754108796304</v>
          </cell>
          <cell r="B506">
            <v>2008</v>
          </cell>
          <cell r="R506" t="str">
            <v>BWFC370700</v>
          </cell>
        </row>
        <row r="507">
          <cell r="A507">
            <v>46050.747210648202</v>
          </cell>
          <cell r="B507">
            <v>7664</v>
          </cell>
          <cell r="R507" t="str">
            <v>BWGS034071</v>
          </cell>
        </row>
        <row r="508">
          <cell r="A508">
            <v>46050.742696759298</v>
          </cell>
          <cell r="B508">
            <v>1757</v>
          </cell>
          <cell r="R508" t="str">
            <v>BVFC377422</v>
          </cell>
        </row>
        <row r="509">
          <cell r="A509">
            <v>46050.732881944401</v>
          </cell>
          <cell r="B509">
            <v>6740</v>
          </cell>
          <cell r="R509" t="str">
            <v>BVAC375345</v>
          </cell>
        </row>
        <row r="510">
          <cell r="A510">
            <v>46050.728113425903</v>
          </cell>
          <cell r="B510">
            <v>4067</v>
          </cell>
          <cell r="R510" t="str">
            <v>BVEC376827</v>
          </cell>
        </row>
        <row r="511">
          <cell r="A511">
            <v>46050.724548611099</v>
          </cell>
          <cell r="B511">
            <v>8386</v>
          </cell>
          <cell r="R511" t="str">
            <v>BVEC376812</v>
          </cell>
        </row>
        <row r="512">
          <cell r="A512">
            <v>46050.720763888901</v>
          </cell>
          <cell r="B512">
            <v>14651</v>
          </cell>
          <cell r="R512" t="str">
            <v>BVEC376770</v>
          </cell>
        </row>
        <row r="513">
          <cell r="A513">
            <v>46050.717766203699</v>
          </cell>
          <cell r="B513">
            <v>2184</v>
          </cell>
          <cell r="R513" t="str">
            <v>BVDC376483</v>
          </cell>
        </row>
        <row r="514">
          <cell r="A514">
            <v>46050.714108796303</v>
          </cell>
          <cell r="B514">
            <v>4255</v>
          </cell>
          <cell r="R514" t="str">
            <v>BUJS032230</v>
          </cell>
        </row>
        <row r="515">
          <cell r="A515">
            <v>46050.709560185198</v>
          </cell>
          <cell r="B515">
            <v>12848</v>
          </cell>
          <cell r="R515" t="str">
            <v>BTCC377923</v>
          </cell>
        </row>
        <row r="516">
          <cell r="A516">
            <v>46050.701041666704</v>
          </cell>
          <cell r="B516">
            <v>32318</v>
          </cell>
          <cell r="R516" t="str">
            <v>BTHS031467</v>
          </cell>
        </row>
        <row r="517">
          <cell r="A517">
            <v>46050.6969791667</v>
          </cell>
          <cell r="B517">
            <v>5172</v>
          </cell>
          <cell r="R517" t="str">
            <v>BTFC378771</v>
          </cell>
        </row>
        <row r="518">
          <cell r="A518">
            <v>46050.693877314799</v>
          </cell>
          <cell r="B518">
            <v>13797</v>
          </cell>
          <cell r="R518" t="str">
            <v>BVKC374485</v>
          </cell>
        </row>
        <row r="519">
          <cell r="A519">
            <v>46050.690694444398</v>
          </cell>
          <cell r="B519">
            <v>5369</v>
          </cell>
          <cell r="R519" t="str">
            <v>BUIC373911</v>
          </cell>
        </row>
        <row r="520">
          <cell r="A520">
            <v>46050.686979166698</v>
          </cell>
          <cell r="B520">
            <v>9487</v>
          </cell>
          <cell r="R520" t="str">
            <v>BVKC374486</v>
          </cell>
        </row>
        <row r="521">
          <cell r="A521">
            <v>46050.683425925898</v>
          </cell>
          <cell r="B521">
            <v>2782</v>
          </cell>
          <cell r="R521" t="str">
            <v>BUIC374043</v>
          </cell>
        </row>
        <row r="522">
          <cell r="A522">
            <v>46050.6796875</v>
          </cell>
          <cell r="B522">
            <v>10544</v>
          </cell>
          <cell r="R522" t="str">
            <v>BTGC379081</v>
          </cell>
        </row>
        <row r="523">
          <cell r="A523">
            <v>46050.676273148201</v>
          </cell>
          <cell r="B523">
            <v>18738</v>
          </cell>
          <cell r="R523" t="str">
            <v>BTHC379544</v>
          </cell>
        </row>
        <row r="524">
          <cell r="A524">
            <v>46050.671412037002</v>
          </cell>
          <cell r="B524">
            <v>37620</v>
          </cell>
          <cell r="R524" t="str">
            <v>BIGS030904</v>
          </cell>
        </row>
        <row r="525">
          <cell r="A525">
            <v>46050.667777777802</v>
          </cell>
          <cell r="B525">
            <v>12136</v>
          </cell>
          <cell r="R525" t="str">
            <v>BQFC370928</v>
          </cell>
        </row>
        <row r="526">
          <cell r="A526">
            <v>46050.663622685199</v>
          </cell>
          <cell r="B526">
            <v>12545</v>
          </cell>
          <cell r="R526" t="str">
            <v>BQFC370869</v>
          </cell>
        </row>
        <row r="527">
          <cell r="A527">
            <v>46050.659814814797</v>
          </cell>
          <cell r="B527">
            <v>59623</v>
          </cell>
          <cell r="R527" t="str">
            <v>BPAS030126</v>
          </cell>
        </row>
        <row r="528">
          <cell r="A528">
            <v>46050.655972222201</v>
          </cell>
          <cell r="B528">
            <v>40267</v>
          </cell>
          <cell r="R528" t="str">
            <v>BOKC370020</v>
          </cell>
        </row>
        <row r="529">
          <cell r="A529">
            <v>46050.652986111098</v>
          </cell>
          <cell r="B529">
            <v>4183</v>
          </cell>
          <cell r="R529" t="str">
            <v>BNJC370072</v>
          </cell>
        </row>
        <row r="530">
          <cell r="A530">
            <v>46050.649988425903</v>
          </cell>
          <cell r="B530">
            <v>30162</v>
          </cell>
          <cell r="R530" t="str">
            <v>BMKC370048</v>
          </cell>
        </row>
        <row r="531">
          <cell r="A531">
            <v>46050.645648148202</v>
          </cell>
          <cell r="B531">
            <v>29130</v>
          </cell>
          <cell r="R531" t="str">
            <v>BMFC370445</v>
          </cell>
        </row>
        <row r="532">
          <cell r="A532">
            <v>46050.641909722202</v>
          </cell>
          <cell r="B532">
            <v>59358</v>
          </cell>
          <cell r="R532" t="str">
            <v>BILS030211</v>
          </cell>
        </row>
        <row r="533">
          <cell r="A533">
            <v>46050.636701388903</v>
          </cell>
          <cell r="B533">
            <v>35908</v>
          </cell>
          <cell r="R533" t="str">
            <v>BKJS030050</v>
          </cell>
        </row>
        <row r="534">
          <cell r="A534">
            <v>46050.587129629603</v>
          </cell>
          <cell r="B534">
            <v>16493</v>
          </cell>
          <cell r="R534" t="str">
            <v>BSDC375954</v>
          </cell>
        </row>
        <row r="535">
          <cell r="A535">
            <v>46050.5702662037</v>
          </cell>
          <cell r="B535">
            <v>16669</v>
          </cell>
          <cell r="R535" t="str">
            <v>BVDS039269</v>
          </cell>
        </row>
        <row r="536">
          <cell r="A536">
            <v>46050.397187499999</v>
          </cell>
          <cell r="B536">
            <v>3488</v>
          </cell>
          <cell r="R536" t="str">
            <v>BXBD164358</v>
          </cell>
        </row>
        <row r="537">
          <cell r="A537">
            <v>46050.2918055556</v>
          </cell>
          <cell r="B537">
            <v>43155</v>
          </cell>
          <cell r="R537" t="str">
            <v>BRAC372524</v>
          </cell>
        </row>
        <row r="538">
          <cell r="A538">
            <v>46049.957442129598</v>
          </cell>
          <cell r="B538">
            <v>7939</v>
          </cell>
          <cell r="R538" t="str">
            <v>BSJC374595</v>
          </cell>
        </row>
        <row r="539">
          <cell r="A539">
            <v>46049.956458333298</v>
          </cell>
          <cell r="B539">
            <v>25801</v>
          </cell>
          <cell r="R539" t="str">
            <v>BSCS037449</v>
          </cell>
        </row>
        <row r="540">
          <cell r="A540">
            <v>46049.9555092593</v>
          </cell>
          <cell r="B540">
            <v>6465</v>
          </cell>
          <cell r="R540" t="str">
            <v>BSEC376083</v>
          </cell>
        </row>
        <row r="541">
          <cell r="A541">
            <v>46049.954490740703</v>
          </cell>
          <cell r="B541">
            <v>21253</v>
          </cell>
          <cell r="R541" t="str">
            <v>BRES034488</v>
          </cell>
        </row>
        <row r="542">
          <cell r="A542">
            <v>46049.953506944403</v>
          </cell>
          <cell r="B542">
            <v>4064</v>
          </cell>
          <cell r="R542" t="str">
            <v>BSLC374985</v>
          </cell>
        </row>
        <row r="543">
          <cell r="A543">
            <v>46049.952557870398</v>
          </cell>
          <cell r="B543">
            <v>3529</v>
          </cell>
          <cell r="R543" t="str">
            <v>BSLC374986</v>
          </cell>
        </row>
        <row r="544">
          <cell r="A544">
            <v>46049.951620370397</v>
          </cell>
          <cell r="B544">
            <v>7519</v>
          </cell>
          <cell r="R544" t="str">
            <v>BRGC374007</v>
          </cell>
        </row>
        <row r="545">
          <cell r="A545">
            <v>46049.950636574104</v>
          </cell>
          <cell r="B545">
            <v>58294</v>
          </cell>
          <cell r="R545" t="str">
            <v>BKCS031162</v>
          </cell>
        </row>
        <row r="546">
          <cell r="A546">
            <v>46049.949629629598</v>
          </cell>
          <cell r="B546">
            <v>12487</v>
          </cell>
          <cell r="R546" t="str">
            <v>109279</v>
          </cell>
        </row>
        <row r="547">
          <cell r="A547">
            <v>46049.948715277802</v>
          </cell>
          <cell r="B547">
            <v>10749</v>
          </cell>
          <cell r="R547" t="str">
            <v>BRJC371698</v>
          </cell>
        </row>
        <row r="548">
          <cell r="A548">
            <v>46049.947719907403</v>
          </cell>
          <cell r="B548">
            <v>30144</v>
          </cell>
          <cell r="R548" t="str">
            <v>GOHC370805</v>
          </cell>
        </row>
        <row r="549">
          <cell r="A549">
            <v>46049.946747685201</v>
          </cell>
          <cell r="B549">
            <v>27520</v>
          </cell>
          <cell r="R549" t="str">
            <v>ONIC370102</v>
          </cell>
        </row>
        <row r="550">
          <cell r="A550">
            <v>46049.945659722202</v>
          </cell>
          <cell r="B550">
            <v>20455</v>
          </cell>
          <cell r="R550" t="str">
            <v>GPBC370442</v>
          </cell>
        </row>
        <row r="551">
          <cell r="A551">
            <v>46049.944675925901</v>
          </cell>
          <cell r="B551">
            <v>13675</v>
          </cell>
          <cell r="R551" t="str">
            <v>BRKC371988</v>
          </cell>
        </row>
        <row r="552">
          <cell r="A552">
            <v>46049.943634259304</v>
          </cell>
          <cell r="B552">
            <v>19874</v>
          </cell>
          <cell r="R552" t="str">
            <v>GOEC370631</v>
          </cell>
        </row>
        <row r="553">
          <cell r="A553">
            <v>46049.942685185197</v>
          </cell>
          <cell r="B553">
            <v>28774</v>
          </cell>
          <cell r="R553" t="str">
            <v>GOBC370298</v>
          </cell>
        </row>
        <row r="554">
          <cell r="A554">
            <v>46049.941655092603</v>
          </cell>
          <cell r="B554">
            <v>21299</v>
          </cell>
          <cell r="R554" t="str">
            <v>GOAC370220</v>
          </cell>
        </row>
        <row r="555">
          <cell r="A555">
            <v>46049.940532407403</v>
          </cell>
          <cell r="B555">
            <v>20639</v>
          </cell>
          <cell r="R555" t="str">
            <v>GNDC370057</v>
          </cell>
        </row>
        <row r="556">
          <cell r="A556">
            <v>46049.939502314803</v>
          </cell>
          <cell r="B556">
            <v>12799</v>
          </cell>
          <cell r="R556" t="str">
            <v>BRJC371828</v>
          </cell>
        </row>
        <row r="557">
          <cell r="A557">
            <v>46049.938460648104</v>
          </cell>
          <cell r="B557">
            <v>8782</v>
          </cell>
          <cell r="R557" t="str">
            <v>BRJC371742</v>
          </cell>
        </row>
        <row r="558">
          <cell r="A558">
            <v>46049.937280092599</v>
          </cell>
          <cell r="B558">
            <v>17957</v>
          </cell>
          <cell r="R558" t="str">
            <v>BQJF150001</v>
          </cell>
        </row>
        <row r="559">
          <cell r="A559">
            <v>46049.936180555596</v>
          </cell>
          <cell r="B559">
            <v>23354</v>
          </cell>
          <cell r="R559" t="str">
            <v>BQIS031915</v>
          </cell>
        </row>
        <row r="560">
          <cell r="A560">
            <v>46049.935023148202</v>
          </cell>
          <cell r="B560">
            <v>3086</v>
          </cell>
          <cell r="R560" t="str">
            <v>BVJC374173</v>
          </cell>
        </row>
        <row r="561">
          <cell r="A561">
            <v>46049.933969907397</v>
          </cell>
          <cell r="B561">
            <v>10243</v>
          </cell>
          <cell r="R561" t="str">
            <v>BSEC376103</v>
          </cell>
        </row>
        <row r="562">
          <cell r="A562">
            <v>46049.9281597222</v>
          </cell>
          <cell r="B562">
            <v>17217</v>
          </cell>
          <cell r="R562" t="str">
            <v>BSBC375576</v>
          </cell>
        </row>
        <row r="563">
          <cell r="A563">
            <v>46049.927002314798</v>
          </cell>
          <cell r="B563">
            <v>4416</v>
          </cell>
          <cell r="R563" t="str">
            <v>BULC370960</v>
          </cell>
        </row>
        <row r="564">
          <cell r="A564">
            <v>46049.925949074102</v>
          </cell>
          <cell r="B564">
            <v>14388</v>
          </cell>
          <cell r="R564" t="str">
            <v>BTJC377158</v>
          </cell>
        </row>
        <row r="565">
          <cell r="A565">
            <v>46049.924641203703</v>
          </cell>
          <cell r="B565">
            <v>25674</v>
          </cell>
          <cell r="R565" t="str">
            <v>BSHS038806</v>
          </cell>
        </row>
        <row r="566">
          <cell r="A566">
            <v>46049.884016203701</v>
          </cell>
          <cell r="B566">
            <v>5632</v>
          </cell>
          <cell r="R566" t="str">
            <v>BSEC376140</v>
          </cell>
        </row>
        <row r="567">
          <cell r="A567">
            <v>46049.879317129598</v>
          </cell>
          <cell r="B567">
            <v>7793</v>
          </cell>
          <cell r="R567" t="str">
            <v>BUKC370655</v>
          </cell>
        </row>
        <row r="568">
          <cell r="A568">
            <v>46049.8598263889</v>
          </cell>
          <cell r="B568">
            <v>9436</v>
          </cell>
          <cell r="R568" t="str">
            <v>BWES033256</v>
          </cell>
        </row>
        <row r="569">
          <cell r="A569">
            <v>46049.851504629602</v>
          </cell>
          <cell r="B569">
            <v>27850</v>
          </cell>
          <cell r="R569" t="str">
            <v>BUDC372326</v>
          </cell>
        </row>
        <row r="570">
          <cell r="A570">
            <v>46049.846643518496</v>
          </cell>
          <cell r="B570">
            <v>5482</v>
          </cell>
          <cell r="R570" t="str">
            <v>BUKC370656</v>
          </cell>
        </row>
        <row r="571">
          <cell r="A571">
            <v>46049.840717592597</v>
          </cell>
          <cell r="B571">
            <v>4254</v>
          </cell>
          <cell r="R571" t="str">
            <v>BUKC370657</v>
          </cell>
        </row>
        <row r="572">
          <cell r="A572">
            <v>46049.831759259301</v>
          </cell>
          <cell r="B572">
            <v>2176</v>
          </cell>
          <cell r="R572" t="str">
            <v>BVJC374154</v>
          </cell>
        </row>
        <row r="573">
          <cell r="A573">
            <v>46049.743831018503</v>
          </cell>
          <cell r="B573">
            <v>5100</v>
          </cell>
          <cell r="R573" t="str">
            <v>BVJS047797</v>
          </cell>
        </row>
        <row r="574">
          <cell r="A574">
            <v>46049.737222222197</v>
          </cell>
          <cell r="B574">
            <v>7377</v>
          </cell>
          <cell r="R574" t="str">
            <v>BSBC375571</v>
          </cell>
        </row>
        <row r="575">
          <cell r="A575">
            <v>46049.733090277798</v>
          </cell>
          <cell r="B575">
            <v>10879</v>
          </cell>
          <cell r="R575" t="str">
            <v>BRGS035244</v>
          </cell>
        </row>
        <row r="576">
          <cell r="A576">
            <v>46049.729560185202</v>
          </cell>
          <cell r="B576">
            <v>12678</v>
          </cell>
          <cell r="R576" t="str">
            <v>BRGC373881</v>
          </cell>
        </row>
        <row r="577">
          <cell r="A577">
            <v>46049.724826388898</v>
          </cell>
          <cell r="B577">
            <v>36381</v>
          </cell>
          <cell r="R577" t="str">
            <v>BRJS040951</v>
          </cell>
        </row>
        <row r="578">
          <cell r="A578">
            <v>46049.721365740697</v>
          </cell>
          <cell r="B578">
            <v>27735</v>
          </cell>
          <cell r="R578" t="str">
            <v>BTLS039793</v>
          </cell>
        </row>
        <row r="579">
          <cell r="A579">
            <v>46049.717685185198</v>
          </cell>
          <cell r="B579">
            <v>21968</v>
          </cell>
          <cell r="R579" t="str">
            <v>BTLS039787</v>
          </cell>
        </row>
        <row r="580">
          <cell r="A580">
            <v>46049.713298611103</v>
          </cell>
          <cell r="B580">
            <v>7599</v>
          </cell>
          <cell r="R580" t="str">
            <v>BTLC377584</v>
          </cell>
        </row>
        <row r="581">
          <cell r="A581">
            <v>46049.709837962997</v>
          </cell>
          <cell r="B581">
            <v>6315</v>
          </cell>
          <cell r="R581" t="str">
            <v>BVBC375436</v>
          </cell>
        </row>
        <row r="582">
          <cell r="A582">
            <v>46049.7042476852</v>
          </cell>
          <cell r="B582">
            <v>12423</v>
          </cell>
          <cell r="R582" t="str">
            <v>BSES037922</v>
          </cell>
        </row>
        <row r="583">
          <cell r="A583">
            <v>46049.700127314798</v>
          </cell>
          <cell r="B583">
            <v>24645</v>
          </cell>
          <cell r="R583" t="str">
            <v>BTLS039719</v>
          </cell>
        </row>
        <row r="584">
          <cell r="A584">
            <v>46049.695868055598</v>
          </cell>
          <cell r="B584">
            <v>5273</v>
          </cell>
          <cell r="R584" t="str">
            <v>BUJC370090</v>
          </cell>
        </row>
        <row r="585">
          <cell r="A585">
            <v>46049.692766203698</v>
          </cell>
          <cell r="B585">
            <v>8605</v>
          </cell>
          <cell r="R585" t="str">
            <v>BREC373493</v>
          </cell>
        </row>
        <row r="586">
          <cell r="A586">
            <v>46049.689155092601</v>
          </cell>
          <cell r="B586">
            <v>6047</v>
          </cell>
          <cell r="R586" t="str">
            <v>BVJC374285</v>
          </cell>
        </row>
        <row r="587">
          <cell r="A587">
            <v>46049.684722222199</v>
          </cell>
          <cell r="B587">
            <v>2509</v>
          </cell>
          <cell r="R587" t="str">
            <v>BVKC374401</v>
          </cell>
        </row>
        <row r="588">
          <cell r="A588">
            <v>46049.681076388901</v>
          </cell>
          <cell r="B588">
            <v>3986</v>
          </cell>
          <cell r="R588" t="str">
            <v>BUIS036662</v>
          </cell>
        </row>
        <row r="589">
          <cell r="A589">
            <v>46049.677337963003</v>
          </cell>
          <cell r="B589">
            <v>4311</v>
          </cell>
          <cell r="R589" t="str">
            <v>BUIC373701</v>
          </cell>
        </row>
        <row r="590">
          <cell r="A590">
            <v>46049.673171296301</v>
          </cell>
          <cell r="B590">
            <v>4480</v>
          </cell>
          <cell r="R590" t="str">
            <v>BUDS046443</v>
          </cell>
        </row>
        <row r="591">
          <cell r="A591">
            <v>46049.668668981503</v>
          </cell>
          <cell r="B591">
            <v>9262</v>
          </cell>
          <cell r="R591" t="str">
            <v>BUDS034880</v>
          </cell>
        </row>
        <row r="592">
          <cell r="A592">
            <v>46049.6636111111</v>
          </cell>
          <cell r="B592">
            <v>4055</v>
          </cell>
          <cell r="R592" t="str">
            <v>BUDS034771</v>
          </cell>
        </row>
        <row r="593">
          <cell r="A593">
            <v>46049.633333333331</v>
          </cell>
          <cell r="B593">
            <v>0</v>
          </cell>
          <cell r="R593" t="str">
            <v>CYHE694786</v>
          </cell>
        </row>
        <row r="594">
          <cell r="A594">
            <v>46049.528148148202</v>
          </cell>
          <cell r="B594"/>
          <cell r="R594"/>
        </row>
        <row r="595">
          <cell r="A595">
            <v>46049.527326388903</v>
          </cell>
          <cell r="B595"/>
          <cell r="R595"/>
        </row>
        <row r="596">
          <cell r="A596">
            <v>46049.501550925903</v>
          </cell>
          <cell r="B596">
            <v>1988</v>
          </cell>
          <cell r="R596" t="str">
            <v>BXGD164662</v>
          </cell>
        </row>
        <row r="597">
          <cell r="A597">
            <v>46049.499837962998</v>
          </cell>
          <cell r="B597">
            <v>4545</v>
          </cell>
          <cell r="R597" t="str">
            <v>BWLD231345</v>
          </cell>
        </row>
        <row r="598">
          <cell r="A598">
            <v>46049.497673611098</v>
          </cell>
          <cell r="B598">
            <v>4681</v>
          </cell>
          <cell r="R598" t="str">
            <v>BWLD231334</v>
          </cell>
        </row>
        <row r="599">
          <cell r="A599">
            <v>46049.449201388903</v>
          </cell>
          <cell r="B599">
            <v>783</v>
          </cell>
          <cell r="R599" t="str">
            <v>BXGS043605</v>
          </cell>
        </row>
        <row r="600">
          <cell r="A600">
            <v>46048.271990740701</v>
          </cell>
          <cell r="B600">
            <v>2765</v>
          </cell>
          <cell r="R600" t="str">
            <v>BXCC373541</v>
          </cell>
        </row>
        <row r="601">
          <cell r="A601">
            <v>46045.590868055602</v>
          </cell>
          <cell r="B601">
            <v>5786</v>
          </cell>
          <cell r="R601" t="str">
            <v>BWGS033844</v>
          </cell>
        </row>
        <row r="602">
          <cell r="A602">
            <v>46045.515150462998</v>
          </cell>
          <cell r="B602">
            <v>2671</v>
          </cell>
          <cell r="R602" t="str">
            <v>BXFD164587</v>
          </cell>
        </row>
        <row r="603">
          <cell r="A603">
            <v>46045.488136574102</v>
          </cell>
          <cell r="B603">
            <v>6975</v>
          </cell>
          <cell r="R603" t="str">
            <v>BSHD200586</v>
          </cell>
        </row>
        <row r="604">
          <cell r="A604">
            <v>46045.4854513889</v>
          </cell>
          <cell r="B604">
            <v>11244</v>
          </cell>
          <cell r="R604" t="str">
            <v>BSKD161467</v>
          </cell>
        </row>
        <row r="605">
          <cell r="A605">
            <v>46045.4765625</v>
          </cell>
          <cell r="B605">
            <v>7580</v>
          </cell>
          <cell r="R605" t="str">
            <v>BQID160519</v>
          </cell>
        </row>
        <row r="606">
          <cell r="A606">
            <v>46044.718159722201</v>
          </cell>
          <cell r="B606">
            <v>21546</v>
          </cell>
          <cell r="R606" t="str">
            <v>BSGC376577</v>
          </cell>
        </row>
        <row r="607">
          <cell r="A607">
            <v>46044.698518518497</v>
          </cell>
          <cell r="B607">
            <v>6757</v>
          </cell>
          <cell r="R607" t="str">
            <v>BULC370702</v>
          </cell>
        </row>
        <row r="608">
          <cell r="A608">
            <v>46044.672152777799</v>
          </cell>
          <cell r="B608">
            <v>3287</v>
          </cell>
          <cell r="R608" t="str">
            <v>BVKS037240</v>
          </cell>
        </row>
        <row r="609">
          <cell r="A609">
            <v>46044.662696759297</v>
          </cell>
          <cell r="B609">
            <v>4050</v>
          </cell>
          <cell r="R609" t="str">
            <v>BUGC373213</v>
          </cell>
        </row>
        <row r="610">
          <cell r="A610">
            <v>46044.560219907398</v>
          </cell>
          <cell r="B610">
            <v>742</v>
          </cell>
          <cell r="R610" t="str">
            <v>BUIS036656</v>
          </cell>
        </row>
        <row r="611">
          <cell r="A611">
            <v>46044.559143518498</v>
          </cell>
          <cell r="B611">
            <v>1866</v>
          </cell>
          <cell r="R611" t="str">
            <v>BVKS037559</v>
          </cell>
        </row>
        <row r="612">
          <cell r="A612">
            <v>46044.556504629603</v>
          </cell>
          <cell r="B612"/>
          <cell r="R612" t="str">
            <v>BVKS037559</v>
          </cell>
        </row>
        <row r="613">
          <cell r="A613">
            <v>46044.520127314798</v>
          </cell>
          <cell r="B613">
            <v>283</v>
          </cell>
          <cell r="R613" t="str">
            <v>BYKC375893</v>
          </cell>
        </row>
        <row r="614">
          <cell r="A614">
            <v>46043.650451388901</v>
          </cell>
          <cell r="B614">
            <v>9566</v>
          </cell>
          <cell r="R614" t="str">
            <v>BVCD163165</v>
          </cell>
        </row>
        <row r="615">
          <cell r="A615">
            <v>46043.627581018503</v>
          </cell>
          <cell r="B615">
            <v>533</v>
          </cell>
          <cell r="R615" t="str">
            <v>BYFD165260</v>
          </cell>
        </row>
        <row r="616">
          <cell r="A616">
            <v>46043.587812500002</v>
          </cell>
          <cell r="B616">
            <v>42665</v>
          </cell>
          <cell r="R616" t="str">
            <v>BQFS031084</v>
          </cell>
        </row>
        <row r="617">
          <cell r="A617">
            <v>46043.552731481497</v>
          </cell>
          <cell r="B617">
            <v>2930</v>
          </cell>
          <cell r="R617" t="str">
            <v>BXLD231873</v>
          </cell>
        </row>
        <row r="618">
          <cell r="A618">
            <v>46043.528530092597</v>
          </cell>
          <cell r="B618">
            <v>32747</v>
          </cell>
          <cell r="R618" t="str">
            <v>BUBS033778</v>
          </cell>
        </row>
        <row r="619">
          <cell r="A619">
            <v>46043.527210648099</v>
          </cell>
          <cell r="B619">
            <v>29238</v>
          </cell>
          <cell r="R619" t="str">
            <v>BUCS034287</v>
          </cell>
        </row>
        <row r="620">
          <cell r="A620">
            <v>46043.523275462998</v>
          </cell>
          <cell r="B620">
            <v>2756</v>
          </cell>
          <cell r="R620" t="str">
            <v>BVHC377855</v>
          </cell>
        </row>
        <row r="621">
          <cell r="A621">
            <v>46043.521608796298</v>
          </cell>
          <cell r="B621">
            <v>5840</v>
          </cell>
          <cell r="R621" t="str">
            <v>BUID162940</v>
          </cell>
        </row>
        <row r="622">
          <cell r="A622">
            <v>46043.520752314798</v>
          </cell>
          <cell r="B622">
            <v>9720</v>
          </cell>
          <cell r="R622" t="str">
            <v>BTDD162192</v>
          </cell>
        </row>
        <row r="623">
          <cell r="A623">
            <v>46043.519467592603</v>
          </cell>
          <cell r="B623">
            <v>9160</v>
          </cell>
          <cell r="R623" t="str">
            <v>BTFD162243</v>
          </cell>
        </row>
        <row r="624">
          <cell r="A624">
            <v>46043.514166666697</v>
          </cell>
          <cell r="B624">
            <v>9265</v>
          </cell>
          <cell r="R624" t="str">
            <v>BSID161973</v>
          </cell>
        </row>
        <row r="625">
          <cell r="A625">
            <v>46043.510833333297</v>
          </cell>
          <cell r="B625">
            <v>8480</v>
          </cell>
          <cell r="R625" t="str">
            <v>BSAD230391</v>
          </cell>
        </row>
        <row r="626">
          <cell r="A626">
            <v>46043.500752314802</v>
          </cell>
          <cell r="B626">
            <v>1580</v>
          </cell>
          <cell r="R626" t="str">
            <v>BXAD231957</v>
          </cell>
        </row>
        <row r="627">
          <cell r="A627">
            <v>46043.466238425899</v>
          </cell>
          <cell r="B627">
            <v>1</v>
          </cell>
          <cell r="R627" t="str">
            <v>BYIS032790</v>
          </cell>
        </row>
        <row r="628">
          <cell r="A628">
            <v>46043.464456018497</v>
          </cell>
          <cell r="B628">
            <v>5395</v>
          </cell>
          <cell r="R628" t="str">
            <v>BWED163889</v>
          </cell>
        </row>
        <row r="629">
          <cell r="A629">
            <v>46042.684085648201</v>
          </cell>
          <cell r="B629">
            <v>0</v>
          </cell>
          <cell r="R629" t="str">
            <v>CYIE212373</v>
          </cell>
        </row>
        <row r="630">
          <cell r="A630">
            <v>46042.632986111101</v>
          </cell>
          <cell r="B630">
            <v>5700</v>
          </cell>
          <cell r="R630" t="str">
            <v>BPGD220035</v>
          </cell>
        </row>
        <row r="631">
          <cell r="A631">
            <v>46042.631053240701</v>
          </cell>
          <cell r="B631">
            <v>9210</v>
          </cell>
          <cell r="R631" t="str">
            <v>BRKD220111</v>
          </cell>
        </row>
        <row r="632">
          <cell r="A632">
            <v>46042.630196759303</v>
          </cell>
          <cell r="B632">
            <v>12000</v>
          </cell>
          <cell r="R632" t="str">
            <v>BULD162559</v>
          </cell>
        </row>
        <row r="633">
          <cell r="A633">
            <v>46042.558877314797</v>
          </cell>
          <cell r="B633">
            <v>6180</v>
          </cell>
          <cell r="R633" t="str">
            <v>BQED160215</v>
          </cell>
        </row>
        <row r="634">
          <cell r="A634">
            <v>46042.558043981502</v>
          </cell>
          <cell r="B634">
            <v>7265</v>
          </cell>
          <cell r="R634" t="str">
            <v>BTGD162296</v>
          </cell>
        </row>
        <row r="635">
          <cell r="A635">
            <v>46042.555370370399</v>
          </cell>
          <cell r="B635">
            <v>7000</v>
          </cell>
          <cell r="R635" t="str">
            <v>BTDD162190</v>
          </cell>
        </row>
        <row r="636">
          <cell r="A636">
            <v>46042.552928240701</v>
          </cell>
          <cell r="B636">
            <v>2975</v>
          </cell>
          <cell r="R636" t="str">
            <v>BTKD200646</v>
          </cell>
        </row>
        <row r="637">
          <cell r="A637">
            <v>46042.5472337963</v>
          </cell>
          <cell r="B637">
            <v>10000</v>
          </cell>
          <cell r="R637" t="str">
            <v>BVED163235</v>
          </cell>
        </row>
        <row r="638">
          <cell r="A638">
            <v>46042.531099537002</v>
          </cell>
          <cell r="B638">
            <v>7900</v>
          </cell>
          <cell r="R638" t="str">
            <v>BVED163231</v>
          </cell>
        </row>
        <row r="639">
          <cell r="A639">
            <v>46042.528356481504</v>
          </cell>
          <cell r="B639">
            <v>3045</v>
          </cell>
          <cell r="R639" t="str">
            <v>BVAD121386</v>
          </cell>
        </row>
        <row r="640">
          <cell r="A640">
            <v>46042.526099536997</v>
          </cell>
          <cell r="B640">
            <v>7240</v>
          </cell>
          <cell r="R640" t="str">
            <v>BSLD230361</v>
          </cell>
        </row>
        <row r="641">
          <cell r="A641">
            <v>46042.522916666698</v>
          </cell>
          <cell r="B641">
            <v>7500</v>
          </cell>
          <cell r="R641" t="str">
            <v>BSID161968</v>
          </cell>
        </row>
        <row r="642">
          <cell r="A642">
            <v>46042.5172916667</v>
          </cell>
          <cell r="B642">
            <v>8700</v>
          </cell>
          <cell r="R642" t="str">
            <v>BRDD161036</v>
          </cell>
        </row>
        <row r="643">
          <cell r="A643">
            <v>46042.515011574098</v>
          </cell>
          <cell r="B643">
            <v>10160</v>
          </cell>
          <cell r="R643" t="str">
            <v>BPBD200118</v>
          </cell>
        </row>
        <row r="644">
          <cell r="A644">
            <v>46042.512754629599</v>
          </cell>
          <cell r="B644">
            <v>9760</v>
          </cell>
          <cell r="R644" t="str">
            <v>BSGD161904</v>
          </cell>
        </row>
        <row r="645">
          <cell r="A645">
            <v>46042.510625000003</v>
          </cell>
          <cell r="B645">
            <v>9400</v>
          </cell>
          <cell r="R645" t="str">
            <v>BSGD161898</v>
          </cell>
        </row>
        <row r="646">
          <cell r="A646">
            <v>46042.508344907401</v>
          </cell>
          <cell r="B646">
            <v>6240</v>
          </cell>
          <cell r="R646" t="str">
            <v>BQKD200048</v>
          </cell>
        </row>
        <row r="647">
          <cell r="A647">
            <v>46042.506180555603</v>
          </cell>
          <cell r="B647">
            <v>8425</v>
          </cell>
          <cell r="R647" t="str">
            <v>BPLD200068</v>
          </cell>
        </row>
        <row r="648">
          <cell r="A648">
            <v>46042.503564814797</v>
          </cell>
          <cell r="B648">
            <v>9125</v>
          </cell>
          <cell r="R648" t="str">
            <v>BQKD200047</v>
          </cell>
        </row>
        <row r="649">
          <cell r="A649">
            <v>46042.501284722202</v>
          </cell>
          <cell r="B649">
            <v>11235</v>
          </cell>
          <cell r="R649" t="str">
            <v>BSKD161467</v>
          </cell>
        </row>
        <row r="650">
          <cell r="A650">
            <v>46042.498680555596</v>
          </cell>
          <cell r="B650">
            <v>7575</v>
          </cell>
          <cell r="R650" t="str">
            <v>BQID160519</v>
          </cell>
        </row>
        <row r="651">
          <cell r="A651">
            <v>46042.495567129597</v>
          </cell>
          <cell r="B651">
            <v>12825</v>
          </cell>
          <cell r="R651" t="str">
            <v>BSKD161477</v>
          </cell>
        </row>
        <row r="652">
          <cell r="A652">
            <v>46042.4927314815</v>
          </cell>
          <cell r="B652">
            <v>6300</v>
          </cell>
          <cell r="R652" t="str">
            <v>BSFD161830</v>
          </cell>
        </row>
        <row r="653">
          <cell r="A653">
            <v>46042.490358796298</v>
          </cell>
          <cell r="B653">
            <v>7980</v>
          </cell>
          <cell r="R653" t="str">
            <v>BQID160499</v>
          </cell>
        </row>
        <row r="654">
          <cell r="A654">
            <v>46042.488090277802</v>
          </cell>
          <cell r="B654">
            <v>10080</v>
          </cell>
          <cell r="R654" t="str">
            <v>BOID200231</v>
          </cell>
        </row>
        <row r="655">
          <cell r="A655">
            <v>46042.4542476852</v>
          </cell>
          <cell r="B655">
            <v>5574</v>
          </cell>
          <cell r="R655" t="str">
            <v>BXKD164206</v>
          </cell>
        </row>
        <row r="656">
          <cell r="A656">
            <v>46042.453310185199</v>
          </cell>
          <cell r="B656">
            <v>549</v>
          </cell>
          <cell r="R656" t="str">
            <v>BYED165208</v>
          </cell>
        </row>
        <row r="657">
          <cell r="A657">
            <v>46041.737453703703</v>
          </cell>
          <cell r="B657">
            <v>794</v>
          </cell>
          <cell r="R657" t="str">
            <v>BYLC376467</v>
          </cell>
        </row>
        <row r="658">
          <cell r="A658">
            <v>46041.735011574099</v>
          </cell>
          <cell r="B658">
            <v>1411</v>
          </cell>
          <cell r="R658" t="str">
            <v>BXDC373827</v>
          </cell>
        </row>
        <row r="659">
          <cell r="A659">
            <v>46041.733310185198</v>
          </cell>
          <cell r="B659">
            <v>279</v>
          </cell>
          <cell r="R659" t="str">
            <v>BYKC375893</v>
          </cell>
        </row>
        <row r="660">
          <cell r="A660">
            <v>46041.731284722198</v>
          </cell>
          <cell r="B660">
            <v>89683</v>
          </cell>
          <cell r="R660" t="str">
            <v>BJGS031396</v>
          </cell>
        </row>
        <row r="661">
          <cell r="A661">
            <v>46041.730624999997</v>
          </cell>
          <cell r="B661">
            <v>89683</v>
          </cell>
          <cell r="R661" t="str">
            <v>BJGS031396</v>
          </cell>
        </row>
        <row r="662">
          <cell r="A662">
            <v>46041.716307870403</v>
          </cell>
          <cell r="B662">
            <v>7830</v>
          </cell>
          <cell r="R662" t="str">
            <v>BQHD160418</v>
          </cell>
        </row>
        <row r="663">
          <cell r="A663">
            <v>46041.713298611103</v>
          </cell>
          <cell r="B663">
            <v>8990</v>
          </cell>
          <cell r="R663" t="str">
            <v>BRHD161299</v>
          </cell>
        </row>
        <row r="664">
          <cell r="A664">
            <v>46041.710682870398</v>
          </cell>
          <cell r="B664">
            <v>5815</v>
          </cell>
          <cell r="R664" t="str">
            <v>BSAD120582</v>
          </cell>
        </row>
        <row r="665">
          <cell r="A665">
            <v>46041.708078703698</v>
          </cell>
          <cell r="B665">
            <v>4750</v>
          </cell>
          <cell r="R665" t="str">
            <v>BRKD120213</v>
          </cell>
        </row>
        <row r="666">
          <cell r="A666">
            <v>46041.705138888901</v>
          </cell>
          <cell r="B666">
            <v>1555</v>
          </cell>
          <cell r="R666" t="str">
            <v>BSFD161825</v>
          </cell>
        </row>
        <row r="667">
          <cell r="A667">
            <v>46041.702962962998</v>
          </cell>
          <cell r="B667">
            <v>80</v>
          </cell>
          <cell r="R667" t="str">
            <v>BSKD120520</v>
          </cell>
        </row>
        <row r="668">
          <cell r="A668">
            <v>46041.700509259303</v>
          </cell>
          <cell r="B668">
            <v>210</v>
          </cell>
          <cell r="R668" t="str">
            <v>BSKD120521</v>
          </cell>
        </row>
        <row r="669">
          <cell r="A669">
            <v>46041.698159722197</v>
          </cell>
          <cell r="B669">
            <v>152</v>
          </cell>
          <cell r="R669" t="str">
            <v>BSKD120524</v>
          </cell>
        </row>
        <row r="670">
          <cell r="A670">
            <v>46041.694988425901</v>
          </cell>
          <cell r="B670">
            <v>2100</v>
          </cell>
          <cell r="R670" t="str">
            <v>BSKD120530</v>
          </cell>
        </row>
        <row r="671">
          <cell r="A671">
            <v>46041.683854166702</v>
          </cell>
          <cell r="B671">
            <v>13730</v>
          </cell>
          <cell r="R671" t="str">
            <v>BRGL151464</v>
          </cell>
        </row>
        <row r="672">
          <cell r="A672">
            <v>46041.681365740696</v>
          </cell>
          <cell r="B672">
            <v>10105</v>
          </cell>
          <cell r="R672" t="str">
            <v>BRBL150944</v>
          </cell>
        </row>
        <row r="673">
          <cell r="A673">
            <v>46041.680370370399</v>
          </cell>
          <cell r="B673">
            <v>177</v>
          </cell>
          <cell r="R673" t="str">
            <v>BXHD232326</v>
          </cell>
        </row>
        <row r="674">
          <cell r="A674">
            <v>46041.677025463003</v>
          </cell>
          <cell r="B674">
            <v>14370</v>
          </cell>
          <cell r="R674" t="str">
            <v>BRGL151468</v>
          </cell>
        </row>
        <row r="675">
          <cell r="A675">
            <v>46041.673113425903</v>
          </cell>
          <cell r="B675">
            <v>18700</v>
          </cell>
          <cell r="R675" t="str">
            <v>BQHD160416</v>
          </cell>
        </row>
        <row r="676">
          <cell r="A676">
            <v>46041.670636574097</v>
          </cell>
          <cell r="B676">
            <v>7380</v>
          </cell>
          <cell r="R676" t="str">
            <v>BRJD160600</v>
          </cell>
        </row>
        <row r="677">
          <cell r="A677">
            <v>46041.665856481501</v>
          </cell>
          <cell r="B677">
            <v>5800</v>
          </cell>
          <cell r="R677" t="str">
            <v>GPLL150106</v>
          </cell>
        </row>
        <row r="678">
          <cell r="A678">
            <v>46041.663124999999</v>
          </cell>
          <cell r="B678">
            <v>8600</v>
          </cell>
          <cell r="R678" t="str">
            <v>BRBD160856</v>
          </cell>
        </row>
        <row r="679">
          <cell r="A679">
            <v>46041.660590277803</v>
          </cell>
          <cell r="B679">
            <v>8580</v>
          </cell>
          <cell r="R679" t="str">
            <v>BRCD160978</v>
          </cell>
        </row>
        <row r="680">
          <cell r="A680">
            <v>46041.6385069444</v>
          </cell>
          <cell r="B680">
            <v>5695</v>
          </cell>
          <cell r="R680" t="str">
            <v>BPGD220035</v>
          </cell>
        </row>
        <row r="681">
          <cell r="A681">
            <v>46041.635810185202</v>
          </cell>
          <cell r="B681">
            <v>9200</v>
          </cell>
          <cell r="R681" t="str">
            <v>BRKD220111</v>
          </cell>
        </row>
        <row r="682">
          <cell r="A682">
            <v>46041.631412037001</v>
          </cell>
          <cell r="B682">
            <v>6175</v>
          </cell>
          <cell r="R682" t="str">
            <v>BQED160215</v>
          </cell>
        </row>
        <row r="683">
          <cell r="A683">
            <v>46041.567395833299</v>
          </cell>
          <cell r="B683">
            <v>6700</v>
          </cell>
          <cell r="R683" t="str">
            <v>BRKD160684</v>
          </cell>
        </row>
        <row r="684">
          <cell r="A684">
            <v>46041.564247685201</v>
          </cell>
          <cell r="B684">
            <v>590</v>
          </cell>
          <cell r="R684" t="str">
            <v>BUAD121111</v>
          </cell>
        </row>
        <row r="685">
          <cell r="A685">
            <v>46041.560601851903</v>
          </cell>
          <cell r="B685">
            <v>4640</v>
          </cell>
          <cell r="R685" t="str">
            <v>BVJD162957</v>
          </cell>
        </row>
        <row r="686">
          <cell r="A686">
            <v>46041.557627314804</v>
          </cell>
          <cell r="B686">
            <v>7705</v>
          </cell>
          <cell r="R686" t="str">
            <v>BUAD162630</v>
          </cell>
        </row>
        <row r="687">
          <cell r="A687">
            <v>46041.553715277798</v>
          </cell>
          <cell r="B687">
            <v>5830</v>
          </cell>
          <cell r="R687" t="str">
            <v>BUID162940</v>
          </cell>
        </row>
        <row r="688">
          <cell r="A688">
            <v>46041.550891203697</v>
          </cell>
          <cell r="B688">
            <v>7100</v>
          </cell>
          <cell r="R688" t="str">
            <v>BUGD162852</v>
          </cell>
        </row>
        <row r="689">
          <cell r="A689">
            <v>46041.547870370399</v>
          </cell>
          <cell r="B689">
            <v>5850</v>
          </cell>
          <cell r="R689" t="str">
            <v>BTHD162350</v>
          </cell>
        </row>
        <row r="690">
          <cell r="A690">
            <v>46041.542222222197</v>
          </cell>
          <cell r="B690">
            <v>10595</v>
          </cell>
          <cell r="R690" t="str">
            <v>BUAD162625</v>
          </cell>
        </row>
        <row r="691">
          <cell r="A691">
            <v>46041.539675925902</v>
          </cell>
          <cell r="B691">
            <v>6800</v>
          </cell>
          <cell r="R691" t="str">
            <v>BULL160564</v>
          </cell>
        </row>
        <row r="692">
          <cell r="A692">
            <v>46041.536909722199</v>
          </cell>
          <cell r="B692">
            <v>6266</v>
          </cell>
          <cell r="R692" t="str">
            <v>BUAL160594</v>
          </cell>
        </row>
        <row r="693">
          <cell r="A693">
            <v>46041.533969907403</v>
          </cell>
          <cell r="B693">
            <v>11990</v>
          </cell>
          <cell r="R693" t="str">
            <v>BULD162559</v>
          </cell>
        </row>
        <row r="694">
          <cell r="A694">
            <v>46041.529108796298</v>
          </cell>
          <cell r="B694">
            <v>9680</v>
          </cell>
          <cell r="R694" t="str">
            <v>BTDD162186</v>
          </cell>
        </row>
        <row r="695">
          <cell r="A695">
            <v>46041.525185185201</v>
          </cell>
          <cell r="B695">
            <v>9680</v>
          </cell>
          <cell r="R695" t="str">
            <v>BTDD162192</v>
          </cell>
        </row>
        <row r="696">
          <cell r="A696">
            <v>46041.522881944402</v>
          </cell>
          <cell r="B696">
            <v>9155</v>
          </cell>
          <cell r="R696" t="str">
            <v>BTFD162243</v>
          </cell>
        </row>
        <row r="697">
          <cell r="A697">
            <v>46041.520358796297</v>
          </cell>
          <cell r="B697">
            <v>11600</v>
          </cell>
          <cell r="R697" t="str">
            <v>BTFD162244</v>
          </cell>
        </row>
        <row r="698">
          <cell r="A698">
            <v>46041.517685185201</v>
          </cell>
          <cell r="B698">
            <v>10500</v>
          </cell>
          <cell r="R698" t="str">
            <v>BTED162217</v>
          </cell>
        </row>
        <row r="699">
          <cell r="A699">
            <v>46041.514837962997</v>
          </cell>
          <cell r="B699">
            <v>7260</v>
          </cell>
          <cell r="R699" t="str">
            <v>BTGD162296</v>
          </cell>
        </row>
        <row r="700">
          <cell r="A700">
            <v>46041.512395833299</v>
          </cell>
          <cell r="B700">
            <v>10360</v>
          </cell>
          <cell r="R700" t="str">
            <v>BTJD162046</v>
          </cell>
        </row>
        <row r="701">
          <cell r="A701">
            <v>46041.511504629598</v>
          </cell>
          <cell r="B701">
            <v>697</v>
          </cell>
          <cell r="R701" t="str">
            <v>BXDS036810</v>
          </cell>
        </row>
        <row r="702">
          <cell r="A702">
            <v>46041.5078125</v>
          </cell>
          <cell r="B702">
            <v>9260</v>
          </cell>
          <cell r="R702" t="str">
            <v>BTCD162159</v>
          </cell>
        </row>
        <row r="703">
          <cell r="A703">
            <v>46041.5053819444</v>
          </cell>
          <cell r="B703">
            <v>9260</v>
          </cell>
          <cell r="R703" t="str">
            <v>BSID161973</v>
          </cell>
        </row>
        <row r="704">
          <cell r="A704">
            <v>46041.501493055599</v>
          </cell>
          <cell r="B704">
            <v>8475</v>
          </cell>
          <cell r="R704" t="str">
            <v>BSAD230391</v>
          </cell>
        </row>
        <row r="705">
          <cell r="A705">
            <v>46041.499004629601</v>
          </cell>
          <cell r="B705">
            <v>6515</v>
          </cell>
          <cell r="R705" t="str">
            <v>BSHD200586</v>
          </cell>
        </row>
        <row r="706">
          <cell r="A706">
            <v>46041.496435185203</v>
          </cell>
          <cell r="B706">
            <v>9350</v>
          </cell>
          <cell r="R706" t="str">
            <v>BSKD161462</v>
          </cell>
        </row>
        <row r="707">
          <cell r="A707">
            <v>46041.2756828704</v>
          </cell>
          <cell r="B707">
            <v>5816</v>
          </cell>
          <cell r="R707" t="str">
            <v>BUBF111245</v>
          </cell>
        </row>
        <row r="708">
          <cell r="A708">
            <v>46041.273125</v>
          </cell>
          <cell r="B708">
            <v>3788</v>
          </cell>
          <cell r="R708" t="str">
            <v>BUES034992</v>
          </cell>
        </row>
        <row r="709">
          <cell r="A709">
            <v>46041.272048611099</v>
          </cell>
          <cell r="B709">
            <v>8815</v>
          </cell>
          <cell r="R709" t="str">
            <v>BUAF111226</v>
          </cell>
        </row>
        <row r="710">
          <cell r="A710">
            <v>46041.271701388898</v>
          </cell>
          <cell r="B710">
            <v>6862</v>
          </cell>
          <cell r="R710" t="str">
            <v>BUES035120</v>
          </cell>
        </row>
        <row r="711">
          <cell r="A711">
            <v>46039.5563541667</v>
          </cell>
          <cell r="B711">
            <v>1980</v>
          </cell>
          <cell r="R711" t="str">
            <v>BXFD232225</v>
          </cell>
        </row>
        <row r="712">
          <cell r="A712">
            <v>46038.582453703697</v>
          </cell>
          <cell r="B712">
            <v>9044</v>
          </cell>
          <cell r="R712" t="str">
            <v>BWLS032007</v>
          </cell>
        </row>
        <row r="713">
          <cell r="A713">
            <v>46037.651064814803</v>
          </cell>
          <cell r="B713">
            <v>70</v>
          </cell>
          <cell r="R713" t="str">
            <v>BYFD201821</v>
          </cell>
        </row>
        <row r="714">
          <cell r="A714">
            <v>46037.6485763889</v>
          </cell>
          <cell r="B714">
            <v>15</v>
          </cell>
          <cell r="R714" t="str">
            <v>BYID165412</v>
          </cell>
        </row>
        <row r="715">
          <cell r="A715">
            <v>46037.644907407397</v>
          </cell>
          <cell r="B715">
            <v>20</v>
          </cell>
          <cell r="R715" t="str">
            <v>BYHD165347</v>
          </cell>
        </row>
        <row r="716">
          <cell r="A716">
            <v>46037.641319444403</v>
          </cell>
          <cell r="B716">
            <v>35</v>
          </cell>
          <cell r="R716" t="str">
            <v>BYHD165336</v>
          </cell>
        </row>
        <row r="717">
          <cell r="A717">
            <v>46037.638298611098</v>
          </cell>
          <cell r="B717">
            <v>150</v>
          </cell>
          <cell r="R717" t="str">
            <v>BYHD232906</v>
          </cell>
        </row>
        <row r="718">
          <cell r="A718">
            <v>46037.635625000003</v>
          </cell>
          <cell r="B718">
            <v>390</v>
          </cell>
          <cell r="R718" t="str">
            <v>BYLD164914</v>
          </cell>
        </row>
        <row r="719">
          <cell r="A719">
            <v>46037.632164351897</v>
          </cell>
          <cell r="B719">
            <v>135</v>
          </cell>
          <cell r="R719" t="str">
            <v>BYCD201765</v>
          </cell>
        </row>
        <row r="720">
          <cell r="A720">
            <v>46037.629027777803</v>
          </cell>
          <cell r="B720">
            <v>360</v>
          </cell>
          <cell r="R720" t="str">
            <v>BYFD165260</v>
          </cell>
        </row>
        <row r="721">
          <cell r="A721">
            <v>46037.625682870399</v>
          </cell>
          <cell r="B721">
            <v>555</v>
          </cell>
          <cell r="R721" t="str">
            <v>BYCD165091</v>
          </cell>
        </row>
        <row r="722">
          <cell r="A722">
            <v>46037.621736111098</v>
          </cell>
          <cell r="B722">
            <v>380</v>
          </cell>
          <cell r="R722" t="str">
            <v>BYFD232840</v>
          </cell>
        </row>
        <row r="723">
          <cell r="A723">
            <v>46037.604664351798</v>
          </cell>
          <cell r="B723">
            <v>120</v>
          </cell>
          <cell r="R723" t="str">
            <v>BYFD165254</v>
          </cell>
        </row>
        <row r="724">
          <cell r="A724">
            <v>46037.596250000002</v>
          </cell>
          <cell r="B724">
            <v>100</v>
          </cell>
          <cell r="R724" t="str">
            <v>BYGD232855</v>
          </cell>
        </row>
        <row r="725">
          <cell r="A725">
            <v>46037.592361111099</v>
          </cell>
          <cell r="B725">
            <v>1440</v>
          </cell>
          <cell r="R725" t="str">
            <v>BYLD232534</v>
          </cell>
        </row>
        <row r="726">
          <cell r="A726">
            <v>46037.589293981502</v>
          </cell>
          <cell r="B726">
            <v>510</v>
          </cell>
          <cell r="R726" t="str">
            <v>BYED165208</v>
          </cell>
        </row>
        <row r="727">
          <cell r="A727">
            <v>46037.581562500003</v>
          </cell>
          <cell r="B727">
            <v>395</v>
          </cell>
          <cell r="R727" t="str">
            <v>BYEL161723</v>
          </cell>
        </row>
        <row r="728">
          <cell r="A728">
            <v>46037.578923611101</v>
          </cell>
          <cell r="B728">
            <v>497</v>
          </cell>
          <cell r="R728" t="str">
            <v>BXAD231960</v>
          </cell>
        </row>
        <row r="729">
          <cell r="A729">
            <v>46037.480694444399</v>
          </cell>
          <cell r="B729">
            <v>3777</v>
          </cell>
          <cell r="R729" t="str">
            <v>BYAS044711</v>
          </cell>
        </row>
        <row r="730">
          <cell r="A730">
            <v>46037.287638888898</v>
          </cell>
          <cell r="B730">
            <v>35</v>
          </cell>
          <cell r="R730" t="str">
            <v>CRIE663198</v>
          </cell>
        </row>
        <row r="731">
          <cell r="A731">
            <v>46037.2875347222</v>
          </cell>
          <cell r="B731">
            <v>0</v>
          </cell>
          <cell r="R731" t="str">
            <v>CSBE564479</v>
          </cell>
        </row>
        <row r="732">
          <cell r="A732">
            <v>46037.287430555603</v>
          </cell>
          <cell r="B732">
            <v>250</v>
          </cell>
          <cell r="R732" t="str">
            <v>CIHE600078</v>
          </cell>
        </row>
        <row r="733">
          <cell r="A733">
            <v>46036.686585648102</v>
          </cell>
          <cell r="B733">
            <v>0</v>
          </cell>
          <cell r="R733" t="str">
            <v>DYEL141388</v>
          </cell>
        </row>
        <row r="734">
          <cell r="A734">
            <v>46036.575810185197</v>
          </cell>
          <cell r="B734">
            <v>2073</v>
          </cell>
          <cell r="R734" t="str">
            <v>BXHD164701</v>
          </cell>
        </row>
        <row r="735">
          <cell r="A735">
            <v>46036.510925925897</v>
          </cell>
          <cell r="B735">
            <v>300</v>
          </cell>
          <cell r="R735" t="str">
            <v>BYBL161686</v>
          </cell>
        </row>
        <row r="736">
          <cell r="A736">
            <v>46036.496990740699</v>
          </cell>
          <cell r="B736">
            <v>576</v>
          </cell>
          <cell r="R736" t="str">
            <v>BYAL154188</v>
          </cell>
        </row>
        <row r="737">
          <cell r="A737">
            <v>46036.488252314797</v>
          </cell>
          <cell r="B737">
            <v>220</v>
          </cell>
          <cell r="R737" t="str">
            <v>BYCL161693</v>
          </cell>
        </row>
        <row r="738">
          <cell r="A738">
            <v>46036.485081018502</v>
          </cell>
          <cell r="B738">
            <v>1620</v>
          </cell>
          <cell r="R738" t="str">
            <v>BYJD232405</v>
          </cell>
        </row>
        <row r="739">
          <cell r="A739">
            <v>46036.482465277797</v>
          </cell>
          <cell r="B739">
            <v>1590</v>
          </cell>
          <cell r="R739" t="str">
            <v>BXID201595</v>
          </cell>
        </row>
        <row r="740">
          <cell r="A740">
            <v>46036.478981481501</v>
          </cell>
          <cell r="B740">
            <v>480</v>
          </cell>
          <cell r="R740" t="str">
            <v>BYLD164891</v>
          </cell>
        </row>
        <row r="741">
          <cell r="A741">
            <v>46036.2789583333</v>
          </cell>
          <cell r="B741">
            <v>63364</v>
          </cell>
          <cell r="R741" t="str">
            <v>BMBL160078</v>
          </cell>
        </row>
        <row r="742">
          <cell r="A742">
            <v>46036.276226851798</v>
          </cell>
          <cell r="B742">
            <v>25130</v>
          </cell>
          <cell r="R742" t="str">
            <v>BIFS040367</v>
          </cell>
        </row>
        <row r="743">
          <cell r="A743">
            <v>46036.276006944398</v>
          </cell>
          <cell r="B743">
            <v>24975</v>
          </cell>
          <cell r="R743" t="str">
            <v>BSCS037531</v>
          </cell>
        </row>
        <row r="744">
          <cell r="A744">
            <v>46035.701134259303</v>
          </cell>
          <cell r="B744">
            <v>52293</v>
          </cell>
          <cell r="R744" t="str">
            <v>BKAS040272</v>
          </cell>
        </row>
        <row r="745">
          <cell r="A745">
            <v>46035.667222222197</v>
          </cell>
          <cell r="B745">
            <v>2000</v>
          </cell>
          <cell r="R745" t="str">
            <v>BXAD164301</v>
          </cell>
        </row>
        <row r="746">
          <cell r="A746">
            <v>46035.567754629599</v>
          </cell>
          <cell r="B746">
            <v>0</v>
          </cell>
          <cell r="R746" t="str">
            <v>CYIE212368</v>
          </cell>
        </row>
        <row r="747">
          <cell r="A747">
            <v>46035.542129629597</v>
          </cell>
          <cell r="B747">
            <v>15976</v>
          </cell>
          <cell r="R747" t="str">
            <v>BRHS035337</v>
          </cell>
        </row>
        <row r="748">
          <cell r="A748">
            <v>46035.454826388901</v>
          </cell>
          <cell r="B748">
            <v>1595</v>
          </cell>
          <cell r="R748" t="str">
            <v>BXID201595</v>
          </cell>
        </row>
        <row r="749">
          <cell r="A749">
            <v>46034.901307870401</v>
          </cell>
          <cell r="B749">
            <v>1395</v>
          </cell>
          <cell r="R749" t="str">
            <v>BYLD201693</v>
          </cell>
        </row>
        <row r="750">
          <cell r="A750">
            <v>46034.745092592602</v>
          </cell>
          <cell r="B750">
            <v>20190</v>
          </cell>
          <cell r="R750" t="str">
            <v>BTIS032020</v>
          </cell>
        </row>
        <row r="751">
          <cell r="A751">
            <v>46034.744085648097</v>
          </cell>
          <cell r="B751">
            <v>19573</v>
          </cell>
          <cell r="R751" t="str">
            <v>BULS033141</v>
          </cell>
        </row>
        <row r="752">
          <cell r="A752">
            <v>46034.526226851798</v>
          </cell>
          <cell r="B752">
            <v>1500</v>
          </cell>
          <cell r="R752" t="str">
            <v>BWID164086</v>
          </cell>
        </row>
        <row r="753">
          <cell r="A753">
            <v>46034.513807870397</v>
          </cell>
          <cell r="B753">
            <v>2733</v>
          </cell>
          <cell r="R753" t="str">
            <v>BXLD231897</v>
          </cell>
        </row>
        <row r="754">
          <cell r="A754">
            <v>46034.480555555558</v>
          </cell>
          <cell r="B754">
            <v>252</v>
          </cell>
          <cell r="R754" t="str">
            <v>BYCD201765</v>
          </cell>
        </row>
        <row r="755">
          <cell r="A755">
            <v>46034.278321759302</v>
          </cell>
          <cell r="B755">
            <v>7138</v>
          </cell>
          <cell r="R755" t="str">
            <v>BWLS031931</v>
          </cell>
        </row>
        <row r="756">
          <cell r="A756">
            <v>46034.276030092602</v>
          </cell>
          <cell r="B756">
            <v>0</v>
          </cell>
          <cell r="R756" t="str">
            <v>DUAL140235</v>
          </cell>
        </row>
        <row r="757">
          <cell r="A757">
            <v>46032.661469907398</v>
          </cell>
          <cell r="B757">
            <v>3456</v>
          </cell>
          <cell r="R757" t="str">
            <v>BXGS043540</v>
          </cell>
        </row>
        <row r="758">
          <cell r="A758">
            <v>46032.592546296299</v>
          </cell>
          <cell r="B758">
            <v>1508</v>
          </cell>
          <cell r="R758" t="str">
            <v>BYAD164973</v>
          </cell>
        </row>
        <row r="759">
          <cell r="A759">
            <v>46031.714884259301</v>
          </cell>
          <cell r="B759">
            <v>1500</v>
          </cell>
          <cell r="R759" t="str">
            <v>BYAD164973</v>
          </cell>
        </row>
        <row r="760">
          <cell r="A760">
            <v>46031.711712962999</v>
          </cell>
          <cell r="B760">
            <v>1230</v>
          </cell>
          <cell r="R760" t="str">
            <v>BYLD164919</v>
          </cell>
        </row>
        <row r="761">
          <cell r="A761">
            <v>46031.689409722203</v>
          </cell>
          <cell r="B761">
            <v>1050</v>
          </cell>
          <cell r="R761" t="str">
            <v>BYLD232523</v>
          </cell>
        </row>
        <row r="762">
          <cell r="A762">
            <v>46031.683125000003</v>
          </cell>
          <cell r="B762">
            <v>176</v>
          </cell>
          <cell r="R762" t="str">
            <v>BXHD232326</v>
          </cell>
        </row>
        <row r="763">
          <cell r="A763">
            <v>46031.671805555598</v>
          </cell>
          <cell r="B763">
            <v>0</v>
          </cell>
          <cell r="R763" t="str">
            <v>DYCL141337</v>
          </cell>
        </row>
        <row r="764">
          <cell r="A764">
            <v>46031.660659722198</v>
          </cell>
          <cell r="B764">
            <v>1515</v>
          </cell>
          <cell r="R764" t="str">
            <v>BXHD164673</v>
          </cell>
        </row>
        <row r="765">
          <cell r="A765">
            <v>46031.653356481504</v>
          </cell>
          <cell r="B765">
            <v>1294</v>
          </cell>
          <cell r="R765" t="str">
            <v>BXCD164396</v>
          </cell>
        </row>
        <row r="766">
          <cell r="A766">
            <v>46031.650601851798</v>
          </cell>
          <cell r="B766">
            <v>1260</v>
          </cell>
          <cell r="R766" t="str">
            <v>BYKD164879</v>
          </cell>
        </row>
        <row r="767">
          <cell r="A767">
            <v>46031.647754629601</v>
          </cell>
          <cell r="B767">
            <v>1250</v>
          </cell>
          <cell r="R767" t="str">
            <v>BYLD164901</v>
          </cell>
        </row>
        <row r="768">
          <cell r="A768">
            <v>46031.644814814797</v>
          </cell>
          <cell r="B768">
            <v>1800</v>
          </cell>
          <cell r="R768" t="str">
            <v>BXHD232312</v>
          </cell>
        </row>
        <row r="769">
          <cell r="A769">
            <v>46031.642083333303</v>
          </cell>
          <cell r="B769">
            <v>2670</v>
          </cell>
          <cell r="R769" t="str">
            <v>BXFD164587</v>
          </cell>
        </row>
        <row r="770">
          <cell r="A770">
            <v>46031.6390972222</v>
          </cell>
          <cell r="B770">
            <v>3345</v>
          </cell>
          <cell r="R770" t="str">
            <v>BXBD164358</v>
          </cell>
        </row>
        <row r="771">
          <cell r="A771">
            <v>46031.636550925898</v>
          </cell>
          <cell r="B771">
            <v>1670</v>
          </cell>
          <cell r="R771" t="str">
            <v>BXJD231749</v>
          </cell>
        </row>
        <row r="772">
          <cell r="A772">
            <v>46031.633240740703</v>
          </cell>
          <cell r="B772">
            <v>1750</v>
          </cell>
          <cell r="R772" t="str">
            <v>BXJD231726</v>
          </cell>
        </row>
        <row r="773">
          <cell r="A773">
            <v>46031.629699074103</v>
          </cell>
          <cell r="B773">
            <v>1540</v>
          </cell>
          <cell r="R773" t="str">
            <v>BXID164764</v>
          </cell>
        </row>
        <row r="774">
          <cell r="A774">
            <v>46031.626678240696</v>
          </cell>
          <cell r="B774">
            <v>1800</v>
          </cell>
          <cell r="R774" t="str">
            <v>BXHD164701</v>
          </cell>
        </row>
        <row r="775">
          <cell r="A775">
            <v>46031.623969907399</v>
          </cell>
          <cell r="B775">
            <v>1955</v>
          </cell>
          <cell r="R775" t="str">
            <v>BXGD164662</v>
          </cell>
        </row>
        <row r="776">
          <cell r="A776">
            <v>46031.610474537003</v>
          </cell>
          <cell r="B776">
            <v>1680</v>
          </cell>
          <cell r="R776" t="str">
            <v>BXFD164605</v>
          </cell>
        </row>
        <row r="777">
          <cell r="A777">
            <v>46031.604884259301</v>
          </cell>
          <cell r="B777">
            <v>1530</v>
          </cell>
          <cell r="R777" t="str">
            <v>BXID164737</v>
          </cell>
        </row>
        <row r="778">
          <cell r="A778">
            <v>46031.6020601852</v>
          </cell>
          <cell r="B778">
            <v>330</v>
          </cell>
          <cell r="R778" t="str">
            <v>BXID164748</v>
          </cell>
        </row>
        <row r="779">
          <cell r="A779">
            <v>46031.599548611099</v>
          </cell>
          <cell r="B779">
            <v>1800</v>
          </cell>
          <cell r="R779" t="str">
            <v>BXGD232278</v>
          </cell>
        </row>
        <row r="780">
          <cell r="A780">
            <v>46031.596782407403</v>
          </cell>
          <cell r="B780">
            <v>1380</v>
          </cell>
          <cell r="R780" t="str">
            <v>BXGD164632</v>
          </cell>
        </row>
        <row r="781">
          <cell r="A781">
            <v>46031.594305555598</v>
          </cell>
          <cell r="B781">
            <v>1440</v>
          </cell>
          <cell r="R781" t="str">
            <v>BXCL153907</v>
          </cell>
        </row>
        <row r="782">
          <cell r="A782">
            <v>46031.590960648202</v>
          </cell>
          <cell r="B782">
            <v>1380</v>
          </cell>
          <cell r="R782" t="str">
            <v>BXBD164346</v>
          </cell>
        </row>
        <row r="783">
          <cell r="A783">
            <v>46031.588206018503</v>
          </cell>
          <cell r="B783">
            <v>680</v>
          </cell>
          <cell r="R783" t="str">
            <v>BXAL153828</v>
          </cell>
        </row>
        <row r="784">
          <cell r="A784">
            <v>46031.584652777798</v>
          </cell>
          <cell r="B784">
            <v>2920</v>
          </cell>
          <cell r="R784" t="str">
            <v>BXLD231873</v>
          </cell>
        </row>
        <row r="785">
          <cell r="A785">
            <v>46031.581053240698</v>
          </cell>
          <cell r="B785">
            <v>1770</v>
          </cell>
          <cell r="R785" t="str">
            <v>BXKD164160</v>
          </cell>
        </row>
        <row r="786">
          <cell r="A786">
            <v>46031.5776736111</v>
          </cell>
          <cell r="B786">
            <v>1225</v>
          </cell>
          <cell r="R786" t="str">
            <v>BXFD164599</v>
          </cell>
        </row>
        <row r="787">
          <cell r="A787">
            <v>46031.575300925899</v>
          </cell>
          <cell r="B787">
            <v>3051</v>
          </cell>
          <cell r="R787" t="str">
            <v>BYBS030225</v>
          </cell>
        </row>
        <row r="788">
          <cell r="A788">
            <v>46031.574016203696</v>
          </cell>
          <cell r="B788">
            <v>9226</v>
          </cell>
          <cell r="R788" t="str">
            <v>BWCC379947</v>
          </cell>
        </row>
        <row r="789">
          <cell r="A789">
            <v>46031.569340277798</v>
          </cell>
          <cell r="B789">
            <v>3870</v>
          </cell>
          <cell r="R789" t="str">
            <v>BXAD164317</v>
          </cell>
        </row>
        <row r="790">
          <cell r="A790">
            <v>46031.565717592603</v>
          </cell>
          <cell r="B790">
            <v>2425</v>
          </cell>
          <cell r="R790" t="str">
            <v>BXED122035</v>
          </cell>
        </row>
        <row r="791">
          <cell r="A791">
            <v>46031.562974537002</v>
          </cell>
          <cell r="B791">
            <v>1210</v>
          </cell>
          <cell r="R791" t="str">
            <v>BXBD164381</v>
          </cell>
        </row>
        <row r="792">
          <cell r="A792">
            <v>46031.559918981497</v>
          </cell>
          <cell r="B792">
            <v>1600</v>
          </cell>
          <cell r="R792" t="str">
            <v>BXCD164422</v>
          </cell>
        </row>
        <row r="793">
          <cell r="A793">
            <v>46031.544664351903</v>
          </cell>
          <cell r="B793">
            <v>1770</v>
          </cell>
          <cell r="R793" t="str">
            <v>BXBD164357</v>
          </cell>
        </row>
        <row r="794">
          <cell r="A794">
            <v>46031.542199074102</v>
          </cell>
          <cell r="B794">
            <v>275</v>
          </cell>
          <cell r="R794" t="str">
            <v>BWHD164019</v>
          </cell>
        </row>
        <row r="795">
          <cell r="A795">
            <v>46031.536597222199</v>
          </cell>
          <cell r="B795">
            <v>2600</v>
          </cell>
          <cell r="R795" t="str">
            <v>BWID231694</v>
          </cell>
        </row>
        <row r="796">
          <cell r="A796">
            <v>46031.533402777801</v>
          </cell>
          <cell r="B796">
            <v>625</v>
          </cell>
          <cell r="R796" t="str">
            <v>BXCD164464</v>
          </cell>
        </row>
        <row r="797">
          <cell r="A797">
            <v>46031.530694444402</v>
          </cell>
          <cell r="B797">
            <v>2000</v>
          </cell>
          <cell r="R797" t="str">
            <v>BXAD164301</v>
          </cell>
        </row>
        <row r="798">
          <cell r="A798">
            <v>46031.527592592603</v>
          </cell>
          <cell r="B798">
            <v>1505</v>
          </cell>
          <cell r="R798" t="str">
            <v>BXAD231957</v>
          </cell>
        </row>
        <row r="799">
          <cell r="A799">
            <v>46031.5246064815</v>
          </cell>
          <cell r="B799">
            <v>710</v>
          </cell>
          <cell r="R799" t="str">
            <v>BXCD164415</v>
          </cell>
        </row>
        <row r="800">
          <cell r="A800">
            <v>46031.502187500002</v>
          </cell>
          <cell r="B800">
            <v>1</v>
          </cell>
          <cell r="R800" t="str">
            <v>BYHS032167</v>
          </cell>
        </row>
        <row r="801">
          <cell r="A801">
            <v>46031.464189814797</v>
          </cell>
          <cell r="B801">
            <v>1544</v>
          </cell>
          <cell r="R801" t="str">
            <v>BXID201595</v>
          </cell>
        </row>
        <row r="802">
          <cell r="A802">
            <v>46030.7421412037</v>
          </cell>
          <cell r="B802">
            <v>1830</v>
          </cell>
          <cell r="R802" t="str">
            <v>BXLD164272</v>
          </cell>
        </row>
        <row r="803">
          <cell r="A803">
            <v>46030.739282407398</v>
          </cell>
          <cell r="B803">
            <v>1950</v>
          </cell>
          <cell r="R803" t="str">
            <v>BWHD164003</v>
          </cell>
        </row>
        <row r="804">
          <cell r="A804">
            <v>46030.736643518503</v>
          </cell>
          <cell r="B804">
            <v>1710</v>
          </cell>
          <cell r="R804" t="str">
            <v>BWHD163991</v>
          </cell>
        </row>
        <row r="805">
          <cell r="A805">
            <v>46030.733506944402</v>
          </cell>
          <cell r="B805">
            <v>2800</v>
          </cell>
          <cell r="R805" t="str">
            <v>BXJD231746</v>
          </cell>
        </row>
        <row r="806">
          <cell r="A806">
            <v>46030.722974536999</v>
          </cell>
          <cell r="B806">
            <v>2950</v>
          </cell>
          <cell r="R806" t="str">
            <v>BWID164050</v>
          </cell>
        </row>
        <row r="807">
          <cell r="A807">
            <v>46030.644386574102</v>
          </cell>
          <cell r="B807">
            <v>2110</v>
          </cell>
          <cell r="R807" t="str">
            <v>BXAD121939</v>
          </cell>
        </row>
        <row r="808">
          <cell r="A808">
            <v>46030.641724537003</v>
          </cell>
          <cell r="B808"/>
          <cell r="R808"/>
        </row>
        <row r="809">
          <cell r="A809">
            <v>46030.6407638889</v>
          </cell>
          <cell r="B809">
            <v>1921</v>
          </cell>
          <cell r="R809" t="str">
            <v>BXFD232225</v>
          </cell>
        </row>
        <row r="810">
          <cell r="A810">
            <v>46030.6358680556</v>
          </cell>
          <cell r="B810">
            <v>2080</v>
          </cell>
          <cell r="R810" t="str">
            <v>BWID231682</v>
          </cell>
        </row>
        <row r="811">
          <cell r="A811">
            <v>46030.6322685185</v>
          </cell>
          <cell r="B811">
            <v>2110</v>
          </cell>
          <cell r="R811" t="str">
            <v>BXLD164263</v>
          </cell>
        </row>
        <row r="812">
          <cell r="A812">
            <v>46030.629201388903</v>
          </cell>
          <cell r="B812">
            <v>2265</v>
          </cell>
          <cell r="R812" t="str">
            <v>BXKD164219</v>
          </cell>
        </row>
        <row r="813">
          <cell r="A813">
            <v>46030.626631944397</v>
          </cell>
          <cell r="B813">
            <v>2187</v>
          </cell>
          <cell r="R813" t="str">
            <v>BXAD164288</v>
          </cell>
        </row>
        <row r="814">
          <cell r="A814">
            <v>46030.623344907399</v>
          </cell>
          <cell r="B814">
            <v>5480</v>
          </cell>
          <cell r="R814" t="str">
            <v>BXKD164206</v>
          </cell>
        </row>
        <row r="815">
          <cell r="A815">
            <v>46030.620578703703</v>
          </cell>
          <cell r="B815">
            <v>1320</v>
          </cell>
          <cell r="R815" t="str">
            <v>BXLL153793</v>
          </cell>
        </row>
        <row r="816">
          <cell r="A816">
            <v>46030.616817129601</v>
          </cell>
          <cell r="B816">
            <v>2490</v>
          </cell>
          <cell r="R816" t="str">
            <v>BXKD164199</v>
          </cell>
        </row>
        <row r="817">
          <cell r="A817">
            <v>46030.614224536999</v>
          </cell>
          <cell r="B817">
            <v>510</v>
          </cell>
          <cell r="R817" t="str">
            <v>BXKD121877</v>
          </cell>
        </row>
        <row r="818">
          <cell r="A818">
            <v>46030.610474537003</v>
          </cell>
          <cell r="B818">
            <v>5310</v>
          </cell>
          <cell r="R818" t="str">
            <v>BXKD164191</v>
          </cell>
        </row>
        <row r="819">
          <cell r="A819">
            <v>46030.587951388901</v>
          </cell>
          <cell r="B819">
            <v>0</v>
          </cell>
          <cell r="R819" t="str">
            <v>DYJL141229</v>
          </cell>
        </row>
        <row r="820">
          <cell r="A820">
            <v>46030.476493055598</v>
          </cell>
          <cell r="B820">
            <v>7480</v>
          </cell>
          <cell r="R820" t="str">
            <v>BRGD230256</v>
          </cell>
        </row>
        <row r="821">
          <cell r="A821">
            <v>46030.459930555597</v>
          </cell>
          <cell r="B821">
            <v>1462</v>
          </cell>
          <cell r="R821" t="str">
            <v>BXID201595</v>
          </cell>
        </row>
        <row r="822">
          <cell r="A822">
            <v>46029.585810185199</v>
          </cell>
          <cell r="B822">
            <v>0</v>
          </cell>
          <cell r="R822" t="str">
            <v>19566</v>
          </cell>
        </row>
        <row r="823">
          <cell r="A823">
            <v>46029.562662037002</v>
          </cell>
          <cell r="B823">
            <v>383</v>
          </cell>
          <cell r="R823" t="str">
            <v>BYLD164914</v>
          </cell>
        </row>
        <row r="824">
          <cell r="A824">
            <v>46029.370995370402</v>
          </cell>
          <cell r="B824">
            <v>0</v>
          </cell>
          <cell r="R824" t="str">
            <v>CWKE560153</v>
          </cell>
        </row>
        <row r="825">
          <cell r="A825">
            <v>46028.642986111103</v>
          </cell>
          <cell r="B825">
            <v>0</v>
          </cell>
          <cell r="R825" t="str">
            <v>DXDL141034</v>
          </cell>
        </row>
        <row r="826">
          <cell r="A826">
            <v>46028.578229166698</v>
          </cell>
          <cell r="B826"/>
          <cell r="R826"/>
        </row>
        <row r="827">
          <cell r="A827">
            <v>46028.576990740701</v>
          </cell>
          <cell r="B827"/>
          <cell r="R827"/>
        </row>
        <row r="828">
          <cell r="A828">
            <v>46028.541435185201</v>
          </cell>
          <cell r="B828">
            <v>1242</v>
          </cell>
          <cell r="R828" t="str">
            <v>BYCS030580</v>
          </cell>
        </row>
        <row r="829">
          <cell r="A829">
            <v>46028.540428240703</v>
          </cell>
          <cell r="B829">
            <v>1372</v>
          </cell>
          <cell r="R829" t="str">
            <v>BYCS045058</v>
          </cell>
        </row>
        <row r="830">
          <cell r="A830">
            <v>46027.798414351899</v>
          </cell>
          <cell r="B830">
            <v>0</v>
          </cell>
          <cell r="R830" t="str">
            <v>BYIK040428</v>
          </cell>
        </row>
        <row r="831">
          <cell r="A831">
            <v>46027.797106481499</v>
          </cell>
          <cell r="B831">
            <v>0</v>
          </cell>
          <cell r="R831" t="str">
            <v>BYIS032660</v>
          </cell>
        </row>
        <row r="832">
          <cell r="A832">
            <v>46027.663425925901</v>
          </cell>
          <cell r="B832">
            <v>1440</v>
          </cell>
          <cell r="R832" t="str">
            <v>BXKD164166</v>
          </cell>
        </row>
        <row r="833">
          <cell r="A833">
            <v>46027.660578703697</v>
          </cell>
          <cell r="B833">
            <v>3385</v>
          </cell>
          <cell r="R833" t="str">
            <v>BWID164096</v>
          </cell>
        </row>
        <row r="834">
          <cell r="A834">
            <v>46027.657847222203</v>
          </cell>
          <cell r="B834">
            <v>210</v>
          </cell>
          <cell r="R834" t="str">
            <v>BXKS035317</v>
          </cell>
        </row>
        <row r="835">
          <cell r="A835">
            <v>46027.655069444401</v>
          </cell>
          <cell r="B835">
            <v>1735</v>
          </cell>
          <cell r="R835" t="str">
            <v>BXKD164174</v>
          </cell>
        </row>
        <row r="836">
          <cell r="A836">
            <v>46027.652268518497</v>
          </cell>
          <cell r="B836">
            <v>190</v>
          </cell>
          <cell r="R836" t="str">
            <v>BXJD121862</v>
          </cell>
        </row>
        <row r="837">
          <cell r="A837">
            <v>46027.649756944404</v>
          </cell>
          <cell r="B837">
            <v>260</v>
          </cell>
          <cell r="R837" t="str">
            <v>BXKD231832</v>
          </cell>
        </row>
        <row r="838">
          <cell r="A838">
            <v>46027.647037037001</v>
          </cell>
          <cell r="B838">
            <v>3265</v>
          </cell>
          <cell r="R838" t="str">
            <v>BWHD164039</v>
          </cell>
        </row>
        <row r="839">
          <cell r="A839">
            <v>46027.642893518503</v>
          </cell>
          <cell r="B839">
            <v>3263</v>
          </cell>
          <cell r="R839" t="str">
            <v>BXJD164132</v>
          </cell>
        </row>
        <row r="840">
          <cell r="A840">
            <v>46027.607326388897</v>
          </cell>
          <cell r="B840">
            <v>3030</v>
          </cell>
          <cell r="R840" t="str">
            <v>BXJD164130</v>
          </cell>
        </row>
        <row r="841">
          <cell r="A841">
            <v>46027.604270833297</v>
          </cell>
          <cell r="B841">
            <v>310</v>
          </cell>
          <cell r="R841" t="str">
            <v>BXKD231814</v>
          </cell>
        </row>
        <row r="842">
          <cell r="A842">
            <v>46027.596435185202</v>
          </cell>
          <cell r="B842">
            <v>330</v>
          </cell>
          <cell r="R842" t="str">
            <v>BXKD121881</v>
          </cell>
        </row>
        <row r="843">
          <cell r="A843">
            <v>46027.5929861111</v>
          </cell>
          <cell r="B843">
            <v>3420</v>
          </cell>
          <cell r="R843" t="str">
            <v>BXJD164143</v>
          </cell>
        </row>
        <row r="844">
          <cell r="A844">
            <v>46027.589398148099</v>
          </cell>
          <cell r="B844">
            <v>1595</v>
          </cell>
          <cell r="R844" t="str">
            <v>BXJD121872</v>
          </cell>
        </row>
        <row r="845">
          <cell r="A845">
            <v>46027.5840046296</v>
          </cell>
          <cell r="B845">
            <v>1410</v>
          </cell>
          <cell r="R845" t="str">
            <v>BWID164076</v>
          </cell>
        </row>
        <row r="846">
          <cell r="A846">
            <v>46027.581805555601</v>
          </cell>
          <cell r="B846">
            <v>14181</v>
          </cell>
          <cell r="R846" t="str">
            <v>BUIS036401</v>
          </cell>
        </row>
        <row r="847">
          <cell r="A847">
            <v>46027.578425925902</v>
          </cell>
          <cell r="B847">
            <v>63364</v>
          </cell>
          <cell r="R847" t="str">
            <v>BMBL160078</v>
          </cell>
        </row>
        <row r="848">
          <cell r="A848">
            <v>46027.577210648102</v>
          </cell>
          <cell r="B848">
            <v>25130</v>
          </cell>
          <cell r="R848" t="str">
            <v>BIFS040367</v>
          </cell>
        </row>
        <row r="849">
          <cell r="A849">
            <v>46027.573402777802</v>
          </cell>
          <cell r="B849">
            <v>1625</v>
          </cell>
          <cell r="R849" t="str">
            <v>BWID164091</v>
          </cell>
        </row>
        <row r="850">
          <cell r="A850">
            <v>46027.570682870399</v>
          </cell>
          <cell r="B850">
            <v>3830</v>
          </cell>
          <cell r="R850" t="str">
            <v>BWID164054</v>
          </cell>
        </row>
        <row r="851">
          <cell r="A851">
            <v>46027.567858796298</v>
          </cell>
          <cell r="B851">
            <v>5195</v>
          </cell>
          <cell r="R851" t="str">
            <v>BWED163889</v>
          </cell>
        </row>
        <row r="852">
          <cell r="A852">
            <v>46027.564733796302</v>
          </cell>
          <cell r="B852">
            <v>1495</v>
          </cell>
          <cell r="R852" t="str">
            <v>BWID164086</v>
          </cell>
        </row>
        <row r="853">
          <cell r="A853">
            <v>46027.5621875</v>
          </cell>
          <cell r="B853">
            <v>2035</v>
          </cell>
          <cell r="R853" t="str">
            <v>BWID220970</v>
          </cell>
        </row>
        <row r="854">
          <cell r="A854">
            <v>46027.558842592603</v>
          </cell>
          <cell r="B854">
            <v>5570</v>
          </cell>
          <cell r="R854" t="str">
            <v>BWHD231642</v>
          </cell>
        </row>
        <row r="855">
          <cell r="A855">
            <v>46027.555914351899</v>
          </cell>
          <cell r="B855">
            <v>4450</v>
          </cell>
          <cell r="R855" t="str">
            <v>BWED163893</v>
          </cell>
        </row>
        <row r="856">
          <cell r="A856">
            <v>46027.279756944401</v>
          </cell>
          <cell r="B856">
            <v>14504</v>
          </cell>
          <cell r="R856" t="str">
            <v>BUFS046813</v>
          </cell>
        </row>
        <row r="857">
          <cell r="A857">
            <v>46027.279652777797</v>
          </cell>
          <cell r="B857">
            <v>87779</v>
          </cell>
          <cell r="R857" t="str">
            <v>BJGS031396</v>
          </cell>
        </row>
        <row r="858">
          <cell r="A858">
            <v>46027.279432870397</v>
          </cell>
          <cell r="B858">
            <v>3097</v>
          </cell>
          <cell r="R858" t="str">
            <v>BWJC378261</v>
          </cell>
        </row>
        <row r="859">
          <cell r="A859">
            <v>46027.279143518499</v>
          </cell>
          <cell r="B859">
            <v>31532</v>
          </cell>
          <cell r="R859" t="str">
            <v>BSLS036682</v>
          </cell>
        </row>
        <row r="860">
          <cell r="A860">
            <v>46027.275949074101</v>
          </cell>
          <cell r="B860">
            <v>12759</v>
          </cell>
          <cell r="R860" t="str">
            <v>BXKS035161</v>
          </cell>
        </row>
        <row r="861">
          <cell r="A861">
            <v>46027.275590277801</v>
          </cell>
          <cell r="B861">
            <v>76158</v>
          </cell>
          <cell r="R861" t="str">
            <v>BMBS030816</v>
          </cell>
        </row>
        <row r="862">
          <cell r="A862">
            <v>46027.275486111103</v>
          </cell>
          <cell r="B862">
            <v>41139</v>
          </cell>
          <cell r="R862" t="str">
            <v>BRIS035838</v>
          </cell>
        </row>
        <row r="863">
          <cell r="A863">
            <v>46025.597268518497</v>
          </cell>
          <cell r="B863">
            <v>24280</v>
          </cell>
          <cell r="R863" t="str">
            <v>BSAF110719</v>
          </cell>
        </row>
        <row r="864">
          <cell r="A864">
            <v>46025.595300925903</v>
          </cell>
          <cell r="B864">
            <v>21074</v>
          </cell>
          <cell r="R864" t="str">
            <v>BVGF111611</v>
          </cell>
        </row>
        <row r="865">
          <cell r="A865">
            <v>46025.5944675926</v>
          </cell>
          <cell r="B865">
            <v>22373</v>
          </cell>
          <cell r="R865" t="str">
            <v>BVGF111615</v>
          </cell>
        </row>
        <row r="866">
          <cell r="A866">
            <v>46025.5921296296</v>
          </cell>
          <cell r="B866">
            <v>3449</v>
          </cell>
          <cell r="R866" t="str">
            <v>BYAS044711</v>
          </cell>
        </row>
        <row r="867">
          <cell r="A867">
            <v>46025.467974537001</v>
          </cell>
          <cell r="B867">
            <v>1516</v>
          </cell>
          <cell r="R867" t="str">
            <v>BXID164764</v>
          </cell>
        </row>
        <row r="868">
          <cell r="A868">
            <v>46025.447662036997</v>
          </cell>
          <cell r="B868">
            <v>1652</v>
          </cell>
          <cell r="R868" t="str">
            <v>BXBC373276</v>
          </cell>
        </row>
        <row r="869">
          <cell r="A869">
            <v>46024.692465277803</v>
          </cell>
          <cell r="B869">
            <v>0</v>
          </cell>
          <cell r="R869" t="str">
            <v>CYCE694504</v>
          </cell>
        </row>
        <row r="870">
          <cell r="A870">
            <v>46024.673530092601</v>
          </cell>
          <cell r="B870">
            <v>43047</v>
          </cell>
          <cell r="R870" t="str">
            <v>BRAC372524</v>
          </cell>
        </row>
        <row r="871">
          <cell r="A871">
            <v>46024.661585648202</v>
          </cell>
          <cell r="B871">
            <v>6081</v>
          </cell>
          <cell r="R871" t="str">
            <v>BUGS047249</v>
          </cell>
        </row>
        <row r="872">
          <cell r="A872">
            <v>46024.594583333303</v>
          </cell>
          <cell r="B872">
            <v>0</v>
          </cell>
          <cell r="R872" t="str">
            <v>CXIE678970</v>
          </cell>
        </row>
        <row r="873">
          <cell r="A873">
            <v>46024.580983796302</v>
          </cell>
          <cell r="B873">
            <v>0</v>
          </cell>
          <cell r="R873" t="str">
            <v>CYCE694504</v>
          </cell>
        </row>
        <row r="874">
          <cell r="A874">
            <v>46024.575289351902</v>
          </cell>
          <cell r="B874">
            <v>0</v>
          </cell>
          <cell r="R874" t="str">
            <v>CXIE678970</v>
          </cell>
        </row>
        <row r="875">
          <cell r="A875">
            <v>46022.705648148098</v>
          </cell>
          <cell r="B875">
            <v>1195</v>
          </cell>
          <cell r="R875" t="str">
            <v>BYCS030580</v>
          </cell>
        </row>
        <row r="876">
          <cell r="A876">
            <v>46022.704525462999</v>
          </cell>
          <cell r="B876">
            <v>1371</v>
          </cell>
          <cell r="R876" t="str">
            <v>BYCS045058</v>
          </cell>
        </row>
        <row r="877">
          <cell r="A877">
            <v>46022.627407407403</v>
          </cell>
          <cell r="B877">
            <v>13108</v>
          </cell>
          <cell r="R877" t="str">
            <v>BWEC370314</v>
          </cell>
        </row>
        <row r="878">
          <cell r="A878">
            <v>46022.592141203699</v>
          </cell>
          <cell r="B878">
            <v>4620</v>
          </cell>
          <cell r="R878" t="str">
            <v>BXFS037363</v>
          </cell>
        </row>
        <row r="879">
          <cell r="A879">
            <v>46022.548668981501</v>
          </cell>
          <cell r="B879">
            <v>10160</v>
          </cell>
          <cell r="R879" t="str">
            <v>BRAF110427</v>
          </cell>
        </row>
        <row r="880">
          <cell r="A880">
            <v>46022.421597222201</v>
          </cell>
          <cell r="B880"/>
          <cell r="R880"/>
        </row>
        <row r="881">
          <cell r="A881">
            <v>46021.667222222197</v>
          </cell>
          <cell r="B881">
            <v>57735</v>
          </cell>
          <cell r="R881" t="str">
            <v>BLGS040582</v>
          </cell>
        </row>
        <row r="882">
          <cell r="A882">
            <v>46021.659131944398</v>
          </cell>
          <cell r="B882">
            <v>27065</v>
          </cell>
          <cell r="R882" t="str">
            <v>BSAS036940</v>
          </cell>
        </row>
        <row r="883">
          <cell r="A883">
            <v>46021.657361111102</v>
          </cell>
          <cell r="B883">
            <v>31501</v>
          </cell>
          <cell r="R883" t="str">
            <v>BRHS035368</v>
          </cell>
        </row>
        <row r="884">
          <cell r="A884">
            <v>46021.654814814799</v>
          </cell>
          <cell r="B884">
            <v>34021</v>
          </cell>
          <cell r="R884" t="str">
            <v>BSIC376940</v>
          </cell>
        </row>
        <row r="885">
          <cell r="A885">
            <v>46021.590717592597</v>
          </cell>
          <cell r="B885">
            <v>550</v>
          </cell>
          <cell r="R885" t="str">
            <v>BYCS030413</v>
          </cell>
        </row>
        <row r="886">
          <cell r="A886">
            <v>46021.581458333298</v>
          </cell>
          <cell r="B886">
            <v>240</v>
          </cell>
          <cell r="R886" t="str">
            <v>BYAS039710</v>
          </cell>
        </row>
        <row r="887">
          <cell r="A887">
            <v>46021.577835648102</v>
          </cell>
          <cell r="B887">
            <v>150</v>
          </cell>
          <cell r="R887" t="str">
            <v>BXFS043344</v>
          </cell>
        </row>
        <row r="888">
          <cell r="A888">
            <v>46021.5723842593</v>
          </cell>
          <cell r="B888">
            <v>10451</v>
          </cell>
          <cell r="R888" t="str">
            <v>BWKS031684</v>
          </cell>
        </row>
        <row r="889">
          <cell r="A889">
            <v>46021.568518518499</v>
          </cell>
          <cell r="B889">
            <v>1704</v>
          </cell>
          <cell r="R889" t="str">
            <v>BVIC378149</v>
          </cell>
        </row>
        <row r="890">
          <cell r="A890">
            <v>46021.564803240697</v>
          </cell>
          <cell r="B890">
            <v>2108</v>
          </cell>
          <cell r="R890" t="str">
            <v>BWGC370765</v>
          </cell>
        </row>
        <row r="891">
          <cell r="A891">
            <v>46021.559745370403</v>
          </cell>
          <cell r="B891">
            <v>12896</v>
          </cell>
          <cell r="R891" t="str">
            <v>BWCS032720</v>
          </cell>
        </row>
        <row r="892">
          <cell r="A892">
            <v>46021.550601851799</v>
          </cell>
          <cell r="B892">
            <v>21978</v>
          </cell>
          <cell r="R892" t="str">
            <v>BVGF111615</v>
          </cell>
        </row>
        <row r="893">
          <cell r="A893">
            <v>46021.542534722197</v>
          </cell>
          <cell r="B893">
            <v>9130</v>
          </cell>
          <cell r="R893" t="str">
            <v>BVDS039346</v>
          </cell>
        </row>
        <row r="894">
          <cell r="A894">
            <v>46021.537245370397</v>
          </cell>
          <cell r="B894">
            <v>21334</v>
          </cell>
          <cell r="R894" t="str">
            <v>BSAS036958</v>
          </cell>
        </row>
        <row r="895">
          <cell r="A895">
            <v>46021.535520833299</v>
          </cell>
          <cell r="B895">
            <v>22607</v>
          </cell>
          <cell r="R895" t="str">
            <v>BSBC375530</v>
          </cell>
        </row>
        <row r="896">
          <cell r="A896">
            <v>46021.532939814802</v>
          </cell>
          <cell r="B896">
            <v>8757</v>
          </cell>
          <cell r="R896" t="str">
            <v>BRDC373261</v>
          </cell>
        </row>
        <row r="897">
          <cell r="A897">
            <v>46021.441226851799</v>
          </cell>
          <cell r="B897">
            <v>56</v>
          </cell>
          <cell r="R897" t="str">
            <v>BYFD201821</v>
          </cell>
        </row>
        <row r="898">
          <cell r="A898">
            <v>46020.732604166697</v>
          </cell>
          <cell r="B898">
            <v>46910</v>
          </cell>
          <cell r="R898" t="str">
            <v>BRIC374329</v>
          </cell>
        </row>
        <row r="899">
          <cell r="A899">
            <v>46020.691041666701</v>
          </cell>
          <cell r="B899">
            <v>4400</v>
          </cell>
          <cell r="R899" t="str">
            <v>BWED163893</v>
          </cell>
        </row>
        <row r="900">
          <cell r="A900">
            <v>46020.6866898148</v>
          </cell>
          <cell r="B900">
            <v>41188</v>
          </cell>
          <cell r="R900" t="str">
            <v>BRAC372524</v>
          </cell>
        </row>
        <row r="901">
          <cell r="A901">
            <v>46020.685648148101</v>
          </cell>
          <cell r="B901">
            <v>19128</v>
          </cell>
          <cell r="R901" t="str">
            <v>BPHS030467</v>
          </cell>
        </row>
        <row r="902">
          <cell r="A902">
            <v>46020.678888888899</v>
          </cell>
          <cell r="B902">
            <v>83170</v>
          </cell>
          <cell r="R902" t="str">
            <v>BLGS031576</v>
          </cell>
        </row>
        <row r="903">
          <cell r="A903">
            <v>46020.669976851903</v>
          </cell>
          <cell r="B903">
            <v>3908</v>
          </cell>
          <cell r="R903" t="str">
            <v>BWFC370703</v>
          </cell>
        </row>
        <row r="904">
          <cell r="A904">
            <v>46020.665127314802</v>
          </cell>
          <cell r="B904">
            <v>27358</v>
          </cell>
          <cell r="R904" t="str">
            <v>BUCS034287</v>
          </cell>
        </row>
        <row r="905">
          <cell r="A905">
            <v>46020.661851851903</v>
          </cell>
          <cell r="B905">
            <v>17184</v>
          </cell>
          <cell r="R905" t="str">
            <v>BVCC376207</v>
          </cell>
        </row>
        <row r="906">
          <cell r="A906">
            <v>46020.657303240703</v>
          </cell>
          <cell r="B906">
            <v>31106</v>
          </cell>
          <cell r="R906" t="str">
            <v>BRCC373040</v>
          </cell>
        </row>
        <row r="907">
          <cell r="A907">
            <v>46020.5852199074</v>
          </cell>
          <cell r="B907">
            <v>7754</v>
          </cell>
          <cell r="R907" t="str">
            <v>BVDC376415</v>
          </cell>
        </row>
        <row r="908">
          <cell r="A908">
            <v>46018.574421296304</v>
          </cell>
          <cell r="B908">
            <v>1660</v>
          </cell>
          <cell r="R908" t="str">
            <v>CYBE694501</v>
          </cell>
        </row>
        <row r="909">
          <cell r="A909">
            <v>46017.712858796302</v>
          </cell>
          <cell r="B909">
            <v>4965</v>
          </cell>
          <cell r="R909" t="str">
            <v>BXCS042723</v>
          </cell>
        </row>
        <row r="910">
          <cell r="A910">
            <v>46017.686631944402</v>
          </cell>
          <cell r="B910">
            <v>1</v>
          </cell>
          <cell r="R910" t="str">
            <v>BYID165412</v>
          </cell>
        </row>
        <row r="911">
          <cell r="A911">
            <v>46017.6775694444</v>
          </cell>
          <cell r="B911">
            <v>26513</v>
          </cell>
          <cell r="R911" t="str">
            <v>BSJS035946</v>
          </cell>
        </row>
        <row r="912">
          <cell r="A912">
            <v>46017.673275462999</v>
          </cell>
          <cell r="B912">
            <v>325</v>
          </cell>
          <cell r="R912" t="str">
            <v>BXDC373793</v>
          </cell>
        </row>
        <row r="913">
          <cell r="A913">
            <v>46017.668935185196</v>
          </cell>
          <cell r="B913">
            <v>4053</v>
          </cell>
          <cell r="R913" t="str">
            <v>BXLS042384</v>
          </cell>
        </row>
        <row r="914">
          <cell r="A914">
            <v>46017.663356481498</v>
          </cell>
          <cell r="B914">
            <v>4233</v>
          </cell>
          <cell r="R914" t="str">
            <v>BXLS042397</v>
          </cell>
        </row>
        <row r="915">
          <cell r="A915">
            <v>46017.654895833301</v>
          </cell>
          <cell r="B915">
            <v>17557</v>
          </cell>
          <cell r="R915" t="str">
            <v>BTJC377259</v>
          </cell>
        </row>
        <row r="916">
          <cell r="A916">
            <v>46017.615219907399</v>
          </cell>
          <cell r="B916">
            <v>135</v>
          </cell>
          <cell r="R916" t="str">
            <v>BYCD201765</v>
          </cell>
        </row>
        <row r="917">
          <cell r="A917">
            <v>46017.466874999998</v>
          </cell>
          <cell r="B917">
            <v>6250</v>
          </cell>
          <cell r="R917" t="str">
            <v>BUCD121174</v>
          </cell>
        </row>
        <row r="918">
          <cell r="A918">
            <v>46017.457152777803</v>
          </cell>
          <cell r="B918"/>
          <cell r="R918" t="str">
            <v>BXJS035074</v>
          </cell>
        </row>
        <row r="919">
          <cell r="A919">
            <v>46017.453854166699</v>
          </cell>
          <cell r="B919">
            <v>1735</v>
          </cell>
          <cell r="R919" t="str">
            <v>BXHD232312</v>
          </cell>
        </row>
        <row r="920">
          <cell r="A920">
            <v>46016.664502314801</v>
          </cell>
          <cell r="B920">
            <v>13497</v>
          </cell>
          <cell r="R920" t="str">
            <v>BWLS032057</v>
          </cell>
        </row>
        <row r="921">
          <cell r="A921">
            <v>46016.661226851902</v>
          </cell>
          <cell r="B921">
            <v>1818</v>
          </cell>
          <cell r="R921" t="str">
            <v>BYJS038729</v>
          </cell>
        </row>
        <row r="922">
          <cell r="A922">
            <v>46016.659259259301</v>
          </cell>
          <cell r="B922">
            <v>9996</v>
          </cell>
          <cell r="R922" t="str">
            <v>BXJC371965</v>
          </cell>
        </row>
        <row r="923">
          <cell r="A923">
            <v>46016.655775462998</v>
          </cell>
          <cell r="B923">
            <v>27256</v>
          </cell>
          <cell r="R923" t="str">
            <v>BTIS044954</v>
          </cell>
        </row>
        <row r="924">
          <cell r="A924">
            <v>46016.650763888902</v>
          </cell>
          <cell r="B924">
            <v>22956</v>
          </cell>
          <cell r="R924" t="str">
            <v>BTDS044304</v>
          </cell>
        </row>
        <row r="925">
          <cell r="A925">
            <v>46016.647511574098</v>
          </cell>
          <cell r="B925">
            <v>36539</v>
          </cell>
          <cell r="R925" t="str">
            <v>BMBL050033</v>
          </cell>
        </row>
        <row r="926">
          <cell r="A926">
            <v>46016.642951388902</v>
          </cell>
          <cell r="B926">
            <v>22609</v>
          </cell>
          <cell r="R926" t="str">
            <v>BTDS044313</v>
          </cell>
        </row>
        <row r="927">
          <cell r="A927">
            <v>46016.638171296298</v>
          </cell>
          <cell r="B927">
            <v>2759</v>
          </cell>
          <cell r="R927" t="str">
            <v>BUGS047159</v>
          </cell>
        </row>
        <row r="928">
          <cell r="A928">
            <v>46016.624270833301</v>
          </cell>
          <cell r="B928">
            <v>5335</v>
          </cell>
          <cell r="R928" t="str">
            <v>BUIC373911</v>
          </cell>
        </row>
        <row r="929">
          <cell r="A929">
            <v>46016.582534722198</v>
          </cell>
          <cell r="B929">
            <v>26521</v>
          </cell>
          <cell r="R929" t="str">
            <v>BUAS033580</v>
          </cell>
        </row>
        <row r="930">
          <cell r="A930">
            <v>46016.562199074098</v>
          </cell>
          <cell r="B930">
            <v>859</v>
          </cell>
          <cell r="R930" t="str">
            <v>BWGC370755</v>
          </cell>
        </row>
        <row r="931">
          <cell r="A931">
            <v>46016.448090277801</v>
          </cell>
          <cell r="B931">
            <v>3478</v>
          </cell>
          <cell r="R931" t="str">
            <v>BWGC370777</v>
          </cell>
        </row>
        <row r="932">
          <cell r="A932">
            <v>46015.734432870398</v>
          </cell>
          <cell r="B932">
            <v>0</v>
          </cell>
          <cell r="R932" t="str">
            <v>DXDL141034</v>
          </cell>
        </row>
        <row r="933">
          <cell r="A933">
            <v>46015.727604166699</v>
          </cell>
          <cell r="B933">
            <v>0</v>
          </cell>
          <cell r="R933" t="str">
            <v>DXDL141034</v>
          </cell>
        </row>
        <row r="934">
          <cell r="A934">
            <v>46015.690983796303</v>
          </cell>
          <cell r="B934"/>
          <cell r="R934" t="str">
            <v>CYGE212342</v>
          </cell>
        </row>
        <row r="935">
          <cell r="A935">
            <v>46015.616145833301</v>
          </cell>
          <cell r="B935">
            <v>1773</v>
          </cell>
          <cell r="R935" t="str">
            <v>BXLD164272</v>
          </cell>
        </row>
        <row r="936">
          <cell r="A936">
            <v>46015.613356481503</v>
          </cell>
          <cell r="B936">
            <v>20065</v>
          </cell>
          <cell r="R936" t="str">
            <v>BTIS032020</v>
          </cell>
        </row>
        <row r="937">
          <cell r="A937">
            <v>46015.612488425897</v>
          </cell>
          <cell r="B937">
            <v>19260</v>
          </cell>
          <cell r="R937" t="str">
            <v>BTIS032025</v>
          </cell>
        </row>
        <row r="938">
          <cell r="A938">
            <v>46015.6116203704</v>
          </cell>
          <cell r="B938">
            <v>19385</v>
          </cell>
          <cell r="R938" t="str">
            <v>BULS033141</v>
          </cell>
        </row>
        <row r="939">
          <cell r="A939">
            <v>46015.610567129603</v>
          </cell>
          <cell r="B939">
            <v>5776</v>
          </cell>
          <cell r="R939" t="str">
            <v>BXBS036173</v>
          </cell>
        </row>
        <row r="940">
          <cell r="A940">
            <v>46015.551446759302</v>
          </cell>
          <cell r="B940">
            <v>12938</v>
          </cell>
          <cell r="R940" t="str">
            <v>BWEC370314</v>
          </cell>
        </row>
        <row r="941">
          <cell r="A941">
            <v>46015.536458333299</v>
          </cell>
          <cell r="B941">
            <v>46810</v>
          </cell>
          <cell r="R941" t="str">
            <v>BRIC374329</v>
          </cell>
        </row>
        <row r="942">
          <cell r="A942">
            <v>46015.5316550926</v>
          </cell>
          <cell r="B942">
            <v>1198</v>
          </cell>
          <cell r="R942" t="str">
            <v>BYKD164879</v>
          </cell>
        </row>
        <row r="943">
          <cell r="A943">
            <v>46015.530497685198</v>
          </cell>
          <cell r="B943">
            <v>2699</v>
          </cell>
          <cell r="R943" t="str">
            <v>BYBS030225</v>
          </cell>
        </row>
        <row r="944">
          <cell r="A944">
            <v>46015.521851851903</v>
          </cell>
          <cell r="B944">
            <v>8857</v>
          </cell>
          <cell r="R944" t="str">
            <v>BWCC379947</v>
          </cell>
        </row>
        <row r="945">
          <cell r="A945">
            <v>46015.501724537004</v>
          </cell>
          <cell r="B945">
            <v>0</v>
          </cell>
          <cell r="R945" t="str">
            <v>BYLS039512</v>
          </cell>
        </row>
        <row r="946">
          <cell r="A946">
            <v>46015.5001388889</v>
          </cell>
          <cell r="B946">
            <v>1</v>
          </cell>
          <cell r="R946" t="str">
            <v>BYLS039512</v>
          </cell>
        </row>
        <row r="947">
          <cell r="A947">
            <v>46015.460428240702</v>
          </cell>
          <cell r="B947">
            <v>6594</v>
          </cell>
          <cell r="R947" t="str">
            <v>BVJC374172</v>
          </cell>
        </row>
        <row r="948">
          <cell r="A948">
            <v>46014.588935185202</v>
          </cell>
          <cell r="B948">
            <v>9950</v>
          </cell>
          <cell r="R948" t="str">
            <v>BRBL150944</v>
          </cell>
        </row>
        <row r="949">
          <cell r="A949">
            <v>46014.587164351899</v>
          </cell>
          <cell r="B949">
            <v>14160</v>
          </cell>
          <cell r="R949" t="str">
            <v>BRGL151468</v>
          </cell>
        </row>
        <row r="950">
          <cell r="A950">
            <v>46014.585254629601</v>
          </cell>
          <cell r="B950">
            <v>13628</v>
          </cell>
          <cell r="R950" t="str">
            <v>BRGL151464</v>
          </cell>
        </row>
        <row r="951">
          <cell r="A951">
            <v>46014.5614236111</v>
          </cell>
          <cell r="B951">
            <v>5029</v>
          </cell>
          <cell r="R951" t="str">
            <v>BXBS036173</v>
          </cell>
        </row>
        <row r="952">
          <cell r="A952">
            <v>46014.547974537003</v>
          </cell>
          <cell r="B952">
            <v>25130</v>
          </cell>
          <cell r="R952" t="str">
            <v>BIFS040367</v>
          </cell>
        </row>
        <row r="953">
          <cell r="A953">
            <v>46014.523506944402</v>
          </cell>
          <cell r="B953">
            <v>3812</v>
          </cell>
          <cell r="R953" t="str">
            <v>BXAD164317</v>
          </cell>
        </row>
        <row r="954">
          <cell r="A954">
            <v>46014.484131944402</v>
          </cell>
          <cell r="B954">
            <v>9233</v>
          </cell>
          <cell r="R954" t="str">
            <v>BXJS035074</v>
          </cell>
        </row>
        <row r="955">
          <cell r="A955">
            <v>46014.443136574097</v>
          </cell>
          <cell r="B955">
            <v>0</v>
          </cell>
          <cell r="R955" t="str">
            <v>BYFK030506</v>
          </cell>
        </row>
        <row r="956">
          <cell r="A956">
            <v>46014.438148148103</v>
          </cell>
          <cell r="B956">
            <v>1</v>
          </cell>
          <cell r="R956" t="str">
            <v>BYFS045580</v>
          </cell>
        </row>
        <row r="957">
          <cell r="A957">
            <v>46013.282650462999</v>
          </cell>
          <cell r="B957">
            <v>19246</v>
          </cell>
          <cell r="R957" t="str">
            <v>BTIS032025</v>
          </cell>
        </row>
        <row r="958">
          <cell r="A958">
            <v>46013.282361111102</v>
          </cell>
          <cell r="B958">
            <v>19086</v>
          </cell>
          <cell r="R958" t="str">
            <v>BULS033141</v>
          </cell>
        </row>
        <row r="959">
          <cell r="A959">
            <v>46013.282256944403</v>
          </cell>
          <cell r="B959">
            <v>20046</v>
          </cell>
          <cell r="R959" t="str">
            <v>BTIS032020</v>
          </cell>
        </row>
        <row r="960">
          <cell r="A960">
            <v>46013.274780092601</v>
          </cell>
          <cell r="B960">
            <v>40684</v>
          </cell>
          <cell r="R960" t="str">
            <v>BMJS040004</v>
          </cell>
        </row>
        <row r="961">
          <cell r="A961">
            <v>46011.735567129603</v>
          </cell>
          <cell r="B961">
            <v>6584</v>
          </cell>
          <cell r="R961" t="str">
            <v>BVJC374172</v>
          </cell>
        </row>
        <row r="962">
          <cell r="A962">
            <v>46011.709490740701</v>
          </cell>
          <cell r="B962"/>
          <cell r="R962"/>
        </row>
        <row r="963">
          <cell r="A963">
            <v>46011.594537037003</v>
          </cell>
          <cell r="B963">
            <v>37329</v>
          </cell>
          <cell r="R963" t="str">
            <v>BTGS031205</v>
          </cell>
        </row>
        <row r="964">
          <cell r="A964">
            <v>46011.593761574099</v>
          </cell>
          <cell r="B964">
            <v>97701</v>
          </cell>
          <cell r="R964" t="str">
            <v>BPLF150007</v>
          </cell>
        </row>
        <row r="965">
          <cell r="A965">
            <v>46011.479444444398</v>
          </cell>
          <cell r="B965">
            <v>83833</v>
          </cell>
          <cell r="R965" t="str">
            <v>BNCC370425</v>
          </cell>
        </row>
        <row r="966">
          <cell r="A966">
            <v>46010.697314814803</v>
          </cell>
          <cell r="B966">
            <v>1</v>
          </cell>
          <cell r="R966" t="str">
            <v>BYIS046047</v>
          </cell>
        </row>
        <row r="967">
          <cell r="A967">
            <v>46010.685995370397</v>
          </cell>
          <cell r="B967">
            <v>4325</v>
          </cell>
          <cell r="R967" t="str">
            <v>BWHD164015</v>
          </cell>
        </row>
        <row r="968">
          <cell r="A968">
            <v>46010.578495370399</v>
          </cell>
          <cell r="B968">
            <v>1914</v>
          </cell>
          <cell r="R968" t="str">
            <v>BXGD164662</v>
          </cell>
        </row>
        <row r="969">
          <cell r="A969">
            <v>46010.515497685199</v>
          </cell>
          <cell r="B969">
            <v>1547</v>
          </cell>
          <cell r="R969" t="str">
            <v>BYJD232405</v>
          </cell>
        </row>
        <row r="970">
          <cell r="A970">
            <v>46009.6944097222</v>
          </cell>
          <cell r="B970">
            <v>7780</v>
          </cell>
          <cell r="R970" t="str">
            <v>BVJD162972</v>
          </cell>
        </row>
        <row r="971">
          <cell r="A971">
            <v>46009.621689814798</v>
          </cell>
          <cell r="B971">
            <v>24975</v>
          </cell>
          <cell r="R971" t="str">
            <v>BSCS037531</v>
          </cell>
        </row>
        <row r="972">
          <cell r="A972">
            <v>46009.573611111096</v>
          </cell>
          <cell r="B972">
            <v>6822</v>
          </cell>
          <cell r="R972" t="str">
            <v>BUHC373622</v>
          </cell>
        </row>
        <row r="973">
          <cell r="A973">
            <v>46009.497499999998</v>
          </cell>
          <cell r="B973">
            <v>1445</v>
          </cell>
          <cell r="R973" t="str">
            <v>BXID164737</v>
          </cell>
        </row>
        <row r="974">
          <cell r="A974">
            <v>46009.496504629598</v>
          </cell>
          <cell r="B974">
            <v>1490</v>
          </cell>
          <cell r="R974" t="str">
            <v>BXJD121872</v>
          </cell>
        </row>
        <row r="975">
          <cell r="A975">
            <v>46009.494768518503</v>
          </cell>
          <cell r="B975">
            <v>1520</v>
          </cell>
          <cell r="R975" t="str">
            <v>BWID164091</v>
          </cell>
        </row>
        <row r="976">
          <cell r="A976">
            <v>46009.493750000001</v>
          </cell>
          <cell r="B976">
            <v>1450</v>
          </cell>
          <cell r="R976" t="str">
            <v>BWFD121755</v>
          </cell>
        </row>
        <row r="977">
          <cell r="A977">
            <v>46009.492812500001</v>
          </cell>
          <cell r="B977">
            <v>4135</v>
          </cell>
          <cell r="R977" t="str">
            <v>BWBD163701</v>
          </cell>
        </row>
        <row r="978">
          <cell r="A978">
            <v>46009.443668981497</v>
          </cell>
          <cell r="B978">
            <v>1315</v>
          </cell>
          <cell r="R978" t="str">
            <v>BYAD164973</v>
          </cell>
        </row>
        <row r="979">
          <cell r="A979">
            <v>46008.645567129599</v>
          </cell>
          <cell r="B979">
            <v>9220</v>
          </cell>
          <cell r="R979" t="str">
            <v>BSKD161462</v>
          </cell>
        </row>
        <row r="980">
          <cell r="A980">
            <v>46008.6262152778</v>
          </cell>
          <cell r="B980">
            <v>26643</v>
          </cell>
          <cell r="R980" t="str">
            <v>BVAS038005</v>
          </cell>
        </row>
        <row r="981">
          <cell r="A981">
            <v>46008.573865740698</v>
          </cell>
          <cell r="B981">
            <v>2960</v>
          </cell>
          <cell r="R981" t="str">
            <v>BWGD163984</v>
          </cell>
        </row>
        <row r="982">
          <cell r="A982">
            <v>46008.565659722197</v>
          </cell>
          <cell r="B982">
            <v>2350</v>
          </cell>
          <cell r="R982" t="str">
            <v>BWFD163947</v>
          </cell>
        </row>
        <row r="983">
          <cell r="A983">
            <v>46008.544722222199</v>
          </cell>
          <cell r="B983">
            <v>0</v>
          </cell>
          <cell r="R983" t="str">
            <v>CYEE711765</v>
          </cell>
        </row>
        <row r="984">
          <cell r="A984">
            <v>46008.458599537</v>
          </cell>
          <cell r="B984">
            <v>11520</v>
          </cell>
          <cell r="R984" t="str">
            <v>BPED200187</v>
          </cell>
        </row>
        <row r="985">
          <cell r="A985">
            <v>46008.432523148098</v>
          </cell>
          <cell r="B985">
            <v>8210</v>
          </cell>
          <cell r="R985" t="str">
            <v>BUKD162491</v>
          </cell>
        </row>
        <row r="986">
          <cell r="A986">
            <v>46008.431701388901</v>
          </cell>
          <cell r="B986">
            <v>8325</v>
          </cell>
          <cell r="R986" t="str">
            <v>BUKD162500</v>
          </cell>
        </row>
        <row r="987">
          <cell r="A987">
            <v>46008.430648148104</v>
          </cell>
          <cell r="B987">
            <v>6930</v>
          </cell>
          <cell r="R987" t="str">
            <v>BTDD162190</v>
          </cell>
        </row>
        <row r="988">
          <cell r="A988">
            <v>46007.702210648102</v>
          </cell>
          <cell r="B988">
            <v>2464</v>
          </cell>
          <cell r="R988" t="str">
            <v>BWEC370313</v>
          </cell>
        </row>
        <row r="989">
          <cell r="A989">
            <v>46007.699861111098</v>
          </cell>
          <cell r="B989">
            <v>1705</v>
          </cell>
          <cell r="R989" t="str">
            <v>BXGD232278</v>
          </cell>
        </row>
        <row r="990">
          <cell r="A990">
            <v>46007.692997685197</v>
          </cell>
          <cell r="B990">
            <v>7060</v>
          </cell>
          <cell r="R990" t="str">
            <v>BSGD161864</v>
          </cell>
        </row>
        <row r="991">
          <cell r="A991">
            <v>46007.692025463002</v>
          </cell>
          <cell r="B991">
            <v>8735</v>
          </cell>
          <cell r="R991" t="str">
            <v>BUID162912</v>
          </cell>
        </row>
        <row r="992">
          <cell r="A992">
            <v>46007.684201388904</v>
          </cell>
          <cell r="B992">
            <v>21398</v>
          </cell>
          <cell r="R992" t="str">
            <v>BSGC376577</v>
          </cell>
        </row>
        <row r="993">
          <cell r="A993">
            <v>46007.651226851798</v>
          </cell>
          <cell r="B993">
            <v>0</v>
          </cell>
          <cell r="R993" t="str">
            <v>CXBE711367</v>
          </cell>
        </row>
        <row r="994">
          <cell r="A994">
            <v>46007.618321759299</v>
          </cell>
          <cell r="B994">
            <v>7868</v>
          </cell>
          <cell r="R994" t="str">
            <v>BUDC372327</v>
          </cell>
        </row>
        <row r="995">
          <cell r="A995">
            <v>46007.523900462998</v>
          </cell>
          <cell r="B995">
            <v>10438</v>
          </cell>
          <cell r="R995" t="str">
            <v>BTEC378588</v>
          </cell>
        </row>
        <row r="996">
          <cell r="A996">
            <v>46007.485127314802</v>
          </cell>
          <cell r="B996">
            <v>456</v>
          </cell>
          <cell r="R996" t="str">
            <v>BYDC378047</v>
          </cell>
        </row>
        <row r="997">
          <cell r="A997">
            <v>46007.287928240701</v>
          </cell>
          <cell r="B997">
            <v>0</v>
          </cell>
          <cell r="R997" t="str">
            <v>CMKE560286</v>
          </cell>
        </row>
        <row r="998">
          <cell r="A998">
            <v>46006.682800925897</v>
          </cell>
          <cell r="B998">
            <v>24844</v>
          </cell>
          <cell r="R998" t="str">
            <v>BNKS030423</v>
          </cell>
        </row>
        <row r="999">
          <cell r="A999">
            <v>46006.571273148104</v>
          </cell>
          <cell r="B999">
            <v>2374</v>
          </cell>
          <cell r="R999" t="str">
            <v>BXED122035</v>
          </cell>
        </row>
        <row r="1000">
          <cell r="A1000">
            <v>46006.287905092599</v>
          </cell>
          <cell r="B1000">
            <v>57288</v>
          </cell>
          <cell r="R1000" t="str">
            <v>BLGS040582</v>
          </cell>
        </row>
        <row r="1001">
          <cell r="A1001">
            <v>46006.276712963001</v>
          </cell>
          <cell r="B1001">
            <v>15583</v>
          </cell>
          <cell r="R1001" t="str">
            <v>BVDS039269</v>
          </cell>
        </row>
        <row r="1002">
          <cell r="A1002">
            <v>46004.694780092599</v>
          </cell>
          <cell r="B1002">
            <v>1790</v>
          </cell>
          <cell r="R1002" t="str">
            <v>BXDD232126</v>
          </cell>
        </row>
        <row r="1003">
          <cell r="A1003">
            <v>46004.6929282407</v>
          </cell>
          <cell r="B1003">
            <v>2480</v>
          </cell>
          <cell r="R1003" t="str">
            <v>BXCD164420</v>
          </cell>
        </row>
        <row r="1004">
          <cell r="A1004">
            <v>46004.632997685199</v>
          </cell>
          <cell r="B1004">
            <v>1469</v>
          </cell>
          <cell r="R1004" t="str">
            <v>BWFD163937</v>
          </cell>
        </row>
        <row r="1005">
          <cell r="A1005">
            <v>46004.626782407402</v>
          </cell>
          <cell r="B1005">
            <v>2082</v>
          </cell>
          <cell r="R1005" t="str">
            <v>BXES037106</v>
          </cell>
        </row>
        <row r="1006">
          <cell r="A1006">
            <v>46004.597905092603</v>
          </cell>
          <cell r="B1006">
            <v>59071</v>
          </cell>
          <cell r="R1006" t="str">
            <v>BPAS030126</v>
          </cell>
        </row>
        <row r="1007">
          <cell r="A1007">
            <v>46004.5921296296</v>
          </cell>
          <cell r="B1007">
            <v>2225</v>
          </cell>
          <cell r="R1007" t="str">
            <v>BOFS030194</v>
          </cell>
        </row>
        <row r="1008">
          <cell r="A1008">
            <v>46004.589351851799</v>
          </cell>
          <cell r="B1008">
            <v>35072</v>
          </cell>
          <cell r="R1008" t="str">
            <v>BOCS040147</v>
          </cell>
        </row>
        <row r="1009">
          <cell r="A1009">
            <v>46004.583564814799</v>
          </cell>
          <cell r="B1009">
            <v>62436</v>
          </cell>
          <cell r="R1009" t="str">
            <v>BMBL160078</v>
          </cell>
        </row>
        <row r="1010">
          <cell r="A1010">
            <v>46004.580185185201</v>
          </cell>
          <cell r="B1010">
            <v>60996</v>
          </cell>
          <cell r="R1010" t="str">
            <v>BLGS040605</v>
          </cell>
        </row>
        <row r="1011">
          <cell r="A1011">
            <v>46004.574189814797</v>
          </cell>
          <cell r="B1011">
            <v>57288</v>
          </cell>
          <cell r="R1011" t="str">
            <v>BLGS040582</v>
          </cell>
        </row>
        <row r="1012">
          <cell r="A1012">
            <v>46004.523680555598</v>
          </cell>
          <cell r="B1012">
            <v>6958</v>
          </cell>
          <cell r="R1012" t="str">
            <v>BWLS031931</v>
          </cell>
        </row>
        <row r="1013">
          <cell r="A1013">
            <v>46004.510451388902</v>
          </cell>
          <cell r="B1013">
            <v>22837</v>
          </cell>
          <cell r="R1013" t="str">
            <v>BKJS040077</v>
          </cell>
        </row>
        <row r="1014">
          <cell r="A1014">
            <v>46004.463078703702</v>
          </cell>
          <cell r="B1014">
            <v>1</v>
          </cell>
          <cell r="R1014" t="str">
            <v>BYHD165347</v>
          </cell>
        </row>
        <row r="1015">
          <cell r="A1015">
            <v>46003.682650463001</v>
          </cell>
          <cell r="B1015">
            <v>9179</v>
          </cell>
          <cell r="R1015" t="str">
            <v>EVLL062069</v>
          </cell>
        </row>
        <row r="1016">
          <cell r="A1016">
            <v>46003.644317129598</v>
          </cell>
          <cell r="B1016">
            <v>5307</v>
          </cell>
          <cell r="R1016" t="str">
            <v>BWGS033844</v>
          </cell>
        </row>
        <row r="1017">
          <cell r="A1017">
            <v>46003.636666666702</v>
          </cell>
          <cell r="B1017">
            <v>50955</v>
          </cell>
          <cell r="R1017" t="str">
            <v>BKAS040272</v>
          </cell>
        </row>
        <row r="1018">
          <cell r="A1018">
            <v>46003.631412037001</v>
          </cell>
          <cell r="B1018">
            <v>3217</v>
          </cell>
          <cell r="R1018" t="str">
            <v>BJBS040305</v>
          </cell>
        </row>
        <row r="1019">
          <cell r="A1019">
            <v>46003.627662036997</v>
          </cell>
          <cell r="B1019">
            <v>13463</v>
          </cell>
          <cell r="R1019" t="str">
            <v>BIBS040161</v>
          </cell>
        </row>
        <row r="1020">
          <cell r="A1020">
            <v>46003.624224537001</v>
          </cell>
          <cell r="B1020">
            <v>125008</v>
          </cell>
          <cell r="R1020" t="str">
            <v>123399</v>
          </cell>
        </row>
        <row r="1021">
          <cell r="A1021">
            <v>46003.620914351799</v>
          </cell>
          <cell r="B1021">
            <v>41546</v>
          </cell>
          <cell r="R1021" t="str">
            <v>GPJS030042</v>
          </cell>
        </row>
        <row r="1022">
          <cell r="A1022">
            <v>46003.617395833302</v>
          </cell>
          <cell r="B1022">
            <v>30705</v>
          </cell>
          <cell r="R1022" t="str">
            <v>GNES040048</v>
          </cell>
        </row>
        <row r="1023">
          <cell r="A1023">
            <v>46003.613368055601</v>
          </cell>
          <cell r="B1023">
            <v>47426</v>
          </cell>
          <cell r="R1023" t="str">
            <v>GNFS040092</v>
          </cell>
        </row>
        <row r="1024">
          <cell r="A1024">
            <v>46003.590370370403</v>
          </cell>
          <cell r="B1024">
            <v>19826</v>
          </cell>
          <cell r="R1024" t="str">
            <v>GNGS030424</v>
          </cell>
        </row>
        <row r="1025">
          <cell r="A1025">
            <v>46003.578206018501</v>
          </cell>
          <cell r="B1025">
            <v>22523</v>
          </cell>
          <cell r="R1025" t="str">
            <v>BQIS040809</v>
          </cell>
        </row>
        <row r="1026">
          <cell r="A1026">
            <v>46003.574965277803</v>
          </cell>
          <cell r="B1026">
            <v>19487</v>
          </cell>
          <cell r="R1026" t="str">
            <v>BSFS043411</v>
          </cell>
        </row>
        <row r="1027">
          <cell r="A1027">
            <v>46003.570196759298</v>
          </cell>
          <cell r="B1027">
            <v>2030</v>
          </cell>
          <cell r="R1027" t="str">
            <v>EUCS034229</v>
          </cell>
        </row>
        <row r="1028">
          <cell r="A1028">
            <v>46003.563495370399</v>
          </cell>
          <cell r="B1028">
            <v>2234</v>
          </cell>
          <cell r="R1028" t="str">
            <v>BVES049149</v>
          </cell>
        </row>
        <row r="1029">
          <cell r="A1029">
            <v>46003.554560185199</v>
          </cell>
          <cell r="B1029">
            <v>13985</v>
          </cell>
          <cell r="R1029" t="str">
            <v>BUIS036401</v>
          </cell>
        </row>
        <row r="1030">
          <cell r="A1030">
            <v>46003.5462037037</v>
          </cell>
          <cell r="B1030">
            <v>4296</v>
          </cell>
          <cell r="R1030" t="str">
            <v>BUDS046443</v>
          </cell>
        </row>
        <row r="1031">
          <cell r="A1031">
            <v>46003.540532407402</v>
          </cell>
          <cell r="B1031">
            <v>9216</v>
          </cell>
          <cell r="R1031" t="str">
            <v>BUDS034880</v>
          </cell>
        </row>
        <row r="1032">
          <cell r="A1032">
            <v>46003.537060185197</v>
          </cell>
          <cell r="B1032">
            <v>6396</v>
          </cell>
          <cell r="R1032" t="str">
            <v>BUDS046497</v>
          </cell>
        </row>
        <row r="1033">
          <cell r="A1033">
            <v>46003.533506944397</v>
          </cell>
          <cell r="B1033">
            <v>9376</v>
          </cell>
          <cell r="R1033" t="str">
            <v>BUDS034770</v>
          </cell>
        </row>
        <row r="1034">
          <cell r="A1034">
            <v>46003.507696759298</v>
          </cell>
          <cell r="B1034">
            <v>6813</v>
          </cell>
          <cell r="R1034" t="str">
            <v>BUES035120</v>
          </cell>
        </row>
        <row r="1035">
          <cell r="A1035">
            <v>46003.5018865741</v>
          </cell>
          <cell r="B1035">
            <v>26552</v>
          </cell>
          <cell r="R1035" t="str">
            <v>BVAS038005</v>
          </cell>
        </row>
        <row r="1036">
          <cell r="A1036">
            <v>46003.4307638889</v>
          </cell>
          <cell r="B1036">
            <v>1</v>
          </cell>
          <cell r="R1036" t="str">
            <v>BYHS032301</v>
          </cell>
        </row>
        <row r="1037">
          <cell r="A1037">
            <v>46002.661655092597</v>
          </cell>
          <cell r="B1037">
            <v>19176</v>
          </cell>
          <cell r="R1037" t="str">
            <v>BUDS046275</v>
          </cell>
        </row>
        <row r="1038">
          <cell r="A1038">
            <v>46002.660787036999</v>
          </cell>
          <cell r="B1038">
            <v>4805</v>
          </cell>
          <cell r="R1038" t="str">
            <v>BXCS042723</v>
          </cell>
        </row>
        <row r="1039">
          <cell r="A1039">
            <v>46002.659189814804</v>
          </cell>
          <cell r="B1039">
            <v>43117</v>
          </cell>
          <cell r="R1039" t="str">
            <v>BRIS035698</v>
          </cell>
        </row>
        <row r="1040">
          <cell r="A1040">
            <v>46002.523645833302</v>
          </cell>
          <cell r="B1040">
            <v>0</v>
          </cell>
          <cell r="R1040" t="str">
            <v>SN23TN02939</v>
          </cell>
        </row>
        <row r="1041">
          <cell r="A1041">
            <v>46002.510277777801</v>
          </cell>
          <cell r="B1041">
            <v>129</v>
          </cell>
          <cell r="R1041" t="str">
            <v>BYBS030219</v>
          </cell>
        </row>
        <row r="1042">
          <cell r="A1042">
            <v>46002.509363425903</v>
          </cell>
          <cell r="B1042">
            <v>1829</v>
          </cell>
          <cell r="R1042" t="str">
            <v>BXHS038093</v>
          </cell>
        </row>
        <row r="1043">
          <cell r="A1043">
            <v>46002.483888888899</v>
          </cell>
          <cell r="B1043">
            <v>7845</v>
          </cell>
          <cell r="R1043" t="str">
            <v>BUDC372327</v>
          </cell>
        </row>
        <row r="1044">
          <cell r="A1044">
            <v>46002.465370370403</v>
          </cell>
          <cell r="B1044">
            <v>10397</v>
          </cell>
          <cell r="R1044" t="str">
            <v>BTEC378588</v>
          </cell>
        </row>
        <row r="1045">
          <cell r="A1045">
            <v>46002.450254629599</v>
          </cell>
          <cell r="B1045">
            <v>1</v>
          </cell>
          <cell r="R1045" t="str">
            <v>BYHD165336</v>
          </cell>
        </row>
        <row r="1046">
          <cell r="A1046">
            <v>46001.7519328704</v>
          </cell>
          <cell r="B1046">
            <v>126518</v>
          </cell>
          <cell r="R1046" t="str">
            <v>164253</v>
          </cell>
        </row>
        <row r="1047">
          <cell r="A1047">
            <v>46001.745636574102</v>
          </cell>
          <cell r="B1047">
            <v>35072</v>
          </cell>
          <cell r="R1047" t="str">
            <v>BOCS040147</v>
          </cell>
        </row>
        <row r="1048">
          <cell r="A1048">
            <v>46001.736840277801</v>
          </cell>
          <cell r="B1048">
            <v>483</v>
          </cell>
          <cell r="R1048" t="str">
            <v>BXFS037389</v>
          </cell>
        </row>
        <row r="1049">
          <cell r="A1049">
            <v>46001.716527777797</v>
          </cell>
          <cell r="B1049">
            <v>19824</v>
          </cell>
          <cell r="R1049" t="str">
            <v>GNGS030424</v>
          </cell>
        </row>
        <row r="1050">
          <cell r="A1050">
            <v>46001.711620370399</v>
          </cell>
          <cell r="B1050"/>
          <cell r="R1050"/>
        </row>
        <row r="1051">
          <cell r="A1051">
            <v>46001.645902777796</v>
          </cell>
          <cell r="B1051">
            <v>50699</v>
          </cell>
          <cell r="R1051" t="str">
            <v>GPLS030458</v>
          </cell>
        </row>
        <row r="1052">
          <cell r="A1052">
            <v>46001.580902777801</v>
          </cell>
          <cell r="B1052">
            <v>38636</v>
          </cell>
          <cell r="R1052" t="str">
            <v>BMFS031346</v>
          </cell>
        </row>
        <row r="1053">
          <cell r="A1053">
            <v>46001.5777199074</v>
          </cell>
          <cell r="B1053">
            <v>16782</v>
          </cell>
          <cell r="R1053" t="str">
            <v>BUKS045387</v>
          </cell>
        </row>
        <row r="1054">
          <cell r="A1054">
            <v>46001.576481481497</v>
          </cell>
          <cell r="B1054">
            <v>19533</v>
          </cell>
          <cell r="R1054" t="str">
            <v>BUKS045388</v>
          </cell>
        </row>
        <row r="1055">
          <cell r="A1055">
            <v>46001.417881944399</v>
          </cell>
          <cell r="B1055">
            <v>13985</v>
          </cell>
          <cell r="R1055" t="str">
            <v>BUIS036401</v>
          </cell>
        </row>
        <row r="1056">
          <cell r="A1056">
            <v>46000.669456018499</v>
          </cell>
          <cell r="B1056">
            <v>1211</v>
          </cell>
          <cell r="R1056" t="str">
            <v>BYLD164919</v>
          </cell>
        </row>
        <row r="1057">
          <cell r="A1057">
            <v>46000.5062384259</v>
          </cell>
          <cell r="B1057"/>
          <cell r="R1057" t="str">
            <v>BXJS035074</v>
          </cell>
        </row>
        <row r="1058">
          <cell r="A1058">
            <v>46000.445347222201</v>
          </cell>
          <cell r="B1058">
            <v>1</v>
          </cell>
          <cell r="R1058" t="str">
            <v>BYHD232906</v>
          </cell>
        </row>
        <row r="1059">
          <cell r="A1059">
            <v>45999.954861111109</v>
          </cell>
          <cell r="B1059">
            <v>1131</v>
          </cell>
          <cell r="R1059" t="str">
            <v>BYFD232840</v>
          </cell>
        </row>
        <row r="1060">
          <cell r="A1060">
            <v>45999.874421296299</v>
          </cell>
          <cell r="B1060">
            <v>90</v>
          </cell>
          <cell r="R1060" t="str">
            <v>BYLD164914</v>
          </cell>
        </row>
        <row r="1061">
          <cell r="A1061">
            <v>45999.868900463</v>
          </cell>
          <cell r="B1061">
            <v>50</v>
          </cell>
          <cell r="R1061" t="str">
            <v>BYCD201765</v>
          </cell>
        </row>
        <row r="1062">
          <cell r="A1062">
            <v>45999.861006944397</v>
          </cell>
          <cell r="B1062">
            <v>210</v>
          </cell>
          <cell r="R1062" t="str">
            <v>BYFD165260</v>
          </cell>
        </row>
        <row r="1063">
          <cell r="A1063">
            <v>45999.8527314815</v>
          </cell>
          <cell r="B1063">
            <v>479</v>
          </cell>
          <cell r="R1063" t="str">
            <v>BYCD165091</v>
          </cell>
        </row>
        <row r="1064">
          <cell r="A1064">
            <v>45999.298483796301</v>
          </cell>
          <cell r="B1064">
            <v>29440</v>
          </cell>
          <cell r="R1064" t="str">
            <v>BKDS031405</v>
          </cell>
        </row>
        <row r="1065">
          <cell r="A1065">
            <v>45999.283437500002</v>
          </cell>
          <cell r="B1065">
            <v>35836</v>
          </cell>
          <cell r="R1065" t="str">
            <v>BTGS031205</v>
          </cell>
        </row>
        <row r="1066">
          <cell r="A1066">
            <v>45999.283333333296</v>
          </cell>
          <cell r="B1066">
            <v>9418</v>
          </cell>
          <cell r="R1066" t="str">
            <v>BXJS034965</v>
          </cell>
        </row>
        <row r="1067">
          <cell r="A1067">
            <v>45999.280185185198</v>
          </cell>
          <cell r="B1067">
            <v>97701</v>
          </cell>
          <cell r="R1067" t="str">
            <v>BPLF150007</v>
          </cell>
        </row>
        <row r="1068">
          <cell r="A1068">
            <v>45999.274780092601</v>
          </cell>
          <cell r="B1068">
            <v>57942</v>
          </cell>
          <cell r="R1068" t="str">
            <v>BLFS040558</v>
          </cell>
        </row>
        <row r="1069">
          <cell r="A1069">
            <v>45999.274629629603</v>
          </cell>
          <cell r="B1069">
            <v>80486</v>
          </cell>
          <cell r="R1069" t="str">
            <v>BNCC370425</v>
          </cell>
        </row>
        <row r="1070">
          <cell r="A1070">
            <v>45999.272997685199</v>
          </cell>
          <cell r="B1070">
            <v>40651</v>
          </cell>
          <cell r="R1070" t="str">
            <v>BMJS040004</v>
          </cell>
        </row>
        <row r="1071">
          <cell r="A1071">
            <v>45997.503043981502</v>
          </cell>
          <cell r="B1071">
            <v>797</v>
          </cell>
          <cell r="R1071" t="str">
            <v>BYLC376414</v>
          </cell>
        </row>
        <row r="1072">
          <cell r="A1072">
            <v>45997.497233796297</v>
          </cell>
          <cell r="B1072">
            <v>3365</v>
          </cell>
          <cell r="R1072" t="str">
            <v>BXAC372848</v>
          </cell>
        </row>
        <row r="1073">
          <cell r="A1073">
            <v>45997.437337962998</v>
          </cell>
          <cell r="B1073">
            <v>4364</v>
          </cell>
          <cell r="R1073" t="str">
            <v>BYJC375621</v>
          </cell>
        </row>
        <row r="1074">
          <cell r="A1074">
            <v>45997.375532407401</v>
          </cell>
          <cell r="B1074">
            <v>311</v>
          </cell>
          <cell r="R1074" t="str">
            <v>BYFD165260</v>
          </cell>
        </row>
        <row r="1075">
          <cell r="A1075">
            <v>45996.673263888901</v>
          </cell>
          <cell r="B1075">
            <v>1589</v>
          </cell>
          <cell r="R1075" t="str">
            <v>BXFD232225</v>
          </cell>
        </row>
        <row r="1076">
          <cell r="A1076">
            <v>45995.667164351798</v>
          </cell>
          <cell r="B1076">
            <v>0</v>
          </cell>
          <cell r="R1076" t="str">
            <v>SN24T001778</v>
          </cell>
        </row>
        <row r="1077">
          <cell r="A1077">
            <v>45995.566076388903</v>
          </cell>
          <cell r="B1077">
            <v>10803</v>
          </cell>
          <cell r="R1077" t="str">
            <v>BXJC371867</v>
          </cell>
        </row>
        <row r="1078">
          <cell r="A1078">
            <v>45995.545902777798</v>
          </cell>
          <cell r="B1078">
            <v>1436</v>
          </cell>
          <cell r="R1078" t="str">
            <v>BXAD231957</v>
          </cell>
        </row>
        <row r="1079">
          <cell r="A1079">
            <v>45995.471331018503</v>
          </cell>
          <cell r="B1079">
            <v>0</v>
          </cell>
          <cell r="R1079" t="str">
            <v>DYEL154345</v>
          </cell>
        </row>
        <row r="1080">
          <cell r="A1080">
            <v>45995.470196759299</v>
          </cell>
          <cell r="B1080">
            <v>0</v>
          </cell>
          <cell r="R1080" t="str">
            <v>SN24T001778</v>
          </cell>
        </row>
        <row r="1081">
          <cell r="A1081">
            <v>45995.4633680556</v>
          </cell>
          <cell r="B1081">
            <v>1</v>
          </cell>
          <cell r="R1081" t="str">
            <v>BYDC377969</v>
          </cell>
        </row>
        <row r="1082">
          <cell r="A1082">
            <v>45994.896134259303</v>
          </cell>
          <cell r="B1082">
            <v>9233</v>
          </cell>
          <cell r="R1082" t="str">
            <v>BXJS035074</v>
          </cell>
        </row>
        <row r="1083">
          <cell r="A1083">
            <v>45994.893194444398</v>
          </cell>
          <cell r="B1083"/>
          <cell r="R1083" t="str">
            <v>BXBS036098</v>
          </cell>
        </row>
        <row r="1084">
          <cell r="A1084">
            <v>45994.890567129602</v>
          </cell>
          <cell r="B1084">
            <v>9233</v>
          </cell>
          <cell r="R1084" t="str">
            <v>BXJS035074</v>
          </cell>
        </row>
        <row r="1085">
          <cell r="A1085">
            <v>45994.750578703701</v>
          </cell>
          <cell r="B1085">
            <v>150</v>
          </cell>
          <cell r="R1085" t="str">
            <v>BYFD232840</v>
          </cell>
        </row>
        <row r="1086">
          <cell r="A1086">
            <v>45994.747858796298</v>
          </cell>
          <cell r="B1086">
            <v>80</v>
          </cell>
          <cell r="R1086" t="str">
            <v>BYFD165254</v>
          </cell>
        </row>
        <row r="1087">
          <cell r="A1087">
            <v>45994.745150463001</v>
          </cell>
          <cell r="B1087">
            <v>100</v>
          </cell>
          <cell r="R1087" t="str">
            <v>BYGD232855</v>
          </cell>
        </row>
        <row r="1088">
          <cell r="A1088">
            <v>45994.742465277799</v>
          </cell>
          <cell r="B1088">
            <v>1338</v>
          </cell>
          <cell r="R1088" t="str">
            <v>BYLD232534</v>
          </cell>
        </row>
        <row r="1089">
          <cell r="A1089">
            <v>45994.7391319444</v>
          </cell>
          <cell r="B1089">
            <v>340</v>
          </cell>
          <cell r="R1089" t="str">
            <v>BYED165208</v>
          </cell>
        </row>
        <row r="1090">
          <cell r="A1090">
            <v>45994.7359953704</v>
          </cell>
          <cell r="B1090">
            <v>350</v>
          </cell>
          <cell r="R1090" t="str">
            <v>BYEL161723</v>
          </cell>
        </row>
        <row r="1091">
          <cell r="A1091">
            <v>45994.7336111111</v>
          </cell>
          <cell r="B1091">
            <v>370</v>
          </cell>
          <cell r="R1091" t="str">
            <v>BXAD231960</v>
          </cell>
        </row>
        <row r="1092">
          <cell r="A1092">
            <v>45994.730902777803</v>
          </cell>
          <cell r="B1092">
            <v>220</v>
          </cell>
          <cell r="R1092" t="str">
            <v>BYBL161686</v>
          </cell>
        </row>
        <row r="1093">
          <cell r="A1093">
            <v>45994.728402777801</v>
          </cell>
          <cell r="B1093">
            <v>370</v>
          </cell>
          <cell r="R1093" t="str">
            <v>BYAL154188</v>
          </cell>
        </row>
        <row r="1094">
          <cell r="A1094">
            <v>45994.725937499999</v>
          </cell>
          <cell r="B1094">
            <v>140</v>
          </cell>
          <cell r="R1094" t="str">
            <v>BYCL161693</v>
          </cell>
        </row>
        <row r="1095">
          <cell r="A1095">
            <v>45994.723113425898</v>
          </cell>
          <cell r="B1095">
            <v>1465</v>
          </cell>
          <cell r="R1095" t="str">
            <v>BYJD232405</v>
          </cell>
        </row>
        <row r="1096">
          <cell r="A1096">
            <v>45994.7203240741</v>
          </cell>
          <cell r="B1096">
            <v>1110</v>
          </cell>
          <cell r="R1096" t="str">
            <v>BXID201595</v>
          </cell>
        </row>
        <row r="1097">
          <cell r="A1097">
            <v>45994.717962962997</v>
          </cell>
          <cell r="B1097">
            <v>440</v>
          </cell>
          <cell r="R1097" t="str">
            <v>BYLD164891</v>
          </cell>
        </row>
        <row r="1098">
          <cell r="A1098">
            <v>45994.714814814797</v>
          </cell>
          <cell r="B1098">
            <v>1200</v>
          </cell>
          <cell r="R1098" t="str">
            <v>BYLD201693</v>
          </cell>
        </row>
        <row r="1099">
          <cell r="A1099">
            <v>45994.711226851898</v>
          </cell>
          <cell r="B1099">
            <v>1160</v>
          </cell>
          <cell r="R1099" t="str">
            <v>BYAD164973</v>
          </cell>
        </row>
        <row r="1100">
          <cell r="A1100">
            <v>45994.708483796298</v>
          </cell>
          <cell r="B1100">
            <v>1210</v>
          </cell>
          <cell r="R1100" t="str">
            <v>BYLD164919</v>
          </cell>
        </row>
        <row r="1101">
          <cell r="A1101">
            <v>45994.706041666701</v>
          </cell>
          <cell r="B1101">
            <v>1050</v>
          </cell>
          <cell r="R1101" t="str">
            <v>BYLD232523</v>
          </cell>
        </row>
        <row r="1102">
          <cell r="A1102">
            <v>45994.702291666697</v>
          </cell>
          <cell r="B1102">
            <v>170</v>
          </cell>
          <cell r="R1102" t="str">
            <v>BXHD232326</v>
          </cell>
        </row>
        <row r="1103">
          <cell r="A1103">
            <v>45994.699710648201</v>
          </cell>
          <cell r="B1103">
            <v>1370</v>
          </cell>
          <cell r="R1103" t="str">
            <v>BXHD164673</v>
          </cell>
        </row>
        <row r="1104">
          <cell r="A1104">
            <v>45994.688888888901</v>
          </cell>
          <cell r="B1104">
            <v>495</v>
          </cell>
          <cell r="R1104" t="str">
            <v>BXCD164396</v>
          </cell>
        </row>
        <row r="1105">
          <cell r="A1105">
            <v>45994.686296296299</v>
          </cell>
          <cell r="B1105">
            <v>990</v>
          </cell>
          <cell r="R1105" t="str">
            <v>BYKD164879</v>
          </cell>
        </row>
        <row r="1106">
          <cell r="A1106">
            <v>45994.683067129597</v>
          </cell>
          <cell r="B1106">
            <v>1138</v>
          </cell>
          <cell r="R1106" t="str">
            <v>BYLD164901</v>
          </cell>
        </row>
        <row r="1107">
          <cell r="A1107">
            <v>45994.677974537</v>
          </cell>
          <cell r="B1107">
            <v>1640</v>
          </cell>
          <cell r="R1107" t="str">
            <v>BXHD232312</v>
          </cell>
        </row>
        <row r="1108">
          <cell r="A1108">
            <v>45994.673726851899</v>
          </cell>
          <cell r="B1108">
            <v>2560</v>
          </cell>
          <cell r="R1108" t="str">
            <v>BXFD164587</v>
          </cell>
        </row>
        <row r="1109">
          <cell r="A1109">
            <v>45994.671180555597</v>
          </cell>
          <cell r="B1109">
            <v>2800</v>
          </cell>
          <cell r="R1109" t="str">
            <v>BXBD164358</v>
          </cell>
        </row>
        <row r="1110">
          <cell r="A1110">
            <v>45994.668796296297</v>
          </cell>
          <cell r="B1110">
            <v>1670</v>
          </cell>
          <cell r="R1110" t="str">
            <v>BXJD231749</v>
          </cell>
        </row>
        <row r="1111">
          <cell r="A1111">
            <v>45994.666435185201</v>
          </cell>
          <cell r="B1111">
            <v>1750</v>
          </cell>
          <cell r="R1111" t="str">
            <v>BXJD231726</v>
          </cell>
        </row>
        <row r="1112">
          <cell r="A1112">
            <v>45994.663842592599</v>
          </cell>
          <cell r="B1112">
            <v>1490</v>
          </cell>
          <cell r="R1112" t="str">
            <v>BXID164764</v>
          </cell>
        </row>
        <row r="1113">
          <cell r="A1113">
            <v>45994.661099536999</v>
          </cell>
          <cell r="B1113">
            <v>1700</v>
          </cell>
          <cell r="R1113" t="str">
            <v>BXHD164701</v>
          </cell>
        </row>
        <row r="1114">
          <cell r="A1114">
            <v>45994.658414351798</v>
          </cell>
          <cell r="B1114">
            <v>1615</v>
          </cell>
          <cell r="R1114" t="str">
            <v>BXGD164662</v>
          </cell>
        </row>
        <row r="1115">
          <cell r="A1115">
            <v>45994.655219907399</v>
          </cell>
          <cell r="B1115">
            <v>1495</v>
          </cell>
          <cell r="R1115" t="str">
            <v>BXFD164605</v>
          </cell>
        </row>
        <row r="1116">
          <cell r="A1116">
            <v>45994.652442129598</v>
          </cell>
          <cell r="B1116">
            <v>1390</v>
          </cell>
          <cell r="R1116" t="str">
            <v>BXID164737</v>
          </cell>
        </row>
        <row r="1117">
          <cell r="A1117">
            <v>45994.649942129603</v>
          </cell>
          <cell r="B1117">
            <v>330</v>
          </cell>
          <cell r="R1117" t="str">
            <v>BXID164748</v>
          </cell>
        </row>
        <row r="1118">
          <cell r="A1118">
            <v>45994.6472222222</v>
          </cell>
          <cell r="B1118">
            <v>1495</v>
          </cell>
          <cell r="R1118" t="str">
            <v>BXGD232278</v>
          </cell>
        </row>
        <row r="1119">
          <cell r="A1119">
            <v>45994.644502314797</v>
          </cell>
          <cell r="B1119">
            <v>1270</v>
          </cell>
          <cell r="R1119" t="str">
            <v>BXGD164632</v>
          </cell>
        </row>
        <row r="1120">
          <cell r="A1120">
            <v>45994.641863425903</v>
          </cell>
          <cell r="B1120">
            <v>1260</v>
          </cell>
          <cell r="R1120" t="str">
            <v>BXCL153907</v>
          </cell>
        </row>
        <row r="1121">
          <cell r="A1121">
            <v>45994.6393171296</v>
          </cell>
          <cell r="B1121">
            <v>1740</v>
          </cell>
          <cell r="R1121" t="str">
            <v>BXDD232126</v>
          </cell>
        </row>
        <row r="1122">
          <cell r="A1122">
            <v>45994.636053240698</v>
          </cell>
          <cell r="B1122">
            <v>1295</v>
          </cell>
          <cell r="R1122" t="str">
            <v>BXBD164346</v>
          </cell>
        </row>
        <row r="1123">
          <cell r="A1123">
            <v>45994.633506944403</v>
          </cell>
          <cell r="B1123">
            <v>645</v>
          </cell>
          <cell r="R1123" t="str">
            <v>BXAL153828</v>
          </cell>
        </row>
        <row r="1124">
          <cell r="A1124">
            <v>45994.603356481501</v>
          </cell>
          <cell r="B1124">
            <v>57268</v>
          </cell>
          <cell r="R1124" t="str">
            <v>BLGS040582</v>
          </cell>
        </row>
        <row r="1125">
          <cell r="A1125">
            <v>45994.570949074099</v>
          </cell>
          <cell r="B1125">
            <v>2810</v>
          </cell>
          <cell r="R1125" t="str">
            <v>BXLD231873</v>
          </cell>
        </row>
        <row r="1126">
          <cell r="A1126">
            <v>45994.568680555603</v>
          </cell>
          <cell r="B1126">
            <v>1770</v>
          </cell>
          <cell r="R1126" t="str">
            <v>BXKD164160</v>
          </cell>
        </row>
        <row r="1127">
          <cell r="A1127">
            <v>45994.566203703696</v>
          </cell>
          <cell r="B1127">
            <v>1190</v>
          </cell>
          <cell r="R1127" t="str">
            <v>BXFD164599</v>
          </cell>
        </row>
        <row r="1128">
          <cell r="A1128">
            <v>45994.563692129603</v>
          </cell>
          <cell r="B1128">
            <v>2280</v>
          </cell>
          <cell r="R1128" t="str">
            <v>BXCD164399</v>
          </cell>
        </row>
        <row r="1129">
          <cell r="A1129">
            <v>45994.560312499998</v>
          </cell>
          <cell r="B1129">
            <v>3650</v>
          </cell>
          <cell r="R1129" t="str">
            <v>BXAD164317</v>
          </cell>
        </row>
        <row r="1130">
          <cell r="A1130">
            <v>45994.557210648098</v>
          </cell>
          <cell r="B1130">
            <v>1140</v>
          </cell>
          <cell r="R1130" t="str">
            <v>BXBD164381</v>
          </cell>
        </row>
        <row r="1131">
          <cell r="A1131">
            <v>45994.5547337963</v>
          </cell>
          <cell r="B1131">
            <v>1400</v>
          </cell>
          <cell r="R1131" t="str">
            <v>BXCD164422</v>
          </cell>
        </row>
        <row r="1132">
          <cell r="A1132">
            <v>45994.538356481498</v>
          </cell>
          <cell r="B1132">
            <v>1735</v>
          </cell>
          <cell r="R1132" t="str">
            <v>BXBD164357</v>
          </cell>
        </row>
        <row r="1133">
          <cell r="A1133">
            <v>45994.535798611098</v>
          </cell>
          <cell r="B1133">
            <v>4300</v>
          </cell>
          <cell r="R1133" t="str">
            <v>BVHD163331</v>
          </cell>
        </row>
        <row r="1134">
          <cell r="A1134">
            <v>45994.532986111102</v>
          </cell>
          <cell r="B1134">
            <v>275</v>
          </cell>
          <cell r="R1134" t="str">
            <v>BWHD164019</v>
          </cell>
        </row>
        <row r="1135">
          <cell r="A1135">
            <v>45994.530150462997</v>
          </cell>
          <cell r="B1135">
            <v>2530</v>
          </cell>
          <cell r="R1135" t="str">
            <v>BWID231694</v>
          </cell>
        </row>
        <row r="1136">
          <cell r="A1136">
            <v>45994.527372685203</v>
          </cell>
          <cell r="B1136">
            <v>2407</v>
          </cell>
          <cell r="R1136" t="str">
            <v>BXCD164420</v>
          </cell>
        </row>
        <row r="1137">
          <cell r="A1137">
            <v>45994.524861111102</v>
          </cell>
          <cell r="B1137">
            <v>625</v>
          </cell>
          <cell r="R1137" t="str">
            <v>BXCD164464</v>
          </cell>
        </row>
        <row r="1138">
          <cell r="A1138">
            <v>45994.522303240701</v>
          </cell>
          <cell r="B1138">
            <v>1860</v>
          </cell>
          <cell r="R1138" t="str">
            <v>BXAD164301</v>
          </cell>
        </row>
        <row r="1139">
          <cell r="A1139">
            <v>45994.519872685203</v>
          </cell>
          <cell r="B1139">
            <v>1400</v>
          </cell>
          <cell r="R1139" t="str">
            <v>BXAD231957</v>
          </cell>
        </row>
        <row r="1140">
          <cell r="A1140">
            <v>45994.517233796301</v>
          </cell>
          <cell r="B1140">
            <v>710</v>
          </cell>
          <cell r="R1140" t="str">
            <v>BXCD164415</v>
          </cell>
        </row>
        <row r="1141">
          <cell r="A1141">
            <v>45994.514872685198</v>
          </cell>
          <cell r="B1141">
            <v>1760</v>
          </cell>
          <cell r="R1141" t="str">
            <v>BXLD164272</v>
          </cell>
        </row>
        <row r="1142">
          <cell r="A1142">
            <v>45994.507986111101</v>
          </cell>
          <cell r="B1142">
            <v>1900</v>
          </cell>
          <cell r="R1142" t="str">
            <v>BWHD164003</v>
          </cell>
        </row>
        <row r="1143">
          <cell r="A1143">
            <v>45994.503032407403</v>
          </cell>
          <cell r="B1143">
            <v>1670</v>
          </cell>
          <cell r="R1143" t="str">
            <v>BWHD163991</v>
          </cell>
        </row>
        <row r="1144">
          <cell r="A1144">
            <v>45994.500532407401</v>
          </cell>
          <cell r="B1144">
            <v>2630</v>
          </cell>
          <cell r="R1144" t="str">
            <v>BXJD231746</v>
          </cell>
        </row>
        <row r="1145">
          <cell r="A1145">
            <v>45994.496307870402</v>
          </cell>
          <cell r="B1145">
            <v>2807</v>
          </cell>
          <cell r="R1145" t="str">
            <v>BWID164050</v>
          </cell>
        </row>
        <row r="1146">
          <cell r="A1146">
            <v>45994.493935185201</v>
          </cell>
          <cell r="B1146">
            <v>1710</v>
          </cell>
          <cell r="R1146" t="str">
            <v>BXAD121939</v>
          </cell>
        </row>
        <row r="1147">
          <cell r="A1147">
            <v>45994.490671296298</v>
          </cell>
          <cell r="B1147">
            <v>2080</v>
          </cell>
          <cell r="R1147" t="str">
            <v>BWID231682</v>
          </cell>
        </row>
        <row r="1148">
          <cell r="A1148">
            <v>45994.488240740699</v>
          </cell>
          <cell r="B1148">
            <v>2040</v>
          </cell>
          <cell r="R1148" t="str">
            <v>BXLD164263</v>
          </cell>
        </row>
        <row r="1149">
          <cell r="A1149">
            <v>45994.4856365741</v>
          </cell>
          <cell r="B1149">
            <v>2125</v>
          </cell>
          <cell r="R1149" t="str">
            <v>BXKD164219</v>
          </cell>
        </row>
        <row r="1150">
          <cell r="A1150">
            <v>45994.482106481497</v>
          </cell>
          <cell r="B1150">
            <v>2080</v>
          </cell>
          <cell r="R1150" t="str">
            <v>BXAD164288</v>
          </cell>
        </row>
        <row r="1151">
          <cell r="A1151">
            <v>45994.479664351798</v>
          </cell>
          <cell r="B1151">
            <v>5190</v>
          </cell>
          <cell r="R1151" t="str">
            <v>BXKD164206</v>
          </cell>
        </row>
        <row r="1152">
          <cell r="A1152">
            <v>45994.477384259299</v>
          </cell>
          <cell r="B1152">
            <v>1285</v>
          </cell>
          <cell r="R1152" t="str">
            <v>BXLL153793</v>
          </cell>
        </row>
        <row r="1153">
          <cell r="A1153">
            <v>45994.474560185197</v>
          </cell>
          <cell r="B1153">
            <v>2490</v>
          </cell>
          <cell r="R1153" t="str">
            <v>BXKD164199</v>
          </cell>
        </row>
        <row r="1154">
          <cell r="A1154">
            <v>45994.472094907404</v>
          </cell>
          <cell r="B1154">
            <v>510</v>
          </cell>
          <cell r="R1154" t="str">
            <v>BXKD121877</v>
          </cell>
        </row>
        <row r="1155">
          <cell r="A1155">
            <v>45994.468981481499</v>
          </cell>
          <cell r="B1155">
            <v>5135</v>
          </cell>
          <cell r="R1155" t="str">
            <v>BXKD164191</v>
          </cell>
        </row>
        <row r="1156">
          <cell r="A1156">
            <v>45994.465833333299</v>
          </cell>
          <cell r="B1156">
            <v>1440</v>
          </cell>
          <cell r="R1156" t="str">
            <v>BXKD164166</v>
          </cell>
        </row>
        <row r="1157">
          <cell r="A1157">
            <v>45994.463206018503</v>
          </cell>
          <cell r="B1157">
            <v>3320</v>
          </cell>
          <cell r="R1157" t="str">
            <v>BWID164096</v>
          </cell>
        </row>
        <row r="1158">
          <cell r="A1158">
            <v>45994.459780092599</v>
          </cell>
          <cell r="B1158">
            <v>210</v>
          </cell>
          <cell r="R1158" t="str">
            <v>BXKS035317</v>
          </cell>
        </row>
        <row r="1159">
          <cell r="A1159">
            <v>45994.457129629598</v>
          </cell>
          <cell r="B1159">
            <v>1735</v>
          </cell>
          <cell r="R1159" t="str">
            <v>BXKD164174</v>
          </cell>
        </row>
        <row r="1160">
          <cell r="A1160">
            <v>45994.454826388901</v>
          </cell>
          <cell r="B1160">
            <v>190</v>
          </cell>
          <cell r="R1160" t="str">
            <v>BXJD121862</v>
          </cell>
        </row>
        <row r="1161">
          <cell r="A1161">
            <v>45994.4526273148</v>
          </cell>
          <cell r="B1161">
            <v>260</v>
          </cell>
          <cell r="R1161" t="str">
            <v>BXKD231832</v>
          </cell>
        </row>
        <row r="1162">
          <cell r="A1162">
            <v>45994.450011574103</v>
          </cell>
          <cell r="B1162">
            <v>2320</v>
          </cell>
          <cell r="R1162" t="str">
            <v>BWHD164039</v>
          </cell>
        </row>
        <row r="1163">
          <cell r="A1163">
            <v>45993.639930555597</v>
          </cell>
          <cell r="B1163">
            <v>9860</v>
          </cell>
          <cell r="R1163" t="str">
            <v>BUFD162814</v>
          </cell>
        </row>
        <row r="1164">
          <cell r="A1164">
            <v>45993.540081018502</v>
          </cell>
          <cell r="B1164">
            <v>2995</v>
          </cell>
          <cell r="R1164" t="str">
            <v>BXJD164132</v>
          </cell>
        </row>
        <row r="1165">
          <cell r="A1165">
            <v>45993.537696759297</v>
          </cell>
          <cell r="B1165">
            <v>2960</v>
          </cell>
          <cell r="R1165" t="str">
            <v>BXJD164130</v>
          </cell>
        </row>
        <row r="1166">
          <cell r="A1166">
            <v>45993.534386574102</v>
          </cell>
          <cell r="B1166">
            <v>3385</v>
          </cell>
          <cell r="R1166" t="str">
            <v>BXJD164143</v>
          </cell>
        </row>
        <row r="1167">
          <cell r="A1167">
            <v>45993.531284722201</v>
          </cell>
          <cell r="B1167">
            <v>1450</v>
          </cell>
          <cell r="R1167" t="str">
            <v>BXJD121872</v>
          </cell>
        </row>
        <row r="1168">
          <cell r="A1168">
            <v>45993.528148148202</v>
          </cell>
          <cell r="B1168">
            <v>1410</v>
          </cell>
          <cell r="R1168" t="str">
            <v>BWID164076</v>
          </cell>
        </row>
        <row r="1169">
          <cell r="A1169">
            <v>45993.525706018503</v>
          </cell>
          <cell r="B1169">
            <v>1470</v>
          </cell>
          <cell r="R1169" t="str">
            <v>BWID164091</v>
          </cell>
        </row>
        <row r="1170">
          <cell r="A1170">
            <v>45993.522974537002</v>
          </cell>
          <cell r="B1170">
            <v>3660</v>
          </cell>
          <cell r="R1170" t="str">
            <v>BWID164054</v>
          </cell>
        </row>
        <row r="1171">
          <cell r="A1171">
            <v>45993.520034722198</v>
          </cell>
          <cell r="B1171">
            <v>4860</v>
          </cell>
          <cell r="R1171" t="str">
            <v>BWED163889</v>
          </cell>
        </row>
        <row r="1172">
          <cell r="A1172">
            <v>45993.514282407399</v>
          </cell>
          <cell r="B1172">
            <v>1495</v>
          </cell>
          <cell r="R1172" t="str">
            <v>BWID164086</v>
          </cell>
        </row>
        <row r="1173">
          <cell r="A1173">
            <v>45993.511238425897</v>
          </cell>
          <cell r="B1173">
            <v>2035</v>
          </cell>
          <cell r="R1173" t="str">
            <v>BWID220970</v>
          </cell>
        </row>
        <row r="1174">
          <cell r="A1174">
            <v>45993.507974537002</v>
          </cell>
          <cell r="B1174">
            <v>5540</v>
          </cell>
          <cell r="R1174" t="str">
            <v>BWHD231642</v>
          </cell>
        </row>
        <row r="1175">
          <cell r="A1175">
            <v>45993.505254629599</v>
          </cell>
          <cell r="B1175">
            <v>4000</v>
          </cell>
          <cell r="R1175" t="str">
            <v>BWHD163996</v>
          </cell>
        </row>
        <row r="1176">
          <cell r="A1176">
            <v>45993.502488425896</v>
          </cell>
          <cell r="B1176">
            <v>4050</v>
          </cell>
          <cell r="R1176" t="str">
            <v>BWHD164004</v>
          </cell>
        </row>
        <row r="1177">
          <cell r="A1177">
            <v>45993.499930555598</v>
          </cell>
          <cell r="B1177">
            <v>1695</v>
          </cell>
          <cell r="R1177" t="str">
            <v>BWFD163931</v>
          </cell>
        </row>
        <row r="1178">
          <cell r="A1178">
            <v>45993.497210648202</v>
          </cell>
          <cell r="B1178">
            <v>4320</v>
          </cell>
          <cell r="R1178" t="str">
            <v>BWHD164015</v>
          </cell>
        </row>
        <row r="1179">
          <cell r="A1179">
            <v>45993.493692129603</v>
          </cell>
          <cell r="B1179">
            <v>3900</v>
          </cell>
          <cell r="R1179" t="str">
            <v>BWED163893</v>
          </cell>
        </row>
        <row r="1180">
          <cell r="A1180">
            <v>45993.490486111099</v>
          </cell>
          <cell r="B1180">
            <v>2401</v>
          </cell>
          <cell r="R1180" t="str">
            <v>BXCD164420</v>
          </cell>
        </row>
        <row r="1181">
          <cell r="A1181">
            <v>45992.779791666697</v>
          </cell>
          <cell r="B1181">
            <v>2789</v>
          </cell>
          <cell r="R1181" t="str">
            <v>BWID164050</v>
          </cell>
        </row>
        <row r="1182">
          <cell r="A1182">
            <v>45992.755671296298</v>
          </cell>
          <cell r="B1182">
            <v>1492</v>
          </cell>
          <cell r="R1182" t="str">
            <v>BXFD164605</v>
          </cell>
        </row>
        <row r="1183">
          <cell r="A1183">
            <v>45992.717048611099</v>
          </cell>
          <cell r="B1183">
            <v>10042</v>
          </cell>
          <cell r="R1183" t="str">
            <v>BXDS036842</v>
          </cell>
        </row>
        <row r="1184">
          <cell r="A1184">
            <v>45992.623634259297</v>
          </cell>
          <cell r="B1184">
            <v>2517</v>
          </cell>
          <cell r="R1184" t="str">
            <v>BXCC373541</v>
          </cell>
        </row>
        <row r="1185">
          <cell r="A1185">
            <v>45992.6170486111</v>
          </cell>
          <cell r="B1185">
            <v>9026</v>
          </cell>
          <cell r="R1185" t="str">
            <v>BULC371019</v>
          </cell>
        </row>
        <row r="1186">
          <cell r="A1186">
            <v>45992.528680555602</v>
          </cell>
          <cell r="B1186">
            <v>1300</v>
          </cell>
          <cell r="R1186" t="str">
            <v>BXBD164346</v>
          </cell>
        </row>
        <row r="1187">
          <cell r="A1187">
            <v>45992.452476851897</v>
          </cell>
          <cell r="B1187">
            <v>1465</v>
          </cell>
          <cell r="R1187" t="str">
            <v>BYJD232405</v>
          </cell>
        </row>
        <row r="1188">
          <cell r="A1188">
            <v>45990.5327777778</v>
          </cell>
          <cell r="B1188">
            <v>8669</v>
          </cell>
          <cell r="R1188" t="str">
            <v>BXJF111817</v>
          </cell>
        </row>
        <row r="1189">
          <cell r="A1189">
            <v>45990.427268518499</v>
          </cell>
          <cell r="B1189">
            <v>487</v>
          </cell>
          <cell r="R1189" t="str">
            <v>BXAC372926</v>
          </cell>
        </row>
        <row r="1190">
          <cell r="A1190">
            <v>45990.420266203699</v>
          </cell>
          <cell r="B1190">
            <v>1586</v>
          </cell>
          <cell r="R1190" t="str">
            <v>BXHD232312</v>
          </cell>
        </row>
        <row r="1191">
          <cell r="A1191">
            <v>45990.4135185185</v>
          </cell>
          <cell r="B1191">
            <v>3643</v>
          </cell>
          <cell r="R1191" t="str">
            <v>BXAD164317</v>
          </cell>
        </row>
        <row r="1192">
          <cell r="A1192">
            <v>45989.7098611111</v>
          </cell>
          <cell r="B1192">
            <v>3278</v>
          </cell>
          <cell r="R1192" t="str">
            <v>BYBS030095</v>
          </cell>
        </row>
        <row r="1193">
          <cell r="A1193">
            <v>45989.683668981503</v>
          </cell>
          <cell r="B1193">
            <v>3015</v>
          </cell>
          <cell r="R1193" t="str">
            <v>BWJC378261</v>
          </cell>
        </row>
        <row r="1194">
          <cell r="A1194">
            <v>45989.622777777797</v>
          </cell>
          <cell r="B1194">
            <v>1132</v>
          </cell>
          <cell r="R1194" t="str">
            <v>BYLD164901</v>
          </cell>
        </row>
        <row r="1195">
          <cell r="A1195">
            <v>45989.481053240699</v>
          </cell>
          <cell r="B1195">
            <v>1</v>
          </cell>
          <cell r="R1195" t="str">
            <v>BYGD165317</v>
          </cell>
        </row>
        <row r="1196">
          <cell r="A1196">
            <v>45989.435231481497</v>
          </cell>
          <cell r="B1196">
            <v>1130</v>
          </cell>
          <cell r="R1196" t="str">
            <v>BYLD164901</v>
          </cell>
        </row>
        <row r="1197">
          <cell r="A1197">
            <v>45988.676724536999</v>
          </cell>
          <cell r="B1197">
            <v>0</v>
          </cell>
          <cell r="R1197" t="str">
            <v>BYFK011159</v>
          </cell>
        </row>
        <row r="1198">
          <cell r="A1198">
            <v>45988.666851851798</v>
          </cell>
          <cell r="B1198">
            <v>1</v>
          </cell>
          <cell r="R1198" t="str">
            <v>BYEC378383</v>
          </cell>
        </row>
        <row r="1199">
          <cell r="A1199">
            <v>45988.621087963002</v>
          </cell>
          <cell r="B1199">
            <v>40803</v>
          </cell>
          <cell r="R1199" t="str">
            <v>BRIS035838</v>
          </cell>
        </row>
        <row r="1200">
          <cell r="A1200">
            <v>45988.552048611098</v>
          </cell>
          <cell r="B1200">
            <v>15493</v>
          </cell>
          <cell r="R1200" t="str">
            <v>BVDS039269</v>
          </cell>
        </row>
        <row r="1201">
          <cell r="A1201">
            <v>45988.529733796298</v>
          </cell>
          <cell r="B1201">
            <v>8477</v>
          </cell>
          <cell r="R1201" t="str">
            <v>BXHS037937</v>
          </cell>
        </row>
        <row r="1202">
          <cell r="A1202">
            <v>45987.736111111102</v>
          </cell>
          <cell r="B1202">
            <v>332</v>
          </cell>
          <cell r="R1202" t="str">
            <v>BYED165208</v>
          </cell>
        </row>
        <row r="1203">
          <cell r="A1203">
            <v>45987.658379629604</v>
          </cell>
          <cell r="B1203">
            <v>578</v>
          </cell>
          <cell r="R1203" t="str">
            <v>BYLC376467</v>
          </cell>
        </row>
        <row r="1204">
          <cell r="A1204">
            <v>45987.634444444397</v>
          </cell>
          <cell r="B1204">
            <v>1550</v>
          </cell>
          <cell r="R1204" t="str">
            <v>BXHD232312</v>
          </cell>
        </row>
        <row r="1205">
          <cell r="A1205">
            <v>45987.573553240698</v>
          </cell>
          <cell r="B1205">
            <v>6393</v>
          </cell>
          <cell r="R1205" t="str">
            <v>BSKC374901</v>
          </cell>
        </row>
        <row r="1206">
          <cell r="A1206">
            <v>45987.566157407397</v>
          </cell>
          <cell r="B1206">
            <v>0</v>
          </cell>
          <cell r="R1206" t="str">
            <v>CXEE678556</v>
          </cell>
        </row>
        <row r="1207">
          <cell r="A1207">
            <v>45987.440613425897</v>
          </cell>
          <cell r="B1207">
            <v>1599</v>
          </cell>
          <cell r="R1207" t="str">
            <v>BXGC374746</v>
          </cell>
        </row>
        <row r="1208">
          <cell r="A1208">
            <v>45987.437673611101</v>
          </cell>
          <cell r="B1208">
            <v>42047</v>
          </cell>
          <cell r="R1208" t="str">
            <v>BSDS037710</v>
          </cell>
        </row>
        <row r="1209">
          <cell r="A1209">
            <v>45986.639212962997</v>
          </cell>
          <cell r="B1209">
            <v>733</v>
          </cell>
          <cell r="R1209" t="str">
            <v>EVJL061995</v>
          </cell>
        </row>
        <row r="1210">
          <cell r="A1210">
            <v>45986.635266203702</v>
          </cell>
          <cell r="B1210">
            <v>5504</v>
          </cell>
          <cell r="R1210" t="str">
            <v>BVEL062291</v>
          </cell>
        </row>
        <row r="1211">
          <cell r="A1211">
            <v>45986.631261574097</v>
          </cell>
          <cell r="B1211">
            <v>6255</v>
          </cell>
          <cell r="R1211" t="str">
            <v>BVEL062302</v>
          </cell>
        </row>
        <row r="1212">
          <cell r="A1212">
            <v>45986.2742939815</v>
          </cell>
          <cell r="B1212">
            <v>8667</v>
          </cell>
          <cell r="R1212" t="str">
            <v>BXJF111817</v>
          </cell>
        </row>
        <row r="1213">
          <cell r="A1213">
            <v>45986.2737037037</v>
          </cell>
          <cell r="B1213">
            <v>12549</v>
          </cell>
          <cell r="R1213" t="str">
            <v>BXKS035161</v>
          </cell>
        </row>
        <row r="1214">
          <cell r="A1214">
            <v>45986.273460648103</v>
          </cell>
          <cell r="B1214">
            <v>75990</v>
          </cell>
          <cell r="R1214" t="str">
            <v>BMBS030816</v>
          </cell>
        </row>
        <row r="1215">
          <cell r="A1215">
            <v>45986.273287037002</v>
          </cell>
          <cell r="B1215">
            <v>31280</v>
          </cell>
          <cell r="R1215" t="str">
            <v>BSLS036682</v>
          </cell>
        </row>
        <row r="1216">
          <cell r="A1216">
            <v>45986.2728935185</v>
          </cell>
          <cell r="B1216">
            <v>40803</v>
          </cell>
          <cell r="R1216" t="str">
            <v>BRIS035838</v>
          </cell>
        </row>
        <row r="1217">
          <cell r="A1217">
            <v>45985.681539351899</v>
          </cell>
          <cell r="B1217">
            <v>0</v>
          </cell>
          <cell r="R1217" t="str">
            <v>DYFL141432</v>
          </cell>
        </row>
        <row r="1218">
          <cell r="A1218">
            <v>45985.624618055597</v>
          </cell>
          <cell r="B1218">
            <v>8406</v>
          </cell>
          <cell r="R1218" t="str">
            <v>BXHS037937</v>
          </cell>
        </row>
        <row r="1219">
          <cell r="A1219">
            <v>45983.583564814799</v>
          </cell>
          <cell r="B1219">
            <v>0</v>
          </cell>
          <cell r="R1219" t="str">
            <v>24277812</v>
          </cell>
        </row>
        <row r="1220">
          <cell r="A1220">
            <v>45983.580405092602</v>
          </cell>
          <cell r="B1220">
            <v>0</v>
          </cell>
          <cell r="R1220" t="str">
            <v>24277812</v>
          </cell>
        </row>
        <row r="1221">
          <cell r="A1221">
            <v>45983.571759259299</v>
          </cell>
          <cell r="B1221">
            <v>0</v>
          </cell>
          <cell r="R1221" t="str">
            <v>CYJE563102</v>
          </cell>
        </row>
        <row r="1222">
          <cell r="A1222">
            <v>45983.543055555601</v>
          </cell>
          <cell r="B1222">
            <v>22028</v>
          </cell>
          <cell r="R1222" t="str">
            <v>BRCC373034</v>
          </cell>
        </row>
        <row r="1223">
          <cell r="A1223">
            <v>45983.422847222202</v>
          </cell>
          <cell r="B1223">
            <v>1106</v>
          </cell>
          <cell r="R1223" t="str">
            <v>BYLD164901</v>
          </cell>
        </row>
        <row r="1224">
          <cell r="A1224">
            <v>45983.419976851903</v>
          </cell>
          <cell r="B1224">
            <v>7400</v>
          </cell>
          <cell r="R1224" t="str">
            <v>BRLD160756</v>
          </cell>
        </row>
        <row r="1225">
          <cell r="A1225">
            <v>45983.418796296297</v>
          </cell>
          <cell r="B1225">
            <v>7600</v>
          </cell>
          <cell r="R1225" t="str">
            <v>BQHD160418</v>
          </cell>
        </row>
        <row r="1226">
          <cell r="A1226">
            <v>45983.418032407397</v>
          </cell>
          <cell r="B1226">
            <v>5700</v>
          </cell>
          <cell r="R1226" t="str">
            <v>BQHD160361</v>
          </cell>
        </row>
        <row r="1227">
          <cell r="A1227">
            <v>45983.417071759301</v>
          </cell>
          <cell r="B1227">
            <v>6750</v>
          </cell>
          <cell r="R1227" t="str">
            <v>BPED160082</v>
          </cell>
        </row>
        <row r="1228">
          <cell r="A1228">
            <v>45983.416006944397</v>
          </cell>
          <cell r="B1228">
            <v>6500</v>
          </cell>
          <cell r="R1228" t="str">
            <v>BSKD161500</v>
          </cell>
        </row>
        <row r="1229">
          <cell r="A1229">
            <v>45983.414930555598</v>
          </cell>
          <cell r="B1229">
            <v>4800</v>
          </cell>
          <cell r="R1229" t="str">
            <v>BRJD160598</v>
          </cell>
        </row>
        <row r="1230">
          <cell r="A1230">
            <v>45983.4140625</v>
          </cell>
          <cell r="B1230">
            <v>5065</v>
          </cell>
          <cell r="R1230" t="str">
            <v>BSED161766</v>
          </cell>
        </row>
        <row r="1231">
          <cell r="A1231">
            <v>45983.413275462997</v>
          </cell>
          <cell r="B1231">
            <v>6200</v>
          </cell>
          <cell r="R1231" t="str">
            <v>BSID161961</v>
          </cell>
        </row>
        <row r="1232">
          <cell r="A1232">
            <v>45983.335231481498</v>
          </cell>
          <cell r="B1232">
            <v>7780</v>
          </cell>
          <cell r="R1232" t="str">
            <v>BRJD160543</v>
          </cell>
        </row>
        <row r="1233">
          <cell r="A1233">
            <v>45983.332708333299</v>
          </cell>
          <cell r="B1233">
            <v>1570</v>
          </cell>
          <cell r="R1233" t="str">
            <v>BSCD120656</v>
          </cell>
        </row>
        <row r="1234">
          <cell r="A1234">
            <v>45982.661932870396</v>
          </cell>
          <cell r="B1234">
            <v>9173</v>
          </cell>
          <cell r="R1234" t="str">
            <v>BVCD163165</v>
          </cell>
        </row>
        <row r="1235">
          <cell r="A1235">
            <v>45982.653275463003</v>
          </cell>
          <cell r="B1235">
            <v>2511</v>
          </cell>
          <cell r="R1235" t="str">
            <v>BWID231694</v>
          </cell>
        </row>
        <row r="1236">
          <cell r="A1236">
            <v>45982.606956018499</v>
          </cell>
          <cell r="B1236">
            <v>57137</v>
          </cell>
          <cell r="R1236" t="str">
            <v>BLGS040582</v>
          </cell>
        </row>
        <row r="1237">
          <cell r="A1237">
            <v>45982.450532407398</v>
          </cell>
          <cell r="B1237">
            <v>1</v>
          </cell>
          <cell r="R1237" t="str">
            <v>BYDC378047</v>
          </cell>
        </row>
        <row r="1238">
          <cell r="A1238">
            <v>45981.741898148102</v>
          </cell>
          <cell r="B1238">
            <v>0</v>
          </cell>
          <cell r="R1238" t="str">
            <v>CYJE563102</v>
          </cell>
        </row>
        <row r="1239">
          <cell r="A1239">
            <v>45981.715266203697</v>
          </cell>
          <cell r="B1239">
            <v>40588</v>
          </cell>
          <cell r="R1239" t="str">
            <v>BMJS040004</v>
          </cell>
        </row>
        <row r="1240">
          <cell r="A1240">
            <v>45981.713541666701</v>
          </cell>
          <cell r="B1240">
            <v>9493</v>
          </cell>
          <cell r="R1240" t="str">
            <v>BWFC370723</v>
          </cell>
        </row>
        <row r="1241">
          <cell r="A1241">
            <v>45981.5250578704</v>
          </cell>
          <cell r="B1241">
            <v>1288</v>
          </cell>
          <cell r="R1241" t="str">
            <v>BYLD232534</v>
          </cell>
        </row>
        <row r="1242">
          <cell r="A1242">
            <v>45981.522476851896</v>
          </cell>
          <cell r="B1242">
            <v>11750</v>
          </cell>
          <cell r="R1242" t="str">
            <v>BULD162559</v>
          </cell>
        </row>
        <row r="1243">
          <cell r="A1243">
            <v>45981.492442129602</v>
          </cell>
          <cell r="B1243">
            <v>27460</v>
          </cell>
          <cell r="R1243" t="str">
            <v>GOCS030806</v>
          </cell>
        </row>
        <row r="1244">
          <cell r="A1244">
            <v>45981.477905092601</v>
          </cell>
          <cell r="B1244">
            <v>8730</v>
          </cell>
          <cell r="R1244" t="str">
            <v>BRBD160859</v>
          </cell>
        </row>
        <row r="1245">
          <cell r="A1245">
            <v>45981.438703703701</v>
          </cell>
          <cell r="B1245">
            <v>168</v>
          </cell>
          <cell r="R1245" t="str">
            <v>BXHD232326</v>
          </cell>
        </row>
        <row r="1246">
          <cell r="A1246">
            <v>45981.286736111098</v>
          </cell>
          <cell r="B1246">
            <v>34819</v>
          </cell>
          <cell r="R1246" t="str">
            <v>BRAS033261</v>
          </cell>
        </row>
        <row r="1247">
          <cell r="A1247">
            <v>45981.2866319444</v>
          </cell>
          <cell r="B1247">
            <v>42036</v>
          </cell>
          <cell r="R1247" t="str">
            <v>BQFS031084</v>
          </cell>
        </row>
        <row r="1248">
          <cell r="A1248">
            <v>45981.286539351902</v>
          </cell>
          <cell r="B1248">
            <v>37132</v>
          </cell>
          <cell r="R1248" t="str">
            <v>BSCS037349</v>
          </cell>
        </row>
        <row r="1249">
          <cell r="A1249">
            <v>45980.714652777802</v>
          </cell>
          <cell r="B1249">
            <v>44964</v>
          </cell>
          <cell r="R1249" t="str">
            <v>BLFS031469</v>
          </cell>
        </row>
        <row r="1250">
          <cell r="A1250">
            <v>45980.559189814798</v>
          </cell>
          <cell r="B1250">
            <v>14080</v>
          </cell>
          <cell r="R1250" t="str">
            <v>BVFS049421</v>
          </cell>
        </row>
        <row r="1251">
          <cell r="A1251">
            <v>45980.557766203703</v>
          </cell>
          <cell r="B1251">
            <v>15246</v>
          </cell>
          <cell r="R1251" t="str">
            <v>BVFS049426</v>
          </cell>
        </row>
        <row r="1252">
          <cell r="A1252">
            <v>45980.556817129604</v>
          </cell>
          <cell r="B1252">
            <v>14531</v>
          </cell>
          <cell r="R1252" t="str">
            <v>BVFS049407</v>
          </cell>
        </row>
        <row r="1253">
          <cell r="A1253">
            <v>45980.5555902778</v>
          </cell>
          <cell r="B1253">
            <v>14635</v>
          </cell>
          <cell r="R1253" t="str">
            <v>BVFS049398</v>
          </cell>
        </row>
        <row r="1254">
          <cell r="A1254">
            <v>45980.502476851798</v>
          </cell>
          <cell r="B1254">
            <v>1258</v>
          </cell>
          <cell r="R1254" t="str">
            <v>BWHS034307</v>
          </cell>
        </row>
        <row r="1255">
          <cell r="A1255">
            <v>45979.666886574101</v>
          </cell>
          <cell r="B1255">
            <v>0</v>
          </cell>
          <cell r="R1255" t="str">
            <v>BYDC378047</v>
          </cell>
        </row>
        <row r="1256">
          <cell r="A1256">
            <v>45979.659745370402</v>
          </cell>
          <cell r="B1256">
            <v>33673</v>
          </cell>
          <cell r="R1256" t="str">
            <v>BSDS043254</v>
          </cell>
        </row>
        <row r="1257">
          <cell r="A1257">
            <v>45979.647453703699</v>
          </cell>
          <cell r="B1257">
            <v>5160</v>
          </cell>
          <cell r="R1257" t="str">
            <v>BXKD164206</v>
          </cell>
        </row>
        <row r="1258">
          <cell r="A1258">
            <v>45979.592974537001</v>
          </cell>
          <cell r="B1258">
            <v>2744</v>
          </cell>
          <cell r="R1258" t="str">
            <v>BXBD164358</v>
          </cell>
        </row>
        <row r="1259">
          <cell r="A1259">
            <v>45979.591944444401</v>
          </cell>
          <cell r="B1259">
            <v>1869</v>
          </cell>
          <cell r="R1259" t="str">
            <v>BXFC374338</v>
          </cell>
        </row>
        <row r="1260">
          <cell r="A1260">
            <v>45979.471168981501</v>
          </cell>
          <cell r="B1260">
            <v>1375</v>
          </cell>
          <cell r="R1260" t="str">
            <v>BXCD164422</v>
          </cell>
        </row>
        <row r="1261">
          <cell r="A1261">
            <v>45978.704155092601</v>
          </cell>
          <cell r="B1261">
            <v>439</v>
          </cell>
          <cell r="R1261" t="str">
            <v>BYCD165091</v>
          </cell>
        </row>
        <row r="1262">
          <cell r="A1262">
            <v>45978.6952199074</v>
          </cell>
          <cell r="B1262">
            <v>33650</v>
          </cell>
          <cell r="R1262" t="str">
            <v>BSDS043254</v>
          </cell>
        </row>
        <row r="1263">
          <cell r="A1263">
            <v>45978.668240740699</v>
          </cell>
          <cell r="B1263">
            <v>0</v>
          </cell>
          <cell r="R1263" t="str">
            <v>24287112</v>
          </cell>
        </row>
        <row r="1264">
          <cell r="A1264">
            <v>45978.667106481502</v>
          </cell>
          <cell r="B1264">
            <v>0</v>
          </cell>
          <cell r="R1264" t="str">
            <v>CYJE563101</v>
          </cell>
        </row>
        <row r="1265">
          <cell r="A1265">
            <v>45978.665613425903</v>
          </cell>
          <cell r="B1265">
            <v>0</v>
          </cell>
          <cell r="R1265" t="str">
            <v>CYJE563125</v>
          </cell>
        </row>
        <row r="1266">
          <cell r="A1266">
            <v>45978.583101851902</v>
          </cell>
          <cell r="B1266">
            <v>9296</v>
          </cell>
          <cell r="R1266" t="str">
            <v>BXJC371965</v>
          </cell>
        </row>
        <row r="1267">
          <cell r="A1267">
            <v>45978.461134259298</v>
          </cell>
          <cell r="B1267">
            <v>1434</v>
          </cell>
          <cell r="R1267" t="str">
            <v>BXGD232278</v>
          </cell>
        </row>
        <row r="1268">
          <cell r="A1268">
            <v>45976.686608796299</v>
          </cell>
          <cell r="B1268">
            <v>14234</v>
          </cell>
          <cell r="R1268" t="str">
            <v>BUFS046813</v>
          </cell>
        </row>
        <row r="1269">
          <cell r="A1269">
            <v>45976.648761574099</v>
          </cell>
          <cell r="B1269">
            <v>57893</v>
          </cell>
          <cell r="R1269" t="str">
            <v>BLFS040558</v>
          </cell>
        </row>
        <row r="1270">
          <cell r="A1270">
            <v>45976.5929398148</v>
          </cell>
          <cell r="B1270">
            <v>1</v>
          </cell>
          <cell r="R1270" t="str">
            <v>BYFD165260</v>
          </cell>
        </row>
        <row r="1271">
          <cell r="A1271">
            <v>45976.536597222199</v>
          </cell>
          <cell r="B1271">
            <v>14787</v>
          </cell>
          <cell r="R1271" t="str">
            <v>BWCS032691</v>
          </cell>
        </row>
        <row r="1272">
          <cell r="A1272">
            <v>45976.534085648098</v>
          </cell>
          <cell r="B1272">
            <v>26930</v>
          </cell>
          <cell r="R1272" t="str">
            <v>BSAS036940</v>
          </cell>
        </row>
        <row r="1273">
          <cell r="A1273">
            <v>45976.533217592601</v>
          </cell>
          <cell r="B1273">
            <v>9276</v>
          </cell>
          <cell r="R1273" t="str">
            <v>BXJC371965</v>
          </cell>
        </row>
        <row r="1274">
          <cell r="A1274">
            <v>45976.512731481504</v>
          </cell>
          <cell r="B1274">
            <v>124927</v>
          </cell>
          <cell r="R1274" t="str">
            <v>123399</v>
          </cell>
        </row>
        <row r="1275">
          <cell r="A1275">
            <v>45976.511666666702</v>
          </cell>
          <cell r="B1275">
            <v>14787</v>
          </cell>
          <cell r="R1275" t="str">
            <v>BWCS032691</v>
          </cell>
        </row>
        <row r="1276">
          <cell r="A1276">
            <v>45976.510185185201</v>
          </cell>
          <cell r="B1276">
            <v>17088</v>
          </cell>
          <cell r="R1276" t="str">
            <v>BSGS043527</v>
          </cell>
        </row>
        <row r="1277">
          <cell r="A1277">
            <v>45976.509224537003</v>
          </cell>
          <cell r="B1277">
            <v>24621</v>
          </cell>
          <cell r="R1277" t="str">
            <v>BTLS039851</v>
          </cell>
        </row>
        <row r="1278">
          <cell r="A1278">
            <v>45976.5082175926</v>
          </cell>
          <cell r="B1278">
            <v>27151</v>
          </cell>
          <cell r="R1278" t="str">
            <v>BTLS039793</v>
          </cell>
        </row>
        <row r="1279">
          <cell r="A1279">
            <v>45976.507256944402</v>
          </cell>
          <cell r="B1279">
            <v>21542</v>
          </cell>
          <cell r="R1279" t="str">
            <v>BTLS039787</v>
          </cell>
        </row>
        <row r="1280">
          <cell r="A1280">
            <v>45976.506458333301</v>
          </cell>
          <cell r="B1280">
            <v>24499</v>
          </cell>
          <cell r="R1280" t="str">
            <v>BTLS039719</v>
          </cell>
        </row>
        <row r="1281">
          <cell r="A1281">
            <v>45976.5054282407</v>
          </cell>
          <cell r="B1281">
            <v>25571</v>
          </cell>
          <cell r="R1281" t="str">
            <v>BTLS039748</v>
          </cell>
        </row>
        <row r="1282">
          <cell r="A1282">
            <v>45975.545277777797</v>
          </cell>
          <cell r="B1282">
            <v>29272</v>
          </cell>
          <cell r="R1282" t="str">
            <v>BKDS031405</v>
          </cell>
        </row>
        <row r="1283">
          <cell r="A1283">
            <v>45975.526284722197</v>
          </cell>
          <cell r="B1283"/>
          <cell r="R1283"/>
        </row>
        <row r="1284">
          <cell r="A1284">
            <v>45975.511134259301</v>
          </cell>
          <cell r="B1284"/>
          <cell r="R1284"/>
        </row>
        <row r="1285">
          <cell r="A1285">
            <v>45975.5098842593</v>
          </cell>
          <cell r="B1285">
            <v>1</v>
          </cell>
          <cell r="R1285" t="str">
            <v>BYCD201765</v>
          </cell>
        </row>
        <row r="1286">
          <cell r="A1286">
            <v>45975.4694675926</v>
          </cell>
          <cell r="B1286">
            <v>4951</v>
          </cell>
          <cell r="R1286" t="str">
            <v>BXBS036173</v>
          </cell>
        </row>
        <row r="1287">
          <cell r="A1287">
            <v>45975.4680324074</v>
          </cell>
          <cell r="B1287">
            <v>18972</v>
          </cell>
          <cell r="R1287" t="str">
            <v>BULS033141</v>
          </cell>
        </row>
        <row r="1288">
          <cell r="A1288">
            <v>45975.4667708333</v>
          </cell>
          <cell r="B1288">
            <v>19246</v>
          </cell>
          <cell r="R1288" t="str">
            <v>BTIS032025</v>
          </cell>
        </row>
        <row r="1289">
          <cell r="A1289">
            <v>45975.465532407397</v>
          </cell>
          <cell r="B1289">
            <v>19890</v>
          </cell>
          <cell r="R1289" t="str">
            <v>BTIS032020</v>
          </cell>
        </row>
        <row r="1290">
          <cell r="A1290">
            <v>45975.428310185198</v>
          </cell>
          <cell r="B1290">
            <v>4250</v>
          </cell>
          <cell r="R1290" t="str">
            <v>BWHD164015</v>
          </cell>
        </row>
        <row r="1291">
          <cell r="A1291">
            <v>45974.656851851898</v>
          </cell>
          <cell r="B1291">
            <v>0</v>
          </cell>
          <cell r="R1291" t="str">
            <v>CXFE661124</v>
          </cell>
        </row>
        <row r="1292">
          <cell r="A1292">
            <v>45974.620625000003</v>
          </cell>
          <cell r="B1292">
            <v>0</v>
          </cell>
          <cell r="R1292" t="str">
            <v>CXFE661124</v>
          </cell>
        </row>
        <row r="1293">
          <cell r="A1293">
            <v>45974.533333333296</v>
          </cell>
          <cell r="B1293">
            <v>3557</v>
          </cell>
          <cell r="R1293" t="str">
            <v>BXFS037363</v>
          </cell>
        </row>
        <row r="1294">
          <cell r="A1294">
            <v>45974.479699074102</v>
          </cell>
          <cell r="B1294">
            <v>1</v>
          </cell>
          <cell r="R1294" t="str">
            <v>CYGE694728</v>
          </cell>
        </row>
        <row r="1295">
          <cell r="A1295">
            <v>45974.457974536999</v>
          </cell>
          <cell r="B1295">
            <v>1485</v>
          </cell>
          <cell r="R1295" t="str">
            <v>BXHD232312</v>
          </cell>
        </row>
        <row r="1296">
          <cell r="A1296">
            <v>45974.422268518501</v>
          </cell>
          <cell r="B1296">
            <v>1345</v>
          </cell>
          <cell r="R1296" t="str">
            <v>BYJD232405</v>
          </cell>
        </row>
        <row r="1297">
          <cell r="A1297">
            <v>45973.8673263889</v>
          </cell>
          <cell r="B1297">
            <v>0</v>
          </cell>
          <cell r="R1297" t="str">
            <v>24287112</v>
          </cell>
        </row>
        <row r="1298">
          <cell r="A1298">
            <v>45973.866006944401</v>
          </cell>
          <cell r="B1298">
            <v>0</v>
          </cell>
          <cell r="R1298" t="str">
            <v>CYJE563125</v>
          </cell>
        </row>
        <row r="1299">
          <cell r="A1299">
            <v>45973.864189814798</v>
          </cell>
          <cell r="B1299">
            <v>0</v>
          </cell>
          <cell r="R1299" t="str">
            <v>CYJE563101</v>
          </cell>
        </row>
        <row r="1300">
          <cell r="A1300">
            <v>45973.5770023148</v>
          </cell>
          <cell r="B1300">
            <v>3053</v>
          </cell>
          <cell r="R1300" t="str">
            <v>BYBS030095</v>
          </cell>
        </row>
        <row r="1301">
          <cell r="A1301">
            <v>45972.7401157407</v>
          </cell>
          <cell r="B1301">
            <v>5029</v>
          </cell>
          <cell r="R1301" t="str">
            <v>BXKD164191</v>
          </cell>
        </row>
        <row r="1302">
          <cell r="A1302">
            <v>45972.694606481498</v>
          </cell>
          <cell r="B1302">
            <v>1344</v>
          </cell>
          <cell r="R1302" t="str">
            <v>BYJD232405</v>
          </cell>
        </row>
        <row r="1303">
          <cell r="A1303">
            <v>45971.746273148201</v>
          </cell>
          <cell r="B1303"/>
          <cell r="R1303"/>
        </row>
        <row r="1304">
          <cell r="A1304">
            <v>45971.664537037002</v>
          </cell>
          <cell r="B1304">
            <v>120</v>
          </cell>
          <cell r="R1304" t="str">
            <v>BYFD232840</v>
          </cell>
        </row>
        <row r="1305">
          <cell r="A1305">
            <v>45971.660671296297</v>
          </cell>
          <cell r="B1305">
            <v>40</v>
          </cell>
          <cell r="R1305" t="str">
            <v>BYFD165254</v>
          </cell>
        </row>
        <row r="1306">
          <cell r="A1306">
            <v>45971.6198842593</v>
          </cell>
          <cell r="B1306">
            <v>5342</v>
          </cell>
          <cell r="R1306" t="str">
            <v>BVAS038319</v>
          </cell>
        </row>
        <row r="1307">
          <cell r="A1307">
            <v>45971.275335648097</v>
          </cell>
          <cell r="B1307">
            <v>10371</v>
          </cell>
          <cell r="R1307" t="str">
            <v>BTEC378588</v>
          </cell>
        </row>
        <row r="1308">
          <cell r="A1308">
            <v>45971.275069444397</v>
          </cell>
          <cell r="B1308">
            <v>35</v>
          </cell>
          <cell r="R1308" t="str">
            <v>CRIE663198</v>
          </cell>
        </row>
        <row r="1309">
          <cell r="A1309">
            <v>45971.2749652778</v>
          </cell>
          <cell r="B1309">
            <v>0</v>
          </cell>
          <cell r="R1309" t="str">
            <v>CSBE564479</v>
          </cell>
        </row>
        <row r="1310">
          <cell r="A1310">
            <v>45971.273634259298</v>
          </cell>
          <cell r="B1310">
            <v>230</v>
          </cell>
          <cell r="R1310" t="str">
            <v>CIHE600078</v>
          </cell>
        </row>
        <row r="1311">
          <cell r="A1311">
            <v>45971.273518518501</v>
          </cell>
          <cell r="B1311">
            <v>7335</v>
          </cell>
          <cell r="R1311" t="str">
            <v>BUDC372327</v>
          </cell>
        </row>
        <row r="1312">
          <cell r="A1312">
            <v>45969.706932870402</v>
          </cell>
          <cell r="B1312">
            <v>35</v>
          </cell>
          <cell r="R1312" t="str">
            <v>BYGD232855</v>
          </cell>
        </row>
        <row r="1313">
          <cell r="A1313">
            <v>45969.703958333303</v>
          </cell>
          <cell r="B1313">
            <v>1110</v>
          </cell>
          <cell r="R1313" t="str">
            <v>BYLD232534</v>
          </cell>
        </row>
        <row r="1314">
          <cell r="A1314">
            <v>45969.7016435185</v>
          </cell>
          <cell r="B1314">
            <v>100</v>
          </cell>
          <cell r="R1314" t="str">
            <v>BYED165208</v>
          </cell>
        </row>
        <row r="1315">
          <cell r="A1315">
            <v>45969.696423611102</v>
          </cell>
          <cell r="B1315">
            <v>305</v>
          </cell>
          <cell r="R1315" t="str">
            <v>BYEL161723</v>
          </cell>
        </row>
        <row r="1316">
          <cell r="A1316">
            <v>45969.693900462997</v>
          </cell>
          <cell r="B1316">
            <v>355</v>
          </cell>
          <cell r="R1316" t="str">
            <v>BXAD231960</v>
          </cell>
        </row>
        <row r="1317">
          <cell r="A1317">
            <v>45969.691435185203</v>
          </cell>
          <cell r="B1317">
            <v>170</v>
          </cell>
          <cell r="R1317" t="str">
            <v>BYBL161686</v>
          </cell>
        </row>
        <row r="1318">
          <cell r="A1318">
            <v>45969.689317129603</v>
          </cell>
          <cell r="B1318">
            <v>250</v>
          </cell>
          <cell r="R1318" t="str">
            <v>BYAL154188</v>
          </cell>
        </row>
        <row r="1319">
          <cell r="A1319">
            <v>45969.686979166698</v>
          </cell>
          <cell r="B1319">
            <v>90</v>
          </cell>
          <cell r="R1319" t="str">
            <v>BYCL161693</v>
          </cell>
        </row>
        <row r="1320">
          <cell r="A1320">
            <v>45969.684722222199</v>
          </cell>
          <cell r="B1320">
            <v>1300</v>
          </cell>
          <cell r="R1320" t="str">
            <v>BYJD232405</v>
          </cell>
        </row>
        <row r="1321">
          <cell r="A1321">
            <v>45969.682083333297</v>
          </cell>
          <cell r="B1321">
            <v>1110</v>
          </cell>
          <cell r="R1321" t="str">
            <v>BXID201595</v>
          </cell>
        </row>
        <row r="1322">
          <cell r="A1322">
            <v>45969.679768518501</v>
          </cell>
          <cell r="B1322">
            <v>315</v>
          </cell>
          <cell r="R1322" t="str">
            <v>BYLD164891</v>
          </cell>
        </row>
        <row r="1323">
          <cell r="A1323">
            <v>45969.6616319444</v>
          </cell>
          <cell r="B1323">
            <v>1010</v>
          </cell>
          <cell r="R1323" t="str">
            <v>BYLD201693</v>
          </cell>
        </row>
        <row r="1324">
          <cell r="A1324">
            <v>45969.658576388902</v>
          </cell>
          <cell r="B1324">
            <v>1085</v>
          </cell>
          <cell r="R1324" t="str">
            <v>BYAD164973</v>
          </cell>
        </row>
        <row r="1325">
          <cell r="A1325">
            <v>45969.654861111099</v>
          </cell>
          <cell r="B1325">
            <v>1115</v>
          </cell>
          <cell r="R1325" t="str">
            <v>BYLD164919</v>
          </cell>
        </row>
        <row r="1326">
          <cell r="A1326">
            <v>45969.651423611103</v>
          </cell>
          <cell r="B1326">
            <v>955</v>
          </cell>
          <cell r="R1326" t="str">
            <v>BYLD232523</v>
          </cell>
        </row>
        <row r="1327">
          <cell r="A1327">
            <v>45969.649039351898</v>
          </cell>
          <cell r="B1327">
            <v>160</v>
          </cell>
          <cell r="R1327" t="str">
            <v>BXHD232326</v>
          </cell>
        </row>
        <row r="1328">
          <cell r="A1328">
            <v>45969.645578703698</v>
          </cell>
          <cell r="B1328">
            <v>1275</v>
          </cell>
          <cell r="R1328" t="str">
            <v>BXHD164673</v>
          </cell>
        </row>
        <row r="1329">
          <cell r="A1329">
            <v>45969.642546296302</v>
          </cell>
          <cell r="B1329">
            <v>465</v>
          </cell>
          <cell r="R1329" t="str">
            <v>BXCD164396</v>
          </cell>
        </row>
        <row r="1330">
          <cell r="A1330">
            <v>45969.638391203698</v>
          </cell>
          <cell r="B1330">
            <v>895</v>
          </cell>
          <cell r="R1330" t="str">
            <v>BYKD164879</v>
          </cell>
        </row>
        <row r="1331">
          <cell r="A1331">
            <v>45969.635798611103</v>
          </cell>
          <cell r="B1331">
            <v>350</v>
          </cell>
          <cell r="R1331" t="str">
            <v>BYLD164901</v>
          </cell>
        </row>
        <row r="1332">
          <cell r="A1332">
            <v>45969.629444444399</v>
          </cell>
          <cell r="B1332">
            <v>1395</v>
          </cell>
          <cell r="R1332" t="str">
            <v>BXHD232312</v>
          </cell>
        </row>
        <row r="1333">
          <cell r="A1333">
            <v>45969.626435185201</v>
          </cell>
          <cell r="B1333">
            <v>41331</v>
          </cell>
          <cell r="R1333" t="str">
            <v>BRGS035169</v>
          </cell>
        </row>
        <row r="1334">
          <cell r="A1334">
            <v>45969.600023148101</v>
          </cell>
          <cell r="B1334">
            <v>2485</v>
          </cell>
          <cell r="R1334" t="str">
            <v>BXFD164587</v>
          </cell>
        </row>
        <row r="1335">
          <cell r="A1335">
            <v>45969.596747685202</v>
          </cell>
          <cell r="B1335">
            <v>2220</v>
          </cell>
          <cell r="R1335" t="str">
            <v>BXBD164358</v>
          </cell>
        </row>
        <row r="1336">
          <cell r="A1336">
            <v>45969.592928240701</v>
          </cell>
          <cell r="B1336">
            <v>1580</v>
          </cell>
          <cell r="R1336" t="str">
            <v>BXJD231749</v>
          </cell>
        </row>
        <row r="1337">
          <cell r="A1337">
            <v>45969.565601851798</v>
          </cell>
          <cell r="B1337">
            <v>1710</v>
          </cell>
          <cell r="R1337" t="str">
            <v>BXJD231726</v>
          </cell>
        </row>
        <row r="1338">
          <cell r="A1338">
            <v>45969.562627314801</v>
          </cell>
          <cell r="B1338">
            <v>1395</v>
          </cell>
          <cell r="R1338" t="str">
            <v>BXID164764</v>
          </cell>
        </row>
        <row r="1339">
          <cell r="A1339">
            <v>45969.559826388897</v>
          </cell>
          <cell r="B1339">
            <v>1650</v>
          </cell>
          <cell r="R1339" t="str">
            <v>BXHD164701</v>
          </cell>
        </row>
        <row r="1340">
          <cell r="A1340">
            <v>45969.556770833296</v>
          </cell>
          <cell r="B1340">
            <v>1565</v>
          </cell>
          <cell r="R1340" t="str">
            <v>BXGD164662</v>
          </cell>
        </row>
        <row r="1341">
          <cell r="A1341">
            <v>45969.554074074098</v>
          </cell>
          <cell r="B1341">
            <v>1395</v>
          </cell>
          <cell r="R1341" t="str">
            <v>BXFD164605</v>
          </cell>
        </row>
        <row r="1342">
          <cell r="A1342">
            <v>45969.551284722198</v>
          </cell>
          <cell r="B1342">
            <v>1295</v>
          </cell>
          <cell r="R1342" t="str">
            <v>BXID164737</v>
          </cell>
        </row>
        <row r="1343">
          <cell r="A1343">
            <v>45969.5487615741</v>
          </cell>
          <cell r="B1343">
            <v>330</v>
          </cell>
          <cell r="R1343" t="str">
            <v>BXID164748</v>
          </cell>
        </row>
        <row r="1344">
          <cell r="A1344">
            <v>45969.540219907401</v>
          </cell>
          <cell r="B1344">
            <v>1360</v>
          </cell>
          <cell r="R1344" t="str">
            <v>BXGD232278</v>
          </cell>
        </row>
        <row r="1345">
          <cell r="A1345">
            <v>45969.537280092598</v>
          </cell>
          <cell r="B1345">
            <v>1195</v>
          </cell>
          <cell r="R1345" t="str">
            <v>BXGD164632</v>
          </cell>
        </row>
        <row r="1346">
          <cell r="A1346">
            <v>45969.534027777801</v>
          </cell>
          <cell r="B1346">
            <v>1140</v>
          </cell>
          <cell r="R1346" t="str">
            <v>BXCL153907</v>
          </cell>
        </row>
        <row r="1347">
          <cell r="A1347">
            <v>45969.5303472222</v>
          </cell>
          <cell r="B1347">
            <v>1590</v>
          </cell>
          <cell r="R1347" t="str">
            <v>BXDD232126</v>
          </cell>
        </row>
        <row r="1348">
          <cell r="A1348">
            <v>45969.527060185203</v>
          </cell>
          <cell r="B1348">
            <v>1100</v>
          </cell>
          <cell r="R1348" t="str">
            <v>BXBD164346</v>
          </cell>
        </row>
        <row r="1349">
          <cell r="A1349">
            <v>45969.524641203701</v>
          </cell>
          <cell r="B1349">
            <v>620</v>
          </cell>
          <cell r="R1349" t="str">
            <v>BXAL153828</v>
          </cell>
        </row>
        <row r="1350">
          <cell r="A1350">
            <v>45969.521747685198</v>
          </cell>
          <cell r="B1350">
            <v>2790</v>
          </cell>
          <cell r="R1350" t="str">
            <v>BXLD231873</v>
          </cell>
        </row>
        <row r="1351">
          <cell r="A1351">
            <v>45969.519421296303</v>
          </cell>
          <cell r="B1351">
            <v>1770</v>
          </cell>
          <cell r="R1351" t="str">
            <v>BXKD164160</v>
          </cell>
        </row>
        <row r="1352">
          <cell r="A1352">
            <v>45969.5159837963</v>
          </cell>
          <cell r="B1352">
            <v>1160</v>
          </cell>
          <cell r="R1352" t="str">
            <v>BXFD164599</v>
          </cell>
        </row>
        <row r="1353">
          <cell r="A1353">
            <v>45969.513206018499</v>
          </cell>
          <cell r="B1353">
            <v>2180</v>
          </cell>
          <cell r="R1353" t="str">
            <v>BXCD164399</v>
          </cell>
        </row>
        <row r="1354">
          <cell r="A1354">
            <v>45969.510613425897</v>
          </cell>
          <cell r="B1354">
            <v>3200</v>
          </cell>
          <cell r="R1354" t="str">
            <v>BXAD164317</v>
          </cell>
        </row>
        <row r="1355">
          <cell r="A1355">
            <v>45969.506041666697</v>
          </cell>
          <cell r="B1355">
            <v>1000</v>
          </cell>
          <cell r="R1355" t="str">
            <v>BXBD164381</v>
          </cell>
        </row>
        <row r="1356">
          <cell r="A1356">
            <v>45969.501909722203</v>
          </cell>
          <cell r="B1356">
            <v>1370</v>
          </cell>
          <cell r="R1356" t="str">
            <v>BXCD164422</v>
          </cell>
        </row>
        <row r="1357">
          <cell r="A1357">
            <v>45969.4984722222</v>
          </cell>
          <cell r="B1357">
            <v>1710</v>
          </cell>
          <cell r="R1357" t="str">
            <v>BXBD164357</v>
          </cell>
        </row>
        <row r="1358">
          <cell r="A1358">
            <v>45969.494456018503</v>
          </cell>
          <cell r="B1358">
            <v>4195</v>
          </cell>
          <cell r="R1358" t="str">
            <v>BVHD163331</v>
          </cell>
        </row>
        <row r="1359">
          <cell r="A1359">
            <v>45969.4918287037</v>
          </cell>
          <cell r="B1359">
            <v>275</v>
          </cell>
          <cell r="R1359" t="str">
            <v>BWHD164019</v>
          </cell>
        </row>
        <row r="1360">
          <cell r="A1360">
            <v>45969.488067129598</v>
          </cell>
          <cell r="B1360">
            <v>2275</v>
          </cell>
          <cell r="R1360" t="str">
            <v>BWID231694</v>
          </cell>
        </row>
        <row r="1361">
          <cell r="A1361">
            <v>45969.479293981502</v>
          </cell>
          <cell r="B1361">
            <v>0</v>
          </cell>
          <cell r="R1361" t="str">
            <v>CYAE662055</v>
          </cell>
        </row>
        <row r="1362">
          <cell r="A1362">
            <v>45969.476412037002</v>
          </cell>
          <cell r="B1362">
            <v>0</v>
          </cell>
          <cell r="R1362" t="str">
            <v>CYAE662055</v>
          </cell>
        </row>
        <row r="1363">
          <cell r="A1363">
            <v>45969.417233796303</v>
          </cell>
          <cell r="B1363">
            <v>0</v>
          </cell>
          <cell r="R1363" t="str">
            <v>CYEE212332</v>
          </cell>
        </row>
        <row r="1364">
          <cell r="A1364">
            <v>45969.4145138889</v>
          </cell>
          <cell r="B1364">
            <v>0</v>
          </cell>
          <cell r="R1364" t="str">
            <v>25336502</v>
          </cell>
        </row>
        <row r="1365">
          <cell r="A1365">
            <v>45968.864074074103</v>
          </cell>
          <cell r="B1365">
            <v>2390</v>
          </cell>
          <cell r="R1365" t="str">
            <v>BXCD164420</v>
          </cell>
        </row>
        <row r="1366">
          <cell r="A1366">
            <v>45968.7636921296</v>
          </cell>
          <cell r="B1366"/>
          <cell r="R1366"/>
        </row>
        <row r="1367">
          <cell r="A1367">
            <v>45968.748229166697</v>
          </cell>
          <cell r="B1367">
            <v>625</v>
          </cell>
          <cell r="R1367" t="str">
            <v>BXCD164464</v>
          </cell>
        </row>
        <row r="1368">
          <cell r="A1368">
            <v>45968.745659722197</v>
          </cell>
          <cell r="B1368">
            <v>1760</v>
          </cell>
          <cell r="R1368" t="str">
            <v>BXAD164301</v>
          </cell>
        </row>
        <row r="1369">
          <cell r="A1369">
            <v>45968.743217592601</v>
          </cell>
          <cell r="B1369">
            <v>1400</v>
          </cell>
          <cell r="R1369" t="str">
            <v>BXAD231957</v>
          </cell>
        </row>
        <row r="1370">
          <cell r="A1370">
            <v>45968.739456018498</v>
          </cell>
          <cell r="B1370">
            <v>710</v>
          </cell>
          <cell r="R1370" t="str">
            <v>BXCD164415</v>
          </cell>
        </row>
        <row r="1371">
          <cell r="A1371">
            <v>45968.737013888902</v>
          </cell>
          <cell r="B1371">
            <v>1760</v>
          </cell>
          <cell r="R1371" t="str">
            <v>BXLD164272</v>
          </cell>
        </row>
        <row r="1372">
          <cell r="A1372">
            <v>45968.734699074099</v>
          </cell>
          <cell r="B1372">
            <v>1850</v>
          </cell>
          <cell r="R1372" t="str">
            <v>BWHD164003</v>
          </cell>
        </row>
        <row r="1373">
          <cell r="A1373">
            <v>45968.732245370396</v>
          </cell>
          <cell r="B1373">
            <v>1670</v>
          </cell>
          <cell r="R1373" t="str">
            <v>BWHD163991</v>
          </cell>
        </row>
        <row r="1374">
          <cell r="A1374">
            <v>45968.729444444398</v>
          </cell>
          <cell r="B1374">
            <v>2510</v>
          </cell>
          <cell r="R1374" t="str">
            <v>BXJD231746</v>
          </cell>
        </row>
        <row r="1375">
          <cell r="A1375">
            <v>45968.7264699074</v>
          </cell>
          <cell r="B1375">
            <v>2475</v>
          </cell>
          <cell r="R1375" t="str">
            <v>BWID164050</v>
          </cell>
        </row>
        <row r="1376">
          <cell r="A1376">
            <v>45968.723692129599</v>
          </cell>
          <cell r="B1376">
            <v>1710</v>
          </cell>
          <cell r="R1376" t="str">
            <v>BXAD121939</v>
          </cell>
        </row>
        <row r="1377">
          <cell r="A1377">
            <v>45968.716203703698</v>
          </cell>
          <cell r="B1377">
            <v>2080</v>
          </cell>
          <cell r="R1377" t="str">
            <v>BWID231682</v>
          </cell>
        </row>
        <row r="1378">
          <cell r="A1378">
            <v>45968.713495370401</v>
          </cell>
          <cell r="B1378">
            <v>1990</v>
          </cell>
          <cell r="R1378" t="str">
            <v>BXLD164263</v>
          </cell>
        </row>
        <row r="1379">
          <cell r="A1379">
            <v>45968.7109837963</v>
          </cell>
          <cell r="B1379">
            <v>2025</v>
          </cell>
          <cell r="R1379" t="str">
            <v>BXKD164219</v>
          </cell>
        </row>
        <row r="1380">
          <cell r="A1380">
            <v>45968.706122685202</v>
          </cell>
          <cell r="B1380">
            <v>2005</v>
          </cell>
          <cell r="R1380" t="str">
            <v>BXAD164288</v>
          </cell>
        </row>
        <row r="1381">
          <cell r="A1381">
            <v>45968.7030324074</v>
          </cell>
          <cell r="B1381">
            <v>4675</v>
          </cell>
          <cell r="R1381" t="str">
            <v>BXKD164206</v>
          </cell>
        </row>
        <row r="1382">
          <cell r="A1382">
            <v>45968.700636574104</v>
          </cell>
          <cell r="B1382">
            <v>1260</v>
          </cell>
          <cell r="R1382" t="str">
            <v>BXLL153793</v>
          </cell>
        </row>
        <row r="1383">
          <cell r="A1383">
            <v>45968.698460648098</v>
          </cell>
          <cell r="B1383">
            <v>2490</v>
          </cell>
          <cell r="R1383" t="str">
            <v>BXKD164199</v>
          </cell>
        </row>
        <row r="1384">
          <cell r="A1384">
            <v>45968.690682870401</v>
          </cell>
          <cell r="B1384">
            <v>510</v>
          </cell>
          <cell r="R1384" t="str">
            <v>BXKD121877</v>
          </cell>
        </row>
        <row r="1385">
          <cell r="A1385">
            <v>45968.687222222201</v>
          </cell>
          <cell r="B1385">
            <v>1440</v>
          </cell>
          <cell r="R1385" t="str">
            <v>BXKD164166</v>
          </cell>
        </row>
        <row r="1386">
          <cell r="A1386">
            <v>45968.684282407397</v>
          </cell>
          <cell r="B1386">
            <v>3270</v>
          </cell>
          <cell r="R1386" t="str">
            <v>BWID164096</v>
          </cell>
        </row>
        <row r="1387">
          <cell r="A1387">
            <v>45968.681585648097</v>
          </cell>
          <cell r="B1387">
            <v>210</v>
          </cell>
          <cell r="R1387" t="str">
            <v>BXKS035317</v>
          </cell>
        </row>
        <row r="1388">
          <cell r="A1388">
            <v>45968.677997685198</v>
          </cell>
          <cell r="B1388">
            <v>1735</v>
          </cell>
          <cell r="R1388" t="str">
            <v>BXKD164174</v>
          </cell>
        </row>
        <row r="1389">
          <cell r="A1389">
            <v>45968.675000000003</v>
          </cell>
          <cell r="B1389">
            <v>190</v>
          </cell>
          <cell r="R1389" t="str">
            <v>BXJD121862</v>
          </cell>
        </row>
        <row r="1390">
          <cell r="A1390">
            <v>45968.669837963003</v>
          </cell>
          <cell r="B1390">
            <v>260</v>
          </cell>
          <cell r="R1390" t="str">
            <v>BXKD231832</v>
          </cell>
        </row>
        <row r="1391">
          <cell r="A1391">
            <v>45968.666597222204</v>
          </cell>
          <cell r="B1391">
            <v>2295</v>
          </cell>
          <cell r="R1391" t="str">
            <v>BWHD164039</v>
          </cell>
        </row>
        <row r="1392">
          <cell r="A1392">
            <v>45968.6635185185</v>
          </cell>
          <cell r="B1392">
            <v>2995</v>
          </cell>
          <cell r="R1392" t="str">
            <v>BXJD164132</v>
          </cell>
        </row>
        <row r="1393">
          <cell r="A1393">
            <v>45968.658078703702</v>
          </cell>
          <cell r="B1393">
            <v>2960</v>
          </cell>
          <cell r="R1393" t="str">
            <v>BXJD164130</v>
          </cell>
        </row>
        <row r="1394">
          <cell r="A1394">
            <v>45968.655416666697</v>
          </cell>
          <cell r="B1394">
            <v>310</v>
          </cell>
          <cell r="R1394" t="str">
            <v>BXKD231814</v>
          </cell>
        </row>
        <row r="1395">
          <cell r="A1395">
            <v>45968.651631944398</v>
          </cell>
          <cell r="B1395">
            <v>330</v>
          </cell>
          <cell r="R1395" t="str">
            <v>BXKD121881</v>
          </cell>
        </row>
        <row r="1396">
          <cell r="A1396">
            <v>45968.647824074098</v>
          </cell>
          <cell r="B1396">
            <v>3360</v>
          </cell>
          <cell r="R1396" t="str">
            <v>BXJD164143</v>
          </cell>
        </row>
        <row r="1397">
          <cell r="A1397">
            <v>45968.643078703702</v>
          </cell>
          <cell r="B1397">
            <v>1450</v>
          </cell>
          <cell r="R1397" t="str">
            <v>BXJD121872</v>
          </cell>
        </row>
        <row r="1398">
          <cell r="A1398">
            <v>45968.6399074074</v>
          </cell>
          <cell r="B1398">
            <v>1410</v>
          </cell>
          <cell r="R1398" t="str">
            <v>BWID164076</v>
          </cell>
        </row>
        <row r="1399">
          <cell r="A1399">
            <v>45968.637118055602</v>
          </cell>
          <cell r="B1399">
            <v>1470</v>
          </cell>
          <cell r="R1399" t="str">
            <v>BWID164091</v>
          </cell>
        </row>
        <row r="1400">
          <cell r="A1400">
            <v>45968.634583333303</v>
          </cell>
          <cell r="B1400">
            <v>3535</v>
          </cell>
          <cell r="R1400" t="str">
            <v>BWID164054</v>
          </cell>
        </row>
        <row r="1401">
          <cell r="A1401">
            <v>45968.631979166697</v>
          </cell>
          <cell r="B1401">
            <v>4770</v>
          </cell>
          <cell r="R1401" t="str">
            <v>BWED163889</v>
          </cell>
        </row>
        <row r="1402">
          <cell r="A1402">
            <v>45968.629317129598</v>
          </cell>
          <cell r="B1402">
            <v>1445</v>
          </cell>
          <cell r="R1402" t="str">
            <v>BWID164086</v>
          </cell>
        </row>
        <row r="1403">
          <cell r="A1403">
            <v>45968.626400462999</v>
          </cell>
          <cell r="B1403">
            <v>2035</v>
          </cell>
          <cell r="R1403" t="str">
            <v>BWID220970</v>
          </cell>
        </row>
        <row r="1404">
          <cell r="A1404">
            <v>45968.623587962997</v>
          </cell>
          <cell r="B1404">
            <v>5515</v>
          </cell>
          <cell r="R1404" t="str">
            <v>BWHD231642</v>
          </cell>
        </row>
        <row r="1405">
          <cell r="A1405">
            <v>45968.620983796303</v>
          </cell>
          <cell r="B1405">
            <v>4000</v>
          </cell>
          <cell r="R1405" t="str">
            <v>BWHD163996</v>
          </cell>
        </row>
        <row r="1406">
          <cell r="A1406">
            <v>45968.618229166699</v>
          </cell>
          <cell r="B1406">
            <v>3955</v>
          </cell>
          <cell r="R1406" t="str">
            <v>BWHD164004</v>
          </cell>
        </row>
        <row r="1407">
          <cell r="A1407">
            <v>45968.614814814799</v>
          </cell>
          <cell r="B1407">
            <v>2530</v>
          </cell>
          <cell r="R1407" t="str">
            <v>BWHD121813</v>
          </cell>
        </row>
        <row r="1408">
          <cell r="A1408">
            <v>45968.611736111103</v>
          </cell>
          <cell r="B1408">
            <v>1695</v>
          </cell>
          <cell r="R1408" t="str">
            <v>BWFD163931</v>
          </cell>
        </row>
        <row r="1409">
          <cell r="A1409">
            <v>45968.609189814801</v>
          </cell>
          <cell r="B1409">
            <v>4250</v>
          </cell>
          <cell r="R1409" t="str">
            <v>BWHD164015</v>
          </cell>
        </row>
        <row r="1410">
          <cell r="A1410">
            <v>45968.606898148202</v>
          </cell>
          <cell r="B1410">
            <v>2300</v>
          </cell>
          <cell r="R1410" t="str">
            <v>BWFD163947</v>
          </cell>
        </row>
        <row r="1411">
          <cell r="A1411">
            <v>45968.604583333297</v>
          </cell>
          <cell r="B1411">
            <v>1450</v>
          </cell>
          <cell r="R1411" t="str">
            <v>BWFD163937</v>
          </cell>
        </row>
        <row r="1412">
          <cell r="A1412">
            <v>45968.593472222201</v>
          </cell>
          <cell r="B1412">
            <v>19609</v>
          </cell>
          <cell r="R1412" t="str">
            <v>BPIC370386</v>
          </cell>
        </row>
        <row r="1413">
          <cell r="A1413">
            <v>45968.592361111099</v>
          </cell>
          <cell r="B1413">
            <v>37069</v>
          </cell>
          <cell r="R1413" t="str">
            <v>BRCC372871</v>
          </cell>
        </row>
        <row r="1414">
          <cell r="A1414">
            <v>45968.587349537003</v>
          </cell>
          <cell r="B1414">
            <v>114</v>
          </cell>
          <cell r="R1414" t="str">
            <v>BYFD232840</v>
          </cell>
        </row>
        <row r="1415">
          <cell r="A1415">
            <v>45968.293923611098</v>
          </cell>
          <cell r="B1415">
            <v>27540</v>
          </cell>
          <cell r="R1415" t="str">
            <v>BSCS037349</v>
          </cell>
        </row>
        <row r="1416">
          <cell r="A1416">
            <v>45968.293703703697</v>
          </cell>
          <cell r="B1416">
            <v>34775</v>
          </cell>
          <cell r="R1416" t="str">
            <v>BRAS033261</v>
          </cell>
        </row>
        <row r="1417">
          <cell r="A1417">
            <v>45967.909745370402</v>
          </cell>
          <cell r="B1417">
            <v>3900</v>
          </cell>
          <cell r="R1417" t="str">
            <v>BWED163893</v>
          </cell>
        </row>
        <row r="1418">
          <cell r="A1418">
            <v>45967.905115740701</v>
          </cell>
          <cell r="B1418">
            <v>3900</v>
          </cell>
          <cell r="R1418" t="str">
            <v>BWFD163940</v>
          </cell>
        </row>
        <row r="1419">
          <cell r="A1419">
            <v>45967.900173611102</v>
          </cell>
          <cell r="B1419">
            <v>2910</v>
          </cell>
          <cell r="R1419" t="str">
            <v>BWGD163984</v>
          </cell>
        </row>
        <row r="1420">
          <cell r="A1420">
            <v>45967.872604166703</v>
          </cell>
          <cell r="B1420">
            <v>4740</v>
          </cell>
          <cell r="R1420" t="str">
            <v>BVGD121497</v>
          </cell>
        </row>
        <row r="1421">
          <cell r="A1421">
            <v>45967.750324074099</v>
          </cell>
          <cell r="B1421">
            <v>23418</v>
          </cell>
          <cell r="R1421" t="str">
            <v>BREC373538</v>
          </cell>
        </row>
        <row r="1422">
          <cell r="A1422">
            <v>45966.668749999997</v>
          </cell>
          <cell r="B1422">
            <v>20</v>
          </cell>
          <cell r="R1422" t="str">
            <v>BYGD232855</v>
          </cell>
        </row>
        <row r="1423">
          <cell r="A1423">
            <v>45966.666666666664</v>
          </cell>
          <cell r="B1423">
            <v>3735</v>
          </cell>
          <cell r="R1423" t="str">
            <v>BWED163867</v>
          </cell>
        </row>
        <row r="1424">
          <cell r="A1424">
            <v>45966.663194444445</v>
          </cell>
          <cell r="B1424">
            <v>4640</v>
          </cell>
          <cell r="R1424" t="str">
            <v>BXKD164191</v>
          </cell>
        </row>
        <row r="1425">
          <cell r="A1425">
            <v>45966.660416666666</v>
          </cell>
          <cell r="B1425">
            <v>1210</v>
          </cell>
          <cell r="R1425" t="str">
            <v>BWLD163588</v>
          </cell>
        </row>
        <row r="1426">
          <cell r="A1426">
            <v>45966.658333333333</v>
          </cell>
          <cell r="B1426">
            <v>4315</v>
          </cell>
          <cell r="R1426" t="str">
            <v>BVGD163301</v>
          </cell>
        </row>
        <row r="1427">
          <cell r="A1427">
            <v>45966.655555555553</v>
          </cell>
          <cell r="B1427">
            <v>1655</v>
          </cell>
          <cell r="R1427" t="str">
            <v>BWJD163502</v>
          </cell>
        </row>
        <row r="1428">
          <cell r="A1428">
            <v>45966.65347222222</v>
          </cell>
          <cell r="B1428">
            <v>5910</v>
          </cell>
          <cell r="R1428" t="str">
            <v>BVHD163388</v>
          </cell>
        </row>
        <row r="1429">
          <cell r="A1429">
            <v>45966.650694444441</v>
          </cell>
          <cell r="B1429">
            <v>4670</v>
          </cell>
          <cell r="R1429" t="str">
            <v>BWLD231334</v>
          </cell>
        </row>
        <row r="1430">
          <cell r="A1430">
            <v>45966.647222222222</v>
          </cell>
          <cell r="B1430">
            <v>4520</v>
          </cell>
          <cell r="R1430" t="str">
            <v>BWLD231345</v>
          </cell>
        </row>
        <row r="1431">
          <cell r="A1431">
            <v>45966.644444444442</v>
          </cell>
          <cell r="B1431">
            <v>2240</v>
          </cell>
          <cell r="R1431" t="str">
            <v>BWCD121690</v>
          </cell>
        </row>
        <row r="1432">
          <cell r="A1432">
            <v>45966.642361111109</v>
          </cell>
          <cell r="B1432">
            <v>7170</v>
          </cell>
          <cell r="R1432" t="str">
            <v>BRJD160605</v>
          </cell>
        </row>
        <row r="1433">
          <cell r="A1433">
            <v>45966.63958333333</v>
          </cell>
          <cell r="B1433">
            <v>5935</v>
          </cell>
          <cell r="R1433" t="str">
            <v>BQCD160098</v>
          </cell>
        </row>
        <row r="1434">
          <cell r="A1434">
            <v>45966.637499999997</v>
          </cell>
          <cell r="B1434">
            <v>7170</v>
          </cell>
          <cell r="R1434" t="str">
            <v>BRGD161212</v>
          </cell>
        </row>
        <row r="1435">
          <cell r="A1435">
            <v>45966.634722222225</v>
          </cell>
          <cell r="B1435">
            <v>1880</v>
          </cell>
          <cell r="R1435" t="str">
            <v>BWBD163707</v>
          </cell>
        </row>
        <row r="1436">
          <cell r="A1436">
            <v>45966.631944444445</v>
          </cell>
          <cell r="B1436">
            <v>2275</v>
          </cell>
          <cell r="R1436" t="str">
            <v>BWLD163608</v>
          </cell>
        </row>
        <row r="1437">
          <cell r="A1437">
            <v>45966.617361111108</v>
          </cell>
          <cell r="B1437">
            <v>4790</v>
          </cell>
          <cell r="R1437" t="str">
            <v>BWAD163680</v>
          </cell>
        </row>
        <row r="1438">
          <cell r="A1438">
            <v>45966.613194444442</v>
          </cell>
          <cell r="B1438">
            <v>6845</v>
          </cell>
          <cell r="R1438" t="str">
            <v>BVED163244</v>
          </cell>
        </row>
        <row r="1439">
          <cell r="A1439">
            <v>45966.609722222223</v>
          </cell>
          <cell r="B1439">
            <v>4800</v>
          </cell>
          <cell r="R1439" t="str">
            <v>BWKD163543</v>
          </cell>
        </row>
        <row r="1440">
          <cell r="A1440">
            <v>45966.592361111114</v>
          </cell>
          <cell r="B1440">
            <v>4670</v>
          </cell>
          <cell r="R1440" t="str">
            <v>BWLD231334</v>
          </cell>
        </row>
        <row r="1441">
          <cell r="A1441">
            <v>45966.590277777781</v>
          </cell>
          <cell r="B1441">
            <v>995</v>
          </cell>
          <cell r="R1441" t="str">
            <v>BYLD201693</v>
          </cell>
        </row>
        <row r="1442">
          <cell r="A1442">
            <v>45966.586111111108</v>
          </cell>
          <cell r="B1442">
            <v>3135</v>
          </cell>
          <cell r="R1442" t="str">
            <v>BWKD163512</v>
          </cell>
        </row>
        <row r="1443">
          <cell r="A1443">
            <v>45966.582638888889</v>
          </cell>
          <cell r="B1443">
            <v>4475</v>
          </cell>
          <cell r="R1443" t="str">
            <v>BVFD163261</v>
          </cell>
        </row>
        <row r="1444">
          <cell r="A1444">
            <v>45966.580555555556</v>
          </cell>
          <cell r="B1444">
            <v>4686</v>
          </cell>
          <cell r="R1444" t="str">
            <v>BVGD163308</v>
          </cell>
        </row>
        <row r="1445">
          <cell r="A1445">
            <v>45966.578472222223</v>
          </cell>
          <cell r="B1445">
            <v>3090</v>
          </cell>
          <cell r="R1445" t="str">
            <v>BVHD163336</v>
          </cell>
        </row>
        <row r="1446">
          <cell r="A1446">
            <v>45966.575694444444</v>
          </cell>
          <cell r="B1446">
            <v>3815</v>
          </cell>
          <cell r="R1446" t="str">
            <v>BVHD163366</v>
          </cell>
        </row>
        <row r="1447">
          <cell r="A1447">
            <v>45966.573611111111</v>
          </cell>
          <cell r="B1447">
            <v>8180</v>
          </cell>
          <cell r="R1447" t="str">
            <v>BUKD162491</v>
          </cell>
        </row>
        <row r="1448">
          <cell r="A1448">
            <v>45966.570138888892</v>
          </cell>
          <cell r="B1448">
            <v>7768</v>
          </cell>
          <cell r="R1448" t="str">
            <v>BUKD162500</v>
          </cell>
        </row>
        <row r="1449">
          <cell r="A1449">
            <v>45966.567361111112</v>
          </cell>
          <cell r="B1449">
            <v>5960</v>
          </cell>
          <cell r="R1449" t="str">
            <v>BQKD200046</v>
          </cell>
        </row>
        <row r="1450">
          <cell r="A1450">
            <v>45966.56527777778</v>
          </cell>
          <cell r="B1450">
            <v>14415</v>
          </cell>
          <cell r="R1450" t="str">
            <v>BSCD161691</v>
          </cell>
        </row>
        <row r="1451">
          <cell r="A1451">
            <v>45966.563194444447</v>
          </cell>
          <cell r="B1451">
            <v>27140</v>
          </cell>
          <cell r="R1451" t="str">
            <v>BMJD200014</v>
          </cell>
        </row>
        <row r="1452">
          <cell r="A1452">
            <v>45966.561111111114</v>
          </cell>
          <cell r="B1452">
            <v>496</v>
          </cell>
          <cell r="R1452" t="str">
            <v>BSHD120743</v>
          </cell>
        </row>
        <row r="1453">
          <cell r="A1453">
            <v>45966.558333333334</v>
          </cell>
          <cell r="B1453">
            <v>496</v>
          </cell>
          <cell r="R1453" t="str">
            <v>BSHD120746</v>
          </cell>
        </row>
        <row r="1454">
          <cell r="A1454">
            <v>45966.556250000001</v>
          </cell>
          <cell r="B1454">
            <v>8785</v>
          </cell>
          <cell r="R1454" t="str">
            <v>BSFD161795</v>
          </cell>
        </row>
        <row r="1455">
          <cell r="A1455">
            <v>45966.554166666669</v>
          </cell>
          <cell r="B1455">
            <v>6175</v>
          </cell>
          <cell r="R1455" t="str">
            <v>BTJD162038</v>
          </cell>
        </row>
        <row r="1456">
          <cell r="A1456">
            <v>45966.552083333336</v>
          </cell>
          <cell r="B1456">
            <v>6905</v>
          </cell>
          <cell r="R1456" t="str">
            <v>BSKD200409</v>
          </cell>
        </row>
        <row r="1457">
          <cell r="A1457">
            <v>45966.55</v>
          </cell>
          <cell r="B1457">
            <v>7765</v>
          </cell>
          <cell r="R1457" t="str">
            <v>BVJD162972</v>
          </cell>
        </row>
        <row r="1458">
          <cell r="A1458">
            <v>45966.54583333333</v>
          </cell>
          <cell r="B1458">
            <v>9445</v>
          </cell>
          <cell r="R1458" t="str">
            <v>BTCD162162</v>
          </cell>
        </row>
        <row r="1459">
          <cell r="A1459">
            <v>45966.543055555558</v>
          </cell>
          <cell r="B1459">
            <v>15380</v>
          </cell>
          <cell r="R1459" t="str">
            <v>BTDD162169</v>
          </cell>
        </row>
        <row r="1460">
          <cell r="A1460">
            <v>45966.540972222225</v>
          </cell>
          <cell r="B1460">
            <v>8210</v>
          </cell>
          <cell r="R1460" t="str">
            <v>BTKD162112</v>
          </cell>
        </row>
        <row r="1461">
          <cell r="A1461">
            <v>45966.538194444445</v>
          </cell>
          <cell r="B1461">
            <v>9710</v>
          </cell>
          <cell r="R1461" t="str">
            <v>BTCD162149</v>
          </cell>
        </row>
        <row r="1462">
          <cell r="A1462">
            <v>45966.535416666666</v>
          </cell>
          <cell r="B1462">
            <v>4650</v>
          </cell>
          <cell r="R1462" t="str">
            <v>BTJD162040</v>
          </cell>
        </row>
        <row r="1463">
          <cell r="A1463">
            <v>45966.532638888886</v>
          </cell>
          <cell r="B1463">
            <v>8370</v>
          </cell>
          <cell r="R1463" t="str">
            <v>BSJD161378</v>
          </cell>
        </row>
        <row r="1464">
          <cell r="A1464">
            <v>45966.530555555553</v>
          </cell>
          <cell r="B1464">
            <v>5085</v>
          </cell>
          <cell r="R1464" t="str">
            <v>BTKD162077</v>
          </cell>
        </row>
        <row r="1465">
          <cell r="A1465">
            <v>45966.527777777781</v>
          </cell>
          <cell r="B1465">
            <v>11845</v>
          </cell>
          <cell r="R1465" t="str">
            <v>BTKD162074</v>
          </cell>
        </row>
        <row r="1466">
          <cell r="A1466">
            <v>45966.525000000001</v>
          </cell>
          <cell r="B1466">
            <v>3890</v>
          </cell>
          <cell r="R1466" t="str">
            <v>BSHD161938</v>
          </cell>
        </row>
        <row r="1467">
          <cell r="A1467">
            <v>45966.522916666669</v>
          </cell>
          <cell r="B1467">
            <v>5060</v>
          </cell>
          <cell r="R1467" t="str">
            <v>BSED161766</v>
          </cell>
        </row>
        <row r="1468">
          <cell r="A1468">
            <v>45966.520833333336</v>
          </cell>
          <cell r="B1468">
            <v>8285</v>
          </cell>
          <cell r="R1468" t="str">
            <v>BSID161979</v>
          </cell>
        </row>
        <row r="1469">
          <cell r="A1469">
            <v>45966.518055555556</v>
          </cell>
          <cell r="B1469">
            <v>7165</v>
          </cell>
          <cell r="R1469" t="str">
            <v>BSAD161582</v>
          </cell>
        </row>
        <row r="1470">
          <cell r="A1470">
            <v>45966.515972222223</v>
          </cell>
          <cell r="B1470">
            <v>14880</v>
          </cell>
          <cell r="R1470" t="str">
            <v>BRGD161233</v>
          </cell>
        </row>
        <row r="1471">
          <cell r="A1471">
            <v>45966.513888888891</v>
          </cell>
          <cell r="B1471">
            <v>8830</v>
          </cell>
          <cell r="R1471" t="str">
            <v>BRED161077</v>
          </cell>
        </row>
        <row r="1472">
          <cell r="A1472">
            <v>45966.507638888892</v>
          </cell>
          <cell r="B1472">
            <v>4360</v>
          </cell>
          <cell r="R1472" t="str">
            <v>BSAD161576</v>
          </cell>
        </row>
        <row r="1473">
          <cell r="A1473">
            <v>45966.505555555559</v>
          </cell>
          <cell r="B1473">
            <v>9240</v>
          </cell>
          <cell r="R1473" t="str">
            <v>BSBD161624</v>
          </cell>
        </row>
        <row r="1474">
          <cell r="A1474">
            <v>45966.50277777778</v>
          </cell>
          <cell r="B1474">
            <v>7115</v>
          </cell>
          <cell r="R1474" t="str">
            <v>BRLD160724</v>
          </cell>
        </row>
        <row r="1475">
          <cell r="A1475">
            <v>45966.5</v>
          </cell>
          <cell r="B1475">
            <v>8040</v>
          </cell>
          <cell r="R1475" t="str">
            <v>BRJD160606</v>
          </cell>
        </row>
        <row r="1476">
          <cell r="A1476">
            <v>45966.495833333334</v>
          </cell>
          <cell r="B1476">
            <v>8015</v>
          </cell>
          <cell r="R1476" t="str">
            <v>BRDD161019</v>
          </cell>
        </row>
        <row r="1477">
          <cell r="A1477">
            <v>45966.493750000001</v>
          </cell>
          <cell r="B1477">
            <v>10600</v>
          </cell>
          <cell r="R1477" t="str">
            <v>BRDD161021</v>
          </cell>
        </row>
        <row r="1478">
          <cell r="A1478">
            <v>45966.490972222222</v>
          </cell>
          <cell r="B1478">
            <v>6222</v>
          </cell>
          <cell r="R1478" t="str">
            <v>BQJD120016</v>
          </cell>
        </row>
        <row r="1479">
          <cell r="A1479">
            <v>45966.487500000003</v>
          </cell>
          <cell r="B1479">
            <v>9880</v>
          </cell>
          <cell r="R1479" t="str">
            <v>BMED200254</v>
          </cell>
        </row>
        <row r="1480">
          <cell r="A1480">
            <v>45966.484722222223</v>
          </cell>
          <cell r="B1480">
            <v>7275</v>
          </cell>
          <cell r="R1480" t="str">
            <v>BRAD160803</v>
          </cell>
        </row>
        <row r="1481">
          <cell r="A1481">
            <v>45966.481944444444</v>
          </cell>
          <cell r="B1481">
            <v>7200</v>
          </cell>
          <cell r="R1481" t="str">
            <v>BRGD230256</v>
          </cell>
        </row>
        <row r="1482">
          <cell r="A1482">
            <v>45966.479166666664</v>
          </cell>
          <cell r="B1482">
            <v>7665</v>
          </cell>
          <cell r="R1482" t="str">
            <v>BSDD161729</v>
          </cell>
        </row>
        <row r="1483">
          <cell r="A1483">
            <v>45966.477083333331</v>
          </cell>
          <cell r="B1483">
            <v>7910</v>
          </cell>
          <cell r="R1483" t="str">
            <v>BRAD160816</v>
          </cell>
        </row>
        <row r="1484">
          <cell r="A1484">
            <v>45966.472916666666</v>
          </cell>
          <cell r="B1484">
            <v>6940</v>
          </cell>
          <cell r="R1484" t="str">
            <v>BRED161124</v>
          </cell>
        </row>
        <row r="1485">
          <cell r="A1485">
            <v>45966.469444444447</v>
          </cell>
          <cell r="B1485">
            <v>6920</v>
          </cell>
          <cell r="R1485" t="str">
            <v>BQLD160182</v>
          </cell>
        </row>
        <row r="1486">
          <cell r="A1486">
            <v>45966.461111111108</v>
          </cell>
          <cell r="B1486">
            <v>8320</v>
          </cell>
          <cell r="R1486" t="str">
            <v>BQCD160106</v>
          </cell>
        </row>
        <row r="1487">
          <cell r="A1487">
            <v>45966.458333333336</v>
          </cell>
          <cell r="B1487">
            <v>10910</v>
          </cell>
          <cell r="R1487" t="str">
            <v>BPHD160162</v>
          </cell>
        </row>
        <row r="1488">
          <cell r="A1488">
            <v>45966.454861111109</v>
          </cell>
          <cell r="B1488">
            <v>11205</v>
          </cell>
          <cell r="R1488" t="str">
            <v>BQKD160076</v>
          </cell>
        </row>
        <row r="1489">
          <cell r="A1489">
            <v>45966.45</v>
          </cell>
          <cell r="B1489">
            <v>8860</v>
          </cell>
          <cell r="R1489" t="str">
            <v>BNDD160224</v>
          </cell>
        </row>
        <row r="1490">
          <cell r="A1490">
            <v>45966.447222222225</v>
          </cell>
          <cell r="B1490">
            <v>138220</v>
          </cell>
          <cell r="R1490" t="str">
            <v>BQKD200034</v>
          </cell>
        </row>
        <row r="1491">
          <cell r="A1491">
            <v>45966.444444444445</v>
          </cell>
          <cell r="B1491">
            <v>17145</v>
          </cell>
          <cell r="R1491" t="str">
            <v>BPJD200007</v>
          </cell>
        </row>
        <row r="1492">
          <cell r="A1492">
            <v>45966.441666666666</v>
          </cell>
          <cell r="B1492">
            <v>7345</v>
          </cell>
          <cell r="R1492" t="str">
            <v>BRLD160756</v>
          </cell>
        </row>
        <row r="1493">
          <cell r="A1493">
            <v>45966.439583333333</v>
          </cell>
          <cell r="B1493">
            <v>7830</v>
          </cell>
          <cell r="R1493" t="str">
            <v>GPGD160208</v>
          </cell>
        </row>
        <row r="1494">
          <cell r="A1494">
            <v>45966.435416666667</v>
          </cell>
          <cell r="B1494">
            <v>7830</v>
          </cell>
          <cell r="R1494" t="str">
            <v>BSJD161406</v>
          </cell>
        </row>
        <row r="1495">
          <cell r="A1495">
            <v>45966.433333333334</v>
          </cell>
          <cell r="B1495">
            <v>7060</v>
          </cell>
          <cell r="R1495" t="str">
            <v>BSGD161864</v>
          </cell>
        </row>
        <row r="1496">
          <cell r="A1496">
            <v>45966.430555555555</v>
          </cell>
          <cell r="B1496">
            <v>6710</v>
          </cell>
          <cell r="R1496" t="str">
            <v>BQBD160067</v>
          </cell>
        </row>
        <row r="1497">
          <cell r="A1497">
            <v>45966.4280671296</v>
          </cell>
          <cell r="B1497">
            <v>0</v>
          </cell>
          <cell r="R1497" t="str">
            <v>23972411</v>
          </cell>
        </row>
        <row r="1498">
          <cell r="A1498">
            <v>45966.425752314797</v>
          </cell>
          <cell r="B1498">
            <v>0</v>
          </cell>
          <cell r="R1498" t="str">
            <v>23972411</v>
          </cell>
        </row>
        <row r="1499">
          <cell r="A1499">
            <v>45966.424548611103</v>
          </cell>
          <cell r="B1499">
            <v>1</v>
          </cell>
          <cell r="R1499" t="str">
            <v>BWIS042002</v>
          </cell>
        </row>
        <row r="1500">
          <cell r="A1500">
            <v>45966.420740740701</v>
          </cell>
          <cell r="B1500">
            <v>0</v>
          </cell>
          <cell r="R1500" t="str">
            <v>BWIS042002</v>
          </cell>
        </row>
        <row r="1501">
          <cell r="A1501">
            <v>45966.400000000001</v>
          </cell>
          <cell r="B1501">
            <v>10836</v>
          </cell>
          <cell r="R1501" t="str">
            <v>BSDC375892</v>
          </cell>
        </row>
        <row r="1502">
          <cell r="A1502">
            <v>45966.399305555555</v>
          </cell>
          <cell r="B1502">
            <v>6167</v>
          </cell>
          <cell r="R1502" t="str">
            <v>BWBC379643</v>
          </cell>
        </row>
        <row r="1503">
          <cell r="A1503">
            <v>45966.292361111111</v>
          </cell>
          <cell r="B1503">
            <v>24975</v>
          </cell>
          <cell r="R1503" t="str">
            <v>BSCS037531</v>
          </cell>
        </row>
        <row r="1504">
          <cell r="A1504">
            <v>45966.279861111114</v>
          </cell>
          <cell r="B1504">
            <v>11225</v>
          </cell>
          <cell r="R1504" t="str">
            <v>BWEC370314</v>
          </cell>
        </row>
        <row r="1505">
          <cell r="A1505">
            <v>45966.279166666667</v>
          </cell>
          <cell r="B1505">
            <v>7669</v>
          </cell>
          <cell r="R1505" t="str">
            <v>BWCC379947</v>
          </cell>
        </row>
        <row r="1506">
          <cell r="A1506">
            <v>45965.71875</v>
          </cell>
          <cell r="B1506">
            <v>6100</v>
          </cell>
          <cell r="R1506" t="str">
            <v>BPED200181</v>
          </cell>
        </row>
        <row r="1507">
          <cell r="A1507">
            <v>45965.714583333334</v>
          </cell>
          <cell r="B1507">
            <v>6140</v>
          </cell>
          <cell r="R1507" t="str">
            <v>BRGD161218</v>
          </cell>
        </row>
        <row r="1508">
          <cell r="A1508">
            <v>45965.710416666669</v>
          </cell>
          <cell r="B1508">
            <v>7635</v>
          </cell>
          <cell r="R1508" t="str">
            <v>BSBD161629</v>
          </cell>
        </row>
        <row r="1509">
          <cell r="A1509">
            <v>45965.707638888889</v>
          </cell>
          <cell r="B1509">
            <v>11475</v>
          </cell>
          <cell r="R1509" t="str">
            <v>BPED200187</v>
          </cell>
        </row>
        <row r="1510">
          <cell r="A1510">
            <v>45965.643055555556</v>
          </cell>
          <cell r="B1510">
            <v>12669</v>
          </cell>
          <cell r="R1510" t="str">
            <v>BWCS032720</v>
          </cell>
        </row>
        <row r="1511">
          <cell r="A1511">
            <v>45965.618750000001</v>
          </cell>
          <cell r="B1511">
            <v>16272</v>
          </cell>
          <cell r="R1511" t="str">
            <v>BUKS045387</v>
          </cell>
        </row>
        <row r="1512">
          <cell r="A1512">
            <v>45965.617361111108</v>
          </cell>
          <cell r="B1512">
            <v>18994</v>
          </cell>
          <cell r="R1512" t="str">
            <v>BUKS045388</v>
          </cell>
        </row>
        <row r="1513">
          <cell r="A1513">
            <v>45965.5708564815</v>
          </cell>
          <cell r="B1513">
            <v>6713</v>
          </cell>
          <cell r="R1513" t="str">
            <v>AUKD230777</v>
          </cell>
        </row>
        <row r="1514">
          <cell r="A1514">
            <v>45965.49722222222</v>
          </cell>
          <cell r="B1514">
            <v>5510</v>
          </cell>
          <cell r="R1514" t="str">
            <v>BWHD231642</v>
          </cell>
        </row>
        <row r="1515">
          <cell r="A1515">
            <v>45964.720833333333</v>
          </cell>
          <cell r="B1515">
            <v>19740</v>
          </cell>
          <cell r="R1515" t="str">
            <v>BOHD200197</v>
          </cell>
        </row>
        <row r="1516">
          <cell r="A1516">
            <v>45964.716666666667</v>
          </cell>
          <cell r="B1516">
            <v>9530</v>
          </cell>
          <cell r="R1516" t="str">
            <v>BRAD160777</v>
          </cell>
        </row>
        <row r="1517">
          <cell r="A1517">
            <v>45964.713194444441</v>
          </cell>
          <cell r="B1517">
            <v>4880</v>
          </cell>
          <cell r="R1517" t="str">
            <v>BRKD120212</v>
          </cell>
        </row>
        <row r="1518">
          <cell r="A1518">
            <v>45964.710416666669</v>
          </cell>
          <cell r="B1518">
            <v>6135</v>
          </cell>
          <cell r="R1518" t="str">
            <v>BSGD161854</v>
          </cell>
        </row>
        <row r="1519">
          <cell r="A1519">
            <v>45964.707638888889</v>
          </cell>
          <cell r="B1519">
            <v>12045</v>
          </cell>
          <cell r="R1519" t="str">
            <v>BQJD200011</v>
          </cell>
        </row>
        <row r="1520">
          <cell r="A1520">
            <v>45964.697916666664</v>
          </cell>
          <cell r="B1520">
            <v>19620</v>
          </cell>
          <cell r="R1520" t="str">
            <v>BQJD160040</v>
          </cell>
        </row>
        <row r="1521">
          <cell r="A1521">
            <v>45964.695138888892</v>
          </cell>
          <cell r="B1521">
            <v>13710</v>
          </cell>
          <cell r="R1521" t="str">
            <v>BQKD160099</v>
          </cell>
        </row>
        <row r="1522">
          <cell r="A1522">
            <v>45964.692361111112</v>
          </cell>
          <cell r="B1522">
            <v>13455</v>
          </cell>
          <cell r="R1522" t="str">
            <v>BQKD160115</v>
          </cell>
        </row>
        <row r="1523">
          <cell r="A1523">
            <v>45964.689583333333</v>
          </cell>
          <cell r="B1523">
            <v>8090</v>
          </cell>
          <cell r="R1523" t="str">
            <v>BQFD160263</v>
          </cell>
        </row>
        <row r="1524">
          <cell r="A1524">
            <v>45964.686805555553</v>
          </cell>
          <cell r="B1524">
            <v>5950</v>
          </cell>
          <cell r="R1524" t="str">
            <v>BQBD160060</v>
          </cell>
        </row>
        <row r="1525">
          <cell r="A1525">
            <v>45964.680555555555</v>
          </cell>
          <cell r="B1525">
            <v>8520</v>
          </cell>
          <cell r="R1525" t="str">
            <v>BOLD200057</v>
          </cell>
        </row>
        <row r="1526">
          <cell r="A1526">
            <v>45964.677777777775</v>
          </cell>
          <cell r="B1526">
            <v>7740</v>
          </cell>
          <cell r="R1526" t="str">
            <v>BRJD160543</v>
          </cell>
        </row>
        <row r="1527">
          <cell r="A1527">
            <v>45964.674155092602</v>
          </cell>
          <cell r="B1527">
            <v>4250</v>
          </cell>
          <cell r="R1527" t="str">
            <v>BWHD164015</v>
          </cell>
        </row>
        <row r="1528">
          <cell r="A1528">
            <v>45964.67083333333</v>
          </cell>
          <cell r="B1528">
            <v>5900</v>
          </cell>
          <cell r="R1528" t="str">
            <v>BQHD160412</v>
          </cell>
        </row>
        <row r="1529">
          <cell r="A1529">
            <v>45964.667361111111</v>
          </cell>
          <cell r="B1529">
            <v>21545</v>
          </cell>
          <cell r="R1529" t="str">
            <v>BOID200223</v>
          </cell>
        </row>
        <row r="1530">
          <cell r="A1530">
            <v>45964.284722222219</v>
          </cell>
          <cell r="B1530">
            <v>24986</v>
          </cell>
          <cell r="R1530" t="str">
            <v>BIFS040367</v>
          </cell>
        </row>
        <row r="1531">
          <cell r="A1531">
            <v>45964.284722222219</v>
          </cell>
          <cell r="B1531">
            <v>62360</v>
          </cell>
          <cell r="R1531" t="str">
            <v>BMBL160078</v>
          </cell>
        </row>
        <row r="1532">
          <cell r="A1532">
            <v>45964.276388888888</v>
          </cell>
          <cell r="B1532">
            <v>0</v>
          </cell>
          <cell r="R1532" t="str">
            <v>CMKE560286</v>
          </cell>
        </row>
        <row r="1533">
          <cell r="A1533">
            <v>45964.275000000001</v>
          </cell>
          <cell r="B1533">
            <v>44783</v>
          </cell>
          <cell r="R1533" t="str">
            <v>BRIC374329</v>
          </cell>
        </row>
        <row r="1534">
          <cell r="A1534">
            <v>45964.275000000001</v>
          </cell>
          <cell r="B1534">
            <v>9577</v>
          </cell>
          <cell r="R1534" t="str">
            <v>BUGC373215</v>
          </cell>
        </row>
        <row r="1535">
          <cell r="A1535">
            <v>45964.272222222222</v>
          </cell>
          <cell r="B1535">
            <v>15759</v>
          </cell>
          <cell r="R1535" t="str">
            <v>ALGS030185</v>
          </cell>
        </row>
        <row r="1536">
          <cell r="A1536">
            <v>45962.708333333336</v>
          </cell>
          <cell r="B1536">
            <v>10675</v>
          </cell>
          <cell r="R1536" t="str">
            <v>BQBD200008</v>
          </cell>
        </row>
        <row r="1537">
          <cell r="A1537">
            <v>45962.705555555556</v>
          </cell>
          <cell r="B1537">
            <v>4380</v>
          </cell>
          <cell r="R1537" t="str">
            <v>BSGD161861</v>
          </cell>
        </row>
        <row r="1538">
          <cell r="A1538">
            <v>45962.702777777777</v>
          </cell>
          <cell r="B1538">
            <v>4880</v>
          </cell>
          <cell r="R1538" t="str">
            <v>BSDD120664</v>
          </cell>
        </row>
        <row r="1539">
          <cell r="A1539">
            <v>45962.698611111111</v>
          </cell>
          <cell r="B1539">
            <v>11220</v>
          </cell>
          <cell r="R1539" t="str">
            <v>BQED160244</v>
          </cell>
        </row>
        <row r="1540">
          <cell r="A1540">
            <v>45962.695833333331</v>
          </cell>
          <cell r="B1540">
            <v>5830</v>
          </cell>
          <cell r="R1540" t="str">
            <v>BRCD160998</v>
          </cell>
        </row>
        <row r="1541">
          <cell r="A1541">
            <v>45962.693749999999</v>
          </cell>
          <cell r="B1541">
            <v>3710</v>
          </cell>
          <cell r="R1541" t="str">
            <v>BSKD161476</v>
          </cell>
        </row>
        <row r="1542">
          <cell r="A1542">
            <v>45962.69027777778</v>
          </cell>
          <cell r="B1542">
            <v>4760</v>
          </cell>
          <cell r="R1542" t="str">
            <v>BSLD161503</v>
          </cell>
        </row>
        <row r="1543">
          <cell r="A1543">
            <v>45962.688194444447</v>
          </cell>
          <cell r="B1543">
            <v>40215</v>
          </cell>
          <cell r="R1543" t="str">
            <v>BMJS040004</v>
          </cell>
        </row>
        <row r="1544">
          <cell r="A1544">
            <v>45962.686111111114</v>
          </cell>
          <cell r="B1544">
            <v>9770</v>
          </cell>
          <cell r="R1544" t="str">
            <v>BNBD160162</v>
          </cell>
        </row>
        <row r="1545">
          <cell r="A1545">
            <v>45962.682638888888</v>
          </cell>
          <cell r="B1545">
            <v>22369</v>
          </cell>
          <cell r="R1545" t="str">
            <v>BSGS043528</v>
          </cell>
        </row>
        <row r="1546">
          <cell r="A1546">
            <v>45962.681944444441</v>
          </cell>
          <cell r="B1546">
            <v>7830</v>
          </cell>
          <cell r="R1546" t="str">
            <v>BRCD160948</v>
          </cell>
        </row>
        <row r="1547">
          <cell r="A1547">
            <v>45962.677777777775</v>
          </cell>
          <cell r="B1547">
            <v>17804</v>
          </cell>
          <cell r="R1547" t="str">
            <v>BWKS040437</v>
          </cell>
        </row>
        <row r="1548">
          <cell r="A1548">
            <v>45962.677083333336</v>
          </cell>
          <cell r="B1548">
            <v>3610</v>
          </cell>
          <cell r="R1548" t="str">
            <v>BJGD200109</v>
          </cell>
        </row>
        <row r="1549">
          <cell r="A1549">
            <v>45962.672222222223</v>
          </cell>
          <cell r="B1549">
            <v>6410</v>
          </cell>
          <cell r="R1549" t="str">
            <v>BQED160222</v>
          </cell>
        </row>
        <row r="1550">
          <cell r="A1550">
            <v>45962.668749999997</v>
          </cell>
          <cell r="B1550">
            <v>4790</v>
          </cell>
          <cell r="R1550" t="str">
            <v>BRJD160598</v>
          </cell>
        </row>
        <row r="1551">
          <cell r="A1551">
            <v>45962.665972222225</v>
          </cell>
          <cell r="B1551">
            <v>8700</v>
          </cell>
          <cell r="R1551" t="str">
            <v>BSFD161819</v>
          </cell>
        </row>
        <row r="1552">
          <cell r="A1552">
            <v>45962.663194444445</v>
          </cell>
          <cell r="B1552">
            <v>6370</v>
          </cell>
          <cell r="R1552" t="str">
            <v>BRKD160653</v>
          </cell>
        </row>
        <row r="1553">
          <cell r="A1553">
            <v>45962.659722222219</v>
          </cell>
          <cell r="B1553">
            <v>4905</v>
          </cell>
          <cell r="R1553" t="str">
            <v>BVKD163026</v>
          </cell>
        </row>
        <row r="1554">
          <cell r="A1554">
            <v>45962.654861111114</v>
          </cell>
          <cell r="B1554">
            <v>8060</v>
          </cell>
          <cell r="R1554" t="str">
            <v>BVKD163010</v>
          </cell>
        </row>
        <row r="1555">
          <cell r="A1555">
            <v>45962.651388888888</v>
          </cell>
          <cell r="B1555">
            <v>2700</v>
          </cell>
          <cell r="R1555" t="str">
            <v>BTGD120943</v>
          </cell>
        </row>
        <row r="1556">
          <cell r="A1556">
            <v>45962.649305555555</v>
          </cell>
          <cell r="B1556">
            <v>8645</v>
          </cell>
          <cell r="R1556" t="str">
            <v>BUID162912</v>
          </cell>
        </row>
        <row r="1557">
          <cell r="A1557">
            <v>45962.646527777775</v>
          </cell>
          <cell r="B1557">
            <v>7560</v>
          </cell>
          <cell r="R1557" t="str">
            <v>BUAD162634</v>
          </cell>
        </row>
        <row r="1558">
          <cell r="A1558">
            <v>45962.643055555556</v>
          </cell>
          <cell r="B1558">
            <v>7700</v>
          </cell>
          <cell r="R1558" t="str">
            <v>BUID162953</v>
          </cell>
        </row>
        <row r="1559">
          <cell r="A1559">
            <v>45962.640277777777</v>
          </cell>
          <cell r="B1559">
            <v>4980</v>
          </cell>
          <cell r="R1559" t="str">
            <v>BUDD162719</v>
          </cell>
        </row>
        <row r="1560">
          <cell r="A1560">
            <v>45962.637499999997</v>
          </cell>
          <cell r="B1560">
            <v>3090</v>
          </cell>
          <cell r="R1560" t="str">
            <v>BUFL152860</v>
          </cell>
        </row>
        <row r="1561">
          <cell r="A1561">
            <v>45962.634722222225</v>
          </cell>
          <cell r="B1561">
            <v>10030</v>
          </cell>
          <cell r="R1561" t="str">
            <v>BUGD162826</v>
          </cell>
        </row>
        <row r="1562">
          <cell r="A1562">
            <v>45962.588888888888</v>
          </cell>
          <cell r="B1562">
            <v>9765</v>
          </cell>
          <cell r="R1562" t="str">
            <v>BUFD162814</v>
          </cell>
        </row>
        <row r="1563">
          <cell r="A1563">
            <v>45962.585416666669</v>
          </cell>
          <cell r="B1563">
            <v>2280</v>
          </cell>
          <cell r="R1563" t="str">
            <v>BUBD162649</v>
          </cell>
        </row>
        <row r="1564">
          <cell r="A1564">
            <v>45962.580555555556</v>
          </cell>
          <cell r="B1564">
            <v>13750</v>
          </cell>
          <cell r="R1564" t="str">
            <v>BULD162577</v>
          </cell>
        </row>
        <row r="1565">
          <cell r="A1565">
            <v>45962.578472222223</v>
          </cell>
          <cell r="B1565">
            <v>7485</v>
          </cell>
          <cell r="R1565" t="str">
            <v>BUCD162696</v>
          </cell>
        </row>
        <row r="1566">
          <cell r="A1566">
            <v>45962.575694444444</v>
          </cell>
          <cell r="B1566">
            <v>10780</v>
          </cell>
          <cell r="R1566" t="str">
            <v>BULD162568</v>
          </cell>
        </row>
        <row r="1567">
          <cell r="A1567">
            <v>45962.572916666664</v>
          </cell>
          <cell r="B1567">
            <v>5615</v>
          </cell>
          <cell r="R1567" t="str">
            <v>BUAL160585</v>
          </cell>
        </row>
        <row r="1568">
          <cell r="A1568">
            <v>45962.561111111114</v>
          </cell>
          <cell r="B1568">
            <v>12440</v>
          </cell>
          <cell r="R1568" t="str">
            <v>BUKD162535</v>
          </cell>
        </row>
        <row r="1569">
          <cell r="A1569">
            <v>45962.499305555553</v>
          </cell>
          <cell r="B1569">
            <v>2670</v>
          </cell>
          <cell r="R1569" t="str">
            <v>BULD162583</v>
          </cell>
        </row>
        <row r="1570">
          <cell r="A1570">
            <v>45962.496527777781</v>
          </cell>
          <cell r="B1570">
            <v>3030</v>
          </cell>
          <cell r="R1570" t="str">
            <v>BULD162579</v>
          </cell>
        </row>
        <row r="1571">
          <cell r="A1571">
            <v>45962.494444444441</v>
          </cell>
          <cell r="B1571">
            <v>4825</v>
          </cell>
          <cell r="R1571" t="str">
            <v>BUJD121018</v>
          </cell>
        </row>
        <row r="1572">
          <cell r="A1572">
            <v>45962.488194444442</v>
          </cell>
          <cell r="B1572">
            <v>2020</v>
          </cell>
          <cell r="R1572" t="str">
            <v>BTID162377</v>
          </cell>
        </row>
        <row r="1573">
          <cell r="A1573">
            <v>45962.484722222223</v>
          </cell>
          <cell r="B1573">
            <v>3560</v>
          </cell>
          <cell r="R1573" t="str">
            <v>BTID162392</v>
          </cell>
        </row>
        <row r="1574">
          <cell r="A1574">
            <v>45962.476388888892</v>
          </cell>
          <cell r="B1574">
            <v>2770</v>
          </cell>
          <cell r="R1574" t="str">
            <v>BTHD120963</v>
          </cell>
        </row>
        <row r="1575">
          <cell r="A1575">
            <v>45962.474999999999</v>
          </cell>
          <cell r="B1575">
            <v>0</v>
          </cell>
          <cell r="R1575"/>
        </row>
        <row r="1576">
          <cell r="A1576">
            <v>45962.473611111112</v>
          </cell>
          <cell r="B1576">
            <v>3050</v>
          </cell>
          <cell r="R1576" t="str">
            <v>BTKD162083</v>
          </cell>
        </row>
        <row r="1577">
          <cell r="A1577">
            <v>45962.470833333333</v>
          </cell>
          <cell r="B1577">
            <v>6575</v>
          </cell>
          <cell r="R1577" t="str">
            <v>BTJD162016</v>
          </cell>
        </row>
        <row r="1578">
          <cell r="A1578">
            <v>45962.467361111114</v>
          </cell>
          <cell r="B1578">
            <v>9860</v>
          </cell>
          <cell r="R1578" t="str">
            <v>BTED162231</v>
          </cell>
        </row>
        <row r="1579">
          <cell r="A1579">
            <v>45962.463194444441</v>
          </cell>
          <cell r="B1579">
            <v>11830</v>
          </cell>
          <cell r="R1579" t="str">
            <v>BTGD162289</v>
          </cell>
        </row>
        <row r="1580">
          <cell r="A1580">
            <v>45961.630555555559</v>
          </cell>
          <cell r="B1580">
            <v>36994</v>
          </cell>
          <cell r="R1580" t="str">
            <v>BRCC372871</v>
          </cell>
        </row>
        <row r="1581">
          <cell r="A1581">
            <v>45960.597916666666</v>
          </cell>
          <cell r="B1581">
            <v>1</v>
          </cell>
          <cell r="R1581" t="str">
            <v>BYFD165254</v>
          </cell>
        </row>
        <row r="1582">
          <cell r="A1582">
            <v>45959.717361111114</v>
          </cell>
          <cell r="B1582">
            <v>0</v>
          </cell>
          <cell r="R1582" t="str">
            <v>DUAL140235</v>
          </cell>
        </row>
        <row r="1583">
          <cell r="A1583">
            <v>45958.678472222222</v>
          </cell>
          <cell r="B1583">
            <v>3790</v>
          </cell>
          <cell r="R1583" t="str">
            <v>BWFD163940</v>
          </cell>
        </row>
        <row r="1584">
          <cell r="A1584">
            <v>45957.441666666666</v>
          </cell>
          <cell r="B1584">
            <v>71</v>
          </cell>
          <cell r="R1584" t="str">
            <v>BYLD164914</v>
          </cell>
        </row>
        <row r="1585">
          <cell r="A1585">
            <v>45957.274305555555</v>
          </cell>
          <cell r="B1585">
            <v>42521</v>
          </cell>
          <cell r="R1585" t="str">
            <v>BMIS031759</v>
          </cell>
        </row>
        <row r="1586">
          <cell r="A1586">
            <v>45957.273611111108</v>
          </cell>
          <cell r="B1586">
            <v>23416</v>
          </cell>
          <cell r="R1586" t="str">
            <v>BVAS038005</v>
          </cell>
        </row>
        <row r="1587">
          <cell r="A1587">
            <v>45955.686111111114</v>
          </cell>
          <cell r="B1587">
            <v>6260</v>
          </cell>
          <cell r="R1587" t="str">
            <v>BSHD200586</v>
          </cell>
        </row>
        <row r="1588">
          <cell r="A1588">
            <v>45955.685416666667</v>
          </cell>
          <cell r="B1588">
            <v>9850</v>
          </cell>
          <cell r="R1588" t="str">
            <v>BMED200254</v>
          </cell>
        </row>
        <row r="1589">
          <cell r="A1589">
            <v>45955.684027777781</v>
          </cell>
          <cell r="B1589">
            <v>2160</v>
          </cell>
          <cell r="R1589" t="str">
            <v>BLGL160201</v>
          </cell>
        </row>
        <row r="1590">
          <cell r="A1590">
            <v>45955.683333333334</v>
          </cell>
          <cell r="B1590">
            <v>11990</v>
          </cell>
          <cell r="R1590" t="str">
            <v>BQJD200011</v>
          </cell>
        </row>
        <row r="1591">
          <cell r="A1591">
            <v>45955.681944444441</v>
          </cell>
          <cell r="B1591">
            <v>8830</v>
          </cell>
          <cell r="R1591" t="str">
            <v>BQKD200047</v>
          </cell>
        </row>
        <row r="1592">
          <cell r="A1592">
            <v>45955.681250000001</v>
          </cell>
          <cell r="B1592">
            <v>6680</v>
          </cell>
          <cell r="R1592" t="str">
            <v>BQBD160067</v>
          </cell>
        </row>
        <row r="1593">
          <cell r="A1593">
            <v>45955.680555555555</v>
          </cell>
          <cell r="B1593">
            <v>6000</v>
          </cell>
          <cell r="R1593" t="str">
            <v>BQKD200048</v>
          </cell>
        </row>
        <row r="1594">
          <cell r="A1594">
            <v>45955.679166666669</v>
          </cell>
          <cell r="B1594">
            <v>17145</v>
          </cell>
          <cell r="R1594" t="str">
            <v>BPJD200007</v>
          </cell>
        </row>
        <row r="1595">
          <cell r="A1595">
            <v>45955.678472222222</v>
          </cell>
          <cell r="B1595">
            <v>6920</v>
          </cell>
          <cell r="R1595" t="str">
            <v>BRED161124</v>
          </cell>
        </row>
        <row r="1596">
          <cell r="A1596">
            <v>45955.631944444445</v>
          </cell>
          <cell r="B1596">
            <v>1</v>
          </cell>
          <cell r="R1596" t="str">
            <v>BYFD232840</v>
          </cell>
        </row>
        <row r="1597">
          <cell r="A1597">
            <v>45955.686111111114</v>
          </cell>
          <cell r="B1597">
            <v>6260</v>
          </cell>
          <cell r="R1597" t="str">
            <v>BSHD200586</v>
          </cell>
        </row>
        <row r="1598">
          <cell r="A1598">
            <v>45955.685416666667</v>
          </cell>
          <cell r="B1598">
            <v>9850</v>
          </cell>
          <cell r="R1598" t="str">
            <v>BMED200254</v>
          </cell>
        </row>
        <row r="1599">
          <cell r="A1599">
            <v>45955.684027777781</v>
          </cell>
          <cell r="B1599">
            <v>2160</v>
          </cell>
          <cell r="R1599" t="str">
            <v>BLGL160201</v>
          </cell>
        </row>
        <row r="1600">
          <cell r="A1600">
            <v>45955.683333333334</v>
          </cell>
          <cell r="B1600">
            <v>11990</v>
          </cell>
          <cell r="R1600" t="str">
            <v>BQJD200011</v>
          </cell>
        </row>
        <row r="1601">
          <cell r="A1601">
            <v>45955.681944444441</v>
          </cell>
          <cell r="B1601">
            <v>8830</v>
          </cell>
          <cell r="R1601" t="str">
            <v>BQKD200047</v>
          </cell>
        </row>
        <row r="1602">
          <cell r="A1602">
            <v>45955.681250000001</v>
          </cell>
          <cell r="B1602">
            <v>6680</v>
          </cell>
          <cell r="R1602" t="str">
            <v>BQBD160067</v>
          </cell>
        </row>
        <row r="1603">
          <cell r="A1603">
            <v>45955.680555555555</v>
          </cell>
          <cell r="B1603">
            <v>6000</v>
          </cell>
          <cell r="R1603" t="str">
            <v>BQKD200048</v>
          </cell>
        </row>
        <row r="1604">
          <cell r="A1604">
            <v>45955.679166666669</v>
          </cell>
          <cell r="B1604">
            <v>17145</v>
          </cell>
          <cell r="R1604" t="str">
            <v>BPJD200007</v>
          </cell>
        </row>
        <row r="1605">
          <cell r="A1605">
            <v>45955.678472222222</v>
          </cell>
          <cell r="B1605">
            <v>6920</v>
          </cell>
          <cell r="R1605" t="str">
            <v>BRED161124</v>
          </cell>
        </row>
        <row r="1606">
          <cell r="A1606">
            <v>45955.632083333301</v>
          </cell>
          <cell r="B1606">
            <v>1</v>
          </cell>
          <cell r="R1606" t="str">
            <v>BYFD232840</v>
          </cell>
        </row>
        <row r="1607">
          <cell r="A1607">
            <v>45954.750694444447</v>
          </cell>
          <cell r="B1607">
            <v>4801</v>
          </cell>
          <cell r="R1607" t="str">
            <v>BVAC375308</v>
          </cell>
        </row>
        <row r="1608">
          <cell r="A1608">
            <v>45954.742361111108</v>
          </cell>
          <cell r="B1608">
            <v>6500</v>
          </cell>
          <cell r="R1608" t="str">
            <v>AUKD230777</v>
          </cell>
        </row>
        <row r="1609">
          <cell r="A1609">
            <v>45954.740972222222</v>
          </cell>
          <cell r="B1609">
            <v>3033</v>
          </cell>
          <cell r="R1609" t="str">
            <v>BTKD162083</v>
          </cell>
        </row>
        <row r="1610">
          <cell r="A1610">
            <v>45954.740277777775</v>
          </cell>
          <cell r="B1610">
            <v>7625</v>
          </cell>
          <cell r="R1610" t="str">
            <v>BSBD161629</v>
          </cell>
        </row>
        <row r="1611">
          <cell r="A1611">
            <v>45954.738888888889</v>
          </cell>
          <cell r="B1611">
            <v>9000</v>
          </cell>
          <cell r="R1611" t="str">
            <v>BTCD162159</v>
          </cell>
        </row>
        <row r="1612">
          <cell r="A1612">
            <v>45954.738194444442</v>
          </cell>
          <cell r="B1612">
            <v>7230</v>
          </cell>
          <cell r="R1612" t="str">
            <v>BRAD160803</v>
          </cell>
        </row>
        <row r="1613">
          <cell r="A1613">
            <v>45954.736111111109</v>
          </cell>
          <cell r="B1613">
            <v>6200</v>
          </cell>
          <cell r="R1613" t="str">
            <v>BRJD160577</v>
          </cell>
        </row>
        <row r="1614">
          <cell r="A1614">
            <v>45954.73541666667</v>
          </cell>
          <cell r="B1614">
            <v>11810</v>
          </cell>
          <cell r="R1614" t="str">
            <v>BTKD162074</v>
          </cell>
        </row>
        <row r="1615">
          <cell r="A1615">
            <v>45954.734027777777</v>
          </cell>
          <cell r="B1615">
            <v>4870</v>
          </cell>
          <cell r="R1615" t="str">
            <v>BSDD120664</v>
          </cell>
        </row>
        <row r="1616">
          <cell r="A1616">
            <v>45954.732638888891</v>
          </cell>
          <cell r="B1616">
            <v>11340</v>
          </cell>
          <cell r="R1616" t="str">
            <v>BTFD162244</v>
          </cell>
        </row>
        <row r="1617">
          <cell r="A1617">
            <v>45954.731944444444</v>
          </cell>
          <cell r="B1617">
            <v>11170</v>
          </cell>
          <cell r="R1617" t="str">
            <v>BQKD160076</v>
          </cell>
        </row>
        <row r="1618">
          <cell r="A1618">
            <v>45954.730555555558</v>
          </cell>
          <cell r="B1618">
            <v>8475</v>
          </cell>
          <cell r="R1618" t="str">
            <v>BRHD161299</v>
          </cell>
        </row>
        <row r="1619">
          <cell r="A1619">
            <v>45954.728472222225</v>
          </cell>
          <cell r="B1619">
            <v>5900</v>
          </cell>
          <cell r="R1619" t="str">
            <v>BQCD160098</v>
          </cell>
        </row>
        <row r="1620">
          <cell r="A1620">
            <v>45954.727083333331</v>
          </cell>
          <cell r="B1620">
            <v>7890</v>
          </cell>
          <cell r="R1620" t="str">
            <v>BQID160499</v>
          </cell>
        </row>
        <row r="1621">
          <cell r="A1621">
            <v>45954.726388888892</v>
          </cell>
          <cell r="B1621">
            <v>8255</v>
          </cell>
          <cell r="R1621" t="str">
            <v>BRBD160856</v>
          </cell>
        </row>
        <row r="1622">
          <cell r="A1622">
            <v>45954.724999999999</v>
          </cell>
          <cell r="B1622">
            <v>8275</v>
          </cell>
          <cell r="R1622" t="str">
            <v>BQCD160106</v>
          </cell>
        </row>
        <row r="1623">
          <cell r="A1623">
            <v>45954.723611111112</v>
          </cell>
          <cell r="B1623">
            <v>9985</v>
          </cell>
          <cell r="R1623" t="str">
            <v>BTED162217</v>
          </cell>
        </row>
        <row r="1624">
          <cell r="A1624">
            <v>45954.722916666666</v>
          </cell>
          <cell r="B1624">
            <v>7640</v>
          </cell>
          <cell r="R1624" t="str">
            <v>BSDD161729</v>
          </cell>
        </row>
        <row r="1625">
          <cell r="A1625">
            <v>45954.72152777778</v>
          </cell>
          <cell r="B1625">
            <v>6410</v>
          </cell>
          <cell r="R1625" t="str">
            <v>BQED160222</v>
          </cell>
        </row>
        <row r="1626">
          <cell r="A1626">
            <v>45954.720138888886</v>
          </cell>
          <cell r="B1626">
            <v>6425</v>
          </cell>
          <cell r="R1626" t="str">
            <v>BSCD161704</v>
          </cell>
        </row>
        <row r="1627">
          <cell r="A1627">
            <v>45954.57916666667</v>
          </cell>
          <cell r="B1627">
            <v>6800</v>
          </cell>
          <cell r="R1627" t="str">
            <v>BVED163244</v>
          </cell>
        </row>
        <row r="1628">
          <cell r="A1628">
            <v>45954.577777777777</v>
          </cell>
          <cell r="B1628">
            <v>9420</v>
          </cell>
          <cell r="R1628" t="str">
            <v>BTCD162162</v>
          </cell>
        </row>
        <row r="1629">
          <cell r="A1629">
            <v>45954.575694444444</v>
          </cell>
          <cell r="B1629">
            <v>4890</v>
          </cell>
          <cell r="R1629" t="str">
            <v>BVKD163026</v>
          </cell>
        </row>
        <row r="1630">
          <cell r="A1630">
            <v>45954.541666666664</v>
          </cell>
          <cell r="B1630">
            <v>13725</v>
          </cell>
          <cell r="R1630" t="str">
            <v>BULD162577</v>
          </cell>
        </row>
        <row r="1631">
          <cell r="A1631">
            <v>45954.540277777778</v>
          </cell>
          <cell r="B1631">
            <v>12415</v>
          </cell>
          <cell r="R1631" t="str">
            <v>BUKD162535</v>
          </cell>
        </row>
        <row r="1632">
          <cell r="A1632">
            <v>45954.538888888892</v>
          </cell>
          <cell r="B1632">
            <v>9505</v>
          </cell>
          <cell r="R1632" t="str">
            <v>BTDD162186</v>
          </cell>
        </row>
        <row r="1633">
          <cell r="A1633">
            <v>45954.536805555559</v>
          </cell>
          <cell r="B1633">
            <v>10015</v>
          </cell>
          <cell r="R1633" t="str">
            <v>BTJD162046</v>
          </cell>
        </row>
        <row r="1634">
          <cell r="A1634">
            <v>45954.535416666666</v>
          </cell>
          <cell r="B1634">
            <v>4775</v>
          </cell>
          <cell r="R1634" t="str">
            <v>BWKD163543</v>
          </cell>
        </row>
        <row r="1635">
          <cell r="A1635">
            <v>45954.53402777778</v>
          </cell>
          <cell r="B1635">
            <v>3090</v>
          </cell>
          <cell r="R1635" t="str">
            <v>BWKD163512</v>
          </cell>
        </row>
        <row r="1636">
          <cell r="A1636">
            <v>45954.45416666667</v>
          </cell>
          <cell r="B1636">
            <v>9171</v>
          </cell>
          <cell r="R1636" t="str">
            <v>BULC370861</v>
          </cell>
        </row>
        <row r="1637">
          <cell r="A1637">
            <v>45954.441666666666</v>
          </cell>
          <cell r="B1637">
            <v>1504</v>
          </cell>
          <cell r="R1637" t="str">
            <v>BXDD232126</v>
          </cell>
        </row>
        <row r="1638">
          <cell r="A1638">
            <v>45954.281944444447</v>
          </cell>
          <cell r="B1638">
            <v>7821</v>
          </cell>
          <cell r="R1638" t="str">
            <v>BSJD161406</v>
          </cell>
        </row>
        <row r="1639">
          <cell r="A1639">
            <v>45953.722222222219</v>
          </cell>
          <cell r="B1639">
            <v>2346</v>
          </cell>
          <cell r="R1639" t="str">
            <v>BXCD164420</v>
          </cell>
        </row>
        <row r="1640">
          <cell r="A1640">
            <v>45953.662013888897</v>
          </cell>
          <cell r="B1640">
            <v>7768</v>
          </cell>
          <cell r="R1640" t="str">
            <v>BUKD162500</v>
          </cell>
        </row>
        <row r="1641">
          <cell r="A1641">
            <v>45953.565636574102</v>
          </cell>
          <cell r="B1641">
            <v>1</v>
          </cell>
          <cell r="R1641" t="str">
            <v>BYDD165173</v>
          </cell>
        </row>
        <row r="1642">
          <cell r="A1642">
            <v>45953.539583333331</v>
          </cell>
          <cell r="B1642">
            <v>8545</v>
          </cell>
          <cell r="R1642" t="str">
            <v>BUFC372952</v>
          </cell>
        </row>
        <row r="1643">
          <cell r="A1643">
            <v>45953.523611111108</v>
          </cell>
          <cell r="B1643">
            <v>49245</v>
          </cell>
          <cell r="R1643" t="str">
            <v>GOBF110094</v>
          </cell>
        </row>
        <row r="1644">
          <cell r="A1644">
            <v>45952.484722222223</v>
          </cell>
          <cell r="B1644">
            <v>49221</v>
          </cell>
          <cell r="R1644" t="str">
            <v>GOBF110094</v>
          </cell>
        </row>
        <row r="1645">
          <cell r="A1645">
            <v>45952.4621064815</v>
          </cell>
          <cell r="B1645">
            <v>1</v>
          </cell>
          <cell r="R1645" t="str">
            <v>BYEC378350</v>
          </cell>
        </row>
        <row r="1646">
          <cell r="A1646">
            <v>45952.438194444447</v>
          </cell>
          <cell r="B1646">
            <v>0</v>
          </cell>
          <cell r="R1646" t="str">
            <v>CYGE212342</v>
          </cell>
        </row>
        <row r="1647">
          <cell r="A1647">
            <v>45950.27847222222</v>
          </cell>
          <cell r="B1647">
            <v>16319</v>
          </cell>
          <cell r="R1647" t="str">
            <v>123054E</v>
          </cell>
        </row>
        <row r="1648">
          <cell r="A1648">
            <v>45948.7332986111</v>
          </cell>
          <cell r="B1648"/>
          <cell r="R1648"/>
        </row>
        <row r="1649">
          <cell r="A1649">
            <v>45948.609247685199</v>
          </cell>
          <cell r="B1649"/>
          <cell r="R1649"/>
        </row>
        <row r="1650">
          <cell r="A1650">
            <v>45948.558333333334</v>
          </cell>
          <cell r="B1650">
            <v>1208</v>
          </cell>
          <cell r="R1650" t="str">
            <v>BXCD164422</v>
          </cell>
        </row>
        <row r="1651">
          <cell r="A1651">
            <v>45948.474305555559</v>
          </cell>
          <cell r="B1651">
            <v>1</v>
          </cell>
          <cell r="R1651" t="str">
            <v>BYGD232855</v>
          </cell>
        </row>
        <row r="1652">
          <cell r="A1652">
            <v>45948.456944444442</v>
          </cell>
          <cell r="B1652">
            <v>295</v>
          </cell>
          <cell r="R1652" t="str">
            <v>BXAD231960</v>
          </cell>
        </row>
        <row r="1653">
          <cell r="A1653">
            <v>45947.55972222222</v>
          </cell>
          <cell r="B1653">
            <v>6495</v>
          </cell>
          <cell r="R1653" t="str">
            <v>BWAD163648</v>
          </cell>
        </row>
        <row r="1654">
          <cell r="A1654">
            <v>45947.509027777778</v>
          </cell>
          <cell r="B1654">
            <v>871</v>
          </cell>
          <cell r="R1654" t="str">
            <v>BYLD232523</v>
          </cell>
        </row>
        <row r="1655">
          <cell r="A1655">
            <v>45946.708333333336</v>
          </cell>
          <cell r="B1655">
            <v>4400</v>
          </cell>
          <cell r="R1655" t="str">
            <v>BWAD163674</v>
          </cell>
        </row>
        <row r="1656">
          <cell r="A1656">
            <v>45945.660416666666</v>
          </cell>
          <cell r="B1656">
            <v>15051</v>
          </cell>
          <cell r="R1656" t="str">
            <v>BRHS035337</v>
          </cell>
        </row>
        <row r="1657">
          <cell r="A1657">
            <v>45945.656944444447</v>
          </cell>
          <cell r="B1657">
            <v>0</v>
          </cell>
          <cell r="R1657" t="str">
            <v>CYCE544738</v>
          </cell>
        </row>
        <row r="1658">
          <cell r="A1658">
            <v>45945.652777777781</v>
          </cell>
          <cell r="B1658">
            <v>2067</v>
          </cell>
          <cell r="R1658" t="str">
            <v>BYAS044775</v>
          </cell>
        </row>
        <row r="1659">
          <cell r="A1659">
            <v>45945.631944444445</v>
          </cell>
          <cell r="B1659">
            <v>19032</v>
          </cell>
          <cell r="R1659" t="str">
            <v>BUFS046839</v>
          </cell>
        </row>
        <row r="1660">
          <cell r="A1660">
            <v>45945.564583333333</v>
          </cell>
          <cell r="B1660">
            <v>29272</v>
          </cell>
          <cell r="R1660" t="str">
            <v>BKDS031405</v>
          </cell>
        </row>
        <row r="1661">
          <cell r="A1661">
            <v>45945.540277777778</v>
          </cell>
          <cell r="B1661">
            <v>41963</v>
          </cell>
          <cell r="R1661" t="str">
            <v>BQFS031084</v>
          </cell>
        </row>
        <row r="1662">
          <cell r="A1662">
            <v>45945.279861111114</v>
          </cell>
          <cell r="B1662">
            <v>11169</v>
          </cell>
          <cell r="R1662" t="str">
            <v>BWCS032720</v>
          </cell>
        </row>
        <row r="1663">
          <cell r="A1663">
            <v>45944.653472222199</v>
          </cell>
          <cell r="B1663"/>
          <cell r="R1663"/>
        </row>
        <row r="1664">
          <cell r="A1664">
            <v>45944.441666666666</v>
          </cell>
          <cell r="B1664">
            <v>39749</v>
          </cell>
          <cell r="R1664" t="str">
            <v>BRIS035838</v>
          </cell>
        </row>
        <row r="1665">
          <cell r="A1665">
            <v>45944.440972222219</v>
          </cell>
          <cell r="B1665">
            <v>30245</v>
          </cell>
          <cell r="R1665" t="str">
            <v>BSLS036682</v>
          </cell>
        </row>
        <row r="1666">
          <cell r="A1666">
            <v>45944.438888888886</v>
          </cell>
          <cell r="B1666">
            <v>87439</v>
          </cell>
          <cell r="R1666" t="str">
            <v>BJGS031396</v>
          </cell>
        </row>
        <row r="1667">
          <cell r="A1667">
            <v>45944.380555555559</v>
          </cell>
          <cell r="B1667">
            <v>3485</v>
          </cell>
          <cell r="R1667" t="str">
            <v>BWED163871</v>
          </cell>
        </row>
        <row r="1668">
          <cell r="A1668">
            <v>45944.379166666666</v>
          </cell>
          <cell r="B1668">
            <v>4200</v>
          </cell>
          <cell r="R1668" t="str">
            <v>BWHD164015</v>
          </cell>
        </row>
        <row r="1669">
          <cell r="A1669">
            <v>45944.376388888886</v>
          </cell>
          <cell r="B1669">
            <v>3860</v>
          </cell>
          <cell r="R1669" t="str">
            <v>BWHD164004</v>
          </cell>
        </row>
        <row r="1670">
          <cell r="A1670">
            <v>45944.373611111114</v>
          </cell>
          <cell r="B1670">
            <v>2200</v>
          </cell>
          <cell r="R1670" t="str">
            <v>BWHD164039</v>
          </cell>
        </row>
        <row r="1671">
          <cell r="A1671">
            <v>45944.37222222222</v>
          </cell>
          <cell r="B1671">
            <v>1410</v>
          </cell>
          <cell r="R1671" t="str">
            <v>BWID164076</v>
          </cell>
        </row>
        <row r="1672">
          <cell r="A1672">
            <v>45944.371527777781</v>
          </cell>
          <cell r="B1672">
            <v>1800</v>
          </cell>
          <cell r="R1672" t="str">
            <v>BWHD164003</v>
          </cell>
        </row>
        <row r="1673">
          <cell r="A1673">
            <v>45944.370138888888</v>
          </cell>
          <cell r="B1673">
            <v>3130</v>
          </cell>
          <cell r="R1673" t="str">
            <v>BWID164096</v>
          </cell>
        </row>
        <row r="1674">
          <cell r="A1674">
            <v>45944.368750000001</v>
          </cell>
          <cell r="B1674">
            <v>1400</v>
          </cell>
          <cell r="R1674" t="str">
            <v>BWID164086</v>
          </cell>
        </row>
        <row r="1675">
          <cell r="A1675">
            <v>45944.366666666669</v>
          </cell>
          <cell r="B1675">
            <v>4675</v>
          </cell>
          <cell r="R1675" t="str">
            <v>BWED163889</v>
          </cell>
        </row>
        <row r="1676">
          <cell r="A1676">
            <v>45944.365277777775</v>
          </cell>
          <cell r="B1676">
            <v>2995</v>
          </cell>
          <cell r="R1676" t="str">
            <v>BXJD164132</v>
          </cell>
        </row>
        <row r="1677">
          <cell r="A1677">
            <v>45944.364583333336</v>
          </cell>
          <cell r="B1677">
            <v>2430</v>
          </cell>
          <cell r="R1677" t="str">
            <v>BWID164050</v>
          </cell>
        </row>
        <row r="1678">
          <cell r="A1678">
            <v>45944.363194444442</v>
          </cell>
          <cell r="B1678">
            <v>1440</v>
          </cell>
          <cell r="R1678" t="str">
            <v>BXKD164166</v>
          </cell>
        </row>
        <row r="1679">
          <cell r="A1679">
            <v>45944.361805555556</v>
          </cell>
          <cell r="B1679">
            <v>1450</v>
          </cell>
          <cell r="R1679" t="str">
            <v>BWFD163937</v>
          </cell>
        </row>
        <row r="1680">
          <cell r="A1680">
            <v>45944.36041666667</v>
          </cell>
          <cell r="B1680">
            <v>2300</v>
          </cell>
          <cell r="R1680" t="str">
            <v>BWFD163947</v>
          </cell>
        </row>
        <row r="1681">
          <cell r="A1681">
            <v>45944.359027777777</v>
          </cell>
          <cell r="B1681">
            <v>3770</v>
          </cell>
          <cell r="R1681" t="str">
            <v>BWFD163940</v>
          </cell>
        </row>
        <row r="1682">
          <cell r="A1682">
            <v>45944.35833333333</v>
          </cell>
          <cell r="B1682">
            <v>3418</v>
          </cell>
          <cell r="R1682" t="str">
            <v>BWID164054</v>
          </cell>
        </row>
        <row r="1683">
          <cell r="A1683">
            <v>45944.356944444444</v>
          </cell>
          <cell r="B1683">
            <v>1615</v>
          </cell>
          <cell r="R1683" t="str">
            <v>BXKD164174</v>
          </cell>
        </row>
        <row r="1684">
          <cell r="A1684">
            <v>45944.355555555558</v>
          </cell>
          <cell r="B1684">
            <v>1375</v>
          </cell>
          <cell r="R1684" t="str">
            <v>BWID164091</v>
          </cell>
        </row>
        <row r="1685">
          <cell r="A1685">
            <v>45944.354166666664</v>
          </cell>
          <cell r="B1685">
            <v>1685</v>
          </cell>
          <cell r="R1685" t="str">
            <v>BXBD164357</v>
          </cell>
        </row>
        <row r="1686">
          <cell r="A1686">
            <v>45944.352777777778</v>
          </cell>
          <cell r="B1686">
            <v>510</v>
          </cell>
          <cell r="R1686" t="str">
            <v>BXCD164415</v>
          </cell>
        </row>
        <row r="1687">
          <cell r="A1687">
            <v>45944.351388888892</v>
          </cell>
          <cell r="B1687">
            <v>465</v>
          </cell>
          <cell r="R1687" t="str">
            <v>BXCD164396</v>
          </cell>
        </row>
        <row r="1688">
          <cell r="A1688">
            <v>45944.35</v>
          </cell>
          <cell r="B1688">
            <v>1665</v>
          </cell>
          <cell r="R1688" t="str">
            <v>BXAD164301</v>
          </cell>
        </row>
        <row r="1689">
          <cell r="A1689">
            <v>45944.349305555559</v>
          </cell>
          <cell r="B1689">
            <v>3900</v>
          </cell>
          <cell r="R1689" t="str">
            <v>BWED163893</v>
          </cell>
        </row>
        <row r="1690">
          <cell r="A1690">
            <v>45944.347916666666</v>
          </cell>
          <cell r="B1690">
            <v>3265</v>
          </cell>
          <cell r="R1690" t="str">
            <v>BXJD164143</v>
          </cell>
        </row>
        <row r="1691">
          <cell r="A1691">
            <v>45944.34652777778</v>
          </cell>
          <cell r="B1691">
            <v>1670</v>
          </cell>
          <cell r="R1691" t="str">
            <v>BWHD163991</v>
          </cell>
        </row>
        <row r="1692">
          <cell r="A1692">
            <v>45944.345138888886</v>
          </cell>
          <cell r="B1692">
            <v>2960</v>
          </cell>
          <cell r="R1692" t="str">
            <v>BXJD164130</v>
          </cell>
        </row>
        <row r="1693">
          <cell r="A1693">
            <v>45944.34375</v>
          </cell>
          <cell r="B1693">
            <v>4530</v>
          </cell>
          <cell r="R1693" t="str">
            <v>BXKD164191</v>
          </cell>
        </row>
        <row r="1694">
          <cell r="A1694">
            <v>45944.342361111114</v>
          </cell>
          <cell r="B1694">
            <v>275</v>
          </cell>
          <cell r="R1694" t="str">
            <v>BWHD164019</v>
          </cell>
        </row>
        <row r="1695">
          <cell r="A1695">
            <v>45944.341666666667</v>
          </cell>
          <cell r="B1695">
            <v>1517</v>
          </cell>
          <cell r="R1695" t="str">
            <v>BXGD164662</v>
          </cell>
        </row>
        <row r="1696">
          <cell r="A1696">
            <v>45944.340277777781</v>
          </cell>
          <cell r="B1696">
            <v>850</v>
          </cell>
          <cell r="R1696" t="str">
            <v>BXBD164381</v>
          </cell>
        </row>
        <row r="1697">
          <cell r="A1697">
            <v>45943.631944444445</v>
          </cell>
          <cell r="B1697">
            <v>0</v>
          </cell>
          <cell r="R1697" t="str">
            <v>CYAE212295</v>
          </cell>
        </row>
        <row r="1698">
          <cell r="A1698">
            <v>45943.558333333334</v>
          </cell>
          <cell r="B1698">
            <v>1517</v>
          </cell>
          <cell r="R1698" t="str">
            <v>BXGD164662</v>
          </cell>
        </row>
        <row r="1699">
          <cell r="A1699">
            <v>45943.272916666669</v>
          </cell>
          <cell r="B1699">
            <v>49188</v>
          </cell>
          <cell r="R1699" t="str">
            <v>GPLS030458</v>
          </cell>
        </row>
        <row r="1700">
          <cell r="A1700">
            <v>45941.722916666666</v>
          </cell>
          <cell r="B1700">
            <v>6000</v>
          </cell>
          <cell r="R1700" t="str">
            <v>BQED160215</v>
          </cell>
        </row>
        <row r="1701">
          <cell r="A1701">
            <v>45941.651388888888</v>
          </cell>
        </row>
        <row r="1702">
          <cell r="A1702">
            <v>45941.630555555559</v>
          </cell>
          <cell r="B1702">
            <v>9500</v>
          </cell>
          <cell r="R1702" t="str">
            <v>BUGS047120</v>
          </cell>
        </row>
        <row r="1703">
          <cell r="A1703">
            <v>45941.594444444447</v>
          </cell>
          <cell r="B1703">
            <v>5500</v>
          </cell>
          <cell r="R1703" t="str">
            <v>BWHD231642</v>
          </cell>
        </row>
        <row r="1704">
          <cell r="A1704">
            <v>45941.56527777778</v>
          </cell>
          <cell r="B1704">
            <v>3970</v>
          </cell>
          <cell r="R1704" t="str">
            <v>BVFD163274</v>
          </cell>
        </row>
        <row r="1705">
          <cell r="A1705">
            <v>45941.5625</v>
          </cell>
          <cell r="B1705">
            <v>7350</v>
          </cell>
          <cell r="R1705" t="str">
            <v>BSAD161563</v>
          </cell>
        </row>
        <row r="1706">
          <cell r="A1706">
            <v>45941.559027777781</v>
          </cell>
          <cell r="B1706">
            <v>8350</v>
          </cell>
          <cell r="R1706" t="str">
            <v>BMKD120057</v>
          </cell>
        </row>
        <row r="1707">
          <cell r="A1707">
            <v>45941.556250000001</v>
          </cell>
          <cell r="B1707">
            <v>10970</v>
          </cell>
          <cell r="R1707" t="str">
            <v>BRID161341</v>
          </cell>
        </row>
        <row r="1708">
          <cell r="A1708">
            <v>45941.554166666669</v>
          </cell>
          <cell r="B1708">
            <v>4300</v>
          </cell>
          <cell r="R1708" t="str">
            <v>BVED163240</v>
          </cell>
        </row>
        <row r="1709">
          <cell r="A1709">
            <v>45941.550694444442</v>
          </cell>
          <cell r="B1709">
            <v>8725</v>
          </cell>
          <cell r="R1709" t="str">
            <v>BRBD160859</v>
          </cell>
        </row>
        <row r="1710">
          <cell r="A1710">
            <v>45941.54791666667</v>
          </cell>
          <cell r="B1710">
            <v>7000</v>
          </cell>
          <cell r="R1710" t="str">
            <v>BVGD163297</v>
          </cell>
        </row>
        <row r="1711">
          <cell r="A1711">
            <v>45941.543749999997</v>
          </cell>
          <cell r="B1711">
            <v>2715</v>
          </cell>
          <cell r="R1711" t="str">
            <v>BXLD231873</v>
          </cell>
        </row>
        <row r="1712">
          <cell r="A1712">
            <v>45941.540972222225</v>
          </cell>
          <cell r="B1712">
            <v>5500</v>
          </cell>
          <cell r="R1712" t="str">
            <v>BKID210531</v>
          </cell>
        </row>
        <row r="1713">
          <cell r="A1713">
            <v>45941.536111111112</v>
          </cell>
          <cell r="B1713">
            <v>3096</v>
          </cell>
          <cell r="R1713" t="str">
            <v>BXAD164317</v>
          </cell>
        </row>
        <row r="1714">
          <cell r="A1714">
            <v>45941.533333333333</v>
          </cell>
          <cell r="B1714">
            <v>10900</v>
          </cell>
          <cell r="R1714" t="str">
            <v>BSKD161499</v>
          </cell>
        </row>
        <row r="1715">
          <cell r="A1715">
            <v>45941.530555555553</v>
          </cell>
          <cell r="B1715">
            <v>7415</v>
          </cell>
          <cell r="R1715" t="str">
            <v>BWAD163687</v>
          </cell>
        </row>
        <row r="1716">
          <cell r="A1716">
            <v>45941.527777777781</v>
          </cell>
          <cell r="B1716">
            <v>4000</v>
          </cell>
          <cell r="R1716" t="str">
            <v>BWBD163701</v>
          </cell>
        </row>
        <row r="1717">
          <cell r="A1717">
            <v>45941.525694444441</v>
          </cell>
          <cell r="B1717">
            <v>5100</v>
          </cell>
          <cell r="R1717" t="str">
            <v>BWLD163586</v>
          </cell>
        </row>
        <row r="1718">
          <cell r="A1718">
            <v>45941.522916666669</v>
          </cell>
          <cell r="B1718">
            <v>4160</v>
          </cell>
          <cell r="R1718" t="str">
            <v>BWAD163674</v>
          </cell>
        </row>
        <row r="1719">
          <cell r="A1719">
            <v>45941.518750000003</v>
          </cell>
          <cell r="B1719">
            <v>1632</v>
          </cell>
          <cell r="R1719" t="str">
            <v>BWBD163738</v>
          </cell>
        </row>
        <row r="1720">
          <cell r="A1720">
            <v>45941.513888888891</v>
          </cell>
          <cell r="B1720">
            <v>1650</v>
          </cell>
          <cell r="R1720" t="str">
            <v>BWJD163499</v>
          </cell>
        </row>
        <row r="1721">
          <cell r="A1721">
            <v>45941.511111111111</v>
          </cell>
          <cell r="B1721">
            <v>536</v>
          </cell>
          <cell r="R1721" t="str">
            <v>BWJL153357</v>
          </cell>
        </row>
        <row r="1722">
          <cell r="A1722">
            <v>45941.508333333331</v>
          </cell>
          <cell r="B1722">
            <v>5120</v>
          </cell>
          <cell r="R1722" t="str">
            <v>BWJL153355</v>
          </cell>
        </row>
        <row r="1723">
          <cell r="A1723">
            <v>45941.505555555559</v>
          </cell>
          <cell r="B1723">
            <v>2190</v>
          </cell>
          <cell r="R1723" t="str">
            <v>BVID121544</v>
          </cell>
        </row>
        <row r="1724">
          <cell r="A1724">
            <v>45941.503472222219</v>
          </cell>
          <cell r="B1724">
            <v>2460</v>
          </cell>
          <cell r="R1724" t="str">
            <v>BVID121541</v>
          </cell>
        </row>
        <row r="1725">
          <cell r="A1725">
            <v>45941.498611111114</v>
          </cell>
          <cell r="B1725">
            <v>2950</v>
          </cell>
          <cell r="R1725" t="str">
            <v>BVIL161081</v>
          </cell>
        </row>
        <row r="1726">
          <cell r="A1726">
            <v>45941.488888888889</v>
          </cell>
          <cell r="B1726">
            <v>1850</v>
          </cell>
          <cell r="R1726" t="str">
            <v>BVID121539</v>
          </cell>
        </row>
        <row r="1727">
          <cell r="A1727">
            <v>45941.486111111109</v>
          </cell>
          <cell r="B1727">
            <v>1300</v>
          </cell>
          <cell r="R1727" t="str">
            <v>BVID121546</v>
          </cell>
        </row>
        <row r="1728">
          <cell r="A1728">
            <v>45941.48333333333</v>
          </cell>
          <cell r="B1728">
            <v>5085</v>
          </cell>
          <cell r="R1728" t="str">
            <v>BVHD163374</v>
          </cell>
        </row>
        <row r="1729">
          <cell r="A1729">
            <v>45941.480555555558</v>
          </cell>
          <cell r="B1729">
            <v>3685</v>
          </cell>
          <cell r="R1729" t="str">
            <v>BVLD163043</v>
          </cell>
        </row>
        <row r="1730">
          <cell r="A1730">
            <v>45941.47152777778</v>
          </cell>
          <cell r="B1730">
            <v>4900</v>
          </cell>
          <cell r="R1730" t="str">
            <v>BVJD162958</v>
          </cell>
        </row>
        <row r="1731">
          <cell r="A1731">
            <v>45941.468055555553</v>
          </cell>
          <cell r="B1731">
            <v>8580</v>
          </cell>
          <cell r="R1731" t="str">
            <v>BVCD163165</v>
          </cell>
        </row>
        <row r="1732">
          <cell r="A1732">
            <v>45941.465277777781</v>
          </cell>
          <cell r="B1732">
            <v>1300</v>
          </cell>
          <cell r="R1732" t="str">
            <v>BSBD120631</v>
          </cell>
        </row>
        <row r="1733">
          <cell r="A1733">
            <v>45941.462500000001</v>
          </cell>
          <cell r="B1733">
            <v>1775</v>
          </cell>
          <cell r="R1733" t="str">
            <v>BNJD120010</v>
          </cell>
        </row>
        <row r="1734">
          <cell r="A1734">
            <v>45941.459722222222</v>
          </cell>
          <cell r="B1734">
            <v>6800</v>
          </cell>
          <cell r="R1734" t="str">
            <v>BTDD162190</v>
          </cell>
        </row>
        <row r="1735">
          <cell r="A1735">
            <v>45940.736805555556</v>
          </cell>
          <cell r="B1735">
            <v>1923</v>
          </cell>
          <cell r="R1735" t="str">
            <v>BXAD164288</v>
          </cell>
        </row>
        <row r="1736">
          <cell r="A1736">
            <v>45940.727777777778</v>
          </cell>
          <cell r="B1736">
            <v>2170</v>
          </cell>
          <cell r="R1736" t="str">
            <v>BSHD120752</v>
          </cell>
        </row>
        <row r="1737">
          <cell r="A1737">
            <v>45940.725694444445</v>
          </cell>
          <cell r="B1737">
            <v>2770</v>
          </cell>
          <cell r="R1737" t="str">
            <v>BTKD200646</v>
          </cell>
        </row>
        <row r="1738">
          <cell r="A1738">
            <v>45940.722916666666</v>
          </cell>
          <cell r="B1738">
            <v>9900</v>
          </cell>
          <cell r="R1738" t="str">
            <v>BVED163235</v>
          </cell>
        </row>
        <row r="1739">
          <cell r="A1739">
            <v>45940.720138888886</v>
          </cell>
          <cell r="B1739">
            <v>7090</v>
          </cell>
          <cell r="R1739" t="str">
            <v>BVED163231</v>
          </cell>
        </row>
        <row r="1740">
          <cell r="A1740">
            <v>45940.718055555553</v>
          </cell>
          <cell r="B1740">
            <v>2520</v>
          </cell>
          <cell r="R1740" t="str">
            <v>BVDD163198</v>
          </cell>
        </row>
        <row r="1741">
          <cell r="A1741">
            <v>45940.714583333334</v>
          </cell>
          <cell r="B1741">
            <v>2940</v>
          </cell>
          <cell r="R1741" t="str">
            <v>BVAD121386</v>
          </cell>
        </row>
        <row r="1742">
          <cell r="A1742">
            <v>45940.711111111108</v>
          </cell>
          <cell r="B1742">
            <v>7680</v>
          </cell>
          <cell r="R1742" t="str">
            <v>BTKD162080</v>
          </cell>
        </row>
        <row r="1743">
          <cell r="A1743">
            <v>45940.708333333336</v>
          </cell>
          <cell r="B1743">
            <v>5920</v>
          </cell>
          <cell r="R1743" t="str">
            <v>BTJD162047</v>
          </cell>
        </row>
        <row r="1744">
          <cell r="A1744">
            <v>45940.706250000003</v>
          </cell>
          <cell r="B1744">
            <v>6935</v>
          </cell>
          <cell r="R1744" t="str">
            <v>BSLD230361</v>
          </cell>
        </row>
        <row r="1745">
          <cell r="A1745">
            <v>45940.70208333333</v>
          </cell>
          <cell r="B1745">
            <v>5435</v>
          </cell>
          <cell r="R1745" t="str">
            <v>BSLD200427</v>
          </cell>
        </row>
        <row r="1746">
          <cell r="A1746">
            <v>45940.698611111111</v>
          </cell>
          <cell r="B1746">
            <v>6435</v>
          </cell>
          <cell r="R1746" t="str">
            <v>BSKD161500</v>
          </cell>
        </row>
        <row r="1747">
          <cell r="A1747">
            <v>45940.695833333331</v>
          </cell>
          <cell r="B1747">
            <v>8180</v>
          </cell>
          <cell r="R1747" t="str">
            <v>BSJD161422</v>
          </cell>
        </row>
        <row r="1748">
          <cell r="A1748">
            <v>45940.693055555559</v>
          </cell>
          <cell r="B1748">
            <v>3240</v>
          </cell>
          <cell r="R1748" t="str">
            <v>BSGL152296</v>
          </cell>
        </row>
        <row r="1749">
          <cell r="A1749">
            <v>45940.686805555553</v>
          </cell>
          <cell r="B1749">
            <v>4340</v>
          </cell>
          <cell r="R1749" t="str">
            <v>BSGL152297</v>
          </cell>
        </row>
        <row r="1750">
          <cell r="A1750">
            <v>45940.684027777781</v>
          </cell>
          <cell r="B1750">
            <v>8345</v>
          </cell>
          <cell r="R1750" t="str">
            <v>BRDD161036</v>
          </cell>
        </row>
        <row r="1751">
          <cell r="A1751">
            <v>45940.681944444441</v>
          </cell>
          <cell r="B1751">
            <v>5140</v>
          </cell>
          <cell r="R1751" t="str">
            <v>BQGD160315</v>
          </cell>
        </row>
        <row r="1752">
          <cell r="A1752">
            <v>45940.679166666669</v>
          </cell>
          <cell r="B1752">
            <v>2130</v>
          </cell>
          <cell r="R1752" t="str">
            <v>BLGL160201</v>
          </cell>
        </row>
        <row r="1753">
          <cell r="A1753">
            <v>45940.676388888889</v>
          </cell>
          <cell r="B1753">
            <v>7790</v>
          </cell>
          <cell r="R1753" t="str">
            <v>BQBD160040</v>
          </cell>
        </row>
        <row r="1754">
          <cell r="A1754">
            <v>45940.67083333333</v>
          </cell>
          <cell r="B1754">
            <v>9855</v>
          </cell>
          <cell r="R1754" t="str">
            <v>BPBD200118</v>
          </cell>
        </row>
        <row r="1755">
          <cell r="A1755">
            <v>45940.668749999997</v>
          </cell>
          <cell r="B1755">
            <v>9560</v>
          </cell>
          <cell r="R1755" t="str">
            <v>BSGD161904</v>
          </cell>
        </row>
        <row r="1756">
          <cell r="A1756">
            <v>45940.665972222225</v>
          </cell>
          <cell r="B1756">
            <v>9200</v>
          </cell>
          <cell r="R1756" t="str">
            <v>BSGD161898</v>
          </cell>
        </row>
        <row r="1757">
          <cell r="A1757">
            <v>45940.665104166699</v>
          </cell>
          <cell r="B1757">
            <v>24860</v>
          </cell>
          <cell r="R1757" t="str">
            <v>BUGS035879</v>
          </cell>
        </row>
        <row r="1758">
          <cell r="A1758">
            <v>45940.661805555559</v>
          </cell>
          <cell r="B1758">
            <v>6160</v>
          </cell>
          <cell r="R1758" t="str">
            <v>BRJD160577</v>
          </cell>
        </row>
        <row r="1759">
          <cell r="A1759">
            <v>45940.659722222219</v>
          </cell>
          <cell r="B1759">
            <v>5920</v>
          </cell>
          <cell r="R1759" t="str">
            <v>BQKD200048</v>
          </cell>
        </row>
        <row r="1760">
          <cell r="A1760">
            <v>45940.656944444447</v>
          </cell>
          <cell r="B1760">
            <v>8120</v>
          </cell>
          <cell r="R1760" t="str">
            <v>BPLD200068</v>
          </cell>
        </row>
        <row r="1761">
          <cell r="A1761">
            <v>45940.654861111114</v>
          </cell>
          <cell r="B1761">
            <v>8780</v>
          </cell>
          <cell r="R1761" t="str">
            <v>BQKD200047</v>
          </cell>
        </row>
        <row r="1762">
          <cell r="A1762">
            <v>45940.652083333334</v>
          </cell>
          <cell r="B1762">
            <v>10830</v>
          </cell>
          <cell r="R1762" t="str">
            <v>BSKD161467</v>
          </cell>
        </row>
        <row r="1763">
          <cell r="A1763">
            <v>45940.649305555555</v>
          </cell>
          <cell r="B1763">
            <v>7170</v>
          </cell>
          <cell r="R1763" t="str">
            <v>BQID160519</v>
          </cell>
        </row>
        <row r="1764">
          <cell r="A1764">
            <v>45940.646527777775</v>
          </cell>
          <cell r="B1764">
            <v>9595</v>
          </cell>
          <cell r="R1764" t="str">
            <v>RJD230103</v>
          </cell>
        </row>
        <row r="1765">
          <cell r="A1765">
            <v>45940.644444444442</v>
          </cell>
          <cell r="B1765">
            <v>12420</v>
          </cell>
          <cell r="R1765" t="str">
            <v>BSKD161477</v>
          </cell>
        </row>
        <row r="1766">
          <cell r="A1766">
            <v>45940.64166666667</v>
          </cell>
          <cell r="B1766">
            <v>5390</v>
          </cell>
          <cell r="R1766" t="str">
            <v>GPBD160097</v>
          </cell>
        </row>
        <row r="1767">
          <cell r="A1767">
            <v>45940.63958333333</v>
          </cell>
          <cell r="B1767">
            <v>6190</v>
          </cell>
          <cell r="R1767" t="str">
            <v>BSID161961</v>
          </cell>
        </row>
        <row r="1768">
          <cell r="A1768">
            <v>45940.636805555558</v>
          </cell>
          <cell r="B1768">
            <v>2100</v>
          </cell>
          <cell r="R1768" t="str">
            <v>GPCD160123</v>
          </cell>
        </row>
        <row r="1769">
          <cell r="A1769">
            <v>45940.634722222225</v>
          </cell>
          <cell r="B1769">
            <v>3420</v>
          </cell>
          <cell r="R1769" t="str">
            <v>BSCL152143</v>
          </cell>
        </row>
        <row r="1770">
          <cell r="A1770">
            <v>45940.626388888886</v>
          </cell>
          <cell r="B1770">
            <v>6300</v>
          </cell>
          <cell r="R1770" t="str">
            <v>BSFD161830</v>
          </cell>
        </row>
        <row r="1771">
          <cell r="A1771">
            <v>45940.600694444445</v>
          </cell>
          <cell r="B1771">
            <v>7880</v>
          </cell>
          <cell r="R1771" t="str">
            <v>BQID160499</v>
          </cell>
        </row>
        <row r="1772">
          <cell r="A1772">
            <v>45940.597916666666</v>
          </cell>
          <cell r="B1772">
            <v>6300</v>
          </cell>
          <cell r="R1772" t="str">
            <v>BRHD120445</v>
          </cell>
        </row>
        <row r="1773">
          <cell r="A1773">
            <v>45940.595138888886</v>
          </cell>
          <cell r="B1773">
            <v>9880</v>
          </cell>
          <cell r="R1773" t="str">
            <v>BOID200231</v>
          </cell>
        </row>
        <row r="1774">
          <cell r="A1774">
            <v>45940.592361111114</v>
          </cell>
          <cell r="B1774">
            <v>7600</v>
          </cell>
          <cell r="R1774" t="str">
            <v>BQHD160418</v>
          </cell>
        </row>
        <row r="1775">
          <cell r="A1775">
            <v>45940.589583333334</v>
          </cell>
          <cell r="B1775">
            <v>5140</v>
          </cell>
          <cell r="R1775" t="str">
            <v>BQDD160156</v>
          </cell>
        </row>
        <row r="1776">
          <cell r="A1776">
            <v>45940.586805555555</v>
          </cell>
          <cell r="B1776">
            <v>5650</v>
          </cell>
          <cell r="R1776" t="str">
            <v>GOCD160022</v>
          </cell>
        </row>
        <row r="1777">
          <cell r="A1777">
            <v>45940.584027777775</v>
          </cell>
          <cell r="B1777">
            <v>6770</v>
          </cell>
          <cell r="R1777" t="str">
            <v>BNID160316</v>
          </cell>
        </row>
        <row r="1778">
          <cell r="A1778">
            <v>45940.579861111109</v>
          </cell>
          <cell r="B1778">
            <v>8460</v>
          </cell>
          <cell r="R1778" t="str">
            <v>BRHD161299</v>
          </cell>
        </row>
        <row r="1779">
          <cell r="A1779">
            <v>45940.57708333333</v>
          </cell>
          <cell r="B1779">
            <v>3430</v>
          </cell>
          <cell r="R1779" t="str">
            <v>BSKD220275</v>
          </cell>
        </row>
        <row r="1780">
          <cell r="A1780">
            <v>45940.572916666664</v>
          </cell>
          <cell r="B1780">
            <v>4630</v>
          </cell>
          <cell r="R1780" t="str">
            <v>BRKD120213</v>
          </cell>
        </row>
        <row r="1781">
          <cell r="A1781">
            <v>45940.570138888892</v>
          </cell>
          <cell r="B1781">
            <v>4485</v>
          </cell>
          <cell r="R1781" t="str">
            <v>BSFD161799</v>
          </cell>
        </row>
        <row r="1782">
          <cell r="A1782">
            <v>45940.565972222219</v>
          </cell>
          <cell r="B1782">
            <v>5520</v>
          </cell>
          <cell r="R1782" t="str">
            <v>BRHD161303</v>
          </cell>
        </row>
        <row r="1783">
          <cell r="A1783">
            <v>45940.560416666667</v>
          </cell>
          <cell r="B1783">
            <v>3365</v>
          </cell>
          <cell r="R1783" t="str">
            <v>GPBD160107</v>
          </cell>
        </row>
        <row r="1784">
          <cell r="A1784">
            <v>45940.557638888888</v>
          </cell>
          <cell r="B1784">
            <v>7295</v>
          </cell>
          <cell r="R1784" t="str">
            <v>GOBD160007</v>
          </cell>
        </row>
        <row r="1785">
          <cell r="A1785">
            <v>45940.554861111108</v>
          </cell>
          <cell r="B1785">
            <v>5790</v>
          </cell>
          <cell r="R1785" t="str">
            <v>BOJD160012</v>
          </cell>
        </row>
        <row r="1786">
          <cell r="A1786">
            <v>45940.550694444442</v>
          </cell>
          <cell r="B1786">
            <v>6730</v>
          </cell>
          <cell r="R1786" t="str">
            <v>BPED160082</v>
          </cell>
        </row>
        <row r="1787">
          <cell r="A1787">
            <v>45940.54791666667</v>
          </cell>
          <cell r="B1787">
            <v>5780</v>
          </cell>
          <cell r="R1787" t="str">
            <v>BRHD161314</v>
          </cell>
        </row>
        <row r="1788">
          <cell r="A1788">
            <v>45940.544444444444</v>
          </cell>
          <cell r="B1788">
            <v>9970</v>
          </cell>
          <cell r="R1788" t="str">
            <v>BNJD200008</v>
          </cell>
        </row>
        <row r="1789">
          <cell r="A1789">
            <v>45940.541666666664</v>
          </cell>
          <cell r="B1789">
            <v>5675</v>
          </cell>
          <cell r="R1789" t="str">
            <v>BQHD160361</v>
          </cell>
        </row>
        <row r="1790">
          <cell r="A1790">
            <v>45940.538888888892</v>
          </cell>
          <cell r="B1790">
            <v>4300</v>
          </cell>
          <cell r="R1790" t="str">
            <v>BQGD160344</v>
          </cell>
        </row>
        <row r="1791">
          <cell r="A1791">
            <v>45940.536111111112</v>
          </cell>
          <cell r="B1791">
            <v>8360</v>
          </cell>
          <cell r="R1791" t="str">
            <v>BPKD200020</v>
          </cell>
        </row>
        <row r="1792">
          <cell r="A1792">
            <v>45940.498611111114</v>
          </cell>
          <cell r="B1792">
            <v>1</v>
          </cell>
          <cell r="R1792" t="str">
            <v>CYKE661732</v>
          </cell>
        </row>
        <row r="1793">
          <cell r="A1793">
            <v>45940.431944444441</v>
          </cell>
          <cell r="B1793">
            <v>1</v>
          </cell>
          <cell r="R1793" t="str">
            <v>BYEC378348</v>
          </cell>
        </row>
        <row r="1794">
          <cell r="A1794">
            <v>45940.429861111108</v>
          </cell>
          <cell r="B1794">
            <v>8311</v>
          </cell>
          <cell r="R1794" t="str">
            <v>BWLS031913</v>
          </cell>
        </row>
        <row r="1795">
          <cell r="A1795">
            <v>45940.428472222222</v>
          </cell>
          <cell r="B1795">
            <v>4200</v>
          </cell>
          <cell r="R1795" t="str">
            <v>BWHD164015</v>
          </cell>
        </row>
        <row r="1796">
          <cell r="A1796">
            <v>45939.801168981503</v>
          </cell>
          <cell r="B1796">
            <v>1450</v>
          </cell>
          <cell r="R1796" t="str">
            <v>BXID201595</v>
          </cell>
        </row>
        <row r="1797">
          <cell r="A1797">
            <v>45939.719039351898</v>
          </cell>
          <cell r="B1797">
            <v>1760</v>
          </cell>
          <cell r="R1797" t="str">
            <v>BXLD164272</v>
          </cell>
        </row>
        <row r="1798">
          <cell r="A1798">
            <v>45939.648611111108</v>
          </cell>
          <cell r="B1798">
            <v>8568</v>
          </cell>
          <cell r="R1798" t="str">
            <v>BXJF111817</v>
          </cell>
        </row>
        <row r="1799">
          <cell r="A1799">
            <v>45939.647916666669</v>
          </cell>
          <cell r="B1799">
            <v>8568</v>
          </cell>
          <cell r="R1799" t="str">
            <v>BXJF111817</v>
          </cell>
        </row>
        <row r="1800">
          <cell r="A1800">
            <v>45939.530555555553</v>
          </cell>
          <cell r="B1800">
            <v>1546</v>
          </cell>
          <cell r="R1800" t="str">
            <v>BUFC372853</v>
          </cell>
        </row>
        <row r="1801">
          <cell r="A1801">
            <v>45939.527083333334</v>
          </cell>
          <cell r="B1801">
            <v>1</v>
          </cell>
          <cell r="R1801" t="str">
            <v>BYFD165256</v>
          </cell>
        </row>
        <row r="1802">
          <cell r="A1802">
            <v>45939.442361111112</v>
          </cell>
          <cell r="B1802">
            <v>0</v>
          </cell>
          <cell r="R1802" t="str">
            <v>CSBE564479</v>
          </cell>
        </row>
        <row r="1803">
          <cell r="A1803">
            <v>45939.438888888886</v>
          </cell>
          <cell r="B1803">
            <v>35</v>
          </cell>
          <cell r="R1803" t="str">
            <v>CRIE663198</v>
          </cell>
        </row>
        <row r="1804">
          <cell r="A1804">
            <v>45939.434027777781</v>
          </cell>
          <cell r="B1804">
            <v>6744</v>
          </cell>
          <cell r="R1804" t="str">
            <v>BTHC379417</v>
          </cell>
        </row>
        <row r="1805">
          <cell r="A1805">
            <v>45938.772916666669</v>
          </cell>
          <cell r="B1805">
            <v>13560</v>
          </cell>
          <cell r="R1805" t="str">
            <v>BRGL151464</v>
          </cell>
        </row>
        <row r="1806">
          <cell r="A1806">
            <v>45938.770833333336</v>
          </cell>
          <cell r="B1806">
            <v>9800</v>
          </cell>
          <cell r="R1806" t="str">
            <v>BRBL150944</v>
          </cell>
        </row>
        <row r="1807">
          <cell r="A1807">
            <v>45938.768055555556</v>
          </cell>
          <cell r="B1807">
            <v>13340</v>
          </cell>
          <cell r="R1807" t="str">
            <v>BRGL151468</v>
          </cell>
        </row>
        <row r="1808">
          <cell r="A1808">
            <v>45938.765277777777</v>
          </cell>
          <cell r="B1808">
            <v>18495</v>
          </cell>
          <cell r="R1808" t="str">
            <v>BQHD160416</v>
          </cell>
        </row>
        <row r="1809">
          <cell r="A1809">
            <v>45938.762499999997</v>
          </cell>
          <cell r="B1809">
            <v>1560</v>
          </cell>
          <cell r="R1809" t="str">
            <v>BSCD120656</v>
          </cell>
        </row>
        <row r="1810">
          <cell r="A1810">
            <v>45938.759722222225</v>
          </cell>
          <cell r="B1810">
            <v>7380</v>
          </cell>
          <cell r="R1810" t="str">
            <v>BRJD160600</v>
          </cell>
        </row>
        <row r="1811">
          <cell r="A1811">
            <v>45938.757638888892</v>
          </cell>
          <cell r="B1811">
            <v>5670</v>
          </cell>
          <cell r="R1811" t="str">
            <v>GPLL150106</v>
          </cell>
        </row>
        <row r="1812">
          <cell r="A1812">
            <v>45938.754861111112</v>
          </cell>
          <cell r="B1812">
            <v>8240</v>
          </cell>
          <cell r="R1812" t="str">
            <v>BRBD160856</v>
          </cell>
        </row>
        <row r="1813">
          <cell r="A1813">
            <v>45938.752083333333</v>
          </cell>
          <cell r="B1813">
            <v>8275</v>
          </cell>
          <cell r="R1813" t="str">
            <v>BRCD160978</v>
          </cell>
        </row>
        <row r="1814">
          <cell r="A1814">
            <v>45938.749305555553</v>
          </cell>
          <cell r="B1814">
            <v>5000</v>
          </cell>
          <cell r="R1814" t="str">
            <v>BIED200036</v>
          </cell>
        </row>
        <row r="1815">
          <cell r="A1815">
            <v>45938.746527777781</v>
          </cell>
          <cell r="B1815">
            <v>5760</v>
          </cell>
          <cell r="R1815" t="str">
            <v>BRED161131</v>
          </cell>
        </row>
        <row r="1816">
          <cell r="A1816">
            <v>45938.743750000001</v>
          </cell>
          <cell r="B1816">
            <v>5950</v>
          </cell>
          <cell r="R1816" t="str">
            <v>BQED160215</v>
          </cell>
        </row>
        <row r="1817">
          <cell r="A1817">
            <v>45938.740972222222</v>
          </cell>
          <cell r="B1817">
            <v>6300</v>
          </cell>
          <cell r="R1817" t="str">
            <v>BRKD160684</v>
          </cell>
        </row>
        <row r="1818">
          <cell r="A1818">
            <v>45938.737500000003</v>
          </cell>
          <cell r="B1818">
            <v>590</v>
          </cell>
          <cell r="R1818" t="str">
            <v>BUAD121111</v>
          </cell>
        </row>
        <row r="1819">
          <cell r="A1819">
            <v>45938.734722222223</v>
          </cell>
          <cell r="B1819">
            <v>4230</v>
          </cell>
          <cell r="R1819" t="str">
            <v>BVJD162957</v>
          </cell>
        </row>
        <row r="1820">
          <cell r="A1820">
            <v>45938.731944444444</v>
          </cell>
          <cell r="B1820">
            <v>7500</v>
          </cell>
          <cell r="R1820" t="str">
            <v>BUAD162630</v>
          </cell>
        </row>
        <row r="1821">
          <cell r="A1821">
            <v>45938.679166666669</v>
          </cell>
          <cell r="B1821">
            <v>3198</v>
          </cell>
          <cell r="R1821" t="str">
            <v>BVES049148</v>
          </cell>
        </row>
        <row r="1822">
          <cell r="A1822">
            <v>45938.678472222222</v>
          </cell>
          <cell r="B1822">
            <v>2039</v>
          </cell>
          <cell r="R1822" t="str">
            <v>BVES049149</v>
          </cell>
        </row>
        <row r="1823">
          <cell r="A1823">
            <v>45938.65</v>
          </cell>
          <cell r="B1823">
            <v>5425</v>
          </cell>
          <cell r="R1823" t="str">
            <v>BUID162940</v>
          </cell>
        </row>
        <row r="1824">
          <cell r="A1824">
            <v>45938.645833333336</v>
          </cell>
          <cell r="B1824">
            <v>6690</v>
          </cell>
          <cell r="R1824" t="str">
            <v>BUGD162852</v>
          </cell>
        </row>
        <row r="1825">
          <cell r="A1825">
            <v>45938.642361111109</v>
          </cell>
          <cell r="B1825">
            <v>4930</v>
          </cell>
          <cell r="R1825" t="str">
            <v>BUHL152930</v>
          </cell>
        </row>
        <row r="1826">
          <cell r="A1826">
            <v>45938.632638888892</v>
          </cell>
          <cell r="B1826">
            <v>6210</v>
          </cell>
          <cell r="R1826" t="str">
            <v>BUCD121174</v>
          </cell>
        </row>
        <row r="1827">
          <cell r="A1827">
            <v>45938.572916666664</v>
          </cell>
          <cell r="B1827">
            <v>5445</v>
          </cell>
          <cell r="R1827" t="str">
            <v>BTHD162350</v>
          </cell>
        </row>
        <row r="1828">
          <cell r="A1828">
            <v>45938.570138888892</v>
          </cell>
          <cell r="B1828">
            <v>9980</v>
          </cell>
          <cell r="R1828" t="str">
            <v>BUAD162625</v>
          </cell>
        </row>
        <row r="1829">
          <cell r="A1829">
            <v>45938.565972222219</v>
          </cell>
          <cell r="B1829">
            <v>6500</v>
          </cell>
          <cell r="R1829" t="str">
            <v>BULL160564</v>
          </cell>
        </row>
        <row r="1830">
          <cell r="A1830">
            <v>45938.5625</v>
          </cell>
          <cell r="B1830">
            <v>12890</v>
          </cell>
          <cell r="R1830" t="str">
            <v>BUAL160593</v>
          </cell>
        </row>
        <row r="1831">
          <cell r="A1831">
            <v>45938.559027777781</v>
          </cell>
          <cell r="B1831">
            <v>5960</v>
          </cell>
          <cell r="R1831" t="str">
            <v>BUAL160594</v>
          </cell>
        </row>
        <row r="1832">
          <cell r="A1832">
            <v>45938.555555555555</v>
          </cell>
          <cell r="B1832">
            <v>16520</v>
          </cell>
          <cell r="R1832" t="str">
            <v>BULL160559</v>
          </cell>
        </row>
        <row r="1833">
          <cell r="A1833">
            <v>45938.552777777775</v>
          </cell>
          <cell r="B1833">
            <v>11740</v>
          </cell>
          <cell r="R1833" t="str">
            <v>BULD162559</v>
          </cell>
        </row>
        <row r="1834">
          <cell r="A1834">
            <v>45938.55</v>
          </cell>
          <cell r="B1834">
            <v>4450</v>
          </cell>
          <cell r="R1834" t="str">
            <v>BUJD121019</v>
          </cell>
        </row>
        <row r="1835">
          <cell r="A1835">
            <v>45938.54791666667</v>
          </cell>
          <cell r="B1835">
            <v>6475</v>
          </cell>
          <cell r="R1835" t="str">
            <v>AUKD230777</v>
          </cell>
        </row>
        <row r="1836">
          <cell r="A1836">
            <v>45938.543749999997</v>
          </cell>
          <cell r="B1836">
            <v>3945</v>
          </cell>
          <cell r="R1836" t="str">
            <v>BUJD121040</v>
          </cell>
        </row>
        <row r="1837">
          <cell r="A1837">
            <v>45938.541666666664</v>
          </cell>
          <cell r="B1837">
            <v>4475</v>
          </cell>
          <cell r="R1837" t="str">
            <v>BUKD162510</v>
          </cell>
        </row>
        <row r="1838">
          <cell r="A1838">
            <v>45938.538194444445</v>
          </cell>
          <cell r="B1838">
            <v>2950</v>
          </cell>
          <cell r="R1838" t="str">
            <v>BULD121094</v>
          </cell>
        </row>
        <row r="1839">
          <cell r="A1839">
            <v>45938.534722222219</v>
          </cell>
          <cell r="B1839">
            <v>9460</v>
          </cell>
          <cell r="R1839" t="str">
            <v>BTDD162186</v>
          </cell>
        </row>
        <row r="1840">
          <cell r="A1840">
            <v>45938.531944444447</v>
          </cell>
          <cell r="B1840">
            <v>9335</v>
          </cell>
          <cell r="R1840" t="str">
            <v>BTDD162192</v>
          </cell>
        </row>
        <row r="1841">
          <cell r="A1841">
            <v>45938.529166666667</v>
          </cell>
          <cell r="B1841">
            <v>3070</v>
          </cell>
          <cell r="R1841" t="str">
            <v>BTHD120971</v>
          </cell>
        </row>
        <row r="1842">
          <cell r="A1842">
            <v>45938.525694444441</v>
          </cell>
          <cell r="B1842">
            <v>8795</v>
          </cell>
          <cell r="R1842" t="str">
            <v>BTFD162243</v>
          </cell>
        </row>
        <row r="1843">
          <cell r="A1843">
            <v>45938.522916666669</v>
          </cell>
          <cell r="B1843">
            <v>11210</v>
          </cell>
          <cell r="R1843" t="str">
            <v>BTFD162244</v>
          </cell>
        </row>
        <row r="1844">
          <cell r="A1844">
            <v>45938.520833333336</v>
          </cell>
          <cell r="B1844">
            <v>9970</v>
          </cell>
          <cell r="R1844" t="str">
            <v>BTED162217</v>
          </cell>
        </row>
        <row r="1845">
          <cell r="A1845">
            <v>45938.517361111109</v>
          </cell>
          <cell r="B1845">
            <v>4150</v>
          </cell>
          <cell r="R1845" t="str">
            <v>BTJL152348</v>
          </cell>
        </row>
        <row r="1846">
          <cell r="A1846">
            <v>45938.513194444444</v>
          </cell>
          <cell r="B1846">
            <v>4060</v>
          </cell>
          <cell r="R1846" t="str">
            <v>BTDD120878</v>
          </cell>
        </row>
        <row r="1847">
          <cell r="A1847">
            <v>45938.510416666664</v>
          </cell>
          <cell r="B1847">
            <v>6670</v>
          </cell>
          <cell r="R1847" t="str">
            <v>BTEL160427</v>
          </cell>
        </row>
        <row r="1848">
          <cell r="A1848">
            <v>45938.506249999999</v>
          </cell>
          <cell r="B1848">
            <v>8180</v>
          </cell>
          <cell r="R1848" t="str">
            <v>BTGL160455</v>
          </cell>
        </row>
        <row r="1849">
          <cell r="A1849">
            <v>45938.503472222219</v>
          </cell>
          <cell r="B1849">
            <v>6645</v>
          </cell>
          <cell r="R1849" t="str">
            <v>BTGD162296</v>
          </cell>
        </row>
        <row r="1850">
          <cell r="A1850">
            <v>45938.415277777778</v>
          </cell>
          <cell r="B1850">
            <v>37200</v>
          </cell>
          <cell r="R1850" t="str">
            <v>BIGS030904</v>
          </cell>
        </row>
        <row r="1851">
          <cell r="A1851">
            <v>45938.295138888891</v>
          </cell>
          <cell r="B1851">
            <v>29637</v>
          </cell>
          <cell r="R1851" t="str">
            <v>BMKC370048</v>
          </cell>
        </row>
        <row r="1852">
          <cell r="A1852">
            <v>45937.660416666666</v>
          </cell>
          <cell r="B1852">
            <v>9950</v>
          </cell>
          <cell r="R1852" t="str">
            <v>BTJD162046</v>
          </cell>
        </row>
        <row r="1853">
          <cell r="A1853">
            <v>45937.657638888886</v>
          </cell>
          <cell r="B1853">
            <v>9000</v>
          </cell>
          <cell r="R1853" t="str">
            <v>BTCD162159</v>
          </cell>
        </row>
        <row r="1854">
          <cell r="A1854">
            <v>45937.654861111114</v>
          </cell>
          <cell r="B1854">
            <v>9050</v>
          </cell>
          <cell r="R1854" t="str">
            <v>BSID161973</v>
          </cell>
        </row>
        <row r="1855">
          <cell r="A1855">
            <v>45937.649305555555</v>
          </cell>
          <cell r="B1855">
            <v>6255</v>
          </cell>
          <cell r="R1855" t="str">
            <v>BSHD200586</v>
          </cell>
        </row>
        <row r="1856">
          <cell r="A1856">
            <v>45937.646527777775</v>
          </cell>
          <cell r="B1856">
            <v>8940</v>
          </cell>
          <cell r="R1856" t="str">
            <v>BSKD161462</v>
          </cell>
        </row>
        <row r="1857">
          <cell r="A1857">
            <v>45937.590277777781</v>
          </cell>
          <cell r="B1857">
            <v>990</v>
          </cell>
          <cell r="R1857" t="str">
            <v>BYLD232534</v>
          </cell>
        </row>
        <row r="1858">
          <cell r="A1858">
            <v>45937.587500000001</v>
          </cell>
          <cell r="B1858">
            <v>65</v>
          </cell>
          <cell r="R1858" t="str">
            <v>BYED165208</v>
          </cell>
        </row>
        <row r="1859">
          <cell r="A1859">
            <v>45937.571527777778</v>
          </cell>
          <cell r="B1859">
            <v>180</v>
          </cell>
          <cell r="R1859" t="str">
            <v>BYEL161723</v>
          </cell>
        </row>
        <row r="1860">
          <cell r="A1860">
            <v>45937.568749999999</v>
          </cell>
          <cell r="B1860">
            <v>130</v>
          </cell>
          <cell r="R1860" t="str">
            <v>BXAD231960</v>
          </cell>
        </row>
        <row r="1861">
          <cell r="A1861">
            <v>45937.56527777778</v>
          </cell>
          <cell r="B1861">
            <v>110</v>
          </cell>
          <cell r="R1861" t="str">
            <v>BYBL161686</v>
          </cell>
        </row>
        <row r="1862">
          <cell r="A1862">
            <v>45937.5625</v>
          </cell>
          <cell r="B1862">
            <v>100</v>
          </cell>
          <cell r="R1862" t="str">
            <v>BYAL154188</v>
          </cell>
        </row>
        <row r="1863">
          <cell r="A1863">
            <v>45937.556944444441</v>
          </cell>
          <cell r="B1863">
            <v>25</v>
          </cell>
          <cell r="R1863" t="str">
            <v>BYCL161693</v>
          </cell>
        </row>
        <row r="1864">
          <cell r="A1864">
            <v>45937.551388888889</v>
          </cell>
          <cell r="B1864">
            <v>1290</v>
          </cell>
          <cell r="R1864" t="str">
            <v>BYJD232405</v>
          </cell>
        </row>
        <row r="1865">
          <cell r="A1865">
            <v>45937.548611111109</v>
          </cell>
          <cell r="B1865">
            <v>5960</v>
          </cell>
          <cell r="R1865" t="str">
            <v>BWED163890</v>
          </cell>
        </row>
        <row r="1866">
          <cell r="A1866">
            <v>45937.544444444444</v>
          </cell>
          <cell r="B1866">
            <v>1110</v>
          </cell>
          <cell r="R1866" t="str">
            <v>BXID201595</v>
          </cell>
        </row>
        <row r="1867">
          <cell r="A1867">
            <v>45937.541666666664</v>
          </cell>
          <cell r="B1867">
            <v>285</v>
          </cell>
          <cell r="R1867" t="str">
            <v>BYLD164891</v>
          </cell>
        </row>
        <row r="1868">
          <cell r="A1868">
            <v>45937.538194444445</v>
          </cell>
          <cell r="B1868">
            <v>990</v>
          </cell>
          <cell r="R1868" t="str">
            <v>BYLD201693</v>
          </cell>
        </row>
        <row r="1869">
          <cell r="A1869">
            <v>45937.535416666666</v>
          </cell>
          <cell r="B1869">
            <v>990</v>
          </cell>
          <cell r="R1869" t="str">
            <v>BYAD164973</v>
          </cell>
        </row>
        <row r="1870">
          <cell r="A1870">
            <v>45937.53125</v>
          </cell>
          <cell r="B1870">
            <v>19246</v>
          </cell>
          <cell r="R1870" t="str">
            <v>BTIS032025</v>
          </cell>
        </row>
        <row r="1871">
          <cell r="A1871">
            <v>45937.529166666667</v>
          </cell>
          <cell r="B1871">
            <v>990</v>
          </cell>
          <cell r="R1871" t="str">
            <v>BYLD164919</v>
          </cell>
        </row>
        <row r="1872">
          <cell r="A1872">
            <v>45937.526388888888</v>
          </cell>
          <cell r="B1872">
            <v>870</v>
          </cell>
          <cell r="R1872" t="str">
            <v>BYLD232523</v>
          </cell>
        </row>
        <row r="1873">
          <cell r="A1873">
            <v>45937.522222222222</v>
          </cell>
          <cell r="B1873">
            <v>110</v>
          </cell>
          <cell r="R1873" t="str">
            <v>BXHD232326</v>
          </cell>
        </row>
        <row r="1874">
          <cell r="A1874">
            <v>45937.519444444442</v>
          </cell>
          <cell r="B1874">
            <v>650</v>
          </cell>
          <cell r="R1874" t="str">
            <v>BXIS038530</v>
          </cell>
        </row>
        <row r="1875">
          <cell r="A1875">
            <v>45937.51458333333</v>
          </cell>
          <cell r="B1875">
            <v>1150</v>
          </cell>
          <cell r="R1875" t="str">
            <v>BXHD164673</v>
          </cell>
        </row>
        <row r="1876">
          <cell r="A1876">
            <v>45937.508333333331</v>
          </cell>
          <cell r="B1876">
            <v>465</v>
          </cell>
          <cell r="R1876" t="str">
            <v>BXCD164396</v>
          </cell>
        </row>
        <row r="1877">
          <cell r="A1877">
            <v>45937.504861111112</v>
          </cell>
          <cell r="B1877">
            <v>770</v>
          </cell>
          <cell r="R1877" t="str">
            <v>BYKD164879</v>
          </cell>
        </row>
        <row r="1878">
          <cell r="A1878">
            <v>45937.495833333334</v>
          </cell>
          <cell r="B1878">
            <v>290</v>
          </cell>
          <cell r="R1878" t="str">
            <v>BYLD164901</v>
          </cell>
        </row>
        <row r="1879">
          <cell r="A1879">
            <v>45937.488888888889</v>
          </cell>
          <cell r="B1879">
            <v>1270</v>
          </cell>
          <cell r="R1879" t="str">
            <v>BXHD232312</v>
          </cell>
        </row>
        <row r="1880">
          <cell r="A1880">
            <v>45937.484722222223</v>
          </cell>
          <cell r="B1880">
            <v>2390</v>
          </cell>
          <cell r="R1880" t="str">
            <v>BXFD164587</v>
          </cell>
        </row>
        <row r="1881">
          <cell r="A1881">
            <v>45937.480555555558</v>
          </cell>
          <cell r="B1881">
            <v>2095</v>
          </cell>
          <cell r="R1881" t="str">
            <v>BXBD164358</v>
          </cell>
        </row>
        <row r="1882">
          <cell r="A1882">
            <v>45937.477083333331</v>
          </cell>
          <cell r="B1882">
            <v>1560</v>
          </cell>
          <cell r="R1882" t="str">
            <v>BXJD231749</v>
          </cell>
        </row>
        <row r="1883">
          <cell r="A1883">
            <v>45937.472916666666</v>
          </cell>
          <cell r="B1883">
            <v>1650</v>
          </cell>
          <cell r="R1883" t="str">
            <v>BXJD231726</v>
          </cell>
        </row>
        <row r="1884">
          <cell r="A1884">
            <v>45937.470138888886</v>
          </cell>
          <cell r="B1884">
            <v>1270</v>
          </cell>
          <cell r="R1884" t="str">
            <v>BXID164764</v>
          </cell>
        </row>
        <row r="1885">
          <cell r="A1885">
            <v>45937.466666666667</v>
          </cell>
          <cell r="B1885">
            <v>1555</v>
          </cell>
          <cell r="R1885" t="str">
            <v>BXHD164701</v>
          </cell>
        </row>
        <row r="1886">
          <cell r="A1886">
            <v>45937.463194444441</v>
          </cell>
          <cell r="B1886">
            <v>1510</v>
          </cell>
          <cell r="R1886" t="str">
            <v>BXGD164662</v>
          </cell>
        </row>
        <row r="1887">
          <cell r="A1887">
            <v>45937.459722222222</v>
          </cell>
          <cell r="B1887">
            <v>1330</v>
          </cell>
          <cell r="R1887" t="str">
            <v>BXFD164605</v>
          </cell>
        </row>
        <row r="1888">
          <cell r="A1888">
            <v>45937.456944444442</v>
          </cell>
          <cell r="B1888">
            <v>1170</v>
          </cell>
          <cell r="R1888" t="str">
            <v>BXID164737</v>
          </cell>
        </row>
        <row r="1889">
          <cell r="A1889">
            <v>45937.453472222223</v>
          </cell>
          <cell r="B1889">
            <v>330</v>
          </cell>
          <cell r="R1889" t="str">
            <v>BXID164748</v>
          </cell>
        </row>
        <row r="1890">
          <cell r="A1890">
            <v>45936.932638888888</v>
          </cell>
          <cell r="B1890">
            <v>980</v>
          </cell>
          <cell r="R1890" t="str">
            <v>BXCL153907</v>
          </cell>
        </row>
        <row r="1891">
          <cell r="A1891">
            <v>45936.839583333334</v>
          </cell>
          <cell r="B1891">
            <v>1230</v>
          </cell>
          <cell r="R1891" t="str">
            <v>BXGD232278</v>
          </cell>
        </row>
        <row r="1892">
          <cell r="A1892">
            <v>45936.833333333336</v>
          </cell>
          <cell r="B1892">
            <v>1100</v>
          </cell>
          <cell r="R1892" t="str">
            <v>BXGD164632</v>
          </cell>
        </row>
        <row r="1893">
          <cell r="A1893">
            <v>45936.827777777777</v>
          </cell>
          <cell r="B1893">
            <v>980</v>
          </cell>
          <cell r="R1893" t="str">
            <v>BXCL153907</v>
          </cell>
        </row>
        <row r="1894">
          <cell r="A1894">
            <v>45936.770138888889</v>
          </cell>
          <cell r="B1894">
            <v>1400</v>
          </cell>
          <cell r="R1894" t="str">
            <v>BXDD232126</v>
          </cell>
        </row>
        <row r="1895">
          <cell r="A1895">
            <v>45936.767361111109</v>
          </cell>
          <cell r="B1895">
            <v>1070</v>
          </cell>
          <cell r="R1895" t="str">
            <v>BXBD164346</v>
          </cell>
        </row>
        <row r="1896">
          <cell r="A1896">
            <v>45936.76458333333</v>
          </cell>
          <cell r="B1896">
            <v>590</v>
          </cell>
          <cell r="R1896" t="str">
            <v>BXAL153828</v>
          </cell>
        </row>
        <row r="1897">
          <cell r="A1897">
            <v>45936.755555555559</v>
          </cell>
          <cell r="B1897">
            <v>2710</v>
          </cell>
          <cell r="R1897" t="str">
            <v>BXLD231873</v>
          </cell>
        </row>
        <row r="1898">
          <cell r="A1898">
            <v>45936.752083333333</v>
          </cell>
          <cell r="B1898">
            <v>1770</v>
          </cell>
          <cell r="R1898" t="str">
            <v>BXKD164160</v>
          </cell>
        </row>
        <row r="1899">
          <cell r="A1899">
            <v>45936.749305555553</v>
          </cell>
          <cell r="B1899">
            <v>1125</v>
          </cell>
          <cell r="R1899" t="str">
            <v>BXFD164599</v>
          </cell>
        </row>
        <row r="1900">
          <cell r="A1900">
            <v>45936.746527777781</v>
          </cell>
          <cell r="B1900">
            <v>2050</v>
          </cell>
          <cell r="R1900" t="str">
            <v>BXCD164399</v>
          </cell>
        </row>
        <row r="1901">
          <cell r="A1901">
            <v>45936.743750000001</v>
          </cell>
          <cell r="B1901">
            <v>3095</v>
          </cell>
          <cell r="R1901" t="str">
            <v>BXAD164317</v>
          </cell>
        </row>
        <row r="1902">
          <cell r="A1902">
            <v>45936.739583333336</v>
          </cell>
          <cell r="B1902">
            <v>850</v>
          </cell>
          <cell r="R1902" t="str">
            <v>BXBD164381</v>
          </cell>
        </row>
        <row r="1903">
          <cell r="A1903">
            <v>45936.736805555556</v>
          </cell>
          <cell r="B1903">
            <v>1205</v>
          </cell>
          <cell r="R1903" t="str">
            <v>BXCD164422</v>
          </cell>
        </row>
        <row r="1904">
          <cell r="A1904">
            <v>45936.73333333333</v>
          </cell>
          <cell r="B1904">
            <v>1685</v>
          </cell>
          <cell r="R1904" t="str">
            <v>BXBD164357</v>
          </cell>
        </row>
        <row r="1905">
          <cell r="A1905">
            <v>45936.730555555558</v>
          </cell>
          <cell r="B1905">
            <v>4000</v>
          </cell>
          <cell r="R1905" t="str">
            <v>BVHD163331</v>
          </cell>
        </row>
        <row r="1906">
          <cell r="A1906">
            <v>45936.72152777778</v>
          </cell>
          <cell r="B1906">
            <v>275</v>
          </cell>
          <cell r="R1906" t="str">
            <v>BWHD164019</v>
          </cell>
        </row>
        <row r="1907">
          <cell r="A1907">
            <v>45936.719444444447</v>
          </cell>
          <cell r="B1907">
            <v>2210</v>
          </cell>
          <cell r="R1907" t="str">
            <v>BWID231694</v>
          </cell>
        </row>
        <row r="1908">
          <cell r="A1908">
            <v>45936.71597222222</v>
          </cell>
          <cell r="B1908">
            <v>2345</v>
          </cell>
          <cell r="R1908" t="str">
            <v>BXCD164420</v>
          </cell>
        </row>
        <row r="1909">
          <cell r="A1909">
            <v>45936.713194444441</v>
          </cell>
          <cell r="B1909">
            <v>625</v>
          </cell>
          <cell r="R1909" t="str">
            <v>BXCD164464</v>
          </cell>
        </row>
        <row r="1910">
          <cell r="A1910">
            <v>45936.708333333336</v>
          </cell>
          <cell r="B1910">
            <v>1665</v>
          </cell>
          <cell r="R1910" t="str">
            <v>BXAD164301</v>
          </cell>
        </row>
        <row r="1911">
          <cell r="A1911">
            <v>45936.703472222223</v>
          </cell>
          <cell r="B1911">
            <v>1400</v>
          </cell>
          <cell r="R1911" t="str">
            <v>BXAD231957</v>
          </cell>
        </row>
        <row r="1912">
          <cell r="A1912">
            <v>45936.701388888891</v>
          </cell>
          <cell r="B1912">
            <v>510</v>
          </cell>
          <cell r="R1912" t="str">
            <v>BXCD164415</v>
          </cell>
        </row>
        <row r="1913">
          <cell r="A1913">
            <v>45936.694444444445</v>
          </cell>
          <cell r="B1913">
            <v>1760</v>
          </cell>
          <cell r="R1913" t="str">
            <v>BXLD164272</v>
          </cell>
        </row>
        <row r="1914">
          <cell r="A1914">
            <v>45936.691666666666</v>
          </cell>
          <cell r="B1914">
            <v>1800</v>
          </cell>
          <cell r="R1914" t="str">
            <v>BWHD164003</v>
          </cell>
        </row>
        <row r="1915">
          <cell r="A1915">
            <v>45936.678472222222</v>
          </cell>
          <cell r="B1915">
            <v>1670</v>
          </cell>
          <cell r="R1915" t="str">
            <v>BWHD163991</v>
          </cell>
        </row>
        <row r="1916">
          <cell r="A1916">
            <v>45936.674305555556</v>
          </cell>
          <cell r="B1916">
            <v>2350</v>
          </cell>
          <cell r="R1916" t="str">
            <v>BXJD231746</v>
          </cell>
        </row>
        <row r="1917">
          <cell r="A1917">
            <v>45936.671527777777</v>
          </cell>
          <cell r="B1917">
            <v>2415</v>
          </cell>
          <cell r="R1917" t="str">
            <v>BWID164050</v>
          </cell>
        </row>
        <row r="1918">
          <cell r="A1918">
            <v>45936.668749999997</v>
          </cell>
          <cell r="B1918">
            <v>1955</v>
          </cell>
          <cell r="R1918" t="str">
            <v>BXLD121932</v>
          </cell>
        </row>
        <row r="1919">
          <cell r="A1919">
            <v>45936.665972222225</v>
          </cell>
          <cell r="B1919">
            <v>1710</v>
          </cell>
          <cell r="R1919" t="str">
            <v>BXAD121939</v>
          </cell>
        </row>
        <row r="1920">
          <cell r="A1920">
            <v>45936.663194444445</v>
          </cell>
          <cell r="B1920">
            <v>2080</v>
          </cell>
          <cell r="R1920" t="str">
            <v>BWID231682</v>
          </cell>
        </row>
        <row r="1921">
          <cell r="A1921">
            <v>45936.659722222219</v>
          </cell>
          <cell r="B1921">
            <v>1925</v>
          </cell>
          <cell r="R1921" t="str">
            <v>BXLD164263</v>
          </cell>
        </row>
        <row r="1922">
          <cell r="A1922">
            <v>45936.657638888886</v>
          </cell>
          <cell r="B1922">
            <v>37328</v>
          </cell>
          <cell r="R1922" t="str">
            <v>BQBS033796</v>
          </cell>
        </row>
        <row r="1923">
          <cell r="A1923">
            <v>45936.65625</v>
          </cell>
          <cell r="B1923">
            <v>1900</v>
          </cell>
          <cell r="R1923" t="str">
            <v>BXKD164219</v>
          </cell>
        </row>
        <row r="1924">
          <cell r="A1924">
            <v>45936.65347222222</v>
          </cell>
          <cell r="B1924">
            <v>1875</v>
          </cell>
          <cell r="R1924" t="str">
            <v>BXAD164288</v>
          </cell>
        </row>
        <row r="1925">
          <cell r="A1925">
            <v>45936.563888888886</v>
          </cell>
          <cell r="B1925">
            <v>4610</v>
          </cell>
          <cell r="R1925" t="str">
            <v>BXKD164206</v>
          </cell>
        </row>
        <row r="1926">
          <cell r="A1926">
            <v>45936.561111111114</v>
          </cell>
          <cell r="B1926">
            <v>3470</v>
          </cell>
          <cell r="R1926" t="str">
            <v>BWED163871</v>
          </cell>
        </row>
        <row r="1927">
          <cell r="A1927">
            <v>45936.558333333334</v>
          </cell>
          <cell r="B1927">
            <v>1225</v>
          </cell>
          <cell r="R1927" t="str">
            <v>BXLL153793</v>
          </cell>
        </row>
        <row r="1928">
          <cell r="A1928">
            <v>45936.555555555555</v>
          </cell>
          <cell r="B1928">
            <v>2490</v>
          </cell>
          <cell r="R1928" t="str">
            <v>BXKD164199</v>
          </cell>
        </row>
        <row r="1929">
          <cell r="A1929">
            <v>45936.506944444445</v>
          </cell>
          <cell r="B1929">
            <v>510</v>
          </cell>
          <cell r="R1929" t="str">
            <v>BXKD121877</v>
          </cell>
        </row>
        <row r="1930">
          <cell r="A1930">
            <v>45936.50277777778</v>
          </cell>
          <cell r="B1930">
            <v>1440</v>
          </cell>
          <cell r="R1930" t="str">
            <v>BXKD164166</v>
          </cell>
        </row>
        <row r="1931">
          <cell r="A1931">
            <v>45936.499305555553</v>
          </cell>
          <cell r="B1931">
            <v>3130</v>
          </cell>
          <cell r="R1931" t="str">
            <v>BWID164096</v>
          </cell>
        </row>
        <row r="1932">
          <cell r="A1932">
            <v>45936.49722222222</v>
          </cell>
          <cell r="B1932">
            <v>210</v>
          </cell>
          <cell r="R1932" t="str">
            <v>BXKS035317</v>
          </cell>
        </row>
        <row r="1933">
          <cell r="A1933">
            <v>45936.494444444441</v>
          </cell>
          <cell r="B1933">
            <v>1615</v>
          </cell>
          <cell r="R1933" t="str">
            <v>BXKD164174</v>
          </cell>
        </row>
        <row r="1934">
          <cell r="A1934">
            <v>45936.490972222222</v>
          </cell>
          <cell r="B1934">
            <v>190</v>
          </cell>
          <cell r="R1934" t="str">
            <v>BXJD121862</v>
          </cell>
        </row>
        <row r="1935">
          <cell r="A1935">
            <v>45936.488888888889</v>
          </cell>
          <cell r="B1935">
            <v>260</v>
          </cell>
          <cell r="R1935" t="str">
            <v>BXKD231832</v>
          </cell>
        </row>
        <row r="1936">
          <cell r="A1936">
            <v>45936.48333333333</v>
          </cell>
          <cell r="B1936">
            <v>2200</v>
          </cell>
          <cell r="R1936" t="str">
            <v>BWHD164039</v>
          </cell>
        </row>
        <row r="1937">
          <cell r="A1937">
            <v>45936.479861111111</v>
          </cell>
          <cell r="B1937">
            <v>2995</v>
          </cell>
          <cell r="R1937" t="str">
            <v>BXJD164132</v>
          </cell>
        </row>
        <row r="1938">
          <cell r="A1938">
            <v>45936.47152777778</v>
          </cell>
          <cell r="B1938">
            <v>2960</v>
          </cell>
          <cell r="R1938" t="str">
            <v>BXJD164130</v>
          </cell>
        </row>
        <row r="1939">
          <cell r="A1939">
            <v>45936.470833333333</v>
          </cell>
          <cell r="B1939">
            <v>4500</v>
          </cell>
          <cell r="R1939" t="str">
            <v>BXKD164191</v>
          </cell>
        </row>
        <row r="1940">
          <cell r="A1940">
            <v>45936.46875</v>
          </cell>
          <cell r="B1940">
            <v>800</v>
          </cell>
          <cell r="R1940" t="str">
            <v>BYLD164919</v>
          </cell>
        </row>
        <row r="1941">
          <cell r="A1941">
            <v>45936.465277777781</v>
          </cell>
          <cell r="B1941">
            <v>1106</v>
          </cell>
          <cell r="R1941" t="str">
            <v>BXID201595</v>
          </cell>
        </row>
        <row r="1942">
          <cell r="A1942">
            <v>45936.460416666669</v>
          </cell>
          <cell r="B1942">
            <v>310</v>
          </cell>
          <cell r="R1942" t="str">
            <v>BXKD231814</v>
          </cell>
        </row>
        <row r="1943">
          <cell r="A1943">
            <v>45936.457638888889</v>
          </cell>
          <cell r="B1943">
            <v>330</v>
          </cell>
          <cell r="R1943" t="str">
            <v>BXKD121881</v>
          </cell>
        </row>
        <row r="1944">
          <cell r="A1944">
            <v>45936.454861111109</v>
          </cell>
          <cell r="B1944">
            <v>3235</v>
          </cell>
          <cell r="R1944" t="str">
            <v>BXJD164143</v>
          </cell>
        </row>
        <row r="1945">
          <cell r="A1945">
            <v>45936.45208333333</v>
          </cell>
          <cell r="B1945">
            <v>1385</v>
          </cell>
          <cell r="R1945" t="str">
            <v>BXJD121872</v>
          </cell>
        </row>
        <row r="1946">
          <cell r="A1946">
            <v>45936.447916666664</v>
          </cell>
          <cell r="B1946">
            <v>1410</v>
          </cell>
          <cell r="R1946" t="str">
            <v>BWID164076</v>
          </cell>
        </row>
        <row r="1947">
          <cell r="A1947">
            <v>45936.443749999999</v>
          </cell>
          <cell r="B1947">
            <v>1375</v>
          </cell>
          <cell r="R1947" t="str">
            <v>BWID164091</v>
          </cell>
        </row>
        <row r="1948">
          <cell r="A1948">
            <v>45934.822222222225</v>
          </cell>
          <cell r="B1948">
            <v>3418</v>
          </cell>
          <cell r="R1948" t="str">
            <v>BWID164054</v>
          </cell>
        </row>
        <row r="1949">
          <cell r="A1949">
            <v>45934.81527777778</v>
          </cell>
          <cell r="B1949">
            <v>4675</v>
          </cell>
          <cell r="R1949" t="str">
            <v>BWED163889</v>
          </cell>
        </row>
        <row r="1950">
          <cell r="A1950">
            <v>45934.80972222222</v>
          </cell>
          <cell r="B1950">
            <v>1400</v>
          </cell>
          <cell r="R1950" t="str">
            <v>BWID164086</v>
          </cell>
        </row>
        <row r="1951">
          <cell r="A1951">
            <v>45934.656944444447</v>
          </cell>
          <cell r="B1951">
            <v>34617</v>
          </cell>
          <cell r="R1951" t="str">
            <v>BRAS033261</v>
          </cell>
        </row>
        <row r="1952">
          <cell r="A1952">
            <v>45934.51666666667</v>
          </cell>
          <cell r="B1952">
            <v>50485</v>
          </cell>
          <cell r="R1952" t="str">
            <v>BQBS030091</v>
          </cell>
        </row>
        <row r="1953">
          <cell r="A1953">
            <v>45934.515277777777</v>
          </cell>
          <cell r="B1953">
            <v>49113</v>
          </cell>
          <cell r="R1953" t="str">
            <v>GPLS030458</v>
          </cell>
        </row>
        <row r="1954">
          <cell r="A1954">
            <v>45934.308333333334</v>
          </cell>
          <cell r="B1954">
            <v>7387</v>
          </cell>
          <cell r="R1954" t="str">
            <v>BWCC379947</v>
          </cell>
        </row>
        <row r="1955">
          <cell r="A1955">
            <v>45934.281944444447</v>
          </cell>
          <cell r="B1955">
            <v>10878</v>
          </cell>
          <cell r="R1955" t="str">
            <v>BWEC370314</v>
          </cell>
        </row>
        <row r="1956">
          <cell r="A1956">
            <v>45933.854861111111</v>
          </cell>
          <cell r="B1956">
            <v>2035</v>
          </cell>
          <cell r="R1956" t="str">
            <v>BWID220970</v>
          </cell>
        </row>
        <row r="1957">
          <cell r="A1957">
            <v>45933.681944444441</v>
          </cell>
          <cell r="B1957">
            <v>4000</v>
          </cell>
          <cell r="R1957" t="str">
            <v>BWHD163996</v>
          </cell>
        </row>
        <row r="1958">
          <cell r="A1958">
            <v>45933.678472222222</v>
          </cell>
          <cell r="B1958">
            <v>3860</v>
          </cell>
          <cell r="R1958" t="str">
            <v>BWHD164004</v>
          </cell>
        </row>
        <row r="1959">
          <cell r="A1959">
            <v>45933.674305555556</v>
          </cell>
          <cell r="B1959">
            <v>2460</v>
          </cell>
          <cell r="R1959" t="str">
            <v>BWHD121813</v>
          </cell>
        </row>
        <row r="1960">
          <cell r="A1960">
            <v>45933.667361111111</v>
          </cell>
          <cell r="B1960">
            <v>1534</v>
          </cell>
          <cell r="R1960" t="str">
            <v>BXFC374338</v>
          </cell>
        </row>
        <row r="1961">
          <cell r="A1961">
            <v>45933.65</v>
          </cell>
          <cell r="B1961">
            <v>1660</v>
          </cell>
          <cell r="R1961" t="str">
            <v>BWFD163931</v>
          </cell>
        </row>
        <row r="1962">
          <cell r="A1962">
            <v>45933.646527777775</v>
          </cell>
          <cell r="B1962">
            <v>4035</v>
          </cell>
          <cell r="R1962" t="str">
            <v>BWHD164015</v>
          </cell>
        </row>
        <row r="1963">
          <cell r="A1963">
            <v>45933.642361111109</v>
          </cell>
          <cell r="B1963">
            <v>2300</v>
          </cell>
          <cell r="R1963" t="str">
            <v>BWFD163947</v>
          </cell>
        </row>
        <row r="1964">
          <cell r="A1964">
            <v>45933.638888888891</v>
          </cell>
          <cell r="B1964">
            <v>1450</v>
          </cell>
          <cell r="R1964" t="str">
            <v>BWFD163937</v>
          </cell>
        </row>
        <row r="1965">
          <cell r="A1965">
            <v>45933.580555555556</v>
          </cell>
          <cell r="B1965">
            <v>3770</v>
          </cell>
          <cell r="R1965" t="str">
            <v>BWFD163940</v>
          </cell>
        </row>
        <row r="1966">
          <cell r="A1966">
            <v>45933.575694444444</v>
          </cell>
          <cell r="B1966">
            <v>3900</v>
          </cell>
          <cell r="R1966" t="str">
            <v>BWED163893</v>
          </cell>
        </row>
        <row r="1967">
          <cell r="A1967">
            <v>45933.569444444445</v>
          </cell>
          <cell r="B1967">
            <v>2910</v>
          </cell>
          <cell r="R1967" t="str">
            <v>BWGD163984</v>
          </cell>
        </row>
        <row r="1968">
          <cell r="A1968">
            <v>45933.563888888886</v>
          </cell>
          <cell r="B1968">
            <v>1375</v>
          </cell>
          <cell r="R1968" t="str">
            <v>BWFD121755</v>
          </cell>
        </row>
        <row r="1969">
          <cell r="A1969">
            <v>45933.559027777781</v>
          </cell>
          <cell r="B1969">
            <v>1920</v>
          </cell>
          <cell r="R1969" t="str">
            <v>BWLS031915</v>
          </cell>
        </row>
        <row r="1970">
          <cell r="A1970">
            <v>45933.554861111108</v>
          </cell>
          <cell r="B1970">
            <v>3275</v>
          </cell>
          <cell r="R1970" t="str">
            <v>BVIL161084</v>
          </cell>
        </row>
        <row r="1971">
          <cell r="A1971">
            <v>45933.550694444442</v>
          </cell>
          <cell r="B1971">
            <v>660</v>
          </cell>
          <cell r="R1971" t="str">
            <v>BVID163429</v>
          </cell>
        </row>
        <row r="1972">
          <cell r="A1972">
            <v>45933.54583333333</v>
          </cell>
          <cell r="B1972">
            <v>4740</v>
          </cell>
          <cell r="R1972" t="str">
            <v>BVGD121497</v>
          </cell>
        </row>
        <row r="1973">
          <cell r="A1973">
            <v>45933.51666666667</v>
          </cell>
          <cell r="B1973">
            <v>16504</v>
          </cell>
          <cell r="R1973" t="str">
            <v>BULL160559</v>
          </cell>
        </row>
        <row r="1974">
          <cell r="A1974">
            <v>45933.515972222223</v>
          </cell>
          <cell r="B1974">
            <v>12869</v>
          </cell>
          <cell r="R1974" t="str">
            <v>BUAL160593</v>
          </cell>
        </row>
        <row r="1975">
          <cell r="A1975">
            <v>45929.42291666667</v>
          </cell>
          <cell r="B1975">
            <v>0</v>
          </cell>
          <cell r="R1975" t="str">
            <v>DYDL141374</v>
          </cell>
        </row>
        <row r="1976">
          <cell r="A1976">
            <v>45929.283333333333</v>
          </cell>
          <cell r="B1976">
            <v>49156</v>
          </cell>
          <cell r="R1976" t="str">
            <v>GOBF110094</v>
          </cell>
        </row>
        <row r="1977">
          <cell r="A1977">
            <v>45927.53125</v>
          </cell>
          <cell r="B1977">
            <v>4734</v>
          </cell>
          <cell r="R1977" t="str">
            <v>BTFC378808</v>
          </cell>
        </row>
        <row r="1978">
          <cell r="A1978">
            <v>45927.463888888888</v>
          </cell>
          <cell r="B1978">
            <v>1102</v>
          </cell>
          <cell r="R1978" t="str">
            <v>BXID201595</v>
          </cell>
        </row>
        <row r="1979">
          <cell r="A1979">
            <v>45926.580555555556</v>
          </cell>
          <cell r="B1979">
            <v>4606</v>
          </cell>
          <cell r="R1979" t="str">
            <v>BXKD164206</v>
          </cell>
        </row>
        <row r="1980">
          <cell r="A1980">
            <v>45925.68472222222</v>
          </cell>
          <cell r="B1980">
            <v>24665</v>
          </cell>
          <cell r="R1980" t="str">
            <v>BUGS035879</v>
          </cell>
        </row>
        <row r="1981">
          <cell r="A1981">
            <v>45925.640277777777</v>
          </cell>
          <cell r="B1981">
            <v>0</v>
          </cell>
          <cell r="R1981" t="str">
            <v>DYLL141322</v>
          </cell>
        </row>
        <row r="1982">
          <cell r="A1982">
            <v>45925.625694444447</v>
          </cell>
          <cell r="B1982">
            <v>0</v>
          </cell>
          <cell r="R1982" t="str">
            <v>DYLL141322</v>
          </cell>
        </row>
        <row r="1983">
          <cell r="A1983">
            <v>45925.552083333336</v>
          </cell>
          <cell r="B1983">
            <v>8396</v>
          </cell>
          <cell r="R1983" t="str">
            <v>BVCD163165</v>
          </cell>
        </row>
        <row r="1984">
          <cell r="A1984">
            <v>45925.550694444442</v>
          </cell>
          <cell r="B1984">
            <v>26788</v>
          </cell>
          <cell r="R1984" t="str">
            <v>BUCS034287</v>
          </cell>
        </row>
        <row r="1985">
          <cell r="A1985">
            <v>45925.55</v>
          </cell>
          <cell r="B1985">
            <v>30211</v>
          </cell>
          <cell r="R1985" t="str">
            <v>BUBS033778</v>
          </cell>
        </row>
        <row r="1986">
          <cell r="A1986">
            <v>45924.70208333333</v>
          </cell>
          <cell r="B1986">
            <v>0</v>
          </cell>
          <cell r="R1986" t="str">
            <v>DYLL141321</v>
          </cell>
        </row>
        <row r="1987">
          <cell r="A1987">
            <v>45924.605555555558</v>
          </cell>
          <cell r="B1987">
            <v>0</v>
          </cell>
          <cell r="R1987" t="str">
            <v>DYLL141321</v>
          </cell>
        </row>
        <row r="1988">
          <cell r="A1988">
            <v>45924.531944444447</v>
          </cell>
          <cell r="B1988">
            <v>995</v>
          </cell>
          <cell r="R1988" t="str">
            <v>BXDC373827</v>
          </cell>
        </row>
        <row r="1989">
          <cell r="A1989">
            <v>45924.530555555553</v>
          </cell>
          <cell r="B1989">
            <v>995</v>
          </cell>
          <cell r="R1989" t="str">
            <v>BXDC373827</v>
          </cell>
        </row>
        <row r="1990">
          <cell r="A1990">
            <v>45924.470833333333</v>
          </cell>
          <cell r="B1990">
            <v>1575</v>
          </cell>
          <cell r="R1990" t="str">
            <v>BXAD164301</v>
          </cell>
        </row>
        <row r="1991">
          <cell r="A1991">
            <v>45923.724999999999</v>
          </cell>
          <cell r="B1991">
            <v>8798</v>
          </cell>
          <cell r="R1991" t="str">
            <v>BXJS035074</v>
          </cell>
        </row>
        <row r="1992">
          <cell r="A1992">
            <v>45923.636805555558</v>
          </cell>
          <cell r="B1992">
            <v>13311</v>
          </cell>
          <cell r="R1992" t="str">
            <v>BWLS032057</v>
          </cell>
        </row>
        <row r="1993">
          <cell r="A1993">
            <v>45923.506249999999</v>
          </cell>
          <cell r="B1993">
            <v>2000</v>
          </cell>
          <cell r="R1993" t="str">
            <v>BXCD164399</v>
          </cell>
        </row>
        <row r="1994">
          <cell r="A1994">
            <v>45923.433333333334</v>
          </cell>
          <cell r="B1994">
            <v>3996</v>
          </cell>
          <cell r="R1994" t="str">
            <v>BWHD164015</v>
          </cell>
        </row>
        <row r="1995">
          <cell r="A1995">
            <v>45922.738055555601</v>
          </cell>
          <cell r="B1995"/>
          <cell r="R1995" t="str">
            <v>BXJS035074</v>
          </cell>
        </row>
        <row r="1996">
          <cell r="A1996">
            <v>45922.602962962999</v>
          </cell>
          <cell r="B1996"/>
          <cell r="R1996" t="str">
            <v>BWIS034586</v>
          </cell>
        </row>
        <row r="1997">
          <cell r="A1997">
            <v>45922.586412037002</v>
          </cell>
          <cell r="B1997">
            <v>2038</v>
          </cell>
          <cell r="R1997" t="str">
            <v>BXBD164358</v>
          </cell>
        </row>
        <row r="1998">
          <cell r="A1998">
            <v>45922.582060185203</v>
          </cell>
          <cell r="B1998"/>
          <cell r="R1998" t="str">
            <v>BXBS036098</v>
          </cell>
        </row>
        <row r="1999">
          <cell r="A1999">
            <v>45922.515972222223</v>
          </cell>
          <cell r="B1999">
            <v>0</v>
          </cell>
          <cell r="R1999" t="str">
            <v>DYLL141323</v>
          </cell>
        </row>
        <row r="2000">
          <cell r="A2000">
            <v>45922.296527777777</v>
          </cell>
          <cell r="B2000">
            <v>18218</v>
          </cell>
          <cell r="R2000" t="str">
            <v>BULS033141</v>
          </cell>
        </row>
        <row r="2001">
          <cell r="A2001">
            <v>45922.293055555558</v>
          </cell>
          <cell r="B2001">
            <v>18918</v>
          </cell>
          <cell r="R2001" t="str">
            <v>BTIS032020</v>
          </cell>
        </row>
        <row r="2002">
          <cell r="A2002">
            <v>45920.636805555558</v>
          </cell>
          <cell r="B2002">
            <v>8935</v>
          </cell>
          <cell r="R2002" t="str">
            <v>BXDS036842</v>
          </cell>
        </row>
        <row r="2003">
          <cell r="A2003">
            <v>45920.62777777778</v>
          </cell>
          <cell r="B2003">
            <v>12179</v>
          </cell>
          <cell r="R2003" t="str">
            <v>BSBC375535</v>
          </cell>
        </row>
        <row r="2004">
          <cell r="A2004">
            <v>45920.622916666667</v>
          </cell>
          <cell r="B2004">
            <v>1</v>
          </cell>
          <cell r="R2004" t="str">
            <v>BXIC375236</v>
          </cell>
        </row>
        <row r="2005">
          <cell r="A2005">
            <v>45920.574305555558</v>
          </cell>
          <cell r="B2005">
            <v>15380</v>
          </cell>
          <cell r="R2005" t="str">
            <v>BTDD162169</v>
          </cell>
        </row>
        <row r="2006">
          <cell r="A2006">
            <v>45920.4394791667</v>
          </cell>
          <cell r="B2006">
            <v>0</v>
          </cell>
          <cell r="R2006" t="str">
            <v>CYCK010705</v>
          </cell>
        </row>
        <row r="2007">
          <cell r="A2007">
            <v>45920.432638888888</v>
          </cell>
          <cell r="B2007">
            <v>0</v>
          </cell>
          <cell r="R2007" t="str">
            <v>BXIC375236</v>
          </cell>
        </row>
        <row r="2008">
          <cell r="A2008">
            <v>45919.524305555555</v>
          </cell>
          <cell r="B2008">
            <v>16982</v>
          </cell>
          <cell r="R2008" t="str">
            <v>BVCC376207</v>
          </cell>
        </row>
        <row r="2009">
          <cell r="A2009">
            <v>45919.522916666669</v>
          </cell>
          <cell r="B2009">
            <v>21120</v>
          </cell>
          <cell r="R2009" t="str">
            <v>BRCC373034</v>
          </cell>
        </row>
        <row r="2010">
          <cell r="A2010">
            <v>45919.520833333336</v>
          </cell>
          <cell r="B2010">
            <v>26513</v>
          </cell>
          <cell r="R2010" t="str">
            <v>BSJS035946</v>
          </cell>
        </row>
        <row r="2011">
          <cell r="A2011">
            <v>45919.50277777778</v>
          </cell>
          <cell r="B2011">
            <v>5304</v>
          </cell>
          <cell r="R2011" t="str">
            <v>BVEL062291</v>
          </cell>
        </row>
        <row r="2012">
          <cell r="A2012">
            <v>45919.479166666664</v>
          </cell>
          <cell r="B2012">
            <v>11116</v>
          </cell>
          <cell r="R2012" t="str">
            <v>BWCS032720</v>
          </cell>
        </row>
        <row r="2013">
          <cell r="A2013">
            <v>45919.470833333333</v>
          </cell>
          <cell r="B2013">
            <v>38434</v>
          </cell>
          <cell r="R2013" t="str">
            <v>BMFS031346</v>
          </cell>
        </row>
        <row r="2014">
          <cell r="A2014">
            <v>45919.462500000001</v>
          </cell>
          <cell r="B2014">
            <v>29509</v>
          </cell>
          <cell r="R2014" t="str">
            <v>BMKC370048</v>
          </cell>
        </row>
        <row r="2015">
          <cell r="A2015">
            <v>45919.438888888886</v>
          </cell>
          <cell r="B2015">
            <v>0</v>
          </cell>
          <cell r="R2015" t="str">
            <v>CXFS613761</v>
          </cell>
        </row>
        <row r="2016">
          <cell r="A2016">
            <v>45918.660416666666</v>
          </cell>
          <cell r="B2016">
            <v>19265</v>
          </cell>
          <cell r="R2016" t="str">
            <v>BPIC370386</v>
          </cell>
        </row>
        <row r="2017">
          <cell r="A2017">
            <v>45918.649305555555</v>
          </cell>
          <cell r="B2017">
            <v>8307</v>
          </cell>
          <cell r="R2017" t="str">
            <v>BUFC372952</v>
          </cell>
        </row>
        <row r="2018">
          <cell r="A2018">
            <v>45918.609027777777</v>
          </cell>
          <cell r="B2018">
            <v>21343</v>
          </cell>
          <cell r="R2018" t="str">
            <v>BSGC376577</v>
          </cell>
        </row>
        <row r="2019">
          <cell r="A2019">
            <v>45918.584027777775</v>
          </cell>
          <cell r="B2019">
            <v>17308</v>
          </cell>
          <cell r="R2019" t="str">
            <v>BVIC378175</v>
          </cell>
        </row>
        <row r="2020">
          <cell r="A2020">
            <v>45918.554166666669</v>
          </cell>
          <cell r="B2020">
            <v>1019</v>
          </cell>
          <cell r="R2020" t="str">
            <v>BXID201595</v>
          </cell>
        </row>
        <row r="2021">
          <cell r="A2021">
            <v>45918.520833333336</v>
          </cell>
          <cell r="B2021">
            <v>1546</v>
          </cell>
          <cell r="R2021" t="str">
            <v>BUFC372853</v>
          </cell>
        </row>
        <row r="2022">
          <cell r="A2022">
            <v>45918.486805555556</v>
          </cell>
          <cell r="B2022">
            <v>2733</v>
          </cell>
          <cell r="R2022" t="str">
            <v>BWJC378261</v>
          </cell>
        </row>
        <row r="2023">
          <cell r="A2023">
            <v>45918.481249999997</v>
          </cell>
          <cell r="B2023">
            <v>44593</v>
          </cell>
          <cell r="R2023" t="str">
            <v>BRIC374329</v>
          </cell>
        </row>
        <row r="2024">
          <cell r="A2024">
            <v>45918.475694444445</v>
          </cell>
          <cell r="B2024">
            <v>40780</v>
          </cell>
          <cell r="R2024" t="str">
            <v>BRAC372524</v>
          </cell>
        </row>
        <row r="2025">
          <cell r="A2025">
            <v>45918.474305555559</v>
          </cell>
          <cell r="B2025">
            <v>1622</v>
          </cell>
          <cell r="R2025" t="str">
            <v>BYJS038729</v>
          </cell>
        </row>
        <row r="2026">
          <cell r="A2026">
            <v>45918.272916666669</v>
          </cell>
          <cell r="B2026">
            <v>125390</v>
          </cell>
          <cell r="R2026">
            <v>164253</v>
          </cell>
        </row>
        <row r="2027">
          <cell r="A2027">
            <v>45918.271527777775</v>
          </cell>
          <cell r="B2027">
            <v>22760</v>
          </cell>
          <cell r="R2027" t="str">
            <v>BTDS044304</v>
          </cell>
        </row>
        <row r="2028">
          <cell r="A2028">
            <v>45918.270833333336</v>
          </cell>
          <cell r="B2028">
            <v>22413</v>
          </cell>
          <cell r="R2028" t="str">
            <v>BTDS044313</v>
          </cell>
        </row>
        <row r="2029">
          <cell r="A2029">
            <v>45916.630555555559</v>
          </cell>
          <cell r="B2029">
            <v>8858</v>
          </cell>
          <cell r="R2029" t="str">
            <v>BXDS036842</v>
          </cell>
        </row>
        <row r="2030">
          <cell r="A2030">
            <v>45916.609027777777</v>
          </cell>
          <cell r="B2030">
            <v>34471</v>
          </cell>
          <cell r="R2030" t="str">
            <v>BRAS033261</v>
          </cell>
        </row>
        <row r="2031">
          <cell r="A2031">
            <v>45916.469444444447</v>
          </cell>
          <cell r="B2031">
            <v>41619</v>
          </cell>
          <cell r="R2031" t="str">
            <v>BSDS037710</v>
          </cell>
        </row>
        <row r="2032">
          <cell r="A2032">
            <v>45915.688194444447</v>
          </cell>
          <cell r="B2032">
            <v>52471</v>
          </cell>
          <cell r="R2032" t="str">
            <v>BKAS030685</v>
          </cell>
        </row>
        <row r="2033">
          <cell r="A2033">
            <v>45915.661805555559</v>
          </cell>
          <cell r="B2033">
            <v>1185</v>
          </cell>
          <cell r="R2033" t="str">
            <v>BXHD232312</v>
          </cell>
        </row>
        <row r="2034">
          <cell r="A2034">
            <v>45915.306250000001</v>
          </cell>
          <cell r="B2034">
            <v>30068</v>
          </cell>
          <cell r="R2034" t="str">
            <v>BSLS036682</v>
          </cell>
        </row>
        <row r="2035">
          <cell r="A2035">
            <v>45915.29583333333</v>
          </cell>
          <cell r="B2035">
            <v>40780</v>
          </cell>
          <cell r="R2035" t="str">
            <v>BRAC372524</v>
          </cell>
        </row>
        <row r="2036">
          <cell r="A2036">
            <v>45915.292361111111</v>
          </cell>
          <cell r="B2036">
            <v>75990</v>
          </cell>
          <cell r="R2036" t="str">
            <v>BMBS030816</v>
          </cell>
        </row>
        <row r="2037">
          <cell r="A2037">
            <v>45915.287499999999</v>
          </cell>
          <cell r="B2037">
            <v>11099</v>
          </cell>
          <cell r="R2037" t="str">
            <v>BUFS046910</v>
          </cell>
        </row>
        <row r="2038">
          <cell r="A2038">
            <v>45913.55972222222</v>
          </cell>
          <cell r="B2038">
            <v>44522</v>
          </cell>
          <cell r="R2038" t="str">
            <v>BRIC374329</v>
          </cell>
        </row>
        <row r="2039">
          <cell r="A2039">
            <v>45913.558333333334</v>
          </cell>
          <cell r="B2039">
            <v>7300</v>
          </cell>
          <cell r="R2039" t="str">
            <v>BWCC379947</v>
          </cell>
        </row>
        <row r="2040">
          <cell r="A2040">
            <v>45913.557638888888</v>
          </cell>
          <cell r="B2040">
            <v>10832</v>
          </cell>
          <cell r="R2040" t="str">
            <v>BWEC370314</v>
          </cell>
        </row>
        <row r="2041">
          <cell r="A2041">
            <v>45913.496527777781</v>
          </cell>
          <cell r="B2041">
            <v>1485</v>
          </cell>
          <cell r="R2041" t="str">
            <v>BXBD164388</v>
          </cell>
        </row>
        <row r="2042">
          <cell r="A2042">
            <v>45913.494444444441</v>
          </cell>
          <cell r="B2042">
            <v>1367</v>
          </cell>
          <cell r="R2042" t="str">
            <v>BXHD164701</v>
          </cell>
        </row>
        <row r="2043">
          <cell r="A2043">
            <v>45913.4375</v>
          </cell>
          <cell r="B2043">
            <v>21557</v>
          </cell>
          <cell r="R2043" t="str">
            <v>GOHC370857</v>
          </cell>
        </row>
        <row r="2044">
          <cell r="A2044">
            <v>45913.432638888888</v>
          </cell>
          <cell r="B2044">
            <v>13675</v>
          </cell>
          <cell r="R2044" t="str">
            <v>BRKC371988</v>
          </cell>
        </row>
        <row r="2045">
          <cell r="A2045">
            <v>45913.431250000001</v>
          </cell>
          <cell r="B2045">
            <v>5000</v>
          </cell>
          <cell r="R2045" t="str">
            <v>BVAS038319</v>
          </cell>
        </row>
        <row r="2046">
          <cell r="A2046">
            <v>45913.429166666669</v>
          </cell>
          <cell r="B2046">
            <v>0</v>
          </cell>
          <cell r="R2046" t="str">
            <v>CRDE571010</v>
          </cell>
        </row>
        <row r="2047">
          <cell r="A2047">
            <v>45913.42083333333</v>
          </cell>
          <cell r="B2047">
            <v>0</v>
          </cell>
          <cell r="R2047" t="str">
            <v>CYAE212284</v>
          </cell>
        </row>
        <row r="2048">
          <cell r="A2048">
            <v>45912.527083333334</v>
          </cell>
          <cell r="B2048">
            <v>103</v>
          </cell>
          <cell r="R2048" t="str">
            <v>BYKC375893</v>
          </cell>
        </row>
        <row r="2049">
          <cell r="A2049">
            <v>45912.513888888891</v>
          </cell>
          <cell r="B2049">
            <v>1</v>
          </cell>
          <cell r="R2049" t="str">
            <v>CYDE679753</v>
          </cell>
        </row>
        <row r="2050">
          <cell r="A2050">
            <v>45912.404166666667</v>
          </cell>
          <cell r="B2050">
            <v>0</v>
          </cell>
          <cell r="R2050" t="str">
            <v>CWKE560153</v>
          </cell>
        </row>
        <row r="2051">
          <cell r="A2051">
            <v>45912.395833333336</v>
          </cell>
          <cell r="B2051"/>
          <cell r="R2051"/>
        </row>
        <row r="2052">
          <cell r="A2052">
            <v>45911.734722222223</v>
          </cell>
          <cell r="B2052">
            <v>25</v>
          </cell>
          <cell r="R2052" t="str">
            <v>BYEL161723</v>
          </cell>
        </row>
        <row r="2053">
          <cell r="A2053">
            <v>45911.732638888891</v>
          </cell>
          <cell r="B2053">
            <v>1215</v>
          </cell>
          <cell r="R2053" t="str">
            <v>BYJD232405</v>
          </cell>
        </row>
        <row r="2054">
          <cell r="A2054">
            <v>45911.729861111111</v>
          </cell>
          <cell r="B2054">
            <v>5860</v>
          </cell>
          <cell r="R2054" t="str">
            <v>BWED163890</v>
          </cell>
        </row>
        <row r="2055">
          <cell r="A2055">
            <v>45911.725694444445</v>
          </cell>
          <cell r="B2055">
            <v>750</v>
          </cell>
          <cell r="R2055" t="str">
            <v>BXID201595</v>
          </cell>
        </row>
        <row r="2056">
          <cell r="A2056">
            <v>45911.722916666666</v>
          </cell>
          <cell r="B2056">
            <v>260</v>
          </cell>
          <cell r="R2056" t="str">
            <v>BYLD164891</v>
          </cell>
        </row>
        <row r="2057">
          <cell r="A2057">
            <v>45911.720138888886</v>
          </cell>
          <cell r="B2057">
            <v>790</v>
          </cell>
          <cell r="R2057" t="str">
            <v>BYLD201693</v>
          </cell>
        </row>
        <row r="2058">
          <cell r="A2058">
            <v>45911.717361111114</v>
          </cell>
          <cell r="B2058">
            <v>890</v>
          </cell>
          <cell r="R2058" t="str">
            <v>BYAD164973</v>
          </cell>
        </row>
        <row r="2059">
          <cell r="A2059">
            <v>45911.715277777781</v>
          </cell>
          <cell r="B2059">
            <v>790</v>
          </cell>
          <cell r="R2059" t="str">
            <v>BYLD164919</v>
          </cell>
        </row>
        <row r="2060">
          <cell r="A2060">
            <v>45911.711805555555</v>
          </cell>
          <cell r="B2060">
            <v>770</v>
          </cell>
          <cell r="R2060" t="str">
            <v>BYLD232523</v>
          </cell>
        </row>
        <row r="2061">
          <cell r="A2061">
            <v>45911.709722222222</v>
          </cell>
          <cell r="B2061">
            <v>85</v>
          </cell>
          <cell r="R2061" t="str">
            <v>BXHD232326</v>
          </cell>
        </row>
        <row r="2062">
          <cell r="A2062">
            <v>45911.706944444442</v>
          </cell>
          <cell r="B2062">
            <v>650</v>
          </cell>
          <cell r="R2062" t="str">
            <v>BXIS038530</v>
          </cell>
        </row>
        <row r="2063">
          <cell r="A2063">
            <v>45911.70416666667</v>
          </cell>
          <cell r="B2063">
            <v>950</v>
          </cell>
          <cell r="R2063" t="str">
            <v>BXHD164673</v>
          </cell>
        </row>
        <row r="2064">
          <cell r="A2064">
            <v>45911.7</v>
          </cell>
          <cell r="B2064">
            <v>1990</v>
          </cell>
          <cell r="R2064" t="str">
            <v>BXAD231963</v>
          </cell>
        </row>
        <row r="2065">
          <cell r="A2065">
            <v>45911.695138888892</v>
          </cell>
          <cell r="B2065">
            <v>1261</v>
          </cell>
          <cell r="R2065" t="str">
            <v>BXDD232126</v>
          </cell>
        </row>
        <row r="2066">
          <cell r="A2066">
            <v>45911.691666666666</v>
          </cell>
          <cell r="B2066">
            <v>465</v>
          </cell>
          <cell r="R2066" t="str">
            <v>BXCD164396</v>
          </cell>
        </row>
        <row r="2067">
          <cell r="A2067">
            <v>45911.688194444447</v>
          </cell>
          <cell r="B2067">
            <v>570</v>
          </cell>
          <cell r="R2067" t="str">
            <v>BYKD164879</v>
          </cell>
        </row>
        <row r="2068">
          <cell r="A2068">
            <v>45911.68472222222</v>
          </cell>
          <cell r="B2068">
            <v>235</v>
          </cell>
          <cell r="R2068" t="str">
            <v>BYLD164901</v>
          </cell>
        </row>
        <row r="2069">
          <cell r="A2069">
            <v>45911.681250000001</v>
          </cell>
          <cell r="B2069">
            <v>1180</v>
          </cell>
          <cell r="R2069" t="str">
            <v>BXHD232312</v>
          </cell>
        </row>
        <row r="2070">
          <cell r="A2070">
            <v>45911.677777777775</v>
          </cell>
          <cell r="B2070">
            <v>2260</v>
          </cell>
          <cell r="R2070" t="str">
            <v>BXFD164587</v>
          </cell>
        </row>
        <row r="2071">
          <cell r="A2071">
            <v>45911.675000000003</v>
          </cell>
          <cell r="B2071">
            <v>1970</v>
          </cell>
          <cell r="R2071" t="str">
            <v>BXBD164358</v>
          </cell>
        </row>
        <row r="2072">
          <cell r="A2072">
            <v>45911.668749999997</v>
          </cell>
          <cell r="B2072">
            <v>1460</v>
          </cell>
          <cell r="R2072" t="str">
            <v>BXJD231749</v>
          </cell>
        </row>
        <row r="2073">
          <cell r="A2073">
            <v>45911.665972222225</v>
          </cell>
          <cell r="B2073">
            <v>1600</v>
          </cell>
          <cell r="R2073" t="str">
            <v>BXJD231726</v>
          </cell>
        </row>
        <row r="2074">
          <cell r="A2074">
            <v>45911.661111111112</v>
          </cell>
          <cell r="B2074">
            <v>1170</v>
          </cell>
          <cell r="R2074" t="str">
            <v>BXID164764</v>
          </cell>
        </row>
        <row r="2075">
          <cell r="A2075">
            <v>45911.657638888886</v>
          </cell>
          <cell r="B2075">
            <v>1350</v>
          </cell>
          <cell r="R2075" t="str">
            <v>BXHD164701</v>
          </cell>
        </row>
        <row r="2076">
          <cell r="A2076">
            <v>45911.654861111114</v>
          </cell>
          <cell r="B2076">
            <v>1310</v>
          </cell>
          <cell r="R2076" t="str">
            <v>BXGD164662</v>
          </cell>
        </row>
        <row r="2077">
          <cell r="A2077">
            <v>45911.650694444441</v>
          </cell>
          <cell r="B2077">
            <v>1280</v>
          </cell>
          <cell r="R2077" t="str">
            <v>BXFD164605</v>
          </cell>
        </row>
        <row r="2078">
          <cell r="A2078">
            <v>45911.647916666669</v>
          </cell>
          <cell r="B2078">
            <v>1075</v>
          </cell>
          <cell r="R2078" t="str">
            <v>BXID164737</v>
          </cell>
        </row>
        <row r="2079">
          <cell r="A2079">
            <v>45911.643055555556</v>
          </cell>
          <cell r="B2079">
            <v>330</v>
          </cell>
          <cell r="R2079" t="str">
            <v>BXID164748</v>
          </cell>
        </row>
        <row r="2080">
          <cell r="A2080">
            <v>45911.63958333333</v>
          </cell>
          <cell r="B2080">
            <v>1160</v>
          </cell>
          <cell r="R2080" t="str">
            <v>BXGD232278</v>
          </cell>
        </row>
        <row r="2081">
          <cell r="A2081">
            <v>45911.636111111111</v>
          </cell>
          <cell r="B2081">
            <v>1030</v>
          </cell>
          <cell r="R2081" t="str">
            <v>BXGD164632</v>
          </cell>
        </row>
        <row r="2082">
          <cell r="A2082">
            <v>45911.631249999999</v>
          </cell>
          <cell r="B2082">
            <v>860</v>
          </cell>
          <cell r="R2082" t="str">
            <v>BXCL153907</v>
          </cell>
        </row>
        <row r="2083">
          <cell r="A2083">
            <v>45911.62777777778</v>
          </cell>
          <cell r="B2083">
            <v>1260</v>
          </cell>
          <cell r="R2083" t="str">
            <v>BXDD232126</v>
          </cell>
        </row>
        <row r="2084">
          <cell r="A2084">
            <v>45911.625</v>
          </cell>
          <cell r="B2084">
            <v>1045</v>
          </cell>
          <cell r="R2084" t="str">
            <v>BXBD164346</v>
          </cell>
        </row>
        <row r="2085">
          <cell r="A2085">
            <v>45911.621527777781</v>
          </cell>
          <cell r="B2085">
            <v>565</v>
          </cell>
          <cell r="R2085" t="str">
            <v>BXAL153828</v>
          </cell>
        </row>
        <row r="2086">
          <cell r="A2086">
            <v>45911.611111111109</v>
          </cell>
          <cell r="B2086">
            <v>2564</v>
          </cell>
          <cell r="R2086" t="str">
            <v>BXLD231873</v>
          </cell>
        </row>
        <row r="2087">
          <cell r="A2087">
            <v>45911.460416666669</v>
          </cell>
          <cell r="B2087"/>
          <cell r="R2087"/>
        </row>
        <row r="2088">
          <cell r="A2088">
            <v>45910.731249999997</v>
          </cell>
          <cell r="B2088">
            <v>83</v>
          </cell>
          <cell r="R2088" t="str">
            <v>BXHD232326</v>
          </cell>
        </row>
        <row r="2089">
          <cell r="A2089">
            <v>45910.727777777778</v>
          </cell>
          <cell r="B2089">
            <v>1480</v>
          </cell>
          <cell r="R2089" t="str">
            <v>BXBD164388</v>
          </cell>
        </row>
        <row r="2090">
          <cell r="A2090">
            <v>45910.722916666666</v>
          </cell>
          <cell r="B2090">
            <v>1770</v>
          </cell>
          <cell r="R2090" t="str">
            <v>BXKD164160</v>
          </cell>
        </row>
        <row r="2091">
          <cell r="A2091">
            <v>45910.720833333333</v>
          </cell>
          <cell r="B2091">
            <v>1025</v>
          </cell>
          <cell r="R2091" t="str">
            <v>BXFD164599</v>
          </cell>
        </row>
        <row r="2092">
          <cell r="A2092">
            <v>45910.71875</v>
          </cell>
          <cell r="B2092">
            <v>1775</v>
          </cell>
          <cell r="R2092" t="str">
            <v>BXCD164399</v>
          </cell>
        </row>
        <row r="2093">
          <cell r="A2093">
            <v>45910.71597222222</v>
          </cell>
          <cell r="B2093">
            <v>2995</v>
          </cell>
          <cell r="R2093" t="str">
            <v>BXAD164317</v>
          </cell>
        </row>
        <row r="2094">
          <cell r="A2094">
            <v>45910.713888888888</v>
          </cell>
          <cell r="B2094">
            <v>700</v>
          </cell>
          <cell r="R2094" t="str">
            <v>BXBD164381</v>
          </cell>
        </row>
        <row r="2095">
          <cell r="A2095">
            <v>45910.711111111108</v>
          </cell>
          <cell r="B2095">
            <v>1002</v>
          </cell>
          <cell r="R2095" t="str">
            <v>BXCD164422</v>
          </cell>
        </row>
        <row r="2096">
          <cell r="A2096">
            <v>45910.708333333336</v>
          </cell>
          <cell r="B2096">
            <v>1660</v>
          </cell>
          <cell r="R2096" t="str">
            <v>BXBD164357</v>
          </cell>
        </row>
        <row r="2097">
          <cell r="A2097">
            <v>45910.706250000003</v>
          </cell>
          <cell r="B2097">
            <v>3845</v>
          </cell>
          <cell r="R2097" t="str">
            <v>BVHD163331</v>
          </cell>
        </row>
        <row r="2098">
          <cell r="A2098">
            <v>45910.703472222223</v>
          </cell>
          <cell r="B2098">
            <v>275</v>
          </cell>
          <cell r="R2098" t="str">
            <v>BWHD164019</v>
          </cell>
        </row>
        <row r="2099">
          <cell r="A2099">
            <v>45910.701388888891</v>
          </cell>
          <cell r="B2099">
            <v>2085</v>
          </cell>
          <cell r="R2099" t="str">
            <v>BWID231694</v>
          </cell>
        </row>
        <row r="2100">
          <cell r="A2100">
            <v>45910.697916666664</v>
          </cell>
          <cell r="B2100">
            <v>2270</v>
          </cell>
          <cell r="R2100" t="str">
            <v>BXCD164420</v>
          </cell>
        </row>
        <row r="2101">
          <cell r="A2101">
            <v>45910.691666666666</v>
          </cell>
          <cell r="B2101">
            <v>625</v>
          </cell>
          <cell r="R2101" t="str">
            <v>BXCD164464</v>
          </cell>
        </row>
        <row r="2102">
          <cell r="A2102">
            <v>45910.684027777781</v>
          </cell>
          <cell r="B2102">
            <v>1550</v>
          </cell>
          <cell r="R2102" t="str">
            <v>BXAD164301</v>
          </cell>
        </row>
        <row r="2103">
          <cell r="A2103">
            <v>45910.680555555555</v>
          </cell>
          <cell r="B2103">
            <v>1350</v>
          </cell>
          <cell r="R2103" t="str">
            <v>BXAD231957</v>
          </cell>
        </row>
        <row r="2104">
          <cell r="A2104">
            <v>45910.677777777775</v>
          </cell>
          <cell r="B2104">
            <v>300</v>
          </cell>
          <cell r="R2104" t="str">
            <v>BXCD164415</v>
          </cell>
        </row>
        <row r="2105">
          <cell r="A2105">
            <v>45910.675694444442</v>
          </cell>
          <cell r="B2105">
            <v>1760</v>
          </cell>
          <cell r="R2105" t="str">
            <v>BXLD164272</v>
          </cell>
        </row>
        <row r="2106">
          <cell r="A2106">
            <v>45910.672222222223</v>
          </cell>
          <cell r="B2106">
            <v>1745</v>
          </cell>
          <cell r="R2106" t="str">
            <v>BWHD164003</v>
          </cell>
        </row>
        <row r="2107">
          <cell r="A2107">
            <v>45910.669444444444</v>
          </cell>
          <cell r="B2107">
            <v>1670</v>
          </cell>
          <cell r="R2107" t="str">
            <v>BWHD163991</v>
          </cell>
        </row>
        <row r="2108">
          <cell r="A2108">
            <v>45910.666666666664</v>
          </cell>
          <cell r="B2108">
            <v>2220</v>
          </cell>
          <cell r="R2108" t="str">
            <v>BXJD231746</v>
          </cell>
        </row>
        <row r="2109">
          <cell r="A2109">
            <v>45910.663888888892</v>
          </cell>
          <cell r="B2109">
            <v>2365</v>
          </cell>
          <cell r="R2109" t="str">
            <v>BWID164050</v>
          </cell>
        </row>
        <row r="2110">
          <cell r="A2110">
            <v>45910.661805555559</v>
          </cell>
          <cell r="B2110">
            <v>1955</v>
          </cell>
          <cell r="R2110" t="str">
            <v>BXLD121932</v>
          </cell>
        </row>
        <row r="2111">
          <cell r="A2111">
            <v>45910.65902777778</v>
          </cell>
          <cell r="B2111">
            <v>1710</v>
          </cell>
          <cell r="R2111" t="str">
            <v>BXAD121939</v>
          </cell>
        </row>
        <row r="2112">
          <cell r="A2112">
            <v>45910.65625</v>
          </cell>
          <cell r="B2112">
            <v>2080</v>
          </cell>
          <cell r="R2112" t="str">
            <v>BWID231682</v>
          </cell>
        </row>
        <row r="2113">
          <cell r="A2113">
            <v>45910.65347222222</v>
          </cell>
          <cell r="B2113">
            <v>1875</v>
          </cell>
          <cell r="R2113" t="str">
            <v>BXLD164263</v>
          </cell>
        </row>
        <row r="2114">
          <cell r="A2114">
            <v>45910.651388888888</v>
          </cell>
          <cell r="B2114">
            <v>1800</v>
          </cell>
          <cell r="R2114" t="str">
            <v>BXKD164219</v>
          </cell>
        </row>
        <row r="2115">
          <cell r="A2115">
            <v>45910.648611111108</v>
          </cell>
          <cell r="B2115">
            <v>1675</v>
          </cell>
          <cell r="R2115" t="str">
            <v>BXAD164288</v>
          </cell>
        </row>
        <row r="2116">
          <cell r="A2116">
            <v>45910.645833333336</v>
          </cell>
          <cell r="B2116">
            <v>4065</v>
          </cell>
          <cell r="R2116" t="str">
            <v>BXKD164206</v>
          </cell>
        </row>
        <row r="2117">
          <cell r="A2117">
            <v>45910.643055555556</v>
          </cell>
          <cell r="B2117">
            <v>3420</v>
          </cell>
          <cell r="R2117" t="str">
            <v>BWED163871</v>
          </cell>
        </row>
        <row r="2118">
          <cell r="A2118">
            <v>45910.640972222223</v>
          </cell>
          <cell r="B2118">
            <v>3680</v>
          </cell>
          <cell r="R2118" t="str">
            <v>BWED163867</v>
          </cell>
        </row>
        <row r="2119">
          <cell r="A2119">
            <v>45910.638194444444</v>
          </cell>
          <cell r="B2119">
            <v>1200</v>
          </cell>
          <cell r="R2119" t="str">
            <v>BXLL153793</v>
          </cell>
        </row>
        <row r="2120">
          <cell r="A2120">
            <v>45910.635416666664</v>
          </cell>
          <cell r="B2120">
            <v>2490</v>
          </cell>
          <cell r="R2120" t="str">
            <v>BXKD164199</v>
          </cell>
        </row>
        <row r="2121">
          <cell r="A2121">
            <v>45910.633333333331</v>
          </cell>
          <cell r="B2121">
            <v>510</v>
          </cell>
          <cell r="R2121" t="str">
            <v>BXKD121877</v>
          </cell>
        </row>
        <row r="2122">
          <cell r="A2122">
            <v>45910.630555555559</v>
          </cell>
          <cell r="B2122">
            <v>5100</v>
          </cell>
          <cell r="R2122" t="str">
            <v>BXKD164191</v>
          </cell>
        </row>
        <row r="2123">
          <cell r="A2123">
            <v>45910.628472222219</v>
          </cell>
          <cell r="B2123">
            <v>1440</v>
          </cell>
          <cell r="R2123" t="str">
            <v>BXKD164166</v>
          </cell>
        </row>
        <row r="2124">
          <cell r="A2124">
            <v>45910.625</v>
          </cell>
          <cell r="B2124">
            <v>2980</v>
          </cell>
          <cell r="R2124" t="str">
            <v>BWID164096</v>
          </cell>
        </row>
        <row r="2125">
          <cell r="A2125">
            <v>45910.62222222222</v>
          </cell>
          <cell r="B2125">
            <v>210</v>
          </cell>
          <cell r="R2125" t="str">
            <v>BXKS035317</v>
          </cell>
        </row>
        <row r="2126">
          <cell r="A2126">
            <v>45910.611111111109</v>
          </cell>
          <cell r="B2126">
            <v>1490</v>
          </cell>
          <cell r="R2126" t="str">
            <v>BXKD164174</v>
          </cell>
        </row>
        <row r="2127">
          <cell r="A2127">
            <v>45910.60833333333</v>
          </cell>
          <cell r="B2127">
            <v>190</v>
          </cell>
          <cell r="R2127" t="str">
            <v>BXJD121862</v>
          </cell>
        </row>
        <row r="2128">
          <cell r="A2128">
            <v>45910.604861111111</v>
          </cell>
          <cell r="B2128">
            <v>260</v>
          </cell>
          <cell r="R2128" t="str">
            <v>BXKD231832</v>
          </cell>
        </row>
        <row r="2129">
          <cell r="A2129">
            <v>45910.601388888892</v>
          </cell>
          <cell r="B2129">
            <v>2100</v>
          </cell>
          <cell r="R2129" t="str">
            <v>BWHD164039</v>
          </cell>
        </row>
        <row r="2130">
          <cell r="A2130">
            <v>45910.599305555559</v>
          </cell>
          <cell r="B2130">
            <v>2995</v>
          </cell>
          <cell r="R2130" t="str">
            <v>BXJD164132</v>
          </cell>
        </row>
        <row r="2131">
          <cell r="A2131">
            <v>45910.597222222219</v>
          </cell>
          <cell r="B2131">
            <v>2960</v>
          </cell>
          <cell r="R2131" t="str">
            <v>BXJD164130</v>
          </cell>
        </row>
        <row r="2132">
          <cell r="A2132">
            <v>45910.594444444447</v>
          </cell>
          <cell r="B2132">
            <v>310</v>
          </cell>
          <cell r="R2132" t="str">
            <v>BXKD231814</v>
          </cell>
        </row>
        <row r="2133">
          <cell r="A2133">
            <v>45910.591666666667</v>
          </cell>
          <cell r="B2133">
            <v>330</v>
          </cell>
          <cell r="R2133" t="str">
            <v>BXKD121881</v>
          </cell>
        </row>
        <row r="2134">
          <cell r="A2134">
            <v>45910.588888888888</v>
          </cell>
          <cell r="B2134">
            <v>3135</v>
          </cell>
          <cell r="R2134" t="str">
            <v>BXJD164143</v>
          </cell>
        </row>
        <row r="2135">
          <cell r="A2135">
            <v>45910.586805555555</v>
          </cell>
          <cell r="B2135">
            <v>1335</v>
          </cell>
          <cell r="R2135" t="str">
            <v>BXJD121872</v>
          </cell>
        </row>
        <row r="2136">
          <cell r="A2136">
            <v>45910.584027777775</v>
          </cell>
          <cell r="B2136">
            <v>1410</v>
          </cell>
          <cell r="R2136" t="str">
            <v>BWID164076</v>
          </cell>
        </row>
        <row r="2137">
          <cell r="A2137">
            <v>45910.581944444442</v>
          </cell>
          <cell r="B2137">
            <v>1275</v>
          </cell>
          <cell r="R2137" t="str">
            <v>BWID164091</v>
          </cell>
        </row>
        <row r="2138">
          <cell r="A2138">
            <v>45910.57916666667</v>
          </cell>
          <cell r="B2138">
            <v>3300</v>
          </cell>
          <cell r="R2138" t="str">
            <v>BWID164054</v>
          </cell>
        </row>
        <row r="2139">
          <cell r="A2139">
            <v>45910.576388888891</v>
          </cell>
          <cell r="B2139">
            <v>4580</v>
          </cell>
          <cell r="R2139" t="str">
            <v>BWED163889</v>
          </cell>
        </row>
        <row r="2140">
          <cell r="A2140">
            <v>45910.572222222225</v>
          </cell>
          <cell r="B2140">
            <v>1400</v>
          </cell>
          <cell r="R2140" t="str">
            <v>BWID164086</v>
          </cell>
        </row>
        <row r="2141">
          <cell r="A2141">
            <v>45910.569444444445</v>
          </cell>
          <cell r="B2141">
            <v>2035</v>
          </cell>
          <cell r="R2141" t="str">
            <v>BWID220970</v>
          </cell>
        </row>
        <row r="2142">
          <cell r="A2142">
            <v>45910.566666666666</v>
          </cell>
          <cell r="B2142">
            <v>5325</v>
          </cell>
          <cell r="R2142" t="str">
            <v>BWHD231642</v>
          </cell>
        </row>
        <row r="2143">
          <cell r="A2143">
            <v>45910.563888888886</v>
          </cell>
          <cell r="B2143">
            <v>4000</v>
          </cell>
          <cell r="R2143" t="str">
            <v>BWHD163996</v>
          </cell>
        </row>
        <row r="2144">
          <cell r="A2144">
            <v>45910.561111111114</v>
          </cell>
          <cell r="B2144">
            <v>3770</v>
          </cell>
          <cell r="R2144" t="str">
            <v>BWHD164004</v>
          </cell>
        </row>
        <row r="2145">
          <cell r="A2145">
            <v>45910.558333333334</v>
          </cell>
          <cell r="B2145">
            <v>2415</v>
          </cell>
          <cell r="R2145" t="str">
            <v>BWHD121813</v>
          </cell>
        </row>
        <row r="2146">
          <cell r="A2146">
            <v>45910.555555555555</v>
          </cell>
          <cell r="B2146">
            <v>1640</v>
          </cell>
          <cell r="R2146" t="str">
            <v>BWFD163931</v>
          </cell>
        </row>
        <row r="2147">
          <cell r="A2147">
            <v>45910.552777777775</v>
          </cell>
          <cell r="B2147">
            <v>3995</v>
          </cell>
          <cell r="R2147" t="str">
            <v>BWHD164015</v>
          </cell>
        </row>
        <row r="2148">
          <cell r="A2148">
            <v>45910.549305555556</v>
          </cell>
          <cell r="B2148">
            <v>2300</v>
          </cell>
          <cell r="R2148" t="str">
            <v>BWFD163947</v>
          </cell>
        </row>
        <row r="2149">
          <cell r="A2149">
            <v>45910.546527777777</v>
          </cell>
          <cell r="B2149">
            <v>1450</v>
          </cell>
          <cell r="R2149" t="str">
            <v>BWFD163937</v>
          </cell>
        </row>
        <row r="2150">
          <cell r="A2150">
            <v>45910.544444444444</v>
          </cell>
          <cell r="B2150">
            <v>3770</v>
          </cell>
          <cell r="R2150" t="str">
            <v>BWFD163940</v>
          </cell>
        </row>
        <row r="2151">
          <cell r="A2151">
            <v>45910.541666666664</v>
          </cell>
          <cell r="B2151">
            <v>3900</v>
          </cell>
          <cell r="R2151" t="str">
            <v>BWED163893</v>
          </cell>
        </row>
        <row r="2152">
          <cell r="A2152">
            <v>45910.538888888892</v>
          </cell>
          <cell r="B2152">
            <v>2910</v>
          </cell>
          <cell r="R2152" t="str">
            <v>BWGD163984</v>
          </cell>
        </row>
        <row r="2153">
          <cell r="A2153">
            <v>45910.536111111112</v>
          </cell>
          <cell r="B2153">
            <v>1350</v>
          </cell>
          <cell r="R2153" t="str">
            <v>BWFD121755</v>
          </cell>
        </row>
        <row r="2154">
          <cell r="A2154">
            <v>45910.533333333333</v>
          </cell>
          <cell r="B2154">
            <v>1920</v>
          </cell>
          <cell r="R2154" t="str">
            <v>BWLS031915</v>
          </cell>
        </row>
        <row r="2155">
          <cell r="A2155">
            <v>45910.382638888892</v>
          </cell>
          <cell r="B2155">
            <v>603</v>
          </cell>
          <cell r="R2155" t="str">
            <v>BYKD164879</v>
          </cell>
        </row>
        <row r="2156">
          <cell r="A2156">
            <v>45910.298611111109</v>
          </cell>
          <cell r="B2156">
            <v>4054</v>
          </cell>
          <cell r="R2156" t="str">
            <v>BWAS032167</v>
          </cell>
        </row>
        <row r="2157">
          <cell r="A2157">
            <v>45910.286111111112</v>
          </cell>
          <cell r="B2157">
            <v>26688</v>
          </cell>
          <cell r="R2157" t="str">
            <v>BUCS034287</v>
          </cell>
        </row>
        <row r="2158">
          <cell r="A2158">
            <v>45910.282638888886</v>
          </cell>
          <cell r="B2158">
            <v>7596</v>
          </cell>
          <cell r="R2158" t="str">
            <v>BWLS031873</v>
          </cell>
        </row>
        <row r="2159">
          <cell r="A2159">
            <v>45910.282638888886</v>
          </cell>
          <cell r="B2159">
            <v>2935</v>
          </cell>
          <cell r="R2159" t="str">
            <v>BWLC379048</v>
          </cell>
        </row>
        <row r="2160">
          <cell r="A2160">
            <v>45910.282638888886</v>
          </cell>
          <cell r="B2160">
            <v>9798</v>
          </cell>
          <cell r="R2160" t="str">
            <v>BWLS040546</v>
          </cell>
        </row>
        <row r="2161">
          <cell r="A2161">
            <v>45910.279861111114</v>
          </cell>
          <cell r="B2161">
            <v>30111</v>
          </cell>
          <cell r="R2161" t="str">
            <v>BUBS033778</v>
          </cell>
        </row>
        <row r="2162">
          <cell r="A2162">
            <v>45909.732638888891</v>
          </cell>
          <cell r="B2162">
            <v>3250</v>
          </cell>
          <cell r="R2162" t="str">
            <v>BVIL161084</v>
          </cell>
        </row>
        <row r="2163">
          <cell r="A2163">
            <v>45909.729861111111</v>
          </cell>
          <cell r="B2163">
            <v>660</v>
          </cell>
          <cell r="R2163" t="str">
            <v>BVID163429</v>
          </cell>
        </row>
        <row r="2164">
          <cell r="A2164">
            <v>45909.725694444445</v>
          </cell>
          <cell r="B2164">
            <v>4740</v>
          </cell>
          <cell r="R2164" t="str">
            <v>BVGD121497</v>
          </cell>
        </row>
        <row r="2165">
          <cell r="A2165">
            <v>45909.709027777775</v>
          </cell>
          <cell r="B2165">
            <v>1100</v>
          </cell>
          <cell r="R2165" t="str">
            <v>BWLD163588</v>
          </cell>
        </row>
        <row r="2166">
          <cell r="A2166">
            <v>45909.705555555556</v>
          </cell>
          <cell r="B2166">
            <v>4090</v>
          </cell>
          <cell r="R2166" t="str">
            <v>BVGD163301</v>
          </cell>
        </row>
        <row r="2167">
          <cell r="A2167">
            <v>45909.700694444444</v>
          </cell>
          <cell r="B2167">
            <v>1655</v>
          </cell>
          <cell r="R2167" t="str">
            <v>BWJD163502</v>
          </cell>
        </row>
        <row r="2168">
          <cell r="A2168">
            <v>45909.645833333336</v>
          </cell>
          <cell r="B2168">
            <v>24081</v>
          </cell>
          <cell r="R2168" t="str">
            <v>BIFS040367</v>
          </cell>
        </row>
        <row r="2169">
          <cell r="A2169">
            <v>45909.620833333334</v>
          </cell>
          <cell r="B2169">
            <v>5515</v>
          </cell>
          <cell r="R2169" t="str">
            <v>BVHD163388</v>
          </cell>
        </row>
        <row r="2170">
          <cell r="A2170">
            <v>45909.618055555555</v>
          </cell>
          <cell r="B2170">
            <v>4446</v>
          </cell>
          <cell r="R2170" t="str">
            <v>BWLD231334</v>
          </cell>
        </row>
        <row r="2171">
          <cell r="A2171">
            <v>45909.615277777775</v>
          </cell>
          <cell r="B2171">
            <v>4465</v>
          </cell>
          <cell r="R2171" t="str">
            <v>BWLD231345</v>
          </cell>
        </row>
        <row r="2172">
          <cell r="A2172">
            <v>45909.595138888886</v>
          </cell>
          <cell r="B2172">
            <v>2015</v>
          </cell>
          <cell r="R2172" t="str">
            <v>BWCD121690</v>
          </cell>
        </row>
        <row r="2173">
          <cell r="A2173">
            <v>45909.591666666667</v>
          </cell>
          <cell r="B2173">
            <v>7055</v>
          </cell>
          <cell r="R2173" t="str">
            <v>BRJD160605</v>
          </cell>
        </row>
        <row r="2174">
          <cell r="A2174">
            <v>45909.589583333334</v>
          </cell>
          <cell r="B2174">
            <v>5895</v>
          </cell>
          <cell r="R2174" t="str">
            <v>BQCD160098</v>
          </cell>
        </row>
        <row r="2175">
          <cell r="A2175">
            <v>45909.586805555555</v>
          </cell>
          <cell r="B2175">
            <v>7000</v>
          </cell>
          <cell r="R2175" t="str">
            <v>BRGD161212</v>
          </cell>
        </row>
        <row r="2176">
          <cell r="A2176">
            <v>45909.581944444442</v>
          </cell>
          <cell r="B2176">
            <v>1825</v>
          </cell>
          <cell r="R2176" t="str">
            <v>BWBD163707</v>
          </cell>
        </row>
        <row r="2177">
          <cell r="A2177">
            <v>45909.578472222223</v>
          </cell>
          <cell r="B2177">
            <v>2160</v>
          </cell>
          <cell r="R2177" t="str">
            <v>BWLD163608</v>
          </cell>
        </row>
        <row r="2178">
          <cell r="A2178">
            <v>45909.574999999997</v>
          </cell>
          <cell r="B2178">
            <v>4620</v>
          </cell>
          <cell r="R2178" t="str">
            <v>BWAD163680</v>
          </cell>
        </row>
        <row r="2179">
          <cell r="A2179">
            <v>45909.571527777778</v>
          </cell>
          <cell r="B2179">
            <v>6620</v>
          </cell>
          <cell r="R2179" t="str">
            <v>BVED163244</v>
          </cell>
        </row>
        <row r="2180">
          <cell r="A2180">
            <v>45909.568749999999</v>
          </cell>
          <cell r="B2180">
            <v>4685</v>
          </cell>
          <cell r="R2180" t="str">
            <v>BWKD163543</v>
          </cell>
        </row>
        <row r="2181">
          <cell r="A2181">
            <v>45909.566666666666</v>
          </cell>
          <cell r="B2181">
            <v>2915</v>
          </cell>
          <cell r="R2181" t="str">
            <v>BWKD163512</v>
          </cell>
        </row>
        <row r="2182">
          <cell r="A2182">
            <v>45909.563888888886</v>
          </cell>
          <cell r="B2182">
            <v>4250</v>
          </cell>
          <cell r="R2182" t="str">
            <v>BVFD163261</v>
          </cell>
        </row>
        <row r="2183">
          <cell r="A2183">
            <v>45909.561111111114</v>
          </cell>
          <cell r="B2183">
            <v>4460</v>
          </cell>
          <cell r="R2183" t="str">
            <v>BVGD163308</v>
          </cell>
        </row>
        <row r="2184">
          <cell r="A2184">
            <v>45909.559027777781</v>
          </cell>
          <cell r="B2184">
            <v>3090</v>
          </cell>
          <cell r="R2184" t="str">
            <v>BVHD163336</v>
          </cell>
        </row>
        <row r="2185">
          <cell r="A2185">
            <v>45909.556250000001</v>
          </cell>
          <cell r="B2185">
            <v>3530</v>
          </cell>
          <cell r="R2185" t="str">
            <v>BVHD163366</v>
          </cell>
        </row>
        <row r="2186">
          <cell r="A2186">
            <v>45909.552083333336</v>
          </cell>
          <cell r="B2186">
            <v>7330</v>
          </cell>
          <cell r="R2186" t="str">
            <v>BUKD162491</v>
          </cell>
        </row>
        <row r="2187">
          <cell r="A2187">
            <v>45909.549305555556</v>
          </cell>
          <cell r="B2187">
            <v>6435</v>
          </cell>
          <cell r="R2187" t="str">
            <v>BUKD162500</v>
          </cell>
        </row>
        <row r="2188">
          <cell r="A2188">
            <v>45909.546527777777</v>
          </cell>
          <cell r="B2188">
            <v>5790</v>
          </cell>
          <cell r="R2188" t="str">
            <v>BQKD200046</v>
          </cell>
        </row>
        <row r="2189">
          <cell r="A2189">
            <v>45909.543749999997</v>
          </cell>
          <cell r="B2189">
            <v>14130</v>
          </cell>
          <cell r="R2189" t="str">
            <v>BSCD161691</v>
          </cell>
        </row>
        <row r="2190">
          <cell r="A2190">
            <v>45909.541666666664</v>
          </cell>
          <cell r="B2190">
            <v>27025</v>
          </cell>
          <cell r="R2190" t="str">
            <v>BMJD200014</v>
          </cell>
        </row>
        <row r="2191">
          <cell r="A2191">
            <v>45909.538194444445</v>
          </cell>
          <cell r="B2191">
            <v>496</v>
          </cell>
          <cell r="R2191" t="str">
            <v>BSHD120743</v>
          </cell>
        </row>
        <row r="2192">
          <cell r="A2192">
            <v>45909.534722222219</v>
          </cell>
          <cell r="B2192">
            <v>496</v>
          </cell>
          <cell r="R2192" t="str">
            <v>BSHD120746</v>
          </cell>
        </row>
        <row r="2193">
          <cell r="A2193">
            <v>45909.518750000003</v>
          </cell>
          <cell r="B2193">
            <v>8615</v>
          </cell>
          <cell r="R2193" t="str">
            <v>BSFD161795</v>
          </cell>
        </row>
        <row r="2194">
          <cell r="A2194">
            <v>45909.515972222223</v>
          </cell>
          <cell r="B2194">
            <v>6005</v>
          </cell>
          <cell r="R2194" t="str">
            <v>BTJD162038</v>
          </cell>
        </row>
        <row r="2195">
          <cell r="A2195">
            <v>45909.513194444444</v>
          </cell>
          <cell r="B2195">
            <v>6735</v>
          </cell>
          <cell r="R2195" t="str">
            <v>BSKD200409</v>
          </cell>
        </row>
        <row r="2196">
          <cell r="A2196">
            <v>45909.511111111111</v>
          </cell>
          <cell r="B2196">
            <v>7310</v>
          </cell>
          <cell r="R2196" t="str">
            <v>BVJD162972</v>
          </cell>
        </row>
        <row r="2197">
          <cell r="A2197">
            <v>45909.509027777778</v>
          </cell>
          <cell r="B2197">
            <v>9250</v>
          </cell>
          <cell r="R2197" t="str">
            <v>BTCD162162</v>
          </cell>
        </row>
        <row r="2198">
          <cell r="A2198">
            <v>45909.505555555559</v>
          </cell>
          <cell r="B2198">
            <v>15280</v>
          </cell>
          <cell r="R2198" t="str">
            <v>BTDD162169</v>
          </cell>
        </row>
        <row r="2199">
          <cell r="A2199">
            <v>45909.504166666666</v>
          </cell>
          <cell r="B2199">
            <v>1029</v>
          </cell>
          <cell r="R2199" t="str">
            <v>BXGD164632</v>
          </cell>
        </row>
        <row r="2200">
          <cell r="A2200">
            <v>45909.501388888886</v>
          </cell>
          <cell r="B2200">
            <v>8210</v>
          </cell>
          <cell r="R2200" t="str">
            <v>BTKD162112</v>
          </cell>
        </row>
        <row r="2201">
          <cell r="A2201">
            <v>45909.498611111114</v>
          </cell>
          <cell r="B2201">
            <v>9710</v>
          </cell>
          <cell r="R2201" t="str">
            <v>BTCD162149</v>
          </cell>
        </row>
        <row r="2202">
          <cell r="A2202">
            <v>45909.493055555555</v>
          </cell>
          <cell r="B2202">
            <v>4540</v>
          </cell>
          <cell r="R2202" t="str">
            <v>BTJD162040</v>
          </cell>
        </row>
        <row r="2203">
          <cell r="A2203">
            <v>45909.486805555556</v>
          </cell>
          <cell r="B2203">
            <v>8140</v>
          </cell>
          <cell r="R2203" t="str">
            <v>BSJD161378</v>
          </cell>
        </row>
        <row r="2204">
          <cell r="A2204">
            <v>45909.474999999999</v>
          </cell>
          <cell r="B2204">
            <v>4970</v>
          </cell>
          <cell r="R2204" t="str">
            <v>BTKD162077</v>
          </cell>
        </row>
        <row r="2205">
          <cell r="A2205">
            <v>45909.472222222219</v>
          </cell>
          <cell r="B2205">
            <v>11680</v>
          </cell>
          <cell r="R2205" t="str">
            <v>BTKD162074</v>
          </cell>
        </row>
        <row r="2206">
          <cell r="A2206">
            <v>45909.470138888886</v>
          </cell>
          <cell r="B2206">
            <v>3775</v>
          </cell>
          <cell r="R2206" t="str">
            <v>BSHD161938</v>
          </cell>
        </row>
        <row r="2207">
          <cell r="A2207">
            <v>45909.467361111114</v>
          </cell>
          <cell r="B2207">
            <v>4890</v>
          </cell>
          <cell r="R2207" t="str">
            <v>BSED161766</v>
          </cell>
        </row>
        <row r="2208">
          <cell r="A2208">
            <v>45909.465277777781</v>
          </cell>
          <cell r="B2208">
            <v>8170</v>
          </cell>
          <cell r="R2208" t="str">
            <v>BSID161979</v>
          </cell>
        </row>
        <row r="2209">
          <cell r="A2209">
            <v>45909.461805555555</v>
          </cell>
          <cell r="B2209">
            <v>7050</v>
          </cell>
          <cell r="R2209" t="str">
            <v>BSAD161582</v>
          </cell>
        </row>
        <row r="2210">
          <cell r="A2210">
            <v>45909.459027777775</v>
          </cell>
          <cell r="B2210">
            <v>14765</v>
          </cell>
          <cell r="R2210" t="str">
            <v>BRGD161233</v>
          </cell>
        </row>
        <row r="2211">
          <cell r="A2211">
            <v>45909.456944444442</v>
          </cell>
          <cell r="B2211">
            <v>8775</v>
          </cell>
          <cell r="R2211" t="str">
            <v>BRED161077</v>
          </cell>
        </row>
        <row r="2212">
          <cell r="A2212">
            <v>45909.453472222223</v>
          </cell>
          <cell r="B2212">
            <v>4360</v>
          </cell>
          <cell r="R2212" t="str">
            <v>BSAD161576</v>
          </cell>
        </row>
        <row r="2213">
          <cell r="A2213">
            <v>45909.45</v>
          </cell>
          <cell r="B2213">
            <v>9180</v>
          </cell>
          <cell r="R2213" t="str">
            <v>BSBD161624</v>
          </cell>
        </row>
        <row r="2214">
          <cell r="A2214">
            <v>45909.39166666667</v>
          </cell>
          <cell r="B2214">
            <v>1023</v>
          </cell>
          <cell r="R2214" t="str">
            <v>BXID164764</v>
          </cell>
        </row>
        <row r="2215">
          <cell r="A2215">
            <v>45908.884722222225</v>
          </cell>
          <cell r="B2215">
            <v>7000</v>
          </cell>
          <cell r="R2215" t="str">
            <v>BRLD160724</v>
          </cell>
        </row>
        <row r="2216">
          <cell r="A2216">
            <v>45908.869444444441</v>
          </cell>
          <cell r="B2216">
            <v>7830</v>
          </cell>
          <cell r="R2216" t="str">
            <v>BRJD160606</v>
          </cell>
        </row>
        <row r="2217">
          <cell r="A2217">
            <v>45908.844444444447</v>
          </cell>
          <cell r="B2217">
            <v>7900</v>
          </cell>
          <cell r="R2217" t="str">
            <v>BRDD161019</v>
          </cell>
        </row>
        <row r="2218">
          <cell r="A2218">
            <v>45908.836111111108</v>
          </cell>
          <cell r="B2218">
            <v>10485</v>
          </cell>
          <cell r="R2218" t="str">
            <v>BRDD161021</v>
          </cell>
        </row>
        <row r="2219">
          <cell r="A2219">
            <v>45908.831250000003</v>
          </cell>
          <cell r="B2219">
            <v>6222</v>
          </cell>
          <cell r="R2219" t="str">
            <v>BQJD120016</v>
          </cell>
        </row>
        <row r="2220">
          <cell r="A2220">
            <v>45908.82708333333</v>
          </cell>
          <cell r="B2220">
            <v>9810</v>
          </cell>
          <cell r="R2220" t="str">
            <v>BMED200254</v>
          </cell>
        </row>
        <row r="2221">
          <cell r="A2221">
            <v>45908.757638888892</v>
          </cell>
          <cell r="B2221">
            <v>7230</v>
          </cell>
          <cell r="R2221" t="str">
            <v>BRAD160803</v>
          </cell>
        </row>
        <row r="2222">
          <cell r="A2222">
            <v>45908.754166666666</v>
          </cell>
          <cell r="B2222">
            <v>6970</v>
          </cell>
          <cell r="R2222" t="str">
            <v>BRGD230256</v>
          </cell>
        </row>
        <row r="2223">
          <cell r="A2223">
            <v>45908.751388888886</v>
          </cell>
          <cell r="B2223">
            <v>7625</v>
          </cell>
          <cell r="R2223" t="str">
            <v>BSDD161729</v>
          </cell>
        </row>
        <row r="2224">
          <cell r="A2224">
            <v>45908.747916666667</v>
          </cell>
          <cell r="B2224">
            <v>7680</v>
          </cell>
          <cell r="R2224" t="str">
            <v>BRAD160816</v>
          </cell>
        </row>
        <row r="2225">
          <cell r="A2225">
            <v>45908.745138888888</v>
          </cell>
          <cell r="B2225">
            <v>6825</v>
          </cell>
          <cell r="R2225" t="str">
            <v>BRED161124</v>
          </cell>
        </row>
        <row r="2226">
          <cell r="A2226">
            <v>45908.742361111108</v>
          </cell>
          <cell r="B2226">
            <v>6700</v>
          </cell>
          <cell r="R2226" t="str">
            <v>BQLD160182</v>
          </cell>
        </row>
        <row r="2227">
          <cell r="A2227">
            <v>45908.739583333336</v>
          </cell>
          <cell r="B2227">
            <v>8260</v>
          </cell>
          <cell r="R2227" t="str">
            <v>BQCD160106</v>
          </cell>
        </row>
        <row r="2228">
          <cell r="A2228">
            <v>45908.737500000003</v>
          </cell>
          <cell r="B2228">
            <v>10680</v>
          </cell>
          <cell r="R2228" t="str">
            <v>BPHD160162</v>
          </cell>
        </row>
        <row r="2229">
          <cell r="A2229">
            <v>45908.730555555558</v>
          </cell>
          <cell r="B2229">
            <v>1</v>
          </cell>
          <cell r="R2229" t="str">
            <v>BYED165208</v>
          </cell>
        </row>
        <row r="2230">
          <cell r="A2230">
            <v>45908.719444444447</v>
          </cell>
          <cell r="B2230">
            <v>3196</v>
          </cell>
          <cell r="R2230" t="str">
            <v>BWCC379823</v>
          </cell>
        </row>
        <row r="2231">
          <cell r="A2231">
            <v>45908.714583333334</v>
          </cell>
          <cell r="B2231">
            <v>11030</v>
          </cell>
          <cell r="R2231" t="str">
            <v>BQKD160076</v>
          </cell>
        </row>
        <row r="2232">
          <cell r="A2232">
            <v>45908.713194444441</v>
          </cell>
          <cell r="B2232">
            <v>2240</v>
          </cell>
          <cell r="R2232" t="str">
            <v>BXCD164420</v>
          </cell>
        </row>
        <row r="2233">
          <cell r="A2233">
            <v>45908.709722222222</v>
          </cell>
          <cell r="B2233">
            <v>8635</v>
          </cell>
          <cell r="R2233" t="str">
            <v>BNDD160224</v>
          </cell>
        </row>
        <row r="2234">
          <cell r="A2234">
            <v>45908.705555555556</v>
          </cell>
          <cell r="B2234">
            <v>138220</v>
          </cell>
          <cell r="R2234" t="str">
            <v>BQKD200034</v>
          </cell>
        </row>
        <row r="2235">
          <cell r="A2235">
            <v>45908.70208333333</v>
          </cell>
          <cell r="B2235">
            <v>17130</v>
          </cell>
          <cell r="R2235" t="str">
            <v>BPJD200007</v>
          </cell>
        </row>
        <row r="2236">
          <cell r="A2236">
            <v>45908.699305555558</v>
          </cell>
          <cell r="B2236">
            <v>7230</v>
          </cell>
          <cell r="R2236" t="str">
            <v>BRLD160756</v>
          </cell>
        </row>
        <row r="2237">
          <cell r="A2237">
            <v>45908.697222222225</v>
          </cell>
          <cell r="B2237">
            <v>7830</v>
          </cell>
          <cell r="R2237" t="str">
            <v>GPGD160208</v>
          </cell>
        </row>
        <row r="2238">
          <cell r="A2238">
            <v>45908.695138888892</v>
          </cell>
          <cell r="B2238">
            <v>7820</v>
          </cell>
          <cell r="R2238" t="str">
            <v>BSJD161406</v>
          </cell>
        </row>
        <row r="2239">
          <cell r="A2239">
            <v>45908.686805555553</v>
          </cell>
          <cell r="B2239">
            <v>7060</v>
          </cell>
          <cell r="R2239" t="str">
            <v>BSGD161864</v>
          </cell>
        </row>
        <row r="2240">
          <cell r="A2240">
            <v>45908.684027777781</v>
          </cell>
          <cell r="B2240">
            <v>6660</v>
          </cell>
          <cell r="R2240" t="str">
            <v>BQBD160067</v>
          </cell>
        </row>
        <row r="2241">
          <cell r="A2241">
            <v>45908.681250000001</v>
          </cell>
          <cell r="B2241">
            <v>5930</v>
          </cell>
          <cell r="R2241" t="str">
            <v>BPED200181</v>
          </cell>
        </row>
        <row r="2242">
          <cell r="A2242">
            <v>45908.676388888889</v>
          </cell>
          <cell r="B2242">
            <v>6025</v>
          </cell>
          <cell r="R2242" t="str">
            <v>BRGD161218</v>
          </cell>
        </row>
        <row r="2243">
          <cell r="A2243">
            <v>45908.673611111109</v>
          </cell>
          <cell r="B2243">
            <v>6420</v>
          </cell>
          <cell r="R2243" t="str">
            <v>BSCD161704</v>
          </cell>
        </row>
        <row r="2244">
          <cell r="A2244">
            <v>45908.671527777777</v>
          </cell>
          <cell r="B2244">
            <v>7580</v>
          </cell>
          <cell r="R2244" t="str">
            <v>BSBD161629</v>
          </cell>
        </row>
        <row r="2245">
          <cell r="A2245">
            <v>45908.667361111111</v>
          </cell>
          <cell r="B2245">
            <v>11420</v>
          </cell>
          <cell r="R2245" t="str">
            <v>BPED200187</v>
          </cell>
        </row>
        <row r="2246">
          <cell r="A2246">
            <v>45908.665277777778</v>
          </cell>
          <cell r="B2246">
            <v>19630</v>
          </cell>
          <cell r="R2246" t="str">
            <v>BOHD200197</v>
          </cell>
        </row>
        <row r="2247">
          <cell r="A2247">
            <v>45908.662499999999</v>
          </cell>
          <cell r="B2247">
            <v>9420</v>
          </cell>
          <cell r="R2247" t="str">
            <v>BRAD160777</v>
          </cell>
        </row>
        <row r="2248">
          <cell r="A2248">
            <v>45908.660416666666</v>
          </cell>
          <cell r="B2248">
            <v>4660</v>
          </cell>
          <cell r="R2248" t="str">
            <v>BRKD120212</v>
          </cell>
        </row>
        <row r="2249">
          <cell r="A2249">
            <v>45908.657638888886</v>
          </cell>
          <cell r="B2249">
            <v>5970</v>
          </cell>
          <cell r="R2249" t="str">
            <v>BSGD161854</v>
          </cell>
        </row>
        <row r="2250">
          <cell r="A2250">
            <v>45908.655555555553</v>
          </cell>
          <cell r="B2250">
            <v>11970</v>
          </cell>
          <cell r="R2250" t="str">
            <v>BQJD200011</v>
          </cell>
        </row>
        <row r="2251">
          <cell r="A2251">
            <v>45908.65347222222</v>
          </cell>
          <cell r="B2251">
            <v>19400</v>
          </cell>
          <cell r="R2251" t="str">
            <v>BQJD160040</v>
          </cell>
        </row>
        <row r="2252">
          <cell r="A2252">
            <v>45908.650694444441</v>
          </cell>
          <cell r="B2252">
            <v>13600</v>
          </cell>
          <cell r="R2252" t="str">
            <v>BQKD160099</v>
          </cell>
        </row>
        <row r="2253">
          <cell r="A2253">
            <v>45908.647916666669</v>
          </cell>
          <cell r="B2253">
            <v>13400</v>
          </cell>
          <cell r="R2253" t="str">
            <v>BQKD160115</v>
          </cell>
        </row>
        <row r="2254">
          <cell r="A2254">
            <v>45908.645833333336</v>
          </cell>
          <cell r="B2254">
            <v>7980</v>
          </cell>
          <cell r="R2254" t="str">
            <v>BQFD160263</v>
          </cell>
        </row>
        <row r="2255">
          <cell r="A2255">
            <v>45908.643055555556</v>
          </cell>
          <cell r="B2255">
            <v>5840</v>
          </cell>
          <cell r="R2255" t="str">
            <v>BQBD160060</v>
          </cell>
        </row>
        <row r="2256">
          <cell r="A2256">
            <v>45908.640972222223</v>
          </cell>
          <cell r="B2256">
            <v>8465</v>
          </cell>
          <cell r="R2256" t="str">
            <v>BOLD200057</v>
          </cell>
        </row>
        <row r="2257">
          <cell r="A2257">
            <v>45908.638888888891</v>
          </cell>
          <cell r="B2257">
            <v>7520</v>
          </cell>
          <cell r="R2257" t="str">
            <v>BRJD160543</v>
          </cell>
        </row>
        <row r="2258">
          <cell r="A2258">
            <v>45908.625694444447</v>
          </cell>
          <cell r="B2258">
            <v>5790</v>
          </cell>
          <cell r="R2258" t="str">
            <v>BQHD160412</v>
          </cell>
        </row>
        <row r="2259">
          <cell r="A2259">
            <v>45908.62222222222</v>
          </cell>
          <cell r="B2259">
            <v>21380</v>
          </cell>
          <cell r="R2259" t="str">
            <v>BOID200223</v>
          </cell>
        </row>
        <row r="2260">
          <cell r="A2260">
            <v>45908.600694444445</v>
          </cell>
          <cell r="B2260">
            <v>10620</v>
          </cell>
          <cell r="R2260" t="str">
            <v>BQBD200008</v>
          </cell>
        </row>
        <row r="2261">
          <cell r="A2261">
            <v>45908.598611111112</v>
          </cell>
          <cell r="B2261">
            <v>4325</v>
          </cell>
          <cell r="R2261" t="str">
            <v>BSGD161861</v>
          </cell>
        </row>
        <row r="2262">
          <cell r="A2262">
            <v>45908.595833333333</v>
          </cell>
          <cell r="B2262">
            <v>4825</v>
          </cell>
          <cell r="R2262" t="str">
            <v>BSDD120664</v>
          </cell>
        </row>
        <row r="2263">
          <cell r="A2263">
            <v>45908.59375</v>
          </cell>
          <cell r="B2263">
            <v>11080</v>
          </cell>
          <cell r="R2263" t="str">
            <v>BQED160244</v>
          </cell>
        </row>
        <row r="2264">
          <cell r="A2264">
            <v>45908.59097222222</v>
          </cell>
          <cell r="B2264">
            <v>5670</v>
          </cell>
          <cell r="R2264" t="str">
            <v>BRCD160998</v>
          </cell>
        </row>
        <row r="2265">
          <cell r="A2265">
            <v>45908.581944444442</v>
          </cell>
          <cell r="B2265">
            <v>3605</v>
          </cell>
          <cell r="R2265" t="str">
            <v>BSKD161476</v>
          </cell>
        </row>
        <row r="2266">
          <cell r="A2266">
            <v>45908.57916666667</v>
          </cell>
          <cell r="B2266">
            <v>4600</v>
          </cell>
          <cell r="R2266" t="str">
            <v>BSLD161503</v>
          </cell>
        </row>
        <row r="2267">
          <cell r="A2267">
            <v>45908.575694444444</v>
          </cell>
          <cell r="B2267">
            <v>9640</v>
          </cell>
          <cell r="R2267" t="str">
            <v>BNBD160162</v>
          </cell>
        </row>
        <row r="2268">
          <cell r="A2268">
            <v>45908.572916666664</v>
          </cell>
          <cell r="B2268">
            <v>7670</v>
          </cell>
          <cell r="R2268" t="str">
            <v>BRCD160948</v>
          </cell>
        </row>
        <row r="2269">
          <cell r="A2269">
            <v>45908.570138888892</v>
          </cell>
          <cell r="B2269">
            <v>3610</v>
          </cell>
          <cell r="R2269" t="str">
            <v>BJGD200109</v>
          </cell>
        </row>
        <row r="2270">
          <cell r="A2270">
            <v>45908.567361111112</v>
          </cell>
          <cell r="B2270">
            <v>6400</v>
          </cell>
          <cell r="R2270" t="str">
            <v>BQED160222</v>
          </cell>
        </row>
        <row r="2271">
          <cell r="A2271">
            <v>45908.56527777778</v>
          </cell>
          <cell r="B2271">
            <v>4790</v>
          </cell>
          <cell r="R2271" t="str">
            <v>BRJD160598</v>
          </cell>
        </row>
        <row r="2272">
          <cell r="A2272">
            <v>45908.5625</v>
          </cell>
          <cell r="B2272">
            <v>8600</v>
          </cell>
          <cell r="R2272" t="str">
            <v>BSFD161819</v>
          </cell>
        </row>
        <row r="2273">
          <cell r="A2273">
            <v>45908.553472222222</v>
          </cell>
          <cell r="B2273">
            <v>6315</v>
          </cell>
          <cell r="R2273" t="str">
            <v>BRKD160653</v>
          </cell>
        </row>
        <row r="2274">
          <cell r="A2274">
            <v>45908.55</v>
          </cell>
          <cell r="B2274">
            <v>4800</v>
          </cell>
          <cell r="R2274" t="str">
            <v>BVKD163026</v>
          </cell>
        </row>
        <row r="2275">
          <cell r="A2275">
            <v>45908.547222222223</v>
          </cell>
          <cell r="B2275">
            <v>5400</v>
          </cell>
          <cell r="R2275" t="str">
            <v>BVKD163010</v>
          </cell>
        </row>
        <row r="2276">
          <cell r="A2276">
            <v>45908.545138888891</v>
          </cell>
          <cell r="B2276">
            <v>2540</v>
          </cell>
          <cell r="R2276" t="str">
            <v>BTGD120943</v>
          </cell>
        </row>
        <row r="2277">
          <cell r="A2277">
            <v>45908.542361111111</v>
          </cell>
          <cell r="B2277">
            <v>8540</v>
          </cell>
          <cell r="R2277" t="str">
            <v>BUID162912</v>
          </cell>
        </row>
        <row r="2278">
          <cell r="A2278">
            <v>45908.529861111114</v>
          </cell>
          <cell r="B2278">
            <v>7400</v>
          </cell>
          <cell r="R2278" t="str">
            <v>BUAD162634</v>
          </cell>
        </row>
        <row r="2279">
          <cell r="A2279">
            <v>45908.527083333334</v>
          </cell>
          <cell r="B2279">
            <v>7600</v>
          </cell>
          <cell r="R2279" t="str">
            <v>BUID162953</v>
          </cell>
        </row>
        <row r="2280">
          <cell r="A2280">
            <v>45908.525000000001</v>
          </cell>
          <cell r="B2280">
            <v>4925</v>
          </cell>
          <cell r="R2280" t="str">
            <v>BUDD162719</v>
          </cell>
        </row>
        <row r="2281">
          <cell r="A2281">
            <v>45908.522222222222</v>
          </cell>
          <cell r="B2281">
            <v>2930</v>
          </cell>
          <cell r="R2281" t="str">
            <v>BUFL152860</v>
          </cell>
        </row>
        <row r="2282">
          <cell r="A2282">
            <v>45908.519444444442</v>
          </cell>
          <cell r="B2282">
            <v>9925</v>
          </cell>
          <cell r="R2282" t="str">
            <v>BUGD162826</v>
          </cell>
        </row>
        <row r="2283">
          <cell r="A2283">
            <v>45908.51458333333</v>
          </cell>
          <cell r="B2283">
            <v>9550</v>
          </cell>
          <cell r="R2283" t="str">
            <v>BUFD162814</v>
          </cell>
        </row>
        <row r="2284">
          <cell r="A2284">
            <v>45908.511805555558</v>
          </cell>
          <cell r="B2284">
            <v>2225</v>
          </cell>
          <cell r="R2284" t="str">
            <v>BUBD162649</v>
          </cell>
        </row>
        <row r="2285">
          <cell r="A2285">
            <v>45908.508333333331</v>
          </cell>
          <cell r="B2285">
            <v>13590</v>
          </cell>
          <cell r="R2285" t="str">
            <v>BULD162577</v>
          </cell>
        </row>
        <row r="2286">
          <cell r="A2286">
            <v>45908.506249999999</v>
          </cell>
          <cell r="B2286">
            <v>7325</v>
          </cell>
          <cell r="R2286" t="str">
            <v>BUCD162696</v>
          </cell>
        </row>
        <row r="2287">
          <cell r="A2287">
            <v>45908.503472222219</v>
          </cell>
          <cell r="B2287">
            <v>10460</v>
          </cell>
          <cell r="R2287" t="str">
            <v>BULD162568</v>
          </cell>
        </row>
        <row r="2288">
          <cell r="A2288">
            <v>45908.501388888886</v>
          </cell>
          <cell r="B2288">
            <v>5400</v>
          </cell>
          <cell r="R2288" t="str">
            <v>BUAL160585</v>
          </cell>
        </row>
        <row r="2289">
          <cell r="A2289">
            <v>45908.499305555553</v>
          </cell>
          <cell r="B2289">
            <v>12280</v>
          </cell>
          <cell r="R2289" t="str">
            <v>BUKD162535</v>
          </cell>
        </row>
        <row r="2290">
          <cell r="A2290">
            <v>45908.495833333334</v>
          </cell>
          <cell r="B2290">
            <v>2615</v>
          </cell>
          <cell r="R2290" t="str">
            <v>BULD162583</v>
          </cell>
        </row>
        <row r="2291">
          <cell r="A2291">
            <v>45908.493750000001</v>
          </cell>
          <cell r="B2291">
            <v>2920</v>
          </cell>
          <cell r="R2291" t="str">
            <v>BULD162579</v>
          </cell>
        </row>
        <row r="2292">
          <cell r="A2292">
            <v>45908.491666666669</v>
          </cell>
          <cell r="B2292">
            <v>4720</v>
          </cell>
          <cell r="R2292" t="str">
            <v>BUJD121018</v>
          </cell>
        </row>
        <row r="2293">
          <cell r="A2293">
            <v>45908.488888888889</v>
          </cell>
          <cell r="B2293">
            <v>2020</v>
          </cell>
          <cell r="R2293" t="str">
            <v>BTID162377</v>
          </cell>
        </row>
        <row r="2294">
          <cell r="A2294">
            <v>45908.486111111109</v>
          </cell>
          <cell r="B2294">
            <v>3505</v>
          </cell>
          <cell r="R2294" t="str">
            <v>BTID162392</v>
          </cell>
        </row>
        <row r="2295">
          <cell r="A2295">
            <v>45908.48333333333</v>
          </cell>
          <cell r="B2295">
            <v>2715</v>
          </cell>
          <cell r="R2295" t="str">
            <v>BTHD120963</v>
          </cell>
        </row>
        <row r="2296">
          <cell r="A2296">
            <v>45908.480555555558</v>
          </cell>
          <cell r="B2296">
            <v>2940</v>
          </cell>
          <cell r="R2296" t="str">
            <v>BTKD162083</v>
          </cell>
        </row>
        <row r="2297">
          <cell r="A2297">
            <v>45908.478472222225</v>
          </cell>
          <cell r="B2297">
            <v>6360</v>
          </cell>
          <cell r="R2297" t="str">
            <v>BTJD162016</v>
          </cell>
        </row>
        <row r="2298">
          <cell r="A2298">
            <v>45908.475694444445</v>
          </cell>
          <cell r="B2298">
            <v>9750</v>
          </cell>
          <cell r="R2298" t="str">
            <v>BTED162231</v>
          </cell>
        </row>
        <row r="2299">
          <cell r="A2299">
            <v>45908.472916666666</v>
          </cell>
          <cell r="B2299">
            <v>11400</v>
          </cell>
          <cell r="R2299" t="str">
            <v>BTGD162289</v>
          </cell>
        </row>
        <row r="2300">
          <cell r="A2300">
            <v>45908.456250000003</v>
          </cell>
          <cell r="B2300">
            <v>26932</v>
          </cell>
          <cell r="R2300" t="str">
            <v>BTIS044954</v>
          </cell>
        </row>
        <row r="2301">
          <cell r="A2301">
            <v>45908.455555555556</v>
          </cell>
          <cell r="B2301">
            <v>3647</v>
          </cell>
          <cell r="R2301" t="str">
            <v>BUGS047249</v>
          </cell>
        </row>
        <row r="2302">
          <cell r="A2302">
            <v>45908.279861111114</v>
          </cell>
          <cell r="B2302">
            <v>54815</v>
          </cell>
          <cell r="R2302" t="str">
            <v>BLGS040582</v>
          </cell>
        </row>
        <row r="2303">
          <cell r="A2303">
            <v>45906.702777777777</v>
          </cell>
          <cell r="B2303"/>
          <cell r="R2303"/>
        </row>
        <row r="2304">
          <cell r="A2304">
            <v>45906.590277777781</v>
          </cell>
          <cell r="B2304">
            <v>1241</v>
          </cell>
          <cell r="R2304" t="str">
            <v>BXKC372344</v>
          </cell>
        </row>
        <row r="2305">
          <cell r="A2305">
            <v>45906.556944444441</v>
          </cell>
          <cell r="B2305">
            <v>1</v>
          </cell>
          <cell r="R2305" t="str">
            <v>BYEL161723</v>
          </cell>
        </row>
        <row r="2306">
          <cell r="A2306">
            <v>45905.729166666664</v>
          </cell>
          <cell r="B2306">
            <v>16581</v>
          </cell>
          <cell r="R2306" t="str">
            <v>BSFC376459</v>
          </cell>
        </row>
        <row r="2307">
          <cell r="A2307">
            <v>45905.672222222223</v>
          </cell>
          <cell r="B2307">
            <v>4564</v>
          </cell>
          <cell r="R2307" t="str">
            <v>BWED163889</v>
          </cell>
        </row>
        <row r="2308">
          <cell r="A2308">
            <v>45905.654166666667</v>
          </cell>
          <cell r="B2308">
            <v>16595</v>
          </cell>
          <cell r="R2308" t="str">
            <v>BRAC372352</v>
          </cell>
        </row>
        <row r="2309">
          <cell r="A2309">
            <v>45905.607638888891</v>
          </cell>
          <cell r="B2309">
            <v>50367</v>
          </cell>
          <cell r="R2309" t="str">
            <v>BKAS040272</v>
          </cell>
        </row>
        <row r="2310">
          <cell r="A2310">
            <v>45905.546527777777</v>
          </cell>
          <cell r="B2310">
            <v>11258</v>
          </cell>
          <cell r="R2310" t="str">
            <v>BULC371071</v>
          </cell>
        </row>
        <row r="2311">
          <cell r="A2311">
            <v>45905.467361111114</v>
          </cell>
          <cell r="B2311">
            <v>18342</v>
          </cell>
          <cell r="R2311" t="str">
            <v>BTLC377591</v>
          </cell>
        </row>
        <row r="2312">
          <cell r="A2312">
            <v>45905.462500000001</v>
          </cell>
          <cell r="B2312">
            <v>8806</v>
          </cell>
          <cell r="R2312" t="str">
            <v>BULC371019</v>
          </cell>
        </row>
        <row r="2313">
          <cell r="A2313">
            <v>45904.686111111114</v>
          </cell>
          <cell r="B2313">
            <v>0</v>
          </cell>
          <cell r="R2313" t="str">
            <v>SN24TN03798</v>
          </cell>
        </row>
        <row r="2314">
          <cell r="A2314">
            <v>45904.68472222222</v>
          </cell>
          <cell r="B2314">
            <v>1</v>
          </cell>
          <cell r="R2314" t="str">
            <v>BYJC375693</v>
          </cell>
        </row>
        <row r="2315">
          <cell r="A2315">
            <v>45904.645138888889</v>
          </cell>
          <cell r="B2315">
            <v>0</v>
          </cell>
          <cell r="R2315" t="str">
            <v>SN24TN03798</v>
          </cell>
        </row>
        <row r="2316">
          <cell r="A2316">
            <v>45904.634027777778</v>
          </cell>
          <cell r="B2316">
            <v>0</v>
          </cell>
          <cell r="R2316" t="str">
            <v>BYJC375693</v>
          </cell>
        </row>
        <row r="2317">
          <cell r="A2317">
            <v>45904.595138888886</v>
          </cell>
          <cell r="B2317">
            <v>2751</v>
          </cell>
          <cell r="R2317" t="str">
            <v>BXBS036231</v>
          </cell>
        </row>
        <row r="2318">
          <cell r="A2318">
            <v>45904.481944444444</v>
          </cell>
          <cell r="B2318">
            <v>2192</v>
          </cell>
          <cell r="R2318" t="str">
            <v>BXJD231746</v>
          </cell>
        </row>
        <row r="2319">
          <cell r="A2319">
            <v>45904.473611111112</v>
          </cell>
          <cell r="B2319">
            <v>1</v>
          </cell>
          <cell r="R2319" t="str">
            <v>BYDS030966</v>
          </cell>
        </row>
        <row r="2320">
          <cell r="A2320">
            <v>45904.444444444445</v>
          </cell>
          <cell r="B2320">
            <v>4007</v>
          </cell>
          <cell r="R2320" t="str">
            <v>BXLS042397</v>
          </cell>
        </row>
        <row r="2321">
          <cell r="A2321">
            <v>45904.384027777778</v>
          </cell>
          <cell r="B2321">
            <v>538</v>
          </cell>
          <cell r="R2321" t="str">
            <v>BYKD164879</v>
          </cell>
        </row>
        <row r="2322">
          <cell r="A2322">
            <v>45904.364583333336</v>
          </cell>
          <cell r="B2322">
            <v>500</v>
          </cell>
          <cell r="R2322" t="str">
            <v>BYKD164879</v>
          </cell>
        </row>
        <row r="2323">
          <cell r="A2323">
            <v>45904.363194444442</v>
          </cell>
          <cell r="B2323">
            <v>3750</v>
          </cell>
          <cell r="R2323" t="str">
            <v>BWHD164004</v>
          </cell>
        </row>
        <row r="2324">
          <cell r="A2324">
            <v>45904.36041666667</v>
          </cell>
          <cell r="B2324">
            <v>8779</v>
          </cell>
          <cell r="R2324" t="str">
            <v>BVDS039346</v>
          </cell>
        </row>
        <row r="2325">
          <cell r="A2325">
            <v>45904.359027777777</v>
          </cell>
          <cell r="B2325">
            <v>6650</v>
          </cell>
          <cell r="R2325" t="str">
            <v>BTEC378536</v>
          </cell>
        </row>
        <row r="2326">
          <cell r="A2326">
            <v>45904.357638888891</v>
          </cell>
          <cell r="B2326">
            <v>3714</v>
          </cell>
          <cell r="R2326" t="str">
            <v>BXLS042384</v>
          </cell>
        </row>
        <row r="2327">
          <cell r="A2327">
            <v>45904.289583333331</v>
          </cell>
          <cell r="B2327">
            <v>24497</v>
          </cell>
          <cell r="R2327" t="str">
            <v>BUES034926</v>
          </cell>
        </row>
        <row r="2328">
          <cell r="A2328">
            <v>45903.686805555553</v>
          </cell>
          <cell r="B2328">
            <v>14866</v>
          </cell>
          <cell r="R2328" t="str">
            <v>BRHS035337</v>
          </cell>
        </row>
        <row r="2329">
          <cell r="A2329">
            <v>45903.668749999997</v>
          </cell>
          <cell r="B2329">
            <v>20198</v>
          </cell>
          <cell r="R2329" t="str">
            <v>GNDC370057</v>
          </cell>
        </row>
        <row r="2330">
          <cell r="A2330">
            <v>45903.546527777777</v>
          </cell>
          <cell r="B2330">
            <v>4952</v>
          </cell>
          <cell r="R2330" t="str">
            <v>BWCC379950</v>
          </cell>
        </row>
        <row r="2331">
          <cell r="A2331">
            <v>45903.545138888891</v>
          </cell>
          <cell r="B2331">
            <v>12505</v>
          </cell>
          <cell r="R2331" t="str">
            <v>BRJC371828</v>
          </cell>
        </row>
        <row r="2332">
          <cell r="A2332">
            <v>45903.53402777778</v>
          </cell>
          <cell r="B2332">
            <v>1536</v>
          </cell>
          <cell r="R2332" t="str">
            <v>BXKC372444</v>
          </cell>
        </row>
        <row r="2333">
          <cell r="A2333">
            <v>45903.37222222222</v>
          </cell>
          <cell r="B2333">
            <v>97301</v>
          </cell>
          <cell r="R2333" t="str">
            <v>BPLF150007</v>
          </cell>
        </row>
        <row r="2334">
          <cell r="A2334">
            <v>45903.370138888888</v>
          </cell>
          <cell r="B2334">
            <v>35336</v>
          </cell>
          <cell r="R2334" t="str">
            <v>BTGS031205</v>
          </cell>
        </row>
        <row r="2335">
          <cell r="A2335">
            <v>45903.368750000001</v>
          </cell>
          <cell r="B2335">
            <v>40382</v>
          </cell>
          <cell r="R2335" t="str">
            <v>BRAC372524</v>
          </cell>
        </row>
        <row r="2336">
          <cell r="A2336">
            <v>45903.368055555555</v>
          </cell>
          <cell r="B2336">
            <v>29811</v>
          </cell>
          <cell r="R2336" t="str">
            <v>BQAC373734</v>
          </cell>
        </row>
        <row r="2337">
          <cell r="A2337">
            <v>45903.365972222222</v>
          </cell>
          <cell r="B2337">
            <v>7264</v>
          </cell>
          <cell r="R2337" t="str">
            <v>BUDC372327</v>
          </cell>
        </row>
        <row r="2338">
          <cell r="A2338">
            <v>45903.365277777775</v>
          </cell>
          <cell r="B2338">
            <v>3012</v>
          </cell>
          <cell r="R2338" t="str">
            <v>BWGC370777</v>
          </cell>
        </row>
        <row r="2339">
          <cell r="A2339">
            <v>45903.363888888889</v>
          </cell>
          <cell r="B2339">
            <v>1241</v>
          </cell>
          <cell r="R2339" t="str">
            <v>BXKC372344</v>
          </cell>
        </row>
        <row r="2340">
          <cell r="A2340">
            <v>45903.362500000003</v>
          </cell>
          <cell r="B2340">
            <v>1536</v>
          </cell>
          <cell r="R2340" t="str">
            <v>BXKC372444</v>
          </cell>
        </row>
        <row r="2341">
          <cell r="A2341">
            <v>45903.361111111109</v>
          </cell>
          <cell r="B2341">
            <v>25767</v>
          </cell>
          <cell r="R2341" t="str">
            <v>BSAS036940</v>
          </cell>
        </row>
        <row r="2342">
          <cell r="A2342">
            <v>45903.359722222223</v>
          </cell>
          <cell r="B2342">
            <v>7812</v>
          </cell>
          <cell r="R2342" t="str">
            <v>BXJC371965</v>
          </cell>
        </row>
        <row r="2343">
          <cell r="A2343">
            <v>45902.76666666667</v>
          </cell>
          <cell r="B2343">
            <v>250</v>
          </cell>
          <cell r="R2343" t="str">
            <v>BYLD164891</v>
          </cell>
        </row>
        <row r="2344">
          <cell r="A2344">
            <v>45902.730555555558</v>
          </cell>
          <cell r="B2344">
            <v>2896</v>
          </cell>
          <cell r="R2344" t="str">
            <v>BVAD121386</v>
          </cell>
        </row>
        <row r="2345">
          <cell r="A2345">
            <v>45902.618750000001</v>
          </cell>
          <cell r="B2345">
            <v>3562</v>
          </cell>
          <cell r="R2345" t="str">
            <v>BTHC379543</v>
          </cell>
        </row>
        <row r="2346">
          <cell r="A2346">
            <v>45902.604861111111</v>
          </cell>
          <cell r="B2346">
            <v>450</v>
          </cell>
          <cell r="R2346" t="str">
            <v>BYKD164879</v>
          </cell>
        </row>
        <row r="2347">
          <cell r="A2347">
            <v>45902.59097222222</v>
          </cell>
          <cell r="B2347">
            <v>4066</v>
          </cell>
          <cell r="R2347" t="str">
            <v>BXKD164191</v>
          </cell>
        </row>
        <row r="2348">
          <cell r="A2348">
            <v>45902.518750000003</v>
          </cell>
          <cell r="B2348">
            <v>2712</v>
          </cell>
          <cell r="R2348" t="str">
            <v>BXBS036231</v>
          </cell>
        </row>
        <row r="2349">
          <cell r="A2349">
            <v>45901.609722222223</v>
          </cell>
          <cell r="B2349">
            <v>2296</v>
          </cell>
          <cell r="R2349" t="str">
            <v>BXES037132</v>
          </cell>
        </row>
        <row r="2350">
          <cell r="A2350">
            <v>45901.554861111108</v>
          </cell>
          <cell r="B2350">
            <v>4314</v>
          </cell>
          <cell r="R2350" t="str">
            <v>BVIC377970</v>
          </cell>
        </row>
        <row r="2351">
          <cell r="A2351">
            <v>45901.493750000001</v>
          </cell>
          <cell r="B2351">
            <v>2191</v>
          </cell>
          <cell r="R2351" t="str">
            <v>BXJD231746</v>
          </cell>
        </row>
        <row r="2352">
          <cell r="A2352">
            <v>45901.29583333333</v>
          </cell>
          <cell r="B2352">
            <v>37199</v>
          </cell>
          <cell r="R2352" t="str">
            <v>BIGS030904</v>
          </cell>
        </row>
        <row r="2353">
          <cell r="A2353">
            <v>45901.294444444444</v>
          </cell>
          <cell r="B2353">
            <v>40446</v>
          </cell>
          <cell r="R2353" t="str">
            <v>BRIS035698</v>
          </cell>
        </row>
        <row r="2354">
          <cell r="A2354">
            <v>45901.286111111112</v>
          </cell>
          <cell r="B2354">
            <v>25768</v>
          </cell>
          <cell r="R2354">
            <v>108441</v>
          </cell>
        </row>
        <row r="2355">
          <cell r="A2355">
            <v>45900.283287036997</v>
          </cell>
          <cell r="B2355">
            <v>1</v>
          </cell>
          <cell r="R2355" t="str">
            <v>CTCE665149</v>
          </cell>
        </row>
        <row r="2356">
          <cell r="A2356">
            <v>45900.271736111099</v>
          </cell>
          <cell r="B2356">
            <v>32360</v>
          </cell>
          <cell r="R2356" t="str">
            <v>BSDS043254</v>
          </cell>
        </row>
        <row r="2357">
          <cell r="A2357">
            <v>45899.7808449074</v>
          </cell>
          <cell r="B2357">
            <v>7462</v>
          </cell>
          <cell r="R2357" t="str">
            <v>BVEC377128</v>
          </cell>
        </row>
        <row r="2358">
          <cell r="A2358">
            <v>45899.679907407401</v>
          </cell>
          <cell r="B2358">
            <v>5987</v>
          </cell>
          <cell r="R2358" t="str">
            <v>BSKC374901</v>
          </cell>
        </row>
        <row r="2359">
          <cell r="A2359">
            <v>45899.554340277798</v>
          </cell>
          <cell r="B2359">
            <v>6278</v>
          </cell>
          <cell r="R2359" t="str">
            <v>BVIC378165</v>
          </cell>
        </row>
        <row r="2360">
          <cell r="A2360">
            <v>45899.524687500001</v>
          </cell>
          <cell r="B2360">
            <v>12018</v>
          </cell>
          <cell r="R2360" t="str">
            <v>BSBC375535</v>
          </cell>
        </row>
        <row r="2361">
          <cell r="A2361">
            <v>45898.733680555597</v>
          </cell>
          <cell r="B2361">
            <v>9080</v>
          </cell>
          <cell r="R2361" t="str">
            <v>BUKC370622</v>
          </cell>
        </row>
        <row r="2362">
          <cell r="A2362">
            <v>45898.714537036998</v>
          </cell>
          <cell r="B2362">
            <v>1</v>
          </cell>
          <cell r="R2362" t="str">
            <v>BYEC378148</v>
          </cell>
        </row>
        <row r="2363">
          <cell r="A2363">
            <v>45898.708437499998</v>
          </cell>
          <cell r="B2363">
            <v>8627</v>
          </cell>
          <cell r="R2363" t="str">
            <v>BWJS031206</v>
          </cell>
        </row>
        <row r="2364">
          <cell r="A2364">
            <v>45898.646724537</v>
          </cell>
          <cell r="B2364"/>
          <cell r="R2364"/>
        </row>
        <row r="2365">
          <cell r="A2365">
            <v>45898.549837963001</v>
          </cell>
          <cell r="B2365">
            <v>0</v>
          </cell>
          <cell r="R2365" t="str">
            <v>BYCK020328</v>
          </cell>
        </row>
        <row r="2366">
          <cell r="A2366">
            <v>45898.547650462999</v>
          </cell>
          <cell r="B2366">
            <v>1</v>
          </cell>
          <cell r="R2366" t="str">
            <v>BYCS030580</v>
          </cell>
        </row>
        <row r="2367">
          <cell r="A2367">
            <v>45898.544861111099</v>
          </cell>
          <cell r="B2367">
            <v>0</v>
          </cell>
          <cell r="R2367" t="str">
            <v>BYCK030297</v>
          </cell>
        </row>
        <row r="2368">
          <cell r="A2368">
            <v>45898.537928240701</v>
          </cell>
          <cell r="B2368">
            <v>1</v>
          </cell>
          <cell r="R2368" t="str">
            <v>BYCS045058</v>
          </cell>
        </row>
        <row r="2369">
          <cell r="A2369">
            <v>45898.455208333296</v>
          </cell>
          <cell r="B2369">
            <v>3785</v>
          </cell>
          <cell r="R2369" t="str">
            <v>BWHD231603</v>
          </cell>
        </row>
        <row r="2370">
          <cell r="A2370">
            <v>45897.735613425903</v>
          </cell>
          <cell r="B2370">
            <v>4340</v>
          </cell>
          <cell r="R2370" t="str">
            <v>BXFC374369</v>
          </cell>
        </row>
        <row r="2371">
          <cell r="A2371">
            <v>45897.697013888901</v>
          </cell>
          <cell r="B2371">
            <v>2235</v>
          </cell>
          <cell r="R2371" t="str">
            <v>BXCD164420</v>
          </cell>
        </row>
        <row r="2372">
          <cell r="A2372">
            <v>45897.6928819444</v>
          </cell>
          <cell r="B2372">
            <v>625</v>
          </cell>
          <cell r="R2372" t="str">
            <v>BXCD164464</v>
          </cell>
        </row>
        <row r="2373">
          <cell r="A2373">
            <v>45897.681122685201</v>
          </cell>
          <cell r="B2373">
            <v>1550</v>
          </cell>
          <cell r="R2373" t="str">
            <v>BXAD164301</v>
          </cell>
        </row>
        <row r="2374">
          <cell r="A2374">
            <v>45897.678032407399</v>
          </cell>
          <cell r="B2374">
            <v>1350</v>
          </cell>
          <cell r="R2374" t="str">
            <v>BXAD231957</v>
          </cell>
        </row>
        <row r="2375">
          <cell r="A2375">
            <v>45897.675555555601</v>
          </cell>
          <cell r="B2375">
            <v>300</v>
          </cell>
          <cell r="R2375" t="str">
            <v>BXCD164415</v>
          </cell>
        </row>
        <row r="2376">
          <cell r="A2376">
            <v>45897.671886574099</v>
          </cell>
          <cell r="B2376">
            <v>1760</v>
          </cell>
          <cell r="R2376" t="str">
            <v>BXLD164272</v>
          </cell>
        </row>
        <row r="2377">
          <cell r="A2377">
            <v>45897.668217592603</v>
          </cell>
          <cell r="B2377">
            <v>1720</v>
          </cell>
          <cell r="R2377" t="str">
            <v>BWHD164003</v>
          </cell>
        </row>
        <row r="2378">
          <cell r="A2378">
            <v>45897.665613425903</v>
          </cell>
          <cell r="B2378">
            <v>1670</v>
          </cell>
          <cell r="R2378" t="str">
            <v>BWHD163991</v>
          </cell>
        </row>
        <row r="2379">
          <cell r="A2379">
            <v>45897.662685185198</v>
          </cell>
          <cell r="B2379">
            <v>2190</v>
          </cell>
          <cell r="R2379" t="str">
            <v>BXJD231746</v>
          </cell>
        </row>
        <row r="2380">
          <cell r="A2380">
            <v>45897.659467592603</v>
          </cell>
          <cell r="B2380">
            <v>2340</v>
          </cell>
          <cell r="R2380" t="str">
            <v>BWID164050</v>
          </cell>
        </row>
        <row r="2381">
          <cell r="A2381">
            <v>45897.631354166697</v>
          </cell>
          <cell r="B2381">
            <v>26191</v>
          </cell>
          <cell r="R2381" t="str">
            <v>BTLS039793</v>
          </cell>
        </row>
        <row r="2382">
          <cell r="A2382">
            <v>45897.630347222199</v>
          </cell>
          <cell r="B2382">
            <v>21058</v>
          </cell>
          <cell r="R2382" t="str">
            <v>BTLS039787</v>
          </cell>
        </row>
        <row r="2383">
          <cell r="A2383">
            <v>45897.629259259302</v>
          </cell>
          <cell r="B2383">
            <v>23459</v>
          </cell>
          <cell r="R2383" t="str">
            <v>BTLS039719</v>
          </cell>
        </row>
        <row r="2384">
          <cell r="A2384">
            <v>45897.627708333297</v>
          </cell>
          <cell r="B2384">
            <v>24337</v>
          </cell>
          <cell r="R2384" t="str">
            <v>BTLS039748</v>
          </cell>
        </row>
        <row r="2385">
          <cell r="A2385">
            <v>45897.626180555599</v>
          </cell>
          <cell r="B2385">
            <v>24337</v>
          </cell>
          <cell r="R2385" t="str">
            <v>BTLS039748</v>
          </cell>
        </row>
        <row r="2386">
          <cell r="A2386">
            <v>45897.622974537</v>
          </cell>
          <cell r="B2386">
            <v>23252</v>
          </cell>
          <cell r="R2386" t="str">
            <v>BTLS039851</v>
          </cell>
        </row>
        <row r="2387">
          <cell r="A2387">
            <v>45897.602800925903</v>
          </cell>
          <cell r="B2387">
            <v>850</v>
          </cell>
          <cell r="R2387" t="str">
            <v>BYAS039931</v>
          </cell>
        </row>
        <row r="2388">
          <cell r="A2388">
            <v>45897.481817129599</v>
          </cell>
          <cell r="B2388">
            <v>8132</v>
          </cell>
          <cell r="R2388" t="str">
            <v>BXJS035074</v>
          </cell>
        </row>
        <row r="2389">
          <cell r="A2389">
            <v>45896.742662037002</v>
          </cell>
          <cell r="B2389">
            <v>18317</v>
          </cell>
          <cell r="R2389" t="str">
            <v>BSGC376585</v>
          </cell>
        </row>
        <row r="2390">
          <cell r="A2390">
            <v>45896.730312500003</v>
          </cell>
          <cell r="B2390">
            <v>14035</v>
          </cell>
          <cell r="R2390" t="str">
            <v>BVEC376770</v>
          </cell>
        </row>
        <row r="2391">
          <cell r="A2391">
            <v>45896.726944444403</v>
          </cell>
          <cell r="B2391">
            <v>11616</v>
          </cell>
          <cell r="R2391" t="str">
            <v>BTCC377923</v>
          </cell>
        </row>
        <row r="2392">
          <cell r="A2392">
            <v>45896.7253935185</v>
          </cell>
          <cell r="B2392">
            <v>21459</v>
          </cell>
          <cell r="R2392" t="str">
            <v>GOHC370857</v>
          </cell>
        </row>
        <row r="2393">
          <cell r="A2393">
            <v>45896.723634259302</v>
          </cell>
          <cell r="B2393">
            <v>12480</v>
          </cell>
          <cell r="R2393" t="str">
            <v>BRJC371828</v>
          </cell>
        </row>
        <row r="2394">
          <cell r="A2394">
            <v>45896.6787847222</v>
          </cell>
          <cell r="B2394">
            <v>9097</v>
          </cell>
          <cell r="R2394" t="str">
            <v>BXJS034965</v>
          </cell>
        </row>
        <row r="2395">
          <cell r="A2395">
            <v>45896.660451388903</v>
          </cell>
          <cell r="B2395">
            <v>8191</v>
          </cell>
          <cell r="R2395" t="str">
            <v>EVLL062069</v>
          </cell>
        </row>
        <row r="2396">
          <cell r="A2396">
            <v>45896.641354166699</v>
          </cell>
          <cell r="B2396">
            <v>16511</v>
          </cell>
          <cell r="R2396" t="str">
            <v>BSFC376459</v>
          </cell>
        </row>
        <row r="2397">
          <cell r="A2397">
            <v>45896.640150462998</v>
          </cell>
          <cell r="B2397">
            <v>2256</v>
          </cell>
          <cell r="R2397" t="str">
            <v>BXES037132</v>
          </cell>
        </row>
        <row r="2398">
          <cell r="A2398">
            <v>45896.6023263889</v>
          </cell>
          <cell r="B2398">
            <v>1930</v>
          </cell>
          <cell r="R2398" t="str">
            <v>BXLD121932</v>
          </cell>
        </row>
        <row r="2399">
          <cell r="A2399">
            <v>45896.6000810185</v>
          </cell>
          <cell r="B2399">
            <v>1670</v>
          </cell>
          <cell r="R2399" t="str">
            <v>BXAD121939</v>
          </cell>
        </row>
        <row r="2400">
          <cell r="A2400">
            <v>45896.596504629597</v>
          </cell>
          <cell r="B2400">
            <v>2080</v>
          </cell>
          <cell r="R2400" t="str">
            <v>BWID231682</v>
          </cell>
        </row>
        <row r="2401">
          <cell r="A2401">
            <v>45896.5940625</v>
          </cell>
          <cell r="B2401">
            <v>1850</v>
          </cell>
          <cell r="R2401" t="str">
            <v>BXLD164263</v>
          </cell>
        </row>
        <row r="2402">
          <cell r="A2402">
            <v>45896.591481481497</v>
          </cell>
          <cell r="B2402">
            <v>1750</v>
          </cell>
          <cell r="R2402" t="str">
            <v>BXKD164219</v>
          </cell>
        </row>
        <row r="2403">
          <cell r="A2403">
            <v>45896.588692129597</v>
          </cell>
          <cell r="B2403">
            <v>1620</v>
          </cell>
          <cell r="R2403" t="str">
            <v>BXAD164288</v>
          </cell>
        </row>
        <row r="2404">
          <cell r="A2404">
            <v>45896.577604166698</v>
          </cell>
          <cell r="B2404">
            <v>18098</v>
          </cell>
          <cell r="R2404" t="str">
            <v>BUKS045388</v>
          </cell>
        </row>
        <row r="2405">
          <cell r="A2405">
            <v>45896.576724537001</v>
          </cell>
          <cell r="B2405">
            <v>15398</v>
          </cell>
          <cell r="R2405" t="str">
            <v>BUKS045387</v>
          </cell>
        </row>
        <row r="2406">
          <cell r="A2406">
            <v>45896.558182870402</v>
          </cell>
          <cell r="B2406">
            <v>3740</v>
          </cell>
          <cell r="R2406" t="str">
            <v>BXKD164206</v>
          </cell>
        </row>
        <row r="2407">
          <cell r="A2407">
            <v>45896.554907407401</v>
          </cell>
          <cell r="B2407">
            <v>3395</v>
          </cell>
          <cell r="R2407" t="str">
            <v>BWED163871</v>
          </cell>
        </row>
        <row r="2408">
          <cell r="A2408">
            <v>45896.546724537002</v>
          </cell>
          <cell r="B2408">
            <v>39758</v>
          </cell>
          <cell r="R2408" t="str">
            <v>BRGS035169</v>
          </cell>
        </row>
        <row r="2409">
          <cell r="A2409">
            <v>45896.5383912037</v>
          </cell>
          <cell r="B2409">
            <v>3670</v>
          </cell>
          <cell r="R2409" t="str">
            <v>BWED163867</v>
          </cell>
        </row>
        <row r="2410">
          <cell r="A2410">
            <v>45896.533703703702</v>
          </cell>
          <cell r="B2410">
            <v>1190</v>
          </cell>
          <cell r="R2410" t="str">
            <v>BXLL153793</v>
          </cell>
        </row>
        <row r="2411">
          <cell r="A2411">
            <v>45896.5293634259</v>
          </cell>
          <cell r="B2411">
            <v>36871</v>
          </cell>
          <cell r="R2411" t="str">
            <v>BQBS033796</v>
          </cell>
        </row>
        <row r="2412">
          <cell r="A2412">
            <v>45896.528090277803</v>
          </cell>
          <cell r="B2412">
            <v>46770</v>
          </cell>
          <cell r="R2412" t="str">
            <v>BPCS030196</v>
          </cell>
        </row>
        <row r="2413">
          <cell r="A2413">
            <v>45896.522152777798</v>
          </cell>
          <cell r="B2413">
            <v>2490</v>
          </cell>
          <cell r="R2413" t="str">
            <v>BXKD164199</v>
          </cell>
        </row>
        <row r="2414">
          <cell r="A2414">
            <v>45896.518958333298</v>
          </cell>
          <cell r="B2414">
            <v>510</v>
          </cell>
          <cell r="R2414" t="str">
            <v>BXKD121877</v>
          </cell>
        </row>
        <row r="2415">
          <cell r="A2415">
            <v>45896.513368055603</v>
          </cell>
          <cell r="B2415">
            <v>4060</v>
          </cell>
          <cell r="R2415" t="str">
            <v>BXKD164191</v>
          </cell>
        </row>
        <row r="2416">
          <cell r="A2416">
            <v>45896.510879629597</v>
          </cell>
          <cell r="B2416">
            <v>1440</v>
          </cell>
          <cell r="R2416" t="str">
            <v>BXKD164166</v>
          </cell>
        </row>
        <row r="2417">
          <cell r="A2417">
            <v>45896.508449074099</v>
          </cell>
          <cell r="B2417">
            <v>2900</v>
          </cell>
          <cell r="R2417" t="str">
            <v>BWID164096</v>
          </cell>
        </row>
        <row r="2418">
          <cell r="A2418">
            <v>45896.5062384259</v>
          </cell>
          <cell r="B2418">
            <v>210</v>
          </cell>
          <cell r="R2418" t="str">
            <v>BXKS035317</v>
          </cell>
        </row>
        <row r="2419">
          <cell r="A2419">
            <v>45896.502719907403</v>
          </cell>
          <cell r="B2419">
            <v>1430</v>
          </cell>
          <cell r="R2419" t="str">
            <v>BXKD164174</v>
          </cell>
        </row>
        <row r="2420">
          <cell r="A2420">
            <v>45896.5001388889</v>
          </cell>
          <cell r="B2420">
            <v>260</v>
          </cell>
          <cell r="R2420" t="str">
            <v>BXKD231832</v>
          </cell>
        </row>
        <row r="2421">
          <cell r="A2421">
            <v>45896.496840277803</v>
          </cell>
          <cell r="B2421">
            <v>190</v>
          </cell>
          <cell r="R2421" t="str">
            <v>BXJD121862</v>
          </cell>
        </row>
        <row r="2422">
          <cell r="A2422">
            <v>45896.494293981501</v>
          </cell>
          <cell r="B2422">
            <v>2050</v>
          </cell>
          <cell r="R2422" t="str">
            <v>BWHD164039</v>
          </cell>
        </row>
        <row r="2423">
          <cell r="A2423">
            <v>45896.491817129601</v>
          </cell>
          <cell r="B2423">
            <v>2930</v>
          </cell>
          <cell r="R2423" t="str">
            <v>BXJD164132</v>
          </cell>
        </row>
        <row r="2424">
          <cell r="A2424">
            <v>45896.489074074103</v>
          </cell>
          <cell r="B2424">
            <v>2960</v>
          </cell>
          <cell r="R2424" t="str">
            <v>BXJD164130</v>
          </cell>
        </row>
        <row r="2425">
          <cell r="A2425">
            <v>45896.473020833299</v>
          </cell>
          <cell r="B2425">
            <v>18312</v>
          </cell>
          <cell r="R2425" t="str">
            <v>BSGC376585</v>
          </cell>
        </row>
        <row r="2426">
          <cell r="A2426">
            <v>45895.726956018501</v>
          </cell>
          <cell r="B2426">
            <v>13311</v>
          </cell>
          <cell r="R2426" t="str">
            <v>BWLS032057</v>
          </cell>
        </row>
        <row r="2427">
          <cell r="A2427">
            <v>45895.723032407397</v>
          </cell>
          <cell r="B2427">
            <v>2097</v>
          </cell>
          <cell r="R2427" t="str">
            <v>BXFS037363</v>
          </cell>
        </row>
        <row r="2428">
          <cell r="A2428">
            <v>45895.675127314797</v>
          </cell>
          <cell r="B2428">
            <v>46778</v>
          </cell>
          <cell r="R2428" t="str">
            <v>GNFS040092</v>
          </cell>
        </row>
        <row r="2429">
          <cell r="A2429">
            <v>45895.6394560185</v>
          </cell>
          <cell r="B2429">
            <v>57760</v>
          </cell>
          <cell r="R2429" t="str">
            <v>BPAS030126</v>
          </cell>
        </row>
        <row r="2430">
          <cell r="A2430">
            <v>45895.639074074097</v>
          </cell>
          <cell r="B2430"/>
          <cell r="R2430"/>
        </row>
        <row r="2431">
          <cell r="A2431">
            <v>45895.637835648202</v>
          </cell>
          <cell r="B2431">
            <v>33517</v>
          </cell>
          <cell r="R2431" t="str">
            <v>BSIC376940</v>
          </cell>
        </row>
        <row r="2432">
          <cell r="A2432">
            <v>45895.636817129598</v>
          </cell>
          <cell r="B2432">
            <v>38624</v>
          </cell>
          <cell r="R2432" t="str">
            <v>BOKC370020</v>
          </cell>
        </row>
        <row r="2433">
          <cell r="A2433">
            <v>45895.574201388903</v>
          </cell>
          <cell r="B2433">
            <v>35271</v>
          </cell>
          <cell r="R2433" t="str">
            <v>BTGS031205</v>
          </cell>
        </row>
        <row r="2434">
          <cell r="A2434">
            <v>45895.5716203704</v>
          </cell>
          <cell r="B2434">
            <v>8126</v>
          </cell>
          <cell r="R2434" t="str">
            <v>BUFC372952</v>
          </cell>
        </row>
        <row r="2435">
          <cell r="A2435">
            <v>45895.533900463</v>
          </cell>
          <cell r="B2435"/>
          <cell r="R2435"/>
        </row>
        <row r="2436">
          <cell r="A2436">
            <v>45895.304803240702</v>
          </cell>
          <cell r="B2436">
            <v>29272</v>
          </cell>
          <cell r="R2436" t="str">
            <v>BKDS031405</v>
          </cell>
        </row>
        <row r="2437">
          <cell r="A2437">
            <v>45894.737592592603</v>
          </cell>
          <cell r="B2437">
            <v>1</v>
          </cell>
          <cell r="R2437" t="str">
            <v>BXAD231960</v>
          </cell>
        </row>
        <row r="2438">
          <cell r="A2438">
            <v>45894.661446759303</v>
          </cell>
          <cell r="B2438">
            <v>182</v>
          </cell>
          <cell r="R2438" t="str">
            <v>BXFC374337</v>
          </cell>
        </row>
        <row r="2439">
          <cell r="A2439">
            <v>45894.595289351899</v>
          </cell>
          <cell r="B2439">
            <v>4314</v>
          </cell>
          <cell r="R2439" t="str">
            <v>BVIC377970</v>
          </cell>
        </row>
        <row r="2440">
          <cell r="A2440">
            <v>45894.537071759303</v>
          </cell>
          <cell r="B2440">
            <v>8790</v>
          </cell>
          <cell r="R2440" t="str">
            <v>BSFC376396</v>
          </cell>
        </row>
        <row r="2441">
          <cell r="A2441">
            <v>45894.425763888903</v>
          </cell>
          <cell r="B2441">
            <v>0</v>
          </cell>
          <cell r="R2441" t="str">
            <v>BXAD231960</v>
          </cell>
        </row>
        <row r="2442">
          <cell r="A2442">
            <v>45894.288993055598</v>
          </cell>
          <cell r="B2442">
            <v>1</v>
          </cell>
          <cell r="R2442" t="str">
            <v>CMDE660812</v>
          </cell>
        </row>
        <row r="2443">
          <cell r="A2443">
            <v>45892.6426967593</v>
          </cell>
          <cell r="B2443">
            <v>1138</v>
          </cell>
          <cell r="R2443" t="str">
            <v>BWFC370700</v>
          </cell>
        </row>
        <row r="2444">
          <cell r="A2444">
            <v>45892.622974537</v>
          </cell>
          <cell r="B2444">
            <v>1999</v>
          </cell>
          <cell r="R2444" t="str">
            <v>BWID231694</v>
          </cell>
        </row>
        <row r="2445">
          <cell r="A2445">
            <v>45892.581875000003</v>
          </cell>
          <cell r="B2445">
            <v>3783</v>
          </cell>
          <cell r="R2445" t="str">
            <v>BWHD231603</v>
          </cell>
        </row>
        <row r="2446">
          <cell r="A2446">
            <v>45892.579363425903</v>
          </cell>
          <cell r="B2446">
            <v>310</v>
          </cell>
          <cell r="R2446" t="str">
            <v>BXKD231814</v>
          </cell>
        </row>
        <row r="2447">
          <cell r="A2447">
            <v>45892.577129629601</v>
          </cell>
          <cell r="B2447">
            <v>330</v>
          </cell>
          <cell r="R2447" t="str">
            <v>BXKD121881</v>
          </cell>
        </row>
        <row r="2448">
          <cell r="A2448">
            <v>45892.574756944399</v>
          </cell>
          <cell r="B2448">
            <v>3085</v>
          </cell>
          <cell r="R2448" t="str">
            <v>BXJD164143</v>
          </cell>
        </row>
        <row r="2449">
          <cell r="A2449">
            <v>45892.572187500002</v>
          </cell>
          <cell r="B2449">
            <v>1300</v>
          </cell>
          <cell r="R2449" t="str">
            <v>BXJD121872</v>
          </cell>
        </row>
        <row r="2450">
          <cell r="A2450">
            <v>45892.567766203698</v>
          </cell>
          <cell r="B2450">
            <v>1325</v>
          </cell>
          <cell r="R2450" t="str">
            <v>BWID164076</v>
          </cell>
        </row>
        <row r="2451">
          <cell r="A2451">
            <v>45892.553865740701</v>
          </cell>
          <cell r="B2451">
            <v>1205</v>
          </cell>
          <cell r="R2451" t="str">
            <v>BWID164091</v>
          </cell>
        </row>
        <row r="2452">
          <cell r="A2452">
            <v>45892.551249999997</v>
          </cell>
          <cell r="B2452">
            <v>3270</v>
          </cell>
          <cell r="R2452" t="str">
            <v>BWID164054</v>
          </cell>
        </row>
        <row r="2453">
          <cell r="A2453">
            <v>45892.548935185201</v>
          </cell>
          <cell r="B2453">
            <v>4385</v>
          </cell>
          <cell r="R2453" t="str">
            <v>BWED163889</v>
          </cell>
        </row>
        <row r="2454">
          <cell r="A2454">
            <v>45892.546620370398</v>
          </cell>
          <cell r="B2454">
            <v>1310</v>
          </cell>
          <cell r="R2454" t="str">
            <v>BWID164086</v>
          </cell>
        </row>
        <row r="2455">
          <cell r="A2455">
            <v>45892.5444444444</v>
          </cell>
          <cell r="B2455">
            <v>2035</v>
          </cell>
          <cell r="R2455" t="str">
            <v>BWID220970</v>
          </cell>
        </row>
        <row r="2456">
          <cell r="A2456">
            <v>45892.542071759301</v>
          </cell>
          <cell r="B2456">
            <v>5220</v>
          </cell>
          <cell r="R2456" t="str">
            <v>BWHD231642</v>
          </cell>
        </row>
        <row r="2457">
          <cell r="A2457">
            <v>45892.538680555597</v>
          </cell>
          <cell r="B2457">
            <v>4000</v>
          </cell>
          <cell r="R2457" t="str">
            <v>BWHD163996</v>
          </cell>
        </row>
        <row r="2458">
          <cell r="A2458">
            <v>45892.521724537</v>
          </cell>
          <cell r="B2458">
            <v>1625</v>
          </cell>
          <cell r="R2458" t="str">
            <v>BWFD163931</v>
          </cell>
        </row>
        <row r="2459">
          <cell r="A2459">
            <v>45892.519340277802</v>
          </cell>
          <cell r="B2459">
            <v>3925</v>
          </cell>
          <cell r="R2459" t="str">
            <v>BWHD164015</v>
          </cell>
        </row>
        <row r="2460">
          <cell r="A2460">
            <v>45892.516365740703</v>
          </cell>
          <cell r="B2460">
            <v>2300</v>
          </cell>
          <cell r="R2460" t="str">
            <v>BWFD163947</v>
          </cell>
        </row>
        <row r="2461">
          <cell r="A2461">
            <v>45892.514062499999</v>
          </cell>
          <cell r="B2461">
            <v>1400</v>
          </cell>
          <cell r="R2461" t="str">
            <v>BWFD163937</v>
          </cell>
        </row>
        <row r="2462">
          <cell r="A2462">
            <v>45892.511574074102</v>
          </cell>
          <cell r="B2462">
            <v>3770</v>
          </cell>
          <cell r="R2462" t="str">
            <v>BWFD163940</v>
          </cell>
        </row>
        <row r="2463">
          <cell r="A2463">
            <v>45892.508796296301</v>
          </cell>
          <cell r="B2463">
            <v>3870</v>
          </cell>
          <cell r="R2463" t="str">
            <v>BWED163893</v>
          </cell>
        </row>
        <row r="2464">
          <cell r="A2464">
            <v>45892.506296296298</v>
          </cell>
          <cell r="B2464">
            <v>2910</v>
          </cell>
          <cell r="R2464" t="str">
            <v>BWGD163984</v>
          </cell>
        </row>
        <row r="2465">
          <cell r="A2465">
            <v>45892.503645833298</v>
          </cell>
          <cell r="B2465">
            <v>1335</v>
          </cell>
          <cell r="R2465" t="str">
            <v>BWFD121755</v>
          </cell>
        </row>
        <row r="2466">
          <cell r="A2466">
            <v>45892.500231481499</v>
          </cell>
          <cell r="B2466">
            <v>1920</v>
          </cell>
          <cell r="R2466" t="str">
            <v>BWLS031915</v>
          </cell>
        </row>
        <row r="2467">
          <cell r="A2467">
            <v>45892.486296296302</v>
          </cell>
          <cell r="B2467">
            <v>4380</v>
          </cell>
          <cell r="R2467" t="str">
            <v>BWLD231334</v>
          </cell>
        </row>
        <row r="2468">
          <cell r="A2468">
            <v>45892.484039351897</v>
          </cell>
          <cell r="B2468">
            <v>3235</v>
          </cell>
          <cell r="R2468" t="str">
            <v>BVIL161084</v>
          </cell>
        </row>
        <row r="2469">
          <cell r="A2469">
            <v>45892.480972222198</v>
          </cell>
          <cell r="B2469">
            <v>660</v>
          </cell>
          <cell r="R2469" t="str">
            <v>BVID163429</v>
          </cell>
        </row>
        <row r="2470">
          <cell r="A2470">
            <v>45892.478125000001</v>
          </cell>
          <cell r="B2470">
            <v>4740</v>
          </cell>
          <cell r="R2470" t="str">
            <v>BVGD121497</v>
          </cell>
        </row>
        <row r="2471">
          <cell r="A2471">
            <v>45891.748680555596</v>
          </cell>
          <cell r="B2471">
            <v>41265</v>
          </cell>
          <cell r="R2471" t="str">
            <v>BRFC373676</v>
          </cell>
        </row>
        <row r="2472">
          <cell r="A2472">
            <v>45891.7426851852</v>
          </cell>
          <cell r="B2472">
            <v>13111</v>
          </cell>
          <cell r="R2472" t="str">
            <v>BUFS046813</v>
          </cell>
        </row>
        <row r="2473">
          <cell r="A2473">
            <v>45891.6782060185</v>
          </cell>
          <cell r="B2473">
            <v>7155</v>
          </cell>
          <cell r="R2473" t="str">
            <v>BSAD161563</v>
          </cell>
        </row>
        <row r="2474">
          <cell r="A2474">
            <v>45891.675127314797</v>
          </cell>
          <cell r="B2474">
            <v>8155</v>
          </cell>
          <cell r="R2474" t="str">
            <v>BMKD120057</v>
          </cell>
        </row>
        <row r="2475">
          <cell r="A2475">
            <v>45891.672662037003</v>
          </cell>
          <cell r="B2475">
            <v>10675</v>
          </cell>
          <cell r="R2475" t="str">
            <v>BRID161341</v>
          </cell>
        </row>
        <row r="2476">
          <cell r="A2476">
            <v>45891.669826388897</v>
          </cell>
          <cell r="B2476">
            <v>3980</v>
          </cell>
          <cell r="R2476" t="str">
            <v>BVED163240</v>
          </cell>
        </row>
        <row r="2477">
          <cell r="A2477">
            <v>45891.667164351798</v>
          </cell>
          <cell r="B2477">
            <v>8575</v>
          </cell>
          <cell r="R2477" t="str">
            <v>BRBD160859</v>
          </cell>
        </row>
        <row r="2478">
          <cell r="A2478">
            <v>45891.664282407401</v>
          </cell>
          <cell r="B2478">
            <v>2900</v>
          </cell>
          <cell r="R2478" t="str">
            <v>BUCD121176</v>
          </cell>
        </row>
        <row r="2479">
          <cell r="A2479">
            <v>45891.661180555602</v>
          </cell>
          <cell r="B2479">
            <v>6060</v>
          </cell>
          <cell r="R2479" t="str">
            <v>BVGD163297</v>
          </cell>
        </row>
        <row r="2480">
          <cell r="A2480">
            <v>45891.658333333296</v>
          </cell>
          <cell r="B2480">
            <v>5310</v>
          </cell>
          <cell r="R2480" t="str">
            <v>BKID210531</v>
          </cell>
        </row>
        <row r="2481">
          <cell r="A2481">
            <v>45891.653981481497</v>
          </cell>
          <cell r="B2481">
            <v>10600</v>
          </cell>
          <cell r="R2481" t="str">
            <v>BSKD161499</v>
          </cell>
        </row>
        <row r="2482">
          <cell r="A2482">
            <v>45891.651226851798</v>
          </cell>
          <cell r="B2482">
            <v>7220</v>
          </cell>
          <cell r="R2482" t="str">
            <v>BWAD163687</v>
          </cell>
        </row>
        <row r="2483">
          <cell r="A2483">
            <v>45891.646608796298</v>
          </cell>
          <cell r="B2483">
            <v>3895</v>
          </cell>
          <cell r="R2483" t="str">
            <v>BWBD163701</v>
          </cell>
        </row>
        <row r="2484">
          <cell r="A2484">
            <v>45891.643946759301</v>
          </cell>
          <cell r="B2484">
            <v>4950</v>
          </cell>
          <cell r="R2484" t="str">
            <v>BWLD163586</v>
          </cell>
        </row>
        <row r="2485">
          <cell r="A2485">
            <v>45891.641354166699</v>
          </cell>
          <cell r="B2485">
            <v>4060</v>
          </cell>
          <cell r="R2485" t="str">
            <v>BWAD163674</v>
          </cell>
        </row>
        <row r="2486">
          <cell r="A2486">
            <v>45891.638668981497</v>
          </cell>
          <cell r="B2486">
            <v>1632</v>
          </cell>
          <cell r="R2486" t="str">
            <v>BWBD163738</v>
          </cell>
        </row>
        <row r="2487">
          <cell r="A2487">
            <v>45891.635543981502</v>
          </cell>
          <cell r="B2487">
            <v>1650</v>
          </cell>
          <cell r="R2487" t="str">
            <v>BWJD163499</v>
          </cell>
        </row>
        <row r="2488">
          <cell r="A2488">
            <v>45891.632650462998</v>
          </cell>
          <cell r="B2488">
            <v>536</v>
          </cell>
          <cell r="R2488" t="str">
            <v>BWJL153357</v>
          </cell>
        </row>
        <row r="2489">
          <cell r="A2489">
            <v>45891.629328703697</v>
          </cell>
          <cell r="B2489">
            <v>4725</v>
          </cell>
          <cell r="R2489" t="str">
            <v>BWJL153355</v>
          </cell>
        </row>
        <row r="2490">
          <cell r="A2490">
            <v>45891.626273148097</v>
          </cell>
          <cell r="B2490">
            <v>2040</v>
          </cell>
          <cell r="R2490" t="str">
            <v>BVID121544</v>
          </cell>
        </row>
        <row r="2491">
          <cell r="A2491">
            <v>45891.623576388898</v>
          </cell>
          <cell r="B2491">
            <v>2260</v>
          </cell>
          <cell r="R2491" t="str">
            <v>BVID121541</v>
          </cell>
        </row>
        <row r="2492">
          <cell r="A2492">
            <v>45891.619537036997</v>
          </cell>
          <cell r="B2492">
            <v>2755</v>
          </cell>
          <cell r="R2492" t="str">
            <v>BVIL161081</v>
          </cell>
        </row>
        <row r="2493">
          <cell r="A2493">
            <v>45891.6184953704</v>
          </cell>
          <cell r="B2493">
            <v>52005</v>
          </cell>
          <cell r="R2493" t="str">
            <v>BKAS030685</v>
          </cell>
        </row>
        <row r="2494">
          <cell r="A2494">
            <v>45891.594004629602</v>
          </cell>
          <cell r="B2494">
            <v>1700</v>
          </cell>
          <cell r="R2494" t="str">
            <v>BVID121539</v>
          </cell>
        </row>
        <row r="2495">
          <cell r="A2495">
            <v>45891.591759259303</v>
          </cell>
          <cell r="B2495">
            <v>1300</v>
          </cell>
          <cell r="R2495" t="str">
            <v>BVID121546</v>
          </cell>
        </row>
        <row r="2496">
          <cell r="A2496">
            <v>45891.589456018497</v>
          </cell>
          <cell r="B2496">
            <v>4885</v>
          </cell>
          <cell r="R2496" t="str">
            <v>BVHD163374</v>
          </cell>
        </row>
        <row r="2497">
          <cell r="A2497">
            <v>45891.5871527778</v>
          </cell>
          <cell r="B2497">
            <v>3485</v>
          </cell>
          <cell r="R2497" t="str">
            <v>BVLD163043</v>
          </cell>
        </row>
        <row r="2498">
          <cell r="A2498">
            <v>45891.582835648202</v>
          </cell>
          <cell r="B2498">
            <v>4755</v>
          </cell>
          <cell r="R2498" t="str">
            <v>BVJD162958</v>
          </cell>
        </row>
        <row r="2499">
          <cell r="A2499">
            <v>45891.580451388902</v>
          </cell>
          <cell r="B2499">
            <v>8395</v>
          </cell>
          <cell r="R2499" t="str">
            <v>BVCD163165</v>
          </cell>
        </row>
        <row r="2500">
          <cell r="A2500">
            <v>45891.578287037002</v>
          </cell>
          <cell r="B2500">
            <v>1250</v>
          </cell>
          <cell r="R2500" t="str">
            <v>BSBD120631</v>
          </cell>
        </row>
        <row r="2501">
          <cell r="A2501">
            <v>45891.575729166703</v>
          </cell>
          <cell r="B2501">
            <v>1725</v>
          </cell>
          <cell r="R2501" t="str">
            <v>BNJD120010</v>
          </cell>
        </row>
        <row r="2502">
          <cell r="A2502">
            <v>45891.571412037003</v>
          </cell>
          <cell r="B2502">
            <v>6700</v>
          </cell>
          <cell r="R2502" t="str">
            <v>BTDD162190</v>
          </cell>
        </row>
        <row r="2503">
          <cell r="A2503">
            <v>45891.568923611099</v>
          </cell>
          <cell r="B2503">
            <v>1935</v>
          </cell>
          <cell r="R2503" t="str">
            <v>BSHD120752</v>
          </cell>
        </row>
        <row r="2504">
          <cell r="A2504">
            <v>45891.566388888903</v>
          </cell>
          <cell r="B2504">
            <v>2630</v>
          </cell>
          <cell r="R2504" t="str">
            <v>BTKD200646</v>
          </cell>
        </row>
        <row r="2505">
          <cell r="A2505">
            <v>45891.5625</v>
          </cell>
          <cell r="B2505">
            <v>9500</v>
          </cell>
          <cell r="R2505" t="str">
            <v>BVED163235</v>
          </cell>
        </row>
        <row r="2506">
          <cell r="A2506">
            <v>45891.558275463001</v>
          </cell>
          <cell r="B2506">
            <v>6700</v>
          </cell>
          <cell r="R2506" t="str">
            <v>BVED163231</v>
          </cell>
        </row>
        <row r="2507">
          <cell r="A2507">
            <v>45891.553321759297</v>
          </cell>
          <cell r="B2507">
            <v>2375</v>
          </cell>
          <cell r="R2507" t="str">
            <v>BVDD163198</v>
          </cell>
        </row>
        <row r="2508">
          <cell r="A2508">
            <v>45891.549722222197</v>
          </cell>
          <cell r="B2508">
            <v>2850</v>
          </cell>
          <cell r="R2508" t="str">
            <v>BVAD121386</v>
          </cell>
        </row>
        <row r="2509">
          <cell r="A2509">
            <v>45891.546412037002</v>
          </cell>
          <cell r="B2509">
            <v>7485</v>
          </cell>
          <cell r="R2509" t="str">
            <v>BTKD162080</v>
          </cell>
        </row>
        <row r="2510">
          <cell r="A2510">
            <v>45891.542071759301</v>
          </cell>
          <cell r="B2510">
            <v>5825</v>
          </cell>
          <cell r="R2510" t="str">
            <v>BTJD162047</v>
          </cell>
        </row>
        <row r="2511">
          <cell r="A2511">
            <v>45891.538831018501</v>
          </cell>
          <cell r="B2511">
            <v>6790</v>
          </cell>
          <cell r="R2511" t="str">
            <v>BSLD230361</v>
          </cell>
        </row>
        <row r="2512">
          <cell r="A2512">
            <v>45891.536064814798</v>
          </cell>
          <cell r="B2512">
            <v>5290</v>
          </cell>
          <cell r="R2512" t="str">
            <v>BSLD200427</v>
          </cell>
        </row>
        <row r="2513">
          <cell r="A2513">
            <v>45891.533217592601</v>
          </cell>
          <cell r="B2513">
            <v>6290</v>
          </cell>
          <cell r="R2513" t="str">
            <v>BSKD161500</v>
          </cell>
        </row>
        <row r="2514">
          <cell r="A2514">
            <v>45891.5289583333</v>
          </cell>
          <cell r="B2514">
            <v>7985</v>
          </cell>
          <cell r="R2514" t="str">
            <v>BSJD161422</v>
          </cell>
        </row>
        <row r="2515">
          <cell r="A2515">
            <v>45891.523136574098</v>
          </cell>
          <cell r="B2515">
            <v>3190</v>
          </cell>
          <cell r="R2515" t="str">
            <v>BSGL152296</v>
          </cell>
        </row>
        <row r="2516">
          <cell r="A2516">
            <v>45891.519513888903</v>
          </cell>
          <cell r="B2516">
            <v>4290</v>
          </cell>
          <cell r="R2516" t="str">
            <v>BSGL152297</v>
          </cell>
        </row>
        <row r="2517">
          <cell r="A2517">
            <v>45891.516921296301</v>
          </cell>
          <cell r="B2517">
            <v>8175</v>
          </cell>
          <cell r="R2517" t="str">
            <v>BRDD161036</v>
          </cell>
        </row>
        <row r="2518">
          <cell r="A2518">
            <v>45891.514085648101</v>
          </cell>
          <cell r="B2518">
            <v>4995</v>
          </cell>
          <cell r="R2518" t="str">
            <v>BQGD160315</v>
          </cell>
        </row>
        <row r="2519">
          <cell r="A2519">
            <v>45891.511365740698</v>
          </cell>
          <cell r="B2519">
            <v>2035</v>
          </cell>
          <cell r="R2519" t="str">
            <v>BLGL160201</v>
          </cell>
        </row>
        <row r="2520">
          <cell r="A2520">
            <v>45891.508726851898</v>
          </cell>
          <cell r="B2520">
            <v>7740</v>
          </cell>
          <cell r="R2520" t="str">
            <v>BQBD160040</v>
          </cell>
        </row>
        <row r="2521">
          <cell r="A2521">
            <v>45891.506249999999</v>
          </cell>
          <cell r="B2521">
            <v>9710</v>
          </cell>
          <cell r="R2521" t="str">
            <v>BPBD200118</v>
          </cell>
        </row>
        <row r="2522">
          <cell r="A2522">
            <v>45891.498981481498</v>
          </cell>
          <cell r="B2522">
            <v>14056</v>
          </cell>
          <cell r="R2522" t="str">
            <v>BRBS033681</v>
          </cell>
        </row>
        <row r="2523">
          <cell r="A2523">
            <v>45891.494039351899</v>
          </cell>
          <cell r="B2523">
            <v>16078</v>
          </cell>
          <cell r="R2523" t="str">
            <v>BRCS033813</v>
          </cell>
        </row>
        <row r="2524">
          <cell r="A2524">
            <v>45891.4786342593</v>
          </cell>
          <cell r="B2524">
            <v>19022</v>
          </cell>
          <cell r="R2524" t="str">
            <v>BRCS033809</v>
          </cell>
        </row>
        <row r="2525">
          <cell r="A2525">
            <v>45890.669479166703</v>
          </cell>
          <cell r="B2525"/>
          <cell r="R2525"/>
        </row>
        <row r="2526">
          <cell r="A2526">
            <v>45890.668148148201</v>
          </cell>
          <cell r="B2526">
            <v>9360</v>
          </cell>
          <cell r="R2526" t="str">
            <v>BSGD161904</v>
          </cell>
        </row>
        <row r="2527">
          <cell r="A2527">
            <v>45890.665810185201</v>
          </cell>
          <cell r="B2527">
            <v>8810</v>
          </cell>
          <cell r="R2527" t="str">
            <v>BSGD161898</v>
          </cell>
        </row>
        <row r="2528">
          <cell r="A2528">
            <v>45890.662835648101</v>
          </cell>
          <cell r="B2528">
            <v>6015</v>
          </cell>
          <cell r="R2528" t="str">
            <v>BRJD160577</v>
          </cell>
        </row>
        <row r="2529">
          <cell r="A2529">
            <v>45890.520601851902</v>
          </cell>
          <cell r="B2529">
            <v>5780</v>
          </cell>
          <cell r="R2529" t="str">
            <v>BWED163890</v>
          </cell>
        </row>
        <row r="2530">
          <cell r="A2530">
            <v>45890.502442129597</v>
          </cell>
          <cell r="B2530">
            <v>5780</v>
          </cell>
          <cell r="R2530" t="str">
            <v>BQKD200048</v>
          </cell>
        </row>
        <row r="2531">
          <cell r="A2531">
            <v>45890.4996875</v>
          </cell>
          <cell r="B2531">
            <v>7970</v>
          </cell>
          <cell r="R2531" t="str">
            <v>BPLD200068</v>
          </cell>
        </row>
        <row r="2532">
          <cell r="A2532">
            <v>45890.497418981497</v>
          </cell>
          <cell r="B2532">
            <v>8610</v>
          </cell>
          <cell r="R2532" t="str">
            <v>BQKD200047</v>
          </cell>
        </row>
        <row r="2533">
          <cell r="A2533">
            <v>45890.494780092602</v>
          </cell>
          <cell r="B2533">
            <v>10630</v>
          </cell>
          <cell r="R2533" t="str">
            <v>BSKD161467</v>
          </cell>
        </row>
        <row r="2534">
          <cell r="A2534">
            <v>45890.492349537002</v>
          </cell>
          <cell r="B2534">
            <v>6970</v>
          </cell>
          <cell r="R2534" t="str">
            <v>BQID160519</v>
          </cell>
        </row>
        <row r="2535">
          <cell r="A2535">
            <v>45890.481238425898</v>
          </cell>
          <cell r="B2535">
            <v>9395</v>
          </cell>
          <cell r="R2535" t="str">
            <v>RJD230103</v>
          </cell>
        </row>
        <row r="2536">
          <cell r="A2536">
            <v>45890.478761574101</v>
          </cell>
          <cell r="B2536">
            <v>12225</v>
          </cell>
          <cell r="R2536" t="str">
            <v>BSKD161477</v>
          </cell>
        </row>
        <row r="2537">
          <cell r="A2537">
            <v>45890.476458333302</v>
          </cell>
          <cell r="B2537">
            <v>5390</v>
          </cell>
          <cell r="R2537" t="str">
            <v>GPBD160097</v>
          </cell>
        </row>
        <row r="2538">
          <cell r="A2538">
            <v>45890.4738194444</v>
          </cell>
          <cell r="B2538">
            <v>6140</v>
          </cell>
          <cell r="R2538" t="str">
            <v>BSID161961</v>
          </cell>
        </row>
        <row r="2539">
          <cell r="A2539">
            <v>45890.458564814799</v>
          </cell>
          <cell r="B2539">
            <v>2005</v>
          </cell>
          <cell r="R2539" t="str">
            <v>GPCD160123</v>
          </cell>
        </row>
        <row r="2540">
          <cell r="A2540">
            <v>45890.455717592602</v>
          </cell>
          <cell r="B2540">
            <v>3370</v>
          </cell>
          <cell r="R2540" t="str">
            <v>BSCL152143</v>
          </cell>
        </row>
        <row r="2541">
          <cell r="A2541">
            <v>45890.4524537037</v>
          </cell>
          <cell r="B2541">
            <v>6300</v>
          </cell>
          <cell r="R2541" t="str">
            <v>BSFD161830</v>
          </cell>
        </row>
        <row r="2542">
          <cell r="A2542">
            <v>45889.7008333333</v>
          </cell>
          <cell r="B2542">
            <v>1</v>
          </cell>
          <cell r="R2542" t="str">
            <v>BXFS043344</v>
          </cell>
        </row>
        <row r="2543">
          <cell r="A2543">
            <v>45889.699942129599</v>
          </cell>
          <cell r="B2543">
            <v>0</v>
          </cell>
          <cell r="R2543" t="str">
            <v>BXFS043344</v>
          </cell>
        </row>
        <row r="2544">
          <cell r="A2544">
            <v>45889.698865740698</v>
          </cell>
          <cell r="B2544">
            <v>0</v>
          </cell>
          <cell r="R2544" t="str">
            <v>SN24TN01452</v>
          </cell>
        </row>
        <row r="2545">
          <cell r="A2545">
            <v>45889.697592592602</v>
          </cell>
          <cell r="B2545">
            <v>0</v>
          </cell>
          <cell r="R2545" t="str">
            <v>SN24TN01452</v>
          </cell>
        </row>
        <row r="2546">
          <cell r="A2546">
            <v>45889.583715277797</v>
          </cell>
          <cell r="B2546">
            <v>0</v>
          </cell>
          <cell r="R2546" t="str">
            <v>DYJL141235</v>
          </cell>
        </row>
        <row r="2547">
          <cell r="A2547">
            <v>45889.581157407403</v>
          </cell>
          <cell r="B2547">
            <v>0</v>
          </cell>
          <cell r="R2547" t="str">
            <v>DYJL141235</v>
          </cell>
        </row>
        <row r="2548">
          <cell r="A2548">
            <v>45889.543796296297</v>
          </cell>
          <cell r="B2548">
            <v>26018</v>
          </cell>
          <cell r="R2548" t="str">
            <v>BUCS034287</v>
          </cell>
        </row>
        <row r="2549">
          <cell r="A2549">
            <v>45889.542083333297</v>
          </cell>
          <cell r="B2549">
            <v>29663</v>
          </cell>
          <cell r="R2549" t="str">
            <v>BUBS033778</v>
          </cell>
        </row>
        <row r="2550">
          <cell r="A2550">
            <v>45889.533900463</v>
          </cell>
          <cell r="B2550">
            <v>7830</v>
          </cell>
          <cell r="R2550" t="str">
            <v>BQID160499</v>
          </cell>
        </row>
        <row r="2551">
          <cell r="A2551">
            <v>45889.529340277797</v>
          </cell>
          <cell r="B2551">
            <v>6300</v>
          </cell>
          <cell r="R2551" t="str">
            <v>BRHD120445</v>
          </cell>
        </row>
        <row r="2552">
          <cell r="A2552">
            <v>45889.5249652778</v>
          </cell>
          <cell r="B2552">
            <v>9776</v>
          </cell>
          <cell r="R2552" t="str">
            <v>BOID200231</v>
          </cell>
        </row>
        <row r="2553">
          <cell r="A2553">
            <v>45889.519641203697</v>
          </cell>
          <cell r="B2553">
            <v>7400</v>
          </cell>
          <cell r="R2553" t="str">
            <v>BQHD160418</v>
          </cell>
        </row>
        <row r="2554">
          <cell r="A2554">
            <v>45889.433645833298</v>
          </cell>
          <cell r="B2554">
            <v>0</v>
          </cell>
          <cell r="R2554" t="str">
            <v>DYCL141338</v>
          </cell>
        </row>
        <row r="2555">
          <cell r="A2555">
            <v>45889.428530092599</v>
          </cell>
          <cell r="B2555"/>
          <cell r="R2555"/>
        </row>
        <row r="2556">
          <cell r="A2556">
            <v>45889.425555555601</v>
          </cell>
          <cell r="B2556">
            <v>0</v>
          </cell>
          <cell r="R2556" t="str">
            <v>DXDL153933</v>
          </cell>
        </row>
        <row r="2557">
          <cell r="A2557">
            <v>45888.533437500002</v>
          </cell>
          <cell r="B2557">
            <v>22303</v>
          </cell>
          <cell r="R2557" t="str">
            <v>BNKS030423</v>
          </cell>
        </row>
        <row r="2558">
          <cell r="A2558">
            <v>45888.526840277802</v>
          </cell>
          <cell r="B2558">
            <v>27426</v>
          </cell>
          <cell r="R2558" t="str">
            <v>BUKC370499</v>
          </cell>
        </row>
        <row r="2559">
          <cell r="A2559">
            <v>45888.517928240697</v>
          </cell>
          <cell r="B2559">
            <v>6625</v>
          </cell>
          <cell r="R2559" t="str">
            <v>BTEC378536</v>
          </cell>
        </row>
        <row r="2560">
          <cell r="A2560">
            <v>45888.481493055602</v>
          </cell>
          <cell r="B2560">
            <v>0</v>
          </cell>
          <cell r="R2560" t="str">
            <v>CYBE694501</v>
          </cell>
        </row>
        <row r="2561">
          <cell r="A2561">
            <v>45887.542523148099</v>
          </cell>
          <cell r="B2561">
            <v>24033</v>
          </cell>
          <cell r="R2561" t="str">
            <v>GOCC370465</v>
          </cell>
        </row>
        <row r="2562">
          <cell r="A2562">
            <v>45887.494004629603</v>
          </cell>
          <cell r="B2562">
            <v>0</v>
          </cell>
          <cell r="R2562" t="str">
            <v>DXDL153933</v>
          </cell>
        </row>
        <row r="2563">
          <cell r="A2563">
            <v>45887.306435185201</v>
          </cell>
          <cell r="B2563">
            <v>9760</v>
          </cell>
          <cell r="R2563" t="str">
            <v>BWEC370314</v>
          </cell>
        </row>
        <row r="2564">
          <cell r="A2564">
            <v>45887.291377314803</v>
          </cell>
          <cell r="B2564">
            <v>40763</v>
          </cell>
          <cell r="R2564" t="str">
            <v>GOIS031795</v>
          </cell>
        </row>
        <row r="2565">
          <cell r="A2565">
            <v>45887.2905439815</v>
          </cell>
          <cell r="B2565">
            <v>38434</v>
          </cell>
          <cell r="R2565" t="str">
            <v>BMFS031346</v>
          </cell>
        </row>
        <row r="2566">
          <cell r="A2566">
            <v>45887.284502314797</v>
          </cell>
          <cell r="B2566">
            <v>44964</v>
          </cell>
          <cell r="R2566" t="str">
            <v>BLFS031469</v>
          </cell>
        </row>
        <row r="2567">
          <cell r="A2567">
            <v>45887.279456018499</v>
          </cell>
          <cell r="B2567">
            <v>7011</v>
          </cell>
          <cell r="R2567" t="str">
            <v>BWCC379947</v>
          </cell>
        </row>
        <row r="2568">
          <cell r="A2568">
            <v>45885.652291666702</v>
          </cell>
          <cell r="B2568">
            <v>5140</v>
          </cell>
          <cell r="R2568" t="str">
            <v>BQDD160156</v>
          </cell>
        </row>
        <row r="2569">
          <cell r="A2569">
            <v>45885.649988425903</v>
          </cell>
          <cell r="B2569">
            <v>5435</v>
          </cell>
          <cell r="R2569" t="str">
            <v>GOCD160022</v>
          </cell>
        </row>
        <row r="2570">
          <cell r="A2570">
            <v>45885.647754629601</v>
          </cell>
          <cell r="B2570">
            <v>6660</v>
          </cell>
          <cell r="R2570" t="str">
            <v>BNID160316</v>
          </cell>
        </row>
        <row r="2571">
          <cell r="A2571">
            <v>45885.645474536999</v>
          </cell>
          <cell r="B2571">
            <v>8140</v>
          </cell>
          <cell r="R2571" t="str">
            <v>BRHD161299</v>
          </cell>
        </row>
        <row r="2572">
          <cell r="A2572">
            <v>45885.643206018503</v>
          </cell>
          <cell r="B2572">
            <v>3330</v>
          </cell>
          <cell r="R2572" t="str">
            <v>BSKD220275</v>
          </cell>
        </row>
        <row r="2573">
          <cell r="A2573">
            <v>45885.640775462998</v>
          </cell>
          <cell r="B2573">
            <v>4415</v>
          </cell>
          <cell r="R2573" t="str">
            <v>BRKD120213</v>
          </cell>
        </row>
        <row r="2574">
          <cell r="A2574">
            <v>45885.637905092597</v>
          </cell>
          <cell r="B2574">
            <v>4375</v>
          </cell>
          <cell r="R2574" t="str">
            <v>BSFD161799</v>
          </cell>
        </row>
        <row r="2575">
          <cell r="A2575">
            <v>45885.635023148097</v>
          </cell>
          <cell r="B2575">
            <v>5520</v>
          </cell>
          <cell r="R2575" t="str">
            <v>BRHD161303</v>
          </cell>
        </row>
        <row r="2576">
          <cell r="A2576">
            <v>45885.6328587963</v>
          </cell>
          <cell r="B2576">
            <v>3365</v>
          </cell>
          <cell r="R2576" t="str">
            <v>GPBD160107</v>
          </cell>
        </row>
        <row r="2577">
          <cell r="A2577">
            <v>45885.630474537</v>
          </cell>
          <cell r="B2577">
            <v>7295</v>
          </cell>
          <cell r="R2577" t="str">
            <v>GOBD160007</v>
          </cell>
        </row>
        <row r="2578">
          <cell r="A2578">
            <v>45885.626956018503</v>
          </cell>
          <cell r="B2578">
            <v>5790</v>
          </cell>
          <cell r="R2578" t="str">
            <v>BOJD160012</v>
          </cell>
        </row>
        <row r="2579">
          <cell r="A2579">
            <v>45885.624837962998</v>
          </cell>
          <cell r="B2579">
            <v>6670</v>
          </cell>
          <cell r="R2579" t="str">
            <v>BPED160082</v>
          </cell>
        </row>
        <row r="2580">
          <cell r="A2580">
            <v>45885.622546296298</v>
          </cell>
          <cell r="B2580">
            <v>5615</v>
          </cell>
          <cell r="R2580" t="str">
            <v>BRHD161314</v>
          </cell>
        </row>
        <row r="2581">
          <cell r="A2581">
            <v>45885.6188541667</v>
          </cell>
          <cell r="B2581">
            <v>9860</v>
          </cell>
          <cell r="R2581" t="str">
            <v>BNJD200008</v>
          </cell>
        </row>
        <row r="2582">
          <cell r="A2582">
            <v>45885.6161111111</v>
          </cell>
          <cell r="B2582">
            <v>5510</v>
          </cell>
          <cell r="R2582" t="str">
            <v>BQHD160361</v>
          </cell>
        </row>
        <row r="2583">
          <cell r="A2583">
            <v>45885.5932060185</v>
          </cell>
          <cell r="B2583">
            <v>4245</v>
          </cell>
          <cell r="R2583" t="str">
            <v>BQGD160344</v>
          </cell>
        </row>
        <row r="2584">
          <cell r="A2584">
            <v>45885.591041666703</v>
          </cell>
          <cell r="B2584">
            <v>8360</v>
          </cell>
          <cell r="R2584" t="str">
            <v>BPKD200020</v>
          </cell>
        </row>
        <row r="2585">
          <cell r="A2585">
            <v>45885.588530092602</v>
          </cell>
          <cell r="B2585">
            <v>13560</v>
          </cell>
          <cell r="R2585" t="str">
            <v>BRGL151464</v>
          </cell>
        </row>
        <row r="2586">
          <cell r="A2586">
            <v>45885.586041666698</v>
          </cell>
          <cell r="B2586">
            <v>9800</v>
          </cell>
          <cell r="R2586" t="str">
            <v>BRBL150944</v>
          </cell>
        </row>
        <row r="2587">
          <cell r="A2587">
            <v>45885.583425925899</v>
          </cell>
          <cell r="B2587">
            <v>13340</v>
          </cell>
          <cell r="R2587" t="str">
            <v>BRGL151468</v>
          </cell>
        </row>
        <row r="2588">
          <cell r="A2588">
            <v>45885.5805092593</v>
          </cell>
          <cell r="B2588">
            <v>18390</v>
          </cell>
          <cell r="R2588" t="str">
            <v>BQHD160416</v>
          </cell>
        </row>
        <row r="2589">
          <cell r="A2589">
            <v>45885.577974537002</v>
          </cell>
          <cell r="B2589">
            <v>1505</v>
          </cell>
          <cell r="R2589" t="str">
            <v>BSCD120656</v>
          </cell>
        </row>
        <row r="2590">
          <cell r="A2590">
            <v>45885.575567129599</v>
          </cell>
          <cell r="B2590">
            <v>7380</v>
          </cell>
          <cell r="R2590" t="str">
            <v>BRJD160600</v>
          </cell>
        </row>
        <row r="2591">
          <cell r="A2591">
            <v>45885.572800925896</v>
          </cell>
          <cell r="B2591">
            <v>5510</v>
          </cell>
          <cell r="R2591" t="str">
            <v>GPLL150106</v>
          </cell>
        </row>
        <row r="2592">
          <cell r="A2592">
            <v>45885.570370370398</v>
          </cell>
          <cell r="B2592">
            <v>8240</v>
          </cell>
          <cell r="R2592" t="str">
            <v>BRBD160856</v>
          </cell>
        </row>
        <row r="2593">
          <cell r="A2593">
            <v>45885.5678819444</v>
          </cell>
          <cell r="B2593">
            <v>8120</v>
          </cell>
          <cell r="R2593" t="str">
            <v>BRCD160978</v>
          </cell>
        </row>
        <row r="2594">
          <cell r="A2594">
            <v>45885.564652777801</v>
          </cell>
          <cell r="B2594">
            <v>4720</v>
          </cell>
          <cell r="R2594" t="str">
            <v>BIED200036</v>
          </cell>
        </row>
        <row r="2595">
          <cell r="A2595">
            <v>45885.5619560185</v>
          </cell>
          <cell r="B2595">
            <v>5600</v>
          </cell>
          <cell r="R2595" t="str">
            <v>BRED161131</v>
          </cell>
        </row>
        <row r="2596">
          <cell r="A2596">
            <v>45885.559733796297</v>
          </cell>
          <cell r="B2596">
            <v>5860</v>
          </cell>
          <cell r="R2596" t="str">
            <v>BQED160215</v>
          </cell>
        </row>
        <row r="2597">
          <cell r="A2597">
            <v>45885.557418981502</v>
          </cell>
          <cell r="B2597">
            <v>6090</v>
          </cell>
          <cell r="R2597" t="str">
            <v>BRKD160684</v>
          </cell>
        </row>
        <row r="2598">
          <cell r="A2598">
            <v>45885.554872685199</v>
          </cell>
          <cell r="B2598">
            <v>590</v>
          </cell>
          <cell r="R2598" t="str">
            <v>BUAD121111</v>
          </cell>
        </row>
        <row r="2599">
          <cell r="A2599">
            <v>45885.5525694444</v>
          </cell>
          <cell r="B2599">
            <v>4020</v>
          </cell>
          <cell r="R2599" t="str">
            <v>BVJD162957</v>
          </cell>
        </row>
        <row r="2600">
          <cell r="A2600">
            <v>45885.550370370402</v>
          </cell>
          <cell r="B2600">
            <v>7390</v>
          </cell>
          <cell r="R2600" t="str">
            <v>BUAD162630</v>
          </cell>
        </row>
        <row r="2601">
          <cell r="A2601">
            <v>45885.544363425899</v>
          </cell>
          <cell r="B2601">
            <v>1</v>
          </cell>
          <cell r="R2601" t="str">
            <v>BYCC377390</v>
          </cell>
        </row>
        <row r="2602">
          <cell r="A2602">
            <v>45885.540347222202</v>
          </cell>
          <cell r="B2602">
            <v>5215</v>
          </cell>
          <cell r="R2602" t="str">
            <v>BUID162940</v>
          </cell>
        </row>
        <row r="2603">
          <cell r="A2603">
            <v>45885.537997685198</v>
          </cell>
          <cell r="B2603">
            <v>6475</v>
          </cell>
          <cell r="R2603" t="str">
            <v>BUGD162852</v>
          </cell>
        </row>
        <row r="2604">
          <cell r="A2604">
            <v>45885.535752314798</v>
          </cell>
          <cell r="B2604">
            <v>4775</v>
          </cell>
          <cell r="R2604" t="str">
            <v>BUHL152930</v>
          </cell>
        </row>
        <row r="2605">
          <cell r="A2605">
            <v>45885.533275463</v>
          </cell>
          <cell r="B2605">
            <v>6210</v>
          </cell>
          <cell r="R2605" t="str">
            <v>BUCD121174</v>
          </cell>
        </row>
        <row r="2606">
          <cell r="A2606">
            <v>45885.530879629601</v>
          </cell>
          <cell r="B2606">
            <v>5235</v>
          </cell>
          <cell r="R2606" t="str">
            <v>BTHD162350</v>
          </cell>
        </row>
        <row r="2607">
          <cell r="A2607">
            <v>45885.528680555602</v>
          </cell>
          <cell r="B2607">
            <v>9640</v>
          </cell>
          <cell r="R2607" t="str">
            <v>BUAD162625</v>
          </cell>
        </row>
        <row r="2608">
          <cell r="A2608">
            <v>45885.525995370401</v>
          </cell>
          <cell r="B2608">
            <v>6340</v>
          </cell>
          <cell r="R2608" t="str">
            <v>BULL160564</v>
          </cell>
        </row>
        <row r="2609">
          <cell r="A2609">
            <v>45885.523472222201</v>
          </cell>
          <cell r="B2609">
            <v>9130</v>
          </cell>
          <cell r="R2609" t="str">
            <v>BUAL160593</v>
          </cell>
        </row>
        <row r="2610">
          <cell r="A2610">
            <v>45885.5211458333</v>
          </cell>
          <cell r="B2610">
            <v>5800</v>
          </cell>
          <cell r="R2610" t="str">
            <v>BUAL160594</v>
          </cell>
        </row>
        <row r="2611">
          <cell r="A2611">
            <v>45885.518391203703</v>
          </cell>
          <cell r="B2611">
            <v>15260</v>
          </cell>
          <cell r="R2611" t="str">
            <v>BULL160559</v>
          </cell>
        </row>
        <row r="2612">
          <cell r="A2612">
            <v>45885.516250000001</v>
          </cell>
          <cell r="B2612">
            <v>11530</v>
          </cell>
          <cell r="R2612" t="str">
            <v>BULD162559</v>
          </cell>
        </row>
        <row r="2613">
          <cell r="A2613">
            <v>45885.513912037</v>
          </cell>
          <cell r="B2613">
            <v>4345</v>
          </cell>
          <cell r="R2613" t="str">
            <v>BUJD121019</v>
          </cell>
        </row>
        <row r="2614">
          <cell r="A2614">
            <v>45885.511655092603</v>
          </cell>
          <cell r="B2614">
            <v>6315</v>
          </cell>
          <cell r="R2614" t="str">
            <v>AUKD230777</v>
          </cell>
        </row>
        <row r="2615">
          <cell r="A2615">
            <v>45885.509004629603</v>
          </cell>
          <cell r="B2615">
            <v>3630</v>
          </cell>
          <cell r="R2615" t="str">
            <v>BUJD121040</v>
          </cell>
        </row>
        <row r="2616">
          <cell r="A2616">
            <v>45885.5069097222</v>
          </cell>
          <cell r="B2616">
            <v>4210</v>
          </cell>
          <cell r="R2616" t="str">
            <v>BUKD162510</v>
          </cell>
        </row>
        <row r="2617">
          <cell r="A2617">
            <v>45885.503865740699</v>
          </cell>
          <cell r="B2617">
            <v>2685</v>
          </cell>
          <cell r="R2617" t="str">
            <v>BULD121094</v>
          </cell>
        </row>
        <row r="2618">
          <cell r="A2618">
            <v>45885.501400462999</v>
          </cell>
          <cell r="B2618">
            <v>9300</v>
          </cell>
          <cell r="R2618" t="str">
            <v>BTDD162186</v>
          </cell>
        </row>
        <row r="2619">
          <cell r="A2619">
            <v>45885.4990972222</v>
          </cell>
          <cell r="B2619">
            <v>9125</v>
          </cell>
          <cell r="R2619" t="str">
            <v>BTDD162192</v>
          </cell>
        </row>
        <row r="2620">
          <cell r="A2620">
            <v>45885.496921296297</v>
          </cell>
          <cell r="B2620">
            <v>3070</v>
          </cell>
          <cell r="R2620" t="str">
            <v>BTHD120971</v>
          </cell>
        </row>
        <row r="2621">
          <cell r="A2621">
            <v>45885.494467592602</v>
          </cell>
          <cell r="B2621">
            <v>8610</v>
          </cell>
          <cell r="R2621" t="str">
            <v>BTFD162243</v>
          </cell>
        </row>
        <row r="2622">
          <cell r="A2622">
            <v>45885.492071759298</v>
          </cell>
          <cell r="B2622">
            <v>10790</v>
          </cell>
          <cell r="R2622" t="str">
            <v>BTFD162244</v>
          </cell>
        </row>
        <row r="2623">
          <cell r="A2623">
            <v>45885.489849537</v>
          </cell>
          <cell r="B2623">
            <v>9650</v>
          </cell>
          <cell r="R2623" t="str">
            <v>BTED162217</v>
          </cell>
        </row>
        <row r="2624">
          <cell r="A2624">
            <v>45885.487291666701</v>
          </cell>
          <cell r="B2624">
            <v>3950</v>
          </cell>
          <cell r="R2624" t="str">
            <v>BTJL152348</v>
          </cell>
        </row>
        <row r="2625">
          <cell r="A2625">
            <v>45885.485127314802</v>
          </cell>
          <cell r="B2625">
            <v>3850</v>
          </cell>
          <cell r="R2625" t="str">
            <v>BTDD120878</v>
          </cell>
        </row>
        <row r="2626">
          <cell r="A2626">
            <v>45885.482997685198</v>
          </cell>
          <cell r="B2626">
            <v>6510</v>
          </cell>
          <cell r="R2626" t="str">
            <v>BTEL160427</v>
          </cell>
        </row>
        <row r="2627">
          <cell r="A2627">
            <v>45885.480613425898</v>
          </cell>
          <cell r="B2627">
            <v>7760</v>
          </cell>
          <cell r="R2627" t="str">
            <v>BTGL160455</v>
          </cell>
        </row>
        <row r="2628">
          <cell r="A2628">
            <v>45885.476412037002</v>
          </cell>
          <cell r="B2628">
            <v>6330</v>
          </cell>
          <cell r="R2628" t="str">
            <v>BTGD162296</v>
          </cell>
        </row>
        <row r="2629">
          <cell r="A2629">
            <v>45885.474305555603</v>
          </cell>
          <cell r="B2629">
            <v>9725</v>
          </cell>
          <cell r="R2629" t="str">
            <v>BTJD162046</v>
          </cell>
        </row>
        <row r="2630">
          <cell r="A2630">
            <v>45885.472094907404</v>
          </cell>
          <cell r="B2630">
            <v>8800</v>
          </cell>
          <cell r="R2630" t="str">
            <v>BTCD162159</v>
          </cell>
        </row>
        <row r="2631">
          <cell r="A2631">
            <v>45885.469907407401</v>
          </cell>
          <cell r="B2631">
            <v>8950</v>
          </cell>
          <cell r="R2631" t="str">
            <v>BSID161973</v>
          </cell>
        </row>
        <row r="2632">
          <cell r="A2632">
            <v>45885.4675810185</v>
          </cell>
          <cell r="B2632">
            <v>6100</v>
          </cell>
          <cell r="R2632" t="str">
            <v>BSHD200586</v>
          </cell>
        </row>
        <row r="2633">
          <cell r="A2633">
            <v>45885.463344907403</v>
          </cell>
          <cell r="B2633">
            <v>8740</v>
          </cell>
          <cell r="R2633" t="str">
            <v>BSKD161462</v>
          </cell>
        </row>
        <row r="2634">
          <cell r="A2634">
            <v>45885.287407407399</v>
          </cell>
          <cell r="B2634">
            <v>39971</v>
          </cell>
          <cell r="R2634" t="str">
            <v>BQFS031084</v>
          </cell>
        </row>
        <row r="2635">
          <cell r="A2635">
            <v>45885.276250000003</v>
          </cell>
          <cell r="B2635">
            <v>29240</v>
          </cell>
          <cell r="R2635" t="str">
            <v>BKDS031405</v>
          </cell>
        </row>
        <row r="2636">
          <cell r="A2636">
            <v>45883.724305555559</v>
          </cell>
          <cell r="B2636">
            <v>537</v>
          </cell>
          <cell r="R2636" t="str">
            <v>BXAL153828</v>
          </cell>
        </row>
        <row r="2637">
          <cell r="A2637">
            <v>45883.720833333333</v>
          </cell>
          <cell r="B2637">
            <v>1</v>
          </cell>
          <cell r="R2637" t="str">
            <v>BYBL161686</v>
          </cell>
        </row>
        <row r="2638">
          <cell r="A2638">
            <v>45883.715277777781</v>
          </cell>
          <cell r="B2638">
            <v>1</v>
          </cell>
          <cell r="R2638" t="str">
            <v>BYAL154188</v>
          </cell>
        </row>
        <row r="2639">
          <cell r="A2639">
            <v>45883.69027777778</v>
          </cell>
          <cell r="B2639">
            <v>685</v>
          </cell>
          <cell r="R2639" t="str">
            <v>BVIS040024</v>
          </cell>
        </row>
        <row r="2640">
          <cell r="A2640">
            <v>45883.472222222219</v>
          </cell>
          <cell r="B2640">
            <v>564</v>
          </cell>
          <cell r="R2640" t="str">
            <v>BYLD232534</v>
          </cell>
        </row>
        <row r="2641">
          <cell r="A2641">
            <v>45883.431250000001</v>
          </cell>
          <cell r="B2641">
            <v>2815</v>
          </cell>
          <cell r="R2641" t="str">
            <v>BXDC373881</v>
          </cell>
        </row>
        <row r="2642">
          <cell r="A2642">
            <v>45883.3125</v>
          </cell>
          <cell r="B2642">
            <v>85340</v>
          </cell>
          <cell r="R2642" t="str">
            <v>BJGS031396</v>
          </cell>
        </row>
        <row r="2643">
          <cell r="A2643">
            <v>45882.700694444444</v>
          </cell>
          <cell r="B2643">
            <v>1</v>
          </cell>
          <cell r="R2643" t="str">
            <v>BYBS030219</v>
          </cell>
        </row>
        <row r="2644">
          <cell r="A2644">
            <v>45882.620833333334</v>
          </cell>
          <cell r="B2644">
            <v>726</v>
          </cell>
          <cell r="R2644" t="str">
            <v>BXHD164673</v>
          </cell>
        </row>
        <row r="2645">
          <cell r="A2645">
            <v>45882.60833333333</v>
          </cell>
          <cell r="B2645">
            <v>3500</v>
          </cell>
          <cell r="R2645" t="str">
            <v>BVFD163274</v>
          </cell>
        </row>
        <row r="2646">
          <cell r="A2646">
            <v>45882.604861111111</v>
          </cell>
          <cell r="B2646">
            <v>564</v>
          </cell>
          <cell r="R2646" t="str">
            <v>BYLD164919</v>
          </cell>
        </row>
        <row r="2647">
          <cell r="A2647">
            <v>45882.602083333331</v>
          </cell>
          <cell r="B2647">
            <v>1069</v>
          </cell>
          <cell r="R2647" t="str">
            <v>BXHD232312</v>
          </cell>
        </row>
        <row r="2648">
          <cell r="A2648">
            <v>45881.734722222223</v>
          </cell>
          <cell r="B2648">
            <v>3129</v>
          </cell>
          <cell r="R2648" t="str">
            <v>BWIC371555</v>
          </cell>
        </row>
        <row r="2649">
          <cell r="A2649">
            <v>45881.699097222197</v>
          </cell>
          <cell r="B2649">
            <v>0</v>
          </cell>
          <cell r="R2649" t="str">
            <v>DYJL141236</v>
          </cell>
        </row>
        <row r="2650">
          <cell r="A2650">
            <v>45881.559027777781</v>
          </cell>
          <cell r="B2650">
            <v>62022</v>
          </cell>
          <cell r="R2650" t="str">
            <v>BMBL160078</v>
          </cell>
        </row>
        <row r="2651">
          <cell r="A2651">
            <v>45880.716666666667</v>
          </cell>
          <cell r="B2651">
            <v>0</v>
          </cell>
          <cell r="R2651" t="str">
            <v>CYCK010697</v>
          </cell>
        </row>
        <row r="2652">
          <cell r="A2652">
            <v>45880.462500000001</v>
          </cell>
          <cell r="B2652">
            <v>1550</v>
          </cell>
          <cell r="R2652" t="str">
            <v>BXBD164358</v>
          </cell>
        </row>
        <row r="2653">
          <cell r="A2653">
            <v>45880.461111111108</v>
          </cell>
          <cell r="B2653">
            <v>1140</v>
          </cell>
          <cell r="R2653" t="str">
            <v>BVIC378149</v>
          </cell>
        </row>
        <row r="2654">
          <cell r="A2654">
            <v>45880.3</v>
          </cell>
          <cell r="B2654">
            <v>23865</v>
          </cell>
          <cell r="R2654" t="str">
            <v>BUGS035879</v>
          </cell>
        </row>
        <row r="2655">
          <cell r="A2655">
            <v>45880.295138888891</v>
          </cell>
          <cell r="B2655">
            <v>23065</v>
          </cell>
          <cell r="R2655" t="str">
            <v>BUGS035879</v>
          </cell>
        </row>
        <row r="2656">
          <cell r="A2656">
            <v>45880.290972222225</v>
          </cell>
          <cell r="B2656">
            <v>34820</v>
          </cell>
          <cell r="R2656" t="str">
            <v>BMFS031346</v>
          </cell>
        </row>
        <row r="2657">
          <cell r="A2657">
            <v>45880.272916666669</v>
          </cell>
          <cell r="B2657">
            <v>40680</v>
          </cell>
          <cell r="R2657" t="str">
            <v>GOIS031795</v>
          </cell>
        </row>
        <row r="2658">
          <cell r="A2658">
            <v>45880.272916666669</v>
          </cell>
          <cell r="B2658">
            <v>44829</v>
          </cell>
          <cell r="R2658" t="str">
            <v>BLFS031469</v>
          </cell>
        </row>
        <row r="2659">
          <cell r="A2659">
            <v>45877.605555555558</v>
          </cell>
          <cell r="B2659">
            <v>30677</v>
          </cell>
          <cell r="R2659" t="str">
            <v>BRCC373040</v>
          </cell>
        </row>
        <row r="2660">
          <cell r="A2660">
            <v>45877.450694444444</v>
          </cell>
          <cell r="B2660">
            <v>617</v>
          </cell>
          <cell r="R2660" t="str">
            <v>BXID201595</v>
          </cell>
        </row>
        <row r="2661">
          <cell r="A2661">
            <v>45876.712500000001</v>
          </cell>
          <cell r="B2661">
            <v>2479</v>
          </cell>
          <cell r="R2661" t="str">
            <v>BUGS047159</v>
          </cell>
        </row>
        <row r="2662">
          <cell r="A2662">
            <v>45876.477083333331</v>
          </cell>
          <cell r="B2662">
            <v>2348</v>
          </cell>
          <cell r="R2662" t="str">
            <v>BWHD121813</v>
          </cell>
        </row>
        <row r="2663">
          <cell r="A2663">
            <v>45876.466666666667</v>
          </cell>
          <cell r="B2663">
            <v>0</v>
          </cell>
          <cell r="R2663" t="str">
            <v>DYCL141337</v>
          </cell>
        </row>
        <row r="2664">
          <cell r="A2664">
            <v>45876.439583333333</v>
          </cell>
          <cell r="B2664">
            <v>46770</v>
          </cell>
          <cell r="R2664" t="str">
            <v>BPCS030196</v>
          </cell>
        </row>
        <row r="2665">
          <cell r="A2665">
            <v>45876.438888888886</v>
          </cell>
          <cell r="B2665">
            <v>39311</v>
          </cell>
          <cell r="R2665" t="str">
            <v>BRGS035169</v>
          </cell>
        </row>
        <row r="2666">
          <cell r="A2666">
            <v>45875.626388888886</v>
          </cell>
          <cell r="B2666">
            <v>3700</v>
          </cell>
          <cell r="R2666" t="str">
            <v>BXKD164206</v>
          </cell>
        </row>
        <row r="2667">
          <cell r="A2667">
            <v>45875.484722222223</v>
          </cell>
          <cell r="B2667">
            <v>22317</v>
          </cell>
          <cell r="R2667" t="str">
            <v>BSBC375530</v>
          </cell>
        </row>
        <row r="2668">
          <cell r="A2668">
            <v>45875.481249999997</v>
          </cell>
          <cell r="B2668">
            <v>27192</v>
          </cell>
          <cell r="R2668" t="str">
            <v>BUKC370499</v>
          </cell>
        </row>
        <row r="2669">
          <cell r="A2669">
            <v>45874.841666666667</v>
          </cell>
          <cell r="B2669">
            <v>0</v>
          </cell>
          <cell r="R2669" t="str">
            <v>BWIS034586</v>
          </cell>
        </row>
        <row r="2670">
          <cell r="A2670">
            <v>45874.79583333333</v>
          </cell>
          <cell r="B2670">
            <v>6709</v>
          </cell>
          <cell r="R2670" t="str">
            <v>BXJS035074</v>
          </cell>
        </row>
        <row r="2671">
          <cell r="A2671">
            <v>45874.756249999999</v>
          </cell>
          <cell r="B2671">
            <v>7040</v>
          </cell>
          <cell r="R2671" t="str">
            <v>BVJD162972</v>
          </cell>
        </row>
        <row r="2672">
          <cell r="A2672">
            <v>45874.616666666669</v>
          </cell>
          <cell r="B2672">
            <v>0</v>
          </cell>
          <cell r="R2672" t="str">
            <v>BXBS036098</v>
          </cell>
        </row>
        <row r="2673">
          <cell r="A2673">
            <v>45874.606249999997</v>
          </cell>
          <cell r="B2673">
            <v>0</v>
          </cell>
          <cell r="R2673" t="str">
            <v>BYBK040218</v>
          </cell>
        </row>
        <row r="2674">
          <cell r="A2674">
            <v>45874.602777777778</v>
          </cell>
          <cell r="B2674">
            <v>1</v>
          </cell>
          <cell r="R2674" t="str">
            <v>BYAS039710</v>
          </cell>
        </row>
        <row r="2675">
          <cell r="A2675">
            <v>45874.479861111111</v>
          </cell>
          <cell r="B2675">
            <v>1399</v>
          </cell>
          <cell r="R2675" t="str">
            <v>BXBD164388</v>
          </cell>
        </row>
        <row r="2676">
          <cell r="A2676">
            <v>45873.536111111112</v>
          </cell>
          <cell r="B2676">
            <v>0</v>
          </cell>
          <cell r="R2676" t="str">
            <v>CYBE694501</v>
          </cell>
        </row>
        <row r="2677">
          <cell r="A2677">
            <v>45873.531944444447</v>
          </cell>
          <cell r="B2677">
            <v>1433</v>
          </cell>
          <cell r="R2677" t="str">
            <v>BXCC373541</v>
          </cell>
        </row>
        <row r="2678">
          <cell r="A2678">
            <v>45873.529166666667</v>
          </cell>
          <cell r="B2678">
            <v>5519</v>
          </cell>
          <cell r="R2678" t="str">
            <v>BVJC374285</v>
          </cell>
        </row>
        <row r="2679">
          <cell r="A2679">
            <v>45873.524305555555</v>
          </cell>
          <cell r="B2679">
            <v>8054</v>
          </cell>
          <cell r="R2679" t="str">
            <v>BVDS039346</v>
          </cell>
        </row>
        <row r="2680">
          <cell r="A2680">
            <v>45873.519444444442</v>
          </cell>
          <cell r="B2680">
            <v>15711</v>
          </cell>
          <cell r="R2680" t="str">
            <v>BVCC376207</v>
          </cell>
        </row>
        <row r="2681">
          <cell r="A2681">
            <v>45873.515972222223</v>
          </cell>
          <cell r="B2681">
            <v>3959</v>
          </cell>
          <cell r="R2681" t="str">
            <v>BUIC373701</v>
          </cell>
        </row>
        <row r="2682">
          <cell r="A2682">
            <v>45873.511805555558</v>
          </cell>
          <cell r="B2682">
            <v>23784</v>
          </cell>
          <cell r="R2682" t="str">
            <v>BUCS034287</v>
          </cell>
        </row>
        <row r="2683">
          <cell r="A2683">
            <v>45873.508333333331</v>
          </cell>
          <cell r="B2683">
            <v>7658</v>
          </cell>
          <cell r="R2683" t="str">
            <v>BUAC371371</v>
          </cell>
        </row>
        <row r="2684">
          <cell r="A2684">
            <v>45873.504861111112</v>
          </cell>
          <cell r="B2684">
            <v>9358</v>
          </cell>
          <cell r="R2684" t="str">
            <v>BSEC376103</v>
          </cell>
        </row>
        <row r="2685">
          <cell r="A2685">
            <v>45873.501388888886</v>
          </cell>
          <cell r="B2685">
            <v>32829</v>
          </cell>
          <cell r="R2685" t="str">
            <v>BOCS040147</v>
          </cell>
        </row>
        <row r="2686">
          <cell r="A2686">
            <v>45871.678472222222</v>
          </cell>
          <cell r="B2686">
            <v>9858</v>
          </cell>
          <cell r="R2686" t="str">
            <v>BXKS035161</v>
          </cell>
        </row>
        <row r="2687">
          <cell r="A2687">
            <v>45871.65902777778</v>
          </cell>
          <cell r="B2687">
            <v>29716</v>
          </cell>
          <cell r="R2687" t="str">
            <v>BSLS036682</v>
          </cell>
        </row>
        <row r="2688">
          <cell r="A2688">
            <v>45871.621527777781</v>
          </cell>
          <cell r="B2688">
            <v>46770</v>
          </cell>
          <cell r="R2688" t="str">
            <v>BPCS030196</v>
          </cell>
        </row>
        <row r="2689">
          <cell r="A2689">
            <v>45871.618055555555</v>
          </cell>
          <cell r="B2689">
            <v>35963</v>
          </cell>
          <cell r="R2689" t="str">
            <v>BQBS033796</v>
          </cell>
        </row>
        <row r="2690">
          <cell r="A2690">
            <v>45871.615277777775</v>
          </cell>
          <cell r="B2690">
            <v>38090</v>
          </cell>
          <cell r="R2690" t="str">
            <v>BRGS035169</v>
          </cell>
        </row>
        <row r="2691">
          <cell r="A2691">
            <v>45871.61041666667</v>
          </cell>
          <cell r="B2691">
            <v>4478</v>
          </cell>
          <cell r="R2691" t="str">
            <v>BWCC379947</v>
          </cell>
        </row>
        <row r="2692">
          <cell r="A2692">
            <v>45871.587500000001</v>
          </cell>
          <cell r="B2692">
            <v>6696</v>
          </cell>
          <cell r="R2692" t="str">
            <v>BWEC370314</v>
          </cell>
        </row>
        <row r="2693">
          <cell r="A2693">
            <v>45871.584027777775</v>
          </cell>
          <cell r="B2693">
            <v>9716</v>
          </cell>
          <cell r="R2693" t="str">
            <v>BWLS040546</v>
          </cell>
        </row>
        <row r="2694">
          <cell r="A2694">
            <v>45871.580555555556</v>
          </cell>
          <cell r="B2694">
            <v>45812</v>
          </cell>
          <cell r="R2694" t="str">
            <v>GPLS030458</v>
          </cell>
        </row>
        <row r="2695">
          <cell r="A2695">
            <v>45871.57708333333</v>
          </cell>
          <cell r="B2695">
            <v>20198</v>
          </cell>
          <cell r="R2695" t="str">
            <v>GNDC370057</v>
          </cell>
        </row>
        <row r="2696">
          <cell r="A2696">
            <v>45870.572222222225</v>
          </cell>
          <cell r="B2696">
            <v>12826</v>
          </cell>
          <cell r="R2696" t="str">
            <v>BUFS046813</v>
          </cell>
        </row>
        <row r="2697">
          <cell r="A2697">
            <v>45870.517361111109</v>
          </cell>
          <cell r="B2697">
            <v>82723</v>
          </cell>
          <cell r="R2697" t="str">
            <v>BLGS031576</v>
          </cell>
        </row>
        <row r="2698">
          <cell r="A2698">
            <v>45869.695833333331</v>
          </cell>
          <cell r="B2698">
            <v>460</v>
          </cell>
          <cell r="R2698" t="str">
            <v>BYLD201693</v>
          </cell>
        </row>
        <row r="2699">
          <cell r="A2699">
            <v>45869.652083333334</v>
          </cell>
          <cell r="B2699">
            <v>3782</v>
          </cell>
          <cell r="R2699" t="str">
            <v>BWHD231603</v>
          </cell>
        </row>
        <row r="2700">
          <cell r="A2700">
            <v>45869.630555555559</v>
          </cell>
          <cell r="B2700">
            <v>1</v>
          </cell>
          <cell r="R2700" t="str">
            <v>BXFS037389</v>
          </cell>
        </row>
        <row r="2701">
          <cell r="A2701">
            <v>45869.629166666666</v>
          </cell>
          <cell r="B2701">
            <v>0</v>
          </cell>
          <cell r="R2701" t="str">
            <v>SN24TN01065</v>
          </cell>
        </row>
        <row r="2702">
          <cell r="A2702">
            <v>45869.574999999997</v>
          </cell>
          <cell r="B2702">
            <v>0</v>
          </cell>
          <cell r="R2702" t="str">
            <v>BXFS037389</v>
          </cell>
        </row>
        <row r="2703">
          <cell r="A2703">
            <v>45869.573611111111</v>
          </cell>
          <cell r="B2703">
            <v>0</v>
          </cell>
          <cell r="R2703" t="str">
            <v>SN24TN01065</v>
          </cell>
        </row>
        <row r="2704">
          <cell r="A2704">
            <v>45869.522916666669</v>
          </cell>
          <cell r="B2704">
            <v>2461</v>
          </cell>
          <cell r="R2704" t="str">
            <v>BXKD164192</v>
          </cell>
        </row>
        <row r="2705">
          <cell r="A2705">
            <v>45869.512499999997</v>
          </cell>
          <cell r="B2705">
            <v>605</v>
          </cell>
          <cell r="R2705" t="str">
            <v>BYLD232523</v>
          </cell>
        </row>
        <row r="2706">
          <cell r="A2706">
            <v>45869.511111111111</v>
          </cell>
          <cell r="B2706">
            <v>1090</v>
          </cell>
          <cell r="R2706" t="str">
            <v>BYJD232405</v>
          </cell>
        </row>
        <row r="2707">
          <cell r="A2707">
            <v>45869.510416666664</v>
          </cell>
          <cell r="B2707">
            <v>1530</v>
          </cell>
          <cell r="R2707" t="str">
            <v>BXFD232225</v>
          </cell>
        </row>
        <row r="2708">
          <cell r="A2708">
            <v>45869.509027777778</v>
          </cell>
          <cell r="B2708">
            <v>775</v>
          </cell>
          <cell r="R2708" t="str">
            <v>BXHD232312</v>
          </cell>
        </row>
        <row r="2709">
          <cell r="A2709">
            <v>45869.508333333331</v>
          </cell>
          <cell r="B2709">
            <v>990</v>
          </cell>
          <cell r="R2709" t="str">
            <v>BXGD232278</v>
          </cell>
        </row>
        <row r="2710">
          <cell r="A2710">
            <v>45869.506944444445</v>
          </cell>
          <cell r="B2710">
            <v>1880</v>
          </cell>
          <cell r="R2710" t="str">
            <v>BWID231694</v>
          </cell>
        </row>
        <row r="2711">
          <cell r="A2711">
            <v>45869.505555555559</v>
          </cell>
          <cell r="B2711">
            <v>1350</v>
          </cell>
          <cell r="R2711" t="str">
            <v>BXAD231957</v>
          </cell>
        </row>
        <row r="2712">
          <cell r="A2712">
            <v>45869.499305555553</v>
          </cell>
          <cell r="B2712">
            <v>1330</v>
          </cell>
          <cell r="R2712" t="str">
            <v>BXAD231957</v>
          </cell>
        </row>
        <row r="2713">
          <cell r="A2713">
            <v>45869.497916666667</v>
          </cell>
          <cell r="B2713">
            <v>2080</v>
          </cell>
          <cell r="R2713" t="str">
            <v>BWID231682</v>
          </cell>
        </row>
        <row r="2714">
          <cell r="A2714">
            <v>45869.496527777781</v>
          </cell>
          <cell r="B2714">
            <v>2315</v>
          </cell>
          <cell r="R2714" t="str">
            <v>BXLD231873</v>
          </cell>
        </row>
        <row r="2715">
          <cell r="A2715">
            <v>45869.479861111111</v>
          </cell>
          <cell r="B2715">
            <v>8942</v>
          </cell>
          <cell r="R2715" t="str">
            <v>BXJS034965</v>
          </cell>
        </row>
        <row r="2716">
          <cell r="A2716">
            <v>45869.474305555559</v>
          </cell>
          <cell r="B2716">
            <v>8801</v>
          </cell>
          <cell r="R2716" t="str">
            <v>BUKC370622</v>
          </cell>
        </row>
        <row r="2717">
          <cell r="A2717">
            <v>45869.468055555553</v>
          </cell>
          <cell r="B2717">
            <v>97267</v>
          </cell>
          <cell r="R2717" t="str">
            <v>BPLF150007</v>
          </cell>
        </row>
        <row r="2718">
          <cell r="A2718">
            <v>45869.45416666667</v>
          </cell>
          <cell r="B2718">
            <v>1990</v>
          </cell>
          <cell r="R2718" t="str">
            <v>BXAD231963</v>
          </cell>
        </row>
        <row r="2719">
          <cell r="A2719">
            <v>45869.452777777777</v>
          </cell>
          <cell r="B2719">
            <v>2296</v>
          </cell>
          <cell r="R2719" t="str">
            <v>BXLD231897</v>
          </cell>
        </row>
        <row r="2720">
          <cell r="A2720">
            <v>45869.451388888891</v>
          </cell>
          <cell r="B2720">
            <v>1300</v>
          </cell>
          <cell r="R2720" t="str">
            <v>BXJD231749</v>
          </cell>
        </row>
        <row r="2721">
          <cell r="A2721">
            <v>45869.45</v>
          </cell>
          <cell r="B2721">
            <v>1395</v>
          </cell>
          <cell r="R2721" t="str">
            <v>BXJD231726</v>
          </cell>
        </row>
        <row r="2722">
          <cell r="A2722">
            <v>45869.449305555558</v>
          </cell>
          <cell r="B2722">
            <v>2051</v>
          </cell>
          <cell r="R2722" t="str">
            <v>BXJD231746</v>
          </cell>
        </row>
        <row r="2723">
          <cell r="A2723">
            <v>45869.447916666664</v>
          </cell>
          <cell r="B2723">
            <v>5083</v>
          </cell>
          <cell r="R2723" t="str">
            <v>BWHD231642</v>
          </cell>
        </row>
        <row r="2724">
          <cell r="A2724">
            <v>45869.447222222225</v>
          </cell>
          <cell r="B2724">
            <v>4291</v>
          </cell>
          <cell r="R2724" t="str">
            <v>BWLD231334</v>
          </cell>
        </row>
        <row r="2725">
          <cell r="A2725">
            <v>45869.445833333331</v>
          </cell>
          <cell r="B2725">
            <v>4425</v>
          </cell>
          <cell r="R2725" t="str">
            <v>BWLD231345</v>
          </cell>
        </row>
        <row r="2726">
          <cell r="A2726">
            <v>45868.647222222222</v>
          </cell>
          <cell r="B2726">
            <v>16963</v>
          </cell>
          <cell r="R2726" t="str">
            <v>BTJC377259</v>
          </cell>
        </row>
        <row r="2727">
          <cell r="A2727">
            <v>45868.642361111109</v>
          </cell>
          <cell r="B2727">
            <v>9544</v>
          </cell>
          <cell r="R2727" t="str">
            <v>BRAF110427</v>
          </cell>
        </row>
        <row r="2728">
          <cell r="A2728">
            <v>45868.633333333331</v>
          </cell>
          <cell r="B2728">
            <v>1075</v>
          </cell>
          <cell r="R2728" t="str">
            <v>BYJS038729</v>
          </cell>
        </row>
        <row r="2729">
          <cell r="A2729">
            <v>45868.519444444442</v>
          </cell>
          <cell r="B2729">
            <v>27338</v>
          </cell>
          <cell r="R2729" t="str">
            <v>ONIC370102</v>
          </cell>
        </row>
        <row r="2730">
          <cell r="A2730">
            <v>45868.515972222223</v>
          </cell>
          <cell r="B2730">
            <v>46877</v>
          </cell>
          <cell r="R2730" t="str">
            <v>GOGC370754</v>
          </cell>
        </row>
        <row r="2731">
          <cell r="A2731">
            <v>45868.511805555558</v>
          </cell>
          <cell r="B2731">
            <v>7152</v>
          </cell>
          <cell r="R2731" t="str">
            <v>BWLS032007</v>
          </cell>
        </row>
        <row r="2732">
          <cell r="A2732">
            <v>45868.505555555559</v>
          </cell>
          <cell r="B2732">
            <v>13476</v>
          </cell>
          <cell r="R2732" t="str">
            <v>BWLS031775</v>
          </cell>
        </row>
        <row r="2733">
          <cell r="A2733">
            <v>45868.502083333333</v>
          </cell>
          <cell r="B2733">
            <v>8356</v>
          </cell>
          <cell r="R2733" t="str">
            <v>BWKS040406</v>
          </cell>
        </row>
        <row r="2734">
          <cell r="A2734">
            <v>45868.49722222222</v>
          </cell>
          <cell r="B2734">
            <v>11770</v>
          </cell>
          <cell r="R2734" t="str">
            <v>BUFS046813</v>
          </cell>
        </row>
        <row r="2735">
          <cell r="A2735">
            <v>45868.493055555555</v>
          </cell>
          <cell r="B2735">
            <v>15788</v>
          </cell>
          <cell r="R2735" t="str">
            <v>BSFC376459</v>
          </cell>
        </row>
        <row r="2736">
          <cell r="A2736">
            <v>45868.486805555556</v>
          </cell>
          <cell r="B2736">
            <v>11662</v>
          </cell>
          <cell r="R2736" t="str">
            <v>BSBC375535</v>
          </cell>
        </row>
        <row r="2737">
          <cell r="A2737">
            <v>45868.470833333333</v>
          </cell>
          <cell r="B2737">
            <v>6760</v>
          </cell>
          <cell r="R2737" t="str">
            <v>BSBC375532</v>
          </cell>
        </row>
        <row r="2738">
          <cell r="A2738">
            <v>45868.46597222222</v>
          </cell>
          <cell r="B2738">
            <v>14115</v>
          </cell>
          <cell r="R2738" t="str">
            <v>BRHS035337</v>
          </cell>
        </row>
        <row r="2739">
          <cell r="A2739">
            <v>45868.461805555555</v>
          </cell>
          <cell r="B2739">
            <v>37384</v>
          </cell>
          <cell r="R2739" t="str">
            <v>BRAC372524</v>
          </cell>
        </row>
        <row r="2740">
          <cell r="A2740">
            <v>45867.618750000001</v>
          </cell>
          <cell r="B2740">
            <v>2031</v>
          </cell>
          <cell r="R2740" t="str">
            <v>BXJD231746</v>
          </cell>
        </row>
        <row r="2741">
          <cell r="A2741">
            <v>45867.526388888888</v>
          </cell>
          <cell r="B2741">
            <v>13290</v>
          </cell>
          <cell r="R2741" t="str">
            <v>BTJC377158</v>
          </cell>
        </row>
        <row r="2742">
          <cell r="A2742">
            <v>45867.506249999999</v>
          </cell>
          <cell r="B2742">
            <v>11996</v>
          </cell>
          <cell r="R2742" t="str">
            <v>BQFC370869</v>
          </cell>
        </row>
        <row r="2743">
          <cell r="A2743">
            <v>45867.42291666667</v>
          </cell>
          <cell r="B2743">
            <v>952</v>
          </cell>
          <cell r="R2743" t="str">
            <v>BXCD164422</v>
          </cell>
        </row>
        <row r="2744">
          <cell r="A2744">
            <v>45866.800694444442</v>
          </cell>
          <cell r="B2744">
            <v>430</v>
          </cell>
          <cell r="R2744" t="str">
            <v>BYLD201693</v>
          </cell>
        </row>
        <row r="2745">
          <cell r="A2745">
            <v>45866.783333333333</v>
          </cell>
          <cell r="B2745">
            <v>450</v>
          </cell>
          <cell r="R2745" t="str">
            <v>BXID201595</v>
          </cell>
        </row>
        <row r="2746">
          <cell r="A2746">
            <v>45866.71597222222</v>
          </cell>
          <cell r="B2746">
            <v>0</v>
          </cell>
          <cell r="R2746" t="str">
            <v>DXHL141181</v>
          </cell>
        </row>
        <row r="2747">
          <cell r="A2747">
            <v>45866.675694444442</v>
          </cell>
          <cell r="B2747">
            <v>10650</v>
          </cell>
          <cell r="R2747" t="str">
            <v>BTFD162244</v>
          </cell>
        </row>
        <row r="2748">
          <cell r="A2748">
            <v>45866.552083333336</v>
          </cell>
          <cell r="B2748">
            <v>3820</v>
          </cell>
          <cell r="R2748" t="str">
            <v>BWHD164015</v>
          </cell>
        </row>
        <row r="2749">
          <cell r="A2749">
            <v>45866.547222222223</v>
          </cell>
          <cell r="B2749">
            <v>14096</v>
          </cell>
          <cell r="R2749" t="str">
            <v>BQLC370193</v>
          </cell>
        </row>
        <row r="2750">
          <cell r="A2750">
            <v>45866.543749999997</v>
          </cell>
          <cell r="B2750">
            <v>0</v>
          </cell>
          <cell r="R2750" t="str">
            <v>CYKE563221</v>
          </cell>
        </row>
        <row r="2751">
          <cell r="A2751">
            <v>45866.533333333333</v>
          </cell>
          <cell r="B2751">
            <v>3162</v>
          </cell>
          <cell r="R2751" t="str">
            <v>BXBS036173</v>
          </cell>
        </row>
        <row r="2752">
          <cell r="A2752">
            <v>45866.530555555553</v>
          </cell>
          <cell r="B2752">
            <v>0</v>
          </cell>
          <cell r="R2752" t="str">
            <v>DXHL141181</v>
          </cell>
        </row>
        <row r="2753">
          <cell r="A2753">
            <v>45866.525694444441</v>
          </cell>
          <cell r="B2753">
            <v>18050</v>
          </cell>
          <cell r="R2753" t="str">
            <v>BULS033141</v>
          </cell>
        </row>
        <row r="2754">
          <cell r="A2754">
            <v>45866.523611111108</v>
          </cell>
          <cell r="B2754">
            <v>18630</v>
          </cell>
          <cell r="R2754" t="str">
            <v>BTIS032025</v>
          </cell>
        </row>
        <row r="2755">
          <cell r="A2755">
            <v>45866.522222222222</v>
          </cell>
          <cell r="B2755">
            <v>18806</v>
          </cell>
          <cell r="R2755" t="str">
            <v>BTIS032020</v>
          </cell>
        </row>
        <row r="2756">
          <cell r="A2756">
            <v>45866.475694444445</v>
          </cell>
          <cell r="B2756">
            <v>16682</v>
          </cell>
          <cell r="R2756" t="str">
            <v>BTIS044954</v>
          </cell>
        </row>
        <row r="2757">
          <cell r="A2757">
            <v>45865.295138888891</v>
          </cell>
          <cell r="B2757">
            <v>44427</v>
          </cell>
          <cell r="R2757" t="str">
            <v>BLES031356</v>
          </cell>
        </row>
        <row r="2758">
          <cell r="A2758">
            <v>45865.280555555553</v>
          </cell>
          <cell r="B2758">
            <v>362270</v>
          </cell>
          <cell r="R2758" t="str">
            <v>BLIS031950</v>
          </cell>
        </row>
        <row r="2759">
          <cell r="A2759">
            <v>45865.277083333334</v>
          </cell>
          <cell r="B2759">
            <v>26982</v>
          </cell>
          <cell r="R2759" t="str">
            <v>GOCS030806</v>
          </cell>
        </row>
        <row r="2760">
          <cell r="A2760">
            <v>45864.288888888892</v>
          </cell>
          <cell r="B2760">
            <v>5446</v>
          </cell>
          <cell r="R2760" t="str">
            <v>BUBF111245</v>
          </cell>
        </row>
        <row r="2761">
          <cell r="A2761">
            <v>45864.285416666666</v>
          </cell>
          <cell r="B2761">
            <v>6677</v>
          </cell>
          <cell r="R2761" t="str">
            <v>BUES035120</v>
          </cell>
        </row>
        <row r="2762">
          <cell r="A2762">
            <v>45864.284722222219</v>
          </cell>
          <cell r="B2762">
            <v>8075</v>
          </cell>
          <cell r="R2762" t="str">
            <v>BUAF111226</v>
          </cell>
        </row>
        <row r="2763">
          <cell r="A2763">
            <v>45864.275694444441</v>
          </cell>
          <cell r="B2763">
            <v>3418</v>
          </cell>
          <cell r="R2763" t="str">
            <v>BUES034992</v>
          </cell>
        </row>
        <row r="2764">
          <cell r="A2764">
            <v>45863.302083333336</v>
          </cell>
          <cell r="B2764">
            <v>21670</v>
          </cell>
          <cell r="R2764" t="str">
            <v>BVGF111615</v>
          </cell>
        </row>
        <row r="2765">
          <cell r="A2765">
            <v>45863.296527777777</v>
          </cell>
          <cell r="B2765">
            <v>20439</v>
          </cell>
          <cell r="R2765" t="str">
            <v>BVGF111611</v>
          </cell>
        </row>
        <row r="2766">
          <cell r="A2766">
            <v>45863.285416666666</v>
          </cell>
          <cell r="B2766">
            <v>17162</v>
          </cell>
          <cell r="R2766" t="str">
            <v>BUDS046275</v>
          </cell>
        </row>
        <row r="2767">
          <cell r="A2767">
            <v>45861.908333333333</v>
          </cell>
          <cell r="B2767">
            <v>0</v>
          </cell>
          <cell r="R2767" t="str">
            <v>BXID201595</v>
          </cell>
        </row>
        <row r="2768">
          <cell r="A2768">
            <v>45861.698611111111</v>
          </cell>
          <cell r="B2768">
            <v>0</v>
          </cell>
          <cell r="R2768" t="str">
            <v>GOCS030806</v>
          </cell>
        </row>
        <row r="2769">
          <cell r="A2769">
            <v>45861.693055555559</v>
          </cell>
          <cell r="B2769">
            <v>40607</v>
          </cell>
          <cell r="R2769" t="str">
            <v>GOIS031795</v>
          </cell>
        </row>
        <row r="2770">
          <cell r="A2770">
            <v>45861.631944444445</v>
          </cell>
          <cell r="B2770">
            <v>0</v>
          </cell>
          <cell r="R2770">
            <v>25373303</v>
          </cell>
        </row>
        <row r="2771">
          <cell r="A2771">
            <v>45861.627083333333</v>
          </cell>
          <cell r="B2771">
            <v>1</v>
          </cell>
          <cell r="R2771" t="str">
            <v>BYAS044711</v>
          </cell>
        </row>
        <row r="2772">
          <cell r="A2772">
            <v>45861.464583333334</v>
          </cell>
          <cell r="B2772">
            <v>0</v>
          </cell>
          <cell r="R2772" t="str">
            <v>CYLE563432</v>
          </cell>
        </row>
        <row r="2773">
          <cell r="A2773">
            <v>45861.292361111111</v>
          </cell>
          <cell r="B2773">
            <v>24766</v>
          </cell>
          <cell r="R2773" t="str">
            <v>BSCS037531</v>
          </cell>
        </row>
        <row r="2774">
          <cell r="A2774">
            <v>45860.763194444444</v>
          </cell>
          <cell r="B2774">
            <v>4701</v>
          </cell>
          <cell r="R2774" t="str">
            <v>BVAS038319</v>
          </cell>
        </row>
        <row r="2775">
          <cell r="A2775">
            <v>45860.759722222225</v>
          </cell>
          <cell r="B2775">
            <v>151</v>
          </cell>
          <cell r="R2775" t="str">
            <v>BYLC376414</v>
          </cell>
        </row>
        <row r="2776">
          <cell r="A2776">
            <v>45860.755555555559</v>
          </cell>
          <cell r="B2776">
            <v>3342</v>
          </cell>
          <cell r="R2776" t="str">
            <v>BXKC372435</v>
          </cell>
        </row>
        <row r="2777">
          <cell r="A2777">
            <v>45860.752083333333</v>
          </cell>
          <cell r="B2777">
            <v>1103</v>
          </cell>
          <cell r="R2777" t="str">
            <v>BXIS038394</v>
          </cell>
        </row>
        <row r="2778">
          <cell r="A2778">
            <v>45860.74722222222</v>
          </cell>
          <cell r="B2778">
            <v>313</v>
          </cell>
          <cell r="R2778" t="str">
            <v>BXGC374746</v>
          </cell>
        </row>
        <row r="2779">
          <cell r="A2779">
            <v>45860.743750000001</v>
          </cell>
          <cell r="B2779">
            <v>2262</v>
          </cell>
          <cell r="R2779" t="str">
            <v>BXDS036915</v>
          </cell>
        </row>
        <row r="2780">
          <cell r="A2780">
            <v>45860.738194444442</v>
          </cell>
          <cell r="B2780">
            <v>5901</v>
          </cell>
          <cell r="R2780" t="str">
            <v>BXDS036842</v>
          </cell>
        </row>
        <row r="2781">
          <cell r="A2781">
            <v>45860.288888888892</v>
          </cell>
          <cell r="B2781">
            <v>28940</v>
          </cell>
          <cell r="R2781" t="str">
            <v>BMKC370048</v>
          </cell>
        </row>
        <row r="2782">
          <cell r="A2782">
            <v>45859.748611111114</v>
          </cell>
          <cell r="B2782">
            <v>2010</v>
          </cell>
          <cell r="R2782" t="str">
            <v>BXFD164587</v>
          </cell>
        </row>
        <row r="2783">
          <cell r="A2783">
            <v>45859.732638888891</v>
          </cell>
          <cell r="B2783">
            <v>0</v>
          </cell>
          <cell r="R2783" t="str">
            <v>CXIE661501</v>
          </cell>
        </row>
        <row r="2784">
          <cell r="A2784">
            <v>45859.595833333333</v>
          </cell>
          <cell r="B2784">
            <v>4595</v>
          </cell>
          <cell r="R2784" t="str">
            <v>BWGS033844</v>
          </cell>
        </row>
        <row r="2785">
          <cell r="A2785">
            <v>45859.568055555559</v>
          </cell>
          <cell r="B2785">
            <v>4559</v>
          </cell>
          <cell r="R2785" t="str">
            <v>BXJC371965</v>
          </cell>
        </row>
        <row r="2786">
          <cell r="A2786">
            <v>45859.564583333333</v>
          </cell>
          <cell r="B2786">
            <v>65</v>
          </cell>
          <cell r="R2786" t="str">
            <v>EVJL061995</v>
          </cell>
        </row>
        <row r="2787">
          <cell r="A2787">
            <v>45859.559027777781</v>
          </cell>
          <cell r="B2787">
            <v>6364</v>
          </cell>
          <cell r="R2787" t="str">
            <v>EVLL062069</v>
          </cell>
        </row>
        <row r="2788">
          <cell r="A2788">
            <v>45859.518750000003</v>
          </cell>
          <cell r="B2788">
            <v>13415</v>
          </cell>
          <cell r="R2788" t="str">
            <v>BVKC374485</v>
          </cell>
        </row>
        <row r="2789">
          <cell r="A2789">
            <v>45859.50277777778</v>
          </cell>
          <cell r="B2789">
            <v>150</v>
          </cell>
          <cell r="R2789" t="str">
            <v>BYLD164891</v>
          </cell>
        </row>
        <row r="2790">
          <cell r="A2790">
            <v>45859.291666666664</v>
          </cell>
          <cell r="B2790">
            <v>32271</v>
          </cell>
          <cell r="R2790" t="str">
            <v>BRAS033261</v>
          </cell>
        </row>
        <row r="2791">
          <cell r="A2791">
            <v>45859.288888888892</v>
          </cell>
          <cell r="B2791">
            <v>39871</v>
          </cell>
          <cell r="R2791" t="str">
            <v>BQFS031084</v>
          </cell>
        </row>
        <row r="2792">
          <cell r="A2792">
            <v>45859.279166666667</v>
          </cell>
          <cell r="B2792">
            <v>27033</v>
          </cell>
          <cell r="R2792" t="str">
            <v>BSCS037349</v>
          </cell>
        </row>
        <row r="2793">
          <cell r="A2793">
            <v>45857.62777777778</v>
          </cell>
          <cell r="B2793">
            <v>40358</v>
          </cell>
          <cell r="R2793" t="str">
            <v>BRIS035698</v>
          </cell>
        </row>
        <row r="2794">
          <cell r="A2794">
            <v>45857.581250000003</v>
          </cell>
          <cell r="B2794">
            <v>697</v>
          </cell>
          <cell r="R2794" t="str">
            <v>BXDS036810</v>
          </cell>
        </row>
        <row r="2795">
          <cell r="A2795">
            <v>45857.578472222223</v>
          </cell>
          <cell r="B2795">
            <v>828</v>
          </cell>
          <cell r="R2795" t="str">
            <v>BXDC373827</v>
          </cell>
        </row>
        <row r="2796">
          <cell r="A2796">
            <v>45857.574305555558</v>
          </cell>
          <cell r="B2796">
            <v>25536</v>
          </cell>
          <cell r="R2796" t="str">
            <v>BUBS033778</v>
          </cell>
        </row>
        <row r="2797">
          <cell r="A2797">
            <v>45857.570833333331</v>
          </cell>
          <cell r="B2797">
            <v>6868</v>
          </cell>
          <cell r="R2797" t="str">
            <v>BUDC372327</v>
          </cell>
        </row>
        <row r="2798">
          <cell r="A2798">
            <v>45857.567361111112</v>
          </cell>
          <cell r="B2798">
            <v>3418</v>
          </cell>
          <cell r="R2798" t="str">
            <v>BUES034992</v>
          </cell>
        </row>
        <row r="2799">
          <cell r="A2799">
            <v>45857.563888888886</v>
          </cell>
          <cell r="B2799">
            <v>6657</v>
          </cell>
          <cell r="R2799" t="str">
            <v>BUES035120</v>
          </cell>
        </row>
        <row r="2800">
          <cell r="A2800">
            <v>45857.559027777781</v>
          </cell>
          <cell r="B2800">
            <v>17827</v>
          </cell>
          <cell r="R2800" t="str">
            <v>BUFS046839</v>
          </cell>
        </row>
        <row r="2801">
          <cell r="A2801">
            <v>45857.554861111108</v>
          </cell>
          <cell r="B2801">
            <v>163</v>
          </cell>
          <cell r="R2801" t="str">
            <v>BUGS047159</v>
          </cell>
        </row>
        <row r="2802">
          <cell r="A2802">
            <v>45857.551388888889</v>
          </cell>
          <cell r="B2802">
            <v>1434</v>
          </cell>
          <cell r="R2802" t="str">
            <v>BUGS047249</v>
          </cell>
        </row>
        <row r="2803">
          <cell r="A2803">
            <v>45857.547222222223</v>
          </cell>
          <cell r="B2803">
            <v>675</v>
          </cell>
          <cell r="R2803" t="str">
            <v>BYAD164973</v>
          </cell>
        </row>
        <row r="2804">
          <cell r="A2804">
            <v>45857.523611111108</v>
          </cell>
          <cell r="B2804">
            <v>37111</v>
          </cell>
          <cell r="R2804" t="str">
            <v>BIGS030904</v>
          </cell>
        </row>
        <row r="2805">
          <cell r="A2805">
            <v>45857.499305555553</v>
          </cell>
          <cell r="B2805">
            <v>2184</v>
          </cell>
          <cell r="R2805" t="str">
            <v>BVDC376483</v>
          </cell>
        </row>
        <row r="2806">
          <cell r="A2806">
            <v>45857.495833333334</v>
          </cell>
          <cell r="B2806">
            <v>952</v>
          </cell>
          <cell r="R2806" t="str">
            <v>BVES049149</v>
          </cell>
        </row>
        <row r="2807">
          <cell r="A2807">
            <v>45857.491666666669</v>
          </cell>
          <cell r="B2807">
            <v>5700</v>
          </cell>
          <cell r="R2807" t="str">
            <v>BVFC377137</v>
          </cell>
        </row>
        <row r="2808">
          <cell r="A2808">
            <v>45857.487500000003</v>
          </cell>
          <cell r="B2808">
            <v>2116</v>
          </cell>
          <cell r="R2808" t="str">
            <v>BVHC377855</v>
          </cell>
        </row>
        <row r="2809">
          <cell r="A2809">
            <v>45857.484722222223</v>
          </cell>
          <cell r="B2809">
            <v>501</v>
          </cell>
          <cell r="R2809" t="str">
            <v>BYLD164919</v>
          </cell>
        </row>
        <row r="2810">
          <cell r="A2810">
            <v>45857.480555555558</v>
          </cell>
          <cell r="B2810">
            <v>14902</v>
          </cell>
          <cell r="R2810" t="str">
            <v>BVIC378175</v>
          </cell>
        </row>
        <row r="2811">
          <cell r="A2811">
            <v>45857.477083333331</v>
          </cell>
          <cell r="B2811">
            <v>3889</v>
          </cell>
          <cell r="R2811" t="str">
            <v>BWAS032167</v>
          </cell>
        </row>
        <row r="2812">
          <cell r="A2812">
            <v>45857.474305555559</v>
          </cell>
          <cell r="B2812">
            <v>12420</v>
          </cell>
          <cell r="R2812" t="str">
            <v>BWCS032691</v>
          </cell>
        </row>
        <row r="2813">
          <cell r="A2813">
            <v>45857.47152777778</v>
          </cell>
          <cell r="B2813">
            <v>1717</v>
          </cell>
          <cell r="R2813" t="str">
            <v>BWIC371523</v>
          </cell>
        </row>
        <row r="2814">
          <cell r="A2814">
            <v>45857.467361111114</v>
          </cell>
          <cell r="B2814">
            <v>2960</v>
          </cell>
          <cell r="R2814" t="str">
            <v>BWIC371555</v>
          </cell>
        </row>
        <row r="2815">
          <cell r="A2815">
            <v>45857.463194444441</v>
          </cell>
          <cell r="B2815">
            <v>7266</v>
          </cell>
          <cell r="R2815" t="str">
            <v>BWLS031873</v>
          </cell>
        </row>
        <row r="2816">
          <cell r="A2816">
            <v>45857.459722222222</v>
          </cell>
          <cell r="B2816">
            <v>2825</v>
          </cell>
          <cell r="R2816" t="str">
            <v>BWLC379048</v>
          </cell>
        </row>
        <row r="2817">
          <cell r="A2817">
            <v>45856.553472222222</v>
          </cell>
          <cell r="B2817">
            <v>1596</v>
          </cell>
          <cell r="R2817" t="str">
            <v>BYJC375621</v>
          </cell>
        </row>
        <row r="2818">
          <cell r="A2818">
            <v>45856.534722222219</v>
          </cell>
          <cell r="B2818">
            <v>1</v>
          </cell>
          <cell r="R2818" t="str">
            <v>CSBE672630</v>
          </cell>
        </row>
        <row r="2819">
          <cell r="A2819">
            <v>45856.53402777778</v>
          </cell>
          <cell r="B2819">
            <v>8701</v>
          </cell>
          <cell r="R2819" t="str">
            <v>BUGC373215</v>
          </cell>
        </row>
        <row r="2820">
          <cell r="A2820">
            <v>45856.529166666667</v>
          </cell>
          <cell r="B2820">
            <v>5107</v>
          </cell>
          <cell r="R2820" t="str">
            <v>BSEC376083</v>
          </cell>
        </row>
        <row r="2821">
          <cell r="A2821">
            <v>45856.525694444441</v>
          </cell>
          <cell r="B2821">
            <v>16105</v>
          </cell>
          <cell r="R2821" t="str">
            <v>BSDC375954</v>
          </cell>
        </row>
        <row r="2822">
          <cell r="A2822">
            <v>45856.522222222222</v>
          </cell>
          <cell r="B2822">
            <v>8600</v>
          </cell>
          <cell r="R2822" t="str">
            <v>BSDC375892</v>
          </cell>
        </row>
        <row r="2823">
          <cell r="A2823">
            <v>45856.518750000003</v>
          </cell>
          <cell r="B2823">
            <v>25219</v>
          </cell>
          <cell r="R2823" t="str">
            <v>BSCS037449</v>
          </cell>
        </row>
        <row r="2824">
          <cell r="A2824">
            <v>45856.515972222223</v>
          </cell>
          <cell r="B2824">
            <v>6991</v>
          </cell>
          <cell r="R2824" t="str">
            <v>BSBC375571</v>
          </cell>
        </row>
        <row r="2825">
          <cell r="A2825">
            <v>45856.511111111111</v>
          </cell>
          <cell r="B2825">
            <v>24280</v>
          </cell>
          <cell r="R2825" t="str">
            <v>BSAF110719</v>
          </cell>
        </row>
        <row r="2826">
          <cell r="A2826">
            <v>45856.506944444445</v>
          </cell>
          <cell r="B2826">
            <v>13674</v>
          </cell>
          <cell r="R2826" t="str">
            <v>BRKC371988</v>
          </cell>
        </row>
        <row r="2827">
          <cell r="A2827">
            <v>45856.50277777778</v>
          </cell>
          <cell r="B2827">
            <v>35223</v>
          </cell>
          <cell r="R2827" t="str">
            <v>BRJS040951</v>
          </cell>
        </row>
        <row r="2828">
          <cell r="A2828">
            <v>45856.498611111114</v>
          </cell>
          <cell r="B2828">
            <v>23281</v>
          </cell>
          <cell r="R2828" t="str">
            <v>BRCC373040</v>
          </cell>
        </row>
        <row r="2829">
          <cell r="A2829">
            <v>45856.490277777775</v>
          </cell>
          <cell r="B2829">
            <v>35110</v>
          </cell>
          <cell r="R2829" t="str">
            <v>BRCC372871</v>
          </cell>
        </row>
        <row r="2830">
          <cell r="A2830">
            <v>45856.486111111109</v>
          </cell>
          <cell r="B2830">
            <v>44403</v>
          </cell>
          <cell r="R2830" t="str">
            <v>BLES031356</v>
          </cell>
        </row>
        <row r="2831">
          <cell r="A2831">
            <v>45856.287499999999</v>
          </cell>
          <cell r="B2831">
            <v>24081</v>
          </cell>
          <cell r="R2831" t="str">
            <v>BIFS040367</v>
          </cell>
        </row>
        <row r="2832">
          <cell r="A2832">
            <v>45856.287499999999</v>
          </cell>
          <cell r="B2832">
            <v>60187</v>
          </cell>
          <cell r="R2832" t="str">
            <v>BMBL160078</v>
          </cell>
        </row>
        <row r="2833">
          <cell r="A2833">
            <v>45855.696527777778</v>
          </cell>
          <cell r="B2833">
            <v>3015</v>
          </cell>
          <cell r="R2833" t="str">
            <v>BXCS042723</v>
          </cell>
        </row>
        <row r="2834">
          <cell r="A2834">
            <v>45855.644444444442</v>
          </cell>
          <cell r="B2834">
            <v>0</v>
          </cell>
          <cell r="R2834">
            <v>25336002</v>
          </cell>
        </row>
        <row r="2835">
          <cell r="A2835">
            <v>45855.640277777777</v>
          </cell>
          <cell r="B2835">
            <v>1</v>
          </cell>
          <cell r="R2835" t="str">
            <v>BYKC375893</v>
          </cell>
        </row>
        <row r="2836">
          <cell r="A2836">
            <v>45855.461805555555</v>
          </cell>
          <cell r="B2836">
            <v>0</v>
          </cell>
          <cell r="R2836"/>
        </row>
        <row r="2837">
          <cell r="A2837">
            <v>45855.45208333333</v>
          </cell>
          <cell r="B2837">
            <v>1</v>
          </cell>
          <cell r="R2837" t="str">
            <v>BYLC376417</v>
          </cell>
        </row>
        <row r="2838">
          <cell r="A2838">
            <v>45855.438888888886</v>
          </cell>
          <cell r="B2838">
            <v>16222</v>
          </cell>
          <cell r="R2838" t="str">
            <v>123054E</v>
          </cell>
        </row>
        <row r="2839">
          <cell r="A2839">
            <v>45854.480555555558</v>
          </cell>
          <cell r="B2839">
            <v>1</v>
          </cell>
          <cell r="R2839" t="str">
            <v>BXDC373793</v>
          </cell>
        </row>
        <row r="2840">
          <cell r="A2840">
            <v>45854.477777777778</v>
          </cell>
          <cell r="B2840">
            <v>26982</v>
          </cell>
          <cell r="R2840" t="str">
            <v>GOCS030806</v>
          </cell>
        </row>
        <row r="2841">
          <cell r="A2841">
            <v>45854.475694444445</v>
          </cell>
          <cell r="B2841">
            <v>23065</v>
          </cell>
          <cell r="R2841" t="str">
            <v>BUGS035879</v>
          </cell>
        </row>
        <row r="2842">
          <cell r="A2842">
            <v>45854.470138888886</v>
          </cell>
          <cell r="B2842">
            <v>5273</v>
          </cell>
          <cell r="R2842" t="str">
            <v>BWBC379643</v>
          </cell>
        </row>
        <row r="2843">
          <cell r="A2843">
            <v>45854.454861111109</v>
          </cell>
          <cell r="B2843">
            <v>0</v>
          </cell>
          <cell r="R2843" t="str">
            <v>BXDC373793</v>
          </cell>
        </row>
        <row r="2844">
          <cell r="A2844">
            <v>45853.693055555559</v>
          </cell>
          <cell r="B2844">
            <v>0</v>
          </cell>
          <cell r="R2844" t="str">
            <v>DWEL153591</v>
          </cell>
        </row>
        <row r="2845">
          <cell r="A2845">
            <v>45853.679166666669</v>
          </cell>
          <cell r="B2845">
            <v>0</v>
          </cell>
          <cell r="R2845" t="str">
            <v>GOCS030806</v>
          </cell>
        </row>
        <row r="2846">
          <cell r="A2846">
            <v>45853.618750000001</v>
          </cell>
          <cell r="B2846">
            <v>2771</v>
          </cell>
          <cell r="R2846" t="str">
            <v>BXAD164317</v>
          </cell>
        </row>
        <row r="2847">
          <cell r="A2847">
            <v>45853.616666666669</v>
          </cell>
          <cell r="B2847">
            <v>2006</v>
          </cell>
          <cell r="R2847" t="str">
            <v>BXFD164587</v>
          </cell>
        </row>
        <row r="2848">
          <cell r="A2848">
            <v>45853.461111111108</v>
          </cell>
          <cell r="B2848">
            <v>1581</v>
          </cell>
          <cell r="R2848" t="str">
            <v>BYJC375621</v>
          </cell>
        </row>
        <row r="2849">
          <cell r="A2849">
            <v>45853.453472222223</v>
          </cell>
          <cell r="B2849">
            <v>0</v>
          </cell>
          <cell r="R2849" t="str">
            <v>DWEL153591</v>
          </cell>
        </row>
        <row r="2850">
          <cell r="A2850">
            <v>45852.767361111109</v>
          </cell>
          <cell r="B2850">
            <v>362270</v>
          </cell>
          <cell r="R2850" t="str">
            <v>BLIS031950</v>
          </cell>
        </row>
        <row r="2851">
          <cell r="A2851">
            <v>45852.629861111112</v>
          </cell>
          <cell r="B2851">
            <v>23189</v>
          </cell>
          <cell r="R2851" t="str">
            <v>BVAS038005</v>
          </cell>
        </row>
        <row r="2852">
          <cell r="A2852">
            <v>45852.273611111108</v>
          </cell>
          <cell r="B2852">
            <v>125266</v>
          </cell>
          <cell r="R2852">
            <v>164253</v>
          </cell>
        </row>
        <row r="2853">
          <cell r="A2853">
            <v>45852.270833333336</v>
          </cell>
          <cell r="B2853">
            <v>21662</v>
          </cell>
          <cell r="R2853" t="str">
            <v>BTDS044304</v>
          </cell>
        </row>
        <row r="2854">
          <cell r="A2854">
            <v>45852.270833333336</v>
          </cell>
          <cell r="B2854">
            <v>21393</v>
          </cell>
          <cell r="R2854" t="str">
            <v>BTDS044313</v>
          </cell>
        </row>
        <row r="2855">
          <cell r="A2855">
            <v>45850.689583333333</v>
          </cell>
          <cell r="B2855">
            <v>3387</v>
          </cell>
          <cell r="R2855" t="str">
            <v>BRJL060367</v>
          </cell>
        </row>
        <row r="2856">
          <cell r="A2856">
            <v>45850.686111111114</v>
          </cell>
          <cell r="B2856">
            <v>11962</v>
          </cell>
          <cell r="R2856" t="str">
            <v>BRJC371828</v>
          </cell>
        </row>
        <row r="2857">
          <cell r="A2857">
            <v>45850.679861111108</v>
          </cell>
          <cell r="B2857">
            <v>8182</v>
          </cell>
          <cell r="R2857" t="str">
            <v>BRJC371742</v>
          </cell>
        </row>
        <row r="2858">
          <cell r="A2858">
            <v>45850.675694444442</v>
          </cell>
          <cell r="B2858">
            <v>10149</v>
          </cell>
          <cell r="R2858" t="str">
            <v>BRJC371698</v>
          </cell>
        </row>
        <row r="2859">
          <cell r="A2859">
            <v>45850.673611111109</v>
          </cell>
          <cell r="B2859">
            <v>7711</v>
          </cell>
          <cell r="R2859" t="str">
            <v>BRHC374102</v>
          </cell>
        </row>
        <row r="2860">
          <cell r="A2860">
            <v>45850.67083333333</v>
          </cell>
          <cell r="B2860">
            <v>9685</v>
          </cell>
          <cell r="R2860" t="str">
            <v>BRGS035244</v>
          </cell>
        </row>
        <row r="2861">
          <cell r="A2861">
            <v>45850.668055555558</v>
          </cell>
          <cell r="B2861">
            <v>6519</v>
          </cell>
          <cell r="R2861" t="str">
            <v>BRGC374007</v>
          </cell>
        </row>
        <row r="2862">
          <cell r="A2862">
            <v>45850.665277777778</v>
          </cell>
          <cell r="B2862">
            <v>11683</v>
          </cell>
          <cell r="R2862" t="str">
            <v>BRGC373881</v>
          </cell>
        </row>
        <row r="2863">
          <cell r="A2863">
            <v>45850.662499999999</v>
          </cell>
          <cell r="B2863">
            <v>20853</v>
          </cell>
          <cell r="R2863" t="str">
            <v>BRES034488</v>
          </cell>
        </row>
        <row r="2864">
          <cell r="A2864">
            <v>45850.659722222219</v>
          </cell>
          <cell r="B2864">
            <v>7411</v>
          </cell>
          <cell r="R2864" t="str">
            <v>BREC373493</v>
          </cell>
        </row>
        <row r="2865">
          <cell r="A2865">
            <v>45850.656944444447</v>
          </cell>
          <cell r="B2865">
            <v>15668</v>
          </cell>
          <cell r="R2865" t="str">
            <v>BRCS033813</v>
          </cell>
        </row>
        <row r="2866">
          <cell r="A2866">
            <v>45850.654166666667</v>
          </cell>
          <cell r="B2866">
            <v>18530</v>
          </cell>
          <cell r="R2866" t="str">
            <v>BRCS033809</v>
          </cell>
        </row>
        <row r="2867">
          <cell r="A2867">
            <v>45850.651388888888</v>
          </cell>
          <cell r="B2867">
            <v>13605</v>
          </cell>
          <cell r="R2867" t="str">
            <v>BRBS033681</v>
          </cell>
        </row>
        <row r="2868">
          <cell r="A2868">
            <v>45850.648611111108</v>
          </cell>
          <cell r="B2868">
            <v>14084</v>
          </cell>
          <cell r="R2868" t="str">
            <v>BRAC372352</v>
          </cell>
        </row>
        <row r="2869">
          <cell r="A2869">
            <v>45850.645833333336</v>
          </cell>
          <cell r="B2869">
            <v>17157</v>
          </cell>
          <cell r="R2869" t="str">
            <v>BQJF150001</v>
          </cell>
        </row>
        <row r="2870">
          <cell r="A2870">
            <v>45850.64166666667</v>
          </cell>
          <cell r="B2870">
            <v>22370</v>
          </cell>
          <cell r="R2870" t="str">
            <v>BQIS040809</v>
          </cell>
        </row>
        <row r="2871">
          <cell r="A2871">
            <v>45850.588194444441</v>
          </cell>
          <cell r="B2871">
            <v>7942</v>
          </cell>
          <cell r="R2871" t="str">
            <v>BUGS047120</v>
          </cell>
        </row>
        <row r="2872">
          <cell r="A2872">
            <v>45850.489583333336</v>
          </cell>
          <cell r="B2872">
            <v>22154</v>
          </cell>
          <cell r="R2872" t="str">
            <v>BQIS031915</v>
          </cell>
        </row>
        <row r="2873">
          <cell r="A2873">
            <v>45850.486805555556</v>
          </cell>
          <cell r="B2873">
            <v>11332</v>
          </cell>
          <cell r="R2873" t="str">
            <v>BQIC371495</v>
          </cell>
        </row>
        <row r="2874">
          <cell r="A2874">
            <v>45850.481944444444</v>
          </cell>
          <cell r="B2874">
            <v>38393</v>
          </cell>
          <cell r="R2874" t="str">
            <v>BQHS040705</v>
          </cell>
        </row>
        <row r="2875">
          <cell r="A2875">
            <v>45850.478472222225</v>
          </cell>
          <cell r="B2875">
            <v>11136</v>
          </cell>
          <cell r="R2875" t="str">
            <v>BQFC370928</v>
          </cell>
        </row>
        <row r="2876">
          <cell r="A2876">
            <v>45850.474999999999</v>
          </cell>
          <cell r="B2876">
            <v>11561</v>
          </cell>
          <cell r="R2876" t="str">
            <v>BQFC370869</v>
          </cell>
        </row>
        <row r="2877">
          <cell r="A2877">
            <v>45849.647222222222</v>
          </cell>
          <cell r="B2877">
            <v>28660</v>
          </cell>
          <cell r="R2877" t="str">
            <v>BQCS040170</v>
          </cell>
        </row>
        <row r="2878">
          <cell r="A2878">
            <v>45849.643750000003</v>
          </cell>
          <cell r="B2878">
            <v>28907</v>
          </cell>
          <cell r="R2878" t="str">
            <v>BMKC370048</v>
          </cell>
        </row>
        <row r="2879">
          <cell r="A2879">
            <v>45849.640277777777</v>
          </cell>
          <cell r="B2879">
            <v>42171</v>
          </cell>
          <cell r="R2879" t="str">
            <v>BMIS031759</v>
          </cell>
        </row>
        <row r="2880">
          <cell r="A2880">
            <v>45849.636111111111</v>
          </cell>
          <cell r="B2880">
            <v>44736</v>
          </cell>
          <cell r="R2880" t="str">
            <v>BLFS031469</v>
          </cell>
        </row>
        <row r="2881">
          <cell r="A2881">
            <v>45849.633333333331</v>
          </cell>
          <cell r="B2881">
            <v>11281</v>
          </cell>
          <cell r="R2881">
            <v>109279</v>
          </cell>
        </row>
        <row r="2882">
          <cell r="A2882">
            <v>45849.568055555559</v>
          </cell>
          <cell r="B2882">
            <v>1060</v>
          </cell>
          <cell r="R2882" t="str">
            <v>BYJD232405</v>
          </cell>
        </row>
        <row r="2883">
          <cell r="A2883">
            <v>45849.565972222219</v>
          </cell>
          <cell r="B2883">
            <v>5760</v>
          </cell>
          <cell r="R2883" t="str">
            <v>BWED163890</v>
          </cell>
        </row>
        <row r="2884">
          <cell r="A2884">
            <v>45849.5625</v>
          </cell>
          <cell r="B2884">
            <v>3770</v>
          </cell>
          <cell r="R2884" t="str">
            <v>BWHD231603</v>
          </cell>
        </row>
        <row r="2885">
          <cell r="A2885">
            <v>45849.560416666667</v>
          </cell>
          <cell r="B2885">
            <v>415</v>
          </cell>
          <cell r="R2885" t="str">
            <v>BXID201595</v>
          </cell>
        </row>
        <row r="2886">
          <cell r="A2886">
            <v>45849.557638888888</v>
          </cell>
          <cell r="B2886">
            <v>140</v>
          </cell>
          <cell r="R2886" t="str">
            <v>BYLD164891</v>
          </cell>
        </row>
        <row r="2887">
          <cell r="A2887">
            <v>45849.554861111108</v>
          </cell>
          <cell r="B2887">
            <v>400</v>
          </cell>
          <cell r="R2887" t="str">
            <v>BYLD201693</v>
          </cell>
        </row>
        <row r="2888">
          <cell r="A2888">
            <v>45849.552083333336</v>
          </cell>
          <cell r="B2888">
            <v>670</v>
          </cell>
          <cell r="R2888" t="str">
            <v>BYAD164973</v>
          </cell>
        </row>
        <row r="2889">
          <cell r="A2889">
            <v>45849.548611111109</v>
          </cell>
          <cell r="B2889">
            <v>580</v>
          </cell>
          <cell r="R2889" t="str">
            <v>BYLD232523</v>
          </cell>
        </row>
        <row r="2890">
          <cell r="A2890">
            <v>45849.546527777777</v>
          </cell>
          <cell r="B2890">
            <v>75</v>
          </cell>
          <cell r="R2890" t="str">
            <v>BXHD232326</v>
          </cell>
        </row>
        <row r="2891">
          <cell r="A2891">
            <v>45849.543749999997</v>
          </cell>
          <cell r="B2891">
            <v>410</v>
          </cell>
          <cell r="R2891" t="str">
            <v>BXIS038530</v>
          </cell>
        </row>
        <row r="2892">
          <cell r="A2892">
            <v>45849.541666666664</v>
          </cell>
          <cell r="B2892">
            <v>725</v>
          </cell>
          <cell r="R2892" t="str">
            <v>BXHD164673</v>
          </cell>
        </row>
        <row r="2893">
          <cell r="A2893">
            <v>45849.538888888892</v>
          </cell>
          <cell r="B2893">
            <v>1970</v>
          </cell>
          <cell r="R2893" t="str">
            <v>BXAD231963</v>
          </cell>
        </row>
        <row r="2894">
          <cell r="A2894">
            <v>45849.537499999999</v>
          </cell>
          <cell r="B2894">
            <v>5760</v>
          </cell>
          <cell r="R2894" t="str">
            <v>BWED163890</v>
          </cell>
        </row>
        <row r="2895">
          <cell r="A2895">
            <v>45849.534722222219</v>
          </cell>
          <cell r="B2895">
            <v>465</v>
          </cell>
          <cell r="R2895" t="str">
            <v>BXCD164396</v>
          </cell>
        </row>
        <row r="2896">
          <cell r="A2896">
            <v>45849.531944444447</v>
          </cell>
          <cell r="B2896">
            <v>250</v>
          </cell>
          <cell r="R2896" t="str">
            <v>BYKD164879</v>
          </cell>
        </row>
        <row r="2897">
          <cell r="A2897">
            <v>45849.529166666667</v>
          </cell>
          <cell r="B2897">
            <v>115</v>
          </cell>
          <cell r="R2897" t="str">
            <v>BYLD164901</v>
          </cell>
        </row>
        <row r="2898">
          <cell r="A2898">
            <v>45849.526388888888</v>
          </cell>
          <cell r="B2898">
            <v>755</v>
          </cell>
          <cell r="R2898" t="str">
            <v>BXHD232312</v>
          </cell>
        </row>
        <row r="2899">
          <cell r="A2899">
            <v>45849.524305555555</v>
          </cell>
          <cell r="B2899">
            <v>2005</v>
          </cell>
          <cell r="R2899" t="str">
            <v>BXFD164587</v>
          </cell>
        </row>
        <row r="2900">
          <cell r="A2900">
            <v>45849.521527777775</v>
          </cell>
          <cell r="B2900">
            <v>1105</v>
          </cell>
          <cell r="R2900" t="str">
            <v>BXBD164358</v>
          </cell>
        </row>
        <row r="2901">
          <cell r="A2901">
            <v>45849.518055555556</v>
          </cell>
          <cell r="B2901">
            <v>1265</v>
          </cell>
          <cell r="R2901" t="str">
            <v>BXJD231749</v>
          </cell>
        </row>
        <row r="2902">
          <cell r="A2902">
            <v>45849.515972222223</v>
          </cell>
          <cell r="B2902">
            <v>1385</v>
          </cell>
          <cell r="R2902" t="str">
            <v>BXJD231726</v>
          </cell>
        </row>
        <row r="2903">
          <cell r="A2903">
            <v>45849.507638888892</v>
          </cell>
          <cell r="B2903">
            <v>925</v>
          </cell>
          <cell r="R2903" t="str">
            <v>BXID164764</v>
          </cell>
        </row>
        <row r="2904">
          <cell r="A2904">
            <v>45849.504166666666</v>
          </cell>
          <cell r="B2904">
            <v>1200</v>
          </cell>
          <cell r="R2904" t="str">
            <v>BXHD164701</v>
          </cell>
        </row>
        <row r="2905">
          <cell r="A2905">
            <v>45849.500694444447</v>
          </cell>
          <cell r="B2905">
            <v>1310</v>
          </cell>
          <cell r="R2905" t="str">
            <v>BXGD164662</v>
          </cell>
        </row>
        <row r="2906">
          <cell r="A2906">
            <v>45849.497916666667</v>
          </cell>
          <cell r="B2906">
            <v>1015</v>
          </cell>
          <cell r="R2906" t="str">
            <v>BXFD232225</v>
          </cell>
        </row>
        <row r="2907">
          <cell r="A2907">
            <v>45849.494444444441</v>
          </cell>
          <cell r="B2907">
            <v>1160</v>
          </cell>
          <cell r="R2907" t="str">
            <v>BXFD164605</v>
          </cell>
        </row>
        <row r="2908">
          <cell r="A2908">
            <v>45849.491666666669</v>
          </cell>
          <cell r="B2908">
            <v>830</v>
          </cell>
          <cell r="R2908" t="str">
            <v>BXID164737</v>
          </cell>
        </row>
        <row r="2909">
          <cell r="A2909">
            <v>45849.488888888889</v>
          </cell>
          <cell r="B2909">
            <v>330</v>
          </cell>
          <cell r="R2909" t="str">
            <v>BXID164748</v>
          </cell>
        </row>
        <row r="2910">
          <cell r="A2910">
            <v>45849.484027777777</v>
          </cell>
          <cell r="B2910">
            <v>975</v>
          </cell>
          <cell r="R2910" t="str">
            <v>BXGD232278</v>
          </cell>
        </row>
        <row r="2911">
          <cell r="A2911">
            <v>45849.480555555558</v>
          </cell>
          <cell r="B2911">
            <v>830</v>
          </cell>
          <cell r="R2911" t="str">
            <v>BXGD164632</v>
          </cell>
        </row>
        <row r="2912">
          <cell r="A2912">
            <v>45849.477777777778</v>
          </cell>
          <cell r="B2912">
            <v>550</v>
          </cell>
          <cell r="R2912" t="str">
            <v>BXCL153907</v>
          </cell>
        </row>
        <row r="2913">
          <cell r="A2913">
            <v>45849.463888888888</v>
          </cell>
          <cell r="B2913">
            <v>900</v>
          </cell>
          <cell r="R2913" t="str">
            <v>BXDD232126</v>
          </cell>
        </row>
        <row r="2914">
          <cell r="A2914">
            <v>45849.461111111108</v>
          </cell>
          <cell r="B2914">
            <v>720</v>
          </cell>
          <cell r="R2914" t="str">
            <v>BXBD164346</v>
          </cell>
        </row>
        <row r="2915">
          <cell r="A2915">
            <v>45849.459027777775</v>
          </cell>
          <cell r="B2915">
            <v>280</v>
          </cell>
          <cell r="R2915" t="str">
            <v>BXAL153828</v>
          </cell>
        </row>
        <row r="2916">
          <cell r="A2916">
            <v>45849.456250000003</v>
          </cell>
          <cell r="B2916">
            <v>2285</v>
          </cell>
          <cell r="R2916" t="str">
            <v>BXLD231897</v>
          </cell>
        </row>
        <row r="2917">
          <cell r="A2917">
            <v>45849.453472222223</v>
          </cell>
          <cell r="B2917">
            <v>2280</v>
          </cell>
          <cell r="R2917" t="str">
            <v>BXLD231873</v>
          </cell>
        </row>
        <row r="2918">
          <cell r="A2918">
            <v>45848.954861111109</v>
          </cell>
          <cell r="B2918">
            <v>1770</v>
          </cell>
          <cell r="R2918" t="str">
            <v>BXKD164160</v>
          </cell>
        </row>
        <row r="2919">
          <cell r="A2919">
            <v>45848.950694444444</v>
          </cell>
          <cell r="B2919">
            <v>780</v>
          </cell>
          <cell r="R2919" t="str">
            <v>BXFD164599</v>
          </cell>
        </row>
        <row r="2920">
          <cell r="A2920">
            <v>45848.946527777778</v>
          </cell>
          <cell r="B2920">
            <v>1530</v>
          </cell>
          <cell r="R2920" t="str">
            <v>BXCD164399</v>
          </cell>
        </row>
        <row r="2921">
          <cell r="A2921">
            <v>45848.942361111112</v>
          </cell>
          <cell r="B2921">
            <v>2700</v>
          </cell>
          <cell r="R2921" t="str">
            <v>BXAD164317</v>
          </cell>
        </row>
        <row r="2922">
          <cell r="A2922">
            <v>45848.938888888886</v>
          </cell>
          <cell r="B2922">
            <v>1610</v>
          </cell>
          <cell r="R2922" t="str">
            <v>BXED122035</v>
          </cell>
        </row>
        <row r="2923">
          <cell r="A2923">
            <v>45848.935416666667</v>
          </cell>
          <cell r="B2923">
            <v>700</v>
          </cell>
          <cell r="R2923" t="str">
            <v>BXBD164381</v>
          </cell>
        </row>
        <row r="2924">
          <cell r="A2924">
            <v>45848.921527777777</v>
          </cell>
          <cell r="B2924">
            <v>800</v>
          </cell>
          <cell r="R2924" t="str">
            <v>BXCD164422</v>
          </cell>
        </row>
        <row r="2925">
          <cell r="A2925">
            <v>45848.917361111111</v>
          </cell>
          <cell r="B2925">
            <v>1600</v>
          </cell>
          <cell r="R2925" t="str">
            <v>BXBD164357</v>
          </cell>
        </row>
        <row r="2926">
          <cell r="A2926">
            <v>45848.913194444445</v>
          </cell>
          <cell r="B2926">
            <v>3480</v>
          </cell>
          <cell r="R2926" t="str">
            <v>BVHD163331</v>
          </cell>
        </row>
        <row r="2927">
          <cell r="A2927">
            <v>45848.90902777778</v>
          </cell>
          <cell r="B2927">
            <v>275</v>
          </cell>
          <cell r="R2927" t="str">
            <v>BWHD164019</v>
          </cell>
        </row>
        <row r="2928">
          <cell r="A2928">
            <v>45848.905555555553</v>
          </cell>
          <cell r="B2928">
            <v>1860</v>
          </cell>
          <cell r="R2928" t="str">
            <v>BWID231694</v>
          </cell>
        </row>
        <row r="2929">
          <cell r="A2929">
            <v>45848.897916666669</v>
          </cell>
          <cell r="B2929">
            <v>2090</v>
          </cell>
          <cell r="R2929" t="str">
            <v>BXCD164420</v>
          </cell>
        </row>
        <row r="2930">
          <cell r="A2930">
            <v>45848.736805555556</v>
          </cell>
          <cell r="B2930">
            <v>625</v>
          </cell>
          <cell r="R2930" t="str">
            <v>BXCD164464</v>
          </cell>
        </row>
        <row r="2931">
          <cell r="A2931">
            <v>45848.73333333333</v>
          </cell>
          <cell r="B2931">
            <v>1550</v>
          </cell>
          <cell r="R2931" t="str">
            <v>BXAD164301</v>
          </cell>
        </row>
        <row r="2932">
          <cell r="A2932">
            <v>45848.731249999997</v>
          </cell>
          <cell r="B2932">
            <v>1310</v>
          </cell>
          <cell r="R2932" t="str">
            <v>BXAD231957</v>
          </cell>
        </row>
        <row r="2933">
          <cell r="A2933">
            <v>45848.726388888892</v>
          </cell>
          <cell r="B2933">
            <v>300</v>
          </cell>
          <cell r="R2933" t="str">
            <v>BXCD164415</v>
          </cell>
        </row>
        <row r="2934">
          <cell r="A2934">
            <v>45848.72152777778</v>
          </cell>
          <cell r="B2934">
            <v>1760</v>
          </cell>
          <cell r="R2934" t="str">
            <v>BXLD164272</v>
          </cell>
        </row>
        <row r="2935">
          <cell r="A2935">
            <v>45848.719444444447</v>
          </cell>
          <cell r="B2935">
            <v>1630</v>
          </cell>
          <cell r="R2935" t="str">
            <v>BWHD164003</v>
          </cell>
        </row>
        <row r="2936">
          <cell r="A2936">
            <v>45848.71597222222</v>
          </cell>
          <cell r="B2936">
            <v>1670</v>
          </cell>
          <cell r="R2936" t="str">
            <v>BWHD163991</v>
          </cell>
        </row>
        <row r="2937">
          <cell r="A2937">
            <v>45848.676388888889</v>
          </cell>
          <cell r="B2937">
            <v>2030</v>
          </cell>
          <cell r="R2937" t="str">
            <v>BXJD231746</v>
          </cell>
        </row>
        <row r="2938">
          <cell r="A2938">
            <v>45848.67291666667</v>
          </cell>
          <cell r="B2938">
            <v>2245</v>
          </cell>
          <cell r="R2938" t="str">
            <v>BWID164050</v>
          </cell>
        </row>
        <row r="2939">
          <cell r="A2939">
            <v>45848.669444444444</v>
          </cell>
          <cell r="B2939">
            <v>1835</v>
          </cell>
          <cell r="R2939" t="str">
            <v>BXLD121932</v>
          </cell>
        </row>
        <row r="2940">
          <cell r="A2940">
            <v>45848.667361111111</v>
          </cell>
          <cell r="B2940">
            <v>1530</v>
          </cell>
          <cell r="R2940" t="str">
            <v>BXAD121939</v>
          </cell>
        </row>
        <row r="2941">
          <cell r="A2941">
            <v>45848.664583333331</v>
          </cell>
          <cell r="B2941">
            <v>2055</v>
          </cell>
          <cell r="R2941" t="str">
            <v>BWID231682</v>
          </cell>
        </row>
        <row r="2942">
          <cell r="A2942">
            <v>45848.661111111112</v>
          </cell>
          <cell r="B2942">
            <v>1755</v>
          </cell>
          <cell r="R2942" t="str">
            <v>BXLD164263</v>
          </cell>
        </row>
        <row r="2943">
          <cell r="A2943">
            <v>45848.65902777778</v>
          </cell>
          <cell r="B2943">
            <v>1560</v>
          </cell>
          <cell r="R2943" t="str">
            <v>BXKD164219</v>
          </cell>
        </row>
        <row r="2944">
          <cell r="A2944">
            <v>45848.65625</v>
          </cell>
          <cell r="B2944">
            <v>1430</v>
          </cell>
          <cell r="R2944" t="str">
            <v>BXAD164288</v>
          </cell>
        </row>
        <row r="2945">
          <cell r="A2945">
            <v>45848.654166666667</v>
          </cell>
          <cell r="B2945">
            <v>3695</v>
          </cell>
          <cell r="R2945" t="str">
            <v>BXKD164206</v>
          </cell>
        </row>
        <row r="2946">
          <cell r="A2946">
            <v>45848.650694444441</v>
          </cell>
          <cell r="B2946">
            <v>3300</v>
          </cell>
          <cell r="R2946" t="str">
            <v>BWED163871</v>
          </cell>
        </row>
        <row r="2947">
          <cell r="A2947">
            <v>45848.647916666669</v>
          </cell>
          <cell r="B2947">
            <v>3625</v>
          </cell>
          <cell r="R2947" t="str">
            <v>BWED163867</v>
          </cell>
        </row>
        <row r="2948">
          <cell r="A2948">
            <v>45848.645833333336</v>
          </cell>
          <cell r="B2948">
            <v>1140</v>
          </cell>
          <cell r="R2948" t="str">
            <v>BXLL153793</v>
          </cell>
        </row>
        <row r="2949">
          <cell r="A2949">
            <v>45848.643055555556</v>
          </cell>
          <cell r="B2949">
            <v>2490</v>
          </cell>
          <cell r="R2949" t="str">
            <v>BXKD164199</v>
          </cell>
        </row>
        <row r="2950">
          <cell r="A2950">
            <v>45848.640277777777</v>
          </cell>
          <cell r="B2950">
            <v>510</v>
          </cell>
          <cell r="R2950" t="str">
            <v>BXKD121877</v>
          </cell>
        </row>
        <row r="2951">
          <cell r="A2951">
            <v>45848.637499999997</v>
          </cell>
          <cell r="B2951">
            <v>3830</v>
          </cell>
          <cell r="R2951" t="str">
            <v>BXKD164191</v>
          </cell>
        </row>
        <row r="2952">
          <cell r="A2952">
            <v>45848.634722222225</v>
          </cell>
          <cell r="B2952">
            <v>1440</v>
          </cell>
          <cell r="R2952" t="str">
            <v>BXKD164166</v>
          </cell>
        </row>
        <row r="2953">
          <cell r="A2953">
            <v>45848.630555555559</v>
          </cell>
          <cell r="B2953">
            <v>2625</v>
          </cell>
          <cell r="R2953" t="str">
            <v>BWID164096</v>
          </cell>
        </row>
        <row r="2954">
          <cell r="A2954">
            <v>45848.627083333333</v>
          </cell>
          <cell r="B2954">
            <v>210</v>
          </cell>
          <cell r="R2954" t="str">
            <v>BXKS035317</v>
          </cell>
        </row>
        <row r="2955">
          <cell r="A2955">
            <v>45848.624305555553</v>
          </cell>
          <cell r="B2955">
            <v>1200</v>
          </cell>
          <cell r="R2955" t="str">
            <v>BXKD164174</v>
          </cell>
        </row>
        <row r="2956">
          <cell r="A2956">
            <v>45848.62222222222</v>
          </cell>
          <cell r="B2956">
            <v>190</v>
          </cell>
          <cell r="R2956" t="str">
            <v>BXJD121862</v>
          </cell>
        </row>
        <row r="2957">
          <cell r="A2957">
            <v>45848.620138888888</v>
          </cell>
          <cell r="B2957">
            <v>260</v>
          </cell>
          <cell r="R2957" t="str">
            <v>BXKD231832</v>
          </cell>
        </row>
        <row r="2958">
          <cell r="A2958">
            <v>45848.618055555555</v>
          </cell>
          <cell r="B2958">
            <v>1860</v>
          </cell>
          <cell r="R2958" t="str">
            <v>BWHD164039</v>
          </cell>
        </row>
        <row r="2959">
          <cell r="A2959">
            <v>45848.615277777775</v>
          </cell>
          <cell r="B2959">
            <v>2740</v>
          </cell>
          <cell r="R2959" t="str">
            <v>BXJD164132</v>
          </cell>
        </row>
        <row r="2960">
          <cell r="A2960">
            <v>45848.609027777777</v>
          </cell>
          <cell r="B2960">
            <v>21604</v>
          </cell>
          <cell r="R2960" t="str">
            <v>BVGF111615</v>
          </cell>
        </row>
        <row r="2961">
          <cell r="A2961">
            <v>45848.60833333333</v>
          </cell>
          <cell r="B2961">
            <v>20329</v>
          </cell>
          <cell r="R2961" t="str">
            <v>BVGF111611</v>
          </cell>
        </row>
        <row r="2962">
          <cell r="A2962">
            <v>45848.546527777777</v>
          </cell>
          <cell r="B2962">
            <v>7708</v>
          </cell>
          <cell r="R2962" t="str">
            <v>BVDS039458</v>
          </cell>
        </row>
        <row r="2963">
          <cell r="A2963">
            <v>45848.54583333333</v>
          </cell>
          <cell r="B2963">
            <v>32068</v>
          </cell>
          <cell r="R2963" t="str">
            <v>BQBS033819</v>
          </cell>
        </row>
        <row r="2964">
          <cell r="A2964">
            <v>45848.491666666669</v>
          </cell>
          <cell r="B2964">
            <v>2960</v>
          </cell>
          <cell r="R2964" t="str">
            <v>BXJD164130</v>
          </cell>
        </row>
        <row r="2965">
          <cell r="A2965">
            <v>45848.489583333336</v>
          </cell>
          <cell r="B2965">
            <v>310</v>
          </cell>
          <cell r="R2965" t="str">
            <v>BXKD231814</v>
          </cell>
        </row>
        <row r="2966">
          <cell r="A2966">
            <v>45848.487500000003</v>
          </cell>
          <cell r="B2966">
            <v>330</v>
          </cell>
          <cell r="R2966" t="str">
            <v>BXKD121881</v>
          </cell>
        </row>
        <row r="2967">
          <cell r="A2967">
            <v>45848.484722222223</v>
          </cell>
          <cell r="B2967">
            <v>2910</v>
          </cell>
          <cell r="R2967" t="str">
            <v>BXJD164143</v>
          </cell>
        </row>
        <row r="2968">
          <cell r="A2968">
            <v>45848.482638888891</v>
          </cell>
          <cell r="B2968">
            <v>1215</v>
          </cell>
          <cell r="R2968" t="str">
            <v>BXJD121872</v>
          </cell>
        </row>
        <row r="2969">
          <cell r="A2969">
            <v>45848.478472222225</v>
          </cell>
          <cell r="B2969">
            <v>1105</v>
          </cell>
          <cell r="R2969" t="str">
            <v>BWID164076</v>
          </cell>
        </row>
        <row r="2970">
          <cell r="A2970">
            <v>45848.474999999999</v>
          </cell>
          <cell r="B2970">
            <v>860</v>
          </cell>
          <cell r="R2970" t="str">
            <v>BWID164091</v>
          </cell>
        </row>
        <row r="2971">
          <cell r="A2971">
            <v>45848.47152777778</v>
          </cell>
          <cell r="B2971">
            <v>3140</v>
          </cell>
          <cell r="R2971" t="str">
            <v>BWID164054</v>
          </cell>
        </row>
        <row r="2972">
          <cell r="A2972">
            <v>45848.468055555553</v>
          </cell>
          <cell r="B2972">
            <v>4210</v>
          </cell>
          <cell r="R2972" t="str">
            <v>BWED163889</v>
          </cell>
        </row>
        <row r="2973">
          <cell r="A2973">
            <v>45848.461111111108</v>
          </cell>
          <cell r="B2973">
            <v>1090</v>
          </cell>
          <cell r="R2973" t="str">
            <v>BWID164086</v>
          </cell>
        </row>
        <row r="2974">
          <cell r="A2974">
            <v>45848.450694444444</v>
          </cell>
          <cell r="B2974">
            <v>9316</v>
          </cell>
          <cell r="R2974" t="str">
            <v>BUFD162814</v>
          </cell>
        </row>
        <row r="2975">
          <cell r="A2975">
            <v>45847.692361111112</v>
          </cell>
          <cell r="B2975">
            <v>2035</v>
          </cell>
          <cell r="R2975" t="str">
            <v>BWID220970</v>
          </cell>
        </row>
        <row r="2976">
          <cell r="A2976">
            <v>45847.688888888886</v>
          </cell>
          <cell r="B2976">
            <v>5065</v>
          </cell>
          <cell r="R2976" t="str">
            <v>BWHD231642</v>
          </cell>
        </row>
        <row r="2977">
          <cell r="A2977">
            <v>45847.686111111114</v>
          </cell>
          <cell r="B2977">
            <v>3740</v>
          </cell>
          <cell r="R2977" t="str">
            <v>BWHD164004</v>
          </cell>
        </row>
        <row r="2978">
          <cell r="A2978">
            <v>45847.681944444441</v>
          </cell>
          <cell r="B2978">
            <v>1580</v>
          </cell>
          <cell r="R2978" t="str">
            <v>BWFD163931</v>
          </cell>
        </row>
        <row r="2979">
          <cell r="A2979">
            <v>45847.679861111108</v>
          </cell>
          <cell r="B2979">
            <v>3450</v>
          </cell>
          <cell r="R2979" t="str">
            <v>BWHD164015</v>
          </cell>
        </row>
        <row r="2980">
          <cell r="A2980">
            <v>45847.676388888889</v>
          </cell>
          <cell r="B2980">
            <v>2300</v>
          </cell>
          <cell r="R2980" t="str">
            <v>BWFD163947</v>
          </cell>
        </row>
        <row r="2981">
          <cell r="A2981">
            <v>45847.673611111109</v>
          </cell>
          <cell r="B2981">
            <v>1180</v>
          </cell>
          <cell r="R2981" t="str">
            <v>BWFD163937</v>
          </cell>
        </row>
        <row r="2982">
          <cell r="A2982">
            <v>45847.670138888891</v>
          </cell>
          <cell r="B2982">
            <v>3550</v>
          </cell>
          <cell r="R2982" t="str">
            <v>BWFD163940</v>
          </cell>
        </row>
        <row r="2983">
          <cell r="A2983">
            <v>45847.666666666664</v>
          </cell>
          <cell r="B2983">
            <v>3780</v>
          </cell>
          <cell r="R2983" t="str">
            <v>BWED163893</v>
          </cell>
        </row>
        <row r="2984">
          <cell r="A2984">
            <v>45847.663888888892</v>
          </cell>
          <cell r="B2984">
            <v>2690</v>
          </cell>
          <cell r="R2984" t="str">
            <v>BWGD163984</v>
          </cell>
        </row>
        <row r="2985">
          <cell r="A2985">
            <v>45847.661805555559</v>
          </cell>
          <cell r="B2985">
            <v>1290</v>
          </cell>
          <cell r="R2985" t="str">
            <v>BWFD121755</v>
          </cell>
        </row>
        <row r="2986">
          <cell r="A2986">
            <v>45847.65902777778</v>
          </cell>
          <cell r="B2986">
            <v>1700</v>
          </cell>
          <cell r="R2986" t="str">
            <v>BWLS031915</v>
          </cell>
        </row>
        <row r="2987">
          <cell r="A2987">
            <v>45847.656944444447</v>
          </cell>
          <cell r="B2987">
            <v>4270</v>
          </cell>
          <cell r="R2987" t="str">
            <v>BWLD231334</v>
          </cell>
        </row>
        <row r="2988">
          <cell r="A2988">
            <v>45847.654861111114</v>
          </cell>
          <cell r="B2988">
            <v>4415</v>
          </cell>
          <cell r="R2988" t="str">
            <v>BWLD231345</v>
          </cell>
        </row>
        <row r="2989">
          <cell r="A2989">
            <v>45847.652777777781</v>
          </cell>
          <cell r="B2989">
            <v>1770</v>
          </cell>
          <cell r="R2989" t="str">
            <v>BWCD121690</v>
          </cell>
        </row>
        <row r="2990">
          <cell r="A2990">
            <v>45847.65</v>
          </cell>
          <cell r="B2990">
            <v>3190</v>
          </cell>
          <cell r="R2990" t="str">
            <v>BVIL161084</v>
          </cell>
        </row>
        <row r="2991">
          <cell r="A2991">
            <v>45847.647916666669</v>
          </cell>
          <cell r="B2991">
            <v>660</v>
          </cell>
          <cell r="R2991" t="str">
            <v>BVID163429</v>
          </cell>
        </row>
        <row r="2992">
          <cell r="A2992">
            <v>45847.645138888889</v>
          </cell>
          <cell r="B2992">
            <v>4340</v>
          </cell>
          <cell r="R2992" t="str">
            <v>BVGD121497</v>
          </cell>
        </row>
        <row r="2993">
          <cell r="A2993">
            <v>45847.63958333333</v>
          </cell>
          <cell r="B2993">
            <v>980</v>
          </cell>
          <cell r="R2993" t="str">
            <v>BWLD163588</v>
          </cell>
        </row>
        <row r="2994">
          <cell r="A2994">
            <v>45847.621527777781</v>
          </cell>
          <cell r="B2994">
            <v>3844</v>
          </cell>
          <cell r="R2994" t="str">
            <v>BVGD163301</v>
          </cell>
        </row>
        <row r="2995">
          <cell r="A2995">
            <v>45847.618055555555</v>
          </cell>
          <cell r="B2995">
            <v>1655</v>
          </cell>
          <cell r="R2995" t="str">
            <v>BWJD163502</v>
          </cell>
        </row>
        <row r="2996">
          <cell r="A2996">
            <v>45847.611805555556</v>
          </cell>
          <cell r="B2996">
            <v>5085</v>
          </cell>
          <cell r="R2996" t="str">
            <v>BVHD163388</v>
          </cell>
        </row>
        <row r="2997">
          <cell r="A2997">
            <v>45847.609027777777</v>
          </cell>
          <cell r="B2997">
            <v>6930</v>
          </cell>
          <cell r="R2997" t="str">
            <v>BRJD160605</v>
          </cell>
        </row>
        <row r="2998">
          <cell r="A2998">
            <v>45847.604166666664</v>
          </cell>
          <cell r="B2998">
            <v>5710</v>
          </cell>
          <cell r="R2998" t="str">
            <v>BQCD160098</v>
          </cell>
        </row>
        <row r="2999">
          <cell r="A2999">
            <v>45847.601388888892</v>
          </cell>
          <cell r="B2999">
            <v>6815</v>
          </cell>
          <cell r="R2999" t="str">
            <v>BRGD161212</v>
          </cell>
        </row>
        <row r="3000">
          <cell r="A3000">
            <v>45847.598611111112</v>
          </cell>
          <cell r="B3000">
            <v>1765</v>
          </cell>
          <cell r="R3000" t="str">
            <v>BWBD163707</v>
          </cell>
        </row>
        <row r="3001">
          <cell r="A3001">
            <v>45847.595833333333</v>
          </cell>
          <cell r="B3001">
            <v>2035</v>
          </cell>
          <cell r="R3001" t="str">
            <v>BWLD163608</v>
          </cell>
        </row>
        <row r="3002">
          <cell r="A3002">
            <v>45847.593055555553</v>
          </cell>
          <cell r="B3002">
            <v>4435</v>
          </cell>
          <cell r="R3002" t="str">
            <v>BWAD163680</v>
          </cell>
        </row>
        <row r="3003">
          <cell r="A3003">
            <v>45847.59097222222</v>
          </cell>
          <cell r="B3003">
            <v>0</v>
          </cell>
          <cell r="R3003"/>
        </row>
        <row r="3004">
          <cell r="A3004">
            <v>45847.590277777781</v>
          </cell>
          <cell r="B3004">
            <v>6375</v>
          </cell>
          <cell r="R3004" t="str">
            <v>BVED163244</v>
          </cell>
        </row>
        <row r="3005">
          <cell r="A3005">
            <v>45847.588888888888</v>
          </cell>
          <cell r="B3005">
            <v>3977</v>
          </cell>
          <cell r="R3005" t="str">
            <v>BWAD163674</v>
          </cell>
        </row>
        <row r="3006">
          <cell r="A3006">
            <v>45847.585416666669</v>
          </cell>
          <cell r="B3006">
            <v>4560</v>
          </cell>
          <cell r="R3006" t="str">
            <v>BWKD163543</v>
          </cell>
        </row>
        <row r="3007">
          <cell r="A3007">
            <v>45847.582638888889</v>
          </cell>
          <cell r="B3007">
            <v>2915</v>
          </cell>
          <cell r="R3007" t="str">
            <v>BWKD163512</v>
          </cell>
        </row>
        <row r="3008">
          <cell r="A3008">
            <v>45847.578472222223</v>
          </cell>
          <cell r="B3008">
            <v>4000</v>
          </cell>
          <cell r="R3008" t="str">
            <v>BVFD163261</v>
          </cell>
        </row>
        <row r="3009">
          <cell r="A3009">
            <v>45847.575694444444</v>
          </cell>
          <cell r="B3009">
            <v>4215</v>
          </cell>
          <cell r="R3009" t="str">
            <v>BVGD163308</v>
          </cell>
        </row>
        <row r="3010">
          <cell r="A3010">
            <v>45847.570833333331</v>
          </cell>
          <cell r="B3010">
            <v>3020</v>
          </cell>
          <cell r="R3010" t="str">
            <v>BVHD163336</v>
          </cell>
        </row>
        <row r="3011">
          <cell r="A3011">
            <v>45847.486805555556</v>
          </cell>
          <cell r="B3011">
            <v>935</v>
          </cell>
          <cell r="R3011" t="str">
            <v>BXHS038093</v>
          </cell>
        </row>
        <row r="3012">
          <cell r="A3012">
            <v>45847.48541666667</v>
          </cell>
          <cell r="B3012">
            <v>0</v>
          </cell>
          <cell r="R3012" t="str">
            <v>BXBS036231</v>
          </cell>
        </row>
        <row r="3013">
          <cell r="A3013">
            <v>45847.484722222223</v>
          </cell>
          <cell r="B3013">
            <v>0</v>
          </cell>
          <cell r="R3013" t="str">
            <v>BXGS043540</v>
          </cell>
        </row>
        <row r="3014">
          <cell r="A3014">
            <v>45847.460416666669</v>
          </cell>
          <cell r="B3014">
            <v>5058</v>
          </cell>
          <cell r="R3014" t="str">
            <v>BXHS037937</v>
          </cell>
        </row>
        <row r="3015">
          <cell r="A3015">
            <v>45847.302083333336</v>
          </cell>
          <cell r="B3015">
            <v>23049</v>
          </cell>
          <cell r="R3015" t="str">
            <v>BUES034926</v>
          </cell>
        </row>
        <row r="3016">
          <cell r="A3016">
            <v>45846.622916666667</v>
          </cell>
          <cell r="B3016">
            <v>48940</v>
          </cell>
          <cell r="R3016" t="str">
            <v>GOBF110094</v>
          </cell>
        </row>
        <row r="3017">
          <cell r="A3017">
            <v>45846.597222222219</v>
          </cell>
          <cell r="B3017">
            <v>3215</v>
          </cell>
          <cell r="R3017" t="str">
            <v>BVHD163366</v>
          </cell>
        </row>
        <row r="3018">
          <cell r="A3018">
            <v>45846.586111111108</v>
          </cell>
          <cell r="B3018">
            <v>5555</v>
          </cell>
          <cell r="R3018" t="str">
            <v>BUKD162491</v>
          </cell>
        </row>
        <row r="3019">
          <cell r="A3019">
            <v>45846.583333333336</v>
          </cell>
          <cell r="B3019">
            <v>6185</v>
          </cell>
          <cell r="R3019" t="str">
            <v>BUKD162500</v>
          </cell>
        </row>
        <row r="3020">
          <cell r="A3020">
            <v>45846.580555555556</v>
          </cell>
          <cell r="B3020">
            <v>5600</v>
          </cell>
          <cell r="R3020" t="str">
            <v>BQKD200046</v>
          </cell>
        </row>
        <row r="3021">
          <cell r="A3021">
            <v>45846.57708333333</v>
          </cell>
          <cell r="B3021">
            <v>13820</v>
          </cell>
          <cell r="R3021" t="str">
            <v>BSCD161691</v>
          </cell>
        </row>
        <row r="3022">
          <cell r="A3022">
            <v>45846.572916666664</v>
          </cell>
          <cell r="B3022">
            <v>0</v>
          </cell>
          <cell r="R3022" t="str">
            <v>CYLE679344</v>
          </cell>
        </row>
        <row r="3023">
          <cell r="A3023">
            <v>45846.565972222219</v>
          </cell>
          <cell r="B3023">
            <v>935</v>
          </cell>
          <cell r="R3023" t="str">
            <v>BXHS038093</v>
          </cell>
        </row>
        <row r="3024">
          <cell r="A3024">
            <v>45846.563194444447</v>
          </cell>
          <cell r="B3024">
            <v>530</v>
          </cell>
          <cell r="R3024" t="str">
            <v>BXCL153907</v>
          </cell>
        </row>
        <row r="3025">
          <cell r="A3025">
            <v>45846.553472222222</v>
          </cell>
          <cell r="B3025">
            <v>26900</v>
          </cell>
          <cell r="R3025" t="str">
            <v>BMJD200014</v>
          </cell>
        </row>
        <row r="3026">
          <cell r="A3026">
            <v>45846.550694444442</v>
          </cell>
          <cell r="B3026">
            <v>496</v>
          </cell>
          <cell r="R3026" t="str">
            <v>BSHD120743</v>
          </cell>
        </row>
        <row r="3027">
          <cell r="A3027">
            <v>45846.54791666667</v>
          </cell>
          <cell r="B3027">
            <v>496</v>
          </cell>
          <cell r="R3027" t="str">
            <v>BSHD120746</v>
          </cell>
        </row>
        <row r="3028">
          <cell r="A3028">
            <v>45846.545138888891</v>
          </cell>
          <cell r="B3028">
            <v>8430</v>
          </cell>
          <cell r="R3028" t="str">
            <v>BSFD161795</v>
          </cell>
        </row>
        <row r="3029">
          <cell r="A3029">
            <v>45846.543055555558</v>
          </cell>
          <cell r="B3029">
            <v>5820</v>
          </cell>
          <cell r="R3029" t="str">
            <v>BTJD162038</v>
          </cell>
        </row>
        <row r="3030">
          <cell r="A3030">
            <v>45846.540277777778</v>
          </cell>
          <cell r="B3030">
            <v>6550</v>
          </cell>
          <cell r="R3030" t="str">
            <v>BSKD200409</v>
          </cell>
        </row>
        <row r="3031">
          <cell r="A3031">
            <v>45846.536805555559</v>
          </cell>
          <cell r="B3031">
            <v>7020</v>
          </cell>
          <cell r="R3031" t="str">
            <v>BVJD162972</v>
          </cell>
        </row>
        <row r="3032">
          <cell r="A3032">
            <v>45846.53402777778</v>
          </cell>
          <cell r="B3032">
            <v>9000</v>
          </cell>
          <cell r="R3032" t="str">
            <v>BTCD162162</v>
          </cell>
        </row>
        <row r="3033">
          <cell r="A3033">
            <v>45846.531944444447</v>
          </cell>
          <cell r="B3033">
            <v>15280</v>
          </cell>
          <cell r="R3033" t="str">
            <v>BTDD162169</v>
          </cell>
        </row>
        <row r="3034">
          <cell r="A3034">
            <v>45846.52847222222</v>
          </cell>
          <cell r="B3034">
            <v>8210</v>
          </cell>
          <cell r="R3034" t="str">
            <v>BTKD162112</v>
          </cell>
        </row>
        <row r="3035">
          <cell r="A3035">
            <v>45846.513888888891</v>
          </cell>
          <cell r="B3035">
            <v>9710</v>
          </cell>
          <cell r="R3035" t="str">
            <v>BTCD162149</v>
          </cell>
        </row>
        <row r="3036">
          <cell r="A3036">
            <v>45846.510416666664</v>
          </cell>
          <cell r="B3036">
            <v>4415</v>
          </cell>
          <cell r="R3036" t="str">
            <v>BTJD162040</v>
          </cell>
        </row>
        <row r="3037">
          <cell r="A3037">
            <v>45846.507638888892</v>
          </cell>
          <cell r="B3037">
            <v>7890</v>
          </cell>
          <cell r="R3037" t="str">
            <v>BSJD161378</v>
          </cell>
        </row>
        <row r="3038">
          <cell r="A3038">
            <v>45846.504861111112</v>
          </cell>
          <cell r="B3038">
            <v>4845</v>
          </cell>
          <cell r="R3038" t="str">
            <v>BTKD162077</v>
          </cell>
        </row>
        <row r="3039">
          <cell r="A3039">
            <v>45846.497916666667</v>
          </cell>
          <cell r="B3039">
            <v>11490</v>
          </cell>
          <cell r="R3039" t="str">
            <v>BTKD162074</v>
          </cell>
        </row>
        <row r="3040">
          <cell r="A3040">
            <v>45846.495833333334</v>
          </cell>
          <cell r="B3040">
            <v>3650</v>
          </cell>
          <cell r="R3040" t="str">
            <v>BSHD161938</v>
          </cell>
        </row>
        <row r="3041">
          <cell r="A3041">
            <v>45846.489583333336</v>
          </cell>
          <cell r="B3041">
            <v>4700</v>
          </cell>
          <cell r="R3041" t="str">
            <v>BSED161766</v>
          </cell>
        </row>
        <row r="3042">
          <cell r="A3042">
            <v>45846.459027777775</v>
          </cell>
          <cell r="B3042">
            <v>4330</v>
          </cell>
          <cell r="R3042" t="str">
            <v>BVGD121497</v>
          </cell>
        </row>
        <row r="3043">
          <cell r="A3043">
            <v>45845.710416666669</v>
          </cell>
          <cell r="B3043">
            <v>8040</v>
          </cell>
          <cell r="R3043" t="str">
            <v>BSID161979</v>
          </cell>
        </row>
        <row r="3044">
          <cell r="A3044">
            <v>45845.708333333336</v>
          </cell>
          <cell r="B3044">
            <v>6925</v>
          </cell>
          <cell r="R3044" t="str">
            <v>BSAD161582</v>
          </cell>
        </row>
        <row r="3045">
          <cell r="A3045">
            <v>45845.705555555556</v>
          </cell>
          <cell r="B3045">
            <v>14639</v>
          </cell>
          <cell r="R3045" t="str">
            <v>BRGD161233</v>
          </cell>
        </row>
        <row r="3046">
          <cell r="A3046">
            <v>45845.702777777777</v>
          </cell>
          <cell r="B3046">
            <v>8710</v>
          </cell>
          <cell r="R3046" t="str">
            <v>BRED161077</v>
          </cell>
        </row>
        <row r="3047">
          <cell r="A3047">
            <v>45845.700694444444</v>
          </cell>
          <cell r="B3047">
            <v>4360</v>
          </cell>
          <cell r="R3047" t="str">
            <v>BSAD161576</v>
          </cell>
        </row>
        <row r="3048">
          <cell r="A3048">
            <v>45845.685416666667</v>
          </cell>
          <cell r="B3048">
            <v>1</v>
          </cell>
          <cell r="R3048" t="str">
            <v>BYCL161693</v>
          </cell>
        </row>
        <row r="3049">
          <cell r="A3049">
            <v>45845.683333333334</v>
          </cell>
          <cell r="B3049">
            <v>1605</v>
          </cell>
          <cell r="R3049" t="str">
            <v>BXED122035</v>
          </cell>
        </row>
        <row r="3050">
          <cell r="A3050">
            <v>45845.678472222222</v>
          </cell>
          <cell r="B3050">
            <v>9120</v>
          </cell>
          <cell r="R3050" t="str">
            <v>BSBD161624</v>
          </cell>
        </row>
        <row r="3051">
          <cell r="A3051">
            <v>45845.669444444444</v>
          </cell>
          <cell r="B3051">
            <v>6875</v>
          </cell>
          <cell r="R3051" t="str">
            <v>BRLD160724</v>
          </cell>
        </row>
        <row r="3052">
          <cell r="A3052">
            <v>45845.665277777778</v>
          </cell>
          <cell r="B3052">
            <v>7600</v>
          </cell>
          <cell r="R3052" t="str">
            <v>BRJD160606</v>
          </cell>
        </row>
        <row r="3053">
          <cell r="A3053">
            <v>45845.662499999999</v>
          </cell>
          <cell r="B3053">
            <v>7775</v>
          </cell>
          <cell r="R3053" t="str">
            <v>BRDD161019</v>
          </cell>
        </row>
        <row r="3054">
          <cell r="A3054">
            <v>45845.65902777778</v>
          </cell>
          <cell r="B3054">
            <v>10360</v>
          </cell>
          <cell r="R3054" t="str">
            <v>BRDD161021</v>
          </cell>
        </row>
        <row r="3055">
          <cell r="A3055">
            <v>45845.65625</v>
          </cell>
          <cell r="B3055">
            <v>6222</v>
          </cell>
          <cell r="R3055" t="str">
            <v>BQJD120016</v>
          </cell>
        </row>
        <row r="3056">
          <cell r="A3056">
            <v>45845.654166666667</v>
          </cell>
          <cell r="B3056">
            <v>9810</v>
          </cell>
          <cell r="R3056" t="str">
            <v>BMED200254</v>
          </cell>
        </row>
        <row r="3057">
          <cell r="A3057">
            <v>45845.651388888888</v>
          </cell>
          <cell r="B3057">
            <v>7230</v>
          </cell>
          <cell r="R3057" t="str">
            <v>BRAD160803</v>
          </cell>
        </row>
        <row r="3058">
          <cell r="A3058">
            <v>45845.648611111108</v>
          </cell>
          <cell r="B3058">
            <v>6720</v>
          </cell>
          <cell r="R3058" t="str">
            <v>BRGD230256</v>
          </cell>
        </row>
        <row r="3059">
          <cell r="A3059">
            <v>45845.564583333333</v>
          </cell>
          <cell r="B3059">
            <v>7500</v>
          </cell>
          <cell r="R3059" t="str">
            <v>BSDD161729</v>
          </cell>
        </row>
        <row r="3060">
          <cell r="A3060">
            <v>45845.561111111114</v>
          </cell>
          <cell r="B3060">
            <v>7430</v>
          </cell>
          <cell r="R3060" t="str">
            <v>BRAD160816</v>
          </cell>
        </row>
        <row r="3061">
          <cell r="A3061">
            <v>45845.558333333334</v>
          </cell>
          <cell r="B3061">
            <v>6700</v>
          </cell>
          <cell r="R3061" t="str">
            <v>BRED161124</v>
          </cell>
        </row>
        <row r="3062">
          <cell r="A3062">
            <v>45845.556250000001</v>
          </cell>
          <cell r="B3062">
            <v>6465</v>
          </cell>
          <cell r="R3062" t="str">
            <v>BQLD160182</v>
          </cell>
        </row>
        <row r="3063">
          <cell r="A3063">
            <v>45845.553472222222</v>
          </cell>
          <cell r="B3063">
            <v>8010</v>
          </cell>
          <cell r="R3063" t="str">
            <v>BQCD160106</v>
          </cell>
        </row>
        <row r="3064">
          <cell r="A3064">
            <v>45845.551388888889</v>
          </cell>
          <cell r="B3064">
            <v>10430</v>
          </cell>
          <cell r="R3064" t="str">
            <v>BPHD160162</v>
          </cell>
        </row>
        <row r="3065">
          <cell r="A3065">
            <v>45845.548611111109</v>
          </cell>
          <cell r="B3065">
            <v>10840</v>
          </cell>
          <cell r="R3065" t="str">
            <v>BQKD160076</v>
          </cell>
        </row>
        <row r="3066">
          <cell r="A3066">
            <v>45845.545138888891</v>
          </cell>
          <cell r="B3066">
            <v>8630</v>
          </cell>
          <cell r="R3066" t="str">
            <v>BNDD160224</v>
          </cell>
        </row>
        <row r="3067">
          <cell r="A3067">
            <v>45845.543055555558</v>
          </cell>
          <cell r="B3067">
            <v>138220</v>
          </cell>
          <cell r="R3067" t="str">
            <v>BQKD200034</v>
          </cell>
        </row>
        <row r="3068">
          <cell r="A3068">
            <v>45845.540972222225</v>
          </cell>
          <cell r="B3068">
            <v>17130</v>
          </cell>
          <cell r="R3068" t="str">
            <v>BPJD200007</v>
          </cell>
        </row>
        <row r="3069">
          <cell r="A3069">
            <v>45845.537499999999</v>
          </cell>
          <cell r="B3069">
            <v>7105</v>
          </cell>
          <cell r="R3069" t="str">
            <v>BRLD160756</v>
          </cell>
        </row>
        <row r="3070">
          <cell r="A3070">
            <v>45845.532638888886</v>
          </cell>
          <cell r="B3070">
            <v>7830</v>
          </cell>
          <cell r="R3070" t="str">
            <v>GPGD160208</v>
          </cell>
        </row>
        <row r="3071">
          <cell r="A3071">
            <v>45845.529166666667</v>
          </cell>
          <cell r="B3071">
            <v>7760</v>
          </cell>
          <cell r="R3071" t="str">
            <v>BSJD161406</v>
          </cell>
        </row>
        <row r="3072">
          <cell r="A3072">
            <v>45845.526388888888</v>
          </cell>
          <cell r="B3072">
            <v>7060</v>
          </cell>
          <cell r="R3072" t="str">
            <v>BSGD161864</v>
          </cell>
        </row>
        <row r="3073">
          <cell r="A3073">
            <v>45845.524305555555</v>
          </cell>
          <cell r="B3073">
            <v>6470</v>
          </cell>
          <cell r="R3073" t="str">
            <v>BQBD160067</v>
          </cell>
        </row>
        <row r="3074">
          <cell r="A3074">
            <v>45845.521527777775</v>
          </cell>
          <cell r="B3074">
            <v>5740</v>
          </cell>
          <cell r="R3074" t="str">
            <v>BPED200181</v>
          </cell>
        </row>
        <row r="3075">
          <cell r="A3075">
            <v>45845.518750000003</v>
          </cell>
          <cell r="B3075">
            <v>5900</v>
          </cell>
          <cell r="R3075" t="str">
            <v>BRGD161218</v>
          </cell>
        </row>
        <row r="3076">
          <cell r="A3076">
            <v>45845.51458333333</v>
          </cell>
          <cell r="B3076">
            <v>6170</v>
          </cell>
          <cell r="R3076" t="str">
            <v>BSCD161704</v>
          </cell>
        </row>
        <row r="3077">
          <cell r="A3077">
            <v>45845.512499999997</v>
          </cell>
          <cell r="B3077">
            <v>7520</v>
          </cell>
          <cell r="R3077" t="str">
            <v>BSBD161629</v>
          </cell>
        </row>
        <row r="3078">
          <cell r="A3078">
            <v>45845.509722222225</v>
          </cell>
          <cell r="B3078">
            <v>11360</v>
          </cell>
          <cell r="R3078" t="str">
            <v>BPED200187</v>
          </cell>
        </row>
        <row r="3079">
          <cell r="A3079">
            <v>45845.506944444445</v>
          </cell>
          <cell r="B3079">
            <v>19505</v>
          </cell>
          <cell r="R3079" t="str">
            <v>BOHD200197</v>
          </cell>
        </row>
        <row r="3080">
          <cell r="A3080">
            <v>45845.504166666666</v>
          </cell>
          <cell r="B3080">
            <v>9295</v>
          </cell>
          <cell r="R3080" t="str">
            <v>BRAD160777</v>
          </cell>
        </row>
        <row r="3081">
          <cell r="A3081">
            <v>45845.500694444447</v>
          </cell>
          <cell r="B3081">
            <v>4660</v>
          </cell>
          <cell r="R3081" t="str">
            <v>BRKD120212</v>
          </cell>
        </row>
        <row r="3082">
          <cell r="A3082">
            <v>45845.497916666667</v>
          </cell>
          <cell r="B3082">
            <v>5780</v>
          </cell>
          <cell r="R3082" t="str">
            <v>BSGD161854</v>
          </cell>
        </row>
        <row r="3083">
          <cell r="A3083">
            <v>45843.758333333331</v>
          </cell>
          <cell r="B3083">
            <v>7403</v>
          </cell>
          <cell r="R3083" t="str">
            <v>GOEC370640</v>
          </cell>
        </row>
        <row r="3084">
          <cell r="A3084">
            <v>45843.709027777775</v>
          </cell>
          <cell r="B3084">
            <v>11520</v>
          </cell>
          <cell r="R3084" t="str">
            <v>BQJD200011</v>
          </cell>
        </row>
        <row r="3085">
          <cell r="A3085">
            <v>45843.706250000003</v>
          </cell>
          <cell r="B3085">
            <v>19140</v>
          </cell>
          <cell r="R3085" t="str">
            <v>BQJD160040</v>
          </cell>
        </row>
        <row r="3086">
          <cell r="A3086">
            <v>45843.70416666667</v>
          </cell>
          <cell r="B3086">
            <v>13470</v>
          </cell>
          <cell r="R3086" t="str">
            <v>BQKD160099</v>
          </cell>
        </row>
        <row r="3087">
          <cell r="A3087">
            <v>45843.70208333333</v>
          </cell>
          <cell r="B3087">
            <v>13340</v>
          </cell>
          <cell r="R3087" t="str">
            <v>BQKD160115</v>
          </cell>
        </row>
        <row r="3088">
          <cell r="A3088">
            <v>45843.698611111111</v>
          </cell>
          <cell r="B3088">
            <v>7850</v>
          </cell>
          <cell r="R3088" t="str">
            <v>BQFD160263</v>
          </cell>
        </row>
        <row r="3089">
          <cell r="A3089">
            <v>45843.695138888892</v>
          </cell>
          <cell r="B3089">
            <v>5710</v>
          </cell>
          <cell r="R3089" t="str">
            <v>BQBD160060</v>
          </cell>
        </row>
        <row r="3090">
          <cell r="A3090">
            <v>45843.688194444447</v>
          </cell>
          <cell r="B3090">
            <v>8400</v>
          </cell>
          <cell r="R3090" t="str">
            <v>BOLD200057</v>
          </cell>
        </row>
        <row r="3091">
          <cell r="A3091">
            <v>45843.685416666667</v>
          </cell>
          <cell r="B3091">
            <v>7265</v>
          </cell>
          <cell r="R3091" t="str">
            <v>BRJD160543</v>
          </cell>
        </row>
        <row r="3092">
          <cell r="A3092">
            <v>45843.683333333334</v>
          </cell>
          <cell r="B3092">
            <v>5660</v>
          </cell>
          <cell r="R3092" t="str">
            <v>BQHD160412</v>
          </cell>
        </row>
        <row r="3093">
          <cell r="A3093">
            <v>45843.680555555555</v>
          </cell>
          <cell r="B3093">
            <v>21185</v>
          </cell>
          <cell r="R3093" t="str">
            <v>BOID200223</v>
          </cell>
        </row>
        <row r="3094">
          <cell r="A3094">
            <v>45843.677777777775</v>
          </cell>
          <cell r="B3094">
            <v>10560</v>
          </cell>
          <cell r="R3094" t="str">
            <v>BQBD200008</v>
          </cell>
        </row>
        <row r="3095">
          <cell r="A3095">
            <v>45843.675694444442</v>
          </cell>
          <cell r="B3095">
            <v>4260</v>
          </cell>
          <cell r="R3095" t="str">
            <v>BSGD161861</v>
          </cell>
        </row>
        <row r="3096">
          <cell r="A3096">
            <v>45843.670138888891</v>
          </cell>
          <cell r="B3096">
            <v>4760</v>
          </cell>
          <cell r="R3096" t="str">
            <v>BSDD120664</v>
          </cell>
        </row>
        <row r="3097">
          <cell r="A3097">
            <v>45843.668055555558</v>
          </cell>
          <cell r="B3097">
            <v>10913</v>
          </cell>
          <cell r="R3097" t="str">
            <v>BQED160244</v>
          </cell>
        </row>
        <row r="3098">
          <cell r="A3098">
            <v>45843.665277777778</v>
          </cell>
          <cell r="B3098">
            <v>5475</v>
          </cell>
          <cell r="R3098" t="str">
            <v>BRCD160998</v>
          </cell>
        </row>
        <row r="3099">
          <cell r="A3099">
            <v>45843.662499999999</v>
          </cell>
          <cell r="B3099">
            <v>7885</v>
          </cell>
          <cell r="R3099" t="str">
            <v>BQCD160106</v>
          </cell>
        </row>
        <row r="3100">
          <cell r="A3100">
            <v>45843.660416666666</v>
          </cell>
          <cell r="B3100">
            <v>3475</v>
          </cell>
          <cell r="R3100" t="str">
            <v>BSKD161476</v>
          </cell>
        </row>
        <row r="3101">
          <cell r="A3101">
            <v>45843.658333333333</v>
          </cell>
          <cell r="B3101">
            <v>4415</v>
          </cell>
          <cell r="R3101" t="str">
            <v>BSLD161503</v>
          </cell>
        </row>
        <row r="3102">
          <cell r="A3102">
            <v>45843.655555555553</v>
          </cell>
          <cell r="B3102">
            <v>9485</v>
          </cell>
          <cell r="R3102" t="str">
            <v>BNBD160162</v>
          </cell>
        </row>
        <row r="3103">
          <cell r="A3103">
            <v>45843.654861111114</v>
          </cell>
          <cell r="B3103">
            <v>9327</v>
          </cell>
          <cell r="R3103" t="str">
            <v>BTEC378588</v>
          </cell>
        </row>
        <row r="3104">
          <cell r="A3104">
            <v>45843.652083333334</v>
          </cell>
          <cell r="B3104">
            <v>7480</v>
          </cell>
          <cell r="R3104" t="str">
            <v>BRCD160948</v>
          </cell>
        </row>
        <row r="3105">
          <cell r="A3105">
            <v>45843.649305555555</v>
          </cell>
          <cell r="B3105">
            <v>3610</v>
          </cell>
          <cell r="R3105" t="str">
            <v>BJGD200109</v>
          </cell>
        </row>
        <row r="3106">
          <cell r="A3106">
            <v>45843.646527777775</v>
          </cell>
          <cell r="B3106">
            <v>6400</v>
          </cell>
          <cell r="R3106" t="str">
            <v>BQED160222</v>
          </cell>
        </row>
        <row r="3107">
          <cell r="A3107">
            <v>45843.644444444442</v>
          </cell>
          <cell r="B3107">
            <v>4780</v>
          </cell>
          <cell r="R3107" t="str">
            <v>BRJD160598</v>
          </cell>
        </row>
        <row r="3108">
          <cell r="A3108">
            <v>45843.63958333333</v>
          </cell>
          <cell r="B3108">
            <v>8470</v>
          </cell>
          <cell r="R3108" t="str">
            <v>BSFD161819</v>
          </cell>
        </row>
        <row r="3109">
          <cell r="A3109">
            <v>45843.637499999997</v>
          </cell>
          <cell r="B3109">
            <v>6250</v>
          </cell>
          <cell r="R3109" t="str">
            <v>BRKD160653</v>
          </cell>
        </row>
        <row r="3110">
          <cell r="A3110">
            <v>45843.634722222225</v>
          </cell>
          <cell r="B3110">
            <v>4675</v>
          </cell>
          <cell r="R3110" t="str">
            <v>BVKD163026</v>
          </cell>
        </row>
        <row r="3111">
          <cell r="A3111">
            <v>45843.575694444444</v>
          </cell>
          <cell r="B3111">
            <v>5090</v>
          </cell>
          <cell r="R3111" t="str">
            <v>BVKD163010</v>
          </cell>
        </row>
        <row r="3112">
          <cell r="A3112">
            <v>45843.572916666664</v>
          </cell>
          <cell r="B3112">
            <v>2345</v>
          </cell>
          <cell r="R3112" t="str">
            <v>BTGD120943</v>
          </cell>
        </row>
        <row r="3113">
          <cell r="A3113">
            <v>45843.570138888892</v>
          </cell>
          <cell r="B3113">
            <v>8410</v>
          </cell>
          <cell r="R3113" t="str">
            <v>BUID162912</v>
          </cell>
        </row>
        <row r="3114">
          <cell r="A3114">
            <v>45843.568055555559</v>
          </cell>
          <cell r="B3114">
            <v>7210</v>
          </cell>
          <cell r="R3114" t="str">
            <v>BUAD162634</v>
          </cell>
        </row>
        <row r="3115">
          <cell r="A3115">
            <v>45843.56527777778</v>
          </cell>
          <cell r="B3115">
            <v>7210</v>
          </cell>
          <cell r="R3115" t="str">
            <v>BUID162953</v>
          </cell>
        </row>
        <row r="3116">
          <cell r="A3116">
            <v>45843.5625</v>
          </cell>
          <cell r="B3116">
            <v>4860</v>
          </cell>
          <cell r="R3116" t="str">
            <v>BUDD162719</v>
          </cell>
        </row>
        <row r="3117">
          <cell r="A3117">
            <v>45843.559027777781</v>
          </cell>
          <cell r="B3117">
            <v>2735</v>
          </cell>
          <cell r="R3117" t="str">
            <v>BUFL152860</v>
          </cell>
        </row>
        <row r="3118">
          <cell r="A3118">
            <v>45843.556944444441</v>
          </cell>
          <cell r="B3118">
            <v>9410</v>
          </cell>
          <cell r="R3118" t="str">
            <v>BUGD162826</v>
          </cell>
        </row>
        <row r="3119">
          <cell r="A3119">
            <v>45843.553472222222</v>
          </cell>
          <cell r="B3119">
            <v>8900</v>
          </cell>
          <cell r="R3119" t="str">
            <v>BUFD162814</v>
          </cell>
        </row>
        <row r="3120">
          <cell r="A3120">
            <v>45843.551388888889</v>
          </cell>
          <cell r="B3120">
            <v>2160</v>
          </cell>
          <cell r="R3120" t="str">
            <v>BUBD162649</v>
          </cell>
        </row>
        <row r="3121">
          <cell r="A3121">
            <v>45843.548611111109</v>
          </cell>
          <cell r="B3121">
            <v>12850</v>
          </cell>
          <cell r="R3121" t="str">
            <v>BULD162577</v>
          </cell>
        </row>
        <row r="3122">
          <cell r="A3122">
            <v>45843.546527777777</v>
          </cell>
          <cell r="B3122">
            <v>7135</v>
          </cell>
          <cell r="R3122" t="str">
            <v>BUCD162696</v>
          </cell>
        </row>
        <row r="3123">
          <cell r="A3123">
            <v>45843.543055555558</v>
          </cell>
          <cell r="B3123">
            <v>10070</v>
          </cell>
          <cell r="R3123" t="str">
            <v>BULD162568</v>
          </cell>
        </row>
        <row r="3124">
          <cell r="A3124">
            <v>45843.539583333331</v>
          </cell>
          <cell r="B3124">
            <v>5140</v>
          </cell>
          <cell r="R3124" t="str">
            <v>BUAL160585</v>
          </cell>
        </row>
        <row r="3125">
          <cell r="A3125">
            <v>45843.500694444447</v>
          </cell>
          <cell r="B3125">
            <v>12090</v>
          </cell>
          <cell r="R3125" t="str">
            <v>BUKD162535</v>
          </cell>
        </row>
        <row r="3126">
          <cell r="A3126">
            <v>45843.496527777781</v>
          </cell>
          <cell r="B3126">
            <v>2550</v>
          </cell>
          <cell r="R3126" t="str">
            <v>BULD162583</v>
          </cell>
        </row>
        <row r="3127">
          <cell r="A3127">
            <v>45843.48541666667</v>
          </cell>
          <cell r="B3127">
            <v>2790</v>
          </cell>
          <cell r="R3127" t="str">
            <v>BULD162579</v>
          </cell>
        </row>
        <row r="3128">
          <cell r="A3128">
            <v>45843.480555555558</v>
          </cell>
          <cell r="B3128">
            <v>4590</v>
          </cell>
          <cell r="R3128" t="str">
            <v>BUJD121018</v>
          </cell>
        </row>
        <row r="3129">
          <cell r="A3129">
            <v>45843.477777777778</v>
          </cell>
          <cell r="B3129">
            <v>2020</v>
          </cell>
          <cell r="R3129" t="str">
            <v>BTID162377</v>
          </cell>
        </row>
        <row r="3130">
          <cell r="A3130">
            <v>45843.474999999999</v>
          </cell>
          <cell r="B3130">
            <v>3440</v>
          </cell>
          <cell r="R3130" t="str">
            <v>BTID162392</v>
          </cell>
        </row>
        <row r="3131">
          <cell r="A3131">
            <v>45843.47152777778</v>
          </cell>
          <cell r="B3131">
            <v>2650</v>
          </cell>
          <cell r="R3131" t="str">
            <v>BTHD120963</v>
          </cell>
        </row>
        <row r="3132">
          <cell r="A3132">
            <v>45843.46875</v>
          </cell>
          <cell r="B3132">
            <v>2810</v>
          </cell>
          <cell r="R3132" t="str">
            <v>BTKD162083</v>
          </cell>
        </row>
        <row r="3133">
          <cell r="A3133">
            <v>45843.46597222222</v>
          </cell>
          <cell r="B3133">
            <v>6100</v>
          </cell>
          <cell r="R3133" t="str">
            <v>BTJD162016</v>
          </cell>
        </row>
        <row r="3134">
          <cell r="A3134">
            <v>45843.462500000001</v>
          </cell>
          <cell r="B3134">
            <v>9230</v>
          </cell>
          <cell r="R3134" t="str">
            <v>BTED162231</v>
          </cell>
        </row>
        <row r="3135">
          <cell r="A3135">
            <v>45843.456944444442</v>
          </cell>
          <cell r="B3135">
            <v>10890</v>
          </cell>
          <cell r="R3135" t="str">
            <v>BTGD162289</v>
          </cell>
        </row>
        <row r="3136">
          <cell r="A3136">
            <v>45843.443055555559</v>
          </cell>
          <cell r="B3136">
            <v>1310</v>
          </cell>
          <cell r="R3136" t="str">
            <v>BXBD164388</v>
          </cell>
        </row>
        <row r="3137">
          <cell r="A3137">
            <v>45842.572916666664</v>
          </cell>
          <cell r="B3137">
            <v>42868</v>
          </cell>
          <cell r="R3137" t="str">
            <v>BRIC374329</v>
          </cell>
        </row>
        <row r="3138">
          <cell r="A3138">
            <v>45842.288888888892</v>
          </cell>
          <cell r="B3138">
            <v>1</v>
          </cell>
          <cell r="R3138" t="str">
            <v>CTCE665149</v>
          </cell>
        </row>
        <row r="3139">
          <cell r="A3139">
            <v>45842.272916666669</v>
          </cell>
          <cell r="B3139">
            <v>30880</v>
          </cell>
          <cell r="R3139" t="str">
            <v>BSDS043254</v>
          </cell>
        </row>
        <row r="3140">
          <cell r="A3140">
            <v>45841.709027777775</v>
          </cell>
          <cell r="B3140">
            <v>0</v>
          </cell>
          <cell r="R3140" t="str">
            <v>SN24TN04110</v>
          </cell>
        </row>
        <row r="3141">
          <cell r="A3141">
            <v>45841.70416666667</v>
          </cell>
          <cell r="B3141">
            <v>1</v>
          </cell>
          <cell r="R3141" t="str">
            <v>BYBS030225</v>
          </cell>
        </row>
        <row r="3142">
          <cell r="A3142">
            <v>45841.563888888886</v>
          </cell>
          <cell r="B3142">
            <v>5298</v>
          </cell>
          <cell r="R3142" t="str">
            <v>BUBF111245</v>
          </cell>
        </row>
        <row r="3143">
          <cell r="A3143">
            <v>45841.561805555553</v>
          </cell>
          <cell r="B3143">
            <v>7942</v>
          </cell>
          <cell r="R3143" t="str">
            <v>BUAF111226</v>
          </cell>
        </row>
        <row r="3144">
          <cell r="A3144">
            <v>45840.654861111114</v>
          </cell>
          <cell r="B3144">
            <v>38514</v>
          </cell>
          <cell r="R3144" t="str">
            <v>BMJS040004</v>
          </cell>
        </row>
        <row r="3145">
          <cell r="A3145">
            <v>45840.654166666667</v>
          </cell>
          <cell r="B3145">
            <v>7522</v>
          </cell>
          <cell r="R3145" t="str">
            <v>BWFC370723</v>
          </cell>
        </row>
        <row r="3146">
          <cell r="A3146">
            <v>45839.73541666667</v>
          </cell>
          <cell r="B3146">
            <v>0</v>
          </cell>
          <cell r="R3146"/>
        </row>
        <row r="3147">
          <cell r="A3147">
            <v>45839.645833333336</v>
          </cell>
          <cell r="B3147">
            <v>1</v>
          </cell>
          <cell r="R3147" t="str">
            <v>BYBS030095</v>
          </cell>
        </row>
        <row r="3148">
          <cell r="A3148">
            <v>45839.640972222223</v>
          </cell>
          <cell r="B3148">
            <v>0</v>
          </cell>
          <cell r="R3148" t="str">
            <v>BYCK020336</v>
          </cell>
        </row>
        <row r="3149">
          <cell r="A3149">
            <v>45839.635416666664</v>
          </cell>
          <cell r="B3149">
            <v>1</v>
          </cell>
          <cell r="R3149" t="str">
            <v>BYCS030413</v>
          </cell>
        </row>
        <row r="3150">
          <cell r="A3150">
            <v>45839.447222222225</v>
          </cell>
          <cell r="B3150">
            <v>1070</v>
          </cell>
          <cell r="R3150" t="str">
            <v>BXBD164358</v>
          </cell>
        </row>
        <row r="3151">
          <cell r="A3151">
            <v>45839.4375</v>
          </cell>
          <cell r="B3151">
            <v>3628</v>
          </cell>
          <cell r="R3151" t="str">
            <v>BXKD164206</v>
          </cell>
        </row>
        <row r="3152">
          <cell r="A3152">
            <v>45839.581250000003</v>
          </cell>
          <cell r="B3152">
            <v>1493</v>
          </cell>
          <cell r="R3152" t="str">
            <v>BXCD164399</v>
          </cell>
        </row>
        <row r="3153">
          <cell r="A3153">
            <v>45839.493750000001</v>
          </cell>
          <cell r="B3153">
            <v>2262</v>
          </cell>
          <cell r="R3153" t="str">
            <v>BXKD164192</v>
          </cell>
        </row>
        <row r="3154">
          <cell r="A3154">
            <v>45839.490972222222</v>
          </cell>
          <cell r="B3154">
            <v>7776</v>
          </cell>
          <cell r="R3154" t="str">
            <v>BVCD163165</v>
          </cell>
        </row>
        <row r="3155">
          <cell r="A3155">
            <v>45838.746145833298</v>
          </cell>
          <cell r="B3155">
            <v>4172</v>
          </cell>
          <cell r="R3155" t="str">
            <v>BWED163889</v>
          </cell>
        </row>
        <row r="3156">
          <cell r="A3156">
            <v>45838.671412037002</v>
          </cell>
          <cell r="B3156">
            <v>0</v>
          </cell>
          <cell r="R3156" t="str">
            <v>DXKL140926</v>
          </cell>
        </row>
        <row r="3157">
          <cell r="A3157">
            <v>45838.668923611098</v>
          </cell>
          <cell r="B3157">
            <v>0</v>
          </cell>
          <cell r="R3157" t="str">
            <v>DXKL140926</v>
          </cell>
        </row>
        <row r="3158">
          <cell r="A3158">
            <v>45838.664004629602</v>
          </cell>
          <cell r="B3158">
            <v>0</v>
          </cell>
          <cell r="R3158" t="str">
            <v>DYKL141289</v>
          </cell>
        </row>
        <row r="3159">
          <cell r="A3159">
            <v>45838.659560185202</v>
          </cell>
          <cell r="B3159">
            <v>0</v>
          </cell>
          <cell r="R3159" t="str">
            <v>DYJL141236</v>
          </cell>
        </row>
        <row r="3160">
          <cell r="A3160">
            <v>45838.587025462999</v>
          </cell>
          <cell r="B3160">
            <v>96</v>
          </cell>
          <cell r="R3160" t="str">
            <v>BYLD164891</v>
          </cell>
        </row>
        <row r="3161">
          <cell r="A3161">
            <v>45838.519699074102</v>
          </cell>
          <cell r="B3161">
            <v>1569</v>
          </cell>
          <cell r="R3161" t="str">
            <v>BWFC370687</v>
          </cell>
        </row>
        <row r="3162">
          <cell r="A3162">
            <v>45838.496226851901</v>
          </cell>
          <cell r="B3162">
            <v>23022</v>
          </cell>
          <cell r="R3162" t="str">
            <v>BUES034926</v>
          </cell>
        </row>
        <row r="3163">
          <cell r="A3163">
            <v>45838.446759259299</v>
          </cell>
          <cell r="B3163">
            <v>1</v>
          </cell>
          <cell r="R3163" t="str">
            <v>BYAS039931</v>
          </cell>
        </row>
        <row r="3164">
          <cell r="A3164">
            <v>45838.444988425901</v>
          </cell>
          <cell r="B3164">
            <v>640</v>
          </cell>
          <cell r="R3164" t="str">
            <v>BXHD164673</v>
          </cell>
        </row>
        <row r="3165">
          <cell r="A3165">
            <v>45838.442164351902</v>
          </cell>
          <cell r="B3165">
            <v>20355</v>
          </cell>
          <cell r="R3165" t="str">
            <v>BRCC373034</v>
          </cell>
        </row>
        <row r="3166">
          <cell r="A3166">
            <v>45838.440937500003</v>
          </cell>
          <cell r="B3166">
            <v>22130</v>
          </cell>
          <cell r="R3166" t="str">
            <v>BSBC375530</v>
          </cell>
        </row>
        <row r="3167">
          <cell r="A3167">
            <v>45836.657303240703</v>
          </cell>
          <cell r="B3167">
            <v>39978</v>
          </cell>
          <cell r="R3167" t="str">
            <v>BRIS035698</v>
          </cell>
        </row>
        <row r="3168">
          <cell r="A3168">
            <v>45836.606087963002</v>
          </cell>
          <cell r="B3168">
            <v>54578</v>
          </cell>
          <cell r="R3168" t="str">
            <v>BLGS040582</v>
          </cell>
        </row>
        <row r="3169">
          <cell r="A3169">
            <v>45836.539548611101</v>
          </cell>
          <cell r="B3169">
            <v>0</v>
          </cell>
          <cell r="R3169"/>
        </row>
        <row r="3170">
          <cell r="A3170">
            <v>45836.4462152778</v>
          </cell>
          <cell r="B3170">
            <v>11453</v>
          </cell>
          <cell r="R3170" t="str">
            <v>BVKC374485</v>
          </cell>
        </row>
        <row r="3171">
          <cell r="A3171">
            <v>45836.441261574102</v>
          </cell>
          <cell r="B3171">
            <v>48597</v>
          </cell>
          <cell r="R3171" t="str">
            <v>BKAS040272</v>
          </cell>
        </row>
        <row r="3172">
          <cell r="A3172">
            <v>45835.497430555602</v>
          </cell>
          <cell r="B3172">
            <v>0</v>
          </cell>
          <cell r="R3172" t="str">
            <v>25321501</v>
          </cell>
        </row>
        <row r="3173">
          <cell r="A3173">
            <v>45835.496319444399</v>
          </cell>
          <cell r="B3173">
            <v>0</v>
          </cell>
          <cell r="R3173" t="str">
            <v>25314201</v>
          </cell>
        </row>
        <row r="3174">
          <cell r="A3174">
            <v>45835.481562499997</v>
          </cell>
          <cell r="B3174">
            <v>40667</v>
          </cell>
          <cell r="R3174" t="str">
            <v>BRFC373676</v>
          </cell>
        </row>
        <row r="3175">
          <cell r="A3175">
            <v>45835.442581018498</v>
          </cell>
          <cell r="B3175">
            <v>0</v>
          </cell>
          <cell r="R3175" t="str">
            <v>GPCE690210</v>
          </cell>
        </row>
        <row r="3176">
          <cell r="A3176">
            <v>45834.771851851903</v>
          </cell>
          <cell r="B3176">
            <v>1</v>
          </cell>
          <cell r="R3176" t="str">
            <v>BXIC375196</v>
          </cell>
        </row>
        <row r="3177">
          <cell r="A3177">
            <v>45834.7336574074</v>
          </cell>
          <cell r="B3177">
            <v>24712</v>
          </cell>
          <cell r="R3177" t="str">
            <v>BSCS037531</v>
          </cell>
        </row>
        <row r="3178">
          <cell r="A3178">
            <v>45834.732673611099</v>
          </cell>
          <cell r="B3178">
            <v>24035</v>
          </cell>
          <cell r="R3178" t="str">
            <v>BIFS040367</v>
          </cell>
        </row>
        <row r="3179">
          <cell r="A3179">
            <v>45834.639733796299</v>
          </cell>
          <cell r="B3179">
            <v>17017</v>
          </cell>
          <cell r="R3179" t="str">
            <v>BSGC376585</v>
          </cell>
        </row>
        <row r="3180">
          <cell r="A3180">
            <v>45834.484849537002</v>
          </cell>
          <cell r="B3180">
            <v>0</v>
          </cell>
          <cell r="R3180" t="str">
            <v>25329202</v>
          </cell>
        </row>
        <row r="3181">
          <cell r="A3181">
            <v>45834.479155092602</v>
          </cell>
          <cell r="B3181">
            <v>1</v>
          </cell>
          <cell r="R3181" t="str">
            <v>BXGC374749</v>
          </cell>
        </row>
        <row r="3182">
          <cell r="A3182">
            <v>45834.469212962998</v>
          </cell>
          <cell r="B3182">
            <v>1</v>
          </cell>
          <cell r="R3182" t="str">
            <v>BYKS044266</v>
          </cell>
        </row>
        <row r="3183">
          <cell r="A3183">
            <v>45834.454016203701</v>
          </cell>
          <cell r="B3183">
            <v>0</v>
          </cell>
          <cell r="R3183" t="str">
            <v>BXGC374749</v>
          </cell>
        </row>
        <row r="3184">
          <cell r="A3184">
            <v>45834.450092592597</v>
          </cell>
          <cell r="B3184">
            <v>0</v>
          </cell>
          <cell r="R3184" t="str">
            <v>BXIC375196</v>
          </cell>
        </row>
        <row r="3185">
          <cell r="A3185">
            <v>45833.6471296296</v>
          </cell>
          <cell r="B3185">
            <v>29997</v>
          </cell>
          <cell r="R3185" t="str">
            <v>BRHS035368</v>
          </cell>
        </row>
        <row r="3186">
          <cell r="A3186">
            <v>45833.637071759302</v>
          </cell>
          <cell r="B3186">
            <v>40866</v>
          </cell>
          <cell r="R3186" t="str">
            <v>GPJS030042</v>
          </cell>
        </row>
        <row r="3187">
          <cell r="A3187">
            <v>45833.625868055598</v>
          </cell>
          <cell r="B3187">
            <v>1550</v>
          </cell>
          <cell r="R3187" t="str">
            <v>BWGC370765</v>
          </cell>
        </row>
        <row r="3188">
          <cell r="A3188">
            <v>45833.442766203698</v>
          </cell>
          <cell r="B3188">
            <v>0</v>
          </cell>
          <cell r="R3188" t="str">
            <v>SN23T000415</v>
          </cell>
        </row>
        <row r="3189">
          <cell r="A3189">
            <v>45833.295162037</v>
          </cell>
          <cell r="B3189">
            <v>27033</v>
          </cell>
          <cell r="R3189" t="str">
            <v>BSCS037349</v>
          </cell>
        </row>
        <row r="3190">
          <cell r="A3190">
            <v>45833.278182870403</v>
          </cell>
          <cell r="B3190">
            <v>32193</v>
          </cell>
          <cell r="R3190" t="str">
            <v>BRAS033261</v>
          </cell>
        </row>
        <row r="3191">
          <cell r="A3191">
            <v>45832.711967592601</v>
          </cell>
          <cell r="B3191">
            <v>17235</v>
          </cell>
          <cell r="R3191" t="str">
            <v>BUKS045388</v>
          </cell>
        </row>
        <row r="3192">
          <cell r="A3192">
            <v>45832.711134259298</v>
          </cell>
          <cell r="B3192">
            <v>14238</v>
          </cell>
          <cell r="R3192" t="str">
            <v>BUKS045387</v>
          </cell>
        </row>
        <row r="3193">
          <cell r="A3193">
            <v>45832.679884259298</v>
          </cell>
          <cell r="B3193">
            <v>2694</v>
          </cell>
          <cell r="R3193" t="str">
            <v>BXCS042723</v>
          </cell>
        </row>
        <row r="3194">
          <cell r="A3194">
            <v>45832.590798611098</v>
          </cell>
          <cell r="B3194">
            <v>7675</v>
          </cell>
          <cell r="R3194" t="str">
            <v>BXJC371867</v>
          </cell>
        </row>
        <row r="3195">
          <cell r="A3195">
            <v>45832.467731481498</v>
          </cell>
          <cell r="B3195">
            <v>3500</v>
          </cell>
          <cell r="R3195" t="str">
            <v>BXKD164206</v>
          </cell>
        </row>
        <row r="3196">
          <cell r="A3196">
            <v>45832.454189814802</v>
          </cell>
          <cell r="B3196">
            <v>6910</v>
          </cell>
          <cell r="R3196" t="str">
            <v>BVJD162972</v>
          </cell>
        </row>
        <row r="3197">
          <cell r="A3197">
            <v>45832.427407407398</v>
          </cell>
          <cell r="B3197">
            <v>9742</v>
          </cell>
          <cell r="R3197" t="str">
            <v>BSLD230358</v>
          </cell>
        </row>
        <row r="3198">
          <cell r="A3198">
            <v>45832.291412036997</v>
          </cell>
          <cell r="B3198">
            <v>1</v>
          </cell>
          <cell r="R3198" t="str">
            <v>CTCE665149</v>
          </cell>
        </row>
        <row r="3199">
          <cell r="A3199">
            <v>45832.281643518501</v>
          </cell>
          <cell r="B3199">
            <v>30826</v>
          </cell>
          <cell r="R3199" t="str">
            <v>BSDS043254</v>
          </cell>
        </row>
        <row r="3200">
          <cell r="A3200">
            <v>45831.751504629603</v>
          </cell>
          <cell r="B3200">
            <v>40866</v>
          </cell>
          <cell r="R3200" t="str">
            <v>GPJS030042</v>
          </cell>
        </row>
        <row r="3201">
          <cell r="A3201">
            <v>45831.745868055601</v>
          </cell>
          <cell r="B3201">
            <v>12070</v>
          </cell>
          <cell r="R3201" t="str">
            <v>GPFC370737</v>
          </cell>
        </row>
        <row r="3202">
          <cell r="A3202">
            <v>45831.7428587963</v>
          </cell>
          <cell r="B3202">
            <v>25775</v>
          </cell>
          <cell r="R3202" t="str">
            <v>GOCS030806</v>
          </cell>
        </row>
        <row r="3203">
          <cell r="A3203">
            <v>45831.738263888903</v>
          </cell>
          <cell r="B3203">
            <v>3471</v>
          </cell>
          <cell r="R3203" t="str">
            <v>BXLS042384</v>
          </cell>
        </row>
        <row r="3204">
          <cell r="A3204">
            <v>45831.733530092599</v>
          </cell>
          <cell r="B3204">
            <v>3763</v>
          </cell>
          <cell r="R3204" t="str">
            <v>BXLS042397</v>
          </cell>
        </row>
        <row r="3205">
          <cell r="A3205">
            <v>45831.723981481497</v>
          </cell>
          <cell r="B3205">
            <v>6895</v>
          </cell>
          <cell r="R3205" t="str">
            <v>BXKS035161</v>
          </cell>
        </row>
        <row r="3206">
          <cell r="A3206">
            <v>45831.720115740703</v>
          </cell>
          <cell r="B3206">
            <v>5976</v>
          </cell>
          <cell r="R3206" t="str">
            <v>BXJC371867</v>
          </cell>
        </row>
        <row r="3207">
          <cell r="A3207">
            <v>45831.715324074103</v>
          </cell>
          <cell r="B3207">
            <v>6378</v>
          </cell>
          <cell r="R3207" t="str">
            <v>BWLS031913</v>
          </cell>
        </row>
        <row r="3208">
          <cell r="A3208">
            <v>45831.7121990741</v>
          </cell>
          <cell r="B3208">
            <v>4457</v>
          </cell>
          <cell r="R3208" t="str">
            <v>BWHC371250</v>
          </cell>
        </row>
        <row r="3209">
          <cell r="A3209">
            <v>45831.708831018499</v>
          </cell>
          <cell r="B3209">
            <v>1187</v>
          </cell>
          <cell r="R3209" t="str">
            <v>BWEC370313</v>
          </cell>
        </row>
        <row r="3210">
          <cell r="A3210">
            <v>45831.706585648099</v>
          </cell>
          <cell r="B3210">
            <v>6619</v>
          </cell>
          <cell r="R3210" t="str">
            <v>BXJS035074</v>
          </cell>
        </row>
        <row r="3211">
          <cell r="A3211">
            <v>45831.630532407398</v>
          </cell>
          <cell r="B3211">
            <v>516</v>
          </cell>
          <cell r="R3211" t="str">
            <v>BYLD232523</v>
          </cell>
        </row>
        <row r="3212">
          <cell r="A3212">
            <v>45831.593715277799</v>
          </cell>
          <cell r="B3212">
            <v>4952</v>
          </cell>
          <cell r="R3212" t="str">
            <v>BWCC379950</v>
          </cell>
        </row>
        <row r="3213">
          <cell r="A3213">
            <v>45831.590821759302</v>
          </cell>
          <cell r="B3213">
            <v>9049</v>
          </cell>
          <cell r="R3213" t="str">
            <v>BVKC374486</v>
          </cell>
        </row>
        <row r="3214">
          <cell r="A3214">
            <v>45831.587754629603</v>
          </cell>
          <cell r="B3214">
            <v>12751</v>
          </cell>
          <cell r="R3214" t="str">
            <v>BVFS049426</v>
          </cell>
        </row>
        <row r="3215">
          <cell r="A3215">
            <v>45831.584340277797</v>
          </cell>
          <cell r="B3215">
            <v>3840</v>
          </cell>
          <cell r="R3215" t="str">
            <v>BVEC377128</v>
          </cell>
        </row>
        <row r="3216">
          <cell r="A3216">
            <v>45831.581481481502</v>
          </cell>
          <cell r="B3216">
            <v>7601</v>
          </cell>
          <cell r="R3216" t="str">
            <v>BVDS039458</v>
          </cell>
        </row>
        <row r="3217">
          <cell r="A3217">
            <v>45831.5786689815</v>
          </cell>
          <cell r="B3217">
            <v>8095</v>
          </cell>
          <cell r="R3217" t="str">
            <v>BULC370861</v>
          </cell>
        </row>
        <row r="3218">
          <cell r="A3218">
            <v>45831.575405092597</v>
          </cell>
          <cell r="B3218">
            <v>742</v>
          </cell>
          <cell r="R3218" t="str">
            <v>BUIS036656</v>
          </cell>
        </row>
        <row r="3219">
          <cell r="A3219">
            <v>45831.571273148104</v>
          </cell>
          <cell r="B3219">
            <v>21998</v>
          </cell>
          <cell r="R3219" t="str">
            <v>BUGS035879</v>
          </cell>
        </row>
        <row r="3220">
          <cell r="A3220">
            <v>45831.567546296297</v>
          </cell>
          <cell r="B3220">
            <v>31207</v>
          </cell>
          <cell r="R3220" t="str">
            <v>BTGS031205</v>
          </cell>
        </row>
        <row r="3221">
          <cell r="A3221">
            <v>45831.564409722203</v>
          </cell>
          <cell r="B3221">
            <v>9772</v>
          </cell>
          <cell r="R3221" t="str">
            <v>BTFS031006</v>
          </cell>
        </row>
        <row r="3222">
          <cell r="A3222">
            <v>45831.560439814799</v>
          </cell>
          <cell r="B3222">
            <v>29214</v>
          </cell>
          <cell r="R3222" t="str">
            <v>BSLS036682</v>
          </cell>
        </row>
        <row r="3223">
          <cell r="A3223">
            <v>45831.557349536997</v>
          </cell>
          <cell r="B3223">
            <v>21897</v>
          </cell>
          <cell r="R3223" t="str">
            <v>BSBC375530</v>
          </cell>
        </row>
        <row r="3224">
          <cell r="A3224">
            <v>45831.5543287037</v>
          </cell>
          <cell r="B3224">
            <v>28049</v>
          </cell>
          <cell r="R3224" t="str">
            <v>BRHS035368</v>
          </cell>
        </row>
        <row r="3225">
          <cell r="A3225">
            <v>45831.551400463002</v>
          </cell>
          <cell r="B3225">
            <v>8377</v>
          </cell>
          <cell r="R3225" t="str">
            <v>BRDC373261</v>
          </cell>
        </row>
        <row r="3226">
          <cell r="A3226">
            <v>45831.546817129602</v>
          </cell>
          <cell r="B3226">
            <v>32068</v>
          </cell>
          <cell r="R3226" t="str">
            <v>BQBS033819</v>
          </cell>
        </row>
        <row r="3227">
          <cell r="A3227">
            <v>45831.543842592597</v>
          </cell>
          <cell r="B3227">
            <v>27272</v>
          </cell>
          <cell r="R3227" t="str">
            <v>BQAC373734</v>
          </cell>
        </row>
        <row r="3228">
          <cell r="A3228">
            <v>45831.5397337963</v>
          </cell>
          <cell r="B3228">
            <v>18372</v>
          </cell>
          <cell r="R3228" t="str">
            <v>BPHS030467</v>
          </cell>
        </row>
        <row r="3229">
          <cell r="A3229">
            <v>45831.535879629599</v>
          </cell>
          <cell r="B3229">
            <v>22000</v>
          </cell>
          <cell r="R3229" t="str">
            <v>BNKS030423</v>
          </cell>
        </row>
        <row r="3230">
          <cell r="A3230">
            <v>45831.532071759299</v>
          </cell>
          <cell r="B3230">
            <v>28254</v>
          </cell>
          <cell r="R3230" t="str">
            <v>BMFC370445</v>
          </cell>
        </row>
        <row r="3231">
          <cell r="A3231">
            <v>45831.528969907398</v>
          </cell>
          <cell r="B3231">
            <v>23032</v>
          </cell>
          <cell r="R3231" t="str">
            <v>BMDS031033</v>
          </cell>
        </row>
        <row r="3232">
          <cell r="A3232">
            <v>45831.524027777799</v>
          </cell>
          <cell r="B3232">
            <v>33426</v>
          </cell>
          <cell r="R3232" t="str">
            <v>BMCS030957</v>
          </cell>
        </row>
        <row r="3233">
          <cell r="A3233">
            <v>45831.520601851902</v>
          </cell>
          <cell r="B3233">
            <v>75822</v>
          </cell>
          <cell r="R3233" t="str">
            <v>BMBS030816</v>
          </cell>
        </row>
        <row r="3234">
          <cell r="A3234">
            <v>45831.5175578704</v>
          </cell>
          <cell r="B3234">
            <v>60135</v>
          </cell>
          <cell r="R3234" t="str">
            <v>BMBL160078</v>
          </cell>
        </row>
        <row r="3235">
          <cell r="A3235">
            <v>45831.5139583333</v>
          </cell>
          <cell r="B3235">
            <v>22856</v>
          </cell>
          <cell r="R3235" t="str">
            <v>BUES034926</v>
          </cell>
        </row>
        <row r="3236">
          <cell r="A3236">
            <v>45831.512453703697</v>
          </cell>
          <cell r="B3236">
            <v>36354</v>
          </cell>
          <cell r="R3236" t="str">
            <v>BMBL050033</v>
          </cell>
        </row>
        <row r="3237">
          <cell r="A3237">
            <v>45831.5069560185</v>
          </cell>
          <cell r="B3237">
            <v>26826</v>
          </cell>
          <cell r="R3237" t="str">
            <v>BLKS030250</v>
          </cell>
        </row>
        <row r="3238">
          <cell r="A3238">
            <v>45831.504004629598</v>
          </cell>
          <cell r="B3238">
            <v>36227</v>
          </cell>
          <cell r="R3238" t="str">
            <v>BLIS031950</v>
          </cell>
        </row>
        <row r="3239">
          <cell r="A3239">
            <v>45831.499710648102</v>
          </cell>
          <cell r="B3239">
            <v>77195</v>
          </cell>
          <cell r="R3239" t="str">
            <v>BLGS031576</v>
          </cell>
        </row>
        <row r="3240">
          <cell r="A3240">
            <v>45831.494537036997</v>
          </cell>
          <cell r="B3240">
            <v>57314</v>
          </cell>
          <cell r="R3240" t="str">
            <v>BLFS040558</v>
          </cell>
        </row>
        <row r="3241">
          <cell r="A3241">
            <v>45831.491238425901</v>
          </cell>
          <cell r="B3241">
            <v>22491</v>
          </cell>
          <cell r="R3241" t="str">
            <v>BKJS040077</v>
          </cell>
        </row>
        <row r="3242">
          <cell r="A3242">
            <v>45831.488067129598</v>
          </cell>
          <cell r="B3242">
            <v>35032</v>
          </cell>
          <cell r="R3242" t="str">
            <v>BKJS030050</v>
          </cell>
        </row>
        <row r="3243">
          <cell r="A3243">
            <v>45831.484884259298</v>
          </cell>
          <cell r="B3243">
            <v>5846</v>
          </cell>
          <cell r="R3243" t="str">
            <v>BKHET70130</v>
          </cell>
        </row>
        <row r="3244">
          <cell r="A3244">
            <v>45831.481180555602</v>
          </cell>
          <cell r="B3244">
            <v>47370</v>
          </cell>
          <cell r="R3244" t="str">
            <v>BKCS040470</v>
          </cell>
        </row>
        <row r="3245">
          <cell r="A3245">
            <v>45831.477511574099</v>
          </cell>
          <cell r="B3245">
            <v>59540</v>
          </cell>
          <cell r="R3245" t="str">
            <v>BKAS030601</v>
          </cell>
        </row>
        <row r="3246">
          <cell r="A3246">
            <v>45829.725671296299</v>
          </cell>
          <cell r="B3246">
            <v>38624</v>
          </cell>
          <cell r="R3246" t="str">
            <v>BOKC370020</v>
          </cell>
        </row>
        <row r="3247">
          <cell r="A3247">
            <v>45829.722881944399</v>
          </cell>
          <cell r="B3247">
            <v>6410</v>
          </cell>
          <cell r="R3247" t="str">
            <v>BOIS040238</v>
          </cell>
        </row>
        <row r="3248">
          <cell r="A3248">
            <v>45829.719884259299</v>
          </cell>
          <cell r="B3248">
            <v>21504</v>
          </cell>
          <cell r="R3248" t="str">
            <v>BOGC370193</v>
          </cell>
        </row>
        <row r="3249">
          <cell r="A3249">
            <v>45829.716157407398</v>
          </cell>
          <cell r="B3249">
            <v>12316</v>
          </cell>
          <cell r="R3249" t="str">
            <v>BNLS030573</v>
          </cell>
        </row>
        <row r="3250">
          <cell r="A3250">
            <v>45829.713020833296</v>
          </cell>
          <cell r="B3250">
            <v>3741</v>
          </cell>
          <cell r="R3250" t="str">
            <v>BNJC370072</v>
          </cell>
        </row>
        <row r="3251">
          <cell r="A3251">
            <v>45829.710011574098</v>
          </cell>
          <cell r="B3251">
            <v>12141</v>
          </cell>
          <cell r="R3251" t="str">
            <v>BNCS030884</v>
          </cell>
        </row>
        <row r="3252">
          <cell r="A3252">
            <v>45829.704421296301</v>
          </cell>
          <cell r="B3252">
            <v>79790</v>
          </cell>
          <cell r="R3252" t="str">
            <v>BNCC370425</v>
          </cell>
        </row>
        <row r="3253">
          <cell r="A3253">
            <v>45829.675000000003</v>
          </cell>
          <cell r="B3253">
            <v>995</v>
          </cell>
          <cell r="R3253" t="str">
            <v>BXBD164358</v>
          </cell>
        </row>
        <row r="3254">
          <cell r="A3254">
            <v>45829.633946759299</v>
          </cell>
          <cell r="B3254">
            <v>24683</v>
          </cell>
          <cell r="R3254" t="str">
            <v>BSAS036940</v>
          </cell>
        </row>
        <row r="3255">
          <cell r="A3255">
            <v>45829.625520833302</v>
          </cell>
          <cell r="B3255">
            <v>54464</v>
          </cell>
          <cell r="R3255" t="str">
            <v>BLGS040582</v>
          </cell>
        </row>
        <row r="3256">
          <cell r="A3256">
            <v>45829.624722222201</v>
          </cell>
          <cell r="B3256">
            <v>10260</v>
          </cell>
          <cell r="R3256" t="str">
            <v>BMFS040502</v>
          </cell>
        </row>
        <row r="3257">
          <cell r="A3257">
            <v>45829.6192592593</v>
          </cell>
          <cell r="B3257">
            <v>10260</v>
          </cell>
          <cell r="R3257" t="str">
            <v>BMFS040502</v>
          </cell>
        </row>
        <row r="3258">
          <cell r="A3258">
            <v>45829.615335648101</v>
          </cell>
          <cell r="B3258">
            <v>23791</v>
          </cell>
          <cell r="R3258" t="str">
            <v>BMFS031276</v>
          </cell>
        </row>
        <row r="3259">
          <cell r="A3259">
            <v>45829.544108796297</v>
          </cell>
          <cell r="B3259">
            <v>39915</v>
          </cell>
          <cell r="R3259" t="str">
            <v>GOIS031795</v>
          </cell>
        </row>
        <row r="3260">
          <cell r="A3260">
            <v>45829.495543981502</v>
          </cell>
          <cell r="B3260">
            <v>0</v>
          </cell>
          <cell r="R3260" t="str">
            <v>CTCE665172</v>
          </cell>
        </row>
        <row r="3261">
          <cell r="A3261">
            <v>45829.494270833296</v>
          </cell>
          <cell r="B3261">
            <v>0</v>
          </cell>
          <cell r="R3261" t="str">
            <v>DXBL353591</v>
          </cell>
        </row>
        <row r="3262">
          <cell r="A3262">
            <v>45829.480324074102</v>
          </cell>
          <cell r="B3262">
            <v>7618</v>
          </cell>
          <cell r="R3262" t="str">
            <v>BUFC372952</v>
          </cell>
        </row>
        <row r="3263">
          <cell r="A3263">
            <v>45828.683159722197</v>
          </cell>
          <cell r="B3263">
            <v>8000</v>
          </cell>
          <cell r="R3263" t="str">
            <v>BXJF111817</v>
          </cell>
        </row>
        <row r="3264">
          <cell r="A3264">
            <v>45828.666678240697</v>
          </cell>
          <cell r="B3264">
            <v>5083</v>
          </cell>
          <cell r="R3264" t="str">
            <v>BWLS031931</v>
          </cell>
        </row>
        <row r="3265">
          <cell r="A3265">
            <v>45828.604502314804</v>
          </cell>
          <cell r="B3265">
            <v>37163</v>
          </cell>
          <cell r="R3265" t="str">
            <v>BRIS035838</v>
          </cell>
        </row>
        <row r="3266">
          <cell r="A3266">
            <v>45828.569803240702</v>
          </cell>
          <cell r="B3266">
            <v>85010</v>
          </cell>
          <cell r="R3266" t="str">
            <v>BJGS031396</v>
          </cell>
        </row>
        <row r="3267">
          <cell r="A3267">
            <v>45828.561550925901</v>
          </cell>
          <cell r="B3267">
            <v>21124</v>
          </cell>
          <cell r="R3267" t="str">
            <v>BVGF111615</v>
          </cell>
        </row>
        <row r="3268">
          <cell r="A3268">
            <v>45828.560740740701</v>
          </cell>
          <cell r="B3268">
            <v>19854</v>
          </cell>
          <cell r="R3268" t="str">
            <v>BVGF111611</v>
          </cell>
        </row>
        <row r="3269">
          <cell r="A3269">
            <v>45827.723240740699</v>
          </cell>
          <cell r="B3269">
            <v>890</v>
          </cell>
          <cell r="R3269" t="str">
            <v>BYJD232405</v>
          </cell>
        </row>
        <row r="3270">
          <cell r="A3270">
            <v>45827.722314814797</v>
          </cell>
          <cell r="B3270">
            <v>5570</v>
          </cell>
          <cell r="R3270" t="str">
            <v>BWED163890</v>
          </cell>
        </row>
        <row r="3271">
          <cell r="A3271">
            <v>45827.720775463</v>
          </cell>
          <cell r="B3271">
            <v>3600</v>
          </cell>
          <cell r="R3271" t="str">
            <v>BWHD231603</v>
          </cell>
        </row>
        <row r="3272">
          <cell r="A3272">
            <v>45827.7199189815</v>
          </cell>
          <cell r="B3272">
            <v>330</v>
          </cell>
          <cell r="R3272" t="str">
            <v>BXID201595</v>
          </cell>
        </row>
        <row r="3273">
          <cell r="A3273">
            <v>45827.719004629602</v>
          </cell>
          <cell r="B3273">
            <v>95</v>
          </cell>
          <cell r="R3273" t="str">
            <v>BYLD164891</v>
          </cell>
        </row>
        <row r="3274">
          <cell r="A3274">
            <v>45827.718055555597</v>
          </cell>
          <cell r="B3274">
            <v>120</v>
          </cell>
          <cell r="R3274" t="str">
            <v>BYLD201693</v>
          </cell>
        </row>
        <row r="3275">
          <cell r="A3275">
            <v>45827.717071759304</v>
          </cell>
          <cell r="B3275">
            <v>585</v>
          </cell>
          <cell r="R3275" t="str">
            <v>BYAD164973</v>
          </cell>
        </row>
        <row r="3276">
          <cell r="A3276">
            <v>45827.716157407398</v>
          </cell>
          <cell r="B3276">
            <v>180</v>
          </cell>
          <cell r="R3276" t="str">
            <v>BYLD164919</v>
          </cell>
        </row>
        <row r="3277">
          <cell r="A3277">
            <v>45827.715173611097</v>
          </cell>
          <cell r="B3277">
            <v>275</v>
          </cell>
          <cell r="R3277" t="str">
            <v>BYLD232523</v>
          </cell>
        </row>
        <row r="3278">
          <cell r="A3278">
            <v>45827.714282407404</v>
          </cell>
          <cell r="B3278">
            <v>55</v>
          </cell>
          <cell r="R3278" t="str">
            <v>BXHD232326</v>
          </cell>
        </row>
        <row r="3279">
          <cell r="A3279">
            <v>45827.7133680556</v>
          </cell>
          <cell r="B3279">
            <v>325</v>
          </cell>
          <cell r="R3279" t="str">
            <v>BXIS038530</v>
          </cell>
        </row>
        <row r="3280">
          <cell r="A3280">
            <v>45827.712500000001</v>
          </cell>
          <cell r="B3280">
            <v>460</v>
          </cell>
          <cell r="R3280" t="str">
            <v>BXHD164673</v>
          </cell>
        </row>
        <row r="3281">
          <cell r="A3281">
            <v>45827.711354166699</v>
          </cell>
          <cell r="B3281">
            <v>1800</v>
          </cell>
          <cell r="R3281" t="str">
            <v>BXAD231963</v>
          </cell>
        </row>
        <row r="3282">
          <cell r="A3282">
            <v>45827.7050115741</v>
          </cell>
          <cell r="B3282">
            <v>380</v>
          </cell>
          <cell r="R3282" t="str">
            <v>BXCD164396</v>
          </cell>
        </row>
        <row r="3283">
          <cell r="A3283">
            <v>45827.702592592599</v>
          </cell>
          <cell r="B3283">
            <v>205</v>
          </cell>
          <cell r="R3283" t="str">
            <v>BYKD164879</v>
          </cell>
        </row>
        <row r="3284">
          <cell r="A3284">
            <v>45827.699965277803</v>
          </cell>
          <cell r="B3284">
            <v>75</v>
          </cell>
          <cell r="R3284" t="str">
            <v>BYLD164901</v>
          </cell>
        </row>
        <row r="3285">
          <cell r="A3285">
            <v>45827.697268518503</v>
          </cell>
          <cell r="B3285">
            <v>670</v>
          </cell>
          <cell r="R3285" t="str">
            <v>BXHD232312</v>
          </cell>
        </row>
        <row r="3286">
          <cell r="A3286">
            <v>45827.6947685185</v>
          </cell>
          <cell r="B3286">
            <v>1900</v>
          </cell>
          <cell r="R3286" t="str">
            <v>BXFD164587</v>
          </cell>
        </row>
        <row r="3287">
          <cell r="A3287">
            <v>45827.687557870398</v>
          </cell>
          <cell r="B3287">
            <v>690</v>
          </cell>
          <cell r="R3287" t="str">
            <v>BXBD164358</v>
          </cell>
        </row>
        <row r="3288">
          <cell r="A3288">
            <v>45827.684386574103</v>
          </cell>
          <cell r="B3288">
            <v>1180</v>
          </cell>
          <cell r="R3288" t="str">
            <v>BXJD231749</v>
          </cell>
        </row>
        <row r="3289">
          <cell r="A3289">
            <v>45827.681701388901</v>
          </cell>
          <cell r="B3289">
            <v>1280</v>
          </cell>
          <cell r="R3289" t="str">
            <v>BXJD231726</v>
          </cell>
        </row>
        <row r="3290">
          <cell r="A3290">
            <v>45827.6793287037</v>
          </cell>
          <cell r="B3290">
            <v>840</v>
          </cell>
          <cell r="R3290" t="str">
            <v>BXID164764</v>
          </cell>
        </row>
        <row r="3291">
          <cell r="A3291">
            <v>45827.676956018498</v>
          </cell>
          <cell r="B3291">
            <v>1025</v>
          </cell>
          <cell r="R3291" t="str">
            <v>BXHD164701</v>
          </cell>
        </row>
        <row r="3292">
          <cell r="A3292">
            <v>45827.674745370401</v>
          </cell>
          <cell r="B3292">
            <v>1140</v>
          </cell>
          <cell r="R3292" t="str">
            <v>BXGD164662</v>
          </cell>
        </row>
        <row r="3293">
          <cell r="A3293">
            <v>45827.671585648102</v>
          </cell>
          <cell r="B3293">
            <v>930</v>
          </cell>
          <cell r="R3293" t="str">
            <v>BXFD232225</v>
          </cell>
        </row>
        <row r="3294">
          <cell r="A3294">
            <v>45827.668645833299</v>
          </cell>
          <cell r="B3294">
            <v>1120</v>
          </cell>
          <cell r="R3294" t="str">
            <v>BXFD164605</v>
          </cell>
        </row>
        <row r="3295">
          <cell r="A3295">
            <v>45827.666087963</v>
          </cell>
          <cell r="B3295">
            <v>745</v>
          </cell>
          <cell r="R3295" t="str">
            <v>BXID164737</v>
          </cell>
        </row>
        <row r="3296">
          <cell r="A3296">
            <v>45827.663310185198</v>
          </cell>
          <cell r="B3296">
            <v>290</v>
          </cell>
          <cell r="R3296" t="str">
            <v>BXID164748</v>
          </cell>
        </row>
        <row r="3297">
          <cell r="A3297">
            <v>45827.660300925898</v>
          </cell>
          <cell r="B3297">
            <v>890</v>
          </cell>
          <cell r="R3297" t="str">
            <v>BXGD232278</v>
          </cell>
        </row>
        <row r="3298">
          <cell r="A3298">
            <v>45827.657662037003</v>
          </cell>
          <cell r="B3298">
            <v>770</v>
          </cell>
          <cell r="R3298" t="str">
            <v>BXGD164632</v>
          </cell>
        </row>
        <row r="3299">
          <cell r="A3299">
            <v>45827.654965277798</v>
          </cell>
          <cell r="B3299">
            <v>470</v>
          </cell>
          <cell r="R3299" t="str">
            <v>BXCL153907</v>
          </cell>
        </row>
        <row r="3300">
          <cell r="A3300">
            <v>45827.652418981503</v>
          </cell>
          <cell r="B3300">
            <v>775</v>
          </cell>
          <cell r="R3300" t="str">
            <v>BXDD232126</v>
          </cell>
        </row>
        <row r="3301">
          <cell r="A3301">
            <v>45827.648692129602</v>
          </cell>
          <cell r="B3301">
            <v>700</v>
          </cell>
          <cell r="R3301" t="str">
            <v>BXBD164346</v>
          </cell>
        </row>
        <row r="3302">
          <cell r="A3302">
            <v>45827.646388888897</v>
          </cell>
          <cell r="B3302">
            <v>260</v>
          </cell>
          <cell r="R3302" t="str">
            <v>BXAL153828</v>
          </cell>
        </row>
        <row r="3303">
          <cell r="A3303">
            <v>45827.643611111103</v>
          </cell>
          <cell r="B3303">
            <v>2220</v>
          </cell>
          <cell r="R3303" t="str">
            <v>BXLD231897</v>
          </cell>
        </row>
        <row r="3304">
          <cell r="A3304">
            <v>45827.641238425902</v>
          </cell>
          <cell r="B3304">
            <v>2160</v>
          </cell>
          <cell r="R3304" t="str">
            <v>BXLD231873</v>
          </cell>
        </row>
        <row r="3305">
          <cell r="A3305">
            <v>45827.638854166697</v>
          </cell>
          <cell r="B3305">
            <v>1770</v>
          </cell>
          <cell r="R3305" t="str">
            <v>BXKD164160</v>
          </cell>
        </row>
        <row r="3306">
          <cell r="A3306">
            <v>45827.635671296302</v>
          </cell>
          <cell r="B3306">
            <v>700</v>
          </cell>
          <cell r="R3306" t="str">
            <v>BXFD164599</v>
          </cell>
        </row>
        <row r="3307">
          <cell r="A3307">
            <v>45827.632743055598</v>
          </cell>
          <cell r="B3307">
            <v>2580</v>
          </cell>
          <cell r="R3307" t="str">
            <v>BXAD164317</v>
          </cell>
        </row>
        <row r="3308">
          <cell r="A3308">
            <v>45827.630405092597</v>
          </cell>
          <cell r="B3308">
            <v>1600</v>
          </cell>
          <cell r="R3308" t="str">
            <v>BXED122035</v>
          </cell>
        </row>
        <row r="3309">
          <cell r="A3309">
            <v>45827.628101851798</v>
          </cell>
          <cell r="B3309">
            <v>700</v>
          </cell>
          <cell r="R3309" t="str">
            <v>BXBD164381</v>
          </cell>
        </row>
        <row r="3310">
          <cell r="A3310">
            <v>45827.625416666699</v>
          </cell>
          <cell r="B3310">
            <v>800</v>
          </cell>
          <cell r="R3310" t="str">
            <v>BXCD164422</v>
          </cell>
        </row>
        <row r="3311">
          <cell r="A3311">
            <v>45827.622604166703</v>
          </cell>
          <cell r="B3311">
            <v>1580</v>
          </cell>
          <cell r="R3311" t="str">
            <v>BXBD164357</v>
          </cell>
        </row>
        <row r="3312">
          <cell r="A3312">
            <v>45827.598553240699</v>
          </cell>
          <cell r="B3312">
            <v>3320</v>
          </cell>
          <cell r="R3312" t="str">
            <v>BVHD163331</v>
          </cell>
        </row>
        <row r="3313">
          <cell r="A3313">
            <v>45827.595347222203</v>
          </cell>
          <cell r="B3313">
            <v>700</v>
          </cell>
          <cell r="R3313" t="str">
            <v>BWID164091</v>
          </cell>
        </row>
        <row r="3314">
          <cell r="A3314">
            <v>45827.591782407399</v>
          </cell>
          <cell r="B3314">
            <v>1760</v>
          </cell>
          <cell r="R3314" t="str">
            <v>BWID231694</v>
          </cell>
        </row>
        <row r="3315">
          <cell r="A3315">
            <v>45827.587962963</v>
          </cell>
          <cell r="B3315">
            <v>2032</v>
          </cell>
          <cell r="R3315" t="str">
            <v>BXCD164420</v>
          </cell>
        </row>
        <row r="3316">
          <cell r="A3316">
            <v>45827.583923611099</v>
          </cell>
          <cell r="B3316">
            <v>625</v>
          </cell>
          <cell r="R3316" t="str">
            <v>BXCD164464</v>
          </cell>
        </row>
        <row r="3317">
          <cell r="A3317">
            <v>45827.580856481502</v>
          </cell>
          <cell r="B3317">
            <v>1470</v>
          </cell>
          <cell r="R3317" t="str">
            <v>BXAD164301</v>
          </cell>
        </row>
        <row r="3318">
          <cell r="A3318">
            <v>45827.577604166698</v>
          </cell>
          <cell r="B3318">
            <v>1290</v>
          </cell>
          <cell r="R3318" t="str">
            <v>BXAD231957</v>
          </cell>
        </row>
        <row r="3319">
          <cell r="A3319">
            <v>45827.573379629597</v>
          </cell>
          <cell r="B3319">
            <v>300</v>
          </cell>
          <cell r="R3319" t="str">
            <v>BXCD164415</v>
          </cell>
        </row>
        <row r="3320">
          <cell r="A3320">
            <v>45827.570069444402</v>
          </cell>
          <cell r="B3320">
            <v>1680</v>
          </cell>
          <cell r="R3320" t="str">
            <v>BXLD164272</v>
          </cell>
        </row>
        <row r="3321">
          <cell r="A3321">
            <v>45827.566365740699</v>
          </cell>
          <cell r="B3321">
            <v>3470</v>
          </cell>
          <cell r="R3321" t="str">
            <v>BVED163240</v>
          </cell>
        </row>
        <row r="3322">
          <cell r="A3322">
            <v>45827.557418981502</v>
          </cell>
          <cell r="B3322">
            <v>1590</v>
          </cell>
          <cell r="R3322" t="str">
            <v>BWHD164003</v>
          </cell>
        </row>
        <row r="3323">
          <cell r="A3323">
            <v>45827.554259259297</v>
          </cell>
          <cell r="B3323">
            <v>1590</v>
          </cell>
          <cell r="R3323" t="str">
            <v>BWHD163991</v>
          </cell>
        </row>
        <row r="3324">
          <cell r="A3324">
            <v>45827.544467592597</v>
          </cell>
          <cell r="B3324">
            <v>1926</v>
          </cell>
          <cell r="R3324" t="str">
            <v>BXJD231746</v>
          </cell>
        </row>
        <row r="3325">
          <cell r="A3325">
            <v>45827.542106481502</v>
          </cell>
          <cell r="B3325">
            <v>2205</v>
          </cell>
          <cell r="R3325" t="str">
            <v>BWID164050</v>
          </cell>
        </row>
        <row r="3326">
          <cell r="A3326">
            <v>45827.539629629602</v>
          </cell>
          <cell r="B3326">
            <v>1795</v>
          </cell>
          <cell r="R3326" t="str">
            <v>BXLD121932</v>
          </cell>
        </row>
        <row r="3327">
          <cell r="A3327">
            <v>45827.5370833333</v>
          </cell>
          <cell r="B3327">
            <v>1470</v>
          </cell>
          <cell r="R3327" t="str">
            <v>BXAD121939</v>
          </cell>
        </row>
        <row r="3328">
          <cell r="A3328">
            <v>45827.532164351898</v>
          </cell>
          <cell r="B3328">
            <v>1995</v>
          </cell>
          <cell r="R3328" t="str">
            <v>BWID231682</v>
          </cell>
        </row>
        <row r="3329">
          <cell r="A3329">
            <v>45827.529525462996</v>
          </cell>
          <cell r="B3329">
            <v>1715</v>
          </cell>
          <cell r="R3329" t="str">
            <v>BXLD164263</v>
          </cell>
        </row>
        <row r="3330">
          <cell r="A3330">
            <v>45827.525439814803</v>
          </cell>
          <cell r="B3330">
            <v>1560</v>
          </cell>
          <cell r="R3330" t="str">
            <v>BXKD164219</v>
          </cell>
        </row>
        <row r="3331">
          <cell r="A3331">
            <v>45827.5225347222</v>
          </cell>
          <cell r="B3331">
            <v>1430</v>
          </cell>
          <cell r="R3331" t="str">
            <v>BXAD164288</v>
          </cell>
        </row>
        <row r="3332">
          <cell r="A3332">
            <v>45827.519849536999</v>
          </cell>
          <cell r="B3332">
            <v>0</v>
          </cell>
          <cell r="R3332"/>
        </row>
        <row r="3333">
          <cell r="A3333">
            <v>45827.518240740697</v>
          </cell>
          <cell r="B3333">
            <v>3360</v>
          </cell>
          <cell r="R3333" t="str">
            <v>BXKD164206</v>
          </cell>
        </row>
        <row r="3334">
          <cell r="A3334">
            <v>45827.5152662037</v>
          </cell>
          <cell r="B3334">
            <v>3140</v>
          </cell>
          <cell r="R3334" t="str">
            <v>BWED163871</v>
          </cell>
        </row>
        <row r="3335">
          <cell r="A3335">
            <v>45827.510590277801</v>
          </cell>
          <cell r="B3335">
            <v>3460</v>
          </cell>
          <cell r="R3335" t="str">
            <v>BWED163867</v>
          </cell>
        </row>
        <row r="3336">
          <cell r="A3336">
            <v>45827.507118055597</v>
          </cell>
          <cell r="B3336">
            <v>1120</v>
          </cell>
          <cell r="R3336" t="str">
            <v>BXLL153793</v>
          </cell>
        </row>
        <row r="3337">
          <cell r="A3337">
            <v>45827.504594907397</v>
          </cell>
          <cell r="B3337">
            <v>2470</v>
          </cell>
          <cell r="R3337" t="str">
            <v>BXKD164199</v>
          </cell>
        </row>
        <row r="3338">
          <cell r="A3338">
            <v>45827.502060185201</v>
          </cell>
          <cell r="B3338">
            <v>510</v>
          </cell>
          <cell r="R3338" t="str">
            <v>BXKD121877</v>
          </cell>
        </row>
        <row r="3339">
          <cell r="A3339">
            <v>45827.499293981498</v>
          </cell>
          <cell r="B3339">
            <v>3730</v>
          </cell>
          <cell r="R3339" t="str">
            <v>BXKD164191</v>
          </cell>
        </row>
        <row r="3340">
          <cell r="A3340">
            <v>45827.494780092602</v>
          </cell>
          <cell r="B3340">
            <v>1438</v>
          </cell>
          <cell r="R3340" t="str">
            <v>BXKD164166</v>
          </cell>
        </row>
        <row r="3341">
          <cell r="A3341">
            <v>45827.489050925898</v>
          </cell>
          <cell r="B3341">
            <v>2502</v>
          </cell>
          <cell r="R3341" t="str">
            <v>BWID164096</v>
          </cell>
        </row>
        <row r="3342">
          <cell r="A3342">
            <v>45827.486481481501</v>
          </cell>
          <cell r="B3342">
            <v>210</v>
          </cell>
          <cell r="R3342" t="str">
            <v>BXKS035317</v>
          </cell>
        </row>
        <row r="3343">
          <cell r="A3343">
            <v>45827.481284722198</v>
          </cell>
          <cell r="B3343">
            <v>1100</v>
          </cell>
          <cell r="R3343" t="str">
            <v>BXKD164174</v>
          </cell>
        </row>
        <row r="3344">
          <cell r="A3344">
            <v>45827.478715277801</v>
          </cell>
          <cell r="B3344">
            <v>190</v>
          </cell>
          <cell r="R3344" t="str">
            <v>BXJD121862</v>
          </cell>
        </row>
        <row r="3345">
          <cell r="A3345">
            <v>45827.475601851896</v>
          </cell>
          <cell r="B3345">
            <v>260</v>
          </cell>
          <cell r="R3345" t="str">
            <v>BXKD231832</v>
          </cell>
        </row>
        <row r="3346">
          <cell r="A3346">
            <v>45827.472638888903</v>
          </cell>
          <cell r="B3346">
            <v>1780</v>
          </cell>
          <cell r="R3346" t="str">
            <v>BWHD164039</v>
          </cell>
        </row>
        <row r="3347">
          <cell r="A3347">
            <v>45827.467662037001</v>
          </cell>
          <cell r="B3347">
            <v>2660</v>
          </cell>
          <cell r="R3347" t="str">
            <v>BXJD164132</v>
          </cell>
        </row>
        <row r="3348">
          <cell r="A3348">
            <v>45826.707175925898</v>
          </cell>
          <cell r="B3348">
            <v>2855</v>
          </cell>
          <cell r="R3348" t="str">
            <v>BXJD164130</v>
          </cell>
        </row>
        <row r="3349">
          <cell r="A3349">
            <v>45826.704710648097</v>
          </cell>
          <cell r="B3349">
            <v>310</v>
          </cell>
          <cell r="R3349" t="str">
            <v>BXKD231814</v>
          </cell>
        </row>
        <row r="3350">
          <cell r="A3350">
            <v>45826.7023148148</v>
          </cell>
          <cell r="B3350">
            <v>330</v>
          </cell>
          <cell r="R3350" t="str">
            <v>BXKD121881</v>
          </cell>
        </row>
        <row r="3351">
          <cell r="A3351">
            <v>45826.699756944399</v>
          </cell>
          <cell r="B3351">
            <v>2825</v>
          </cell>
          <cell r="R3351" t="str">
            <v>BXJD164143</v>
          </cell>
        </row>
        <row r="3352">
          <cell r="A3352">
            <v>45826.697280092601</v>
          </cell>
          <cell r="B3352">
            <v>1170</v>
          </cell>
          <cell r="R3352" t="str">
            <v>BXJD121872</v>
          </cell>
        </row>
        <row r="3353">
          <cell r="A3353">
            <v>45826.693124999998</v>
          </cell>
          <cell r="B3353">
            <v>1000</v>
          </cell>
          <cell r="R3353" t="str">
            <v>BWID164076</v>
          </cell>
        </row>
        <row r="3354">
          <cell r="A3354">
            <v>45826.690173611103</v>
          </cell>
          <cell r="B3354">
            <v>700</v>
          </cell>
          <cell r="R3354" t="str">
            <v>BWID164091</v>
          </cell>
        </row>
        <row r="3355">
          <cell r="A3355">
            <v>45826.687511574099</v>
          </cell>
          <cell r="B3355">
            <v>3077</v>
          </cell>
          <cell r="R3355" t="str">
            <v>BWID164054</v>
          </cell>
        </row>
        <row r="3356">
          <cell r="A3356">
            <v>45826.683298611097</v>
          </cell>
          <cell r="B3356">
            <v>3730</v>
          </cell>
          <cell r="R3356" t="str">
            <v>BWED163889</v>
          </cell>
        </row>
        <row r="3357">
          <cell r="A3357">
            <v>45826.679849537002</v>
          </cell>
          <cell r="B3357">
            <v>980</v>
          </cell>
          <cell r="R3357" t="str">
            <v>BWID164086</v>
          </cell>
        </row>
        <row r="3358">
          <cell r="A3358">
            <v>45826.677465277797</v>
          </cell>
          <cell r="B3358">
            <v>2035</v>
          </cell>
          <cell r="R3358" t="str">
            <v>BWID220970</v>
          </cell>
        </row>
        <row r="3359">
          <cell r="A3359">
            <v>45826.674594907403</v>
          </cell>
          <cell r="B3359">
            <v>4943</v>
          </cell>
          <cell r="R3359" t="str">
            <v>BWHD231642</v>
          </cell>
        </row>
        <row r="3360">
          <cell r="A3360">
            <v>45826.671527777798</v>
          </cell>
          <cell r="B3360">
            <v>4000</v>
          </cell>
          <cell r="R3360" t="str">
            <v>BWHD163996</v>
          </cell>
        </row>
        <row r="3361">
          <cell r="A3361">
            <v>45826.666284722203</v>
          </cell>
          <cell r="B3361">
            <v>3660</v>
          </cell>
          <cell r="R3361" t="str">
            <v>BWHD164004</v>
          </cell>
        </row>
        <row r="3362">
          <cell r="A3362">
            <v>45826.6632986111</v>
          </cell>
          <cell r="B3362">
            <v>1560</v>
          </cell>
          <cell r="R3362" t="str">
            <v>BWFD163931</v>
          </cell>
        </row>
        <row r="3363">
          <cell r="A3363">
            <v>45826.660694444399</v>
          </cell>
          <cell r="B3363">
            <v>3370</v>
          </cell>
          <cell r="R3363" t="str">
            <v>BWHD164015</v>
          </cell>
        </row>
        <row r="3364">
          <cell r="A3364">
            <v>45826.6558912037</v>
          </cell>
          <cell r="B3364">
            <v>2300</v>
          </cell>
          <cell r="R3364" t="str">
            <v>BWFD163947</v>
          </cell>
        </row>
        <row r="3365">
          <cell r="A3365">
            <v>45826.653333333299</v>
          </cell>
          <cell r="B3365">
            <v>1080</v>
          </cell>
          <cell r="R3365" t="str">
            <v>BWFD163937</v>
          </cell>
        </row>
        <row r="3366">
          <cell r="A3366">
            <v>45826.646111111098</v>
          </cell>
          <cell r="B3366">
            <v>3450</v>
          </cell>
          <cell r="R3366" t="str">
            <v>BWFD163940</v>
          </cell>
        </row>
        <row r="3367">
          <cell r="A3367">
            <v>45826.643078703702</v>
          </cell>
          <cell r="B3367">
            <v>3660</v>
          </cell>
          <cell r="R3367" t="str">
            <v>BWED163893</v>
          </cell>
        </row>
        <row r="3368">
          <cell r="A3368">
            <v>45826.6383333333</v>
          </cell>
          <cell r="B3368">
            <v>2590</v>
          </cell>
          <cell r="R3368" t="str">
            <v>BWGD163984</v>
          </cell>
        </row>
        <row r="3369">
          <cell r="A3369">
            <v>45826.565972222197</v>
          </cell>
          <cell r="B3369">
            <v>1270</v>
          </cell>
          <cell r="R3369" t="str">
            <v>BWFD121755</v>
          </cell>
        </row>
        <row r="3370">
          <cell r="A3370">
            <v>45826.562881944403</v>
          </cell>
          <cell r="B3370">
            <v>1081</v>
          </cell>
          <cell r="R3370" t="str">
            <v>BWFD163937</v>
          </cell>
        </row>
        <row r="3371">
          <cell r="A3371">
            <v>45826.561261574097</v>
          </cell>
          <cell r="B3371">
            <v>26141</v>
          </cell>
          <cell r="R3371" t="str">
            <v>BUAS033580</v>
          </cell>
        </row>
        <row r="3372">
          <cell r="A3372">
            <v>45826.557847222197</v>
          </cell>
          <cell r="B3372">
            <v>1600</v>
          </cell>
          <cell r="R3372" t="str">
            <v>BWLS031915</v>
          </cell>
        </row>
        <row r="3373">
          <cell r="A3373">
            <v>45826.555196759298</v>
          </cell>
          <cell r="B3373">
            <v>6960</v>
          </cell>
          <cell r="R3373" t="str">
            <v>BWAD163687</v>
          </cell>
        </row>
        <row r="3374">
          <cell r="A3374">
            <v>45826.550046296303</v>
          </cell>
          <cell r="B3374">
            <v>4190</v>
          </cell>
          <cell r="R3374" t="str">
            <v>BWLD231334</v>
          </cell>
        </row>
        <row r="3375">
          <cell r="A3375">
            <v>45826.545231481497</v>
          </cell>
          <cell r="B3375">
            <v>4395</v>
          </cell>
          <cell r="R3375" t="str">
            <v>BWLD231345</v>
          </cell>
        </row>
        <row r="3376">
          <cell r="A3376">
            <v>45826.524189814802</v>
          </cell>
          <cell r="B3376">
            <v>1690</v>
          </cell>
          <cell r="R3376" t="str">
            <v>BWCD121690</v>
          </cell>
        </row>
        <row r="3377">
          <cell r="A3377">
            <v>45826.520266203697</v>
          </cell>
          <cell r="B3377">
            <v>3765</v>
          </cell>
          <cell r="R3377" t="str">
            <v>BWBD163701</v>
          </cell>
        </row>
        <row r="3378">
          <cell r="A3378">
            <v>45826.516967592601</v>
          </cell>
          <cell r="B3378">
            <v>4757</v>
          </cell>
          <cell r="R3378" t="str">
            <v>BWLD163586</v>
          </cell>
        </row>
        <row r="3379">
          <cell r="A3379">
            <v>45826.513541666704</v>
          </cell>
          <cell r="B3379">
            <v>3675</v>
          </cell>
          <cell r="R3379" t="str">
            <v>BWAD163674</v>
          </cell>
        </row>
        <row r="3380">
          <cell r="A3380">
            <v>45826.511932870402</v>
          </cell>
          <cell r="B3380">
            <v>329</v>
          </cell>
          <cell r="R3380" t="str">
            <v>BXID201595</v>
          </cell>
        </row>
        <row r="3381">
          <cell r="A3381">
            <v>45826.502662036997</v>
          </cell>
          <cell r="B3381">
            <v>914</v>
          </cell>
          <cell r="R3381" t="str">
            <v>BXFD232225</v>
          </cell>
        </row>
        <row r="3382">
          <cell r="A3382">
            <v>45826.493923611102</v>
          </cell>
          <cell r="B3382">
            <v>1632</v>
          </cell>
          <cell r="R3382" t="str">
            <v>BWBD163738</v>
          </cell>
        </row>
        <row r="3383">
          <cell r="A3383">
            <v>45826.491006944401</v>
          </cell>
          <cell r="B3383">
            <v>1650</v>
          </cell>
          <cell r="R3383" t="str">
            <v>BWJD163499</v>
          </cell>
        </row>
        <row r="3384">
          <cell r="A3384">
            <v>45826.488495370402</v>
          </cell>
          <cell r="B3384">
            <v>3163</v>
          </cell>
          <cell r="R3384" t="str">
            <v>BVIL161084</v>
          </cell>
        </row>
        <row r="3385">
          <cell r="A3385">
            <v>45826.4842361111</v>
          </cell>
          <cell r="B3385">
            <v>660</v>
          </cell>
          <cell r="R3385" t="str">
            <v>BVID163429</v>
          </cell>
        </row>
        <row r="3386">
          <cell r="A3386">
            <v>45825.689606481501</v>
          </cell>
          <cell r="B3386">
            <v>0</v>
          </cell>
          <cell r="R3386"/>
        </row>
        <row r="3387">
          <cell r="A3387">
            <v>45825.688726851899</v>
          </cell>
          <cell r="B3387">
            <v>0</v>
          </cell>
          <cell r="R3387"/>
        </row>
        <row r="3388">
          <cell r="A3388">
            <v>45825.569745370398</v>
          </cell>
          <cell r="B3388">
            <v>580</v>
          </cell>
          <cell r="R3388" t="str">
            <v>BYAD164973</v>
          </cell>
        </row>
        <row r="3389">
          <cell r="A3389">
            <v>45825.567453703698</v>
          </cell>
          <cell r="B3389">
            <v>160</v>
          </cell>
          <cell r="R3389" t="str">
            <v>BYLD164919</v>
          </cell>
        </row>
        <row r="3390">
          <cell r="A3390">
            <v>45825.565115740697</v>
          </cell>
          <cell r="B3390">
            <v>70</v>
          </cell>
          <cell r="R3390" t="str">
            <v>BYLD164901</v>
          </cell>
        </row>
        <row r="3391">
          <cell r="A3391">
            <v>45825.562789351898</v>
          </cell>
          <cell r="B3391">
            <v>95</v>
          </cell>
          <cell r="R3391" t="str">
            <v>BYLD164891</v>
          </cell>
        </row>
        <row r="3392">
          <cell r="A3392">
            <v>45825.559050925898</v>
          </cell>
          <cell r="B3392">
            <v>200</v>
          </cell>
          <cell r="R3392" t="str">
            <v>BYKD164879</v>
          </cell>
        </row>
        <row r="3393">
          <cell r="A3393">
            <v>45825.532685185201</v>
          </cell>
          <cell r="B3393">
            <v>42464</v>
          </cell>
          <cell r="R3393" t="str">
            <v>BRIC374329</v>
          </cell>
        </row>
        <row r="3394">
          <cell r="A3394">
            <v>45824.7589351852</v>
          </cell>
          <cell r="B3394">
            <v>38288</v>
          </cell>
          <cell r="R3394" t="str">
            <v>BMJS040004</v>
          </cell>
        </row>
        <row r="3395">
          <cell r="A3395">
            <v>45824.757824074099</v>
          </cell>
          <cell r="B3395">
            <v>7386</v>
          </cell>
          <cell r="R3395" t="str">
            <v>BWFC370723</v>
          </cell>
        </row>
        <row r="3396">
          <cell r="A3396">
            <v>45824.587685185201</v>
          </cell>
          <cell r="B3396">
            <v>582</v>
          </cell>
          <cell r="R3396" t="str">
            <v>BWID164076</v>
          </cell>
        </row>
        <row r="3397">
          <cell r="A3397">
            <v>45824.565694444398</v>
          </cell>
          <cell r="B3397">
            <v>1</v>
          </cell>
          <cell r="R3397" t="str">
            <v>BYKS039032</v>
          </cell>
        </row>
        <row r="3398">
          <cell r="A3398">
            <v>45824.564756944397</v>
          </cell>
          <cell r="B3398">
            <v>0</v>
          </cell>
          <cell r="R3398" t="str">
            <v>SN24TN03572</v>
          </cell>
        </row>
        <row r="3399">
          <cell r="A3399">
            <v>45824.5554976852</v>
          </cell>
          <cell r="B3399">
            <v>0</v>
          </cell>
          <cell r="R3399" t="str">
            <v>SN24TN03572</v>
          </cell>
        </row>
        <row r="3400">
          <cell r="A3400">
            <v>45824.553761574098</v>
          </cell>
          <cell r="B3400">
            <v>1</v>
          </cell>
          <cell r="R3400" t="str">
            <v>BYLC376467</v>
          </cell>
        </row>
        <row r="3401">
          <cell r="A3401">
            <v>45824.5058796296</v>
          </cell>
          <cell r="B3401">
            <v>0</v>
          </cell>
          <cell r="R3401"/>
        </row>
        <row r="3402">
          <cell r="A3402">
            <v>45824.4622453704</v>
          </cell>
          <cell r="B3402">
            <v>3467</v>
          </cell>
          <cell r="R3402" t="str">
            <v>BVED163240</v>
          </cell>
        </row>
        <row r="3403">
          <cell r="A3403">
            <v>45824.459328703699</v>
          </cell>
          <cell r="B3403">
            <v>13710</v>
          </cell>
          <cell r="R3403" t="str">
            <v>BSCD161691</v>
          </cell>
        </row>
        <row r="3404">
          <cell r="A3404">
            <v>45824.457071759301</v>
          </cell>
          <cell r="B3404">
            <v>4933</v>
          </cell>
          <cell r="R3404" t="str">
            <v>BWHD231642</v>
          </cell>
        </row>
        <row r="3405">
          <cell r="A3405">
            <v>45823.518287036997</v>
          </cell>
          <cell r="B3405">
            <v>340</v>
          </cell>
          <cell r="R3405" t="str">
            <v>BYLD201693</v>
          </cell>
        </row>
        <row r="3406">
          <cell r="A3406">
            <v>45822.646666666697</v>
          </cell>
          <cell r="B3406">
            <v>3548</v>
          </cell>
          <cell r="R3406" t="str">
            <v>BVIC378165</v>
          </cell>
        </row>
        <row r="3407">
          <cell r="A3407">
            <v>45822.300243055601</v>
          </cell>
          <cell r="B3407">
            <v>37047</v>
          </cell>
          <cell r="R3407" t="str">
            <v>BIGS030904</v>
          </cell>
        </row>
        <row r="3408">
          <cell r="A3408">
            <v>45821.794976851903</v>
          </cell>
          <cell r="B3408">
            <v>2853</v>
          </cell>
          <cell r="R3408" t="str">
            <v>BJBS040305</v>
          </cell>
        </row>
        <row r="3409">
          <cell r="A3409">
            <v>45821.791597222204</v>
          </cell>
          <cell r="B3409">
            <v>57526</v>
          </cell>
          <cell r="R3409" t="str">
            <v>BILS030211</v>
          </cell>
        </row>
        <row r="3410">
          <cell r="A3410">
            <v>45821.787256944401</v>
          </cell>
          <cell r="B3410">
            <v>24035</v>
          </cell>
          <cell r="R3410" t="str">
            <v>BIFS040367</v>
          </cell>
        </row>
        <row r="3411">
          <cell r="A3411">
            <v>45821.784050925897</v>
          </cell>
          <cell r="B3411">
            <v>13281</v>
          </cell>
          <cell r="R3411" t="str">
            <v>BIBS040161</v>
          </cell>
        </row>
        <row r="3412">
          <cell r="A3412">
            <v>45821.779918981498</v>
          </cell>
          <cell r="B3412">
            <v>3602</v>
          </cell>
          <cell r="R3412" t="str">
            <v>AUDC372226</v>
          </cell>
        </row>
        <row r="3413">
          <cell r="A3413">
            <v>45821.632696759298</v>
          </cell>
          <cell r="B3413">
            <v>4700</v>
          </cell>
          <cell r="R3413" t="str">
            <v>BWLD163586</v>
          </cell>
        </row>
        <row r="3414">
          <cell r="A3414">
            <v>45821.567187499997</v>
          </cell>
          <cell r="B3414">
            <v>24754</v>
          </cell>
          <cell r="R3414" t="str">
            <v>BQAC373617</v>
          </cell>
        </row>
        <row r="3415">
          <cell r="A3415">
            <v>45821.441597222198</v>
          </cell>
          <cell r="B3415">
            <v>4183</v>
          </cell>
          <cell r="R3415" t="str">
            <v>BWLD231334</v>
          </cell>
        </row>
        <row r="3416">
          <cell r="A3416">
            <v>45821.438113425902</v>
          </cell>
          <cell r="B3416">
            <v>4270</v>
          </cell>
          <cell r="R3416" t="str">
            <v>BWLD231345</v>
          </cell>
        </row>
        <row r="3417">
          <cell r="A3417">
            <v>45821.308969907397</v>
          </cell>
          <cell r="B3417">
            <v>46127</v>
          </cell>
          <cell r="R3417" t="str">
            <v>BKKS030393</v>
          </cell>
        </row>
        <row r="3418">
          <cell r="A3418">
            <v>45820.635300925896</v>
          </cell>
          <cell r="B3418">
            <v>20241</v>
          </cell>
          <cell r="R3418" t="str">
            <v>BVJS047894</v>
          </cell>
        </row>
        <row r="3419">
          <cell r="A3419">
            <v>45820.632349537002</v>
          </cell>
          <cell r="B3419">
            <v>35684</v>
          </cell>
          <cell r="R3419" t="str">
            <v>BSKS036366</v>
          </cell>
        </row>
        <row r="3420">
          <cell r="A3420">
            <v>45820.6273842593</v>
          </cell>
          <cell r="B3420">
            <v>36960</v>
          </cell>
          <cell r="R3420" t="str">
            <v>BSDS037710</v>
          </cell>
        </row>
        <row r="3421">
          <cell r="A3421">
            <v>45820.616759259297</v>
          </cell>
          <cell r="B3421">
            <v>22847</v>
          </cell>
          <cell r="R3421" t="str">
            <v>BSAS036940</v>
          </cell>
        </row>
        <row r="3422">
          <cell r="A3422">
            <v>45820.613483796304</v>
          </cell>
          <cell r="B3422">
            <v>12627</v>
          </cell>
          <cell r="R3422" t="str">
            <v>BQAC373617</v>
          </cell>
        </row>
        <row r="3423">
          <cell r="A3423">
            <v>45820.610532407401</v>
          </cell>
          <cell r="B3423">
            <v>0</v>
          </cell>
          <cell r="R3423" t="str">
            <v>CYKE563222</v>
          </cell>
        </row>
        <row r="3424">
          <cell r="A3424">
            <v>45820.591736111099</v>
          </cell>
          <cell r="B3424">
            <v>57374</v>
          </cell>
          <cell r="R3424" t="str">
            <v>BKCS031162</v>
          </cell>
        </row>
        <row r="3425">
          <cell r="A3425">
            <v>45820.587835648097</v>
          </cell>
          <cell r="B3425">
            <v>16812</v>
          </cell>
          <cell r="R3425" t="str">
            <v>BHKS030073</v>
          </cell>
        </row>
        <row r="3426">
          <cell r="A3426">
            <v>45820.519502314797</v>
          </cell>
          <cell r="B3426">
            <v>1</v>
          </cell>
          <cell r="R3426" t="str">
            <v>BYJC375628</v>
          </cell>
        </row>
        <row r="3427">
          <cell r="A3427">
            <v>45820.293252314797</v>
          </cell>
          <cell r="B3427">
            <v>38082</v>
          </cell>
          <cell r="R3427" t="str">
            <v>BRIS035698</v>
          </cell>
        </row>
        <row r="3428">
          <cell r="A3428">
            <v>45819.7677430556</v>
          </cell>
          <cell r="B3428">
            <v>6870</v>
          </cell>
          <cell r="R3428" t="str">
            <v>BSAD161563</v>
          </cell>
        </row>
        <row r="3429">
          <cell r="A3429">
            <v>45819.765509259298</v>
          </cell>
          <cell r="B3429">
            <v>7870</v>
          </cell>
          <cell r="R3429" t="str">
            <v>BMKD120057</v>
          </cell>
        </row>
        <row r="3430">
          <cell r="A3430">
            <v>45819.763587963003</v>
          </cell>
          <cell r="B3430">
            <v>10250</v>
          </cell>
          <cell r="R3430" t="str">
            <v>BRID161341</v>
          </cell>
        </row>
        <row r="3431">
          <cell r="A3431">
            <v>45819.760127314803</v>
          </cell>
          <cell r="B3431">
            <v>8360</v>
          </cell>
          <cell r="R3431" t="str">
            <v>BRBD160859</v>
          </cell>
        </row>
        <row r="3432">
          <cell r="A3432">
            <v>45819.755497685197</v>
          </cell>
          <cell r="B3432">
            <v>4705</v>
          </cell>
          <cell r="R3432" t="str">
            <v>BVGD163297</v>
          </cell>
        </row>
        <row r="3433">
          <cell r="A3433">
            <v>45819.716168981497</v>
          </cell>
          <cell r="B3433">
            <v>4955</v>
          </cell>
          <cell r="R3433" t="str">
            <v>BKID210531</v>
          </cell>
        </row>
        <row r="3434">
          <cell r="A3434">
            <v>45819.713101851798</v>
          </cell>
          <cell r="B3434">
            <v>10030</v>
          </cell>
          <cell r="R3434" t="str">
            <v>BSKD161499</v>
          </cell>
        </row>
        <row r="3435">
          <cell r="A3435">
            <v>45819.7097222222</v>
          </cell>
          <cell r="B3435">
            <v>536</v>
          </cell>
          <cell r="R3435" t="str">
            <v>BWJL153357</v>
          </cell>
        </row>
        <row r="3436">
          <cell r="A3436">
            <v>45819.706805555601</v>
          </cell>
          <cell r="B3436">
            <v>4155</v>
          </cell>
          <cell r="R3436" t="str">
            <v>BWJL153355</v>
          </cell>
        </row>
        <row r="3437">
          <cell r="A3437">
            <v>45819.7042013889</v>
          </cell>
          <cell r="B3437">
            <v>1825</v>
          </cell>
          <cell r="R3437" t="str">
            <v>BVID121544</v>
          </cell>
        </row>
        <row r="3438">
          <cell r="A3438">
            <v>45819.701851851903</v>
          </cell>
          <cell r="B3438">
            <v>1975</v>
          </cell>
          <cell r="R3438" t="str">
            <v>BVID121541</v>
          </cell>
        </row>
        <row r="3439">
          <cell r="A3439">
            <v>45819.699062500003</v>
          </cell>
          <cell r="B3439">
            <v>2470</v>
          </cell>
          <cell r="R3439" t="str">
            <v>BVIL161081</v>
          </cell>
        </row>
        <row r="3440">
          <cell r="A3440">
            <v>45819.696666666699</v>
          </cell>
          <cell r="B3440">
            <v>1655</v>
          </cell>
          <cell r="R3440" t="str">
            <v>BVID121539</v>
          </cell>
        </row>
        <row r="3441">
          <cell r="A3441">
            <v>45819.693715277797</v>
          </cell>
          <cell r="B3441">
            <v>1300</v>
          </cell>
          <cell r="R3441" t="str">
            <v>BVID121546</v>
          </cell>
        </row>
        <row r="3442">
          <cell r="A3442">
            <v>45819.690798611096</v>
          </cell>
          <cell r="B3442">
            <v>4600</v>
          </cell>
          <cell r="R3442" t="str">
            <v>BVHD163374</v>
          </cell>
        </row>
        <row r="3443">
          <cell r="A3443">
            <v>45819.688287037003</v>
          </cell>
          <cell r="B3443">
            <v>3200</v>
          </cell>
          <cell r="R3443" t="str">
            <v>BVLD163043</v>
          </cell>
        </row>
        <row r="3444">
          <cell r="A3444">
            <v>45819.681655092601</v>
          </cell>
          <cell r="B3444">
            <v>4540</v>
          </cell>
          <cell r="R3444" t="str">
            <v>BVJD162958</v>
          </cell>
        </row>
        <row r="3445">
          <cell r="A3445">
            <v>45819.679340277798</v>
          </cell>
          <cell r="B3445">
            <v>7580</v>
          </cell>
          <cell r="R3445" t="str">
            <v>BVCD163165</v>
          </cell>
        </row>
        <row r="3446">
          <cell r="A3446">
            <v>45819.676747685196</v>
          </cell>
          <cell r="B3446">
            <v>1175</v>
          </cell>
          <cell r="R3446" t="str">
            <v>BSBD120631</v>
          </cell>
        </row>
        <row r="3447">
          <cell r="A3447">
            <v>45819.674502314803</v>
          </cell>
          <cell r="B3447">
            <v>1655</v>
          </cell>
          <cell r="R3447" t="str">
            <v>BNJD120010</v>
          </cell>
        </row>
        <row r="3448">
          <cell r="A3448">
            <v>45819.671574074098</v>
          </cell>
          <cell r="B3448">
            <v>6560</v>
          </cell>
          <cell r="R3448" t="str">
            <v>BTDD162190</v>
          </cell>
        </row>
        <row r="3449">
          <cell r="A3449">
            <v>45819.669224537</v>
          </cell>
          <cell r="B3449">
            <v>1865</v>
          </cell>
          <cell r="R3449" t="str">
            <v>BSHD120752</v>
          </cell>
        </row>
        <row r="3450">
          <cell r="A3450">
            <v>45819.666006944397</v>
          </cell>
          <cell r="B3450">
            <v>2485</v>
          </cell>
          <cell r="R3450" t="str">
            <v>BTKD200646</v>
          </cell>
        </row>
        <row r="3451">
          <cell r="A3451">
            <v>45819.661516203698</v>
          </cell>
          <cell r="B3451">
            <v>8940</v>
          </cell>
          <cell r="R3451" t="str">
            <v>BVED163235</v>
          </cell>
        </row>
        <row r="3452">
          <cell r="A3452">
            <v>45819.658877314803</v>
          </cell>
          <cell r="B3452">
            <v>6140</v>
          </cell>
          <cell r="R3452" t="str">
            <v>BVED163231</v>
          </cell>
        </row>
        <row r="3453">
          <cell r="A3453">
            <v>45819.6567939815</v>
          </cell>
          <cell r="B3453">
            <v>50625</v>
          </cell>
          <cell r="R3453" t="str">
            <v>BKAS030685</v>
          </cell>
        </row>
        <row r="3454">
          <cell r="A3454">
            <v>45819.653807870403</v>
          </cell>
          <cell r="B3454">
            <v>2160</v>
          </cell>
          <cell r="R3454" t="str">
            <v>BVDD163198</v>
          </cell>
        </row>
        <row r="3455">
          <cell r="A3455">
            <v>45819.651875000003</v>
          </cell>
          <cell r="B3455">
            <v>2480</v>
          </cell>
          <cell r="R3455" t="str">
            <v>BVAD121386</v>
          </cell>
        </row>
        <row r="3456">
          <cell r="A3456">
            <v>45819.649826388901</v>
          </cell>
          <cell r="B3456">
            <v>7200</v>
          </cell>
          <cell r="R3456" t="str">
            <v>BTKD162080</v>
          </cell>
        </row>
        <row r="3457">
          <cell r="A3457">
            <v>45819.647847222201</v>
          </cell>
          <cell r="B3457">
            <v>5680</v>
          </cell>
          <cell r="R3457" t="str">
            <v>BTJD162047</v>
          </cell>
        </row>
        <row r="3458">
          <cell r="A3458">
            <v>45819.645775463003</v>
          </cell>
          <cell r="B3458">
            <v>6575</v>
          </cell>
          <cell r="R3458" t="str">
            <v>BSLD230361</v>
          </cell>
        </row>
        <row r="3459">
          <cell r="A3459">
            <v>45819.643726851798</v>
          </cell>
          <cell r="B3459">
            <v>5075</v>
          </cell>
          <cell r="R3459" t="str">
            <v>BSLD200427</v>
          </cell>
        </row>
        <row r="3460">
          <cell r="A3460">
            <v>45819.641377314802</v>
          </cell>
          <cell r="B3460">
            <v>6075</v>
          </cell>
          <cell r="R3460" t="str">
            <v>BSKD161500</v>
          </cell>
        </row>
        <row r="3461">
          <cell r="A3461">
            <v>45819.639166666697</v>
          </cell>
          <cell r="B3461">
            <v>7700</v>
          </cell>
          <cell r="R3461" t="str">
            <v>BSJD161422</v>
          </cell>
        </row>
        <row r="3462">
          <cell r="A3462">
            <v>45819.637037036999</v>
          </cell>
          <cell r="B3462">
            <v>3120</v>
          </cell>
          <cell r="R3462" t="str">
            <v>BSGL152296</v>
          </cell>
        </row>
        <row r="3463">
          <cell r="A3463">
            <v>45819.6337152778</v>
          </cell>
          <cell r="B3463">
            <v>4220</v>
          </cell>
          <cell r="R3463" t="str">
            <v>BSGL152297</v>
          </cell>
        </row>
        <row r="3464">
          <cell r="A3464">
            <v>45819.530694444402</v>
          </cell>
          <cell r="B3464">
            <v>7925</v>
          </cell>
          <cell r="R3464" t="str">
            <v>BRDD161036</v>
          </cell>
        </row>
        <row r="3465">
          <cell r="A3465">
            <v>45819.526678240698</v>
          </cell>
          <cell r="B3465">
            <v>4780</v>
          </cell>
          <cell r="R3465" t="str">
            <v>BQGD160315</v>
          </cell>
        </row>
        <row r="3466">
          <cell r="A3466">
            <v>45819.523877314801</v>
          </cell>
          <cell r="B3466">
            <v>1890</v>
          </cell>
          <cell r="R3466" t="str">
            <v>BLGL160201</v>
          </cell>
        </row>
        <row r="3467">
          <cell r="A3467">
            <v>45819.520578703698</v>
          </cell>
          <cell r="B3467">
            <v>9495</v>
          </cell>
          <cell r="R3467" t="str">
            <v>BPBD200118</v>
          </cell>
        </row>
        <row r="3468">
          <cell r="A3468">
            <v>45819.517777777801</v>
          </cell>
          <cell r="B3468">
            <v>9220</v>
          </cell>
          <cell r="R3468" t="str">
            <v>BSGD161904</v>
          </cell>
        </row>
        <row r="3469">
          <cell r="A3469">
            <v>45819.515706018501</v>
          </cell>
          <cell r="B3469">
            <v>8250</v>
          </cell>
          <cell r="R3469" t="str">
            <v>BSGD161898</v>
          </cell>
        </row>
        <row r="3470">
          <cell r="A3470">
            <v>45819.513715277797</v>
          </cell>
          <cell r="B3470">
            <v>5805</v>
          </cell>
          <cell r="R3470" t="str">
            <v>BRJD160577</v>
          </cell>
        </row>
        <row r="3471">
          <cell r="A3471">
            <v>45819.511423611097</v>
          </cell>
          <cell r="B3471">
            <v>5590</v>
          </cell>
          <cell r="R3471" t="str">
            <v>BQKD200048</v>
          </cell>
        </row>
        <row r="3472">
          <cell r="A3472">
            <v>45819.5094791667</v>
          </cell>
          <cell r="B3472">
            <v>7760</v>
          </cell>
          <cell r="R3472" t="str">
            <v>BPLD200068</v>
          </cell>
        </row>
        <row r="3473">
          <cell r="A3473">
            <v>45819.507395833301</v>
          </cell>
          <cell r="B3473">
            <v>8370</v>
          </cell>
          <cell r="R3473" t="str">
            <v>BQKD200047</v>
          </cell>
        </row>
        <row r="3474">
          <cell r="A3474">
            <v>45819.5050694444</v>
          </cell>
          <cell r="B3474">
            <v>10350</v>
          </cell>
          <cell r="R3474" t="str">
            <v>BSKD161467</v>
          </cell>
        </row>
        <row r="3475">
          <cell r="A3475">
            <v>45819.502175925903</v>
          </cell>
          <cell r="B3475">
            <v>6690</v>
          </cell>
          <cell r="R3475" t="str">
            <v>BQID160519</v>
          </cell>
        </row>
        <row r="3476">
          <cell r="A3476">
            <v>45819.468541666698</v>
          </cell>
          <cell r="B3476">
            <v>500</v>
          </cell>
          <cell r="R3476" t="str">
            <v>BYAD164973</v>
          </cell>
        </row>
        <row r="3477">
          <cell r="A3477">
            <v>45819.291689814803</v>
          </cell>
          <cell r="B3477">
            <v>24768</v>
          </cell>
          <cell r="R3477" t="str">
            <v>108441</v>
          </cell>
        </row>
        <row r="3478">
          <cell r="A3478">
            <v>45818.760833333297</v>
          </cell>
          <cell r="B3478">
            <v>9110</v>
          </cell>
          <cell r="R3478" t="str">
            <v>RJD230103</v>
          </cell>
        </row>
        <row r="3479">
          <cell r="A3479">
            <v>45818.757777777799</v>
          </cell>
          <cell r="B3479">
            <v>11940</v>
          </cell>
          <cell r="R3479" t="str">
            <v>BSKD161477</v>
          </cell>
        </row>
        <row r="3480">
          <cell r="A3480">
            <v>45818.748680555596</v>
          </cell>
          <cell r="B3480">
            <v>5390</v>
          </cell>
          <cell r="R3480" t="str">
            <v>GPBD160097</v>
          </cell>
        </row>
        <row r="3481">
          <cell r="A3481">
            <v>45818.746388888903</v>
          </cell>
          <cell r="B3481">
            <v>6070</v>
          </cell>
          <cell r="R3481" t="str">
            <v>BSID161961</v>
          </cell>
        </row>
        <row r="3482">
          <cell r="A3482">
            <v>45818.744027777801</v>
          </cell>
          <cell r="B3482">
            <v>1860</v>
          </cell>
          <cell r="R3482" t="str">
            <v>GPCD160123</v>
          </cell>
        </row>
        <row r="3483">
          <cell r="A3483">
            <v>45818.741412037001</v>
          </cell>
          <cell r="B3483">
            <v>3300</v>
          </cell>
          <cell r="R3483" t="str">
            <v>BSCL152143</v>
          </cell>
        </row>
        <row r="3484">
          <cell r="A3484">
            <v>45818.739027777803</v>
          </cell>
          <cell r="B3484">
            <v>6300</v>
          </cell>
          <cell r="R3484" t="str">
            <v>BSFD161830</v>
          </cell>
        </row>
        <row r="3485">
          <cell r="A3485">
            <v>45818.733333333301</v>
          </cell>
          <cell r="B3485">
            <v>7760</v>
          </cell>
          <cell r="R3485" t="str">
            <v>BQID160499</v>
          </cell>
        </row>
        <row r="3486">
          <cell r="A3486">
            <v>45818.731261574103</v>
          </cell>
          <cell r="B3486">
            <v>6095</v>
          </cell>
          <cell r="R3486" t="str">
            <v>BRHD120445</v>
          </cell>
        </row>
        <row r="3487">
          <cell r="A3487">
            <v>45818.7288078704</v>
          </cell>
          <cell r="B3487">
            <v>9635</v>
          </cell>
          <cell r="R3487" t="str">
            <v>BOID200231</v>
          </cell>
        </row>
        <row r="3488">
          <cell r="A3488">
            <v>45818.726689814801</v>
          </cell>
          <cell r="B3488">
            <v>7120</v>
          </cell>
          <cell r="R3488" t="str">
            <v>BQHD160418</v>
          </cell>
        </row>
        <row r="3489">
          <cell r="A3489">
            <v>45818.722326388903</v>
          </cell>
          <cell r="B3489">
            <v>5010</v>
          </cell>
          <cell r="R3489" t="str">
            <v>BQDD160156</v>
          </cell>
        </row>
        <row r="3490">
          <cell r="A3490">
            <v>45818.719768518502</v>
          </cell>
          <cell r="B3490">
            <v>5170</v>
          </cell>
          <cell r="R3490" t="str">
            <v>GOCD160022</v>
          </cell>
        </row>
        <row r="3491">
          <cell r="A3491">
            <v>45818.716562499998</v>
          </cell>
          <cell r="B3491">
            <v>6530</v>
          </cell>
          <cell r="R3491" t="str">
            <v>BNID160316</v>
          </cell>
        </row>
        <row r="3492">
          <cell r="A3492">
            <v>45818.714259259301</v>
          </cell>
          <cell r="B3492">
            <v>7740</v>
          </cell>
          <cell r="R3492" t="str">
            <v>BRHD161299</v>
          </cell>
        </row>
        <row r="3493">
          <cell r="A3493">
            <v>45818.712303240703</v>
          </cell>
          <cell r="B3493">
            <v>3200</v>
          </cell>
          <cell r="R3493" t="str">
            <v>BSKD220275</v>
          </cell>
        </row>
        <row r="3494">
          <cell r="A3494">
            <v>45818.709143518499</v>
          </cell>
          <cell r="B3494">
            <v>4150</v>
          </cell>
          <cell r="R3494" t="str">
            <v>BRKD120213</v>
          </cell>
        </row>
        <row r="3495">
          <cell r="A3495">
            <v>45818.705856481502</v>
          </cell>
          <cell r="B3495">
            <v>4240</v>
          </cell>
          <cell r="R3495" t="str">
            <v>BSFD161799</v>
          </cell>
        </row>
        <row r="3496">
          <cell r="A3496">
            <v>45818.689583333296</v>
          </cell>
          <cell r="B3496">
            <v>5385</v>
          </cell>
          <cell r="R3496" t="str">
            <v>BRHD161303</v>
          </cell>
        </row>
        <row r="3497">
          <cell r="A3497">
            <v>45818.686261574097</v>
          </cell>
          <cell r="B3497">
            <v>3300</v>
          </cell>
          <cell r="R3497" t="str">
            <v>GPBD160107</v>
          </cell>
        </row>
        <row r="3498">
          <cell r="A3498">
            <v>45818.683900463002</v>
          </cell>
          <cell r="B3498">
            <v>7230</v>
          </cell>
          <cell r="R3498" t="str">
            <v>GOBD160007</v>
          </cell>
        </row>
        <row r="3499">
          <cell r="A3499">
            <v>45818.681342592601</v>
          </cell>
          <cell r="B3499">
            <v>5725</v>
          </cell>
          <cell r="R3499" t="str">
            <v>BOJD160012</v>
          </cell>
        </row>
        <row r="3500">
          <cell r="A3500">
            <v>45818.663506944402</v>
          </cell>
          <cell r="B3500">
            <v>6605</v>
          </cell>
          <cell r="R3500" t="str">
            <v>BPED160082</v>
          </cell>
        </row>
        <row r="3501">
          <cell r="A3501">
            <v>45818.661504629599</v>
          </cell>
          <cell r="B3501">
            <v>5415</v>
          </cell>
          <cell r="R3501" t="str">
            <v>BRHD161314</v>
          </cell>
        </row>
        <row r="3502">
          <cell r="A3502">
            <v>45818.659016203703</v>
          </cell>
          <cell r="B3502">
            <v>9730</v>
          </cell>
          <cell r="R3502" t="str">
            <v>BNJD200008</v>
          </cell>
        </row>
        <row r="3503">
          <cell r="A3503">
            <v>45818.644166666701</v>
          </cell>
          <cell r="B3503">
            <v>5310</v>
          </cell>
          <cell r="R3503" t="str">
            <v>BQHD160361</v>
          </cell>
        </row>
        <row r="3504">
          <cell r="A3504">
            <v>45818.641307870399</v>
          </cell>
          <cell r="B3504">
            <v>4180</v>
          </cell>
          <cell r="R3504" t="str">
            <v>BQGD160344</v>
          </cell>
        </row>
        <row r="3505">
          <cell r="A3505">
            <v>45818.638969907399</v>
          </cell>
          <cell r="B3505">
            <v>8360</v>
          </cell>
          <cell r="R3505" t="str">
            <v>BPKD200020</v>
          </cell>
        </row>
        <row r="3506">
          <cell r="A3506">
            <v>45818.636747685203</v>
          </cell>
          <cell r="B3506">
            <v>13560</v>
          </cell>
          <cell r="R3506" t="str">
            <v>BRGL151464</v>
          </cell>
        </row>
        <row r="3507">
          <cell r="A3507">
            <v>45818.634652777801</v>
          </cell>
          <cell r="B3507">
            <v>9800</v>
          </cell>
          <cell r="R3507" t="str">
            <v>BRBL150944</v>
          </cell>
        </row>
        <row r="3508">
          <cell r="A3508">
            <v>45818.6324537037</v>
          </cell>
          <cell r="B3508">
            <v>13340</v>
          </cell>
          <cell r="R3508" t="str">
            <v>BRGL151468</v>
          </cell>
        </row>
        <row r="3509">
          <cell r="A3509">
            <v>45818.630208333299</v>
          </cell>
          <cell r="B3509">
            <v>18260</v>
          </cell>
          <cell r="R3509" t="str">
            <v>BQHD160416</v>
          </cell>
        </row>
        <row r="3510">
          <cell r="A3510">
            <v>45818.628090277802</v>
          </cell>
          <cell r="B3510">
            <v>1440</v>
          </cell>
          <cell r="R3510" t="str">
            <v>BSCD120656</v>
          </cell>
        </row>
        <row r="3511">
          <cell r="A3511">
            <v>45818.6260763889</v>
          </cell>
          <cell r="B3511">
            <v>7115</v>
          </cell>
          <cell r="R3511" t="str">
            <v>BRJD160600</v>
          </cell>
        </row>
        <row r="3512">
          <cell r="A3512">
            <v>45818.6238310185</v>
          </cell>
          <cell r="B3512">
            <v>8240</v>
          </cell>
          <cell r="R3512" t="str">
            <v>BRBD160856</v>
          </cell>
        </row>
        <row r="3513">
          <cell r="A3513">
            <v>45818.595706018503</v>
          </cell>
          <cell r="B3513">
            <v>7920</v>
          </cell>
          <cell r="R3513" t="str">
            <v>BRCD160978</v>
          </cell>
        </row>
        <row r="3514">
          <cell r="A3514">
            <v>45818.592650462997</v>
          </cell>
          <cell r="B3514">
            <v>3225</v>
          </cell>
          <cell r="R3514" t="str">
            <v>BIED200036</v>
          </cell>
        </row>
        <row r="3515">
          <cell r="A3515">
            <v>45818.590185185203</v>
          </cell>
          <cell r="B3515">
            <v>5400</v>
          </cell>
          <cell r="R3515" t="str">
            <v>BRED161131</v>
          </cell>
        </row>
        <row r="3516">
          <cell r="A3516">
            <v>45818.587835648097</v>
          </cell>
          <cell r="B3516">
            <v>5750</v>
          </cell>
          <cell r="R3516" t="str">
            <v>BQED160215</v>
          </cell>
        </row>
        <row r="3517">
          <cell r="A3517">
            <v>45818.5857986111</v>
          </cell>
          <cell r="B3517">
            <v>5825</v>
          </cell>
          <cell r="R3517" t="str">
            <v>BRKD160684</v>
          </cell>
        </row>
        <row r="3518">
          <cell r="A3518">
            <v>45818.581932870402</v>
          </cell>
          <cell r="B3518">
            <v>590</v>
          </cell>
          <cell r="R3518" t="str">
            <v>BUAD121111</v>
          </cell>
        </row>
        <row r="3519">
          <cell r="A3519">
            <v>45818.578159722201</v>
          </cell>
          <cell r="B3519">
            <v>3755</v>
          </cell>
          <cell r="R3519" t="str">
            <v>BVJD162957</v>
          </cell>
        </row>
        <row r="3520">
          <cell r="A3520">
            <v>45818.575509259303</v>
          </cell>
          <cell r="B3520">
            <v>7260</v>
          </cell>
          <cell r="R3520" t="str">
            <v>BUAD162630</v>
          </cell>
        </row>
        <row r="3521">
          <cell r="A3521">
            <v>45818.573321759301</v>
          </cell>
          <cell r="B3521">
            <v>4950</v>
          </cell>
          <cell r="R3521" t="str">
            <v>BUID162940</v>
          </cell>
        </row>
        <row r="3522">
          <cell r="A3522">
            <v>45818.5686921296</v>
          </cell>
          <cell r="B3522">
            <v>6210</v>
          </cell>
          <cell r="R3522" t="str">
            <v>BUCD121174</v>
          </cell>
        </row>
        <row r="3523">
          <cell r="A3523">
            <v>45818.565949074102</v>
          </cell>
          <cell r="B3523">
            <v>6210</v>
          </cell>
          <cell r="R3523" t="str">
            <v>BUGD162852</v>
          </cell>
        </row>
        <row r="3524">
          <cell r="A3524">
            <v>45818.5628587963</v>
          </cell>
          <cell r="B3524">
            <v>4575</v>
          </cell>
          <cell r="R3524" t="str">
            <v>BUHL152930</v>
          </cell>
        </row>
        <row r="3525">
          <cell r="A3525">
            <v>45818.559918981497</v>
          </cell>
          <cell r="B3525">
            <v>4970</v>
          </cell>
          <cell r="R3525" t="str">
            <v>BTHD162350</v>
          </cell>
        </row>
        <row r="3526">
          <cell r="A3526">
            <v>45818.556944444397</v>
          </cell>
          <cell r="B3526">
            <v>9240</v>
          </cell>
          <cell r="R3526" t="str">
            <v>BUAD162625</v>
          </cell>
        </row>
        <row r="3527">
          <cell r="A3527">
            <v>45818.534988425898</v>
          </cell>
          <cell r="B3527">
            <v>6145</v>
          </cell>
          <cell r="R3527" t="str">
            <v>BULL160564</v>
          </cell>
        </row>
        <row r="3528">
          <cell r="A3528">
            <v>45818.5325115741</v>
          </cell>
          <cell r="B3528">
            <v>9000</v>
          </cell>
          <cell r="R3528" t="str">
            <v>BUAL160593</v>
          </cell>
        </row>
        <row r="3529">
          <cell r="A3529">
            <v>45818.510486111103</v>
          </cell>
          <cell r="B3529">
            <v>5605</v>
          </cell>
          <cell r="R3529" t="str">
            <v>BUAL160594</v>
          </cell>
        </row>
        <row r="3530">
          <cell r="A3530">
            <v>45818.507233796299</v>
          </cell>
          <cell r="B3530">
            <v>15000</v>
          </cell>
          <cell r="R3530" t="str">
            <v>BULL160559</v>
          </cell>
        </row>
        <row r="3531">
          <cell r="A3531">
            <v>45818.504768518498</v>
          </cell>
          <cell r="B3531">
            <v>11270</v>
          </cell>
          <cell r="R3531" t="str">
            <v>BULD162559</v>
          </cell>
        </row>
        <row r="3532">
          <cell r="A3532">
            <v>45818.5019791667</v>
          </cell>
          <cell r="B3532">
            <v>4215</v>
          </cell>
          <cell r="R3532" t="str">
            <v>BUJD121019</v>
          </cell>
        </row>
        <row r="3533">
          <cell r="A3533">
            <v>45818.499918981499</v>
          </cell>
          <cell r="B3533">
            <v>4200</v>
          </cell>
          <cell r="R3533" t="str">
            <v>BUJD121019</v>
          </cell>
        </row>
        <row r="3534">
          <cell r="A3534">
            <v>45818.497638888897</v>
          </cell>
          <cell r="B3534">
            <v>6115</v>
          </cell>
          <cell r="R3534" t="str">
            <v>AUKD230777</v>
          </cell>
        </row>
        <row r="3535">
          <cell r="A3535">
            <v>45818.4925925926</v>
          </cell>
          <cell r="B3535">
            <v>3500</v>
          </cell>
          <cell r="R3535" t="str">
            <v>BUJD121040</v>
          </cell>
        </row>
        <row r="3536">
          <cell r="A3536">
            <v>45818.490312499998</v>
          </cell>
          <cell r="B3536">
            <v>4145</v>
          </cell>
          <cell r="R3536" t="str">
            <v>BUKD162510</v>
          </cell>
        </row>
        <row r="3537">
          <cell r="A3537">
            <v>45818.488229166702</v>
          </cell>
          <cell r="B3537">
            <v>2618</v>
          </cell>
          <cell r="R3537" t="str">
            <v>BULD121094</v>
          </cell>
        </row>
        <row r="3538">
          <cell r="A3538">
            <v>45818.486145833303</v>
          </cell>
          <cell r="B3538">
            <v>9105</v>
          </cell>
          <cell r="R3538" t="str">
            <v>BTDD162186</v>
          </cell>
        </row>
        <row r="3539">
          <cell r="A3539">
            <v>45818.4838310185</v>
          </cell>
          <cell r="B3539">
            <v>8860</v>
          </cell>
          <cell r="R3539" t="str">
            <v>BTDD162192</v>
          </cell>
        </row>
        <row r="3540">
          <cell r="A3540">
            <v>45818.481909722199</v>
          </cell>
          <cell r="B3540">
            <v>3070</v>
          </cell>
          <cell r="R3540" t="str">
            <v>BTHD120971</v>
          </cell>
        </row>
        <row r="3541">
          <cell r="A3541">
            <v>45818.479918981502</v>
          </cell>
          <cell r="B3541">
            <v>8380</v>
          </cell>
          <cell r="R3541" t="str">
            <v>BTFD162243</v>
          </cell>
        </row>
        <row r="3542">
          <cell r="A3542">
            <v>45818.477662037003</v>
          </cell>
          <cell r="B3542">
            <v>10600</v>
          </cell>
          <cell r="R3542" t="str">
            <v>BTFD162244</v>
          </cell>
        </row>
        <row r="3543">
          <cell r="A3543">
            <v>45818.475509259297</v>
          </cell>
          <cell r="B3543">
            <v>9650</v>
          </cell>
          <cell r="R3543" t="str">
            <v>BTED162217</v>
          </cell>
        </row>
        <row r="3544">
          <cell r="A3544">
            <v>45818.472974536999</v>
          </cell>
          <cell r="B3544">
            <v>3700</v>
          </cell>
          <cell r="R3544" t="str">
            <v>BTJL152348</v>
          </cell>
        </row>
        <row r="3545">
          <cell r="A3545">
            <v>45818.468171296299</v>
          </cell>
          <cell r="B3545">
            <v>3580</v>
          </cell>
          <cell r="R3545" t="str">
            <v>BTDD120878</v>
          </cell>
        </row>
        <row r="3546">
          <cell r="A3546">
            <v>45818.464363425897</v>
          </cell>
          <cell r="B3546">
            <v>6310</v>
          </cell>
          <cell r="R3546" t="str">
            <v>BTEL160427</v>
          </cell>
        </row>
        <row r="3547">
          <cell r="A3547">
            <v>45818.461898148104</v>
          </cell>
          <cell r="B3547">
            <v>7635</v>
          </cell>
          <cell r="R3547" t="str">
            <v>BTGL160455</v>
          </cell>
        </row>
        <row r="3548">
          <cell r="A3548">
            <v>45818.459745370397</v>
          </cell>
          <cell r="B3548">
            <v>5940</v>
          </cell>
          <cell r="R3548" t="str">
            <v>BTGD162296</v>
          </cell>
        </row>
        <row r="3549">
          <cell r="A3549">
            <v>45818.456064814804</v>
          </cell>
          <cell r="B3549">
            <v>9460</v>
          </cell>
          <cell r="R3549" t="str">
            <v>BTJD162046</v>
          </cell>
        </row>
        <row r="3550">
          <cell r="A3550">
            <v>45818.453738425902</v>
          </cell>
          <cell r="B3550">
            <v>8600</v>
          </cell>
          <cell r="R3550" t="str">
            <v>BTCD162159</v>
          </cell>
        </row>
        <row r="3551">
          <cell r="A3551">
            <v>45818.451377314799</v>
          </cell>
          <cell r="B3551">
            <v>8820</v>
          </cell>
          <cell r="R3551" t="str">
            <v>BSID161973</v>
          </cell>
        </row>
        <row r="3552">
          <cell r="A3552">
            <v>45818.448946759301</v>
          </cell>
          <cell r="B3552">
            <v>5900</v>
          </cell>
          <cell r="R3552" t="str">
            <v>BSHD200586</v>
          </cell>
        </row>
        <row r="3553">
          <cell r="A3553">
            <v>45818.4453587963</v>
          </cell>
          <cell r="B3553">
            <v>8474</v>
          </cell>
          <cell r="R3553" t="str">
            <v>BSKD161462</v>
          </cell>
        </row>
        <row r="3554">
          <cell r="A3554">
            <v>45817.7599305556</v>
          </cell>
          <cell r="B3554">
            <v>2</v>
          </cell>
          <cell r="R3554" t="str">
            <v>BYAS044618</v>
          </cell>
        </row>
        <row r="3555">
          <cell r="A3555">
            <v>45817.723148148201</v>
          </cell>
          <cell r="B3555">
            <v>6208</v>
          </cell>
          <cell r="R3555" t="str">
            <v>BVCC376206</v>
          </cell>
        </row>
        <row r="3556">
          <cell r="A3556">
            <v>45817.67083333333</v>
          </cell>
          <cell r="B3556">
            <v>182</v>
          </cell>
          <cell r="R3556" t="str">
            <v>BXFC374337</v>
          </cell>
        </row>
        <row r="3557">
          <cell r="A3557">
            <v>45817.667361111111</v>
          </cell>
          <cell r="B3557">
            <v>1680</v>
          </cell>
          <cell r="R3557" t="str">
            <v>BXAC372848</v>
          </cell>
        </row>
        <row r="3558">
          <cell r="A3558">
            <v>45817.664583333331</v>
          </cell>
          <cell r="B3558">
            <v>7804</v>
          </cell>
          <cell r="R3558" t="str">
            <v>BWJC378352</v>
          </cell>
        </row>
        <row r="3559">
          <cell r="A3559">
            <v>45817.663993055598</v>
          </cell>
          <cell r="B3559">
            <v>12532</v>
          </cell>
          <cell r="R3559" t="str">
            <v>BVFS049407</v>
          </cell>
        </row>
        <row r="3560">
          <cell r="A3560">
            <v>45817.661030092597</v>
          </cell>
          <cell r="B3560">
            <v>12615</v>
          </cell>
          <cell r="R3560" t="str">
            <v>BVFS049398</v>
          </cell>
        </row>
        <row r="3561">
          <cell r="A3561">
            <v>45817.660231481503</v>
          </cell>
          <cell r="B3561">
            <v>11974</v>
          </cell>
          <cell r="R3561" t="str">
            <v>BVFS049421</v>
          </cell>
        </row>
        <row r="3562">
          <cell r="A3562">
            <v>45817.655555555553</v>
          </cell>
          <cell r="B3562">
            <v>39695</v>
          </cell>
          <cell r="R3562" t="str">
            <v>BRIC374329</v>
          </cell>
        </row>
        <row r="3563">
          <cell r="A3563">
            <v>45817.652083333334</v>
          </cell>
          <cell r="B3563">
            <v>7573</v>
          </cell>
          <cell r="R3563" t="str">
            <v>BREC373485</v>
          </cell>
        </row>
        <row r="3564">
          <cell r="A3564">
            <v>45817.651620370401</v>
          </cell>
          <cell r="B3564">
            <v>3281</v>
          </cell>
          <cell r="R3564" t="str">
            <v>BVHD163331</v>
          </cell>
        </row>
        <row r="3565">
          <cell r="A3565">
            <v>45817.647222222222</v>
          </cell>
          <cell r="B3565">
            <v>18876</v>
          </cell>
          <cell r="R3565" t="str">
            <v>BRCC373034</v>
          </cell>
        </row>
        <row r="3566">
          <cell r="A3566">
            <v>45817.631747685198</v>
          </cell>
          <cell r="B3566">
            <v>1532</v>
          </cell>
          <cell r="R3566" t="str">
            <v>BXCD164420</v>
          </cell>
        </row>
        <row r="3567">
          <cell r="A3567">
            <v>45817.567465277803</v>
          </cell>
          <cell r="B3567">
            <v>1432</v>
          </cell>
          <cell r="R3567" t="str">
            <v>BXAD164301</v>
          </cell>
        </row>
        <row r="3568">
          <cell r="A3568">
            <v>45817.377974536997</v>
          </cell>
          <cell r="B3568">
            <v>0</v>
          </cell>
          <cell r="R3568"/>
        </row>
        <row r="3569">
          <cell r="A3569">
            <v>45817.348020833299</v>
          </cell>
          <cell r="B3569">
            <v>1101</v>
          </cell>
          <cell r="R3569" t="str">
            <v>BXFD164605</v>
          </cell>
        </row>
        <row r="3570">
          <cell r="A3570">
            <v>45817.297118055598</v>
          </cell>
          <cell r="B3570">
            <v>39801</v>
          </cell>
          <cell r="R3570" t="str">
            <v>BQFS031084</v>
          </cell>
        </row>
        <row r="3571">
          <cell r="A3571">
            <v>45817.281458333302</v>
          </cell>
          <cell r="B3571">
            <v>29120</v>
          </cell>
          <cell r="R3571" t="str">
            <v>BKDS031405</v>
          </cell>
        </row>
        <row r="3572">
          <cell r="A3572">
            <v>45817.279386574097</v>
          </cell>
          <cell r="B3572">
            <v>9782</v>
          </cell>
          <cell r="R3572" t="str">
            <v>BWCS032720</v>
          </cell>
        </row>
        <row r="3573">
          <cell r="A3573">
            <v>45817.275752314803</v>
          </cell>
          <cell r="B3573">
            <v>15684</v>
          </cell>
          <cell r="R3573" t="str">
            <v>BVFS039912</v>
          </cell>
        </row>
        <row r="3574">
          <cell r="A3574">
            <v>45817.274398148104</v>
          </cell>
          <cell r="B3574">
            <v>8993</v>
          </cell>
          <cell r="R3574" t="str">
            <v>BWEC370394</v>
          </cell>
        </row>
        <row r="3575">
          <cell r="A3575">
            <v>45815.525000000001</v>
          </cell>
          <cell r="B3575">
            <v>10587</v>
          </cell>
          <cell r="R3575" t="str">
            <v>BQAC373733</v>
          </cell>
        </row>
        <row r="3576">
          <cell r="A3576">
            <v>45814.571527777778</v>
          </cell>
          <cell r="B3576">
            <v>316</v>
          </cell>
          <cell r="R3576" t="str">
            <v>BRJL060357</v>
          </cell>
        </row>
        <row r="3577">
          <cell r="A3577">
            <v>45814.563888888886</v>
          </cell>
          <cell r="B3577">
            <v>12543</v>
          </cell>
          <cell r="R3577" t="str">
            <v>BHES030392</v>
          </cell>
        </row>
        <row r="3578">
          <cell r="A3578">
            <v>45814.547222222223</v>
          </cell>
          <cell r="B3578">
            <v>11823</v>
          </cell>
          <cell r="R3578" t="str">
            <v>GPKC370119</v>
          </cell>
        </row>
        <row r="3579">
          <cell r="A3579">
            <v>45814.543055555558</v>
          </cell>
          <cell r="B3579">
            <v>12456</v>
          </cell>
          <cell r="R3579" t="str">
            <v>GPGS031328</v>
          </cell>
        </row>
        <row r="3580">
          <cell r="A3580">
            <v>45814.539583333331</v>
          </cell>
          <cell r="B3580">
            <v>13305</v>
          </cell>
          <cell r="R3580" t="str">
            <v>GPGC370774</v>
          </cell>
        </row>
        <row r="3581">
          <cell r="A3581">
            <v>45814.536111111112</v>
          </cell>
          <cell r="B3581">
            <v>18113</v>
          </cell>
          <cell r="R3581" t="str">
            <v>GPGC370758</v>
          </cell>
        </row>
        <row r="3582">
          <cell r="A3582">
            <v>45814.53125</v>
          </cell>
          <cell r="B3582">
            <v>10636</v>
          </cell>
          <cell r="R3582" t="str">
            <v>GPAC370341</v>
          </cell>
        </row>
        <row r="3583">
          <cell r="A3583">
            <v>45814.525694444441</v>
          </cell>
          <cell r="B3583">
            <v>20276</v>
          </cell>
          <cell r="R3583" t="str">
            <v>GOHC370857</v>
          </cell>
        </row>
        <row r="3584">
          <cell r="A3584">
            <v>45814.520833333336</v>
          </cell>
          <cell r="B3584">
            <v>29672</v>
          </cell>
          <cell r="R3584" t="str">
            <v>GOHC370805</v>
          </cell>
        </row>
        <row r="3585">
          <cell r="A3585">
            <v>45814.515972222223</v>
          </cell>
          <cell r="B3585">
            <v>7370</v>
          </cell>
          <cell r="R3585" t="str">
            <v>GOEC370640</v>
          </cell>
        </row>
        <row r="3586">
          <cell r="A3586">
            <v>45814.511111111111</v>
          </cell>
          <cell r="B3586">
            <v>19402</v>
          </cell>
          <cell r="R3586" t="str">
            <v>GOEC370631</v>
          </cell>
        </row>
        <row r="3587">
          <cell r="A3587">
            <v>45814.507638888892</v>
          </cell>
          <cell r="B3587">
            <v>23595</v>
          </cell>
          <cell r="R3587" t="str">
            <v>GOCC370465</v>
          </cell>
        </row>
        <row r="3588">
          <cell r="A3588">
            <v>45814.504861111112</v>
          </cell>
          <cell r="B3588">
            <v>8794</v>
          </cell>
          <cell r="R3588" t="str">
            <v>GOBS040228</v>
          </cell>
        </row>
        <row r="3589">
          <cell r="A3589">
            <v>45814.501388888886</v>
          </cell>
          <cell r="B3589">
            <v>46923</v>
          </cell>
          <cell r="R3589" t="str">
            <v>GOBF110094</v>
          </cell>
        </row>
        <row r="3590">
          <cell r="A3590">
            <v>45814.498611111114</v>
          </cell>
          <cell r="B3590">
            <v>28774</v>
          </cell>
          <cell r="R3590" t="str">
            <v>GOBC370298</v>
          </cell>
        </row>
        <row r="3591">
          <cell r="A3591">
            <v>45814.490972222222</v>
          </cell>
          <cell r="B3591">
            <v>20355</v>
          </cell>
          <cell r="R3591" t="str">
            <v>GOAC370220</v>
          </cell>
        </row>
        <row r="3592">
          <cell r="A3592">
            <v>45814.489722222199</v>
          </cell>
          <cell r="B3592">
            <v>7509</v>
          </cell>
          <cell r="R3592" t="str">
            <v>BUFC372952</v>
          </cell>
        </row>
        <row r="3593">
          <cell r="A3593">
            <v>45814.48541666667</v>
          </cell>
          <cell r="B3593">
            <v>19637</v>
          </cell>
          <cell r="R3593" t="str">
            <v>GNGS030424</v>
          </cell>
        </row>
        <row r="3594">
          <cell r="A3594">
            <v>45814.481944444444</v>
          </cell>
          <cell r="B3594">
            <v>46778</v>
          </cell>
          <cell r="R3594" t="str">
            <v>GNFS040092</v>
          </cell>
        </row>
        <row r="3595">
          <cell r="A3595">
            <v>45814.474999999999</v>
          </cell>
          <cell r="B3595">
            <v>1910</v>
          </cell>
          <cell r="R3595" t="str">
            <v>EVKS047996</v>
          </cell>
        </row>
        <row r="3596">
          <cell r="A3596">
            <v>45814.472222222219</v>
          </cell>
          <cell r="B3596">
            <v>2970</v>
          </cell>
          <cell r="R3596" t="str">
            <v>EVKS037236</v>
          </cell>
        </row>
        <row r="3597">
          <cell r="A3597">
            <v>45814.468055555553</v>
          </cell>
          <cell r="B3597">
            <v>2350</v>
          </cell>
          <cell r="R3597" t="str">
            <v>EVJS037006</v>
          </cell>
        </row>
        <row r="3598">
          <cell r="A3598">
            <v>45814.459722222222</v>
          </cell>
          <cell r="B3598">
            <v>3803</v>
          </cell>
          <cell r="R3598" t="str">
            <v>EUES046621</v>
          </cell>
        </row>
        <row r="3599">
          <cell r="A3599">
            <v>45814.456250000003</v>
          </cell>
          <cell r="B3599">
            <v>2048</v>
          </cell>
          <cell r="R3599" t="str">
            <v>EUES035194</v>
          </cell>
        </row>
        <row r="3600">
          <cell r="A3600">
            <v>45814.45</v>
          </cell>
          <cell r="B3600">
            <v>1652</v>
          </cell>
          <cell r="R3600" t="str">
            <v>EUCS034229</v>
          </cell>
        </row>
        <row r="3601">
          <cell r="A3601">
            <v>45814.437974537002</v>
          </cell>
          <cell r="B3601">
            <v>220</v>
          </cell>
          <cell r="R3601" t="str">
            <v>BYLD232523</v>
          </cell>
        </row>
        <row r="3602">
          <cell r="A3602">
            <v>45813.944444444445</v>
          </cell>
          <cell r="B3602">
            <v>30325</v>
          </cell>
          <cell r="R3602" t="str">
            <v>GNES040048</v>
          </cell>
        </row>
        <row r="3603">
          <cell r="A3603">
            <v>45813.920138888891</v>
          </cell>
          <cell r="B3603">
            <v>1650</v>
          </cell>
          <cell r="R3603" t="str">
            <v>EUCS034229</v>
          </cell>
        </row>
        <row r="3604">
          <cell r="A3604">
            <v>45813.704861111109</v>
          </cell>
          <cell r="B3604">
            <v>725</v>
          </cell>
          <cell r="R3604" t="str">
            <v>BYJC375606</v>
          </cell>
        </row>
        <row r="3605">
          <cell r="A3605">
            <v>45813.70208333333</v>
          </cell>
          <cell r="B3605">
            <v>852</v>
          </cell>
          <cell r="R3605" t="str">
            <v>BXKC372444</v>
          </cell>
        </row>
        <row r="3606">
          <cell r="A3606">
            <v>45813.697916666664</v>
          </cell>
          <cell r="B3606">
            <v>1221</v>
          </cell>
          <cell r="R3606" t="str">
            <v>BXKC372344</v>
          </cell>
        </row>
        <row r="3607">
          <cell r="A3607">
            <v>45813.695138888892</v>
          </cell>
          <cell r="B3607">
            <v>2400</v>
          </cell>
          <cell r="R3607" t="str">
            <v>BWFC370683</v>
          </cell>
        </row>
        <row r="3608">
          <cell r="A3608">
            <v>45813.68472222222</v>
          </cell>
          <cell r="B3608">
            <v>5235</v>
          </cell>
          <cell r="R3608" t="str">
            <v>BVEL062302</v>
          </cell>
        </row>
        <row r="3609">
          <cell r="A3609">
            <v>45813.679861111108</v>
          </cell>
          <cell r="B3609">
            <v>3782</v>
          </cell>
          <cell r="R3609" t="str">
            <v>BVEL062291</v>
          </cell>
        </row>
        <row r="3610">
          <cell r="A3610">
            <v>45813.677083333336</v>
          </cell>
          <cell r="B3610">
            <v>23944</v>
          </cell>
          <cell r="R3610" t="str">
            <v>BUKC370499</v>
          </cell>
        </row>
        <row r="3611">
          <cell r="A3611">
            <v>45813.67291666667</v>
          </cell>
          <cell r="B3611">
            <v>15401</v>
          </cell>
          <cell r="R3611" t="str">
            <v>BTIS045034</v>
          </cell>
        </row>
        <row r="3612">
          <cell r="A3612">
            <v>45813.669444444444</v>
          </cell>
          <cell r="B3612">
            <v>45473</v>
          </cell>
          <cell r="R3612" t="str">
            <v>BSJS035917</v>
          </cell>
        </row>
        <row r="3613">
          <cell r="A3613">
            <v>45813.665972222225</v>
          </cell>
          <cell r="B3613">
            <v>38058</v>
          </cell>
          <cell r="R3613" t="str">
            <v>BRIS035698</v>
          </cell>
        </row>
        <row r="3614">
          <cell r="A3614">
            <v>45813.663194444445</v>
          </cell>
          <cell r="B3614">
            <v>16110</v>
          </cell>
          <cell r="R3614" t="str">
            <v>BQIS031848</v>
          </cell>
        </row>
        <row r="3615">
          <cell r="A3615">
            <v>45813.65902777778</v>
          </cell>
          <cell r="B3615">
            <v>49758</v>
          </cell>
          <cell r="R3615" t="str">
            <v>BQBS030091</v>
          </cell>
        </row>
        <row r="3616">
          <cell r="A3616">
            <v>45813.654861111114</v>
          </cell>
          <cell r="B3616">
            <v>35708</v>
          </cell>
          <cell r="R3616" t="str">
            <v>BKIS032164</v>
          </cell>
        </row>
        <row r="3617">
          <cell r="A3617">
            <v>45813.575694444444</v>
          </cell>
          <cell r="B3617">
            <v>2840</v>
          </cell>
          <cell r="R3617" t="str">
            <v>BWKC378709</v>
          </cell>
        </row>
        <row r="3618">
          <cell r="A3618">
            <v>45813.48541666667</v>
          </cell>
          <cell r="B3618">
            <v>1272</v>
          </cell>
          <cell r="R3618" t="str">
            <v>BXAD231957</v>
          </cell>
        </row>
        <row r="3619">
          <cell r="A3619">
            <v>45813.48333333333</v>
          </cell>
          <cell r="B3619">
            <v>2421</v>
          </cell>
          <cell r="R3619" t="str">
            <v>BWID164096</v>
          </cell>
        </row>
        <row r="3620">
          <cell r="A3620">
            <v>45812.949305555558</v>
          </cell>
          <cell r="B3620">
            <v>3436</v>
          </cell>
          <cell r="R3620" t="str">
            <v>BXJS035074</v>
          </cell>
        </row>
        <row r="3621">
          <cell r="A3621">
            <v>45812.943055555559</v>
          </cell>
          <cell r="B3621">
            <v>617</v>
          </cell>
          <cell r="R3621" t="str">
            <v>BXJC372067</v>
          </cell>
        </row>
        <row r="3622">
          <cell r="A3622">
            <v>45812.936111111114</v>
          </cell>
          <cell r="B3622">
            <v>933</v>
          </cell>
          <cell r="R3622" t="str">
            <v>BXIC375528</v>
          </cell>
        </row>
        <row r="3623">
          <cell r="A3623">
            <v>45812.929166666669</v>
          </cell>
          <cell r="B3623">
            <v>393</v>
          </cell>
          <cell r="R3623" t="str">
            <v>BXFC374369</v>
          </cell>
        </row>
        <row r="3624">
          <cell r="A3624">
            <v>45812.771527777775</v>
          </cell>
          <cell r="B3624">
            <v>760</v>
          </cell>
          <cell r="R3624" t="str">
            <v>BXFC374338</v>
          </cell>
        </row>
        <row r="3625">
          <cell r="A3625">
            <v>45812.768055555556</v>
          </cell>
          <cell r="B3625">
            <v>1164</v>
          </cell>
          <cell r="R3625" t="str">
            <v>BXES037132</v>
          </cell>
        </row>
        <row r="3626">
          <cell r="A3626">
            <v>45812.76458333333</v>
          </cell>
          <cell r="B3626">
            <v>846</v>
          </cell>
          <cell r="R3626" t="str">
            <v>BXES037106</v>
          </cell>
        </row>
        <row r="3627">
          <cell r="A3627">
            <v>45812.761111111111</v>
          </cell>
          <cell r="B3627">
            <v>1157</v>
          </cell>
          <cell r="R3627" t="str">
            <v>BXES037065</v>
          </cell>
        </row>
        <row r="3628">
          <cell r="A3628">
            <v>45812.756944444445</v>
          </cell>
          <cell r="B3628">
            <v>1180</v>
          </cell>
          <cell r="R3628" t="str">
            <v>BXDC373714</v>
          </cell>
        </row>
        <row r="3629">
          <cell r="A3629">
            <v>45812.754166666666</v>
          </cell>
          <cell r="B3629">
            <v>1220</v>
          </cell>
          <cell r="R3629" t="str">
            <v>BXCS042723</v>
          </cell>
        </row>
        <row r="3630">
          <cell r="A3630">
            <v>45812.75</v>
          </cell>
          <cell r="B3630">
            <v>640</v>
          </cell>
          <cell r="R3630" t="str">
            <v>BXBS036188</v>
          </cell>
        </row>
        <row r="3631">
          <cell r="A3631">
            <v>45812.746527777781</v>
          </cell>
          <cell r="B3631">
            <v>808</v>
          </cell>
          <cell r="R3631" t="str">
            <v>BXBS036187</v>
          </cell>
        </row>
        <row r="3632">
          <cell r="A3632">
            <v>45812.742361111108</v>
          </cell>
          <cell r="B3632">
            <v>327</v>
          </cell>
          <cell r="R3632" t="str">
            <v>BXBC373276</v>
          </cell>
        </row>
        <row r="3633">
          <cell r="A3633">
            <v>45812.738888888889</v>
          </cell>
          <cell r="B3633">
            <v>2924</v>
          </cell>
          <cell r="R3633" t="str">
            <v>BXAC372845</v>
          </cell>
        </row>
        <row r="3634">
          <cell r="A3634">
            <v>45812.736111111109</v>
          </cell>
          <cell r="B3634">
            <v>7183</v>
          </cell>
          <cell r="R3634" t="str">
            <v>BWLS032057</v>
          </cell>
        </row>
        <row r="3635">
          <cell r="A3635">
            <v>45812.731944444444</v>
          </cell>
          <cell r="B3635">
            <v>3941</v>
          </cell>
          <cell r="R3635" t="str">
            <v>BWLS031931</v>
          </cell>
        </row>
        <row r="3636">
          <cell r="A3636">
            <v>45812.726388888892</v>
          </cell>
          <cell r="B3636">
            <v>11020</v>
          </cell>
          <cell r="R3636" t="str">
            <v>BWKS040437</v>
          </cell>
        </row>
        <row r="3637">
          <cell r="A3637">
            <v>45812.72152777778</v>
          </cell>
          <cell r="B3637">
            <v>2840</v>
          </cell>
          <cell r="R3637" t="str">
            <v>BWKC378709</v>
          </cell>
        </row>
        <row r="3638">
          <cell r="A3638">
            <v>45812.71597222222</v>
          </cell>
          <cell r="B3638">
            <v>2261</v>
          </cell>
          <cell r="R3638" t="str">
            <v>BWKC378700</v>
          </cell>
        </row>
        <row r="3639">
          <cell r="A3639">
            <v>45812.712500000001</v>
          </cell>
          <cell r="B3639">
            <v>3707</v>
          </cell>
          <cell r="R3639" t="str">
            <v>BWKC378694</v>
          </cell>
        </row>
        <row r="3640">
          <cell r="A3640">
            <v>45812.704861111109</v>
          </cell>
          <cell r="B3640">
            <v>5161</v>
          </cell>
          <cell r="R3640" t="str">
            <v>BWJS031206</v>
          </cell>
        </row>
        <row r="3641">
          <cell r="A3641">
            <v>45812.699305555558</v>
          </cell>
          <cell r="B3641">
            <v>1572</v>
          </cell>
          <cell r="R3641" t="str">
            <v>BXED122035</v>
          </cell>
        </row>
        <row r="3642">
          <cell r="A3642">
            <v>45812.693055555559</v>
          </cell>
          <cell r="B3642">
            <v>3800</v>
          </cell>
          <cell r="R3642" t="str">
            <v>BWJC378445</v>
          </cell>
        </row>
        <row r="3643">
          <cell r="A3643">
            <v>45812.688194444447</v>
          </cell>
          <cell r="B3643">
            <v>1258</v>
          </cell>
          <cell r="R3643" t="str">
            <v>BWHS034307</v>
          </cell>
        </row>
        <row r="3644">
          <cell r="A3644">
            <v>45812.677777777775</v>
          </cell>
          <cell r="B3644">
            <v>7664</v>
          </cell>
          <cell r="R3644" t="str">
            <v>BWGS034071</v>
          </cell>
        </row>
        <row r="3645">
          <cell r="A3645">
            <v>45812.674305555556</v>
          </cell>
          <cell r="B3645">
            <v>2787</v>
          </cell>
          <cell r="R3645" t="str">
            <v>BWGS033844</v>
          </cell>
        </row>
        <row r="3646">
          <cell r="A3646">
            <v>45812.67083333333</v>
          </cell>
          <cell r="B3646">
            <v>3494</v>
          </cell>
          <cell r="R3646" t="str">
            <v>BWFC370703</v>
          </cell>
        </row>
        <row r="3647">
          <cell r="A3647">
            <v>45812.654166666667</v>
          </cell>
          <cell r="B3647">
            <v>1645</v>
          </cell>
          <cell r="R3647" t="str">
            <v>BVES049148</v>
          </cell>
        </row>
        <row r="3648">
          <cell r="A3648">
            <v>45812.576388888891</v>
          </cell>
          <cell r="B3648">
            <v>1853</v>
          </cell>
          <cell r="R3648" t="str">
            <v>BWGC370777</v>
          </cell>
        </row>
        <row r="3649">
          <cell r="A3649">
            <v>45812.573611111111</v>
          </cell>
          <cell r="B3649">
            <v>859</v>
          </cell>
          <cell r="R3649" t="str">
            <v>BWGC370755</v>
          </cell>
        </row>
        <row r="3650">
          <cell r="A3650">
            <v>45812.570138888892</v>
          </cell>
          <cell r="B3650">
            <v>1954</v>
          </cell>
          <cell r="R3650" t="str">
            <v>BWFS041479</v>
          </cell>
        </row>
        <row r="3651">
          <cell r="A3651">
            <v>45812.56527777778</v>
          </cell>
          <cell r="B3651">
            <v>5270</v>
          </cell>
          <cell r="R3651" t="str">
            <v>BWFC370723</v>
          </cell>
        </row>
        <row r="3652">
          <cell r="A3652">
            <v>45812.563888888886</v>
          </cell>
          <cell r="B3652">
            <v>22712</v>
          </cell>
          <cell r="R3652" t="str">
            <v>BSCS037531</v>
          </cell>
        </row>
        <row r="3653">
          <cell r="A3653">
            <v>45812.560416666667</v>
          </cell>
          <cell r="B3653">
            <v>3490</v>
          </cell>
          <cell r="R3653" t="str">
            <v>BWFC370703</v>
          </cell>
        </row>
        <row r="3654">
          <cell r="A3654">
            <v>45812.554166666669</v>
          </cell>
          <cell r="B3654">
            <v>1138</v>
          </cell>
          <cell r="R3654" t="str">
            <v>BWFC370700</v>
          </cell>
        </row>
        <row r="3655">
          <cell r="A3655">
            <v>45812.551388888889</v>
          </cell>
          <cell r="B3655">
            <v>210</v>
          </cell>
          <cell r="R3655" t="str">
            <v>BWFC370687</v>
          </cell>
        </row>
        <row r="3656">
          <cell r="A3656">
            <v>45812.547222222223</v>
          </cell>
          <cell r="B3656">
            <v>8488</v>
          </cell>
          <cell r="R3656" t="str">
            <v>BWES033256</v>
          </cell>
        </row>
        <row r="3657">
          <cell r="A3657">
            <v>45812.543749999997</v>
          </cell>
          <cell r="B3657">
            <v>2438</v>
          </cell>
          <cell r="R3657" t="str">
            <v>BWCC379823</v>
          </cell>
        </row>
        <row r="3658">
          <cell r="A3658">
            <v>45812.538194444445</v>
          </cell>
          <cell r="B3658">
            <v>4538</v>
          </cell>
          <cell r="R3658" t="str">
            <v>BWBC379643</v>
          </cell>
        </row>
        <row r="3659">
          <cell r="A3659">
            <v>45812.53402777778</v>
          </cell>
          <cell r="B3659">
            <v>1866</v>
          </cell>
          <cell r="R3659" t="str">
            <v>BVKS037559</v>
          </cell>
        </row>
        <row r="3660">
          <cell r="A3660">
            <v>45812.529166666667</v>
          </cell>
          <cell r="B3660">
            <v>3287</v>
          </cell>
          <cell r="R3660" t="str">
            <v>BVKS037240</v>
          </cell>
        </row>
        <row r="3661">
          <cell r="A3661">
            <v>45812.525694444441</v>
          </cell>
          <cell r="B3661">
            <v>1798</v>
          </cell>
          <cell r="R3661" t="str">
            <v>BVKC374401</v>
          </cell>
        </row>
        <row r="3662">
          <cell r="A3662">
            <v>45812.521527777775</v>
          </cell>
          <cell r="B3662">
            <v>1666</v>
          </cell>
          <cell r="R3662" t="str">
            <v>BVKC374370</v>
          </cell>
        </row>
        <row r="3663">
          <cell r="A3663">
            <v>45812.515972222223</v>
          </cell>
          <cell r="B3663">
            <v>3123</v>
          </cell>
          <cell r="R3663" t="str">
            <v>BVJS036816</v>
          </cell>
        </row>
        <row r="3664">
          <cell r="A3664">
            <v>45812.42291666667</v>
          </cell>
          <cell r="B3664">
            <v>200</v>
          </cell>
          <cell r="R3664" t="str">
            <v>BXID201595</v>
          </cell>
        </row>
        <row r="3665">
          <cell r="A3665">
            <v>45811.857638888891</v>
          </cell>
          <cell r="B3665">
            <v>2653</v>
          </cell>
          <cell r="R3665" t="str">
            <v>BVJC374202</v>
          </cell>
        </row>
        <row r="3666">
          <cell r="A3666">
            <v>45811.852083333331</v>
          </cell>
          <cell r="B3666">
            <v>1652</v>
          </cell>
          <cell r="R3666" t="str">
            <v>BVJC374173</v>
          </cell>
        </row>
        <row r="3667">
          <cell r="A3667">
            <v>45811.84652777778</v>
          </cell>
          <cell r="B3667">
            <v>1462</v>
          </cell>
          <cell r="R3667" t="str">
            <v>BVJC374154</v>
          </cell>
        </row>
        <row r="3668">
          <cell r="A3668">
            <v>45811.841666666667</v>
          </cell>
          <cell r="B3668">
            <v>7354</v>
          </cell>
          <cell r="R3668" t="str">
            <v>BVIS040049</v>
          </cell>
        </row>
        <row r="3669">
          <cell r="A3669">
            <v>45811.705300925903</v>
          </cell>
          <cell r="B3669">
            <v>11584</v>
          </cell>
          <cell r="R3669" t="str">
            <v>BWEC370334</v>
          </cell>
        </row>
        <row r="3670">
          <cell r="A3670">
            <v>45811.65</v>
          </cell>
          <cell r="B3670">
            <v>18395</v>
          </cell>
          <cell r="R3670" t="str">
            <v>BPIC370386</v>
          </cell>
        </row>
        <row r="3671">
          <cell r="A3671">
            <v>45811.631944444445</v>
          </cell>
          <cell r="B3671">
            <v>19033</v>
          </cell>
          <cell r="R3671" t="str">
            <v>GPBC370442</v>
          </cell>
        </row>
        <row r="3672">
          <cell r="A3672">
            <v>45811.470833333333</v>
          </cell>
          <cell r="B3672">
            <v>2376</v>
          </cell>
          <cell r="R3672" t="str">
            <v>BWJC378261</v>
          </cell>
        </row>
        <row r="3673">
          <cell r="A3673">
            <v>45810.742361111108</v>
          </cell>
          <cell r="B3673">
            <v>26</v>
          </cell>
          <cell r="R3673" t="str">
            <v>BXHD232326</v>
          </cell>
        </row>
        <row r="3674">
          <cell r="A3674">
            <v>45810.396527777775</v>
          </cell>
          <cell r="B3674">
            <v>2055</v>
          </cell>
          <cell r="R3674" t="str">
            <v>BXGS043540</v>
          </cell>
        </row>
        <row r="3675">
          <cell r="A3675">
            <v>45809.484027777777</v>
          </cell>
          <cell r="B3675">
            <v>16989</v>
          </cell>
          <cell r="R3675" t="str">
            <v>BUDS046275</v>
          </cell>
        </row>
        <row r="3676">
          <cell r="A3676">
            <v>45808.718055555553</v>
          </cell>
          <cell r="B3676">
            <v>1</v>
          </cell>
          <cell r="R3676">
            <v>18535712</v>
          </cell>
        </row>
        <row r="3677">
          <cell r="A3677">
            <v>45808.717361111114</v>
          </cell>
          <cell r="B3677">
            <v>20695</v>
          </cell>
          <cell r="R3677" t="str">
            <v>BSAS036958</v>
          </cell>
        </row>
        <row r="3678">
          <cell r="A3678">
            <v>45808.631249999999</v>
          </cell>
          <cell r="B3678">
            <v>7112</v>
          </cell>
          <cell r="R3678" t="str">
            <v>BUGS047120</v>
          </cell>
        </row>
        <row r="3679">
          <cell r="A3679">
            <v>45807.656944444447</v>
          </cell>
          <cell r="B3679">
            <v>0</v>
          </cell>
          <cell r="R3679"/>
        </row>
        <row r="3680">
          <cell r="A3680">
            <v>45807.560416666667</v>
          </cell>
          <cell r="B3680">
            <v>3436</v>
          </cell>
          <cell r="R3680" t="str">
            <v>BWFD163940</v>
          </cell>
        </row>
        <row r="3681">
          <cell r="A3681">
            <v>45807.555555555555</v>
          </cell>
          <cell r="B3681">
            <v>699</v>
          </cell>
          <cell r="R3681" t="str">
            <v>BYJC375621</v>
          </cell>
        </row>
        <row r="3682">
          <cell r="A3682">
            <v>45807.551388888889</v>
          </cell>
          <cell r="B3682">
            <v>725</v>
          </cell>
          <cell r="R3682" t="str">
            <v>BVIC378177</v>
          </cell>
        </row>
        <row r="3683">
          <cell r="A3683">
            <v>45807.549305555556</v>
          </cell>
          <cell r="B3683">
            <v>3442</v>
          </cell>
          <cell r="R3683" t="str">
            <v>BVIC378165</v>
          </cell>
        </row>
        <row r="3684">
          <cell r="A3684">
            <v>45807.545138888891</v>
          </cell>
          <cell r="B3684">
            <v>1070</v>
          </cell>
          <cell r="R3684" t="str">
            <v>BVIC378149</v>
          </cell>
        </row>
        <row r="3685">
          <cell r="A3685">
            <v>45807.540277777778</v>
          </cell>
          <cell r="B3685">
            <v>4314</v>
          </cell>
          <cell r="R3685" t="str">
            <v>BVIC377970</v>
          </cell>
        </row>
        <row r="3686">
          <cell r="A3686">
            <v>45807.53402777778</v>
          </cell>
          <cell r="B3686">
            <v>2232</v>
          </cell>
          <cell r="R3686" t="str">
            <v>BVHS049699</v>
          </cell>
        </row>
        <row r="3687">
          <cell r="A3687">
            <v>45807.529861111114</v>
          </cell>
          <cell r="B3687">
            <v>1035</v>
          </cell>
          <cell r="R3687" t="str">
            <v>BVGC377436</v>
          </cell>
        </row>
        <row r="3688">
          <cell r="A3688">
            <v>45807.526388888888</v>
          </cell>
          <cell r="B3688">
            <v>10794</v>
          </cell>
          <cell r="R3688" t="str">
            <v>BVFS049398</v>
          </cell>
        </row>
        <row r="3689">
          <cell r="A3689">
            <v>45807.522916666669</v>
          </cell>
          <cell r="B3689">
            <v>10795</v>
          </cell>
          <cell r="R3689" t="str">
            <v>BVFS049398</v>
          </cell>
        </row>
        <row r="3690">
          <cell r="A3690">
            <v>45807.51666666667</v>
          </cell>
          <cell r="B3690">
            <v>10502</v>
          </cell>
          <cell r="R3690" t="str">
            <v>BVFS049365</v>
          </cell>
        </row>
        <row r="3691">
          <cell r="A3691">
            <v>45807.497916666667</v>
          </cell>
          <cell r="B3691">
            <v>4678</v>
          </cell>
          <cell r="R3691" t="str">
            <v>BVGD163297</v>
          </cell>
        </row>
        <row r="3692">
          <cell r="A3692">
            <v>45807.49722222222</v>
          </cell>
          <cell r="B3692">
            <v>4318</v>
          </cell>
          <cell r="R3692" t="str">
            <v>BWAD163680</v>
          </cell>
        </row>
        <row r="3693">
          <cell r="A3693">
            <v>45807.488888888889</v>
          </cell>
          <cell r="B3693">
            <v>639</v>
          </cell>
          <cell r="R3693" t="str">
            <v>BXHD164672</v>
          </cell>
        </row>
        <row r="3694">
          <cell r="A3694">
            <v>45806.745601851799</v>
          </cell>
          <cell r="B3694">
            <v>1</v>
          </cell>
          <cell r="R3694" t="str">
            <v>BXFS037363</v>
          </cell>
        </row>
        <row r="3695">
          <cell r="A3695">
            <v>45806.677083333336</v>
          </cell>
          <cell r="B3695">
            <v>9806</v>
          </cell>
          <cell r="R3695" t="str">
            <v>BWKS031684</v>
          </cell>
        </row>
        <row r="3696">
          <cell r="A3696">
            <v>45806.584027777775</v>
          </cell>
          <cell r="B3696">
            <v>0</v>
          </cell>
          <cell r="R3696" t="str">
            <v>SN23T000415</v>
          </cell>
        </row>
        <row r="3697">
          <cell r="A3697">
            <v>45806.432638888888</v>
          </cell>
          <cell r="B3697">
            <v>0</v>
          </cell>
          <cell r="R3697" t="str">
            <v>BXFS037363</v>
          </cell>
        </row>
        <row r="3698">
          <cell r="A3698">
            <v>45805.763194444444</v>
          </cell>
          <cell r="B3698">
            <v>2958</v>
          </cell>
          <cell r="R3698" t="str">
            <v>BVFS049364</v>
          </cell>
        </row>
        <row r="3699">
          <cell r="A3699">
            <v>45805.759722222225</v>
          </cell>
          <cell r="B3699">
            <v>6884</v>
          </cell>
          <cell r="R3699" t="str">
            <v>BVFS049358</v>
          </cell>
        </row>
        <row r="3700">
          <cell r="A3700">
            <v>45805.756944444445</v>
          </cell>
          <cell r="B3700">
            <v>1757</v>
          </cell>
          <cell r="R3700" t="str">
            <v>BVFC377422</v>
          </cell>
        </row>
        <row r="3701">
          <cell r="A3701">
            <v>45805.75277777778</v>
          </cell>
          <cell r="B3701">
            <v>3577</v>
          </cell>
          <cell r="R3701" t="str">
            <v>BVEC376827</v>
          </cell>
        </row>
        <row r="3702">
          <cell r="A3702">
            <v>45805.75</v>
          </cell>
          <cell r="B3702">
            <v>8215</v>
          </cell>
          <cell r="R3702" t="str">
            <v>BVEC376770</v>
          </cell>
        </row>
        <row r="3703">
          <cell r="A3703">
            <v>45805.746527777781</v>
          </cell>
          <cell r="B3703">
            <v>6916</v>
          </cell>
          <cell r="R3703" t="str">
            <v>BVEC376812</v>
          </cell>
        </row>
        <row r="3704">
          <cell r="A3704">
            <v>45805.743055555555</v>
          </cell>
          <cell r="B3704">
            <v>3528</v>
          </cell>
          <cell r="R3704" t="str">
            <v>BVDC376415</v>
          </cell>
        </row>
        <row r="3705">
          <cell r="A3705">
            <v>45805.739583333336</v>
          </cell>
          <cell r="B3705">
            <v>5081</v>
          </cell>
          <cell r="R3705" t="str">
            <v>BUHC373622</v>
          </cell>
        </row>
        <row r="3706">
          <cell r="A3706">
            <v>45805.68472222222</v>
          </cell>
          <cell r="B3706">
            <v>4553</v>
          </cell>
          <cell r="R3706" t="str">
            <v>BUGS047120</v>
          </cell>
        </row>
        <row r="3707">
          <cell r="A3707">
            <v>45805.677083333336</v>
          </cell>
          <cell r="B3707">
            <v>8296</v>
          </cell>
          <cell r="R3707" t="str">
            <v>BTEC378588</v>
          </cell>
        </row>
        <row r="3708">
          <cell r="A3708">
            <v>45805.673611111109</v>
          </cell>
          <cell r="B3708">
            <v>26850</v>
          </cell>
          <cell r="R3708" t="str">
            <v>BSKS036365</v>
          </cell>
        </row>
        <row r="3709">
          <cell r="A3709">
            <v>45805.670138888891</v>
          </cell>
          <cell r="B3709">
            <v>7376</v>
          </cell>
          <cell r="R3709" t="str">
            <v>BSKS036261</v>
          </cell>
        </row>
        <row r="3710">
          <cell r="A3710">
            <v>45805.667361111111</v>
          </cell>
          <cell r="B3710">
            <v>19932</v>
          </cell>
          <cell r="R3710" t="str">
            <v>BSGC376577</v>
          </cell>
        </row>
        <row r="3711">
          <cell r="A3711">
            <v>45805.663888888892</v>
          </cell>
          <cell r="B3711">
            <v>13410</v>
          </cell>
          <cell r="R3711" t="str">
            <v>BQLC370193</v>
          </cell>
        </row>
        <row r="3712">
          <cell r="A3712">
            <v>45805.655555555553</v>
          </cell>
          <cell r="B3712">
            <v>21057</v>
          </cell>
          <cell r="R3712" t="str">
            <v>BQGS031413</v>
          </cell>
        </row>
        <row r="3713">
          <cell r="A3713">
            <v>45805.649305555555</v>
          </cell>
          <cell r="B3713">
            <v>10587</v>
          </cell>
          <cell r="R3713" t="str">
            <v>BQAC373733</v>
          </cell>
        </row>
        <row r="3714">
          <cell r="A3714">
            <v>45805.645833333336</v>
          </cell>
          <cell r="B3714">
            <v>49531</v>
          </cell>
          <cell r="R3714" t="str">
            <v>BPAS030126</v>
          </cell>
        </row>
        <row r="3715">
          <cell r="A3715">
            <v>45805.609027777777</v>
          </cell>
          <cell r="B3715">
            <v>2755</v>
          </cell>
          <cell r="R3715" t="str">
            <v>BVCS038776</v>
          </cell>
        </row>
        <row r="3716">
          <cell r="A3716">
            <v>45805.605555555558</v>
          </cell>
          <cell r="B3716">
            <v>6208</v>
          </cell>
          <cell r="R3716" t="str">
            <v>BVCC376206</v>
          </cell>
        </row>
        <row r="3717">
          <cell r="A3717">
            <v>45805.602083333331</v>
          </cell>
          <cell r="B3717">
            <v>11680</v>
          </cell>
          <cell r="R3717" t="str">
            <v>BVBS048555</v>
          </cell>
        </row>
        <row r="3718">
          <cell r="A3718">
            <v>45805.597222222219</v>
          </cell>
          <cell r="B3718">
            <v>4851</v>
          </cell>
          <cell r="R3718" t="str">
            <v>BVBC375436</v>
          </cell>
        </row>
        <row r="3719">
          <cell r="A3719">
            <v>45805.59375</v>
          </cell>
          <cell r="B3719">
            <v>6250</v>
          </cell>
          <cell r="R3719" t="str">
            <v>BVAC375345</v>
          </cell>
        </row>
        <row r="3720">
          <cell r="A3720">
            <v>45805.590277777781</v>
          </cell>
          <cell r="B3720">
            <v>4012</v>
          </cell>
          <cell r="R3720" t="str">
            <v>BVAC375308</v>
          </cell>
        </row>
        <row r="3721">
          <cell r="A3721">
            <v>45805.586805555555</v>
          </cell>
          <cell r="B3721">
            <v>3471</v>
          </cell>
          <cell r="R3721" t="str">
            <v>BVAC375102</v>
          </cell>
        </row>
        <row r="3722">
          <cell r="A3722">
            <v>45805.584027777775</v>
          </cell>
          <cell r="B3722">
            <v>10120</v>
          </cell>
          <cell r="R3722" t="str">
            <v>BULC371071</v>
          </cell>
        </row>
        <row r="3723">
          <cell r="A3723">
            <v>45805.579861111109</v>
          </cell>
          <cell r="B3723">
            <v>0</v>
          </cell>
          <cell r="R3723" t="str">
            <v>CXBE711367</v>
          </cell>
        </row>
        <row r="3724">
          <cell r="A3724">
            <v>45805.57916666667</v>
          </cell>
          <cell r="B3724">
            <v>7202</v>
          </cell>
          <cell r="R3724" t="str">
            <v>BULC371019</v>
          </cell>
        </row>
        <row r="3725">
          <cell r="A3725">
            <v>45805.575694444444</v>
          </cell>
          <cell r="B3725">
            <v>3436</v>
          </cell>
          <cell r="R3725" t="str">
            <v>BULC370960</v>
          </cell>
        </row>
        <row r="3726">
          <cell r="A3726">
            <v>45805.566666666666</v>
          </cell>
          <cell r="B3726">
            <v>3278</v>
          </cell>
          <cell r="R3726" t="str">
            <v>BUKC370657</v>
          </cell>
        </row>
        <row r="3727">
          <cell r="A3727">
            <v>45805.560416666667</v>
          </cell>
          <cell r="B3727">
            <v>4994</v>
          </cell>
          <cell r="R3727" t="str">
            <v>BUKC370656</v>
          </cell>
        </row>
        <row r="3728">
          <cell r="A3728">
            <v>45805.559027777781</v>
          </cell>
          <cell r="B3728">
            <v>5571</v>
          </cell>
          <cell r="R3728" t="str">
            <v>BUEC372458</v>
          </cell>
        </row>
        <row r="3729">
          <cell r="A3729">
            <v>45805.554166666669</v>
          </cell>
          <cell r="B3729">
            <v>3375</v>
          </cell>
          <cell r="R3729" t="str">
            <v>BUJS032230</v>
          </cell>
        </row>
        <row r="3730">
          <cell r="A3730">
            <v>45805.550694444442</v>
          </cell>
          <cell r="B3730">
            <v>5029</v>
          </cell>
          <cell r="R3730" t="str">
            <v>BUJC370090</v>
          </cell>
        </row>
        <row r="3731">
          <cell r="A3731">
            <v>45805.530555555553</v>
          </cell>
          <cell r="B3731">
            <v>3745</v>
          </cell>
          <cell r="R3731" t="str">
            <v>BUJC370052</v>
          </cell>
        </row>
        <row r="3732">
          <cell r="A3732">
            <v>45805.520833333336</v>
          </cell>
          <cell r="B3732">
            <v>2522</v>
          </cell>
          <cell r="R3732" t="str">
            <v>BUIS036662</v>
          </cell>
        </row>
        <row r="3733">
          <cell r="A3733">
            <v>45805.517361111109</v>
          </cell>
          <cell r="B3733">
            <v>12284</v>
          </cell>
          <cell r="R3733" t="str">
            <v>BUIS036401</v>
          </cell>
        </row>
        <row r="3734">
          <cell r="A3734">
            <v>45805.513888888891</v>
          </cell>
          <cell r="B3734">
            <v>5335</v>
          </cell>
          <cell r="R3734" t="str">
            <v>BUIC373911</v>
          </cell>
        </row>
        <row r="3735">
          <cell r="A3735">
            <v>45805.510416666664</v>
          </cell>
          <cell r="B3735">
            <v>4481</v>
          </cell>
          <cell r="R3735" t="str">
            <v>BUHS047551</v>
          </cell>
        </row>
        <row r="3736">
          <cell r="A3736">
            <v>45805.506944444445</v>
          </cell>
          <cell r="B3736">
            <v>8929</v>
          </cell>
          <cell r="R3736" t="str">
            <v>BUGS047201</v>
          </cell>
        </row>
        <row r="3737">
          <cell r="A3737">
            <v>45805.504166666666</v>
          </cell>
          <cell r="B3737">
            <v>7259</v>
          </cell>
          <cell r="R3737" t="str">
            <v>BUGC373215</v>
          </cell>
        </row>
        <row r="3738">
          <cell r="A3738">
            <v>45805.500694444447</v>
          </cell>
          <cell r="B3738">
            <v>4050</v>
          </cell>
          <cell r="R3738" t="str">
            <v>BUGC373213</v>
          </cell>
        </row>
        <row r="3739">
          <cell r="A3739">
            <v>45805.49722222222</v>
          </cell>
          <cell r="B3739">
            <v>11099</v>
          </cell>
          <cell r="R3739" t="str">
            <v>BUFS046910</v>
          </cell>
        </row>
        <row r="3740">
          <cell r="A3740">
            <v>45805.493750000001</v>
          </cell>
          <cell r="B3740">
            <v>2860</v>
          </cell>
          <cell r="R3740" t="str">
            <v>BUFC372970</v>
          </cell>
        </row>
        <row r="3741">
          <cell r="A3741">
            <v>45805.473761574103</v>
          </cell>
          <cell r="B3741">
            <v>60</v>
          </cell>
          <cell r="R3741" t="str">
            <v>CWKE693252</v>
          </cell>
        </row>
        <row r="3742">
          <cell r="A3742">
            <v>45805.458333333336</v>
          </cell>
          <cell r="B3742">
            <v>3575</v>
          </cell>
          <cell r="R3742" t="str">
            <v>BWHD164004</v>
          </cell>
        </row>
        <row r="3743">
          <cell r="A3743">
            <v>45805.436111111114</v>
          </cell>
          <cell r="B3743">
            <v>1</v>
          </cell>
          <cell r="R3743" t="str">
            <v>BYAS044775</v>
          </cell>
        </row>
        <row r="3744">
          <cell r="A3744">
            <v>45804.775694444441</v>
          </cell>
          <cell r="B3744">
            <v>4136</v>
          </cell>
          <cell r="R3744" t="str">
            <v>BUFC372967</v>
          </cell>
        </row>
        <row r="3745">
          <cell r="A3745">
            <v>45804.772222222222</v>
          </cell>
          <cell r="B3745">
            <v>1335</v>
          </cell>
          <cell r="R3745" t="str">
            <v>BUFC372953</v>
          </cell>
        </row>
        <row r="3746">
          <cell r="A3746">
            <v>45804.768750000003</v>
          </cell>
          <cell r="B3746">
            <v>1546</v>
          </cell>
          <cell r="R3746" t="str">
            <v>BUFC372853</v>
          </cell>
        </row>
        <row r="3747">
          <cell r="A3747">
            <v>45804.765277777777</v>
          </cell>
          <cell r="B3747">
            <v>2775</v>
          </cell>
          <cell r="R3747" t="str">
            <v>BUFC372833</v>
          </cell>
        </row>
        <row r="3748">
          <cell r="A3748">
            <v>45804.759027777778</v>
          </cell>
          <cell r="B3748">
            <v>5318</v>
          </cell>
          <cell r="R3748" t="str">
            <v>BUES035210</v>
          </cell>
        </row>
        <row r="3749">
          <cell r="A3749">
            <v>45804.754861111112</v>
          </cell>
          <cell r="B3749">
            <v>15823</v>
          </cell>
          <cell r="R3749" t="str">
            <v>BUDS046275</v>
          </cell>
        </row>
        <row r="3750">
          <cell r="A3750">
            <v>45804.750694444447</v>
          </cell>
          <cell r="B3750">
            <v>4055</v>
          </cell>
          <cell r="R3750" t="str">
            <v>BUDS034771</v>
          </cell>
        </row>
        <row r="3751">
          <cell r="A3751">
            <v>45804.745833333334</v>
          </cell>
          <cell r="B3751">
            <v>9050</v>
          </cell>
          <cell r="R3751" t="str">
            <v>BUDS034763</v>
          </cell>
        </row>
        <row r="3752">
          <cell r="A3752">
            <v>45804.743055555555</v>
          </cell>
          <cell r="B3752">
            <v>27115</v>
          </cell>
          <cell r="R3752" t="str">
            <v>BUDC372326</v>
          </cell>
        </row>
        <row r="3753">
          <cell r="A3753">
            <v>45804.647916666669</v>
          </cell>
          <cell r="B3753">
            <v>29453</v>
          </cell>
          <cell r="R3753" t="str">
            <v>BSIC376940</v>
          </cell>
        </row>
        <row r="3754">
          <cell r="A3754">
            <v>45804.644444444442</v>
          </cell>
          <cell r="B3754">
            <v>18484</v>
          </cell>
          <cell r="R3754" t="str">
            <v>BSAS036958</v>
          </cell>
        </row>
        <row r="3755">
          <cell r="A3755">
            <v>45804.640972222223</v>
          </cell>
          <cell r="B3755">
            <v>8557</v>
          </cell>
          <cell r="R3755" t="str">
            <v>BRHC374105</v>
          </cell>
        </row>
        <row r="3756">
          <cell r="A3756">
            <v>45804.638194444444</v>
          </cell>
          <cell r="B3756">
            <v>38452</v>
          </cell>
          <cell r="R3756" t="str">
            <v>BRFC373676</v>
          </cell>
        </row>
        <row r="3757">
          <cell r="A3757">
            <v>45804.634722222225</v>
          </cell>
          <cell r="B3757">
            <v>32193</v>
          </cell>
          <cell r="R3757" t="str">
            <v>BRAS033261</v>
          </cell>
        </row>
        <row r="3758">
          <cell r="A3758">
            <v>45804.631944444445</v>
          </cell>
          <cell r="B3758">
            <v>8652</v>
          </cell>
          <cell r="R3758" t="str">
            <v>BRAF110427</v>
          </cell>
        </row>
        <row r="3759">
          <cell r="A3759">
            <v>45804.629166666666</v>
          </cell>
          <cell r="B3759">
            <v>30044</v>
          </cell>
          <cell r="R3759" t="str">
            <v>BQES030978</v>
          </cell>
        </row>
        <row r="3760">
          <cell r="A3760">
            <v>45804.626388888886</v>
          </cell>
          <cell r="B3760">
            <v>7330</v>
          </cell>
          <cell r="R3760" t="str">
            <v>BPGC370231</v>
          </cell>
        </row>
        <row r="3761">
          <cell r="A3761">
            <v>45804.62222222222</v>
          </cell>
          <cell r="B3761">
            <v>34827</v>
          </cell>
          <cell r="R3761" t="str">
            <v>BMJS040004</v>
          </cell>
        </row>
        <row r="3762">
          <cell r="A3762">
            <v>45804.618750000001</v>
          </cell>
          <cell r="B3762">
            <v>60596</v>
          </cell>
          <cell r="R3762" t="str">
            <v>BLGS040605</v>
          </cell>
        </row>
        <row r="3763">
          <cell r="A3763">
            <v>45804.581250000003</v>
          </cell>
          <cell r="B3763">
            <v>1566</v>
          </cell>
          <cell r="R3763" t="str">
            <v>BVES049148</v>
          </cell>
        </row>
        <row r="3764">
          <cell r="A3764">
            <v>45804.45416666667</v>
          </cell>
          <cell r="B3764">
            <v>1</v>
          </cell>
          <cell r="R3764" t="str">
            <v>BYJS038729</v>
          </cell>
        </row>
        <row r="3765">
          <cell r="A3765">
            <v>45803.740972222222</v>
          </cell>
          <cell r="B3765">
            <v>2515</v>
          </cell>
          <cell r="R3765" t="str">
            <v>BWGD163984</v>
          </cell>
        </row>
        <row r="3766">
          <cell r="A3766">
            <v>45803.675000000003</v>
          </cell>
          <cell r="B3766">
            <v>2116</v>
          </cell>
          <cell r="R3766" t="str">
            <v>BXDC373881</v>
          </cell>
        </row>
        <row r="3767">
          <cell r="A3767">
            <v>45803.650694444441</v>
          </cell>
          <cell r="B3767">
            <v>1</v>
          </cell>
          <cell r="R3767" t="str">
            <v>BXAC372926</v>
          </cell>
        </row>
        <row r="3768">
          <cell r="A3768">
            <v>45803.643750000003</v>
          </cell>
          <cell r="B3768">
            <v>0</v>
          </cell>
          <cell r="R3768" t="str">
            <v>BXAC372926</v>
          </cell>
        </row>
        <row r="3769">
          <cell r="A3769">
            <v>45803.64166666667</v>
          </cell>
          <cell r="B3769">
            <v>1922</v>
          </cell>
          <cell r="R3769" t="str">
            <v>BWCC379822</v>
          </cell>
        </row>
        <row r="3770">
          <cell r="A3770">
            <v>45803.519907407397</v>
          </cell>
          <cell r="B3770">
            <v>1293</v>
          </cell>
          <cell r="R3770" t="str">
            <v>BXBD164346</v>
          </cell>
        </row>
        <row r="3771">
          <cell r="A3771">
            <v>45803.481944444444</v>
          </cell>
          <cell r="B3771">
            <v>37004</v>
          </cell>
          <cell r="R3771" t="str">
            <v>BIGS030904</v>
          </cell>
        </row>
        <row r="3772">
          <cell r="A3772">
            <v>45803.474999999999</v>
          </cell>
          <cell r="B3772">
            <v>15910</v>
          </cell>
          <cell r="R3772" t="str">
            <v>123054E</v>
          </cell>
        </row>
        <row r="3773">
          <cell r="A3773">
            <v>45803.473611111112</v>
          </cell>
          <cell r="B3773">
            <v>21026</v>
          </cell>
          <cell r="R3773" t="str">
            <v>BTDS044304</v>
          </cell>
        </row>
        <row r="3774">
          <cell r="A3774">
            <v>45803.472916666666</v>
          </cell>
          <cell r="B3774">
            <v>21217</v>
          </cell>
          <cell r="R3774" t="str">
            <v>BTDS044313</v>
          </cell>
        </row>
        <row r="3775">
          <cell r="A3775">
            <v>45803.47152777778</v>
          </cell>
          <cell r="B3775">
            <v>124948</v>
          </cell>
          <cell r="R3775">
            <v>164253</v>
          </cell>
        </row>
        <row r="3776">
          <cell r="A3776">
            <v>45803.46875</v>
          </cell>
          <cell r="B3776">
            <v>0</v>
          </cell>
          <cell r="R3776" t="str">
            <v>CWCE620033</v>
          </cell>
        </row>
        <row r="3777">
          <cell r="A3777">
            <v>45803.46597222222</v>
          </cell>
          <cell r="B3777">
            <v>34666</v>
          </cell>
          <cell r="R3777" t="str">
            <v>BMFS031346</v>
          </cell>
        </row>
        <row r="3778">
          <cell r="A3778">
            <v>45803.459722222222</v>
          </cell>
          <cell r="B3778">
            <v>9610</v>
          </cell>
          <cell r="R3778" t="str">
            <v>BWCS032720</v>
          </cell>
        </row>
        <row r="3779">
          <cell r="A3779">
            <v>45801.762499999997</v>
          </cell>
          <cell r="B3779">
            <v>5568</v>
          </cell>
          <cell r="R3779" t="str">
            <v>BUEC372458</v>
          </cell>
        </row>
        <row r="3780">
          <cell r="A3780">
            <v>45800.755555555559</v>
          </cell>
          <cell r="B3780">
            <v>6193</v>
          </cell>
          <cell r="R3780" t="str">
            <v>BUDS046497</v>
          </cell>
        </row>
        <row r="3781">
          <cell r="A3781">
            <v>45800.751388888886</v>
          </cell>
          <cell r="B3781">
            <v>4093</v>
          </cell>
          <cell r="R3781" t="str">
            <v>BUDS046443</v>
          </cell>
        </row>
        <row r="3782">
          <cell r="A3782">
            <v>45800.746527777781</v>
          </cell>
          <cell r="B3782">
            <v>9013</v>
          </cell>
          <cell r="R3782" t="str">
            <v>BUDS034880</v>
          </cell>
        </row>
        <row r="3783">
          <cell r="A3783">
            <v>45800.736805555556</v>
          </cell>
          <cell r="B3783">
            <v>9173</v>
          </cell>
          <cell r="R3783" t="str">
            <v>BUDS034770</v>
          </cell>
        </row>
        <row r="3784">
          <cell r="A3784">
            <v>45800.73333333333</v>
          </cell>
          <cell r="B3784">
            <v>3530</v>
          </cell>
          <cell r="R3784" t="str">
            <v>BVKS037427</v>
          </cell>
        </row>
        <row r="3785">
          <cell r="A3785">
            <v>45800.728472222225</v>
          </cell>
          <cell r="B3785">
            <v>3821</v>
          </cell>
          <cell r="R3785" t="str">
            <v>BUCS034180</v>
          </cell>
        </row>
        <row r="3786">
          <cell r="A3786">
            <v>45800.724305555559</v>
          </cell>
          <cell r="B3786">
            <v>19711</v>
          </cell>
          <cell r="R3786" t="str">
            <v>BUAS033580</v>
          </cell>
        </row>
        <row r="3787">
          <cell r="A3787">
            <v>45800.720138888886</v>
          </cell>
          <cell r="B3787">
            <v>19711</v>
          </cell>
          <cell r="R3787" t="str">
            <v>CQAE550004</v>
          </cell>
        </row>
        <row r="3788">
          <cell r="A3788">
            <v>45800.716666666667</v>
          </cell>
          <cell r="B3788">
            <v>13483</v>
          </cell>
          <cell r="R3788" t="str">
            <v>BTLS044130</v>
          </cell>
        </row>
        <row r="3789">
          <cell r="A3789">
            <v>45800.713194444441</v>
          </cell>
          <cell r="B3789">
            <v>17017</v>
          </cell>
          <cell r="R3789" t="str">
            <v>BTLS039851</v>
          </cell>
        </row>
        <row r="3790">
          <cell r="A3790">
            <v>45800.709722222222</v>
          </cell>
          <cell r="B3790">
            <v>14801</v>
          </cell>
          <cell r="R3790" t="str">
            <v>BTLS039793</v>
          </cell>
        </row>
        <row r="3791">
          <cell r="A3791">
            <v>45800.705555555556</v>
          </cell>
          <cell r="B3791">
            <v>13889</v>
          </cell>
          <cell r="R3791" t="str">
            <v>BTLS039787</v>
          </cell>
        </row>
        <row r="3792">
          <cell r="A3792">
            <v>45800.699305555558</v>
          </cell>
          <cell r="B3792">
            <v>17886</v>
          </cell>
          <cell r="R3792" t="str">
            <v>BTLS039748</v>
          </cell>
        </row>
        <row r="3793">
          <cell r="A3793">
            <v>45800.695833333331</v>
          </cell>
          <cell r="B3793">
            <v>18113</v>
          </cell>
          <cell r="R3793" t="str">
            <v>BTLS039719</v>
          </cell>
        </row>
        <row r="3794">
          <cell r="A3794">
            <v>45800.668749999997</v>
          </cell>
          <cell r="B3794">
            <v>124400</v>
          </cell>
          <cell r="R3794">
            <v>123399</v>
          </cell>
        </row>
        <row r="3795">
          <cell r="A3795">
            <v>45800.650694444441</v>
          </cell>
          <cell r="B3795">
            <v>16746</v>
          </cell>
          <cell r="R3795" t="str">
            <v>BTLC377591</v>
          </cell>
        </row>
        <row r="3796">
          <cell r="A3796">
            <v>45800.645138888889</v>
          </cell>
          <cell r="B3796">
            <v>6852</v>
          </cell>
          <cell r="R3796" t="str">
            <v>BTLC377584</v>
          </cell>
        </row>
        <row r="3797">
          <cell r="A3797">
            <v>45800.63958333333</v>
          </cell>
          <cell r="B3797">
            <v>5326</v>
          </cell>
          <cell r="R3797" t="str">
            <v>BTJS043846</v>
          </cell>
        </row>
        <row r="3798">
          <cell r="A3798">
            <v>45800.635416666664</v>
          </cell>
          <cell r="B3798">
            <v>15331</v>
          </cell>
          <cell r="R3798" t="str">
            <v>BTJC377259</v>
          </cell>
        </row>
        <row r="3799">
          <cell r="A3799">
            <v>45800.631944444445</v>
          </cell>
          <cell r="B3799">
            <v>826</v>
          </cell>
          <cell r="R3799" t="str">
            <v>BXFD232225</v>
          </cell>
        </row>
        <row r="3800">
          <cell r="A3800">
            <v>45800.629166666666</v>
          </cell>
          <cell r="B3800">
            <v>11341</v>
          </cell>
          <cell r="R3800" t="str">
            <v>BTIS031829</v>
          </cell>
        </row>
        <row r="3801">
          <cell r="A3801">
            <v>45800.620138888888</v>
          </cell>
          <cell r="B3801">
            <v>20489</v>
          </cell>
          <cell r="R3801" t="str">
            <v>BVGF111615</v>
          </cell>
        </row>
        <row r="3802">
          <cell r="A3802">
            <v>45800.617361111108</v>
          </cell>
          <cell r="B3802">
            <v>192861</v>
          </cell>
          <cell r="R3802" t="str">
            <v>BVGF111611</v>
          </cell>
        </row>
        <row r="3803">
          <cell r="A3803">
            <v>45800.604861111111</v>
          </cell>
          <cell r="B3803">
            <v>3105</v>
          </cell>
          <cell r="R3803" t="str">
            <v>BVJS047797</v>
          </cell>
        </row>
        <row r="3804">
          <cell r="A3804">
            <v>45800.594444444447</v>
          </cell>
          <cell r="B3804">
            <v>31818</v>
          </cell>
          <cell r="R3804" t="str">
            <v>BTHS031467</v>
          </cell>
        </row>
        <row r="3805">
          <cell r="A3805">
            <v>45800.59097222222</v>
          </cell>
          <cell r="B3805">
            <v>4053</v>
          </cell>
          <cell r="R3805" t="str">
            <v>BWKC378684</v>
          </cell>
        </row>
        <row r="3806">
          <cell r="A3806">
            <v>45800.588194444441</v>
          </cell>
          <cell r="B3806">
            <v>4785</v>
          </cell>
          <cell r="R3806" t="str">
            <v>BULC370702</v>
          </cell>
        </row>
        <row r="3807">
          <cell r="A3807">
            <v>45800.571527777778</v>
          </cell>
          <cell r="B3807">
            <v>17238</v>
          </cell>
          <cell r="R3807" t="str">
            <v>BTHC379544</v>
          </cell>
        </row>
        <row r="3808">
          <cell r="A3808">
            <v>45800.557638888888</v>
          </cell>
          <cell r="B3808">
            <v>3562</v>
          </cell>
          <cell r="R3808" t="str">
            <v>BTHC379543</v>
          </cell>
        </row>
        <row r="3809">
          <cell r="A3809">
            <v>45800.554166666669</v>
          </cell>
          <cell r="B3809">
            <v>2152</v>
          </cell>
          <cell r="R3809" t="str">
            <v>BXBS036173</v>
          </cell>
        </row>
        <row r="3810">
          <cell r="A3810">
            <v>45800.550694444442</v>
          </cell>
          <cell r="B3810">
            <v>6548</v>
          </cell>
          <cell r="R3810" t="str">
            <v>BUKC370655</v>
          </cell>
        </row>
        <row r="3811">
          <cell r="A3811">
            <v>45800.546527777777</v>
          </cell>
          <cell r="B3811">
            <v>6740</v>
          </cell>
          <cell r="R3811" t="str">
            <v>BTHC379417</v>
          </cell>
        </row>
        <row r="3812">
          <cell r="A3812">
            <v>45800.542361111111</v>
          </cell>
          <cell r="B3812">
            <v>16968</v>
          </cell>
          <cell r="R3812" t="str">
            <v>BSBC375576</v>
          </cell>
        </row>
        <row r="3813">
          <cell r="A3813">
            <v>45800.538194444445</v>
          </cell>
          <cell r="B3813">
            <v>10044</v>
          </cell>
          <cell r="R3813" t="str">
            <v>BTGC379081</v>
          </cell>
        </row>
        <row r="3814">
          <cell r="A3814">
            <v>45800.535416666666</v>
          </cell>
          <cell r="B3814">
            <v>3407</v>
          </cell>
          <cell r="R3814" t="str">
            <v>BTFC378939</v>
          </cell>
        </row>
        <row r="3815">
          <cell r="A3815">
            <v>45800.53125</v>
          </cell>
          <cell r="B3815">
            <v>4734</v>
          </cell>
          <cell r="R3815" t="str">
            <v>BTFC378808</v>
          </cell>
        </row>
        <row r="3816">
          <cell r="A3816">
            <v>45800.527777777781</v>
          </cell>
          <cell r="B3816">
            <v>3422</v>
          </cell>
          <cell r="R3816" t="str">
            <v>BTFC378771</v>
          </cell>
        </row>
        <row r="3817">
          <cell r="A3817">
            <v>45800.523611111108</v>
          </cell>
          <cell r="B3817">
            <v>4414</v>
          </cell>
          <cell r="R3817" t="str">
            <v>BVJC374172</v>
          </cell>
        </row>
        <row r="3818">
          <cell r="A3818">
            <v>45800.522222222222</v>
          </cell>
          <cell r="B3818">
            <v>17632</v>
          </cell>
          <cell r="R3818" t="str">
            <v>BTIS032020</v>
          </cell>
        </row>
        <row r="3819">
          <cell r="A3819">
            <v>45800.520833333336</v>
          </cell>
          <cell r="B3819">
            <v>17675</v>
          </cell>
          <cell r="R3819" t="str">
            <v>BTIS032025</v>
          </cell>
        </row>
        <row r="3820">
          <cell r="A3820">
            <v>45800.520138888889</v>
          </cell>
          <cell r="B3820">
            <v>16735</v>
          </cell>
          <cell r="R3820" t="str">
            <v>BULS033141</v>
          </cell>
        </row>
        <row r="3821">
          <cell r="A3821">
            <v>45800.504861111112</v>
          </cell>
          <cell r="B3821">
            <v>2309</v>
          </cell>
          <cell r="R3821" t="str">
            <v>BTJS039199</v>
          </cell>
        </row>
        <row r="3822">
          <cell r="A3822">
            <v>45800.498611111114</v>
          </cell>
          <cell r="B3822">
            <v>118279</v>
          </cell>
          <cell r="R3822" t="str">
            <v>BTES044431</v>
          </cell>
        </row>
        <row r="3823">
          <cell r="A3823">
            <v>45800.495138888888</v>
          </cell>
          <cell r="B3823">
            <v>6097</v>
          </cell>
          <cell r="R3823" t="str">
            <v>BTEC378536</v>
          </cell>
        </row>
        <row r="3824">
          <cell r="A3824">
            <v>45799.650694444441</v>
          </cell>
          <cell r="B3824">
            <v>5562</v>
          </cell>
          <cell r="R3824" t="str">
            <v>BTEC378413</v>
          </cell>
        </row>
        <row r="3825">
          <cell r="A3825">
            <v>45799.647222222222</v>
          </cell>
          <cell r="B3825">
            <v>2782</v>
          </cell>
          <cell r="R3825" t="str">
            <v>BUIC374043</v>
          </cell>
        </row>
        <row r="3826">
          <cell r="A3826">
            <v>45799.643750000003</v>
          </cell>
          <cell r="B3826">
            <v>6096</v>
          </cell>
          <cell r="R3826" t="str">
            <v>BTDC378223</v>
          </cell>
        </row>
        <row r="3827">
          <cell r="A3827">
            <v>45799.638194444444</v>
          </cell>
          <cell r="B3827">
            <v>3807</v>
          </cell>
          <cell r="R3827" t="str">
            <v>BTCS030119</v>
          </cell>
        </row>
        <row r="3828">
          <cell r="A3828">
            <v>45799.634027777778</v>
          </cell>
          <cell r="B3828">
            <v>9823</v>
          </cell>
          <cell r="R3828" t="str">
            <v>BTCC377923</v>
          </cell>
        </row>
        <row r="3829">
          <cell r="A3829">
            <v>45799.630555555559</v>
          </cell>
          <cell r="B3829">
            <v>1521</v>
          </cell>
          <cell r="R3829" t="str">
            <v>BSLC374986</v>
          </cell>
        </row>
        <row r="3830">
          <cell r="A3830">
            <v>45799.62777777778</v>
          </cell>
          <cell r="B3830">
            <v>2307</v>
          </cell>
          <cell r="R3830" t="str">
            <v>BSLC374985</v>
          </cell>
        </row>
        <row r="3831">
          <cell r="A3831">
            <v>45799.623611111114</v>
          </cell>
          <cell r="B3831">
            <v>5987</v>
          </cell>
          <cell r="R3831" t="str">
            <v>BSKC374901</v>
          </cell>
        </row>
        <row r="3832">
          <cell r="A3832">
            <v>45799.620138888888</v>
          </cell>
          <cell r="B3832">
            <v>17260</v>
          </cell>
          <cell r="R3832" t="str">
            <v>BSJS035946</v>
          </cell>
        </row>
        <row r="3833">
          <cell r="A3833">
            <v>45799.612500000003</v>
          </cell>
          <cell r="B3833">
            <v>6433</v>
          </cell>
          <cell r="R3833" t="str">
            <v>BSJC374595</v>
          </cell>
        </row>
        <row r="3834">
          <cell r="A3834">
            <v>45799.607638888891</v>
          </cell>
          <cell r="B3834">
            <v>24670</v>
          </cell>
          <cell r="R3834" t="str">
            <v>BSHS038806</v>
          </cell>
        </row>
        <row r="3835">
          <cell r="A3835">
            <v>45799.586111111108</v>
          </cell>
          <cell r="B3835">
            <v>6673</v>
          </cell>
          <cell r="R3835" t="str">
            <v>BSHC376807</v>
          </cell>
        </row>
        <row r="3836">
          <cell r="A3836">
            <v>45799.57916666667</v>
          </cell>
          <cell r="B3836">
            <v>19495</v>
          </cell>
          <cell r="R3836" t="str">
            <v>BSGS043528</v>
          </cell>
        </row>
        <row r="3837">
          <cell r="A3837">
            <v>45799.574305555558</v>
          </cell>
          <cell r="B3837">
            <v>12828</v>
          </cell>
          <cell r="R3837" t="str">
            <v>BSGS043527</v>
          </cell>
        </row>
        <row r="3838">
          <cell r="A3838">
            <v>45799.569444444445</v>
          </cell>
          <cell r="B3838">
            <v>15055</v>
          </cell>
          <cell r="R3838" t="str">
            <v>BSGC376585</v>
          </cell>
        </row>
        <row r="3839">
          <cell r="A3839">
            <v>45799.56527777778</v>
          </cell>
          <cell r="B3839">
            <v>18875</v>
          </cell>
          <cell r="R3839" t="str">
            <v>BSFS043411</v>
          </cell>
        </row>
        <row r="3840">
          <cell r="A3840">
            <v>45799.561805555553</v>
          </cell>
          <cell r="B3840">
            <v>8433</v>
          </cell>
          <cell r="R3840" t="str">
            <v>BSFC376396</v>
          </cell>
        </row>
        <row r="3841">
          <cell r="A3841">
            <v>45799.558333333334</v>
          </cell>
          <cell r="B3841">
            <v>5969</v>
          </cell>
          <cell r="R3841" t="str">
            <v>BSFC376340</v>
          </cell>
        </row>
        <row r="3842">
          <cell r="A3842">
            <v>45799.553472222222</v>
          </cell>
          <cell r="B3842">
            <v>10173</v>
          </cell>
          <cell r="R3842" t="str">
            <v>BSES037922</v>
          </cell>
        </row>
        <row r="3843">
          <cell r="A3843">
            <v>45799.551388888889</v>
          </cell>
          <cell r="B3843">
            <v>0</v>
          </cell>
          <cell r="R3843"/>
        </row>
        <row r="3844">
          <cell r="A3844">
            <v>45799.543055555558</v>
          </cell>
          <cell r="B3844">
            <v>608</v>
          </cell>
          <cell r="R3844" t="str">
            <v>BXDD232126</v>
          </cell>
        </row>
        <row r="3845">
          <cell r="A3845">
            <v>45799.535416666666</v>
          </cell>
          <cell r="B3845">
            <v>4882</v>
          </cell>
          <cell r="R3845" t="str">
            <v>BSEC376140</v>
          </cell>
        </row>
        <row r="3846">
          <cell r="A3846">
            <v>45798.638194444444</v>
          </cell>
          <cell r="B3846">
            <v>3509</v>
          </cell>
          <cell r="R3846" t="str">
            <v>BUIC373701</v>
          </cell>
        </row>
        <row r="3847">
          <cell r="A3847">
            <v>45798.628472222219</v>
          </cell>
          <cell r="B3847">
            <v>23484</v>
          </cell>
          <cell r="R3847" t="str">
            <v>BUCS034287</v>
          </cell>
        </row>
        <row r="3848">
          <cell r="A3848">
            <v>45798.626388888886</v>
          </cell>
          <cell r="B3848">
            <v>1208</v>
          </cell>
          <cell r="R3848" t="str">
            <v>BXCC373541</v>
          </cell>
        </row>
        <row r="3849">
          <cell r="A3849">
            <v>45798.616666666669</v>
          </cell>
          <cell r="B3849">
            <v>15636</v>
          </cell>
          <cell r="R3849" t="str">
            <v>BVCC376207</v>
          </cell>
        </row>
        <row r="3850">
          <cell r="A3850">
            <v>45798.595833333333</v>
          </cell>
          <cell r="B3850">
            <v>7754</v>
          </cell>
          <cell r="R3850" t="str">
            <v>BVDS039346</v>
          </cell>
        </row>
        <row r="3851">
          <cell r="A3851">
            <v>45798.578472222223</v>
          </cell>
          <cell r="B3851">
            <v>32754</v>
          </cell>
          <cell r="R3851" t="str">
            <v>BOCS040147</v>
          </cell>
        </row>
        <row r="3852">
          <cell r="A3852">
            <v>45798.574999999997</v>
          </cell>
          <cell r="B3852">
            <v>31818</v>
          </cell>
          <cell r="R3852" t="str">
            <v>BTHS031467</v>
          </cell>
        </row>
        <row r="3853">
          <cell r="A3853">
            <v>45798.568749999999</v>
          </cell>
          <cell r="B3853">
            <v>5369</v>
          </cell>
          <cell r="R3853" t="str">
            <v>BVJC374285</v>
          </cell>
        </row>
        <row r="3854">
          <cell r="A3854">
            <v>45798.56527777778</v>
          </cell>
          <cell r="B3854">
            <v>9208</v>
          </cell>
          <cell r="R3854" t="str">
            <v>BSEC376103</v>
          </cell>
        </row>
        <row r="3855">
          <cell r="A3855">
            <v>45798.559027777781</v>
          </cell>
          <cell r="B3855">
            <v>7358</v>
          </cell>
          <cell r="R3855" t="str">
            <v>BUAC371371</v>
          </cell>
        </row>
        <row r="3856">
          <cell r="A3856">
            <v>45798.50277777778</v>
          </cell>
          <cell r="B3856">
            <v>521</v>
          </cell>
          <cell r="R3856" t="str">
            <v>BXBD164346</v>
          </cell>
        </row>
        <row r="3857">
          <cell r="A3857">
            <v>45798.480555555558</v>
          </cell>
          <cell r="B3857">
            <v>5570</v>
          </cell>
          <cell r="R3857" t="str">
            <v>BQHD160412</v>
          </cell>
        </row>
        <row r="3858">
          <cell r="A3858">
            <v>45798.467361111114</v>
          </cell>
          <cell r="B3858">
            <v>0</v>
          </cell>
          <cell r="R3858" t="str">
            <v>CYKE544593</v>
          </cell>
        </row>
        <row r="3859">
          <cell r="A3859">
            <v>45797.748194444401</v>
          </cell>
          <cell r="B3859">
            <v>0</v>
          </cell>
          <cell r="R3859" t="str">
            <v>CXCE181089</v>
          </cell>
        </row>
        <row r="3860">
          <cell r="A3860">
            <v>45796.706446759301</v>
          </cell>
          <cell r="B3860">
            <v>5317</v>
          </cell>
          <cell r="R3860" t="str">
            <v>BWED163890</v>
          </cell>
        </row>
        <row r="3861">
          <cell r="A3861">
            <v>45796.703379629602</v>
          </cell>
          <cell r="B3861">
            <v>3356</v>
          </cell>
          <cell r="R3861" t="str">
            <v>BWHD231603</v>
          </cell>
        </row>
        <row r="3862">
          <cell r="A3862">
            <v>45796.7011458333</v>
          </cell>
          <cell r="B3862">
            <v>20048</v>
          </cell>
          <cell r="R3862" t="str">
            <v>GNDC370057</v>
          </cell>
        </row>
        <row r="3863">
          <cell r="A3863">
            <v>45796.698622685202</v>
          </cell>
          <cell r="B3863">
            <v>35</v>
          </cell>
          <cell r="R3863" t="str">
            <v>BXID201595</v>
          </cell>
        </row>
        <row r="3864">
          <cell r="A3864">
            <v>45796.6961689815</v>
          </cell>
          <cell r="B3864">
            <v>55</v>
          </cell>
          <cell r="R3864" t="str">
            <v>BYLD164891</v>
          </cell>
        </row>
        <row r="3865">
          <cell r="A3865">
            <v>45796.693287037</v>
          </cell>
          <cell r="B3865">
            <v>100</v>
          </cell>
          <cell r="R3865" t="str">
            <v>BYLD201693</v>
          </cell>
        </row>
        <row r="3866">
          <cell r="A3866">
            <v>45796.690729166701</v>
          </cell>
          <cell r="B3866">
            <v>120</v>
          </cell>
          <cell r="R3866" t="str">
            <v>BYAD164973</v>
          </cell>
        </row>
        <row r="3867">
          <cell r="A3867">
            <v>45796.687754629602</v>
          </cell>
          <cell r="B3867">
            <v>150</v>
          </cell>
          <cell r="R3867" t="str">
            <v>BYLD164919</v>
          </cell>
        </row>
        <row r="3868">
          <cell r="A3868">
            <v>45796.685046296298</v>
          </cell>
          <cell r="B3868">
            <v>50</v>
          </cell>
          <cell r="R3868" t="str">
            <v>BXHD232326</v>
          </cell>
        </row>
        <row r="3869">
          <cell r="A3869">
            <v>45796.680393518502</v>
          </cell>
          <cell r="B3869">
            <v>275</v>
          </cell>
          <cell r="R3869" t="str">
            <v>BXIS038530</v>
          </cell>
        </row>
        <row r="3870">
          <cell r="A3870">
            <v>45796.677847222199</v>
          </cell>
          <cell r="B3870">
            <v>275</v>
          </cell>
          <cell r="R3870" t="str">
            <v>BXIS038530</v>
          </cell>
        </row>
        <row r="3871">
          <cell r="A3871">
            <v>45796.674282407403</v>
          </cell>
          <cell r="B3871">
            <v>400</v>
          </cell>
          <cell r="R3871" t="str">
            <v>BXHD164673</v>
          </cell>
        </row>
        <row r="3872">
          <cell r="A3872">
            <v>45796.670821759297</v>
          </cell>
          <cell r="B3872">
            <v>1490</v>
          </cell>
          <cell r="R3872" t="str">
            <v>BXAD231963</v>
          </cell>
        </row>
        <row r="3873">
          <cell r="A3873">
            <v>45796.665925925903</v>
          </cell>
          <cell r="B3873">
            <v>260</v>
          </cell>
          <cell r="R3873" t="str">
            <v>BXCD164396</v>
          </cell>
        </row>
        <row r="3874">
          <cell r="A3874">
            <v>45796.660949074103</v>
          </cell>
          <cell r="B3874">
            <v>190</v>
          </cell>
          <cell r="R3874" t="str">
            <v>BYKD164879</v>
          </cell>
        </row>
        <row r="3875">
          <cell r="A3875">
            <v>45796.655381944402</v>
          </cell>
          <cell r="B3875">
            <v>190</v>
          </cell>
          <cell r="R3875" t="str">
            <v>BYKD164879</v>
          </cell>
        </row>
        <row r="3876">
          <cell r="A3876">
            <v>45796.651041666701</v>
          </cell>
          <cell r="B3876">
            <v>550</v>
          </cell>
          <cell r="R3876" t="str">
            <v>BXHD232312</v>
          </cell>
        </row>
        <row r="3877">
          <cell r="A3877">
            <v>45796.616909722201</v>
          </cell>
          <cell r="B3877">
            <v>1750</v>
          </cell>
          <cell r="R3877" t="str">
            <v>BXFD164587</v>
          </cell>
        </row>
        <row r="3878">
          <cell r="A3878">
            <v>45796.607743055603</v>
          </cell>
          <cell r="B3878">
            <v>570</v>
          </cell>
          <cell r="R3878" t="str">
            <v>BXBD164358</v>
          </cell>
        </row>
        <row r="3879">
          <cell r="A3879">
            <v>45796.604907407404</v>
          </cell>
          <cell r="B3879">
            <v>1060</v>
          </cell>
          <cell r="R3879" t="str">
            <v>BXJD231749</v>
          </cell>
        </row>
        <row r="3880">
          <cell r="A3880">
            <v>45796.601493055598</v>
          </cell>
          <cell r="B3880">
            <v>1130</v>
          </cell>
          <cell r="R3880" t="str">
            <v>BXJD231726</v>
          </cell>
        </row>
        <row r="3881">
          <cell r="A3881">
            <v>45796.598923611098</v>
          </cell>
          <cell r="B3881">
            <v>720</v>
          </cell>
          <cell r="R3881" t="str">
            <v>BXID164764</v>
          </cell>
        </row>
        <row r="3882">
          <cell r="A3882">
            <v>45796.596759259301</v>
          </cell>
          <cell r="B3882">
            <v>1550</v>
          </cell>
          <cell r="R3882" t="str">
            <v>BXBD164357</v>
          </cell>
        </row>
        <row r="3883">
          <cell r="A3883">
            <v>45796.595034722202</v>
          </cell>
          <cell r="B3883">
            <v>595</v>
          </cell>
          <cell r="R3883" t="str">
            <v>BXDD232126</v>
          </cell>
        </row>
        <row r="3884">
          <cell r="A3884">
            <v>45796.591493055603</v>
          </cell>
          <cell r="B3884">
            <v>780</v>
          </cell>
          <cell r="R3884" t="str">
            <v>BXHD164701</v>
          </cell>
        </row>
        <row r="3885">
          <cell r="A3885">
            <v>45796.588541666701</v>
          </cell>
          <cell r="B3885">
            <v>900</v>
          </cell>
          <cell r="R3885" t="str">
            <v>BXGD164662</v>
          </cell>
        </row>
        <row r="3886">
          <cell r="A3886">
            <v>45796.581608796303</v>
          </cell>
          <cell r="B3886">
            <v>825</v>
          </cell>
          <cell r="R3886" t="str">
            <v>BXFD232225</v>
          </cell>
        </row>
        <row r="3887">
          <cell r="A3887">
            <v>45796.577210648102</v>
          </cell>
          <cell r="B3887">
            <v>840</v>
          </cell>
          <cell r="R3887" t="str">
            <v>BXFD164605</v>
          </cell>
        </row>
        <row r="3888">
          <cell r="A3888">
            <v>45796.574039351799</v>
          </cell>
          <cell r="B3888">
            <v>625</v>
          </cell>
          <cell r="R3888" t="str">
            <v>BXID164737</v>
          </cell>
        </row>
        <row r="3889">
          <cell r="A3889">
            <v>45796.571273148104</v>
          </cell>
          <cell r="B3889">
            <v>230</v>
          </cell>
          <cell r="R3889" t="str">
            <v>BXID164748</v>
          </cell>
        </row>
        <row r="3890">
          <cell r="A3890">
            <v>45796.567268518498</v>
          </cell>
          <cell r="B3890">
            <v>770</v>
          </cell>
          <cell r="R3890" t="str">
            <v>BXGD232278</v>
          </cell>
        </row>
        <row r="3891">
          <cell r="A3891">
            <v>45796.564097222203</v>
          </cell>
          <cell r="B3891">
            <v>680</v>
          </cell>
          <cell r="R3891" t="str">
            <v>BXGD164632</v>
          </cell>
        </row>
        <row r="3892">
          <cell r="A3892">
            <v>45796.559467592597</v>
          </cell>
          <cell r="B3892">
            <v>460</v>
          </cell>
          <cell r="R3892" t="str">
            <v>BXFD232221</v>
          </cell>
        </row>
        <row r="3893">
          <cell r="A3893">
            <v>45796.554664351897</v>
          </cell>
          <cell r="B3893">
            <v>470</v>
          </cell>
          <cell r="R3893" t="str">
            <v>BXCL153907</v>
          </cell>
        </row>
        <row r="3894">
          <cell r="A3894">
            <v>45796.550543981502</v>
          </cell>
          <cell r="B3894">
            <v>230</v>
          </cell>
          <cell r="R3894" t="str">
            <v>BXAL153828</v>
          </cell>
        </row>
        <row r="3895">
          <cell r="A3895">
            <v>45796.546585648102</v>
          </cell>
          <cell r="B3895">
            <v>2130</v>
          </cell>
          <cell r="R3895" t="str">
            <v>BXLD231897</v>
          </cell>
        </row>
        <row r="3896">
          <cell r="A3896">
            <v>45796.541550925896</v>
          </cell>
          <cell r="B3896">
            <v>1980</v>
          </cell>
          <cell r="R3896" t="str">
            <v>BXLD231873</v>
          </cell>
        </row>
        <row r="3897">
          <cell r="A3897">
            <v>45796.538402777798</v>
          </cell>
          <cell r="B3897">
            <v>1120</v>
          </cell>
          <cell r="R3897" t="str">
            <v>BXKD164160</v>
          </cell>
        </row>
        <row r="3898">
          <cell r="A3898">
            <v>45796.534398148098</v>
          </cell>
          <cell r="B3898">
            <v>580</v>
          </cell>
          <cell r="R3898" t="str">
            <v>BXFD164599</v>
          </cell>
        </row>
        <row r="3899">
          <cell r="A3899">
            <v>45796.5312037037</v>
          </cell>
          <cell r="B3899">
            <v>2400</v>
          </cell>
          <cell r="R3899" t="str">
            <v>BXAD164317</v>
          </cell>
        </row>
        <row r="3900">
          <cell r="A3900">
            <v>45796.528113425898</v>
          </cell>
          <cell r="B3900">
            <v>700</v>
          </cell>
          <cell r="R3900" t="str">
            <v>BXBD164381</v>
          </cell>
        </row>
        <row r="3901">
          <cell r="A3901">
            <v>45796.524733796301</v>
          </cell>
          <cell r="B3901">
            <v>780</v>
          </cell>
          <cell r="R3901" t="str">
            <v>BXCD164422</v>
          </cell>
        </row>
        <row r="3902">
          <cell r="A3902">
            <v>45796.518703703703</v>
          </cell>
          <cell r="B3902">
            <v>1450</v>
          </cell>
          <cell r="R3902" t="str">
            <v>BXBD164357</v>
          </cell>
        </row>
        <row r="3903">
          <cell r="A3903">
            <v>45796.515995370399</v>
          </cell>
          <cell r="B3903">
            <v>3280</v>
          </cell>
          <cell r="R3903" t="str">
            <v>BVHD163331</v>
          </cell>
        </row>
        <row r="3904">
          <cell r="A3904">
            <v>45796.513148148202</v>
          </cell>
          <cell r="B3904">
            <v>1610</v>
          </cell>
          <cell r="R3904" t="str">
            <v>BWID231694</v>
          </cell>
        </row>
        <row r="3905">
          <cell r="A3905">
            <v>45796.509895833296</v>
          </cell>
          <cell r="B3905">
            <v>1940</v>
          </cell>
          <cell r="R3905" t="str">
            <v>BXCD164420</v>
          </cell>
        </row>
        <row r="3906">
          <cell r="A3906">
            <v>45796.506666666697</v>
          </cell>
          <cell r="B3906">
            <v>625</v>
          </cell>
          <cell r="R3906" t="str">
            <v>BXCD164464</v>
          </cell>
        </row>
        <row r="3907">
          <cell r="A3907">
            <v>45796.500416666699</v>
          </cell>
          <cell r="B3907">
            <v>1340</v>
          </cell>
          <cell r="R3907" t="str">
            <v>BXAD164301</v>
          </cell>
        </row>
        <row r="3908">
          <cell r="A3908">
            <v>45796.497118055602</v>
          </cell>
          <cell r="B3908">
            <v>1125</v>
          </cell>
          <cell r="R3908" t="str">
            <v>BXAD231957</v>
          </cell>
        </row>
        <row r="3909">
          <cell r="A3909">
            <v>45796.493009259299</v>
          </cell>
          <cell r="B3909">
            <v>300</v>
          </cell>
          <cell r="R3909" t="str">
            <v>BXCD164415</v>
          </cell>
        </row>
        <row r="3910">
          <cell r="A3910">
            <v>45796.443564814799</v>
          </cell>
          <cell r="B3910">
            <v>11514</v>
          </cell>
          <cell r="R3910" t="str">
            <v>BWEC370334</v>
          </cell>
        </row>
        <row r="3911">
          <cell r="A3911">
            <v>45796.442430555602</v>
          </cell>
          <cell r="B3911">
            <v>9420</v>
          </cell>
          <cell r="R3911" t="str">
            <v>BWLS040546</v>
          </cell>
        </row>
        <row r="3912">
          <cell r="A3912">
            <v>45796.441597222198</v>
          </cell>
          <cell r="B3912">
            <v>45812</v>
          </cell>
          <cell r="R3912" t="str">
            <v>GPLS030458</v>
          </cell>
        </row>
        <row r="3913">
          <cell r="A3913">
            <v>45796.294351851902</v>
          </cell>
          <cell r="B3913">
            <v>4182</v>
          </cell>
          <cell r="R3913" t="str">
            <v>BWCC379947</v>
          </cell>
        </row>
        <row r="3914">
          <cell r="A3914">
            <v>45796.290243055599</v>
          </cell>
          <cell r="B3914">
            <v>35667</v>
          </cell>
          <cell r="R3914" t="str">
            <v>BQBS033796</v>
          </cell>
        </row>
        <row r="3915">
          <cell r="A3915">
            <v>45796.290115740703</v>
          </cell>
          <cell r="B3915">
            <v>12784</v>
          </cell>
          <cell r="R3915" t="str">
            <v>BUKS045387</v>
          </cell>
        </row>
        <row r="3916">
          <cell r="A3916">
            <v>45796.288958333302</v>
          </cell>
          <cell r="B3916">
            <v>44994</v>
          </cell>
          <cell r="R3916" t="str">
            <v>BPCS030196</v>
          </cell>
        </row>
        <row r="3917">
          <cell r="A3917">
            <v>45796.288854166698</v>
          </cell>
          <cell r="B3917">
            <v>37646</v>
          </cell>
          <cell r="R3917" t="str">
            <v>BRGS035169</v>
          </cell>
        </row>
        <row r="3918">
          <cell r="A3918">
            <v>45796.288715277798</v>
          </cell>
          <cell r="B3918">
            <v>15757</v>
          </cell>
          <cell r="R3918" t="str">
            <v>BUKS045388</v>
          </cell>
        </row>
        <row r="3919">
          <cell r="A3919">
            <v>45796.285555555602</v>
          </cell>
          <cell r="B3919">
            <v>6474</v>
          </cell>
          <cell r="R3919" t="str">
            <v>BWEC370314</v>
          </cell>
        </row>
        <row r="3920">
          <cell r="A3920">
            <v>45794.739270833299</v>
          </cell>
          <cell r="B3920">
            <v>1550</v>
          </cell>
          <cell r="R3920" t="str">
            <v>BXLD164272</v>
          </cell>
        </row>
        <row r="3921">
          <cell r="A3921">
            <v>45794.732824074097</v>
          </cell>
          <cell r="B3921">
            <v>3290</v>
          </cell>
          <cell r="R3921" t="str">
            <v>BVED163240</v>
          </cell>
        </row>
        <row r="3922">
          <cell r="A3922">
            <v>45794.730173611097</v>
          </cell>
          <cell r="B3922">
            <v>1525</v>
          </cell>
          <cell r="R3922" t="str">
            <v>BWHD164003</v>
          </cell>
        </row>
        <row r="3923">
          <cell r="A3923">
            <v>45794.727500000001</v>
          </cell>
          <cell r="B3923">
            <v>1460</v>
          </cell>
          <cell r="R3923" t="str">
            <v>BWHD163991</v>
          </cell>
        </row>
        <row r="3924">
          <cell r="A3924">
            <v>45794.724803240701</v>
          </cell>
          <cell r="B3924">
            <v>1765</v>
          </cell>
          <cell r="R3924" t="str">
            <v>BXJD231746</v>
          </cell>
        </row>
        <row r="3925">
          <cell r="A3925">
            <v>45794.721898148098</v>
          </cell>
          <cell r="B3925">
            <v>2140</v>
          </cell>
          <cell r="R3925" t="str">
            <v>BWID164050</v>
          </cell>
        </row>
        <row r="3926">
          <cell r="A3926">
            <v>45794.719340277799</v>
          </cell>
          <cell r="B3926">
            <v>1730</v>
          </cell>
          <cell r="R3926" t="str">
            <v>BXLD121932</v>
          </cell>
        </row>
        <row r="3927">
          <cell r="A3927">
            <v>45794.716747685197</v>
          </cell>
          <cell r="B3927">
            <v>1435</v>
          </cell>
          <cell r="R3927" t="str">
            <v>BXAD121939</v>
          </cell>
        </row>
        <row r="3928">
          <cell r="A3928">
            <v>45794.714062500003</v>
          </cell>
          <cell r="B3928">
            <v>1900</v>
          </cell>
          <cell r="R3928" t="str">
            <v>BWID231682</v>
          </cell>
        </row>
        <row r="3929">
          <cell r="A3929">
            <v>45794.711087962998</v>
          </cell>
          <cell r="B3929">
            <v>1650</v>
          </cell>
          <cell r="R3929" t="str">
            <v>BXLD164263</v>
          </cell>
        </row>
        <row r="3930">
          <cell r="A3930">
            <v>45794.708333333299</v>
          </cell>
          <cell r="B3930">
            <v>1560</v>
          </cell>
          <cell r="R3930" t="str">
            <v>BXKD164219</v>
          </cell>
        </row>
        <row r="3931">
          <cell r="A3931">
            <v>45794.705462963</v>
          </cell>
          <cell r="B3931">
            <v>1300</v>
          </cell>
          <cell r="R3931" t="str">
            <v>BXAD164288</v>
          </cell>
        </row>
        <row r="3932">
          <cell r="A3932">
            <v>45794.702847222201</v>
          </cell>
          <cell r="B3932">
            <v>3200</v>
          </cell>
          <cell r="R3932" t="str">
            <v>BXKD164206</v>
          </cell>
        </row>
        <row r="3933">
          <cell r="A3933">
            <v>45794.699513888903</v>
          </cell>
          <cell r="B3933">
            <v>3086</v>
          </cell>
          <cell r="R3933" t="str">
            <v>BWED163871</v>
          </cell>
        </row>
        <row r="3934">
          <cell r="A3934">
            <v>45794.696736111102</v>
          </cell>
          <cell r="B3934">
            <v>3200</v>
          </cell>
          <cell r="R3934" t="str">
            <v>BWED163867</v>
          </cell>
        </row>
        <row r="3935">
          <cell r="A3935">
            <v>45794.693773148101</v>
          </cell>
          <cell r="B3935">
            <v>1088</v>
          </cell>
          <cell r="R3935" t="str">
            <v>BXLL153793</v>
          </cell>
        </row>
        <row r="3936">
          <cell r="A3936">
            <v>45794.690925925897</v>
          </cell>
          <cell r="B3936">
            <v>2438</v>
          </cell>
          <cell r="R3936" t="str">
            <v>BXKD164199</v>
          </cell>
        </row>
        <row r="3937">
          <cell r="A3937">
            <v>45794.688148148103</v>
          </cell>
          <cell r="B3937">
            <v>510</v>
          </cell>
          <cell r="R3937" t="str">
            <v>BXKD121877</v>
          </cell>
        </row>
        <row r="3938">
          <cell r="A3938">
            <v>45794.670486111099</v>
          </cell>
          <cell r="B3938">
            <v>2700</v>
          </cell>
          <cell r="R3938" t="str">
            <v>BXJD164130</v>
          </cell>
        </row>
        <row r="3939">
          <cell r="A3939">
            <v>45794.666944444398</v>
          </cell>
          <cell r="B3939">
            <v>2700</v>
          </cell>
          <cell r="R3939" t="str">
            <v>BXJD164143</v>
          </cell>
        </row>
        <row r="3940">
          <cell r="A3940">
            <v>45794.641180555598</v>
          </cell>
          <cell r="B3940">
            <v>12944</v>
          </cell>
          <cell r="R3940" t="str">
            <v>BTJC377158</v>
          </cell>
        </row>
        <row r="3941">
          <cell r="A3941">
            <v>45794.539178240702</v>
          </cell>
          <cell r="B3941">
            <v>8501</v>
          </cell>
          <cell r="R3941" t="str">
            <v>BUKC370622</v>
          </cell>
        </row>
        <row r="3942">
          <cell r="A3942">
            <v>45794.481030092596</v>
          </cell>
          <cell r="B3942">
            <v>0</v>
          </cell>
          <cell r="R3942"/>
        </row>
        <row r="3943">
          <cell r="A3943">
            <v>45794.461631944403</v>
          </cell>
          <cell r="B3943">
            <v>1438</v>
          </cell>
          <cell r="R3943" t="str">
            <v>BXKD164166</v>
          </cell>
        </row>
        <row r="3944">
          <cell r="A3944">
            <v>45794.273553240702</v>
          </cell>
          <cell r="B3944">
            <v>97123</v>
          </cell>
          <cell r="R3944" t="str">
            <v>BPLF150007</v>
          </cell>
        </row>
        <row r="3945">
          <cell r="A3945">
            <v>45794.273275462998</v>
          </cell>
          <cell r="B3945">
            <v>7150</v>
          </cell>
          <cell r="R3945" t="str">
            <v>BXJS034965</v>
          </cell>
        </row>
        <row r="3946">
          <cell r="A3946">
            <v>45793.716793981497</v>
          </cell>
          <cell r="B3946">
            <v>2410</v>
          </cell>
          <cell r="R3946" t="str">
            <v>BWID164096</v>
          </cell>
        </row>
        <row r="3947">
          <cell r="A3947">
            <v>45793.713530092602</v>
          </cell>
          <cell r="B3947">
            <v>210</v>
          </cell>
          <cell r="R3947" t="str">
            <v>BXKS035317</v>
          </cell>
        </row>
        <row r="3948">
          <cell r="A3948">
            <v>45793.709664351903</v>
          </cell>
          <cell r="B3948">
            <v>1070</v>
          </cell>
          <cell r="R3948" t="str">
            <v>BXKD164174</v>
          </cell>
        </row>
        <row r="3949">
          <cell r="A3949">
            <v>45793.706979166702</v>
          </cell>
          <cell r="B3949">
            <v>190</v>
          </cell>
          <cell r="R3949" t="str">
            <v>BXJD121862</v>
          </cell>
        </row>
        <row r="3950">
          <cell r="A3950">
            <v>45793.704467592601</v>
          </cell>
          <cell r="B3950">
            <v>260</v>
          </cell>
          <cell r="R3950" t="str">
            <v>BXKD231832</v>
          </cell>
        </row>
        <row r="3951">
          <cell r="A3951">
            <v>45793.701446759304</v>
          </cell>
          <cell r="B3951">
            <v>1640</v>
          </cell>
          <cell r="R3951" t="str">
            <v>BWHD164039</v>
          </cell>
        </row>
        <row r="3952">
          <cell r="A3952">
            <v>45793.696562500001</v>
          </cell>
          <cell r="B3952">
            <v>2530</v>
          </cell>
          <cell r="R3952" t="str">
            <v>BXJD164132</v>
          </cell>
        </row>
        <row r="3953">
          <cell r="A3953">
            <v>45793.692083333299</v>
          </cell>
          <cell r="B3953">
            <v>310</v>
          </cell>
          <cell r="R3953" t="str">
            <v>BXKD231814</v>
          </cell>
        </row>
        <row r="3954">
          <cell r="A3954">
            <v>45793.689247685201</v>
          </cell>
          <cell r="B3954">
            <v>330</v>
          </cell>
          <cell r="R3954" t="str">
            <v>BXKD121881</v>
          </cell>
        </row>
        <row r="3955">
          <cell r="A3955">
            <v>45793.685104166703</v>
          </cell>
          <cell r="B3955">
            <v>2680</v>
          </cell>
          <cell r="R3955" t="str">
            <v>BXJD164130</v>
          </cell>
        </row>
        <row r="3956">
          <cell r="A3956">
            <v>45793.681006944404</v>
          </cell>
          <cell r="B3956">
            <v>2880</v>
          </cell>
          <cell r="R3956" t="str">
            <v>BXJD164143</v>
          </cell>
        </row>
        <row r="3957">
          <cell r="A3957">
            <v>45793.678182870397</v>
          </cell>
          <cell r="B3957">
            <v>1105</v>
          </cell>
          <cell r="R3957" t="str">
            <v>BXJD121872</v>
          </cell>
        </row>
        <row r="3958">
          <cell r="A3958">
            <v>45793.675671296303</v>
          </cell>
          <cell r="B3958">
            <v>990</v>
          </cell>
          <cell r="R3958" t="str">
            <v>BWID164076</v>
          </cell>
        </row>
        <row r="3959">
          <cell r="A3959">
            <v>45793.6702546296</v>
          </cell>
          <cell r="B3959">
            <v>700</v>
          </cell>
          <cell r="R3959" t="str">
            <v>BWID164091</v>
          </cell>
        </row>
        <row r="3960">
          <cell r="A3960">
            <v>45793.667476851799</v>
          </cell>
          <cell r="B3960">
            <v>2980</v>
          </cell>
          <cell r="R3960" t="str">
            <v>BWID164054</v>
          </cell>
        </row>
        <row r="3961">
          <cell r="A3961">
            <v>45793.6645601852</v>
          </cell>
          <cell r="B3961">
            <v>3600</v>
          </cell>
          <cell r="R3961" t="str">
            <v>BWED163889</v>
          </cell>
        </row>
        <row r="3962">
          <cell r="A3962">
            <v>45793.661840277797</v>
          </cell>
          <cell r="B3962">
            <v>820</v>
          </cell>
          <cell r="R3962" t="str">
            <v>BWID164086</v>
          </cell>
        </row>
        <row r="3963">
          <cell r="A3963">
            <v>45793.659236111103</v>
          </cell>
          <cell r="B3963">
            <v>2035</v>
          </cell>
          <cell r="R3963" t="str">
            <v>BWID220970</v>
          </cell>
        </row>
        <row r="3964">
          <cell r="A3964">
            <v>45793.656238425901</v>
          </cell>
          <cell r="B3964">
            <v>4485</v>
          </cell>
          <cell r="R3964" t="str">
            <v>BWHD231642</v>
          </cell>
        </row>
        <row r="3965">
          <cell r="A3965">
            <v>45793.653472222199</v>
          </cell>
          <cell r="B3965">
            <v>4000</v>
          </cell>
          <cell r="R3965" t="str">
            <v>BWHD163996</v>
          </cell>
        </row>
        <row r="3966">
          <cell r="A3966">
            <v>45793.650856481501</v>
          </cell>
          <cell r="B3966">
            <v>3175</v>
          </cell>
          <cell r="R3966" t="str">
            <v>BWHD164004</v>
          </cell>
        </row>
        <row r="3967">
          <cell r="A3967">
            <v>45793.647997685199</v>
          </cell>
          <cell r="B3967">
            <v>1530</v>
          </cell>
          <cell r="R3967" t="str">
            <v>BWFD163931</v>
          </cell>
        </row>
        <row r="3968">
          <cell r="A3968">
            <v>45793.645474536999</v>
          </cell>
          <cell r="B3968">
            <v>3245</v>
          </cell>
          <cell r="R3968" t="str">
            <v>BWHD164015</v>
          </cell>
        </row>
        <row r="3969">
          <cell r="A3969">
            <v>45793.642928240697</v>
          </cell>
          <cell r="B3969">
            <v>2300</v>
          </cell>
          <cell r="R3969" t="str">
            <v>BWFD163947</v>
          </cell>
        </row>
        <row r="3970">
          <cell r="A3970">
            <v>45793.639224537001</v>
          </cell>
          <cell r="B3970">
            <v>900</v>
          </cell>
          <cell r="R3970" t="str">
            <v>BWFD163937</v>
          </cell>
        </row>
        <row r="3971">
          <cell r="A3971">
            <v>45793.635925925897</v>
          </cell>
          <cell r="B3971">
            <v>37616</v>
          </cell>
          <cell r="R3971" t="str">
            <v>BRGS035169</v>
          </cell>
        </row>
        <row r="3972">
          <cell r="A3972">
            <v>45793.635185185201</v>
          </cell>
          <cell r="B3972">
            <v>3055</v>
          </cell>
          <cell r="R3972" t="str">
            <v>BWFD163940</v>
          </cell>
        </row>
        <row r="3973">
          <cell r="A3973">
            <v>45793.629849536999</v>
          </cell>
          <cell r="B3973">
            <v>3470</v>
          </cell>
          <cell r="R3973" t="str">
            <v>BWED163893</v>
          </cell>
        </row>
        <row r="3974">
          <cell r="A3974">
            <v>45793.6271180556</v>
          </cell>
          <cell r="B3974">
            <v>2105</v>
          </cell>
          <cell r="R3974" t="str">
            <v>BWGD163984</v>
          </cell>
        </row>
        <row r="3975">
          <cell r="A3975">
            <v>45793.624664351897</v>
          </cell>
          <cell r="B3975">
            <v>1240</v>
          </cell>
          <cell r="R3975" t="str">
            <v>BWFD121755</v>
          </cell>
        </row>
        <row r="3976">
          <cell r="A3976">
            <v>45793.622129629599</v>
          </cell>
          <cell r="B3976">
            <v>1600</v>
          </cell>
          <cell r="R3976" t="str">
            <v>BWLS031915</v>
          </cell>
        </row>
        <row r="3977">
          <cell r="A3977">
            <v>45793.594861111102</v>
          </cell>
          <cell r="B3977">
            <v>6830</v>
          </cell>
          <cell r="R3977" t="str">
            <v>BWAD163687</v>
          </cell>
        </row>
        <row r="3978">
          <cell r="A3978">
            <v>45793.591956018499</v>
          </cell>
          <cell r="B3978">
            <v>3890</v>
          </cell>
          <cell r="R3978" t="str">
            <v>BWLD231334</v>
          </cell>
        </row>
        <row r="3979">
          <cell r="A3979">
            <v>45793.589074074102</v>
          </cell>
          <cell r="B3979">
            <v>4265</v>
          </cell>
          <cell r="R3979" t="str">
            <v>BWLD231345</v>
          </cell>
        </row>
        <row r="3980">
          <cell r="A3980">
            <v>45793.586226851898</v>
          </cell>
          <cell r="B3980">
            <v>1560</v>
          </cell>
          <cell r="R3980" t="str">
            <v>BWCD121690</v>
          </cell>
        </row>
        <row r="3981">
          <cell r="A3981">
            <v>45793.583356481497</v>
          </cell>
          <cell r="B3981">
            <v>3700</v>
          </cell>
          <cell r="R3981" t="str">
            <v>BWBD163701</v>
          </cell>
        </row>
        <row r="3982">
          <cell r="A3982">
            <v>45793.579641203702</v>
          </cell>
          <cell r="B3982">
            <v>4660</v>
          </cell>
          <cell r="R3982" t="str">
            <v>BWLD163586</v>
          </cell>
        </row>
        <row r="3983">
          <cell r="A3983">
            <v>45793.570787037002</v>
          </cell>
          <cell r="B3983">
            <v>3610</v>
          </cell>
          <cell r="R3983" t="str">
            <v>BWAD163674</v>
          </cell>
        </row>
        <row r="3984">
          <cell r="A3984">
            <v>45793.561516203699</v>
          </cell>
          <cell r="B3984">
            <v>1632</v>
          </cell>
          <cell r="R3984" t="str">
            <v>BWBD163738</v>
          </cell>
        </row>
        <row r="3985">
          <cell r="A3985">
            <v>45793.558506944399</v>
          </cell>
          <cell r="B3985">
            <v>1650</v>
          </cell>
          <cell r="R3985" t="str">
            <v>BWJD163499</v>
          </cell>
        </row>
        <row r="3986">
          <cell r="A3986">
            <v>45793.555787037003</v>
          </cell>
          <cell r="B3986">
            <v>1710</v>
          </cell>
          <cell r="R3986" t="str">
            <v>BWBD163707</v>
          </cell>
        </row>
        <row r="3987">
          <cell r="A3987">
            <v>45793.553055555603</v>
          </cell>
          <cell r="B3987">
            <v>1925</v>
          </cell>
          <cell r="R3987" t="str">
            <v>BWLD163608</v>
          </cell>
        </row>
        <row r="3988">
          <cell r="A3988">
            <v>45793.550520833298</v>
          </cell>
          <cell r="B3988">
            <v>3055</v>
          </cell>
          <cell r="R3988" t="str">
            <v>BWAD163680</v>
          </cell>
        </row>
        <row r="3989">
          <cell r="A3989">
            <v>45793.547916666699</v>
          </cell>
          <cell r="B3989">
            <v>3130</v>
          </cell>
          <cell r="R3989" t="str">
            <v>BVIL161084</v>
          </cell>
        </row>
        <row r="3990">
          <cell r="A3990">
            <v>45793.545428240701</v>
          </cell>
          <cell r="B3990">
            <v>660</v>
          </cell>
          <cell r="R3990" t="str">
            <v>BVID163429</v>
          </cell>
        </row>
        <row r="3991">
          <cell r="A3991">
            <v>45793.541076388901</v>
          </cell>
          <cell r="B3991">
            <v>4790</v>
          </cell>
          <cell r="R3991" t="str">
            <v>BVKD163010</v>
          </cell>
        </row>
        <row r="3992">
          <cell r="A3992">
            <v>45793.534872685203</v>
          </cell>
          <cell r="B3992">
            <v>2900</v>
          </cell>
          <cell r="R3992" t="str">
            <v>BUCD121176</v>
          </cell>
        </row>
        <row r="3993">
          <cell r="A3993">
            <v>45793.532083333303</v>
          </cell>
          <cell r="B3993">
            <v>880</v>
          </cell>
          <cell r="R3993" t="str">
            <v>BWLD163588</v>
          </cell>
        </row>
        <row r="3994">
          <cell r="A3994">
            <v>45793.529849537001</v>
          </cell>
          <cell r="B3994">
            <v>3630</v>
          </cell>
          <cell r="R3994" t="str">
            <v>BVGD163301</v>
          </cell>
        </row>
        <row r="3995">
          <cell r="A3995">
            <v>45793.526956018497</v>
          </cell>
          <cell r="B3995">
            <v>1655</v>
          </cell>
          <cell r="R3995" t="str">
            <v>BWJD163502</v>
          </cell>
        </row>
        <row r="3996">
          <cell r="A3996">
            <v>45793.524583333303</v>
          </cell>
          <cell r="B3996">
            <v>4710</v>
          </cell>
          <cell r="R3996" t="str">
            <v>BVHD163388</v>
          </cell>
        </row>
        <row r="3997">
          <cell r="A3997">
            <v>45793.5067361111</v>
          </cell>
          <cell r="B3997">
            <v>15638</v>
          </cell>
          <cell r="R3997" t="str">
            <v>BSFC376459</v>
          </cell>
        </row>
        <row r="3998">
          <cell r="A3998">
            <v>45793.466724537</v>
          </cell>
          <cell r="B3998">
            <v>0</v>
          </cell>
          <cell r="R3998" t="str">
            <v>CWIE669929</v>
          </cell>
        </row>
        <row r="3999">
          <cell r="A3999">
            <v>45792.823969907397</v>
          </cell>
          <cell r="B3999">
            <v>30584</v>
          </cell>
          <cell r="R3999" t="str">
            <v>BSDS043254</v>
          </cell>
        </row>
        <row r="4000">
          <cell r="A4000">
            <v>45792.760717592602</v>
          </cell>
          <cell r="B4000">
            <v>6825</v>
          </cell>
          <cell r="R4000" t="str">
            <v>BRJD160605</v>
          </cell>
        </row>
        <row r="4001">
          <cell r="A4001">
            <v>45792.7565046296</v>
          </cell>
          <cell r="B4001">
            <v>5550</v>
          </cell>
          <cell r="R4001" t="str">
            <v>BQCD160098</v>
          </cell>
        </row>
        <row r="4002">
          <cell r="A4002">
            <v>45792.753437500003</v>
          </cell>
          <cell r="B4002">
            <v>6650</v>
          </cell>
          <cell r="R4002" t="str">
            <v>BRGD161212</v>
          </cell>
        </row>
        <row r="4003">
          <cell r="A4003">
            <v>45792.7513078704</v>
          </cell>
          <cell r="B4003">
            <v>6160</v>
          </cell>
          <cell r="R4003" t="str">
            <v>BVED163244</v>
          </cell>
        </row>
        <row r="4004">
          <cell r="A4004">
            <v>45792.749398148102</v>
          </cell>
          <cell r="B4004">
            <v>4451</v>
          </cell>
          <cell r="R4004" t="str">
            <v>BWKD163543</v>
          </cell>
        </row>
        <row r="4005">
          <cell r="A4005">
            <v>45792.747210648202</v>
          </cell>
          <cell r="B4005">
            <v>2915</v>
          </cell>
          <cell r="R4005" t="str">
            <v>BWKD163512</v>
          </cell>
        </row>
        <row r="4006">
          <cell r="A4006">
            <v>45792.7446180556</v>
          </cell>
          <cell r="B4006">
            <v>3780</v>
          </cell>
          <cell r="R4006" t="str">
            <v>BVFD163261</v>
          </cell>
        </row>
        <row r="4007">
          <cell r="A4007">
            <v>45792.742106481499</v>
          </cell>
          <cell r="B4007">
            <v>4000</v>
          </cell>
          <cell r="R4007" t="str">
            <v>BVGD163308</v>
          </cell>
        </row>
        <row r="4008">
          <cell r="A4008">
            <v>45792.740034722199</v>
          </cell>
          <cell r="B4008">
            <v>2965</v>
          </cell>
          <cell r="R4008" t="str">
            <v>BVHD163336</v>
          </cell>
        </row>
        <row r="4009">
          <cell r="A4009">
            <v>45792.737916666701</v>
          </cell>
          <cell r="B4009">
            <v>2950</v>
          </cell>
          <cell r="R4009" t="str">
            <v>BVHD163366</v>
          </cell>
        </row>
        <row r="4010">
          <cell r="A4010">
            <v>45792.7360416667</v>
          </cell>
          <cell r="B4010">
            <v>5555</v>
          </cell>
          <cell r="R4010" t="str">
            <v>BUKD162491</v>
          </cell>
        </row>
        <row r="4011">
          <cell r="A4011">
            <v>45792.7340162037</v>
          </cell>
          <cell r="B4011">
            <v>5975</v>
          </cell>
          <cell r="R4011" t="str">
            <v>BUKD162500</v>
          </cell>
        </row>
        <row r="4012">
          <cell r="A4012">
            <v>45792.731435185196</v>
          </cell>
          <cell r="B4012">
            <v>5440</v>
          </cell>
          <cell r="R4012" t="str">
            <v>BQKD200046</v>
          </cell>
        </row>
        <row r="4013">
          <cell r="A4013">
            <v>45792.728888888902</v>
          </cell>
          <cell r="B4013">
            <v>13650</v>
          </cell>
          <cell r="R4013" t="str">
            <v>BSCD161691</v>
          </cell>
        </row>
        <row r="4014">
          <cell r="A4014">
            <v>45792.710312499999</v>
          </cell>
          <cell r="B4014">
            <v>26793</v>
          </cell>
          <cell r="R4014" t="str">
            <v>BMJD200014</v>
          </cell>
        </row>
        <row r="4015">
          <cell r="A4015">
            <v>45792.708321759303</v>
          </cell>
          <cell r="B4015">
            <v>496</v>
          </cell>
          <cell r="R4015" t="str">
            <v>BSHD120743</v>
          </cell>
        </row>
        <row r="4016">
          <cell r="A4016">
            <v>45792.706423611096</v>
          </cell>
          <cell r="B4016">
            <v>496</v>
          </cell>
          <cell r="R4016" t="str">
            <v>BSHD120746</v>
          </cell>
        </row>
        <row r="4017">
          <cell r="A4017">
            <v>45792.704398148097</v>
          </cell>
          <cell r="B4017">
            <v>8270</v>
          </cell>
          <cell r="R4017" t="str">
            <v>BSFD161795</v>
          </cell>
        </row>
        <row r="4018">
          <cell r="A4018">
            <v>45792.702488425901</v>
          </cell>
          <cell r="B4018">
            <v>5660</v>
          </cell>
          <cell r="R4018" t="str">
            <v>BTJD162038</v>
          </cell>
        </row>
        <row r="4019">
          <cell r="A4019">
            <v>45792.700462963003</v>
          </cell>
          <cell r="B4019">
            <v>6390</v>
          </cell>
          <cell r="R4019" t="str">
            <v>BSKD200409</v>
          </cell>
        </row>
        <row r="4020">
          <cell r="A4020">
            <v>45792.698356481502</v>
          </cell>
          <cell r="B4020">
            <v>6825</v>
          </cell>
          <cell r="R4020" t="str">
            <v>BVJD162972</v>
          </cell>
        </row>
        <row r="4021">
          <cell r="A4021">
            <v>45792.696180555598</v>
          </cell>
          <cell r="B4021">
            <v>8785</v>
          </cell>
          <cell r="R4021" t="str">
            <v>BTCD162162</v>
          </cell>
        </row>
        <row r="4022">
          <cell r="A4022">
            <v>45792.694062499999</v>
          </cell>
          <cell r="B4022">
            <v>15280</v>
          </cell>
          <cell r="R4022" t="str">
            <v>BTDD162169</v>
          </cell>
        </row>
        <row r="4023">
          <cell r="A4023">
            <v>45792.691423611097</v>
          </cell>
          <cell r="B4023">
            <v>8210</v>
          </cell>
          <cell r="R4023" t="str">
            <v>BTKD162112</v>
          </cell>
        </row>
        <row r="4024">
          <cell r="A4024">
            <v>45792.689421296302</v>
          </cell>
          <cell r="B4024">
            <v>9710</v>
          </cell>
          <cell r="R4024" t="str">
            <v>BTCD162149</v>
          </cell>
        </row>
        <row r="4025">
          <cell r="A4025">
            <v>45792.687534722201</v>
          </cell>
          <cell r="B4025">
            <v>4310</v>
          </cell>
          <cell r="R4025" t="str">
            <v>BTJD162040</v>
          </cell>
        </row>
        <row r="4026">
          <cell r="A4026">
            <v>45792.684062499997</v>
          </cell>
          <cell r="B4026">
            <v>7675</v>
          </cell>
          <cell r="R4026" t="str">
            <v>BSJD161378</v>
          </cell>
        </row>
        <row r="4027">
          <cell r="A4027">
            <v>45792.681840277801</v>
          </cell>
          <cell r="B4027">
            <v>4740</v>
          </cell>
          <cell r="R4027" t="str">
            <v>BTKD162077</v>
          </cell>
        </row>
        <row r="4028">
          <cell r="A4028">
            <v>45792.673298611102</v>
          </cell>
          <cell r="B4028">
            <v>530</v>
          </cell>
          <cell r="R4028" t="str">
            <v>BXHD164672</v>
          </cell>
        </row>
        <row r="4029">
          <cell r="A4029">
            <v>45792.667048611103</v>
          </cell>
          <cell r="B4029">
            <v>11330</v>
          </cell>
          <cell r="R4029" t="str">
            <v>BTKD162074</v>
          </cell>
        </row>
        <row r="4030">
          <cell r="A4030">
            <v>45792.664710648103</v>
          </cell>
          <cell r="B4030">
            <v>3540</v>
          </cell>
          <cell r="R4030" t="str">
            <v>BSHD161938</v>
          </cell>
        </row>
        <row r="4031">
          <cell r="A4031">
            <v>45792.656226851897</v>
          </cell>
          <cell r="B4031">
            <v>4540</v>
          </cell>
          <cell r="R4031" t="str">
            <v>BSED161766</v>
          </cell>
        </row>
        <row r="4032">
          <cell r="A4032">
            <v>45792.652141203696</v>
          </cell>
          <cell r="B4032">
            <v>7935</v>
          </cell>
          <cell r="R4032" t="str">
            <v>BSID161979</v>
          </cell>
        </row>
        <row r="4033">
          <cell r="A4033">
            <v>45792.649583333303</v>
          </cell>
          <cell r="B4033">
            <v>6820</v>
          </cell>
          <cell r="R4033" t="str">
            <v>BSAD161582</v>
          </cell>
        </row>
        <row r="4034">
          <cell r="A4034">
            <v>45792.647812499999</v>
          </cell>
          <cell r="B4034">
            <v>8660</v>
          </cell>
          <cell r="R4034" t="str">
            <v>BRED161077</v>
          </cell>
        </row>
        <row r="4035">
          <cell r="A4035">
            <v>45792.646030092597</v>
          </cell>
          <cell r="B4035">
            <v>4360</v>
          </cell>
          <cell r="R4035" t="str">
            <v>BSAD161576</v>
          </cell>
        </row>
        <row r="4036">
          <cell r="A4036">
            <v>45792.644131944398</v>
          </cell>
          <cell r="B4036">
            <v>9070</v>
          </cell>
          <cell r="R4036" t="str">
            <v>BSBD161624</v>
          </cell>
        </row>
        <row r="4037">
          <cell r="A4037">
            <v>45792.642256944397</v>
          </cell>
          <cell r="B4037">
            <v>6770</v>
          </cell>
          <cell r="R4037" t="str">
            <v>BRLD160724</v>
          </cell>
        </row>
        <row r="4038">
          <cell r="A4038">
            <v>45792.640381944402</v>
          </cell>
          <cell r="B4038">
            <v>7405</v>
          </cell>
          <cell r="R4038" t="str">
            <v>BRJD160606</v>
          </cell>
        </row>
        <row r="4039">
          <cell r="A4039">
            <v>45792.638518518499</v>
          </cell>
          <cell r="B4039">
            <v>7670</v>
          </cell>
          <cell r="R4039" t="str">
            <v>BRDD161019</v>
          </cell>
        </row>
        <row r="4040">
          <cell r="A4040">
            <v>45792.636261574102</v>
          </cell>
          <cell r="B4040">
            <v>7640</v>
          </cell>
          <cell r="R4040" t="str">
            <v>BQBD160040</v>
          </cell>
        </row>
        <row r="4041">
          <cell r="A4041">
            <v>45792.634212962999</v>
          </cell>
          <cell r="B4041">
            <v>10360</v>
          </cell>
          <cell r="R4041" t="str">
            <v>BRDD161021</v>
          </cell>
        </row>
        <row r="4042">
          <cell r="A4042">
            <v>45792.632060185198</v>
          </cell>
          <cell r="B4042">
            <v>6222</v>
          </cell>
          <cell r="R4042" t="str">
            <v>BQJD120016</v>
          </cell>
        </row>
        <row r="4043">
          <cell r="A4043">
            <v>45792.630289351902</v>
          </cell>
          <cell r="B4043">
            <v>9810</v>
          </cell>
          <cell r="R4043" t="str">
            <v>BMED200254</v>
          </cell>
        </row>
        <row r="4044">
          <cell r="A4044">
            <v>45792.628252314797</v>
          </cell>
          <cell r="B4044">
            <v>7230</v>
          </cell>
          <cell r="R4044" t="str">
            <v>BRAD160803</v>
          </cell>
        </row>
        <row r="4045">
          <cell r="A4045">
            <v>45792.6261689815</v>
          </cell>
          <cell r="B4045">
            <v>6510</v>
          </cell>
          <cell r="R4045" t="str">
            <v>BRGD230256</v>
          </cell>
        </row>
        <row r="4046">
          <cell r="A4046">
            <v>45792.624583333301</v>
          </cell>
          <cell r="B4046">
            <v>3730</v>
          </cell>
          <cell r="R4046" t="str">
            <v>BXKD164191</v>
          </cell>
        </row>
        <row r="4047">
          <cell r="A4047">
            <v>45792.6039467593</v>
          </cell>
          <cell r="B4047">
            <v>7395</v>
          </cell>
          <cell r="R4047" t="str">
            <v>BSDD161729</v>
          </cell>
        </row>
        <row r="4048">
          <cell r="A4048">
            <v>45792.601898148103</v>
          </cell>
          <cell r="B4048">
            <v>7220</v>
          </cell>
          <cell r="R4048" t="str">
            <v>BRAD160816</v>
          </cell>
        </row>
        <row r="4049">
          <cell r="A4049">
            <v>45792.599837962996</v>
          </cell>
          <cell r="B4049">
            <v>6595</v>
          </cell>
          <cell r="R4049" t="str">
            <v>BRED161124</v>
          </cell>
        </row>
        <row r="4050">
          <cell r="A4050">
            <v>45792.597696759301</v>
          </cell>
          <cell r="B4050">
            <v>6265</v>
          </cell>
          <cell r="R4050" t="str">
            <v>BQLD160182</v>
          </cell>
        </row>
        <row r="4051">
          <cell r="A4051">
            <v>45792.583587963003</v>
          </cell>
          <cell r="B4051">
            <v>7800</v>
          </cell>
          <cell r="R4051" t="str">
            <v>BQCD160106</v>
          </cell>
        </row>
        <row r="4052">
          <cell r="A4052">
            <v>45792.579826388901</v>
          </cell>
          <cell r="B4052">
            <v>10220</v>
          </cell>
          <cell r="R4052" t="str">
            <v>BPHD160162</v>
          </cell>
        </row>
        <row r="4053">
          <cell r="A4053">
            <v>45792.5770486111</v>
          </cell>
          <cell r="B4053">
            <v>10682</v>
          </cell>
          <cell r="R4053" t="str">
            <v>BQKD160076</v>
          </cell>
        </row>
        <row r="4054">
          <cell r="A4054">
            <v>45792.573310185202</v>
          </cell>
          <cell r="B4054">
            <v>8630</v>
          </cell>
          <cell r="R4054" t="str">
            <v>BNDD160224</v>
          </cell>
        </row>
        <row r="4055">
          <cell r="A4055">
            <v>45792.5701736111</v>
          </cell>
          <cell r="B4055">
            <v>138220</v>
          </cell>
          <cell r="R4055" t="str">
            <v>BQKD200034</v>
          </cell>
        </row>
        <row r="4056">
          <cell r="A4056">
            <v>45792.566747685203</v>
          </cell>
          <cell r="B4056">
            <v>17025</v>
          </cell>
          <cell r="R4056" t="str">
            <v>BPJD200007</v>
          </cell>
        </row>
        <row r="4057">
          <cell r="A4057">
            <v>45792.562395833302</v>
          </cell>
          <cell r="B4057">
            <v>7000</v>
          </cell>
          <cell r="R4057" t="str">
            <v>BRLD160756</v>
          </cell>
        </row>
        <row r="4058">
          <cell r="A4058">
            <v>45792.560173611098</v>
          </cell>
          <cell r="B4058">
            <v>7670</v>
          </cell>
          <cell r="R4058" t="str">
            <v>GPGD160208</v>
          </cell>
        </row>
        <row r="4059">
          <cell r="A4059">
            <v>45792.557662036997</v>
          </cell>
          <cell r="B4059">
            <v>7710</v>
          </cell>
          <cell r="R4059" t="str">
            <v>BSJD161406</v>
          </cell>
        </row>
        <row r="4060">
          <cell r="A4060">
            <v>45792.5551851852</v>
          </cell>
          <cell r="B4060">
            <v>6900</v>
          </cell>
          <cell r="R4060" t="str">
            <v>BSGD161864</v>
          </cell>
        </row>
        <row r="4061">
          <cell r="A4061">
            <v>45792.5530208333</v>
          </cell>
          <cell r="B4061">
            <v>6310</v>
          </cell>
          <cell r="R4061" t="str">
            <v>BQBD160067</v>
          </cell>
        </row>
        <row r="4062">
          <cell r="A4062">
            <v>45792.550914351901</v>
          </cell>
          <cell r="B4062">
            <v>5582</v>
          </cell>
          <cell r="R4062" t="str">
            <v>BPED200181</v>
          </cell>
        </row>
        <row r="4063">
          <cell r="A4063">
            <v>45792.548668981501</v>
          </cell>
          <cell r="B4063">
            <v>5800</v>
          </cell>
          <cell r="R4063" t="str">
            <v>BRGD161218</v>
          </cell>
        </row>
        <row r="4064">
          <cell r="A4064">
            <v>45792.546249999999</v>
          </cell>
          <cell r="B4064">
            <v>5960</v>
          </cell>
          <cell r="R4064" t="str">
            <v>BSCD161704</v>
          </cell>
        </row>
        <row r="4065">
          <cell r="A4065">
            <v>45792.542222222197</v>
          </cell>
          <cell r="B4065">
            <v>7470</v>
          </cell>
          <cell r="R4065" t="str">
            <v>BSBD161629</v>
          </cell>
        </row>
        <row r="4066">
          <cell r="A4066">
            <v>45792.525300925903</v>
          </cell>
          <cell r="B4066">
            <v>11310</v>
          </cell>
          <cell r="R4066" t="str">
            <v>BPED200187</v>
          </cell>
        </row>
        <row r="4067">
          <cell r="A4067">
            <v>45792.523194444402</v>
          </cell>
          <cell r="B4067">
            <v>19400</v>
          </cell>
          <cell r="R4067" t="str">
            <v>BOHD200197</v>
          </cell>
        </row>
        <row r="4068">
          <cell r="A4068">
            <v>45792.520925925899</v>
          </cell>
          <cell r="B4068">
            <v>9190</v>
          </cell>
          <cell r="R4068" t="str">
            <v>BRAD160777</v>
          </cell>
        </row>
        <row r="4069">
          <cell r="A4069">
            <v>45792.517962963</v>
          </cell>
          <cell r="B4069">
            <v>4660</v>
          </cell>
          <cell r="R4069" t="str">
            <v>BRKD120212</v>
          </cell>
        </row>
        <row r="4070">
          <cell r="A4070">
            <v>45792.515833333302</v>
          </cell>
          <cell r="B4070">
            <v>5630</v>
          </cell>
          <cell r="R4070" t="str">
            <v>BSGD161854</v>
          </cell>
        </row>
        <row r="4071">
          <cell r="A4071">
            <v>45792.5136458333</v>
          </cell>
          <cell r="B4071">
            <v>11170</v>
          </cell>
          <cell r="R4071" t="str">
            <v>BQJD200011</v>
          </cell>
        </row>
        <row r="4072">
          <cell r="A4072">
            <v>45792.511203703703</v>
          </cell>
          <cell r="B4072">
            <v>18940</v>
          </cell>
          <cell r="R4072" t="str">
            <v>BQJD160040</v>
          </cell>
        </row>
        <row r="4073">
          <cell r="A4073">
            <v>45792.508923611102</v>
          </cell>
          <cell r="B4073">
            <v>13370</v>
          </cell>
          <cell r="R4073" t="str">
            <v>BQKD160099</v>
          </cell>
        </row>
        <row r="4074">
          <cell r="A4074">
            <v>45792.506898148102</v>
          </cell>
          <cell r="B4074">
            <v>13290</v>
          </cell>
          <cell r="R4074" t="str">
            <v>BQKD160115</v>
          </cell>
        </row>
        <row r="4075">
          <cell r="A4075">
            <v>45792.504826388897</v>
          </cell>
          <cell r="B4075">
            <v>7750</v>
          </cell>
          <cell r="R4075" t="str">
            <v>BQFD160263</v>
          </cell>
        </row>
        <row r="4076">
          <cell r="A4076">
            <v>45792.502476851798</v>
          </cell>
          <cell r="B4076">
            <v>5610</v>
          </cell>
          <cell r="R4076" t="str">
            <v>BQBD160060</v>
          </cell>
        </row>
        <row r="4077">
          <cell r="A4077">
            <v>45792.498854166697</v>
          </cell>
          <cell r="B4077">
            <v>8350</v>
          </cell>
          <cell r="R4077" t="str">
            <v>BOLD200057</v>
          </cell>
        </row>
        <row r="4078">
          <cell r="A4078">
            <v>45792.495324074102</v>
          </cell>
          <cell r="B4078">
            <v>6544</v>
          </cell>
          <cell r="R4078" t="str">
            <v>BWLS032007</v>
          </cell>
        </row>
        <row r="4079">
          <cell r="A4079">
            <v>45792.453287037002</v>
          </cell>
          <cell r="B4079">
            <v>5975</v>
          </cell>
          <cell r="R4079" t="str">
            <v>BUKD162500</v>
          </cell>
        </row>
        <row r="4080">
          <cell r="A4080">
            <v>45792.4524074074</v>
          </cell>
          <cell r="B4080">
            <v>5980</v>
          </cell>
          <cell r="R4080" t="str">
            <v>BUKD162500</v>
          </cell>
        </row>
        <row r="4081">
          <cell r="A4081">
            <v>45792.300601851799</v>
          </cell>
          <cell r="B4081">
            <v>11618</v>
          </cell>
          <cell r="R4081" t="str">
            <v>BUFS046813</v>
          </cell>
        </row>
        <row r="4082">
          <cell r="A4082">
            <v>45791.928078703699</v>
          </cell>
          <cell r="B4082">
            <v>7060</v>
          </cell>
          <cell r="R4082" t="str">
            <v>BRJD160543</v>
          </cell>
        </row>
        <row r="4083">
          <cell r="A4083">
            <v>45791.744976851798</v>
          </cell>
          <cell r="B4083">
            <v>5510</v>
          </cell>
          <cell r="R4083" t="str">
            <v>BQHD160412</v>
          </cell>
        </row>
        <row r="4084">
          <cell r="A4084">
            <v>45791.742442129602</v>
          </cell>
          <cell r="B4084">
            <v>21030</v>
          </cell>
          <cell r="R4084" t="str">
            <v>BOID200223</v>
          </cell>
        </row>
        <row r="4085">
          <cell r="A4085">
            <v>45791.738958333299</v>
          </cell>
          <cell r="B4085">
            <v>10510</v>
          </cell>
          <cell r="R4085" t="str">
            <v>BQBD200008</v>
          </cell>
        </row>
        <row r="4086">
          <cell r="A4086">
            <v>45791.735462962999</v>
          </cell>
          <cell r="B4086">
            <v>4210</v>
          </cell>
          <cell r="R4086" t="str">
            <v>BSGD161861</v>
          </cell>
        </row>
        <row r="4087">
          <cell r="A4087">
            <v>45791.733368055597</v>
          </cell>
          <cell r="B4087">
            <v>4710</v>
          </cell>
          <cell r="R4087" t="str">
            <v>BSDD120664</v>
          </cell>
        </row>
        <row r="4088">
          <cell r="A4088">
            <v>45791.731180555602</v>
          </cell>
          <cell r="B4088">
            <v>10780</v>
          </cell>
          <cell r="R4088" t="str">
            <v>BQED160244</v>
          </cell>
        </row>
        <row r="4089">
          <cell r="A4089">
            <v>45791.729027777801</v>
          </cell>
          <cell r="B4089">
            <v>5320</v>
          </cell>
          <cell r="R4089" t="str">
            <v>BRCD160998</v>
          </cell>
        </row>
        <row r="4090">
          <cell r="A4090">
            <v>45791.726840277799</v>
          </cell>
          <cell r="B4090">
            <v>5230</v>
          </cell>
          <cell r="R4090" t="str">
            <v>GPLL150106</v>
          </cell>
        </row>
        <row r="4091">
          <cell r="A4091">
            <v>45791.724606481497</v>
          </cell>
          <cell r="B4091">
            <v>3370</v>
          </cell>
          <cell r="R4091" t="str">
            <v>BSKD161476</v>
          </cell>
        </row>
        <row r="4092">
          <cell r="A4092">
            <v>45791.720983796302</v>
          </cell>
          <cell r="B4092">
            <v>4260</v>
          </cell>
          <cell r="R4092" t="str">
            <v>BSLD161503</v>
          </cell>
        </row>
        <row r="4093">
          <cell r="A4093">
            <v>45791.718668981499</v>
          </cell>
          <cell r="B4093">
            <v>9360</v>
          </cell>
          <cell r="R4093" t="str">
            <v>BNBD160162</v>
          </cell>
        </row>
        <row r="4094">
          <cell r="A4094">
            <v>45791.716226851902</v>
          </cell>
          <cell r="B4094">
            <v>7330</v>
          </cell>
          <cell r="R4094" t="str">
            <v>BRCD160948</v>
          </cell>
        </row>
        <row r="4095">
          <cell r="A4095">
            <v>45791.713773148098</v>
          </cell>
          <cell r="B4095">
            <v>3610</v>
          </cell>
          <cell r="R4095" t="str">
            <v>BJGD200109</v>
          </cell>
        </row>
        <row r="4096">
          <cell r="A4096">
            <v>45791.711134259298</v>
          </cell>
          <cell r="B4096">
            <v>6400</v>
          </cell>
          <cell r="R4096" t="str">
            <v>BQED160222</v>
          </cell>
        </row>
        <row r="4097">
          <cell r="A4097">
            <v>45791.708368055602</v>
          </cell>
          <cell r="B4097">
            <v>4780</v>
          </cell>
          <cell r="R4097" t="str">
            <v>BRJD160598</v>
          </cell>
        </row>
        <row r="4098">
          <cell r="A4098">
            <v>45791.703692129602</v>
          </cell>
          <cell r="B4098">
            <v>8370</v>
          </cell>
          <cell r="R4098" t="str">
            <v>BSFD161819</v>
          </cell>
        </row>
        <row r="4099">
          <cell r="A4099">
            <v>45791.701585648101</v>
          </cell>
          <cell r="B4099">
            <v>6200</v>
          </cell>
          <cell r="R4099" t="str">
            <v>BRKD160653</v>
          </cell>
        </row>
        <row r="4100">
          <cell r="A4100">
            <v>45791.699409722198</v>
          </cell>
          <cell r="B4100">
            <v>4570</v>
          </cell>
          <cell r="R4100" t="str">
            <v>BVKD163026</v>
          </cell>
        </row>
        <row r="4101">
          <cell r="A4101">
            <v>45791.603460648097</v>
          </cell>
          <cell r="B4101">
            <v>0</v>
          </cell>
          <cell r="R4101" t="str">
            <v>24276112</v>
          </cell>
        </row>
        <row r="4102">
          <cell r="A4102">
            <v>45791.598553240699</v>
          </cell>
          <cell r="B4102">
            <v>0</v>
          </cell>
          <cell r="R4102" t="str">
            <v>CYAE212289</v>
          </cell>
        </row>
        <row r="4103">
          <cell r="A4103">
            <v>45791.588194444397</v>
          </cell>
          <cell r="B4103">
            <v>2190</v>
          </cell>
          <cell r="R4103" t="str">
            <v>BTGD120943</v>
          </cell>
        </row>
        <row r="4104">
          <cell r="A4104">
            <v>45791.584895833301</v>
          </cell>
          <cell r="B4104">
            <v>7940</v>
          </cell>
          <cell r="R4104" t="str">
            <v>BUID162912</v>
          </cell>
        </row>
        <row r="4105">
          <cell r="A4105">
            <v>45791.580324074101</v>
          </cell>
          <cell r="B4105">
            <v>7050</v>
          </cell>
          <cell r="R4105" t="str">
            <v>BUAD162634</v>
          </cell>
        </row>
        <row r="4106">
          <cell r="A4106">
            <v>45791.5776273148</v>
          </cell>
          <cell r="B4106">
            <v>6900</v>
          </cell>
          <cell r="R4106" t="str">
            <v>BUID162953</v>
          </cell>
        </row>
        <row r="4107">
          <cell r="A4107">
            <v>45791.574965277803</v>
          </cell>
          <cell r="B4107">
            <v>4810</v>
          </cell>
          <cell r="R4107" t="str">
            <v>BUDD162719</v>
          </cell>
        </row>
        <row r="4108">
          <cell r="A4108">
            <v>45791.5725578704</v>
          </cell>
          <cell r="B4108">
            <v>2580</v>
          </cell>
          <cell r="R4108" t="str">
            <v>BUFL152860</v>
          </cell>
        </row>
        <row r="4109">
          <cell r="A4109">
            <v>45791.5695949074</v>
          </cell>
          <cell r="B4109">
            <v>9000</v>
          </cell>
          <cell r="R4109" t="str">
            <v>BUGD162826</v>
          </cell>
        </row>
        <row r="4110">
          <cell r="A4110">
            <v>45791.544618055603</v>
          </cell>
          <cell r="B4110">
            <v>8700</v>
          </cell>
          <cell r="R4110" t="str">
            <v>BUFD162814</v>
          </cell>
        </row>
        <row r="4111">
          <cell r="A4111">
            <v>45791.540972222203</v>
          </cell>
          <cell r="B4111">
            <v>2110</v>
          </cell>
          <cell r="R4111" t="str">
            <v>BUBD162649</v>
          </cell>
        </row>
        <row r="4112">
          <cell r="A4112">
            <v>45791.538402777798</v>
          </cell>
          <cell r="B4112">
            <v>12700</v>
          </cell>
          <cell r="R4112" t="str">
            <v>BULD162577</v>
          </cell>
        </row>
        <row r="4113">
          <cell r="A4113">
            <v>45791.535324074102</v>
          </cell>
          <cell r="B4113">
            <v>6980</v>
          </cell>
          <cell r="R4113" t="str">
            <v>BUCD162696</v>
          </cell>
        </row>
        <row r="4114">
          <cell r="A4114">
            <v>45791.533159722203</v>
          </cell>
          <cell r="B4114">
            <v>9760</v>
          </cell>
          <cell r="R4114" t="str">
            <v>BULD162568</v>
          </cell>
        </row>
        <row r="4115">
          <cell r="A4115">
            <v>45791.530231481498</v>
          </cell>
          <cell r="B4115">
            <v>4940</v>
          </cell>
          <cell r="R4115" t="str">
            <v>BUAL160585</v>
          </cell>
        </row>
        <row r="4116">
          <cell r="A4116">
            <v>45791.527615740699</v>
          </cell>
          <cell r="B4116">
            <v>11940</v>
          </cell>
          <cell r="R4116" t="str">
            <v>BUKD162535</v>
          </cell>
        </row>
        <row r="4117">
          <cell r="A4117">
            <v>45791.524988425903</v>
          </cell>
          <cell r="B4117">
            <v>2300</v>
          </cell>
          <cell r="R4117" t="str">
            <v>BULD162583</v>
          </cell>
        </row>
        <row r="4118">
          <cell r="A4118">
            <v>45791.521874999999</v>
          </cell>
          <cell r="B4118">
            <v>2690</v>
          </cell>
          <cell r="R4118" t="str">
            <v>BULD162579</v>
          </cell>
        </row>
        <row r="4119">
          <cell r="A4119">
            <v>45791.518530092602</v>
          </cell>
          <cell r="B4119">
            <v>1970</v>
          </cell>
          <cell r="R4119" t="str">
            <v>BTID162377</v>
          </cell>
        </row>
        <row r="4120">
          <cell r="A4120">
            <v>45791.5160300926</v>
          </cell>
          <cell r="B4120">
            <v>3390</v>
          </cell>
          <cell r="R4120" t="str">
            <v>BTID162392</v>
          </cell>
        </row>
        <row r="4121">
          <cell r="A4121">
            <v>45791.513055555602</v>
          </cell>
          <cell r="B4121">
            <v>2600</v>
          </cell>
          <cell r="R4121" t="str">
            <v>BTHD120963</v>
          </cell>
        </row>
        <row r="4122">
          <cell r="A4122">
            <v>45791.508587962999</v>
          </cell>
          <cell r="B4122">
            <v>2710</v>
          </cell>
          <cell r="R4122" t="str">
            <v>BTKD162083</v>
          </cell>
        </row>
        <row r="4123">
          <cell r="A4123">
            <v>45791.5056944444</v>
          </cell>
          <cell r="B4123">
            <v>5900</v>
          </cell>
          <cell r="R4123" t="str">
            <v>BTJD162016</v>
          </cell>
        </row>
        <row r="4124">
          <cell r="A4124">
            <v>45791.502106481501</v>
          </cell>
          <cell r="B4124">
            <v>8820</v>
          </cell>
          <cell r="R4124" t="str">
            <v>BTED162231</v>
          </cell>
        </row>
        <row r="4125">
          <cell r="A4125">
            <v>45791.485243055598</v>
          </cell>
          <cell r="B4125">
            <v>10480</v>
          </cell>
          <cell r="R4125" t="str">
            <v>BTGD162289</v>
          </cell>
        </row>
        <row r="4126">
          <cell r="A4126">
            <v>45791.455729166701</v>
          </cell>
          <cell r="B4126">
            <v>0</v>
          </cell>
          <cell r="R4126"/>
        </row>
        <row r="4127">
          <cell r="A4127">
            <v>45790.796539351897</v>
          </cell>
          <cell r="B4127">
            <v>6448</v>
          </cell>
          <cell r="R4127" t="str">
            <v>BSBC375532</v>
          </cell>
        </row>
        <row r="4128">
          <cell r="A4128">
            <v>45790.785335648201</v>
          </cell>
          <cell r="B4128">
            <v>11046</v>
          </cell>
          <cell r="R4128" t="str">
            <v>BSBC375535</v>
          </cell>
        </row>
        <row r="4129">
          <cell r="A4129">
            <v>45790.528032407397</v>
          </cell>
          <cell r="B4129">
            <v>13320</v>
          </cell>
          <cell r="R4129" t="str">
            <v>BWLS031775</v>
          </cell>
        </row>
        <row r="4130">
          <cell r="A4130">
            <v>45790.513865740701</v>
          </cell>
          <cell r="B4130">
            <v>3186</v>
          </cell>
          <cell r="R4130" t="str">
            <v>BXKD164206</v>
          </cell>
        </row>
        <row r="4131">
          <cell r="A4131">
            <v>45790.402511574102</v>
          </cell>
          <cell r="B4131">
            <v>1586</v>
          </cell>
          <cell r="R4131" t="str">
            <v>BWHD164039</v>
          </cell>
        </row>
        <row r="4132">
          <cell r="A4132">
            <v>45790.308807870402</v>
          </cell>
          <cell r="B4132">
            <v>37150</v>
          </cell>
          <cell r="R4132" t="str">
            <v>BRAC372524</v>
          </cell>
        </row>
        <row r="4133">
          <cell r="A4133">
            <v>45790.298229166699</v>
          </cell>
          <cell r="B4133">
            <v>19146</v>
          </cell>
          <cell r="R4133" t="str">
            <v>BUES034926</v>
          </cell>
        </row>
        <row r="4134">
          <cell r="A4134">
            <v>45789.785462963002</v>
          </cell>
          <cell r="B4134">
            <v>14036</v>
          </cell>
          <cell r="R4134" t="str">
            <v>BRHS035337</v>
          </cell>
        </row>
        <row r="4135">
          <cell r="A4135">
            <v>45789.612951388903</v>
          </cell>
          <cell r="B4135">
            <v>39730</v>
          </cell>
          <cell r="R4135" t="str">
            <v>BQFS031084</v>
          </cell>
        </row>
        <row r="4136">
          <cell r="A4136">
            <v>45789.559282407397</v>
          </cell>
          <cell r="B4136">
            <v>7235</v>
          </cell>
          <cell r="R4136" t="str">
            <v>BVCD163165</v>
          </cell>
        </row>
        <row r="4137">
          <cell r="A4137">
            <v>45789.554837962998</v>
          </cell>
          <cell r="B4137">
            <v>5220</v>
          </cell>
          <cell r="R4137" t="str">
            <v>BWED163890</v>
          </cell>
        </row>
        <row r="4138">
          <cell r="A4138">
            <v>45789.428622685198</v>
          </cell>
          <cell r="B4138">
            <v>4553</v>
          </cell>
          <cell r="R4138" t="str">
            <v>BVKD163010</v>
          </cell>
        </row>
        <row r="4139">
          <cell r="A4139">
            <v>45789.286666666703</v>
          </cell>
          <cell r="B4139">
            <v>27338</v>
          </cell>
          <cell r="R4139" t="str">
            <v>ONIC370102</v>
          </cell>
        </row>
        <row r="4140">
          <cell r="A4140">
            <v>45789.271874999999</v>
          </cell>
          <cell r="B4140">
            <v>46719</v>
          </cell>
          <cell r="R4140" t="str">
            <v>GOGC370754</v>
          </cell>
        </row>
        <row r="4141">
          <cell r="A4141">
            <v>45787.699849536999</v>
          </cell>
          <cell r="B4141">
            <v>1</v>
          </cell>
          <cell r="R4141" t="str">
            <v>BXID201595</v>
          </cell>
        </row>
        <row r="4142">
          <cell r="A4142">
            <v>45787.552928240701</v>
          </cell>
          <cell r="B4142">
            <v>0</v>
          </cell>
          <cell r="R4142"/>
        </row>
        <row r="4143">
          <cell r="A4143">
            <v>45786.730960648201</v>
          </cell>
          <cell r="B4143">
            <v>0</v>
          </cell>
          <cell r="R4143" t="str">
            <v>CXBE678116</v>
          </cell>
        </row>
        <row r="4144">
          <cell r="A4144">
            <v>45786.694120370397</v>
          </cell>
          <cell r="B4144">
            <v>196</v>
          </cell>
          <cell r="R4144" t="str">
            <v>BYLD232523</v>
          </cell>
        </row>
        <row r="4145">
          <cell r="A4145">
            <v>45786.659247685202</v>
          </cell>
          <cell r="B4145">
            <v>6510</v>
          </cell>
          <cell r="R4145" t="str">
            <v>BRGD230256</v>
          </cell>
        </row>
        <row r="4146">
          <cell r="A4146">
            <v>45786.581909722197</v>
          </cell>
          <cell r="B4146">
            <v>3243</v>
          </cell>
          <cell r="R4146" t="str">
            <v>BWHD231603</v>
          </cell>
        </row>
        <row r="4147">
          <cell r="A4147">
            <v>45786.527361111097</v>
          </cell>
          <cell r="B4147">
            <v>8192</v>
          </cell>
          <cell r="R4147" t="str">
            <v>BWKS040406</v>
          </cell>
        </row>
        <row r="4148">
          <cell r="A4148">
            <v>45786.515138888899</v>
          </cell>
          <cell r="B4148">
            <v>1250</v>
          </cell>
          <cell r="R4148" t="str">
            <v>BXAD231957</v>
          </cell>
        </row>
        <row r="4149">
          <cell r="A4149">
            <v>45786.432395833297</v>
          </cell>
          <cell r="B4149">
            <v>2958</v>
          </cell>
          <cell r="R4149" t="str">
            <v>BWID164054</v>
          </cell>
        </row>
        <row r="4150">
          <cell r="A4150">
            <v>45785.621574074103</v>
          </cell>
          <cell r="B4150">
            <v>1662</v>
          </cell>
          <cell r="R4150" t="str">
            <v>BXDS036915</v>
          </cell>
        </row>
        <row r="4151">
          <cell r="A4151">
            <v>45785.5062847222</v>
          </cell>
          <cell r="B4151">
            <v>0</v>
          </cell>
          <cell r="R4151"/>
        </row>
        <row r="4152">
          <cell r="A4152">
            <v>45785.477766203701</v>
          </cell>
          <cell r="B4152">
            <v>3117</v>
          </cell>
          <cell r="R4152" t="str">
            <v>BXKC372435</v>
          </cell>
        </row>
        <row r="4153">
          <cell r="A4153">
            <v>45785.464282407404</v>
          </cell>
          <cell r="B4153">
            <v>0</v>
          </cell>
          <cell r="R4153" t="str">
            <v>SN23TN04930</v>
          </cell>
        </row>
        <row r="4154">
          <cell r="A4154">
            <v>45785.451041666704</v>
          </cell>
          <cell r="B4154">
            <v>0</v>
          </cell>
          <cell r="R4154" t="str">
            <v>SN23TN04930</v>
          </cell>
        </row>
        <row r="4155">
          <cell r="A4155">
            <v>45785.449502314797</v>
          </cell>
          <cell r="B4155">
            <v>1</v>
          </cell>
          <cell r="R4155" t="str">
            <v>BYLC376414</v>
          </cell>
        </row>
        <row r="4156">
          <cell r="A4156">
            <v>45785.275671296302</v>
          </cell>
          <cell r="B4156">
            <v>124947</v>
          </cell>
          <cell r="R4156" t="str">
            <v>164253</v>
          </cell>
        </row>
        <row r="4157">
          <cell r="A4157">
            <v>45785.271724537</v>
          </cell>
          <cell r="B4157">
            <v>20985</v>
          </cell>
          <cell r="R4157" t="str">
            <v>BTDS044304</v>
          </cell>
        </row>
        <row r="4158">
          <cell r="A4158">
            <v>45785.271296296298</v>
          </cell>
          <cell r="B4158">
            <v>21116</v>
          </cell>
          <cell r="R4158" t="str">
            <v>BTDS044313</v>
          </cell>
        </row>
        <row r="4159">
          <cell r="A4159">
            <v>45784.655636574098</v>
          </cell>
          <cell r="B4159">
            <v>3590</v>
          </cell>
          <cell r="R4159" t="str">
            <v>BWAD163674</v>
          </cell>
        </row>
        <row r="4160">
          <cell r="A4160">
            <v>45784.652939814798</v>
          </cell>
          <cell r="B4160">
            <v>526</v>
          </cell>
          <cell r="R4160" t="str">
            <v>BXBD164358</v>
          </cell>
        </row>
        <row r="4161">
          <cell r="A4161">
            <v>45784.290115740703</v>
          </cell>
          <cell r="B4161">
            <v>1</v>
          </cell>
          <cell r="R4161" t="str">
            <v>CTCE665149</v>
          </cell>
        </row>
        <row r="4162">
          <cell r="A4162">
            <v>45784.2725810185</v>
          </cell>
          <cell r="B4162">
            <v>28421</v>
          </cell>
          <cell r="R4162" t="str">
            <v>BSDS043254</v>
          </cell>
        </row>
        <row r="4163">
          <cell r="A4163">
            <v>45783.712256944404</v>
          </cell>
          <cell r="B4163">
            <v>3883</v>
          </cell>
          <cell r="R4163" t="str">
            <v>BVAS038319</v>
          </cell>
        </row>
        <row r="4164">
          <cell r="A4164">
            <v>45783.518935185202</v>
          </cell>
          <cell r="B4164">
            <v>540</v>
          </cell>
          <cell r="R4164" t="str">
            <v>BYJD232405</v>
          </cell>
        </row>
        <row r="4165">
          <cell r="A4165">
            <v>45783.508553240703</v>
          </cell>
          <cell r="B4165">
            <v>1200</v>
          </cell>
          <cell r="R4165" t="str">
            <v>BXCD164399</v>
          </cell>
        </row>
        <row r="4166">
          <cell r="A4166">
            <v>45783.4767013889</v>
          </cell>
          <cell r="B4166">
            <v>65</v>
          </cell>
          <cell r="R4166" t="str">
            <v>EVJL061995</v>
          </cell>
        </row>
        <row r="4167">
          <cell r="A4167">
            <v>45782.594490740703</v>
          </cell>
          <cell r="B4167">
            <v>1</v>
          </cell>
          <cell r="R4167" t="str">
            <v>BYLD164891</v>
          </cell>
        </row>
        <row r="4168">
          <cell r="A4168">
            <v>45780.613495370402</v>
          </cell>
          <cell r="B4168">
            <v>0</v>
          </cell>
          <cell r="R4168" t="str">
            <v>22476104</v>
          </cell>
        </row>
        <row r="4169">
          <cell r="A4169">
            <v>45780.610208333303</v>
          </cell>
          <cell r="B4169">
            <v>0</v>
          </cell>
          <cell r="R4169" t="str">
            <v>24093904</v>
          </cell>
        </row>
        <row r="4170">
          <cell r="A4170">
            <v>45780.568553240701</v>
          </cell>
          <cell r="B4170">
            <v>0</v>
          </cell>
          <cell r="R4170"/>
        </row>
        <row r="4171">
          <cell r="A4171">
            <v>45780.564687500002</v>
          </cell>
          <cell r="B4171">
            <v>0</v>
          </cell>
          <cell r="R4171" t="str">
            <v>22476104</v>
          </cell>
        </row>
        <row r="4172">
          <cell r="A4172">
            <v>45780.561412037001</v>
          </cell>
          <cell r="B4172">
            <v>0</v>
          </cell>
          <cell r="R4172" t="str">
            <v>24093904</v>
          </cell>
        </row>
        <row r="4173">
          <cell r="A4173">
            <v>45780.557164351798</v>
          </cell>
          <cell r="B4173">
            <v>0</v>
          </cell>
          <cell r="R4173" t="str">
            <v>25327401</v>
          </cell>
        </row>
        <row r="4174">
          <cell r="A4174">
            <v>45780.536886574097</v>
          </cell>
          <cell r="B4174">
            <v>14008</v>
          </cell>
          <cell r="R4174" t="str">
            <v>BRHS035337</v>
          </cell>
        </row>
        <row r="4175">
          <cell r="A4175">
            <v>45780.470092592601</v>
          </cell>
          <cell r="B4175">
            <v>24500</v>
          </cell>
          <cell r="R4175" t="str">
            <v>108441</v>
          </cell>
        </row>
        <row r="4176">
          <cell r="A4176">
            <v>45780.464699074102</v>
          </cell>
          <cell r="B4176">
            <v>1</v>
          </cell>
          <cell r="R4176" t="str">
            <v>18516212</v>
          </cell>
        </row>
        <row r="4177">
          <cell r="A4177">
            <v>45779.739247685196</v>
          </cell>
          <cell r="B4177">
            <v>1</v>
          </cell>
          <cell r="R4177" t="str">
            <v>BXGC374746</v>
          </cell>
        </row>
        <row r="4178">
          <cell r="A4178">
            <v>45779.734606481499</v>
          </cell>
          <cell r="B4178">
            <v>0</v>
          </cell>
          <cell r="R4178" t="str">
            <v>BXGC374746</v>
          </cell>
        </row>
        <row r="4179">
          <cell r="A4179">
            <v>45778.737546296303</v>
          </cell>
          <cell r="B4179">
            <v>0</v>
          </cell>
          <cell r="R4179" t="str">
            <v>CXIE711560</v>
          </cell>
        </row>
        <row r="4180">
          <cell r="A4180">
            <v>45778.711134259298</v>
          </cell>
          <cell r="B4180">
            <v>0</v>
          </cell>
          <cell r="R4180" t="str">
            <v>BYLC376414</v>
          </cell>
        </row>
        <row r="4181">
          <cell r="A4181">
            <v>45778.705347222203</v>
          </cell>
          <cell r="B4181">
            <v>1</v>
          </cell>
          <cell r="R4181" t="str">
            <v>CYKE661732</v>
          </cell>
        </row>
        <row r="4182">
          <cell r="A4182">
            <v>45777.6691319444</v>
          </cell>
          <cell r="B4182">
            <v>14742</v>
          </cell>
          <cell r="R4182" t="str">
            <v>BVIC378175</v>
          </cell>
        </row>
        <row r="4183">
          <cell r="A4183">
            <v>45777.566550925898</v>
          </cell>
          <cell r="B4183">
            <v>5735</v>
          </cell>
          <cell r="R4183" t="str">
            <v>BXDS036842</v>
          </cell>
        </row>
        <row r="4184">
          <cell r="A4184">
            <v>45777.488668981503</v>
          </cell>
          <cell r="B4184">
            <v>2072</v>
          </cell>
          <cell r="R4184" t="str">
            <v>BXLD231897</v>
          </cell>
        </row>
        <row r="4185">
          <cell r="A4185">
            <v>45777.297696759299</v>
          </cell>
          <cell r="B4185">
            <v>44259</v>
          </cell>
          <cell r="R4185" t="str">
            <v>BLES031356</v>
          </cell>
        </row>
        <row r="4186">
          <cell r="A4186">
            <v>45776.681145833303</v>
          </cell>
          <cell r="B4186">
            <v>625</v>
          </cell>
          <cell r="R4186" t="str">
            <v>BXHD164701</v>
          </cell>
        </row>
        <row r="4187">
          <cell r="A4187">
            <v>45776.655567129601</v>
          </cell>
          <cell r="B4187">
            <v>3536</v>
          </cell>
          <cell r="R4187" t="str">
            <v>BWED163889</v>
          </cell>
        </row>
        <row r="4188">
          <cell r="A4188">
            <v>45776.651944444398</v>
          </cell>
          <cell r="B4188">
            <v>1</v>
          </cell>
          <cell r="R4188" t="str">
            <v>BXBS036231</v>
          </cell>
        </row>
        <row r="4189">
          <cell r="A4189">
            <v>45776.497187499997</v>
          </cell>
          <cell r="B4189">
            <v>34870</v>
          </cell>
          <cell r="R4189" t="str">
            <v>BRCC372871</v>
          </cell>
        </row>
        <row r="4190">
          <cell r="A4190">
            <v>45776.481759259303</v>
          </cell>
          <cell r="B4190">
            <v>0</v>
          </cell>
          <cell r="R4190" t="str">
            <v>BXBS036231</v>
          </cell>
        </row>
        <row r="4191">
          <cell r="A4191">
            <v>45776.435902777797</v>
          </cell>
          <cell r="B4191">
            <v>0</v>
          </cell>
          <cell r="R4191" t="str">
            <v>22519006</v>
          </cell>
        </row>
        <row r="4192">
          <cell r="A4192">
            <v>45776.434895833299</v>
          </cell>
          <cell r="B4192">
            <v>0</v>
          </cell>
          <cell r="R4192" t="str">
            <v>BUGS047159</v>
          </cell>
        </row>
        <row r="4193">
          <cell r="A4193">
            <v>45775.652418981503</v>
          </cell>
          <cell r="B4193">
            <v>0</v>
          </cell>
          <cell r="R4193" t="str">
            <v>22519006</v>
          </cell>
        </row>
        <row r="4194">
          <cell r="A4194">
            <v>45775.643078703702</v>
          </cell>
          <cell r="B4194">
            <v>500</v>
          </cell>
          <cell r="R4194" t="str">
            <v>BXFD164599</v>
          </cell>
        </row>
        <row r="4195">
          <cell r="A4195">
            <v>45775.499259259297</v>
          </cell>
          <cell r="B4195">
            <v>12256</v>
          </cell>
          <cell r="R4195" t="str">
            <v>BWCS032691</v>
          </cell>
        </row>
        <row r="4196">
          <cell r="A4196">
            <v>45775.459571759297</v>
          </cell>
          <cell r="B4196">
            <v>1</v>
          </cell>
          <cell r="R4196" t="str">
            <v>BUGS047159</v>
          </cell>
        </row>
        <row r="4197">
          <cell r="A4197">
            <v>45775.449247685203</v>
          </cell>
          <cell r="B4197">
            <v>1610</v>
          </cell>
          <cell r="R4197" t="str">
            <v>BXLD164263</v>
          </cell>
        </row>
        <row r="4198">
          <cell r="A4198">
            <v>45775.444606481498</v>
          </cell>
          <cell r="B4198">
            <v>543</v>
          </cell>
          <cell r="R4198" t="str">
            <v>BXID164737</v>
          </cell>
        </row>
        <row r="4199">
          <cell r="A4199">
            <v>45775.402743055602</v>
          </cell>
          <cell r="B4199">
            <v>1014</v>
          </cell>
          <cell r="R4199" t="str">
            <v>BXBD164388</v>
          </cell>
        </row>
        <row r="4200">
          <cell r="A4200">
            <v>45775.301666666703</v>
          </cell>
          <cell r="B4200">
            <v>3489</v>
          </cell>
          <cell r="R4200" t="str">
            <v>BWAS032167</v>
          </cell>
        </row>
        <row r="4201">
          <cell r="A4201">
            <v>45775.298391203702</v>
          </cell>
          <cell r="B4201">
            <v>4900</v>
          </cell>
          <cell r="R4201" t="str">
            <v>BUBF111245</v>
          </cell>
        </row>
        <row r="4202">
          <cell r="A4202">
            <v>45775.294027777803</v>
          </cell>
          <cell r="B4202">
            <v>21584</v>
          </cell>
          <cell r="R4202" t="str">
            <v>BUCS034287</v>
          </cell>
        </row>
        <row r="4203">
          <cell r="A4203">
            <v>45775.293414351901</v>
          </cell>
          <cell r="B4203">
            <v>6495</v>
          </cell>
          <cell r="R4203" t="str">
            <v>BUES035120</v>
          </cell>
        </row>
        <row r="4204">
          <cell r="A4204">
            <v>45775.293240740699</v>
          </cell>
          <cell r="B4204">
            <v>7893</v>
          </cell>
          <cell r="R4204" t="str">
            <v>BUAF111226</v>
          </cell>
        </row>
        <row r="4205">
          <cell r="A4205">
            <v>45775.2874884259</v>
          </cell>
          <cell r="B4205">
            <v>7266</v>
          </cell>
          <cell r="R4205" t="str">
            <v>BWLS031873</v>
          </cell>
        </row>
        <row r="4206">
          <cell r="A4206">
            <v>45775.287384259304</v>
          </cell>
          <cell r="B4206">
            <v>2425</v>
          </cell>
          <cell r="R4206" t="str">
            <v>BWLC379048</v>
          </cell>
        </row>
        <row r="4207">
          <cell r="A4207">
            <v>45775.287245370397</v>
          </cell>
          <cell r="B4207">
            <v>6944</v>
          </cell>
          <cell r="R4207" t="str">
            <v>BWLS040546</v>
          </cell>
        </row>
        <row r="4208">
          <cell r="A4208">
            <v>45775.283576388902</v>
          </cell>
          <cell r="B4208">
            <v>25376</v>
          </cell>
          <cell r="R4208" t="str">
            <v>BUBS033778</v>
          </cell>
        </row>
        <row r="4209">
          <cell r="A4209">
            <v>45775.275335648097</v>
          </cell>
          <cell r="B4209">
            <v>3418</v>
          </cell>
          <cell r="R4209" t="str">
            <v>BUES034992</v>
          </cell>
        </row>
        <row r="4210">
          <cell r="A4210">
            <v>45773.739618055602</v>
          </cell>
          <cell r="B4210">
            <v>1500</v>
          </cell>
          <cell r="R4210" t="str">
            <v>BWID231694</v>
          </cell>
        </row>
        <row r="4211">
          <cell r="A4211">
            <v>45773.585509259297</v>
          </cell>
          <cell r="B4211">
            <v>12982</v>
          </cell>
          <cell r="R4211" t="str">
            <v>BWLS031775</v>
          </cell>
        </row>
        <row r="4212">
          <cell r="A4212">
            <v>45773.516018518501</v>
          </cell>
          <cell r="B4212">
            <v>20</v>
          </cell>
          <cell r="R4212" t="str">
            <v>BYLD201693</v>
          </cell>
        </row>
        <row r="4213">
          <cell r="A4213">
            <v>45772.273217592599</v>
          </cell>
          <cell r="B4213">
            <v>6993</v>
          </cell>
          <cell r="R4213" t="str">
            <v>BXJS034965</v>
          </cell>
        </row>
        <row r="4214">
          <cell r="A4214">
            <v>45771.651053240697</v>
          </cell>
          <cell r="B4214">
            <v>46684</v>
          </cell>
          <cell r="R4214" t="str">
            <v>GOGC370754</v>
          </cell>
        </row>
        <row r="4215">
          <cell r="A4215">
            <v>45771.646157407398</v>
          </cell>
          <cell r="B4215">
            <v>27303</v>
          </cell>
          <cell r="R4215" t="str">
            <v>ONIC370102</v>
          </cell>
        </row>
        <row r="4216">
          <cell r="A4216">
            <v>45771.617870370399</v>
          </cell>
          <cell r="B4216">
            <v>1600</v>
          </cell>
          <cell r="R4216" t="str">
            <v>BXKD164192</v>
          </cell>
        </row>
        <row r="4217">
          <cell r="A4217">
            <v>45771.601331018501</v>
          </cell>
          <cell r="B4217">
            <v>28679</v>
          </cell>
          <cell r="R4217" t="str">
            <v>BMKC370048</v>
          </cell>
        </row>
        <row r="4218">
          <cell r="A4218">
            <v>45770.637048611097</v>
          </cell>
          <cell r="B4218">
            <v>41697</v>
          </cell>
          <cell r="R4218" t="str">
            <v>BMIS031759</v>
          </cell>
        </row>
        <row r="4219">
          <cell r="A4219">
            <v>45770.593784722201</v>
          </cell>
          <cell r="B4219">
            <v>0</v>
          </cell>
          <cell r="R4219" t="str">
            <v>SN24TN01899</v>
          </cell>
        </row>
        <row r="4220">
          <cell r="A4220">
            <v>45770.592731481498</v>
          </cell>
          <cell r="B4220">
            <v>1</v>
          </cell>
          <cell r="R4220" t="str">
            <v>BXDS036810</v>
          </cell>
        </row>
        <row r="4221">
          <cell r="A4221">
            <v>45770.587766203702</v>
          </cell>
          <cell r="B4221">
            <v>21428</v>
          </cell>
          <cell r="R4221" t="str">
            <v>BVAS038005</v>
          </cell>
        </row>
        <row r="4222">
          <cell r="A4222">
            <v>45770.586273148103</v>
          </cell>
          <cell r="B4222">
            <v>2005</v>
          </cell>
          <cell r="R4222" t="str">
            <v>BXLD231897</v>
          </cell>
        </row>
        <row r="4223">
          <cell r="A4223">
            <v>45770.556400463</v>
          </cell>
          <cell r="B4223">
            <v>0</v>
          </cell>
          <cell r="R4223" t="str">
            <v>SN24TN01899</v>
          </cell>
        </row>
        <row r="4224">
          <cell r="A4224">
            <v>45770.548692129603</v>
          </cell>
          <cell r="B4224">
            <v>1</v>
          </cell>
          <cell r="R4224" t="str">
            <v>BXDS036810</v>
          </cell>
        </row>
        <row r="4225">
          <cell r="A4225">
            <v>45770.497557870403</v>
          </cell>
          <cell r="B4225">
            <v>3</v>
          </cell>
          <cell r="R4225" t="str">
            <v>BYLD201693</v>
          </cell>
        </row>
        <row r="4226">
          <cell r="A4226">
            <v>45770.425648148099</v>
          </cell>
          <cell r="B4226">
            <v>4176</v>
          </cell>
          <cell r="R4226" t="str">
            <v>BWLD231345</v>
          </cell>
        </row>
        <row r="4227">
          <cell r="A4227">
            <v>45769.729837963001</v>
          </cell>
          <cell r="B4227">
            <v>300</v>
          </cell>
          <cell r="R4227" t="str">
            <v>BXHS038093</v>
          </cell>
        </row>
        <row r="4228">
          <cell r="A4228">
            <v>45769.7281365741</v>
          </cell>
          <cell r="B4228">
            <v>4849</v>
          </cell>
          <cell r="R4228" t="str">
            <v>BSEC376083</v>
          </cell>
        </row>
        <row r="4229">
          <cell r="A4229">
            <v>45769.726724537002</v>
          </cell>
          <cell r="B4229">
            <v>44499</v>
          </cell>
          <cell r="R4229" t="str">
            <v>BLFS031469</v>
          </cell>
        </row>
        <row r="4230">
          <cell r="A4230">
            <v>45769.725555555597</v>
          </cell>
          <cell r="B4230">
            <v>12964</v>
          </cell>
          <cell r="R4230" t="str">
            <v>BRHS035337</v>
          </cell>
        </row>
        <row r="4231">
          <cell r="A4231">
            <v>45769.723854166703</v>
          </cell>
          <cell r="B4231">
            <v>15583</v>
          </cell>
          <cell r="R4231" t="str">
            <v>BSDC375954</v>
          </cell>
        </row>
        <row r="4232">
          <cell r="A4232">
            <v>45769.722453703696</v>
          </cell>
          <cell r="B4232">
            <v>7549</v>
          </cell>
          <cell r="R4232" t="str">
            <v>BRHC374102</v>
          </cell>
        </row>
        <row r="4233">
          <cell r="A4233">
            <v>45769.720960648097</v>
          </cell>
          <cell r="B4233">
            <v>20529</v>
          </cell>
          <cell r="R4233" t="str">
            <v>BRES034488</v>
          </cell>
        </row>
        <row r="4234">
          <cell r="A4234">
            <v>45769.719687500001</v>
          </cell>
          <cell r="B4234">
            <v>24871</v>
          </cell>
          <cell r="R4234" t="str">
            <v>BSCS037449</v>
          </cell>
        </row>
        <row r="4235">
          <cell r="A4235">
            <v>45769.7180787037</v>
          </cell>
          <cell r="B4235">
            <v>23932</v>
          </cell>
          <cell r="R4235" t="str">
            <v>BSAF110719</v>
          </cell>
        </row>
        <row r="4236">
          <cell r="A4236">
            <v>45769.716724537</v>
          </cell>
          <cell r="B4236">
            <v>6195</v>
          </cell>
          <cell r="R4236" t="str">
            <v>BRGC374007</v>
          </cell>
        </row>
        <row r="4237">
          <cell r="A4237">
            <v>45769.715185185203</v>
          </cell>
          <cell r="B4237">
            <v>28420</v>
          </cell>
          <cell r="R4237" t="str">
            <v>BQCS040170</v>
          </cell>
        </row>
        <row r="4238">
          <cell r="A4238">
            <v>45769.713414351798</v>
          </cell>
          <cell r="B4238">
            <v>8101</v>
          </cell>
          <cell r="R4238" t="str">
            <v>BRJC371742</v>
          </cell>
        </row>
        <row r="4239">
          <cell r="A4239">
            <v>45769.711504629602</v>
          </cell>
          <cell r="B4239">
            <v>9987</v>
          </cell>
          <cell r="R4239" t="str">
            <v>BRJC371698</v>
          </cell>
        </row>
        <row r="4240">
          <cell r="A4240">
            <v>45769.710243055597</v>
          </cell>
          <cell r="B4240">
            <v>13239</v>
          </cell>
          <cell r="R4240" t="str">
            <v>BRKC371988</v>
          </cell>
        </row>
        <row r="4241">
          <cell r="A4241">
            <v>45769.708993055603</v>
          </cell>
          <cell r="B4241">
            <v>21911</v>
          </cell>
          <cell r="R4241" t="str">
            <v>BQIS031915</v>
          </cell>
        </row>
        <row r="4242">
          <cell r="A4242">
            <v>45769.707268518498</v>
          </cell>
          <cell r="B4242">
            <v>11476</v>
          </cell>
          <cell r="R4242" t="str">
            <v>BRJC371828</v>
          </cell>
        </row>
        <row r="4243">
          <cell r="A4243">
            <v>45769.705937500003</v>
          </cell>
          <cell r="B4243">
            <v>22370</v>
          </cell>
          <cell r="R4243" t="str">
            <v>BQIS040809</v>
          </cell>
        </row>
        <row r="4244">
          <cell r="A4244">
            <v>45769.704641203702</v>
          </cell>
          <cell r="B4244">
            <v>16995</v>
          </cell>
          <cell r="R4244" t="str">
            <v>BQJF150001</v>
          </cell>
        </row>
        <row r="4245">
          <cell r="A4245">
            <v>45769.703206018501</v>
          </cell>
          <cell r="B4245">
            <v>7168</v>
          </cell>
          <cell r="R4245" t="str">
            <v>BREC373493</v>
          </cell>
        </row>
        <row r="4246">
          <cell r="A4246">
            <v>45769.701990740701</v>
          </cell>
          <cell r="B4246">
            <v>15506</v>
          </cell>
          <cell r="R4246" t="str">
            <v>BRCS033813</v>
          </cell>
        </row>
        <row r="4247">
          <cell r="A4247">
            <v>45769.700393518498</v>
          </cell>
          <cell r="B4247">
            <v>18368</v>
          </cell>
          <cell r="R4247" t="str">
            <v>BRCS033809</v>
          </cell>
        </row>
        <row r="4248">
          <cell r="A4248">
            <v>45769.699155092603</v>
          </cell>
          <cell r="B4248">
            <v>23107</v>
          </cell>
          <cell r="R4248" t="str">
            <v>BRCC373040</v>
          </cell>
        </row>
        <row r="4249">
          <cell r="A4249">
            <v>45769.695115740702</v>
          </cell>
          <cell r="B4249">
            <v>13362</v>
          </cell>
          <cell r="R4249" t="str">
            <v>BRBS033681</v>
          </cell>
        </row>
        <row r="4250">
          <cell r="A4250">
            <v>45769.693032407398</v>
          </cell>
          <cell r="B4250">
            <v>6014</v>
          </cell>
          <cell r="R4250" t="str">
            <v>BSBC375532</v>
          </cell>
        </row>
        <row r="4251">
          <cell r="A4251">
            <v>45769.692430555602</v>
          </cell>
          <cell r="B4251">
            <v>6014</v>
          </cell>
          <cell r="R4251" t="str">
            <v>BSBC375532</v>
          </cell>
        </row>
        <row r="4252">
          <cell r="A4252">
            <v>45769.690185185202</v>
          </cell>
          <cell r="B4252">
            <v>6817</v>
          </cell>
          <cell r="R4252" t="str">
            <v>BSBC375571</v>
          </cell>
        </row>
        <row r="4253">
          <cell r="A4253">
            <v>45769.687835648103</v>
          </cell>
          <cell r="B4253">
            <v>9442</v>
          </cell>
          <cell r="R4253" t="str">
            <v>BRGS035244</v>
          </cell>
        </row>
        <row r="4254">
          <cell r="A4254">
            <v>45769.685358796298</v>
          </cell>
          <cell r="B4254">
            <v>11521</v>
          </cell>
          <cell r="R4254" t="str">
            <v>BRGC373881</v>
          </cell>
        </row>
        <row r="4255">
          <cell r="A4255">
            <v>45769.683460648099</v>
          </cell>
          <cell r="B4255">
            <v>34527</v>
          </cell>
          <cell r="R4255" t="str">
            <v>BRJS040951</v>
          </cell>
        </row>
        <row r="4256">
          <cell r="A4256">
            <v>45769.680671296301</v>
          </cell>
          <cell r="B4256">
            <v>6252</v>
          </cell>
          <cell r="R4256" t="str">
            <v>BUDC372327</v>
          </cell>
        </row>
        <row r="4257">
          <cell r="A4257">
            <v>45769.678993055597</v>
          </cell>
          <cell r="B4257">
            <v>300</v>
          </cell>
          <cell r="R4257" t="str">
            <v>BXDC373827</v>
          </cell>
        </row>
        <row r="4258">
          <cell r="A4258">
            <v>45769.677222222199</v>
          </cell>
          <cell r="B4258">
            <v>8252</v>
          </cell>
          <cell r="R4258" t="str">
            <v>BSDC375892</v>
          </cell>
        </row>
        <row r="4259">
          <cell r="A4259">
            <v>45769.675138888902</v>
          </cell>
          <cell r="B4259">
            <v>13922</v>
          </cell>
          <cell r="R4259" t="str">
            <v>BRAC372352</v>
          </cell>
        </row>
        <row r="4260">
          <cell r="A4260">
            <v>45769.669826388897</v>
          </cell>
          <cell r="B4260">
            <v>10974</v>
          </cell>
          <cell r="R4260" t="str">
            <v>BQFC370928</v>
          </cell>
        </row>
        <row r="4261">
          <cell r="A4261">
            <v>45769.664143518501</v>
          </cell>
          <cell r="B4261">
            <v>11318</v>
          </cell>
          <cell r="R4261" t="str">
            <v>BQFC370869</v>
          </cell>
        </row>
        <row r="4262">
          <cell r="A4262">
            <v>45769.654409722199</v>
          </cell>
          <cell r="B4262">
            <v>3793</v>
          </cell>
          <cell r="R4262" t="str">
            <v>BWLD231334</v>
          </cell>
        </row>
        <row r="4263">
          <cell r="A4263">
            <v>45769.6023263889</v>
          </cell>
          <cell r="B4263">
            <v>11121</v>
          </cell>
          <cell r="R4263" t="str">
            <v>109279</v>
          </cell>
        </row>
        <row r="4264">
          <cell r="A4264">
            <v>45769.597442129598</v>
          </cell>
          <cell r="B4264">
            <v>4610</v>
          </cell>
          <cell r="R4264" t="str">
            <v>BXDS036842</v>
          </cell>
        </row>
        <row r="4265">
          <cell r="A4265">
            <v>45769.590983796297</v>
          </cell>
          <cell r="B4265">
            <v>3542</v>
          </cell>
          <cell r="R4265" t="str">
            <v>BXKD164191</v>
          </cell>
        </row>
        <row r="4266">
          <cell r="A4266">
            <v>45769.582060185203</v>
          </cell>
          <cell r="B4266">
            <v>168</v>
          </cell>
          <cell r="R4266" t="str">
            <v>BXIS038530</v>
          </cell>
        </row>
        <row r="4267">
          <cell r="A4267">
            <v>45769.576296296298</v>
          </cell>
          <cell r="B4267">
            <v>4379</v>
          </cell>
          <cell r="R4267" t="str">
            <v>BXJC371965</v>
          </cell>
        </row>
        <row r="4268">
          <cell r="A4268">
            <v>45769.532164351898</v>
          </cell>
          <cell r="B4268">
            <v>3063</v>
          </cell>
          <cell r="R4268" t="str">
            <v>BRJL060367</v>
          </cell>
        </row>
        <row r="4269">
          <cell r="A4269">
            <v>45769.527199074102</v>
          </cell>
          <cell r="B4269">
            <v>6364</v>
          </cell>
          <cell r="R4269" t="str">
            <v>EVLL062069</v>
          </cell>
        </row>
        <row r="4270">
          <cell r="A4270">
            <v>45769.517442129603</v>
          </cell>
          <cell r="B4270">
            <v>375</v>
          </cell>
          <cell r="R4270" t="str">
            <v>BXIS038394</v>
          </cell>
        </row>
        <row r="4271">
          <cell r="A4271">
            <v>45769.508460648103</v>
          </cell>
          <cell r="B4271">
            <v>11170</v>
          </cell>
          <cell r="R4271" t="str">
            <v>BQIC371495</v>
          </cell>
        </row>
        <row r="4272">
          <cell r="A4272">
            <v>45769.504745370403</v>
          </cell>
          <cell r="B4272">
            <v>600</v>
          </cell>
          <cell r="R4272" t="str">
            <v>BVES049149</v>
          </cell>
        </row>
        <row r="4273">
          <cell r="A4273">
            <v>45769.500995370399</v>
          </cell>
          <cell r="B4273">
            <v>4872</v>
          </cell>
          <cell r="R4273" t="str">
            <v>BUBF111245</v>
          </cell>
        </row>
        <row r="4274">
          <cell r="A4274">
            <v>45769.493240740703</v>
          </cell>
          <cell r="B4274">
            <v>330</v>
          </cell>
          <cell r="R4274" t="str">
            <v>BXDS036915</v>
          </cell>
        </row>
        <row r="4275">
          <cell r="A4275">
            <v>45769.488368055601</v>
          </cell>
          <cell r="B4275">
            <v>2520</v>
          </cell>
          <cell r="R4275" t="str">
            <v>BWIC371555</v>
          </cell>
        </row>
        <row r="4276">
          <cell r="A4276">
            <v>45769.484085648102</v>
          </cell>
          <cell r="B4276">
            <v>813</v>
          </cell>
          <cell r="R4276" t="str">
            <v>BWGC370765</v>
          </cell>
        </row>
        <row r="4277">
          <cell r="A4277">
            <v>45769.479861111096</v>
          </cell>
          <cell r="B4277">
            <v>1940</v>
          </cell>
          <cell r="R4277" t="str">
            <v>BVHC377855</v>
          </cell>
        </row>
        <row r="4278">
          <cell r="A4278">
            <v>45769.471377314803</v>
          </cell>
          <cell r="B4278">
            <v>1846</v>
          </cell>
          <cell r="R4278" t="str">
            <v>BVDC376483</v>
          </cell>
        </row>
        <row r="4279">
          <cell r="A4279">
            <v>45768.560173611098</v>
          </cell>
          <cell r="B4279">
            <v>3300</v>
          </cell>
          <cell r="R4279" t="str">
            <v>BUCD121174</v>
          </cell>
        </row>
        <row r="4280">
          <cell r="A4280">
            <v>45766.542175925897</v>
          </cell>
          <cell r="B4280">
            <v>3227</v>
          </cell>
          <cell r="R4280" t="str">
            <v>BXHS037937</v>
          </cell>
        </row>
        <row r="4281">
          <cell r="A4281">
            <v>45766.487812500003</v>
          </cell>
          <cell r="B4281">
            <v>1535</v>
          </cell>
          <cell r="R4281" t="str">
            <v>BWIC371523</v>
          </cell>
        </row>
        <row r="4282">
          <cell r="A4282">
            <v>45766.485833333303</v>
          </cell>
          <cell r="B4282">
            <v>3378</v>
          </cell>
          <cell r="R4282" t="str">
            <v>BUES034992</v>
          </cell>
        </row>
        <row r="4283">
          <cell r="A4283">
            <v>45766.476631944402</v>
          </cell>
          <cell r="B4283">
            <v>1</v>
          </cell>
          <cell r="R4283" t="str">
            <v>BYAD164973</v>
          </cell>
        </row>
        <row r="4284">
          <cell r="A4284">
            <v>45765.762731481504</v>
          </cell>
          <cell r="B4284">
            <v>14980</v>
          </cell>
          <cell r="R4284" t="str">
            <v>BVFS039912</v>
          </cell>
        </row>
        <row r="4285">
          <cell r="A4285">
            <v>45765.760358796302</v>
          </cell>
          <cell r="B4285">
            <v>8816</v>
          </cell>
          <cell r="R4285" t="str">
            <v>BWEC370394</v>
          </cell>
        </row>
        <row r="4286">
          <cell r="A4286">
            <v>45765.521099537</v>
          </cell>
          <cell r="B4286">
            <v>5700</v>
          </cell>
          <cell r="R4286" t="str">
            <v>BVFC377137</v>
          </cell>
        </row>
        <row r="4287">
          <cell r="A4287">
            <v>45765.509583333303</v>
          </cell>
          <cell r="B4287">
            <v>5860</v>
          </cell>
          <cell r="R4287" t="str">
            <v>BSCD161704</v>
          </cell>
        </row>
        <row r="4288">
          <cell r="A4288">
            <v>45765.477662037003</v>
          </cell>
          <cell r="B4288">
            <v>1450</v>
          </cell>
          <cell r="R4288" t="str">
            <v>BWCD121690</v>
          </cell>
        </row>
        <row r="4289">
          <cell r="A4289">
            <v>45765.469456018502</v>
          </cell>
          <cell r="B4289">
            <v>1250</v>
          </cell>
          <cell r="R4289" t="str">
            <v>BXAD164301</v>
          </cell>
        </row>
        <row r="4290">
          <cell r="A4290">
            <v>45765.449780092596</v>
          </cell>
          <cell r="B4290">
            <v>6306</v>
          </cell>
          <cell r="R4290" t="str">
            <v>BSKD200409</v>
          </cell>
        </row>
        <row r="4291">
          <cell r="A4291">
            <v>45764.670104166697</v>
          </cell>
          <cell r="B4291">
            <v>37877</v>
          </cell>
          <cell r="R4291" t="str">
            <v>BQHS040705</v>
          </cell>
        </row>
        <row r="4292">
          <cell r="A4292">
            <v>45764.455023148097</v>
          </cell>
          <cell r="B4292">
            <v>0</v>
          </cell>
          <cell r="R4292" t="str">
            <v>DYLV400637</v>
          </cell>
        </row>
        <row r="4293">
          <cell r="A4293">
            <v>45763.770891203698</v>
          </cell>
          <cell r="B4293">
            <v>3511</v>
          </cell>
          <cell r="R4293" t="str">
            <v>BXKD164191</v>
          </cell>
        </row>
        <row r="4294">
          <cell r="A4294">
            <v>45763.763460648202</v>
          </cell>
          <cell r="B4294">
            <v>4910</v>
          </cell>
          <cell r="R4294" t="str">
            <v>BSLD200427</v>
          </cell>
        </row>
        <row r="4295">
          <cell r="A4295">
            <v>45763.762662036999</v>
          </cell>
          <cell r="B4295">
            <v>4910</v>
          </cell>
          <cell r="R4295" t="str">
            <v>BSLD200427</v>
          </cell>
        </row>
        <row r="4296">
          <cell r="A4296">
            <v>45763.759155092601</v>
          </cell>
          <cell r="B4296">
            <v>3295</v>
          </cell>
          <cell r="R4296" t="str">
            <v>BUCD121174</v>
          </cell>
        </row>
        <row r="4297">
          <cell r="A4297">
            <v>45763.692824074104</v>
          </cell>
          <cell r="B4297">
            <v>17451</v>
          </cell>
          <cell r="R4297" t="str">
            <v>BUFS046839</v>
          </cell>
        </row>
        <row r="4298">
          <cell r="A4298">
            <v>45763.4897569444</v>
          </cell>
          <cell r="B4298">
            <v>0</v>
          </cell>
          <cell r="R4298" t="str">
            <v>CXIE678971</v>
          </cell>
        </row>
        <row r="4299">
          <cell r="A4299">
            <v>45763.472905092603</v>
          </cell>
          <cell r="B4299">
            <v>564</v>
          </cell>
          <cell r="R4299" t="str">
            <v>BXFD232225</v>
          </cell>
        </row>
        <row r="4300">
          <cell r="A4300">
            <v>45763.470775463</v>
          </cell>
          <cell r="B4300">
            <v>501</v>
          </cell>
          <cell r="R4300" t="str">
            <v>BXBD164346</v>
          </cell>
        </row>
        <row r="4301">
          <cell r="A4301">
            <v>45762.675960648201</v>
          </cell>
          <cell r="B4301">
            <v>0</v>
          </cell>
          <cell r="R4301"/>
        </row>
        <row r="4302">
          <cell r="A4302">
            <v>45762.457152777803</v>
          </cell>
          <cell r="B4302">
            <v>580</v>
          </cell>
          <cell r="R4302" t="str">
            <v>BXFD164584</v>
          </cell>
        </row>
        <row r="4303">
          <cell r="A4303">
            <v>45762.2796296296</v>
          </cell>
          <cell r="B4303">
            <v>21246</v>
          </cell>
          <cell r="R4303" t="str">
            <v>BSCS037494</v>
          </cell>
        </row>
        <row r="4304">
          <cell r="A4304">
            <v>45762.271793981497</v>
          </cell>
          <cell r="B4304">
            <v>0</v>
          </cell>
          <cell r="R4304" t="str">
            <v>CMKE560286</v>
          </cell>
        </row>
        <row r="4305">
          <cell r="A4305">
            <v>45761.4906134259</v>
          </cell>
          <cell r="B4305">
            <v>1050</v>
          </cell>
          <cell r="R4305" t="str">
            <v>BUGS047249</v>
          </cell>
        </row>
        <row r="4306">
          <cell r="A4306">
            <v>45761.293831018498</v>
          </cell>
          <cell r="B4306">
            <v>34085</v>
          </cell>
          <cell r="R4306" t="str">
            <v>GOIS031795</v>
          </cell>
        </row>
        <row r="4307">
          <cell r="A4307">
            <v>45761.293009259301</v>
          </cell>
          <cell r="B4307">
            <v>30690</v>
          </cell>
          <cell r="R4307" t="str">
            <v>BMFS031346</v>
          </cell>
        </row>
        <row r="4308">
          <cell r="A4308">
            <v>45761.2871296296</v>
          </cell>
          <cell r="B4308">
            <v>44482</v>
          </cell>
          <cell r="R4308" t="str">
            <v>BLFS031469</v>
          </cell>
        </row>
        <row r="4309">
          <cell r="A4309">
            <v>45759.783530092602</v>
          </cell>
          <cell r="B4309">
            <v>0</v>
          </cell>
          <cell r="R4309"/>
        </row>
        <row r="4310">
          <cell r="A4310">
            <v>45759.751018518502</v>
          </cell>
          <cell r="B4310">
            <v>501</v>
          </cell>
          <cell r="R4310" t="str">
            <v>BXBD164346</v>
          </cell>
        </row>
        <row r="4311">
          <cell r="A4311">
            <v>45759.596006944397</v>
          </cell>
          <cell r="B4311">
            <v>2</v>
          </cell>
          <cell r="R4311" t="str">
            <v>BYLD232523</v>
          </cell>
        </row>
        <row r="4312">
          <cell r="A4312">
            <v>45759.563437500001</v>
          </cell>
          <cell r="B4312">
            <v>1800</v>
          </cell>
          <cell r="R4312" t="str">
            <v>BWID231682</v>
          </cell>
        </row>
        <row r="4313">
          <cell r="A4313">
            <v>45759.5527546296</v>
          </cell>
          <cell r="B4313">
            <v>230</v>
          </cell>
          <cell r="R4313" t="str">
            <v>BXHD164673</v>
          </cell>
        </row>
        <row r="4314">
          <cell r="A4314">
            <v>45759.549780092602</v>
          </cell>
          <cell r="B4314">
            <v>1350</v>
          </cell>
          <cell r="R4314" t="str">
            <v>BXAD231963</v>
          </cell>
        </row>
        <row r="4315">
          <cell r="A4315">
            <v>45759.545844907399</v>
          </cell>
          <cell r="B4315">
            <v>120</v>
          </cell>
          <cell r="R4315" t="str">
            <v>BXCD164396</v>
          </cell>
        </row>
        <row r="4316">
          <cell r="A4316">
            <v>45759.543240740699</v>
          </cell>
          <cell r="B4316">
            <v>115</v>
          </cell>
          <cell r="R4316" t="str">
            <v>BYKD164879</v>
          </cell>
        </row>
        <row r="4317">
          <cell r="A4317">
            <v>45759.540520833303</v>
          </cell>
          <cell r="B4317">
            <v>45</v>
          </cell>
          <cell r="R4317" t="str">
            <v>BYLD164901</v>
          </cell>
        </row>
        <row r="4318">
          <cell r="A4318">
            <v>45759.537951388898</v>
          </cell>
          <cell r="B4318">
            <v>400</v>
          </cell>
          <cell r="R4318" t="str">
            <v>BXHD232312</v>
          </cell>
        </row>
        <row r="4319">
          <cell r="A4319">
            <v>45759.535405092603</v>
          </cell>
          <cell r="B4319">
            <v>1575</v>
          </cell>
          <cell r="R4319" t="str">
            <v>BXFD164587</v>
          </cell>
        </row>
        <row r="4320">
          <cell r="A4320">
            <v>45759.532696759299</v>
          </cell>
          <cell r="B4320">
            <v>50</v>
          </cell>
          <cell r="R4320" t="str">
            <v>BXBD164358</v>
          </cell>
        </row>
        <row r="4321">
          <cell r="A4321">
            <v>45758.679861111101</v>
          </cell>
          <cell r="B4321">
            <v>981</v>
          </cell>
          <cell r="R4321" t="str">
            <v>BXBD164388</v>
          </cell>
        </row>
        <row r="4322">
          <cell r="A4322">
            <v>45758.613113425898</v>
          </cell>
          <cell r="B4322">
            <v>48131</v>
          </cell>
          <cell r="R4322" t="str">
            <v>BKAS040272</v>
          </cell>
        </row>
        <row r="4323">
          <cell r="A4323">
            <v>45758.560034722199</v>
          </cell>
          <cell r="B4323">
            <v>490</v>
          </cell>
          <cell r="R4323" t="str">
            <v>BXHD232312</v>
          </cell>
        </row>
        <row r="4324">
          <cell r="A4324">
            <v>45758.306747685201</v>
          </cell>
          <cell r="B4324">
            <v>11143</v>
          </cell>
          <cell r="R4324" t="str">
            <v>BVKC374485</v>
          </cell>
        </row>
        <row r="4325">
          <cell r="A4325">
            <v>45757.691666666702</v>
          </cell>
          <cell r="B4325">
            <v>0</v>
          </cell>
          <cell r="R4325" t="str">
            <v>SN24TN01018</v>
          </cell>
        </row>
        <row r="4326">
          <cell r="A4326">
            <v>45757.535057870402</v>
          </cell>
          <cell r="B4326">
            <v>0</v>
          </cell>
          <cell r="R4326" t="str">
            <v>DYJL141229</v>
          </cell>
        </row>
        <row r="4327">
          <cell r="A4327">
            <v>45757.481828703698</v>
          </cell>
          <cell r="B4327">
            <v>0</v>
          </cell>
          <cell r="R4327" t="str">
            <v>SN24TN01018</v>
          </cell>
        </row>
        <row r="4328">
          <cell r="A4328">
            <v>45757.478715277801</v>
          </cell>
          <cell r="B4328">
            <v>1</v>
          </cell>
          <cell r="R4328" t="str">
            <v>BYJC375621</v>
          </cell>
        </row>
        <row r="4329">
          <cell r="A4329">
            <v>45756.716261574104</v>
          </cell>
          <cell r="B4329">
            <v>3100</v>
          </cell>
          <cell r="R4329" t="str">
            <v>BWHD164015</v>
          </cell>
        </row>
        <row r="4330">
          <cell r="A4330">
            <v>45756.697650463</v>
          </cell>
          <cell r="B4330">
            <v>280</v>
          </cell>
          <cell r="R4330" t="str">
            <v>BXHD164701</v>
          </cell>
        </row>
        <row r="4331">
          <cell r="A4331">
            <v>45756.6938310185</v>
          </cell>
          <cell r="B4331">
            <v>590</v>
          </cell>
          <cell r="R4331" t="str">
            <v>BXGD164662</v>
          </cell>
        </row>
        <row r="4332">
          <cell r="A4332">
            <v>45756.690879629597</v>
          </cell>
          <cell r="B4332">
            <v>375</v>
          </cell>
          <cell r="R4332" t="str">
            <v>BXFD232225</v>
          </cell>
        </row>
        <row r="4333">
          <cell r="A4333">
            <v>45756.661018518498</v>
          </cell>
          <cell r="B4333">
            <v>565</v>
          </cell>
          <cell r="R4333" t="str">
            <v>BXID164764</v>
          </cell>
        </row>
        <row r="4334">
          <cell r="A4334">
            <v>45756.654780092598</v>
          </cell>
          <cell r="B4334">
            <v>780</v>
          </cell>
          <cell r="R4334" t="str">
            <v>BXFD164605</v>
          </cell>
        </row>
        <row r="4335">
          <cell r="A4335">
            <v>45756.646261574097</v>
          </cell>
          <cell r="B4335">
            <v>310</v>
          </cell>
          <cell r="R4335" t="str">
            <v>BXID164737</v>
          </cell>
        </row>
        <row r="4336">
          <cell r="A4336">
            <v>45756.622627314799</v>
          </cell>
          <cell r="B4336">
            <v>150</v>
          </cell>
          <cell r="R4336" t="str">
            <v>BXID164748</v>
          </cell>
        </row>
        <row r="4337">
          <cell r="A4337">
            <v>45756.616840277798</v>
          </cell>
          <cell r="B4337">
            <v>200</v>
          </cell>
          <cell r="R4337" t="str">
            <v>BXID122117</v>
          </cell>
        </row>
        <row r="4338">
          <cell r="A4338">
            <v>45756.612638888902</v>
          </cell>
          <cell r="B4338">
            <v>610</v>
          </cell>
          <cell r="R4338" t="str">
            <v>BXGD232278</v>
          </cell>
        </row>
        <row r="4339">
          <cell r="A4339">
            <v>45756.606192129599</v>
          </cell>
          <cell r="B4339">
            <v>560</v>
          </cell>
          <cell r="R4339" t="str">
            <v>BXGD164632</v>
          </cell>
        </row>
        <row r="4340">
          <cell r="A4340">
            <v>45756.605567129598</v>
          </cell>
          <cell r="B4340">
            <v>0</v>
          </cell>
          <cell r="R4340" t="str">
            <v>DYLV400637</v>
          </cell>
        </row>
        <row r="4341">
          <cell r="A4341">
            <v>45756.603379629603</v>
          </cell>
          <cell r="B4341">
            <v>350</v>
          </cell>
          <cell r="R4341" t="str">
            <v>BXFD232221</v>
          </cell>
        </row>
        <row r="4342">
          <cell r="A4342">
            <v>45756.599305555603</v>
          </cell>
          <cell r="B4342">
            <v>350</v>
          </cell>
          <cell r="R4342" t="str">
            <v>BXCL153907</v>
          </cell>
        </row>
        <row r="4343">
          <cell r="A4343">
            <v>45756.593148148102</v>
          </cell>
          <cell r="B4343">
            <v>355</v>
          </cell>
          <cell r="R4343" t="str">
            <v>BXBD164346</v>
          </cell>
        </row>
        <row r="4344">
          <cell r="A4344">
            <v>45756.590266203697</v>
          </cell>
          <cell r="B4344">
            <v>190</v>
          </cell>
          <cell r="R4344" t="str">
            <v>BXAL153828</v>
          </cell>
        </row>
        <row r="4345">
          <cell r="A4345">
            <v>45756.5848148148</v>
          </cell>
          <cell r="B4345">
            <v>1530</v>
          </cell>
          <cell r="R4345" t="str">
            <v>BXLD231897</v>
          </cell>
        </row>
        <row r="4346">
          <cell r="A4346">
            <v>45756.581736111097</v>
          </cell>
          <cell r="B4346">
            <v>1740</v>
          </cell>
          <cell r="R4346" t="str">
            <v>BXLD231873</v>
          </cell>
        </row>
        <row r="4347">
          <cell r="A4347">
            <v>45756.579212962999</v>
          </cell>
          <cell r="B4347">
            <v>925</v>
          </cell>
          <cell r="R4347" t="str">
            <v>BXKD164160</v>
          </cell>
        </row>
        <row r="4348">
          <cell r="A4348">
            <v>45756.576041666704</v>
          </cell>
          <cell r="B4348">
            <v>350</v>
          </cell>
          <cell r="R4348" t="str">
            <v>BXFD164599</v>
          </cell>
        </row>
        <row r="4349">
          <cell r="A4349">
            <v>45756.571469907401</v>
          </cell>
          <cell r="B4349">
            <v>930</v>
          </cell>
          <cell r="R4349" t="str">
            <v>BXCD164399</v>
          </cell>
        </row>
        <row r="4350">
          <cell r="A4350">
            <v>45756.568101851903</v>
          </cell>
          <cell r="B4350">
            <v>2260</v>
          </cell>
          <cell r="R4350" t="str">
            <v>BXAD164317</v>
          </cell>
        </row>
        <row r="4351">
          <cell r="A4351">
            <v>45756.5651967593</v>
          </cell>
          <cell r="B4351">
            <v>700</v>
          </cell>
          <cell r="R4351" t="str">
            <v>BXBD164381</v>
          </cell>
        </row>
        <row r="4352">
          <cell r="A4352">
            <v>45756.559664351902</v>
          </cell>
          <cell r="B4352">
            <v>580</v>
          </cell>
          <cell r="R4352" t="str">
            <v>BXCD164422</v>
          </cell>
        </row>
        <row r="4353">
          <cell r="A4353">
            <v>45756.557083333297</v>
          </cell>
          <cell r="B4353">
            <v>1110</v>
          </cell>
          <cell r="R4353" t="str">
            <v>BXBD164357</v>
          </cell>
        </row>
        <row r="4354">
          <cell r="A4354">
            <v>45756.553738425901</v>
          </cell>
          <cell r="B4354">
            <v>2970</v>
          </cell>
          <cell r="R4354" t="str">
            <v>BVHD163331</v>
          </cell>
        </row>
        <row r="4355">
          <cell r="A4355">
            <v>45756.551249999997</v>
          </cell>
          <cell r="B4355">
            <v>275</v>
          </cell>
          <cell r="R4355" t="str">
            <v>BWHD164019</v>
          </cell>
        </row>
        <row r="4356">
          <cell r="A4356">
            <v>45756.548483796301</v>
          </cell>
          <cell r="B4356">
            <v>1225</v>
          </cell>
          <cell r="R4356" t="str">
            <v>BWID231694</v>
          </cell>
        </row>
        <row r="4357">
          <cell r="A4357">
            <v>45756.545474537001</v>
          </cell>
          <cell r="B4357">
            <v>1820</v>
          </cell>
          <cell r="R4357" t="str">
            <v>BXCD164420</v>
          </cell>
        </row>
        <row r="4358">
          <cell r="A4358">
            <v>45756.542662036998</v>
          </cell>
          <cell r="B4358">
            <v>625</v>
          </cell>
          <cell r="R4358" t="str">
            <v>BXCD164464</v>
          </cell>
        </row>
        <row r="4359">
          <cell r="A4359">
            <v>45756.5399189815</v>
          </cell>
          <cell r="B4359">
            <v>1160</v>
          </cell>
          <cell r="R4359" t="str">
            <v>BXAD164301</v>
          </cell>
        </row>
        <row r="4360">
          <cell r="A4360">
            <v>45756.5370833333</v>
          </cell>
          <cell r="B4360">
            <v>625</v>
          </cell>
          <cell r="R4360" t="str">
            <v>BXAD231957</v>
          </cell>
        </row>
        <row r="4361">
          <cell r="A4361">
            <v>45756.534328703703</v>
          </cell>
          <cell r="B4361">
            <v>300</v>
          </cell>
          <cell r="R4361" t="str">
            <v>BXCD164415</v>
          </cell>
        </row>
        <row r="4362">
          <cell r="A4362">
            <v>45756.531412037002</v>
          </cell>
          <cell r="B4362">
            <v>1400</v>
          </cell>
          <cell r="R4362" t="str">
            <v>BXLD164272</v>
          </cell>
        </row>
        <row r="4363">
          <cell r="A4363">
            <v>45756.528483796297</v>
          </cell>
          <cell r="B4363">
            <v>2990</v>
          </cell>
          <cell r="R4363" t="str">
            <v>BVED163240</v>
          </cell>
        </row>
        <row r="4364">
          <cell r="A4364">
            <v>45756.5235763889</v>
          </cell>
          <cell r="B4364">
            <v>1450</v>
          </cell>
          <cell r="R4364" t="str">
            <v>BWHD164003</v>
          </cell>
        </row>
        <row r="4365">
          <cell r="A4365">
            <v>45756.521446759303</v>
          </cell>
          <cell r="B4365">
            <v>1200</v>
          </cell>
          <cell r="R4365" t="str">
            <v>BWHD163991</v>
          </cell>
        </row>
        <row r="4366">
          <cell r="A4366">
            <v>45756.519444444399</v>
          </cell>
          <cell r="B4366">
            <v>53133</v>
          </cell>
          <cell r="R4366" t="str">
            <v>BLGS040582</v>
          </cell>
        </row>
        <row r="4367">
          <cell r="A4367">
            <v>45756.518854166701</v>
          </cell>
          <cell r="B4367">
            <v>1190</v>
          </cell>
          <cell r="R4367" t="str">
            <v>BWHD163991</v>
          </cell>
        </row>
        <row r="4368">
          <cell r="A4368">
            <v>45756.5140509259</v>
          </cell>
          <cell r="B4368">
            <v>4645</v>
          </cell>
          <cell r="R4368" t="str">
            <v>BKID210531</v>
          </cell>
        </row>
        <row r="4369">
          <cell r="A4369">
            <v>45756.511400463001</v>
          </cell>
          <cell r="B4369">
            <v>1580</v>
          </cell>
          <cell r="R4369" t="str">
            <v>BXJD231746</v>
          </cell>
        </row>
        <row r="4370">
          <cell r="A4370">
            <v>45756.497800925899</v>
          </cell>
          <cell r="B4370">
            <v>2065</v>
          </cell>
          <cell r="R4370" t="str">
            <v>BWID164050</v>
          </cell>
        </row>
        <row r="4371">
          <cell r="A4371">
            <v>45756.481238425898</v>
          </cell>
          <cell r="B4371">
            <v>21925</v>
          </cell>
          <cell r="R4371" t="str">
            <v>BNKS030423</v>
          </cell>
        </row>
        <row r="4372">
          <cell r="A4372">
            <v>45756.302071759303</v>
          </cell>
          <cell r="B4372">
            <v>8676</v>
          </cell>
          <cell r="R4372" t="str">
            <v>BVKC374486</v>
          </cell>
        </row>
        <row r="4373">
          <cell r="A4373">
            <v>45756.279803240701</v>
          </cell>
          <cell r="B4373">
            <v>17895</v>
          </cell>
          <cell r="R4373" t="str">
            <v>BPIC370386</v>
          </cell>
        </row>
        <row r="4374">
          <cell r="A4374">
            <v>45755.737025463</v>
          </cell>
          <cell r="B4374">
            <v>1660</v>
          </cell>
          <cell r="R4374" t="str">
            <v>BXLD121932</v>
          </cell>
        </row>
        <row r="4375">
          <cell r="A4375">
            <v>45755.734259259298</v>
          </cell>
          <cell r="B4375">
            <v>1320</v>
          </cell>
          <cell r="R4375" t="str">
            <v>BXAD121939</v>
          </cell>
        </row>
        <row r="4376">
          <cell r="A4376">
            <v>45755.7296180556</v>
          </cell>
          <cell r="B4376">
            <v>1800</v>
          </cell>
          <cell r="R4376" t="str">
            <v>BWID231682</v>
          </cell>
        </row>
        <row r="4377">
          <cell r="A4377">
            <v>45755.725960648102</v>
          </cell>
          <cell r="B4377">
            <v>1591</v>
          </cell>
          <cell r="R4377" t="str">
            <v>BXLD164263</v>
          </cell>
        </row>
        <row r="4378">
          <cell r="A4378">
            <v>45755.722638888903</v>
          </cell>
          <cell r="B4378">
            <v>1410</v>
          </cell>
          <cell r="R4378" t="str">
            <v>BXKD164219</v>
          </cell>
        </row>
        <row r="4379">
          <cell r="A4379">
            <v>45755.719409722202</v>
          </cell>
          <cell r="B4379">
            <v>1150</v>
          </cell>
          <cell r="R4379" t="str">
            <v>BXAD164288</v>
          </cell>
        </row>
        <row r="4380">
          <cell r="A4380">
            <v>45755.716666666704</v>
          </cell>
          <cell r="B4380">
            <v>2710</v>
          </cell>
          <cell r="R4380" t="str">
            <v>BXKD164206</v>
          </cell>
        </row>
        <row r="4381">
          <cell r="A4381">
            <v>45755.713796296302</v>
          </cell>
          <cell r="B4381">
            <v>2780</v>
          </cell>
          <cell r="R4381" t="str">
            <v>BWED163871</v>
          </cell>
        </row>
        <row r="4382">
          <cell r="A4382">
            <v>45755.710462962998</v>
          </cell>
          <cell r="B4382">
            <v>2900</v>
          </cell>
          <cell r="R4382" t="str">
            <v>BWED163867</v>
          </cell>
        </row>
        <row r="4383">
          <cell r="A4383">
            <v>45755.707060185203</v>
          </cell>
          <cell r="B4383">
            <v>1050</v>
          </cell>
          <cell r="R4383" t="str">
            <v>BXLL153793</v>
          </cell>
        </row>
        <row r="4384">
          <cell r="A4384">
            <v>45755.703865740703</v>
          </cell>
          <cell r="B4384">
            <v>2400</v>
          </cell>
          <cell r="R4384" t="str">
            <v>BXKD164199</v>
          </cell>
        </row>
        <row r="4385">
          <cell r="A4385">
            <v>45755.700659722199</v>
          </cell>
          <cell r="B4385">
            <v>510</v>
          </cell>
          <cell r="R4385" t="str">
            <v>BXKD121877</v>
          </cell>
        </row>
        <row r="4386">
          <cell r="A4386">
            <v>45755.697789351798</v>
          </cell>
          <cell r="B4386">
            <v>3240</v>
          </cell>
          <cell r="R4386" t="str">
            <v>BXKD164191</v>
          </cell>
        </row>
        <row r="4387">
          <cell r="A4387">
            <v>45755.694803240702</v>
          </cell>
          <cell r="B4387">
            <v>1438</v>
          </cell>
          <cell r="R4387" t="str">
            <v>BXKD164166</v>
          </cell>
        </row>
        <row r="4388">
          <cell r="A4388">
            <v>45755.691666666702</v>
          </cell>
          <cell r="B4388">
            <v>2190</v>
          </cell>
          <cell r="R4388" t="str">
            <v>BWID164096</v>
          </cell>
        </row>
        <row r="4389">
          <cell r="A4389">
            <v>45755.689062500001</v>
          </cell>
          <cell r="B4389">
            <v>210</v>
          </cell>
          <cell r="R4389" t="str">
            <v>BXKS035317</v>
          </cell>
        </row>
        <row r="4390">
          <cell r="A4390">
            <v>45755.686446759297</v>
          </cell>
          <cell r="B4390">
            <v>1035</v>
          </cell>
          <cell r="R4390" t="str">
            <v>BXKD164174</v>
          </cell>
        </row>
        <row r="4391">
          <cell r="A4391">
            <v>45755.682916666701</v>
          </cell>
          <cell r="B4391">
            <v>190</v>
          </cell>
          <cell r="R4391" t="str">
            <v>BXJD121862</v>
          </cell>
        </row>
        <row r="4392">
          <cell r="A4392">
            <v>45755.680196759298</v>
          </cell>
          <cell r="B4392">
            <v>260</v>
          </cell>
          <cell r="R4392" t="str">
            <v>BXKD231832</v>
          </cell>
        </row>
        <row r="4393">
          <cell r="A4393">
            <v>45755.677766203698</v>
          </cell>
          <cell r="B4393">
            <v>1490</v>
          </cell>
          <cell r="R4393" t="str">
            <v>BWHD164039</v>
          </cell>
        </row>
        <row r="4394">
          <cell r="A4394">
            <v>45755.675208333298</v>
          </cell>
          <cell r="B4394">
            <v>2380</v>
          </cell>
          <cell r="R4394" t="str">
            <v>BXJD164132</v>
          </cell>
        </row>
        <row r="4395">
          <cell r="A4395">
            <v>45755.672210648103</v>
          </cell>
          <cell r="B4395">
            <v>2610</v>
          </cell>
          <cell r="R4395" t="str">
            <v>BXJD164130</v>
          </cell>
        </row>
        <row r="4396">
          <cell r="A4396">
            <v>45755.667997685203</v>
          </cell>
          <cell r="B4396">
            <v>310</v>
          </cell>
          <cell r="R4396" t="str">
            <v>BXKD231814</v>
          </cell>
        </row>
        <row r="4397">
          <cell r="A4397">
            <v>45755.665300925903</v>
          </cell>
          <cell r="B4397">
            <v>330</v>
          </cell>
          <cell r="R4397" t="str">
            <v>BXKD121881</v>
          </cell>
        </row>
        <row r="4398">
          <cell r="A4398">
            <v>45755.662430555603</v>
          </cell>
          <cell r="B4398">
            <v>2730</v>
          </cell>
          <cell r="R4398" t="str">
            <v>BXJD164143</v>
          </cell>
        </row>
        <row r="4399">
          <cell r="A4399">
            <v>45755.659710648099</v>
          </cell>
          <cell r="B4399">
            <v>1030</v>
          </cell>
          <cell r="R4399" t="str">
            <v>BXJD121872</v>
          </cell>
        </row>
        <row r="4400">
          <cell r="A4400">
            <v>45755.6567939815</v>
          </cell>
          <cell r="B4400">
            <v>800</v>
          </cell>
          <cell r="R4400" t="str">
            <v>BWID164076</v>
          </cell>
        </row>
        <row r="4401">
          <cell r="A4401">
            <v>45755.6541319444</v>
          </cell>
          <cell r="B4401">
            <v>700</v>
          </cell>
          <cell r="R4401" t="str">
            <v>BWID164091</v>
          </cell>
        </row>
        <row r="4402">
          <cell r="A4402">
            <v>45755.650914351798</v>
          </cell>
          <cell r="B4402">
            <v>2515</v>
          </cell>
          <cell r="R4402" t="str">
            <v>BWID164054</v>
          </cell>
        </row>
        <row r="4403">
          <cell r="A4403">
            <v>45755.648125</v>
          </cell>
          <cell r="B4403">
            <v>3190</v>
          </cell>
          <cell r="R4403" t="str">
            <v>BWED163889</v>
          </cell>
        </row>
        <row r="4404">
          <cell r="A4404">
            <v>45755.644803240699</v>
          </cell>
          <cell r="B4404">
            <v>630</v>
          </cell>
          <cell r="R4404" t="str">
            <v>BWID164086</v>
          </cell>
        </row>
        <row r="4405">
          <cell r="A4405">
            <v>45755.6182638889</v>
          </cell>
          <cell r="B4405">
            <v>11466</v>
          </cell>
          <cell r="R4405" t="str">
            <v>GPFC370737</v>
          </cell>
        </row>
        <row r="4406">
          <cell r="A4406">
            <v>45755.6004398148</v>
          </cell>
          <cell r="B4406">
            <v>2035</v>
          </cell>
          <cell r="R4406" t="str">
            <v>BWID220970</v>
          </cell>
        </row>
        <row r="4407">
          <cell r="A4407">
            <v>45755.592777777798</v>
          </cell>
          <cell r="B4407">
            <v>4260</v>
          </cell>
          <cell r="R4407" t="str">
            <v>BWHD231642</v>
          </cell>
        </row>
        <row r="4408">
          <cell r="A4408">
            <v>45755.589664351799</v>
          </cell>
          <cell r="B4408">
            <v>4000</v>
          </cell>
          <cell r="R4408" t="str">
            <v>BWHD163996</v>
          </cell>
        </row>
        <row r="4409">
          <cell r="A4409">
            <v>45755.586851851898</v>
          </cell>
          <cell r="B4409">
            <v>3025</v>
          </cell>
          <cell r="R4409" t="str">
            <v>BWHD164004</v>
          </cell>
        </row>
        <row r="4410">
          <cell r="A4410">
            <v>45755.583749999998</v>
          </cell>
          <cell r="B4410">
            <v>1490</v>
          </cell>
          <cell r="R4410" t="str">
            <v>BWFD163931</v>
          </cell>
        </row>
        <row r="4411">
          <cell r="A4411">
            <v>45755.580833333297</v>
          </cell>
          <cell r="B4411">
            <v>2300</v>
          </cell>
          <cell r="R4411" t="str">
            <v>BWFD163947</v>
          </cell>
        </row>
        <row r="4412">
          <cell r="A4412">
            <v>45755.5676157407</v>
          </cell>
          <cell r="B4412">
            <v>825</v>
          </cell>
          <cell r="R4412" t="str">
            <v>BWFD163937</v>
          </cell>
        </row>
        <row r="4413">
          <cell r="A4413">
            <v>45755.293090277803</v>
          </cell>
          <cell r="B4413">
            <v>19668</v>
          </cell>
          <cell r="R4413" t="str">
            <v>BVAS038005</v>
          </cell>
        </row>
        <row r="4414">
          <cell r="A4414">
            <v>45754.777881944399</v>
          </cell>
          <cell r="B4414">
            <v>2940</v>
          </cell>
          <cell r="R4414" t="str">
            <v>BWFD163940</v>
          </cell>
        </row>
        <row r="4415">
          <cell r="A4415">
            <v>45754.775173611102</v>
          </cell>
          <cell r="B4415">
            <v>3240</v>
          </cell>
          <cell r="R4415" t="str">
            <v>BWED163893</v>
          </cell>
        </row>
        <row r="4416">
          <cell r="A4416">
            <v>45754.772523148102</v>
          </cell>
          <cell r="B4416">
            <v>2030</v>
          </cell>
          <cell r="R4416" t="str">
            <v>BWGD163984</v>
          </cell>
        </row>
        <row r="4417">
          <cell r="A4417">
            <v>45754.770057870403</v>
          </cell>
          <cell r="B4417">
            <v>1200</v>
          </cell>
          <cell r="R4417" t="str">
            <v>BWFD121755</v>
          </cell>
        </row>
        <row r="4418">
          <cell r="A4418">
            <v>45754.767395833303</v>
          </cell>
          <cell r="B4418">
            <v>1410</v>
          </cell>
          <cell r="R4418" t="str">
            <v>BWLS031915</v>
          </cell>
        </row>
        <row r="4419">
          <cell r="A4419">
            <v>45754.7647222222</v>
          </cell>
          <cell r="B4419">
            <v>6675</v>
          </cell>
          <cell r="R4419" t="str">
            <v>BWAD163687</v>
          </cell>
        </row>
        <row r="4420">
          <cell r="A4420">
            <v>45754.756874999999</v>
          </cell>
          <cell r="B4420">
            <v>0</v>
          </cell>
          <cell r="R4420" t="str">
            <v>DYLV400637</v>
          </cell>
        </row>
        <row r="4421">
          <cell r="A4421">
            <v>45754.7523842593</v>
          </cell>
          <cell r="B4421">
            <v>3614</v>
          </cell>
          <cell r="R4421" t="str">
            <v>BVEC377128</v>
          </cell>
        </row>
        <row r="4422">
          <cell r="A4422">
            <v>45754.700324074103</v>
          </cell>
          <cell r="B4422">
            <v>3340</v>
          </cell>
          <cell r="R4422" t="str">
            <v>BWLD231334</v>
          </cell>
        </row>
        <row r="4423">
          <cell r="A4423">
            <v>45754.6976041667</v>
          </cell>
          <cell r="B4423">
            <v>4175</v>
          </cell>
          <cell r="R4423" t="str">
            <v>BWLD231345</v>
          </cell>
        </row>
        <row r="4424">
          <cell r="A4424">
            <v>45754.691620370402</v>
          </cell>
          <cell r="B4424">
            <v>1450</v>
          </cell>
          <cell r="R4424" t="str">
            <v>BWCD121690</v>
          </cell>
        </row>
        <row r="4425">
          <cell r="A4425">
            <v>45754.687789351898</v>
          </cell>
          <cell r="B4425">
            <v>3625</v>
          </cell>
          <cell r="R4425" t="str">
            <v>BWBD163701</v>
          </cell>
        </row>
        <row r="4426">
          <cell r="A4426">
            <v>45754.684224536999</v>
          </cell>
          <cell r="B4426">
            <v>4545</v>
          </cell>
          <cell r="R4426" t="str">
            <v>BWLD163586</v>
          </cell>
        </row>
        <row r="4427">
          <cell r="A4427">
            <v>45754.6809027778</v>
          </cell>
          <cell r="B4427">
            <v>3085</v>
          </cell>
          <cell r="R4427" t="str">
            <v>BWAD163674</v>
          </cell>
        </row>
        <row r="4428">
          <cell r="A4428">
            <v>45754.677245370403</v>
          </cell>
          <cell r="B4428">
            <v>1632</v>
          </cell>
          <cell r="R4428" t="str">
            <v>BWBD163738</v>
          </cell>
        </row>
        <row r="4429">
          <cell r="A4429">
            <v>45754.671759259298</v>
          </cell>
          <cell r="B4429">
            <v>1650</v>
          </cell>
          <cell r="R4429" t="str">
            <v>BWJD163499</v>
          </cell>
        </row>
        <row r="4430">
          <cell r="A4430">
            <v>45754.668009259301</v>
          </cell>
          <cell r="B4430">
            <v>1670</v>
          </cell>
          <cell r="R4430" t="str">
            <v>BWBD163707</v>
          </cell>
        </row>
        <row r="4431">
          <cell r="A4431">
            <v>45754.664675925902</v>
          </cell>
          <cell r="B4431">
            <v>1850</v>
          </cell>
          <cell r="R4431" t="str">
            <v>BWLD163608</v>
          </cell>
        </row>
        <row r="4432">
          <cell r="A4432">
            <v>45754.661064814798</v>
          </cell>
          <cell r="B4432">
            <v>2940</v>
          </cell>
          <cell r="R4432" t="str">
            <v>BWAD163680</v>
          </cell>
        </row>
        <row r="4433">
          <cell r="A4433">
            <v>45754.658125000002</v>
          </cell>
          <cell r="B4433">
            <v>536</v>
          </cell>
          <cell r="R4433" t="str">
            <v>BWJL153357</v>
          </cell>
        </row>
        <row r="4434">
          <cell r="A4434">
            <v>45754.6555787037</v>
          </cell>
          <cell r="B4434">
            <v>3090</v>
          </cell>
          <cell r="R4434" t="str">
            <v>BVIL161084</v>
          </cell>
        </row>
        <row r="4435">
          <cell r="A4435">
            <v>45754.652673611097</v>
          </cell>
          <cell r="B4435">
            <v>660</v>
          </cell>
          <cell r="R4435" t="str">
            <v>BVID163429</v>
          </cell>
        </row>
        <row r="4436">
          <cell r="A4436">
            <v>45754.642766203702</v>
          </cell>
          <cell r="B4436">
            <v>4755</v>
          </cell>
          <cell r="R4436" t="str">
            <v>BVKD163010</v>
          </cell>
        </row>
        <row r="4437">
          <cell r="A4437">
            <v>45754.591145833299</v>
          </cell>
          <cell r="B4437">
            <v>630</v>
          </cell>
          <cell r="R4437" t="str">
            <v>BWID164086</v>
          </cell>
        </row>
        <row r="4438">
          <cell r="A4438">
            <v>45754.522476851896</v>
          </cell>
          <cell r="B4438">
            <v>6620</v>
          </cell>
          <cell r="R4438" t="str">
            <v>BSAD161563</v>
          </cell>
        </row>
        <row r="4439">
          <cell r="A4439">
            <v>45754.518761574102</v>
          </cell>
          <cell r="B4439">
            <v>580</v>
          </cell>
          <cell r="R4439" t="str">
            <v>BXCD164422</v>
          </cell>
        </row>
        <row r="4440">
          <cell r="A4440">
            <v>45754.515509259298</v>
          </cell>
          <cell r="B4440">
            <v>7610</v>
          </cell>
          <cell r="R4440" t="str">
            <v>BMKD120057</v>
          </cell>
        </row>
        <row r="4441">
          <cell r="A4441">
            <v>45754.513483796298</v>
          </cell>
          <cell r="B4441">
            <v>9860</v>
          </cell>
          <cell r="R4441" t="str">
            <v>BRID161341</v>
          </cell>
        </row>
        <row r="4442">
          <cell r="A4442">
            <v>45754.510405092602</v>
          </cell>
          <cell r="B4442">
            <v>8170</v>
          </cell>
          <cell r="R4442" t="str">
            <v>BRBD160859</v>
          </cell>
        </row>
        <row r="4443">
          <cell r="A4443">
            <v>45754.507083333301</v>
          </cell>
          <cell r="B4443">
            <v>3480</v>
          </cell>
          <cell r="R4443" t="str">
            <v>BVGD163297</v>
          </cell>
        </row>
        <row r="4444">
          <cell r="A4444">
            <v>45754.5024305556</v>
          </cell>
          <cell r="B4444">
            <v>4645</v>
          </cell>
          <cell r="R4444" t="str">
            <v>BKID210531</v>
          </cell>
        </row>
        <row r="4445">
          <cell r="A4445">
            <v>45754.499803240702</v>
          </cell>
          <cell r="B4445">
            <v>9515</v>
          </cell>
          <cell r="R4445" t="str">
            <v>BSKD161499</v>
          </cell>
        </row>
        <row r="4446">
          <cell r="A4446">
            <v>45754.496828703697</v>
          </cell>
          <cell r="B4446">
            <v>3640</v>
          </cell>
          <cell r="R4446" t="str">
            <v>BWJL153355</v>
          </cell>
        </row>
        <row r="4447">
          <cell r="A4447">
            <v>45754.478310185201</v>
          </cell>
          <cell r="B4447">
            <v>1630</v>
          </cell>
          <cell r="R4447" t="str">
            <v>BVID121544</v>
          </cell>
        </row>
        <row r="4448">
          <cell r="A4448">
            <v>45754.475358796299</v>
          </cell>
          <cell r="B4448">
            <v>1715</v>
          </cell>
          <cell r="R4448" t="str">
            <v>BVID121541</v>
          </cell>
        </row>
        <row r="4449">
          <cell r="A4449">
            <v>45754.473159722198</v>
          </cell>
          <cell r="B4449">
            <v>2210</v>
          </cell>
          <cell r="R4449" t="str">
            <v>BVIL161081</v>
          </cell>
        </row>
        <row r="4450">
          <cell r="A4450">
            <v>45754.470879629604</v>
          </cell>
          <cell r="B4450">
            <v>1460</v>
          </cell>
          <cell r="R4450" t="str">
            <v>BVID121539</v>
          </cell>
        </row>
        <row r="4451">
          <cell r="A4451">
            <v>45754.468009259297</v>
          </cell>
          <cell r="B4451">
            <v>1300</v>
          </cell>
          <cell r="R4451" t="str">
            <v>BVID121546</v>
          </cell>
        </row>
        <row r="4452">
          <cell r="A4452">
            <v>45754.465416666702</v>
          </cell>
          <cell r="B4452">
            <v>4600</v>
          </cell>
          <cell r="R4452" t="str">
            <v>BVHD163374</v>
          </cell>
        </row>
        <row r="4453">
          <cell r="A4453">
            <v>45754.463298611103</v>
          </cell>
          <cell r="B4453">
            <v>2940</v>
          </cell>
          <cell r="R4453" t="str">
            <v>BVLD163043</v>
          </cell>
        </row>
        <row r="4454">
          <cell r="A4454">
            <v>45754.461157407401</v>
          </cell>
          <cell r="B4454">
            <v>4350</v>
          </cell>
          <cell r="R4454" t="str">
            <v>BVJD162958</v>
          </cell>
        </row>
        <row r="4455">
          <cell r="A4455">
            <v>45754.459085648101</v>
          </cell>
          <cell r="B4455">
            <v>6500</v>
          </cell>
          <cell r="R4455" t="str">
            <v>BVCD163165</v>
          </cell>
        </row>
        <row r="4456">
          <cell r="A4456">
            <v>45754.456828703696</v>
          </cell>
          <cell r="B4456">
            <v>1110</v>
          </cell>
          <cell r="R4456" t="str">
            <v>BSBD120631</v>
          </cell>
        </row>
        <row r="4457">
          <cell r="A4457">
            <v>45754.4523148148</v>
          </cell>
          <cell r="B4457">
            <v>1590</v>
          </cell>
          <cell r="R4457" t="str">
            <v>BNJD120010</v>
          </cell>
        </row>
        <row r="4458">
          <cell r="A4458">
            <v>45752.746805555602</v>
          </cell>
          <cell r="B4458">
            <v>1125</v>
          </cell>
          <cell r="R4458" t="str">
            <v>BXKD164160</v>
          </cell>
        </row>
        <row r="4459">
          <cell r="A4459">
            <v>45752.628229166701</v>
          </cell>
          <cell r="B4459">
            <v>560</v>
          </cell>
          <cell r="R4459" t="str">
            <v>BXGD164662</v>
          </cell>
        </row>
        <row r="4460">
          <cell r="A4460">
            <v>45752.561493055597</v>
          </cell>
          <cell r="B4460">
            <v>1</v>
          </cell>
          <cell r="R4460" t="str">
            <v>BYLD164919</v>
          </cell>
        </row>
        <row r="4461">
          <cell r="A4461">
            <v>45752.465381944399</v>
          </cell>
          <cell r="B4461">
            <v>551</v>
          </cell>
          <cell r="R4461" t="str">
            <v>BXGD164632</v>
          </cell>
        </row>
        <row r="4462">
          <cell r="A4462">
            <v>45752.422569444403</v>
          </cell>
          <cell r="B4462">
            <v>21605</v>
          </cell>
          <cell r="R4462" t="str">
            <v>BUGS035879</v>
          </cell>
        </row>
        <row r="4463">
          <cell r="A4463">
            <v>45752.420856481498</v>
          </cell>
          <cell r="B4463">
            <v>28560</v>
          </cell>
          <cell r="R4463" t="str">
            <v>BMKC370048</v>
          </cell>
        </row>
        <row r="4464">
          <cell r="A4464">
            <v>45752.294861111099</v>
          </cell>
          <cell r="B4464">
            <v>0</v>
          </cell>
          <cell r="R4464" t="str">
            <v>21077</v>
          </cell>
        </row>
        <row r="4465">
          <cell r="A4465">
            <v>45751.600046296298</v>
          </cell>
          <cell r="B4465">
            <v>0</v>
          </cell>
          <cell r="R4465" t="str">
            <v>CXCE660672</v>
          </cell>
        </row>
        <row r="4466">
          <cell r="A4466">
            <v>45751.597916666702</v>
          </cell>
          <cell r="B4466">
            <v>0</v>
          </cell>
          <cell r="R4466" t="str">
            <v>CXDS613610</v>
          </cell>
        </row>
        <row r="4467">
          <cell r="A4467">
            <v>45751.595740740697</v>
          </cell>
          <cell r="B4467">
            <v>0</v>
          </cell>
          <cell r="R4467" t="str">
            <v>CXDS613610</v>
          </cell>
        </row>
        <row r="4468">
          <cell r="A4468">
            <v>45751.584328703699</v>
          </cell>
          <cell r="B4468">
            <v>1</v>
          </cell>
          <cell r="R4468" t="str">
            <v>BYLD232523</v>
          </cell>
        </row>
        <row r="4469">
          <cell r="A4469">
            <v>45751.482789351903</v>
          </cell>
          <cell r="B4469">
            <v>0</v>
          </cell>
          <cell r="R4469" t="str">
            <v>CXCE660672</v>
          </cell>
        </row>
        <row r="4470">
          <cell r="A4470">
            <v>45751.462476851899</v>
          </cell>
          <cell r="B4470">
            <v>578</v>
          </cell>
          <cell r="R4470" t="str">
            <v>BXCD164422</v>
          </cell>
        </row>
        <row r="4471">
          <cell r="A4471">
            <v>45751.456319444398</v>
          </cell>
          <cell r="B4471">
            <v>2950</v>
          </cell>
          <cell r="R4471" t="str">
            <v>BVED163240</v>
          </cell>
        </row>
        <row r="4472">
          <cell r="A4472">
            <v>45751.455138888901</v>
          </cell>
          <cell r="B4472">
            <v>6665</v>
          </cell>
          <cell r="R4472" t="str">
            <v>BWAD163687</v>
          </cell>
        </row>
        <row r="4473">
          <cell r="A4473">
            <v>45751.453645833302</v>
          </cell>
          <cell r="B4473">
            <v>1581</v>
          </cell>
          <cell r="R4473" t="str">
            <v>BXLD164263</v>
          </cell>
        </row>
        <row r="4474">
          <cell r="A4474">
            <v>45751.452280092599</v>
          </cell>
          <cell r="B4474">
            <v>2054</v>
          </cell>
          <cell r="R4474" t="str">
            <v>BWID164050</v>
          </cell>
        </row>
        <row r="4475">
          <cell r="A4475">
            <v>45750.754432870403</v>
          </cell>
          <cell r="B4475">
            <v>901</v>
          </cell>
          <cell r="R4475" t="str">
            <v>BXJD231726</v>
          </cell>
        </row>
        <row r="4476">
          <cell r="A4476">
            <v>45750.636724536998</v>
          </cell>
          <cell r="B4476">
            <v>0</v>
          </cell>
          <cell r="R4476" t="str">
            <v>CXFS613761</v>
          </cell>
        </row>
        <row r="4477">
          <cell r="A4477">
            <v>45750.635138888902</v>
          </cell>
          <cell r="B4477">
            <v>1026</v>
          </cell>
          <cell r="R4477" t="str">
            <v>BWEC370313</v>
          </cell>
        </row>
        <row r="4478">
          <cell r="A4478">
            <v>45750.623703703699</v>
          </cell>
          <cell r="B4478">
            <v>6425</v>
          </cell>
          <cell r="R4478" t="str">
            <v>BTDD162190</v>
          </cell>
        </row>
        <row r="4479">
          <cell r="A4479">
            <v>45750.608182870397</v>
          </cell>
          <cell r="B4479">
            <v>0</v>
          </cell>
          <cell r="R4479"/>
        </row>
        <row r="4480">
          <cell r="A4480">
            <v>45750.568969907399</v>
          </cell>
          <cell r="B4480">
            <v>1795</v>
          </cell>
          <cell r="R4480" t="str">
            <v>BSHD120752</v>
          </cell>
        </row>
        <row r="4481">
          <cell r="A4481">
            <v>45750.565879629597</v>
          </cell>
          <cell r="B4481">
            <v>2350</v>
          </cell>
          <cell r="R4481" t="str">
            <v>BTKD200646</v>
          </cell>
        </row>
        <row r="4482">
          <cell r="A4482">
            <v>45750.5633564815</v>
          </cell>
          <cell r="B4482">
            <v>8390</v>
          </cell>
          <cell r="R4482" t="str">
            <v>BVED163235</v>
          </cell>
        </row>
        <row r="4483">
          <cell r="A4483">
            <v>45750.5614236111</v>
          </cell>
          <cell r="B4483">
            <v>5590</v>
          </cell>
          <cell r="R4483" t="str">
            <v>BVED163231</v>
          </cell>
        </row>
        <row r="4484">
          <cell r="A4484">
            <v>45750.559108796297</v>
          </cell>
          <cell r="B4484">
            <v>1955</v>
          </cell>
          <cell r="R4484" t="str">
            <v>BVDD163198</v>
          </cell>
        </row>
        <row r="4485">
          <cell r="A4485">
            <v>45750.556018518502</v>
          </cell>
          <cell r="B4485">
            <v>2415</v>
          </cell>
          <cell r="R4485" t="str">
            <v>BVAD121386</v>
          </cell>
        </row>
        <row r="4486">
          <cell r="A4486">
            <v>45750.5534722222</v>
          </cell>
          <cell r="B4486">
            <v>6925</v>
          </cell>
          <cell r="R4486" t="str">
            <v>BTKD162080</v>
          </cell>
        </row>
        <row r="4487">
          <cell r="A4487">
            <v>45750.550972222198</v>
          </cell>
          <cell r="B4487">
            <v>5545</v>
          </cell>
          <cell r="R4487" t="str">
            <v>BTJD162047</v>
          </cell>
        </row>
        <row r="4488">
          <cell r="A4488">
            <v>45750.548657407402</v>
          </cell>
          <cell r="B4488">
            <v>6370</v>
          </cell>
          <cell r="R4488" t="str">
            <v>BSLD230361</v>
          </cell>
        </row>
        <row r="4489">
          <cell r="A4489">
            <v>45750.5462037037</v>
          </cell>
          <cell r="B4489">
            <v>4910</v>
          </cell>
          <cell r="R4489" t="str">
            <v>BSLD200427</v>
          </cell>
        </row>
        <row r="4490">
          <cell r="A4490">
            <v>45750.5441319444</v>
          </cell>
          <cell r="B4490">
            <v>5870</v>
          </cell>
          <cell r="R4490" t="str">
            <v>BSKD161500</v>
          </cell>
        </row>
        <row r="4491">
          <cell r="A4491">
            <v>45750.542025463001</v>
          </cell>
          <cell r="B4491">
            <v>7430</v>
          </cell>
          <cell r="R4491" t="str">
            <v>BSJD161422</v>
          </cell>
        </row>
        <row r="4492">
          <cell r="A4492">
            <v>45750.5394675926</v>
          </cell>
          <cell r="B4492">
            <v>3055</v>
          </cell>
          <cell r="R4492" t="str">
            <v>BSGL152296</v>
          </cell>
        </row>
        <row r="4493">
          <cell r="A4493">
            <v>45750.536689814799</v>
          </cell>
          <cell r="B4493">
            <v>4155</v>
          </cell>
          <cell r="R4493" t="str">
            <v>BSGL152297</v>
          </cell>
        </row>
        <row r="4494">
          <cell r="A4494">
            <v>45750.533564814803</v>
          </cell>
          <cell r="B4494">
            <v>14450</v>
          </cell>
          <cell r="R4494" t="str">
            <v>BRGD161233</v>
          </cell>
        </row>
        <row r="4495">
          <cell r="A4495">
            <v>45750.530775462998</v>
          </cell>
          <cell r="B4495">
            <v>7685</v>
          </cell>
          <cell r="R4495" t="str">
            <v>BRDD161036</v>
          </cell>
        </row>
        <row r="4496">
          <cell r="A4496">
            <v>45750.527604166702</v>
          </cell>
          <cell r="B4496">
            <v>4575</v>
          </cell>
          <cell r="R4496" t="str">
            <v>BQGD160315</v>
          </cell>
        </row>
        <row r="4497">
          <cell r="A4497">
            <v>45750.510023148097</v>
          </cell>
          <cell r="B4497">
            <v>1750</v>
          </cell>
          <cell r="R4497" t="str">
            <v>BLGL160201</v>
          </cell>
        </row>
        <row r="4498">
          <cell r="A4498">
            <v>45750.506805555597</v>
          </cell>
          <cell r="B4498">
            <v>9290</v>
          </cell>
          <cell r="R4498" t="str">
            <v>BPBD200118</v>
          </cell>
        </row>
        <row r="4499">
          <cell r="A4499">
            <v>45750.504270833299</v>
          </cell>
          <cell r="B4499">
            <v>9080</v>
          </cell>
          <cell r="R4499" t="str">
            <v>BSGD161904</v>
          </cell>
        </row>
        <row r="4500">
          <cell r="A4500">
            <v>45750.501967592601</v>
          </cell>
          <cell r="B4500">
            <v>3114</v>
          </cell>
          <cell r="R4500" t="str">
            <v>CXAE693884</v>
          </cell>
        </row>
        <row r="4501">
          <cell r="A4501">
            <v>45750.500821759299</v>
          </cell>
          <cell r="B4501">
            <v>7772</v>
          </cell>
          <cell r="R4501" t="str">
            <v>BULC370861</v>
          </cell>
        </row>
        <row r="4502">
          <cell r="A4502">
            <v>45750.499560185199</v>
          </cell>
          <cell r="B4502">
            <v>7700</v>
          </cell>
          <cell r="R4502" t="str">
            <v>BSGD161898</v>
          </cell>
        </row>
        <row r="4503">
          <cell r="A4503">
            <v>45750.497013888897</v>
          </cell>
          <cell r="B4503">
            <v>5600</v>
          </cell>
          <cell r="R4503" t="str">
            <v>BRJD160577</v>
          </cell>
        </row>
        <row r="4504">
          <cell r="A4504">
            <v>45750.494699074101</v>
          </cell>
          <cell r="B4504">
            <v>5100</v>
          </cell>
          <cell r="R4504" t="str">
            <v>BQKD200048</v>
          </cell>
        </row>
        <row r="4505">
          <cell r="A4505">
            <v>45750.491875</v>
          </cell>
          <cell r="B4505">
            <v>7555</v>
          </cell>
          <cell r="R4505" t="str">
            <v>BPLD200068</v>
          </cell>
        </row>
        <row r="4506">
          <cell r="A4506">
            <v>45750.489340277803</v>
          </cell>
          <cell r="B4506">
            <v>8140</v>
          </cell>
          <cell r="R4506" t="str">
            <v>BQKD200047</v>
          </cell>
        </row>
        <row r="4507">
          <cell r="A4507">
            <v>45750.487025463</v>
          </cell>
          <cell r="B4507">
            <v>10080</v>
          </cell>
          <cell r="R4507" t="str">
            <v>BSKD161467</v>
          </cell>
        </row>
        <row r="4508">
          <cell r="A4508">
            <v>45750.463715277801</v>
          </cell>
          <cell r="B4508">
            <v>6420</v>
          </cell>
          <cell r="R4508" t="str">
            <v>BQID160519</v>
          </cell>
        </row>
        <row r="4509">
          <cell r="A4509">
            <v>45750.461157407401</v>
          </cell>
          <cell r="B4509">
            <v>8840</v>
          </cell>
          <cell r="R4509" t="str">
            <v>RJD230103</v>
          </cell>
        </row>
        <row r="4510">
          <cell r="A4510">
            <v>45750.457916666703</v>
          </cell>
          <cell r="B4510">
            <v>885</v>
          </cell>
          <cell r="R4510" t="str">
            <v>BXJD231749</v>
          </cell>
        </row>
        <row r="4511">
          <cell r="A4511">
            <v>45750.4528587963</v>
          </cell>
          <cell r="B4511">
            <v>11670</v>
          </cell>
          <cell r="R4511" t="str">
            <v>BSKD161477</v>
          </cell>
        </row>
        <row r="4512">
          <cell r="A4512">
            <v>45750.286840277797</v>
          </cell>
          <cell r="B4512">
            <v>17826</v>
          </cell>
          <cell r="R4512" t="str">
            <v>GPBC370442</v>
          </cell>
        </row>
        <row r="4513">
          <cell r="A4513">
            <v>45750.2807523148</v>
          </cell>
          <cell r="B4513">
            <v>7411</v>
          </cell>
          <cell r="R4513" t="str">
            <v>BRDC373261</v>
          </cell>
        </row>
        <row r="4514">
          <cell r="A4514">
            <v>45750.273900462998</v>
          </cell>
          <cell r="B4514">
            <v>0</v>
          </cell>
          <cell r="R4514" t="str">
            <v>CRHE563407</v>
          </cell>
        </row>
        <row r="4515">
          <cell r="A4515">
            <v>45749.769618055601</v>
          </cell>
          <cell r="B4515">
            <v>3005</v>
          </cell>
          <cell r="R4515" t="str">
            <v>BWHD164004</v>
          </cell>
        </row>
        <row r="4516">
          <cell r="A4516">
            <v>45749.738923611098</v>
          </cell>
          <cell r="B4516">
            <v>7520</v>
          </cell>
          <cell r="R4516" t="str">
            <v>BVDS039458</v>
          </cell>
        </row>
        <row r="4517">
          <cell r="A4517">
            <v>45749.737465277802</v>
          </cell>
          <cell r="B4517">
            <v>31742</v>
          </cell>
          <cell r="R4517" t="str">
            <v>BQBS033819</v>
          </cell>
        </row>
        <row r="4518">
          <cell r="A4518">
            <v>45749.718622685199</v>
          </cell>
          <cell r="B4518">
            <v>5390</v>
          </cell>
          <cell r="R4518" t="str">
            <v>GPBD160097</v>
          </cell>
        </row>
        <row r="4519">
          <cell r="A4519">
            <v>45749.716400463003</v>
          </cell>
          <cell r="B4519">
            <v>6000</v>
          </cell>
          <cell r="R4519" t="str">
            <v>BSID161961</v>
          </cell>
        </row>
        <row r="4520">
          <cell r="A4520">
            <v>45749.714178240698</v>
          </cell>
          <cell r="B4520">
            <v>1720</v>
          </cell>
          <cell r="R4520" t="str">
            <v>GPCD160123</v>
          </cell>
        </row>
        <row r="4521">
          <cell r="A4521">
            <v>45749.711562500001</v>
          </cell>
          <cell r="B4521">
            <v>3235</v>
          </cell>
          <cell r="R4521" t="str">
            <v>BSCL152143</v>
          </cell>
        </row>
        <row r="4522">
          <cell r="A4522">
            <v>45749.709247685198</v>
          </cell>
          <cell r="B4522">
            <v>6300</v>
          </cell>
          <cell r="R4522" t="str">
            <v>BSFD161830</v>
          </cell>
        </row>
        <row r="4523">
          <cell r="A4523">
            <v>45749.706342592603</v>
          </cell>
          <cell r="B4523">
            <v>11050</v>
          </cell>
          <cell r="R4523" t="str">
            <v>BRJC371828</v>
          </cell>
        </row>
        <row r="4524">
          <cell r="A4524">
            <v>45749.705324074101</v>
          </cell>
          <cell r="B4524">
            <v>3159</v>
          </cell>
          <cell r="R4524" t="str">
            <v>BWCC379950</v>
          </cell>
        </row>
        <row r="4525">
          <cell r="A4525">
            <v>45749.704479166699</v>
          </cell>
          <cell r="B4525">
            <v>7690</v>
          </cell>
          <cell r="R4525" t="str">
            <v>BQID160499</v>
          </cell>
        </row>
        <row r="4526">
          <cell r="A4526">
            <v>45749.7022685185</v>
          </cell>
          <cell r="B4526">
            <v>5890</v>
          </cell>
          <cell r="R4526" t="str">
            <v>BRHD120445</v>
          </cell>
        </row>
        <row r="4527">
          <cell r="A4527">
            <v>45749.699849536999</v>
          </cell>
          <cell r="B4527">
            <v>9500</v>
          </cell>
          <cell r="R4527" t="str">
            <v>BOID200231</v>
          </cell>
        </row>
        <row r="4528">
          <cell r="A4528">
            <v>45749.696712962999</v>
          </cell>
          <cell r="B4528">
            <v>6850</v>
          </cell>
          <cell r="R4528" t="str">
            <v>BQHD160418</v>
          </cell>
        </row>
        <row r="4529">
          <cell r="A4529">
            <v>45749.694652777798</v>
          </cell>
          <cell r="B4529">
            <v>4875</v>
          </cell>
          <cell r="R4529" t="str">
            <v>BQDD160156</v>
          </cell>
        </row>
        <row r="4530">
          <cell r="A4530">
            <v>45749.691550925898</v>
          </cell>
          <cell r="B4530">
            <v>4900</v>
          </cell>
          <cell r="R4530" t="str">
            <v>GOCD160022</v>
          </cell>
        </row>
        <row r="4531">
          <cell r="A4531">
            <v>45749.689282407402</v>
          </cell>
          <cell r="B4531">
            <v>6390</v>
          </cell>
          <cell r="R4531" t="str">
            <v>BNID160316</v>
          </cell>
        </row>
        <row r="4532">
          <cell r="A4532">
            <v>45749.686817129601</v>
          </cell>
          <cell r="B4532">
            <v>7330</v>
          </cell>
          <cell r="R4532" t="str">
            <v>BRHD161299</v>
          </cell>
        </row>
        <row r="4533">
          <cell r="A4533">
            <v>45749.684884259303</v>
          </cell>
          <cell r="B4533">
            <v>3070</v>
          </cell>
          <cell r="R4533" t="str">
            <v>BSKD220275</v>
          </cell>
        </row>
        <row r="4534">
          <cell r="A4534">
            <v>45749.682662036997</v>
          </cell>
          <cell r="B4534">
            <v>3880</v>
          </cell>
          <cell r="R4534" t="str">
            <v>BRKD120213</v>
          </cell>
        </row>
        <row r="4535">
          <cell r="A4535">
            <v>45749.680335648103</v>
          </cell>
          <cell r="B4535">
            <v>4100</v>
          </cell>
          <cell r="R4535" t="str">
            <v>BSFD161799</v>
          </cell>
        </row>
        <row r="4536">
          <cell r="A4536">
            <v>45749.678032407399</v>
          </cell>
          <cell r="B4536">
            <v>5250</v>
          </cell>
          <cell r="R4536" t="str">
            <v>BRHD161303</v>
          </cell>
        </row>
        <row r="4537">
          <cell r="A4537">
            <v>45749.675937499997</v>
          </cell>
          <cell r="B4537">
            <v>3230</v>
          </cell>
          <cell r="R4537" t="str">
            <v>GPBD160107</v>
          </cell>
        </row>
        <row r="4538">
          <cell r="A4538">
            <v>45749.673657407402</v>
          </cell>
          <cell r="B4538">
            <v>7160</v>
          </cell>
          <cell r="R4538" t="str">
            <v>GOBD160007</v>
          </cell>
        </row>
        <row r="4539">
          <cell r="A4539">
            <v>45749.6713773148</v>
          </cell>
          <cell r="B4539">
            <v>5655</v>
          </cell>
          <cell r="R4539" t="str">
            <v>BOJD160012</v>
          </cell>
        </row>
        <row r="4540">
          <cell r="A4540">
            <v>45749.669189814798</v>
          </cell>
          <cell r="B4540">
            <v>6535</v>
          </cell>
          <cell r="R4540" t="str">
            <v>BPED160082</v>
          </cell>
        </row>
        <row r="4541">
          <cell r="A4541">
            <v>45749.665925925903</v>
          </cell>
          <cell r="B4541">
            <v>5210</v>
          </cell>
          <cell r="R4541" t="str">
            <v>BRHD161314</v>
          </cell>
        </row>
        <row r="4542">
          <cell r="A4542">
            <v>45749.6616319444</v>
          </cell>
          <cell r="B4542">
            <v>9590</v>
          </cell>
          <cell r="R4542" t="str">
            <v>BNJD200008</v>
          </cell>
        </row>
        <row r="4543">
          <cell r="A4543">
            <v>45749.659097222197</v>
          </cell>
          <cell r="B4543">
            <v>5105</v>
          </cell>
          <cell r="R4543" t="str">
            <v>BQHD160361</v>
          </cell>
        </row>
        <row r="4544">
          <cell r="A4544">
            <v>45749.656284722201</v>
          </cell>
          <cell r="B4544">
            <v>4115</v>
          </cell>
          <cell r="R4544" t="str">
            <v>BQGD160344</v>
          </cell>
        </row>
        <row r="4545">
          <cell r="A4545">
            <v>45749.6541319444</v>
          </cell>
          <cell r="B4545">
            <v>8295</v>
          </cell>
          <cell r="R4545" t="str">
            <v>BPKD200020</v>
          </cell>
        </row>
        <row r="4546">
          <cell r="A4546">
            <v>45749.651736111096</v>
          </cell>
          <cell r="B4546">
            <v>13425</v>
          </cell>
          <cell r="R4546" t="str">
            <v>BRGL151464</v>
          </cell>
        </row>
        <row r="4547">
          <cell r="A4547">
            <v>45749.649548611102</v>
          </cell>
          <cell r="B4547">
            <v>9390</v>
          </cell>
          <cell r="R4547" t="str">
            <v>BRBL150944</v>
          </cell>
        </row>
        <row r="4548">
          <cell r="A4548">
            <v>45749.646990740701</v>
          </cell>
          <cell r="B4548">
            <v>13070</v>
          </cell>
          <cell r="R4548" t="str">
            <v>BRGL151468</v>
          </cell>
        </row>
        <row r="4549">
          <cell r="A4549">
            <v>45749.644641203697</v>
          </cell>
          <cell r="B4549">
            <v>18120</v>
          </cell>
          <cell r="R4549" t="str">
            <v>BQHD160416</v>
          </cell>
        </row>
        <row r="4550">
          <cell r="A4550">
            <v>45749.642256944397</v>
          </cell>
          <cell r="B4550">
            <v>1375</v>
          </cell>
          <cell r="R4550" t="str">
            <v>BSCD120656</v>
          </cell>
        </row>
        <row r="4551">
          <cell r="A4551">
            <v>45749.639918981498</v>
          </cell>
          <cell r="B4551">
            <v>6840</v>
          </cell>
          <cell r="R4551" t="str">
            <v>BRJD160600</v>
          </cell>
        </row>
        <row r="4552">
          <cell r="A4552">
            <v>45749.637546296297</v>
          </cell>
          <cell r="B4552">
            <v>8240</v>
          </cell>
          <cell r="R4552" t="str">
            <v>BRBD160856</v>
          </cell>
        </row>
        <row r="4553">
          <cell r="A4553">
            <v>45749.634953703702</v>
          </cell>
          <cell r="B4553">
            <v>7715</v>
          </cell>
          <cell r="R4553" t="str">
            <v>BRCD160978</v>
          </cell>
        </row>
        <row r="4554">
          <cell r="A4554">
            <v>45749.631863425901</v>
          </cell>
          <cell r="B4554">
            <v>3020</v>
          </cell>
          <cell r="R4554" t="str">
            <v>BIED200036</v>
          </cell>
        </row>
        <row r="4555">
          <cell r="A4555">
            <v>45749.623530092598</v>
          </cell>
          <cell r="B4555">
            <v>5200</v>
          </cell>
          <cell r="R4555" t="str">
            <v>BRED161131</v>
          </cell>
        </row>
        <row r="4556">
          <cell r="A4556">
            <v>45749.618969907402</v>
          </cell>
          <cell r="B4556">
            <v>5630</v>
          </cell>
          <cell r="R4556" t="str">
            <v>BQED160215</v>
          </cell>
        </row>
        <row r="4557">
          <cell r="A4557">
            <v>45749.616087962997</v>
          </cell>
          <cell r="B4557">
            <v>5550</v>
          </cell>
          <cell r="R4557" t="str">
            <v>BRKD160684</v>
          </cell>
        </row>
        <row r="4558">
          <cell r="A4558">
            <v>45749.612314814804</v>
          </cell>
          <cell r="B4558">
            <v>590</v>
          </cell>
          <cell r="R4558" t="str">
            <v>BUAD121111</v>
          </cell>
        </row>
        <row r="4559">
          <cell r="A4559">
            <v>45749.608009259297</v>
          </cell>
          <cell r="B4559">
            <v>3074</v>
          </cell>
          <cell r="R4559" t="str">
            <v>BWHD163996</v>
          </cell>
        </row>
        <row r="4560">
          <cell r="A4560">
            <v>45749.589687500003</v>
          </cell>
          <cell r="B4560">
            <v>3480</v>
          </cell>
          <cell r="R4560" t="str">
            <v>BVJD162957</v>
          </cell>
        </row>
        <row r="4561">
          <cell r="A4561">
            <v>45749.586562500001</v>
          </cell>
          <cell r="B4561">
            <v>7120</v>
          </cell>
          <cell r="R4561" t="str">
            <v>BUAD162630</v>
          </cell>
        </row>
        <row r="4562">
          <cell r="A4562">
            <v>45749.577754629601</v>
          </cell>
          <cell r="B4562">
            <v>4680</v>
          </cell>
          <cell r="R4562" t="str">
            <v>BUID162940</v>
          </cell>
        </row>
        <row r="4563">
          <cell r="A4563">
            <v>45749.5756944444</v>
          </cell>
          <cell r="B4563">
            <v>5940</v>
          </cell>
          <cell r="R4563" t="str">
            <v>BUGD162852</v>
          </cell>
        </row>
        <row r="4564">
          <cell r="A4564">
            <v>45749.573599536998</v>
          </cell>
          <cell r="B4564">
            <v>4370</v>
          </cell>
          <cell r="R4564" t="str">
            <v>BUHL152930</v>
          </cell>
        </row>
        <row r="4565">
          <cell r="A4565">
            <v>45749.571157407401</v>
          </cell>
          <cell r="B4565">
            <v>3290</v>
          </cell>
          <cell r="R4565" t="str">
            <v>BUCD121174</v>
          </cell>
        </row>
        <row r="4566">
          <cell r="A4566">
            <v>45749.568113425899</v>
          </cell>
          <cell r="B4566">
            <v>4700</v>
          </cell>
          <cell r="R4566" t="str">
            <v>BTHD162350</v>
          </cell>
        </row>
        <row r="4567">
          <cell r="A4567">
            <v>45749.566030092603</v>
          </cell>
          <cell r="B4567">
            <v>8830</v>
          </cell>
          <cell r="R4567" t="str">
            <v>BUAD162625</v>
          </cell>
        </row>
        <row r="4568">
          <cell r="A4568">
            <v>45749.563842592601</v>
          </cell>
          <cell r="B4568">
            <v>5940</v>
          </cell>
          <cell r="R4568" t="str">
            <v>BULL160564</v>
          </cell>
        </row>
        <row r="4569">
          <cell r="A4569">
            <v>45749.5616435185</v>
          </cell>
          <cell r="B4569">
            <v>8860</v>
          </cell>
          <cell r="R4569" t="str">
            <v>BUAL160593</v>
          </cell>
        </row>
        <row r="4570">
          <cell r="A4570">
            <v>45749.559675925899</v>
          </cell>
          <cell r="B4570">
            <v>5400</v>
          </cell>
          <cell r="R4570" t="str">
            <v>BUAL160594</v>
          </cell>
        </row>
        <row r="4571">
          <cell r="A4571">
            <v>45749.5573842593</v>
          </cell>
          <cell r="B4571">
            <v>14725</v>
          </cell>
          <cell r="R4571" t="str">
            <v>BULL160559</v>
          </cell>
        </row>
        <row r="4572">
          <cell r="A4572">
            <v>45749.539363425902</v>
          </cell>
          <cell r="B4572">
            <v>10995</v>
          </cell>
          <cell r="R4572" t="str">
            <v>BULD162559</v>
          </cell>
        </row>
        <row r="4573">
          <cell r="A4573">
            <v>45749.525277777801</v>
          </cell>
          <cell r="B4573">
            <v>3845</v>
          </cell>
          <cell r="R4573" t="str">
            <v>BUJD121018</v>
          </cell>
        </row>
        <row r="4574">
          <cell r="A4574">
            <v>45749.523067129601</v>
          </cell>
          <cell r="B4574">
            <v>4060</v>
          </cell>
          <cell r="R4574" t="str">
            <v>BUJD121019</v>
          </cell>
        </row>
        <row r="4575">
          <cell r="A4575">
            <v>45749.520821759303</v>
          </cell>
          <cell r="B4575">
            <v>5910</v>
          </cell>
          <cell r="R4575" t="str">
            <v>AUKD230777</v>
          </cell>
        </row>
        <row r="4576">
          <cell r="A4576">
            <v>45749.517685185201</v>
          </cell>
          <cell r="B4576">
            <v>3360</v>
          </cell>
          <cell r="R4576" t="str">
            <v>BUJD121040</v>
          </cell>
        </row>
        <row r="4577">
          <cell r="A4577">
            <v>45749.515555555598</v>
          </cell>
          <cell r="B4577">
            <v>4080</v>
          </cell>
          <cell r="R4577" t="str">
            <v>BUKD162510</v>
          </cell>
        </row>
        <row r="4578">
          <cell r="A4578">
            <v>45749.513263888897</v>
          </cell>
          <cell r="B4578">
            <v>2550</v>
          </cell>
          <cell r="R4578" t="str">
            <v>BULD121094</v>
          </cell>
        </row>
        <row r="4579">
          <cell r="A4579">
            <v>45749.511087963001</v>
          </cell>
          <cell r="B4579">
            <v>8900</v>
          </cell>
          <cell r="R4579" t="str">
            <v>BTDD162186</v>
          </cell>
        </row>
        <row r="4580">
          <cell r="A4580">
            <v>45749.508750000001</v>
          </cell>
          <cell r="B4580">
            <v>8590</v>
          </cell>
          <cell r="R4580" t="str">
            <v>BTDD162192</v>
          </cell>
        </row>
        <row r="4581">
          <cell r="A4581">
            <v>45749.5065972222</v>
          </cell>
          <cell r="B4581">
            <v>3070</v>
          </cell>
          <cell r="R4581" t="str">
            <v>BTHD120971</v>
          </cell>
        </row>
        <row r="4582">
          <cell r="A4582">
            <v>45749.504571759302</v>
          </cell>
          <cell r="B4582">
            <v>8140</v>
          </cell>
          <cell r="R4582" t="str">
            <v>BTFD162243</v>
          </cell>
        </row>
        <row r="4583">
          <cell r="A4583">
            <v>45749.502152777801</v>
          </cell>
          <cell r="B4583">
            <v>10050</v>
          </cell>
          <cell r="R4583" t="str">
            <v>BTFD162244</v>
          </cell>
        </row>
        <row r="4584">
          <cell r="A4584">
            <v>45749.494201388901</v>
          </cell>
          <cell r="B4584">
            <v>9650</v>
          </cell>
          <cell r="R4584" t="str">
            <v>BTED162217</v>
          </cell>
        </row>
        <row r="4585">
          <cell r="A4585">
            <v>45749.491932870398</v>
          </cell>
          <cell r="B4585">
            <v>3445</v>
          </cell>
          <cell r="R4585" t="str">
            <v>BTJL152348</v>
          </cell>
        </row>
        <row r="4586">
          <cell r="A4586">
            <v>45749.485833333303</v>
          </cell>
          <cell r="B4586">
            <v>3310</v>
          </cell>
          <cell r="R4586" t="str">
            <v>BTDD120878</v>
          </cell>
        </row>
        <row r="4587">
          <cell r="A4587">
            <v>45749.483738425901</v>
          </cell>
          <cell r="B4587">
            <v>6110</v>
          </cell>
          <cell r="R4587" t="str">
            <v>BTEL160427</v>
          </cell>
        </row>
        <row r="4588">
          <cell r="A4588">
            <v>45749.481238425898</v>
          </cell>
          <cell r="B4588">
            <v>7500</v>
          </cell>
          <cell r="R4588" t="str">
            <v>BTGL160455</v>
          </cell>
        </row>
        <row r="4589">
          <cell r="A4589">
            <v>45749.477488425902</v>
          </cell>
          <cell r="B4589">
            <v>5530</v>
          </cell>
          <cell r="R4589" t="str">
            <v>BTGD162296</v>
          </cell>
        </row>
        <row r="4590">
          <cell r="A4590">
            <v>45749.474618055603</v>
          </cell>
          <cell r="B4590">
            <v>9190</v>
          </cell>
          <cell r="R4590" t="str">
            <v>BTJD162046</v>
          </cell>
        </row>
        <row r="4591">
          <cell r="A4591">
            <v>45749.472581018497</v>
          </cell>
          <cell r="B4591">
            <v>8400</v>
          </cell>
          <cell r="R4591" t="str">
            <v>BTCD162159</v>
          </cell>
        </row>
        <row r="4592">
          <cell r="A4592">
            <v>45749.4686111111</v>
          </cell>
          <cell r="B4592">
            <v>8690</v>
          </cell>
          <cell r="R4592" t="str">
            <v>BSID161973</v>
          </cell>
        </row>
        <row r="4593">
          <cell r="A4593">
            <v>45749.465717592597</v>
          </cell>
          <cell r="B4593">
            <v>5700</v>
          </cell>
          <cell r="R4593" t="str">
            <v>BSHD200586</v>
          </cell>
        </row>
        <row r="4594">
          <cell r="A4594">
            <v>45749.460821759298</v>
          </cell>
          <cell r="B4594">
            <v>8200</v>
          </cell>
          <cell r="R4594" t="str">
            <v>BSKD161462</v>
          </cell>
        </row>
        <row r="4595">
          <cell r="A4595">
            <v>45748.279849537001</v>
          </cell>
          <cell r="B4595">
            <v>35986</v>
          </cell>
          <cell r="R4595" t="str">
            <v>BLIS031950</v>
          </cell>
        </row>
        <row r="4596">
          <cell r="A4596">
            <v>45748.278182870403</v>
          </cell>
          <cell r="B4596">
            <v>25614</v>
          </cell>
          <cell r="R4596" t="str">
            <v>GOCS030806</v>
          </cell>
        </row>
        <row r="4597">
          <cell r="A4597">
            <v>45747.728877314803</v>
          </cell>
          <cell r="B4597">
            <v>1</v>
          </cell>
          <cell r="R4597" t="str">
            <v>BXBD164358</v>
          </cell>
        </row>
        <row r="4598">
          <cell r="A4598">
            <v>45747.296851851897</v>
          </cell>
          <cell r="B4598">
            <v>21318</v>
          </cell>
          <cell r="R4598" t="str">
            <v>BUGS035879</v>
          </cell>
        </row>
        <row r="4599">
          <cell r="A4599">
            <v>45747.2941319444</v>
          </cell>
          <cell r="B4599">
            <v>21315</v>
          </cell>
          <cell r="R4599" t="str">
            <v>BUGS035879</v>
          </cell>
        </row>
        <row r="4600">
          <cell r="A4600">
            <v>45747.292025463001</v>
          </cell>
          <cell r="B4600">
            <v>30684</v>
          </cell>
          <cell r="R4600" t="str">
            <v>BMFS031346</v>
          </cell>
        </row>
        <row r="4601">
          <cell r="A4601">
            <v>45747.274861111102</v>
          </cell>
          <cell r="B4601">
            <v>34015</v>
          </cell>
          <cell r="R4601" t="str">
            <v>GOIS031795</v>
          </cell>
        </row>
        <row r="4602">
          <cell r="A4602">
            <v>45747.2747453704</v>
          </cell>
          <cell r="B4602">
            <v>44431</v>
          </cell>
          <cell r="R4602" t="str">
            <v>BLFS031469</v>
          </cell>
        </row>
        <row r="4603">
          <cell r="A4603">
            <v>45745.690324074101</v>
          </cell>
          <cell r="B4603">
            <v>2642</v>
          </cell>
          <cell r="R4603" t="str">
            <v>BXKD164206</v>
          </cell>
        </row>
        <row r="4604">
          <cell r="A4604">
            <v>45745.451018518499</v>
          </cell>
          <cell r="B4604">
            <v>0</v>
          </cell>
          <cell r="R4604" t="str">
            <v>CXBE678116</v>
          </cell>
        </row>
        <row r="4605">
          <cell r="A4605">
            <v>45744.772210648101</v>
          </cell>
          <cell r="B4605">
            <v>37014</v>
          </cell>
          <cell r="R4605" t="str">
            <v>BRAC372524</v>
          </cell>
        </row>
        <row r="4606">
          <cell r="A4606">
            <v>45744.660324074102</v>
          </cell>
          <cell r="B4606">
            <v>83166</v>
          </cell>
          <cell r="R4606" t="str">
            <v>BJGS031396</v>
          </cell>
        </row>
        <row r="4607">
          <cell r="A4607">
            <v>45744.659027777801</v>
          </cell>
          <cell r="B4607">
            <v>35243</v>
          </cell>
          <cell r="R4607" t="str">
            <v>BRIS035838</v>
          </cell>
        </row>
        <row r="4608">
          <cell r="A4608">
            <v>45744.648865740703</v>
          </cell>
          <cell r="B4608">
            <v>0</v>
          </cell>
          <cell r="R4608" t="str">
            <v>SN23TN02939</v>
          </cell>
        </row>
        <row r="4609">
          <cell r="A4609">
            <v>45744.624918981499</v>
          </cell>
          <cell r="B4609">
            <v>6895</v>
          </cell>
          <cell r="R4609" t="str">
            <v>BXKS035161</v>
          </cell>
        </row>
        <row r="4610">
          <cell r="A4610">
            <v>45744.623993055597</v>
          </cell>
          <cell r="B4610">
            <v>28954</v>
          </cell>
          <cell r="R4610" t="str">
            <v>BSLS036682</v>
          </cell>
        </row>
        <row r="4611">
          <cell r="A4611">
            <v>45744.566203703696</v>
          </cell>
          <cell r="B4611">
            <v>0</v>
          </cell>
          <cell r="R4611" t="str">
            <v>CXBE678116</v>
          </cell>
        </row>
        <row r="4612">
          <cell r="A4612">
            <v>45744.562314814801</v>
          </cell>
          <cell r="B4612">
            <v>0</v>
          </cell>
          <cell r="R4612" t="str">
            <v>CXIE661399</v>
          </cell>
        </row>
        <row r="4613">
          <cell r="A4613">
            <v>45744.542662036998</v>
          </cell>
          <cell r="B4613">
            <v>7201</v>
          </cell>
          <cell r="R4613" t="str">
            <v>BWLS031873</v>
          </cell>
        </row>
        <row r="4614">
          <cell r="A4614">
            <v>45744.539861111101</v>
          </cell>
          <cell r="B4614">
            <v>4284</v>
          </cell>
          <cell r="R4614" t="str">
            <v>BWHC371250</v>
          </cell>
        </row>
        <row r="4615">
          <cell r="A4615">
            <v>45744.495532407404</v>
          </cell>
          <cell r="B4615">
            <v>21464</v>
          </cell>
          <cell r="R4615" t="str">
            <v>BSBC375530</v>
          </cell>
        </row>
        <row r="4616">
          <cell r="A4616">
            <v>45744.474479166704</v>
          </cell>
          <cell r="B4616">
            <v>8553</v>
          </cell>
          <cell r="R4616" t="str">
            <v>BUFD162814</v>
          </cell>
        </row>
        <row r="4617">
          <cell r="A4617">
            <v>45744.472777777803</v>
          </cell>
          <cell r="B4617">
            <v>3183</v>
          </cell>
          <cell r="R4617" t="str">
            <v>BWED163893</v>
          </cell>
        </row>
        <row r="4618">
          <cell r="A4618">
            <v>45744.470648148097</v>
          </cell>
          <cell r="B4618">
            <v>2913</v>
          </cell>
          <cell r="R4618" t="str">
            <v>BWFD163940</v>
          </cell>
        </row>
        <row r="4619">
          <cell r="A4619">
            <v>45744.4686574074</v>
          </cell>
          <cell r="B4619">
            <v>345</v>
          </cell>
          <cell r="R4619" t="str">
            <v>BXBD164346</v>
          </cell>
        </row>
        <row r="4620">
          <cell r="A4620">
            <v>45743.726388888899</v>
          </cell>
          <cell r="B4620">
            <v>1500</v>
          </cell>
          <cell r="R4620" t="str">
            <v>BXFD164587</v>
          </cell>
        </row>
        <row r="4621">
          <cell r="A4621">
            <v>45743.567013888904</v>
          </cell>
          <cell r="B4621">
            <v>9072</v>
          </cell>
          <cell r="R4621" t="str">
            <v>BTFS031006</v>
          </cell>
        </row>
        <row r="4622">
          <cell r="A4622">
            <v>45743.565706018497</v>
          </cell>
          <cell r="B4622">
            <v>2051</v>
          </cell>
          <cell r="R4622" t="str">
            <v>BXLS042397</v>
          </cell>
        </row>
        <row r="4623">
          <cell r="A4623">
            <v>45743.564675925903</v>
          </cell>
          <cell r="B4623">
            <v>2278</v>
          </cell>
          <cell r="R4623" t="str">
            <v>BXLS042384</v>
          </cell>
        </row>
        <row r="4624">
          <cell r="A4624">
            <v>45743.473483796297</v>
          </cell>
          <cell r="B4624">
            <v>1510</v>
          </cell>
          <cell r="R4624" t="str">
            <v>BXJD231746</v>
          </cell>
        </row>
        <row r="4625">
          <cell r="A4625">
            <v>45742.655868055597</v>
          </cell>
          <cell r="B4625">
            <v>1800</v>
          </cell>
          <cell r="R4625" t="str">
            <v>BXAD231963</v>
          </cell>
        </row>
        <row r="4626">
          <cell r="A4626">
            <v>45742.528784722199</v>
          </cell>
          <cell r="B4626">
            <v>49092</v>
          </cell>
          <cell r="R4626" t="str">
            <v>BKAS030685</v>
          </cell>
        </row>
        <row r="4627">
          <cell r="A4627">
            <v>45742.460416666698</v>
          </cell>
          <cell r="B4627">
            <v>2638</v>
          </cell>
          <cell r="R4627" t="str">
            <v>BXHS037937</v>
          </cell>
        </row>
        <row r="4628">
          <cell r="A4628">
            <v>45742.276712963001</v>
          </cell>
          <cell r="B4628">
            <v>14888</v>
          </cell>
          <cell r="R4628" t="str">
            <v>BVFS039912</v>
          </cell>
        </row>
        <row r="4629">
          <cell r="A4629">
            <v>45742.275231481501</v>
          </cell>
          <cell r="B4629">
            <v>8816</v>
          </cell>
          <cell r="R4629" t="str">
            <v>BWEC370394</v>
          </cell>
        </row>
        <row r="4630">
          <cell r="A4630">
            <v>45741.783067129603</v>
          </cell>
          <cell r="B4630">
            <v>595</v>
          </cell>
          <cell r="R4630" t="str">
            <v>BUIS036656</v>
          </cell>
        </row>
        <row r="4631">
          <cell r="A4631">
            <v>45741.732881944401</v>
          </cell>
          <cell r="B4631">
            <v>11267</v>
          </cell>
          <cell r="R4631" t="str">
            <v>BWCS032691</v>
          </cell>
        </row>
        <row r="4632">
          <cell r="A4632">
            <v>45741.729317129597</v>
          </cell>
          <cell r="B4632">
            <v>6199</v>
          </cell>
          <cell r="R4632" t="str">
            <v>BWLS031913</v>
          </cell>
        </row>
        <row r="4633">
          <cell r="A4633">
            <v>45741.7260185185</v>
          </cell>
          <cell r="B4633">
            <v>5797</v>
          </cell>
          <cell r="R4633" t="str">
            <v>BXJC371867</v>
          </cell>
        </row>
        <row r="4634">
          <cell r="A4634">
            <v>45741.722210648099</v>
          </cell>
          <cell r="B4634">
            <v>30849</v>
          </cell>
          <cell r="R4634" t="str">
            <v>BTGS031205</v>
          </cell>
        </row>
        <row r="4635">
          <cell r="A4635">
            <v>45741.718865740702</v>
          </cell>
          <cell r="B4635">
            <v>6694</v>
          </cell>
          <cell r="R4635" t="str">
            <v>BUFC372952</v>
          </cell>
        </row>
        <row r="4636">
          <cell r="A4636">
            <v>45741.714988425898</v>
          </cell>
          <cell r="B4636">
            <v>37760</v>
          </cell>
          <cell r="R4636" t="str">
            <v>BQFS031084</v>
          </cell>
        </row>
        <row r="4637">
          <cell r="A4637">
            <v>45741.7108912037</v>
          </cell>
          <cell r="B4637">
            <v>7392</v>
          </cell>
          <cell r="R4637" t="str">
            <v>BRDC373261</v>
          </cell>
        </row>
        <row r="4638">
          <cell r="A4638">
            <v>45741.702939814801</v>
          </cell>
          <cell r="B4638">
            <v>17801</v>
          </cell>
          <cell r="R4638" t="str">
            <v>BPIC370386</v>
          </cell>
        </row>
        <row r="4639">
          <cell r="A4639">
            <v>45741.688125000001</v>
          </cell>
          <cell r="B4639">
            <v>2594</v>
          </cell>
          <cell r="R4639" t="str">
            <v>BXKD164206</v>
          </cell>
        </row>
        <row r="4640">
          <cell r="A4640">
            <v>45741.656932870399</v>
          </cell>
          <cell r="B4640">
            <v>27003</v>
          </cell>
          <cell r="R4640" t="str">
            <v>BQAC373734</v>
          </cell>
        </row>
        <row r="4641">
          <cell r="A4641">
            <v>45741.652557870402</v>
          </cell>
          <cell r="B4641">
            <v>16760</v>
          </cell>
          <cell r="R4641" t="str">
            <v>BPHS030467</v>
          </cell>
        </row>
        <row r="4642">
          <cell r="A4642">
            <v>45741.649236111101</v>
          </cell>
          <cell r="B4642">
            <v>43660</v>
          </cell>
          <cell r="R4642" t="str">
            <v>BPCS030196</v>
          </cell>
        </row>
        <row r="4643">
          <cell r="A4643">
            <v>45741.645624999997</v>
          </cell>
          <cell r="B4643">
            <v>38449</v>
          </cell>
          <cell r="R4643" t="str">
            <v>BOKC370020</v>
          </cell>
        </row>
        <row r="4644">
          <cell r="A4644">
            <v>45741.641111111101</v>
          </cell>
          <cell r="B4644">
            <v>1</v>
          </cell>
          <cell r="R4644" t="str">
            <v>BXHD232326</v>
          </cell>
        </row>
        <row r="4645">
          <cell r="A4645">
            <v>45741.634224537003</v>
          </cell>
          <cell r="B4645">
            <v>6235</v>
          </cell>
          <cell r="R4645" t="str">
            <v>BOIS040238</v>
          </cell>
        </row>
        <row r="4646">
          <cell r="A4646">
            <v>45741.628784722197</v>
          </cell>
          <cell r="B4646">
            <v>21737</v>
          </cell>
          <cell r="R4646" t="str">
            <v>BNKS030423</v>
          </cell>
        </row>
        <row r="4647">
          <cell r="A4647">
            <v>45741.610960648097</v>
          </cell>
          <cell r="B4647">
            <v>20978</v>
          </cell>
          <cell r="R4647" t="str">
            <v>BOGC370193</v>
          </cell>
        </row>
        <row r="4648">
          <cell r="A4648">
            <v>45741.606493055602</v>
          </cell>
          <cell r="B4648">
            <v>3215</v>
          </cell>
          <cell r="R4648" t="str">
            <v>BNJC370072</v>
          </cell>
        </row>
        <row r="4649">
          <cell r="A4649">
            <v>45741.599189814799</v>
          </cell>
          <cell r="B4649">
            <v>78738</v>
          </cell>
          <cell r="R4649" t="str">
            <v>BNCC370425</v>
          </cell>
        </row>
        <row r="4650">
          <cell r="A4650">
            <v>45741.585648148102</v>
          </cell>
          <cell r="B4650">
            <v>27674</v>
          </cell>
          <cell r="R4650" t="str">
            <v>BMKC370048</v>
          </cell>
        </row>
        <row r="4651">
          <cell r="A4651">
            <v>45741.582013888903</v>
          </cell>
          <cell r="B4651">
            <v>11790</v>
          </cell>
          <cell r="R4651" t="str">
            <v>BNLS030573</v>
          </cell>
        </row>
        <row r="4652">
          <cell r="A4652">
            <v>45741.577592592599</v>
          </cell>
          <cell r="B4652">
            <v>11790</v>
          </cell>
          <cell r="R4652" t="str">
            <v>BNCS030884</v>
          </cell>
        </row>
        <row r="4653">
          <cell r="A4653">
            <v>45741.574386574102</v>
          </cell>
          <cell r="B4653">
            <v>23528</v>
          </cell>
          <cell r="R4653" t="str">
            <v>BMFS031276</v>
          </cell>
        </row>
        <row r="4654">
          <cell r="A4654">
            <v>45741.570393518501</v>
          </cell>
          <cell r="B4654">
            <v>10085</v>
          </cell>
          <cell r="R4654" t="str">
            <v>BMFS040502</v>
          </cell>
        </row>
        <row r="4655">
          <cell r="A4655">
            <v>45741.566990740699</v>
          </cell>
          <cell r="B4655">
            <v>75284</v>
          </cell>
          <cell r="R4655" t="str">
            <v>BMBS030816</v>
          </cell>
        </row>
        <row r="4656">
          <cell r="A4656">
            <v>45741.5628587963</v>
          </cell>
          <cell r="B4656">
            <v>27716</v>
          </cell>
          <cell r="R4656" t="str">
            <v>BMFC370445</v>
          </cell>
        </row>
        <row r="4657">
          <cell r="A4657">
            <v>45741.559259259302</v>
          </cell>
          <cell r="B4657">
            <v>30671</v>
          </cell>
          <cell r="R4657" t="str">
            <v>BMFS031346</v>
          </cell>
        </row>
        <row r="4658">
          <cell r="A4658">
            <v>45741.555717592601</v>
          </cell>
          <cell r="B4658">
            <v>22763</v>
          </cell>
          <cell r="R4658" t="str">
            <v>BMDS031033</v>
          </cell>
        </row>
        <row r="4659">
          <cell r="A4659">
            <v>45741.551261574103</v>
          </cell>
          <cell r="B4659">
            <v>33157</v>
          </cell>
          <cell r="R4659" t="str">
            <v>BMCS030957</v>
          </cell>
        </row>
        <row r="4660">
          <cell r="A4660">
            <v>45741.546249999999</v>
          </cell>
          <cell r="B4660">
            <v>35278</v>
          </cell>
          <cell r="R4660" t="str">
            <v>BMBL050033</v>
          </cell>
        </row>
        <row r="4661">
          <cell r="A4661">
            <v>45741.542442129597</v>
          </cell>
          <cell r="B4661">
            <v>56776</v>
          </cell>
          <cell r="R4661" t="str">
            <v>BLFS040558</v>
          </cell>
        </row>
        <row r="4662">
          <cell r="A4662">
            <v>45741.537164351903</v>
          </cell>
          <cell r="B4662">
            <v>35958</v>
          </cell>
          <cell r="R4662" t="str">
            <v>BLIS031950</v>
          </cell>
        </row>
        <row r="4663">
          <cell r="A4663">
            <v>45741.533402777801</v>
          </cell>
          <cell r="B4663">
            <v>76926</v>
          </cell>
          <cell r="R4663" t="str">
            <v>BLGS031576</v>
          </cell>
        </row>
        <row r="4664">
          <cell r="A4664">
            <v>45741.529710648101</v>
          </cell>
          <cell r="B4664">
            <v>34314</v>
          </cell>
          <cell r="R4664" t="str">
            <v>BKJS030050</v>
          </cell>
        </row>
        <row r="4665">
          <cell r="A4665">
            <v>45741.525925925896</v>
          </cell>
          <cell r="B4665">
            <v>22312</v>
          </cell>
          <cell r="R4665" t="str">
            <v>BKJS040077</v>
          </cell>
        </row>
        <row r="4666">
          <cell r="A4666">
            <v>45741.522071759297</v>
          </cell>
          <cell r="B4666">
            <v>5846</v>
          </cell>
          <cell r="R4666" t="str">
            <v>BKHET70130</v>
          </cell>
        </row>
        <row r="4667">
          <cell r="A4667">
            <v>45741.517222222203</v>
          </cell>
          <cell r="B4667">
            <v>28450</v>
          </cell>
          <cell r="R4667" t="str">
            <v>BKDS031405</v>
          </cell>
        </row>
        <row r="4668">
          <cell r="A4668">
            <v>45741.4844212963</v>
          </cell>
          <cell r="B4668">
            <v>46922</v>
          </cell>
          <cell r="R4668" t="str">
            <v>BKCS040470</v>
          </cell>
        </row>
        <row r="4669">
          <cell r="A4669">
            <v>45741.483379629601</v>
          </cell>
          <cell r="B4669">
            <v>27870</v>
          </cell>
          <cell r="R4669" t="str">
            <v>BRHS035368</v>
          </cell>
        </row>
        <row r="4670">
          <cell r="A4670">
            <v>45741.4819444444</v>
          </cell>
          <cell r="B4670">
            <v>40150</v>
          </cell>
          <cell r="R4670" t="str">
            <v>GPJS030042</v>
          </cell>
        </row>
        <row r="4671">
          <cell r="A4671">
            <v>45741.289618055598</v>
          </cell>
          <cell r="B4671">
            <v>41353</v>
          </cell>
          <cell r="R4671" t="str">
            <v>BMIS031759</v>
          </cell>
        </row>
        <row r="4672">
          <cell r="A4672">
            <v>45740.613622685203</v>
          </cell>
          <cell r="B4672">
            <v>6415</v>
          </cell>
          <cell r="R4672" t="str">
            <v>BVJD162972</v>
          </cell>
        </row>
        <row r="4673">
          <cell r="A4673">
            <v>45740.512488425898</v>
          </cell>
          <cell r="B4673">
            <v>0</v>
          </cell>
          <cell r="R4673" t="str">
            <v>CXKE561603</v>
          </cell>
        </row>
        <row r="4674">
          <cell r="A4674">
            <v>45740.449398148201</v>
          </cell>
          <cell r="B4674">
            <v>4500</v>
          </cell>
          <cell r="R4674" t="str">
            <v>BWED163890</v>
          </cell>
        </row>
        <row r="4675">
          <cell r="A4675">
            <v>45740.448182870401</v>
          </cell>
          <cell r="B4675">
            <v>550</v>
          </cell>
          <cell r="R4675" t="str">
            <v>BXGD232278</v>
          </cell>
        </row>
        <row r="4676">
          <cell r="A4676">
            <v>45740.445520833302</v>
          </cell>
          <cell r="B4676">
            <v>1490</v>
          </cell>
          <cell r="R4676" t="str">
            <v>BXJD231746</v>
          </cell>
        </row>
        <row r="4677">
          <cell r="A4677">
            <v>45738.553194444401</v>
          </cell>
          <cell r="B4677">
            <v>10995</v>
          </cell>
          <cell r="R4677" t="str">
            <v>BULD162559</v>
          </cell>
        </row>
        <row r="4678">
          <cell r="A4678">
            <v>45738.472094907404</v>
          </cell>
          <cell r="B4678">
            <v>3417</v>
          </cell>
          <cell r="R4678" t="str">
            <v>BVGD163297</v>
          </cell>
        </row>
        <row r="4679">
          <cell r="A4679">
            <v>45737.525381944397</v>
          </cell>
          <cell r="B4679">
            <v>12376</v>
          </cell>
          <cell r="R4679" t="str">
            <v>BVFS049426</v>
          </cell>
        </row>
        <row r="4680">
          <cell r="A4680">
            <v>45737.523333333302</v>
          </cell>
          <cell r="B4680">
            <v>11387</v>
          </cell>
          <cell r="R4680" t="str">
            <v>BVFS049407</v>
          </cell>
        </row>
        <row r="4681">
          <cell r="A4681">
            <v>45737.487372685202</v>
          </cell>
          <cell r="B4681">
            <v>93</v>
          </cell>
          <cell r="R4681" t="str">
            <v>BXCC373541</v>
          </cell>
        </row>
        <row r="4682">
          <cell r="A4682">
            <v>45737.447476851798</v>
          </cell>
          <cell r="B4682">
            <v>4450</v>
          </cell>
          <cell r="R4682" t="str">
            <v>BWED163890</v>
          </cell>
        </row>
        <row r="4683">
          <cell r="A4683">
            <v>45736.4840625</v>
          </cell>
          <cell r="B4683">
            <v>2308</v>
          </cell>
          <cell r="R4683" t="str">
            <v>BXJD164132</v>
          </cell>
        </row>
        <row r="4684">
          <cell r="A4684">
            <v>45735.625625000001</v>
          </cell>
          <cell r="B4684">
            <v>391</v>
          </cell>
          <cell r="R4684" t="str">
            <v>BXHD232312</v>
          </cell>
        </row>
        <row r="4685">
          <cell r="A4685">
            <v>45735.6032291667</v>
          </cell>
          <cell r="B4685">
            <v>0</v>
          </cell>
          <cell r="R4685" t="str">
            <v>CXEE678556</v>
          </cell>
        </row>
        <row r="4686">
          <cell r="A4686">
            <v>45735.545671296299</v>
          </cell>
          <cell r="B4686">
            <v>3047</v>
          </cell>
          <cell r="R4686" t="str">
            <v>BWAD163674</v>
          </cell>
        </row>
        <row r="4687">
          <cell r="A4687">
            <v>45735.500567129602</v>
          </cell>
          <cell r="B4687">
            <v>1</v>
          </cell>
          <cell r="R4687" t="str">
            <v>BYLD164901</v>
          </cell>
        </row>
        <row r="4688">
          <cell r="A4688">
            <v>45735.495891203696</v>
          </cell>
          <cell r="B4688">
            <v>26060</v>
          </cell>
          <cell r="R4688" t="str">
            <v>BLKS030250</v>
          </cell>
        </row>
        <row r="4689">
          <cell r="A4689">
            <v>45735.492037037002</v>
          </cell>
          <cell r="B4689">
            <v>44162</v>
          </cell>
          <cell r="R4689" t="str">
            <v>BLES031356</v>
          </cell>
        </row>
        <row r="4690">
          <cell r="A4690">
            <v>45735.477071759298</v>
          </cell>
          <cell r="B4690">
            <v>59444</v>
          </cell>
          <cell r="R4690" t="str">
            <v>BKAS030601</v>
          </cell>
        </row>
        <row r="4691">
          <cell r="A4691">
            <v>45735.473576388897</v>
          </cell>
          <cell r="B4691">
            <v>2681</v>
          </cell>
          <cell r="R4691" t="str">
            <v>BJBS040305</v>
          </cell>
        </row>
        <row r="4692">
          <cell r="A4692">
            <v>45735.4699652778</v>
          </cell>
          <cell r="B4692">
            <v>52090</v>
          </cell>
          <cell r="R4692" t="str">
            <v>BLGS040582</v>
          </cell>
        </row>
        <row r="4693">
          <cell r="A4693">
            <v>45735.465740740699</v>
          </cell>
          <cell r="B4693">
            <v>57354</v>
          </cell>
          <cell r="R4693" t="str">
            <v>BILS030211</v>
          </cell>
        </row>
        <row r="4694">
          <cell r="A4694">
            <v>45735.461782407401</v>
          </cell>
          <cell r="B4694">
            <v>12938</v>
          </cell>
          <cell r="R4694" t="str">
            <v>BIBS040161</v>
          </cell>
        </row>
        <row r="4695">
          <cell r="A4695">
            <v>45735.457268518498</v>
          </cell>
          <cell r="B4695">
            <v>59943</v>
          </cell>
          <cell r="R4695" t="str">
            <v>BMBL160078</v>
          </cell>
        </row>
        <row r="4696">
          <cell r="A4696">
            <v>45735.453587962998</v>
          </cell>
          <cell r="B4696">
            <v>23863</v>
          </cell>
          <cell r="R4696" t="str">
            <v>BIFS040367</v>
          </cell>
        </row>
        <row r="4697">
          <cell r="A4697">
            <v>45735.448784722197</v>
          </cell>
          <cell r="B4697">
            <v>124947</v>
          </cell>
          <cell r="R4697" t="str">
            <v>164253</v>
          </cell>
        </row>
        <row r="4698">
          <cell r="A4698">
            <v>45735.445520833302</v>
          </cell>
          <cell r="B4698">
            <v>124011</v>
          </cell>
          <cell r="R4698" t="str">
            <v>123399</v>
          </cell>
        </row>
        <row r="4699">
          <cell r="A4699">
            <v>45735.442199074103</v>
          </cell>
          <cell r="B4699">
            <v>3430</v>
          </cell>
          <cell r="R4699" t="str">
            <v>AUDC372226</v>
          </cell>
        </row>
        <row r="4700">
          <cell r="A4700">
            <v>45734.507106481498</v>
          </cell>
          <cell r="B4700">
            <v>31742</v>
          </cell>
          <cell r="R4700" t="str">
            <v>BQBS033819</v>
          </cell>
        </row>
        <row r="4701">
          <cell r="A4701">
            <v>45734.506087962996</v>
          </cell>
          <cell r="B4701">
            <v>7230</v>
          </cell>
          <cell r="R4701" t="str">
            <v>BVDS039458</v>
          </cell>
        </row>
        <row r="4702">
          <cell r="A4702">
            <v>45734.4597222222</v>
          </cell>
          <cell r="B4702">
            <v>478</v>
          </cell>
          <cell r="R4702" t="str">
            <v>BXID164764</v>
          </cell>
        </row>
        <row r="4703">
          <cell r="A4703">
            <v>45734.457719907397</v>
          </cell>
          <cell r="B4703">
            <v>3743</v>
          </cell>
          <cell r="R4703" t="str">
            <v>BWCC379947</v>
          </cell>
        </row>
        <row r="4704">
          <cell r="A4704">
            <v>45734.290740740696</v>
          </cell>
          <cell r="B4704">
            <v>42718</v>
          </cell>
          <cell r="R4704" t="str">
            <v>GPLS030458</v>
          </cell>
        </row>
        <row r="4705">
          <cell r="A4705">
            <v>45734.281597222202</v>
          </cell>
          <cell r="B4705">
            <v>0</v>
          </cell>
          <cell r="R4705" t="str">
            <v>DUAL140235</v>
          </cell>
        </row>
        <row r="4706">
          <cell r="A4706">
            <v>45733.6097337963</v>
          </cell>
          <cell r="B4706">
            <v>2500</v>
          </cell>
          <cell r="R4706" t="str">
            <v>BXJD164130</v>
          </cell>
        </row>
        <row r="4707">
          <cell r="A4707">
            <v>45733.6070833333</v>
          </cell>
          <cell r="B4707">
            <v>1341</v>
          </cell>
          <cell r="R4707" t="str">
            <v>BXLD164272</v>
          </cell>
        </row>
        <row r="4708">
          <cell r="A4708">
            <v>45733.589270833298</v>
          </cell>
          <cell r="B4708">
            <v>4574</v>
          </cell>
          <cell r="R4708" t="str">
            <v>BXJF111817</v>
          </cell>
        </row>
        <row r="4709">
          <cell r="A4709">
            <v>45733.402025463001</v>
          </cell>
          <cell r="B4709">
            <v>64</v>
          </cell>
          <cell r="R4709" t="str">
            <v>BYKD164879</v>
          </cell>
        </row>
        <row r="4710">
          <cell r="A4710">
            <v>45733.2890625</v>
          </cell>
          <cell r="B4710">
            <v>19035</v>
          </cell>
          <cell r="R4710" t="str">
            <v>BUES034926</v>
          </cell>
        </row>
        <row r="4711">
          <cell r="A4711">
            <v>45729.597129629597</v>
          </cell>
          <cell r="B4711">
            <v>4110</v>
          </cell>
          <cell r="R4711" t="str">
            <v>BWHD231642</v>
          </cell>
        </row>
        <row r="4712">
          <cell r="A4712">
            <v>45729.593101851897</v>
          </cell>
          <cell r="B4712">
            <v>22575</v>
          </cell>
          <cell r="R4712" t="str">
            <v>BSAS036940</v>
          </cell>
        </row>
        <row r="4713">
          <cell r="A4713">
            <v>45729.588356481501</v>
          </cell>
          <cell r="B4713">
            <v>10738</v>
          </cell>
          <cell r="R4713" t="str">
            <v>BSBC375535</v>
          </cell>
        </row>
        <row r="4714">
          <cell r="A4714">
            <v>45729.584074074097</v>
          </cell>
          <cell r="B4714">
            <v>16449</v>
          </cell>
          <cell r="R4714" t="str">
            <v>BHKS030073</v>
          </cell>
        </row>
        <row r="4715">
          <cell r="A4715">
            <v>45729.578460648103</v>
          </cell>
          <cell r="B4715">
            <v>57193</v>
          </cell>
          <cell r="R4715" t="str">
            <v>BKCS031162</v>
          </cell>
        </row>
        <row r="4716">
          <cell r="A4716">
            <v>45729.562731481499</v>
          </cell>
          <cell r="B4716">
            <v>12355</v>
          </cell>
          <cell r="R4716" t="str">
            <v>BQAC373617</v>
          </cell>
        </row>
        <row r="4717">
          <cell r="A4717">
            <v>45729.558634259301</v>
          </cell>
          <cell r="B4717">
            <v>36507</v>
          </cell>
          <cell r="R4717" t="str">
            <v>BSDS037710</v>
          </cell>
        </row>
        <row r="4718">
          <cell r="A4718">
            <v>45729.554872685199</v>
          </cell>
          <cell r="B4718">
            <v>19668</v>
          </cell>
          <cell r="R4718" t="str">
            <v>BVAS038005</v>
          </cell>
        </row>
        <row r="4719">
          <cell r="A4719">
            <v>45729.551030092603</v>
          </cell>
          <cell r="B4719">
            <v>19878</v>
          </cell>
          <cell r="R4719" t="str">
            <v>BVJS047894</v>
          </cell>
        </row>
        <row r="4720">
          <cell r="A4720">
            <v>45729.5472800926</v>
          </cell>
          <cell r="B4720">
            <v>20048</v>
          </cell>
          <cell r="R4720" t="str">
            <v>GNDC370057</v>
          </cell>
        </row>
        <row r="4721">
          <cell r="A4721">
            <v>45729.543333333299</v>
          </cell>
          <cell r="B4721">
            <v>21012</v>
          </cell>
          <cell r="R4721" t="str">
            <v>BUGS035879</v>
          </cell>
        </row>
        <row r="4722">
          <cell r="A4722">
            <v>45729.539386574099</v>
          </cell>
          <cell r="B4722">
            <v>17784</v>
          </cell>
          <cell r="R4722" t="str">
            <v>GPBC370442</v>
          </cell>
        </row>
        <row r="4723">
          <cell r="A4723">
            <v>45728.7182986111</v>
          </cell>
          <cell r="B4723">
            <v>1</v>
          </cell>
          <cell r="R4723" t="str">
            <v>BXCD164396</v>
          </cell>
        </row>
        <row r="4724">
          <cell r="A4724">
            <v>45728.670960648102</v>
          </cell>
          <cell r="B4724">
            <v>0</v>
          </cell>
          <cell r="R4724" t="str">
            <v>CXFE212231</v>
          </cell>
        </row>
        <row r="4725">
          <cell r="A4725">
            <v>45728.651747685202</v>
          </cell>
          <cell r="B4725">
            <v>35393</v>
          </cell>
          <cell r="R4725" t="str">
            <v>BQBS033796</v>
          </cell>
        </row>
        <row r="4726">
          <cell r="A4726">
            <v>45728.649872685201</v>
          </cell>
          <cell r="B4726">
            <v>36372</v>
          </cell>
          <cell r="R4726" t="str">
            <v>BRGS035169</v>
          </cell>
        </row>
        <row r="4727">
          <cell r="A4727">
            <v>45728.6072569444</v>
          </cell>
          <cell r="B4727">
            <v>35134</v>
          </cell>
          <cell r="R4727" t="str">
            <v>BSKS036366</v>
          </cell>
        </row>
        <row r="4728">
          <cell r="A4728">
            <v>45728.572627314803</v>
          </cell>
          <cell r="B4728">
            <v>15482</v>
          </cell>
          <cell r="R4728" t="str">
            <v>BUKS045388</v>
          </cell>
        </row>
        <row r="4729">
          <cell r="A4729">
            <v>45728.5684259259</v>
          </cell>
          <cell r="B4729">
            <v>12647</v>
          </cell>
          <cell r="R4729" t="str">
            <v>BUKS045387</v>
          </cell>
        </row>
        <row r="4730">
          <cell r="A4730">
            <v>45728.558194444398</v>
          </cell>
          <cell r="B4730">
            <v>6210</v>
          </cell>
          <cell r="R4730" t="str">
            <v>BUES035120</v>
          </cell>
        </row>
        <row r="4731">
          <cell r="A4731">
            <v>45728.5570717593</v>
          </cell>
          <cell r="B4731">
            <v>7750</v>
          </cell>
          <cell r="R4731" t="str">
            <v>BUAF111226</v>
          </cell>
        </row>
        <row r="4732">
          <cell r="A4732">
            <v>45727.578125</v>
          </cell>
          <cell r="B4732">
            <v>2750</v>
          </cell>
          <cell r="R4732" t="str">
            <v>BVHD163331</v>
          </cell>
        </row>
        <row r="4733">
          <cell r="A4733">
            <v>45727.561076388898</v>
          </cell>
          <cell r="B4733">
            <v>250</v>
          </cell>
          <cell r="R4733" t="str">
            <v>BXHD164701</v>
          </cell>
        </row>
        <row r="4734">
          <cell r="A4734">
            <v>45727.516006944403</v>
          </cell>
          <cell r="B4734">
            <v>1322</v>
          </cell>
          <cell r="R4734" t="str">
            <v>BXAC372848</v>
          </cell>
        </row>
        <row r="4735">
          <cell r="A4735">
            <v>45727.497083333299</v>
          </cell>
          <cell r="B4735">
            <v>21385</v>
          </cell>
          <cell r="R4735" t="str">
            <v>BUCS034287</v>
          </cell>
        </row>
        <row r="4736">
          <cell r="A4736">
            <v>45727.496168981503</v>
          </cell>
          <cell r="B4736">
            <v>25277</v>
          </cell>
          <cell r="R4736" t="str">
            <v>BUBS033778</v>
          </cell>
        </row>
        <row r="4737">
          <cell r="A4737">
            <v>45727.492442129602</v>
          </cell>
          <cell r="B4737">
            <v>3397</v>
          </cell>
          <cell r="R4737" t="str">
            <v>BVJD162957</v>
          </cell>
        </row>
        <row r="4738">
          <cell r="A4738">
            <v>45727.358240740701</v>
          </cell>
          <cell r="B4738">
            <v>18428</v>
          </cell>
          <cell r="R4738" t="str">
            <v>BRCC373034</v>
          </cell>
        </row>
        <row r="4739">
          <cell r="A4739">
            <v>45727.356817129599</v>
          </cell>
          <cell r="B4739">
            <v>14605</v>
          </cell>
          <cell r="R4739" t="str">
            <v>BVCC376207</v>
          </cell>
        </row>
        <row r="4740">
          <cell r="A4740">
            <v>45727.355300925898</v>
          </cell>
          <cell r="B4740">
            <v>7445</v>
          </cell>
          <cell r="R4740" t="str">
            <v>BWJC378352</v>
          </cell>
        </row>
        <row r="4741">
          <cell r="A4741">
            <v>45727.282974537004</v>
          </cell>
          <cell r="B4741">
            <v>39605</v>
          </cell>
          <cell r="R4741" t="str">
            <v>BRIC374329</v>
          </cell>
        </row>
        <row r="4742">
          <cell r="A4742">
            <v>45727.273587962998</v>
          </cell>
          <cell r="B4742">
            <v>96984</v>
          </cell>
          <cell r="R4742" t="str">
            <v>BPLF150007</v>
          </cell>
        </row>
        <row r="4743">
          <cell r="A4743">
            <v>45727.273495370398</v>
          </cell>
          <cell r="B4743">
            <v>6597</v>
          </cell>
          <cell r="R4743" t="str">
            <v>BXJS034965</v>
          </cell>
        </row>
        <row r="4744">
          <cell r="A4744">
            <v>45726.752256944397</v>
          </cell>
          <cell r="B4744">
            <v>1</v>
          </cell>
          <cell r="R4744" t="str">
            <v>BXCC373541</v>
          </cell>
        </row>
        <row r="4745">
          <cell r="A4745">
            <v>45726.712696759299</v>
          </cell>
          <cell r="B4745">
            <v>6715</v>
          </cell>
          <cell r="R4745" t="str">
            <v>BUID162953</v>
          </cell>
        </row>
        <row r="4746">
          <cell r="A4746">
            <v>45726.670497685198</v>
          </cell>
          <cell r="B4746">
            <v>1</v>
          </cell>
          <cell r="R4746" t="str">
            <v>BXFC374337</v>
          </cell>
        </row>
        <row r="4747">
          <cell r="A4747">
            <v>45726.578912037003</v>
          </cell>
          <cell r="B4747">
            <v>0</v>
          </cell>
          <cell r="R4747" t="str">
            <v>BXCC373541</v>
          </cell>
        </row>
        <row r="4748">
          <cell r="A4748">
            <v>45726.474976851903</v>
          </cell>
          <cell r="B4748">
            <v>8134</v>
          </cell>
          <cell r="R4748" t="str">
            <v>BWKS031684</v>
          </cell>
        </row>
        <row r="4749">
          <cell r="A4749">
            <v>45726.472106481502</v>
          </cell>
          <cell r="B4749">
            <v>8199</v>
          </cell>
          <cell r="R4749" t="str">
            <v>BWCS032720</v>
          </cell>
        </row>
        <row r="4750">
          <cell r="A4750">
            <v>45726.470613425903</v>
          </cell>
          <cell r="B4750">
            <v>7392</v>
          </cell>
          <cell r="R4750" t="str">
            <v>BREC373485</v>
          </cell>
        </row>
        <row r="4751">
          <cell r="A4751">
            <v>45726.461134259298</v>
          </cell>
          <cell r="B4751">
            <v>0</v>
          </cell>
          <cell r="R4751" t="str">
            <v>BXFC374337</v>
          </cell>
        </row>
        <row r="4752">
          <cell r="A4752">
            <v>45726.2891087963</v>
          </cell>
          <cell r="B4752">
            <v>1</v>
          </cell>
          <cell r="R4752" t="str">
            <v>CTCE665149</v>
          </cell>
        </row>
        <row r="4753">
          <cell r="A4753">
            <v>45726.272928240702</v>
          </cell>
          <cell r="B4753">
            <v>28082</v>
          </cell>
          <cell r="R4753" t="str">
            <v>BSDS043254</v>
          </cell>
        </row>
        <row r="4754">
          <cell r="A4754">
            <v>45724.672361111101</v>
          </cell>
          <cell r="B4754">
            <v>2422</v>
          </cell>
          <cell r="R4754" t="str">
            <v>BWID164054</v>
          </cell>
        </row>
        <row r="4755">
          <cell r="A4755">
            <v>45724.615682870397</v>
          </cell>
          <cell r="B4755">
            <v>676</v>
          </cell>
          <cell r="R4755" t="str">
            <v>BXCD164399</v>
          </cell>
        </row>
        <row r="4756">
          <cell r="A4756">
            <v>45724.575810185197</v>
          </cell>
          <cell r="B4756">
            <v>1973</v>
          </cell>
          <cell r="R4756" t="str">
            <v>BWGD163984</v>
          </cell>
        </row>
        <row r="4757">
          <cell r="A4757">
            <v>45724.482245370396</v>
          </cell>
          <cell r="B4757">
            <v>2006</v>
          </cell>
          <cell r="R4757" t="str">
            <v>BWID164096</v>
          </cell>
        </row>
        <row r="4758">
          <cell r="A4758">
            <v>45722.727997685201</v>
          </cell>
          <cell r="B4758">
            <v>1</v>
          </cell>
          <cell r="R4758" t="str">
            <v>BYJC375606</v>
          </cell>
        </row>
        <row r="4759">
          <cell r="A4759">
            <v>45722.648125</v>
          </cell>
          <cell r="B4759">
            <v>33964</v>
          </cell>
          <cell r="R4759" t="str">
            <v>GOIS031795</v>
          </cell>
        </row>
        <row r="4760">
          <cell r="A4760">
            <v>45722.644687499997</v>
          </cell>
          <cell r="B4760">
            <v>25557</v>
          </cell>
          <cell r="R4760" t="str">
            <v>GOCS030806</v>
          </cell>
        </row>
        <row r="4761">
          <cell r="A4761">
            <v>45722.641400462999</v>
          </cell>
          <cell r="B4761">
            <v>35708</v>
          </cell>
          <cell r="R4761" t="str">
            <v>BKIS032164</v>
          </cell>
        </row>
        <row r="4762">
          <cell r="A4762">
            <v>45722.637962963003</v>
          </cell>
          <cell r="B4762">
            <v>15929</v>
          </cell>
          <cell r="R4762" t="str">
            <v>BQIS031848</v>
          </cell>
        </row>
        <row r="4763">
          <cell r="A4763">
            <v>45722.6333101852</v>
          </cell>
          <cell r="B4763">
            <v>3257</v>
          </cell>
          <cell r="R4763" t="str">
            <v>BXJS035074</v>
          </cell>
        </row>
        <row r="4764">
          <cell r="A4764">
            <v>45722.624398148102</v>
          </cell>
          <cell r="B4764">
            <v>23219</v>
          </cell>
          <cell r="R4764" t="str">
            <v>BUKC370499</v>
          </cell>
        </row>
        <row r="4765">
          <cell r="A4765">
            <v>45722.619247685201</v>
          </cell>
          <cell r="B4765">
            <v>45292</v>
          </cell>
          <cell r="R4765" t="str">
            <v>BSJS035917</v>
          </cell>
        </row>
        <row r="4766">
          <cell r="A4766">
            <v>45722.613009259301</v>
          </cell>
          <cell r="B4766">
            <v>3403</v>
          </cell>
          <cell r="R4766" t="str">
            <v>BWLS031931</v>
          </cell>
        </row>
        <row r="4767">
          <cell r="A4767">
            <v>45722.551203703697</v>
          </cell>
          <cell r="B4767">
            <v>1414</v>
          </cell>
          <cell r="R4767" t="str">
            <v>BXDC373881</v>
          </cell>
        </row>
        <row r="4768">
          <cell r="A4768">
            <v>45721.789814814802</v>
          </cell>
          <cell r="B4768">
            <v>240</v>
          </cell>
          <cell r="R4768" t="str">
            <v>BXID164764</v>
          </cell>
        </row>
        <row r="4769">
          <cell r="A4769">
            <v>45721.787361111099</v>
          </cell>
          <cell r="B4769">
            <v>170</v>
          </cell>
          <cell r="R4769" t="str">
            <v>BXHD164701</v>
          </cell>
        </row>
        <row r="4770">
          <cell r="A4770">
            <v>45721.784942129598</v>
          </cell>
          <cell r="B4770">
            <v>290</v>
          </cell>
          <cell r="R4770" t="str">
            <v>BXGD164662</v>
          </cell>
        </row>
        <row r="4771">
          <cell r="A4771">
            <v>45721.782245370399</v>
          </cell>
          <cell r="B4771">
            <v>300</v>
          </cell>
          <cell r="R4771" t="str">
            <v>BXFD232225</v>
          </cell>
        </row>
        <row r="4772">
          <cell r="A4772">
            <v>45721.7796759259</v>
          </cell>
          <cell r="B4772">
            <v>230</v>
          </cell>
          <cell r="R4772" t="str">
            <v>BXID164764</v>
          </cell>
        </row>
        <row r="4773">
          <cell r="A4773">
            <v>45721.777048611097</v>
          </cell>
          <cell r="B4773">
            <v>505</v>
          </cell>
          <cell r="R4773" t="str">
            <v>BXFD164605</v>
          </cell>
        </row>
        <row r="4774">
          <cell r="A4774">
            <v>45721.774409722202</v>
          </cell>
          <cell r="B4774">
            <v>180</v>
          </cell>
          <cell r="R4774" t="str">
            <v>BXID164737</v>
          </cell>
        </row>
        <row r="4775">
          <cell r="A4775">
            <v>45721.771759259304</v>
          </cell>
          <cell r="B4775">
            <v>95</v>
          </cell>
          <cell r="R4775" t="str">
            <v>BXID164748</v>
          </cell>
        </row>
        <row r="4776">
          <cell r="A4776">
            <v>45721.769166666701</v>
          </cell>
          <cell r="B4776">
            <v>135</v>
          </cell>
          <cell r="R4776" t="str">
            <v>BXID122117</v>
          </cell>
        </row>
        <row r="4777">
          <cell r="A4777">
            <v>45721.766203703701</v>
          </cell>
          <cell r="B4777">
            <v>250</v>
          </cell>
          <cell r="R4777" t="str">
            <v>BXGD232278</v>
          </cell>
        </row>
        <row r="4778">
          <cell r="A4778">
            <v>45721.763275463003</v>
          </cell>
          <cell r="B4778">
            <v>225</v>
          </cell>
          <cell r="R4778" t="str">
            <v>BXGD164632</v>
          </cell>
        </row>
        <row r="4779">
          <cell r="A4779">
            <v>45721.760844907403</v>
          </cell>
          <cell r="B4779">
            <v>300</v>
          </cell>
          <cell r="R4779" t="str">
            <v>BXFD232221</v>
          </cell>
        </row>
        <row r="4780">
          <cell r="A4780">
            <v>45721.758229166699</v>
          </cell>
          <cell r="B4780">
            <v>210</v>
          </cell>
          <cell r="R4780" t="str">
            <v>BXCL153907</v>
          </cell>
        </row>
        <row r="4781">
          <cell r="A4781">
            <v>45721.755821759303</v>
          </cell>
          <cell r="B4781">
            <v>450</v>
          </cell>
          <cell r="R4781" t="str">
            <v>BXDD232126</v>
          </cell>
        </row>
        <row r="4782">
          <cell r="A4782">
            <v>45721.753078703703</v>
          </cell>
          <cell r="B4782">
            <v>210</v>
          </cell>
          <cell r="R4782" t="str">
            <v>BXBD164346</v>
          </cell>
        </row>
        <row r="4783">
          <cell r="A4783">
            <v>45721.749918981499</v>
          </cell>
          <cell r="B4783">
            <v>160</v>
          </cell>
          <cell r="R4783" t="str">
            <v>BXAL153828</v>
          </cell>
        </row>
        <row r="4784">
          <cell r="A4784">
            <v>45721.747222222199</v>
          </cell>
          <cell r="B4784">
            <v>1425</v>
          </cell>
          <cell r="R4784" t="str">
            <v>BXLD231897</v>
          </cell>
        </row>
        <row r="4785">
          <cell r="A4785">
            <v>45721.744664351798</v>
          </cell>
          <cell r="B4785">
            <v>1660</v>
          </cell>
          <cell r="R4785" t="str">
            <v>BXLD231873</v>
          </cell>
        </row>
        <row r="4786">
          <cell r="A4786">
            <v>45721.741608796299</v>
          </cell>
          <cell r="B4786">
            <v>925</v>
          </cell>
          <cell r="R4786" t="str">
            <v>BXKD164160</v>
          </cell>
        </row>
        <row r="4787">
          <cell r="A4787">
            <v>45721.739201388897</v>
          </cell>
          <cell r="B4787">
            <v>300</v>
          </cell>
          <cell r="R4787" t="str">
            <v>BXFD164599</v>
          </cell>
        </row>
        <row r="4788">
          <cell r="A4788">
            <v>45721.736168981501</v>
          </cell>
          <cell r="B4788">
            <v>2060</v>
          </cell>
          <cell r="R4788" t="str">
            <v>BXAD164317</v>
          </cell>
        </row>
        <row r="4789">
          <cell r="A4789">
            <v>45721.733009259297</v>
          </cell>
          <cell r="B4789">
            <v>700</v>
          </cell>
          <cell r="R4789" t="str">
            <v>BXBD164381</v>
          </cell>
        </row>
        <row r="4790">
          <cell r="A4790">
            <v>45721.730127314797</v>
          </cell>
          <cell r="B4790">
            <v>330</v>
          </cell>
          <cell r="R4790" t="str">
            <v>BXCD164422</v>
          </cell>
        </row>
        <row r="4791">
          <cell r="A4791">
            <v>45721.7274189815</v>
          </cell>
          <cell r="B4791">
            <v>1075</v>
          </cell>
          <cell r="R4791" t="str">
            <v>BXBD164357</v>
          </cell>
        </row>
        <row r="4792">
          <cell r="A4792">
            <v>45721.724606481497</v>
          </cell>
          <cell r="B4792">
            <v>2750</v>
          </cell>
          <cell r="R4792" t="str">
            <v>BVHD163331</v>
          </cell>
        </row>
        <row r="4793">
          <cell r="A4793">
            <v>45721.721782407403</v>
          </cell>
          <cell r="B4793">
            <v>240</v>
          </cell>
          <cell r="R4793" t="str">
            <v>BWHD164019</v>
          </cell>
        </row>
        <row r="4794">
          <cell r="A4794">
            <v>45721.718935185199</v>
          </cell>
          <cell r="B4794">
            <v>1055</v>
          </cell>
          <cell r="R4794" t="str">
            <v>BWID231694</v>
          </cell>
        </row>
        <row r="4795">
          <cell r="A4795">
            <v>45721.716157407398</v>
          </cell>
          <cell r="B4795">
            <v>1715</v>
          </cell>
          <cell r="R4795" t="str">
            <v>BXCD164420</v>
          </cell>
        </row>
        <row r="4796">
          <cell r="A4796">
            <v>45721.712905092601</v>
          </cell>
          <cell r="B4796">
            <v>625</v>
          </cell>
          <cell r="R4796" t="str">
            <v>BXCD164464</v>
          </cell>
        </row>
        <row r="4797">
          <cell r="A4797">
            <v>45721.710150462997</v>
          </cell>
          <cell r="B4797">
            <v>855</v>
          </cell>
          <cell r="R4797" t="str">
            <v>BXAD164301</v>
          </cell>
        </row>
        <row r="4798">
          <cell r="A4798">
            <v>45721.707569444399</v>
          </cell>
          <cell r="B4798">
            <v>590</v>
          </cell>
          <cell r="R4798" t="str">
            <v>BXAD231957</v>
          </cell>
        </row>
        <row r="4799">
          <cell r="A4799">
            <v>45721.7052430556</v>
          </cell>
          <cell r="B4799">
            <v>225</v>
          </cell>
          <cell r="R4799" t="str">
            <v>BXCD164415</v>
          </cell>
        </row>
        <row r="4800">
          <cell r="A4800">
            <v>45721.701701388898</v>
          </cell>
          <cell r="B4800">
            <v>1340</v>
          </cell>
          <cell r="R4800" t="str">
            <v>BXLD164272</v>
          </cell>
        </row>
        <row r="4801">
          <cell r="A4801">
            <v>45721.699143518497</v>
          </cell>
          <cell r="B4801">
            <v>2240</v>
          </cell>
          <cell r="R4801" t="str">
            <v>BVED163240</v>
          </cell>
        </row>
        <row r="4802">
          <cell r="A4802">
            <v>45721.696041666699</v>
          </cell>
          <cell r="B4802">
            <v>1385</v>
          </cell>
          <cell r="R4802" t="str">
            <v>BWHD164003</v>
          </cell>
        </row>
        <row r="4803">
          <cell r="A4803">
            <v>45721.6922569444</v>
          </cell>
          <cell r="B4803">
            <v>970</v>
          </cell>
          <cell r="R4803" t="str">
            <v>BWHD163991</v>
          </cell>
        </row>
        <row r="4804">
          <cell r="A4804">
            <v>45721.688645833303</v>
          </cell>
          <cell r="B4804">
            <v>1485</v>
          </cell>
          <cell r="R4804" t="str">
            <v>BXJD231746</v>
          </cell>
        </row>
        <row r="4805">
          <cell r="A4805">
            <v>45721.685497685197</v>
          </cell>
          <cell r="B4805">
            <v>1690</v>
          </cell>
          <cell r="R4805" t="str">
            <v>BWID164050</v>
          </cell>
        </row>
        <row r="4806">
          <cell r="A4806">
            <v>45721.682708333297</v>
          </cell>
          <cell r="B4806">
            <v>1595</v>
          </cell>
          <cell r="R4806" t="str">
            <v>BXLD121932</v>
          </cell>
        </row>
        <row r="4807">
          <cell r="A4807">
            <v>45721.679907407401</v>
          </cell>
          <cell r="B4807">
            <v>1220</v>
          </cell>
          <cell r="R4807" t="str">
            <v>BXAD121939</v>
          </cell>
        </row>
        <row r="4808">
          <cell r="A4808">
            <v>45721.677418981497</v>
          </cell>
          <cell r="B4808">
            <v>1697</v>
          </cell>
          <cell r="R4808" t="str">
            <v>BWID231682</v>
          </cell>
        </row>
        <row r="4809">
          <cell r="A4809">
            <v>45721.6749305556</v>
          </cell>
          <cell r="B4809">
            <v>1066</v>
          </cell>
          <cell r="R4809" t="str">
            <v>BXLD164263</v>
          </cell>
        </row>
        <row r="4810">
          <cell r="A4810">
            <v>45721.672094907401</v>
          </cell>
          <cell r="B4810">
            <v>1285</v>
          </cell>
          <cell r="R4810" t="str">
            <v>BXKD164219</v>
          </cell>
        </row>
        <row r="4811">
          <cell r="A4811">
            <v>45721.668773148202</v>
          </cell>
          <cell r="B4811">
            <v>1015</v>
          </cell>
          <cell r="R4811" t="str">
            <v>BXAD164288</v>
          </cell>
        </row>
        <row r="4812">
          <cell r="A4812">
            <v>45721.652939814798</v>
          </cell>
          <cell r="B4812">
            <v>2375</v>
          </cell>
          <cell r="R4812" t="str">
            <v>BXKD164206</v>
          </cell>
        </row>
        <row r="4813">
          <cell r="A4813">
            <v>45721.649675925903</v>
          </cell>
          <cell r="B4813">
            <v>2520</v>
          </cell>
          <cell r="R4813" t="str">
            <v>BWED163871</v>
          </cell>
        </row>
        <row r="4814">
          <cell r="A4814">
            <v>45721.646585648101</v>
          </cell>
          <cell r="B4814">
            <v>2660</v>
          </cell>
          <cell r="R4814" t="str">
            <v>BWED163867</v>
          </cell>
        </row>
        <row r="4815">
          <cell r="A4815">
            <v>45721.643437500003</v>
          </cell>
          <cell r="B4815">
            <v>1018</v>
          </cell>
          <cell r="R4815" t="str">
            <v>BXLL153793</v>
          </cell>
        </row>
        <row r="4816">
          <cell r="A4816">
            <v>45721.640601851897</v>
          </cell>
          <cell r="B4816">
            <v>2370</v>
          </cell>
          <cell r="R4816" t="str">
            <v>BXKD164199</v>
          </cell>
        </row>
        <row r="4817">
          <cell r="A4817">
            <v>45721.637662036999</v>
          </cell>
          <cell r="B4817">
            <v>510</v>
          </cell>
          <cell r="R4817" t="str">
            <v>BXKD121877</v>
          </cell>
        </row>
        <row r="4818">
          <cell r="A4818">
            <v>45721.634768518503</v>
          </cell>
          <cell r="B4818">
            <v>3075</v>
          </cell>
          <cell r="R4818" t="str">
            <v>BXKD164191</v>
          </cell>
        </row>
        <row r="4819">
          <cell r="A4819">
            <v>45721.632037037001</v>
          </cell>
          <cell r="B4819">
            <v>1438</v>
          </cell>
          <cell r="R4819" t="str">
            <v>BXKD164166</v>
          </cell>
        </row>
        <row r="4820">
          <cell r="A4820">
            <v>45721.628287036998</v>
          </cell>
          <cell r="B4820">
            <v>2005</v>
          </cell>
          <cell r="R4820" t="str">
            <v>BWID164096</v>
          </cell>
        </row>
        <row r="4821">
          <cell r="A4821">
            <v>45721.624988425901</v>
          </cell>
          <cell r="B4821">
            <v>210</v>
          </cell>
          <cell r="R4821" t="str">
            <v>BXKS035317</v>
          </cell>
        </row>
        <row r="4822">
          <cell r="A4822">
            <v>45721.622604166703</v>
          </cell>
          <cell r="B4822">
            <v>1002</v>
          </cell>
          <cell r="R4822" t="str">
            <v>BXKD164174</v>
          </cell>
        </row>
        <row r="4823">
          <cell r="A4823">
            <v>45721.619953703703</v>
          </cell>
          <cell r="B4823">
            <v>190</v>
          </cell>
          <cell r="R4823" t="str">
            <v>BXJD121862</v>
          </cell>
        </row>
        <row r="4824">
          <cell r="A4824">
            <v>45721.616712962998</v>
          </cell>
          <cell r="B4824">
            <v>260</v>
          </cell>
          <cell r="R4824" t="str">
            <v>BXKD231832</v>
          </cell>
        </row>
        <row r="4825">
          <cell r="A4825">
            <v>45721.614004629599</v>
          </cell>
          <cell r="B4825">
            <v>1486</v>
          </cell>
          <cell r="R4825" t="str">
            <v>BWHD164039</v>
          </cell>
        </row>
        <row r="4826">
          <cell r="A4826">
            <v>45721.611215277801</v>
          </cell>
          <cell r="B4826">
            <v>2090</v>
          </cell>
          <cell r="R4826" t="str">
            <v>BXJD164132</v>
          </cell>
        </row>
        <row r="4827">
          <cell r="A4827">
            <v>45721.607870370397</v>
          </cell>
          <cell r="B4827">
            <v>2150</v>
          </cell>
          <cell r="R4827" t="str">
            <v>BXJD164130</v>
          </cell>
        </row>
        <row r="4828">
          <cell r="A4828">
            <v>45721.604907407404</v>
          </cell>
          <cell r="B4828">
            <v>310</v>
          </cell>
          <cell r="R4828" t="str">
            <v>BXKD231814</v>
          </cell>
        </row>
        <row r="4829">
          <cell r="A4829">
            <v>45721.602337962999</v>
          </cell>
          <cell r="B4829">
            <v>330</v>
          </cell>
          <cell r="R4829" t="str">
            <v>BXKD121881</v>
          </cell>
        </row>
        <row r="4830">
          <cell r="A4830">
            <v>45721.599027777796</v>
          </cell>
          <cell r="B4830">
            <v>2600</v>
          </cell>
          <cell r="R4830" t="str">
            <v>BXJD164143</v>
          </cell>
        </row>
        <row r="4831">
          <cell r="A4831">
            <v>45721.596342592602</v>
          </cell>
          <cell r="B4831">
            <v>960</v>
          </cell>
          <cell r="R4831" t="str">
            <v>BXJD121872</v>
          </cell>
        </row>
        <row r="4832">
          <cell r="A4832">
            <v>45721.592962962997</v>
          </cell>
          <cell r="B4832">
            <v>635</v>
          </cell>
          <cell r="R4832" t="str">
            <v>BWID164076</v>
          </cell>
        </row>
        <row r="4833">
          <cell r="A4833">
            <v>45721.590219907397</v>
          </cell>
          <cell r="B4833">
            <v>700</v>
          </cell>
          <cell r="R4833" t="str">
            <v>BWID164091</v>
          </cell>
        </row>
        <row r="4834">
          <cell r="A4834">
            <v>45721.587291666699</v>
          </cell>
          <cell r="B4834">
            <v>2010</v>
          </cell>
          <cell r="R4834" t="str">
            <v>BWID164054</v>
          </cell>
        </row>
        <row r="4835">
          <cell r="A4835">
            <v>45721.584733796299</v>
          </cell>
          <cell r="B4835">
            <v>3055</v>
          </cell>
          <cell r="R4835" t="str">
            <v>BWED163889</v>
          </cell>
        </row>
        <row r="4836">
          <cell r="A4836">
            <v>45721.581574074102</v>
          </cell>
          <cell r="B4836">
            <v>630</v>
          </cell>
          <cell r="R4836" t="str">
            <v>BWID164086</v>
          </cell>
        </row>
        <row r="4837">
          <cell r="A4837">
            <v>45721.578414351898</v>
          </cell>
          <cell r="B4837">
            <v>737</v>
          </cell>
          <cell r="R4837" t="str">
            <v>BWLD163588</v>
          </cell>
        </row>
        <row r="4838">
          <cell r="A4838">
            <v>45721.575532407398</v>
          </cell>
          <cell r="B4838">
            <v>2035</v>
          </cell>
          <cell r="R4838" t="str">
            <v>BWID220970</v>
          </cell>
        </row>
        <row r="4839">
          <cell r="A4839">
            <v>45721.573067129597</v>
          </cell>
          <cell r="B4839">
            <v>3790</v>
          </cell>
          <cell r="R4839" t="str">
            <v>BWHD231642</v>
          </cell>
        </row>
        <row r="4840">
          <cell r="A4840">
            <v>45721.570127314801</v>
          </cell>
          <cell r="B4840">
            <v>2715</v>
          </cell>
          <cell r="R4840" t="str">
            <v>BWHD163996</v>
          </cell>
        </row>
        <row r="4841">
          <cell r="A4841">
            <v>45721.567013888904</v>
          </cell>
          <cell r="B4841">
            <v>2690</v>
          </cell>
          <cell r="R4841" t="str">
            <v>BWHD164004</v>
          </cell>
        </row>
        <row r="4842">
          <cell r="A4842">
            <v>45721.564768518503</v>
          </cell>
          <cell r="B4842">
            <v>1655</v>
          </cell>
          <cell r="R4842" t="str">
            <v>BWJD163502</v>
          </cell>
        </row>
        <row r="4843">
          <cell r="A4843">
            <v>45721.561770833301</v>
          </cell>
          <cell r="B4843">
            <v>1460</v>
          </cell>
          <cell r="R4843" t="str">
            <v>BWFD163931</v>
          </cell>
        </row>
        <row r="4844">
          <cell r="A4844">
            <v>45721.559062499997</v>
          </cell>
          <cell r="B4844">
            <v>2850</v>
          </cell>
          <cell r="R4844" t="str">
            <v>BWHD164015</v>
          </cell>
        </row>
        <row r="4845">
          <cell r="A4845">
            <v>45721.556655092601</v>
          </cell>
          <cell r="B4845">
            <v>2300</v>
          </cell>
          <cell r="R4845" t="str">
            <v>BWFD163947</v>
          </cell>
        </row>
        <row r="4846">
          <cell r="A4846">
            <v>45721.5541435185</v>
          </cell>
          <cell r="B4846">
            <v>757</v>
          </cell>
          <cell r="R4846" t="str">
            <v>BWFD163937</v>
          </cell>
        </row>
        <row r="4847">
          <cell r="A4847">
            <v>45721.551504629599</v>
          </cell>
          <cell r="B4847">
            <v>2780</v>
          </cell>
          <cell r="R4847" t="str">
            <v>BWFD163940</v>
          </cell>
        </row>
        <row r="4848">
          <cell r="A4848">
            <v>45721.548750000002</v>
          </cell>
          <cell r="B4848">
            <v>3030</v>
          </cell>
          <cell r="R4848" t="str">
            <v>BWED163893</v>
          </cell>
        </row>
        <row r="4849">
          <cell r="A4849">
            <v>45721.5459722222</v>
          </cell>
          <cell r="B4849">
            <v>1875</v>
          </cell>
          <cell r="R4849" t="str">
            <v>BWGD163984</v>
          </cell>
        </row>
        <row r="4850">
          <cell r="A4850">
            <v>45721.543356481503</v>
          </cell>
          <cell r="B4850">
            <v>1170</v>
          </cell>
          <cell r="R4850" t="str">
            <v>BWFD121755</v>
          </cell>
        </row>
        <row r="4851">
          <cell r="A4851">
            <v>45721.540474537003</v>
          </cell>
          <cell r="B4851">
            <v>1340</v>
          </cell>
          <cell r="R4851" t="str">
            <v>BWLS031915</v>
          </cell>
        </row>
        <row r="4852">
          <cell r="A4852">
            <v>45721.537777777798</v>
          </cell>
          <cell r="B4852">
            <v>6125</v>
          </cell>
          <cell r="R4852" t="str">
            <v>BWAD163687</v>
          </cell>
        </row>
        <row r="4853">
          <cell r="A4853">
            <v>45721.535243055601</v>
          </cell>
          <cell r="B4853">
            <v>3210</v>
          </cell>
          <cell r="R4853" t="str">
            <v>BWLD231334</v>
          </cell>
        </row>
        <row r="4854">
          <cell r="A4854">
            <v>45721.532696759299</v>
          </cell>
          <cell r="B4854">
            <v>4045</v>
          </cell>
          <cell r="R4854" t="str">
            <v>BWLD231345</v>
          </cell>
        </row>
        <row r="4855">
          <cell r="A4855">
            <v>45721.521481481497</v>
          </cell>
          <cell r="B4855">
            <v>1450</v>
          </cell>
          <cell r="R4855" t="str">
            <v>BWCD121690</v>
          </cell>
        </row>
        <row r="4856">
          <cell r="A4856">
            <v>45721.515393518501</v>
          </cell>
          <cell r="B4856">
            <v>3560</v>
          </cell>
          <cell r="R4856" t="str">
            <v>BWBD163701</v>
          </cell>
        </row>
        <row r="4857">
          <cell r="A4857">
            <v>45721.512754629599</v>
          </cell>
          <cell r="B4857">
            <v>4450</v>
          </cell>
          <cell r="R4857" t="str">
            <v>BWLD163586</v>
          </cell>
        </row>
        <row r="4858">
          <cell r="A4858">
            <v>45721.509837963</v>
          </cell>
          <cell r="B4858">
            <v>2830</v>
          </cell>
          <cell r="R4858" t="str">
            <v>BWAD163674</v>
          </cell>
        </row>
        <row r="4859">
          <cell r="A4859">
            <v>45721.506435185198</v>
          </cell>
          <cell r="B4859">
            <v>1632</v>
          </cell>
          <cell r="R4859" t="str">
            <v>BWBD163738</v>
          </cell>
        </row>
        <row r="4860">
          <cell r="A4860">
            <v>45721.496157407397</v>
          </cell>
          <cell r="B4860">
            <v>1650</v>
          </cell>
          <cell r="R4860" t="str">
            <v>BWJD163499</v>
          </cell>
        </row>
        <row r="4861">
          <cell r="A4861">
            <v>45721.4937615741</v>
          </cell>
          <cell r="B4861">
            <v>1636</v>
          </cell>
          <cell r="R4861" t="str">
            <v>BWBD163707</v>
          </cell>
        </row>
        <row r="4862">
          <cell r="A4862">
            <v>45721.490798611099</v>
          </cell>
          <cell r="B4862">
            <v>1785</v>
          </cell>
          <cell r="R4862" t="str">
            <v>BWLD163608</v>
          </cell>
        </row>
        <row r="4863">
          <cell r="A4863">
            <v>45721.487534722197</v>
          </cell>
          <cell r="B4863">
            <v>2840</v>
          </cell>
          <cell r="R4863" t="str">
            <v>BWAD163680</v>
          </cell>
        </row>
        <row r="4864">
          <cell r="A4864">
            <v>45721.484907407401</v>
          </cell>
          <cell r="B4864">
            <v>536</v>
          </cell>
          <cell r="R4864" t="str">
            <v>BWJL153357</v>
          </cell>
        </row>
        <row r="4865">
          <cell r="A4865">
            <v>45721.482314814799</v>
          </cell>
          <cell r="B4865">
            <v>5880</v>
          </cell>
          <cell r="R4865" t="str">
            <v>BVED163244</v>
          </cell>
        </row>
        <row r="4866">
          <cell r="A4866">
            <v>45721.478379629603</v>
          </cell>
          <cell r="B4866">
            <v>4310</v>
          </cell>
          <cell r="R4866" t="str">
            <v>BWKD163543</v>
          </cell>
        </row>
        <row r="4867">
          <cell r="A4867">
            <v>45721.475219907399</v>
          </cell>
          <cell r="B4867">
            <v>2915</v>
          </cell>
          <cell r="R4867" t="str">
            <v>BWKD163512</v>
          </cell>
        </row>
        <row r="4868">
          <cell r="A4868">
            <v>45721.471388888902</v>
          </cell>
          <cell r="B4868">
            <v>2995</v>
          </cell>
          <cell r="R4868" t="str">
            <v>BVIL161084</v>
          </cell>
        </row>
        <row r="4869">
          <cell r="A4869">
            <v>45721.468599537002</v>
          </cell>
          <cell r="B4869">
            <v>660</v>
          </cell>
          <cell r="R4869" t="str">
            <v>BVID163429</v>
          </cell>
        </row>
        <row r="4870">
          <cell r="A4870">
            <v>45721.465393518498</v>
          </cell>
          <cell r="B4870">
            <v>4560</v>
          </cell>
          <cell r="R4870" t="str">
            <v>BVKD163010</v>
          </cell>
        </row>
        <row r="4871">
          <cell r="A4871">
            <v>45721.445636574099</v>
          </cell>
          <cell r="B4871">
            <v>0</v>
          </cell>
          <cell r="R4871" t="str">
            <v>CXEE544328</v>
          </cell>
        </row>
        <row r="4872">
          <cell r="A4872">
            <v>45720.722187500003</v>
          </cell>
          <cell r="B4872">
            <v>497</v>
          </cell>
          <cell r="R4872" t="str">
            <v>BXFD164605</v>
          </cell>
        </row>
        <row r="4873">
          <cell r="A4873">
            <v>45720.667233796303</v>
          </cell>
          <cell r="B4873">
            <v>3340</v>
          </cell>
          <cell r="R4873" t="str">
            <v>BVGD163301</v>
          </cell>
        </row>
        <row r="4874">
          <cell r="A4874">
            <v>45720.664710648103</v>
          </cell>
          <cell r="B4874">
            <v>4220</v>
          </cell>
          <cell r="R4874" t="str">
            <v>BVHD163388</v>
          </cell>
        </row>
        <row r="4875">
          <cell r="A4875">
            <v>45720.647453703699</v>
          </cell>
          <cell r="B4875">
            <v>6680</v>
          </cell>
          <cell r="R4875" t="str">
            <v>BRJD160605</v>
          </cell>
        </row>
        <row r="4876">
          <cell r="A4876">
            <v>45720.644664351901</v>
          </cell>
          <cell r="B4876">
            <v>5335</v>
          </cell>
          <cell r="R4876" t="str">
            <v>BQCD160098</v>
          </cell>
        </row>
        <row r="4877">
          <cell r="A4877">
            <v>45720.642453703702</v>
          </cell>
          <cell r="B4877">
            <v>6435</v>
          </cell>
          <cell r="R4877" t="str">
            <v>BRGD161212</v>
          </cell>
        </row>
        <row r="4878">
          <cell r="A4878">
            <v>45720.640185185199</v>
          </cell>
          <cell r="B4878">
            <v>3495</v>
          </cell>
          <cell r="R4878" t="str">
            <v>BVFD163261</v>
          </cell>
        </row>
        <row r="4879">
          <cell r="A4879">
            <v>45720.637048611097</v>
          </cell>
          <cell r="B4879">
            <v>3712</v>
          </cell>
          <cell r="R4879" t="str">
            <v>BVGD163308</v>
          </cell>
        </row>
        <row r="4880">
          <cell r="A4880">
            <v>45720.633958333303</v>
          </cell>
          <cell r="B4880">
            <v>2895</v>
          </cell>
          <cell r="R4880" t="str">
            <v>BVHD163336</v>
          </cell>
        </row>
        <row r="4881">
          <cell r="A4881">
            <v>45720.631678240701</v>
          </cell>
          <cell r="B4881">
            <v>2600</v>
          </cell>
          <cell r="R4881" t="str">
            <v>BVHD163366</v>
          </cell>
        </row>
        <row r="4882">
          <cell r="A4882">
            <v>45720.629594907397</v>
          </cell>
          <cell r="B4882">
            <v>5555</v>
          </cell>
          <cell r="R4882" t="str">
            <v>BUKD162491</v>
          </cell>
        </row>
        <row r="4883">
          <cell r="A4883">
            <v>45720.627465277801</v>
          </cell>
          <cell r="B4883">
            <v>5690</v>
          </cell>
          <cell r="R4883" t="str">
            <v>BUKD162500</v>
          </cell>
        </row>
        <row r="4884">
          <cell r="A4884">
            <v>45720.6252662037</v>
          </cell>
          <cell r="B4884">
            <v>5225</v>
          </cell>
          <cell r="R4884" t="str">
            <v>BQKD200046</v>
          </cell>
        </row>
        <row r="4885">
          <cell r="A4885">
            <v>45720.622071759302</v>
          </cell>
          <cell r="B4885">
            <v>13295</v>
          </cell>
          <cell r="R4885" t="str">
            <v>BSCD161691</v>
          </cell>
        </row>
        <row r="4886">
          <cell r="A4886">
            <v>45720.620069444398</v>
          </cell>
          <cell r="B4886">
            <v>26650</v>
          </cell>
          <cell r="R4886" t="str">
            <v>BMJD200014</v>
          </cell>
        </row>
        <row r="4887">
          <cell r="A4887">
            <v>45720.617696759298</v>
          </cell>
          <cell r="B4887">
            <v>496</v>
          </cell>
          <cell r="R4887" t="str">
            <v>BSHD120743</v>
          </cell>
        </row>
        <row r="4888">
          <cell r="A4888">
            <v>45720.6155671296</v>
          </cell>
          <cell r="B4888">
            <v>496</v>
          </cell>
          <cell r="R4888" t="str">
            <v>BSHD120746</v>
          </cell>
        </row>
        <row r="4889">
          <cell r="A4889">
            <v>45720.613333333298</v>
          </cell>
          <cell r="B4889">
            <v>8055</v>
          </cell>
          <cell r="R4889" t="str">
            <v>BSFD161795</v>
          </cell>
        </row>
        <row r="4890">
          <cell r="A4890">
            <v>45720.611180555599</v>
          </cell>
          <cell r="B4890">
            <v>5445</v>
          </cell>
          <cell r="R4890" t="str">
            <v>BTJD162038</v>
          </cell>
        </row>
        <row r="4891">
          <cell r="A4891">
            <v>45720.6089699074</v>
          </cell>
          <cell r="B4891">
            <v>6245</v>
          </cell>
          <cell r="R4891" t="str">
            <v>BSKD200409</v>
          </cell>
        </row>
        <row r="4892">
          <cell r="A4892">
            <v>45720.607025463003</v>
          </cell>
          <cell r="B4892">
            <v>6275</v>
          </cell>
          <cell r="R4892" t="str">
            <v>BVJD162972</v>
          </cell>
        </row>
        <row r="4893">
          <cell r="A4893">
            <v>45720.604988425897</v>
          </cell>
          <cell r="B4893">
            <v>8500</v>
          </cell>
          <cell r="R4893" t="str">
            <v>BTCD162162</v>
          </cell>
        </row>
        <row r="4894">
          <cell r="A4894">
            <v>45720.603009259299</v>
          </cell>
          <cell r="B4894">
            <v>15280</v>
          </cell>
          <cell r="R4894" t="str">
            <v>BTDD162169</v>
          </cell>
        </row>
        <row r="4895">
          <cell r="A4895">
            <v>45720.601030092599</v>
          </cell>
          <cell r="B4895">
            <v>8210</v>
          </cell>
          <cell r="R4895" t="str">
            <v>BTKD162112</v>
          </cell>
        </row>
        <row r="4896">
          <cell r="A4896">
            <v>45720.598761574103</v>
          </cell>
          <cell r="B4896">
            <v>9710</v>
          </cell>
          <cell r="R4896" t="str">
            <v>BTCD162149</v>
          </cell>
        </row>
        <row r="4897">
          <cell r="A4897">
            <v>45720.596782407403</v>
          </cell>
          <cell r="B4897">
            <v>4070</v>
          </cell>
          <cell r="R4897" t="str">
            <v>BTJD162040</v>
          </cell>
        </row>
        <row r="4898">
          <cell r="A4898">
            <v>45720.594803240703</v>
          </cell>
          <cell r="B4898">
            <v>7391</v>
          </cell>
          <cell r="R4898" t="str">
            <v>BSJD161378</v>
          </cell>
        </row>
        <row r="4899">
          <cell r="A4899">
            <v>45720.591747685197</v>
          </cell>
          <cell r="B4899">
            <v>4600</v>
          </cell>
          <cell r="R4899" t="str">
            <v>BTKD162077</v>
          </cell>
        </row>
        <row r="4900">
          <cell r="A4900">
            <v>45720.588449074101</v>
          </cell>
          <cell r="B4900">
            <v>11116</v>
          </cell>
          <cell r="R4900" t="str">
            <v>BTKD162074</v>
          </cell>
        </row>
        <row r="4901">
          <cell r="A4901">
            <v>45720.586423611101</v>
          </cell>
          <cell r="B4901">
            <v>3395</v>
          </cell>
          <cell r="R4901" t="str">
            <v>BSHD161938</v>
          </cell>
        </row>
        <row r="4902">
          <cell r="A4902">
            <v>45720.584467592598</v>
          </cell>
          <cell r="B4902">
            <v>4325</v>
          </cell>
          <cell r="R4902" t="str">
            <v>BSED161766</v>
          </cell>
        </row>
        <row r="4903">
          <cell r="A4903">
            <v>45720.582199074102</v>
          </cell>
          <cell r="B4903">
            <v>7790</v>
          </cell>
          <cell r="R4903" t="str">
            <v>BSID161979</v>
          </cell>
        </row>
        <row r="4904">
          <cell r="A4904">
            <v>45720.573078703703</v>
          </cell>
          <cell r="B4904">
            <v>6675</v>
          </cell>
          <cell r="R4904" t="str">
            <v>BSAD161582</v>
          </cell>
        </row>
        <row r="4905">
          <cell r="A4905">
            <v>45720.562615740702</v>
          </cell>
          <cell r="B4905">
            <v>8595</v>
          </cell>
          <cell r="R4905" t="str">
            <v>BRED161077</v>
          </cell>
        </row>
        <row r="4906">
          <cell r="A4906">
            <v>45720.558958333299</v>
          </cell>
          <cell r="B4906">
            <v>4360</v>
          </cell>
          <cell r="R4906" t="str">
            <v>BSAD161576</v>
          </cell>
        </row>
        <row r="4907">
          <cell r="A4907">
            <v>45720.556782407402</v>
          </cell>
          <cell r="B4907">
            <v>8998</v>
          </cell>
          <cell r="R4907" t="str">
            <v>BSBD161624</v>
          </cell>
        </row>
        <row r="4908">
          <cell r="A4908">
            <v>45720.5545949074</v>
          </cell>
          <cell r="B4908">
            <v>6630</v>
          </cell>
          <cell r="R4908" t="str">
            <v>BRLD160724</v>
          </cell>
        </row>
        <row r="4909">
          <cell r="A4909">
            <v>45720.552523148202</v>
          </cell>
          <cell r="B4909">
            <v>7140</v>
          </cell>
          <cell r="R4909" t="str">
            <v>BRJD160606</v>
          </cell>
        </row>
        <row r="4910">
          <cell r="A4910">
            <v>45720.550405092603</v>
          </cell>
          <cell r="B4910">
            <v>7530</v>
          </cell>
          <cell r="R4910" t="str">
            <v>BRDD161019</v>
          </cell>
        </row>
        <row r="4911">
          <cell r="A4911">
            <v>45720.548263888901</v>
          </cell>
          <cell r="B4911">
            <v>7570</v>
          </cell>
          <cell r="R4911" t="str">
            <v>BQBD160040</v>
          </cell>
        </row>
        <row r="4912">
          <cell r="A4912">
            <v>45720.544548611098</v>
          </cell>
          <cell r="B4912">
            <v>10220</v>
          </cell>
          <cell r="R4912" t="str">
            <v>BRDD161021</v>
          </cell>
        </row>
        <row r="4913">
          <cell r="A4913">
            <v>45720.542407407404</v>
          </cell>
          <cell r="B4913">
            <v>6222</v>
          </cell>
          <cell r="R4913" t="str">
            <v>BQJD120016</v>
          </cell>
        </row>
        <row r="4914">
          <cell r="A4914">
            <v>45720.5401388889</v>
          </cell>
          <cell r="B4914">
            <v>9810</v>
          </cell>
          <cell r="R4914" t="str">
            <v>BMED200254</v>
          </cell>
        </row>
        <row r="4915">
          <cell r="A4915">
            <v>45720.538032407399</v>
          </cell>
          <cell r="B4915">
            <v>7230</v>
          </cell>
          <cell r="R4915" t="str">
            <v>BRAD160803</v>
          </cell>
        </row>
        <row r="4916">
          <cell r="A4916">
            <v>45720.535300925898</v>
          </cell>
          <cell r="B4916">
            <v>6230</v>
          </cell>
          <cell r="R4916" t="str">
            <v>BRGD230256</v>
          </cell>
        </row>
        <row r="4917">
          <cell r="A4917">
            <v>45720.4926851852</v>
          </cell>
          <cell r="B4917">
            <v>757</v>
          </cell>
          <cell r="R4917" t="str">
            <v>BWFD163937</v>
          </cell>
        </row>
        <row r="4918">
          <cell r="A4918">
            <v>45720.490358796298</v>
          </cell>
          <cell r="B4918">
            <v>1297</v>
          </cell>
          <cell r="R4918" t="str">
            <v>BXAD231963</v>
          </cell>
        </row>
        <row r="4919">
          <cell r="A4919">
            <v>45720.301655092597</v>
          </cell>
          <cell r="B4919">
            <v>25624</v>
          </cell>
          <cell r="R4919" t="str">
            <v>BRHS035368</v>
          </cell>
        </row>
        <row r="4920">
          <cell r="A4920">
            <v>45719.743738425903</v>
          </cell>
          <cell r="B4920">
            <v>7250</v>
          </cell>
          <cell r="R4920" t="str">
            <v>BSDD161729</v>
          </cell>
        </row>
        <row r="4921">
          <cell r="A4921">
            <v>45719.7414699074</v>
          </cell>
          <cell r="B4921">
            <v>6935</v>
          </cell>
          <cell r="R4921" t="str">
            <v>BRAD160816</v>
          </cell>
        </row>
        <row r="4922">
          <cell r="A4922">
            <v>45719.739189814798</v>
          </cell>
          <cell r="B4922">
            <v>6450</v>
          </cell>
          <cell r="R4922" t="str">
            <v>BRED161124</v>
          </cell>
        </row>
        <row r="4923">
          <cell r="A4923">
            <v>45719.7368055556</v>
          </cell>
          <cell r="B4923">
            <v>5990</v>
          </cell>
          <cell r="R4923" t="str">
            <v>BQLD160182</v>
          </cell>
        </row>
        <row r="4924">
          <cell r="A4924">
            <v>45719.734456018501</v>
          </cell>
          <cell r="B4924">
            <v>7800</v>
          </cell>
          <cell r="R4924" t="str">
            <v>BQCD160106</v>
          </cell>
        </row>
        <row r="4925">
          <cell r="A4925">
            <v>45719.732118055603</v>
          </cell>
          <cell r="B4925">
            <v>9930</v>
          </cell>
          <cell r="R4925" t="str">
            <v>BPHD160162</v>
          </cell>
        </row>
        <row r="4926">
          <cell r="A4926">
            <v>45719.729872685202</v>
          </cell>
          <cell r="B4926">
            <v>10465</v>
          </cell>
          <cell r="R4926" t="str">
            <v>BQKD160076</v>
          </cell>
        </row>
        <row r="4927">
          <cell r="A4927">
            <v>45719.727349537003</v>
          </cell>
          <cell r="B4927">
            <v>8460</v>
          </cell>
          <cell r="R4927" t="str">
            <v>BNDD160224</v>
          </cell>
        </row>
        <row r="4928">
          <cell r="A4928">
            <v>45719.689687500002</v>
          </cell>
          <cell r="B4928">
            <v>1</v>
          </cell>
          <cell r="R4928" t="str">
            <v>BXHD164673</v>
          </cell>
        </row>
        <row r="4929">
          <cell r="A4929">
            <v>45719.686504629601</v>
          </cell>
          <cell r="B4929">
            <v>138220</v>
          </cell>
          <cell r="R4929" t="str">
            <v>BQKD200034</v>
          </cell>
        </row>
        <row r="4930">
          <cell r="A4930">
            <v>45719.684606481504</v>
          </cell>
          <cell r="B4930">
            <v>16880</v>
          </cell>
          <cell r="R4930" t="str">
            <v>BPJD200007</v>
          </cell>
        </row>
        <row r="4931">
          <cell r="A4931">
            <v>45719.682372685202</v>
          </cell>
          <cell r="B4931">
            <v>6860</v>
          </cell>
          <cell r="R4931" t="str">
            <v>BRLD160756</v>
          </cell>
        </row>
        <row r="4932">
          <cell r="A4932">
            <v>45719.680127314801</v>
          </cell>
          <cell r="B4932">
            <v>7455</v>
          </cell>
          <cell r="R4932" t="str">
            <v>GPGD160208</v>
          </cell>
        </row>
        <row r="4933">
          <cell r="A4933">
            <v>45719.678078703699</v>
          </cell>
          <cell r="B4933">
            <v>7640</v>
          </cell>
          <cell r="R4933" t="str">
            <v>BSJD161406</v>
          </cell>
        </row>
        <row r="4934">
          <cell r="A4934">
            <v>45719.675578703696</v>
          </cell>
          <cell r="B4934">
            <v>6695</v>
          </cell>
          <cell r="R4934" t="str">
            <v>BSGD161864</v>
          </cell>
        </row>
        <row r="4935">
          <cell r="A4935">
            <v>45719.6734027778</v>
          </cell>
          <cell r="B4935">
            <v>6095</v>
          </cell>
          <cell r="R4935" t="str">
            <v>BQBD160067</v>
          </cell>
        </row>
        <row r="4936">
          <cell r="A4936">
            <v>45719.671284722201</v>
          </cell>
          <cell r="B4936">
            <v>5365</v>
          </cell>
          <cell r="R4936" t="str">
            <v>BPED200181</v>
          </cell>
        </row>
        <row r="4937">
          <cell r="A4937">
            <v>45719.669155092597</v>
          </cell>
          <cell r="B4937">
            <v>5660</v>
          </cell>
          <cell r="R4937" t="str">
            <v>BRGD161218</v>
          </cell>
        </row>
        <row r="4938">
          <cell r="A4938">
            <v>45719.667175925897</v>
          </cell>
          <cell r="B4938">
            <v>7400</v>
          </cell>
          <cell r="R4938" t="str">
            <v>BSBD161629</v>
          </cell>
        </row>
        <row r="4939">
          <cell r="A4939">
            <v>45719.665092592601</v>
          </cell>
          <cell r="B4939">
            <v>11240</v>
          </cell>
          <cell r="R4939" t="str">
            <v>BPED200187</v>
          </cell>
        </row>
        <row r="4940">
          <cell r="A4940">
            <v>45719.662777777798</v>
          </cell>
          <cell r="B4940">
            <v>19255</v>
          </cell>
          <cell r="R4940" t="str">
            <v>BOHD200197</v>
          </cell>
        </row>
        <row r="4941">
          <cell r="A4941">
            <v>45719.660659722198</v>
          </cell>
          <cell r="B4941">
            <v>9045</v>
          </cell>
          <cell r="R4941" t="str">
            <v>BRAD160777</v>
          </cell>
        </row>
        <row r="4942">
          <cell r="A4942">
            <v>45719.658310185201</v>
          </cell>
          <cell r="B4942">
            <v>4660</v>
          </cell>
          <cell r="R4942" t="str">
            <v>BRKD120212</v>
          </cell>
        </row>
        <row r="4943">
          <cell r="A4943">
            <v>45719.655682870398</v>
          </cell>
          <cell r="B4943">
            <v>5415</v>
          </cell>
          <cell r="R4943" t="str">
            <v>BSGD161854</v>
          </cell>
        </row>
        <row r="4944">
          <cell r="A4944">
            <v>45719.653356481504</v>
          </cell>
          <cell r="B4944">
            <v>10670</v>
          </cell>
          <cell r="R4944" t="str">
            <v>BQJD200011</v>
          </cell>
        </row>
        <row r="4945">
          <cell r="A4945">
            <v>45719.651053240697</v>
          </cell>
          <cell r="B4945">
            <v>18650</v>
          </cell>
          <cell r="R4945" t="str">
            <v>BQJD160040</v>
          </cell>
        </row>
        <row r="4946">
          <cell r="A4946">
            <v>45719.627650463</v>
          </cell>
          <cell r="B4946">
            <v>13225</v>
          </cell>
          <cell r="R4946" t="str">
            <v>BQKD160099</v>
          </cell>
        </row>
        <row r="4947">
          <cell r="A4947">
            <v>45719.625324074099</v>
          </cell>
          <cell r="B4947">
            <v>13220</v>
          </cell>
          <cell r="R4947" t="str">
            <v>BQKD160115</v>
          </cell>
        </row>
        <row r="4948">
          <cell r="A4948">
            <v>45719.623206018499</v>
          </cell>
          <cell r="B4948">
            <v>7605</v>
          </cell>
          <cell r="R4948" t="str">
            <v>BQFD160263</v>
          </cell>
        </row>
        <row r="4949">
          <cell r="A4949">
            <v>45719.620231481502</v>
          </cell>
          <cell r="B4949">
            <v>5470</v>
          </cell>
          <cell r="R4949" t="str">
            <v>BQBD160060</v>
          </cell>
        </row>
        <row r="4950">
          <cell r="A4950">
            <v>45719.6179513889</v>
          </cell>
          <cell r="B4950">
            <v>8280</v>
          </cell>
          <cell r="R4950" t="str">
            <v>BOLD200057</v>
          </cell>
        </row>
        <row r="4951">
          <cell r="A4951">
            <v>45719.615347222199</v>
          </cell>
          <cell r="B4951">
            <v>6780</v>
          </cell>
          <cell r="R4951" t="str">
            <v>BRJD160543</v>
          </cell>
        </row>
        <row r="4952">
          <cell r="A4952">
            <v>45719.613171296303</v>
          </cell>
          <cell r="B4952">
            <v>5370</v>
          </cell>
          <cell r="R4952" t="str">
            <v>BQHD160412</v>
          </cell>
        </row>
        <row r="4953">
          <cell r="A4953">
            <v>45719.611076388901</v>
          </cell>
          <cell r="B4953">
            <v>20820</v>
          </cell>
          <cell r="R4953" t="str">
            <v>BOID200223</v>
          </cell>
        </row>
        <row r="4954">
          <cell r="A4954">
            <v>45719.608912037002</v>
          </cell>
          <cell r="B4954">
            <v>10440</v>
          </cell>
          <cell r="R4954" t="str">
            <v>BQBD200008</v>
          </cell>
        </row>
        <row r="4955">
          <cell r="A4955">
            <v>45719.606469907398</v>
          </cell>
          <cell r="B4955">
            <v>4140</v>
          </cell>
          <cell r="R4955" t="str">
            <v>BSGD161861</v>
          </cell>
        </row>
        <row r="4956">
          <cell r="A4956">
            <v>45719.604155092602</v>
          </cell>
          <cell r="B4956">
            <v>4640</v>
          </cell>
          <cell r="R4956" t="str">
            <v>BSDD120664</v>
          </cell>
        </row>
        <row r="4957">
          <cell r="A4957">
            <v>45719.601944444403</v>
          </cell>
          <cell r="B4957">
            <v>10600</v>
          </cell>
          <cell r="R4957" t="str">
            <v>BQED160244</v>
          </cell>
        </row>
        <row r="4958">
          <cell r="A4958">
            <v>45719.599606481497</v>
          </cell>
          <cell r="B4958">
            <v>5110</v>
          </cell>
          <cell r="R4958" t="str">
            <v>BRCD160998</v>
          </cell>
        </row>
        <row r="4959">
          <cell r="A4959">
            <v>45719.596828703703</v>
          </cell>
          <cell r="B4959">
            <v>5020</v>
          </cell>
          <cell r="R4959" t="str">
            <v>GPLL150106</v>
          </cell>
        </row>
        <row r="4960">
          <cell r="A4960">
            <v>45719.594456018502</v>
          </cell>
          <cell r="B4960">
            <v>3230</v>
          </cell>
          <cell r="R4960" t="str">
            <v>BSKD161476</v>
          </cell>
        </row>
        <row r="4961">
          <cell r="A4961">
            <v>45719.592048611099</v>
          </cell>
          <cell r="B4961">
            <v>4053</v>
          </cell>
          <cell r="R4961" t="str">
            <v>BSLD161503</v>
          </cell>
        </row>
        <row r="4962">
          <cell r="A4962">
            <v>45719.590104166702</v>
          </cell>
          <cell r="B4962">
            <v>9195</v>
          </cell>
          <cell r="R4962" t="str">
            <v>BNBD160162</v>
          </cell>
        </row>
        <row r="4963">
          <cell r="A4963">
            <v>45719.587928240697</v>
          </cell>
          <cell r="B4963">
            <v>7119</v>
          </cell>
          <cell r="R4963" t="str">
            <v>BRCD160948</v>
          </cell>
        </row>
        <row r="4964">
          <cell r="A4964">
            <v>45719.585833333302</v>
          </cell>
          <cell r="B4964">
            <v>3610</v>
          </cell>
          <cell r="R4964" t="str">
            <v>BJGD200109</v>
          </cell>
        </row>
        <row r="4965">
          <cell r="A4965">
            <v>45719.583749999998</v>
          </cell>
          <cell r="B4965">
            <v>6400</v>
          </cell>
          <cell r="R4965" t="str">
            <v>BQED160222</v>
          </cell>
        </row>
        <row r="4966">
          <cell r="A4966">
            <v>45719.581759259301</v>
          </cell>
          <cell r="B4966">
            <v>4780</v>
          </cell>
          <cell r="R4966" t="str">
            <v>BRJD160598</v>
          </cell>
        </row>
        <row r="4967">
          <cell r="A4967">
            <v>45719.578425925902</v>
          </cell>
          <cell r="B4967">
            <v>1782</v>
          </cell>
          <cell r="R4967" t="str">
            <v>BWLD163608</v>
          </cell>
        </row>
        <row r="4968">
          <cell r="A4968">
            <v>45719.574629629598</v>
          </cell>
          <cell r="B4968">
            <v>8230</v>
          </cell>
          <cell r="R4968" t="str">
            <v>BSFD161819</v>
          </cell>
        </row>
        <row r="4969">
          <cell r="A4969">
            <v>45719.5722453704</v>
          </cell>
          <cell r="B4969">
            <v>6130</v>
          </cell>
          <cell r="R4969" t="str">
            <v>BRKD160653</v>
          </cell>
        </row>
        <row r="4970">
          <cell r="A4970">
            <v>45719.5697685185</v>
          </cell>
          <cell r="B4970">
            <v>4430</v>
          </cell>
          <cell r="R4970" t="str">
            <v>BVKD163026</v>
          </cell>
        </row>
        <row r="4971">
          <cell r="A4971">
            <v>45719.567511574103</v>
          </cell>
          <cell r="B4971">
            <v>1980</v>
          </cell>
          <cell r="R4971" t="str">
            <v>BTGD120943</v>
          </cell>
        </row>
        <row r="4972">
          <cell r="A4972">
            <v>45719.564398148097</v>
          </cell>
          <cell r="B4972">
            <v>7800</v>
          </cell>
          <cell r="R4972" t="str">
            <v>BUID162912</v>
          </cell>
        </row>
        <row r="4973">
          <cell r="A4973">
            <v>45719.561412037001</v>
          </cell>
          <cell r="B4973">
            <v>6540</v>
          </cell>
          <cell r="R4973" t="str">
            <v>BUAD162634</v>
          </cell>
        </row>
        <row r="4974">
          <cell r="A4974">
            <v>45719.544502314799</v>
          </cell>
          <cell r="B4974">
            <v>1</v>
          </cell>
          <cell r="R4974" t="str">
            <v>BYKD164879</v>
          </cell>
        </row>
        <row r="4975">
          <cell r="A4975">
            <v>45719.541967592602</v>
          </cell>
          <cell r="B4975">
            <v>6480</v>
          </cell>
          <cell r="R4975" t="str">
            <v>BUID162953</v>
          </cell>
        </row>
        <row r="4976">
          <cell r="A4976">
            <v>45719.538217592599</v>
          </cell>
          <cell r="B4976">
            <v>4740</v>
          </cell>
          <cell r="R4976" t="str">
            <v>BUDD162719</v>
          </cell>
        </row>
        <row r="4977">
          <cell r="A4977">
            <v>45719.534513888902</v>
          </cell>
          <cell r="B4977">
            <v>2370</v>
          </cell>
          <cell r="R4977" t="str">
            <v>BUFL152860</v>
          </cell>
        </row>
        <row r="4978">
          <cell r="A4978">
            <v>45719.531122685199</v>
          </cell>
          <cell r="B4978">
            <v>8430</v>
          </cell>
          <cell r="R4978" t="str">
            <v>BUGD162826</v>
          </cell>
        </row>
        <row r="4979">
          <cell r="A4979">
            <v>45719.528113425898</v>
          </cell>
          <cell r="B4979">
            <v>8520</v>
          </cell>
          <cell r="R4979" t="str">
            <v>BUFD162814</v>
          </cell>
        </row>
        <row r="4980">
          <cell r="A4980">
            <v>45719.525694444397</v>
          </cell>
          <cell r="B4980">
            <v>2040</v>
          </cell>
          <cell r="R4980" t="str">
            <v>BUBD162649</v>
          </cell>
        </row>
        <row r="4981">
          <cell r="A4981">
            <v>45719.523148148102</v>
          </cell>
          <cell r="B4981">
            <v>12130</v>
          </cell>
          <cell r="R4981" t="str">
            <v>BULD162577</v>
          </cell>
        </row>
        <row r="4982">
          <cell r="A4982">
            <v>45719.521018518499</v>
          </cell>
          <cell r="B4982">
            <v>6770</v>
          </cell>
          <cell r="R4982" t="str">
            <v>BUCD162696</v>
          </cell>
        </row>
        <row r="4983">
          <cell r="A4983">
            <v>45719.518750000003</v>
          </cell>
          <cell r="B4983">
            <v>9540</v>
          </cell>
          <cell r="R4983" t="str">
            <v>BULD162568</v>
          </cell>
        </row>
        <row r="4984">
          <cell r="A4984">
            <v>45719.515682870398</v>
          </cell>
          <cell r="B4984">
            <v>4660</v>
          </cell>
          <cell r="R4984" t="str">
            <v>BUAL160585</v>
          </cell>
        </row>
        <row r="4985">
          <cell r="A4985">
            <v>45719.512951388897</v>
          </cell>
          <cell r="B4985">
            <v>11725</v>
          </cell>
          <cell r="R4985" t="str">
            <v>BUKD162535</v>
          </cell>
        </row>
        <row r="4986">
          <cell r="A4986">
            <v>45719.510914351798</v>
          </cell>
          <cell r="B4986">
            <v>2250</v>
          </cell>
          <cell r="R4986" t="str">
            <v>BULD162583</v>
          </cell>
        </row>
        <row r="4987">
          <cell r="A4987">
            <v>45719.508495370399</v>
          </cell>
          <cell r="B4987">
            <v>2150</v>
          </cell>
          <cell r="R4987" t="str">
            <v>BULD162579</v>
          </cell>
        </row>
        <row r="4988">
          <cell r="A4988">
            <v>45719.505335648202</v>
          </cell>
          <cell r="B4988">
            <v>1900</v>
          </cell>
          <cell r="R4988" t="str">
            <v>BTID162377</v>
          </cell>
        </row>
        <row r="4989">
          <cell r="A4989">
            <v>45719.503287036998</v>
          </cell>
          <cell r="B4989">
            <v>1001</v>
          </cell>
          <cell r="R4989" t="str">
            <v>BXKD164174</v>
          </cell>
        </row>
        <row r="4990">
          <cell r="A4990">
            <v>45719.497893518499</v>
          </cell>
          <cell r="B4990">
            <v>3320</v>
          </cell>
          <cell r="R4990" t="str">
            <v>BTID162392</v>
          </cell>
        </row>
        <row r="4991">
          <cell r="A4991">
            <v>45719.494687500002</v>
          </cell>
          <cell r="B4991">
            <v>2530</v>
          </cell>
          <cell r="R4991" t="str">
            <v>BTHD120963</v>
          </cell>
        </row>
        <row r="4992">
          <cell r="A4992">
            <v>45719.490682870397</v>
          </cell>
          <cell r="B4992">
            <v>2570</v>
          </cell>
          <cell r="R4992" t="str">
            <v>BTKD162083</v>
          </cell>
        </row>
        <row r="4993">
          <cell r="A4993">
            <v>45719.488206018497</v>
          </cell>
          <cell r="B4993">
            <v>5700</v>
          </cell>
          <cell r="R4993" t="str">
            <v>BTJD162016</v>
          </cell>
        </row>
        <row r="4994">
          <cell r="A4994">
            <v>45719.485763888901</v>
          </cell>
          <cell r="B4994">
            <v>8600</v>
          </cell>
          <cell r="R4994" t="str">
            <v>BTED162231</v>
          </cell>
        </row>
        <row r="4995">
          <cell r="A4995">
            <v>45719.482627314799</v>
          </cell>
          <cell r="B4995">
            <v>9680</v>
          </cell>
          <cell r="R4995" t="str">
            <v>BTGD162289</v>
          </cell>
        </row>
        <row r="4996">
          <cell r="A4996">
            <v>45719.279525462996</v>
          </cell>
          <cell r="B4996">
            <v>124845</v>
          </cell>
          <cell r="R4996" t="str">
            <v>164253</v>
          </cell>
        </row>
        <row r="4997">
          <cell r="A4997">
            <v>45719.271585648101</v>
          </cell>
          <cell r="B4997">
            <v>19281</v>
          </cell>
          <cell r="R4997" t="str">
            <v>BTDS044304</v>
          </cell>
        </row>
        <row r="4998">
          <cell r="A4998">
            <v>45719.271296296298</v>
          </cell>
          <cell r="B4998">
            <v>18482</v>
          </cell>
          <cell r="R4998" t="str">
            <v>BTDS044313</v>
          </cell>
        </row>
        <row r="4999">
          <cell r="A4999">
            <v>45717.732604166697</v>
          </cell>
          <cell r="B4999">
            <v>3010</v>
          </cell>
          <cell r="R4999" t="str">
            <v>BWED163893</v>
          </cell>
        </row>
        <row r="5000">
          <cell r="A5000">
            <v>45717.582696759302</v>
          </cell>
          <cell r="B5000">
            <v>22712</v>
          </cell>
          <cell r="R5000" t="str">
            <v>BSCS037531</v>
          </cell>
        </row>
        <row r="5001">
          <cell r="A5001">
            <v>45716.751423611102</v>
          </cell>
          <cell r="B5001">
            <v>0</v>
          </cell>
          <cell r="R5001" t="str">
            <v>21312910</v>
          </cell>
        </row>
        <row r="5002">
          <cell r="A5002">
            <v>45716.747777777797</v>
          </cell>
          <cell r="B5002">
            <v>0</v>
          </cell>
          <cell r="R5002" t="str">
            <v>21312910</v>
          </cell>
        </row>
        <row r="5003">
          <cell r="A5003">
            <v>45716.741562499999</v>
          </cell>
          <cell r="B5003">
            <v>1</v>
          </cell>
          <cell r="R5003" t="str">
            <v>BUGS047249</v>
          </cell>
        </row>
        <row r="5004">
          <cell r="A5004">
            <v>45716.737719907404</v>
          </cell>
          <cell r="B5004">
            <v>0</v>
          </cell>
          <cell r="R5004" t="str">
            <v>BUGS047249</v>
          </cell>
        </row>
        <row r="5005">
          <cell r="A5005">
            <v>45716.730462963002</v>
          </cell>
          <cell r="B5005">
            <v>1</v>
          </cell>
          <cell r="R5005" t="str">
            <v>BXFC374338</v>
          </cell>
        </row>
        <row r="5006">
          <cell r="A5006">
            <v>45716.7254398148</v>
          </cell>
          <cell r="B5006">
            <v>37866</v>
          </cell>
          <cell r="R5006" t="str">
            <v>BRIS035698</v>
          </cell>
        </row>
        <row r="5007">
          <cell r="A5007">
            <v>45716.564004629603</v>
          </cell>
          <cell r="B5007">
            <v>3035</v>
          </cell>
          <cell r="R5007" t="str">
            <v>BWED163889</v>
          </cell>
        </row>
        <row r="5008">
          <cell r="A5008">
            <v>45716.549710648098</v>
          </cell>
          <cell r="B5008">
            <v>50</v>
          </cell>
          <cell r="R5008" t="str">
            <v>BXGS043540</v>
          </cell>
        </row>
        <row r="5009">
          <cell r="A5009">
            <v>45716.541574074101</v>
          </cell>
          <cell r="B5009">
            <v>2733</v>
          </cell>
          <cell r="R5009" t="str">
            <v>BXAC372845</v>
          </cell>
        </row>
        <row r="5010">
          <cell r="A5010">
            <v>45716.537118055603</v>
          </cell>
          <cell r="B5010">
            <v>11020</v>
          </cell>
          <cell r="R5010" t="str">
            <v>BWKS040437</v>
          </cell>
        </row>
        <row r="5011">
          <cell r="A5011">
            <v>45716.5323263889</v>
          </cell>
          <cell r="B5011">
            <v>6972</v>
          </cell>
          <cell r="R5011" t="str">
            <v>BWCS032720</v>
          </cell>
        </row>
        <row r="5012">
          <cell r="A5012">
            <v>45716.527962963002</v>
          </cell>
          <cell r="B5012">
            <v>4059</v>
          </cell>
          <cell r="R5012" t="str">
            <v>BWBC379643</v>
          </cell>
        </row>
        <row r="5013">
          <cell r="A5013">
            <v>45716.526747685202</v>
          </cell>
          <cell r="B5013">
            <v>11164</v>
          </cell>
          <cell r="R5013" t="str">
            <v>BUFS046813</v>
          </cell>
        </row>
        <row r="5014">
          <cell r="A5014">
            <v>45716.5233912037</v>
          </cell>
          <cell r="B5014">
            <v>2787</v>
          </cell>
          <cell r="R5014" t="str">
            <v>BWGS033844</v>
          </cell>
        </row>
        <row r="5015">
          <cell r="A5015">
            <v>45716.518298611103</v>
          </cell>
          <cell r="B5015">
            <v>6151</v>
          </cell>
          <cell r="R5015" t="str">
            <v>BWEC370314</v>
          </cell>
        </row>
        <row r="5016">
          <cell r="A5016">
            <v>45716.512245370403</v>
          </cell>
          <cell r="B5016">
            <v>8366</v>
          </cell>
          <cell r="R5016" t="str">
            <v>BTFS031006</v>
          </cell>
        </row>
        <row r="5017">
          <cell r="A5017">
            <v>45716.504884259302</v>
          </cell>
          <cell r="B5017">
            <v>16005</v>
          </cell>
          <cell r="R5017" t="str">
            <v>BTIS032025</v>
          </cell>
        </row>
        <row r="5018">
          <cell r="A5018">
            <v>45716.499606481499</v>
          </cell>
          <cell r="B5018">
            <v>16371</v>
          </cell>
          <cell r="R5018" t="str">
            <v>BTIS032020</v>
          </cell>
        </row>
        <row r="5019">
          <cell r="A5019">
            <v>45716.493703703702</v>
          </cell>
          <cell r="B5019">
            <v>15111</v>
          </cell>
          <cell r="R5019" t="str">
            <v>BTIS045034</v>
          </cell>
        </row>
        <row r="5020">
          <cell r="A5020">
            <v>45716.486099537004</v>
          </cell>
          <cell r="B5020">
            <v>11017</v>
          </cell>
          <cell r="R5020" t="str">
            <v>BVKC374485</v>
          </cell>
        </row>
        <row r="5021">
          <cell r="A5021">
            <v>45716.4785416667</v>
          </cell>
          <cell r="B5021">
            <v>15259</v>
          </cell>
          <cell r="R5021" t="str">
            <v>BUFS046839</v>
          </cell>
        </row>
        <row r="5022">
          <cell r="A5022">
            <v>45716.473807870403</v>
          </cell>
          <cell r="B5022">
            <v>37032</v>
          </cell>
          <cell r="R5022" t="str">
            <v>BRIS035698</v>
          </cell>
        </row>
        <row r="5023">
          <cell r="A5023">
            <v>45716.469340277799</v>
          </cell>
          <cell r="B5023">
            <v>6352</v>
          </cell>
          <cell r="R5023" t="str">
            <v>BVDS039458</v>
          </cell>
        </row>
        <row r="5024">
          <cell r="A5024">
            <v>45716.465381944399</v>
          </cell>
          <cell r="B5024">
            <v>30729</v>
          </cell>
          <cell r="R5024" t="str">
            <v>BQBS033819</v>
          </cell>
        </row>
        <row r="5025">
          <cell r="A5025">
            <v>45715.7442592593</v>
          </cell>
          <cell r="B5025">
            <v>49056</v>
          </cell>
          <cell r="R5025" t="str">
            <v>BQBS030091</v>
          </cell>
        </row>
        <row r="5026">
          <cell r="A5026">
            <v>45715.735937500001</v>
          </cell>
          <cell r="B5026">
            <v>9871</v>
          </cell>
          <cell r="R5026" t="str">
            <v>BQAC373733</v>
          </cell>
        </row>
        <row r="5027">
          <cell r="A5027">
            <v>45715.731180555602</v>
          </cell>
          <cell r="B5027">
            <v>31583</v>
          </cell>
          <cell r="R5027" t="str">
            <v>BOCS040147</v>
          </cell>
        </row>
        <row r="5028">
          <cell r="A5028">
            <v>45715.727476851898</v>
          </cell>
          <cell r="B5028">
            <v>47286</v>
          </cell>
          <cell r="R5028" t="str">
            <v>BKAS030685</v>
          </cell>
        </row>
        <row r="5029">
          <cell r="A5029">
            <v>45715.7243171296</v>
          </cell>
          <cell r="B5029">
            <v>81078</v>
          </cell>
          <cell r="R5029" t="str">
            <v>BJGS031396</v>
          </cell>
        </row>
        <row r="5030">
          <cell r="A5030">
            <v>45715.719930555599</v>
          </cell>
          <cell r="B5030">
            <v>35543</v>
          </cell>
          <cell r="R5030" t="str">
            <v>BQHS040705</v>
          </cell>
        </row>
        <row r="5031">
          <cell r="A5031">
            <v>45715.716076388897</v>
          </cell>
          <cell r="B5031">
            <v>20788</v>
          </cell>
          <cell r="R5031" t="str">
            <v>BQGS031413</v>
          </cell>
        </row>
        <row r="5032">
          <cell r="A5032">
            <v>45715.712997685201</v>
          </cell>
          <cell r="B5032">
            <v>1088</v>
          </cell>
          <cell r="R5032" t="str">
            <v>BWFD121746</v>
          </cell>
        </row>
        <row r="5033">
          <cell r="A5033">
            <v>45715.704594907402</v>
          </cell>
          <cell r="B5033">
            <v>8117</v>
          </cell>
          <cell r="R5033" t="str">
            <v>BTEC378588</v>
          </cell>
        </row>
        <row r="5034">
          <cell r="A5034">
            <v>45715.701122685197</v>
          </cell>
          <cell r="B5034">
            <v>28954</v>
          </cell>
          <cell r="R5034" t="str">
            <v>BSLS036682</v>
          </cell>
        </row>
        <row r="5035">
          <cell r="A5035">
            <v>45715.697395833296</v>
          </cell>
          <cell r="B5035">
            <v>25715</v>
          </cell>
          <cell r="R5035" t="str">
            <v>ONIC370102</v>
          </cell>
        </row>
        <row r="5036">
          <cell r="A5036">
            <v>45715.692777777796</v>
          </cell>
          <cell r="B5036">
            <v>42680</v>
          </cell>
          <cell r="R5036" t="str">
            <v>GPLS030458</v>
          </cell>
        </row>
        <row r="5037">
          <cell r="A5037">
            <v>45715.650937500002</v>
          </cell>
          <cell r="B5037">
            <v>1701</v>
          </cell>
          <cell r="R5037" t="str">
            <v>BXCD164420</v>
          </cell>
        </row>
        <row r="5038">
          <cell r="A5038">
            <v>45715.300613425898</v>
          </cell>
          <cell r="B5038">
            <v>39562</v>
          </cell>
          <cell r="R5038" t="str">
            <v>GPJS030042</v>
          </cell>
        </row>
        <row r="5039">
          <cell r="A5039">
            <v>45714.989293981504</v>
          </cell>
          <cell r="B5039">
            <v>4744</v>
          </cell>
          <cell r="R5039" t="str">
            <v>BXKS035161</v>
          </cell>
        </row>
        <row r="5040">
          <cell r="A5040">
            <v>45714.979930555601</v>
          </cell>
          <cell r="B5040">
            <v>28004</v>
          </cell>
          <cell r="R5040" t="str">
            <v>BSDS043254</v>
          </cell>
        </row>
        <row r="5041">
          <cell r="A5041">
            <v>45714.970046296301</v>
          </cell>
          <cell r="B5041">
            <v>18995</v>
          </cell>
          <cell r="R5041" t="str">
            <v>BUES034926</v>
          </cell>
        </row>
        <row r="5042">
          <cell r="A5042">
            <v>45714.963437500002</v>
          </cell>
          <cell r="B5042">
            <v>19751</v>
          </cell>
          <cell r="R5042" t="str">
            <v>BSGC376577</v>
          </cell>
        </row>
        <row r="5043">
          <cell r="A5043">
            <v>45714.955856481502</v>
          </cell>
          <cell r="B5043">
            <v>4245</v>
          </cell>
          <cell r="R5043" t="str">
            <v>BVJC374172</v>
          </cell>
        </row>
        <row r="5044">
          <cell r="A5044">
            <v>45714.935277777797</v>
          </cell>
          <cell r="B5044">
            <v>4900</v>
          </cell>
          <cell r="R5044" t="str">
            <v>BUHC373622</v>
          </cell>
        </row>
        <row r="5045">
          <cell r="A5045">
            <v>45714.926967592597</v>
          </cell>
          <cell r="B5045">
            <v>13229</v>
          </cell>
          <cell r="R5045" t="str">
            <v>BQLC370193</v>
          </cell>
        </row>
        <row r="5046">
          <cell r="A5046">
            <v>45714.912106481497</v>
          </cell>
          <cell r="B5046">
            <v>20077</v>
          </cell>
          <cell r="R5046" t="str">
            <v>GOHC370857</v>
          </cell>
        </row>
        <row r="5047">
          <cell r="A5047">
            <v>45714.904456018499</v>
          </cell>
          <cell r="B5047">
            <v>3811</v>
          </cell>
          <cell r="R5047" t="str">
            <v>BUGS047120</v>
          </cell>
        </row>
        <row r="5048">
          <cell r="A5048">
            <v>45714.764224537001</v>
          </cell>
          <cell r="B5048">
            <v>43565</v>
          </cell>
          <cell r="R5048" t="str">
            <v>GOGC370754</v>
          </cell>
        </row>
        <row r="5049">
          <cell r="A5049">
            <v>45714.760162036997</v>
          </cell>
          <cell r="B5049">
            <v>180</v>
          </cell>
          <cell r="R5049" t="str">
            <v>BXBS036173</v>
          </cell>
        </row>
        <row r="5050">
          <cell r="A5050">
            <v>45714.754398148201</v>
          </cell>
          <cell r="B5050">
            <v>15429</v>
          </cell>
          <cell r="R5050" t="str">
            <v>BULS033141</v>
          </cell>
        </row>
        <row r="5051">
          <cell r="A5051">
            <v>45714.748587962997</v>
          </cell>
          <cell r="B5051">
            <v>6210</v>
          </cell>
          <cell r="R5051" t="str">
            <v>BUKC370655</v>
          </cell>
        </row>
        <row r="5052">
          <cell r="A5052">
            <v>45714.742199074099</v>
          </cell>
          <cell r="B5052">
            <v>4497</v>
          </cell>
          <cell r="R5052" t="str">
            <v>BWLS032007</v>
          </cell>
        </row>
        <row r="5053">
          <cell r="A5053">
            <v>45714.738472222198</v>
          </cell>
          <cell r="B5053">
            <v>2022</v>
          </cell>
          <cell r="R5053" t="str">
            <v>BWFC370703</v>
          </cell>
        </row>
        <row r="5054">
          <cell r="A5054">
            <v>45714.733819444402</v>
          </cell>
          <cell r="B5054">
            <v>16292</v>
          </cell>
          <cell r="R5054" t="str">
            <v>BSBC375576</v>
          </cell>
        </row>
        <row r="5055">
          <cell r="A5055">
            <v>45714.7281828704</v>
          </cell>
          <cell r="B5055">
            <v>12538</v>
          </cell>
          <cell r="R5055" t="str">
            <v>BUKS045387</v>
          </cell>
        </row>
        <row r="5056">
          <cell r="A5056">
            <v>45714.727175925902</v>
          </cell>
          <cell r="B5056">
            <v>15482</v>
          </cell>
          <cell r="R5056" t="str">
            <v>BUKS045388</v>
          </cell>
        </row>
        <row r="5057">
          <cell r="A5057">
            <v>45714.704074074099</v>
          </cell>
          <cell r="B5057">
            <v>26578</v>
          </cell>
          <cell r="R5057" t="str">
            <v>BSKS036365</v>
          </cell>
        </row>
        <row r="5058">
          <cell r="A5058">
            <v>45714.697164351899</v>
          </cell>
          <cell r="B5058">
            <v>6465</v>
          </cell>
          <cell r="R5058" t="str">
            <v>BSAD161563</v>
          </cell>
        </row>
        <row r="5059">
          <cell r="A5059">
            <v>45714.694629629601</v>
          </cell>
          <cell r="B5059">
            <v>7450</v>
          </cell>
          <cell r="R5059" t="str">
            <v>BMKD120057</v>
          </cell>
        </row>
        <row r="5060">
          <cell r="A5060">
            <v>45714.691678240699</v>
          </cell>
          <cell r="B5060">
            <v>9620</v>
          </cell>
          <cell r="R5060" t="str">
            <v>BRID161341</v>
          </cell>
        </row>
        <row r="5061">
          <cell r="A5061">
            <v>45714.689317129603</v>
          </cell>
          <cell r="B5061">
            <v>8050</v>
          </cell>
          <cell r="R5061" t="str">
            <v>BRBD160859</v>
          </cell>
        </row>
        <row r="5062">
          <cell r="A5062">
            <v>45714.6872337963</v>
          </cell>
          <cell r="B5062">
            <v>3335</v>
          </cell>
          <cell r="R5062" t="str">
            <v>BVGD163297</v>
          </cell>
        </row>
        <row r="5063">
          <cell r="A5063">
            <v>45714.684351851902</v>
          </cell>
          <cell r="B5063">
            <v>4450</v>
          </cell>
          <cell r="R5063" t="str">
            <v>BKID210531</v>
          </cell>
        </row>
        <row r="5064">
          <cell r="A5064">
            <v>45714.681956018503</v>
          </cell>
          <cell r="B5064">
            <v>9200</v>
          </cell>
          <cell r="R5064" t="str">
            <v>BSKD161499</v>
          </cell>
        </row>
        <row r="5065">
          <cell r="A5065">
            <v>45714.679444444402</v>
          </cell>
          <cell r="B5065">
            <v>1510</v>
          </cell>
          <cell r="R5065" t="str">
            <v>BVID121544</v>
          </cell>
        </row>
        <row r="5066">
          <cell r="A5066">
            <v>45714.677245370403</v>
          </cell>
          <cell r="B5066">
            <v>1560</v>
          </cell>
          <cell r="R5066" t="str">
            <v>BVID121541</v>
          </cell>
        </row>
        <row r="5067">
          <cell r="A5067">
            <v>45714.674884259301</v>
          </cell>
          <cell r="B5067">
            <v>2055</v>
          </cell>
          <cell r="R5067" t="str">
            <v>BVIL161081</v>
          </cell>
        </row>
        <row r="5068">
          <cell r="A5068">
            <v>45714.6726851852</v>
          </cell>
          <cell r="B5068">
            <v>1340</v>
          </cell>
          <cell r="R5068" t="str">
            <v>BVID121539</v>
          </cell>
        </row>
        <row r="5069">
          <cell r="A5069">
            <v>45714.6706134259</v>
          </cell>
          <cell r="B5069">
            <v>4600</v>
          </cell>
          <cell r="R5069" t="str">
            <v>BVHD163374</v>
          </cell>
        </row>
        <row r="5070">
          <cell r="A5070">
            <v>45714.668587963002</v>
          </cell>
          <cell r="B5070">
            <v>2780</v>
          </cell>
          <cell r="R5070" t="str">
            <v>BVLD163043</v>
          </cell>
        </row>
        <row r="5071">
          <cell r="A5071">
            <v>45714.666377314803</v>
          </cell>
          <cell r="B5071">
            <v>4230</v>
          </cell>
          <cell r="R5071" t="str">
            <v>BVJD162958</v>
          </cell>
        </row>
        <row r="5072">
          <cell r="A5072">
            <v>45714.665196759299</v>
          </cell>
          <cell r="B5072">
            <v>1580</v>
          </cell>
          <cell r="R5072" t="str">
            <v>BXLD121932</v>
          </cell>
        </row>
        <row r="5073">
          <cell r="A5073">
            <v>45714.662407407399</v>
          </cell>
          <cell r="B5073">
            <v>6500</v>
          </cell>
          <cell r="R5073" t="str">
            <v>BVCD163165</v>
          </cell>
        </row>
        <row r="5074">
          <cell r="A5074">
            <v>45714.659467592603</v>
          </cell>
          <cell r="B5074">
            <v>1070</v>
          </cell>
          <cell r="R5074" t="str">
            <v>BSBD120631</v>
          </cell>
        </row>
        <row r="5075">
          <cell r="A5075">
            <v>45714.656666666699</v>
          </cell>
          <cell r="B5075">
            <v>1550</v>
          </cell>
          <cell r="R5075" t="str">
            <v>BNJD120010</v>
          </cell>
        </row>
        <row r="5076">
          <cell r="A5076">
            <v>45714.654340277797</v>
          </cell>
          <cell r="B5076">
            <v>6351</v>
          </cell>
          <cell r="R5076" t="str">
            <v>BTDD162190</v>
          </cell>
        </row>
        <row r="5077">
          <cell r="A5077">
            <v>45714.652499999997</v>
          </cell>
          <cell r="B5077">
            <v>1760</v>
          </cell>
          <cell r="R5077" t="str">
            <v>BSHD120752</v>
          </cell>
        </row>
        <row r="5078">
          <cell r="A5078">
            <v>45714.649826388901</v>
          </cell>
          <cell r="B5078">
            <v>2275</v>
          </cell>
          <cell r="R5078" t="str">
            <v>BTKD200646</v>
          </cell>
        </row>
        <row r="5079">
          <cell r="A5079">
            <v>45714.6476736111</v>
          </cell>
          <cell r="B5079">
            <v>4840</v>
          </cell>
          <cell r="R5079" t="str">
            <v>BVED231179</v>
          </cell>
        </row>
        <row r="5080">
          <cell r="A5080">
            <v>45714.644826388903</v>
          </cell>
          <cell r="B5080">
            <v>8390</v>
          </cell>
          <cell r="R5080" t="str">
            <v>BVED163235</v>
          </cell>
        </row>
        <row r="5081">
          <cell r="A5081">
            <v>45714.642858796302</v>
          </cell>
          <cell r="B5081">
            <v>5590</v>
          </cell>
          <cell r="R5081" t="str">
            <v>BVED163231</v>
          </cell>
        </row>
        <row r="5082">
          <cell r="A5082">
            <v>45714.631979166697</v>
          </cell>
          <cell r="B5082">
            <v>1850</v>
          </cell>
          <cell r="R5082" t="str">
            <v>BVDD163198</v>
          </cell>
        </row>
        <row r="5083">
          <cell r="A5083">
            <v>45714.625208333302</v>
          </cell>
          <cell r="B5083">
            <v>2380</v>
          </cell>
          <cell r="R5083" t="str">
            <v>BVAD121386</v>
          </cell>
        </row>
        <row r="5084">
          <cell r="A5084">
            <v>45714.608310185198</v>
          </cell>
          <cell r="B5084">
            <v>1200</v>
          </cell>
          <cell r="R5084" t="str">
            <v>BXAD121939</v>
          </cell>
        </row>
        <row r="5085">
          <cell r="A5085">
            <v>45714.605810185203</v>
          </cell>
          <cell r="B5085">
            <v>3321</v>
          </cell>
          <cell r="R5085" t="str">
            <v>BQGD220072</v>
          </cell>
        </row>
        <row r="5086">
          <cell r="A5086">
            <v>45714.6024189815</v>
          </cell>
          <cell r="B5086">
            <v>6780</v>
          </cell>
          <cell r="R5086" t="str">
            <v>BTKD162080</v>
          </cell>
        </row>
        <row r="5087">
          <cell r="A5087">
            <v>45714.600196759297</v>
          </cell>
          <cell r="B5087">
            <v>5475</v>
          </cell>
          <cell r="R5087" t="str">
            <v>BTJD162047</v>
          </cell>
        </row>
        <row r="5088">
          <cell r="A5088">
            <v>45714.597997685203</v>
          </cell>
          <cell r="B5088">
            <v>6265</v>
          </cell>
          <cell r="R5088" t="str">
            <v>BSLD230361</v>
          </cell>
        </row>
        <row r="5089">
          <cell r="A5089">
            <v>45714.5958217593</v>
          </cell>
          <cell r="B5089">
            <v>4800</v>
          </cell>
          <cell r="R5089" t="str">
            <v>BSLD200427</v>
          </cell>
        </row>
        <row r="5090">
          <cell r="A5090">
            <v>45714.593506944402</v>
          </cell>
          <cell r="B5090">
            <v>5760</v>
          </cell>
          <cell r="R5090" t="str">
            <v>BSKD161500</v>
          </cell>
        </row>
        <row r="5091">
          <cell r="A5091">
            <v>45714.591203703698</v>
          </cell>
          <cell r="B5091">
            <v>7290</v>
          </cell>
          <cell r="R5091" t="str">
            <v>BSJD161422</v>
          </cell>
        </row>
        <row r="5092">
          <cell r="A5092">
            <v>45714.589131944398</v>
          </cell>
          <cell r="B5092">
            <v>3020</v>
          </cell>
          <cell r="R5092" t="str">
            <v>BSGL152296</v>
          </cell>
        </row>
        <row r="5093">
          <cell r="A5093">
            <v>45714.586122685199</v>
          </cell>
          <cell r="B5093">
            <v>4120</v>
          </cell>
          <cell r="R5093" t="str">
            <v>BSGL152297</v>
          </cell>
        </row>
        <row r="5094">
          <cell r="A5094">
            <v>45714.583969907399</v>
          </cell>
          <cell r="B5094">
            <v>14380</v>
          </cell>
          <cell r="R5094" t="str">
            <v>BRGD161233</v>
          </cell>
        </row>
        <row r="5095">
          <cell r="A5095">
            <v>45714.581608796303</v>
          </cell>
          <cell r="B5095">
            <v>7560</v>
          </cell>
          <cell r="R5095" t="str">
            <v>BRDD161036</v>
          </cell>
        </row>
        <row r="5096">
          <cell r="A5096">
            <v>45714.5793402778</v>
          </cell>
          <cell r="B5096">
            <v>4470</v>
          </cell>
          <cell r="R5096" t="str">
            <v>BQGD160315</v>
          </cell>
        </row>
        <row r="5097">
          <cell r="A5097">
            <v>45714.576874999999</v>
          </cell>
          <cell r="B5097">
            <v>1680</v>
          </cell>
          <cell r="R5097" t="str">
            <v>BLGL160201</v>
          </cell>
        </row>
        <row r="5098">
          <cell r="A5098">
            <v>45714.574432870402</v>
          </cell>
          <cell r="B5098">
            <v>9185</v>
          </cell>
          <cell r="R5098" t="str">
            <v>BPBD200118</v>
          </cell>
        </row>
        <row r="5099">
          <cell r="A5099">
            <v>45714.572303240697</v>
          </cell>
          <cell r="B5099">
            <v>9010</v>
          </cell>
          <cell r="R5099" t="str">
            <v>BSGD161904</v>
          </cell>
        </row>
        <row r="5100">
          <cell r="A5100">
            <v>45714.5702199074</v>
          </cell>
          <cell r="B5100">
            <v>7500</v>
          </cell>
          <cell r="R5100" t="str">
            <v>BSGD161898</v>
          </cell>
        </row>
        <row r="5101">
          <cell r="A5101">
            <v>45714.567777777796</v>
          </cell>
          <cell r="B5101">
            <v>5500</v>
          </cell>
          <cell r="R5101" t="str">
            <v>BRJD160577</v>
          </cell>
        </row>
        <row r="5102">
          <cell r="A5102">
            <v>45714.565416666701</v>
          </cell>
          <cell r="B5102">
            <v>5000</v>
          </cell>
          <cell r="R5102" t="str">
            <v>BQKD200048</v>
          </cell>
        </row>
        <row r="5103">
          <cell r="A5103">
            <v>45714.5614236111</v>
          </cell>
          <cell r="B5103">
            <v>7450</v>
          </cell>
          <cell r="R5103" t="str">
            <v>BPLD200068</v>
          </cell>
        </row>
        <row r="5104">
          <cell r="A5104">
            <v>45714.536446759303</v>
          </cell>
          <cell r="B5104">
            <v>9940</v>
          </cell>
          <cell r="R5104" t="str">
            <v>BSKD161467</v>
          </cell>
        </row>
        <row r="5105">
          <cell r="A5105">
            <v>45714.533402777801</v>
          </cell>
          <cell r="B5105">
            <v>6280</v>
          </cell>
          <cell r="R5105" t="str">
            <v>BQID160519</v>
          </cell>
        </row>
        <row r="5106">
          <cell r="A5106">
            <v>45714.531145833302</v>
          </cell>
          <cell r="B5106">
            <v>8702</v>
          </cell>
          <cell r="R5106" t="str">
            <v>RJD230103</v>
          </cell>
        </row>
        <row r="5107">
          <cell r="A5107">
            <v>45714.527905092596</v>
          </cell>
          <cell r="B5107">
            <v>11530</v>
          </cell>
          <cell r="R5107" t="str">
            <v>BSKD161477</v>
          </cell>
        </row>
        <row r="5108">
          <cell r="A5108">
            <v>45714.525810185201</v>
          </cell>
          <cell r="B5108">
            <v>5390</v>
          </cell>
          <cell r="R5108" t="str">
            <v>GPBD160097</v>
          </cell>
        </row>
        <row r="5109">
          <cell r="A5109">
            <v>45714.523402777799</v>
          </cell>
          <cell r="B5109">
            <v>5960</v>
          </cell>
          <cell r="R5109" t="str">
            <v>BSID161961</v>
          </cell>
        </row>
        <row r="5110">
          <cell r="A5110">
            <v>45714.521134259303</v>
          </cell>
          <cell r="B5110">
            <v>1651</v>
          </cell>
          <cell r="R5110" t="str">
            <v>GPCD160123</v>
          </cell>
        </row>
        <row r="5111">
          <cell r="A5111">
            <v>45714.517314814802</v>
          </cell>
          <cell r="B5111">
            <v>3200</v>
          </cell>
          <cell r="R5111" t="str">
            <v>BSCL152143</v>
          </cell>
        </row>
        <row r="5112">
          <cell r="A5112">
            <v>45714.515011574098</v>
          </cell>
          <cell r="B5112">
            <v>6300</v>
          </cell>
          <cell r="R5112" t="str">
            <v>BSFD161830</v>
          </cell>
        </row>
        <row r="5113">
          <cell r="A5113">
            <v>45714.511770833298</v>
          </cell>
          <cell r="B5113">
            <v>7660</v>
          </cell>
          <cell r="R5113" t="str">
            <v>BQID160499</v>
          </cell>
        </row>
        <row r="5114">
          <cell r="A5114">
            <v>45714.509421296301</v>
          </cell>
          <cell r="B5114">
            <v>5790</v>
          </cell>
          <cell r="R5114" t="str">
            <v>BRHD120445</v>
          </cell>
        </row>
        <row r="5115">
          <cell r="A5115">
            <v>45714.506805555597</v>
          </cell>
          <cell r="B5115">
            <v>9430</v>
          </cell>
          <cell r="R5115" t="str">
            <v>BOID200231</v>
          </cell>
        </row>
        <row r="5116">
          <cell r="A5116">
            <v>45714.283391203702</v>
          </cell>
          <cell r="B5116">
            <v>45545</v>
          </cell>
          <cell r="R5116" t="str">
            <v>BKCS040470</v>
          </cell>
        </row>
        <row r="5117">
          <cell r="A5117">
            <v>45714.280902777798</v>
          </cell>
          <cell r="B5117">
            <v>7199</v>
          </cell>
          <cell r="R5117" t="str">
            <v>BSKS036261</v>
          </cell>
        </row>
        <row r="5118">
          <cell r="A5118">
            <v>45713.752500000002</v>
          </cell>
          <cell r="B5118">
            <v>4805</v>
          </cell>
          <cell r="R5118" t="str">
            <v>BQDD160156</v>
          </cell>
        </row>
        <row r="5119">
          <cell r="A5119">
            <v>45713.749768518501</v>
          </cell>
          <cell r="B5119">
            <v>4760</v>
          </cell>
          <cell r="R5119" t="str">
            <v>GOCD160022</v>
          </cell>
        </row>
        <row r="5120">
          <cell r="A5120">
            <v>45713.747430555602</v>
          </cell>
          <cell r="B5120">
            <v>6315</v>
          </cell>
          <cell r="R5120" t="str">
            <v>BNID160316</v>
          </cell>
        </row>
        <row r="5121">
          <cell r="A5121">
            <v>45713.744409722203</v>
          </cell>
          <cell r="B5121">
            <v>7120</v>
          </cell>
          <cell r="R5121" t="str">
            <v>BRHD161299</v>
          </cell>
        </row>
        <row r="5122">
          <cell r="A5122">
            <v>45713.742256944402</v>
          </cell>
          <cell r="B5122">
            <v>3000</v>
          </cell>
          <cell r="R5122" t="str">
            <v>BSKD220275</v>
          </cell>
        </row>
        <row r="5123">
          <cell r="A5123">
            <v>45713.7399421296</v>
          </cell>
          <cell r="B5123">
            <v>3740</v>
          </cell>
          <cell r="R5123" t="str">
            <v>BRKD120213</v>
          </cell>
        </row>
        <row r="5124">
          <cell r="A5124">
            <v>45713.736898148098</v>
          </cell>
          <cell r="B5124">
            <v>4030</v>
          </cell>
          <cell r="R5124" t="str">
            <v>BSFD161799</v>
          </cell>
        </row>
        <row r="5125">
          <cell r="A5125">
            <v>45713.7345138889</v>
          </cell>
          <cell r="B5125">
            <v>5180</v>
          </cell>
          <cell r="R5125" t="str">
            <v>BRHD161303</v>
          </cell>
        </row>
        <row r="5126">
          <cell r="A5126">
            <v>45713.731863425899</v>
          </cell>
          <cell r="B5126">
            <v>3198</v>
          </cell>
          <cell r="R5126" t="str">
            <v>GPBD160107</v>
          </cell>
        </row>
        <row r="5127">
          <cell r="A5127">
            <v>45713.728356481501</v>
          </cell>
          <cell r="B5127">
            <v>7125</v>
          </cell>
          <cell r="R5127" t="str">
            <v>GOBD160007</v>
          </cell>
        </row>
        <row r="5128">
          <cell r="A5128">
            <v>45713.7244907407</v>
          </cell>
          <cell r="B5128">
            <v>5620</v>
          </cell>
          <cell r="R5128" t="str">
            <v>BOJD160012</v>
          </cell>
        </row>
        <row r="5129">
          <cell r="A5129">
            <v>45713.718530092599</v>
          </cell>
          <cell r="B5129">
            <v>6500</v>
          </cell>
          <cell r="R5129" t="str">
            <v>BPED160082</v>
          </cell>
        </row>
        <row r="5130">
          <cell r="A5130">
            <v>45713.710115740701</v>
          </cell>
          <cell r="B5130">
            <v>5105</v>
          </cell>
          <cell r="R5130" t="str">
            <v>BRHD161314</v>
          </cell>
        </row>
        <row r="5131">
          <cell r="A5131">
            <v>45713.708842592598</v>
          </cell>
          <cell r="B5131">
            <v>9520</v>
          </cell>
          <cell r="R5131" t="str">
            <v>BNJD200008</v>
          </cell>
        </row>
        <row r="5132">
          <cell r="A5132">
            <v>45713.705706018503</v>
          </cell>
          <cell r="B5132">
            <v>5000</v>
          </cell>
          <cell r="R5132" t="str">
            <v>BQHD160361</v>
          </cell>
        </row>
        <row r="5133">
          <cell r="A5133">
            <v>45713.703379629602</v>
          </cell>
          <cell r="B5133">
            <v>4080</v>
          </cell>
          <cell r="R5133" t="str">
            <v>BQGD160344</v>
          </cell>
        </row>
        <row r="5134">
          <cell r="A5134">
            <v>45713.700486111098</v>
          </cell>
          <cell r="B5134">
            <v>8260</v>
          </cell>
          <cell r="R5134" t="str">
            <v>BPKD200020</v>
          </cell>
        </row>
        <row r="5135">
          <cell r="A5135">
            <v>45713.698240740698</v>
          </cell>
          <cell r="B5135">
            <v>13355</v>
          </cell>
          <cell r="R5135" t="str">
            <v>BRGL151464</v>
          </cell>
        </row>
        <row r="5136">
          <cell r="A5136">
            <v>45713.695891203701</v>
          </cell>
          <cell r="B5136">
            <v>9180</v>
          </cell>
          <cell r="R5136" t="str">
            <v>BRBL150944</v>
          </cell>
        </row>
        <row r="5137">
          <cell r="A5137">
            <v>45713.693888888898</v>
          </cell>
          <cell r="B5137">
            <v>12930</v>
          </cell>
          <cell r="R5137" t="str">
            <v>BRGL151468</v>
          </cell>
        </row>
        <row r="5138">
          <cell r="A5138">
            <v>45713.691400463002</v>
          </cell>
          <cell r="B5138">
            <v>18050</v>
          </cell>
          <cell r="R5138" t="str">
            <v>BQHD160416</v>
          </cell>
        </row>
        <row r="5139">
          <cell r="A5139">
            <v>45713.689351851899</v>
          </cell>
          <cell r="B5139">
            <v>1340</v>
          </cell>
          <cell r="R5139" t="str">
            <v>BSCD120656</v>
          </cell>
        </row>
        <row r="5140">
          <cell r="A5140">
            <v>45713.687291666698</v>
          </cell>
          <cell r="B5140">
            <v>6700</v>
          </cell>
          <cell r="R5140" t="str">
            <v>BRJD160600</v>
          </cell>
        </row>
        <row r="5141">
          <cell r="A5141">
            <v>45713.685289351903</v>
          </cell>
          <cell r="B5141">
            <v>8240</v>
          </cell>
          <cell r="R5141" t="str">
            <v>BRBD160856</v>
          </cell>
        </row>
        <row r="5142">
          <cell r="A5142">
            <v>45713.682511574101</v>
          </cell>
          <cell r="B5142">
            <v>7610</v>
          </cell>
          <cell r="R5142" t="str">
            <v>BRCD160978</v>
          </cell>
        </row>
        <row r="5143">
          <cell r="A5143">
            <v>45713.661643518499</v>
          </cell>
          <cell r="B5143">
            <v>4428</v>
          </cell>
          <cell r="R5143" t="str">
            <v>BWLD163586</v>
          </cell>
        </row>
        <row r="5144">
          <cell r="A5144">
            <v>45713.639212962997</v>
          </cell>
          <cell r="B5144">
            <v>2910</v>
          </cell>
          <cell r="R5144" t="str">
            <v>BIED200036</v>
          </cell>
        </row>
        <row r="5145">
          <cell r="A5145">
            <v>45713.635416666701</v>
          </cell>
          <cell r="B5145">
            <v>5095</v>
          </cell>
          <cell r="R5145" t="str">
            <v>BRED161131</v>
          </cell>
        </row>
        <row r="5146">
          <cell r="A5146">
            <v>45713.6330787037</v>
          </cell>
          <cell r="B5146">
            <v>5570</v>
          </cell>
          <cell r="R5146" t="str">
            <v>BQED160215</v>
          </cell>
        </row>
        <row r="5147">
          <cell r="A5147">
            <v>45713.630763888897</v>
          </cell>
          <cell r="B5147">
            <v>5410</v>
          </cell>
          <cell r="R5147" t="str">
            <v>BRKD160684</v>
          </cell>
        </row>
        <row r="5148">
          <cell r="A5148">
            <v>45713.628078703703</v>
          </cell>
          <cell r="B5148">
            <v>590</v>
          </cell>
          <cell r="R5148" t="str">
            <v>BUAD121111</v>
          </cell>
        </row>
        <row r="5149">
          <cell r="A5149">
            <v>45713.625162037002</v>
          </cell>
          <cell r="B5149">
            <v>3330</v>
          </cell>
          <cell r="R5149" t="str">
            <v>BVJD162957</v>
          </cell>
        </row>
        <row r="5150">
          <cell r="A5150">
            <v>45713.622604166703</v>
          </cell>
          <cell r="B5150">
            <v>7050</v>
          </cell>
          <cell r="R5150" t="str">
            <v>BUAD162630</v>
          </cell>
        </row>
        <row r="5151">
          <cell r="A5151">
            <v>45713.619710648098</v>
          </cell>
          <cell r="B5151">
            <v>4540</v>
          </cell>
          <cell r="R5151" t="str">
            <v>BUID162940</v>
          </cell>
        </row>
        <row r="5152">
          <cell r="A5152">
            <v>45713.612662036998</v>
          </cell>
          <cell r="B5152">
            <v>5800</v>
          </cell>
          <cell r="R5152" t="str">
            <v>BUGD162852</v>
          </cell>
        </row>
        <row r="5153">
          <cell r="A5153">
            <v>45713.605462963002</v>
          </cell>
          <cell r="B5153">
            <v>4265</v>
          </cell>
          <cell r="R5153" t="str">
            <v>BUHL152930</v>
          </cell>
        </row>
        <row r="5154">
          <cell r="A5154">
            <v>45713.601388888899</v>
          </cell>
          <cell r="B5154">
            <v>4700</v>
          </cell>
          <cell r="R5154" t="str">
            <v>BTHD162350</v>
          </cell>
        </row>
        <row r="5155">
          <cell r="A5155">
            <v>45713.598263888904</v>
          </cell>
          <cell r="B5155">
            <v>8620</v>
          </cell>
          <cell r="R5155" t="str">
            <v>BUAD162625</v>
          </cell>
        </row>
        <row r="5156">
          <cell r="A5156">
            <v>45713.568171296298</v>
          </cell>
          <cell r="B5156">
            <v>5830</v>
          </cell>
          <cell r="R5156" t="str">
            <v>BULL160564</v>
          </cell>
        </row>
        <row r="5157">
          <cell r="A5157">
            <v>45713.548831018503</v>
          </cell>
          <cell r="B5157">
            <v>8790</v>
          </cell>
          <cell r="R5157" t="str">
            <v>BUAL160593</v>
          </cell>
        </row>
        <row r="5158">
          <cell r="A5158">
            <v>45713.546319444402</v>
          </cell>
          <cell r="B5158">
            <v>5400</v>
          </cell>
          <cell r="R5158" t="str">
            <v>BUAL160594</v>
          </cell>
        </row>
        <row r="5159">
          <cell r="A5159">
            <v>45713.543310185203</v>
          </cell>
          <cell r="B5159">
            <v>14725</v>
          </cell>
          <cell r="R5159" t="str">
            <v>BULL160559</v>
          </cell>
        </row>
        <row r="5160">
          <cell r="A5160">
            <v>45713.541377314803</v>
          </cell>
          <cell r="B5160">
            <v>10795</v>
          </cell>
          <cell r="R5160" t="str">
            <v>BULD162559</v>
          </cell>
        </row>
        <row r="5161">
          <cell r="A5161">
            <v>45713.539120370398</v>
          </cell>
          <cell r="B5161">
            <v>3810</v>
          </cell>
          <cell r="R5161" t="str">
            <v>BUJD121018</v>
          </cell>
        </row>
        <row r="5162">
          <cell r="A5162">
            <v>45713.536689814799</v>
          </cell>
          <cell r="B5162">
            <v>3990</v>
          </cell>
          <cell r="R5162" t="str">
            <v>BUJD121019</v>
          </cell>
        </row>
        <row r="5163">
          <cell r="A5163">
            <v>45713.534560185202</v>
          </cell>
          <cell r="B5163">
            <v>5800</v>
          </cell>
          <cell r="R5163" t="str">
            <v>AUKD230777</v>
          </cell>
        </row>
        <row r="5164">
          <cell r="A5164">
            <v>45713.529756944401</v>
          </cell>
          <cell r="B5164">
            <v>3290</v>
          </cell>
          <cell r="R5164" t="str">
            <v>BUJD121040</v>
          </cell>
        </row>
        <row r="5165">
          <cell r="A5165">
            <v>45713.526817129597</v>
          </cell>
          <cell r="B5165">
            <v>4045</v>
          </cell>
          <cell r="R5165" t="str">
            <v>BUKD162510</v>
          </cell>
        </row>
        <row r="5166">
          <cell r="A5166">
            <v>45713.5241087963</v>
          </cell>
          <cell r="B5166">
            <v>2515</v>
          </cell>
          <cell r="R5166" t="str">
            <v>BULD121094</v>
          </cell>
        </row>
        <row r="5167">
          <cell r="A5167">
            <v>45713.521678240701</v>
          </cell>
          <cell r="B5167">
            <v>8800</v>
          </cell>
          <cell r="R5167" t="str">
            <v>BTDD162186</v>
          </cell>
        </row>
        <row r="5168">
          <cell r="A5168">
            <v>45713.519189814797</v>
          </cell>
          <cell r="B5168">
            <v>8450</v>
          </cell>
          <cell r="R5168" t="str">
            <v>BTDD162192</v>
          </cell>
        </row>
        <row r="5169">
          <cell r="A5169">
            <v>45713.515844907401</v>
          </cell>
          <cell r="B5169">
            <v>3070</v>
          </cell>
          <cell r="R5169" t="str">
            <v>BTHD120971</v>
          </cell>
        </row>
        <row r="5170">
          <cell r="A5170">
            <v>45713.513321759303</v>
          </cell>
          <cell r="B5170">
            <v>8025</v>
          </cell>
          <cell r="R5170" t="str">
            <v>BTFD162243</v>
          </cell>
        </row>
        <row r="5171">
          <cell r="A5171">
            <v>45713.511122685202</v>
          </cell>
          <cell r="B5171">
            <v>9750</v>
          </cell>
          <cell r="R5171" t="str">
            <v>BTFD162244</v>
          </cell>
        </row>
        <row r="5172">
          <cell r="A5172">
            <v>45713.509004629603</v>
          </cell>
          <cell r="B5172">
            <v>9650</v>
          </cell>
          <cell r="R5172" t="str">
            <v>BTED162217</v>
          </cell>
        </row>
        <row r="5173">
          <cell r="A5173">
            <v>45713.5065972222</v>
          </cell>
          <cell r="B5173">
            <v>3310</v>
          </cell>
          <cell r="R5173" t="str">
            <v>BTJL152348</v>
          </cell>
        </row>
        <row r="5174">
          <cell r="A5174">
            <v>45713.505497685197</v>
          </cell>
          <cell r="B5174">
            <v>1023</v>
          </cell>
          <cell r="R5174" t="str">
            <v>BXCS042723</v>
          </cell>
        </row>
        <row r="5175">
          <cell r="A5175">
            <v>45713.495138888902</v>
          </cell>
          <cell r="B5175">
            <v>0</v>
          </cell>
          <cell r="R5175" t="str">
            <v>24162306</v>
          </cell>
        </row>
        <row r="5176">
          <cell r="A5176">
            <v>45713.4920486111</v>
          </cell>
          <cell r="B5176">
            <v>3175</v>
          </cell>
          <cell r="R5176" t="str">
            <v>BTDD120878</v>
          </cell>
        </row>
        <row r="5177">
          <cell r="A5177">
            <v>45713.480381944399</v>
          </cell>
          <cell r="B5177">
            <v>6005</v>
          </cell>
          <cell r="R5177" t="str">
            <v>BTEL160427</v>
          </cell>
        </row>
        <row r="5178">
          <cell r="A5178">
            <v>45713.4778240741</v>
          </cell>
          <cell r="B5178">
            <v>7425</v>
          </cell>
          <cell r="R5178" t="str">
            <v>BTGL160455</v>
          </cell>
        </row>
        <row r="5179">
          <cell r="A5179">
            <v>45713.475208333301</v>
          </cell>
          <cell r="B5179">
            <v>5320</v>
          </cell>
          <cell r="R5179" t="str">
            <v>BTGD162296</v>
          </cell>
        </row>
        <row r="5180">
          <cell r="A5180">
            <v>45713.472858796304</v>
          </cell>
          <cell r="B5180">
            <v>9050</v>
          </cell>
          <cell r="R5180" t="str">
            <v>BTJD162046</v>
          </cell>
        </row>
        <row r="5181">
          <cell r="A5181">
            <v>45713.470069444404</v>
          </cell>
          <cell r="B5181">
            <v>8295</v>
          </cell>
          <cell r="R5181" t="str">
            <v>BTCD162159</v>
          </cell>
        </row>
        <row r="5182">
          <cell r="A5182">
            <v>45713.467696759297</v>
          </cell>
          <cell r="B5182">
            <v>4610</v>
          </cell>
          <cell r="R5182" t="str">
            <v>BSID161973</v>
          </cell>
        </row>
        <row r="5183">
          <cell r="A5183">
            <v>45713.464745370402</v>
          </cell>
          <cell r="B5183">
            <v>5600</v>
          </cell>
          <cell r="R5183" t="str">
            <v>BSHD200586</v>
          </cell>
        </row>
        <row r="5184">
          <cell r="A5184">
            <v>45713.461759259299</v>
          </cell>
          <cell r="B5184">
            <v>8080</v>
          </cell>
          <cell r="R5184" t="str">
            <v>BSKD161462</v>
          </cell>
        </row>
        <row r="5185">
          <cell r="A5185">
            <v>45712.771157407398</v>
          </cell>
          <cell r="B5185">
            <v>120</v>
          </cell>
          <cell r="R5185" t="str">
            <v>BXID122117</v>
          </cell>
        </row>
        <row r="5186">
          <cell r="A5186">
            <v>45712.768576388902</v>
          </cell>
          <cell r="B5186">
            <v>150</v>
          </cell>
          <cell r="R5186" t="str">
            <v>BXAL153828</v>
          </cell>
        </row>
        <row r="5187">
          <cell r="A5187">
            <v>45712.765555555598</v>
          </cell>
          <cell r="B5187">
            <v>1370</v>
          </cell>
          <cell r="R5187" t="str">
            <v>BWHD164003</v>
          </cell>
        </row>
        <row r="5188">
          <cell r="A5188">
            <v>45712.762905092597</v>
          </cell>
          <cell r="B5188">
            <v>960</v>
          </cell>
          <cell r="R5188" t="str">
            <v>BWHD163991</v>
          </cell>
        </row>
        <row r="5189">
          <cell r="A5189">
            <v>45712.7601967593</v>
          </cell>
          <cell r="B5189">
            <v>1125</v>
          </cell>
          <cell r="R5189" t="str">
            <v>BXAD121939</v>
          </cell>
        </row>
        <row r="5190">
          <cell r="A5190">
            <v>45712.757685185199</v>
          </cell>
          <cell r="B5190">
            <v>1050</v>
          </cell>
          <cell r="R5190" t="str">
            <v>BXLD164263</v>
          </cell>
        </row>
        <row r="5191">
          <cell r="A5191">
            <v>45712.753854166702</v>
          </cell>
          <cell r="B5191">
            <v>1010</v>
          </cell>
          <cell r="R5191" t="str">
            <v>BXLL153793</v>
          </cell>
        </row>
        <row r="5192">
          <cell r="A5192">
            <v>45712.751053240703</v>
          </cell>
          <cell r="B5192">
            <v>2360</v>
          </cell>
          <cell r="R5192" t="str">
            <v>BXKD164199</v>
          </cell>
        </row>
        <row r="5193">
          <cell r="A5193">
            <v>45712.748437499999</v>
          </cell>
          <cell r="B5193">
            <v>210</v>
          </cell>
          <cell r="R5193" t="str">
            <v>BXKS035317</v>
          </cell>
        </row>
        <row r="5194">
          <cell r="A5194">
            <v>45712.745937500003</v>
          </cell>
          <cell r="B5194">
            <v>190</v>
          </cell>
          <cell r="R5194" t="str">
            <v>BXJD121862</v>
          </cell>
        </row>
        <row r="5195">
          <cell r="A5195">
            <v>45712.743460648097</v>
          </cell>
          <cell r="B5195">
            <v>260</v>
          </cell>
          <cell r="R5195" t="str">
            <v>BXKD231832</v>
          </cell>
        </row>
        <row r="5196">
          <cell r="A5196">
            <v>45712.740451388898</v>
          </cell>
          <cell r="B5196">
            <v>310</v>
          </cell>
          <cell r="R5196" t="str">
            <v>BXKD231814</v>
          </cell>
        </row>
        <row r="5197">
          <cell r="A5197">
            <v>45712.733796296299</v>
          </cell>
          <cell r="B5197">
            <v>330</v>
          </cell>
          <cell r="R5197" t="str">
            <v>BXKD121881</v>
          </cell>
        </row>
        <row r="5198">
          <cell r="A5198">
            <v>45712.704444444404</v>
          </cell>
          <cell r="B5198">
            <v>940</v>
          </cell>
          <cell r="R5198" t="str">
            <v>BXJD121872</v>
          </cell>
        </row>
        <row r="5199">
          <cell r="A5199">
            <v>45712.701620370397</v>
          </cell>
          <cell r="B5199">
            <v>690</v>
          </cell>
          <cell r="R5199" t="str">
            <v>BWID164091</v>
          </cell>
        </row>
        <row r="5200">
          <cell r="A5200">
            <v>45712.698958333298</v>
          </cell>
          <cell r="B5200">
            <v>720</v>
          </cell>
          <cell r="R5200" t="str">
            <v>BWLD163588</v>
          </cell>
        </row>
        <row r="5201">
          <cell r="A5201">
            <v>45712.6958564815</v>
          </cell>
          <cell r="B5201">
            <v>1160</v>
          </cell>
          <cell r="R5201" t="str">
            <v>BWFD121755</v>
          </cell>
        </row>
        <row r="5202">
          <cell r="A5202">
            <v>45712.693055555603</v>
          </cell>
          <cell r="B5202">
            <v>1300</v>
          </cell>
          <cell r="R5202" t="str">
            <v>BWLS031915</v>
          </cell>
        </row>
        <row r="5203">
          <cell r="A5203">
            <v>45712.690439814804</v>
          </cell>
          <cell r="B5203">
            <v>1760</v>
          </cell>
          <cell r="R5203" t="str">
            <v>BWLD163608</v>
          </cell>
        </row>
        <row r="5204">
          <cell r="A5204">
            <v>45712.687847222202</v>
          </cell>
          <cell r="B5204">
            <v>3310</v>
          </cell>
          <cell r="R5204" t="str">
            <v>BWJL153355</v>
          </cell>
        </row>
        <row r="5205">
          <cell r="A5205">
            <v>45712.685543981497</v>
          </cell>
          <cell r="B5205">
            <v>1300</v>
          </cell>
          <cell r="R5205" t="str">
            <v>BVID121546</v>
          </cell>
        </row>
        <row r="5206">
          <cell r="A5206">
            <v>45712.682777777802</v>
          </cell>
          <cell r="B5206">
            <v>200</v>
          </cell>
          <cell r="R5206" t="str">
            <v>BXID164764</v>
          </cell>
        </row>
        <row r="5207">
          <cell r="A5207">
            <v>45712.680196759298</v>
          </cell>
          <cell r="B5207">
            <v>110</v>
          </cell>
          <cell r="R5207" t="str">
            <v>BXHD164701</v>
          </cell>
        </row>
        <row r="5208">
          <cell r="A5208">
            <v>45712.677199074104</v>
          </cell>
          <cell r="B5208">
            <v>240</v>
          </cell>
          <cell r="R5208" t="str">
            <v>BXGD164662</v>
          </cell>
        </row>
        <row r="5209">
          <cell r="A5209">
            <v>45712.674131944397</v>
          </cell>
          <cell r="B5209">
            <v>230</v>
          </cell>
          <cell r="R5209" t="str">
            <v>BXFD232225</v>
          </cell>
        </row>
        <row r="5210">
          <cell r="A5210">
            <v>45712.671041666697</v>
          </cell>
          <cell r="B5210">
            <v>160</v>
          </cell>
          <cell r="R5210" t="str">
            <v>BXFD164605</v>
          </cell>
        </row>
        <row r="5211">
          <cell r="A5211">
            <v>45712.668472222198</v>
          </cell>
          <cell r="B5211">
            <v>175</v>
          </cell>
          <cell r="R5211" t="str">
            <v>BXID164737</v>
          </cell>
        </row>
        <row r="5212">
          <cell r="A5212">
            <v>45712.665659722203</v>
          </cell>
          <cell r="B5212">
            <v>75</v>
          </cell>
          <cell r="R5212" t="str">
            <v>BXID164748</v>
          </cell>
        </row>
        <row r="5213">
          <cell r="A5213">
            <v>45712.6347453704</v>
          </cell>
          <cell r="B5213">
            <v>220</v>
          </cell>
          <cell r="R5213" t="str">
            <v>BXGD232278</v>
          </cell>
        </row>
        <row r="5214">
          <cell r="A5214">
            <v>45712.631030092598</v>
          </cell>
          <cell r="B5214">
            <v>200</v>
          </cell>
          <cell r="R5214" t="str">
            <v>BXGD164632</v>
          </cell>
        </row>
        <row r="5215">
          <cell r="A5215">
            <v>45712.627337963</v>
          </cell>
          <cell r="B5215">
            <v>240</v>
          </cell>
          <cell r="R5215" t="str">
            <v>BXFD232221</v>
          </cell>
        </row>
        <row r="5216">
          <cell r="A5216">
            <v>45712.624201388899</v>
          </cell>
          <cell r="B5216">
            <v>175</v>
          </cell>
          <cell r="R5216" t="str">
            <v>BXCL153907</v>
          </cell>
        </row>
        <row r="5217">
          <cell r="A5217">
            <v>45712.620891203696</v>
          </cell>
          <cell r="B5217">
            <v>400</v>
          </cell>
          <cell r="R5217" t="str">
            <v>BXDD232126</v>
          </cell>
        </row>
        <row r="5218">
          <cell r="A5218">
            <v>45712.618182870399</v>
          </cell>
          <cell r="B5218">
            <v>202</v>
          </cell>
          <cell r="R5218" t="str">
            <v>BXBD164346</v>
          </cell>
        </row>
        <row r="5219">
          <cell r="A5219">
            <v>45712.615486111099</v>
          </cell>
          <cell r="B5219">
            <v>1400</v>
          </cell>
          <cell r="R5219" t="str">
            <v>BXLD231897</v>
          </cell>
        </row>
        <row r="5220">
          <cell r="A5220">
            <v>45712.612291666701</v>
          </cell>
          <cell r="B5220">
            <v>1610</v>
          </cell>
          <cell r="R5220" t="str">
            <v>BXLD231873</v>
          </cell>
        </row>
        <row r="5221">
          <cell r="A5221">
            <v>45712.609085648102</v>
          </cell>
          <cell r="B5221">
            <v>880</v>
          </cell>
          <cell r="R5221" t="str">
            <v>BXKD164160</v>
          </cell>
        </row>
        <row r="5222">
          <cell r="A5222">
            <v>45712.606365740699</v>
          </cell>
          <cell r="B5222">
            <v>260</v>
          </cell>
          <cell r="R5222" t="str">
            <v>BXFD164599</v>
          </cell>
        </row>
        <row r="5223">
          <cell r="A5223">
            <v>45712.6036342593</v>
          </cell>
          <cell r="B5223">
            <v>2010</v>
          </cell>
          <cell r="R5223" t="str">
            <v>BXAD164317</v>
          </cell>
        </row>
        <row r="5224">
          <cell r="A5224">
            <v>45712.600555555597</v>
          </cell>
          <cell r="B5224">
            <v>700</v>
          </cell>
          <cell r="R5224" t="str">
            <v>BXBD164381</v>
          </cell>
        </row>
        <row r="5225">
          <cell r="A5225">
            <v>45712.597824074102</v>
          </cell>
          <cell r="B5225">
            <v>300</v>
          </cell>
          <cell r="R5225" t="str">
            <v>BXCD164422</v>
          </cell>
        </row>
        <row r="5226">
          <cell r="A5226">
            <v>45712.595393518503</v>
          </cell>
          <cell r="B5226">
            <v>2680</v>
          </cell>
          <cell r="R5226" t="str">
            <v>BVHD163331</v>
          </cell>
        </row>
        <row r="5227">
          <cell r="A5227">
            <v>45712.591724537</v>
          </cell>
          <cell r="B5227">
            <v>230</v>
          </cell>
          <cell r="R5227" t="str">
            <v>BWHD164019</v>
          </cell>
        </row>
        <row r="5228">
          <cell r="A5228">
            <v>45712.588472222204</v>
          </cell>
          <cell r="B5228">
            <v>1010</v>
          </cell>
          <cell r="R5228" t="str">
            <v>BWID231694</v>
          </cell>
        </row>
        <row r="5229">
          <cell r="A5229">
            <v>45712.586122685199</v>
          </cell>
          <cell r="B5229">
            <v>940</v>
          </cell>
          <cell r="R5229" t="str">
            <v>BXCD164420</v>
          </cell>
        </row>
        <row r="5230">
          <cell r="A5230">
            <v>45712.583159722199</v>
          </cell>
          <cell r="B5230">
            <v>600</v>
          </cell>
          <cell r="R5230" t="str">
            <v>BXCD164464</v>
          </cell>
        </row>
        <row r="5231">
          <cell r="A5231">
            <v>45712.579641203702</v>
          </cell>
          <cell r="B5231">
            <v>830</v>
          </cell>
          <cell r="R5231" t="str">
            <v>BXAD164301</v>
          </cell>
        </row>
        <row r="5232">
          <cell r="A5232">
            <v>45712.5768171296</v>
          </cell>
          <cell r="B5232">
            <v>580</v>
          </cell>
          <cell r="R5232" t="str">
            <v>BXAD231957</v>
          </cell>
        </row>
        <row r="5233">
          <cell r="A5233">
            <v>45712.574317129598</v>
          </cell>
          <cell r="B5233">
            <v>225</v>
          </cell>
          <cell r="R5233" t="str">
            <v>BXCD164415</v>
          </cell>
        </row>
        <row r="5234">
          <cell r="A5234">
            <v>45712.570115740702</v>
          </cell>
          <cell r="B5234">
            <v>1300</v>
          </cell>
          <cell r="R5234" t="str">
            <v>BXLD164272</v>
          </cell>
        </row>
        <row r="5235">
          <cell r="A5235">
            <v>45712.567222222198</v>
          </cell>
          <cell r="B5235">
            <v>2240</v>
          </cell>
          <cell r="R5235" t="str">
            <v>BVED163240</v>
          </cell>
        </row>
        <row r="5236">
          <cell r="A5236">
            <v>45712.564293981501</v>
          </cell>
          <cell r="B5236">
            <v>1440</v>
          </cell>
          <cell r="R5236" t="str">
            <v>BXJD231746</v>
          </cell>
        </row>
        <row r="5237">
          <cell r="A5237">
            <v>45712.5611921296</v>
          </cell>
          <cell r="B5237">
            <v>1670</v>
          </cell>
          <cell r="R5237" t="str">
            <v>BWID164050</v>
          </cell>
        </row>
        <row r="5238">
          <cell r="A5238">
            <v>45711.929791666698</v>
          </cell>
          <cell r="B5238">
            <v>1670</v>
          </cell>
          <cell r="R5238" t="str">
            <v>BWID231682</v>
          </cell>
        </row>
        <row r="5239">
          <cell r="A5239">
            <v>45711.928009259304</v>
          </cell>
          <cell r="B5239">
            <v>1250</v>
          </cell>
          <cell r="R5239" t="str">
            <v>BXKD164219</v>
          </cell>
        </row>
        <row r="5240">
          <cell r="A5240">
            <v>45711.926354166702</v>
          </cell>
          <cell r="B5240">
            <v>980</v>
          </cell>
          <cell r="R5240" t="str">
            <v>BXAD164288</v>
          </cell>
        </row>
        <row r="5241">
          <cell r="A5241">
            <v>45711.924756944398</v>
          </cell>
          <cell r="B5241">
            <v>2300</v>
          </cell>
          <cell r="R5241" t="str">
            <v>BXKD164206</v>
          </cell>
        </row>
        <row r="5242">
          <cell r="A5242">
            <v>45711.923032407401</v>
          </cell>
          <cell r="B5242">
            <v>2445</v>
          </cell>
          <cell r="R5242" t="str">
            <v>BWED163871</v>
          </cell>
        </row>
        <row r="5243">
          <cell r="A5243">
            <v>45711.921550925901</v>
          </cell>
          <cell r="B5243">
            <v>2595</v>
          </cell>
          <cell r="R5243" t="str">
            <v>BWED163867</v>
          </cell>
        </row>
        <row r="5244">
          <cell r="A5244">
            <v>45711.919791666704</v>
          </cell>
          <cell r="B5244">
            <v>510</v>
          </cell>
          <cell r="R5244" t="str">
            <v>BXKD121877</v>
          </cell>
        </row>
        <row r="5245">
          <cell r="A5245">
            <v>45711.911331018498</v>
          </cell>
          <cell r="B5245">
            <v>3030</v>
          </cell>
          <cell r="R5245" t="str">
            <v>BXKD164191</v>
          </cell>
        </row>
        <row r="5246">
          <cell r="A5246">
            <v>45711.909629629597</v>
          </cell>
          <cell r="B5246">
            <v>1420</v>
          </cell>
          <cell r="R5246" t="str">
            <v>BXKD164166</v>
          </cell>
        </row>
        <row r="5247">
          <cell r="A5247">
            <v>45711.908356481501</v>
          </cell>
          <cell r="B5247">
            <v>1950</v>
          </cell>
          <cell r="R5247" t="str">
            <v>BWID164096</v>
          </cell>
        </row>
        <row r="5248">
          <cell r="A5248">
            <v>45711.906712962998</v>
          </cell>
          <cell r="B5248">
            <v>740</v>
          </cell>
          <cell r="R5248" t="str">
            <v>BXKD164174</v>
          </cell>
        </row>
        <row r="5249">
          <cell r="A5249">
            <v>45711.902326388903</v>
          </cell>
          <cell r="B5249">
            <v>1450</v>
          </cell>
          <cell r="R5249" t="str">
            <v>BWHD164039</v>
          </cell>
        </row>
        <row r="5250">
          <cell r="A5250">
            <v>45711.685543981497</v>
          </cell>
          <cell r="B5250">
            <v>2050</v>
          </cell>
          <cell r="R5250" t="str">
            <v>BXJD164132</v>
          </cell>
        </row>
        <row r="5251">
          <cell r="A5251">
            <v>45711.680439814802</v>
          </cell>
          <cell r="B5251">
            <v>2100</v>
          </cell>
          <cell r="R5251" t="str">
            <v>BXJD164130</v>
          </cell>
        </row>
        <row r="5252">
          <cell r="A5252">
            <v>45711.675659722197</v>
          </cell>
          <cell r="B5252">
            <v>2560</v>
          </cell>
          <cell r="R5252" t="str">
            <v>BXJD164143</v>
          </cell>
        </row>
        <row r="5253">
          <cell r="A5253">
            <v>45711.671122685198</v>
          </cell>
          <cell r="B5253">
            <v>625</v>
          </cell>
          <cell r="R5253" t="str">
            <v>BWID164076</v>
          </cell>
        </row>
        <row r="5254">
          <cell r="A5254">
            <v>45711.665625000001</v>
          </cell>
          <cell r="B5254">
            <v>1980</v>
          </cell>
          <cell r="R5254" t="str">
            <v>BWID164054</v>
          </cell>
        </row>
        <row r="5255">
          <cell r="A5255">
            <v>45711.659953703696</v>
          </cell>
          <cell r="B5255">
            <v>2930</v>
          </cell>
          <cell r="R5255" t="str">
            <v>BWED163889</v>
          </cell>
        </row>
        <row r="5256">
          <cell r="A5256">
            <v>45710.696099537003</v>
          </cell>
          <cell r="B5256">
            <v>15645</v>
          </cell>
          <cell r="R5256" t="str">
            <v>BUDS046275</v>
          </cell>
        </row>
        <row r="5257">
          <cell r="A5257">
            <v>45710.672048611101</v>
          </cell>
          <cell r="B5257">
            <v>6200</v>
          </cell>
          <cell r="R5257" t="str">
            <v>BVJD162972</v>
          </cell>
        </row>
        <row r="5258">
          <cell r="A5258">
            <v>45710.566932870403</v>
          </cell>
          <cell r="B5258">
            <v>18498</v>
          </cell>
          <cell r="R5258" t="str">
            <v>BVGF111615</v>
          </cell>
        </row>
        <row r="5259">
          <cell r="A5259">
            <v>45710.565740740698</v>
          </cell>
          <cell r="B5259">
            <v>17449</v>
          </cell>
          <cell r="R5259" t="str">
            <v>BVGF111611</v>
          </cell>
        </row>
        <row r="5260">
          <cell r="A5260">
            <v>45710.558055555601</v>
          </cell>
          <cell r="B5260">
            <v>630</v>
          </cell>
          <cell r="R5260" t="str">
            <v>BWID164086</v>
          </cell>
        </row>
        <row r="5261">
          <cell r="A5261">
            <v>45710.5554050926</v>
          </cell>
          <cell r="B5261">
            <v>2035</v>
          </cell>
          <cell r="R5261" t="str">
            <v>BWID220970</v>
          </cell>
        </row>
        <row r="5262">
          <cell r="A5262">
            <v>45710.550729166702</v>
          </cell>
          <cell r="B5262">
            <v>3780</v>
          </cell>
          <cell r="R5262" t="str">
            <v>BWHD231642</v>
          </cell>
        </row>
        <row r="5263">
          <cell r="A5263">
            <v>45710.519583333298</v>
          </cell>
          <cell r="B5263">
            <v>2670</v>
          </cell>
          <cell r="R5263" t="str">
            <v>BWHD163996</v>
          </cell>
        </row>
        <row r="5264">
          <cell r="A5264">
            <v>45710.516400462999</v>
          </cell>
          <cell r="B5264">
            <v>2650</v>
          </cell>
          <cell r="R5264" t="str">
            <v>BWHD164004</v>
          </cell>
        </row>
        <row r="5265">
          <cell r="A5265">
            <v>45710.511967592603</v>
          </cell>
          <cell r="B5265">
            <v>1655</v>
          </cell>
          <cell r="R5265" t="str">
            <v>BWJD163502</v>
          </cell>
        </row>
        <row r="5266">
          <cell r="A5266">
            <v>45710.495914351799</v>
          </cell>
          <cell r="B5266">
            <v>1450</v>
          </cell>
          <cell r="R5266" t="str">
            <v>BWFD163931</v>
          </cell>
        </row>
        <row r="5267">
          <cell r="A5267">
            <v>45710.474953703699</v>
          </cell>
          <cell r="B5267">
            <v>2810</v>
          </cell>
          <cell r="R5267" t="str">
            <v>BWHD164015</v>
          </cell>
        </row>
        <row r="5268">
          <cell r="A5268">
            <v>45710.471875000003</v>
          </cell>
          <cell r="B5268">
            <v>2300</v>
          </cell>
          <cell r="R5268" t="str">
            <v>BWFD163947</v>
          </cell>
        </row>
        <row r="5269">
          <cell r="A5269">
            <v>45710.469178240703</v>
          </cell>
          <cell r="B5269">
            <v>745</v>
          </cell>
          <cell r="R5269" t="str">
            <v>BWFD163937</v>
          </cell>
        </row>
        <row r="5270">
          <cell r="A5270">
            <v>45710.4663657407</v>
          </cell>
          <cell r="B5270">
            <v>2750</v>
          </cell>
          <cell r="R5270" t="str">
            <v>BWFD163940</v>
          </cell>
        </row>
        <row r="5271">
          <cell r="A5271">
            <v>45710.4617013889</v>
          </cell>
          <cell r="B5271">
            <v>2710</v>
          </cell>
          <cell r="R5271" t="str">
            <v>BWED163893</v>
          </cell>
        </row>
        <row r="5272">
          <cell r="A5272">
            <v>45710.443148148202</v>
          </cell>
          <cell r="B5272">
            <v>202</v>
          </cell>
          <cell r="R5272" t="str">
            <v>BXBD164346</v>
          </cell>
        </row>
        <row r="5273">
          <cell r="A5273">
            <v>45709.634560185201</v>
          </cell>
          <cell r="B5273">
            <v>1850</v>
          </cell>
          <cell r="R5273" t="str">
            <v>BWGD163984</v>
          </cell>
        </row>
        <row r="5274">
          <cell r="A5274">
            <v>45709.631863425901</v>
          </cell>
          <cell r="B5274">
            <v>6080</v>
          </cell>
          <cell r="R5274" t="str">
            <v>BWAD163687</v>
          </cell>
        </row>
        <row r="5275">
          <cell r="A5275">
            <v>45709.629490740699</v>
          </cell>
          <cell r="B5275">
            <v>3165</v>
          </cell>
          <cell r="R5275" t="str">
            <v>BWLD231334</v>
          </cell>
        </row>
        <row r="5276">
          <cell r="A5276">
            <v>45709.626956018503</v>
          </cell>
          <cell r="B5276">
            <v>4000</v>
          </cell>
          <cell r="R5276" t="str">
            <v>BWLD231345</v>
          </cell>
        </row>
        <row r="5277">
          <cell r="A5277">
            <v>45709.624629629601</v>
          </cell>
          <cell r="B5277">
            <v>1450</v>
          </cell>
          <cell r="R5277" t="str">
            <v>BWCD121690</v>
          </cell>
        </row>
        <row r="5278">
          <cell r="A5278">
            <v>45709.622210648202</v>
          </cell>
          <cell r="B5278">
            <v>3540</v>
          </cell>
          <cell r="R5278" t="str">
            <v>BWBD163701</v>
          </cell>
        </row>
        <row r="5279">
          <cell r="A5279">
            <v>45709.619803240697</v>
          </cell>
          <cell r="B5279">
            <v>4150</v>
          </cell>
          <cell r="R5279" t="str">
            <v>BWLD163586</v>
          </cell>
        </row>
        <row r="5280">
          <cell r="A5280">
            <v>45709.617106481499</v>
          </cell>
          <cell r="B5280">
            <v>2810</v>
          </cell>
          <cell r="R5280" t="str">
            <v>BWAD163674</v>
          </cell>
        </row>
        <row r="5281">
          <cell r="A5281">
            <v>45709.537303240701</v>
          </cell>
          <cell r="B5281">
            <v>1632</v>
          </cell>
          <cell r="R5281" t="str">
            <v>BWBD163738</v>
          </cell>
        </row>
        <row r="5282">
          <cell r="A5282">
            <v>45709.533784722204</v>
          </cell>
          <cell r="B5282">
            <v>1650</v>
          </cell>
          <cell r="R5282" t="str">
            <v>BWJD163499</v>
          </cell>
        </row>
        <row r="5283">
          <cell r="A5283">
            <v>45709.531006944402</v>
          </cell>
          <cell r="B5283">
            <v>1625</v>
          </cell>
          <cell r="R5283" t="str">
            <v>BWBD163707</v>
          </cell>
        </row>
        <row r="5284">
          <cell r="A5284">
            <v>45709.5281944444</v>
          </cell>
          <cell r="B5284">
            <v>2810</v>
          </cell>
          <cell r="R5284" t="str">
            <v>BWAD163680</v>
          </cell>
        </row>
        <row r="5285">
          <cell r="A5285">
            <v>45709.5250578704</v>
          </cell>
          <cell r="B5285">
            <v>536</v>
          </cell>
          <cell r="R5285" t="str">
            <v>BWJL153357</v>
          </cell>
        </row>
        <row r="5286">
          <cell r="A5286">
            <v>45709.492349537002</v>
          </cell>
          <cell r="B5286">
            <v>0</v>
          </cell>
          <cell r="R5286" t="str">
            <v>CXHE711535</v>
          </cell>
        </row>
        <row r="5287">
          <cell r="A5287">
            <v>45709.486979166701</v>
          </cell>
          <cell r="B5287">
            <v>0</v>
          </cell>
          <cell r="R5287" t="str">
            <v>CXFE212225</v>
          </cell>
        </row>
        <row r="5288">
          <cell r="A5288">
            <v>45709.479456018496</v>
          </cell>
          <cell r="B5288">
            <v>0</v>
          </cell>
          <cell r="R5288" t="str">
            <v>CXIE661501</v>
          </cell>
        </row>
        <row r="5289">
          <cell r="A5289">
            <v>45708.723124999997</v>
          </cell>
          <cell r="B5289">
            <v>5830</v>
          </cell>
          <cell r="R5289" t="str">
            <v>BVED163244</v>
          </cell>
        </row>
        <row r="5290">
          <cell r="A5290">
            <v>45708.720347222203</v>
          </cell>
          <cell r="B5290">
            <v>4285</v>
          </cell>
          <cell r="R5290" t="str">
            <v>BWKD163543</v>
          </cell>
        </row>
        <row r="5291">
          <cell r="A5291">
            <v>45708.716689814799</v>
          </cell>
          <cell r="B5291">
            <v>2915</v>
          </cell>
          <cell r="R5291" t="str">
            <v>BWKD163512</v>
          </cell>
        </row>
        <row r="5292">
          <cell r="A5292">
            <v>45708.713668981502</v>
          </cell>
          <cell r="B5292">
            <v>3420</v>
          </cell>
          <cell r="R5292" t="str">
            <v>BVFD163261</v>
          </cell>
        </row>
        <row r="5293">
          <cell r="A5293">
            <v>45708.710104166697</v>
          </cell>
          <cell r="B5293">
            <v>2960</v>
          </cell>
          <cell r="R5293" t="str">
            <v>BVIL161084</v>
          </cell>
        </row>
        <row r="5294">
          <cell r="A5294">
            <v>45708.705625000002</v>
          </cell>
          <cell r="B5294">
            <v>660</v>
          </cell>
          <cell r="R5294" t="str">
            <v>BVID163429</v>
          </cell>
        </row>
        <row r="5295">
          <cell r="A5295">
            <v>45708.702592592599</v>
          </cell>
          <cell r="B5295">
            <v>4485</v>
          </cell>
          <cell r="R5295" t="str">
            <v>BVKD163010</v>
          </cell>
        </row>
        <row r="5296">
          <cell r="A5296">
            <v>45708.674583333297</v>
          </cell>
          <cell r="B5296">
            <v>595</v>
          </cell>
          <cell r="R5296" t="str">
            <v>BUIS036656</v>
          </cell>
        </row>
        <row r="5297">
          <cell r="A5297">
            <v>45708.6581365741</v>
          </cell>
          <cell r="B5297">
            <v>31915</v>
          </cell>
          <cell r="R5297" t="str">
            <v>BRAS033261</v>
          </cell>
        </row>
        <row r="5298">
          <cell r="A5298">
            <v>45708.396666666697</v>
          </cell>
          <cell r="B5298">
            <v>213</v>
          </cell>
          <cell r="R5298" t="str">
            <v>BXGD164662</v>
          </cell>
        </row>
        <row r="5299">
          <cell r="A5299">
            <v>45707.6195717593</v>
          </cell>
          <cell r="B5299">
            <v>0</v>
          </cell>
          <cell r="R5299" t="str">
            <v>CXCE544244</v>
          </cell>
        </row>
        <row r="5300">
          <cell r="A5300">
            <v>45707.500150462998</v>
          </cell>
          <cell r="B5300">
            <v>7250</v>
          </cell>
          <cell r="R5300" t="str">
            <v>BWGS034071</v>
          </cell>
        </row>
        <row r="5301">
          <cell r="A5301">
            <v>45707.470312500001</v>
          </cell>
          <cell r="B5301">
            <v>0</v>
          </cell>
          <cell r="R5301" t="str">
            <v>CXCE544244</v>
          </cell>
        </row>
        <row r="5302">
          <cell r="A5302">
            <v>45707.371087963002</v>
          </cell>
          <cell r="B5302">
            <v>200</v>
          </cell>
          <cell r="R5302" t="str">
            <v>BXFD232225</v>
          </cell>
        </row>
        <row r="5303">
          <cell r="A5303">
            <v>45706.775636574101</v>
          </cell>
          <cell r="B5303">
            <v>320</v>
          </cell>
          <cell r="R5303" t="str">
            <v>BXES037132</v>
          </cell>
        </row>
        <row r="5304">
          <cell r="A5304">
            <v>45706.772106481498</v>
          </cell>
          <cell r="B5304">
            <v>2857</v>
          </cell>
          <cell r="R5304" t="str">
            <v>BXJF111817</v>
          </cell>
        </row>
        <row r="5305">
          <cell r="A5305">
            <v>45706.767766203702</v>
          </cell>
          <cell r="B5305">
            <v>4739</v>
          </cell>
          <cell r="R5305" t="str">
            <v>BWJS031206</v>
          </cell>
        </row>
        <row r="5306">
          <cell r="A5306">
            <v>45706.7645023148</v>
          </cell>
          <cell r="B5306">
            <v>260</v>
          </cell>
          <cell r="R5306" t="str">
            <v>BVES049148</v>
          </cell>
        </row>
        <row r="5307">
          <cell r="A5307">
            <v>45706.760231481501</v>
          </cell>
          <cell r="B5307">
            <v>60029</v>
          </cell>
          <cell r="R5307" t="str">
            <v>BLGS040605</v>
          </cell>
        </row>
        <row r="5308">
          <cell r="A5308">
            <v>45706.5852662037</v>
          </cell>
          <cell r="B5308">
            <v>0</v>
          </cell>
          <cell r="R5308" t="str">
            <v>24230010</v>
          </cell>
        </row>
        <row r="5309">
          <cell r="A5309">
            <v>45705.762638888897</v>
          </cell>
          <cell r="B5309">
            <v>2997</v>
          </cell>
          <cell r="R5309" t="str">
            <v>BXKD164191</v>
          </cell>
        </row>
        <row r="5310">
          <cell r="A5310">
            <v>45705.6272916667</v>
          </cell>
          <cell r="B5310">
            <v>0</v>
          </cell>
          <cell r="R5310" t="str">
            <v>CXFE212227</v>
          </cell>
        </row>
        <row r="5311">
          <cell r="A5311">
            <v>45705.618831018503</v>
          </cell>
          <cell r="B5311">
            <v>206</v>
          </cell>
          <cell r="R5311" t="str">
            <v>BXES037106</v>
          </cell>
        </row>
        <row r="5312">
          <cell r="A5312">
            <v>45705.614849537</v>
          </cell>
          <cell r="B5312">
            <v>540</v>
          </cell>
          <cell r="R5312" t="str">
            <v>BXDC373714</v>
          </cell>
        </row>
        <row r="5313">
          <cell r="A5313">
            <v>45705.610358796301</v>
          </cell>
          <cell r="B5313">
            <v>210</v>
          </cell>
          <cell r="R5313" t="str">
            <v>BWFC370687</v>
          </cell>
        </row>
        <row r="5314">
          <cell r="A5314">
            <v>45705.605428240699</v>
          </cell>
          <cell r="B5314">
            <v>6452</v>
          </cell>
          <cell r="R5314" t="str">
            <v>BWKS031684</v>
          </cell>
        </row>
        <row r="5315">
          <cell r="A5315">
            <v>45705.600960648102</v>
          </cell>
          <cell r="B5315">
            <v>190</v>
          </cell>
          <cell r="R5315" t="str">
            <v>BXJC372067</v>
          </cell>
        </row>
        <row r="5316">
          <cell r="A5316">
            <v>45705.597280092603</v>
          </cell>
          <cell r="B5316">
            <v>6064</v>
          </cell>
          <cell r="R5316" t="str">
            <v>BWKS040406</v>
          </cell>
        </row>
        <row r="5317">
          <cell r="A5317">
            <v>45705.5937037037</v>
          </cell>
          <cell r="B5317">
            <v>2175</v>
          </cell>
          <cell r="R5317" t="str">
            <v>BVAS038319</v>
          </cell>
        </row>
        <row r="5318">
          <cell r="A5318">
            <v>45705.587476851899</v>
          </cell>
          <cell r="B5318">
            <v>19266</v>
          </cell>
          <cell r="R5318" t="str">
            <v>BTDS044304</v>
          </cell>
        </row>
        <row r="5319">
          <cell r="A5319">
            <v>45705.582245370402</v>
          </cell>
          <cell r="B5319">
            <v>18101</v>
          </cell>
          <cell r="R5319" t="str">
            <v>BSAS036958</v>
          </cell>
        </row>
        <row r="5320">
          <cell r="A5320">
            <v>45705.577071759297</v>
          </cell>
          <cell r="B5320">
            <v>29470</v>
          </cell>
          <cell r="R5320" t="str">
            <v>BQES030978</v>
          </cell>
        </row>
        <row r="5321">
          <cell r="A5321">
            <v>45705.573391203703</v>
          </cell>
          <cell r="B5321">
            <v>33255</v>
          </cell>
          <cell r="R5321" t="str">
            <v>BRCC372871</v>
          </cell>
        </row>
        <row r="5322">
          <cell r="A5322">
            <v>45705.569120370397</v>
          </cell>
          <cell r="B5322">
            <v>37687</v>
          </cell>
          <cell r="R5322" t="str">
            <v>BRFC373676</v>
          </cell>
        </row>
        <row r="5323">
          <cell r="A5323">
            <v>45705.565567129597</v>
          </cell>
          <cell r="B5323">
            <v>7139</v>
          </cell>
          <cell r="R5323" t="str">
            <v>BPGC370231</v>
          </cell>
        </row>
        <row r="5324">
          <cell r="A5324">
            <v>45705.561967592599</v>
          </cell>
          <cell r="B5324">
            <v>49033</v>
          </cell>
          <cell r="R5324" t="str">
            <v>BPAS030126</v>
          </cell>
        </row>
        <row r="5325">
          <cell r="A5325">
            <v>45705.558067129597</v>
          </cell>
          <cell r="B5325">
            <v>34636</v>
          </cell>
          <cell r="R5325" t="str">
            <v>BMJS040004</v>
          </cell>
        </row>
        <row r="5326">
          <cell r="A5326">
            <v>45705.553622685198</v>
          </cell>
          <cell r="B5326">
            <v>46153</v>
          </cell>
          <cell r="R5326" t="str">
            <v>BKAS040272</v>
          </cell>
        </row>
        <row r="5327">
          <cell r="A5327">
            <v>45705.5492592593</v>
          </cell>
          <cell r="B5327">
            <v>36813</v>
          </cell>
          <cell r="R5327" t="str">
            <v>BIGS030904</v>
          </cell>
        </row>
        <row r="5328">
          <cell r="A5328">
            <v>45705.543993055602</v>
          </cell>
          <cell r="B5328">
            <v>23226</v>
          </cell>
          <cell r="R5328" t="str">
            <v>108441</v>
          </cell>
        </row>
        <row r="5329">
          <cell r="A5329">
            <v>45705.539178240702</v>
          </cell>
          <cell r="B5329">
            <v>7983</v>
          </cell>
          <cell r="R5329" t="str">
            <v>BRHC374105</v>
          </cell>
        </row>
        <row r="5330">
          <cell r="A5330">
            <v>45705.533576388902</v>
          </cell>
          <cell r="B5330">
            <v>8461</v>
          </cell>
          <cell r="R5330" t="str">
            <v>BRAF110427</v>
          </cell>
        </row>
        <row r="5331">
          <cell r="A5331">
            <v>45705.5297685185</v>
          </cell>
          <cell r="B5331">
            <v>180</v>
          </cell>
          <cell r="R5331" t="str">
            <v>BXFC374369</v>
          </cell>
        </row>
        <row r="5332">
          <cell r="A5332">
            <v>45705.492337962998</v>
          </cell>
          <cell r="B5332">
            <v>28879</v>
          </cell>
          <cell r="R5332" t="str">
            <v>BSIC376940</v>
          </cell>
        </row>
        <row r="5333">
          <cell r="A5333">
            <v>45705.486840277801</v>
          </cell>
          <cell r="B5333">
            <v>20138</v>
          </cell>
          <cell r="R5333" t="str">
            <v>GOAC370220</v>
          </cell>
        </row>
        <row r="5334">
          <cell r="A5334">
            <v>45705.481874999998</v>
          </cell>
          <cell r="B5334">
            <v>7634</v>
          </cell>
          <cell r="R5334" t="str">
            <v>BWES033256</v>
          </cell>
        </row>
        <row r="5335">
          <cell r="A5335">
            <v>45705.477523148104</v>
          </cell>
          <cell r="B5335">
            <v>15335</v>
          </cell>
          <cell r="R5335" t="str">
            <v>123054E</v>
          </cell>
        </row>
        <row r="5336">
          <cell r="A5336">
            <v>45705.463761574101</v>
          </cell>
          <cell r="B5336">
            <v>2078</v>
          </cell>
          <cell r="R5336" t="str">
            <v>BXJD164130</v>
          </cell>
        </row>
        <row r="5337">
          <cell r="A5337">
            <v>45705.461863425902</v>
          </cell>
          <cell r="B5337">
            <v>2535</v>
          </cell>
          <cell r="R5337" t="str">
            <v>BXJD164143</v>
          </cell>
        </row>
        <row r="5338">
          <cell r="A5338">
            <v>45705.287881944401</v>
          </cell>
          <cell r="B5338">
            <v>1</v>
          </cell>
          <cell r="R5338" t="str">
            <v>CTCE665149</v>
          </cell>
        </row>
        <row r="5339">
          <cell r="A5339">
            <v>45705.2796296296</v>
          </cell>
          <cell r="B5339">
            <v>28004</v>
          </cell>
          <cell r="R5339" t="str">
            <v>BSDS043254</v>
          </cell>
        </row>
        <row r="5340">
          <cell r="A5340">
            <v>45703.768692129597</v>
          </cell>
          <cell r="B5340">
            <v>11823</v>
          </cell>
          <cell r="R5340" t="str">
            <v>GPKC370119</v>
          </cell>
        </row>
        <row r="5341">
          <cell r="A5341">
            <v>45703.765208333301</v>
          </cell>
          <cell r="B5341">
            <v>11572</v>
          </cell>
          <cell r="R5341" t="str">
            <v>GPGS031328</v>
          </cell>
        </row>
        <row r="5342">
          <cell r="A5342">
            <v>45703.762256944399</v>
          </cell>
          <cell r="B5342">
            <v>13305</v>
          </cell>
          <cell r="R5342" t="str">
            <v>GPGC370774</v>
          </cell>
        </row>
        <row r="5343">
          <cell r="A5343">
            <v>45703.759259259299</v>
          </cell>
          <cell r="B5343">
            <v>18113</v>
          </cell>
          <cell r="R5343" t="str">
            <v>GPGC370758</v>
          </cell>
        </row>
        <row r="5344">
          <cell r="A5344">
            <v>45703.755416666703</v>
          </cell>
          <cell r="B5344">
            <v>11466</v>
          </cell>
          <cell r="R5344" t="str">
            <v>GPFC370737</v>
          </cell>
        </row>
        <row r="5345">
          <cell r="A5345">
            <v>45703.751805555599</v>
          </cell>
          <cell r="B5345">
            <v>10636</v>
          </cell>
          <cell r="R5345" t="str">
            <v>GPAC370341</v>
          </cell>
        </row>
        <row r="5346">
          <cell r="A5346">
            <v>45703.747812499998</v>
          </cell>
          <cell r="B5346">
            <v>29341</v>
          </cell>
          <cell r="R5346" t="str">
            <v>GOHC370805</v>
          </cell>
        </row>
        <row r="5347">
          <cell r="A5347">
            <v>45703.744895833297</v>
          </cell>
          <cell r="B5347">
            <v>7260</v>
          </cell>
          <cell r="R5347" t="str">
            <v>GOEC370640</v>
          </cell>
        </row>
        <row r="5348">
          <cell r="A5348">
            <v>45703.741747685199</v>
          </cell>
          <cell r="B5348">
            <v>18960</v>
          </cell>
          <cell r="R5348" t="str">
            <v>GOEC370631</v>
          </cell>
        </row>
        <row r="5349">
          <cell r="A5349">
            <v>45703.737916666701</v>
          </cell>
          <cell r="B5349">
            <v>23374</v>
          </cell>
          <cell r="R5349" t="str">
            <v>GOCC370465</v>
          </cell>
        </row>
        <row r="5350">
          <cell r="A5350">
            <v>45703.7335185185</v>
          </cell>
          <cell r="B5350">
            <v>8573</v>
          </cell>
          <cell r="R5350" t="str">
            <v>GOBS040228</v>
          </cell>
        </row>
        <row r="5351">
          <cell r="A5351">
            <v>45703.7296180556</v>
          </cell>
          <cell r="B5351">
            <v>28553</v>
          </cell>
          <cell r="R5351" t="str">
            <v>GOBC370298</v>
          </cell>
        </row>
        <row r="5352">
          <cell r="A5352">
            <v>45703.725046296298</v>
          </cell>
          <cell r="B5352">
            <v>46557</v>
          </cell>
          <cell r="R5352" t="str">
            <v>GNFS040092</v>
          </cell>
        </row>
        <row r="5353">
          <cell r="A5353">
            <v>45703.7214467593</v>
          </cell>
          <cell r="B5353">
            <v>30106</v>
          </cell>
          <cell r="R5353" t="str">
            <v>GNES040048</v>
          </cell>
        </row>
        <row r="5354">
          <cell r="A5354">
            <v>45703.651770833298</v>
          </cell>
          <cell r="B5354">
            <v>39605</v>
          </cell>
          <cell r="R5354" t="str">
            <v>BRIC374329</v>
          </cell>
        </row>
        <row r="5355">
          <cell r="A5355">
            <v>45703.650115740696</v>
          </cell>
          <cell r="B5355">
            <v>139</v>
          </cell>
          <cell r="R5355" t="str">
            <v>BXAL153828</v>
          </cell>
        </row>
        <row r="5356">
          <cell r="A5356">
            <v>45702.788240740701</v>
          </cell>
          <cell r="B5356">
            <v>1907</v>
          </cell>
          <cell r="R5356" t="str">
            <v>EVKS047996</v>
          </cell>
        </row>
        <row r="5357">
          <cell r="A5357">
            <v>45702.785335648201</v>
          </cell>
          <cell r="B5357">
            <v>2970</v>
          </cell>
          <cell r="R5357" t="str">
            <v>EVKS037236</v>
          </cell>
        </row>
        <row r="5358">
          <cell r="A5358">
            <v>45702.782164351898</v>
          </cell>
          <cell r="B5358">
            <v>2350</v>
          </cell>
          <cell r="R5358" t="str">
            <v>EVJS037006</v>
          </cell>
        </row>
        <row r="5359">
          <cell r="A5359">
            <v>45702.778356481504</v>
          </cell>
          <cell r="B5359">
            <v>3803</v>
          </cell>
          <cell r="R5359" t="str">
            <v>EUES046621</v>
          </cell>
        </row>
        <row r="5360">
          <cell r="A5360">
            <v>45702.774456018502</v>
          </cell>
          <cell r="B5360">
            <v>2048</v>
          </cell>
          <cell r="R5360" t="str">
            <v>EUES035194</v>
          </cell>
        </row>
        <row r="5361">
          <cell r="A5361">
            <v>45702.770856481497</v>
          </cell>
          <cell r="B5361">
            <v>1429</v>
          </cell>
          <cell r="R5361" t="str">
            <v>EUCS034229</v>
          </cell>
        </row>
        <row r="5362">
          <cell r="A5362">
            <v>45702.746423611097</v>
          </cell>
          <cell r="B5362">
            <v>100</v>
          </cell>
          <cell r="R5362" t="str">
            <v>BXLS042397</v>
          </cell>
        </row>
        <row r="5363">
          <cell r="A5363">
            <v>45702.743553240703</v>
          </cell>
          <cell r="B5363">
            <v>400</v>
          </cell>
          <cell r="R5363" t="str">
            <v>BXLS042384</v>
          </cell>
        </row>
        <row r="5364">
          <cell r="A5364">
            <v>45702.740497685198</v>
          </cell>
          <cell r="B5364">
            <v>300</v>
          </cell>
          <cell r="R5364" t="str">
            <v>BXKC372444</v>
          </cell>
        </row>
        <row r="5365">
          <cell r="A5365">
            <v>45702.737534722197</v>
          </cell>
          <cell r="B5365">
            <v>1000</v>
          </cell>
          <cell r="R5365" t="str">
            <v>BXKC372344</v>
          </cell>
        </row>
        <row r="5366">
          <cell r="A5366">
            <v>45702.734027777798</v>
          </cell>
          <cell r="B5366">
            <v>500</v>
          </cell>
          <cell r="R5366" t="str">
            <v>BXES037065</v>
          </cell>
        </row>
        <row r="5367">
          <cell r="A5367">
            <v>45702.730416666702</v>
          </cell>
          <cell r="B5367">
            <v>300</v>
          </cell>
          <cell r="R5367" t="str">
            <v>BXDC373881</v>
          </cell>
        </row>
        <row r="5368">
          <cell r="A5368">
            <v>45702.7269212963</v>
          </cell>
          <cell r="B5368">
            <v>200</v>
          </cell>
          <cell r="R5368" t="str">
            <v>BXBS036188</v>
          </cell>
        </row>
        <row r="5369">
          <cell r="A5369">
            <v>45702.721620370401</v>
          </cell>
          <cell r="B5369">
            <v>370</v>
          </cell>
          <cell r="R5369" t="str">
            <v>BXBS036187</v>
          </cell>
        </row>
        <row r="5370">
          <cell r="A5370">
            <v>45702.717094907399</v>
          </cell>
          <cell r="B5370">
            <v>327</v>
          </cell>
          <cell r="R5370" t="str">
            <v>BXBC373276</v>
          </cell>
        </row>
        <row r="5371">
          <cell r="A5371">
            <v>45702.713900463001</v>
          </cell>
          <cell r="B5371">
            <v>413</v>
          </cell>
          <cell r="R5371" t="str">
            <v>BXAC372848</v>
          </cell>
        </row>
        <row r="5372">
          <cell r="A5372">
            <v>45702.709687499999</v>
          </cell>
          <cell r="B5372">
            <v>6964</v>
          </cell>
          <cell r="R5372" t="str">
            <v>BWLS032057</v>
          </cell>
        </row>
        <row r="5373">
          <cell r="A5373">
            <v>45702.704872685201</v>
          </cell>
          <cell r="B5373">
            <v>2511</v>
          </cell>
          <cell r="R5373" t="str">
            <v>BWKC378709</v>
          </cell>
        </row>
        <row r="5374">
          <cell r="A5374">
            <v>45702.7011458333</v>
          </cell>
          <cell r="B5374">
            <v>1823</v>
          </cell>
          <cell r="R5374" t="str">
            <v>BWKC378700</v>
          </cell>
        </row>
        <row r="5375">
          <cell r="A5375">
            <v>45702.693796296298</v>
          </cell>
          <cell r="B5375">
            <v>3707</v>
          </cell>
          <cell r="R5375" t="str">
            <v>BWKC378694</v>
          </cell>
        </row>
        <row r="5376">
          <cell r="A5376">
            <v>45702.689537036997</v>
          </cell>
          <cell r="B5376">
            <v>3474</v>
          </cell>
          <cell r="R5376" t="str">
            <v>BWJC378445</v>
          </cell>
        </row>
        <row r="5377">
          <cell r="A5377">
            <v>45702.6809953704</v>
          </cell>
          <cell r="B5377">
            <v>2852</v>
          </cell>
          <cell r="R5377" t="str">
            <v>BWJC378352</v>
          </cell>
        </row>
        <row r="5378">
          <cell r="A5378">
            <v>45702.676886574103</v>
          </cell>
          <cell r="B5378">
            <v>1833</v>
          </cell>
          <cell r="R5378" t="str">
            <v>BWJC378261</v>
          </cell>
        </row>
        <row r="5379">
          <cell r="A5379">
            <v>45702.672905092601</v>
          </cell>
          <cell r="B5379">
            <v>702</v>
          </cell>
          <cell r="R5379" t="str">
            <v>BWIC371523</v>
          </cell>
        </row>
        <row r="5380">
          <cell r="A5380">
            <v>45702.668773148202</v>
          </cell>
          <cell r="B5380">
            <v>820</v>
          </cell>
          <cell r="R5380" t="str">
            <v>BWHS034307</v>
          </cell>
        </row>
        <row r="5381">
          <cell r="A5381">
            <v>45702.646724537</v>
          </cell>
          <cell r="B5381">
            <v>2773</v>
          </cell>
          <cell r="R5381" t="str">
            <v>BWHC371250</v>
          </cell>
        </row>
        <row r="5382">
          <cell r="A5382">
            <v>45702.639641203699</v>
          </cell>
          <cell r="B5382">
            <v>1415</v>
          </cell>
          <cell r="R5382" t="str">
            <v>BWGC370777</v>
          </cell>
        </row>
        <row r="5383">
          <cell r="A5383">
            <v>45702.635625000003</v>
          </cell>
          <cell r="B5383">
            <v>530</v>
          </cell>
          <cell r="R5383" t="str">
            <v>BWGC370755</v>
          </cell>
        </row>
        <row r="5384">
          <cell r="A5384">
            <v>45702.630937499998</v>
          </cell>
          <cell r="B5384">
            <v>1516</v>
          </cell>
          <cell r="R5384" t="str">
            <v>BWFS041479</v>
          </cell>
        </row>
        <row r="5385">
          <cell r="A5385">
            <v>45702.626273148097</v>
          </cell>
          <cell r="B5385">
            <v>4832</v>
          </cell>
          <cell r="R5385" t="str">
            <v>BWFC370723</v>
          </cell>
        </row>
        <row r="5386">
          <cell r="A5386">
            <v>45702.622037036999</v>
          </cell>
          <cell r="B5386">
            <v>700</v>
          </cell>
          <cell r="R5386" t="str">
            <v>BWFC370700</v>
          </cell>
        </row>
        <row r="5387">
          <cell r="A5387">
            <v>45702.618240740703</v>
          </cell>
          <cell r="B5387">
            <v>1958</v>
          </cell>
          <cell r="R5387" t="str">
            <v>BWFC370683</v>
          </cell>
        </row>
        <row r="5388">
          <cell r="A5388">
            <v>45702.614386574103</v>
          </cell>
          <cell r="B5388">
            <v>7505</v>
          </cell>
          <cell r="R5388" t="str">
            <v>BWEC370334</v>
          </cell>
        </row>
        <row r="5389">
          <cell r="A5389">
            <v>45702.610787037003</v>
          </cell>
          <cell r="B5389">
            <v>250</v>
          </cell>
          <cell r="R5389" t="str">
            <v>BWEC370313</v>
          </cell>
        </row>
        <row r="5390">
          <cell r="A5390">
            <v>45702.607696759304</v>
          </cell>
          <cell r="B5390">
            <v>1540</v>
          </cell>
          <cell r="R5390" t="str">
            <v>BWCC379950</v>
          </cell>
        </row>
        <row r="5391">
          <cell r="A5391">
            <v>45702.603055555599</v>
          </cell>
          <cell r="B5391">
            <v>1316</v>
          </cell>
          <cell r="R5391" t="str">
            <v>BWCC379947</v>
          </cell>
        </row>
        <row r="5392">
          <cell r="A5392">
            <v>45702.597893518498</v>
          </cell>
          <cell r="B5392">
            <v>1537</v>
          </cell>
          <cell r="R5392" t="str">
            <v>BVKS037559</v>
          </cell>
        </row>
        <row r="5393">
          <cell r="A5393">
            <v>45702.564849536997</v>
          </cell>
          <cell r="B5393">
            <v>1744</v>
          </cell>
          <cell r="R5393" t="str">
            <v>BXHS037937</v>
          </cell>
        </row>
        <row r="5394">
          <cell r="A5394">
            <v>45702.524942129603</v>
          </cell>
          <cell r="B5394">
            <v>1841</v>
          </cell>
          <cell r="R5394" t="str">
            <v>BWGD163984</v>
          </cell>
        </row>
        <row r="5395">
          <cell r="A5395">
            <v>45701.784849536998</v>
          </cell>
          <cell r="B5395">
            <v>3136</v>
          </cell>
          <cell r="R5395" t="str">
            <v>BVKS037427</v>
          </cell>
        </row>
        <row r="5396">
          <cell r="A5396">
            <v>45701.780636574098</v>
          </cell>
          <cell r="B5396">
            <v>2845</v>
          </cell>
          <cell r="R5396" t="str">
            <v>BVKS037240</v>
          </cell>
        </row>
        <row r="5397">
          <cell r="A5397">
            <v>45701.776215277801</v>
          </cell>
          <cell r="B5397">
            <v>8566</v>
          </cell>
          <cell r="R5397" t="str">
            <v>BVKC374486</v>
          </cell>
        </row>
        <row r="5398">
          <cell r="A5398">
            <v>45701.772743055597</v>
          </cell>
          <cell r="B5398">
            <v>1577</v>
          </cell>
          <cell r="R5398" t="str">
            <v>BVKC374401</v>
          </cell>
        </row>
        <row r="5399">
          <cell r="A5399">
            <v>45701.769317129598</v>
          </cell>
          <cell r="B5399">
            <v>1666</v>
          </cell>
          <cell r="R5399" t="str">
            <v>BVKC374370</v>
          </cell>
        </row>
        <row r="5400">
          <cell r="A5400">
            <v>45701.7655787037</v>
          </cell>
          <cell r="B5400">
            <v>2460</v>
          </cell>
          <cell r="R5400" t="str">
            <v>BVJS036816</v>
          </cell>
        </row>
        <row r="5401">
          <cell r="A5401">
            <v>45701.761412036998</v>
          </cell>
          <cell r="B5401">
            <v>3250</v>
          </cell>
          <cell r="R5401" t="str">
            <v>BVJC374285</v>
          </cell>
        </row>
        <row r="5402">
          <cell r="A5402">
            <v>45701.757129629601</v>
          </cell>
          <cell r="B5402">
            <v>2653</v>
          </cell>
          <cell r="R5402" t="str">
            <v>BVJC374202</v>
          </cell>
        </row>
        <row r="5403">
          <cell r="A5403">
            <v>45701.752997685202</v>
          </cell>
          <cell r="B5403">
            <v>1433</v>
          </cell>
          <cell r="R5403" t="str">
            <v>BVJC374173</v>
          </cell>
        </row>
        <row r="5404">
          <cell r="A5404">
            <v>45701.749444444402</v>
          </cell>
          <cell r="B5404">
            <v>1353</v>
          </cell>
          <cell r="R5404" t="str">
            <v>BVJC374154</v>
          </cell>
        </row>
        <row r="5405">
          <cell r="A5405">
            <v>45701.746064814797</v>
          </cell>
          <cell r="B5405">
            <v>7026</v>
          </cell>
          <cell r="R5405" t="str">
            <v>BVIS040049</v>
          </cell>
        </row>
        <row r="5406">
          <cell r="A5406">
            <v>45701.742291666698</v>
          </cell>
          <cell r="B5406">
            <v>514</v>
          </cell>
          <cell r="R5406" t="str">
            <v>BVIC378177</v>
          </cell>
        </row>
        <row r="5407">
          <cell r="A5407">
            <v>45701.738831018498</v>
          </cell>
          <cell r="B5407">
            <v>7055</v>
          </cell>
          <cell r="R5407" t="str">
            <v>BVIC378175</v>
          </cell>
        </row>
        <row r="5408">
          <cell r="A5408">
            <v>45701.735219907401</v>
          </cell>
          <cell r="B5408">
            <v>3231</v>
          </cell>
          <cell r="R5408" t="str">
            <v>BVIC378165</v>
          </cell>
        </row>
        <row r="5409">
          <cell r="A5409">
            <v>45701.731261574103</v>
          </cell>
          <cell r="B5409">
            <v>2171</v>
          </cell>
          <cell r="R5409" t="str">
            <v>BVIC378160</v>
          </cell>
        </row>
        <row r="5410">
          <cell r="A5410">
            <v>45701.727673611102</v>
          </cell>
          <cell r="B5410">
            <v>1070</v>
          </cell>
          <cell r="R5410" t="str">
            <v>BVIC378149</v>
          </cell>
        </row>
        <row r="5411">
          <cell r="A5411">
            <v>45701.723182870403</v>
          </cell>
          <cell r="B5411">
            <v>3681</v>
          </cell>
          <cell r="R5411" t="str">
            <v>BVIC377970</v>
          </cell>
        </row>
        <row r="5412">
          <cell r="A5412">
            <v>45701.719583333303</v>
          </cell>
          <cell r="B5412">
            <v>1810</v>
          </cell>
          <cell r="R5412" t="str">
            <v>BVHS049699</v>
          </cell>
        </row>
        <row r="5413">
          <cell r="A5413">
            <v>45701.714930555601</v>
          </cell>
          <cell r="B5413">
            <v>11066</v>
          </cell>
          <cell r="R5413" t="str">
            <v>BVFS049426</v>
          </cell>
        </row>
        <row r="5414">
          <cell r="A5414">
            <v>45701.7109375</v>
          </cell>
          <cell r="B5414">
            <v>9000</v>
          </cell>
          <cell r="R5414" t="str">
            <v>BVFS049421</v>
          </cell>
        </row>
        <row r="5415">
          <cell r="A5415">
            <v>45701.706967592603</v>
          </cell>
          <cell r="B5415">
            <v>9841</v>
          </cell>
          <cell r="R5415" t="str">
            <v>BVFS049407</v>
          </cell>
        </row>
        <row r="5416">
          <cell r="A5416">
            <v>45701.702835648102</v>
          </cell>
          <cell r="B5416">
            <v>9869</v>
          </cell>
          <cell r="R5416" t="str">
            <v>BVFS049398</v>
          </cell>
        </row>
        <row r="5417">
          <cell r="A5417">
            <v>45701.699189814797</v>
          </cell>
          <cell r="B5417">
            <v>2164</v>
          </cell>
          <cell r="R5417" t="str">
            <v>BVFS049365</v>
          </cell>
        </row>
        <row r="5418">
          <cell r="A5418">
            <v>45701.695104166698</v>
          </cell>
          <cell r="B5418">
            <v>2544</v>
          </cell>
          <cell r="R5418" t="str">
            <v>BVFS049364</v>
          </cell>
        </row>
        <row r="5419">
          <cell r="A5419">
            <v>45701.690694444398</v>
          </cell>
          <cell r="B5419">
            <v>6470</v>
          </cell>
          <cell r="R5419" t="str">
            <v>BVFS049358</v>
          </cell>
        </row>
        <row r="5420">
          <cell r="A5420">
            <v>45701.680057870399</v>
          </cell>
          <cell r="B5420">
            <v>929</v>
          </cell>
          <cell r="R5420" t="str">
            <v>BVGC377436</v>
          </cell>
        </row>
        <row r="5421">
          <cell r="A5421">
            <v>45701.676030092603</v>
          </cell>
          <cell r="B5421">
            <v>1550</v>
          </cell>
          <cell r="R5421" t="str">
            <v>BVFC377422</v>
          </cell>
        </row>
        <row r="5422">
          <cell r="A5422">
            <v>45701.660694444399</v>
          </cell>
          <cell r="B5422">
            <v>3435</v>
          </cell>
          <cell r="R5422" t="str">
            <v>BVFC377137</v>
          </cell>
        </row>
        <row r="5423">
          <cell r="A5423">
            <v>45701.654930555596</v>
          </cell>
          <cell r="B5423">
            <v>2792</v>
          </cell>
          <cell r="R5423" t="str">
            <v>BVEC377128</v>
          </cell>
        </row>
        <row r="5424">
          <cell r="A5424">
            <v>45701.648472222201</v>
          </cell>
          <cell r="B5424">
            <v>2956</v>
          </cell>
          <cell r="R5424" t="str">
            <v>BVEC376827</v>
          </cell>
        </row>
        <row r="5425">
          <cell r="A5425">
            <v>45701.644375000003</v>
          </cell>
          <cell r="B5425">
            <v>6812</v>
          </cell>
          <cell r="R5425" t="str">
            <v>BVEC376812</v>
          </cell>
        </row>
        <row r="5426">
          <cell r="A5426">
            <v>45701.641192129602</v>
          </cell>
          <cell r="B5426">
            <v>7801</v>
          </cell>
          <cell r="R5426" t="str">
            <v>BVEC376770</v>
          </cell>
        </row>
        <row r="5427">
          <cell r="A5427">
            <v>45701.636874999997</v>
          </cell>
          <cell r="B5427">
            <v>3902</v>
          </cell>
          <cell r="R5427" t="str">
            <v>BVDS039346</v>
          </cell>
        </row>
        <row r="5428">
          <cell r="A5428">
            <v>45701.6332175926</v>
          </cell>
          <cell r="B5428">
            <v>3528</v>
          </cell>
          <cell r="R5428" t="str">
            <v>BVDC376415</v>
          </cell>
        </row>
        <row r="5429">
          <cell r="A5429">
            <v>45701.632650462998</v>
          </cell>
          <cell r="B5429">
            <v>0</v>
          </cell>
          <cell r="R5429" t="str">
            <v>CYJE544533</v>
          </cell>
        </row>
        <row r="5430">
          <cell r="A5430">
            <v>45701.628425925897</v>
          </cell>
          <cell r="B5430">
            <v>2655</v>
          </cell>
          <cell r="R5430" t="str">
            <v>BVCS038776</v>
          </cell>
        </row>
        <row r="5431">
          <cell r="A5431">
            <v>45701.5446296296</v>
          </cell>
          <cell r="B5431">
            <v>563</v>
          </cell>
          <cell r="R5431" t="str">
            <v>BXFD164587</v>
          </cell>
        </row>
        <row r="5432">
          <cell r="A5432">
            <v>45701.532523148097</v>
          </cell>
          <cell r="B5432">
            <v>2216</v>
          </cell>
          <cell r="R5432" t="str">
            <v>BXKD164206</v>
          </cell>
        </row>
        <row r="5433">
          <cell r="A5433">
            <v>45701.474328703698</v>
          </cell>
          <cell r="B5433">
            <v>1550</v>
          </cell>
          <cell r="R5433" t="str">
            <v>BXLD231873</v>
          </cell>
        </row>
        <row r="5434">
          <cell r="A5434">
            <v>45700.758009259298</v>
          </cell>
          <cell r="B5434">
            <v>822</v>
          </cell>
          <cell r="R5434" t="str">
            <v>BXKD164160</v>
          </cell>
        </row>
        <row r="5435">
          <cell r="A5435">
            <v>45700.701099537</v>
          </cell>
          <cell r="B5435">
            <v>46698</v>
          </cell>
          <cell r="R5435" t="str">
            <v>GOBF110094</v>
          </cell>
        </row>
        <row r="5436">
          <cell r="A5436">
            <v>45700.603148148097</v>
          </cell>
          <cell r="B5436">
            <v>11819</v>
          </cell>
          <cell r="R5436" t="str">
            <v>BWLS031775</v>
          </cell>
        </row>
        <row r="5437">
          <cell r="A5437">
            <v>45700.313553240703</v>
          </cell>
          <cell r="B5437">
            <v>1940</v>
          </cell>
          <cell r="R5437" t="str">
            <v>BXAD164317</v>
          </cell>
        </row>
        <row r="5438">
          <cell r="A5438">
            <v>45699.656666666699</v>
          </cell>
          <cell r="B5438">
            <v>9730</v>
          </cell>
          <cell r="R5438" t="str">
            <v>BULC371071</v>
          </cell>
        </row>
        <row r="5439">
          <cell r="A5439">
            <v>45699.644930555602</v>
          </cell>
          <cell r="B5439">
            <v>15638</v>
          </cell>
          <cell r="R5439" t="str">
            <v>BSFC376459</v>
          </cell>
        </row>
        <row r="5440">
          <cell r="A5440">
            <v>45699.503807870402</v>
          </cell>
          <cell r="B5440">
            <v>15638</v>
          </cell>
          <cell r="R5440" t="str">
            <v>BSFC376459</v>
          </cell>
        </row>
        <row r="5441">
          <cell r="A5441">
            <v>45699.457222222198</v>
          </cell>
          <cell r="B5441">
            <v>11286</v>
          </cell>
          <cell r="R5441" t="str">
            <v>BVBS048555</v>
          </cell>
        </row>
        <row r="5442">
          <cell r="A5442">
            <v>45698.483935185199</v>
          </cell>
          <cell r="B5442">
            <v>1</v>
          </cell>
          <cell r="R5442" t="str">
            <v>BXHD164701</v>
          </cell>
        </row>
        <row r="5443">
          <cell r="A5443">
            <v>45697.544166666703</v>
          </cell>
          <cell r="B5443">
            <v>566</v>
          </cell>
          <cell r="R5443" t="str">
            <v>BXAD231957</v>
          </cell>
        </row>
        <row r="5444">
          <cell r="A5444">
            <v>45696.6465046296</v>
          </cell>
          <cell r="B5444">
            <v>3300</v>
          </cell>
          <cell r="R5444" t="str">
            <v>BUCD121174</v>
          </cell>
        </row>
        <row r="5445">
          <cell r="A5445">
            <v>45696.453750000001</v>
          </cell>
          <cell r="B5445">
            <v>1268</v>
          </cell>
          <cell r="R5445" t="str">
            <v>BWCC379822</v>
          </cell>
        </row>
        <row r="5446">
          <cell r="A5446">
            <v>45696.451944444401</v>
          </cell>
          <cell r="B5446">
            <v>2207</v>
          </cell>
          <cell r="R5446" t="str">
            <v>BWCC379823</v>
          </cell>
        </row>
        <row r="5447">
          <cell r="A5447">
            <v>45695.741261574098</v>
          </cell>
          <cell r="B5447">
            <v>5786</v>
          </cell>
          <cell r="R5447" t="str">
            <v>BVCC376206</v>
          </cell>
        </row>
        <row r="5448">
          <cell r="A5448">
            <v>45695.737037036997</v>
          </cell>
          <cell r="B5448">
            <v>4535</v>
          </cell>
          <cell r="R5448" t="str">
            <v>BVBC375436</v>
          </cell>
        </row>
        <row r="5449">
          <cell r="A5449">
            <v>45695.733553240701</v>
          </cell>
          <cell r="B5449">
            <v>5934</v>
          </cell>
          <cell r="R5449" t="str">
            <v>BVAC375345</v>
          </cell>
        </row>
        <row r="5450">
          <cell r="A5450">
            <v>45695.730497685203</v>
          </cell>
          <cell r="B5450">
            <v>3260</v>
          </cell>
          <cell r="R5450" t="str">
            <v>BVAC375102</v>
          </cell>
        </row>
        <row r="5451">
          <cell r="A5451">
            <v>45695.7266550926</v>
          </cell>
          <cell r="B5451">
            <v>3638</v>
          </cell>
          <cell r="R5451" t="str">
            <v>BULC371071</v>
          </cell>
        </row>
        <row r="5452">
          <cell r="A5452">
            <v>45695.7192939815</v>
          </cell>
          <cell r="B5452">
            <v>6780</v>
          </cell>
          <cell r="R5452" t="str">
            <v>BULC371019</v>
          </cell>
        </row>
        <row r="5453">
          <cell r="A5453">
            <v>45695.716203703698</v>
          </cell>
          <cell r="B5453">
            <v>3225</v>
          </cell>
          <cell r="R5453" t="str">
            <v>BULC370960</v>
          </cell>
        </row>
        <row r="5454">
          <cell r="A5454">
            <v>45695.7117939815</v>
          </cell>
          <cell r="B5454">
            <v>6505</v>
          </cell>
          <cell r="R5454" t="str">
            <v>BULC370861</v>
          </cell>
        </row>
        <row r="5455">
          <cell r="A5455">
            <v>45695.708124999997</v>
          </cell>
          <cell r="B5455">
            <v>2856</v>
          </cell>
          <cell r="R5455" t="str">
            <v>BUKC370657</v>
          </cell>
        </row>
        <row r="5456">
          <cell r="A5456">
            <v>45695.703541666699</v>
          </cell>
          <cell r="B5456">
            <v>4150</v>
          </cell>
          <cell r="R5456" t="str">
            <v>BUKC370656</v>
          </cell>
        </row>
        <row r="5457">
          <cell r="A5457">
            <v>45695.699525463002</v>
          </cell>
          <cell r="B5457">
            <v>3375</v>
          </cell>
          <cell r="R5457" t="str">
            <v>BUJS032230</v>
          </cell>
        </row>
        <row r="5458">
          <cell r="A5458">
            <v>45695.695416666698</v>
          </cell>
          <cell r="B5458">
            <v>4818</v>
          </cell>
          <cell r="R5458" t="str">
            <v>BUJC370090</v>
          </cell>
        </row>
        <row r="5459">
          <cell r="A5459">
            <v>45695.687708333302</v>
          </cell>
          <cell r="B5459">
            <v>3112</v>
          </cell>
          <cell r="R5459" t="str">
            <v>BUJC370052</v>
          </cell>
        </row>
        <row r="5460">
          <cell r="A5460">
            <v>45695.683310185203</v>
          </cell>
          <cell r="B5460">
            <v>2416</v>
          </cell>
          <cell r="R5460" t="str">
            <v>BUIS036662</v>
          </cell>
        </row>
        <row r="5461">
          <cell r="A5461">
            <v>45695.6786111111</v>
          </cell>
          <cell r="B5461">
            <v>11651</v>
          </cell>
          <cell r="R5461" t="str">
            <v>BUIS036401</v>
          </cell>
        </row>
        <row r="5462">
          <cell r="A5462">
            <v>45695.674814814804</v>
          </cell>
          <cell r="B5462">
            <v>5018</v>
          </cell>
          <cell r="R5462" t="str">
            <v>BUIC373911</v>
          </cell>
        </row>
        <row r="5463">
          <cell r="A5463">
            <v>45695.670902777798</v>
          </cell>
          <cell r="B5463">
            <v>3509</v>
          </cell>
          <cell r="R5463" t="str">
            <v>BUIC373701</v>
          </cell>
        </row>
        <row r="5464">
          <cell r="A5464">
            <v>45695.667094907403</v>
          </cell>
          <cell r="B5464">
            <v>4164</v>
          </cell>
          <cell r="R5464" t="str">
            <v>BUHS047551</v>
          </cell>
        </row>
        <row r="5465">
          <cell r="A5465">
            <v>45695.662638888898</v>
          </cell>
          <cell r="B5465">
            <v>8401</v>
          </cell>
          <cell r="R5465" t="str">
            <v>BUGS047201</v>
          </cell>
        </row>
        <row r="5466">
          <cell r="A5466">
            <v>45695.659340277802</v>
          </cell>
          <cell r="B5466">
            <v>6837</v>
          </cell>
          <cell r="R5466" t="str">
            <v>BUGC373215</v>
          </cell>
        </row>
        <row r="5467">
          <cell r="A5467">
            <v>45695.655381944402</v>
          </cell>
          <cell r="B5467">
            <v>1153</v>
          </cell>
          <cell r="R5467" t="str">
            <v>BXKC372435</v>
          </cell>
        </row>
        <row r="5468">
          <cell r="A5468">
            <v>45695.652534722198</v>
          </cell>
          <cell r="B5468">
            <v>3839</v>
          </cell>
          <cell r="R5468" t="str">
            <v>BUGC373213</v>
          </cell>
        </row>
        <row r="5469">
          <cell r="A5469">
            <v>45695.647997685199</v>
          </cell>
          <cell r="B5469">
            <v>10888</v>
          </cell>
          <cell r="R5469" t="str">
            <v>BUFS046910</v>
          </cell>
        </row>
        <row r="5470">
          <cell r="A5470">
            <v>45695.644305555601</v>
          </cell>
          <cell r="B5470">
            <v>2543</v>
          </cell>
          <cell r="R5470" t="str">
            <v>BUFC372970</v>
          </cell>
        </row>
        <row r="5471">
          <cell r="A5471">
            <v>45695.641284722202</v>
          </cell>
          <cell r="B5471">
            <v>3502</v>
          </cell>
          <cell r="R5471" t="str">
            <v>BUFC372967</v>
          </cell>
        </row>
        <row r="5472">
          <cell r="A5472">
            <v>45695.638310185197</v>
          </cell>
          <cell r="B5472">
            <v>1335</v>
          </cell>
          <cell r="R5472" t="str">
            <v>BUFC372853</v>
          </cell>
        </row>
        <row r="5473">
          <cell r="A5473">
            <v>45695.635370370401</v>
          </cell>
          <cell r="B5473">
            <v>1124</v>
          </cell>
          <cell r="R5473" t="str">
            <v>BUFC372953</v>
          </cell>
        </row>
        <row r="5474">
          <cell r="A5474">
            <v>45695.632476851897</v>
          </cell>
          <cell r="B5474">
            <v>2775</v>
          </cell>
          <cell r="R5474" t="str">
            <v>BUFC372833</v>
          </cell>
        </row>
        <row r="5475">
          <cell r="A5475">
            <v>45695.628553240698</v>
          </cell>
          <cell r="B5475">
            <v>5001</v>
          </cell>
          <cell r="R5475" t="str">
            <v>BUES035210</v>
          </cell>
        </row>
        <row r="5476">
          <cell r="A5476">
            <v>45695.620682870402</v>
          </cell>
          <cell r="B5476">
            <v>4530</v>
          </cell>
          <cell r="R5476" t="str">
            <v>BUEC372458</v>
          </cell>
        </row>
        <row r="5477">
          <cell r="A5477">
            <v>45695.583634259303</v>
          </cell>
          <cell r="B5477">
            <v>1</v>
          </cell>
          <cell r="R5477" t="str">
            <v>BXIC375528</v>
          </cell>
        </row>
        <row r="5478">
          <cell r="A5478">
            <v>45695.574293981503</v>
          </cell>
          <cell r="B5478">
            <v>12894</v>
          </cell>
          <cell r="R5478" t="str">
            <v>BUDS046275</v>
          </cell>
        </row>
        <row r="5479">
          <cell r="A5479">
            <v>45695.571006944403</v>
          </cell>
          <cell r="B5479">
            <v>3315</v>
          </cell>
          <cell r="R5479" t="str">
            <v>BUDS034771</v>
          </cell>
        </row>
        <row r="5480">
          <cell r="A5480">
            <v>45695.567997685197</v>
          </cell>
          <cell r="B5480">
            <v>5460</v>
          </cell>
          <cell r="R5480" t="str">
            <v>BUDS046497</v>
          </cell>
        </row>
        <row r="5481">
          <cell r="A5481">
            <v>45695.564699074101</v>
          </cell>
          <cell r="B5481">
            <v>3256</v>
          </cell>
          <cell r="R5481" t="str">
            <v>BUDS046443</v>
          </cell>
        </row>
        <row r="5482">
          <cell r="A5482">
            <v>45695.5611921296</v>
          </cell>
          <cell r="B5482">
            <v>8385</v>
          </cell>
          <cell r="R5482" t="str">
            <v>BUDS034880</v>
          </cell>
        </row>
        <row r="5483">
          <cell r="A5483">
            <v>45695.557928240698</v>
          </cell>
          <cell r="B5483">
            <v>8336</v>
          </cell>
          <cell r="R5483" t="str">
            <v>BUDS034770</v>
          </cell>
        </row>
        <row r="5484">
          <cell r="A5484">
            <v>45695.554386574098</v>
          </cell>
          <cell r="B5484">
            <v>9046</v>
          </cell>
          <cell r="R5484" t="str">
            <v>BUDS034763</v>
          </cell>
        </row>
        <row r="5485">
          <cell r="A5485">
            <v>45695.551157407397</v>
          </cell>
          <cell r="B5485">
            <v>26904</v>
          </cell>
          <cell r="R5485" t="str">
            <v>BUDC372326</v>
          </cell>
        </row>
        <row r="5486">
          <cell r="A5486">
            <v>45695.5452083333</v>
          </cell>
          <cell r="B5486">
            <v>3114</v>
          </cell>
          <cell r="R5486" t="str">
            <v>BVKS037427</v>
          </cell>
        </row>
        <row r="5487">
          <cell r="A5487">
            <v>45695.541400463</v>
          </cell>
          <cell r="B5487">
            <v>3507</v>
          </cell>
          <cell r="R5487" t="str">
            <v>BUCS034180</v>
          </cell>
        </row>
        <row r="5488">
          <cell r="A5488">
            <v>45695.5317476852</v>
          </cell>
          <cell r="B5488">
            <v>19397</v>
          </cell>
          <cell r="R5488" t="str">
            <v>BUAS033580</v>
          </cell>
        </row>
        <row r="5489">
          <cell r="A5489">
            <v>45695.527928240699</v>
          </cell>
          <cell r="B5489">
            <v>6210</v>
          </cell>
          <cell r="R5489" t="str">
            <v>BUES035120</v>
          </cell>
        </row>
        <row r="5490">
          <cell r="A5490">
            <v>45695.524085648103</v>
          </cell>
          <cell r="B5490">
            <v>3376</v>
          </cell>
          <cell r="R5490" t="str">
            <v>BUES034992</v>
          </cell>
        </row>
        <row r="5491">
          <cell r="A5491">
            <v>45695.519363425898</v>
          </cell>
          <cell r="B5491">
            <v>7748</v>
          </cell>
          <cell r="R5491" t="str">
            <v>BUAF111226</v>
          </cell>
        </row>
        <row r="5492">
          <cell r="A5492">
            <v>45695.515428240702</v>
          </cell>
          <cell r="B5492">
            <v>5746</v>
          </cell>
          <cell r="R5492" t="str">
            <v>BUAC371371</v>
          </cell>
        </row>
        <row r="5493">
          <cell r="A5493">
            <v>45695.512291666702</v>
          </cell>
          <cell r="B5493">
            <v>13378</v>
          </cell>
          <cell r="R5493" t="str">
            <v>BTLS044130</v>
          </cell>
        </row>
        <row r="5494">
          <cell r="A5494">
            <v>45695.508553240703</v>
          </cell>
          <cell r="B5494">
            <v>16118</v>
          </cell>
          <cell r="R5494" t="str">
            <v>BTLC377591</v>
          </cell>
        </row>
        <row r="5495">
          <cell r="A5495">
            <v>45695.505358796298</v>
          </cell>
          <cell r="B5495">
            <v>6643</v>
          </cell>
          <cell r="R5495" t="str">
            <v>BTLC377584</v>
          </cell>
        </row>
        <row r="5496">
          <cell r="A5496">
            <v>45695.502060185201</v>
          </cell>
          <cell r="B5496">
            <v>4698</v>
          </cell>
          <cell r="R5496" t="str">
            <v>BTJS043846</v>
          </cell>
        </row>
        <row r="5497">
          <cell r="A5497">
            <v>45695.498541666697</v>
          </cell>
          <cell r="B5497">
            <v>117968</v>
          </cell>
          <cell r="R5497" t="str">
            <v>BTES044431</v>
          </cell>
        </row>
        <row r="5498">
          <cell r="A5498">
            <v>45695.493506944404</v>
          </cell>
          <cell r="B5498">
            <v>1998</v>
          </cell>
          <cell r="R5498" t="str">
            <v>BTJS039199</v>
          </cell>
        </row>
        <row r="5499">
          <cell r="A5499">
            <v>45695.489849537</v>
          </cell>
          <cell r="B5499">
            <v>14703</v>
          </cell>
          <cell r="R5499" t="str">
            <v>BTJC377259</v>
          </cell>
        </row>
        <row r="5500">
          <cell r="A5500">
            <v>45695.479861111096</v>
          </cell>
          <cell r="B5500">
            <v>21287</v>
          </cell>
          <cell r="R5500" t="str">
            <v>BUCS034287</v>
          </cell>
        </row>
        <row r="5501">
          <cell r="A5501">
            <v>45695.463599536997</v>
          </cell>
          <cell r="B5501">
            <v>25169</v>
          </cell>
          <cell r="R5501" t="str">
            <v>BUBS033778</v>
          </cell>
        </row>
        <row r="5502">
          <cell r="A5502">
            <v>45695.458634259303</v>
          </cell>
          <cell r="B5502">
            <v>2180</v>
          </cell>
          <cell r="R5502" t="str">
            <v>BWLC379048</v>
          </cell>
        </row>
        <row r="5503">
          <cell r="A5503">
            <v>45695.453761574099</v>
          </cell>
          <cell r="B5503">
            <v>6944</v>
          </cell>
          <cell r="R5503" t="str">
            <v>BWLS040546</v>
          </cell>
        </row>
        <row r="5504">
          <cell r="A5504">
            <v>45695.450405092597</v>
          </cell>
          <cell r="B5504">
            <v>6496</v>
          </cell>
          <cell r="R5504" t="str">
            <v>BWLS031873</v>
          </cell>
        </row>
        <row r="5505">
          <cell r="A5505">
            <v>45695.445497685199</v>
          </cell>
          <cell r="B5505">
            <v>3489</v>
          </cell>
          <cell r="R5505" t="str">
            <v>BWAS032167</v>
          </cell>
        </row>
        <row r="5506">
          <cell r="A5506">
            <v>45695.2731712963</v>
          </cell>
          <cell r="B5506">
            <v>0</v>
          </cell>
          <cell r="R5506" t="str">
            <v>CMKE560286</v>
          </cell>
        </row>
        <row r="5507">
          <cell r="A5507">
            <v>45694.745127314804</v>
          </cell>
          <cell r="B5507">
            <v>3373</v>
          </cell>
          <cell r="R5507" t="str">
            <v>BVAC375308</v>
          </cell>
        </row>
        <row r="5508">
          <cell r="A5508">
            <v>45694.7414699074</v>
          </cell>
          <cell r="B5508">
            <v>12739</v>
          </cell>
          <cell r="R5508" t="str">
            <v>BTJC377158</v>
          </cell>
        </row>
        <row r="5509">
          <cell r="A5509">
            <v>45694.730150463001</v>
          </cell>
          <cell r="B5509">
            <v>11130</v>
          </cell>
          <cell r="R5509" t="str">
            <v>BTIS031829</v>
          </cell>
        </row>
        <row r="5510">
          <cell r="A5510">
            <v>45694.7264699074</v>
          </cell>
          <cell r="B5510">
            <v>2904</v>
          </cell>
          <cell r="R5510" t="str">
            <v>BWKC378684</v>
          </cell>
        </row>
        <row r="5511">
          <cell r="A5511">
            <v>45694.721817129597</v>
          </cell>
          <cell r="B5511">
            <v>4262</v>
          </cell>
          <cell r="R5511" t="str">
            <v>BULC370702</v>
          </cell>
        </row>
        <row r="5512">
          <cell r="A5512">
            <v>45694.717141203699</v>
          </cell>
          <cell r="B5512">
            <v>16820</v>
          </cell>
          <cell r="R5512" t="str">
            <v>BTHC379544</v>
          </cell>
        </row>
        <row r="5513">
          <cell r="A5513">
            <v>45694.710520833301</v>
          </cell>
          <cell r="B5513">
            <v>3353</v>
          </cell>
          <cell r="R5513" t="str">
            <v>BTHC379543</v>
          </cell>
        </row>
        <row r="5514">
          <cell r="A5514">
            <v>45694.706261574102</v>
          </cell>
          <cell r="B5514">
            <v>5904</v>
          </cell>
          <cell r="R5514" t="str">
            <v>BTHC379417</v>
          </cell>
        </row>
        <row r="5515">
          <cell r="A5515">
            <v>45694.702037037001</v>
          </cell>
          <cell r="B5515">
            <v>9417</v>
          </cell>
          <cell r="R5515" t="str">
            <v>BTGC379081</v>
          </cell>
        </row>
        <row r="5516">
          <cell r="A5516">
            <v>45694.696041666699</v>
          </cell>
          <cell r="B5516">
            <v>3198</v>
          </cell>
          <cell r="R5516" t="str">
            <v>BTFC378939</v>
          </cell>
        </row>
        <row r="5517">
          <cell r="A5517">
            <v>45694.688101851898</v>
          </cell>
          <cell r="B5517">
            <v>4525</v>
          </cell>
          <cell r="R5517" t="str">
            <v>BTFC378808</v>
          </cell>
        </row>
        <row r="5518">
          <cell r="A5518">
            <v>45694.684664351902</v>
          </cell>
          <cell r="B5518">
            <v>2167</v>
          </cell>
          <cell r="R5518" t="str">
            <v>BTFC378771</v>
          </cell>
        </row>
        <row r="5519">
          <cell r="A5519">
            <v>45694.682847222197</v>
          </cell>
          <cell r="B5519">
            <v>6100</v>
          </cell>
          <cell r="R5519" t="str">
            <v>BVJD162972</v>
          </cell>
        </row>
        <row r="5520">
          <cell r="A5520">
            <v>45694.678506944401</v>
          </cell>
          <cell r="B5520">
            <v>5783</v>
          </cell>
          <cell r="R5520" t="str">
            <v>BTEC378536</v>
          </cell>
        </row>
        <row r="5521">
          <cell r="A5521">
            <v>45694.675428240698</v>
          </cell>
          <cell r="B5521">
            <v>1946</v>
          </cell>
          <cell r="R5521" t="str">
            <v>BUIC374043</v>
          </cell>
        </row>
        <row r="5522">
          <cell r="A5522">
            <v>45694.672557870399</v>
          </cell>
          <cell r="B5522">
            <v>4726</v>
          </cell>
          <cell r="R5522" t="str">
            <v>BTEC378413</v>
          </cell>
        </row>
        <row r="5523">
          <cell r="A5523">
            <v>45694.667812500003</v>
          </cell>
          <cell r="B5523">
            <v>18405</v>
          </cell>
          <cell r="R5523" t="str">
            <v>BTDS044313</v>
          </cell>
        </row>
        <row r="5524">
          <cell r="A5524">
            <v>45694.663854166698</v>
          </cell>
          <cell r="B5524">
            <v>5782</v>
          </cell>
          <cell r="R5524" t="str">
            <v>BTDC378223</v>
          </cell>
        </row>
        <row r="5525">
          <cell r="A5525">
            <v>45694.660046296303</v>
          </cell>
          <cell r="B5525">
            <v>3389</v>
          </cell>
          <cell r="R5525" t="str">
            <v>BTCS030119</v>
          </cell>
        </row>
        <row r="5526">
          <cell r="A5526">
            <v>45694.656979166699</v>
          </cell>
          <cell r="B5526">
            <v>9614</v>
          </cell>
          <cell r="R5526" t="str">
            <v>BTCC377923</v>
          </cell>
        </row>
        <row r="5527">
          <cell r="A5527">
            <v>45694.653981481497</v>
          </cell>
          <cell r="B5527">
            <v>1207</v>
          </cell>
          <cell r="R5527" t="str">
            <v>BSLC374986</v>
          </cell>
        </row>
        <row r="5528">
          <cell r="A5528">
            <v>45694.650462963</v>
          </cell>
          <cell r="B5528">
            <v>1889</v>
          </cell>
          <cell r="R5528" t="str">
            <v>BSLC374985</v>
          </cell>
        </row>
        <row r="5529">
          <cell r="A5529">
            <v>45694.646921296298</v>
          </cell>
          <cell r="B5529">
            <v>30925</v>
          </cell>
          <cell r="R5529" t="str">
            <v>BSKS036366</v>
          </cell>
        </row>
        <row r="5530">
          <cell r="A5530">
            <v>45694.643726851798</v>
          </cell>
          <cell r="B5530">
            <v>21203</v>
          </cell>
          <cell r="R5530" t="str">
            <v>BSKS036365</v>
          </cell>
        </row>
        <row r="5531">
          <cell r="A5531">
            <v>45694.640381944402</v>
          </cell>
          <cell r="B5531">
            <v>5673</v>
          </cell>
          <cell r="R5531" t="str">
            <v>BSKC374901</v>
          </cell>
        </row>
        <row r="5532">
          <cell r="A5532">
            <v>45694.636446759301</v>
          </cell>
          <cell r="B5532">
            <v>17155</v>
          </cell>
          <cell r="R5532" t="str">
            <v>BSJS035946</v>
          </cell>
        </row>
        <row r="5533">
          <cell r="A5533">
            <v>45694.6311921296</v>
          </cell>
          <cell r="B5533">
            <v>6119</v>
          </cell>
          <cell r="R5533" t="str">
            <v>BSJC374595</v>
          </cell>
        </row>
        <row r="5534">
          <cell r="A5534">
            <v>45694.602951388901</v>
          </cell>
          <cell r="B5534">
            <v>24042</v>
          </cell>
          <cell r="R5534" t="str">
            <v>BSHS038806</v>
          </cell>
        </row>
        <row r="5535">
          <cell r="A5535">
            <v>45694.598680555602</v>
          </cell>
          <cell r="B5535">
            <v>6160</v>
          </cell>
          <cell r="R5535" t="str">
            <v>BSHC376807</v>
          </cell>
        </row>
        <row r="5536">
          <cell r="A5536">
            <v>45694.595497685201</v>
          </cell>
          <cell r="B5536">
            <v>15749</v>
          </cell>
          <cell r="R5536" t="str">
            <v>BTLS039851</v>
          </cell>
        </row>
        <row r="5537">
          <cell r="A5537">
            <v>45694.591400463003</v>
          </cell>
          <cell r="B5537">
            <v>14590</v>
          </cell>
          <cell r="R5537" t="str">
            <v>BTLS039793</v>
          </cell>
        </row>
        <row r="5538">
          <cell r="A5538">
            <v>45694.585185185198</v>
          </cell>
          <cell r="B5538">
            <v>13361</v>
          </cell>
          <cell r="R5538" t="str">
            <v>BTLS039787</v>
          </cell>
        </row>
        <row r="5539">
          <cell r="A5539">
            <v>45694.578402777799</v>
          </cell>
          <cell r="B5539">
            <v>17675</v>
          </cell>
          <cell r="R5539" t="str">
            <v>BTLS039748</v>
          </cell>
        </row>
        <row r="5540">
          <cell r="A5540">
            <v>45694.574791666702</v>
          </cell>
          <cell r="B5540">
            <v>17690</v>
          </cell>
          <cell r="R5540" t="str">
            <v>BTLS039719</v>
          </cell>
        </row>
        <row r="5541">
          <cell r="A5541">
            <v>45694.571724537003</v>
          </cell>
          <cell r="B5541">
            <v>19392</v>
          </cell>
          <cell r="R5541" t="str">
            <v>BSGS043528</v>
          </cell>
        </row>
        <row r="5542">
          <cell r="A5542">
            <v>45694.568287037</v>
          </cell>
          <cell r="B5542">
            <v>12109</v>
          </cell>
          <cell r="R5542" t="str">
            <v>BSGS043527</v>
          </cell>
        </row>
        <row r="5543">
          <cell r="A5543">
            <v>45694.563020833302</v>
          </cell>
          <cell r="B5543">
            <v>14747</v>
          </cell>
          <cell r="R5543" t="str">
            <v>BSGC376585</v>
          </cell>
        </row>
        <row r="5544">
          <cell r="A5544">
            <v>45694.559120370403</v>
          </cell>
          <cell r="B5544">
            <v>2682</v>
          </cell>
          <cell r="R5544" t="str">
            <v>BVJS047797</v>
          </cell>
        </row>
        <row r="5545">
          <cell r="A5545">
            <v>45694.554965277799</v>
          </cell>
          <cell r="B5545">
            <v>18167</v>
          </cell>
          <cell r="R5545" t="str">
            <v>BTHS031467</v>
          </cell>
        </row>
        <row r="5546">
          <cell r="A5546">
            <v>45694.547210648103</v>
          </cell>
          <cell r="B5546">
            <v>18670</v>
          </cell>
          <cell r="R5546" t="str">
            <v>BSFS043411</v>
          </cell>
        </row>
        <row r="5547">
          <cell r="A5547">
            <v>45694.541319444397</v>
          </cell>
          <cell r="B5547">
            <v>19398</v>
          </cell>
          <cell r="R5547" t="str">
            <v>GNGS030424</v>
          </cell>
        </row>
        <row r="5548">
          <cell r="A5548">
            <v>45694.536064814798</v>
          </cell>
          <cell r="B5548">
            <v>13788</v>
          </cell>
          <cell r="R5548" t="str">
            <v>BSFC376459</v>
          </cell>
        </row>
        <row r="5549">
          <cell r="A5549">
            <v>45694.532256944403</v>
          </cell>
          <cell r="B5549">
            <v>7817</v>
          </cell>
          <cell r="R5549" t="str">
            <v>BSFC376396</v>
          </cell>
        </row>
        <row r="5550">
          <cell r="A5550">
            <v>45694.528888888897</v>
          </cell>
          <cell r="B5550">
            <v>5764</v>
          </cell>
          <cell r="R5550" t="str">
            <v>BSFC376340</v>
          </cell>
        </row>
        <row r="5551">
          <cell r="A5551">
            <v>45694.520370370403</v>
          </cell>
          <cell r="B5551">
            <v>9968</v>
          </cell>
          <cell r="R5551" t="str">
            <v>BSES037922</v>
          </cell>
        </row>
        <row r="5552">
          <cell r="A5552">
            <v>45694.511064814797</v>
          </cell>
          <cell r="B5552">
            <v>4574</v>
          </cell>
          <cell r="R5552" t="str">
            <v>BSEC376140</v>
          </cell>
        </row>
        <row r="5553">
          <cell r="A5553">
            <v>45694.506817129601</v>
          </cell>
          <cell r="B5553">
            <v>8905</v>
          </cell>
          <cell r="R5553" t="str">
            <v>BSEC376103</v>
          </cell>
        </row>
        <row r="5554">
          <cell r="A5554">
            <v>45694.491053240701</v>
          </cell>
          <cell r="B5554">
            <v>3760</v>
          </cell>
          <cell r="R5554" t="str">
            <v>BWHD231642</v>
          </cell>
        </row>
        <row r="5555">
          <cell r="A5555">
            <v>45694.484409722201</v>
          </cell>
          <cell r="B5555">
            <v>7554</v>
          </cell>
          <cell r="R5555" t="str">
            <v>BRCD160978</v>
          </cell>
        </row>
        <row r="5556">
          <cell r="A5556">
            <v>45694.482858796298</v>
          </cell>
          <cell r="B5556">
            <v>7712</v>
          </cell>
          <cell r="R5556" t="str">
            <v>BUKC370622</v>
          </cell>
        </row>
        <row r="5557">
          <cell r="A5557">
            <v>45693.736562500002</v>
          </cell>
          <cell r="B5557">
            <v>888</v>
          </cell>
          <cell r="R5557" t="str">
            <v>BXCD164420</v>
          </cell>
        </row>
        <row r="5558">
          <cell r="A5558">
            <v>45693.720983796302</v>
          </cell>
          <cell r="B5558">
            <v>0</v>
          </cell>
          <cell r="R5558" t="str">
            <v>CXCE544243</v>
          </cell>
        </row>
        <row r="5559">
          <cell r="A5559">
            <v>45693.714328703703</v>
          </cell>
          <cell r="B5559">
            <v>15432</v>
          </cell>
          <cell r="R5559" t="str">
            <v>BSDC375954</v>
          </cell>
        </row>
        <row r="5560">
          <cell r="A5560">
            <v>45693.709930555597</v>
          </cell>
          <cell r="B5560">
            <v>7950</v>
          </cell>
          <cell r="R5560" t="str">
            <v>BSDC375892</v>
          </cell>
        </row>
        <row r="5561">
          <cell r="A5561">
            <v>45693.705486111103</v>
          </cell>
          <cell r="B5561">
            <v>24720</v>
          </cell>
          <cell r="R5561" t="str">
            <v>BSCS037449</v>
          </cell>
        </row>
        <row r="5562">
          <cell r="A5562">
            <v>45693.7011458333</v>
          </cell>
          <cell r="B5562">
            <v>4466</v>
          </cell>
          <cell r="R5562" t="str">
            <v>BSEC376083</v>
          </cell>
        </row>
        <row r="5563">
          <cell r="A5563">
            <v>45693.696909722203</v>
          </cell>
          <cell r="B5563">
            <v>6515</v>
          </cell>
          <cell r="R5563" t="str">
            <v>BSBC375571</v>
          </cell>
        </row>
        <row r="5564">
          <cell r="A5564">
            <v>45693.693622685198</v>
          </cell>
          <cell r="B5564">
            <v>5787</v>
          </cell>
          <cell r="R5564" t="str">
            <v>BSBC375532</v>
          </cell>
        </row>
        <row r="5565">
          <cell r="A5565">
            <v>45693.652141203696</v>
          </cell>
          <cell r="B5565">
            <v>0</v>
          </cell>
          <cell r="R5565" t="str">
            <v>SN24TN01398</v>
          </cell>
        </row>
        <row r="5566">
          <cell r="A5566">
            <v>45693.5758333333</v>
          </cell>
          <cell r="B5566">
            <v>19555</v>
          </cell>
          <cell r="R5566" t="str">
            <v>BSBC375530</v>
          </cell>
        </row>
        <row r="5567">
          <cell r="A5567">
            <v>45693.570428240702</v>
          </cell>
          <cell r="B5567">
            <v>23327</v>
          </cell>
          <cell r="R5567" t="str">
            <v>BSAF110719</v>
          </cell>
        </row>
        <row r="5568">
          <cell r="A5568">
            <v>45693.563472222202</v>
          </cell>
          <cell r="B5568">
            <v>12936</v>
          </cell>
          <cell r="R5568" t="str">
            <v>BRKC371988</v>
          </cell>
        </row>
        <row r="5569">
          <cell r="A5569">
            <v>45693.559675925899</v>
          </cell>
          <cell r="B5569">
            <v>34451</v>
          </cell>
          <cell r="R5569" t="str">
            <v>BRJS040951</v>
          </cell>
        </row>
        <row r="5570">
          <cell r="A5570">
            <v>45693.556041666699</v>
          </cell>
          <cell r="B5570">
            <v>11022</v>
          </cell>
          <cell r="R5570" t="str">
            <v>BRJC371828</v>
          </cell>
        </row>
        <row r="5571">
          <cell r="A5571">
            <v>45693.5522569444</v>
          </cell>
          <cell r="B5571">
            <v>8025</v>
          </cell>
          <cell r="R5571" t="str">
            <v>BRJC371742</v>
          </cell>
        </row>
        <row r="5572">
          <cell r="A5572">
            <v>45693.547314814801</v>
          </cell>
          <cell r="B5572">
            <v>31096</v>
          </cell>
          <cell r="R5572" t="str">
            <v>BRIS035838</v>
          </cell>
        </row>
        <row r="5573">
          <cell r="A5573">
            <v>45693.543206018498</v>
          </cell>
          <cell r="B5573">
            <v>39517</v>
          </cell>
          <cell r="R5573" t="str">
            <v>GPJS030042</v>
          </cell>
        </row>
        <row r="5574">
          <cell r="A5574">
            <v>45693.539652777799</v>
          </cell>
          <cell r="B5574">
            <v>7154</v>
          </cell>
          <cell r="R5574" t="str">
            <v>BSKS036261</v>
          </cell>
        </row>
        <row r="5575">
          <cell r="A5575">
            <v>45693.535613425898</v>
          </cell>
          <cell r="B5575">
            <v>25571</v>
          </cell>
          <cell r="R5575" t="str">
            <v>BRHS035368</v>
          </cell>
        </row>
        <row r="5576">
          <cell r="A5576">
            <v>45693.5312037037</v>
          </cell>
          <cell r="B5576">
            <v>12887</v>
          </cell>
          <cell r="R5576" t="str">
            <v>BRHS035337</v>
          </cell>
        </row>
        <row r="5577">
          <cell r="A5577">
            <v>45693.527025463001</v>
          </cell>
          <cell r="B5577">
            <v>7398</v>
          </cell>
          <cell r="R5577" t="str">
            <v>BRHC374102</v>
          </cell>
        </row>
        <row r="5578">
          <cell r="A5578">
            <v>45693.522071759297</v>
          </cell>
          <cell r="B5578">
            <v>9442</v>
          </cell>
          <cell r="R5578" t="str">
            <v>BRGS035244</v>
          </cell>
        </row>
        <row r="5579">
          <cell r="A5579">
            <v>45693.518472222197</v>
          </cell>
          <cell r="B5579">
            <v>5892</v>
          </cell>
          <cell r="R5579" t="str">
            <v>BRGC374007</v>
          </cell>
        </row>
        <row r="5580">
          <cell r="A5580">
            <v>45693.507118055597</v>
          </cell>
          <cell r="B5580">
            <v>11370</v>
          </cell>
          <cell r="R5580" t="str">
            <v>BRGC373881</v>
          </cell>
        </row>
        <row r="5581">
          <cell r="A5581">
            <v>45693.505300925899</v>
          </cell>
          <cell r="B5581">
            <v>18091</v>
          </cell>
          <cell r="R5581" t="str">
            <v>BVGF111615</v>
          </cell>
        </row>
        <row r="5582">
          <cell r="A5582">
            <v>45693.504398148201</v>
          </cell>
          <cell r="B5582">
            <v>17073</v>
          </cell>
          <cell r="R5582" t="str">
            <v>BVGF111611</v>
          </cell>
        </row>
        <row r="5583">
          <cell r="A5583">
            <v>45693.502048611103</v>
          </cell>
          <cell r="B5583">
            <v>9836</v>
          </cell>
          <cell r="R5583" t="str">
            <v>BRJC371698</v>
          </cell>
        </row>
        <row r="5584">
          <cell r="A5584">
            <v>45693.497905092598</v>
          </cell>
          <cell r="B5584">
            <v>20226</v>
          </cell>
          <cell r="R5584" t="str">
            <v>BRES034488</v>
          </cell>
        </row>
        <row r="5585">
          <cell r="A5585">
            <v>45693.4942592593</v>
          </cell>
          <cell r="B5585">
            <v>6941</v>
          </cell>
          <cell r="R5585" t="str">
            <v>BREC373493</v>
          </cell>
        </row>
        <row r="5586">
          <cell r="A5586">
            <v>45693.486932870401</v>
          </cell>
          <cell r="B5586">
            <v>7294</v>
          </cell>
          <cell r="R5586" t="str">
            <v>BREC373485</v>
          </cell>
        </row>
        <row r="5587">
          <cell r="A5587">
            <v>45693.480277777802</v>
          </cell>
          <cell r="B5587">
            <v>0</v>
          </cell>
          <cell r="R5587" t="str">
            <v>CXFE212230</v>
          </cell>
        </row>
        <row r="5588">
          <cell r="A5588">
            <v>45693.469363425902</v>
          </cell>
          <cell r="B5588">
            <v>0</v>
          </cell>
          <cell r="R5588" t="str">
            <v>CXCE544243</v>
          </cell>
        </row>
        <row r="5589">
          <cell r="A5589">
            <v>45692.546759259298</v>
          </cell>
          <cell r="B5589">
            <v>44266</v>
          </cell>
          <cell r="R5589" t="str">
            <v>BLFS031469</v>
          </cell>
        </row>
        <row r="5590">
          <cell r="A5590">
            <v>45692.529143518499</v>
          </cell>
          <cell r="B5590">
            <v>6175</v>
          </cell>
          <cell r="R5590" t="str">
            <v>BUDC372327</v>
          </cell>
        </row>
        <row r="5591">
          <cell r="A5591">
            <v>45692.526550925897</v>
          </cell>
          <cell r="B5591">
            <v>2424</v>
          </cell>
          <cell r="R5591" t="str">
            <v>BWHD163996</v>
          </cell>
        </row>
        <row r="5592">
          <cell r="A5592">
            <v>45692.513321759303</v>
          </cell>
          <cell r="B5592">
            <v>5786</v>
          </cell>
          <cell r="R5592" t="str">
            <v>BVCC376206</v>
          </cell>
        </row>
        <row r="5593">
          <cell r="A5593">
            <v>45692.499166666697</v>
          </cell>
          <cell r="B5593">
            <v>2207</v>
          </cell>
          <cell r="R5593" t="str">
            <v>BWCC379823</v>
          </cell>
        </row>
        <row r="5594">
          <cell r="A5594">
            <v>45691.651724536998</v>
          </cell>
          <cell r="B5594">
            <v>1</v>
          </cell>
          <cell r="R5594" t="str">
            <v>BXHS038093</v>
          </cell>
        </row>
        <row r="5595">
          <cell r="A5595">
            <v>45691.639733796299</v>
          </cell>
          <cell r="B5595">
            <v>4130</v>
          </cell>
          <cell r="R5595" t="str">
            <v>BWED163890</v>
          </cell>
        </row>
        <row r="5596">
          <cell r="A5596">
            <v>45691.560532407399</v>
          </cell>
          <cell r="B5596">
            <v>22952</v>
          </cell>
          <cell r="R5596" t="str">
            <v>BRCC373040</v>
          </cell>
        </row>
        <row r="5597">
          <cell r="A5597">
            <v>45691.557187500002</v>
          </cell>
          <cell r="B5597">
            <v>13070</v>
          </cell>
          <cell r="R5597" t="str">
            <v>BVCC376207</v>
          </cell>
        </row>
        <row r="5598">
          <cell r="A5598">
            <v>45691.553576388898</v>
          </cell>
          <cell r="B5598">
            <v>16428</v>
          </cell>
          <cell r="R5598" t="str">
            <v>BRCC373034</v>
          </cell>
        </row>
        <row r="5599">
          <cell r="A5599">
            <v>45691.548842592601</v>
          </cell>
          <cell r="B5599">
            <v>15506</v>
          </cell>
          <cell r="R5599" t="str">
            <v>BRCS033813</v>
          </cell>
        </row>
        <row r="5600">
          <cell r="A5600">
            <v>45691.544930555603</v>
          </cell>
          <cell r="B5600">
            <v>18213</v>
          </cell>
          <cell r="R5600" t="str">
            <v>BRCS033809</v>
          </cell>
        </row>
        <row r="5601">
          <cell r="A5601">
            <v>45691.540983796302</v>
          </cell>
          <cell r="B5601">
            <v>13129</v>
          </cell>
          <cell r="R5601" t="str">
            <v>BRBS033681</v>
          </cell>
        </row>
        <row r="5602">
          <cell r="A5602">
            <v>45691.536793981497</v>
          </cell>
          <cell r="B5602">
            <v>34442</v>
          </cell>
          <cell r="R5602" t="str">
            <v>BRAC372524</v>
          </cell>
        </row>
        <row r="5603">
          <cell r="A5603">
            <v>45691.532638888901</v>
          </cell>
          <cell r="B5603">
            <v>13767</v>
          </cell>
          <cell r="R5603" t="str">
            <v>BRAC372352</v>
          </cell>
        </row>
        <row r="5604">
          <cell r="A5604">
            <v>45691.527789351901</v>
          </cell>
          <cell r="B5604">
            <v>16840</v>
          </cell>
          <cell r="R5604" t="str">
            <v>BQJF150001</v>
          </cell>
        </row>
        <row r="5605">
          <cell r="A5605">
            <v>45691.524166666699</v>
          </cell>
          <cell r="B5605">
            <v>22370</v>
          </cell>
          <cell r="R5605" t="str">
            <v>BQIS040809</v>
          </cell>
        </row>
        <row r="5606">
          <cell r="A5606">
            <v>45691.520520833299</v>
          </cell>
          <cell r="B5606">
            <v>21678</v>
          </cell>
          <cell r="R5606" t="str">
            <v>BQIS031915</v>
          </cell>
        </row>
        <row r="5607">
          <cell r="A5607">
            <v>45691.516516203701</v>
          </cell>
          <cell r="B5607">
            <v>10819</v>
          </cell>
          <cell r="R5607" t="str">
            <v>BQFC370928</v>
          </cell>
        </row>
        <row r="5608">
          <cell r="A5608">
            <v>45691.512824074103</v>
          </cell>
          <cell r="B5608">
            <v>11085</v>
          </cell>
          <cell r="R5608" t="str">
            <v>BQFC370869</v>
          </cell>
        </row>
        <row r="5609">
          <cell r="A5609">
            <v>45691.503657407397</v>
          </cell>
          <cell r="B5609">
            <v>28187</v>
          </cell>
          <cell r="R5609" t="str">
            <v>BQCS040170</v>
          </cell>
        </row>
        <row r="5610">
          <cell r="A5610">
            <v>45691.496979166703</v>
          </cell>
          <cell r="B5610">
            <v>2850</v>
          </cell>
          <cell r="R5610" t="str">
            <v>BWED163889</v>
          </cell>
        </row>
        <row r="5611">
          <cell r="A5611">
            <v>45689.334826388898</v>
          </cell>
          <cell r="B5611">
            <v>1</v>
          </cell>
          <cell r="R5611" t="str">
            <v>BXDC373827</v>
          </cell>
        </row>
        <row r="5612">
          <cell r="A5612">
            <v>45689.333159722199</v>
          </cell>
          <cell r="B5612">
            <v>0</v>
          </cell>
          <cell r="R5612" t="str">
            <v>BXDC373827</v>
          </cell>
        </row>
        <row r="5613">
          <cell r="A5613">
            <v>45689.329872685201</v>
          </cell>
          <cell r="B5613">
            <v>0</v>
          </cell>
          <cell r="R5613" t="str">
            <v>DXEL141087</v>
          </cell>
        </row>
        <row r="5614">
          <cell r="A5614">
            <v>45689.325196759302</v>
          </cell>
          <cell r="B5614">
            <v>0</v>
          </cell>
          <cell r="R5614" t="str">
            <v>CXLE561775</v>
          </cell>
        </row>
        <row r="5615">
          <cell r="A5615">
            <v>45689.323113425897</v>
          </cell>
          <cell r="B5615">
            <v>0</v>
          </cell>
          <cell r="R5615" t="str">
            <v>CXLE561775</v>
          </cell>
        </row>
        <row r="5616">
          <cell r="A5616">
            <v>45688.782662037003</v>
          </cell>
          <cell r="B5616">
            <v>26846</v>
          </cell>
          <cell r="R5616" t="str">
            <v>BQAC373734</v>
          </cell>
        </row>
        <row r="5617">
          <cell r="A5617">
            <v>45688.777905092596</v>
          </cell>
          <cell r="B5617">
            <v>12232</v>
          </cell>
          <cell r="R5617" t="str">
            <v>BQAC373617</v>
          </cell>
        </row>
        <row r="5618">
          <cell r="A5618">
            <v>45688.774120370399</v>
          </cell>
          <cell r="B5618">
            <v>15816</v>
          </cell>
          <cell r="R5618" t="str">
            <v>BPHS030467</v>
          </cell>
        </row>
        <row r="5619">
          <cell r="A5619">
            <v>45688.768078703702</v>
          </cell>
          <cell r="B5619">
            <v>15862</v>
          </cell>
          <cell r="R5619" t="str">
            <v>BQIS031848</v>
          </cell>
        </row>
        <row r="5620">
          <cell r="A5620">
            <v>45688.763576388897</v>
          </cell>
          <cell r="B5620">
            <v>38344</v>
          </cell>
          <cell r="R5620" t="str">
            <v>BOKC370020</v>
          </cell>
        </row>
        <row r="5621">
          <cell r="A5621">
            <v>45688.6648726852</v>
          </cell>
          <cell r="B5621">
            <v>19966</v>
          </cell>
          <cell r="R5621" t="str">
            <v>GNDC370057</v>
          </cell>
        </row>
        <row r="5622">
          <cell r="A5622">
            <v>45688.660856481503</v>
          </cell>
          <cell r="B5622">
            <v>6130</v>
          </cell>
          <cell r="R5622" t="str">
            <v>BOIS040238</v>
          </cell>
        </row>
        <row r="5623">
          <cell r="A5623">
            <v>45688.656736111101</v>
          </cell>
          <cell r="B5623">
            <v>20663</v>
          </cell>
          <cell r="R5623" t="str">
            <v>BOGC370193</v>
          </cell>
        </row>
        <row r="5624">
          <cell r="A5624">
            <v>45688.653287036999</v>
          </cell>
          <cell r="B5624">
            <v>7595</v>
          </cell>
          <cell r="R5624" t="str">
            <v>BNLS030573</v>
          </cell>
        </row>
        <row r="5625">
          <cell r="A5625">
            <v>45688.649722222202</v>
          </cell>
          <cell r="B5625">
            <v>21684</v>
          </cell>
          <cell r="R5625" t="str">
            <v>BNKS030423</v>
          </cell>
        </row>
        <row r="5626">
          <cell r="A5626">
            <v>45688.645798611098</v>
          </cell>
          <cell r="B5626">
            <v>2900</v>
          </cell>
          <cell r="R5626" t="str">
            <v>BNJC370072</v>
          </cell>
        </row>
        <row r="5627">
          <cell r="A5627">
            <v>45688.641157407401</v>
          </cell>
          <cell r="B5627">
            <v>11580</v>
          </cell>
          <cell r="R5627" t="str">
            <v>BNCS030884</v>
          </cell>
        </row>
        <row r="5628">
          <cell r="A5628">
            <v>45688.636354166701</v>
          </cell>
          <cell r="B5628">
            <v>74832</v>
          </cell>
          <cell r="R5628" t="str">
            <v>BNCC370425</v>
          </cell>
        </row>
        <row r="5629">
          <cell r="A5629">
            <v>45688.632939814801</v>
          </cell>
          <cell r="B5629">
            <v>27674</v>
          </cell>
          <cell r="R5629" t="str">
            <v>BMKC370048</v>
          </cell>
        </row>
        <row r="5630">
          <cell r="A5630">
            <v>45688.628819444399</v>
          </cell>
          <cell r="B5630">
            <v>9980</v>
          </cell>
          <cell r="R5630" t="str">
            <v>BMFS040502</v>
          </cell>
        </row>
        <row r="5631">
          <cell r="A5631">
            <v>45688.594178240703</v>
          </cell>
          <cell r="B5631">
            <v>30566</v>
          </cell>
          <cell r="R5631" t="str">
            <v>BMFS031346</v>
          </cell>
        </row>
        <row r="5632">
          <cell r="A5632">
            <v>45688.5875578704</v>
          </cell>
          <cell r="B5632">
            <v>23370</v>
          </cell>
          <cell r="R5632" t="str">
            <v>BMFS031276</v>
          </cell>
        </row>
        <row r="5633">
          <cell r="A5633">
            <v>45688.583460648202</v>
          </cell>
          <cell r="B5633">
            <v>27400</v>
          </cell>
          <cell r="R5633" t="str">
            <v>BMFC370445</v>
          </cell>
        </row>
        <row r="5634">
          <cell r="A5634">
            <v>45688.579421296301</v>
          </cell>
          <cell r="B5634">
            <v>22605</v>
          </cell>
          <cell r="R5634" t="str">
            <v>BMDS031033</v>
          </cell>
        </row>
        <row r="5635">
          <cell r="A5635">
            <v>45688.570729166699</v>
          </cell>
          <cell r="B5635">
            <v>32999</v>
          </cell>
          <cell r="R5635" t="str">
            <v>BMCS030957</v>
          </cell>
        </row>
        <row r="5636">
          <cell r="A5636">
            <v>45688.558738425898</v>
          </cell>
          <cell r="B5636">
            <v>74968</v>
          </cell>
          <cell r="R5636" t="str">
            <v>BMBS030816</v>
          </cell>
        </row>
        <row r="5637">
          <cell r="A5637">
            <v>45688.5535648148</v>
          </cell>
          <cell r="B5637">
            <v>34646</v>
          </cell>
          <cell r="R5637" t="str">
            <v>BMBL050033</v>
          </cell>
        </row>
        <row r="5638">
          <cell r="A5638">
            <v>45688.547673611101</v>
          </cell>
          <cell r="B5638">
            <v>25919</v>
          </cell>
          <cell r="R5638" t="str">
            <v>BLKS030250</v>
          </cell>
        </row>
        <row r="5639">
          <cell r="A5639">
            <v>45688.540856481501</v>
          </cell>
          <cell r="B5639">
            <v>76768</v>
          </cell>
          <cell r="R5639" t="str">
            <v>BLGS031576</v>
          </cell>
        </row>
        <row r="5640">
          <cell r="A5640">
            <v>45688.537071759303</v>
          </cell>
          <cell r="B5640">
            <v>56460</v>
          </cell>
          <cell r="R5640" t="str">
            <v>BLFS040558</v>
          </cell>
        </row>
        <row r="5641">
          <cell r="A5641">
            <v>45688.533379629604</v>
          </cell>
          <cell r="B5641">
            <v>44266</v>
          </cell>
          <cell r="R5641" t="str">
            <v>BLFS031469</v>
          </cell>
        </row>
        <row r="5642">
          <cell r="A5642">
            <v>45688.531863425902</v>
          </cell>
          <cell r="B5642">
            <v>2239</v>
          </cell>
          <cell r="R5642" t="str">
            <v>BVED163240</v>
          </cell>
        </row>
        <row r="5643">
          <cell r="A5643">
            <v>45688.527210648099</v>
          </cell>
          <cell r="B5643">
            <v>44021</v>
          </cell>
          <cell r="R5643" t="str">
            <v>BLES031356</v>
          </cell>
        </row>
        <row r="5644">
          <cell r="A5644">
            <v>45688.523587962998</v>
          </cell>
          <cell r="B5644">
            <v>22207</v>
          </cell>
          <cell r="R5644" t="str">
            <v>BKJS040077</v>
          </cell>
        </row>
        <row r="5645">
          <cell r="A5645">
            <v>45688.520092592596</v>
          </cell>
          <cell r="B5645">
            <v>33892</v>
          </cell>
          <cell r="R5645" t="str">
            <v>BKJS030050</v>
          </cell>
        </row>
        <row r="5646">
          <cell r="A5646">
            <v>45688.515462962998</v>
          </cell>
          <cell r="B5646">
            <v>35438</v>
          </cell>
          <cell r="R5646" t="str">
            <v>BKIS032164</v>
          </cell>
        </row>
        <row r="5647">
          <cell r="A5647">
            <v>45688.511365740698</v>
          </cell>
          <cell r="B5647">
            <v>5846</v>
          </cell>
          <cell r="R5647" t="str">
            <v>BKHET70130</v>
          </cell>
        </row>
        <row r="5648">
          <cell r="A5648">
            <v>45688.505995370397</v>
          </cell>
          <cell r="B5648">
            <v>45517</v>
          </cell>
          <cell r="R5648" t="str">
            <v>BKCS040470</v>
          </cell>
        </row>
        <row r="5649">
          <cell r="A5649">
            <v>45688.504259259302</v>
          </cell>
          <cell r="B5649">
            <v>6000</v>
          </cell>
          <cell r="R5649" t="str">
            <v>BWAD163687</v>
          </cell>
        </row>
        <row r="5650">
          <cell r="A5650">
            <v>45688.498900462997</v>
          </cell>
          <cell r="B5650">
            <v>56947</v>
          </cell>
          <cell r="R5650" t="str">
            <v>BKCS031162</v>
          </cell>
        </row>
        <row r="5651">
          <cell r="A5651">
            <v>45688.493032407401</v>
          </cell>
          <cell r="B5651">
            <v>59350</v>
          </cell>
          <cell r="R5651" t="str">
            <v>BKAS030601</v>
          </cell>
        </row>
        <row r="5652">
          <cell r="A5652">
            <v>45688.488217592603</v>
          </cell>
          <cell r="B5652">
            <v>2587</v>
          </cell>
          <cell r="R5652" t="str">
            <v>BJBS040305</v>
          </cell>
        </row>
        <row r="5653">
          <cell r="A5653">
            <v>45688.481770833299</v>
          </cell>
          <cell r="B5653">
            <v>57166</v>
          </cell>
          <cell r="R5653" t="str">
            <v>BILS030211</v>
          </cell>
        </row>
        <row r="5654">
          <cell r="A5654">
            <v>45688.475810185198</v>
          </cell>
          <cell r="B5654">
            <v>12656</v>
          </cell>
          <cell r="R5654" t="str">
            <v>BIBS040161</v>
          </cell>
        </row>
        <row r="5655">
          <cell r="A5655">
            <v>45688.470613425903</v>
          </cell>
          <cell r="B5655">
            <v>16367</v>
          </cell>
          <cell r="R5655" t="str">
            <v>BHKS030073</v>
          </cell>
        </row>
        <row r="5656">
          <cell r="A5656">
            <v>45688.466030092597</v>
          </cell>
          <cell r="B5656">
            <v>3101</v>
          </cell>
          <cell r="R5656" t="str">
            <v>AUDC372226</v>
          </cell>
        </row>
        <row r="5657">
          <cell r="A5657">
            <v>45687.7477083333</v>
          </cell>
          <cell r="B5657">
            <v>190</v>
          </cell>
          <cell r="R5657" t="str">
            <v>BXGD232278</v>
          </cell>
        </row>
        <row r="5658">
          <cell r="A5658">
            <v>45687.745011574101</v>
          </cell>
          <cell r="B5658">
            <v>120</v>
          </cell>
          <cell r="R5658" t="str">
            <v>BXGD164632</v>
          </cell>
        </row>
        <row r="5659">
          <cell r="A5659">
            <v>45687.7421412037</v>
          </cell>
          <cell r="B5659">
            <v>150</v>
          </cell>
          <cell r="R5659" t="str">
            <v>BXFD232221</v>
          </cell>
        </row>
        <row r="5660">
          <cell r="A5660">
            <v>45687.739409722199</v>
          </cell>
          <cell r="B5660">
            <v>170</v>
          </cell>
          <cell r="R5660" t="str">
            <v>BXCL153907</v>
          </cell>
        </row>
        <row r="5661">
          <cell r="A5661">
            <v>45687.736782407403</v>
          </cell>
          <cell r="B5661">
            <v>275</v>
          </cell>
          <cell r="R5661" t="str">
            <v>BXDD232126</v>
          </cell>
        </row>
        <row r="5662">
          <cell r="A5662">
            <v>45687.733993055597</v>
          </cell>
          <cell r="B5662">
            <v>200</v>
          </cell>
          <cell r="R5662" t="str">
            <v>BXBD164346</v>
          </cell>
        </row>
        <row r="5663">
          <cell r="A5663">
            <v>45687.730787036999</v>
          </cell>
          <cell r="B5663">
            <v>1330</v>
          </cell>
          <cell r="R5663" t="str">
            <v>BXLD231897</v>
          </cell>
        </row>
        <row r="5664">
          <cell r="A5664">
            <v>45687.7274189815</v>
          </cell>
          <cell r="B5664">
            <v>1340</v>
          </cell>
          <cell r="R5664" t="str">
            <v>BXLD231873</v>
          </cell>
        </row>
        <row r="5665">
          <cell r="A5665">
            <v>45687.723553240699</v>
          </cell>
          <cell r="B5665">
            <v>815</v>
          </cell>
          <cell r="R5665" t="str">
            <v>BXKD164160</v>
          </cell>
        </row>
        <row r="5666">
          <cell r="A5666">
            <v>45687.716493055603</v>
          </cell>
          <cell r="B5666">
            <v>1700</v>
          </cell>
          <cell r="R5666" t="str">
            <v>BXAD164317</v>
          </cell>
        </row>
        <row r="5667">
          <cell r="A5667">
            <v>45687.712812500002</v>
          </cell>
          <cell r="B5667">
            <v>700</v>
          </cell>
          <cell r="R5667" t="str">
            <v>BXBD164381</v>
          </cell>
        </row>
        <row r="5668">
          <cell r="A5668">
            <v>45687.709340277797</v>
          </cell>
          <cell r="B5668">
            <v>300</v>
          </cell>
          <cell r="R5668" t="str">
            <v>BXCD164422</v>
          </cell>
        </row>
        <row r="5669">
          <cell r="A5669">
            <v>45687.706689814797</v>
          </cell>
          <cell r="B5669">
            <v>1040</v>
          </cell>
          <cell r="R5669" t="str">
            <v>BXBD164357</v>
          </cell>
        </row>
        <row r="5670">
          <cell r="A5670">
            <v>45687.703136574099</v>
          </cell>
          <cell r="B5670">
            <v>2485</v>
          </cell>
          <cell r="R5670" t="str">
            <v>BVHD163331</v>
          </cell>
        </row>
        <row r="5671">
          <cell r="A5671">
            <v>45687.700034722198</v>
          </cell>
          <cell r="B5671">
            <v>205</v>
          </cell>
          <cell r="R5671" t="str">
            <v>BWHD164019</v>
          </cell>
        </row>
        <row r="5672">
          <cell r="A5672">
            <v>45687.697048611102</v>
          </cell>
          <cell r="B5672">
            <v>890</v>
          </cell>
          <cell r="R5672" t="str">
            <v>BWID231694</v>
          </cell>
        </row>
        <row r="5673">
          <cell r="A5673">
            <v>45687.694479166697</v>
          </cell>
          <cell r="B5673">
            <v>705</v>
          </cell>
          <cell r="R5673" t="str">
            <v>BXCD164420</v>
          </cell>
        </row>
        <row r="5674">
          <cell r="A5674">
            <v>45687.689212963</v>
          </cell>
          <cell r="B5674">
            <v>555</v>
          </cell>
          <cell r="R5674" t="str">
            <v>BXCD164464</v>
          </cell>
        </row>
        <row r="5675">
          <cell r="A5675">
            <v>45687.675914351901</v>
          </cell>
          <cell r="B5675">
            <v>465</v>
          </cell>
          <cell r="R5675" t="str">
            <v>BXKD220975</v>
          </cell>
        </row>
        <row r="5676">
          <cell r="A5676">
            <v>45687.671689814801</v>
          </cell>
          <cell r="B5676">
            <v>760</v>
          </cell>
          <cell r="R5676" t="str">
            <v>BXAD164301</v>
          </cell>
        </row>
        <row r="5677">
          <cell r="A5677">
            <v>45687.667326388902</v>
          </cell>
          <cell r="B5677">
            <v>510</v>
          </cell>
          <cell r="R5677" t="str">
            <v>BXAD231957</v>
          </cell>
        </row>
        <row r="5678">
          <cell r="A5678">
            <v>45687.664351851898</v>
          </cell>
          <cell r="B5678">
            <v>225</v>
          </cell>
          <cell r="R5678" t="str">
            <v>BXCD164415</v>
          </cell>
        </row>
        <row r="5679">
          <cell r="A5679">
            <v>45687.661655092597</v>
          </cell>
          <cell r="B5679">
            <v>1200</v>
          </cell>
          <cell r="R5679" t="str">
            <v>BXLD164272</v>
          </cell>
        </row>
        <row r="5680">
          <cell r="A5680">
            <v>45687.658379629604</v>
          </cell>
          <cell r="B5680">
            <v>1700</v>
          </cell>
          <cell r="R5680" t="str">
            <v>BVED163240</v>
          </cell>
        </row>
        <row r="5681">
          <cell r="A5681">
            <v>45687.655312499999</v>
          </cell>
          <cell r="B5681">
            <v>1320</v>
          </cell>
          <cell r="R5681" t="str">
            <v>BXJD231746</v>
          </cell>
        </row>
        <row r="5682">
          <cell r="A5682">
            <v>45687.651886574102</v>
          </cell>
          <cell r="B5682">
            <v>1620</v>
          </cell>
          <cell r="R5682" t="str">
            <v>BWID164050</v>
          </cell>
        </row>
        <row r="5683">
          <cell r="A5683">
            <v>45687.647974537002</v>
          </cell>
          <cell r="B5683">
            <v>715</v>
          </cell>
          <cell r="R5683" t="str">
            <v>BWID231682</v>
          </cell>
        </row>
        <row r="5684">
          <cell r="A5684">
            <v>45687.644687499997</v>
          </cell>
          <cell r="B5684">
            <v>1160</v>
          </cell>
          <cell r="R5684" t="str">
            <v>BXKD164219</v>
          </cell>
        </row>
        <row r="5685">
          <cell r="A5685">
            <v>45687.634583333303</v>
          </cell>
          <cell r="B5685">
            <v>733</v>
          </cell>
          <cell r="R5685" t="str">
            <v>BXAD164288</v>
          </cell>
        </row>
        <row r="5686">
          <cell r="A5686">
            <v>45687.631724537001</v>
          </cell>
          <cell r="B5686">
            <v>1870</v>
          </cell>
          <cell r="R5686" t="str">
            <v>BXKD164206</v>
          </cell>
        </row>
        <row r="5687">
          <cell r="A5687">
            <v>45687.628668981502</v>
          </cell>
          <cell r="B5687">
            <v>2250</v>
          </cell>
          <cell r="R5687" t="str">
            <v>BWED163871</v>
          </cell>
        </row>
        <row r="5688">
          <cell r="A5688">
            <v>45687.624560185199</v>
          </cell>
          <cell r="B5688">
            <v>2400</v>
          </cell>
          <cell r="R5688" t="str">
            <v>BWED163867</v>
          </cell>
        </row>
        <row r="5689">
          <cell r="A5689">
            <v>45687.6233333333</v>
          </cell>
          <cell r="B5689">
            <v>59655</v>
          </cell>
          <cell r="R5689" t="str">
            <v>BMBL160078</v>
          </cell>
        </row>
        <row r="5690">
          <cell r="A5690">
            <v>45687.6222569444</v>
          </cell>
          <cell r="B5690">
            <v>59654</v>
          </cell>
          <cell r="R5690" t="str">
            <v>BMBL160078</v>
          </cell>
        </row>
        <row r="5691">
          <cell r="A5691">
            <v>45687.621180555601</v>
          </cell>
          <cell r="B5691">
            <v>21148</v>
          </cell>
          <cell r="R5691" t="str">
            <v>BSCS037531</v>
          </cell>
        </row>
        <row r="5692">
          <cell r="A5692">
            <v>45687.619976851798</v>
          </cell>
          <cell r="B5692">
            <v>23683</v>
          </cell>
          <cell r="R5692" t="str">
            <v>BIFS040367</v>
          </cell>
        </row>
        <row r="5693">
          <cell r="A5693">
            <v>45687.6188078704</v>
          </cell>
          <cell r="B5693">
            <v>23683</v>
          </cell>
          <cell r="R5693" t="str">
            <v>BIFS040367</v>
          </cell>
        </row>
        <row r="5694">
          <cell r="A5694">
            <v>45687.615486111099</v>
          </cell>
          <cell r="B5694">
            <v>510</v>
          </cell>
          <cell r="R5694" t="str">
            <v>BXKD121877</v>
          </cell>
        </row>
        <row r="5695">
          <cell r="A5695">
            <v>45687.612164351798</v>
          </cell>
          <cell r="B5695">
            <v>2680</v>
          </cell>
          <cell r="R5695" t="str">
            <v>BXKD164191</v>
          </cell>
        </row>
        <row r="5696">
          <cell r="A5696">
            <v>45687.608368055597</v>
          </cell>
          <cell r="B5696">
            <v>1370</v>
          </cell>
          <cell r="R5696" t="str">
            <v>BXKD164166</v>
          </cell>
        </row>
        <row r="5697">
          <cell r="A5697">
            <v>45687.604664351798</v>
          </cell>
          <cell r="B5697">
            <v>1810</v>
          </cell>
          <cell r="R5697" t="str">
            <v>BWID164096</v>
          </cell>
        </row>
        <row r="5698">
          <cell r="A5698">
            <v>45687.601631944402</v>
          </cell>
          <cell r="B5698">
            <v>715</v>
          </cell>
          <cell r="R5698" t="str">
            <v>BXKD164174</v>
          </cell>
        </row>
        <row r="5699">
          <cell r="A5699">
            <v>45687.598587963003</v>
          </cell>
          <cell r="B5699">
            <v>1410</v>
          </cell>
          <cell r="R5699" t="str">
            <v>BWHD164039</v>
          </cell>
        </row>
        <row r="5700">
          <cell r="A5700">
            <v>45686.792974536998</v>
          </cell>
          <cell r="B5700">
            <v>1310</v>
          </cell>
          <cell r="R5700" t="str">
            <v>BWCD163769</v>
          </cell>
        </row>
        <row r="5701">
          <cell r="A5701">
            <v>45686.789768518502</v>
          </cell>
          <cell r="B5701">
            <v>1950</v>
          </cell>
          <cell r="R5701" t="str">
            <v>BXJD164132</v>
          </cell>
        </row>
        <row r="5702">
          <cell r="A5702">
            <v>45686.785208333298</v>
          </cell>
          <cell r="B5702">
            <v>2230</v>
          </cell>
          <cell r="R5702" t="str">
            <v>BXJD164143</v>
          </cell>
        </row>
        <row r="5703">
          <cell r="A5703">
            <v>45686.782314814802</v>
          </cell>
          <cell r="B5703">
            <v>600</v>
          </cell>
          <cell r="R5703" t="str">
            <v>BWID164076</v>
          </cell>
        </row>
        <row r="5704">
          <cell r="A5704">
            <v>45686.779421296298</v>
          </cell>
          <cell r="B5704">
            <v>1905</v>
          </cell>
          <cell r="R5704" t="str">
            <v>BWID164054</v>
          </cell>
        </row>
        <row r="5705">
          <cell r="A5705">
            <v>45686.776759259301</v>
          </cell>
          <cell r="B5705">
            <v>2540</v>
          </cell>
          <cell r="R5705" t="str">
            <v>BWED163889</v>
          </cell>
        </row>
        <row r="5706">
          <cell r="A5706">
            <v>45686.774189814802</v>
          </cell>
          <cell r="B5706">
            <v>630</v>
          </cell>
          <cell r="R5706" t="str">
            <v>BWID164086</v>
          </cell>
        </row>
        <row r="5707">
          <cell r="A5707">
            <v>45686.771620370397</v>
          </cell>
          <cell r="B5707">
            <v>2035</v>
          </cell>
          <cell r="R5707" t="str">
            <v>BWID220970</v>
          </cell>
        </row>
        <row r="5708">
          <cell r="A5708">
            <v>45686.768912036998</v>
          </cell>
          <cell r="B5708">
            <v>3251</v>
          </cell>
          <cell r="R5708" t="str">
            <v>BWHD231642</v>
          </cell>
        </row>
        <row r="5709">
          <cell r="A5709">
            <v>45686.764108796298</v>
          </cell>
          <cell r="B5709">
            <v>2200</v>
          </cell>
          <cell r="R5709" t="str">
            <v>BWHD163996</v>
          </cell>
        </row>
        <row r="5710">
          <cell r="A5710">
            <v>45686.760902777802</v>
          </cell>
          <cell r="B5710">
            <v>2560</v>
          </cell>
          <cell r="R5710" t="str">
            <v>BWHD164004</v>
          </cell>
        </row>
        <row r="5711">
          <cell r="A5711">
            <v>45686.757083333301</v>
          </cell>
          <cell r="B5711">
            <v>1655</v>
          </cell>
          <cell r="R5711" t="str">
            <v>BWJD163502</v>
          </cell>
        </row>
        <row r="5712">
          <cell r="A5712">
            <v>45686.753807870402</v>
          </cell>
          <cell r="B5712">
            <v>1430</v>
          </cell>
          <cell r="R5712" t="str">
            <v>BWFD163931</v>
          </cell>
        </row>
        <row r="5713">
          <cell r="A5713">
            <v>45686.730671296304</v>
          </cell>
          <cell r="B5713">
            <v>2720</v>
          </cell>
          <cell r="R5713" t="str">
            <v>BWHD164015</v>
          </cell>
        </row>
        <row r="5714">
          <cell r="A5714">
            <v>45686.727766203701</v>
          </cell>
          <cell r="B5714">
            <v>2300</v>
          </cell>
          <cell r="R5714" t="str">
            <v>BWFD163947</v>
          </cell>
        </row>
        <row r="5715">
          <cell r="A5715">
            <v>45686.724166666703</v>
          </cell>
          <cell r="B5715">
            <v>700</v>
          </cell>
          <cell r="R5715" t="str">
            <v>BWFD163937</v>
          </cell>
        </row>
        <row r="5716">
          <cell r="A5716">
            <v>45686.720046296301</v>
          </cell>
          <cell r="B5716">
            <v>2681</v>
          </cell>
          <cell r="R5716" t="str">
            <v>BWFD163940</v>
          </cell>
        </row>
        <row r="5717">
          <cell r="A5717">
            <v>45686.712326388901</v>
          </cell>
          <cell r="B5717">
            <v>2570</v>
          </cell>
          <cell r="R5717" t="str">
            <v>BWED163893</v>
          </cell>
        </row>
        <row r="5718">
          <cell r="A5718">
            <v>45686.703344907401</v>
          </cell>
          <cell r="B5718">
            <v>1840</v>
          </cell>
          <cell r="R5718" t="str">
            <v>BWGD163984</v>
          </cell>
        </row>
        <row r="5719">
          <cell r="A5719">
            <v>45686.700682870403</v>
          </cell>
          <cell r="B5719">
            <v>3985</v>
          </cell>
          <cell r="R5719" t="str">
            <v>BVHD163388</v>
          </cell>
        </row>
        <row r="5720">
          <cell r="A5720">
            <v>45686.685740740701</v>
          </cell>
          <cell r="B5720">
            <v>5140</v>
          </cell>
          <cell r="R5720" t="str">
            <v>BWAD163687</v>
          </cell>
        </row>
        <row r="5721">
          <cell r="A5721">
            <v>45686.682858796303</v>
          </cell>
          <cell r="B5721">
            <v>3076</v>
          </cell>
          <cell r="R5721" t="str">
            <v>BWLD231334</v>
          </cell>
        </row>
        <row r="5722">
          <cell r="A5722">
            <v>45686.679444444402</v>
          </cell>
          <cell r="B5722">
            <v>3510</v>
          </cell>
          <cell r="R5722" t="str">
            <v>BWLD231345</v>
          </cell>
        </row>
        <row r="5723">
          <cell r="A5723">
            <v>45686.673483796301</v>
          </cell>
          <cell r="B5723">
            <v>2940</v>
          </cell>
          <cell r="R5723" t="str">
            <v>BWLL153411</v>
          </cell>
        </row>
        <row r="5724">
          <cell r="A5724">
            <v>45686.663217592599</v>
          </cell>
          <cell r="B5724">
            <v>3510</v>
          </cell>
          <cell r="R5724" t="str">
            <v>BWLD231345</v>
          </cell>
        </row>
        <row r="5725">
          <cell r="A5725">
            <v>45685.687175925901</v>
          </cell>
          <cell r="B5725">
            <v>665</v>
          </cell>
          <cell r="R5725" t="str">
            <v>BWID164091</v>
          </cell>
        </row>
        <row r="5726">
          <cell r="A5726">
            <v>45685.672766203701</v>
          </cell>
          <cell r="B5726">
            <v>0</v>
          </cell>
          <cell r="R5726" t="str">
            <v>24297812</v>
          </cell>
        </row>
        <row r="5727">
          <cell r="A5727">
            <v>45685.665972222203</v>
          </cell>
          <cell r="B5727">
            <v>1</v>
          </cell>
          <cell r="R5727" t="str">
            <v>BXIS038530</v>
          </cell>
        </row>
        <row r="5728">
          <cell r="A5728">
            <v>45685.661342592597</v>
          </cell>
          <cell r="B5728">
            <v>1450</v>
          </cell>
          <cell r="R5728" t="str">
            <v>BWCD121690</v>
          </cell>
        </row>
        <row r="5729">
          <cell r="A5729">
            <v>45685.657094907401</v>
          </cell>
          <cell r="B5729">
            <v>3500</v>
          </cell>
          <cell r="R5729" t="str">
            <v>BWBD163701</v>
          </cell>
        </row>
        <row r="5730">
          <cell r="A5730">
            <v>45685.653888888897</v>
          </cell>
          <cell r="B5730">
            <v>4080</v>
          </cell>
          <cell r="R5730" t="str">
            <v>BWLD163586</v>
          </cell>
        </row>
        <row r="5731">
          <cell r="A5731">
            <v>45685.650185185201</v>
          </cell>
          <cell r="B5731">
            <v>2764</v>
          </cell>
          <cell r="R5731" t="str">
            <v>BWAD163674</v>
          </cell>
        </row>
        <row r="5732">
          <cell r="A5732">
            <v>45685.646030092597</v>
          </cell>
          <cell r="B5732">
            <v>1650</v>
          </cell>
          <cell r="R5732" t="str">
            <v>BWJD163499</v>
          </cell>
        </row>
        <row r="5733">
          <cell r="A5733">
            <v>45685.6406712963</v>
          </cell>
          <cell r="B5733">
            <v>1600</v>
          </cell>
          <cell r="R5733" t="str">
            <v>BWBD163707</v>
          </cell>
        </row>
        <row r="5734">
          <cell r="A5734">
            <v>45685.637013888903</v>
          </cell>
          <cell r="B5734">
            <v>2740</v>
          </cell>
          <cell r="R5734" t="str">
            <v>BWAD163680</v>
          </cell>
        </row>
        <row r="5735">
          <cell r="A5735">
            <v>45685.607939814799</v>
          </cell>
          <cell r="B5735">
            <v>536</v>
          </cell>
          <cell r="R5735" t="str">
            <v>BWJL153357</v>
          </cell>
        </row>
        <row r="5736">
          <cell r="A5736">
            <v>45685.604733796303</v>
          </cell>
          <cell r="B5736">
            <v>5740</v>
          </cell>
          <cell r="R5736" t="str">
            <v>BVED163244</v>
          </cell>
        </row>
        <row r="5737">
          <cell r="A5737">
            <v>45685.601307870398</v>
          </cell>
          <cell r="B5737">
            <v>4240</v>
          </cell>
          <cell r="R5737" t="str">
            <v>BWKD163543</v>
          </cell>
        </row>
        <row r="5738">
          <cell r="A5738">
            <v>45685.598136574103</v>
          </cell>
          <cell r="B5738">
            <v>2915</v>
          </cell>
          <cell r="R5738" t="str">
            <v>BWKD163512</v>
          </cell>
        </row>
        <row r="5739">
          <cell r="A5739">
            <v>45685.594768518502</v>
          </cell>
          <cell r="B5739">
            <v>3330</v>
          </cell>
          <cell r="R5739" t="str">
            <v>BVFD163261</v>
          </cell>
        </row>
        <row r="5740">
          <cell r="A5740">
            <v>45685.591574074097</v>
          </cell>
          <cell r="B5740">
            <v>2900</v>
          </cell>
          <cell r="R5740" t="str">
            <v>BVIL161084</v>
          </cell>
        </row>
        <row r="5741">
          <cell r="A5741">
            <v>45685.587939814803</v>
          </cell>
          <cell r="B5741">
            <v>660</v>
          </cell>
          <cell r="R5741" t="str">
            <v>BVID163429</v>
          </cell>
        </row>
        <row r="5742">
          <cell r="A5742">
            <v>45685.4750347222</v>
          </cell>
          <cell r="B5742">
            <v>4350</v>
          </cell>
          <cell r="R5742" t="str">
            <v>BVKD163010</v>
          </cell>
        </row>
        <row r="5743">
          <cell r="A5743">
            <v>45685.472245370402</v>
          </cell>
          <cell r="B5743">
            <v>1615</v>
          </cell>
          <cell r="R5743" t="str">
            <v>BWID164050</v>
          </cell>
        </row>
        <row r="5744">
          <cell r="A5744">
            <v>45684.776446759301</v>
          </cell>
          <cell r="B5744">
            <v>124845</v>
          </cell>
          <cell r="R5744" t="str">
            <v>164253</v>
          </cell>
        </row>
        <row r="5745">
          <cell r="A5745">
            <v>45684.772905092599</v>
          </cell>
          <cell r="B5745">
            <v>123909</v>
          </cell>
          <cell r="R5745" t="str">
            <v>123399</v>
          </cell>
        </row>
        <row r="5746">
          <cell r="A5746">
            <v>45684.768275463</v>
          </cell>
          <cell r="B5746">
            <v>10952</v>
          </cell>
          <cell r="R5746" t="str">
            <v>109279</v>
          </cell>
        </row>
        <row r="5747">
          <cell r="A5747">
            <v>45684.7136342593</v>
          </cell>
          <cell r="B5747">
            <v>3290</v>
          </cell>
          <cell r="R5747" t="str">
            <v>BUCD121174</v>
          </cell>
        </row>
        <row r="5748">
          <cell r="A5748">
            <v>45684.710509259297</v>
          </cell>
          <cell r="B5748">
            <v>2400</v>
          </cell>
          <cell r="R5748" t="str">
            <v>BTHD120963</v>
          </cell>
        </row>
        <row r="5749">
          <cell r="A5749">
            <v>45684.706435185202</v>
          </cell>
          <cell r="B5749">
            <v>20</v>
          </cell>
          <cell r="R5749" t="str">
            <v>BXID164748</v>
          </cell>
        </row>
        <row r="5750">
          <cell r="A5750">
            <v>45684.7035763889</v>
          </cell>
          <cell r="B5750">
            <v>2900</v>
          </cell>
          <cell r="R5750" t="str">
            <v>BUCD121176</v>
          </cell>
        </row>
        <row r="5751">
          <cell r="A5751">
            <v>45684.7015509259</v>
          </cell>
          <cell r="B5751">
            <v>3200</v>
          </cell>
          <cell r="R5751" t="str">
            <v>BVGD163301</v>
          </cell>
        </row>
        <row r="5752">
          <cell r="A5752">
            <v>45684.698692129597</v>
          </cell>
          <cell r="B5752">
            <v>6610</v>
          </cell>
          <cell r="R5752" t="str">
            <v>BRJD160605</v>
          </cell>
        </row>
        <row r="5753">
          <cell r="A5753">
            <v>45684.696192129602</v>
          </cell>
          <cell r="B5753">
            <v>5230</v>
          </cell>
          <cell r="R5753" t="str">
            <v>BQCD160098</v>
          </cell>
        </row>
        <row r="5754">
          <cell r="A5754">
            <v>45684.693495370397</v>
          </cell>
          <cell r="B5754">
            <v>6330</v>
          </cell>
          <cell r="R5754" t="str">
            <v>BRGD161212</v>
          </cell>
        </row>
        <row r="5755">
          <cell r="A5755">
            <v>45684.6901967593</v>
          </cell>
          <cell r="B5755">
            <v>3712</v>
          </cell>
          <cell r="R5755" t="str">
            <v>BVGD163308</v>
          </cell>
        </row>
        <row r="5756">
          <cell r="A5756">
            <v>45684.6873611111</v>
          </cell>
          <cell r="B5756">
            <v>2860</v>
          </cell>
          <cell r="R5756" t="str">
            <v>BVHD163336</v>
          </cell>
        </row>
        <row r="5757">
          <cell r="A5757">
            <v>45684.684548611098</v>
          </cell>
          <cell r="B5757">
            <v>2430</v>
          </cell>
          <cell r="R5757" t="str">
            <v>BVHD163366</v>
          </cell>
        </row>
        <row r="5758">
          <cell r="A5758">
            <v>45684.681701388901</v>
          </cell>
          <cell r="B5758">
            <v>5555</v>
          </cell>
          <cell r="R5758" t="str">
            <v>BUKD162491</v>
          </cell>
        </row>
        <row r="5759">
          <cell r="A5759">
            <v>45684.677766203698</v>
          </cell>
          <cell r="B5759">
            <v>5550</v>
          </cell>
          <cell r="R5759" t="str">
            <v>BUKD162500</v>
          </cell>
        </row>
        <row r="5760">
          <cell r="A5760">
            <v>45684.674907407403</v>
          </cell>
          <cell r="B5760">
            <v>5120</v>
          </cell>
          <cell r="R5760" t="str">
            <v>BQKD200046</v>
          </cell>
        </row>
        <row r="5761">
          <cell r="A5761">
            <v>45684.672094907401</v>
          </cell>
          <cell r="B5761">
            <v>13120</v>
          </cell>
          <cell r="R5761" t="str">
            <v>BSCD161691</v>
          </cell>
        </row>
        <row r="5762">
          <cell r="A5762">
            <v>45684.669074074103</v>
          </cell>
          <cell r="B5762">
            <v>26580</v>
          </cell>
          <cell r="R5762" t="str">
            <v>BMJD200014</v>
          </cell>
        </row>
        <row r="5763">
          <cell r="A5763">
            <v>45684.665671296301</v>
          </cell>
          <cell r="B5763">
            <v>496</v>
          </cell>
          <cell r="R5763" t="str">
            <v>BSHD120743</v>
          </cell>
        </row>
        <row r="5764">
          <cell r="A5764">
            <v>45684.662789351903</v>
          </cell>
          <cell r="B5764">
            <v>496</v>
          </cell>
          <cell r="R5764" t="str">
            <v>BSHD120746</v>
          </cell>
        </row>
        <row r="5765">
          <cell r="A5765">
            <v>45684.659976851799</v>
          </cell>
          <cell r="B5765">
            <v>7950</v>
          </cell>
          <cell r="R5765" t="str">
            <v>BSFD161795</v>
          </cell>
        </row>
        <row r="5766">
          <cell r="A5766">
            <v>45684.6573263889</v>
          </cell>
          <cell r="B5766">
            <v>5340</v>
          </cell>
          <cell r="R5766" t="str">
            <v>BTJD162038</v>
          </cell>
        </row>
        <row r="5767">
          <cell r="A5767">
            <v>45684.654641203699</v>
          </cell>
          <cell r="B5767">
            <v>6140</v>
          </cell>
          <cell r="R5767" t="str">
            <v>BSKD200409</v>
          </cell>
        </row>
        <row r="5768">
          <cell r="A5768">
            <v>45684.652106481502</v>
          </cell>
          <cell r="B5768">
            <v>6040</v>
          </cell>
          <cell r="R5768" t="str">
            <v>BVJD162972</v>
          </cell>
        </row>
        <row r="5769">
          <cell r="A5769">
            <v>45684.649456018502</v>
          </cell>
          <cell r="B5769">
            <v>8360</v>
          </cell>
          <cell r="R5769" t="str">
            <v>BTCD162162</v>
          </cell>
        </row>
        <row r="5770">
          <cell r="A5770">
            <v>45684.646793981497</v>
          </cell>
          <cell r="B5770">
            <v>15280</v>
          </cell>
          <cell r="R5770" t="str">
            <v>BTDD162169</v>
          </cell>
        </row>
        <row r="5771">
          <cell r="A5771">
            <v>45684.644340277802</v>
          </cell>
          <cell r="B5771">
            <v>1</v>
          </cell>
          <cell r="R5771" t="str">
            <v>BXGD164662</v>
          </cell>
        </row>
        <row r="5772">
          <cell r="A5772">
            <v>45684.6409375</v>
          </cell>
          <cell r="B5772">
            <v>8210</v>
          </cell>
          <cell r="R5772" t="str">
            <v>BTKD162112</v>
          </cell>
        </row>
        <row r="5773">
          <cell r="A5773">
            <v>45684.638321759303</v>
          </cell>
          <cell r="B5773">
            <v>9710</v>
          </cell>
          <cell r="R5773" t="str">
            <v>BTCD162149</v>
          </cell>
        </row>
        <row r="5774">
          <cell r="A5774">
            <v>45684.635833333297</v>
          </cell>
          <cell r="B5774">
            <v>4000</v>
          </cell>
          <cell r="R5774" t="str">
            <v>BTJD162040</v>
          </cell>
        </row>
        <row r="5775">
          <cell r="A5775">
            <v>45684.632928240702</v>
          </cell>
          <cell r="B5775">
            <v>7250</v>
          </cell>
          <cell r="R5775" t="str">
            <v>BSJD161378</v>
          </cell>
        </row>
        <row r="5776">
          <cell r="A5776">
            <v>45684.623587962997</v>
          </cell>
          <cell r="B5776">
            <v>4530</v>
          </cell>
          <cell r="R5776" t="str">
            <v>BTKD162077</v>
          </cell>
        </row>
        <row r="5777">
          <cell r="A5777">
            <v>45684.620474536998</v>
          </cell>
          <cell r="B5777">
            <v>11010</v>
          </cell>
          <cell r="R5777" t="str">
            <v>BTKD162074</v>
          </cell>
        </row>
        <row r="5778">
          <cell r="A5778">
            <v>45684.605543981503</v>
          </cell>
          <cell r="B5778">
            <v>19453</v>
          </cell>
          <cell r="R5778" t="str">
            <v>BVAS038005</v>
          </cell>
        </row>
        <row r="5779">
          <cell r="A5779">
            <v>45684.589699074102</v>
          </cell>
          <cell r="B5779">
            <v>750</v>
          </cell>
          <cell r="R5779" t="str">
            <v>BXAD164301</v>
          </cell>
        </row>
        <row r="5780">
          <cell r="A5780">
            <v>45684.588449074101</v>
          </cell>
          <cell r="B5780">
            <v>1850</v>
          </cell>
          <cell r="R5780" t="str">
            <v>BXKD164206</v>
          </cell>
        </row>
        <row r="5781">
          <cell r="A5781">
            <v>45684.5874652778</v>
          </cell>
          <cell r="B5781">
            <v>2680</v>
          </cell>
          <cell r="R5781" t="str">
            <v>BXKD164191</v>
          </cell>
        </row>
        <row r="5782">
          <cell r="A5782">
            <v>45684.585821759298</v>
          </cell>
          <cell r="B5782">
            <v>2230</v>
          </cell>
          <cell r="R5782" t="str">
            <v>BXJD164143</v>
          </cell>
        </row>
        <row r="5783">
          <cell r="A5783">
            <v>45684.584305555603</v>
          </cell>
          <cell r="B5783">
            <v>2075</v>
          </cell>
          <cell r="R5783" t="str">
            <v>BXJD164130</v>
          </cell>
        </row>
        <row r="5784">
          <cell r="A5784">
            <v>45684.501250000001</v>
          </cell>
          <cell r="B5784">
            <v>500</v>
          </cell>
          <cell r="R5784" t="str">
            <v>BXAD231957</v>
          </cell>
        </row>
        <row r="5785">
          <cell r="A5785">
            <v>45684.498009259303</v>
          </cell>
          <cell r="B5785">
            <v>3320</v>
          </cell>
          <cell r="R5785" t="str">
            <v>BSHD161938</v>
          </cell>
        </row>
        <row r="5786">
          <cell r="A5786">
            <v>45684.495069444398</v>
          </cell>
          <cell r="B5786">
            <v>4220</v>
          </cell>
          <cell r="R5786" t="str">
            <v>BSED161766</v>
          </cell>
        </row>
        <row r="5787">
          <cell r="A5787">
            <v>45684.472812499997</v>
          </cell>
          <cell r="B5787">
            <v>7720</v>
          </cell>
          <cell r="R5787" t="str">
            <v>BSID161979</v>
          </cell>
        </row>
        <row r="5788">
          <cell r="A5788">
            <v>45684.281215277799</v>
          </cell>
          <cell r="B5788">
            <v>3184</v>
          </cell>
          <cell r="R5788" t="str">
            <v>BWLS031931</v>
          </cell>
        </row>
        <row r="5789">
          <cell r="A5789">
            <v>45684.274039351898</v>
          </cell>
          <cell r="B5789">
            <v>2487</v>
          </cell>
          <cell r="R5789" t="str">
            <v>BXJS034965</v>
          </cell>
        </row>
        <row r="5790">
          <cell r="A5790">
            <v>45682.734050925901</v>
          </cell>
          <cell r="B5790">
            <v>36327</v>
          </cell>
          <cell r="R5790" t="str">
            <v>BSDS037710</v>
          </cell>
        </row>
        <row r="5791">
          <cell r="A5791">
            <v>45682.6082986111</v>
          </cell>
          <cell r="B5791">
            <v>2547</v>
          </cell>
          <cell r="R5791" t="str">
            <v>BWHD164004</v>
          </cell>
        </row>
        <row r="5792">
          <cell r="A5792">
            <v>45681.729722222197</v>
          </cell>
          <cell r="B5792">
            <v>4117</v>
          </cell>
          <cell r="R5792" t="str">
            <v>BXJC371965</v>
          </cell>
        </row>
        <row r="5793">
          <cell r="A5793">
            <v>45681.636273148099</v>
          </cell>
          <cell r="B5793">
            <v>19383</v>
          </cell>
          <cell r="R5793" t="str">
            <v>BVAS038005</v>
          </cell>
        </row>
        <row r="5794">
          <cell r="A5794">
            <v>45681.634849536997</v>
          </cell>
          <cell r="B5794">
            <v>40957</v>
          </cell>
          <cell r="R5794" t="str">
            <v>BMIS031759</v>
          </cell>
        </row>
        <row r="5795">
          <cell r="A5795">
            <v>45681.589664351799</v>
          </cell>
          <cell r="B5795">
            <v>4021</v>
          </cell>
          <cell r="R5795" t="str">
            <v>BWED163890</v>
          </cell>
        </row>
        <row r="5796">
          <cell r="A5796">
            <v>45681.570034722201</v>
          </cell>
          <cell r="B5796">
            <v>30789</v>
          </cell>
          <cell r="R5796" t="str">
            <v>BTGS031205</v>
          </cell>
        </row>
        <row r="5797">
          <cell r="A5797">
            <v>45681.568773148101</v>
          </cell>
          <cell r="B5797">
            <v>30789</v>
          </cell>
          <cell r="R5797" t="str">
            <v>BTGS031205</v>
          </cell>
        </row>
        <row r="5798">
          <cell r="A5798">
            <v>45681.567592592597</v>
          </cell>
          <cell r="B5798">
            <v>96756</v>
          </cell>
          <cell r="R5798" t="str">
            <v>BPLF150007</v>
          </cell>
        </row>
        <row r="5799">
          <cell r="A5799">
            <v>45681.542314814797</v>
          </cell>
          <cell r="B5799">
            <v>3558</v>
          </cell>
          <cell r="R5799" t="str">
            <v>BXDS036842</v>
          </cell>
        </row>
        <row r="5800">
          <cell r="A5800">
            <v>45681.518738425897</v>
          </cell>
          <cell r="B5800">
            <v>6600</v>
          </cell>
          <cell r="R5800" t="str">
            <v>BSAD161582</v>
          </cell>
        </row>
        <row r="5801">
          <cell r="A5801">
            <v>45681.514837962997</v>
          </cell>
          <cell r="B5801">
            <v>8560</v>
          </cell>
          <cell r="R5801" t="str">
            <v>BRED161077</v>
          </cell>
        </row>
        <row r="5802">
          <cell r="A5802">
            <v>45681.509016203701</v>
          </cell>
          <cell r="B5802">
            <v>4360</v>
          </cell>
          <cell r="R5802" t="str">
            <v>BSAD161576</v>
          </cell>
        </row>
        <row r="5803">
          <cell r="A5803">
            <v>45681.506388888898</v>
          </cell>
          <cell r="B5803">
            <v>8960</v>
          </cell>
          <cell r="R5803" t="str">
            <v>BSBD161624</v>
          </cell>
        </row>
        <row r="5804">
          <cell r="A5804">
            <v>45681.502002314803</v>
          </cell>
          <cell r="B5804">
            <v>6550</v>
          </cell>
          <cell r="R5804" t="str">
            <v>BRLD160724</v>
          </cell>
        </row>
        <row r="5805">
          <cell r="A5805">
            <v>45681.499571759297</v>
          </cell>
          <cell r="B5805">
            <v>7000</v>
          </cell>
          <cell r="R5805" t="str">
            <v>BRJD160606</v>
          </cell>
        </row>
        <row r="5806">
          <cell r="A5806">
            <v>45681.493321759299</v>
          </cell>
          <cell r="B5806">
            <v>7460</v>
          </cell>
          <cell r="R5806" t="str">
            <v>BRDD161019</v>
          </cell>
        </row>
        <row r="5807">
          <cell r="A5807">
            <v>45680.634039351899</v>
          </cell>
          <cell r="B5807">
            <v>7530</v>
          </cell>
          <cell r="R5807" t="str">
            <v>BQBD160040</v>
          </cell>
        </row>
        <row r="5808">
          <cell r="A5808">
            <v>45680.631203703699</v>
          </cell>
          <cell r="B5808">
            <v>10150</v>
          </cell>
          <cell r="R5808" t="str">
            <v>BRDD161021</v>
          </cell>
        </row>
        <row r="5809">
          <cell r="A5809">
            <v>45680.612314814804</v>
          </cell>
          <cell r="B5809">
            <v>6222</v>
          </cell>
          <cell r="R5809" t="str">
            <v>BQJD120016</v>
          </cell>
        </row>
        <row r="5810">
          <cell r="A5810">
            <v>45680.6097337963</v>
          </cell>
          <cell r="B5810">
            <v>9810</v>
          </cell>
          <cell r="R5810" t="str">
            <v>BMED200254</v>
          </cell>
        </row>
        <row r="5811">
          <cell r="A5811">
            <v>45680.6073958333</v>
          </cell>
          <cell r="B5811">
            <v>7230</v>
          </cell>
          <cell r="R5811" t="str">
            <v>BRAD160803</v>
          </cell>
        </row>
        <row r="5812">
          <cell r="A5812">
            <v>45680.604768518497</v>
          </cell>
          <cell r="B5812">
            <v>6230</v>
          </cell>
          <cell r="R5812" t="str">
            <v>BRGD230256</v>
          </cell>
        </row>
        <row r="5813">
          <cell r="A5813">
            <v>45680.595312500001</v>
          </cell>
          <cell r="B5813">
            <v>7175</v>
          </cell>
          <cell r="R5813" t="str">
            <v>BSDD161729</v>
          </cell>
        </row>
        <row r="5814">
          <cell r="A5814">
            <v>45680.592754629601</v>
          </cell>
          <cell r="B5814">
            <v>6780</v>
          </cell>
          <cell r="R5814" t="str">
            <v>BRAD160816</v>
          </cell>
        </row>
        <row r="5815">
          <cell r="A5815">
            <v>45680.590335648201</v>
          </cell>
          <cell r="B5815">
            <v>6375</v>
          </cell>
          <cell r="R5815" t="str">
            <v>BRED161124</v>
          </cell>
        </row>
        <row r="5816">
          <cell r="A5816">
            <v>45680.587280092601</v>
          </cell>
          <cell r="B5816">
            <v>5845</v>
          </cell>
          <cell r="R5816" t="str">
            <v>BQLD160182</v>
          </cell>
        </row>
        <row r="5817">
          <cell r="A5817">
            <v>45680.584803240701</v>
          </cell>
          <cell r="B5817">
            <v>7650</v>
          </cell>
          <cell r="R5817" t="str">
            <v>BQCD160106</v>
          </cell>
        </row>
        <row r="5818">
          <cell r="A5818">
            <v>45680.581944444399</v>
          </cell>
          <cell r="B5818">
            <v>9780</v>
          </cell>
          <cell r="R5818" t="str">
            <v>BPHD160162</v>
          </cell>
        </row>
        <row r="5819">
          <cell r="A5819">
            <v>45680.579467592601</v>
          </cell>
          <cell r="B5819">
            <v>10350</v>
          </cell>
          <cell r="R5819" t="str">
            <v>BQKD160076</v>
          </cell>
        </row>
        <row r="5820">
          <cell r="A5820">
            <v>45680.575289351902</v>
          </cell>
          <cell r="B5820">
            <v>8395</v>
          </cell>
          <cell r="R5820" t="str">
            <v>BNDD160224</v>
          </cell>
        </row>
        <row r="5821">
          <cell r="A5821">
            <v>45680.572418981501</v>
          </cell>
          <cell r="B5821">
            <v>138220</v>
          </cell>
          <cell r="R5821" t="str">
            <v>BQKD200034</v>
          </cell>
        </row>
        <row r="5822">
          <cell r="A5822">
            <v>45680.569884259297</v>
          </cell>
          <cell r="B5822">
            <v>16800</v>
          </cell>
          <cell r="R5822" t="str">
            <v>BPJD200007</v>
          </cell>
        </row>
        <row r="5823">
          <cell r="A5823">
            <v>45680.565000000002</v>
          </cell>
          <cell r="B5823">
            <v>6785</v>
          </cell>
          <cell r="R5823" t="str">
            <v>BRLD160756</v>
          </cell>
        </row>
        <row r="5824">
          <cell r="A5824">
            <v>45680.562534722201</v>
          </cell>
          <cell r="B5824">
            <v>7340</v>
          </cell>
          <cell r="R5824" t="str">
            <v>GPGD160208</v>
          </cell>
        </row>
        <row r="5825">
          <cell r="A5825">
            <v>45680.560011574104</v>
          </cell>
          <cell r="B5825">
            <v>7600</v>
          </cell>
          <cell r="R5825" t="str">
            <v>BSJD161406</v>
          </cell>
        </row>
        <row r="5826">
          <cell r="A5826">
            <v>45680.5573842593</v>
          </cell>
          <cell r="B5826">
            <v>6580</v>
          </cell>
          <cell r="R5826" t="str">
            <v>BSGD161864</v>
          </cell>
        </row>
        <row r="5827">
          <cell r="A5827">
            <v>45680.553194444401</v>
          </cell>
          <cell r="B5827">
            <v>5980</v>
          </cell>
          <cell r="R5827" t="str">
            <v>BQBD160067</v>
          </cell>
        </row>
        <row r="5828">
          <cell r="A5828">
            <v>45680.550717592603</v>
          </cell>
          <cell r="B5828">
            <v>5250</v>
          </cell>
          <cell r="R5828" t="str">
            <v>BPED200181</v>
          </cell>
        </row>
        <row r="5829">
          <cell r="A5829">
            <v>45680.5479976852</v>
          </cell>
          <cell r="B5829">
            <v>5580</v>
          </cell>
          <cell r="R5829" t="str">
            <v>BRGD161218</v>
          </cell>
        </row>
        <row r="5830">
          <cell r="A5830">
            <v>45680.541701388902</v>
          </cell>
          <cell r="B5830">
            <v>4021</v>
          </cell>
          <cell r="R5830" t="str">
            <v>BWED163890</v>
          </cell>
        </row>
        <row r="5831">
          <cell r="A5831">
            <v>45680.534074074101</v>
          </cell>
          <cell r="B5831">
            <v>7330</v>
          </cell>
          <cell r="R5831" t="str">
            <v>BSBD161629</v>
          </cell>
        </row>
        <row r="5832">
          <cell r="A5832">
            <v>45680.5309837963</v>
          </cell>
          <cell r="B5832">
            <v>11200</v>
          </cell>
          <cell r="R5832" t="str">
            <v>BPED200187</v>
          </cell>
        </row>
        <row r="5833">
          <cell r="A5833">
            <v>45680.528240740699</v>
          </cell>
          <cell r="B5833">
            <v>51650</v>
          </cell>
          <cell r="R5833" t="str">
            <v>BLGS040582</v>
          </cell>
        </row>
        <row r="5834">
          <cell r="A5834">
            <v>45680.526979166701</v>
          </cell>
          <cell r="B5834">
            <v>19180</v>
          </cell>
          <cell r="R5834" t="str">
            <v>BOHD200197</v>
          </cell>
        </row>
        <row r="5835">
          <cell r="A5835">
            <v>45680.523090277798</v>
          </cell>
          <cell r="B5835">
            <v>8970</v>
          </cell>
          <cell r="R5835" t="str">
            <v>BRAD160777</v>
          </cell>
        </row>
        <row r="5836">
          <cell r="A5836">
            <v>45680.520231481503</v>
          </cell>
          <cell r="B5836">
            <v>4660</v>
          </cell>
          <cell r="R5836" t="str">
            <v>BRKD120212</v>
          </cell>
        </row>
        <row r="5837">
          <cell r="A5837">
            <v>45680.517546296302</v>
          </cell>
          <cell r="B5837">
            <v>5300</v>
          </cell>
          <cell r="R5837" t="str">
            <v>BSGD161854</v>
          </cell>
        </row>
        <row r="5838">
          <cell r="A5838">
            <v>45680.5143171296</v>
          </cell>
          <cell r="B5838">
            <v>10000</v>
          </cell>
          <cell r="R5838" t="str">
            <v>BQJD200011</v>
          </cell>
        </row>
        <row r="5839">
          <cell r="A5839">
            <v>45680.510451388902</v>
          </cell>
          <cell r="B5839">
            <v>18500</v>
          </cell>
          <cell r="R5839" t="str">
            <v>BQJD160040</v>
          </cell>
        </row>
        <row r="5840">
          <cell r="A5840">
            <v>45680.507534722201</v>
          </cell>
          <cell r="B5840">
            <v>13150</v>
          </cell>
          <cell r="R5840" t="str">
            <v>BQKD160099</v>
          </cell>
        </row>
        <row r="5841">
          <cell r="A5841">
            <v>45680.504826388897</v>
          </cell>
          <cell r="B5841">
            <v>13180</v>
          </cell>
          <cell r="R5841" t="str">
            <v>BQKD160115</v>
          </cell>
        </row>
        <row r="5842">
          <cell r="A5842">
            <v>45680.5012615741</v>
          </cell>
          <cell r="B5842">
            <v>7530</v>
          </cell>
          <cell r="R5842" t="str">
            <v>BQFD160263</v>
          </cell>
        </row>
        <row r="5843">
          <cell r="A5843">
            <v>45680.498287037</v>
          </cell>
          <cell r="B5843">
            <v>5400</v>
          </cell>
          <cell r="R5843" t="str">
            <v>BQBD160060</v>
          </cell>
        </row>
        <row r="5844">
          <cell r="A5844">
            <v>45680.493518518502</v>
          </cell>
          <cell r="B5844">
            <v>10400</v>
          </cell>
          <cell r="R5844" t="str">
            <v>BQBD200008</v>
          </cell>
        </row>
        <row r="5845">
          <cell r="A5845">
            <v>45680.489780092597</v>
          </cell>
          <cell r="B5845">
            <v>8250</v>
          </cell>
          <cell r="R5845" t="str">
            <v>BOLD200057</v>
          </cell>
        </row>
        <row r="5846">
          <cell r="A5846">
            <v>45680.485474537003</v>
          </cell>
          <cell r="B5846">
            <v>6630</v>
          </cell>
          <cell r="R5846" t="str">
            <v>BRJD160543</v>
          </cell>
        </row>
        <row r="5847">
          <cell r="A5847">
            <v>45680.478321759299</v>
          </cell>
          <cell r="B5847">
            <v>5300</v>
          </cell>
          <cell r="R5847" t="str">
            <v>BQHD160412</v>
          </cell>
        </row>
        <row r="5848">
          <cell r="A5848">
            <v>45680.475879629601</v>
          </cell>
          <cell r="B5848">
            <v>20700</v>
          </cell>
          <cell r="R5848" t="str">
            <v>BOID200223</v>
          </cell>
        </row>
        <row r="5849">
          <cell r="A5849">
            <v>45680.471365740697</v>
          </cell>
          <cell r="B5849">
            <v>10400</v>
          </cell>
          <cell r="R5849" t="str">
            <v>BQBD200008</v>
          </cell>
        </row>
        <row r="5850">
          <cell r="A5850">
            <v>45680.467337962997</v>
          </cell>
          <cell r="B5850">
            <v>4100</v>
          </cell>
          <cell r="R5850" t="str">
            <v>BSGD161861</v>
          </cell>
        </row>
        <row r="5851">
          <cell r="A5851">
            <v>45680.464421296303</v>
          </cell>
          <cell r="B5851">
            <v>4600</v>
          </cell>
          <cell r="R5851" t="str">
            <v>BSDD120664</v>
          </cell>
        </row>
        <row r="5852">
          <cell r="A5852">
            <v>45680.461921296301</v>
          </cell>
          <cell r="B5852">
            <v>10500</v>
          </cell>
          <cell r="R5852" t="str">
            <v>BQED160244</v>
          </cell>
        </row>
        <row r="5853">
          <cell r="A5853">
            <v>45680.459131944401</v>
          </cell>
          <cell r="B5853">
            <v>5000</v>
          </cell>
          <cell r="R5853" t="str">
            <v>BRCD160998</v>
          </cell>
        </row>
        <row r="5854">
          <cell r="A5854">
            <v>45680.446689814802</v>
          </cell>
          <cell r="B5854">
            <v>3500</v>
          </cell>
          <cell r="R5854" t="str">
            <v>BWLD231345</v>
          </cell>
        </row>
        <row r="5855">
          <cell r="A5855">
            <v>45679.755011574103</v>
          </cell>
          <cell r="B5855">
            <v>10338</v>
          </cell>
          <cell r="R5855" t="str">
            <v>BSBC375535</v>
          </cell>
        </row>
        <row r="5856">
          <cell r="A5856">
            <v>45679.6124305556</v>
          </cell>
          <cell r="B5856">
            <v>11446</v>
          </cell>
          <cell r="R5856" t="str">
            <v>BWLS031775</v>
          </cell>
        </row>
        <row r="5857">
          <cell r="A5857">
            <v>45679.596712963001</v>
          </cell>
          <cell r="B5857">
            <v>4900</v>
          </cell>
          <cell r="R5857" t="str">
            <v>GPLL150106</v>
          </cell>
        </row>
        <row r="5858">
          <cell r="A5858">
            <v>45679.589004629597</v>
          </cell>
          <cell r="B5858">
            <v>3150</v>
          </cell>
          <cell r="R5858" t="str">
            <v>BSKD161476</v>
          </cell>
        </row>
        <row r="5859">
          <cell r="A5859">
            <v>45679.586180555598</v>
          </cell>
          <cell r="B5859">
            <v>3935</v>
          </cell>
          <cell r="R5859" t="str">
            <v>BSLD161503</v>
          </cell>
        </row>
        <row r="5860">
          <cell r="A5860">
            <v>45679.489664351902</v>
          </cell>
          <cell r="B5860">
            <v>9100</v>
          </cell>
          <cell r="R5860" t="str">
            <v>BNBD160162</v>
          </cell>
        </row>
        <row r="5861">
          <cell r="A5861">
            <v>45679.485150462999</v>
          </cell>
          <cell r="B5861">
            <v>7000</v>
          </cell>
          <cell r="R5861" t="str">
            <v>BRCD160948</v>
          </cell>
        </row>
        <row r="5862">
          <cell r="A5862">
            <v>45679.460972222201</v>
          </cell>
          <cell r="B5862">
            <v>22428</v>
          </cell>
          <cell r="R5862" t="str">
            <v>BSAS036940</v>
          </cell>
        </row>
        <row r="5863">
          <cell r="A5863">
            <v>45678.682314814803</v>
          </cell>
          <cell r="B5863">
            <v>6074</v>
          </cell>
          <cell r="R5863" t="str">
            <v>BWLS031913</v>
          </cell>
        </row>
        <row r="5864">
          <cell r="A5864">
            <v>45678.6812152778</v>
          </cell>
          <cell r="B5864">
            <v>36234</v>
          </cell>
          <cell r="R5864" t="str">
            <v>BSDS037710</v>
          </cell>
        </row>
        <row r="5865">
          <cell r="A5865">
            <v>45678.680011574099</v>
          </cell>
          <cell r="B5865">
            <v>45118</v>
          </cell>
          <cell r="R5865" t="str">
            <v>BSJS035917</v>
          </cell>
        </row>
        <row r="5866">
          <cell r="A5866">
            <v>45678.678819444402</v>
          </cell>
          <cell r="B5866">
            <v>45118</v>
          </cell>
          <cell r="R5866" t="str">
            <v>BSJS035917</v>
          </cell>
        </row>
        <row r="5867">
          <cell r="A5867">
            <v>45678.664618055598</v>
          </cell>
          <cell r="B5867">
            <v>3056</v>
          </cell>
          <cell r="R5867" t="str">
            <v>BWLD231334</v>
          </cell>
        </row>
        <row r="5868">
          <cell r="A5868">
            <v>45678.539976851898</v>
          </cell>
          <cell r="B5868">
            <v>3610</v>
          </cell>
          <cell r="R5868" t="str">
            <v>BJGD200109</v>
          </cell>
        </row>
        <row r="5869">
          <cell r="A5869">
            <v>45678.537789351903</v>
          </cell>
          <cell r="B5869">
            <v>6400</v>
          </cell>
          <cell r="R5869" t="str">
            <v>BQED160222</v>
          </cell>
        </row>
        <row r="5870">
          <cell r="A5870">
            <v>45678.534803240698</v>
          </cell>
          <cell r="B5870">
            <v>4780</v>
          </cell>
          <cell r="R5870" t="str">
            <v>BRJD160598</v>
          </cell>
        </row>
        <row r="5871">
          <cell r="A5871">
            <v>45678.530787037002</v>
          </cell>
          <cell r="B5871">
            <v>8155</v>
          </cell>
          <cell r="R5871" t="str">
            <v>BSFD161819</v>
          </cell>
        </row>
        <row r="5872">
          <cell r="A5872">
            <v>45678.527060185203</v>
          </cell>
          <cell r="B5872">
            <v>6090</v>
          </cell>
          <cell r="R5872" t="str">
            <v>BRKD160653</v>
          </cell>
        </row>
        <row r="5873">
          <cell r="A5873">
            <v>45678.524907407402</v>
          </cell>
          <cell r="B5873">
            <v>4350</v>
          </cell>
          <cell r="R5873" t="str">
            <v>BVKD163026</v>
          </cell>
        </row>
        <row r="5874">
          <cell r="A5874">
            <v>45678.521296296298</v>
          </cell>
          <cell r="B5874">
            <v>1860</v>
          </cell>
          <cell r="R5874" t="str">
            <v>BTGD120943</v>
          </cell>
        </row>
        <row r="5875">
          <cell r="A5875">
            <v>45678.518425925897</v>
          </cell>
          <cell r="B5875">
            <v>7720</v>
          </cell>
          <cell r="R5875" t="str">
            <v>BUID162912</v>
          </cell>
        </row>
        <row r="5876">
          <cell r="A5876">
            <v>45678.516111111101</v>
          </cell>
          <cell r="B5876">
            <v>6420</v>
          </cell>
          <cell r="R5876" t="str">
            <v>BUAD162634</v>
          </cell>
        </row>
        <row r="5877">
          <cell r="A5877">
            <v>45678.5133796296</v>
          </cell>
          <cell r="B5877">
            <v>6245</v>
          </cell>
          <cell r="R5877" t="str">
            <v>BUID162953</v>
          </cell>
        </row>
        <row r="5878">
          <cell r="A5878">
            <v>45678.510914351798</v>
          </cell>
          <cell r="B5878">
            <v>4270</v>
          </cell>
          <cell r="R5878" t="str">
            <v>BUDD162719</v>
          </cell>
        </row>
        <row r="5879">
          <cell r="A5879">
            <v>45678.487291666701</v>
          </cell>
          <cell r="B5879">
            <v>8186</v>
          </cell>
          <cell r="R5879" t="str">
            <v>BUFD162814</v>
          </cell>
        </row>
        <row r="5880">
          <cell r="A5880">
            <v>45678.472245370402</v>
          </cell>
          <cell r="B5880">
            <v>19674</v>
          </cell>
          <cell r="R5880" t="str">
            <v>BVJS047894</v>
          </cell>
        </row>
        <row r="5881">
          <cell r="A5881">
            <v>45677.630821759303</v>
          </cell>
          <cell r="B5881">
            <v>1280</v>
          </cell>
          <cell r="R5881" t="str">
            <v>BXJD231746</v>
          </cell>
        </row>
        <row r="5882">
          <cell r="A5882">
            <v>45677.531423611101</v>
          </cell>
          <cell r="B5882">
            <v>2250</v>
          </cell>
          <cell r="R5882" t="str">
            <v>BUFL152860</v>
          </cell>
        </row>
        <row r="5883">
          <cell r="A5883">
            <v>45677.519791666702</v>
          </cell>
          <cell r="B5883">
            <v>8100</v>
          </cell>
          <cell r="R5883" t="str">
            <v>BUGD162826</v>
          </cell>
        </row>
        <row r="5884">
          <cell r="A5884">
            <v>45677.515914351898</v>
          </cell>
          <cell r="B5884">
            <v>8490</v>
          </cell>
          <cell r="R5884" t="str">
            <v>BUFD162814</v>
          </cell>
        </row>
        <row r="5885">
          <cell r="A5885">
            <v>45677.5135069444</v>
          </cell>
          <cell r="B5885">
            <v>2000</v>
          </cell>
          <cell r="R5885" t="str">
            <v>BUBD162649</v>
          </cell>
        </row>
        <row r="5886">
          <cell r="A5886">
            <v>45677.509733796302</v>
          </cell>
          <cell r="B5886">
            <v>11800</v>
          </cell>
          <cell r="R5886" t="str">
            <v>BULD162577</v>
          </cell>
        </row>
        <row r="5887">
          <cell r="A5887">
            <v>45677.507488425901</v>
          </cell>
          <cell r="B5887">
            <v>6650</v>
          </cell>
          <cell r="R5887" t="str">
            <v>BUCD162696</v>
          </cell>
        </row>
        <row r="5888">
          <cell r="A5888">
            <v>45677.505023148202</v>
          </cell>
          <cell r="B5888">
            <v>9300</v>
          </cell>
          <cell r="R5888" t="str">
            <v>BULD162568</v>
          </cell>
        </row>
        <row r="5889">
          <cell r="A5889">
            <v>45677.502303240697</v>
          </cell>
          <cell r="B5889">
            <v>4500</v>
          </cell>
          <cell r="R5889" t="str">
            <v>BUAL160585</v>
          </cell>
        </row>
        <row r="5890">
          <cell r="A5890">
            <v>45677.499837962998</v>
          </cell>
          <cell r="B5890">
            <v>11600</v>
          </cell>
          <cell r="R5890" t="str">
            <v>BUKD162535</v>
          </cell>
        </row>
        <row r="5891">
          <cell r="A5891">
            <v>45677.497696759303</v>
          </cell>
          <cell r="B5891">
            <v>2000</v>
          </cell>
          <cell r="R5891" t="str">
            <v>BULD162583</v>
          </cell>
        </row>
        <row r="5892">
          <cell r="A5892">
            <v>45677.493541666699</v>
          </cell>
          <cell r="B5892">
            <v>1900</v>
          </cell>
          <cell r="R5892" t="str">
            <v>BULD162579</v>
          </cell>
        </row>
        <row r="5893">
          <cell r="A5893">
            <v>45677.491249999999</v>
          </cell>
          <cell r="B5893">
            <v>1870</v>
          </cell>
          <cell r="R5893" t="str">
            <v>BTID162377</v>
          </cell>
        </row>
        <row r="5894">
          <cell r="A5894">
            <v>45677.483541666697</v>
          </cell>
          <cell r="B5894">
            <v>1</v>
          </cell>
          <cell r="R5894" t="str">
            <v>BXFD232225</v>
          </cell>
        </row>
        <row r="5895">
          <cell r="A5895">
            <v>45677.477094907401</v>
          </cell>
          <cell r="B5895">
            <v>3280</v>
          </cell>
          <cell r="R5895" t="str">
            <v>BTID162392</v>
          </cell>
        </row>
        <row r="5896">
          <cell r="A5896">
            <v>45677.474791666697</v>
          </cell>
          <cell r="B5896">
            <v>2490</v>
          </cell>
          <cell r="R5896" t="str">
            <v>BTKD162083</v>
          </cell>
        </row>
        <row r="5897">
          <cell r="A5897">
            <v>45677.472361111097</v>
          </cell>
          <cell r="B5897">
            <v>5550</v>
          </cell>
          <cell r="R5897" t="str">
            <v>BTJD162016</v>
          </cell>
        </row>
        <row r="5898">
          <cell r="A5898">
            <v>45677.470104166699</v>
          </cell>
          <cell r="B5898">
            <v>8300</v>
          </cell>
          <cell r="R5898" t="str">
            <v>BTED162231</v>
          </cell>
        </row>
        <row r="5899">
          <cell r="A5899">
            <v>45677.467210648101</v>
          </cell>
          <cell r="B5899">
            <v>9600</v>
          </cell>
          <cell r="R5899" t="str">
            <v>BTGD162289</v>
          </cell>
        </row>
        <row r="5900">
          <cell r="A5900">
            <v>45677.454884259299</v>
          </cell>
          <cell r="B5900">
            <v>51585</v>
          </cell>
          <cell r="R5900" t="str">
            <v>BLGS040582</v>
          </cell>
        </row>
        <row r="5901">
          <cell r="A5901">
            <v>45675.475023148101</v>
          </cell>
          <cell r="B5901">
            <v>0</v>
          </cell>
          <cell r="R5901" t="str">
            <v>SN24TN03990</v>
          </cell>
        </row>
        <row r="5902">
          <cell r="A5902">
            <v>45675.472928240699</v>
          </cell>
          <cell r="B5902">
            <v>1</v>
          </cell>
          <cell r="R5902" t="str">
            <v>BXIS038394</v>
          </cell>
        </row>
        <row r="5903">
          <cell r="A5903">
            <v>45675.441030092603</v>
          </cell>
          <cell r="B5903">
            <v>1270</v>
          </cell>
          <cell r="R5903" t="str">
            <v>BXJD231746</v>
          </cell>
        </row>
        <row r="5904">
          <cell r="A5904">
            <v>45674.5525694444</v>
          </cell>
          <cell r="B5904">
            <v>96756</v>
          </cell>
          <cell r="R5904" t="str">
            <v>BPLF150007</v>
          </cell>
        </row>
        <row r="5905">
          <cell r="A5905">
            <v>45674.551215277803</v>
          </cell>
          <cell r="B5905">
            <v>30631</v>
          </cell>
          <cell r="R5905" t="str">
            <v>BTGS031205</v>
          </cell>
        </row>
        <row r="5906">
          <cell r="A5906">
            <v>45674.495185185202</v>
          </cell>
          <cell r="B5906">
            <v>10676</v>
          </cell>
          <cell r="R5906" t="str">
            <v>BUFS046813</v>
          </cell>
        </row>
        <row r="5907">
          <cell r="A5907">
            <v>45674.454039351898</v>
          </cell>
          <cell r="B5907">
            <v>4350</v>
          </cell>
          <cell r="R5907" t="str">
            <v>BVKD163010</v>
          </cell>
        </row>
        <row r="5908">
          <cell r="A5908">
            <v>45674.2896064815</v>
          </cell>
          <cell r="B5908">
            <v>0</v>
          </cell>
          <cell r="R5908" t="str">
            <v>21077</v>
          </cell>
        </row>
        <row r="5909">
          <cell r="A5909">
            <v>45673.658923611103</v>
          </cell>
          <cell r="B5909">
            <v>6491</v>
          </cell>
          <cell r="R5909" t="str">
            <v>BUFC372952</v>
          </cell>
        </row>
        <row r="5910">
          <cell r="A5910">
            <v>45673.297106481499</v>
          </cell>
          <cell r="B5910">
            <v>34196</v>
          </cell>
          <cell r="R5910" t="str">
            <v>BQBS033796</v>
          </cell>
        </row>
        <row r="5911">
          <cell r="A5911">
            <v>45673.296990740702</v>
          </cell>
          <cell r="B5911">
            <v>12538</v>
          </cell>
          <cell r="R5911" t="str">
            <v>BUKS045387</v>
          </cell>
        </row>
        <row r="5912">
          <cell r="A5912">
            <v>45672.708807870396</v>
          </cell>
          <cell r="B5912">
            <v>0</v>
          </cell>
          <cell r="R5912" t="str">
            <v>SN24TN01841</v>
          </cell>
        </row>
        <row r="5913">
          <cell r="A5913">
            <v>45672.665671296301</v>
          </cell>
          <cell r="B5913">
            <v>3158</v>
          </cell>
          <cell r="R5913" t="str">
            <v>BXJS035074</v>
          </cell>
        </row>
        <row r="5914">
          <cell r="A5914">
            <v>45672.485625000001</v>
          </cell>
          <cell r="B5914">
            <v>31534</v>
          </cell>
          <cell r="R5914" t="str">
            <v>BRAS033261</v>
          </cell>
        </row>
        <row r="5915">
          <cell r="A5915">
            <v>45672.483634259297</v>
          </cell>
          <cell r="B5915">
            <v>11061</v>
          </cell>
          <cell r="R5915" t="str">
            <v>BWCS032691</v>
          </cell>
        </row>
        <row r="5916">
          <cell r="A5916">
            <v>45672.480914351901</v>
          </cell>
          <cell r="B5916">
            <v>33865</v>
          </cell>
          <cell r="R5916" t="str">
            <v>GOIS031795</v>
          </cell>
        </row>
        <row r="5917">
          <cell r="A5917">
            <v>45672.477766203701</v>
          </cell>
          <cell r="B5917">
            <v>20043</v>
          </cell>
          <cell r="R5917" t="str">
            <v>BUGS035879</v>
          </cell>
        </row>
        <row r="5918">
          <cell r="A5918">
            <v>45672.4586921296</v>
          </cell>
          <cell r="B5918">
            <v>35755</v>
          </cell>
          <cell r="R5918" t="str">
            <v>BLIS031950</v>
          </cell>
        </row>
        <row r="5919">
          <cell r="A5919">
            <v>45672.291331018503</v>
          </cell>
          <cell r="B5919">
            <v>43317</v>
          </cell>
          <cell r="R5919" t="str">
            <v>BPCS030196</v>
          </cell>
        </row>
        <row r="5920">
          <cell r="A5920">
            <v>45672.291215277801</v>
          </cell>
          <cell r="B5920">
            <v>34889</v>
          </cell>
          <cell r="R5920" t="str">
            <v>BRGS035169</v>
          </cell>
        </row>
        <row r="5921">
          <cell r="A5921">
            <v>45672.291111111103</v>
          </cell>
          <cell r="B5921">
            <v>13252</v>
          </cell>
          <cell r="R5921" t="str">
            <v>BUKS045388</v>
          </cell>
        </row>
        <row r="5922">
          <cell r="A5922">
            <v>45670.722719907397</v>
          </cell>
          <cell r="B5922">
            <v>1</v>
          </cell>
          <cell r="R5922" t="str">
            <v>BXID164764</v>
          </cell>
        </row>
        <row r="5923">
          <cell r="A5923">
            <v>45670.698020833297</v>
          </cell>
          <cell r="B5923">
            <v>1</v>
          </cell>
          <cell r="R5923" t="str">
            <v>BXFD164605</v>
          </cell>
        </row>
        <row r="5924">
          <cell r="A5924">
            <v>45670.680428240703</v>
          </cell>
          <cell r="B5924">
            <v>22921</v>
          </cell>
          <cell r="R5924" t="str">
            <v>BUKC370499</v>
          </cell>
        </row>
        <row r="5925">
          <cell r="A5925">
            <v>45670.5226273148</v>
          </cell>
          <cell r="B5925">
            <v>1620</v>
          </cell>
          <cell r="R5925" t="str">
            <v>BXAD164317</v>
          </cell>
        </row>
        <row r="5926">
          <cell r="A5926">
            <v>45670.286249999997</v>
          </cell>
          <cell r="B5926">
            <v>17666</v>
          </cell>
          <cell r="R5926" t="str">
            <v>GPBC370442</v>
          </cell>
        </row>
        <row r="5927">
          <cell r="A5927">
            <v>45670.279687499999</v>
          </cell>
          <cell r="B5927">
            <v>7251</v>
          </cell>
          <cell r="R5927" t="str">
            <v>BRDC373261</v>
          </cell>
        </row>
        <row r="5928">
          <cell r="A5928">
            <v>45670.273807870399</v>
          </cell>
          <cell r="B5928">
            <v>0</v>
          </cell>
          <cell r="R5928" t="str">
            <v>CRHE563407</v>
          </cell>
        </row>
        <row r="5929">
          <cell r="A5929">
            <v>45669.749895833302</v>
          </cell>
          <cell r="B5929">
            <v>25752</v>
          </cell>
          <cell r="R5929" t="str">
            <v>GOCS030806</v>
          </cell>
        </row>
        <row r="5930">
          <cell r="A5930">
            <v>45668.644039351799</v>
          </cell>
          <cell r="B5930">
            <v>1253</v>
          </cell>
          <cell r="R5930" t="str">
            <v>BXLD231873</v>
          </cell>
        </row>
        <row r="5931">
          <cell r="A5931">
            <v>45668.571238425902</v>
          </cell>
          <cell r="B5931">
            <v>1</v>
          </cell>
          <cell r="R5931" t="str">
            <v>BXID164737</v>
          </cell>
        </row>
        <row r="5932">
          <cell r="A5932">
            <v>45668.462291666699</v>
          </cell>
          <cell r="B5932">
            <v>5975</v>
          </cell>
          <cell r="R5932" t="str">
            <v>BWLS031913</v>
          </cell>
        </row>
        <row r="5933">
          <cell r="A5933">
            <v>45668.395266203697</v>
          </cell>
          <cell r="B5933">
            <v>5304</v>
          </cell>
          <cell r="R5933" t="str">
            <v>BXJC371867</v>
          </cell>
        </row>
        <row r="5934">
          <cell r="A5934">
            <v>45667.653217592597</v>
          </cell>
          <cell r="B5934">
            <v>1</v>
          </cell>
          <cell r="R5934" t="str">
            <v>BWGC370765</v>
          </cell>
        </row>
        <row r="5935">
          <cell r="A5935">
            <v>45667.594629629602</v>
          </cell>
          <cell r="B5935">
            <v>0</v>
          </cell>
          <cell r="R5935" t="str">
            <v>BWGC370765</v>
          </cell>
        </row>
        <row r="5936">
          <cell r="A5936">
            <v>45667.289409722202</v>
          </cell>
          <cell r="B5936">
            <v>11779</v>
          </cell>
          <cell r="R5936" t="str">
            <v>BVFS039912</v>
          </cell>
        </row>
        <row r="5937">
          <cell r="A5937">
            <v>45667.286400463003</v>
          </cell>
          <cell r="B5937">
            <v>5101</v>
          </cell>
          <cell r="R5937" t="str">
            <v>BWEC370394</v>
          </cell>
        </row>
        <row r="5938">
          <cell r="A5938">
            <v>45666.754143518498</v>
          </cell>
          <cell r="B5938">
            <v>0</v>
          </cell>
          <cell r="R5938" t="str">
            <v>DWEL153590</v>
          </cell>
        </row>
        <row r="5939">
          <cell r="A5939">
            <v>45666.645983796298</v>
          </cell>
          <cell r="B5939">
            <v>17367</v>
          </cell>
          <cell r="R5939" t="str">
            <v>BPIC370386</v>
          </cell>
        </row>
        <row r="5940">
          <cell r="A5940">
            <v>45665.697905092602</v>
          </cell>
          <cell r="B5940">
            <v>0</v>
          </cell>
          <cell r="R5940" t="str">
            <v>SN24TN03990</v>
          </cell>
        </row>
        <row r="5941">
          <cell r="A5941">
            <v>45665.694618055597</v>
          </cell>
          <cell r="B5941">
            <v>0</v>
          </cell>
          <cell r="R5941" t="str">
            <v>BXIS038394</v>
          </cell>
        </row>
        <row r="5942">
          <cell r="A5942">
            <v>45665.621631944399</v>
          </cell>
          <cell r="B5942">
            <v>3141</v>
          </cell>
          <cell r="R5942" t="str">
            <v>BVGD163297</v>
          </cell>
        </row>
        <row r="5943">
          <cell r="A5943">
            <v>45665.620162036997</v>
          </cell>
          <cell r="B5943">
            <v>2689</v>
          </cell>
          <cell r="R5943" t="str">
            <v>BWAD163680</v>
          </cell>
        </row>
        <row r="5944">
          <cell r="A5944">
            <v>45665.5161689815</v>
          </cell>
          <cell r="B5944">
            <v>85</v>
          </cell>
          <cell r="R5944" t="str">
            <v>BXCL153907</v>
          </cell>
        </row>
        <row r="5945">
          <cell r="A5945">
            <v>45665.470243055599</v>
          </cell>
          <cell r="B5945">
            <v>485</v>
          </cell>
          <cell r="R5945" t="str">
            <v>BWDD121722</v>
          </cell>
        </row>
        <row r="5946">
          <cell r="A5946">
            <v>45664.435104166703</v>
          </cell>
          <cell r="B5946">
            <v>2500</v>
          </cell>
          <cell r="R5946" t="str">
            <v>BXKD164191</v>
          </cell>
        </row>
        <row r="5947">
          <cell r="A5947">
            <v>45663.626990740697</v>
          </cell>
          <cell r="B5947">
            <v>1014</v>
          </cell>
          <cell r="R5947" t="str">
            <v>BXBD164357</v>
          </cell>
        </row>
        <row r="5948">
          <cell r="A5948">
            <v>45663.616631944402</v>
          </cell>
          <cell r="B5948">
            <v>0</v>
          </cell>
          <cell r="R5948"/>
        </row>
        <row r="5949">
          <cell r="A5949">
            <v>45663.545081018499</v>
          </cell>
          <cell r="B5949">
            <v>2309</v>
          </cell>
          <cell r="R5949" t="str">
            <v>BWIC371555</v>
          </cell>
        </row>
        <row r="5950">
          <cell r="A5950">
            <v>45663.530868055597</v>
          </cell>
          <cell r="B5950">
            <v>3184</v>
          </cell>
          <cell r="R5950" t="str">
            <v>BWLS031931</v>
          </cell>
        </row>
        <row r="5951">
          <cell r="A5951">
            <v>45662.292500000003</v>
          </cell>
          <cell r="B5951">
            <v>10447</v>
          </cell>
          <cell r="R5951" t="str">
            <v>BUFS046813</v>
          </cell>
        </row>
        <row r="5952">
          <cell r="A5952">
            <v>45661.731793981497</v>
          </cell>
          <cell r="B5952">
            <v>0</v>
          </cell>
          <cell r="R5952" t="str">
            <v>BXFS043344</v>
          </cell>
        </row>
        <row r="5953">
          <cell r="A5953">
            <v>45661.730601851901</v>
          </cell>
          <cell r="B5953">
            <v>0</v>
          </cell>
          <cell r="R5953" t="str">
            <v>SN24TN01452</v>
          </cell>
        </row>
        <row r="5954">
          <cell r="A5954">
            <v>45661.562245370398</v>
          </cell>
          <cell r="B5954">
            <v>37601</v>
          </cell>
          <cell r="R5954" t="str">
            <v>BQFS031084</v>
          </cell>
        </row>
        <row r="5955">
          <cell r="A5955">
            <v>45661.561296296299</v>
          </cell>
          <cell r="B5955">
            <v>27813</v>
          </cell>
          <cell r="R5955" t="str">
            <v>BKDS031405</v>
          </cell>
        </row>
        <row r="5956">
          <cell r="A5956">
            <v>45661.4361921296</v>
          </cell>
          <cell r="B5956">
            <v>0</v>
          </cell>
          <cell r="R5956" t="str">
            <v>CMKE560286</v>
          </cell>
        </row>
        <row r="5957">
          <cell r="A5957">
            <v>45661.434571759302</v>
          </cell>
          <cell r="B5957">
            <v>0</v>
          </cell>
          <cell r="R5957" t="str">
            <v>DXAL153839</v>
          </cell>
        </row>
        <row r="5958">
          <cell r="A5958">
            <v>45660.445335648103</v>
          </cell>
          <cell r="B5958">
            <v>6180</v>
          </cell>
          <cell r="R5958" t="str">
            <v>BUID162953</v>
          </cell>
        </row>
        <row r="5959">
          <cell r="A5959">
            <v>45660.273993055598</v>
          </cell>
          <cell r="B5959">
            <v>96756</v>
          </cell>
          <cell r="R5959" t="str">
            <v>BPLF150007</v>
          </cell>
        </row>
        <row r="5960">
          <cell r="A5960">
            <v>45660.273877314801</v>
          </cell>
          <cell r="B5960">
            <v>2487</v>
          </cell>
          <cell r="R5960" t="str">
            <v>BXJS034965</v>
          </cell>
        </row>
        <row r="5961">
          <cell r="A5961">
            <v>45659.683171296303</v>
          </cell>
          <cell r="B5961">
            <v>1251</v>
          </cell>
          <cell r="R5961" t="str">
            <v>BXLD231897</v>
          </cell>
        </row>
        <row r="5962">
          <cell r="A5962">
            <v>45659.595844907402</v>
          </cell>
          <cell r="B5962">
            <v>0</v>
          </cell>
          <cell r="R5962" t="str">
            <v>CXDE212211</v>
          </cell>
        </row>
        <row r="5963">
          <cell r="A5963">
            <v>45659.564953703702</v>
          </cell>
          <cell r="B5963">
            <v>0</v>
          </cell>
          <cell r="R5963" t="str">
            <v>24246010</v>
          </cell>
        </row>
        <row r="5964">
          <cell r="A5964">
            <v>45659.562222222201</v>
          </cell>
          <cell r="B5964">
            <v>0</v>
          </cell>
          <cell r="R5964" t="str">
            <v>SN24TN01050</v>
          </cell>
        </row>
        <row r="5965">
          <cell r="A5965">
            <v>45659.561134259297</v>
          </cell>
          <cell r="B5965">
            <v>1</v>
          </cell>
          <cell r="R5965" t="str">
            <v>BXDS036915</v>
          </cell>
        </row>
        <row r="5966">
          <cell r="A5966">
            <v>45659.534351851798</v>
          </cell>
          <cell r="B5966">
            <v>0</v>
          </cell>
          <cell r="R5966"/>
        </row>
        <row r="5967">
          <cell r="A5967">
            <v>45659.454282407401</v>
          </cell>
          <cell r="B5967">
            <v>0</v>
          </cell>
          <cell r="R5967" t="str">
            <v>SN24TN01050</v>
          </cell>
        </row>
        <row r="5968">
          <cell r="A5968">
            <v>45659.434421296297</v>
          </cell>
          <cell r="B5968">
            <v>1</v>
          </cell>
          <cell r="R5968" t="str">
            <v>BXDS036915</v>
          </cell>
        </row>
        <row r="5969">
          <cell r="A5969">
            <v>45657.645659722199</v>
          </cell>
          <cell r="B5969">
            <v>10549</v>
          </cell>
          <cell r="R5969" t="str">
            <v>BVKC374485</v>
          </cell>
        </row>
        <row r="5970">
          <cell r="A5970">
            <v>45657.637245370403</v>
          </cell>
          <cell r="B5970">
            <v>585</v>
          </cell>
          <cell r="R5970" t="str">
            <v>BUIS036656</v>
          </cell>
        </row>
        <row r="5971">
          <cell r="A5971">
            <v>45657.474386574097</v>
          </cell>
          <cell r="B5971">
            <v>13245</v>
          </cell>
          <cell r="R5971" t="str">
            <v>BRGL151464</v>
          </cell>
        </row>
        <row r="5972">
          <cell r="A5972">
            <v>45657.473460648202</v>
          </cell>
          <cell r="B5972">
            <v>8850</v>
          </cell>
          <cell r="R5972" t="str">
            <v>BRBL150944</v>
          </cell>
        </row>
        <row r="5973">
          <cell r="A5973">
            <v>45657.4674884259</v>
          </cell>
          <cell r="B5973">
            <v>12710</v>
          </cell>
          <cell r="R5973" t="str">
            <v>BRGL151468</v>
          </cell>
        </row>
        <row r="5974">
          <cell r="A5974">
            <v>45657.463159722203</v>
          </cell>
          <cell r="B5974">
            <v>2494</v>
          </cell>
          <cell r="R5974" t="str">
            <v>BWGS033844</v>
          </cell>
        </row>
        <row r="5975">
          <cell r="A5975">
            <v>45656.730798611097</v>
          </cell>
          <cell r="B5975">
            <v>3780</v>
          </cell>
          <cell r="R5975" t="str">
            <v>BVHD163388</v>
          </cell>
        </row>
        <row r="5976">
          <cell r="A5976">
            <v>45656.612777777802</v>
          </cell>
          <cell r="B5976">
            <v>1829</v>
          </cell>
          <cell r="R5976" t="str">
            <v>BXJD164132</v>
          </cell>
        </row>
        <row r="5977">
          <cell r="A5977">
            <v>45656.548611111102</v>
          </cell>
          <cell r="B5977">
            <v>4382</v>
          </cell>
          <cell r="R5977" t="str">
            <v>BWLS032007</v>
          </cell>
        </row>
        <row r="5978">
          <cell r="A5978">
            <v>45656.294837963003</v>
          </cell>
          <cell r="B5978">
            <v>25598</v>
          </cell>
          <cell r="R5978" t="str">
            <v>ONIC370102</v>
          </cell>
        </row>
        <row r="5979">
          <cell r="A5979">
            <v>45656.2722222222</v>
          </cell>
          <cell r="B5979">
            <v>43450</v>
          </cell>
          <cell r="R5979" t="str">
            <v>GOGC370754</v>
          </cell>
        </row>
        <row r="5980">
          <cell r="A5980">
            <v>45654.734085648102</v>
          </cell>
          <cell r="B5980">
            <v>14373</v>
          </cell>
          <cell r="R5980" t="str">
            <v>BTIS045034</v>
          </cell>
        </row>
        <row r="5981">
          <cell r="A5981">
            <v>45654.6390046296</v>
          </cell>
          <cell r="B5981">
            <v>42559</v>
          </cell>
          <cell r="R5981" t="str">
            <v>GPLS030458</v>
          </cell>
        </row>
        <row r="5982">
          <cell r="A5982">
            <v>45654.5554050926</v>
          </cell>
          <cell r="B5982">
            <v>0</v>
          </cell>
          <cell r="R5982"/>
        </row>
        <row r="5983">
          <cell r="A5983">
            <v>45654.5242939815</v>
          </cell>
          <cell r="B5983">
            <v>1</v>
          </cell>
          <cell r="R5983" t="str">
            <v>BXID164748</v>
          </cell>
        </row>
        <row r="5984">
          <cell r="A5984">
            <v>45654.516041666699</v>
          </cell>
          <cell r="B5984">
            <v>3454</v>
          </cell>
          <cell r="R5984" t="str">
            <v>BUGS047120</v>
          </cell>
        </row>
        <row r="5985">
          <cell r="A5985">
            <v>45654.504062499997</v>
          </cell>
          <cell r="B5985">
            <v>465</v>
          </cell>
          <cell r="R5985" t="str">
            <v>BXKD220975</v>
          </cell>
        </row>
        <row r="5986">
          <cell r="A5986">
            <v>45654.492488425902</v>
          </cell>
          <cell r="B5986">
            <v>80</v>
          </cell>
          <cell r="R5986" t="str">
            <v>BXDD232126</v>
          </cell>
        </row>
        <row r="5987">
          <cell r="A5987">
            <v>45653.649004629602</v>
          </cell>
          <cell r="B5987">
            <v>2586</v>
          </cell>
          <cell r="R5987" t="str">
            <v>BWFD163940</v>
          </cell>
        </row>
        <row r="5988">
          <cell r="A5988">
            <v>45653.529560185198</v>
          </cell>
          <cell r="B5988">
            <v>0</v>
          </cell>
          <cell r="R5988"/>
        </row>
        <row r="5989">
          <cell r="A5989">
            <v>45653.509282407402</v>
          </cell>
          <cell r="B5989">
            <v>2701</v>
          </cell>
          <cell r="R5989" t="str">
            <v>BWAD163674</v>
          </cell>
        </row>
        <row r="5990">
          <cell r="A5990">
            <v>45652.703113425901</v>
          </cell>
          <cell r="B5990">
            <v>6659</v>
          </cell>
          <cell r="R5990" t="str">
            <v>BWCS032720</v>
          </cell>
        </row>
        <row r="5991">
          <cell r="A5991">
            <v>45652.700659722199</v>
          </cell>
          <cell r="B5991">
            <v>0</v>
          </cell>
          <cell r="R5991" t="str">
            <v>24246210</v>
          </cell>
        </row>
        <row r="5992">
          <cell r="A5992">
            <v>45652.697187500002</v>
          </cell>
          <cell r="B5992">
            <v>0</v>
          </cell>
          <cell r="R5992" t="str">
            <v>CXEE678556</v>
          </cell>
        </row>
        <row r="5993">
          <cell r="A5993">
            <v>45652.683171296303</v>
          </cell>
          <cell r="B5993">
            <v>1</v>
          </cell>
          <cell r="R5993" t="str">
            <v>BXID122117</v>
          </cell>
        </row>
        <row r="5994">
          <cell r="A5994">
            <v>45652.627326388902</v>
          </cell>
          <cell r="B5994">
            <v>19962</v>
          </cell>
          <cell r="R5994" t="str">
            <v>GOHC370857</v>
          </cell>
        </row>
        <row r="5995">
          <cell r="A5995">
            <v>45652.544340277796</v>
          </cell>
          <cell r="B5995">
            <v>51067</v>
          </cell>
          <cell r="R5995" t="str">
            <v>BLGS040582</v>
          </cell>
        </row>
        <row r="5996">
          <cell r="A5996">
            <v>45651.651863425897</v>
          </cell>
          <cell r="B5996">
            <v>100</v>
          </cell>
          <cell r="R5996" t="str">
            <v>BXBD164346</v>
          </cell>
        </row>
        <row r="5997">
          <cell r="A5997">
            <v>45651.646400463003</v>
          </cell>
          <cell r="B5997">
            <v>1080</v>
          </cell>
          <cell r="R5997" t="str">
            <v>BXLD231897</v>
          </cell>
        </row>
        <row r="5998">
          <cell r="A5998">
            <v>45651.643923611096</v>
          </cell>
          <cell r="B5998">
            <v>750</v>
          </cell>
          <cell r="R5998" t="str">
            <v>BXLD231873</v>
          </cell>
        </row>
        <row r="5999">
          <cell r="A5999">
            <v>45651.641377314802</v>
          </cell>
          <cell r="B5999">
            <v>815</v>
          </cell>
          <cell r="R5999" t="str">
            <v>BXKD164160</v>
          </cell>
        </row>
        <row r="6000">
          <cell r="A6000">
            <v>45651.638124999998</v>
          </cell>
          <cell r="B6000">
            <v>20</v>
          </cell>
          <cell r="R6000" t="str">
            <v>BXFD164599</v>
          </cell>
        </row>
        <row r="6001">
          <cell r="A6001">
            <v>45651.629039351901</v>
          </cell>
          <cell r="B6001">
            <v>1315</v>
          </cell>
          <cell r="R6001" t="str">
            <v>BXAD164317</v>
          </cell>
        </row>
        <row r="6002">
          <cell r="A6002">
            <v>45651.624837962998</v>
          </cell>
          <cell r="B6002">
            <v>1600</v>
          </cell>
          <cell r="R6002" t="str">
            <v>BWID164096</v>
          </cell>
        </row>
        <row r="6003">
          <cell r="A6003">
            <v>45651.624212962997</v>
          </cell>
          <cell r="B6003">
            <v>700</v>
          </cell>
          <cell r="R6003" t="str">
            <v>BXBD164381</v>
          </cell>
        </row>
        <row r="6004">
          <cell r="A6004">
            <v>45651.617824074099</v>
          </cell>
          <cell r="B6004">
            <v>300</v>
          </cell>
          <cell r="R6004" t="str">
            <v>BXCD164422</v>
          </cell>
        </row>
        <row r="6005">
          <cell r="A6005">
            <v>45651.558263888903</v>
          </cell>
          <cell r="B6005">
            <v>420</v>
          </cell>
          <cell r="R6005" t="str">
            <v>BXBD164357</v>
          </cell>
        </row>
        <row r="6006">
          <cell r="A6006">
            <v>45651.555381944403</v>
          </cell>
          <cell r="B6006">
            <v>2200</v>
          </cell>
          <cell r="R6006" t="str">
            <v>BVHD163331</v>
          </cell>
        </row>
        <row r="6007">
          <cell r="A6007">
            <v>45651.552245370403</v>
          </cell>
          <cell r="B6007">
            <v>170</v>
          </cell>
          <cell r="R6007" t="str">
            <v>BWHD164019</v>
          </cell>
        </row>
        <row r="6008">
          <cell r="A6008">
            <v>45651.549004629604</v>
          </cell>
          <cell r="B6008">
            <v>740</v>
          </cell>
          <cell r="R6008" t="str">
            <v>BWID231694</v>
          </cell>
        </row>
        <row r="6009">
          <cell r="A6009">
            <v>45651.545428240701</v>
          </cell>
          <cell r="B6009">
            <v>600</v>
          </cell>
          <cell r="R6009" t="str">
            <v>BXCD164420</v>
          </cell>
        </row>
        <row r="6010">
          <cell r="A6010">
            <v>45651.541562500002</v>
          </cell>
          <cell r="B6010">
            <v>555</v>
          </cell>
          <cell r="R6010" t="str">
            <v>BXCD164464</v>
          </cell>
        </row>
        <row r="6011">
          <cell r="A6011">
            <v>45651.538541666698</v>
          </cell>
          <cell r="B6011">
            <v>465</v>
          </cell>
          <cell r="R6011" t="str">
            <v>BXKD220975</v>
          </cell>
        </row>
        <row r="6012">
          <cell r="A6012">
            <v>45651.535752314798</v>
          </cell>
          <cell r="B6012">
            <v>700</v>
          </cell>
          <cell r="R6012" t="str">
            <v>BXAD164301</v>
          </cell>
        </row>
        <row r="6013">
          <cell r="A6013">
            <v>45651.530277777798</v>
          </cell>
          <cell r="B6013">
            <v>460</v>
          </cell>
          <cell r="R6013" t="str">
            <v>BXAD231957</v>
          </cell>
        </row>
        <row r="6014">
          <cell r="A6014">
            <v>45651.527557870402</v>
          </cell>
          <cell r="B6014">
            <v>185</v>
          </cell>
          <cell r="R6014" t="str">
            <v>BXCD164415</v>
          </cell>
        </row>
        <row r="6015">
          <cell r="A6015">
            <v>45651.523136574098</v>
          </cell>
          <cell r="B6015">
            <v>2865</v>
          </cell>
          <cell r="R6015" t="str">
            <v>BWLD231345</v>
          </cell>
        </row>
        <row r="6016">
          <cell r="A6016">
            <v>45651.519849536999</v>
          </cell>
          <cell r="B6016">
            <v>1110</v>
          </cell>
          <cell r="R6016" t="str">
            <v>BXLD164272</v>
          </cell>
        </row>
        <row r="6017">
          <cell r="A6017">
            <v>45651.516805555599</v>
          </cell>
          <cell r="B6017">
            <v>1700</v>
          </cell>
          <cell r="R6017" t="str">
            <v>BVED163240</v>
          </cell>
        </row>
        <row r="6018">
          <cell r="A6018">
            <v>45651.512627314798</v>
          </cell>
          <cell r="B6018">
            <v>1315</v>
          </cell>
          <cell r="R6018" t="str">
            <v>BWID164050</v>
          </cell>
        </row>
        <row r="6019">
          <cell r="A6019">
            <v>45651.508009259298</v>
          </cell>
          <cell r="B6019">
            <v>610</v>
          </cell>
          <cell r="R6019" t="str">
            <v>BWID231682</v>
          </cell>
        </row>
        <row r="6020">
          <cell r="A6020">
            <v>45651.504618055602</v>
          </cell>
          <cell r="B6020">
            <v>1020</v>
          </cell>
          <cell r="R6020" t="str">
            <v>BXKD164219</v>
          </cell>
        </row>
        <row r="6021">
          <cell r="A6021">
            <v>45651.501192129603</v>
          </cell>
          <cell r="B6021">
            <v>733</v>
          </cell>
          <cell r="R6021" t="str">
            <v>BXAD164288</v>
          </cell>
        </row>
        <row r="6022">
          <cell r="A6022">
            <v>45651.498356481497</v>
          </cell>
          <cell r="B6022">
            <v>1730</v>
          </cell>
          <cell r="R6022" t="str">
            <v>BXKD164206</v>
          </cell>
        </row>
        <row r="6023">
          <cell r="A6023">
            <v>45651.494282407402</v>
          </cell>
          <cell r="B6023">
            <v>2000</v>
          </cell>
          <cell r="R6023" t="str">
            <v>BWED163871</v>
          </cell>
        </row>
        <row r="6024">
          <cell r="A6024">
            <v>45651.489768518499</v>
          </cell>
          <cell r="B6024">
            <v>2260</v>
          </cell>
          <cell r="R6024" t="str">
            <v>BWED163867</v>
          </cell>
        </row>
        <row r="6025">
          <cell r="A6025">
            <v>45651.487037036997</v>
          </cell>
          <cell r="B6025">
            <v>510</v>
          </cell>
          <cell r="R6025" t="str">
            <v>BXKD121877</v>
          </cell>
        </row>
        <row r="6026">
          <cell r="A6026">
            <v>45651.4823958333</v>
          </cell>
          <cell r="B6026">
            <v>2300</v>
          </cell>
          <cell r="R6026" t="str">
            <v>BXKD164199</v>
          </cell>
        </row>
        <row r="6027">
          <cell r="A6027">
            <v>45651.478194444397</v>
          </cell>
          <cell r="B6027">
            <v>1300</v>
          </cell>
          <cell r="R6027" t="str">
            <v>BXKD164166</v>
          </cell>
        </row>
        <row r="6028">
          <cell r="A6028">
            <v>45651.472280092603</v>
          </cell>
          <cell r="B6028">
            <v>1595</v>
          </cell>
          <cell r="R6028" t="str">
            <v>BWID164096</v>
          </cell>
        </row>
        <row r="6029">
          <cell r="A6029">
            <v>45651.468993055598</v>
          </cell>
          <cell r="B6029">
            <v>680</v>
          </cell>
          <cell r="R6029" t="str">
            <v>BXKD164174</v>
          </cell>
        </row>
        <row r="6030">
          <cell r="A6030">
            <v>45651.464583333298</v>
          </cell>
          <cell r="B6030">
            <v>1300</v>
          </cell>
          <cell r="R6030" t="str">
            <v>BWHD164039</v>
          </cell>
        </row>
        <row r="6031">
          <cell r="A6031">
            <v>45651.461828703701</v>
          </cell>
          <cell r="B6031">
            <v>1310</v>
          </cell>
          <cell r="R6031" t="str">
            <v>BWCD163769</v>
          </cell>
        </row>
        <row r="6032">
          <cell r="A6032">
            <v>45651.458888888897</v>
          </cell>
          <cell r="B6032">
            <v>1510</v>
          </cell>
          <cell r="R6032" t="str">
            <v>BXJD164132</v>
          </cell>
        </row>
        <row r="6033">
          <cell r="A6033">
            <v>45651.455590277801</v>
          </cell>
          <cell r="B6033">
            <v>2000</v>
          </cell>
          <cell r="R6033" t="str">
            <v>BXJD164130</v>
          </cell>
        </row>
        <row r="6034">
          <cell r="A6034">
            <v>45651.451377314799</v>
          </cell>
          <cell r="B6034">
            <v>2050</v>
          </cell>
          <cell r="R6034" t="str">
            <v>BXJD164143</v>
          </cell>
        </row>
        <row r="6035">
          <cell r="A6035">
            <v>45651.448668981502</v>
          </cell>
          <cell r="B6035">
            <v>560</v>
          </cell>
          <cell r="R6035" t="str">
            <v>BWID164076</v>
          </cell>
        </row>
        <row r="6036">
          <cell r="A6036">
            <v>45651.445682870399</v>
          </cell>
          <cell r="B6036">
            <v>1800</v>
          </cell>
          <cell r="R6036" t="str">
            <v>BWID164054</v>
          </cell>
        </row>
        <row r="6037">
          <cell r="A6037">
            <v>45651.442812499998</v>
          </cell>
          <cell r="B6037">
            <v>2400</v>
          </cell>
          <cell r="R6037" t="str">
            <v>BWED163889</v>
          </cell>
        </row>
        <row r="6038">
          <cell r="A6038">
            <v>45651.4394791667</v>
          </cell>
          <cell r="B6038">
            <v>630</v>
          </cell>
          <cell r="R6038" t="str">
            <v>BWID164086</v>
          </cell>
        </row>
        <row r="6039">
          <cell r="A6039">
            <v>45650.788495370398</v>
          </cell>
          <cell r="B6039">
            <v>2035</v>
          </cell>
          <cell r="R6039" t="str">
            <v>BWID220970</v>
          </cell>
        </row>
        <row r="6040">
          <cell r="A6040">
            <v>45650.785891203697</v>
          </cell>
          <cell r="B6040">
            <v>3251</v>
          </cell>
          <cell r="R6040" t="str">
            <v>BWHD231642</v>
          </cell>
        </row>
        <row r="6041">
          <cell r="A6041">
            <v>45650.783009259299</v>
          </cell>
          <cell r="B6041">
            <v>2060</v>
          </cell>
          <cell r="R6041" t="str">
            <v>BWHD163996</v>
          </cell>
        </row>
        <row r="6042">
          <cell r="A6042">
            <v>45650.780046296299</v>
          </cell>
          <cell r="B6042">
            <v>2320</v>
          </cell>
          <cell r="R6042" t="str">
            <v>BWHD164004</v>
          </cell>
        </row>
        <row r="6043">
          <cell r="A6043">
            <v>45650.775810185201</v>
          </cell>
          <cell r="B6043">
            <v>1655</v>
          </cell>
          <cell r="R6043" t="str">
            <v>BWJD163502</v>
          </cell>
        </row>
        <row r="6044">
          <cell r="A6044">
            <v>45650.772476851896</v>
          </cell>
          <cell r="B6044">
            <v>2580</v>
          </cell>
          <cell r="R6044" t="str">
            <v>BWHD164015</v>
          </cell>
        </row>
        <row r="6045">
          <cell r="A6045">
            <v>45650.769722222198</v>
          </cell>
          <cell r="B6045">
            <v>2290</v>
          </cell>
          <cell r="R6045" t="str">
            <v>BWFD163947</v>
          </cell>
        </row>
        <row r="6046">
          <cell r="A6046">
            <v>45650.766516203701</v>
          </cell>
          <cell r="B6046">
            <v>645</v>
          </cell>
          <cell r="R6046" t="str">
            <v>BWFD163937</v>
          </cell>
        </row>
        <row r="6047">
          <cell r="A6047">
            <v>45650.762719907398</v>
          </cell>
          <cell r="B6047">
            <v>2550</v>
          </cell>
          <cell r="R6047" t="str">
            <v>BWFD163940</v>
          </cell>
        </row>
        <row r="6048">
          <cell r="A6048">
            <v>45650.753310185202</v>
          </cell>
          <cell r="B6048">
            <v>2360</v>
          </cell>
          <cell r="R6048" t="str">
            <v>BWED163893</v>
          </cell>
        </row>
        <row r="6049">
          <cell r="A6049">
            <v>45650.749699074098</v>
          </cell>
          <cell r="B6049">
            <v>1770</v>
          </cell>
          <cell r="R6049" t="str">
            <v>BWGD163984</v>
          </cell>
        </row>
        <row r="6050">
          <cell r="A6050">
            <v>45650.746747685203</v>
          </cell>
          <cell r="B6050">
            <v>3560</v>
          </cell>
          <cell r="R6050" t="str">
            <v>BVHD163388</v>
          </cell>
        </row>
        <row r="6051">
          <cell r="A6051">
            <v>45650.742164351897</v>
          </cell>
          <cell r="B6051">
            <v>5000</v>
          </cell>
          <cell r="R6051" t="str">
            <v>BWAD163687</v>
          </cell>
        </row>
        <row r="6052">
          <cell r="A6052">
            <v>45650.737997685203</v>
          </cell>
          <cell r="B6052">
            <v>2860</v>
          </cell>
          <cell r="R6052" t="str">
            <v>BWLD231334</v>
          </cell>
        </row>
        <row r="6053">
          <cell r="A6053">
            <v>45650.735393518502</v>
          </cell>
          <cell r="B6053">
            <v>1450</v>
          </cell>
          <cell r="R6053" t="str">
            <v>BWCD121690</v>
          </cell>
        </row>
        <row r="6054">
          <cell r="A6054">
            <v>45650.732638888898</v>
          </cell>
          <cell r="B6054">
            <v>3440</v>
          </cell>
          <cell r="R6054" t="str">
            <v>BWBD163701</v>
          </cell>
        </row>
        <row r="6055">
          <cell r="A6055">
            <v>45650.729768518497</v>
          </cell>
          <cell r="B6055">
            <v>3980</v>
          </cell>
          <cell r="R6055" t="str">
            <v>BWLD163586</v>
          </cell>
        </row>
        <row r="6056">
          <cell r="A6056">
            <v>45650.727071759298</v>
          </cell>
          <cell r="B6056">
            <v>2700</v>
          </cell>
          <cell r="R6056" t="str">
            <v>BWAD163674</v>
          </cell>
        </row>
        <row r="6057">
          <cell r="A6057">
            <v>45650.725810185198</v>
          </cell>
          <cell r="B6057">
            <v>2861</v>
          </cell>
          <cell r="R6057" t="str">
            <v>BWLD231334</v>
          </cell>
        </row>
        <row r="6058">
          <cell r="A6058">
            <v>45650.722847222198</v>
          </cell>
          <cell r="B6058">
            <v>1632</v>
          </cell>
          <cell r="R6058" t="str">
            <v>BWBD163738</v>
          </cell>
        </row>
        <row r="6059">
          <cell r="A6059">
            <v>45650.720185185201</v>
          </cell>
          <cell r="B6059">
            <v>1650</v>
          </cell>
          <cell r="R6059" t="str">
            <v>BWJD163499</v>
          </cell>
        </row>
        <row r="6060">
          <cell r="A6060">
            <v>45650.7172222222</v>
          </cell>
          <cell r="B6060">
            <v>1570</v>
          </cell>
          <cell r="R6060" t="str">
            <v>BWBD163707</v>
          </cell>
        </row>
        <row r="6061">
          <cell r="A6061">
            <v>45650.714675925898</v>
          </cell>
          <cell r="B6061">
            <v>2380</v>
          </cell>
          <cell r="R6061" t="str">
            <v>BWAD163680</v>
          </cell>
        </row>
        <row r="6062">
          <cell r="A6062">
            <v>45650.7112037037</v>
          </cell>
          <cell r="B6062">
            <v>536</v>
          </cell>
          <cell r="R6062" t="str">
            <v>BWJL153357</v>
          </cell>
        </row>
        <row r="6063">
          <cell r="A6063">
            <v>45650.707199074102</v>
          </cell>
          <cell r="B6063">
            <v>5600</v>
          </cell>
          <cell r="R6063" t="str">
            <v>BVED163244</v>
          </cell>
        </row>
        <row r="6064">
          <cell r="A6064">
            <v>45650.703865740703</v>
          </cell>
          <cell r="B6064">
            <v>4170</v>
          </cell>
          <cell r="R6064" t="str">
            <v>BWKD163543</v>
          </cell>
        </row>
        <row r="6065">
          <cell r="A6065">
            <v>45650.701157407399</v>
          </cell>
          <cell r="B6065">
            <v>2915</v>
          </cell>
          <cell r="R6065" t="str">
            <v>BWKD163512</v>
          </cell>
        </row>
        <row r="6066">
          <cell r="A6066">
            <v>45650.698553240698</v>
          </cell>
          <cell r="B6066">
            <v>3200</v>
          </cell>
          <cell r="R6066" t="str">
            <v>BVFD163261</v>
          </cell>
        </row>
        <row r="6067">
          <cell r="A6067">
            <v>45650.695625</v>
          </cell>
          <cell r="B6067">
            <v>2800</v>
          </cell>
          <cell r="R6067" t="str">
            <v>BVIL161084</v>
          </cell>
        </row>
        <row r="6068">
          <cell r="A6068">
            <v>45650.692523148202</v>
          </cell>
          <cell r="B6068">
            <v>660</v>
          </cell>
          <cell r="R6068" t="str">
            <v>BVID163429</v>
          </cell>
        </row>
        <row r="6069">
          <cell r="A6069">
            <v>45650.6894791667</v>
          </cell>
          <cell r="B6069">
            <v>3580</v>
          </cell>
          <cell r="R6069" t="str">
            <v>BVHD163393</v>
          </cell>
        </row>
        <row r="6070">
          <cell r="A6070">
            <v>45650.686354166697</v>
          </cell>
          <cell r="B6070">
            <v>4600</v>
          </cell>
          <cell r="R6070" t="str">
            <v>BVHD163374</v>
          </cell>
        </row>
        <row r="6071">
          <cell r="A6071">
            <v>45650.684039351901</v>
          </cell>
          <cell r="B6071">
            <v>2525</v>
          </cell>
          <cell r="R6071" t="str">
            <v>BVLD163043</v>
          </cell>
        </row>
        <row r="6072">
          <cell r="A6072">
            <v>45650.653761574104</v>
          </cell>
          <cell r="B6072">
            <v>50</v>
          </cell>
          <cell r="R6072" t="str">
            <v>BXAL153828</v>
          </cell>
        </row>
        <row r="6073">
          <cell r="A6073">
            <v>45650.651145833297</v>
          </cell>
          <cell r="B6073">
            <v>200</v>
          </cell>
          <cell r="R6073" t="str">
            <v>BXED122035</v>
          </cell>
        </row>
        <row r="6074">
          <cell r="A6074">
            <v>45650.647951388899</v>
          </cell>
          <cell r="B6074">
            <v>1245</v>
          </cell>
          <cell r="R6074" t="str">
            <v>BWHD164003</v>
          </cell>
        </row>
        <row r="6075">
          <cell r="A6075">
            <v>45650.645231481503</v>
          </cell>
          <cell r="B6075">
            <v>900</v>
          </cell>
          <cell r="R6075" t="str">
            <v>BWHD163991</v>
          </cell>
        </row>
        <row r="6076">
          <cell r="A6076">
            <v>45650.642453703702</v>
          </cell>
          <cell r="B6076">
            <v>780</v>
          </cell>
          <cell r="R6076" t="str">
            <v>BXLD121932</v>
          </cell>
        </row>
        <row r="6077">
          <cell r="A6077">
            <v>45650.639675925901</v>
          </cell>
          <cell r="B6077">
            <v>940</v>
          </cell>
          <cell r="R6077" t="str">
            <v>BXAD121939</v>
          </cell>
        </row>
        <row r="6078">
          <cell r="A6078">
            <v>45650.636967592603</v>
          </cell>
          <cell r="B6078">
            <v>930</v>
          </cell>
          <cell r="R6078" t="str">
            <v>BXLD164263</v>
          </cell>
        </row>
        <row r="6079">
          <cell r="A6079">
            <v>45650.633206018501</v>
          </cell>
          <cell r="B6079">
            <v>956</v>
          </cell>
          <cell r="R6079" t="str">
            <v>BXLL153793</v>
          </cell>
        </row>
        <row r="6080">
          <cell r="A6080">
            <v>45650.630081018498</v>
          </cell>
          <cell r="B6080">
            <v>770</v>
          </cell>
          <cell r="R6080" t="str">
            <v>BXKD164199</v>
          </cell>
        </row>
        <row r="6081">
          <cell r="A6081">
            <v>45650.6110416667</v>
          </cell>
          <cell r="B6081">
            <v>210</v>
          </cell>
          <cell r="R6081" t="str">
            <v>BXKS035317</v>
          </cell>
        </row>
        <row r="6082">
          <cell r="A6082">
            <v>45650.6082060185</v>
          </cell>
          <cell r="B6082">
            <v>190</v>
          </cell>
          <cell r="R6082" t="str">
            <v>BXJD121862</v>
          </cell>
        </row>
        <row r="6083">
          <cell r="A6083">
            <v>45650.605358796303</v>
          </cell>
          <cell r="B6083">
            <v>260</v>
          </cell>
          <cell r="R6083" t="str">
            <v>BXKD231832</v>
          </cell>
        </row>
        <row r="6084">
          <cell r="A6084">
            <v>45650.602812500001</v>
          </cell>
          <cell r="B6084">
            <v>310</v>
          </cell>
          <cell r="R6084" t="str">
            <v>BXKD231814</v>
          </cell>
        </row>
        <row r="6085">
          <cell r="A6085">
            <v>45650.6002546296</v>
          </cell>
          <cell r="B6085">
            <v>330</v>
          </cell>
          <cell r="R6085" t="str">
            <v>BXKD121881</v>
          </cell>
        </row>
        <row r="6086">
          <cell r="A6086">
            <v>45650.597465277802</v>
          </cell>
          <cell r="B6086">
            <v>820</v>
          </cell>
          <cell r="R6086" t="str">
            <v>BXJD121872</v>
          </cell>
        </row>
        <row r="6087">
          <cell r="A6087">
            <v>45650.594571759299</v>
          </cell>
          <cell r="B6087">
            <v>660</v>
          </cell>
          <cell r="R6087" t="str">
            <v>BWID164091</v>
          </cell>
        </row>
        <row r="6088">
          <cell r="A6088">
            <v>45650.5915046296</v>
          </cell>
          <cell r="B6088">
            <v>600</v>
          </cell>
          <cell r="R6088" t="str">
            <v>BWLD163588</v>
          </cell>
        </row>
        <row r="6089">
          <cell r="A6089">
            <v>45650.588576388902</v>
          </cell>
          <cell r="B6089">
            <v>1590</v>
          </cell>
          <cell r="R6089" t="str">
            <v>BWHD121813</v>
          </cell>
        </row>
        <row r="6090">
          <cell r="A6090">
            <v>45650.585706018501</v>
          </cell>
          <cell r="B6090">
            <v>1100</v>
          </cell>
          <cell r="R6090" t="str">
            <v>BWFD121755</v>
          </cell>
        </row>
        <row r="6091">
          <cell r="A6091">
            <v>45650.582986111098</v>
          </cell>
          <cell r="B6091">
            <v>1210</v>
          </cell>
          <cell r="R6091" t="str">
            <v>BWLS031915</v>
          </cell>
        </row>
        <row r="6092">
          <cell r="A6092">
            <v>45650.579317129603</v>
          </cell>
          <cell r="B6092">
            <v>1640</v>
          </cell>
          <cell r="R6092" t="str">
            <v>BWLD163608</v>
          </cell>
        </row>
        <row r="6093">
          <cell r="A6093">
            <v>45650.576655092598</v>
          </cell>
          <cell r="B6093">
            <v>2820</v>
          </cell>
          <cell r="R6093" t="str">
            <v>BWJL153355</v>
          </cell>
        </row>
        <row r="6094">
          <cell r="A6094">
            <v>45650.573854166701</v>
          </cell>
          <cell r="B6094">
            <v>1320</v>
          </cell>
          <cell r="R6094" t="str">
            <v>BVID121544</v>
          </cell>
        </row>
        <row r="6095">
          <cell r="A6095">
            <v>45650.571354166699</v>
          </cell>
          <cell r="B6095">
            <v>1310</v>
          </cell>
          <cell r="R6095" t="str">
            <v>BVID121541</v>
          </cell>
        </row>
        <row r="6096">
          <cell r="A6096">
            <v>45650.567141203697</v>
          </cell>
          <cell r="B6096">
            <v>1800</v>
          </cell>
          <cell r="R6096" t="str">
            <v>BVIL161081</v>
          </cell>
        </row>
        <row r="6097">
          <cell r="A6097">
            <v>45650.563865740703</v>
          </cell>
          <cell r="B6097">
            <v>1150</v>
          </cell>
          <cell r="R6097" t="str">
            <v>BVID121539</v>
          </cell>
        </row>
        <row r="6098">
          <cell r="A6098">
            <v>45650.5602083333</v>
          </cell>
          <cell r="B6098">
            <v>1150</v>
          </cell>
          <cell r="R6098" t="str">
            <v>BVID121539</v>
          </cell>
        </row>
        <row r="6099">
          <cell r="A6099">
            <v>45650.557731481502</v>
          </cell>
          <cell r="B6099">
            <v>1300</v>
          </cell>
          <cell r="R6099" t="str">
            <v>BVID121546</v>
          </cell>
        </row>
        <row r="6100">
          <cell r="A6100">
            <v>45650.554606481499</v>
          </cell>
          <cell r="B6100">
            <v>2560</v>
          </cell>
          <cell r="R6100" t="str">
            <v>BVGD121497</v>
          </cell>
        </row>
        <row r="6101">
          <cell r="A6101">
            <v>45650.492777777799</v>
          </cell>
          <cell r="B6101">
            <v>0</v>
          </cell>
          <cell r="R6101" t="str">
            <v>DWCL153521</v>
          </cell>
        </row>
        <row r="6102">
          <cell r="A6102">
            <v>45650.295914351896</v>
          </cell>
          <cell r="B6102">
            <v>6225</v>
          </cell>
          <cell r="R6102" t="str">
            <v>BVDS039458</v>
          </cell>
        </row>
        <row r="6103">
          <cell r="A6103">
            <v>45650.295810185198</v>
          </cell>
          <cell r="B6103">
            <v>30093</v>
          </cell>
          <cell r="R6103" t="str">
            <v>BQBS033819</v>
          </cell>
        </row>
        <row r="6104">
          <cell r="A6104">
            <v>45649.740763888898</v>
          </cell>
          <cell r="B6104">
            <v>6225</v>
          </cell>
          <cell r="R6104" t="str">
            <v>BVDS039458</v>
          </cell>
        </row>
        <row r="6105">
          <cell r="A6105">
            <v>45649.6870949074</v>
          </cell>
          <cell r="B6105">
            <v>5768</v>
          </cell>
          <cell r="R6105" t="str">
            <v>BVJD162972</v>
          </cell>
        </row>
        <row r="6106">
          <cell r="A6106">
            <v>45649.685798611099</v>
          </cell>
          <cell r="B6106">
            <v>10795</v>
          </cell>
          <cell r="R6106" t="str">
            <v>BULD162559</v>
          </cell>
        </row>
        <row r="6107">
          <cell r="A6107">
            <v>45649.550590277802</v>
          </cell>
          <cell r="B6107">
            <v>17236</v>
          </cell>
          <cell r="R6107" t="str">
            <v>BPIC370386</v>
          </cell>
        </row>
        <row r="6108">
          <cell r="A6108">
            <v>45649.521967592598</v>
          </cell>
          <cell r="B6108">
            <v>956</v>
          </cell>
          <cell r="R6108" t="str">
            <v>BXLL153793</v>
          </cell>
        </row>
        <row r="6109">
          <cell r="A6109">
            <v>45649.479432870401</v>
          </cell>
          <cell r="B6109">
            <v>3250</v>
          </cell>
          <cell r="R6109" t="str">
            <v>BWHD231642</v>
          </cell>
        </row>
        <row r="6110">
          <cell r="A6110">
            <v>45649.448414351798</v>
          </cell>
          <cell r="B6110">
            <v>45</v>
          </cell>
          <cell r="R6110" t="str">
            <v>BXGS043540</v>
          </cell>
        </row>
        <row r="6111">
          <cell r="A6111">
            <v>45649.273541666698</v>
          </cell>
          <cell r="B6111">
            <v>21148</v>
          </cell>
          <cell r="R6111" t="str">
            <v>BSCS037531</v>
          </cell>
        </row>
        <row r="6112">
          <cell r="A6112">
            <v>45647.593090277798</v>
          </cell>
          <cell r="B6112">
            <v>0</v>
          </cell>
          <cell r="R6112" t="str">
            <v>24084803</v>
          </cell>
        </row>
        <row r="6113">
          <cell r="A6113">
            <v>45647.590520833299</v>
          </cell>
          <cell r="B6113">
            <v>0</v>
          </cell>
          <cell r="R6113" t="str">
            <v>24084803</v>
          </cell>
        </row>
        <row r="6114">
          <cell r="A6114">
            <v>45647.586319444403</v>
          </cell>
          <cell r="B6114">
            <v>0</v>
          </cell>
          <cell r="R6114" t="str">
            <v>SN24TN01445</v>
          </cell>
        </row>
        <row r="6115">
          <cell r="A6115">
            <v>45647.569965277798</v>
          </cell>
          <cell r="B6115">
            <v>563</v>
          </cell>
          <cell r="R6115" t="str">
            <v>BXFD164587</v>
          </cell>
        </row>
        <row r="6116">
          <cell r="A6116">
            <v>45646.751469907402</v>
          </cell>
          <cell r="B6116">
            <v>1</v>
          </cell>
          <cell r="R6116" t="str">
            <v>BXBS036173</v>
          </cell>
        </row>
        <row r="6117">
          <cell r="A6117">
            <v>45646.747685185197</v>
          </cell>
          <cell r="B6117">
            <v>1</v>
          </cell>
          <cell r="R6117" t="str">
            <v>BXBS036173</v>
          </cell>
        </row>
        <row r="6118">
          <cell r="A6118">
            <v>45646.692766203698</v>
          </cell>
          <cell r="B6118">
            <v>2435</v>
          </cell>
          <cell r="R6118" t="str">
            <v>BWHD231603</v>
          </cell>
        </row>
        <row r="6119">
          <cell r="A6119">
            <v>45646.681076388901</v>
          </cell>
          <cell r="B6119">
            <v>13094</v>
          </cell>
          <cell r="R6119" t="str">
            <v>BQLC370193</v>
          </cell>
        </row>
        <row r="6120">
          <cell r="A6120">
            <v>45646.675798611097</v>
          </cell>
          <cell r="B6120">
            <v>5940</v>
          </cell>
          <cell r="R6120" t="str">
            <v>BUKC370655</v>
          </cell>
        </row>
        <row r="6121">
          <cell r="A6121">
            <v>45646.6574652778</v>
          </cell>
          <cell r="B6121">
            <v>1</v>
          </cell>
          <cell r="R6121" t="str">
            <v>BXFD232221</v>
          </cell>
        </row>
        <row r="6122">
          <cell r="A6122">
            <v>45646.602314814802</v>
          </cell>
          <cell r="B6122">
            <v>1</v>
          </cell>
          <cell r="R6122" t="str">
            <v>BXGD164632</v>
          </cell>
        </row>
        <row r="6123">
          <cell r="A6123">
            <v>45646.4848263889</v>
          </cell>
          <cell r="B6123">
            <v>2524</v>
          </cell>
          <cell r="R6123" t="str">
            <v>BXAC372845</v>
          </cell>
        </row>
        <row r="6124">
          <cell r="A6124">
            <v>45646.447106481501</v>
          </cell>
          <cell r="B6124">
            <v>28611</v>
          </cell>
          <cell r="R6124" t="str">
            <v>BSLS036682</v>
          </cell>
        </row>
        <row r="6125">
          <cell r="A6125">
            <v>45646.4451736111</v>
          </cell>
          <cell r="B6125">
            <v>80941</v>
          </cell>
          <cell r="R6125" t="str">
            <v>BJGS031396</v>
          </cell>
        </row>
        <row r="6126">
          <cell r="A6126">
            <v>45646.443148148202</v>
          </cell>
          <cell r="B6126">
            <v>4609</v>
          </cell>
          <cell r="R6126" t="str">
            <v>BXKS035161</v>
          </cell>
        </row>
        <row r="6127">
          <cell r="A6127">
            <v>45644.6980555556</v>
          </cell>
          <cell r="B6127">
            <v>5390</v>
          </cell>
          <cell r="R6127" t="str">
            <v>GPBD160097</v>
          </cell>
        </row>
        <row r="6128">
          <cell r="A6128">
            <v>45644.6950462963</v>
          </cell>
          <cell r="B6128">
            <v>5890</v>
          </cell>
          <cell r="R6128" t="str">
            <v>BSID161961</v>
          </cell>
        </row>
        <row r="6129">
          <cell r="A6129">
            <v>45644.685462963003</v>
          </cell>
          <cell r="B6129">
            <v>3130</v>
          </cell>
          <cell r="R6129" t="str">
            <v>BSCL152143</v>
          </cell>
        </row>
        <row r="6130">
          <cell r="A6130">
            <v>45644.674016203702</v>
          </cell>
          <cell r="B6130">
            <v>47145</v>
          </cell>
          <cell r="R6130" t="str">
            <v>BKAS030685</v>
          </cell>
        </row>
        <row r="6131">
          <cell r="A6131">
            <v>45644.667349536998</v>
          </cell>
          <cell r="B6131">
            <v>5580</v>
          </cell>
          <cell r="R6131" t="str">
            <v>BRHD120445</v>
          </cell>
        </row>
        <row r="6132">
          <cell r="A6132">
            <v>45644.664224537002</v>
          </cell>
          <cell r="B6132">
            <v>4670</v>
          </cell>
          <cell r="R6132" t="str">
            <v>BQDD160156</v>
          </cell>
        </row>
        <row r="6133">
          <cell r="A6133">
            <v>45644.6618171296</v>
          </cell>
          <cell r="B6133">
            <v>4490</v>
          </cell>
          <cell r="R6133" t="str">
            <v>GOCD160022</v>
          </cell>
        </row>
        <row r="6134">
          <cell r="A6134">
            <v>45644.657592592601</v>
          </cell>
          <cell r="B6134">
            <v>6180</v>
          </cell>
          <cell r="R6134" t="str">
            <v>BNID160316</v>
          </cell>
        </row>
        <row r="6135">
          <cell r="A6135">
            <v>45644.655462962997</v>
          </cell>
          <cell r="B6135">
            <v>2865</v>
          </cell>
          <cell r="R6135" t="str">
            <v>BSKD220275</v>
          </cell>
        </row>
        <row r="6136">
          <cell r="A6136">
            <v>45644.653310185196</v>
          </cell>
          <cell r="B6136">
            <v>3895</v>
          </cell>
          <cell r="R6136" t="str">
            <v>BSFD161799</v>
          </cell>
        </row>
        <row r="6137">
          <cell r="A6137">
            <v>45644.651331018496</v>
          </cell>
          <cell r="B6137">
            <v>5045</v>
          </cell>
          <cell r="R6137" t="str">
            <v>BRHD161303</v>
          </cell>
        </row>
        <row r="6138">
          <cell r="A6138">
            <v>45644.649270833303</v>
          </cell>
          <cell r="B6138">
            <v>3130</v>
          </cell>
          <cell r="R6138" t="str">
            <v>GPBD160107</v>
          </cell>
        </row>
        <row r="6139">
          <cell r="A6139">
            <v>45644.647210648101</v>
          </cell>
          <cell r="B6139">
            <v>7060</v>
          </cell>
          <cell r="R6139" t="str">
            <v>GOBD160007</v>
          </cell>
        </row>
        <row r="6140">
          <cell r="A6140">
            <v>45644.645069444399</v>
          </cell>
          <cell r="B6140">
            <v>5550</v>
          </cell>
          <cell r="R6140" t="str">
            <v>BOJD160012</v>
          </cell>
        </row>
        <row r="6141">
          <cell r="A6141">
            <v>45644.642708333296</v>
          </cell>
          <cell r="B6141">
            <v>6440</v>
          </cell>
          <cell r="R6141" t="str">
            <v>BPED160082</v>
          </cell>
        </row>
        <row r="6142">
          <cell r="A6142">
            <v>45644.640034722201</v>
          </cell>
          <cell r="B6142">
            <v>4900</v>
          </cell>
          <cell r="R6142" t="str">
            <v>BRHD161314</v>
          </cell>
        </row>
        <row r="6143">
          <cell r="A6143">
            <v>45644.637916666703</v>
          </cell>
          <cell r="B6143">
            <v>4795</v>
          </cell>
          <cell r="R6143" t="str">
            <v>BQHD160361</v>
          </cell>
        </row>
        <row r="6144">
          <cell r="A6144">
            <v>45644.635821759301</v>
          </cell>
          <cell r="B6144">
            <v>4010</v>
          </cell>
          <cell r="R6144" t="str">
            <v>BQGD160344</v>
          </cell>
        </row>
        <row r="6145">
          <cell r="A6145">
            <v>45644.6336689815</v>
          </cell>
          <cell r="B6145">
            <v>8195</v>
          </cell>
          <cell r="R6145" t="str">
            <v>BPKD200020</v>
          </cell>
        </row>
        <row r="6146">
          <cell r="A6146">
            <v>45644.631701388898</v>
          </cell>
          <cell r="B6146">
            <v>1270</v>
          </cell>
          <cell r="R6146" t="str">
            <v>BSCD120656</v>
          </cell>
        </row>
        <row r="6147">
          <cell r="A6147">
            <v>45644.629467592596</v>
          </cell>
          <cell r="B6147">
            <v>4890</v>
          </cell>
          <cell r="R6147" t="str">
            <v>BRED161131</v>
          </cell>
        </row>
        <row r="6148">
          <cell r="A6148">
            <v>45644.6272916667</v>
          </cell>
          <cell r="B6148">
            <v>4060</v>
          </cell>
          <cell r="R6148" t="str">
            <v>BUHL152930</v>
          </cell>
        </row>
        <row r="6149">
          <cell r="A6149">
            <v>45644.597615740699</v>
          </cell>
          <cell r="B6149">
            <v>8660</v>
          </cell>
          <cell r="R6149" t="str">
            <v>BUAL160593</v>
          </cell>
        </row>
        <row r="6150">
          <cell r="A6150">
            <v>45644.595138888901</v>
          </cell>
          <cell r="B6150">
            <v>14450</v>
          </cell>
          <cell r="R6150" t="str">
            <v>BULL160559</v>
          </cell>
        </row>
        <row r="6151">
          <cell r="A6151">
            <v>45644.592094907399</v>
          </cell>
          <cell r="B6151">
            <v>3750</v>
          </cell>
          <cell r="R6151" t="str">
            <v>BUJD121018</v>
          </cell>
        </row>
        <row r="6152">
          <cell r="A6152">
            <v>45644.589953703697</v>
          </cell>
          <cell r="B6152">
            <v>3855</v>
          </cell>
          <cell r="R6152" t="str">
            <v>BUJD121019</v>
          </cell>
        </row>
        <row r="6153">
          <cell r="A6153">
            <v>45644.587488425903</v>
          </cell>
          <cell r="B6153">
            <v>2600</v>
          </cell>
          <cell r="R6153" t="str">
            <v>AUKD230777</v>
          </cell>
        </row>
        <row r="6154">
          <cell r="A6154">
            <v>45644.585370370398</v>
          </cell>
          <cell r="B6154">
            <v>3155</v>
          </cell>
          <cell r="R6154" t="str">
            <v>BUJD121040</v>
          </cell>
        </row>
        <row r="6155">
          <cell r="A6155">
            <v>45644.583148148202</v>
          </cell>
          <cell r="B6155">
            <v>3975</v>
          </cell>
          <cell r="R6155" t="str">
            <v>BUKD162510</v>
          </cell>
        </row>
        <row r="6156">
          <cell r="A6156">
            <v>45644.580937500003</v>
          </cell>
          <cell r="B6156">
            <v>2445</v>
          </cell>
          <cell r="R6156" t="str">
            <v>BULD121094</v>
          </cell>
        </row>
        <row r="6157">
          <cell r="A6157">
            <v>45644.5786689815</v>
          </cell>
          <cell r="B6157">
            <v>3070</v>
          </cell>
          <cell r="R6157" t="str">
            <v>BTHD120971</v>
          </cell>
        </row>
        <row r="6158">
          <cell r="A6158">
            <v>45644.575925925899</v>
          </cell>
          <cell r="B6158">
            <v>3050</v>
          </cell>
          <cell r="R6158" t="str">
            <v>BTJL152348</v>
          </cell>
        </row>
        <row r="6159">
          <cell r="A6159">
            <v>45644.573807870402</v>
          </cell>
          <cell r="B6159">
            <v>2900</v>
          </cell>
          <cell r="R6159" t="str">
            <v>BTDD120878</v>
          </cell>
        </row>
        <row r="6160">
          <cell r="A6160">
            <v>45644.571608796301</v>
          </cell>
          <cell r="B6160">
            <v>5800</v>
          </cell>
          <cell r="R6160" t="str">
            <v>BTEL160427</v>
          </cell>
        </row>
        <row r="6161">
          <cell r="A6161">
            <v>45644.569386574098</v>
          </cell>
          <cell r="B6161">
            <v>7290</v>
          </cell>
          <cell r="R6161" t="str">
            <v>BTGL160455</v>
          </cell>
        </row>
        <row r="6162">
          <cell r="A6162">
            <v>45644.566504629598</v>
          </cell>
          <cell r="B6162">
            <v>6188</v>
          </cell>
          <cell r="R6162" t="str">
            <v>BSAD161563</v>
          </cell>
        </row>
        <row r="6163">
          <cell r="A6163">
            <v>45644.563530092601</v>
          </cell>
          <cell r="B6163">
            <v>7200</v>
          </cell>
          <cell r="R6163" t="str">
            <v>BMKD120057</v>
          </cell>
        </row>
        <row r="6164">
          <cell r="A6164">
            <v>45644.5606134259</v>
          </cell>
          <cell r="B6164">
            <v>9200</v>
          </cell>
          <cell r="R6164" t="str">
            <v>BRID161341</v>
          </cell>
        </row>
        <row r="6165">
          <cell r="A6165">
            <v>45644.557881944398</v>
          </cell>
          <cell r="B6165">
            <v>1000</v>
          </cell>
          <cell r="R6165" t="str">
            <v>BSBD120631</v>
          </cell>
        </row>
        <row r="6166">
          <cell r="A6166">
            <v>45644.555671296301</v>
          </cell>
          <cell r="B6166">
            <v>1480</v>
          </cell>
          <cell r="R6166" t="str">
            <v>BNJD120010</v>
          </cell>
        </row>
        <row r="6167">
          <cell r="A6167">
            <v>45644.553240740701</v>
          </cell>
          <cell r="B6167">
            <v>1690</v>
          </cell>
          <cell r="R6167" t="str">
            <v>BSHD120752</v>
          </cell>
        </row>
        <row r="6168">
          <cell r="A6168">
            <v>45644.550856481503</v>
          </cell>
          <cell r="B6168">
            <v>1650</v>
          </cell>
          <cell r="R6168" t="str">
            <v>BVDD163198</v>
          </cell>
        </row>
        <row r="6169">
          <cell r="A6169">
            <v>45644.548483796301</v>
          </cell>
          <cell r="B6169">
            <v>6500</v>
          </cell>
          <cell r="R6169" t="str">
            <v>BTKD162080</v>
          </cell>
        </row>
        <row r="6170">
          <cell r="A6170">
            <v>45644.546261574098</v>
          </cell>
          <cell r="B6170">
            <v>5550</v>
          </cell>
          <cell r="R6170" t="str">
            <v>BSKD161500</v>
          </cell>
        </row>
        <row r="6171">
          <cell r="A6171">
            <v>45644.543518518498</v>
          </cell>
          <cell r="B6171">
            <v>2950</v>
          </cell>
          <cell r="R6171" t="str">
            <v>BSGL152296</v>
          </cell>
        </row>
        <row r="6172">
          <cell r="A6172">
            <v>45644.540497685201</v>
          </cell>
          <cell r="B6172">
            <v>4050</v>
          </cell>
          <cell r="R6172" t="str">
            <v>BSGL152297</v>
          </cell>
        </row>
        <row r="6173">
          <cell r="A6173">
            <v>45644.537337962996</v>
          </cell>
          <cell r="B6173">
            <v>5300</v>
          </cell>
          <cell r="R6173" t="str">
            <v>BRJD160577</v>
          </cell>
        </row>
        <row r="6174">
          <cell r="A6174">
            <v>45644.453506944403</v>
          </cell>
          <cell r="B6174">
            <v>7840</v>
          </cell>
          <cell r="R6174" t="str">
            <v>BRBD160859</v>
          </cell>
        </row>
        <row r="6175">
          <cell r="A6175">
            <v>45644.451377314799</v>
          </cell>
          <cell r="B6175">
            <v>2560</v>
          </cell>
          <cell r="R6175" t="str">
            <v>BVGD163297</v>
          </cell>
        </row>
        <row r="6176">
          <cell r="A6176">
            <v>45644.449293981503</v>
          </cell>
          <cell r="B6176">
            <v>4100</v>
          </cell>
          <cell r="R6176" t="str">
            <v>BKID210531</v>
          </cell>
        </row>
        <row r="6177">
          <cell r="A6177">
            <v>45644.447118055599</v>
          </cell>
          <cell r="B6177">
            <v>2030</v>
          </cell>
          <cell r="R6177" t="str">
            <v>BVBD121409</v>
          </cell>
        </row>
        <row r="6178">
          <cell r="A6178">
            <v>45644.445081018501</v>
          </cell>
          <cell r="B6178">
            <v>8980</v>
          </cell>
          <cell r="R6178" t="str">
            <v>BSKD161499</v>
          </cell>
        </row>
        <row r="6179">
          <cell r="A6179">
            <v>45644.4425694444</v>
          </cell>
          <cell r="B6179">
            <v>4120</v>
          </cell>
          <cell r="R6179" t="str">
            <v>BVJD162958</v>
          </cell>
        </row>
        <row r="6180">
          <cell r="A6180">
            <v>45644.439942129597</v>
          </cell>
          <cell r="B6180">
            <v>6500</v>
          </cell>
          <cell r="R6180" t="str">
            <v>BVCD163165</v>
          </cell>
        </row>
        <row r="6181">
          <cell r="A6181">
            <v>45643.721400463</v>
          </cell>
          <cell r="B6181">
            <v>0</v>
          </cell>
          <cell r="R6181" t="str">
            <v>CXBE711367</v>
          </cell>
        </row>
        <row r="6182">
          <cell r="A6182">
            <v>45643.702118055597</v>
          </cell>
          <cell r="B6182">
            <v>0</v>
          </cell>
          <cell r="R6182" t="str">
            <v>2582</v>
          </cell>
        </row>
        <row r="6183">
          <cell r="A6183">
            <v>45643.700254629599</v>
          </cell>
          <cell r="B6183">
            <v>6210</v>
          </cell>
          <cell r="R6183" t="str">
            <v>BTDD162190</v>
          </cell>
        </row>
        <row r="6184">
          <cell r="A6184">
            <v>45643.695798611101</v>
          </cell>
          <cell r="B6184">
            <v>2135</v>
          </cell>
          <cell r="R6184" t="str">
            <v>BTKD200646</v>
          </cell>
        </row>
        <row r="6185">
          <cell r="A6185">
            <v>45643.691990740699</v>
          </cell>
          <cell r="B6185">
            <v>4700</v>
          </cell>
          <cell r="R6185" t="str">
            <v>BVED231179</v>
          </cell>
        </row>
        <row r="6186">
          <cell r="A6186">
            <v>45643.665625000001</v>
          </cell>
          <cell r="B6186">
            <v>93</v>
          </cell>
          <cell r="R6186" t="str">
            <v>BUIS036656</v>
          </cell>
        </row>
        <row r="6187">
          <cell r="A6187">
            <v>45643.660185185203</v>
          </cell>
          <cell r="B6187">
            <v>8390</v>
          </cell>
          <cell r="R6187" t="str">
            <v>BVED163235</v>
          </cell>
        </row>
        <row r="6188">
          <cell r="A6188">
            <v>45643.6583217593</v>
          </cell>
          <cell r="B6188">
            <v>532</v>
          </cell>
          <cell r="R6188" t="str">
            <v>BWFD163937</v>
          </cell>
        </row>
        <row r="6189">
          <cell r="A6189">
            <v>45643.6557986111</v>
          </cell>
          <cell r="B6189">
            <v>34715</v>
          </cell>
          <cell r="R6189" t="str">
            <v>BRGS035169</v>
          </cell>
        </row>
        <row r="6190">
          <cell r="A6190">
            <v>45643.653090277803</v>
          </cell>
          <cell r="B6190">
            <v>5590</v>
          </cell>
          <cell r="R6190" t="str">
            <v>BVED163231</v>
          </cell>
        </row>
        <row r="6191">
          <cell r="A6191">
            <v>45643.650196759299</v>
          </cell>
          <cell r="B6191">
            <v>2310</v>
          </cell>
          <cell r="R6191" t="str">
            <v>BVAD121386</v>
          </cell>
        </row>
        <row r="6192">
          <cell r="A6192">
            <v>45643.647928240702</v>
          </cell>
          <cell r="B6192">
            <v>5335</v>
          </cell>
          <cell r="R6192" t="str">
            <v>BTJD162047</v>
          </cell>
        </row>
        <row r="6193">
          <cell r="A6193">
            <v>45643.645937499998</v>
          </cell>
          <cell r="B6193">
            <v>6055</v>
          </cell>
          <cell r="R6193" t="str">
            <v>BSLD230361</v>
          </cell>
        </row>
        <row r="6194">
          <cell r="A6194">
            <v>45643.643761574102</v>
          </cell>
          <cell r="B6194">
            <v>4590</v>
          </cell>
          <cell r="R6194" t="str">
            <v>BSLD200427</v>
          </cell>
        </row>
        <row r="6195">
          <cell r="A6195">
            <v>45643.641516203701</v>
          </cell>
          <cell r="B6195">
            <v>7010</v>
          </cell>
          <cell r="R6195" t="str">
            <v>BSJD161422</v>
          </cell>
        </row>
        <row r="6196">
          <cell r="A6196">
            <v>45643.639525462997</v>
          </cell>
          <cell r="B6196">
            <v>13820</v>
          </cell>
          <cell r="R6196" t="str">
            <v>BRGD161233</v>
          </cell>
        </row>
        <row r="6197">
          <cell r="A6197">
            <v>45643.637326388904</v>
          </cell>
          <cell r="B6197">
            <v>7320</v>
          </cell>
          <cell r="R6197" t="str">
            <v>BRDD161036</v>
          </cell>
        </row>
        <row r="6198">
          <cell r="A6198">
            <v>45643.635115740697</v>
          </cell>
          <cell r="B6198">
            <v>4260</v>
          </cell>
          <cell r="R6198" t="str">
            <v>BQGD160315</v>
          </cell>
        </row>
        <row r="6199">
          <cell r="A6199">
            <v>45643.633865740703</v>
          </cell>
          <cell r="B6199">
            <v>34046</v>
          </cell>
          <cell r="R6199" t="str">
            <v>BQBS033796</v>
          </cell>
        </row>
        <row r="6200">
          <cell r="A6200">
            <v>45643.630497685197</v>
          </cell>
          <cell r="B6200">
            <v>1540</v>
          </cell>
          <cell r="R6200" t="str">
            <v>BLGL160201</v>
          </cell>
        </row>
        <row r="6201">
          <cell r="A6201">
            <v>45643.624780092599</v>
          </cell>
          <cell r="B6201">
            <v>43288</v>
          </cell>
          <cell r="R6201" t="str">
            <v>BPCS030196</v>
          </cell>
        </row>
        <row r="6202">
          <cell r="A6202">
            <v>45643.567557870403</v>
          </cell>
          <cell r="B6202">
            <v>8870</v>
          </cell>
          <cell r="R6202" t="str">
            <v>BSGD161904</v>
          </cell>
        </row>
        <row r="6203">
          <cell r="A6203">
            <v>45643.557592592602</v>
          </cell>
          <cell r="B6203">
            <v>7230</v>
          </cell>
          <cell r="R6203" t="str">
            <v>BSGD161898</v>
          </cell>
        </row>
        <row r="6204">
          <cell r="A6204">
            <v>45643.551932870403</v>
          </cell>
          <cell r="B6204">
            <v>4800</v>
          </cell>
          <cell r="R6204" t="str">
            <v>BQKD200048</v>
          </cell>
        </row>
        <row r="6205">
          <cell r="A6205">
            <v>45643.547106481499</v>
          </cell>
          <cell r="B6205">
            <v>7240</v>
          </cell>
          <cell r="R6205" t="str">
            <v>BPLD200068</v>
          </cell>
        </row>
        <row r="6206">
          <cell r="A6206">
            <v>45643.542916666702</v>
          </cell>
          <cell r="B6206">
            <v>7780</v>
          </cell>
          <cell r="R6206" t="str">
            <v>BQKD200047</v>
          </cell>
        </row>
        <row r="6207">
          <cell r="A6207">
            <v>45643.539710648103</v>
          </cell>
          <cell r="B6207">
            <v>9655</v>
          </cell>
          <cell r="R6207" t="str">
            <v>BSKD161467</v>
          </cell>
        </row>
        <row r="6208">
          <cell r="A6208">
            <v>45643.536932870396</v>
          </cell>
          <cell r="B6208">
            <v>6000</v>
          </cell>
          <cell r="R6208" t="str">
            <v>BQID160519</v>
          </cell>
        </row>
        <row r="6209">
          <cell r="A6209">
            <v>45643.534328703703</v>
          </cell>
          <cell r="B6209">
            <v>8420</v>
          </cell>
          <cell r="R6209" t="str">
            <v>RJD230103</v>
          </cell>
        </row>
        <row r="6210">
          <cell r="A6210">
            <v>45643.532071759299</v>
          </cell>
          <cell r="B6210">
            <v>11248</v>
          </cell>
          <cell r="R6210" t="str">
            <v>BSKD161477</v>
          </cell>
        </row>
        <row r="6211">
          <cell r="A6211">
            <v>45643.5297685185</v>
          </cell>
          <cell r="B6211">
            <v>1510</v>
          </cell>
          <cell r="R6211" t="str">
            <v>GPCD160123</v>
          </cell>
        </row>
        <row r="6212">
          <cell r="A6212">
            <v>45643.526331018496</v>
          </cell>
          <cell r="B6212">
            <v>6300</v>
          </cell>
          <cell r="R6212" t="str">
            <v>BSFD161830</v>
          </cell>
        </row>
        <row r="6213">
          <cell r="A6213">
            <v>45643.5237962963</v>
          </cell>
          <cell r="B6213">
            <v>7590</v>
          </cell>
          <cell r="R6213" t="str">
            <v>BQID160499</v>
          </cell>
        </row>
        <row r="6214">
          <cell r="A6214">
            <v>45643.500173611101</v>
          </cell>
          <cell r="B6214">
            <v>36814</v>
          </cell>
          <cell r="R6214" t="str">
            <v>BRIS035698</v>
          </cell>
        </row>
        <row r="6215">
          <cell r="A6215">
            <v>45643.498414351903</v>
          </cell>
          <cell r="B6215">
            <v>4104</v>
          </cell>
          <cell r="R6215" t="str">
            <v>BVJC374172</v>
          </cell>
        </row>
        <row r="6216">
          <cell r="A6216">
            <v>45643.424942129597</v>
          </cell>
          <cell r="B6216">
            <v>1270</v>
          </cell>
          <cell r="R6216" t="str">
            <v>BXAD164317</v>
          </cell>
        </row>
        <row r="6217">
          <cell r="A6217">
            <v>45642.564525463</v>
          </cell>
          <cell r="B6217">
            <v>15719</v>
          </cell>
          <cell r="R6217" t="str">
            <v>BSBC375576</v>
          </cell>
        </row>
        <row r="6218">
          <cell r="A6218">
            <v>45642.541666666701</v>
          </cell>
          <cell r="B6218">
            <v>1879</v>
          </cell>
          <cell r="R6218" t="str">
            <v>BWFC370703</v>
          </cell>
        </row>
        <row r="6219">
          <cell r="A6219">
            <v>45642.529490740701</v>
          </cell>
          <cell r="B6219">
            <v>0</v>
          </cell>
          <cell r="R6219" t="str">
            <v>DXKL361343</v>
          </cell>
        </row>
        <row r="6220">
          <cell r="A6220">
            <v>45642.523472222201</v>
          </cell>
          <cell r="B6220">
            <v>0</v>
          </cell>
          <cell r="R6220" t="str">
            <v>CXBE711367</v>
          </cell>
        </row>
        <row r="6221">
          <cell r="A6221">
            <v>45642.519247685203</v>
          </cell>
          <cell r="B6221">
            <v>1771</v>
          </cell>
          <cell r="R6221" t="str">
            <v>BWID164054</v>
          </cell>
        </row>
        <row r="6222">
          <cell r="A6222">
            <v>45641.291377314803</v>
          </cell>
          <cell r="B6222">
            <v>35253</v>
          </cell>
          <cell r="R6222" t="str">
            <v>BQHS040705</v>
          </cell>
        </row>
        <row r="6223">
          <cell r="A6223">
            <v>45640.713263888902</v>
          </cell>
          <cell r="B6223">
            <v>27563</v>
          </cell>
          <cell r="R6223" t="str">
            <v>BSDS043254</v>
          </cell>
        </row>
        <row r="6224">
          <cell r="A6224">
            <v>45639.678761574098</v>
          </cell>
          <cell r="B6224">
            <v>1</v>
          </cell>
          <cell r="R6224" t="str">
            <v>BXGD232278</v>
          </cell>
        </row>
        <row r="6225">
          <cell r="A6225">
            <v>45639.535034722197</v>
          </cell>
          <cell r="B6225">
            <v>5921</v>
          </cell>
          <cell r="R6225" t="str">
            <v>BWEC370314</v>
          </cell>
        </row>
        <row r="6226">
          <cell r="A6226">
            <v>45639.444293981498</v>
          </cell>
          <cell r="B6226">
            <v>10867</v>
          </cell>
          <cell r="R6226" t="str">
            <v>BWKS040437</v>
          </cell>
        </row>
        <row r="6227">
          <cell r="A6227">
            <v>45639.4428819444</v>
          </cell>
          <cell r="B6227">
            <v>47127</v>
          </cell>
          <cell r="R6227" t="str">
            <v>BKAS030685</v>
          </cell>
        </row>
        <row r="6228">
          <cell r="A6228">
            <v>45639.440659722197</v>
          </cell>
          <cell r="B6228">
            <v>36694</v>
          </cell>
          <cell r="R6228" t="str">
            <v>BRIS035698</v>
          </cell>
        </row>
        <row r="6229">
          <cell r="A6229">
            <v>45639.4315740741</v>
          </cell>
          <cell r="B6229">
            <v>2351</v>
          </cell>
          <cell r="R6229" t="str">
            <v>BWAD163680</v>
          </cell>
        </row>
        <row r="6230">
          <cell r="A6230">
            <v>45638.710520833301</v>
          </cell>
          <cell r="B6230">
            <v>1</v>
          </cell>
          <cell r="R6230" t="str">
            <v>BXCL153907</v>
          </cell>
        </row>
        <row r="6231">
          <cell r="A6231">
            <v>45638.647916666698</v>
          </cell>
          <cell r="B6231">
            <v>3951</v>
          </cell>
          <cell r="R6231" t="str">
            <v>BWED163890</v>
          </cell>
        </row>
        <row r="6232">
          <cell r="A6232">
            <v>45638.461689814802</v>
          </cell>
          <cell r="B6232">
            <v>2290</v>
          </cell>
          <cell r="R6232" t="str">
            <v>BWED163893</v>
          </cell>
        </row>
        <row r="6233">
          <cell r="A6233">
            <v>45637.618553240703</v>
          </cell>
          <cell r="B6233">
            <v>6199</v>
          </cell>
          <cell r="R6233" t="str">
            <v>BUFC372952</v>
          </cell>
        </row>
        <row r="6234">
          <cell r="A6234">
            <v>45637.5933449074</v>
          </cell>
          <cell r="B6234">
            <v>2093</v>
          </cell>
          <cell r="R6234" t="str">
            <v>BVHD163331</v>
          </cell>
        </row>
        <row r="6235">
          <cell r="A6235">
            <v>45637.576296296298</v>
          </cell>
          <cell r="B6235">
            <v>3940</v>
          </cell>
          <cell r="R6235" t="str">
            <v>BWLD163586</v>
          </cell>
        </row>
        <row r="6236">
          <cell r="A6236">
            <v>45637.569884259297</v>
          </cell>
          <cell r="B6236">
            <v>9280</v>
          </cell>
          <cell r="R6236" t="str">
            <v>BOID200231</v>
          </cell>
        </row>
        <row r="6237">
          <cell r="A6237">
            <v>45637.561585648102</v>
          </cell>
          <cell r="B6237">
            <v>6400</v>
          </cell>
          <cell r="R6237" t="str">
            <v>BQHD160418</v>
          </cell>
        </row>
        <row r="6238">
          <cell r="A6238">
            <v>45637.559074074103</v>
          </cell>
          <cell r="B6238">
            <v>6670</v>
          </cell>
          <cell r="R6238" t="str">
            <v>BRHD161299</v>
          </cell>
        </row>
        <row r="6239">
          <cell r="A6239">
            <v>45637.5569328704</v>
          </cell>
          <cell r="B6239">
            <v>3440</v>
          </cell>
          <cell r="R6239" t="str">
            <v>BRKD120213</v>
          </cell>
        </row>
        <row r="6240">
          <cell r="A6240">
            <v>45637.5547337963</v>
          </cell>
          <cell r="B6240">
            <v>13230</v>
          </cell>
          <cell r="R6240" t="str">
            <v>BRGL151464</v>
          </cell>
        </row>
        <row r="6241">
          <cell r="A6241">
            <v>45637.552418981497</v>
          </cell>
          <cell r="B6241">
            <v>8700</v>
          </cell>
          <cell r="R6241" t="str">
            <v>BRBL150944</v>
          </cell>
        </row>
        <row r="6242">
          <cell r="A6242">
            <v>45637.549270833297</v>
          </cell>
          <cell r="B6242">
            <v>12710</v>
          </cell>
          <cell r="R6242" t="str">
            <v>BRGL151468</v>
          </cell>
        </row>
        <row r="6243">
          <cell r="A6243">
            <v>45637.545960648102</v>
          </cell>
          <cell r="B6243">
            <v>17900</v>
          </cell>
          <cell r="R6243" t="str">
            <v>BQHD160416</v>
          </cell>
        </row>
        <row r="6244">
          <cell r="A6244">
            <v>45637.543622685203</v>
          </cell>
          <cell r="B6244">
            <v>8240</v>
          </cell>
          <cell r="R6244" t="str">
            <v>BRBD160856</v>
          </cell>
        </row>
        <row r="6245">
          <cell r="A6245">
            <v>45637.541168981501</v>
          </cell>
          <cell r="B6245">
            <v>5735</v>
          </cell>
          <cell r="R6245" t="str">
            <v>BRCD160978</v>
          </cell>
        </row>
        <row r="6246">
          <cell r="A6246">
            <v>45637.538541666698</v>
          </cell>
          <cell r="B6246">
            <v>2685</v>
          </cell>
          <cell r="R6246" t="str">
            <v>BIED200036</v>
          </cell>
        </row>
        <row r="6247">
          <cell r="A6247">
            <v>45637.536446759303</v>
          </cell>
          <cell r="B6247">
            <v>5445</v>
          </cell>
          <cell r="R6247" t="str">
            <v>BQED160215</v>
          </cell>
        </row>
        <row r="6248">
          <cell r="A6248">
            <v>45637.534004629597</v>
          </cell>
          <cell r="B6248">
            <v>5110</v>
          </cell>
          <cell r="R6248" t="str">
            <v>BRKD160684</v>
          </cell>
        </row>
        <row r="6249">
          <cell r="A6249">
            <v>45637.531840277799</v>
          </cell>
          <cell r="B6249">
            <v>590</v>
          </cell>
          <cell r="R6249" t="str">
            <v>BUAD121111</v>
          </cell>
        </row>
        <row r="6250">
          <cell r="A6250">
            <v>45637.529074074097</v>
          </cell>
          <cell r="B6250">
            <v>3030</v>
          </cell>
          <cell r="R6250" t="str">
            <v>BVJD162957</v>
          </cell>
        </row>
        <row r="6251">
          <cell r="A6251">
            <v>45637.527789351901</v>
          </cell>
          <cell r="B6251">
            <v>14787</v>
          </cell>
          <cell r="R6251" t="str">
            <v>BUFS046839</v>
          </cell>
        </row>
        <row r="6252">
          <cell r="A6252">
            <v>45637.510995370401</v>
          </cell>
          <cell r="B6252">
            <v>6900</v>
          </cell>
          <cell r="R6252" t="str">
            <v>BUAD162630</v>
          </cell>
        </row>
        <row r="6253">
          <cell r="A6253">
            <v>45637.5090277778</v>
          </cell>
          <cell r="B6253">
            <v>4245</v>
          </cell>
          <cell r="R6253" t="str">
            <v>BUID162940</v>
          </cell>
        </row>
        <row r="6254">
          <cell r="A6254">
            <v>45637.5067361111</v>
          </cell>
          <cell r="B6254">
            <v>5500</v>
          </cell>
          <cell r="R6254" t="str">
            <v>BUGD162852</v>
          </cell>
        </row>
        <row r="6255">
          <cell r="A6255">
            <v>45637.503842592603</v>
          </cell>
          <cell r="B6255">
            <v>4700</v>
          </cell>
          <cell r="R6255" t="str">
            <v>BTHD162350</v>
          </cell>
        </row>
        <row r="6256">
          <cell r="A6256">
            <v>45637.501863425903</v>
          </cell>
          <cell r="B6256">
            <v>8170</v>
          </cell>
          <cell r="R6256" t="str">
            <v>BUAD162625</v>
          </cell>
        </row>
        <row r="6257">
          <cell r="A6257">
            <v>45637.499965277799</v>
          </cell>
          <cell r="B6257">
            <v>5600</v>
          </cell>
          <cell r="R6257" t="str">
            <v>BULL160564</v>
          </cell>
        </row>
        <row r="6258">
          <cell r="A6258">
            <v>45637.497743055603</v>
          </cell>
          <cell r="B6258">
            <v>5400</v>
          </cell>
          <cell r="R6258" t="str">
            <v>BUAL160594</v>
          </cell>
        </row>
        <row r="6259">
          <cell r="A6259">
            <v>45637.489178240699</v>
          </cell>
          <cell r="B6259">
            <v>10790</v>
          </cell>
          <cell r="R6259" t="str">
            <v>BULD162559</v>
          </cell>
        </row>
        <row r="6260">
          <cell r="A6260">
            <v>45637.482060185197</v>
          </cell>
          <cell r="B6260">
            <v>8580</v>
          </cell>
          <cell r="R6260" t="str">
            <v>BTDD162186</v>
          </cell>
        </row>
        <row r="6261">
          <cell r="A6261">
            <v>45637.478379629603</v>
          </cell>
          <cell r="B6261">
            <v>8450</v>
          </cell>
          <cell r="R6261" t="str">
            <v>BTDD162192</v>
          </cell>
        </row>
        <row r="6262">
          <cell r="A6262">
            <v>45637.4749884259</v>
          </cell>
          <cell r="B6262">
            <v>7760</v>
          </cell>
          <cell r="R6262" t="str">
            <v>BTFD162243</v>
          </cell>
        </row>
        <row r="6263">
          <cell r="A6263">
            <v>45637.471712963001</v>
          </cell>
          <cell r="B6263">
            <v>9450</v>
          </cell>
          <cell r="R6263" t="str">
            <v>BTFD162244</v>
          </cell>
        </row>
        <row r="6264">
          <cell r="A6264">
            <v>45637.469259259298</v>
          </cell>
          <cell r="B6264">
            <v>9650</v>
          </cell>
          <cell r="R6264" t="str">
            <v>BTED162217</v>
          </cell>
        </row>
        <row r="6265">
          <cell r="A6265">
            <v>45637.464456018497</v>
          </cell>
          <cell r="B6265">
            <v>4870</v>
          </cell>
          <cell r="R6265" t="str">
            <v>BTGD162296</v>
          </cell>
        </row>
        <row r="6266">
          <cell r="A6266">
            <v>45637.462500000001</v>
          </cell>
          <cell r="B6266">
            <v>8750</v>
          </cell>
          <cell r="R6266" t="str">
            <v>BTJD162046</v>
          </cell>
        </row>
        <row r="6267">
          <cell r="A6267">
            <v>45637.460405092599</v>
          </cell>
          <cell r="B6267">
            <v>8070</v>
          </cell>
          <cell r="R6267" t="str">
            <v>BTCD162159</v>
          </cell>
        </row>
        <row r="6268">
          <cell r="A6268">
            <v>45637.458171296297</v>
          </cell>
          <cell r="B6268">
            <v>4460</v>
          </cell>
          <cell r="R6268" t="str">
            <v>BSID161973</v>
          </cell>
        </row>
        <row r="6269">
          <cell r="A6269">
            <v>45637.455266203702</v>
          </cell>
          <cell r="B6269">
            <v>5370</v>
          </cell>
          <cell r="R6269" t="str">
            <v>BSHD200586</v>
          </cell>
        </row>
        <row r="6270">
          <cell r="A6270">
            <v>45637.451990740701</v>
          </cell>
          <cell r="B6270">
            <v>7780</v>
          </cell>
          <cell r="R6270" t="str">
            <v>BSKD161462</v>
          </cell>
        </row>
        <row r="6271">
          <cell r="A6271">
            <v>45636.808275463001</v>
          </cell>
          <cell r="B6271">
            <v>0</v>
          </cell>
          <cell r="R6271"/>
        </row>
        <row r="6272">
          <cell r="A6272">
            <v>45636.686053240701</v>
          </cell>
          <cell r="B6272">
            <v>4150</v>
          </cell>
          <cell r="R6272" t="str">
            <v>BWKD163543</v>
          </cell>
        </row>
        <row r="6273">
          <cell r="A6273">
            <v>45636.574143518497</v>
          </cell>
          <cell r="B6273">
            <v>4589</v>
          </cell>
          <cell r="R6273" t="str">
            <v>BUHC373622</v>
          </cell>
        </row>
        <row r="6274">
          <cell r="A6274">
            <v>45636.525127314802</v>
          </cell>
          <cell r="B6274">
            <v>48427</v>
          </cell>
          <cell r="R6274" t="str">
            <v>BQBS030091</v>
          </cell>
        </row>
        <row r="6275">
          <cell r="A6275">
            <v>45635.611365740697</v>
          </cell>
          <cell r="B6275">
            <v>18838</v>
          </cell>
          <cell r="R6275" t="str">
            <v>BUES034926</v>
          </cell>
        </row>
        <row r="6276">
          <cell r="A6276">
            <v>45635.583437499998</v>
          </cell>
          <cell r="B6276">
            <v>31265</v>
          </cell>
          <cell r="R6276" t="str">
            <v>BOCS040147</v>
          </cell>
        </row>
        <row r="6277">
          <cell r="A6277">
            <v>45635.577916666698</v>
          </cell>
          <cell r="B6277">
            <v>15272</v>
          </cell>
          <cell r="R6277" t="str">
            <v>BULS033141</v>
          </cell>
        </row>
        <row r="6278">
          <cell r="A6278">
            <v>45635.5336342593</v>
          </cell>
          <cell r="B6278">
            <v>900</v>
          </cell>
          <cell r="R6278" t="str">
            <v>BXAD121939</v>
          </cell>
        </row>
        <row r="6279">
          <cell r="A6279">
            <v>45635.532719907402</v>
          </cell>
          <cell r="B6279">
            <v>750</v>
          </cell>
          <cell r="R6279" t="str">
            <v>BXLD121932</v>
          </cell>
        </row>
        <row r="6280">
          <cell r="A6280">
            <v>45635.507071759297</v>
          </cell>
          <cell r="B6280">
            <v>1</v>
          </cell>
          <cell r="R6280" t="str">
            <v>BXCS042723</v>
          </cell>
        </row>
        <row r="6281">
          <cell r="A6281">
            <v>45635.499270833301</v>
          </cell>
          <cell r="B6281">
            <v>0</v>
          </cell>
          <cell r="R6281" t="str">
            <v>24162306</v>
          </cell>
        </row>
        <row r="6282">
          <cell r="A6282">
            <v>45633.7011921296</v>
          </cell>
          <cell r="B6282">
            <v>44076</v>
          </cell>
          <cell r="R6282" t="str">
            <v>BSJS035917</v>
          </cell>
        </row>
        <row r="6283">
          <cell r="A6283">
            <v>45633.700034722198</v>
          </cell>
          <cell r="B6283">
            <v>35156</v>
          </cell>
          <cell r="R6283" t="str">
            <v>BSDS037710</v>
          </cell>
        </row>
        <row r="6284">
          <cell r="A6284">
            <v>45633.659791666701</v>
          </cell>
          <cell r="B6284">
            <v>0</v>
          </cell>
          <cell r="R6284" t="str">
            <v>CWCE677177</v>
          </cell>
        </row>
        <row r="6285">
          <cell r="A6285">
            <v>45633.658888888902</v>
          </cell>
          <cell r="B6285">
            <v>0</v>
          </cell>
          <cell r="R6285" t="str">
            <v>CWCE677177</v>
          </cell>
        </row>
        <row r="6286">
          <cell r="A6286">
            <v>45633.504432870403</v>
          </cell>
          <cell r="B6286">
            <v>1556</v>
          </cell>
          <cell r="R6286" t="str">
            <v>BWHD121813</v>
          </cell>
        </row>
        <row r="6287">
          <cell r="A6287">
            <v>45633.471574074101</v>
          </cell>
          <cell r="B6287">
            <v>1833</v>
          </cell>
          <cell r="R6287" t="str">
            <v>BWKD163559</v>
          </cell>
        </row>
        <row r="6288">
          <cell r="A6288">
            <v>45632.724050925899</v>
          </cell>
          <cell r="B6288">
            <v>18821</v>
          </cell>
          <cell r="R6288" t="str">
            <v>BUES034926</v>
          </cell>
        </row>
        <row r="6289">
          <cell r="A6289">
            <v>45632.637453703697</v>
          </cell>
          <cell r="B6289">
            <v>15754</v>
          </cell>
          <cell r="R6289" t="str">
            <v>BTIS032025</v>
          </cell>
        </row>
        <row r="6290">
          <cell r="A6290">
            <v>45632.636319444398</v>
          </cell>
          <cell r="B6290">
            <v>15702</v>
          </cell>
          <cell r="R6290" t="str">
            <v>BTIS032020</v>
          </cell>
        </row>
        <row r="6291">
          <cell r="A6291">
            <v>45632.607210648202</v>
          </cell>
          <cell r="B6291">
            <v>15230</v>
          </cell>
          <cell r="R6291" t="str">
            <v>BULS033141</v>
          </cell>
        </row>
        <row r="6292">
          <cell r="A6292">
            <v>45632.605486111097</v>
          </cell>
          <cell r="B6292">
            <v>0</v>
          </cell>
          <cell r="R6292" t="str">
            <v>CWHE561207</v>
          </cell>
        </row>
        <row r="6293">
          <cell r="A6293">
            <v>45631.929571759298</v>
          </cell>
          <cell r="B6293">
            <v>0</v>
          </cell>
          <cell r="R6293" t="str">
            <v>CXDE212211</v>
          </cell>
        </row>
        <row r="6294">
          <cell r="A6294">
            <v>45631.680844907401</v>
          </cell>
          <cell r="B6294">
            <v>1</v>
          </cell>
          <cell r="R6294"/>
        </row>
        <row r="6295">
          <cell r="A6295">
            <v>45631.603611111103</v>
          </cell>
          <cell r="B6295">
            <v>2510</v>
          </cell>
          <cell r="R6295" t="str">
            <v>BWHD164015</v>
          </cell>
        </row>
        <row r="6296">
          <cell r="A6296">
            <v>45631.599699074097</v>
          </cell>
          <cell r="B6296">
            <v>20287</v>
          </cell>
          <cell r="R6296" t="str">
            <v>BQGS031413</v>
          </cell>
        </row>
        <row r="6297">
          <cell r="A6297">
            <v>45631.585810185199</v>
          </cell>
          <cell r="B6297">
            <v>35253</v>
          </cell>
          <cell r="R6297" t="str">
            <v>BQHS040705</v>
          </cell>
        </row>
        <row r="6298">
          <cell r="A6298">
            <v>45630.725335648101</v>
          </cell>
          <cell r="B6298">
            <v>0</v>
          </cell>
          <cell r="R6298" t="str">
            <v>24241310</v>
          </cell>
        </row>
        <row r="6299">
          <cell r="A6299">
            <v>45630.722638888903</v>
          </cell>
          <cell r="B6299">
            <v>1</v>
          </cell>
          <cell r="R6299" t="str">
            <v>BXGS043540</v>
          </cell>
        </row>
        <row r="6300">
          <cell r="A6300">
            <v>45630.686273148101</v>
          </cell>
          <cell r="B6300">
            <v>9702</v>
          </cell>
          <cell r="R6300" t="str">
            <v>BQAC373733</v>
          </cell>
        </row>
        <row r="6301">
          <cell r="A6301">
            <v>45630.682418981502</v>
          </cell>
          <cell r="B6301">
            <v>17084</v>
          </cell>
          <cell r="R6301" t="str">
            <v>BPIC370386</v>
          </cell>
        </row>
        <row r="6302">
          <cell r="A6302">
            <v>45630.643344907403</v>
          </cell>
          <cell r="B6302">
            <v>19584</v>
          </cell>
          <cell r="R6302" t="str">
            <v>BSGC376577</v>
          </cell>
        </row>
        <row r="6303">
          <cell r="A6303">
            <v>45630.513252314799</v>
          </cell>
          <cell r="B6303">
            <v>5869</v>
          </cell>
          <cell r="R6303" t="str">
            <v>BUDC372327</v>
          </cell>
        </row>
        <row r="6304">
          <cell r="A6304">
            <v>45630.504895833299</v>
          </cell>
          <cell r="B6304">
            <v>7263</v>
          </cell>
          <cell r="R6304" t="str">
            <v>BTGL160455</v>
          </cell>
        </row>
        <row r="6305">
          <cell r="A6305">
            <v>45630.491898148102</v>
          </cell>
          <cell r="B6305">
            <v>7863</v>
          </cell>
          <cell r="R6305" t="str">
            <v>BTEC378588</v>
          </cell>
        </row>
        <row r="6306">
          <cell r="A6306">
            <v>45629.662685185198</v>
          </cell>
          <cell r="B6306">
            <v>1</v>
          </cell>
          <cell r="R6306" t="str">
            <v>BXHS037937</v>
          </cell>
        </row>
        <row r="6307">
          <cell r="A6307">
            <v>45628.6469097222</v>
          </cell>
          <cell r="B6307">
            <v>1550</v>
          </cell>
          <cell r="R6307" t="str">
            <v>BXKD164206</v>
          </cell>
        </row>
        <row r="6308">
          <cell r="A6308">
            <v>45628.572106481501</v>
          </cell>
          <cell r="B6308">
            <v>4001</v>
          </cell>
          <cell r="R6308" t="str">
            <v>BWHD231642</v>
          </cell>
        </row>
        <row r="6309">
          <cell r="A6309">
            <v>45628.452835648102</v>
          </cell>
          <cell r="B6309">
            <v>0</v>
          </cell>
          <cell r="R6309" t="str">
            <v>CXGE694154</v>
          </cell>
        </row>
        <row r="6310">
          <cell r="A6310">
            <v>45628.444629629601</v>
          </cell>
          <cell r="B6310">
            <v>8191</v>
          </cell>
          <cell r="R6310" t="str">
            <v>BTFS031006</v>
          </cell>
        </row>
        <row r="6311">
          <cell r="A6311">
            <v>45628.442546296297</v>
          </cell>
          <cell r="B6311">
            <v>22517</v>
          </cell>
          <cell r="R6311" t="str">
            <v>BREC373538</v>
          </cell>
        </row>
        <row r="6312">
          <cell r="A6312">
            <v>45628.441145833298</v>
          </cell>
          <cell r="B6312">
            <v>3708</v>
          </cell>
          <cell r="R6312" t="str">
            <v>BWBC379643</v>
          </cell>
        </row>
        <row r="6313">
          <cell r="A6313">
            <v>45628.439236111102</v>
          </cell>
          <cell r="B6313">
            <v>4309</v>
          </cell>
          <cell r="R6313" t="str">
            <v>BUBF111245</v>
          </cell>
        </row>
        <row r="6314">
          <cell r="A6314">
            <v>45628.408750000002</v>
          </cell>
          <cell r="B6314">
            <v>0</v>
          </cell>
          <cell r="R6314"/>
        </row>
        <row r="6315">
          <cell r="A6315">
            <v>45627.273472222201</v>
          </cell>
          <cell r="B6315">
            <v>0</v>
          </cell>
          <cell r="R6315" t="str">
            <v>CMKE560286</v>
          </cell>
        </row>
        <row r="6316">
          <cell r="A6316">
            <v>45627.273310185199</v>
          </cell>
          <cell r="B6316">
            <v>0</v>
          </cell>
          <cell r="R6316" t="str">
            <v>CMKE560286</v>
          </cell>
        </row>
        <row r="6317">
          <cell r="A6317">
            <v>45626.594143518501</v>
          </cell>
          <cell r="B6317">
            <v>2277</v>
          </cell>
          <cell r="R6317" t="str">
            <v>BWAD163680</v>
          </cell>
        </row>
        <row r="6318">
          <cell r="A6318">
            <v>45625.6015162037</v>
          </cell>
          <cell r="B6318">
            <v>4417</v>
          </cell>
          <cell r="R6318" t="str">
            <v>BWJS031206</v>
          </cell>
        </row>
        <row r="6319">
          <cell r="A6319">
            <v>45624.722939814797</v>
          </cell>
          <cell r="B6319">
            <v>3061</v>
          </cell>
          <cell r="R6319" t="str">
            <v>BXJC371965</v>
          </cell>
        </row>
        <row r="6320">
          <cell r="A6320">
            <v>45624.714502314797</v>
          </cell>
          <cell r="B6320">
            <v>0</v>
          </cell>
          <cell r="R6320" t="str">
            <v>22674812</v>
          </cell>
        </row>
        <row r="6321">
          <cell r="A6321">
            <v>45624.445960648103</v>
          </cell>
          <cell r="B6321">
            <v>1</v>
          </cell>
          <cell r="R6321" t="str">
            <v>BXES037132</v>
          </cell>
        </row>
        <row r="6322">
          <cell r="A6322">
            <v>45623.572905092602</v>
          </cell>
          <cell r="B6322">
            <v>1</v>
          </cell>
          <cell r="R6322" t="str">
            <v>BXDD232126</v>
          </cell>
        </row>
        <row r="6323">
          <cell r="A6323">
            <v>45623.557731481502</v>
          </cell>
          <cell r="B6323">
            <v>2211</v>
          </cell>
          <cell r="R6323" t="str">
            <v>BWAD163680</v>
          </cell>
        </row>
        <row r="6324">
          <cell r="A6324">
            <v>45623.555081018501</v>
          </cell>
          <cell r="B6324">
            <v>59781</v>
          </cell>
          <cell r="R6324" t="str">
            <v>BLGS040605</v>
          </cell>
        </row>
        <row r="6325">
          <cell r="A6325">
            <v>45622.6266203704</v>
          </cell>
          <cell r="B6325">
            <v>1370</v>
          </cell>
          <cell r="R6325" t="str">
            <v>BWFD163931</v>
          </cell>
        </row>
        <row r="6326">
          <cell r="A6326">
            <v>45622.609363425901</v>
          </cell>
          <cell r="B6326">
            <v>6489</v>
          </cell>
          <cell r="R6326" t="str">
            <v>BUCD162696</v>
          </cell>
        </row>
        <row r="6327">
          <cell r="A6327">
            <v>45622.601574074099</v>
          </cell>
          <cell r="B6327">
            <v>0</v>
          </cell>
          <cell r="R6327" t="str">
            <v>24230010</v>
          </cell>
        </row>
        <row r="6328">
          <cell r="A6328">
            <v>45622.597615740699</v>
          </cell>
          <cell r="B6328">
            <v>0</v>
          </cell>
          <cell r="R6328" t="str">
            <v>BXGC374721</v>
          </cell>
        </row>
        <row r="6329">
          <cell r="A6329">
            <v>45621.492569444403</v>
          </cell>
          <cell r="B6329">
            <v>1188</v>
          </cell>
          <cell r="R6329" t="str">
            <v>BWHD164003</v>
          </cell>
        </row>
        <row r="6330">
          <cell r="A6330">
            <v>45621.434236111098</v>
          </cell>
          <cell r="B6330">
            <v>614</v>
          </cell>
          <cell r="R6330" t="str">
            <v>BXAD164301</v>
          </cell>
        </row>
        <row r="6331">
          <cell r="A6331">
            <v>45619.688657407401</v>
          </cell>
          <cell r="B6331">
            <v>2294</v>
          </cell>
          <cell r="R6331" t="str">
            <v>BWED163889</v>
          </cell>
        </row>
        <row r="6332">
          <cell r="A6332">
            <v>45619.664224537002</v>
          </cell>
          <cell r="B6332">
            <v>0</v>
          </cell>
          <cell r="R6332" t="str">
            <v>22563408</v>
          </cell>
        </row>
        <row r="6333">
          <cell r="A6333">
            <v>45619.663287037001</v>
          </cell>
          <cell r="B6333">
            <v>0</v>
          </cell>
          <cell r="R6333" t="str">
            <v>22561908</v>
          </cell>
        </row>
        <row r="6334">
          <cell r="A6334">
            <v>45619.529108796298</v>
          </cell>
          <cell r="B6334">
            <v>2167</v>
          </cell>
          <cell r="R6334" t="str">
            <v>BWED163893</v>
          </cell>
        </row>
        <row r="6335">
          <cell r="A6335">
            <v>45619.4515046296</v>
          </cell>
          <cell r="B6335">
            <v>0</v>
          </cell>
          <cell r="R6335" t="str">
            <v>22561908</v>
          </cell>
        </row>
        <row r="6336">
          <cell r="A6336">
            <v>45619.450416666703</v>
          </cell>
          <cell r="B6336">
            <v>0</v>
          </cell>
          <cell r="R6336" t="str">
            <v>22563408</v>
          </cell>
        </row>
        <row r="6337">
          <cell r="A6337">
            <v>45618.660289351901</v>
          </cell>
          <cell r="B6337">
            <v>1</v>
          </cell>
          <cell r="R6337" t="str">
            <v>BVES049148</v>
          </cell>
        </row>
        <row r="6338">
          <cell r="A6338">
            <v>45618.659155092602</v>
          </cell>
          <cell r="B6338">
            <v>1</v>
          </cell>
          <cell r="R6338" t="str">
            <v>BVES049148</v>
          </cell>
        </row>
        <row r="6339">
          <cell r="A6339">
            <v>45618.658020833303</v>
          </cell>
          <cell r="B6339">
            <v>1</v>
          </cell>
          <cell r="R6339" t="str">
            <v>BVES049149</v>
          </cell>
        </row>
        <row r="6340">
          <cell r="A6340">
            <v>45618.656909722202</v>
          </cell>
          <cell r="B6340">
            <v>1</v>
          </cell>
          <cell r="R6340" t="str">
            <v>BVES049149</v>
          </cell>
        </row>
        <row r="6341">
          <cell r="A6341">
            <v>45618.650960648098</v>
          </cell>
          <cell r="B6341">
            <v>18</v>
          </cell>
          <cell r="R6341" t="str">
            <v>BXBD164346</v>
          </cell>
        </row>
        <row r="6342">
          <cell r="A6342">
            <v>45618.451377314799</v>
          </cell>
          <cell r="B6342">
            <v>525</v>
          </cell>
          <cell r="R6342" t="str">
            <v>BWID164076</v>
          </cell>
        </row>
        <row r="6343">
          <cell r="A6343">
            <v>45617.708356481497</v>
          </cell>
          <cell r="B6343">
            <v>2010</v>
          </cell>
          <cell r="R6343" t="str">
            <v>BXKD164191</v>
          </cell>
        </row>
        <row r="6344">
          <cell r="A6344">
            <v>45617.545543981498</v>
          </cell>
          <cell r="B6344">
            <v>0</v>
          </cell>
          <cell r="R6344" t="str">
            <v>DXKL140927</v>
          </cell>
        </row>
        <row r="6345">
          <cell r="A6345">
            <v>45617.543703703697</v>
          </cell>
          <cell r="B6345">
            <v>2680</v>
          </cell>
          <cell r="R6345" t="str">
            <v>BXJF111817</v>
          </cell>
        </row>
        <row r="6346">
          <cell r="A6346">
            <v>45617.530671296299</v>
          </cell>
          <cell r="B6346">
            <v>987</v>
          </cell>
          <cell r="R6346" t="str">
            <v>BXLD231897</v>
          </cell>
        </row>
        <row r="6347">
          <cell r="A6347">
            <v>45616.678900462997</v>
          </cell>
          <cell r="B6347">
            <v>10865</v>
          </cell>
          <cell r="R6347" t="str">
            <v>BQIC371495</v>
          </cell>
        </row>
        <row r="6348">
          <cell r="A6348">
            <v>45616.676782407398</v>
          </cell>
          <cell r="B6348">
            <v>733</v>
          </cell>
          <cell r="R6348" t="str">
            <v>BXAD164288</v>
          </cell>
        </row>
        <row r="6349">
          <cell r="A6349">
            <v>45616.647256944401</v>
          </cell>
          <cell r="B6349">
            <v>739</v>
          </cell>
          <cell r="R6349" t="str">
            <v>BXLL153793</v>
          </cell>
        </row>
        <row r="6350">
          <cell r="A6350">
            <v>45616.493599537003</v>
          </cell>
          <cell r="B6350">
            <v>0</v>
          </cell>
          <cell r="R6350" t="str">
            <v>BXGS043605</v>
          </cell>
        </row>
        <row r="6351">
          <cell r="A6351">
            <v>45615.566585648201</v>
          </cell>
          <cell r="B6351">
            <v>5885</v>
          </cell>
          <cell r="R6351" t="str">
            <v>BWKS040406</v>
          </cell>
        </row>
        <row r="6352">
          <cell r="A6352">
            <v>45614.699976851902</v>
          </cell>
          <cell r="B6352">
            <v>0</v>
          </cell>
          <cell r="R6352"/>
        </row>
        <row r="6353">
          <cell r="A6353">
            <v>45614.685173611098</v>
          </cell>
          <cell r="B6353">
            <v>6194</v>
          </cell>
          <cell r="R6353" t="str">
            <v>BUID162953</v>
          </cell>
        </row>
        <row r="6354">
          <cell r="A6354">
            <v>45614.652106481502</v>
          </cell>
          <cell r="B6354">
            <v>494</v>
          </cell>
          <cell r="R6354" t="str">
            <v>BXCD164420</v>
          </cell>
        </row>
        <row r="6355">
          <cell r="A6355">
            <v>45614.609189814801</v>
          </cell>
          <cell r="B6355">
            <v>1139</v>
          </cell>
          <cell r="R6355" t="str">
            <v>BXJD231746</v>
          </cell>
        </row>
        <row r="6356">
          <cell r="A6356">
            <v>45614.598530092597</v>
          </cell>
          <cell r="B6356">
            <v>0</v>
          </cell>
          <cell r="R6356" t="str">
            <v>DWJL140600</v>
          </cell>
        </row>
        <row r="6357">
          <cell r="A6357">
            <v>45614.529050925899</v>
          </cell>
          <cell r="B6357">
            <v>1</v>
          </cell>
          <cell r="R6357" t="str">
            <v>BXDC373714</v>
          </cell>
        </row>
        <row r="6358">
          <cell r="A6358">
            <v>45614.499317129601</v>
          </cell>
          <cell r="B6358">
            <v>0</v>
          </cell>
          <cell r="R6358" t="str">
            <v>DWJL140600</v>
          </cell>
        </row>
        <row r="6359">
          <cell r="A6359">
            <v>45614.491365740701</v>
          </cell>
          <cell r="B6359">
            <v>0</v>
          </cell>
          <cell r="R6359" t="str">
            <v>SN24TN03756</v>
          </cell>
        </row>
        <row r="6360">
          <cell r="A6360">
            <v>45614.480439814797</v>
          </cell>
          <cell r="B6360">
            <v>1</v>
          </cell>
          <cell r="R6360" t="str">
            <v>BXFC374369</v>
          </cell>
        </row>
        <row r="6361">
          <cell r="A6361">
            <v>45614.458020833299</v>
          </cell>
          <cell r="B6361">
            <v>1</v>
          </cell>
          <cell r="R6361" t="str">
            <v>BXBD164346</v>
          </cell>
        </row>
        <row r="6362">
          <cell r="A6362">
            <v>45614.406574074099</v>
          </cell>
          <cell r="B6362">
            <v>4000</v>
          </cell>
          <cell r="R6362" t="str">
            <v>BWHD231642</v>
          </cell>
        </row>
        <row r="6363">
          <cell r="A6363">
            <v>45614.404861111099</v>
          </cell>
          <cell r="B6363">
            <v>3077</v>
          </cell>
          <cell r="R6363" t="str">
            <v>BWHD231642</v>
          </cell>
        </row>
        <row r="6364">
          <cell r="A6364">
            <v>45614.2918055556</v>
          </cell>
          <cell r="B6364">
            <v>5764</v>
          </cell>
          <cell r="R6364" t="str">
            <v>BVDS039458</v>
          </cell>
        </row>
        <row r="6365">
          <cell r="A6365">
            <v>45614.285208333298</v>
          </cell>
          <cell r="B6365">
            <v>29865</v>
          </cell>
          <cell r="R6365" t="str">
            <v>BQBS033819</v>
          </cell>
        </row>
        <row r="6366">
          <cell r="A6366">
            <v>45612.582847222198</v>
          </cell>
          <cell r="B6366">
            <v>2170</v>
          </cell>
          <cell r="R6366" t="str">
            <v>BWHD164004</v>
          </cell>
        </row>
        <row r="6367">
          <cell r="A6367">
            <v>45612.457650463002</v>
          </cell>
          <cell r="B6367">
            <v>0</v>
          </cell>
          <cell r="R6367" t="str">
            <v>DXKL361343</v>
          </cell>
        </row>
        <row r="6368">
          <cell r="A6368">
            <v>45612.4398842593</v>
          </cell>
          <cell r="B6368">
            <v>3077</v>
          </cell>
          <cell r="R6368" t="str">
            <v>BWHD231642</v>
          </cell>
        </row>
        <row r="6369">
          <cell r="A6369">
            <v>45612.437280092599</v>
          </cell>
          <cell r="B6369">
            <v>0</v>
          </cell>
          <cell r="R6369" t="str">
            <v>CWHE561207</v>
          </cell>
        </row>
        <row r="6370">
          <cell r="A6370">
            <v>45612.430729166699</v>
          </cell>
          <cell r="B6370">
            <v>0</v>
          </cell>
          <cell r="R6370" t="str">
            <v>CWHE561207</v>
          </cell>
        </row>
        <row r="6371">
          <cell r="A6371">
            <v>45612.428807870398</v>
          </cell>
          <cell r="B6371">
            <v>0</v>
          </cell>
          <cell r="R6371" t="str">
            <v>SN24TN00562</v>
          </cell>
        </row>
        <row r="6372">
          <cell r="A6372">
            <v>45610.640254629601</v>
          </cell>
          <cell r="B6372">
            <v>512</v>
          </cell>
          <cell r="R6372" t="str">
            <v>BXLD231873</v>
          </cell>
        </row>
        <row r="6373">
          <cell r="A6373">
            <v>45610.637002314797</v>
          </cell>
          <cell r="B6373">
            <v>536</v>
          </cell>
          <cell r="R6373" t="str">
            <v>BWID231694</v>
          </cell>
        </row>
        <row r="6374">
          <cell r="A6374">
            <v>45610.5015740741</v>
          </cell>
          <cell r="B6374">
            <v>1</v>
          </cell>
          <cell r="R6374" t="str">
            <v>SN21T001993</v>
          </cell>
        </row>
        <row r="6375">
          <cell r="A6375">
            <v>45610.476585648103</v>
          </cell>
          <cell r="B6375">
            <v>8225</v>
          </cell>
          <cell r="R6375" t="str">
            <v>BUFD162814</v>
          </cell>
        </row>
        <row r="6376">
          <cell r="A6376">
            <v>45610.465208333299</v>
          </cell>
          <cell r="B6376">
            <v>494</v>
          </cell>
          <cell r="R6376" t="str">
            <v>BWID231682</v>
          </cell>
        </row>
        <row r="6377">
          <cell r="A6377">
            <v>45608.693703703699</v>
          </cell>
          <cell r="B6377">
            <v>1230</v>
          </cell>
          <cell r="R6377" t="str">
            <v>BWID164050</v>
          </cell>
        </row>
        <row r="6378">
          <cell r="A6378">
            <v>45608.659398148098</v>
          </cell>
          <cell r="B6378">
            <v>1640</v>
          </cell>
          <cell r="R6378" t="str">
            <v>BWID164054</v>
          </cell>
        </row>
        <row r="6379">
          <cell r="A6379">
            <v>45608.655810185199</v>
          </cell>
          <cell r="B6379">
            <v>34346</v>
          </cell>
          <cell r="R6379" t="str">
            <v>BMJS040004</v>
          </cell>
        </row>
        <row r="6380">
          <cell r="A6380">
            <v>45608.642268518503</v>
          </cell>
          <cell r="B6380">
            <v>1</v>
          </cell>
          <cell r="R6380" t="str">
            <v>BXJC372067</v>
          </cell>
        </row>
        <row r="6381">
          <cell r="A6381">
            <v>45608.637222222198</v>
          </cell>
          <cell r="B6381">
            <v>0</v>
          </cell>
          <cell r="R6381" t="str">
            <v>BXJC372067</v>
          </cell>
        </row>
        <row r="6382">
          <cell r="A6382">
            <v>45608.6328587963</v>
          </cell>
          <cell r="B6382">
            <v>0</v>
          </cell>
          <cell r="R6382" t="str">
            <v>CXFE562518</v>
          </cell>
        </row>
        <row r="6383">
          <cell r="A6383">
            <v>45608.5367708333</v>
          </cell>
          <cell r="B6383">
            <v>5839</v>
          </cell>
          <cell r="R6383" t="str">
            <v>BWKS040406</v>
          </cell>
        </row>
        <row r="6384">
          <cell r="A6384">
            <v>45608.535347222198</v>
          </cell>
          <cell r="B6384">
            <v>4169</v>
          </cell>
          <cell r="R6384" t="str">
            <v>BWJS031206</v>
          </cell>
        </row>
        <row r="6385">
          <cell r="A6385">
            <v>45608.533587963</v>
          </cell>
          <cell r="B6385">
            <v>19169</v>
          </cell>
          <cell r="R6385" t="str">
            <v>BTDS044304</v>
          </cell>
        </row>
        <row r="6386">
          <cell r="A6386">
            <v>45608.532453703701</v>
          </cell>
          <cell r="B6386">
            <v>18004</v>
          </cell>
          <cell r="R6386" t="str">
            <v>BSAS036958</v>
          </cell>
        </row>
        <row r="6387">
          <cell r="A6387">
            <v>45608.5312962963</v>
          </cell>
          <cell r="B6387">
            <v>6946</v>
          </cell>
          <cell r="R6387" t="str">
            <v>BPGC370231</v>
          </cell>
        </row>
        <row r="6388">
          <cell r="A6388">
            <v>45608.530428240701</v>
          </cell>
          <cell r="B6388">
            <v>48936</v>
          </cell>
          <cell r="R6388" t="str">
            <v>BPAS030126</v>
          </cell>
        </row>
        <row r="6389">
          <cell r="A6389">
            <v>45608.529027777797</v>
          </cell>
          <cell r="B6389">
            <v>36426</v>
          </cell>
          <cell r="R6389" t="str">
            <v>BIGS030904</v>
          </cell>
        </row>
        <row r="6390">
          <cell r="A6390">
            <v>45608.528032407397</v>
          </cell>
          <cell r="B6390">
            <v>23073</v>
          </cell>
          <cell r="R6390" t="str">
            <v>108441</v>
          </cell>
        </row>
        <row r="6391">
          <cell r="A6391">
            <v>45608.526898148099</v>
          </cell>
          <cell r="B6391">
            <v>25307</v>
          </cell>
          <cell r="R6391" t="str">
            <v>BSDS043254</v>
          </cell>
        </row>
        <row r="6392">
          <cell r="A6392">
            <v>45608.525648148097</v>
          </cell>
          <cell r="B6392">
            <v>28299</v>
          </cell>
          <cell r="R6392" t="str">
            <v>BSIC376940</v>
          </cell>
        </row>
        <row r="6393">
          <cell r="A6393">
            <v>45608.524143518502</v>
          </cell>
          <cell r="B6393">
            <v>29848</v>
          </cell>
          <cell r="R6393" t="str">
            <v>BRAS033261</v>
          </cell>
        </row>
        <row r="6394">
          <cell r="A6394">
            <v>45608.286736111098</v>
          </cell>
          <cell r="B6394">
            <v>35546</v>
          </cell>
          <cell r="R6394" t="str">
            <v>BRIC374329</v>
          </cell>
        </row>
        <row r="6395">
          <cell r="A6395">
            <v>45607.719456018502</v>
          </cell>
          <cell r="B6395">
            <v>6854</v>
          </cell>
          <cell r="R6395" t="str">
            <v>BWES033256</v>
          </cell>
        </row>
        <row r="6396">
          <cell r="A6396">
            <v>45607.709745370397</v>
          </cell>
          <cell r="B6396">
            <v>7230</v>
          </cell>
          <cell r="R6396" t="str">
            <v>BUKC370622</v>
          </cell>
        </row>
        <row r="6397">
          <cell r="A6397">
            <v>45607.635844907403</v>
          </cell>
          <cell r="B6397">
            <v>32669</v>
          </cell>
          <cell r="R6397" t="str">
            <v>BRCC372871</v>
          </cell>
        </row>
        <row r="6398">
          <cell r="A6398">
            <v>45607.516493055598</v>
          </cell>
          <cell r="B6398">
            <v>6257</v>
          </cell>
          <cell r="R6398" t="str">
            <v>BWKS031684</v>
          </cell>
        </row>
        <row r="6399">
          <cell r="A6399">
            <v>45607.507997685199</v>
          </cell>
          <cell r="B6399">
            <v>3712</v>
          </cell>
          <cell r="R6399" t="str">
            <v>BVGD163308</v>
          </cell>
        </row>
        <row r="6400">
          <cell r="A6400">
            <v>45607.471319444398</v>
          </cell>
          <cell r="B6400">
            <v>600</v>
          </cell>
          <cell r="R6400" t="str">
            <v>BXCD164399</v>
          </cell>
        </row>
        <row r="6401">
          <cell r="A6401">
            <v>45606.287523148101</v>
          </cell>
          <cell r="B6401">
            <v>29115</v>
          </cell>
          <cell r="R6401" t="str">
            <v>BQES030978</v>
          </cell>
        </row>
        <row r="6402">
          <cell r="A6402">
            <v>45605.703564814801</v>
          </cell>
          <cell r="B6402">
            <v>34031</v>
          </cell>
          <cell r="R6402" t="str">
            <v>BRGS035169</v>
          </cell>
        </row>
        <row r="6403">
          <cell r="A6403">
            <v>45605.611747685201</v>
          </cell>
          <cell r="B6403">
            <v>0</v>
          </cell>
          <cell r="R6403" t="str">
            <v>SN23T004771</v>
          </cell>
        </row>
        <row r="6404">
          <cell r="A6404">
            <v>45605.4835185185</v>
          </cell>
          <cell r="B6404">
            <v>590</v>
          </cell>
          <cell r="R6404" t="str">
            <v>BXCD164399</v>
          </cell>
        </row>
        <row r="6405">
          <cell r="A6405">
            <v>45604.585509259297</v>
          </cell>
          <cell r="B6405">
            <v>0</v>
          </cell>
          <cell r="R6405"/>
        </row>
        <row r="6406">
          <cell r="A6406">
            <v>45603.556851851798</v>
          </cell>
          <cell r="B6406">
            <v>32625</v>
          </cell>
          <cell r="R6406" t="str">
            <v>BRCC372871</v>
          </cell>
        </row>
        <row r="6407">
          <cell r="A6407">
            <v>45603.5552314815</v>
          </cell>
          <cell r="B6407">
            <v>37077</v>
          </cell>
          <cell r="R6407" t="str">
            <v>BRFC373676</v>
          </cell>
        </row>
        <row r="6408">
          <cell r="A6408">
            <v>45603.497384259303</v>
          </cell>
          <cell r="B6408">
            <v>2600</v>
          </cell>
          <cell r="R6408" t="str">
            <v>BUCD121176</v>
          </cell>
        </row>
        <row r="6409">
          <cell r="A6409">
            <v>45603.488946759302</v>
          </cell>
          <cell r="B6409">
            <v>6450</v>
          </cell>
          <cell r="R6409" t="str">
            <v>BRJD160605</v>
          </cell>
        </row>
        <row r="6410">
          <cell r="A6410">
            <v>45603.485798611102</v>
          </cell>
          <cell r="B6410">
            <v>4990</v>
          </cell>
          <cell r="R6410" t="str">
            <v>BQCD160098</v>
          </cell>
        </row>
        <row r="6411">
          <cell r="A6411">
            <v>45603.481874999998</v>
          </cell>
          <cell r="B6411">
            <v>6090</v>
          </cell>
          <cell r="R6411" t="str">
            <v>BRGD161212</v>
          </cell>
        </row>
        <row r="6412">
          <cell r="A6412">
            <v>45603.479479166701</v>
          </cell>
          <cell r="B6412">
            <v>5555</v>
          </cell>
          <cell r="R6412" t="str">
            <v>BUKD162491</v>
          </cell>
        </row>
        <row r="6413">
          <cell r="A6413">
            <v>45603.476631944402</v>
          </cell>
          <cell r="B6413">
            <v>5230</v>
          </cell>
          <cell r="R6413" t="str">
            <v>BUKD162500</v>
          </cell>
        </row>
        <row r="6414">
          <cell r="A6414">
            <v>45603.4742708333</v>
          </cell>
          <cell r="B6414">
            <v>4925</v>
          </cell>
          <cell r="R6414" t="str">
            <v>BQKD200046</v>
          </cell>
        </row>
        <row r="6415">
          <cell r="A6415">
            <v>45603.472129629597</v>
          </cell>
          <cell r="B6415">
            <v>12980</v>
          </cell>
          <cell r="R6415" t="str">
            <v>BSCD161691</v>
          </cell>
        </row>
        <row r="6416">
          <cell r="A6416">
            <v>45603.469884259299</v>
          </cell>
          <cell r="B6416">
            <v>26420</v>
          </cell>
          <cell r="R6416" t="str">
            <v>BMJD200014</v>
          </cell>
        </row>
        <row r="6417">
          <cell r="A6417">
            <v>45603.467638888898</v>
          </cell>
          <cell r="B6417">
            <v>496</v>
          </cell>
          <cell r="R6417" t="str">
            <v>BSHD120743</v>
          </cell>
        </row>
        <row r="6418">
          <cell r="A6418">
            <v>45603.465393518498</v>
          </cell>
          <cell r="B6418">
            <v>496</v>
          </cell>
          <cell r="R6418" t="str">
            <v>BSHD120746</v>
          </cell>
        </row>
        <row r="6419">
          <cell r="A6419">
            <v>45603.462893518503</v>
          </cell>
          <cell r="B6419">
            <v>7710</v>
          </cell>
          <cell r="R6419" t="str">
            <v>BSFD161795</v>
          </cell>
        </row>
        <row r="6420">
          <cell r="A6420">
            <v>45603.460474537002</v>
          </cell>
          <cell r="B6420">
            <v>5100</v>
          </cell>
          <cell r="R6420" t="str">
            <v>BTJD162038</v>
          </cell>
        </row>
        <row r="6421">
          <cell r="A6421">
            <v>45603.457800925898</v>
          </cell>
          <cell r="B6421">
            <v>5900</v>
          </cell>
          <cell r="R6421" t="str">
            <v>BSKD200409</v>
          </cell>
        </row>
        <row r="6422">
          <cell r="A6422">
            <v>45603.455277777801</v>
          </cell>
          <cell r="B6422">
            <v>5700</v>
          </cell>
          <cell r="R6422" t="str">
            <v>BVJD162972</v>
          </cell>
        </row>
        <row r="6423">
          <cell r="A6423">
            <v>45603.452534722201</v>
          </cell>
          <cell r="B6423">
            <v>8140</v>
          </cell>
          <cell r="R6423" t="str">
            <v>BTCD162162</v>
          </cell>
        </row>
        <row r="6424">
          <cell r="A6424">
            <v>45602.725833333301</v>
          </cell>
          <cell r="B6424">
            <v>15280</v>
          </cell>
          <cell r="R6424" t="str">
            <v>BTDD162169</v>
          </cell>
        </row>
        <row r="6425">
          <cell r="A6425">
            <v>45602.723263888904</v>
          </cell>
          <cell r="B6425">
            <v>8210</v>
          </cell>
          <cell r="R6425" t="str">
            <v>BTKD162112</v>
          </cell>
        </row>
        <row r="6426">
          <cell r="A6426">
            <v>45602.720763888901</v>
          </cell>
          <cell r="B6426">
            <v>9710</v>
          </cell>
          <cell r="R6426" t="str">
            <v>BTCD162149</v>
          </cell>
        </row>
        <row r="6427">
          <cell r="A6427">
            <v>45602.718622685199</v>
          </cell>
          <cell r="B6427">
            <v>3850</v>
          </cell>
          <cell r="R6427" t="str">
            <v>BTJD162040</v>
          </cell>
        </row>
        <row r="6428">
          <cell r="A6428">
            <v>45602.716550925899</v>
          </cell>
          <cell r="B6428">
            <v>6950</v>
          </cell>
          <cell r="R6428" t="str">
            <v>BSJD161378</v>
          </cell>
        </row>
        <row r="6429">
          <cell r="A6429">
            <v>45602.714548611097</v>
          </cell>
          <cell r="B6429">
            <v>4370</v>
          </cell>
          <cell r="R6429" t="str">
            <v>BTKD162077</v>
          </cell>
        </row>
        <row r="6430">
          <cell r="A6430">
            <v>45602.712372685201</v>
          </cell>
          <cell r="B6430">
            <v>10780</v>
          </cell>
          <cell r="R6430" t="str">
            <v>BTKD162074</v>
          </cell>
        </row>
        <row r="6431">
          <cell r="A6431">
            <v>45602.710243055597</v>
          </cell>
          <cell r="B6431">
            <v>3160</v>
          </cell>
          <cell r="R6431" t="str">
            <v>BSHD161938</v>
          </cell>
        </row>
        <row r="6432">
          <cell r="A6432">
            <v>45602.707465277803</v>
          </cell>
          <cell r="B6432">
            <v>4030</v>
          </cell>
          <cell r="R6432" t="str">
            <v>BSED161766</v>
          </cell>
        </row>
        <row r="6433">
          <cell r="A6433">
            <v>45602.705532407403</v>
          </cell>
          <cell r="B6433">
            <v>7560</v>
          </cell>
          <cell r="R6433" t="str">
            <v>BSID161979</v>
          </cell>
        </row>
        <row r="6434">
          <cell r="A6434">
            <v>45602.702256944402</v>
          </cell>
          <cell r="B6434">
            <v>6410</v>
          </cell>
          <cell r="R6434" t="str">
            <v>BSAD161582</v>
          </cell>
        </row>
        <row r="6435">
          <cell r="A6435">
            <v>45602.700300925899</v>
          </cell>
          <cell r="B6435">
            <v>8480</v>
          </cell>
          <cell r="R6435" t="str">
            <v>BRED161077</v>
          </cell>
        </row>
        <row r="6436">
          <cell r="A6436">
            <v>45602.698402777802</v>
          </cell>
          <cell r="B6436">
            <v>4360</v>
          </cell>
          <cell r="R6436" t="str">
            <v>BSAD161576</v>
          </cell>
        </row>
        <row r="6437">
          <cell r="A6437">
            <v>45602.696354166699</v>
          </cell>
          <cell r="B6437">
            <v>8885</v>
          </cell>
          <cell r="R6437" t="str">
            <v>BSBD161624</v>
          </cell>
        </row>
        <row r="6438">
          <cell r="A6438">
            <v>45602.694108796299</v>
          </cell>
          <cell r="B6438">
            <v>6395</v>
          </cell>
          <cell r="R6438" t="str">
            <v>BRLD160724</v>
          </cell>
        </row>
        <row r="6439">
          <cell r="A6439">
            <v>45602.691759259302</v>
          </cell>
          <cell r="B6439">
            <v>6810</v>
          </cell>
          <cell r="R6439" t="str">
            <v>BRJD160606</v>
          </cell>
        </row>
        <row r="6440">
          <cell r="A6440">
            <v>45602.689664351798</v>
          </cell>
          <cell r="B6440">
            <v>7310</v>
          </cell>
          <cell r="R6440" t="str">
            <v>BRDD161019</v>
          </cell>
        </row>
        <row r="6441">
          <cell r="A6441">
            <v>45602.687013888899</v>
          </cell>
          <cell r="B6441">
            <v>7450</v>
          </cell>
          <cell r="R6441" t="str">
            <v>BQBD160040</v>
          </cell>
        </row>
        <row r="6442">
          <cell r="A6442">
            <v>45602.684791666703</v>
          </cell>
          <cell r="B6442">
            <v>9995</v>
          </cell>
          <cell r="R6442" t="str">
            <v>BRDD161021</v>
          </cell>
        </row>
        <row r="6443">
          <cell r="A6443">
            <v>45602.681921296302</v>
          </cell>
          <cell r="B6443">
            <v>6222</v>
          </cell>
          <cell r="R6443" t="str">
            <v>BQJD120016</v>
          </cell>
        </row>
        <row r="6444">
          <cell r="A6444">
            <v>45602.679756944402</v>
          </cell>
          <cell r="B6444">
            <v>9810</v>
          </cell>
          <cell r="R6444" t="str">
            <v>BMED200254</v>
          </cell>
        </row>
        <row r="6445">
          <cell r="A6445">
            <v>45602.677592592598</v>
          </cell>
          <cell r="B6445">
            <v>8850</v>
          </cell>
          <cell r="R6445" t="str">
            <v>BPBD200118</v>
          </cell>
        </row>
        <row r="6446">
          <cell r="A6446">
            <v>45602.675532407397</v>
          </cell>
          <cell r="B6446">
            <v>7230</v>
          </cell>
          <cell r="R6446" t="str">
            <v>BRAD160803</v>
          </cell>
        </row>
        <row r="6447">
          <cell r="A6447">
            <v>45602.673020833303</v>
          </cell>
          <cell r="B6447">
            <v>6230</v>
          </cell>
          <cell r="R6447" t="str">
            <v>BRGD230256</v>
          </cell>
        </row>
        <row r="6448">
          <cell r="A6448">
            <v>45602.669976851903</v>
          </cell>
          <cell r="B6448">
            <v>7020</v>
          </cell>
          <cell r="R6448" t="str">
            <v>BSDD161729</v>
          </cell>
        </row>
        <row r="6449">
          <cell r="A6449">
            <v>45602.655046296299</v>
          </cell>
          <cell r="B6449">
            <v>6470</v>
          </cell>
          <cell r="R6449" t="str">
            <v>BRAD160816</v>
          </cell>
        </row>
        <row r="6450">
          <cell r="A6450">
            <v>45602.651006944398</v>
          </cell>
          <cell r="B6450">
            <v>6220</v>
          </cell>
          <cell r="R6450" t="str">
            <v>BRED161124</v>
          </cell>
        </row>
        <row r="6451">
          <cell r="A6451">
            <v>45602.649004629602</v>
          </cell>
          <cell r="B6451">
            <v>5550</v>
          </cell>
          <cell r="R6451" t="str">
            <v>BQLD160182</v>
          </cell>
        </row>
        <row r="6452">
          <cell r="A6452">
            <v>45602.646921296298</v>
          </cell>
          <cell r="B6452">
            <v>7340</v>
          </cell>
          <cell r="R6452" t="str">
            <v>BQCD160106</v>
          </cell>
        </row>
        <row r="6453">
          <cell r="A6453">
            <v>45602.644571759301</v>
          </cell>
          <cell r="B6453">
            <v>9470</v>
          </cell>
          <cell r="R6453" t="str">
            <v>BPHD160162</v>
          </cell>
        </row>
        <row r="6454">
          <cell r="A6454">
            <v>45602.642395833303</v>
          </cell>
          <cell r="B6454">
            <v>10120</v>
          </cell>
          <cell r="R6454" t="str">
            <v>BQKD160076</v>
          </cell>
        </row>
        <row r="6455">
          <cell r="A6455">
            <v>45602.640034722201</v>
          </cell>
          <cell r="B6455">
            <v>8390</v>
          </cell>
          <cell r="R6455" t="str">
            <v>BNDD160224</v>
          </cell>
        </row>
        <row r="6456">
          <cell r="A6456">
            <v>45602.637395833299</v>
          </cell>
          <cell r="B6456">
            <v>138220</v>
          </cell>
          <cell r="R6456" t="str">
            <v>BQKD200034</v>
          </cell>
        </row>
        <row r="6457">
          <cell r="A6457">
            <v>45602.634687500002</v>
          </cell>
          <cell r="B6457">
            <v>16645</v>
          </cell>
          <cell r="R6457" t="str">
            <v>BPJD200007</v>
          </cell>
        </row>
        <row r="6458">
          <cell r="A6458">
            <v>45602.632060185198</v>
          </cell>
          <cell r="B6458">
            <v>6630</v>
          </cell>
          <cell r="R6458" t="str">
            <v>BRLD160756</v>
          </cell>
        </row>
        <row r="6459">
          <cell r="A6459">
            <v>45602.629942129599</v>
          </cell>
          <cell r="B6459">
            <v>7110</v>
          </cell>
          <cell r="R6459" t="str">
            <v>GPGD160208</v>
          </cell>
        </row>
        <row r="6460">
          <cell r="A6460">
            <v>45602.627974536997</v>
          </cell>
          <cell r="B6460">
            <v>7530</v>
          </cell>
          <cell r="R6460" t="str">
            <v>BSJD161406</v>
          </cell>
        </row>
        <row r="6461">
          <cell r="A6461">
            <v>45602.625844907401</v>
          </cell>
          <cell r="B6461">
            <v>6350</v>
          </cell>
          <cell r="R6461" t="str">
            <v>BSGD161864</v>
          </cell>
        </row>
        <row r="6462">
          <cell r="A6462">
            <v>45602.622951388897</v>
          </cell>
          <cell r="B6462">
            <v>5750</v>
          </cell>
          <cell r="R6462" t="str">
            <v>BQBD160067</v>
          </cell>
        </row>
        <row r="6463">
          <cell r="A6463">
            <v>45602.569699074098</v>
          </cell>
          <cell r="B6463">
            <v>0</v>
          </cell>
          <cell r="R6463" t="str">
            <v>SN24TN01273</v>
          </cell>
        </row>
        <row r="6464">
          <cell r="A6464">
            <v>45602.566932870403</v>
          </cell>
          <cell r="B6464">
            <v>1</v>
          </cell>
          <cell r="R6464" t="str">
            <v>BXES037106</v>
          </cell>
        </row>
        <row r="6465">
          <cell r="A6465">
            <v>45602.5390162037</v>
          </cell>
          <cell r="B6465">
            <v>0</v>
          </cell>
          <cell r="R6465"/>
        </row>
        <row r="6466">
          <cell r="A6466">
            <v>45601.743564814802</v>
          </cell>
          <cell r="B6466">
            <v>500</v>
          </cell>
          <cell r="R6466" t="str">
            <v>BXBD164381</v>
          </cell>
        </row>
        <row r="6467">
          <cell r="A6467">
            <v>45601.7054166667</v>
          </cell>
          <cell r="B6467">
            <v>5180</v>
          </cell>
          <cell r="R6467" t="str">
            <v>BPED200181</v>
          </cell>
        </row>
        <row r="6468">
          <cell r="A6468">
            <v>45601.701342592598</v>
          </cell>
          <cell r="B6468">
            <v>5430</v>
          </cell>
          <cell r="R6468" t="str">
            <v>BRGD161218</v>
          </cell>
        </row>
        <row r="6469">
          <cell r="A6469">
            <v>45601.685300925899</v>
          </cell>
          <cell r="B6469">
            <v>0</v>
          </cell>
          <cell r="R6469" t="str">
            <v>BWFC370687</v>
          </cell>
        </row>
        <row r="6470">
          <cell r="A6470">
            <v>45601.679814814801</v>
          </cell>
          <cell r="B6470">
            <v>1</v>
          </cell>
          <cell r="R6470" t="str">
            <v>BWFC370687</v>
          </cell>
        </row>
        <row r="6471">
          <cell r="A6471">
            <v>45601.671365740702</v>
          </cell>
          <cell r="B6471">
            <v>2071</v>
          </cell>
          <cell r="R6471" t="str">
            <v>BVAS038319</v>
          </cell>
        </row>
        <row r="6472">
          <cell r="A6472">
            <v>45601.562673611101</v>
          </cell>
          <cell r="B6472">
            <v>7255</v>
          </cell>
          <cell r="R6472" t="str">
            <v>BSBD161629</v>
          </cell>
        </row>
        <row r="6473">
          <cell r="A6473">
            <v>45601.542129629597</v>
          </cell>
          <cell r="B6473">
            <v>7776</v>
          </cell>
          <cell r="R6473" t="str">
            <v>BRHC374105</v>
          </cell>
        </row>
        <row r="6474">
          <cell r="A6474">
            <v>45601.518553240698</v>
          </cell>
          <cell r="B6474">
            <v>11140</v>
          </cell>
          <cell r="R6474" t="str">
            <v>BPED200187</v>
          </cell>
        </row>
        <row r="6475">
          <cell r="A6475">
            <v>45601.507870370398</v>
          </cell>
          <cell r="B6475">
            <v>19180</v>
          </cell>
          <cell r="R6475" t="str">
            <v>BOHD200197</v>
          </cell>
        </row>
        <row r="6476">
          <cell r="A6476">
            <v>45601.505555555603</v>
          </cell>
          <cell r="B6476">
            <v>8820</v>
          </cell>
          <cell r="R6476" t="str">
            <v>BRAD160777</v>
          </cell>
        </row>
        <row r="6477">
          <cell r="A6477">
            <v>45601.498437499999</v>
          </cell>
          <cell r="B6477">
            <v>4660</v>
          </cell>
          <cell r="R6477" t="str">
            <v>BRKD120212</v>
          </cell>
        </row>
        <row r="6478">
          <cell r="A6478">
            <v>45601.4952430556</v>
          </cell>
          <cell r="B6478">
            <v>5140</v>
          </cell>
          <cell r="R6478" t="str">
            <v>BSGD161854</v>
          </cell>
        </row>
        <row r="6479">
          <cell r="A6479">
            <v>45601.491817129601</v>
          </cell>
          <cell r="B6479">
            <v>9970</v>
          </cell>
          <cell r="R6479" t="str">
            <v>BQJD200011</v>
          </cell>
        </row>
        <row r="6480">
          <cell r="A6480">
            <v>45601.486678240697</v>
          </cell>
          <cell r="B6480">
            <v>18500</v>
          </cell>
          <cell r="R6480" t="str">
            <v>BQJD160040</v>
          </cell>
        </row>
        <row r="6481">
          <cell r="A6481">
            <v>45601.483854166698</v>
          </cell>
          <cell r="B6481">
            <v>13000</v>
          </cell>
          <cell r="R6481" t="str">
            <v>BQKD160099</v>
          </cell>
        </row>
        <row r="6482">
          <cell r="A6482">
            <v>45601.481331018498</v>
          </cell>
          <cell r="B6482">
            <v>13100</v>
          </cell>
          <cell r="R6482" t="str">
            <v>BQKD160115</v>
          </cell>
        </row>
        <row r="6483">
          <cell r="A6483">
            <v>45601.479270833297</v>
          </cell>
          <cell r="B6483">
            <v>7380</v>
          </cell>
          <cell r="R6483" t="str">
            <v>BQFD160263</v>
          </cell>
        </row>
        <row r="6484">
          <cell r="A6484">
            <v>45601.478321759299</v>
          </cell>
          <cell r="B6484">
            <v>0</v>
          </cell>
          <cell r="R6484"/>
        </row>
        <row r="6485">
          <cell r="A6485">
            <v>45601.4760648148</v>
          </cell>
          <cell r="B6485">
            <v>5270</v>
          </cell>
          <cell r="R6485" t="str">
            <v>BQBD160060</v>
          </cell>
        </row>
        <row r="6486">
          <cell r="A6486">
            <v>45601.473923611098</v>
          </cell>
          <cell r="B6486">
            <v>9300</v>
          </cell>
          <cell r="R6486" t="str">
            <v>BNJD200008</v>
          </cell>
        </row>
        <row r="6487">
          <cell r="A6487">
            <v>45601.471967592603</v>
          </cell>
          <cell r="B6487">
            <v>8180</v>
          </cell>
          <cell r="R6487" t="str">
            <v>BOLD200057</v>
          </cell>
        </row>
        <row r="6488">
          <cell r="A6488">
            <v>45601.4691550926</v>
          </cell>
          <cell r="B6488">
            <v>6320</v>
          </cell>
          <cell r="R6488" t="str">
            <v>BRJD160543</v>
          </cell>
        </row>
        <row r="6489">
          <cell r="A6489">
            <v>45601.466944444401</v>
          </cell>
          <cell r="B6489">
            <v>5170</v>
          </cell>
          <cell r="R6489" t="str">
            <v>BQHD160412</v>
          </cell>
        </row>
        <row r="6490">
          <cell r="A6490">
            <v>45601.463784722197</v>
          </cell>
          <cell r="B6490">
            <v>20700</v>
          </cell>
          <cell r="R6490" t="str">
            <v>BOID200223</v>
          </cell>
        </row>
        <row r="6491">
          <cell r="A6491">
            <v>45601.4609837963</v>
          </cell>
          <cell r="B6491">
            <v>10320</v>
          </cell>
          <cell r="R6491" t="str">
            <v>BQBD200008</v>
          </cell>
        </row>
        <row r="6492">
          <cell r="A6492">
            <v>45601.3828587963</v>
          </cell>
          <cell r="B6492">
            <v>0</v>
          </cell>
          <cell r="R6492"/>
        </row>
        <row r="6493">
          <cell r="A6493">
            <v>45600.713437500002</v>
          </cell>
          <cell r="B6493">
            <v>4090</v>
          </cell>
          <cell r="R6493" t="str">
            <v>BSGD161861</v>
          </cell>
        </row>
        <row r="6494">
          <cell r="A6494">
            <v>45600.708888888897</v>
          </cell>
          <cell r="B6494">
            <v>4530</v>
          </cell>
          <cell r="R6494" t="str">
            <v>BSDD120664</v>
          </cell>
        </row>
        <row r="6495">
          <cell r="A6495">
            <v>45600.704710648097</v>
          </cell>
          <cell r="B6495">
            <v>10430</v>
          </cell>
          <cell r="R6495" t="str">
            <v>BQED160244</v>
          </cell>
        </row>
        <row r="6496">
          <cell r="A6496">
            <v>45600.671574074098</v>
          </cell>
          <cell r="B6496">
            <v>6250</v>
          </cell>
          <cell r="R6496" t="str">
            <v>BRJD160600</v>
          </cell>
        </row>
        <row r="6497">
          <cell r="A6497">
            <v>45600.660833333299</v>
          </cell>
          <cell r="B6497">
            <v>4850</v>
          </cell>
          <cell r="R6497" t="str">
            <v>BRCD160998</v>
          </cell>
        </row>
        <row r="6498">
          <cell r="A6498">
            <v>45600.655729166698</v>
          </cell>
          <cell r="B6498">
            <v>4690</v>
          </cell>
          <cell r="R6498" t="str">
            <v>GPLL150106</v>
          </cell>
        </row>
        <row r="6499">
          <cell r="A6499">
            <v>45600.652962963002</v>
          </cell>
          <cell r="B6499">
            <v>3070</v>
          </cell>
          <cell r="R6499" t="str">
            <v>BSKD161476</v>
          </cell>
        </row>
        <row r="6500">
          <cell r="A6500">
            <v>45600.650092592601</v>
          </cell>
          <cell r="B6500">
            <v>3700</v>
          </cell>
          <cell r="R6500" t="str">
            <v>BSLD161503</v>
          </cell>
        </row>
        <row r="6501">
          <cell r="A6501">
            <v>45600.6480324074</v>
          </cell>
          <cell r="B6501">
            <v>8930</v>
          </cell>
          <cell r="R6501" t="str">
            <v>BNBD160162</v>
          </cell>
        </row>
        <row r="6502">
          <cell r="A6502">
            <v>45600.645590277803</v>
          </cell>
          <cell r="B6502">
            <v>6875</v>
          </cell>
          <cell r="R6502" t="str">
            <v>BRCD160948</v>
          </cell>
        </row>
        <row r="6503">
          <cell r="A6503">
            <v>45600.644131944398</v>
          </cell>
          <cell r="B6503">
            <v>43426</v>
          </cell>
          <cell r="R6503" t="str">
            <v>GOGC370754</v>
          </cell>
        </row>
        <row r="6504">
          <cell r="A6504">
            <v>45600.643159722204</v>
          </cell>
          <cell r="B6504">
            <v>25598</v>
          </cell>
          <cell r="R6504" t="str">
            <v>ONIC370102</v>
          </cell>
        </row>
        <row r="6505">
          <cell r="A6505">
            <v>45600.642013888901</v>
          </cell>
          <cell r="B6505">
            <v>25598</v>
          </cell>
          <cell r="R6505" t="str">
            <v>ONIC370102</v>
          </cell>
        </row>
        <row r="6506">
          <cell r="A6506">
            <v>45600.639490740701</v>
          </cell>
          <cell r="B6506">
            <v>6400</v>
          </cell>
          <cell r="R6506" t="str">
            <v>BQED160222</v>
          </cell>
        </row>
        <row r="6507">
          <cell r="A6507">
            <v>45600.637094907397</v>
          </cell>
          <cell r="B6507">
            <v>4780</v>
          </cell>
          <cell r="R6507" t="str">
            <v>BRJD160598</v>
          </cell>
        </row>
        <row r="6508">
          <cell r="A6508">
            <v>45600.635069444397</v>
          </cell>
          <cell r="B6508">
            <v>8000</v>
          </cell>
          <cell r="R6508" t="str">
            <v>BSFD161819</v>
          </cell>
        </row>
        <row r="6509">
          <cell r="A6509">
            <v>45600.633067129602</v>
          </cell>
          <cell r="B6509">
            <v>6010</v>
          </cell>
          <cell r="R6509" t="str">
            <v>BRKD160653</v>
          </cell>
        </row>
        <row r="6510">
          <cell r="A6510">
            <v>45600.630011574103</v>
          </cell>
          <cell r="B6510">
            <v>4225</v>
          </cell>
          <cell r="R6510" t="str">
            <v>BVKD163026</v>
          </cell>
        </row>
        <row r="6511">
          <cell r="A6511">
            <v>45600.5631712963</v>
          </cell>
          <cell r="B6511">
            <v>5530</v>
          </cell>
          <cell r="R6511" t="str">
            <v>BVLD163067</v>
          </cell>
        </row>
        <row r="6512">
          <cell r="A6512">
            <v>45600.558819444399</v>
          </cell>
          <cell r="B6512">
            <v>1630</v>
          </cell>
          <cell r="R6512" t="str">
            <v>BTGD120943</v>
          </cell>
        </row>
        <row r="6513">
          <cell r="A6513">
            <v>45600.556400463</v>
          </cell>
          <cell r="B6513">
            <v>7565</v>
          </cell>
          <cell r="R6513" t="str">
            <v>BUID162912</v>
          </cell>
        </row>
        <row r="6514">
          <cell r="A6514">
            <v>45600.5538773148</v>
          </cell>
          <cell r="B6514">
            <v>5640</v>
          </cell>
          <cell r="R6514" t="str">
            <v>BUAD162634</v>
          </cell>
        </row>
        <row r="6515">
          <cell r="A6515">
            <v>45600.550069444398</v>
          </cell>
          <cell r="B6515">
            <v>5980</v>
          </cell>
          <cell r="R6515" t="str">
            <v>BUID162953</v>
          </cell>
        </row>
        <row r="6516">
          <cell r="A6516">
            <v>45600.5225810185</v>
          </cell>
          <cell r="B6516">
            <v>4200</v>
          </cell>
          <cell r="R6516" t="str">
            <v>BUDD162719</v>
          </cell>
        </row>
        <row r="6517">
          <cell r="A6517">
            <v>45600.512916666703</v>
          </cell>
          <cell r="B6517">
            <v>2030</v>
          </cell>
          <cell r="R6517" t="str">
            <v>BUFL152860</v>
          </cell>
        </row>
        <row r="6518">
          <cell r="A6518">
            <v>45600.507523148102</v>
          </cell>
          <cell r="B6518">
            <v>7910</v>
          </cell>
          <cell r="R6518" t="str">
            <v>BUGD162826</v>
          </cell>
        </row>
        <row r="6519">
          <cell r="A6519">
            <v>45600.503495370402</v>
          </cell>
          <cell r="B6519">
            <v>1925</v>
          </cell>
          <cell r="R6519" t="str">
            <v>BUBD162649</v>
          </cell>
        </row>
        <row r="6520">
          <cell r="A6520">
            <v>45600.499537037002</v>
          </cell>
          <cell r="B6520">
            <v>11500</v>
          </cell>
          <cell r="R6520" t="str">
            <v>BULD162577</v>
          </cell>
        </row>
        <row r="6521">
          <cell r="A6521">
            <v>45600.496527777803</v>
          </cell>
          <cell r="B6521">
            <v>6250</v>
          </cell>
          <cell r="R6521" t="str">
            <v>BUCD162696</v>
          </cell>
        </row>
        <row r="6522">
          <cell r="A6522">
            <v>45600.494108796302</v>
          </cell>
          <cell r="B6522">
            <v>8845</v>
          </cell>
          <cell r="R6522" t="str">
            <v>BULD162568</v>
          </cell>
        </row>
        <row r="6523">
          <cell r="A6523">
            <v>45600.491076388898</v>
          </cell>
          <cell r="B6523">
            <v>4230</v>
          </cell>
          <cell r="R6523" t="str">
            <v>BUAL160585</v>
          </cell>
        </row>
        <row r="6524">
          <cell r="A6524">
            <v>45600.488171296303</v>
          </cell>
          <cell r="B6524">
            <v>11430</v>
          </cell>
          <cell r="R6524" t="str">
            <v>BUKD162535</v>
          </cell>
        </row>
        <row r="6525">
          <cell r="A6525">
            <v>45600.485775462999</v>
          </cell>
          <cell r="B6525">
            <v>1665</v>
          </cell>
          <cell r="R6525" t="str">
            <v>BULD162583</v>
          </cell>
        </row>
        <row r="6526">
          <cell r="A6526">
            <v>45600.481793981497</v>
          </cell>
          <cell r="B6526">
            <v>1750</v>
          </cell>
          <cell r="R6526" t="str">
            <v>BULD162579</v>
          </cell>
        </row>
        <row r="6527">
          <cell r="A6527">
            <v>45600.479363425897</v>
          </cell>
          <cell r="B6527">
            <v>1790</v>
          </cell>
          <cell r="R6527" t="str">
            <v>BTID162377</v>
          </cell>
        </row>
        <row r="6528">
          <cell r="A6528">
            <v>45600.476736111101</v>
          </cell>
          <cell r="B6528">
            <v>3200</v>
          </cell>
          <cell r="R6528" t="str">
            <v>BTID162392</v>
          </cell>
        </row>
        <row r="6529">
          <cell r="A6529">
            <v>45600.474143518499</v>
          </cell>
          <cell r="B6529">
            <v>2340</v>
          </cell>
          <cell r="R6529" t="str">
            <v>BTKD162083</v>
          </cell>
        </row>
        <row r="6530">
          <cell r="A6530">
            <v>45600.471620370401</v>
          </cell>
          <cell r="B6530">
            <v>5430</v>
          </cell>
          <cell r="R6530" t="str">
            <v>BTJD162016</v>
          </cell>
        </row>
        <row r="6531">
          <cell r="A6531">
            <v>45600.468692129602</v>
          </cell>
          <cell r="B6531">
            <v>8150</v>
          </cell>
          <cell r="R6531" t="str">
            <v>BTED162231</v>
          </cell>
        </row>
        <row r="6532">
          <cell r="A6532">
            <v>45600.464108796303</v>
          </cell>
          <cell r="B6532">
            <v>9450</v>
          </cell>
          <cell r="R6532" t="str">
            <v>BTGD162289</v>
          </cell>
        </row>
        <row r="6533">
          <cell r="A6533">
            <v>45598.571851851899</v>
          </cell>
          <cell r="B6533">
            <v>500</v>
          </cell>
          <cell r="R6533" t="str">
            <v>BXLD231897</v>
          </cell>
        </row>
        <row r="6534">
          <cell r="A6534">
            <v>45598.569259259297</v>
          </cell>
          <cell r="B6534">
            <v>270</v>
          </cell>
          <cell r="R6534" t="str">
            <v>BXLD231873</v>
          </cell>
        </row>
        <row r="6535">
          <cell r="A6535">
            <v>45598.566238425898</v>
          </cell>
          <cell r="B6535">
            <v>810</v>
          </cell>
          <cell r="R6535" t="str">
            <v>BXKD164160</v>
          </cell>
        </row>
        <row r="6536">
          <cell r="A6536">
            <v>45598.563692129603</v>
          </cell>
          <cell r="B6536">
            <v>20</v>
          </cell>
          <cell r="R6536" t="str">
            <v>BXFD164599</v>
          </cell>
        </row>
        <row r="6537">
          <cell r="A6537">
            <v>45598.560046296298</v>
          </cell>
          <cell r="B6537">
            <v>280</v>
          </cell>
          <cell r="R6537" t="str">
            <v>BXCD164422</v>
          </cell>
        </row>
        <row r="6538">
          <cell r="A6538">
            <v>45598.557453703703</v>
          </cell>
          <cell r="B6538">
            <v>475</v>
          </cell>
          <cell r="R6538" t="str">
            <v>BXCD164399</v>
          </cell>
        </row>
        <row r="6539">
          <cell r="A6539">
            <v>45598.554675925901</v>
          </cell>
          <cell r="B6539">
            <v>620</v>
          </cell>
          <cell r="R6539" t="str">
            <v>BXAD164317</v>
          </cell>
        </row>
        <row r="6540">
          <cell r="A6540">
            <v>45598.551655092597</v>
          </cell>
          <cell r="B6540">
            <v>1000</v>
          </cell>
          <cell r="R6540" t="str">
            <v>BWCD163785</v>
          </cell>
        </row>
        <row r="6541">
          <cell r="A6541">
            <v>45598.548553240696</v>
          </cell>
          <cell r="B6541">
            <v>450</v>
          </cell>
          <cell r="R6541" t="str">
            <v>BXBD164381</v>
          </cell>
        </row>
        <row r="6542">
          <cell r="A6542">
            <v>45598.545914351896</v>
          </cell>
          <cell r="B6542">
            <v>250</v>
          </cell>
          <cell r="R6542" t="str">
            <v>BXCD164422</v>
          </cell>
        </row>
        <row r="6543">
          <cell r="A6543">
            <v>45598.542870370402</v>
          </cell>
          <cell r="B6543">
            <v>370</v>
          </cell>
          <cell r="R6543" t="str">
            <v>BXBD164357</v>
          </cell>
        </row>
        <row r="6544">
          <cell r="A6544">
            <v>45598.540208333303</v>
          </cell>
          <cell r="B6544">
            <v>1700</v>
          </cell>
          <cell r="R6544" t="str">
            <v>BVHD163331</v>
          </cell>
        </row>
        <row r="6545">
          <cell r="A6545">
            <v>45598.534016203703</v>
          </cell>
          <cell r="B6545">
            <v>125</v>
          </cell>
          <cell r="R6545" t="str">
            <v>BWHD164019</v>
          </cell>
        </row>
        <row r="6546">
          <cell r="A6546">
            <v>45598.529872685198</v>
          </cell>
          <cell r="B6546">
            <v>510</v>
          </cell>
          <cell r="R6546" t="str">
            <v>BWID231694</v>
          </cell>
        </row>
        <row r="6547">
          <cell r="A6547">
            <v>45598.527164351799</v>
          </cell>
          <cell r="B6547">
            <v>375</v>
          </cell>
          <cell r="R6547" t="str">
            <v>BXCD164420</v>
          </cell>
        </row>
        <row r="6548">
          <cell r="A6548">
            <v>45598.524189814802</v>
          </cell>
          <cell r="B6548">
            <v>400</v>
          </cell>
          <cell r="R6548" t="str">
            <v>BXCD164464</v>
          </cell>
        </row>
        <row r="6549">
          <cell r="A6549">
            <v>45598.520636574103</v>
          </cell>
          <cell r="B6549">
            <v>360</v>
          </cell>
          <cell r="R6549" t="str">
            <v>BXKD220975</v>
          </cell>
        </row>
        <row r="6550">
          <cell r="A6550">
            <v>45598.517893518503</v>
          </cell>
          <cell r="B6550">
            <v>400</v>
          </cell>
          <cell r="R6550" t="str">
            <v>BXAD164301</v>
          </cell>
        </row>
        <row r="6551">
          <cell r="A6551">
            <v>45598.512384259302</v>
          </cell>
          <cell r="B6551">
            <v>410</v>
          </cell>
          <cell r="R6551" t="str">
            <v>BXAD231957</v>
          </cell>
        </row>
        <row r="6552">
          <cell r="A6552">
            <v>45598.5082175926</v>
          </cell>
          <cell r="B6552">
            <v>185</v>
          </cell>
          <cell r="R6552" t="str">
            <v>BXCD164415</v>
          </cell>
        </row>
        <row r="6553">
          <cell r="A6553">
            <v>45598.502407407403</v>
          </cell>
          <cell r="B6553">
            <v>900</v>
          </cell>
          <cell r="R6553" t="str">
            <v>BXLD164272</v>
          </cell>
        </row>
        <row r="6554">
          <cell r="A6554">
            <v>45598.4983796296</v>
          </cell>
          <cell r="B6554">
            <v>540</v>
          </cell>
          <cell r="R6554" t="str">
            <v>BXAD231954</v>
          </cell>
        </row>
        <row r="6555">
          <cell r="A6555">
            <v>45598.4948842593</v>
          </cell>
          <cell r="B6555">
            <v>1680</v>
          </cell>
          <cell r="R6555" t="str">
            <v>BVED163240</v>
          </cell>
        </row>
        <row r="6556">
          <cell r="A6556">
            <v>45598.491793981499</v>
          </cell>
          <cell r="B6556">
            <v>1230</v>
          </cell>
          <cell r="R6556" t="str">
            <v>BWID164050</v>
          </cell>
        </row>
        <row r="6557">
          <cell r="A6557">
            <v>45598.489097222198</v>
          </cell>
          <cell r="B6557">
            <v>490</v>
          </cell>
          <cell r="R6557" t="str">
            <v>BWID231682</v>
          </cell>
        </row>
        <row r="6558">
          <cell r="A6558">
            <v>45598.485798611102</v>
          </cell>
          <cell r="B6558">
            <v>812</v>
          </cell>
          <cell r="R6558" t="str">
            <v>BXKD164219</v>
          </cell>
        </row>
        <row r="6559">
          <cell r="A6559">
            <v>45598.482974537001</v>
          </cell>
          <cell r="B6559">
            <v>580</v>
          </cell>
          <cell r="R6559" t="str">
            <v>BXAD164288</v>
          </cell>
        </row>
        <row r="6560">
          <cell r="A6560">
            <v>45598.479490740698</v>
          </cell>
          <cell r="B6560">
            <v>1380</v>
          </cell>
          <cell r="R6560" t="str">
            <v>BXKD164206</v>
          </cell>
        </row>
        <row r="6561">
          <cell r="A6561">
            <v>45598.4762037037</v>
          </cell>
          <cell r="B6561">
            <v>1790</v>
          </cell>
          <cell r="R6561" t="str">
            <v>BWED163871</v>
          </cell>
        </row>
        <row r="6562">
          <cell r="A6562">
            <v>45598.462951388901</v>
          </cell>
          <cell r="B6562">
            <v>2050</v>
          </cell>
          <cell r="R6562" t="str">
            <v>BWED163867</v>
          </cell>
        </row>
        <row r="6563">
          <cell r="A6563">
            <v>45598.459131944401</v>
          </cell>
          <cell r="B6563">
            <v>510</v>
          </cell>
          <cell r="R6563" t="str">
            <v>BXKD121877</v>
          </cell>
        </row>
        <row r="6564">
          <cell r="A6564">
            <v>45598.454918981501</v>
          </cell>
          <cell r="B6564">
            <v>1770</v>
          </cell>
          <cell r="R6564" t="str">
            <v>BXKD164191</v>
          </cell>
        </row>
        <row r="6565">
          <cell r="A6565">
            <v>45597.726180555597</v>
          </cell>
          <cell r="B6565">
            <v>1220</v>
          </cell>
          <cell r="R6565" t="str">
            <v>BXKD164166</v>
          </cell>
        </row>
        <row r="6566">
          <cell r="A6566">
            <v>45597.721990740698</v>
          </cell>
          <cell r="B6566">
            <v>1475</v>
          </cell>
          <cell r="R6566" t="str">
            <v>BWID164096</v>
          </cell>
        </row>
        <row r="6567">
          <cell r="A6567">
            <v>45597.717824074098</v>
          </cell>
          <cell r="B6567">
            <v>625</v>
          </cell>
          <cell r="R6567" t="str">
            <v>BXKD164174</v>
          </cell>
        </row>
        <row r="6568">
          <cell r="A6568">
            <v>45597.714849536998</v>
          </cell>
          <cell r="B6568">
            <v>1160</v>
          </cell>
          <cell r="R6568" t="str">
            <v>BWHD164039</v>
          </cell>
        </row>
        <row r="6569">
          <cell r="A6569">
            <v>45597.7121064815</v>
          </cell>
          <cell r="B6569">
            <v>1310</v>
          </cell>
          <cell r="R6569" t="str">
            <v>BWCD163769</v>
          </cell>
        </row>
        <row r="6570">
          <cell r="A6570">
            <v>45597.709074074097</v>
          </cell>
          <cell r="B6570">
            <v>1450</v>
          </cell>
          <cell r="R6570" t="str">
            <v>BXJD164132</v>
          </cell>
        </row>
        <row r="6571">
          <cell r="A6571">
            <v>45597.705393518503</v>
          </cell>
          <cell r="B6571">
            <v>1710</v>
          </cell>
          <cell r="R6571" t="str">
            <v>BXJD164130</v>
          </cell>
        </row>
        <row r="6572">
          <cell r="A6572">
            <v>45597.702395833301</v>
          </cell>
          <cell r="B6572">
            <v>1840</v>
          </cell>
          <cell r="R6572" t="str">
            <v>BXJD164143</v>
          </cell>
        </row>
        <row r="6573">
          <cell r="A6573">
            <v>45597.699664351901</v>
          </cell>
          <cell r="B6573">
            <v>1640</v>
          </cell>
          <cell r="R6573" t="str">
            <v>BWID164054</v>
          </cell>
        </row>
        <row r="6574">
          <cell r="A6574">
            <v>45597.6953125</v>
          </cell>
          <cell r="B6574">
            <v>2180</v>
          </cell>
          <cell r="R6574" t="str">
            <v>BWED163889</v>
          </cell>
        </row>
        <row r="6575">
          <cell r="A6575">
            <v>45597.6925694444</v>
          </cell>
          <cell r="B6575">
            <v>630</v>
          </cell>
          <cell r="R6575" t="str">
            <v>BWID164086</v>
          </cell>
        </row>
        <row r="6576">
          <cell r="A6576">
            <v>45597.689664351798</v>
          </cell>
          <cell r="B6576">
            <v>2860</v>
          </cell>
          <cell r="R6576" t="str">
            <v>BVGD163301</v>
          </cell>
        </row>
        <row r="6577">
          <cell r="A6577">
            <v>45597.686261574097</v>
          </cell>
          <cell r="B6577">
            <v>2570</v>
          </cell>
          <cell r="R6577" t="str">
            <v>BWHD231642</v>
          </cell>
        </row>
        <row r="6578">
          <cell r="A6578">
            <v>45597.683472222197</v>
          </cell>
          <cell r="B6578">
            <v>1850</v>
          </cell>
          <cell r="R6578" t="str">
            <v>BWHD163996</v>
          </cell>
        </row>
        <row r="6579">
          <cell r="A6579">
            <v>45597.680682870399</v>
          </cell>
          <cell r="B6579">
            <v>2100</v>
          </cell>
          <cell r="R6579" t="str">
            <v>BWHD164004</v>
          </cell>
        </row>
        <row r="6580">
          <cell r="A6580">
            <v>45597.678055555603</v>
          </cell>
          <cell r="B6580">
            <v>1550</v>
          </cell>
          <cell r="R6580" t="str">
            <v>BWJD163502</v>
          </cell>
        </row>
        <row r="6581">
          <cell r="A6581">
            <v>45597.675104166701</v>
          </cell>
          <cell r="B6581">
            <v>1370</v>
          </cell>
          <cell r="R6581" t="str">
            <v>BWFD163931</v>
          </cell>
        </row>
        <row r="6582">
          <cell r="A6582">
            <v>45597.671724537002</v>
          </cell>
          <cell r="B6582">
            <v>1965</v>
          </cell>
          <cell r="R6582" t="str">
            <v>BWHD164015</v>
          </cell>
        </row>
        <row r="6583">
          <cell r="A6583">
            <v>45597.669097222199</v>
          </cell>
          <cell r="B6583">
            <v>2080</v>
          </cell>
          <cell r="R6583" t="str">
            <v>BWFD163947</v>
          </cell>
        </row>
        <row r="6584">
          <cell r="A6584">
            <v>45597.666435185201</v>
          </cell>
          <cell r="B6584">
            <v>610</v>
          </cell>
          <cell r="R6584" t="str">
            <v>BWFD163937</v>
          </cell>
        </row>
        <row r="6585">
          <cell r="A6585">
            <v>45597.663935185199</v>
          </cell>
          <cell r="B6585">
            <v>2390</v>
          </cell>
          <cell r="R6585" t="str">
            <v>BWFD163940</v>
          </cell>
        </row>
        <row r="6586">
          <cell r="A6586">
            <v>45597.661180555602</v>
          </cell>
          <cell r="B6586">
            <v>1970</v>
          </cell>
          <cell r="R6586" t="str">
            <v>BWED163893</v>
          </cell>
        </row>
        <row r="6587">
          <cell r="A6587">
            <v>45597.658773148098</v>
          </cell>
          <cell r="B6587">
            <v>1665</v>
          </cell>
          <cell r="R6587" t="str">
            <v>BWGD163984</v>
          </cell>
        </row>
        <row r="6588">
          <cell r="A6588">
            <v>45597.656168981499</v>
          </cell>
          <cell r="B6588">
            <v>3200</v>
          </cell>
          <cell r="R6588" t="str">
            <v>BVHD163388</v>
          </cell>
        </row>
        <row r="6589">
          <cell r="A6589">
            <v>45597.652696759302</v>
          </cell>
          <cell r="B6589">
            <v>4870</v>
          </cell>
          <cell r="R6589" t="str">
            <v>BWAD163687</v>
          </cell>
        </row>
        <row r="6590">
          <cell r="A6590">
            <v>45597.649004629602</v>
          </cell>
          <cell r="B6590">
            <v>2210</v>
          </cell>
          <cell r="R6590" t="str">
            <v>BWLD231334</v>
          </cell>
        </row>
        <row r="6591">
          <cell r="A6591">
            <v>45597.645868055602</v>
          </cell>
          <cell r="B6591">
            <v>2325</v>
          </cell>
          <cell r="R6591" t="str">
            <v>BWLD231345</v>
          </cell>
        </row>
        <row r="6592">
          <cell r="A6592">
            <v>45597.643379629597</v>
          </cell>
          <cell r="B6592">
            <v>1300</v>
          </cell>
          <cell r="R6592" t="str">
            <v>BWCD121690</v>
          </cell>
        </row>
        <row r="6593">
          <cell r="A6593">
            <v>45597.640706018501</v>
          </cell>
          <cell r="B6593">
            <v>3335</v>
          </cell>
          <cell r="R6593" t="str">
            <v>BWBD163701</v>
          </cell>
        </row>
        <row r="6594">
          <cell r="A6594">
            <v>45597.636655092603</v>
          </cell>
          <cell r="B6594">
            <v>480</v>
          </cell>
          <cell r="R6594" t="str">
            <v>BWBD163695</v>
          </cell>
        </row>
        <row r="6595">
          <cell r="A6595">
            <v>45597.613506944399</v>
          </cell>
          <cell r="B6595">
            <v>3630</v>
          </cell>
          <cell r="R6595" t="str">
            <v>BWLD163586</v>
          </cell>
        </row>
        <row r="6596">
          <cell r="A6596">
            <v>45597.609097222201</v>
          </cell>
          <cell r="B6596">
            <v>2600</v>
          </cell>
          <cell r="R6596" t="str">
            <v>BWAD163674</v>
          </cell>
        </row>
        <row r="6597">
          <cell r="A6597">
            <v>45597.606249999997</v>
          </cell>
          <cell r="B6597">
            <v>1632</v>
          </cell>
          <cell r="R6597" t="str">
            <v>BWBD163738</v>
          </cell>
        </row>
        <row r="6598">
          <cell r="A6598">
            <v>45597.603310185201</v>
          </cell>
          <cell r="B6598">
            <v>1650</v>
          </cell>
          <cell r="R6598" t="str">
            <v>BWJD163499</v>
          </cell>
        </row>
        <row r="6599">
          <cell r="A6599">
            <v>45597.600914351897</v>
          </cell>
          <cell r="B6599">
            <v>1515</v>
          </cell>
          <cell r="R6599" t="str">
            <v>BWBD163707</v>
          </cell>
        </row>
        <row r="6600">
          <cell r="A6600">
            <v>45597.595150462999</v>
          </cell>
          <cell r="B6600">
            <v>1995</v>
          </cell>
          <cell r="R6600" t="str">
            <v>BWAD163680</v>
          </cell>
        </row>
        <row r="6601">
          <cell r="A6601">
            <v>45597.591516203698</v>
          </cell>
          <cell r="B6601">
            <v>536</v>
          </cell>
          <cell r="R6601" t="str">
            <v>BWJL153357</v>
          </cell>
        </row>
        <row r="6602">
          <cell r="A6602">
            <v>45597.588472222204</v>
          </cell>
          <cell r="B6602">
            <v>5330</v>
          </cell>
          <cell r="R6602" t="str">
            <v>BVED163244</v>
          </cell>
        </row>
        <row r="6603">
          <cell r="A6603">
            <v>45597.582951388897</v>
          </cell>
          <cell r="B6603">
            <v>3735</v>
          </cell>
          <cell r="R6603" t="str">
            <v>BWKD163543</v>
          </cell>
        </row>
        <row r="6604">
          <cell r="A6604">
            <v>45597.580208333296</v>
          </cell>
          <cell r="B6604">
            <v>2915</v>
          </cell>
          <cell r="R6604" t="str">
            <v>BWKD163512</v>
          </cell>
        </row>
        <row r="6605">
          <cell r="A6605">
            <v>45597.577592592599</v>
          </cell>
          <cell r="B6605">
            <v>2990</v>
          </cell>
          <cell r="R6605" t="str">
            <v>BVFD163261</v>
          </cell>
        </row>
        <row r="6606">
          <cell r="A6606">
            <v>45597.574062500003</v>
          </cell>
          <cell r="B6606">
            <v>2680</v>
          </cell>
          <cell r="R6606" t="str">
            <v>BVIL161084</v>
          </cell>
        </row>
        <row r="6607">
          <cell r="A6607">
            <v>45597.571099537003</v>
          </cell>
          <cell r="B6607">
            <v>660</v>
          </cell>
          <cell r="R6607" t="str">
            <v>BVID163429</v>
          </cell>
        </row>
        <row r="6608">
          <cell r="A6608">
            <v>45597.568090277797</v>
          </cell>
          <cell r="B6608">
            <v>3475</v>
          </cell>
          <cell r="R6608" t="str">
            <v>BVHD163393</v>
          </cell>
        </row>
        <row r="6609">
          <cell r="A6609">
            <v>45597.5639814815</v>
          </cell>
          <cell r="B6609">
            <v>4600</v>
          </cell>
          <cell r="R6609" t="str">
            <v>BVHD163374</v>
          </cell>
        </row>
        <row r="6610">
          <cell r="A6610">
            <v>45597.560335648202</v>
          </cell>
          <cell r="B6610">
            <v>2520</v>
          </cell>
          <cell r="R6610" t="str">
            <v>BVLD163043</v>
          </cell>
        </row>
        <row r="6611">
          <cell r="A6611">
            <v>45597.557210648098</v>
          </cell>
          <cell r="B6611">
            <v>3670</v>
          </cell>
          <cell r="R6611" t="str">
            <v>BVGD163308</v>
          </cell>
        </row>
        <row r="6612">
          <cell r="A6612">
            <v>45597.554166666698</v>
          </cell>
          <cell r="B6612">
            <v>2780</v>
          </cell>
          <cell r="R6612" t="str">
            <v>BVHD163336</v>
          </cell>
        </row>
        <row r="6613">
          <cell r="A6613">
            <v>45597.551180555602</v>
          </cell>
          <cell r="B6613">
            <v>2000</v>
          </cell>
          <cell r="R6613" t="str">
            <v>BVHD163366</v>
          </cell>
        </row>
        <row r="6614">
          <cell r="A6614">
            <v>45597.548171296301</v>
          </cell>
          <cell r="B6614">
            <v>4350</v>
          </cell>
          <cell r="R6614" t="str">
            <v>BVKD163010</v>
          </cell>
        </row>
        <row r="6615">
          <cell r="A6615">
            <v>45597.543842592597</v>
          </cell>
          <cell r="B6615">
            <v>8220</v>
          </cell>
          <cell r="R6615" t="str">
            <v>BUFD162814</v>
          </cell>
        </row>
        <row r="6616">
          <cell r="A6616">
            <v>45597.494340277801</v>
          </cell>
          <cell r="B6616">
            <v>0</v>
          </cell>
          <cell r="R6616" t="str">
            <v>DUAL140235</v>
          </cell>
        </row>
        <row r="6617">
          <cell r="A6617">
            <v>45595.474884259304</v>
          </cell>
          <cell r="B6617">
            <v>117368</v>
          </cell>
          <cell r="R6617" t="str">
            <v>BTES044431</v>
          </cell>
        </row>
        <row r="6618">
          <cell r="A6618">
            <v>45594.706944444442</v>
          </cell>
          <cell r="B6618">
            <v>1757</v>
          </cell>
          <cell r="R6618" t="str">
            <v>BWED163871</v>
          </cell>
        </row>
        <row r="6619">
          <cell r="A6619">
            <v>45594.706250000003</v>
          </cell>
          <cell r="B6619">
            <v>2032</v>
          </cell>
          <cell r="R6619" t="str">
            <v>BWED163867</v>
          </cell>
        </row>
        <row r="6620">
          <cell r="A6620">
            <v>45594.511805555558</v>
          </cell>
          <cell r="B6620">
            <v>1</v>
          </cell>
          <cell r="R6620" t="str">
            <v>BXAL153828</v>
          </cell>
        </row>
        <row r="6621">
          <cell r="A6621">
            <v>45594.498611111114</v>
          </cell>
          <cell r="B6621">
            <v>5371</v>
          </cell>
          <cell r="R6621" t="str">
            <v>BWCS032720</v>
          </cell>
        </row>
        <row r="6622">
          <cell r="A6622">
            <v>45593.659594907404</v>
          </cell>
          <cell r="B6622">
            <v>1</v>
          </cell>
          <cell r="R6622" t="str">
            <v>BXBC373276</v>
          </cell>
        </row>
        <row r="6623">
          <cell r="A6623">
            <v>45593.275000000001</v>
          </cell>
          <cell r="B6623">
            <v>11601</v>
          </cell>
          <cell r="R6623" t="str">
            <v>BVFS039912</v>
          </cell>
        </row>
        <row r="6624">
          <cell r="A6624">
            <v>45593.275000000001</v>
          </cell>
          <cell r="B6624">
            <v>4745</v>
          </cell>
          <cell r="R6624" t="str">
            <v>BWEC370394</v>
          </cell>
        </row>
        <row r="6625">
          <cell r="A6625">
            <v>45593.272916666669</v>
          </cell>
          <cell r="B6625">
            <v>96540</v>
          </cell>
          <cell r="R6625" t="str">
            <v>BPLF150007</v>
          </cell>
        </row>
        <row r="6626">
          <cell r="A6626">
            <v>45593.272222222222</v>
          </cell>
          <cell r="B6626">
            <v>2199</v>
          </cell>
          <cell r="R6626" t="str">
            <v>BXJS034965</v>
          </cell>
        </row>
        <row r="6627">
          <cell r="A6627">
            <v>45591.529861111114</v>
          </cell>
          <cell r="B6627">
            <v>5300</v>
          </cell>
          <cell r="R6627" t="str">
            <v>BVED163244</v>
          </cell>
        </row>
        <row r="6628">
          <cell r="A6628">
            <v>45591.527777777781</v>
          </cell>
          <cell r="B6628">
            <v>4850</v>
          </cell>
          <cell r="R6628" t="str">
            <v>BWAD163687</v>
          </cell>
        </row>
        <row r="6629">
          <cell r="A6629">
            <v>45591.461805555555</v>
          </cell>
          <cell r="B6629">
            <v>0</v>
          </cell>
          <cell r="R6629" t="str">
            <v>CMKE560286</v>
          </cell>
        </row>
        <row r="6630">
          <cell r="A6630">
            <v>45590.51666666667</v>
          </cell>
          <cell r="B6630">
            <v>2054</v>
          </cell>
          <cell r="R6630" t="str">
            <v>BWFD163947</v>
          </cell>
        </row>
        <row r="6631">
          <cell r="A6631">
            <v>45589.743055555555</v>
          </cell>
          <cell r="B6631">
            <v>0</v>
          </cell>
          <cell r="R6631" t="str">
            <v>SN24TN01238</v>
          </cell>
        </row>
        <row r="6632">
          <cell r="A6632">
            <v>45589.741840277798</v>
          </cell>
          <cell r="B6632">
            <v>1</v>
          </cell>
          <cell r="R6632" t="str">
            <v>BXES037065</v>
          </cell>
        </row>
        <row r="6633">
          <cell r="A6633">
            <v>45589.591736111099</v>
          </cell>
          <cell r="B6633">
            <v>220</v>
          </cell>
          <cell r="R6633" t="str">
            <v>BXLD231873</v>
          </cell>
        </row>
        <row r="6634">
          <cell r="A6634">
            <v>45589.589664351799</v>
          </cell>
          <cell r="B6634">
            <v>2390</v>
          </cell>
          <cell r="R6634" t="str">
            <v>BWFD163940</v>
          </cell>
        </row>
        <row r="6635">
          <cell r="A6635">
            <v>45589.5862037037</v>
          </cell>
          <cell r="B6635">
            <v>1973</v>
          </cell>
          <cell r="R6635" t="str">
            <v>BWAD163680</v>
          </cell>
        </row>
        <row r="6636">
          <cell r="A6636">
            <v>45589.585300925901</v>
          </cell>
          <cell r="B6636">
            <v>2344</v>
          </cell>
          <cell r="R6636" t="str">
            <v>BVGD163297</v>
          </cell>
        </row>
        <row r="6637">
          <cell r="A6637">
            <v>45589.560671296298</v>
          </cell>
          <cell r="B6637">
            <v>1640</v>
          </cell>
          <cell r="R6637" t="str">
            <v>BXJD164130</v>
          </cell>
        </row>
        <row r="6638">
          <cell r="A6638">
            <v>45589.558622685203</v>
          </cell>
          <cell r="B6638">
            <v>1813</v>
          </cell>
          <cell r="R6638" t="str">
            <v>BXJD164143</v>
          </cell>
        </row>
        <row r="6639">
          <cell r="A6639">
            <v>45589.555312500001</v>
          </cell>
          <cell r="B6639">
            <v>571</v>
          </cell>
          <cell r="R6639" t="str">
            <v>BXAD164317</v>
          </cell>
        </row>
        <row r="6640">
          <cell r="A6640">
            <v>45589.479918981502</v>
          </cell>
          <cell r="B6640">
            <v>1650</v>
          </cell>
          <cell r="R6640" t="str">
            <v>BWGD163984</v>
          </cell>
        </row>
        <row r="6641">
          <cell r="A6641">
            <v>45588.762245370403</v>
          </cell>
          <cell r="B6641">
            <v>16700</v>
          </cell>
          <cell r="R6641" t="str">
            <v>BPJD200007</v>
          </cell>
        </row>
        <row r="6642">
          <cell r="A6642">
            <v>45588.581493055601</v>
          </cell>
          <cell r="B6642">
            <v>16796</v>
          </cell>
          <cell r="R6642" t="str">
            <v>BPIC370386</v>
          </cell>
        </row>
        <row r="6643">
          <cell r="A6643">
            <v>45588.537662037001</v>
          </cell>
          <cell r="B6643">
            <v>16796</v>
          </cell>
          <cell r="R6643" t="str">
            <v>BPIC370386</v>
          </cell>
        </row>
        <row r="6644">
          <cell r="A6644">
            <v>45588.522256944401</v>
          </cell>
          <cell r="B6644">
            <v>939</v>
          </cell>
          <cell r="R6644" t="str">
            <v>BXKC372435</v>
          </cell>
        </row>
        <row r="6645">
          <cell r="A6645">
            <v>45588.520914351902</v>
          </cell>
          <cell r="B6645">
            <v>485</v>
          </cell>
          <cell r="R6645" t="str">
            <v>BXJF111817</v>
          </cell>
        </row>
        <row r="6646">
          <cell r="A6646">
            <v>45588.520011574103</v>
          </cell>
          <cell r="B6646">
            <v>1074</v>
          </cell>
          <cell r="R6646" t="str">
            <v>BWGC370777</v>
          </cell>
        </row>
        <row r="6647">
          <cell r="A6647">
            <v>45588.519108796303</v>
          </cell>
          <cell r="B6647">
            <v>1946</v>
          </cell>
          <cell r="R6647" t="str">
            <v>BVIC378160</v>
          </cell>
        </row>
        <row r="6648">
          <cell r="A6648">
            <v>45588.518206018503</v>
          </cell>
          <cell r="B6648">
            <v>4801</v>
          </cell>
          <cell r="R6648" t="str">
            <v>BWLS031913</v>
          </cell>
        </row>
        <row r="6649">
          <cell r="A6649">
            <v>45588.517094907402</v>
          </cell>
          <cell r="B6649">
            <v>7576</v>
          </cell>
          <cell r="R6649" t="str">
            <v>BVEC376770</v>
          </cell>
        </row>
        <row r="6650">
          <cell r="A6650">
            <v>45588.516099537002</v>
          </cell>
          <cell r="B6650">
            <v>2167</v>
          </cell>
          <cell r="R6650" t="str">
            <v>BTFC378771</v>
          </cell>
        </row>
        <row r="6651">
          <cell r="A6651">
            <v>45588.515057870398</v>
          </cell>
          <cell r="B6651">
            <v>35344</v>
          </cell>
          <cell r="R6651" t="str">
            <v>BQFS031084</v>
          </cell>
        </row>
        <row r="6652">
          <cell r="A6652">
            <v>45588.514039351903</v>
          </cell>
          <cell r="B6652">
            <v>29059</v>
          </cell>
          <cell r="R6652" t="str">
            <v>BQES030978</v>
          </cell>
        </row>
        <row r="6653">
          <cell r="A6653">
            <v>45588.513078703698</v>
          </cell>
          <cell r="B6653">
            <v>31418</v>
          </cell>
          <cell r="R6653" t="str">
            <v>BQBS033796</v>
          </cell>
        </row>
        <row r="6654">
          <cell r="A6654">
            <v>45588.511469907397</v>
          </cell>
          <cell r="B6654">
            <v>74832</v>
          </cell>
          <cell r="R6654" t="str">
            <v>BNCC370425</v>
          </cell>
        </row>
        <row r="6655">
          <cell r="A6655">
            <v>45588.510451388902</v>
          </cell>
          <cell r="B6655">
            <v>33133</v>
          </cell>
          <cell r="R6655" t="str">
            <v>BMJS040004</v>
          </cell>
        </row>
        <row r="6656">
          <cell r="A6656">
            <v>45588.509131944404</v>
          </cell>
          <cell r="B6656">
            <v>27099</v>
          </cell>
          <cell r="R6656" t="str">
            <v>BMFC370445</v>
          </cell>
        </row>
        <row r="6657">
          <cell r="A6657">
            <v>45588.5075</v>
          </cell>
          <cell r="B6657">
            <v>45570</v>
          </cell>
          <cell r="R6657" t="str">
            <v>BKAS040272</v>
          </cell>
        </row>
        <row r="6658">
          <cell r="A6658">
            <v>45588.294687499998</v>
          </cell>
          <cell r="B6658">
            <v>9587</v>
          </cell>
          <cell r="R6658" t="str">
            <v>BVFS049398</v>
          </cell>
        </row>
        <row r="6659">
          <cell r="A6659">
            <v>45587.704120370399</v>
          </cell>
          <cell r="B6659">
            <v>0</v>
          </cell>
          <cell r="R6659" t="str">
            <v>CXFS613761</v>
          </cell>
        </row>
        <row r="6660">
          <cell r="A6660">
            <v>45587.6632523148</v>
          </cell>
          <cell r="B6660">
            <v>26677</v>
          </cell>
          <cell r="R6660" t="str">
            <v>BKDS031405</v>
          </cell>
        </row>
        <row r="6661">
          <cell r="A6661">
            <v>45587.6618171296</v>
          </cell>
          <cell r="B6661">
            <v>46547</v>
          </cell>
          <cell r="R6661" t="str">
            <v>BKAS030685</v>
          </cell>
        </row>
        <row r="6662">
          <cell r="A6662">
            <v>45587.660173611097</v>
          </cell>
          <cell r="B6662">
            <v>30672</v>
          </cell>
          <cell r="R6662" t="str">
            <v>BRIS035838</v>
          </cell>
        </row>
        <row r="6663">
          <cell r="A6663">
            <v>45587.658402777801</v>
          </cell>
          <cell r="B6663">
            <v>14703</v>
          </cell>
          <cell r="R6663" t="str">
            <v>BTJC377259</v>
          </cell>
        </row>
        <row r="6664">
          <cell r="A6664">
            <v>45587.6561574074</v>
          </cell>
          <cell r="B6664">
            <v>11895</v>
          </cell>
          <cell r="R6664" t="str">
            <v>BSGS043527</v>
          </cell>
        </row>
        <row r="6665">
          <cell r="A6665">
            <v>45587.654791666697</v>
          </cell>
          <cell r="B6665">
            <v>17461</v>
          </cell>
          <cell r="R6665" t="str">
            <v>BTLS039748</v>
          </cell>
        </row>
        <row r="6666">
          <cell r="A6666">
            <v>45587.653298611098</v>
          </cell>
          <cell r="B6666">
            <v>24093</v>
          </cell>
          <cell r="R6666" t="str">
            <v>GOCS030806</v>
          </cell>
        </row>
        <row r="6667">
          <cell r="A6667">
            <v>45587.651574074102</v>
          </cell>
          <cell r="B6667">
            <v>22370</v>
          </cell>
          <cell r="R6667" t="str">
            <v>BQIS040809</v>
          </cell>
        </row>
        <row r="6668">
          <cell r="A6668">
            <v>45587.586053240702</v>
          </cell>
          <cell r="B6668">
            <v>27472</v>
          </cell>
          <cell r="R6668" t="str">
            <v>BMKC370048</v>
          </cell>
        </row>
        <row r="6669">
          <cell r="A6669">
            <v>45587.5625</v>
          </cell>
          <cell r="B6669">
            <v>3950</v>
          </cell>
          <cell r="R6669" t="str">
            <v>BVJD162958</v>
          </cell>
        </row>
        <row r="6670">
          <cell r="A6670">
            <v>45587.559374999997</v>
          </cell>
          <cell r="B6670">
            <v>6100</v>
          </cell>
          <cell r="R6670" t="str">
            <v>BTDD162190</v>
          </cell>
        </row>
        <row r="6671">
          <cell r="A6671">
            <v>45587.5569791667</v>
          </cell>
          <cell r="B6671">
            <v>5225</v>
          </cell>
          <cell r="R6671" t="str">
            <v>BTJD162047</v>
          </cell>
        </row>
        <row r="6672">
          <cell r="A6672">
            <v>45587.554224537002</v>
          </cell>
          <cell r="B6672">
            <v>4425</v>
          </cell>
          <cell r="R6672" t="str">
            <v>BSLD200427</v>
          </cell>
        </row>
        <row r="6673">
          <cell r="A6673">
            <v>45587.551331018498</v>
          </cell>
          <cell r="B6673">
            <v>4100</v>
          </cell>
          <cell r="R6673" t="str">
            <v>BQGD160315</v>
          </cell>
        </row>
        <row r="6674">
          <cell r="A6674">
            <v>45587.541898148098</v>
          </cell>
          <cell r="B6674">
            <v>1435</v>
          </cell>
          <cell r="R6674" t="str">
            <v>BLGL160201</v>
          </cell>
        </row>
        <row r="6675">
          <cell r="A6675">
            <v>45587.533807870401</v>
          </cell>
          <cell r="B6675">
            <v>8100</v>
          </cell>
          <cell r="R6675" t="str">
            <v>BTED162231</v>
          </cell>
        </row>
        <row r="6676">
          <cell r="A6676">
            <v>45587.529166666704</v>
          </cell>
          <cell r="B6676">
            <v>2822</v>
          </cell>
          <cell r="R6676" t="str">
            <v>BVGD163301</v>
          </cell>
        </row>
        <row r="6677">
          <cell r="A6677">
            <v>45587.524814814802</v>
          </cell>
          <cell r="B6677">
            <v>4650</v>
          </cell>
          <cell r="R6677" t="str">
            <v>BQKD200048</v>
          </cell>
        </row>
        <row r="6678">
          <cell r="A6678">
            <v>45587.518437500003</v>
          </cell>
          <cell r="B6678">
            <v>7075</v>
          </cell>
          <cell r="R6678" t="str">
            <v>BPLD200068</v>
          </cell>
        </row>
        <row r="6679">
          <cell r="A6679">
            <v>45587.511643518497</v>
          </cell>
          <cell r="B6679">
            <v>7593</v>
          </cell>
          <cell r="R6679" t="str">
            <v>BQKD200047</v>
          </cell>
        </row>
        <row r="6680">
          <cell r="A6680">
            <v>45587.5075</v>
          </cell>
          <cell r="B6680">
            <v>8200</v>
          </cell>
          <cell r="R6680" t="str">
            <v>RJD230103</v>
          </cell>
        </row>
        <row r="6681">
          <cell r="A6681">
            <v>45587.504849536999</v>
          </cell>
          <cell r="B6681">
            <v>1400</v>
          </cell>
          <cell r="R6681" t="str">
            <v>GPCD160123</v>
          </cell>
        </row>
        <row r="6682">
          <cell r="A6682">
            <v>45587.501157407401</v>
          </cell>
          <cell r="B6682">
            <v>6300</v>
          </cell>
          <cell r="R6682" t="str">
            <v>BSFD161830</v>
          </cell>
        </row>
        <row r="6683">
          <cell r="A6683">
            <v>45587.498645833301</v>
          </cell>
          <cell r="B6683">
            <v>9180</v>
          </cell>
          <cell r="R6683" t="str">
            <v>BOID200231</v>
          </cell>
        </row>
        <row r="6684">
          <cell r="A6684">
            <v>45587.496435185203</v>
          </cell>
          <cell r="B6684">
            <v>6208</v>
          </cell>
          <cell r="R6684" t="str">
            <v>BQHD160418</v>
          </cell>
        </row>
        <row r="6685">
          <cell r="A6685">
            <v>45587.4922337963</v>
          </cell>
          <cell r="B6685">
            <v>5400</v>
          </cell>
          <cell r="R6685" t="str">
            <v>BUAL160594</v>
          </cell>
        </row>
        <row r="6686">
          <cell r="A6686">
            <v>45587.488611111097</v>
          </cell>
          <cell r="B6686">
            <v>558058</v>
          </cell>
          <cell r="R6686" t="str">
            <v>EVLL062069</v>
          </cell>
        </row>
        <row r="6687">
          <cell r="A6687">
            <v>45586.849432870396</v>
          </cell>
          <cell r="B6687">
            <v>0</v>
          </cell>
          <cell r="R6687"/>
        </row>
        <row r="6688">
          <cell r="A6688">
            <v>45586.847835648201</v>
          </cell>
          <cell r="B6688">
            <v>0</v>
          </cell>
          <cell r="R6688"/>
        </row>
        <row r="6689">
          <cell r="A6689">
            <v>45584.681481481501</v>
          </cell>
          <cell r="B6689">
            <v>0</v>
          </cell>
          <cell r="R6689" t="str">
            <v>CSAE672610</v>
          </cell>
        </row>
        <row r="6690">
          <cell r="A6690">
            <v>45584.667291666701</v>
          </cell>
          <cell r="B6690">
            <v>7670</v>
          </cell>
          <cell r="R6690" t="str">
            <v>BRBD160859</v>
          </cell>
        </row>
        <row r="6691">
          <cell r="A6691">
            <v>45584.665011574099</v>
          </cell>
          <cell r="B6691">
            <v>3800</v>
          </cell>
          <cell r="R6691" t="str">
            <v>BKID210531</v>
          </cell>
        </row>
        <row r="6692">
          <cell r="A6692">
            <v>45584.661724537</v>
          </cell>
          <cell r="B6692">
            <v>1910</v>
          </cell>
          <cell r="R6692" t="str">
            <v>BVBD121409</v>
          </cell>
        </row>
        <row r="6693">
          <cell r="A6693">
            <v>45584.513078703698</v>
          </cell>
          <cell r="B6693">
            <v>8510</v>
          </cell>
          <cell r="R6693" t="str">
            <v>BSKD161499</v>
          </cell>
        </row>
        <row r="6694">
          <cell r="A6694">
            <v>45584.510127314803</v>
          </cell>
          <cell r="B6694">
            <v>6500</v>
          </cell>
          <cell r="R6694" t="str">
            <v>BVCD163165</v>
          </cell>
        </row>
        <row r="6695">
          <cell r="A6695">
            <v>45584.506701388898</v>
          </cell>
          <cell r="B6695">
            <v>2020</v>
          </cell>
          <cell r="R6695" t="str">
            <v>BTKD200646</v>
          </cell>
        </row>
        <row r="6696">
          <cell r="A6696">
            <v>45584.487986111097</v>
          </cell>
          <cell r="B6696">
            <v>2253</v>
          </cell>
          <cell r="R6696" t="str">
            <v>BVAD121386</v>
          </cell>
        </row>
        <row r="6697">
          <cell r="A6697">
            <v>45584.477534722202</v>
          </cell>
          <cell r="B6697">
            <v>5880</v>
          </cell>
          <cell r="R6697" t="str">
            <v>BSLD230361</v>
          </cell>
        </row>
        <row r="6698">
          <cell r="A6698">
            <v>45584.474641203698</v>
          </cell>
          <cell r="B6698">
            <v>6780</v>
          </cell>
          <cell r="R6698" t="str">
            <v>BSJD161422</v>
          </cell>
        </row>
        <row r="6699">
          <cell r="A6699">
            <v>45584.472314814797</v>
          </cell>
          <cell r="B6699">
            <v>13250</v>
          </cell>
          <cell r="R6699" t="str">
            <v>BRGD161233</v>
          </cell>
        </row>
        <row r="6700">
          <cell r="A6700">
            <v>45584.469942129603</v>
          </cell>
          <cell r="B6700">
            <v>7117</v>
          </cell>
          <cell r="R6700" t="str">
            <v>BRDD161036</v>
          </cell>
        </row>
        <row r="6701">
          <cell r="A6701">
            <v>45584.4663657407</v>
          </cell>
          <cell r="B6701">
            <v>8750</v>
          </cell>
          <cell r="R6701" t="str">
            <v>BSGD161904</v>
          </cell>
        </row>
        <row r="6702">
          <cell r="A6702">
            <v>45584.464027777802</v>
          </cell>
          <cell r="B6702">
            <v>6760</v>
          </cell>
          <cell r="R6702" t="str">
            <v>BSGD161898</v>
          </cell>
        </row>
        <row r="6703">
          <cell r="A6703">
            <v>45584.460416666698</v>
          </cell>
          <cell r="B6703">
            <v>9420</v>
          </cell>
          <cell r="R6703" t="str">
            <v>BSKD161467</v>
          </cell>
        </row>
        <row r="6704">
          <cell r="A6704">
            <v>45584.453761574099</v>
          </cell>
          <cell r="B6704">
            <v>3186</v>
          </cell>
          <cell r="R6704" t="str">
            <v>BXJC371867</v>
          </cell>
        </row>
        <row r="6705">
          <cell r="A6705">
            <v>45584.285879629599</v>
          </cell>
          <cell r="B6705">
            <v>8658</v>
          </cell>
          <cell r="R6705" t="str">
            <v>BVFS049421</v>
          </cell>
        </row>
        <row r="6706">
          <cell r="A6706">
            <v>45584.285439814797</v>
          </cell>
          <cell r="B6706">
            <v>9387</v>
          </cell>
          <cell r="R6706" t="str">
            <v>BVFS049407</v>
          </cell>
        </row>
        <row r="6707">
          <cell r="A6707">
            <v>45583.702025462997</v>
          </cell>
          <cell r="B6707">
            <v>5465</v>
          </cell>
          <cell r="R6707" t="str">
            <v>BVLD163067</v>
          </cell>
        </row>
        <row r="6708">
          <cell r="A6708">
            <v>45583.700752314799</v>
          </cell>
          <cell r="B6708">
            <v>15614</v>
          </cell>
          <cell r="R6708" t="str">
            <v>BVGF111615</v>
          </cell>
        </row>
        <row r="6709">
          <cell r="A6709">
            <v>45583.698981481502</v>
          </cell>
          <cell r="B6709">
            <v>14808</v>
          </cell>
          <cell r="R6709" t="str">
            <v>BVGF111611</v>
          </cell>
        </row>
        <row r="6710">
          <cell r="A6710">
            <v>45583.644363425898</v>
          </cell>
          <cell r="B6710">
            <v>0</v>
          </cell>
          <cell r="R6710" t="str">
            <v>SN24TN01113</v>
          </cell>
        </row>
        <row r="6711">
          <cell r="A6711">
            <v>45583.516817129603</v>
          </cell>
          <cell r="B6711">
            <v>5760</v>
          </cell>
          <cell r="R6711" t="str">
            <v>BQID160519</v>
          </cell>
        </row>
        <row r="6712">
          <cell r="A6712">
            <v>45583.514479166697</v>
          </cell>
          <cell r="B6712">
            <v>11390</v>
          </cell>
          <cell r="R6712" t="str">
            <v>BQGD230029</v>
          </cell>
        </row>
        <row r="6713">
          <cell r="A6713">
            <v>45583.511435185203</v>
          </cell>
          <cell r="B6713">
            <v>11010</v>
          </cell>
          <cell r="R6713" t="str">
            <v>BSKD161477</v>
          </cell>
        </row>
        <row r="6714">
          <cell r="A6714">
            <v>45583.503888888903</v>
          </cell>
          <cell r="B6714">
            <v>7530</v>
          </cell>
          <cell r="R6714" t="str">
            <v>BQID160499</v>
          </cell>
        </row>
        <row r="6715">
          <cell r="A6715">
            <v>45583.501238425903</v>
          </cell>
          <cell r="B6715">
            <v>6350</v>
          </cell>
          <cell r="R6715" t="str">
            <v>BRHD161299</v>
          </cell>
        </row>
        <row r="6716">
          <cell r="A6716">
            <v>45583.4987847222</v>
          </cell>
          <cell r="B6716">
            <v>3230</v>
          </cell>
          <cell r="R6716" t="str">
            <v>BRKD120213</v>
          </cell>
        </row>
        <row r="6717">
          <cell r="A6717">
            <v>45583.495902777802</v>
          </cell>
          <cell r="B6717">
            <v>13120</v>
          </cell>
          <cell r="R6717" t="str">
            <v>BRGL151464</v>
          </cell>
        </row>
        <row r="6718">
          <cell r="A6718">
            <v>45583.493634259299</v>
          </cell>
          <cell r="B6718">
            <v>8390</v>
          </cell>
          <cell r="R6718" t="str">
            <v>BRBL150944</v>
          </cell>
        </row>
        <row r="6719">
          <cell r="A6719">
            <v>45583.491481481498</v>
          </cell>
          <cell r="B6719">
            <v>12500</v>
          </cell>
          <cell r="R6719" t="str">
            <v>BRGL151468</v>
          </cell>
        </row>
        <row r="6720">
          <cell r="A6720">
            <v>45583.488993055602</v>
          </cell>
          <cell r="B6720">
            <v>17800</v>
          </cell>
          <cell r="R6720" t="str">
            <v>BQHD160416</v>
          </cell>
        </row>
        <row r="6721">
          <cell r="A6721">
            <v>45583.486018518503</v>
          </cell>
          <cell r="B6721">
            <v>8240</v>
          </cell>
          <cell r="R6721" t="str">
            <v>BRBD160856</v>
          </cell>
        </row>
        <row r="6722">
          <cell r="A6722">
            <v>45583.483287037001</v>
          </cell>
          <cell r="B6722">
            <v>5575</v>
          </cell>
          <cell r="R6722" t="str">
            <v>BRCD160978</v>
          </cell>
        </row>
        <row r="6723">
          <cell r="A6723">
            <v>45583.480787036999</v>
          </cell>
          <cell r="B6723">
            <v>2525</v>
          </cell>
          <cell r="R6723" t="str">
            <v>BIED200036</v>
          </cell>
        </row>
        <row r="6724">
          <cell r="A6724">
            <v>45583.477557870399</v>
          </cell>
          <cell r="B6724">
            <v>5350</v>
          </cell>
          <cell r="R6724" t="str">
            <v>BQED160215</v>
          </cell>
        </row>
        <row r="6725">
          <cell r="A6725">
            <v>45583.475277777798</v>
          </cell>
          <cell r="B6725">
            <v>4900</v>
          </cell>
          <cell r="R6725" t="str">
            <v>BRKD160684</v>
          </cell>
        </row>
        <row r="6726">
          <cell r="A6726">
            <v>45583.472847222198</v>
          </cell>
          <cell r="B6726">
            <v>590</v>
          </cell>
          <cell r="R6726" t="str">
            <v>BUAD121111</v>
          </cell>
        </row>
        <row r="6727">
          <cell r="A6727">
            <v>45583.465671296297</v>
          </cell>
          <cell r="B6727">
            <v>2920</v>
          </cell>
          <cell r="R6727" t="str">
            <v>BVJD162957</v>
          </cell>
        </row>
        <row r="6728">
          <cell r="A6728">
            <v>45583.462002314802</v>
          </cell>
          <cell r="B6728">
            <v>6810</v>
          </cell>
          <cell r="R6728" t="str">
            <v>BUAD162630</v>
          </cell>
        </row>
        <row r="6729">
          <cell r="A6729">
            <v>45583.459606481498</v>
          </cell>
          <cell r="B6729">
            <v>4030</v>
          </cell>
          <cell r="R6729" t="str">
            <v>BUID162940</v>
          </cell>
        </row>
        <row r="6730">
          <cell r="A6730">
            <v>45583.456655092603</v>
          </cell>
          <cell r="B6730">
            <v>4850</v>
          </cell>
          <cell r="R6730" t="str">
            <v>BUGD162852</v>
          </cell>
        </row>
        <row r="6731">
          <cell r="A6731">
            <v>45583.453900462999</v>
          </cell>
          <cell r="B6731">
            <v>7850</v>
          </cell>
          <cell r="R6731" t="str">
            <v>BUAD162625</v>
          </cell>
        </row>
        <row r="6732">
          <cell r="A6732">
            <v>45583.450115740699</v>
          </cell>
          <cell r="B6732">
            <v>5450</v>
          </cell>
          <cell r="R6732" t="str">
            <v>BULL160564</v>
          </cell>
        </row>
        <row r="6733">
          <cell r="A6733">
            <v>45583.286180555602</v>
          </cell>
          <cell r="B6733">
            <v>12678</v>
          </cell>
          <cell r="R6733" t="str">
            <v>BUDS046275</v>
          </cell>
        </row>
        <row r="6734">
          <cell r="A6734">
            <v>45582.595740740697</v>
          </cell>
          <cell r="B6734">
            <v>10026</v>
          </cell>
          <cell r="R6734" t="str">
            <v>BULD162559</v>
          </cell>
        </row>
        <row r="6735">
          <cell r="A6735">
            <v>45582.593530092599</v>
          </cell>
          <cell r="B6735">
            <v>8420</v>
          </cell>
          <cell r="R6735" t="str">
            <v>BTDD162186</v>
          </cell>
        </row>
        <row r="6736">
          <cell r="A6736">
            <v>45582.591527777797</v>
          </cell>
          <cell r="B6736">
            <v>8230</v>
          </cell>
          <cell r="R6736" t="str">
            <v>BTDD162192</v>
          </cell>
        </row>
        <row r="6737">
          <cell r="A6737">
            <v>45582.589386574102</v>
          </cell>
          <cell r="B6737">
            <v>7570</v>
          </cell>
          <cell r="R6737" t="str">
            <v>BTFD162243</v>
          </cell>
        </row>
        <row r="6738">
          <cell r="A6738">
            <v>45582.5871527778</v>
          </cell>
          <cell r="B6738">
            <v>9230</v>
          </cell>
          <cell r="R6738" t="str">
            <v>BTFD162244</v>
          </cell>
        </row>
        <row r="6739">
          <cell r="A6739">
            <v>45582.584780092599</v>
          </cell>
          <cell r="B6739">
            <v>9430</v>
          </cell>
          <cell r="R6739" t="str">
            <v>BTED162217</v>
          </cell>
        </row>
        <row r="6740">
          <cell r="A6740">
            <v>45582.582800925898</v>
          </cell>
          <cell r="B6740">
            <v>4545</v>
          </cell>
          <cell r="R6740" t="str">
            <v>BTGD162296</v>
          </cell>
        </row>
        <row r="6741">
          <cell r="A6741">
            <v>45582.580601851798</v>
          </cell>
          <cell r="B6741">
            <v>8530</v>
          </cell>
          <cell r="R6741" t="str">
            <v>BTJD162046</v>
          </cell>
        </row>
        <row r="6742">
          <cell r="A6742">
            <v>45582.5786226852</v>
          </cell>
          <cell r="B6742">
            <v>7910</v>
          </cell>
          <cell r="R6742" t="str">
            <v>BTCD162159</v>
          </cell>
        </row>
        <row r="6743">
          <cell r="A6743">
            <v>45582.5761921296</v>
          </cell>
          <cell r="B6743">
            <v>4350</v>
          </cell>
          <cell r="R6743" t="str">
            <v>BSID161973</v>
          </cell>
        </row>
        <row r="6744">
          <cell r="A6744">
            <v>45582.574062500003</v>
          </cell>
          <cell r="B6744">
            <v>7100</v>
          </cell>
          <cell r="R6744" t="str">
            <v>BSAD230391</v>
          </cell>
        </row>
        <row r="6745">
          <cell r="A6745">
            <v>45582.571041666699</v>
          </cell>
          <cell r="B6745">
            <v>5210</v>
          </cell>
          <cell r="R6745" t="str">
            <v>BSHD200586</v>
          </cell>
        </row>
        <row r="6746">
          <cell r="A6746">
            <v>45582.567685185197</v>
          </cell>
          <cell r="B6746">
            <v>7520</v>
          </cell>
          <cell r="R6746" t="str">
            <v>BSKD161462</v>
          </cell>
        </row>
        <row r="6747">
          <cell r="A6747">
            <v>45582.516134259298</v>
          </cell>
          <cell r="B6747">
            <v>400</v>
          </cell>
          <cell r="R6747" t="str">
            <v>BXBD164381</v>
          </cell>
        </row>
        <row r="6748">
          <cell r="A6748">
            <v>45582.513159722199</v>
          </cell>
          <cell r="B6748">
            <v>120</v>
          </cell>
          <cell r="R6748" t="str">
            <v>BXCD164422</v>
          </cell>
        </row>
        <row r="6749">
          <cell r="A6749">
            <v>45582.510324074101</v>
          </cell>
          <cell r="B6749">
            <v>310</v>
          </cell>
          <cell r="R6749" t="str">
            <v>BXBD164357</v>
          </cell>
        </row>
        <row r="6750">
          <cell r="A6750">
            <v>45582.507511574098</v>
          </cell>
          <cell r="B6750">
            <v>110</v>
          </cell>
          <cell r="R6750" t="str">
            <v>BWHD164019</v>
          </cell>
        </row>
        <row r="6751">
          <cell r="A6751">
            <v>45582.503807870402</v>
          </cell>
          <cell r="B6751">
            <v>490</v>
          </cell>
          <cell r="R6751" t="str">
            <v>BWID231694</v>
          </cell>
        </row>
        <row r="6752">
          <cell r="A6752">
            <v>45582.500682870399</v>
          </cell>
          <cell r="B6752">
            <v>330</v>
          </cell>
          <cell r="R6752" t="str">
            <v>BXCD164420</v>
          </cell>
        </row>
        <row r="6753">
          <cell r="A6753">
            <v>45582.497326388897</v>
          </cell>
          <cell r="B6753">
            <v>360</v>
          </cell>
          <cell r="R6753" t="str">
            <v>BXCD164464</v>
          </cell>
        </row>
        <row r="6754">
          <cell r="A6754">
            <v>45582.494594907403</v>
          </cell>
          <cell r="B6754">
            <v>325</v>
          </cell>
          <cell r="R6754" t="str">
            <v>BXKD220975</v>
          </cell>
        </row>
        <row r="6755">
          <cell r="A6755">
            <v>45582.492118055598</v>
          </cell>
          <cell r="B6755">
            <v>360</v>
          </cell>
          <cell r="R6755" t="str">
            <v>BXAD164301</v>
          </cell>
        </row>
        <row r="6756">
          <cell r="A6756">
            <v>45582.489456018498</v>
          </cell>
          <cell r="B6756">
            <v>350</v>
          </cell>
          <cell r="R6756" t="str">
            <v>BXAD231957</v>
          </cell>
        </row>
        <row r="6757">
          <cell r="A6757">
            <v>45582.4867592593</v>
          </cell>
          <cell r="B6757">
            <v>185</v>
          </cell>
          <cell r="R6757" t="str">
            <v>BXCD164415</v>
          </cell>
        </row>
        <row r="6758">
          <cell r="A6758">
            <v>45582.4835648148</v>
          </cell>
          <cell r="B6758">
            <v>450</v>
          </cell>
          <cell r="R6758" t="str">
            <v>BXLD164272</v>
          </cell>
        </row>
        <row r="6759">
          <cell r="A6759">
            <v>45582.480474536998</v>
          </cell>
          <cell r="B6759">
            <v>480</v>
          </cell>
          <cell r="R6759" t="str">
            <v>BXAD231954</v>
          </cell>
        </row>
        <row r="6760">
          <cell r="A6760">
            <v>45582.477256944403</v>
          </cell>
          <cell r="B6760">
            <v>1650</v>
          </cell>
          <cell r="R6760" t="str">
            <v>BVED163240</v>
          </cell>
        </row>
        <row r="6761">
          <cell r="A6761">
            <v>45582.474363425899</v>
          </cell>
          <cell r="B6761">
            <v>2100</v>
          </cell>
          <cell r="R6761" t="str">
            <v>BVGD163297</v>
          </cell>
        </row>
        <row r="6762">
          <cell r="A6762">
            <v>45582.471284722204</v>
          </cell>
          <cell r="B6762">
            <v>1205</v>
          </cell>
          <cell r="R6762" t="str">
            <v>BWID164050</v>
          </cell>
        </row>
        <row r="6763">
          <cell r="A6763">
            <v>45582.4682986111</v>
          </cell>
          <cell r="B6763">
            <v>480</v>
          </cell>
          <cell r="R6763" t="str">
            <v>BWID231682</v>
          </cell>
        </row>
        <row r="6764">
          <cell r="A6764">
            <v>45582.463668981502</v>
          </cell>
          <cell r="B6764">
            <v>750</v>
          </cell>
          <cell r="R6764" t="str">
            <v>BXKD164219</v>
          </cell>
        </row>
        <row r="6765">
          <cell r="A6765">
            <v>45582.4604861111</v>
          </cell>
          <cell r="B6765">
            <v>580</v>
          </cell>
          <cell r="R6765" t="str">
            <v>BXAD164288</v>
          </cell>
        </row>
        <row r="6766">
          <cell r="A6766">
            <v>45582.457152777803</v>
          </cell>
          <cell r="B6766">
            <v>1450</v>
          </cell>
          <cell r="R6766" t="str">
            <v>BWED163871</v>
          </cell>
        </row>
        <row r="6767">
          <cell r="A6767">
            <v>45582.451446759304</v>
          </cell>
          <cell r="B6767">
            <v>1220</v>
          </cell>
          <cell r="R6767" t="str">
            <v>BWED163867</v>
          </cell>
        </row>
        <row r="6768">
          <cell r="A6768">
            <v>45582.448321759301</v>
          </cell>
          <cell r="B6768">
            <v>1310</v>
          </cell>
          <cell r="R6768" t="str">
            <v>BWCD163769</v>
          </cell>
        </row>
        <row r="6769">
          <cell r="A6769">
            <v>45582.4456712963</v>
          </cell>
          <cell r="B6769">
            <v>1640</v>
          </cell>
          <cell r="R6769" t="str">
            <v>BXJD164130</v>
          </cell>
        </row>
        <row r="6770">
          <cell r="A6770">
            <v>45582.442430555602</v>
          </cell>
          <cell r="B6770">
            <v>850</v>
          </cell>
          <cell r="R6770" t="str">
            <v>BXJD164143</v>
          </cell>
        </row>
        <row r="6771">
          <cell r="A6771">
            <v>45581.7182986111</v>
          </cell>
          <cell r="B6771">
            <v>475</v>
          </cell>
          <cell r="R6771" t="str">
            <v>BXCD164399</v>
          </cell>
        </row>
        <row r="6772">
          <cell r="A6772">
            <v>45581.687800925902</v>
          </cell>
          <cell r="B6772">
            <v>1904</v>
          </cell>
          <cell r="R6772" t="str">
            <v>BWHD164015</v>
          </cell>
        </row>
        <row r="6773">
          <cell r="A6773">
            <v>45581.678298611099</v>
          </cell>
          <cell r="B6773">
            <v>10187</v>
          </cell>
          <cell r="R6773" t="str">
            <v>BWLS031775</v>
          </cell>
        </row>
        <row r="6774">
          <cell r="A6774">
            <v>45581.542893518497</v>
          </cell>
          <cell r="B6774">
            <v>13547</v>
          </cell>
          <cell r="R6774" t="str">
            <v>BRAC372352</v>
          </cell>
        </row>
        <row r="6775">
          <cell r="A6775">
            <v>45581.505891203698</v>
          </cell>
          <cell r="B6775">
            <v>0</v>
          </cell>
          <cell r="R6775"/>
        </row>
        <row r="6776">
          <cell r="A6776">
            <v>45580.695185185199</v>
          </cell>
          <cell r="B6776">
            <v>1</v>
          </cell>
          <cell r="R6776" t="str">
            <v>BXFD164599</v>
          </cell>
        </row>
        <row r="6777">
          <cell r="A6777">
            <v>45580.586041666698</v>
          </cell>
          <cell r="B6777">
            <v>9588</v>
          </cell>
          <cell r="R6777" t="str">
            <v>BVFS049398</v>
          </cell>
        </row>
        <row r="6778">
          <cell r="A6778">
            <v>45580.517928240697</v>
          </cell>
          <cell r="B6778">
            <v>10343</v>
          </cell>
          <cell r="R6778" t="str">
            <v>BVFS049426</v>
          </cell>
        </row>
        <row r="6779">
          <cell r="A6779">
            <v>45580.471388888902</v>
          </cell>
          <cell r="B6779">
            <v>40801</v>
          </cell>
          <cell r="R6779" t="str">
            <v>GPLS030458</v>
          </cell>
        </row>
        <row r="6780">
          <cell r="A6780">
            <v>45579.750081018501</v>
          </cell>
          <cell r="B6780">
            <v>2255</v>
          </cell>
          <cell r="R6780" t="str">
            <v>BWLD231345</v>
          </cell>
        </row>
        <row r="6781">
          <cell r="A6781">
            <v>45579.749363425901</v>
          </cell>
          <cell r="B6781">
            <v>2150</v>
          </cell>
          <cell r="R6781" t="str">
            <v>BWLD231334</v>
          </cell>
        </row>
        <row r="6782">
          <cell r="A6782">
            <v>45579.7484259259</v>
          </cell>
          <cell r="B6782">
            <v>1250</v>
          </cell>
          <cell r="R6782" t="str">
            <v>BWCD121690</v>
          </cell>
        </row>
        <row r="6783">
          <cell r="A6783">
            <v>45579.747534722199</v>
          </cell>
          <cell r="B6783">
            <v>3300</v>
          </cell>
          <cell r="R6783" t="str">
            <v>BWBD163701</v>
          </cell>
        </row>
        <row r="6784">
          <cell r="A6784">
            <v>45579.746678240699</v>
          </cell>
          <cell r="B6784">
            <v>3580</v>
          </cell>
          <cell r="R6784" t="str">
            <v>BWLD163586</v>
          </cell>
        </row>
        <row r="6785">
          <cell r="A6785">
            <v>45579.745844907397</v>
          </cell>
          <cell r="B6785">
            <v>2510</v>
          </cell>
          <cell r="R6785" t="str">
            <v>BWAD163674</v>
          </cell>
        </row>
        <row r="6786">
          <cell r="A6786">
            <v>45579.745034722197</v>
          </cell>
          <cell r="B6786">
            <v>1632</v>
          </cell>
          <cell r="R6786" t="str">
            <v>BWBD163738</v>
          </cell>
        </row>
        <row r="6787">
          <cell r="A6787">
            <v>45579.744201388901</v>
          </cell>
          <cell r="B6787">
            <v>1650</v>
          </cell>
          <cell r="R6787" t="str">
            <v>BWJD163499</v>
          </cell>
        </row>
        <row r="6788">
          <cell r="A6788">
            <v>45579.743379629603</v>
          </cell>
          <cell r="B6788">
            <v>1480</v>
          </cell>
          <cell r="R6788" t="str">
            <v>BWBD163707</v>
          </cell>
        </row>
        <row r="6789">
          <cell r="A6789">
            <v>45579.742534722202</v>
          </cell>
          <cell r="B6789">
            <v>1880</v>
          </cell>
          <cell r="R6789" t="str">
            <v>BWAD163680</v>
          </cell>
        </row>
        <row r="6790">
          <cell r="A6790">
            <v>45579.741759259297</v>
          </cell>
          <cell r="B6790">
            <v>536</v>
          </cell>
          <cell r="R6790" t="str">
            <v>BWJL153357</v>
          </cell>
        </row>
        <row r="6791">
          <cell r="A6791">
            <v>45579.740821759297</v>
          </cell>
          <cell r="B6791">
            <v>4890</v>
          </cell>
          <cell r="R6791" t="str">
            <v>BVED163244</v>
          </cell>
        </row>
        <row r="6792">
          <cell r="A6792">
            <v>45579.644745370402</v>
          </cell>
          <cell r="B6792">
            <v>3700</v>
          </cell>
          <cell r="R6792" t="str">
            <v>BWKD163543</v>
          </cell>
        </row>
        <row r="6793">
          <cell r="A6793">
            <v>45579.640289351897</v>
          </cell>
          <cell r="B6793">
            <v>2915</v>
          </cell>
          <cell r="R6793" t="str">
            <v>BWKD163512</v>
          </cell>
        </row>
        <row r="6794">
          <cell r="A6794">
            <v>45579.637141203697</v>
          </cell>
          <cell r="B6794">
            <v>2920</v>
          </cell>
          <cell r="R6794" t="str">
            <v>BVFD163261</v>
          </cell>
        </row>
        <row r="6795">
          <cell r="A6795">
            <v>45579.633125</v>
          </cell>
          <cell r="B6795">
            <v>2630</v>
          </cell>
          <cell r="R6795" t="str">
            <v>BVIL161084</v>
          </cell>
        </row>
        <row r="6796">
          <cell r="A6796">
            <v>45579.629560185203</v>
          </cell>
          <cell r="B6796">
            <v>660</v>
          </cell>
          <cell r="R6796" t="str">
            <v>BVID163429</v>
          </cell>
        </row>
        <row r="6797">
          <cell r="A6797">
            <v>45579.626805555599</v>
          </cell>
          <cell r="B6797">
            <v>3440</v>
          </cell>
          <cell r="R6797" t="str">
            <v>BVHD163393</v>
          </cell>
        </row>
        <row r="6798">
          <cell r="A6798">
            <v>45579.606192129599</v>
          </cell>
          <cell r="B6798">
            <v>4570</v>
          </cell>
          <cell r="R6798" t="str">
            <v>BVHD163374</v>
          </cell>
        </row>
        <row r="6799">
          <cell r="A6799">
            <v>45579.603263888901</v>
          </cell>
          <cell r="B6799">
            <v>2450</v>
          </cell>
          <cell r="R6799" t="str">
            <v>BVLD163043</v>
          </cell>
        </row>
        <row r="6800">
          <cell r="A6800">
            <v>45579.600636574098</v>
          </cell>
          <cell r="B6800">
            <v>3600</v>
          </cell>
          <cell r="R6800" t="str">
            <v>BVGD163308</v>
          </cell>
        </row>
        <row r="6801">
          <cell r="A6801">
            <v>45579.597916666702</v>
          </cell>
          <cell r="B6801">
            <v>2700</v>
          </cell>
          <cell r="R6801" t="str">
            <v>BVHD163336</v>
          </cell>
        </row>
        <row r="6802">
          <cell r="A6802">
            <v>45579.585428240702</v>
          </cell>
          <cell r="B6802">
            <v>4575</v>
          </cell>
          <cell r="R6802" t="str">
            <v>BVED231179</v>
          </cell>
        </row>
        <row r="6803">
          <cell r="A6803">
            <v>45579.581932870402</v>
          </cell>
          <cell r="B6803">
            <v>8390</v>
          </cell>
          <cell r="R6803" t="str">
            <v>BVED163235</v>
          </cell>
        </row>
        <row r="6804">
          <cell r="A6804">
            <v>45579.577106481498</v>
          </cell>
          <cell r="B6804">
            <v>5590</v>
          </cell>
          <cell r="R6804" t="str">
            <v>BVED163231</v>
          </cell>
        </row>
        <row r="6805">
          <cell r="A6805">
            <v>45579.569756944402</v>
          </cell>
          <cell r="B6805">
            <v>4300</v>
          </cell>
          <cell r="R6805" t="str">
            <v>BVKD163010</v>
          </cell>
        </row>
        <row r="6806">
          <cell r="A6806">
            <v>45579.564733796302</v>
          </cell>
          <cell r="B6806">
            <v>8150</v>
          </cell>
          <cell r="R6806" t="str">
            <v>BUFD162814</v>
          </cell>
        </row>
        <row r="6807">
          <cell r="A6807">
            <v>45574.582604166702</v>
          </cell>
          <cell r="B6807">
            <v>0</v>
          </cell>
          <cell r="R6807" t="str">
            <v>CXDE212208</v>
          </cell>
        </row>
        <row r="6808">
          <cell r="A6808">
            <v>45574.537962962997</v>
          </cell>
          <cell r="B6808">
            <v>0</v>
          </cell>
          <cell r="R6808" t="str">
            <v>DXDL153922</v>
          </cell>
        </row>
        <row r="6809">
          <cell r="A6809">
            <v>45574.536296296297</v>
          </cell>
          <cell r="B6809">
            <v>0</v>
          </cell>
          <cell r="R6809" t="str">
            <v>CXFE661073</v>
          </cell>
        </row>
        <row r="6810">
          <cell r="A6810">
            <v>45574.524548611102</v>
          </cell>
          <cell r="B6810">
            <v>42415</v>
          </cell>
          <cell r="R6810" t="str">
            <v>BPCS030196</v>
          </cell>
        </row>
        <row r="6811">
          <cell r="A6811">
            <v>45574.293298611097</v>
          </cell>
          <cell r="B6811">
            <v>34045</v>
          </cell>
          <cell r="R6811" t="str">
            <v>BQHS040705</v>
          </cell>
        </row>
        <row r="6812">
          <cell r="A6812">
            <v>45573.630127314798</v>
          </cell>
          <cell r="B6812">
            <v>1511</v>
          </cell>
          <cell r="R6812" t="str">
            <v>BVHD163331</v>
          </cell>
        </row>
        <row r="6813">
          <cell r="A6813">
            <v>45573.589386574102</v>
          </cell>
          <cell r="B6813">
            <v>26616</v>
          </cell>
          <cell r="R6813" t="str">
            <v>BQAC373734</v>
          </cell>
        </row>
        <row r="6814">
          <cell r="A6814">
            <v>45573.585763888899</v>
          </cell>
          <cell r="B6814">
            <v>33498</v>
          </cell>
          <cell r="R6814" t="str">
            <v>BRAC372524</v>
          </cell>
        </row>
        <row r="6815">
          <cell r="A6815">
            <v>45572.695428240702</v>
          </cell>
          <cell r="B6815">
            <v>1178</v>
          </cell>
          <cell r="R6815" t="str">
            <v>BXKD164206</v>
          </cell>
        </row>
        <row r="6816">
          <cell r="A6816">
            <v>45572.687418981499</v>
          </cell>
          <cell r="B6816">
            <v>510</v>
          </cell>
          <cell r="R6816" t="str">
            <v>BXKD121877</v>
          </cell>
        </row>
        <row r="6817">
          <cell r="A6817">
            <v>45572.684143518498</v>
          </cell>
          <cell r="B6817">
            <v>1500</v>
          </cell>
          <cell r="R6817" t="str">
            <v>BXKD164191</v>
          </cell>
        </row>
        <row r="6818">
          <cell r="A6818">
            <v>45572.678680555597</v>
          </cell>
          <cell r="B6818">
            <v>1170</v>
          </cell>
          <cell r="R6818" t="str">
            <v>BXKD164166</v>
          </cell>
        </row>
        <row r="6819">
          <cell r="A6819">
            <v>45572.674699074101</v>
          </cell>
          <cell r="B6819">
            <v>1330</v>
          </cell>
          <cell r="R6819" t="str">
            <v>BWID164096</v>
          </cell>
        </row>
        <row r="6820">
          <cell r="A6820">
            <v>45572.667754629598</v>
          </cell>
          <cell r="B6820">
            <v>600</v>
          </cell>
          <cell r="R6820" t="str">
            <v>BXKD164174</v>
          </cell>
        </row>
        <row r="6821">
          <cell r="A6821">
            <v>45572.664340277799</v>
          </cell>
          <cell r="B6821">
            <v>1069</v>
          </cell>
          <cell r="R6821" t="str">
            <v>BWHD164039</v>
          </cell>
        </row>
        <row r="6822">
          <cell r="A6822">
            <v>45572.661111111098</v>
          </cell>
          <cell r="B6822">
            <v>1360</v>
          </cell>
          <cell r="R6822" t="str">
            <v>BXJD164132</v>
          </cell>
        </row>
        <row r="6823">
          <cell r="A6823">
            <v>45572.656550925902</v>
          </cell>
          <cell r="B6823">
            <v>525</v>
          </cell>
          <cell r="R6823" t="str">
            <v>BWID164076</v>
          </cell>
        </row>
        <row r="6824">
          <cell r="A6824">
            <v>45572.601932870399</v>
          </cell>
          <cell r="B6824">
            <v>2390</v>
          </cell>
          <cell r="R6824" t="str">
            <v>BVGD163301</v>
          </cell>
        </row>
        <row r="6825">
          <cell r="A6825">
            <v>45572.581851851799</v>
          </cell>
          <cell r="B6825">
            <v>1570</v>
          </cell>
          <cell r="R6825" t="str">
            <v>BWID164054</v>
          </cell>
        </row>
        <row r="6826">
          <cell r="A6826">
            <v>45572.575439814798</v>
          </cell>
          <cell r="B6826">
            <v>2090</v>
          </cell>
          <cell r="R6826" t="str">
            <v>BWED163889</v>
          </cell>
        </row>
        <row r="6827">
          <cell r="A6827">
            <v>45572.565659722197</v>
          </cell>
          <cell r="B6827">
            <v>630</v>
          </cell>
          <cell r="R6827" t="str">
            <v>BWID164086</v>
          </cell>
        </row>
        <row r="6828">
          <cell r="A6828">
            <v>45572.553136574097</v>
          </cell>
          <cell r="B6828">
            <v>2035</v>
          </cell>
          <cell r="R6828" t="str">
            <v>BWID220970</v>
          </cell>
        </row>
        <row r="6829">
          <cell r="A6829">
            <v>45572.543206018498</v>
          </cell>
          <cell r="B6829">
            <v>2545</v>
          </cell>
          <cell r="R6829" t="str">
            <v>BWHD231642</v>
          </cell>
        </row>
        <row r="6830">
          <cell r="A6830">
            <v>45572.539571759298</v>
          </cell>
          <cell r="B6830">
            <v>1780</v>
          </cell>
          <cell r="R6830" t="str">
            <v>BWHD163996</v>
          </cell>
        </row>
        <row r="6831">
          <cell r="A6831">
            <v>45572.535115740699</v>
          </cell>
          <cell r="B6831">
            <v>2000</v>
          </cell>
          <cell r="R6831" t="str">
            <v>BWHD164004</v>
          </cell>
        </row>
        <row r="6832">
          <cell r="A6832">
            <v>45572.531932870399</v>
          </cell>
          <cell r="B6832">
            <v>1510</v>
          </cell>
          <cell r="R6832" t="str">
            <v>BWJD163502</v>
          </cell>
        </row>
        <row r="6833">
          <cell r="A6833">
            <v>45572.524120370399</v>
          </cell>
          <cell r="B6833">
            <v>1300</v>
          </cell>
          <cell r="R6833" t="str">
            <v>BWFD163931</v>
          </cell>
        </row>
        <row r="6834">
          <cell r="A6834">
            <v>45572.518113425896</v>
          </cell>
          <cell r="B6834">
            <v>1760</v>
          </cell>
          <cell r="R6834" t="str">
            <v>BWHD164015</v>
          </cell>
        </row>
        <row r="6835">
          <cell r="A6835">
            <v>45572.514583333301</v>
          </cell>
          <cell r="B6835">
            <v>1950</v>
          </cell>
          <cell r="R6835" t="str">
            <v>BWFD163947</v>
          </cell>
        </row>
        <row r="6836">
          <cell r="A6836">
            <v>45572.511631944399</v>
          </cell>
          <cell r="B6836">
            <v>1501</v>
          </cell>
          <cell r="R6836" t="str">
            <v>BXKD164191</v>
          </cell>
        </row>
        <row r="6837">
          <cell r="A6837">
            <v>45570.442499999997</v>
          </cell>
          <cell r="B6837">
            <v>5107</v>
          </cell>
          <cell r="R6837" t="str">
            <v>BUKD162500</v>
          </cell>
        </row>
        <row r="6838">
          <cell r="A6838">
            <v>45569.751469907402</v>
          </cell>
          <cell r="B6838">
            <v>1992</v>
          </cell>
          <cell r="R6838" t="str">
            <v>BWHD164004</v>
          </cell>
        </row>
        <row r="6839">
          <cell r="A6839">
            <v>45569.504189814797</v>
          </cell>
          <cell r="B6839">
            <v>555</v>
          </cell>
          <cell r="R6839" t="str">
            <v>BWFD163937</v>
          </cell>
        </row>
        <row r="6840">
          <cell r="A6840">
            <v>45569.500995370399</v>
          </cell>
          <cell r="B6840">
            <v>2390</v>
          </cell>
          <cell r="R6840" t="str">
            <v>BWFD163940</v>
          </cell>
        </row>
        <row r="6841">
          <cell r="A6841">
            <v>45569.492824074099</v>
          </cell>
          <cell r="B6841">
            <v>1875</v>
          </cell>
          <cell r="R6841" t="str">
            <v>BWED163893</v>
          </cell>
        </row>
        <row r="6842">
          <cell r="A6842">
            <v>45569.489687499998</v>
          </cell>
          <cell r="B6842">
            <v>1650</v>
          </cell>
          <cell r="R6842" t="str">
            <v>BWGD163984</v>
          </cell>
        </row>
        <row r="6843">
          <cell r="A6843">
            <v>45569.486921296302</v>
          </cell>
          <cell r="B6843">
            <v>3105</v>
          </cell>
          <cell r="R6843" t="str">
            <v>BVHD163388</v>
          </cell>
        </row>
        <row r="6844">
          <cell r="A6844">
            <v>45569.483842592599</v>
          </cell>
          <cell r="B6844">
            <v>4270</v>
          </cell>
          <cell r="R6844" t="str">
            <v>BWAD163687</v>
          </cell>
        </row>
        <row r="6845">
          <cell r="A6845">
            <v>45569.454583333303</v>
          </cell>
          <cell r="B6845">
            <v>1</v>
          </cell>
          <cell r="R6845" t="str">
            <v>BXKC372344</v>
          </cell>
        </row>
        <row r="6846">
          <cell r="A6846">
            <v>45569.450150463003</v>
          </cell>
          <cell r="B6846">
            <v>0</v>
          </cell>
          <cell r="R6846" t="str">
            <v>CWES612611</v>
          </cell>
        </row>
        <row r="6847">
          <cell r="A6847">
            <v>45569.437025462998</v>
          </cell>
          <cell r="B6847">
            <v>0</v>
          </cell>
          <cell r="R6847" t="str">
            <v>BXKC372344</v>
          </cell>
        </row>
        <row r="6848">
          <cell r="A6848">
            <v>45569.434456018498</v>
          </cell>
          <cell r="B6848">
            <v>12330</v>
          </cell>
          <cell r="R6848" t="str">
            <v>BUKS045387</v>
          </cell>
        </row>
        <row r="6849">
          <cell r="A6849">
            <v>45569.430381944403</v>
          </cell>
          <cell r="B6849">
            <v>12840</v>
          </cell>
          <cell r="R6849" t="str">
            <v>BUKS045388</v>
          </cell>
        </row>
        <row r="6850">
          <cell r="A6850">
            <v>45569.426956018498</v>
          </cell>
          <cell r="B6850">
            <v>42317</v>
          </cell>
          <cell r="R6850" t="str">
            <v>BPCS030196</v>
          </cell>
        </row>
        <row r="6851">
          <cell r="A6851">
            <v>45568.438252314802</v>
          </cell>
          <cell r="B6851">
            <v>2246</v>
          </cell>
          <cell r="R6851" t="str">
            <v>BWLD231345</v>
          </cell>
        </row>
        <row r="6852">
          <cell r="A6852">
            <v>45568.436354166697</v>
          </cell>
          <cell r="B6852">
            <v>2145</v>
          </cell>
          <cell r="R6852" t="str">
            <v>BWLD231334</v>
          </cell>
        </row>
        <row r="6853">
          <cell r="A6853">
            <v>45568.433726851901</v>
          </cell>
          <cell r="B6853">
            <v>3102</v>
          </cell>
          <cell r="R6853" t="str">
            <v>BVHD163388</v>
          </cell>
        </row>
        <row r="6854">
          <cell r="A6854">
            <v>45567.516261574099</v>
          </cell>
          <cell r="B6854">
            <v>39</v>
          </cell>
          <cell r="R6854" t="str">
            <v>BWIC371523</v>
          </cell>
        </row>
        <row r="6855">
          <cell r="A6855">
            <v>45566.625729166699</v>
          </cell>
          <cell r="B6855">
            <v>2540</v>
          </cell>
          <cell r="R6855" t="str">
            <v>BWHD231642</v>
          </cell>
        </row>
        <row r="6856">
          <cell r="A6856">
            <v>45566.572083333303</v>
          </cell>
          <cell r="B6856">
            <v>1765</v>
          </cell>
          <cell r="R6856" t="str">
            <v>BWHD163996</v>
          </cell>
        </row>
        <row r="6857">
          <cell r="A6857">
            <v>45566.534687500003</v>
          </cell>
          <cell r="B6857">
            <v>0</v>
          </cell>
          <cell r="R6857" t="str">
            <v>SN24TN01398</v>
          </cell>
        </row>
        <row r="6858">
          <cell r="A6858">
            <v>45565.461574074099</v>
          </cell>
          <cell r="B6858">
            <v>45517</v>
          </cell>
          <cell r="R6858" t="str">
            <v>BKCS040470</v>
          </cell>
        </row>
        <row r="6859">
          <cell r="A6859">
            <v>45565.460694444402</v>
          </cell>
          <cell r="B6859">
            <v>39261</v>
          </cell>
          <cell r="R6859" t="str">
            <v>GPJS030042</v>
          </cell>
        </row>
        <row r="6860">
          <cell r="A6860">
            <v>45565.459212962996</v>
          </cell>
          <cell r="B6860">
            <v>25315</v>
          </cell>
          <cell r="R6860" t="str">
            <v>BRHS035368</v>
          </cell>
        </row>
        <row r="6861">
          <cell r="A6861">
            <v>45563.653761574104</v>
          </cell>
          <cell r="B6861">
            <v>7593</v>
          </cell>
          <cell r="R6861" t="str">
            <v>BQKD200047</v>
          </cell>
        </row>
        <row r="6862">
          <cell r="A6862">
            <v>45563.588622685202</v>
          </cell>
          <cell r="B6862">
            <v>14130</v>
          </cell>
          <cell r="R6862" t="str">
            <v>BULL160559</v>
          </cell>
        </row>
        <row r="6863">
          <cell r="A6863">
            <v>45563.5863888889</v>
          </cell>
          <cell r="B6863">
            <v>23940</v>
          </cell>
          <cell r="R6863" t="str">
            <v>BSCS037449</v>
          </cell>
        </row>
        <row r="6864">
          <cell r="A6864">
            <v>45563.562118055597</v>
          </cell>
          <cell r="B6864">
            <v>3535</v>
          </cell>
          <cell r="R6864" t="str">
            <v>BWLD163586</v>
          </cell>
        </row>
        <row r="6865">
          <cell r="A6865">
            <v>45563.546909722201</v>
          </cell>
          <cell r="B6865">
            <v>2233</v>
          </cell>
          <cell r="R6865" t="str">
            <v>BVAD121386</v>
          </cell>
        </row>
        <row r="6866">
          <cell r="A6866">
            <v>45563.5455671296</v>
          </cell>
          <cell r="B6866">
            <v>7065</v>
          </cell>
          <cell r="R6866" t="str">
            <v>BPLD200068</v>
          </cell>
        </row>
        <row r="6867">
          <cell r="A6867">
            <v>45563.544282407398</v>
          </cell>
          <cell r="B6867">
            <v>2621</v>
          </cell>
          <cell r="R6867" t="str">
            <v>BXJC371867</v>
          </cell>
        </row>
        <row r="6868">
          <cell r="A6868">
            <v>45563.486388888901</v>
          </cell>
          <cell r="B6868">
            <v>0</v>
          </cell>
          <cell r="R6868"/>
        </row>
        <row r="6869">
          <cell r="A6869">
            <v>45562.712997685201</v>
          </cell>
          <cell r="B6869">
            <v>4250</v>
          </cell>
          <cell r="R6869" t="str">
            <v>BWAD163687</v>
          </cell>
        </row>
        <row r="6870">
          <cell r="A6870">
            <v>45562.712094907401</v>
          </cell>
          <cell r="B6870">
            <v>4780</v>
          </cell>
          <cell r="R6870" t="str">
            <v>BVED163244</v>
          </cell>
        </row>
        <row r="6871">
          <cell r="A6871">
            <v>45562.680370370399</v>
          </cell>
          <cell r="B6871">
            <v>1</v>
          </cell>
          <cell r="R6871" t="str">
            <v>BWEC370313</v>
          </cell>
        </row>
        <row r="6872">
          <cell r="A6872">
            <v>45562.674606481502</v>
          </cell>
          <cell r="B6872">
            <v>0</v>
          </cell>
          <cell r="R6872" t="str">
            <v>BWEC370313</v>
          </cell>
        </row>
        <row r="6873">
          <cell r="A6873">
            <v>45562.527719907397</v>
          </cell>
          <cell r="B6873">
            <v>8150</v>
          </cell>
          <cell r="R6873" t="str">
            <v>BVKC374486</v>
          </cell>
        </row>
        <row r="6874">
          <cell r="A6874">
            <v>45562.496365740699</v>
          </cell>
          <cell r="B6874">
            <v>33997</v>
          </cell>
          <cell r="R6874" t="str">
            <v>BQHS040705</v>
          </cell>
        </row>
        <row r="6875">
          <cell r="A6875">
            <v>45562.493101851898</v>
          </cell>
          <cell r="B6875">
            <v>8677</v>
          </cell>
          <cell r="R6875" t="str">
            <v>BWCS032691</v>
          </cell>
        </row>
        <row r="6876">
          <cell r="A6876">
            <v>45562.490462962996</v>
          </cell>
          <cell r="B6876">
            <v>1941</v>
          </cell>
          <cell r="R6876" t="str">
            <v>BWFD163947</v>
          </cell>
        </row>
        <row r="6877">
          <cell r="A6877">
            <v>45561.699444444399</v>
          </cell>
          <cell r="B6877">
            <v>11537</v>
          </cell>
          <cell r="R6877" t="str">
            <v>BVFS039912</v>
          </cell>
        </row>
        <row r="6878">
          <cell r="A6878">
            <v>45560.5379398148</v>
          </cell>
          <cell r="B6878">
            <v>1649</v>
          </cell>
          <cell r="R6878" t="str">
            <v>BWIC371555</v>
          </cell>
        </row>
        <row r="6879">
          <cell r="A6879">
            <v>45560.519097222197</v>
          </cell>
          <cell r="B6879">
            <v>1649</v>
          </cell>
          <cell r="R6879" t="str">
            <v>BWIC371555</v>
          </cell>
        </row>
        <row r="6880">
          <cell r="A6880">
            <v>45560.298321759299</v>
          </cell>
          <cell r="B6880">
            <v>58872</v>
          </cell>
          <cell r="R6880" t="str">
            <v>BMBL160078</v>
          </cell>
        </row>
        <row r="6881">
          <cell r="A6881">
            <v>45560.298020833303</v>
          </cell>
          <cell r="B6881">
            <v>23683</v>
          </cell>
          <cell r="R6881" t="str">
            <v>BIFS040367</v>
          </cell>
        </row>
        <row r="6882">
          <cell r="A6882">
            <v>45560.297511574099</v>
          </cell>
          <cell r="B6882">
            <v>5680</v>
          </cell>
          <cell r="R6882" t="str">
            <v>BVDS039458</v>
          </cell>
        </row>
        <row r="6883">
          <cell r="A6883">
            <v>45560.297384259298</v>
          </cell>
          <cell r="B6883">
            <v>29781</v>
          </cell>
          <cell r="R6883" t="str">
            <v>BQBS033819</v>
          </cell>
        </row>
        <row r="6884">
          <cell r="A6884">
            <v>45560.274525462999</v>
          </cell>
          <cell r="B6884">
            <v>20992</v>
          </cell>
          <cell r="R6884" t="str">
            <v>BSCS037531</v>
          </cell>
        </row>
        <row r="6885">
          <cell r="A6885">
            <v>45560.273877314801</v>
          </cell>
          <cell r="B6885">
            <v>0</v>
          </cell>
          <cell r="R6885" t="str">
            <v>CMKE560286</v>
          </cell>
        </row>
        <row r="6886">
          <cell r="A6886">
            <v>45559.691504629598</v>
          </cell>
          <cell r="B6886">
            <v>1</v>
          </cell>
          <cell r="R6886" t="str">
            <v>BWIC371523</v>
          </cell>
        </row>
        <row r="6887">
          <cell r="A6887">
            <v>45559.683298611097</v>
          </cell>
          <cell r="B6887">
            <v>0</v>
          </cell>
          <cell r="R6887" t="str">
            <v>BWIC371523</v>
          </cell>
        </row>
        <row r="6888">
          <cell r="A6888">
            <v>45559.666435185201</v>
          </cell>
          <cell r="B6888">
            <v>6236</v>
          </cell>
          <cell r="R6888" t="str">
            <v>BULC371019</v>
          </cell>
        </row>
        <row r="6889">
          <cell r="A6889">
            <v>45559.538819444402</v>
          </cell>
          <cell r="B6889">
            <v>1078</v>
          </cell>
          <cell r="R6889" t="str">
            <v>BXKD164206</v>
          </cell>
        </row>
        <row r="6890">
          <cell r="A6890">
            <v>45559.528807870403</v>
          </cell>
          <cell r="B6890">
            <v>0</v>
          </cell>
          <cell r="R6890" t="str">
            <v>CXLE693857</v>
          </cell>
        </row>
        <row r="6891">
          <cell r="A6891">
            <v>45559.522731481498</v>
          </cell>
          <cell r="B6891">
            <v>15302</v>
          </cell>
          <cell r="R6891" t="str">
            <v>BTLC377591</v>
          </cell>
        </row>
        <row r="6892">
          <cell r="A6892">
            <v>45559.519502314797</v>
          </cell>
          <cell r="B6892">
            <v>15302</v>
          </cell>
          <cell r="R6892" t="str">
            <v>BTLC377591</v>
          </cell>
        </row>
        <row r="6893">
          <cell r="A6893">
            <v>45559.472638888903</v>
          </cell>
          <cell r="B6893">
            <v>0</v>
          </cell>
          <cell r="R6893" t="str">
            <v>CWES612611</v>
          </cell>
        </row>
        <row r="6894">
          <cell r="A6894">
            <v>45558.682627314804</v>
          </cell>
          <cell r="B6894">
            <v>1639</v>
          </cell>
          <cell r="R6894" t="str">
            <v>BXJD164130</v>
          </cell>
        </row>
        <row r="6895">
          <cell r="A6895">
            <v>45558.527557870402</v>
          </cell>
          <cell r="B6895">
            <v>0</v>
          </cell>
          <cell r="R6895" t="str">
            <v>DXBL353591</v>
          </cell>
        </row>
        <row r="6896">
          <cell r="A6896">
            <v>45558.501296296301</v>
          </cell>
          <cell r="B6896">
            <v>8316</v>
          </cell>
          <cell r="R6896" t="str">
            <v>BSLD230358</v>
          </cell>
        </row>
        <row r="6897">
          <cell r="A6897">
            <v>45558.4550578704</v>
          </cell>
          <cell r="B6897">
            <v>3400</v>
          </cell>
          <cell r="R6897" t="str">
            <v>BVHD163393</v>
          </cell>
        </row>
        <row r="6898">
          <cell r="A6898">
            <v>45558.449976851902</v>
          </cell>
          <cell r="B6898">
            <v>0</v>
          </cell>
          <cell r="R6898" t="str">
            <v>DUAL140235</v>
          </cell>
        </row>
        <row r="6899">
          <cell r="A6899">
            <v>45557.279560185198</v>
          </cell>
          <cell r="B6899">
            <v>27122</v>
          </cell>
          <cell r="R6899" t="str">
            <v>BMKC370048</v>
          </cell>
        </row>
        <row r="6900">
          <cell r="A6900">
            <v>45555.567199074103</v>
          </cell>
          <cell r="B6900">
            <v>294</v>
          </cell>
          <cell r="R6900" t="str">
            <v>BXBD164381</v>
          </cell>
        </row>
        <row r="6901">
          <cell r="A6901">
            <v>45555.503784722197</v>
          </cell>
          <cell r="B6901">
            <v>1</v>
          </cell>
          <cell r="R6901" t="str">
            <v>BXED122035</v>
          </cell>
        </row>
        <row r="6902">
          <cell r="A6902">
            <v>45555.483414351896</v>
          </cell>
          <cell r="B6902">
            <v>0</v>
          </cell>
          <cell r="R6902" t="str">
            <v>DWKL140617</v>
          </cell>
        </row>
        <row r="6903">
          <cell r="A6903">
            <v>45554.859722222202</v>
          </cell>
          <cell r="B6903">
            <v>0</v>
          </cell>
          <cell r="R6903" t="str">
            <v>DUGL351526</v>
          </cell>
        </row>
        <row r="6904">
          <cell r="A6904">
            <v>45554.7572685185</v>
          </cell>
          <cell r="B6904">
            <v>1953</v>
          </cell>
          <cell r="R6904" t="str">
            <v>BXJS035074</v>
          </cell>
        </row>
        <row r="6905">
          <cell r="A6905">
            <v>45554.755092592597</v>
          </cell>
          <cell r="B6905">
            <v>2050</v>
          </cell>
          <cell r="R6905" t="str">
            <v>BWLD231334</v>
          </cell>
        </row>
        <row r="6906">
          <cell r="A6906">
            <v>45554.665671296301</v>
          </cell>
          <cell r="B6906">
            <v>0</v>
          </cell>
          <cell r="R6906" t="str">
            <v>DUGL351526</v>
          </cell>
        </row>
        <row r="6907">
          <cell r="A6907">
            <v>45554.458842592598</v>
          </cell>
          <cell r="B6907">
            <v>4241</v>
          </cell>
          <cell r="R6907" t="str">
            <v>BWFC370723</v>
          </cell>
        </row>
        <row r="6908">
          <cell r="A6908">
            <v>45553.894583333298</v>
          </cell>
          <cell r="B6908">
            <v>0</v>
          </cell>
          <cell r="R6908" t="str">
            <v>DWHL361190</v>
          </cell>
        </row>
        <row r="6909">
          <cell r="A6909">
            <v>45553.522002314799</v>
          </cell>
          <cell r="B6909">
            <v>0</v>
          </cell>
          <cell r="R6909" t="str">
            <v>CXLE693857</v>
          </cell>
        </row>
        <row r="6910">
          <cell r="A6910">
            <v>45552.576365740701</v>
          </cell>
          <cell r="B6910">
            <v>1</v>
          </cell>
          <cell r="R6910" t="str">
            <v>BXDC373881</v>
          </cell>
        </row>
        <row r="6911">
          <cell r="A6911">
            <v>45552.277071759301</v>
          </cell>
          <cell r="B6911">
            <v>18995</v>
          </cell>
          <cell r="R6911" t="str">
            <v>BSBC375530</v>
          </cell>
        </row>
        <row r="6912">
          <cell r="A6912">
            <v>45551.677546296298</v>
          </cell>
          <cell r="B6912">
            <v>1206</v>
          </cell>
          <cell r="R6912" t="str">
            <v>BWID164096</v>
          </cell>
        </row>
        <row r="6913">
          <cell r="A6913">
            <v>45551.616851851897</v>
          </cell>
          <cell r="B6913">
            <v>2</v>
          </cell>
          <cell r="R6913" t="str">
            <v>BXKC372444</v>
          </cell>
        </row>
        <row r="6914">
          <cell r="A6914">
            <v>45551.509155092601</v>
          </cell>
          <cell r="B6914">
            <v>195</v>
          </cell>
          <cell r="R6914" t="str">
            <v>BXAC372845</v>
          </cell>
        </row>
        <row r="6915">
          <cell r="A6915">
            <v>45551.508182870399</v>
          </cell>
          <cell r="B6915">
            <v>3027</v>
          </cell>
          <cell r="R6915" t="str">
            <v>BWFC370723</v>
          </cell>
        </row>
        <row r="6916">
          <cell r="A6916">
            <v>45551.507384259297</v>
          </cell>
          <cell r="B6916">
            <v>217</v>
          </cell>
          <cell r="R6916" t="str">
            <v>BWHS034307</v>
          </cell>
        </row>
        <row r="6917">
          <cell r="A6917">
            <v>45551.506388888898</v>
          </cell>
          <cell r="B6917">
            <v>6427</v>
          </cell>
          <cell r="R6917" t="str">
            <v>BVIS040049</v>
          </cell>
        </row>
        <row r="6918">
          <cell r="A6918">
            <v>45551.5053819444</v>
          </cell>
          <cell r="B6918">
            <v>8452</v>
          </cell>
          <cell r="R6918" t="str">
            <v>BUFS046813</v>
          </cell>
        </row>
        <row r="6919">
          <cell r="A6919">
            <v>45551.504467592596</v>
          </cell>
          <cell r="B6919">
            <v>12723</v>
          </cell>
          <cell r="R6919" t="str">
            <v>BRAC372352</v>
          </cell>
        </row>
        <row r="6920">
          <cell r="A6920">
            <v>45551.503240740698</v>
          </cell>
          <cell r="B6920">
            <v>34977</v>
          </cell>
          <cell r="R6920" t="str">
            <v>BLIS031950</v>
          </cell>
        </row>
        <row r="6921">
          <cell r="A6921">
            <v>45551.5023842593</v>
          </cell>
          <cell r="B6921">
            <v>44782</v>
          </cell>
          <cell r="R6921" t="str">
            <v>BKCS040470</v>
          </cell>
        </row>
        <row r="6922">
          <cell r="A6922">
            <v>45551.501435185201</v>
          </cell>
          <cell r="B6922">
            <v>17976</v>
          </cell>
          <cell r="R6922" t="str">
            <v>BTDS044313</v>
          </cell>
        </row>
        <row r="6923">
          <cell r="A6923">
            <v>45551.500347222202</v>
          </cell>
          <cell r="B6923">
            <v>14249</v>
          </cell>
          <cell r="R6923" t="str">
            <v>BUES034926</v>
          </cell>
        </row>
        <row r="6924">
          <cell r="A6924">
            <v>45551.499479166698</v>
          </cell>
          <cell r="B6924">
            <v>16148</v>
          </cell>
          <cell r="R6924" t="str">
            <v>BRCC373034</v>
          </cell>
        </row>
        <row r="6925">
          <cell r="A6925">
            <v>45551.498437499999</v>
          </cell>
          <cell r="B6925">
            <v>37977</v>
          </cell>
          <cell r="R6925" t="str">
            <v>GPJS030042</v>
          </cell>
        </row>
        <row r="6926">
          <cell r="A6926">
            <v>45551.497627314799</v>
          </cell>
          <cell r="B6926">
            <v>23727</v>
          </cell>
          <cell r="R6926" t="str">
            <v>BRHS035368</v>
          </cell>
        </row>
        <row r="6927">
          <cell r="A6927">
            <v>45551.496226851901</v>
          </cell>
          <cell r="B6927">
            <v>11086</v>
          </cell>
          <cell r="R6927" t="str">
            <v>BRGC373881</v>
          </cell>
        </row>
        <row r="6928">
          <cell r="A6928">
            <v>45551.482372685197</v>
          </cell>
          <cell r="B6928">
            <v>0</v>
          </cell>
          <cell r="R6928" t="str">
            <v>CJBE210110</v>
          </cell>
        </row>
        <row r="6929">
          <cell r="A6929">
            <v>45551.469942129603</v>
          </cell>
          <cell r="B6929">
            <v>0</v>
          </cell>
          <cell r="R6929"/>
        </row>
        <row r="6930">
          <cell r="A6930">
            <v>45549.629456018498</v>
          </cell>
          <cell r="B6930">
            <v>47606</v>
          </cell>
          <cell r="R6930" t="str">
            <v>BQBS030091</v>
          </cell>
        </row>
        <row r="6931">
          <cell r="A6931">
            <v>45549.453333333302</v>
          </cell>
          <cell r="B6931">
            <v>1</v>
          </cell>
          <cell r="R6931" t="str">
            <v>CTJE664810</v>
          </cell>
        </row>
        <row r="6932">
          <cell r="A6932">
            <v>45548.577199074098</v>
          </cell>
          <cell r="B6932">
            <v>2286</v>
          </cell>
          <cell r="R6932" t="str">
            <v>BUDS034771</v>
          </cell>
        </row>
        <row r="6933">
          <cell r="A6933">
            <v>45548.491585648102</v>
          </cell>
          <cell r="B6933">
            <v>18993</v>
          </cell>
          <cell r="R6933" t="str">
            <v>BSBC375530</v>
          </cell>
        </row>
        <row r="6934">
          <cell r="A6934">
            <v>45548.489143518498</v>
          </cell>
          <cell r="B6934">
            <v>1</v>
          </cell>
          <cell r="R6934" t="str">
            <v>SN21T001750</v>
          </cell>
        </row>
        <row r="6935">
          <cell r="A6935">
            <v>45548.436006944401</v>
          </cell>
          <cell r="B6935">
            <v>13427</v>
          </cell>
          <cell r="R6935" t="str">
            <v>BTIS045032</v>
          </cell>
        </row>
        <row r="6936">
          <cell r="A6936">
            <v>45547.729050925896</v>
          </cell>
          <cell r="B6936">
            <v>6003</v>
          </cell>
          <cell r="R6936" t="str">
            <v>BUHS047439</v>
          </cell>
        </row>
        <row r="6937">
          <cell r="A6937">
            <v>45547.7257060185</v>
          </cell>
          <cell r="B6937">
            <v>13726</v>
          </cell>
          <cell r="R6937" t="str">
            <v>BTIS045034</v>
          </cell>
        </row>
        <row r="6938">
          <cell r="A6938">
            <v>45547.722951388903</v>
          </cell>
          <cell r="B6938">
            <v>7666</v>
          </cell>
          <cell r="R6938" t="str">
            <v>BUGS047201</v>
          </cell>
        </row>
        <row r="6939">
          <cell r="A6939">
            <v>45547.720081018502</v>
          </cell>
          <cell r="B6939">
            <v>7131</v>
          </cell>
          <cell r="R6939" t="str">
            <v>BTIS044981</v>
          </cell>
        </row>
        <row r="6940">
          <cell r="A6940">
            <v>45547.716782407399</v>
          </cell>
          <cell r="B6940">
            <v>7924</v>
          </cell>
          <cell r="R6940" t="str">
            <v>BTIS044982</v>
          </cell>
        </row>
        <row r="6941">
          <cell r="A6941">
            <v>45547.555312500001</v>
          </cell>
          <cell r="B6941">
            <v>35</v>
          </cell>
          <cell r="R6941" t="str">
            <v>CRIE663198</v>
          </cell>
        </row>
        <row r="6942">
          <cell r="A6942">
            <v>45547.553055555603</v>
          </cell>
          <cell r="B6942">
            <v>0</v>
          </cell>
          <cell r="R6942" t="str">
            <v>CSBE564479</v>
          </cell>
        </row>
        <row r="6943">
          <cell r="A6943">
            <v>45547.505081018498</v>
          </cell>
          <cell r="B6943">
            <v>0</v>
          </cell>
          <cell r="R6943" t="str">
            <v>CVIE710704</v>
          </cell>
        </row>
        <row r="6944">
          <cell r="A6944">
            <v>45547.4927314815</v>
          </cell>
          <cell r="B6944">
            <v>3079</v>
          </cell>
          <cell r="R6944" t="str">
            <v>BVAC375308</v>
          </cell>
        </row>
        <row r="6945">
          <cell r="A6945">
            <v>45547.4822569444</v>
          </cell>
          <cell r="B6945">
            <v>10325</v>
          </cell>
          <cell r="R6945" t="str">
            <v>GPAC370341</v>
          </cell>
        </row>
        <row r="6946">
          <cell r="A6946">
            <v>45547.469849537003</v>
          </cell>
          <cell r="B6946">
            <v>2324</v>
          </cell>
          <cell r="R6946" t="str">
            <v>BVLD163043</v>
          </cell>
        </row>
        <row r="6947">
          <cell r="A6947">
            <v>45547.459398148101</v>
          </cell>
          <cell r="B6947">
            <v>2031</v>
          </cell>
          <cell r="R6947" t="str">
            <v>BXKS035161</v>
          </cell>
        </row>
        <row r="6948">
          <cell r="A6948">
            <v>45547.457453703697</v>
          </cell>
          <cell r="B6948">
            <v>28032</v>
          </cell>
          <cell r="R6948" t="str">
            <v>BSLS036682</v>
          </cell>
        </row>
        <row r="6949">
          <cell r="A6949">
            <v>45546.532766203702</v>
          </cell>
          <cell r="B6949">
            <v>0</v>
          </cell>
          <cell r="R6949" t="str">
            <v>BXKC372444</v>
          </cell>
        </row>
        <row r="6950">
          <cell r="A6950">
            <v>45546.529259259303</v>
          </cell>
          <cell r="B6950">
            <v>0</v>
          </cell>
          <cell r="R6950" t="str">
            <v>BXKC372444</v>
          </cell>
        </row>
        <row r="6951">
          <cell r="A6951">
            <v>45545.777349536998</v>
          </cell>
          <cell r="B6951">
            <v>5580</v>
          </cell>
          <cell r="R6951" t="str">
            <v>BQBD160067</v>
          </cell>
        </row>
        <row r="6952">
          <cell r="A6952">
            <v>45545.776423611103</v>
          </cell>
          <cell r="B6952">
            <v>5015</v>
          </cell>
          <cell r="R6952" t="str">
            <v>BPED200181</v>
          </cell>
        </row>
        <row r="6953">
          <cell r="A6953">
            <v>45545.775462963</v>
          </cell>
          <cell r="B6953">
            <v>5320</v>
          </cell>
          <cell r="R6953" t="str">
            <v>BRGD161218</v>
          </cell>
        </row>
        <row r="6954">
          <cell r="A6954">
            <v>45545.774259259299</v>
          </cell>
          <cell r="B6954">
            <v>7025</v>
          </cell>
          <cell r="R6954" t="str">
            <v>BSBD161629</v>
          </cell>
        </row>
        <row r="6955">
          <cell r="A6955">
            <v>45545.773402777799</v>
          </cell>
          <cell r="B6955">
            <v>11020</v>
          </cell>
          <cell r="R6955" t="str">
            <v>BPED200187</v>
          </cell>
        </row>
        <row r="6956">
          <cell r="A6956">
            <v>45545.772557870398</v>
          </cell>
          <cell r="B6956">
            <v>19070</v>
          </cell>
          <cell r="R6956" t="str">
            <v>BOHD200197</v>
          </cell>
        </row>
        <row r="6957">
          <cell r="A6957">
            <v>45545.771608796298</v>
          </cell>
          <cell r="B6957">
            <v>8710</v>
          </cell>
          <cell r="R6957" t="str">
            <v>BRAD160777</v>
          </cell>
        </row>
        <row r="6958">
          <cell r="A6958">
            <v>45545.770312499997</v>
          </cell>
          <cell r="B6958">
            <v>4975</v>
          </cell>
          <cell r="R6958" t="str">
            <v>BSGD161854</v>
          </cell>
        </row>
        <row r="6959">
          <cell r="A6959">
            <v>45545.769525463002</v>
          </cell>
          <cell r="B6959">
            <v>9590</v>
          </cell>
          <cell r="R6959" t="str">
            <v>BQJD200011</v>
          </cell>
        </row>
        <row r="6960">
          <cell r="A6960">
            <v>45545.768472222197</v>
          </cell>
          <cell r="B6960">
            <v>7060</v>
          </cell>
          <cell r="R6960" t="str">
            <v>BQFD160263</v>
          </cell>
        </row>
        <row r="6961">
          <cell r="A6961">
            <v>45545.7661226852</v>
          </cell>
          <cell r="B6961">
            <v>5160</v>
          </cell>
          <cell r="R6961" t="str">
            <v>BQBD160060</v>
          </cell>
        </row>
        <row r="6962">
          <cell r="A6962">
            <v>45545.7649537037</v>
          </cell>
          <cell r="B6962">
            <v>9191</v>
          </cell>
          <cell r="R6962" t="str">
            <v>BNJD200008</v>
          </cell>
        </row>
        <row r="6963">
          <cell r="A6963">
            <v>45545.7629282407</v>
          </cell>
          <cell r="B6963">
            <v>8125</v>
          </cell>
          <cell r="R6963" t="str">
            <v>BOLD200057</v>
          </cell>
        </row>
        <row r="6964">
          <cell r="A6964">
            <v>45545.762094907397</v>
          </cell>
          <cell r="B6964">
            <v>6170</v>
          </cell>
          <cell r="R6964" t="str">
            <v>BRJD160543</v>
          </cell>
        </row>
        <row r="6965">
          <cell r="A6965">
            <v>45545.759722222203</v>
          </cell>
          <cell r="B6965">
            <v>5060</v>
          </cell>
          <cell r="R6965" t="str">
            <v>BQHD160412</v>
          </cell>
        </row>
        <row r="6966">
          <cell r="A6966">
            <v>45545.758819444403</v>
          </cell>
          <cell r="B6966">
            <v>4040</v>
          </cell>
          <cell r="R6966" t="str">
            <v>BSGD161861</v>
          </cell>
        </row>
        <row r="6967">
          <cell r="A6967">
            <v>45545.757881944402</v>
          </cell>
          <cell r="B6967">
            <v>4530</v>
          </cell>
          <cell r="R6967" t="str">
            <v>GPLL150106</v>
          </cell>
        </row>
        <row r="6968">
          <cell r="A6968">
            <v>45545.757060185198</v>
          </cell>
          <cell r="B6968">
            <v>4670</v>
          </cell>
          <cell r="R6968" t="str">
            <v>BRJD160598</v>
          </cell>
        </row>
        <row r="6969">
          <cell r="A6969">
            <v>45545.756168981497</v>
          </cell>
          <cell r="B6969">
            <v>7815</v>
          </cell>
          <cell r="R6969" t="str">
            <v>BSFD161819</v>
          </cell>
        </row>
        <row r="6970">
          <cell r="A6970">
            <v>45545.755370370403</v>
          </cell>
          <cell r="B6970">
            <v>1340</v>
          </cell>
          <cell r="R6970" t="str">
            <v>BULD162583</v>
          </cell>
        </row>
        <row r="6971">
          <cell r="A6971">
            <v>45545.754479166702</v>
          </cell>
          <cell r="B6971">
            <v>1425</v>
          </cell>
          <cell r="R6971" t="str">
            <v>BULD162579</v>
          </cell>
        </row>
        <row r="6972">
          <cell r="A6972">
            <v>45545.7530555556</v>
          </cell>
          <cell r="B6972">
            <v>5360</v>
          </cell>
          <cell r="R6972" t="str">
            <v>BTJD162016</v>
          </cell>
        </row>
        <row r="6973">
          <cell r="A6973">
            <v>45545.531261574099</v>
          </cell>
          <cell r="B6973">
            <v>17094</v>
          </cell>
          <cell r="R6973" t="str">
            <v>BTLS039719</v>
          </cell>
        </row>
        <row r="6974">
          <cell r="A6974">
            <v>45545.487673611096</v>
          </cell>
          <cell r="B6974">
            <v>35996</v>
          </cell>
          <cell r="R6974" t="str">
            <v>BRFC373676</v>
          </cell>
        </row>
        <row r="6975">
          <cell r="A6975">
            <v>45544.715717592597</v>
          </cell>
          <cell r="B6975">
            <v>1310</v>
          </cell>
          <cell r="R6975" t="str">
            <v>BVHD163331</v>
          </cell>
        </row>
        <row r="6976">
          <cell r="A6976">
            <v>45544.714745370402</v>
          </cell>
          <cell r="B6976">
            <v>70</v>
          </cell>
          <cell r="R6976" t="str">
            <v>BWHD164019</v>
          </cell>
        </row>
        <row r="6977">
          <cell r="A6977">
            <v>45544.713796296302</v>
          </cell>
          <cell r="B6977">
            <v>470</v>
          </cell>
          <cell r="R6977" t="str">
            <v>BWID231694</v>
          </cell>
        </row>
        <row r="6978">
          <cell r="A6978">
            <v>45544.712581018503</v>
          </cell>
          <cell r="B6978">
            <v>250</v>
          </cell>
          <cell r="R6978" t="str">
            <v>BXCD164464</v>
          </cell>
        </row>
        <row r="6979">
          <cell r="A6979">
            <v>45544.711574074099</v>
          </cell>
          <cell r="B6979">
            <v>250</v>
          </cell>
          <cell r="R6979" t="str">
            <v>BXKD220975</v>
          </cell>
        </row>
        <row r="6980">
          <cell r="A6980">
            <v>45544.710243055597</v>
          </cell>
          <cell r="B6980">
            <v>250</v>
          </cell>
          <cell r="R6980" t="str">
            <v>BXAD164301</v>
          </cell>
        </row>
        <row r="6981">
          <cell r="A6981">
            <v>45544.709282407399</v>
          </cell>
          <cell r="B6981">
            <v>280</v>
          </cell>
          <cell r="R6981" t="str">
            <v>BXAD231957</v>
          </cell>
        </row>
        <row r="6982">
          <cell r="A6982">
            <v>45544.708101851902</v>
          </cell>
          <cell r="B6982">
            <v>182</v>
          </cell>
          <cell r="R6982" t="str">
            <v>BXCD164415</v>
          </cell>
        </row>
        <row r="6983">
          <cell r="A6983">
            <v>45544.707083333298</v>
          </cell>
          <cell r="B6983">
            <v>420</v>
          </cell>
          <cell r="R6983" t="str">
            <v>BXLD164272</v>
          </cell>
        </row>
        <row r="6984">
          <cell r="A6984">
            <v>45544.706053240698</v>
          </cell>
          <cell r="B6984">
            <v>480</v>
          </cell>
          <cell r="R6984" t="str">
            <v>BXAD231954</v>
          </cell>
        </row>
        <row r="6985">
          <cell r="A6985">
            <v>45544.705127314803</v>
          </cell>
          <cell r="B6985">
            <v>1620</v>
          </cell>
          <cell r="R6985" t="str">
            <v>BVED163240</v>
          </cell>
        </row>
        <row r="6986">
          <cell r="A6986">
            <v>45544.704039351898</v>
          </cell>
          <cell r="B6986">
            <v>1950</v>
          </cell>
          <cell r="R6986" t="str">
            <v>BVGD163297</v>
          </cell>
        </row>
        <row r="6987">
          <cell r="A6987">
            <v>45544.702835648102</v>
          </cell>
          <cell r="B6987">
            <v>1012</v>
          </cell>
          <cell r="R6987" t="str">
            <v>BXJD231746</v>
          </cell>
        </row>
        <row r="6988">
          <cell r="A6988">
            <v>45544.701886574097</v>
          </cell>
          <cell r="B6988">
            <v>1130</v>
          </cell>
          <cell r="R6988" t="str">
            <v>BWID164050</v>
          </cell>
        </row>
        <row r="6989">
          <cell r="A6989">
            <v>45544.7010069444</v>
          </cell>
          <cell r="B6989">
            <v>453</v>
          </cell>
          <cell r="R6989" t="str">
            <v>BWID231682</v>
          </cell>
        </row>
        <row r="6990">
          <cell r="A6990">
            <v>45544.700057870403</v>
          </cell>
          <cell r="B6990">
            <v>720</v>
          </cell>
          <cell r="R6990" t="str">
            <v>BXKD164219</v>
          </cell>
        </row>
        <row r="6991">
          <cell r="A6991">
            <v>45544.699201388903</v>
          </cell>
          <cell r="B6991">
            <v>532</v>
          </cell>
          <cell r="R6991" t="str">
            <v>BXAD164288</v>
          </cell>
        </row>
        <row r="6992">
          <cell r="A6992">
            <v>45544.698298611103</v>
          </cell>
          <cell r="B6992">
            <v>900</v>
          </cell>
          <cell r="R6992" t="str">
            <v>BXKD164206</v>
          </cell>
        </row>
        <row r="6993">
          <cell r="A6993">
            <v>45544.697118055599</v>
          </cell>
          <cell r="B6993">
            <v>1400</v>
          </cell>
          <cell r="R6993" t="str">
            <v>BWED163871</v>
          </cell>
        </row>
        <row r="6994">
          <cell r="A6994">
            <v>45544.696226851898</v>
          </cell>
          <cell r="B6994">
            <v>1220</v>
          </cell>
          <cell r="R6994" t="str">
            <v>BWED163867</v>
          </cell>
        </row>
        <row r="6995">
          <cell r="A6995">
            <v>45544.695011574098</v>
          </cell>
          <cell r="B6995">
            <v>510</v>
          </cell>
          <cell r="R6995" t="str">
            <v>BXKD121877</v>
          </cell>
        </row>
        <row r="6996">
          <cell r="A6996">
            <v>45544.694074074097</v>
          </cell>
          <cell r="B6996">
            <v>1198</v>
          </cell>
          <cell r="R6996" t="str">
            <v>BXKD164191</v>
          </cell>
        </row>
        <row r="6997">
          <cell r="A6997">
            <v>45544.692835648202</v>
          </cell>
          <cell r="B6997">
            <v>1116</v>
          </cell>
          <cell r="R6997" t="str">
            <v>BXKD164166</v>
          </cell>
        </row>
        <row r="6998">
          <cell r="A6998">
            <v>45544.691967592596</v>
          </cell>
          <cell r="B6998">
            <v>1613</v>
          </cell>
          <cell r="R6998" t="str">
            <v>BWID164096</v>
          </cell>
        </row>
        <row r="6999">
          <cell r="A6999">
            <v>45544.691053240698</v>
          </cell>
          <cell r="B6999">
            <v>574</v>
          </cell>
          <cell r="R6999" t="str">
            <v>BXKD164174</v>
          </cell>
        </row>
        <row r="7000">
          <cell r="A7000">
            <v>45544.690081018503</v>
          </cell>
          <cell r="B7000">
            <v>960</v>
          </cell>
          <cell r="R7000" t="str">
            <v>BWHD164039</v>
          </cell>
        </row>
        <row r="7001">
          <cell r="A7001">
            <v>45544.6887152778</v>
          </cell>
          <cell r="B7001">
            <v>1310</v>
          </cell>
          <cell r="R7001" t="str">
            <v>BWCD163769</v>
          </cell>
        </row>
        <row r="7002">
          <cell r="A7002">
            <v>45544.687731481499</v>
          </cell>
          <cell r="B7002">
            <v>1250</v>
          </cell>
          <cell r="R7002" t="str">
            <v>BXJD164132</v>
          </cell>
        </row>
        <row r="7003">
          <cell r="A7003">
            <v>45544.686793981498</v>
          </cell>
          <cell r="B7003">
            <v>1195</v>
          </cell>
          <cell r="R7003" t="str">
            <v>BXJD164130</v>
          </cell>
        </row>
        <row r="7004">
          <cell r="A7004">
            <v>45544.685636574097</v>
          </cell>
          <cell r="B7004">
            <v>830</v>
          </cell>
          <cell r="R7004" t="str">
            <v>BXJD164143</v>
          </cell>
        </row>
        <row r="7005">
          <cell r="A7005">
            <v>45544.684641203698</v>
          </cell>
          <cell r="B7005">
            <v>524</v>
          </cell>
          <cell r="R7005" t="str">
            <v>BWID164076</v>
          </cell>
        </row>
        <row r="7006">
          <cell r="A7006">
            <v>45544.683587963002</v>
          </cell>
          <cell r="B7006">
            <v>1490</v>
          </cell>
          <cell r="R7006" t="str">
            <v>BWID164054</v>
          </cell>
        </row>
        <row r="7007">
          <cell r="A7007">
            <v>45544.682638888902</v>
          </cell>
          <cell r="B7007">
            <v>1980</v>
          </cell>
          <cell r="R7007" t="str">
            <v>BWED163889</v>
          </cell>
        </row>
        <row r="7008">
          <cell r="A7008">
            <v>45544.6816203704</v>
          </cell>
          <cell r="B7008">
            <v>630</v>
          </cell>
          <cell r="R7008" t="str">
            <v>BWID164086</v>
          </cell>
        </row>
        <row r="7009">
          <cell r="A7009">
            <v>45544.680196759298</v>
          </cell>
          <cell r="B7009">
            <v>2034</v>
          </cell>
          <cell r="R7009" t="str">
            <v>BWID220970</v>
          </cell>
        </row>
        <row r="7010">
          <cell r="A7010">
            <v>45544.678900462997</v>
          </cell>
          <cell r="B7010">
            <v>2250</v>
          </cell>
          <cell r="R7010" t="str">
            <v>BVGD163301</v>
          </cell>
        </row>
        <row r="7011">
          <cell r="A7011">
            <v>45544.677152777796</v>
          </cell>
          <cell r="B7011">
            <v>1950</v>
          </cell>
          <cell r="R7011" t="str">
            <v>BWHD231642</v>
          </cell>
        </row>
        <row r="7012">
          <cell r="A7012">
            <v>45544.676203703697</v>
          </cell>
          <cell r="B7012">
            <v>1600</v>
          </cell>
          <cell r="R7012" t="str">
            <v>BWHD163996</v>
          </cell>
        </row>
        <row r="7013">
          <cell r="A7013">
            <v>45544.675208333298</v>
          </cell>
          <cell r="B7013">
            <v>1798</v>
          </cell>
          <cell r="R7013" t="str">
            <v>BWHD164004</v>
          </cell>
        </row>
        <row r="7014">
          <cell r="A7014">
            <v>45544.6741666667</v>
          </cell>
          <cell r="B7014">
            <v>1500</v>
          </cell>
          <cell r="R7014" t="str">
            <v>BWJD163502</v>
          </cell>
        </row>
        <row r="7015">
          <cell r="A7015">
            <v>45544.673171296301</v>
          </cell>
          <cell r="B7015">
            <v>1250</v>
          </cell>
          <cell r="R7015" t="str">
            <v>BWFD163931</v>
          </cell>
        </row>
        <row r="7016">
          <cell r="A7016">
            <v>45544.672291666699</v>
          </cell>
          <cell r="B7016">
            <v>1415</v>
          </cell>
          <cell r="R7016" t="str">
            <v>BWHD164015</v>
          </cell>
        </row>
        <row r="7017">
          <cell r="A7017">
            <v>45544.671400462998</v>
          </cell>
          <cell r="B7017">
            <v>1810</v>
          </cell>
          <cell r="R7017" t="str">
            <v>BWFD163947</v>
          </cell>
        </row>
        <row r="7018">
          <cell r="A7018">
            <v>45544.6702546296</v>
          </cell>
          <cell r="B7018">
            <v>550</v>
          </cell>
          <cell r="R7018" t="str">
            <v>BWFD163937</v>
          </cell>
        </row>
        <row r="7019">
          <cell r="A7019">
            <v>45544.669317129599</v>
          </cell>
          <cell r="B7019">
            <v>2320</v>
          </cell>
          <cell r="R7019" t="str">
            <v>BWFD163940</v>
          </cell>
        </row>
        <row r="7020">
          <cell r="A7020">
            <v>45544.668414351901</v>
          </cell>
          <cell r="B7020">
            <v>2420</v>
          </cell>
          <cell r="R7020" t="str">
            <v>BWJD163475</v>
          </cell>
        </row>
        <row r="7021">
          <cell r="A7021">
            <v>45544.667453703703</v>
          </cell>
          <cell r="B7021">
            <v>1850</v>
          </cell>
          <cell r="R7021" t="str">
            <v>BWED163893</v>
          </cell>
        </row>
        <row r="7022">
          <cell r="A7022">
            <v>45544.666516203702</v>
          </cell>
          <cell r="B7022">
            <v>1600</v>
          </cell>
          <cell r="R7022" t="str">
            <v>BWGD163984</v>
          </cell>
        </row>
        <row r="7023">
          <cell r="A7023">
            <v>45544.665532407402</v>
          </cell>
          <cell r="B7023">
            <v>3100</v>
          </cell>
          <cell r="R7023" t="str">
            <v>BVHD163388</v>
          </cell>
        </row>
        <row r="7024">
          <cell r="A7024">
            <v>45544.6644212963</v>
          </cell>
          <cell r="B7024">
            <v>4230</v>
          </cell>
          <cell r="R7024" t="str">
            <v>BWAD163687</v>
          </cell>
        </row>
        <row r="7025">
          <cell r="A7025">
            <v>45544.663449074098</v>
          </cell>
          <cell r="B7025">
            <v>1920</v>
          </cell>
          <cell r="R7025" t="str">
            <v>BWLD231334</v>
          </cell>
        </row>
        <row r="7026">
          <cell r="A7026">
            <v>45544.662384259304</v>
          </cell>
          <cell r="B7026">
            <v>2245</v>
          </cell>
          <cell r="R7026" t="str">
            <v>BWLD231345</v>
          </cell>
        </row>
        <row r="7027">
          <cell r="A7027">
            <v>45544.661354166703</v>
          </cell>
          <cell r="B7027">
            <v>1150</v>
          </cell>
          <cell r="R7027" t="str">
            <v>BWCD121690</v>
          </cell>
        </row>
        <row r="7028">
          <cell r="A7028">
            <v>45544.660428240699</v>
          </cell>
          <cell r="B7028">
            <v>3488</v>
          </cell>
          <cell r="R7028" t="str">
            <v>BWLD163586</v>
          </cell>
        </row>
        <row r="7029">
          <cell r="A7029">
            <v>45544.659467592603</v>
          </cell>
          <cell r="B7029">
            <v>2300</v>
          </cell>
          <cell r="R7029" t="str">
            <v>BWAD163674</v>
          </cell>
        </row>
        <row r="7030">
          <cell r="A7030">
            <v>45544.658506944397</v>
          </cell>
          <cell r="B7030">
            <v>1650</v>
          </cell>
          <cell r="R7030" t="str">
            <v>BWJD163499</v>
          </cell>
        </row>
        <row r="7031">
          <cell r="A7031">
            <v>45544.6575115741</v>
          </cell>
          <cell r="B7031">
            <v>1410</v>
          </cell>
          <cell r="R7031" t="str">
            <v>BWBD163707</v>
          </cell>
        </row>
        <row r="7032">
          <cell r="A7032">
            <v>45544.656527777799</v>
          </cell>
          <cell r="B7032">
            <v>1780</v>
          </cell>
          <cell r="R7032" t="str">
            <v>BWAD163680</v>
          </cell>
        </row>
        <row r="7033">
          <cell r="A7033">
            <v>45544.6553935185</v>
          </cell>
          <cell r="B7033">
            <v>536</v>
          </cell>
          <cell r="R7033" t="str">
            <v>BWJL153357</v>
          </cell>
        </row>
        <row r="7034">
          <cell r="A7034">
            <v>45544.654386574097</v>
          </cell>
          <cell r="B7034">
            <v>4765</v>
          </cell>
          <cell r="R7034" t="str">
            <v>BVED163244</v>
          </cell>
        </row>
        <row r="7035">
          <cell r="A7035">
            <v>45544.653495370403</v>
          </cell>
          <cell r="B7035">
            <v>3680</v>
          </cell>
          <cell r="R7035" t="str">
            <v>BWKD163543</v>
          </cell>
        </row>
        <row r="7036">
          <cell r="A7036">
            <v>45544.652511574102</v>
          </cell>
          <cell r="B7036">
            <v>2915</v>
          </cell>
          <cell r="R7036" t="str">
            <v>BWKD163512</v>
          </cell>
        </row>
        <row r="7037">
          <cell r="A7037">
            <v>45544.651597222197</v>
          </cell>
          <cell r="B7037">
            <v>2640</v>
          </cell>
          <cell r="R7037" t="str">
            <v>BVFD163261</v>
          </cell>
        </row>
        <row r="7038">
          <cell r="A7038">
            <v>45544.650648148097</v>
          </cell>
          <cell r="B7038">
            <v>2525</v>
          </cell>
          <cell r="R7038" t="str">
            <v>BVIL161084</v>
          </cell>
        </row>
        <row r="7039">
          <cell r="A7039">
            <v>45544.6496990741</v>
          </cell>
          <cell r="B7039">
            <v>660</v>
          </cell>
          <cell r="R7039" t="str">
            <v>BVID163429</v>
          </cell>
        </row>
        <row r="7040">
          <cell r="A7040">
            <v>45544.648240740702</v>
          </cell>
          <cell r="B7040">
            <v>3360</v>
          </cell>
          <cell r="R7040" t="str">
            <v>BVHD163393</v>
          </cell>
        </row>
        <row r="7041">
          <cell r="A7041">
            <v>45544.647037037001</v>
          </cell>
          <cell r="B7041">
            <v>4475</v>
          </cell>
          <cell r="R7041" t="str">
            <v>BVHD163374</v>
          </cell>
        </row>
        <row r="7042">
          <cell r="A7042">
            <v>45544.645057870403</v>
          </cell>
          <cell r="B7042">
            <v>3560</v>
          </cell>
          <cell r="R7042" t="str">
            <v>BVGD163308</v>
          </cell>
        </row>
        <row r="7043">
          <cell r="A7043">
            <v>45544.644120370402</v>
          </cell>
          <cell r="B7043">
            <v>2530</v>
          </cell>
          <cell r="R7043" t="str">
            <v>BVHD163336</v>
          </cell>
        </row>
        <row r="7044">
          <cell r="A7044">
            <v>45544.643275463</v>
          </cell>
          <cell r="B7044">
            <v>1890</v>
          </cell>
          <cell r="R7044" t="str">
            <v>BVHD163366</v>
          </cell>
        </row>
        <row r="7045">
          <cell r="A7045">
            <v>45544.642326388901</v>
          </cell>
          <cell r="B7045">
            <v>4570</v>
          </cell>
          <cell r="R7045" t="str">
            <v>BVED231179</v>
          </cell>
        </row>
        <row r="7046">
          <cell r="A7046">
            <v>45544.6413888889</v>
          </cell>
          <cell r="B7046">
            <v>8390</v>
          </cell>
          <cell r="R7046" t="str">
            <v>BVED163235</v>
          </cell>
        </row>
        <row r="7047">
          <cell r="A7047">
            <v>45544.6404861111</v>
          </cell>
          <cell r="B7047">
            <v>5590</v>
          </cell>
          <cell r="R7047" t="str">
            <v>BVED163231</v>
          </cell>
        </row>
        <row r="7048">
          <cell r="A7048">
            <v>45544.6394560185</v>
          </cell>
          <cell r="B7048">
            <v>4110</v>
          </cell>
          <cell r="R7048" t="str">
            <v>BVKD163010</v>
          </cell>
        </row>
        <row r="7049">
          <cell r="A7049">
            <v>45544.638287037</v>
          </cell>
          <cell r="B7049">
            <v>8130</v>
          </cell>
          <cell r="R7049" t="str">
            <v>BUFD162814</v>
          </cell>
        </row>
        <row r="7050">
          <cell r="A7050">
            <v>45544.587847222203</v>
          </cell>
          <cell r="B7050">
            <v>1796</v>
          </cell>
          <cell r="R7050" t="str">
            <v>BUIC374043</v>
          </cell>
        </row>
        <row r="7051">
          <cell r="A7051">
            <v>45544.568865740701</v>
          </cell>
          <cell r="B7051">
            <v>2003</v>
          </cell>
          <cell r="R7051" t="str">
            <v>BXJS034965</v>
          </cell>
        </row>
        <row r="7052">
          <cell r="A7052">
            <v>45544.289525462998</v>
          </cell>
          <cell r="B7052">
            <v>2346</v>
          </cell>
          <cell r="R7052" t="str">
            <v>BWLS031931</v>
          </cell>
        </row>
        <row r="7053">
          <cell r="A7053">
            <v>45542.6789699074</v>
          </cell>
          <cell r="B7053">
            <v>17094</v>
          </cell>
          <cell r="R7053" t="str">
            <v>BTLS039719</v>
          </cell>
        </row>
        <row r="7054">
          <cell r="A7054">
            <v>45542.609502314801</v>
          </cell>
          <cell r="B7054">
            <v>30</v>
          </cell>
          <cell r="R7054" t="str">
            <v>BXCD164422</v>
          </cell>
        </row>
        <row r="7055">
          <cell r="A7055">
            <v>45542.608530092599</v>
          </cell>
          <cell r="B7055">
            <v>150</v>
          </cell>
          <cell r="R7055" t="str">
            <v>BXBD164357</v>
          </cell>
        </row>
        <row r="7056">
          <cell r="A7056">
            <v>45542.607384259303</v>
          </cell>
          <cell r="B7056">
            <v>210</v>
          </cell>
          <cell r="R7056" t="str">
            <v>BXCD164420</v>
          </cell>
        </row>
        <row r="7057">
          <cell r="A7057">
            <v>45542.605532407397</v>
          </cell>
          <cell r="B7057">
            <v>6330</v>
          </cell>
          <cell r="R7057" t="str">
            <v>BRJD160605</v>
          </cell>
        </row>
        <row r="7058">
          <cell r="A7058">
            <v>45542.604386574101</v>
          </cell>
          <cell r="B7058">
            <v>4810</v>
          </cell>
          <cell r="R7058" t="str">
            <v>BQCD160098</v>
          </cell>
        </row>
        <row r="7059">
          <cell r="A7059">
            <v>45542.603113425903</v>
          </cell>
          <cell r="B7059">
            <v>5911</v>
          </cell>
          <cell r="R7059" t="str">
            <v>BRGD161212</v>
          </cell>
        </row>
        <row r="7060">
          <cell r="A7060">
            <v>45542.602222222202</v>
          </cell>
          <cell r="B7060">
            <v>3230</v>
          </cell>
          <cell r="R7060" t="str">
            <v>BWBD163701</v>
          </cell>
        </row>
        <row r="7061">
          <cell r="A7061">
            <v>45542.6014236111</v>
          </cell>
          <cell r="B7061">
            <v>1632</v>
          </cell>
          <cell r="R7061" t="str">
            <v>BWBD163738</v>
          </cell>
        </row>
        <row r="7062">
          <cell r="A7062">
            <v>45542.599606481497</v>
          </cell>
          <cell r="B7062">
            <v>5255</v>
          </cell>
          <cell r="R7062" t="str">
            <v>BUKD162491</v>
          </cell>
        </row>
        <row r="7063">
          <cell r="A7063">
            <v>45542.597442129598</v>
          </cell>
          <cell r="B7063">
            <v>33724</v>
          </cell>
          <cell r="R7063" t="str">
            <v>BQHS040705</v>
          </cell>
        </row>
        <row r="7064">
          <cell r="A7064">
            <v>45542.595787036997</v>
          </cell>
          <cell r="B7064">
            <v>5005</v>
          </cell>
          <cell r="R7064" t="str">
            <v>BUKD162500</v>
          </cell>
        </row>
        <row r="7065">
          <cell r="A7065">
            <v>45542.594525462999</v>
          </cell>
          <cell r="B7065">
            <v>4754</v>
          </cell>
          <cell r="R7065" t="str">
            <v>BQKD200046</v>
          </cell>
        </row>
        <row r="7066">
          <cell r="A7066">
            <v>45542.593460648102</v>
          </cell>
          <cell r="B7066">
            <v>12830</v>
          </cell>
          <cell r="R7066" t="str">
            <v>BSCD161691</v>
          </cell>
        </row>
        <row r="7067">
          <cell r="A7067">
            <v>45542.592476851903</v>
          </cell>
          <cell r="B7067">
            <v>26300</v>
          </cell>
          <cell r="R7067" t="str">
            <v>BMJD200014</v>
          </cell>
        </row>
        <row r="7068">
          <cell r="A7068">
            <v>45542.591249999998</v>
          </cell>
          <cell r="B7068">
            <v>5685</v>
          </cell>
          <cell r="R7068" t="str">
            <v>BVJD162972</v>
          </cell>
        </row>
        <row r="7069">
          <cell r="A7069">
            <v>45542.589699074102</v>
          </cell>
          <cell r="B7069">
            <v>7955</v>
          </cell>
          <cell r="R7069" t="str">
            <v>BTCD162162</v>
          </cell>
        </row>
        <row r="7070">
          <cell r="A7070">
            <v>45542.588657407403</v>
          </cell>
          <cell r="B7070">
            <v>15045</v>
          </cell>
          <cell r="R7070" t="str">
            <v>BTDD162169</v>
          </cell>
        </row>
        <row r="7071">
          <cell r="A7071">
            <v>45542.587696759299</v>
          </cell>
          <cell r="B7071">
            <v>8040</v>
          </cell>
          <cell r="R7071" t="str">
            <v>BTKD162112</v>
          </cell>
        </row>
        <row r="7072">
          <cell r="A7072">
            <v>45542.5856712963</v>
          </cell>
          <cell r="B7072">
            <v>9550</v>
          </cell>
          <cell r="R7072" t="str">
            <v>BTCD162149</v>
          </cell>
        </row>
        <row r="7073">
          <cell r="A7073">
            <v>45542.584652777798</v>
          </cell>
          <cell r="B7073">
            <v>4250</v>
          </cell>
          <cell r="R7073" t="str">
            <v>BTKD162077</v>
          </cell>
        </row>
        <row r="7074">
          <cell r="A7074">
            <v>45542.583356481497</v>
          </cell>
          <cell r="B7074">
            <v>10730</v>
          </cell>
          <cell r="R7074" t="str">
            <v>BTKD162074</v>
          </cell>
        </row>
        <row r="7075">
          <cell r="A7075">
            <v>45542.582581018498</v>
          </cell>
          <cell r="B7075">
            <v>8345</v>
          </cell>
          <cell r="R7075" t="str">
            <v>BRED161077</v>
          </cell>
        </row>
        <row r="7076">
          <cell r="A7076">
            <v>45542.581608796303</v>
          </cell>
          <cell r="B7076">
            <v>7395</v>
          </cell>
          <cell r="R7076" t="str">
            <v>BQBD160040</v>
          </cell>
        </row>
        <row r="7077">
          <cell r="A7077">
            <v>45542.580347222203</v>
          </cell>
          <cell r="B7077">
            <v>4480</v>
          </cell>
          <cell r="R7077" t="str">
            <v>BSDD120664</v>
          </cell>
        </row>
        <row r="7078">
          <cell r="A7078">
            <v>45542.579305555599</v>
          </cell>
          <cell r="B7078">
            <v>4110</v>
          </cell>
          <cell r="R7078" t="str">
            <v>BVKD163026</v>
          </cell>
        </row>
        <row r="7079">
          <cell r="A7079">
            <v>45542.578460648103</v>
          </cell>
          <cell r="B7079">
            <v>5300</v>
          </cell>
          <cell r="R7079" t="str">
            <v>BVLD163067</v>
          </cell>
        </row>
        <row r="7080">
          <cell r="A7080">
            <v>45542.577442129601</v>
          </cell>
          <cell r="B7080">
            <v>1600</v>
          </cell>
          <cell r="R7080" t="str">
            <v>BTGD120943</v>
          </cell>
        </row>
        <row r="7081">
          <cell r="A7081">
            <v>45542.576585648101</v>
          </cell>
          <cell r="B7081">
            <v>7450</v>
          </cell>
          <cell r="R7081" t="str">
            <v>BUID162912</v>
          </cell>
        </row>
        <row r="7082">
          <cell r="A7082">
            <v>45542.575092592597</v>
          </cell>
          <cell r="B7082">
            <v>5495</v>
          </cell>
          <cell r="R7082" t="str">
            <v>BUAD162634</v>
          </cell>
        </row>
        <row r="7083">
          <cell r="A7083">
            <v>45542.573900463001</v>
          </cell>
          <cell r="B7083">
            <v>5680</v>
          </cell>
          <cell r="R7083" t="str">
            <v>BUID162953</v>
          </cell>
        </row>
        <row r="7084">
          <cell r="A7084">
            <v>45542.572685185201</v>
          </cell>
          <cell r="B7084">
            <v>4050</v>
          </cell>
          <cell r="R7084" t="str">
            <v>BUDD162719</v>
          </cell>
        </row>
        <row r="7085">
          <cell r="A7085">
            <v>45542.5704513889</v>
          </cell>
          <cell r="B7085">
            <v>1890</v>
          </cell>
          <cell r="R7085" t="str">
            <v>BUFL152860</v>
          </cell>
        </row>
        <row r="7086">
          <cell r="A7086">
            <v>45542.567754629599</v>
          </cell>
          <cell r="B7086">
            <v>7710</v>
          </cell>
          <cell r="R7086" t="str">
            <v>BUGD162826</v>
          </cell>
        </row>
        <row r="7087">
          <cell r="A7087">
            <v>45542.565428240698</v>
          </cell>
          <cell r="B7087">
            <v>1870</v>
          </cell>
          <cell r="R7087" t="str">
            <v>BUBD162649</v>
          </cell>
        </row>
        <row r="7088">
          <cell r="A7088">
            <v>45542.563229166699</v>
          </cell>
          <cell r="B7088">
            <v>11040</v>
          </cell>
          <cell r="R7088" t="str">
            <v>BULD162577</v>
          </cell>
        </row>
        <row r="7089">
          <cell r="A7089">
            <v>45542.5604282407</v>
          </cell>
          <cell r="B7089">
            <v>6080</v>
          </cell>
          <cell r="R7089" t="str">
            <v>BUCD162696</v>
          </cell>
        </row>
        <row r="7090">
          <cell r="A7090">
            <v>45542.555266203701</v>
          </cell>
          <cell r="B7090">
            <v>8740</v>
          </cell>
          <cell r="R7090" t="str">
            <v>BULD162568</v>
          </cell>
        </row>
        <row r="7091">
          <cell r="A7091">
            <v>45542.553333333301</v>
          </cell>
          <cell r="B7091">
            <v>4000</v>
          </cell>
          <cell r="R7091" t="str">
            <v>BUAL160585</v>
          </cell>
        </row>
        <row r="7092">
          <cell r="A7092">
            <v>45542.551331018498</v>
          </cell>
          <cell r="B7092">
            <v>11025</v>
          </cell>
          <cell r="R7092" t="str">
            <v>BUKD162535</v>
          </cell>
        </row>
        <row r="7093">
          <cell r="A7093">
            <v>45542.5489467593</v>
          </cell>
          <cell r="B7093">
            <v>8080</v>
          </cell>
          <cell r="R7093" t="str">
            <v>BTED162231</v>
          </cell>
        </row>
        <row r="7094">
          <cell r="A7094">
            <v>45542.546296296299</v>
          </cell>
          <cell r="B7094">
            <v>9268</v>
          </cell>
          <cell r="R7094" t="str">
            <v>BTGD162289</v>
          </cell>
        </row>
        <row r="7095">
          <cell r="A7095">
            <v>45542.501631944397</v>
          </cell>
          <cell r="B7095">
            <v>3488</v>
          </cell>
          <cell r="R7095" t="str">
            <v>BWLD163586</v>
          </cell>
        </row>
        <row r="7096">
          <cell r="A7096">
            <v>45542.499513888899</v>
          </cell>
          <cell r="B7096">
            <v>480</v>
          </cell>
          <cell r="R7096" t="str">
            <v>BXLD121932</v>
          </cell>
        </row>
        <row r="7097">
          <cell r="A7097">
            <v>45542.4981134259</v>
          </cell>
          <cell r="B7097">
            <v>350</v>
          </cell>
          <cell r="R7097" t="str">
            <v>BXAD121939</v>
          </cell>
        </row>
        <row r="7098">
          <cell r="A7098">
            <v>45542.460636574098</v>
          </cell>
          <cell r="B7098">
            <v>4082</v>
          </cell>
          <cell r="R7098" t="str">
            <v>BVBC375436</v>
          </cell>
        </row>
        <row r="7099">
          <cell r="A7099">
            <v>45541.810011574104</v>
          </cell>
          <cell r="B7099">
            <v>9575</v>
          </cell>
          <cell r="R7099" t="str">
            <v>BMED200254</v>
          </cell>
        </row>
        <row r="7100">
          <cell r="A7100">
            <v>45541.809108796297</v>
          </cell>
          <cell r="B7100">
            <v>5995</v>
          </cell>
          <cell r="R7100" t="str">
            <v>BRGD230256</v>
          </cell>
        </row>
        <row r="7101">
          <cell r="A7101">
            <v>45541.808240740698</v>
          </cell>
          <cell r="B7101">
            <v>6900</v>
          </cell>
          <cell r="R7101" t="str">
            <v>BSDD161729</v>
          </cell>
        </row>
        <row r="7102">
          <cell r="A7102">
            <v>45541.807465277801</v>
          </cell>
          <cell r="B7102">
            <v>6070</v>
          </cell>
          <cell r="R7102" t="str">
            <v>BRED161124</v>
          </cell>
        </row>
        <row r="7103">
          <cell r="A7103">
            <v>45541.806585648097</v>
          </cell>
          <cell r="B7103">
            <v>6170</v>
          </cell>
          <cell r="R7103" t="str">
            <v>BSGD161864</v>
          </cell>
        </row>
        <row r="7104">
          <cell r="A7104">
            <v>45541.805381944403</v>
          </cell>
          <cell r="B7104">
            <v>4660</v>
          </cell>
          <cell r="R7104" t="str">
            <v>BRKD120212</v>
          </cell>
        </row>
        <row r="7105">
          <cell r="A7105">
            <v>45541.804444444402</v>
          </cell>
          <cell r="B7105">
            <v>18260</v>
          </cell>
          <cell r="R7105" t="str">
            <v>BQJD160040</v>
          </cell>
        </row>
        <row r="7106">
          <cell r="A7106">
            <v>45541.803437499999</v>
          </cell>
          <cell r="B7106">
            <v>12520</v>
          </cell>
          <cell r="R7106" t="str">
            <v>BQKD160099</v>
          </cell>
        </row>
        <row r="7107">
          <cell r="A7107">
            <v>45541.802604166704</v>
          </cell>
          <cell r="B7107">
            <v>12805</v>
          </cell>
          <cell r="R7107" t="str">
            <v>BQKD160115</v>
          </cell>
        </row>
        <row r="7108">
          <cell r="A7108">
            <v>45541.801319444399</v>
          </cell>
          <cell r="B7108">
            <v>20520</v>
          </cell>
          <cell r="R7108" t="str">
            <v>BOID200223</v>
          </cell>
        </row>
        <row r="7109">
          <cell r="A7109">
            <v>45541.776342592602</v>
          </cell>
          <cell r="B7109">
            <v>7045</v>
          </cell>
          <cell r="R7109" t="str">
            <v>BMKD120057</v>
          </cell>
        </row>
        <row r="7110">
          <cell r="A7110">
            <v>45541.773206018501</v>
          </cell>
          <cell r="B7110">
            <v>9038</v>
          </cell>
          <cell r="R7110" t="str">
            <v>BRID161341</v>
          </cell>
        </row>
        <row r="7111">
          <cell r="A7111">
            <v>45541.770613425899</v>
          </cell>
          <cell r="B7111">
            <v>8570</v>
          </cell>
          <cell r="R7111" t="str">
            <v>BQDD160190</v>
          </cell>
        </row>
        <row r="7112">
          <cell r="A7112">
            <v>45541.7679166667</v>
          </cell>
          <cell r="B7112">
            <v>1780</v>
          </cell>
          <cell r="R7112" t="str">
            <v>BUID220797</v>
          </cell>
        </row>
        <row r="7113">
          <cell r="A7113">
            <v>45541.765706018501</v>
          </cell>
          <cell r="B7113">
            <v>5270</v>
          </cell>
          <cell r="R7113" t="str">
            <v>BSKD161500</v>
          </cell>
        </row>
        <row r="7114">
          <cell r="A7114">
            <v>45541.763564814799</v>
          </cell>
          <cell r="B7114">
            <v>2875</v>
          </cell>
          <cell r="R7114" t="str">
            <v>BSGL152296</v>
          </cell>
        </row>
        <row r="7115">
          <cell r="A7115">
            <v>45541.758819444403</v>
          </cell>
          <cell r="B7115">
            <v>4840</v>
          </cell>
          <cell r="R7115" t="str">
            <v>BRHD161303</v>
          </cell>
        </row>
        <row r="7116">
          <cell r="A7116">
            <v>45541.6895717593</v>
          </cell>
          <cell r="B7116">
            <v>4580</v>
          </cell>
          <cell r="R7116" t="str">
            <v>BRED161131</v>
          </cell>
        </row>
        <row r="7117">
          <cell r="A7117">
            <v>45541.685451388897</v>
          </cell>
          <cell r="B7117">
            <v>8455</v>
          </cell>
          <cell r="R7117" t="str">
            <v>BUAL160593</v>
          </cell>
        </row>
        <row r="7118">
          <cell r="A7118">
            <v>45541.6807638889</v>
          </cell>
          <cell r="B7118">
            <v>14128</v>
          </cell>
          <cell r="R7118" t="str">
            <v>BULL160559</v>
          </cell>
        </row>
        <row r="7119">
          <cell r="A7119">
            <v>45541.674328703702</v>
          </cell>
          <cell r="B7119">
            <v>3648</v>
          </cell>
          <cell r="R7119" t="str">
            <v>BUJD121018</v>
          </cell>
        </row>
        <row r="7120">
          <cell r="A7120">
            <v>45541.670740740701</v>
          </cell>
          <cell r="B7120">
            <v>3650</v>
          </cell>
          <cell r="R7120" t="str">
            <v>BUJD121019</v>
          </cell>
        </row>
        <row r="7121">
          <cell r="A7121">
            <v>45541.667523148099</v>
          </cell>
          <cell r="B7121">
            <v>2420</v>
          </cell>
          <cell r="R7121" t="str">
            <v>AUKD230777</v>
          </cell>
        </row>
        <row r="7122">
          <cell r="A7122">
            <v>45541.664745370399</v>
          </cell>
          <cell r="B7122">
            <v>2950</v>
          </cell>
          <cell r="R7122" t="str">
            <v>BUJD121040</v>
          </cell>
        </row>
        <row r="7123">
          <cell r="A7123">
            <v>45541.661805555603</v>
          </cell>
          <cell r="B7123">
            <v>3870</v>
          </cell>
          <cell r="R7123" t="str">
            <v>BUKD162510</v>
          </cell>
        </row>
        <row r="7124">
          <cell r="A7124">
            <v>45541.658923611103</v>
          </cell>
          <cell r="B7124">
            <v>2330</v>
          </cell>
          <cell r="R7124" t="str">
            <v>BULD121094</v>
          </cell>
        </row>
        <row r="7125">
          <cell r="A7125">
            <v>45541.656122685199</v>
          </cell>
          <cell r="B7125">
            <v>3070</v>
          </cell>
          <cell r="R7125" t="str">
            <v>BTHD120971</v>
          </cell>
        </row>
        <row r="7126">
          <cell r="A7126">
            <v>45541.653472222199</v>
          </cell>
          <cell r="B7126">
            <v>2810</v>
          </cell>
          <cell r="R7126" t="str">
            <v>BTJL152348</v>
          </cell>
        </row>
        <row r="7127">
          <cell r="A7127">
            <v>45541.648773148103</v>
          </cell>
          <cell r="B7127">
            <v>21836</v>
          </cell>
          <cell r="R7127" t="str">
            <v>BUBS033778</v>
          </cell>
        </row>
        <row r="7128">
          <cell r="A7128">
            <v>45541.647557870398</v>
          </cell>
          <cell r="B7128">
            <v>18004</v>
          </cell>
          <cell r="R7128" t="str">
            <v>BUCS034287</v>
          </cell>
        </row>
        <row r="7129">
          <cell r="A7129">
            <v>45541.644803240699</v>
          </cell>
          <cell r="B7129">
            <v>2784</v>
          </cell>
          <cell r="R7129" t="str">
            <v>BTDD120878</v>
          </cell>
        </row>
        <row r="7130">
          <cell r="A7130">
            <v>45541.641585648104</v>
          </cell>
          <cell r="B7130">
            <v>5500</v>
          </cell>
          <cell r="R7130" t="str">
            <v>BTEL160427</v>
          </cell>
        </row>
        <row r="7131">
          <cell r="A7131">
            <v>45541.637152777803</v>
          </cell>
          <cell r="B7131">
            <v>2260</v>
          </cell>
          <cell r="R7131" t="str">
            <v>BTHD120963</v>
          </cell>
        </row>
        <row r="7132">
          <cell r="A7132">
            <v>45541.619710648098</v>
          </cell>
          <cell r="B7132">
            <v>496</v>
          </cell>
          <cell r="R7132" t="str">
            <v>BSHD120743</v>
          </cell>
        </row>
        <row r="7133">
          <cell r="A7133">
            <v>45541.616932870398</v>
          </cell>
          <cell r="B7133">
            <v>496</v>
          </cell>
          <cell r="R7133" t="str">
            <v>BSHD120746</v>
          </cell>
        </row>
        <row r="7134">
          <cell r="A7134">
            <v>45541.614189814798</v>
          </cell>
          <cell r="B7134">
            <v>7530</v>
          </cell>
          <cell r="R7134" t="str">
            <v>BSFD161795</v>
          </cell>
        </row>
        <row r="7135">
          <cell r="A7135">
            <v>45541.610810185201</v>
          </cell>
          <cell r="B7135">
            <v>4920</v>
          </cell>
          <cell r="R7135" t="str">
            <v>BTJD162038</v>
          </cell>
        </row>
        <row r="7136">
          <cell r="A7136">
            <v>45541.607881944401</v>
          </cell>
          <cell r="B7136">
            <v>5717</v>
          </cell>
          <cell r="R7136" t="str">
            <v>BSKD200409</v>
          </cell>
        </row>
        <row r="7137">
          <cell r="A7137">
            <v>45541.605347222197</v>
          </cell>
          <cell r="B7137">
            <v>3730</v>
          </cell>
          <cell r="R7137" t="str">
            <v>BTJD162040</v>
          </cell>
        </row>
        <row r="7138">
          <cell r="A7138">
            <v>45541.602569444403</v>
          </cell>
          <cell r="B7138">
            <v>6708</v>
          </cell>
          <cell r="R7138" t="str">
            <v>BSJD161378</v>
          </cell>
        </row>
        <row r="7139">
          <cell r="A7139">
            <v>45541.6000347222</v>
          </cell>
          <cell r="B7139">
            <v>3045</v>
          </cell>
          <cell r="R7139" t="str">
            <v>BSHD161938</v>
          </cell>
        </row>
        <row r="7140">
          <cell r="A7140">
            <v>45541.597222222197</v>
          </cell>
          <cell r="B7140">
            <v>3852</v>
          </cell>
          <cell r="R7140" t="str">
            <v>BSED161766</v>
          </cell>
        </row>
        <row r="7141">
          <cell r="A7141">
            <v>45541.593171296299</v>
          </cell>
          <cell r="B7141">
            <v>7279</v>
          </cell>
          <cell r="R7141" t="str">
            <v>BSID161979</v>
          </cell>
        </row>
        <row r="7142">
          <cell r="A7142">
            <v>45541.590266203697</v>
          </cell>
          <cell r="B7142">
            <v>6220</v>
          </cell>
          <cell r="R7142" t="str">
            <v>BSAD161582</v>
          </cell>
        </row>
        <row r="7143">
          <cell r="A7143">
            <v>45541.587337962999</v>
          </cell>
          <cell r="B7143">
            <v>8785</v>
          </cell>
          <cell r="R7143" t="str">
            <v>BSBD161624</v>
          </cell>
        </row>
        <row r="7144">
          <cell r="A7144">
            <v>45541.584293981497</v>
          </cell>
          <cell r="B7144">
            <v>6242</v>
          </cell>
          <cell r="R7144" t="str">
            <v>BRLD160724</v>
          </cell>
        </row>
        <row r="7145">
          <cell r="A7145">
            <v>45541.581261574102</v>
          </cell>
          <cell r="B7145">
            <v>6660</v>
          </cell>
          <cell r="R7145" t="str">
            <v>BRJD160606</v>
          </cell>
        </row>
        <row r="7146">
          <cell r="A7146">
            <v>45541.577754629601</v>
          </cell>
          <cell r="B7146">
            <v>7150</v>
          </cell>
          <cell r="R7146" t="str">
            <v>BRDD161019</v>
          </cell>
        </row>
        <row r="7147">
          <cell r="A7147">
            <v>45541.573553240698</v>
          </cell>
          <cell r="B7147">
            <v>9895</v>
          </cell>
          <cell r="R7147" t="str">
            <v>BRDD161021</v>
          </cell>
        </row>
        <row r="7148">
          <cell r="A7148">
            <v>45541.570150462998</v>
          </cell>
          <cell r="B7148">
            <v>6222</v>
          </cell>
          <cell r="R7148" t="str">
            <v>BQJD120016</v>
          </cell>
        </row>
        <row r="7149">
          <cell r="A7149">
            <v>45541.567511574103</v>
          </cell>
          <cell r="B7149">
            <v>8670</v>
          </cell>
          <cell r="R7149" t="str">
            <v>BPBD200118</v>
          </cell>
        </row>
        <row r="7150">
          <cell r="A7150">
            <v>45541.564837963</v>
          </cell>
          <cell r="B7150">
            <v>6995</v>
          </cell>
          <cell r="R7150" t="str">
            <v>BRAD160803</v>
          </cell>
        </row>
        <row r="7151">
          <cell r="A7151">
            <v>45541.562337962998</v>
          </cell>
          <cell r="B7151">
            <v>6230</v>
          </cell>
          <cell r="R7151" t="str">
            <v>BRAD160816</v>
          </cell>
        </row>
        <row r="7152">
          <cell r="A7152">
            <v>45541.559814814798</v>
          </cell>
          <cell r="B7152">
            <v>5320</v>
          </cell>
          <cell r="R7152" t="str">
            <v>BQLD160182</v>
          </cell>
        </row>
        <row r="7153">
          <cell r="A7153">
            <v>45541.556817129604</v>
          </cell>
          <cell r="B7153">
            <v>7100</v>
          </cell>
          <cell r="R7153" t="str">
            <v>BQCD160106</v>
          </cell>
        </row>
        <row r="7154">
          <cell r="A7154">
            <v>45541.5537847222</v>
          </cell>
          <cell r="B7154">
            <v>9230</v>
          </cell>
          <cell r="R7154" t="str">
            <v>BPHD160162</v>
          </cell>
        </row>
        <row r="7155">
          <cell r="A7155">
            <v>45541.549317129597</v>
          </cell>
          <cell r="B7155">
            <v>9965</v>
          </cell>
          <cell r="R7155" t="str">
            <v>BQKD160076</v>
          </cell>
        </row>
        <row r="7156">
          <cell r="A7156">
            <v>45541.546122685198</v>
          </cell>
          <cell r="B7156">
            <v>8370</v>
          </cell>
          <cell r="R7156" t="str">
            <v>BNDD160224</v>
          </cell>
        </row>
        <row r="7157">
          <cell r="A7157">
            <v>45541.543206018498</v>
          </cell>
          <cell r="B7157">
            <v>138040</v>
          </cell>
          <cell r="R7157" t="str">
            <v>BQKD200034</v>
          </cell>
        </row>
        <row r="7158">
          <cell r="A7158">
            <v>45541.540104166699</v>
          </cell>
          <cell r="B7158">
            <v>16645</v>
          </cell>
          <cell r="R7158" t="str">
            <v>BPJD200007</v>
          </cell>
        </row>
        <row r="7159">
          <cell r="A7159">
            <v>45541.524675925903</v>
          </cell>
          <cell r="B7159">
            <v>6535</v>
          </cell>
          <cell r="R7159" t="str">
            <v>BRLD160756</v>
          </cell>
        </row>
        <row r="7160">
          <cell r="A7160">
            <v>45541.5221759259</v>
          </cell>
          <cell r="B7160">
            <v>6930</v>
          </cell>
          <cell r="R7160" t="str">
            <v>GPGD160208</v>
          </cell>
        </row>
        <row r="7161">
          <cell r="A7161">
            <v>45541.517037037003</v>
          </cell>
          <cell r="B7161">
            <v>7230</v>
          </cell>
          <cell r="R7161" t="str">
            <v>BSJD161406</v>
          </cell>
        </row>
        <row r="7162">
          <cell r="A7162">
            <v>45541.514074074097</v>
          </cell>
          <cell r="B7162">
            <v>10022</v>
          </cell>
          <cell r="R7162" t="str">
            <v>BQBD200008</v>
          </cell>
        </row>
        <row r="7163">
          <cell r="A7163">
            <v>45541.511539351799</v>
          </cell>
          <cell r="B7163">
            <v>10280</v>
          </cell>
          <cell r="R7163" t="str">
            <v>BQED160244</v>
          </cell>
        </row>
        <row r="7164">
          <cell r="A7164">
            <v>45541.5084837963</v>
          </cell>
          <cell r="B7164">
            <v>6145</v>
          </cell>
          <cell r="R7164" t="str">
            <v>BRJD160600</v>
          </cell>
        </row>
        <row r="7165">
          <cell r="A7165">
            <v>45541.505092592597</v>
          </cell>
          <cell r="B7165">
            <v>4777</v>
          </cell>
          <cell r="R7165" t="str">
            <v>BRCD160998</v>
          </cell>
        </row>
        <row r="7166">
          <cell r="A7166">
            <v>45541.501145833303</v>
          </cell>
          <cell r="B7166">
            <v>2955</v>
          </cell>
          <cell r="R7166" t="str">
            <v>BSKD161476</v>
          </cell>
        </row>
        <row r="7167">
          <cell r="A7167">
            <v>45541.497048611098</v>
          </cell>
          <cell r="B7167">
            <v>3530</v>
          </cell>
          <cell r="R7167" t="str">
            <v>BSLD161503</v>
          </cell>
        </row>
        <row r="7168">
          <cell r="A7168">
            <v>45541.4938078704</v>
          </cell>
          <cell r="B7168">
            <v>8790</v>
          </cell>
          <cell r="R7168" t="str">
            <v>BNBD160162</v>
          </cell>
        </row>
        <row r="7169">
          <cell r="A7169">
            <v>45541.490347222199</v>
          </cell>
          <cell r="B7169">
            <v>6700</v>
          </cell>
          <cell r="R7169" t="str">
            <v>BRCD160948</v>
          </cell>
        </row>
        <row r="7170">
          <cell r="A7170">
            <v>45541.487847222197</v>
          </cell>
          <cell r="B7170">
            <v>3610</v>
          </cell>
          <cell r="R7170" t="str">
            <v>BJGD200109</v>
          </cell>
        </row>
        <row r="7171">
          <cell r="A7171">
            <v>45541.484907407401</v>
          </cell>
          <cell r="B7171">
            <v>6385</v>
          </cell>
          <cell r="R7171" t="str">
            <v>BQED160222</v>
          </cell>
        </row>
        <row r="7172">
          <cell r="A7172">
            <v>45541.482071759303</v>
          </cell>
          <cell r="B7172">
            <v>5870</v>
          </cell>
          <cell r="R7172" t="str">
            <v>BRKD160653</v>
          </cell>
        </row>
        <row r="7173">
          <cell r="A7173">
            <v>45541.479236111103</v>
          </cell>
          <cell r="B7173">
            <v>1730</v>
          </cell>
          <cell r="R7173" t="str">
            <v>BTID162377</v>
          </cell>
        </row>
        <row r="7174">
          <cell r="A7174">
            <v>45541.476481481499</v>
          </cell>
          <cell r="B7174">
            <v>3150</v>
          </cell>
          <cell r="R7174" t="str">
            <v>BTID162392</v>
          </cell>
        </row>
        <row r="7175">
          <cell r="A7175">
            <v>45541.473796296297</v>
          </cell>
          <cell r="B7175">
            <v>2270</v>
          </cell>
          <cell r="R7175" t="str">
            <v>BTKD162083</v>
          </cell>
        </row>
        <row r="7176">
          <cell r="A7176">
            <v>45541.463622685202</v>
          </cell>
          <cell r="B7176">
            <v>1173</v>
          </cell>
          <cell r="R7176" t="str">
            <v>BWFC370703</v>
          </cell>
        </row>
        <row r="7177">
          <cell r="A7177">
            <v>45540.767858796302</v>
          </cell>
          <cell r="B7177">
            <v>0</v>
          </cell>
          <cell r="R7177" t="str">
            <v>CXKE561603</v>
          </cell>
        </row>
        <row r="7178">
          <cell r="A7178">
            <v>45540.727858796301</v>
          </cell>
          <cell r="B7178">
            <v>17094</v>
          </cell>
          <cell r="R7178" t="str">
            <v>BTLS039719</v>
          </cell>
        </row>
        <row r="7179">
          <cell r="A7179">
            <v>45540.722453703696</v>
          </cell>
          <cell r="B7179">
            <v>0</v>
          </cell>
          <cell r="R7179" t="str">
            <v>CXKE561603</v>
          </cell>
        </row>
        <row r="7180">
          <cell r="A7180">
            <v>45540.683344907397</v>
          </cell>
          <cell r="B7180">
            <v>0</v>
          </cell>
          <cell r="R7180" t="str">
            <v>CXDS613609</v>
          </cell>
        </row>
        <row r="7181">
          <cell r="A7181">
            <v>45540.677673611099</v>
          </cell>
          <cell r="B7181">
            <v>1212</v>
          </cell>
          <cell r="R7181" t="str">
            <v>BXJD164132</v>
          </cell>
        </row>
        <row r="7182">
          <cell r="A7182">
            <v>45540.6320023148</v>
          </cell>
          <cell r="B7182">
            <v>5284</v>
          </cell>
          <cell r="R7182" t="str">
            <v>BRGC374007</v>
          </cell>
        </row>
        <row r="7183">
          <cell r="A7183">
            <v>45540.4999074074</v>
          </cell>
          <cell r="B7183">
            <v>182</v>
          </cell>
          <cell r="R7183" t="str">
            <v>BXCD164415</v>
          </cell>
        </row>
        <row r="7184">
          <cell r="A7184">
            <v>45540.497083333299</v>
          </cell>
          <cell r="B7184">
            <v>980</v>
          </cell>
          <cell r="R7184" t="str">
            <v>BXKD164206</v>
          </cell>
        </row>
        <row r="7185">
          <cell r="A7185">
            <v>45539.653298611098</v>
          </cell>
          <cell r="B7185">
            <v>1536</v>
          </cell>
          <cell r="R7185" t="str">
            <v>BWIC371555</v>
          </cell>
        </row>
        <row r="7186">
          <cell r="A7186">
            <v>45539.573067129597</v>
          </cell>
          <cell r="B7186">
            <v>6742</v>
          </cell>
          <cell r="R7186" t="str">
            <v>BWEC370334</v>
          </cell>
        </row>
        <row r="7187">
          <cell r="A7187">
            <v>45538.6505555556</v>
          </cell>
          <cell r="B7187">
            <v>5486</v>
          </cell>
          <cell r="R7187" t="str">
            <v>BUFC372952</v>
          </cell>
        </row>
        <row r="7188">
          <cell r="A7188">
            <v>45538.640833333302</v>
          </cell>
          <cell r="B7188">
            <v>0</v>
          </cell>
          <cell r="R7188" t="str">
            <v>CWHE721140</v>
          </cell>
        </row>
        <row r="7189">
          <cell r="A7189">
            <v>45538.508807870399</v>
          </cell>
          <cell r="B7189">
            <v>1506</v>
          </cell>
          <cell r="R7189" t="str">
            <v>BWJC378261</v>
          </cell>
        </row>
        <row r="7190">
          <cell r="A7190">
            <v>45537.527395833298</v>
          </cell>
          <cell r="B7190">
            <v>6369</v>
          </cell>
          <cell r="R7190" t="str">
            <v>BWCS032691</v>
          </cell>
        </row>
        <row r="7191">
          <cell r="A7191">
            <v>45537.526423611103</v>
          </cell>
          <cell r="B7191">
            <v>23610</v>
          </cell>
          <cell r="R7191" t="str">
            <v>BSCS037449</v>
          </cell>
        </row>
        <row r="7192">
          <cell r="A7192">
            <v>45537.525381944397</v>
          </cell>
          <cell r="B7192">
            <v>19040</v>
          </cell>
          <cell r="R7192" t="str">
            <v>GOHC370857</v>
          </cell>
        </row>
        <row r="7193">
          <cell r="A7193">
            <v>45537.511400463001</v>
          </cell>
          <cell r="B7193">
            <v>12425</v>
          </cell>
          <cell r="R7193" t="str">
            <v>BTJC377158</v>
          </cell>
        </row>
        <row r="7194">
          <cell r="A7194">
            <v>45537.509363425903</v>
          </cell>
          <cell r="B7194">
            <v>11880</v>
          </cell>
          <cell r="R7194" t="str">
            <v>BULS033141</v>
          </cell>
        </row>
        <row r="7195">
          <cell r="A7195">
            <v>45537.473715277803</v>
          </cell>
          <cell r="B7195">
            <v>2215</v>
          </cell>
          <cell r="R7195" t="str">
            <v>BWLD231345</v>
          </cell>
        </row>
        <row r="7196">
          <cell r="A7196">
            <v>45537.462256944404</v>
          </cell>
          <cell r="B7196">
            <v>2939</v>
          </cell>
          <cell r="R7196" t="str">
            <v>BWBC379643</v>
          </cell>
        </row>
        <row r="7197">
          <cell r="A7197">
            <v>45537.458055555602</v>
          </cell>
          <cell r="B7197">
            <v>1372</v>
          </cell>
          <cell r="R7197" t="str">
            <v>BXJC371965</v>
          </cell>
        </row>
        <row r="7198">
          <cell r="A7198">
            <v>45537.454097222202</v>
          </cell>
          <cell r="B7198">
            <v>6462</v>
          </cell>
          <cell r="R7198" t="str">
            <v>BWEC370334</v>
          </cell>
        </row>
        <row r="7199">
          <cell r="A7199">
            <v>45534.759282407402</v>
          </cell>
          <cell r="B7199">
            <v>527</v>
          </cell>
          <cell r="R7199" t="str">
            <v>BXLL153793</v>
          </cell>
        </row>
        <row r="7200">
          <cell r="A7200">
            <v>45534.667465277802</v>
          </cell>
          <cell r="B7200">
            <v>16073</v>
          </cell>
          <cell r="R7200" t="str">
            <v>BVAS038005</v>
          </cell>
        </row>
        <row r="7201">
          <cell r="A7201">
            <v>45534.479328703703</v>
          </cell>
          <cell r="B7201">
            <v>2474</v>
          </cell>
          <cell r="R7201" t="str">
            <v>BVHD163336</v>
          </cell>
        </row>
        <row r="7202">
          <cell r="A7202">
            <v>45533.815532407403</v>
          </cell>
          <cell r="B7202">
            <v>2743</v>
          </cell>
          <cell r="R7202" t="str">
            <v>BVIC378165</v>
          </cell>
        </row>
        <row r="7203">
          <cell r="A7203">
            <v>45533.689594907402</v>
          </cell>
          <cell r="B7203">
            <v>12122</v>
          </cell>
          <cell r="R7203" t="str">
            <v>BVCC376207</v>
          </cell>
        </row>
        <row r="7204">
          <cell r="A7204">
            <v>45533.5387037037</v>
          </cell>
          <cell r="B7204">
            <v>48939</v>
          </cell>
          <cell r="R7204" t="str">
            <v>BLGS040582</v>
          </cell>
        </row>
        <row r="7205">
          <cell r="A7205">
            <v>45533.498993055597</v>
          </cell>
          <cell r="B7205">
            <v>124</v>
          </cell>
          <cell r="R7205" t="str">
            <v>BXBD164381</v>
          </cell>
        </row>
        <row r="7206">
          <cell r="A7206">
            <v>45533.431678240697</v>
          </cell>
          <cell r="B7206">
            <v>7943</v>
          </cell>
          <cell r="R7206" t="str">
            <v>BTFS031006</v>
          </cell>
        </row>
        <row r="7207">
          <cell r="A7207">
            <v>45533.430509259299</v>
          </cell>
          <cell r="B7207">
            <v>74968</v>
          </cell>
          <cell r="R7207" t="str">
            <v>BMBS030816</v>
          </cell>
        </row>
        <row r="7208">
          <cell r="A7208">
            <v>45533.429224537002</v>
          </cell>
          <cell r="B7208">
            <v>76667</v>
          </cell>
          <cell r="R7208" t="str">
            <v>BJGS031396</v>
          </cell>
        </row>
        <row r="7209">
          <cell r="A7209">
            <v>45532.779895833301</v>
          </cell>
          <cell r="B7209">
            <v>5422</v>
          </cell>
          <cell r="R7209" t="str">
            <v>BUFC372952</v>
          </cell>
        </row>
        <row r="7210">
          <cell r="A7210">
            <v>45532.729756944398</v>
          </cell>
          <cell r="B7210">
            <v>3000</v>
          </cell>
          <cell r="R7210" t="str">
            <v>BWLD163586</v>
          </cell>
        </row>
        <row r="7211">
          <cell r="A7211">
            <v>45532.692662037</v>
          </cell>
          <cell r="B7211">
            <v>9442</v>
          </cell>
          <cell r="R7211" t="str">
            <v>BRGS035244</v>
          </cell>
        </row>
        <row r="7212">
          <cell r="A7212">
            <v>45532.690729166701</v>
          </cell>
          <cell r="B7212">
            <v>76768</v>
          </cell>
          <cell r="R7212" t="str">
            <v>BLGS031576</v>
          </cell>
        </row>
        <row r="7213">
          <cell r="A7213">
            <v>45532.650115740696</v>
          </cell>
          <cell r="B7213">
            <v>1960</v>
          </cell>
          <cell r="R7213" t="str">
            <v>BXJC371867</v>
          </cell>
        </row>
        <row r="7214">
          <cell r="A7214">
            <v>45532.575925925899</v>
          </cell>
          <cell r="B7214">
            <v>0</v>
          </cell>
          <cell r="R7214" t="str">
            <v>CWIE669928</v>
          </cell>
        </row>
        <row r="7215">
          <cell r="A7215">
            <v>45532.519444444399</v>
          </cell>
          <cell r="B7215">
            <v>0</v>
          </cell>
          <cell r="R7215" t="str">
            <v>CWIE669928</v>
          </cell>
        </row>
        <row r="7216">
          <cell r="A7216">
            <v>45532.512951388897</v>
          </cell>
          <cell r="B7216">
            <v>0</v>
          </cell>
          <cell r="R7216" t="str">
            <v>CXCE660671</v>
          </cell>
        </row>
        <row r="7217">
          <cell r="A7217">
            <v>45531.703414351898</v>
          </cell>
          <cell r="B7217">
            <v>279</v>
          </cell>
          <cell r="R7217" t="str">
            <v>BWAS032167</v>
          </cell>
        </row>
        <row r="7218">
          <cell r="A7218">
            <v>45531.7024074074</v>
          </cell>
          <cell r="B7218">
            <v>4621</v>
          </cell>
          <cell r="R7218" t="str">
            <v>BWEC370394</v>
          </cell>
        </row>
        <row r="7219">
          <cell r="A7219">
            <v>45531.7012384259</v>
          </cell>
          <cell r="B7219">
            <v>361</v>
          </cell>
          <cell r="R7219" t="str">
            <v>BWFC370700</v>
          </cell>
        </row>
        <row r="7220">
          <cell r="A7220">
            <v>45531.699675925898</v>
          </cell>
          <cell r="B7220">
            <v>1796</v>
          </cell>
          <cell r="R7220" t="str">
            <v>BUIC374043</v>
          </cell>
        </row>
        <row r="7221">
          <cell r="A7221">
            <v>45531.698553240698</v>
          </cell>
          <cell r="B7221">
            <v>15502</v>
          </cell>
          <cell r="R7221" t="str">
            <v>BPHS030467</v>
          </cell>
        </row>
        <row r="7222">
          <cell r="A7222">
            <v>45531.6971990741</v>
          </cell>
          <cell r="B7222">
            <v>7124</v>
          </cell>
          <cell r="R7222" t="str">
            <v>BNLS030573</v>
          </cell>
        </row>
        <row r="7223">
          <cell r="A7223">
            <v>45531.696064814802</v>
          </cell>
          <cell r="B7223">
            <v>22425</v>
          </cell>
          <cell r="R7223" t="str">
            <v>BMFS031276</v>
          </cell>
        </row>
        <row r="7224">
          <cell r="A7224">
            <v>45531.695023148102</v>
          </cell>
          <cell r="B7224">
            <v>25448</v>
          </cell>
          <cell r="R7224" t="str">
            <v>BLKS030250</v>
          </cell>
        </row>
        <row r="7225">
          <cell r="A7225">
            <v>45531.693912037001</v>
          </cell>
          <cell r="B7225">
            <v>68238</v>
          </cell>
          <cell r="R7225" t="str">
            <v>BLGS031576</v>
          </cell>
        </row>
        <row r="7226">
          <cell r="A7226">
            <v>45531.692847222199</v>
          </cell>
          <cell r="B7226">
            <v>33892</v>
          </cell>
          <cell r="R7226" t="str">
            <v>BKJS030050</v>
          </cell>
        </row>
        <row r="7227">
          <cell r="A7227">
            <v>45531.691527777803</v>
          </cell>
          <cell r="B7227">
            <v>43550</v>
          </cell>
          <cell r="R7227" t="str">
            <v>BLES031356</v>
          </cell>
        </row>
        <row r="7228">
          <cell r="A7228">
            <v>45531.690601851798</v>
          </cell>
          <cell r="B7228">
            <v>5846</v>
          </cell>
          <cell r="R7228" t="str">
            <v>BKHET70130</v>
          </cell>
        </row>
        <row r="7229">
          <cell r="A7229">
            <v>45531.689594907402</v>
          </cell>
          <cell r="B7229">
            <v>18417</v>
          </cell>
          <cell r="R7229" t="str">
            <v>BSAS036940</v>
          </cell>
        </row>
        <row r="7230">
          <cell r="A7230">
            <v>45531.688368055598</v>
          </cell>
          <cell r="B7230">
            <v>10200</v>
          </cell>
          <cell r="R7230" t="str">
            <v>GPGS031328</v>
          </cell>
        </row>
        <row r="7231">
          <cell r="A7231">
            <v>45531.6866898148</v>
          </cell>
          <cell r="B7231">
            <v>11123</v>
          </cell>
          <cell r="R7231" t="str">
            <v>GPFC370737</v>
          </cell>
        </row>
        <row r="7232">
          <cell r="A7232">
            <v>45531.685462963003</v>
          </cell>
          <cell r="B7232">
            <v>23031</v>
          </cell>
          <cell r="R7232" t="str">
            <v>GOCC370465</v>
          </cell>
        </row>
        <row r="7233">
          <cell r="A7233">
            <v>45531.684131944399</v>
          </cell>
          <cell r="B7233">
            <v>28998</v>
          </cell>
          <cell r="R7233" t="str">
            <v>GOHC370805</v>
          </cell>
        </row>
        <row r="7234">
          <cell r="A7234">
            <v>45531.683171296303</v>
          </cell>
          <cell r="B7234">
            <v>11907</v>
          </cell>
          <cell r="R7234" t="str">
            <v>GNGS030424</v>
          </cell>
        </row>
        <row r="7235">
          <cell r="A7235">
            <v>45531.682037036997</v>
          </cell>
          <cell r="B7235">
            <v>28210</v>
          </cell>
          <cell r="R7235" t="str">
            <v>GOBC370298</v>
          </cell>
        </row>
        <row r="7236">
          <cell r="A7236">
            <v>45531.6809027778</v>
          </cell>
          <cell r="B7236">
            <v>7863</v>
          </cell>
          <cell r="R7236" t="str">
            <v>BRJC371742</v>
          </cell>
        </row>
        <row r="7237">
          <cell r="A7237">
            <v>45531.680127314801</v>
          </cell>
          <cell r="B7237">
            <v>1890</v>
          </cell>
          <cell r="R7237" t="str">
            <v>BQIC371495</v>
          </cell>
        </row>
        <row r="7238">
          <cell r="A7238">
            <v>45531.6789699074</v>
          </cell>
          <cell r="B7238">
            <v>2030</v>
          </cell>
          <cell r="R7238" t="str">
            <v>BVJS047797</v>
          </cell>
        </row>
        <row r="7239">
          <cell r="A7239">
            <v>45531.6778009259</v>
          </cell>
          <cell r="B7239">
            <v>1506</v>
          </cell>
          <cell r="R7239" t="str">
            <v>BTJS039199</v>
          </cell>
        </row>
        <row r="7240">
          <cell r="A7240">
            <v>45531.676805555602</v>
          </cell>
          <cell r="B7240">
            <v>4490</v>
          </cell>
          <cell r="R7240" t="str">
            <v>BUJC370090</v>
          </cell>
        </row>
        <row r="7241">
          <cell r="A7241">
            <v>45531.675659722197</v>
          </cell>
          <cell r="B7241">
            <v>18206</v>
          </cell>
          <cell r="R7241" t="str">
            <v>BVJS047894</v>
          </cell>
        </row>
        <row r="7242">
          <cell r="A7242">
            <v>45531.674849536997</v>
          </cell>
          <cell r="B7242">
            <v>1655</v>
          </cell>
          <cell r="R7242" t="str">
            <v>BUCS046173</v>
          </cell>
        </row>
        <row r="7243">
          <cell r="A7243">
            <v>45531.674016203702</v>
          </cell>
          <cell r="B7243">
            <v>3511</v>
          </cell>
          <cell r="R7243" t="str">
            <v>BUGC373213</v>
          </cell>
        </row>
        <row r="7244">
          <cell r="A7244">
            <v>45531.672928240703</v>
          </cell>
          <cell r="B7244">
            <v>10560</v>
          </cell>
          <cell r="R7244" t="str">
            <v>BUFS046910</v>
          </cell>
        </row>
        <row r="7245">
          <cell r="A7245">
            <v>45531.6714236111</v>
          </cell>
          <cell r="B7245">
            <v>489</v>
          </cell>
          <cell r="R7245" t="str">
            <v>BXKS035161</v>
          </cell>
        </row>
        <row r="7246">
          <cell r="A7246">
            <v>45531.5932986111</v>
          </cell>
          <cell r="B7246">
            <v>559</v>
          </cell>
          <cell r="R7246" t="str">
            <v>BVIC378149</v>
          </cell>
        </row>
        <row r="7247">
          <cell r="A7247">
            <v>45531.592187499999</v>
          </cell>
          <cell r="B7247">
            <v>633</v>
          </cell>
          <cell r="R7247" t="str">
            <v>BWCC379947</v>
          </cell>
        </row>
        <row r="7248">
          <cell r="A7248">
            <v>45531.590844907398</v>
          </cell>
          <cell r="B7248">
            <v>940</v>
          </cell>
          <cell r="R7248" t="str">
            <v>BWIC371555</v>
          </cell>
        </row>
        <row r="7249">
          <cell r="A7249">
            <v>45531.441516203697</v>
          </cell>
          <cell r="B7249">
            <v>8138</v>
          </cell>
          <cell r="R7249" t="str">
            <v>BSLD230358</v>
          </cell>
        </row>
        <row r="7250">
          <cell r="A7250">
            <v>45530.956435185202</v>
          </cell>
          <cell r="B7250">
            <v>594</v>
          </cell>
          <cell r="R7250" t="str">
            <v>BXJC371965</v>
          </cell>
        </row>
        <row r="7251">
          <cell r="A7251">
            <v>45530.954826388901</v>
          </cell>
          <cell r="B7251">
            <v>6321</v>
          </cell>
          <cell r="R7251" t="str">
            <v>BWKS040437</v>
          </cell>
        </row>
        <row r="7252">
          <cell r="A7252">
            <v>45530.953229166698</v>
          </cell>
          <cell r="B7252">
            <v>6623</v>
          </cell>
          <cell r="R7252" t="str">
            <v>BWLS032057</v>
          </cell>
        </row>
        <row r="7253">
          <cell r="A7253">
            <v>45530.951377314799</v>
          </cell>
          <cell r="B7253">
            <v>665</v>
          </cell>
          <cell r="R7253" t="str">
            <v>BVAS038319</v>
          </cell>
        </row>
        <row r="7254">
          <cell r="A7254">
            <v>45530.949895833299</v>
          </cell>
          <cell r="B7254">
            <v>10967</v>
          </cell>
          <cell r="R7254" t="str">
            <v>BTIS031829</v>
          </cell>
        </row>
        <row r="7255">
          <cell r="A7255">
            <v>45530.948391203703</v>
          </cell>
          <cell r="B7255">
            <v>21349</v>
          </cell>
          <cell r="R7255" t="str">
            <v>BMDS031033</v>
          </cell>
        </row>
        <row r="7256">
          <cell r="A7256">
            <v>45530.946944444397</v>
          </cell>
          <cell r="B7256">
            <v>34182</v>
          </cell>
          <cell r="R7256" t="str">
            <v>BKIS032164</v>
          </cell>
        </row>
        <row r="7257">
          <cell r="A7257">
            <v>45530.945381944402</v>
          </cell>
          <cell r="B7257">
            <v>16053</v>
          </cell>
          <cell r="R7257" t="str">
            <v>BHKS030073</v>
          </cell>
        </row>
        <row r="7258">
          <cell r="A7258">
            <v>45530.943935185198</v>
          </cell>
          <cell r="B7258">
            <v>11930</v>
          </cell>
          <cell r="R7258" t="str">
            <v>BQLC370193</v>
          </cell>
        </row>
        <row r="7259">
          <cell r="A7259">
            <v>45530.941053240698</v>
          </cell>
          <cell r="B7259">
            <v>19966</v>
          </cell>
          <cell r="R7259" t="str">
            <v>GNDC370057</v>
          </cell>
        </row>
        <row r="7260">
          <cell r="A7260">
            <v>45530.939259259299</v>
          </cell>
          <cell r="B7260">
            <v>12288</v>
          </cell>
          <cell r="R7260" t="str">
            <v>BRKC371988</v>
          </cell>
        </row>
        <row r="7261">
          <cell r="A7261">
            <v>45530.937418981499</v>
          </cell>
          <cell r="B7261">
            <v>6455</v>
          </cell>
          <cell r="R7261" t="str">
            <v>BREC373493</v>
          </cell>
        </row>
        <row r="7262">
          <cell r="A7262">
            <v>45530.935856481497</v>
          </cell>
          <cell r="B7262">
            <v>18344</v>
          </cell>
          <cell r="R7262" t="str">
            <v>BSFS043411</v>
          </cell>
        </row>
        <row r="7263">
          <cell r="A7263">
            <v>45530.934479166703</v>
          </cell>
          <cell r="B7263">
            <v>4085</v>
          </cell>
          <cell r="R7263" t="str">
            <v>BSEC376140</v>
          </cell>
        </row>
        <row r="7264">
          <cell r="A7264">
            <v>45530.932766203703</v>
          </cell>
          <cell r="B7264">
            <v>6830</v>
          </cell>
          <cell r="R7264" t="str">
            <v>BSKS036261</v>
          </cell>
        </row>
        <row r="7265">
          <cell r="A7265">
            <v>45530.930983796301</v>
          </cell>
          <cell r="B7265">
            <v>8390</v>
          </cell>
          <cell r="R7265" t="str">
            <v>BUDS034763</v>
          </cell>
        </row>
        <row r="7266">
          <cell r="A7266">
            <v>45530.928692129601</v>
          </cell>
          <cell r="B7266">
            <v>2286</v>
          </cell>
          <cell r="R7266" t="str">
            <v>BUDS034771</v>
          </cell>
        </row>
        <row r="7267">
          <cell r="A7267">
            <v>45530.927048611098</v>
          </cell>
          <cell r="B7267">
            <v>26576</v>
          </cell>
          <cell r="R7267" t="str">
            <v>BUDC372326</v>
          </cell>
        </row>
        <row r="7268">
          <cell r="A7268">
            <v>45529.996504629598</v>
          </cell>
          <cell r="B7268">
            <v>3494</v>
          </cell>
          <cell r="R7268" t="str">
            <v>BWKS031684</v>
          </cell>
        </row>
        <row r="7269">
          <cell r="A7269">
            <v>45529.994351851798</v>
          </cell>
          <cell r="B7269">
            <v>343</v>
          </cell>
          <cell r="R7269" t="str">
            <v>BVIC378177</v>
          </cell>
        </row>
        <row r="7270">
          <cell r="A7270">
            <v>45529.992395833302</v>
          </cell>
          <cell r="B7270">
            <v>8616</v>
          </cell>
          <cell r="R7270" t="str">
            <v>BVFS039912</v>
          </cell>
        </row>
        <row r="7271">
          <cell r="A7271">
            <v>45529.990138888897</v>
          </cell>
          <cell r="B7271">
            <v>173</v>
          </cell>
          <cell r="R7271" t="str">
            <v>BWCC379822</v>
          </cell>
        </row>
        <row r="7272">
          <cell r="A7272">
            <v>45529.988460648201</v>
          </cell>
          <cell r="B7272">
            <v>530</v>
          </cell>
          <cell r="R7272" t="str">
            <v>BXJS034965</v>
          </cell>
        </row>
        <row r="7273">
          <cell r="A7273">
            <v>45529.986550925903</v>
          </cell>
          <cell r="B7273">
            <v>3061</v>
          </cell>
          <cell r="R7273" t="str">
            <v>BTCS030119</v>
          </cell>
        </row>
        <row r="7274">
          <cell r="A7274">
            <v>45529.984201388899</v>
          </cell>
          <cell r="B7274">
            <v>17839</v>
          </cell>
          <cell r="R7274" t="str">
            <v>BTHS031467</v>
          </cell>
        </row>
        <row r="7275">
          <cell r="A7275">
            <v>45529.982280092598</v>
          </cell>
          <cell r="B7275">
            <v>7161</v>
          </cell>
          <cell r="R7275" t="str">
            <v>BVKC374485</v>
          </cell>
        </row>
        <row r="7276">
          <cell r="A7276">
            <v>45529.979375000003</v>
          </cell>
          <cell r="B7276">
            <v>8925</v>
          </cell>
          <cell r="R7276" t="str">
            <v>BTGC379081</v>
          </cell>
        </row>
        <row r="7277">
          <cell r="A7277">
            <v>45529.977673611102</v>
          </cell>
          <cell r="B7277">
            <v>17617</v>
          </cell>
          <cell r="R7277" t="str">
            <v>BSBC375530</v>
          </cell>
        </row>
        <row r="7278">
          <cell r="A7278">
            <v>45529.975775462997</v>
          </cell>
          <cell r="B7278">
            <v>5345</v>
          </cell>
          <cell r="R7278" t="str">
            <v>BSKC374901</v>
          </cell>
        </row>
        <row r="7279">
          <cell r="A7279">
            <v>45529.973715277803</v>
          </cell>
          <cell r="B7279">
            <v>6805</v>
          </cell>
          <cell r="R7279" t="str">
            <v>BREC373485</v>
          </cell>
        </row>
        <row r="7280">
          <cell r="A7280">
            <v>45529.972106481502</v>
          </cell>
          <cell r="B7280">
            <v>56460</v>
          </cell>
          <cell r="R7280" t="str">
            <v>BLFS040558</v>
          </cell>
        </row>
        <row r="7281">
          <cell r="A7281">
            <v>45529.970451388901</v>
          </cell>
          <cell r="B7281">
            <v>22207</v>
          </cell>
          <cell r="R7281" t="str">
            <v>BKJS040077</v>
          </cell>
        </row>
        <row r="7282">
          <cell r="A7282">
            <v>45529.968773148103</v>
          </cell>
          <cell r="B7282">
            <v>59307</v>
          </cell>
          <cell r="R7282" t="str">
            <v>BKAS030601</v>
          </cell>
        </row>
        <row r="7283">
          <cell r="A7283">
            <v>45529.966736111099</v>
          </cell>
          <cell r="B7283">
            <v>11909</v>
          </cell>
          <cell r="R7283" t="str">
            <v>BRHS035337</v>
          </cell>
        </row>
        <row r="7284">
          <cell r="A7284">
            <v>45529.965115740699</v>
          </cell>
          <cell r="B7284">
            <v>7776</v>
          </cell>
          <cell r="R7284" t="str">
            <v>BRHC374105</v>
          </cell>
        </row>
        <row r="7285">
          <cell r="A7285">
            <v>45529.963252314803</v>
          </cell>
          <cell r="B7285">
            <v>2959</v>
          </cell>
          <cell r="R7285" t="str">
            <v>BUEC372458</v>
          </cell>
        </row>
        <row r="7286">
          <cell r="A7286">
            <v>45529.961574074099</v>
          </cell>
          <cell r="B7286">
            <v>1069</v>
          </cell>
          <cell r="R7286" t="str">
            <v>BSLC374985</v>
          </cell>
        </row>
        <row r="7287">
          <cell r="A7287">
            <v>45529.960046296299</v>
          </cell>
          <cell r="B7287">
            <v>10490</v>
          </cell>
          <cell r="R7287" t="str">
            <v>109279</v>
          </cell>
        </row>
        <row r="7288">
          <cell r="A7288">
            <v>45529.958495370403</v>
          </cell>
          <cell r="B7288">
            <v>37457</v>
          </cell>
          <cell r="R7288" t="str">
            <v>GOBF110094</v>
          </cell>
        </row>
        <row r="7289">
          <cell r="A7289">
            <v>45529.956712963001</v>
          </cell>
          <cell r="B7289">
            <v>16518</v>
          </cell>
          <cell r="R7289" t="str">
            <v>BQJF150001</v>
          </cell>
        </row>
        <row r="7290">
          <cell r="A7290">
            <v>45529.955266203702</v>
          </cell>
          <cell r="B7290">
            <v>16991</v>
          </cell>
          <cell r="R7290" t="str">
            <v>BSJS035946</v>
          </cell>
        </row>
        <row r="7291">
          <cell r="A7291">
            <v>45529.953923611101</v>
          </cell>
          <cell r="B7291">
            <v>11758</v>
          </cell>
          <cell r="R7291" t="str">
            <v>BQAC373617</v>
          </cell>
        </row>
        <row r="7292">
          <cell r="A7292">
            <v>45529.952604166698</v>
          </cell>
          <cell r="B7292">
            <v>22630</v>
          </cell>
          <cell r="R7292" t="str">
            <v>BRCC373040</v>
          </cell>
        </row>
        <row r="7293">
          <cell r="A7293">
            <v>45529.951215277797</v>
          </cell>
          <cell r="B7293">
            <v>5298</v>
          </cell>
          <cell r="R7293" t="str">
            <v>BSBC375532</v>
          </cell>
        </row>
        <row r="7294">
          <cell r="A7294">
            <v>45529.949930555602</v>
          </cell>
          <cell r="B7294">
            <v>34288</v>
          </cell>
          <cell r="R7294" t="str">
            <v>BRJS040951</v>
          </cell>
        </row>
        <row r="7295">
          <cell r="A7295">
            <v>45529.948634259301</v>
          </cell>
          <cell r="B7295">
            <v>3442</v>
          </cell>
          <cell r="R7295" t="str">
            <v>BULC370702</v>
          </cell>
        </row>
        <row r="7296">
          <cell r="A7296">
            <v>45529.947175925903</v>
          </cell>
          <cell r="B7296">
            <v>3669</v>
          </cell>
          <cell r="R7296" t="str">
            <v>BUHS047551</v>
          </cell>
        </row>
        <row r="7297">
          <cell r="A7297">
            <v>45529.9458101852</v>
          </cell>
          <cell r="B7297">
            <v>280</v>
          </cell>
          <cell r="R7297" t="str">
            <v>BWFC370703</v>
          </cell>
        </row>
        <row r="7298">
          <cell r="A7298">
            <v>45529.944155092599</v>
          </cell>
          <cell r="B7298">
            <v>2484</v>
          </cell>
          <cell r="R7298" t="str">
            <v>BVCS038776</v>
          </cell>
        </row>
        <row r="7299">
          <cell r="A7299">
            <v>45528.635891203703</v>
          </cell>
          <cell r="B7299">
            <v>8911</v>
          </cell>
          <cell r="R7299" t="str">
            <v>BWLS031775</v>
          </cell>
        </row>
        <row r="7300">
          <cell r="A7300">
            <v>45528.635000000002</v>
          </cell>
          <cell r="B7300">
            <v>5780</v>
          </cell>
          <cell r="R7300" t="str">
            <v>BVFS049358</v>
          </cell>
        </row>
        <row r="7301">
          <cell r="A7301">
            <v>45528.634131944404</v>
          </cell>
          <cell r="B7301">
            <v>1465</v>
          </cell>
          <cell r="R7301" t="str">
            <v>BVHS049699</v>
          </cell>
        </row>
        <row r="7302">
          <cell r="A7302">
            <v>45528.633298611101</v>
          </cell>
          <cell r="B7302">
            <v>1474</v>
          </cell>
          <cell r="R7302" t="str">
            <v>BVFS049365</v>
          </cell>
        </row>
        <row r="7303">
          <cell r="A7303">
            <v>45528.6320949074</v>
          </cell>
          <cell r="B7303">
            <v>1854</v>
          </cell>
          <cell r="R7303" t="str">
            <v>BVFS049364</v>
          </cell>
        </row>
        <row r="7304">
          <cell r="A7304">
            <v>45528.631180555603</v>
          </cell>
          <cell r="B7304">
            <v>926</v>
          </cell>
          <cell r="R7304" t="str">
            <v>BWGS033844</v>
          </cell>
        </row>
        <row r="7305">
          <cell r="A7305">
            <v>45528.630254629599</v>
          </cell>
          <cell r="B7305">
            <v>920</v>
          </cell>
          <cell r="R7305" t="str">
            <v>BWLS031873</v>
          </cell>
        </row>
        <row r="7306">
          <cell r="A7306">
            <v>45528.629456018498</v>
          </cell>
          <cell r="B7306">
            <v>2707</v>
          </cell>
          <cell r="R7306" t="str">
            <v>BUJS032230</v>
          </cell>
        </row>
        <row r="7307">
          <cell r="A7307">
            <v>45528.628379629597</v>
          </cell>
          <cell r="B7307">
            <v>1942</v>
          </cell>
          <cell r="R7307" t="str">
            <v>BUIS036515</v>
          </cell>
        </row>
        <row r="7308">
          <cell r="A7308">
            <v>45528.627314814803</v>
          </cell>
          <cell r="B7308">
            <v>1942</v>
          </cell>
          <cell r="R7308" t="str">
            <v>BVJS036816</v>
          </cell>
        </row>
        <row r="7309">
          <cell r="A7309">
            <v>45528.626064814802</v>
          </cell>
          <cell r="B7309">
            <v>11239</v>
          </cell>
          <cell r="R7309" t="str">
            <v>BUFS046839</v>
          </cell>
        </row>
        <row r="7310">
          <cell r="A7310">
            <v>45528.612986111097</v>
          </cell>
          <cell r="B7310">
            <v>114325</v>
          </cell>
          <cell r="R7310" t="str">
            <v>BTES044431</v>
          </cell>
        </row>
        <row r="7311">
          <cell r="A7311">
            <v>45528.612060185202</v>
          </cell>
          <cell r="B7311">
            <v>1701</v>
          </cell>
          <cell r="R7311" t="str">
            <v>EUES035194</v>
          </cell>
        </row>
        <row r="7312">
          <cell r="A7312">
            <v>45528.611203703702</v>
          </cell>
          <cell r="B7312">
            <v>96215</v>
          </cell>
          <cell r="R7312" t="str">
            <v>BPLF150007</v>
          </cell>
        </row>
        <row r="7313">
          <cell r="A7313">
            <v>45528.610081018502</v>
          </cell>
          <cell r="B7313">
            <v>21684</v>
          </cell>
          <cell r="R7313" t="str">
            <v>BNKS030423</v>
          </cell>
        </row>
        <row r="7314">
          <cell r="A7314">
            <v>45528.609178240702</v>
          </cell>
          <cell r="B7314">
            <v>28492</v>
          </cell>
          <cell r="R7314" t="str">
            <v>BOCS040147</v>
          </cell>
        </row>
        <row r="7315">
          <cell r="A7315">
            <v>45528.6082986111</v>
          </cell>
          <cell r="B7315">
            <v>40945</v>
          </cell>
          <cell r="R7315" t="str">
            <v>BMIS031759</v>
          </cell>
        </row>
        <row r="7316">
          <cell r="A7316">
            <v>45528.607384259303</v>
          </cell>
          <cell r="B7316">
            <v>10620</v>
          </cell>
          <cell r="R7316" t="str">
            <v>BNCS030884</v>
          </cell>
        </row>
        <row r="7317">
          <cell r="A7317">
            <v>45528.606458333299</v>
          </cell>
          <cell r="B7317">
            <v>9660</v>
          </cell>
          <cell r="R7317" t="str">
            <v>BMFS040502</v>
          </cell>
        </row>
        <row r="7318">
          <cell r="A7318">
            <v>45528.605590277803</v>
          </cell>
          <cell r="B7318">
            <v>31079</v>
          </cell>
          <cell r="R7318" t="str">
            <v>BMCS030957</v>
          </cell>
        </row>
        <row r="7319">
          <cell r="A7319">
            <v>45528.604675925897</v>
          </cell>
          <cell r="B7319">
            <v>3557</v>
          </cell>
          <cell r="R7319" t="str">
            <v>BVDS039346</v>
          </cell>
        </row>
        <row r="7320">
          <cell r="A7320">
            <v>45528.6038541667</v>
          </cell>
          <cell r="B7320">
            <v>58801</v>
          </cell>
          <cell r="R7320" t="str">
            <v>BLGS040605</v>
          </cell>
        </row>
        <row r="7321">
          <cell r="A7321">
            <v>45528.602812500001</v>
          </cell>
          <cell r="B7321">
            <v>2587</v>
          </cell>
          <cell r="R7321" t="str">
            <v>BJBS040305</v>
          </cell>
        </row>
        <row r="7322">
          <cell r="A7322">
            <v>45528.6019212963</v>
          </cell>
          <cell r="B7322">
            <v>56526</v>
          </cell>
          <cell r="R7322" t="str">
            <v>BILS030211</v>
          </cell>
        </row>
        <row r="7323">
          <cell r="A7323">
            <v>45528.600937499999</v>
          </cell>
          <cell r="B7323">
            <v>11696</v>
          </cell>
          <cell r="R7323" t="str">
            <v>BIBS040161</v>
          </cell>
        </row>
        <row r="7324">
          <cell r="A7324">
            <v>45528.599699074097</v>
          </cell>
          <cell r="B7324">
            <v>23591</v>
          </cell>
          <cell r="R7324" t="str">
            <v>BIFS040367</v>
          </cell>
        </row>
        <row r="7325">
          <cell r="A7325">
            <v>45527.792916666702</v>
          </cell>
          <cell r="B7325">
            <v>5154</v>
          </cell>
          <cell r="R7325" t="str">
            <v>164253</v>
          </cell>
        </row>
        <row r="7326">
          <cell r="A7326">
            <v>45527.791967592602</v>
          </cell>
          <cell r="B7326">
            <v>123909</v>
          </cell>
          <cell r="R7326" t="str">
            <v>123399</v>
          </cell>
        </row>
        <row r="7327">
          <cell r="A7327">
            <v>45527.791215277801</v>
          </cell>
          <cell r="B7327">
            <v>20871</v>
          </cell>
          <cell r="R7327" t="str">
            <v>BSKS036365</v>
          </cell>
        </row>
        <row r="7328">
          <cell r="A7328">
            <v>45527.790486111102</v>
          </cell>
          <cell r="B7328">
            <v>20287</v>
          </cell>
          <cell r="R7328" t="str">
            <v>BQGS031413</v>
          </cell>
        </row>
        <row r="7329">
          <cell r="A7329">
            <v>45527.789722222202</v>
          </cell>
          <cell r="B7329">
            <v>19401</v>
          </cell>
          <cell r="R7329" t="str">
            <v>BRES034488</v>
          </cell>
        </row>
        <row r="7330">
          <cell r="A7330">
            <v>45527.788912037002</v>
          </cell>
          <cell r="B7330">
            <v>4667</v>
          </cell>
          <cell r="R7330" t="str">
            <v>BUES035210</v>
          </cell>
        </row>
        <row r="7331">
          <cell r="A7331">
            <v>45527.788101851896</v>
          </cell>
          <cell r="B7331">
            <v>2984</v>
          </cell>
          <cell r="R7331" t="str">
            <v>BUCS034128</v>
          </cell>
        </row>
        <row r="7332">
          <cell r="A7332">
            <v>45527.787291666697</v>
          </cell>
          <cell r="B7332">
            <v>3822</v>
          </cell>
          <cell r="R7332" t="str">
            <v>BUAS033747</v>
          </cell>
        </row>
        <row r="7333">
          <cell r="A7333">
            <v>45527.786504629599</v>
          </cell>
          <cell r="B7333">
            <v>16097</v>
          </cell>
          <cell r="R7333" t="str">
            <v>BUBS033778</v>
          </cell>
        </row>
        <row r="7334">
          <cell r="A7334">
            <v>45527.785590277803</v>
          </cell>
          <cell r="B7334">
            <v>23327</v>
          </cell>
          <cell r="R7334" t="str">
            <v>BSAF110719</v>
          </cell>
        </row>
        <row r="7335">
          <cell r="A7335">
            <v>45527.784780092603</v>
          </cell>
          <cell r="B7335">
            <v>56947</v>
          </cell>
          <cell r="R7335" t="str">
            <v>BKCS031162</v>
          </cell>
        </row>
        <row r="7336">
          <cell r="A7336">
            <v>45527.783969907403</v>
          </cell>
          <cell r="B7336">
            <v>27698</v>
          </cell>
          <cell r="R7336" t="str">
            <v>BQCS040170</v>
          </cell>
        </row>
        <row r="7337">
          <cell r="A7337">
            <v>45527.7831365741</v>
          </cell>
          <cell r="B7337">
            <v>7524</v>
          </cell>
          <cell r="R7337" t="str">
            <v>GOBS040228</v>
          </cell>
        </row>
        <row r="7338">
          <cell r="A7338">
            <v>45527.782268518502</v>
          </cell>
          <cell r="B7338">
            <v>29756</v>
          </cell>
          <cell r="R7338" t="str">
            <v>GNES040048</v>
          </cell>
        </row>
        <row r="7339">
          <cell r="A7339">
            <v>45527.781319444402</v>
          </cell>
          <cell r="B7339">
            <v>46557</v>
          </cell>
          <cell r="R7339" t="str">
            <v>GNFS040092</v>
          </cell>
        </row>
        <row r="7340">
          <cell r="A7340">
            <v>45527.780474537001</v>
          </cell>
          <cell r="B7340">
            <v>20700</v>
          </cell>
          <cell r="R7340" t="str">
            <v>BQIS031915</v>
          </cell>
        </row>
        <row r="7341">
          <cell r="A7341">
            <v>45527.779386574097</v>
          </cell>
          <cell r="B7341">
            <v>15542</v>
          </cell>
          <cell r="R7341" t="str">
            <v>BQIS031848</v>
          </cell>
        </row>
        <row r="7342">
          <cell r="A7342">
            <v>45527.7785069444</v>
          </cell>
          <cell r="B7342">
            <v>2167</v>
          </cell>
          <cell r="R7342" t="str">
            <v>BUCS046101</v>
          </cell>
        </row>
        <row r="7343">
          <cell r="A7343">
            <v>45527.777465277803</v>
          </cell>
          <cell r="B7343">
            <v>15506</v>
          </cell>
          <cell r="R7343" t="str">
            <v>BRCS033813</v>
          </cell>
        </row>
        <row r="7344">
          <cell r="A7344">
            <v>45527.776631944398</v>
          </cell>
          <cell r="B7344">
            <v>18213</v>
          </cell>
          <cell r="R7344" t="str">
            <v>BRCS033809</v>
          </cell>
        </row>
        <row r="7345">
          <cell r="A7345">
            <v>45527.7755092593</v>
          </cell>
          <cell r="B7345">
            <v>13129</v>
          </cell>
          <cell r="R7345" t="str">
            <v>BRBS033681</v>
          </cell>
        </row>
        <row r="7346">
          <cell r="A7346">
            <v>45527.7745138889</v>
          </cell>
          <cell r="B7346">
            <v>13211</v>
          </cell>
          <cell r="R7346" t="str">
            <v>BTLS044130</v>
          </cell>
        </row>
        <row r="7347">
          <cell r="A7347">
            <v>45527.773287037002</v>
          </cell>
          <cell r="B7347">
            <v>9304</v>
          </cell>
          <cell r="R7347" t="str">
            <v>BRGS035244</v>
          </cell>
        </row>
        <row r="7348">
          <cell r="A7348">
            <v>45527.772199074097</v>
          </cell>
          <cell r="B7348">
            <v>703</v>
          </cell>
          <cell r="R7348" t="str">
            <v>BUES035163</v>
          </cell>
        </row>
        <row r="7349">
          <cell r="A7349">
            <v>45527.771249999998</v>
          </cell>
          <cell r="B7349">
            <v>13757</v>
          </cell>
          <cell r="R7349" t="str">
            <v>BTLS039851</v>
          </cell>
        </row>
        <row r="7350">
          <cell r="A7350">
            <v>45527.770300925898</v>
          </cell>
          <cell r="B7350">
            <v>14258</v>
          </cell>
          <cell r="R7350" t="str">
            <v>BTLS039793</v>
          </cell>
        </row>
        <row r="7351">
          <cell r="A7351">
            <v>45527.769456018497</v>
          </cell>
          <cell r="B7351">
            <v>12531</v>
          </cell>
          <cell r="R7351" t="str">
            <v>BTLS039787</v>
          </cell>
        </row>
        <row r="7352">
          <cell r="A7352">
            <v>45527.768599536997</v>
          </cell>
          <cell r="B7352">
            <v>19226</v>
          </cell>
          <cell r="R7352" t="str">
            <v>BSGS043528</v>
          </cell>
        </row>
        <row r="7353">
          <cell r="A7353">
            <v>45527.767592592601</v>
          </cell>
          <cell r="B7353">
            <v>2930</v>
          </cell>
          <cell r="R7353" t="str">
            <v>BUBS046035</v>
          </cell>
        </row>
        <row r="7354">
          <cell r="A7354">
            <v>45527.766597222202</v>
          </cell>
          <cell r="B7354">
            <v>2620</v>
          </cell>
          <cell r="R7354" t="str">
            <v>BUCS046063</v>
          </cell>
        </row>
        <row r="7355">
          <cell r="A7355">
            <v>45527.765659722201</v>
          </cell>
          <cell r="B7355">
            <v>4364</v>
          </cell>
          <cell r="R7355" t="str">
            <v>BTJS043846</v>
          </cell>
        </row>
        <row r="7356">
          <cell r="A7356">
            <v>45527.764629629601</v>
          </cell>
          <cell r="B7356">
            <v>9636</v>
          </cell>
          <cell r="R7356" t="str">
            <v>BSES037922</v>
          </cell>
        </row>
        <row r="7357">
          <cell r="A7357">
            <v>45527.7637384259</v>
          </cell>
          <cell r="B7357">
            <v>13711</v>
          </cell>
          <cell r="R7357" t="str">
            <v>BTLS039719</v>
          </cell>
        </row>
        <row r="7358">
          <cell r="A7358">
            <v>45527.7629282407</v>
          </cell>
          <cell r="B7358">
            <v>6808</v>
          </cell>
          <cell r="R7358" t="str">
            <v>BUBS046036</v>
          </cell>
        </row>
        <row r="7359">
          <cell r="A7359">
            <v>45527.761608796303</v>
          </cell>
          <cell r="B7359">
            <v>14527</v>
          </cell>
          <cell r="R7359" t="str">
            <v>BUCS034287</v>
          </cell>
        </row>
        <row r="7360">
          <cell r="A7360">
            <v>45527.6769444444</v>
          </cell>
          <cell r="B7360">
            <v>5600</v>
          </cell>
          <cell r="R7360" t="str">
            <v>BUID162953</v>
          </cell>
        </row>
        <row r="7361">
          <cell r="A7361">
            <v>45527.569710648102</v>
          </cell>
          <cell r="B7361">
            <v>14025</v>
          </cell>
          <cell r="R7361" t="str">
            <v>BTIS032025</v>
          </cell>
        </row>
        <row r="7362">
          <cell r="A7362">
            <v>45527.5646180556</v>
          </cell>
          <cell r="B7362">
            <v>13635</v>
          </cell>
          <cell r="R7362" t="str">
            <v>BTIS032020</v>
          </cell>
        </row>
        <row r="7363">
          <cell r="A7363">
            <v>45526.998449074097</v>
          </cell>
          <cell r="B7363">
            <v>2442</v>
          </cell>
          <cell r="R7363" t="str">
            <v>BVKS037427</v>
          </cell>
        </row>
        <row r="7364">
          <cell r="A7364">
            <v>45526.996018518497</v>
          </cell>
          <cell r="B7364">
            <v>2000</v>
          </cell>
          <cell r="R7364" t="str">
            <v>EVJS037006</v>
          </cell>
        </row>
        <row r="7365">
          <cell r="A7365">
            <v>45526.9944328704</v>
          </cell>
          <cell r="B7365">
            <v>3803</v>
          </cell>
          <cell r="R7365" t="str">
            <v>EUES046621</v>
          </cell>
        </row>
        <row r="7366">
          <cell r="A7366">
            <v>45526.992511574099</v>
          </cell>
          <cell r="B7366">
            <v>13501</v>
          </cell>
          <cell r="R7366" t="str">
            <v>BVKS048107</v>
          </cell>
        </row>
        <row r="7367">
          <cell r="A7367">
            <v>45526.9891319444</v>
          </cell>
          <cell r="B7367">
            <v>2248</v>
          </cell>
          <cell r="R7367" t="str">
            <v>BUIS036662</v>
          </cell>
        </row>
        <row r="7368">
          <cell r="A7368">
            <v>45526.987337963001</v>
          </cell>
          <cell r="B7368">
            <v>10643</v>
          </cell>
          <cell r="R7368" t="str">
            <v>BUIS036401</v>
          </cell>
        </row>
        <row r="7369">
          <cell r="A7369">
            <v>45526.985601851899</v>
          </cell>
          <cell r="B7369">
            <v>2920</v>
          </cell>
          <cell r="R7369" t="str">
            <v>BUDS046443</v>
          </cell>
        </row>
        <row r="7370">
          <cell r="A7370">
            <v>45526.983414351896</v>
          </cell>
          <cell r="B7370">
            <v>7832</v>
          </cell>
          <cell r="R7370" t="str">
            <v>BUDS034770</v>
          </cell>
        </row>
        <row r="7371">
          <cell r="A7371">
            <v>45526.981666666703</v>
          </cell>
          <cell r="B7371">
            <v>7377</v>
          </cell>
          <cell r="R7371" t="str">
            <v>BUDS034880</v>
          </cell>
        </row>
        <row r="7372">
          <cell r="A7372">
            <v>45526.979606481502</v>
          </cell>
          <cell r="B7372">
            <v>5124</v>
          </cell>
          <cell r="R7372" t="str">
            <v>BUDS046497</v>
          </cell>
        </row>
        <row r="7373">
          <cell r="A7373">
            <v>45526.9778240741</v>
          </cell>
          <cell r="B7373">
            <v>2151</v>
          </cell>
          <cell r="R7373" t="str">
            <v>BVKS037240</v>
          </cell>
        </row>
        <row r="7374">
          <cell r="A7374">
            <v>45526.975972222201</v>
          </cell>
          <cell r="B7374">
            <v>3003</v>
          </cell>
          <cell r="R7374" t="str">
            <v>BUCS034180</v>
          </cell>
        </row>
        <row r="7375">
          <cell r="A7375">
            <v>45526.974479166704</v>
          </cell>
          <cell r="B7375">
            <v>6266</v>
          </cell>
          <cell r="R7375" t="str">
            <v>BUBS045933</v>
          </cell>
        </row>
        <row r="7376">
          <cell r="A7376">
            <v>45526.972546296303</v>
          </cell>
          <cell r="B7376">
            <v>11259</v>
          </cell>
          <cell r="R7376" t="str">
            <v>BUKS045387</v>
          </cell>
        </row>
        <row r="7377">
          <cell r="A7377">
            <v>45526.970405092601</v>
          </cell>
          <cell r="B7377">
            <v>7297</v>
          </cell>
          <cell r="R7377" t="str">
            <v>BUBS045931</v>
          </cell>
        </row>
        <row r="7378">
          <cell r="A7378">
            <v>45526.968356481499</v>
          </cell>
          <cell r="B7378">
            <v>11421</v>
          </cell>
          <cell r="R7378" t="str">
            <v>BVKS048013</v>
          </cell>
        </row>
        <row r="7379">
          <cell r="A7379">
            <v>45526.966307870403</v>
          </cell>
          <cell r="B7379">
            <v>891</v>
          </cell>
          <cell r="R7379" t="str">
            <v>BVKS037293</v>
          </cell>
        </row>
        <row r="7380">
          <cell r="A7380">
            <v>45526.963692129597</v>
          </cell>
          <cell r="B7380">
            <v>5750</v>
          </cell>
          <cell r="R7380" t="str">
            <v>BUBS045901</v>
          </cell>
        </row>
        <row r="7381">
          <cell r="A7381">
            <v>45526.959502314799</v>
          </cell>
          <cell r="B7381">
            <v>1013</v>
          </cell>
          <cell r="R7381" t="str">
            <v>BVKS037559</v>
          </cell>
        </row>
        <row r="7382">
          <cell r="A7382">
            <v>45526.956956018497</v>
          </cell>
          <cell r="B7382">
            <v>476</v>
          </cell>
          <cell r="R7382" t="str">
            <v>BUIS036656</v>
          </cell>
        </row>
        <row r="7383">
          <cell r="A7383">
            <v>45526.954375000001</v>
          </cell>
          <cell r="B7383">
            <v>2704</v>
          </cell>
          <cell r="R7383" t="str">
            <v>BUES034992</v>
          </cell>
        </row>
        <row r="7384">
          <cell r="A7384">
            <v>45526.951782407399</v>
          </cell>
          <cell r="B7384">
            <v>2259</v>
          </cell>
          <cell r="R7384" t="str">
            <v>BUES035290</v>
          </cell>
        </row>
        <row r="7385">
          <cell r="A7385">
            <v>45526.949884259302</v>
          </cell>
          <cell r="B7385">
            <v>2768</v>
          </cell>
          <cell r="R7385" t="str">
            <v>BUDS046356</v>
          </cell>
        </row>
        <row r="7386">
          <cell r="A7386">
            <v>45526.9468402778</v>
          </cell>
          <cell r="B7386">
            <v>14269</v>
          </cell>
          <cell r="R7386" t="str">
            <v>123054E</v>
          </cell>
        </row>
        <row r="7387">
          <cell r="A7387">
            <v>45526.9451736111</v>
          </cell>
          <cell r="B7387">
            <v>2281</v>
          </cell>
          <cell r="R7387" t="str">
            <v>BWLS032007</v>
          </cell>
        </row>
        <row r="7388">
          <cell r="A7388">
            <v>45526.943483796298</v>
          </cell>
          <cell r="B7388">
            <v>638</v>
          </cell>
          <cell r="R7388" t="str">
            <v>BWLS040546</v>
          </cell>
        </row>
        <row r="7389">
          <cell r="A7389">
            <v>45526.941886574103</v>
          </cell>
          <cell r="B7389">
            <v>9713</v>
          </cell>
          <cell r="R7389" t="str">
            <v>BUKS045388</v>
          </cell>
        </row>
        <row r="7390">
          <cell r="A7390">
            <v>45526.940266203703</v>
          </cell>
          <cell r="B7390">
            <v>1080</v>
          </cell>
          <cell r="R7390" t="str">
            <v>EUCS034229</v>
          </cell>
        </row>
        <row r="7391">
          <cell r="A7391">
            <v>45526.938009259298</v>
          </cell>
          <cell r="B7391">
            <v>3521</v>
          </cell>
          <cell r="R7391" t="str">
            <v>BUBS034006</v>
          </cell>
        </row>
        <row r="7392">
          <cell r="A7392">
            <v>45526.936666666697</v>
          </cell>
          <cell r="B7392">
            <v>1558</v>
          </cell>
          <cell r="R7392" t="str">
            <v>EVKS047996</v>
          </cell>
        </row>
        <row r="7393">
          <cell r="A7393">
            <v>45526.934930555602</v>
          </cell>
          <cell r="B7393">
            <v>2622</v>
          </cell>
          <cell r="R7393" t="str">
            <v>EVKS037236</v>
          </cell>
        </row>
        <row r="7394">
          <cell r="A7394">
            <v>45526.933206018497</v>
          </cell>
          <cell r="B7394">
            <v>9688</v>
          </cell>
          <cell r="R7394" t="str">
            <v>BVAS038005</v>
          </cell>
        </row>
        <row r="7395">
          <cell r="A7395">
            <v>45526.931018518502</v>
          </cell>
          <cell r="B7395">
            <v>1752</v>
          </cell>
          <cell r="R7395" t="str">
            <v>BVBF111508</v>
          </cell>
        </row>
        <row r="7396">
          <cell r="A7396">
            <v>45526.727546296301</v>
          </cell>
          <cell r="B7396">
            <v>34668</v>
          </cell>
          <cell r="R7396" t="str">
            <v>BRIS035698</v>
          </cell>
        </row>
        <row r="7397">
          <cell r="A7397">
            <v>45526.679930555598</v>
          </cell>
          <cell r="B7397">
            <v>3181</v>
          </cell>
          <cell r="R7397" t="str">
            <v>BWKC378694</v>
          </cell>
        </row>
        <row r="7398">
          <cell r="A7398">
            <v>45526.6780208333</v>
          </cell>
          <cell r="B7398">
            <v>3086</v>
          </cell>
          <cell r="R7398" t="str">
            <v>BVFC377137</v>
          </cell>
        </row>
        <row r="7399">
          <cell r="A7399">
            <v>45526.675960648201</v>
          </cell>
          <cell r="B7399">
            <v>2443</v>
          </cell>
          <cell r="R7399" t="str">
            <v>BVEC377128</v>
          </cell>
        </row>
        <row r="7400">
          <cell r="A7400">
            <v>45526.673796296302</v>
          </cell>
          <cell r="B7400">
            <v>2421</v>
          </cell>
          <cell r="R7400" t="str">
            <v>BWJC378445</v>
          </cell>
        </row>
        <row r="7401">
          <cell r="A7401">
            <v>45526.672210648103</v>
          </cell>
          <cell r="B7401">
            <v>520</v>
          </cell>
          <cell r="R7401" t="str">
            <v>BWLC379048</v>
          </cell>
        </row>
        <row r="7402">
          <cell r="A7402">
            <v>45526.670428240701</v>
          </cell>
          <cell r="B7402">
            <v>3158</v>
          </cell>
          <cell r="R7402" t="str">
            <v>BVIC377970</v>
          </cell>
        </row>
        <row r="7403">
          <cell r="A7403">
            <v>45526.668969907398</v>
          </cell>
          <cell r="B7403">
            <v>580</v>
          </cell>
          <cell r="R7403" t="str">
            <v>BVGC377436</v>
          </cell>
        </row>
        <row r="7404">
          <cell r="A7404">
            <v>45526.667395833298</v>
          </cell>
          <cell r="B7404">
            <v>2501</v>
          </cell>
          <cell r="R7404" t="str">
            <v>BWJC378352</v>
          </cell>
        </row>
        <row r="7405">
          <cell r="A7405">
            <v>45526.665983796302</v>
          </cell>
          <cell r="B7405">
            <v>1482</v>
          </cell>
          <cell r="R7405" t="str">
            <v>BWJC378261</v>
          </cell>
        </row>
        <row r="7406">
          <cell r="A7406">
            <v>45526.6641087963</v>
          </cell>
          <cell r="B7406">
            <v>1262</v>
          </cell>
          <cell r="R7406" t="str">
            <v>BVIC378165</v>
          </cell>
        </row>
        <row r="7407">
          <cell r="A7407">
            <v>45526.6619907407</v>
          </cell>
          <cell r="B7407">
            <v>1472</v>
          </cell>
          <cell r="R7407" t="str">
            <v>BWKC378700</v>
          </cell>
        </row>
        <row r="7408">
          <cell r="A7408">
            <v>45526.659502314797</v>
          </cell>
          <cell r="B7408">
            <v>938</v>
          </cell>
          <cell r="R7408" t="str">
            <v>BWCC379950</v>
          </cell>
        </row>
        <row r="7409">
          <cell r="A7409">
            <v>45526.657847222203</v>
          </cell>
          <cell r="B7409">
            <v>1500</v>
          </cell>
          <cell r="R7409" t="str">
            <v>BWBC379643</v>
          </cell>
        </row>
        <row r="7410">
          <cell r="A7410">
            <v>45526.6562037037</v>
          </cell>
          <cell r="B7410">
            <v>1607</v>
          </cell>
          <cell r="R7410" t="str">
            <v>BWFC370683</v>
          </cell>
        </row>
        <row r="7411">
          <cell r="A7411">
            <v>45526.654560185198</v>
          </cell>
          <cell r="B7411">
            <v>2400</v>
          </cell>
          <cell r="R7411" t="str">
            <v>BWKC378684</v>
          </cell>
        </row>
        <row r="7412">
          <cell r="A7412">
            <v>45525.984664351898</v>
          </cell>
          <cell r="B7412">
            <v>6357</v>
          </cell>
          <cell r="R7412" t="str">
            <v>BVIC378175</v>
          </cell>
        </row>
        <row r="7413">
          <cell r="A7413">
            <v>45525.983124999999</v>
          </cell>
          <cell r="B7413">
            <v>6357</v>
          </cell>
          <cell r="R7413" t="str">
            <v>BVIC378175</v>
          </cell>
        </row>
        <row r="7414">
          <cell r="A7414">
            <v>45525.981377314798</v>
          </cell>
          <cell r="B7414">
            <v>1106</v>
          </cell>
          <cell r="R7414" t="str">
            <v>BWKC378709</v>
          </cell>
        </row>
        <row r="7415">
          <cell r="A7415">
            <v>45525.979814814797</v>
          </cell>
          <cell r="B7415">
            <v>1350</v>
          </cell>
          <cell r="R7415" t="str">
            <v>BVFC377422</v>
          </cell>
        </row>
        <row r="7416">
          <cell r="A7416">
            <v>45525.977500000001</v>
          </cell>
          <cell r="B7416">
            <v>3429</v>
          </cell>
          <cell r="R7416" t="str">
            <v>BWEC370314</v>
          </cell>
        </row>
        <row r="7417">
          <cell r="A7417">
            <v>45525.975787037001</v>
          </cell>
          <cell r="B7417">
            <v>5258</v>
          </cell>
          <cell r="R7417" t="str">
            <v>BVAC375345</v>
          </cell>
        </row>
        <row r="7418">
          <cell r="A7418">
            <v>45525.973159722198</v>
          </cell>
          <cell r="B7418">
            <v>1342</v>
          </cell>
          <cell r="R7418" t="str">
            <v>BVAC375308</v>
          </cell>
        </row>
        <row r="7419">
          <cell r="A7419">
            <v>45525.971400463</v>
          </cell>
          <cell r="B7419">
            <v>2821</v>
          </cell>
          <cell r="R7419" t="str">
            <v>BVCC376206</v>
          </cell>
        </row>
        <row r="7420">
          <cell r="A7420">
            <v>45525.969699074099</v>
          </cell>
          <cell r="B7420">
            <v>2480</v>
          </cell>
          <cell r="R7420" t="str">
            <v>BVDC376415</v>
          </cell>
        </row>
        <row r="7421">
          <cell r="A7421">
            <v>45525.967118055603</v>
          </cell>
          <cell r="B7421">
            <v>8942</v>
          </cell>
          <cell r="R7421" t="str">
            <v>BTCC377923</v>
          </cell>
        </row>
        <row r="7422">
          <cell r="A7422">
            <v>45525.964236111096</v>
          </cell>
          <cell r="B7422">
            <v>2681</v>
          </cell>
          <cell r="R7422" t="str">
            <v>BTHC379543</v>
          </cell>
        </row>
        <row r="7423">
          <cell r="A7423">
            <v>45525.962731481501</v>
          </cell>
          <cell r="B7423">
            <v>3888</v>
          </cell>
          <cell r="R7423" t="str">
            <v>BTHC379417</v>
          </cell>
        </row>
        <row r="7424">
          <cell r="A7424">
            <v>45525.960752314801</v>
          </cell>
          <cell r="B7424">
            <v>4439</v>
          </cell>
          <cell r="R7424" t="str">
            <v>BTEC378536</v>
          </cell>
        </row>
        <row r="7425">
          <cell r="A7425">
            <v>45525.957569444399</v>
          </cell>
          <cell r="B7425">
            <v>4390</v>
          </cell>
          <cell r="R7425" t="str">
            <v>BTEC378413</v>
          </cell>
        </row>
        <row r="7426">
          <cell r="A7426">
            <v>45525.955381944397</v>
          </cell>
          <cell r="B7426">
            <v>4021</v>
          </cell>
          <cell r="R7426" t="str">
            <v>BTFC378808</v>
          </cell>
        </row>
        <row r="7427">
          <cell r="A7427">
            <v>45525.953495370399</v>
          </cell>
          <cell r="B7427">
            <v>2694</v>
          </cell>
          <cell r="R7427" t="str">
            <v>BTFC378939</v>
          </cell>
        </row>
        <row r="7428">
          <cell r="A7428">
            <v>45525.951064814799</v>
          </cell>
          <cell r="B7428">
            <v>5446</v>
          </cell>
          <cell r="R7428" t="str">
            <v>BTDC378223</v>
          </cell>
        </row>
        <row r="7429">
          <cell r="A7429">
            <v>45525.949247685203</v>
          </cell>
          <cell r="B7429">
            <v>4004</v>
          </cell>
          <cell r="R7429" t="str">
            <v>BUIC373911</v>
          </cell>
        </row>
        <row r="7430">
          <cell r="A7430">
            <v>45525.947673611103</v>
          </cell>
          <cell r="B7430">
            <v>7305</v>
          </cell>
          <cell r="R7430" t="str">
            <v>BVKC374486</v>
          </cell>
        </row>
        <row r="7431">
          <cell r="A7431">
            <v>45525.9460300926</v>
          </cell>
          <cell r="B7431">
            <v>2203</v>
          </cell>
          <cell r="R7431" t="str">
            <v>BUFC372970</v>
          </cell>
        </row>
        <row r="7432">
          <cell r="A7432">
            <v>45525.944363425901</v>
          </cell>
          <cell r="B7432">
            <v>16484</v>
          </cell>
          <cell r="R7432" t="str">
            <v>BTHC379544</v>
          </cell>
        </row>
        <row r="7433">
          <cell r="A7433">
            <v>45525.942685185197</v>
          </cell>
          <cell r="B7433">
            <v>2995</v>
          </cell>
          <cell r="R7433" t="str">
            <v>BUFC372967</v>
          </cell>
        </row>
        <row r="7434">
          <cell r="A7434">
            <v>45525.940532407403</v>
          </cell>
          <cell r="B7434">
            <v>7449</v>
          </cell>
          <cell r="R7434" t="str">
            <v>BSDC375892</v>
          </cell>
        </row>
        <row r="7435">
          <cell r="A7435">
            <v>45525.938680555599</v>
          </cell>
          <cell r="B7435">
            <v>6763</v>
          </cell>
          <cell r="R7435" t="str">
            <v>BRDC373261</v>
          </cell>
        </row>
        <row r="7436">
          <cell r="A7436">
            <v>45525.936921296299</v>
          </cell>
          <cell r="B7436">
            <v>10324</v>
          </cell>
          <cell r="R7436" t="str">
            <v>BQFC370928</v>
          </cell>
        </row>
        <row r="7437">
          <cell r="A7437">
            <v>45525.935277777797</v>
          </cell>
          <cell r="B7437">
            <v>31904</v>
          </cell>
          <cell r="R7437" t="str">
            <v>BRAC372524</v>
          </cell>
        </row>
        <row r="7438">
          <cell r="A7438">
            <v>45525.933460648099</v>
          </cell>
          <cell r="B7438">
            <v>10095</v>
          </cell>
          <cell r="R7438" t="str">
            <v>BQFC370869</v>
          </cell>
        </row>
        <row r="7439">
          <cell r="A7439">
            <v>45525.931458333303</v>
          </cell>
          <cell r="B7439">
            <v>33947</v>
          </cell>
          <cell r="R7439" t="str">
            <v>BRFC373676</v>
          </cell>
        </row>
        <row r="7440">
          <cell r="A7440">
            <v>45525.9280671296</v>
          </cell>
          <cell r="B7440">
            <v>24915</v>
          </cell>
          <cell r="R7440" t="str">
            <v>BQAC373734</v>
          </cell>
        </row>
        <row r="7441">
          <cell r="A7441">
            <v>45525.926539351902</v>
          </cell>
          <cell r="B7441">
            <v>7694</v>
          </cell>
          <cell r="R7441" t="str">
            <v>BQAC373733</v>
          </cell>
        </row>
        <row r="7442">
          <cell r="A7442">
            <v>45525.924756944398</v>
          </cell>
          <cell r="B7442">
            <v>37372</v>
          </cell>
          <cell r="R7442" t="str">
            <v>BOKC370020</v>
          </cell>
        </row>
        <row r="7443">
          <cell r="A7443">
            <v>45525.922129629602</v>
          </cell>
          <cell r="B7443">
            <v>19691</v>
          </cell>
          <cell r="R7443" t="str">
            <v>BOGC370193</v>
          </cell>
        </row>
        <row r="7444">
          <cell r="A7444">
            <v>45525.919212963003</v>
          </cell>
          <cell r="B7444">
            <v>26754</v>
          </cell>
          <cell r="R7444" t="str">
            <v>BMKC370048</v>
          </cell>
        </row>
        <row r="7445">
          <cell r="A7445">
            <v>45525.916423611103</v>
          </cell>
          <cell r="B7445">
            <v>2261</v>
          </cell>
          <cell r="R7445" t="str">
            <v>BNJC370072</v>
          </cell>
        </row>
        <row r="7446">
          <cell r="A7446">
            <v>45525.65625</v>
          </cell>
          <cell r="B7446">
            <v>2078</v>
          </cell>
          <cell r="R7446" t="str">
            <v>BVEC376827</v>
          </cell>
        </row>
        <row r="7447">
          <cell r="A7447">
            <v>45525.654861111114</v>
          </cell>
          <cell r="B7447">
            <v>6110</v>
          </cell>
          <cell r="R7447" t="str">
            <v>BVEC376812</v>
          </cell>
        </row>
        <row r="7448">
          <cell r="A7448">
            <v>45525.654166666667</v>
          </cell>
          <cell r="B7448">
            <v>6894</v>
          </cell>
          <cell r="R7448" t="str">
            <v>BRHC374102</v>
          </cell>
        </row>
        <row r="7449">
          <cell r="A7449">
            <v>45525.652777777781</v>
          </cell>
          <cell r="B7449">
            <v>5950</v>
          </cell>
          <cell r="R7449" t="str">
            <v>BSJC374595</v>
          </cell>
        </row>
        <row r="7450">
          <cell r="A7450">
            <v>45525.652083333334</v>
          </cell>
          <cell r="B7450">
            <v>14928</v>
          </cell>
          <cell r="R7450" t="str">
            <v>BSDC375954</v>
          </cell>
        </row>
        <row r="7451">
          <cell r="A7451">
            <v>45525.650694444441</v>
          </cell>
          <cell r="B7451">
            <v>4130</v>
          </cell>
          <cell r="R7451" t="str">
            <v>BSEC376083</v>
          </cell>
        </row>
        <row r="7452">
          <cell r="A7452">
            <v>45525.649305555555</v>
          </cell>
          <cell r="B7452">
            <v>784</v>
          </cell>
          <cell r="R7452" t="str">
            <v>BUFC372953</v>
          </cell>
        </row>
        <row r="7453">
          <cell r="A7453">
            <v>45525.647916666669</v>
          </cell>
          <cell r="B7453">
            <v>7085</v>
          </cell>
          <cell r="R7453" t="str">
            <v>BTEC378588</v>
          </cell>
        </row>
        <row r="7454">
          <cell r="A7454">
            <v>45525.646527777775</v>
          </cell>
          <cell r="B7454">
            <v>1960</v>
          </cell>
          <cell r="R7454" t="str">
            <v>AUDC372226</v>
          </cell>
        </row>
        <row r="7455">
          <cell r="A7455">
            <v>45525.645833333336</v>
          </cell>
          <cell r="B7455">
            <v>2920</v>
          </cell>
          <cell r="R7455" t="str">
            <v>BVAC375102</v>
          </cell>
        </row>
        <row r="7456">
          <cell r="A7456">
            <v>45525.644444444442</v>
          </cell>
          <cell r="B7456">
            <v>700</v>
          </cell>
          <cell r="R7456" t="str">
            <v>BSLC374986</v>
          </cell>
        </row>
        <row r="7457">
          <cell r="A7457">
            <v>45525.643750000003</v>
          </cell>
          <cell r="B7457">
            <v>8285</v>
          </cell>
          <cell r="R7457" t="str">
            <v>BSBC375535</v>
          </cell>
        </row>
        <row r="7458">
          <cell r="A7458">
            <v>45525.642361111109</v>
          </cell>
          <cell r="B7458">
            <v>4653</v>
          </cell>
          <cell r="R7458" t="str">
            <v>BRGC374007</v>
          </cell>
        </row>
        <row r="7459">
          <cell r="A7459">
            <v>45525.636111111111</v>
          </cell>
          <cell r="B7459">
            <v>22713</v>
          </cell>
          <cell r="R7459" t="str">
            <v>ONIC370102</v>
          </cell>
        </row>
        <row r="7460">
          <cell r="A7460">
            <v>45525.634722222225</v>
          </cell>
          <cell r="B7460">
            <v>10757</v>
          </cell>
          <cell r="R7460" t="str">
            <v>GPKC370119</v>
          </cell>
        </row>
        <row r="7461">
          <cell r="A7461">
            <v>45525.630555555559</v>
          </cell>
          <cell r="B7461">
            <v>12950</v>
          </cell>
          <cell r="R7461" t="str">
            <v>GPGC370774</v>
          </cell>
        </row>
        <row r="7462">
          <cell r="A7462">
            <v>45525.597824074102</v>
          </cell>
          <cell r="B7462">
            <v>1</v>
          </cell>
          <cell r="R7462" t="str">
            <v>BXDS036842</v>
          </cell>
        </row>
        <row r="7463">
          <cell r="A7463">
            <v>45525.590601851902</v>
          </cell>
          <cell r="B7463">
            <v>17758</v>
          </cell>
          <cell r="R7463" t="str">
            <v>GPGC370758</v>
          </cell>
        </row>
        <row r="7464">
          <cell r="A7464">
            <v>45525.582928240699</v>
          </cell>
          <cell r="B7464">
            <v>1</v>
          </cell>
          <cell r="R7464" t="str">
            <v>BWGC370755</v>
          </cell>
        </row>
        <row r="7465">
          <cell r="A7465">
            <v>45525.574097222197</v>
          </cell>
          <cell r="B7465">
            <v>0</v>
          </cell>
          <cell r="R7465" t="str">
            <v>BWGC370755</v>
          </cell>
        </row>
        <row r="7466">
          <cell r="A7466">
            <v>45525.527083333334</v>
          </cell>
          <cell r="B7466">
            <v>1737</v>
          </cell>
          <cell r="R7466" t="str">
            <v>BWED163893</v>
          </cell>
        </row>
        <row r="7467">
          <cell r="A7467">
            <v>45525.495833333334</v>
          </cell>
          <cell r="B7467">
            <v>17545</v>
          </cell>
          <cell r="R7467" t="str">
            <v>GPBC370442</v>
          </cell>
        </row>
        <row r="7468">
          <cell r="A7468">
            <v>45525.493055555555</v>
          </cell>
          <cell r="B7468">
            <v>19060</v>
          </cell>
          <cell r="R7468" t="str">
            <v>GOAC370220</v>
          </cell>
        </row>
        <row r="7469">
          <cell r="A7469">
            <v>45525.490972222222</v>
          </cell>
          <cell r="B7469">
            <v>33289</v>
          </cell>
          <cell r="R7469" t="str">
            <v>GOGC370754</v>
          </cell>
        </row>
        <row r="7470">
          <cell r="A7470">
            <v>45525.488194444442</v>
          </cell>
          <cell r="B7470">
            <v>6905</v>
          </cell>
          <cell r="R7470" t="str">
            <v>GOEC370640</v>
          </cell>
        </row>
        <row r="7471">
          <cell r="A7471">
            <v>45525.486111111109</v>
          </cell>
          <cell r="B7471">
            <v>18605</v>
          </cell>
          <cell r="R7471" t="str">
            <v>GOEC370631</v>
          </cell>
        </row>
        <row r="7472">
          <cell r="A7472">
            <v>45524.973611111112</v>
          </cell>
          <cell r="B7472">
            <v>10008</v>
          </cell>
          <cell r="R7472" t="str">
            <v>BRJC371828</v>
          </cell>
        </row>
        <row r="7473">
          <cell r="A7473">
            <v>45524.970833333333</v>
          </cell>
          <cell r="B7473">
            <v>9498</v>
          </cell>
          <cell r="R7473" t="str">
            <v>BRJC371698</v>
          </cell>
        </row>
        <row r="7474">
          <cell r="A7474">
            <v>45524.96875</v>
          </cell>
          <cell r="B7474">
            <v>8905</v>
          </cell>
          <cell r="R7474" t="str">
            <v>BSEC376103</v>
          </cell>
        </row>
        <row r="7475">
          <cell r="A7475">
            <v>45524.966666666667</v>
          </cell>
          <cell r="B7475">
            <v>1080</v>
          </cell>
          <cell r="R7475" t="str">
            <v>BVJC374173</v>
          </cell>
        </row>
        <row r="7476">
          <cell r="A7476">
            <v>45524.964583333334</v>
          </cell>
          <cell r="B7476">
            <v>12407</v>
          </cell>
          <cell r="R7476" t="str">
            <v>BSBC375576</v>
          </cell>
        </row>
        <row r="7477">
          <cell r="A7477">
            <v>45524.958333333336</v>
          </cell>
          <cell r="B7477">
            <v>5424</v>
          </cell>
          <cell r="R7477" t="str">
            <v>BSFC376340</v>
          </cell>
        </row>
        <row r="7478">
          <cell r="A7478">
            <v>45524.955555555556</v>
          </cell>
          <cell r="B7478">
            <v>14267</v>
          </cell>
          <cell r="R7478" t="str">
            <v>BTLC377591</v>
          </cell>
        </row>
        <row r="7479">
          <cell r="A7479">
            <v>45524.953472222223</v>
          </cell>
          <cell r="B7479">
            <v>1177</v>
          </cell>
          <cell r="R7479" t="str">
            <v>BVJC374154</v>
          </cell>
        </row>
        <row r="7480">
          <cell r="A7480">
            <v>45524.951388888891</v>
          </cell>
          <cell r="B7480">
            <v>5839</v>
          </cell>
          <cell r="R7480" t="str">
            <v>BSBC375571</v>
          </cell>
        </row>
        <row r="7481">
          <cell r="A7481">
            <v>45524.948611111111</v>
          </cell>
          <cell r="B7481">
            <v>6301</v>
          </cell>
          <cell r="R7481" t="str">
            <v>BTLC377584</v>
          </cell>
        </row>
        <row r="7482">
          <cell r="A7482">
            <v>45524.946527777778</v>
          </cell>
          <cell r="B7482">
            <v>19584</v>
          </cell>
          <cell r="R7482" t="str">
            <v>BSGC376577</v>
          </cell>
        </row>
        <row r="7483">
          <cell r="A7483">
            <v>45524.943749999999</v>
          </cell>
          <cell r="B7483">
            <v>14237</v>
          </cell>
          <cell r="R7483" t="str">
            <v>BSGC376585</v>
          </cell>
        </row>
        <row r="7484">
          <cell r="A7484">
            <v>45524.733391203699</v>
          </cell>
          <cell r="B7484">
            <v>7500</v>
          </cell>
          <cell r="R7484" t="str">
            <v>BRBD160859</v>
          </cell>
        </row>
        <row r="7485">
          <cell r="A7485">
            <v>45524.730474536998</v>
          </cell>
          <cell r="B7485">
            <v>1800</v>
          </cell>
          <cell r="R7485" t="str">
            <v>BVBD121409</v>
          </cell>
        </row>
        <row r="7486">
          <cell r="A7486">
            <v>45524.727800925903</v>
          </cell>
          <cell r="B7486">
            <v>8350</v>
          </cell>
          <cell r="R7486" t="str">
            <v>BSKD161499</v>
          </cell>
        </row>
        <row r="7487">
          <cell r="A7487">
            <v>45524.724872685198</v>
          </cell>
          <cell r="B7487">
            <v>1900</v>
          </cell>
          <cell r="R7487" t="str">
            <v>BTKD200646</v>
          </cell>
        </row>
        <row r="7488">
          <cell r="A7488">
            <v>45524.722233796303</v>
          </cell>
          <cell r="B7488">
            <v>5705</v>
          </cell>
          <cell r="R7488" t="str">
            <v>BSLD230361</v>
          </cell>
        </row>
        <row r="7489">
          <cell r="A7489">
            <v>45524.719849537003</v>
          </cell>
          <cell r="B7489">
            <v>6550</v>
          </cell>
          <cell r="R7489" t="str">
            <v>BSJD161422</v>
          </cell>
        </row>
        <row r="7490">
          <cell r="A7490">
            <v>45524.717002314799</v>
          </cell>
          <cell r="B7490">
            <v>12980</v>
          </cell>
          <cell r="R7490" t="str">
            <v>BRGD161233</v>
          </cell>
        </row>
        <row r="7491">
          <cell r="A7491">
            <v>45524.714490740698</v>
          </cell>
          <cell r="B7491">
            <v>6910</v>
          </cell>
          <cell r="R7491" t="str">
            <v>BRDD161036</v>
          </cell>
        </row>
        <row r="7492">
          <cell r="A7492">
            <v>45524.711331018501</v>
          </cell>
          <cell r="B7492">
            <v>8630</v>
          </cell>
          <cell r="R7492" t="str">
            <v>BSGD161904</v>
          </cell>
        </row>
        <row r="7493">
          <cell r="A7493">
            <v>45524.708356481497</v>
          </cell>
          <cell r="B7493">
            <v>6580</v>
          </cell>
          <cell r="R7493" t="str">
            <v>BSGD161898</v>
          </cell>
        </row>
        <row r="7494">
          <cell r="A7494">
            <v>45524.706203703703</v>
          </cell>
          <cell r="B7494">
            <v>4480</v>
          </cell>
          <cell r="R7494" t="str">
            <v>BQKD200048</v>
          </cell>
        </row>
        <row r="7495">
          <cell r="A7495">
            <v>45524.703912037003</v>
          </cell>
          <cell r="B7495">
            <v>7350</v>
          </cell>
          <cell r="R7495" t="str">
            <v>BQKD200047</v>
          </cell>
        </row>
        <row r="7496">
          <cell r="A7496">
            <v>45524.7015046296</v>
          </cell>
          <cell r="B7496">
            <v>9275</v>
          </cell>
          <cell r="R7496" t="str">
            <v>BSKD161467</v>
          </cell>
        </row>
        <row r="7497">
          <cell r="A7497">
            <v>45524.699270833298</v>
          </cell>
          <cell r="B7497">
            <v>5535</v>
          </cell>
          <cell r="R7497" t="str">
            <v>BQID160519</v>
          </cell>
        </row>
        <row r="7498">
          <cell r="A7498">
            <v>45524.696585648097</v>
          </cell>
          <cell r="B7498">
            <v>11200</v>
          </cell>
          <cell r="R7498" t="str">
            <v>BQGD230029</v>
          </cell>
        </row>
        <row r="7499">
          <cell r="A7499">
            <v>45524.693472222199</v>
          </cell>
          <cell r="B7499">
            <v>6000</v>
          </cell>
          <cell r="R7499" t="str">
            <v>BRHD161299</v>
          </cell>
        </row>
        <row r="7500">
          <cell r="A7500">
            <v>45524.690787036998</v>
          </cell>
          <cell r="B7500">
            <v>3000</v>
          </cell>
          <cell r="R7500" t="str">
            <v>BRKD120213</v>
          </cell>
        </row>
        <row r="7501">
          <cell r="A7501">
            <v>45524.6884027778</v>
          </cell>
          <cell r="B7501">
            <v>13000</v>
          </cell>
          <cell r="R7501" t="str">
            <v>BRGL151464</v>
          </cell>
        </row>
        <row r="7502">
          <cell r="A7502">
            <v>45524.685752314799</v>
          </cell>
          <cell r="B7502">
            <v>8040</v>
          </cell>
          <cell r="R7502" t="str">
            <v>BRBL150944</v>
          </cell>
        </row>
        <row r="7503">
          <cell r="A7503">
            <v>45524.682951388902</v>
          </cell>
          <cell r="B7503">
            <v>7800</v>
          </cell>
          <cell r="R7503" t="str">
            <v>BRBD160856</v>
          </cell>
        </row>
        <row r="7504">
          <cell r="A7504">
            <v>45524.679976851898</v>
          </cell>
          <cell r="B7504">
            <v>5400</v>
          </cell>
          <cell r="R7504" t="str">
            <v>BRCD160978</v>
          </cell>
        </row>
        <row r="7505">
          <cell r="A7505">
            <v>45524.677743055603</v>
          </cell>
          <cell r="B7505">
            <v>2350</v>
          </cell>
          <cell r="R7505" t="str">
            <v>BIED200036</v>
          </cell>
        </row>
        <row r="7506">
          <cell r="A7506">
            <v>45524.675173611096</v>
          </cell>
          <cell r="B7506">
            <v>5260</v>
          </cell>
          <cell r="R7506" t="str">
            <v>BQED160215</v>
          </cell>
        </row>
        <row r="7507">
          <cell r="A7507">
            <v>45524.672476851898</v>
          </cell>
          <cell r="B7507">
            <v>4850</v>
          </cell>
          <cell r="R7507" t="str">
            <v>BRKD160684</v>
          </cell>
        </row>
        <row r="7508">
          <cell r="A7508">
            <v>45524.669837963003</v>
          </cell>
          <cell r="B7508">
            <v>6700</v>
          </cell>
          <cell r="R7508" t="str">
            <v>BUAD162630</v>
          </cell>
        </row>
        <row r="7509">
          <cell r="A7509">
            <v>45524.666921296302</v>
          </cell>
          <cell r="B7509">
            <v>3800</v>
          </cell>
          <cell r="R7509" t="str">
            <v>BUID162940</v>
          </cell>
        </row>
        <row r="7510">
          <cell r="A7510">
            <v>45524.6645138889</v>
          </cell>
          <cell r="B7510">
            <v>4150</v>
          </cell>
          <cell r="R7510" t="str">
            <v>BUGD162852</v>
          </cell>
        </row>
        <row r="7511">
          <cell r="A7511">
            <v>45524.661435185197</v>
          </cell>
          <cell r="B7511">
            <v>4700</v>
          </cell>
          <cell r="R7511" t="str">
            <v>BTHD162350</v>
          </cell>
        </row>
        <row r="7512">
          <cell r="A7512">
            <v>45524.635462963</v>
          </cell>
          <cell r="B7512">
            <v>1190</v>
          </cell>
          <cell r="R7512" t="str">
            <v>BWID164096</v>
          </cell>
        </row>
        <row r="7513">
          <cell r="A7513">
            <v>45524.609988425902</v>
          </cell>
          <cell r="B7513">
            <v>7500</v>
          </cell>
          <cell r="R7513" t="str">
            <v>BUAD162625</v>
          </cell>
        </row>
        <row r="7514">
          <cell r="A7514">
            <v>45524.607060185197</v>
          </cell>
          <cell r="B7514">
            <v>5300</v>
          </cell>
          <cell r="R7514" t="str">
            <v>BULL160564</v>
          </cell>
        </row>
        <row r="7515">
          <cell r="A7515">
            <v>45524.603402777801</v>
          </cell>
          <cell r="B7515">
            <v>5400</v>
          </cell>
          <cell r="R7515" t="str">
            <v>BUAL160594</v>
          </cell>
        </row>
        <row r="7516">
          <cell r="A7516">
            <v>45524.6010648148</v>
          </cell>
          <cell r="B7516">
            <v>8000</v>
          </cell>
          <cell r="R7516" t="str">
            <v>BTDD162192</v>
          </cell>
        </row>
        <row r="7517">
          <cell r="A7517">
            <v>45524.597858796304</v>
          </cell>
          <cell r="B7517">
            <v>9000</v>
          </cell>
          <cell r="R7517" t="str">
            <v>BTFD162244</v>
          </cell>
        </row>
        <row r="7518">
          <cell r="A7518">
            <v>45524.595092592601</v>
          </cell>
          <cell r="B7518">
            <v>9200</v>
          </cell>
          <cell r="R7518" t="str">
            <v>BTED162217</v>
          </cell>
        </row>
        <row r="7519">
          <cell r="A7519">
            <v>45524.592604166697</v>
          </cell>
          <cell r="B7519">
            <v>4200</v>
          </cell>
          <cell r="R7519" t="str">
            <v>BTGD162296</v>
          </cell>
        </row>
        <row r="7520">
          <cell r="A7520">
            <v>45524.589976851901</v>
          </cell>
          <cell r="B7520">
            <v>8300</v>
          </cell>
          <cell r="R7520" t="str">
            <v>BTJD162046</v>
          </cell>
        </row>
        <row r="7521">
          <cell r="A7521">
            <v>45524.587488425903</v>
          </cell>
          <cell r="B7521">
            <v>7745</v>
          </cell>
          <cell r="R7521" t="str">
            <v>BTCD162159</v>
          </cell>
        </row>
        <row r="7522">
          <cell r="A7522">
            <v>45524.584432870397</v>
          </cell>
          <cell r="B7522">
            <v>5036</v>
          </cell>
          <cell r="R7522" t="str">
            <v>BSHD200586</v>
          </cell>
        </row>
        <row r="7523">
          <cell r="A7523">
            <v>45524.581412036998</v>
          </cell>
          <cell r="B7523">
            <v>7490</v>
          </cell>
          <cell r="R7523" t="str">
            <v>BSKD161462</v>
          </cell>
        </row>
        <row r="7524">
          <cell r="A7524">
            <v>45524.578518518501</v>
          </cell>
          <cell r="B7524">
            <v>3512</v>
          </cell>
          <cell r="R7524" t="str">
            <v>BKID210531</v>
          </cell>
        </row>
        <row r="7525">
          <cell r="A7525">
            <v>45524.575671296298</v>
          </cell>
          <cell r="B7525">
            <v>2006</v>
          </cell>
          <cell r="R7525" t="str">
            <v>BVAD121386</v>
          </cell>
        </row>
        <row r="7526">
          <cell r="A7526">
            <v>45524.572106481501</v>
          </cell>
          <cell r="B7526">
            <v>7060</v>
          </cell>
          <cell r="R7526" t="str">
            <v>BPLD200068</v>
          </cell>
        </row>
        <row r="7527">
          <cell r="A7527">
            <v>45524.568773148101</v>
          </cell>
          <cell r="B7527">
            <v>10875</v>
          </cell>
          <cell r="R7527" t="str">
            <v>BSKD161477</v>
          </cell>
        </row>
        <row r="7528">
          <cell r="A7528">
            <v>45524.565729166701</v>
          </cell>
          <cell r="B7528">
            <v>7380</v>
          </cell>
          <cell r="R7528" t="str">
            <v>BQID160499</v>
          </cell>
        </row>
        <row r="7529">
          <cell r="A7529">
            <v>45524.563101851898</v>
          </cell>
          <cell r="B7529">
            <v>12272</v>
          </cell>
          <cell r="R7529" t="str">
            <v>BRGL151468</v>
          </cell>
        </row>
        <row r="7530">
          <cell r="A7530">
            <v>45524.559780092597</v>
          </cell>
          <cell r="B7530">
            <v>17764</v>
          </cell>
          <cell r="R7530" t="str">
            <v>BQHD160416</v>
          </cell>
        </row>
        <row r="7531">
          <cell r="A7531">
            <v>45524.523668981499</v>
          </cell>
          <cell r="B7531">
            <v>7013</v>
          </cell>
          <cell r="R7531" t="str">
            <v>BTEC378588</v>
          </cell>
        </row>
        <row r="7532">
          <cell r="A7532">
            <v>45523.666921296302</v>
          </cell>
          <cell r="B7532">
            <v>27122</v>
          </cell>
          <cell r="R7532" t="str">
            <v>BTGS031205</v>
          </cell>
        </row>
        <row r="7533">
          <cell r="A7533">
            <v>45523.650694444397</v>
          </cell>
          <cell r="B7533">
            <v>590</v>
          </cell>
          <cell r="R7533" t="str">
            <v>BUAD121111</v>
          </cell>
        </row>
        <row r="7534">
          <cell r="A7534">
            <v>45523.647604166697</v>
          </cell>
          <cell r="B7534">
            <v>2679</v>
          </cell>
          <cell r="R7534" t="str">
            <v>BVJD162957</v>
          </cell>
        </row>
        <row r="7535">
          <cell r="A7535">
            <v>45523.644745370402</v>
          </cell>
          <cell r="B7535">
            <v>9851</v>
          </cell>
          <cell r="R7535" t="str">
            <v>BULD162559</v>
          </cell>
        </row>
        <row r="7536">
          <cell r="A7536">
            <v>45523.641828703701</v>
          </cell>
          <cell r="B7536">
            <v>8246</v>
          </cell>
          <cell r="R7536" t="str">
            <v>BTDD162186</v>
          </cell>
        </row>
        <row r="7537">
          <cell r="A7537">
            <v>45523.639270833301</v>
          </cell>
          <cell r="B7537">
            <v>7564</v>
          </cell>
          <cell r="R7537" t="str">
            <v>BTFD162243</v>
          </cell>
        </row>
        <row r="7538">
          <cell r="A7538">
            <v>45523.636643518497</v>
          </cell>
          <cell r="B7538">
            <v>4231</v>
          </cell>
          <cell r="R7538" t="str">
            <v>BSID161973</v>
          </cell>
        </row>
        <row r="7539">
          <cell r="A7539">
            <v>45523.633506944403</v>
          </cell>
          <cell r="B7539">
            <v>6966</v>
          </cell>
          <cell r="R7539" t="str">
            <v>BSAD230391</v>
          </cell>
        </row>
        <row r="7540">
          <cell r="A7540">
            <v>45523.280555555553</v>
          </cell>
          <cell r="B7540">
            <v>18881</v>
          </cell>
          <cell r="R7540" t="str">
            <v>BUAS033580</v>
          </cell>
        </row>
        <row r="7541">
          <cell r="A7541">
            <v>45523.280555555553</v>
          </cell>
          <cell r="B7541">
            <v>46905</v>
          </cell>
          <cell r="R7541" t="str">
            <v>BQBS030091</v>
          </cell>
        </row>
        <row r="7542">
          <cell r="A7542">
            <v>45523.279166666667</v>
          </cell>
          <cell r="B7542">
            <v>23016</v>
          </cell>
          <cell r="R7542" t="str">
            <v>BSHS038806</v>
          </cell>
        </row>
        <row r="7543">
          <cell r="A7543">
            <v>45523.277777777781</v>
          </cell>
          <cell r="B7543">
            <v>32798</v>
          </cell>
          <cell r="R7543" t="str">
            <v>BSDS037710</v>
          </cell>
        </row>
        <row r="7544">
          <cell r="A7544">
            <v>45523.272916666669</v>
          </cell>
          <cell r="B7544">
            <v>39553</v>
          </cell>
          <cell r="R7544" t="str">
            <v>BSJS035917</v>
          </cell>
        </row>
        <row r="7545">
          <cell r="A7545">
            <v>45522.966666666667</v>
          </cell>
          <cell r="B7545">
            <v>13104</v>
          </cell>
          <cell r="R7545" t="str">
            <v>BSFC376459</v>
          </cell>
        </row>
        <row r="7546">
          <cell r="A7546">
            <v>45522.964583333334</v>
          </cell>
          <cell r="B7546">
            <v>6791</v>
          </cell>
          <cell r="R7546" t="str">
            <v>BSFC376396</v>
          </cell>
        </row>
        <row r="7547">
          <cell r="A7547">
            <v>45522.963194444441</v>
          </cell>
          <cell r="B7547">
            <v>2950</v>
          </cell>
          <cell r="R7547" t="str">
            <v>BULC371071</v>
          </cell>
        </row>
        <row r="7548">
          <cell r="A7548">
            <v>45522.921527777777</v>
          </cell>
          <cell r="B7548">
            <v>5305</v>
          </cell>
          <cell r="R7548" t="str">
            <v>BSHC376807</v>
          </cell>
        </row>
        <row r="7549">
          <cell r="A7549">
            <v>45522.920138888891</v>
          </cell>
          <cell r="B7549">
            <v>2080</v>
          </cell>
          <cell r="R7549" t="str">
            <v>BUJC370052</v>
          </cell>
        </row>
        <row r="7550">
          <cell r="A7550">
            <v>45522.918055555558</v>
          </cell>
          <cell r="B7550">
            <v>9215</v>
          </cell>
          <cell r="R7550" t="str">
            <v>BVCC376207</v>
          </cell>
        </row>
        <row r="7551">
          <cell r="A7551">
            <v>45522.916666666664</v>
          </cell>
          <cell r="B7551">
            <v>3250</v>
          </cell>
          <cell r="R7551" t="str">
            <v>BVJC374285</v>
          </cell>
        </row>
        <row r="7552">
          <cell r="A7552">
            <v>45522.914583333331</v>
          </cell>
          <cell r="B7552">
            <v>2653</v>
          </cell>
          <cell r="R7552" t="str">
            <v>BVJC374202</v>
          </cell>
        </row>
        <row r="7553">
          <cell r="A7553">
            <v>45522.913194444445</v>
          </cell>
          <cell r="B7553">
            <v>1222</v>
          </cell>
          <cell r="R7553" t="str">
            <v>BVKC374401</v>
          </cell>
        </row>
        <row r="7554">
          <cell r="A7554">
            <v>45522.911111111112</v>
          </cell>
          <cell r="B7554">
            <v>3217</v>
          </cell>
          <cell r="R7554" t="str">
            <v>BUIC373701</v>
          </cell>
        </row>
        <row r="7555">
          <cell r="A7555">
            <v>45522.90902777778</v>
          </cell>
          <cell r="B7555">
            <v>2868</v>
          </cell>
          <cell r="R7555" t="str">
            <v>BVJC374172</v>
          </cell>
        </row>
        <row r="7556">
          <cell r="A7556">
            <v>45522.907638888886</v>
          </cell>
          <cell r="B7556">
            <v>4045</v>
          </cell>
          <cell r="R7556" t="str">
            <v>BUHC373622</v>
          </cell>
        </row>
        <row r="7557">
          <cell r="A7557">
            <v>45522.905555555553</v>
          </cell>
          <cell r="B7557">
            <v>4990</v>
          </cell>
          <cell r="R7557" t="str">
            <v>BUDC372327</v>
          </cell>
        </row>
        <row r="7558">
          <cell r="A7558">
            <v>45521.610810185201</v>
          </cell>
          <cell r="B7558">
            <v>6141</v>
          </cell>
          <cell r="R7558" t="str">
            <v>BUGC373215</v>
          </cell>
        </row>
        <row r="7559">
          <cell r="A7559">
            <v>45521.609907407401</v>
          </cell>
          <cell r="B7559">
            <v>5398</v>
          </cell>
          <cell r="R7559" t="str">
            <v>BUAC371371</v>
          </cell>
        </row>
        <row r="7560">
          <cell r="A7560">
            <v>45521.609050925901</v>
          </cell>
          <cell r="B7560">
            <v>987</v>
          </cell>
          <cell r="R7560" t="str">
            <v>BUFC372853</v>
          </cell>
        </row>
        <row r="7561">
          <cell r="A7561">
            <v>45521.6082986111</v>
          </cell>
          <cell r="B7561">
            <v>1666</v>
          </cell>
          <cell r="R7561" t="str">
            <v>BVKC374370</v>
          </cell>
        </row>
        <row r="7562">
          <cell r="A7562">
            <v>45521.607314814799</v>
          </cell>
          <cell r="B7562">
            <v>3577</v>
          </cell>
          <cell r="R7562" t="str">
            <v>BUDC372146</v>
          </cell>
        </row>
        <row r="7563">
          <cell r="A7563">
            <v>45521.606516203698</v>
          </cell>
          <cell r="B7563">
            <v>6108</v>
          </cell>
          <cell r="R7563" t="str">
            <v>BULC371019</v>
          </cell>
        </row>
        <row r="7564">
          <cell r="A7564">
            <v>45521.605405092603</v>
          </cell>
          <cell r="B7564">
            <v>2877</v>
          </cell>
          <cell r="R7564" t="str">
            <v>BULC370960</v>
          </cell>
        </row>
        <row r="7565">
          <cell r="A7565">
            <v>45521.604513888902</v>
          </cell>
          <cell r="B7565">
            <v>2775</v>
          </cell>
          <cell r="R7565" t="str">
            <v>BUFC372833</v>
          </cell>
        </row>
        <row r="7566">
          <cell r="A7566">
            <v>45521.603692129604</v>
          </cell>
          <cell r="B7566">
            <v>5983</v>
          </cell>
          <cell r="R7566" t="str">
            <v>BULC370861</v>
          </cell>
        </row>
        <row r="7567">
          <cell r="A7567">
            <v>45521.602766203701</v>
          </cell>
          <cell r="B7567">
            <v>5228</v>
          </cell>
          <cell r="R7567" t="str">
            <v>BUKC370655</v>
          </cell>
        </row>
        <row r="7568">
          <cell r="A7568">
            <v>45521.601875</v>
          </cell>
          <cell r="B7568">
            <v>18320</v>
          </cell>
          <cell r="R7568" t="str">
            <v>BUKC370499</v>
          </cell>
        </row>
        <row r="7569">
          <cell r="A7569">
            <v>45521.600972222201</v>
          </cell>
          <cell r="B7569">
            <v>774</v>
          </cell>
          <cell r="R7569" t="str">
            <v>BWCC379823</v>
          </cell>
        </row>
        <row r="7570">
          <cell r="A7570">
            <v>45521.587708333303</v>
          </cell>
          <cell r="B7570">
            <v>2760</v>
          </cell>
          <cell r="R7570" t="str">
            <v>BUKC370656</v>
          </cell>
        </row>
        <row r="7571">
          <cell r="A7571">
            <v>45521.575775463003</v>
          </cell>
          <cell r="B7571">
            <v>2160</v>
          </cell>
          <cell r="R7571" t="str">
            <v>BUKC370657</v>
          </cell>
        </row>
        <row r="7572">
          <cell r="A7572">
            <v>45521.5526157407</v>
          </cell>
          <cell r="B7572">
            <v>5128</v>
          </cell>
          <cell r="R7572" t="str">
            <v>BOIS040238</v>
          </cell>
        </row>
        <row r="7573">
          <cell r="A7573">
            <v>45521.524270833303</v>
          </cell>
          <cell r="B7573">
            <v>4044</v>
          </cell>
          <cell r="R7573" t="str">
            <v>BUHC373622</v>
          </cell>
        </row>
        <row r="7574">
          <cell r="A7574">
            <v>45520.660416666702</v>
          </cell>
          <cell r="B7574">
            <v>1</v>
          </cell>
          <cell r="R7574" t="str">
            <v>BXBD164381</v>
          </cell>
        </row>
        <row r="7575">
          <cell r="A7575">
            <v>45520.595833333333</v>
          </cell>
          <cell r="B7575">
            <v>35354</v>
          </cell>
          <cell r="R7575" t="str">
            <v>BRIC374329</v>
          </cell>
        </row>
        <row r="7576">
          <cell r="A7576">
            <v>45520.575694444444</v>
          </cell>
          <cell r="B7576">
            <v>32798</v>
          </cell>
          <cell r="R7576" t="str">
            <v>BSDS037710</v>
          </cell>
        </row>
        <row r="7577">
          <cell r="A7577">
            <v>45520.519467592603</v>
          </cell>
          <cell r="B7577">
            <v>342</v>
          </cell>
          <cell r="R7577" t="str">
            <v>BWLD163588</v>
          </cell>
        </row>
        <row r="7578">
          <cell r="A7578">
            <v>45520.470833333333</v>
          </cell>
          <cell r="B7578">
            <v>2390</v>
          </cell>
          <cell r="R7578" t="str">
            <v>BVGD121497</v>
          </cell>
        </row>
        <row r="7579">
          <cell r="A7579">
            <v>45520.46875</v>
          </cell>
          <cell r="B7579">
            <v>2541</v>
          </cell>
          <cell r="R7579" t="str">
            <v>BVFD163261</v>
          </cell>
        </row>
        <row r="7580">
          <cell r="A7580">
            <v>45520.393113425896</v>
          </cell>
          <cell r="B7580">
            <v>1985</v>
          </cell>
          <cell r="R7580" t="str">
            <v>BWED163889</v>
          </cell>
        </row>
        <row r="7581">
          <cell r="A7581">
            <v>45520.277777777781</v>
          </cell>
          <cell r="B7581">
            <v>43258</v>
          </cell>
          <cell r="R7581" t="str">
            <v>BLFS031469</v>
          </cell>
        </row>
        <row r="7582">
          <cell r="A7582">
            <v>45520.276388888888</v>
          </cell>
          <cell r="B7582">
            <v>33664</v>
          </cell>
          <cell r="R7582" t="str">
            <v>GOIS031795</v>
          </cell>
        </row>
        <row r="7583">
          <cell r="A7583">
            <v>45520.272916666669</v>
          </cell>
          <cell r="B7583">
            <v>30230</v>
          </cell>
          <cell r="R7583" t="str">
            <v>BMFS031346</v>
          </cell>
        </row>
        <row r="7584">
          <cell r="A7584">
            <v>45520.272916666669</v>
          </cell>
          <cell r="B7584">
            <v>117158</v>
          </cell>
          <cell r="R7584" t="str">
            <v>BUGS035879</v>
          </cell>
        </row>
        <row r="7585">
          <cell r="A7585">
            <v>45518.510416666664</v>
          </cell>
          <cell r="B7585">
            <v>5228</v>
          </cell>
          <cell r="R7585" t="str">
            <v>BUKC370655</v>
          </cell>
        </row>
        <row r="7586">
          <cell r="A7586">
            <v>45518.508333333331</v>
          </cell>
          <cell r="B7586">
            <v>30573</v>
          </cell>
          <cell r="R7586" t="str">
            <v>BSKS036366</v>
          </cell>
        </row>
        <row r="7587">
          <cell r="A7587">
            <v>45518.506249999999</v>
          </cell>
          <cell r="B7587">
            <v>2379</v>
          </cell>
          <cell r="R7587" t="str">
            <v>BVEC377128</v>
          </cell>
        </row>
        <row r="7588">
          <cell r="A7588">
            <v>45518.474398148202</v>
          </cell>
          <cell r="B7588">
            <v>1</v>
          </cell>
          <cell r="R7588" t="str">
            <v>BXCD164422</v>
          </cell>
        </row>
        <row r="7589">
          <cell r="A7589">
            <v>45518.471550925897</v>
          </cell>
          <cell r="B7589">
            <v>1</v>
          </cell>
          <cell r="R7589" t="str">
            <v>BXBD164357</v>
          </cell>
        </row>
        <row r="7590">
          <cell r="A7590">
            <v>45518.286805555559</v>
          </cell>
          <cell r="B7590">
            <v>12540</v>
          </cell>
          <cell r="R7590" t="str">
            <v>BUDS046275</v>
          </cell>
        </row>
        <row r="7591">
          <cell r="A7591">
            <v>45517.27847222222</v>
          </cell>
          <cell r="B7591">
            <v>33947</v>
          </cell>
          <cell r="R7591" t="str">
            <v>BRFC373676</v>
          </cell>
        </row>
        <row r="7592">
          <cell r="A7592">
            <v>45517.272916666669</v>
          </cell>
          <cell r="B7592">
            <v>30808</v>
          </cell>
          <cell r="R7592" t="str">
            <v>BRCC372871</v>
          </cell>
        </row>
        <row r="7593">
          <cell r="A7593">
            <v>45516.677094907398</v>
          </cell>
          <cell r="B7593">
            <v>1</v>
          </cell>
          <cell r="R7593" t="str">
            <v>BXBS036188</v>
          </cell>
        </row>
        <row r="7594">
          <cell r="A7594">
            <v>45516.675844907397</v>
          </cell>
          <cell r="B7594">
            <v>1</v>
          </cell>
          <cell r="R7594" t="str">
            <v>BXBS036187</v>
          </cell>
        </row>
        <row r="7595">
          <cell r="A7595">
            <v>45516.613194444442</v>
          </cell>
          <cell r="B7595">
            <v>39132</v>
          </cell>
          <cell r="R7595" t="str">
            <v>GPLS030458</v>
          </cell>
        </row>
        <row r="7596">
          <cell r="A7596">
            <v>45514.629861111112</v>
          </cell>
          <cell r="B7596">
            <v>16</v>
          </cell>
          <cell r="R7596" t="str">
            <v>BWHD164019</v>
          </cell>
        </row>
        <row r="7597">
          <cell r="A7597">
            <v>45513.700694444444</v>
          </cell>
          <cell r="B7597">
            <v>1010</v>
          </cell>
          <cell r="R7597" t="str">
            <v>BXKD164191</v>
          </cell>
        </row>
        <row r="7598">
          <cell r="A7598">
            <v>45513.28125</v>
          </cell>
          <cell r="B7598">
            <v>37323</v>
          </cell>
          <cell r="R7598" t="str">
            <v>BOKC370020</v>
          </cell>
        </row>
        <row r="7599">
          <cell r="A7599">
            <v>45513.280555555553</v>
          </cell>
          <cell r="B7599">
            <v>48752</v>
          </cell>
          <cell r="R7599" t="str">
            <v>BPAS030126</v>
          </cell>
        </row>
        <row r="7600">
          <cell r="A7600">
            <v>45512.539583333331</v>
          </cell>
          <cell r="B7600">
            <v>20744</v>
          </cell>
          <cell r="R7600" t="str">
            <v>BSCS037531</v>
          </cell>
        </row>
        <row r="7601">
          <cell r="A7601">
            <v>45512.288888888892</v>
          </cell>
          <cell r="B7601">
            <v>25023</v>
          </cell>
          <cell r="R7601" t="str">
            <v>BSIC376940</v>
          </cell>
        </row>
        <row r="7602">
          <cell r="A7602">
            <v>45511.739583333336</v>
          </cell>
          <cell r="B7602">
            <v>932</v>
          </cell>
          <cell r="R7602" t="str">
            <v>BWID164050</v>
          </cell>
        </row>
        <row r="7603">
          <cell r="A7603">
            <v>45511.682638888888</v>
          </cell>
          <cell r="B7603">
            <v>541</v>
          </cell>
          <cell r="R7603" t="str">
            <v>BXKD164174</v>
          </cell>
        </row>
        <row r="7604">
          <cell r="A7604">
            <v>45511.589583333334</v>
          </cell>
          <cell r="B7604">
            <v>48551</v>
          </cell>
          <cell r="R7604" t="str">
            <v>BLGS040582</v>
          </cell>
        </row>
        <row r="7605">
          <cell r="A7605">
            <v>45510.725150462997</v>
          </cell>
          <cell r="B7605">
            <v>60</v>
          </cell>
          <cell r="R7605" t="str">
            <v>BWHD164019</v>
          </cell>
        </row>
        <row r="7606">
          <cell r="A7606">
            <v>45510.722280092603</v>
          </cell>
          <cell r="B7606">
            <v>70</v>
          </cell>
          <cell r="R7606" t="str">
            <v>BWID231694</v>
          </cell>
        </row>
        <row r="7607">
          <cell r="A7607">
            <v>45510.7192939815</v>
          </cell>
          <cell r="B7607">
            <v>60</v>
          </cell>
          <cell r="R7607" t="str">
            <v>BXCD220990</v>
          </cell>
        </row>
        <row r="7608">
          <cell r="A7608">
            <v>45510.716493055603</v>
          </cell>
          <cell r="B7608">
            <v>50</v>
          </cell>
          <cell r="R7608" t="str">
            <v>BXCD164464</v>
          </cell>
        </row>
        <row r="7609">
          <cell r="A7609">
            <v>45510.713263888902</v>
          </cell>
          <cell r="B7609">
            <v>80</v>
          </cell>
          <cell r="R7609" t="str">
            <v>BXKD220975</v>
          </cell>
        </row>
        <row r="7610">
          <cell r="A7610">
            <v>45510.710613425901</v>
          </cell>
          <cell r="B7610">
            <v>100</v>
          </cell>
          <cell r="R7610" t="str">
            <v>BXAD164301</v>
          </cell>
        </row>
        <row r="7611">
          <cell r="A7611">
            <v>45510.707997685196</v>
          </cell>
          <cell r="B7611">
            <v>150</v>
          </cell>
          <cell r="R7611" t="str">
            <v>BXAD231957</v>
          </cell>
        </row>
        <row r="7612">
          <cell r="A7612">
            <v>45510.704976851899</v>
          </cell>
          <cell r="B7612">
            <v>180</v>
          </cell>
          <cell r="R7612" t="str">
            <v>BXCD164415</v>
          </cell>
        </row>
        <row r="7613">
          <cell r="A7613">
            <v>45510.701932870397</v>
          </cell>
          <cell r="B7613">
            <v>290</v>
          </cell>
          <cell r="R7613" t="str">
            <v>BXLD164272</v>
          </cell>
        </row>
        <row r="7614">
          <cell r="A7614">
            <v>45510.698344907403</v>
          </cell>
          <cell r="B7614">
            <v>380</v>
          </cell>
          <cell r="R7614" t="str">
            <v>BXAD231954</v>
          </cell>
        </row>
        <row r="7615">
          <cell r="A7615">
            <v>45510.695636574099</v>
          </cell>
          <cell r="B7615">
            <v>1550</v>
          </cell>
          <cell r="R7615" t="str">
            <v>BVED163240</v>
          </cell>
        </row>
        <row r="7616">
          <cell r="A7616">
            <v>45510.692337963003</v>
          </cell>
          <cell r="B7616">
            <v>350</v>
          </cell>
          <cell r="R7616" t="str">
            <v>BWID231682</v>
          </cell>
        </row>
        <row r="7617">
          <cell r="A7617">
            <v>45510.689317129603</v>
          </cell>
          <cell r="B7617">
            <v>395</v>
          </cell>
          <cell r="R7617" t="str">
            <v>BXAD164288</v>
          </cell>
        </row>
        <row r="7618">
          <cell r="A7618">
            <v>45510.686030092598</v>
          </cell>
          <cell r="B7618">
            <v>1300</v>
          </cell>
          <cell r="R7618" t="str">
            <v>BWED163871</v>
          </cell>
        </row>
        <row r="7619">
          <cell r="A7619">
            <v>45510.682997685202</v>
          </cell>
          <cell r="B7619">
            <v>1220</v>
          </cell>
          <cell r="R7619" t="str">
            <v>BWED163867</v>
          </cell>
        </row>
        <row r="7620">
          <cell r="A7620">
            <v>45510.680011574099</v>
          </cell>
          <cell r="B7620">
            <v>510</v>
          </cell>
          <cell r="R7620" t="str">
            <v>BXKD121877</v>
          </cell>
        </row>
        <row r="7621">
          <cell r="A7621">
            <v>45510.677175925899</v>
          </cell>
          <cell r="B7621">
            <v>910</v>
          </cell>
          <cell r="R7621" t="str">
            <v>BXKD164166</v>
          </cell>
        </row>
        <row r="7622">
          <cell r="A7622">
            <v>45510.674421296302</v>
          </cell>
          <cell r="B7622">
            <v>960</v>
          </cell>
          <cell r="R7622" t="str">
            <v>BWID164096</v>
          </cell>
        </row>
        <row r="7623">
          <cell r="A7623">
            <v>45510.667708333298</v>
          </cell>
          <cell r="B7623">
            <v>540</v>
          </cell>
          <cell r="R7623" t="str">
            <v>BXKD164174</v>
          </cell>
        </row>
        <row r="7624">
          <cell r="A7624">
            <v>45510.665034722202</v>
          </cell>
          <cell r="B7624">
            <v>825</v>
          </cell>
          <cell r="R7624" t="str">
            <v>BWHD164039</v>
          </cell>
        </row>
        <row r="7625">
          <cell r="A7625">
            <v>45510.662164351903</v>
          </cell>
          <cell r="B7625">
            <v>1310</v>
          </cell>
          <cell r="R7625" t="str">
            <v>BWCD163769</v>
          </cell>
        </row>
        <row r="7626">
          <cell r="A7626">
            <v>45510.658576388902</v>
          </cell>
          <cell r="B7626">
            <v>1200</v>
          </cell>
          <cell r="R7626" t="str">
            <v>BXJD164132</v>
          </cell>
        </row>
        <row r="7627">
          <cell r="A7627">
            <v>45510.655567129601</v>
          </cell>
          <cell r="B7627">
            <v>1058</v>
          </cell>
          <cell r="R7627" t="str">
            <v>BXJD164130</v>
          </cell>
        </row>
        <row r="7628">
          <cell r="A7628">
            <v>45510.649826388901</v>
          </cell>
          <cell r="B7628">
            <v>490</v>
          </cell>
          <cell r="R7628" t="str">
            <v>BWID164076</v>
          </cell>
        </row>
        <row r="7629">
          <cell r="A7629">
            <v>45510.646874999999</v>
          </cell>
          <cell r="B7629">
            <v>630</v>
          </cell>
          <cell r="R7629" t="str">
            <v>BWID164086</v>
          </cell>
        </row>
        <row r="7630">
          <cell r="A7630">
            <v>45510.643773148098</v>
          </cell>
          <cell r="B7630">
            <v>2034</v>
          </cell>
          <cell r="R7630" t="str">
            <v>BWID220970</v>
          </cell>
        </row>
        <row r="7631">
          <cell r="A7631">
            <v>45510.638796296298</v>
          </cell>
          <cell r="B7631">
            <v>1490</v>
          </cell>
          <cell r="R7631" t="str">
            <v>BWJD163502</v>
          </cell>
        </row>
        <row r="7632">
          <cell r="A7632">
            <v>45510.635416666701</v>
          </cell>
          <cell r="B7632">
            <v>1115</v>
          </cell>
          <cell r="R7632" t="str">
            <v>BWFD163931</v>
          </cell>
        </row>
        <row r="7633">
          <cell r="A7633">
            <v>45510.631851851896</v>
          </cell>
          <cell r="B7633">
            <v>530</v>
          </cell>
          <cell r="R7633" t="str">
            <v>BWFD163937</v>
          </cell>
        </row>
        <row r="7634">
          <cell r="A7634">
            <v>45510.599212963003</v>
          </cell>
          <cell r="B7634">
            <v>2385</v>
          </cell>
          <cell r="R7634" t="str">
            <v>BWJD163475</v>
          </cell>
        </row>
        <row r="7635">
          <cell r="A7635">
            <v>45510.5959953704</v>
          </cell>
          <cell r="B7635">
            <v>4100</v>
          </cell>
          <cell r="R7635" t="str">
            <v>BWAD163687</v>
          </cell>
        </row>
        <row r="7636">
          <cell r="A7636">
            <v>45510.591886574097</v>
          </cell>
          <cell r="B7636">
            <v>1045</v>
          </cell>
          <cell r="R7636" t="str">
            <v>BWCD121690</v>
          </cell>
        </row>
        <row r="7637">
          <cell r="A7637">
            <v>45510.588877314804</v>
          </cell>
          <cell r="B7637">
            <v>2800</v>
          </cell>
          <cell r="R7637" t="str">
            <v>BWLD163586</v>
          </cell>
        </row>
        <row r="7638">
          <cell r="A7638">
            <v>45510.558726851901</v>
          </cell>
          <cell r="B7638">
            <v>1035</v>
          </cell>
          <cell r="R7638" t="str">
            <v>BVHD163331</v>
          </cell>
        </row>
        <row r="7639">
          <cell r="A7639">
            <v>45510.555694444403</v>
          </cell>
          <cell r="B7639">
            <v>1640</v>
          </cell>
          <cell r="R7639" t="str">
            <v>BVGD163297</v>
          </cell>
        </row>
        <row r="7640">
          <cell r="A7640">
            <v>45510.552199074104</v>
          </cell>
          <cell r="B7640">
            <v>840</v>
          </cell>
          <cell r="R7640" t="str">
            <v>BXJD231746</v>
          </cell>
        </row>
        <row r="7641">
          <cell r="A7641">
            <v>45510.548576388901</v>
          </cell>
          <cell r="B7641">
            <v>840</v>
          </cell>
          <cell r="R7641" t="str">
            <v>BWID164050</v>
          </cell>
        </row>
        <row r="7642">
          <cell r="A7642">
            <v>45510.545671296299</v>
          </cell>
          <cell r="B7642">
            <v>580</v>
          </cell>
          <cell r="R7642" t="str">
            <v>BXKD164219</v>
          </cell>
        </row>
        <row r="7643">
          <cell r="A7643">
            <v>45510.542743055601</v>
          </cell>
          <cell r="B7643">
            <v>830</v>
          </cell>
          <cell r="R7643" t="str">
            <v>BXKD164206</v>
          </cell>
        </row>
        <row r="7644">
          <cell r="A7644">
            <v>45510.540011574099</v>
          </cell>
          <cell r="B7644">
            <v>875</v>
          </cell>
          <cell r="R7644" t="str">
            <v>BXKD164191</v>
          </cell>
        </row>
        <row r="7645">
          <cell r="A7645">
            <v>45510.536828703698</v>
          </cell>
          <cell r="B7645">
            <v>695</v>
          </cell>
          <cell r="R7645" t="str">
            <v>BXJD164143</v>
          </cell>
        </row>
        <row r="7646">
          <cell r="A7646">
            <v>45510.5339467593</v>
          </cell>
          <cell r="B7646">
            <v>1390</v>
          </cell>
          <cell r="R7646" t="str">
            <v>BWID164054</v>
          </cell>
        </row>
        <row r="7647">
          <cell r="A7647">
            <v>45510.530868055597</v>
          </cell>
          <cell r="B7647">
            <v>1810</v>
          </cell>
          <cell r="R7647" t="str">
            <v>BWED163889</v>
          </cell>
        </row>
        <row r="7648">
          <cell r="A7648">
            <v>45510.527951388904</v>
          </cell>
          <cell r="B7648">
            <v>2110</v>
          </cell>
          <cell r="R7648" t="str">
            <v>BVGD163301</v>
          </cell>
        </row>
        <row r="7649">
          <cell r="A7649">
            <v>45510.5234375</v>
          </cell>
          <cell r="B7649">
            <v>1920</v>
          </cell>
          <cell r="R7649" t="str">
            <v>BWHD231642</v>
          </cell>
        </row>
        <row r="7650">
          <cell r="A7650">
            <v>45510.522071759297</v>
          </cell>
          <cell r="B7650">
            <v>8596</v>
          </cell>
          <cell r="R7650" t="str">
            <v>BVFS049398</v>
          </cell>
        </row>
        <row r="7651">
          <cell r="A7651">
            <v>45510.521076388897</v>
          </cell>
          <cell r="B7651">
            <v>9106</v>
          </cell>
          <cell r="R7651" t="str">
            <v>BVFS049426</v>
          </cell>
        </row>
        <row r="7652">
          <cell r="A7652">
            <v>45510.520057870403</v>
          </cell>
          <cell r="B7652">
            <v>8504</v>
          </cell>
          <cell r="R7652" t="str">
            <v>BVFS049421</v>
          </cell>
        </row>
        <row r="7653">
          <cell r="A7653">
            <v>45510.517372685201</v>
          </cell>
          <cell r="B7653">
            <v>8647</v>
          </cell>
          <cell r="R7653" t="str">
            <v>BVFS049407</v>
          </cell>
        </row>
        <row r="7654">
          <cell r="A7654">
            <v>45510.513668981497</v>
          </cell>
          <cell r="B7654">
            <v>1465</v>
          </cell>
          <cell r="R7654" t="str">
            <v>BWHD163996</v>
          </cell>
        </row>
        <row r="7655">
          <cell r="A7655">
            <v>45510.510370370401</v>
          </cell>
          <cell r="B7655">
            <v>1660</v>
          </cell>
          <cell r="R7655" t="str">
            <v>BWHD164004</v>
          </cell>
        </row>
        <row r="7656">
          <cell r="A7656">
            <v>45510.5074074074</v>
          </cell>
          <cell r="B7656">
            <v>1275</v>
          </cell>
          <cell r="R7656" t="str">
            <v>BWHD164015</v>
          </cell>
        </row>
        <row r="7657">
          <cell r="A7657">
            <v>45510.504131944399</v>
          </cell>
          <cell r="B7657">
            <v>1670</v>
          </cell>
          <cell r="R7657" t="str">
            <v>BWFD163947</v>
          </cell>
        </row>
        <row r="7658">
          <cell r="A7658">
            <v>45510.5002662037</v>
          </cell>
          <cell r="B7658">
            <v>2040</v>
          </cell>
          <cell r="R7658" t="str">
            <v>BWFD163940</v>
          </cell>
        </row>
        <row r="7659">
          <cell r="A7659">
            <v>45510.497164351902</v>
          </cell>
          <cell r="B7659">
            <v>1735</v>
          </cell>
          <cell r="R7659" t="str">
            <v>BWED163893</v>
          </cell>
        </row>
        <row r="7660">
          <cell r="A7660">
            <v>45510.494131944397</v>
          </cell>
          <cell r="B7660">
            <v>1400</v>
          </cell>
          <cell r="R7660" t="str">
            <v>BWGD163984</v>
          </cell>
        </row>
        <row r="7661">
          <cell r="A7661">
            <v>45510.4906597222</v>
          </cell>
          <cell r="B7661">
            <v>2860</v>
          </cell>
          <cell r="R7661" t="str">
            <v>BVHD163388</v>
          </cell>
        </row>
        <row r="7662">
          <cell r="A7662">
            <v>45510.486539351798</v>
          </cell>
          <cell r="B7662">
            <v>1790</v>
          </cell>
          <cell r="R7662" t="str">
            <v>BWLD231334</v>
          </cell>
        </row>
        <row r="7663">
          <cell r="A7663">
            <v>45510.481863425899</v>
          </cell>
          <cell r="B7663">
            <v>2210</v>
          </cell>
          <cell r="R7663" t="str">
            <v>BWLD231345</v>
          </cell>
        </row>
        <row r="7664">
          <cell r="A7664">
            <v>45510.462361111102</v>
          </cell>
          <cell r="B7664">
            <v>3627</v>
          </cell>
          <cell r="R7664" t="str">
            <v>BWCS032720</v>
          </cell>
        </row>
        <row r="7665">
          <cell r="A7665">
            <v>45507.656423611101</v>
          </cell>
          <cell r="B7665">
            <v>30808</v>
          </cell>
          <cell r="R7665" t="str">
            <v>BRCC372871</v>
          </cell>
        </row>
        <row r="7666">
          <cell r="A7666">
            <v>45507.464050925897</v>
          </cell>
          <cell r="B7666">
            <v>1995</v>
          </cell>
          <cell r="R7666" t="str">
            <v>BWHC371250</v>
          </cell>
        </row>
        <row r="7667">
          <cell r="A7667">
            <v>45507.294120370403</v>
          </cell>
          <cell r="B7667">
            <v>32269</v>
          </cell>
          <cell r="R7667" t="str">
            <v>BQHS040705</v>
          </cell>
        </row>
        <row r="7668">
          <cell r="A7668">
            <v>45506.834918981498</v>
          </cell>
          <cell r="B7668">
            <v>0</v>
          </cell>
          <cell r="R7668"/>
        </row>
        <row r="7669">
          <cell r="A7669">
            <v>45506.684039351901</v>
          </cell>
          <cell r="B7669">
            <v>2074</v>
          </cell>
          <cell r="R7669" t="str">
            <v>BWAD163674</v>
          </cell>
        </row>
        <row r="7670">
          <cell r="A7670">
            <v>45506.679756944402</v>
          </cell>
          <cell r="B7670">
            <v>1650</v>
          </cell>
          <cell r="R7670" t="str">
            <v>BWJD163499</v>
          </cell>
        </row>
        <row r="7671">
          <cell r="A7671">
            <v>45506.673483796301</v>
          </cell>
          <cell r="B7671">
            <v>1330</v>
          </cell>
          <cell r="R7671" t="str">
            <v>BWBD163707</v>
          </cell>
        </row>
        <row r="7672">
          <cell r="A7672">
            <v>45506.670162037</v>
          </cell>
          <cell r="B7672">
            <v>1550</v>
          </cell>
          <cell r="R7672" t="str">
            <v>BWAD163680</v>
          </cell>
        </row>
        <row r="7673">
          <cell r="A7673">
            <v>45506.667650463001</v>
          </cell>
          <cell r="B7673">
            <v>536</v>
          </cell>
          <cell r="R7673" t="str">
            <v>BWJL153357</v>
          </cell>
        </row>
        <row r="7674">
          <cell r="A7674">
            <v>45506.664490740703</v>
          </cell>
          <cell r="B7674">
            <v>4230</v>
          </cell>
          <cell r="R7674" t="str">
            <v>BVED163244</v>
          </cell>
        </row>
        <row r="7675">
          <cell r="A7675">
            <v>45506.661655092597</v>
          </cell>
          <cell r="B7675">
            <v>3600</v>
          </cell>
          <cell r="R7675" t="str">
            <v>BWKD163543</v>
          </cell>
        </row>
        <row r="7676">
          <cell r="A7676">
            <v>45506.6585416667</v>
          </cell>
          <cell r="B7676">
            <v>2800</v>
          </cell>
          <cell r="R7676" t="str">
            <v>BWKD163512</v>
          </cell>
        </row>
        <row r="7677">
          <cell r="A7677">
            <v>45506.654918981498</v>
          </cell>
          <cell r="B7677">
            <v>2380</v>
          </cell>
          <cell r="R7677" t="str">
            <v>BVFD163261</v>
          </cell>
        </row>
        <row r="7678">
          <cell r="A7678">
            <v>45506.651539351798</v>
          </cell>
          <cell r="B7678">
            <v>2410</v>
          </cell>
          <cell r="R7678" t="str">
            <v>BVIL161084</v>
          </cell>
        </row>
        <row r="7679">
          <cell r="A7679">
            <v>45506.604432870401</v>
          </cell>
          <cell r="B7679">
            <v>660</v>
          </cell>
          <cell r="R7679" t="str">
            <v>BVID163429</v>
          </cell>
        </row>
        <row r="7680">
          <cell r="A7680">
            <v>45506.6000810185</v>
          </cell>
          <cell r="B7680">
            <v>3280</v>
          </cell>
          <cell r="R7680" t="str">
            <v>BVHD163393</v>
          </cell>
        </row>
        <row r="7681">
          <cell r="A7681">
            <v>45506.596284722204</v>
          </cell>
          <cell r="B7681">
            <v>4360</v>
          </cell>
          <cell r="R7681" t="str">
            <v>BVHD163374</v>
          </cell>
        </row>
        <row r="7682">
          <cell r="A7682">
            <v>45506.592974537001</v>
          </cell>
          <cell r="B7682">
            <v>3410</v>
          </cell>
          <cell r="R7682" t="str">
            <v>BVGD163308</v>
          </cell>
        </row>
        <row r="7683">
          <cell r="A7683">
            <v>45506.589432870402</v>
          </cell>
          <cell r="B7683">
            <v>2400</v>
          </cell>
          <cell r="R7683" t="str">
            <v>BVHD163336</v>
          </cell>
        </row>
        <row r="7684">
          <cell r="A7684">
            <v>45506.585682870398</v>
          </cell>
          <cell r="B7684">
            <v>1695</v>
          </cell>
          <cell r="R7684" t="str">
            <v>BVHD163366</v>
          </cell>
        </row>
        <row r="7685">
          <cell r="A7685">
            <v>45506.582372685203</v>
          </cell>
          <cell r="B7685">
            <v>6190</v>
          </cell>
          <cell r="R7685" t="str">
            <v>BVCD163165</v>
          </cell>
        </row>
        <row r="7686">
          <cell r="A7686">
            <v>45506.579074074099</v>
          </cell>
          <cell r="B7686">
            <v>4500</v>
          </cell>
          <cell r="R7686" t="str">
            <v>BVED231179</v>
          </cell>
        </row>
        <row r="7687">
          <cell r="A7687">
            <v>45506.574872685203</v>
          </cell>
          <cell r="B7687">
            <v>4350</v>
          </cell>
          <cell r="R7687" t="str">
            <v>BVED163235</v>
          </cell>
        </row>
        <row r="7688">
          <cell r="A7688">
            <v>45506.571377314802</v>
          </cell>
          <cell r="B7688">
            <v>5590</v>
          </cell>
          <cell r="R7688" t="str">
            <v>BVED163231</v>
          </cell>
        </row>
        <row r="7689">
          <cell r="A7689">
            <v>45506.5686458333</v>
          </cell>
          <cell r="B7689">
            <v>3880</v>
          </cell>
          <cell r="R7689" t="str">
            <v>BVKD163010</v>
          </cell>
        </row>
        <row r="7690">
          <cell r="A7690">
            <v>45506.565949074102</v>
          </cell>
          <cell r="B7690">
            <v>7980</v>
          </cell>
          <cell r="R7690" t="str">
            <v>BUFD162814</v>
          </cell>
        </row>
        <row r="7691">
          <cell r="A7691">
            <v>45506.468414351897</v>
          </cell>
          <cell r="B7691">
            <v>28577</v>
          </cell>
          <cell r="R7691" t="str">
            <v>BSKS036366</v>
          </cell>
        </row>
        <row r="7692">
          <cell r="A7692">
            <v>45506.466493055603</v>
          </cell>
          <cell r="B7692">
            <v>3967</v>
          </cell>
          <cell r="R7692" t="str">
            <v>BWJS031206</v>
          </cell>
        </row>
        <row r="7693">
          <cell r="A7693">
            <v>45505.764074074097</v>
          </cell>
          <cell r="B7693">
            <v>0</v>
          </cell>
          <cell r="R7693" t="str">
            <v>CWES612611</v>
          </cell>
        </row>
        <row r="7694">
          <cell r="A7694">
            <v>45505.725138888898</v>
          </cell>
          <cell r="B7694">
            <v>0</v>
          </cell>
          <cell r="R7694" t="str">
            <v>CWES612611</v>
          </cell>
        </row>
        <row r="7695">
          <cell r="A7695">
            <v>45505.635405092602</v>
          </cell>
          <cell r="B7695">
            <v>6242</v>
          </cell>
          <cell r="R7695" t="str">
            <v>BWES033256</v>
          </cell>
        </row>
        <row r="7696">
          <cell r="A7696">
            <v>45505.633391203701</v>
          </cell>
          <cell r="B7696">
            <v>730</v>
          </cell>
          <cell r="R7696" t="str">
            <v>BWFS041479</v>
          </cell>
        </row>
        <row r="7697">
          <cell r="A7697">
            <v>45505.610370370399</v>
          </cell>
          <cell r="B7697">
            <v>25105</v>
          </cell>
          <cell r="R7697" t="str">
            <v>BSDS043254</v>
          </cell>
        </row>
        <row r="7698">
          <cell r="A7698">
            <v>45505.557812500003</v>
          </cell>
          <cell r="B7698">
            <v>0</v>
          </cell>
          <cell r="R7698"/>
        </row>
        <row r="7699">
          <cell r="A7699">
            <v>45505.530289351896</v>
          </cell>
          <cell r="B7699">
            <v>998</v>
          </cell>
          <cell r="R7699" t="str">
            <v>BVHD163331</v>
          </cell>
        </row>
        <row r="7700">
          <cell r="A7700">
            <v>45504.403576388897</v>
          </cell>
          <cell r="B7700">
            <v>60</v>
          </cell>
          <cell r="R7700" t="str">
            <v>BXCD164420</v>
          </cell>
        </row>
        <row r="7701">
          <cell r="A7701">
            <v>45504.306655092601</v>
          </cell>
          <cell r="B7701">
            <v>5242</v>
          </cell>
          <cell r="R7701" t="str">
            <v>BWEC370334</v>
          </cell>
        </row>
        <row r="7702">
          <cell r="A7702">
            <v>45504.302523148202</v>
          </cell>
          <cell r="B7702">
            <v>18757</v>
          </cell>
          <cell r="R7702" t="str">
            <v>BTDS044304</v>
          </cell>
        </row>
        <row r="7703">
          <cell r="A7703">
            <v>45504.300277777802</v>
          </cell>
          <cell r="B7703">
            <v>5620</v>
          </cell>
          <cell r="R7703" t="str">
            <v>BPGC370231</v>
          </cell>
        </row>
        <row r="7704">
          <cell r="A7704">
            <v>45504.296956018501</v>
          </cell>
          <cell r="B7704">
            <v>17592</v>
          </cell>
          <cell r="R7704" t="str">
            <v>BSAS036958</v>
          </cell>
        </row>
        <row r="7705">
          <cell r="A7705">
            <v>45503.689097222203</v>
          </cell>
          <cell r="B7705">
            <v>3593</v>
          </cell>
          <cell r="R7705" t="str">
            <v>BWKD163543</v>
          </cell>
        </row>
        <row r="7706">
          <cell r="A7706">
            <v>45503.6306944444</v>
          </cell>
          <cell r="B7706">
            <v>527</v>
          </cell>
          <cell r="R7706" t="str">
            <v>BXJD121872</v>
          </cell>
        </row>
        <row r="7707">
          <cell r="A7707">
            <v>45503.474189814799</v>
          </cell>
          <cell r="B7707">
            <v>2087</v>
          </cell>
          <cell r="R7707" t="str">
            <v>BVGD163301</v>
          </cell>
        </row>
        <row r="7708">
          <cell r="A7708">
            <v>45503.447592592602</v>
          </cell>
          <cell r="B7708">
            <v>1</v>
          </cell>
          <cell r="R7708" t="str">
            <v>BXLS042397</v>
          </cell>
        </row>
        <row r="7709">
          <cell r="A7709">
            <v>45503.445474537002</v>
          </cell>
          <cell r="B7709">
            <v>1</v>
          </cell>
          <cell r="R7709" t="str">
            <v>BXLS042384</v>
          </cell>
        </row>
        <row r="7710">
          <cell r="A7710">
            <v>45502.726400462998</v>
          </cell>
          <cell r="B7710">
            <v>29373</v>
          </cell>
          <cell r="R7710" t="str">
            <v>BRAS033261</v>
          </cell>
        </row>
        <row r="7711">
          <cell r="A7711">
            <v>45502.552430555603</v>
          </cell>
          <cell r="B7711">
            <v>25100</v>
          </cell>
          <cell r="R7711" t="str">
            <v>BSDS043254</v>
          </cell>
        </row>
        <row r="7712">
          <cell r="A7712">
            <v>45502.512662036999</v>
          </cell>
          <cell r="B7712">
            <v>32439</v>
          </cell>
          <cell r="R7712" t="str">
            <v>BRGS035169</v>
          </cell>
        </row>
        <row r="7713">
          <cell r="A7713">
            <v>45501.797604166699</v>
          </cell>
          <cell r="B7713">
            <v>1244</v>
          </cell>
          <cell r="R7713" t="str">
            <v>BWHD164015</v>
          </cell>
        </row>
        <row r="7714">
          <cell r="A7714">
            <v>45500.767569444397</v>
          </cell>
          <cell r="B7714">
            <v>1590</v>
          </cell>
          <cell r="R7714" t="str">
            <v>BVDC376483</v>
          </cell>
        </row>
        <row r="7715">
          <cell r="A7715">
            <v>45500.277233796303</v>
          </cell>
          <cell r="B7715">
            <v>22449</v>
          </cell>
          <cell r="R7715" t="str">
            <v>108441</v>
          </cell>
        </row>
        <row r="7716">
          <cell r="A7716">
            <v>45500.277118055601</v>
          </cell>
          <cell r="B7716">
            <v>32432</v>
          </cell>
          <cell r="R7716" t="str">
            <v>BRIS035698</v>
          </cell>
        </row>
        <row r="7717">
          <cell r="A7717">
            <v>45500.273819444403</v>
          </cell>
          <cell r="B7717">
            <v>46127</v>
          </cell>
          <cell r="R7717" t="str">
            <v>BKKS030393</v>
          </cell>
        </row>
        <row r="7718">
          <cell r="A7718">
            <v>45500.273726851898</v>
          </cell>
          <cell r="B7718">
            <v>36218</v>
          </cell>
          <cell r="R7718" t="str">
            <v>BIGS030904</v>
          </cell>
        </row>
        <row r="7719">
          <cell r="A7719">
            <v>45498.6703935185</v>
          </cell>
          <cell r="B7719">
            <v>2030</v>
          </cell>
          <cell r="R7719" t="str">
            <v>BWAD163674</v>
          </cell>
        </row>
        <row r="7720">
          <cell r="A7720">
            <v>45498.449236111097</v>
          </cell>
          <cell r="B7720">
            <v>1647</v>
          </cell>
          <cell r="R7720" t="str">
            <v>BWFD163947</v>
          </cell>
        </row>
        <row r="7721">
          <cell r="A7721">
            <v>45497.502083333333</v>
          </cell>
          <cell r="B7721">
            <v>6973</v>
          </cell>
          <cell r="R7721" t="str">
            <v>BTEC378588</v>
          </cell>
        </row>
        <row r="7722">
          <cell r="A7722">
            <v>45496.607638888891</v>
          </cell>
          <cell r="B7722">
            <v>755</v>
          </cell>
          <cell r="R7722" t="str">
            <v>BXKC372435</v>
          </cell>
        </row>
        <row r="7723">
          <cell r="A7723">
            <v>45496.527083333334</v>
          </cell>
          <cell r="B7723">
            <v>13772</v>
          </cell>
          <cell r="R7723" t="str">
            <v>BULL160559</v>
          </cell>
        </row>
        <row r="7724">
          <cell r="A7724">
            <v>45496.525694444441</v>
          </cell>
          <cell r="B7724">
            <v>8210</v>
          </cell>
          <cell r="R7724" t="str">
            <v>BUAL160593</v>
          </cell>
        </row>
        <row r="7725">
          <cell r="A7725">
            <v>45495.773611111108</v>
          </cell>
          <cell r="B7725">
            <v>117153</v>
          </cell>
          <cell r="R7725" t="str">
            <v>BUGS035879</v>
          </cell>
        </row>
        <row r="7726">
          <cell r="A7726">
            <v>45495.763888888891</v>
          </cell>
          <cell r="B7726">
            <v>1</v>
          </cell>
          <cell r="R7726" t="str">
            <v>BWID231694</v>
          </cell>
        </row>
        <row r="7727">
          <cell r="A7727">
            <v>45495.750393518501</v>
          </cell>
          <cell r="B7727">
            <v>1</v>
          </cell>
          <cell r="R7727" t="str">
            <v>BXAC372848</v>
          </cell>
        </row>
        <row r="7728">
          <cell r="A7728">
            <v>45495.660416666666</v>
          </cell>
          <cell r="B7728">
            <v>1</v>
          </cell>
          <cell r="R7728" t="str">
            <v>BWHD164019</v>
          </cell>
        </row>
        <row r="7729">
          <cell r="A7729">
            <v>45495.555555555555</v>
          </cell>
          <cell r="B7729">
            <v>7260</v>
          </cell>
          <cell r="R7729" t="str">
            <v>BQKD200047</v>
          </cell>
        </row>
        <row r="7730">
          <cell r="A7730">
            <v>45495.55</v>
          </cell>
          <cell r="B7730">
            <v>24001</v>
          </cell>
          <cell r="R7730" t="str">
            <v>GOCS030806</v>
          </cell>
        </row>
        <row r="7731">
          <cell r="A7731">
            <v>45495.521527777775</v>
          </cell>
          <cell r="B7731">
            <v>1511</v>
          </cell>
          <cell r="R7731" t="str">
            <v>BVGD163297</v>
          </cell>
        </row>
        <row r="7732">
          <cell r="A7732">
            <v>45495.520138888889</v>
          </cell>
          <cell r="B7732">
            <v>6797</v>
          </cell>
          <cell r="R7732" t="str">
            <v>GPGD160208</v>
          </cell>
        </row>
        <row r="7733">
          <cell r="A7733">
            <v>45495.481249999997</v>
          </cell>
          <cell r="B7733">
            <v>1</v>
          </cell>
          <cell r="R7733" t="str">
            <v>BXCD164420</v>
          </cell>
        </row>
        <row r="7734">
          <cell r="A7734">
            <v>45493.728472222225</v>
          </cell>
          <cell r="B7734">
            <v>1746</v>
          </cell>
          <cell r="R7734" t="str">
            <v>BWED163889</v>
          </cell>
        </row>
        <row r="7735">
          <cell r="A7735">
            <v>45493.702777777777</v>
          </cell>
          <cell r="B7735">
            <v>0</v>
          </cell>
          <cell r="R7735" t="str">
            <v>BXLS042397</v>
          </cell>
        </row>
        <row r="7736">
          <cell r="A7736">
            <v>45493.70208333333</v>
          </cell>
          <cell r="B7736">
            <v>0</v>
          </cell>
          <cell r="R7736" t="str">
            <v>BXLS042384</v>
          </cell>
        </row>
        <row r="7737">
          <cell r="A7737">
            <v>45493.680555555555</v>
          </cell>
          <cell r="B7737">
            <v>4011</v>
          </cell>
          <cell r="R7737" t="str">
            <v>BWKS040406</v>
          </cell>
        </row>
        <row r="7738">
          <cell r="A7738">
            <v>45493.470833333333</v>
          </cell>
          <cell r="B7738">
            <v>0</v>
          </cell>
          <cell r="R7738" t="str">
            <v>CXJE561480</v>
          </cell>
        </row>
        <row r="7739">
          <cell r="A7739">
            <v>45493.469444444447</v>
          </cell>
          <cell r="B7739">
            <v>0</v>
          </cell>
          <cell r="R7739" t="str">
            <v>CXJE561480</v>
          </cell>
        </row>
        <row r="7740">
          <cell r="A7740">
            <v>45491.509027777778</v>
          </cell>
          <cell r="B7740">
            <v>12146</v>
          </cell>
          <cell r="R7740" t="str">
            <v>BRGL151468</v>
          </cell>
        </row>
        <row r="7741">
          <cell r="A7741">
            <v>45490.777777777781</v>
          </cell>
          <cell r="B7741">
            <v>0</v>
          </cell>
          <cell r="R7741" t="str">
            <v>DWJL140568</v>
          </cell>
        </row>
        <row r="7742">
          <cell r="A7742">
            <v>45490.583333333336</v>
          </cell>
          <cell r="B7742">
            <v>1900</v>
          </cell>
          <cell r="R7742" t="str">
            <v>BWHD231642</v>
          </cell>
        </row>
        <row r="7743">
          <cell r="A7743">
            <v>45490.53125</v>
          </cell>
          <cell r="B7743">
            <v>12146</v>
          </cell>
          <cell r="R7743" t="str">
            <v>BRGL151468</v>
          </cell>
        </row>
        <row r="7744">
          <cell r="A7744">
            <v>45490.508333333331</v>
          </cell>
          <cell r="B7744">
            <v>304</v>
          </cell>
          <cell r="R7744" t="str">
            <v>BXAD231954</v>
          </cell>
        </row>
        <row r="7745">
          <cell r="A7745">
            <v>45490.504166666666</v>
          </cell>
          <cell r="B7745">
            <v>1</v>
          </cell>
          <cell r="R7745" t="str">
            <v>BXCD220990</v>
          </cell>
        </row>
        <row r="7746">
          <cell r="A7746">
            <v>45489.730555555558</v>
          </cell>
          <cell r="B7746">
            <v>3355</v>
          </cell>
          <cell r="R7746" t="str">
            <v>BWEC370314</v>
          </cell>
        </row>
        <row r="7747">
          <cell r="A7747">
            <v>45489.655555555553</v>
          </cell>
          <cell r="B7747">
            <v>0</v>
          </cell>
          <cell r="R7747" t="str">
            <v>DWJL140568</v>
          </cell>
        </row>
        <row r="7748">
          <cell r="A7748">
            <v>45489.628321759301</v>
          </cell>
          <cell r="B7748">
            <v>6973</v>
          </cell>
          <cell r="R7748" t="str">
            <v>BTEC378588</v>
          </cell>
        </row>
        <row r="7749">
          <cell r="A7749">
            <v>45489.541666666664</v>
          </cell>
          <cell r="B7749">
            <v>1896</v>
          </cell>
          <cell r="R7749" t="str">
            <v>BWHD231642</v>
          </cell>
        </row>
        <row r="7750">
          <cell r="A7750">
            <v>45489.290972222225</v>
          </cell>
          <cell r="B7750">
            <v>5510</v>
          </cell>
          <cell r="R7750" t="str">
            <v>BVDS039458</v>
          </cell>
        </row>
        <row r="7751">
          <cell r="A7751">
            <v>45489.285416666666</v>
          </cell>
          <cell r="B7751">
            <v>29611</v>
          </cell>
          <cell r="R7751" t="str">
            <v>BQBS033819</v>
          </cell>
        </row>
        <row r="7752">
          <cell r="A7752">
            <v>45488.548020833303</v>
          </cell>
          <cell r="B7752">
            <v>1</v>
          </cell>
          <cell r="R7752" t="str">
            <v>DVGL153301</v>
          </cell>
        </row>
        <row r="7753">
          <cell r="A7753">
            <v>45488.538194444445</v>
          </cell>
          <cell r="B7753">
            <v>2750</v>
          </cell>
          <cell r="R7753" t="str">
            <v>BWKD163512</v>
          </cell>
        </row>
        <row r="7754">
          <cell r="A7754">
            <v>45488.413194444445</v>
          </cell>
          <cell r="B7754">
            <v>26505</v>
          </cell>
          <cell r="R7754" t="str">
            <v>BMFC370445</v>
          </cell>
        </row>
        <row r="7755">
          <cell r="A7755">
            <v>45487.28125</v>
          </cell>
          <cell r="B7755">
            <v>12098</v>
          </cell>
          <cell r="R7755" t="str">
            <v>BVGF111611</v>
          </cell>
        </row>
        <row r="7756">
          <cell r="A7756">
            <v>45487.279166666667</v>
          </cell>
          <cell r="B7756">
            <v>12525</v>
          </cell>
          <cell r="R7756" t="str">
            <v>BVGF111615</v>
          </cell>
        </row>
        <row r="7757">
          <cell r="A7757">
            <v>45486.640277777777</v>
          </cell>
          <cell r="B7757">
            <v>0</v>
          </cell>
          <cell r="R7757"/>
        </row>
        <row r="7758">
          <cell r="A7758">
            <v>45486.54583333333</v>
          </cell>
          <cell r="B7758">
            <v>4155</v>
          </cell>
          <cell r="R7758" t="str">
            <v>BVED163244</v>
          </cell>
        </row>
        <row r="7759">
          <cell r="A7759">
            <v>45486.538888888892</v>
          </cell>
          <cell r="B7759">
            <v>22067</v>
          </cell>
          <cell r="R7759" t="str">
            <v>BQIS040809</v>
          </cell>
        </row>
        <row r="7760">
          <cell r="A7760">
            <v>45486.504861111112</v>
          </cell>
          <cell r="B7760">
            <v>870</v>
          </cell>
          <cell r="R7760" t="str">
            <v>BWGC370777</v>
          </cell>
        </row>
        <row r="7761">
          <cell r="A7761">
            <v>45486.499305555553</v>
          </cell>
          <cell r="B7761">
            <v>0</v>
          </cell>
          <cell r="R7761" t="str">
            <v>DWEL153592</v>
          </cell>
        </row>
        <row r="7762">
          <cell r="A7762">
            <v>45485.893055555556</v>
          </cell>
          <cell r="B7762">
            <v>1</v>
          </cell>
          <cell r="R7762" t="str">
            <v>BXCD164464</v>
          </cell>
        </row>
        <row r="7763">
          <cell r="A7763">
            <v>45485.686111111114</v>
          </cell>
          <cell r="B7763">
            <v>3358</v>
          </cell>
          <cell r="R7763" t="str">
            <v>BOIS040238</v>
          </cell>
        </row>
        <row r="7764">
          <cell r="A7764">
            <v>45485.60833333333</v>
          </cell>
          <cell r="B7764">
            <v>2167</v>
          </cell>
          <cell r="R7764" t="str">
            <v>BTFC378771</v>
          </cell>
        </row>
        <row r="7765">
          <cell r="A7765">
            <v>45485.577777777777</v>
          </cell>
          <cell r="B7765">
            <v>0</v>
          </cell>
          <cell r="R7765" t="str">
            <v>CXLE212171</v>
          </cell>
        </row>
        <row r="7766">
          <cell r="A7766">
            <v>45485.417361111111</v>
          </cell>
          <cell r="B7766">
            <v>57853</v>
          </cell>
          <cell r="R7766" t="str">
            <v>BMBL160078</v>
          </cell>
        </row>
        <row r="7767">
          <cell r="A7767">
            <v>45485.415277777778</v>
          </cell>
          <cell r="B7767">
            <v>2351</v>
          </cell>
          <cell r="R7767" t="str">
            <v>BVIL161084</v>
          </cell>
        </row>
        <row r="7768">
          <cell r="A7768">
            <v>45485.409722222219</v>
          </cell>
          <cell r="B7768">
            <v>12413</v>
          </cell>
          <cell r="R7768" t="str">
            <v>BUDS046275</v>
          </cell>
        </row>
        <row r="7769">
          <cell r="A7769">
            <v>45484.533333333333</v>
          </cell>
          <cell r="B7769">
            <v>31736</v>
          </cell>
          <cell r="R7769" t="str">
            <v>BRAC372524</v>
          </cell>
        </row>
        <row r="7770">
          <cell r="A7770">
            <v>45484.526388888888</v>
          </cell>
          <cell r="B7770">
            <v>0</v>
          </cell>
          <cell r="R7770" t="str">
            <v>DWJL140568</v>
          </cell>
        </row>
        <row r="7771">
          <cell r="A7771">
            <v>45484.294444444444</v>
          </cell>
          <cell r="B7771">
            <v>4950</v>
          </cell>
          <cell r="R7771" t="str">
            <v>BUES035120</v>
          </cell>
        </row>
        <row r="7772">
          <cell r="A7772">
            <v>45484.290277777778</v>
          </cell>
          <cell r="B7772">
            <v>4245</v>
          </cell>
          <cell r="R7772" t="str">
            <v>BUBF111245</v>
          </cell>
        </row>
        <row r="7773">
          <cell r="A7773">
            <v>45484.288888888892</v>
          </cell>
          <cell r="B7773">
            <v>7118</v>
          </cell>
          <cell r="R7773" t="str">
            <v>BUAF111226</v>
          </cell>
        </row>
        <row r="7774">
          <cell r="A7774">
            <v>45483.852777777778</v>
          </cell>
          <cell r="B7774">
            <v>0</v>
          </cell>
          <cell r="R7774"/>
        </row>
        <row r="7775">
          <cell r="A7775">
            <v>45483.804166666669</v>
          </cell>
          <cell r="B7775">
            <v>619</v>
          </cell>
          <cell r="R7775" t="str">
            <v>BXKD164206</v>
          </cell>
        </row>
        <row r="7776">
          <cell r="A7776">
            <v>45483.568749999999</v>
          </cell>
          <cell r="B7776">
            <v>4135</v>
          </cell>
          <cell r="R7776" t="str">
            <v>BVED163244</v>
          </cell>
        </row>
        <row r="7777">
          <cell r="A7777">
            <v>45483.525000000001</v>
          </cell>
          <cell r="B7777">
            <v>476</v>
          </cell>
          <cell r="R7777" t="str">
            <v>BXKD164219</v>
          </cell>
        </row>
        <row r="7778">
          <cell r="A7778">
            <v>45483.484722222223</v>
          </cell>
          <cell r="B7778">
            <v>1</v>
          </cell>
          <cell r="R7778" t="str">
            <v>BXKD220975</v>
          </cell>
        </row>
        <row r="7779">
          <cell r="A7779">
            <v>45483.447222222225</v>
          </cell>
          <cell r="B7779">
            <v>598</v>
          </cell>
          <cell r="R7779" t="str">
            <v>BXLD164263</v>
          </cell>
        </row>
        <row r="7780">
          <cell r="A7780">
            <v>45482.449097222197</v>
          </cell>
          <cell r="B7780">
            <v>1663</v>
          </cell>
          <cell r="R7780" t="str">
            <v>BXJS035074</v>
          </cell>
        </row>
        <row r="7781">
          <cell r="A7781">
            <v>45481.75277777778</v>
          </cell>
          <cell r="B7781">
            <v>0</v>
          </cell>
          <cell r="R7781" t="str">
            <v>DXAL153839</v>
          </cell>
        </row>
        <row r="7782">
          <cell r="A7782">
            <v>45481.723611111112</v>
          </cell>
          <cell r="B7782">
            <v>35</v>
          </cell>
          <cell r="R7782" t="str">
            <v>BXCD164399</v>
          </cell>
        </row>
        <row r="7783">
          <cell r="A7783">
            <v>45481.720833333333</v>
          </cell>
          <cell r="B7783">
            <v>5900</v>
          </cell>
          <cell r="R7783" t="str">
            <v>BUCD162696</v>
          </cell>
        </row>
        <row r="7784">
          <cell r="A7784">
            <v>45481.560416666667</v>
          </cell>
          <cell r="B7784">
            <v>1685</v>
          </cell>
          <cell r="R7784" t="str">
            <v>BWKD163559</v>
          </cell>
        </row>
        <row r="7785">
          <cell r="A7785">
            <v>45481.522916666669</v>
          </cell>
          <cell r="B7785">
            <v>1</v>
          </cell>
          <cell r="R7785" t="str">
            <v>BXAD164301</v>
          </cell>
        </row>
        <row r="7786">
          <cell r="A7786">
            <v>45481.477777777778</v>
          </cell>
          <cell r="B7786">
            <v>996</v>
          </cell>
          <cell r="R7786" t="str">
            <v>BWCD163785</v>
          </cell>
        </row>
        <row r="7787">
          <cell r="A7787">
            <v>45481.462500000001</v>
          </cell>
          <cell r="B7787">
            <v>4373</v>
          </cell>
          <cell r="R7787" t="str">
            <v>BWLS031913</v>
          </cell>
        </row>
        <row r="7788">
          <cell r="A7788">
            <v>45481.430555555555</v>
          </cell>
          <cell r="B7788">
            <v>7362</v>
          </cell>
          <cell r="R7788" t="str">
            <v>BVEC376770</v>
          </cell>
        </row>
        <row r="7789">
          <cell r="A7789">
            <v>45479.759722222225</v>
          </cell>
          <cell r="B7789">
            <v>937</v>
          </cell>
          <cell r="R7789" t="str">
            <v>BXJD164130</v>
          </cell>
        </row>
        <row r="7790">
          <cell r="A7790">
            <v>45479.709444444401</v>
          </cell>
          <cell r="B7790">
            <v>60</v>
          </cell>
          <cell r="R7790" t="str">
            <v>BXCD164415</v>
          </cell>
        </row>
        <row r="7791">
          <cell r="A7791">
            <v>45479.706793981502</v>
          </cell>
          <cell r="B7791">
            <v>170</v>
          </cell>
          <cell r="R7791" t="str">
            <v>BXLD164272</v>
          </cell>
        </row>
        <row r="7792">
          <cell r="A7792">
            <v>45479.703634259298</v>
          </cell>
          <cell r="B7792">
            <v>190</v>
          </cell>
          <cell r="R7792" t="str">
            <v>BXAD231954</v>
          </cell>
        </row>
        <row r="7793">
          <cell r="A7793">
            <v>45479.700995370396</v>
          </cell>
          <cell r="B7793">
            <v>1530</v>
          </cell>
          <cell r="R7793" t="str">
            <v>BVED163240</v>
          </cell>
        </row>
        <row r="7794">
          <cell r="A7794">
            <v>45479.698125000003</v>
          </cell>
          <cell r="B7794">
            <v>1445</v>
          </cell>
          <cell r="R7794" t="str">
            <v>BVGD163297</v>
          </cell>
        </row>
        <row r="7795">
          <cell r="A7795">
            <v>45479.6954513889</v>
          </cell>
          <cell r="B7795">
            <v>985</v>
          </cell>
          <cell r="R7795" t="str">
            <v>BWHD164003</v>
          </cell>
        </row>
        <row r="7796">
          <cell r="A7796">
            <v>45479.692592592597</v>
          </cell>
          <cell r="B7796">
            <v>733</v>
          </cell>
          <cell r="R7796" t="str">
            <v>BWHD163991</v>
          </cell>
        </row>
        <row r="7797">
          <cell r="A7797">
            <v>45479.6895717593</v>
          </cell>
          <cell r="B7797">
            <v>690</v>
          </cell>
          <cell r="R7797" t="str">
            <v>BXJD231746</v>
          </cell>
        </row>
        <row r="7798">
          <cell r="A7798">
            <v>45479.680717592601</v>
          </cell>
          <cell r="B7798">
            <v>660</v>
          </cell>
          <cell r="R7798" t="str">
            <v>BWID164050</v>
          </cell>
        </row>
        <row r="7799">
          <cell r="A7799">
            <v>45479.677905092598</v>
          </cell>
          <cell r="B7799">
            <v>285</v>
          </cell>
          <cell r="R7799" t="str">
            <v>BXLD121932</v>
          </cell>
        </row>
        <row r="7800">
          <cell r="A7800">
            <v>45479.675266203703</v>
          </cell>
          <cell r="B7800">
            <v>305</v>
          </cell>
          <cell r="R7800" t="str">
            <v>BXAD121939</v>
          </cell>
        </row>
        <row r="7801">
          <cell r="A7801">
            <v>45479.6726851852</v>
          </cell>
          <cell r="B7801">
            <v>300</v>
          </cell>
          <cell r="R7801" t="str">
            <v>BWID231682</v>
          </cell>
        </row>
        <row r="7802">
          <cell r="A7802">
            <v>45479.669560185197</v>
          </cell>
          <cell r="B7802">
            <v>250</v>
          </cell>
          <cell r="R7802" t="str">
            <v>BXLD164263</v>
          </cell>
        </row>
        <row r="7803">
          <cell r="A7803">
            <v>45479.666701388902</v>
          </cell>
          <cell r="B7803">
            <v>425</v>
          </cell>
          <cell r="R7803" t="str">
            <v>BXKD164219</v>
          </cell>
        </row>
        <row r="7804">
          <cell r="A7804">
            <v>45479.6640162037</v>
          </cell>
          <cell r="B7804">
            <v>275</v>
          </cell>
          <cell r="R7804" t="str">
            <v>BXAD164288</v>
          </cell>
        </row>
        <row r="7805">
          <cell r="A7805">
            <v>45479.660914351902</v>
          </cell>
          <cell r="B7805">
            <v>560</v>
          </cell>
          <cell r="R7805" t="str">
            <v>BXKD164206</v>
          </cell>
        </row>
        <row r="7806">
          <cell r="A7806">
            <v>45479.658009259299</v>
          </cell>
          <cell r="B7806">
            <v>1210</v>
          </cell>
          <cell r="R7806" t="str">
            <v>BWED163871</v>
          </cell>
        </row>
        <row r="7807">
          <cell r="A7807">
            <v>45479.655416666697</v>
          </cell>
          <cell r="B7807">
            <v>1220</v>
          </cell>
          <cell r="R7807" t="str">
            <v>BWED163867</v>
          </cell>
        </row>
        <row r="7808">
          <cell r="A7808">
            <v>45479.652164351799</v>
          </cell>
          <cell r="B7808">
            <v>310</v>
          </cell>
          <cell r="R7808" t="str">
            <v>BXLL153793</v>
          </cell>
        </row>
        <row r="7809">
          <cell r="A7809">
            <v>45479.648564814801</v>
          </cell>
          <cell r="B7809">
            <v>600</v>
          </cell>
          <cell r="R7809" t="str">
            <v>BXKD164199</v>
          </cell>
        </row>
        <row r="7810">
          <cell r="A7810">
            <v>45479.629016203697</v>
          </cell>
          <cell r="B7810">
            <v>510</v>
          </cell>
          <cell r="R7810" t="str">
            <v>BXKD121877</v>
          </cell>
        </row>
        <row r="7811">
          <cell r="A7811">
            <v>45479.625127314801</v>
          </cell>
          <cell r="B7811">
            <v>695</v>
          </cell>
          <cell r="R7811" t="str">
            <v>BXKD164191</v>
          </cell>
        </row>
        <row r="7812">
          <cell r="A7812">
            <v>45479.5768171296</v>
          </cell>
          <cell r="B7812">
            <v>725</v>
          </cell>
          <cell r="R7812" t="str">
            <v>BXKD164166</v>
          </cell>
        </row>
        <row r="7813">
          <cell r="A7813">
            <v>45479.574178240699</v>
          </cell>
          <cell r="B7813">
            <v>780</v>
          </cell>
          <cell r="R7813" t="str">
            <v>BWID164096</v>
          </cell>
        </row>
        <row r="7814">
          <cell r="A7814">
            <v>45479.570474537002</v>
          </cell>
          <cell r="B7814">
            <v>210</v>
          </cell>
          <cell r="R7814" t="str">
            <v>BXKS035317</v>
          </cell>
        </row>
        <row r="7815">
          <cell r="A7815">
            <v>45479.567546296297</v>
          </cell>
          <cell r="B7815">
            <v>510</v>
          </cell>
          <cell r="R7815" t="str">
            <v>BXKD164174</v>
          </cell>
        </row>
        <row r="7816">
          <cell r="A7816">
            <v>45479.5640740741</v>
          </cell>
          <cell r="B7816">
            <v>190</v>
          </cell>
          <cell r="R7816" t="str">
            <v>BXJD121862</v>
          </cell>
        </row>
        <row r="7817">
          <cell r="A7817">
            <v>45479.554004629601</v>
          </cell>
          <cell r="B7817">
            <v>260</v>
          </cell>
          <cell r="R7817" t="str">
            <v>BXKD231832</v>
          </cell>
        </row>
        <row r="7818">
          <cell r="A7818">
            <v>45479.550972222198</v>
          </cell>
          <cell r="B7818">
            <v>704</v>
          </cell>
          <cell r="R7818" t="str">
            <v>BWHD164039</v>
          </cell>
        </row>
        <row r="7819">
          <cell r="A7819">
            <v>45479.548171296301</v>
          </cell>
          <cell r="B7819">
            <v>1310</v>
          </cell>
          <cell r="R7819" t="str">
            <v>BWCD163769</v>
          </cell>
        </row>
        <row r="7820">
          <cell r="A7820">
            <v>45479.545416666697</v>
          </cell>
          <cell r="B7820">
            <v>1005</v>
          </cell>
          <cell r="R7820" t="str">
            <v>BXJD164132</v>
          </cell>
        </row>
        <row r="7821">
          <cell r="A7821">
            <v>45479.542546296303</v>
          </cell>
          <cell r="B7821">
            <v>730</v>
          </cell>
          <cell r="R7821" t="str">
            <v>BXJD164130</v>
          </cell>
        </row>
        <row r="7822">
          <cell r="A7822">
            <v>45479.539490740703</v>
          </cell>
          <cell r="B7822">
            <v>310</v>
          </cell>
          <cell r="R7822" t="str">
            <v>BXKD231814</v>
          </cell>
        </row>
        <row r="7823">
          <cell r="A7823">
            <v>45479.514270833301</v>
          </cell>
          <cell r="B7823">
            <v>330</v>
          </cell>
          <cell r="R7823" t="str">
            <v>BXKD121881</v>
          </cell>
        </row>
        <row r="7824">
          <cell r="A7824">
            <v>45479.510949074102</v>
          </cell>
          <cell r="B7824">
            <v>573</v>
          </cell>
          <cell r="R7824" t="str">
            <v>BXJD164143</v>
          </cell>
        </row>
        <row r="7825">
          <cell r="A7825">
            <v>45479.5082175926</v>
          </cell>
          <cell r="B7825">
            <v>450</v>
          </cell>
          <cell r="R7825" t="str">
            <v>BXJD121872</v>
          </cell>
        </row>
        <row r="7826">
          <cell r="A7826">
            <v>45479.505405092597</v>
          </cell>
          <cell r="B7826">
            <v>460</v>
          </cell>
          <cell r="R7826" t="str">
            <v>BWID164076</v>
          </cell>
        </row>
        <row r="7827">
          <cell r="A7827">
            <v>45479.502557870401</v>
          </cell>
          <cell r="B7827">
            <v>490</v>
          </cell>
          <cell r="R7827" t="str">
            <v>BWID164091</v>
          </cell>
        </row>
        <row r="7828">
          <cell r="A7828">
            <v>45479.499618055597</v>
          </cell>
          <cell r="B7828">
            <v>1300</v>
          </cell>
          <cell r="R7828" t="str">
            <v>BWID164054</v>
          </cell>
        </row>
        <row r="7829">
          <cell r="A7829">
            <v>45479.495752314797</v>
          </cell>
          <cell r="B7829">
            <v>1510</v>
          </cell>
          <cell r="R7829" t="str">
            <v>BWED163889</v>
          </cell>
        </row>
        <row r="7830">
          <cell r="A7830">
            <v>45479.491666666698</v>
          </cell>
          <cell r="B7830">
            <v>630</v>
          </cell>
          <cell r="R7830" t="str">
            <v>BWID164086</v>
          </cell>
        </row>
        <row r="7831">
          <cell r="A7831">
            <v>45479.488819444399</v>
          </cell>
          <cell r="B7831">
            <v>280</v>
          </cell>
          <cell r="R7831" t="str">
            <v>BWLD163588</v>
          </cell>
        </row>
        <row r="7832">
          <cell r="A7832">
            <v>45479.4847337963</v>
          </cell>
          <cell r="B7832">
            <v>2034</v>
          </cell>
          <cell r="R7832" t="str">
            <v>BWID220970</v>
          </cell>
        </row>
        <row r="7833">
          <cell r="A7833">
            <v>45478.7172685185</v>
          </cell>
          <cell r="B7833">
            <v>1691</v>
          </cell>
          <cell r="R7833" t="str">
            <v>BWHD231642</v>
          </cell>
        </row>
        <row r="7834">
          <cell r="A7834">
            <v>45478.713472222204</v>
          </cell>
          <cell r="B7834">
            <v>1340</v>
          </cell>
          <cell r="R7834" t="str">
            <v>BWHD163996</v>
          </cell>
        </row>
        <row r="7835">
          <cell r="A7835">
            <v>45478.708981481497</v>
          </cell>
          <cell r="B7835">
            <v>1536</v>
          </cell>
          <cell r="R7835" t="str">
            <v>BWHD164004</v>
          </cell>
        </row>
        <row r="7836">
          <cell r="A7836">
            <v>45478.707233796304</v>
          </cell>
          <cell r="B7836">
            <v>1490</v>
          </cell>
          <cell r="R7836" t="str">
            <v>BWJD163502</v>
          </cell>
        </row>
        <row r="7837">
          <cell r="A7837">
            <v>45478.702893518501</v>
          </cell>
          <cell r="B7837">
            <v>1490</v>
          </cell>
          <cell r="R7837" t="str">
            <v>BWJD163502</v>
          </cell>
        </row>
        <row r="7838">
          <cell r="A7838">
            <v>45478.697881944398</v>
          </cell>
          <cell r="B7838">
            <v>990</v>
          </cell>
          <cell r="R7838" t="str">
            <v>BWFD163931</v>
          </cell>
        </row>
        <row r="7839">
          <cell r="A7839">
            <v>45478.694374999999</v>
          </cell>
          <cell r="B7839">
            <v>1005</v>
          </cell>
          <cell r="R7839" t="str">
            <v>BWHD164015</v>
          </cell>
        </row>
        <row r="7840">
          <cell r="A7840">
            <v>45478.690034722204</v>
          </cell>
          <cell r="B7840">
            <v>1375</v>
          </cell>
          <cell r="R7840" t="str">
            <v>BWFD163947</v>
          </cell>
        </row>
        <row r="7841">
          <cell r="A7841">
            <v>45478.687164351897</v>
          </cell>
          <cell r="B7841">
            <v>11407</v>
          </cell>
          <cell r="R7841" t="str">
            <v>BSGS043527</v>
          </cell>
        </row>
        <row r="7842">
          <cell r="A7842">
            <v>45478.684664351902</v>
          </cell>
          <cell r="B7842">
            <v>465</v>
          </cell>
          <cell r="R7842" t="str">
            <v>BWFD163937</v>
          </cell>
        </row>
        <row r="7843">
          <cell r="A7843">
            <v>45478.681423611102</v>
          </cell>
          <cell r="B7843">
            <v>1809</v>
          </cell>
          <cell r="R7843" t="str">
            <v>BWFD163940</v>
          </cell>
        </row>
        <row r="7844">
          <cell r="A7844">
            <v>45478.676712963003</v>
          </cell>
          <cell r="B7844">
            <v>2355</v>
          </cell>
          <cell r="R7844" t="str">
            <v>BWJD163475</v>
          </cell>
        </row>
        <row r="7845">
          <cell r="A7845">
            <v>45478.671701388899</v>
          </cell>
          <cell r="B7845">
            <v>1548</v>
          </cell>
          <cell r="R7845" t="str">
            <v>BWED163893</v>
          </cell>
        </row>
        <row r="7846">
          <cell r="A7846">
            <v>45478.668761574103</v>
          </cell>
          <cell r="B7846">
            <v>1230</v>
          </cell>
          <cell r="R7846" t="str">
            <v>BWGD163984</v>
          </cell>
        </row>
        <row r="7847">
          <cell r="A7847">
            <v>45478.665000000001</v>
          </cell>
          <cell r="B7847">
            <v>2640</v>
          </cell>
          <cell r="R7847" t="str">
            <v>BVHD163388</v>
          </cell>
        </row>
        <row r="7848">
          <cell r="A7848">
            <v>45478.622592592597</v>
          </cell>
          <cell r="B7848">
            <v>2666</v>
          </cell>
          <cell r="R7848" t="str">
            <v>BWKD163512</v>
          </cell>
        </row>
        <row r="7849">
          <cell r="A7849">
            <v>45478.589710648099</v>
          </cell>
          <cell r="B7849">
            <v>1500</v>
          </cell>
          <cell r="R7849" t="str">
            <v>BWLD163608</v>
          </cell>
        </row>
        <row r="7850">
          <cell r="A7850">
            <v>45478.580428240697</v>
          </cell>
          <cell r="B7850">
            <v>3851</v>
          </cell>
          <cell r="R7850" t="str">
            <v>BWAD163687</v>
          </cell>
        </row>
        <row r="7851">
          <cell r="A7851">
            <v>45478.574525463002</v>
          </cell>
          <cell r="B7851">
            <v>1660</v>
          </cell>
          <cell r="R7851" t="str">
            <v>BWLD231334</v>
          </cell>
        </row>
        <row r="7852">
          <cell r="A7852">
            <v>45478.571180555598</v>
          </cell>
          <cell r="B7852">
            <v>2086</v>
          </cell>
          <cell r="R7852" t="str">
            <v>BWLD231345</v>
          </cell>
        </row>
        <row r="7853">
          <cell r="A7853">
            <v>45478.567800925899</v>
          </cell>
          <cell r="B7853">
            <v>951</v>
          </cell>
          <cell r="R7853" t="str">
            <v>BWCD121690</v>
          </cell>
        </row>
        <row r="7854">
          <cell r="A7854">
            <v>45478.5641203704</v>
          </cell>
          <cell r="B7854">
            <v>3110</v>
          </cell>
          <cell r="R7854" t="str">
            <v>BWBD163701</v>
          </cell>
        </row>
        <row r="7855">
          <cell r="A7855">
            <v>45478.5611921296</v>
          </cell>
          <cell r="B7855">
            <v>2711</v>
          </cell>
          <cell r="R7855" t="str">
            <v>BWLD163586</v>
          </cell>
        </row>
        <row r="7856">
          <cell r="A7856">
            <v>45478.557754629597</v>
          </cell>
          <cell r="B7856">
            <v>2022</v>
          </cell>
          <cell r="R7856" t="str">
            <v>BWAD163674</v>
          </cell>
        </row>
        <row r="7857">
          <cell r="A7857">
            <v>45478.554664351897</v>
          </cell>
          <cell r="B7857">
            <v>1631</v>
          </cell>
          <cell r="R7857" t="str">
            <v>BWBD163738</v>
          </cell>
        </row>
        <row r="7858">
          <cell r="A7858">
            <v>45478.548020833303</v>
          </cell>
          <cell r="B7858">
            <v>1631</v>
          </cell>
          <cell r="R7858" t="str">
            <v>BWJD163499</v>
          </cell>
        </row>
        <row r="7859">
          <cell r="A7859">
            <v>45478.544884259303</v>
          </cell>
          <cell r="B7859">
            <v>1276</v>
          </cell>
          <cell r="R7859" t="str">
            <v>BWBD163707</v>
          </cell>
        </row>
        <row r="7860">
          <cell r="A7860">
            <v>45478.540914351899</v>
          </cell>
          <cell r="B7860">
            <v>1442</v>
          </cell>
          <cell r="R7860" t="str">
            <v>BWAD163680</v>
          </cell>
        </row>
        <row r="7861">
          <cell r="A7861">
            <v>45478.537685185198</v>
          </cell>
          <cell r="B7861">
            <v>536</v>
          </cell>
          <cell r="R7861" t="str">
            <v>BWJL153357</v>
          </cell>
        </row>
        <row r="7862">
          <cell r="A7862">
            <v>45478.534710648099</v>
          </cell>
          <cell r="B7862">
            <v>3727</v>
          </cell>
          <cell r="R7862" t="str">
            <v>BVED163244</v>
          </cell>
        </row>
        <row r="7863">
          <cell r="A7863">
            <v>45478.531666666699</v>
          </cell>
          <cell r="B7863">
            <v>3141</v>
          </cell>
          <cell r="R7863" t="str">
            <v>BWKD163543</v>
          </cell>
        </row>
        <row r="7864">
          <cell r="A7864">
            <v>45478.527731481503</v>
          </cell>
          <cell r="B7864">
            <v>2660</v>
          </cell>
          <cell r="R7864" t="str">
            <v>BWKD163512</v>
          </cell>
        </row>
        <row r="7865">
          <cell r="A7865">
            <v>45478.524016203701</v>
          </cell>
          <cell r="B7865">
            <v>2276</v>
          </cell>
          <cell r="R7865" t="str">
            <v>BVFD163261</v>
          </cell>
        </row>
        <row r="7866">
          <cell r="A7866">
            <v>45478.519872685203</v>
          </cell>
          <cell r="B7866">
            <v>2141</v>
          </cell>
          <cell r="R7866" t="str">
            <v>BVIL161084</v>
          </cell>
        </row>
        <row r="7867">
          <cell r="A7867">
            <v>45478.516446759299</v>
          </cell>
          <cell r="B7867">
            <v>660</v>
          </cell>
          <cell r="R7867" t="str">
            <v>BVID163429</v>
          </cell>
        </row>
        <row r="7868">
          <cell r="A7868">
            <v>45478.512962963003</v>
          </cell>
          <cell r="B7868">
            <v>3123</v>
          </cell>
          <cell r="R7868" t="str">
            <v>BVHD163393</v>
          </cell>
        </row>
        <row r="7869">
          <cell r="A7869">
            <v>45478.509641203702</v>
          </cell>
          <cell r="B7869">
            <v>4279</v>
          </cell>
          <cell r="R7869" t="str">
            <v>BVHD163374</v>
          </cell>
        </row>
        <row r="7870">
          <cell r="A7870">
            <v>45478.505219907398</v>
          </cell>
          <cell r="B7870">
            <v>3307</v>
          </cell>
          <cell r="R7870" t="str">
            <v>BVGD163308</v>
          </cell>
        </row>
        <row r="7871">
          <cell r="A7871">
            <v>45478.4998611111</v>
          </cell>
          <cell r="B7871">
            <v>1560</v>
          </cell>
          <cell r="R7871" t="str">
            <v>BVHD163366</v>
          </cell>
        </row>
        <row r="7872">
          <cell r="A7872">
            <v>45478.496782407397</v>
          </cell>
          <cell r="B7872">
            <v>6082</v>
          </cell>
          <cell r="R7872" t="str">
            <v>BVCD163165</v>
          </cell>
        </row>
        <row r="7873">
          <cell r="A7873">
            <v>45478.494016203702</v>
          </cell>
          <cell r="B7873">
            <v>2008</v>
          </cell>
          <cell r="R7873" t="str">
            <v>BVGD121497</v>
          </cell>
        </row>
        <row r="7874">
          <cell r="A7874">
            <v>45478.490277777797</v>
          </cell>
          <cell r="B7874">
            <v>4452</v>
          </cell>
          <cell r="R7874" t="str">
            <v>BVED231179</v>
          </cell>
        </row>
        <row r="7875">
          <cell r="A7875">
            <v>45478.487500000003</v>
          </cell>
          <cell r="B7875">
            <v>2666</v>
          </cell>
          <cell r="R7875" t="str">
            <v>BWKD163512</v>
          </cell>
        </row>
        <row r="7876">
          <cell r="A7876">
            <v>45478.483009259297</v>
          </cell>
          <cell r="B7876">
            <v>4310</v>
          </cell>
          <cell r="R7876" t="str">
            <v>BVED163235</v>
          </cell>
        </row>
        <row r="7877">
          <cell r="A7877">
            <v>45478.479513888902</v>
          </cell>
          <cell r="B7877">
            <v>5570</v>
          </cell>
          <cell r="R7877" t="str">
            <v>BVED163231</v>
          </cell>
        </row>
        <row r="7878">
          <cell r="A7878">
            <v>45478.475868055597</v>
          </cell>
          <cell r="B7878">
            <v>1461</v>
          </cell>
          <cell r="R7878" t="str">
            <v>BVDD163198</v>
          </cell>
        </row>
        <row r="7879">
          <cell r="A7879">
            <v>45478.472430555601</v>
          </cell>
          <cell r="B7879">
            <v>3716</v>
          </cell>
          <cell r="R7879" t="str">
            <v>BVKD163010</v>
          </cell>
        </row>
        <row r="7880">
          <cell r="A7880">
            <v>45478.469039351898</v>
          </cell>
          <cell r="B7880">
            <v>7764</v>
          </cell>
          <cell r="R7880" t="str">
            <v>BUFD162814</v>
          </cell>
        </row>
        <row r="7881">
          <cell r="A7881">
            <v>45477.680752314802</v>
          </cell>
          <cell r="B7881">
            <v>17351</v>
          </cell>
          <cell r="R7881" t="str">
            <v>BTLS039748</v>
          </cell>
        </row>
        <row r="7882">
          <cell r="A7882">
            <v>45477.655231481498</v>
          </cell>
          <cell r="B7882">
            <v>555</v>
          </cell>
          <cell r="R7882" t="str">
            <v>BXKD164206</v>
          </cell>
        </row>
        <row r="7883">
          <cell r="A7883">
            <v>45477.579317129603</v>
          </cell>
          <cell r="B7883">
            <v>2335</v>
          </cell>
          <cell r="R7883" t="str">
            <v>BWJD163475</v>
          </cell>
        </row>
        <row r="7884">
          <cell r="A7884">
            <v>45476.738391203697</v>
          </cell>
          <cell r="B7884">
            <v>1536</v>
          </cell>
          <cell r="R7884" t="str">
            <v>BWHD164004</v>
          </cell>
        </row>
        <row r="7885">
          <cell r="A7885">
            <v>45476.669733796298</v>
          </cell>
          <cell r="B7885">
            <v>6200</v>
          </cell>
          <cell r="R7885" t="str">
            <v>BRJD160605</v>
          </cell>
        </row>
        <row r="7886">
          <cell r="A7886">
            <v>45476.6668055556</v>
          </cell>
          <cell r="B7886">
            <v>5660</v>
          </cell>
          <cell r="R7886" t="str">
            <v>BRCD160939</v>
          </cell>
        </row>
        <row r="7887">
          <cell r="A7887">
            <v>45476.663819444402</v>
          </cell>
          <cell r="B7887">
            <v>4615</v>
          </cell>
          <cell r="R7887" t="str">
            <v>BQCD160098</v>
          </cell>
        </row>
        <row r="7888">
          <cell r="A7888">
            <v>45476.660960648202</v>
          </cell>
          <cell r="B7888">
            <v>5715</v>
          </cell>
          <cell r="R7888" t="str">
            <v>BRGD161212</v>
          </cell>
        </row>
        <row r="7889">
          <cell r="A7889">
            <v>45476.657974537004</v>
          </cell>
          <cell r="B7889">
            <v>3740</v>
          </cell>
          <cell r="R7889" t="str">
            <v>BUDD162740</v>
          </cell>
        </row>
        <row r="7890">
          <cell r="A7890">
            <v>45476.654803240701</v>
          </cell>
          <cell r="B7890">
            <v>2980</v>
          </cell>
          <cell r="R7890" t="str">
            <v>BUID220795</v>
          </cell>
        </row>
        <row r="7891">
          <cell r="A7891">
            <v>45475.730949074103</v>
          </cell>
          <cell r="B7891">
            <v>3620</v>
          </cell>
          <cell r="R7891" t="str">
            <v>BVJD162958</v>
          </cell>
        </row>
        <row r="7892">
          <cell r="A7892">
            <v>45475.7249421296</v>
          </cell>
          <cell r="B7892">
            <v>4922</v>
          </cell>
          <cell r="R7892" t="str">
            <v>BUKD162491</v>
          </cell>
        </row>
        <row r="7893">
          <cell r="A7893">
            <v>45475.721585648098</v>
          </cell>
          <cell r="B7893">
            <v>4740</v>
          </cell>
          <cell r="R7893" t="str">
            <v>BUKD162500</v>
          </cell>
        </row>
        <row r="7894">
          <cell r="A7894">
            <v>45475.7176273148</v>
          </cell>
          <cell r="B7894">
            <v>7365</v>
          </cell>
          <cell r="R7894" t="str">
            <v>BPGD220036</v>
          </cell>
        </row>
        <row r="7895">
          <cell r="A7895">
            <v>45475.7106712963</v>
          </cell>
          <cell r="B7895">
            <v>1798</v>
          </cell>
          <cell r="R7895" t="str">
            <v>BSJD120492</v>
          </cell>
        </row>
        <row r="7896">
          <cell r="A7896">
            <v>45475.705300925903</v>
          </cell>
          <cell r="B7896">
            <v>875</v>
          </cell>
          <cell r="R7896" t="str">
            <v>BSBD120631</v>
          </cell>
        </row>
        <row r="7897">
          <cell r="A7897">
            <v>45475.702071759297</v>
          </cell>
          <cell r="B7897">
            <v>1365</v>
          </cell>
          <cell r="R7897" t="str">
            <v>BNJD120010</v>
          </cell>
        </row>
        <row r="7898">
          <cell r="A7898">
            <v>45475.698402777802</v>
          </cell>
          <cell r="B7898">
            <v>5914</v>
          </cell>
          <cell r="R7898" t="str">
            <v>BTDD162190</v>
          </cell>
        </row>
        <row r="7899">
          <cell r="A7899">
            <v>45475.695381944402</v>
          </cell>
          <cell r="B7899">
            <v>4555</v>
          </cell>
          <cell r="R7899" t="str">
            <v>BQKD200046</v>
          </cell>
        </row>
        <row r="7900">
          <cell r="A7900">
            <v>45475.691516203697</v>
          </cell>
          <cell r="B7900">
            <v>12495</v>
          </cell>
          <cell r="R7900" t="str">
            <v>BSCD161691</v>
          </cell>
        </row>
        <row r="7901">
          <cell r="A7901">
            <v>45475.6886689815</v>
          </cell>
          <cell r="B7901">
            <v>26173</v>
          </cell>
          <cell r="R7901" t="str">
            <v>BMJD200014</v>
          </cell>
        </row>
        <row r="7902">
          <cell r="A7902">
            <v>45475.685289351903</v>
          </cell>
          <cell r="B7902">
            <v>1640</v>
          </cell>
          <cell r="R7902" t="str">
            <v>BSHD120752</v>
          </cell>
        </row>
        <row r="7903">
          <cell r="A7903">
            <v>45475.682303240697</v>
          </cell>
          <cell r="B7903">
            <v>5155</v>
          </cell>
          <cell r="R7903" t="str">
            <v>BVJD162972</v>
          </cell>
        </row>
        <row r="7904">
          <cell r="A7904">
            <v>45475.678842592599</v>
          </cell>
          <cell r="B7904">
            <v>7690</v>
          </cell>
          <cell r="R7904" t="str">
            <v>BTCD162162</v>
          </cell>
        </row>
        <row r="7905">
          <cell r="A7905">
            <v>45475.675995370402</v>
          </cell>
          <cell r="B7905">
            <v>14778</v>
          </cell>
          <cell r="R7905" t="str">
            <v>BTDD162169</v>
          </cell>
        </row>
        <row r="7906">
          <cell r="A7906">
            <v>45475.672500000001</v>
          </cell>
          <cell r="B7906">
            <v>7845</v>
          </cell>
          <cell r="R7906" t="str">
            <v>BTKD162112</v>
          </cell>
        </row>
        <row r="7907">
          <cell r="A7907">
            <v>45475.668935185196</v>
          </cell>
          <cell r="B7907">
            <v>9150</v>
          </cell>
          <cell r="R7907" t="str">
            <v>BTCD162149</v>
          </cell>
        </row>
        <row r="7908">
          <cell r="A7908">
            <v>45475.666145833296</v>
          </cell>
          <cell r="B7908">
            <v>5840</v>
          </cell>
          <cell r="R7908" t="str">
            <v>BTKD162080</v>
          </cell>
        </row>
        <row r="7909">
          <cell r="A7909">
            <v>45475.662777777798</v>
          </cell>
          <cell r="B7909">
            <v>5003</v>
          </cell>
          <cell r="R7909" t="str">
            <v>BTJD162047</v>
          </cell>
        </row>
        <row r="7910">
          <cell r="A7910">
            <v>45475.658831018503</v>
          </cell>
          <cell r="B7910">
            <v>4375</v>
          </cell>
          <cell r="R7910" t="str">
            <v>BSLD200427</v>
          </cell>
        </row>
        <row r="7911">
          <cell r="A7911">
            <v>45475.655370370398</v>
          </cell>
          <cell r="B7911">
            <v>4115</v>
          </cell>
          <cell r="R7911" t="str">
            <v>BTKD162077</v>
          </cell>
        </row>
        <row r="7912">
          <cell r="A7912">
            <v>45475.6514930556</v>
          </cell>
          <cell r="B7912">
            <v>10530</v>
          </cell>
          <cell r="R7912" t="str">
            <v>BTKD162074</v>
          </cell>
        </row>
        <row r="7913">
          <cell r="A7913">
            <v>45475.648425925901</v>
          </cell>
          <cell r="B7913">
            <v>3880</v>
          </cell>
          <cell r="R7913" t="str">
            <v>BSGL152297</v>
          </cell>
        </row>
        <row r="7914">
          <cell r="A7914">
            <v>45475.645590277803</v>
          </cell>
          <cell r="B7914">
            <v>8080</v>
          </cell>
          <cell r="R7914" t="str">
            <v>BRED161077</v>
          </cell>
        </row>
        <row r="7915">
          <cell r="A7915">
            <v>45475.642222222203</v>
          </cell>
          <cell r="B7915">
            <v>4360</v>
          </cell>
          <cell r="R7915" t="str">
            <v>BSAD161576</v>
          </cell>
        </row>
        <row r="7916">
          <cell r="A7916">
            <v>45475.639212962997</v>
          </cell>
          <cell r="B7916">
            <v>3995</v>
          </cell>
          <cell r="R7916" t="str">
            <v>BQGD160315</v>
          </cell>
        </row>
        <row r="7917">
          <cell r="A7917">
            <v>45475.635393518503</v>
          </cell>
          <cell r="B7917">
            <v>1325</v>
          </cell>
          <cell r="R7917" t="str">
            <v>BLGL160201</v>
          </cell>
        </row>
        <row r="7918">
          <cell r="A7918">
            <v>45475.5311111111</v>
          </cell>
          <cell r="B7918">
            <v>27402</v>
          </cell>
          <cell r="R7918" t="str">
            <v>BSLS036682</v>
          </cell>
        </row>
        <row r="7919">
          <cell r="A7919">
            <v>45475.528344907398</v>
          </cell>
          <cell r="B7919">
            <v>30448</v>
          </cell>
          <cell r="R7919" t="str">
            <v>BRIS035838</v>
          </cell>
        </row>
        <row r="7920">
          <cell r="A7920">
            <v>45475.498240740701</v>
          </cell>
          <cell r="B7920">
            <v>7130</v>
          </cell>
          <cell r="R7920" t="str">
            <v>BQBD160040</v>
          </cell>
        </row>
        <row r="7921">
          <cell r="A7921">
            <v>45475.495289351798</v>
          </cell>
          <cell r="B7921">
            <v>9310</v>
          </cell>
          <cell r="R7921" t="str">
            <v>BMED200254</v>
          </cell>
        </row>
        <row r="7922">
          <cell r="A7922">
            <v>45475.492696759298</v>
          </cell>
          <cell r="B7922">
            <v>4870</v>
          </cell>
          <cell r="R7922" t="str">
            <v>BRJD160577</v>
          </cell>
        </row>
        <row r="7923">
          <cell r="A7923">
            <v>45475.492361111108</v>
          </cell>
          <cell r="B7923">
            <v>1728</v>
          </cell>
          <cell r="R7923" t="str">
            <v>BVIC378160</v>
          </cell>
        </row>
        <row r="7924">
          <cell r="A7924">
            <v>45475.4898032407</v>
          </cell>
          <cell r="B7924">
            <v>5730</v>
          </cell>
          <cell r="R7924" t="str">
            <v>BRGD230256</v>
          </cell>
        </row>
        <row r="7925">
          <cell r="A7925">
            <v>45475.486863425896</v>
          </cell>
          <cell r="B7925">
            <v>7850</v>
          </cell>
          <cell r="R7925" t="str">
            <v>RJD230103</v>
          </cell>
        </row>
        <row r="7926">
          <cell r="A7926">
            <v>45475.483854166698</v>
          </cell>
          <cell r="B7926">
            <v>6765</v>
          </cell>
          <cell r="R7926" t="str">
            <v>BSDD161729</v>
          </cell>
        </row>
        <row r="7927">
          <cell r="A7927">
            <v>45475.480636574102</v>
          </cell>
          <cell r="B7927">
            <v>10020</v>
          </cell>
          <cell r="R7927" t="str">
            <v>BRHD161312</v>
          </cell>
        </row>
        <row r="7928">
          <cell r="A7928">
            <v>45475.477800925903</v>
          </cell>
          <cell r="B7928">
            <v>5685</v>
          </cell>
          <cell r="R7928" t="str">
            <v>BRED161124</v>
          </cell>
        </row>
        <row r="7929">
          <cell r="A7929">
            <v>45475.474999999999</v>
          </cell>
          <cell r="B7929">
            <v>5390</v>
          </cell>
          <cell r="R7929" t="str">
            <v>GPBD160097</v>
          </cell>
        </row>
        <row r="7930">
          <cell r="A7930">
            <v>45475.472268518497</v>
          </cell>
          <cell r="B7930">
            <v>5680</v>
          </cell>
          <cell r="R7930" t="str">
            <v>BSID161961</v>
          </cell>
        </row>
        <row r="7931">
          <cell r="A7931">
            <v>45475.469409722202</v>
          </cell>
          <cell r="B7931">
            <v>1360</v>
          </cell>
          <cell r="R7931" t="str">
            <v>GPCD160123</v>
          </cell>
        </row>
        <row r="7932">
          <cell r="A7932">
            <v>45475.465740740699</v>
          </cell>
          <cell r="B7932">
            <v>2960</v>
          </cell>
          <cell r="R7932" t="str">
            <v>BSCL152143</v>
          </cell>
        </row>
        <row r="7933">
          <cell r="A7933">
            <v>45475.461400462998</v>
          </cell>
          <cell r="B7933">
            <v>5970</v>
          </cell>
          <cell r="R7933" t="str">
            <v>BSFD161830</v>
          </cell>
        </row>
        <row r="7934">
          <cell r="A7934">
            <v>45475.458217592597</v>
          </cell>
          <cell r="B7934">
            <v>5080</v>
          </cell>
          <cell r="R7934" t="str">
            <v>BRHD120445</v>
          </cell>
        </row>
        <row r="7935">
          <cell r="A7935">
            <v>45475.453553240703</v>
          </cell>
          <cell r="B7935">
            <v>5970</v>
          </cell>
          <cell r="R7935" t="str">
            <v>BSGD161864</v>
          </cell>
        </row>
        <row r="7936">
          <cell r="A7936">
            <v>45475.450810185197</v>
          </cell>
          <cell r="B7936">
            <v>8960</v>
          </cell>
          <cell r="R7936" t="str">
            <v>BOID200231</v>
          </cell>
        </row>
        <row r="7937">
          <cell r="A7937">
            <v>45475.447013888901</v>
          </cell>
          <cell r="B7937">
            <v>5762</v>
          </cell>
          <cell r="R7937" t="str">
            <v>BQHD160418</v>
          </cell>
        </row>
        <row r="7938">
          <cell r="A7938">
            <v>45475.443888888898</v>
          </cell>
          <cell r="B7938">
            <v>5370</v>
          </cell>
          <cell r="R7938" t="str">
            <v>BQBD160067</v>
          </cell>
        </row>
        <row r="7939">
          <cell r="A7939">
            <v>45475.440706018497</v>
          </cell>
          <cell r="B7939">
            <v>4805</v>
          </cell>
          <cell r="R7939" t="str">
            <v>BPED200181</v>
          </cell>
        </row>
        <row r="7940">
          <cell r="A7940">
            <v>45475.436215277798</v>
          </cell>
          <cell r="B7940">
            <v>4340</v>
          </cell>
          <cell r="R7940" t="str">
            <v>BQDD160156</v>
          </cell>
        </row>
        <row r="7941">
          <cell r="A7941">
            <v>45475.432546296302</v>
          </cell>
          <cell r="B7941">
            <v>3815</v>
          </cell>
          <cell r="R7941" t="str">
            <v>GOCD160022</v>
          </cell>
        </row>
        <row r="7942">
          <cell r="A7942">
            <v>45475.429502314801</v>
          </cell>
          <cell r="B7942">
            <v>5850</v>
          </cell>
          <cell r="R7942" t="str">
            <v>BNID160316</v>
          </cell>
        </row>
        <row r="7943">
          <cell r="A7943">
            <v>45475.425763888903</v>
          </cell>
          <cell r="B7943">
            <v>5180</v>
          </cell>
          <cell r="R7943" t="str">
            <v>BRGD161218</v>
          </cell>
        </row>
        <row r="7944">
          <cell r="A7944">
            <v>45475.4123958333</v>
          </cell>
          <cell r="B7944">
            <v>5891</v>
          </cell>
          <cell r="R7944" t="str">
            <v>BULC370861</v>
          </cell>
        </row>
        <row r="7945">
          <cell r="A7945">
            <v>45475.410787036999</v>
          </cell>
          <cell r="B7945">
            <v>31079</v>
          </cell>
          <cell r="R7945" t="str">
            <v>BQBS033796</v>
          </cell>
        </row>
        <row r="7946">
          <cell r="A7946">
            <v>45475.409212963001</v>
          </cell>
          <cell r="B7946">
            <v>40779</v>
          </cell>
          <cell r="R7946" t="str">
            <v>BPCS030196</v>
          </cell>
        </row>
        <row r="7947">
          <cell r="A7947">
            <v>45474.730162036998</v>
          </cell>
          <cell r="B7947">
            <v>2525</v>
          </cell>
          <cell r="R7947" t="str">
            <v>BSKD220275</v>
          </cell>
        </row>
        <row r="7948">
          <cell r="A7948">
            <v>45474.7262962963</v>
          </cell>
          <cell r="B7948">
            <v>6605</v>
          </cell>
          <cell r="R7948" t="str">
            <v>BSBD161629</v>
          </cell>
        </row>
        <row r="7949">
          <cell r="A7949">
            <v>45474.722974536999</v>
          </cell>
          <cell r="B7949">
            <v>10740</v>
          </cell>
          <cell r="R7949" t="str">
            <v>BPED200187</v>
          </cell>
        </row>
        <row r="7950">
          <cell r="A7950">
            <v>45474.720219907402</v>
          </cell>
          <cell r="B7950">
            <v>18930</v>
          </cell>
          <cell r="R7950" t="str">
            <v>BOHD200197</v>
          </cell>
        </row>
        <row r="7951">
          <cell r="A7951">
            <v>45474.716261574104</v>
          </cell>
          <cell r="B7951">
            <v>8570</v>
          </cell>
          <cell r="R7951" t="str">
            <v>BRAD160777</v>
          </cell>
        </row>
        <row r="7952">
          <cell r="A7952">
            <v>45474.712129629603</v>
          </cell>
          <cell r="B7952">
            <v>3550</v>
          </cell>
          <cell r="R7952" t="str">
            <v>BSAD120582</v>
          </cell>
        </row>
        <row r="7953">
          <cell r="A7953">
            <v>45474.709062499998</v>
          </cell>
          <cell r="B7953">
            <v>3555</v>
          </cell>
          <cell r="R7953" t="str">
            <v>BSFD161799</v>
          </cell>
        </row>
        <row r="7954">
          <cell r="A7954">
            <v>45474.705925925897</v>
          </cell>
          <cell r="B7954">
            <v>4660</v>
          </cell>
          <cell r="R7954" t="str">
            <v>BRKD120212</v>
          </cell>
        </row>
        <row r="7955">
          <cell r="A7955">
            <v>45474.702835648102</v>
          </cell>
          <cell r="B7955">
            <v>4765</v>
          </cell>
          <cell r="R7955" t="str">
            <v>BSGD161854</v>
          </cell>
        </row>
        <row r="7956">
          <cell r="A7956">
            <v>45474.698483796303</v>
          </cell>
          <cell r="B7956">
            <v>1555</v>
          </cell>
          <cell r="R7956" t="str">
            <v>BSFD161825</v>
          </cell>
        </row>
        <row r="7957">
          <cell r="A7957">
            <v>45474.695752314801</v>
          </cell>
          <cell r="B7957">
            <v>1000</v>
          </cell>
          <cell r="R7957" t="str">
            <v>BSFD161833</v>
          </cell>
        </row>
        <row r="7958">
          <cell r="A7958">
            <v>45474.691805555602</v>
          </cell>
          <cell r="B7958">
            <v>9095</v>
          </cell>
          <cell r="R7958" t="str">
            <v>BQJD200011</v>
          </cell>
        </row>
        <row r="7959">
          <cell r="A7959">
            <v>45474.6878587963</v>
          </cell>
          <cell r="B7959">
            <v>17990</v>
          </cell>
          <cell r="R7959" t="str">
            <v>BQJD160040</v>
          </cell>
        </row>
        <row r="7960">
          <cell r="A7960">
            <v>45474.684189814798</v>
          </cell>
          <cell r="B7960">
            <v>11980</v>
          </cell>
          <cell r="R7960" t="str">
            <v>BQKD160099</v>
          </cell>
        </row>
        <row r="7961">
          <cell r="A7961">
            <v>45474.678414351903</v>
          </cell>
          <cell r="B7961">
            <v>12470</v>
          </cell>
          <cell r="R7961" t="str">
            <v>BQKD160115</v>
          </cell>
        </row>
        <row r="7962">
          <cell r="A7962">
            <v>45474.674548611103</v>
          </cell>
          <cell r="B7962">
            <v>2970</v>
          </cell>
          <cell r="R7962" t="str">
            <v>GPBD160107</v>
          </cell>
        </row>
        <row r="7963">
          <cell r="A7963">
            <v>45474.6710185185</v>
          </cell>
          <cell r="B7963">
            <v>6890</v>
          </cell>
          <cell r="R7963" t="str">
            <v>GOBD160007</v>
          </cell>
        </row>
        <row r="7964">
          <cell r="A7964">
            <v>45474.668090277803</v>
          </cell>
          <cell r="B7964">
            <v>5380</v>
          </cell>
          <cell r="R7964" t="str">
            <v>BOJD160012</v>
          </cell>
        </row>
        <row r="7965">
          <cell r="A7965">
            <v>45474.665243055599</v>
          </cell>
          <cell r="B7965">
            <v>6640</v>
          </cell>
          <cell r="R7965" t="str">
            <v>BQFD160263</v>
          </cell>
        </row>
        <row r="7966">
          <cell r="A7966">
            <v>45474.660937499997</v>
          </cell>
          <cell r="B7966">
            <v>4965</v>
          </cell>
          <cell r="R7966" t="str">
            <v>BQBD160060</v>
          </cell>
        </row>
        <row r="7967">
          <cell r="A7967">
            <v>45474.657939814802</v>
          </cell>
          <cell r="B7967">
            <v>6270</v>
          </cell>
          <cell r="R7967" t="str">
            <v>BPED160082</v>
          </cell>
        </row>
        <row r="7968">
          <cell r="A7968">
            <v>45474.652361111097</v>
          </cell>
          <cell r="B7968">
            <v>4395</v>
          </cell>
          <cell r="R7968" t="str">
            <v>BRHD161314</v>
          </cell>
        </row>
        <row r="7969">
          <cell r="A7969">
            <v>45474.6483912037</v>
          </cell>
          <cell r="B7969">
            <v>9050</v>
          </cell>
          <cell r="R7969" t="str">
            <v>BNJD200008</v>
          </cell>
        </row>
        <row r="7970">
          <cell r="A7970">
            <v>45474.644189814797</v>
          </cell>
          <cell r="B7970">
            <v>8055</v>
          </cell>
          <cell r="R7970" t="str">
            <v>BOLD200057</v>
          </cell>
        </row>
        <row r="7971">
          <cell r="A7971">
            <v>45474.64</v>
          </cell>
          <cell r="B7971">
            <v>5890</v>
          </cell>
          <cell r="R7971" t="str">
            <v>BRJD160543</v>
          </cell>
        </row>
        <row r="7972">
          <cell r="A7972">
            <v>45474.637372685203</v>
          </cell>
          <cell r="B7972">
            <v>4287</v>
          </cell>
          <cell r="R7972" t="str">
            <v>BQHD160361</v>
          </cell>
        </row>
        <row r="7973">
          <cell r="A7973">
            <v>45474.634907407402</v>
          </cell>
          <cell r="B7973">
            <v>3840</v>
          </cell>
          <cell r="R7973" t="str">
            <v>BQGD160344</v>
          </cell>
        </row>
        <row r="7974">
          <cell r="A7974">
            <v>45474.632013888899</v>
          </cell>
          <cell r="B7974">
            <v>8025</v>
          </cell>
          <cell r="R7974" t="str">
            <v>BPKD200020</v>
          </cell>
        </row>
        <row r="7975">
          <cell r="A7975">
            <v>45474.628969907397</v>
          </cell>
          <cell r="B7975">
            <v>4915</v>
          </cell>
          <cell r="R7975" t="str">
            <v>BQHD160412</v>
          </cell>
        </row>
        <row r="7976">
          <cell r="A7976">
            <v>45474.625462962998</v>
          </cell>
          <cell r="B7976">
            <v>20320</v>
          </cell>
          <cell r="R7976" t="str">
            <v>BOID200223</v>
          </cell>
        </row>
        <row r="7977">
          <cell r="A7977">
            <v>45474.6227546296</v>
          </cell>
          <cell r="B7977">
            <v>3970</v>
          </cell>
          <cell r="R7977" t="str">
            <v>BSGD161861</v>
          </cell>
        </row>
        <row r="7978">
          <cell r="A7978">
            <v>45474.619988425897</v>
          </cell>
          <cell r="B7978">
            <v>4420</v>
          </cell>
          <cell r="R7978" t="str">
            <v>BSDD120664</v>
          </cell>
        </row>
        <row r="7979">
          <cell r="A7979">
            <v>45474.616851851897</v>
          </cell>
          <cell r="B7979">
            <v>1100</v>
          </cell>
          <cell r="R7979" t="str">
            <v>BSCD120656</v>
          </cell>
        </row>
        <row r="7980">
          <cell r="A7980">
            <v>45474.588472222204</v>
          </cell>
          <cell r="B7980">
            <v>4390</v>
          </cell>
          <cell r="R7980" t="str">
            <v>BRJD160598</v>
          </cell>
        </row>
        <row r="7981">
          <cell r="A7981">
            <v>45474.585347222201</v>
          </cell>
          <cell r="B7981">
            <v>7536</v>
          </cell>
          <cell r="R7981" t="str">
            <v>BSAD161567</v>
          </cell>
        </row>
        <row r="7982">
          <cell r="A7982">
            <v>45474.582245370402</v>
          </cell>
          <cell r="B7982">
            <v>7535</v>
          </cell>
          <cell r="R7982" t="str">
            <v>BSFD161819</v>
          </cell>
        </row>
        <row r="7983">
          <cell r="A7983">
            <v>45474.577685185199</v>
          </cell>
          <cell r="B7983">
            <v>7520</v>
          </cell>
          <cell r="R7983" t="str">
            <v>BRKD220111</v>
          </cell>
        </row>
        <row r="7984">
          <cell r="A7984">
            <v>45474.573020833297</v>
          </cell>
          <cell r="B7984">
            <v>3975</v>
          </cell>
          <cell r="R7984" t="str">
            <v>BVKD163026</v>
          </cell>
        </row>
        <row r="7985">
          <cell r="A7985">
            <v>45474.569328703699</v>
          </cell>
          <cell r="B7985">
            <v>4840</v>
          </cell>
          <cell r="R7985" t="str">
            <v>BVLD163067</v>
          </cell>
        </row>
        <row r="7986">
          <cell r="A7986">
            <v>45474.561180555596</v>
          </cell>
          <cell r="B7986">
            <v>1395</v>
          </cell>
          <cell r="R7986" t="str">
            <v>BTGD120943</v>
          </cell>
        </row>
        <row r="7987">
          <cell r="A7987">
            <v>45474.557638888902</v>
          </cell>
          <cell r="B7987">
            <v>7340</v>
          </cell>
          <cell r="R7987" t="str">
            <v>BUID162912</v>
          </cell>
        </row>
        <row r="7988">
          <cell r="A7988">
            <v>45474.553715277798</v>
          </cell>
          <cell r="B7988">
            <v>5090</v>
          </cell>
          <cell r="R7988" t="str">
            <v>BUAD162634</v>
          </cell>
        </row>
        <row r="7989">
          <cell r="A7989">
            <v>45474.549699074101</v>
          </cell>
          <cell r="B7989">
            <v>5220</v>
          </cell>
          <cell r="R7989" t="str">
            <v>BUID162953</v>
          </cell>
        </row>
        <row r="7990">
          <cell r="A7990">
            <v>45474.5456597222</v>
          </cell>
          <cell r="B7990">
            <v>3660</v>
          </cell>
          <cell r="R7990" t="str">
            <v>BUDD162719</v>
          </cell>
        </row>
        <row r="7991">
          <cell r="A7991">
            <v>45474.541527777801</v>
          </cell>
          <cell r="B7991">
            <v>1685</v>
          </cell>
          <cell r="R7991" t="str">
            <v>BUFL152860</v>
          </cell>
        </row>
        <row r="7992">
          <cell r="A7992">
            <v>45474.536666666703</v>
          </cell>
          <cell r="B7992">
            <v>3550</v>
          </cell>
          <cell r="R7992" t="str">
            <v>BUHL152930</v>
          </cell>
        </row>
        <row r="7993">
          <cell r="A7993">
            <v>45474.532650462999</v>
          </cell>
          <cell r="B7993">
            <v>3290</v>
          </cell>
          <cell r="R7993" t="str">
            <v>BUCD121174</v>
          </cell>
        </row>
        <row r="7994">
          <cell r="A7994">
            <v>45474.5288194444</v>
          </cell>
          <cell r="B7994">
            <v>7170</v>
          </cell>
          <cell r="R7994" t="str">
            <v>BUGD162826</v>
          </cell>
        </row>
        <row r="7995">
          <cell r="A7995">
            <v>45474.523923611101</v>
          </cell>
          <cell r="B7995">
            <v>1800</v>
          </cell>
          <cell r="R7995" t="str">
            <v>BUBD162649</v>
          </cell>
        </row>
        <row r="7996">
          <cell r="A7996">
            <v>45474.518576388902</v>
          </cell>
          <cell r="B7996">
            <v>10500</v>
          </cell>
          <cell r="R7996" t="str">
            <v>BULD162577</v>
          </cell>
        </row>
        <row r="7997">
          <cell r="A7997">
            <v>45474.514212962997</v>
          </cell>
          <cell r="B7997">
            <v>5840</v>
          </cell>
          <cell r="R7997" t="str">
            <v>BUCD162696</v>
          </cell>
        </row>
        <row r="7998">
          <cell r="A7998">
            <v>45474.510219907403</v>
          </cell>
          <cell r="B7998">
            <v>8333</v>
          </cell>
          <cell r="R7998" t="str">
            <v>BULD162568</v>
          </cell>
        </row>
        <row r="7999">
          <cell r="A7999">
            <v>45474.505798611099</v>
          </cell>
          <cell r="B7999">
            <v>3730</v>
          </cell>
          <cell r="R7999" t="str">
            <v>BUAL160585</v>
          </cell>
        </row>
        <row r="8000">
          <cell r="A8000">
            <v>45474.502048611103</v>
          </cell>
          <cell r="B8000">
            <v>10553</v>
          </cell>
          <cell r="R8000" t="str">
            <v>BUKD162535</v>
          </cell>
        </row>
        <row r="8001">
          <cell r="A8001">
            <v>45474.4979282407</v>
          </cell>
          <cell r="B8001">
            <v>920</v>
          </cell>
          <cell r="R8001" t="str">
            <v>BULD162583</v>
          </cell>
        </row>
        <row r="8002">
          <cell r="A8002">
            <v>45474.495046296302</v>
          </cell>
          <cell r="B8002">
            <v>1000</v>
          </cell>
          <cell r="R8002" t="str">
            <v>BULD162579</v>
          </cell>
        </row>
        <row r="8003">
          <cell r="A8003">
            <v>45474.492002314801</v>
          </cell>
          <cell r="B8003">
            <v>6470</v>
          </cell>
          <cell r="R8003" t="str">
            <v>BTGL160455</v>
          </cell>
        </row>
        <row r="8004">
          <cell r="A8004">
            <v>45474.488298611097</v>
          </cell>
          <cell r="B8004">
            <v>5075</v>
          </cell>
          <cell r="R8004" t="str">
            <v>BTJD162016</v>
          </cell>
        </row>
        <row r="8005">
          <cell r="A8005">
            <v>45474.484270833302</v>
          </cell>
          <cell r="B8005">
            <v>7540</v>
          </cell>
          <cell r="R8005" t="str">
            <v>BTED162231</v>
          </cell>
        </row>
        <row r="8006">
          <cell r="A8006">
            <v>45474.480347222197</v>
          </cell>
          <cell r="B8006">
            <v>8998</v>
          </cell>
          <cell r="R8006" t="str">
            <v>BTGD162289</v>
          </cell>
        </row>
        <row r="8007">
          <cell r="A8007">
            <v>45474.287210648101</v>
          </cell>
          <cell r="B8007">
            <v>28603</v>
          </cell>
          <cell r="R8007" t="str">
            <v>BQES030978</v>
          </cell>
        </row>
        <row r="8008">
          <cell r="A8008">
            <v>45472.463553240697</v>
          </cell>
          <cell r="B8008">
            <v>1</v>
          </cell>
          <cell r="R8008" t="str">
            <v>BXAD231957</v>
          </cell>
        </row>
        <row r="8009">
          <cell r="A8009">
            <v>45471.653437499997</v>
          </cell>
          <cell r="B8009">
            <v>4825</v>
          </cell>
          <cell r="R8009" t="str">
            <v>BVLD163067</v>
          </cell>
        </row>
        <row r="8010">
          <cell r="A8010">
            <v>45471.512731481504</v>
          </cell>
          <cell r="B8010">
            <v>30034</v>
          </cell>
          <cell r="R8010" t="str">
            <v>BMFS031346</v>
          </cell>
        </row>
        <row r="8011">
          <cell r="A8011">
            <v>45471.4909259259</v>
          </cell>
          <cell r="B8011">
            <v>2250</v>
          </cell>
          <cell r="R8011" t="str">
            <v>BVFD163261</v>
          </cell>
        </row>
        <row r="8012">
          <cell r="A8012">
            <v>45471.434513888897</v>
          </cell>
          <cell r="B8012">
            <v>552</v>
          </cell>
          <cell r="R8012" t="str">
            <v>BXKD164199</v>
          </cell>
        </row>
        <row r="8013">
          <cell r="A8013">
            <v>45470.702106481498</v>
          </cell>
          <cell r="B8013">
            <v>3672</v>
          </cell>
          <cell r="R8013" t="str">
            <v>BVKD163010</v>
          </cell>
        </row>
        <row r="8014">
          <cell r="A8014">
            <v>45470.5218171296</v>
          </cell>
          <cell r="B8014">
            <v>2056</v>
          </cell>
          <cell r="R8014" t="str">
            <v>BWLD231345</v>
          </cell>
        </row>
        <row r="8015">
          <cell r="A8015">
            <v>45470.520578703698</v>
          </cell>
          <cell r="B8015">
            <v>1630</v>
          </cell>
          <cell r="R8015" t="str">
            <v>BWLD231334</v>
          </cell>
        </row>
        <row r="8016">
          <cell r="A8016">
            <v>45470.345659722203</v>
          </cell>
          <cell r="B8016">
            <v>0</v>
          </cell>
          <cell r="R8016" t="str">
            <v>BWKD163559</v>
          </cell>
        </row>
        <row r="8017">
          <cell r="A8017">
            <v>45470.2834953704</v>
          </cell>
          <cell r="B8017">
            <v>7955</v>
          </cell>
          <cell r="R8017" t="str">
            <v>BSBC375535</v>
          </cell>
        </row>
        <row r="8018">
          <cell r="A8018">
            <v>45470.272499999999</v>
          </cell>
          <cell r="B8018">
            <v>16256</v>
          </cell>
          <cell r="R8018" t="str">
            <v>BPIC370386</v>
          </cell>
        </row>
        <row r="8019">
          <cell r="A8019">
            <v>45469.729861111111</v>
          </cell>
          <cell r="B8019">
            <v>0</v>
          </cell>
          <cell r="R8019"/>
        </row>
        <row r="8020">
          <cell r="A8020">
            <v>45469.680648148104</v>
          </cell>
          <cell r="B8020">
            <v>32657</v>
          </cell>
          <cell r="R8020" t="str">
            <v>BMJS040004</v>
          </cell>
        </row>
        <row r="8021">
          <cell r="A8021">
            <v>45469.6120717593</v>
          </cell>
          <cell r="B8021">
            <v>1563</v>
          </cell>
          <cell r="R8021" t="str">
            <v>BWLS031931</v>
          </cell>
        </row>
        <row r="8022">
          <cell r="A8022">
            <v>45469.5452546296</v>
          </cell>
          <cell r="B8022">
            <v>1741</v>
          </cell>
          <cell r="R8022" t="str">
            <v>BWFD163940</v>
          </cell>
        </row>
        <row r="8023">
          <cell r="A8023">
            <v>45469.536851851903</v>
          </cell>
          <cell r="B8023">
            <v>0</v>
          </cell>
          <cell r="R8023" t="str">
            <v>BWKD163559</v>
          </cell>
        </row>
        <row r="8024">
          <cell r="A8024">
            <v>45469.536122685196</v>
          </cell>
          <cell r="B8024">
            <v>1660</v>
          </cell>
          <cell r="R8024" t="str">
            <v>BWKD163559</v>
          </cell>
        </row>
        <row r="8025">
          <cell r="A8025">
            <v>45469.535833333299</v>
          </cell>
          <cell r="B8025">
            <v>0</v>
          </cell>
          <cell r="R8025" t="str">
            <v>BWKD163559</v>
          </cell>
        </row>
        <row r="8026">
          <cell r="A8026">
            <v>45469.480613425898</v>
          </cell>
          <cell r="B8026">
            <v>453320</v>
          </cell>
          <cell r="R8026" t="str">
            <v>BKAS040272</v>
          </cell>
        </row>
        <row r="8027">
          <cell r="A8027">
            <v>45468.609571759298</v>
          </cell>
          <cell r="B8027">
            <v>0</v>
          </cell>
          <cell r="R8027" t="str">
            <v>11493204</v>
          </cell>
        </row>
        <row r="8028">
          <cell r="A8028">
            <v>45468.592106481497</v>
          </cell>
          <cell r="B8028">
            <v>0</v>
          </cell>
          <cell r="R8028" t="str">
            <v>DXKL140927</v>
          </cell>
        </row>
        <row r="8029">
          <cell r="A8029">
            <v>45467.759212962999</v>
          </cell>
          <cell r="B8029">
            <v>0</v>
          </cell>
          <cell r="R8029" t="str">
            <v>CWHE212135</v>
          </cell>
        </row>
        <row r="8030">
          <cell r="A8030">
            <v>45467.6485763889</v>
          </cell>
          <cell r="B8030">
            <v>5242</v>
          </cell>
          <cell r="R8030" t="str">
            <v>BWEC370334</v>
          </cell>
        </row>
        <row r="8031">
          <cell r="A8031">
            <v>45467.585254629601</v>
          </cell>
          <cell r="B8031">
            <v>0</v>
          </cell>
          <cell r="R8031" t="str">
            <v>SN24TN00563</v>
          </cell>
        </row>
        <row r="8032">
          <cell r="A8032">
            <v>45467.548750000002</v>
          </cell>
          <cell r="B8032">
            <v>46307</v>
          </cell>
          <cell r="R8032" t="str">
            <v>BKAS030685</v>
          </cell>
        </row>
        <row r="8033">
          <cell r="A8033">
            <v>45467.501875000002</v>
          </cell>
          <cell r="B8033">
            <v>0</v>
          </cell>
          <cell r="R8033" t="str">
            <v>CVIE569900</v>
          </cell>
        </row>
        <row r="8034">
          <cell r="A8034">
            <v>45467.494710648098</v>
          </cell>
          <cell r="B8034">
            <v>523</v>
          </cell>
          <cell r="R8034" t="str">
            <v>BXJD164143</v>
          </cell>
        </row>
        <row r="8035">
          <cell r="A8035">
            <v>45467.458912037</v>
          </cell>
          <cell r="B8035">
            <v>0</v>
          </cell>
          <cell r="R8035" t="str">
            <v>CWHE212135</v>
          </cell>
        </row>
        <row r="8036">
          <cell r="A8036">
            <v>45467.4466203704</v>
          </cell>
          <cell r="B8036">
            <v>1</v>
          </cell>
          <cell r="R8036" t="str">
            <v>BXJF111817</v>
          </cell>
        </row>
        <row r="8037">
          <cell r="A8037">
            <v>45467.285775463002</v>
          </cell>
          <cell r="B8037">
            <v>34618</v>
          </cell>
          <cell r="R8037" t="str">
            <v>BQFS031084</v>
          </cell>
        </row>
        <row r="8038">
          <cell r="A8038">
            <v>45467.2832291667</v>
          </cell>
          <cell r="B8038">
            <v>26317</v>
          </cell>
          <cell r="R8038" t="str">
            <v>BKDS031405</v>
          </cell>
        </row>
        <row r="8039">
          <cell r="A8039">
            <v>45465.674803240698</v>
          </cell>
          <cell r="B8039">
            <v>1412</v>
          </cell>
          <cell r="R8039" t="str">
            <v>BWED163893</v>
          </cell>
        </row>
        <row r="8040">
          <cell r="A8040">
            <v>45465.644629629598</v>
          </cell>
          <cell r="B8040">
            <v>1453</v>
          </cell>
          <cell r="R8040" t="str">
            <v>BWED163889</v>
          </cell>
        </row>
        <row r="8041">
          <cell r="A8041">
            <v>45465.5363194444</v>
          </cell>
          <cell r="B8041">
            <v>0</v>
          </cell>
          <cell r="R8041" t="str">
            <v>CXLE561768</v>
          </cell>
        </row>
        <row r="8042">
          <cell r="A8042">
            <v>45465.5231712963</v>
          </cell>
          <cell r="B8042">
            <v>0</v>
          </cell>
          <cell r="R8042" t="str">
            <v>CWIE669927</v>
          </cell>
        </row>
        <row r="8043">
          <cell r="A8043">
            <v>45465.519108796303</v>
          </cell>
          <cell r="B8043">
            <v>0</v>
          </cell>
          <cell r="R8043" t="str">
            <v>CWIE669927</v>
          </cell>
        </row>
        <row r="8044">
          <cell r="A8044">
            <v>45465.460069444402</v>
          </cell>
          <cell r="B8044">
            <v>14337</v>
          </cell>
          <cell r="R8044" t="str">
            <v>BTJC377259</v>
          </cell>
        </row>
        <row r="8045">
          <cell r="A8045">
            <v>45463.567812499998</v>
          </cell>
          <cell r="B8045">
            <v>1</v>
          </cell>
          <cell r="R8045" t="str">
            <v>BXCD164415</v>
          </cell>
        </row>
        <row r="8046">
          <cell r="A8046">
            <v>45463.528981481497</v>
          </cell>
          <cell r="B8046">
            <v>1230</v>
          </cell>
          <cell r="R8046" t="str">
            <v>BWHD164004</v>
          </cell>
        </row>
        <row r="8047">
          <cell r="A8047">
            <v>45463.496030092603</v>
          </cell>
          <cell r="B8047">
            <v>570</v>
          </cell>
          <cell r="R8047" t="str">
            <v>BWID164050</v>
          </cell>
        </row>
        <row r="8048">
          <cell r="A8048">
            <v>45463.481261574103</v>
          </cell>
          <cell r="B8048">
            <v>741</v>
          </cell>
          <cell r="R8048" t="str">
            <v>BXKD164160</v>
          </cell>
        </row>
        <row r="8049">
          <cell r="A8049">
            <v>45462.4972569444</v>
          </cell>
          <cell r="B8049">
            <v>488</v>
          </cell>
          <cell r="R8049" t="str">
            <v>BXLD231897</v>
          </cell>
        </row>
        <row r="8050">
          <cell r="A8050">
            <v>45461.746782407397</v>
          </cell>
          <cell r="B8050">
            <v>0</v>
          </cell>
          <cell r="R8050" t="str">
            <v>BXJF111817</v>
          </cell>
        </row>
        <row r="8051">
          <cell r="A8051">
            <v>45461.688194444403</v>
          </cell>
          <cell r="B8051">
            <v>2055</v>
          </cell>
          <cell r="R8051" t="str">
            <v>BWLD231345</v>
          </cell>
        </row>
        <row r="8052">
          <cell r="A8052">
            <v>45461.684918981497</v>
          </cell>
          <cell r="B8052">
            <v>1570</v>
          </cell>
          <cell r="R8052" t="str">
            <v>BWLD231334</v>
          </cell>
        </row>
        <row r="8053">
          <cell r="A8053">
            <v>45461.640393518501</v>
          </cell>
          <cell r="B8053">
            <v>4181</v>
          </cell>
          <cell r="R8053" t="str">
            <v>BVHD163374</v>
          </cell>
        </row>
        <row r="8054">
          <cell r="A8054">
            <v>45461.568599537</v>
          </cell>
          <cell r="B8054">
            <v>32543</v>
          </cell>
          <cell r="R8054" t="str">
            <v>BMJS040004</v>
          </cell>
        </row>
        <row r="8055">
          <cell r="A8055">
            <v>45461.533148148097</v>
          </cell>
          <cell r="B8055">
            <v>2525</v>
          </cell>
          <cell r="R8055" t="str">
            <v>BVHD163388</v>
          </cell>
        </row>
        <row r="8056">
          <cell r="A8056">
            <v>45461.508229166699</v>
          </cell>
          <cell r="B8056">
            <v>1225</v>
          </cell>
          <cell r="R8056" t="str">
            <v>BWHD164004</v>
          </cell>
        </row>
        <row r="8057">
          <cell r="A8057">
            <v>45461.279502314799</v>
          </cell>
          <cell r="B8057">
            <v>1</v>
          </cell>
          <cell r="R8057" t="str">
            <v>CTCE665149</v>
          </cell>
        </row>
        <row r="8058">
          <cell r="A8058">
            <v>45461.2733449074</v>
          </cell>
          <cell r="B8058">
            <v>23684</v>
          </cell>
          <cell r="R8058" t="str">
            <v>BSDS043254</v>
          </cell>
        </row>
        <row r="8059">
          <cell r="A8059">
            <v>45460.7749652778</v>
          </cell>
          <cell r="B8059">
            <v>0</v>
          </cell>
          <cell r="R8059" t="str">
            <v>CXLE600883</v>
          </cell>
        </row>
        <row r="8060">
          <cell r="A8060">
            <v>45460.698726851799</v>
          </cell>
          <cell r="B8060">
            <v>116</v>
          </cell>
          <cell r="R8060" t="str">
            <v>BXAD231954</v>
          </cell>
        </row>
        <row r="8061">
          <cell r="A8061">
            <v>45460.677962962996</v>
          </cell>
          <cell r="B8061">
            <v>14137</v>
          </cell>
          <cell r="R8061" t="str">
            <v>BTLC377591</v>
          </cell>
        </row>
        <row r="8062">
          <cell r="A8062">
            <v>45460.676793981504</v>
          </cell>
          <cell r="B8062">
            <v>5925</v>
          </cell>
          <cell r="R8062" t="str">
            <v>BULC371019</v>
          </cell>
        </row>
        <row r="8063">
          <cell r="A8063">
            <v>45460.671388888899</v>
          </cell>
          <cell r="B8063">
            <v>95</v>
          </cell>
          <cell r="R8063" t="str">
            <v>BXLD164272</v>
          </cell>
        </row>
        <row r="8064">
          <cell r="A8064">
            <v>45460.668032407397</v>
          </cell>
          <cell r="B8064">
            <v>115</v>
          </cell>
          <cell r="R8064" t="str">
            <v>BXAD231954</v>
          </cell>
        </row>
        <row r="8065">
          <cell r="A8065">
            <v>45460.6663078704</v>
          </cell>
          <cell r="B8065">
            <v>3949</v>
          </cell>
          <cell r="R8065" t="str">
            <v>BVKD163026</v>
          </cell>
        </row>
        <row r="8066">
          <cell r="A8066">
            <v>45460.662546296298</v>
          </cell>
          <cell r="B8066">
            <v>1490</v>
          </cell>
          <cell r="R8066" t="str">
            <v>BVED163240</v>
          </cell>
        </row>
        <row r="8067">
          <cell r="A8067">
            <v>45460.660034722197</v>
          </cell>
          <cell r="B8067">
            <v>1170</v>
          </cell>
          <cell r="R8067" t="str">
            <v>BVGD163297</v>
          </cell>
        </row>
        <row r="8068">
          <cell r="A8068">
            <v>45460.657476851899</v>
          </cell>
          <cell r="B8068">
            <v>875</v>
          </cell>
          <cell r="R8068" t="str">
            <v>BWHD164003</v>
          </cell>
        </row>
        <row r="8069">
          <cell r="A8069">
            <v>45460.6551273148</v>
          </cell>
          <cell r="B8069">
            <v>660</v>
          </cell>
          <cell r="R8069" t="str">
            <v>BWHD163991</v>
          </cell>
        </row>
        <row r="8070">
          <cell r="A8070">
            <v>45460.652604166702</v>
          </cell>
          <cell r="B8070">
            <v>595</v>
          </cell>
          <cell r="R8070" t="str">
            <v>BXJD231746</v>
          </cell>
        </row>
        <row r="8071">
          <cell r="A8071">
            <v>45460.650092592601</v>
          </cell>
          <cell r="B8071">
            <v>400</v>
          </cell>
          <cell r="R8071" t="str">
            <v>BWID164050</v>
          </cell>
        </row>
        <row r="8072">
          <cell r="A8072">
            <v>45460.647789351897</v>
          </cell>
          <cell r="B8072">
            <v>250</v>
          </cell>
          <cell r="R8072" t="str">
            <v>BXLD121932</v>
          </cell>
        </row>
        <row r="8073">
          <cell r="A8073">
            <v>45460.645115740699</v>
          </cell>
          <cell r="B8073">
            <v>250</v>
          </cell>
          <cell r="R8073" t="str">
            <v>BXAD121939</v>
          </cell>
        </row>
        <row r="8074">
          <cell r="A8074">
            <v>45460.642685185201</v>
          </cell>
          <cell r="B8074">
            <v>250</v>
          </cell>
          <cell r="R8074" t="str">
            <v>BWID231682</v>
          </cell>
        </row>
        <row r="8075">
          <cell r="A8075">
            <v>45460.640289351897</v>
          </cell>
          <cell r="B8075">
            <v>175</v>
          </cell>
          <cell r="R8075" t="str">
            <v>BXLD164263</v>
          </cell>
        </row>
        <row r="8076">
          <cell r="A8076">
            <v>45460.637789351902</v>
          </cell>
          <cell r="B8076">
            <v>350</v>
          </cell>
          <cell r="R8076" t="str">
            <v>BXKD164219</v>
          </cell>
        </row>
        <row r="8077">
          <cell r="A8077">
            <v>45460.6352430556</v>
          </cell>
          <cell r="B8077">
            <v>200</v>
          </cell>
          <cell r="R8077" t="str">
            <v>BXAD164288</v>
          </cell>
        </row>
        <row r="8078">
          <cell r="A8078">
            <v>45460.632754629602</v>
          </cell>
          <cell r="B8078">
            <v>375</v>
          </cell>
          <cell r="R8078" t="str">
            <v>BXKD164206</v>
          </cell>
        </row>
        <row r="8079">
          <cell r="A8079">
            <v>45460.630254629599</v>
          </cell>
          <cell r="B8079">
            <v>1100</v>
          </cell>
          <cell r="R8079" t="str">
            <v>BWED163871</v>
          </cell>
        </row>
        <row r="8080">
          <cell r="A8080">
            <v>45460.627997685202</v>
          </cell>
          <cell r="B8080">
            <v>1000</v>
          </cell>
          <cell r="R8080" t="str">
            <v>BWED163867</v>
          </cell>
        </row>
        <row r="8081">
          <cell r="A8081">
            <v>45460.625300925902</v>
          </cell>
          <cell r="B8081">
            <v>34704</v>
          </cell>
          <cell r="R8081" t="str">
            <v>BLIS031950</v>
          </cell>
        </row>
        <row r="8082">
          <cell r="A8082">
            <v>45460.623587962997</v>
          </cell>
          <cell r="B8082">
            <v>200</v>
          </cell>
          <cell r="R8082" t="str">
            <v>BXLL153793</v>
          </cell>
        </row>
        <row r="8083">
          <cell r="A8083">
            <v>45460.621134259301</v>
          </cell>
          <cell r="B8083">
            <v>500</v>
          </cell>
          <cell r="R8083" t="str">
            <v>BXKD164199</v>
          </cell>
        </row>
        <row r="8084">
          <cell r="A8084">
            <v>45460.618877314802</v>
          </cell>
          <cell r="B8084">
            <v>400</v>
          </cell>
          <cell r="R8084" t="str">
            <v>BXKD121877</v>
          </cell>
        </row>
        <row r="8085">
          <cell r="A8085">
            <v>45460.6163310185</v>
          </cell>
          <cell r="B8085">
            <v>615</v>
          </cell>
          <cell r="R8085" t="str">
            <v>BXKD164166</v>
          </cell>
        </row>
        <row r="8086">
          <cell r="A8086">
            <v>45460.614039351902</v>
          </cell>
          <cell r="B8086">
            <v>670</v>
          </cell>
          <cell r="R8086" t="str">
            <v>BWID164096</v>
          </cell>
        </row>
        <row r="8087">
          <cell r="A8087">
            <v>45460.610555555599</v>
          </cell>
          <cell r="B8087">
            <v>510</v>
          </cell>
          <cell r="R8087" t="str">
            <v>BXKD164174</v>
          </cell>
        </row>
        <row r="8088">
          <cell r="A8088">
            <v>45460.6081597222</v>
          </cell>
          <cell r="B8088">
            <v>630</v>
          </cell>
          <cell r="R8088" t="str">
            <v>BWHD164039</v>
          </cell>
        </row>
        <row r="8089">
          <cell r="A8089">
            <v>45460.605682870402</v>
          </cell>
          <cell r="B8089">
            <v>1235</v>
          </cell>
          <cell r="R8089" t="str">
            <v>BWCD163769</v>
          </cell>
        </row>
        <row r="8090">
          <cell r="A8090">
            <v>45460.569652777798</v>
          </cell>
          <cell r="B8090">
            <v>117153</v>
          </cell>
          <cell r="R8090" t="str">
            <v>BUGS035879</v>
          </cell>
        </row>
        <row r="8091">
          <cell r="A8091">
            <v>45460.536956018499</v>
          </cell>
          <cell r="B8091">
            <v>655</v>
          </cell>
          <cell r="R8091" t="str">
            <v>BXJD164130</v>
          </cell>
        </row>
        <row r="8092">
          <cell r="A8092">
            <v>45460.534525463001</v>
          </cell>
          <cell r="B8092">
            <v>400</v>
          </cell>
          <cell r="R8092" t="str">
            <v>BXJD164143</v>
          </cell>
        </row>
        <row r="8093">
          <cell r="A8093">
            <v>45460.531018518501</v>
          </cell>
          <cell r="B8093">
            <v>395</v>
          </cell>
          <cell r="R8093" t="str">
            <v>BWID164076</v>
          </cell>
        </row>
        <row r="8094">
          <cell r="A8094">
            <v>45460.528391203698</v>
          </cell>
          <cell r="B8094">
            <v>1150</v>
          </cell>
          <cell r="R8094" t="str">
            <v>BWID164054</v>
          </cell>
        </row>
        <row r="8095">
          <cell r="A8095">
            <v>45460.525405092601</v>
          </cell>
          <cell r="B8095">
            <v>1125</v>
          </cell>
          <cell r="R8095" t="str">
            <v>BWED163889</v>
          </cell>
        </row>
        <row r="8096">
          <cell r="A8096">
            <v>45460.521099537</v>
          </cell>
          <cell r="B8096">
            <v>600</v>
          </cell>
          <cell r="R8096" t="str">
            <v>BWID164086</v>
          </cell>
        </row>
        <row r="8097">
          <cell r="A8097">
            <v>45460.518379629597</v>
          </cell>
          <cell r="B8097">
            <v>280</v>
          </cell>
          <cell r="R8097" t="str">
            <v>BWLD163588</v>
          </cell>
        </row>
        <row r="8098">
          <cell r="A8098">
            <v>45460.515659722201</v>
          </cell>
          <cell r="B8098">
            <v>1400</v>
          </cell>
          <cell r="R8098" t="str">
            <v>BWID220970</v>
          </cell>
        </row>
        <row r="8099">
          <cell r="A8099">
            <v>45460.512534722198</v>
          </cell>
          <cell r="B8099">
            <v>1800</v>
          </cell>
          <cell r="R8099" t="str">
            <v>BVBD121409</v>
          </cell>
        </row>
        <row r="8100">
          <cell r="A8100">
            <v>45460.509675925903</v>
          </cell>
          <cell r="B8100">
            <v>1370</v>
          </cell>
          <cell r="R8100" t="str">
            <v>BWHD231642</v>
          </cell>
        </row>
        <row r="8101">
          <cell r="A8101">
            <v>45460.506342592598</v>
          </cell>
          <cell r="B8101">
            <v>1270</v>
          </cell>
          <cell r="R8101" t="str">
            <v>BWHD163996</v>
          </cell>
        </row>
        <row r="8102">
          <cell r="A8102">
            <v>45460.503634259301</v>
          </cell>
          <cell r="B8102">
            <v>800</v>
          </cell>
          <cell r="R8102" t="str">
            <v>BWHD164004</v>
          </cell>
        </row>
        <row r="8103">
          <cell r="A8103">
            <v>45460.500925925902</v>
          </cell>
          <cell r="B8103">
            <v>1455</v>
          </cell>
          <cell r="R8103" t="str">
            <v>BWJD163502</v>
          </cell>
        </row>
        <row r="8104">
          <cell r="A8104">
            <v>45460.498136574097</v>
          </cell>
          <cell r="B8104">
            <v>1050</v>
          </cell>
          <cell r="R8104" t="str">
            <v>BWHD121813</v>
          </cell>
        </row>
        <row r="8105">
          <cell r="A8105">
            <v>45460.495451388902</v>
          </cell>
          <cell r="B8105">
            <v>850</v>
          </cell>
          <cell r="R8105" t="str">
            <v>BWFD163931</v>
          </cell>
        </row>
        <row r="8106">
          <cell r="A8106">
            <v>45460.492916666699</v>
          </cell>
          <cell r="B8106">
            <v>935</v>
          </cell>
          <cell r="R8106" t="str">
            <v>BWHD164015</v>
          </cell>
        </row>
        <row r="8107">
          <cell r="A8107">
            <v>45460.490509259304</v>
          </cell>
          <cell r="B8107">
            <v>1340</v>
          </cell>
          <cell r="R8107" t="str">
            <v>BWFD163947</v>
          </cell>
        </row>
        <row r="8108">
          <cell r="A8108">
            <v>45460.487453703703</v>
          </cell>
          <cell r="B8108">
            <v>430</v>
          </cell>
          <cell r="R8108" t="str">
            <v>BWFD163937</v>
          </cell>
        </row>
        <row r="8109">
          <cell r="A8109">
            <v>45460.4848263889</v>
          </cell>
          <cell r="B8109">
            <v>1590</v>
          </cell>
          <cell r="R8109" t="str">
            <v>BWFD163940</v>
          </cell>
        </row>
        <row r="8110">
          <cell r="A8110">
            <v>45460.4822569444</v>
          </cell>
          <cell r="B8110">
            <v>2215</v>
          </cell>
          <cell r="R8110" t="str">
            <v>BWJD163475</v>
          </cell>
        </row>
        <row r="8111">
          <cell r="A8111">
            <v>45460.478530092601</v>
          </cell>
          <cell r="B8111">
            <v>1318</v>
          </cell>
          <cell r="R8111" t="str">
            <v>BWED163893</v>
          </cell>
        </row>
        <row r="8112">
          <cell r="A8112">
            <v>45460.475613425901</v>
          </cell>
          <cell r="B8112">
            <v>1125</v>
          </cell>
          <cell r="R8112" t="str">
            <v>BWGD163984</v>
          </cell>
        </row>
        <row r="8113">
          <cell r="A8113">
            <v>45460.472604166702</v>
          </cell>
          <cell r="B8113">
            <v>2520</v>
          </cell>
          <cell r="R8113" t="str">
            <v>BVHD163388</v>
          </cell>
        </row>
        <row r="8114">
          <cell r="A8114">
            <v>45460.469143518501</v>
          </cell>
          <cell r="B8114">
            <v>3711</v>
          </cell>
          <cell r="R8114" t="str">
            <v>BWAD163687</v>
          </cell>
        </row>
        <row r="8115">
          <cell r="A8115">
            <v>45460.436608796299</v>
          </cell>
          <cell r="B8115">
            <v>0</v>
          </cell>
          <cell r="R8115" t="str">
            <v>DWJL140568</v>
          </cell>
        </row>
        <row r="8116">
          <cell r="A8116">
            <v>45458.495173611103</v>
          </cell>
          <cell r="B8116">
            <v>10816</v>
          </cell>
          <cell r="R8116" t="str">
            <v>BRGC373881</v>
          </cell>
        </row>
        <row r="8117">
          <cell r="A8117">
            <v>45458.273090277798</v>
          </cell>
          <cell r="B8117">
            <v>14069</v>
          </cell>
          <cell r="R8117" t="str">
            <v>BUES034926</v>
          </cell>
        </row>
        <row r="8118">
          <cell r="A8118">
            <v>45457.728298611102</v>
          </cell>
          <cell r="B8118">
            <v>1430</v>
          </cell>
          <cell r="R8118" t="str">
            <v>BWLD231334</v>
          </cell>
        </row>
        <row r="8119">
          <cell r="A8119">
            <v>45457.724062499998</v>
          </cell>
          <cell r="B8119">
            <v>2050</v>
          </cell>
          <cell r="R8119" t="str">
            <v>BWLD231345</v>
          </cell>
        </row>
        <row r="8120">
          <cell r="A8120">
            <v>45457.719004629602</v>
          </cell>
          <cell r="B8120">
            <v>890</v>
          </cell>
          <cell r="R8120" t="str">
            <v>BWCD121690</v>
          </cell>
        </row>
        <row r="8121">
          <cell r="A8121">
            <v>45457.715150463002</v>
          </cell>
          <cell r="B8121">
            <v>2650</v>
          </cell>
          <cell r="R8121" t="str">
            <v>BWLD163586</v>
          </cell>
        </row>
        <row r="8122">
          <cell r="A8122">
            <v>45457.710775462998</v>
          </cell>
          <cell r="B8122">
            <v>1900</v>
          </cell>
          <cell r="R8122" t="str">
            <v>BWAD163674</v>
          </cell>
        </row>
        <row r="8123">
          <cell r="A8123">
            <v>45457.706979166702</v>
          </cell>
          <cell r="B8123">
            <v>1550</v>
          </cell>
          <cell r="R8123" t="str">
            <v>BWBD163738</v>
          </cell>
        </row>
        <row r="8124">
          <cell r="A8124">
            <v>45457.703969907401</v>
          </cell>
          <cell r="B8124">
            <v>760</v>
          </cell>
          <cell r="R8124" t="str">
            <v>BWJD163499</v>
          </cell>
        </row>
        <row r="8125">
          <cell r="A8125">
            <v>45457.7011458333</v>
          </cell>
          <cell r="B8125">
            <v>1235</v>
          </cell>
          <cell r="R8125" t="str">
            <v>BWBD163707</v>
          </cell>
        </row>
        <row r="8126">
          <cell r="A8126">
            <v>45457.696412037003</v>
          </cell>
          <cell r="B8126">
            <v>3610</v>
          </cell>
          <cell r="R8126" t="str">
            <v>BWLD163608</v>
          </cell>
        </row>
        <row r="8127">
          <cell r="A8127">
            <v>45457.690115740697</v>
          </cell>
          <cell r="B8127">
            <v>1320</v>
          </cell>
          <cell r="R8127" t="str">
            <v>BWAD163680</v>
          </cell>
        </row>
        <row r="8128">
          <cell r="A8128">
            <v>45457.581342592603</v>
          </cell>
          <cell r="B8128">
            <v>478</v>
          </cell>
          <cell r="R8128" t="str">
            <v>BXJC371867</v>
          </cell>
        </row>
        <row r="8129">
          <cell r="A8129">
            <v>45457.580208333296</v>
          </cell>
          <cell r="B8129">
            <v>794</v>
          </cell>
          <cell r="R8129" t="str">
            <v>BWIC371555</v>
          </cell>
        </row>
        <row r="8130">
          <cell r="A8130">
            <v>45457.578923611101</v>
          </cell>
          <cell r="B8130">
            <v>455</v>
          </cell>
          <cell r="R8130" t="str">
            <v>BXJC371965</v>
          </cell>
        </row>
        <row r="8131">
          <cell r="A8131">
            <v>45457.577280092599</v>
          </cell>
          <cell r="B8131">
            <v>1532</v>
          </cell>
          <cell r="R8131" t="str">
            <v>BWHC371250</v>
          </cell>
        </row>
        <row r="8132">
          <cell r="A8132">
            <v>45457.5698611111</v>
          </cell>
          <cell r="B8132">
            <v>495</v>
          </cell>
          <cell r="R8132" t="str">
            <v>BWJL153357</v>
          </cell>
        </row>
        <row r="8133">
          <cell r="A8133">
            <v>45457.565960648099</v>
          </cell>
          <cell r="B8133">
            <v>3645</v>
          </cell>
          <cell r="R8133" t="str">
            <v>BVED163244</v>
          </cell>
        </row>
        <row r="8134">
          <cell r="A8134">
            <v>45457.562743055598</v>
          </cell>
          <cell r="B8134">
            <v>3100</v>
          </cell>
          <cell r="R8134" t="str">
            <v>BWKD163543</v>
          </cell>
        </row>
        <row r="8135">
          <cell r="A8135">
            <v>45457.557037036997</v>
          </cell>
          <cell r="B8135">
            <v>2200</v>
          </cell>
          <cell r="R8135" t="str">
            <v>BWKD163512</v>
          </cell>
        </row>
        <row r="8136">
          <cell r="A8136">
            <v>45457.556296296301</v>
          </cell>
          <cell r="B8136">
            <v>10500</v>
          </cell>
          <cell r="R8136" t="str">
            <v>BUKD162535</v>
          </cell>
        </row>
        <row r="8137">
          <cell r="A8137">
            <v>45457.550590277802</v>
          </cell>
          <cell r="B8137">
            <v>2145</v>
          </cell>
          <cell r="R8137" t="str">
            <v>BVFD163261</v>
          </cell>
        </row>
        <row r="8138">
          <cell r="A8138">
            <v>45457.546944444402</v>
          </cell>
          <cell r="B8138">
            <v>2080</v>
          </cell>
          <cell r="R8138" t="str">
            <v>BVIL161084</v>
          </cell>
        </row>
        <row r="8139">
          <cell r="A8139">
            <v>45457.543993055602</v>
          </cell>
          <cell r="B8139">
            <v>660</v>
          </cell>
          <cell r="R8139" t="str">
            <v>BVID163429</v>
          </cell>
        </row>
        <row r="8140">
          <cell r="A8140">
            <v>45457.540763888901</v>
          </cell>
          <cell r="B8140">
            <v>3000</v>
          </cell>
          <cell r="R8140" t="str">
            <v>BVHD163393</v>
          </cell>
        </row>
        <row r="8141">
          <cell r="A8141">
            <v>45457.537766203699</v>
          </cell>
          <cell r="B8141">
            <v>4180</v>
          </cell>
          <cell r="R8141" t="str">
            <v>BVHD163374</v>
          </cell>
        </row>
        <row r="8142">
          <cell r="A8142">
            <v>45457.533067129603</v>
          </cell>
          <cell r="B8142">
            <v>3225</v>
          </cell>
          <cell r="R8142" t="str">
            <v>BVGD163308</v>
          </cell>
        </row>
        <row r="8143">
          <cell r="A8143">
            <v>45457.526689814797</v>
          </cell>
          <cell r="B8143">
            <v>2160</v>
          </cell>
          <cell r="R8143" t="str">
            <v>BVHD163336</v>
          </cell>
        </row>
        <row r="8144">
          <cell r="A8144">
            <v>45457.522789351897</v>
          </cell>
          <cell r="B8144">
            <v>1458</v>
          </cell>
          <cell r="R8144" t="str">
            <v>BVHD163366</v>
          </cell>
        </row>
        <row r="8145">
          <cell r="A8145">
            <v>45457.519710648201</v>
          </cell>
          <cell r="B8145">
            <v>6000</v>
          </cell>
          <cell r="R8145" t="str">
            <v>BVCD163165</v>
          </cell>
        </row>
        <row r="8146">
          <cell r="A8146">
            <v>45457.516817129603</v>
          </cell>
          <cell r="B8146">
            <v>1930</v>
          </cell>
          <cell r="R8146" t="str">
            <v>BVGD121497</v>
          </cell>
        </row>
        <row r="8147">
          <cell r="A8147">
            <v>45457.513530092598</v>
          </cell>
          <cell r="B8147">
            <v>4370</v>
          </cell>
          <cell r="R8147" t="str">
            <v>BVED231179</v>
          </cell>
        </row>
        <row r="8148">
          <cell r="A8148">
            <v>45457.510694444398</v>
          </cell>
          <cell r="B8148">
            <v>4290</v>
          </cell>
          <cell r="R8148" t="str">
            <v>BVED163235</v>
          </cell>
        </row>
        <row r="8149">
          <cell r="A8149">
            <v>45457.506990740701</v>
          </cell>
          <cell r="B8149">
            <v>5550</v>
          </cell>
          <cell r="R8149" t="str">
            <v>BVED163231</v>
          </cell>
        </row>
        <row r="8150">
          <cell r="A8150">
            <v>45457.503622685203</v>
          </cell>
          <cell r="B8150">
            <v>1400</v>
          </cell>
          <cell r="R8150" t="str">
            <v>BVDD163198</v>
          </cell>
        </row>
        <row r="8151">
          <cell r="A8151">
            <v>45457.499421296299</v>
          </cell>
          <cell r="B8151">
            <v>1940</v>
          </cell>
          <cell r="R8151" t="str">
            <v>BVAD121386</v>
          </cell>
        </row>
        <row r="8152">
          <cell r="A8152">
            <v>45457.495532407404</v>
          </cell>
          <cell r="B8152">
            <v>3600</v>
          </cell>
          <cell r="R8152" t="str">
            <v>BVKD163010</v>
          </cell>
        </row>
        <row r="8153">
          <cell r="A8153">
            <v>45457.491990740702</v>
          </cell>
          <cell r="B8153">
            <v>7600</v>
          </cell>
          <cell r="R8153" t="str">
            <v>BUFD162814</v>
          </cell>
        </row>
        <row r="8154">
          <cell r="A8154">
            <v>45456.695787037002</v>
          </cell>
          <cell r="B8154">
            <v>0</v>
          </cell>
          <cell r="R8154"/>
        </row>
        <row r="8155">
          <cell r="A8155">
            <v>45456.6945023148</v>
          </cell>
          <cell r="B8155">
            <v>0</v>
          </cell>
          <cell r="R8155"/>
        </row>
        <row r="8156">
          <cell r="A8156">
            <v>45456.502962963001</v>
          </cell>
          <cell r="B8156">
            <v>2830</v>
          </cell>
          <cell r="R8156" t="str">
            <v>BWBD163701</v>
          </cell>
        </row>
        <row r="8157">
          <cell r="A8157">
            <v>45456.4980671296</v>
          </cell>
          <cell r="B8157">
            <v>815</v>
          </cell>
          <cell r="R8157" t="str">
            <v>BXKD164160</v>
          </cell>
        </row>
        <row r="8158">
          <cell r="A8158">
            <v>45456.477766203701</v>
          </cell>
          <cell r="B8158">
            <v>1000</v>
          </cell>
          <cell r="R8158" t="str">
            <v>BWHD164015</v>
          </cell>
        </row>
        <row r="8159">
          <cell r="A8159">
            <v>45456.4765162037</v>
          </cell>
          <cell r="B8159">
            <v>1600</v>
          </cell>
          <cell r="R8159" t="str">
            <v>BXJD164132</v>
          </cell>
        </row>
        <row r="8160">
          <cell r="A8160">
            <v>45456.471354166701</v>
          </cell>
          <cell r="B8160">
            <v>2360</v>
          </cell>
          <cell r="R8160" t="str">
            <v>BXKD164191</v>
          </cell>
        </row>
        <row r="8161">
          <cell r="A8161">
            <v>45455.747974537</v>
          </cell>
          <cell r="B8161">
            <v>0</v>
          </cell>
          <cell r="R8161"/>
        </row>
        <row r="8162">
          <cell r="A8162">
            <v>45455.513541666704</v>
          </cell>
          <cell r="B8162">
            <v>6791</v>
          </cell>
          <cell r="R8162" t="str">
            <v>BSFC376396</v>
          </cell>
        </row>
        <row r="8163">
          <cell r="A8163">
            <v>45455.432199074101</v>
          </cell>
          <cell r="B8163">
            <v>8260</v>
          </cell>
          <cell r="R8163" t="str">
            <v>BUFS046813</v>
          </cell>
        </row>
        <row r="8164">
          <cell r="A8164">
            <v>45454.715023148201</v>
          </cell>
          <cell r="B8164">
            <v>26500</v>
          </cell>
          <cell r="R8164" t="str">
            <v>BMFC370445</v>
          </cell>
        </row>
        <row r="8165">
          <cell r="A8165">
            <v>45454.675601851799</v>
          </cell>
          <cell r="B8165">
            <v>6700</v>
          </cell>
          <cell r="R8165" t="str">
            <v>BMKD120057</v>
          </cell>
        </row>
        <row r="8166">
          <cell r="A8166">
            <v>45454.671817129602</v>
          </cell>
          <cell r="B8166">
            <v>8520</v>
          </cell>
          <cell r="R8166" t="str">
            <v>BRID161341</v>
          </cell>
        </row>
        <row r="8167">
          <cell r="A8167">
            <v>45454.668182870402</v>
          </cell>
          <cell r="B8167">
            <v>7410</v>
          </cell>
          <cell r="R8167" t="str">
            <v>BRBD160859</v>
          </cell>
        </row>
        <row r="8168">
          <cell r="A8168">
            <v>45454.663912037002</v>
          </cell>
          <cell r="B8168">
            <v>2400</v>
          </cell>
          <cell r="R8168" t="str">
            <v>BUCD121176</v>
          </cell>
        </row>
        <row r="8169">
          <cell r="A8169">
            <v>45454.660405092603</v>
          </cell>
          <cell r="B8169">
            <v>7880</v>
          </cell>
          <cell r="R8169" t="str">
            <v>BQDD160190</v>
          </cell>
        </row>
        <row r="8170">
          <cell r="A8170">
            <v>45454.655868055597</v>
          </cell>
          <cell r="B8170">
            <v>3170</v>
          </cell>
          <cell r="R8170" t="str">
            <v>BKID210531</v>
          </cell>
        </row>
        <row r="8171">
          <cell r="A8171">
            <v>45454.6016087963</v>
          </cell>
          <cell r="B8171">
            <v>8295</v>
          </cell>
          <cell r="R8171" t="str">
            <v>BSKD161499</v>
          </cell>
        </row>
        <row r="8172">
          <cell r="A8172">
            <v>45454.597777777803</v>
          </cell>
          <cell r="B8172">
            <v>1778</v>
          </cell>
          <cell r="R8172" t="str">
            <v>BUID220797</v>
          </cell>
        </row>
        <row r="8173">
          <cell r="A8173">
            <v>45454.593020833301</v>
          </cell>
          <cell r="B8173">
            <v>496</v>
          </cell>
          <cell r="R8173" t="str">
            <v>BSHD120743</v>
          </cell>
        </row>
        <row r="8174">
          <cell r="A8174">
            <v>45454.589502314797</v>
          </cell>
          <cell r="B8174">
            <v>496</v>
          </cell>
          <cell r="R8174" t="str">
            <v>BSHD120746</v>
          </cell>
        </row>
        <row r="8175">
          <cell r="A8175">
            <v>45454.584687499999</v>
          </cell>
          <cell r="B8175">
            <v>7270</v>
          </cell>
          <cell r="R8175" t="str">
            <v>BSFD161795</v>
          </cell>
        </row>
        <row r="8176">
          <cell r="A8176">
            <v>45454.577291666697</v>
          </cell>
          <cell r="B8176">
            <v>4660</v>
          </cell>
          <cell r="R8176" t="str">
            <v>BTJD162038</v>
          </cell>
        </row>
        <row r="8177">
          <cell r="A8177">
            <v>45454.572222222203</v>
          </cell>
          <cell r="B8177">
            <v>1887</v>
          </cell>
          <cell r="R8177" t="str">
            <v>BTKD200646</v>
          </cell>
        </row>
        <row r="8178">
          <cell r="A8178">
            <v>45454.568912037001</v>
          </cell>
          <cell r="B8178">
            <v>5458</v>
          </cell>
          <cell r="R8178" t="str">
            <v>BSKD200409</v>
          </cell>
        </row>
        <row r="8179">
          <cell r="A8179">
            <v>45454.565509259301</v>
          </cell>
          <cell r="B8179">
            <v>3559</v>
          </cell>
          <cell r="R8179" t="str">
            <v>BTJD162040</v>
          </cell>
        </row>
        <row r="8180">
          <cell r="A8180">
            <v>45454.5620486111</v>
          </cell>
          <cell r="B8180">
            <v>5598</v>
          </cell>
          <cell r="R8180" t="str">
            <v>BSLD230361</v>
          </cell>
        </row>
        <row r="8181">
          <cell r="A8181">
            <v>45454.557615740698</v>
          </cell>
          <cell r="B8181">
            <v>5012</v>
          </cell>
          <cell r="R8181" t="str">
            <v>BSKD161500</v>
          </cell>
        </row>
        <row r="8182">
          <cell r="A8182">
            <v>45454.5545949074</v>
          </cell>
          <cell r="B8182">
            <v>6480</v>
          </cell>
          <cell r="R8182" t="str">
            <v>BSJD161422</v>
          </cell>
        </row>
        <row r="8183">
          <cell r="A8183">
            <v>45454.551458333299</v>
          </cell>
          <cell r="B8183">
            <v>6362</v>
          </cell>
          <cell r="R8183" t="str">
            <v>BSJD161378</v>
          </cell>
        </row>
        <row r="8184">
          <cell r="A8184">
            <v>45454.546990740702</v>
          </cell>
          <cell r="B8184">
            <v>2870</v>
          </cell>
          <cell r="R8184" t="str">
            <v>BSHD161938</v>
          </cell>
        </row>
        <row r="8185">
          <cell r="A8185">
            <v>45454.4910185185</v>
          </cell>
          <cell r="B8185">
            <v>74296</v>
          </cell>
          <cell r="R8185" t="str">
            <v>BNCC370425</v>
          </cell>
        </row>
        <row r="8186">
          <cell r="A8186">
            <v>45453.703923611101</v>
          </cell>
          <cell r="B8186">
            <v>15857</v>
          </cell>
          <cell r="R8186" t="str">
            <v>BRCC373034</v>
          </cell>
        </row>
        <row r="8187">
          <cell r="A8187">
            <v>45453.660717592596</v>
          </cell>
          <cell r="B8187">
            <v>6910</v>
          </cell>
          <cell r="R8187" t="str">
            <v>BSID161968</v>
          </cell>
        </row>
        <row r="8188">
          <cell r="A8188">
            <v>45453.6575115741</v>
          </cell>
          <cell r="B8188">
            <v>3590</v>
          </cell>
          <cell r="R8188" t="str">
            <v>BSED161766</v>
          </cell>
        </row>
        <row r="8189">
          <cell r="A8189">
            <v>45453.653726851902</v>
          </cell>
          <cell r="B8189">
            <v>6580</v>
          </cell>
          <cell r="R8189" t="str">
            <v>BSID161979</v>
          </cell>
        </row>
        <row r="8190">
          <cell r="A8190">
            <v>45453.650300925903</v>
          </cell>
          <cell r="B8190">
            <v>4120</v>
          </cell>
          <cell r="R8190" t="str">
            <v>BSID220375</v>
          </cell>
        </row>
        <row r="8191">
          <cell r="A8191">
            <v>45453.6472685185</v>
          </cell>
          <cell r="B8191">
            <v>6910</v>
          </cell>
          <cell r="R8191" t="str">
            <v>BSID161968</v>
          </cell>
        </row>
        <row r="8192">
          <cell r="A8192">
            <v>45453.644201388903</v>
          </cell>
          <cell r="B8192">
            <v>5870</v>
          </cell>
          <cell r="R8192" t="str">
            <v>BSAD161582</v>
          </cell>
        </row>
        <row r="8193">
          <cell r="A8193">
            <v>45453.6402662037</v>
          </cell>
          <cell r="B8193">
            <v>12800</v>
          </cell>
          <cell r="R8193" t="str">
            <v>BRGD161233</v>
          </cell>
        </row>
        <row r="8194">
          <cell r="A8194">
            <v>45453.637048611097</v>
          </cell>
          <cell r="B8194">
            <v>9000</v>
          </cell>
          <cell r="R8194" t="str">
            <v>BRHD161304</v>
          </cell>
        </row>
        <row r="8195">
          <cell r="A8195">
            <v>45453.632233796299</v>
          </cell>
          <cell r="B8195">
            <v>9335</v>
          </cell>
          <cell r="R8195" t="str">
            <v>BQJD160027</v>
          </cell>
        </row>
        <row r="8196">
          <cell r="A8196">
            <v>45453.6242361111</v>
          </cell>
          <cell r="B8196">
            <v>9000</v>
          </cell>
          <cell r="R8196" t="str">
            <v>BQCD160129</v>
          </cell>
        </row>
        <row r="8197">
          <cell r="A8197">
            <v>45453.607928240701</v>
          </cell>
          <cell r="B8197">
            <v>9765</v>
          </cell>
          <cell r="R8197" t="str">
            <v>BRCD160940</v>
          </cell>
        </row>
        <row r="8198">
          <cell r="A8198">
            <v>45453.604733796303</v>
          </cell>
          <cell r="B8198">
            <v>6670</v>
          </cell>
          <cell r="R8198" t="str">
            <v>BRDD161036</v>
          </cell>
        </row>
        <row r="8199">
          <cell r="A8199">
            <v>45453.600543981498</v>
          </cell>
          <cell r="B8199">
            <v>6670</v>
          </cell>
          <cell r="R8199" t="str">
            <v>BRDD161036</v>
          </cell>
        </row>
        <row r="8200">
          <cell r="A8200">
            <v>45453.597002314797</v>
          </cell>
          <cell r="B8200">
            <v>8085</v>
          </cell>
          <cell r="R8200" t="str">
            <v>BSBD161624</v>
          </cell>
        </row>
        <row r="8201">
          <cell r="A8201">
            <v>45453.592048611099</v>
          </cell>
          <cell r="B8201">
            <v>8080</v>
          </cell>
          <cell r="R8201" t="str">
            <v>BSBD161624</v>
          </cell>
        </row>
        <row r="8202">
          <cell r="A8202">
            <v>45453.590671296297</v>
          </cell>
          <cell r="B8202">
            <v>37781</v>
          </cell>
          <cell r="R8202" t="str">
            <v>GPJS030042</v>
          </cell>
        </row>
        <row r="8203">
          <cell r="A8203">
            <v>45453.589629629598</v>
          </cell>
          <cell r="B8203">
            <v>44390</v>
          </cell>
          <cell r="R8203" t="str">
            <v>BKCS040470</v>
          </cell>
        </row>
        <row r="8204">
          <cell r="A8204">
            <v>45453.588645833297</v>
          </cell>
          <cell r="B8204">
            <v>23139</v>
          </cell>
          <cell r="R8204" t="str">
            <v>BRHS035368</v>
          </cell>
        </row>
        <row r="8205">
          <cell r="A8205">
            <v>45453.583784722199</v>
          </cell>
          <cell r="B8205">
            <v>5875</v>
          </cell>
          <cell r="R8205" t="str">
            <v>BRLD160724</v>
          </cell>
        </row>
        <row r="8206">
          <cell r="A8206">
            <v>45453.579965277801</v>
          </cell>
          <cell r="B8206">
            <v>6344</v>
          </cell>
          <cell r="R8206" t="str">
            <v>BRJD160606</v>
          </cell>
        </row>
        <row r="8207">
          <cell r="A8207">
            <v>45453.576678240701</v>
          </cell>
          <cell r="B8207">
            <v>6782</v>
          </cell>
          <cell r="R8207" t="str">
            <v>BRDD161019</v>
          </cell>
        </row>
        <row r="8208">
          <cell r="A8208">
            <v>45453.573136574101</v>
          </cell>
          <cell r="B8208">
            <v>9485</v>
          </cell>
          <cell r="R8208" t="str">
            <v>BRDD161021</v>
          </cell>
        </row>
        <row r="8209">
          <cell r="A8209">
            <v>45453.568229166704</v>
          </cell>
          <cell r="B8209">
            <v>6222</v>
          </cell>
          <cell r="R8209" t="str">
            <v>BQJD120016</v>
          </cell>
        </row>
        <row r="8210">
          <cell r="A8210">
            <v>45453.563240740703</v>
          </cell>
          <cell r="B8210">
            <v>8410</v>
          </cell>
          <cell r="R8210" t="str">
            <v>BPBD200118</v>
          </cell>
        </row>
        <row r="8211">
          <cell r="A8211">
            <v>45453.557106481501</v>
          </cell>
          <cell r="B8211">
            <v>8500</v>
          </cell>
          <cell r="R8211" t="str">
            <v>BSGD161904</v>
          </cell>
        </row>
        <row r="8212">
          <cell r="A8212">
            <v>45453.551782407398</v>
          </cell>
          <cell r="B8212">
            <v>6460</v>
          </cell>
          <cell r="R8212" t="str">
            <v>BSGD161898</v>
          </cell>
        </row>
        <row r="8213">
          <cell r="A8213">
            <v>45453.548113425903</v>
          </cell>
          <cell r="B8213">
            <v>6645</v>
          </cell>
          <cell r="R8213" t="str">
            <v>BRAD160803</v>
          </cell>
        </row>
        <row r="8214">
          <cell r="A8214">
            <v>45453.544398148202</v>
          </cell>
          <cell r="B8214">
            <v>4290</v>
          </cell>
          <cell r="R8214" t="str">
            <v>BQKD200048</v>
          </cell>
        </row>
        <row r="8215">
          <cell r="A8215">
            <v>45453.540416666699</v>
          </cell>
          <cell r="B8215">
            <v>6855</v>
          </cell>
          <cell r="R8215" t="str">
            <v>BPLD200068</v>
          </cell>
        </row>
        <row r="8216">
          <cell r="A8216">
            <v>45453.533263888901</v>
          </cell>
          <cell r="B8216">
            <v>7200</v>
          </cell>
          <cell r="R8216" t="str">
            <v>BQKD200047</v>
          </cell>
        </row>
        <row r="8217">
          <cell r="A8217">
            <v>45453.527951388904</v>
          </cell>
          <cell r="B8217">
            <v>9000</v>
          </cell>
          <cell r="R8217" t="str">
            <v>BSKD161467</v>
          </cell>
        </row>
        <row r="8218">
          <cell r="A8218">
            <v>45453.5238888889</v>
          </cell>
          <cell r="B8218">
            <v>5535</v>
          </cell>
          <cell r="R8218" t="str">
            <v>BQID160519</v>
          </cell>
        </row>
        <row r="8219">
          <cell r="A8219">
            <v>45453.517453703702</v>
          </cell>
          <cell r="B8219">
            <v>5880</v>
          </cell>
          <cell r="R8219" t="str">
            <v>BRAD160816</v>
          </cell>
        </row>
        <row r="8220">
          <cell r="A8220">
            <v>45453.513946759304</v>
          </cell>
          <cell r="B8220">
            <v>7470</v>
          </cell>
          <cell r="R8220" t="str">
            <v>BRGD161225</v>
          </cell>
        </row>
        <row r="8221">
          <cell r="A8221">
            <v>45453.510625000003</v>
          </cell>
          <cell r="B8221">
            <v>11490</v>
          </cell>
          <cell r="R8221" t="str">
            <v>BRBD160892</v>
          </cell>
        </row>
        <row r="8222">
          <cell r="A8222">
            <v>45453.508368055598</v>
          </cell>
          <cell r="B8222">
            <v>5106</v>
          </cell>
          <cell r="R8222" t="str">
            <v>BUID162953</v>
          </cell>
        </row>
        <row r="8223">
          <cell r="A8223">
            <v>45453.5061458333</v>
          </cell>
          <cell r="B8223">
            <v>0</v>
          </cell>
          <cell r="R8223" t="str">
            <v>CXJE660151</v>
          </cell>
        </row>
        <row r="8224">
          <cell r="A8224">
            <v>45453.503321759301</v>
          </cell>
          <cell r="B8224">
            <v>0</v>
          </cell>
          <cell r="R8224" t="str">
            <v>CXJE660151</v>
          </cell>
        </row>
        <row r="8225">
          <cell r="A8225">
            <v>45453.495474536998</v>
          </cell>
          <cell r="B8225">
            <v>1</v>
          </cell>
          <cell r="R8225" t="str">
            <v>BXAC372845</v>
          </cell>
        </row>
        <row r="8226">
          <cell r="A8226">
            <v>45453.475324074097</v>
          </cell>
          <cell r="B8226">
            <v>1101</v>
          </cell>
          <cell r="R8226" t="str">
            <v>BWID164054</v>
          </cell>
        </row>
        <row r="8227">
          <cell r="A8227">
            <v>45453.471504629597</v>
          </cell>
          <cell r="B8227">
            <v>544</v>
          </cell>
          <cell r="R8227" t="str">
            <v>BXJD231746</v>
          </cell>
        </row>
        <row r="8228">
          <cell r="A8228">
            <v>45453.2895601852</v>
          </cell>
          <cell r="B8228">
            <v>7645</v>
          </cell>
          <cell r="R8228" t="str">
            <v>BVFS049398</v>
          </cell>
        </row>
        <row r="8229">
          <cell r="A8229">
            <v>45451.737175925897</v>
          </cell>
          <cell r="B8229">
            <v>5985</v>
          </cell>
          <cell r="R8229" t="str">
            <v>BVCD163165</v>
          </cell>
        </row>
        <row r="8230">
          <cell r="A8230">
            <v>45451.701631944401</v>
          </cell>
          <cell r="B8230">
            <v>13025</v>
          </cell>
          <cell r="R8230" t="str">
            <v>BRBD160901</v>
          </cell>
        </row>
        <row r="8231">
          <cell r="A8231">
            <v>45451.695682870399</v>
          </cell>
          <cell r="B8231">
            <v>4985</v>
          </cell>
          <cell r="R8231" t="str">
            <v>BQLD160182</v>
          </cell>
        </row>
        <row r="8232">
          <cell r="A8232">
            <v>45451.691689814797</v>
          </cell>
          <cell r="B8232">
            <v>11150</v>
          </cell>
          <cell r="R8232" t="str">
            <v>BQGD230029</v>
          </cell>
        </row>
        <row r="8233">
          <cell r="A8233">
            <v>45451.688078703701</v>
          </cell>
          <cell r="B8233">
            <v>6745</v>
          </cell>
          <cell r="R8233" t="str">
            <v>BQCD160106</v>
          </cell>
        </row>
        <row r="8234">
          <cell r="A8234">
            <v>45451.684386574103</v>
          </cell>
          <cell r="B8234">
            <v>8880</v>
          </cell>
          <cell r="R8234" t="str">
            <v>BPHD160162</v>
          </cell>
        </row>
        <row r="8235">
          <cell r="A8235">
            <v>45451.680648148104</v>
          </cell>
          <cell r="B8235">
            <v>10590</v>
          </cell>
          <cell r="R8235" t="str">
            <v>BSKD161477</v>
          </cell>
        </row>
        <row r="8236">
          <cell r="A8236">
            <v>45451.677488425899</v>
          </cell>
          <cell r="B8236">
            <v>9695</v>
          </cell>
          <cell r="R8236" t="str">
            <v>BQKD160076</v>
          </cell>
        </row>
        <row r="8237">
          <cell r="A8237">
            <v>45451.673773148097</v>
          </cell>
          <cell r="B8237">
            <v>8361</v>
          </cell>
          <cell r="R8237" t="str">
            <v>BNDD160224</v>
          </cell>
        </row>
        <row r="8238">
          <cell r="A8238">
            <v>45451.670682870397</v>
          </cell>
          <cell r="B8238">
            <v>16465</v>
          </cell>
          <cell r="R8238" t="str">
            <v>BPJD200007</v>
          </cell>
        </row>
        <row r="8239">
          <cell r="A8239">
            <v>45451.666875000003</v>
          </cell>
          <cell r="B8239">
            <v>137770</v>
          </cell>
          <cell r="R8239" t="str">
            <v>BQKD200034</v>
          </cell>
        </row>
        <row r="8240">
          <cell r="A8240">
            <v>45451.569895833301</v>
          </cell>
          <cell r="B8240">
            <v>5298</v>
          </cell>
          <cell r="R8240" t="str">
            <v>BQBD160067</v>
          </cell>
        </row>
        <row r="8241">
          <cell r="A8241">
            <v>45451.501157407401</v>
          </cell>
          <cell r="B8241">
            <v>1073</v>
          </cell>
          <cell r="R8241" t="str">
            <v>BWGD163984</v>
          </cell>
        </row>
        <row r="8242">
          <cell r="A8242">
            <v>45451.481238425898</v>
          </cell>
          <cell r="B8242">
            <v>1</v>
          </cell>
          <cell r="R8242" t="str">
            <v>BXLD164272</v>
          </cell>
        </row>
        <row r="8243">
          <cell r="A8243">
            <v>45451.271608796298</v>
          </cell>
          <cell r="B8243">
            <v>7155</v>
          </cell>
          <cell r="R8243" t="str">
            <v>BVKC374486</v>
          </cell>
        </row>
        <row r="8244">
          <cell r="A8244">
            <v>45450.7512152778</v>
          </cell>
          <cell r="B8244">
            <v>6950</v>
          </cell>
          <cell r="R8244" t="str">
            <v>BQID160499</v>
          </cell>
        </row>
        <row r="8245">
          <cell r="A8245">
            <v>45450.747604166703</v>
          </cell>
          <cell r="B8245">
            <v>6355</v>
          </cell>
          <cell r="R8245" t="str">
            <v>BRLD160756</v>
          </cell>
        </row>
        <row r="8246">
          <cell r="A8246">
            <v>45450.743611111102</v>
          </cell>
          <cell r="B8246">
            <v>6740</v>
          </cell>
          <cell r="R8246" t="str">
            <v>GPGD160208</v>
          </cell>
        </row>
        <row r="8247">
          <cell r="A8247">
            <v>45450.697997685202</v>
          </cell>
          <cell r="B8247">
            <v>2129</v>
          </cell>
          <cell r="R8247" t="str">
            <v>BVHD163336</v>
          </cell>
        </row>
        <row r="8248">
          <cell r="A8248">
            <v>45450.519120370402</v>
          </cell>
          <cell r="B8248">
            <v>1</v>
          </cell>
          <cell r="R8248" t="str">
            <v>BXAD231954</v>
          </cell>
        </row>
        <row r="8249">
          <cell r="A8249">
            <v>45450.504988425899</v>
          </cell>
          <cell r="B8249">
            <v>0</v>
          </cell>
          <cell r="R8249" t="str">
            <v>CXAE693884</v>
          </cell>
        </row>
        <row r="8250">
          <cell r="A8250">
            <v>45450.478414351899</v>
          </cell>
          <cell r="B8250">
            <v>6602</v>
          </cell>
          <cell r="R8250" t="str">
            <v>BUKC370622</v>
          </cell>
        </row>
        <row r="8251">
          <cell r="A8251">
            <v>45449.605532407397</v>
          </cell>
          <cell r="B8251">
            <v>7529</v>
          </cell>
          <cell r="R8251" t="str">
            <v>BVFS049426</v>
          </cell>
        </row>
        <row r="8252">
          <cell r="A8252">
            <v>45449.604293981502</v>
          </cell>
          <cell r="B8252">
            <v>7644</v>
          </cell>
          <cell r="R8252" t="str">
            <v>BVFS049398</v>
          </cell>
        </row>
        <row r="8253">
          <cell r="A8253">
            <v>45449.588391203702</v>
          </cell>
          <cell r="B8253">
            <v>480</v>
          </cell>
          <cell r="R8253" t="str">
            <v>BXKD164174</v>
          </cell>
        </row>
        <row r="8254">
          <cell r="A8254">
            <v>45449.565567129597</v>
          </cell>
          <cell r="B8254">
            <v>4856</v>
          </cell>
          <cell r="R8254" t="str">
            <v>BUFC372952</v>
          </cell>
        </row>
        <row r="8255">
          <cell r="A8255">
            <v>45449.290740740696</v>
          </cell>
          <cell r="B8255">
            <v>6838</v>
          </cell>
          <cell r="R8255" t="str">
            <v>BVFS049421</v>
          </cell>
        </row>
        <row r="8256">
          <cell r="A8256">
            <v>45448.723518518498</v>
          </cell>
          <cell r="B8256">
            <v>434</v>
          </cell>
          <cell r="R8256" t="str">
            <v>BXKD164199</v>
          </cell>
        </row>
        <row r="8257">
          <cell r="A8257">
            <v>45448.695254629602</v>
          </cell>
          <cell r="B8257">
            <v>6767</v>
          </cell>
          <cell r="R8257" t="str">
            <v>BSJD161406</v>
          </cell>
        </row>
        <row r="8258">
          <cell r="A8258">
            <v>45448.688784722202</v>
          </cell>
          <cell r="B8258">
            <v>9215</v>
          </cell>
          <cell r="R8258" t="str">
            <v>BPED160088</v>
          </cell>
        </row>
        <row r="8259">
          <cell r="A8259">
            <v>45448.683645833298</v>
          </cell>
          <cell r="B8259">
            <v>5780</v>
          </cell>
          <cell r="R8259" t="str">
            <v>BRHD161299</v>
          </cell>
        </row>
        <row r="8260">
          <cell r="A8260">
            <v>45448.679166666698</v>
          </cell>
          <cell r="B8260">
            <v>2715</v>
          </cell>
          <cell r="R8260" t="str">
            <v>BRKD120213</v>
          </cell>
        </row>
        <row r="8261">
          <cell r="A8261">
            <v>45448.675057870401</v>
          </cell>
          <cell r="B8261">
            <v>9560</v>
          </cell>
          <cell r="R8261" t="str">
            <v>BQBD200008</v>
          </cell>
        </row>
        <row r="8262">
          <cell r="A8262">
            <v>45448.6721412037</v>
          </cell>
          <cell r="B8262">
            <v>12860</v>
          </cell>
          <cell r="R8262" t="str">
            <v>BRGL151464</v>
          </cell>
        </row>
        <row r="8263">
          <cell r="A8263">
            <v>45448.668749999997</v>
          </cell>
          <cell r="B8263">
            <v>7500</v>
          </cell>
          <cell r="R8263" t="str">
            <v>BRBL150944</v>
          </cell>
        </row>
        <row r="8264">
          <cell r="A8264">
            <v>45448.665694444397</v>
          </cell>
          <cell r="B8264">
            <v>12105</v>
          </cell>
          <cell r="R8264" t="str">
            <v>BRGL151468</v>
          </cell>
        </row>
        <row r="8265">
          <cell r="A8265">
            <v>45448.662974537001</v>
          </cell>
          <cell r="B8265">
            <v>17615</v>
          </cell>
          <cell r="R8265" t="str">
            <v>BQHD160416</v>
          </cell>
        </row>
        <row r="8266">
          <cell r="A8266">
            <v>45448.659629629597</v>
          </cell>
          <cell r="B8266">
            <v>10040</v>
          </cell>
          <cell r="R8266" t="str">
            <v>BQED160244</v>
          </cell>
        </row>
        <row r="8267">
          <cell r="A8267">
            <v>45448.656817129602</v>
          </cell>
          <cell r="B8267">
            <v>5776</v>
          </cell>
          <cell r="R8267" t="str">
            <v>BRJD160600</v>
          </cell>
        </row>
        <row r="8268">
          <cell r="A8268">
            <v>45448.653807870403</v>
          </cell>
          <cell r="B8268">
            <v>4500</v>
          </cell>
          <cell r="R8268" t="str">
            <v>BRCD160998</v>
          </cell>
        </row>
        <row r="8269">
          <cell r="A8269">
            <v>45448.6332638889</v>
          </cell>
          <cell r="B8269">
            <v>4240</v>
          </cell>
          <cell r="R8269" t="str">
            <v>GPLL150106</v>
          </cell>
        </row>
        <row r="8270">
          <cell r="A8270">
            <v>45448.630405092597</v>
          </cell>
          <cell r="B8270">
            <v>7660</v>
          </cell>
          <cell r="R8270" t="str">
            <v>BRBD160856</v>
          </cell>
        </row>
        <row r="8271">
          <cell r="A8271">
            <v>45448.627500000002</v>
          </cell>
          <cell r="B8271">
            <v>2770</v>
          </cell>
          <cell r="R8271" t="str">
            <v>BSKD161476</v>
          </cell>
        </row>
        <row r="8272">
          <cell r="A8272">
            <v>45448.614074074103</v>
          </cell>
          <cell r="B8272">
            <v>3260</v>
          </cell>
          <cell r="R8272" t="str">
            <v>BSLD161503</v>
          </cell>
        </row>
        <row r="8273">
          <cell r="A8273">
            <v>45448.610289351898</v>
          </cell>
          <cell r="B8273">
            <v>5240</v>
          </cell>
          <cell r="R8273" t="str">
            <v>BRCD160978</v>
          </cell>
        </row>
        <row r="8274">
          <cell r="A8274">
            <v>45448.580578703702</v>
          </cell>
          <cell r="B8274">
            <v>8570</v>
          </cell>
          <cell r="R8274" t="str">
            <v>BNBD160162</v>
          </cell>
        </row>
        <row r="8275">
          <cell r="A8275">
            <v>45448.577233796299</v>
          </cell>
          <cell r="B8275">
            <v>6420</v>
          </cell>
          <cell r="R8275" t="str">
            <v>BRCD160948</v>
          </cell>
        </row>
        <row r="8276">
          <cell r="A8276">
            <v>45448.556886574101</v>
          </cell>
          <cell r="B8276">
            <v>3240</v>
          </cell>
          <cell r="R8276" t="str">
            <v>BJGD200109</v>
          </cell>
        </row>
        <row r="8277">
          <cell r="A8277">
            <v>45448.553576388898</v>
          </cell>
          <cell r="B8277">
            <v>2130</v>
          </cell>
          <cell r="R8277" t="str">
            <v>BIED200036</v>
          </cell>
        </row>
        <row r="8278">
          <cell r="A8278">
            <v>45448.549652777801</v>
          </cell>
          <cell r="B8278">
            <v>6155</v>
          </cell>
          <cell r="R8278" t="str">
            <v>BQED160222</v>
          </cell>
        </row>
        <row r="8279">
          <cell r="A8279">
            <v>45448.546284722201</v>
          </cell>
          <cell r="B8279">
            <v>5500</v>
          </cell>
          <cell r="R8279" t="str">
            <v>BRKD160653</v>
          </cell>
        </row>
        <row r="8280">
          <cell r="A8280">
            <v>45448.541527777801</v>
          </cell>
          <cell r="B8280">
            <v>4565</v>
          </cell>
          <cell r="R8280" t="str">
            <v>BRED161131</v>
          </cell>
        </row>
        <row r="8281">
          <cell r="A8281">
            <v>45448.537256944401</v>
          </cell>
          <cell r="B8281">
            <v>3325</v>
          </cell>
          <cell r="R8281" t="str">
            <v>BPGD220035</v>
          </cell>
        </row>
        <row r="8282">
          <cell r="A8282">
            <v>45448.532037037003</v>
          </cell>
          <cell r="B8282">
            <v>5130</v>
          </cell>
          <cell r="R8282" t="str">
            <v>BQED160215</v>
          </cell>
        </row>
        <row r="8283">
          <cell r="A8283">
            <v>45448.530833333301</v>
          </cell>
          <cell r="B8283">
            <v>2381</v>
          </cell>
          <cell r="R8283" t="str">
            <v>BVJD162957</v>
          </cell>
        </row>
        <row r="8284">
          <cell r="A8284">
            <v>45448.521574074097</v>
          </cell>
          <cell r="B8284">
            <v>4600</v>
          </cell>
          <cell r="R8284" t="str">
            <v>BRKD160684</v>
          </cell>
        </row>
        <row r="8285">
          <cell r="A8285">
            <v>45448.516875000001</v>
          </cell>
          <cell r="B8285">
            <v>590</v>
          </cell>
          <cell r="R8285" t="str">
            <v>BUAD121111</v>
          </cell>
        </row>
        <row r="8286">
          <cell r="A8286">
            <v>45448.513495370396</v>
          </cell>
          <cell r="B8286">
            <v>2380</v>
          </cell>
          <cell r="R8286" t="str">
            <v>BVJD162957</v>
          </cell>
        </row>
        <row r="8287">
          <cell r="A8287">
            <v>45448.509212962999</v>
          </cell>
          <cell r="B8287">
            <v>6530</v>
          </cell>
          <cell r="R8287" t="str">
            <v>BUAD162630</v>
          </cell>
        </row>
        <row r="8288">
          <cell r="A8288">
            <v>45448.505636574097</v>
          </cell>
          <cell r="B8288">
            <v>3087</v>
          </cell>
          <cell r="R8288" t="str">
            <v>BWKD163543</v>
          </cell>
        </row>
        <row r="8289">
          <cell r="A8289">
            <v>45448.489386574103</v>
          </cell>
          <cell r="B8289">
            <v>3630</v>
          </cell>
          <cell r="R8289" t="str">
            <v>BUID162940</v>
          </cell>
        </row>
        <row r="8290">
          <cell r="A8290">
            <v>45448.486226851899</v>
          </cell>
          <cell r="B8290">
            <v>4030</v>
          </cell>
          <cell r="R8290" t="str">
            <v>BUGD162852</v>
          </cell>
        </row>
        <row r="8291">
          <cell r="A8291">
            <v>45448.481331018498</v>
          </cell>
          <cell r="B8291">
            <v>4652</v>
          </cell>
          <cell r="R8291" t="str">
            <v>BTJD162038</v>
          </cell>
        </row>
        <row r="8292">
          <cell r="A8292">
            <v>45448.4757060185</v>
          </cell>
          <cell r="B8292">
            <v>1841</v>
          </cell>
          <cell r="R8292" t="str">
            <v>BWAD163674</v>
          </cell>
        </row>
        <row r="8293">
          <cell r="A8293">
            <v>45448.282314814802</v>
          </cell>
          <cell r="B8293">
            <v>230</v>
          </cell>
          <cell r="R8293" t="str">
            <v>CIHE600078</v>
          </cell>
        </row>
        <row r="8294">
          <cell r="A8294">
            <v>45448.2803935185</v>
          </cell>
          <cell r="B8294">
            <v>30</v>
          </cell>
          <cell r="R8294" t="str">
            <v>CRIE663198</v>
          </cell>
        </row>
        <row r="8295">
          <cell r="A8295">
            <v>45448.279143518499</v>
          </cell>
          <cell r="B8295">
            <v>0</v>
          </cell>
          <cell r="R8295" t="str">
            <v>CSBE564479</v>
          </cell>
        </row>
        <row r="8296">
          <cell r="A8296">
            <v>45447.702870370398</v>
          </cell>
          <cell r="B8296">
            <v>1007</v>
          </cell>
          <cell r="R8296" t="str">
            <v>BWFC370683</v>
          </cell>
        </row>
        <row r="8297">
          <cell r="A8297">
            <v>45447.700613425899</v>
          </cell>
          <cell r="B8297">
            <v>11980</v>
          </cell>
          <cell r="R8297" t="str">
            <v>BTIS032020</v>
          </cell>
        </row>
        <row r="8298">
          <cell r="A8298">
            <v>45447.697233796302</v>
          </cell>
          <cell r="B8298">
            <v>11340</v>
          </cell>
          <cell r="R8298" t="str">
            <v>BULS033141</v>
          </cell>
        </row>
        <row r="8299">
          <cell r="A8299">
            <v>45447.661909722199</v>
          </cell>
          <cell r="B8299">
            <v>4405</v>
          </cell>
          <cell r="R8299" t="str">
            <v>BTHD162350</v>
          </cell>
        </row>
        <row r="8300">
          <cell r="A8300">
            <v>45447.655567129601</v>
          </cell>
          <cell r="B8300">
            <v>7400</v>
          </cell>
          <cell r="R8300" t="str">
            <v>BUAD162625</v>
          </cell>
        </row>
        <row r="8301">
          <cell r="A8301">
            <v>45447.652337963002</v>
          </cell>
          <cell r="B8301">
            <v>5255</v>
          </cell>
          <cell r="R8301" t="str">
            <v>BULL160564</v>
          </cell>
        </row>
        <row r="8302">
          <cell r="A8302">
            <v>45447.649259259299</v>
          </cell>
          <cell r="B8302">
            <v>7515</v>
          </cell>
          <cell r="R8302" t="str">
            <v>BUAL160593</v>
          </cell>
        </row>
        <row r="8303">
          <cell r="A8303">
            <v>45447.6463657407</v>
          </cell>
          <cell r="B8303">
            <v>5221</v>
          </cell>
          <cell r="R8303" t="str">
            <v>BUAL160594</v>
          </cell>
        </row>
        <row r="8304">
          <cell r="A8304">
            <v>45447.643113425896</v>
          </cell>
          <cell r="B8304">
            <v>12000</v>
          </cell>
          <cell r="R8304" t="str">
            <v>BULL160559</v>
          </cell>
        </row>
        <row r="8305">
          <cell r="A8305">
            <v>45447.6402199074</v>
          </cell>
          <cell r="B8305">
            <v>9665</v>
          </cell>
          <cell r="R8305" t="str">
            <v>BULD162559</v>
          </cell>
        </row>
        <row r="8306">
          <cell r="A8306">
            <v>45447.637175925898</v>
          </cell>
          <cell r="B8306">
            <v>1133</v>
          </cell>
          <cell r="R8306" t="str">
            <v>BUJD121018</v>
          </cell>
        </row>
        <row r="8307">
          <cell r="A8307">
            <v>45447.6329513889</v>
          </cell>
          <cell r="B8307">
            <v>3275</v>
          </cell>
          <cell r="R8307" t="str">
            <v>BUJD121019</v>
          </cell>
        </row>
        <row r="8308">
          <cell r="A8308">
            <v>45447.611053240696</v>
          </cell>
          <cell r="B8308">
            <v>6950</v>
          </cell>
          <cell r="R8308" t="str">
            <v>BQID160499</v>
          </cell>
        </row>
        <row r="8309">
          <cell r="A8309">
            <v>45447.603900463</v>
          </cell>
          <cell r="B8309">
            <v>2140</v>
          </cell>
          <cell r="R8309" t="str">
            <v>AUKD230777</v>
          </cell>
        </row>
        <row r="8310">
          <cell r="A8310">
            <v>45447.600428240701</v>
          </cell>
          <cell r="B8310">
            <v>2480</v>
          </cell>
          <cell r="R8310" t="str">
            <v>BUJD121040</v>
          </cell>
        </row>
        <row r="8311">
          <cell r="A8311">
            <v>45447.596689814804</v>
          </cell>
          <cell r="B8311">
            <v>3590</v>
          </cell>
          <cell r="R8311" t="str">
            <v>BUKD162510</v>
          </cell>
        </row>
        <row r="8312">
          <cell r="A8312">
            <v>45447.5934837963</v>
          </cell>
          <cell r="B8312">
            <v>2050</v>
          </cell>
          <cell r="R8312" t="str">
            <v>BULD121094</v>
          </cell>
        </row>
        <row r="8313">
          <cell r="A8313">
            <v>45447.590254629598</v>
          </cell>
          <cell r="B8313">
            <v>1640</v>
          </cell>
          <cell r="R8313" t="str">
            <v>BTID162377</v>
          </cell>
        </row>
        <row r="8314">
          <cell r="A8314">
            <v>45447.586215277799</v>
          </cell>
          <cell r="B8314">
            <v>8020</v>
          </cell>
          <cell r="R8314" t="str">
            <v>BTDD162186</v>
          </cell>
        </row>
        <row r="8315">
          <cell r="A8315">
            <v>45447.580405092602</v>
          </cell>
          <cell r="B8315">
            <v>7785</v>
          </cell>
          <cell r="R8315" t="str">
            <v>BTDD162192</v>
          </cell>
        </row>
        <row r="8316">
          <cell r="A8316">
            <v>45447.5721990741</v>
          </cell>
          <cell r="B8316">
            <v>3050</v>
          </cell>
          <cell r="R8316" t="str">
            <v>BTID162392</v>
          </cell>
        </row>
        <row r="8317">
          <cell r="A8317">
            <v>45447.567557870403</v>
          </cell>
          <cell r="B8317">
            <v>2790</v>
          </cell>
          <cell r="R8317" t="str">
            <v>BTHD120971</v>
          </cell>
        </row>
        <row r="8318">
          <cell r="A8318">
            <v>45447.563946759299</v>
          </cell>
          <cell r="B8318">
            <v>7300</v>
          </cell>
          <cell r="R8318" t="str">
            <v>BTFD162243</v>
          </cell>
        </row>
        <row r="8319">
          <cell r="A8319">
            <v>45447.560405092598</v>
          </cell>
          <cell r="B8319">
            <v>8870</v>
          </cell>
          <cell r="R8319" t="str">
            <v>BTFD162244</v>
          </cell>
        </row>
        <row r="8320">
          <cell r="A8320">
            <v>45447.557164351798</v>
          </cell>
          <cell r="B8320">
            <v>8930</v>
          </cell>
          <cell r="R8320" t="str">
            <v>BTED162217</v>
          </cell>
        </row>
        <row r="8321">
          <cell r="A8321">
            <v>45447.553506944401</v>
          </cell>
          <cell r="B8321">
            <v>2455</v>
          </cell>
          <cell r="R8321" t="str">
            <v>BTJL152348</v>
          </cell>
        </row>
        <row r="8322">
          <cell r="A8322">
            <v>45447.549837963001</v>
          </cell>
          <cell r="B8322">
            <v>2410</v>
          </cell>
          <cell r="R8322" t="str">
            <v>BTDD120878</v>
          </cell>
        </row>
        <row r="8323">
          <cell r="A8323">
            <v>45447.546273148102</v>
          </cell>
          <cell r="B8323">
            <v>5220</v>
          </cell>
          <cell r="R8323" t="str">
            <v>BTEL160427</v>
          </cell>
        </row>
        <row r="8324">
          <cell r="A8324">
            <v>45447.542627314797</v>
          </cell>
          <cell r="B8324">
            <v>1980</v>
          </cell>
          <cell r="R8324" t="str">
            <v>BTHD120963</v>
          </cell>
        </row>
        <row r="8325">
          <cell r="A8325">
            <v>45447.539120370398</v>
          </cell>
          <cell r="B8325">
            <v>2090</v>
          </cell>
          <cell r="R8325" t="str">
            <v>BTKD162083</v>
          </cell>
        </row>
        <row r="8326">
          <cell r="A8326">
            <v>45447.535983796297</v>
          </cell>
          <cell r="B8326">
            <v>4110</v>
          </cell>
          <cell r="R8326" t="str">
            <v>BTGD162296</v>
          </cell>
        </row>
        <row r="8327">
          <cell r="A8327">
            <v>45447.532430555599</v>
          </cell>
          <cell r="B8327">
            <v>8180</v>
          </cell>
          <cell r="R8327" t="str">
            <v>BTJD162046</v>
          </cell>
        </row>
        <row r="8328">
          <cell r="A8328">
            <v>45447.529305555603</v>
          </cell>
          <cell r="B8328">
            <v>7520</v>
          </cell>
          <cell r="R8328" t="str">
            <v>BTCD162159</v>
          </cell>
        </row>
        <row r="8329">
          <cell r="A8329">
            <v>45447.523969907401</v>
          </cell>
          <cell r="B8329">
            <v>4080</v>
          </cell>
          <cell r="R8329" t="str">
            <v>BSID161973</v>
          </cell>
        </row>
        <row r="8330">
          <cell r="A8330">
            <v>45447.516631944403</v>
          </cell>
          <cell r="B8330">
            <v>6740</v>
          </cell>
          <cell r="R8330" t="str">
            <v>BSAD230391</v>
          </cell>
        </row>
        <row r="8331">
          <cell r="A8331">
            <v>45447.5135532407</v>
          </cell>
          <cell r="B8331">
            <v>4810</v>
          </cell>
          <cell r="R8331" t="str">
            <v>BSHD200586</v>
          </cell>
        </row>
        <row r="8332">
          <cell r="A8332">
            <v>45447.5083101852</v>
          </cell>
          <cell r="B8332">
            <v>7190</v>
          </cell>
          <cell r="R8332" t="str">
            <v>BSKD161462</v>
          </cell>
        </row>
        <row r="8333">
          <cell r="A8333">
            <v>45447.289664351898</v>
          </cell>
          <cell r="B8333">
            <v>7032</v>
          </cell>
          <cell r="R8333" t="str">
            <v>BVFS049407</v>
          </cell>
        </row>
        <row r="8334">
          <cell r="A8334">
            <v>45446.752164351798</v>
          </cell>
          <cell r="B8334">
            <v>0</v>
          </cell>
          <cell r="R8334" t="str">
            <v>CXJE660150</v>
          </cell>
        </row>
        <row r="8335">
          <cell r="A8335">
            <v>45446.690844907404</v>
          </cell>
          <cell r="B8335">
            <v>501</v>
          </cell>
          <cell r="R8335" t="str">
            <v>BXKD164191</v>
          </cell>
        </row>
        <row r="8336">
          <cell r="A8336">
            <v>45446.682233796302</v>
          </cell>
          <cell r="B8336">
            <v>1220</v>
          </cell>
          <cell r="R8336" t="str">
            <v>BWHD163996</v>
          </cell>
        </row>
        <row r="8337">
          <cell r="A8337">
            <v>45446.644803240699</v>
          </cell>
          <cell r="B8337">
            <v>6096</v>
          </cell>
          <cell r="R8337" t="str">
            <v>BWCS032691</v>
          </cell>
        </row>
        <row r="8338">
          <cell r="A8338">
            <v>45446.503761574102</v>
          </cell>
          <cell r="B8338">
            <v>4820</v>
          </cell>
          <cell r="R8338" t="str">
            <v>BUFC372952</v>
          </cell>
        </row>
        <row r="8339">
          <cell r="A8339">
            <v>45446.502152777801</v>
          </cell>
          <cell r="B8339">
            <v>7155</v>
          </cell>
          <cell r="R8339" t="str">
            <v>BVKC374486</v>
          </cell>
        </row>
        <row r="8340">
          <cell r="A8340">
            <v>45446.2807523148</v>
          </cell>
          <cell r="B8340">
            <v>23428</v>
          </cell>
          <cell r="R8340" t="str">
            <v>BSCS037449</v>
          </cell>
        </row>
        <row r="8341">
          <cell r="A8341">
            <v>45444.647916666669</v>
          </cell>
          <cell r="B8341">
            <v>2813</v>
          </cell>
          <cell r="R8341" t="str">
            <v>BWFC370723</v>
          </cell>
        </row>
        <row r="8342">
          <cell r="A8342">
            <v>45444.625</v>
          </cell>
          <cell r="B8342">
            <v>12441</v>
          </cell>
          <cell r="R8342" t="str">
            <v>BVGF111615</v>
          </cell>
        </row>
        <row r="8343">
          <cell r="A8343">
            <v>45444.623611111114</v>
          </cell>
          <cell r="B8343">
            <v>11966</v>
          </cell>
          <cell r="R8343" t="str">
            <v>BVGF111611</v>
          </cell>
        </row>
        <row r="8344">
          <cell r="A8344">
            <v>45444.578472222223</v>
          </cell>
          <cell r="B8344">
            <v>5833</v>
          </cell>
          <cell r="R8344" t="str">
            <v>BUGC373215</v>
          </cell>
        </row>
        <row r="8345">
          <cell r="A8345">
            <v>45444.574999999997</v>
          </cell>
          <cell r="B8345">
            <v>6838</v>
          </cell>
          <cell r="R8345" t="str">
            <v>BVFS049421</v>
          </cell>
        </row>
        <row r="8346">
          <cell r="A8346">
            <v>45444.572916666664</v>
          </cell>
          <cell r="B8346">
            <v>7032</v>
          </cell>
          <cell r="R8346" t="str">
            <v>BVFS049407</v>
          </cell>
        </row>
        <row r="8347">
          <cell r="A8347">
            <v>45444.571527777778</v>
          </cell>
          <cell r="B8347">
            <v>7229</v>
          </cell>
          <cell r="R8347" t="str">
            <v>BVFS049398</v>
          </cell>
        </row>
        <row r="8348">
          <cell r="A8348">
            <v>45444.569444444445</v>
          </cell>
          <cell r="B8348">
            <v>7479</v>
          </cell>
          <cell r="R8348" t="str">
            <v>BVFS049426</v>
          </cell>
        </row>
        <row r="8349">
          <cell r="A8349">
            <v>45444.538888888892</v>
          </cell>
          <cell r="B8349">
            <v>12166</v>
          </cell>
          <cell r="R8349" t="str">
            <v>BTJC377158</v>
          </cell>
        </row>
        <row r="8350">
          <cell r="A8350">
            <v>45444.506249999999</v>
          </cell>
          <cell r="B8350">
            <v>18854</v>
          </cell>
          <cell r="R8350" t="str">
            <v>GOHC370857</v>
          </cell>
        </row>
        <row r="8351">
          <cell r="A8351">
            <v>45444.459722222222</v>
          </cell>
          <cell r="B8351">
            <v>7556</v>
          </cell>
          <cell r="R8351" t="str">
            <v>BUFD162814</v>
          </cell>
        </row>
        <row r="8352">
          <cell r="A8352">
            <v>45444.457638888889</v>
          </cell>
          <cell r="B8352">
            <v>1148</v>
          </cell>
          <cell r="R8352" t="str">
            <v>BWED163893</v>
          </cell>
        </row>
        <row r="8353">
          <cell r="A8353">
            <v>45443.727777777778</v>
          </cell>
          <cell r="B8353">
            <v>18449</v>
          </cell>
          <cell r="R8353" t="str">
            <v>GOHC370857</v>
          </cell>
        </row>
        <row r="8354">
          <cell r="A8354">
            <v>45443.65</v>
          </cell>
          <cell r="B8354">
            <v>76489</v>
          </cell>
          <cell r="R8354" t="str">
            <v>BJGS031396</v>
          </cell>
        </row>
        <row r="8355">
          <cell r="A8355">
            <v>45443.648611111108</v>
          </cell>
          <cell r="B8355">
            <v>74790</v>
          </cell>
          <cell r="R8355" t="str">
            <v>BMBS030816</v>
          </cell>
        </row>
        <row r="8356">
          <cell r="A8356">
            <v>45443.568749999999</v>
          </cell>
          <cell r="B8356">
            <v>6828</v>
          </cell>
          <cell r="R8356" t="str">
            <v>BPLD200068</v>
          </cell>
        </row>
        <row r="8357">
          <cell r="A8357">
            <v>45443.567361111112</v>
          </cell>
          <cell r="B8357">
            <v>7816</v>
          </cell>
          <cell r="R8357" t="str">
            <v>BTFS031006</v>
          </cell>
        </row>
        <row r="8358">
          <cell r="A8358">
            <v>45443.565972222219</v>
          </cell>
          <cell r="B8358">
            <v>3170</v>
          </cell>
          <cell r="R8358" t="str">
            <v>BVGD163308</v>
          </cell>
        </row>
        <row r="8359">
          <cell r="A8359">
            <v>45443.526388888888</v>
          </cell>
          <cell r="B8359">
            <v>33797</v>
          </cell>
          <cell r="R8359" t="str">
            <v>BRFC373676</v>
          </cell>
        </row>
        <row r="8360">
          <cell r="A8360">
            <v>45443.455555555556</v>
          </cell>
          <cell r="B8360">
            <v>23428</v>
          </cell>
          <cell r="R8360" t="str">
            <v>BSCS037449</v>
          </cell>
        </row>
        <row r="8361">
          <cell r="A8361">
            <v>45442.788194444445</v>
          </cell>
          <cell r="B8361">
            <v>0</v>
          </cell>
          <cell r="R8361" t="str">
            <v>CWIE669929</v>
          </cell>
        </row>
        <row r="8362">
          <cell r="A8362">
            <v>45442.70416666667</v>
          </cell>
          <cell r="B8362">
            <v>1450</v>
          </cell>
          <cell r="R8362" t="str">
            <v>BWFD163940</v>
          </cell>
        </row>
        <row r="8363">
          <cell r="A8363">
            <v>45442.686111111114</v>
          </cell>
          <cell r="B8363">
            <v>510</v>
          </cell>
          <cell r="R8363" t="str">
            <v>BXKD164166</v>
          </cell>
        </row>
        <row r="8364">
          <cell r="A8364">
            <v>45442.629166666666</v>
          </cell>
          <cell r="B8364">
            <v>0</v>
          </cell>
          <cell r="R8364" t="str">
            <v>BWHS034307</v>
          </cell>
        </row>
        <row r="8365">
          <cell r="A8365">
            <v>45442.543749999997</v>
          </cell>
          <cell r="B8365">
            <v>6209</v>
          </cell>
          <cell r="R8365" t="str">
            <v>BVIS040049</v>
          </cell>
        </row>
        <row r="8366">
          <cell r="A8366">
            <v>45442.529166666667</v>
          </cell>
          <cell r="B8366">
            <v>17867</v>
          </cell>
          <cell r="R8366" t="str">
            <v>BTDS044313</v>
          </cell>
        </row>
        <row r="8367">
          <cell r="A8367">
            <v>45441.5625</v>
          </cell>
          <cell r="B8367">
            <v>26586</v>
          </cell>
          <cell r="R8367" t="str">
            <v>BMKC370048</v>
          </cell>
        </row>
        <row r="8368">
          <cell r="A8368">
            <v>45441.55</v>
          </cell>
          <cell r="B8368">
            <v>23428</v>
          </cell>
          <cell r="R8368" t="str">
            <v>BSCS037449</v>
          </cell>
        </row>
        <row r="8369">
          <cell r="A8369">
            <v>45441.503472222219</v>
          </cell>
          <cell r="B8369">
            <v>0</v>
          </cell>
          <cell r="R8369" t="str">
            <v>CXLE660385</v>
          </cell>
        </row>
        <row r="8370">
          <cell r="A8370">
            <v>45441.49722222222</v>
          </cell>
          <cell r="B8370">
            <v>37517</v>
          </cell>
          <cell r="R8370" t="str">
            <v>GPLS030458</v>
          </cell>
        </row>
        <row r="8371">
          <cell r="A8371">
            <v>45441.487500000003</v>
          </cell>
          <cell r="B8371">
            <v>1220</v>
          </cell>
          <cell r="R8371" t="str">
            <v>BWAD163680</v>
          </cell>
        </row>
        <row r="8372">
          <cell r="A8372">
            <v>45441.4823958333</v>
          </cell>
          <cell r="B8372">
            <v>0</v>
          </cell>
          <cell r="R8372" t="str">
            <v>CXJE660150</v>
          </cell>
        </row>
        <row r="8373">
          <cell r="A8373">
            <v>45441.479166666664</v>
          </cell>
          <cell r="B8373">
            <v>1350</v>
          </cell>
          <cell r="R8373" t="str">
            <v>BWHD231642</v>
          </cell>
        </row>
        <row r="8374">
          <cell r="A8374">
            <v>45440.651261574101</v>
          </cell>
          <cell r="B8374">
            <v>420</v>
          </cell>
          <cell r="R8374" t="str">
            <v>BXLD231897</v>
          </cell>
        </row>
        <row r="8375">
          <cell r="A8375">
            <v>45440.597222222219</v>
          </cell>
          <cell r="B8375">
            <v>513</v>
          </cell>
          <cell r="R8375" t="str">
            <v>BVHD163331</v>
          </cell>
        </row>
        <row r="8376">
          <cell r="A8376">
            <v>45440.470833333333</v>
          </cell>
          <cell r="B8376">
            <v>143</v>
          </cell>
          <cell r="R8376" t="str">
            <v>BXKD164206</v>
          </cell>
        </row>
        <row r="8377">
          <cell r="A8377">
            <v>45440.468055555553</v>
          </cell>
          <cell r="B8377">
            <v>11361</v>
          </cell>
          <cell r="R8377" t="str">
            <v>GNGS030424</v>
          </cell>
        </row>
        <row r="8378">
          <cell r="A8378">
            <v>45440.288194444445</v>
          </cell>
          <cell r="B8378">
            <v>32068</v>
          </cell>
          <cell r="R8378" t="str">
            <v>BQHS040705</v>
          </cell>
        </row>
        <row r="8379">
          <cell r="A8379">
            <v>45439.551388888889</v>
          </cell>
          <cell r="B8379">
            <v>26557</v>
          </cell>
          <cell r="R8379" t="str">
            <v>BMKC370048</v>
          </cell>
        </row>
        <row r="8380">
          <cell r="A8380">
            <v>45439.487500000003</v>
          </cell>
          <cell r="B8380">
            <v>0</v>
          </cell>
          <cell r="R8380" t="str">
            <v>SN23TN04145</v>
          </cell>
        </row>
        <row r="8381">
          <cell r="A8381">
            <v>45439.48333333333</v>
          </cell>
          <cell r="B8381">
            <v>1</v>
          </cell>
          <cell r="R8381" t="str">
            <v>BWHS034307</v>
          </cell>
        </row>
        <row r="8382">
          <cell r="A8382">
            <v>45436.527083333334</v>
          </cell>
          <cell r="B8382">
            <v>74035</v>
          </cell>
          <cell r="R8382" t="str">
            <v>BNCC370425</v>
          </cell>
        </row>
        <row r="8383">
          <cell r="A8383">
            <v>45436.501388888886</v>
          </cell>
          <cell r="B8383">
            <v>32068</v>
          </cell>
          <cell r="R8383" t="str">
            <v>BQHS040705</v>
          </cell>
        </row>
        <row r="8384">
          <cell r="A8384">
            <v>45436.475462962997</v>
          </cell>
          <cell r="B8384">
            <v>2245</v>
          </cell>
          <cell r="R8384" t="str">
            <v>BVHS030405</v>
          </cell>
        </row>
        <row r="8385">
          <cell r="A8385">
            <v>45436.473923611098</v>
          </cell>
          <cell r="B8385">
            <v>2245</v>
          </cell>
          <cell r="R8385" t="str">
            <v>BVHS030405</v>
          </cell>
        </row>
        <row r="8386">
          <cell r="A8386">
            <v>45436.470254629603</v>
          </cell>
          <cell r="B8386">
            <v>2641</v>
          </cell>
          <cell r="R8386" t="str">
            <v>BTFC378843</v>
          </cell>
        </row>
        <row r="8387">
          <cell r="A8387">
            <v>45436.467685185198</v>
          </cell>
          <cell r="B8387">
            <v>2641</v>
          </cell>
          <cell r="R8387" t="str">
            <v>BTFC378843</v>
          </cell>
        </row>
        <row r="8388">
          <cell r="A8388">
            <v>45435.684027777781</v>
          </cell>
          <cell r="B8388">
            <v>1778</v>
          </cell>
          <cell r="R8388" t="str">
            <v>BUID220797</v>
          </cell>
        </row>
        <row r="8389">
          <cell r="A8389">
            <v>45435.472222222219</v>
          </cell>
          <cell r="B8389">
            <v>6036</v>
          </cell>
          <cell r="R8389" t="str">
            <v>BWKS040437</v>
          </cell>
        </row>
        <row r="8390">
          <cell r="A8390">
            <v>45435.45</v>
          </cell>
          <cell r="B8390">
            <v>4431</v>
          </cell>
          <cell r="R8390" t="str">
            <v>BWEC370394</v>
          </cell>
        </row>
        <row r="8391">
          <cell r="A8391">
            <v>45435.273611111108</v>
          </cell>
          <cell r="B8391">
            <v>4560</v>
          </cell>
          <cell r="R8391" t="str">
            <v>BQJC370018</v>
          </cell>
        </row>
        <row r="8392">
          <cell r="A8392">
            <v>45434.715277777781</v>
          </cell>
          <cell r="B8392">
            <v>430</v>
          </cell>
          <cell r="R8392" t="str">
            <v>BXKD164199</v>
          </cell>
        </row>
        <row r="8393">
          <cell r="A8393">
            <v>45434.693749999999</v>
          </cell>
          <cell r="B8393">
            <v>5078</v>
          </cell>
          <cell r="R8393" t="str">
            <v>BVDS039458</v>
          </cell>
        </row>
        <row r="8394">
          <cell r="A8394">
            <v>45434.69027777778</v>
          </cell>
          <cell r="B8394">
            <v>12259</v>
          </cell>
          <cell r="R8394" t="str">
            <v>BRAC372352</v>
          </cell>
        </row>
        <row r="8395">
          <cell r="A8395">
            <v>45434.576388888891</v>
          </cell>
          <cell r="B8395">
            <v>6188</v>
          </cell>
          <cell r="R8395" t="str">
            <v>BSAD161563</v>
          </cell>
        </row>
        <row r="8396">
          <cell r="A8396">
            <v>45434.456250000003</v>
          </cell>
          <cell r="B8396">
            <v>3555</v>
          </cell>
          <cell r="R8396" t="str">
            <v>BVED163244</v>
          </cell>
        </row>
        <row r="8397">
          <cell r="A8397">
            <v>45433.739583333336</v>
          </cell>
          <cell r="B8397">
            <v>0</v>
          </cell>
          <cell r="R8397" t="str">
            <v>DTGV500197</v>
          </cell>
        </row>
        <row r="8398">
          <cell r="A8398">
            <v>45433.65902777778</v>
          </cell>
          <cell r="B8398">
            <v>3500</v>
          </cell>
          <cell r="R8398" t="str">
            <v>BWAD163687</v>
          </cell>
        </row>
        <row r="8399">
          <cell r="A8399">
            <v>45433.620833333334</v>
          </cell>
          <cell r="B8399">
            <v>8721</v>
          </cell>
          <cell r="R8399" t="str">
            <v>BWLS031775</v>
          </cell>
        </row>
        <row r="8400">
          <cell r="A8400">
            <v>45433.54583333333</v>
          </cell>
          <cell r="B8400">
            <v>1020</v>
          </cell>
          <cell r="R8400" t="str">
            <v>BWED163889</v>
          </cell>
        </row>
        <row r="8401">
          <cell r="A8401">
            <v>45433.453472222223</v>
          </cell>
          <cell r="B8401">
            <v>2049</v>
          </cell>
          <cell r="R8401" t="str">
            <v>BVFD163261</v>
          </cell>
        </row>
        <row r="8402">
          <cell r="A8402">
            <v>45432.744444444441</v>
          </cell>
          <cell r="B8402">
            <v>520</v>
          </cell>
          <cell r="R8402" t="str">
            <v>BWHD164039</v>
          </cell>
        </row>
        <row r="8403">
          <cell r="A8403">
            <v>45432.702777777777</v>
          </cell>
          <cell r="B8403">
            <v>628</v>
          </cell>
          <cell r="R8403" t="str">
            <v>BWCD163785</v>
          </cell>
        </row>
        <row r="8404">
          <cell r="A8404">
            <v>45432.692361111112</v>
          </cell>
          <cell r="B8404">
            <v>830</v>
          </cell>
          <cell r="R8404" t="str">
            <v>BWHD121813</v>
          </cell>
        </row>
        <row r="8405">
          <cell r="A8405">
            <v>45432.690972222219</v>
          </cell>
          <cell r="B8405">
            <v>29383</v>
          </cell>
          <cell r="R8405" t="str">
            <v>BQBS033819</v>
          </cell>
        </row>
        <row r="8406">
          <cell r="A8406">
            <v>45432.674305555556</v>
          </cell>
          <cell r="B8406">
            <v>2575</v>
          </cell>
          <cell r="R8406" t="str">
            <v>BWLD163586</v>
          </cell>
        </row>
        <row r="8407">
          <cell r="A8407">
            <v>45432.582638888889</v>
          </cell>
          <cell r="B8407">
            <v>0</v>
          </cell>
          <cell r="R8407" t="str">
            <v>SN24TN00562</v>
          </cell>
        </row>
        <row r="8408">
          <cell r="A8408">
            <v>45432.581250000003</v>
          </cell>
          <cell r="B8408">
            <v>1</v>
          </cell>
          <cell r="R8408" t="str">
            <v>BXJC371867</v>
          </cell>
        </row>
        <row r="8409">
          <cell r="A8409">
            <v>45432.534722222219</v>
          </cell>
          <cell r="B8409">
            <v>0</v>
          </cell>
          <cell r="R8409" t="str">
            <v>CWCE560638</v>
          </cell>
        </row>
        <row r="8410">
          <cell r="A8410">
            <v>45432.401388888888</v>
          </cell>
          <cell r="B8410">
            <v>0</v>
          </cell>
          <cell r="R8410" t="str">
            <v>DXKL361343</v>
          </cell>
        </row>
        <row r="8411">
          <cell r="A8411">
            <v>45432.277083333334</v>
          </cell>
          <cell r="B8411">
            <v>73551</v>
          </cell>
          <cell r="R8411" t="str">
            <v>BNCC370425</v>
          </cell>
        </row>
        <row r="8412">
          <cell r="A8412">
            <v>45430.722222222219</v>
          </cell>
          <cell r="B8412">
            <v>496</v>
          </cell>
          <cell r="R8412" t="str">
            <v>BWID164096</v>
          </cell>
        </row>
        <row r="8413">
          <cell r="A8413">
            <v>45430.713888888888</v>
          </cell>
          <cell r="B8413">
            <v>7017</v>
          </cell>
          <cell r="R8413" t="str">
            <v>BVKC374486</v>
          </cell>
        </row>
        <row r="8414">
          <cell r="A8414">
            <v>45430.634027777778</v>
          </cell>
          <cell r="B8414">
            <v>7426</v>
          </cell>
          <cell r="R8414" t="str">
            <v>BUAL160593</v>
          </cell>
        </row>
        <row r="8415">
          <cell r="A8415">
            <v>45430.630555555559</v>
          </cell>
          <cell r="B8415">
            <v>11876</v>
          </cell>
          <cell r="R8415" t="str">
            <v>BULL160559</v>
          </cell>
        </row>
        <row r="8416">
          <cell r="A8416">
            <v>45430.602777777778</v>
          </cell>
          <cell r="B8416">
            <v>20690</v>
          </cell>
          <cell r="R8416" t="str">
            <v>BREC373538</v>
          </cell>
        </row>
        <row r="8417">
          <cell r="A8417">
            <v>45430.55972222222</v>
          </cell>
          <cell r="B8417">
            <v>775</v>
          </cell>
          <cell r="R8417" t="str">
            <v>BWID164054</v>
          </cell>
        </row>
        <row r="8418">
          <cell r="A8418">
            <v>45430.555555555555</v>
          </cell>
          <cell r="B8418">
            <v>0</v>
          </cell>
          <cell r="R8418" t="str">
            <v>DTGV500197</v>
          </cell>
        </row>
        <row r="8419">
          <cell r="A8419">
            <v>45430.544444444444</v>
          </cell>
          <cell r="B8419">
            <v>3740</v>
          </cell>
          <cell r="R8419" t="str">
            <v>BUDD162740</v>
          </cell>
        </row>
        <row r="8420">
          <cell r="A8420">
            <v>45430.540277777778</v>
          </cell>
          <cell r="B8420">
            <v>2420</v>
          </cell>
          <cell r="R8420" t="str">
            <v>BWBD163701</v>
          </cell>
        </row>
        <row r="8421">
          <cell r="A8421">
            <v>45430.535416666666</v>
          </cell>
          <cell r="B8421">
            <v>2980</v>
          </cell>
          <cell r="R8421" t="str">
            <v>BUID220795</v>
          </cell>
        </row>
        <row r="8422">
          <cell r="A8422">
            <v>45430.530555555553</v>
          </cell>
          <cell r="B8422">
            <v>6110</v>
          </cell>
          <cell r="R8422" t="str">
            <v>BRJD160605</v>
          </cell>
        </row>
        <row r="8423">
          <cell r="A8423">
            <v>45430.526388888888</v>
          </cell>
          <cell r="B8423">
            <v>5570</v>
          </cell>
          <cell r="R8423" t="str">
            <v>BRCD160939</v>
          </cell>
        </row>
        <row r="8424">
          <cell r="A8424">
            <v>45430.522916666669</v>
          </cell>
          <cell r="B8424">
            <v>4480</v>
          </cell>
          <cell r="R8424" t="str">
            <v>BQCD160098</v>
          </cell>
        </row>
        <row r="8425">
          <cell r="A8425">
            <v>45430.518055555556</v>
          </cell>
          <cell r="B8425">
            <v>5580</v>
          </cell>
          <cell r="R8425" t="str">
            <v>BRGD161212</v>
          </cell>
        </row>
        <row r="8426">
          <cell r="A8426">
            <v>45430.513888888891</v>
          </cell>
          <cell r="B8426">
            <v>3400</v>
          </cell>
          <cell r="R8426" t="str">
            <v>BVJD162958</v>
          </cell>
        </row>
        <row r="8427">
          <cell r="A8427">
            <v>45430.511111111111</v>
          </cell>
          <cell r="B8427">
            <v>4700</v>
          </cell>
          <cell r="R8427" t="str">
            <v>BUKD162491</v>
          </cell>
        </row>
        <row r="8428">
          <cell r="A8428">
            <v>45430.508333333331</v>
          </cell>
          <cell r="B8428">
            <v>4560</v>
          </cell>
          <cell r="R8428" t="str">
            <v>BUKD162500</v>
          </cell>
        </row>
        <row r="8429">
          <cell r="A8429">
            <v>45430.504166666666</v>
          </cell>
          <cell r="B8429">
            <v>7100</v>
          </cell>
          <cell r="R8429" t="str">
            <v>BPGD220036</v>
          </cell>
        </row>
        <row r="8430">
          <cell r="A8430">
            <v>45430.501388888886</v>
          </cell>
          <cell r="B8430">
            <v>1665</v>
          </cell>
          <cell r="R8430" t="str">
            <v>BSJD120492</v>
          </cell>
        </row>
        <row r="8431">
          <cell r="A8431">
            <v>45430.498611111114</v>
          </cell>
          <cell r="B8431">
            <v>830</v>
          </cell>
          <cell r="R8431" t="str">
            <v>BSBD120631</v>
          </cell>
        </row>
        <row r="8432">
          <cell r="A8432">
            <v>45430.496527777781</v>
          </cell>
          <cell r="B8432">
            <v>1320</v>
          </cell>
          <cell r="R8432" t="str">
            <v>BNJD120010</v>
          </cell>
        </row>
        <row r="8433">
          <cell r="A8433">
            <v>45430.490972222222</v>
          </cell>
          <cell r="B8433">
            <v>5825</v>
          </cell>
          <cell r="R8433" t="str">
            <v>BTDD162190</v>
          </cell>
        </row>
        <row r="8434">
          <cell r="A8434">
            <v>45430.487500000003</v>
          </cell>
          <cell r="B8434">
            <v>4422</v>
          </cell>
          <cell r="R8434" t="str">
            <v>BQKD200046</v>
          </cell>
        </row>
        <row r="8435">
          <cell r="A8435">
            <v>45430.469444444447</v>
          </cell>
          <cell r="B8435">
            <v>0</v>
          </cell>
          <cell r="R8435" t="str">
            <v>DTGV500197</v>
          </cell>
        </row>
        <row r="8436">
          <cell r="A8436">
            <v>45430.446527777778</v>
          </cell>
          <cell r="B8436">
            <v>2368</v>
          </cell>
          <cell r="R8436" t="str">
            <v>BWED163890</v>
          </cell>
        </row>
        <row r="8437">
          <cell r="A8437">
            <v>45429.581250000003</v>
          </cell>
          <cell r="B8437">
            <v>47183</v>
          </cell>
          <cell r="R8437" t="str">
            <v>BLGS040582</v>
          </cell>
        </row>
        <row r="8438">
          <cell r="A8438">
            <v>45429.5</v>
          </cell>
          <cell r="B8438">
            <v>2243</v>
          </cell>
          <cell r="R8438" t="str">
            <v>BWED163861</v>
          </cell>
        </row>
        <row r="8439">
          <cell r="A8439">
            <v>45429.490277777775</v>
          </cell>
          <cell r="B8439">
            <v>22531</v>
          </cell>
          <cell r="R8439" t="str">
            <v>BRCC373040</v>
          </cell>
        </row>
        <row r="8440">
          <cell r="A8440">
            <v>45428.682638888888</v>
          </cell>
          <cell r="B8440">
            <v>5415</v>
          </cell>
          <cell r="R8440" t="str">
            <v>BRED161124</v>
          </cell>
        </row>
        <row r="8441">
          <cell r="A8441">
            <v>45428.678715277798</v>
          </cell>
          <cell r="B8441">
            <v>1690</v>
          </cell>
          <cell r="R8441" t="str">
            <v>BWHD231642</v>
          </cell>
        </row>
        <row r="8442">
          <cell r="A8442">
            <v>45428.50277777778</v>
          </cell>
          <cell r="B8442">
            <v>3041</v>
          </cell>
          <cell r="R8442" t="str">
            <v>BKID210531</v>
          </cell>
        </row>
        <row r="8443">
          <cell r="A8443">
            <v>45428.501388888886</v>
          </cell>
          <cell r="B8443">
            <v>1278</v>
          </cell>
          <cell r="R8443" t="str">
            <v>BWFD163947</v>
          </cell>
        </row>
        <row r="8444">
          <cell r="A8444">
            <v>45428.499305555553</v>
          </cell>
          <cell r="B8444">
            <v>3948</v>
          </cell>
          <cell r="R8444" t="str">
            <v>BVKD163026</v>
          </cell>
        </row>
        <row r="8445">
          <cell r="A8445">
            <v>45428.281944444447</v>
          </cell>
          <cell r="B8445">
            <v>28935</v>
          </cell>
          <cell r="R8445" t="str">
            <v>BQBS033796</v>
          </cell>
        </row>
        <row r="8446">
          <cell r="A8446">
            <v>45428.28125</v>
          </cell>
          <cell r="B8446">
            <v>38887</v>
          </cell>
          <cell r="R8446" t="str">
            <v>BPCS030196</v>
          </cell>
        </row>
        <row r="8447">
          <cell r="A8447">
            <v>45428.27847222222</v>
          </cell>
          <cell r="B8447">
            <v>29620</v>
          </cell>
          <cell r="R8447" t="str">
            <v>BRGS035169</v>
          </cell>
        </row>
        <row r="8448">
          <cell r="A8448">
            <v>45426.98333333333</v>
          </cell>
          <cell r="B8448">
            <v>12255</v>
          </cell>
          <cell r="R8448" t="str">
            <v>BSCD161691</v>
          </cell>
        </row>
        <row r="8449">
          <cell r="A8449">
            <v>45426.979166666664</v>
          </cell>
          <cell r="B8449">
            <v>26077</v>
          </cell>
          <cell r="R8449" t="str">
            <v>BMJD200014</v>
          </cell>
        </row>
        <row r="8450">
          <cell r="A8450">
            <v>45426.974305555559</v>
          </cell>
          <cell r="B8450">
            <v>1590</v>
          </cell>
          <cell r="R8450" t="str">
            <v>BSHD120752</v>
          </cell>
        </row>
        <row r="8451">
          <cell r="A8451">
            <v>45426.746527777781</v>
          </cell>
          <cell r="B8451">
            <v>4770</v>
          </cell>
          <cell r="R8451" t="str">
            <v>BVJD162972</v>
          </cell>
        </row>
        <row r="8452">
          <cell r="A8452">
            <v>45426.743750000001</v>
          </cell>
          <cell r="B8452">
            <v>7500</v>
          </cell>
          <cell r="R8452" t="str">
            <v>BTCD162162</v>
          </cell>
        </row>
        <row r="8453">
          <cell r="A8453">
            <v>45426.741666666669</v>
          </cell>
          <cell r="B8453">
            <v>14585</v>
          </cell>
          <cell r="R8453" t="str">
            <v>BTDD162169</v>
          </cell>
        </row>
        <row r="8454">
          <cell r="A8454">
            <v>45426.738194444442</v>
          </cell>
          <cell r="B8454">
            <v>7700</v>
          </cell>
          <cell r="R8454" t="str">
            <v>BTKD162112</v>
          </cell>
        </row>
        <row r="8455">
          <cell r="A8455">
            <v>45426.73541666667</v>
          </cell>
          <cell r="B8455">
            <v>8860</v>
          </cell>
          <cell r="R8455" t="str">
            <v>BTCD162149</v>
          </cell>
        </row>
        <row r="8456">
          <cell r="A8456">
            <v>45426.70208333333</v>
          </cell>
          <cell r="B8456">
            <v>5646</v>
          </cell>
          <cell r="R8456" t="str">
            <v>BTKD162080</v>
          </cell>
        </row>
        <row r="8457">
          <cell r="A8457">
            <v>45426.7</v>
          </cell>
          <cell r="B8457">
            <v>4906</v>
          </cell>
          <cell r="R8457" t="str">
            <v>BTJD162047</v>
          </cell>
        </row>
        <row r="8458">
          <cell r="A8458">
            <v>45426.697916666664</v>
          </cell>
          <cell r="B8458">
            <v>4227</v>
          </cell>
          <cell r="R8458" t="str">
            <v>BSLD200427</v>
          </cell>
        </row>
        <row r="8459">
          <cell r="A8459">
            <v>45426.695138888892</v>
          </cell>
          <cell r="B8459">
            <v>4018</v>
          </cell>
          <cell r="R8459" t="str">
            <v>BTKD162077</v>
          </cell>
        </row>
        <row r="8460">
          <cell r="A8460">
            <v>45426.692361111112</v>
          </cell>
          <cell r="B8460">
            <v>2760</v>
          </cell>
          <cell r="R8460" t="str">
            <v>BSGL152296</v>
          </cell>
        </row>
        <row r="8461">
          <cell r="A8461">
            <v>45426.689583333333</v>
          </cell>
          <cell r="B8461">
            <v>10142</v>
          </cell>
          <cell r="R8461" t="str">
            <v>BTKD162074</v>
          </cell>
        </row>
        <row r="8462">
          <cell r="A8462">
            <v>45426.6875</v>
          </cell>
          <cell r="B8462">
            <v>3833</v>
          </cell>
          <cell r="R8462" t="str">
            <v>BSGL152297</v>
          </cell>
        </row>
        <row r="8463">
          <cell r="A8463">
            <v>45426.685416666667</v>
          </cell>
          <cell r="B8463">
            <v>7886</v>
          </cell>
          <cell r="R8463" t="str">
            <v>BRED161077</v>
          </cell>
        </row>
        <row r="8464">
          <cell r="A8464">
            <v>45426.683333333334</v>
          </cell>
          <cell r="B8464">
            <v>4360</v>
          </cell>
          <cell r="R8464" t="str">
            <v>BSAD161576</v>
          </cell>
        </row>
        <row r="8465">
          <cell r="A8465">
            <v>45426.680555555555</v>
          </cell>
          <cell r="B8465">
            <v>3850</v>
          </cell>
          <cell r="R8465" t="str">
            <v>BQGD160315</v>
          </cell>
        </row>
        <row r="8466">
          <cell r="A8466">
            <v>45426.677083333336</v>
          </cell>
          <cell r="B8466">
            <v>9942</v>
          </cell>
          <cell r="R8466" t="str">
            <v>BUFS046910</v>
          </cell>
        </row>
        <row r="8467">
          <cell r="A8467">
            <v>45426.675694444442</v>
          </cell>
          <cell r="B8467">
            <v>1226</v>
          </cell>
          <cell r="R8467" t="str">
            <v>BLGL160201</v>
          </cell>
        </row>
        <row r="8468">
          <cell r="A8468">
            <v>45426.673611111109</v>
          </cell>
          <cell r="B8468">
            <v>6936</v>
          </cell>
          <cell r="R8468" t="str">
            <v>BQBD160040</v>
          </cell>
        </row>
        <row r="8469">
          <cell r="A8469">
            <v>45426.67083333333</v>
          </cell>
          <cell r="B8469">
            <v>9117</v>
          </cell>
          <cell r="R8469" t="str">
            <v>BMED200254</v>
          </cell>
        </row>
        <row r="8470">
          <cell r="A8470">
            <v>45426.668749999997</v>
          </cell>
          <cell r="B8470">
            <v>4727</v>
          </cell>
          <cell r="R8470" t="str">
            <v>BRJD160577</v>
          </cell>
        </row>
        <row r="8471">
          <cell r="A8471">
            <v>45426.666666666664</v>
          </cell>
          <cell r="B8471">
            <v>5536</v>
          </cell>
          <cell r="R8471" t="str">
            <v>BRGD230256</v>
          </cell>
        </row>
        <row r="8472">
          <cell r="A8472">
            <v>45426.664583333331</v>
          </cell>
          <cell r="B8472">
            <v>7657</v>
          </cell>
          <cell r="R8472" t="str">
            <v>RJD230103</v>
          </cell>
        </row>
        <row r="8473">
          <cell r="A8473">
            <v>45426.661805555559</v>
          </cell>
          <cell r="B8473">
            <v>6666</v>
          </cell>
          <cell r="R8473" t="str">
            <v>BSDD161729</v>
          </cell>
        </row>
        <row r="8474">
          <cell r="A8474">
            <v>45426.659722222219</v>
          </cell>
          <cell r="B8474">
            <v>9775</v>
          </cell>
          <cell r="R8474" t="str">
            <v>BRHD161312</v>
          </cell>
        </row>
        <row r="8475">
          <cell r="A8475">
            <v>45426.657638888886</v>
          </cell>
          <cell r="B8475">
            <v>5400</v>
          </cell>
          <cell r="R8475" t="str">
            <v>BRED161124</v>
          </cell>
        </row>
        <row r="8476">
          <cell r="A8476">
            <v>45426.655555555553</v>
          </cell>
          <cell r="B8476">
            <v>5390</v>
          </cell>
          <cell r="R8476" t="str">
            <v>GPBD160097</v>
          </cell>
        </row>
        <row r="8477">
          <cell r="A8477">
            <v>45426.65347222222</v>
          </cell>
          <cell r="B8477">
            <v>5634</v>
          </cell>
          <cell r="R8477" t="str">
            <v>BSID161961</v>
          </cell>
        </row>
        <row r="8478">
          <cell r="A8478">
            <v>45426.651388888888</v>
          </cell>
          <cell r="B8478">
            <v>1261</v>
          </cell>
          <cell r="R8478" t="str">
            <v>GPCD160123</v>
          </cell>
        </row>
        <row r="8479">
          <cell r="A8479">
            <v>45426.648611111108</v>
          </cell>
          <cell r="B8479">
            <v>2910</v>
          </cell>
          <cell r="R8479" t="str">
            <v>BSCL152143</v>
          </cell>
        </row>
        <row r="8480">
          <cell r="A8480">
            <v>45426.645833333336</v>
          </cell>
          <cell r="B8480">
            <v>4937</v>
          </cell>
          <cell r="R8480" t="str">
            <v>BRHD120445</v>
          </cell>
        </row>
        <row r="8481">
          <cell r="A8481">
            <v>45426.643055555556</v>
          </cell>
          <cell r="B8481">
            <v>5825</v>
          </cell>
          <cell r="R8481" t="str">
            <v>BSGD161864</v>
          </cell>
        </row>
        <row r="8482">
          <cell r="A8482">
            <v>45426.640972222223</v>
          </cell>
          <cell r="B8482">
            <v>8765</v>
          </cell>
          <cell r="R8482" t="str">
            <v>BOID200231</v>
          </cell>
        </row>
        <row r="8483">
          <cell r="A8483">
            <v>45426.638194444444</v>
          </cell>
          <cell r="B8483">
            <v>5060</v>
          </cell>
          <cell r="R8483" t="str">
            <v>BQBD160067</v>
          </cell>
        </row>
        <row r="8484">
          <cell r="A8484">
            <v>45426.636111111111</v>
          </cell>
          <cell r="B8484">
            <v>4660</v>
          </cell>
          <cell r="R8484" t="str">
            <v>BPED200181</v>
          </cell>
        </row>
        <row r="8485">
          <cell r="A8485">
            <v>45426.631944444445</v>
          </cell>
          <cell r="B8485">
            <v>4245</v>
          </cell>
          <cell r="R8485" t="str">
            <v>BQDD160156</v>
          </cell>
        </row>
        <row r="8486">
          <cell r="A8486">
            <v>45426.629861111112</v>
          </cell>
          <cell r="B8486">
            <v>3620</v>
          </cell>
          <cell r="R8486" t="str">
            <v>GOCD160022</v>
          </cell>
        </row>
        <row r="8487">
          <cell r="A8487">
            <v>45426.62777777778</v>
          </cell>
          <cell r="B8487">
            <v>5755</v>
          </cell>
          <cell r="R8487" t="str">
            <v>BNID160316</v>
          </cell>
        </row>
        <row r="8488">
          <cell r="A8488">
            <v>45426.625694444447</v>
          </cell>
          <cell r="B8488">
            <v>5085</v>
          </cell>
          <cell r="R8488" t="str">
            <v>BRGD161218</v>
          </cell>
        </row>
        <row r="8489">
          <cell r="A8489">
            <v>45426.623611111114</v>
          </cell>
          <cell r="B8489">
            <v>4010</v>
          </cell>
          <cell r="R8489" t="str">
            <v>BSCD161704</v>
          </cell>
        </row>
        <row r="8490">
          <cell r="A8490">
            <v>45426.620833333334</v>
          </cell>
          <cell r="B8490">
            <v>2430</v>
          </cell>
          <cell r="R8490" t="str">
            <v>BSKD220275</v>
          </cell>
        </row>
        <row r="8491">
          <cell r="A8491">
            <v>45426.618750000001</v>
          </cell>
          <cell r="B8491">
            <v>5220</v>
          </cell>
          <cell r="R8491" t="str">
            <v>BSBD161629</v>
          </cell>
        </row>
        <row r="8492">
          <cell r="A8492">
            <v>45426.601388888892</v>
          </cell>
          <cell r="B8492">
            <v>10550</v>
          </cell>
          <cell r="R8492" t="str">
            <v>BPED200187</v>
          </cell>
        </row>
        <row r="8493">
          <cell r="A8493">
            <v>45426.598611111112</v>
          </cell>
          <cell r="B8493">
            <v>18837</v>
          </cell>
          <cell r="R8493" t="str">
            <v>BOHD200197</v>
          </cell>
        </row>
        <row r="8494">
          <cell r="A8494">
            <v>45426.59652777778</v>
          </cell>
          <cell r="B8494">
            <v>8474</v>
          </cell>
          <cell r="R8494" t="str">
            <v>BRAD160777</v>
          </cell>
        </row>
        <row r="8495">
          <cell r="A8495">
            <v>45426.594444444447</v>
          </cell>
          <cell r="B8495">
            <v>3360</v>
          </cell>
          <cell r="R8495" t="str">
            <v>BSAD120582</v>
          </cell>
        </row>
        <row r="8496">
          <cell r="A8496">
            <v>45426.59097222222</v>
          </cell>
          <cell r="B8496">
            <v>3460</v>
          </cell>
          <cell r="R8496" t="str">
            <v>BSFD161799</v>
          </cell>
        </row>
        <row r="8497">
          <cell r="A8497">
            <v>45426.588888888888</v>
          </cell>
          <cell r="B8497">
            <v>2714</v>
          </cell>
          <cell r="R8497" t="str">
            <v>BRHD161303</v>
          </cell>
        </row>
        <row r="8498">
          <cell r="A8498">
            <v>45426.585416666669</v>
          </cell>
          <cell r="B8498">
            <v>4660</v>
          </cell>
          <cell r="R8498" t="str">
            <v>BRKD120212</v>
          </cell>
        </row>
        <row r="8499">
          <cell r="A8499">
            <v>45426.583333333336</v>
          </cell>
          <cell r="B8499">
            <v>4620</v>
          </cell>
          <cell r="R8499" t="str">
            <v>BSGD161854</v>
          </cell>
        </row>
        <row r="8500">
          <cell r="A8500">
            <v>45426.580555555556</v>
          </cell>
          <cell r="B8500">
            <v>1555</v>
          </cell>
          <cell r="R8500" t="str">
            <v>BSFD161825</v>
          </cell>
        </row>
        <row r="8501">
          <cell r="A8501">
            <v>45426.577777777777</v>
          </cell>
          <cell r="B8501">
            <v>1000</v>
          </cell>
          <cell r="R8501" t="str">
            <v>BSFD161833</v>
          </cell>
        </row>
        <row r="8502">
          <cell r="A8502">
            <v>45426.574999999997</v>
          </cell>
          <cell r="B8502">
            <v>8760</v>
          </cell>
          <cell r="R8502" t="str">
            <v>BQJD200011</v>
          </cell>
        </row>
        <row r="8503">
          <cell r="A8503">
            <v>45426.571527777778</v>
          </cell>
          <cell r="B8503">
            <v>17800</v>
          </cell>
          <cell r="R8503" t="str">
            <v>BQJD160040</v>
          </cell>
        </row>
        <row r="8504">
          <cell r="A8504">
            <v>45426.568749999999</v>
          </cell>
          <cell r="B8504">
            <v>11600</v>
          </cell>
          <cell r="R8504" t="str">
            <v>BQKD160099</v>
          </cell>
        </row>
        <row r="8505">
          <cell r="A8505">
            <v>45426.565972222219</v>
          </cell>
          <cell r="B8505">
            <v>12235</v>
          </cell>
          <cell r="R8505" t="str">
            <v>BQKD160115</v>
          </cell>
        </row>
        <row r="8506">
          <cell r="A8506">
            <v>45426.5625</v>
          </cell>
          <cell r="B8506">
            <v>2921</v>
          </cell>
          <cell r="R8506" t="str">
            <v>GPBD160107</v>
          </cell>
        </row>
        <row r="8507">
          <cell r="A8507">
            <v>45426.559027777781</v>
          </cell>
          <cell r="B8507">
            <v>6840</v>
          </cell>
          <cell r="R8507" t="str">
            <v>GOBD160007</v>
          </cell>
        </row>
        <row r="8508">
          <cell r="A8508">
            <v>45426.556250000001</v>
          </cell>
          <cell r="B8508">
            <v>5335</v>
          </cell>
          <cell r="R8508" t="str">
            <v>BOJD160012</v>
          </cell>
        </row>
        <row r="8509">
          <cell r="A8509">
            <v>45426.552777777775</v>
          </cell>
          <cell r="B8509">
            <v>6640</v>
          </cell>
          <cell r="R8509" t="str">
            <v>BQFD160263</v>
          </cell>
        </row>
        <row r="8510">
          <cell r="A8510">
            <v>45426.55</v>
          </cell>
          <cell r="B8510">
            <v>4869</v>
          </cell>
          <cell r="R8510" t="str">
            <v>BQBD160060</v>
          </cell>
        </row>
        <row r="8511">
          <cell r="A8511">
            <v>45426.547222222223</v>
          </cell>
          <cell r="B8511">
            <v>6225</v>
          </cell>
          <cell r="R8511" t="str">
            <v>BPED160082</v>
          </cell>
        </row>
        <row r="8512">
          <cell r="A8512">
            <v>45426.544444444444</v>
          </cell>
          <cell r="B8512">
            <v>4015</v>
          </cell>
          <cell r="R8512" t="str">
            <v>BRHD161314</v>
          </cell>
        </row>
        <row r="8513">
          <cell r="A8513">
            <v>45426.542361111111</v>
          </cell>
          <cell r="B8513">
            <v>8955</v>
          </cell>
          <cell r="R8513" t="str">
            <v>BNJD200008</v>
          </cell>
        </row>
        <row r="8514">
          <cell r="A8514">
            <v>45426.539583333331</v>
          </cell>
          <cell r="B8514">
            <v>8010</v>
          </cell>
          <cell r="R8514" t="str">
            <v>BOLD200057</v>
          </cell>
        </row>
        <row r="8515">
          <cell r="A8515">
            <v>45426.536111111112</v>
          </cell>
          <cell r="B8515">
            <v>5700</v>
          </cell>
          <cell r="R8515" t="str">
            <v>BRJD160543</v>
          </cell>
        </row>
        <row r="8516">
          <cell r="A8516">
            <v>45426.533333333333</v>
          </cell>
          <cell r="B8516">
            <v>4145</v>
          </cell>
          <cell r="R8516" t="str">
            <v>BQHD160361</v>
          </cell>
        </row>
        <row r="8517">
          <cell r="A8517">
            <v>45426.530555555553</v>
          </cell>
          <cell r="B8517">
            <v>3190</v>
          </cell>
          <cell r="R8517" t="str">
            <v>BQGD160344</v>
          </cell>
        </row>
        <row r="8518">
          <cell r="A8518">
            <v>45426.527777777781</v>
          </cell>
          <cell r="B8518">
            <v>7980</v>
          </cell>
          <cell r="R8518" t="str">
            <v>BPKD200020</v>
          </cell>
        </row>
        <row r="8519">
          <cell r="A8519">
            <v>45426.525694444441</v>
          </cell>
          <cell r="B8519">
            <v>4820</v>
          </cell>
          <cell r="R8519" t="str">
            <v>BQHD160412</v>
          </cell>
        </row>
        <row r="8520">
          <cell r="A8520">
            <v>45426.522222222222</v>
          </cell>
          <cell r="B8520">
            <v>20177</v>
          </cell>
          <cell r="R8520" t="str">
            <v>BOID200223</v>
          </cell>
        </row>
        <row r="8521">
          <cell r="A8521">
            <v>45426.518750000003</v>
          </cell>
          <cell r="B8521">
            <v>3925</v>
          </cell>
          <cell r="R8521" t="str">
            <v>BSGD161861</v>
          </cell>
        </row>
        <row r="8522">
          <cell r="A8522">
            <v>45426.51666666667</v>
          </cell>
          <cell r="B8522">
            <v>4370</v>
          </cell>
          <cell r="R8522" t="str">
            <v>BSDD120664</v>
          </cell>
        </row>
        <row r="8523">
          <cell r="A8523">
            <v>45426.510416666664</v>
          </cell>
          <cell r="B8523">
            <v>1050</v>
          </cell>
          <cell r="R8523" t="str">
            <v>BSCD120656</v>
          </cell>
        </row>
        <row r="8524">
          <cell r="A8524">
            <v>45426.510416666664</v>
          </cell>
          <cell r="B8524">
            <v>0</v>
          </cell>
          <cell r="R8524"/>
        </row>
        <row r="8525">
          <cell r="A8525">
            <v>45426.506944444445</v>
          </cell>
          <cell r="B8525">
            <v>4200</v>
          </cell>
          <cell r="R8525" t="str">
            <v>BRJD160598</v>
          </cell>
        </row>
        <row r="8526">
          <cell r="A8526">
            <v>45426.491666666669</v>
          </cell>
          <cell r="B8526">
            <v>1701</v>
          </cell>
          <cell r="R8526" t="str">
            <v>BRJL060367</v>
          </cell>
        </row>
        <row r="8527">
          <cell r="A8527">
            <v>45425.716666666667</v>
          </cell>
          <cell r="B8527">
            <v>3474</v>
          </cell>
          <cell r="R8527" t="str">
            <v>BVKD163010</v>
          </cell>
        </row>
        <row r="8528">
          <cell r="A8528">
            <v>45425.697916666664</v>
          </cell>
          <cell r="B8528">
            <v>7150</v>
          </cell>
          <cell r="R8528" t="str">
            <v>BSAD161567</v>
          </cell>
        </row>
        <row r="8529">
          <cell r="A8529">
            <v>45425.695138888892</v>
          </cell>
          <cell r="B8529">
            <v>4325</v>
          </cell>
          <cell r="R8529" t="str">
            <v>BSFD161819</v>
          </cell>
        </row>
        <row r="8530">
          <cell r="A8530">
            <v>45425.692361111112</v>
          </cell>
          <cell r="B8530">
            <v>1250</v>
          </cell>
          <cell r="R8530" t="str">
            <v>BTGD120943</v>
          </cell>
        </row>
        <row r="8531">
          <cell r="A8531">
            <v>45425.69027777778</v>
          </cell>
          <cell r="B8531">
            <v>7000</v>
          </cell>
          <cell r="R8531" t="str">
            <v>BUID162912</v>
          </cell>
        </row>
        <row r="8532">
          <cell r="A8532">
            <v>45425.688194444447</v>
          </cell>
          <cell r="B8532">
            <v>4800</v>
          </cell>
          <cell r="R8532" t="str">
            <v>BUAD162634</v>
          </cell>
        </row>
        <row r="8533">
          <cell r="A8533">
            <v>45425.685416666667</v>
          </cell>
          <cell r="B8533">
            <v>4888</v>
          </cell>
          <cell r="R8533" t="str">
            <v>BUID162953</v>
          </cell>
        </row>
        <row r="8534">
          <cell r="A8534">
            <v>45425.671527777777</v>
          </cell>
          <cell r="B8534">
            <v>11534</v>
          </cell>
          <cell r="R8534" t="str">
            <v>BVGF111611</v>
          </cell>
        </row>
        <row r="8535">
          <cell r="A8535">
            <v>45425.67083333333</v>
          </cell>
          <cell r="B8535">
            <v>11986</v>
          </cell>
          <cell r="R8535" t="str">
            <v>BVGF111615</v>
          </cell>
        </row>
        <row r="8536">
          <cell r="A8536">
            <v>45425.54791666667</v>
          </cell>
          <cell r="B8536">
            <v>175</v>
          </cell>
          <cell r="R8536" t="str">
            <v>BWID164050</v>
          </cell>
        </row>
        <row r="8537">
          <cell r="A8537">
            <v>45425.544444444444</v>
          </cell>
          <cell r="B8537">
            <v>1</v>
          </cell>
          <cell r="R8537" t="str">
            <v>BXLD121932</v>
          </cell>
        </row>
        <row r="8538">
          <cell r="A8538">
            <v>45425.542361111111</v>
          </cell>
          <cell r="B8538">
            <v>1</v>
          </cell>
          <cell r="R8538" t="str">
            <v>BXAD121939</v>
          </cell>
        </row>
        <row r="8539">
          <cell r="A8539">
            <v>45425.536111111112</v>
          </cell>
          <cell r="B8539">
            <v>523</v>
          </cell>
          <cell r="R8539" t="str">
            <v>BWHD163991</v>
          </cell>
        </row>
        <row r="8540">
          <cell r="A8540">
            <v>45425.512499999997</v>
          </cell>
          <cell r="B8540">
            <v>1310</v>
          </cell>
          <cell r="R8540" t="str">
            <v>BWLD231334</v>
          </cell>
        </row>
        <row r="8541">
          <cell r="A8541">
            <v>45425.497916666667</v>
          </cell>
          <cell r="B8541">
            <v>1695</v>
          </cell>
          <cell r="R8541" t="str">
            <v>BVLD163043</v>
          </cell>
        </row>
        <row r="8542">
          <cell r="A8542">
            <v>45425.488888888889</v>
          </cell>
          <cell r="B8542">
            <v>2098</v>
          </cell>
          <cell r="R8542" t="str">
            <v>BUES034992</v>
          </cell>
        </row>
        <row r="8543">
          <cell r="A8543">
            <v>45425.286805555559</v>
          </cell>
          <cell r="B8543">
            <v>17617</v>
          </cell>
          <cell r="R8543" t="str">
            <v>BSBC375530</v>
          </cell>
        </row>
        <row r="8544">
          <cell r="A8544">
            <v>45423.711805555555</v>
          </cell>
          <cell r="B8544">
            <v>3210</v>
          </cell>
          <cell r="R8544" t="str">
            <v>BUDD162719</v>
          </cell>
        </row>
        <row r="8545">
          <cell r="A8545">
            <v>45423.709027777775</v>
          </cell>
          <cell r="B8545">
            <v>1535</v>
          </cell>
          <cell r="R8545" t="str">
            <v>BUFL152860</v>
          </cell>
        </row>
        <row r="8546">
          <cell r="A8546">
            <v>45423.703472222223</v>
          </cell>
          <cell r="B8546">
            <v>3150</v>
          </cell>
          <cell r="R8546" t="str">
            <v>BUHL152930</v>
          </cell>
        </row>
        <row r="8547">
          <cell r="A8547">
            <v>45423.700694444444</v>
          </cell>
          <cell r="B8547">
            <v>6770</v>
          </cell>
          <cell r="R8547" t="str">
            <v>BUGD162826</v>
          </cell>
        </row>
        <row r="8548">
          <cell r="A8548">
            <v>45423.696527777778</v>
          </cell>
          <cell r="B8548">
            <v>1755</v>
          </cell>
          <cell r="R8548" t="str">
            <v>BUBD162649</v>
          </cell>
        </row>
        <row r="8549">
          <cell r="A8549">
            <v>45423.693749999999</v>
          </cell>
          <cell r="B8549">
            <v>10100</v>
          </cell>
          <cell r="R8549" t="str">
            <v>BULD162577</v>
          </cell>
        </row>
        <row r="8550">
          <cell r="A8550">
            <v>45423.664583333331</v>
          </cell>
          <cell r="B8550">
            <v>0</v>
          </cell>
          <cell r="R8550" t="str">
            <v>CXAE711304</v>
          </cell>
        </row>
        <row r="8551">
          <cell r="A8551">
            <v>45423.649305555555</v>
          </cell>
          <cell r="B8551">
            <v>1</v>
          </cell>
          <cell r="R8551" t="str">
            <v>BWID231682</v>
          </cell>
        </row>
        <row r="8552">
          <cell r="A8552">
            <v>45423.558333333334</v>
          </cell>
          <cell r="B8552">
            <v>5690</v>
          </cell>
          <cell r="R8552" t="str">
            <v>BUCD162696</v>
          </cell>
        </row>
        <row r="8553">
          <cell r="A8553">
            <v>45423.554861111108</v>
          </cell>
          <cell r="B8553">
            <v>8030</v>
          </cell>
          <cell r="R8553" t="str">
            <v>BULD162568</v>
          </cell>
        </row>
        <row r="8554">
          <cell r="A8554">
            <v>45423.552083333336</v>
          </cell>
          <cell r="B8554">
            <v>3530</v>
          </cell>
          <cell r="R8554" t="str">
            <v>BUAL160585</v>
          </cell>
        </row>
        <row r="8555">
          <cell r="A8555">
            <v>45423.549305555556</v>
          </cell>
          <cell r="B8555">
            <v>9700</v>
          </cell>
          <cell r="R8555" t="str">
            <v>BUKD162535</v>
          </cell>
        </row>
        <row r="8556">
          <cell r="A8556">
            <v>45423.542361111111</v>
          </cell>
          <cell r="B8556">
            <v>920</v>
          </cell>
          <cell r="R8556" t="str">
            <v>BULD162583</v>
          </cell>
        </row>
        <row r="8557">
          <cell r="A8557">
            <v>45423.539583333331</v>
          </cell>
          <cell r="B8557">
            <v>1000</v>
          </cell>
          <cell r="R8557" t="str">
            <v>BULD162579</v>
          </cell>
        </row>
        <row r="8558">
          <cell r="A8558">
            <v>45423.536805555559</v>
          </cell>
          <cell r="B8558">
            <v>6371</v>
          </cell>
          <cell r="R8558" t="str">
            <v>BTGL160455</v>
          </cell>
        </row>
        <row r="8559">
          <cell r="A8559">
            <v>45423.533333333333</v>
          </cell>
          <cell r="B8559">
            <v>4870</v>
          </cell>
          <cell r="R8559" t="str">
            <v>BTJD162016</v>
          </cell>
        </row>
        <row r="8560">
          <cell r="A8560">
            <v>45423.53125</v>
          </cell>
          <cell r="B8560">
            <v>6783</v>
          </cell>
          <cell r="R8560" t="str">
            <v>BTED162231</v>
          </cell>
        </row>
        <row r="8561">
          <cell r="A8561">
            <v>45423.527083333334</v>
          </cell>
          <cell r="B8561">
            <v>8796</v>
          </cell>
          <cell r="R8561" t="str">
            <v>BTGD162289</v>
          </cell>
        </row>
        <row r="8562">
          <cell r="A8562">
            <v>45421.427777777775</v>
          </cell>
          <cell r="B8562">
            <v>29210</v>
          </cell>
          <cell r="R8562" t="str">
            <v>BRCC372871</v>
          </cell>
        </row>
        <row r="8563">
          <cell r="A8563">
            <v>45421.293055555558</v>
          </cell>
          <cell r="B8563">
            <v>25206</v>
          </cell>
          <cell r="R8563" t="str">
            <v>BMKC370048</v>
          </cell>
        </row>
        <row r="8564">
          <cell r="A8564">
            <v>45421.291666666664</v>
          </cell>
          <cell r="B8564">
            <v>28639</v>
          </cell>
          <cell r="R8564" t="str">
            <v>BRIS035838</v>
          </cell>
        </row>
        <row r="8565">
          <cell r="A8565">
            <v>45421.288194444445</v>
          </cell>
          <cell r="B8565">
            <v>74790</v>
          </cell>
          <cell r="R8565" t="str">
            <v>BMBS030816</v>
          </cell>
        </row>
        <row r="8566">
          <cell r="A8566">
            <v>45421.285416666666</v>
          </cell>
          <cell r="B8566">
            <v>18000</v>
          </cell>
          <cell r="R8566" t="str">
            <v>BSLS036682</v>
          </cell>
        </row>
        <row r="8567">
          <cell r="A8567">
            <v>45421.283333333333</v>
          </cell>
          <cell r="B8567">
            <v>75703</v>
          </cell>
          <cell r="R8567" t="str">
            <v>BJGS031396</v>
          </cell>
        </row>
        <row r="8568">
          <cell r="A8568">
            <v>45421.273611111108</v>
          </cell>
          <cell r="B8568">
            <v>7770</v>
          </cell>
          <cell r="R8568" t="str">
            <v>BUFS046813</v>
          </cell>
        </row>
        <row r="8569">
          <cell r="A8569">
            <v>45420.673611111109</v>
          </cell>
          <cell r="B8569">
            <v>3910</v>
          </cell>
          <cell r="R8569" t="str">
            <v>BVKD163026</v>
          </cell>
        </row>
        <row r="8570">
          <cell r="A8570">
            <v>45420.568749999999</v>
          </cell>
          <cell r="B8570">
            <v>0</v>
          </cell>
          <cell r="R8570" t="str">
            <v>DVJL360500</v>
          </cell>
        </row>
        <row r="8571">
          <cell r="A8571">
            <v>45420.561805555553</v>
          </cell>
          <cell r="B8571">
            <v>18675</v>
          </cell>
          <cell r="R8571" t="str">
            <v>BUAS033580</v>
          </cell>
        </row>
        <row r="8572">
          <cell r="A8572">
            <v>45420.464583333334</v>
          </cell>
          <cell r="B8572">
            <v>2350</v>
          </cell>
          <cell r="R8572" t="str">
            <v>BWBD163701</v>
          </cell>
        </row>
        <row r="8573">
          <cell r="A8573">
            <v>45419.50277777778</v>
          </cell>
          <cell r="B8573">
            <v>373</v>
          </cell>
          <cell r="R8573" t="str">
            <v>BWID164096</v>
          </cell>
        </row>
        <row r="8574">
          <cell r="A8574">
            <v>45419.435416666667</v>
          </cell>
          <cell r="B8574">
            <v>1998</v>
          </cell>
          <cell r="R8574" t="str">
            <v>BVFD163261</v>
          </cell>
        </row>
        <row r="8575">
          <cell r="A8575">
            <v>45418.75</v>
          </cell>
          <cell r="B8575">
            <v>12</v>
          </cell>
          <cell r="R8575" t="str">
            <v>BXAD164288</v>
          </cell>
        </row>
        <row r="8576">
          <cell r="A8576">
            <v>45418.749305555553</v>
          </cell>
          <cell r="B8576">
            <v>200</v>
          </cell>
          <cell r="R8576" t="str">
            <v>BXKD164191</v>
          </cell>
        </row>
        <row r="8577">
          <cell r="A8577">
            <v>45418.746527777781</v>
          </cell>
          <cell r="B8577">
            <v>50</v>
          </cell>
          <cell r="R8577" t="str">
            <v>BXKD164206</v>
          </cell>
        </row>
        <row r="8578">
          <cell r="A8578">
            <v>45418.740972222222</v>
          </cell>
          <cell r="B8578">
            <v>1211</v>
          </cell>
          <cell r="R8578" t="str">
            <v>BVED163229</v>
          </cell>
        </row>
        <row r="8579">
          <cell r="A8579">
            <v>45418.736111111109</v>
          </cell>
          <cell r="B8579">
            <v>736</v>
          </cell>
          <cell r="R8579" t="str">
            <v>BWED163871</v>
          </cell>
        </row>
        <row r="8580">
          <cell r="A8580">
            <v>45418.73333333333</v>
          </cell>
          <cell r="B8580">
            <v>690</v>
          </cell>
          <cell r="R8580" t="str">
            <v>BWED163867</v>
          </cell>
        </row>
        <row r="8581">
          <cell r="A8581">
            <v>45418.730555555558</v>
          </cell>
          <cell r="B8581">
            <v>135</v>
          </cell>
          <cell r="R8581" t="str">
            <v>BXLL153793</v>
          </cell>
        </row>
        <row r="8582">
          <cell r="A8582">
            <v>45418.728472222225</v>
          </cell>
          <cell r="B8582">
            <v>280</v>
          </cell>
          <cell r="R8582" t="str">
            <v>BXKD164199</v>
          </cell>
        </row>
        <row r="8583">
          <cell r="A8583">
            <v>45418.725694444445</v>
          </cell>
          <cell r="B8583">
            <v>150</v>
          </cell>
          <cell r="R8583" t="str">
            <v>BXKD121877</v>
          </cell>
        </row>
        <row r="8584">
          <cell r="A8584">
            <v>45418.723611111112</v>
          </cell>
          <cell r="B8584">
            <v>160</v>
          </cell>
          <cell r="R8584" t="str">
            <v>BXKD164191</v>
          </cell>
        </row>
        <row r="8585">
          <cell r="A8585">
            <v>45418.720833333333</v>
          </cell>
          <cell r="B8585">
            <v>440</v>
          </cell>
          <cell r="R8585" t="str">
            <v>BXKD164166</v>
          </cell>
        </row>
        <row r="8586">
          <cell r="A8586">
            <v>45418.717361111114</v>
          </cell>
          <cell r="B8586">
            <v>370</v>
          </cell>
          <cell r="R8586" t="str">
            <v>BWID164096</v>
          </cell>
        </row>
        <row r="8587">
          <cell r="A8587">
            <v>45418.714583333334</v>
          </cell>
          <cell r="B8587">
            <v>90</v>
          </cell>
          <cell r="R8587" t="str">
            <v>BXKS035317</v>
          </cell>
        </row>
        <row r="8588">
          <cell r="A8588">
            <v>45418.711805555555</v>
          </cell>
          <cell r="B8588">
            <v>170</v>
          </cell>
          <cell r="R8588" t="str">
            <v>BXKD164174</v>
          </cell>
        </row>
        <row r="8589">
          <cell r="A8589">
            <v>45418.709027777775</v>
          </cell>
          <cell r="B8589">
            <v>190</v>
          </cell>
          <cell r="R8589" t="str">
            <v>BXJD121862</v>
          </cell>
        </row>
        <row r="8590">
          <cell r="A8590">
            <v>45418.706250000003</v>
          </cell>
          <cell r="B8590">
            <v>260</v>
          </cell>
          <cell r="R8590" t="str">
            <v>BXKD231832</v>
          </cell>
        </row>
        <row r="8591">
          <cell r="A8591">
            <v>45418.70416666667</v>
          </cell>
          <cell r="B8591">
            <v>470</v>
          </cell>
          <cell r="R8591" t="str">
            <v>BWHD164039</v>
          </cell>
        </row>
        <row r="8592">
          <cell r="A8592">
            <v>45418.701388888891</v>
          </cell>
          <cell r="B8592">
            <v>1070</v>
          </cell>
          <cell r="R8592" t="str">
            <v>BWCD163769</v>
          </cell>
        </row>
        <row r="8593">
          <cell r="A8593">
            <v>45418.699305555558</v>
          </cell>
          <cell r="B8593">
            <v>1</v>
          </cell>
          <cell r="R8593" t="str">
            <v>BWFC370700</v>
          </cell>
        </row>
        <row r="8594">
          <cell r="A8594">
            <v>45418.697222222225</v>
          </cell>
          <cell r="B8594">
            <v>523</v>
          </cell>
          <cell r="R8594" t="str">
            <v>BXJD164132</v>
          </cell>
        </row>
        <row r="8595">
          <cell r="A8595">
            <v>45418.689583333333</v>
          </cell>
          <cell r="B8595">
            <v>490</v>
          </cell>
          <cell r="R8595" t="str">
            <v>BXJD164130</v>
          </cell>
        </row>
        <row r="8596">
          <cell r="A8596">
            <v>45418.682638888888</v>
          </cell>
          <cell r="B8596">
            <v>310</v>
          </cell>
          <cell r="R8596" t="str">
            <v>BXKD231814</v>
          </cell>
        </row>
        <row r="8597">
          <cell r="A8597">
            <v>45418.679861111108</v>
          </cell>
          <cell r="B8597">
            <v>330</v>
          </cell>
          <cell r="R8597" t="str">
            <v>BXKD121881</v>
          </cell>
        </row>
        <row r="8598">
          <cell r="A8598">
            <v>45418.677777777775</v>
          </cell>
          <cell r="B8598">
            <v>340</v>
          </cell>
          <cell r="R8598" t="str">
            <v>BXJD164143</v>
          </cell>
        </row>
        <row r="8599">
          <cell r="A8599">
            <v>45418.67083333333</v>
          </cell>
          <cell r="B8599">
            <v>400</v>
          </cell>
          <cell r="R8599" t="str">
            <v>BXJD121872</v>
          </cell>
        </row>
        <row r="8600">
          <cell r="A8600">
            <v>45418.668055555558</v>
          </cell>
          <cell r="B8600">
            <v>230</v>
          </cell>
          <cell r="R8600" t="str">
            <v>BWID164076</v>
          </cell>
        </row>
        <row r="8601">
          <cell r="A8601">
            <v>45418.664583333331</v>
          </cell>
          <cell r="B8601">
            <v>480</v>
          </cell>
          <cell r="R8601" t="str">
            <v>BWID164091</v>
          </cell>
        </row>
        <row r="8602">
          <cell r="A8602">
            <v>45418.65625</v>
          </cell>
          <cell r="B8602">
            <v>515</v>
          </cell>
          <cell r="R8602" t="str">
            <v>BWID164086</v>
          </cell>
        </row>
        <row r="8603">
          <cell r="A8603">
            <v>45418.652777777781</v>
          </cell>
          <cell r="B8603">
            <v>280</v>
          </cell>
          <cell r="R8603" t="str">
            <v>BWLD163588</v>
          </cell>
        </row>
        <row r="8604">
          <cell r="A8604">
            <v>45418.650694444441</v>
          </cell>
          <cell r="B8604">
            <v>1210</v>
          </cell>
          <cell r="R8604" t="str">
            <v>BWID220970</v>
          </cell>
        </row>
        <row r="8605">
          <cell r="A8605">
            <v>45418.647916666669</v>
          </cell>
          <cell r="B8605">
            <v>1800</v>
          </cell>
          <cell r="R8605" t="str">
            <v>BVBD121409</v>
          </cell>
        </row>
        <row r="8606">
          <cell r="A8606">
            <v>45418.644444444442</v>
          </cell>
          <cell r="B8606">
            <v>954</v>
          </cell>
          <cell r="R8606" t="str">
            <v>BWHD163996</v>
          </cell>
        </row>
        <row r="8607">
          <cell r="A8607">
            <v>45418.579861111109</v>
          </cell>
          <cell r="B8607">
            <v>636</v>
          </cell>
          <cell r="R8607" t="str">
            <v>BWHD164004</v>
          </cell>
        </row>
        <row r="8608">
          <cell r="A8608">
            <v>45418.57708333333</v>
          </cell>
          <cell r="B8608">
            <v>1450</v>
          </cell>
          <cell r="R8608" t="str">
            <v>BWJD163502</v>
          </cell>
        </row>
        <row r="8609">
          <cell r="A8609">
            <v>45418.574305555558</v>
          </cell>
          <cell r="B8609">
            <v>820</v>
          </cell>
          <cell r="R8609" t="str">
            <v>BWHD121813</v>
          </cell>
        </row>
        <row r="8610">
          <cell r="A8610">
            <v>45418.571527777778</v>
          </cell>
          <cell r="B8610">
            <v>520</v>
          </cell>
          <cell r="R8610" t="str">
            <v>BWFD163931</v>
          </cell>
        </row>
        <row r="8611">
          <cell r="A8611">
            <v>45418.56527777778</v>
          </cell>
          <cell r="B8611">
            <v>770</v>
          </cell>
          <cell r="R8611" t="str">
            <v>BWHD164015</v>
          </cell>
        </row>
        <row r="8612">
          <cell r="A8612">
            <v>45418.561805555553</v>
          </cell>
          <cell r="B8612">
            <v>1245</v>
          </cell>
          <cell r="R8612" t="str">
            <v>BWFD163947</v>
          </cell>
        </row>
        <row r="8613">
          <cell r="A8613">
            <v>45418.559027777781</v>
          </cell>
          <cell r="B8613">
            <v>280</v>
          </cell>
          <cell r="R8613" t="str">
            <v>BWFD163937</v>
          </cell>
        </row>
        <row r="8614">
          <cell r="A8614">
            <v>45418.554861111108</v>
          </cell>
          <cell r="B8614">
            <v>1125</v>
          </cell>
          <cell r="R8614" t="str">
            <v>BWFD163940</v>
          </cell>
        </row>
        <row r="8615">
          <cell r="A8615">
            <v>45418.543749999997</v>
          </cell>
          <cell r="B8615">
            <v>522</v>
          </cell>
          <cell r="R8615" t="str">
            <v>BWFD163931</v>
          </cell>
        </row>
        <row r="8616">
          <cell r="A8616">
            <v>45418.509027777778</v>
          </cell>
          <cell r="B8616">
            <v>1</v>
          </cell>
          <cell r="R8616" t="str">
            <v>BWFC370700</v>
          </cell>
        </row>
        <row r="8617">
          <cell r="A8617">
            <v>45418.48541666667</v>
          </cell>
          <cell r="B8617">
            <v>836</v>
          </cell>
          <cell r="R8617" t="str">
            <v>BWGD163984</v>
          </cell>
        </row>
        <row r="8618">
          <cell r="A8618">
            <v>45416.737500000003</v>
          </cell>
          <cell r="B8618">
            <v>26215</v>
          </cell>
          <cell r="R8618" t="str">
            <v>BKDS031405</v>
          </cell>
        </row>
        <row r="8619">
          <cell r="A8619">
            <v>45416.736111111109</v>
          </cell>
          <cell r="B8619">
            <v>34210</v>
          </cell>
          <cell r="R8619" t="str">
            <v>BQFS031084</v>
          </cell>
        </row>
        <row r="8620">
          <cell r="A8620">
            <v>45416.624305555553</v>
          </cell>
          <cell r="B8620">
            <v>0</v>
          </cell>
          <cell r="R8620" t="str">
            <v>DWEL153592</v>
          </cell>
        </row>
        <row r="8621">
          <cell r="A8621">
            <v>45416.52847222222</v>
          </cell>
          <cell r="B8621">
            <v>1902</v>
          </cell>
          <cell r="R8621" t="str">
            <v>BVAD121386</v>
          </cell>
        </row>
        <row r="8622">
          <cell r="A8622">
            <v>45416.522916666669</v>
          </cell>
          <cell r="B8622">
            <v>0</v>
          </cell>
          <cell r="R8622" t="str">
            <v>DWEL153592</v>
          </cell>
        </row>
        <row r="8623">
          <cell r="A8623">
            <v>45416.511111111111</v>
          </cell>
          <cell r="B8623">
            <v>1</v>
          </cell>
          <cell r="R8623" t="str">
            <v>BXLD164263</v>
          </cell>
        </row>
        <row r="8624">
          <cell r="A8624">
            <v>45415.738888888889</v>
          </cell>
          <cell r="B8624">
            <v>22683</v>
          </cell>
          <cell r="R8624" t="str">
            <v>GOCC370465</v>
          </cell>
        </row>
        <row r="8625">
          <cell r="A8625">
            <v>45415.494444444441</v>
          </cell>
          <cell r="B8625">
            <v>22683</v>
          </cell>
          <cell r="R8625" t="str">
            <v>GOCC370465</v>
          </cell>
        </row>
        <row r="8626">
          <cell r="A8626">
            <v>45414.556250000001</v>
          </cell>
          <cell r="B8626">
            <v>1123</v>
          </cell>
          <cell r="R8626" t="str">
            <v>BWFD163940</v>
          </cell>
        </row>
        <row r="8627">
          <cell r="A8627">
            <v>45414.538194444445</v>
          </cell>
          <cell r="B8627">
            <v>1850</v>
          </cell>
          <cell r="R8627" t="str">
            <v>BWJD163475</v>
          </cell>
        </row>
        <row r="8628">
          <cell r="A8628">
            <v>45414.53402777778</v>
          </cell>
          <cell r="B8628">
            <v>830</v>
          </cell>
          <cell r="R8628" t="str">
            <v>BWGD163984</v>
          </cell>
        </row>
        <row r="8629">
          <cell r="A8629">
            <v>45414.530555555553</v>
          </cell>
          <cell r="B8629">
            <v>870</v>
          </cell>
          <cell r="R8629" t="str">
            <v>BWFD121755</v>
          </cell>
        </row>
        <row r="8630">
          <cell r="A8630">
            <v>45414.527777777781</v>
          </cell>
          <cell r="B8630">
            <v>1030</v>
          </cell>
          <cell r="R8630" t="str">
            <v>BWLS031915</v>
          </cell>
        </row>
        <row r="8631">
          <cell r="A8631">
            <v>45414.526388888888</v>
          </cell>
          <cell r="B8631">
            <v>503</v>
          </cell>
          <cell r="R8631" t="str">
            <v>BXJD164132</v>
          </cell>
        </row>
        <row r="8632">
          <cell r="A8632">
            <v>45414.522222222222</v>
          </cell>
          <cell r="B8632">
            <v>2200</v>
          </cell>
          <cell r="R8632" t="str">
            <v>BVHD163388</v>
          </cell>
        </row>
        <row r="8633">
          <cell r="A8633">
            <v>45414.517361111109</v>
          </cell>
          <cell r="B8633">
            <v>3020</v>
          </cell>
          <cell r="R8633" t="str">
            <v>BWAD163687</v>
          </cell>
        </row>
        <row r="8634">
          <cell r="A8634">
            <v>45414.513194444444</v>
          </cell>
          <cell r="B8634">
            <v>764</v>
          </cell>
          <cell r="R8634" t="str">
            <v>BWCD121690</v>
          </cell>
        </row>
        <row r="8635">
          <cell r="A8635">
            <v>45414.512499999997</v>
          </cell>
          <cell r="B8635">
            <v>2050</v>
          </cell>
          <cell r="R8635" t="str">
            <v>BWLD231345</v>
          </cell>
        </row>
        <row r="8636">
          <cell r="A8636">
            <v>45414.511111111111</v>
          </cell>
          <cell r="B8636">
            <v>1310</v>
          </cell>
          <cell r="R8636" t="str">
            <v>BWLD231334</v>
          </cell>
        </row>
        <row r="8637">
          <cell r="A8637">
            <v>45414.477083333331</v>
          </cell>
          <cell r="B8637">
            <v>0</v>
          </cell>
          <cell r="R8637"/>
        </row>
        <row r="8638">
          <cell r="A8638">
            <v>45414.473611111112</v>
          </cell>
          <cell r="B8638">
            <v>0</v>
          </cell>
          <cell r="R8638" t="str">
            <v>DXLL153796</v>
          </cell>
        </row>
        <row r="8639">
          <cell r="A8639">
            <v>45414.472222222219</v>
          </cell>
          <cell r="B8639">
            <v>1458</v>
          </cell>
          <cell r="R8639" t="str">
            <v>BVHD163366</v>
          </cell>
        </row>
        <row r="8640">
          <cell r="A8640">
            <v>45413.743750000001</v>
          </cell>
          <cell r="B8640">
            <v>1123</v>
          </cell>
          <cell r="R8640" t="str">
            <v>BWFD163940</v>
          </cell>
        </row>
        <row r="8641">
          <cell r="A8641">
            <v>45413.732638888891</v>
          </cell>
          <cell r="B8641">
            <v>720</v>
          </cell>
          <cell r="R8641" t="str">
            <v>BWID164054</v>
          </cell>
        </row>
        <row r="8642">
          <cell r="A8642">
            <v>45413.729166666664</v>
          </cell>
          <cell r="B8642">
            <v>710</v>
          </cell>
          <cell r="R8642" t="str">
            <v>BWED163889</v>
          </cell>
        </row>
        <row r="8643">
          <cell r="A8643">
            <v>45413.722222222219</v>
          </cell>
          <cell r="B8643">
            <v>715</v>
          </cell>
          <cell r="R8643" t="str">
            <v>BWHD231642</v>
          </cell>
        </row>
        <row r="8644">
          <cell r="A8644">
            <v>45413.713888888888</v>
          </cell>
          <cell r="B8644">
            <v>920</v>
          </cell>
          <cell r="R8644" t="str">
            <v>BWED163893</v>
          </cell>
        </row>
        <row r="8645">
          <cell r="A8645">
            <v>45413.703472222223</v>
          </cell>
          <cell r="B8645">
            <v>2292</v>
          </cell>
          <cell r="R8645" t="str">
            <v>BWBD163701</v>
          </cell>
        </row>
        <row r="8646">
          <cell r="A8646">
            <v>45413.700694444444</v>
          </cell>
          <cell r="B8646">
            <v>2531</v>
          </cell>
          <cell r="R8646" t="str">
            <v>BWLD163586</v>
          </cell>
        </row>
        <row r="8647">
          <cell r="A8647">
            <v>45413.697916666664</v>
          </cell>
          <cell r="B8647">
            <v>1835</v>
          </cell>
          <cell r="R8647" t="str">
            <v>BWAD163674</v>
          </cell>
        </row>
        <row r="8648">
          <cell r="A8648">
            <v>45413.695138888892</v>
          </cell>
          <cell r="B8648">
            <v>1375</v>
          </cell>
          <cell r="R8648" t="str">
            <v>BWBD163738</v>
          </cell>
        </row>
        <row r="8649">
          <cell r="A8649">
            <v>45413.692361111112</v>
          </cell>
          <cell r="B8649">
            <v>590</v>
          </cell>
          <cell r="R8649" t="str">
            <v>BWJD163499</v>
          </cell>
        </row>
        <row r="8650">
          <cell r="A8650">
            <v>45413.689583333333</v>
          </cell>
          <cell r="B8650">
            <v>1150</v>
          </cell>
          <cell r="R8650" t="str">
            <v>BWBD163707</v>
          </cell>
        </row>
        <row r="8651">
          <cell r="A8651">
            <v>45413.684027777781</v>
          </cell>
          <cell r="B8651">
            <v>3525</v>
          </cell>
          <cell r="R8651" t="str">
            <v>BWLD163608</v>
          </cell>
        </row>
        <row r="8652">
          <cell r="A8652">
            <v>45413.679861111108</v>
          </cell>
          <cell r="B8652">
            <v>826</v>
          </cell>
          <cell r="R8652" t="str">
            <v>BWAD163680</v>
          </cell>
        </row>
        <row r="8653">
          <cell r="A8653">
            <v>45413.674305555556</v>
          </cell>
          <cell r="B8653">
            <v>3545</v>
          </cell>
          <cell r="R8653" t="str">
            <v>BVED163244</v>
          </cell>
        </row>
        <row r="8654">
          <cell r="A8654">
            <v>45413.671527777777</v>
          </cell>
          <cell r="B8654">
            <v>2607</v>
          </cell>
          <cell r="R8654" t="str">
            <v>BWKD163543</v>
          </cell>
        </row>
        <row r="8655">
          <cell r="A8655">
            <v>45413.665277777778</v>
          </cell>
          <cell r="B8655">
            <v>2200</v>
          </cell>
          <cell r="R8655" t="str">
            <v>BWKD163512</v>
          </cell>
        </row>
        <row r="8656">
          <cell r="A8656">
            <v>45413.661111111112</v>
          </cell>
          <cell r="B8656">
            <v>1991</v>
          </cell>
          <cell r="R8656" t="str">
            <v>BVFD163261</v>
          </cell>
        </row>
        <row r="8657">
          <cell r="A8657">
            <v>45413.658333333333</v>
          </cell>
          <cell r="B8657">
            <v>2728</v>
          </cell>
          <cell r="R8657" t="str">
            <v>BWJL153355</v>
          </cell>
        </row>
        <row r="8658">
          <cell r="A8658">
            <v>45413.655555555553</v>
          </cell>
          <cell r="B8658">
            <v>1950</v>
          </cell>
          <cell r="R8658" t="str">
            <v>BVIL161084</v>
          </cell>
        </row>
        <row r="8659">
          <cell r="A8659">
            <v>45413.651388888888</v>
          </cell>
          <cell r="B8659">
            <v>660</v>
          </cell>
          <cell r="R8659" t="str">
            <v>BVID163429</v>
          </cell>
        </row>
        <row r="8660">
          <cell r="A8660">
            <v>45413.649305555555</v>
          </cell>
          <cell r="B8660">
            <v>1038</v>
          </cell>
          <cell r="R8660" t="str">
            <v>BVID121544</v>
          </cell>
        </row>
        <row r="8661">
          <cell r="A8661">
            <v>45413.646527777775</v>
          </cell>
          <cell r="B8661">
            <v>1256</v>
          </cell>
          <cell r="R8661" t="str">
            <v>BVID121541</v>
          </cell>
        </row>
        <row r="8662">
          <cell r="A8662">
            <v>45413.643055555556</v>
          </cell>
          <cell r="B8662">
            <v>1750</v>
          </cell>
          <cell r="R8662" t="str">
            <v>BVIL161081</v>
          </cell>
        </row>
        <row r="8663">
          <cell r="A8663">
            <v>45413.640972222223</v>
          </cell>
          <cell r="B8663">
            <v>1086</v>
          </cell>
          <cell r="R8663" t="str">
            <v>BVID121539</v>
          </cell>
        </row>
        <row r="8664">
          <cell r="A8664">
            <v>45413.638194444444</v>
          </cell>
          <cell r="B8664">
            <v>2737</v>
          </cell>
          <cell r="R8664" t="str">
            <v>BVHD163393</v>
          </cell>
        </row>
        <row r="8665">
          <cell r="A8665">
            <v>45413.634722222225</v>
          </cell>
          <cell r="B8665">
            <v>1172</v>
          </cell>
          <cell r="R8665" t="str">
            <v>BVID121546</v>
          </cell>
        </row>
        <row r="8666">
          <cell r="A8666">
            <v>45413.630555555559</v>
          </cell>
          <cell r="B8666">
            <v>3921</v>
          </cell>
          <cell r="R8666" t="str">
            <v>BVHD163374</v>
          </cell>
        </row>
        <row r="8667">
          <cell r="A8667">
            <v>45413.625694444447</v>
          </cell>
          <cell r="B8667">
            <v>2888</v>
          </cell>
          <cell r="R8667" t="str">
            <v>BVGD163308</v>
          </cell>
        </row>
        <row r="8668">
          <cell r="A8668">
            <v>45413.62222222222</v>
          </cell>
          <cell r="B8668">
            <v>2120</v>
          </cell>
          <cell r="R8668" t="str">
            <v>BVHD163336</v>
          </cell>
        </row>
        <row r="8669">
          <cell r="A8669">
            <v>45413.620138888888</v>
          </cell>
          <cell r="B8669">
            <v>1450</v>
          </cell>
          <cell r="R8669" t="str">
            <v>BVHD163366</v>
          </cell>
        </row>
        <row r="8670">
          <cell r="A8670">
            <v>45413.617361111108</v>
          </cell>
          <cell r="B8670">
            <v>5695</v>
          </cell>
          <cell r="R8670" t="str">
            <v>BVCD163165</v>
          </cell>
        </row>
        <row r="8671">
          <cell r="A8671">
            <v>45413.613194444442</v>
          </cell>
          <cell r="B8671">
            <v>1764</v>
          </cell>
          <cell r="R8671" t="str">
            <v>BVGD121497</v>
          </cell>
        </row>
        <row r="8672">
          <cell r="A8672">
            <v>45413.61041666667</v>
          </cell>
          <cell r="B8672">
            <v>4200</v>
          </cell>
          <cell r="R8672" t="str">
            <v>BVED231179</v>
          </cell>
        </row>
        <row r="8673">
          <cell r="A8673">
            <v>45413.522222222222</v>
          </cell>
          <cell r="B8673">
            <v>4253</v>
          </cell>
          <cell r="R8673" t="str">
            <v>BVED163235</v>
          </cell>
        </row>
        <row r="8674">
          <cell r="A8674">
            <v>45413.511111111111</v>
          </cell>
          <cell r="B8674">
            <v>5504</v>
          </cell>
          <cell r="R8674" t="str">
            <v>BVED163231</v>
          </cell>
        </row>
        <row r="8675">
          <cell r="A8675">
            <v>45413.508333333331</v>
          </cell>
          <cell r="B8675">
            <v>1384</v>
          </cell>
          <cell r="R8675" t="str">
            <v>BVDD163198</v>
          </cell>
        </row>
        <row r="8676">
          <cell r="A8676">
            <v>45413.503472222219</v>
          </cell>
          <cell r="B8676">
            <v>1870</v>
          </cell>
          <cell r="R8676" t="str">
            <v>BVAD121386</v>
          </cell>
        </row>
        <row r="8677">
          <cell r="A8677">
            <v>45413.501388888886</v>
          </cell>
          <cell r="B8677">
            <v>3908</v>
          </cell>
          <cell r="R8677" t="str">
            <v>BVKD163026</v>
          </cell>
        </row>
        <row r="8678">
          <cell r="A8678">
            <v>45413.498611111114</v>
          </cell>
          <cell r="B8678">
            <v>4539</v>
          </cell>
          <cell r="R8678" t="str">
            <v>BVLD163067</v>
          </cell>
        </row>
        <row r="8679">
          <cell r="A8679">
            <v>45413.495833333334</v>
          </cell>
          <cell r="B8679">
            <v>3474</v>
          </cell>
          <cell r="R8679" t="str">
            <v>BVKD163010</v>
          </cell>
        </row>
        <row r="8680">
          <cell r="A8680">
            <v>45413.492361111108</v>
          </cell>
          <cell r="B8680">
            <v>7238</v>
          </cell>
          <cell r="R8680" t="str">
            <v>BUFD162814</v>
          </cell>
        </row>
        <row r="8681">
          <cell r="A8681">
            <v>45413.486111111109</v>
          </cell>
          <cell r="B8681">
            <v>1157</v>
          </cell>
          <cell r="R8681" t="str">
            <v>BVED163229</v>
          </cell>
        </row>
        <row r="8682">
          <cell r="A8682">
            <v>45413.484722222223</v>
          </cell>
          <cell r="B8682">
            <v>686</v>
          </cell>
          <cell r="R8682" t="str">
            <v>BWED163871</v>
          </cell>
        </row>
        <row r="8683">
          <cell r="A8683">
            <v>45413.48333333333</v>
          </cell>
          <cell r="B8683">
            <v>641</v>
          </cell>
          <cell r="R8683" t="str">
            <v>BWED163867</v>
          </cell>
        </row>
        <row r="8684">
          <cell r="A8684">
            <v>45413.286805555559</v>
          </cell>
          <cell r="B8684">
            <v>5154</v>
          </cell>
          <cell r="R8684">
            <v>164253</v>
          </cell>
        </row>
        <row r="8685">
          <cell r="A8685">
            <v>45412.498483796298</v>
          </cell>
          <cell r="B8685">
            <v>45708</v>
          </cell>
          <cell r="R8685" t="str">
            <v>BKAS030685</v>
          </cell>
        </row>
        <row r="8686">
          <cell r="A8686">
            <v>45412.497662037</v>
          </cell>
          <cell r="B8686">
            <v>451</v>
          </cell>
          <cell r="R8686" t="str">
            <v>BWLS031931</v>
          </cell>
        </row>
        <row r="8687">
          <cell r="A8687">
            <v>45412.496863425898</v>
          </cell>
          <cell r="B8687">
            <v>8714</v>
          </cell>
          <cell r="R8687" t="str">
            <v>BTCC377923</v>
          </cell>
        </row>
        <row r="8688">
          <cell r="A8688">
            <v>45412.495972222197</v>
          </cell>
          <cell r="B8688">
            <v>74787</v>
          </cell>
          <cell r="R8688" t="str">
            <v>BMBS030816</v>
          </cell>
        </row>
        <row r="8689">
          <cell r="A8689">
            <v>45412.494872685202</v>
          </cell>
          <cell r="B8689">
            <v>5101</v>
          </cell>
          <cell r="R8689" t="str">
            <v>BUGC373215</v>
          </cell>
        </row>
        <row r="8690">
          <cell r="A8690">
            <v>45412.479467592602</v>
          </cell>
          <cell r="B8690">
            <v>7759</v>
          </cell>
          <cell r="R8690" t="str">
            <v>BUFS046813</v>
          </cell>
        </row>
        <row r="8691">
          <cell r="A8691">
            <v>45412.470648148097</v>
          </cell>
          <cell r="B8691">
            <v>155</v>
          </cell>
          <cell r="R8691" t="str">
            <v>BXKD164174</v>
          </cell>
        </row>
        <row r="8692">
          <cell r="A8692">
            <v>45412.2882060185</v>
          </cell>
          <cell r="B8692">
            <v>16919</v>
          </cell>
          <cell r="R8692" t="str">
            <v>BTDS044304</v>
          </cell>
        </row>
        <row r="8693">
          <cell r="A8693">
            <v>45412.287719907399</v>
          </cell>
          <cell r="B8693">
            <v>17801</v>
          </cell>
          <cell r="R8693" t="str">
            <v>BTDS044313</v>
          </cell>
        </row>
        <row r="8694">
          <cell r="A8694">
            <v>45411.755972222199</v>
          </cell>
          <cell r="B8694">
            <v>3900</v>
          </cell>
          <cell r="R8694" t="str">
            <v>BVKD163026</v>
          </cell>
        </row>
        <row r="8695">
          <cell r="A8695">
            <v>45411.6866898148</v>
          </cell>
          <cell r="B8695">
            <v>38881</v>
          </cell>
          <cell r="R8695" t="str">
            <v>BSJS035917</v>
          </cell>
        </row>
        <row r="8696">
          <cell r="A8696">
            <v>45411.685081018499</v>
          </cell>
          <cell r="B8696">
            <v>30355</v>
          </cell>
          <cell r="R8696" t="str">
            <v>BSDS037710</v>
          </cell>
        </row>
        <row r="8697">
          <cell r="A8697">
            <v>45411.450243055602</v>
          </cell>
          <cell r="B8697">
            <v>7202</v>
          </cell>
          <cell r="R8697" t="str">
            <v>BUFD162814</v>
          </cell>
        </row>
        <row r="8698">
          <cell r="A8698">
            <v>45411.448194444398</v>
          </cell>
          <cell r="B8698">
            <v>10026</v>
          </cell>
          <cell r="R8698" t="str">
            <v>BTKD162074</v>
          </cell>
        </row>
        <row r="8699">
          <cell r="A8699">
            <v>45411.444444444402</v>
          </cell>
          <cell r="B8699">
            <v>203</v>
          </cell>
          <cell r="R8699" t="str">
            <v>BWID164076</v>
          </cell>
        </row>
        <row r="8700">
          <cell r="A8700">
            <v>45411.292881944399</v>
          </cell>
          <cell r="B8700">
            <v>4658</v>
          </cell>
          <cell r="R8700" t="str">
            <v>BUES035120</v>
          </cell>
        </row>
        <row r="8701">
          <cell r="A8701">
            <v>45411.292291666701</v>
          </cell>
          <cell r="B8701">
            <v>4172</v>
          </cell>
          <cell r="R8701" t="str">
            <v>BUBF111245</v>
          </cell>
        </row>
        <row r="8702">
          <cell r="A8702">
            <v>45411.290972222203</v>
          </cell>
          <cell r="B8702">
            <v>6899</v>
          </cell>
          <cell r="R8702" t="str">
            <v>BUAF111226</v>
          </cell>
        </row>
        <row r="8703">
          <cell r="A8703">
            <v>45409.7590740741</v>
          </cell>
          <cell r="B8703">
            <v>15258</v>
          </cell>
          <cell r="R8703" t="str">
            <v>BPHS030467</v>
          </cell>
        </row>
        <row r="8704">
          <cell r="A8704">
            <v>45409.718449074098</v>
          </cell>
          <cell r="B8704">
            <v>2292</v>
          </cell>
          <cell r="R8704" t="str">
            <v>BWBD163701</v>
          </cell>
        </row>
        <row r="8705">
          <cell r="A8705">
            <v>45409.700763888897</v>
          </cell>
          <cell r="B8705">
            <v>2978</v>
          </cell>
          <cell r="R8705" t="str">
            <v>BWKS040406</v>
          </cell>
        </row>
        <row r="8706">
          <cell r="A8706">
            <v>45409.435358796298</v>
          </cell>
          <cell r="B8706">
            <v>0</v>
          </cell>
          <cell r="R8706" t="str">
            <v>SN23TN02939</v>
          </cell>
        </row>
        <row r="8707">
          <cell r="A8707">
            <v>45408.734050925901</v>
          </cell>
          <cell r="B8707">
            <v>23578</v>
          </cell>
          <cell r="R8707" t="str">
            <v>BSDS043254</v>
          </cell>
        </row>
        <row r="8708">
          <cell r="A8708">
            <v>45408.6562037037</v>
          </cell>
          <cell r="B8708">
            <v>0</v>
          </cell>
          <cell r="R8708" t="str">
            <v>SN23TN02939</v>
          </cell>
        </row>
        <row r="8709">
          <cell r="A8709">
            <v>45408.650567129604</v>
          </cell>
          <cell r="B8709">
            <v>1</v>
          </cell>
          <cell r="R8709" t="str">
            <v>BXKS035161</v>
          </cell>
        </row>
        <row r="8710">
          <cell r="A8710">
            <v>45408.499421296299</v>
          </cell>
          <cell r="B8710">
            <v>46100</v>
          </cell>
          <cell r="R8710" t="str">
            <v>BQBS030091</v>
          </cell>
        </row>
        <row r="8711">
          <cell r="A8711">
            <v>45408.463240740697</v>
          </cell>
          <cell r="B8711">
            <v>30043</v>
          </cell>
          <cell r="R8711" t="str">
            <v>BRAC372524</v>
          </cell>
        </row>
        <row r="8712">
          <cell r="A8712">
            <v>45408.444965277798</v>
          </cell>
          <cell r="B8712">
            <v>919</v>
          </cell>
          <cell r="R8712" t="str">
            <v>BWED163893</v>
          </cell>
        </row>
        <row r="8713">
          <cell r="A8713">
            <v>45407.626458333303</v>
          </cell>
          <cell r="B8713">
            <v>1</v>
          </cell>
          <cell r="R8713" t="str">
            <v>18470611</v>
          </cell>
        </row>
        <row r="8714">
          <cell r="A8714">
            <v>45407.545277777797</v>
          </cell>
          <cell r="B8714">
            <v>11665</v>
          </cell>
          <cell r="R8714" t="str">
            <v>BRHS035337</v>
          </cell>
        </row>
        <row r="8715">
          <cell r="A8715">
            <v>45407.448090277801</v>
          </cell>
          <cell r="B8715">
            <v>445</v>
          </cell>
          <cell r="R8715" t="str">
            <v>BXJD164130</v>
          </cell>
        </row>
        <row r="8716">
          <cell r="A8716">
            <v>45407.426840277803</v>
          </cell>
          <cell r="B8716">
            <v>7510</v>
          </cell>
          <cell r="R8716" t="str">
            <v>BQDD160190</v>
          </cell>
        </row>
        <row r="8717">
          <cell r="A8717">
            <v>45407.421585648102</v>
          </cell>
          <cell r="B8717">
            <v>345</v>
          </cell>
          <cell r="R8717" t="str">
            <v>BXJD121872</v>
          </cell>
        </row>
        <row r="8718">
          <cell r="A8718">
            <v>45407.414745370399</v>
          </cell>
          <cell r="B8718">
            <v>1</v>
          </cell>
          <cell r="R8718" t="str">
            <v>BXKD164219</v>
          </cell>
        </row>
        <row r="8719">
          <cell r="A8719">
            <v>45407.287384259304</v>
          </cell>
          <cell r="B8719">
            <v>22399</v>
          </cell>
          <cell r="R8719" t="str">
            <v>BSAF110719</v>
          </cell>
        </row>
        <row r="8720">
          <cell r="A8720">
            <v>45406.568564814799</v>
          </cell>
          <cell r="B8720">
            <v>5018</v>
          </cell>
          <cell r="R8720" t="str">
            <v>BVAC375345</v>
          </cell>
        </row>
        <row r="8721">
          <cell r="A8721">
            <v>45405.730219907397</v>
          </cell>
          <cell r="B8721">
            <v>45688</v>
          </cell>
          <cell r="R8721" t="str">
            <v>BKAS030685</v>
          </cell>
        </row>
        <row r="8722">
          <cell r="A8722">
            <v>45405.540810185201</v>
          </cell>
          <cell r="B8722">
            <v>2184</v>
          </cell>
          <cell r="R8722" t="str">
            <v>BWKD163512</v>
          </cell>
        </row>
        <row r="8723">
          <cell r="A8723">
            <v>45405.533506944397</v>
          </cell>
          <cell r="B8723">
            <v>10277</v>
          </cell>
          <cell r="R8723" t="str">
            <v>BUIS036401</v>
          </cell>
        </row>
        <row r="8724">
          <cell r="A8724">
            <v>45405.532141203701</v>
          </cell>
          <cell r="B8724">
            <v>180</v>
          </cell>
          <cell r="R8724" t="str">
            <v>BWIC371555</v>
          </cell>
        </row>
        <row r="8725">
          <cell r="A8725">
            <v>45405.4973032407</v>
          </cell>
          <cell r="B8725">
            <v>17624</v>
          </cell>
          <cell r="R8725" t="str">
            <v>BUKC370499</v>
          </cell>
        </row>
        <row r="8726">
          <cell r="A8726">
            <v>45405.496342592603</v>
          </cell>
          <cell r="B8726">
            <v>6837</v>
          </cell>
          <cell r="R8726" t="str">
            <v>BWLS031775</v>
          </cell>
        </row>
        <row r="8727">
          <cell r="A8727">
            <v>45405.495115740698</v>
          </cell>
          <cell r="B8727">
            <v>28101</v>
          </cell>
          <cell r="R8727" t="str">
            <v>BSKS036366</v>
          </cell>
        </row>
        <row r="8728">
          <cell r="A8728">
            <v>45405.494097222203</v>
          </cell>
          <cell r="B8728">
            <v>28839</v>
          </cell>
          <cell r="R8728" t="str">
            <v>BQBS033796</v>
          </cell>
        </row>
        <row r="8729">
          <cell r="A8729">
            <v>45405.492974537003</v>
          </cell>
          <cell r="B8729">
            <v>29596</v>
          </cell>
          <cell r="R8729" t="str">
            <v>BRGS035169</v>
          </cell>
        </row>
        <row r="8730">
          <cell r="A8730">
            <v>45405.4918287037</v>
          </cell>
          <cell r="B8730">
            <v>38839</v>
          </cell>
          <cell r="R8730" t="str">
            <v>BPCS030196</v>
          </cell>
        </row>
        <row r="8731">
          <cell r="A8731">
            <v>45405.490127314799</v>
          </cell>
          <cell r="B8731">
            <v>381</v>
          </cell>
          <cell r="R8731" t="str">
            <v>BWCC379947</v>
          </cell>
        </row>
        <row r="8732">
          <cell r="A8732">
            <v>45405.488449074102</v>
          </cell>
          <cell r="B8732">
            <v>8800</v>
          </cell>
          <cell r="R8732" t="str">
            <v>BULS033141</v>
          </cell>
        </row>
        <row r="8733">
          <cell r="A8733">
            <v>45405.486828703702</v>
          </cell>
          <cell r="B8733">
            <v>10862</v>
          </cell>
          <cell r="R8733" t="str">
            <v>BTIS032025</v>
          </cell>
        </row>
        <row r="8734">
          <cell r="A8734">
            <v>45405.485254629602</v>
          </cell>
          <cell r="B8734">
            <v>9716</v>
          </cell>
          <cell r="R8734" t="str">
            <v>BTIS032020</v>
          </cell>
        </row>
        <row r="8735">
          <cell r="A8735">
            <v>45404.706666666701</v>
          </cell>
          <cell r="B8735">
            <v>1</v>
          </cell>
          <cell r="R8735" t="str">
            <v>BXAD164288</v>
          </cell>
        </row>
        <row r="8736">
          <cell r="A8736">
            <v>45404.681099537003</v>
          </cell>
          <cell r="B8736">
            <v>7900</v>
          </cell>
          <cell r="R8736" t="str">
            <v>BSKD161499</v>
          </cell>
        </row>
        <row r="8737">
          <cell r="A8737">
            <v>45404.678807870398</v>
          </cell>
          <cell r="B8737">
            <v>1165</v>
          </cell>
          <cell r="R8737" t="str">
            <v>BUID220797</v>
          </cell>
        </row>
        <row r="8738">
          <cell r="A8738">
            <v>45404.676122685203</v>
          </cell>
          <cell r="B8738">
            <v>496</v>
          </cell>
          <cell r="R8738" t="str">
            <v>BSHD120743</v>
          </cell>
        </row>
        <row r="8739">
          <cell r="A8739">
            <v>45404.673287037003</v>
          </cell>
          <cell r="B8739">
            <v>496</v>
          </cell>
          <cell r="R8739" t="str">
            <v>BSHD120746</v>
          </cell>
        </row>
        <row r="8740">
          <cell r="A8740">
            <v>45404.670844907399</v>
          </cell>
          <cell r="B8740">
            <v>7120</v>
          </cell>
          <cell r="R8740" t="str">
            <v>BSFD161795</v>
          </cell>
        </row>
        <row r="8741">
          <cell r="A8741">
            <v>45404.668483796297</v>
          </cell>
          <cell r="B8741">
            <v>4646</v>
          </cell>
          <cell r="R8741" t="str">
            <v>BTJD162038</v>
          </cell>
        </row>
        <row r="8742">
          <cell r="A8742">
            <v>45404.665925925903</v>
          </cell>
          <cell r="B8742">
            <v>1788</v>
          </cell>
          <cell r="R8742" t="str">
            <v>BTKD200646</v>
          </cell>
        </row>
        <row r="8743">
          <cell r="A8743">
            <v>45404.663333333301</v>
          </cell>
          <cell r="B8743">
            <v>5310</v>
          </cell>
          <cell r="R8743" t="str">
            <v>BSKD200409</v>
          </cell>
        </row>
        <row r="8744">
          <cell r="A8744">
            <v>45404.660393518498</v>
          </cell>
          <cell r="B8744">
            <v>3460</v>
          </cell>
          <cell r="R8744" t="str">
            <v>BTJD162040</v>
          </cell>
        </row>
        <row r="8745">
          <cell r="A8745">
            <v>45404.657789351899</v>
          </cell>
          <cell r="B8745">
            <v>5450</v>
          </cell>
          <cell r="R8745" t="str">
            <v>BSLD230361</v>
          </cell>
        </row>
        <row r="8746">
          <cell r="A8746">
            <v>45404.654479166697</v>
          </cell>
          <cell r="B8746">
            <v>4864</v>
          </cell>
          <cell r="R8746" t="str">
            <v>BSKD161500</v>
          </cell>
        </row>
        <row r="8747">
          <cell r="A8747">
            <v>45404.651875000003</v>
          </cell>
          <cell r="B8747">
            <v>6283</v>
          </cell>
          <cell r="R8747" t="str">
            <v>BSJD161422</v>
          </cell>
        </row>
        <row r="8748">
          <cell r="A8748">
            <v>45404.648356481499</v>
          </cell>
          <cell r="B8748">
            <v>6165</v>
          </cell>
          <cell r="R8748" t="str">
            <v>BSJD161378</v>
          </cell>
        </row>
        <row r="8749">
          <cell r="A8749">
            <v>45404.644826388903</v>
          </cell>
          <cell r="B8749">
            <v>2774</v>
          </cell>
          <cell r="R8749" t="str">
            <v>BSHD161938</v>
          </cell>
        </row>
        <row r="8750">
          <cell r="A8750">
            <v>45404.6421990741</v>
          </cell>
          <cell r="B8750">
            <v>3445</v>
          </cell>
          <cell r="R8750" t="str">
            <v>BSED161766</v>
          </cell>
        </row>
        <row r="8751">
          <cell r="A8751">
            <v>45404.639467592599</v>
          </cell>
          <cell r="B8751">
            <v>6200</v>
          </cell>
          <cell r="R8751" t="str">
            <v>BSID161979</v>
          </cell>
        </row>
        <row r="8752">
          <cell r="A8752">
            <v>45404.637245370403</v>
          </cell>
          <cell r="B8752">
            <v>3975</v>
          </cell>
          <cell r="R8752" t="str">
            <v>BSID220375</v>
          </cell>
        </row>
        <row r="8753">
          <cell r="A8753">
            <v>45404.634849536997</v>
          </cell>
          <cell r="B8753">
            <v>6763</v>
          </cell>
          <cell r="R8753" t="str">
            <v>BSID161968</v>
          </cell>
        </row>
        <row r="8754">
          <cell r="A8754">
            <v>45404.631840277798</v>
          </cell>
          <cell r="B8754">
            <v>5676</v>
          </cell>
          <cell r="R8754" t="str">
            <v>BSAD161582</v>
          </cell>
        </row>
        <row r="8755">
          <cell r="A8755">
            <v>45404.629351851901</v>
          </cell>
          <cell r="B8755">
            <v>12414</v>
          </cell>
          <cell r="R8755" t="str">
            <v>BRGD161233</v>
          </cell>
        </row>
        <row r="8756">
          <cell r="A8756">
            <v>45404.627083333296</v>
          </cell>
          <cell r="B8756">
            <v>8900</v>
          </cell>
          <cell r="R8756" t="str">
            <v>BRHD161304</v>
          </cell>
        </row>
        <row r="8757">
          <cell r="A8757">
            <v>45404.624872685199</v>
          </cell>
          <cell r="B8757">
            <v>9140</v>
          </cell>
          <cell r="R8757" t="str">
            <v>BQJD160027</v>
          </cell>
        </row>
        <row r="8758">
          <cell r="A8758">
            <v>45404.622557870403</v>
          </cell>
          <cell r="B8758">
            <v>8855</v>
          </cell>
          <cell r="R8758" t="str">
            <v>BQCD160129</v>
          </cell>
        </row>
        <row r="8759">
          <cell r="A8759">
            <v>45404.620046296302</v>
          </cell>
          <cell r="B8759">
            <v>9573</v>
          </cell>
          <cell r="R8759" t="str">
            <v>BRCD160940</v>
          </cell>
        </row>
        <row r="8760">
          <cell r="A8760">
            <v>45404.6175925926</v>
          </cell>
          <cell r="B8760">
            <v>6500</v>
          </cell>
          <cell r="R8760" t="str">
            <v>BRDD161036</v>
          </cell>
        </row>
        <row r="8761">
          <cell r="A8761">
            <v>45404.5570717593</v>
          </cell>
          <cell r="B8761">
            <v>7690</v>
          </cell>
          <cell r="R8761" t="str">
            <v>BSBD161624</v>
          </cell>
        </row>
        <row r="8762">
          <cell r="A8762">
            <v>45404.554791666698</v>
          </cell>
          <cell r="B8762">
            <v>5670</v>
          </cell>
          <cell r="R8762" t="str">
            <v>BRLD160724</v>
          </cell>
        </row>
        <row r="8763">
          <cell r="A8763">
            <v>45404.552175925899</v>
          </cell>
          <cell r="B8763">
            <v>6165</v>
          </cell>
          <cell r="R8763" t="str">
            <v>BRJD160606</v>
          </cell>
        </row>
        <row r="8764">
          <cell r="A8764">
            <v>45404.542071759301</v>
          </cell>
          <cell r="B8764">
            <v>650</v>
          </cell>
          <cell r="R8764" t="str">
            <v>BWHD163996</v>
          </cell>
        </row>
        <row r="8765">
          <cell r="A8765">
            <v>45404.540706018503</v>
          </cell>
          <cell r="B8765">
            <v>830</v>
          </cell>
          <cell r="R8765" t="str">
            <v>BWGD163984</v>
          </cell>
        </row>
        <row r="8766">
          <cell r="A8766">
            <v>45404.520439814798</v>
          </cell>
          <cell r="B8766">
            <v>32605</v>
          </cell>
          <cell r="R8766" t="str">
            <v>BRIC374329</v>
          </cell>
        </row>
        <row r="8767">
          <cell r="A8767">
            <v>45404.519502314797</v>
          </cell>
          <cell r="B8767">
            <v>1635</v>
          </cell>
          <cell r="R8767" t="str">
            <v>BWEC370314</v>
          </cell>
        </row>
        <row r="8768">
          <cell r="A8768">
            <v>45404.441608796304</v>
          </cell>
          <cell r="B8768">
            <v>1</v>
          </cell>
          <cell r="R8768" t="str">
            <v>CWDE669437</v>
          </cell>
        </row>
        <row r="8769">
          <cell r="A8769">
            <v>45403.598472222198</v>
          </cell>
          <cell r="B8769">
            <v>6575</v>
          </cell>
          <cell r="R8769" t="str">
            <v>BRDD161019</v>
          </cell>
        </row>
        <row r="8770">
          <cell r="A8770">
            <v>45403.587858796302</v>
          </cell>
          <cell r="B8770">
            <v>9250</v>
          </cell>
          <cell r="R8770" t="str">
            <v>BRDD161021</v>
          </cell>
        </row>
        <row r="8771">
          <cell r="A8771">
            <v>45403.577245370398</v>
          </cell>
          <cell r="B8771">
            <v>6000</v>
          </cell>
          <cell r="R8771" t="str">
            <v>BQJD120016</v>
          </cell>
        </row>
        <row r="8772">
          <cell r="A8772">
            <v>45403.570787037002</v>
          </cell>
          <cell r="B8772">
            <v>8262</v>
          </cell>
          <cell r="R8772" t="str">
            <v>BPBD200118</v>
          </cell>
        </row>
        <row r="8773">
          <cell r="A8773">
            <v>45403.565046296302</v>
          </cell>
          <cell r="B8773">
            <v>8400</v>
          </cell>
          <cell r="R8773" t="str">
            <v>BSGD161904</v>
          </cell>
        </row>
        <row r="8774">
          <cell r="A8774">
            <v>45403.559120370403</v>
          </cell>
          <cell r="B8774">
            <v>6061</v>
          </cell>
          <cell r="R8774" t="str">
            <v>BSGD161898</v>
          </cell>
        </row>
        <row r="8775">
          <cell r="A8775">
            <v>45403.553182870397</v>
          </cell>
          <cell r="B8775">
            <v>6448</v>
          </cell>
          <cell r="R8775" t="str">
            <v>BRAD160803</v>
          </cell>
        </row>
        <row r="8776">
          <cell r="A8776">
            <v>45403.280856481499</v>
          </cell>
          <cell r="B8776">
            <v>113833</v>
          </cell>
          <cell r="R8776" t="str">
            <v>BTES044431</v>
          </cell>
        </row>
        <row r="8777">
          <cell r="A8777">
            <v>45402.7671527778</v>
          </cell>
          <cell r="B8777">
            <v>0</v>
          </cell>
          <cell r="R8777"/>
        </row>
        <row r="8778">
          <cell r="A8778">
            <v>45402.731446759302</v>
          </cell>
          <cell r="B8778">
            <v>4150</v>
          </cell>
          <cell r="R8778" t="str">
            <v>BQKD200048</v>
          </cell>
        </row>
        <row r="8779">
          <cell r="A8779">
            <v>45402.729189814803</v>
          </cell>
          <cell r="B8779">
            <v>6785</v>
          </cell>
          <cell r="R8779" t="str">
            <v>BPLD200068</v>
          </cell>
        </row>
        <row r="8780">
          <cell r="A8780">
            <v>45402.726504629602</v>
          </cell>
          <cell r="B8780">
            <v>7033</v>
          </cell>
          <cell r="R8780" t="str">
            <v>BQKD200047</v>
          </cell>
        </row>
        <row r="8781">
          <cell r="A8781">
            <v>45402.722118055601</v>
          </cell>
          <cell r="B8781">
            <v>8800</v>
          </cell>
          <cell r="R8781" t="str">
            <v>BSKD161467</v>
          </cell>
        </row>
        <row r="8782">
          <cell r="A8782">
            <v>45402.7120601852</v>
          </cell>
          <cell r="B8782">
            <v>5335</v>
          </cell>
          <cell r="R8782" t="str">
            <v>BQID160519</v>
          </cell>
        </row>
        <row r="8783">
          <cell r="A8783">
            <v>45402.709074074097</v>
          </cell>
          <cell r="B8783">
            <v>5678</v>
          </cell>
          <cell r="R8783" t="str">
            <v>BRAD160816</v>
          </cell>
        </row>
        <row r="8784">
          <cell r="A8784">
            <v>45402.705405092602</v>
          </cell>
          <cell r="B8784">
            <v>7268</v>
          </cell>
          <cell r="R8784" t="str">
            <v>BRGD161225</v>
          </cell>
        </row>
        <row r="8785">
          <cell r="A8785">
            <v>45402.703113425901</v>
          </cell>
          <cell r="B8785">
            <v>11390</v>
          </cell>
          <cell r="R8785" t="str">
            <v>BRBD160892</v>
          </cell>
        </row>
        <row r="8786">
          <cell r="A8786">
            <v>45402.700798611098</v>
          </cell>
          <cell r="B8786">
            <v>12880</v>
          </cell>
          <cell r="R8786" t="str">
            <v>BRBD160901</v>
          </cell>
        </row>
        <row r="8787">
          <cell r="A8787">
            <v>45402.697962963</v>
          </cell>
          <cell r="B8787">
            <v>4800</v>
          </cell>
          <cell r="R8787" t="str">
            <v>BQLD160182</v>
          </cell>
        </row>
        <row r="8788">
          <cell r="A8788">
            <v>45402.695127314801</v>
          </cell>
          <cell r="B8788">
            <v>10862</v>
          </cell>
          <cell r="R8788" t="str">
            <v>BQGD230029</v>
          </cell>
        </row>
        <row r="8789">
          <cell r="A8789">
            <v>45402.691041666701</v>
          </cell>
          <cell r="B8789">
            <v>2528</v>
          </cell>
          <cell r="R8789" t="str">
            <v>BRCD160984</v>
          </cell>
        </row>
        <row r="8790">
          <cell r="A8790">
            <v>45402.688865740703</v>
          </cell>
          <cell r="B8790">
            <v>6550</v>
          </cell>
          <cell r="R8790" t="str">
            <v>BQCD160106</v>
          </cell>
        </row>
        <row r="8791">
          <cell r="A8791">
            <v>45402.686446759297</v>
          </cell>
          <cell r="B8791">
            <v>8688</v>
          </cell>
          <cell r="R8791" t="str">
            <v>BPHD160162</v>
          </cell>
        </row>
        <row r="8792">
          <cell r="A8792">
            <v>45402.684155092596</v>
          </cell>
          <cell r="B8792">
            <v>10398</v>
          </cell>
          <cell r="R8792" t="str">
            <v>BSKD161477</v>
          </cell>
        </row>
        <row r="8793">
          <cell r="A8793">
            <v>45402.680300925902</v>
          </cell>
          <cell r="B8793">
            <v>9550</v>
          </cell>
          <cell r="R8793" t="str">
            <v>BQKD160076</v>
          </cell>
        </row>
        <row r="8794">
          <cell r="A8794">
            <v>45402.678043981497</v>
          </cell>
          <cell r="B8794">
            <v>8361</v>
          </cell>
          <cell r="R8794" t="str">
            <v>BNDD160224</v>
          </cell>
        </row>
        <row r="8795">
          <cell r="A8795">
            <v>45402.674363425896</v>
          </cell>
          <cell r="B8795">
            <v>13625</v>
          </cell>
          <cell r="R8795" t="str">
            <v>BQKD200034</v>
          </cell>
        </row>
        <row r="8796">
          <cell r="A8796">
            <v>45402.671886574099</v>
          </cell>
          <cell r="B8796">
            <v>16370</v>
          </cell>
          <cell r="R8796" t="str">
            <v>BPJD200007</v>
          </cell>
        </row>
        <row r="8797">
          <cell r="A8797">
            <v>45402.668576388904</v>
          </cell>
          <cell r="B8797">
            <v>5680</v>
          </cell>
          <cell r="R8797" t="str">
            <v>BSFD161830</v>
          </cell>
        </row>
        <row r="8798">
          <cell r="A8798">
            <v>45402.6651388889</v>
          </cell>
          <cell r="B8798">
            <v>6874</v>
          </cell>
          <cell r="R8798" t="str">
            <v>BQID160499</v>
          </cell>
        </row>
        <row r="8799">
          <cell r="A8799">
            <v>45402.662372685198</v>
          </cell>
          <cell r="B8799">
            <v>6260</v>
          </cell>
          <cell r="R8799" t="str">
            <v>BRLD160756</v>
          </cell>
        </row>
        <row r="8800">
          <cell r="A8800">
            <v>45402.659826388903</v>
          </cell>
          <cell r="B8800">
            <v>6598</v>
          </cell>
          <cell r="R8800" t="str">
            <v>GPGD160208</v>
          </cell>
        </row>
        <row r="8801">
          <cell r="A8801">
            <v>45402.657233796301</v>
          </cell>
          <cell r="B8801">
            <v>6540</v>
          </cell>
          <cell r="R8801" t="str">
            <v>BSJD161406</v>
          </cell>
        </row>
        <row r="8802">
          <cell r="A8802">
            <v>45402.654259259303</v>
          </cell>
          <cell r="B8802">
            <v>5473</v>
          </cell>
          <cell r="R8802" t="str">
            <v>BQHD160418</v>
          </cell>
        </row>
        <row r="8803">
          <cell r="A8803">
            <v>45402.651331018496</v>
          </cell>
          <cell r="B8803">
            <v>8989</v>
          </cell>
          <cell r="R8803" t="str">
            <v>BPED160088</v>
          </cell>
        </row>
        <row r="8804">
          <cell r="A8804">
            <v>45402.648912037002</v>
          </cell>
          <cell r="B8804">
            <v>5510</v>
          </cell>
          <cell r="R8804" t="str">
            <v>BRHD161299</v>
          </cell>
        </row>
        <row r="8805">
          <cell r="A8805">
            <v>45402.646400463003</v>
          </cell>
          <cell r="B8805">
            <v>2534</v>
          </cell>
          <cell r="R8805" t="str">
            <v>BRKD120213</v>
          </cell>
        </row>
        <row r="8806">
          <cell r="A8806">
            <v>45402.643854166701</v>
          </cell>
          <cell r="B8806">
            <v>80</v>
          </cell>
          <cell r="R8806" t="str">
            <v>BSKD120520</v>
          </cell>
        </row>
        <row r="8807">
          <cell r="A8807">
            <v>45402.641585648104</v>
          </cell>
          <cell r="B8807">
            <v>210</v>
          </cell>
          <cell r="R8807" t="str">
            <v>BSKD120521</v>
          </cell>
        </row>
        <row r="8808">
          <cell r="A8808">
            <v>45402.638530092598</v>
          </cell>
          <cell r="B8808">
            <v>152</v>
          </cell>
          <cell r="R8808" t="str">
            <v>BSKD120524</v>
          </cell>
        </row>
        <row r="8809">
          <cell r="A8809">
            <v>45402.636597222197</v>
          </cell>
          <cell r="B8809">
            <v>450</v>
          </cell>
          <cell r="R8809" t="str">
            <v>BSKD120522</v>
          </cell>
        </row>
        <row r="8810">
          <cell r="A8810">
            <v>45402.634212962999</v>
          </cell>
          <cell r="B8810">
            <v>2000</v>
          </cell>
          <cell r="R8810" t="str">
            <v>BSKD120530</v>
          </cell>
        </row>
        <row r="8811">
          <cell r="A8811">
            <v>45402.586817129602</v>
          </cell>
          <cell r="B8811">
            <v>1412</v>
          </cell>
          <cell r="R8811" t="str">
            <v>BWKD163559</v>
          </cell>
        </row>
        <row r="8812">
          <cell r="A8812">
            <v>45401.726770833302</v>
          </cell>
          <cell r="B8812">
            <v>17561</v>
          </cell>
          <cell r="R8812" t="str">
            <v>BVJS047894</v>
          </cell>
        </row>
        <row r="8813">
          <cell r="A8813">
            <v>45401.596620370401</v>
          </cell>
          <cell r="B8813">
            <v>9035</v>
          </cell>
          <cell r="R8813" t="str">
            <v>BQBD200008</v>
          </cell>
        </row>
        <row r="8814">
          <cell r="A8814">
            <v>45401.594178240703</v>
          </cell>
          <cell r="B8814">
            <v>12770</v>
          </cell>
          <cell r="R8814" t="str">
            <v>BRGL151464</v>
          </cell>
        </row>
        <row r="8815">
          <cell r="A8815">
            <v>45401.591574074097</v>
          </cell>
          <cell r="B8815">
            <v>7000</v>
          </cell>
          <cell r="R8815" t="str">
            <v>BRBL150944</v>
          </cell>
        </row>
        <row r="8816">
          <cell r="A8816">
            <v>45401.589074074102</v>
          </cell>
          <cell r="B8816">
            <v>11919</v>
          </cell>
          <cell r="R8816" t="str">
            <v>BRGL151468</v>
          </cell>
        </row>
        <row r="8817">
          <cell r="A8817">
            <v>45401.587627314802</v>
          </cell>
          <cell r="B8817">
            <v>2281</v>
          </cell>
          <cell r="R8817" t="str">
            <v>BWLS032007</v>
          </cell>
        </row>
        <row r="8818">
          <cell r="A8818">
            <v>45401.544918981497</v>
          </cell>
          <cell r="B8818">
            <v>17522</v>
          </cell>
          <cell r="R8818" t="str">
            <v>BQHD160416</v>
          </cell>
        </row>
        <row r="8819">
          <cell r="A8819">
            <v>45401.541516203702</v>
          </cell>
          <cell r="B8819">
            <v>9920</v>
          </cell>
          <cell r="R8819" t="str">
            <v>BQED160244</v>
          </cell>
        </row>
        <row r="8820">
          <cell r="A8820">
            <v>45401.538148148102</v>
          </cell>
          <cell r="B8820">
            <v>5590</v>
          </cell>
          <cell r="R8820" t="str">
            <v>BRJD160600</v>
          </cell>
        </row>
        <row r="8821">
          <cell r="A8821">
            <v>45401.535138888903</v>
          </cell>
          <cell r="B8821">
            <v>4360</v>
          </cell>
          <cell r="R8821" t="str">
            <v>BRCD160998</v>
          </cell>
        </row>
        <row r="8822">
          <cell r="A8822">
            <v>45401.529907407399</v>
          </cell>
          <cell r="B8822">
            <v>4100</v>
          </cell>
          <cell r="R8822" t="str">
            <v>GPLL150106</v>
          </cell>
        </row>
        <row r="8823">
          <cell r="A8823">
            <v>45401.527060185203</v>
          </cell>
          <cell r="B8823">
            <v>7570</v>
          </cell>
          <cell r="R8823" t="str">
            <v>BRBD160856</v>
          </cell>
        </row>
        <row r="8824">
          <cell r="A8824">
            <v>45401.5238425926</v>
          </cell>
          <cell r="B8824">
            <v>2678</v>
          </cell>
          <cell r="R8824" t="str">
            <v>BSKD161476</v>
          </cell>
        </row>
        <row r="8825">
          <cell r="A8825">
            <v>45401.520196759302</v>
          </cell>
          <cell r="B8825">
            <v>3120</v>
          </cell>
          <cell r="R8825" t="str">
            <v>BSLD161503</v>
          </cell>
        </row>
        <row r="8826">
          <cell r="A8826">
            <v>45401.517407407402</v>
          </cell>
          <cell r="B8826">
            <v>5100</v>
          </cell>
          <cell r="R8826" t="str">
            <v>BRCD160978</v>
          </cell>
        </row>
        <row r="8827">
          <cell r="A8827">
            <v>45401.514641203699</v>
          </cell>
          <cell r="B8827">
            <v>8455</v>
          </cell>
          <cell r="R8827" t="str">
            <v>BNBD160162</v>
          </cell>
        </row>
        <row r="8828">
          <cell r="A8828">
            <v>45401.512256944399</v>
          </cell>
          <cell r="B8828">
            <v>6280</v>
          </cell>
          <cell r="R8828" t="str">
            <v>BRCD160948</v>
          </cell>
        </row>
        <row r="8829">
          <cell r="A8829">
            <v>45401.508125</v>
          </cell>
          <cell r="B8829">
            <v>2670</v>
          </cell>
          <cell r="R8829" t="str">
            <v>BJGD200109</v>
          </cell>
        </row>
        <row r="8830">
          <cell r="A8830">
            <v>45401.505821759303</v>
          </cell>
          <cell r="B8830">
            <v>1990</v>
          </cell>
          <cell r="R8830" t="str">
            <v>BIED200036</v>
          </cell>
        </row>
        <row r="8831">
          <cell r="A8831">
            <v>45401.503391203703</v>
          </cell>
          <cell r="B8831">
            <v>6050</v>
          </cell>
          <cell r="R8831" t="str">
            <v>BQED160222</v>
          </cell>
        </row>
        <row r="8832">
          <cell r="A8832">
            <v>45401.500277777799</v>
          </cell>
          <cell r="B8832">
            <v>5134</v>
          </cell>
          <cell r="R8832" t="str">
            <v>BRKD160653</v>
          </cell>
        </row>
        <row r="8833">
          <cell r="A8833">
            <v>45401.497488425899</v>
          </cell>
          <cell r="B8833">
            <v>4425</v>
          </cell>
          <cell r="R8833" t="str">
            <v>BRED161131</v>
          </cell>
        </row>
        <row r="8834">
          <cell r="A8834">
            <v>45401.495034722197</v>
          </cell>
          <cell r="B8834">
            <v>0</v>
          </cell>
          <cell r="R8834" t="str">
            <v>CWBM490034</v>
          </cell>
        </row>
        <row r="8835">
          <cell r="A8835">
            <v>45401.493182870399</v>
          </cell>
          <cell r="B8835">
            <v>15158</v>
          </cell>
          <cell r="R8835" t="str">
            <v>BPHS030467</v>
          </cell>
        </row>
        <row r="8836">
          <cell r="A8836">
            <v>45401.478900463</v>
          </cell>
          <cell r="B8836">
            <v>4502</v>
          </cell>
          <cell r="R8836" t="str">
            <v>EVLL062069</v>
          </cell>
        </row>
        <row r="8837">
          <cell r="A8837">
            <v>45401.284189814804</v>
          </cell>
          <cell r="B8837">
            <v>10771</v>
          </cell>
          <cell r="R8837" t="str">
            <v>BUKS045387</v>
          </cell>
        </row>
        <row r="8838">
          <cell r="A8838">
            <v>45401.278877314799</v>
          </cell>
          <cell r="B8838">
            <v>8981</v>
          </cell>
          <cell r="R8838" t="str">
            <v>BUKS045388</v>
          </cell>
        </row>
        <row r="8839">
          <cell r="A8839">
            <v>45400.700335648202</v>
          </cell>
          <cell r="B8839">
            <v>3135</v>
          </cell>
          <cell r="R8839" t="str">
            <v>BPGD220035</v>
          </cell>
        </row>
        <row r="8840">
          <cell r="A8840">
            <v>45400.6980092593</v>
          </cell>
          <cell r="B8840">
            <v>7300</v>
          </cell>
          <cell r="R8840" t="str">
            <v>BRKD220111</v>
          </cell>
        </row>
        <row r="8841">
          <cell r="A8841">
            <v>45400.694722222201</v>
          </cell>
          <cell r="B8841">
            <v>5045</v>
          </cell>
          <cell r="R8841" t="str">
            <v>BQED160215</v>
          </cell>
        </row>
        <row r="8842">
          <cell r="A8842">
            <v>45400.691793981503</v>
          </cell>
          <cell r="B8842">
            <v>4415</v>
          </cell>
          <cell r="R8842" t="str">
            <v>BRKD160684</v>
          </cell>
        </row>
        <row r="8843">
          <cell r="A8843">
            <v>45400.689178240696</v>
          </cell>
          <cell r="B8843">
            <v>6200</v>
          </cell>
          <cell r="R8843" t="str">
            <v>BUAD162630</v>
          </cell>
        </row>
        <row r="8844">
          <cell r="A8844">
            <v>45400.686354166697</v>
          </cell>
          <cell r="B8844">
            <v>3440</v>
          </cell>
          <cell r="R8844" t="str">
            <v>BUID162940</v>
          </cell>
        </row>
        <row r="8845">
          <cell r="A8845">
            <v>45400.684039351901</v>
          </cell>
          <cell r="B8845">
            <v>3890</v>
          </cell>
          <cell r="R8845" t="str">
            <v>BUGD162852</v>
          </cell>
        </row>
        <row r="8846">
          <cell r="A8846">
            <v>45400.681446759299</v>
          </cell>
          <cell r="B8846">
            <v>2700</v>
          </cell>
          <cell r="R8846" t="str">
            <v>BUCD121174</v>
          </cell>
        </row>
        <row r="8847">
          <cell r="A8847">
            <v>45400.678506944401</v>
          </cell>
          <cell r="B8847">
            <v>4175</v>
          </cell>
          <cell r="R8847" t="str">
            <v>BTHD162350</v>
          </cell>
        </row>
        <row r="8848">
          <cell r="A8848">
            <v>45400.675740740699</v>
          </cell>
          <cell r="B8848">
            <v>7120</v>
          </cell>
          <cell r="R8848" t="str">
            <v>BUAD162625</v>
          </cell>
        </row>
        <row r="8849">
          <cell r="A8849">
            <v>45400.6727777778</v>
          </cell>
          <cell r="B8849">
            <v>5115</v>
          </cell>
          <cell r="R8849" t="str">
            <v>BULL160564</v>
          </cell>
        </row>
        <row r="8850">
          <cell r="A8850">
            <v>45400.670335648101</v>
          </cell>
          <cell r="B8850">
            <v>6865</v>
          </cell>
          <cell r="R8850" t="str">
            <v>BUAL160593</v>
          </cell>
        </row>
        <row r="8851">
          <cell r="A8851">
            <v>45400.667870370402</v>
          </cell>
          <cell r="B8851">
            <v>4850</v>
          </cell>
          <cell r="R8851" t="str">
            <v>BUAL160594</v>
          </cell>
        </row>
        <row r="8852">
          <cell r="A8852">
            <v>45400.660300925898</v>
          </cell>
          <cell r="B8852">
            <v>11425</v>
          </cell>
          <cell r="R8852" t="str">
            <v>BULL160559</v>
          </cell>
        </row>
        <row r="8853">
          <cell r="A8853">
            <v>45400.655659722201</v>
          </cell>
          <cell r="B8853">
            <v>9525</v>
          </cell>
          <cell r="R8853" t="str">
            <v>BULD162559</v>
          </cell>
        </row>
        <row r="8854">
          <cell r="A8854">
            <v>45400.653055555602</v>
          </cell>
          <cell r="B8854">
            <v>1085</v>
          </cell>
          <cell r="R8854" t="str">
            <v>BUJD121018</v>
          </cell>
        </row>
        <row r="8855">
          <cell r="A8855">
            <v>45400.648969907401</v>
          </cell>
          <cell r="B8855">
            <v>3090</v>
          </cell>
          <cell r="R8855" t="str">
            <v>BUJD121019</v>
          </cell>
        </row>
        <row r="8856">
          <cell r="A8856">
            <v>45400.645393518498</v>
          </cell>
          <cell r="B8856">
            <v>2000</v>
          </cell>
          <cell r="R8856" t="str">
            <v>AUKD230777</v>
          </cell>
        </row>
        <row r="8857">
          <cell r="A8857">
            <v>45400.642453703702</v>
          </cell>
          <cell r="B8857">
            <v>2250</v>
          </cell>
          <cell r="R8857" t="str">
            <v>BUJD121040</v>
          </cell>
        </row>
        <row r="8858">
          <cell r="A8858">
            <v>45400.639537037001</v>
          </cell>
          <cell r="B8858">
            <v>3450</v>
          </cell>
          <cell r="R8858" t="str">
            <v>BUKD162510</v>
          </cell>
        </row>
        <row r="8859">
          <cell r="A8859">
            <v>45400.6351041667</v>
          </cell>
          <cell r="B8859">
            <v>1910</v>
          </cell>
          <cell r="R8859" t="str">
            <v>BULD121094</v>
          </cell>
        </row>
        <row r="8860">
          <cell r="A8860">
            <v>45400.630810185197</v>
          </cell>
          <cell r="B8860">
            <v>1640</v>
          </cell>
          <cell r="R8860" t="str">
            <v>BTID162377</v>
          </cell>
        </row>
        <row r="8861">
          <cell r="A8861">
            <v>45400.625706018502</v>
          </cell>
          <cell r="B8861">
            <v>7880</v>
          </cell>
          <cell r="R8861" t="str">
            <v>BTDD162186</v>
          </cell>
        </row>
        <row r="8862">
          <cell r="A8862">
            <v>45400.621273148201</v>
          </cell>
          <cell r="B8862">
            <v>7600</v>
          </cell>
          <cell r="R8862" t="str">
            <v>BTDD162192</v>
          </cell>
        </row>
        <row r="8863">
          <cell r="A8863">
            <v>45400.616134259297</v>
          </cell>
          <cell r="B8863">
            <v>3050</v>
          </cell>
          <cell r="R8863" t="str">
            <v>BTID162392</v>
          </cell>
        </row>
        <row r="8864">
          <cell r="A8864">
            <v>45400.613449074102</v>
          </cell>
          <cell r="B8864">
            <v>2644</v>
          </cell>
          <cell r="R8864" t="str">
            <v>BTHD120971</v>
          </cell>
        </row>
        <row r="8865">
          <cell r="A8865">
            <v>45400.610023148103</v>
          </cell>
          <cell r="B8865">
            <v>7145</v>
          </cell>
          <cell r="R8865" t="str">
            <v>BTFD162243</v>
          </cell>
        </row>
        <row r="8866">
          <cell r="A8866">
            <v>45400.605891203697</v>
          </cell>
          <cell r="B8866">
            <v>8685</v>
          </cell>
          <cell r="R8866" t="str">
            <v>BTFD162244</v>
          </cell>
        </row>
        <row r="8867">
          <cell r="A8867">
            <v>45400.6026388889</v>
          </cell>
          <cell r="B8867">
            <v>8745</v>
          </cell>
          <cell r="R8867" t="str">
            <v>BTED162217</v>
          </cell>
        </row>
        <row r="8868">
          <cell r="A8868">
            <v>45400.601550925901</v>
          </cell>
          <cell r="B8868">
            <v>28474</v>
          </cell>
          <cell r="R8868" t="str">
            <v>GOHC370805</v>
          </cell>
        </row>
        <row r="8869">
          <cell r="A8869">
            <v>45400.597384259301</v>
          </cell>
          <cell r="B8869">
            <v>2280</v>
          </cell>
          <cell r="R8869" t="str">
            <v>BTJL152348</v>
          </cell>
        </row>
        <row r="8870">
          <cell r="A8870">
            <v>45400.593229166698</v>
          </cell>
          <cell r="B8870">
            <v>2225</v>
          </cell>
          <cell r="R8870" t="str">
            <v>BTDD120878</v>
          </cell>
        </row>
        <row r="8871">
          <cell r="A8871">
            <v>45400.5866550926</v>
          </cell>
          <cell r="B8871">
            <v>5080</v>
          </cell>
          <cell r="R8871" t="str">
            <v>BTEL160427</v>
          </cell>
        </row>
        <row r="8872">
          <cell r="A8872">
            <v>45400.583379629599</v>
          </cell>
          <cell r="B8872">
            <v>1840</v>
          </cell>
          <cell r="R8872" t="str">
            <v>BTHD120963</v>
          </cell>
        </row>
        <row r="8873">
          <cell r="A8873">
            <v>45400.525613425903</v>
          </cell>
          <cell r="B8873">
            <v>1995</v>
          </cell>
          <cell r="R8873" t="str">
            <v>BTKD162083</v>
          </cell>
        </row>
        <row r="8874">
          <cell r="A8874">
            <v>45400.522210648101</v>
          </cell>
          <cell r="B8874">
            <v>3830</v>
          </cell>
          <cell r="R8874" t="str">
            <v>BTGD162296</v>
          </cell>
        </row>
        <row r="8875">
          <cell r="A8875">
            <v>45400.516585648104</v>
          </cell>
          <cell r="B8875">
            <v>7995</v>
          </cell>
          <cell r="R8875" t="str">
            <v>BTJD162046</v>
          </cell>
        </row>
        <row r="8876">
          <cell r="A8876">
            <v>45400.513726851903</v>
          </cell>
          <cell r="B8876">
            <v>7380</v>
          </cell>
          <cell r="R8876" t="str">
            <v>BTCD162159</v>
          </cell>
        </row>
        <row r="8877">
          <cell r="A8877">
            <v>45400.510995370401</v>
          </cell>
          <cell r="B8877">
            <v>3985</v>
          </cell>
          <cell r="R8877" t="str">
            <v>BSID161973</v>
          </cell>
        </row>
        <row r="8878">
          <cell r="A8878">
            <v>45400.4609837963</v>
          </cell>
          <cell r="B8878">
            <v>1</v>
          </cell>
          <cell r="R8878" t="str">
            <v>CWDE669437</v>
          </cell>
        </row>
        <row r="8879">
          <cell r="A8879">
            <v>45400.440613425897</v>
          </cell>
          <cell r="B8879">
            <v>117153</v>
          </cell>
          <cell r="R8879" t="str">
            <v>BUGS035879</v>
          </cell>
        </row>
        <row r="8880">
          <cell r="A8880">
            <v>45399.526967592603</v>
          </cell>
          <cell r="B8880">
            <v>6600</v>
          </cell>
          <cell r="R8880" t="str">
            <v>BSAD230391</v>
          </cell>
        </row>
        <row r="8881">
          <cell r="A8881">
            <v>45399.524490740703</v>
          </cell>
          <cell r="B8881">
            <v>4670</v>
          </cell>
          <cell r="R8881" t="str">
            <v>BSHD200586</v>
          </cell>
        </row>
        <row r="8882">
          <cell r="A8882">
            <v>45399.517384259299</v>
          </cell>
          <cell r="B8882">
            <v>7000</v>
          </cell>
          <cell r="R8882" t="str">
            <v>BSKD161462</v>
          </cell>
        </row>
        <row r="8883">
          <cell r="A8883">
            <v>45398.710706018501</v>
          </cell>
          <cell r="B8883">
            <v>4565</v>
          </cell>
          <cell r="R8883" t="str">
            <v>BSKC374901</v>
          </cell>
        </row>
        <row r="8884">
          <cell r="A8884">
            <v>45398.672349537002</v>
          </cell>
          <cell r="B8884">
            <v>20</v>
          </cell>
          <cell r="R8884" t="str">
            <v>BXLL153793</v>
          </cell>
        </row>
        <row r="8885">
          <cell r="A8885">
            <v>45398.668969907398</v>
          </cell>
          <cell r="B8885">
            <v>15</v>
          </cell>
          <cell r="R8885" t="str">
            <v>BXKD164199</v>
          </cell>
        </row>
        <row r="8886">
          <cell r="A8886">
            <v>45398.665347222202</v>
          </cell>
          <cell r="B8886">
            <v>30</v>
          </cell>
          <cell r="R8886" t="str">
            <v>BXKD121877</v>
          </cell>
        </row>
        <row r="8887">
          <cell r="A8887">
            <v>45398.662060185197</v>
          </cell>
          <cell r="B8887">
            <v>50</v>
          </cell>
          <cell r="R8887" t="str">
            <v>BXKD164191</v>
          </cell>
        </row>
        <row r="8888">
          <cell r="A8888">
            <v>45398.6586805556</v>
          </cell>
          <cell r="B8888">
            <v>25</v>
          </cell>
          <cell r="R8888" t="str">
            <v>BXKD164166</v>
          </cell>
        </row>
        <row r="8889">
          <cell r="A8889">
            <v>45398.655243055597</v>
          </cell>
          <cell r="B8889">
            <v>175</v>
          </cell>
          <cell r="R8889" t="str">
            <v>BWID164096</v>
          </cell>
        </row>
        <row r="8890">
          <cell r="A8890">
            <v>45398.651157407403</v>
          </cell>
          <cell r="B8890">
            <v>15</v>
          </cell>
          <cell r="R8890" t="str">
            <v>BXKS035317</v>
          </cell>
        </row>
        <row r="8891">
          <cell r="A8891">
            <v>45398.647523148102</v>
          </cell>
          <cell r="B8891">
            <v>135</v>
          </cell>
          <cell r="R8891" t="str">
            <v>BXKD164174</v>
          </cell>
        </row>
        <row r="8892">
          <cell r="A8892">
            <v>45398.643391203703</v>
          </cell>
          <cell r="B8892">
            <v>135</v>
          </cell>
          <cell r="R8892" t="str">
            <v>BXJD121862</v>
          </cell>
        </row>
        <row r="8893">
          <cell r="A8893">
            <v>45398.641678240703</v>
          </cell>
          <cell r="B8893">
            <v>1006</v>
          </cell>
          <cell r="R8893" t="str">
            <v>BWFD163947</v>
          </cell>
        </row>
        <row r="8894">
          <cell r="A8894">
            <v>45398.571099537003</v>
          </cell>
          <cell r="B8894">
            <v>1</v>
          </cell>
          <cell r="R8894" t="str">
            <v>BWID164050</v>
          </cell>
        </row>
        <row r="8895">
          <cell r="A8895">
            <v>45398.5296759259</v>
          </cell>
          <cell r="B8895">
            <v>2724</v>
          </cell>
          <cell r="R8895" t="str">
            <v>BUIC373911</v>
          </cell>
        </row>
        <row r="8896">
          <cell r="A8896">
            <v>45398.518842592603</v>
          </cell>
          <cell r="B8896">
            <v>0</v>
          </cell>
          <cell r="R8896" t="str">
            <v>BOJL150008</v>
          </cell>
        </row>
        <row r="8897">
          <cell r="A8897">
            <v>45398.497395833299</v>
          </cell>
          <cell r="B8897">
            <v>0</v>
          </cell>
          <cell r="R8897"/>
        </row>
        <row r="8898">
          <cell r="A8898">
            <v>45398.376365740703</v>
          </cell>
          <cell r="B8898">
            <v>2020</v>
          </cell>
          <cell r="R8898" t="str">
            <v>BVFD163261</v>
          </cell>
        </row>
        <row r="8899">
          <cell r="A8899">
            <v>45397.8614467593</v>
          </cell>
          <cell r="B8899">
            <v>0</v>
          </cell>
          <cell r="R8899" t="str">
            <v>SN23TN04780</v>
          </cell>
        </row>
        <row r="8900">
          <cell r="A8900">
            <v>45397.749178240701</v>
          </cell>
          <cell r="B8900">
            <v>180</v>
          </cell>
          <cell r="R8900" t="str">
            <v>BXKD231832</v>
          </cell>
        </row>
        <row r="8901">
          <cell r="A8901">
            <v>45397.746504629598</v>
          </cell>
          <cell r="B8901">
            <v>190</v>
          </cell>
          <cell r="R8901" t="str">
            <v>BWHD164039</v>
          </cell>
        </row>
        <row r="8902">
          <cell r="A8902">
            <v>45397.743182870399</v>
          </cell>
          <cell r="B8902">
            <v>990</v>
          </cell>
          <cell r="R8902" t="str">
            <v>BWCD163769</v>
          </cell>
        </row>
        <row r="8903">
          <cell r="A8903">
            <v>45397.739594907398</v>
          </cell>
          <cell r="B8903">
            <v>250</v>
          </cell>
          <cell r="R8903" t="str">
            <v>BXJD164132</v>
          </cell>
        </row>
        <row r="8904">
          <cell r="A8904">
            <v>45397.736886574101</v>
          </cell>
          <cell r="B8904">
            <v>390</v>
          </cell>
          <cell r="R8904" t="str">
            <v>BXJD164130</v>
          </cell>
        </row>
        <row r="8905">
          <cell r="A8905">
            <v>45397.732870370397</v>
          </cell>
          <cell r="B8905">
            <v>230</v>
          </cell>
          <cell r="R8905" t="str">
            <v>BXKD231814</v>
          </cell>
        </row>
        <row r="8906">
          <cell r="A8906">
            <v>45397.729444444398</v>
          </cell>
          <cell r="B8906">
            <v>250</v>
          </cell>
          <cell r="R8906" t="str">
            <v>BXKD121881</v>
          </cell>
        </row>
        <row r="8907">
          <cell r="A8907">
            <v>45397.7260185185</v>
          </cell>
          <cell r="B8907">
            <v>260</v>
          </cell>
          <cell r="R8907" t="str">
            <v>BXJD164143</v>
          </cell>
        </row>
        <row r="8908">
          <cell r="A8908">
            <v>45397.721273148098</v>
          </cell>
          <cell r="B8908">
            <v>345</v>
          </cell>
          <cell r="R8908" t="str">
            <v>BXJD121872</v>
          </cell>
        </row>
        <row r="8909">
          <cell r="A8909">
            <v>45397.717858796299</v>
          </cell>
          <cell r="B8909">
            <v>200</v>
          </cell>
          <cell r="R8909" t="str">
            <v>BWID164076</v>
          </cell>
        </row>
        <row r="8910">
          <cell r="A8910">
            <v>45397.714965277803</v>
          </cell>
          <cell r="B8910">
            <v>400</v>
          </cell>
          <cell r="R8910" t="str">
            <v>BWID164091</v>
          </cell>
        </row>
        <row r="8911">
          <cell r="A8911">
            <v>45397.711990740703</v>
          </cell>
          <cell r="B8911">
            <v>600</v>
          </cell>
          <cell r="R8911" t="str">
            <v>BWID164054</v>
          </cell>
        </row>
        <row r="8912">
          <cell r="A8912">
            <v>45397.708773148202</v>
          </cell>
          <cell r="B8912">
            <v>650</v>
          </cell>
          <cell r="R8912" t="str">
            <v>BWED163889</v>
          </cell>
        </row>
        <row r="8913">
          <cell r="A8913">
            <v>45397.705289351798</v>
          </cell>
          <cell r="B8913">
            <v>475</v>
          </cell>
          <cell r="R8913" t="str">
            <v>BWID164086</v>
          </cell>
        </row>
        <row r="8914">
          <cell r="A8914">
            <v>45397.7027662037</v>
          </cell>
          <cell r="B8914">
            <v>280</v>
          </cell>
          <cell r="R8914" t="str">
            <v>BWLD163588</v>
          </cell>
        </row>
        <row r="8915">
          <cell r="A8915">
            <v>45397.701527777797</v>
          </cell>
          <cell r="B8915">
            <v>2576</v>
          </cell>
          <cell r="R8915" t="str">
            <v>BWKD163543</v>
          </cell>
        </row>
        <row r="8916">
          <cell r="A8916">
            <v>45397.6936458333</v>
          </cell>
          <cell r="B8916">
            <v>1010</v>
          </cell>
          <cell r="R8916" t="str">
            <v>BWID220970</v>
          </cell>
        </row>
        <row r="8917">
          <cell r="A8917">
            <v>45397.690138888902</v>
          </cell>
          <cell r="B8917">
            <v>1760</v>
          </cell>
          <cell r="R8917" t="str">
            <v>BVBD121409</v>
          </cell>
        </row>
        <row r="8918">
          <cell r="A8918">
            <v>45397.687442129602</v>
          </cell>
          <cell r="B8918">
            <v>700</v>
          </cell>
          <cell r="R8918" t="str">
            <v>BWHD231642</v>
          </cell>
        </row>
        <row r="8919">
          <cell r="A8919">
            <v>45397.681412037004</v>
          </cell>
          <cell r="B8919">
            <v>615</v>
          </cell>
          <cell r="R8919" t="str">
            <v>BWHD163996</v>
          </cell>
        </row>
        <row r="8920">
          <cell r="A8920">
            <v>45397.678437499999</v>
          </cell>
          <cell r="B8920">
            <v>555</v>
          </cell>
          <cell r="R8920" t="str">
            <v>BWHD164004</v>
          </cell>
        </row>
        <row r="8921">
          <cell r="A8921">
            <v>45397.675914351901</v>
          </cell>
          <cell r="B8921">
            <v>1415</v>
          </cell>
          <cell r="R8921" t="str">
            <v>BWJD163502</v>
          </cell>
        </row>
        <row r="8922">
          <cell r="A8922">
            <v>45397.673310185201</v>
          </cell>
          <cell r="B8922">
            <v>655</v>
          </cell>
          <cell r="R8922" t="str">
            <v>BWHD121813</v>
          </cell>
        </row>
        <row r="8923">
          <cell r="A8923">
            <v>45397.670787037001</v>
          </cell>
          <cell r="B8923">
            <v>485</v>
          </cell>
          <cell r="R8923" t="str">
            <v>BWFD163931</v>
          </cell>
        </row>
        <row r="8924">
          <cell r="A8924">
            <v>45397.668078703697</v>
          </cell>
          <cell r="B8924">
            <v>690</v>
          </cell>
          <cell r="R8924" t="str">
            <v>BWHD164015</v>
          </cell>
        </row>
        <row r="8925">
          <cell r="A8925">
            <v>45397.665555555599</v>
          </cell>
          <cell r="B8925">
            <v>975</v>
          </cell>
          <cell r="R8925" t="str">
            <v>BWFD163947</v>
          </cell>
        </row>
        <row r="8926">
          <cell r="A8926">
            <v>45397.663136574098</v>
          </cell>
          <cell r="B8926">
            <v>160</v>
          </cell>
          <cell r="R8926" t="str">
            <v>BWFD163937</v>
          </cell>
        </row>
        <row r="8927">
          <cell r="A8927">
            <v>45397.660196759301</v>
          </cell>
          <cell r="B8927">
            <v>945</v>
          </cell>
          <cell r="R8927" t="str">
            <v>BWFD163940</v>
          </cell>
        </row>
        <row r="8928">
          <cell r="A8928">
            <v>45397.657291666699</v>
          </cell>
          <cell r="B8928">
            <v>1775</v>
          </cell>
          <cell r="R8928" t="str">
            <v>BWJD163475</v>
          </cell>
        </row>
        <row r="8929">
          <cell r="A8929">
            <v>45397.653923611098</v>
          </cell>
          <cell r="B8929">
            <v>755</v>
          </cell>
          <cell r="R8929" t="str">
            <v>BWED163893</v>
          </cell>
        </row>
        <row r="8930">
          <cell r="A8930">
            <v>45397.650625000002</v>
          </cell>
          <cell r="B8930">
            <v>820</v>
          </cell>
          <cell r="R8930" t="str">
            <v>BWGD163984</v>
          </cell>
        </row>
        <row r="8931">
          <cell r="A8931">
            <v>45397.607199074097</v>
          </cell>
          <cell r="B8931">
            <v>18</v>
          </cell>
          <cell r="R8931" t="str">
            <v>BXLL153793</v>
          </cell>
        </row>
        <row r="8932">
          <cell r="A8932">
            <v>45397.604409722197</v>
          </cell>
          <cell r="B8932">
            <v>502</v>
          </cell>
          <cell r="R8932" t="str">
            <v>BWHD164003</v>
          </cell>
        </row>
        <row r="8933">
          <cell r="A8933">
            <v>45397.596631944398</v>
          </cell>
          <cell r="B8933">
            <v>1010</v>
          </cell>
          <cell r="R8933" t="str">
            <v>BWLD163608</v>
          </cell>
        </row>
        <row r="8934">
          <cell r="A8934">
            <v>45397.5870601852</v>
          </cell>
          <cell r="B8934">
            <v>787</v>
          </cell>
          <cell r="R8934" t="str">
            <v>BWFD121755</v>
          </cell>
        </row>
        <row r="8935">
          <cell r="A8935">
            <v>45397.581574074102</v>
          </cell>
          <cell r="B8935">
            <v>948</v>
          </cell>
          <cell r="R8935" t="str">
            <v>BWLS031915</v>
          </cell>
        </row>
        <row r="8936">
          <cell r="A8936">
            <v>45397.5773148148</v>
          </cell>
          <cell r="B8936">
            <v>2133</v>
          </cell>
          <cell r="R8936" t="str">
            <v>BVHD163388</v>
          </cell>
        </row>
        <row r="8937">
          <cell r="A8937">
            <v>45397.573865740698</v>
          </cell>
          <cell r="B8937">
            <v>2990</v>
          </cell>
          <cell r="R8937" t="str">
            <v>BWAD163687</v>
          </cell>
        </row>
        <row r="8938">
          <cell r="A8938">
            <v>45397.569687499999</v>
          </cell>
          <cell r="B8938">
            <v>1300</v>
          </cell>
          <cell r="R8938" t="str">
            <v>BWLD231334</v>
          </cell>
        </row>
        <row r="8939">
          <cell r="A8939">
            <v>45397.566782407397</v>
          </cell>
          <cell r="B8939">
            <v>2050</v>
          </cell>
          <cell r="R8939" t="str">
            <v>BWLD231345</v>
          </cell>
        </row>
        <row r="8940">
          <cell r="A8940">
            <v>45397.558472222197</v>
          </cell>
          <cell r="B8940">
            <v>715</v>
          </cell>
          <cell r="R8940" t="str">
            <v>BWCD121690</v>
          </cell>
        </row>
        <row r="8941">
          <cell r="A8941">
            <v>45397.555219907401</v>
          </cell>
          <cell r="B8941">
            <v>2130</v>
          </cell>
          <cell r="R8941" t="str">
            <v>BWBD163701</v>
          </cell>
        </row>
        <row r="8942">
          <cell r="A8942">
            <v>45397.543344907397</v>
          </cell>
          <cell r="B8942">
            <v>2085</v>
          </cell>
          <cell r="R8942" t="str">
            <v>BWLD163586</v>
          </cell>
        </row>
        <row r="8943">
          <cell r="A8943">
            <v>45397.539618055598</v>
          </cell>
          <cell r="B8943">
            <v>1742</v>
          </cell>
          <cell r="R8943" t="str">
            <v>BWAD163674</v>
          </cell>
        </row>
        <row r="8944">
          <cell r="A8944">
            <v>45397.532754629603</v>
          </cell>
          <cell r="B8944">
            <v>1190</v>
          </cell>
          <cell r="R8944" t="str">
            <v>BWBD163738</v>
          </cell>
        </row>
        <row r="8945">
          <cell r="A8945">
            <v>45397.528495370403</v>
          </cell>
          <cell r="B8945">
            <v>590</v>
          </cell>
          <cell r="R8945" t="str">
            <v>BWJD163499</v>
          </cell>
        </row>
        <row r="8946">
          <cell r="A8946">
            <v>45397.524050925902</v>
          </cell>
          <cell r="B8946">
            <v>1120</v>
          </cell>
          <cell r="R8946" t="str">
            <v>BWBD163707</v>
          </cell>
        </row>
        <row r="8947">
          <cell r="A8947">
            <v>45397.517615740697</v>
          </cell>
          <cell r="B8947">
            <v>990</v>
          </cell>
          <cell r="R8947" t="str">
            <v>BWLD163608</v>
          </cell>
        </row>
        <row r="8948">
          <cell r="A8948">
            <v>45397.513564814799</v>
          </cell>
          <cell r="B8948">
            <v>640</v>
          </cell>
          <cell r="R8948" t="str">
            <v>BWAD163680</v>
          </cell>
        </row>
        <row r="8949">
          <cell r="A8949">
            <v>45397.510115740697</v>
          </cell>
          <cell r="B8949">
            <v>486</v>
          </cell>
          <cell r="R8949" t="str">
            <v>BWJL153357</v>
          </cell>
        </row>
        <row r="8950">
          <cell r="A8950">
            <v>45397.506701388898</v>
          </cell>
          <cell r="B8950">
            <v>3483</v>
          </cell>
          <cell r="R8950" t="str">
            <v>BVED163244</v>
          </cell>
        </row>
        <row r="8951">
          <cell r="A8951">
            <v>45397.498460648101</v>
          </cell>
          <cell r="B8951">
            <v>2900</v>
          </cell>
          <cell r="R8951" t="str">
            <v>BVIC377970</v>
          </cell>
        </row>
        <row r="8952">
          <cell r="A8952">
            <v>45397.487835648099</v>
          </cell>
          <cell r="B8952">
            <v>0</v>
          </cell>
          <cell r="R8952" t="str">
            <v>CWEE212107</v>
          </cell>
        </row>
        <row r="8953">
          <cell r="A8953">
            <v>45397.485428240703</v>
          </cell>
          <cell r="B8953">
            <v>0</v>
          </cell>
          <cell r="R8953" t="str">
            <v>CWEE212107</v>
          </cell>
        </row>
        <row r="8954">
          <cell r="A8954">
            <v>45397.454641203702</v>
          </cell>
          <cell r="B8954">
            <v>75403</v>
          </cell>
          <cell r="R8954" t="str">
            <v>BJGS031396</v>
          </cell>
        </row>
        <row r="8955">
          <cell r="A8955">
            <v>45397.453680555598</v>
          </cell>
          <cell r="B8955">
            <v>28564</v>
          </cell>
          <cell r="R8955" t="str">
            <v>BRIS035838</v>
          </cell>
        </row>
        <row r="8956">
          <cell r="A8956">
            <v>45397.452546296299</v>
          </cell>
          <cell r="B8956">
            <v>17999</v>
          </cell>
          <cell r="R8956" t="str">
            <v>BSLS036682</v>
          </cell>
        </row>
        <row r="8957">
          <cell r="A8957">
            <v>45397.287349537</v>
          </cell>
          <cell r="B8957">
            <v>16445</v>
          </cell>
          <cell r="R8957" t="str">
            <v>BUAS033580</v>
          </cell>
        </row>
        <row r="8958">
          <cell r="A8958">
            <v>45397.287245370397</v>
          </cell>
          <cell r="B8958">
            <v>45556</v>
          </cell>
          <cell r="R8958" t="str">
            <v>BQBS030091</v>
          </cell>
        </row>
        <row r="8959">
          <cell r="A8959">
            <v>45397.284363425897</v>
          </cell>
          <cell r="B8959">
            <v>22516</v>
          </cell>
          <cell r="R8959" t="str">
            <v>BSHS038806</v>
          </cell>
        </row>
        <row r="8960">
          <cell r="A8960">
            <v>45397.279490740701</v>
          </cell>
          <cell r="B8960">
            <v>27143</v>
          </cell>
          <cell r="R8960" t="str">
            <v>BSDS037710</v>
          </cell>
        </row>
        <row r="8961">
          <cell r="A8961">
            <v>45397.2727199074</v>
          </cell>
          <cell r="B8961">
            <v>37211</v>
          </cell>
          <cell r="R8961" t="str">
            <v>BSJS035917</v>
          </cell>
        </row>
        <row r="8962">
          <cell r="A8962">
            <v>45397.0003125</v>
          </cell>
          <cell r="B8962">
            <v>2570</v>
          </cell>
          <cell r="R8962" t="str">
            <v>BWKD163543</v>
          </cell>
        </row>
        <row r="8963">
          <cell r="A8963">
            <v>45396.991631944402</v>
          </cell>
          <cell r="B8963">
            <v>2050</v>
          </cell>
          <cell r="R8963" t="str">
            <v>BWKD163512</v>
          </cell>
        </row>
        <row r="8964">
          <cell r="A8964">
            <v>45396.985694444404</v>
          </cell>
          <cell r="B8964">
            <v>1800</v>
          </cell>
          <cell r="R8964" t="str">
            <v>BVFD163261</v>
          </cell>
        </row>
        <row r="8965">
          <cell r="A8965">
            <v>45396.978437500002</v>
          </cell>
          <cell r="B8965">
            <v>2600</v>
          </cell>
          <cell r="R8965" t="str">
            <v>BWJL153355</v>
          </cell>
        </row>
        <row r="8966">
          <cell r="A8966">
            <v>45396.969189814801</v>
          </cell>
          <cell r="B8966">
            <v>1900</v>
          </cell>
          <cell r="R8966" t="str">
            <v>BVIL161084</v>
          </cell>
        </row>
        <row r="8967">
          <cell r="A8967">
            <v>45396.963159722203</v>
          </cell>
          <cell r="B8967">
            <v>660</v>
          </cell>
          <cell r="R8967" t="str">
            <v>BVID163429</v>
          </cell>
        </row>
        <row r="8968">
          <cell r="A8968">
            <v>45396.955717592602</v>
          </cell>
          <cell r="B8968">
            <v>990</v>
          </cell>
          <cell r="R8968" t="str">
            <v>BVID121544</v>
          </cell>
        </row>
        <row r="8969">
          <cell r="A8969">
            <v>45396.949282407397</v>
          </cell>
          <cell r="B8969">
            <v>1192</v>
          </cell>
          <cell r="R8969" t="str">
            <v>BVID121541</v>
          </cell>
        </row>
        <row r="8970">
          <cell r="A8970">
            <v>45396.943078703698</v>
          </cell>
          <cell r="B8970">
            <v>1686</v>
          </cell>
          <cell r="R8970" t="str">
            <v>BVIL161081</v>
          </cell>
        </row>
        <row r="8971">
          <cell r="A8971">
            <v>45396.937569444402</v>
          </cell>
          <cell r="B8971">
            <v>1038</v>
          </cell>
          <cell r="R8971" t="str">
            <v>BVID121539</v>
          </cell>
        </row>
        <row r="8972">
          <cell r="A8972">
            <v>45396.930601851898</v>
          </cell>
          <cell r="B8972">
            <v>2641</v>
          </cell>
          <cell r="R8972" t="str">
            <v>BVHD163393</v>
          </cell>
        </row>
        <row r="8973">
          <cell r="A8973">
            <v>45395.919166666703</v>
          </cell>
          <cell r="B8973">
            <v>1121</v>
          </cell>
          <cell r="R8973" t="str">
            <v>BVID121546</v>
          </cell>
        </row>
        <row r="8974">
          <cell r="A8974">
            <v>45395.907615740703</v>
          </cell>
          <cell r="B8974">
            <v>3818</v>
          </cell>
          <cell r="R8974" t="str">
            <v>BVHD163374</v>
          </cell>
        </row>
        <row r="8975">
          <cell r="A8975">
            <v>45395.896249999998</v>
          </cell>
          <cell r="B8975">
            <v>2820</v>
          </cell>
          <cell r="R8975" t="str">
            <v>BVGD163308</v>
          </cell>
        </row>
        <row r="8976">
          <cell r="A8976">
            <v>45395.661469907398</v>
          </cell>
          <cell r="B8976">
            <v>45493</v>
          </cell>
          <cell r="R8976" t="str">
            <v>GNFS040092</v>
          </cell>
        </row>
        <row r="8977">
          <cell r="A8977">
            <v>45395.641921296301</v>
          </cell>
          <cell r="B8977">
            <v>2032</v>
          </cell>
          <cell r="R8977" t="str">
            <v>BVHD163336</v>
          </cell>
        </row>
        <row r="8978">
          <cell r="A8978">
            <v>45395.639525462997</v>
          </cell>
          <cell r="B8978">
            <v>1450</v>
          </cell>
          <cell r="R8978" t="str">
            <v>BVHD163366</v>
          </cell>
        </row>
        <row r="8979">
          <cell r="A8979">
            <v>45395.636400463001</v>
          </cell>
          <cell r="B8979">
            <v>5624</v>
          </cell>
          <cell r="R8979" t="str">
            <v>BVCD163165</v>
          </cell>
        </row>
        <row r="8980">
          <cell r="A8980">
            <v>45395.611932870401</v>
          </cell>
          <cell r="B8980">
            <v>1698</v>
          </cell>
          <cell r="R8980" t="str">
            <v>BVGD121497</v>
          </cell>
        </row>
        <row r="8981">
          <cell r="A8981">
            <v>45395.608182870397</v>
          </cell>
          <cell r="B8981">
            <v>4134</v>
          </cell>
          <cell r="R8981" t="str">
            <v>BVED231179</v>
          </cell>
        </row>
        <row r="8982">
          <cell r="A8982">
            <v>45395.601585648103</v>
          </cell>
          <cell r="B8982">
            <v>4183</v>
          </cell>
          <cell r="R8982" t="str">
            <v>BVED163235</v>
          </cell>
        </row>
        <row r="8983">
          <cell r="A8983">
            <v>45395.598599536999</v>
          </cell>
          <cell r="B8983">
            <v>4865</v>
          </cell>
          <cell r="R8983" t="str">
            <v>BVED163231</v>
          </cell>
        </row>
        <row r="8984">
          <cell r="A8984">
            <v>45395.591597222199</v>
          </cell>
          <cell r="B8984">
            <v>1332</v>
          </cell>
          <cell r="R8984" t="str">
            <v>BVDD163198</v>
          </cell>
        </row>
        <row r="8985">
          <cell r="A8985">
            <v>45395.588657407403</v>
          </cell>
          <cell r="B8985">
            <v>1755</v>
          </cell>
          <cell r="R8985" t="str">
            <v>BVAD121386</v>
          </cell>
        </row>
        <row r="8986">
          <cell r="A8986">
            <v>45395.583784722199</v>
          </cell>
          <cell r="B8986">
            <v>3873</v>
          </cell>
          <cell r="R8986" t="str">
            <v>BVKD163026</v>
          </cell>
        </row>
        <row r="8987">
          <cell r="A8987">
            <v>45395.580844907403</v>
          </cell>
          <cell r="B8987">
            <v>4417</v>
          </cell>
          <cell r="R8987" t="str">
            <v>BVLD163067</v>
          </cell>
        </row>
        <row r="8988">
          <cell r="A8988">
            <v>45395.576562499999</v>
          </cell>
          <cell r="B8988">
            <v>3369</v>
          </cell>
          <cell r="R8988" t="str">
            <v>BVKD163010</v>
          </cell>
        </row>
        <row r="8989">
          <cell r="A8989">
            <v>45395.573842592603</v>
          </cell>
          <cell r="B8989">
            <v>590</v>
          </cell>
          <cell r="R8989" t="str">
            <v>BUAD121111</v>
          </cell>
        </row>
        <row r="8990">
          <cell r="A8990">
            <v>45395.571365740703</v>
          </cell>
          <cell r="B8990">
            <v>2176</v>
          </cell>
          <cell r="R8990" t="str">
            <v>BVJD162957</v>
          </cell>
        </row>
        <row r="8991">
          <cell r="A8991">
            <v>45395.567847222199</v>
          </cell>
          <cell r="B8991">
            <v>7099</v>
          </cell>
          <cell r="R8991" t="str">
            <v>BUFD162814</v>
          </cell>
        </row>
        <row r="8992">
          <cell r="A8992">
            <v>45395.537662037001</v>
          </cell>
          <cell r="B8992">
            <v>7099</v>
          </cell>
          <cell r="R8992" t="str">
            <v>BUFD162814</v>
          </cell>
        </row>
        <row r="8993">
          <cell r="A8993">
            <v>45394.677407407398</v>
          </cell>
          <cell r="B8993">
            <v>0</v>
          </cell>
          <cell r="R8993" t="str">
            <v>CWLE600666</v>
          </cell>
        </row>
        <row r="8994">
          <cell r="A8994">
            <v>45394.5319212963</v>
          </cell>
          <cell r="B8994">
            <v>0</v>
          </cell>
          <cell r="R8994" t="str">
            <v>BSKS036366</v>
          </cell>
        </row>
        <row r="8995">
          <cell r="A8995">
            <v>45394.516331018502</v>
          </cell>
          <cell r="B8995">
            <v>28051</v>
          </cell>
          <cell r="R8995" t="str">
            <v>BSKS036366</v>
          </cell>
        </row>
        <row r="8996">
          <cell r="A8996">
            <v>45394.5157175926</v>
          </cell>
          <cell r="B8996">
            <v>28051</v>
          </cell>
          <cell r="R8996" t="str">
            <v>BSKS036366</v>
          </cell>
        </row>
        <row r="8997">
          <cell r="A8997">
            <v>45394.398831018501</v>
          </cell>
          <cell r="B8997">
            <v>354</v>
          </cell>
          <cell r="R8997" t="str">
            <v>BWID164091</v>
          </cell>
        </row>
        <row r="8998">
          <cell r="A8998">
            <v>45393.518240740697</v>
          </cell>
          <cell r="B8998">
            <v>26831</v>
          </cell>
          <cell r="R8998" t="str">
            <v>BRAS033261</v>
          </cell>
        </row>
        <row r="8999">
          <cell r="A8999">
            <v>45392.731550925899</v>
          </cell>
          <cell r="B8999">
            <v>1</v>
          </cell>
          <cell r="R8999" t="str">
            <v>BWAS032167</v>
          </cell>
        </row>
        <row r="9000">
          <cell r="A9000">
            <v>45392.511157407404</v>
          </cell>
          <cell r="B9000">
            <v>0</v>
          </cell>
          <cell r="R9000" t="str">
            <v>SN23TN04440</v>
          </cell>
        </row>
        <row r="9001">
          <cell r="A9001">
            <v>45392.5073611111</v>
          </cell>
          <cell r="B9001">
            <v>0</v>
          </cell>
          <cell r="R9001" t="str">
            <v>BWAS032167</v>
          </cell>
        </row>
        <row r="9002">
          <cell r="A9002">
            <v>45392.495486111096</v>
          </cell>
          <cell r="B9002">
            <v>4130</v>
          </cell>
          <cell r="R9002" t="str">
            <v>BSEC376083</v>
          </cell>
        </row>
        <row r="9003">
          <cell r="A9003">
            <v>45392.4929513889</v>
          </cell>
          <cell r="B9003">
            <v>5290</v>
          </cell>
          <cell r="R9003" t="str">
            <v>BKHET70130</v>
          </cell>
        </row>
        <row r="9004">
          <cell r="A9004">
            <v>45392.489814814799</v>
          </cell>
          <cell r="B9004">
            <v>600</v>
          </cell>
          <cell r="R9004" t="str">
            <v>BUFC372853</v>
          </cell>
        </row>
        <row r="9005">
          <cell r="A9005">
            <v>45392.484629629602</v>
          </cell>
          <cell r="B9005">
            <v>2388</v>
          </cell>
          <cell r="R9005" t="str">
            <v>BUFC372833</v>
          </cell>
        </row>
        <row r="9006">
          <cell r="A9006">
            <v>45392.482106481497</v>
          </cell>
          <cell r="B9006">
            <v>8579</v>
          </cell>
          <cell r="R9006" t="str">
            <v>BUFS046910</v>
          </cell>
        </row>
        <row r="9007">
          <cell r="A9007">
            <v>45392.476493055598</v>
          </cell>
          <cell r="B9007">
            <v>18000</v>
          </cell>
          <cell r="R9007" t="str">
            <v>BSAS036940</v>
          </cell>
        </row>
        <row r="9008">
          <cell r="A9008">
            <v>45392.474016203698</v>
          </cell>
          <cell r="B9008">
            <v>5345</v>
          </cell>
          <cell r="R9008" t="str">
            <v>BUBS045901</v>
          </cell>
        </row>
        <row r="9009">
          <cell r="A9009">
            <v>45392.471087963</v>
          </cell>
          <cell r="B9009">
            <v>42460</v>
          </cell>
          <cell r="R9009" t="str">
            <v>BKCS040470</v>
          </cell>
        </row>
        <row r="9010">
          <cell r="A9010">
            <v>45392.469594907401</v>
          </cell>
          <cell r="B9010">
            <v>1848</v>
          </cell>
          <cell r="R9010" t="str">
            <v>BVEC376770</v>
          </cell>
        </row>
        <row r="9011">
          <cell r="A9011">
            <v>45392.464884259301</v>
          </cell>
          <cell r="B9011">
            <v>16421</v>
          </cell>
          <cell r="R9011" t="str">
            <v>BUAS033580</v>
          </cell>
        </row>
        <row r="9012">
          <cell r="A9012">
            <v>45392.463263888902</v>
          </cell>
          <cell r="B9012">
            <v>35736</v>
          </cell>
          <cell r="R9012" t="str">
            <v>GPJS030042</v>
          </cell>
        </row>
        <row r="9013">
          <cell r="A9013">
            <v>45392.282534722202</v>
          </cell>
          <cell r="B9013">
            <v>7161</v>
          </cell>
          <cell r="R9013" t="str">
            <v>BVKC374485</v>
          </cell>
        </row>
        <row r="9014">
          <cell r="A9014">
            <v>45391.520393518498</v>
          </cell>
          <cell r="B9014">
            <v>2551</v>
          </cell>
          <cell r="R9014" t="str">
            <v>BVCC376206</v>
          </cell>
        </row>
        <row r="9015">
          <cell r="A9015">
            <v>45391.519675925898</v>
          </cell>
          <cell r="B9015">
            <v>2725</v>
          </cell>
          <cell r="R9015" t="str">
            <v>BULC371019</v>
          </cell>
        </row>
        <row r="9016">
          <cell r="A9016">
            <v>45391.518935185202</v>
          </cell>
          <cell r="B9016">
            <v>2487</v>
          </cell>
          <cell r="R9016" t="str">
            <v>BULC370960</v>
          </cell>
        </row>
        <row r="9017">
          <cell r="A9017">
            <v>45391.518020833297</v>
          </cell>
          <cell r="B9017">
            <v>1272</v>
          </cell>
          <cell r="R9017" t="str">
            <v>BTFC378771</v>
          </cell>
        </row>
        <row r="9018">
          <cell r="A9018">
            <v>45391.517002314802</v>
          </cell>
          <cell r="B9018">
            <v>1731</v>
          </cell>
          <cell r="R9018" t="str">
            <v>BWCS032720</v>
          </cell>
        </row>
        <row r="9019">
          <cell r="A9019">
            <v>45391.516053240703</v>
          </cell>
          <cell r="B9019">
            <v>3514</v>
          </cell>
          <cell r="R9019" t="str">
            <v>BULC370861</v>
          </cell>
        </row>
        <row r="9020">
          <cell r="A9020">
            <v>45391.5156712963</v>
          </cell>
          <cell r="B9020">
            <v>5446</v>
          </cell>
          <cell r="R9020" t="str">
            <v>BTDC378223</v>
          </cell>
        </row>
        <row r="9021">
          <cell r="A9021">
            <v>45391.514837962997</v>
          </cell>
          <cell r="B9021">
            <v>17510</v>
          </cell>
          <cell r="R9021" t="str">
            <v>BSFS043411</v>
          </cell>
        </row>
        <row r="9022">
          <cell r="A9022">
            <v>45391.5140972222</v>
          </cell>
          <cell r="B9022">
            <v>18512</v>
          </cell>
          <cell r="R9022" t="str">
            <v>BSGC376577</v>
          </cell>
        </row>
        <row r="9023">
          <cell r="A9023">
            <v>45391.513124999998</v>
          </cell>
          <cell r="B9023">
            <v>18678</v>
          </cell>
          <cell r="R9023" t="str">
            <v>BSGS043528</v>
          </cell>
        </row>
        <row r="9024">
          <cell r="A9024">
            <v>45391.512141203697</v>
          </cell>
          <cell r="B9024">
            <v>3807</v>
          </cell>
          <cell r="R9024" t="str">
            <v>BSEC376140</v>
          </cell>
        </row>
        <row r="9025">
          <cell r="A9025">
            <v>45391.511377314797</v>
          </cell>
          <cell r="B9025">
            <v>6177</v>
          </cell>
          <cell r="R9025" t="str">
            <v>BREC373493</v>
          </cell>
        </row>
        <row r="9026">
          <cell r="A9026">
            <v>45391.510439814803</v>
          </cell>
          <cell r="B9026">
            <v>58209</v>
          </cell>
          <cell r="R9026" t="str">
            <v>BKAS030601</v>
          </cell>
        </row>
        <row r="9027">
          <cell r="A9027">
            <v>45391.509687500002</v>
          </cell>
          <cell r="B9027">
            <v>11422</v>
          </cell>
          <cell r="R9027" t="str">
            <v>BIBS040161</v>
          </cell>
        </row>
        <row r="9028">
          <cell r="A9028">
            <v>45391.508958333303</v>
          </cell>
          <cell r="B9028">
            <v>5172</v>
          </cell>
          <cell r="R9028" t="str">
            <v>BREC373485</v>
          </cell>
        </row>
        <row r="9029">
          <cell r="A9029">
            <v>45391.508194444403</v>
          </cell>
          <cell r="B9029">
            <v>15369</v>
          </cell>
          <cell r="R9029" t="str">
            <v>BRCS033813</v>
          </cell>
        </row>
        <row r="9030">
          <cell r="A9030">
            <v>45391.507488425901</v>
          </cell>
          <cell r="B9030">
            <v>15076</v>
          </cell>
          <cell r="R9030" t="str">
            <v>BRCS033809</v>
          </cell>
        </row>
        <row r="9031">
          <cell r="A9031">
            <v>45391.5067361111</v>
          </cell>
          <cell r="B9031">
            <v>12307</v>
          </cell>
          <cell r="R9031" t="str">
            <v>BRBS033681</v>
          </cell>
        </row>
        <row r="9032">
          <cell r="A9032">
            <v>45391.5058796296</v>
          </cell>
          <cell r="B9032">
            <v>4295</v>
          </cell>
          <cell r="R9032" t="str">
            <v>BVIS040049</v>
          </cell>
        </row>
        <row r="9033">
          <cell r="A9033">
            <v>45391.505092592597</v>
          </cell>
          <cell r="B9033">
            <v>3542</v>
          </cell>
          <cell r="R9033" t="str">
            <v>BTJS043846</v>
          </cell>
        </row>
        <row r="9034">
          <cell r="A9034">
            <v>45391.504247685203</v>
          </cell>
          <cell r="B9034">
            <v>3850</v>
          </cell>
          <cell r="R9034" t="str">
            <v>BTEC378413</v>
          </cell>
        </row>
        <row r="9035">
          <cell r="A9035">
            <v>45391.503368055601</v>
          </cell>
          <cell r="B9035">
            <v>12800</v>
          </cell>
          <cell r="R9035" t="str">
            <v>BTLS044130</v>
          </cell>
        </row>
        <row r="9036">
          <cell r="A9036">
            <v>45391.502615740697</v>
          </cell>
          <cell r="B9036">
            <v>4586</v>
          </cell>
          <cell r="R9036" t="str">
            <v>164253</v>
          </cell>
        </row>
        <row r="9037">
          <cell r="A9037">
            <v>45391.501875000002</v>
          </cell>
          <cell r="B9037">
            <v>9919</v>
          </cell>
          <cell r="R9037" t="str">
            <v>BQFC370928</v>
          </cell>
        </row>
        <row r="9038">
          <cell r="A9038">
            <v>45391.501157407401</v>
          </cell>
          <cell r="B9038">
            <v>10095</v>
          </cell>
          <cell r="R9038" t="str">
            <v>BQFC370869</v>
          </cell>
        </row>
        <row r="9039">
          <cell r="A9039">
            <v>45391.500347222202</v>
          </cell>
          <cell r="B9039">
            <v>12708</v>
          </cell>
          <cell r="R9039" t="str">
            <v>BSFC376459</v>
          </cell>
        </row>
        <row r="9040">
          <cell r="A9040">
            <v>45391.499618055597</v>
          </cell>
          <cell r="B9040">
            <v>6130</v>
          </cell>
          <cell r="R9040" t="str">
            <v>BUBS045933</v>
          </cell>
        </row>
        <row r="9041">
          <cell r="A9041">
            <v>45391.498854166697</v>
          </cell>
          <cell r="B9041">
            <v>2346</v>
          </cell>
          <cell r="R9041" t="str">
            <v>BUCS046063</v>
          </cell>
        </row>
        <row r="9042">
          <cell r="A9042">
            <v>45391.498090277797</v>
          </cell>
          <cell r="B9042">
            <v>1274</v>
          </cell>
          <cell r="R9042" t="str">
            <v>BVEC376827</v>
          </cell>
        </row>
        <row r="9043">
          <cell r="A9043">
            <v>45391.497245370403</v>
          </cell>
          <cell r="B9043">
            <v>5708</v>
          </cell>
          <cell r="R9043" t="str">
            <v>BVEC376812</v>
          </cell>
        </row>
        <row r="9044">
          <cell r="A9044">
            <v>45391.496412036999</v>
          </cell>
          <cell r="B9044">
            <v>1406</v>
          </cell>
          <cell r="R9044" t="str">
            <v>BVKC374370</v>
          </cell>
        </row>
        <row r="9045">
          <cell r="A9045">
            <v>45391.495486111096</v>
          </cell>
          <cell r="B9045">
            <v>2187</v>
          </cell>
          <cell r="R9045" t="str">
            <v>BUCS034180</v>
          </cell>
        </row>
        <row r="9046">
          <cell r="A9046">
            <v>45391.494456018503</v>
          </cell>
          <cell r="B9046">
            <v>1531</v>
          </cell>
          <cell r="R9046" t="str">
            <v>BVJS036816</v>
          </cell>
        </row>
        <row r="9047">
          <cell r="A9047">
            <v>45391.493321759299</v>
          </cell>
          <cell r="B9047">
            <v>11270</v>
          </cell>
          <cell r="R9047" t="str">
            <v>BUDS046275</v>
          </cell>
        </row>
        <row r="9048">
          <cell r="A9048">
            <v>45391.492569444403</v>
          </cell>
          <cell r="B9048">
            <v>3166</v>
          </cell>
          <cell r="R9048" t="str">
            <v>BULC370702</v>
          </cell>
        </row>
        <row r="9049">
          <cell r="A9049">
            <v>45391.491562499999</v>
          </cell>
          <cell r="B9049">
            <v>10012</v>
          </cell>
          <cell r="R9049" t="str">
            <v>BRHS035337</v>
          </cell>
        </row>
        <row r="9050">
          <cell r="A9050">
            <v>45391.490636574097</v>
          </cell>
          <cell r="B9050">
            <v>7500</v>
          </cell>
          <cell r="R9050" t="str">
            <v>BRHC374105</v>
          </cell>
        </row>
        <row r="9051">
          <cell r="A9051">
            <v>45391.489872685197</v>
          </cell>
          <cell r="B9051">
            <v>6090</v>
          </cell>
          <cell r="R9051" t="str">
            <v>BRHC374102</v>
          </cell>
        </row>
        <row r="9052">
          <cell r="A9052">
            <v>45391.489074074103</v>
          </cell>
          <cell r="B9052">
            <v>808</v>
          </cell>
          <cell r="R9052" t="str">
            <v>EUCS034229</v>
          </cell>
        </row>
        <row r="9053">
          <cell r="A9053">
            <v>45391.488206018497</v>
          </cell>
          <cell r="B9053">
            <v>816</v>
          </cell>
          <cell r="R9053" t="str">
            <v>BVIC378160</v>
          </cell>
        </row>
        <row r="9054">
          <cell r="A9054">
            <v>45391.487453703703</v>
          </cell>
          <cell r="B9054">
            <v>2900</v>
          </cell>
          <cell r="R9054" t="str">
            <v>BVIC377970</v>
          </cell>
        </row>
        <row r="9055">
          <cell r="A9055">
            <v>45391.486747685201</v>
          </cell>
          <cell r="B9055">
            <v>19876</v>
          </cell>
          <cell r="R9055" t="str">
            <v>BQGS031413</v>
          </cell>
        </row>
        <row r="9056">
          <cell r="A9056">
            <v>45391.4859490741</v>
          </cell>
          <cell r="B9056">
            <v>8208</v>
          </cell>
          <cell r="R9056" t="str">
            <v>BRGS035244</v>
          </cell>
        </row>
        <row r="9057">
          <cell r="A9057">
            <v>45391.480416666702</v>
          </cell>
          <cell r="B9057">
            <v>609</v>
          </cell>
          <cell r="R9057" t="str">
            <v>BVKS037293</v>
          </cell>
        </row>
        <row r="9058">
          <cell r="A9058">
            <v>45391.479224536997</v>
          </cell>
          <cell r="B9058">
            <v>204</v>
          </cell>
          <cell r="R9058" t="str">
            <v>BUIS036656</v>
          </cell>
        </row>
        <row r="9059">
          <cell r="A9059">
            <v>45391.477650462999</v>
          </cell>
          <cell r="B9059">
            <v>2569</v>
          </cell>
          <cell r="R9059" t="str">
            <v>BUBS034006</v>
          </cell>
        </row>
        <row r="9060">
          <cell r="A9060">
            <v>45391.476770833302</v>
          </cell>
          <cell r="B9060">
            <v>1590</v>
          </cell>
          <cell r="R9060" t="str">
            <v>BVDC376483</v>
          </cell>
        </row>
        <row r="9061">
          <cell r="A9061">
            <v>45391.474386574097</v>
          </cell>
          <cell r="B9061">
            <v>7179</v>
          </cell>
          <cell r="R9061" t="str">
            <v>BSDC375892</v>
          </cell>
        </row>
        <row r="9062">
          <cell r="A9062">
            <v>45391.473518518498</v>
          </cell>
          <cell r="B9062">
            <v>2500</v>
          </cell>
          <cell r="R9062" t="str">
            <v>BUKC370656</v>
          </cell>
        </row>
        <row r="9063">
          <cell r="A9063">
            <v>45391.472789351901</v>
          </cell>
          <cell r="B9063">
            <v>1900</v>
          </cell>
          <cell r="R9063" t="str">
            <v>BUKC370657</v>
          </cell>
        </row>
        <row r="9064">
          <cell r="A9064">
            <v>45391.471990740698</v>
          </cell>
          <cell r="B9064">
            <v>1200</v>
          </cell>
          <cell r="R9064" t="str">
            <v>BVFS049365</v>
          </cell>
        </row>
        <row r="9065">
          <cell r="A9065">
            <v>45391.470497685201</v>
          </cell>
          <cell r="B9065">
            <v>1550</v>
          </cell>
          <cell r="R9065" t="str">
            <v>BVFS049364</v>
          </cell>
        </row>
        <row r="9066">
          <cell r="A9066">
            <v>45391.288622685199</v>
          </cell>
          <cell r="B9066">
            <v>42618</v>
          </cell>
          <cell r="R9066" t="str">
            <v>BLFS031469</v>
          </cell>
        </row>
        <row r="9067">
          <cell r="A9067">
            <v>45391.278148148202</v>
          </cell>
          <cell r="B9067">
            <v>33280</v>
          </cell>
          <cell r="R9067" t="str">
            <v>GOIS031795</v>
          </cell>
        </row>
        <row r="9068">
          <cell r="A9068">
            <v>45391.273472222201</v>
          </cell>
          <cell r="B9068">
            <v>28845</v>
          </cell>
          <cell r="R9068" t="str">
            <v>BMFS031346</v>
          </cell>
        </row>
        <row r="9069">
          <cell r="A9069">
            <v>45391.2733449074</v>
          </cell>
          <cell r="B9069">
            <v>117153</v>
          </cell>
          <cell r="R9069" t="str">
            <v>BUGS035879</v>
          </cell>
        </row>
        <row r="9070">
          <cell r="A9070">
            <v>45390.644039351799</v>
          </cell>
          <cell r="B9070">
            <v>1200</v>
          </cell>
          <cell r="R9070" t="str">
            <v>BWKC378700</v>
          </cell>
        </row>
        <row r="9071">
          <cell r="A9071">
            <v>45390.643263888902</v>
          </cell>
          <cell r="B9071">
            <v>9277</v>
          </cell>
          <cell r="R9071" t="str">
            <v>BVAS038005</v>
          </cell>
        </row>
        <row r="9072">
          <cell r="A9072">
            <v>45390.642418981501</v>
          </cell>
          <cell r="B9072">
            <v>11334</v>
          </cell>
          <cell r="R9072" t="str">
            <v>BSGS043527</v>
          </cell>
        </row>
        <row r="9073">
          <cell r="A9073">
            <v>45390.641643518502</v>
          </cell>
          <cell r="B9073">
            <v>24643</v>
          </cell>
          <cell r="R9073" t="str">
            <v>BQAC373734</v>
          </cell>
        </row>
        <row r="9074">
          <cell r="A9074">
            <v>45390.640925925902</v>
          </cell>
          <cell r="B9074">
            <v>7150</v>
          </cell>
          <cell r="R9074" t="str">
            <v>BQAC373733</v>
          </cell>
        </row>
        <row r="9075">
          <cell r="A9075">
            <v>45390.640092592599</v>
          </cell>
          <cell r="B9075">
            <v>760</v>
          </cell>
          <cell r="R9075" t="str">
            <v>BVAC375102</v>
          </cell>
        </row>
        <row r="9076">
          <cell r="A9076">
            <v>45390.639259259297</v>
          </cell>
          <cell r="B9076">
            <v>3132</v>
          </cell>
          <cell r="R9076" t="str">
            <v>BUAS033747</v>
          </cell>
        </row>
        <row r="9077">
          <cell r="A9077">
            <v>45390.638275463003</v>
          </cell>
          <cell r="B9077">
            <v>530</v>
          </cell>
          <cell r="R9077" t="str">
            <v>BWCC379950</v>
          </cell>
        </row>
        <row r="9078">
          <cell r="A9078">
            <v>45390.637395833299</v>
          </cell>
          <cell r="B9078">
            <v>3184</v>
          </cell>
          <cell r="R9078" t="str">
            <v>BUDC372146</v>
          </cell>
        </row>
        <row r="9079">
          <cell r="A9079">
            <v>45390.636562500003</v>
          </cell>
          <cell r="B9079">
            <v>96077</v>
          </cell>
          <cell r="R9079" t="str">
            <v>BPLF150007</v>
          </cell>
        </row>
        <row r="9080">
          <cell r="A9080">
            <v>45390.635775463001</v>
          </cell>
          <cell r="B9080">
            <v>1800</v>
          </cell>
          <cell r="R9080" t="str">
            <v>EVKS037236</v>
          </cell>
        </row>
        <row r="9081">
          <cell r="A9081">
            <v>45390.634965277801</v>
          </cell>
          <cell r="B9081">
            <v>9010</v>
          </cell>
          <cell r="R9081" t="str">
            <v>BRGC373881</v>
          </cell>
        </row>
        <row r="9082">
          <cell r="A9082">
            <v>45390.633206018501</v>
          </cell>
          <cell r="B9082">
            <v>1163</v>
          </cell>
          <cell r="R9082" t="str">
            <v>BUES035290</v>
          </cell>
        </row>
        <row r="9083">
          <cell r="A9083">
            <v>45390.632418981499</v>
          </cell>
          <cell r="B9083">
            <v>4087</v>
          </cell>
          <cell r="R9083" t="str">
            <v>BUKC370655</v>
          </cell>
        </row>
        <row r="9084">
          <cell r="A9084">
            <v>45390.6311921296</v>
          </cell>
          <cell r="B9084">
            <v>1010</v>
          </cell>
          <cell r="R9084" t="str">
            <v>EVKS047996</v>
          </cell>
        </row>
        <row r="9085">
          <cell r="A9085">
            <v>45390.630347222199</v>
          </cell>
          <cell r="B9085">
            <v>1200</v>
          </cell>
          <cell r="R9085" t="str">
            <v>BVJS036881</v>
          </cell>
        </row>
        <row r="9086">
          <cell r="A9086">
            <v>45390.629490740699</v>
          </cell>
          <cell r="B9086">
            <v>730</v>
          </cell>
          <cell r="R9086" t="str">
            <v>BWFS041479</v>
          </cell>
        </row>
        <row r="9087">
          <cell r="A9087">
            <v>45390.628402777802</v>
          </cell>
          <cell r="B9087">
            <v>3477</v>
          </cell>
          <cell r="R9087" t="str">
            <v>BTFC378808</v>
          </cell>
        </row>
        <row r="9088">
          <cell r="A9088">
            <v>45390.627627314803</v>
          </cell>
          <cell r="B9088">
            <v>27422</v>
          </cell>
          <cell r="R9088" t="str">
            <v>BQCS040170</v>
          </cell>
        </row>
        <row r="9089">
          <cell r="A9089">
            <v>45390.626898148097</v>
          </cell>
          <cell r="B9089">
            <v>1650</v>
          </cell>
          <cell r="R9089" t="str">
            <v>BVCS038776</v>
          </cell>
        </row>
        <row r="9090">
          <cell r="A9090">
            <v>45390.626134259299</v>
          </cell>
          <cell r="B9090">
            <v>790</v>
          </cell>
          <cell r="R9090" t="str">
            <v>BWBC379643</v>
          </cell>
        </row>
        <row r="9091">
          <cell r="A9091">
            <v>45390.625462962998</v>
          </cell>
          <cell r="B9091">
            <v>650</v>
          </cell>
          <cell r="R9091" t="str">
            <v>BWGS033844</v>
          </cell>
        </row>
        <row r="9092">
          <cell r="A9092">
            <v>45390.624780092599</v>
          </cell>
          <cell r="B9092">
            <v>15913</v>
          </cell>
          <cell r="R9092" t="str">
            <v>BHKS030073</v>
          </cell>
        </row>
        <row r="9093">
          <cell r="A9093">
            <v>45390.623993055597</v>
          </cell>
          <cell r="B9093">
            <v>1070</v>
          </cell>
          <cell r="R9093" t="str">
            <v>BVAC375308</v>
          </cell>
        </row>
        <row r="9094">
          <cell r="A9094">
            <v>45390.622986111099</v>
          </cell>
          <cell r="B9094">
            <v>9795</v>
          </cell>
          <cell r="R9094" t="str">
            <v>109279</v>
          </cell>
        </row>
        <row r="9095">
          <cell r="A9095">
            <v>45390.621909722198</v>
          </cell>
          <cell r="B9095">
            <v>11063</v>
          </cell>
          <cell r="R9095" t="str">
            <v>BQAC373617</v>
          </cell>
        </row>
        <row r="9096">
          <cell r="A9096">
            <v>45390.621157407397</v>
          </cell>
          <cell r="B9096">
            <v>690</v>
          </cell>
          <cell r="R9096" t="str">
            <v>BWFC370683</v>
          </cell>
        </row>
        <row r="9097">
          <cell r="A9097">
            <v>45390.620370370401</v>
          </cell>
          <cell r="B9097">
            <v>361</v>
          </cell>
          <cell r="R9097" t="str">
            <v>BVHS049699</v>
          </cell>
        </row>
        <row r="9098">
          <cell r="A9098">
            <v>45390.613368055601</v>
          </cell>
          <cell r="B9098">
            <v>22521</v>
          </cell>
          <cell r="R9098" t="str">
            <v>GOCS030806</v>
          </cell>
        </row>
        <row r="9099">
          <cell r="A9099">
            <v>45390.612476851798</v>
          </cell>
          <cell r="B9099">
            <v>26304</v>
          </cell>
          <cell r="R9099" t="str">
            <v>BMFC370445</v>
          </cell>
        </row>
        <row r="9100">
          <cell r="A9100">
            <v>45390.611192129603</v>
          </cell>
          <cell r="B9100">
            <v>5677</v>
          </cell>
          <cell r="R9100" t="str">
            <v>BVIC378175</v>
          </cell>
        </row>
        <row r="9101">
          <cell r="A9101">
            <v>45390.481597222199</v>
          </cell>
          <cell r="B9101">
            <v>0</v>
          </cell>
          <cell r="R9101" t="str">
            <v>CWIE600807</v>
          </cell>
        </row>
        <row r="9102">
          <cell r="A9102">
            <v>45390.463587963</v>
          </cell>
          <cell r="B9102">
            <v>501</v>
          </cell>
          <cell r="R9102" t="str">
            <v>BWHD164004</v>
          </cell>
        </row>
        <row r="9103">
          <cell r="A9103">
            <v>45388.7160532407</v>
          </cell>
          <cell r="B9103">
            <v>2082</v>
          </cell>
          <cell r="R9103" t="str">
            <v>BWBD163701</v>
          </cell>
        </row>
        <row r="9104">
          <cell r="A9104">
            <v>45388.710451388899</v>
          </cell>
          <cell r="B9104">
            <v>0</v>
          </cell>
          <cell r="R9104" t="str">
            <v>CWLE600665</v>
          </cell>
        </row>
        <row r="9105">
          <cell r="A9105">
            <v>45388.387800925899</v>
          </cell>
          <cell r="B9105">
            <v>0</v>
          </cell>
          <cell r="R9105"/>
        </row>
        <row r="9106">
          <cell r="A9106">
            <v>45387.730509259301</v>
          </cell>
          <cell r="B9106">
            <v>73269</v>
          </cell>
          <cell r="R9106" t="str">
            <v>BNCC370425</v>
          </cell>
        </row>
        <row r="9107">
          <cell r="A9107">
            <v>45387.726435185199</v>
          </cell>
          <cell r="B9107">
            <v>1</v>
          </cell>
          <cell r="R9107" t="str">
            <v>BXLL153793</v>
          </cell>
        </row>
        <row r="9108">
          <cell r="A9108">
            <v>45387.570300925901</v>
          </cell>
          <cell r="B9108">
            <v>733</v>
          </cell>
          <cell r="R9108" t="str">
            <v>BVKS037559</v>
          </cell>
        </row>
        <row r="9109">
          <cell r="A9109">
            <v>45387.568206018499</v>
          </cell>
          <cell r="B9109">
            <v>2381</v>
          </cell>
          <cell r="R9109" t="str">
            <v>BWKS040406</v>
          </cell>
        </row>
        <row r="9110">
          <cell r="A9110">
            <v>45387.565370370401</v>
          </cell>
          <cell r="B9110">
            <v>14060</v>
          </cell>
          <cell r="R9110" t="str">
            <v>BTES044431</v>
          </cell>
        </row>
        <row r="9111">
          <cell r="A9111">
            <v>45387.563020833302</v>
          </cell>
          <cell r="B9111">
            <v>105</v>
          </cell>
          <cell r="R9111" t="str">
            <v>BWGC370777</v>
          </cell>
        </row>
        <row r="9112">
          <cell r="A9112">
            <v>45387.562175925901</v>
          </cell>
          <cell r="B9112">
            <v>2348</v>
          </cell>
          <cell r="R9112" t="str">
            <v>BUDS046356</v>
          </cell>
        </row>
        <row r="9113">
          <cell r="A9113">
            <v>45387.561249999999</v>
          </cell>
          <cell r="B9113">
            <v>11657</v>
          </cell>
          <cell r="R9113" t="str">
            <v>BTJC377158</v>
          </cell>
        </row>
        <row r="9114">
          <cell r="A9114">
            <v>45387.559918981497</v>
          </cell>
          <cell r="B9114">
            <v>3841</v>
          </cell>
          <cell r="R9114" t="str">
            <v>BVAC375345</v>
          </cell>
        </row>
        <row r="9115">
          <cell r="A9115">
            <v>45387.558842592603</v>
          </cell>
          <cell r="B9115">
            <v>2507</v>
          </cell>
          <cell r="R9115" t="str">
            <v>BUBS046035</v>
          </cell>
        </row>
        <row r="9116">
          <cell r="A9116">
            <v>45387.558171296303</v>
          </cell>
          <cell r="B9116">
            <v>4015</v>
          </cell>
          <cell r="R9116" t="str">
            <v>BWES033256</v>
          </cell>
        </row>
        <row r="9117">
          <cell r="A9117">
            <v>45387.5574305556</v>
          </cell>
          <cell r="B9117">
            <v>5153</v>
          </cell>
          <cell r="R9117" t="str">
            <v>BSFC376396</v>
          </cell>
        </row>
        <row r="9118">
          <cell r="A9118">
            <v>45387.556250000001</v>
          </cell>
          <cell r="B9118">
            <v>1052</v>
          </cell>
          <cell r="R9118" t="str">
            <v>BVBF111508</v>
          </cell>
        </row>
        <row r="9119">
          <cell r="A9119">
            <v>45387.555428240703</v>
          </cell>
          <cell r="B9119">
            <v>14269</v>
          </cell>
          <cell r="R9119" t="str">
            <v>123054E</v>
          </cell>
        </row>
        <row r="9120">
          <cell r="A9120">
            <v>45387.554178240702</v>
          </cell>
          <cell r="B9120">
            <v>6059</v>
          </cell>
          <cell r="R9120" t="str">
            <v>BUAF111226</v>
          </cell>
        </row>
        <row r="9121">
          <cell r="A9121">
            <v>45387.553460648101</v>
          </cell>
          <cell r="B9121">
            <v>3818</v>
          </cell>
          <cell r="R9121" t="str">
            <v>BUES035120</v>
          </cell>
        </row>
        <row r="9122">
          <cell r="A9122">
            <v>45387.552222222199</v>
          </cell>
          <cell r="B9122">
            <v>3752</v>
          </cell>
          <cell r="R9122" t="str">
            <v>BUBF111245</v>
          </cell>
        </row>
        <row r="9123">
          <cell r="A9123">
            <v>45387.550219907404</v>
          </cell>
          <cell r="B9123">
            <v>21885</v>
          </cell>
          <cell r="R9123" t="str">
            <v>ONIC370102</v>
          </cell>
        </row>
        <row r="9124">
          <cell r="A9124">
            <v>45387.548564814802</v>
          </cell>
          <cell r="B9124">
            <v>5148</v>
          </cell>
          <cell r="R9124" t="str">
            <v>BSFC376340</v>
          </cell>
        </row>
        <row r="9125">
          <cell r="A9125">
            <v>45387.546122685198</v>
          </cell>
          <cell r="B9125">
            <v>13147</v>
          </cell>
          <cell r="R9125" t="str">
            <v>BTLS039719</v>
          </cell>
        </row>
        <row r="9126">
          <cell r="A9126">
            <v>45387.529050925899</v>
          </cell>
          <cell r="B9126">
            <v>11908</v>
          </cell>
          <cell r="R9126" t="str">
            <v>BTLS039748</v>
          </cell>
        </row>
        <row r="9127">
          <cell r="A9127">
            <v>45387.527384259301</v>
          </cell>
          <cell r="B9127">
            <v>4667</v>
          </cell>
          <cell r="R9127" t="str">
            <v>BUES035210</v>
          </cell>
        </row>
        <row r="9128">
          <cell r="A9128">
            <v>45387.526111111103</v>
          </cell>
          <cell r="B9128">
            <v>27077</v>
          </cell>
          <cell r="R9128" t="str">
            <v>BSDS037710</v>
          </cell>
        </row>
        <row r="9129">
          <cell r="A9129">
            <v>45387.524803240703</v>
          </cell>
          <cell r="B9129">
            <v>4897</v>
          </cell>
          <cell r="R9129" t="str">
            <v>BSHC376807</v>
          </cell>
        </row>
        <row r="9130">
          <cell r="A9130">
            <v>45387.5237962963</v>
          </cell>
          <cell r="B9130">
            <v>10757</v>
          </cell>
          <cell r="R9130" t="str">
            <v>GPKC370119</v>
          </cell>
        </row>
        <row r="9131">
          <cell r="A9131">
            <v>45387.522106481498</v>
          </cell>
          <cell r="B9131">
            <v>22745</v>
          </cell>
          <cell r="R9131" t="str">
            <v>BIFS040367</v>
          </cell>
        </row>
        <row r="9132">
          <cell r="A9132">
            <v>45387.521064814799</v>
          </cell>
          <cell r="B9132">
            <v>12660</v>
          </cell>
          <cell r="R9132" t="str">
            <v>BTJC377259</v>
          </cell>
        </row>
        <row r="9133">
          <cell r="A9133">
            <v>45387.519421296303</v>
          </cell>
          <cell r="B9133">
            <v>28516</v>
          </cell>
          <cell r="R9133" t="str">
            <v>BQES030978</v>
          </cell>
        </row>
        <row r="9134">
          <cell r="A9134">
            <v>45387.518263888902</v>
          </cell>
          <cell r="B9134">
            <v>29383</v>
          </cell>
          <cell r="R9134" t="str">
            <v>BQBS033819</v>
          </cell>
        </row>
        <row r="9135">
          <cell r="A9135">
            <v>45387.515949074099</v>
          </cell>
          <cell r="B9135">
            <v>8790</v>
          </cell>
          <cell r="R9135" t="str">
            <v>BSES037922</v>
          </cell>
        </row>
        <row r="9136">
          <cell r="A9136">
            <v>45387.491527777798</v>
          </cell>
          <cell r="B9136">
            <v>13699</v>
          </cell>
          <cell r="R9136" t="str">
            <v>BUES034926</v>
          </cell>
        </row>
        <row r="9137">
          <cell r="A9137">
            <v>45386.584143518499</v>
          </cell>
          <cell r="B9137">
            <v>5956</v>
          </cell>
          <cell r="R9137" t="str">
            <v>BUBS046036</v>
          </cell>
        </row>
        <row r="9138">
          <cell r="A9138">
            <v>45386.583159722199</v>
          </cell>
          <cell r="B9138">
            <v>2275</v>
          </cell>
          <cell r="R9138" t="str">
            <v>BULC371071</v>
          </cell>
        </row>
        <row r="9139">
          <cell r="A9139">
            <v>45386.582141203697</v>
          </cell>
          <cell r="B9139">
            <v>1176</v>
          </cell>
          <cell r="R9139" t="str">
            <v>BVJC374154</v>
          </cell>
        </row>
        <row r="9140">
          <cell r="A9140">
            <v>45386.581342592603</v>
          </cell>
          <cell r="B9140">
            <v>3069</v>
          </cell>
          <cell r="R9140" t="str">
            <v>BWLS031913</v>
          </cell>
        </row>
        <row r="9141">
          <cell r="A9141">
            <v>45386.580324074101</v>
          </cell>
          <cell r="B9141">
            <v>2380</v>
          </cell>
          <cell r="R9141" t="str">
            <v>BWKC378684</v>
          </cell>
        </row>
        <row r="9142">
          <cell r="A9142">
            <v>45386.579398148097</v>
          </cell>
          <cell r="B9142">
            <v>9910</v>
          </cell>
          <cell r="R9142" t="str">
            <v>GPGS031328</v>
          </cell>
        </row>
        <row r="9143">
          <cell r="A9143">
            <v>45386.578564814801</v>
          </cell>
          <cell r="B9143">
            <v>12672</v>
          </cell>
          <cell r="R9143" t="str">
            <v>GPGC370774</v>
          </cell>
        </row>
        <row r="9144">
          <cell r="A9144">
            <v>45386.577638888899</v>
          </cell>
          <cell r="B9144">
            <v>10108</v>
          </cell>
          <cell r="R9144" t="str">
            <v>GPFC370737</v>
          </cell>
        </row>
        <row r="9145">
          <cell r="A9145">
            <v>45386.576608796298</v>
          </cell>
          <cell r="B9145">
            <v>1740</v>
          </cell>
          <cell r="R9145" t="str">
            <v>BVJS047797</v>
          </cell>
        </row>
        <row r="9146">
          <cell r="A9146">
            <v>45386.575578703698</v>
          </cell>
          <cell r="B9146">
            <v>6072</v>
          </cell>
          <cell r="R9146" t="str">
            <v>GPAC370341</v>
          </cell>
        </row>
        <row r="9147">
          <cell r="A9147">
            <v>45386.574502314797</v>
          </cell>
          <cell r="B9147">
            <v>15150</v>
          </cell>
          <cell r="R9147" t="str">
            <v>BPHS030467</v>
          </cell>
        </row>
        <row r="9148">
          <cell r="A9148">
            <v>45386.573321759301</v>
          </cell>
          <cell r="B9148">
            <v>15806</v>
          </cell>
          <cell r="R9148" t="str">
            <v>BSAS036958</v>
          </cell>
        </row>
        <row r="9149">
          <cell r="A9149">
            <v>45386.571990740696</v>
          </cell>
          <cell r="B9149">
            <v>5160</v>
          </cell>
          <cell r="R9149" t="str">
            <v>BPGC370231</v>
          </cell>
        </row>
        <row r="9150">
          <cell r="A9150">
            <v>45386.571145833303</v>
          </cell>
          <cell r="B9150">
            <v>17646</v>
          </cell>
          <cell r="R9150" t="str">
            <v>GOHC370857</v>
          </cell>
        </row>
        <row r="9151">
          <cell r="A9151">
            <v>45386.570370370398</v>
          </cell>
          <cell r="B9151">
            <v>28474</v>
          </cell>
          <cell r="R9151" t="str">
            <v>GOHC370805</v>
          </cell>
        </row>
        <row r="9152">
          <cell r="A9152">
            <v>45386.568449074097</v>
          </cell>
          <cell r="B9152">
            <v>4565</v>
          </cell>
          <cell r="R9152" t="str">
            <v>BSKC374901</v>
          </cell>
        </row>
        <row r="9153">
          <cell r="A9153">
            <v>45386.567627314798</v>
          </cell>
          <cell r="B9153">
            <v>32872</v>
          </cell>
          <cell r="R9153" t="str">
            <v>GOGC370754</v>
          </cell>
        </row>
        <row r="9154">
          <cell r="A9154">
            <v>45386.566307870402</v>
          </cell>
          <cell r="B9154">
            <v>6488</v>
          </cell>
          <cell r="R9154" t="str">
            <v>GOEC370640</v>
          </cell>
        </row>
        <row r="9155">
          <cell r="A9155">
            <v>45386.564965277801</v>
          </cell>
          <cell r="B9155">
            <v>18605</v>
          </cell>
          <cell r="R9155" t="str">
            <v>GOEC370631</v>
          </cell>
        </row>
        <row r="9156">
          <cell r="A9156">
            <v>45386.5633564815</v>
          </cell>
          <cell r="B9156">
            <v>19131</v>
          </cell>
          <cell r="R9156" t="str">
            <v>BOGC370193</v>
          </cell>
        </row>
        <row r="9157">
          <cell r="A9157">
            <v>45386.561076388898</v>
          </cell>
          <cell r="B9157">
            <v>2957</v>
          </cell>
          <cell r="R9157" t="str">
            <v>EUES046621</v>
          </cell>
        </row>
        <row r="9158">
          <cell r="A9158">
            <v>45386.536053240699</v>
          </cell>
          <cell r="B9158">
            <v>24769</v>
          </cell>
          <cell r="R9158" t="str">
            <v>BSIC376940</v>
          </cell>
        </row>
        <row r="9159">
          <cell r="A9159">
            <v>45386.526319444398</v>
          </cell>
          <cell r="B9159">
            <v>1</v>
          </cell>
          <cell r="R9159" t="str">
            <v>BXKD164199</v>
          </cell>
        </row>
        <row r="9160">
          <cell r="A9160">
            <v>45386.522407407399</v>
          </cell>
          <cell r="B9160">
            <v>0</v>
          </cell>
          <cell r="R9160" t="str">
            <v>CWLE600665</v>
          </cell>
        </row>
        <row r="9161">
          <cell r="A9161">
            <v>45386.511956018498</v>
          </cell>
          <cell r="B9161">
            <v>16841</v>
          </cell>
          <cell r="R9161" t="str">
            <v>BTDS044313</v>
          </cell>
        </row>
        <row r="9162">
          <cell r="A9162">
            <v>45386.465509259302</v>
          </cell>
          <cell r="B9162">
            <v>3415</v>
          </cell>
          <cell r="R9162" t="str">
            <v>BVDS039346</v>
          </cell>
        </row>
        <row r="9163">
          <cell r="A9163">
            <v>45386.460613425901</v>
          </cell>
          <cell r="B9163">
            <v>519</v>
          </cell>
          <cell r="R9163" t="str">
            <v>BWED163893</v>
          </cell>
        </row>
        <row r="9164">
          <cell r="A9164">
            <v>45386.433888888903</v>
          </cell>
          <cell r="B9164">
            <v>3800</v>
          </cell>
          <cell r="R9164" t="str">
            <v>BVKD163026</v>
          </cell>
        </row>
        <row r="9165">
          <cell r="A9165">
            <v>45386.430312500001</v>
          </cell>
          <cell r="B9165">
            <v>186</v>
          </cell>
          <cell r="R9165" t="str">
            <v>BUIS036515</v>
          </cell>
        </row>
        <row r="9166">
          <cell r="A9166">
            <v>45386.429201388899</v>
          </cell>
          <cell r="B9166">
            <v>277</v>
          </cell>
          <cell r="R9166" t="str">
            <v>BUES035163</v>
          </cell>
        </row>
        <row r="9167">
          <cell r="A9167">
            <v>45385.659189814804</v>
          </cell>
          <cell r="B9167">
            <v>1594</v>
          </cell>
          <cell r="R9167" t="str">
            <v>BWFC370723</v>
          </cell>
        </row>
        <row r="9168">
          <cell r="A9168">
            <v>45385.656446759298</v>
          </cell>
          <cell r="B9168">
            <v>21824</v>
          </cell>
          <cell r="R9168" t="str">
            <v>BRCC373040</v>
          </cell>
        </row>
        <row r="9169">
          <cell r="A9169">
            <v>45385.655196759297</v>
          </cell>
          <cell r="B9169">
            <v>540</v>
          </cell>
          <cell r="R9169" t="str">
            <v>BWHD163996</v>
          </cell>
        </row>
        <row r="9170">
          <cell r="A9170">
            <v>45385.652291666702</v>
          </cell>
          <cell r="B9170">
            <v>26000</v>
          </cell>
          <cell r="R9170" t="str">
            <v>BUDC372326</v>
          </cell>
        </row>
        <row r="9171">
          <cell r="A9171">
            <v>45385.6100925926</v>
          </cell>
          <cell r="B9171">
            <v>12159</v>
          </cell>
          <cell r="R9171" t="str">
            <v>BRAC372352</v>
          </cell>
        </row>
        <row r="9172">
          <cell r="A9172">
            <v>45385.605509259301</v>
          </cell>
          <cell r="B9172">
            <v>33712</v>
          </cell>
          <cell r="R9172" t="str">
            <v>BRJS040951</v>
          </cell>
        </row>
        <row r="9173">
          <cell r="A9173">
            <v>45385.604444444398</v>
          </cell>
          <cell r="B9173">
            <v>300</v>
          </cell>
          <cell r="R9173" t="str">
            <v>BVGC377436</v>
          </cell>
        </row>
        <row r="9174">
          <cell r="A9174">
            <v>45385.603414351899</v>
          </cell>
          <cell r="B9174">
            <v>790</v>
          </cell>
          <cell r="R9174" t="str">
            <v>BVFC377422</v>
          </cell>
        </row>
        <row r="9175">
          <cell r="A9175">
            <v>45385.601585648103</v>
          </cell>
          <cell r="B9175">
            <v>1560</v>
          </cell>
          <cell r="R9175" t="str">
            <v>BWLS031959</v>
          </cell>
        </row>
        <row r="9176">
          <cell r="A9176">
            <v>45385.6006597222</v>
          </cell>
          <cell r="B9176">
            <v>21631</v>
          </cell>
          <cell r="R9176" t="str">
            <v>BKJS040077</v>
          </cell>
        </row>
        <row r="9177">
          <cell r="A9177">
            <v>45385.5998958333</v>
          </cell>
          <cell r="B9177">
            <v>28063</v>
          </cell>
          <cell r="R9177" t="str">
            <v>BOCS040147</v>
          </cell>
        </row>
        <row r="9178">
          <cell r="A9178">
            <v>45385.598622685196</v>
          </cell>
          <cell r="B9178">
            <v>5419</v>
          </cell>
          <cell r="R9178" t="str">
            <v>BSBC375571</v>
          </cell>
        </row>
        <row r="9179">
          <cell r="A9179">
            <v>45385.597743055601</v>
          </cell>
          <cell r="B9179">
            <v>5494</v>
          </cell>
          <cell r="R9179" t="str">
            <v>BVFS049358</v>
          </cell>
        </row>
        <row r="9180">
          <cell r="A9180">
            <v>45385.596365740697</v>
          </cell>
          <cell r="B9180">
            <v>2219</v>
          </cell>
          <cell r="R9180" t="str">
            <v>BWJC378352</v>
          </cell>
        </row>
        <row r="9181">
          <cell r="A9181">
            <v>45385.595625000002</v>
          </cell>
          <cell r="B9181">
            <v>33016</v>
          </cell>
          <cell r="R9181" t="str">
            <v>BKJS030050</v>
          </cell>
        </row>
        <row r="9182">
          <cell r="A9182">
            <v>45385.594629629602</v>
          </cell>
          <cell r="B9182">
            <v>26844</v>
          </cell>
          <cell r="R9182" t="str">
            <v>BRAC372524</v>
          </cell>
        </row>
        <row r="9183">
          <cell r="A9183">
            <v>45385.593692129602</v>
          </cell>
          <cell r="B9183">
            <v>6102</v>
          </cell>
          <cell r="R9183" t="str">
            <v>BNLS030573</v>
          </cell>
        </row>
        <row r="9184">
          <cell r="A9184">
            <v>45385.592604166697</v>
          </cell>
          <cell r="B9184">
            <v>1360</v>
          </cell>
          <cell r="R9184" t="str">
            <v>BTJS039199</v>
          </cell>
        </row>
        <row r="9185">
          <cell r="A9185">
            <v>45385.506342592598</v>
          </cell>
          <cell r="B9185">
            <v>1138</v>
          </cell>
          <cell r="R9185" t="str">
            <v>21285809</v>
          </cell>
        </row>
        <row r="9186">
          <cell r="A9186">
            <v>45385.281631944403</v>
          </cell>
          <cell r="B9186">
            <v>32665</v>
          </cell>
          <cell r="R9186" t="str">
            <v>BRFC373676</v>
          </cell>
        </row>
        <row r="9187">
          <cell r="A9187">
            <v>45385.274803240703</v>
          </cell>
          <cell r="B9187">
            <v>28550</v>
          </cell>
          <cell r="R9187" t="str">
            <v>BRCC372871</v>
          </cell>
        </row>
        <row r="9188">
          <cell r="A9188">
            <v>45384.706192129597</v>
          </cell>
          <cell r="B9188">
            <v>1</v>
          </cell>
          <cell r="R9188" t="str">
            <v>BXKD121877</v>
          </cell>
        </row>
        <row r="9189">
          <cell r="A9189">
            <v>45384.6263078704</v>
          </cell>
          <cell r="B9189">
            <v>45556</v>
          </cell>
          <cell r="R9189" t="str">
            <v>BQBS030091</v>
          </cell>
        </row>
        <row r="9190">
          <cell r="A9190">
            <v>45384.478888888902</v>
          </cell>
          <cell r="B9190">
            <v>1</v>
          </cell>
          <cell r="R9190" t="str">
            <v>BXJC371965</v>
          </cell>
        </row>
        <row r="9191">
          <cell r="A9191">
            <v>45384.477696759299</v>
          </cell>
          <cell r="B9191">
            <v>5662</v>
          </cell>
          <cell r="R9191" t="str">
            <v>BSKS036261</v>
          </cell>
        </row>
        <row r="9192">
          <cell r="A9192">
            <v>45384.473391203697</v>
          </cell>
          <cell r="B9192">
            <v>15504</v>
          </cell>
          <cell r="R9192" t="str">
            <v>GPGC370758</v>
          </cell>
        </row>
        <row r="9193">
          <cell r="A9193">
            <v>45384.448715277802</v>
          </cell>
          <cell r="B9193">
            <v>1</v>
          </cell>
          <cell r="R9193" t="str">
            <v>BXKD164191</v>
          </cell>
        </row>
        <row r="9194">
          <cell r="A9194">
            <v>45384.444629629601</v>
          </cell>
          <cell r="B9194">
            <v>0</v>
          </cell>
          <cell r="R9194" t="str">
            <v>24017301</v>
          </cell>
        </row>
        <row r="9195">
          <cell r="A9195">
            <v>45384.442118055602</v>
          </cell>
          <cell r="B9195">
            <v>1</v>
          </cell>
          <cell r="R9195" t="str">
            <v>BXKC372435</v>
          </cell>
        </row>
        <row r="9196">
          <cell r="A9196">
            <v>45384.438229166699</v>
          </cell>
          <cell r="B9196">
            <v>682</v>
          </cell>
          <cell r="R9196" t="str">
            <v>BWCD121690</v>
          </cell>
        </row>
        <row r="9197">
          <cell r="A9197">
            <v>45384.436435185198</v>
          </cell>
          <cell r="B9197">
            <v>412</v>
          </cell>
          <cell r="R9197" t="str">
            <v>BWID164054</v>
          </cell>
        </row>
        <row r="9198">
          <cell r="A9198">
            <v>45383.476273148102</v>
          </cell>
          <cell r="B9198">
            <v>230</v>
          </cell>
          <cell r="R9198" t="str">
            <v>BXLD231884</v>
          </cell>
        </row>
        <row r="9199">
          <cell r="A9199">
            <v>45383.432662036997</v>
          </cell>
          <cell r="B9199">
            <v>0</v>
          </cell>
          <cell r="R9199" t="str">
            <v>DWJL140568</v>
          </cell>
        </row>
        <row r="9200">
          <cell r="A9200">
            <v>45383.291435185201</v>
          </cell>
          <cell r="B9200">
            <v>7611</v>
          </cell>
          <cell r="R9200" t="str">
            <v>BSBC375535</v>
          </cell>
        </row>
        <row r="9201">
          <cell r="A9201">
            <v>45383.278831018499</v>
          </cell>
          <cell r="B9201">
            <v>22211</v>
          </cell>
          <cell r="R9201" t="str">
            <v>108441</v>
          </cell>
        </row>
        <row r="9202">
          <cell r="A9202">
            <v>45383.278715277796</v>
          </cell>
          <cell r="B9202">
            <v>32194</v>
          </cell>
          <cell r="R9202" t="str">
            <v>BRIS035698</v>
          </cell>
        </row>
        <row r="9203">
          <cell r="A9203">
            <v>45383.275706018503</v>
          </cell>
          <cell r="B9203">
            <v>46127</v>
          </cell>
          <cell r="R9203" t="str">
            <v>BKKS030393</v>
          </cell>
        </row>
        <row r="9204">
          <cell r="A9204">
            <v>45383.275439814803</v>
          </cell>
          <cell r="B9204">
            <v>35861</v>
          </cell>
          <cell r="R9204" t="str">
            <v>BIGS030904</v>
          </cell>
        </row>
        <row r="9205">
          <cell r="A9205">
            <v>45383.272604166697</v>
          </cell>
          <cell r="B9205">
            <v>16256</v>
          </cell>
          <cell r="R9205" t="str">
            <v>BPIC370386</v>
          </cell>
        </row>
        <row r="9206">
          <cell r="A9206">
            <v>45381.755474537036</v>
          </cell>
          <cell r="B9206">
            <v>213</v>
          </cell>
          <cell r="R9206" t="str">
            <v>BXJD164132</v>
          </cell>
        </row>
        <row r="9207">
          <cell r="A9207">
            <v>45381.619363425925</v>
          </cell>
          <cell r="B9207">
            <v>6700</v>
          </cell>
          <cell r="R9207" t="str">
            <v>BTED162231</v>
          </cell>
        </row>
        <row r="9208">
          <cell r="A9208">
            <v>45381.617465277777</v>
          </cell>
          <cell r="B9208">
            <v>6721</v>
          </cell>
          <cell r="R9208" t="str">
            <v>BUBS045931</v>
          </cell>
        </row>
        <row r="9209">
          <cell r="A9209">
            <v>45381.616400462961</v>
          </cell>
          <cell r="B9209">
            <v>16097</v>
          </cell>
          <cell r="R9209" t="str">
            <v>BUBS033778</v>
          </cell>
        </row>
        <row r="9210">
          <cell r="A9210">
            <v>45381.615740740737</v>
          </cell>
          <cell r="B9210">
            <v>920</v>
          </cell>
          <cell r="R9210" t="str">
            <v>BWLS031873</v>
          </cell>
        </row>
        <row r="9211">
          <cell r="A9211">
            <v>45381.614861111113</v>
          </cell>
          <cell r="B9211">
            <v>350</v>
          </cell>
          <cell r="R9211" t="str">
            <v>BWLS040546</v>
          </cell>
        </row>
        <row r="9212">
          <cell r="A9212">
            <v>45381.614131944443</v>
          </cell>
          <cell r="B9212">
            <v>233</v>
          </cell>
          <cell r="R9212" t="str">
            <v>BWLC379048</v>
          </cell>
        </row>
        <row r="9213">
          <cell r="A9213">
            <v>45381.613402777781</v>
          </cell>
          <cell r="B9213">
            <v>1817</v>
          </cell>
          <cell r="R9213" t="str">
            <v>AUDC372226</v>
          </cell>
        </row>
        <row r="9214">
          <cell r="A9214">
            <v>45381.61273148148</v>
          </cell>
          <cell r="B9214">
            <v>21394</v>
          </cell>
          <cell r="R9214" t="str">
            <v>BNKS030423</v>
          </cell>
        </row>
        <row r="9215">
          <cell r="A9215">
            <v>45381.611921296295</v>
          </cell>
          <cell r="B9215">
            <v>2297</v>
          </cell>
          <cell r="R9215" t="str">
            <v>BJBS040305</v>
          </cell>
        </row>
        <row r="9216">
          <cell r="A9216">
            <v>45381.611168981479</v>
          </cell>
          <cell r="B9216">
            <v>33888</v>
          </cell>
          <cell r="R9216" t="str">
            <v>BKIS032164</v>
          </cell>
        </row>
        <row r="9217">
          <cell r="A9217">
            <v>45381.610497685186</v>
          </cell>
          <cell r="B9217">
            <v>19256</v>
          </cell>
          <cell r="R9217" t="str">
            <v>BRES034488</v>
          </cell>
        </row>
        <row r="9218">
          <cell r="A9218">
            <v>45381.609432870369</v>
          </cell>
          <cell r="B9218">
            <v>13467</v>
          </cell>
          <cell r="R9218" t="str">
            <v>BTLS039851</v>
          </cell>
        </row>
        <row r="9219">
          <cell r="A9219">
            <v>45381.608657407407</v>
          </cell>
          <cell r="B9219">
            <v>2135</v>
          </cell>
          <cell r="R9219" t="str">
            <v>BWJC378445</v>
          </cell>
        </row>
        <row r="9220">
          <cell r="A9220">
            <v>45381.607870370368</v>
          </cell>
          <cell r="B9220">
            <v>13388</v>
          </cell>
          <cell r="R9220" t="str">
            <v>BTLS039793</v>
          </cell>
        </row>
        <row r="9221">
          <cell r="A9221">
            <v>45381.607037037</v>
          </cell>
          <cell r="B9221">
            <v>12241</v>
          </cell>
          <cell r="R9221" t="str">
            <v>BTLS039787</v>
          </cell>
        </row>
        <row r="9222">
          <cell r="A9222">
            <v>45381.606157407397</v>
          </cell>
          <cell r="B9222">
            <v>5733</v>
          </cell>
          <cell r="R9222" t="str">
            <v>BTLC377584</v>
          </cell>
        </row>
        <row r="9223">
          <cell r="A9223">
            <v>45381.605324074102</v>
          </cell>
          <cell r="B9223">
            <v>4359</v>
          </cell>
          <cell r="R9223" t="str">
            <v>BRGC374007</v>
          </cell>
        </row>
        <row r="9224">
          <cell r="A9224">
            <v>45381.604537036997</v>
          </cell>
          <cell r="B9224">
            <v>2694</v>
          </cell>
          <cell r="R9224" t="str">
            <v>BUCS034128</v>
          </cell>
        </row>
        <row r="9225">
          <cell r="A9225">
            <v>45381.603750000002</v>
          </cell>
          <cell r="B9225">
            <v>1975</v>
          </cell>
          <cell r="R9225" t="str">
            <v>BNJC370072</v>
          </cell>
        </row>
        <row r="9226">
          <cell r="A9226">
            <v>45381.601122685199</v>
          </cell>
          <cell r="B9226">
            <v>636</v>
          </cell>
          <cell r="R9226" t="str">
            <v>BWCC379823</v>
          </cell>
        </row>
        <row r="9227">
          <cell r="A9227">
            <v>45381.599525463003</v>
          </cell>
          <cell r="B9227">
            <v>22499</v>
          </cell>
          <cell r="R9227" t="str">
            <v>GOCC370465</v>
          </cell>
        </row>
        <row r="9228">
          <cell r="A9228">
            <v>45381.598391203697</v>
          </cell>
          <cell r="B9228">
            <v>7089</v>
          </cell>
          <cell r="R9228" t="str">
            <v>GOBS040228</v>
          </cell>
        </row>
        <row r="9229">
          <cell r="A9229">
            <v>45381.597627314797</v>
          </cell>
          <cell r="B9229">
            <v>36281</v>
          </cell>
          <cell r="R9229" t="str">
            <v>GOBF110094</v>
          </cell>
        </row>
        <row r="9230">
          <cell r="A9230">
            <v>45381.596840277802</v>
          </cell>
          <cell r="B9230">
            <v>27322</v>
          </cell>
          <cell r="R9230" t="str">
            <v>GOBC370298</v>
          </cell>
        </row>
        <row r="9231">
          <cell r="A9231">
            <v>45381.595474537004</v>
          </cell>
          <cell r="B9231">
            <v>8210</v>
          </cell>
          <cell r="R9231" t="str">
            <v>BMFS040502</v>
          </cell>
        </row>
        <row r="9232">
          <cell r="A9232">
            <v>45381.594618055598</v>
          </cell>
          <cell r="B9232">
            <v>3602</v>
          </cell>
          <cell r="R9232" t="str">
            <v>BTHC379417</v>
          </cell>
        </row>
        <row r="9233">
          <cell r="A9233">
            <v>45381.592928240701</v>
          </cell>
          <cell r="B9233">
            <v>1631</v>
          </cell>
          <cell r="R9233" t="str">
            <v>BUFC372970</v>
          </cell>
        </row>
        <row r="9234">
          <cell r="A9234">
            <v>45381.592164351903</v>
          </cell>
          <cell r="B9234">
            <v>796</v>
          </cell>
          <cell r="R9234" t="str">
            <v>BVJC374173</v>
          </cell>
        </row>
        <row r="9235">
          <cell r="A9235">
            <v>45381.591215277796</v>
          </cell>
          <cell r="B9235">
            <v>1877</v>
          </cell>
          <cell r="R9235" t="str">
            <v>BUCS046101</v>
          </cell>
        </row>
        <row r="9236">
          <cell r="A9236">
            <v>45381.590474536999</v>
          </cell>
          <cell r="B9236">
            <v>2703</v>
          </cell>
          <cell r="R9236" t="str">
            <v>BWKS040437</v>
          </cell>
        </row>
        <row r="9237">
          <cell r="A9237">
            <v>45381.589664351799</v>
          </cell>
          <cell r="B9237">
            <v>15788</v>
          </cell>
          <cell r="R9237" t="str">
            <v>BQJF150001</v>
          </cell>
        </row>
        <row r="9238">
          <cell r="A9238">
            <v>45381.588773148098</v>
          </cell>
          <cell r="B9238">
            <v>27357</v>
          </cell>
          <cell r="R9238" t="str">
            <v>BMFS031346</v>
          </cell>
        </row>
        <row r="9239">
          <cell r="A9239">
            <v>45381.587974536997</v>
          </cell>
          <cell r="B9239">
            <v>21685</v>
          </cell>
          <cell r="R9239" t="str">
            <v>BMFS031276</v>
          </cell>
        </row>
        <row r="9240">
          <cell r="A9240">
            <v>45381.5870601852</v>
          </cell>
          <cell r="B9240">
            <v>58221</v>
          </cell>
          <cell r="R9240" t="str">
            <v>BLGS040605</v>
          </cell>
        </row>
        <row r="9241">
          <cell r="A9241">
            <v>45381.586354166699</v>
          </cell>
          <cell r="B9241">
            <v>5260</v>
          </cell>
          <cell r="R9241" t="str">
            <v>BUAC371371</v>
          </cell>
        </row>
        <row r="9242">
          <cell r="A9242">
            <v>45381.584097222199</v>
          </cell>
          <cell r="B9242">
            <v>8337</v>
          </cell>
          <cell r="R9242" t="str">
            <v>BSEC376103</v>
          </cell>
        </row>
        <row r="9243">
          <cell r="A9243">
            <v>45381.582094907397</v>
          </cell>
          <cell r="B9243">
            <v>67350</v>
          </cell>
          <cell r="R9243" t="str">
            <v>BLGS031576</v>
          </cell>
        </row>
        <row r="9244">
          <cell r="A9244">
            <v>45381.581215277802</v>
          </cell>
          <cell r="B9244">
            <v>3867</v>
          </cell>
          <cell r="R9244" t="str">
            <v>BTEC378536</v>
          </cell>
        </row>
        <row r="9245">
          <cell r="A9245">
            <v>45381.580393518503</v>
          </cell>
          <cell r="B9245">
            <v>1982</v>
          </cell>
          <cell r="R9245" t="str">
            <v>BUJS032230</v>
          </cell>
        </row>
        <row r="9246">
          <cell r="A9246">
            <v>45381.579583333303</v>
          </cell>
          <cell r="B9246">
            <v>17259</v>
          </cell>
          <cell r="R9246" t="str">
            <v>BTHS031467</v>
          </cell>
        </row>
        <row r="9247">
          <cell r="A9247">
            <v>45381.578703703701</v>
          </cell>
          <cell r="B9247">
            <v>2395</v>
          </cell>
          <cell r="R9247" t="str">
            <v>BTHC379543</v>
          </cell>
        </row>
        <row r="9248">
          <cell r="A9248">
            <v>45381.577800925901</v>
          </cell>
          <cell r="B9248">
            <v>1500</v>
          </cell>
          <cell r="R9248" t="str">
            <v>BUIC374043</v>
          </cell>
        </row>
        <row r="9249">
          <cell r="A9249">
            <v>45381.576967592599</v>
          </cell>
          <cell r="B9249">
            <v>56170</v>
          </cell>
          <cell r="R9249" t="str">
            <v>BLFS040558</v>
          </cell>
        </row>
        <row r="9250">
          <cell r="A9250">
            <v>45381.576226851903</v>
          </cell>
          <cell r="B9250">
            <v>8872</v>
          </cell>
          <cell r="R9250" t="str">
            <v>BRJC371828</v>
          </cell>
        </row>
        <row r="9251">
          <cell r="A9251">
            <v>45381.575474537</v>
          </cell>
          <cell r="B9251">
            <v>7715</v>
          </cell>
          <cell r="R9251" t="str">
            <v>BRJC371742</v>
          </cell>
        </row>
        <row r="9252">
          <cell r="A9252">
            <v>45381.574513888903</v>
          </cell>
          <cell r="B9252">
            <v>9214</v>
          </cell>
          <cell r="R9252" t="str">
            <v>BRJC371698</v>
          </cell>
        </row>
        <row r="9253">
          <cell r="A9253">
            <v>45381.573784722197</v>
          </cell>
          <cell r="B9253">
            <v>2308</v>
          </cell>
          <cell r="R9253" t="str">
            <v>BVJC374172</v>
          </cell>
        </row>
        <row r="9254">
          <cell r="A9254">
            <v>45381.5730092593</v>
          </cell>
          <cell r="B9254">
            <v>4382</v>
          </cell>
          <cell r="R9254" t="str">
            <v>BUFC372952</v>
          </cell>
        </row>
        <row r="9255">
          <cell r="A9255">
            <v>45381.572141203702</v>
          </cell>
          <cell r="B9255">
            <v>20567</v>
          </cell>
          <cell r="R9255" t="str">
            <v>BQIS040809</v>
          </cell>
        </row>
        <row r="9256">
          <cell r="A9256">
            <v>45381.571053240703</v>
          </cell>
          <cell r="B9256">
            <v>43254</v>
          </cell>
          <cell r="R9256" t="str">
            <v>BLES031356</v>
          </cell>
        </row>
        <row r="9257">
          <cell r="A9257">
            <v>45381.57</v>
          </cell>
          <cell r="B9257">
            <v>2724</v>
          </cell>
          <cell r="R9257" t="str">
            <v>BUIC373911</v>
          </cell>
        </row>
        <row r="9258">
          <cell r="A9258">
            <v>45381.569027777798</v>
          </cell>
          <cell r="B9258">
            <v>19525</v>
          </cell>
          <cell r="R9258" t="str">
            <v>GNDC370057</v>
          </cell>
        </row>
        <row r="9259">
          <cell r="A9259">
            <v>45381.568321759303</v>
          </cell>
          <cell r="B9259">
            <v>19856</v>
          </cell>
          <cell r="R9259" t="str">
            <v>BSKS036365</v>
          </cell>
        </row>
        <row r="9260">
          <cell r="A9260">
            <v>45381.567280092597</v>
          </cell>
          <cell r="B9260">
            <v>233</v>
          </cell>
          <cell r="R9260" t="str">
            <v>BVIC378149</v>
          </cell>
        </row>
        <row r="9261">
          <cell r="A9261">
            <v>45381.564872685201</v>
          </cell>
          <cell r="B9261">
            <v>17020</v>
          </cell>
          <cell r="R9261" t="str">
            <v>BVJS047894</v>
          </cell>
        </row>
        <row r="9262">
          <cell r="A9262">
            <v>45381.563483796301</v>
          </cell>
          <cell r="B9262">
            <v>2970</v>
          </cell>
          <cell r="R9262" t="str">
            <v>BVJC374285</v>
          </cell>
        </row>
        <row r="9263">
          <cell r="A9263">
            <v>45381.562604166698</v>
          </cell>
          <cell r="B9263">
            <v>1953</v>
          </cell>
          <cell r="R9263" t="str">
            <v>BVJC374202</v>
          </cell>
        </row>
        <row r="9264">
          <cell r="A9264">
            <v>45381.561840277798</v>
          </cell>
          <cell r="B9264">
            <v>1960</v>
          </cell>
          <cell r="R9264" t="str">
            <v>BUIS036662</v>
          </cell>
        </row>
        <row r="9265">
          <cell r="A9265">
            <v>45381.561122685198</v>
          </cell>
          <cell r="B9265">
            <v>6639</v>
          </cell>
          <cell r="R9265" t="str">
            <v>BUFS046813</v>
          </cell>
        </row>
        <row r="9266">
          <cell r="A9266">
            <v>45381.560370370396</v>
          </cell>
          <cell r="B9266">
            <v>2623</v>
          </cell>
          <cell r="R9266" t="str">
            <v>BUGC373213</v>
          </cell>
        </row>
        <row r="9267">
          <cell r="A9267">
            <v>45381.559513888897</v>
          </cell>
          <cell r="B9267">
            <v>217</v>
          </cell>
          <cell r="R9267" t="str">
            <v>BWJS031206</v>
          </cell>
        </row>
        <row r="9268">
          <cell r="A9268">
            <v>45381.505254629599</v>
          </cell>
          <cell r="B9268">
            <v>942</v>
          </cell>
          <cell r="R9268" t="str">
            <v>BVKC374401</v>
          </cell>
        </row>
        <row r="9269">
          <cell r="A9269">
            <v>45381.504421296297</v>
          </cell>
          <cell r="B9269">
            <v>2793</v>
          </cell>
          <cell r="R9269" t="str">
            <v>BUHS047551</v>
          </cell>
        </row>
        <row r="9270">
          <cell r="A9270">
            <v>45381.503506944398</v>
          </cell>
          <cell r="B9270">
            <v>2007</v>
          </cell>
          <cell r="R9270" t="str">
            <v>BVKS037240</v>
          </cell>
        </row>
        <row r="9271">
          <cell r="A9271">
            <v>45381.502685185202</v>
          </cell>
          <cell r="B9271">
            <v>28886</v>
          </cell>
          <cell r="R9271" t="str">
            <v>GNES040048</v>
          </cell>
        </row>
        <row r="9272">
          <cell r="A9272">
            <v>45381.501782407402</v>
          </cell>
          <cell r="B9272">
            <v>2709</v>
          </cell>
          <cell r="R9272" t="str">
            <v>BUFC372967</v>
          </cell>
        </row>
        <row r="9273">
          <cell r="A9273">
            <v>45381.500729166699</v>
          </cell>
          <cell r="B9273">
            <v>10330</v>
          </cell>
          <cell r="R9273" t="str">
            <v>BNCS030884</v>
          </cell>
        </row>
        <row r="9274">
          <cell r="A9274">
            <v>45381.499965277799</v>
          </cell>
          <cell r="B9274">
            <v>30499</v>
          </cell>
          <cell r="R9274" t="str">
            <v>BMCS030957</v>
          </cell>
        </row>
        <row r="9275">
          <cell r="A9275">
            <v>45381.4992361111</v>
          </cell>
          <cell r="B9275">
            <v>2903</v>
          </cell>
          <cell r="R9275" t="str">
            <v>BUHC373622</v>
          </cell>
        </row>
        <row r="9276">
          <cell r="A9276">
            <v>45381.498298611099</v>
          </cell>
          <cell r="B9276">
            <v>2154</v>
          </cell>
          <cell r="R9276" t="str">
            <v>BVKS037427</v>
          </cell>
        </row>
        <row r="9277">
          <cell r="A9277">
            <v>45381.497407407398</v>
          </cell>
          <cell r="B9277">
            <v>2377</v>
          </cell>
          <cell r="R9277" t="str">
            <v>BUIC373701</v>
          </cell>
        </row>
        <row r="9278">
          <cell r="A9278">
            <v>45381.496608796297</v>
          </cell>
          <cell r="B9278">
            <v>20120</v>
          </cell>
          <cell r="R9278" t="str">
            <v>BQIS031915</v>
          </cell>
        </row>
        <row r="9279">
          <cell r="A9279">
            <v>45381.495555555601</v>
          </cell>
          <cell r="B9279">
            <v>14817</v>
          </cell>
          <cell r="R9279" t="str">
            <v>BQIS031848</v>
          </cell>
        </row>
        <row r="9280">
          <cell r="A9280">
            <v>45381.494247685201</v>
          </cell>
          <cell r="B9280">
            <v>1534</v>
          </cell>
          <cell r="R9280" t="str">
            <v>EVJS037006</v>
          </cell>
        </row>
        <row r="9281">
          <cell r="A9281">
            <v>45381.493275462999</v>
          </cell>
          <cell r="B9281">
            <v>500</v>
          </cell>
          <cell r="R9281" t="str">
            <v>BUFC372953</v>
          </cell>
        </row>
        <row r="9282">
          <cell r="A9282">
            <v>45381.4906597222</v>
          </cell>
          <cell r="B9282">
            <v>4194</v>
          </cell>
          <cell r="R9282" t="str">
            <v>BUJC370090</v>
          </cell>
        </row>
        <row r="9283">
          <cell r="A9283">
            <v>45381.489606481497</v>
          </cell>
          <cell r="B9283">
            <v>40365</v>
          </cell>
          <cell r="R9283" t="str">
            <v>BMIS031759</v>
          </cell>
        </row>
        <row r="9284">
          <cell r="A9284">
            <v>45381.488483796304</v>
          </cell>
          <cell r="B9284">
            <v>11847</v>
          </cell>
          <cell r="R9284" t="str">
            <v>BRKC371988</v>
          </cell>
        </row>
        <row r="9285">
          <cell r="A9285">
            <v>45381.487766203703</v>
          </cell>
          <cell r="B9285">
            <v>32816</v>
          </cell>
          <cell r="R9285" t="str">
            <v>BMBL050033</v>
          </cell>
        </row>
        <row r="9286">
          <cell r="A9286">
            <v>45381.487013888902</v>
          </cell>
          <cell r="B9286">
            <v>12925</v>
          </cell>
          <cell r="R9286" t="str">
            <v>BVKS048107</v>
          </cell>
        </row>
        <row r="9287">
          <cell r="A9287">
            <v>45381.486134259299</v>
          </cell>
          <cell r="B9287">
            <v>123619</v>
          </cell>
          <cell r="R9287">
            <v>123399</v>
          </cell>
        </row>
        <row r="9288">
          <cell r="A9288">
            <v>45381.485104166699</v>
          </cell>
          <cell r="B9288">
            <v>18918</v>
          </cell>
          <cell r="R9288" t="str">
            <v>GOAC370220</v>
          </cell>
        </row>
        <row r="9289">
          <cell r="A9289">
            <v>45381.4843287037</v>
          </cell>
          <cell r="B9289">
            <v>1267</v>
          </cell>
          <cell r="R9289" t="str">
            <v>BUCS046173</v>
          </cell>
        </row>
        <row r="9290">
          <cell r="A9290">
            <v>45381.479479166701</v>
          </cell>
          <cell r="B9290">
            <v>1594</v>
          </cell>
          <cell r="R9290" t="str">
            <v>BQIC371495</v>
          </cell>
        </row>
        <row r="9291">
          <cell r="A9291">
            <v>45381.477766203701</v>
          </cell>
          <cell r="B9291">
            <v>11239</v>
          </cell>
          <cell r="R9291" t="str">
            <v>BUFS046839</v>
          </cell>
        </row>
        <row r="9292">
          <cell r="A9292">
            <v>45381.476365740702</v>
          </cell>
          <cell r="B9292">
            <v>4836</v>
          </cell>
          <cell r="R9292" t="str">
            <v>BUDS046497</v>
          </cell>
        </row>
        <row r="9293">
          <cell r="A9293">
            <v>45381.475532407399</v>
          </cell>
          <cell r="B9293">
            <v>7112</v>
          </cell>
          <cell r="R9293" t="str">
            <v>BUDS034770</v>
          </cell>
        </row>
        <row r="9294">
          <cell r="A9294">
            <v>45381.474768518499</v>
          </cell>
          <cell r="B9294">
            <v>2488</v>
          </cell>
          <cell r="R9294" t="str">
            <v>BUDS046443</v>
          </cell>
        </row>
        <row r="9295">
          <cell r="A9295">
            <v>45381.473912037</v>
          </cell>
          <cell r="B9295">
            <v>6657</v>
          </cell>
          <cell r="R9295" t="str">
            <v>BUDS034880</v>
          </cell>
        </row>
        <row r="9296">
          <cell r="A9296">
            <v>45381.473032407397</v>
          </cell>
          <cell r="B9296">
            <v>6182</v>
          </cell>
          <cell r="R9296" t="str">
            <v>BWLS032057</v>
          </cell>
        </row>
        <row r="9297">
          <cell r="A9297">
            <v>45381.472141203703</v>
          </cell>
          <cell r="B9297">
            <v>7508</v>
          </cell>
          <cell r="R9297" t="str">
            <v>BUDS034763</v>
          </cell>
        </row>
        <row r="9298">
          <cell r="A9298">
            <v>45381.471307870401</v>
          </cell>
          <cell r="B9298">
            <v>24726</v>
          </cell>
          <cell r="R9298" t="str">
            <v>BMKC370048</v>
          </cell>
        </row>
        <row r="9299">
          <cell r="A9299">
            <v>45381.470567129603</v>
          </cell>
          <cell r="B9299">
            <v>6884</v>
          </cell>
          <cell r="R9299" t="str">
            <v>BTFS031006</v>
          </cell>
        </row>
        <row r="9300">
          <cell r="A9300">
            <v>45381.4696527778</v>
          </cell>
          <cell r="B9300">
            <v>9203</v>
          </cell>
          <cell r="R9300" t="str">
            <v>BTIS031829</v>
          </cell>
        </row>
        <row r="9301">
          <cell r="A9301">
            <v>45381.468865740702</v>
          </cell>
          <cell r="B9301">
            <v>14233</v>
          </cell>
          <cell r="R9301" t="str">
            <v>BUCS034287</v>
          </cell>
        </row>
        <row r="9302">
          <cell r="A9302">
            <v>45381.468067129601</v>
          </cell>
          <cell r="B9302">
            <v>25152</v>
          </cell>
          <cell r="R9302" t="str">
            <v>BLKS030250</v>
          </cell>
        </row>
        <row r="9303">
          <cell r="A9303">
            <v>45381.466956018499</v>
          </cell>
          <cell r="B9303">
            <v>5524</v>
          </cell>
          <cell r="R9303" t="str">
            <v>BSJC374595</v>
          </cell>
        </row>
        <row r="9304">
          <cell r="A9304">
            <v>45381.466192129599</v>
          </cell>
          <cell r="B9304">
            <v>12123</v>
          </cell>
          <cell r="R9304" t="str">
            <v>BSBC375576</v>
          </cell>
        </row>
        <row r="9305">
          <cell r="A9305">
            <v>45381.464467592603</v>
          </cell>
          <cell r="B9305">
            <v>1992</v>
          </cell>
          <cell r="R9305" t="str">
            <v>BUDS034771</v>
          </cell>
        </row>
        <row r="9306">
          <cell r="A9306">
            <v>45381.463668981502</v>
          </cell>
          <cell r="B9306">
            <v>14644</v>
          </cell>
          <cell r="R9306" t="str">
            <v>BSDC375954</v>
          </cell>
        </row>
        <row r="9307">
          <cell r="A9307">
            <v>45381.462928240697</v>
          </cell>
          <cell r="B9307">
            <v>4570</v>
          </cell>
          <cell r="R9307" t="str">
            <v>BUDC372327</v>
          </cell>
        </row>
        <row r="9308">
          <cell r="A9308">
            <v>45381.462187500001</v>
          </cell>
          <cell r="B9308">
            <v>2481</v>
          </cell>
          <cell r="R9308" t="str">
            <v>BTCS030119</v>
          </cell>
        </row>
        <row r="9309">
          <cell r="A9309">
            <v>45381.461099537002</v>
          </cell>
          <cell r="B9309">
            <v>25831</v>
          </cell>
          <cell r="R9309" t="str">
            <v>BRAS033261</v>
          </cell>
        </row>
        <row r="9310">
          <cell r="A9310">
            <v>45381.460231481498</v>
          </cell>
          <cell r="B9310">
            <v>1800</v>
          </cell>
          <cell r="R9310" t="str">
            <v>BUJC370052</v>
          </cell>
        </row>
        <row r="9311">
          <cell r="A9311">
            <v>45381.459374999999</v>
          </cell>
          <cell r="B9311">
            <v>41493</v>
          </cell>
          <cell r="R9311" t="str">
            <v>GNFS040092</v>
          </cell>
        </row>
        <row r="9312">
          <cell r="A9312">
            <v>45381.458599537</v>
          </cell>
          <cell r="B9312">
            <v>2518</v>
          </cell>
          <cell r="R9312" t="str">
            <v>BUEC372458</v>
          </cell>
        </row>
        <row r="9313">
          <cell r="A9313">
            <v>45381.457824074103</v>
          </cell>
          <cell r="B9313">
            <v>14944</v>
          </cell>
          <cell r="R9313" t="str">
            <v>BRCC373034</v>
          </cell>
        </row>
        <row r="9314">
          <cell r="A9314">
            <v>45381.456886574102</v>
          </cell>
          <cell r="B9314">
            <v>16055</v>
          </cell>
          <cell r="R9314" t="str">
            <v>BTHC379544</v>
          </cell>
        </row>
        <row r="9315">
          <cell r="A9315">
            <v>45381.455636574101</v>
          </cell>
          <cell r="B9315">
            <v>976</v>
          </cell>
          <cell r="R9315" t="str">
            <v>BVIC378165</v>
          </cell>
        </row>
        <row r="9316">
          <cell r="A9316">
            <v>45381.4523148148</v>
          </cell>
          <cell r="B9316">
            <v>0</v>
          </cell>
          <cell r="R9316" t="str">
            <v>BXJC371965</v>
          </cell>
        </row>
        <row r="9317">
          <cell r="A9317">
            <v>45381.450208333299</v>
          </cell>
          <cell r="B9317">
            <v>6182</v>
          </cell>
          <cell r="R9317" t="str">
            <v>BWLS032057</v>
          </cell>
        </row>
        <row r="9318">
          <cell r="A9318">
            <v>45381.4461226852</v>
          </cell>
          <cell r="B9318">
            <v>20157</v>
          </cell>
          <cell r="R9318" t="str">
            <v>BMDS031033</v>
          </cell>
        </row>
        <row r="9319">
          <cell r="A9319">
            <v>45381.427893518499</v>
          </cell>
          <cell r="B9319">
            <v>1</v>
          </cell>
          <cell r="R9319" t="str">
            <v>BXJS035074</v>
          </cell>
        </row>
        <row r="9320">
          <cell r="A9320">
            <v>45380.595833333296</v>
          </cell>
          <cell r="B9320">
            <v>0</v>
          </cell>
          <cell r="R9320" t="str">
            <v>CVIE710704</v>
          </cell>
        </row>
        <row r="9321">
          <cell r="A9321">
            <v>45380.524907407402</v>
          </cell>
          <cell r="B9321">
            <v>0</v>
          </cell>
          <cell r="R9321" t="str">
            <v>CVIE710704</v>
          </cell>
        </row>
        <row r="9322">
          <cell r="A9322">
            <v>45380.507233796299</v>
          </cell>
          <cell r="B9322">
            <v>590</v>
          </cell>
          <cell r="R9322" t="str">
            <v>BWJD163499</v>
          </cell>
        </row>
        <row r="9323">
          <cell r="A9323">
            <v>45380.467696759297</v>
          </cell>
          <cell r="B9323">
            <v>0</v>
          </cell>
          <cell r="R9323" t="str">
            <v>CWKE710747</v>
          </cell>
        </row>
        <row r="9324">
          <cell r="A9324">
            <v>45380.457916666703</v>
          </cell>
          <cell r="B9324">
            <v>2070</v>
          </cell>
          <cell r="R9324" t="str">
            <v>BWLD163586</v>
          </cell>
        </row>
        <row r="9325">
          <cell r="A9325">
            <v>45380.4508333333</v>
          </cell>
          <cell r="B9325">
            <v>10775</v>
          </cell>
          <cell r="R9325" t="str">
            <v>BVGF111615</v>
          </cell>
        </row>
        <row r="9326">
          <cell r="A9326">
            <v>45380.449988425898</v>
          </cell>
          <cell r="B9326">
            <v>10383</v>
          </cell>
          <cell r="R9326" t="str">
            <v>BVGF111611</v>
          </cell>
        </row>
        <row r="9327">
          <cell r="A9327">
            <v>45380.367037037002</v>
          </cell>
          <cell r="B9327">
            <v>1086</v>
          </cell>
          <cell r="R9327" t="str">
            <v>BWBD163738</v>
          </cell>
        </row>
        <row r="9328">
          <cell r="A9328">
            <v>45379.647071759297</v>
          </cell>
          <cell r="B9328">
            <v>0</v>
          </cell>
          <cell r="R9328" t="str">
            <v>CWLE600666</v>
          </cell>
        </row>
        <row r="9329">
          <cell r="A9329">
            <v>45374.712210648097</v>
          </cell>
          <cell r="B9329">
            <v>3423</v>
          </cell>
          <cell r="R9329" t="str">
            <v>BWEC370394</v>
          </cell>
        </row>
        <row r="9330">
          <cell r="A9330">
            <v>45374.523148148102</v>
          </cell>
          <cell r="B9330">
            <v>3423</v>
          </cell>
          <cell r="R9330" t="str">
            <v>BWEC370394</v>
          </cell>
        </row>
        <row r="9331">
          <cell r="A9331">
            <v>45374.309201388904</v>
          </cell>
          <cell r="B9331">
            <v>1875</v>
          </cell>
          <cell r="R9331" t="str">
            <v>BVHD163388</v>
          </cell>
        </row>
        <row r="9332">
          <cell r="A9332">
            <v>45373.668020833298</v>
          </cell>
          <cell r="B9332">
            <v>22210</v>
          </cell>
          <cell r="R9332">
            <v>108441</v>
          </cell>
        </row>
        <row r="9333">
          <cell r="A9333">
            <v>45372.628923611097</v>
          </cell>
          <cell r="B9333">
            <v>4069</v>
          </cell>
          <cell r="R9333" t="str">
            <v>BQKD200048</v>
          </cell>
        </row>
        <row r="9334">
          <cell r="A9334">
            <v>45372.627476851798</v>
          </cell>
          <cell r="B9334">
            <v>6695</v>
          </cell>
          <cell r="R9334" t="str">
            <v>BPLD200068</v>
          </cell>
        </row>
        <row r="9335">
          <cell r="A9335">
            <v>45372.626597222203</v>
          </cell>
          <cell r="B9335">
            <v>2408</v>
          </cell>
          <cell r="R9335" t="str">
            <v>BRCD160984</v>
          </cell>
        </row>
        <row r="9336">
          <cell r="A9336">
            <v>45372.625694444403</v>
          </cell>
          <cell r="B9336">
            <v>6199</v>
          </cell>
          <cell r="R9336" t="str">
            <v>BRBL150944</v>
          </cell>
        </row>
        <row r="9337">
          <cell r="A9337">
            <v>45372.624571759297</v>
          </cell>
          <cell r="B9337">
            <v>2749</v>
          </cell>
          <cell r="R9337" t="str">
            <v>BUHL152930</v>
          </cell>
        </row>
        <row r="9338">
          <cell r="A9338">
            <v>45372.623275462996</v>
          </cell>
          <cell r="B9338">
            <v>4623</v>
          </cell>
          <cell r="R9338" t="str">
            <v>BUAL160594</v>
          </cell>
        </row>
        <row r="9339">
          <cell r="A9339">
            <v>45372.622280092597</v>
          </cell>
          <cell r="B9339">
            <v>11379</v>
          </cell>
          <cell r="R9339" t="str">
            <v>BULL160559</v>
          </cell>
        </row>
        <row r="9340">
          <cell r="A9340">
            <v>45372.544467592597</v>
          </cell>
          <cell r="B9340">
            <v>2971</v>
          </cell>
          <cell r="R9340" t="str">
            <v>BUID220795</v>
          </cell>
        </row>
        <row r="9341">
          <cell r="A9341">
            <v>45372.543611111098</v>
          </cell>
          <cell r="B9341">
            <v>8540</v>
          </cell>
          <cell r="R9341" t="str">
            <v>BTCD162149</v>
          </cell>
        </row>
        <row r="9342">
          <cell r="A9342">
            <v>45372.542581018497</v>
          </cell>
          <cell r="B9342">
            <v>6036</v>
          </cell>
          <cell r="R9342" t="str">
            <v>BSJD161378</v>
          </cell>
        </row>
        <row r="9343">
          <cell r="A9343">
            <v>45372.541712963</v>
          </cell>
          <cell r="B9343">
            <v>5548</v>
          </cell>
          <cell r="R9343" t="str">
            <v>BSAD161582</v>
          </cell>
        </row>
        <row r="9344">
          <cell r="A9344">
            <v>45372.539548611101</v>
          </cell>
          <cell r="B9344">
            <v>5853</v>
          </cell>
          <cell r="R9344" t="str">
            <v>BSGD161898</v>
          </cell>
        </row>
        <row r="9345">
          <cell r="A9345">
            <v>45372.538483796299</v>
          </cell>
          <cell r="B9345">
            <v>6694</v>
          </cell>
          <cell r="R9345" t="str">
            <v>BQID160499</v>
          </cell>
        </row>
        <row r="9346">
          <cell r="A9346">
            <v>45372.537615740701</v>
          </cell>
          <cell r="B9346">
            <v>5330</v>
          </cell>
          <cell r="R9346" t="str">
            <v>BRHD161299</v>
          </cell>
        </row>
        <row r="9347">
          <cell r="A9347">
            <v>45372.5367708333</v>
          </cell>
          <cell r="B9347">
            <v>17590</v>
          </cell>
          <cell r="R9347" t="str">
            <v>BQJD160040</v>
          </cell>
        </row>
        <row r="9348">
          <cell r="A9348">
            <v>45372.535590277803</v>
          </cell>
          <cell r="B9348">
            <v>11968</v>
          </cell>
          <cell r="R9348" t="str">
            <v>BQKD160115</v>
          </cell>
        </row>
        <row r="9349">
          <cell r="A9349">
            <v>45372.534166666701</v>
          </cell>
          <cell r="B9349">
            <v>6651</v>
          </cell>
          <cell r="R9349" t="str">
            <v>BUID162912</v>
          </cell>
        </row>
        <row r="9350">
          <cell r="A9350">
            <v>45372.533206018503</v>
          </cell>
          <cell r="B9350">
            <v>6954</v>
          </cell>
          <cell r="R9350" t="str">
            <v>BUAD162625</v>
          </cell>
        </row>
        <row r="9351">
          <cell r="A9351">
            <v>45372.532233796301</v>
          </cell>
          <cell r="B9351">
            <v>7045</v>
          </cell>
          <cell r="R9351" t="str">
            <v>BTFD162243</v>
          </cell>
        </row>
        <row r="9352">
          <cell r="A9352">
            <v>45372.5312037037</v>
          </cell>
          <cell r="B9352">
            <v>3785</v>
          </cell>
          <cell r="R9352" t="str">
            <v>BTGD162296</v>
          </cell>
        </row>
        <row r="9353">
          <cell r="A9353">
            <v>45372.530312499999</v>
          </cell>
          <cell r="B9353">
            <v>8594</v>
          </cell>
          <cell r="R9353" t="str">
            <v>BTGD162289</v>
          </cell>
        </row>
        <row r="9354">
          <cell r="A9354">
            <v>45372.528946759303</v>
          </cell>
          <cell r="B9354">
            <v>6919</v>
          </cell>
          <cell r="R9354" t="str">
            <v>BSKD161462</v>
          </cell>
        </row>
        <row r="9355">
          <cell r="A9355">
            <v>45371.7434953704</v>
          </cell>
          <cell r="B9355">
            <v>29775</v>
          </cell>
          <cell r="R9355" t="str">
            <v>BMJS040004</v>
          </cell>
        </row>
        <row r="9356">
          <cell r="A9356">
            <v>45371.707615740699</v>
          </cell>
          <cell r="B9356">
            <v>0</v>
          </cell>
          <cell r="R9356" t="str">
            <v>CWDE700838</v>
          </cell>
        </row>
        <row r="9357">
          <cell r="A9357">
            <v>45371.705636574101</v>
          </cell>
          <cell r="B9357">
            <v>4627</v>
          </cell>
          <cell r="R9357" t="str">
            <v>BWCS032691</v>
          </cell>
        </row>
        <row r="9358">
          <cell r="A9358">
            <v>45371.524386574099</v>
          </cell>
          <cell r="B9358">
            <v>3784</v>
          </cell>
          <cell r="R9358" t="str">
            <v>BTGD162296</v>
          </cell>
        </row>
        <row r="9359">
          <cell r="A9359">
            <v>45371.497384259303</v>
          </cell>
          <cell r="B9359">
            <v>2430</v>
          </cell>
          <cell r="R9359" t="str">
            <v>BJGD200109</v>
          </cell>
        </row>
        <row r="9360">
          <cell r="A9360">
            <v>45371.496168981503</v>
          </cell>
          <cell r="B9360">
            <v>3020</v>
          </cell>
          <cell r="R9360" t="str">
            <v>BPGD220035</v>
          </cell>
        </row>
        <row r="9361">
          <cell r="A9361">
            <v>45371.495011574101</v>
          </cell>
          <cell r="B9361">
            <v>12150</v>
          </cell>
          <cell r="R9361" t="str">
            <v>BRGD161233</v>
          </cell>
        </row>
        <row r="9362">
          <cell r="A9362">
            <v>45371.493865740696</v>
          </cell>
          <cell r="B9362">
            <v>6429</v>
          </cell>
          <cell r="R9362" t="str">
            <v>BQCD160106</v>
          </cell>
        </row>
        <row r="9363">
          <cell r="A9363">
            <v>45371.492256944402</v>
          </cell>
          <cell r="B9363">
            <v>10274</v>
          </cell>
          <cell r="R9363" t="str">
            <v>BSKD161477</v>
          </cell>
        </row>
        <row r="9364">
          <cell r="A9364">
            <v>45371.491041666697</v>
          </cell>
          <cell r="B9364">
            <v>4894</v>
          </cell>
          <cell r="R9364" t="str">
            <v>BRKD160653</v>
          </cell>
        </row>
        <row r="9365">
          <cell r="A9365">
            <v>45371.489930555603</v>
          </cell>
          <cell r="B9365">
            <v>7791</v>
          </cell>
          <cell r="R9365" t="str">
            <v>BTDD162186</v>
          </cell>
        </row>
        <row r="9366">
          <cell r="A9366">
            <v>45371.473541666703</v>
          </cell>
          <cell r="B9366">
            <v>0</v>
          </cell>
          <cell r="R9366" t="str">
            <v>CWDE700838</v>
          </cell>
        </row>
        <row r="9367">
          <cell r="A9367">
            <v>45370.731493055602</v>
          </cell>
          <cell r="B9367">
            <v>4165</v>
          </cell>
          <cell r="R9367" t="str">
            <v>BTHD162350</v>
          </cell>
        </row>
        <row r="9368">
          <cell r="A9368">
            <v>45370.702743055597</v>
          </cell>
          <cell r="B9368">
            <v>0</v>
          </cell>
          <cell r="R9368" t="str">
            <v>DXKL140928</v>
          </cell>
        </row>
        <row r="9369">
          <cell r="A9369">
            <v>45370.631967592599</v>
          </cell>
          <cell r="B9369">
            <v>32193</v>
          </cell>
          <cell r="R9369" t="str">
            <v>BRIS035698</v>
          </cell>
        </row>
        <row r="9370">
          <cell r="A9370">
            <v>45370.479756944398</v>
          </cell>
          <cell r="B9370">
            <v>10479</v>
          </cell>
          <cell r="R9370" t="str">
            <v>BVKS048013</v>
          </cell>
        </row>
        <row r="9371">
          <cell r="A9371">
            <v>45370.287905092599</v>
          </cell>
          <cell r="B9371">
            <v>230</v>
          </cell>
          <cell r="R9371" t="str">
            <v>CIHE600078</v>
          </cell>
        </row>
        <row r="9372">
          <cell r="A9372">
            <v>45370.284710648099</v>
          </cell>
          <cell r="B9372">
            <v>30</v>
          </cell>
          <cell r="R9372" t="str">
            <v>CRIE663198</v>
          </cell>
        </row>
        <row r="9373">
          <cell r="A9373">
            <v>45370.280925925901</v>
          </cell>
          <cell r="B9373">
            <v>0</v>
          </cell>
          <cell r="R9373" t="str">
            <v>CSBE564479</v>
          </cell>
        </row>
        <row r="9374">
          <cell r="A9374">
            <v>45369.6427430556</v>
          </cell>
          <cell r="B9374">
            <v>12704</v>
          </cell>
          <cell r="R9374" t="str">
            <v>BRGL151464</v>
          </cell>
        </row>
        <row r="9375">
          <cell r="A9375">
            <v>45369.553645833301</v>
          </cell>
          <cell r="B9375">
            <v>0</v>
          </cell>
          <cell r="R9375" t="str">
            <v>DXJL353322</v>
          </cell>
        </row>
        <row r="9376">
          <cell r="A9376">
            <v>45369.496562499997</v>
          </cell>
          <cell r="B9376">
            <v>0</v>
          </cell>
          <cell r="R9376" t="str">
            <v>DWCL153521</v>
          </cell>
        </row>
        <row r="9377">
          <cell r="A9377">
            <v>45369.493958333303</v>
          </cell>
          <cell r="B9377">
            <v>1854</v>
          </cell>
          <cell r="R9377" t="str">
            <v>BVIL161084</v>
          </cell>
        </row>
        <row r="9378">
          <cell r="A9378">
            <v>45369.491817129601</v>
          </cell>
          <cell r="B9378">
            <v>12704</v>
          </cell>
          <cell r="R9378" t="str">
            <v>BRGL151464</v>
          </cell>
        </row>
        <row r="9379">
          <cell r="A9379">
            <v>45369.486909722204</v>
          </cell>
          <cell r="B9379">
            <v>25564</v>
          </cell>
          <cell r="R9379" t="str">
            <v>BTGS031205</v>
          </cell>
        </row>
        <row r="9380">
          <cell r="A9380">
            <v>45367.619085648097</v>
          </cell>
          <cell r="B9380">
            <v>6045</v>
          </cell>
          <cell r="R9380" t="str">
            <v>BVFS049421</v>
          </cell>
        </row>
        <row r="9381">
          <cell r="A9381">
            <v>45367.603657407402</v>
          </cell>
          <cell r="B9381">
            <v>6021</v>
          </cell>
          <cell r="R9381" t="str">
            <v>BVFS049407</v>
          </cell>
        </row>
        <row r="9382">
          <cell r="A9382">
            <v>45367.599710648101</v>
          </cell>
          <cell r="B9382">
            <v>6259</v>
          </cell>
          <cell r="R9382" t="str">
            <v>BVFS049398</v>
          </cell>
        </row>
        <row r="9383">
          <cell r="A9383">
            <v>45367.5059259259</v>
          </cell>
          <cell r="B9383">
            <v>1906</v>
          </cell>
          <cell r="R9383" t="str">
            <v>BWLD163586</v>
          </cell>
        </row>
        <row r="9384">
          <cell r="A9384">
            <v>45367.502060185201</v>
          </cell>
          <cell r="B9384">
            <v>5375</v>
          </cell>
          <cell r="R9384" t="str">
            <v>BQHD160418</v>
          </cell>
        </row>
        <row r="9385">
          <cell r="A9385">
            <v>45367.456516203703</v>
          </cell>
          <cell r="B9385">
            <v>11930</v>
          </cell>
          <cell r="R9385" t="str">
            <v>BQLC370193</v>
          </cell>
        </row>
        <row r="9386">
          <cell r="A9386">
            <v>45367.442523148202</v>
          </cell>
          <cell r="B9386">
            <v>1</v>
          </cell>
          <cell r="R9386" t="str">
            <v>BXKD164166</v>
          </cell>
        </row>
        <row r="9387">
          <cell r="A9387">
            <v>45367.283090277801</v>
          </cell>
          <cell r="B9387">
            <v>24921</v>
          </cell>
          <cell r="R9387" t="str">
            <v>BRAS033261</v>
          </cell>
        </row>
        <row r="9388">
          <cell r="A9388">
            <v>45366.708414351902</v>
          </cell>
          <cell r="B9388">
            <v>908</v>
          </cell>
          <cell r="R9388" t="str">
            <v>BWID220970</v>
          </cell>
        </row>
        <row r="9389">
          <cell r="A9389">
            <v>45366.684722222199</v>
          </cell>
          <cell r="B9389">
            <v>1870</v>
          </cell>
          <cell r="R9389" t="str">
            <v>BVHD163388</v>
          </cell>
        </row>
        <row r="9390">
          <cell r="A9390">
            <v>45366.555625000001</v>
          </cell>
          <cell r="B9390">
            <v>0</v>
          </cell>
          <cell r="R9390" t="str">
            <v>CTCE665172</v>
          </cell>
        </row>
        <row r="9391">
          <cell r="A9391">
            <v>45366.5027430556</v>
          </cell>
          <cell r="B9391">
            <v>613</v>
          </cell>
          <cell r="R9391" t="str">
            <v>BWFD121755</v>
          </cell>
        </row>
        <row r="9392">
          <cell r="A9392">
            <v>45366.443819444401</v>
          </cell>
          <cell r="B9392">
            <v>0</v>
          </cell>
          <cell r="R9392" t="str">
            <v>CTCE665172</v>
          </cell>
        </row>
        <row r="9393">
          <cell r="A9393">
            <v>45366.4249305556</v>
          </cell>
          <cell r="B9393">
            <v>1</v>
          </cell>
          <cell r="R9393" t="str">
            <v>BWID164096</v>
          </cell>
        </row>
        <row r="9394">
          <cell r="A9394">
            <v>45365.601099537002</v>
          </cell>
          <cell r="B9394">
            <v>1630</v>
          </cell>
          <cell r="R9394" t="str">
            <v>BWJD163475</v>
          </cell>
        </row>
        <row r="9395">
          <cell r="A9395">
            <v>45365.5157175926</v>
          </cell>
          <cell r="B9395">
            <v>0</v>
          </cell>
          <cell r="R9395" t="str">
            <v>SN23T004771</v>
          </cell>
        </row>
        <row r="9396">
          <cell r="A9396">
            <v>45365.512384259302</v>
          </cell>
          <cell r="B9396">
            <v>1</v>
          </cell>
          <cell r="R9396" t="str">
            <v>BWHC371250</v>
          </cell>
        </row>
        <row r="9397">
          <cell r="A9397">
            <v>45364.575486111098</v>
          </cell>
          <cell r="B9397">
            <v>1</v>
          </cell>
          <cell r="R9397" t="str">
            <v>BVAS038319</v>
          </cell>
        </row>
        <row r="9398">
          <cell r="A9398">
            <v>45364.470752314803</v>
          </cell>
          <cell r="B9398">
            <v>1</v>
          </cell>
          <cell r="R9398" t="str">
            <v>BVAS038319</v>
          </cell>
        </row>
        <row r="9399">
          <cell r="A9399">
            <v>45364.466215277796</v>
          </cell>
          <cell r="B9399">
            <v>621</v>
          </cell>
          <cell r="R9399" t="str">
            <v>BWGD163984</v>
          </cell>
        </row>
        <row r="9400">
          <cell r="A9400">
            <v>45362.645277777803</v>
          </cell>
          <cell r="B9400">
            <v>0</v>
          </cell>
          <cell r="R9400" t="str">
            <v>CWCE669405</v>
          </cell>
        </row>
        <row r="9401">
          <cell r="A9401">
            <v>45362.631759259297</v>
          </cell>
          <cell r="B9401">
            <v>22510</v>
          </cell>
          <cell r="R9401" t="str">
            <v>BSHS038806</v>
          </cell>
        </row>
        <row r="9402">
          <cell r="A9402">
            <v>45362.630289351902</v>
          </cell>
          <cell r="B9402">
            <v>45070</v>
          </cell>
          <cell r="R9402" t="str">
            <v>BQBS030091</v>
          </cell>
        </row>
        <row r="9403">
          <cell r="A9403">
            <v>45362.508206018501</v>
          </cell>
          <cell r="B9403">
            <v>0</v>
          </cell>
          <cell r="R9403" t="str">
            <v>CWCE669405</v>
          </cell>
        </row>
        <row r="9404">
          <cell r="A9404">
            <v>45361.289317129602</v>
          </cell>
          <cell r="B9404">
            <v>33570</v>
          </cell>
          <cell r="R9404" t="str">
            <v>BLIS031950</v>
          </cell>
        </row>
        <row r="9405">
          <cell r="A9405">
            <v>45360.725694444402</v>
          </cell>
          <cell r="B9405">
            <v>5970</v>
          </cell>
          <cell r="R9405" t="str">
            <v>BRJD160605</v>
          </cell>
        </row>
        <row r="9406">
          <cell r="A9406">
            <v>45360.722766203697</v>
          </cell>
          <cell r="B9406">
            <v>5431</v>
          </cell>
          <cell r="R9406" t="str">
            <v>BRCD160939</v>
          </cell>
        </row>
        <row r="9407">
          <cell r="A9407">
            <v>45360.720092592601</v>
          </cell>
          <cell r="B9407">
            <v>4270</v>
          </cell>
          <cell r="R9407" t="str">
            <v>BQCD160098</v>
          </cell>
        </row>
        <row r="9408">
          <cell r="A9408">
            <v>45360.717199074097</v>
          </cell>
          <cell r="B9408">
            <v>5380</v>
          </cell>
          <cell r="R9408" t="str">
            <v>BRGD161212</v>
          </cell>
        </row>
        <row r="9409">
          <cell r="A9409">
            <v>45360.713611111103</v>
          </cell>
          <cell r="B9409">
            <v>3738</v>
          </cell>
          <cell r="R9409" t="str">
            <v>BUDD162740</v>
          </cell>
        </row>
        <row r="9410">
          <cell r="A9410">
            <v>45360.711261574099</v>
          </cell>
          <cell r="B9410">
            <v>2903</v>
          </cell>
          <cell r="R9410" t="str">
            <v>BUID220795</v>
          </cell>
        </row>
        <row r="9411">
          <cell r="A9411">
            <v>45360.709074074097</v>
          </cell>
          <cell r="B9411">
            <v>4355</v>
          </cell>
          <cell r="R9411" t="str">
            <v>BUKD162491</v>
          </cell>
        </row>
        <row r="9412">
          <cell r="A9412">
            <v>45360.705254629604</v>
          </cell>
          <cell r="B9412">
            <v>4280</v>
          </cell>
          <cell r="R9412" t="str">
            <v>BUKD162500</v>
          </cell>
        </row>
        <row r="9413">
          <cell r="A9413">
            <v>45360.703229166698</v>
          </cell>
          <cell r="B9413">
            <v>6678</v>
          </cell>
          <cell r="R9413" t="str">
            <v>BPGD220036</v>
          </cell>
        </row>
        <row r="9414">
          <cell r="A9414">
            <v>45360.700937499998</v>
          </cell>
          <cell r="B9414">
            <v>1459</v>
          </cell>
          <cell r="R9414" t="str">
            <v>BSJD120492</v>
          </cell>
        </row>
        <row r="9415">
          <cell r="A9415">
            <v>45360.695694444403</v>
          </cell>
          <cell r="B9415">
            <v>764</v>
          </cell>
          <cell r="R9415" t="str">
            <v>BSBD120631</v>
          </cell>
        </row>
        <row r="9416">
          <cell r="A9416">
            <v>45360.693576388898</v>
          </cell>
          <cell r="B9416">
            <v>1249</v>
          </cell>
          <cell r="R9416" t="str">
            <v>BNJD120010</v>
          </cell>
        </row>
        <row r="9417">
          <cell r="A9417">
            <v>45360.691307870402</v>
          </cell>
          <cell r="B9417">
            <v>5686</v>
          </cell>
          <cell r="R9417" t="str">
            <v>BTDD162190</v>
          </cell>
        </row>
        <row r="9418">
          <cell r="A9418">
            <v>45360.689270833303</v>
          </cell>
          <cell r="B9418">
            <v>4214</v>
          </cell>
          <cell r="R9418" t="str">
            <v>BQKD200046</v>
          </cell>
        </row>
        <row r="9419">
          <cell r="A9419">
            <v>45360.687164351897</v>
          </cell>
          <cell r="B9419">
            <v>9620</v>
          </cell>
          <cell r="R9419" t="str">
            <v>BSCD161691</v>
          </cell>
        </row>
        <row r="9420">
          <cell r="A9420">
            <v>45360.6848032407</v>
          </cell>
          <cell r="B9420">
            <v>25960</v>
          </cell>
          <cell r="R9420" t="str">
            <v>BMJD200014</v>
          </cell>
        </row>
        <row r="9421">
          <cell r="A9421">
            <v>45360.682557870401</v>
          </cell>
          <cell r="B9421">
            <v>1590</v>
          </cell>
          <cell r="R9421" t="str">
            <v>BSHD120752</v>
          </cell>
        </row>
        <row r="9422">
          <cell r="A9422">
            <v>45360.679305555597</v>
          </cell>
          <cell r="B9422">
            <v>7242</v>
          </cell>
          <cell r="R9422" t="str">
            <v>BTCD162162</v>
          </cell>
        </row>
        <row r="9423">
          <cell r="A9423">
            <v>45360.677118055602</v>
          </cell>
          <cell r="B9423">
            <v>14324</v>
          </cell>
          <cell r="R9423" t="str">
            <v>BTDD162169</v>
          </cell>
        </row>
        <row r="9424">
          <cell r="A9424">
            <v>45360.674722222197</v>
          </cell>
          <cell r="B9424">
            <v>7507</v>
          </cell>
          <cell r="R9424" t="str">
            <v>BTKD162112</v>
          </cell>
        </row>
        <row r="9425">
          <cell r="A9425">
            <v>45360.672442129602</v>
          </cell>
          <cell r="B9425">
            <v>8472</v>
          </cell>
          <cell r="R9425" t="str">
            <v>BTCD162149</v>
          </cell>
        </row>
        <row r="9426">
          <cell r="A9426">
            <v>45360.670196759304</v>
          </cell>
          <cell r="B9426">
            <v>5385</v>
          </cell>
          <cell r="R9426" t="str">
            <v>BTKD162080</v>
          </cell>
        </row>
        <row r="9427">
          <cell r="A9427">
            <v>45360.667766203696</v>
          </cell>
          <cell r="B9427">
            <v>4775</v>
          </cell>
          <cell r="R9427" t="str">
            <v>BTJD162047</v>
          </cell>
        </row>
        <row r="9428">
          <cell r="A9428">
            <v>45360.6653240741</v>
          </cell>
          <cell r="B9428">
            <v>8052</v>
          </cell>
          <cell r="R9428" t="str">
            <v>BSLD230358</v>
          </cell>
        </row>
        <row r="9429">
          <cell r="A9429">
            <v>45360.663217592599</v>
          </cell>
          <cell r="B9429">
            <v>4031</v>
          </cell>
          <cell r="R9429" t="str">
            <v>BSLD200427</v>
          </cell>
        </row>
        <row r="9430">
          <cell r="A9430">
            <v>45360.660949074103</v>
          </cell>
          <cell r="B9430">
            <v>3887</v>
          </cell>
          <cell r="R9430" t="str">
            <v>BTKD162077</v>
          </cell>
        </row>
        <row r="9431">
          <cell r="A9431">
            <v>45360.658692129597</v>
          </cell>
          <cell r="B9431">
            <v>2693</v>
          </cell>
          <cell r="R9431" t="str">
            <v>BSGL152296</v>
          </cell>
        </row>
        <row r="9432">
          <cell r="A9432">
            <v>45360.655416666697</v>
          </cell>
          <cell r="B9432">
            <v>9758</v>
          </cell>
          <cell r="R9432" t="str">
            <v>BTKD162074</v>
          </cell>
        </row>
        <row r="9433">
          <cell r="A9433">
            <v>45360.6531944444</v>
          </cell>
          <cell r="B9433">
            <v>3768</v>
          </cell>
          <cell r="R9433" t="str">
            <v>BSGL152297</v>
          </cell>
        </row>
        <row r="9434">
          <cell r="A9434">
            <v>45360.650983796302</v>
          </cell>
          <cell r="B9434">
            <v>7625</v>
          </cell>
          <cell r="R9434" t="str">
            <v>BRED161077</v>
          </cell>
        </row>
        <row r="9435">
          <cell r="A9435">
            <v>45360.64875</v>
          </cell>
          <cell r="B9435">
            <v>4360</v>
          </cell>
          <cell r="R9435" t="str">
            <v>BSAD161576</v>
          </cell>
        </row>
        <row r="9436">
          <cell r="A9436">
            <v>45360.6464583333</v>
          </cell>
          <cell r="B9436">
            <v>3653</v>
          </cell>
          <cell r="R9436" t="str">
            <v>BQGD160315</v>
          </cell>
        </row>
        <row r="9437">
          <cell r="A9437">
            <v>45360.644074074102</v>
          </cell>
          <cell r="B9437">
            <v>1095</v>
          </cell>
          <cell r="R9437" t="str">
            <v>BLGL160201</v>
          </cell>
        </row>
        <row r="9438">
          <cell r="A9438">
            <v>45360.642048611102</v>
          </cell>
          <cell r="B9438">
            <v>6675</v>
          </cell>
          <cell r="R9438" t="str">
            <v>BQBD160040</v>
          </cell>
        </row>
        <row r="9439">
          <cell r="A9439">
            <v>45360.6398148148</v>
          </cell>
          <cell r="B9439">
            <v>8856</v>
          </cell>
          <cell r="R9439" t="str">
            <v>BMED200254</v>
          </cell>
        </row>
        <row r="9440">
          <cell r="A9440">
            <v>45360.6375694444</v>
          </cell>
          <cell r="B9440">
            <v>4531</v>
          </cell>
          <cell r="R9440" t="str">
            <v>BRJD160577</v>
          </cell>
        </row>
        <row r="9441">
          <cell r="A9441">
            <v>45360.634872685201</v>
          </cell>
          <cell r="B9441">
            <v>5275</v>
          </cell>
          <cell r="R9441" t="str">
            <v>BRGD230256</v>
          </cell>
        </row>
        <row r="9442">
          <cell r="A9442">
            <v>45360.632060185198</v>
          </cell>
          <cell r="B9442">
            <v>7396</v>
          </cell>
          <cell r="R9442" t="str">
            <v>RJD230103</v>
          </cell>
        </row>
        <row r="9443">
          <cell r="A9443">
            <v>45360.629942129599</v>
          </cell>
          <cell r="B9443">
            <v>6535</v>
          </cell>
          <cell r="R9443" t="str">
            <v>BSDD161729</v>
          </cell>
        </row>
        <row r="9444">
          <cell r="A9444">
            <v>45360.627662036997</v>
          </cell>
          <cell r="B9444">
            <v>9448</v>
          </cell>
          <cell r="R9444" t="str">
            <v>BRHD161312</v>
          </cell>
        </row>
        <row r="9445">
          <cell r="A9445">
            <v>45360.625555555598</v>
          </cell>
          <cell r="B9445">
            <v>5025</v>
          </cell>
          <cell r="R9445" t="str">
            <v>BRED161124</v>
          </cell>
        </row>
        <row r="9446">
          <cell r="A9446">
            <v>45360.6225694444</v>
          </cell>
          <cell r="B9446">
            <v>5390</v>
          </cell>
          <cell r="R9446" t="str">
            <v>GPBD160097</v>
          </cell>
        </row>
        <row r="9447">
          <cell r="A9447">
            <v>45360.619907407403</v>
          </cell>
          <cell r="B9447">
            <v>5569</v>
          </cell>
          <cell r="R9447" t="str">
            <v>BSID161961</v>
          </cell>
        </row>
        <row r="9448">
          <cell r="A9448">
            <v>45360.616701388899</v>
          </cell>
          <cell r="B9448">
            <v>1130</v>
          </cell>
          <cell r="R9448" t="str">
            <v>GPCD160123</v>
          </cell>
        </row>
        <row r="9449">
          <cell r="A9449">
            <v>45360.555844907401</v>
          </cell>
          <cell r="B9449">
            <v>56890</v>
          </cell>
          <cell r="R9449" t="str">
            <v>BMBL160078</v>
          </cell>
        </row>
        <row r="9450">
          <cell r="A9450">
            <v>45360.5533796296</v>
          </cell>
          <cell r="B9450">
            <v>6978</v>
          </cell>
          <cell r="R9450" t="str">
            <v>BRCD160967</v>
          </cell>
        </row>
        <row r="9451">
          <cell r="A9451">
            <v>45360.550833333298</v>
          </cell>
          <cell r="B9451">
            <v>8200</v>
          </cell>
          <cell r="R9451" t="str">
            <v>BRCD160968</v>
          </cell>
        </row>
        <row r="9452">
          <cell r="A9452">
            <v>45360.548229166699</v>
          </cell>
          <cell r="B9452">
            <v>2842</v>
          </cell>
          <cell r="R9452" t="str">
            <v>BSCL152143</v>
          </cell>
        </row>
        <row r="9453">
          <cell r="A9453">
            <v>45360.545624999999</v>
          </cell>
          <cell r="B9453">
            <v>4741</v>
          </cell>
          <cell r="R9453" t="str">
            <v>BRHD120445</v>
          </cell>
        </row>
        <row r="9454">
          <cell r="A9454">
            <v>45360.5379861111</v>
          </cell>
          <cell r="B9454">
            <v>5628</v>
          </cell>
          <cell r="R9454" t="str">
            <v>BSGD161864</v>
          </cell>
        </row>
        <row r="9455">
          <cell r="A9455">
            <v>45360.535717592596</v>
          </cell>
          <cell r="B9455">
            <v>8504</v>
          </cell>
          <cell r="R9455" t="str">
            <v>BOID200231</v>
          </cell>
        </row>
        <row r="9456">
          <cell r="A9456">
            <v>45360.533009259299</v>
          </cell>
          <cell r="B9456">
            <v>4861</v>
          </cell>
          <cell r="R9456" t="str">
            <v>BQBD160067</v>
          </cell>
        </row>
        <row r="9457">
          <cell r="A9457">
            <v>45360.530416666697</v>
          </cell>
          <cell r="B9457">
            <v>4461</v>
          </cell>
          <cell r="R9457" t="str">
            <v>BPED200181</v>
          </cell>
        </row>
        <row r="9458">
          <cell r="A9458">
            <v>45360.528206018498</v>
          </cell>
          <cell r="B9458">
            <v>4113</v>
          </cell>
          <cell r="R9458" t="str">
            <v>BQDD160156</v>
          </cell>
        </row>
        <row r="9459">
          <cell r="A9459">
            <v>45360.525347222203</v>
          </cell>
          <cell r="B9459">
            <v>3359</v>
          </cell>
          <cell r="R9459" t="str">
            <v>GOCD160022</v>
          </cell>
        </row>
        <row r="9460">
          <cell r="A9460">
            <v>45360.522083333301</v>
          </cell>
          <cell r="B9460">
            <v>5623</v>
          </cell>
          <cell r="R9460" t="str">
            <v>BNID160316</v>
          </cell>
        </row>
        <row r="9461">
          <cell r="A9461">
            <v>45360.519895833299</v>
          </cell>
          <cell r="B9461">
            <v>4955</v>
          </cell>
          <cell r="R9461" t="str">
            <v>BRGD161218</v>
          </cell>
        </row>
        <row r="9462">
          <cell r="A9462">
            <v>45360.517569444397</v>
          </cell>
          <cell r="B9462">
            <v>3748</v>
          </cell>
          <cell r="R9462" t="str">
            <v>BSCD161704</v>
          </cell>
        </row>
        <row r="9463">
          <cell r="A9463">
            <v>45360.515416666698</v>
          </cell>
          <cell r="B9463">
            <v>2298</v>
          </cell>
          <cell r="R9463" t="str">
            <v>BSKD220275</v>
          </cell>
        </row>
        <row r="9464">
          <cell r="A9464">
            <v>45360.513159722199</v>
          </cell>
          <cell r="B9464">
            <v>4824</v>
          </cell>
          <cell r="R9464" t="str">
            <v>BSBD161629</v>
          </cell>
        </row>
        <row r="9465">
          <cell r="A9465">
            <v>45360.511006944398</v>
          </cell>
          <cell r="B9465">
            <v>10291</v>
          </cell>
          <cell r="R9465" t="str">
            <v>BPED200187</v>
          </cell>
        </row>
        <row r="9466">
          <cell r="A9466">
            <v>45360.508657407401</v>
          </cell>
          <cell r="B9466">
            <v>18706</v>
          </cell>
          <cell r="R9466" t="str">
            <v>BOHD200197</v>
          </cell>
        </row>
        <row r="9467">
          <cell r="A9467">
            <v>45360.506527777798</v>
          </cell>
          <cell r="B9467">
            <v>8343</v>
          </cell>
          <cell r="R9467" t="str">
            <v>BRAD160777</v>
          </cell>
        </row>
        <row r="9468">
          <cell r="A9468">
            <v>45360.503877314797</v>
          </cell>
          <cell r="B9468">
            <v>3098</v>
          </cell>
          <cell r="R9468" t="str">
            <v>BSAD120582</v>
          </cell>
        </row>
        <row r="9469">
          <cell r="A9469">
            <v>45360.501493055599</v>
          </cell>
          <cell r="B9469">
            <v>3330</v>
          </cell>
          <cell r="R9469" t="str">
            <v>BSFD161799</v>
          </cell>
        </row>
        <row r="9470">
          <cell r="A9470">
            <v>45360.499490740702</v>
          </cell>
          <cell r="B9470">
            <v>2583</v>
          </cell>
          <cell r="R9470" t="str">
            <v>BRHD161303</v>
          </cell>
        </row>
        <row r="9471">
          <cell r="A9471">
            <v>45360.496249999997</v>
          </cell>
          <cell r="B9471">
            <v>4660</v>
          </cell>
          <cell r="R9471" t="str">
            <v>BRKD120212</v>
          </cell>
        </row>
        <row r="9472">
          <cell r="A9472">
            <v>45360.494317129604</v>
          </cell>
          <cell r="B9472">
            <v>4421</v>
          </cell>
          <cell r="R9472" t="str">
            <v>BSGD161854</v>
          </cell>
        </row>
        <row r="9473">
          <cell r="A9473">
            <v>45360.491990740702</v>
          </cell>
          <cell r="B9473">
            <v>1555</v>
          </cell>
          <cell r="R9473" t="str">
            <v>BSFD161825</v>
          </cell>
        </row>
        <row r="9474">
          <cell r="A9474">
            <v>45360.4898032407</v>
          </cell>
          <cell r="B9474">
            <v>1000</v>
          </cell>
          <cell r="R9474" t="str">
            <v>BSFD161833</v>
          </cell>
        </row>
        <row r="9475">
          <cell r="A9475">
            <v>45360.487488425897</v>
          </cell>
          <cell r="B9475">
            <v>8302</v>
          </cell>
          <cell r="R9475" t="str">
            <v>BQJD200011</v>
          </cell>
        </row>
        <row r="9476">
          <cell r="A9476">
            <v>45360.485266203701</v>
          </cell>
          <cell r="B9476">
            <v>17544</v>
          </cell>
          <cell r="R9476" t="str">
            <v>BQJD160040</v>
          </cell>
        </row>
        <row r="9477">
          <cell r="A9477">
            <v>45360.4831134259</v>
          </cell>
          <cell r="B9477">
            <v>11153</v>
          </cell>
          <cell r="R9477" t="str">
            <v>BQKD160099</v>
          </cell>
        </row>
        <row r="9478">
          <cell r="A9478">
            <v>45360.480879629598</v>
          </cell>
          <cell r="B9478">
            <v>11910</v>
          </cell>
          <cell r="R9478" t="str">
            <v>BQKD160115</v>
          </cell>
        </row>
        <row r="9479">
          <cell r="A9479">
            <v>45360.478842592602</v>
          </cell>
          <cell r="B9479">
            <v>2855</v>
          </cell>
          <cell r="R9479" t="str">
            <v>GPBD160107</v>
          </cell>
        </row>
        <row r="9480">
          <cell r="A9480">
            <v>45360.476585648103</v>
          </cell>
          <cell r="B9480">
            <v>6775</v>
          </cell>
          <cell r="R9480" t="str">
            <v>GOBD160007</v>
          </cell>
        </row>
        <row r="9481">
          <cell r="A9481">
            <v>45360.4744444444</v>
          </cell>
          <cell r="B9481">
            <v>5270</v>
          </cell>
          <cell r="R9481" t="str">
            <v>BOJD160012</v>
          </cell>
        </row>
        <row r="9482">
          <cell r="A9482">
            <v>45360.472245370402</v>
          </cell>
          <cell r="B9482">
            <v>6640</v>
          </cell>
          <cell r="R9482" t="str">
            <v>BQFD160263</v>
          </cell>
        </row>
        <row r="9483">
          <cell r="A9483">
            <v>45360.4698726852</v>
          </cell>
          <cell r="B9483">
            <v>4738</v>
          </cell>
          <cell r="R9483" t="str">
            <v>BQBD160060</v>
          </cell>
        </row>
        <row r="9484">
          <cell r="A9484">
            <v>45360.467743055597</v>
          </cell>
          <cell r="B9484">
            <v>6159</v>
          </cell>
          <cell r="R9484" t="str">
            <v>BPED160082</v>
          </cell>
        </row>
        <row r="9485">
          <cell r="A9485">
            <v>45360.465254629598</v>
          </cell>
          <cell r="B9485">
            <v>3490</v>
          </cell>
          <cell r="R9485" t="str">
            <v>BRHD161314</v>
          </cell>
        </row>
        <row r="9486">
          <cell r="A9486">
            <v>45360.463101851798</v>
          </cell>
          <cell r="B9486">
            <v>8825</v>
          </cell>
          <cell r="R9486" t="str">
            <v>BNJD200008</v>
          </cell>
        </row>
        <row r="9487">
          <cell r="A9487">
            <v>45360.4608449074</v>
          </cell>
          <cell r="B9487">
            <v>7943</v>
          </cell>
          <cell r="R9487" t="str">
            <v>BOLD200057</v>
          </cell>
        </row>
        <row r="9488">
          <cell r="A9488">
            <v>45360.4586921296</v>
          </cell>
          <cell r="B9488">
            <v>5438</v>
          </cell>
          <cell r="R9488" t="str">
            <v>BRJD160543</v>
          </cell>
        </row>
        <row r="9489">
          <cell r="A9489">
            <v>45360.456469907404</v>
          </cell>
          <cell r="B9489">
            <v>3948</v>
          </cell>
          <cell r="R9489" t="str">
            <v>BQHD160361</v>
          </cell>
        </row>
        <row r="9490">
          <cell r="A9490">
            <v>45360.4538425926</v>
          </cell>
          <cell r="B9490">
            <v>3103</v>
          </cell>
          <cell r="R9490" t="str">
            <v>BQGD160344</v>
          </cell>
        </row>
        <row r="9491">
          <cell r="A9491">
            <v>45360.343854166698</v>
          </cell>
          <cell r="B9491">
            <v>4500</v>
          </cell>
          <cell r="R9491" t="str">
            <v>BUID162953</v>
          </cell>
        </row>
        <row r="9492">
          <cell r="A9492">
            <v>45359.8219791667</v>
          </cell>
          <cell r="B9492">
            <v>3000</v>
          </cell>
          <cell r="R9492" t="str">
            <v>BQGD220072</v>
          </cell>
        </row>
        <row r="9493">
          <cell r="A9493">
            <v>45359.701527777797</v>
          </cell>
          <cell r="B9493">
            <v>4912</v>
          </cell>
          <cell r="R9493" t="str">
            <v>BPKD200020</v>
          </cell>
        </row>
        <row r="9494">
          <cell r="A9494">
            <v>45359.699398148201</v>
          </cell>
          <cell r="B9494">
            <v>4686</v>
          </cell>
          <cell r="R9494" t="str">
            <v>BQHD160412</v>
          </cell>
        </row>
        <row r="9495">
          <cell r="A9495">
            <v>45359.697037037004</v>
          </cell>
          <cell r="B9495">
            <v>1</v>
          </cell>
          <cell r="R9495" t="str">
            <v>BXKS035317</v>
          </cell>
        </row>
        <row r="9496">
          <cell r="A9496">
            <v>45359.696898148097</v>
          </cell>
          <cell r="B9496">
            <v>19978</v>
          </cell>
          <cell r="R9496" t="str">
            <v>BOID200223</v>
          </cell>
        </row>
        <row r="9497">
          <cell r="A9497">
            <v>45359.692037036999</v>
          </cell>
          <cell r="B9497">
            <v>8824</v>
          </cell>
          <cell r="R9497" t="str">
            <v>BNJD200008</v>
          </cell>
        </row>
        <row r="9498">
          <cell r="A9498">
            <v>45359.6890277778</v>
          </cell>
          <cell r="B9498">
            <v>3858</v>
          </cell>
          <cell r="R9498" t="str">
            <v>BSGD161861</v>
          </cell>
        </row>
        <row r="9499">
          <cell r="A9499">
            <v>45359.6855208333</v>
          </cell>
          <cell r="B9499">
            <v>4304</v>
          </cell>
          <cell r="R9499" t="str">
            <v>BSDD120664</v>
          </cell>
        </row>
        <row r="9500">
          <cell r="A9500">
            <v>45359.683391203696</v>
          </cell>
          <cell r="B9500">
            <v>984</v>
          </cell>
          <cell r="R9500" t="str">
            <v>BSCD120656</v>
          </cell>
        </row>
        <row r="9501">
          <cell r="A9501">
            <v>45359.681250000001</v>
          </cell>
          <cell r="B9501">
            <v>4134</v>
          </cell>
          <cell r="R9501" t="str">
            <v>BRJD160598</v>
          </cell>
        </row>
        <row r="9502">
          <cell r="A9502">
            <v>45359.679108796299</v>
          </cell>
          <cell r="B9502">
            <v>6625</v>
          </cell>
          <cell r="R9502" t="str">
            <v>BSAD161567</v>
          </cell>
        </row>
        <row r="9503">
          <cell r="A9503">
            <v>45359.675925925898</v>
          </cell>
          <cell r="B9503">
            <v>4065</v>
          </cell>
          <cell r="R9503" t="str">
            <v>BSFD161819</v>
          </cell>
        </row>
        <row r="9504">
          <cell r="A9504">
            <v>45359.673703703702</v>
          </cell>
          <cell r="B9504">
            <v>1060</v>
          </cell>
          <cell r="R9504" t="str">
            <v>BTGD120943</v>
          </cell>
        </row>
        <row r="9505">
          <cell r="A9505">
            <v>45359.668263888903</v>
          </cell>
          <cell r="B9505">
            <v>6565</v>
          </cell>
          <cell r="R9505" t="str">
            <v>BUID162912</v>
          </cell>
        </row>
        <row r="9506">
          <cell r="A9506">
            <v>45359.665787037004</v>
          </cell>
          <cell r="B9506">
            <v>1345</v>
          </cell>
          <cell r="R9506" t="str">
            <v>BUFL152860</v>
          </cell>
        </row>
        <row r="9507">
          <cell r="A9507">
            <v>45359.6632523148</v>
          </cell>
          <cell r="B9507">
            <v>2650</v>
          </cell>
          <cell r="R9507" t="str">
            <v>BUHL152930</v>
          </cell>
        </row>
        <row r="9508">
          <cell r="A9508">
            <v>45359.661192129599</v>
          </cell>
          <cell r="B9508">
            <v>1692</v>
          </cell>
          <cell r="R9508" t="str">
            <v>BUBD162649</v>
          </cell>
        </row>
        <row r="9509">
          <cell r="A9509">
            <v>45359.658842592602</v>
          </cell>
          <cell r="B9509">
            <v>9600</v>
          </cell>
          <cell r="R9509" t="str">
            <v>BULD162577</v>
          </cell>
        </row>
        <row r="9510">
          <cell r="A9510">
            <v>45359.656481481499</v>
          </cell>
          <cell r="B9510">
            <v>5500</v>
          </cell>
          <cell r="R9510" t="str">
            <v>BUCD162696</v>
          </cell>
        </row>
        <row r="9511">
          <cell r="A9511">
            <v>45359.654224537</v>
          </cell>
          <cell r="B9511">
            <v>7650</v>
          </cell>
          <cell r="R9511" t="str">
            <v>BULD162568</v>
          </cell>
        </row>
        <row r="9512">
          <cell r="A9512">
            <v>45359.651782407404</v>
          </cell>
          <cell r="B9512">
            <v>3275</v>
          </cell>
          <cell r="R9512" t="str">
            <v>BUAL160585</v>
          </cell>
        </row>
        <row r="9513">
          <cell r="A9513">
            <v>45359.6496064815</v>
          </cell>
          <cell r="B9513">
            <v>9300</v>
          </cell>
          <cell r="R9513" t="str">
            <v>BUKD162535</v>
          </cell>
        </row>
        <row r="9514">
          <cell r="A9514">
            <v>45359.647164351903</v>
          </cell>
          <cell r="B9514">
            <v>920</v>
          </cell>
          <cell r="R9514" t="str">
            <v>BULD162583</v>
          </cell>
        </row>
        <row r="9515">
          <cell r="A9515">
            <v>45359.645150463002</v>
          </cell>
          <cell r="B9515">
            <v>1000</v>
          </cell>
          <cell r="R9515" t="str">
            <v>BULD162579</v>
          </cell>
        </row>
        <row r="9516">
          <cell r="A9516">
            <v>45359.642083333303</v>
          </cell>
          <cell r="B9516">
            <v>6244</v>
          </cell>
          <cell r="R9516" t="str">
            <v>BTGL160455</v>
          </cell>
        </row>
        <row r="9517">
          <cell r="A9517">
            <v>45359.639918981498</v>
          </cell>
          <cell r="B9517">
            <v>4624</v>
          </cell>
          <cell r="R9517" t="str">
            <v>BTJD162016</v>
          </cell>
        </row>
        <row r="9518">
          <cell r="A9518">
            <v>45359.637696759302</v>
          </cell>
          <cell r="B9518">
            <v>6653</v>
          </cell>
          <cell r="R9518" t="str">
            <v>BTED162231</v>
          </cell>
        </row>
        <row r="9519">
          <cell r="A9519">
            <v>45359.635335648098</v>
          </cell>
          <cell r="B9519">
            <v>8545</v>
          </cell>
          <cell r="R9519" t="str">
            <v>BTGD162289</v>
          </cell>
        </row>
        <row r="9520">
          <cell r="A9520">
            <v>45359.617418981499</v>
          </cell>
          <cell r="B9520">
            <v>915</v>
          </cell>
          <cell r="R9520" t="str">
            <v>BWLD163608</v>
          </cell>
        </row>
        <row r="9521">
          <cell r="A9521">
            <v>45359.580787036997</v>
          </cell>
          <cell r="B9521">
            <v>7049</v>
          </cell>
          <cell r="R9521" t="str">
            <v>BVKC374485</v>
          </cell>
        </row>
        <row r="9522">
          <cell r="A9522">
            <v>45359.572928240697</v>
          </cell>
          <cell r="B9522">
            <v>20</v>
          </cell>
          <cell r="R9522" t="str">
            <v>BXKD164174</v>
          </cell>
        </row>
        <row r="9523">
          <cell r="A9523">
            <v>45359.570393518501</v>
          </cell>
          <cell r="B9523">
            <v>20</v>
          </cell>
          <cell r="R9523" t="str">
            <v>BXJD121862</v>
          </cell>
        </row>
        <row r="9524">
          <cell r="A9524">
            <v>45359.567962963003</v>
          </cell>
          <cell r="B9524">
            <v>30</v>
          </cell>
          <cell r="R9524" t="str">
            <v>BXKD231832</v>
          </cell>
        </row>
        <row r="9525">
          <cell r="A9525">
            <v>45359.564421296302</v>
          </cell>
          <cell r="B9525">
            <v>40</v>
          </cell>
          <cell r="R9525" t="str">
            <v>BWHD164039</v>
          </cell>
        </row>
        <row r="9526">
          <cell r="A9526">
            <v>45359.560798611099</v>
          </cell>
          <cell r="B9526">
            <v>840</v>
          </cell>
          <cell r="R9526" t="str">
            <v>BWCD163769</v>
          </cell>
        </row>
        <row r="9527">
          <cell r="A9527">
            <v>45359.558206018497</v>
          </cell>
          <cell r="B9527">
            <v>65</v>
          </cell>
          <cell r="R9527" t="str">
            <v>BXJD164132</v>
          </cell>
        </row>
        <row r="9528">
          <cell r="A9528">
            <v>45359.555613425902</v>
          </cell>
          <cell r="B9528">
            <v>40</v>
          </cell>
          <cell r="R9528" t="str">
            <v>BXJD164130</v>
          </cell>
        </row>
        <row r="9529">
          <cell r="A9529">
            <v>45359.552129629599</v>
          </cell>
          <cell r="B9529">
            <v>80</v>
          </cell>
          <cell r="R9529" t="str">
            <v>BXKD231814</v>
          </cell>
        </row>
        <row r="9530">
          <cell r="A9530">
            <v>45359.547893518502</v>
          </cell>
          <cell r="B9530">
            <v>100</v>
          </cell>
          <cell r="R9530" t="str">
            <v>BXKD121881</v>
          </cell>
        </row>
        <row r="9531">
          <cell r="A9531">
            <v>45359.545196759304</v>
          </cell>
          <cell r="B9531">
            <v>110</v>
          </cell>
          <cell r="R9531" t="str">
            <v>BXJD164143</v>
          </cell>
        </row>
        <row r="9532">
          <cell r="A9532">
            <v>45359.542407407404</v>
          </cell>
          <cell r="B9532">
            <v>120</v>
          </cell>
          <cell r="R9532" t="str">
            <v>BXJD121872</v>
          </cell>
        </row>
        <row r="9533">
          <cell r="A9533">
            <v>45359.539884259299</v>
          </cell>
          <cell r="B9533">
            <v>60</v>
          </cell>
          <cell r="R9533" t="str">
            <v>BWID164076</v>
          </cell>
        </row>
        <row r="9534">
          <cell r="A9534">
            <v>45359.536249999997</v>
          </cell>
          <cell r="B9534">
            <v>350</v>
          </cell>
          <cell r="R9534" t="str">
            <v>BWID164091</v>
          </cell>
        </row>
        <row r="9535">
          <cell r="A9535">
            <v>45359.533078703702</v>
          </cell>
          <cell r="B9535">
            <v>300</v>
          </cell>
          <cell r="R9535" t="str">
            <v>BWID164054</v>
          </cell>
        </row>
        <row r="9536">
          <cell r="A9536">
            <v>45359.5301736111</v>
          </cell>
          <cell r="B9536">
            <v>498</v>
          </cell>
          <cell r="R9536" t="str">
            <v>BWED163889</v>
          </cell>
        </row>
        <row r="9537">
          <cell r="A9537">
            <v>45359.526840277802</v>
          </cell>
          <cell r="B9537">
            <v>400</v>
          </cell>
          <cell r="R9537" t="str">
            <v>BWID164086</v>
          </cell>
        </row>
        <row r="9538">
          <cell r="A9538">
            <v>45359.5241087963</v>
          </cell>
          <cell r="B9538">
            <v>280</v>
          </cell>
          <cell r="R9538" t="str">
            <v>BWLD163588</v>
          </cell>
        </row>
        <row r="9539">
          <cell r="A9539">
            <v>45359.520717592597</v>
          </cell>
          <cell r="B9539">
            <v>1685</v>
          </cell>
          <cell r="R9539" t="str">
            <v>BVBD121409</v>
          </cell>
        </row>
        <row r="9540">
          <cell r="A9540">
            <v>45359.518229166701</v>
          </cell>
          <cell r="B9540">
            <v>662</v>
          </cell>
          <cell r="R9540" t="str">
            <v>BWHD231642</v>
          </cell>
        </row>
        <row r="9541">
          <cell r="A9541">
            <v>45359.515451388899</v>
          </cell>
          <cell r="B9541">
            <v>465</v>
          </cell>
          <cell r="R9541" t="str">
            <v>BWHD163996</v>
          </cell>
        </row>
        <row r="9542">
          <cell r="A9542">
            <v>45359.512604166703</v>
          </cell>
          <cell r="B9542">
            <v>405</v>
          </cell>
          <cell r="R9542" t="str">
            <v>BWHD164004</v>
          </cell>
        </row>
        <row r="9543">
          <cell r="A9543">
            <v>45359.509618055599</v>
          </cell>
          <cell r="B9543">
            <v>1340</v>
          </cell>
          <cell r="R9543" t="str">
            <v>BWJD163502</v>
          </cell>
        </row>
        <row r="9544">
          <cell r="A9544">
            <v>45359.506874999999</v>
          </cell>
          <cell r="B9544">
            <v>550</v>
          </cell>
          <cell r="R9544" t="str">
            <v>BWHD121813</v>
          </cell>
        </row>
        <row r="9545">
          <cell r="A9545">
            <v>45359.504108796304</v>
          </cell>
          <cell r="B9545">
            <v>485</v>
          </cell>
          <cell r="R9545" t="str">
            <v>BWFD163931</v>
          </cell>
        </row>
        <row r="9546">
          <cell r="A9546">
            <v>45359.501388888901</v>
          </cell>
          <cell r="B9546">
            <v>540</v>
          </cell>
          <cell r="R9546" t="str">
            <v>BWHD164015</v>
          </cell>
        </row>
        <row r="9547">
          <cell r="A9547">
            <v>45359.498252314799</v>
          </cell>
          <cell r="B9547">
            <v>750</v>
          </cell>
          <cell r="R9547" t="str">
            <v>BWFD163947</v>
          </cell>
        </row>
        <row r="9548">
          <cell r="A9548">
            <v>45359.4933101852</v>
          </cell>
          <cell r="B9548">
            <v>120</v>
          </cell>
          <cell r="R9548" t="str">
            <v>BWFD163937</v>
          </cell>
        </row>
        <row r="9549">
          <cell r="A9549">
            <v>45359.490798611099</v>
          </cell>
          <cell r="B9549">
            <v>645</v>
          </cell>
          <cell r="R9549" t="str">
            <v>BWFD163940</v>
          </cell>
        </row>
        <row r="9550">
          <cell r="A9550">
            <v>45359.487673611096</v>
          </cell>
          <cell r="B9550">
            <v>1475</v>
          </cell>
          <cell r="R9550" t="str">
            <v>BWJD163475</v>
          </cell>
        </row>
        <row r="9551">
          <cell r="A9551">
            <v>45359.484594907401</v>
          </cell>
          <cell r="B9551">
            <v>480</v>
          </cell>
          <cell r="R9551" t="str">
            <v>BWED163893</v>
          </cell>
        </row>
        <row r="9552">
          <cell r="A9552">
            <v>45359.481805555602</v>
          </cell>
          <cell r="B9552">
            <v>621</v>
          </cell>
          <cell r="R9552" t="str">
            <v>BWGD163984</v>
          </cell>
        </row>
        <row r="9553">
          <cell r="A9553">
            <v>45359.478958333297</v>
          </cell>
          <cell r="B9553">
            <v>1870</v>
          </cell>
          <cell r="R9553" t="str">
            <v>BVHD163388</v>
          </cell>
        </row>
        <row r="9554">
          <cell r="A9554">
            <v>45359.4762962963</v>
          </cell>
          <cell r="B9554">
            <v>2696</v>
          </cell>
          <cell r="R9554" t="str">
            <v>BWAD163687</v>
          </cell>
        </row>
        <row r="9555">
          <cell r="A9555">
            <v>45359.473611111098</v>
          </cell>
          <cell r="B9555">
            <v>1223</v>
          </cell>
          <cell r="R9555" t="str">
            <v>BWLD231334</v>
          </cell>
        </row>
        <row r="9556">
          <cell r="A9556">
            <v>45359.470034722202</v>
          </cell>
          <cell r="B9556">
            <v>1669</v>
          </cell>
          <cell r="R9556" t="str">
            <v>BWLD231345</v>
          </cell>
        </row>
        <row r="9557">
          <cell r="A9557">
            <v>45359.466018518498</v>
          </cell>
          <cell r="B9557">
            <v>681</v>
          </cell>
          <cell r="R9557" t="str">
            <v>BWCD121690</v>
          </cell>
        </row>
        <row r="9558">
          <cell r="A9558">
            <v>45359.463449074101</v>
          </cell>
          <cell r="B9558">
            <v>1832</v>
          </cell>
          <cell r="R9558" t="str">
            <v>BWBD163701</v>
          </cell>
        </row>
        <row r="9559">
          <cell r="A9559">
            <v>45359.459282407399</v>
          </cell>
          <cell r="B9559">
            <v>2844</v>
          </cell>
          <cell r="R9559" t="str">
            <v>ATID121006</v>
          </cell>
        </row>
        <row r="9560">
          <cell r="A9560">
            <v>45359.456701388903</v>
          </cell>
          <cell r="B9560">
            <v>2744</v>
          </cell>
          <cell r="R9560" t="str">
            <v>DTFD120926</v>
          </cell>
        </row>
        <row r="9561">
          <cell r="A9561">
            <v>45359.454143518502</v>
          </cell>
          <cell r="B9561">
            <v>1886</v>
          </cell>
          <cell r="R9561" t="str">
            <v>BWLD163586</v>
          </cell>
        </row>
        <row r="9562">
          <cell r="A9562">
            <v>45359.4512384259</v>
          </cell>
          <cell r="B9562">
            <v>1517</v>
          </cell>
          <cell r="R9562" t="str">
            <v>BWAD163674</v>
          </cell>
        </row>
        <row r="9563">
          <cell r="A9563">
            <v>45359.4444560185</v>
          </cell>
          <cell r="B9563">
            <v>1046</v>
          </cell>
          <cell r="R9563" t="str">
            <v>BWBD163707</v>
          </cell>
        </row>
        <row r="9564">
          <cell r="A9564">
            <v>45358.740682870397</v>
          </cell>
          <cell r="B9564">
            <v>9400</v>
          </cell>
          <cell r="R9564" t="str">
            <v>BULD162559</v>
          </cell>
        </row>
        <row r="9565">
          <cell r="A9565">
            <v>45358.688912037003</v>
          </cell>
          <cell r="B9565">
            <v>893</v>
          </cell>
          <cell r="R9565" t="str">
            <v>BWLD163608</v>
          </cell>
        </row>
        <row r="9566">
          <cell r="A9566">
            <v>45358.6855208333</v>
          </cell>
          <cell r="B9566">
            <v>525</v>
          </cell>
          <cell r="R9566" t="str">
            <v>BWAD163680</v>
          </cell>
        </row>
        <row r="9567">
          <cell r="A9567">
            <v>45358.682442129597</v>
          </cell>
          <cell r="B9567">
            <v>409</v>
          </cell>
          <cell r="R9567" t="str">
            <v>BWJL153357</v>
          </cell>
        </row>
        <row r="9568">
          <cell r="A9568">
            <v>45358.680011574099</v>
          </cell>
          <cell r="B9568">
            <v>3330</v>
          </cell>
          <cell r="R9568" t="str">
            <v>BVED163244</v>
          </cell>
        </row>
        <row r="9569">
          <cell r="A9569">
            <v>45358.664664351898</v>
          </cell>
          <cell r="B9569">
            <v>2073</v>
          </cell>
          <cell r="R9569" t="str">
            <v>BWKD163543</v>
          </cell>
        </row>
        <row r="9570">
          <cell r="A9570">
            <v>45358.662245370397</v>
          </cell>
          <cell r="B9570">
            <v>1677</v>
          </cell>
          <cell r="R9570" t="str">
            <v>BWKD163512</v>
          </cell>
        </row>
        <row r="9571">
          <cell r="A9571">
            <v>45358.658726851798</v>
          </cell>
          <cell r="B9571">
            <v>1691</v>
          </cell>
          <cell r="R9571" t="str">
            <v>BVFD163261</v>
          </cell>
        </row>
        <row r="9572">
          <cell r="A9572">
            <v>45358.656365740702</v>
          </cell>
          <cell r="B9572">
            <v>2403</v>
          </cell>
          <cell r="R9572" t="str">
            <v>BWJL153355</v>
          </cell>
        </row>
        <row r="9573">
          <cell r="A9573">
            <v>45358.654050925899</v>
          </cell>
          <cell r="B9573">
            <v>3709</v>
          </cell>
          <cell r="R9573" t="str">
            <v>BVID163401</v>
          </cell>
        </row>
        <row r="9574">
          <cell r="A9574">
            <v>45358.651018518503</v>
          </cell>
          <cell r="B9574">
            <v>1781</v>
          </cell>
          <cell r="R9574" t="str">
            <v>BVIL161084</v>
          </cell>
        </row>
        <row r="9575">
          <cell r="A9575">
            <v>45358.6483449074</v>
          </cell>
          <cell r="B9575">
            <v>660</v>
          </cell>
          <cell r="R9575" t="str">
            <v>BVID163429</v>
          </cell>
        </row>
        <row r="9576">
          <cell r="A9576">
            <v>45358.646030092597</v>
          </cell>
          <cell r="B9576">
            <v>882</v>
          </cell>
          <cell r="R9576" t="str">
            <v>BVID121544</v>
          </cell>
        </row>
        <row r="9577">
          <cell r="A9577">
            <v>45358.643715277802</v>
          </cell>
          <cell r="B9577">
            <v>1047</v>
          </cell>
          <cell r="R9577" t="str">
            <v>BVID121541</v>
          </cell>
        </row>
        <row r="9578">
          <cell r="A9578">
            <v>45358.6412962963</v>
          </cell>
          <cell r="B9578">
            <v>1542</v>
          </cell>
          <cell r="R9578" t="str">
            <v>BVIL161081</v>
          </cell>
        </row>
        <row r="9579">
          <cell r="A9579">
            <v>45358.638020833299</v>
          </cell>
          <cell r="B9579">
            <v>930</v>
          </cell>
          <cell r="R9579" t="str">
            <v>BVID121539</v>
          </cell>
        </row>
        <row r="9580">
          <cell r="A9580">
            <v>45358.635636574101</v>
          </cell>
          <cell r="B9580">
            <v>2423</v>
          </cell>
          <cell r="R9580" t="str">
            <v>BVHD163393</v>
          </cell>
        </row>
        <row r="9581">
          <cell r="A9581">
            <v>45358.632395833301</v>
          </cell>
          <cell r="B9581">
            <v>1012</v>
          </cell>
          <cell r="R9581" t="str">
            <v>BVID121546</v>
          </cell>
        </row>
        <row r="9582">
          <cell r="A9582">
            <v>45358.629641203697</v>
          </cell>
          <cell r="B9582">
            <v>3600</v>
          </cell>
          <cell r="R9582" t="str">
            <v>BVHD163374</v>
          </cell>
        </row>
        <row r="9583">
          <cell r="A9583">
            <v>45358.597280092603</v>
          </cell>
          <cell r="B9583">
            <v>1484</v>
          </cell>
          <cell r="R9583" t="str">
            <v>BVLD163043</v>
          </cell>
        </row>
        <row r="9584">
          <cell r="A9584">
            <v>45358.5941087963</v>
          </cell>
          <cell r="B9584">
            <v>3042</v>
          </cell>
          <cell r="R9584" t="str">
            <v>BVJD162958</v>
          </cell>
        </row>
        <row r="9585">
          <cell r="A9585">
            <v>45358.5910069444</v>
          </cell>
          <cell r="B9585">
            <v>2675</v>
          </cell>
          <cell r="R9585" t="str">
            <v>BVGD163308</v>
          </cell>
        </row>
        <row r="9586">
          <cell r="A9586">
            <v>45358.588449074101</v>
          </cell>
          <cell r="B9586">
            <v>1850</v>
          </cell>
          <cell r="R9586" t="str">
            <v>BVHD163336</v>
          </cell>
        </row>
        <row r="9587">
          <cell r="A9587">
            <v>45358.585729166698</v>
          </cell>
          <cell r="B9587">
            <v>5478</v>
          </cell>
          <cell r="R9587" t="str">
            <v>BVCD163165</v>
          </cell>
        </row>
        <row r="9588">
          <cell r="A9588">
            <v>45358.583275463003</v>
          </cell>
          <cell r="B9588">
            <v>1560</v>
          </cell>
          <cell r="R9588" t="str">
            <v>BVGD121497</v>
          </cell>
        </row>
        <row r="9589">
          <cell r="A9589">
            <v>45358.579965277801</v>
          </cell>
          <cell r="B9589">
            <v>4230</v>
          </cell>
          <cell r="R9589" t="str">
            <v>BVJD162972</v>
          </cell>
        </row>
        <row r="9590">
          <cell r="A9590">
            <v>45358.576944444401</v>
          </cell>
          <cell r="B9590">
            <v>3988</v>
          </cell>
          <cell r="R9590" t="str">
            <v>BVED231179</v>
          </cell>
        </row>
        <row r="9591">
          <cell r="A9591">
            <v>45358.574097222197</v>
          </cell>
          <cell r="B9591">
            <v>4037</v>
          </cell>
          <cell r="R9591" t="str">
            <v>BVED163235</v>
          </cell>
        </row>
        <row r="9592">
          <cell r="A9592">
            <v>45358.570891203701</v>
          </cell>
          <cell r="B9592">
            <v>4574</v>
          </cell>
          <cell r="R9592" t="str">
            <v>BVED163231</v>
          </cell>
        </row>
        <row r="9593">
          <cell r="A9593">
            <v>45358.5683333333</v>
          </cell>
          <cell r="B9593">
            <v>1223</v>
          </cell>
          <cell r="R9593" t="str">
            <v>BVDD163198</v>
          </cell>
        </row>
        <row r="9594">
          <cell r="A9594">
            <v>45358.564837963</v>
          </cell>
          <cell r="B9594">
            <v>3800</v>
          </cell>
          <cell r="R9594" t="str">
            <v>BVKD163026</v>
          </cell>
        </row>
        <row r="9595">
          <cell r="A9595">
            <v>45358.561296296299</v>
          </cell>
          <cell r="B9595">
            <v>4162</v>
          </cell>
          <cell r="R9595" t="str">
            <v>BVLD163067</v>
          </cell>
        </row>
        <row r="9596">
          <cell r="A9596">
            <v>45358.542141203703</v>
          </cell>
          <cell r="B9596">
            <v>1690</v>
          </cell>
          <cell r="R9596" t="str">
            <v>BWKD163512</v>
          </cell>
        </row>
        <row r="9597">
          <cell r="A9597">
            <v>45358.514594907399</v>
          </cell>
          <cell r="B9597">
            <v>3150</v>
          </cell>
          <cell r="R9597" t="str">
            <v>BVKD163010</v>
          </cell>
        </row>
        <row r="9598">
          <cell r="A9598">
            <v>45358.510370370401</v>
          </cell>
          <cell r="B9598">
            <v>590</v>
          </cell>
          <cell r="R9598" t="str">
            <v>BUAD121111</v>
          </cell>
        </row>
        <row r="9599">
          <cell r="A9599">
            <v>45358.506458333301</v>
          </cell>
          <cell r="B9599">
            <v>1884</v>
          </cell>
          <cell r="R9599" t="str">
            <v>BVJD162957</v>
          </cell>
        </row>
        <row r="9600">
          <cell r="A9600">
            <v>45358.504039351901</v>
          </cell>
          <cell r="B9600">
            <v>4407</v>
          </cell>
          <cell r="R9600" t="str">
            <v>BUAD162634</v>
          </cell>
        </row>
        <row r="9601">
          <cell r="A9601">
            <v>45358.501643518503</v>
          </cell>
          <cell r="B9601">
            <v>4456</v>
          </cell>
          <cell r="R9601" t="str">
            <v>BUID162953</v>
          </cell>
        </row>
        <row r="9602">
          <cell r="A9602">
            <v>45358.496562499997</v>
          </cell>
          <cell r="B9602">
            <v>2629</v>
          </cell>
          <cell r="R9602" t="str">
            <v>BUDD162719</v>
          </cell>
        </row>
        <row r="9603">
          <cell r="A9603">
            <v>45358.449675925898</v>
          </cell>
          <cell r="B9603">
            <v>6776</v>
          </cell>
          <cell r="R9603" t="str">
            <v>BUFD162814</v>
          </cell>
        </row>
        <row r="9604">
          <cell r="A9604">
            <v>45357.729687500003</v>
          </cell>
          <cell r="B9604">
            <v>396</v>
          </cell>
          <cell r="R9604" t="str">
            <v>BWHD164004</v>
          </cell>
        </row>
        <row r="9605">
          <cell r="A9605">
            <v>45357.638206018499</v>
          </cell>
          <cell r="B9605">
            <v>482</v>
          </cell>
          <cell r="R9605" t="str">
            <v>BWED163889</v>
          </cell>
        </row>
        <row r="9606">
          <cell r="A9606">
            <v>45357.635787036997</v>
          </cell>
          <cell r="B9606">
            <v>530</v>
          </cell>
          <cell r="R9606" t="str">
            <v>BWHD164015</v>
          </cell>
        </row>
        <row r="9607">
          <cell r="A9607">
            <v>45357.598298611098</v>
          </cell>
          <cell r="B9607">
            <v>7018</v>
          </cell>
          <cell r="R9607" t="str">
            <v>BVKC374485</v>
          </cell>
        </row>
        <row r="9608">
          <cell r="A9608">
            <v>45357.530474537001</v>
          </cell>
          <cell r="B9608">
            <v>0</v>
          </cell>
          <cell r="R9608" t="str">
            <v>DWIL140887</v>
          </cell>
        </row>
        <row r="9609">
          <cell r="A9609">
            <v>45356.754641203697</v>
          </cell>
          <cell r="B9609">
            <v>24270</v>
          </cell>
          <cell r="R9609" t="str">
            <v>BSIC376940</v>
          </cell>
        </row>
        <row r="9610">
          <cell r="A9610">
            <v>45356.749710648102</v>
          </cell>
          <cell r="B9610">
            <v>48438</v>
          </cell>
          <cell r="R9610" t="str">
            <v>BPAS030126</v>
          </cell>
        </row>
        <row r="9611">
          <cell r="A9611">
            <v>45356.737199074101</v>
          </cell>
          <cell r="B9611">
            <v>1</v>
          </cell>
          <cell r="R9611" t="str">
            <v>BVIC378177</v>
          </cell>
        </row>
        <row r="9612">
          <cell r="A9612">
            <v>45356.679837962998</v>
          </cell>
          <cell r="B9612">
            <v>3150</v>
          </cell>
          <cell r="R9612" t="str">
            <v>BWKS031684</v>
          </cell>
        </row>
        <row r="9613">
          <cell r="A9613">
            <v>45356.6429166667</v>
          </cell>
          <cell r="B9613">
            <v>0</v>
          </cell>
          <cell r="R9613" t="str">
            <v>BVIC378177</v>
          </cell>
        </row>
        <row r="9614">
          <cell r="A9614">
            <v>45356.632210648102</v>
          </cell>
          <cell r="B9614">
            <v>50</v>
          </cell>
          <cell r="R9614" t="str">
            <v>BXJD164132</v>
          </cell>
        </row>
        <row r="9615">
          <cell r="A9615">
            <v>45356.471400463</v>
          </cell>
          <cell r="B9615">
            <v>0</v>
          </cell>
          <cell r="R9615" t="str">
            <v>CWLE600666</v>
          </cell>
        </row>
        <row r="9616">
          <cell r="A9616">
            <v>45356.292650463001</v>
          </cell>
          <cell r="B9616">
            <v>9859</v>
          </cell>
          <cell r="R9616" t="str">
            <v>BVGF111611</v>
          </cell>
        </row>
        <row r="9617">
          <cell r="A9617">
            <v>45356.2883449074</v>
          </cell>
          <cell r="B9617">
            <v>10247</v>
          </cell>
          <cell r="R9617" t="str">
            <v>BVGF111615</v>
          </cell>
        </row>
        <row r="9618">
          <cell r="A9618">
            <v>45356.2789583333</v>
          </cell>
          <cell r="B9618">
            <v>13223</v>
          </cell>
          <cell r="R9618" t="str">
            <v>BSGC376585</v>
          </cell>
        </row>
        <row r="9619">
          <cell r="A9619">
            <v>45355.702083333301</v>
          </cell>
          <cell r="B9619">
            <v>1</v>
          </cell>
          <cell r="R9619" t="str">
            <v>BWCC379822</v>
          </cell>
        </row>
        <row r="9620">
          <cell r="A9620">
            <v>45355.645243055602</v>
          </cell>
          <cell r="B9620">
            <v>2990</v>
          </cell>
          <cell r="R9620" t="str">
            <v>BWEC370394</v>
          </cell>
        </row>
        <row r="9621">
          <cell r="A9621">
            <v>45355.601053240702</v>
          </cell>
          <cell r="B9621">
            <v>1497</v>
          </cell>
          <cell r="R9621" t="str">
            <v>BWAD163674</v>
          </cell>
        </row>
        <row r="9622">
          <cell r="A9622">
            <v>45355.544537037</v>
          </cell>
          <cell r="B9622">
            <v>0</v>
          </cell>
          <cell r="R9622" t="str">
            <v>BWCC379822</v>
          </cell>
        </row>
        <row r="9623">
          <cell r="A9623">
            <v>45355.534467592603</v>
          </cell>
          <cell r="B9623">
            <v>2839</v>
          </cell>
          <cell r="R9623" t="str">
            <v>BWKC378694</v>
          </cell>
        </row>
        <row r="9624">
          <cell r="A9624">
            <v>45355.5335416667</v>
          </cell>
          <cell r="B9624">
            <v>13223</v>
          </cell>
          <cell r="R9624" t="str">
            <v>BSGC376585</v>
          </cell>
        </row>
        <row r="9625">
          <cell r="A9625">
            <v>45355.5160300926</v>
          </cell>
          <cell r="B9625">
            <v>1</v>
          </cell>
          <cell r="R9625" t="str">
            <v>BXJD121862</v>
          </cell>
        </row>
        <row r="9626">
          <cell r="A9626">
            <v>45355.481886574104</v>
          </cell>
          <cell r="B9626">
            <v>4262</v>
          </cell>
          <cell r="R9626" t="str">
            <v>BQCD160098</v>
          </cell>
        </row>
        <row r="9627">
          <cell r="A9627">
            <v>45353.673969907402</v>
          </cell>
          <cell r="B9627">
            <v>25</v>
          </cell>
          <cell r="R9627" t="str">
            <v>BWID164076</v>
          </cell>
        </row>
        <row r="9628">
          <cell r="A9628">
            <v>45353.671689814801</v>
          </cell>
          <cell r="B9628">
            <v>1553</v>
          </cell>
          <cell r="R9628" t="str">
            <v>BWLS032007</v>
          </cell>
        </row>
        <row r="9629">
          <cell r="A9629">
            <v>45353.583738425899</v>
          </cell>
          <cell r="B9629">
            <v>3150</v>
          </cell>
          <cell r="R9629" t="str">
            <v>BWKS031684</v>
          </cell>
        </row>
        <row r="9630">
          <cell r="A9630">
            <v>45353.581504629597</v>
          </cell>
          <cell r="B9630">
            <v>1</v>
          </cell>
          <cell r="R9630" t="str">
            <v>BXKD164174</v>
          </cell>
        </row>
        <row r="9631">
          <cell r="A9631">
            <v>45353.578356481499</v>
          </cell>
          <cell r="B9631">
            <v>1</v>
          </cell>
          <cell r="R9631" t="str">
            <v>BWHD164039</v>
          </cell>
        </row>
        <row r="9632">
          <cell r="A9632">
            <v>45353.565335648098</v>
          </cell>
          <cell r="B9632">
            <v>1961</v>
          </cell>
          <cell r="R9632" t="str">
            <v>BVDC376415</v>
          </cell>
        </row>
        <row r="9633">
          <cell r="A9633">
            <v>45352.719618055598</v>
          </cell>
          <cell r="B9633">
            <v>1</v>
          </cell>
          <cell r="R9633" t="str">
            <v>BXKD231832</v>
          </cell>
        </row>
        <row r="9634">
          <cell r="A9634">
            <v>45351.551863425899</v>
          </cell>
          <cell r="B9634">
            <v>1</v>
          </cell>
          <cell r="R9634" t="str">
            <v>BSLC374985</v>
          </cell>
        </row>
        <row r="9635">
          <cell r="A9635">
            <v>45351.551018518498</v>
          </cell>
          <cell r="B9635">
            <v>1</v>
          </cell>
          <cell r="R9635" t="str">
            <v>BSLC374986</v>
          </cell>
        </row>
        <row r="9636">
          <cell r="A9636">
            <v>45351.539282407401</v>
          </cell>
          <cell r="B9636">
            <v>22277</v>
          </cell>
          <cell r="R9636" t="str">
            <v>BSAF110719</v>
          </cell>
        </row>
        <row r="9637">
          <cell r="A9637">
            <v>45351.536458333299</v>
          </cell>
          <cell r="B9637">
            <v>10247</v>
          </cell>
          <cell r="R9637" t="str">
            <v>BVGF111615</v>
          </cell>
        </row>
        <row r="9638">
          <cell r="A9638">
            <v>45351.534178240698</v>
          </cell>
          <cell r="B9638">
            <v>780</v>
          </cell>
          <cell r="R9638" t="str">
            <v>BWCD163769</v>
          </cell>
        </row>
        <row r="9639">
          <cell r="A9639">
            <v>45351.5321064815</v>
          </cell>
          <cell r="B9639">
            <v>9859</v>
          </cell>
          <cell r="R9639" t="str">
            <v>BVGF111611</v>
          </cell>
        </row>
        <row r="9640">
          <cell r="A9640">
            <v>45351.508599537003</v>
          </cell>
          <cell r="B9640">
            <v>0</v>
          </cell>
          <cell r="R9640" t="str">
            <v>CXJE693727</v>
          </cell>
        </row>
        <row r="9641">
          <cell r="A9641">
            <v>45351.471377314803</v>
          </cell>
          <cell r="B9641">
            <v>31800</v>
          </cell>
          <cell r="R9641" t="str">
            <v>BRFC373676</v>
          </cell>
        </row>
        <row r="9642">
          <cell r="A9642">
            <v>45351.418043981503</v>
          </cell>
          <cell r="B9642">
            <v>10479</v>
          </cell>
          <cell r="R9642" t="str">
            <v>BVKS048013</v>
          </cell>
        </row>
        <row r="9643">
          <cell r="A9643">
            <v>45350.766921296301</v>
          </cell>
          <cell r="B9643">
            <v>2059</v>
          </cell>
          <cell r="R9643" t="str">
            <v>BWKD163543</v>
          </cell>
        </row>
        <row r="9644">
          <cell r="A9644">
            <v>45350.602997685201</v>
          </cell>
          <cell r="B9644">
            <v>5797</v>
          </cell>
          <cell r="R9644" t="str">
            <v>BUKC370622</v>
          </cell>
        </row>
        <row r="9645">
          <cell r="A9645">
            <v>45350.5413541667</v>
          </cell>
          <cell r="B9645">
            <v>1106</v>
          </cell>
          <cell r="R9645" t="str">
            <v>BVHC377855</v>
          </cell>
        </row>
        <row r="9646">
          <cell r="A9646">
            <v>45350.522303240701</v>
          </cell>
          <cell r="B9646">
            <v>8260</v>
          </cell>
          <cell r="R9646" t="str">
            <v>BVFS039912</v>
          </cell>
        </row>
        <row r="9647">
          <cell r="A9647">
            <v>45350.5178703704</v>
          </cell>
          <cell r="B9647">
            <v>2832</v>
          </cell>
          <cell r="R9647" t="str">
            <v>BWEC370334</v>
          </cell>
        </row>
        <row r="9648">
          <cell r="A9648">
            <v>45350.5164814815</v>
          </cell>
          <cell r="B9648">
            <v>9745</v>
          </cell>
          <cell r="R9648" t="str">
            <v>GNGS030424</v>
          </cell>
        </row>
        <row r="9649">
          <cell r="A9649">
            <v>45350.504259259302</v>
          </cell>
          <cell r="B9649">
            <v>1</v>
          </cell>
          <cell r="R9649" t="str">
            <v>BXJS034965</v>
          </cell>
        </row>
        <row r="9650">
          <cell r="A9650">
            <v>45350.495763888903</v>
          </cell>
          <cell r="B9650">
            <v>17301</v>
          </cell>
          <cell r="R9650" t="str">
            <v>BSBC375530</v>
          </cell>
        </row>
        <row r="9651">
          <cell r="A9651">
            <v>45350.493819444397</v>
          </cell>
          <cell r="B9651">
            <v>56618</v>
          </cell>
          <cell r="R9651" t="str">
            <v>BKCS031162</v>
          </cell>
        </row>
        <row r="9652">
          <cell r="A9652">
            <v>45350.447766203702</v>
          </cell>
          <cell r="B9652">
            <v>32776</v>
          </cell>
          <cell r="R9652" t="str">
            <v>GOIS031795</v>
          </cell>
        </row>
        <row r="9653">
          <cell r="A9653">
            <v>45350.446157407401</v>
          </cell>
          <cell r="B9653">
            <v>33560</v>
          </cell>
          <cell r="R9653" t="str">
            <v>BLIS031950</v>
          </cell>
        </row>
        <row r="9654">
          <cell r="A9654">
            <v>45350.443472222199</v>
          </cell>
          <cell r="B9654">
            <v>6227</v>
          </cell>
          <cell r="R9654" t="str">
            <v>BTGL160455</v>
          </cell>
        </row>
        <row r="9655">
          <cell r="A9655">
            <v>45349.638159722199</v>
          </cell>
          <cell r="B9655">
            <v>4111</v>
          </cell>
          <cell r="R9655" t="str">
            <v>EVLL062069</v>
          </cell>
        </row>
        <row r="9656">
          <cell r="A9656">
            <v>45349.6108564815</v>
          </cell>
          <cell r="B9656">
            <v>0</v>
          </cell>
          <cell r="R9656" t="str">
            <v>22598109</v>
          </cell>
        </row>
        <row r="9657">
          <cell r="A9657">
            <v>45349.566863425898</v>
          </cell>
          <cell r="B9657">
            <v>16271</v>
          </cell>
          <cell r="R9657" t="str">
            <v>BSJS035946</v>
          </cell>
        </row>
        <row r="9658">
          <cell r="A9658">
            <v>45349.5621875</v>
          </cell>
          <cell r="B9658">
            <v>16793</v>
          </cell>
          <cell r="R9658" t="str">
            <v>BTDS044304</v>
          </cell>
        </row>
        <row r="9659">
          <cell r="A9659">
            <v>45349.556655092601</v>
          </cell>
          <cell r="B9659">
            <v>31155</v>
          </cell>
          <cell r="R9659" t="str">
            <v>BRIS035698</v>
          </cell>
        </row>
        <row r="9660">
          <cell r="A9660">
            <v>45349.551435185203</v>
          </cell>
          <cell r="B9660">
            <v>4393</v>
          </cell>
          <cell r="R9660" t="str">
            <v>BUKC370622</v>
          </cell>
        </row>
        <row r="9661">
          <cell r="A9661">
            <v>45349.542280092603</v>
          </cell>
          <cell r="B9661">
            <v>22202</v>
          </cell>
          <cell r="R9661" t="str">
            <v>108441</v>
          </cell>
        </row>
        <row r="9662">
          <cell r="A9662">
            <v>45349.530787037002</v>
          </cell>
          <cell r="B9662">
            <v>33570</v>
          </cell>
          <cell r="R9662" t="str">
            <v>BQFS031084</v>
          </cell>
        </row>
        <row r="9663">
          <cell r="A9663">
            <v>45349.523923611101</v>
          </cell>
          <cell r="B9663">
            <v>8746</v>
          </cell>
          <cell r="R9663" t="str">
            <v>BTGC379081</v>
          </cell>
        </row>
        <row r="9664">
          <cell r="A9664">
            <v>45349.448819444398</v>
          </cell>
          <cell r="B9664">
            <v>25117</v>
          </cell>
          <cell r="R9664" t="str">
            <v>BTGS031205</v>
          </cell>
        </row>
        <row r="9665">
          <cell r="A9665">
            <v>45349.447418981501</v>
          </cell>
          <cell r="B9665">
            <v>499</v>
          </cell>
          <cell r="R9665" t="str">
            <v>BWAD163680</v>
          </cell>
        </row>
        <row r="9666">
          <cell r="A9666">
            <v>45348.734791666699</v>
          </cell>
          <cell r="B9666">
            <v>0</v>
          </cell>
          <cell r="R9666" t="str">
            <v>DWCL153521</v>
          </cell>
        </row>
        <row r="9667">
          <cell r="A9667">
            <v>45348.603402777801</v>
          </cell>
          <cell r="B9667">
            <v>1</v>
          </cell>
          <cell r="R9667" t="str">
            <v>BXJD164130</v>
          </cell>
        </row>
        <row r="9668">
          <cell r="A9668">
            <v>45347.290023148104</v>
          </cell>
          <cell r="B9668">
            <v>5928</v>
          </cell>
          <cell r="R9668" t="str">
            <v>BTEC378588</v>
          </cell>
        </row>
        <row r="9669">
          <cell r="A9669">
            <v>45347.275613425903</v>
          </cell>
          <cell r="B9669">
            <v>29575</v>
          </cell>
          <cell r="R9669" t="str">
            <v>BMJS040004</v>
          </cell>
        </row>
        <row r="9670">
          <cell r="A9670">
            <v>45346.658726851798</v>
          </cell>
          <cell r="B9670">
            <v>0</v>
          </cell>
          <cell r="R9670" t="str">
            <v>CXJE660150</v>
          </cell>
        </row>
        <row r="9671">
          <cell r="A9671">
            <v>45346.499525462998</v>
          </cell>
          <cell r="B9671">
            <v>10404</v>
          </cell>
          <cell r="R9671" t="str">
            <v>BVKS048013</v>
          </cell>
        </row>
        <row r="9672">
          <cell r="A9672">
            <v>45346.293067129598</v>
          </cell>
          <cell r="B9672">
            <v>33568</v>
          </cell>
          <cell r="R9672" t="str">
            <v>BQFS031084</v>
          </cell>
        </row>
        <row r="9673">
          <cell r="A9673">
            <v>45346.288449074098</v>
          </cell>
          <cell r="B9673">
            <v>25378</v>
          </cell>
          <cell r="R9673" t="str">
            <v>BKDS031405</v>
          </cell>
        </row>
        <row r="9674">
          <cell r="A9674">
            <v>45345.657048611101</v>
          </cell>
          <cell r="B9674">
            <v>5873</v>
          </cell>
          <cell r="R9674" t="str">
            <v>BVFS049398</v>
          </cell>
        </row>
        <row r="9675">
          <cell r="A9675">
            <v>45345.596516203703</v>
          </cell>
          <cell r="B9675">
            <v>1</v>
          </cell>
          <cell r="R9675" t="str">
            <v>BXKD231814</v>
          </cell>
        </row>
        <row r="9676">
          <cell r="A9676">
            <v>45345.572847222204</v>
          </cell>
          <cell r="B9676">
            <v>5768</v>
          </cell>
          <cell r="R9676" t="str">
            <v>BVFS049421</v>
          </cell>
        </row>
        <row r="9677">
          <cell r="A9677">
            <v>45345.571597222202</v>
          </cell>
          <cell r="B9677">
            <v>5717</v>
          </cell>
          <cell r="R9677" t="str">
            <v>BVFS049407</v>
          </cell>
        </row>
        <row r="9678">
          <cell r="A9678">
            <v>45345.5705787037</v>
          </cell>
          <cell r="B9678">
            <v>6047</v>
          </cell>
          <cell r="R9678" t="str">
            <v>BVFS049426</v>
          </cell>
        </row>
        <row r="9679">
          <cell r="A9679">
            <v>45345.534618055601</v>
          </cell>
          <cell r="B9679">
            <v>1525</v>
          </cell>
          <cell r="R9679" t="str">
            <v>BVEC377128</v>
          </cell>
        </row>
        <row r="9680">
          <cell r="A9680">
            <v>45345.519849536999</v>
          </cell>
          <cell r="B9680">
            <v>1785</v>
          </cell>
          <cell r="R9680" t="str">
            <v>BWKS040406</v>
          </cell>
        </row>
        <row r="9681">
          <cell r="A9681">
            <v>45345.507696759298</v>
          </cell>
          <cell r="B9681">
            <v>382</v>
          </cell>
          <cell r="R9681" t="str">
            <v>BWKC378709</v>
          </cell>
        </row>
        <row r="9682">
          <cell r="A9682">
            <v>45345.501446759299</v>
          </cell>
          <cell r="B9682">
            <v>2362</v>
          </cell>
          <cell r="R9682" t="str">
            <v>BVFC377137</v>
          </cell>
        </row>
        <row r="9683">
          <cell r="A9683">
            <v>45345.272847222201</v>
          </cell>
          <cell r="B9683">
            <v>5983</v>
          </cell>
          <cell r="R9683" t="str">
            <v>BVKC374486</v>
          </cell>
        </row>
        <row r="9684">
          <cell r="A9684">
            <v>45344.575671296298</v>
          </cell>
          <cell r="B9684">
            <v>4743</v>
          </cell>
          <cell r="R9684" t="str">
            <v>BSBC375532</v>
          </cell>
        </row>
        <row r="9685">
          <cell r="A9685">
            <v>45344.506365740701</v>
          </cell>
          <cell r="B9685">
            <v>3395</v>
          </cell>
          <cell r="R9685" t="str">
            <v>BTGD162296</v>
          </cell>
        </row>
        <row r="9686">
          <cell r="A9686">
            <v>45344.5007638889</v>
          </cell>
          <cell r="B9686">
            <v>2342</v>
          </cell>
          <cell r="R9686" t="str">
            <v>BVHD163393</v>
          </cell>
        </row>
        <row r="9687">
          <cell r="A9687">
            <v>45344.456203703703</v>
          </cell>
          <cell r="B9687">
            <v>1</v>
          </cell>
          <cell r="R9687" t="str">
            <v>BXJD164143</v>
          </cell>
        </row>
        <row r="9688">
          <cell r="A9688">
            <v>45343.665706018503</v>
          </cell>
          <cell r="B9688">
            <v>2618</v>
          </cell>
          <cell r="R9688" t="str">
            <v>BVGD163308</v>
          </cell>
        </row>
        <row r="9689">
          <cell r="A9689">
            <v>45343.495185185202</v>
          </cell>
          <cell r="B9689">
            <v>1505</v>
          </cell>
          <cell r="R9689" t="str">
            <v>BVGD121497</v>
          </cell>
        </row>
        <row r="9690">
          <cell r="A9690">
            <v>45343.482407407399</v>
          </cell>
          <cell r="B9690">
            <v>538</v>
          </cell>
          <cell r="R9690" t="str">
            <v>BWHD231642</v>
          </cell>
        </row>
        <row r="9691">
          <cell r="A9691">
            <v>45342.480937499997</v>
          </cell>
          <cell r="B9691">
            <v>1143</v>
          </cell>
          <cell r="R9691" t="str">
            <v>EUES035194</v>
          </cell>
        </row>
        <row r="9692">
          <cell r="A9692">
            <v>45342.474305555603</v>
          </cell>
          <cell r="B9692">
            <v>0</v>
          </cell>
          <cell r="R9692" t="str">
            <v>SN23T004327</v>
          </cell>
        </row>
        <row r="9693">
          <cell r="A9693">
            <v>45342.454814814802</v>
          </cell>
          <cell r="B9693">
            <v>0</v>
          </cell>
          <cell r="R9693" t="str">
            <v>CXJE561429</v>
          </cell>
        </row>
        <row r="9694">
          <cell r="A9694">
            <v>45342.275428240697</v>
          </cell>
          <cell r="B9694">
            <v>27032</v>
          </cell>
          <cell r="R9694" t="str">
            <v>BSCS037349</v>
          </cell>
        </row>
        <row r="9695">
          <cell r="A9695">
            <v>45341.669143518498</v>
          </cell>
          <cell r="B9695">
            <v>0</v>
          </cell>
          <cell r="R9695" t="str">
            <v>CXJE561430</v>
          </cell>
        </row>
        <row r="9696">
          <cell r="A9696">
            <v>45341.538668981499</v>
          </cell>
          <cell r="B9696">
            <v>1</v>
          </cell>
          <cell r="R9696" t="str">
            <v>BXKD121881</v>
          </cell>
        </row>
        <row r="9697">
          <cell r="A9697">
            <v>45341.452835648102</v>
          </cell>
          <cell r="B9697">
            <v>1</v>
          </cell>
          <cell r="R9697" t="str">
            <v>BXJD231746</v>
          </cell>
        </row>
        <row r="9698">
          <cell r="A9698">
            <v>45340.2733912037</v>
          </cell>
          <cell r="B9698">
            <v>30356</v>
          </cell>
          <cell r="R9698" t="str">
            <v>BRIC374329</v>
          </cell>
        </row>
        <row r="9699">
          <cell r="A9699">
            <v>45339.695439814801</v>
          </cell>
          <cell r="B9699">
            <v>730</v>
          </cell>
          <cell r="R9699" t="str">
            <v>BWFD163947</v>
          </cell>
        </row>
        <row r="9700">
          <cell r="A9700">
            <v>45339.649050925902</v>
          </cell>
          <cell r="B9700">
            <v>1398</v>
          </cell>
          <cell r="R9700" t="str">
            <v>BSJD120492</v>
          </cell>
        </row>
        <row r="9701">
          <cell r="A9701">
            <v>45339.647905092599</v>
          </cell>
          <cell r="B9701">
            <v>6815</v>
          </cell>
          <cell r="R9701" t="str">
            <v>BRCD160967</v>
          </cell>
        </row>
        <row r="9702">
          <cell r="A9702">
            <v>45339.646979166697</v>
          </cell>
          <cell r="B9702">
            <v>4578</v>
          </cell>
          <cell r="R9702" t="str">
            <v>BRHD120445</v>
          </cell>
        </row>
        <row r="9703">
          <cell r="A9703">
            <v>45339.6461921296</v>
          </cell>
          <cell r="B9703">
            <v>2285</v>
          </cell>
          <cell r="R9703" t="str">
            <v>BRKD120213</v>
          </cell>
        </row>
        <row r="9704">
          <cell r="A9704">
            <v>45339.645277777803</v>
          </cell>
          <cell r="B9704">
            <v>3270</v>
          </cell>
          <cell r="R9704" t="str">
            <v>BUKD162510</v>
          </cell>
        </row>
        <row r="9705">
          <cell r="A9705">
            <v>45339.568055555603</v>
          </cell>
          <cell r="B9705">
            <v>8727</v>
          </cell>
          <cell r="R9705" t="str">
            <v>BQBD200008</v>
          </cell>
        </row>
        <row r="9706">
          <cell r="A9706">
            <v>45339.567164351902</v>
          </cell>
          <cell r="B9706">
            <v>4175</v>
          </cell>
          <cell r="R9706" t="str">
            <v>BRCD160998</v>
          </cell>
        </row>
        <row r="9707">
          <cell r="A9707">
            <v>45339.566423611097</v>
          </cell>
          <cell r="B9707">
            <v>2053</v>
          </cell>
          <cell r="R9707" t="str">
            <v>BTJL152348</v>
          </cell>
        </row>
        <row r="9708">
          <cell r="A9708">
            <v>45339.511597222197</v>
          </cell>
          <cell r="B9708">
            <v>1</v>
          </cell>
          <cell r="R9708" t="str">
            <v>BWFC370703</v>
          </cell>
        </row>
        <row r="9709">
          <cell r="A9709">
            <v>45339.449953703697</v>
          </cell>
          <cell r="B9709">
            <v>971</v>
          </cell>
          <cell r="R9709" t="str">
            <v>BUID220797</v>
          </cell>
        </row>
        <row r="9710">
          <cell r="A9710">
            <v>45339.449143518497</v>
          </cell>
          <cell r="B9710">
            <v>2284</v>
          </cell>
          <cell r="R9710" t="str">
            <v>BUCD121174</v>
          </cell>
        </row>
        <row r="9711">
          <cell r="A9711">
            <v>45339.448391203703</v>
          </cell>
          <cell r="B9711">
            <v>4184</v>
          </cell>
          <cell r="R9711" t="str">
            <v>BUAD162634</v>
          </cell>
        </row>
        <row r="9712">
          <cell r="A9712">
            <v>45339.4476041667</v>
          </cell>
          <cell r="B9712">
            <v>4660</v>
          </cell>
          <cell r="R9712" t="str">
            <v>BSBD161629</v>
          </cell>
        </row>
        <row r="9713">
          <cell r="A9713">
            <v>45339.446863425903</v>
          </cell>
          <cell r="B9713">
            <v>14077</v>
          </cell>
          <cell r="R9713" t="str">
            <v>BTDD162169</v>
          </cell>
        </row>
        <row r="9714">
          <cell r="A9714">
            <v>45339.446134259299</v>
          </cell>
          <cell r="B9714">
            <v>9511</v>
          </cell>
          <cell r="R9714" t="str">
            <v>BTKD162074</v>
          </cell>
        </row>
        <row r="9715">
          <cell r="A9715">
            <v>45339.4453587963</v>
          </cell>
          <cell r="B9715">
            <v>9760</v>
          </cell>
          <cell r="R9715" t="str">
            <v>BQED160244</v>
          </cell>
        </row>
        <row r="9716">
          <cell r="A9716">
            <v>45339.444583333301</v>
          </cell>
          <cell r="B9716">
            <v>3986</v>
          </cell>
          <cell r="R9716" t="str">
            <v>BSFD161819</v>
          </cell>
        </row>
        <row r="9717">
          <cell r="A9717">
            <v>45339.443773148101</v>
          </cell>
          <cell r="B9717">
            <v>5341</v>
          </cell>
          <cell r="R9717" t="str">
            <v>BRJD160600</v>
          </cell>
        </row>
        <row r="9718">
          <cell r="A9718">
            <v>45339.442916666703</v>
          </cell>
          <cell r="B9718">
            <v>900</v>
          </cell>
          <cell r="R9718" t="str">
            <v>BSBD120630</v>
          </cell>
        </row>
        <row r="9719">
          <cell r="A9719">
            <v>45338.673645833303</v>
          </cell>
          <cell r="B9719">
            <v>490</v>
          </cell>
          <cell r="R9719" t="str">
            <v>BWHD231642</v>
          </cell>
        </row>
        <row r="9720">
          <cell r="A9720">
            <v>45338.664849537003</v>
          </cell>
          <cell r="B9720">
            <v>20824</v>
          </cell>
          <cell r="R9720" t="str">
            <v>BRHS035368</v>
          </cell>
        </row>
        <row r="9721">
          <cell r="A9721">
            <v>45338.4684375</v>
          </cell>
          <cell r="B9721">
            <v>918</v>
          </cell>
          <cell r="R9721" t="str">
            <v>BWJC378261</v>
          </cell>
        </row>
        <row r="9722">
          <cell r="A9722">
            <v>45337.742847222202</v>
          </cell>
          <cell r="B9722">
            <v>2130</v>
          </cell>
          <cell r="R9722" t="str">
            <v>BTFC378939</v>
          </cell>
        </row>
        <row r="9723">
          <cell r="A9723">
            <v>45337.617418981499</v>
          </cell>
          <cell r="B9723">
            <v>1</v>
          </cell>
          <cell r="R9723" t="str">
            <v>BXJD121872</v>
          </cell>
        </row>
        <row r="9724">
          <cell r="A9724">
            <v>45336.728657407402</v>
          </cell>
          <cell r="B9724">
            <v>2831</v>
          </cell>
          <cell r="R9724" t="str">
            <v>BWEC370334</v>
          </cell>
        </row>
        <row r="9725">
          <cell r="A9725">
            <v>45336.655115740701</v>
          </cell>
          <cell r="B9725">
            <v>0</v>
          </cell>
          <cell r="R9725" t="str">
            <v>DVIL140563</v>
          </cell>
        </row>
        <row r="9726">
          <cell r="A9726">
            <v>45336.511388888903</v>
          </cell>
          <cell r="B9726">
            <v>850</v>
          </cell>
          <cell r="R9726" t="str">
            <v>BWLD163608</v>
          </cell>
        </row>
        <row r="9727">
          <cell r="A9727">
            <v>45336.283518518503</v>
          </cell>
          <cell r="B9727">
            <v>22971</v>
          </cell>
          <cell r="R9727" t="str">
            <v>BSCS037449</v>
          </cell>
        </row>
        <row r="9728">
          <cell r="A9728">
            <v>45335.659502314797</v>
          </cell>
          <cell r="B9728">
            <v>10211</v>
          </cell>
          <cell r="R9728" t="str">
            <v>BUKS045387</v>
          </cell>
        </row>
        <row r="9729">
          <cell r="A9729">
            <v>45335.658738425896</v>
          </cell>
          <cell r="B9729">
            <v>8841</v>
          </cell>
          <cell r="R9729" t="str">
            <v>BUKS045388</v>
          </cell>
        </row>
        <row r="9730">
          <cell r="A9730">
            <v>45335.577615740702</v>
          </cell>
          <cell r="B9730">
            <v>9451</v>
          </cell>
          <cell r="R9730" t="str">
            <v>BULD162577</v>
          </cell>
        </row>
        <row r="9731">
          <cell r="A9731">
            <v>45335.576539351903</v>
          </cell>
          <cell r="B9731">
            <v>4233</v>
          </cell>
          <cell r="R9731" t="str">
            <v>BUKD162491</v>
          </cell>
        </row>
        <row r="9732">
          <cell r="A9732">
            <v>45335.575706018499</v>
          </cell>
          <cell r="B9732">
            <v>4182</v>
          </cell>
          <cell r="R9732" t="str">
            <v>BUKD162500</v>
          </cell>
        </row>
        <row r="9733">
          <cell r="A9733">
            <v>45335.574918981503</v>
          </cell>
          <cell r="B9733">
            <v>5177</v>
          </cell>
          <cell r="R9733" t="str">
            <v>BRGD230256</v>
          </cell>
        </row>
        <row r="9734">
          <cell r="A9734">
            <v>45335.574189814797</v>
          </cell>
          <cell r="B9734">
            <v>8131</v>
          </cell>
          <cell r="R9734" t="str">
            <v>BQJD200011</v>
          </cell>
        </row>
        <row r="9735">
          <cell r="A9735">
            <v>45335.573287036997</v>
          </cell>
          <cell r="B9735">
            <v>3543</v>
          </cell>
          <cell r="R9735" t="str">
            <v>BUDD162740</v>
          </cell>
        </row>
        <row r="9736">
          <cell r="A9736">
            <v>45335.572546296302</v>
          </cell>
          <cell r="B9736">
            <v>6483</v>
          </cell>
          <cell r="R9736" t="str">
            <v>BPGD220036</v>
          </cell>
        </row>
        <row r="9737">
          <cell r="A9737">
            <v>45335.571736111102</v>
          </cell>
          <cell r="B9737">
            <v>8075</v>
          </cell>
          <cell r="R9737" t="str">
            <v>BPBD200118</v>
          </cell>
        </row>
        <row r="9738">
          <cell r="A9738">
            <v>45335.570995370399</v>
          </cell>
          <cell r="B9738">
            <v>10463</v>
          </cell>
          <cell r="R9738" t="str">
            <v>BQGD230029</v>
          </cell>
        </row>
        <row r="9739">
          <cell r="A9739">
            <v>45335.569872685199</v>
          </cell>
          <cell r="B9739">
            <v>1080</v>
          </cell>
          <cell r="R9739" t="str">
            <v>GPCD160123</v>
          </cell>
        </row>
        <row r="9740">
          <cell r="A9740">
            <v>45335.567534722199</v>
          </cell>
          <cell r="B9740">
            <v>3970</v>
          </cell>
          <cell r="R9740" t="str">
            <v>BQKD200046</v>
          </cell>
        </row>
        <row r="9741">
          <cell r="A9741">
            <v>45335.516157407401</v>
          </cell>
          <cell r="B9741">
            <v>8975</v>
          </cell>
          <cell r="R9741" t="str">
            <v>BTKD162074</v>
          </cell>
        </row>
        <row r="9742">
          <cell r="A9742">
            <v>45335.2877546296</v>
          </cell>
          <cell r="B9742">
            <v>37188</v>
          </cell>
          <cell r="R9742" t="str">
            <v>BOKC370020</v>
          </cell>
        </row>
        <row r="9743">
          <cell r="A9743">
            <v>45335.2866319444</v>
          </cell>
          <cell r="B9743">
            <v>46838</v>
          </cell>
          <cell r="R9743" t="str">
            <v>BPAS030126</v>
          </cell>
        </row>
        <row r="9744">
          <cell r="A9744">
            <v>45335.286550925899</v>
          </cell>
          <cell r="B9744">
            <v>20926</v>
          </cell>
          <cell r="R9744" t="str">
            <v>BSIC376940</v>
          </cell>
        </row>
        <row r="9745">
          <cell r="A9745">
            <v>45334.625162037002</v>
          </cell>
          <cell r="B9745">
            <v>3010</v>
          </cell>
          <cell r="R9745" t="str">
            <v>BVKD163010</v>
          </cell>
        </row>
        <row r="9746">
          <cell r="A9746">
            <v>45334.448831018497</v>
          </cell>
          <cell r="B9746">
            <v>3235</v>
          </cell>
          <cell r="R9746" t="str">
            <v>BVED163244</v>
          </cell>
        </row>
        <row r="9747">
          <cell r="A9747">
            <v>45334.446296296301</v>
          </cell>
          <cell r="B9747">
            <v>2500</v>
          </cell>
          <cell r="R9747" t="str">
            <v>BWAD163687</v>
          </cell>
        </row>
        <row r="9748">
          <cell r="A9748">
            <v>45334.438564814802</v>
          </cell>
          <cell r="B9748">
            <v>1</v>
          </cell>
          <cell r="R9748" t="str">
            <v>BWID164076</v>
          </cell>
        </row>
        <row r="9749">
          <cell r="A9749">
            <v>45332.492314814801</v>
          </cell>
          <cell r="B9749">
            <v>8642</v>
          </cell>
          <cell r="R9749" t="str">
            <v>BVCC376207</v>
          </cell>
        </row>
        <row r="9750">
          <cell r="A9750">
            <v>45331.667893518497</v>
          </cell>
          <cell r="B9750">
            <v>1000</v>
          </cell>
          <cell r="R9750" t="str">
            <v>BRJL060367</v>
          </cell>
        </row>
        <row r="9751">
          <cell r="A9751">
            <v>45331.4628240741</v>
          </cell>
          <cell r="B9751">
            <v>1585</v>
          </cell>
          <cell r="R9751" t="str">
            <v>BVFD163261</v>
          </cell>
        </row>
        <row r="9752">
          <cell r="A9752">
            <v>45331.293263888903</v>
          </cell>
          <cell r="B9752">
            <v>0</v>
          </cell>
          <cell r="R9752" t="str">
            <v>CRHE563407</v>
          </cell>
        </row>
        <row r="9753">
          <cell r="A9753">
            <v>45331.288587962998</v>
          </cell>
          <cell r="B9753">
            <v>16381</v>
          </cell>
          <cell r="R9753" t="str">
            <v>GPBC370442</v>
          </cell>
        </row>
        <row r="9754">
          <cell r="A9754">
            <v>45331.278530092597</v>
          </cell>
          <cell r="B9754">
            <v>0</v>
          </cell>
          <cell r="R9754" t="str">
            <v>21077</v>
          </cell>
        </row>
        <row r="9755">
          <cell r="A9755">
            <v>45331.274363425902</v>
          </cell>
          <cell r="B9755">
            <v>5983</v>
          </cell>
          <cell r="R9755" t="str">
            <v>BRDC373261</v>
          </cell>
        </row>
        <row r="9756">
          <cell r="A9756">
            <v>45330.703564814801</v>
          </cell>
          <cell r="B9756">
            <v>3879</v>
          </cell>
          <cell r="R9756" t="str">
            <v>BVED231179</v>
          </cell>
        </row>
        <row r="9757">
          <cell r="A9757">
            <v>45330.668240740699</v>
          </cell>
          <cell r="B9757">
            <v>5838</v>
          </cell>
          <cell r="R9757" t="str">
            <v>BTEC378588</v>
          </cell>
        </row>
        <row r="9758">
          <cell r="A9758">
            <v>45330.581053240698</v>
          </cell>
          <cell r="B9758">
            <v>1</v>
          </cell>
          <cell r="R9758" t="str">
            <v>CWGE561056</v>
          </cell>
        </row>
        <row r="9759">
          <cell r="A9759">
            <v>45330.578506944403</v>
          </cell>
          <cell r="B9759">
            <v>0</v>
          </cell>
          <cell r="R9759"/>
        </row>
        <row r="9760">
          <cell r="A9760">
            <v>45330.541296296302</v>
          </cell>
          <cell r="B9760">
            <v>16440</v>
          </cell>
          <cell r="R9760" t="str">
            <v>BSLS036682</v>
          </cell>
        </row>
        <row r="9761">
          <cell r="A9761">
            <v>45330.5230324074</v>
          </cell>
          <cell r="B9761">
            <v>1270</v>
          </cell>
          <cell r="R9761" t="str">
            <v>BWLD231345</v>
          </cell>
        </row>
        <row r="9762">
          <cell r="A9762">
            <v>45330.495844907397</v>
          </cell>
          <cell r="B9762">
            <v>3211</v>
          </cell>
          <cell r="R9762" t="str">
            <v>BVDS039458</v>
          </cell>
        </row>
        <row r="9763">
          <cell r="A9763">
            <v>45329.682326388902</v>
          </cell>
          <cell r="B9763">
            <v>1450</v>
          </cell>
          <cell r="R9763" t="str">
            <v>BVBD121409</v>
          </cell>
        </row>
        <row r="9764">
          <cell r="A9764">
            <v>45329.680254629602</v>
          </cell>
          <cell r="B9764">
            <v>325</v>
          </cell>
          <cell r="R9764" t="str">
            <v>BWHD231642</v>
          </cell>
        </row>
        <row r="9765">
          <cell r="A9765">
            <v>45329.676712963003</v>
          </cell>
          <cell r="B9765">
            <v>330</v>
          </cell>
          <cell r="R9765" t="str">
            <v>BWHD163996</v>
          </cell>
        </row>
        <row r="9766">
          <cell r="A9766">
            <v>45329.674456018503</v>
          </cell>
          <cell r="B9766">
            <v>395</v>
          </cell>
          <cell r="R9766" t="str">
            <v>BWHD164004</v>
          </cell>
        </row>
        <row r="9767">
          <cell r="A9767">
            <v>45329.672106481499</v>
          </cell>
          <cell r="B9767">
            <v>1105</v>
          </cell>
          <cell r="R9767" t="str">
            <v>BWJD163502</v>
          </cell>
        </row>
        <row r="9768">
          <cell r="A9768">
            <v>45329.669768518499</v>
          </cell>
          <cell r="B9768">
            <v>318</v>
          </cell>
          <cell r="R9768" t="str">
            <v>BWHD121813</v>
          </cell>
        </row>
        <row r="9769">
          <cell r="A9769">
            <v>45329.667465277802</v>
          </cell>
          <cell r="B9769">
            <v>350</v>
          </cell>
          <cell r="R9769" t="str">
            <v>BWFD163931</v>
          </cell>
        </row>
        <row r="9770">
          <cell r="A9770">
            <v>45329.664664351898</v>
          </cell>
          <cell r="B9770">
            <v>410</v>
          </cell>
          <cell r="R9770" t="str">
            <v>BWHD164015</v>
          </cell>
        </row>
        <row r="9771">
          <cell r="A9771">
            <v>45329.662291666697</v>
          </cell>
          <cell r="B9771">
            <v>631</v>
          </cell>
          <cell r="R9771" t="str">
            <v>BWFD163947</v>
          </cell>
        </row>
        <row r="9772">
          <cell r="A9772">
            <v>45329.660034722197</v>
          </cell>
          <cell r="B9772">
            <v>90</v>
          </cell>
          <cell r="R9772" t="str">
            <v>BWFD163937</v>
          </cell>
        </row>
        <row r="9773">
          <cell r="A9773">
            <v>45329.657361111102</v>
          </cell>
          <cell r="B9773">
            <v>1240</v>
          </cell>
          <cell r="R9773" t="str">
            <v>BWJD163475</v>
          </cell>
        </row>
        <row r="9774">
          <cell r="A9774">
            <v>45329.655219907399</v>
          </cell>
          <cell r="B9774">
            <v>440</v>
          </cell>
          <cell r="R9774" t="str">
            <v>BWED163893</v>
          </cell>
        </row>
        <row r="9775">
          <cell r="A9775">
            <v>45329.652986111098</v>
          </cell>
          <cell r="B9775">
            <v>445</v>
          </cell>
          <cell r="R9775" t="str">
            <v>BWGD163984</v>
          </cell>
        </row>
        <row r="9776">
          <cell r="A9776">
            <v>45329.650578703702</v>
          </cell>
          <cell r="B9776">
            <v>450</v>
          </cell>
          <cell r="R9776" t="str">
            <v>BWFD121755</v>
          </cell>
        </row>
        <row r="9777">
          <cell r="A9777">
            <v>45329.648101851897</v>
          </cell>
          <cell r="B9777">
            <v>611</v>
          </cell>
          <cell r="R9777" t="str">
            <v>BWLS031915</v>
          </cell>
        </row>
        <row r="9778">
          <cell r="A9778">
            <v>45329.645983796298</v>
          </cell>
          <cell r="B9778">
            <v>1665</v>
          </cell>
          <cell r="R9778" t="str">
            <v>BVHD163388</v>
          </cell>
        </row>
        <row r="9779">
          <cell r="A9779">
            <v>45329.643668981502</v>
          </cell>
          <cell r="B9779">
            <v>2424</v>
          </cell>
          <cell r="R9779" t="str">
            <v>BWAD163687</v>
          </cell>
        </row>
        <row r="9780">
          <cell r="A9780">
            <v>45329.640856481499</v>
          </cell>
          <cell r="B9780">
            <v>1177</v>
          </cell>
          <cell r="R9780" t="str">
            <v>BWLD231334</v>
          </cell>
        </row>
        <row r="9781">
          <cell r="A9781">
            <v>45329.638715277797</v>
          </cell>
          <cell r="B9781">
            <v>1264</v>
          </cell>
          <cell r="R9781" t="str">
            <v>BWLD231345</v>
          </cell>
        </row>
        <row r="9782">
          <cell r="A9782">
            <v>45329.636319444398</v>
          </cell>
          <cell r="B9782">
            <v>593</v>
          </cell>
          <cell r="R9782" t="str">
            <v>BWCD121690</v>
          </cell>
        </row>
        <row r="9783">
          <cell r="A9783">
            <v>45329.633819444403</v>
          </cell>
          <cell r="B9783">
            <v>1656</v>
          </cell>
          <cell r="R9783" t="str">
            <v>BWBD163701</v>
          </cell>
        </row>
        <row r="9784">
          <cell r="A9784">
            <v>45329.631469907399</v>
          </cell>
          <cell r="B9784">
            <v>1538</v>
          </cell>
          <cell r="R9784" t="str">
            <v>BWLD163586</v>
          </cell>
        </row>
        <row r="9785">
          <cell r="A9785">
            <v>45329.629074074102</v>
          </cell>
          <cell r="B9785">
            <v>1318</v>
          </cell>
          <cell r="R9785" t="str">
            <v>BWAD163674</v>
          </cell>
        </row>
        <row r="9786">
          <cell r="A9786">
            <v>45329.626469907402</v>
          </cell>
          <cell r="B9786">
            <v>590</v>
          </cell>
          <cell r="R9786" t="str">
            <v>BWBD163738</v>
          </cell>
        </row>
        <row r="9787">
          <cell r="A9787">
            <v>45329.624085648102</v>
          </cell>
          <cell r="B9787">
            <v>987</v>
          </cell>
          <cell r="R9787" t="str">
            <v>BWBD163707</v>
          </cell>
        </row>
        <row r="9788">
          <cell r="A9788">
            <v>45329.604930555601</v>
          </cell>
          <cell r="B9788">
            <v>2858</v>
          </cell>
          <cell r="R9788" t="str">
            <v>BWAD163648</v>
          </cell>
        </row>
        <row r="9789">
          <cell r="A9789">
            <v>45329.602442129602</v>
          </cell>
          <cell r="B9789">
            <v>786</v>
          </cell>
          <cell r="R9789" t="str">
            <v>BWLD163608</v>
          </cell>
        </row>
        <row r="9790">
          <cell r="A9790">
            <v>45329.597777777803</v>
          </cell>
          <cell r="B9790">
            <v>19168</v>
          </cell>
          <cell r="R9790" t="str">
            <v>BSCS037531</v>
          </cell>
        </row>
        <row r="9791">
          <cell r="A9791">
            <v>45329.595162037003</v>
          </cell>
          <cell r="B9791">
            <v>480</v>
          </cell>
          <cell r="R9791" t="str">
            <v>BWAD163680</v>
          </cell>
        </row>
        <row r="9792">
          <cell r="A9792">
            <v>45329.592800925901</v>
          </cell>
          <cell r="B9792">
            <v>352</v>
          </cell>
          <cell r="R9792" t="str">
            <v>BWJL153357</v>
          </cell>
        </row>
        <row r="9793">
          <cell r="A9793">
            <v>45329.589039351798</v>
          </cell>
          <cell r="B9793">
            <v>3192</v>
          </cell>
          <cell r="R9793" t="str">
            <v>BVED163244</v>
          </cell>
        </row>
        <row r="9794">
          <cell r="A9794">
            <v>45329.585543981499</v>
          </cell>
          <cell r="B9794">
            <v>1587</v>
          </cell>
          <cell r="R9794" t="str">
            <v>BWKD163543</v>
          </cell>
        </row>
        <row r="9795">
          <cell r="A9795">
            <v>45329.582997685196</v>
          </cell>
          <cell r="B9795">
            <v>1251</v>
          </cell>
          <cell r="R9795" t="str">
            <v>BWKD163512</v>
          </cell>
        </row>
        <row r="9796">
          <cell r="A9796">
            <v>45329.580324074101</v>
          </cell>
          <cell r="B9796">
            <v>1557</v>
          </cell>
          <cell r="R9796" t="str">
            <v>BVFD163261</v>
          </cell>
        </row>
        <row r="9797">
          <cell r="A9797">
            <v>45329.571319444403</v>
          </cell>
          <cell r="B9797">
            <v>2176</v>
          </cell>
          <cell r="R9797" t="str">
            <v>BWJL153355</v>
          </cell>
        </row>
        <row r="9798">
          <cell r="A9798">
            <v>45329.568587962996</v>
          </cell>
          <cell r="B9798">
            <v>3425</v>
          </cell>
          <cell r="R9798" t="str">
            <v>BVID163401</v>
          </cell>
        </row>
        <row r="9799">
          <cell r="A9799">
            <v>45329.565416666701</v>
          </cell>
          <cell r="B9799">
            <v>1396</v>
          </cell>
          <cell r="R9799" t="str">
            <v>BVIL161084</v>
          </cell>
        </row>
        <row r="9800">
          <cell r="A9800">
            <v>45329.562870370399</v>
          </cell>
          <cell r="B9800">
            <v>660</v>
          </cell>
          <cell r="R9800" t="str">
            <v>BVID163429</v>
          </cell>
        </row>
        <row r="9801">
          <cell r="A9801">
            <v>45329.553460648101</v>
          </cell>
          <cell r="B9801">
            <v>797</v>
          </cell>
          <cell r="R9801" t="str">
            <v>BVID121544</v>
          </cell>
        </row>
        <row r="9802">
          <cell r="A9802">
            <v>45329.550833333298</v>
          </cell>
          <cell r="B9802">
            <v>933</v>
          </cell>
          <cell r="R9802" t="str">
            <v>BVID121541</v>
          </cell>
        </row>
        <row r="9803">
          <cell r="A9803">
            <v>45329.5479513889</v>
          </cell>
          <cell r="B9803">
            <v>1428</v>
          </cell>
          <cell r="R9803" t="str">
            <v>BVIL161081</v>
          </cell>
        </row>
        <row r="9804">
          <cell r="A9804">
            <v>45329.543449074103</v>
          </cell>
          <cell r="B9804">
            <v>845</v>
          </cell>
          <cell r="R9804" t="str">
            <v>BVID121539</v>
          </cell>
        </row>
        <row r="9805">
          <cell r="A9805">
            <v>45329.538124999999</v>
          </cell>
          <cell r="B9805">
            <v>2242</v>
          </cell>
          <cell r="R9805" t="str">
            <v>BVHD163393</v>
          </cell>
        </row>
        <row r="9806">
          <cell r="A9806">
            <v>45329.535127314797</v>
          </cell>
          <cell r="B9806">
            <v>927</v>
          </cell>
          <cell r="R9806" t="str">
            <v>BVID121546</v>
          </cell>
        </row>
        <row r="9807">
          <cell r="A9807">
            <v>45329.532847222203</v>
          </cell>
          <cell r="B9807">
            <v>3432</v>
          </cell>
          <cell r="R9807" t="str">
            <v>BVHD163374</v>
          </cell>
        </row>
        <row r="9808">
          <cell r="A9808">
            <v>45329.527708333299</v>
          </cell>
          <cell r="B9808">
            <v>1484</v>
          </cell>
          <cell r="R9808" t="str">
            <v>BVLD163043</v>
          </cell>
        </row>
        <row r="9809">
          <cell r="A9809">
            <v>45329.5203819444</v>
          </cell>
          <cell r="B9809">
            <v>2900</v>
          </cell>
          <cell r="R9809" t="str">
            <v>BVJD162958</v>
          </cell>
        </row>
        <row r="9810">
          <cell r="A9810">
            <v>45329.517939814803</v>
          </cell>
          <cell r="B9810">
            <v>2585</v>
          </cell>
          <cell r="R9810" t="str">
            <v>BVGD163308</v>
          </cell>
        </row>
        <row r="9811">
          <cell r="A9811">
            <v>45329.5156712963</v>
          </cell>
          <cell r="B9811">
            <v>1707</v>
          </cell>
          <cell r="R9811" t="str">
            <v>BVHD163336</v>
          </cell>
        </row>
        <row r="9812">
          <cell r="A9812">
            <v>45329.513402777797</v>
          </cell>
          <cell r="B9812">
            <v>1450</v>
          </cell>
          <cell r="R9812" t="str">
            <v>BVHD163366</v>
          </cell>
        </row>
        <row r="9813">
          <cell r="A9813">
            <v>45329.5089351852</v>
          </cell>
          <cell r="B9813">
            <v>5250</v>
          </cell>
          <cell r="R9813" t="str">
            <v>BVCD163165</v>
          </cell>
        </row>
        <row r="9814">
          <cell r="A9814">
            <v>45329.506030092598</v>
          </cell>
          <cell r="B9814">
            <v>1465</v>
          </cell>
          <cell r="R9814" t="str">
            <v>BVGD121497</v>
          </cell>
        </row>
        <row r="9815">
          <cell r="A9815">
            <v>45329.502905092602</v>
          </cell>
          <cell r="B9815">
            <v>4000</v>
          </cell>
          <cell r="R9815" t="str">
            <v>BVJD162972</v>
          </cell>
        </row>
        <row r="9816">
          <cell r="A9816">
            <v>45329.293333333299</v>
          </cell>
          <cell r="B9816">
            <v>1</v>
          </cell>
          <cell r="R9816" t="str">
            <v>CTCE665149</v>
          </cell>
        </row>
        <row r="9817">
          <cell r="A9817">
            <v>45329.276076388902</v>
          </cell>
          <cell r="B9817">
            <v>22335</v>
          </cell>
          <cell r="R9817" t="str">
            <v>BSDS043254</v>
          </cell>
        </row>
        <row r="9818">
          <cell r="A9818">
            <v>45328.732314814799</v>
          </cell>
          <cell r="B9818">
            <v>403</v>
          </cell>
          <cell r="R9818" t="str">
            <v>BWFD163940</v>
          </cell>
        </row>
        <row r="9819">
          <cell r="A9819">
            <v>45328.721666666701</v>
          </cell>
          <cell r="B9819">
            <v>3875</v>
          </cell>
          <cell r="R9819" t="str">
            <v>BVED231179</v>
          </cell>
        </row>
        <row r="9820">
          <cell r="A9820">
            <v>45328.719375000001</v>
          </cell>
          <cell r="B9820">
            <v>3920</v>
          </cell>
          <cell r="R9820" t="str">
            <v>BVED163235</v>
          </cell>
        </row>
        <row r="9821">
          <cell r="A9821">
            <v>45328.7166319444</v>
          </cell>
          <cell r="B9821">
            <v>4340</v>
          </cell>
          <cell r="R9821" t="str">
            <v>BVED163231</v>
          </cell>
        </row>
        <row r="9822">
          <cell r="A9822">
            <v>45328.714398148099</v>
          </cell>
          <cell r="B9822">
            <v>1135</v>
          </cell>
          <cell r="R9822" t="str">
            <v>BVDD163198</v>
          </cell>
        </row>
        <row r="9823">
          <cell r="A9823">
            <v>45328.711527777799</v>
          </cell>
          <cell r="B9823">
            <v>1689</v>
          </cell>
          <cell r="R9823" t="str">
            <v>BVAD121386</v>
          </cell>
        </row>
        <row r="9824">
          <cell r="A9824">
            <v>45328.709178240701</v>
          </cell>
          <cell r="B9824">
            <v>3575</v>
          </cell>
          <cell r="R9824" t="str">
            <v>BVKD163026</v>
          </cell>
        </row>
        <row r="9825">
          <cell r="A9825">
            <v>45328.707048611097</v>
          </cell>
          <cell r="B9825">
            <v>3957</v>
          </cell>
          <cell r="R9825" t="str">
            <v>BVLD163067</v>
          </cell>
        </row>
        <row r="9826">
          <cell r="A9826">
            <v>45328.703969907401</v>
          </cell>
          <cell r="B9826">
            <v>3000</v>
          </cell>
          <cell r="R9826" t="str">
            <v>BVKD163010</v>
          </cell>
        </row>
        <row r="9827">
          <cell r="A9827">
            <v>45328.700983796298</v>
          </cell>
          <cell r="B9827">
            <v>590</v>
          </cell>
          <cell r="R9827" t="str">
            <v>BUAD121111</v>
          </cell>
        </row>
        <row r="9828">
          <cell r="A9828">
            <v>45328.698043981502</v>
          </cell>
          <cell r="B9828">
            <v>1650</v>
          </cell>
          <cell r="R9828" t="str">
            <v>BVJD162957</v>
          </cell>
        </row>
        <row r="9829">
          <cell r="A9829">
            <v>45328.694699074098</v>
          </cell>
          <cell r="B9829">
            <v>4060</v>
          </cell>
          <cell r="R9829" t="str">
            <v>BUAD162634</v>
          </cell>
        </row>
        <row r="9830">
          <cell r="A9830">
            <v>45328.691956018498</v>
          </cell>
          <cell r="B9830">
            <v>4280</v>
          </cell>
          <cell r="R9830" t="str">
            <v>BUID162953</v>
          </cell>
        </row>
        <row r="9831">
          <cell r="A9831">
            <v>45328.689039351899</v>
          </cell>
          <cell r="B9831">
            <v>2365</v>
          </cell>
          <cell r="R9831" t="str">
            <v>BUDD162719</v>
          </cell>
        </row>
        <row r="9832">
          <cell r="A9832">
            <v>45328.6879050926</v>
          </cell>
          <cell r="B9832">
            <v>403</v>
          </cell>
          <cell r="R9832" t="str">
            <v>BWFD163940</v>
          </cell>
        </row>
        <row r="9833">
          <cell r="A9833">
            <v>45328.684699074103</v>
          </cell>
          <cell r="B9833">
            <v>3155</v>
          </cell>
          <cell r="R9833" t="str">
            <v>BUID162940</v>
          </cell>
        </row>
        <row r="9834">
          <cell r="A9834">
            <v>45328.682592592602</v>
          </cell>
          <cell r="B9834">
            <v>6600</v>
          </cell>
          <cell r="R9834" t="str">
            <v>BUFD162814</v>
          </cell>
        </row>
        <row r="9835">
          <cell r="A9835">
            <v>45328.628854166702</v>
          </cell>
          <cell r="B9835">
            <v>110</v>
          </cell>
          <cell r="R9835" t="str">
            <v>BWID164091</v>
          </cell>
        </row>
        <row r="9836">
          <cell r="A9836">
            <v>45328.626597222203</v>
          </cell>
          <cell r="B9836">
            <v>90</v>
          </cell>
          <cell r="R9836" t="str">
            <v>BWID164054</v>
          </cell>
        </row>
        <row r="9837">
          <cell r="A9837">
            <v>45328.623368055603</v>
          </cell>
          <cell r="B9837">
            <v>340</v>
          </cell>
          <cell r="R9837" t="str">
            <v>BWED163889</v>
          </cell>
        </row>
        <row r="9838">
          <cell r="A9838">
            <v>45328.621030092603</v>
          </cell>
          <cell r="B9838">
            <v>164</v>
          </cell>
          <cell r="R9838" t="str">
            <v>BWID164086</v>
          </cell>
        </row>
        <row r="9839">
          <cell r="A9839">
            <v>45328.6161111111</v>
          </cell>
          <cell r="B9839">
            <v>270</v>
          </cell>
          <cell r="R9839" t="str">
            <v>BWLD163588</v>
          </cell>
        </row>
        <row r="9840">
          <cell r="A9840">
            <v>45328.612719907404</v>
          </cell>
          <cell r="B9840">
            <v>7299</v>
          </cell>
          <cell r="R9840" t="str">
            <v>BSKD161499</v>
          </cell>
        </row>
        <row r="9841">
          <cell r="A9841">
            <v>45328.609224537002</v>
          </cell>
          <cell r="B9841">
            <v>940</v>
          </cell>
          <cell r="R9841" t="str">
            <v>BUID220797</v>
          </cell>
        </row>
        <row r="9842">
          <cell r="A9842">
            <v>45328.608321759297</v>
          </cell>
          <cell r="B9842">
            <v>45522</v>
          </cell>
          <cell r="R9842" t="str">
            <v>BLGS040582</v>
          </cell>
        </row>
        <row r="9843">
          <cell r="A9843">
            <v>45328.607430555603</v>
          </cell>
          <cell r="B9843">
            <v>56526</v>
          </cell>
          <cell r="R9843" t="str">
            <v>BILS030211</v>
          </cell>
        </row>
        <row r="9844">
          <cell r="A9844">
            <v>45328.5768171296</v>
          </cell>
          <cell r="B9844">
            <v>496</v>
          </cell>
          <cell r="R9844" t="str">
            <v>BSHD120743</v>
          </cell>
        </row>
        <row r="9845">
          <cell r="A9845">
            <v>45328.571967592601</v>
          </cell>
          <cell r="B9845">
            <v>496</v>
          </cell>
          <cell r="R9845" t="str">
            <v>BSHD120746</v>
          </cell>
        </row>
        <row r="9846">
          <cell r="A9846">
            <v>45328.568055555603</v>
          </cell>
          <cell r="B9846">
            <v>6894</v>
          </cell>
          <cell r="R9846" t="str">
            <v>BSFD161795</v>
          </cell>
        </row>
        <row r="9847">
          <cell r="A9847">
            <v>45328.565706018497</v>
          </cell>
          <cell r="B9847">
            <v>4420</v>
          </cell>
          <cell r="R9847" t="str">
            <v>BTJD162038</v>
          </cell>
        </row>
        <row r="9848">
          <cell r="A9848">
            <v>45328.563449074099</v>
          </cell>
          <cell r="B9848">
            <v>1637</v>
          </cell>
          <cell r="R9848" t="str">
            <v>BTKD200646</v>
          </cell>
        </row>
        <row r="9849">
          <cell r="A9849">
            <v>45328.5613310185</v>
          </cell>
          <cell r="B9849">
            <v>5084</v>
          </cell>
          <cell r="R9849" t="str">
            <v>BSKD200409</v>
          </cell>
        </row>
        <row r="9850">
          <cell r="A9850">
            <v>45328.558437500003</v>
          </cell>
          <cell r="B9850">
            <v>3307</v>
          </cell>
          <cell r="R9850" t="str">
            <v>BTJD162040</v>
          </cell>
        </row>
        <row r="9851">
          <cell r="A9851">
            <v>45328.554490740702</v>
          </cell>
          <cell r="B9851">
            <v>5225</v>
          </cell>
          <cell r="R9851" t="str">
            <v>BSLD230361</v>
          </cell>
        </row>
        <row r="9852">
          <cell r="A9852">
            <v>45328.550891203697</v>
          </cell>
          <cell r="B9852">
            <v>4638</v>
          </cell>
          <cell r="R9852" t="str">
            <v>BSKD161500</v>
          </cell>
        </row>
        <row r="9853">
          <cell r="A9853">
            <v>45328.547615740703</v>
          </cell>
          <cell r="B9853">
            <v>5981</v>
          </cell>
          <cell r="R9853" t="str">
            <v>BSJD161422</v>
          </cell>
        </row>
        <row r="9854">
          <cell r="A9854">
            <v>45328.544050925899</v>
          </cell>
          <cell r="B9854">
            <v>5862</v>
          </cell>
          <cell r="R9854" t="str">
            <v>BSJD161378</v>
          </cell>
        </row>
        <row r="9855">
          <cell r="A9855">
            <v>45328.541782407403</v>
          </cell>
          <cell r="B9855">
            <v>2623</v>
          </cell>
          <cell r="R9855" t="str">
            <v>BSHD161938</v>
          </cell>
        </row>
        <row r="9856">
          <cell r="A9856">
            <v>45328.538958333302</v>
          </cell>
          <cell r="B9856">
            <v>3220</v>
          </cell>
          <cell r="R9856" t="str">
            <v>BSED161766</v>
          </cell>
        </row>
        <row r="9857">
          <cell r="A9857">
            <v>45328.534629629597</v>
          </cell>
          <cell r="B9857">
            <v>5602</v>
          </cell>
          <cell r="R9857" t="str">
            <v>BSID161979</v>
          </cell>
        </row>
        <row r="9858">
          <cell r="A9858">
            <v>45328.530682870398</v>
          </cell>
          <cell r="B9858">
            <v>3749</v>
          </cell>
          <cell r="R9858" t="str">
            <v>BSID220375</v>
          </cell>
        </row>
        <row r="9859">
          <cell r="A9859">
            <v>45328.526365740698</v>
          </cell>
          <cell r="B9859">
            <v>6537</v>
          </cell>
          <cell r="R9859" t="str">
            <v>BSID161968</v>
          </cell>
        </row>
        <row r="9860">
          <cell r="A9860">
            <v>45328.523831018501</v>
          </cell>
          <cell r="B9860">
            <v>5374</v>
          </cell>
          <cell r="R9860" t="str">
            <v>BSAD161582</v>
          </cell>
        </row>
        <row r="9861">
          <cell r="A9861">
            <v>45328.521261574097</v>
          </cell>
          <cell r="B9861">
            <v>11810</v>
          </cell>
          <cell r="R9861" t="str">
            <v>BRGD161233</v>
          </cell>
        </row>
        <row r="9862">
          <cell r="A9862">
            <v>45328.518784722197</v>
          </cell>
          <cell r="B9862">
            <v>8773</v>
          </cell>
          <cell r="R9862" t="str">
            <v>BRHD161304</v>
          </cell>
        </row>
        <row r="9863">
          <cell r="A9863">
            <v>45328.516226851898</v>
          </cell>
          <cell r="B9863">
            <v>8840</v>
          </cell>
          <cell r="R9863" t="str">
            <v>BQJD160027</v>
          </cell>
        </row>
        <row r="9864">
          <cell r="A9864">
            <v>45328.513252314799</v>
          </cell>
          <cell r="B9864">
            <v>8629</v>
          </cell>
          <cell r="R9864" t="str">
            <v>BQCD160129</v>
          </cell>
        </row>
        <row r="9865">
          <cell r="A9865">
            <v>45328.510833333297</v>
          </cell>
          <cell r="B9865">
            <v>9271</v>
          </cell>
          <cell r="R9865" t="str">
            <v>BRCD160940</v>
          </cell>
        </row>
        <row r="9866">
          <cell r="A9866">
            <v>45328.508449074099</v>
          </cell>
          <cell r="B9866">
            <v>6238</v>
          </cell>
          <cell r="R9866" t="str">
            <v>BRDD161036</v>
          </cell>
        </row>
        <row r="9867">
          <cell r="A9867">
            <v>45328.506041666697</v>
          </cell>
          <cell r="B9867">
            <v>7087</v>
          </cell>
          <cell r="R9867" t="str">
            <v>BSBD161624</v>
          </cell>
        </row>
        <row r="9868">
          <cell r="A9868">
            <v>45328.503657407397</v>
          </cell>
          <cell r="B9868">
            <v>5354</v>
          </cell>
          <cell r="R9868" t="str">
            <v>BRLD160724</v>
          </cell>
        </row>
        <row r="9869">
          <cell r="A9869">
            <v>45328.500462962998</v>
          </cell>
          <cell r="B9869">
            <v>5886</v>
          </cell>
          <cell r="R9869" t="str">
            <v>BRJD160606</v>
          </cell>
        </row>
        <row r="9870">
          <cell r="A9870">
            <v>45328.497997685197</v>
          </cell>
          <cell r="B9870">
            <v>6284</v>
          </cell>
          <cell r="R9870" t="str">
            <v>BRDD161019</v>
          </cell>
        </row>
        <row r="9871">
          <cell r="A9871">
            <v>45327.762581018498</v>
          </cell>
          <cell r="B9871">
            <v>8923</v>
          </cell>
          <cell r="R9871" t="str">
            <v>BRDD161021</v>
          </cell>
        </row>
        <row r="9872">
          <cell r="A9872">
            <v>45327.7577662037</v>
          </cell>
          <cell r="B9872">
            <v>5692</v>
          </cell>
          <cell r="R9872" t="str">
            <v>BQJD120016</v>
          </cell>
        </row>
        <row r="9873">
          <cell r="A9873">
            <v>45327.755543981497</v>
          </cell>
          <cell r="B9873">
            <v>8053</v>
          </cell>
          <cell r="R9873" t="str">
            <v>BPBD200118</v>
          </cell>
        </row>
        <row r="9874">
          <cell r="A9874">
            <v>45327.752986111103</v>
          </cell>
          <cell r="B9874">
            <v>8261</v>
          </cell>
          <cell r="R9874" t="str">
            <v>BSGD161904</v>
          </cell>
        </row>
        <row r="9875">
          <cell r="A9875">
            <v>45327.750486111101</v>
          </cell>
          <cell r="B9875">
            <v>5499</v>
          </cell>
          <cell r="R9875" t="str">
            <v>BSGD161898</v>
          </cell>
        </row>
        <row r="9876">
          <cell r="A9876">
            <v>45327.745798611097</v>
          </cell>
          <cell r="B9876">
            <v>6167</v>
          </cell>
          <cell r="R9876" t="str">
            <v>BRAD160803</v>
          </cell>
        </row>
        <row r="9877">
          <cell r="A9877">
            <v>45327.743842592601</v>
          </cell>
          <cell r="B9877">
            <v>3945</v>
          </cell>
          <cell r="R9877" t="str">
            <v>BQKD200048</v>
          </cell>
        </row>
        <row r="9878">
          <cell r="A9878">
            <v>45327.741481481498</v>
          </cell>
          <cell r="B9878">
            <v>6562</v>
          </cell>
          <cell r="R9878" t="str">
            <v>BPLD200068</v>
          </cell>
        </row>
        <row r="9879">
          <cell r="A9879">
            <v>45327.739606481497</v>
          </cell>
          <cell r="B9879">
            <v>6781</v>
          </cell>
          <cell r="R9879" t="str">
            <v>BQKD200047</v>
          </cell>
        </row>
        <row r="9880">
          <cell r="A9880">
            <v>45327.736851851798</v>
          </cell>
          <cell r="B9880">
            <v>8507</v>
          </cell>
          <cell r="R9880" t="str">
            <v>BSKD161467</v>
          </cell>
        </row>
        <row r="9881">
          <cell r="A9881">
            <v>45327.734525462998</v>
          </cell>
          <cell r="B9881">
            <v>5038</v>
          </cell>
          <cell r="R9881" t="str">
            <v>BQID160519</v>
          </cell>
        </row>
        <row r="9882">
          <cell r="A9882">
            <v>45327.732407407399</v>
          </cell>
          <cell r="B9882">
            <v>5381</v>
          </cell>
          <cell r="R9882" t="str">
            <v>BRAD160816</v>
          </cell>
        </row>
        <row r="9883">
          <cell r="A9883">
            <v>45327.730208333298</v>
          </cell>
          <cell r="B9883">
            <v>6971</v>
          </cell>
          <cell r="R9883" t="str">
            <v>BRGD161225</v>
          </cell>
        </row>
        <row r="9884">
          <cell r="A9884">
            <v>45327.726736111101</v>
          </cell>
          <cell r="B9884">
            <v>11241</v>
          </cell>
          <cell r="R9884" t="str">
            <v>BRBD160892</v>
          </cell>
        </row>
        <row r="9885">
          <cell r="A9885">
            <v>45327.724722222199</v>
          </cell>
          <cell r="B9885">
            <v>12656</v>
          </cell>
          <cell r="R9885" t="str">
            <v>BRBD160901</v>
          </cell>
        </row>
        <row r="9886">
          <cell r="A9886">
            <v>45327.722708333298</v>
          </cell>
          <cell r="B9886">
            <v>4518</v>
          </cell>
          <cell r="R9886" t="str">
            <v>BQLD160182</v>
          </cell>
        </row>
        <row r="9887">
          <cell r="A9887">
            <v>45327.720659722203</v>
          </cell>
          <cell r="B9887">
            <v>10419</v>
          </cell>
          <cell r="R9887" t="str">
            <v>BQGD230029</v>
          </cell>
        </row>
        <row r="9888">
          <cell r="A9888">
            <v>45327.718240740702</v>
          </cell>
          <cell r="B9888">
            <v>2231</v>
          </cell>
          <cell r="R9888" t="str">
            <v>BRCD160984</v>
          </cell>
        </row>
        <row r="9889">
          <cell r="A9889">
            <v>45327.715243055602</v>
          </cell>
          <cell r="B9889">
            <v>6256</v>
          </cell>
          <cell r="R9889" t="str">
            <v>BQCD160106</v>
          </cell>
        </row>
        <row r="9890">
          <cell r="A9890">
            <v>45327.712638888901</v>
          </cell>
          <cell r="B9890">
            <v>8391</v>
          </cell>
          <cell r="R9890" t="str">
            <v>BPHD160162</v>
          </cell>
        </row>
        <row r="9891">
          <cell r="A9891">
            <v>45327.709976851896</v>
          </cell>
          <cell r="B9891">
            <v>10101</v>
          </cell>
          <cell r="R9891" t="str">
            <v>BSKD161477</v>
          </cell>
        </row>
        <row r="9892">
          <cell r="A9892">
            <v>45327.705787036997</v>
          </cell>
          <cell r="B9892">
            <v>9326</v>
          </cell>
          <cell r="R9892" t="str">
            <v>BQKD160076</v>
          </cell>
        </row>
        <row r="9893">
          <cell r="A9893">
            <v>45327.701840277798</v>
          </cell>
          <cell r="B9893">
            <v>8361</v>
          </cell>
          <cell r="R9893" t="str">
            <v>BNDD160224</v>
          </cell>
        </row>
        <row r="9894">
          <cell r="A9894">
            <v>45327.699363425898</v>
          </cell>
          <cell r="B9894">
            <v>13402</v>
          </cell>
          <cell r="R9894" t="str">
            <v>BQKD200034</v>
          </cell>
        </row>
        <row r="9895">
          <cell r="A9895">
            <v>45327.6972916667</v>
          </cell>
          <cell r="B9895">
            <v>16221</v>
          </cell>
          <cell r="R9895" t="str">
            <v>BPJD200007</v>
          </cell>
        </row>
        <row r="9896">
          <cell r="A9896">
            <v>45327.692511574103</v>
          </cell>
          <cell r="B9896">
            <v>5391</v>
          </cell>
          <cell r="R9896" t="str">
            <v>BSFD161830</v>
          </cell>
        </row>
        <row r="9897">
          <cell r="A9897">
            <v>45327.690266203703</v>
          </cell>
          <cell r="B9897">
            <v>6428</v>
          </cell>
          <cell r="R9897" t="str">
            <v>BQID160499</v>
          </cell>
        </row>
        <row r="9898">
          <cell r="A9898">
            <v>45327.687881944403</v>
          </cell>
          <cell r="B9898">
            <v>6111</v>
          </cell>
          <cell r="R9898" t="str">
            <v>BRLD160756</v>
          </cell>
        </row>
        <row r="9899">
          <cell r="A9899">
            <v>45327.685706018499</v>
          </cell>
          <cell r="B9899">
            <v>6375</v>
          </cell>
          <cell r="R9899" t="str">
            <v>GPGD160208</v>
          </cell>
        </row>
        <row r="9900">
          <cell r="A9900">
            <v>45327.683368055601</v>
          </cell>
          <cell r="B9900">
            <v>6168</v>
          </cell>
          <cell r="R9900" t="str">
            <v>BSJD161406</v>
          </cell>
        </row>
        <row r="9901">
          <cell r="A9901">
            <v>45327.681319444397</v>
          </cell>
          <cell r="B9901">
            <v>5176</v>
          </cell>
          <cell r="R9901" t="str">
            <v>BQHD160418</v>
          </cell>
        </row>
        <row r="9902">
          <cell r="A9902">
            <v>45327.678807870398</v>
          </cell>
          <cell r="B9902">
            <v>8617</v>
          </cell>
          <cell r="R9902" t="str">
            <v>BPED160088</v>
          </cell>
        </row>
        <row r="9903">
          <cell r="A9903">
            <v>45327.676562499997</v>
          </cell>
          <cell r="B9903">
            <v>5064</v>
          </cell>
          <cell r="R9903" t="str">
            <v>BRHD161299</v>
          </cell>
        </row>
        <row r="9904">
          <cell r="A9904">
            <v>45327.674108796302</v>
          </cell>
          <cell r="B9904">
            <v>2240</v>
          </cell>
          <cell r="R9904" t="str">
            <v>BRKD120213</v>
          </cell>
        </row>
        <row r="9905">
          <cell r="A9905">
            <v>45327.6720138889</v>
          </cell>
          <cell r="B9905">
            <v>80</v>
          </cell>
          <cell r="R9905" t="str">
            <v>BSKD120520</v>
          </cell>
        </row>
        <row r="9906">
          <cell r="A9906">
            <v>45327.6696296296</v>
          </cell>
          <cell r="B9906">
            <v>210</v>
          </cell>
          <cell r="R9906" t="str">
            <v>BSKD120521</v>
          </cell>
        </row>
        <row r="9907">
          <cell r="A9907">
            <v>45327.666990740698</v>
          </cell>
          <cell r="B9907">
            <v>152</v>
          </cell>
          <cell r="R9907" t="str">
            <v>BSKD120524</v>
          </cell>
        </row>
        <row r="9908">
          <cell r="A9908">
            <v>45327.664756944403</v>
          </cell>
          <cell r="B9908">
            <v>450</v>
          </cell>
          <cell r="R9908" t="str">
            <v>BSKD120522</v>
          </cell>
        </row>
        <row r="9909">
          <cell r="A9909">
            <v>45327.6627546296</v>
          </cell>
          <cell r="B9909">
            <v>2000</v>
          </cell>
          <cell r="R9909" t="str">
            <v>BSKD120530</v>
          </cell>
        </row>
        <row r="9910">
          <cell r="A9910">
            <v>45327.660995370403</v>
          </cell>
          <cell r="B9910">
            <v>29904</v>
          </cell>
          <cell r="R9910" t="str">
            <v>BQHS040705</v>
          </cell>
        </row>
        <row r="9911">
          <cell r="A9911">
            <v>45327.659317129597</v>
          </cell>
          <cell r="B9911">
            <v>12625</v>
          </cell>
          <cell r="R9911" t="str">
            <v>BRGL151464</v>
          </cell>
        </row>
        <row r="9912">
          <cell r="A9912">
            <v>45327.657245370399</v>
          </cell>
          <cell r="B9912">
            <v>6110</v>
          </cell>
          <cell r="R9912" t="str">
            <v>BRBL150944</v>
          </cell>
        </row>
        <row r="9913">
          <cell r="A9913">
            <v>45327.655138888898</v>
          </cell>
          <cell r="B9913">
            <v>11626</v>
          </cell>
          <cell r="R9913" t="str">
            <v>BRGL151468</v>
          </cell>
        </row>
        <row r="9914">
          <cell r="A9914">
            <v>45327.652986111098</v>
          </cell>
          <cell r="B9914">
            <v>17375</v>
          </cell>
          <cell r="R9914" t="str">
            <v>BQHD160416</v>
          </cell>
        </row>
        <row r="9915">
          <cell r="A9915">
            <v>45327.6508680556</v>
          </cell>
          <cell r="B9915">
            <v>9730</v>
          </cell>
          <cell r="R9915" t="str">
            <v>BQED160244</v>
          </cell>
        </row>
        <row r="9916">
          <cell r="A9916">
            <v>45327.648599537002</v>
          </cell>
          <cell r="B9916">
            <v>5296</v>
          </cell>
          <cell r="R9916" t="str">
            <v>BRJD160600</v>
          </cell>
        </row>
        <row r="9917">
          <cell r="A9917">
            <v>45327.646655092598</v>
          </cell>
          <cell r="B9917">
            <v>4141</v>
          </cell>
          <cell r="R9917" t="str">
            <v>BRCD160998</v>
          </cell>
        </row>
        <row r="9918">
          <cell r="A9918">
            <v>45327.644837963002</v>
          </cell>
          <cell r="B9918">
            <v>3879</v>
          </cell>
          <cell r="R9918" t="str">
            <v>GPLL150106</v>
          </cell>
        </row>
        <row r="9919">
          <cell r="A9919">
            <v>45327.642638888901</v>
          </cell>
          <cell r="B9919">
            <v>7421</v>
          </cell>
          <cell r="R9919" t="str">
            <v>BRBD160856</v>
          </cell>
        </row>
        <row r="9920">
          <cell r="A9920">
            <v>45327.640185185199</v>
          </cell>
          <cell r="B9920">
            <v>2531</v>
          </cell>
          <cell r="R9920" t="str">
            <v>BSKD161476</v>
          </cell>
        </row>
        <row r="9921">
          <cell r="A9921">
            <v>45327.638263888897</v>
          </cell>
          <cell r="B9921">
            <v>2900</v>
          </cell>
          <cell r="R9921" t="str">
            <v>BSLD161503</v>
          </cell>
        </row>
        <row r="9922">
          <cell r="A9922">
            <v>45327.635972222197</v>
          </cell>
          <cell r="B9922">
            <v>4926</v>
          </cell>
          <cell r="R9922" t="str">
            <v>BRCD160978</v>
          </cell>
        </row>
        <row r="9923">
          <cell r="A9923">
            <v>45327.634062500001</v>
          </cell>
          <cell r="B9923">
            <v>8280</v>
          </cell>
          <cell r="R9923" t="str">
            <v>BNBD160162</v>
          </cell>
        </row>
        <row r="9924">
          <cell r="A9924">
            <v>45327.632083333301</v>
          </cell>
          <cell r="B9924">
            <v>6060</v>
          </cell>
          <cell r="R9924" t="str">
            <v>BRCD160948</v>
          </cell>
        </row>
        <row r="9925">
          <cell r="A9925">
            <v>45327.630138888897</v>
          </cell>
          <cell r="B9925">
            <v>2083</v>
          </cell>
          <cell r="R9925" t="str">
            <v>BJGD200109</v>
          </cell>
        </row>
        <row r="9926">
          <cell r="A9926">
            <v>45327.628194444398</v>
          </cell>
          <cell r="B9926">
            <v>1769</v>
          </cell>
          <cell r="R9926" t="str">
            <v>BIED200036</v>
          </cell>
        </row>
        <row r="9927">
          <cell r="A9927">
            <v>45327.626284722202</v>
          </cell>
          <cell r="B9927">
            <v>5873</v>
          </cell>
          <cell r="R9927" t="str">
            <v>BQED160222</v>
          </cell>
        </row>
        <row r="9928">
          <cell r="A9928">
            <v>45327.624178240701</v>
          </cell>
          <cell r="B9928">
            <v>4547</v>
          </cell>
          <cell r="R9928" t="str">
            <v>BRKD160653</v>
          </cell>
        </row>
        <row r="9929">
          <cell r="A9929">
            <v>45327.622210648202</v>
          </cell>
          <cell r="B9929">
            <v>4304</v>
          </cell>
          <cell r="R9929" t="str">
            <v>BRED161131</v>
          </cell>
        </row>
        <row r="9930">
          <cell r="A9930">
            <v>45327.620196759301</v>
          </cell>
          <cell r="B9930">
            <v>2846</v>
          </cell>
          <cell r="R9930" t="str">
            <v>BPGD220035</v>
          </cell>
        </row>
        <row r="9931">
          <cell r="A9931">
            <v>45327.618009259299</v>
          </cell>
          <cell r="B9931">
            <v>7086</v>
          </cell>
          <cell r="R9931" t="str">
            <v>BRKD220111</v>
          </cell>
        </row>
        <row r="9932">
          <cell r="A9932">
            <v>45327.615752314799</v>
          </cell>
          <cell r="B9932">
            <v>4916</v>
          </cell>
          <cell r="R9932" t="str">
            <v>BQED160215</v>
          </cell>
        </row>
        <row r="9933">
          <cell r="A9933">
            <v>45327.598483796297</v>
          </cell>
          <cell r="B9933">
            <v>4126</v>
          </cell>
          <cell r="R9933" t="str">
            <v>BRKD160684</v>
          </cell>
        </row>
        <row r="9934">
          <cell r="A9934">
            <v>45327.595937500002</v>
          </cell>
          <cell r="B9934">
            <v>5780</v>
          </cell>
          <cell r="R9934" t="str">
            <v>BUAD162630</v>
          </cell>
        </row>
        <row r="9935">
          <cell r="A9935">
            <v>45327.593935185199</v>
          </cell>
          <cell r="B9935">
            <v>3674</v>
          </cell>
          <cell r="R9935" t="str">
            <v>BUGD162852</v>
          </cell>
        </row>
        <row r="9936">
          <cell r="A9936">
            <v>45327.591851851903</v>
          </cell>
          <cell r="B9936">
            <v>2193</v>
          </cell>
          <cell r="R9936" t="str">
            <v>BUCD121174</v>
          </cell>
        </row>
        <row r="9937">
          <cell r="A9937">
            <v>45327.589363425897</v>
          </cell>
          <cell r="B9937">
            <v>6008</v>
          </cell>
          <cell r="R9937" t="str">
            <v>BUGD162826</v>
          </cell>
        </row>
        <row r="9938">
          <cell r="A9938">
            <v>45327.587037037003</v>
          </cell>
          <cell r="B9938">
            <v>1336</v>
          </cell>
          <cell r="R9938" t="str">
            <v>BUID121299</v>
          </cell>
        </row>
        <row r="9939">
          <cell r="A9939">
            <v>45327.584930555597</v>
          </cell>
          <cell r="B9939">
            <v>1416</v>
          </cell>
          <cell r="R9939" t="str">
            <v>BUHD121280</v>
          </cell>
        </row>
        <row r="9940">
          <cell r="A9940">
            <v>45327.582627314798</v>
          </cell>
          <cell r="B9940">
            <v>3813</v>
          </cell>
          <cell r="R9940" t="str">
            <v>BTHD162350</v>
          </cell>
        </row>
        <row r="9941">
          <cell r="A9941">
            <v>45327.5801967593</v>
          </cell>
          <cell r="B9941">
            <v>6687</v>
          </cell>
          <cell r="R9941" t="str">
            <v>BUAD162625</v>
          </cell>
        </row>
        <row r="9942">
          <cell r="A9942">
            <v>45327.578101851897</v>
          </cell>
          <cell r="B9942">
            <v>4897</v>
          </cell>
          <cell r="R9942" t="str">
            <v>BULL160564</v>
          </cell>
        </row>
        <row r="9943">
          <cell r="A9943">
            <v>45327.575787037</v>
          </cell>
          <cell r="B9943">
            <v>4868</v>
          </cell>
          <cell r="R9943" t="str">
            <v>BUAL160593</v>
          </cell>
        </row>
        <row r="9944">
          <cell r="A9944">
            <v>45327.573634259301</v>
          </cell>
          <cell r="B9944">
            <v>4268</v>
          </cell>
          <cell r="R9944" t="str">
            <v>BUAL160594</v>
          </cell>
        </row>
        <row r="9945">
          <cell r="A9945">
            <v>45327.571539351899</v>
          </cell>
          <cell r="B9945">
            <v>10846</v>
          </cell>
          <cell r="R9945" t="str">
            <v>BULL160559</v>
          </cell>
        </row>
        <row r="9946">
          <cell r="A9946">
            <v>45327.567499999997</v>
          </cell>
          <cell r="B9946">
            <v>9328</v>
          </cell>
          <cell r="R9946" t="str">
            <v>BULD162559</v>
          </cell>
        </row>
        <row r="9947">
          <cell r="A9947">
            <v>45327.565069444398</v>
          </cell>
          <cell r="B9947">
            <v>1015</v>
          </cell>
          <cell r="R9947" t="str">
            <v>BUJD121018</v>
          </cell>
        </row>
        <row r="9948">
          <cell r="A9948">
            <v>45327.5629976852</v>
          </cell>
          <cell r="B9948">
            <v>2799</v>
          </cell>
          <cell r="R9948" t="str">
            <v>BUJD121019</v>
          </cell>
        </row>
        <row r="9949">
          <cell r="A9949">
            <v>45327.560729166697</v>
          </cell>
          <cell r="B9949">
            <v>1786</v>
          </cell>
          <cell r="R9949" t="str">
            <v>AUKD230777</v>
          </cell>
        </row>
        <row r="9950">
          <cell r="A9950">
            <v>45327.558553240699</v>
          </cell>
          <cell r="B9950">
            <v>1885</v>
          </cell>
          <cell r="R9950" t="str">
            <v>BUJD121040</v>
          </cell>
        </row>
        <row r="9951">
          <cell r="A9951">
            <v>45327.556527777801</v>
          </cell>
          <cell r="B9951">
            <v>3236</v>
          </cell>
          <cell r="R9951" t="str">
            <v>BUKD162510</v>
          </cell>
        </row>
        <row r="9952">
          <cell r="A9952">
            <v>45327.554456018501</v>
          </cell>
          <cell r="B9952">
            <v>1694</v>
          </cell>
          <cell r="R9952" t="str">
            <v>BULD121094</v>
          </cell>
        </row>
        <row r="9953">
          <cell r="A9953">
            <v>45327.5523958333</v>
          </cell>
          <cell r="B9953">
            <v>1640</v>
          </cell>
          <cell r="R9953" t="str">
            <v>BTID162377</v>
          </cell>
        </row>
        <row r="9954">
          <cell r="A9954">
            <v>45327.550092592603</v>
          </cell>
          <cell r="B9954">
            <v>7661</v>
          </cell>
          <cell r="R9954" t="str">
            <v>BTDD162186</v>
          </cell>
        </row>
        <row r="9955">
          <cell r="A9955">
            <v>45327.547847222202</v>
          </cell>
          <cell r="B9955">
            <v>7310</v>
          </cell>
          <cell r="R9955" t="str">
            <v>BTDD162192</v>
          </cell>
        </row>
        <row r="9956">
          <cell r="A9956">
            <v>45327.545879629601</v>
          </cell>
          <cell r="B9956">
            <v>2707</v>
          </cell>
          <cell r="R9956" t="str">
            <v>BTID162392</v>
          </cell>
        </row>
        <row r="9957">
          <cell r="A9957">
            <v>45327.543726851902</v>
          </cell>
          <cell r="B9957">
            <v>2427</v>
          </cell>
          <cell r="R9957" t="str">
            <v>BTHD120971</v>
          </cell>
        </row>
        <row r="9958">
          <cell r="A9958">
            <v>45327.541643518503</v>
          </cell>
          <cell r="B9958">
            <v>6889</v>
          </cell>
          <cell r="R9958" t="str">
            <v>BTFD162243</v>
          </cell>
        </row>
        <row r="9959">
          <cell r="A9959">
            <v>45327.5396064815</v>
          </cell>
          <cell r="B9959">
            <v>8395</v>
          </cell>
          <cell r="R9959" t="str">
            <v>BTFD162244</v>
          </cell>
        </row>
        <row r="9960">
          <cell r="A9960">
            <v>45327.537499999999</v>
          </cell>
          <cell r="B9960">
            <v>8455</v>
          </cell>
          <cell r="R9960" t="str">
            <v>BTED162217</v>
          </cell>
        </row>
        <row r="9961">
          <cell r="A9961">
            <v>45327.535381944399</v>
          </cell>
          <cell r="B9961">
            <v>2009</v>
          </cell>
          <cell r="R9961" t="str">
            <v>BTJL152348</v>
          </cell>
        </row>
        <row r="9962">
          <cell r="A9962">
            <v>45327.533449074101</v>
          </cell>
          <cell r="B9962">
            <v>1936</v>
          </cell>
          <cell r="R9962" t="str">
            <v>BTDD120878</v>
          </cell>
        </row>
        <row r="9963">
          <cell r="A9963">
            <v>45327.529618055603</v>
          </cell>
          <cell r="B9963">
            <v>4862</v>
          </cell>
          <cell r="R9963" t="str">
            <v>BTEL160427</v>
          </cell>
        </row>
        <row r="9964">
          <cell r="A9964">
            <v>45327.527129629598</v>
          </cell>
          <cell r="B9964">
            <v>1629</v>
          </cell>
          <cell r="R9964" t="str">
            <v>BTHD120963</v>
          </cell>
        </row>
        <row r="9965">
          <cell r="A9965">
            <v>45327.524953703702</v>
          </cell>
          <cell r="B9965">
            <v>1851</v>
          </cell>
          <cell r="R9965" t="str">
            <v>BTKD162083</v>
          </cell>
        </row>
        <row r="9966">
          <cell r="A9966">
            <v>45327.522835648102</v>
          </cell>
          <cell r="B9966">
            <v>3294</v>
          </cell>
          <cell r="R9966" t="str">
            <v>BTGD162296</v>
          </cell>
        </row>
        <row r="9967">
          <cell r="A9967">
            <v>45327.520729166703</v>
          </cell>
          <cell r="B9967">
            <v>7496</v>
          </cell>
          <cell r="R9967" t="str">
            <v>BTJD162046</v>
          </cell>
        </row>
        <row r="9968">
          <cell r="A9968">
            <v>45327.5176967593</v>
          </cell>
          <cell r="B9968">
            <v>7161</v>
          </cell>
          <cell r="R9968" t="str">
            <v>BTCD162159</v>
          </cell>
        </row>
        <row r="9969">
          <cell r="A9969">
            <v>45327.514884259297</v>
          </cell>
          <cell r="B9969">
            <v>3842</v>
          </cell>
          <cell r="R9969" t="str">
            <v>BSID161973</v>
          </cell>
        </row>
        <row r="9970">
          <cell r="A9970">
            <v>45327.512696759302</v>
          </cell>
          <cell r="B9970">
            <v>6395</v>
          </cell>
          <cell r="R9970" t="str">
            <v>BSAD230391</v>
          </cell>
        </row>
        <row r="9971">
          <cell r="A9971">
            <v>45327.509872685201</v>
          </cell>
          <cell r="B9971">
            <v>4456</v>
          </cell>
          <cell r="R9971" t="str">
            <v>BSHD200586</v>
          </cell>
        </row>
        <row r="9972">
          <cell r="A9972">
            <v>45327.507615740702</v>
          </cell>
          <cell r="B9972">
            <v>6741</v>
          </cell>
          <cell r="R9972" t="str">
            <v>BSKD161462</v>
          </cell>
        </row>
        <row r="9973">
          <cell r="A9973">
            <v>45325.713541666701</v>
          </cell>
          <cell r="B9973">
            <v>0</v>
          </cell>
          <cell r="R9973" t="str">
            <v>CWCE620033</v>
          </cell>
        </row>
        <row r="9974">
          <cell r="A9974">
            <v>45325.681782407402</v>
          </cell>
          <cell r="B9974">
            <v>1213</v>
          </cell>
          <cell r="R9974" t="str">
            <v>BWJD163475</v>
          </cell>
        </row>
        <row r="9975">
          <cell r="A9975">
            <v>45325.456296296303</v>
          </cell>
          <cell r="B9975">
            <v>1</v>
          </cell>
          <cell r="R9975" t="str">
            <v>CWHE669884</v>
          </cell>
        </row>
        <row r="9976">
          <cell r="A9976">
            <v>45325.455613425896</v>
          </cell>
          <cell r="B9976">
            <v>0</v>
          </cell>
          <cell r="R9976" t="str">
            <v>CWHE669866</v>
          </cell>
        </row>
        <row r="9977">
          <cell r="A9977">
            <v>45325.443449074097</v>
          </cell>
          <cell r="B9977">
            <v>1</v>
          </cell>
          <cell r="R9977" t="str">
            <v>CWEE560812</v>
          </cell>
        </row>
        <row r="9978">
          <cell r="A9978">
            <v>45324.668043981503</v>
          </cell>
          <cell r="B9978">
            <v>1540</v>
          </cell>
          <cell r="R9978" t="str">
            <v>BVFD163261</v>
          </cell>
        </row>
        <row r="9979">
          <cell r="A9979">
            <v>45324.501354166699</v>
          </cell>
          <cell r="B9979">
            <v>41802</v>
          </cell>
          <cell r="R9979" t="str">
            <v>BLFS031469</v>
          </cell>
        </row>
        <row r="9980">
          <cell r="A9980">
            <v>45324.472430555601</v>
          </cell>
          <cell r="B9980">
            <v>0</v>
          </cell>
          <cell r="R9980" t="str">
            <v>CWEE560812</v>
          </cell>
        </row>
        <row r="9981">
          <cell r="A9981">
            <v>45324.283900463</v>
          </cell>
          <cell r="B9981">
            <v>34186</v>
          </cell>
          <cell r="R9981" t="str">
            <v>GPLS030458</v>
          </cell>
        </row>
        <row r="9982">
          <cell r="A9982">
            <v>45323.482002314799</v>
          </cell>
          <cell r="B9982">
            <v>3070</v>
          </cell>
          <cell r="R9982" t="str">
            <v>BVED163244</v>
          </cell>
        </row>
        <row r="9983">
          <cell r="A9983">
            <v>45323.479768518497</v>
          </cell>
          <cell r="B9983">
            <v>1521</v>
          </cell>
          <cell r="R9983" t="str">
            <v>BWLD163586</v>
          </cell>
        </row>
        <row r="9984">
          <cell r="A9984">
            <v>45323.476643518501</v>
          </cell>
          <cell r="B9984">
            <v>1530</v>
          </cell>
          <cell r="R9984" t="str">
            <v>BVFD163261</v>
          </cell>
        </row>
        <row r="9985">
          <cell r="A9985">
            <v>45321.547222222202</v>
          </cell>
          <cell r="B9985">
            <v>44533</v>
          </cell>
          <cell r="R9985" t="str">
            <v>BKAS030685</v>
          </cell>
        </row>
        <row r="9986">
          <cell r="A9986">
            <v>45321.503645833298</v>
          </cell>
          <cell r="B9986">
            <v>269</v>
          </cell>
          <cell r="R9986" t="str">
            <v>BWLS031931</v>
          </cell>
        </row>
        <row r="9987">
          <cell r="A9987">
            <v>45321.287546296298</v>
          </cell>
          <cell r="B9987">
            <v>22276</v>
          </cell>
          <cell r="R9987" t="str">
            <v>BSAF110719</v>
          </cell>
        </row>
        <row r="9988">
          <cell r="A9988">
            <v>45321.271944444401</v>
          </cell>
          <cell r="B9988">
            <v>11281</v>
          </cell>
          <cell r="R9988" t="str">
            <v>BUES034926</v>
          </cell>
        </row>
        <row r="9989">
          <cell r="A9989">
            <v>45320.580613425896</v>
          </cell>
          <cell r="B9989">
            <v>36743</v>
          </cell>
          <cell r="R9989" t="str">
            <v>BSJS035917</v>
          </cell>
        </row>
        <row r="9990">
          <cell r="A9990">
            <v>45318.631701388898</v>
          </cell>
          <cell r="B9990">
            <v>521</v>
          </cell>
          <cell r="R9990" t="str">
            <v>BWFD163947</v>
          </cell>
        </row>
        <row r="9991">
          <cell r="A9991">
            <v>45318.568263888897</v>
          </cell>
          <cell r="B9991">
            <v>8432</v>
          </cell>
          <cell r="R9991" t="str">
            <v>BTCC377923</v>
          </cell>
        </row>
        <row r="9992">
          <cell r="A9992">
            <v>45317.290868055599</v>
          </cell>
          <cell r="B9992">
            <v>5006</v>
          </cell>
          <cell r="R9992" t="str">
            <v>BUGC373215</v>
          </cell>
        </row>
        <row r="9993">
          <cell r="A9993">
            <v>45316.673657407402</v>
          </cell>
          <cell r="B9993">
            <v>1</v>
          </cell>
          <cell r="R9993" t="str">
            <v>BWID164054</v>
          </cell>
        </row>
        <row r="9994">
          <cell r="A9994">
            <v>45316.463842592602</v>
          </cell>
          <cell r="B9994">
            <v>0</v>
          </cell>
          <cell r="R9994" t="str">
            <v>DWBL352829</v>
          </cell>
        </row>
        <row r="9995">
          <cell r="A9995">
            <v>45316.462847222203</v>
          </cell>
          <cell r="B9995">
            <v>0</v>
          </cell>
          <cell r="R9995" t="str">
            <v>DWCL153521</v>
          </cell>
        </row>
        <row r="9996">
          <cell r="A9996">
            <v>45316.292280092603</v>
          </cell>
          <cell r="B9996">
            <v>24300</v>
          </cell>
          <cell r="R9996" t="str">
            <v>BRIS035838</v>
          </cell>
        </row>
        <row r="9997">
          <cell r="A9997">
            <v>45316.289814814802</v>
          </cell>
          <cell r="B9997">
            <v>74403</v>
          </cell>
          <cell r="R9997" t="str">
            <v>BMBS030816</v>
          </cell>
        </row>
        <row r="9998">
          <cell r="A9998">
            <v>45316.286828703698</v>
          </cell>
          <cell r="B9998">
            <v>14889</v>
          </cell>
          <cell r="R9998" t="str">
            <v>BSLS036682</v>
          </cell>
        </row>
        <row r="9999">
          <cell r="A9999">
            <v>45316.284097222197</v>
          </cell>
          <cell r="B9999">
            <v>73498</v>
          </cell>
          <cell r="R9999" t="str">
            <v>BJGS031396</v>
          </cell>
        </row>
        <row r="10000">
          <cell r="A10000">
            <v>45315.708530092597</v>
          </cell>
          <cell r="B10000">
            <v>0</v>
          </cell>
          <cell r="R10000" t="str">
            <v>DWCL153521</v>
          </cell>
        </row>
        <row r="10001">
          <cell r="A10001">
            <v>45315.655011574097</v>
          </cell>
          <cell r="B10001">
            <v>740</v>
          </cell>
          <cell r="R10001" t="str">
            <v>BVGD163297</v>
          </cell>
        </row>
        <row r="10002">
          <cell r="A10002">
            <v>45315.6508217593</v>
          </cell>
          <cell r="B10002">
            <v>0</v>
          </cell>
          <cell r="R10002" t="str">
            <v>SN23T000966</v>
          </cell>
        </row>
        <row r="10003">
          <cell r="A10003">
            <v>45315.477071759298</v>
          </cell>
          <cell r="B10003">
            <v>10097</v>
          </cell>
          <cell r="R10003" t="str">
            <v>BUIS036401</v>
          </cell>
        </row>
        <row r="10004">
          <cell r="A10004">
            <v>45315.476354166698</v>
          </cell>
          <cell r="B10004">
            <v>0</v>
          </cell>
          <cell r="R10004" t="str">
            <v>DWBL352829</v>
          </cell>
        </row>
        <row r="10005">
          <cell r="A10005">
            <v>45315.475868055597</v>
          </cell>
          <cell r="B10005">
            <v>19045</v>
          </cell>
          <cell r="R10005" t="str">
            <v>BSCS037531</v>
          </cell>
        </row>
        <row r="10006">
          <cell r="A10006">
            <v>45315.451076388897</v>
          </cell>
          <cell r="B10006">
            <v>0</v>
          </cell>
          <cell r="R10006" t="str">
            <v>SN23T000966</v>
          </cell>
        </row>
        <row r="10007">
          <cell r="A10007">
            <v>45315.449768518498</v>
          </cell>
          <cell r="B10007">
            <v>1</v>
          </cell>
          <cell r="R10007" t="str">
            <v>BWIC371555</v>
          </cell>
        </row>
        <row r="10008">
          <cell r="A10008">
            <v>45314.706678240698</v>
          </cell>
          <cell r="B10008">
            <v>450</v>
          </cell>
          <cell r="R10008" t="str">
            <v>BWFD121755</v>
          </cell>
        </row>
        <row r="10009">
          <cell r="A10009">
            <v>45314.625370370399</v>
          </cell>
          <cell r="B10009">
            <v>8673</v>
          </cell>
          <cell r="R10009" t="str">
            <v>BUKS045388</v>
          </cell>
        </row>
        <row r="10010">
          <cell r="A10010">
            <v>45314.616655092599</v>
          </cell>
          <cell r="B10010">
            <v>9798</v>
          </cell>
          <cell r="R10010" t="str">
            <v>BUKS045387</v>
          </cell>
        </row>
        <row r="10011">
          <cell r="A10011">
            <v>45314.574340277803</v>
          </cell>
          <cell r="B10011">
            <v>38293</v>
          </cell>
          <cell r="R10011" t="str">
            <v>BPCS030196</v>
          </cell>
        </row>
        <row r="10012">
          <cell r="A10012">
            <v>45314.571759259299</v>
          </cell>
          <cell r="B10012">
            <v>8367</v>
          </cell>
          <cell r="R10012" t="str">
            <v>BTGD162289</v>
          </cell>
        </row>
        <row r="10013">
          <cell r="A10013">
            <v>45314.568124999998</v>
          </cell>
          <cell r="B10013">
            <v>3345</v>
          </cell>
          <cell r="R10013" t="str">
            <v>BVHD163374</v>
          </cell>
        </row>
        <row r="10014">
          <cell r="A10014">
            <v>45314.541863425897</v>
          </cell>
          <cell r="B10014">
            <v>1409</v>
          </cell>
          <cell r="R10014" t="str">
            <v>BVGD121497</v>
          </cell>
        </row>
        <row r="10015">
          <cell r="A10015">
            <v>45314.530567129601</v>
          </cell>
          <cell r="B10015">
            <v>0</v>
          </cell>
          <cell r="R10015" t="str">
            <v>BWIC371555</v>
          </cell>
        </row>
        <row r="10016">
          <cell r="A10016">
            <v>45314.526562500003</v>
          </cell>
          <cell r="B10016">
            <v>0</v>
          </cell>
          <cell r="R10016" t="str">
            <v>DWIL140886</v>
          </cell>
        </row>
        <row r="10017">
          <cell r="A10017">
            <v>45314.504872685196</v>
          </cell>
          <cell r="B10017">
            <v>1</v>
          </cell>
          <cell r="R10017" t="str">
            <v>BWID164091</v>
          </cell>
        </row>
        <row r="10018">
          <cell r="A10018">
            <v>45314.472442129598</v>
          </cell>
          <cell r="B10018">
            <v>0</v>
          </cell>
          <cell r="R10018" t="str">
            <v>DWHL361190</v>
          </cell>
        </row>
        <row r="10019">
          <cell r="A10019">
            <v>45314.452326388899</v>
          </cell>
          <cell r="B10019">
            <v>6291</v>
          </cell>
          <cell r="R10019" t="str">
            <v>BWLS031775</v>
          </cell>
        </row>
        <row r="10020">
          <cell r="A10020">
            <v>45314.450844907398</v>
          </cell>
          <cell r="B10020">
            <v>26260</v>
          </cell>
          <cell r="R10020" t="str">
            <v>BSKS036366</v>
          </cell>
        </row>
        <row r="10021">
          <cell r="A10021">
            <v>45311.592719907399</v>
          </cell>
          <cell r="B10021">
            <v>25203</v>
          </cell>
          <cell r="R10021" t="str">
            <v>BKDS031405</v>
          </cell>
        </row>
        <row r="10022">
          <cell r="A10022">
            <v>45311.583402777796</v>
          </cell>
          <cell r="B10022">
            <v>8210</v>
          </cell>
          <cell r="R10022" t="str">
            <v>BVCC376207</v>
          </cell>
        </row>
        <row r="10023">
          <cell r="A10023">
            <v>45311.564687500002</v>
          </cell>
          <cell r="B10023">
            <v>34186</v>
          </cell>
          <cell r="R10023" t="str">
            <v>GPLS030458</v>
          </cell>
        </row>
        <row r="10024">
          <cell r="A10024">
            <v>45311.557928240698</v>
          </cell>
          <cell r="B10024">
            <v>17342</v>
          </cell>
          <cell r="R10024" t="str">
            <v>BUKC370499</v>
          </cell>
        </row>
        <row r="10025">
          <cell r="A10025">
            <v>45311.541412036997</v>
          </cell>
          <cell r="B10025">
            <v>4651</v>
          </cell>
          <cell r="R10025" t="str">
            <v>BVFS049407</v>
          </cell>
        </row>
        <row r="10026">
          <cell r="A10026">
            <v>45311.540300925903</v>
          </cell>
          <cell r="B10026">
            <v>4430</v>
          </cell>
          <cell r="R10026" t="str">
            <v>BVFS049398</v>
          </cell>
        </row>
        <row r="10027">
          <cell r="A10027">
            <v>45310.679884259298</v>
          </cell>
          <cell r="B10027">
            <v>399</v>
          </cell>
          <cell r="R10027" t="str">
            <v>BWFD163947</v>
          </cell>
        </row>
        <row r="10028">
          <cell r="A10028">
            <v>45310.665983796302</v>
          </cell>
          <cell r="B10028">
            <v>1550</v>
          </cell>
          <cell r="R10028" t="str">
            <v>BWKD163543</v>
          </cell>
        </row>
        <row r="10029">
          <cell r="A10029">
            <v>45310.490682870397</v>
          </cell>
          <cell r="B10029">
            <v>1</v>
          </cell>
          <cell r="R10029" t="str">
            <v>BWCC379947</v>
          </cell>
        </row>
        <row r="10030">
          <cell r="A10030">
            <v>45309.6252662037</v>
          </cell>
          <cell r="B10030">
            <v>3400</v>
          </cell>
          <cell r="R10030" t="str">
            <v>BUDD162713</v>
          </cell>
        </row>
        <row r="10031">
          <cell r="A10031">
            <v>45309.531539351898</v>
          </cell>
          <cell r="B10031">
            <v>0</v>
          </cell>
          <cell r="R10031" t="str">
            <v>BWCC379947</v>
          </cell>
        </row>
        <row r="10032">
          <cell r="A10032">
            <v>45309.507523148102</v>
          </cell>
          <cell r="B10032">
            <v>0</v>
          </cell>
          <cell r="R10032" t="str">
            <v>BWIS041953</v>
          </cell>
        </row>
        <row r="10033">
          <cell r="A10033">
            <v>45309.479247685202</v>
          </cell>
          <cell r="B10033">
            <v>1</v>
          </cell>
          <cell r="R10033" t="str">
            <v>BWED163889</v>
          </cell>
        </row>
        <row r="10034">
          <cell r="A10034">
            <v>45308.725219907399</v>
          </cell>
          <cell r="B10034">
            <v>156</v>
          </cell>
          <cell r="R10034" t="str">
            <v>BWHD121813</v>
          </cell>
        </row>
        <row r="10035">
          <cell r="A10035">
            <v>45308.646921296298</v>
          </cell>
          <cell r="B10035">
            <v>156</v>
          </cell>
          <cell r="R10035" t="str">
            <v>BWHD121813</v>
          </cell>
        </row>
        <row r="10036">
          <cell r="A10036">
            <v>45307.744988425897</v>
          </cell>
          <cell r="B10036">
            <v>0</v>
          </cell>
          <cell r="R10036" t="str">
            <v>DWEL153590</v>
          </cell>
        </row>
        <row r="10037">
          <cell r="A10037">
            <v>45307.593865740702</v>
          </cell>
          <cell r="B10037">
            <v>1</v>
          </cell>
          <cell r="R10037" t="str">
            <v>BWID164086</v>
          </cell>
        </row>
        <row r="10038">
          <cell r="A10038">
            <v>45307.522453703699</v>
          </cell>
          <cell r="B10038">
            <v>106</v>
          </cell>
          <cell r="R10038" t="str">
            <v>BWLD163588</v>
          </cell>
        </row>
        <row r="10039">
          <cell r="A10039">
            <v>45307.502418981501</v>
          </cell>
          <cell r="B10039">
            <v>1</v>
          </cell>
          <cell r="R10039" t="str">
            <v>BWEC370314</v>
          </cell>
        </row>
        <row r="10040">
          <cell r="A10040">
            <v>45307.480300925898</v>
          </cell>
          <cell r="B10040">
            <v>1186</v>
          </cell>
          <cell r="R10040" t="str">
            <v>BWKD163512</v>
          </cell>
        </row>
        <row r="10041">
          <cell r="A10041">
            <v>45307.282650462999</v>
          </cell>
          <cell r="B10041">
            <v>28643</v>
          </cell>
          <cell r="R10041" t="str">
            <v>BQBS033796</v>
          </cell>
        </row>
        <row r="10042">
          <cell r="A10042">
            <v>45307.281620370399</v>
          </cell>
          <cell r="B10042">
            <v>37314</v>
          </cell>
          <cell r="R10042" t="str">
            <v>BPCS030196</v>
          </cell>
        </row>
        <row r="10043">
          <cell r="A10043">
            <v>45307.279745370397</v>
          </cell>
          <cell r="B10043">
            <v>70429</v>
          </cell>
          <cell r="R10043" t="str">
            <v>BNCC370425</v>
          </cell>
        </row>
        <row r="10044">
          <cell r="A10044">
            <v>45307.277997685203</v>
          </cell>
          <cell r="B10044">
            <v>29400</v>
          </cell>
          <cell r="R10044" t="str">
            <v>BRGS035169</v>
          </cell>
        </row>
        <row r="10045">
          <cell r="A10045">
            <v>45304.617743055598</v>
          </cell>
          <cell r="B10045">
            <v>13335</v>
          </cell>
          <cell r="R10045" t="str">
            <v>BQKD200034</v>
          </cell>
        </row>
        <row r="10046">
          <cell r="A10046">
            <v>45304.559895833299</v>
          </cell>
          <cell r="B10046">
            <v>2095</v>
          </cell>
          <cell r="R10046" t="str">
            <v>BVHD163393</v>
          </cell>
        </row>
        <row r="10047">
          <cell r="A10047">
            <v>45304.546805555598</v>
          </cell>
          <cell r="B10047">
            <v>1983</v>
          </cell>
          <cell r="R10047" t="str">
            <v>BVFC377137</v>
          </cell>
        </row>
        <row r="10048">
          <cell r="A10048">
            <v>45304.513993055603</v>
          </cell>
          <cell r="B10048">
            <v>8598</v>
          </cell>
          <cell r="R10048" t="str">
            <v>BULS033141</v>
          </cell>
        </row>
        <row r="10049">
          <cell r="A10049">
            <v>45304.512893518498</v>
          </cell>
          <cell r="B10049">
            <v>10660</v>
          </cell>
          <cell r="R10049" t="str">
            <v>BTIS032025</v>
          </cell>
        </row>
        <row r="10050">
          <cell r="A10050">
            <v>45304.459062499998</v>
          </cell>
          <cell r="B10050">
            <v>0</v>
          </cell>
          <cell r="R10050" t="str">
            <v>23900808</v>
          </cell>
        </row>
        <row r="10051">
          <cell r="A10051">
            <v>45303.712858796302</v>
          </cell>
          <cell r="B10051">
            <v>10660</v>
          </cell>
          <cell r="R10051" t="str">
            <v>BTIS032025</v>
          </cell>
        </row>
        <row r="10052">
          <cell r="A10052">
            <v>45303.712118055599</v>
          </cell>
          <cell r="B10052">
            <v>9104</v>
          </cell>
          <cell r="R10052" t="str">
            <v>BTIS032020</v>
          </cell>
        </row>
        <row r="10053">
          <cell r="A10053">
            <v>45303.711111111101</v>
          </cell>
          <cell r="B10053">
            <v>8598</v>
          </cell>
          <cell r="R10053" t="str">
            <v>BULS033141</v>
          </cell>
        </row>
        <row r="10054">
          <cell r="A10054">
            <v>45302.7257986111</v>
          </cell>
          <cell r="B10054">
            <v>0</v>
          </cell>
          <cell r="R10054" t="str">
            <v>CUFE667202</v>
          </cell>
        </row>
        <row r="10055">
          <cell r="A10055">
            <v>45302.682129629597</v>
          </cell>
          <cell r="B10055">
            <v>0</v>
          </cell>
          <cell r="R10055" t="str">
            <v>BWFC370703</v>
          </cell>
        </row>
        <row r="10056">
          <cell r="A10056">
            <v>45302.600868055597</v>
          </cell>
          <cell r="B10056">
            <v>0</v>
          </cell>
          <cell r="R10056" t="str">
            <v>DWGV361242</v>
          </cell>
        </row>
        <row r="10057">
          <cell r="A10057">
            <v>45302.487025463</v>
          </cell>
          <cell r="B10057">
            <v>26699</v>
          </cell>
          <cell r="R10057" t="str">
            <v>BRCC372871</v>
          </cell>
        </row>
        <row r="10058">
          <cell r="A10058">
            <v>45302.4824421296</v>
          </cell>
          <cell r="B10058">
            <v>0</v>
          </cell>
          <cell r="R10058"/>
        </row>
        <row r="10059">
          <cell r="A10059">
            <v>45301.684733796297</v>
          </cell>
          <cell r="B10059">
            <v>42278</v>
          </cell>
          <cell r="R10059" t="str">
            <v>BKCS040470</v>
          </cell>
        </row>
        <row r="10060">
          <cell r="A10060">
            <v>45301.683437500003</v>
          </cell>
          <cell r="B10060">
            <v>35736</v>
          </cell>
          <cell r="R10060" t="str">
            <v>GPJS030042</v>
          </cell>
        </row>
        <row r="10061">
          <cell r="A10061">
            <v>45301.522118055596</v>
          </cell>
          <cell r="B10061">
            <v>16057</v>
          </cell>
          <cell r="R10061" t="str">
            <v>BUAS033580</v>
          </cell>
        </row>
        <row r="10062">
          <cell r="A10062">
            <v>45301.435949074097</v>
          </cell>
          <cell r="B10062">
            <v>117153</v>
          </cell>
          <cell r="R10062" t="str">
            <v>BUGS035879</v>
          </cell>
        </row>
        <row r="10063">
          <cell r="A10063">
            <v>45301.274131944403</v>
          </cell>
          <cell r="B10063">
            <v>4450</v>
          </cell>
          <cell r="R10063" t="str">
            <v>BQJC370018</v>
          </cell>
        </row>
        <row r="10064">
          <cell r="A10064">
            <v>45300.572326388901</v>
          </cell>
          <cell r="B10064">
            <v>1</v>
          </cell>
          <cell r="R10064" t="str">
            <v>BVHS049699</v>
          </cell>
        </row>
        <row r="10065">
          <cell r="A10065">
            <v>45300.560497685197</v>
          </cell>
          <cell r="B10065">
            <v>0</v>
          </cell>
          <cell r="R10065" t="str">
            <v>22598509</v>
          </cell>
        </row>
        <row r="10066">
          <cell r="A10066">
            <v>45299.693946759297</v>
          </cell>
          <cell r="B10066">
            <v>0</v>
          </cell>
          <cell r="R10066" t="str">
            <v>22598509</v>
          </cell>
        </row>
        <row r="10067">
          <cell r="A10067">
            <v>45299.692916666703</v>
          </cell>
          <cell r="B10067">
            <v>0</v>
          </cell>
          <cell r="R10067" t="str">
            <v>BVHS049699</v>
          </cell>
        </row>
        <row r="10068">
          <cell r="A10068">
            <v>45299.688379629602</v>
          </cell>
          <cell r="B10068">
            <v>25212</v>
          </cell>
          <cell r="R10068" t="str">
            <v>BMFC370445</v>
          </cell>
        </row>
        <row r="10069">
          <cell r="A10069">
            <v>45299.503796296303</v>
          </cell>
          <cell r="B10069">
            <v>7000</v>
          </cell>
          <cell r="R10069" t="str">
            <v>BTCD162162</v>
          </cell>
        </row>
        <row r="10070">
          <cell r="A10070">
            <v>45299.450937499998</v>
          </cell>
          <cell r="B10070">
            <v>22339</v>
          </cell>
          <cell r="R10070" t="str">
            <v>GOCS030806</v>
          </cell>
        </row>
        <row r="10071">
          <cell r="A10071">
            <v>45299.425289351799</v>
          </cell>
          <cell r="B10071">
            <v>5012</v>
          </cell>
          <cell r="R10071" t="str">
            <v>BVCD163165</v>
          </cell>
        </row>
        <row r="10072">
          <cell r="A10072">
            <v>45299.423078703701</v>
          </cell>
          <cell r="B10072">
            <v>3675</v>
          </cell>
          <cell r="R10072" t="str">
            <v>BTHD162350</v>
          </cell>
        </row>
        <row r="10073">
          <cell r="A10073">
            <v>45297.6769444444</v>
          </cell>
          <cell r="B10073">
            <v>43779</v>
          </cell>
          <cell r="R10073" t="str">
            <v>BQBS030091</v>
          </cell>
        </row>
        <row r="10074">
          <cell r="A10074">
            <v>45297.656863425902</v>
          </cell>
          <cell r="B10074">
            <v>1550</v>
          </cell>
          <cell r="R10074" t="str">
            <v>BVHD163336</v>
          </cell>
        </row>
        <row r="10075">
          <cell r="A10075">
            <v>45297.643715277802</v>
          </cell>
          <cell r="B10075">
            <v>1925</v>
          </cell>
          <cell r="R10075" t="str">
            <v>BWJL153355</v>
          </cell>
        </row>
        <row r="10076">
          <cell r="A10076">
            <v>45297.612106481502</v>
          </cell>
          <cell r="B10076">
            <v>22068</v>
          </cell>
          <cell r="R10076" t="str">
            <v>BWKC378694</v>
          </cell>
        </row>
        <row r="10077">
          <cell r="A10077">
            <v>45297.511770833298</v>
          </cell>
          <cell r="B10077">
            <v>5584</v>
          </cell>
          <cell r="R10077" t="str">
            <v>BVIC378175</v>
          </cell>
        </row>
        <row r="10078">
          <cell r="A10078">
            <v>45296.719849537003</v>
          </cell>
          <cell r="B10078">
            <v>6304</v>
          </cell>
          <cell r="R10078" t="str">
            <v>BSAD230391</v>
          </cell>
        </row>
        <row r="10079">
          <cell r="A10079">
            <v>45296.7188888889</v>
          </cell>
          <cell r="B10079">
            <v>5320</v>
          </cell>
          <cell r="R10079" t="str">
            <v>BUCD162696</v>
          </cell>
        </row>
        <row r="10080">
          <cell r="A10080">
            <v>45296.704872685201</v>
          </cell>
          <cell r="B10080">
            <v>6471</v>
          </cell>
          <cell r="R10080" t="str">
            <v>BPLD200068</v>
          </cell>
        </row>
        <row r="10081">
          <cell r="A10081">
            <v>45295.879710648202</v>
          </cell>
          <cell r="B10081">
            <v>1</v>
          </cell>
          <cell r="R10081" t="str">
            <v>BWID220970</v>
          </cell>
        </row>
        <row r="10082">
          <cell r="A10082">
            <v>45295.602812500001</v>
          </cell>
          <cell r="B10082">
            <v>1300</v>
          </cell>
          <cell r="R10082" t="str">
            <v>BVGD163301</v>
          </cell>
        </row>
        <row r="10083">
          <cell r="A10083">
            <v>45295.593726851897</v>
          </cell>
          <cell r="B10083">
            <v>1</v>
          </cell>
          <cell r="R10083" t="str">
            <v>BWCS032720</v>
          </cell>
        </row>
        <row r="10084">
          <cell r="A10084">
            <v>45295.556157407402</v>
          </cell>
          <cell r="B10084">
            <v>350</v>
          </cell>
          <cell r="R10084" t="str">
            <v>BWES033256</v>
          </cell>
        </row>
        <row r="10085">
          <cell r="A10085">
            <v>45295.540104166699</v>
          </cell>
          <cell r="B10085">
            <v>30831</v>
          </cell>
          <cell r="R10085" t="str">
            <v>BRIS035698</v>
          </cell>
        </row>
        <row r="10086">
          <cell r="A10086">
            <v>45295.536273148202</v>
          </cell>
          <cell r="B10086">
            <v>0</v>
          </cell>
          <cell r="R10086" t="str">
            <v>BWCS032720</v>
          </cell>
        </row>
        <row r="10087">
          <cell r="A10087">
            <v>45295.4771064815</v>
          </cell>
          <cell r="B10087">
            <v>1</v>
          </cell>
          <cell r="R10087" t="str">
            <v>BWGC370777</v>
          </cell>
        </row>
        <row r="10088">
          <cell r="A10088">
            <v>45295.473993055602</v>
          </cell>
          <cell r="B10088">
            <v>1</v>
          </cell>
          <cell r="R10088" t="str">
            <v>CWGE721104</v>
          </cell>
        </row>
        <row r="10089">
          <cell r="A10089">
            <v>45295.450868055603</v>
          </cell>
          <cell r="B10089">
            <v>1117</v>
          </cell>
          <cell r="R10089" t="str">
            <v>BWAD163674</v>
          </cell>
        </row>
        <row r="10090">
          <cell r="A10090">
            <v>45294.742673611101</v>
          </cell>
          <cell r="B10090">
            <v>1278</v>
          </cell>
          <cell r="R10090" t="str">
            <v>BVBD121409</v>
          </cell>
        </row>
        <row r="10091">
          <cell r="A10091">
            <v>45294.740034722199</v>
          </cell>
          <cell r="B10091">
            <v>50</v>
          </cell>
          <cell r="R10091" t="str">
            <v>BWHD231642</v>
          </cell>
        </row>
        <row r="10092">
          <cell r="A10092">
            <v>45294.737812500003</v>
          </cell>
          <cell r="B10092">
            <v>60</v>
          </cell>
          <cell r="R10092" t="str">
            <v>BWHD163996</v>
          </cell>
        </row>
        <row r="10093">
          <cell r="A10093">
            <v>45294.735752314802</v>
          </cell>
          <cell r="B10093">
            <v>120</v>
          </cell>
          <cell r="R10093" t="str">
            <v>BWHD164004</v>
          </cell>
        </row>
        <row r="10094">
          <cell r="A10094">
            <v>45294.733009259297</v>
          </cell>
          <cell r="B10094">
            <v>830</v>
          </cell>
          <cell r="R10094" t="str">
            <v>BWJD163502</v>
          </cell>
        </row>
        <row r="10095">
          <cell r="A10095">
            <v>45294.730648148201</v>
          </cell>
          <cell r="B10095">
            <v>130</v>
          </cell>
          <cell r="R10095" t="str">
            <v>BWHD121813</v>
          </cell>
        </row>
        <row r="10096">
          <cell r="A10096">
            <v>45294.7286342593</v>
          </cell>
          <cell r="B10096">
            <v>90</v>
          </cell>
          <cell r="R10096" t="str">
            <v>BWFD163931</v>
          </cell>
        </row>
        <row r="10097">
          <cell r="A10097">
            <v>45294.726435185199</v>
          </cell>
          <cell r="B10097">
            <v>140</v>
          </cell>
          <cell r="R10097" t="str">
            <v>BWHD164015</v>
          </cell>
        </row>
        <row r="10098">
          <cell r="A10098">
            <v>45294.724143518499</v>
          </cell>
          <cell r="B10098">
            <v>285</v>
          </cell>
          <cell r="R10098" t="str">
            <v>BWFD163947</v>
          </cell>
        </row>
        <row r="10099">
          <cell r="A10099">
            <v>45294.721689814804</v>
          </cell>
          <cell r="B10099">
            <v>55</v>
          </cell>
          <cell r="R10099" t="str">
            <v>BWFD163937</v>
          </cell>
        </row>
        <row r="10100">
          <cell r="A10100">
            <v>45294.719629629602</v>
          </cell>
          <cell r="B10100">
            <v>285</v>
          </cell>
          <cell r="R10100" t="str">
            <v>BWFD163940</v>
          </cell>
        </row>
        <row r="10101">
          <cell r="A10101">
            <v>45294.717418981498</v>
          </cell>
          <cell r="B10101">
            <v>810</v>
          </cell>
          <cell r="R10101" t="str">
            <v>BWJD163475</v>
          </cell>
        </row>
        <row r="10102">
          <cell r="A10102">
            <v>45294.715104166702</v>
          </cell>
          <cell r="B10102">
            <v>235</v>
          </cell>
          <cell r="R10102" t="str">
            <v>BWED163893</v>
          </cell>
        </row>
        <row r="10103">
          <cell r="A10103">
            <v>45294.712777777801</v>
          </cell>
          <cell r="B10103">
            <v>240</v>
          </cell>
          <cell r="R10103" t="str">
            <v>BWGD163984</v>
          </cell>
        </row>
        <row r="10104">
          <cell r="A10104">
            <v>45294.710613425901</v>
          </cell>
          <cell r="B10104">
            <v>400</v>
          </cell>
          <cell r="R10104" t="str">
            <v>BWFD121755</v>
          </cell>
        </row>
        <row r="10105">
          <cell r="A10105">
            <v>45294.708171296297</v>
          </cell>
          <cell r="B10105">
            <v>440</v>
          </cell>
          <cell r="R10105" t="str">
            <v>BWLS031915</v>
          </cell>
        </row>
        <row r="10106">
          <cell r="A10106">
            <v>45294.705428240697</v>
          </cell>
          <cell r="B10106">
            <v>1425</v>
          </cell>
          <cell r="R10106" t="str">
            <v>BVHD163388</v>
          </cell>
        </row>
        <row r="10107">
          <cell r="A10107">
            <v>45294.702731481499</v>
          </cell>
          <cell r="B10107">
            <v>2150</v>
          </cell>
          <cell r="R10107" t="str">
            <v>BWAD163687</v>
          </cell>
        </row>
        <row r="10108">
          <cell r="A10108">
            <v>45294.7004282407</v>
          </cell>
          <cell r="B10108">
            <v>663</v>
          </cell>
          <cell r="R10108" t="str">
            <v>BWLD231334</v>
          </cell>
        </row>
        <row r="10109">
          <cell r="A10109">
            <v>45294.698263888902</v>
          </cell>
          <cell r="B10109">
            <v>734</v>
          </cell>
          <cell r="R10109" t="str">
            <v>BWLD231345</v>
          </cell>
        </row>
        <row r="10110">
          <cell r="A10110">
            <v>45294.695162037002</v>
          </cell>
          <cell r="B10110">
            <v>490</v>
          </cell>
          <cell r="R10110" t="str">
            <v>BWCD121690</v>
          </cell>
        </row>
        <row r="10111">
          <cell r="A10111">
            <v>45294.692800925899</v>
          </cell>
          <cell r="B10111">
            <v>1450</v>
          </cell>
          <cell r="R10111" t="str">
            <v>BWBD163701</v>
          </cell>
        </row>
        <row r="10112">
          <cell r="A10112">
            <v>45294.690162036997</v>
          </cell>
          <cell r="B10112">
            <v>2330</v>
          </cell>
          <cell r="R10112" t="str">
            <v>ATID121006</v>
          </cell>
        </row>
        <row r="10113">
          <cell r="A10113">
            <v>45294.687777777799</v>
          </cell>
          <cell r="B10113">
            <v>2230</v>
          </cell>
          <cell r="R10113" t="str">
            <v>DTFD120926</v>
          </cell>
        </row>
        <row r="10114">
          <cell r="A10114">
            <v>45294.685231481497</v>
          </cell>
          <cell r="B10114">
            <v>1305</v>
          </cell>
          <cell r="R10114" t="str">
            <v>BWLD163586</v>
          </cell>
        </row>
        <row r="10115">
          <cell r="A10115">
            <v>45294.681782407402</v>
          </cell>
          <cell r="B10115">
            <v>490</v>
          </cell>
          <cell r="R10115" t="str">
            <v>BWBD163738</v>
          </cell>
        </row>
        <row r="10116">
          <cell r="A10116">
            <v>45294.677696759303</v>
          </cell>
          <cell r="B10116">
            <v>480</v>
          </cell>
          <cell r="R10116" t="str">
            <v>BWJD163499</v>
          </cell>
        </row>
        <row r="10117">
          <cell r="A10117">
            <v>45294.6741203704</v>
          </cell>
          <cell r="B10117">
            <v>918</v>
          </cell>
          <cell r="R10117" t="str">
            <v>BWBD163707</v>
          </cell>
        </row>
        <row r="10118">
          <cell r="A10118">
            <v>45294.655972222201</v>
          </cell>
          <cell r="B10118">
            <v>0</v>
          </cell>
          <cell r="R10118"/>
        </row>
        <row r="10119">
          <cell r="A10119">
            <v>45294.654606481497</v>
          </cell>
          <cell r="B10119">
            <v>2583</v>
          </cell>
          <cell r="R10119" t="str">
            <v>BWAD163648</v>
          </cell>
        </row>
        <row r="10120">
          <cell r="A10120">
            <v>45294.653784722199</v>
          </cell>
          <cell r="B10120">
            <v>0</v>
          </cell>
          <cell r="R10120"/>
        </row>
        <row r="10121">
          <cell r="A10121">
            <v>45294.651655092603</v>
          </cell>
          <cell r="B10121">
            <v>587</v>
          </cell>
          <cell r="R10121" t="str">
            <v>BWLD163608</v>
          </cell>
        </row>
        <row r="10122">
          <cell r="A10122">
            <v>45294.6471296296</v>
          </cell>
          <cell r="B10122">
            <v>180</v>
          </cell>
          <cell r="R10122" t="str">
            <v>BWAD163680</v>
          </cell>
        </row>
        <row r="10123">
          <cell r="A10123">
            <v>45294.644976851901</v>
          </cell>
          <cell r="B10123">
            <v>283</v>
          </cell>
          <cell r="R10123" t="str">
            <v>BWJL153357</v>
          </cell>
        </row>
        <row r="10124">
          <cell r="A10124">
            <v>45294.642685185201</v>
          </cell>
          <cell r="B10124">
            <v>2732</v>
          </cell>
          <cell r="R10124" t="str">
            <v>BVED163244</v>
          </cell>
        </row>
        <row r="10125">
          <cell r="A10125">
            <v>45294.635659722197</v>
          </cell>
          <cell r="B10125">
            <v>1403</v>
          </cell>
          <cell r="R10125" t="str">
            <v>BWKD163543</v>
          </cell>
        </row>
        <row r="10126">
          <cell r="A10126">
            <v>45294.633402777799</v>
          </cell>
          <cell r="B10126">
            <v>1090</v>
          </cell>
          <cell r="R10126" t="str">
            <v>BWKD163512</v>
          </cell>
        </row>
        <row r="10127">
          <cell r="A10127">
            <v>45294.630578703698</v>
          </cell>
          <cell r="B10127">
            <v>1516</v>
          </cell>
          <cell r="R10127" t="str">
            <v>BVFD163261</v>
          </cell>
        </row>
        <row r="10128">
          <cell r="A10128">
            <v>45294.628229166701</v>
          </cell>
          <cell r="B10128">
            <v>1901</v>
          </cell>
          <cell r="R10128" t="str">
            <v>BWJL153355</v>
          </cell>
        </row>
        <row r="10129">
          <cell r="A10129">
            <v>45294.625324074099</v>
          </cell>
          <cell r="B10129">
            <v>3079</v>
          </cell>
          <cell r="R10129" t="str">
            <v>BVID163401</v>
          </cell>
        </row>
        <row r="10130">
          <cell r="A10130">
            <v>45294.6230208333</v>
          </cell>
          <cell r="B10130">
            <v>1293</v>
          </cell>
          <cell r="R10130" t="str">
            <v>BVIL161084</v>
          </cell>
        </row>
        <row r="10131">
          <cell r="A10131">
            <v>45294.620740740698</v>
          </cell>
          <cell r="B10131">
            <v>660</v>
          </cell>
          <cell r="R10131" t="str">
            <v>BVID163429</v>
          </cell>
        </row>
        <row r="10132">
          <cell r="A10132">
            <v>45294.6169212963</v>
          </cell>
          <cell r="B10132">
            <v>694</v>
          </cell>
          <cell r="R10132" t="str">
            <v>BVID121544</v>
          </cell>
        </row>
        <row r="10133">
          <cell r="A10133">
            <v>45294.5953240741</v>
          </cell>
          <cell r="B10133">
            <v>795</v>
          </cell>
          <cell r="R10133" t="str">
            <v>BVID121541</v>
          </cell>
        </row>
        <row r="10134">
          <cell r="A10134">
            <v>45294.592974537001</v>
          </cell>
          <cell r="B10134">
            <v>1290</v>
          </cell>
          <cell r="R10134" t="str">
            <v>BVIL161081</v>
          </cell>
        </row>
        <row r="10135">
          <cell r="A10135">
            <v>45294.590775463003</v>
          </cell>
          <cell r="B10135">
            <v>742</v>
          </cell>
          <cell r="R10135" t="str">
            <v>BVID121539</v>
          </cell>
        </row>
        <row r="10136">
          <cell r="A10136">
            <v>45294.5839583333</v>
          </cell>
          <cell r="B10136">
            <v>2033</v>
          </cell>
          <cell r="R10136" t="str">
            <v>BVHD163393</v>
          </cell>
        </row>
        <row r="10137">
          <cell r="A10137">
            <v>45294.581944444399</v>
          </cell>
          <cell r="B10137">
            <v>824</v>
          </cell>
          <cell r="R10137" t="str">
            <v>BVID121546</v>
          </cell>
        </row>
        <row r="10138">
          <cell r="A10138">
            <v>45294.579317129603</v>
          </cell>
          <cell r="B10138">
            <v>3338</v>
          </cell>
          <cell r="R10138" t="str">
            <v>BVHD163374</v>
          </cell>
        </row>
        <row r="10139">
          <cell r="A10139">
            <v>45294.577256944402</v>
          </cell>
          <cell r="B10139">
            <v>1484</v>
          </cell>
          <cell r="R10139" t="str">
            <v>BVLD163043</v>
          </cell>
        </row>
        <row r="10140">
          <cell r="A10140">
            <v>45294.574918981503</v>
          </cell>
          <cell r="B10140">
            <v>2510</v>
          </cell>
          <cell r="R10140" t="str">
            <v>BUID220795</v>
          </cell>
        </row>
        <row r="10141">
          <cell r="A10141">
            <v>45294.572858796302</v>
          </cell>
          <cell r="B10141">
            <v>2727</v>
          </cell>
          <cell r="R10141" t="str">
            <v>BVJD162958</v>
          </cell>
        </row>
        <row r="10142">
          <cell r="A10142">
            <v>45294.570787037002</v>
          </cell>
          <cell r="B10142">
            <v>2077</v>
          </cell>
          <cell r="R10142" t="str">
            <v>BVGD163308</v>
          </cell>
        </row>
        <row r="10143">
          <cell r="A10143">
            <v>45294.568599537</v>
          </cell>
          <cell r="B10143">
            <v>1550</v>
          </cell>
          <cell r="R10143" t="str">
            <v>BVHD163336</v>
          </cell>
        </row>
        <row r="10144">
          <cell r="A10144">
            <v>45294.566134259301</v>
          </cell>
          <cell r="B10144">
            <v>1450</v>
          </cell>
          <cell r="R10144" t="str">
            <v>BVHD163366</v>
          </cell>
        </row>
        <row r="10145">
          <cell r="A10145">
            <v>45294.5641203704</v>
          </cell>
          <cell r="B10145">
            <v>4876</v>
          </cell>
          <cell r="R10145" t="str">
            <v>BVCD163165</v>
          </cell>
        </row>
        <row r="10146">
          <cell r="A10146">
            <v>45294.562071759297</v>
          </cell>
          <cell r="B10146">
            <v>1347</v>
          </cell>
          <cell r="R10146" t="str">
            <v>BVGD121497</v>
          </cell>
        </row>
        <row r="10147">
          <cell r="A10147">
            <v>45294.559062499997</v>
          </cell>
          <cell r="B10147">
            <v>3387</v>
          </cell>
          <cell r="R10147" t="str">
            <v>BVJD162972</v>
          </cell>
        </row>
        <row r="10148">
          <cell r="A10148">
            <v>45294.556875000002</v>
          </cell>
          <cell r="B10148">
            <v>1556</v>
          </cell>
          <cell r="R10148" t="str">
            <v>BVDD121453</v>
          </cell>
        </row>
        <row r="10149">
          <cell r="A10149">
            <v>45294.554444444402</v>
          </cell>
          <cell r="B10149">
            <v>3551</v>
          </cell>
          <cell r="R10149" t="str">
            <v>BVED231179</v>
          </cell>
        </row>
        <row r="10150">
          <cell r="A10150">
            <v>45294.5285069444</v>
          </cell>
          <cell r="B10150">
            <v>3786</v>
          </cell>
          <cell r="R10150" t="str">
            <v>BVED163235</v>
          </cell>
        </row>
        <row r="10151">
          <cell r="A10151">
            <v>45294.5247453704</v>
          </cell>
          <cell r="B10151">
            <v>4071</v>
          </cell>
          <cell r="R10151" t="str">
            <v>BVED163231</v>
          </cell>
        </row>
        <row r="10152">
          <cell r="A10152">
            <v>45294.522256944401</v>
          </cell>
          <cell r="B10152">
            <v>1034</v>
          </cell>
          <cell r="R10152" t="str">
            <v>BVDD163198</v>
          </cell>
        </row>
        <row r="10153">
          <cell r="A10153">
            <v>45294.519965277803</v>
          </cell>
          <cell r="B10153">
            <v>1689</v>
          </cell>
          <cell r="R10153" t="str">
            <v>BVAD121386</v>
          </cell>
        </row>
        <row r="10154">
          <cell r="A10154">
            <v>45294.517766203702</v>
          </cell>
          <cell r="B10154">
            <v>3507</v>
          </cell>
          <cell r="R10154" t="str">
            <v>BVKD163026</v>
          </cell>
        </row>
        <row r="10155">
          <cell r="A10155">
            <v>45294.515636574099</v>
          </cell>
          <cell r="B10155">
            <v>3723</v>
          </cell>
          <cell r="R10155" t="str">
            <v>BVLD163067</v>
          </cell>
        </row>
        <row r="10156">
          <cell r="A10156">
            <v>45294.513356481497</v>
          </cell>
          <cell r="B10156">
            <v>2797</v>
          </cell>
          <cell r="R10156" t="str">
            <v>BVKD163010</v>
          </cell>
        </row>
        <row r="10157">
          <cell r="A10157">
            <v>45294.510995370401</v>
          </cell>
          <cell r="B10157">
            <v>590</v>
          </cell>
          <cell r="R10157" t="str">
            <v>BUAD121111</v>
          </cell>
        </row>
        <row r="10158">
          <cell r="A10158">
            <v>45294.508703703701</v>
          </cell>
          <cell r="B10158">
            <v>1614</v>
          </cell>
          <cell r="R10158" t="str">
            <v>BVJD162957</v>
          </cell>
        </row>
        <row r="10159">
          <cell r="A10159">
            <v>45294.5066435185</v>
          </cell>
          <cell r="B10159">
            <v>6115</v>
          </cell>
          <cell r="R10159" t="str">
            <v>BUID162912</v>
          </cell>
        </row>
        <row r="10160">
          <cell r="A10160">
            <v>45294.504513888904</v>
          </cell>
          <cell r="B10160">
            <v>3657</v>
          </cell>
          <cell r="R10160" t="str">
            <v>BUAD162634</v>
          </cell>
        </row>
        <row r="10161">
          <cell r="A10161">
            <v>45294.502511574101</v>
          </cell>
          <cell r="B10161">
            <v>4078</v>
          </cell>
          <cell r="R10161" t="str">
            <v>BUID162953</v>
          </cell>
        </row>
        <row r="10162">
          <cell r="A10162">
            <v>45294.500439814801</v>
          </cell>
          <cell r="B10162">
            <v>2298</v>
          </cell>
          <cell r="R10162" t="str">
            <v>BUDD162719</v>
          </cell>
        </row>
        <row r="10163">
          <cell r="A10163">
            <v>45294.498263888898</v>
          </cell>
          <cell r="B10163">
            <v>3021</v>
          </cell>
          <cell r="R10163" t="str">
            <v>BUID162940</v>
          </cell>
        </row>
        <row r="10164">
          <cell r="A10164">
            <v>45294.495601851799</v>
          </cell>
          <cell r="B10164">
            <v>1150</v>
          </cell>
          <cell r="R10164" t="str">
            <v>BUFL152860</v>
          </cell>
        </row>
        <row r="10165">
          <cell r="A10165">
            <v>45294.4934027778</v>
          </cell>
          <cell r="B10165">
            <v>2152</v>
          </cell>
          <cell r="R10165" t="str">
            <v>BUHL152930</v>
          </cell>
        </row>
        <row r="10166">
          <cell r="A10166">
            <v>45294.4911111111</v>
          </cell>
          <cell r="B10166">
            <v>6341</v>
          </cell>
          <cell r="R10166" t="str">
            <v>BUFD162814</v>
          </cell>
        </row>
        <row r="10167">
          <cell r="A10167">
            <v>45294.482743055603</v>
          </cell>
          <cell r="B10167">
            <v>5642</v>
          </cell>
          <cell r="R10167" t="str">
            <v>BRJD160605</v>
          </cell>
        </row>
        <row r="10168">
          <cell r="A10168">
            <v>45294.475856481498</v>
          </cell>
          <cell r="B10168">
            <v>5300</v>
          </cell>
          <cell r="R10168" t="str">
            <v>BRCD160939</v>
          </cell>
        </row>
        <row r="10169">
          <cell r="A10169">
            <v>45294.473530092597</v>
          </cell>
          <cell r="B10169">
            <v>3959</v>
          </cell>
          <cell r="R10169" t="str">
            <v>BQCD160098</v>
          </cell>
        </row>
        <row r="10170">
          <cell r="A10170">
            <v>45294.471342592602</v>
          </cell>
          <cell r="B10170">
            <v>5183</v>
          </cell>
          <cell r="R10170" t="str">
            <v>BRGD161212</v>
          </cell>
        </row>
        <row r="10171">
          <cell r="A10171">
            <v>45294.468912037002</v>
          </cell>
          <cell r="B10171">
            <v>3219</v>
          </cell>
          <cell r="R10171" t="str">
            <v>BUDD162740</v>
          </cell>
        </row>
        <row r="10172">
          <cell r="A10172">
            <v>45294.466805555603</v>
          </cell>
          <cell r="B10172">
            <v>4030</v>
          </cell>
          <cell r="R10172" t="str">
            <v>BUKD162491</v>
          </cell>
        </row>
        <row r="10173">
          <cell r="A10173">
            <v>45294.464664351799</v>
          </cell>
          <cell r="B10173">
            <v>4020</v>
          </cell>
          <cell r="R10173" t="str">
            <v>BUKD162500</v>
          </cell>
        </row>
        <row r="10174">
          <cell r="A10174">
            <v>45294.462500000001</v>
          </cell>
          <cell r="B10174">
            <v>6159</v>
          </cell>
          <cell r="R10174" t="str">
            <v>BPGD220036</v>
          </cell>
        </row>
        <row r="10175">
          <cell r="A10175">
            <v>45294.460115740701</v>
          </cell>
          <cell r="B10175">
            <v>1264</v>
          </cell>
          <cell r="R10175" t="str">
            <v>BSJD120492</v>
          </cell>
        </row>
        <row r="10176">
          <cell r="A10176">
            <v>45294.457743055602</v>
          </cell>
          <cell r="B10176">
            <v>698</v>
          </cell>
          <cell r="R10176" t="str">
            <v>BSBD120631</v>
          </cell>
        </row>
        <row r="10177">
          <cell r="A10177">
            <v>45294.455613425896</v>
          </cell>
          <cell r="B10177">
            <v>1183</v>
          </cell>
          <cell r="R10177" t="str">
            <v>BNJD120010</v>
          </cell>
        </row>
        <row r="10178">
          <cell r="A10178">
            <v>45294.453564814801</v>
          </cell>
          <cell r="B10178">
            <v>5555</v>
          </cell>
          <cell r="R10178" t="str">
            <v>BTDD162190</v>
          </cell>
        </row>
        <row r="10179">
          <cell r="A10179">
            <v>45294.451284722199</v>
          </cell>
          <cell r="B10179">
            <v>3565</v>
          </cell>
          <cell r="R10179" t="str">
            <v>BQKD200046</v>
          </cell>
        </row>
        <row r="10180">
          <cell r="A10180">
            <v>45294.449155092603</v>
          </cell>
          <cell r="B10180">
            <v>9292</v>
          </cell>
          <cell r="R10180" t="str">
            <v>BSCD161691</v>
          </cell>
        </row>
        <row r="10181">
          <cell r="A10181">
            <v>45294.446944444397</v>
          </cell>
          <cell r="B10181">
            <v>25829</v>
          </cell>
          <cell r="R10181" t="str">
            <v>BMJD200014</v>
          </cell>
        </row>
        <row r="10182">
          <cell r="A10182">
            <v>45294.442777777796</v>
          </cell>
          <cell r="B10182">
            <v>1524</v>
          </cell>
          <cell r="R10182" t="str">
            <v>BSHD120752</v>
          </cell>
        </row>
        <row r="10183">
          <cell r="A10183">
            <v>45294.439965277801</v>
          </cell>
          <cell r="B10183">
            <v>6819</v>
          </cell>
          <cell r="R10183" t="str">
            <v>BTCD162162</v>
          </cell>
        </row>
        <row r="10184">
          <cell r="A10184">
            <v>45294.437835648103</v>
          </cell>
          <cell r="B10184">
            <v>13542</v>
          </cell>
          <cell r="R10184" t="str">
            <v>BTDD162169</v>
          </cell>
        </row>
        <row r="10185">
          <cell r="A10185">
            <v>45294.435324074097</v>
          </cell>
          <cell r="B10185">
            <v>7310</v>
          </cell>
          <cell r="R10185" t="str">
            <v>BTKD162112</v>
          </cell>
        </row>
        <row r="10186">
          <cell r="A10186">
            <v>45294.433333333298</v>
          </cell>
          <cell r="B10186">
            <v>8079</v>
          </cell>
          <cell r="R10186" t="str">
            <v>BTCD162149</v>
          </cell>
        </row>
        <row r="10187">
          <cell r="A10187">
            <v>45294.431273148097</v>
          </cell>
          <cell r="B10187">
            <v>5123</v>
          </cell>
          <cell r="R10187" t="str">
            <v>BTKD162080</v>
          </cell>
        </row>
        <row r="10188">
          <cell r="A10188">
            <v>45294.428900462997</v>
          </cell>
          <cell r="B10188">
            <v>4645</v>
          </cell>
          <cell r="R10188" t="str">
            <v>BTJD162047</v>
          </cell>
        </row>
        <row r="10189">
          <cell r="A10189">
            <v>45294.288321759297</v>
          </cell>
          <cell r="B10189">
            <v>3146</v>
          </cell>
          <cell r="R10189" t="str">
            <v>164253</v>
          </cell>
        </row>
        <row r="10190">
          <cell r="A10190">
            <v>45293.760902777802</v>
          </cell>
          <cell r="B10190">
            <v>3832</v>
          </cell>
          <cell r="R10190" t="str">
            <v>BSLD200427</v>
          </cell>
        </row>
        <row r="10191">
          <cell r="A10191">
            <v>45293.758368055598</v>
          </cell>
          <cell r="B10191">
            <v>3755</v>
          </cell>
          <cell r="R10191" t="str">
            <v>BTKD162077</v>
          </cell>
        </row>
        <row r="10192">
          <cell r="A10192">
            <v>45293.755914351903</v>
          </cell>
          <cell r="B10192">
            <v>2627</v>
          </cell>
          <cell r="R10192" t="str">
            <v>BSGL152296</v>
          </cell>
        </row>
        <row r="10193">
          <cell r="A10193">
            <v>45293.753865740699</v>
          </cell>
          <cell r="B10193">
            <v>764</v>
          </cell>
          <cell r="R10193" t="str">
            <v>BSBD120630</v>
          </cell>
        </row>
        <row r="10194">
          <cell r="A10194">
            <v>45293.751354166699</v>
          </cell>
          <cell r="B10194">
            <v>764</v>
          </cell>
          <cell r="R10194" t="str">
            <v>BSHD120740</v>
          </cell>
        </row>
        <row r="10195">
          <cell r="A10195">
            <v>45293.749224537001</v>
          </cell>
          <cell r="B10195">
            <v>689</v>
          </cell>
          <cell r="R10195" t="str">
            <v>BSHD120741</v>
          </cell>
        </row>
        <row r="10196">
          <cell r="A10196">
            <v>45293.747094907398</v>
          </cell>
          <cell r="B10196">
            <v>703</v>
          </cell>
          <cell r="R10196" t="str">
            <v>BSHD120739</v>
          </cell>
        </row>
        <row r="10197">
          <cell r="A10197">
            <v>45293.744953703703</v>
          </cell>
          <cell r="B10197">
            <v>8968</v>
          </cell>
          <cell r="R10197" t="str">
            <v>BTKD162074</v>
          </cell>
        </row>
        <row r="10198">
          <cell r="A10198">
            <v>45293.7421412037</v>
          </cell>
          <cell r="B10198">
            <v>3702</v>
          </cell>
          <cell r="R10198" t="str">
            <v>BSGL152297</v>
          </cell>
        </row>
        <row r="10199">
          <cell r="A10199">
            <v>45293.739918981497</v>
          </cell>
          <cell r="B10199">
            <v>7360</v>
          </cell>
          <cell r="R10199" t="str">
            <v>BRED161077</v>
          </cell>
        </row>
        <row r="10200">
          <cell r="A10200">
            <v>45293.737905092603</v>
          </cell>
          <cell r="B10200">
            <v>4360</v>
          </cell>
          <cell r="R10200" t="str">
            <v>BSAD161576</v>
          </cell>
        </row>
        <row r="10201">
          <cell r="A10201">
            <v>45293.735706018502</v>
          </cell>
          <cell r="B10201">
            <v>3454</v>
          </cell>
          <cell r="R10201" t="str">
            <v>BQGD160315</v>
          </cell>
        </row>
        <row r="10202">
          <cell r="A10202">
            <v>45293.7328935185</v>
          </cell>
          <cell r="B10202">
            <v>962</v>
          </cell>
          <cell r="R10202" t="str">
            <v>BLGL160201</v>
          </cell>
        </row>
        <row r="10203">
          <cell r="A10203">
            <v>45293.730798611097</v>
          </cell>
          <cell r="B10203">
            <v>6410</v>
          </cell>
          <cell r="R10203" t="str">
            <v>BQBD160040</v>
          </cell>
        </row>
        <row r="10204">
          <cell r="A10204">
            <v>45293.728321759299</v>
          </cell>
          <cell r="B10204">
            <v>8591</v>
          </cell>
          <cell r="R10204" t="str">
            <v>BMED200254</v>
          </cell>
        </row>
        <row r="10205">
          <cell r="A10205">
            <v>45293.726192129601</v>
          </cell>
          <cell r="B10205">
            <v>4332</v>
          </cell>
          <cell r="R10205" t="str">
            <v>BRJD160577</v>
          </cell>
        </row>
        <row r="10206">
          <cell r="A10206">
            <v>45293.721886574102</v>
          </cell>
          <cell r="B10206">
            <v>5012</v>
          </cell>
          <cell r="R10206" t="str">
            <v>BRGD230256</v>
          </cell>
        </row>
        <row r="10207">
          <cell r="A10207">
            <v>45293.7191550926</v>
          </cell>
          <cell r="B10207">
            <v>7131</v>
          </cell>
          <cell r="R10207" t="str">
            <v>RJD230103</v>
          </cell>
        </row>
        <row r="10208">
          <cell r="A10208">
            <v>45293.716909722199</v>
          </cell>
          <cell r="B10208">
            <v>6402</v>
          </cell>
          <cell r="R10208" t="str">
            <v>BSDD161729</v>
          </cell>
        </row>
        <row r="10209">
          <cell r="A10209">
            <v>45293.714629629598</v>
          </cell>
          <cell r="B10209">
            <v>9117</v>
          </cell>
          <cell r="R10209" t="str">
            <v>BRHD161312</v>
          </cell>
        </row>
        <row r="10210">
          <cell r="A10210">
            <v>45293.711493055598</v>
          </cell>
          <cell r="B10210">
            <v>2776</v>
          </cell>
          <cell r="R10210" t="str">
            <v>BSCL152143</v>
          </cell>
        </row>
        <row r="10211">
          <cell r="A10211">
            <v>45293.709143518499</v>
          </cell>
          <cell r="B10211">
            <v>4216</v>
          </cell>
          <cell r="R10211" t="str">
            <v>BRHD120445</v>
          </cell>
        </row>
        <row r="10212">
          <cell r="A10212">
            <v>45293.706805555601</v>
          </cell>
          <cell r="B10212">
            <v>5429</v>
          </cell>
          <cell r="R10212" t="str">
            <v>BSGD161864</v>
          </cell>
        </row>
        <row r="10213">
          <cell r="A10213">
            <v>45293.703611111101</v>
          </cell>
          <cell r="B10213">
            <v>8239</v>
          </cell>
          <cell r="R10213" t="str">
            <v>BOID200231</v>
          </cell>
        </row>
        <row r="10214">
          <cell r="A10214">
            <v>45293.701446759304</v>
          </cell>
          <cell r="B10214">
            <v>4662</v>
          </cell>
          <cell r="R10214" t="str">
            <v>BQBD160067</v>
          </cell>
        </row>
        <row r="10215">
          <cell r="A10215">
            <v>45293.699374999997</v>
          </cell>
          <cell r="B10215">
            <v>4262</v>
          </cell>
          <cell r="R10215" t="str">
            <v>BPED200181</v>
          </cell>
        </row>
        <row r="10216">
          <cell r="A10216">
            <v>45293.695914351898</v>
          </cell>
          <cell r="B10216">
            <v>3980</v>
          </cell>
          <cell r="R10216" t="str">
            <v>BQDD160156</v>
          </cell>
        </row>
        <row r="10217">
          <cell r="A10217">
            <v>45293.693587962996</v>
          </cell>
          <cell r="B10217">
            <v>3094</v>
          </cell>
          <cell r="R10217" t="str">
            <v>GOCD160022</v>
          </cell>
        </row>
        <row r="10218">
          <cell r="A10218">
            <v>45293.6905555556</v>
          </cell>
          <cell r="B10218">
            <v>5490</v>
          </cell>
          <cell r="R10218" t="str">
            <v>BNID160316</v>
          </cell>
        </row>
        <row r="10219">
          <cell r="A10219">
            <v>45293.6881712963</v>
          </cell>
          <cell r="B10219">
            <v>4822</v>
          </cell>
          <cell r="R10219" t="str">
            <v>BRGD161218</v>
          </cell>
        </row>
        <row r="10220">
          <cell r="A10220">
            <v>45293.685590277797</v>
          </cell>
          <cell r="B10220">
            <v>3483</v>
          </cell>
          <cell r="R10220" t="str">
            <v>BSCD161704</v>
          </cell>
        </row>
        <row r="10221">
          <cell r="A10221">
            <v>45293.680798611102</v>
          </cell>
          <cell r="B10221">
            <v>2165</v>
          </cell>
          <cell r="R10221" t="str">
            <v>BSKD220275</v>
          </cell>
        </row>
        <row r="10222">
          <cell r="A10222">
            <v>45293.678541666697</v>
          </cell>
          <cell r="B10222">
            <v>4297</v>
          </cell>
          <cell r="R10222" t="str">
            <v>BSBD161629</v>
          </cell>
        </row>
        <row r="10223">
          <cell r="A10223">
            <v>45293.675578703696</v>
          </cell>
          <cell r="B10223">
            <v>10026</v>
          </cell>
          <cell r="R10223" t="str">
            <v>BPED200187</v>
          </cell>
        </row>
        <row r="10224">
          <cell r="A10224">
            <v>45293.673240740703</v>
          </cell>
          <cell r="B10224">
            <v>18573</v>
          </cell>
          <cell r="R10224" t="str">
            <v>BOHD200197</v>
          </cell>
        </row>
        <row r="10225">
          <cell r="A10225">
            <v>45293.669548611098</v>
          </cell>
          <cell r="B10225">
            <v>8210</v>
          </cell>
          <cell r="R10225" t="str">
            <v>BRAD160777</v>
          </cell>
        </row>
        <row r="10226">
          <cell r="A10226">
            <v>45293.667164351798</v>
          </cell>
          <cell r="B10226">
            <v>2833</v>
          </cell>
          <cell r="R10226" t="str">
            <v>BSAD120582</v>
          </cell>
        </row>
        <row r="10227">
          <cell r="A10227">
            <v>45293.664976851898</v>
          </cell>
          <cell r="B10227">
            <v>3196</v>
          </cell>
          <cell r="R10227" t="str">
            <v>BSFD161799</v>
          </cell>
        </row>
        <row r="10228">
          <cell r="A10228">
            <v>45293.662523148101</v>
          </cell>
          <cell r="B10228">
            <v>2450</v>
          </cell>
          <cell r="R10228" t="str">
            <v>BRHD161303</v>
          </cell>
        </row>
        <row r="10229">
          <cell r="A10229">
            <v>45293.660254629598</v>
          </cell>
          <cell r="B10229">
            <v>4660</v>
          </cell>
          <cell r="R10229" t="str">
            <v>BRKD120212</v>
          </cell>
        </row>
        <row r="10230">
          <cell r="A10230">
            <v>45293.657800925903</v>
          </cell>
          <cell r="B10230">
            <v>4222</v>
          </cell>
          <cell r="R10230" t="str">
            <v>BSGD161854</v>
          </cell>
        </row>
        <row r="10231">
          <cell r="A10231">
            <v>45293.655810185199</v>
          </cell>
          <cell r="B10231">
            <v>1555</v>
          </cell>
          <cell r="R10231" t="str">
            <v>BSFD161825</v>
          </cell>
        </row>
        <row r="10232">
          <cell r="A10232">
            <v>45293.653645833299</v>
          </cell>
          <cell r="B10232">
            <v>1000</v>
          </cell>
          <cell r="R10232" t="str">
            <v>BSFD161833</v>
          </cell>
        </row>
        <row r="10233">
          <cell r="A10233">
            <v>45293.650763888902</v>
          </cell>
          <cell r="B10233">
            <v>7842</v>
          </cell>
          <cell r="R10233" t="str">
            <v>BQJD200011</v>
          </cell>
        </row>
        <row r="10234">
          <cell r="A10234">
            <v>45293.648495370398</v>
          </cell>
          <cell r="B10234">
            <v>17279</v>
          </cell>
          <cell r="R10234" t="str">
            <v>BQJD160040</v>
          </cell>
        </row>
        <row r="10235">
          <cell r="A10235">
            <v>45293.646446759303</v>
          </cell>
          <cell r="B10235">
            <v>10622</v>
          </cell>
          <cell r="R10235" t="str">
            <v>BQKD160099</v>
          </cell>
        </row>
        <row r="10236">
          <cell r="A10236">
            <v>45293.644178240698</v>
          </cell>
          <cell r="B10236">
            <v>11578</v>
          </cell>
          <cell r="R10236" t="str">
            <v>BQKD160115</v>
          </cell>
        </row>
        <row r="10237">
          <cell r="A10237">
            <v>45293.641863425903</v>
          </cell>
          <cell r="B10237">
            <v>2789</v>
          </cell>
          <cell r="R10237" t="str">
            <v>GPBD160107</v>
          </cell>
        </row>
        <row r="10238">
          <cell r="A10238">
            <v>45293.6378819444</v>
          </cell>
          <cell r="B10238">
            <v>6709</v>
          </cell>
          <cell r="R10238" t="str">
            <v>GOBD160007</v>
          </cell>
        </row>
        <row r="10239">
          <cell r="A10239">
            <v>45293.634942129604</v>
          </cell>
          <cell r="B10239">
            <v>5204</v>
          </cell>
          <cell r="R10239" t="str">
            <v>BOJD160012</v>
          </cell>
        </row>
        <row r="10240">
          <cell r="A10240">
            <v>45293.632511574098</v>
          </cell>
          <cell r="B10240">
            <v>6640</v>
          </cell>
          <cell r="R10240" t="str">
            <v>BQFD160263</v>
          </cell>
        </row>
        <row r="10241">
          <cell r="A10241">
            <v>45293.629317129598</v>
          </cell>
          <cell r="B10241">
            <v>4605</v>
          </cell>
          <cell r="R10241" t="str">
            <v>BQBD160060</v>
          </cell>
        </row>
        <row r="10242">
          <cell r="A10242">
            <v>45293.626956018503</v>
          </cell>
          <cell r="B10242">
            <v>6093</v>
          </cell>
          <cell r="R10242" t="str">
            <v>BPED160082</v>
          </cell>
        </row>
        <row r="10243">
          <cell r="A10243">
            <v>45293.625300925902</v>
          </cell>
          <cell r="B10243">
            <v>1117</v>
          </cell>
          <cell r="R10243" t="str">
            <v>BWAD163674</v>
          </cell>
        </row>
        <row r="10244">
          <cell r="A10244">
            <v>45293.623171296298</v>
          </cell>
          <cell r="B10244">
            <v>2959</v>
          </cell>
          <cell r="R10244" t="str">
            <v>BRHD161314</v>
          </cell>
        </row>
        <row r="10245">
          <cell r="A10245">
            <v>45293.619895833297</v>
          </cell>
          <cell r="B10245">
            <v>6512</v>
          </cell>
          <cell r="R10245" t="str">
            <v>BNJD200008</v>
          </cell>
        </row>
        <row r="10246">
          <cell r="A10246">
            <v>45293.603275463</v>
          </cell>
          <cell r="B10246">
            <v>7877</v>
          </cell>
          <cell r="R10246" t="str">
            <v>BOLD200057</v>
          </cell>
        </row>
        <row r="10247">
          <cell r="A10247">
            <v>45293.600277777798</v>
          </cell>
          <cell r="B10247">
            <v>5172</v>
          </cell>
          <cell r="R10247" t="str">
            <v>BRJD160543</v>
          </cell>
        </row>
        <row r="10248">
          <cell r="A10248">
            <v>45293.597615740699</v>
          </cell>
          <cell r="B10248">
            <v>3749</v>
          </cell>
          <cell r="R10248" t="str">
            <v>BQHD160361</v>
          </cell>
        </row>
        <row r="10249">
          <cell r="A10249">
            <v>45293.5910069444</v>
          </cell>
          <cell r="B10249">
            <v>3037</v>
          </cell>
          <cell r="R10249" t="str">
            <v>BQGD160344</v>
          </cell>
        </row>
        <row r="10250">
          <cell r="A10250">
            <v>45293.588819444398</v>
          </cell>
          <cell r="B10250">
            <v>4847</v>
          </cell>
          <cell r="R10250" t="str">
            <v>BPKD200020</v>
          </cell>
        </row>
        <row r="10251">
          <cell r="A10251">
            <v>45293.585601851897</v>
          </cell>
          <cell r="B10251">
            <v>4555</v>
          </cell>
          <cell r="R10251" t="str">
            <v>BQHD160412</v>
          </cell>
        </row>
        <row r="10252">
          <cell r="A10252">
            <v>45293.583043981504</v>
          </cell>
          <cell r="B10252">
            <v>19782</v>
          </cell>
          <cell r="R10252" t="str">
            <v>BOID200223</v>
          </cell>
        </row>
        <row r="10253">
          <cell r="A10253">
            <v>45293.580937500003</v>
          </cell>
          <cell r="B10253">
            <v>8500</v>
          </cell>
          <cell r="R10253" t="str">
            <v>BQBD200008</v>
          </cell>
        </row>
        <row r="10254">
          <cell r="A10254">
            <v>45293.5778125</v>
          </cell>
          <cell r="B10254">
            <v>3662</v>
          </cell>
          <cell r="R10254" t="str">
            <v>BSGD161861</v>
          </cell>
        </row>
        <row r="10255">
          <cell r="A10255">
            <v>45293.574016203696</v>
          </cell>
          <cell r="B10255">
            <v>4042</v>
          </cell>
          <cell r="R10255" t="str">
            <v>BSDD120664</v>
          </cell>
        </row>
        <row r="10256">
          <cell r="A10256">
            <v>45293.571354166699</v>
          </cell>
          <cell r="B10256">
            <v>919</v>
          </cell>
          <cell r="R10256" t="str">
            <v>BSCD120656</v>
          </cell>
        </row>
        <row r="10257">
          <cell r="A10257">
            <v>45293.567233796297</v>
          </cell>
          <cell r="B10257">
            <v>3872</v>
          </cell>
          <cell r="R10257" t="str">
            <v>BRJD160598</v>
          </cell>
        </row>
        <row r="10258">
          <cell r="A10258">
            <v>45293.564675925903</v>
          </cell>
          <cell r="B10258">
            <v>6102</v>
          </cell>
          <cell r="R10258" t="str">
            <v>BSAD161567</v>
          </cell>
        </row>
        <row r="10259">
          <cell r="A10259">
            <v>45293.562303240702</v>
          </cell>
          <cell r="B10259">
            <v>3804</v>
          </cell>
          <cell r="R10259" t="str">
            <v>BSFD161819</v>
          </cell>
        </row>
        <row r="10260">
          <cell r="A10260">
            <v>45293.560023148202</v>
          </cell>
          <cell r="B10260">
            <v>863</v>
          </cell>
          <cell r="R10260" t="str">
            <v>BTGD120943</v>
          </cell>
        </row>
        <row r="10261">
          <cell r="A10261">
            <v>45293.557592592602</v>
          </cell>
          <cell r="B10261">
            <v>1627</v>
          </cell>
          <cell r="R10261" t="str">
            <v>BUBD162649</v>
          </cell>
        </row>
        <row r="10262">
          <cell r="A10262">
            <v>45293.555034722202</v>
          </cell>
          <cell r="B10262">
            <v>8871</v>
          </cell>
          <cell r="R10262" t="str">
            <v>BULD162577</v>
          </cell>
        </row>
        <row r="10263">
          <cell r="A10263">
            <v>45293.551122685203</v>
          </cell>
          <cell r="B10263">
            <v>5282</v>
          </cell>
          <cell r="R10263" t="str">
            <v>BUCD162696</v>
          </cell>
        </row>
        <row r="10264">
          <cell r="A10264">
            <v>45293.548425925903</v>
          </cell>
          <cell r="B10264">
            <v>7259</v>
          </cell>
          <cell r="R10264" t="str">
            <v>BULD162568</v>
          </cell>
        </row>
        <row r="10265">
          <cell r="A10265">
            <v>45293.5461111111</v>
          </cell>
          <cell r="B10265">
            <v>3014</v>
          </cell>
          <cell r="R10265" t="str">
            <v>BUAL160585</v>
          </cell>
        </row>
        <row r="10266">
          <cell r="A10266">
            <v>45293.543703703697</v>
          </cell>
          <cell r="B10266">
            <v>8921</v>
          </cell>
          <cell r="R10266" t="str">
            <v>BUKD162535</v>
          </cell>
        </row>
        <row r="10267">
          <cell r="A10267">
            <v>45293.541620370401</v>
          </cell>
          <cell r="B10267">
            <v>920</v>
          </cell>
          <cell r="R10267" t="str">
            <v>BULD162583</v>
          </cell>
        </row>
        <row r="10268">
          <cell r="A10268">
            <v>45293.537164351903</v>
          </cell>
          <cell r="B10268">
            <v>1000</v>
          </cell>
          <cell r="R10268" t="str">
            <v>BULD162579</v>
          </cell>
        </row>
        <row r="10269">
          <cell r="A10269">
            <v>45293.534918981502</v>
          </cell>
          <cell r="B10269">
            <v>5769</v>
          </cell>
          <cell r="R10269" t="str">
            <v>BTGL160455</v>
          </cell>
        </row>
        <row r="10270">
          <cell r="A10270">
            <v>45293.532407407401</v>
          </cell>
          <cell r="B10270">
            <v>4362</v>
          </cell>
          <cell r="R10270" t="str">
            <v>BTJD162016</v>
          </cell>
        </row>
        <row r="10271">
          <cell r="A10271">
            <v>45293.530277777798</v>
          </cell>
          <cell r="B10271">
            <v>6522</v>
          </cell>
          <cell r="R10271" t="str">
            <v>BTED162231</v>
          </cell>
        </row>
        <row r="10272">
          <cell r="A10272">
            <v>45293.527928240699</v>
          </cell>
          <cell r="B10272">
            <v>7956</v>
          </cell>
          <cell r="R10272" t="str">
            <v>BTGD162289</v>
          </cell>
        </row>
        <row r="10273">
          <cell r="A10273">
            <v>45293.525810185201</v>
          </cell>
          <cell r="B10273">
            <v>5390</v>
          </cell>
          <cell r="R10273" t="str">
            <v>GPBD160097</v>
          </cell>
        </row>
        <row r="10274">
          <cell r="A10274">
            <v>45293.5235763889</v>
          </cell>
          <cell r="B10274">
            <v>5503</v>
          </cell>
          <cell r="R10274" t="str">
            <v>BSID161961</v>
          </cell>
        </row>
        <row r="10275">
          <cell r="A10275">
            <v>45293.520405092597</v>
          </cell>
          <cell r="B10275">
            <v>997</v>
          </cell>
          <cell r="R10275" t="str">
            <v>GPCD160123</v>
          </cell>
        </row>
        <row r="10276">
          <cell r="A10276">
            <v>45292.287615740701</v>
          </cell>
          <cell r="B10276">
            <v>16157</v>
          </cell>
          <cell r="R10276" t="str">
            <v>BTDS044304</v>
          </cell>
        </row>
        <row r="10277">
          <cell r="A10277">
            <v>45292.287071759303</v>
          </cell>
          <cell r="B10277">
            <v>14993</v>
          </cell>
          <cell r="R10277" t="str">
            <v>BTDS044313</v>
          </cell>
        </row>
        <row r="10278">
          <cell r="A10278">
            <v>45290.639756944402</v>
          </cell>
          <cell r="B10278">
            <v>3323</v>
          </cell>
          <cell r="R10278" t="str">
            <v>BVJD162972</v>
          </cell>
        </row>
        <row r="10279">
          <cell r="A10279">
            <v>45290.466608796298</v>
          </cell>
          <cell r="B10279">
            <v>12506</v>
          </cell>
          <cell r="R10279" t="str">
            <v>BSFC376459</v>
          </cell>
        </row>
        <row r="10280">
          <cell r="A10280">
            <v>45290.465752314798</v>
          </cell>
          <cell r="B10280">
            <v>18732</v>
          </cell>
          <cell r="R10280" t="str">
            <v>GOAC370220</v>
          </cell>
        </row>
        <row r="10281">
          <cell r="A10281">
            <v>45290.440983796303</v>
          </cell>
          <cell r="B10281">
            <v>6999</v>
          </cell>
          <cell r="R10281" t="str">
            <v>BSKD161499</v>
          </cell>
        </row>
        <row r="10282">
          <cell r="A10282">
            <v>45289.718692129602</v>
          </cell>
          <cell r="B10282">
            <v>3004</v>
          </cell>
          <cell r="R10282" t="str">
            <v>BUID162940</v>
          </cell>
        </row>
        <row r="10283">
          <cell r="A10283">
            <v>45289.477164351898</v>
          </cell>
          <cell r="B10283">
            <v>5947</v>
          </cell>
          <cell r="R10283" t="str">
            <v>BRCD160948</v>
          </cell>
        </row>
        <row r="10284">
          <cell r="A10284">
            <v>45289.4760185185</v>
          </cell>
          <cell r="B10284">
            <v>6035</v>
          </cell>
          <cell r="R10284" t="str">
            <v>BRBL150944</v>
          </cell>
        </row>
        <row r="10285">
          <cell r="A10285">
            <v>45289.474768518499</v>
          </cell>
          <cell r="B10285">
            <v>4839</v>
          </cell>
          <cell r="R10285" t="str">
            <v>BRHD161299</v>
          </cell>
        </row>
        <row r="10286">
          <cell r="A10286">
            <v>45289.474085648202</v>
          </cell>
          <cell r="B10286">
            <v>6471</v>
          </cell>
          <cell r="R10286" t="str">
            <v>BPLD200068</v>
          </cell>
        </row>
        <row r="10287">
          <cell r="A10287">
            <v>45289.473171296297</v>
          </cell>
          <cell r="B10287">
            <v>10269</v>
          </cell>
          <cell r="R10287" t="str">
            <v>BQGD230029</v>
          </cell>
        </row>
        <row r="10288">
          <cell r="A10288">
            <v>45289.472303240698</v>
          </cell>
          <cell r="B10288">
            <v>5708</v>
          </cell>
          <cell r="R10288" t="str">
            <v>BSJD161378</v>
          </cell>
        </row>
        <row r="10289">
          <cell r="A10289">
            <v>45289.471400463</v>
          </cell>
          <cell r="B10289">
            <v>5271</v>
          </cell>
          <cell r="R10289" t="str">
            <v>BUCD162696</v>
          </cell>
        </row>
        <row r="10290">
          <cell r="A10290">
            <v>45289.470497685201</v>
          </cell>
          <cell r="B10290">
            <v>1581</v>
          </cell>
          <cell r="R10290" t="str">
            <v>BULD121094</v>
          </cell>
        </row>
        <row r="10291">
          <cell r="A10291">
            <v>45289.468969907401</v>
          </cell>
          <cell r="B10291">
            <v>5762</v>
          </cell>
          <cell r="R10291" t="str">
            <v>BTGL160455</v>
          </cell>
        </row>
        <row r="10292">
          <cell r="A10292">
            <v>45289.468148148102</v>
          </cell>
          <cell r="B10292">
            <v>3767</v>
          </cell>
          <cell r="R10292" t="str">
            <v>BSID161973</v>
          </cell>
        </row>
        <row r="10293">
          <cell r="A10293">
            <v>45289.467303240701</v>
          </cell>
          <cell r="B10293">
            <v>17300</v>
          </cell>
          <cell r="R10293" t="str">
            <v>BQHD160416</v>
          </cell>
        </row>
        <row r="10294">
          <cell r="A10294">
            <v>45289.466273148202</v>
          </cell>
          <cell r="B10294">
            <v>25820</v>
          </cell>
          <cell r="R10294" t="str">
            <v>BMJD200014</v>
          </cell>
        </row>
        <row r="10295">
          <cell r="A10295">
            <v>45289.464988425898</v>
          </cell>
          <cell r="B10295">
            <v>12400</v>
          </cell>
          <cell r="R10295" t="str">
            <v>BRGL151464</v>
          </cell>
        </row>
        <row r="10296">
          <cell r="A10296">
            <v>45289.463726851798</v>
          </cell>
          <cell r="B10296">
            <v>8155</v>
          </cell>
          <cell r="R10296" t="str">
            <v>BTED162217</v>
          </cell>
        </row>
        <row r="10297">
          <cell r="A10297">
            <v>45289.462488425903</v>
          </cell>
          <cell r="B10297">
            <v>6304</v>
          </cell>
          <cell r="R10297" t="str">
            <v>BSAD230391</v>
          </cell>
        </row>
        <row r="10298">
          <cell r="A10298">
            <v>45289.461423611101</v>
          </cell>
          <cell r="B10298">
            <v>7160</v>
          </cell>
          <cell r="R10298" t="str">
            <v>BTDD162192</v>
          </cell>
        </row>
        <row r="10299">
          <cell r="A10299">
            <v>45289.460613425901</v>
          </cell>
          <cell r="B10299">
            <v>8225</v>
          </cell>
          <cell r="R10299" t="str">
            <v>BOID200231</v>
          </cell>
        </row>
        <row r="10300">
          <cell r="A10300">
            <v>45289.459837962997</v>
          </cell>
          <cell r="B10300">
            <v>3000</v>
          </cell>
          <cell r="R10300" t="str">
            <v>BUAL160585</v>
          </cell>
        </row>
        <row r="10301">
          <cell r="A10301">
            <v>45289.459016203698</v>
          </cell>
          <cell r="B10301">
            <v>2499</v>
          </cell>
          <cell r="R10301" t="str">
            <v>BUJD121019</v>
          </cell>
        </row>
        <row r="10302">
          <cell r="A10302">
            <v>45289.4581944444</v>
          </cell>
          <cell r="B10302">
            <v>1697</v>
          </cell>
          <cell r="R10302" t="str">
            <v>BUJD121040</v>
          </cell>
        </row>
        <row r="10303">
          <cell r="A10303">
            <v>45289.457326388903</v>
          </cell>
          <cell r="B10303">
            <v>6505</v>
          </cell>
          <cell r="R10303" t="str">
            <v>BNJD200008</v>
          </cell>
        </row>
        <row r="10304">
          <cell r="A10304">
            <v>45289.456377314797</v>
          </cell>
          <cell r="B10304">
            <v>2931</v>
          </cell>
          <cell r="R10304" t="str">
            <v>BRHD161314</v>
          </cell>
        </row>
        <row r="10305">
          <cell r="A10305">
            <v>45289.455347222203</v>
          </cell>
          <cell r="B10305">
            <v>4968</v>
          </cell>
          <cell r="R10305" t="str">
            <v>BSKD200409</v>
          </cell>
        </row>
        <row r="10306">
          <cell r="A10306">
            <v>45289.454594907402</v>
          </cell>
          <cell r="B10306">
            <v>3633</v>
          </cell>
          <cell r="R10306" t="str">
            <v>BSID220375</v>
          </cell>
        </row>
        <row r="10307">
          <cell r="A10307">
            <v>45289.453831018502</v>
          </cell>
          <cell r="B10307">
            <v>2250</v>
          </cell>
          <cell r="R10307" t="str">
            <v>BSJD161438</v>
          </cell>
        </row>
        <row r="10308">
          <cell r="A10308">
            <v>45289.452928240702</v>
          </cell>
          <cell r="B10308">
            <v>6778</v>
          </cell>
          <cell r="R10308" t="str">
            <v>BSFD161795</v>
          </cell>
        </row>
        <row r="10309">
          <cell r="A10309">
            <v>45289.452199074098</v>
          </cell>
          <cell r="B10309">
            <v>8361</v>
          </cell>
          <cell r="R10309" t="str">
            <v>BNDD160224</v>
          </cell>
        </row>
        <row r="10310">
          <cell r="A10310">
            <v>45289.451400462996</v>
          </cell>
          <cell r="B10310">
            <v>6262</v>
          </cell>
          <cell r="R10310" t="str">
            <v>GPGD160208</v>
          </cell>
        </row>
        <row r="10311">
          <cell r="A10311">
            <v>45289.450636574104</v>
          </cell>
          <cell r="B10311">
            <v>3762</v>
          </cell>
          <cell r="R10311" t="str">
            <v>BRGD161229</v>
          </cell>
        </row>
        <row r="10312">
          <cell r="A10312">
            <v>45289.439699074101</v>
          </cell>
          <cell r="B10312">
            <v>0</v>
          </cell>
          <cell r="R10312" t="str">
            <v>CWCE560645</v>
          </cell>
        </row>
        <row r="10313">
          <cell r="A10313">
            <v>45288.7323032407</v>
          </cell>
          <cell r="B10313">
            <v>3686</v>
          </cell>
          <cell r="R10313" t="str">
            <v>BVLD163067</v>
          </cell>
        </row>
        <row r="10314">
          <cell r="A10314">
            <v>45288.720937500002</v>
          </cell>
          <cell r="B10314">
            <v>0</v>
          </cell>
          <cell r="R10314" t="str">
            <v>CWCE560645</v>
          </cell>
        </row>
        <row r="10315">
          <cell r="A10315">
            <v>45288.709062499998</v>
          </cell>
          <cell r="B10315">
            <v>350</v>
          </cell>
          <cell r="R10315" t="str">
            <v>BWES033256</v>
          </cell>
        </row>
        <row r="10316">
          <cell r="A10316">
            <v>45288.669502314799</v>
          </cell>
          <cell r="B10316">
            <v>10386</v>
          </cell>
          <cell r="R10316" t="str">
            <v>BULL160559</v>
          </cell>
        </row>
        <row r="10317">
          <cell r="A10317">
            <v>45288.658032407402</v>
          </cell>
          <cell r="B10317">
            <v>1861</v>
          </cell>
          <cell r="R10317" t="str">
            <v>BWEC370394</v>
          </cell>
        </row>
        <row r="10318">
          <cell r="A10318">
            <v>45288.507696759298</v>
          </cell>
          <cell r="B10318">
            <v>0</v>
          </cell>
          <cell r="R10318" t="str">
            <v>CWHE721140</v>
          </cell>
        </row>
        <row r="10319">
          <cell r="A10319">
            <v>45288.458726851903</v>
          </cell>
          <cell r="B10319">
            <v>14720</v>
          </cell>
          <cell r="R10319" t="str">
            <v>BPIC370386</v>
          </cell>
        </row>
        <row r="10320">
          <cell r="A10320">
            <v>45287.670868055597</v>
          </cell>
          <cell r="B10320">
            <v>252</v>
          </cell>
          <cell r="R10320" t="str">
            <v>BWCC379823</v>
          </cell>
        </row>
        <row r="10321">
          <cell r="A10321">
            <v>45287.647187499999</v>
          </cell>
          <cell r="B10321">
            <v>1754</v>
          </cell>
          <cell r="R10321" t="str">
            <v>BWEC370394</v>
          </cell>
        </row>
        <row r="10322">
          <cell r="A10322">
            <v>45287.605138888903</v>
          </cell>
          <cell r="B10322">
            <v>1</v>
          </cell>
          <cell r="R10322" t="str">
            <v>BWHD231642</v>
          </cell>
        </row>
        <row r="10323">
          <cell r="A10323">
            <v>45286.6769444444</v>
          </cell>
          <cell r="B10323">
            <v>4034</v>
          </cell>
          <cell r="R10323" t="str">
            <v>BUID162953</v>
          </cell>
        </row>
        <row r="10324">
          <cell r="A10324">
            <v>45286.5648842593</v>
          </cell>
          <cell r="B10324">
            <v>1</v>
          </cell>
          <cell r="R10324" t="str">
            <v>BVFC377422</v>
          </cell>
        </row>
        <row r="10325">
          <cell r="A10325">
            <v>45286.563958333303</v>
          </cell>
          <cell r="B10325">
            <v>1</v>
          </cell>
          <cell r="R10325" t="str">
            <v>BVGC377436</v>
          </cell>
        </row>
        <row r="10326">
          <cell r="A10326">
            <v>45286.528263888897</v>
          </cell>
          <cell r="B10326">
            <v>1</v>
          </cell>
          <cell r="R10326" t="str">
            <v>BWFC370723</v>
          </cell>
        </row>
        <row r="10327">
          <cell r="A10327">
            <v>45286.460902777799</v>
          </cell>
          <cell r="B10327">
            <v>1</v>
          </cell>
          <cell r="R10327" t="str">
            <v>BWHD163996</v>
          </cell>
        </row>
        <row r="10328">
          <cell r="A10328">
            <v>45286.2728935185</v>
          </cell>
          <cell r="B10328">
            <v>6445</v>
          </cell>
          <cell r="R10328" t="str">
            <v>BUFS046813</v>
          </cell>
        </row>
        <row r="10329">
          <cell r="A10329">
            <v>45285.517615740697</v>
          </cell>
          <cell r="B10329">
            <v>2186</v>
          </cell>
          <cell r="R10329" t="str">
            <v>BVJC374285</v>
          </cell>
        </row>
        <row r="10330">
          <cell r="A10330">
            <v>45285.4581944444</v>
          </cell>
          <cell r="B10330">
            <v>29957</v>
          </cell>
          <cell r="R10330" t="str">
            <v>BRIC374329</v>
          </cell>
        </row>
        <row r="10331">
          <cell r="A10331">
            <v>45285.456111111103</v>
          </cell>
          <cell r="B10331">
            <v>0</v>
          </cell>
          <cell r="R10331" t="str">
            <v>SN22T002022</v>
          </cell>
        </row>
        <row r="10332">
          <cell r="A10332">
            <v>45285.455081018503</v>
          </cell>
          <cell r="B10332">
            <v>0</v>
          </cell>
          <cell r="R10332" t="str">
            <v>SN22T002023</v>
          </cell>
        </row>
        <row r="10333">
          <cell r="A10333">
            <v>45283.718182870398</v>
          </cell>
          <cell r="B10333">
            <v>0</v>
          </cell>
          <cell r="R10333" t="str">
            <v>BVFC377422</v>
          </cell>
        </row>
        <row r="10334">
          <cell r="A10334">
            <v>45283.717418981498</v>
          </cell>
          <cell r="B10334">
            <v>0</v>
          </cell>
          <cell r="R10334" t="str">
            <v>SN22T002022</v>
          </cell>
        </row>
        <row r="10335">
          <cell r="A10335">
            <v>45283.716724537</v>
          </cell>
          <cell r="B10335">
            <v>0</v>
          </cell>
          <cell r="R10335" t="str">
            <v>BVGC377436</v>
          </cell>
        </row>
        <row r="10336">
          <cell r="A10336">
            <v>45283.715891203698</v>
          </cell>
          <cell r="B10336">
            <v>0</v>
          </cell>
          <cell r="R10336" t="str">
            <v>SN22T002023</v>
          </cell>
        </row>
        <row r="10337">
          <cell r="A10337">
            <v>45283.674074074101</v>
          </cell>
          <cell r="B10337">
            <v>50</v>
          </cell>
          <cell r="R10337" t="str">
            <v>BWHD121813</v>
          </cell>
        </row>
        <row r="10338">
          <cell r="A10338">
            <v>45283.670624999999</v>
          </cell>
          <cell r="B10338">
            <v>60</v>
          </cell>
          <cell r="R10338" t="str">
            <v>BWHD164015</v>
          </cell>
        </row>
        <row r="10339">
          <cell r="A10339">
            <v>45283.667511574102</v>
          </cell>
          <cell r="B10339">
            <v>10</v>
          </cell>
          <cell r="R10339" t="str">
            <v>BWFD163931</v>
          </cell>
        </row>
        <row r="10340">
          <cell r="A10340">
            <v>45283.662465277797</v>
          </cell>
          <cell r="B10340">
            <v>45</v>
          </cell>
          <cell r="R10340" t="str">
            <v>BWHD164004</v>
          </cell>
        </row>
        <row r="10341">
          <cell r="A10341">
            <v>45283.657222222202</v>
          </cell>
          <cell r="B10341">
            <v>750</v>
          </cell>
          <cell r="R10341" t="str">
            <v>BWJD163502</v>
          </cell>
        </row>
        <row r="10342">
          <cell r="A10342">
            <v>45283.6492939815</v>
          </cell>
          <cell r="B10342">
            <v>2500</v>
          </cell>
          <cell r="R10342" t="str">
            <v>BWAD163648</v>
          </cell>
        </row>
        <row r="10343">
          <cell r="A10343">
            <v>45283.564583333296</v>
          </cell>
          <cell r="B10343">
            <v>0</v>
          </cell>
          <cell r="R10343" t="str">
            <v>DRIL071341</v>
          </cell>
        </row>
        <row r="10344">
          <cell r="A10344">
            <v>45283.479953703703</v>
          </cell>
          <cell r="B10344">
            <v>1300</v>
          </cell>
          <cell r="R10344" t="str">
            <v>BVGD163301</v>
          </cell>
        </row>
        <row r="10345">
          <cell r="A10345">
            <v>45283.459166666697</v>
          </cell>
          <cell r="B10345">
            <v>13500</v>
          </cell>
          <cell r="R10345" t="str">
            <v>BTDD162169</v>
          </cell>
        </row>
        <row r="10346">
          <cell r="A10346">
            <v>45282.668043981503</v>
          </cell>
          <cell r="B10346">
            <v>0</v>
          </cell>
          <cell r="R10346" t="str">
            <v>DWEL140773</v>
          </cell>
        </row>
        <row r="10347">
          <cell r="A10347">
            <v>45282.645243055602</v>
          </cell>
          <cell r="B10347">
            <v>1259</v>
          </cell>
          <cell r="R10347" t="str">
            <v>BVIL161084</v>
          </cell>
        </row>
        <row r="10348">
          <cell r="A10348">
            <v>45281.748553240701</v>
          </cell>
          <cell r="B10348">
            <v>1</v>
          </cell>
          <cell r="R10348" t="str">
            <v>18470611</v>
          </cell>
        </row>
        <row r="10349">
          <cell r="A10349">
            <v>45281.666111111103</v>
          </cell>
          <cell r="B10349">
            <v>6959</v>
          </cell>
          <cell r="R10349" t="str">
            <v>BSDC375892</v>
          </cell>
        </row>
        <row r="10350">
          <cell r="A10350">
            <v>45281.582916666703</v>
          </cell>
          <cell r="B10350">
            <v>5723</v>
          </cell>
          <cell r="R10350" t="str">
            <v>BVKC374486</v>
          </cell>
        </row>
        <row r="10351">
          <cell r="A10351">
            <v>45281.522685185198</v>
          </cell>
          <cell r="B10351">
            <v>2682</v>
          </cell>
          <cell r="R10351" t="str">
            <v>BVED163244</v>
          </cell>
        </row>
        <row r="10352">
          <cell r="A10352">
            <v>45281.281215277799</v>
          </cell>
          <cell r="B10352">
            <v>26052</v>
          </cell>
          <cell r="R10352" t="str">
            <v>BRAC372524</v>
          </cell>
        </row>
        <row r="10353">
          <cell r="A10353">
            <v>45280.614097222198</v>
          </cell>
          <cell r="B10353">
            <v>2660</v>
          </cell>
          <cell r="R10353" t="str">
            <v>BVJD162958</v>
          </cell>
        </row>
        <row r="10354">
          <cell r="A10354">
            <v>45279.690370370401</v>
          </cell>
          <cell r="B10354">
            <v>2433</v>
          </cell>
          <cell r="R10354" t="str">
            <v>BWAD163648</v>
          </cell>
        </row>
        <row r="10355">
          <cell r="A10355">
            <v>45279.688888888901</v>
          </cell>
          <cell r="B10355">
            <v>10722</v>
          </cell>
          <cell r="R10355" t="str">
            <v>BTJC377158</v>
          </cell>
        </row>
        <row r="10356">
          <cell r="A10356">
            <v>45279.630150463003</v>
          </cell>
          <cell r="B10356">
            <v>1588</v>
          </cell>
          <cell r="R10356" t="str">
            <v>BWKD163543</v>
          </cell>
        </row>
        <row r="10357">
          <cell r="A10357">
            <v>45279.629074074102</v>
          </cell>
          <cell r="B10357">
            <v>1542</v>
          </cell>
          <cell r="R10357" t="str">
            <v>BVFD163261</v>
          </cell>
        </row>
        <row r="10358">
          <cell r="A10358">
            <v>45279.594907407401</v>
          </cell>
          <cell r="B10358">
            <v>21480</v>
          </cell>
          <cell r="R10358" t="str">
            <v>BSDS043254</v>
          </cell>
        </row>
        <row r="10359">
          <cell r="A10359">
            <v>45279.566736111097</v>
          </cell>
          <cell r="B10359">
            <v>6312</v>
          </cell>
          <cell r="R10359" t="str">
            <v>BUFD162814</v>
          </cell>
        </row>
        <row r="10360">
          <cell r="A10360">
            <v>45278.604733796303</v>
          </cell>
          <cell r="B10360">
            <v>2391</v>
          </cell>
          <cell r="R10360" t="str">
            <v>BWLS031913</v>
          </cell>
        </row>
        <row r="10361">
          <cell r="A10361">
            <v>45278.543865740699</v>
          </cell>
          <cell r="B10361">
            <v>1749</v>
          </cell>
          <cell r="R10361" t="str">
            <v>BVFC377137</v>
          </cell>
        </row>
        <row r="10362">
          <cell r="A10362">
            <v>45278.497268518498</v>
          </cell>
          <cell r="B10362">
            <v>29798</v>
          </cell>
          <cell r="R10362" t="str">
            <v>BRIC374329</v>
          </cell>
        </row>
        <row r="10363">
          <cell r="A10363">
            <v>45276.698842592603</v>
          </cell>
          <cell r="B10363">
            <v>1</v>
          </cell>
          <cell r="R10363" t="str">
            <v>BWHD164004</v>
          </cell>
        </row>
        <row r="10364">
          <cell r="A10364">
            <v>45276.640613425901</v>
          </cell>
          <cell r="B10364">
            <v>1139</v>
          </cell>
          <cell r="R10364" t="str">
            <v>BVBD121409</v>
          </cell>
        </row>
        <row r="10365">
          <cell r="A10365">
            <v>45276.502592592602</v>
          </cell>
          <cell r="B10365">
            <v>281243</v>
          </cell>
          <cell r="R10365" t="str">
            <v>BRIC374329</v>
          </cell>
        </row>
        <row r="10366">
          <cell r="A10366">
            <v>45276.464803240699</v>
          </cell>
          <cell r="B10366">
            <v>895</v>
          </cell>
          <cell r="R10366" t="str">
            <v>EVKS047996</v>
          </cell>
        </row>
        <row r="10367">
          <cell r="A10367">
            <v>45276.455694444398</v>
          </cell>
          <cell r="B10367">
            <v>0</v>
          </cell>
          <cell r="R10367"/>
        </row>
        <row r="10368">
          <cell r="A10368">
            <v>45275.695462962998</v>
          </cell>
          <cell r="B10368">
            <v>1050</v>
          </cell>
          <cell r="R10368" t="str">
            <v>BWLD163586</v>
          </cell>
        </row>
        <row r="10369">
          <cell r="A10369">
            <v>45275.6780671296</v>
          </cell>
          <cell r="B10369">
            <v>1</v>
          </cell>
          <cell r="R10369" t="str">
            <v>BWFC370683</v>
          </cell>
        </row>
        <row r="10370">
          <cell r="A10370">
            <v>45275.6721412037</v>
          </cell>
          <cell r="B10370">
            <v>5459</v>
          </cell>
          <cell r="R10370" t="str">
            <v>BTEC378588</v>
          </cell>
        </row>
        <row r="10371">
          <cell r="A10371">
            <v>45274.7260185185</v>
          </cell>
          <cell r="B10371">
            <v>1</v>
          </cell>
          <cell r="R10371" t="str">
            <v>BWFD163931</v>
          </cell>
        </row>
        <row r="10372">
          <cell r="A10372">
            <v>45274.707106481503</v>
          </cell>
          <cell r="B10372">
            <v>1</v>
          </cell>
          <cell r="R10372" t="str">
            <v>BWJS031206</v>
          </cell>
        </row>
        <row r="10373">
          <cell r="A10373">
            <v>45274.694317129601</v>
          </cell>
          <cell r="B10373">
            <v>8478</v>
          </cell>
          <cell r="R10373" t="str">
            <v>BVGF111615</v>
          </cell>
        </row>
        <row r="10374">
          <cell r="A10374">
            <v>45274.693668981497</v>
          </cell>
          <cell r="B10374">
            <v>8453</v>
          </cell>
          <cell r="R10374" t="str">
            <v>BVGF111611</v>
          </cell>
        </row>
        <row r="10375">
          <cell r="A10375">
            <v>45274.637951388897</v>
          </cell>
          <cell r="B10375">
            <v>2000</v>
          </cell>
          <cell r="R10375" t="str">
            <v>BVGD163308</v>
          </cell>
        </row>
        <row r="10376">
          <cell r="A10376">
            <v>45274.567650463003</v>
          </cell>
          <cell r="B10376">
            <v>6925</v>
          </cell>
          <cell r="R10376" t="str">
            <v>BSKD161499</v>
          </cell>
        </row>
        <row r="10377">
          <cell r="A10377">
            <v>45274.560798611099</v>
          </cell>
          <cell r="B10377">
            <v>0</v>
          </cell>
          <cell r="R10377" t="str">
            <v>SN23TN02936</v>
          </cell>
        </row>
        <row r="10378">
          <cell r="A10378">
            <v>45274.449756944399</v>
          </cell>
          <cell r="B10378">
            <v>24533</v>
          </cell>
          <cell r="R10378" t="str">
            <v>BRAS033261</v>
          </cell>
        </row>
        <row r="10379">
          <cell r="A10379">
            <v>45274.425763888903</v>
          </cell>
          <cell r="B10379">
            <v>28290</v>
          </cell>
          <cell r="R10379" t="str">
            <v>BQES030978</v>
          </cell>
        </row>
        <row r="10380">
          <cell r="A10380">
            <v>45273.797534722202</v>
          </cell>
          <cell r="B10380">
            <v>1290</v>
          </cell>
          <cell r="R10380" t="str">
            <v>BVIL161081</v>
          </cell>
        </row>
        <row r="10381">
          <cell r="A10381">
            <v>45273.731412036999</v>
          </cell>
          <cell r="B10381">
            <v>0</v>
          </cell>
          <cell r="R10381" t="str">
            <v>BWJS031206</v>
          </cell>
        </row>
        <row r="10382">
          <cell r="A10382">
            <v>45273.570706018501</v>
          </cell>
          <cell r="B10382">
            <v>74274</v>
          </cell>
          <cell r="R10382" t="str">
            <v>BMBS030816</v>
          </cell>
        </row>
        <row r="10383">
          <cell r="A10383">
            <v>45273.565277777801</v>
          </cell>
          <cell r="B10383">
            <v>24257</v>
          </cell>
          <cell r="R10383" t="str">
            <v>BRIS035838</v>
          </cell>
        </row>
        <row r="10384">
          <cell r="A10384">
            <v>45273.560914351903</v>
          </cell>
          <cell r="B10384">
            <v>22068</v>
          </cell>
          <cell r="R10384" t="str">
            <v>BSAF110719</v>
          </cell>
        </row>
        <row r="10385">
          <cell r="A10385">
            <v>45273.558831018498</v>
          </cell>
          <cell r="B10385">
            <v>8184</v>
          </cell>
          <cell r="R10385" t="str">
            <v>BVGF111615</v>
          </cell>
        </row>
        <row r="10386">
          <cell r="A10386">
            <v>45273.555150462998</v>
          </cell>
          <cell r="B10386">
            <v>8453</v>
          </cell>
          <cell r="R10386" t="str">
            <v>BVGF111611</v>
          </cell>
        </row>
        <row r="10387">
          <cell r="A10387">
            <v>45273.552673611099</v>
          </cell>
          <cell r="B10387">
            <v>18905</v>
          </cell>
          <cell r="R10387" t="str">
            <v>BOGC370193</v>
          </cell>
        </row>
        <row r="10388">
          <cell r="A10388">
            <v>45273.548368055599</v>
          </cell>
          <cell r="B10388">
            <v>4350</v>
          </cell>
          <cell r="R10388" t="str">
            <v>BUDC372327</v>
          </cell>
        </row>
        <row r="10389">
          <cell r="A10389">
            <v>45273.546238425901</v>
          </cell>
          <cell r="B10389">
            <v>7740</v>
          </cell>
          <cell r="R10389" t="str">
            <v>BMGC370521</v>
          </cell>
        </row>
        <row r="10390">
          <cell r="A10390">
            <v>45273.541585648098</v>
          </cell>
          <cell r="B10390">
            <v>123399</v>
          </cell>
          <cell r="R10390" t="str">
            <v>123399</v>
          </cell>
        </row>
        <row r="10391">
          <cell r="A10391">
            <v>45273.534236111103</v>
          </cell>
          <cell r="B10391">
            <v>12728</v>
          </cell>
          <cell r="R10391" t="str">
            <v>BTLS039793</v>
          </cell>
        </row>
        <row r="10392">
          <cell r="A10392">
            <v>45273.530358796299</v>
          </cell>
          <cell r="B10392">
            <v>12293</v>
          </cell>
          <cell r="R10392" t="str">
            <v>BSGC376585</v>
          </cell>
        </row>
        <row r="10393">
          <cell r="A10393">
            <v>45273.526990740698</v>
          </cell>
          <cell r="B10393">
            <v>11691</v>
          </cell>
          <cell r="R10393" t="str">
            <v>BTLS039787</v>
          </cell>
        </row>
        <row r="10394">
          <cell r="A10394">
            <v>45273.520891203698</v>
          </cell>
          <cell r="B10394">
            <v>10632</v>
          </cell>
          <cell r="R10394" t="str">
            <v>BSGS043527</v>
          </cell>
        </row>
        <row r="10395">
          <cell r="A10395">
            <v>45273.515752314801</v>
          </cell>
          <cell r="B10395">
            <v>18442</v>
          </cell>
          <cell r="R10395" t="str">
            <v>BSGS043528</v>
          </cell>
        </row>
        <row r="10396">
          <cell r="A10396">
            <v>45273.510393518503</v>
          </cell>
          <cell r="B10396">
            <v>12919</v>
          </cell>
          <cell r="R10396" t="str">
            <v>BTLS039719</v>
          </cell>
        </row>
        <row r="10397">
          <cell r="A10397">
            <v>45273.5077199074</v>
          </cell>
          <cell r="B10397">
            <v>11680</v>
          </cell>
          <cell r="R10397" t="str">
            <v>BTLS039748</v>
          </cell>
        </row>
        <row r="10398">
          <cell r="A10398">
            <v>45273.501400462999</v>
          </cell>
          <cell r="B10398">
            <v>13357</v>
          </cell>
          <cell r="R10398" t="str">
            <v>BTLS039851</v>
          </cell>
        </row>
        <row r="10399">
          <cell r="A10399">
            <v>45272.653032407397</v>
          </cell>
          <cell r="B10399">
            <v>3569</v>
          </cell>
          <cell r="R10399" t="str">
            <v>BSEC376140</v>
          </cell>
        </row>
        <row r="10400">
          <cell r="A10400">
            <v>45272.643564814804</v>
          </cell>
          <cell r="B10400">
            <v>8537</v>
          </cell>
          <cell r="R10400" t="str">
            <v>BTIS031829</v>
          </cell>
        </row>
        <row r="10401">
          <cell r="A10401">
            <v>45272.637395833299</v>
          </cell>
          <cell r="B10401">
            <v>13579</v>
          </cell>
          <cell r="R10401" t="str">
            <v>123054E</v>
          </cell>
        </row>
        <row r="10402">
          <cell r="A10402">
            <v>45272.629097222198</v>
          </cell>
          <cell r="B10402">
            <v>1414</v>
          </cell>
          <cell r="R10402" t="str">
            <v>BVCS038776</v>
          </cell>
        </row>
        <row r="10403">
          <cell r="A10403">
            <v>45272.604293981502</v>
          </cell>
          <cell r="B10403">
            <v>1331</v>
          </cell>
          <cell r="R10403" t="str">
            <v>BWBD163701</v>
          </cell>
        </row>
        <row r="10404">
          <cell r="A10404">
            <v>45272.5906944444</v>
          </cell>
          <cell r="B10404">
            <v>16926</v>
          </cell>
          <cell r="R10404" t="str">
            <v>BTHS031467</v>
          </cell>
        </row>
        <row r="10405">
          <cell r="A10405">
            <v>45272.580775463</v>
          </cell>
          <cell r="B10405">
            <v>26000</v>
          </cell>
          <cell r="R10405" t="str">
            <v>BUDC372326</v>
          </cell>
        </row>
        <row r="10406">
          <cell r="A10406">
            <v>45272.5707175926</v>
          </cell>
          <cell r="B10406">
            <v>6059</v>
          </cell>
          <cell r="R10406" t="str">
            <v>BUAF111226</v>
          </cell>
        </row>
        <row r="10407">
          <cell r="A10407">
            <v>45272.5699537037</v>
          </cell>
          <cell r="B10407">
            <v>3107</v>
          </cell>
          <cell r="R10407" t="str">
            <v>BUBF111245</v>
          </cell>
        </row>
        <row r="10408">
          <cell r="A10408">
            <v>45272.5691898148</v>
          </cell>
          <cell r="B10408">
            <v>3128</v>
          </cell>
          <cell r="R10408" t="str">
            <v>BUES035120</v>
          </cell>
        </row>
        <row r="10409">
          <cell r="A10409">
            <v>45272.563055555598</v>
          </cell>
          <cell r="B10409">
            <v>6664</v>
          </cell>
          <cell r="R10409" t="str">
            <v>BTFS031006</v>
          </cell>
        </row>
        <row r="10410">
          <cell r="A10410">
            <v>45272.552858796298</v>
          </cell>
          <cell r="B10410">
            <v>35637</v>
          </cell>
          <cell r="R10410" t="str">
            <v>BIGS030904</v>
          </cell>
        </row>
        <row r="10411">
          <cell r="A10411">
            <v>45272.550960648201</v>
          </cell>
          <cell r="B10411">
            <v>4085</v>
          </cell>
          <cell r="R10411" t="str">
            <v>BUKC370622</v>
          </cell>
        </row>
        <row r="10412">
          <cell r="A10412">
            <v>45272.536724537</v>
          </cell>
          <cell r="B10412">
            <v>72928</v>
          </cell>
          <cell r="R10412" t="str">
            <v>BJGS031396</v>
          </cell>
        </row>
        <row r="10413">
          <cell r="A10413">
            <v>45272.524016203701</v>
          </cell>
          <cell r="B10413">
            <v>21825</v>
          </cell>
          <cell r="R10413" t="str">
            <v>BIFS040367</v>
          </cell>
        </row>
        <row r="10414">
          <cell r="A10414">
            <v>45272.514699074098</v>
          </cell>
          <cell r="B10414">
            <v>1725</v>
          </cell>
          <cell r="R10414" t="str">
            <v>BUKC370657</v>
          </cell>
        </row>
        <row r="10415">
          <cell r="A10415">
            <v>45272.502013888901</v>
          </cell>
          <cell r="B10415">
            <v>26387</v>
          </cell>
          <cell r="R10415" t="str">
            <v>BSDS037710</v>
          </cell>
        </row>
        <row r="10416">
          <cell r="A10416">
            <v>45271.586863425902</v>
          </cell>
          <cell r="B10416">
            <v>22048</v>
          </cell>
          <cell r="R10416" t="str">
            <v>BSHS038806</v>
          </cell>
        </row>
        <row r="10417">
          <cell r="A10417">
            <v>45271.569247685198</v>
          </cell>
          <cell r="B10417">
            <v>4138</v>
          </cell>
          <cell r="R10417" t="str">
            <v>BVFS049426</v>
          </cell>
        </row>
        <row r="10418">
          <cell r="A10418">
            <v>45271.528773148202</v>
          </cell>
          <cell r="B10418">
            <v>35839</v>
          </cell>
          <cell r="R10418" t="str">
            <v>BPLF150007</v>
          </cell>
        </row>
        <row r="10419">
          <cell r="A10419">
            <v>45271.526782407404</v>
          </cell>
          <cell r="B10419">
            <v>674</v>
          </cell>
          <cell r="R10419" t="str">
            <v>BVEC376827</v>
          </cell>
        </row>
        <row r="10420">
          <cell r="A10420">
            <v>45271.519513888903</v>
          </cell>
          <cell r="B10420">
            <v>1809</v>
          </cell>
          <cell r="R10420" t="str">
            <v>BVJC374285</v>
          </cell>
        </row>
        <row r="10421">
          <cell r="A10421">
            <v>45271.517476851899</v>
          </cell>
          <cell r="B10421">
            <v>3980</v>
          </cell>
          <cell r="R10421" t="str">
            <v>BVFS049407</v>
          </cell>
        </row>
        <row r="10422">
          <cell r="A10422">
            <v>45271.516666666699</v>
          </cell>
          <cell r="B10422">
            <v>3859</v>
          </cell>
          <cell r="R10422" t="str">
            <v>BVFS049398</v>
          </cell>
        </row>
        <row r="10423">
          <cell r="A10423">
            <v>45271.510092592602</v>
          </cell>
          <cell r="B10423">
            <v>4164</v>
          </cell>
          <cell r="R10423" t="str">
            <v>BVFS049421</v>
          </cell>
        </row>
        <row r="10424">
          <cell r="A10424">
            <v>45271.5011226852</v>
          </cell>
          <cell r="B10424">
            <v>9434</v>
          </cell>
          <cell r="R10424" t="str">
            <v>BNCS030884</v>
          </cell>
        </row>
        <row r="10425">
          <cell r="A10425">
            <v>45271.498368055603</v>
          </cell>
          <cell r="B10425">
            <v>8542</v>
          </cell>
          <cell r="R10425" t="str">
            <v>BRJC371698</v>
          </cell>
        </row>
        <row r="10426">
          <cell r="A10426">
            <v>45271.490891203699</v>
          </cell>
          <cell r="B10426">
            <v>18808</v>
          </cell>
          <cell r="R10426" t="str">
            <v>BRES034488</v>
          </cell>
        </row>
        <row r="10427">
          <cell r="A10427">
            <v>45271.489386574103</v>
          </cell>
          <cell r="B10427">
            <v>5621</v>
          </cell>
          <cell r="R10427" t="str">
            <v>BTLC377584</v>
          </cell>
        </row>
        <row r="10428">
          <cell r="A10428">
            <v>45271.488009259301</v>
          </cell>
          <cell r="B10428">
            <v>2840</v>
          </cell>
          <cell r="R10428" t="str">
            <v>BVDS039346</v>
          </cell>
        </row>
        <row r="10429">
          <cell r="A10429">
            <v>45271.482696759304</v>
          </cell>
          <cell r="B10429">
            <v>3050</v>
          </cell>
          <cell r="R10429" t="str">
            <v>164253</v>
          </cell>
        </row>
        <row r="10430">
          <cell r="A10430">
            <v>45271.478865740697</v>
          </cell>
          <cell r="B10430">
            <v>11470</v>
          </cell>
          <cell r="R10430" t="str">
            <v>BQKD160115</v>
          </cell>
        </row>
        <row r="10431">
          <cell r="A10431">
            <v>45269.682476851798</v>
          </cell>
          <cell r="B10431">
            <v>10635</v>
          </cell>
          <cell r="R10431" t="str">
            <v>BTJC377158</v>
          </cell>
        </row>
        <row r="10432">
          <cell r="A10432">
            <v>45269.491261574098</v>
          </cell>
          <cell r="B10432">
            <v>1</v>
          </cell>
          <cell r="R10432" t="str">
            <v>BWHD164015</v>
          </cell>
        </row>
        <row r="10433">
          <cell r="A10433">
            <v>45269.464814814797</v>
          </cell>
          <cell r="B10433">
            <v>2650</v>
          </cell>
          <cell r="R10433" t="str">
            <v>BVKD163010</v>
          </cell>
        </row>
        <row r="10434">
          <cell r="A10434">
            <v>45269.3808333333</v>
          </cell>
          <cell r="B10434">
            <v>2500</v>
          </cell>
          <cell r="R10434" t="str">
            <v>BVED163244</v>
          </cell>
        </row>
        <row r="10435">
          <cell r="A10435">
            <v>45268.924479166701</v>
          </cell>
          <cell r="B10435">
            <v>0</v>
          </cell>
          <cell r="R10435" t="str">
            <v>SN22T002023</v>
          </cell>
        </row>
        <row r="10436">
          <cell r="A10436">
            <v>45268.9231365741</v>
          </cell>
          <cell r="B10436">
            <v>0</v>
          </cell>
          <cell r="R10436" t="str">
            <v>SN22T002022</v>
          </cell>
        </row>
        <row r="10437">
          <cell r="A10437">
            <v>45268.921504629601</v>
          </cell>
          <cell r="B10437">
            <v>0</v>
          </cell>
          <cell r="R10437" t="str">
            <v>BVGC377436</v>
          </cell>
        </row>
        <row r="10438">
          <cell r="A10438">
            <v>45268.920081018499</v>
          </cell>
          <cell r="B10438">
            <v>0</v>
          </cell>
          <cell r="R10438" t="str">
            <v>BVFC377422</v>
          </cell>
        </row>
        <row r="10439">
          <cell r="A10439">
            <v>45268.515138888899</v>
          </cell>
          <cell r="B10439">
            <v>0</v>
          </cell>
          <cell r="R10439" t="str">
            <v>BWGS033844</v>
          </cell>
        </row>
        <row r="10440">
          <cell r="A10440">
            <v>45267.746111111097</v>
          </cell>
          <cell r="B10440">
            <v>0</v>
          </cell>
          <cell r="R10440"/>
        </row>
        <row r="10441">
          <cell r="A10441">
            <v>45267.676111111097</v>
          </cell>
          <cell r="B10441">
            <v>0</v>
          </cell>
          <cell r="R10441" t="str">
            <v>DWJL140582</v>
          </cell>
        </row>
        <row r="10442">
          <cell r="A10442">
            <v>45267.657627314802</v>
          </cell>
          <cell r="B10442">
            <v>0</v>
          </cell>
          <cell r="R10442" t="str">
            <v>23736702</v>
          </cell>
        </row>
        <row r="10443">
          <cell r="A10443">
            <v>45267.656666666699</v>
          </cell>
          <cell r="B10443">
            <v>0</v>
          </cell>
          <cell r="R10443" t="str">
            <v>BWLC379048</v>
          </cell>
        </row>
        <row r="10444">
          <cell r="A10444">
            <v>45267.655717592599</v>
          </cell>
          <cell r="B10444">
            <v>0</v>
          </cell>
          <cell r="R10444" t="str">
            <v>BWLS040546</v>
          </cell>
        </row>
        <row r="10445">
          <cell r="A10445">
            <v>45267.654791666697</v>
          </cell>
          <cell r="B10445">
            <v>0</v>
          </cell>
          <cell r="R10445" t="str">
            <v>SN23T000534</v>
          </cell>
        </row>
        <row r="10446">
          <cell r="A10446">
            <v>45267.6538194444</v>
          </cell>
          <cell r="B10446">
            <v>0</v>
          </cell>
          <cell r="R10446" t="str">
            <v>SN23T000645</v>
          </cell>
        </row>
        <row r="10447">
          <cell r="A10447">
            <v>45267.652384259301</v>
          </cell>
          <cell r="B10447">
            <v>0</v>
          </cell>
          <cell r="R10447" t="str">
            <v>BWLS031873</v>
          </cell>
        </row>
        <row r="10448">
          <cell r="A10448">
            <v>45267.634375000001</v>
          </cell>
          <cell r="B10448">
            <v>0</v>
          </cell>
          <cell r="R10448" t="str">
            <v>DWJL140582</v>
          </cell>
        </row>
        <row r="10449">
          <cell r="A10449">
            <v>45267.579212962999</v>
          </cell>
          <cell r="B10449">
            <v>19624</v>
          </cell>
          <cell r="R10449" t="str">
            <v>BSKS036365</v>
          </cell>
        </row>
        <row r="10450">
          <cell r="A10450">
            <v>45267.574270833298</v>
          </cell>
          <cell r="B10450">
            <v>0</v>
          </cell>
          <cell r="R10450" t="str">
            <v>CWKE710747</v>
          </cell>
        </row>
        <row r="10451">
          <cell r="A10451">
            <v>45267.563078703701</v>
          </cell>
          <cell r="B10451">
            <v>0</v>
          </cell>
          <cell r="R10451" t="str">
            <v>BVIC378149</v>
          </cell>
        </row>
        <row r="10452">
          <cell r="A10452">
            <v>45267.557465277801</v>
          </cell>
          <cell r="B10452">
            <v>1</v>
          </cell>
          <cell r="R10452" t="str">
            <v>BWHD121813</v>
          </cell>
        </row>
        <row r="10453">
          <cell r="A10453">
            <v>45267.555717592601</v>
          </cell>
          <cell r="B10453">
            <v>1247</v>
          </cell>
          <cell r="R10453" t="str">
            <v>BVGD121497</v>
          </cell>
        </row>
        <row r="10454">
          <cell r="A10454">
            <v>45267.543576388904</v>
          </cell>
          <cell r="B10454">
            <v>0</v>
          </cell>
          <cell r="R10454" t="str">
            <v>23736702</v>
          </cell>
        </row>
        <row r="10455">
          <cell r="A10455">
            <v>45267.542465277802</v>
          </cell>
          <cell r="B10455">
            <v>1</v>
          </cell>
          <cell r="R10455" t="str">
            <v>BWLC379048</v>
          </cell>
        </row>
        <row r="10456">
          <cell r="A10456">
            <v>45267.541539351798</v>
          </cell>
          <cell r="B10456">
            <v>1</v>
          </cell>
          <cell r="R10456" t="str">
            <v>BWLS040546</v>
          </cell>
        </row>
        <row r="10457">
          <cell r="A10457">
            <v>45267.5407291667</v>
          </cell>
          <cell r="B10457">
            <v>0</v>
          </cell>
          <cell r="R10457" t="str">
            <v>SN23T000534</v>
          </cell>
        </row>
        <row r="10458">
          <cell r="A10458">
            <v>45267.539837962999</v>
          </cell>
          <cell r="B10458">
            <v>0</v>
          </cell>
          <cell r="R10458" t="str">
            <v>SN23T000645</v>
          </cell>
        </row>
        <row r="10459">
          <cell r="A10459">
            <v>45267.5316087963</v>
          </cell>
          <cell r="B10459">
            <v>0</v>
          </cell>
          <cell r="R10459" t="str">
            <v>BWLS031873</v>
          </cell>
        </row>
        <row r="10460">
          <cell r="A10460">
            <v>45266.689861111103</v>
          </cell>
          <cell r="B10460">
            <v>5973</v>
          </cell>
          <cell r="R10460" t="str">
            <v>BVKC374485</v>
          </cell>
        </row>
        <row r="10461">
          <cell r="A10461">
            <v>45266.6790162037</v>
          </cell>
          <cell r="B10461">
            <v>30236</v>
          </cell>
          <cell r="R10461" t="str">
            <v>BRIS035698</v>
          </cell>
        </row>
        <row r="10462">
          <cell r="A10462">
            <v>45266.520497685196</v>
          </cell>
          <cell r="B10462">
            <v>9990</v>
          </cell>
          <cell r="R10462" t="str">
            <v>BULL160559</v>
          </cell>
        </row>
        <row r="10463">
          <cell r="A10463">
            <v>45266.518750000003</v>
          </cell>
          <cell r="B10463">
            <v>5110</v>
          </cell>
          <cell r="R10463" t="str">
            <v>BSID161979</v>
          </cell>
        </row>
        <row r="10464">
          <cell r="A10464">
            <v>45266.5176967593</v>
          </cell>
          <cell r="B10464">
            <v>5735</v>
          </cell>
          <cell r="R10464" t="str">
            <v>BSJD161422</v>
          </cell>
        </row>
        <row r="10465">
          <cell r="A10465">
            <v>45266.516909722202</v>
          </cell>
          <cell r="B10465">
            <v>4535</v>
          </cell>
          <cell r="R10465" t="str">
            <v>BUAL160593</v>
          </cell>
        </row>
        <row r="10466">
          <cell r="A10466">
            <v>45266.515752314801</v>
          </cell>
          <cell r="B10466">
            <v>955</v>
          </cell>
          <cell r="R10466" t="str">
            <v>BUJD121018</v>
          </cell>
        </row>
        <row r="10467">
          <cell r="A10467">
            <v>45266.514849537001</v>
          </cell>
          <cell r="B10467">
            <v>7550</v>
          </cell>
          <cell r="R10467" t="str">
            <v>BTGD162289</v>
          </cell>
        </row>
        <row r="10468">
          <cell r="A10468">
            <v>45266.513217592597</v>
          </cell>
          <cell r="B10468">
            <v>6065</v>
          </cell>
          <cell r="R10468" t="str">
            <v>BQID160499</v>
          </cell>
        </row>
        <row r="10469">
          <cell r="A10469">
            <v>45266.512314814798</v>
          </cell>
          <cell r="B10469">
            <v>8485</v>
          </cell>
          <cell r="R10469" t="str">
            <v>BMED200254</v>
          </cell>
        </row>
        <row r="10470">
          <cell r="A10470">
            <v>45266.511493055601</v>
          </cell>
          <cell r="B10470">
            <v>5890</v>
          </cell>
          <cell r="R10470" t="str">
            <v>BSAD161567</v>
          </cell>
        </row>
        <row r="10471">
          <cell r="A10471">
            <v>45266.510694444398</v>
          </cell>
          <cell r="B10471">
            <v>4085</v>
          </cell>
          <cell r="R10471" t="str">
            <v>BSBD161629</v>
          </cell>
        </row>
        <row r="10472">
          <cell r="A10472">
            <v>45266.5098842593</v>
          </cell>
          <cell r="B10472">
            <v>6980</v>
          </cell>
          <cell r="R10472" t="str">
            <v>BTCD162159</v>
          </cell>
        </row>
        <row r="10473">
          <cell r="A10473">
            <v>45266.509085648097</v>
          </cell>
          <cell r="B10473">
            <v>8140</v>
          </cell>
          <cell r="R10473" t="str">
            <v>BSGD161904</v>
          </cell>
        </row>
        <row r="10474">
          <cell r="A10474">
            <v>45266.508229166699</v>
          </cell>
          <cell r="B10474">
            <v>8650</v>
          </cell>
          <cell r="R10474" t="str">
            <v>BTKD162074</v>
          </cell>
        </row>
        <row r="10475">
          <cell r="A10475">
            <v>45266.5073611111</v>
          </cell>
          <cell r="B10475">
            <v>8500</v>
          </cell>
          <cell r="R10475" t="str">
            <v>BULD162577</v>
          </cell>
        </row>
        <row r="10476">
          <cell r="A10476">
            <v>45266.506539351903</v>
          </cell>
          <cell r="B10476">
            <v>7100</v>
          </cell>
          <cell r="R10476" t="str">
            <v>BULD162568</v>
          </cell>
        </row>
        <row r="10477">
          <cell r="A10477">
            <v>45266.505798611099</v>
          </cell>
          <cell r="B10477">
            <v>9155</v>
          </cell>
          <cell r="R10477" t="str">
            <v>BSCD161691</v>
          </cell>
        </row>
        <row r="10478">
          <cell r="A10478">
            <v>45266.504942129599</v>
          </cell>
          <cell r="B10478">
            <v>8445</v>
          </cell>
          <cell r="R10478" t="str">
            <v>BQCD160129</v>
          </cell>
        </row>
        <row r="10479">
          <cell r="A10479">
            <v>45266.504050925898</v>
          </cell>
          <cell r="B10479">
            <v>5350</v>
          </cell>
          <cell r="R10479" t="str">
            <v>BSGD161864</v>
          </cell>
        </row>
        <row r="10480">
          <cell r="A10480">
            <v>45266.503101851798</v>
          </cell>
          <cell r="B10480">
            <v>18520</v>
          </cell>
          <cell r="R10480" t="str">
            <v>BOHD200197</v>
          </cell>
        </row>
        <row r="10481">
          <cell r="A10481">
            <v>45266.502233796302</v>
          </cell>
          <cell r="B10481">
            <v>8650</v>
          </cell>
          <cell r="R10481" t="str">
            <v>BRHD161304</v>
          </cell>
        </row>
        <row r="10482">
          <cell r="A10482">
            <v>45266.501018518502</v>
          </cell>
          <cell r="B10482">
            <v>5500</v>
          </cell>
          <cell r="R10482" t="str">
            <v>BTDD162190</v>
          </cell>
        </row>
        <row r="10483">
          <cell r="A10483">
            <v>45266.500162037002</v>
          </cell>
          <cell r="B10483">
            <v>2750</v>
          </cell>
          <cell r="R10483" t="str">
            <v>BSCL152143</v>
          </cell>
        </row>
        <row r="10484">
          <cell r="A10484">
            <v>45266.4991898148</v>
          </cell>
          <cell r="B10484">
            <v>4810</v>
          </cell>
          <cell r="R10484" t="str">
            <v>BQED160215</v>
          </cell>
        </row>
        <row r="10485">
          <cell r="A10485">
            <v>45266.498182870397</v>
          </cell>
          <cell r="B10485">
            <v>9920</v>
          </cell>
          <cell r="R10485" t="str">
            <v>BPED200187</v>
          </cell>
        </row>
        <row r="10486">
          <cell r="A10486">
            <v>45266.496898148202</v>
          </cell>
          <cell r="B10486">
            <v>13330</v>
          </cell>
          <cell r="R10486" t="str">
            <v>BQKD200034</v>
          </cell>
        </row>
        <row r="10487">
          <cell r="A10487">
            <v>45266.495972222197</v>
          </cell>
          <cell r="B10487">
            <v>5015</v>
          </cell>
          <cell r="R10487" t="str">
            <v>BSGD161898</v>
          </cell>
        </row>
        <row r="10488">
          <cell r="A10488">
            <v>45266.494606481501</v>
          </cell>
          <cell r="B10488">
            <v>7025</v>
          </cell>
          <cell r="R10488" t="str">
            <v>RJD230103</v>
          </cell>
        </row>
        <row r="10489">
          <cell r="A10489">
            <v>45266.493645833303</v>
          </cell>
          <cell r="B10489">
            <v>4590</v>
          </cell>
          <cell r="R10489" t="str">
            <v>BTJD162047</v>
          </cell>
        </row>
        <row r="10490">
          <cell r="A10490">
            <v>45266.492557870399</v>
          </cell>
          <cell r="B10490">
            <v>8265</v>
          </cell>
          <cell r="R10490" t="str">
            <v>BSKD161467</v>
          </cell>
        </row>
        <row r="10491">
          <cell r="A10491">
            <v>45266.491365740701</v>
          </cell>
          <cell r="B10491">
            <v>5865</v>
          </cell>
          <cell r="R10491" t="str">
            <v>BSJD161406</v>
          </cell>
        </row>
        <row r="10492">
          <cell r="A10492">
            <v>45266.490324074097</v>
          </cell>
          <cell r="B10492">
            <v>7452</v>
          </cell>
          <cell r="R10492" t="str">
            <v>BRCD160968</v>
          </cell>
        </row>
        <row r="10493">
          <cell r="A10493">
            <v>45266.489317129599</v>
          </cell>
          <cell r="B10493">
            <v>4715</v>
          </cell>
          <cell r="R10493" t="str">
            <v>BULL160564</v>
          </cell>
        </row>
        <row r="10494">
          <cell r="A10494">
            <v>45266.488344907397</v>
          </cell>
          <cell r="B10494">
            <v>2245</v>
          </cell>
          <cell r="R10494" t="str">
            <v>BTHD120971</v>
          </cell>
        </row>
        <row r="10495">
          <cell r="A10495">
            <v>45266.487557870401</v>
          </cell>
          <cell r="B10495">
            <v>5100</v>
          </cell>
          <cell r="R10495" t="str">
            <v>BRGD161212</v>
          </cell>
        </row>
        <row r="10496">
          <cell r="A10496">
            <v>45266.486458333296</v>
          </cell>
          <cell r="B10496">
            <v>3675</v>
          </cell>
          <cell r="R10496" t="str">
            <v>BSGL152297</v>
          </cell>
        </row>
        <row r="10497">
          <cell r="A10497">
            <v>45266.485173611101</v>
          </cell>
          <cell r="B10497">
            <v>7850</v>
          </cell>
          <cell r="R10497" t="str">
            <v>BOLD200057</v>
          </cell>
        </row>
        <row r="10498">
          <cell r="A10498">
            <v>45266.484305555598</v>
          </cell>
          <cell r="B10498">
            <v>2600</v>
          </cell>
          <cell r="R10498" t="str">
            <v>BSGL152296</v>
          </cell>
        </row>
        <row r="10499">
          <cell r="A10499">
            <v>45266.483437499999</v>
          </cell>
          <cell r="B10499">
            <v>4235</v>
          </cell>
          <cell r="R10499" t="str">
            <v>BTJD162038</v>
          </cell>
        </row>
        <row r="10500">
          <cell r="A10500">
            <v>45266.482592592598</v>
          </cell>
          <cell r="B10500">
            <v>2500</v>
          </cell>
          <cell r="R10500" t="str">
            <v>BSHD161938</v>
          </cell>
        </row>
        <row r="10501">
          <cell r="A10501">
            <v>45266.481342592597</v>
          </cell>
          <cell r="B10501">
            <v>4680</v>
          </cell>
          <cell r="R10501" t="str">
            <v>BTEL160427</v>
          </cell>
        </row>
        <row r="10502">
          <cell r="A10502">
            <v>45266.480416666702</v>
          </cell>
          <cell r="B10502">
            <v>8135</v>
          </cell>
          <cell r="R10502" t="str">
            <v>BNBD160162</v>
          </cell>
        </row>
        <row r="10503">
          <cell r="A10503">
            <v>45266.479421296302</v>
          </cell>
          <cell r="B10503">
            <v>2988</v>
          </cell>
          <cell r="R10503" t="str">
            <v>GOCD160022</v>
          </cell>
        </row>
        <row r="10504">
          <cell r="A10504">
            <v>45266.478310185201</v>
          </cell>
          <cell r="B10504">
            <v>1155</v>
          </cell>
          <cell r="R10504" t="str">
            <v>BNJD120010</v>
          </cell>
        </row>
        <row r="10505">
          <cell r="A10505">
            <v>45266.474641203698</v>
          </cell>
          <cell r="B10505">
            <v>1</v>
          </cell>
          <cell r="R10505" t="str">
            <v>BVIC378149</v>
          </cell>
        </row>
        <row r="10506">
          <cell r="A10506">
            <v>45265.5756944444</v>
          </cell>
          <cell r="B10506">
            <v>11380</v>
          </cell>
          <cell r="R10506" t="str">
            <v>BRGL151468</v>
          </cell>
        </row>
        <row r="10507">
          <cell r="A10507">
            <v>45265.574687499997</v>
          </cell>
          <cell r="B10507">
            <v>6020</v>
          </cell>
          <cell r="R10507" t="str">
            <v>BRDD161036</v>
          </cell>
        </row>
        <row r="10508">
          <cell r="A10508">
            <v>45265.573969907397</v>
          </cell>
          <cell r="B10508">
            <v>5350</v>
          </cell>
          <cell r="R10508" t="str">
            <v>BUAD162630</v>
          </cell>
        </row>
        <row r="10509">
          <cell r="A10509">
            <v>45265.573171296302</v>
          </cell>
          <cell r="B10509">
            <v>3110</v>
          </cell>
          <cell r="R10509" t="str">
            <v>BTGD162296</v>
          </cell>
        </row>
        <row r="10510">
          <cell r="A10510">
            <v>45265.572418981501</v>
          </cell>
          <cell r="B10510">
            <v>3700</v>
          </cell>
          <cell r="R10510" t="str">
            <v>BTKD162077</v>
          </cell>
        </row>
        <row r="10511">
          <cell r="A10511">
            <v>45265.571458333303</v>
          </cell>
          <cell r="B10511">
            <v>1585</v>
          </cell>
          <cell r="R10511" t="str">
            <v>BIED200036</v>
          </cell>
        </row>
        <row r="10512">
          <cell r="A10512">
            <v>45265.570706018501</v>
          </cell>
          <cell r="B10512">
            <v>1600</v>
          </cell>
          <cell r="R10512" t="str">
            <v>BUBD162649</v>
          </cell>
        </row>
        <row r="10513">
          <cell r="A10513">
            <v>45265.569976851897</v>
          </cell>
          <cell r="B10513">
            <v>1650</v>
          </cell>
          <cell r="R10513" t="str">
            <v>BUCD121176</v>
          </cell>
        </row>
        <row r="10514">
          <cell r="A10514">
            <v>45265.569155092599</v>
          </cell>
          <cell r="B10514">
            <v>5500</v>
          </cell>
          <cell r="R10514" t="str">
            <v>BRJD160605</v>
          </cell>
        </row>
        <row r="10515">
          <cell r="A10515">
            <v>45265.568391203698</v>
          </cell>
          <cell r="B10515">
            <v>2400</v>
          </cell>
          <cell r="R10515" t="str">
            <v>BTID162392</v>
          </cell>
        </row>
        <row r="10516">
          <cell r="A10516">
            <v>45265.5676157407</v>
          </cell>
          <cell r="B10516">
            <v>6495</v>
          </cell>
          <cell r="R10516" t="str">
            <v>BSKD161462</v>
          </cell>
        </row>
        <row r="10517">
          <cell r="A10517">
            <v>45265.566793981503</v>
          </cell>
          <cell r="B10517">
            <v>7250</v>
          </cell>
          <cell r="R10517" t="str">
            <v>BTJD162046</v>
          </cell>
        </row>
        <row r="10518">
          <cell r="A10518">
            <v>45265.566064814797</v>
          </cell>
          <cell r="B10518">
            <v>8590</v>
          </cell>
          <cell r="R10518" t="str">
            <v>BQJD160027</v>
          </cell>
        </row>
        <row r="10519">
          <cell r="A10519">
            <v>45265.565254629597</v>
          </cell>
          <cell r="B10519">
            <v>4285</v>
          </cell>
          <cell r="R10519" t="str">
            <v>BQLD160182</v>
          </cell>
        </row>
        <row r="10520">
          <cell r="A10520">
            <v>45265.563009259298</v>
          </cell>
          <cell r="B10520">
            <v>3490</v>
          </cell>
          <cell r="R10520" t="str">
            <v>BUGD162852</v>
          </cell>
        </row>
        <row r="10521">
          <cell r="A10521">
            <v>45265.560358796298</v>
          </cell>
          <cell r="B10521">
            <v>6350</v>
          </cell>
          <cell r="R10521" t="str">
            <v>BSID161968</v>
          </cell>
        </row>
        <row r="10522">
          <cell r="A10522">
            <v>45265.559618055602</v>
          </cell>
          <cell r="B10522">
            <v>6300</v>
          </cell>
          <cell r="R10522" t="str">
            <v>BQBD160040</v>
          </cell>
        </row>
        <row r="10523">
          <cell r="A10523">
            <v>45265.558043981502</v>
          </cell>
          <cell r="B10523">
            <v>7250</v>
          </cell>
          <cell r="R10523" t="str">
            <v>BRED161077</v>
          </cell>
        </row>
        <row r="10524">
          <cell r="A10524">
            <v>45265.5545949074</v>
          </cell>
          <cell r="B10524">
            <v>11310</v>
          </cell>
          <cell r="R10524" t="str">
            <v>BRGD161233</v>
          </cell>
        </row>
        <row r="10525">
          <cell r="A10525">
            <v>45265.553090277797</v>
          </cell>
          <cell r="B10525">
            <v>3480</v>
          </cell>
          <cell r="R10525" t="str">
            <v>BQKD200046</v>
          </cell>
        </row>
        <row r="10526">
          <cell r="A10526">
            <v>45265.552141203698</v>
          </cell>
          <cell r="B10526">
            <v>8155</v>
          </cell>
          <cell r="R10526" t="str">
            <v>BRAD160777</v>
          </cell>
        </row>
        <row r="10527">
          <cell r="A10527">
            <v>45265.551018518498</v>
          </cell>
          <cell r="B10527">
            <v>4180</v>
          </cell>
          <cell r="R10527" t="str">
            <v>BPED200181</v>
          </cell>
        </row>
        <row r="10528">
          <cell r="A10528">
            <v>45265.550046296303</v>
          </cell>
          <cell r="B10528">
            <v>8980</v>
          </cell>
          <cell r="R10528" t="str">
            <v>BRHD161312</v>
          </cell>
        </row>
        <row r="10529">
          <cell r="A10529">
            <v>45265.549270833297</v>
          </cell>
          <cell r="B10529">
            <v>5415</v>
          </cell>
          <cell r="R10529" t="str">
            <v>BQJD120016</v>
          </cell>
        </row>
        <row r="10530">
          <cell r="A10530">
            <v>45265.548506944397</v>
          </cell>
          <cell r="B10530">
            <v>5135</v>
          </cell>
          <cell r="R10530" t="str">
            <v>BRAD160816</v>
          </cell>
        </row>
        <row r="10531">
          <cell r="A10531">
            <v>45265.547708333303</v>
          </cell>
          <cell r="B10531">
            <v>4120</v>
          </cell>
          <cell r="R10531" t="str">
            <v>BRED161131</v>
          </cell>
        </row>
        <row r="10532">
          <cell r="A10532">
            <v>45265.547094907401</v>
          </cell>
          <cell r="B10532">
            <v>4055</v>
          </cell>
          <cell r="R10532" t="str">
            <v>BRKD160653</v>
          </cell>
        </row>
        <row r="10533">
          <cell r="A10533">
            <v>45265.546145833301</v>
          </cell>
          <cell r="B10533">
            <v>8310</v>
          </cell>
          <cell r="R10533" t="str">
            <v>BPED160088</v>
          </cell>
        </row>
        <row r="10534">
          <cell r="A10534">
            <v>45265.545439814799</v>
          </cell>
          <cell r="B10534">
            <v>19700</v>
          </cell>
          <cell r="R10534" t="str">
            <v>BOID200223</v>
          </cell>
        </row>
        <row r="10535">
          <cell r="A10535">
            <v>45265.5446296296</v>
          </cell>
          <cell r="B10535">
            <v>1445</v>
          </cell>
          <cell r="R10535" t="str">
            <v>BTHD120963</v>
          </cell>
        </row>
        <row r="10536">
          <cell r="A10536">
            <v>45265.543587963002</v>
          </cell>
          <cell r="B10536">
            <v>3010</v>
          </cell>
          <cell r="R10536" t="str">
            <v>BQGD160344</v>
          </cell>
        </row>
        <row r="10537">
          <cell r="A10537">
            <v>45265.542731481502</v>
          </cell>
          <cell r="B10537">
            <v>4500</v>
          </cell>
          <cell r="R10537" t="str">
            <v>BQHD160412</v>
          </cell>
        </row>
        <row r="10538">
          <cell r="A10538">
            <v>45265.542037036997</v>
          </cell>
          <cell r="B10538">
            <v>4550</v>
          </cell>
          <cell r="R10538" t="str">
            <v>BQBD160060</v>
          </cell>
        </row>
        <row r="10539">
          <cell r="A10539">
            <v>45265.541261574101</v>
          </cell>
          <cell r="B10539">
            <v>3695</v>
          </cell>
          <cell r="R10539" t="str">
            <v>GPLL150106</v>
          </cell>
        </row>
        <row r="10540">
          <cell r="A10540">
            <v>45265.540439814802</v>
          </cell>
          <cell r="B10540">
            <v>1690</v>
          </cell>
          <cell r="R10540" t="str">
            <v>BTDD120878</v>
          </cell>
        </row>
        <row r="10541">
          <cell r="A10541">
            <v>45265.539641203701</v>
          </cell>
          <cell r="B10541">
            <v>7225</v>
          </cell>
          <cell r="R10541" t="str">
            <v>BTKD162112</v>
          </cell>
        </row>
        <row r="10542">
          <cell r="A10542">
            <v>45265.538425925901</v>
          </cell>
          <cell r="B10542">
            <v>3880</v>
          </cell>
          <cell r="R10542" t="str">
            <v>BRKD160684</v>
          </cell>
        </row>
        <row r="10543">
          <cell r="A10543">
            <v>45265.536099536999</v>
          </cell>
          <cell r="B10543">
            <v>3880</v>
          </cell>
          <cell r="R10543" t="str">
            <v>BRKD160684</v>
          </cell>
        </row>
        <row r="10544">
          <cell r="A10544">
            <v>45265.535127314797</v>
          </cell>
          <cell r="B10544">
            <v>670</v>
          </cell>
          <cell r="R10544" t="str">
            <v>BSBD120631</v>
          </cell>
        </row>
        <row r="10545">
          <cell r="A10545">
            <v>45265.504444444399</v>
          </cell>
          <cell r="B10545">
            <v>0</v>
          </cell>
          <cell r="R10545" t="str">
            <v>BWGS033844</v>
          </cell>
        </row>
        <row r="10546">
          <cell r="A10546">
            <v>45265.496759259302</v>
          </cell>
          <cell r="B10546">
            <v>0</v>
          </cell>
          <cell r="R10546"/>
        </row>
        <row r="10547">
          <cell r="A10547">
            <v>45265.475243055596</v>
          </cell>
          <cell r="B10547">
            <v>1995</v>
          </cell>
          <cell r="R10547" t="str">
            <v>BWKS040437</v>
          </cell>
        </row>
        <row r="10548">
          <cell r="A10548">
            <v>45264.892488425903</v>
          </cell>
          <cell r="B10548">
            <v>0</v>
          </cell>
          <cell r="R10548" t="str">
            <v>BWLS031873</v>
          </cell>
        </row>
        <row r="10549">
          <cell r="A10549">
            <v>45264.8829050926</v>
          </cell>
          <cell r="B10549">
            <v>0</v>
          </cell>
          <cell r="R10549" t="str">
            <v>SN23T000645</v>
          </cell>
        </row>
        <row r="10550">
          <cell r="A10550">
            <v>45264.881226851903</v>
          </cell>
          <cell r="B10550">
            <v>0</v>
          </cell>
          <cell r="R10550" t="str">
            <v>BWAS032167</v>
          </cell>
        </row>
        <row r="10551">
          <cell r="A10551">
            <v>45264.879490740699</v>
          </cell>
          <cell r="B10551">
            <v>0</v>
          </cell>
          <cell r="R10551" t="str">
            <v>SN23T000534</v>
          </cell>
        </row>
        <row r="10552">
          <cell r="A10552">
            <v>45264.876944444397</v>
          </cell>
          <cell r="B10552">
            <v>0</v>
          </cell>
          <cell r="R10552" t="str">
            <v>BWLS040546</v>
          </cell>
        </row>
        <row r="10553">
          <cell r="A10553">
            <v>45264.874884259298</v>
          </cell>
          <cell r="B10553">
            <v>0</v>
          </cell>
          <cell r="R10553" t="str">
            <v>BWLC379048</v>
          </cell>
        </row>
        <row r="10554">
          <cell r="A10554">
            <v>45264.871412036999</v>
          </cell>
          <cell r="B10554">
            <v>0</v>
          </cell>
          <cell r="R10554" t="str">
            <v>23736702</v>
          </cell>
        </row>
        <row r="10555">
          <cell r="A10555">
            <v>45264.675578703696</v>
          </cell>
          <cell r="B10555">
            <v>13876</v>
          </cell>
          <cell r="R10555" t="str">
            <v>BUCS034287</v>
          </cell>
        </row>
        <row r="10556">
          <cell r="A10556">
            <v>45264.674548611103</v>
          </cell>
          <cell r="B10556">
            <v>13876</v>
          </cell>
          <cell r="R10556" t="str">
            <v>BUCS034287</v>
          </cell>
        </row>
        <row r="10557">
          <cell r="A10557">
            <v>45264.673599537004</v>
          </cell>
          <cell r="B10557">
            <v>15978</v>
          </cell>
          <cell r="R10557" t="str">
            <v>BUBS033778</v>
          </cell>
        </row>
        <row r="10558">
          <cell r="A10558">
            <v>45264.650625000002</v>
          </cell>
          <cell r="B10558">
            <v>24338</v>
          </cell>
          <cell r="R10558" t="str">
            <v>BKDS031405</v>
          </cell>
        </row>
        <row r="10559">
          <cell r="A10559">
            <v>45264.649907407402</v>
          </cell>
          <cell r="B10559">
            <v>3581</v>
          </cell>
          <cell r="R10559" t="str">
            <v>BVLD163040</v>
          </cell>
        </row>
        <row r="10560">
          <cell r="A10560">
            <v>45264.638831018499</v>
          </cell>
          <cell r="B10560">
            <v>1367</v>
          </cell>
          <cell r="R10560" t="str">
            <v>BWKD163559</v>
          </cell>
        </row>
        <row r="10561">
          <cell r="A10561">
            <v>45264.634155092601</v>
          </cell>
          <cell r="B10561">
            <v>25</v>
          </cell>
          <cell r="R10561" t="str">
            <v>BWFD163937</v>
          </cell>
        </row>
        <row r="10562">
          <cell r="A10562">
            <v>45264.628946759301</v>
          </cell>
          <cell r="B10562">
            <v>0</v>
          </cell>
          <cell r="R10562"/>
        </row>
        <row r="10563">
          <cell r="A10563">
            <v>45264.625486111101</v>
          </cell>
          <cell r="B10563">
            <v>1024</v>
          </cell>
          <cell r="R10563" t="str">
            <v>BUID121299</v>
          </cell>
        </row>
        <row r="10564">
          <cell r="A10564">
            <v>45264.623078703698</v>
          </cell>
          <cell r="B10564">
            <v>1104</v>
          </cell>
          <cell r="R10564" t="str">
            <v>BUHD121280</v>
          </cell>
        </row>
        <row r="10565">
          <cell r="A10565">
            <v>45264.599768518499</v>
          </cell>
          <cell r="B10565">
            <v>2956</v>
          </cell>
          <cell r="R10565" t="str">
            <v>BQGD220072</v>
          </cell>
        </row>
        <row r="10566">
          <cell r="A10566">
            <v>45264.597199074102</v>
          </cell>
          <cell r="B10566">
            <v>7480</v>
          </cell>
          <cell r="R10566" t="str">
            <v>BSLD230358</v>
          </cell>
        </row>
        <row r="10567">
          <cell r="A10567">
            <v>45264.591527777797</v>
          </cell>
          <cell r="B10567">
            <v>6220</v>
          </cell>
          <cell r="R10567" t="str">
            <v>BRCD160967</v>
          </cell>
        </row>
        <row r="10568">
          <cell r="A10568">
            <v>45264.588958333297</v>
          </cell>
          <cell r="B10568">
            <v>7420</v>
          </cell>
          <cell r="R10568" t="str">
            <v>BRCD160968</v>
          </cell>
        </row>
        <row r="10569">
          <cell r="A10569">
            <v>45264.586712962999</v>
          </cell>
          <cell r="B10569">
            <v>80</v>
          </cell>
          <cell r="R10569" t="str">
            <v>BSKD120520</v>
          </cell>
        </row>
        <row r="10570">
          <cell r="A10570">
            <v>45264.5846759259</v>
          </cell>
          <cell r="B10570">
            <v>210</v>
          </cell>
          <cell r="R10570" t="str">
            <v>BSKD120521</v>
          </cell>
        </row>
        <row r="10571">
          <cell r="A10571">
            <v>45264.582569444399</v>
          </cell>
          <cell r="B10571">
            <v>152</v>
          </cell>
          <cell r="R10571" t="str">
            <v>BSKD120524</v>
          </cell>
        </row>
        <row r="10572">
          <cell r="A10572">
            <v>45264.580532407403</v>
          </cell>
          <cell r="B10572">
            <v>450</v>
          </cell>
          <cell r="R10572" t="str">
            <v>BSKD120522</v>
          </cell>
        </row>
        <row r="10573">
          <cell r="A10573">
            <v>45264.578136574099</v>
          </cell>
          <cell r="B10573">
            <v>2000</v>
          </cell>
          <cell r="R10573" t="str">
            <v>BSKD120530</v>
          </cell>
        </row>
        <row r="10574">
          <cell r="A10574">
            <v>45264.567291666703</v>
          </cell>
          <cell r="B10574">
            <v>496</v>
          </cell>
          <cell r="R10574" t="str">
            <v>BSHD120743</v>
          </cell>
        </row>
        <row r="10575">
          <cell r="A10575">
            <v>45264.564976851798</v>
          </cell>
          <cell r="B10575">
            <v>496</v>
          </cell>
          <cell r="R10575" t="str">
            <v>BSHD120746</v>
          </cell>
        </row>
        <row r="10576">
          <cell r="A10576">
            <v>45264.562777777799</v>
          </cell>
          <cell r="B10576">
            <v>6705</v>
          </cell>
          <cell r="R10576" t="str">
            <v>BSFD161795</v>
          </cell>
        </row>
        <row r="10577">
          <cell r="A10577">
            <v>45264.560821759304</v>
          </cell>
          <cell r="B10577">
            <v>4230</v>
          </cell>
          <cell r="R10577" t="str">
            <v>BTJD162038</v>
          </cell>
        </row>
        <row r="10578">
          <cell r="A10578">
            <v>45264.558368055601</v>
          </cell>
          <cell r="B10578">
            <v>1510</v>
          </cell>
          <cell r="R10578" t="str">
            <v>BTKD200646</v>
          </cell>
        </row>
        <row r="10579">
          <cell r="A10579">
            <v>45264.5559490741</v>
          </cell>
          <cell r="B10579">
            <v>4895</v>
          </cell>
          <cell r="R10579" t="str">
            <v>BSKD200409</v>
          </cell>
        </row>
        <row r="10580">
          <cell r="A10580">
            <v>45264.553414351903</v>
          </cell>
          <cell r="B10580">
            <v>3180</v>
          </cell>
          <cell r="R10580" t="str">
            <v>BTJD162040</v>
          </cell>
        </row>
        <row r="10581">
          <cell r="A10581">
            <v>45264.550821759301</v>
          </cell>
          <cell r="B10581">
            <v>5035</v>
          </cell>
          <cell r="R10581" t="str">
            <v>BSLD230361</v>
          </cell>
        </row>
        <row r="10582">
          <cell r="A10582">
            <v>45264.548310185201</v>
          </cell>
          <cell r="B10582">
            <v>5735</v>
          </cell>
          <cell r="R10582" t="str">
            <v>BSJD161422</v>
          </cell>
        </row>
        <row r="10583">
          <cell r="A10583">
            <v>45264.545011574097</v>
          </cell>
          <cell r="B10583">
            <v>5610</v>
          </cell>
          <cell r="R10583" t="str">
            <v>BSJD161378</v>
          </cell>
        </row>
        <row r="10584">
          <cell r="A10584">
            <v>45264.542916666702</v>
          </cell>
          <cell r="B10584">
            <v>2450</v>
          </cell>
          <cell r="R10584" t="str">
            <v>BSHD161938</v>
          </cell>
        </row>
        <row r="10585">
          <cell r="A10585">
            <v>45264.540451388901</v>
          </cell>
          <cell r="B10585">
            <v>3030</v>
          </cell>
          <cell r="R10585" t="str">
            <v>BSED161766</v>
          </cell>
        </row>
        <row r="10586">
          <cell r="A10586">
            <v>45264.5378472222</v>
          </cell>
          <cell r="B10586">
            <v>5110</v>
          </cell>
          <cell r="R10586" t="str">
            <v>BSID161979</v>
          </cell>
        </row>
        <row r="10587">
          <cell r="A10587">
            <v>45264.535752314798</v>
          </cell>
          <cell r="B10587">
            <v>3560</v>
          </cell>
          <cell r="R10587" t="str">
            <v>BSID220375</v>
          </cell>
        </row>
        <row r="10588">
          <cell r="A10588">
            <v>45264.533703703702</v>
          </cell>
          <cell r="B10588">
            <v>6350</v>
          </cell>
          <cell r="R10588" t="str">
            <v>BSID161968</v>
          </cell>
        </row>
        <row r="10589">
          <cell r="A10589">
            <v>45264.5313425926</v>
          </cell>
          <cell r="B10589">
            <v>5120</v>
          </cell>
          <cell r="R10589" t="str">
            <v>BSAD161582</v>
          </cell>
        </row>
        <row r="10590">
          <cell r="A10590">
            <v>45264.529641203699</v>
          </cell>
          <cell r="B10590">
            <v>11310</v>
          </cell>
          <cell r="R10590" t="str">
            <v>BRGD161233</v>
          </cell>
        </row>
        <row r="10591">
          <cell r="A10591">
            <v>45264.527546296304</v>
          </cell>
          <cell r="B10591">
            <v>8650</v>
          </cell>
          <cell r="R10591" t="str">
            <v>BRHD161304</v>
          </cell>
        </row>
        <row r="10592">
          <cell r="A10592">
            <v>45264.5255555556</v>
          </cell>
          <cell r="B10592">
            <v>8590</v>
          </cell>
          <cell r="R10592" t="str">
            <v>BQJD160027</v>
          </cell>
        </row>
        <row r="10593">
          <cell r="A10593">
            <v>45264.523402777799</v>
          </cell>
          <cell r="B10593">
            <v>8440</v>
          </cell>
          <cell r="R10593" t="str">
            <v>BQCD160129</v>
          </cell>
        </row>
        <row r="10594">
          <cell r="A10594">
            <v>45264.493599537003</v>
          </cell>
          <cell r="B10594">
            <v>6020</v>
          </cell>
          <cell r="R10594" t="str">
            <v>BRDD161036</v>
          </cell>
        </row>
        <row r="10595">
          <cell r="A10595">
            <v>45264.483148148101</v>
          </cell>
          <cell r="B10595">
            <v>702</v>
          </cell>
          <cell r="R10595" t="str">
            <v>BWKD163512</v>
          </cell>
        </row>
        <row r="10596">
          <cell r="A10596">
            <v>45263.5613310185</v>
          </cell>
          <cell r="B10596">
            <v>9388</v>
          </cell>
          <cell r="R10596" t="str">
            <v>BUDS046275</v>
          </cell>
        </row>
        <row r="10597">
          <cell r="A10597">
            <v>45262.765821759298</v>
          </cell>
          <cell r="B10597">
            <v>6565</v>
          </cell>
          <cell r="R10597" t="str">
            <v>BSBD161624</v>
          </cell>
        </row>
        <row r="10598">
          <cell r="A10598">
            <v>45262.763935185198</v>
          </cell>
          <cell r="B10598">
            <v>5080</v>
          </cell>
          <cell r="R10598" t="str">
            <v>BRLD160724</v>
          </cell>
        </row>
        <row r="10599">
          <cell r="A10599">
            <v>45262.761620370402</v>
          </cell>
          <cell r="B10599">
            <v>5645</v>
          </cell>
          <cell r="R10599" t="str">
            <v>BRJD160606</v>
          </cell>
        </row>
        <row r="10600">
          <cell r="A10600">
            <v>45262.759803240697</v>
          </cell>
          <cell r="B10600">
            <v>6010</v>
          </cell>
          <cell r="R10600" t="str">
            <v>BRDD161019</v>
          </cell>
        </row>
        <row r="10601">
          <cell r="A10601">
            <v>45262.757337962998</v>
          </cell>
          <cell r="B10601">
            <v>4170</v>
          </cell>
          <cell r="R10601" t="str">
            <v>BRDD161021</v>
          </cell>
        </row>
        <row r="10602">
          <cell r="A10602">
            <v>45262.754988425899</v>
          </cell>
          <cell r="B10602">
            <v>5410</v>
          </cell>
          <cell r="R10602" t="str">
            <v>BQJD120016</v>
          </cell>
        </row>
        <row r="10603">
          <cell r="A10603">
            <v>45262.753020833297</v>
          </cell>
          <cell r="B10603">
            <v>7860</v>
          </cell>
          <cell r="R10603" t="str">
            <v>BPBD200118</v>
          </cell>
        </row>
        <row r="10604">
          <cell r="A10604">
            <v>45262.750324074099</v>
          </cell>
          <cell r="B10604">
            <v>8140</v>
          </cell>
          <cell r="R10604" t="str">
            <v>BSGD161904</v>
          </cell>
        </row>
        <row r="10605">
          <cell r="A10605">
            <v>45262.746759259302</v>
          </cell>
          <cell r="B10605">
            <v>5010</v>
          </cell>
          <cell r="R10605" t="str">
            <v>BSGD161898</v>
          </cell>
        </row>
        <row r="10606">
          <cell r="A10606">
            <v>45262.744849536997</v>
          </cell>
          <cell r="B10606">
            <v>5910</v>
          </cell>
          <cell r="R10606" t="str">
            <v>BRAD160803</v>
          </cell>
        </row>
        <row r="10607">
          <cell r="A10607">
            <v>45262.7423263889</v>
          </cell>
          <cell r="B10607">
            <v>3765</v>
          </cell>
          <cell r="R10607" t="str">
            <v>BQKD200048</v>
          </cell>
        </row>
        <row r="10608">
          <cell r="A10608">
            <v>45262.740243055603</v>
          </cell>
          <cell r="B10608">
            <v>6392</v>
          </cell>
          <cell r="R10608" t="str">
            <v>BPLD200068</v>
          </cell>
        </row>
        <row r="10609">
          <cell r="A10609">
            <v>45262.737824074102</v>
          </cell>
          <cell r="B10609">
            <v>6563</v>
          </cell>
          <cell r="R10609" t="str">
            <v>BQKD200047</v>
          </cell>
        </row>
        <row r="10610">
          <cell r="A10610">
            <v>45262.725648148102</v>
          </cell>
          <cell r="B10610">
            <v>55</v>
          </cell>
          <cell r="R10610" t="str">
            <v>BWFD163947</v>
          </cell>
        </row>
        <row r="10611">
          <cell r="A10611">
            <v>45262.723124999997</v>
          </cell>
          <cell r="B10611">
            <v>35</v>
          </cell>
          <cell r="R10611" t="str">
            <v>BWFD163940</v>
          </cell>
        </row>
        <row r="10612">
          <cell r="A10612">
            <v>45262.720625000002</v>
          </cell>
          <cell r="B10612">
            <v>559</v>
          </cell>
          <cell r="R10612" t="str">
            <v>BWJD163475</v>
          </cell>
        </row>
        <row r="10613">
          <cell r="A10613">
            <v>45262.7186574074</v>
          </cell>
          <cell r="B10613">
            <v>45</v>
          </cell>
          <cell r="R10613" t="str">
            <v>BWED163893</v>
          </cell>
        </row>
        <row r="10614">
          <cell r="A10614">
            <v>45262.716574074097</v>
          </cell>
          <cell r="B10614">
            <v>50</v>
          </cell>
          <cell r="R10614" t="str">
            <v>BWGD163984</v>
          </cell>
        </row>
        <row r="10615">
          <cell r="A10615">
            <v>45262.715659722198</v>
          </cell>
          <cell r="B10615">
            <v>29317</v>
          </cell>
          <cell r="R10615" t="str">
            <v>BMJS040004</v>
          </cell>
        </row>
        <row r="10616">
          <cell r="A10616">
            <v>45262.713217592602</v>
          </cell>
          <cell r="B10616">
            <v>245</v>
          </cell>
          <cell r="R10616" t="str">
            <v>BWFD121755</v>
          </cell>
        </row>
        <row r="10617">
          <cell r="A10617">
            <v>45262.711006944402</v>
          </cell>
          <cell r="B10617">
            <v>285</v>
          </cell>
          <cell r="R10617" t="str">
            <v>BWLS031915</v>
          </cell>
        </row>
        <row r="10618">
          <cell r="A10618">
            <v>45262.706875000003</v>
          </cell>
          <cell r="B10618">
            <v>1205</v>
          </cell>
          <cell r="R10618" t="str">
            <v>BVHD163388</v>
          </cell>
        </row>
        <row r="10619">
          <cell r="A10619">
            <v>45262.704212962999</v>
          </cell>
          <cell r="B10619">
            <v>1900</v>
          </cell>
          <cell r="R10619" t="str">
            <v>BWAD163687</v>
          </cell>
        </row>
        <row r="10620">
          <cell r="A10620">
            <v>45262.701759259297</v>
          </cell>
          <cell r="B10620">
            <v>600</v>
          </cell>
          <cell r="R10620" t="str">
            <v>BWLD231334</v>
          </cell>
        </row>
        <row r="10621">
          <cell r="A10621">
            <v>45262.699594907397</v>
          </cell>
          <cell r="B10621">
            <v>640</v>
          </cell>
          <cell r="R10621" t="str">
            <v>BWLD231345</v>
          </cell>
        </row>
        <row r="10622">
          <cell r="A10622">
            <v>45262.696701388901</v>
          </cell>
          <cell r="B10622">
            <v>490</v>
          </cell>
          <cell r="R10622" t="str">
            <v>BWCD121690</v>
          </cell>
        </row>
        <row r="10623">
          <cell r="A10623">
            <v>45262.6945023148</v>
          </cell>
          <cell r="B10623">
            <v>1330</v>
          </cell>
          <cell r="R10623" t="str">
            <v>BWBD163701</v>
          </cell>
        </row>
        <row r="10624">
          <cell r="A10624">
            <v>45262.692430555602</v>
          </cell>
          <cell r="B10624">
            <v>2080</v>
          </cell>
          <cell r="R10624" t="str">
            <v>ATID121006</v>
          </cell>
        </row>
        <row r="10625">
          <cell r="A10625">
            <v>45262.690532407403</v>
          </cell>
          <cell r="B10625">
            <v>1980</v>
          </cell>
          <cell r="R10625" t="str">
            <v>DTFD120926</v>
          </cell>
        </row>
        <row r="10626">
          <cell r="A10626">
            <v>45262.6880439815</v>
          </cell>
          <cell r="B10626">
            <v>910</v>
          </cell>
          <cell r="R10626" t="str">
            <v>BWLD163586</v>
          </cell>
        </row>
        <row r="10627">
          <cell r="A10627">
            <v>45262.6855208333</v>
          </cell>
          <cell r="B10627">
            <v>1000</v>
          </cell>
          <cell r="R10627" t="str">
            <v>BWAD163674</v>
          </cell>
        </row>
        <row r="10628">
          <cell r="A10628">
            <v>45262.683043981502</v>
          </cell>
          <cell r="B10628">
            <v>490</v>
          </cell>
          <cell r="R10628" t="str">
            <v>BWBD163738</v>
          </cell>
        </row>
        <row r="10629">
          <cell r="A10629">
            <v>45262.676759259302</v>
          </cell>
          <cell r="B10629">
            <v>480</v>
          </cell>
          <cell r="R10629" t="str">
            <v>BWJD163499</v>
          </cell>
        </row>
        <row r="10630">
          <cell r="A10630">
            <v>45262.674328703702</v>
          </cell>
          <cell r="B10630">
            <v>855</v>
          </cell>
          <cell r="R10630" t="str">
            <v>BWBD163707</v>
          </cell>
        </row>
        <row r="10631">
          <cell r="A10631">
            <v>45262.672129629602</v>
          </cell>
          <cell r="B10631">
            <v>2210</v>
          </cell>
          <cell r="R10631" t="str">
            <v>BWAD163648</v>
          </cell>
        </row>
        <row r="10632">
          <cell r="A10632">
            <v>45262.6699421296</v>
          </cell>
          <cell r="B10632">
            <v>524</v>
          </cell>
          <cell r="R10632" t="str">
            <v>BWLD163608</v>
          </cell>
        </row>
        <row r="10633">
          <cell r="A10633">
            <v>45262.667581018497</v>
          </cell>
          <cell r="B10633">
            <v>180</v>
          </cell>
          <cell r="R10633" t="str">
            <v>BWAD163680</v>
          </cell>
        </row>
        <row r="10634">
          <cell r="A10634">
            <v>45262.6655902778</v>
          </cell>
          <cell r="B10634">
            <v>220</v>
          </cell>
          <cell r="R10634" t="str">
            <v>BWJL153357</v>
          </cell>
        </row>
        <row r="10635">
          <cell r="A10635">
            <v>45262.663587962998</v>
          </cell>
          <cell r="B10635">
            <v>2490</v>
          </cell>
          <cell r="R10635" t="str">
            <v>BVED163244</v>
          </cell>
        </row>
        <row r="10636">
          <cell r="A10636">
            <v>45262.661481481497</v>
          </cell>
          <cell r="B10636">
            <v>1145</v>
          </cell>
          <cell r="R10636" t="str">
            <v>BWKD163543</v>
          </cell>
        </row>
        <row r="10637">
          <cell r="A10637">
            <v>45262.659525463001</v>
          </cell>
          <cell r="B10637">
            <v>700</v>
          </cell>
          <cell r="R10637" t="str">
            <v>BWKD163512</v>
          </cell>
        </row>
        <row r="10638">
          <cell r="A10638">
            <v>45262.657546296301</v>
          </cell>
          <cell r="B10638">
            <v>940</v>
          </cell>
          <cell r="R10638" t="str">
            <v>BUID220797</v>
          </cell>
        </row>
        <row r="10639">
          <cell r="A10639">
            <v>45262.655162037001</v>
          </cell>
          <cell r="B10639">
            <v>1015</v>
          </cell>
          <cell r="R10639" t="str">
            <v>BVFD163261</v>
          </cell>
        </row>
        <row r="10640">
          <cell r="A10640">
            <v>45262.652430555601</v>
          </cell>
          <cell r="B10640">
            <v>1350</v>
          </cell>
          <cell r="R10640" t="str">
            <v>BWJL153355</v>
          </cell>
        </row>
        <row r="10641">
          <cell r="A10641">
            <v>45262.650162037004</v>
          </cell>
          <cell r="B10641">
            <v>2828</v>
          </cell>
          <cell r="R10641" t="str">
            <v>BVID163401</v>
          </cell>
        </row>
        <row r="10642">
          <cell r="A10642">
            <v>45262.646215277797</v>
          </cell>
          <cell r="B10642">
            <v>1185</v>
          </cell>
          <cell r="R10642" t="str">
            <v>BVIL161084</v>
          </cell>
        </row>
        <row r="10643">
          <cell r="A10643">
            <v>45262.644409722197</v>
          </cell>
          <cell r="B10643">
            <v>660</v>
          </cell>
          <cell r="R10643" t="str">
            <v>BVID163429</v>
          </cell>
        </row>
        <row r="10644">
          <cell r="A10644">
            <v>45262.642384259299</v>
          </cell>
          <cell r="B10644">
            <v>600</v>
          </cell>
          <cell r="R10644" t="str">
            <v>BVID121544</v>
          </cell>
        </row>
        <row r="10645">
          <cell r="A10645">
            <v>45262.640451388899</v>
          </cell>
          <cell r="B10645">
            <v>670</v>
          </cell>
          <cell r="R10645" t="str">
            <v>BVID121541</v>
          </cell>
        </row>
        <row r="10646">
          <cell r="A10646">
            <v>45262.638460648202</v>
          </cell>
          <cell r="B10646">
            <v>1230</v>
          </cell>
          <cell r="R10646" t="str">
            <v>BVIL161081</v>
          </cell>
        </row>
        <row r="10647">
          <cell r="A10647">
            <v>45262.635671296302</v>
          </cell>
          <cell r="B10647">
            <v>648</v>
          </cell>
          <cell r="R10647" t="str">
            <v>BVID121539</v>
          </cell>
        </row>
        <row r="10648">
          <cell r="A10648">
            <v>45262.633287037002</v>
          </cell>
          <cell r="B10648">
            <v>730</v>
          </cell>
          <cell r="R10648" t="str">
            <v>BVID121546</v>
          </cell>
        </row>
        <row r="10649">
          <cell r="A10649">
            <v>45262.632337962998</v>
          </cell>
          <cell r="B10649">
            <v>11605</v>
          </cell>
          <cell r="R10649" t="str">
            <v>BRKC371988</v>
          </cell>
        </row>
        <row r="10650">
          <cell r="A10650">
            <v>45262.605081018497</v>
          </cell>
          <cell r="B10650">
            <v>1845</v>
          </cell>
          <cell r="R10650" t="str">
            <v>BVHD163393</v>
          </cell>
        </row>
        <row r="10651">
          <cell r="A10651">
            <v>45262.602268518502</v>
          </cell>
          <cell r="B10651">
            <v>3150</v>
          </cell>
          <cell r="R10651" t="str">
            <v>BVHD163374</v>
          </cell>
        </row>
        <row r="10652">
          <cell r="A10652">
            <v>45262.599097222199</v>
          </cell>
          <cell r="B10652">
            <v>1484</v>
          </cell>
          <cell r="R10652" t="str">
            <v>BVLD163043</v>
          </cell>
        </row>
        <row r="10653">
          <cell r="A10653">
            <v>45262.593831018501</v>
          </cell>
          <cell r="B10653">
            <v>2321</v>
          </cell>
          <cell r="R10653" t="str">
            <v>BUID220795</v>
          </cell>
        </row>
        <row r="10654">
          <cell r="A10654">
            <v>45262.590196759302</v>
          </cell>
          <cell r="B10654">
            <v>2660</v>
          </cell>
          <cell r="R10654" t="str">
            <v>BVJD162958</v>
          </cell>
        </row>
        <row r="10655">
          <cell r="A10655">
            <v>45262.5875578704</v>
          </cell>
          <cell r="B10655">
            <v>1925</v>
          </cell>
          <cell r="R10655" t="str">
            <v>BVGD163308</v>
          </cell>
        </row>
        <row r="10656">
          <cell r="A10656">
            <v>45262.584641203699</v>
          </cell>
          <cell r="B10656">
            <v>1550</v>
          </cell>
          <cell r="R10656" t="str">
            <v>BVHD163336</v>
          </cell>
        </row>
        <row r="10657">
          <cell r="A10657">
            <v>45262.581562500003</v>
          </cell>
          <cell r="B10657">
            <v>1400</v>
          </cell>
          <cell r="R10657" t="str">
            <v>BVHD163366</v>
          </cell>
        </row>
        <row r="10658">
          <cell r="A10658">
            <v>45262.578831018502</v>
          </cell>
          <cell r="B10658">
            <v>4625</v>
          </cell>
          <cell r="R10658" t="str">
            <v>BVCD163165</v>
          </cell>
        </row>
        <row r="10659">
          <cell r="A10659">
            <v>45262.576412037</v>
          </cell>
          <cell r="B10659">
            <v>1245</v>
          </cell>
          <cell r="R10659" t="str">
            <v>BVGD121497</v>
          </cell>
        </row>
        <row r="10660">
          <cell r="A10660">
            <v>45262.573495370401</v>
          </cell>
          <cell r="B10660">
            <v>2790</v>
          </cell>
          <cell r="R10660" t="str">
            <v>BVJD162972</v>
          </cell>
        </row>
        <row r="10661">
          <cell r="A10661">
            <v>45262.5714351852</v>
          </cell>
          <cell r="B10661">
            <v>1430</v>
          </cell>
          <cell r="R10661" t="str">
            <v>BVDD121453</v>
          </cell>
        </row>
        <row r="10662">
          <cell r="A10662">
            <v>45262.569155092599</v>
          </cell>
          <cell r="B10662">
            <v>3300</v>
          </cell>
          <cell r="R10662" t="str">
            <v>BVED231179</v>
          </cell>
        </row>
        <row r="10663">
          <cell r="A10663">
            <v>45262.565416666701</v>
          </cell>
          <cell r="B10663">
            <v>3660</v>
          </cell>
          <cell r="R10663" t="str">
            <v>BVED163235</v>
          </cell>
        </row>
        <row r="10664">
          <cell r="A10664">
            <v>45262.5630439815</v>
          </cell>
          <cell r="B10664">
            <v>3820</v>
          </cell>
          <cell r="R10664" t="str">
            <v>BVED163231</v>
          </cell>
        </row>
        <row r="10665">
          <cell r="A10665">
            <v>45262.5605671296</v>
          </cell>
          <cell r="B10665">
            <v>940</v>
          </cell>
          <cell r="R10665" t="str">
            <v>BVDD163198</v>
          </cell>
        </row>
        <row r="10666">
          <cell r="A10666">
            <v>45262.558344907397</v>
          </cell>
          <cell r="B10666">
            <v>1595</v>
          </cell>
          <cell r="R10666" t="str">
            <v>BVAD121386</v>
          </cell>
        </row>
        <row r="10667">
          <cell r="A10667">
            <v>45262.555972222202</v>
          </cell>
          <cell r="B10667">
            <v>3035</v>
          </cell>
          <cell r="R10667" t="str">
            <v>BVKD163026</v>
          </cell>
        </row>
        <row r="10668">
          <cell r="A10668">
            <v>45262.552546296298</v>
          </cell>
          <cell r="B10668">
            <v>3575</v>
          </cell>
          <cell r="R10668" t="str">
            <v>BVLD163067</v>
          </cell>
        </row>
        <row r="10669">
          <cell r="A10669">
            <v>45262.548009259299</v>
          </cell>
          <cell r="B10669">
            <v>37124</v>
          </cell>
          <cell r="R10669" t="str">
            <v>BPCS030196</v>
          </cell>
        </row>
        <row r="10670">
          <cell r="A10670">
            <v>45262.543206018498</v>
          </cell>
          <cell r="B10670">
            <v>2650</v>
          </cell>
          <cell r="R10670" t="str">
            <v>BVKD163010</v>
          </cell>
        </row>
        <row r="10671">
          <cell r="A10671">
            <v>45262.541030092601</v>
          </cell>
          <cell r="B10671">
            <v>590</v>
          </cell>
          <cell r="R10671" t="str">
            <v>BUAD121111</v>
          </cell>
        </row>
        <row r="10672">
          <cell r="A10672">
            <v>45262.538946759298</v>
          </cell>
          <cell r="B10672">
            <v>1520</v>
          </cell>
          <cell r="R10672" t="str">
            <v>BVJD162957</v>
          </cell>
        </row>
        <row r="10673">
          <cell r="A10673">
            <v>45262.536863425899</v>
          </cell>
          <cell r="B10673">
            <v>5895</v>
          </cell>
          <cell r="R10673" t="str">
            <v>BUID162912</v>
          </cell>
        </row>
        <row r="10674">
          <cell r="A10674">
            <v>45262.531643518501</v>
          </cell>
          <cell r="B10674">
            <v>3594</v>
          </cell>
          <cell r="R10674" t="str">
            <v>BUAD162634</v>
          </cell>
        </row>
        <row r="10675">
          <cell r="A10675">
            <v>45262.529594907399</v>
          </cell>
          <cell r="B10675">
            <v>3885</v>
          </cell>
          <cell r="R10675" t="str">
            <v>BUID162953</v>
          </cell>
        </row>
        <row r="10676">
          <cell r="A10676">
            <v>45262.527199074102</v>
          </cell>
          <cell r="B10676">
            <v>2235</v>
          </cell>
          <cell r="R10676" t="str">
            <v>BUDD162719</v>
          </cell>
        </row>
        <row r="10677">
          <cell r="A10677">
            <v>45262.524710648097</v>
          </cell>
          <cell r="B10677">
            <v>2845</v>
          </cell>
          <cell r="R10677" t="str">
            <v>BUID162940</v>
          </cell>
        </row>
        <row r="10678">
          <cell r="A10678">
            <v>45262.522523148102</v>
          </cell>
          <cell r="B10678">
            <v>1056</v>
          </cell>
          <cell r="R10678" t="str">
            <v>BUFL152860</v>
          </cell>
        </row>
        <row r="10679">
          <cell r="A10679">
            <v>45262.520231481503</v>
          </cell>
          <cell r="B10679">
            <v>3475</v>
          </cell>
          <cell r="R10679" t="str">
            <v>BUGD162852</v>
          </cell>
        </row>
        <row r="10680">
          <cell r="A10680">
            <v>45262.517928240697</v>
          </cell>
          <cell r="B10680">
            <v>1900</v>
          </cell>
          <cell r="R10680" t="str">
            <v>BUHL152930</v>
          </cell>
        </row>
        <row r="10681">
          <cell r="A10681">
            <v>45262.515636574099</v>
          </cell>
          <cell r="B10681">
            <v>1935</v>
          </cell>
          <cell r="R10681" t="str">
            <v>BUCD121174</v>
          </cell>
        </row>
        <row r="10682">
          <cell r="A10682">
            <v>45262.512719907398</v>
          </cell>
          <cell r="B10682">
            <v>5750</v>
          </cell>
          <cell r="R10682" t="str">
            <v>BUGD162826</v>
          </cell>
        </row>
        <row r="10683">
          <cell r="A10683">
            <v>45262.510324074101</v>
          </cell>
          <cell r="B10683">
            <v>6289</v>
          </cell>
          <cell r="R10683" t="str">
            <v>BUFD162814</v>
          </cell>
        </row>
        <row r="10684">
          <cell r="A10684">
            <v>45262.508194444403</v>
          </cell>
          <cell r="B10684">
            <v>3673</v>
          </cell>
          <cell r="R10684" t="str">
            <v>BTHD162350</v>
          </cell>
        </row>
        <row r="10685">
          <cell r="A10685">
            <v>45261.7438541667</v>
          </cell>
          <cell r="B10685">
            <v>8260</v>
          </cell>
          <cell r="R10685" t="str">
            <v>BSKD161467</v>
          </cell>
        </row>
        <row r="10686">
          <cell r="A10686">
            <v>45261.741875</v>
          </cell>
          <cell r="B10686">
            <v>4777</v>
          </cell>
          <cell r="R10686" t="str">
            <v>BQID160519</v>
          </cell>
        </row>
        <row r="10687">
          <cell r="A10687">
            <v>45261.740011574097</v>
          </cell>
          <cell r="B10687">
            <v>5130</v>
          </cell>
          <cell r="R10687" t="str">
            <v>BRAD160816</v>
          </cell>
        </row>
        <row r="10688">
          <cell r="A10688">
            <v>45261.737881944398</v>
          </cell>
          <cell r="B10688">
            <v>6710</v>
          </cell>
          <cell r="R10688" t="str">
            <v>BRGD161225</v>
          </cell>
        </row>
        <row r="10689">
          <cell r="A10689">
            <v>45261.735983796301</v>
          </cell>
          <cell r="B10689">
            <v>11110</v>
          </cell>
          <cell r="R10689" t="str">
            <v>BRBD160892</v>
          </cell>
        </row>
        <row r="10690">
          <cell r="A10690">
            <v>45261.734039351897</v>
          </cell>
          <cell r="B10690">
            <v>12460</v>
          </cell>
          <cell r="R10690" t="str">
            <v>BRBD160901</v>
          </cell>
        </row>
        <row r="10691">
          <cell r="A10691">
            <v>45261.731574074103</v>
          </cell>
          <cell r="B10691">
            <v>4455</v>
          </cell>
          <cell r="R10691" t="str">
            <v>BRED161124</v>
          </cell>
        </row>
        <row r="10692">
          <cell r="A10692">
            <v>45261.729606481502</v>
          </cell>
          <cell r="B10692">
            <v>4285</v>
          </cell>
          <cell r="R10692" t="str">
            <v>BQLD160182</v>
          </cell>
        </row>
        <row r="10693">
          <cell r="A10693">
            <v>45261.727488425902</v>
          </cell>
          <cell r="B10693">
            <v>10160</v>
          </cell>
          <cell r="R10693" t="str">
            <v>BQGD230029</v>
          </cell>
        </row>
        <row r="10694">
          <cell r="A10694">
            <v>45261.725057870397</v>
          </cell>
          <cell r="B10694">
            <v>1970</v>
          </cell>
          <cell r="R10694" t="str">
            <v>BRCD160984</v>
          </cell>
        </row>
        <row r="10695">
          <cell r="A10695">
            <v>45261.722303240698</v>
          </cell>
          <cell r="B10695">
            <v>5995</v>
          </cell>
          <cell r="R10695" t="str">
            <v>BQCD160106</v>
          </cell>
        </row>
        <row r="10696">
          <cell r="A10696">
            <v>45261.719583333303</v>
          </cell>
          <cell r="B10696">
            <v>8130</v>
          </cell>
          <cell r="R10696" t="str">
            <v>BPHD160162</v>
          </cell>
        </row>
        <row r="10697">
          <cell r="A10697">
            <v>45261.717430555596</v>
          </cell>
          <cell r="B10697">
            <v>9840</v>
          </cell>
          <cell r="R10697" t="str">
            <v>BSKD161477</v>
          </cell>
        </row>
        <row r="10698">
          <cell r="A10698">
            <v>45261.714803240699</v>
          </cell>
          <cell r="B10698">
            <v>9130</v>
          </cell>
          <cell r="R10698" t="str">
            <v>BQKD160076</v>
          </cell>
        </row>
        <row r="10699">
          <cell r="A10699">
            <v>45261.711817129602</v>
          </cell>
          <cell r="B10699">
            <v>8361</v>
          </cell>
          <cell r="R10699" t="str">
            <v>BNDD160224</v>
          </cell>
        </row>
        <row r="10700">
          <cell r="A10700">
            <v>45261.709687499999</v>
          </cell>
          <cell r="B10700">
            <v>13330</v>
          </cell>
          <cell r="R10700" t="str">
            <v>BQKD200034</v>
          </cell>
        </row>
        <row r="10701">
          <cell r="A10701">
            <v>45261.707685185203</v>
          </cell>
          <cell r="B10701">
            <v>16090</v>
          </cell>
          <cell r="R10701" t="str">
            <v>BPJD200007</v>
          </cell>
        </row>
        <row r="10702">
          <cell r="A10702">
            <v>45261.7055555556</v>
          </cell>
          <cell r="B10702">
            <v>3680</v>
          </cell>
          <cell r="R10702" t="str">
            <v>BRGD161229</v>
          </cell>
        </row>
        <row r="10703">
          <cell r="A10703">
            <v>45261.703136574099</v>
          </cell>
          <cell r="B10703">
            <v>2195</v>
          </cell>
          <cell r="R10703" t="str">
            <v>BSJD161438</v>
          </cell>
        </row>
        <row r="10704">
          <cell r="A10704">
            <v>45261.700289351902</v>
          </cell>
          <cell r="B10704">
            <v>5130</v>
          </cell>
          <cell r="R10704" t="str">
            <v>BSFD161830</v>
          </cell>
        </row>
        <row r="10705">
          <cell r="A10705">
            <v>45261.696400462999</v>
          </cell>
          <cell r="B10705">
            <v>6060</v>
          </cell>
          <cell r="R10705" t="str">
            <v>BQID160499</v>
          </cell>
        </row>
        <row r="10706">
          <cell r="A10706">
            <v>45261.694131944401</v>
          </cell>
          <cell r="B10706">
            <v>5980</v>
          </cell>
          <cell r="R10706" t="str">
            <v>BRLD160756</v>
          </cell>
        </row>
        <row r="10707">
          <cell r="A10707">
            <v>45261.691898148201</v>
          </cell>
          <cell r="B10707">
            <v>6210</v>
          </cell>
          <cell r="R10707" t="str">
            <v>GPGD160208</v>
          </cell>
        </row>
        <row r="10708">
          <cell r="A10708">
            <v>45261.689768518503</v>
          </cell>
          <cell r="B10708">
            <v>5860</v>
          </cell>
          <cell r="R10708" t="str">
            <v>BSJD161406</v>
          </cell>
        </row>
        <row r="10709">
          <cell r="A10709">
            <v>45261.687581018501</v>
          </cell>
          <cell r="B10709">
            <v>4915</v>
          </cell>
          <cell r="R10709" t="str">
            <v>BQHD160418</v>
          </cell>
        </row>
        <row r="10710">
          <cell r="A10710">
            <v>45261.684166666702</v>
          </cell>
          <cell r="B10710">
            <v>8310</v>
          </cell>
          <cell r="R10710" t="str">
            <v>BPED160088</v>
          </cell>
        </row>
        <row r="10711">
          <cell r="A10711">
            <v>45261.681701388901</v>
          </cell>
          <cell r="B10711">
            <v>4675</v>
          </cell>
          <cell r="R10711" t="str">
            <v>BRHD161299</v>
          </cell>
        </row>
        <row r="10712">
          <cell r="A10712">
            <v>45261.6794212963</v>
          </cell>
          <cell r="B10712">
            <v>2240</v>
          </cell>
          <cell r="R10712" t="str">
            <v>BRKD120213</v>
          </cell>
        </row>
        <row r="10713">
          <cell r="A10713">
            <v>45261.677094907398</v>
          </cell>
          <cell r="B10713">
            <v>12240</v>
          </cell>
          <cell r="R10713" t="str">
            <v>BRGL151464</v>
          </cell>
        </row>
        <row r="10714">
          <cell r="A10714">
            <v>45261.674756944398</v>
          </cell>
          <cell r="B10714">
            <v>5980</v>
          </cell>
          <cell r="R10714" t="str">
            <v>BRBL150944</v>
          </cell>
        </row>
        <row r="10715">
          <cell r="A10715">
            <v>45261.671689814801</v>
          </cell>
          <cell r="B10715">
            <v>11380</v>
          </cell>
          <cell r="R10715" t="str">
            <v>BRGL151468</v>
          </cell>
        </row>
        <row r="10716">
          <cell r="A10716">
            <v>45261.669374999998</v>
          </cell>
          <cell r="B10716">
            <v>17245</v>
          </cell>
          <cell r="R10716" t="str">
            <v>BQHD160416</v>
          </cell>
        </row>
        <row r="10717">
          <cell r="A10717">
            <v>45261.667025463001</v>
          </cell>
          <cell r="B10717">
            <v>9560</v>
          </cell>
          <cell r="R10717" t="str">
            <v>BQED160244</v>
          </cell>
        </row>
        <row r="10718">
          <cell r="A10718">
            <v>45261.664664351898</v>
          </cell>
          <cell r="B10718">
            <v>5035</v>
          </cell>
          <cell r="R10718" t="str">
            <v>BRJD160600</v>
          </cell>
        </row>
        <row r="10719">
          <cell r="A10719">
            <v>45261.662013888897</v>
          </cell>
          <cell r="B10719">
            <v>3945</v>
          </cell>
          <cell r="R10719" t="str">
            <v>BRCD160998</v>
          </cell>
        </row>
        <row r="10720">
          <cell r="A10720">
            <v>45261.659328703703</v>
          </cell>
          <cell r="B10720">
            <v>3695</v>
          </cell>
          <cell r="R10720" t="str">
            <v>GPLL150106</v>
          </cell>
        </row>
        <row r="10721">
          <cell r="A10721">
            <v>45261.657037037003</v>
          </cell>
          <cell r="B10721">
            <v>7290</v>
          </cell>
          <cell r="R10721" t="str">
            <v>BRBD160856</v>
          </cell>
        </row>
        <row r="10722">
          <cell r="A10722">
            <v>45261.654374999998</v>
          </cell>
          <cell r="B10722">
            <v>2400</v>
          </cell>
          <cell r="R10722" t="str">
            <v>BSKD161476</v>
          </cell>
        </row>
        <row r="10723">
          <cell r="A10723">
            <v>45261.651770833298</v>
          </cell>
          <cell r="B10723">
            <v>2710</v>
          </cell>
          <cell r="R10723" t="str">
            <v>BSLD161503</v>
          </cell>
        </row>
        <row r="10724">
          <cell r="A10724">
            <v>45261.649594907401</v>
          </cell>
          <cell r="B10724">
            <v>4730</v>
          </cell>
          <cell r="R10724" t="str">
            <v>BRCD160978</v>
          </cell>
        </row>
        <row r="10725">
          <cell r="A10725">
            <v>45261.647326388898</v>
          </cell>
          <cell r="B10725">
            <v>8030</v>
          </cell>
          <cell r="R10725" t="str">
            <v>BNBD160162</v>
          </cell>
        </row>
        <row r="10726">
          <cell r="A10726">
            <v>45261.645173611098</v>
          </cell>
          <cell r="B10726">
            <v>5865</v>
          </cell>
          <cell r="R10726" t="str">
            <v>BRCD160948</v>
          </cell>
        </row>
        <row r="10727">
          <cell r="A10727">
            <v>45261.643194444398</v>
          </cell>
          <cell r="B10727">
            <v>1560</v>
          </cell>
          <cell r="R10727" t="str">
            <v>BJGD200109</v>
          </cell>
        </row>
        <row r="10728">
          <cell r="A10728">
            <v>45261.641226851898</v>
          </cell>
          <cell r="B10728">
            <v>1585</v>
          </cell>
          <cell r="R10728" t="str">
            <v>BIED200036</v>
          </cell>
        </row>
        <row r="10729">
          <cell r="A10729">
            <v>45261.638796296298</v>
          </cell>
          <cell r="B10729">
            <v>5710</v>
          </cell>
          <cell r="R10729" t="str">
            <v>BQED160222</v>
          </cell>
        </row>
        <row r="10730">
          <cell r="A10730">
            <v>45261.636215277802</v>
          </cell>
          <cell r="B10730">
            <v>4055</v>
          </cell>
          <cell r="R10730" t="str">
            <v>BRKD160653</v>
          </cell>
        </row>
        <row r="10731">
          <cell r="A10731">
            <v>45261.634131944404</v>
          </cell>
          <cell r="B10731">
            <v>4120</v>
          </cell>
          <cell r="R10731" t="str">
            <v>BRED161131</v>
          </cell>
        </row>
        <row r="10732">
          <cell r="A10732">
            <v>45261.632106481498</v>
          </cell>
          <cell r="B10732">
            <v>2585</v>
          </cell>
          <cell r="R10732" t="str">
            <v>BPGD220035</v>
          </cell>
        </row>
        <row r="10733">
          <cell r="A10733">
            <v>45261.629861111098</v>
          </cell>
          <cell r="B10733">
            <v>6890</v>
          </cell>
          <cell r="R10733" t="str">
            <v>BRKD220111</v>
          </cell>
        </row>
        <row r="10734">
          <cell r="A10734">
            <v>45261.627766203703</v>
          </cell>
          <cell r="B10734">
            <v>4810</v>
          </cell>
          <cell r="R10734" t="str">
            <v>BQED160215</v>
          </cell>
        </row>
        <row r="10735">
          <cell r="A10735">
            <v>45261.625659722202</v>
          </cell>
          <cell r="B10735">
            <v>3880</v>
          </cell>
          <cell r="R10735" t="str">
            <v>BRKD160684</v>
          </cell>
        </row>
        <row r="10736">
          <cell r="A10736">
            <v>45261.623321759304</v>
          </cell>
          <cell r="B10736">
            <v>5345</v>
          </cell>
          <cell r="R10736" t="str">
            <v>BUAD162630</v>
          </cell>
        </row>
        <row r="10737">
          <cell r="A10737">
            <v>45261.620590277802</v>
          </cell>
          <cell r="B10737">
            <v>6295</v>
          </cell>
          <cell r="R10737" t="str">
            <v>BUAD162625</v>
          </cell>
        </row>
        <row r="10738">
          <cell r="A10738">
            <v>45261.617986111101</v>
          </cell>
          <cell r="B10738">
            <v>4710</v>
          </cell>
          <cell r="R10738" t="str">
            <v>BULL160564</v>
          </cell>
        </row>
        <row r="10739">
          <cell r="A10739">
            <v>45261.596840277802</v>
          </cell>
          <cell r="B10739">
            <v>998</v>
          </cell>
          <cell r="R10739" t="str">
            <v>BWAD163674</v>
          </cell>
        </row>
        <row r="10740">
          <cell r="A10740">
            <v>45261.592384259297</v>
          </cell>
          <cell r="B10740">
            <v>4535</v>
          </cell>
          <cell r="R10740" t="str">
            <v>BUAL160593</v>
          </cell>
        </row>
        <row r="10741">
          <cell r="A10741">
            <v>45261.590162036999</v>
          </cell>
          <cell r="B10741">
            <v>3745</v>
          </cell>
          <cell r="R10741" t="str">
            <v>BUAL160594</v>
          </cell>
        </row>
        <row r="10742">
          <cell r="A10742">
            <v>45261.587835648097</v>
          </cell>
          <cell r="B10742">
            <v>9985</v>
          </cell>
          <cell r="R10742" t="str">
            <v>BULL160559</v>
          </cell>
        </row>
        <row r="10743">
          <cell r="A10743">
            <v>45261.585231481498</v>
          </cell>
          <cell r="B10743">
            <v>8805</v>
          </cell>
          <cell r="R10743" t="str">
            <v>BULD162559</v>
          </cell>
        </row>
        <row r="10744">
          <cell r="A10744">
            <v>45261.582685185203</v>
          </cell>
          <cell r="B10744">
            <v>950</v>
          </cell>
          <cell r="R10744" t="str">
            <v>BUJD121018</v>
          </cell>
        </row>
        <row r="10745">
          <cell r="A10745">
            <v>45261.580150463</v>
          </cell>
          <cell r="B10745">
            <v>2280</v>
          </cell>
          <cell r="R10745" t="str">
            <v>BUJD121019</v>
          </cell>
        </row>
        <row r="10746">
          <cell r="A10746">
            <v>45261.577789351897</v>
          </cell>
          <cell r="B10746">
            <v>1590</v>
          </cell>
          <cell r="R10746" t="str">
            <v>AUKD230777</v>
          </cell>
        </row>
        <row r="10747">
          <cell r="A10747">
            <v>45261.575011574103</v>
          </cell>
          <cell r="B10747">
            <v>1560</v>
          </cell>
          <cell r="R10747" t="str">
            <v>BUJD121040</v>
          </cell>
        </row>
        <row r="10748">
          <cell r="A10748">
            <v>45261.572870370401</v>
          </cell>
          <cell r="B10748">
            <v>3040</v>
          </cell>
          <cell r="R10748" t="str">
            <v>BUKD162510</v>
          </cell>
        </row>
        <row r="10749">
          <cell r="A10749">
            <v>45261.568969907399</v>
          </cell>
          <cell r="B10749">
            <v>1499</v>
          </cell>
          <cell r="R10749" t="str">
            <v>BULD121094</v>
          </cell>
        </row>
        <row r="10750">
          <cell r="A10750">
            <v>45261.566597222198</v>
          </cell>
          <cell r="B10750">
            <v>1640</v>
          </cell>
          <cell r="R10750" t="str">
            <v>BTID162377</v>
          </cell>
        </row>
        <row r="10751">
          <cell r="A10751">
            <v>45261.5643865741</v>
          </cell>
          <cell r="B10751">
            <v>7465</v>
          </cell>
          <cell r="R10751" t="str">
            <v>BTDD162186</v>
          </cell>
        </row>
        <row r="10752">
          <cell r="A10752">
            <v>45261.560289351903</v>
          </cell>
          <cell r="B10752">
            <v>7050</v>
          </cell>
          <cell r="R10752" t="str">
            <v>BTDD162192</v>
          </cell>
        </row>
        <row r="10753">
          <cell r="A10753">
            <v>45261.555625000001</v>
          </cell>
          <cell r="B10753">
            <v>2400</v>
          </cell>
          <cell r="R10753" t="str">
            <v>BTID162392</v>
          </cell>
        </row>
        <row r="10754">
          <cell r="A10754">
            <v>45261.553391203699</v>
          </cell>
          <cell r="B10754">
            <v>2240</v>
          </cell>
          <cell r="R10754" t="str">
            <v>BTHD120971</v>
          </cell>
        </row>
        <row r="10755">
          <cell r="A10755">
            <v>45261.550219907404</v>
          </cell>
          <cell r="B10755">
            <v>6660</v>
          </cell>
          <cell r="R10755" t="str">
            <v>BTFD162243</v>
          </cell>
        </row>
        <row r="10756">
          <cell r="A10756">
            <v>45261.546122685198</v>
          </cell>
          <cell r="B10756">
            <v>8395</v>
          </cell>
          <cell r="R10756" t="str">
            <v>BTFD162244</v>
          </cell>
        </row>
        <row r="10757">
          <cell r="A10757">
            <v>45261.543761574103</v>
          </cell>
          <cell r="B10757">
            <v>7935</v>
          </cell>
          <cell r="R10757" t="str">
            <v>BTED162217</v>
          </cell>
        </row>
        <row r="10758">
          <cell r="A10758">
            <v>45261.541620370401</v>
          </cell>
          <cell r="B10758">
            <v>1760</v>
          </cell>
          <cell r="R10758" t="str">
            <v>BTJL152348</v>
          </cell>
        </row>
        <row r="10759">
          <cell r="A10759">
            <v>45261.538738425901</v>
          </cell>
          <cell r="B10759">
            <v>1690</v>
          </cell>
          <cell r="R10759" t="str">
            <v>BTDD120878</v>
          </cell>
        </row>
        <row r="10760">
          <cell r="A10760">
            <v>45261.535949074103</v>
          </cell>
          <cell r="B10760">
            <v>4680</v>
          </cell>
          <cell r="R10760" t="str">
            <v>BTEL160427</v>
          </cell>
        </row>
        <row r="10761">
          <cell r="A10761">
            <v>45261.533726851798</v>
          </cell>
          <cell r="B10761">
            <v>1445</v>
          </cell>
          <cell r="R10761" t="str">
            <v>BTHD120963</v>
          </cell>
        </row>
        <row r="10762">
          <cell r="A10762">
            <v>45261.531261574099</v>
          </cell>
          <cell r="B10762">
            <v>1720</v>
          </cell>
          <cell r="R10762" t="str">
            <v>BTKD162083</v>
          </cell>
        </row>
        <row r="10763">
          <cell r="A10763">
            <v>45261.526990740698</v>
          </cell>
          <cell r="B10763">
            <v>3110</v>
          </cell>
          <cell r="R10763" t="str">
            <v>BTGD162296</v>
          </cell>
        </row>
        <row r="10764">
          <cell r="A10764">
            <v>45261.524895833303</v>
          </cell>
          <cell r="B10764">
            <v>7250</v>
          </cell>
          <cell r="R10764" t="str">
            <v>BTJD162046</v>
          </cell>
        </row>
        <row r="10765">
          <cell r="A10765">
            <v>45261.522916666698</v>
          </cell>
          <cell r="B10765">
            <v>6975</v>
          </cell>
          <cell r="R10765" t="str">
            <v>BTCD162159</v>
          </cell>
        </row>
        <row r="10766">
          <cell r="A10766">
            <v>45261.520115740699</v>
          </cell>
          <cell r="B10766">
            <v>6975</v>
          </cell>
          <cell r="R10766" t="str">
            <v>BTCD162159</v>
          </cell>
        </row>
        <row r="10767">
          <cell r="A10767">
            <v>45261.517314814802</v>
          </cell>
          <cell r="B10767">
            <v>3712</v>
          </cell>
          <cell r="R10767" t="str">
            <v>BSID161973</v>
          </cell>
        </row>
        <row r="10768">
          <cell r="A10768">
            <v>45261.514641203699</v>
          </cell>
          <cell r="B10768">
            <v>6222</v>
          </cell>
          <cell r="R10768" t="str">
            <v>BSAD230391</v>
          </cell>
        </row>
        <row r="10769">
          <cell r="A10769">
            <v>45261.5074074074</v>
          </cell>
          <cell r="B10769">
            <v>4260</v>
          </cell>
          <cell r="R10769" t="str">
            <v>BSHD200586</v>
          </cell>
        </row>
        <row r="10770">
          <cell r="A10770">
            <v>45261.5024305556</v>
          </cell>
          <cell r="B10770">
            <v>6495</v>
          </cell>
          <cell r="R10770" t="str">
            <v>BSKD161462</v>
          </cell>
        </row>
        <row r="10771">
          <cell r="A10771">
            <v>45260.458078703698</v>
          </cell>
          <cell r="B10771">
            <v>55492</v>
          </cell>
          <cell r="R10771" t="str">
            <v>BMBL160078</v>
          </cell>
        </row>
        <row r="10772">
          <cell r="A10772">
            <v>45259.732430555603</v>
          </cell>
          <cell r="B10772">
            <v>15044</v>
          </cell>
          <cell r="R10772" t="str">
            <v>BSAS036958</v>
          </cell>
        </row>
        <row r="10773">
          <cell r="A10773">
            <v>45259.730914351901</v>
          </cell>
          <cell r="B10773">
            <v>0</v>
          </cell>
          <cell r="R10773" t="str">
            <v>CWKE710747</v>
          </cell>
        </row>
        <row r="10774">
          <cell r="A10774">
            <v>45259.649039351898</v>
          </cell>
          <cell r="B10774">
            <v>0</v>
          </cell>
          <cell r="R10774" t="str">
            <v>CWKE710747</v>
          </cell>
        </row>
        <row r="10775">
          <cell r="A10775">
            <v>45259.586643518502</v>
          </cell>
          <cell r="B10775">
            <v>53</v>
          </cell>
          <cell r="R10775" t="str">
            <v>BWFD163947</v>
          </cell>
        </row>
        <row r="10776">
          <cell r="A10776">
            <v>45259.566527777803</v>
          </cell>
          <cell r="B10776">
            <v>2808</v>
          </cell>
          <cell r="R10776" t="str">
            <v>BVID163401</v>
          </cell>
        </row>
        <row r="10777">
          <cell r="A10777">
            <v>45259.533217592601</v>
          </cell>
          <cell r="B10777">
            <v>0</v>
          </cell>
          <cell r="R10777"/>
        </row>
        <row r="10778">
          <cell r="A10778">
            <v>45259.292974536998</v>
          </cell>
          <cell r="B10778">
            <v>8454</v>
          </cell>
          <cell r="R10778" t="str">
            <v>BUKS045387</v>
          </cell>
        </row>
        <row r="10779">
          <cell r="A10779">
            <v>45258.617164351897</v>
          </cell>
          <cell r="B10779">
            <v>3072</v>
          </cell>
          <cell r="R10779" t="str">
            <v>BUBF111245</v>
          </cell>
        </row>
        <row r="10780">
          <cell r="A10780">
            <v>45258.616412037001</v>
          </cell>
          <cell r="B10780">
            <v>3056</v>
          </cell>
          <cell r="R10780" t="str">
            <v>BUES035120</v>
          </cell>
        </row>
        <row r="10781">
          <cell r="A10781">
            <v>45258.462048611102</v>
          </cell>
          <cell r="B10781">
            <v>1016</v>
          </cell>
          <cell r="R10781" t="str">
            <v>BVFD163261</v>
          </cell>
        </row>
        <row r="10782">
          <cell r="A10782">
            <v>45258.291967592602</v>
          </cell>
          <cell r="B10782">
            <v>11383</v>
          </cell>
          <cell r="R10782" t="str">
            <v>BTES044431</v>
          </cell>
        </row>
        <row r="10783">
          <cell r="A10783">
            <v>45257.693124999998</v>
          </cell>
          <cell r="B10783">
            <v>1</v>
          </cell>
          <cell r="R10783" t="str">
            <v>BWFD163940</v>
          </cell>
        </row>
        <row r="10784">
          <cell r="A10784">
            <v>45257.591203703698</v>
          </cell>
          <cell r="B10784">
            <v>1</v>
          </cell>
          <cell r="R10784" t="str">
            <v>BWCC379950</v>
          </cell>
        </row>
        <row r="10785">
          <cell r="A10785">
            <v>45257.558333333334</v>
          </cell>
          <cell r="B10785">
            <v>0</v>
          </cell>
          <cell r="R10785"/>
        </row>
        <row r="10786">
          <cell r="A10786">
            <v>45257.287905092599</v>
          </cell>
          <cell r="B10786">
            <v>5973</v>
          </cell>
          <cell r="R10786" t="str">
            <v>BVKC374485</v>
          </cell>
        </row>
        <row r="10787">
          <cell r="A10787">
            <v>45257.284918981502</v>
          </cell>
          <cell r="B10787">
            <v>8637</v>
          </cell>
          <cell r="R10787" t="str">
            <v>BUKS045388</v>
          </cell>
        </row>
        <row r="10788">
          <cell r="A10788">
            <v>45256.287916666697</v>
          </cell>
          <cell r="B10788">
            <v>29121</v>
          </cell>
          <cell r="R10788" t="str">
            <v>BQBS033819</v>
          </cell>
        </row>
        <row r="10789">
          <cell r="A10789">
            <v>45255.549560185202</v>
          </cell>
          <cell r="B10789">
            <v>0</v>
          </cell>
          <cell r="R10789" t="str">
            <v>CTIE665863</v>
          </cell>
        </row>
        <row r="10790">
          <cell r="A10790">
            <v>45255.532673611102</v>
          </cell>
          <cell r="B10790">
            <v>974</v>
          </cell>
          <cell r="R10790" t="str">
            <v>BWAD163674</v>
          </cell>
        </row>
        <row r="10791">
          <cell r="A10791">
            <v>45255.499120370398</v>
          </cell>
          <cell r="B10791">
            <v>14388</v>
          </cell>
          <cell r="R10791" t="str">
            <v>BSDC375954</v>
          </cell>
        </row>
        <row r="10792">
          <cell r="A10792">
            <v>45255.497719907398</v>
          </cell>
          <cell r="B10792">
            <v>2068</v>
          </cell>
          <cell r="R10792" t="str">
            <v>BWCS032691</v>
          </cell>
        </row>
        <row r="10793">
          <cell r="A10793">
            <v>45254.492476851898</v>
          </cell>
          <cell r="B10793">
            <v>3432</v>
          </cell>
          <cell r="R10793" t="str">
            <v>BVED231179</v>
          </cell>
        </row>
        <row r="10794">
          <cell r="A10794">
            <v>45254.484120370398</v>
          </cell>
          <cell r="B10794">
            <v>26970</v>
          </cell>
          <cell r="R10794" t="str">
            <v>BMFS031346</v>
          </cell>
        </row>
        <row r="10795">
          <cell r="A10795">
            <v>45254.479861111096</v>
          </cell>
          <cell r="B10795">
            <v>499</v>
          </cell>
          <cell r="R10795" t="str">
            <v>BWJD163475</v>
          </cell>
        </row>
        <row r="10796">
          <cell r="A10796">
            <v>45253.711689814802</v>
          </cell>
          <cell r="B10796">
            <v>650</v>
          </cell>
          <cell r="R10796" t="str">
            <v>BWKD163512</v>
          </cell>
        </row>
        <row r="10797">
          <cell r="A10797">
            <v>45253.603263888901</v>
          </cell>
          <cell r="B10797">
            <v>5462</v>
          </cell>
          <cell r="R10797" t="str">
            <v>BVKC374486</v>
          </cell>
        </row>
        <row r="10798">
          <cell r="A10798">
            <v>45253.583657407398</v>
          </cell>
          <cell r="B10798">
            <v>1</v>
          </cell>
          <cell r="R10798" t="str">
            <v>BWGD163984</v>
          </cell>
        </row>
        <row r="10799">
          <cell r="A10799">
            <v>45253.579629629603</v>
          </cell>
          <cell r="B10799">
            <v>1000</v>
          </cell>
          <cell r="R10799" t="str">
            <v>BVFD163261</v>
          </cell>
        </row>
        <row r="10800">
          <cell r="A10800">
            <v>45253.497291666703</v>
          </cell>
          <cell r="B10800">
            <v>1</v>
          </cell>
          <cell r="R10800" t="str">
            <v>BWED163893</v>
          </cell>
        </row>
        <row r="10801">
          <cell r="A10801">
            <v>45252.6616782407</v>
          </cell>
          <cell r="B10801">
            <v>21014</v>
          </cell>
          <cell r="R10801" t="str">
            <v>BSDS043254</v>
          </cell>
        </row>
        <row r="10802">
          <cell r="A10802">
            <v>45252.617361111101</v>
          </cell>
          <cell r="B10802">
            <v>505</v>
          </cell>
          <cell r="R10802" t="str">
            <v>BWLD163608</v>
          </cell>
        </row>
        <row r="10803">
          <cell r="A10803">
            <v>45251.729062500002</v>
          </cell>
          <cell r="B10803">
            <v>1022</v>
          </cell>
          <cell r="R10803" t="str">
            <v>BWKD163543</v>
          </cell>
        </row>
        <row r="10804">
          <cell r="A10804">
            <v>45251.610578703701</v>
          </cell>
          <cell r="B10804">
            <v>2298</v>
          </cell>
          <cell r="R10804" t="str">
            <v>BUAS033747</v>
          </cell>
        </row>
        <row r="10805">
          <cell r="A10805">
            <v>45251.609606481499</v>
          </cell>
          <cell r="B10805">
            <v>2298</v>
          </cell>
          <cell r="R10805" t="str">
            <v>BUCS034128</v>
          </cell>
        </row>
        <row r="10806">
          <cell r="A10806">
            <v>45251.465069444399</v>
          </cell>
          <cell r="B10806">
            <v>550</v>
          </cell>
          <cell r="R10806" t="str">
            <v>BWKD163512</v>
          </cell>
        </row>
        <row r="10807">
          <cell r="A10807">
            <v>45248.448900463001</v>
          </cell>
          <cell r="B10807">
            <v>10447</v>
          </cell>
          <cell r="R10807" t="str">
            <v>BTJC377158</v>
          </cell>
        </row>
        <row r="10808">
          <cell r="A10808">
            <v>45247.581053240698</v>
          </cell>
          <cell r="B10808">
            <v>6174</v>
          </cell>
          <cell r="R10808" t="str">
            <v>BRBD160859</v>
          </cell>
        </row>
        <row r="10809">
          <cell r="A10809">
            <v>45247.558090277802</v>
          </cell>
          <cell r="B10809">
            <v>21913</v>
          </cell>
          <cell r="R10809" t="str">
            <v>BSHS038806</v>
          </cell>
        </row>
        <row r="10810">
          <cell r="A10810">
            <v>45247.489560185197</v>
          </cell>
          <cell r="B10810">
            <v>8045</v>
          </cell>
          <cell r="R10810" t="str">
            <v>BVGF111615</v>
          </cell>
        </row>
        <row r="10811">
          <cell r="A10811">
            <v>45247.488402777803</v>
          </cell>
          <cell r="B10811">
            <v>7790</v>
          </cell>
          <cell r="R10811" t="str">
            <v>BVGF111611</v>
          </cell>
        </row>
        <row r="10812">
          <cell r="A10812">
            <v>45246.573784722197</v>
          </cell>
          <cell r="B10812">
            <v>7509</v>
          </cell>
          <cell r="R10812" t="str">
            <v>BULS033141</v>
          </cell>
        </row>
        <row r="10813">
          <cell r="A10813">
            <v>45246.572708333297</v>
          </cell>
          <cell r="B10813">
            <v>9753</v>
          </cell>
          <cell r="R10813" t="str">
            <v>BTIS032025</v>
          </cell>
        </row>
        <row r="10814">
          <cell r="A10814">
            <v>45246.571342592601</v>
          </cell>
          <cell r="B10814">
            <v>8825</v>
          </cell>
          <cell r="R10814" t="str">
            <v>BTIS032020</v>
          </cell>
        </row>
        <row r="10815">
          <cell r="A10815">
            <v>45245.560995370397</v>
          </cell>
          <cell r="B10815">
            <v>8285</v>
          </cell>
          <cell r="R10815" t="str">
            <v>BUFS046910</v>
          </cell>
        </row>
        <row r="10816">
          <cell r="A10816">
            <v>45245.557986111096</v>
          </cell>
          <cell r="B10816">
            <v>1470</v>
          </cell>
          <cell r="R10816" t="str">
            <v>BVJD162957</v>
          </cell>
        </row>
        <row r="10817">
          <cell r="A10817">
            <v>45245.521134259303</v>
          </cell>
          <cell r="B10817">
            <v>855</v>
          </cell>
          <cell r="R10817" t="str">
            <v>BWAD163674</v>
          </cell>
        </row>
        <row r="10818">
          <cell r="A10818">
            <v>45245.496608796297</v>
          </cell>
          <cell r="B10818">
            <v>1089</v>
          </cell>
          <cell r="R10818" t="str">
            <v>BVHD163388</v>
          </cell>
        </row>
        <row r="10819">
          <cell r="A10819">
            <v>45245.495162036997</v>
          </cell>
          <cell r="B10819">
            <v>5388</v>
          </cell>
          <cell r="R10819" t="str">
            <v>BUGD162826</v>
          </cell>
        </row>
        <row r="10820">
          <cell r="A10820">
            <v>45245.386805555601</v>
          </cell>
          <cell r="B10820">
            <v>0</v>
          </cell>
          <cell r="R10820" t="str">
            <v>DWBL153513</v>
          </cell>
        </row>
        <row r="10821">
          <cell r="A10821">
            <v>45240.703344907401</v>
          </cell>
          <cell r="B10821">
            <v>3627</v>
          </cell>
          <cell r="R10821" t="str">
            <v>BVIS040049</v>
          </cell>
        </row>
        <row r="10822">
          <cell r="A10822">
            <v>45240.666157407402</v>
          </cell>
          <cell r="B10822">
            <v>4455</v>
          </cell>
          <cell r="R10822" t="str">
            <v>BVCD163165</v>
          </cell>
        </row>
        <row r="10823">
          <cell r="A10823">
            <v>45240.509965277801</v>
          </cell>
          <cell r="B10823">
            <v>0</v>
          </cell>
          <cell r="R10823"/>
        </row>
        <row r="10824">
          <cell r="A10824">
            <v>45240.485474537003</v>
          </cell>
          <cell r="B10824">
            <v>108</v>
          </cell>
          <cell r="R10824" t="str">
            <v>BWLS031913</v>
          </cell>
        </row>
        <row r="10825">
          <cell r="A10825">
            <v>45239.657997685201</v>
          </cell>
          <cell r="B10825">
            <v>575</v>
          </cell>
          <cell r="R10825" t="str">
            <v>BWLD231345</v>
          </cell>
        </row>
        <row r="10826">
          <cell r="A10826">
            <v>45239.654050925899</v>
          </cell>
          <cell r="B10826">
            <v>548</v>
          </cell>
          <cell r="R10826" t="str">
            <v>BWLD231334</v>
          </cell>
        </row>
        <row r="10827">
          <cell r="A10827">
            <v>45239.5716203704</v>
          </cell>
          <cell r="B10827">
            <v>10937</v>
          </cell>
          <cell r="R10827" t="str">
            <v>BUES034926</v>
          </cell>
        </row>
        <row r="10828">
          <cell r="A10828">
            <v>45239.456307870401</v>
          </cell>
          <cell r="B10828">
            <v>3100</v>
          </cell>
          <cell r="R10828" t="str">
            <v>BVED231179</v>
          </cell>
        </row>
        <row r="10829">
          <cell r="A10829">
            <v>45238.668206018498</v>
          </cell>
          <cell r="B10829">
            <v>46006</v>
          </cell>
          <cell r="R10829" t="str">
            <v>BPAS030126</v>
          </cell>
        </row>
        <row r="10830">
          <cell r="A10830">
            <v>45238.584722222222</v>
          </cell>
          <cell r="B10830">
            <v>1</v>
          </cell>
          <cell r="R10830" t="str">
            <v>BVAC375102</v>
          </cell>
        </row>
        <row r="10831">
          <cell r="A10831">
            <v>45238.475694444445</v>
          </cell>
          <cell r="B10831">
            <v>1550</v>
          </cell>
          <cell r="R10831" t="str">
            <v>BVHD163336</v>
          </cell>
        </row>
        <row r="10832">
          <cell r="A10832">
            <v>45238.466134259303</v>
          </cell>
          <cell r="B10832">
            <v>0</v>
          </cell>
          <cell r="R10832" t="str">
            <v>CWGE669753</v>
          </cell>
        </row>
        <row r="10833">
          <cell r="A10833">
            <v>45238.4609375</v>
          </cell>
          <cell r="B10833">
            <v>0</v>
          </cell>
          <cell r="R10833" t="str">
            <v>BVAC375102</v>
          </cell>
        </row>
        <row r="10834">
          <cell r="A10834">
            <v>45237.728067129603</v>
          </cell>
          <cell r="B10834">
            <v>500</v>
          </cell>
          <cell r="R10834" t="str">
            <v>BWJD163502</v>
          </cell>
        </row>
        <row r="10835">
          <cell r="A10835">
            <v>45237.724826388898</v>
          </cell>
          <cell r="B10835">
            <v>8500</v>
          </cell>
          <cell r="R10835" t="str">
            <v>BULD162559</v>
          </cell>
        </row>
        <row r="10836">
          <cell r="A10836">
            <v>45237.5493055556</v>
          </cell>
          <cell r="B10836">
            <v>0</v>
          </cell>
          <cell r="R10836" t="str">
            <v>BVAC375102</v>
          </cell>
        </row>
        <row r="10837">
          <cell r="A10837">
            <v>45237.463090277801</v>
          </cell>
          <cell r="B10837">
            <v>0</v>
          </cell>
          <cell r="R10837" t="str">
            <v>CWCE620033</v>
          </cell>
        </row>
        <row r="10838">
          <cell r="A10838">
            <v>45236.607650462996</v>
          </cell>
          <cell r="B10838">
            <v>7735</v>
          </cell>
          <cell r="R10838" t="str">
            <v>BTCD162149</v>
          </cell>
        </row>
        <row r="10839">
          <cell r="A10839">
            <v>45236.604675925897</v>
          </cell>
          <cell r="B10839">
            <v>18360</v>
          </cell>
          <cell r="R10839" t="str">
            <v>BOHD200197</v>
          </cell>
        </row>
        <row r="10840">
          <cell r="A10840">
            <v>45236.597604166702</v>
          </cell>
          <cell r="B10840">
            <v>1044</v>
          </cell>
          <cell r="R10840" t="str">
            <v>BVED163240</v>
          </cell>
        </row>
        <row r="10841">
          <cell r="A10841">
            <v>45236.520949074104</v>
          </cell>
          <cell r="B10841">
            <v>6045</v>
          </cell>
          <cell r="R10841" t="str">
            <v>BUFS046813</v>
          </cell>
        </row>
        <row r="10842">
          <cell r="A10842">
            <v>45236.443495370397</v>
          </cell>
          <cell r="B10842">
            <v>1043</v>
          </cell>
          <cell r="R10842" t="str">
            <v>BVED163240</v>
          </cell>
        </row>
        <row r="10843">
          <cell r="A10843">
            <v>45236.428993055597</v>
          </cell>
          <cell r="B10843">
            <v>0</v>
          </cell>
          <cell r="R10843" t="str">
            <v>DWEL140776</v>
          </cell>
        </row>
        <row r="10844">
          <cell r="A10844">
            <v>45234.647569444402</v>
          </cell>
          <cell r="B10844">
            <v>28025</v>
          </cell>
          <cell r="R10844" t="str">
            <v>BQHS040705</v>
          </cell>
        </row>
        <row r="10845">
          <cell r="A10845">
            <v>45234.590648148202</v>
          </cell>
          <cell r="B10845">
            <v>32188</v>
          </cell>
          <cell r="R10845" t="str">
            <v>BQFS031084</v>
          </cell>
        </row>
        <row r="10846">
          <cell r="A10846">
            <v>45234.589780092603</v>
          </cell>
          <cell r="B10846">
            <v>23880</v>
          </cell>
          <cell r="R10846" t="str">
            <v>BKDS031405</v>
          </cell>
        </row>
        <row r="10847">
          <cell r="A10847">
            <v>45234.571898148097</v>
          </cell>
          <cell r="B10847">
            <v>0</v>
          </cell>
          <cell r="R10847" t="str">
            <v>CWCE560645</v>
          </cell>
        </row>
        <row r="10848">
          <cell r="A10848">
            <v>45234.515729166698</v>
          </cell>
          <cell r="B10848">
            <v>1506</v>
          </cell>
          <cell r="R10848" t="str">
            <v>BVJC374202</v>
          </cell>
        </row>
        <row r="10849">
          <cell r="A10849">
            <v>45234.441168981502</v>
          </cell>
          <cell r="B10849">
            <v>0</v>
          </cell>
          <cell r="R10849"/>
        </row>
        <row r="10850">
          <cell r="A10850">
            <v>45233.752372685201</v>
          </cell>
          <cell r="B10850">
            <v>1558</v>
          </cell>
          <cell r="R10850" t="str">
            <v>BWAD163687</v>
          </cell>
        </row>
        <row r="10851">
          <cell r="A10851">
            <v>45233.711886574099</v>
          </cell>
          <cell r="B10851">
            <v>0</v>
          </cell>
          <cell r="R10851" t="str">
            <v>DWEL140775</v>
          </cell>
        </row>
        <row r="10852">
          <cell r="A10852">
            <v>45233.685104166703</v>
          </cell>
          <cell r="B10852">
            <v>21282</v>
          </cell>
          <cell r="R10852" t="str">
            <v>108441</v>
          </cell>
        </row>
        <row r="10853">
          <cell r="A10853">
            <v>45233.640451388899</v>
          </cell>
          <cell r="B10853">
            <v>0</v>
          </cell>
          <cell r="R10853" t="str">
            <v>BWLS031913</v>
          </cell>
        </row>
        <row r="10854">
          <cell r="A10854">
            <v>45233.6381944444</v>
          </cell>
          <cell r="B10854">
            <v>1</v>
          </cell>
          <cell r="R10854" t="str">
            <v>BWLS031913</v>
          </cell>
        </row>
        <row r="10855">
          <cell r="A10855">
            <v>45233.5325578704</v>
          </cell>
          <cell r="B10855">
            <v>1088</v>
          </cell>
          <cell r="R10855" t="str">
            <v>BVHD163388</v>
          </cell>
        </row>
        <row r="10856">
          <cell r="A10856">
            <v>45233.5301273148</v>
          </cell>
          <cell r="B10856">
            <v>1542</v>
          </cell>
          <cell r="R10856" t="str">
            <v>BWAD163687</v>
          </cell>
        </row>
        <row r="10857">
          <cell r="A10857">
            <v>45233.527337963002</v>
          </cell>
          <cell r="B10857">
            <v>509</v>
          </cell>
          <cell r="R10857" t="str">
            <v>BWLD231334</v>
          </cell>
        </row>
        <row r="10858">
          <cell r="A10858">
            <v>45233.524722222202</v>
          </cell>
          <cell r="B10858">
            <v>558</v>
          </cell>
          <cell r="R10858" t="str">
            <v>BWLD231345</v>
          </cell>
        </row>
        <row r="10859">
          <cell r="A10859">
            <v>45233.511851851901</v>
          </cell>
          <cell r="B10859">
            <v>485</v>
          </cell>
          <cell r="R10859" t="str">
            <v>BWCD121690</v>
          </cell>
        </row>
        <row r="10860">
          <cell r="A10860">
            <v>45233.497222222199</v>
          </cell>
          <cell r="B10860">
            <v>1105</v>
          </cell>
          <cell r="R10860" t="str">
            <v>BWBD163701</v>
          </cell>
        </row>
        <row r="10861">
          <cell r="A10861">
            <v>45233.492962962999</v>
          </cell>
          <cell r="B10861">
            <v>627</v>
          </cell>
          <cell r="R10861" t="str">
            <v>BWLD163586</v>
          </cell>
        </row>
        <row r="10862">
          <cell r="A10862">
            <v>45233.490081018499</v>
          </cell>
          <cell r="B10862">
            <v>835</v>
          </cell>
          <cell r="R10862" t="str">
            <v>BWAD163674</v>
          </cell>
        </row>
        <row r="10863">
          <cell r="A10863">
            <v>45233.480694444399</v>
          </cell>
          <cell r="B10863">
            <v>485</v>
          </cell>
          <cell r="R10863" t="str">
            <v>BWBD163738</v>
          </cell>
        </row>
        <row r="10864">
          <cell r="A10864">
            <v>45233.476446759298</v>
          </cell>
          <cell r="B10864">
            <v>480</v>
          </cell>
          <cell r="R10864" t="str">
            <v>BWJD163499</v>
          </cell>
        </row>
        <row r="10865">
          <cell r="A10865">
            <v>45233.468356481499</v>
          </cell>
          <cell r="B10865">
            <v>799</v>
          </cell>
          <cell r="R10865" t="str">
            <v>BWBD163707</v>
          </cell>
        </row>
        <row r="10866">
          <cell r="A10866">
            <v>45233.464375000003</v>
          </cell>
          <cell r="B10866">
            <v>472</v>
          </cell>
          <cell r="R10866" t="str">
            <v>BWLD163608</v>
          </cell>
        </row>
        <row r="10867">
          <cell r="A10867">
            <v>45233.461759259299</v>
          </cell>
          <cell r="B10867">
            <v>80</v>
          </cell>
          <cell r="R10867" t="str">
            <v>BWAD163680</v>
          </cell>
        </row>
        <row r="10868">
          <cell r="A10868">
            <v>45232.748437499999</v>
          </cell>
          <cell r="B10868">
            <v>157</v>
          </cell>
          <cell r="R10868" t="str">
            <v>BWJL153357</v>
          </cell>
        </row>
        <row r="10869">
          <cell r="A10869">
            <v>45232.745601851799</v>
          </cell>
          <cell r="B10869">
            <v>2069</v>
          </cell>
          <cell r="R10869" t="str">
            <v>BVED163244</v>
          </cell>
        </row>
        <row r="10870">
          <cell r="A10870">
            <v>45232.743182870399</v>
          </cell>
          <cell r="B10870">
            <v>941</v>
          </cell>
          <cell r="R10870" t="str">
            <v>BWKD163543</v>
          </cell>
        </row>
        <row r="10871">
          <cell r="A10871">
            <v>45232.740474537</v>
          </cell>
          <cell r="B10871">
            <v>411</v>
          </cell>
          <cell r="R10871" t="str">
            <v>BWKD163512</v>
          </cell>
        </row>
        <row r="10872">
          <cell r="A10872">
            <v>45232.738043981502</v>
          </cell>
          <cell r="B10872">
            <v>940</v>
          </cell>
          <cell r="R10872" t="str">
            <v>BUID220797</v>
          </cell>
        </row>
        <row r="10873">
          <cell r="A10873">
            <v>45232.733796296299</v>
          </cell>
          <cell r="B10873">
            <v>2598</v>
          </cell>
          <cell r="R10873" t="str">
            <v>BVKD163026</v>
          </cell>
        </row>
        <row r="10874">
          <cell r="A10874">
            <v>45232.731122685203</v>
          </cell>
          <cell r="B10874">
            <v>899</v>
          </cell>
          <cell r="R10874" t="str">
            <v>BVFD163261</v>
          </cell>
        </row>
        <row r="10875">
          <cell r="A10875">
            <v>45232.728738425903</v>
          </cell>
          <cell r="B10875">
            <v>1115</v>
          </cell>
          <cell r="R10875" t="str">
            <v>BWJL153355</v>
          </cell>
        </row>
        <row r="10876">
          <cell r="A10876">
            <v>45232.7262962963</v>
          </cell>
          <cell r="B10876">
            <v>2796</v>
          </cell>
          <cell r="R10876" t="str">
            <v>BVID163401</v>
          </cell>
        </row>
        <row r="10877">
          <cell r="A10877">
            <v>45232.723912037</v>
          </cell>
          <cell r="B10877">
            <v>1098</v>
          </cell>
          <cell r="R10877" t="str">
            <v>BVIL161084</v>
          </cell>
        </row>
        <row r="10878">
          <cell r="A10878">
            <v>45232.721423611103</v>
          </cell>
          <cell r="B10878">
            <v>660</v>
          </cell>
          <cell r="R10878" t="str">
            <v>BVID163429</v>
          </cell>
        </row>
        <row r="10879">
          <cell r="A10879">
            <v>45232.718993055598</v>
          </cell>
          <cell r="B10879">
            <v>510</v>
          </cell>
          <cell r="R10879" t="str">
            <v>BVID121544</v>
          </cell>
        </row>
        <row r="10880">
          <cell r="A10880">
            <v>45232.7164583333</v>
          </cell>
          <cell r="B10880">
            <v>555</v>
          </cell>
          <cell r="R10880" t="str">
            <v>BVID121541</v>
          </cell>
        </row>
        <row r="10881">
          <cell r="A10881">
            <v>45232.713969907403</v>
          </cell>
          <cell r="B10881">
            <v>1115</v>
          </cell>
          <cell r="R10881" t="str">
            <v>BVIL161081</v>
          </cell>
        </row>
        <row r="10882">
          <cell r="A10882">
            <v>45232.710659722201</v>
          </cell>
          <cell r="B10882">
            <v>560</v>
          </cell>
          <cell r="R10882" t="str">
            <v>BVID121539</v>
          </cell>
        </row>
        <row r="10883">
          <cell r="A10883">
            <v>45232.705787036997</v>
          </cell>
          <cell r="B10883">
            <v>1671</v>
          </cell>
          <cell r="R10883" t="str">
            <v>BVHD163393</v>
          </cell>
        </row>
        <row r="10884">
          <cell r="A10884">
            <v>45232.703310185199</v>
          </cell>
          <cell r="B10884">
            <v>642</v>
          </cell>
          <cell r="R10884" t="str">
            <v>BVID121546</v>
          </cell>
        </row>
        <row r="10885">
          <cell r="A10885">
            <v>45232.701041666704</v>
          </cell>
          <cell r="B10885">
            <v>2977</v>
          </cell>
          <cell r="R10885" t="str">
            <v>BVHD163374</v>
          </cell>
        </row>
        <row r="10886">
          <cell r="A10886">
            <v>45232.698101851798</v>
          </cell>
          <cell r="B10886">
            <v>1484</v>
          </cell>
          <cell r="R10886" t="str">
            <v>BVLD163043</v>
          </cell>
        </row>
        <row r="10887">
          <cell r="A10887">
            <v>45232.6958101852</v>
          </cell>
          <cell r="B10887">
            <v>2145</v>
          </cell>
          <cell r="R10887" t="str">
            <v>BUID220795</v>
          </cell>
        </row>
        <row r="10888">
          <cell r="A10888">
            <v>45232.693518518499</v>
          </cell>
          <cell r="B10888">
            <v>2513</v>
          </cell>
          <cell r="R10888" t="str">
            <v>BVJD162958</v>
          </cell>
        </row>
        <row r="10889">
          <cell r="A10889">
            <v>45232.690312500003</v>
          </cell>
          <cell r="B10889">
            <v>1610</v>
          </cell>
          <cell r="R10889" t="str">
            <v>BVGD163308</v>
          </cell>
        </row>
        <row r="10890">
          <cell r="A10890">
            <v>45232.687986111101</v>
          </cell>
          <cell r="B10890">
            <v>1546</v>
          </cell>
          <cell r="R10890" t="str">
            <v>BVHD163336</v>
          </cell>
        </row>
        <row r="10891">
          <cell r="A10891">
            <v>45232.685451388897</v>
          </cell>
          <cell r="B10891">
            <v>1400</v>
          </cell>
          <cell r="R10891" t="str">
            <v>BVHD163366</v>
          </cell>
        </row>
        <row r="10892">
          <cell r="A10892">
            <v>45232.682766203703</v>
          </cell>
          <cell r="B10892">
            <v>4362</v>
          </cell>
          <cell r="R10892" t="str">
            <v>BVCD163165</v>
          </cell>
        </row>
        <row r="10893">
          <cell r="A10893">
            <v>45232.680520833303</v>
          </cell>
          <cell r="B10893">
            <v>1134</v>
          </cell>
          <cell r="R10893" t="str">
            <v>BVGD121497</v>
          </cell>
        </row>
        <row r="10894">
          <cell r="A10894">
            <v>45232.678090277797</v>
          </cell>
          <cell r="B10894">
            <v>2672</v>
          </cell>
          <cell r="R10894" t="str">
            <v>BVJD162972</v>
          </cell>
        </row>
        <row r="10895">
          <cell r="A10895">
            <v>45232.675578703696</v>
          </cell>
          <cell r="B10895">
            <v>1330</v>
          </cell>
          <cell r="R10895" t="str">
            <v>BVDD121453</v>
          </cell>
        </row>
        <row r="10896">
          <cell r="A10896">
            <v>45232.673414351899</v>
          </cell>
          <cell r="B10896">
            <v>3034</v>
          </cell>
          <cell r="R10896" t="str">
            <v>BVED231179</v>
          </cell>
        </row>
        <row r="10897">
          <cell r="A10897">
            <v>45232.671087962997</v>
          </cell>
          <cell r="B10897">
            <v>3544</v>
          </cell>
          <cell r="R10897" t="str">
            <v>BVED163235</v>
          </cell>
        </row>
        <row r="10898">
          <cell r="A10898">
            <v>45232.668368055602</v>
          </cell>
          <cell r="B10898">
            <v>3584</v>
          </cell>
          <cell r="R10898" t="str">
            <v>BVED163231</v>
          </cell>
        </row>
        <row r="10899">
          <cell r="A10899">
            <v>45232.665844907402</v>
          </cell>
          <cell r="B10899">
            <v>852</v>
          </cell>
          <cell r="R10899" t="str">
            <v>BVDD163198</v>
          </cell>
        </row>
        <row r="10900">
          <cell r="A10900">
            <v>45232.663553240702</v>
          </cell>
          <cell r="B10900">
            <v>1508</v>
          </cell>
          <cell r="R10900" t="str">
            <v>BVAD121386</v>
          </cell>
        </row>
        <row r="10901">
          <cell r="A10901">
            <v>45232.660868055602</v>
          </cell>
          <cell r="B10901">
            <v>2597</v>
          </cell>
          <cell r="R10901" t="str">
            <v>BVKD163026</v>
          </cell>
        </row>
        <row r="10902">
          <cell r="A10902">
            <v>45232.658055555599</v>
          </cell>
          <cell r="B10902">
            <v>3369</v>
          </cell>
          <cell r="R10902" t="str">
            <v>BVLD163067</v>
          </cell>
        </row>
        <row r="10903">
          <cell r="A10903">
            <v>45232.644687499997</v>
          </cell>
          <cell r="B10903">
            <v>2476</v>
          </cell>
          <cell r="R10903" t="str">
            <v>BVKD163010</v>
          </cell>
        </row>
        <row r="10904">
          <cell r="A10904">
            <v>45232.642187500001</v>
          </cell>
          <cell r="B10904">
            <v>590</v>
          </cell>
          <cell r="R10904" t="str">
            <v>BUAD121111</v>
          </cell>
        </row>
        <row r="10905">
          <cell r="A10905">
            <v>45232.639398148101</v>
          </cell>
          <cell r="B10905">
            <v>1407</v>
          </cell>
          <cell r="R10905" t="str">
            <v>BVJD162957</v>
          </cell>
        </row>
        <row r="10906">
          <cell r="A10906">
            <v>45232.635023148097</v>
          </cell>
          <cell r="B10906">
            <v>5689</v>
          </cell>
          <cell r="R10906" t="str">
            <v>BUID162912</v>
          </cell>
        </row>
        <row r="10907">
          <cell r="A10907">
            <v>45232.632754629602</v>
          </cell>
          <cell r="B10907">
            <v>3535</v>
          </cell>
          <cell r="R10907" t="str">
            <v>BUAD162634</v>
          </cell>
        </row>
        <row r="10908">
          <cell r="A10908">
            <v>45232.626423611102</v>
          </cell>
          <cell r="B10908">
            <v>3708</v>
          </cell>
          <cell r="R10908" t="str">
            <v>BUID162953</v>
          </cell>
        </row>
        <row r="10909">
          <cell r="A10909">
            <v>45232.623645833301</v>
          </cell>
          <cell r="B10909">
            <v>2176</v>
          </cell>
          <cell r="R10909" t="str">
            <v>BUDD162719</v>
          </cell>
        </row>
        <row r="10910">
          <cell r="A10910">
            <v>45232.620995370402</v>
          </cell>
          <cell r="B10910">
            <v>2627</v>
          </cell>
          <cell r="R10910" t="str">
            <v>BUID162940</v>
          </cell>
        </row>
        <row r="10911">
          <cell r="A10911">
            <v>45232.618599537003</v>
          </cell>
          <cell r="B10911">
            <v>968</v>
          </cell>
          <cell r="R10911" t="str">
            <v>BUFL152860</v>
          </cell>
        </row>
        <row r="10912">
          <cell r="A10912">
            <v>45232.615787037001</v>
          </cell>
          <cell r="B10912">
            <v>3387</v>
          </cell>
          <cell r="R10912" t="str">
            <v>BUGD162852</v>
          </cell>
        </row>
        <row r="10913">
          <cell r="A10913">
            <v>45232.612488425897</v>
          </cell>
          <cell r="B10913">
            <v>1671</v>
          </cell>
          <cell r="R10913" t="str">
            <v>BUHL152930</v>
          </cell>
        </row>
        <row r="10914">
          <cell r="A10914">
            <v>45232.609444444402</v>
          </cell>
          <cell r="B10914">
            <v>1699</v>
          </cell>
          <cell r="R10914" t="str">
            <v>BUCD121174</v>
          </cell>
        </row>
        <row r="10915">
          <cell r="A10915">
            <v>45232.605034722197</v>
          </cell>
          <cell r="B10915">
            <v>5242</v>
          </cell>
          <cell r="R10915" t="str">
            <v>BUGD162826</v>
          </cell>
        </row>
        <row r="10916">
          <cell r="A10916">
            <v>45232.6019212963</v>
          </cell>
          <cell r="B10916">
            <v>867</v>
          </cell>
          <cell r="R10916" t="str">
            <v>BUID121299</v>
          </cell>
        </row>
        <row r="10917">
          <cell r="A10917">
            <v>45232.598888888897</v>
          </cell>
          <cell r="B10917">
            <v>947</v>
          </cell>
          <cell r="R10917" t="str">
            <v>BUHD121280</v>
          </cell>
        </row>
        <row r="10918">
          <cell r="A10918">
            <v>45232.595578703702</v>
          </cell>
          <cell r="B10918">
            <v>6030</v>
          </cell>
          <cell r="R10918" t="str">
            <v>BUFD162814</v>
          </cell>
        </row>
        <row r="10919">
          <cell r="A10919">
            <v>45232.592685185198</v>
          </cell>
          <cell r="B10919">
            <v>3526</v>
          </cell>
          <cell r="R10919" t="str">
            <v>BTHD162350</v>
          </cell>
        </row>
        <row r="10920">
          <cell r="A10920">
            <v>45232.588576388902</v>
          </cell>
          <cell r="B10920">
            <v>98</v>
          </cell>
          <cell r="R10920" t="str">
            <v>BWFD121755</v>
          </cell>
        </row>
        <row r="10921">
          <cell r="A10921">
            <v>45232.585706018501</v>
          </cell>
          <cell r="B10921">
            <v>138</v>
          </cell>
          <cell r="R10921" t="str">
            <v>BWLS031915</v>
          </cell>
        </row>
        <row r="10922">
          <cell r="A10922">
            <v>45232.582534722198</v>
          </cell>
          <cell r="B10922">
            <v>5311</v>
          </cell>
          <cell r="R10922" t="str">
            <v>BRJD160605</v>
          </cell>
        </row>
        <row r="10923">
          <cell r="A10923">
            <v>45232.579421296301</v>
          </cell>
          <cell r="B10923">
            <v>5177</v>
          </cell>
          <cell r="R10923" t="str">
            <v>BRCD160939</v>
          </cell>
        </row>
        <row r="10924">
          <cell r="A10924">
            <v>45232.5625</v>
          </cell>
          <cell r="B10924">
            <v>22317</v>
          </cell>
          <cell r="R10924" t="str">
            <v>BSCS037449</v>
          </cell>
        </row>
        <row r="10925">
          <cell r="A10925">
            <v>45232.558715277803</v>
          </cell>
          <cell r="B10925">
            <v>3775</v>
          </cell>
          <cell r="R10925" t="str">
            <v>BQCD160098</v>
          </cell>
        </row>
        <row r="10926">
          <cell r="A10926">
            <v>45232.542083333297</v>
          </cell>
          <cell r="B10926">
            <v>4935</v>
          </cell>
          <cell r="R10926" t="str">
            <v>BRGD161212</v>
          </cell>
        </row>
        <row r="10927">
          <cell r="A10927">
            <v>45232.5397337963</v>
          </cell>
          <cell r="B10927">
            <v>2727</v>
          </cell>
          <cell r="R10927" t="str">
            <v>BUDD162740</v>
          </cell>
        </row>
        <row r="10928">
          <cell r="A10928">
            <v>45232.536909722199</v>
          </cell>
          <cell r="B10928">
            <v>1595</v>
          </cell>
          <cell r="R10928" t="str">
            <v>BUCD121176</v>
          </cell>
        </row>
        <row r="10929">
          <cell r="A10929">
            <v>45232.532245370399</v>
          </cell>
          <cell r="B10929">
            <v>3907</v>
          </cell>
          <cell r="R10929" t="str">
            <v>BUKD162491</v>
          </cell>
        </row>
        <row r="10930">
          <cell r="A10930">
            <v>45232.53</v>
          </cell>
          <cell r="B10930">
            <v>3897</v>
          </cell>
          <cell r="R10930" t="str">
            <v>BUKD162500</v>
          </cell>
        </row>
        <row r="10931">
          <cell r="A10931">
            <v>45232.527395833298</v>
          </cell>
          <cell r="B10931">
            <v>5975</v>
          </cell>
          <cell r="R10931" t="str">
            <v>BPGD220036</v>
          </cell>
        </row>
        <row r="10932">
          <cell r="A10932">
            <v>45232.524270833303</v>
          </cell>
          <cell r="B10932">
            <v>1080</v>
          </cell>
          <cell r="R10932" t="str">
            <v>BSJD120492</v>
          </cell>
        </row>
        <row r="10933">
          <cell r="A10933">
            <v>45232.5211458333</v>
          </cell>
          <cell r="B10933">
            <v>663</v>
          </cell>
          <cell r="R10933" t="str">
            <v>BSBD120631</v>
          </cell>
        </row>
        <row r="10934">
          <cell r="A10934">
            <v>45232.517905092602</v>
          </cell>
          <cell r="B10934">
            <v>1073</v>
          </cell>
          <cell r="R10934" t="str">
            <v>BNJD120010</v>
          </cell>
        </row>
        <row r="10935">
          <cell r="A10935">
            <v>45232.514918981498</v>
          </cell>
          <cell r="B10935">
            <v>5327</v>
          </cell>
          <cell r="R10935" t="str">
            <v>BTDD162190</v>
          </cell>
        </row>
        <row r="10936">
          <cell r="A10936">
            <v>45232.512662036999</v>
          </cell>
          <cell r="B10936">
            <v>3451</v>
          </cell>
          <cell r="R10936" t="str">
            <v>BQKD200046</v>
          </cell>
        </row>
        <row r="10937">
          <cell r="A10937">
            <v>45232.508912037003</v>
          </cell>
          <cell r="B10937">
            <v>9057</v>
          </cell>
          <cell r="R10937" t="str">
            <v>BSCD161691</v>
          </cell>
        </row>
        <row r="10938">
          <cell r="A10938">
            <v>45232.5059259259</v>
          </cell>
          <cell r="B10938">
            <v>25707</v>
          </cell>
          <cell r="R10938" t="str">
            <v>BMJD200014</v>
          </cell>
        </row>
        <row r="10939">
          <cell r="A10939">
            <v>45232.503611111097</v>
          </cell>
          <cell r="B10939">
            <v>1463</v>
          </cell>
          <cell r="R10939" t="str">
            <v>BSHD120752</v>
          </cell>
        </row>
        <row r="10940">
          <cell r="A10940">
            <v>45232.501273148097</v>
          </cell>
          <cell r="B10940">
            <v>6573</v>
          </cell>
          <cell r="R10940" t="str">
            <v>BTCD162162</v>
          </cell>
        </row>
        <row r="10941">
          <cell r="A10941">
            <v>45232.493518518502</v>
          </cell>
          <cell r="B10941">
            <v>13271</v>
          </cell>
          <cell r="R10941" t="str">
            <v>BTDD162169</v>
          </cell>
        </row>
        <row r="10942">
          <cell r="A10942">
            <v>45232.486898148098</v>
          </cell>
          <cell r="B10942">
            <v>6975</v>
          </cell>
          <cell r="R10942" t="str">
            <v>BTKD162112</v>
          </cell>
        </row>
        <row r="10943">
          <cell r="A10943">
            <v>45232.483784722201</v>
          </cell>
          <cell r="B10943">
            <v>4877</v>
          </cell>
          <cell r="R10943" t="str">
            <v>BTKD162080</v>
          </cell>
        </row>
        <row r="10944">
          <cell r="A10944">
            <v>45232.481412036999</v>
          </cell>
          <cell r="B10944">
            <v>4378</v>
          </cell>
          <cell r="R10944" t="str">
            <v>BTJD162047</v>
          </cell>
        </row>
        <row r="10945">
          <cell r="A10945">
            <v>45232.476793981499</v>
          </cell>
          <cell r="B10945">
            <v>3650</v>
          </cell>
          <cell r="R10945" t="str">
            <v>BSLD200427</v>
          </cell>
        </row>
        <row r="10946">
          <cell r="A10946">
            <v>45232.474398148202</v>
          </cell>
          <cell r="B10946">
            <v>4351</v>
          </cell>
          <cell r="R10946" t="str">
            <v>BSKD161500</v>
          </cell>
        </row>
        <row r="10947">
          <cell r="A10947">
            <v>45232.471967592603</v>
          </cell>
          <cell r="B10947">
            <v>3509</v>
          </cell>
          <cell r="R10947" t="str">
            <v>BTKD162077</v>
          </cell>
        </row>
        <row r="10948">
          <cell r="A10948">
            <v>45232.467766203699</v>
          </cell>
          <cell r="B10948">
            <v>2573</v>
          </cell>
          <cell r="R10948" t="str">
            <v>BSGL152296</v>
          </cell>
        </row>
        <row r="10949">
          <cell r="A10949">
            <v>45231.753263888902</v>
          </cell>
          <cell r="B10949">
            <v>703</v>
          </cell>
          <cell r="R10949" t="str">
            <v>BSBD120630</v>
          </cell>
        </row>
        <row r="10950">
          <cell r="A10950">
            <v>45231.749791666698</v>
          </cell>
          <cell r="B10950">
            <v>703</v>
          </cell>
          <cell r="R10950" t="str">
            <v>BSHD120740</v>
          </cell>
        </row>
        <row r="10951">
          <cell r="A10951">
            <v>45231.745960648099</v>
          </cell>
          <cell r="B10951">
            <v>628</v>
          </cell>
          <cell r="R10951" t="str">
            <v>BSHD120741</v>
          </cell>
        </row>
        <row r="10952">
          <cell r="A10952">
            <v>45231.739328703698</v>
          </cell>
          <cell r="B10952">
            <v>642</v>
          </cell>
          <cell r="R10952" t="str">
            <v>BSHD120739</v>
          </cell>
        </row>
        <row r="10953">
          <cell r="A10953">
            <v>45231.735937500001</v>
          </cell>
          <cell r="B10953">
            <v>8504</v>
          </cell>
          <cell r="R10953" t="str">
            <v>BTKD162074</v>
          </cell>
        </row>
        <row r="10954">
          <cell r="A10954">
            <v>45231.7332060185</v>
          </cell>
          <cell r="B10954">
            <v>3593</v>
          </cell>
          <cell r="R10954" t="str">
            <v>BSGL152297</v>
          </cell>
        </row>
        <row r="10955">
          <cell r="A10955">
            <v>45231.729074074101</v>
          </cell>
          <cell r="B10955">
            <v>8886</v>
          </cell>
          <cell r="R10955" t="str">
            <v>BRCD160940</v>
          </cell>
        </row>
        <row r="10956">
          <cell r="A10956">
            <v>45231.726793981499</v>
          </cell>
          <cell r="B10956">
            <v>6985</v>
          </cell>
          <cell r="R10956" t="str">
            <v>BRED161077</v>
          </cell>
        </row>
        <row r="10957">
          <cell r="A10957">
            <v>45231.724537037</v>
          </cell>
          <cell r="B10957">
            <v>4360</v>
          </cell>
          <cell r="R10957" t="str">
            <v>BSAD161576</v>
          </cell>
        </row>
        <row r="10958">
          <cell r="A10958">
            <v>45231.722118055601</v>
          </cell>
          <cell r="B10958">
            <v>3250</v>
          </cell>
          <cell r="R10958" t="str">
            <v>BQGD160315</v>
          </cell>
        </row>
        <row r="10959">
          <cell r="A10959">
            <v>45231.7194675926</v>
          </cell>
          <cell r="B10959">
            <v>839</v>
          </cell>
          <cell r="R10959" t="str">
            <v>BLGL160201</v>
          </cell>
        </row>
        <row r="10960">
          <cell r="A10960">
            <v>45231.717106481497</v>
          </cell>
          <cell r="B10960">
            <v>6019</v>
          </cell>
          <cell r="R10960" t="str">
            <v>BQBD160040</v>
          </cell>
        </row>
        <row r="10961">
          <cell r="A10961">
            <v>45231.714976851901</v>
          </cell>
          <cell r="B10961">
            <v>8256</v>
          </cell>
          <cell r="R10961" t="str">
            <v>BMED200254</v>
          </cell>
        </row>
        <row r="10962">
          <cell r="A10962">
            <v>45231.711180555598</v>
          </cell>
          <cell r="B10962">
            <v>4148</v>
          </cell>
          <cell r="R10962" t="str">
            <v>BRJD160577</v>
          </cell>
        </row>
        <row r="10963">
          <cell r="A10963">
            <v>45231.709097222199</v>
          </cell>
          <cell r="B10963">
            <v>4767</v>
          </cell>
          <cell r="R10963" t="str">
            <v>BRGD230256</v>
          </cell>
        </row>
        <row r="10964">
          <cell r="A10964">
            <v>45231.706087963001</v>
          </cell>
          <cell r="B10964">
            <v>6977</v>
          </cell>
          <cell r="R10964" t="str">
            <v>RJD230103</v>
          </cell>
        </row>
        <row r="10965">
          <cell r="A10965">
            <v>45231.703877314802</v>
          </cell>
          <cell r="B10965">
            <v>6279</v>
          </cell>
          <cell r="R10965" t="str">
            <v>BSDD161729</v>
          </cell>
        </row>
        <row r="10966">
          <cell r="A10966">
            <v>45231.701898148101</v>
          </cell>
          <cell r="B10966">
            <v>8957</v>
          </cell>
          <cell r="R10966" t="str">
            <v>BRHD161312</v>
          </cell>
        </row>
        <row r="10967">
          <cell r="A10967">
            <v>45231.699618055602</v>
          </cell>
          <cell r="B10967">
            <v>5390</v>
          </cell>
          <cell r="R10967" t="str">
            <v>GPBD160097</v>
          </cell>
        </row>
        <row r="10968">
          <cell r="A10968">
            <v>45231.696851851899</v>
          </cell>
          <cell r="B10968">
            <v>5442</v>
          </cell>
          <cell r="R10968" t="str">
            <v>BSID161961</v>
          </cell>
        </row>
        <row r="10969">
          <cell r="A10969">
            <v>45231.693634259304</v>
          </cell>
          <cell r="B10969">
            <v>874</v>
          </cell>
          <cell r="R10969" t="str">
            <v>GPCD160123</v>
          </cell>
        </row>
        <row r="10970">
          <cell r="A10970">
            <v>45231.691504629598</v>
          </cell>
          <cell r="B10970">
            <v>2683</v>
          </cell>
          <cell r="R10970" t="str">
            <v>BSCL152143</v>
          </cell>
        </row>
        <row r="10971">
          <cell r="A10971">
            <v>45231.688101851898</v>
          </cell>
          <cell r="B10971">
            <v>3726</v>
          </cell>
          <cell r="R10971" t="str">
            <v>BRHD120445</v>
          </cell>
        </row>
        <row r="10972">
          <cell r="A10972">
            <v>45231.684016203697</v>
          </cell>
          <cell r="B10972">
            <v>2247</v>
          </cell>
          <cell r="R10972" t="str">
            <v>BSEL152198</v>
          </cell>
        </row>
        <row r="10973">
          <cell r="A10973">
            <v>45231.681886574101</v>
          </cell>
          <cell r="B10973">
            <v>5298</v>
          </cell>
          <cell r="R10973" t="str">
            <v>BSGD161864</v>
          </cell>
        </row>
        <row r="10974">
          <cell r="A10974">
            <v>45231.679131944402</v>
          </cell>
          <cell r="B10974">
            <v>7996</v>
          </cell>
          <cell r="R10974" t="str">
            <v>BOID200231</v>
          </cell>
        </row>
        <row r="10975">
          <cell r="A10975">
            <v>45231.6741203704</v>
          </cell>
          <cell r="B10975">
            <v>4478</v>
          </cell>
          <cell r="R10975" t="str">
            <v>BQBD160067</v>
          </cell>
        </row>
        <row r="10976">
          <cell r="A10976">
            <v>45231.664340277799</v>
          </cell>
          <cell r="B10976">
            <v>3758</v>
          </cell>
          <cell r="R10976" t="str">
            <v>BPED200181</v>
          </cell>
        </row>
        <row r="10977">
          <cell r="A10977">
            <v>45231.661967592598</v>
          </cell>
          <cell r="B10977">
            <v>3857</v>
          </cell>
          <cell r="R10977" t="str">
            <v>BQDD160156</v>
          </cell>
        </row>
        <row r="10978">
          <cell r="A10978">
            <v>45231.658738425896</v>
          </cell>
          <cell r="B10978">
            <v>2793</v>
          </cell>
          <cell r="R10978" t="str">
            <v>GOCD160022</v>
          </cell>
        </row>
        <row r="10979">
          <cell r="A10979">
            <v>45231.65625</v>
          </cell>
          <cell r="B10979">
            <v>5367</v>
          </cell>
          <cell r="R10979" t="str">
            <v>BNID160316</v>
          </cell>
        </row>
        <row r="10980">
          <cell r="A10980">
            <v>45231.654097222199</v>
          </cell>
          <cell r="B10980">
            <v>4699</v>
          </cell>
          <cell r="R10980" t="str">
            <v>BRGD161218</v>
          </cell>
        </row>
        <row r="10981">
          <cell r="A10981">
            <v>45231.651828703703</v>
          </cell>
          <cell r="B10981">
            <v>3238</v>
          </cell>
          <cell r="R10981" t="str">
            <v>BSCD161704</v>
          </cell>
        </row>
        <row r="10982">
          <cell r="A10982">
            <v>45231.643449074101</v>
          </cell>
          <cell r="B10982">
            <v>14241</v>
          </cell>
          <cell r="R10982" t="str">
            <v>BSDC375954</v>
          </cell>
        </row>
        <row r="10983">
          <cell r="A10983">
            <v>45231.6401736111</v>
          </cell>
          <cell r="B10983">
            <v>2042</v>
          </cell>
          <cell r="R10983" t="str">
            <v>BSKD220275</v>
          </cell>
        </row>
        <row r="10984">
          <cell r="A10984">
            <v>45231.637974537</v>
          </cell>
          <cell r="B10984">
            <v>3751</v>
          </cell>
          <cell r="R10984" t="str">
            <v>BSBD161629</v>
          </cell>
        </row>
        <row r="10985">
          <cell r="A10985">
            <v>45231.634965277801</v>
          </cell>
          <cell r="B10985">
            <v>9818</v>
          </cell>
          <cell r="R10985" t="str">
            <v>BPED200187</v>
          </cell>
        </row>
        <row r="10986">
          <cell r="A10986">
            <v>45231.632824074099</v>
          </cell>
          <cell r="B10986">
            <v>8019</v>
          </cell>
          <cell r="R10986" t="str">
            <v>BRAD160777</v>
          </cell>
        </row>
        <row r="10987">
          <cell r="A10987">
            <v>45231.628310185202</v>
          </cell>
          <cell r="B10987">
            <v>2588</v>
          </cell>
          <cell r="R10987" t="str">
            <v>BSAD120582</v>
          </cell>
        </row>
        <row r="10988">
          <cell r="A10988">
            <v>45231.609363425901</v>
          </cell>
          <cell r="B10988">
            <v>6582</v>
          </cell>
          <cell r="R10988" t="str">
            <v>BTFS031006</v>
          </cell>
        </row>
        <row r="10989">
          <cell r="A10989">
            <v>45231.608101851903</v>
          </cell>
          <cell r="B10989">
            <v>3073</v>
          </cell>
          <cell r="R10989" t="str">
            <v>BSFD161799</v>
          </cell>
        </row>
        <row r="10990">
          <cell r="A10990">
            <v>45231.605081018497</v>
          </cell>
          <cell r="B10990">
            <v>2327</v>
          </cell>
          <cell r="R10990" t="str">
            <v>BRHD161303</v>
          </cell>
        </row>
        <row r="10991">
          <cell r="A10991">
            <v>45231.602430555598</v>
          </cell>
          <cell r="B10991">
            <v>4660</v>
          </cell>
          <cell r="R10991" t="str">
            <v>BRKD120212</v>
          </cell>
        </row>
        <row r="10992">
          <cell r="A10992">
            <v>45231.600092592598</v>
          </cell>
          <cell r="B10992">
            <v>4038</v>
          </cell>
          <cell r="R10992" t="str">
            <v>BSGD161854</v>
          </cell>
        </row>
        <row r="10993">
          <cell r="A10993">
            <v>45231.597453703696</v>
          </cell>
          <cell r="B10993">
            <v>1555</v>
          </cell>
          <cell r="R10993" t="str">
            <v>BSFD161825</v>
          </cell>
        </row>
        <row r="10994">
          <cell r="A10994">
            <v>45231.594976851899</v>
          </cell>
          <cell r="B10994">
            <v>1000</v>
          </cell>
          <cell r="R10994" t="str">
            <v>BSFD161833</v>
          </cell>
        </row>
        <row r="10995">
          <cell r="A10995">
            <v>45231.5922685185</v>
          </cell>
          <cell r="B10995">
            <v>7412</v>
          </cell>
          <cell r="R10995" t="str">
            <v>BQJD200011</v>
          </cell>
        </row>
        <row r="10996">
          <cell r="A10996">
            <v>45231.589907407397</v>
          </cell>
          <cell r="B10996">
            <v>17033</v>
          </cell>
          <cell r="R10996" t="str">
            <v>BQJD160040</v>
          </cell>
        </row>
        <row r="10997">
          <cell r="A10997">
            <v>45231.587835648097</v>
          </cell>
          <cell r="B10997">
            <v>10131</v>
          </cell>
          <cell r="R10997" t="str">
            <v>BQKD160099</v>
          </cell>
        </row>
        <row r="10998">
          <cell r="A10998">
            <v>45231.584432870397</v>
          </cell>
          <cell r="B10998">
            <v>11437</v>
          </cell>
          <cell r="R10998" t="str">
            <v>BQKD160115</v>
          </cell>
        </row>
        <row r="10999">
          <cell r="A10999">
            <v>45231.582199074102</v>
          </cell>
          <cell r="B10999">
            <v>2728</v>
          </cell>
          <cell r="R10999" t="str">
            <v>GPBD160107</v>
          </cell>
        </row>
        <row r="11000">
          <cell r="A11000">
            <v>45231.5790277778</v>
          </cell>
          <cell r="B11000">
            <v>6648</v>
          </cell>
          <cell r="R11000" t="str">
            <v>GOBD160007</v>
          </cell>
        </row>
        <row r="11001">
          <cell r="A11001">
            <v>45231.576678240701</v>
          </cell>
          <cell r="B11001">
            <v>5143</v>
          </cell>
          <cell r="R11001" t="str">
            <v>BOJD160012</v>
          </cell>
        </row>
        <row r="11002">
          <cell r="A11002">
            <v>45231.5611921296</v>
          </cell>
          <cell r="B11002">
            <v>6640</v>
          </cell>
          <cell r="R11002" t="str">
            <v>BQFD160263</v>
          </cell>
        </row>
        <row r="11003">
          <cell r="A11003">
            <v>45231.555578703701</v>
          </cell>
          <cell r="B11003">
            <v>4419</v>
          </cell>
          <cell r="R11003" t="str">
            <v>BQBD160060</v>
          </cell>
        </row>
        <row r="11004">
          <cell r="A11004">
            <v>45231.550613425898</v>
          </cell>
          <cell r="B11004">
            <v>6032</v>
          </cell>
          <cell r="R11004" t="str">
            <v>BPED160082</v>
          </cell>
        </row>
        <row r="11005">
          <cell r="A11005">
            <v>45231.547627314802</v>
          </cell>
          <cell r="B11005">
            <v>2471</v>
          </cell>
          <cell r="R11005" t="str">
            <v>BRHD161314</v>
          </cell>
        </row>
        <row r="11006">
          <cell r="A11006">
            <v>45231.545312499999</v>
          </cell>
          <cell r="B11006">
            <v>6390</v>
          </cell>
          <cell r="R11006" t="str">
            <v>BNJD200008</v>
          </cell>
        </row>
        <row r="11007">
          <cell r="A11007">
            <v>45231.542928240699</v>
          </cell>
          <cell r="B11007">
            <v>7770</v>
          </cell>
          <cell r="R11007" t="str">
            <v>BOLD200057</v>
          </cell>
        </row>
        <row r="11008">
          <cell r="A11008">
            <v>45231.539317129602</v>
          </cell>
          <cell r="B11008">
            <v>4926</v>
          </cell>
          <cell r="R11008" t="str">
            <v>BRJD160543</v>
          </cell>
        </row>
        <row r="11009">
          <cell r="A11009">
            <v>45231.536284722199</v>
          </cell>
          <cell r="B11009">
            <v>3565</v>
          </cell>
          <cell r="R11009" t="str">
            <v>BQHD160361</v>
          </cell>
        </row>
        <row r="11010">
          <cell r="A11010">
            <v>45231.533831018503</v>
          </cell>
          <cell r="B11010">
            <v>2940</v>
          </cell>
          <cell r="R11010" t="str">
            <v>BQGD160344</v>
          </cell>
        </row>
        <row r="11011">
          <cell r="A11011">
            <v>45231.527141203696</v>
          </cell>
          <cell r="B11011">
            <v>4786</v>
          </cell>
          <cell r="R11011" t="str">
            <v>BPKD200020</v>
          </cell>
        </row>
        <row r="11012">
          <cell r="A11012">
            <v>45231.524664351899</v>
          </cell>
          <cell r="B11012">
            <v>4379</v>
          </cell>
          <cell r="R11012" t="str">
            <v>BQHD160412</v>
          </cell>
        </row>
        <row r="11013">
          <cell r="A11013">
            <v>45231.5223611111</v>
          </cell>
          <cell r="B11013">
            <v>19528</v>
          </cell>
          <cell r="R11013" t="str">
            <v>BOID200223</v>
          </cell>
        </row>
        <row r="11014">
          <cell r="A11014">
            <v>45231.518796296303</v>
          </cell>
          <cell r="B11014">
            <v>8197</v>
          </cell>
          <cell r="R11014" t="str">
            <v>BQBD200008</v>
          </cell>
        </row>
        <row r="11015">
          <cell r="A11015">
            <v>45231.5165277778</v>
          </cell>
          <cell r="B11015">
            <v>3478</v>
          </cell>
          <cell r="R11015" t="str">
            <v>BSGD161861</v>
          </cell>
        </row>
        <row r="11016">
          <cell r="A11016">
            <v>45231.514224537001</v>
          </cell>
          <cell r="B11016">
            <v>3796</v>
          </cell>
          <cell r="R11016" t="str">
            <v>BSDD120664</v>
          </cell>
        </row>
        <row r="11017">
          <cell r="A11017">
            <v>45231.509780092601</v>
          </cell>
          <cell r="B11017">
            <v>858</v>
          </cell>
          <cell r="R11017" t="str">
            <v>BSCD120656</v>
          </cell>
        </row>
        <row r="11018">
          <cell r="A11018">
            <v>45231.507083333301</v>
          </cell>
          <cell r="B11018">
            <v>3626</v>
          </cell>
          <cell r="R11018" t="str">
            <v>BRJD160598</v>
          </cell>
        </row>
        <row r="11019">
          <cell r="A11019">
            <v>45231.504884259302</v>
          </cell>
          <cell r="B11019">
            <v>5651</v>
          </cell>
          <cell r="R11019" t="str">
            <v>BSAD161567</v>
          </cell>
        </row>
        <row r="11020">
          <cell r="A11020">
            <v>45231.480347222197</v>
          </cell>
          <cell r="B11020">
            <v>3558</v>
          </cell>
          <cell r="R11020" t="str">
            <v>BSFD161819</v>
          </cell>
        </row>
        <row r="11021">
          <cell r="A11021">
            <v>45231.477789351899</v>
          </cell>
          <cell r="B11021">
            <v>678</v>
          </cell>
          <cell r="R11021" t="str">
            <v>BTGD120943</v>
          </cell>
        </row>
        <row r="11022">
          <cell r="A11022">
            <v>45231.475289351903</v>
          </cell>
          <cell r="B11022">
            <v>1535</v>
          </cell>
          <cell r="R11022" t="str">
            <v>BUBD162649</v>
          </cell>
        </row>
        <row r="11023">
          <cell r="A11023">
            <v>45231.473148148201</v>
          </cell>
          <cell r="B11023">
            <v>8423</v>
          </cell>
          <cell r="R11023" t="str">
            <v>BULD162577</v>
          </cell>
        </row>
        <row r="11024">
          <cell r="A11024">
            <v>45231.469976851899</v>
          </cell>
          <cell r="B11024">
            <v>5098</v>
          </cell>
          <cell r="R11024" t="str">
            <v>BUCD162696</v>
          </cell>
        </row>
        <row r="11025">
          <cell r="A11025">
            <v>45231.467476851903</v>
          </cell>
          <cell r="B11025">
            <v>7002</v>
          </cell>
          <cell r="R11025" t="str">
            <v>BULD162568</v>
          </cell>
        </row>
        <row r="11026">
          <cell r="A11026">
            <v>45231.464675925898</v>
          </cell>
          <cell r="B11026">
            <v>2770</v>
          </cell>
          <cell r="R11026" t="str">
            <v>BUAL160585</v>
          </cell>
        </row>
        <row r="11027">
          <cell r="A11027">
            <v>45231.462546296301</v>
          </cell>
          <cell r="B11027">
            <v>8490</v>
          </cell>
          <cell r="R11027" t="str">
            <v>BUKD162535</v>
          </cell>
        </row>
        <row r="11028">
          <cell r="A11028">
            <v>45231.460648148102</v>
          </cell>
          <cell r="B11028">
            <v>920</v>
          </cell>
          <cell r="R11028" t="str">
            <v>BULD162583</v>
          </cell>
        </row>
        <row r="11029">
          <cell r="A11029">
            <v>45231.458425925899</v>
          </cell>
          <cell r="B11029">
            <v>1000</v>
          </cell>
          <cell r="R11029" t="str">
            <v>BULD162579</v>
          </cell>
        </row>
        <row r="11030">
          <cell r="A11030">
            <v>45231.453912037003</v>
          </cell>
          <cell r="B11030">
            <v>5647</v>
          </cell>
          <cell r="R11030" t="str">
            <v>BTGL160455</v>
          </cell>
        </row>
        <row r="11031">
          <cell r="A11031">
            <v>45231.451574074097</v>
          </cell>
          <cell r="B11031">
            <v>4116</v>
          </cell>
          <cell r="R11031" t="str">
            <v>BTJD162016</v>
          </cell>
        </row>
        <row r="11032">
          <cell r="A11032">
            <v>45231.447476851798</v>
          </cell>
          <cell r="B11032">
            <v>6421</v>
          </cell>
          <cell r="R11032" t="str">
            <v>BTED162231</v>
          </cell>
        </row>
        <row r="11033">
          <cell r="A11033">
            <v>45231.444479166697</v>
          </cell>
          <cell r="B11033">
            <v>7432</v>
          </cell>
          <cell r="R11033" t="str">
            <v>BTGD162289</v>
          </cell>
        </row>
        <row r="11034">
          <cell r="A11034">
            <v>45230.735347222202</v>
          </cell>
          <cell r="B11034">
            <v>0</v>
          </cell>
          <cell r="R11034"/>
        </row>
        <row r="11035">
          <cell r="A11035">
            <v>45230.579814814802</v>
          </cell>
          <cell r="B11035">
            <v>8888</v>
          </cell>
          <cell r="R11035" t="str">
            <v>GNGS030424</v>
          </cell>
        </row>
        <row r="11036">
          <cell r="A11036">
            <v>45230.463472222204</v>
          </cell>
          <cell r="B11036">
            <v>35429</v>
          </cell>
          <cell r="R11036" t="str">
            <v>BPLF150007</v>
          </cell>
        </row>
        <row r="11037">
          <cell r="A11037">
            <v>45230.286134259302</v>
          </cell>
          <cell r="B11037">
            <v>23830</v>
          </cell>
          <cell r="R11037" t="str">
            <v>BRAS033261</v>
          </cell>
        </row>
        <row r="11038">
          <cell r="A11038">
            <v>45229.643796296303</v>
          </cell>
          <cell r="B11038">
            <v>70290</v>
          </cell>
          <cell r="R11038" t="str">
            <v>BNCC370425</v>
          </cell>
        </row>
        <row r="11039">
          <cell r="A11039">
            <v>45229.622164351902</v>
          </cell>
          <cell r="B11039">
            <v>6971</v>
          </cell>
          <cell r="R11039" t="str">
            <v>BVFS039912</v>
          </cell>
        </row>
        <row r="11040">
          <cell r="A11040">
            <v>45229.618703703702</v>
          </cell>
          <cell r="B11040">
            <v>1821</v>
          </cell>
          <cell r="R11040" t="str">
            <v>ATID121006</v>
          </cell>
        </row>
        <row r="11041">
          <cell r="A11041">
            <v>45229.436840277798</v>
          </cell>
          <cell r="B11041">
            <v>1717</v>
          </cell>
          <cell r="R11041" t="str">
            <v>DTFD120926</v>
          </cell>
        </row>
        <row r="11042">
          <cell r="A11042">
            <v>45227.596435185202</v>
          </cell>
          <cell r="B11042">
            <v>1935</v>
          </cell>
          <cell r="R11042" t="str">
            <v>BWAD163648</v>
          </cell>
        </row>
        <row r="11043">
          <cell r="A11043">
            <v>45227.515752314801</v>
          </cell>
          <cell r="B11043">
            <v>12000</v>
          </cell>
          <cell r="R11043" t="str">
            <v>BSGC376585</v>
          </cell>
        </row>
        <row r="11044">
          <cell r="A11044">
            <v>45227.512164351901</v>
          </cell>
          <cell r="B11044">
            <v>32429</v>
          </cell>
          <cell r="R11044" t="str">
            <v>GPLS030458</v>
          </cell>
        </row>
        <row r="11045">
          <cell r="A11045">
            <v>45227.497488425899</v>
          </cell>
          <cell r="B11045">
            <v>22194</v>
          </cell>
          <cell r="R11045" t="str">
            <v>BTGS031205</v>
          </cell>
        </row>
        <row r="11046">
          <cell r="A11046">
            <v>45227.4621527778</v>
          </cell>
          <cell r="B11046">
            <v>3063</v>
          </cell>
          <cell r="R11046" t="str">
            <v>BSFD161799</v>
          </cell>
        </row>
        <row r="11047">
          <cell r="A11047">
            <v>45226.6249074074</v>
          </cell>
          <cell r="B11047">
            <v>2650</v>
          </cell>
          <cell r="R11047" t="str">
            <v>BVJD162972</v>
          </cell>
        </row>
        <row r="11048">
          <cell r="A11048">
            <v>45226.622337963003</v>
          </cell>
          <cell r="B11048">
            <v>22211</v>
          </cell>
          <cell r="R11048" t="str">
            <v>BSCS037449</v>
          </cell>
        </row>
        <row r="11049">
          <cell r="A11049">
            <v>45226.591921296298</v>
          </cell>
          <cell r="B11049">
            <v>43968</v>
          </cell>
          <cell r="R11049" t="str">
            <v>BLGS040582</v>
          </cell>
        </row>
        <row r="11050">
          <cell r="A11050">
            <v>45226.5906944444</v>
          </cell>
          <cell r="B11050">
            <v>54999</v>
          </cell>
          <cell r="R11050" t="str">
            <v>BILS030211</v>
          </cell>
        </row>
        <row r="11051">
          <cell r="A11051">
            <v>45226.480648148201</v>
          </cell>
          <cell r="B11051">
            <v>1</v>
          </cell>
          <cell r="R11051" t="str">
            <v>BWEC370394</v>
          </cell>
        </row>
        <row r="11052">
          <cell r="A11052">
            <v>45226.469629629602</v>
          </cell>
          <cell r="B11052">
            <v>0</v>
          </cell>
          <cell r="R11052" t="str">
            <v>DWEL140774</v>
          </cell>
        </row>
        <row r="11053">
          <cell r="A11053">
            <v>45226.293101851901</v>
          </cell>
          <cell r="B11053">
            <v>31684</v>
          </cell>
          <cell r="R11053" t="str">
            <v>BLIS031950</v>
          </cell>
        </row>
        <row r="11054">
          <cell r="A11054">
            <v>45225.687870370399</v>
          </cell>
          <cell r="B11054">
            <v>29324</v>
          </cell>
          <cell r="R11054" t="str">
            <v>BRFC373676</v>
          </cell>
        </row>
        <row r="11055">
          <cell r="A11055">
            <v>45225.669374999998</v>
          </cell>
          <cell r="B11055">
            <v>4111</v>
          </cell>
          <cell r="R11055" t="str">
            <v>BVCD163165</v>
          </cell>
        </row>
        <row r="11056">
          <cell r="A11056">
            <v>45225.641018518501</v>
          </cell>
          <cell r="B11056">
            <v>13043</v>
          </cell>
          <cell r="R11056" t="str">
            <v>BVJS047894</v>
          </cell>
        </row>
        <row r="11057">
          <cell r="A11057">
            <v>45225.540798611102</v>
          </cell>
          <cell r="B11057">
            <v>0</v>
          </cell>
          <cell r="R11057"/>
        </row>
        <row r="11058">
          <cell r="A11058">
            <v>45225.525902777801</v>
          </cell>
          <cell r="B11058">
            <v>797</v>
          </cell>
          <cell r="R11058" t="str">
            <v>EVKS047996</v>
          </cell>
        </row>
        <row r="11059">
          <cell r="A11059">
            <v>45225.5019791667</v>
          </cell>
          <cell r="B11059">
            <v>728</v>
          </cell>
          <cell r="R11059" t="str">
            <v>BWKD163543</v>
          </cell>
        </row>
        <row r="11060">
          <cell r="A11060">
            <v>45225.489826388897</v>
          </cell>
          <cell r="B11060">
            <v>72928</v>
          </cell>
          <cell r="R11060" t="str">
            <v>BJGS031396</v>
          </cell>
        </row>
        <row r="11061">
          <cell r="A11061">
            <v>45225.484652777799</v>
          </cell>
          <cell r="B11061">
            <v>710</v>
          </cell>
          <cell r="R11061" t="str">
            <v>BWAD163674</v>
          </cell>
        </row>
        <row r="11062">
          <cell r="A11062">
            <v>45225.293171296304</v>
          </cell>
          <cell r="B11062">
            <v>27370</v>
          </cell>
          <cell r="R11062" t="str">
            <v>BQES030978</v>
          </cell>
        </row>
        <row r="11063">
          <cell r="A11063">
            <v>45223.702071759297</v>
          </cell>
          <cell r="B11063">
            <v>0</v>
          </cell>
          <cell r="R11063"/>
        </row>
        <row r="11064">
          <cell r="A11064">
            <v>45220.285578703697</v>
          </cell>
          <cell r="B11064">
            <v>5117</v>
          </cell>
          <cell r="R11064" t="str">
            <v>BSBC375571</v>
          </cell>
        </row>
        <row r="11065">
          <cell r="A11065">
            <v>45219.696365740703</v>
          </cell>
          <cell r="B11065">
            <v>1597</v>
          </cell>
          <cell r="R11065" t="str">
            <v>BVHD163393</v>
          </cell>
        </row>
        <row r="11066">
          <cell r="A11066">
            <v>45219.614687499998</v>
          </cell>
          <cell r="B11066">
            <v>32263</v>
          </cell>
          <cell r="R11066" t="str">
            <v>GPLS030458</v>
          </cell>
        </row>
        <row r="11067">
          <cell r="A11067">
            <v>45218.666875000003</v>
          </cell>
          <cell r="B11067">
            <v>21019</v>
          </cell>
          <cell r="R11067" t="str">
            <v>BNKS030423</v>
          </cell>
        </row>
        <row r="11068">
          <cell r="A11068">
            <v>45218.479861111111</v>
          </cell>
          <cell r="B11068">
            <v>2453</v>
          </cell>
          <cell r="R11068" t="str">
            <v>EUES046621</v>
          </cell>
        </row>
        <row r="11069">
          <cell r="A11069">
            <v>45217.607824074097</v>
          </cell>
          <cell r="B11069">
            <v>0</v>
          </cell>
          <cell r="R11069" t="str">
            <v>CWBM490034</v>
          </cell>
        </row>
        <row r="11070">
          <cell r="A11070">
            <v>45217.514965277798</v>
          </cell>
          <cell r="B11070">
            <v>0</v>
          </cell>
          <cell r="R11070" t="str">
            <v>CUBE666776</v>
          </cell>
        </row>
        <row r="11071">
          <cell r="A11071">
            <v>45216.8136689815</v>
          </cell>
          <cell r="B11071">
            <v>0</v>
          </cell>
          <cell r="R11071" t="str">
            <v>CWLE600666</v>
          </cell>
        </row>
        <row r="11072">
          <cell r="A11072">
            <v>45216.742812500001</v>
          </cell>
          <cell r="B11072">
            <v>3053</v>
          </cell>
          <cell r="R11072" t="str">
            <v>EVLL062069</v>
          </cell>
        </row>
        <row r="11073">
          <cell r="A11073">
            <v>45216.527916666702</v>
          </cell>
          <cell r="B11073">
            <v>72539</v>
          </cell>
          <cell r="R11073" t="str">
            <v>BJGS031396</v>
          </cell>
        </row>
        <row r="11074">
          <cell r="A11074">
            <v>45216.516851851899</v>
          </cell>
          <cell r="B11074">
            <v>21602</v>
          </cell>
          <cell r="R11074" t="str">
            <v>GOCS030806</v>
          </cell>
        </row>
        <row r="11075">
          <cell r="A11075">
            <v>45215.722905092603</v>
          </cell>
          <cell r="B11075">
            <v>3737</v>
          </cell>
          <cell r="R11075" t="str">
            <v>BUKC370655</v>
          </cell>
        </row>
        <row r="11076">
          <cell r="A11076">
            <v>45215.514282407399</v>
          </cell>
          <cell r="B11076">
            <v>23943</v>
          </cell>
          <cell r="R11076" t="str">
            <v>BQAC373734</v>
          </cell>
        </row>
        <row r="11077">
          <cell r="A11077">
            <v>45215.509525463</v>
          </cell>
          <cell r="B11077">
            <v>25910</v>
          </cell>
          <cell r="R11077" t="str">
            <v>BRAC372524</v>
          </cell>
        </row>
        <row r="11078">
          <cell r="A11078">
            <v>45215.4397916667</v>
          </cell>
          <cell r="B11078">
            <v>0</v>
          </cell>
          <cell r="R11078" t="str">
            <v>CTEE665404</v>
          </cell>
        </row>
        <row r="11079">
          <cell r="A11079">
            <v>45214.288171296299</v>
          </cell>
          <cell r="B11079">
            <v>26610</v>
          </cell>
          <cell r="R11079" t="str">
            <v>BQHS040705</v>
          </cell>
        </row>
        <row r="11080">
          <cell r="A11080">
            <v>45214.286504629599</v>
          </cell>
          <cell r="B11080">
            <v>19522</v>
          </cell>
          <cell r="R11080" t="str">
            <v>BQGS031413</v>
          </cell>
        </row>
        <row r="11081">
          <cell r="A11081">
            <v>45213.754016203697</v>
          </cell>
          <cell r="B11081">
            <v>490</v>
          </cell>
          <cell r="R11081" t="str">
            <v>BWCD121690</v>
          </cell>
        </row>
        <row r="11082">
          <cell r="A11082">
            <v>45213.522916666669</v>
          </cell>
          <cell r="B11082">
            <v>0</v>
          </cell>
          <cell r="R11082" t="str">
            <v>CVFE710570</v>
          </cell>
        </row>
        <row r="11083">
          <cell r="A11083">
            <v>45213.502581018503</v>
          </cell>
          <cell r="B11083">
            <v>25051</v>
          </cell>
          <cell r="R11083" t="str">
            <v>BRCC372871</v>
          </cell>
        </row>
        <row r="11084">
          <cell r="A11084">
            <v>45213.498726851903</v>
          </cell>
          <cell r="B11084">
            <v>14176</v>
          </cell>
          <cell r="R11084" t="str">
            <v>BPIC370386</v>
          </cell>
        </row>
        <row r="11085">
          <cell r="A11085">
            <v>45212.734965277799</v>
          </cell>
          <cell r="B11085">
            <v>0</v>
          </cell>
          <cell r="R11085" t="str">
            <v>DWBL153513</v>
          </cell>
        </row>
        <row r="11086">
          <cell r="A11086">
            <v>45212.591238425899</v>
          </cell>
          <cell r="B11086">
            <v>13179</v>
          </cell>
          <cell r="R11086" t="str">
            <v>BTLC377591</v>
          </cell>
        </row>
        <row r="11087">
          <cell r="A11087">
            <v>45212.590046296304</v>
          </cell>
          <cell r="B11087">
            <v>2367</v>
          </cell>
          <cell r="R11087" t="str">
            <v>BULC371019</v>
          </cell>
        </row>
        <row r="11088">
          <cell r="A11088">
            <v>45212.583657407398</v>
          </cell>
          <cell r="B11088">
            <v>3973</v>
          </cell>
          <cell r="R11088" t="str">
            <v>BRED161131</v>
          </cell>
        </row>
        <row r="11089">
          <cell r="A11089">
            <v>45212.580844907403</v>
          </cell>
          <cell r="B11089">
            <v>4169</v>
          </cell>
          <cell r="R11089" t="str">
            <v>BUAL160593</v>
          </cell>
        </row>
        <row r="11090">
          <cell r="A11090">
            <v>45212.5713888889</v>
          </cell>
          <cell r="B11090">
            <v>9398</v>
          </cell>
          <cell r="R11090" t="str">
            <v>BULL160559</v>
          </cell>
        </row>
        <row r="11091">
          <cell r="A11091">
            <v>45212.568726851903</v>
          </cell>
          <cell r="B11091">
            <v>754</v>
          </cell>
          <cell r="R11091" t="str">
            <v>BUJD121018</v>
          </cell>
        </row>
        <row r="11092">
          <cell r="A11092">
            <v>45212.565833333298</v>
          </cell>
          <cell r="B11092">
            <v>2133</v>
          </cell>
          <cell r="R11092" t="str">
            <v>BUJD121019</v>
          </cell>
        </row>
        <row r="11093">
          <cell r="A11093">
            <v>45212.562627314801</v>
          </cell>
          <cell r="B11093">
            <v>1446</v>
          </cell>
          <cell r="R11093" t="str">
            <v>AUKD230777</v>
          </cell>
        </row>
        <row r="11094">
          <cell r="A11094">
            <v>45212.559340277803</v>
          </cell>
          <cell r="B11094">
            <v>1322</v>
          </cell>
          <cell r="R11094" t="str">
            <v>BUJD121040</v>
          </cell>
        </row>
        <row r="11095">
          <cell r="A11095">
            <v>45212.555393518502</v>
          </cell>
          <cell r="B11095">
            <v>1</v>
          </cell>
          <cell r="R11095" t="str">
            <v>BWFD121755</v>
          </cell>
        </row>
        <row r="11096">
          <cell r="A11096">
            <v>45212.551342592596</v>
          </cell>
          <cell r="B11096">
            <v>2795</v>
          </cell>
          <cell r="R11096" t="str">
            <v>BUKD162510</v>
          </cell>
        </row>
        <row r="11097">
          <cell r="A11097">
            <v>45212.546666666698</v>
          </cell>
          <cell r="B11097">
            <v>1354</v>
          </cell>
          <cell r="R11097" t="str">
            <v>BULD121094</v>
          </cell>
        </row>
        <row r="11098">
          <cell r="A11098">
            <v>45212.5441782407</v>
          </cell>
          <cell r="B11098">
            <v>2094</v>
          </cell>
          <cell r="R11098" t="str">
            <v>BTHD120971</v>
          </cell>
        </row>
        <row r="11099">
          <cell r="A11099">
            <v>45212.541655092602</v>
          </cell>
          <cell r="B11099">
            <v>1576</v>
          </cell>
          <cell r="R11099" t="str">
            <v>BTJL152348</v>
          </cell>
        </row>
        <row r="11100">
          <cell r="A11100">
            <v>45212.457789351902</v>
          </cell>
          <cell r="B11100">
            <v>28300</v>
          </cell>
          <cell r="R11100" t="str">
            <v>GOHC370805</v>
          </cell>
        </row>
        <row r="11101">
          <cell r="A11101">
            <v>45212.456562500003</v>
          </cell>
          <cell r="B11101">
            <v>11905</v>
          </cell>
          <cell r="R11101" t="str">
            <v>BVKS048107</v>
          </cell>
        </row>
        <row r="11102">
          <cell r="A11102">
            <v>45212.2809375</v>
          </cell>
          <cell r="B11102">
            <v>26609</v>
          </cell>
          <cell r="R11102" t="str">
            <v>BQHS040705</v>
          </cell>
        </row>
        <row r="11103">
          <cell r="A11103">
            <v>45211.633391203701</v>
          </cell>
          <cell r="B11103">
            <v>24854</v>
          </cell>
          <cell r="R11103" t="str">
            <v>BSCS037349</v>
          </cell>
        </row>
        <row r="11104">
          <cell r="A11104">
            <v>45211.632303240702</v>
          </cell>
          <cell r="B11104">
            <v>23788</v>
          </cell>
          <cell r="R11104" t="str">
            <v>BRAS033261</v>
          </cell>
        </row>
        <row r="11105">
          <cell r="A11105">
            <v>45211.631539351903</v>
          </cell>
          <cell r="B11105">
            <v>27370</v>
          </cell>
          <cell r="R11105" t="str">
            <v>BQES030978</v>
          </cell>
        </row>
        <row r="11106">
          <cell r="A11106">
            <v>45211.547430555598</v>
          </cell>
          <cell r="B11106">
            <v>7735</v>
          </cell>
          <cell r="R11106" t="str">
            <v>BTCD162149</v>
          </cell>
        </row>
        <row r="11107">
          <cell r="A11107">
            <v>45211.476435185199</v>
          </cell>
          <cell r="B11107">
            <v>7265</v>
          </cell>
          <cell r="R11107" t="str">
            <v>BSBC375535</v>
          </cell>
        </row>
        <row r="11108">
          <cell r="A11108">
            <v>45210.6952662037</v>
          </cell>
          <cell r="B11108">
            <v>9398</v>
          </cell>
          <cell r="R11108" t="str">
            <v>BULL160559</v>
          </cell>
        </row>
        <row r="11109">
          <cell r="A11109">
            <v>45210.684074074103</v>
          </cell>
          <cell r="B11109">
            <v>5768</v>
          </cell>
          <cell r="R11109" t="str">
            <v>BUFS046813</v>
          </cell>
        </row>
        <row r="11110">
          <cell r="A11110">
            <v>45210.659351851798</v>
          </cell>
          <cell r="B11110">
            <v>2556</v>
          </cell>
          <cell r="R11110" t="str">
            <v>BUDD162740</v>
          </cell>
        </row>
        <row r="11111">
          <cell r="A11111">
            <v>45210.647731481498</v>
          </cell>
          <cell r="B11111">
            <v>0</v>
          </cell>
          <cell r="R11111" t="str">
            <v>BTCD162149</v>
          </cell>
        </row>
        <row r="11112">
          <cell r="A11112">
            <v>45209.727222222202</v>
          </cell>
          <cell r="B11112">
            <v>557</v>
          </cell>
          <cell r="R11112" t="str">
            <v>BWLD163586</v>
          </cell>
        </row>
        <row r="11113">
          <cell r="A11113">
            <v>45209.638310185197</v>
          </cell>
          <cell r="B11113">
            <v>28223</v>
          </cell>
          <cell r="R11113" t="str">
            <v>GOHC370805</v>
          </cell>
        </row>
        <row r="11114">
          <cell r="A11114">
            <v>45209.533599536997</v>
          </cell>
          <cell r="B11114">
            <v>24193</v>
          </cell>
          <cell r="R11114" t="str">
            <v>BRIS035838</v>
          </cell>
        </row>
        <row r="11115">
          <cell r="A11115">
            <v>45209.532696759299</v>
          </cell>
          <cell r="B11115">
            <v>21405</v>
          </cell>
          <cell r="R11115" t="str">
            <v>BRIS035695</v>
          </cell>
        </row>
        <row r="11116">
          <cell r="A11116">
            <v>45209.5251041667</v>
          </cell>
          <cell r="B11116">
            <v>14258</v>
          </cell>
          <cell r="R11116" t="str">
            <v>BSLS036682</v>
          </cell>
        </row>
        <row r="11117">
          <cell r="A11117">
            <v>45209.5235763889</v>
          </cell>
          <cell r="B11117">
            <v>14696</v>
          </cell>
          <cell r="R11117" t="str">
            <v>BTDS044304</v>
          </cell>
        </row>
        <row r="11118">
          <cell r="A11118">
            <v>45209.522118055596</v>
          </cell>
          <cell r="B11118">
            <v>14993</v>
          </cell>
          <cell r="R11118" t="str">
            <v>BTDS044313</v>
          </cell>
        </row>
        <row r="11119">
          <cell r="A11119">
            <v>45208.732638888891</v>
          </cell>
          <cell r="B11119">
            <v>1</v>
          </cell>
          <cell r="R11119" t="str">
            <v>BWFS041479</v>
          </cell>
        </row>
        <row r="11120">
          <cell r="A11120">
            <v>45208.651250000003</v>
          </cell>
          <cell r="B11120">
            <v>2837</v>
          </cell>
          <cell r="R11120" t="str">
            <v>BVHD163374</v>
          </cell>
        </row>
        <row r="11121">
          <cell r="A11121">
            <v>45208.554942129602</v>
          </cell>
          <cell r="B11121">
            <v>1737</v>
          </cell>
          <cell r="R11121" t="str">
            <v>BVDS039458</v>
          </cell>
        </row>
        <row r="11122">
          <cell r="A11122">
            <v>45208.5534722222</v>
          </cell>
          <cell r="B11122">
            <v>29224</v>
          </cell>
          <cell r="R11122" t="str">
            <v>BRFC373676</v>
          </cell>
        </row>
        <row r="11123">
          <cell r="A11123">
            <v>45208.549189814803</v>
          </cell>
          <cell r="B11123">
            <v>24980</v>
          </cell>
          <cell r="R11123" t="str">
            <v>BRCC372871</v>
          </cell>
        </row>
        <row r="11124">
          <cell r="A11124">
            <v>45206.787384259304</v>
          </cell>
          <cell r="B11124">
            <v>1472</v>
          </cell>
          <cell r="R11124" t="str">
            <v>BTDD120878</v>
          </cell>
        </row>
        <row r="11125">
          <cell r="A11125">
            <v>45206.786527777796</v>
          </cell>
          <cell r="B11125">
            <v>4525</v>
          </cell>
          <cell r="R11125" t="str">
            <v>BTEL160427</v>
          </cell>
        </row>
        <row r="11126">
          <cell r="A11126">
            <v>45206.785393518498</v>
          </cell>
          <cell r="B11126">
            <v>1282</v>
          </cell>
          <cell r="R11126" t="str">
            <v>BTHD120963</v>
          </cell>
        </row>
        <row r="11127">
          <cell r="A11127">
            <v>45206.783611111103</v>
          </cell>
          <cell r="B11127">
            <v>496</v>
          </cell>
          <cell r="R11127" t="str">
            <v>BSHD120743</v>
          </cell>
        </row>
        <row r="11128">
          <cell r="A11128">
            <v>45206.782881944397</v>
          </cell>
          <cell r="B11128">
            <v>496</v>
          </cell>
          <cell r="R11128" t="str">
            <v>BSHD120746</v>
          </cell>
        </row>
        <row r="11129">
          <cell r="A11129">
            <v>45206.7820601852</v>
          </cell>
          <cell r="B11129">
            <v>6532</v>
          </cell>
          <cell r="R11129" t="str">
            <v>BSFD161795</v>
          </cell>
        </row>
        <row r="11130">
          <cell r="A11130">
            <v>45206.781180555598</v>
          </cell>
          <cell r="B11130">
            <v>4060</v>
          </cell>
          <cell r="R11130" t="str">
            <v>BTJD162038</v>
          </cell>
        </row>
        <row r="11131">
          <cell r="A11131">
            <v>45206.780381944402</v>
          </cell>
          <cell r="B11131">
            <v>1395</v>
          </cell>
          <cell r="R11131" t="str">
            <v>BTKD200646</v>
          </cell>
        </row>
        <row r="11132">
          <cell r="A11132">
            <v>45206.779502314799</v>
          </cell>
          <cell r="B11132">
            <v>4722</v>
          </cell>
          <cell r="R11132" t="str">
            <v>BSKD200409</v>
          </cell>
        </row>
        <row r="11133">
          <cell r="A11133">
            <v>45206.778611111098</v>
          </cell>
          <cell r="B11133">
            <v>3065</v>
          </cell>
          <cell r="R11133" t="str">
            <v>BTJD162040</v>
          </cell>
        </row>
        <row r="11134">
          <cell r="A11134">
            <v>45206.777766203697</v>
          </cell>
          <cell r="B11134">
            <v>4862</v>
          </cell>
          <cell r="R11134" t="str">
            <v>BSLD230361</v>
          </cell>
        </row>
        <row r="11135">
          <cell r="A11135">
            <v>45206.776932870402</v>
          </cell>
          <cell r="B11135">
            <v>5505</v>
          </cell>
          <cell r="R11135" t="str">
            <v>BSJD161422</v>
          </cell>
        </row>
        <row r="11136">
          <cell r="A11136">
            <v>45206.775810185201</v>
          </cell>
          <cell r="B11136">
            <v>5380</v>
          </cell>
          <cell r="R11136" t="str">
            <v>BSJD161378</v>
          </cell>
        </row>
        <row r="11137">
          <cell r="A11137">
            <v>45206.775046296301</v>
          </cell>
          <cell r="B11137">
            <v>2034</v>
          </cell>
          <cell r="R11137" t="str">
            <v>BSHD161938</v>
          </cell>
        </row>
        <row r="11138">
          <cell r="A11138">
            <v>45206.774189814802</v>
          </cell>
          <cell r="B11138">
            <v>2856</v>
          </cell>
          <cell r="R11138" t="str">
            <v>BSED161766</v>
          </cell>
        </row>
        <row r="11139">
          <cell r="A11139">
            <v>45206.773460648103</v>
          </cell>
          <cell r="B11139">
            <v>4650</v>
          </cell>
          <cell r="R11139" t="str">
            <v>BSID161979</v>
          </cell>
        </row>
        <row r="11140">
          <cell r="A11140">
            <v>45206.7725810185</v>
          </cell>
          <cell r="B11140">
            <v>3388</v>
          </cell>
          <cell r="R11140" t="str">
            <v>BSID220375</v>
          </cell>
        </row>
        <row r="11141">
          <cell r="A11141">
            <v>45206.771759259304</v>
          </cell>
          <cell r="B11141">
            <v>6180</v>
          </cell>
          <cell r="R11141" t="str">
            <v>BSID161968</v>
          </cell>
        </row>
        <row r="11142">
          <cell r="A11142">
            <v>45206.770937499998</v>
          </cell>
          <cell r="B11142">
            <v>4890</v>
          </cell>
          <cell r="R11142" t="str">
            <v>BSAD161582</v>
          </cell>
        </row>
        <row r="11143">
          <cell r="A11143">
            <v>45206.770069444399</v>
          </cell>
          <cell r="B11143">
            <v>10855</v>
          </cell>
          <cell r="R11143" t="str">
            <v>BRGD161233</v>
          </cell>
        </row>
        <row r="11144">
          <cell r="A11144">
            <v>45206.769201388903</v>
          </cell>
          <cell r="B11144">
            <v>8535</v>
          </cell>
          <cell r="R11144" t="str">
            <v>BRHD161304</v>
          </cell>
        </row>
        <row r="11145">
          <cell r="A11145">
            <v>45206.768460648098</v>
          </cell>
          <cell r="B11145">
            <v>8360</v>
          </cell>
          <cell r="R11145" t="str">
            <v>BQJD160027</v>
          </cell>
        </row>
        <row r="11146">
          <cell r="A11146">
            <v>45206.7676041667</v>
          </cell>
          <cell r="B11146">
            <v>8275</v>
          </cell>
          <cell r="R11146" t="str">
            <v>BQCD160129</v>
          </cell>
        </row>
        <row r="11147">
          <cell r="A11147">
            <v>45206.766770833303</v>
          </cell>
          <cell r="B11147">
            <v>5820</v>
          </cell>
          <cell r="R11147" t="str">
            <v>BRDD161036</v>
          </cell>
        </row>
        <row r="11148">
          <cell r="A11148">
            <v>45206.766018518501</v>
          </cell>
          <cell r="B11148">
            <v>6120</v>
          </cell>
          <cell r="R11148" t="str">
            <v>BSBD161624</v>
          </cell>
        </row>
        <row r="11149">
          <cell r="A11149">
            <v>45206.765324074098</v>
          </cell>
          <cell r="B11149">
            <v>4849</v>
          </cell>
          <cell r="R11149" t="str">
            <v>BRLD160724</v>
          </cell>
        </row>
        <row r="11150">
          <cell r="A11150">
            <v>45206.764571759297</v>
          </cell>
          <cell r="B11150">
            <v>5442</v>
          </cell>
          <cell r="R11150" t="str">
            <v>BRJD160606</v>
          </cell>
        </row>
        <row r="11151">
          <cell r="A11151">
            <v>45206.763865740701</v>
          </cell>
          <cell r="B11151">
            <v>5774</v>
          </cell>
          <cell r="R11151" t="str">
            <v>BRDD161019</v>
          </cell>
        </row>
        <row r="11152">
          <cell r="A11152">
            <v>45206.762858796297</v>
          </cell>
          <cell r="B11152">
            <v>3907</v>
          </cell>
          <cell r="R11152" t="str">
            <v>BRDD161021</v>
          </cell>
        </row>
        <row r="11153">
          <cell r="A11153">
            <v>45206.762106481503</v>
          </cell>
          <cell r="B11153">
            <v>5158</v>
          </cell>
          <cell r="R11153" t="str">
            <v>BQJD120016</v>
          </cell>
        </row>
        <row r="11154">
          <cell r="A11154">
            <v>45206.761261574102</v>
          </cell>
          <cell r="B11154">
            <v>7696</v>
          </cell>
          <cell r="R11154" t="str">
            <v>BPBD200118</v>
          </cell>
        </row>
        <row r="11155">
          <cell r="A11155">
            <v>45206.760300925896</v>
          </cell>
          <cell r="B11155">
            <v>8031</v>
          </cell>
          <cell r="R11155" t="str">
            <v>BSGD161904</v>
          </cell>
        </row>
        <row r="11156">
          <cell r="A11156">
            <v>45206.7590740741</v>
          </cell>
          <cell r="B11156">
            <v>4570</v>
          </cell>
          <cell r="R11156" t="str">
            <v>BSGD161898</v>
          </cell>
        </row>
        <row r="11157">
          <cell r="A11157">
            <v>45206.749756944402</v>
          </cell>
          <cell r="B11157">
            <v>5025</v>
          </cell>
          <cell r="R11157" t="str">
            <v>BUCD162696</v>
          </cell>
        </row>
        <row r="11158">
          <cell r="A11158">
            <v>45206.724525463003</v>
          </cell>
          <cell r="B11158">
            <v>5686</v>
          </cell>
          <cell r="R11158" t="str">
            <v>BRAD160803</v>
          </cell>
        </row>
        <row r="11159">
          <cell r="A11159">
            <v>45206.722210648099</v>
          </cell>
          <cell r="B11159">
            <v>3610</v>
          </cell>
          <cell r="R11159" t="str">
            <v>BQKD200048</v>
          </cell>
        </row>
        <row r="11160">
          <cell r="A11160">
            <v>45206.719976851899</v>
          </cell>
          <cell r="B11160">
            <v>6226</v>
          </cell>
          <cell r="R11160" t="str">
            <v>BPLD200068</v>
          </cell>
        </row>
        <row r="11161">
          <cell r="A11161">
            <v>45206.717789351896</v>
          </cell>
          <cell r="B11161">
            <v>6375</v>
          </cell>
          <cell r="R11161" t="str">
            <v>BQKD200047</v>
          </cell>
        </row>
        <row r="11162">
          <cell r="A11162">
            <v>45206.715833333299</v>
          </cell>
          <cell r="B11162">
            <v>8040</v>
          </cell>
          <cell r="R11162" t="str">
            <v>BSKD161467</v>
          </cell>
        </row>
        <row r="11163">
          <cell r="A11163">
            <v>45206.713263888902</v>
          </cell>
          <cell r="B11163">
            <v>4560</v>
          </cell>
          <cell r="R11163" t="str">
            <v>BQID160519</v>
          </cell>
        </row>
        <row r="11164">
          <cell r="A11164">
            <v>45206.710312499999</v>
          </cell>
          <cell r="B11164">
            <v>4910</v>
          </cell>
          <cell r="R11164" t="str">
            <v>BRAD160816</v>
          </cell>
        </row>
        <row r="11165">
          <cell r="A11165">
            <v>45206.707754629599</v>
          </cell>
          <cell r="B11165">
            <v>6490</v>
          </cell>
          <cell r="R11165" t="str">
            <v>BRGD161225</v>
          </cell>
        </row>
        <row r="11166">
          <cell r="A11166">
            <v>45206.705601851798</v>
          </cell>
          <cell r="B11166">
            <v>11000</v>
          </cell>
          <cell r="R11166" t="str">
            <v>BRBD160892</v>
          </cell>
        </row>
        <row r="11167">
          <cell r="A11167">
            <v>45206.703379629602</v>
          </cell>
          <cell r="B11167">
            <v>12300</v>
          </cell>
          <cell r="R11167" t="str">
            <v>BRBD160901</v>
          </cell>
        </row>
        <row r="11168">
          <cell r="A11168">
            <v>45206.700081018498</v>
          </cell>
          <cell r="B11168">
            <v>4140</v>
          </cell>
          <cell r="R11168" t="str">
            <v>BRED161124</v>
          </cell>
        </row>
        <row r="11169">
          <cell r="A11169">
            <v>45206.697719907403</v>
          </cell>
          <cell r="B11169">
            <v>4078</v>
          </cell>
          <cell r="R11169" t="str">
            <v>BQLD160182</v>
          </cell>
        </row>
        <row r="11170">
          <cell r="A11170">
            <v>45206.695416666698</v>
          </cell>
          <cell r="B11170">
            <v>9940</v>
          </cell>
          <cell r="R11170" t="str">
            <v>BQGD230029</v>
          </cell>
        </row>
        <row r="11171">
          <cell r="A11171">
            <v>45206.693113425899</v>
          </cell>
          <cell r="B11171">
            <v>5780</v>
          </cell>
          <cell r="R11171" t="str">
            <v>BQCD160106</v>
          </cell>
        </row>
        <row r="11172">
          <cell r="A11172">
            <v>45206.690856481502</v>
          </cell>
          <cell r="B11172">
            <v>7910</v>
          </cell>
          <cell r="R11172" t="str">
            <v>BPHD160162</v>
          </cell>
        </row>
        <row r="11173">
          <cell r="A11173">
            <v>45206.688472222202</v>
          </cell>
          <cell r="B11173">
            <v>9621</v>
          </cell>
          <cell r="R11173" t="str">
            <v>BSKD161477</v>
          </cell>
        </row>
        <row r="11174">
          <cell r="A11174">
            <v>45206.686365740701</v>
          </cell>
          <cell r="B11174">
            <v>8970</v>
          </cell>
          <cell r="R11174" t="str">
            <v>BQKD160076</v>
          </cell>
        </row>
        <row r="11175">
          <cell r="A11175">
            <v>45206.683645833298</v>
          </cell>
          <cell r="B11175">
            <v>8361</v>
          </cell>
          <cell r="R11175" t="str">
            <v>BNDD160224</v>
          </cell>
        </row>
        <row r="11176">
          <cell r="A11176">
            <v>45206.680011574099</v>
          </cell>
          <cell r="B11176">
            <v>9422</v>
          </cell>
          <cell r="R11176" t="str">
            <v>BQED160244</v>
          </cell>
        </row>
        <row r="11177">
          <cell r="A11177">
            <v>45206.674953703703</v>
          </cell>
          <cell r="B11177">
            <v>13166</v>
          </cell>
          <cell r="R11177" t="str">
            <v>BQKD200034</v>
          </cell>
        </row>
        <row r="11178">
          <cell r="A11178">
            <v>45206.670949074098</v>
          </cell>
          <cell r="B11178">
            <v>15984</v>
          </cell>
          <cell r="R11178" t="str">
            <v>BPJD200007</v>
          </cell>
        </row>
        <row r="11179">
          <cell r="A11179">
            <v>45206.667800925898</v>
          </cell>
          <cell r="B11179">
            <v>3519</v>
          </cell>
          <cell r="R11179" t="str">
            <v>BRGD161229</v>
          </cell>
        </row>
        <row r="11180">
          <cell r="A11180">
            <v>45206.665659722203</v>
          </cell>
          <cell r="B11180">
            <v>2087</v>
          </cell>
          <cell r="R11180" t="str">
            <v>BSJD161438</v>
          </cell>
        </row>
        <row r="11181">
          <cell r="A11181">
            <v>45206.663229166697</v>
          </cell>
          <cell r="B11181">
            <v>4915</v>
          </cell>
          <cell r="R11181" t="str">
            <v>BSFD161830</v>
          </cell>
        </row>
        <row r="11182">
          <cell r="A11182">
            <v>45206.661041666703</v>
          </cell>
          <cell r="B11182">
            <v>5731</v>
          </cell>
          <cell r="R11182" t="str">
            <v>BQID160499</v>
          </cell>
        </row>
        <row r="11183">
          <cell r="A11183">
            <v>45206.659618055601</v>
          </cell>
          <cell r="B11183">
            <v>5870</v>
          </cell>
          <cell r="R11183" t="str">
            <v>BRLD160756</v>
          </cell>
        </row>
        <row r="11184">
          <cell r="A11184">
            <v>45206.658101851899</v>
          </cell>
          <cell r="B11184">
            <v>6050</v>
          </cell>
          <cell r="R11184" t="str">
            <v>GPGD160208</v>
          </cell>
        </row>
        <row r="11185">
          <cell r="A11185">
            <v>45206.6566087963</v>
          </cell>
          <cell r="B11185">
            <v>5591</v>
          </cell>
          <cell r="R11185" t="str">
            <v>BSJD161406</v>
          </cell>
        </row>
        <row r="11186">
          <cell r="A11186">
            <v>45206.6505092593</v>
          </cell>
          <cell r="B11186">
            <v>4698</v>
          </cell>
          <cell r="R11186" t="str">
            <v>BQHD160418</v>
          </cell>
        </row>
        <row r="11187">
          <cell r="A11187">
            <v>45206.6492476852</v>
          </cell>
          <cell r="B11187">
            <v>8041</v>
          </cell>
          <cell r="R11187" t="str">
            <v>BPED160088</v>
          </cell>
        </row>
        <row r="11188">
          <cell r="A11188">
            <v>45206.648206018501</v>
          </cell>
          <cell r="B11188">
            <v>4351</v>
          </cell>
          <cell r="R11188" t="str">
            <v>BRHD161299</v>
          </cell>
        </row>
        <row r="11189">
          <cell r="A11189">
            <v>45206.6471296296</v>
          </cell>
          <cell r="B11189">
            <v>2240</v>
          </cell>
          <cell r="R11189" t="str">
            <v>BRKD120213</v>
          </cell>
        </row>
        <row r="11190">
          <cell r="A11190">
            <v>45206.644895833299</v>
          </cell>
          <cell r="B11190">
            <v>80</v>
          </cell>
          <cell r="R11190" t="str">
            <v>BSKD120520</v>
          </cell>
        </row>
        <row r="11191">
          <cell r="A11191">
            <v>45206.642662036997</v>
          </cell>
          <cell r="B11191">
            <v>210</v>
          </cell>
          <cell r="R11191" t="str">
            <v>BSKD120521</v>
          </cell>
        </row>
        <row r="11192">
          <cell r="A11192">
            <v>45206.640347222201</v>
          </cell>
          <cell r="B11192">
            <v>152</v>
          </cell>
          <cell r="R11192" t="str">
            <v>BSKD120524</v>
          </cell>
        </row>
        <row r="11193">
          <cell r="A11193">
            <v>45206.637592592597</v>
          </cell>
          <cell r="B11193">
            <v>450</v>
          </cell>
          <cell r="R11193" t="str">
            <v>BSKD120522</v>
          </cell>
        </row>
        <row r="11194">
          <cell r="A11194">
            <v>45206.633368055598</v>
          </cell>
          <cell r="B11194">
            <v>11916</v>
          </cell>
          <cell r="R11194" t="str">
            <v>BRGL151464</v>
          </cell>
        </row>
        <row r="11195">
          <cell r="A11195">
            <v>45206.6315972222</v>
          </cell>
          <cell r="B11195">
            <v>7500</v>
          </cell>
          <cell r="R11195" t="str">
            <v>BTED162217</v>
          </cell>
        </row>
        <row r="11196">
          <cell r="A11196">
            <v>45206.627638888902</v>
          </cell>
          <cell r="B11196">
            <v>5873</v>
          </cell>
          <cell r="R11196" t="str">
            <v>BRBL150944</v>
          </cell>
        </row>
        <row r="11197">
          <cell r="A11197">
            <v>45206.624826388899</v>
          </cell>
          <cell r="B11197">
            <v>11165</v>
          </cell>
          <cell r="R11197" t="str">
            <v>BRGL151468</v>
          </cell>
        </row>
        <row r="11198">
          <cell r="A11198">
            <v>45206.622245370403</v>
          </cell>
          <cell r="B11198">
            <v>17138</v>
          </cell>
          <cell r="R11198" t="str">
            <v>BQHD160416</v>
          </cell>
        </row>
        <row r="11199">
          <cell r="A11199">
            <v>45206.620335648098</v>
          </cell>
          <cell r="B11199">
            <v>711</v>
          </cell>
          <cell r="R11199" t="str">
            <v>EVKS047996</v>
          </cell>
        </row>
        <row r="11200">
          <cell r="A11200">
            <v>45206.594363425902</v>
          </cell>
          <cell r="B11200">
            <v>9422</v>
          </cell>
          <cell r="R11200" t="str">
            <v>BQED160244</v>
          </cell>
        </row>
        <row r="11201">
          <cell r="A11201">
            <v>45206.588900463001</v>
          </cell>
          <cell r="B11201">
            <v>4815</v>
          </cell>
          <cell r="R11201" t="str">
            <v>BRJD160600</v>
          </cell>
        </row>
        <row r="11202">
          <cell r="A11202">
            <v>45206.585694444402</v>
          </cell>
          <cell r="B11202">
            <v>3780</v>
          </cell>
          <cell r="R11202" t="str">
            <v>BRCD160998</v>
          </cell>
        </row>
        <row r="11203">
          <cell r="A11203">
            <v>45206.583206018498</v>
          </cell>
          <cell r="B11203">
            <v>3534</v>
          </cell>
          <cell r="R11203" t="str">
            <v>GPLL150106</v>
          </cell>
        </row>
        <row r="11204">
          <cell r="A11204">
            <v>45206.580798611103</v>
          </cell>
          <cell r="B11204">
            <v>7182</v>
          </cell>
          <cell r="R11204" t="str">
            <v>BRBD160856</v>
          </cell>
        </row>
        <row r="11205">
          <cell r="A11205">
            <v>45206.578101851897</v>
          </cell>
          <cell r="B11205">
            <v>2293</v>
          </cell>
          <cell r="R11205" t="str">
            <v>BSKD161476</v>
          </cell>
        </row>
        <row r="11206">
          <cell r="A11206">
            <v>45206.575173611098</v>
          </cell>
          <cell r="B11206">
            <v>2549</v>
          </cell>
          <cell r="R11206" t="str">
            <v>BSLD161503</v>
          </cell>
        </row>
        <row r="11207">
          <cell r="A11207">
            <v>45206.569803240702</v>
          </cell>
          <cell r="B11207">
            <v>4569</v>
          </cell>
          <cell r="R11207" t="str">
            <v>BRCD160978</v>
          </cell>
        </row>
        <row r="11208">
          <cell r="A11208">
            <v>45206.566689814797</v>
          </cell>
          <cell r="B11208">
            <v>7900</v>
          </cell>
          <cell r="R11208" t="str">
            <v>BNBD160162</v>
          </cell>
        </row>
        <row r="11209">
          <cell r="A11209">
            <v>45206.563240740703</v>
          </cell>
          <cell r="B11209">
            <v>5704</v>
          </cell>
          <cell r="R11209" t="str">
            <v>BRCD160948</v>
          </cell>
        </row>
        <row r="11210">
          <cell r="A11210">
            <v>45206.560462963003</v>
          </cell>
          <cell r="B11210">
            <v>1422</v>
          </cell>
          <cell r="R11210" t="str">
            <v>BIED200036</v>
          </cell>
        </row>
        <row r="11211">
          <cell r="A11211">
            <v>45206.5571180556</v>
          </cell>
          <cell r="B11211">
            <v>5576</v>
          </cell>
          <cell r="R11211" t="str">
            <v>BQED160222</v>
          </cell>
        </row>
        <row r="11212">
          <cell r="A11212">
            <v>45206.548240740703</v>
          </cell>
          <cell r="B11212">
            <v>2953</v>
          </cell>
          <cell r="R11212" t="str">
            <v>BPID120091</v>
          </cell>
        </row>
        <row r="11213">
          <cell r="A11213">
            <v>45206.545520833301</v>
          </cell>
          <cell r="B11213">
            <v>3620</v>
          </cell>
          <cell r="R11213" t="str">
            <v>BRKD160653</v>
          </cell>
        </row>
        <row r="11214">
          <cell r="A11214">
            <v>45206.542997685203</v>
          </cell>
          <cell r="B11214">
            <v>2367</v>
          </cell>
          <cell r="R11214" t="str">
            <v>BPGD220035</v>
          </cell>
        </row>
        <row r="11215">
          <cell r="A11215">
            <v>45206.5325578704</v>
          </cell>
          <cell r="B11215">
            <v>6728</v>
          </cell>
          <cell r="R11215" t="str">
            <v>BRKD220111</v>
          </cell>
        </row>
        <row r="11216">
          <cell r="A11216">
            <v>45206.531076388899</v>
          </cell>
          <cell r="B11216">
            <v>0</v>
          </cell>
          <cell r="R11216" t="str">
            <v>CRJE690410</v>
          </cell>
        </row>
        <row r="11217">
          <cell r="A11217">
            <v>45206.525810185201</v>
          </cell>
          <cell r="B11217">
            <v>4715</v>
          </cell>
          <cell r="R11217" t="str">
            <v>BQED160215</v>
          </cell>
        </row>
        <row r="11218">
          <cell r="A11218">
            <v>45206.523333333302</v>
          </cell>
          <cell r="B11218">
            <v>3665</v>
          </cell>
          <cell r="R11218" t="str">
            <v>BRKD160684</v>
          </cell>
        </row>
        <row r="11219">
          <cell r="A11219">
            <v>45206.520358796297</v>
          </cell>
          <cell r="B11219">
            <v>4964</v>
          </cell>
          <cell r="R11219" t="str">
            <v>BUAD162630</v>
          </cell>
        </row>
        <row r="11220">
          <cell r="A11220">
            <v>45206.516898148097</v>
          </cell>
          <cell r="B11220">
            <v>5970</v>
          </cell>
          <cell r="R11220" t="str">
            <v>BUAD162625</v>
          </cell>
        </row>
        <row r="11221">
          <cell r="A11221">
            <v>45206.514884259297</v>
          </cell>
          <cell r="B11221">
            <v>4549</v>
          </cell>
          <cell r="R11221" t="str">
            <v>BULL160564</v>
          </cell>
        </row>
        <row r="11222">
          <cell r="A11222">
            <v>45206.508773148104</v>
          </cell>
          <cell r="B11222">
            <v>3307</v>
          </cell>
          <cell r="R11222" t="str">
            <v>BUAL160594</v>
          </cell>
        </row>
        <row r="11223">
          <cell r="A11223">
            <v>45206.502974536997</v>
          </cell>
          <cell r="B11223">
            <v>8290</v>
          </cell>
          <cell r="R11223" t="str">
            <v>BULD162559</v>
          </cell>
        </row>
        <row r="11224">
          <cell r="A11224">
            <v>45206.496319444399</v>
          </cell>
          <cell r="B11224">
            <v>1425</v>
          </cell>
          <cell r="R11224" t="str">
            <v>BTID162377</v>
          </cell>
        </row>
        <row r="11225">
          <cell r="A11225">
            <v>45206.490995370397</v>
          </cell>
          <cell r="B11225">
            <v>7300</v>
          </cell>
          <cell r="R11225" t="str">
            <v>BTDD162186</v>
          </cell>
        </row>
        <row r="11226">
          <cell r="A11226">
            <v>45206.488009259301</v>
          </cell>
          <cell r="B11226">
            <v>6836</v>
          </cell>
          <cell r="R11226" t="str">
            <v>BTDD162192</v>
          </cell>
        </row>
        <row r="11227">
          <cell r="A11227">
            <v>45206.485706018502</v>
          </cell>
          <cell r="B11227">
            <v>2130</v>
          </cell>
          <cell r="R11227" t="str">
            <v>BTID162392</v>
          </cell>
        </row>
        <row r="11228">
          <cell r="A11228">
            <v>45206.483530092599</v>
          </cell>
          <cell r="B11228">
            <v>6472</v>
          </cell>
          <cell r="R11228" t="str">
            <v>BTFD162243</v>
          </cell>
        </row>
        <row r="11229">
          <cell r="A11229">
            <v>45206.481053240699</v>
          </cell>
          <cell r="B11229">
            <v>7960</v>
          </cell>
          <cell r="R11229" t="str">
            <v>BTFD162244</v>
          </cell>
        </row>
        <row r="11230">
          <cell r="A11230">
            <v>45206.277268518497</v>
          </cell>
          <cell r="B11230">
            <v>8503</v>
          </cell>
          <cell r="R11230" t="str">
            <v>BUDS046275</v>
          </cell>
        </row>
        <row r="11231">
          <cell r="A11231">
            <v>45205.689699074101</v>
          </cell>
          <cell r="B11231">
            <v>3550</v>
          </cell>
          <cell r="R11231" t="str">
            <v>BUID162953</v>
          </cell>
        </row>
        <row r="11232">
          <cell r="A11232">
            <v>45205.6860185185</v>
          </cell>
          <cell r="B11232">
            <v>1964</v>
          </cell>
          <cell r="R11232" t="str">
            <v>BVED163244</v>
          </cell>
        </row>
        <row r="11233">
          <cell r="A11233">
            <v>45205.280868055597</v>
          </cell>
          <cell r="B11233">
            <v>55834</v>
          </cell>
          <cell r="R11233" t="str">
            <v>BLFS040558</v>
          </cell>
        </row>
        <row r="11234">
          <cell r="A11234">
            <v>45204.723171296297</v>
          </cell>
          <cell r="B11234">
            <v>7490</v>
          </cell>
          <cell r="R11234" t="str">
            <v>BTED162217</v>
          </cell>
        </row>
        <row r="11235">
          <cell r="A11235">
            <v>45204.718923611101</v>
          </cell>
          <cell r="B11235">
            <v>1609</v>
          </cell>
          <cell r="R11235" t="str">
            <v>BTKD162083</v>
          </cell>
        </row>
        <row r="11236">
          <cell r="A11236">
            <v>45204.716574074097</v>
          </cell>
          <cell r="B11236">
            <v>72538</v>
          </cell>
          <cell r="R11236" t="str">
            <v>BJGS031396</v>
          </cell>
        </row>
        <row r="11237">
          <cell r="A11237">
            <v>45204.715266203697</v>
          </cell>
          <cell r="B11237">
            <v>24082</v>
          </cell>
          <cell r="R11237" t="str">
            <v>BRIS035838</v>
          </cell>
        </row>
        <row r="11238">
          <cell r="A11238">
            <v>45204.711180555598</v>
          </cell>
          <cell r="B11238">
            <v>11383</v>
          </cell>
          <cell r="R11238" t="str">
            <v>BTES044431</v>
          </cell>
        </row>
        <row r="11239">
          <cell r="A11239">
            <v>45204.710069444402</v>
          </cell>
          <cell r="B11239">
            <v>2940</v>
          </cell>
          <cell r="R11239" t="str">
            <v>BTGD162296</v>
          </cell>
        </row>
        <row r="11240">
          <cell r="A11240">
            <v>45204.706898148099</v>
          </cell>
          <cell r="B11240">
            <v>7028</v>
          </cell>
          <cell r="R11240" t="str">
            <v>BTJD162046</v>
          </cell>
        </row>
        <row r="11241">
          <cell r="A11241">
            <v>45204.703923611101</v>
          </cell>
          <cell r="B11241">
            <v>6806</v>
          </cell>
          <cell r="R11241" t="str">
            <v>BTCD162159</v>
          </cell>
        </row>
        <row r="11242">
          <cell r="A11242">
            <v>45204.701736111099</v>
          </cell>
          <cell r="B11242">
            <v>14148</v>
          </cell>
          <cell r="R11242" t="str">
            <v>BSLS036682</v>
          </cell>
        </row>
        <row r="11243">
          <cell r="A11243">
            <v>45204.699467592603</v>
          </cell>
          <cell r="B11243">
            <v>3599</v>
          </cell>
          <cell r="R11243" t="str">
            <v>BSID161973</v>
          </cell>
        </row>
        <row r="11244">
          <cell r="A11244">
            <v>45204.6969328704</v>
          </cell>
          <cell r="B11244">
            <v>6053</v>
          </cell>
          <cell r="R11244" t="str">
            <v>BSAD230391</v>
          </cell>
        </row>
        <row r="11245">
          <cell r="A11245">
            <v>45204.693749999999</v>
          </cell>
          <cell r="B11245">
            <v>4091</v>
          </cell>
          <cell r="R11245" t="str">
            <v>BSHD200586</v>
          </cell>
        </row>
        <row r="11246">
          <cell r="A11246">
            <v>45204.689444444397</v>
          </cell>
          <cell r="B11246">
            <v>5970</v>
          </cell>
          <cell r="R11246" t="str">
            <v>BSKD161462</v>
          </cell>
        </row>
        <row r="11247">
          <cell r="A11247">
            <v>45204.646851851903</v>
          </cell>
          <cell r="B11247">
            <v>890</v>
          </cell>
          <cell r="R11247" t="str">
            <v>BVHD163388</v>
          </cell>
        </row>
        <row r="11248">
          <cell r="A11248">
            <v>45204.643993055601</v>
          </cell>
          <cell r="B11248">
            <v>0</v>
          </cell>
          <cell r="R11248"/>
        </row>
        <row r="11249">
          <cell r="A11249">
            <v>45204.639027777797</v>
          </cell>
          <cell r="B11249">
            <v>3340</v>
          </cell>
          <cell r="R11249" t="str">
            <v>BVLD163040</v>
          </cell>
        </row>
        <row r="11250">
          <cell r="A11250">
            <v>45204.613472222198</v>
          </cell>
          <cell r="B11250">
            <v>2164</v>
          </cell>
          <cell r="R11250" t="str">
            <v>BVKD163026</v>
          </cell>
        </row>
        <row r="11251">
          <cell r="A11251">
            <v>45204.6092824074</v>
          </cell>
          <cell r="B11251">
            <v>1480</v>
          </cell>
          <cell r="R11251" t="str">
            <v>BUCD121174</v>
          </cell>
        </row>
        <row r="11252">
          <cell r="A11252">
            <v>45204.581724536998</v>
          </cell>
          <cell r="B11252">
            <v>455</v>
          </cell>
          <cell r="R11252" t="str">
            <v>BWLD163608</v>
          </cell>
        </row>
        <row r="11253">
          <cell r="A11253">
            <v>45204.5788888889</v>
          </cell>
          <cell r="B11253">
            <v>940</v>
          </cell>
          <cell r="R11253" t="str">
            <v>BUID220797</v>
          </cell>
        </row>
        <row r="11254">
          <cell r="A11254">
            <v>45204.575578703698</v>
          </cell>
          <cell r="B11254">
            <v>896</v>
          </cell>
          <cell r="R11254" t="str">
            <v>BWJL153355</v>
          </cell>
        </row>
        <row r="11255">
          <cell r="A11255">
            <v>45204.573020833297</v>
          </cell>
          <cell r="B11255">
            <v>510</v>
          </cell>
          <cell r="R11255" t="str">
            <v>BVID121544</v>
          </cell>
        </row>
        <row r="11256">
          <cell r="A11256">
            <v>45204.568611111099</v>
          </cell>
          <cell r="B11256">
            <v>555</v>
          </cell>
          <cell r="R11256" t="str">
            <v>BVID121541</v>
          </cell>
        </row>
        <row r="11257">
          <cell r="A11257">
            <v>45204.564259259299</v>
          </cell>
          <cell r="B11257">
            <v>1005</v>
          </cell>
          <cell r="R11257" t="str">
            <v>BVIL161081</v>
          </cell>
        </row>
        <row r="11258">
          <cell r="A11258">
            <v>45204.560439814799</v>
          </cell>
          <cell r="B11258">
            <v>560</v>
          </cell>
          <cell r="R11258" t="str">
            <v>BVID121539</v>
          </cell>
        </row>
        <row r="11259">
          <cell r="A11259">
            <v>45204.557604166701</v>
          </cell>
          <cell r="B11259">
            <v>560</v>
          </cell>
          <cell r="R11259" t="str">
            <v>BVID121546</v>
          </cell>
        </row>
        <row r="11260">
          <cell r="A11260">
            <v>45204.555011574099</v>
          </cell>
          <cell r="B11260">
            <v>1980</v>
          </cell>
          <cell r="R11260" t="str">
            <v>BUID220795</v>
          </cell>
        </row>
        <row r="11261">
          <cell r="A11261">
            <v>45204.552326388897</v>
          </cell>
          <cell r="B11261">
            <v>1030</v>
          </cell>
          <cell r="R11261" t="str">
            <v>BVGD121497</v>
          </cell>
        </row>
        <row r="11262">
          <cell r="A11262">
            <v>45204.549606481502</v>
          </cell>
          <cell r="B11262">
            <v>1220</v>
          </cell>
          <cell r="R11262" t="str">
            <v>BVDD121453</v>
          </cell>
        </row>
        <row r="11263">
          <cell r="A11263">
            <v>45204.546655092599</v>
          </cell>
          <cell r="B11263">
            <v>770</v>
          </cell>
          <cell r="R11263" t="str">
            <v>BVDD163198</v>
          </cell>
        </row>
        <row r="11264">
          <cell r="A11264">
            <v>45204.529594907399</v>
          </cell>
          <cell r="B11264">
            <v>1</v>
          </cell>
          <cell r="R11264" t="str">
            <v>BWLS031915</v>
          </cell>
        </row>
        <row r="11265">
          <cell r="A11265">
            <v>45204.516064814801</v>
          </cell>
          <cell r="B11265">
            <v>1451</v>
          </cell>
          <cell r="R11265" t="str">
            <v>BUHL152930</v>
          </cell>
        </row>
        <row r="11266">
          <cell r="A11266">
            <v>45204.511122685202</v>
          </cell>
          <cell r="B11266">
            <v>730</v>
          </cell>
          <cell r="R11266" t="str">
            <v>BUID121299</v>
          </cell>
        </row>
        <row r="11267">
          <cell r="A11267">
            <v>45204.506388888898</v>
          </cell>
          <cell r="B11267">
            <v>810</v>
          </cell>
          <cell r="R11267" t="str">
            <v>BUHD121280</v>
          </cell>
        </row>
        <row r="11268">
          <cell r="A11268">
            <v>45203.695787037002</v>
          </cell>
          <cell r="B11268">
            <v>43651</v>
          </cell>
          <cell r="R11268" t="str">
            <v>BLGS040582</v>
          </cell>
        </row>
        <row r="11269">
          <cell r="A11269">
            <v>45203.687708333302</v>
          </cell>
          <cell r="B11269">
            <v>54675</v>
          </cell>
          <cell r="R11269" t="str">
            <v>BILS030211</v>
          </cell>
        </row>
        <row r="11270">
          <cell r="A11270">
            <v>45203.6727777778</v>
          </cell>
          <cell r="B11270">
            <v>1190</v>
          </cell>
          <cell r="R11270" t="str">
            <v>BWAD163687</v>
          </cell>
        </row>
        <row r="11271">
          <cell r="A11271">
            <v>45203.6656365741</v>
          </cell>
          <cell r="B11271">
            <v>450</v>
          </cell>
          <cell r="R11271" t="str">
            <v>BWLD231334</v>
          </cell>
        </row>
        <row r="11272">
          <cell r="A11272">
            <v>45203.660405092603</v>
          </cell>
          <cell r="B11272">
            <v>470</v>
          </cell>
          <cell r="R11272" t="str">
            <v>BWLD231345</v>
          </cell>
        </row>
        <row r="11273">
          <cell r="A11273">
            <v>45203.6567013889</v>
          </cell>
          <cell r="B11273">
            <v>260</v>
          </cell>
          <cell r="R11273" t="str">
            <v>BWCD121690</v>
          </cell>
        </row>
        <row r="11274">
          <cell r="A11274">
            <v>45203.653530092597</v>
          </cell>
          <cell r="B11274">
            <v>870</v>
          </cell>
          <cell r="R11274" t="str">
            <v>BWBD163701</v>
          </cell>
        </row>
        <row r="11275">
          <cell r="A11275">
            <v>45203.651122685202</v>
          </cell>
          <cell r="B11275">
            <v>520</v>
          </cell>
          <cell r="R11275" t="str">
            <v>BWLD163586</v>
          </cell>
        </row>
        <row r="11276">
          <cell r="A11276">
            <v>45203.648715277799</v>
          </cell>
          <cell r="B11276">
            <v>580</v>
          </cell>
          <cell r="R11276" t="str">
            <v>BWAD163674</v>
          </cell>
        </row>
        <row r="11277">
          <cell r="A11277">
            <v>45203.645219907397</v>
          </cell>
          <cell r="B11277">
            <v>435</v>
          </cell>
          <cell r="R11277" t="str">
            <v>BWBD163738</v>
          </cell>
        </row>
        <row r="11278">
          <cell r="A11278">
            <v>45203.642824074101</v>
          </cell>
          <cell r="B11278">
            <v>480</v>
          </cell>
          <cell r="R11278" t="str">
            <v>BWJD163499</v>
          </cell>
        </row>
        <row r="11279">
          <cell r="A11279">
            <v>45203.639976851897</v>
          </cell>
          <cell r="B11279">
            <v>740</v>
          </cell>
          <cell r="R11279" t="str">
            <v>BWBD163707</v>
          </cell>
        </row>
        <row r="11280">
          <cell r="A11280">
            <v>45203.6375694444</v>
          </cell>
          <cell r="B11280">
            <v>1060</v>
          </cell>
          <cell r="R11280" t="str">
            <v>BWKD163559</v>
          </cell>
        </row>
        <row r="11281">
          <cell r="A11281">
            <v>45203.636041666701</v>
          </cell>
          <cell r="B11281">
            <v>2024</v>
          </cell>
          <cell r="R11281" t="str">
            <v>BWLS032057</v>
          </cell>
        </row>
        <row r="11282">
          <cell r="A11282">
            <v>45203.633449074099</v>
          </cell>
          <cell r="B11282">
            <v>1675</v>
          </cell>
          <cell r="R11282" t="str">
            <v>BWAD163648</v>
          </cell>
        </row>
        <row r="11283">
          <cell r="A11283">
            <v>45203.630393518499</v>
          </cell>
          <cell r="B11283">
            <v>80</v>
          </cell>
          <cell r="R11283" t="str">
            <v>BWAD163680</v>
          </cell>
        </row>
        <row r="11284">
          <cell r="A11284">
            <v>45203.628090277802</v>
          </cell>
          <cell r="B11284">
            <v>100</v>
          </cell>
          <cell r="R11284" t="str">
            <v>BWJL153357</v>
          </cell>
        </row>
        <row r="11285">
          <cell r="A11285">
            <v>45203.625474537002</v>
          </cell>
          <cell r="B11285">
            <v>1940</v>
          </cell>
          <cell r="R11285" t="str">
            <v>BVED163244</v>
          </cell>
        </row>
        <row r="11286">
          <cell r="A11286">
            <v>45203.622951388897</v>
          </cell>
          <cell r="B11286">
            <v>540</v>
          </cell>
          <cell r="R11286" t="str">
            <v>BWKD163543</v>
          </cell>
        </row>
        <row r="11287">
          <cell r="A11287">
            <v>45203.620486111096</v>
          </cell>
          <cell r="B11287">
            <v>411</v>
          </cell>
          <cell r="R11287" t="str">
            <v>BWKD163512</v>
          </cell>
        </row>
        <row r="11288">
          <cell r="A11288">
            <v>45203.617696759298</v>
          </cell>
          <cell r="B11288">
            <v>585</v>
          </cell>
          <cell r="R11288" t="str">
            <v>BVFD163261</v>
          </cell>
        </row>
        <row r="11289">
          <cell r="A11289">
            <v>45203.608275462997</v>
          </cell>
          <cell r="B11289">
            <v>29129</v>
          </cell>
          <cell r="R11289" t="str">
            <v>BRIS035698</v>
          </cell>
        </row>
        <row r="11290">
          <cell r="A11290">
            <v>45203.591574074097</v>
          </cell>
          <cell r="B11290">
            <v>2400</v>
          </cell>
          <cell r="R11290" t="str">
            <v>BVJD162972</v>
          </cell>
        </row>
        <row r="11291">
          <cell r="A11291">
            <v>45203.572835648098</v>
          </cell>
          <cell r="B11291">
            <v>28273</v>
          </cell>
          <cell r="R11291" t="str">
            <v>BMJS040004</v>
          </cell>
        </row>
        <row r="11292">
          <cell r="A11292">
            <v>45203.506296296298</v>
          </cell>
          <cell r="B11292">
            <v>24884</v>
          </cell>
          <cell r="R11292" t="str">
            <v>BSKS036366</v>
          </cell>
        </row>
        <row r="11293">
          <cell r="A11293">
            <v>45203.497662037</v>
          </cell>
          <cell r="B11293">
            <v>336</v>
          </cell>
          <cell r="R11293" t="str">
            <v>BWJC378261</v>
          </cell>
        </row>
        <row r="11294">
          <cell r="A11294">
            <v>45202.770613425899</v>
          </cell>
          <cell r="B11294">
            <v>2562</v>
          </cell>
          <cell r="R11294" t="str">
            <v>BVID163401</v>
          </cell>
        </row>
        <row r="11295">
          <cell r="A11295">
            <v>45202.769074074102</v>
          </cell>
          <cell r="B11295">
            <v>1010</v>
          </cell>
          <cell r="R11295" t="str">
            <v>BVIL161084</v>
          </cell>
        </row>
        <row r="11296">
          <cell r="A11296">
            <v>45202.767685185201</v>
          </cell>
          <cell r="B11296">
            <v>660</v>
          </cell>
          <cell r="R11296" t="str">
            <v>BVID163429</v>
          </cell>
        </row>
        <row r="11297">
          <cell r="A11297">
            <v>45202.766331018502</v>
          </cell>
          <cell r="B11297">
            <v>1596</v>
          </cell>
          <cell r="R11297" t="str">
            <v>BVHD163393</v>
          </cell>
        </row>
        <row r="11298">
          <cell r="A11298">
            <v>45202.764988425901</v>
          </cell>
          <cell r="B11298">
            <v>2020</v>
          </cell>
          <cell r="R11298" t="str">
            <v>BVHD163374</v>
          </cell>
        </row>
        <row r="11299">
          <cell r="A11299">
            <v>45202.763634259303</v>
          </cell>
          <cell r="B11299">
            <v>1455</v>
          </cell>
          <cell r="R11299" t="str">
            <v>BVLD163043</v>
          </cell>
        </row>
        <row r="11300">
          <cell r="A11300">
            <v>45202.761932870402</v>
          </cell>
          <cell r="B11300">
            <v>2367</v>
          </cell>
          <cell r="R11300" t="str">
            <v>BVJD162958</v>
          </cell>
        </row>
        <row r="11301">
          <cell r="A11301">
            <v>45202.7605092593</v>
          </cell>
          <cell r="B11301">
            <v>1610</v>
          </cell>
          <cell r="R11301" t="str">
            <v>BVGD163308</v>
          </cell>
        </row>
        <row r="11302">
          <cell r="A11302">
            <v>45202.758912037003</v>
          </cell>
          <cell r="B11302">
            <v>1400</v>
          </cell>
          <cell r="R11302" t="str">
            <v>BVHD163336</v>
          </cell>
        </row>
        <row r="11303">
          <cell r="A11303">
            <v>45202.757442129601</v>
          </cell>
          <cell r="B11303">
            <v>1400</v>
          </cell>
          <cell r="R11303" t="str">
            <v>BVHD163366</v>
          </cell>
        </row>
        <row r="11304">
          <cell r="A11304">
            <v>45202.755706018499</v>
          </cell>
          <cell r="B11304">
            <v>4050</v>
          </cell>
          <cell r="R11304" t="str">
            <v>BVCD163165</v>
          </cell>
        </row>
        <row r="11305">
          <cell r="A11305">
            <v>45202.753773148099</v>
          </cell>
          <cell r="B11305">
            <v>2396</v>
          </cell>
          <cell r="R11305" t="str">
            <v>BVJD162972</v>
          </cell>
        </row>
        <row r="11306">
          <cell r="A11306">
            <v>45202.752164351798</v>
          </cell>
          <cell r="B11306">
            <v>2800</v>
          </cell>
          <cell r="R11306" t="str">
            <v>BVED231179</v>
          </cell>
        </row>
        <row r="11307">
          <cell r="A11307">
            <v>45202.750509259298</v>
          </cell>
          <cell r="B11307">
            <v>3310</v>
          </cell>
          <cell r="R11307" t="str">
            <v>BVED163235</v>
          </cell>
        </row>
        <row r="11308">
          <cell r="A11308">
            <v>45202.749062499999</v>
          </cell>
          <cell r="B11308">
            <v>3350</v>
          </cell>
          <cell r="R11308" t="str">
            <v>BVED163231</v>
          </cell>
        </row>
        <row r="11309">
          <cell r="A11309">
            <v>45202.7475694444</v>
          </cell>
          <cell r="B11309">
            <v>1420</v>
          </cell>
          <cell r="R11309" t="str">
            <v>BVAD121386</v>
          </cell>
        </row>
        <row r="11310">
          <cell r="A11310">
            <v>45202.745717592603</v>
          </cell>
          <cell r="B11310">
            <v>3164</v>
          </cell>
          <cell r="R11310" t="str">
            <v>BVLD163067</v>
          </cell>
        </row>
        <row r="11311">
          <cell r="A11311">
            <v>45202.743923611102</v>
          </cell>
          <cell r="B11311">
            <v>2300</v>
          </cell>
          <cell r="R11311" t="str">
            <v>BVKD163010</v>
          </cell>
        </row>
        <row r="11312">
          <cell r="A11312">
            <v>45202.7424537037</v>
          </cell>
          <cell r="B11312">
            <v>590</v>
          </cell>
          <cell r="R11312" t="str">
            <v>BUAD121111</v>
          </cell>
        </row>
        <row r="11313">
          <cell r="A11313">
            <v>45202.741122685198</v>
          </cell>
          <cell r="B11313">
            <v>1319</v>
          </cell>
          <cell r="R11313" t="str">
            <v>BVJD162957</v>
          </cell>
        </row>
        <row r="11314">
          <cell r="A11314">
            <v>45202.739629629599</v>
          </cell>
          <cell r="B11314">
            <v>5484</v>
          </cell>
          <cell r="R11314" t="str">
            <v>BUID162912</v>
          </cell>
        </row>
        <row r="11315">
          <cell r="A11315">
            <v>45202.738437499997</v>
          </cell>
          <cell r="B11315">
            <v>3476</v>
          </cell>
          <cell r="R11315" t="str">
            <v>BUAD162634</v>
          </cell>
        </row>
        <row r="11316">
          <cell r="A11316">
            <v>45202.737048611103</v>
          </cell>
          <cell r="B11316">
            <v>3539</v>
          </cell>
          <cell r="R11316" t="str">
            <v>BUID162953</v>
          </cell>
        </row>
        <row r="11317">
          <cell r="A11317">
            <v>45202.735300925902</v>
          </cell>
          <cell r="B11317">
            <v>2117</v>
          </cell>
          <cell r="R11317" t="str">
            <v>BUDD162719</v>
          </cell>
        </row>
        <row r="11318">
          <cell r="A11318">
            <v>45202.733668981498</v>
          </cell>
          <cell r="B11318">
            <v>2510</v>
          </cell>
          <cell r="R11318" t="str">
            <v>BUID162940</v>
          </cell>
        </row>
        <row r="11319">
          <cell r="A11319">
            <v>45202.732210648202</v>
          </cell>
          <cell r="B11319">
            <v>880</v>
          </cell>
          <cell r="R11319" t="str">
            <v>BUFL152860</v>
          </cell>
        </row>
        <row r="11320">
          <cell r="A11320">
            <v>45202.730578703697</v>
          </cell>
          <cell r="B11320">
            <v>3299</v>
          </cell>
          <cell r="R11320" t="str">
            <v>BUGD162852</v>
          </cell>
        </row>
        <row r="11321">
          <cell r="A11321">
            <v>45202.729097222204</v>
          </cell>
          <cell r="B11321">
            <v>4754</v>
          </cell>
          <cell r="R11321" t="str">
            <v>BUGD162826</v>
          </cell>
        </row>
        <row r="11322">
          <cell r="A11322">
            <v>45202.727164351898</v>
          </cell>
          <cell r="B11322">
            <v>5970</v>
          </cell>
          <cell r="R11322" t="str">
            <v>BUFD162814</v>
          </cell>
        </row>
        <row r="11323">
          <cell r="A11323">
            <v>45202.7136805556</v>
          </cell>
          <cell r="B11323">
            <v>3380</v>
          </cell>
          <cell r="R11323" t="str">
            <v>BTHD162350</v>
          </cell>
        </row>
        <row r="11324">
          <cell r="A11324">
            <v>45202.700787037</v>
          </cell>
          <cell r="B11324">
            <v>0</v>
          </cell>
          <cell r="R11324" t="str">
            <v>23892608</v>
          </cell>
        </row>
        <row r="11325">
          <cell r="A11325">
            <v>45202.678414351903</v>
          </cell>
          <cell r="B11325">
            <v>8178</v>
          </cell>
          <cell r="R11325" t="str">
            <v>BUFS046839</v>
          </cell>
        </row>
        <row r="11326">
          <cell r="A11326">
            <v>45202.660069444399</v>
          </cell>
          <cell r="B11326">
            <v>281243</v>
          </cell>
          <cell r="R11326" t="str">
            <v>BRIC374329</v>
          </cell>
        </row>
        <row r="11327">
          <cell r="A11327">
            <v>45202.626562500001</v>
          </cell>
          <cell r="B11327">
            <v>0</v>
          </cell>
          <cell r="R11327" t="str">
            <v>CVIE569900</v>
          </cell>
        </row>
        <row r="11328">
          <cell r="A11328">
            <v>45202.573495370401</v>
          </cell>
          <cell r="B11328">
            <v>24879</v>
          </cell>
          <cell r="R11328" t="str">
            <v>BRCC372871</v>
          </cell>
        </row>
        <row r="11329">
          <cell r="A11329">
            <v>45202.572407407402</v>
          </cell>
          <cell r="B11329">
            <v>18840</v>
          </cell>
          <cell r="R11329" t="str">
            <v>BRFC373676</v>
          </cell>
        </row>
        <row r="11330">
          <cell r="A11330">
            <v>45201.748530092598</v>
          </cell>
          <cell r="B11330">
            <v>0</v>
          </cell>
          <cell r="R11330" t="str">
            <v>DWLL140640</v>
          </cell>
        </row>
        <row r="11331">
          <cell r="A11331">
            <v>45201.5789351852</v>
          </cell>
          <cell r="B11331">
            <v>11153</v>
          </cell>
          <cell r="R11331" t="str">
            <v>BQLC370193</v>
          </cell>
        </row>
        <row r="11332">
          <cell r="A11332">
            <v>45201.283923611103</v>
          </cell>
          <cell r="B11332">
            <v>3847</v>
          </cell>
          <cell r="R11332" t="str">
            <v>BUDC372327</v>
          </cell>
        </row>
        <row r="11333">
          <cell r="A11333">
            <v>45201.278298611098</v>
          </cell>
          <cell r="B11333">
            <v>11765</v>
          </cell>
          <cell r="R11333" t="str">
            <v>BSGC376585</v>
          </cell>
        </row>
        <row r="11334">
          <cell r="A11334">
            <v>45201.276886574102</v>
          </cell>
          <cell r="B11334">
            <v>18508</v>
          </cell>
          <cell r="R11334" t="str">
            <v>BJHS031586</v>
          </cell>
        </row>
        <row r="11335">
          <cell r="A11335">
            <v>45199.656273148103</v>
          </cell>
          <cell r="B11335">
            <v>8513</v>
          </cell>
          <cell r="R11335" t="str">
            <v>BVAS038005</v>
          </cell>
        </row>
        <row r="11336">
          <cell r="A11336">
            <v>45199.5945601852</v>
          </cell>
          <cell r="B11336">
            <v>7870</v>
          </cell>
          <cell r="R11336" t="str">
            <v>BOID200231</v>
          </cell>
        </row>
        <row r="11337">
          <cell r="A11337">
            <v>45199.593518518501</v>
          </cell>
          <cell r="B11337">
            <v>6160</v>
          </cell>
          <cell r="R11337" t="str">
            <v>BSID161968</v>
          </cell>
        </row>
        <row r="11338">
          <cell r="A11338">
            <v>45199.592546296299</v>
          </cell>
          <cell r="B11338">
            <v>6685</v>
          </cell>
          <cell r="R11338" t="str">
            <v>BRED161077</v>
          </cell>
        </row>
        <row r="11339">
          <cell r="A11339">
            <v>45199.591493055603</v>
          </cell>
          <cell r="B11339">
            <v>5854</v>
          </cell>
          <cell r="R11339" t="str">
            <v>BRLD160756</v>
          </cell>
        </row>
        <row r="11340">
          <cell r="A11340">
            <v>45199.590497685203</v>
          </cell>
          <cell r="B11340">
            <v>8270</v>
          </cell>
          <cell r="R11340" t="str">
            <v>BUKD162535</v>
          </cell>
        </row>
        <row r="11341">
          <cell r="A11341">
            <v>45199.589537036998</v>
          </cell>
          <cell r="B11341">
            <v>1409</v>
          </cell>
          <cell r="R11341" t="str">
            <v>AUKD230777</v>
          </cell>
        </row>
        <row r="11342">
          <cell r="A11342">
            <v>45199.588530092602</v>
          </cell>
          <cell r="B11342">
            <v>4672</v>
          </cell>
          <cell r="R11342" t="str">
            <v>BQHD160418</v>
          </cell>
        </row>
        <row r="11343">
          <cell r="A11343">
            <v>45199.5874189815</v>
          </cell>
          <cell r="B11343">
            <v>4078</v>
          </cell>
          <cell r="R11343" t="str">
            <v>BSHD200586</v>
          </cell>
        </row>
        <row r="11344">
          <cell r="A11344">
            <v>45199.5860763889</v>
          </cell>
          <cell r="B11344">
            <v>1600</v>
          </cell>
          <cell r="R11344" t="str">
            <v>BTKD162083</v>
          </cell>
        </row>
        <row r="11345">
          <cell r="A11345">
            <v>45199.583749999998</v>
          </cell>
          <cell r="B11345">
            <v>7930</v>
          </cell>
          <cell r="R11345" t="str">
            <v>BMED200254</v>
          </cell>
        </row>
        <row r="11346">
          <cell r="A11346">
            <v>45199.582592592596</v>
          </cell>
          <cell r="B11346">
            <v>8760</v>
          </cell>
          <cell r="R11346" t="str">
            <v>BRCD160940</v>
          </cell>
        </row>
        <row r="11347">
          <cell r="A11347">
            <v>45199.581574074102</v>
          </cell>
          <cell r="B11347">
            <v>3470</v>
          </cell>
          <cell r="R11347" t="str">
            <v>BQHD160361</v>
          </cell>
        </row>
        <row r="11348">
          <cell r="A11348">
            <v>45199.580358796302</v>
          </cell>
          <cell r="B11348">
            <v>5400</v>
          </cell>
          <cell r="R11348" t="str">
            <v>BSAD161567</v>
          </cell>
        </row>
        <row r="11349">
          <cell r="A11349">
            <v>45199.579120370399</v>
          </cell>
          <cell r="B11349">
            <v>3500</v>
          </cell>
          <cell r="R11349" t="str">
            <v>BSBD161629</v>
          </cell>
        </row>
        <row r="11350">
          <cell r="A11350">
            <v>45199.5778587963</v>
          </cell>
          <cell r="B11350">
            <v>5685</v>
          </cell>
          <cell r="R11350" t="str">
            <v>BRCD160948</v>
          </cell>
        </row>
        <row r="11351">
          <cell r="A11351">
            <v>45199.576828703699</v>
          </cell>
          <cell r="B11351">
            <v>5660</v>
          </cell>
          <cell r="R11351" t="str">
            <v>BRAD160803</v>
          </cell>
        </row>
        <row r="11352">
          <cell r="A11352">
            <v>45199.575624999998</v>
          </cell>
          <cell r="B11352">
            <v>4054</v>
          </cell>
          <cell r="R11352" t="str">
            <v>BRJD160577</v>
          </cell>
        </row>
        <row r="11353">
          <cell r="A11353">
            <v>45199.572118055599</v>
          </cell>
          <cell r="B11353">
            <v>6001</v>
          </cell>
          <cell r="R11353" t="str">
            <v>BPED160082</v>
          </cell>
        </row>
        <row r="11354">
          <cell r="A11354">
            <v>45199.570706018501</v>
          </cell>
          <cell r="B11354">
            <v>8127</v>
          </cell>
          <cell r="R11354" t="str">
            <v>BTKD162074</v>
          </cell>
        </row>
        <row r="11355">
          <cell r="A11355">
            <v>45199.569722222201</v>
          </cell>
          <cell r="B11355">
            <v>3670</v>
          </cell>
          <cell r="R11355" t="str">
            <v>BSDD120664</v>
          </cell>
        </row>
        <row r="11356">
          <cell r="A11356">
            <v>45199.568449074097</v>
          </cell>
          <cell r="B11356">
            <v>4254</v>
          </cell>
          <cell r="R11356" t="str">
            <v>BSKD161500</v>
          </cell>
        </row>
        <row r="11357">
          <cell r="A11357">
            <v>45199.566296296303</v>
          </cell>
          <cell r="B11357">
            <v>7950</v>
          </cell>
          <cell r="R11357" t="str">
            <v>BTFD162244</v>
          </cell>
        </row>
        <row r="11358">
          <cell r="A11358">
            <v>45199.565104166701</v>
          </cell>
          <cell r="B11358">
            <v>3500</v>
          </cell>
          <cell r="R11358" t="str">
            <v>BRJD160598</v>
          </cell>
        </row>
        <row r="11359">
          <cell r="A11359">
            <v>45199.5641666667</v>
          </cell>
          <cell r="B11359">
            <v>9880</v>
          </cell>
          <cell r="R11359" t="str">
            <v>BQKD160099</v>
          </cell>
        </row>
        <row r="11360">
          <cell r="A11360">
            <v>45199.563148148103</v>
          </cell>
          <cell r="B11360">
            <v>2831</v>
          </cell>
          <cell r="R11360" t="str">
            <v>BSED161766</v>
          </cell>
        </row>
        <row r="11361">
          <cell r="A11361">
            <v>45199.562199074098</v>
          </cell>
          <cell r="B11361">
            <v>5411</v>
          </cell>
          <cell r="R11361" t="str">
            <v>BSID161961</v>
          </cell>
        </row>
        <row r="11362">
          <cell r="A11362">
            <v>45199.561203703699</v>
          </cell>
          <cell r="B11362">
            <v>4800</v>
          </cell>
          <cell r="R11362" t="str">
            <v>BRJD160543</v>
          </cell>
        </row>
        <row r="11363">
          <cell r="A11363">
            <v>45199.558634259301</v>
          </cell>
          <cell r="B11363">
            <v>776</v>
          </cell>
          <cell r="R11363" t="str">
            <v>BLGL160201</v>
          </cell>
        </row>
        <row r="11364">
          <cell r="A11364">
            <v>45199.5574305556</v>
          </cell>
          <cell r="B11364">
            <v>8950</v>
          </cell>
          <cell r="R11364" t="str">
            <v>BQKD160076</v>
          </cell>
        </row>
        <row r="11365">
          <cell r="A11365">
            <v>45199.556319444397</v>
          </cell>
          <cell r="B11365">
            <v>7192</v>
          </cell>
          <cell r="R11365" t="str">
            <v>BQJD200011</v>
          </cell>
        </row>
        <row r="11366">
          <cell r="A11366">
            <v>45199.545277777797</v>
          </cell>
          <cell r="B11366">
            <v>0</v>
          </cell>
          <cell r="R11366" t="str">
            <v>CWKE212042</v>
          </cell>
        </row>
        <row r="11367">
          <cell r="A11367">
            <v>45199.537337962996</v>
          </cell>
          <cell r="B11367">
            <v>0</v>
          </cell>
          <cell r="R11367" t="str">
            <v>DWLL140640</v>
          </cell>
        </row>
        <row r="11368">
          <cell r="A11368">
            <v>45199.530046296299</v>
          </cell>
          <cell r="B11368">
            <v>2112</v>
          </cell>
          <cell r="R11368" t="str">
            <v>BUDD162719</v>
          </cell>
        </row>
        <row r="11369">
          <cell r="A11369">
            <v>45199.290752314802</v>
          </cell>
          <cell r="B11369">
            <v>4723</v>
          </cell>
          <cell r="R11369" t="str">
            <v>BTEC378588</v>
          </cell>
        </row>
        <row r="11370">
          <cell r="A11370">
            <v>45199.287002314799</v>
          </cell>
          <cell r="B11370">
            <v>31123</v>
          </cell>
          <cell r="R11370" t="str">
            <v>GPLS030458</v>
          </cell>
        </row>
        <row r="11371">
          <cell r="A11371">
            <v>45199.276261574101</v>
          </cell>
          <cell r="B11371">
            <v>27835</v>
          </cell>
          <cell r="R11371" t="str">
            <v>BMJS040004</v>
          </cell>
        </row>
        <row r="11372">
          <cell r="A11372">
            <v>45199.276157407403</v>
          </cell>
          <cell r="B11372">
            <v>24214</v>
          </cell>
          <cell r="R11372" t="str">
            <v>BSCS037349</v>
          </cell>
        </row>
        <row r="11373">
          <cell r="A11373">
            <v>45198.675277777802</v>
          </cell>
          <cell r="B11373">
            <v>31563</v>
          </cell>
          <cell r="R11373" t="str">
            <v>BLIS031950</v>
          </cell>
        </row>
        <row r="11374">
          <cell r="A11374">
            <v>45198.2879861111</v>
          </cell>
          <cell r="B11374">
            <v>0</v>
          </cell>
          <cell r="R11374" t="str">
            <v>CRHE563407</v>
          </cell>
        </row>
        <row r="11375">
          <cell r="A11375">
            <v>45198.285532407397</v>
          </cell>
          <cell r="B11375">
            <v>15970</v>
          </cell>
          <cell r="R11375" t="str">
            <v>GPBC370442</v>
          </cell>
        </row>
        <row r="11376">
          <cell r="A11376">
            <v>45198.277002314797</v>
          </cell>
          <cell r="B11376">
            <v>0</v>
          </cell>
          <cell r="R11376" t="str">
            <v>21077</v>
          </cell>
        </row>
        <row r="11377">
          <cell r="A11377">
            <v>45198.274236111101</v>
          </cell>
          <cell r="B11377">
            <v>5867</v>
          </cell>
          <cell r="R11377" t="str">
            <v>BRDC373261</v>
          </cell>
        </row>
        <row r="11378">
          <cell r="A11378">
            <v>45198.271944444401</v>
          </cell>
          <cell r="B11378">
            <v>27486</v>
          </cell>
          <cell r="R11378" t="str">
            <v>BRIC374329</v>
          </cell>
        </row>
        <row r="11379">
          <cell r="A11379">
            <v>45197.717476851903</v>
          </cell>
          <cell r="B11379">
            <v>5524</v>
          </cell>
          <cell r="R11379" t="str">
            <v>BSJC374595</v>
          </cell>
        </row>
        <row r="11380">
          <cell r="A11380">
            <v>45197.6938310185</v>
          </cell>
          <cell r="B11380">
            <v>34296</v>
          </cell>
          <cell r="R11380" t="str">
            <v>GPJS030042</v>
          </cell>
        </row>
        <row r="11381">
          <cell r="A11381">
            <v>45197.684861111098</v>
          </cell>
          <cell r="B11381">
            <v>203</v>
          </cell>
          <cell r="R11381" t="str">
            <v>BUIS036656</v>
          </cell>
        </row>
        <row r="11382">
          <cell r="A11382">
            <v>45197.616273148102</v>
          </cell>
          <cell r="B11382">
            <v>35994</v>
          </cell>
          <cell r="R11382" t="str">
            <v>BPCS030196</v>
          </cell>
        </row>
        <row r="11383">
          <cell r="A11383">
            <v>45197.5753819444</v>
          </cell>
          <cell r="B11383">
            <v>14108</v>
          </cell>
          <cell r="R11383" t="str">
            <v>BPIC370386</v>
          </cell>
        </row>
        <row r="11384">
          <cell r="A11384">
            <v>45197.574016203696</v>
          </cell>
          <cell r="B11384">
            <v>4741</v>
          </cell>
          <cell r="R11384" t="str">
            <v>BVKC374486</v>
          </cell>
        </row>
        <row r="11385">
          <cell r="A11385">
            <v>45197.516400462999</v>
          </cell>
          <cell r="B11385">
            <v>29166</v>
          </cell>
          <cell r="R11385" t="str">
            <v>BQFS031084</v>
          </cell>
        </row>
        <row r="11386">
          <cell r="A11386">
            <v>45196.745856481502</v>
          </cell>
          <cell r="B11386">
            <v>12588</v>
          </cell>
          <cell r="R11386" t="str">
            <v>BRGC373885</v>
          </cell>
        </row>
        <row r="11387">
          <cell r="A11387">
            <v>45196.720219907402</v>
          </cell>
          <cell r="B11387">
            <v>3127</v>
          </cell>
          <cell r="R11387" t="str">
            <v>BVLD163067</v>
          </cell>
        </row>
        <row r="11388">
          <cell r="A11388">
            <v>45196.699189814797</v>
          </cell>
          <cell r="B11388">
            <v>1456</v>
          </cell>
          <cell r="R11388" t="str">
            <v>BVEC376770</v>
          </cell>
        </row>
        <row r="11389">
          <cell r="A11389">
            <v>45196.659710648099</v>
          </cell>
          <cell r="B11389">
            <v>24646</v>
          </cell>
          <cell r="R11389" t="str">
            <v>BRAC372524</v>
          </cell>
        </row>
        <row r="11390">
          <cell r="A11390">
            <v>45196.651851851799</v>
          </cell>
          <cell r="B11390">
            <v>21587</v>
          </cell>
          <cell r="R11390" t="str">
            <v>BSHS038806</v>
          </cell>
        </row>
        <row r="11391">
          <cell r="A11391">
            <v>45196.5081712963</v>
          </cell>
          <cell r="B11391">
            <v>500</v>
          </cell>
          <cell r="R11391" t="str">
            <v>SN23T000729</v>
          </cell>
        </row>
        <row r="11392">
          <cell r="A11392">
            <v>45195.705787036997</v>
          </cell>
          <cell r="B11392">
            <v>11908</v>
          </cell>
          <cell r="R11392" t="str">
            <v>GPGC370774</v>
          </cell>
        </row>
        <row r="11393">
          <cell r="A11393">
            <v>45195.704826388901</v>
          </cell>
          <cell r="B11393">
            <v>4764</v>
          </cell>
          <cell r="R11393" t="str">
            <v>BSFC376340</v>
          </cell>
        </row>
        <row r="11394">
          <cell r="A11394">
            <v>45195.687303240702</v>
          </cell>
          <cell r="B11394">
            <v>4571</v>
          </cell>
          <cell r="R11394" t="str">
            <v>BVAS038005</v>
          </cell>
        </row>
        <row r="11395">
          <cell r="A11395">
            <v>45195.555428240703</v>
          </cell>
          <cell r="B11395">
            <v>8503</v>
          </cell>
          <cell r="R11395" t="str">
            <v>BUDS046275</v>
          </cell>
        </row>
        <row r="11396">
          <cell r="A11396">
            <v>45195.503067129597</v>
          </cell>
          <cell r="B11396">
            <v>11244</v>
          </cell>
          <cell r="R11396" t="str">
            <v>BTES044431</v>
          </cell>
        </row>
        <row r="11397">
          <cell r="A11397">
            <v>45195.480868055602</v>
          </cell>
          <cell r="B11397">
            <v>0</v>
          </cell>
          <cell r="R11397" t="str">
            <v>CWLE600666</v>
          </cell>
        </row>
        <row r="11398">
          <cell r="A11398">
            <v>45195.273807870399</v>
          </cell>
          <cell r="B11398">
            <v>18673</v>
          </cell>
          <cell r="R11398" t="str">
            <v>BTGS031205</v>
          </cell>
        </row>
        <row r="11399">
          <cell r="A11399">
            <v>45192.582048611097</v>
          </cell>
          <cell r="B11399">
            <v>6832</v>
          </cell>
          <cell r="R11399" t="str">
            <v>BVGF111615</v>
          </cell>
        </row>
        <row r="11400">
          <cell r="A11400">
            <v>45192.580706018503</v>
          </cell>
          <cell r="B11400">
            <v>6595</v>
          </cell>
          <cell r="R11400" t="str">
            <v>BVGF111611</v>
          </cell>
        </row>
        <row r="11401">
          <cell r="A11401">
            <v>45192.536493055602</v>
          </cell>
          <cell r="B11401">
            <v>1596</v>
          </cell>
          <cell r="R11401" t="str">
            <v>BVGD163308</v>
          </cell>
        </row>
        <row r="11402">
          <cell r="A11402">
            <v>45191.712349537003</v>
          </cell>
          <cell r="B11402">
            <v>570</v>
          </cell>
          <cell r="R11402" t="str">
            <v>BVFD163261</v>
          </cell>
        </row>
        <row r="11403">
          <cell r="A11403">
            <v>45191.630763888897</v>
          </cell>
          <cell r="B11403">
            <v>7606</v>
          </cell>
          <cell r="R11403" t="str">
            <v>BUKS045387</v>
          </cell>
        </row>
        <row r="11404">
          <cell r="A11404">
            <v>45191.627986111103</v>
          </cell>
          <cell r="B11404">
            <v>7706</v>
          </cell>
          <cell r="R11404" t="str">
            <v>BUKS045388</v>
          </cell>
        </row>
        <row r="11405">
          <cell r="A11405">
            <v>45191.614907407398</v>
          </cell>
          <cell r="B11405">
            <v>20624</v>
          </cell>
          <cell r="R11405" t="str">
            <v>BSIC376940</v>
          </cell>
        </row>
        <row r="11406">
          <cell r="A11406">
            <v>45191.593900462998</v>
          </cell>
          <cell r="B11406">
            <v>42814</v>
          </cell>
          <cell r="R11406" t="str">
            <v>BLGS040582</v>
          </cell>
        </row>
        <row r="11407">
          <cell r="A11407">
            <v>45191.565763888902</v>
          </cell>
          <cell r="B11407">
            <v>10675</v>
          </cell>
          <cell r="R11407" t="str">
            <v>BRBS033681</v>
          </cell>
        </row>
        <row r="11408">
          <cell r="A11408">
            <v>45190.6823842593</v>
          </cell>
          <cell r="B11408">
            <v>27022</v>
          </cell>
          <cell r="R11408" t="str">
            <v>BQCS040170</v>
          </cell>
        </row>
        <row r="11409">
          <cell r="A11409">
            <v>45190.654803240701</v>
          </cell>
          <cell r="B11409">
            <v>17161</v>
          </cell>
          <cell r="R11409" t="str">
            <v>BSCS037531</v>
          </cell>
        </row>
        <row r="11410">
          <cell r="A11410">
            <v>45190.613009259301</v>
          </cell>
          <cell r="B11410">
            <v>2363</v>
          </cell>
          <cell r="R11410" t="str">
            <v>BVFS049407</v>
          </cell>
        </row>
        <row r="11411">
          <cell r="A11411">
            <v>45190.564687500002</v>
          </cell>
          <cell r="B11411">
            <v>4741</v>
          </cell>
          <cell r="R11411" t="str">
            <v>BVKC374486</v>
          </cell>
        </row>
        <row r="11412">
          <cell r="A11412">
            <v>45190.540439814802</v>
          </cell>
          <cell r="B11412">
            <v>3961</v>
          </cell>
          <cell r="R11412" t="str">
            <v>BVCD163165</v>
          </cell>
        </row>
        <row r="11413">
          <cell r="A11413">
            <v>45190.539166666698</v>
          </cell>
          <cell r="B11413">
            <v>13105</v>
          </cell>
          <cell r="R11413" t="str">
            <v>BTDD162169</v>
          </cell>
        </row>
        <row r="11414">
          <cell r="A11414">
            <v>45190.468009259297</v>
          </cell>
          <cell r="B11414">
            <v>35668</v>
          </cell>
          <cell r="R11414" t="str">
            <v>BOKC370020</v>
          </cell>
        </row>
        <row r="11415">
          <cell r="A11415">
            <v>45189.569826388899</v>
          </cell>
          <cell r="B11415">
            <v>19014</v>
          </cell>
          <cell r="R11415" t="str">
            <v>BRCC373040</v>
          </cell>
        </row>
        <row r="11416">
          <cell r="A11416">
            <v>45189.539305555598</v>
          </cell>
          <cell r="B11416">
            <v>1496</v>
          </cell>
          <cell r="R11416" t="str">
            <v>BVHD163393</v>
          </cell>
        </row>
        <row r="11417">
          <cell r="A11417">
            <v>45188.739710648202</v>
          </cell>
          <cell r="B11417">
            <v>3126</v>
          </cell>
          <cell r="R11417" t="str">
            <v>BVLD163067</v>
          </cell>
        </row>
        <row r="11418">
          <cell r="A11418">
            <v>45188.682037036997</v>
          </cell>
          <cell r="B11418">
            <v>0</v>
          </cell>
          <cell r="R11418" t="str">
            <v>DVIL360859</v>
          </cell>
        </row>
        <row r="11419">
          <cell r="A11419">
            <v>45188.665416666699</v>
          </cell>
          <cell r="B11419">
            <v>3431</v>
          </cell>
          <cell r="R11419" t="str">
            <v>BVIS040049</v>
          </cell>
        </row>
        <row r="11420">
          <cell r="A11420">
            <v>45188.443229166704</v>
          </cell>
          <cell r="B11420">
            <v>2456</v>
          </cell>
          <cell r="R11420" t="str">
            <v>BUID162940</v>
          </cell>
        </row>
        <row r="11421">
          <cell r="A11421">
            <v>45187.5369444444</v>
          </cell>
          <cell r="B11421">
            <v>490</v>
          </cell>
          <cell r="R11421" t="str">
            <v>BWAD163674</v>
          </cell>
        </row>
        <row r="11422">
          <cell r="A11422">
            <v>45187.470671296302</v>
          </cell>
          <cell r="B11422">
            <v>0</v>
          </cell>
          <cell r="R11422" t="str">
            <v>BVIC378160</v>
          </cell>
        </row>
        <row r="11423">
          <cell r="A11423">
            <v>45187.469907407401</v>
          </cell>
          <cell r="B11423">
            <v>0</v>
          </cell>
          <cell r="R11423" t="str">
            <v>BVIC378165</v>
          </cell>
        </row>
        <row r="11424">
          <cell r="A11424">
            <v>45187.469456018502</v>
          </cell>
          <cell r="B11424">
            <v>1</v>
          </cell>
          <cell r="R11424" t="str">
            <v>BVIC378165</v>
          </cell>
        </row>
        <row r="11425">
          <cell r="A11425">
            <v>45185.535937499997</v>
          </cell>
          <cell r="B11425">
            <v>18459</v>
          </cell>
          <cell r="R11425" t="str">
            <v>BRHS035368</v>
          </cell>
        </row>
        <row r="11426">
          <cell r="A11426">
            <v>45185.521631944401</v>
          </cell>
          <cell r="B11426">
            <v>1490</v>
          </cell>
          <cell r="R11426" t="str">
            <v>BUBD162649</v>
          </cell>
        </row>
        <row r="11427">
          <cell r="A11427">
            <v>45185.514259259297</v>
          </cell>
          <cell r="B11427">
            <v>955</v>
          </cell>
          <cell r="R11427" t="str">
            <v>BJGD200109</v>
          </cell>
        </row>
        <row r="11428">
          <cell r="A11428">
            <v>45185.501956018503</v>
          </cell>
          <cell r="B11428">
            <v>2000</v>
          </cell>
          <cell r="R11428" t="str">
            <v>BSKD120530</v>
          </cell>
        </row>
        <row r="11429">
          <cell r="A11429">
            <v>45185.496180555601</v>
          </cell>
          <cell r="B11429">
            <v>980</v>
          </cell>
          <cell r="R11429" t="str">
            <v>BWKD163559</v>
          </cell>
        </row>
        <row r="11430">
          <cell r="A11430">
            <v>45185.493321759299</v>
          </cell>
          <cell r="B11430">
            <v>940</v>
          </cell>
          <cell r="R11430" t="str">
            <v>BUID220797</v>
          </cell>
        </row>
        <row r="11431">
          <cell r="A11431">
            <v>45184.7400694444</v>
          </cell>
          <cell r="B11431">
            <v>1537</v>
          </cell>
          <cell r="R11431" t="str">
            <v>BWAD163648</v>
          </cell>
        </row>
        <row r="11432">
          <cell r="A11432">
            <v>45184.2812037037</v>
          </cell>
          <cell r="B11432">
            <v>21440</v>
          </cell>
          <cell r="R11432" t="str">
            <v>GOCS030806</v>
          </cell>
        </row>
        <row r="11433">
          <cell r="A11433">
            <v>45183.748599537001</v>
          </cell>
          <cell r="B11433">
            <v>503</v>
          </cell>
          <cell r="R11433" t="str">
            <v>BWKD163543</v>
          </cell>
        </row>
        <row r="11434">
          <cell r="A11434">
            <v>45183.7288078704</v>
          </cell>
          <cell r="B11434">
            <v>8000</v>
          </cell>
          <cell r="R11434" t="str">
            <v>BULD162559</v>
          </cell>
        </row>
        <row r="11435">
          <cell r="A11435">
            <v>45183.646018518499</v>
          </cell>
          <cell r="B11435">
            <v>12591</v>
          </cell>
          <cell r="R11435" t="str">
            <v>BTLS039719</v>
          </cell>
        </row>
        <row r="11436">
          <cell r="A11436">
            <v>45181.7030324074</v>
          </cell>
          <cell r="B11436">
            <v>1898</v>
          </cell>
          <cell r="R11436" t="str">
            <v>BVHD163374</v>
          </cell>
        </row>
        <row r="11437">
          <cell r="A11437">
            <v>45181.662453703699</v>
          </cell>
          <cell r="B11437">
            <v>8266</v>
          </cell>
          <cell r="R11437" t="str">
            <v>BRJC371828</v>
          </cell>
        </row>
        <row r="11438">
          <cell r="A11438">
            <v>45181.483715277798</v>
          </cell>
          <cell r="B11438">
            <v>3955</v>
          </cell>
          <cell r="R11438" t="str">
            <v>BRGC374007</v>
          </cell>
        </row>
        <row r="11439">
          <cell r="A11439">
            <v>45180.658773148098</v>
          </cell>
          <cell r="B11439">
            <v>1</v>
          </cell>
          <cell r="R11439" t="str">
            <v>BWKS040437</v>
          </cell>
        </row>
        <row r="11440">
          <cell r="A11440">
            <v>45180.628472222197</v>
          </cell>
          <cell r="B11440">
            <v>1518</v>
          </cell>
          <cell r="R11440" t="str">
            <v>BVGD163308</v>
          </cell>
        </row>
        <row r="11441">
          <cell r="A11441">
            <v>45180.626493055599</v>
          </cell>
          <cell r="B11441">
            <v>513</v>
          </cell>
          <cell r="R11441" t="str">
            <v>BVFD163261</v>
          </cell>
        </row>
        <row r="11442">
          <cell r="A11442">
            <v>45178.673831018503</v>
          </cell>
          <cell r="B11442">
            <v>3329</v>
          </cell>
          <cell r="R11442" t="str">
            <v>BVIS040049</v>
          </cell>
        </row>
        <row r="11443">
          <cell r="A11443">
            <v>45178.629444444399</v>
          </cell>
          <cell r="B11443">
            <v>920</v>
          </cell>
          <cell r="R11443" t="str">
            <v>BSJD120492</v>
          </cell>
        </row>
        <row r="11444">
          <cell r="A11444">
            <v>45178.626435185201</v>
          </cell>
          <cell r="B11444">
            <v>610</v>
          </cell>
          <cell r="R11444" t="str">
            <v>BSBD120631</v>
          </cell>
        </row>
        <row r="11445">
          <cell r="A11445">
            <v>45178.623842592599</v>
          </cell>
          <cell r="B11445">
            <v>1020</v>
          </cell>
          <cell r="R11445" t="str">
            <v>BNJD120010</v>
          </cell>
        </row>
        <row r="11446">
          <cell r="A11446">
            <v>45178.606527777803</v>
          </cell>
          <cell r="B11446">
            <v>1410</v>
          </cell>
          <cell r="R11446" t="str">
            <v>BSHD120752</v>
          </cell>
        </row>
        <row r="11447">
          <cell r="A11447">
            <v>45178.5957291667</v>
          </cell>
          <cell r="B11447">
            <v>2520</v>
          </cell>
          <cell r="R11447" t="str">
            <v>BSGL152296</v>
          </cell>
        </row>
        <row r="11448">
          <cell r="A11448">
            <v>45178.538773148102</v>
          </cell>
          <cell r="B11448">
            <v>0</v>
          </cell>
          <cell r="R11448" t="str">
            <v>BWKS040437</v>
          </cell>
        </row>
        <row r="11449">
          <cell r="A11449">
            <v>45178.503333333298</v>
          </cell>
          <cell r="B11449">
            <v>7000</v>
          </cell>
          <cell r="R11449" t="str">
            <v>BQAC373733</v>
          </cell>
        </row>
        <row r="11450">
          <cell r="A11450">
            <v>45177.766261574099</v>
          </cell>
          <cell r="B11450">
            <v>4660</v>
          </cell>
          <cell r="R11450" t="str">
            <v>BTKD162080</v>
          </cell>
        </row>
        <row r="11451">
          <cell r="A11451">
            <v>45177.763981481497</v>
          </cell>
          <cell r="B11451">
            <v>4190</v>
          </cell>
          <cell r="R11451" t="str">
            <v>BSKD161500</v>
          </cell>
        </row>
        <row r="11452">
          <cell r="A11452">
            <v>45177.760729166701</v>
          </cell>
          <cell r="B11452">
            <v>5390</v>
          </cell>
          <cell r="R11452" t="str">
            <v>GPBD160097</v>
          </cell>
        </row>
        <row r="11453">
          <cell r="A11453">
            <v>45177.726331018501</v>
          </cell>
          <cell r="B11453">
            <v>650</v>
          </cell>
          <cell r="R11453" t="str">
            <v>BSBD120630</v>
          </cell>
        </row>
        <row r="11454">
          <cell r="A11454">
            <v>45177.722812499997</v>
          </cell>
          <cell r="B11454">
            <v>650</v>
          </cell>
          <cell r="R11454" t="str">
            <v>BSHD120740</v>
          </cell>
        </row>
        <row r="11455">
          <cell r="A11455">
            <v>45177.720381944397</v>
          </cell>
          <cell r="B11455">
            <v>575</v>
          </cell>
          <cell r="R11455" t="str">
            <v>BSHD120741</v>
          </cell>
        </row>
        <row r="11456">
          <cell r="A11456">
            <v>45177.718020833301</v>
          </cell>
          <cell r="B11456">
            <v>589</v>
          </cell>
          <cell r="R11456" t="str">
            <v>BSHD120739</v>
          </cell>
        </row>
        <row r="11457">
          <cell r="A11457">
            <v>45177.715844907398</v>
          </cell>
          <cell r="B11457">
            <v>3540</v>
          </cell>
          <cell r="R11457" t="str">
            <v>BSGL152297</v>
          </cell>
        </row>
        <row r="11458">
          <cell r="A11458">
            <v>45177.713657407403</v>
          </cell>
          <cell r="B11458">
            <v>3990</v>
          </cell>
          <cell r="R11458" t="str">
            <v>BRJD160577</v>
          </cell>
        </row>
        <row r="11459">
          <cell r="A11459">
            <v>45177.711354166699</v>
          </cell>
          <cell r="B11459">
            <v>5390</v>
          </cell>
          <cell r="R11459" t="str">
            <v>BSID161961</v>
          </cell>
        </row>
        <row r="11460">
          <cell r="A11460">
            <v>45177.71</v>
          </cell>
          <cell r="B11460">
            <v>1</v>
          </cell>
          <cell r="R11460" t="str">
            <v>BWEC370334</v>
          </cell>
        </row>
        <row r="11461">
          <cell r="A11461">
            <v>45177.707384259302</v>
          </cell>
          <cell r="B11461">
            <v>2630</v>
          </cell>
          <cell r="R11461" t="str">
            <v>BSCL152143</v>
          </cell>
        </row>
        <row r="11462">
          <cell r="A11462">
            <v>45177.704930555599</v>
          </cell>
          <cell r="B11462">
            <v>3300</v>
          </cell>
          <cell r="R11462" t="str">
            <v>BRHD120445</v>
          </cell>
        </row>
        <row r="11463">
          <cell r="A11463">
            <v>45177.702708333301</v>
          </cell>
          <cell r="B11463">
            <v>2140</v>
          </cell>
          <cell r="R11463" t="str">
            <v>BSEL152198</v>
          </cell>
        </row>
        <row r="11464">
          <cell r="A11464">
            <v>45177.700081018498</v>
          </cell>
          <cell r="B11464">
            <v>3750</v>
          </cell>
          <cell r="R11464" t="str">
            <v>BQDD160156</v>
          </cell>
        </row>
        <row r="11465">
          <cell r="A11465">
            <v>45177.697581018503</v>
          </cell>
          <cell r="B11465">
            <v>2580</v>
          </cell>
          <cell r="R11465" t="str">
            <v>GOCD160022</v>
          </cell>
        </row>
        <row r="11466">
          <cell r="A11466">
            <v>45177.695416666698</v>
          </cell>
          <cell r="B11466">
            <v>5260</v>
          </cell>
          <cell r="R11466" t="str">
            <v>BNID160316</v>
          </cell>
        </row>
        <row r="11467">
          <cell r="A11467">
            <v>45177.692986111098</v>
          </cell>
          <cell r="B11467">
            <v>1935</v>
          </cell>
          <cell r="R11467" t="str">
            <v>BSKD220275</v>
          </cell>
        </row>
        <row r="11468">
          <cell r="A11468">
            <v>45177.690636574102</v>
          </cell>
          <cell r="B11468">
            <v>2150</v>
          </cell>
          <cell r="R11468" t="str">
            <v>BSFD161799</v>
          </cell>
        </row>
        <row r="11469">
          <cell r="A11469">
            <v>45177.687708333302</v>
          </cell>
          <cell r="B11469">
            <v>2220</v>
          </cell>
          <cell r="R11469" t="str">
            <v>BRHD161303</v>
          </cell>
        </row>
        <row r="11470">
          <cell r="A11470">
            <v>45177.6854282407</v>
          </cell>
          <cell r="B11470">
            <v>1000</v>
          </cell>
          <cell r="R11470" t="str">
            <v>BSFD161833</v>
          </cell>
        </row>
        <row r="11471">
          <cell r="A11471">
            <v>45177.683043981502</v>
          </cell>
          <cell r="B11471">
            <v>2675</v>
          </cell>
          <cell r="R11471" t="str">
            <v>GPBD160107</v>
          </cell>
        </row>
        <row r="11472">
          <cell r="A11472">
            <v>45177.680925925903</v>
          </cell>
          <cell r="B11472">
            <v>6595</v>
          </cell>
          <cell r="R11472" t="str">
            <v>GOBD160007</v>
          </cell>
        </row>
        <row r="11473">
          <cell r="A11473">
            <v>45177.678344907399</v>
          </cell>
          <cell r="B11473">
            <v>5090</v>
          </cell>
          <cell r="R11473" t="str">
            <v>BOJD160012</v>
          </cell>
        </row>
        <row r="11474">
          <cell r="A11474">
            <v>45177.675798611097</v>
          </cell>
          <cell r="B11474">
            <v>5980</v>
          </cell>
          <cell r="R11474" t="str">
            <v>BPED160082</v>
          </cell>
        </row>
        <row r="11475">
          <cell r="A11475">
            <v>45177.671805555598</v>
          </cell>
          <cell r="B11475">
            <v>5540</v>
          </cell>
          <cell r="R11475" t="str">
            <v>BTGL160455</v>
          </cell>
        </row>
        <row r="11476">
          <cell r="A11476">
            <v>45177.668287036999</v>
          </cell>
          <cell r="B11476">
            <v>400</v>
          </cell>
          <cell r="R11476" t="str">
            <v>BWLD163608</v>
          </cell>
        </row>
        <row r="11477">
          <cell r="A11477">
            <v>45177.6651851852</v>
          </cell>
          <cell r="B11477">
            <v>685</v>
          </cell>
          <cell r="R11477" t="str">
            <v>BWJL153355</v>
          </cell>
        </row>
        <row r="11478">
          <cell r="A11478">
            <v>45177.662685185198</v>
          </cell>
          <cell r="B11478">
            <v>430</v>
          </cell>
          <cell r="R11478" t="str">
            <v>BVID121544</v>
          </cell>
        </row>
        <row r="11479">
          <cell r="A11479">
            <v>45177.660185185203</v>
          </cell>
          <cell r="B11479">
            <v>450</v>
          </cell>
          <cell r="R11479" t="str">
            <v>BVID121541</v>
          </cell>
        </row>
        <row r="11480">
          <cell r="A11480">
            <v>45177.657592592601</v>
          </cell>
          <cell r="B11480">
            <v>900</v>
          </cell>
          <cell r="R11480" t="str">
            <v>BVIL161081</v>
          </cell>
        </row>
        <row r="11481">
          <cell r="A11481">
            <v>45177.654930555596</v>
          </cell>
          <cell r="B11481">
            <v>480</v>
          </cell>
          <cell r="R11481" t="str">
            <v>BVID121539</v>
          </cell>
        </row>
        <row r="11482">
          <cell r="A11482">
            <v>45177.652060185203</v>
          </cell>
          <cell r="B11482">
            <v>480</v>
          </cell>
          <cell r="R11482" t="str">
            <v>BVID121546</v>
          </cell>
        </row>
        <row r="11483">
          <cell r="A11483">
            <v>45177.649351851898</v>
          </cell>
          <cell r="B11483">
            <v>1760</v>
          </cell>
          <cell r="R11483" t="str">
            <v>BUID220795</v>
          </cell>
        </row>
        <row r="11484">
          <cell r="A11484">
            <v>45177.645925925899</v>
          </cell>
          <cell r="B11484">
            <v>930</v>
          </cell>
          <cell r="R11484" t="str">
            <v>BVGD121497</v>
          </cell>
        </row>
        <row r="11485">
          <cell r="A11485">
            <v>45177.642685185201</v>
          </cell>
          <cell r="B11485">
            <v>1115</v>
          </cell>
          <cell r="R11485" t="str">
            <v>BVDD121453</v>
          </cell>
        </row>
        <row r="11486">
          <cell r="A11486">
            <v>45177.640231481499</v>
          </cell>
          <cell r="B11486">
            <v>690</v>
          </cell>
          <cell r="R11486" t="str">
            <v>BVDD163198</v>
          </cell>
        </row>
        <row r="11487">
          <cell r="A11487">
            <v>45177.637847222199</v>
          </cell>
          <cell r="B11487">
            <v>1340</v>
          </cell>
          <cell r="R11487" t="str">
            <v>BUHL152930</v>
          </cell>
        </row>
        <row r="11488">
          <cell r="A11488">
            <v>45177.633148148103</v>
          </cell>
          <cell r="B11488">
            <v>1440</v>
          </cell>
          <cell r="R11488" t="str">
            <v>BUCD121174</v>
          </cell>
        </row>
        <row r="11489">
          <cell r="A11489">
            <v>45177.630868055603</v>
          </cell>
          <cell r="B11489">
            <v>600</v>
          </cell>
          <cell r="R11489" t="str">
            <v>BUID121299</v>
          </cell>
        </row>
        <row r="11490">
          <cell r="A11490">
            <v>45177.628252314797</v>
          </cell>
          <cell r="B11490">
            <v>680</v>
          </cell>
          <cell r="R11490" t="str">
            <v>BUHD121280</v>
          </cell>
        </row>
        <row r="11491">
          <cell r="A11491">
            <v>45177.6259027778</v>
          </cell>
          <cell r="B11491">
            <v>2735</v>
          </cell>
          <cell r="R11491" t="str">
            <v>BVED231179</v>
          </cell>
        </row>
        <row r="11492">
          <cell r="A11492">
            <v>45177.622546296298</v>
          </cell>
          <cell r="B11492">
            <v>753</v>
          </cell>
          <cell r="R11492" t="str">
            <v>BVHD163388</v>
          </cell>
        </row>
        <row r="11493">
          <cell r="A11493">
            <v>45177.620671296303</v>
          </cell>
          <cell r="B11493">
            <v>3400</v>
          </cell>
          <cell r="R11493" t="str">
            <v>BTKD162077</v>
          </cell>
        </row>
        <row r="11494">
          <cell r="A11494">
            <v>45177.616840277798</v>
          </cell>
          <cell r="B11494">
            <v>7870</v>
          </cell>
          <cell r="R11494" t="str">
            <v>BTKD162074</v>
          </cell>
        </row>
        <row r="11495">
          <cell r="A11495">
            <v>45177.583101851902</v>
          </cell>
          <cell r="B11495">
            <v>5540</v>
          </cell>
          <cell r="R11495" t="str">
            <v>BTGL160455</v>
          </cell>
        </row>
        <row r="11496">
          <cell r="A11496">
            <v>45177.573773148099</v>
          </cell>
          <cell r="B11496">
            <v>2491</v>
          </cell>
          <cell r="R11496" t="str">
            <v>BUHC373622</v>
          </cell>
        </row>
        <row r="11497">
          <cell r="A11497">
            <v>45177.462129629603</v>
          </cell>
          <cell r="B11497">
            <v>0</v>
          </cell>
          <cell r="R11497" t="str">
            <v>CWEE669569</v>
          </cell>
        </row>
        <row r="11498">
          <cell r="A11498">
            <v>45176.668877314798</v>
          </cell>
          <cell r="B11498">
            <v>2359</v>
          </cell>
          <cell r="R11498" t="str">
            <v>BVID163401</v>
          </cell>
        </row>
        <row r="11499">
          <cell r="A11499">
            <v>45176.6324537037</v>
          </cell>
          <cell r="B11499">
            <v>9835</v>
          </cell>
          <cell r="R11499" t="str">
            <v>BTJC377158</v>
          </cell>
        </row>
        <row r="11500">
          <cell r="A11500">
            <v>45176.539571759298</v>
          </cell>
          <cell r="B11500">
            <v>5740</v>
          </cell>
          <cell r="R11500" t="str">
            <v>BUFD162814</v>
          </cell>
        </row>
        <row r="11501">
          <cell r="A11501">
            <v>45176.534756944398</v>
          </cell>
          <cell r="B11501">
            <v>3500</v>
          </cell>
          <cell r="R11501" t="str">
            <v>BRJD160598</v>
          </cell>
        </row>
        <row r="11502">
          <cell r="A11502">
            <v>45176.526377314804</v>
          </cell>
          <cell r="B11502">
            <v>6675</v>
          </cell>
          <cell r="R11502" t="str">
            <v>BULD162568</v>
          </cell>
        </row>
        <row r="11503">
          <cell r="A11503">
            <v>45176.523668981499</v>
          </cell>
          <cell r="B11503">
            <v>8110</v>
          </cell>
          <cell r="R11503" t="str">
            <v>BUKD162535</v>
          </cell>
        </row>
        <row r="11504">
          <cell r="A11504">
            <v>45176.520914351902</v>
          </cell>
          <cell r="B11504">
            <v>4500</v>
          </cell>
          <cell r="R11504" t="str">
            <v>BULD162561</v>
          </cell>
        </row>
        <row r="11505">
          <cell r="A11505">
            <v>45176.500520833302</v>
          </cell>
          <cell r="B11505">
            <v>28599</v>
          </cell>
          <cell r="R11505" t="str">
            <v>BRIS035698</v>
          </cell>
        </row>
        <row r="11506">
          <cell r="A11506">
            <v>45176.460104166697</v>
          </cell>
          <cell r="B11506">
            <v>0</v>
          </cell>
          <cell r="R11506" t="str">
            <v>22685212</v>
          </cell>
        </row>
        <row r="11507">
          <cell r="A11507">
            <v>45175.745057870401</v>
          </cell>
          <cell r="B11507">
            <v>3740</v>
          </cell>
          <cell r="R11507" t="str">
            <v>BUED162762</v>
          </cell>
        </row>
        <row r="11508">
          <cell r="A11508">
            <v>45175.7422800926</v>
          </cell>
          <cell r="B11508">
            <v>980</v>
          </cell>
          <cell r="R11508" t="str">
            <v>BWAD163687</v>
          </cell>
        </row>
        <row r="11509">
          <cell r="A11509">
            <v>45175.738796296297</v>
          </cell>
          <cell r="B11509">
            <v>1440</v>
          </cell>
          <cell r="R11509" t="str">
            <v>BWKD163522</v>
          </cell>
        </row>
        <row r="11510">
          <cell r="A11510">
            <v>45175.735787037003</v>
          </cell>
          <cell r="B11510">
            <v>240</v>
          </cell>
          <cell r="R11510" t="str">
            <v>BWLD231334</v>
          </cell>
        </row>
        <row r="11511">
          <cell r="A11511">
            <v>45175.732974537001</v>
          </cell>
          <cell r="B11511">
            <v>260</v>
          </cell>
          <cell r="R11511" t="str">
            <v>BWLD231345</v>
          </cell>
        </row>
        <row r="11512">
          <cell r="A11512">
            <v>45175.730254629598</v>
          </cell>
          <cell r="B11512">
            <v>180</v>
          </cell>
          <cell r="R11512" t="str">
            <v>BWCD121690</v>
          </cell>
        </row>
        <row r="11513">
          <cell r="A11513">
            <v>45175.7270601852</v>
          </cell>
          <cell r="B11513">
            <v>660</v>
          </cell>
          <cell r="R11513" t="str">
            <v>BWBD163701</v>
          </cell>
        </row>
        <row r="11514">
          <cell r="A11514">
            <v>45175.724259259303</v>
          </cell>
          <cell r="B11514">
            <v>340</v>
          </cell>
          <cell r="R11514" t="str">
            <v>BWLD163586</v>
          </cell>
        </row>
        <row r="11515">
          <cell r="A11515">
            <v>45175.721412036997</v>
          </cell>
          <cell r="B11515">
            <v>410</v>
          </cell>
          <cell r="R11515" t="str">
            <v>BWAD163674</v>
          </cell>
        </row>
        <row r="11516">
          <cell r="A11516">
            <v>45175.7186574074</v>
          </cell>
          <cell r="B11516">
            <v>330</v>
          </cell>
          <cell r="R11516" t="str">
            <v>BWBD163738</v>
          </cell>
        </row>
        <row r="11517">
          <cell r="A11517">
            <v>45175.715833333299</v>
          </cell>
          <cell r="B11517">
            <v>410</v>
          </cell>
          <cell r="R11517" t="str">
            <v>BWJD163499</v>
          </cell>
        </row>
        <row r="11518">
          <cell r="A11518">
            <v>45175.712141203701</v>
          </cell>
          <cell r="B11518">
            <v>685</v>
          </cell>
          <cell r="R11518" t="str">
            <v>BWBD163707</v>
          </cell>
        </row>
        <row r="11519">
          <cell r="A11519">
            <v>45175.708217592597</v>
          </cell>
          <cell r="B11519">
            <v>1490</v>
          </cell>
          <cell r="R11519" t="str">
            <v>BWAD163648</v>
          </cell>
        </row>
        <row r="11520">
          <cell r="A11520">
            <v>45175.705671296302</v>
          </cell>
          <cell r="B11520">
            <v>5</v>
          </cell>
          <cell r="R11520" t="str">
            <v>CRIE663199</v>
          </cell>
        </row>
        <row r="11521">
          <cell r="A11521">
            <v>45175.702731481499</v>
          </cell>
          <cell r="B11521">
            <v>80</v>
          </cell>
          <cell r="R11521" t="str">
            <v>BWAD163680</v>
          </cell>
        </row>
        <row r="11522">
          <cell r="A11522">
            <v>45175.698923611097</v>
          </cell>
          <cell r="B11522">
            <v>94</v>
          </cell>
          <cell r="R11522" t="str">
            <v>BWJL153357</v>
          </cell>
        </row>
        <row r="11523">
          <cell r="A11523">
            <v>45175.694571759297</v>
          </cell>
          <cell r="B11523">
            <v>1570</v>
          </cell>
          <cell r="R11523" t="str">
            <v>BVED163244</v>
          </cell>
        </row>
        <row r="11524">
          <cell r="A11524">
            <v>45175.686874999999</v>
          </cell>
          <cell r="B11524">
            <v>465</v>
          </cell>
          <cell r="R11524" t="str">
            <v>BWKD163543</v>
          </cell>
        </row>
        <row r="11525">
          <cell r="A11525">
            <v>45175.682013888902</v>
          </cell>
          <cell r="B11525">
            <v>411</v>
          </cell>
          <cell r="R11525" t="str">
            <v>BWKD163512</v>
          </cell>
        </row>
        <row r="11526">
          <cell r="A11526">
            <v>45175.678703703699</v>
          </cell>
          <cell r="B11526">
            <v>480</v>
          </cell>
          <cell r="R11526" t="str">
            <v>BVFD163261</v>
          </cell>
        </row>
        <row r="11527">
          <cell r="A11527">
            <v>45175.675486111097</v>
          </cell>
          <cell r="B11527">
            <v>2355</v>
          </cell>
          <cell r="R11527" t="str">
            <v>BVID163401</v>
          </cell>
        </row>
        <row r="11528">
          <cell r="A11528">
            <v>45175.672164351898</v>
          </cell>
          <cell r="B11528">
            <v>930</v>
          </cell>
          <cell r="R11528" t="str">
            <v>BVIL161084</v>
          </cell>
        </row>
        <row r="11529">
          <cell r="A11529">
            <v>45175.647337962997</v>
          </cell>
          <cell r="B11529">
            <v>660</v>
          </cell>
          <cell r="R11529" t="str">
            <v>BVID163429</v>
          </cell>
        </row>
        <row r="11530">
          <cell r="A11530">
            <v>45175.644317129598</v>
          </cell>
          <cell r="B11530">
            <v>1495</v>
          </cell>
          <cell r="R11530" t="str">
            <v>BVHD163393</v>
          </cell>
        </row>
        <row r="11531">
          <cell r="A11531">
            <v>45175.6413425926</v>
          </cell>
          <cell r="B11531">
            <v>1850</v>
          </cell>
          <cell r="R11531" t="str">
            <v>BVHD163374</v>
          </cell>
        </row>
        <row r="11532">
          <cell r="A11532">
            <v>45175.638020833299</v>
          </cell>
          <cell r="B11532">
            <v>1400</v>
          </cell>
          <cell r="R11532" t="str">
            <v>BVLD163043</v>
          </cell>
        </row>
        <row r="11533">
          <cell r="A11533">
            <v>45175.633553240703</v>
          </cell>
          <cell r="B11533">
            <v>2235</v>
          </cell>
          <cell r="R11533" t="str">
            <v>BVJD162958</v>
          </cell>
        </row>
        <row r="11534">
          <cell r="A11534">
            <v>45175.630312499998</v>
          </cell>
          <cell r="B11534">
            <v>1490</v>
          </cell>
          <cell r="R11534" t="str">
            <v>BVGD163308</v>
          </cell>
        </row>
        <row r="11535">
          <cell r="A11535">
            <v>45175.627349536997</v>
          </cell>
          <cell r="B11535">
            <v>1270</v>
          </cell>
          <cell r="R11535" t="str">
            <v>BVHD163336</v>
          </cell>
        </row>
        <row r="11536">
          <cell r="A11536">
            <v>45175.624479166698</v>
          </cell>
          <cell r="B11536">
            <v>1320</v>
          </cell>
          <cell r="R11536" t="str">
            <v>BVHD163366</v>
          </cell>
        </row>
        <row r="11537">
          <cell r="A11537">
            <v>45175.621307870402</v>
          </cell>
          <cell r="B11537">
            <v>3720</v>
          </cell>
          <cell r="R11537" t="str">
            <v>BVCD163165</v>
          </cell>
        </row>
        <row r="11538">
          <cell r="A11538">
            <v>45175.609189814801</v>
          </cell>
          <cell r="B11538">
            <v>2930</v>
          </cell>
          <cell r="R11538" t="str">
            <v>BVJD162972</v>
          </cell>
        </row>
        <row r="11539">
          <cell r="A11539">
            <v>45175.605046296303</v>
          </cell>
          <cell r="B11539">
            <v>3080</v>
          </cell>
          <cell r="R11539" t="str">
            <v>BVED163235</v>
          </cell>
        </row>
        <row r="11540">
          <cell r="A11540">
            <v>45175.601805555598</v>
          </cell>
          <cell r="B11540">
            <v>3200</v>
          </cell>
          <cell r="R11540" t="str">
            <v>BVED163231</v>
          </cell>
        </row>
        <row r="11541">
          <cell r="A11541">
            <v>45175.598495370403</v>
          </cell>
          <cell r="B11541">
            <v>1340</v>
          </cell>
          <cell r="R11541" t="str">
            <v>BVAD121386</v>
          </cell>
        </row>
        <row r="11542">
          <cell r="A11542">
            <v>45175.593333333301</v>
          </cell>
          <cell r="B11542">
            <v>2050</v>
          </cell>
          <cell r="R11542" t="str">
            <v>BVKD163026</v>
          </cell>
        </row>
        <row r="11543">
          <cell r="A11543">
            <v>45175.592303240701</v>
          </cell>
          <cell r="B11543">
            <v>0</v>
          </cell>
          <cell r="R11543" t="str">
            <v>PV-1601</v>
          </cell>
        </row>
        <row r="11544">
          <cell r="A11544">
            <v>45175.588472222204</v>
          </cell>
          <cell r="B11544">
            <v>3125</v>
          </cell>
          <cell r="R11544" t="str">
            <v>BVLD163067</v>
          </cell>
        </row>
        <row r="11545">
          <cell r="A11545">
            <v>45175.584872685198</v>
          </cell>
          <cell r="B11545">
            <v>3135</v>
          </cell>
          <cell r="R11545" t="str">
            <v>BVLD163040</v>
          </cell>
        </row>
        <row r="11546">
          <cell r="A11546">
            <v>45175.5792476852</v>
          </cell>
          <cell r="B11546">
            <v>2150</v>
          </cell>
          <cell r="R11546" t="str">
            <v>BVKD163010</v>
          </cell>
        </row>
        <row r="11547">
          <cell r="A11547">
            <v>45175.575856481497</v>
          </cell>
          <cell r="B11547">
            <v>590</v>
          </cell>
          <cell r="R11547" t="str">
            <v>BUAD121111</v>
          </cell>
        </row>
        <row r="11548">
          <cell r="A11548">
            <v>45175.572152777801</v>
          </cell>
          <cell r="B11548">
            <v>1240</v>
          </cell>
          <cell r="R11548" t="str">
            <v>BVJD162957</v>
          </cell>
        </row>
        <row r="11549">
          <cell r="A11549">
            <v>45175.568564814799</v>
          </cell>
          <cell r="B11549">
            <v>5220</v>
          </cell>
          <cell r="R11549" t="str">
            <v>BUID162912</v>
          </cell>
        </row>
        <row r="11550">
          <cell r="A11550">
            <v>45175.565543981502</v>
          </cell>
          <cell r="B11550">
            <v>3420</v>
          </cell>
          <cell r="R11550" t="str">
            <v>BUAD162634</v>
          </cell>
        </row>
        <row r="11551">
          <cell r="A11551">
            <v>45175.560787037</v>
          </cell>
          <cell r="B11551">
            <v>3360</v>
          </cell>
          <cell r="R11551" t="str">
            <v>BUID162953</v>
          </cell>
        </row>
        <row r="11552">
          <cell r="A11552">
            <v>45175.556562500002</v>
          </cell>
          <cell r="B11552">
            <v>2050</v>
          </cell>
          <cell r="R11552" t="str">
            <v>BUDD162719</v>
          </cell>
        </row>
        <row r="11553">
          <cell r="A11553">
            <v>45175.5524421296</v>
          </cell>
          <cell r="B11553">
            <v>2355</v>
          </cell>
          <cell r="R11553" t="str">
            <v>BUID162940</v>
          </cell>
        </row>
        <row r="11554">
          <cell r="A11554">
            <v>45175.549444444398</v>
          </cell>
          <cell r="B11554">
            <v>800</v>
          </cell>
          <cell r="R11554" t="str">
            <v>BUFL152860</v>
          </cell>
        </row>
        <row r="11555">
          <cell r="A11555">
            <v>45175.546550925901</v>
          </cell>
          <cell r="B11555">
            <v>3140</v>
          </cell>
          <cell r="R11555" t="str">
            <v>BUGD162852</v>
          </cell>
        </row>
        <row r="11556">
          <cell r="A11556">
            <v>45175.543113425898</v>
          </cell>
          <cell r="B11556">
            <v>4675</v>
          </cell>
          <cell r="R11556" t="str">
            <v>BUGD162826</v>
          </cell>
        </row>
        <row r="11557">
          <cell r="A11557">
            <v>45175.539386574099</v>
          </cell>
          <cell r="B11557">
            <v>3255</v>
          </cell>
          <cell r="R11557" t="str">
            <v>BTHD162350</v>
          </cell>
        </row>
        <row r="11558">
          <cell r="A11558">
            <v>45175.530810185199</v>
          </cell>
          <cell r="B11558">
            <v>2993</v>
          </cell>
          <cell r="R11558" t="str">
            <v>BVAC375345</v>
          </cell>
        </row>
        <row r="11559">
          <cell r="A11559">
            <v>45175.522013888898</v>
          </cell>
          <cell r="B11559">
            <v>5735</v>
          </cell>
          <cell r="R11559" t="str">
            <v>BUFD162814</v>
          </cell>
        </row>
        <row r="11560">
          <cell r="A11560">
            <v>45175.518750000003</v>
          </cell>
          <cell r="B11560">
            <v>94</v>
          </cell>
          <cell r="R11560" t="str">
            <v>BWJL153357</v>
          </cell>
        </row>
        <row r="11561">
          <cell r="A11561">
            <v>45175.486435185201</v>
          </cell>
          <cell r="B11561">
            <v>2993</v>
          </cell>
          <cell r="R11561" t="str">
            <v>BVAC375345</v>
          </cell>
        </row>
        <row r="11562">
          <cell r="A11562">
            <v>45175.477789351899</v>
          </cell>
          <cell r="B11562">
            <v>26</v>
          </cell>
          <cell r="R11562" t="str">
            <v>CQJS380001</v>
          </cell>
        </row>
        <row r="11563">
          <cell r="A11563">
            <v>45174.816018518497</v>
          </cell>
          <cell r="B11563">
            <v>948</v>
          </cell>
          <cell r="R11563" t="str">
            <v>BWKD163559</v>
          </cell>
        </row>
        <row r="11564">
          <cell r="A11564">
            <v>45174.491053240701</v>
          </cell>
          <cell r="B11564">
            <v>0</v>
          </cell>
          <cell r="R11564" t="str">
            <v>22685212</v>
          </cell>
        </row>
        <row r="11565">
          <cell r="A11565">
            <v>45174.485081018502</v>
          </cell>
          <cell r="B11565">
            <v>0</v>
          </cell>
          <cell r="R11565" t="str">
            <v>CWEE669569</v>
          </cell>
        </row>
        <row r="11566">
          <cell r="A11566">
            <v>45173.705844907403</v>
          </cell>
          <cell r="B11566">
            <v>5020</v>
          </cell>
          <cell r="R11566" t="str">
            <v>BRJD160605</v>
          </cell>
        </row>
        <row r="11567">
          <cell r="A11567">
            <v>45173.699467592603</v>
          </cell>
          <cell r="B11567">
            <v>5060</v>
          </cell>
          <cell r="R11567" t="str">
            <v>BRCD160939</v>
          </cell>
        </row>
        <row r="11568">
          <cell r="A11568">
            <v>45173.696712962999</v>
          </cell>
          <cell r="B11568">
            <v>3600</v>
          </cell>
          <cell r="R11568" t="str">
            <v>BQCD160098</v>
          </cell>
        </row>
        <row r="11569">
          <cell r="A11569">
            <v>45173.694178240701</v>
          </cell>
          <cell r="B11569">
            <v>4760</v>
          </cell>
          <cell r="R11569" t="str">
            <v>BRGD161212</v>
          </cell>
        </row>
        <row r="11570">
          <cell r="A11570">
            <v>45173.691099536998</v>
          </cell>
          <cell r="B11570">
            <v>1420</v>
          </cell>
          <cell r="R11570" t="str">
            <v>BUCD121176</v>
          </cell>
        </row>
        <row r="11571">
          <cell r="A11571">
            <v>45173.688541666699</v>
          </cell>
          <cell r="B11571">
            <v>2595</v>
          </cell>
          <cell r="R11571" t="str">
            <v>BQGD220072</v>
          </cell>
        </row>
        <row r="11572">
          <cell r="A11572">
            <v>45173.6855671296</v>
          </cell>
          <cell r="B11572">
            <v>3790</v>
          </cell>
          <cell r="R11572" t="str">
            <v>BUKD162491</v>
          </cell>
        </row>
        <row r="11573">
          <cell r="A11573">
            <v>45173.682581018496</v>
          </cell>
          <cell r="B11573">
            <v>3780</v>
          </cell>
          <cell r="R11573" t="str">
            <v>BUKD162500</v>
          </cell>
        </row>
        <row r="11574">
          <cell r="A11574">
            <v>45173.680069444403</v>
          </cell>
          <cell r="B11574">
            <v>5800</v>
          </cell>
          <cell r="R11574" t="str">
            <v>BPGD220036</v>
          </cell>
        </row>
        <row r="11575">
          <cell r="A11575">
            <v>45173.675636574102</v>
          </cell>
          <cell r="B11575">
            <v>5210</v>
          </cell>
          <cell r="R11575" t="str">
            <v>BTDD162190</v>
          </cell>
        </row>
        <row r="11576">
          <cell r="A11576">
            <v>45173.672060185199</v>
          </cell>
          <cell r="B11576">
            <v>3240</v>
          </cell>
          <cell r="R11576" t="str">
            <v>BQKD200046</v>
          </cell>
        </row>
        <row r="11577">
          <cell r="A11577">
            <v>45173.669293981497</v>
          </cell>
          <cell r="B11577">
            <v>25590</v>
          </cell>
          <cell r="R11577" t="str">
            <v>BMJD200014</v>
          </cell>
        </row>
        <row r="11578">
          <cell r="A11578">
            <v>45173.666550925896</v>
          </cell>
          <cell r="B11578">
            <v>6340</v>
          </cell>
          <cell r="R11578" t="str">
            <v>BTCD162162</v>
          </cell>
        </row>
        <row r="11579">
          <cell r="A11579">
            <v>45173.6636111111</v>
          </cell>
          <cell r="B11579">
            <v>12725</v>
          </cell>
          <cell r="R11579" t="str">
            <v>BTDD162169</v>
          </cell>
        </row>
        <row r="11580">
          <cell r="A11580">
            <v>45173.661041666703</v>
          </cell>
          <cell r="B11580">
            <v>6800</v>
          </cell>
          <cell r="R11580" t="str">
            <v>BTKD162112</v>
          </cell>
        </row>
        <row r="11581">
          <cell r="A11581">
            <v>45173.657997685201</v>
          </cell>
          <cell r="B11581">
            <v>7720</v>
          </cell>
          <cell r="R11581" t="str">
            <v>BTCD162149</v>
          </cell>
        </row>
        <row r="11582">
          <cell r="A11582">
            <v>45173.654513888898</v>
          </cell>
          <cell r="B11582">
            <v>4261</v>
          </cell>
          <cell r="R11582" t="str">
            <v>BTJD162047</v>
          </cell>
        </row>
        <row r="11583">
          <cell r="A11583">
            <v>45173.650833333297</v>
          </cell>
          <cell r="B11583">
            <v>6940</v>
          </cell>
          <cell r="R11583" t="str">
            <v>BSLD230358</v>
          </cell>
        </row>
        <row r="11584">
          <cell r="A11584">
            <v>45173.648368055598</v>
          </cell>
          <cell r="B11584">
            <v>3475</v>
          </cell>
          <cell r="R11584" t="str">
            <v>BSLD200427</v>
          </cell>
        </row>
        <row r="11585">
          <cell r="A11585">
            <v>45173.645358796297</v>
          </cell>
          <cell r="B11585">
            <v>8660</v>
          </cell>
          <cell r="R11585" t="str">
            <v>BRCD160940</v>
          </cell>
        </row>
        <row r="11586">
          <cell r="A11586">
            <v>45173.6425115741</v>
          </cell>
          <cell r="B11586">
            <v>6685</v>
          </cell>
          <cell r="R11586" t="str">
            <v>BRED161077</v>
          </cell>
        </row>
        <row r="11587">
          <cell r="A11587">
            <v>45173.639733796299</v>
          </cell>
          <cell r="B11587">
            <v>4360</v>
          </cell>
          <cell r="R11587" t="str">
            <v>BSAD161576</v>
          </cell>
        </row>
        <row r="11588">
          <cell r="A11588">
            <v>45173.637164351901</v>
          </cell>
          <cell r="B11588">
            <v>3250</v>
          </cell>
          <cell r="R11588" t="str">
            <v>BQGD160315</v>
          </cell>
        </row>
        <row r="11589">
          <cell r="A11589">
            <v>45173.634305555599</v>
          </cell>
          <cell r="B11589">
            <v>725</v>
          </cell>
          <cell r="R11589" t="str">
            <v>BLGL160201</v>
          </cell>
        </row>
        <row r="11590">
          <cell r="A11590">
            <v>45173.630277777796</v>
          </cell>
          <cell r="B11590">
            <v>5790</v>
          </cell>
          <cell r="R11590" t="str">
            <v>BQBD160040</v>
          </cell>
        </row>
        <row r="11591">
          <cell r="A11591">
            <v>45173.530810185199</v>
          </cell>
          <cell r="B11591">
            <v>681</v>
          </cell>
          <cell r="R11591" t="str">
            <v>BWBD163707</v>
          </cell>
        </row>
        <row r="11592">
          <cell r="A11592">
            <v>45173.444895833301</v>
          </cell>
          <cell r="B11592">
            <v>753</v>
          </cell>
          <cell r="R11592" t="str">
            <v>BVHD163388</v>
          </cell>
        </row>
        <row r="11593">
          <cell r="A11593">
            <v>45173.3996527778</v>
          </cell>
          <cell r="B11593">
            <v>0</v>
          </cell>
          <cell r="R11593" t="str">
            <v>DWBL153513</v>
          </cell>
        </row>
        <row r="11594">
          <cell r="A11594">
            <v>45171.817465277803</v>
          </cell>
          <cell r="B11594">
            <v>0</v>
          </cell>
          <cell r="R11594" t="str">
            <v>CWJE710733</v>
          </cell>
        </row>
        <row r="11595">
          <cell r="A11595">
            <v>45171.7599305556</v>
          </cell>
          <cell r="B11595">
            <v>18437</v>
          </cell>
          <cell r="R11595" t="str">
            <v>BREC373538</v>
          </cell>
        </row>
        <row r="11596">
          <cell r="A11596">
            <v>45171.692129629599</v>
          </cell>
          <cell r="B11596">
            <v>7820</v>
          </cell>
          <cell r="R11596" t="str">
            <v>BMED200254</v>
          </cell>
        </row>
        <row r="11597">
          <cell r="A11597">
            <v>45171.689560185201</v>
          </cell>
          <cell r="B11597">
            <v>4530</v>
          </cell>
          <cell r="R11597" t="str">
            <v>BRGD230256</v>
          </cell>
        </row>
        <row r="11598">
          <cell r="A11598">
            <v>45171.686030092598</v>
          </cell>
          <cell r="B11598">
            <v>6740</v>
          </cell>
          <cell r="R11598" t="str">
            <v>RJD230103</v>
          </cell>
        </row>
        <row r="11599">
          <cell r="A11599">
            <v>45171.683136574102</v>
          </cell>
          <cell r="B11599">
            <v>6160</v>
          </cell>
          <cell r="R11599" t="str">
            <v>BSDD161729</v>
          </cell>
        </row>
        <row r="11600">
          <cell r="A11600">
            <v>45171.6780208333</v>
          </cell>
          <cell r="B11600">
            <v>8660</v>
          </cell>
          <cell r="R11600" t="str">
            <v>BRHD161312</v>
          </cell>
        </row>
        <row r="11601">
          <cell r="A11601">
            <v>45171.674965277802</v>
          </cell>
          <cell r="B11601">
            <v>1610</v>
          </cell>
          <cell r="R11601" t="str">
            <v>BRCD160984</v>
          </cell>
        </row>
        <row r="11602">
          <cell r="A11602">
            <v>45171.670960648102</v>
          </cell>
          <cell r="B11602">
            <v>755</v>
          </cell>
          <cell r="R11602" t="str">
            <v>GPCD160123</v>
          </cell>
        </row>
        <row r="11603">
          <cell r="A11603">
            <v>45171.668368055602</v>
          </cell>
          <cell r="B11603">
            <v>5480</v>
          </cell>
          <cell r="R11603" t="str">
            <v>BRCD160967</v>
          </cell>
        </row>
        <row r="11604">
          <cell r="A11604">
            <v>45171.662662037001</v>
          </cell>
          <cell r="B11604">
            <v>5120</v>
          </cell>
          <cell r="R11604" t="str">
            <v>BSGD161864</v>
          </cell>
        </row>
        <row r="11605">
          <cell r="A11605">
            <v>45171.659988425898</v>
          </cell>
          <cell r="B11605">
            <v>7760</v>
          </cell>
          <cell r="R11605" t="str">
            <v>BOID200231</v>
          </cell>
        </row>
        <row r="11606">
          <cell r="A11606">
            <v>45171.585231481498</v>
          </cell>
          <cell r="B11606">
            <v>24158</v>
          </cell>
          <cell r="R11606" t="str">
            <v>BSCS037349</v>
          </cell>
        </row>
        <row r="11607">
          <cell r="A11607">
            <v>45171.582581018498</v>
          </cell>
          <cell r="B11607">
            <v>4800</v>
          </cell>
          <cell r="R11607" t="str">
            <v>BQID200160</v>
          </cell>
        </row>
        <row r="11608">
          <cell r="A11608">
            <v>45171.579895833303</v>
          </cell>
          <cell r="B11608">
            <v>4300</v>
          </cell>
          <cell r="R11608" t="str">
            <v>BQBD160067</v>
          </cell>
        </row>
        <row r="11609">
          <cell r="A11609">
            <v>45171.577800925901</v>
          </cell>
          <cell r="B11609">
            <v>3580</v>
          </cell>
          <cell r="R11609" t="str">
            <v>BPED200181</v>
          </cell>
        </row>
        <row r="11610">
          <cell r="A11610">
            <v>45171.5754282407</v>
          </cell>
          <cell r="B11610">
            <v>4580</v>
          </cell>
          <cell r="R11610" t="str">
            <v>BRGD161218</v>
          </cell>
        </row>
        <row r="11611">
          <cell r="A11611">
            <v>45171.573298611103</v>
          </cell>
          <cell r="B11611">
            <v>3000</v>
          </cell>
          <cell r="R11611" t="str">
            <v>BSCD161704</v>
          </cell>
        </row>
        <row r="11612">
          <cell r="A11612">
            <v>45171.571134259299</v>
          </cell>
          <cell r="B11612">
            <v>3280</v>
          </cell>
          <cell r="R11612" t="str">
            <v>BSBD161629</v>
          </cell>
        </row>
        <row r="11613">
          <cell r="A11613">
            <v>45171.568981481498</v>
          </cell>
          <cell r="B11613">
            <v>9580</v>
          </cell>
          <cell r="R11613" t="str">
            <v>BPED200187</v>
          </cell>
        </row>
        <row r="11614">
          <cell r="A11614">
            <v>45171.566817129598</v>
          </cell>
          <cell r="B11614">
            <v>18360</v>
          </cell>
          <cell r="R11614" t="str">
            <v>BOHD200197</v>
          </cell>
        </row>
        <row r="11615">
          <cell r="A11615">
            <v>45171.564652777801</v>
          </cell>
          <cell r="B11615">
            <v>7900</v>
          </cell>
          <cell r="R11615" t="str">
            <v>BRAD160777</v>
          </cell>
        </row>
        <row r="11616">
          <cell r="A11616">
            <v>45171.562037037002</v>
          </cell>
          <cell r="B11616">
            <v>2450</v>
          </cell>
          <cell r="R11616" t="str">
            <v>BSAD120582</v>
          </cell>
        </row>
        <row r="11617">
          <cell r="A11617">
            <v>45171.559826388897</v>
          </cell>
          <cell r="B11617">
            <v>4660</v>
          </cell>
          <cell r="R11617" t="str">
            <v>BRKD120212</v>
          </cell>
        </row>
        <row r="11618">
          <cell r="A11618">
            <v>45171.557418981502</v>
          </cell>
          <cell r="B11618">
            <v>3860</v>
          </cell>
          <cell r="R11618" t="str">
            <v>BSGD161854</v>
          </cell>
        </row>
        <row r="11619">
          <cell r="A11619">
            <v>45171.554606481499</v>
          </cell>
          <cell r="B11619">
            <v>1555</v>
          </cell>
          <cell r="R11619" t="str">
            <v>BSFD161825</v>
          </cell>
        </row>
        <row r="11620">
          <cell r="A11620">
            <v>45171.551469907397</v>
          </cell>
          <cell r="B11620">
            <v>7000</v>
          </cell>
          <cell r="R11620" t="str">
            <v>BQJD200011</v>
          </cell>
        </row>
        <row r="11621">
          <cell r="A11621">
            <v>45171.548437500001</v>
          </cell>
          <cell r="B11621">
            <v>16795</v>
          </cell>
          <cell r="R11621" t="str">
            <v>BQJD160040</v>
          </cell>
        </row>
        <row r="11622">
          <cell r="A11622">
            <v>45171.546226851897</v>
          </cell>
          <cell r="B11622">
            <v>9660</v>
          </cell>
          <cell r="R11622" t="str">
            <v>BQKD160099</v>
          </cell>
        </row>
        <row r="11623">
          <cell r="A11623">
            <v>45171.543611111098</v>
          </cell>
          <cell r="B11623">
            <v>11140</v>
          </cell>
          <cell r="R11623" t="str">
            <v>BQKD160115</v>
          </cell>
        </row>
        <row r="11624">
          <cell r="A11624">
            <v>45171.541342592602</v>
          </cell>
          <cell r="B11624">
            <v>6640</v>
          </cell>
          <cell r="R11624" t="str">
            <v>BQFD160263</v>
          </cell>
        </row>
        <row r="11625">
          <cell r="A11625">
            <v>45171.538472222201</v>
          </cell>
          <cell r="B11625">
            <v>4300</v>
          </cell>
          <cell r="R11625" t="str">
            <v>BQBD160060</v>
          </cell>
        </row>
        <row r="11626">
          <cell r="A11626">
            <v>45171.536111111098</v>
          </cell>
          <cell r="B11626">
            <v>6190</v>
          </cell>
          <cell r="R11626" t="str">
            <v>BNJD200008</v>
          </cell>
        </row>
        <row r="11627">
          <cell r="A11627">
            <v>45171.533518518503</v>
          </cell>
          <cell r="B11627">
            <v>7710</v>
          </cell>
          <cell r="R11627" t="str">
            <v>BOLD200057</v>
          </cell>
        </row>
        <row r="11628">
          <cell r="A11628">
            <v>45171.531053240702</v>
          </cell>
          <cell r="B11628">
            <v>4690</v>
          </cell>
          <cell r="R11628" t="str">
            <v>BRJD160543</v>
          </cell>
        </row>
        <row r="11629">
          <cell r="A11629">
            <v>45171.528749999998</v>
          </cell>
          <cell r="B11629">
            <v>4260</v>
          </cell>
          <cell r="R11629" t="str">
            <v>BQHD160412</v>
          </cell>
        </row>
        <row r="11630">
          <cell r="A11630">
            <v>45171.526111111103</v>
          </cell>
          <cell r="B11630">
            <v>19350</v>
          </cell>
          <cell r="R11630" t="str">
            <v>BOID200223</v>
          </cell>
        </row>
        <row r="11631">
          <cell r="A11631">
            <v>45171.523240740702</v>
          </cell>
          <cell r="B11631">
            <v>7900</v>
          </cell>
          <cell r="R11631" t="str">
            <v>BQBD200008</v>
          </cell>
        </row>
        <row r="11632">
          <cell r="A11632">
            <v>45171.520717592597</v>
          </cell>
          <cell r="B11632">
            <v>3300</v>
          </cell>
          <cell r="R11632" t="str">
            <v>BSGD161861</v>
          </cell>
        </row>
        <row r="11633">
          <cell r="A11633">
            <v>45171.517673611103</v>
          </cell>
          <cell r="B11633">
            <v>3560</v>
          </cell>
          <cell r="R11633" t="str">
            <v>BSDD120664</v>
          </cell>
        </row>
        <row r="11634">
          <cell r="A11634">
            <v>45171.5147222222</v>
          </cell>
          <cell r="B11634">
            <v>5180</v>
          </cell>
          <cell r="R11634" t="str">
            <v>BSAD161567</v>
          </cell>
        </row>
        <row r="11635">
          <cell r="A11635">
            <v>45171.507696759298</v>
          </cell>
          <cell r="B11635">
            <v>3320</v>
          </cell>
          <cell r="R11635" t="str">
            <v>BSFD161819</v>
          </cell>
        </row>
        <row r="11636">
          <cell r="A11636">
            <v>45171.5050694444</v>
          </cell>
          <cell r="B11636">
            <v>500</v>
          </cell>
          <cell r="R11636" t="str">
            <v>BTGD120943</v>
          </cell>
        </row>
        <row r="11637">
          <cell r="A11637">
            <v>45171.502372685201</v>
          </cell>
          <cell r="B11637">
            <v>7590</v>
          </cell>
          <cell r="R11637" t="str">
            <v>BULD162577</v>
          </cell>
        </row>
        <row r="11638">
          <cell r="A11638">
            <v>45171.499814814801</v>
          </cell>
          <cell r="B11638">
            <v>4800</v>
          </cell>
          <cell r="R11638" t="str">
            <v>BUCD162696</v>
          </cell>
        </row>
        <row r="11639">
          <cell r="A11639">
            <v>45171.496087963002</v>
          </cell>
          <cell r="B11639">
            <v>2770</v>
          </cell>
          <cell r="R11639" t="str">
            <v>BUAL160585</v>
          </cell>
        </row>
        <row r="11640">
          <cell r="A11640">
            <v>45171.480960648201</v>
          </cell>
          <cell r="B11640">
            <v>686</v>
          </cell>
          <cell r="R11640" t="str">
            <v>BVFC377137</v>
          </cell>
        </row>
        <row r="11641">
          <cell r="A11641">
            <v>45171.474641203698</v>
          </cell>
          <cell r="B11641">
            <v>40030</v>
          </cell>
          <cell r="R11641" t="str">
            <v>BKCS040470</v>
          </cell>
        </row>
        <row r="11642">
          <cell r="A11642">
            <v>45171.472662036998</v>
          </cell>
          <cell r="B11642">
            <v>33834</v>
          </cell>
          <cell r="R11642" t="str">
            <v>GPJS030042</v>
          </cell>
        </row>
        <row r="11643">
          <cell r="A11643">
            <v>45171.469305555598</v>
          </cell>
          <cell r="B11643">
            <v>1515</v>
          </cell>
          <cell r="R11643" t="str">
            <v>BWKS031684</v>
          </cell>
        </row>
        <row r="11644">
          <cell r="A11644">
            <v>45171.456064814804</v>
          </cell>
          <cell r="B11644">
            <v>6093</v>
          </cell>
          <cell r="R11644" t="str">
            <v>BVFS039912</v>
          </cell>
        </row>
        <row r="11645">
          <cell r="A11645">
            <v>45171.454178240703</v>
          </cell>
          <cell r="B11645">
            <v>2219</v>
          </cell>
          <cell r="R11645" t="str">
            <v>BWJC378352</v>
          </cell>
        </row>
        <row r="11646">
          <cell r="A11646">
            <v>45171.444652777798</v>
          </cell>
          <cell r="B11646">
            <v>2035</v>
          </cell>
          <cell r="R11646" t="str">
            <v>BVKD163026</v>
          </cell>
        </row>
        <row r="11647">
          <cell r="A11647">
            <v>45171.441851851901</v>
          </cell>
          <cell r="B11647">
            <v>950</v>
          </cell>
          <cell r="R11647" t="str">
            <v>BWAD163687</v>
          </cell>
        </row>
        <row r="11648">
          <cell r="A11648">
            <v>45170.574918981503</v>
          </cell>
          <cell r="B11648">
            <v>920</v>
          </cell>
          <cell r="R11648" t="str">
            <v>BULD162583</v>
          </cell>
        </row>
        <row r="11649">
          <cell r="A11649">
            <v>45170.572754629597</v>
          </cell>
          <cell r="B11649">
            <v>1000</v>
          </cell>
          <cell r="R11649" t="str">
            <v>BULD162579</v>
          </cell>
        </row>
        <row r="11650">
          <cell r="A11650">
            <v>45170.5702662037</v>
          </cell>
          <cell r="B11650">
            <v>6300</v>
          </cell>
          <cell r="R11650" t="str">
            <v>BTED162231</v>
          </cell>
        </row>
        <row r="11651">
          <cell r="A11651">
            <v>45170.567141203697</v>
          </cell>
          <cell r="B11651">
            <v>7190</v>
          </cell>
          <cell r="R11651" t="str">
            <v>BTGD162289</v>
          </cell>
        </row>
        <row r="11652">
          <cell r="A11652">
            <v>45170.4610300926</v>
          </cell>
          <cell r="B11652">
            <v>27341</v>
          </cell>
          <cell r="R11652" t="str">
            <v>BRIC374329</v>
          </cell>
        </row>
        <row r="11653">
          <cell r="A11653">
            <v>45170.459085648101</v>
          </cell>
          <cell r="B11653">
            <v>19014</v>
          </cell>
          <cell r="R11653" t="str">
            <v>BRCC373040</v>
          </cell>
        </row>
        <row r="11654">
          <cell r="A11654">
            <v>45168.4592708333</v>
          </cell>
          <cell r="B11654">
            <v>1</v>
          </cell>
          <cell r="R11654" t="str">
            <v>BWES033256</v>
          </cell>
        </row>
        <row r="11655">
          <cell r="A11655">
            <v>45168.433680555601</v>
          </cell>
          <cell r="B11655">
            <v>2950</v>
          </cell>
          <cell r="R11655" t="str">
            <v>BVED163235</v>
          </cell>
        </row>
        <row r="11656">
          <cell r="A11656">
            <v>45168.431678240697</v>
          </cell>
          <cell r="B11656">
            <v>3073</v>
          </cell>
          <cell r="R11656" t="str">
            <v>BVED163231</v>
          </cell>
        </row>
        <row r="11657">
          <cell r="A11657">
            <v>45168.3593287037</v>
          </cell>
          <cell r="B11657">
            <v>0</v>
          </cell>
          <cell r="R11657" t="str">
            <v>DVIL360859</v>
          </cell>
        </row>
        <row r="11658">
          <cell r="A11658">
            <v>45167.629722222198</v>
          </cell>
          <cell r="B11658">
            <v>670</v>
          </cell>
          <cell r="R11658" t="str">
            <v>BWBD163707</v>
          </cell>
        </row>
        <row r="11659">
          <cell r="A11659">
            <v>45167.6174537037</v>
          </cell>
          <cell r="B11659">
            <v>3000</v>
          </cell>
          <cell r="R11659" t="str">
            <v>BUAL160594</v>
          </cell>
        </row>
        <row r="11660">
          <cell r="A11660">
            <v>45167.616388888899</v>
          </cell>
          <cell r="B11660">
            <v>795</v>
          </cell>
          <cell r="R11660" t="str">
            <v>BSCD120656</v>
          </cell>
        </row>
        <row r="11661">
          <cell r="A11661">
            <v>45167.556319444397</v>
          </cell>
          <cell r="B11661">
            <v>41409</v>
          </cell>
          <cell r="R11661" t="str">
            <v>BQBS030091</v>
          </cell>
        </row>
        <row r="11662">
          <cell r="A11662">
            <v>45167.5332291667</v>
          </cell>
          <cell r="B11662">
            <v>4120</v>
          </cell>
          <cell r="R11662" t="str">
            <v>BRHD161299</v>
          </cell>
        </row>
        <row r="11663">
          <cell r="A11663">
            <v>45167.529293981497</v>
          </cell>
          <cell r="B11663">
            <v>5050</v>
          </cell>
          <cell r="R11663" t="str">
            <v>BRCD160939</v>
          </cell>
        </row>
        <row r="11664">
          <cell r="A11664">
            <v>45167.493657407402</v>
          </cell>
          <cell r="B11664">
            <v>3580</v>
          </cell>
          <cell r="R11664" t="str">
            <v>BQCD160098</v>
          </cell>
        </row>
        <row r="11665">
          <cell r="A11665">
            <v>45167.492523148103</v>
          </cell>
          <cell r="B11665">
            <v>5500</v>
          </cell>
          <cell r="R11665" t="str">
            <v>BQID160499</v>
          </cell>
        </row>
        <row r="11666">
          <cell r="A11666">
            <v>45167.491099537001</v>
          </cell>
          <cell r="B11666">
            <v>1434</v>
          </cell>
          <cell r="R11666" t="str">
            <v>BVHD163393</v>
          </cell>
        </row>
        <row r="11667">
          <cell r="A11667">
            <v>45167.489768518499</v>
          </cell>
          <cell r="B11667">
            <v>1490</v>
          </cell>
          <cell r="R11667" t="str">
            <v>BVGD163308</v>
          </cell>
        </row>
        <row r="11668">
          <cell r="A11668">
            <v>45167.487337963001</v>
          </cell>
          <cell r="B11668">
            <v>6335</v>
          </cell>
          <cell r="R11668" t="str">
            <v>BRGD161225</v>
          </cell>
        </row>
        <row r="11669">
          <cell r="A11669">
            <v>45167.485196759299</v>
          </cell>
          <cell r="B11669">
            <v>7105</v>
          </cell>
          <cell r="R11669" t="str">
            <v>BRBD160856</v>
          </cell>
        </row>
        <row r="11670">
          <cell r="A11670">
            <v>45167.484085648102</v>
          </cell>
          <cell r="B11670">
            <v>5625</v>
          </cell>
          <cell r="R11670" t="str">
            <v>BQCD160106</v>
          </cell>
        </row>
        <row r="11671">
          <cell r="A11671">
            <v>45167.4830671296</v>
          </cell>
          <cell r="B11671">
            <v>10920</v>
          </cell>
          <cell r="R11671" t="str">
            <v>BRBD160892</v>
          </cell>
        </row>
        <row r="11672">
          <cell r="A11672">
            <v>45167.4819907407</v>
          </cell>
          <cell r="B11672">
            <v>7045</v>
          </cell>
          <cell r="R11672" t="str">
            <v>BTED162217</v>
          </cell>
        </row>
        <row r="11673">
          <cell r="A11673">
            <v>45167.480925925898</v>
          </cell>
          <cell r="B11673">
            <v>6155</v>
          </cell>
          <cell r="R11673" t="str">
            <v>BSDD161729</v>
          </cell>
        </row>
        <row r="11674">
          <cell r="A11674">
            <v>45167.479849536998</v>
          </cell>
          <cell r="B11674">
            <v>12185</v>
          </cell>
          <cell r="R11674" t="str">
            <v>BRBD160901</v>
          </cell>
        </row>
        <row r="11675">
          <cell r="A11675">
            <v>45167.478865740697</v>
          </cell>
          <cell r="B11675">
            <v>5480</v>
          </cell>
          <cell r="R11675" t="str">
            <v>BQED160222</v>
          </cell>
        </row>
        <row r="11676">
          <cell r="A11676">
            <v>45167.477858796301</v>
          </cell>
          <cell r="B11676">
            <v>2990</v>
          </cell>
          <cell r="R11676" t="str">
            <v>BSCD161704</v>
          </cell>
        </row>
        <row r="11677">
          <cell r="A11677">
            <v>45167.467141203699</v>
          </cell>
          <cell r="B11677">
            <v>0</v>
          </cell>
          <cell r="R11677" t="str">
            <v>CWCE669406</v>
          </cell>
        </row>
        <row r="11678">
          <cell r="A11678">
            <v>45167.462256944404</v>
          </cell>
          <cell r="B11678">
            <v>0</v>
          </cell>
          <cell r="R11678"/>
        </row>
        <row r="11679">
          <cell r="A11679">
            <v>45167.375300925902</v>
          </cell>
          <cell r="B11679">
            <v>0</v>
          </cell>
          <cell r="R11679" t="str">
            <v>DWCL361032</v>
          </cell>
        </row>
        <row r="11680">
          <cell r="A11680">
            <v>45166.694432870398</v>
          </cell>
          <cell r="B11680">
            <v>7395</v>
          </cell>
          <cell r="R11680" t="str">
            <v>BVKS048013</v>
          </cell>
        </row>
        <row r="11681">
          <cell r="A11681">
            <v>45166.678634259297</v>
          </cell>
          <cell r="B11681">
            <v>8590</v>
          </cell>
          <cell r="R11681" t="str">
            <v>BULL160559</v>
          </cell>
        </row>
        <row r="11682">
          <cell r="A11682">
            <v>45166.677465277797</v>
          </cell>
          <cell r="B11682">
            <v>7985</v>
          </cell>
          <cell r="R11682" t="str">
            <v>BULD162559</v>
          </cell>
        </row>
        <row r="11683">
          <cell r="A11683">
            <v>45166.676053240699</v>
          </cell>
          <cell r="B11683">
            <v>10540</v>
          </cell>
          <cell r="R11683" t="str">
            <v>BRGD161233</v>
          </cell>
        </row>
        <row r="11684">
          <cell r="A11684">
            <v>45166.674652777801</v>
          </cell>
          <cell r="B11684">
            <v>3920</v>
          </cell>
          <cell r="R11684" t="str">
            <v>BUAL160593</v>
          </cell>
        </row>
        <row r="11685">
          <cell r="A11685">
            <v>45166.673437500001</v>
          </cell>
          <cell r="B11685">
            <v>6240</v>
          </cell>
          <cell r="R11685" t="str">
            <v>BQKD200047</v>
          </cell>
        </row>
        <row r="11686">
          <cell r="A11686">
            <v>45166.672488425902</v>
          </cell>
          <cell r="B11686">
            <v>2210</v>
          </cell>
          <cell r="R11686" t="str">
            <v>BPGD220035</v>
          </cell>
        </row>
        <row r="11687">
          <cell r="A11687">
            <v>45166.671354166698</v>
          </cell>
          <cell r="B11687">
            <v>5785</v>
          </cell>
          <cell r="R11687" t="str">
            <v>BPGD220036</v>
          </cell>
        </row>
        <row r="11688">
          <cell r="A11688">
            <v>45166.670277777797</v>
          </cell>
          <cell r="B11688">
            <v>4285</v>
          </cell>
          <cell r="R11688" t="str">
            <v>BQBD160067</v>
          </cell>
        </row>
        <row r="11689">
          <cell r="A11689">
            <v>45166.668993055602</v>
          </cell>
          <cell r="B11689">
            <v>3500</v>
          </cell>
          <cell r="R11689" t="str">
            <v>BQKD200048</v>
          </cell>
        </row>
        <row r="11690">
          <cell r="A11690">
            <v>45166.667893518497</v>
          </cell>
          <cell r="B11690">
            <v>11680</v>
          </cell>
          <cell r="R11690" t="str">
            <v>BRGL151464</v>
          </cell>
        </row>
        <row r="11691">
          <cell r="A11691">
            <v>45166.666655092602</v>
          </cell>
          <cell r="B11691">
            <v>15905</v>
          </cell>
          <cell r="R11691" t="str">
            <v>BPJD200007</v>
          </cell>
        </row>
        <row r="11692">
          <cell r="A11692">
            <v>45166.665486111102</v>
          </cell>
          <cell r="B11692">
            <v>3915</v>
          </cell>
          <cell r="R11692" t="str">
            <v>BRED161124</v>
          </cell>
        </row>
        <row r="11693">
          <cell r="A11693">
            <v>45166.6644212963</v>
          </cell>
          <cell r="B11693">
            <v>6610</v>
          </cell>
          <cell r="R11693" t="str">
            <v>BRKD220111</v>
          </cell>
        </row>
        <row r="11694">
          <cell r="A11694">
            <v>45166.647418981498</v>
          </cell>
          <cell r="B11694">
            <v>594</v>
          </cell>
          <cell r="R11694" t="str">
            <v>BWBD163701</v>
          </cell>
        </row>
        <row r="11695">
          <cell r="A11695">
            <v>45166.510821759301</v>
          </cell>
          <cell r="B11695">
            <v>11671</v>
          </cell>
          <cell r="R11695" t="str">
            <v>BSGC376585</v>
          </cell>
        </row>
        <row r="11696">
          <cell r="A11696">
            <v>45166.483668981498</v>
          </cell>
          <cell r="B11696">
            <v>6042</v>
          </cell>
          <cell r="R11696" t="str">
            <v>BVCC376207</v>
          </cell>
        </row>
        <row r="11697">
          <cell r="A11697">
            <v>45164.742615740703</v>
          </cell>
          <cell r="B11697">
            <v>0</v>
          </cell>
          <cell r="R11697" t="str">
            <v>CWLE600666</v>
          </cell>
        </row>
        <row r="11698">
          <cell r="A11698">
            <v>45164.722233796303</v>
          </cell>
          <cell r="B11698">
            <v>19420</v>
          </cell>
          <cell r="R11698" t="str">
            <v>BQGS031413</v>
          </cell>
        </row>
        <row r="11699">
          <cell r="A11699">
            <v>45164.679120370398</v>
          </cell>
          <cell r="B11699">
            <v>2080</v>
          </cell>
          <cell r="R11699" t="str">
            <v>BUEC372458</v>
          </cell>
        </row>
        <row r="11700">
          <cell r="A11700">
            <v>45164.638888888898</v>
          </cell>
          <cell r="B11700">
            <v>27695</v>
          </cell>
          <cell r="R11700" t="str">
            <v>BMJS040004</v>
          </cell>
        </row>
        <row r="11701">
          <cell r="A11701">
            <v>45164.6355555556</v>
          </cell>
          <cell r="B11701">
            <v>19014</v>
          </cell>
          <cell r="R11701" t="str">
            <v>BRCC373040</v>
          </cell>
        </row>
        <row r="11702">
          <cell r="A11702">
            <v>45164.560902777797</v>
          </cell>
          <cell r="B11702">
            <v>4663</v>
          </cell>
          <cell r="R11702" t="str">
            <v>BVKC374486</v>
          </cell>
        </row>
        <row r="11703">
          <cell r="A11703">
            <v>45164.545277777797</v>
          </cell>
          <cell r="B11703">
            <v>0</v>
          </cell>
          <cell r="R11703" t="str">
            <v>23694101</v>
          </cell>
        </row>
        <row r="11704">
          <cell r="A11704">
            <v>45164.519814814797</v>
          </cell>
          <cell r="B11704">
            <v>33049</v>
          </cell>
          <cell r="R11704" t="str">
            <v>BRJS040951</v>
          </cell>
        </row>
        <row r="11705">
          <cell r="A11705">
            <v>45164.485532407401</v>
          </cell>
          <cell r="B11705">
            <v>18043</v>
          </cell>
          <cell r="R11705" t="str">
            <v>BTGS031205</v>
          </cell>
        </row>
        <row r="11706">
          <cell r="A11706">
            <v>45164.456377314797</v>
          </cell>
          <cell r="B11706">
            <v>0</v>
          </cell>
          <cell r="R11706" t="str">
            <v>23694101</v>
          </cell>
        </row>
        <row r="11707">
          <cell r="A11707">
            <v>45164.448483796303</v>
          </cell>
          <cell r="B11707">
            <v>3102</v>
          </cell>
          <cell r="R11707" t="str">
            <v>BWLS031775</v>
          </cell>
        </row>
        <row r="11708">
          <cell r="A11708">
            <v>45163.745798611097</v>
          </cell>
          <cell r="B11708">
            <v>0</v>
          </cell>
          <cell r="R11708" t="str">
            <v>BWEC370334</v>
          </cell>
        </row>
        <row r="11709">
          <cell r="A11709">
            <v>45163.744803240697</v>
          </cell>
          <cell r="B11709">
            <v>6101</v>
          </cell>
          <cell r="R11709" t="str">
            <v>BNLS030573</v>
          </cell>
        </row>
        <row r="11710">
          <cell r="A11710">
            <v>45163.744143518503</v>
          </cell>
          <cell r="B11710">
            <v>6827</v>
          </cell>
          <cell r="R11710" t="str">
            <v>GNGS030424</v>
          </cell>
        </row>
        <row r="11711">
          <cell r="A11711">
            <v>45163.743055555598</v>
          </cell>
          <cell r="B11711">
            <v>9283</v>
          </cell>
          <cell r="R11711" t="str">
            <v>BNCS030884</v>
          </cell>
        </row>
        <row r="11712">
          <cell r="A11712">
            <v>45163.674780092602</v>
          </cell>
          <cell r="B11712">
            <v>18246</v>
          </cell>
          <cell r="R11712" t="str">
            <v>BREC373538</v>
          </cell>
        </row>
        <row r="11713">
          <cell r="A11713">
            <v>45163.638275463003</v>
          </cell>
          <cell r="B11713">
            <v>12441</v>
          </cell>
          <cell r="R11713" t="str">
            <v>BRCS033809</v>
          </cell>
        </row>
        <row r="11714">
          <cell r="A11714">
            <v>45163.613206018497</v>
          </cell>
          <cell r="B11714">
            <v>23874</v>
          </cell>
          <cell r="R11714" t="str">
            <v>BSDS037649</v>
          </cell>
        </row>
        <row r="11715">
          <cell r="A11715">
            <v>45163.604212963</v>
          </cell>
          <cell r="B11715">
            <v>1321</v>
          </cell>
          <cell r="R11715" t="str">
            <v>BVJC374202</v>
          </cell>
        </row>
        <row r="11716">
          <cell r="A11716">
            <v>45163.581770833298</v>
          </cell>
          <cell r="B11716">
            <v>9385</v>
          </cell>
          <cell r="R11716" t="str">
            <v>BRKC371988</v>
          </cell>
        </row>
        <row r="11717">
          <cell r="A11717">
            <v>45163.536180555602</v>
          </cell>
          <cell r="B11717">
            <v>73944</v>
          </cell>
          <cell r="R11717" t="str">
            <v>BMBS030816</v>
          </cell>
        </row>
        <row r="11718">
          <cell r="A11718">
            <v>45163.523460648103</v>
          </cell>
          <cell r="B11718">
            <v>13840</v>
          </cell>
          <cell r="R11718" t="str">
            <v>BSIC376940</v>
          </cell>
        </row>
        <row r="11719">
          <cell r="A11719">
            <v>45163.514756944402</v>
          </cell>
          <cell r="B11719">
            <v>7446</v>
          </cell>
          <cell r="R11719" t="str">
            <v>BSES037922</v>
          </cell>
        </row>
        <row r="11720">
          <cell r="A11720">
            <v>45163.504953703698</v>
          </cell>
          <cell r="B11720">
            <v>19682</v>
          </cell>
          <cell r="R11720" t="str">
            <v>BQIS031915</v>
          </cell>
        </row>
        <row r="11721">
          <cell r="A11721">
            <v>45162.748599537001</v>
          </cell>
          <cell r="B11721">
            <v>14596</v>
          </cell>
          <cell r="R11721" t="str">
            <v>BQIS031848</v>
          </cell>
        </row>
        <row r="11722">
          <cell r="A11722">
            <v>45162.737453703703</v>
          </cell>
          <cell r="B11722">
            <v>43254</v>
          </cell>
          <cell r="R11722" t="str">
            <v>BLES031356</v>
          </cell>
        </row>
        <row r="11723">
          <cell r="A11723">
            <v>45162.716643518499</v>
          </cell>
          <cell r="B11723">
            <v>6221</v>
          </cell>
          <cell r="R11723" t="str">
            <v>BTCC377923</v>
          </cell>
        </row>
        <row r="11724">
          <cell r="A11724">
            <v>45162.716249999998</v>
          </cell>
          <cell r="B11724">
            <v>2679</v>
          </cell>
          <cell r="R11724" t="str">
            <v>BTEC378536</v>
          </cell>
        </row>
        <row r="11725">
          <cell r="A11725">
            <v>45162.705069444397</v>
          </cell>
          <cell r="B11725">
            <v>2302</v>
          </cell>
          <cell r="R11725" t="str">
            <v>BTFC378808</v>
          </cell>
        </row>
        <row r="11726">
          <cell r="A11726">
            <v>45162.670428240701</v>
          </cell>
          <cell r="B11726">
            <v>20293</v>
          </cell>
          <cell r="R11726" t="str">
            <v>BKJS040077</v>
          </cell>
        </row>
        <row r="11727">
          <cell r="A11727">
            <v>45162.478784722203</v>
          </cell>
          <cell r="B11727">
            <v>32429</v>
          </cell>
          <cell r="R11727" t="str">
            <v>BPLF150007</v>
          </cell>
        </row>
        <row r="11728">
          <cell r="A11728">
            <v>45162.472928240699</v>
          </cell>
          <cell r="B11728">
            <v>7588</v>
          </cell>
          <cell r="R11728" t="str">
            <v>BUKS045388</v>
          </cell>
        </row>
        <row r="11729">
          <cell r="A11729">
            <v>45162.471203703702</v>
          </cell>
          <cell r="B11729">
            <v>7008</v>
          </cell>
          <cell r="R11729" t="str">
            <v>BUKS045387</v>
          </cell>
        </row>
        <row r="11730">
          <cell r="A11730">
            <v>45161.7391319444</v>
          </cell>
          <cell r="B11730">
            <v>29487</v>
          </cell>
          <cell r="R11730" t="str">
            <v>BLIS031950</v>
          </cell>
        </row>
        <row r="11731">
          <cell r="A11731">
            <v>45161.727835648097</v>
          </cell>
          <cell r="B11731">
            <v>33444</v>
          </cell>
          <cell r="R11731" t="str">
            <v>BKIS032164</v>
          </cell>
        </row>
        <row r="11732">
          <cell r="A11732">
            <v>45161.714386574102</v>
          </cell>
          <cell r="B11732">
            <v>2246</v>
          </cell>
          <cell r="R11732" t="str">
            <v>BULC370702</v>
          </cell>
        </row>
        <row r="11733">
          <cell r="A11733">
            <v>45161.686979166698</v>
          </cell>
          <cell r="B11733">
            <v>7134</v>
          </cell>
          <cell r="R11733" t="str">
            <v>BRJC371828</v>
          </cell>
        </row>
        <row r="11734">
          <cell r="A11734">
            <v>45161.670069444401</v>
          </cell>
          <cell r="B11734">
            <v>3608</v>
          </cell>
          <cell r="R11734" t="str">
            <v>BUED162762</v>
          </cell>
        </row>
        <row r="11735">
          <cell r="A11735">
            <v>45161.619467592602</v>
          </cell>
          <cell r="B11735">
            <v>27487</v>
          </cell>
          <cell r="R11735" t="str">
            <v>BRGS035169</v>
          </cell>
        </row>
        <row r="11736">
          <cell r="A11736">
            <v>45161.617037037002</v>
          </cell>
          <cell r="B11736">
            <v>0</v>
          </cell>
          <cell r="R11736" t="str">
            <v>CWDE677284</v>
          </cell>
        </row>
        <row r="11737">
          <cell r="A11737">
            <v>45161.539849537003</v>
          </cell>
          <cell r="B11737">
            <v>0</v>
          </cell>
          <cell r="R11737" t="str">
            <v>CWBE669280</v>
          </cell>
        </row>
        <row r="11738">
          <cell r="A11738">
            <v>45161.5317939815</v>
          </cell>
          <cell r="B11738">
            <v>5800</v>
          </cell>
          <cell r="R11738" t="str">
            <v>BSKD161462</v>
          </cell>
        </row>
        <row r="11739">
          <cell r="A11739">
            <v>45160.740729166697</v>
          </cell>
          <cell r="B11739">
            <v>1510</v>
          </cell>
          <cell r="R11739" t="str">
            <v>BVED163244</v>
          </cell>
        </row>
        <row r="11740">
          <cell r="A11740">
            <v>45160.7274652778</v>
          </cell>
          <cell r="B11740">
            <v>19636</v>
          </cell>
          <cell r="R11740" t="str">
            <v>BSDS043254</v>
          </cell>
        </row>
        <row r="11741">
          <cell r="A11741">
            <v>45160.722812499997</v>
          </cell>
          <cell r="B11741">
            <v>7715</v>
          </cell>
          <cell r="R11741" t="str">
            <v>BRJC371742</v>
          </cell>
        </row>
        <row r="11742">
          <cell r="A11742">
            <v>45160.7110300926</v>
          </cell>
          <cell r="B11742">
            <v>8390</v>
          </cell>
          <cell r="R11742" t="str">
            <v>BRJC371698</v>
          </cell>
        </row>
        <row r="11743">
          <cell r="A11743">
            <v>45160.597534722197</v>
          </cell>
          <cell r="B11743">
            <v>604</v>
          </cell>
          <cell r="R11743" t="str">
            <v>BVED163240</v>
          </cell>
        </row>
        <row r="11744">
          <cell r="A11744">
            <v>45160.558229166701</v>
          </cell>
          <cell r="B11744">
            <v>10102</v>
          </cell>
          <cell r="R11744" t="str">
            <v>BRGS035077</v>
          </cell>
        </row>
        <row r="11745">
          <cell r="A11745">
            <v>45160.540451388901</v>
          </cell>
          <cell r="B11745">
            <v>33561</v>
          </cell>
          <cell r="R11745" t="str">
            <v>GPJS030042</v>
          </cell>
        </row>
        <row r="11746">
          <cell r="A11746">
            <v>45160.536921296298</v>
          </cell>
          <cell r="B11746">
            <v>5290</v>
          </cell>
          <cell r="R11746" t="str">
            <v>BKHET70130</v>
          </cell>
        </row>
        <row r="11747">
          <cell r="A11747">
            <v>45160.505300925899</v>
          </cell>
          <cell r="B11747">
            <v>4696</v>
          </cell>
          <cell r="R11747" t="str">
            <v>BTFS031006</v>
          </cell>
        </row>
        <row r="11748">
          <cell r="A11748">
            <v>45160.4978819444</v>
          </cell>
          <cell r="B11748">
            <v>1384</v>
          </cell>
          <cell r="R11748" t="str">
            <v>BVEC376770</v>
          </cell>
        </row>
        <row r="11749">
          <cell r="A11749">
            <v>45160.488842592596</v>
          </cell>
          <cell r="B11749">
            <v>12516</v>
          </cell>
          <cell r="R11749" t="str">
            <v>BRGC373885</v>
          </cell>
        </row>
        <row r="11750">
          <cell r="A11750">
            <v>45160.468564814801</v>
          </cell>
          <cell r="B11750">
            <v>30850</v>
          </cell>
          <cell r="R11750" t="str">
            <v>GPLS030458</v>
          </cell>
        </row>
        <row r="11751">
          <cell r="A11751">
            <v>45160.466157407398</v>
          </cell>
          <cell r="B11751">
            <v>0</v>
          </cell>
          <cell r="R11751" t="str">
            <v>DWKL140616</v>
          </cell>
        </row>
        <row r="11752">
          <cell r="A11752">
            <v>45160.459386574097</v>
          </cell>
          <cell r="B11752">
            <v>0</v>
          </cell>
          <cell r="R11752" t="str">
            <v>SN23TN01242</v>
          </cell>
        </row>
        <row r="11753">
          <cell r="A11753">
            <v>45160.4288310185</v>
          </cell>
          <cell r="B11753">
            <v>0</v>
          </cell>
          <cell r="R11753"/>
        </row>
        <row r="11754">
          <cell r="A11754">
            <v>45159.746076388903</v>
          </cell>
          <cell r="B11754">
            <v>0</v>
          </cell>
          <cell r="R11754" t="str">
            <v>CWKE560154</v>
          </cell>
        </row>
        <row r="11755">
          <cell r="A11755">
            <v>45159.704814814802</v>
          </cell>
          <cell r="B11755">
            <v>17192</v>
          </cell>
          <cell r="R11755" t="str">
            <v>GOHC370857</v>
          </cell>
        </row>
        <row r="11756">
          <cell r="A11756">
            <v>45159.701388888898</v>
          </cell>
          <cell r="B11756">
            <v>10779</v>
          </cell>
          <cell r="R11756" t="str">
            <v>BSBC375576</v>
          </cell>
        </row>
        <row r="11757">
          <cell r="A11757">
            <v>45159.691886574103</v>
          </cell>
          <cell r="B11757">
            <v>4194</v>
          </cell>
          <cell r="R11757" t="str">
            <v>BUJC370090</v>
          </cell>
        </row>
        <row r="11758">
          <cell r="A11758">
            <v>45159.678032407399</v>
          </cell>
          <cell r="B11758">
            <v>57997</v>
          </cell>
          <cell r="R11758" t="str">
            <v>BLGS040605</v>
          </cell>
        </row>
        <row r="11759">
          <cell r="A11759">
            <v>45159.663819444402</v>
          </cell>
          <cell r="B11759">
            <v>42558</v>
          </cell>
          <cell r="R11759" t="str">
            <v>BLGS040582</v>
          </cell>
        </row>
        <row r="11760">
          <cell r="A11760">
            <v>45159.6637962963</v>
          </cell>
          <cell r="B11760">
            <v>2477</v>
          </cell>
          <cell r="R11760" t="str">
            <v>BVED231179</v>
          </cell>
        </row>
        <row r="11761">
          <cell r="A11761">
            <v>45159.662337962996</v>
          </cell>
          <cell r="B11761">
            <v>1340</v>
          </cell>
          <cell r="R11761" t="str">
            <v>BVLD163043</v>
          </cell>
        </row>
        <row r="11762">
          <cell r="A11762">
            <v>45159.661157407398</v>
          </cell>
          <cell r="B11762">
            <v>1320</v>
          </cell>
          <cell r="R11762" t="str">
            <v>BWKD163522</v>
          </cell>
        </row>
        <row r="11763">
          <cell r="A11763">
            <v>45159.659733796303</v>
          </cell>
          <cell r="B11763">
            <v>2477</v>
          </cell>
          <cell r="R11763" t="str">
            <v>BVED231179</v>
          </cell>
        </row>
        <row r="11764">
          <cell r="A11764">
            <v>45159.658460648097</v>
          </cell>
          <cell r="B11764">
            <v>1205</v>
          </cell>
          <cell r="R11764" t="str">
            <v>BUHL152930</v>
          </cell>
        </row>
        <row r="11765">
          <cell r="A11765">
            <v>45159.657129629602</v>
          </cell>
          <cell r="B11765">
            <v>1300</v>
          </cell>
          <cell r="R11765" t="str">
            <v>BUCD121174</v>
          </cell>
        </row>
        <row r="11766">
          <cell r="A11766">
            <v>45159.655590277798</v>
          </cell>
          <cell r="B11766">
            <v>550</v>
          </cell>
          <cell r="R11766" t="str">
            <v>BUID121299</v>
          </cell>
        </row>
        <row r="11767">
          <cell r="A11767">
            <v>45159.654282407399</v>
          </cell>
          <cell r="B11767">
            <v>597</v>
          </cell>
          <cell r="R11767" t="str">
            <v>BUHD121280</v>
          </cell>
        </row>
        <row r="11768">
          <cell r="A11768">
            <v>45159.638981481497</v>
          </cell>
          <cell r="B11768">
            <v>744</v>
          </cell>
          <cell r="R11768" t="str">
            <v>BWAD163687</v>
          </cell>
        </row>
        <row r="11769">
          <cell r="A11769">
            <v>45159.5811805556</v>
          </cell>
          <cell r="B11769">
            <v>3316</v>
          </cell>
          <cell r="R11769" t="str">
            <v>BREC373485</v>
          </cell>
        </row>
        <row r="11770">
          <cell r="A11770">
            <v>45159.5724305556</v>
          </cell>
          <cell r="B11770">
            <v>13641</v>
          </cell>
          <cell r="R11770" t="str">
            <v>BUCS034287</v>
          </cell>
        </row>
        <row r="11771">
          <cell r="A11771">
            <v>45159.569756944402</v>
          </cell>
          <cell r="B11771">
            <v>320</v>
          </cell>
          <cell r="R11771" t="str">
            <v>BWLD163608</v>
          </cell>
        </row>
        <row r="11772">
          <cell r="A11772">
            <v>45159.567326388897</v>
          </cell>
          <cell r="B11772">
            <v>2460</v>
          </cell>
          <cell r="R11772" t="str">
            <v>BUDD162740</v>
          </cell>
        </row>
        <row r="11773">
          <cell r="A11773">
            <v>45159.564513888901</v>
          </cell>
          <cell r="B11773">
            <v>940</v>
          </cell>
          <cell r="R11773" t="str">
            <v>BUID220797</v>
          </cell>
        </row>
        <row r="11774">
          <cell r="A11774">
            <v>45159.560752314799</v>
          </cell>
          <cell r="B11774">
            <v>67350</v>
          </cell>
          <cell r="R11774" t="str">
            <v>BLGS031576</v>
          </cell>
        </row>
        <row r="11775">
          <cell r="A11775">
            <v>45159.560717592598</v>
          </cell>
          <cell r="B11775">
            <v>615</v>
          </cell>
          <cell r="R11775" t="str">
            <v>BWJL153355</v>
          </cell>
        </row>
        <row r="11776">
          <cell r="A11776">
            <v>45159.5559490741</v>
          </cell>
          <cell r="B11776">
            <v>660</v>
          </cell>
          <cell r="R11776" t="str">
            <v>BVID163429</v>
          </cell>
        </row>
        <row r="11777">
          <cell r="A11777">
            <v>45159.5534259259</v>
          </cell>
          <cell r="B11777">
            <v>430</v>
          </cell>
          <cell r="R11777" t="str">
            <v>BVID121544</v>
          </cell>
        </row>
        <row r="11778">
          <cell r="A11778">
            <v>45159.5526157407</v>
          </cell>
          <cell r="B11778">
            <v>28214</v>
          </cell>
          <cell r="R11778" t="str">
            <v>GNES040048</v>
          </cell>
        </row>
        <row r="11779">
          <cell r="A11779">
            <v>45159.550706018497</v>
          </cell>
          <cell r="B11779">
            <v>450</v>
          </cell>
          <cell r="R11779" t="str">
            <v>BVID121541</v>
          </cell>
        </row>
        <row r="11780">
          <cell r="A11780">
            <v>45159.542187500003</v>
          </cell>
          <cell r="B11780">
            <v>760</v>
          </cell>
          <cell r="R11780" t="str">
            <v>BVIL161081</v>
          </cell>
        </row>
        <row r="11781">
          <cell r="A11781">
            <v>45159.540381944404</v>
          </cell>
          <cell r="B11781">
            <v>10139</v>
          </cell>
          <cell r="R11781" t="str">
            <v>BQAC373617</v>
          </cell>
        </row>
        <row r="11782">
          <cell r="A11782">
            <v>45159.539502314801</v>
          </cell>
          <cell r="B11782">
            <v>440</v>
          </cell>
          <cell r="R11782" t="str">
            <v>BVID121539</v>
          </cell>
        </row>
        <row r="11783">
          <cell r="A11783">
            <v>45159.536840277797</v>
          </cell>
          <cell r="B11783">
            <v>400</v>
          </cell>
          <cell r="R11783" t="str">
            <v>BVID121546</v>
          </cell>
        </row>
        <row r="11784">
          <cell r="A11784">
            <v>45159.533912036997</v>
          </cell>
          <cell r="B11784">
            <v>1710</v>
          </cell>
          <cell r="R11784" t="str">
            <v>BUID220795</v>
          </cell>
        </row>
        <row r="11785">
          <cell r="A11785">
            <v>45159.530590277798</v>
          </cell>
          <cell r="B11785">
            <v>1205</v>
          </cell>
          <cell r="R11785" t="str">
            <v>BUHL152930</v>
          </cell>
        </row>
        <row r="11786">
          <cell r="A11786">
            <v>45159.527847222198</v>
          </cell>
          <cell r="B11786">
            <v>1300</v>
          </cell>
          <cell r="R11786" t="str">
            <v>BUCD121174</v>
          </cell>
        </row>
        <row r="11787">
          <cell r="A11787">
            <v>45159.525335648097</v>
          </cell>
          <cell r="B11787">
            <v>550</v>
          </cell>
          <cell r="R11787" t="str">
            <v>BUID121299</v>
          </cell>
        </row>
        <row r="11788">
          <cell r="A11788">
            <v>45159.5242939815</v>
          </cell>
          <cell r="B11788">
            <v>8985</v>
          </cell>
          <cell r="R11788" t="str">
            <v>BQLC370193</v>
          </cell>
        </row>
        <row r="11789">
          <cell r="A11789">
            <v>45159.522210648101</v>
          </cell>
          <cell r="B11789">
            <v>4000</v>
          </cell>
          <cell r="R11789" t="str">
            <v>BRHD161299</v>
          </cell>
        </row>
        <row r="11790">
          <cell r="A11790">
            <v>45159.517569444397</v>
          </cell>
          <cell r="B11790">
            <v>2400</v>
          </cell>
          <cell r="R11790" t="str">
            <v>BRHD161314</v>
          </cell>
        </row>
        <row r="11791">
          <cell r="A11791">
            <v>45159.514641203699</v>
          </cell>
          <cell r="B11791">
            <v>3430</v>
          </cell>
          <cell r="R11791" t="str">
            <v>BQHD160361</v>
          </cell>
        </row>
        <row r="11792">
          <cell r="A11792">
            <v>45159.512407407397</v>
          </cell>
          <cell r="B11792">
            <v>2870</v>
          </cell>
          <cell r="R11792" t="str">
            <v>BQGD160344</v>
          </cell>
        </row>
        <row r="11793">
          <cell r="A11793">
            <v>45159.509537037004</v>
          </cell>
          <cell r="B11793">
            <v>4715</v>
          </cell>
          <cell r="R11793" t="str">
            <v>BPKD200020</v>
          </cell>
        </row>
        <row r="11794">
          <cell r="A11794">
            <v>45159.506898148102</v>
          </cell>
          <cell r="B11794">
            <v>780</v>
          </cell>
          <cell r="R11794" t="str">
            <v>BSCD120656</v>
          </cell>
        </row>
        <row r="11795">
          <cell r="A11795">
            <v>45159.489270833299</v>
          </cell>
          <cell r="B11795">
            <v>0</v>
          </cell>
          <cell r="R11795" t="str">
            <v>CWKE560154</v>
          </cell>
        </row>
        <row r="11796">
          <cell r="A11796">
            <v>45158.2788194444</v>
          </cell>
          <cell r="B11796">
            <v>7603</v>
          </cell>
          <cell r="R11796" t="str">
            <v>BUFS046910</v>
          </cell>
        </row>
        <row r="11797">
          <cell r="A11797">
            <v>45157.744861111103</v>
          </cell>
          <cell r="B11797">
            <v>11150</v>
          </cell>
          <cell r="R11797" t="str">
            <v>BPHS030467</v>
          </cell>
        </row>
        <row r="11798">
          <cell r="A11798">
            <v>45157.716296296298</v>
          </cell>
          <cell r="B11798">
            <v>29086</v>
          </cell>
          <cell r="R11798" t="str">
            <v>BQFS031084</v>
          </cell>
        </row>
        <row r="11799">
          <cell r="A11799">
            <v>45157.706435185202</v>
          </cell>
          <cell r="B11799">
            <v>1199</v>
          </cell>
          <cell r="R11799" t="str">
            <v>BUCS046101</v>
          </cell>
        </row>
        <row r="11800">
          <cell r="A11800">
            <v>45157.682858796303</v>
          </cell>
          <cell r="B11800">
            <v>4875</v>
          </cell>
          <cell r="R11800" t="str">
            <v>BUBS045901</v>
          </cell>
        </row>
        <row r="11801">
          <cell r="A11801">
            <v>45157.6702083333</v>
          </cell>
          <cell r="B11801">
            <v>8192</v>
          </cell>
          <cell r="R11801" t="str">
            <v>BTIS031829</v>
          </cell>
        </row>
        <row r="11802">
          <cell r="A11802">
            <v>45157.653680555602</v>
          </cell>
          <cell r="B11802">
            <v>4978</v>
          </cell>
          <cell r="R11802" t="str">
            <v>BTDC378223</v>
          </cell>
        </row>
        <row r="11803">
          <cell r="A11803">
            <v>45157.578298611101</v>
          </cell>
          <cell r="B11803">
            <v>597</v>
          </cell>
          <cell r="R11803" t="str">
            <v>BUHD121280</v>
          </cell>
        </row>
        <row r="11804">
          <cell r="A11804">
            <v>45157.498321759304</v>
          </cell>
          <cell r="B11804">
            <v>14438</v>
          </cell>
          <cell r="R11804" t="str">
            <v>BTDS044313</v>
          </cell>
        </row>
        <row r="11805">
          <cell r="A11805">
            <v>45157.496539351901</v>
          </cell>
          <cell r="B11805">
            <v>5052</v>
          </cell>
          <cell r="R11805" t="str">
            <v>BUID162912</v>
          </cell>
        </row>
        <row r="11806">
          <cell r="A11806">
            <v>45157.494062500002</v>
          </cell>
          <cell r="B11806">
            <v>1</v>
          </cell>
          <cell r="R11806" t="str">
            <v>CWCE212089</v>
          </cell>
        </row>
        <row r="11807">
          <cell r="A11807">
            <v>45157.493055555598</v>
          </cell>
          <cell r="B11807">
            <v>13763</v>
          </cell>
          <cell r="R11807" t="str">
            <v>BTDS044304</v>
          </cell>
        </row>
        <row r="11808">
          <cell r="A11808">
            <v>45157.489201388897</v>
          </cell>
          <cell r="B11808">
            <v>1</v>
          </cell>
          <cell r="R11808" t="str">
            <v>CWDE669437</v>
          </cell>
        </row>
        <row r="11809">
          <cell r="A11809">
            <v>45157.481770833299</v>
          </cell>
          <cell r="B11809">
            <v>4242</v>
          </cell>
          <cell r="R11809" t="str">
            <v>BVKC374485</v>
          </cell>
        </row>
        <row r="11810">
          <cell r="A11810">
            <v>45156.731886574104</v>
          </cell>
          <cell r="B11810">
            <v>374</v>
          </cell>
          <cell r="R11810" t="str">
            <v>BVKS037293</v>
          </cell>
        </row>
        <row r="11811">
          <cell r="A11811">
            <v>45156.675138888902</v>
          </cell>
          <cell r="B11811">
            <v>72538</v>
          </cell>
          <cell r="R11811" t="str">
            <v>BJGS031396</v>
          </cell>
        </row>
        <row r="11812">
          <cell r="A11812">
            <v>45156.663124999999</v>
          </cell>
          <cell r="B11812">
            <v>4339</v>
          </cell>
          <cell r="R11812" t="str">
            <v>BSBC375571</v>
          </cell>
        </row>
        <row r="11813">
          <cell r="A11813">
            <v>45156.601412037002</v>
          </cell>
          <cell r="B11813">
            <v>2079</v>
          </cell>
          <cell r="R11813" t="str">
            <v>BUEC372458</v>
          </cell>
        </row>
        <row r="11814">
          <cell r="A11814">
            <v>45156.556122685201</v>
          </cell>
          <cell r="B11814">
            <v>579</v>
          </cell>
          <cell r="R11814" t="str">
            <v>BVED163240</v>
          </cell>
        </row>
        <row r="11815">
          <cell r="A11815">
            <v>45156.553333333301</v>
          </cell>
          <cell r="B11815">
            <v>962</v>
          </cell>
          <cell r="R11815" t="str">
            <v>BUDS046356</v>
          </cell>
        </row>
        <row r="11816">
          <cell r="A11816">
            <v>45156.512129629598</v>
          </cell>
          <cell r="B11816">
            <v>18671</v>
          </cell>
          <cell r="R11816" t="str">
            <v>BOGC370193</v>
          </cell>
        </row>
        <row r="11817">
          <cell r="A11817">
            <v>45156.501689814802</v>
          </cell>
          <cell r="B11817">
            <v>1034</v>
          </cell>
          <cell r="R11817" t="str">
            <v>BUCS034128</v>
          </cell>
        </row>
        <row r="11818">
          <cell r="A11818">
            <v>45156.491620370398</v>
          </cell>
          <cell r="B11818">
            <v>3999</v>
          </cell>
          <cell r="R11818" t="str">
            <v>BTLC377584</v>
          </cell>
        </row>
        <row r="11819">
          <cell r="A11819">
            <v>45156.483935185199</v>
          </cell>
          <cell r="B11819">
            <v>35637</v>
          </cell>
          <cell r="R11819" t="str">
            <v>BIGS030904</v>
          </cell>
        </row>
        <row r="11820">
          <cell r="A11820">
            <v>45156.472673611097</v>
          </cell>
          <cell r="B11820">
            <v>2490</v>
          </cell>
          <cell r="R11820" t="str">
            <v>BSFC376341</v>
          </cell>
        </row>
        <row r="11821">
          <cell r="A11821">
            <v>45155.725046296298</v>
          </cell>
          <cell r="B11821">
            <v>523</v>
          </cell>
          <cell r="R11821" t="str">
            <v>EVKS047996</v>
          </cell>
        </row>
        <row r="11822">
          <cell r="A11822">
            <v>45155.713344907403</v>
          </cell>
          <cell r="B11822">
            <v>13000</v>
          </cell>
          <cell r="R11822" t="str">
            <v>BSAS036940</v>
          </cell>
        </row>
        <row r="11823">
          <cell r="A11823">
            <v>45155.711643518502</v>
          </cell>
          <cell r="B11823">
            <v>2131</v>
          </cell>
          <cell r="R11823" t="str">
            <v>BVID163401</v>
          </cell>
        </row>
        <row r="11824">
          <cell r="A11824">
            <v>45155.702083333301</v>
          </cell>
          <cell r="B11824">
            <v>4203</v>
          </cell>
          <cell r="R11824" t="str">
            <v>BUES035210</v>
          </cell>
        </row>
        <row r="11825">
          <cell r="A11825">
            <v>45155.688680555599</v>
          </cell>
          <cell r="B11825">
            <v>2460</v>
          </cell>
          <cell r="R11825" t="str">
            <v>BVED231179</v>
          </cell>
        </row>
        <row r="11826">
          <cell r="A11826">
            <v>45155.6726388889</v>
          </cell>
          <cell r="B11826">
            <v>27373</v>
          </cell>
          <cell r="R11826" t="str">
            <v>BOCS040147</v>
          </cell>
        </row>
        <row r="11827">
          <cell r="A11827">
            <v>45155.664502314801</v>
          </cell>
          <cell r="B11827">
            <v>21282</v>
          </cell>
          <cell r="R11827" t="str">
            <v>108441</v>
          </cell>
        </row>
        <row r="11828">
          <cell r="A11828">
            <v>45155.653749999998</v>
          </cell>
          <cell r="B11828">
            <v>0</v>
          </cell>
          <cell r="R11828" t="str">
            <v>CWBE212087</v>
          </cell>
        </row>
        <row r="11829">
          <cell r="A11829">
            <v>45155.636030092603</v>
          </cell>
          <cell r="B11829">
            <v>2799</v>
          </cell>
          <cell r="R11829" t="str">
            <v>BUKC370655</v>
          </cell>
        </row>
        <row r="11830">
          <cell r="A11830">
            <v>45155.624421296299</v>
          </cell>
          <cell r="B11830">
            <v>24719</v>
          </cell>
          <cell r="R11830" t="str">
            <v>BNAS040264</v>
          </cell>
        </row>
        <row r="11831">
          <cell r="A11831">
            <v>45155.611689814803</v>
          </cell>
          <cell r="B11831">
            <v>330</v>
          </cell>
          <cell r="R11831" t="str">
            <v>BWAD163674</v>
          </cell>
        </row>
        <row r="11832">
          <cell r="A11832">
            <v>45155.572847222204</v>
          </cell>
          <cell r="B11832">
            <v>20245</v>
          </cell>
          <cell r="R11832" t="str">
            <v>BNKS030423</v>
          </cell>
        </row>
        <row r="11833">
          <cell r="A11833">
            <v>45155.547303240703</v>
          </cell>
          <cell r="B11833">
            <v>18040</v>
          </cell>
          <cell r="R11833" t="str">
            <v>BSGC376577</v>
          </cell>
        </row>
        <row r="11834">
          <cell r="A11834">
            <v>45155.506608796299</v>
          </cell>
          <cell r="B11834">
            <v>4188</v>
          </cell>
          <cell r="R11834" t="str">
            <v>BUKS045387</v>
          </cell>
        </row>
        <row r="11835">
          <cell r="A11835">
            <v>45155.493576388901</v>
          </cell>
          <cell r="B11835">
            <v>13276</v>
          </cell>
          <cell r="R11835" t="str">
            <v>BSDC375954</v>
          </cell>
        </row>
        <row r="11836">
          <cell r="A11836">
            <v>45154.680694444403</v>
          </cell>
          <cell r="B11836">
            <v>54178</v>
          </cell>
          <cell r="R11836" t="str">
            <v>BMBL160078</v>
          </cell>
        </row>
        <row r="11837">
          <cell r="A11837">
            <v>45154.679502314801</v>
          </cell>
          <cell r="B11837">
            <v>17151</v>
          </cell>
          <cell r="R11837" t="str">
            <v>BSCS037531</v>
          </cell>
        </row>
        <row r="11838">
          <cell r="A11838">
            <v>45154.6773958333</v>
          </cell>
          <cell r="B11838">
            <v>21707</v>
          </cell>
          <cell r="R11838" t="str">
            <v>BIFS040367</v>
          </cell>
        </row>
        <row r="11839">
          <cell r="A11839">
            <v>45154.6550810185</v>
          </cell>
          <cell r="B11839">
            <v>10108</v>
          </cell>
          <cell r="R11839" t="str">
            <v>GPFC370737</v>
          </cell>
        </row>
        <row r="11840">
          <cell r="A11840">
            <v>45154.643969907404</v>
          </cell>
          <cell r="B11840">
            <v>3559</v>
          </cell>
          <cell r="R11840" t="str">
            <v>BVKS048013</v>
          </cell>
        </row>
        <row r="11841">
          <cell r="A11841">
            <v>45154.6328125</v>
          </cell>
          <cell r="B11841">
            <v>3008</v>
          </cell>
          <cell r="R11841" t="str">
            <v>BUFC372952</v>
          </cell>
        </row>
        <row r="11842">
          <cell r="A11842">
            <v>45154.624745370398</v>
          </cell>
          <cell r="B11842">
            <v>10000</v>
          </cell>
          <cell r="R11842" t="str">
            <v>BIBS040161</v>
          </cell>
        </row>
        <row r="11843">
          <cell r="A11843">
            <v>45154.610081018502</v>
          </cell>
          <cell r="B11843">
            <v>15319</v>
          </cell>
          <cell r="R11843" t="str">
            <v>GPBC370442</v>
          </cell>
        </row>
        <row r="11844">
          <cell r="A11844">
            <v>45154.576157407399</v>
          </cell>
          <cell r="B11844">
            <v>1351</v>
          </cell>
          <cell r="R11844" t="str">
            <v>BUAS033747</v>
          </cell>
        </row>
        <row r="11845">
          <cell r="A11845">
            <v>45154.5647916667</v>
          </cell>
          <cell r="B11845">
            <v>12493</v>
          </cell>
          <cell r="R11845" t="str">
            <v>BUBS033778</v>
          </cell>
        </row>
        <row r="11846">
          <cell r="A11846">
            <v>45154.554155092599</v>
          </cell>
          <cell r="B11846">
            <v>22247</v>
          </cell>
          <cell r="R11846" t="str">
            <v>107837</v>
          </cell>
        </row>
        <row r="11847">
          <cell r="A11847">
            <v>45154.546307870398</v>
          </cell>
          <cell r="B11847">
            <v>43875</v>
          </cell>
          <cell r="R11847" t="str">
            <v>BKAS030685</v>
          </cell>
        </row>
        <row r="11848">
          <cell r="A11848">
            <v>45152.705659722204</v>
          </cell>
          <cell r="B11848">
            <v>504</v>
          </cell>
          <cell r="R11848" t="str">
            <v>BWAD163687</v>
          </cell>
        </row>
        <row r="11849">
          <cell r="A11849">
            <v>45152.686932870398</v>
          </cell>
          <cell r="B11849">
            <v>211</v>
          </cell>
          <cell r="R11849" t="str">
            <v>BUES035290</v>
          </cell>
        </row>
        <row r="11850">
          <cell r="A11850">
            <v>45152.684351851902</v>
          </cell>
          <cell r="B11850">
            <v>3329</v>
          </cell>
          <cell r="R11850" t="str">
            <v>BSEC376140</v>
          </cell>
        </row>
        <row r="11851">
          <cell r="A11851">
            <v>45152.681134259299</v>
          </cell>
          <cell r="B11851">
            <v>9305</v>
          </cell>
          <cell r="R11851" t="str">
            <v>BTES044431</v>
          </cell>
        </row>
        <row r="11852">
          <cell r="A11852">
            <v>45152.679201388899</v>
          </cell>
          <cell r="B11852">
            <v>4582</v>
          </cell>
          <cell r="R11852" t="str">
            <v>BTEC378588</v>
          </cell>
        </row>
        <row r="11853">
          <cell r="A11853">
            <v>45152.676342592596</v>
          </cell>
          <cell r="B11853">
            <v>6020</v>
          </cell>
          <cell r="R11853" t="str">
            <v>GOEC370640</v>
          </cell>
        </row>
        <row r="11854">
          <cell r="A11854">
            <v>45152.545682870397</v>
          </cell>
          <cell r="B11854">
            <v>861</v>
          </cell>
          <cell r="R11854" t="str">
            <v>BVIL161084</v>
          </cell>
        </row>
        <row r="11855">
          <cell r="A11855">
            <v>45152.526018518503</v>
          </cell>
          <cell r="B11855">
            <v>18137</v>
          </cell>
          <cell r="R11855" t="str">
            <v>GOEC370631</v>
          </cell>
        </row>
        <row r="11856">
          <cell r="A11856">
            <v>45152.524143518502</v>
          </cell>
          <cell r="B11856">
            <v>6100</v>
          </cell>
          <cell r="R11856" t="str">
            <v>BSBC375535</v>
          </cell>
        </row>
        <row r="11857">
          <cell r="A11857">
            <v>45152.522349537001</v>
          </cell>
          <cell r="B11857">
            <v>120</v>
          </cell>
          <cell r="R11857" t="str">
            <v>BUFC372853</v>
          </cell>
        </row>
        <row r="11858">
          <cell r="A11858">
            <v>45152.520208333299</v>
          </cell>
          <cell r="B11858">
            <v>18447</v>
          </cell>
          <cell r="R11858" t="str">
            <v>BJHS031586</v>
          </cell>
        </row>
        <row r="11859">
          <cell r="A11859">
            <v>45152.518634259301</v>
          </cell>
          <cell r="B11859">
            <v>3795</v>
          </cell>
          <cell r="R11859" t="str">
            <v>BRED161131</v>
          </cell>
        </row>
        <row r="11860">
          <cell r="A11860">
            <v>45152.516400462999</v>
          </cell>
          <cell r="B11860">
            <v>3755</v>
          </cell>
          <cell r="R11860" t="str">
            <v>BUAL160593</v>
          </cell>
        </row>
        <row r="11861">
          <cell r="A11861">
            <v>45152.5157638889</v>
          </cell>
          <cell r="B11861">
            <v>26552</v>
          </cell>
          <cell r="R11861" t="str">
            <v>BRIS035698</v>
          </cell>
        </row>
        <row r="11862">
          <cell r="A11862">
            <v>45152.514085648101</v>
          </cell>
          <cell r="B11862">
            <v>25760</v>
          </cell>
          <cell r="R11862" t="str">
            <v>BUDC372326</v>
          </cell>
        </row>
        <row r="11863">
          <cell r="A11863">
            <v>45152.513148148202</v>
          </cell>
          <cell r="B11863">
            <v>8570</v>
          </cell>
          <cell r="R11863" t="str">
            <v>BULL160559</v>
          </cell>
        </row>
        <row r="11864">
          <cell r="A11864">
            <v>45152.511122685202</v>
          </cell>
          <cell r="B11864">
            <v>1868</v>
          </cell>
          <cell r="R11864" t="str">
            <v>BUES035120</v>
          </cell>
        </row>
        <row r="11865">
          <cell r="A11865">
            <v>45152.510150463</v>
          </cell>
          <cell r="B11865">
            <v>695</v>
          </cell>
          <cell r="R11865" t="str">
            <v>BUJD121018</v>
          </cell>
        </row>
        <row r="11866">
          <cell r="A11866">
            <v>45152.509259259299</v>
          </cell>
          <cell r="B11866">
            <v>31875</v>
          </cell>
          <cell r="R11866" t="str">
            <v>BPAS030126</v>
          </cell>
        </row>
        <row r="11867">
          <cell r="A11867">
            <v>45152.507847222201</v>
          </cell>
          <cell r="B11867">
            <v>1955</v>
          </cell>
          <cell r="R11867" t="str">
            <v>BUJD121019</v>
          </cell>
        </row>
        <row r="11868">
          <cell r="A11868">
            <v>45152.507523148102</v>
          </cell>
          <cell r="B11868">
            <v>30016</v>
          </cell>
          <cell r="R11868" t="str">
            <v>BMDS040417</v>
          </cell>
        </row>
        <row r="11869">
          <cell r="A11869">
            <v>45152.505590277797</v>
          </cell>
          <cell r="B11869">
            <v>12621</v>
          </cell>
          <cell r="R11869" t="str">
            <v>BTDS044313</v>
          </cell>
        </row>
        <row r="11870">
          <cell r="A11870">
            <v>45152.505486111098</v>
          </cell>
          <cell r="B11870">
            <v>1370</v>
          </cell>
          <cell r="R11870" t="str">
            <v>AUKD230777</v>
          </cell>
        </row>
        <row r="11871">
          <cell r="A11871">
            <v>45152.504201388903</v>
          </cell>
          <cell r="B11871">
            <v>2708</v>
          </cell>
          <cell r="R11871" t="str">
            <v>BUDC372146</v>
          </cell>
        </row>
        <row r="11872">
          <cell r="A11872">
            <v>45152.502951388902</v>
          </cell>
          <cell r="B11872">
            <v>1025</v>
          </cell>
          <cell r="R11872" t="str">
            <v>BUJD121040</v>
          </cell>
        </row>
        <row r="11873">
          <cell r="A11873">
            <v>45152.500023148103</v>
          </cell>
          <cell r="B11873">
            <v>2495</v>
          </cell>
          <cell r="R11873" t="str">
            <v>BUKD162510</v>
          </cell>
        </row>
        <row r="11874">
          <cell r="A11874">
            <v>45152.499224537001</v>
          </cell>
          <cell r="B11874">
            <v>11720</v>
          </cell>
          <cell r="R11874" t="str">
            <v>BTJC377259</v>
          </cell>
        </row>
        <row r="11875">
          <cell r="A11875">
            <v>45152.497893518499</v>
          </cell>
          <cell r="B11875">
            <v>1175</v>
          </cell>
          <cell r="R11875" t="str">
            <v>BULD121094</v>
          </cell>
        </row>
        <row r="11876">
          <cell r="A11876">
            <v>45152.497650463003</v>
          </cell>
          <cell r="B11876">
            <v>16547</v>
          </cell>
          <cell r="R11876" t="str">
            <v>BSCS037531</v>
          </cell>
        </row>
        <row r="11877">
          <cell r="A11877">
            <v>45152.495787036998</v>
          </cell>
          <cell r="B11877">
            <v>1915</v>
          </cell>
          <cell r="R11877" t="str">
            <v>BTHD120971</v>
          </cell>
        </row>
        <row r="11878">
          <cell r="A11878">
            <v>45152.493067129602</v>
          </cell>
          <cell r="B11878">
            <v>1350</v>
          </cell>
          <cell r="R11878" t="str">
            <v>BTJL152348</v>
          </cell>
        </row>
        <row r="11879">
          <cell r="A11879">
            <v>45152.490717592598</v>
          </cell>
          <cell r="B11879">
            <v>1250</v>
          </cell>
          <cell r="R11879" t="str">
            <v>BTDD120878</v>
          </cell>
        </row>
        <row r="11880">
          <cell r="A11880">
            <v>45152.488414351901</v>
          </cell>
          <cell r="B11880">
            <v>4358</v>
          </cell>
          <cell r="R11880" t="str">
            <v>BTEL160427</v>
          </cell>
        </row>
        <row r="11881">
          <cell r="A11881">
            <v>45152.485763888901</v>
          </cell>
          <cell r="B11881">
            <v>1115</v>
          </cell>
          <cell r="R11881" t="str">
            <v>BTHD120963</v>
          </cell>
        </row>
        <row r="11882">
          <cell r="A11882">
            <v>45152.439085648097</v>
          </cell>
          <cell r="B11882">
            <v>1420</v>
          </cell>
          <cell r="R11882" t="str">
            <v>BVGD163308</v>
          </cell>
        </row>
        <row r="11883">
          <cell r="A11883">
            <v>45152.434351851902</v>
          </cell>
          <cell r="B11883">
            <v>904</v>
          </cell>
          <cell r="R11883" t="str">
            <v>BWKD163559</v>
          </cell>
        </row>
        <row r="11884">
          <cell r="A11884">
            <v>45151.293703703697</v>
          </cell>
          <cell r="B11884">
            <v>37469</v>
          </cell>
          <cell r="R11884" t="str">
            <v>BLFS031469</v>
          </cell>
        </row>
        <row r="11885">
          <cell r="A11885">
            <v>45151.292256944398</v>
          </cell>
          <cell r="B11885">
            <v>18620</v>
          </cell>
          <cell r="R11885" t="str">
            <v>BSDS043254</v>
          </cell>
        </row>
        <row r="11886">
          <cell r="A11886">
            <v>45151.282187500001</v>
          </cell>
          <cell r="B11886">
            <v>1</v>
          </cell>
          <cell r="R11886" t="str">
            <v>CTCE665149</v>
          </cell>
        </row>
        <row r="11887">
          <cell r="A11887">
            <v>45151.279432870397</v>
          </cell>
          <cell r="B11887">
            <v>15860</v>
          </cell>
          <cell r="R11887" t="str">
            <v>BSBC375530</v>
          </cell>
        </row>
        <row r="11888">
          <cell r="A11888">
            <v>45150.532303240703</v>
          </cell>
          <cell r="B11888">
            <v>11720</v>
          </cell>
          <cell r="R11888" t="str">
            <v>BTJC377259</v>
          </cell>
        </row>
        <row r="11889">
          <cell r="A11889">
            <v>45150.530624999999</v>
          </cell>
          <cell r="B11889">
            <v>11565</v>
          </cell>
          <cell r="R11889" t="str">
            <v>BVJS047894</v>
          </cell>
        </row>
        <row r="11890">
          <cell r="A11890">
            <v>45150.527650463002</v>
          </cell>
          <cell r="B11890">
            <v>8650</v>
          </cell>
          <cell r="R11890" t="str">
            <v>BSCD161691</v>
          </cell>
        </row>
        <row r="11891">
          <cell r="A11891">
            <v>45150.525358796302</v>
          </cell>
          <cell r="B11891">
            <v>496</v>
          </cell>
          <cell r="R11891" t="str">
            <v>BSHD120743</v>
          </cell>
        </row>
        <row r="11892">
          <cell r="A11892">
            <v>45150.522847222201</v>
          </cell>
          <cell r="B11892">
            <v>496</v>
          </cell>
          <cell r="R11892" t="str">
            <v>BSHD120746</v>
          </cell>
        </row>
        <row r="11893">
          <cell r="A11893">
            <v>45150.519594907397</v>
          </cell>
          <cell r="B11893">
            <v>6360</v>
          </cell>
          <cell r="R11893" t="str">
            <v>BSFD161795</v>
          </cell>
        </row>
        <row r="11894">
          <cell r="A11894">
            <v>45150.516770833303</v>
          </cell>
          <cell r="B11894">
            <v>3890</v>
          </cell>
          <cell r="R11894" t="str">
            <v>BTJD162038</v>
          </cell>
        </row>
        <row r="11895">
          <cell r="A11895">
            <v>45150.513101851902</v>
          </cell>
          <cell r="B11895">
            <v>1280</v>
          </cell>
          <cell r="R11895" t="str">
            <v>BTKD200646</v>
          </cell>
        </row>
        <row r="11896">
          <cell r="A11896">
            <v>45150.5096990741</v>
          </cell>
          <cell r="B11896">
            <v>4550</v>
          </cell>
          <cell r="R11896" t="str">
            <v>BSKD200409</v>
          </cell>
        </row>
        <row r="11897">
          <cell r="A11897">
            <v>45150.506921296299</v>
          </cell>
          <cell r="B11897">
            <v>2950</v>
          </cell>
          <cell r="R11897" t="str">
            <v>BTJD162040</v>
          </cell>
        </row>
        <row r="11898">
          <cell r="A11898">
            <v>45150.504525463002</v>
          </cell>
          <cell r="B11898">
            <v>4690</v>
          </cell>
          <cell r="R11898" t="str">
            <v>BSLD230361</v>
          </cell>
        </row>
        <row r="11899">
          <cell r="A11899">
            <v>45150.503958333298</v>
          </cell>
          <cell r="B11899">
            <v>18317</v>
          </cell>
          <cell r="R11899" t="str">
            <v>BMDS031033</v>
          </cell>
        </row>
        <row r="11900">
          <cell r="A11900">
            <v>45150.5</v>
          </cell>
          <cell r="B11900">
            <v>3841</v>
          </cell>
          <cell r="R11900" t="str">
            <v>BUKC370622</v>
          </cell>
        </row>
        <row r="11901">
          <cell r="A11901">
            <v>45150.4991898148</v>
          </cell>
          <cell r="B11901">
            <v>5275</v>
          </cell>
          <cell r="R11901" t="str">
            <v>BSJD161422</v>
          </cell>
        </row>
        <row r="11902">
          <cell r="A11902">
            <v>45150.498263888898</v>
          </cell>
          <cell r="B11902">
            <v>3635</v>
          </cell>
          <cell r="R11902" t="str">
            <v>BUKS045388</v>
          </cell>
        </row>
        <row r="11903">
          <cell r="A11903">
            <v>45150.494814814803</v>
          </cell>
          <cell r="B11903">
            <v>2001</v>
          </cell>
          <cell r="R11903" t="str">
            <v>BUKC370656</v>
          </cell>
        </row>
        <row r="11904">
          <cell r="A11904">
            <v>45150.494606481501</v>
          </cell>
          <cell r="B11904">
            <v>5150</v>
          </cell>
          <cell r="R11904" t="str">
            <v>BSJD161378</v>
          </cell>
        </row>
        <row r="11905">
          <cell r="A11905">
            <v>45150.493252314802</v>
          </cell>
          <cell r="B11905">
            <v>14657</v>
          </cell>
          <cell r="R11905" t="str">
            <v>BTHC379544</v>
          </cell>
        </row>
        <row r="11906">
          <cell r="A11906">
            <v>45150.489861111098</v>
          </cell>
          <cell r="B11906">
            <v>27154</v>
          </cell>
          <cell r="R11906" t="str">
            <v>GOHC370805</v>
          </cell>
        </row>
        <row r="11907">
          <cell r="A11907">
            <v>45150.486817129597</v>
          </cell>
          <cell r="B11907">
            <v>2337</v>
          </cell>
          <cell r="R11907" t="str">
            <v>BTJS043846</v>
          </cell>
        </row>
        <row r="11908">
          <cell r="A11908">
            <v>45150.4852777778</v>
          </cell>
          <cell r="B11908">
            <v>5242</v>
          </cell>
          <cell r="R11908" t="str">
            <v>BSJC374595</v>
          </cell>
        </row>
        <row r="11909">
          <cell r="A11909">
            <v>45150.4836111111</v>
          </cell>
          <cell r="B11909">
            <v>25928</v>
          </cell>
          <cell r="R11909" t="str">
            <v>BRIC374329</v>
          </cell>
        </row>
        <row r="11910">
          <cell r="A11910">
            <v>45150.480983796297</v>
          </cell>
          <cell r="B11910">
            <v>33561</v>
          </cell>
          <cell r="R11910" t="str">
            <v>GPJS030042</v>
          </cell>
        </row>
        <row r="11911">
          <cell r="A11911">
            <v>45150.479282407403</v>
          </cell>
          <cell r="B11911">
            <v>3792</v>
          </cell>
          <cell r="R11911" t="str">
            <v>BRGC374007</v>
          </cell>
        </row>
        <row r="11912">
          <cell r="A11912">
            <v>45150.477534722202</v>
          </cell>
          <cell r="B11912">
            <v>1505</v>
          </cell>
          <cell r="R11912" t="str">
            <v>BVJS047797</v>
          </cell>
        </row>
        <row r="11913">
          <cell r="A11913">
            <v>45150.476006944402</v>
          </cell>
          <cell r="B11913">
            <v>20900</v>
          </cell>
          <cell r="R11913" t="str">
            <v>GOCS030806</v>
          </cell>
        </row>
        <row r="11914">
          <cell r="A11914">
            <v>45150.474328703698</v>
          </cell>
          <cell r="B11914">
            <v>19075</v>
          </cell>
          <cell r="R11914" t="str">
            <v>GOCC370465</v>
          </cell>
        </row>
        <row r="11915">
          <cell r="A11915">
            <v>45150.472152777802</v>
          </cell>
          <cell r="B11915">
            <v>6338</v>
          </cell>
          <cell r="R11915" t="str">
            <v>BTGC379081</v>
          </cell>
        </row>
        <row r="11916">
          <cell r="A11916">
            <v>45150.470543981501</v>
          </cell>
          <cell r="B11916">
            <v>8770</v>
          </cell>
          <cell r="R11916" t="str">
            <v>BRGC373881</v>
          </cell>
        </row>
        <row r="11917">
          <cell r="A11917">
            <v>45150.467824074098</v>
          </cell>
          <cell r="B11917">
            <v>18620</v>
          </cell>
          <cell r="R11917" t="str">
            <v>BSDS043254</v>
          </cell>
        </row>
        <row r="11918">
          <cell r="A11918">
            <v>45150.465949074103</v>
          </cell>
          <cell r="B11918">
            <v>11914</v>
          </cell>
          <cell r="R11918" t="str">
            <v>BTDS044304</v>
          </cell>
        </row>
        <row r="11919">
          <cell r="A11919">
            <v>45150.464513888903</v>
          </cell>
          <cell r="B11919">
            <v>7908</v>
          </cell>
          <cell r="R11919" t="str">
            <v>BUDS046275</v>
          </cell>
        </row>
        <row r="11920">
          <cell r="A11920">
            <v>45150.462442129603</v>
          </cell>
          <cell r="B11920">
            <v>19323</v>
          </cell>
          <cell r="R11920" t="str">
            <v>GOCC370403</v>
          </cell>
        </row>
        <row r="11921">
          <cell r="A11921">
            <v>45150.448472222197</v>
          </cell>
          <cell r="B11921">
            <v>0</v>
          </cell>
          <cell r="R11921" t="str">
            <v>CUBE567458</v>
          </cell>
        </row>
        <row r="11922">
          <cell r="A11922">
            <v>45149.638923611099</v>
          </cell>
          <cell r="B11922">
            <v>47365</v>
          </cell>
          <cell r="R11922" t="str">
            <v>BNAS040245</v>
          </cell>
        </row>
        <row r="11923">
          <cell r="A11923">
            <v>45149.579398148097</v>
          </cell>
          <cell r="B11923">
            <v>0</v>
          </cell>
          <cell r="R11923" t="str">
            <v>SN22T004976</v>
          </cell>
        </row>
        <row r="11924">
          <cell r="A11924">
            <v>45148.7036226852</v>
          </cell>
          <cell r="B11924">
            <v>2353</v>
          </cell>
          <cell r="R11924" t="str">
            <v>BVFS049407</v>
          </cell>
        </row>
        <row r="11925">
          <cell r="A11925">
            <v>45148.692106481503</v>
          </cell>
          <cell r="B11925">
            <v>1915</v>
          </cell>
          <cell r="R11925" t="str">
            <v>BSHD161938</v>
          </cell>
        </row>
        <row r="11926">
          <cell r="A11926">
            <v>45148.689363425903</v>
          </cell>
          <cell r="B11926">
            <v>2680</v>
          </cell>
          <cell r="R11926" t="str">
            <v>BSED161766</v>
          </cell>
        </row>
        <row r="11927">
          <cell r="A11927">
            <v>45148.686550925901</v>
          </cell>
          <cell r="B11927">
            <v>4125</v>
          </cell>
          <cell r="R11927" t="str">
            <v>BSID161979</v>
          </cell>
        </row>
        <row r="11928">
          <cell r="A11928">
            <v>45148.683703703697</v>
          </cell>
          <cell r="B11928">
            <v>2215</v>
          </cell>
          <cell r="R11928" t="str">
            <v>22584909</v>
          </cell>
        </row>
        <row r="11929">
          <cell r="A11929">
            <v>45148.682372685202</v>
          </cell>
          <cell r="B11929">
            <v>3210</v>
          </cell>
          <cell r="R11929" t="str">
            <v>BSID220375</v>
          </cell>
        </row>
        <row r="11930">
          <cell r="A11930">
            <v>45148.6791898148</v>
          </cell>
          <cell r="B11930">
            <v>6010</v>
          </cell>
          <cell r="R11930" t="str">
            <v>BSID161968</v>
          </cell>
        </row>
        <row r="11931">
          <cell r="A11931">
            <v>45148.675844907397</v>
          </cell>
          <cell r="B11931">
            <v>4660</v>
          </cell>
          <cell r="R11931" t="str">
            <v>BSAD161582</v>
          </cell>
        </row>
        <row r="11932">
          <cell r="A11932">
            <v>45148.6724189815</v>
          </cell>
          <cell r="B11932">
            <v>10310</v>
          </cell>
          <cell r="R11932" t="str">
            <v>BRGD161233</v>
          </cell>
        </row>
        <row r="11933">
          <cell r="A11933">
            <v>45148.669687499998</v>
          </cell>
          <cell r="B11933">
            <v>8420</v>
          </cell>
          <cell r="R11933" t="str">
            <v>BRHD161304</v>
          </cell>
        </row>
        <row r="11934">
          <cell r="A11934">
            <v>45148.665115740703</v>
          </cell>
          <cell r="B11934">
            <v>4900</v>
          </cell>
          <cell r="R11934" t="str">
            <v>BQJD120016</v>
          </cell>
        </row>
        <row r="11935">
          <cell r="A11935">
            <v>45148.662303240701</v>
          </cell>
          <cell r="B11935">
            <v>1250</v>
          </cell>
          <cell r="R11935" t="str">
            <v>BIED200036</v>
          </cell>
        </row>
        <row r="11936">
          <cell r="A11936">
            <v>45148.657233796301</v>
          </cell>
          <cell r="B11936">
            <v>55</v>
          </cell>
          <cell r="R11936" t="str">
            <v>BWLD231345</v>
          </cell>
        </row>
        <row r="11937">
          <cell r="A11937">
            <v>45148.653935185197</v>
          </cell>
          <cell r="B11937">
            <v>35</v>
          </cell>
          <cell r="R11937" t="str">
            <v>BWLD231334</v>
          </cell>
        </row>
        <row r="11938">
          <cell r="A11938">
            <v>45148.649282407401</v>
          </cell>
          <cell r="B11938">
            <v>90</v>
          </cell>
          <cell r="R11938" t="str">
            <v>BWJL153357</v>
          </cell>
        </row>
        <row r="11939">
          <cell r="A11939">
            <v>45148.644930555602</v>
          </cell>
          <cell r="B11939">
            <v>480</v>
          </cell>
          <cell r="R11939" t="str">
            <v>BVFD163261</v>
          </cell>
        </row>
        <row r="11940">
          <cell r="A11940">
            <v>45148.639027777797</v>
          </cell>
          <cell r="B11940">
            <v>3030</v>
          </cell>
          <cell r="R11940" t="str">
            <v>BVLD163040</v>
          </cell>
        </row>
        <row r="11941">
          <cell r="A11941">
            <v>45148.574583333299</v>
          </cell>
          <cell r="B11941">
            <v>2120</v>
          </cell>
          <cell r="R11941" t="str">
            <v>BVFS049398</v>
          </cell>
        </row>
        <row r="11942">
          <cell r="A11942">
            <v>45148.283611111103</v>
          </cell>
          <cell r="B11942">
            <v>31192</v>
          </cell>
          <cell r="R11942" t="str">
            <v>GOIS031795</v>
          </cell>
        </row>
        <row r="11943">
          <cell r="A11943">
            <v>45148.275706018503</v>
          </cell>
          <cell r="B11943">
            <v>25900</v>
          </cell>
          <cell r="R11943" t="str">
            <v>BMFS031346</v>
          </cell>
        </row>
        <row r="11944">
          <cell r="A11944">
            <v>45147.683391203696</v>
          </cell>
          <cell r="B11944">
            <v>3500</v>
          </cell>
          <cell r="R11944" t="str">
            <v>BVCD163165</v>
          </cell>
        </row>
        <row r="11945">
          <cell r="A11945">
            <v>45147.680532407401</v>
          </cell>
          <cell r="B11945">
            <v>50</v>
          </cell>
          <cell r="R11945" t="str">
            <v>BWLD231345</v>
          </cell>
        </row>
        <row r="11946">
          <cell r="A11946">
            <v>45147.678263888898</v>
          </cell>
          <cell r="B11946">
            <v>30</v>
          </cell>
          <cell r="R11946" t="str">
            <v>BWLD231334</v>
          </cell>
        </row>
        <row r="11947">
          <cell r="A11947">
            <v>45147.509629629603</v>
          </cell>
          <cell r="B11947">
            <v>6679</v>
          </cell>
          <cell r="R11947" t="str">
            <v>BRID161341</v>
          </cell>
        </row>
        <row r="11948">
          <cell r="A11948">
            <v>45147.507592592599</v>
          </cell>
          <cell r="B11948">
            <v>9355</v>
          </cell>
          <cell r="R11948" t="str">
            <v>BUGS035879</v>
          </cell>
        </row>
        <row r="11949">
          <cell r="A11949">
            <v>45147.506307870397</v>
          </cell>
          <cell r="B11949">
            <v>20900</v>
          </cell>
          <cell r="R11949" t="str">
            <v>GOCS030806</v>
          </cell>
        </row>
        <row r="11950">
          <cell r="A11950">
            <v>45147.298703703702</v>
          </cell>
          <cell r="B11950">
            <v>24548</v>
          </cell>
          <cell r="R11950" t="str">
            <v>BRAC372524</v>
          </cell>
        </row>
        <row r="11951">
          <cell r="A11951">
            <v>45146.652071759301</v>
          </cell>
          <cell r="B11951">
            <v>1</v>
          </cell>
          <cell r="R11951" t="str">
            <v>BWCC379823</v>
          </cell>
        </row>
        <row r="11952">
          <cell r="A11952">
            <v>45146.581446759301</v>
          </cell>
          <cell r="B11952">
            <v>0</v>
          </cell>
          <cell r="R11952" t="str">
            <v>CWDE700837</v>
          </cell>
        </row>
        <row r="11953">
          <cell r="A11953">
            <v>45146.515023148102</v>
          </cell>
          <cell r="B11953">
            <v>3459</v>
          </cell>
          <cell r="R11953" t="str">
            <v>BVCD163165</v>
          </cell>
        </row>
        <row r="11954">
          <cell r="A11954">
            <v>45146.411134259302</v>
          </cell>
          <cell r="B11954">
            <v>0</v>
          </cell>
          <cell r="R11954"/>
        </row>
        <row r="11955">
          <cell r="A11955">
            <v>45145.831064814804</v>
          </cell>
          <cell r="B11955">
            <v>0</v>
          </cell>
          <cell r="R11955" t="str">
            <v>CRFE210615</v>
          </cell>
        </row>
        <row r="11956">
          <cell r="A11956">
            <v>45145.488657407397</v>
          </cell>
          <cell r="B11956">
            <v>3000</v>
          </cell>
          <cell r="R11956" t="str">
            <v>BVLD163040</v>
          </cell>
        </row>
        <row r="11957">
          <cell r="A11957">
            <v>45145.466469907398</v>
          </cell>
          <cell r="B11957">
            <v>1</v>
          </cell>
          <cell r="R11957" t="str">
            <v>BWLD231334</v>
          </cell>
        </row>
        <row r="11958">
          <cell r="A11958">
            <v>45145.437418981499</v>
          </cell>
          <cell r="B11958">
            <v>0</v>
          </cell>
          <cell r="R11958"/>
        </row>
        <row r="11959">
          <cell r="A11959">
            <v>45144.4281134259</v>
          </cell>
          <cell r="B11959">
            <v>6095</v>
          </cell>
          <cell r="R11959" t="str">
            <v>BTED162231</v>
          </cell>
        </row>
        <row r="11960">
          <cell r="A11960">
            <v>45143.669050925899</v>
          </cell>
          <cell r="B11960">
            <v>30</v>
          </cell>
          <cell r="R11960" t="str">
            <v>BWLD231345</v>
          </cell>
        </row>
        <row r="11961">
          <cell r="A11961">
            <v>45143.666400463</v>
          </cell>
          <cell r="B11961">
            <v>85</v>
          </cell>
          <cell r="R11961" t="str">
            <v>BWCD121690</v>
          </cell>
        </row>
        <row r="11962">
          <cell r="A11962">
            <v>45143.662303240701</v>
          </cell>
          <cell r="B11962">
            <v>290</v>
          </cell>
          <cell r="R11962" t="str">
            <v>BWBD163701</v>
          </cell>
        </row>
        <row r="11963">
          <cell r="A11963">
            <v>45143.6589467593</v>
          </cell>
          <cell r="B11963">
            <v>250</v>
          </cell>
          <cell r="R11963" t="str">
            <v>BWLD163586</v>
          </cell>
        </row>
        <row r="11964">
          <cell r="A11964">
            <v>45143.655856481499</v>
          </cell>
          <cell r="B11964">
            <v>300</v>
          </cell>
          <cell r="R11964" t="str">
            <v>BWAD163674</v>
          </cell>
        </row>
        <row r="11965">
          <cell r="A11965">
            <v>45143.652997685203</v>
          </cell>
          <cell r="B11965">
            <v>205</v>
          </cell>
          <cell r="R11965" t="str">
            <v>BWBD163738</v>
          </cell>
        </row>
        <row r="11966">
          <cell r="A11966">
            <v>45143.650277777801</v>
          </cell>
          <cell r="B11966">
            <v>225</v>
          </cell>
          <cell r="R11966" t="str">
            <v>BWJD163499</v>
          </cell>
        </row>
        <row r="11967">
          <cell r="A11967">
            <v>45143.6464583333</v>
          </cell>
          <cell r="B11967">
            <v>410</v>
          </cell>
          <cell r="R11967" t="str">
            <v>BWBD163707</v>
          </cell>
        </row>
        <row r="11968">
          <cell r="A11968">
            <v>45143.643483796302</v>
          </cell>
          <cell r="B11968">
            <v>624</v>
          </cell>
          <cell r="R11968" t="str">
            <v>BWKD163559</v>
          </cell>
        </row>
        <row r="11969">
          <cell r="A11969">
            <v>45143.640648148103</v>
          </cell>
          <cell r="B11969">
            <v>1054</v>
          </cell>
          <cell r="R11969" t="str">
            <v>BWAD163648</v>
          </cell>
        </row>
        <row r="11970">
          <cell r="A11970">
            <v>45143.635150463</v>
          </cell>
          <cell r="B11970">
            <v>80</v>
          </cell>
          <cell r="R11970" t="str">
            <v>BWAD163680</v>
          </cell>
        </row>
        <row r="11971">
          <cell r="A11971">
            <v>45143.632060185198</v>
          </cell>
          <cell r="B11971">
            <v>1350</v>
          </cell>
          <cell r="R11971" t="str">
            <v>BVED163244</v>
          </cell>
        </row>
        <row r="11972">
          <cell r="A11972">
            <v>45143.629259259302</v>
          </cell>
          <cell r="B11972">
            <v>400</v>
          </cell>
          <cell r="R11972" t="str">
            <v>BWKD163543</v>
          </cell>
        </row>
        <row r="11973">
          <cell r="A11973">
            <v>45143.616365740701</v>
          </cell>
          <cell r="B11973">
            <v>411</v>
          </cell>
          <cell r="R11973" t="str">
            <v>BWKD163512</v>
          </cell>
        </row>
        <row r="11974">
          <cell r="A11974">
            <v>45143.6117592593</v>
          </cell>
          <cell r="B11974">
            <v>1790</v>
          </cell>
          <cell r="R11974" t="str">
            <v>BVID163401</v>
          </cell>
        </row>
        <row r="11975">
          <cell r="A11975">
            <v>45143.6038541667</v>
          </cell>
          <cell r="B11975">
            <v>622</v>
          </cell>
          <cell r="R11975" t="str">
            <v>BVIL161084</v>
          </cell>
        </row>
        <row r="11976">
          <cell r="A11976">
            <v>45143.600358796299</v>
          </cell>
          <cell r="B11976">
            <v>643</v>
          </cell>
          <cell r="R11976" t="str">
            <v>BVID163429</v>
          </cell>
        </row>
        <row r="11977">
          <cell r="A11977">
            <v>45143.595937500002</v>
          </cell>
          <cell r="B11977">
            <v>1433</v>
          </cell>
          <cell r="R11977" t="str">
            <v>BVHD163393</v>
          </cell>
        </row>
        <row r="11978">
          <cell r="A11978">
            <v>45143.592754629601</v>
          </cell>
          <cell r="B11978">
            <v>1659</v>
          </cell>
          <cell r="R11978" t="str">
            <v>BVHD163374</v>
          </cell>
        </row>
        <row r="11979">
          <cell r="A11979">
            <v>45143.586898148104</v>
          </cell>
          <cell r="B11979">
            <v>2079</v>
          </cell>
          <cell r="R11979" t="str">
            <v>BVJD162958</v>
          </cell>
        </row>
        <row r="11980">
          <cell r="A11980">
            <v>45143.583113425899</v>
          </cell>
          <cell r="B11980">
            <v>1415</v>
          </cell>
          <cell r="R11980" t="str">
            <v>BVGD163308</v>
          </cell>
        </row>
        <row r="11981">
          <cell r="A11981">
            <v>45143.5800578704</v>
          </cell>
          <cell r="B11981">
            <v>1112</v>
          </cell>
          <cell r="R11981" t="str">
            <v>BVHD163336</v>
          </cell>
        </row>
        <row r="11982">
          <cell r="A11982">
            <v>45143.5774074074</v>
          </cell>
          <cell r="B11982">
            <v>1320</v>
          </cell>
          <cell r="R11982" t="str">
            <v>BVHD163366</v>
          </cell>
        </row>
        <row r="11983">
          <cell r="A11983">
            <v>45143.572905092602</v>
          </cell>
          <cell r="B11983">
            <v>3251</v>
          </cell>
          <cell r="R11983" t="str">
            <v>BVCD163165</v>
          </cell>
        </row>
        <row r="11984">
          <cell r="A11984">
            <v>45143.570787037002</v>
          </cell>
          <cell r="B11984">
            <v>6625</v>
          </cell>
          <cell r="R11984" t="str">
            <v>BTCD162159</v>
          </cell>
        </row>
        <row r="11985">
          <cell r="A11985">
            <v>45143.569722222201</v>
          </cell>
          <cell r="B11985">
            <v>5040</v>
          </cell>
          <cell r="R11985" t="str">
            <v>BSGD161864</v>
          </cell>
        </row>
        <row r="11986">
          <cell r="A11986">
            <v>45143.564629629604</v>
          </cell>
          <cell r="B11986">
            <v>809</v>
          </cell>
          <cell r="R11986" t="str">
            <v>BVGD121497</v>
          </cell>
        </row>
        <row r="11987">
          <cell r="A11987">
            <v>45143.5612847222</v>
          </cell>
          <cell r="B11987">
            <v>2305</v>
          </cell>
          <cell r="R11987" t="str">
            <v>BVJD162972</v>
          </cell>
        </row>
        <row r="11988">
          <cell r="A11988">
            <v>45143.556712963</v>
          </cell>
          <cell r="B11988">
            <v>847</v>
          </cell>
          <cell r="R11988" t="str">
            <v>BVDD121453</v>
          </cell>
        </row>
        <row r="11989">
          <cell r="A11989">
            <v>45143.548252314802</v>
          </cell>
          <cell r="B11989">
            <v>2856</v>
          </cell>
          <cell r="R11989" t="str">
            <v>BVED163235</v>
          </cell>
        </row>
        <row r="11990">
          <cell r="A11990">
            <v>45143.545243055603</v>
          </cell>
          <cell r="B11990">
            <v>2880</v>
          </cell>
          <cell r="R11990" t="str">
            <v>BVED163231</v>
          </cell>
        </row>
        <row r="11991">
          <cell r="A11991">
            <v>45143.541793981502</v>
          </cell>
          <cell r="B11991">
            <v>587</v>
          </cell>
          <cell r="R11991" t="str">
            <v>BVDD163198</v>
          </cell>
        </row>
        <row r="11992">
          <cell r="A11992">
            <v>45143.530335648102</v>
          </cell>
          <cell r="B11992">
            <v>1249</v>
          </cell>
          <cell r="R11992" t="str">
            <v>BVAD121386</v>
          </cell>
        </row>
        <row r="11993">
          <cell r="A11993">
            <v>45143.526898148099</v>
          </cell>
          <cell r="B11993">
            <v>1892</v>
          </cell>
          <cell r="R11993" t="str">
            <v>BVKD163026</v>
          </cell>
        </row>
        <row r="11994">
          <cell r="A11994">
            <v>45143.5234375</v>
          </cell>
          <cell r="B11994">
            <v>2905</v>
          </cell>
          <cell r="R11994" t="str">
            <v>BVLD163067</v>
          </cell>
        </row>
        <row r="11995">
          <cell r="A11995">
            <v>45143.519675925898</v>
          </cell>
          <cell r="B11995">
            <v>1967</v>
          </cell>
          <cell r="R11995" t="str">
            <v>BVKD163010</v>
          </cell>
        </row>
        <row r="11996">
          <cell r="A11996">
            <v>45143.516331018502</v>
          </cell>
          <cell r="B11996">
            <v>587</v>
          </cell>
          <cell r="R11996" t="str">
            <v>BUAD121111</v>
          </cell>
        </row>
        <row r="11997">
          <cell r="A11997">
            <v>45143.513171296298</v>
          </cell>
          <cell r="B11997">
            <v>1150</v>
          </cell>
          <cell r="R11997" t="str">
            <v>BVJD162957</v>
          </cell>
        </row>
        <row r="11998">
          <cell r="A11998">
            <v>45143.5101041667</v>
          </cell>
          <cell r="B11998">
            <v>4780</v>
          </cell>
          <cell r="R11998" t="str">
            <v>BUID162912</v>
          </cell>
        </row>
        <row r="11999">
          <cell r="A11999">
            <v>45143.505787037</v>
          </cell>
          <cell r="B11999">
            <v>3360</v>
          </cell>
          <cell r="R11999" t="str">
            <v>BUAD162634</v>
          </cell>
        </row>
        <row r="12000">
          <cell r="A12000">
            <v>45143.5015277778</v>
          </cell>
          <cell r="B12000">
            <v>3175</v>
          </cell>
          <cell r="R12000" t="str">
            <v>BUID162953</v>
          </cell>
        </row>
        <row r="12001">
          <cell r="A12001">
            <v>45143.496597222198</v>
          </cell>
          <cell r="B12001">
            <v>1990</v>
          </cell>
          <cell r="R12001" t="str">
            <v>BUDD162719</v>
          </cell>
        </row>
        <row r="12002">
          <cell r="A12002">
            <v>45143.4929513889</v>
          </cell>
          <cell r="B12002">
            <v>1695</v>
          </cell>
          <cell r="R12002" t="str">
            <v>BUID162940</v>
          </cell>
        </row>
        <row r="12003">
          <cell r="A12003">
            <v>45143.487905092603</v>
          </cell>
          <cell r="B12003">
            <v>724</v>
          </cell>
          <cell r="R12003" t="str">
            <v>BUFL152860</v>
          </cell>
        </row>
        <row r="12004">
          <cell r="A12004">
            <v>45143.4847800926</v>
          </cell>
          <cell r="B12004">
            <v>2950</v>
          </cell>
          <cell r="R12004" t="str">
            <v>BUGD162852</v>
          </cell>
        </row>
        <row r="12005">
          <cell r="A12005">
            <v>45143.476481481499</v>
          </cell>
          <cell r="B12005">
            <v>4580</v>
          </cell>
          <cell r="R12005" t="str">
            <v>BUGD162826</v>
          </cell>
        </row>
        <row r="12006">
          <cell r="A12006">
            <v>45142.703865740703</v>
          </cell>
          <cell r="B12006">
            <v>18447</v>
          </cell>
          <cell r="R12006" t="str">
            <v>BJHS031586</v>
          </cell>
        </row>
        <row r="12007">
          <cell r="A12007">
            <v>45142.655196759297</v>
          </cell>
          <cell r="B12007">
            <v>5630</v>
          </cell>
          <cell r="R12007" t="str">
            <v>BUFD162814</v>
          </cell>
        </row>
        <row r="12008">
          <cell r="A12008">
            <v>45142.651701388902</v>
          </cell>
          <cell r="B12008">
            <v>3095</v>
          </cell>
          <cell r="R12008" t="str">
            <v>BTHD162350</v>
          </cell>
        </row>
        <row r="12009">
          <cell r="A12009">
            <v>45142.648611111101</v>
          </cell>
          <cell r="B12009">
            <v>1450</v>
          </cell>
          <cell r="R12009" t="str">
            <v>BUBD162649</v>
          </cell>
        </row>
        <row r="12010">
          <cell r="A12010">
            <v>45142.636956018498</v>
          </cell>
          <cell r="B12010">
            <v>12605</v>
          </cell>
          <cell r="R12010" t="str">
            <v>BTDD162169</v>
          </cell>
        </row>
        <row r="12011">
          <cell r="A12011">
            <v>45142.586944444403</v>
          </cell>
          <cell r="B12011">
            <v>33561</v>
          </cell>
          <cell r="R12011" t="str">
            <v>GPJS030042</v>
          </cell>
        </row>
        <row r="12012">
          <cell r="A12012">
            <v>45142.550081018497</v>
          </cell>
          <cell r="B12012">
            <v>9265</v>
          </cell>
          <cell r="R12012" t="str">
            <v>BRHS035337</v>
          </cell>
        </row>
        <row r="12013">
          <cell r="A12013">
            <v>45141.7555208333</v>
          </cell>
          <cell r="B12013">
            <v>3095</v>
          </cell>
          <cell r="R12013" t="str">
            <v>BTHD162350</v>
          </cell>
        </row>
        <row r="12014">
          <cell r="A12014">
            <v>45141.605127314797</v>
          </cell>
          <cell r="B12014">
            <v>23622</v>
          </cell>
          <cell r="R12014" t="str">
            <v>BRCC372871</v>
          </cell>
        </row>
        <row r="12015">
          <cell r="A12015">
            <v>45141.465300925898</v>
          </cell>
          <cell r="B12015">
            <v>2469</v>
          </cell>
          <cell r="R12015" t="str">
            <v>BQGD220072</v>
          </cell>
        </row>
        <row r="12016">
          <cell r="A12016">
            <v>45141.292627314797</v>
          </cell>
          <cell r="B12016">
            <v>3774</v>
          </cell>
          <cell r="R12016" t="str">
            <v>BUGC373215</v>
          </cell>
        </row>
        <row r="12017">
          <cell r="A12017">
            <v>45140.730497685203</v>
          </cell>
          <cell r="B12017">
            <v>8100</v>
          </cell>
          <cell r="R12017" t="str">
            <v>BQJD160027</v>
          </cell>
        </row>
        <row r="12018">
          <cell r="A12018">
            <v>45140.727928240703</v>
          </cell>
          <cell r="B12018">
            <v>8080</v>
          </cell>
          <cell r="R12018" t="str">
            <v>BQCD160129</v>
          </cell>
        </row>
        <row r="12019">
          <cell r="A12019">
            <v>45140.725277777798</v>
          </cell>
          <cell r="B12019">
            <v>5590</v>
          </cell>
          <cell r="R12019" t="str">
            <v>BRDD161036</v>
          </cell>
        </row>
        <row r="12020">
          <cell r="A12020">
            <v>45140.722592592603</v>
          </cell>
          <cell r="B12020">
            <v>5615</v>
          </cell>
          <cell r="R12020" t="str">
            <v>BSBD161624</v>
          </cell>
        </row>
        <row r="12021">
          <cell r="A12021">
            <v>45140.720127314802</v>
          </cell>
          <cell r="B12021">
            <v>4575</v>
          </cell>
          <cell r="R12021" t="str">
            <v>BRLD160724</v>
          </cell>
        </row>
        <row r="12022">
          <cell r="A12022">
            <v>45140.717789351896</v>
          </cell>
          <cell r="B12022">
            <v>5200</v>
          </cell>
          <cell r="R12022" t="str">
            <v>BRJD160606</v>
          </cell>
        </row>
        <row r="12023">
          <cell r="A12023">
            <v>45140.715555555602</v>
          </cell>
          <cell r="B12023">
            <v>5500</v>
          </cell>
          <cell r="R12023" t="str">
            <v>BRDD161019</v>
          </cell>
        </row>
        <row r="12024">
          <cell r="A12024">
            <v>45140.7128240741</v>
          </cell>
          <cell r="B12024">
            <v>3600</v>
          </cell>
          <cell r="R12024" t="str">
            <v>BRDD161021</v>
          </cell>
        </row>
        <row r="12025">
          <cell r="A12025">
            <v>45140.709895833301</v>
          </cell>
          <cell r="B12025">
            <v>7500</v>
          </cell>
          <cell r="R12025" t="str">
            <v>BPBD200118</v>
          </cell>
        </row>
        <row r="12026">
          <cell r="A12026">
            <v>45140.706435185202</v>
          </cell>
          <cell r="B12026">
            <v>7900</v>
          </cell>
          <cell r="R12026" t="str">
            <v>BSGD161904</v>
          </cell>
        </row>
        <row r="12027">
          <cell r="A12027">
            <v>45140.703854166699</v>
          </cell>
          <cell r="B12027">
            <v>4350</v>
          </cell>
          <cell r="R12027" t="str">
            <v>BSGD161898</v>
          </cell>
        </row>
        <row r="12028">
          <cell r="A12028">
            <v>45140.701516203699</v>
          </cell>
          <cell r="B12028">
            <v>5430</v>
          </cell>
          <cell r="R12028" t="str">
            <v>BRAD160803</v>
          </cell>
        </row>
        <row r="12029">
          <cell r="A12029">
            <v>45140.698645833298</v>
          </cell>
          <cell r="B12029">
            <v>3190</v>
          </cell>
          <cell r="R12029" t="str">
            <v>BQKD200048</v>
          </cell>
        </row>
        <row r="12030">
          <cell r="A12030">
            <v>45140.694618055597</v>
          </cell>
          <cell r="B12030">
            <v>6030</v>
          </cell>
          <cell r="R12030" t="str">
            <v>BPLD200068</v>
          </cell>
        </row>
        <row r="12031">
          <cell r="A12031">
            <v>45140.691018518497</v>
          </cell>
          <cell r="B12031">
            <v>6150</v>
          </cell>
          <cell r="R12031" t="str">
            <v>BQKD200047</v>
          </cell>
        </row>
        <row r="12032">
          <cell r="A12032">
            <v>45140.688344907401</v>
          </cell>
          <cell r="B12032">
            <v>7780</v>
          </cell>
          <cell r="R12032" t="str">
            <v>BSKD161467</v>
          </cell>
        </row>
        <row r="12033">
          <cell r="A12033">
            <v>45140.685983796298</v>
          </cell>
          <cell r="B12033">
            <v>4300</v>
          </cell>
          <cell r="R12033" t="str">
            <v>BQID160519</v>
          </cell>
        </row>
        <row r="12034">
          <cell r="A12034">
            <v>45140.683495370402</v>
          </cell>
          <cell r="B12034">
            <v>4650</v>
          </cell>
          <cell r="R12034" t="str">
            <v>BRAD160816</v>
          </cell>
        </row>
        <row r="12035">
          <cell r="A12035">
            <v>45140.680069444403</v>
          </cell>
          <cell r="B12035">
            <v>6295</v>
          </cell>
          <cell r="R12035" t="str">
            <v>BRGD161225</v>
          </cell>
        </row>
        <row r="12036">
          <cell r="A12036">
            <v>45140.677743055603</v>
          </cell>
          <cell r="B12036">
            <v>10880</v>
          </cell>
          <cell r="R12036" t="str">
            <v>BRBD160892</v>
          </cell>
        </row>
        <row r="12037">
          <cell r="A12037">
            <v>45140.675000000003</v>
          </cell>
          <cell r="B12037">
            <v>12060</v>
          </cell>
          <cell r="R12037" t="str">
            <v>BRBD160901</v>
          </cell>
        </row>
        <row r="12038">
          <cell r="A12038">
            <v>45140.672650462999</v>
          </cell>
          <cell r="B12038">
            <v>3860</v>
          </cell>
          <cell r="R12038" t="str">
            <v>BRED161124</v>
          </cell>
        </row>
        <row r="12039">
          <cell r="A12039">
            <v>45140.669884259303</v>
          </cell>
          <cell r="B12039">
            <v>3830</v>
          </cell>
          <cell r="R12039" t="str">
            <v>BQLD160182</v>
          </cell>
        </row>
        <row r="12040">
          <cell r="A12040">
            <v>45140.667523148099</v>
          </cell>
          <cell r="B12040">
            <v>9680</v>
          </cell>
          <cell r="R12040" t="str">
            <v>BQGD230029</v>
          </cell>
        </row>
        <row r="12041">
          <cell r="A12041">
            <v>45140.665034722202</v>
          </cell>
          <cell r="B12041">
            <v>5400</v>
          </cell>
          <cell r="R12041" t="str">
            <v>BQCD160106</v>
          </cell>
        </row>
        <row r="12042">
          <cell r="A12042">
            <v>45140.662708333301</v>
          </cell>
          <cell r="B12042">
            <v>7650</v>
          </cell>
          <cell r="R12042" t="str">
            <v>BPHD160162</v>
          </cell>
        </row>
        <row r="12043">
          <cell r="A12043">
            <v>45140.659456018497</v>
          </cell>
          <cell r="B12043">
            <v>9360</v>
          </cell>
          <cell r="R12043" t="str">
            <v>BSKD161477</v>
          </cell>
        </row>
        <row r="12044">
          <cell r="A12044">
            <v>45140.656620370399</v>
          </cell>
          <cell r="B12044">
            <v>8775</v>
          </cell>
          <cell r="R12044" t="str">
            <v>BQKD160076</v>
          </cell>
        </row>
        <row r="12045">
          <cell r="A12045">
            <v>45140.654189814799</v>
          </cell>
          <cell r="B12045">
            <v>8100</v>
          </cell>
          <cell r="R12045" t="str">
            <v>BNDD160224</v>
          </cell>
        </row>
        <row r="12046">
          <cell r="A12046">
            <v>45140.651666666701</v>
          </cell>
          <cell r="B12046">
            <v>12970</v>
          </cell>
          <cell r="R12046" t="str">
            <v>BQKD200034</v>
          </cell>
        </row>
        <row r="12047">
          <cell r="A12047">
            <v>45140.647604166697</v>
          </cell>
          <cell r="B12047">
            <v>15850</v>
          </cell>
          <cell r="R12047" t="str">
            <v>BPJD200007</v>
          </cell>
        </row>
        <row r="12048">
          <cell r="A12048">
            <v>45140.639467592599</v>
          </cell>
          <cell r="B12048">
            <v>1054</v>
          </cell>
          <cell r="R12048" t="str">
            <v>BWAD163648</v>
          </cell>
        </row>
        <row r="12049">
          <cell r="A12049">
            <v>45140.613310185203</v>
          </cell>
          <cell r="B12049">
            <v>1</v>
          </cell>
          <cell r="R12049" t="str">
            <v>SN23T000425</v>
          </cell>
        </row>
        <row r="12050">
          <cell r="A12050">
            <v>45140.604467592602</v>
          </cell>
          <cell r="B12050">
            <v>5183</v>
          </cell>
          <cell r="R12050" t="str">
            <v>BUFS046813</v>
          </cell>
        </row>
        <row r="12051">
          <cell r="A12051">
            <v>45140.529351851903</v>
          </cell>
          <cell r="B12051">
            <v>27326</v>
          </cell>
          <cell r="R12051" t="str">
            <v>BMJS040004</v>
          </cell>
        </row>
        <row r="12052">
          <cell r="A12052">
            <v>45140.524212962999</v>
          </cell>
          <cell r="B12052">
            <v>3774</v>
          </cell>
          <cell r="R12052" t="str">
            <v>BUDC372327</v>
          </cell>
        </row>
        <row r="12053">
          <cell r="A12053">
            <v>45140.509085648097</v>
          </cell>
          <cell r="B12053">
            <v>4582</v>
          </cell>
          <cell r="R12053" t="str">
            <v>BTEC378588</v>
          </cell>
        </row>
        <row r="12054">
          <cell r="A12054">
            <v>45140.482673611099</v>
          </cell>
          <cell r="B12054">
            <v>1</v>
          </cell>
          <cell r="R12054" t="str">
            <v>BWLS031931</v>
          </cell>
        </row>
        <row r="12055">
          <cell r="A12055">
            <v>45140.479351851798</v>
          </cell>
          <cell r="B12055">
            <v>43875</v>
          </cell>
          <cell r="R12055" t="str">
            <v>BKAS030685</v>
          </cell>
        </row>
        <row r="12056">
          <cell r="A12056">
            <v>45139.7593865741</v>
          </cell>
          <cell r="B12056">
            <v>3320</v>
          </cell>
          <cell r="R12056" t="str">
            <v>BRGD161229</v>
          </cell>
        </row>
        <row r="12057">
          <cell r="A12057">
            <v>45139.757129629601</v>
          </cell>
          <cell r="B12057">
            <v>1955</v>
          </cell>
          <cell r="R12057" t="str">
            <v>BSJD161438</v>
          </cell>
        </row>
        <row r="12058">
          <cell r="A12058">
            <v>45139.734745370399</v>
          </cell>
          <cell r="B12058">
            <v>6425</v>
          </cell>
          <cell r="R12058" t="str">
            <v>BRCD160968</v>
          </cell>
        </row>
        <row r="12059">
          <cell r="A12059">
            <v>45139.732673611099</v>
          </cell>
          <cell r="B12059">
            <v>4650</v>
          </cell>
          <cell r="R12059" t="str">
            <v>BSFD161830</v>
          </cell>
        </row>
        <row r="12060">
          <cell r="A12060">
            <v>45139.730034722197</v>
          </cell>
          <cell r="B12060">
            <v>5480</v>
          </cell>
          <cell r="R12060" t="str">
            <v>BQID160499</v>
          </cell>
        </row>
        <row r="12061">
          <cell r="A12061">
            <v>45139.727673611102</v>
          </cell>
          <cell r="B12061">
            <v>5380</v>
          </cell>
          <cell r="R12061" t="str">
            <v>BRLD160756</v>
          </cell>
        </row>
        <row r="12062">
          <cell r="A12062">
            <v>45139.725277777798</v>
          </cell>
          <cell r="B12062">
            <v>5850</v>
          </cell>
          <cell r="R12062" t="str">
            <v>GPGD160208</v>
          </cell>
        </row>
        <row r="12063">
          <cell r="A12063">
            <v>45139.722916666702</v>
          </cell>
          <cell r="B12063">
            <v>5260</v>
          </cell>
          <cell r="R12063" t="str">
            <v>BSJD161406</v>
          </cell>
        </row>
        <row r="12064">
          <cell r="A12064">
            <v>45139.720023148097</v>
          </cell>
          <cell r="B12064">
            <v>4435</v>
          </cell>
          <cell r="R12064" t="str">
            <v>BQHD160418</v>
          </cell>
        </row>
        <row r="12065">
          <cell r="A12065">
            <v>45139.717499999999</v>
          </cell>
          <cell r="B12065">
            <v>7710</v>
          </cell>
          <cell r="R12065" t="str">
            <v>BPED160088</v>
          </cell>
        </row>
        <row r="12066">
          <cell r="A12066">
            <v>45139.715208333299</v>
          </cell>
          <cell r="B12066">
            <v>1710</v>
          </cell>
          <cell r="R12066" t="str">
            <v>BRKD120213</v>
          </cell>
        </row>
        <row r="12067">
          <cell r="A12067">
            <v>45139.712789351899</v>
          </cell>
          <cell r="B12067">
            <v>11350</v>
          </cell>
          <cell r="R12067" t="str">
            <v>BRGL151464</v>
          </cell>
        </row>
        <row r="12068">
          <cell r="A12068">
            <v>45139.710057870398</v>
          </cell>
          <cell r="B12068">
            <v>5740</v>
          </cell>
          <cell r="R12068" t="str">
            <v>BRBL150944</v>
          </cell>
        </row>
        <row r="12069">
          <cell r="A12069">
            <v>45139.707638888904</v>
          </cell>
          <cell r="B12069">
            <v>10900</v>
          </cell>
          <cell r="R12069" t="str">
            <v>BRGL151468</v>
          </cell>
        </row>
        <row r="12070">
          <cell r="A12070">
            <v>45139.7035763889</v>
          </cell>
          <cell r="B12070">
            <v>17005</v>
          </cell>
          <cell r="R12070" t="str">
            <v>BQHD160416</v>
          </cell>
        </row>
        <row r="12071">
          <cell r="A12071">
            <v>45139.7008333333</v>
          </cell>
          <cell r="B12071">
            <v>9250</v>
          </cell>
          <cell r="R12071" t="str">
            <v>BQED160244</v>
          </cell>
        </row>
        <row r="12072">
          <cell r="A12072">
            <v>45139.698402777802</v>
          </cell>
          <cell r="B12072">
            <v>4550</v>
          </cell>
          <cell r="R12072" t="str">
            <v>BRJD160600</v>
          </cell>
        </row>
        <row r="12073">
          <cell r="A12073">
            <v>45139.695775462998</v>
          </cell>
          <cell r="B12073">
            <v>3580</v>
          </cell>
          <cell r="R12073" t="str">
            <v>BRCD160998</v>
          </cell>
        </row>
        <row r="12074">
          <cell r="A12074">
            <v>45139.692754629599</v>
          </cell>
          <cell r="B12074">
            <v>3335</v>
          </cell>
          <cell r="R12074" t="str">
            <v>GPLL150106</v>
          </cell>
        </row>
        <row r="12075">
          <cell r="A12075">
            <v>45139.690138888902</v>
          </cell>
          <cell r="B12075">
            <v>7055</v>
          </cell>
          <cell r="R12075" t="str">
            <v>BRBD160856</v>
          </cell>
        </row>
        <row r="12076">
          <cell r="A12076">
            <v>45139.6876388889</v>
          </cell>
          <cell r="B12076">
            <v>2160</v>
          </cell>
          <cell r="R12076" t="str">
            <v>BSKD161476</v>
          </cell>
        </row>
        <row r="12077">
          <cell r="A12077">
            <v>45139.685300925899</v>
          </cell>
          <cell r="B12077">
            <v>2350</v>
          </cell>
          <cell r="R12077" t="str">
            <v>BSLD161503</v>
          </cell>
        </row>
        <row r="12078">
          <cell r="A12078">
            <v>45139.682858796303</v>
          </cell>
          <cell r="B12078">
            <v>4370</v>
          </cell>
          <cell r="R12078" t="str">
            <v>BRCD160978</v>
          </cell>
        </row>
        <row r="12079">
          <cell r="A12079">
            <v>45139.6801851852</v>
          </cell>
          <cell r="B12079">
            <v>7740</v>
          </cell>
          <cell r="R12079" t="str">
            <v>BNBD160162</v>
          </cell>
        </row>
        <row r="12080">
          <cell r="A12080">
            <v>45139.677129629599</v>
          </cell>
          <cell r="B12080">
            <v>5210</v>
          </cell>
          <cell r="R12080" t="str">
            <v>BRCD160948</v>
          </cell>
        </row>
        <row r="12081">
          <cell r="A12081">
            <v>45139.674409722204</v>
          </cell>
          <cell r="B12081">
            <v>5330</v>
          </cell>
          <cell r="R12081" t="str">
            <v>BQED160222</v>
          </cell>
        </row>
        <row r="12082">
          <cell r="A12082">
            <v>45139.6717824074</v>
          </cell>
          <cell r="B12082">
            <v>2840</v>
          </cell>
          <cell r="R12082" t="str">
            <v>BPID120091</v>
          </cell>
        </row>
        <row r="12083">
          <cell r="A12083">
            <v>45139.668831018498</v>
          </cell>
          <cell r="B12083">
            <v>3620</v>
          </cell>
          <cell r="R12083" t="str">
            <v>BRKD160653</v>
          </cell>
        </row>
        <row r="12084">
          <cell r="A12084">
            <v>45139.666030092601</v>
          </cell>
          <cell r="B12084">
            <v>2050</v>
          </cell>
          <cell r="R12084" t="str">
            <v>BPGD220035</v>
          </cell>
        </row>
        <row r="12085">
          <cell r="A12085">
            <v>45139.6636111111</v>
          </cell>
          <cell r="B12085">
            <v>6555</v>
          </cell>
          <cell r="R12085" t="str">
            <v>BRKD220111</v>
          </cell>
        </row>
        <row r="12086">
          <cell r="A12086">
            <v>45139.661145833299</v>
          </cell>
          <cell r="B12086">
            <v>4600</v>
          </cell>
          <cell r="R12086" t="str">
            <v>BQED160215</v>
          </cell>
        </row>
        <row r="12087">
          <cell r="A12087">
            <v>45139.657268518502</v>
          </cell>
          <cell r="B12087">
            <v>3774</v>
          </cell>
          <cell r="R12087" t="str">
            <v>BUGC373215</v>
          </cell>
        </row>
        <row r="12088">
          <cell r="A12088">
            <v>45139.655763888899</v>
          </cell>
          <cell r="B12088">
            <v>3400</v>
          </cell>
          <cell r="R12088" t="str">
            <v>BRKD160684</v>
          </cell>
        </row>
        <row r="12089">
          <cell r="A12089">
            <v>45139.653287036999</v>
          </cell>
          <cell r="B12089">
            <v>4500</v>
          </cell>
          <cell r="R12089" t="str">
            <v>BUAD162630</v>
          </cell>
        </row>
        <row r="12090">
          <cell r="A12090">
            <v>45139.649791666699</v>
          </cell>
          <cell r="B12090">
            <v>5570</v>
          </cell>
          <cell r="R12090" t="str">
            <v>BUAD162625</v>
          </cell>
        </row>
        <row r="12091">
          <cell r="A12091">
            <v>45139.6471296296</v>
          </cell>
          <cell r="B12091">
            <v>4350</v>
          </cell>
          <cell r="R12091" t="str">
            <v>BULL160564</v>
          </cell>
        </row>
        <row r="12092">
          <cell r="A12092">
            <v>45139.644027777802</v>
          </cell>
          <cell r="B12092">
            <v>7700</v>
          </cell>
          <cell r="R12092" t="str">
            <v>BULD162559</v>
          </cell>
        </row>
        <row r="12093">
          <cell r="A12093">
            <v>45139.641446759299</v>
          </cell>
          <cell r="B12093">
            <v>1160</v>
          </cell>
          <cell r="R12093" t="str">
            <v>BTID162377</v>
          </cell>
        </row>
        <row r="12094">
          <cell r="A12094">
            <v>45139.639062499999</v>
          </cell>
          <cell r="B12094">
            <v>7100</v>
          </cell>
          <cell r="R12094" t="str">
            <v>BTDD162186</v>
          </cell>
        </row>
        <row r="12095">
          <cell r="A12095">
            <v>45139.636215277802</v>
          </cell>
          <cell r="B12095">
            <v>6305</v>
          </cell>
          <cell r="R12095" t="str">
            <v>BTDD162192</v>
          </cell>
        </row>
        <row r="12096">
          <cell r="A12096">
            <v>45139.633657407401</v>
          </cell>
          <cell r="B12096">
            <v>1800</v>
          </cell>
          <cell r="R12096" t="str">
            <v>BTID162392</v>
          </cell>
        </row>
        <row r="12097">
          <cell r="A12097">
            <v>45139.63</v>
          </cell>
          <cell r="B12097">
            <v>6240</v>
          </cell>
          <cell r="R12097" t="str">
            <v>BTFD162243</v>
          </cell>
        </row>
        <row r="12098">
          <cell r="A12098">
            <v>45139.627592592602</v>
          </cell>
          <cell r="B12098">
            <v>7500</v>
          </cell>
          <cell r="R12098" t="str">
            <v>BTFD162244</v>
          </cell>
        </row>
        <row r="12099">
          <cell r="A12099">
            <v>45139.624872685199</v>
          </cell>
          <cell r="B12099">
            <v>6900</v>
          </cell>
          <cell r="R12099" t="str">
            <v>BTED162217</v>
          </cell>
        </row>
        <row r="12100">
          <cell r="A12100">
            <v>45139.620729166701</v>
          </cell>
          <cell r="B12100">
            <v>1490</v>
          </cell>
          <cell r="R12100" t="str">
            <v>BTKD162083</v>
          </cell>
        </row>
        <row r="12101">
          <cell r="A12101">
            <v>45139.618344907401</v>
          </cell>
          <cell r="B12101">
            <v>2870</v>
          </cell>
          <cell r="R12101" t="str">
            <v>BTGD162296</v>
          </cell>
        </row>
        <row r="12102">
          <cell r="A12102">
            <v>45139.595127314802</v>
          </cell>
          <cell r="B12102">
            <v>6770</v>
          </cell>
          <cell r="R12102" t="str">
            <v>BTJD162046</v>
          </cell>
        </row>
        <row r="12103">
          <cell r="A12103">
            <v>45139.591793981497</v>
          </cell>
          <cell r="B12103">
            <v>6600</v>
          </cell>
          <cell r="R12103" t="str">
            <v>BTCD162159</v>
          </cell>
        </row>
        <row r="12104">
          <cell r="A12104">
            <v>45139.589259259301</v>
          </cell>
          <cell r="B12104">
            <v>3470</v>
          </cell>
          <cell r="R12104" t="str">
            <v>BSID161973</v>
          </cell>
        </row>
        <row r="12105">
          <cell r="A12105">
            <v>45139.586689814802</v>
          </cell>
          <cell r="B12105">
            <v>3750</v>
          </cell>
          <cell r="R12105" t="str">
            <v>BTJD162016</v>
          </cell>
        </row>
        <row r="12106">
          <cell r="A12106">
            <v>45139.5840046296</v>
          </cell>
          <cell r="B12106">
            <v>5860</v>
          </cell>
          <cell r="R12106" t="str">
            <v>BSAD230391</v>
          </cell>
        </row>
        <row r="12107">
          <cell r="A12107">
            <v>45139.581423611096</v>
          </cell>
          <cell r="B12107">
            <v>3900</v>
          </cell>
          <cell r="R12107" t="str">
            <v>BSHD200586</v>
          </cell>
        </row>
        <row r="12108">
          <cell r="A12108">
            <v>45139.578587962998</v>
          </cell>
          <cell r="B12108">
            <v>5700</v>
          </cell>
          <cell r="R12108" t="str">
            <v>BSKD161462</v>
          </cell>
        </row>
        <row r="12109">
          <cell r="A12109">
            <v>45139.575590277796</v>
          </cell>
          <cell r="B12109">
            <v>3000</v>
          </cell>
          <cell r="R12109" t="str">
            <v>BUAL160594</v>
          </cell>
        </row>
        <row r="12110">
          <cell r="A12110">
            <v>45139.548032407401</v>
          </cell>
          <cell r="B12110">
            <v>1</v>
          </cell>
          <cell r="R12110" t="str">
            <v>BWLD231345</v>
          </cell>
        </row>
        <row r="12111">
          <cell r="A12111">
            <v>45139.537152777797</v>
          </cell>
          <cell r="B12111">
            <v>3140</v>
          </cell>
          <cell r="R12111" t="str">
            <v>BQKD200046</v>
          </cell>
        </row>
        <row r="12112">
          <cell r="A12112">
            <v>45139.276504629597</v>
          </cell>
          <cell r="B12112">
            <v>3446</v>
          </cell>
          <cell r="R12112" t="str">
            <v>BVKC374486</v>
          </cell>
        </row>
        <row r="12113">
          <cell r="A12113">
            <v>45138.6953125</v>
          </cell>
          <cell r="B12113">
            <v>26234</v>
          </cell>
          <cell r="R12113" t="str">
            <v>BQHS040705</v>
          </cell>
        </row>
        <row r="12114">
          <cell r="A12114">
            <v>45138.663981481499</v>
          </cell>
          <cell r="B12114">
            <v>1</v>
          </cell>
          <cell r="R12114" t="str">
            <v>BWLD231345</v>
          </cell>
        </row>
        <row r="12115">
          <cell r="A12115">
            <v>45138.644270833298</v>
          </cell>
          <cell r="B12115">
            <v>6700</v>
          </cell>
          <cell r="R12115" t="str">
            <v>BTKD162112</v>
          </cell>
        </row>
        <row r="12116">
          <cell r="A12116">
            <v>45138.643310185202</v>
          </cell>
          <cell r="B12116">
            <v>3720</v>
          </cell>
          <cell r="R12116" t="str">
            <v>BUKD162491</v>
          </cell>
        </row>
        <row r="12117">
          <cell r="A12117">
            <v>45138.642430555599</v>
          </cell>
          <cell r="B12117">
            <v>6300</v>
          </cell>
          <cell r="R12117" t="str">
            <v>BTDD162192</v>
          </cell>
        </row>
        <row r="12118">
          <cell r="A12118">
            <v>45138.641412037003</v>
          </cell>
          <cell r="B12118">
            <v>4630</v>
          </cell>
          <cell r="R12118" t="str">
            <v>BSAD161582</v>
          </cell>
        </row>
        <row r="12119">
          <cell r="A12119">
            <v>45138.640069444402</v>
          </cell>
          <cell r="B12119">
            <v>4500</v>
          </cell>
          <cell r="R12119" t="str">
            <v>BUAD162630</v>
          </cell>
        </row>
        <row r="12120">
          <cell r="A12120">
            <v>45138.639166666697</v>
          </cell>
          <cell r="B12120">
            <v>5565</v>
          </cell>
          <cell r="R12120" t="str">
            <v>BUAD162625</v>
          </cell>
        </row>
        <row r="12121">
          <cell r="A12121">
            <v>45138.638067129599</v>
          </cell>
          <cell r="B12121">
            <v>6945</v>
          </cell>
          <cell r="R12121" t="str">
            <v>BTGD162289</v>
          </cell>
        </row>
        <row r="12122">
          <cell r="A12122">
            <v>45138.636944444399</v>
          </cell>
          <cell r="B12122">
            <v>4400</v>
          </cell>
          <cell r="R12122" t="str">
            <v>BRGD230256</v>
          </cell>
        </row>
        <row r="12123">
          <cell r="A12123">
            <v>45138.635879629597</v>
          </cell>
          <cell r="B12123">
            <v>7740</v>
          </cell>
          <cell r="R12123" t="str">
            <v>BQBD200008</v>
          </cell>
        </row>
        <row r="12124">
          <cell r="A12124">
            <v>45138.634224537003</v>
          </cell>
          <cell r="B12124">
            <v>3770</v>
          </cell>
          <cell r="R12124" t="str">
            <v>BSGD161854</v>
          </cell>
        </row>
        <row r="12125">
          <cell r="A12125">
            <v>45138.6325</v>
          </cell>
          <cell r="B12125">
            <v>6230</v>
          </cell>
          <cell r="R12125" t="str">
            <v>BULD162568</v>
          </cell>
        </row>
        <row r="12126">
          <cell r="A12126">
            <v>45138.631342592598</v>
          </cell>
          <cell r="B12126">
            <v>5740</v>
          </cell>
          <cell r="R12126" t="str">
            <v>BRBL150944</v>
          </cell>
        </row>
        <row r="12127">
          <cell r="A12127">
            <v>45138.630335648202</v>
          </cell>
          <cell r="B12127">
            <v>6025</v>
          </cell>
          <cell r="R12127" t="str">
            <v>BPLD200068</v>
          </cell>
        </row>
        <row r="12128">
          <cell r="A12128">
            <v>45138.629085648201</v>
          </cell>
          <cell r="B12128">
            <v>9355</v>
          </cell>
          <cell r="R12128" t="str">
            <v>BSKD161477</v>
          </cell>
        </row>
        <row r="12129">
          <cell r="A12129">
            <v>45138.612129629597</v>
          </cell>
          <cell r="B12129">
            <v>17329</v>
          </cell>
          <cell r="R12129" t="str">
            <v>BSKS036365</v>
          </cell>
        </row>
        <row r="12130">
          <cell r="A12130">
            <v>45138.520925925899</v>
          </cell>
          <cell r="B12130">
            <v>1</v>
          </cell>
          <cell r="R12130" t="str">
            <v>BVDC376415</v>
          </cell>
        </row>
        <row r="12131">
          <cell r="A12131">
            <v>45138.291550925896</v>
          </cell>
          <cell r="B12131">
            <v>28861</v>
          </cell>
          <cell r="R12131" t="str">
            <v>BQBS033819</v>
          </cell>
        </row>
        <row r="12132">
          <cell r="A12132">
            <v>45138.277303240699</v>
          </cell>
          <cell r="B12132">
            <v>13695</v>
          </cell>
          <cell r="R12132" t="str">
            <v>BPIC370386</v>
          </cell>
        </row>
        <row r="12133">
          <cell r="A12133">
            <v>45137.278854166703</v>
          </cell>
          <cell r="B12133">
            <v>7902</v>
          </cell>
          <cell r="R12133" t="str">
            <v>BUDS046275</v>
          </cell>
        </row>
        <row r="12134">
          <cell r="A12134">
            <v>45136.678668981498</v>
          </cell>
          <cell r="B12134">
            <v>2047</v>
          </cell>
          <cell r="R12134" t="str">
            <v>BVJD162958</v>
          </cell>
        </row>
        <row r="12135">
          <cell r="A12135">
            <v>45136.593171296299</v>
          </cell>
          <cell r="B12135">
            <v>1</v>
          </cell>
          <cell r="R12135" t="str">
            <v>CWJE212031</v>
          </cell>
        </row>
        <row r="12136">
          <cell r="A12136">
            <v>45136.459756944401</v>
          </cell>
          <cell r="B12136">
            <v>33782</v>
          </cell>
          <cell r="R12136" t="str">
            <v>BSJS035917</v>
          </cell>
        </row>
        <row r="12137">
          <cell r="A12137">
            <v>45136.457326388903</v>
          </cell>
          <cell r="B12137">
            <v>0</v>
          </cell>
          <cell r="R12137" t="str">
            <v>22580509</v>
          </cell>
        </row>
        <row r="12138">
          <cell r="A12138">
            <v>45135.8964583333</v>
          </cell>
          <cell r="B12138">
            <v>0</v>
          </cell>
          <cell r="R12138" t="str">
            <v>CWJE710733</v>
          </cell>
        </row>
        <row r="12139">
          <cell r="A12139">
            <v>45135.7441203704</v>
          </cell>
          <cell r="B12139">
            <v>0</v>
          </cell>
          <cell r="R12139" t="str">
            <v>22580509</v>
          </cell>
        </row>
        <row r="12140">
          <cell r="A12140">
            <v>45135.692939814799</v>
          </cell>
          <cell r="B12140">
            <v>0</v>
          </cell>
          <cell r="R12140" t="str">
            <v>BULL160559</v>
          </cell>
        </row>
        <row r="12141">
          <cell r="A12141">
            <v>45135.521631944401</v>
          </cell>
          <cell r="B12141">
            <v>4339</v>
          </cell>
          <cell r="R12141" t="str">
            <v>BSBC375571</v>
          </cell>
        </row>
        <row r="12142">
          <cell r="A12142">
            <v>45135.471712963001</v>
          </cell>
          <cell r="B12142">
            <v>0</v>
          </cell>
          <cell r="R12142" t="str">
            <v>BVDC376415</v>
          </cell>
        </row>
        <row r="12143">
          <cell r="A12143">
            <v>45135.465277777803</v>
          </cell>
          <cell r="B12143">
            <v>8096</v>
          </cell>
          <cell r="R12143" t="str">
            <v>BULL160559</v>
          </cell>
        </row>
        <row r="12144">
          <cell r="A12144">
            <v>45134.846875000003</v>
          </cell>
          <cell r="B12144">
            <v>570</v>
          </cell>
          <cell r="R12144" t="str">
            <v>BVIL161081</v>
          </cell>
        </row>
        <row r="12145">
          <cell r="A12145">
            <v>45134.685787037</v>
          </cell>
          <cell r="B12145">
            <v>1850</v>
          </cell>
          <cell r="R12145" t="str">
            <v>BSKD220275</v>
          </cell>
        </row>
        <row r="12146">
          <cell r="A12146">
            <v>45134.684745370403</v>
          </cell>
          <cell r="B12146">
            <v>980</v>
          </cell>
          <cell r="R12146" t="str">
            <v>BNJD120010</v>
          </cell>
        </row>
        <row r="12147">
          <cell r="A12147">
            <v>45134.683692129598</v>
          </cell>
          <cell r="B12147">
            <v>4350</v>
          </cell>
          <cell r="R12147" t="str">
            <v>GOHD160077</v>
          </cell>
        </row>
        <row r="12148">
          <cell r="A12148">
            <v>45134.681365740696</v>
          </cell>
          <cell r="B12148">
            <v>7015</v>
          </cell>
          <cell r="R12148" t="str">
            <v>BRAD160811</v>
          </cell>
        </row>
        <row r="12149">
          <cell r="A12149">
            <v>45134.680034722202</v>
          </cell>
          <cell r="B12149">
            <v>905</v>
          </cell>
          <cell r="R12149" t="str">
            <v>BJGD200109</v>
          </cell>
        </row>
        <row r="12150">
          <cell r="A12150">
            <v>45134.6785648148</v>
          </cell>
          <cell r="B12150">
            <v>345</v>
          </cell>
          <cell r="R12150" t="str">
            <v>BRLD120253</v>
          </cell>
        </row>
        <row r="12151">
          <cell r="A12151">
            <v>45134.677314814799</v>
          </cell>
          <cell r="B12151">
            <v>4255</v>
          </cell>
          <cell r="R12151" t="str">
            <v>BULD162561</v>
          </cell>
        </row>
        <row r="12152">
          <cell r="A12152">
            <v>45134.674849536997</v>
          </cell>
          <cell r="B12152">
            <v>2325</v>
          </cell>
          <cell r="R12152" t="str">
            <v>BTFD120918</v>
          </cell>
        </row>
        <row r="12153">
          <cell r="A12153">
            <v>45134.591666666704</v>
          </cell>
          <cell r="B12153">
            <v>0</v>
          </cell>
          <cell r="R12153" t="str">
            <v>BSLC374986</v>
          </cell>
        </row>
        <row r="12154">
          <cell r="A12154">
            <v>45134.565034722204</v>
          </cell>
          <cell r="B12154">
            <v>20754</v>
          </cell>
          <cell r="R12154" t="str">
            <v>BSCS037449</v>
          </cell>
        </row>
        <row r="12155">
          <cell r="A12155">
            <v>45133.700254629599</v>
          </cell>
          <cell r="B12155">
            <v>7753</v>
          </cell>
          <cell r="R12155" t="str">
            <v>BTIS032025</v>
          </cell>
        </row>
        <row r="12156">
          <cell r="A12156">
            <v>45133.696145833303</v>
          </cell>
          <cell r="B12156">
            <v>7448</v>
          </cell>
          <cell r="R12156" t="str">
            <v>BTIS032020</v>
          </cell>
        </row>
        <row r="12157">
          <cell r="A12157">
            <v>45132.683055555601</v>
          </cell>
          <cell r="B12157">
            <v>955</v>
          </cell>
          <cell r="R12157" t="str">
            <v>BWAD163648</v>
          </cell>
        </row>
        <row r="12158">
          <cell r="A12158">
            <v>45132.565902777802</v>
          </cell>
          <cell r="B12158">
            <v>68329</v>
          </cell>
          <cell r="R12158" t="str">
            <v>BNCC370425</v>
          </cell>
        </row>
        <row r="12159">
          <cell r="A12159">
            <v>45132.480717592603</v>
          </cell>
          <cell r="B12159">
            <v>3090</v>
          </cell>
          <cell r="R12159" t="str">
            <v>BTHD162350</v>
          </cell>
        </row>
        <row r="12160">
          <cell r="A12160">
            <v>45132.479328703703</v>
          </cell>
          <cell r="B12160">
            <v>15796</v>
          </cell>
          <cell r="R12160" t="str">
            <v>BPJD200007</v>
          </cell>
        </row>
        <row r="12161">
          <cell r="A12161">
            <v>45132.467141203699</v>
          </cell>
          <cell r="B12161">
            <v>0</v>
          </cell>
          <cell r="R12161" t="str">
            <v>CVDE668279</v>
          </cell>
        </row>
        <row r="12162">
          <cell r="A12162">
            <v>45132.465439814798</v>
          </cell>
          <cell r="B12162">
            <v>0</v>
          </cell>
          <cell r="R12162" t="str">
            <v>22672812</v>
          </cell>
        </row>
        <row r="12163">
          <cell r="A12163">
            <v>45131.716724537</v>
          </cell>
          <cell r="B12163">
            <v>27373</v>
          </cell>
          <cell r="R12163" t="str">
            <v>BOCS040147</v>
          </cell>
        </row>
        <row r="12164">
          <cell r="A12164">
            <v>45131.611747685201</v>
          </cell>
          <cell r="B12164">
            <v>1</v>
          </cell>
          <cell r="R12164" t="str">
            <v>DVGL153301</v>
          </cell>
        </row>
        <row r="12165">
          <cell r="A12165">
            <v>45131.575081018498</v>
          </cell>
          <cell r="B12165">
            <v>0</v>
          </cell>
          <cell r="R12165" t="str">
            <v>22672812</v>
          </cell>
        </row>
        <row r="12166">
          <cell r="A12166">
            <v>45131.571631944404</v>
          </cell>
          <cell r="B12166">
            <v>1</v>
          </cell>
          <cell r="R12166" t="str">
            <v>BWCS032691</v>
          </cell>
        </row>
        <row r="12167">
          <cell r="A12167">
            <v>45131.569606481498</v>
          </cell>
          <cell r="B12167">
            <v>9639</v>
          </cell>
          <cell r="R12167" t="str">
            <v>BVKS048107</v>
          </cell>
        </row>
        <row r="12168">
          <cell r="A12168">
            <v>45131.5682407407</v>
          </cell>
          <cell r="B12168">
            <v>2037</v>
          </cell>
          <cell r="R12168" t="str">
            <v>BVDS039346</v>
          </cell>
        </row>
        <row r="12169">
          <cell r="A12169">
            <v>45131.566863425898</v>
          </cell>
          <cell r="B12169">
            <v>13276</v>
          </cell>
          <cell r="R12169" t="str">
            <v>BSDC375954</v>
          </cell>
        </row>
        <row r="12170">
          <cell r="A12170">
            <v>45131.565474536997</v>
          </cell>
          <cell r="B12170">
            <v>4928</v>
          </cell>
          <cell r="R12170" t="str">
            <v>BVEC376812</v>
          </cell>
        </row>
        <row r="12171">
          <cell r="A12171">
            <v>45131.564004629603</v>
          </cell>
          <cell r="B12171">
            <v>1450</v>
          </cell>
          <cell r="R12171" t="str">
            <v>BRCD160984</v>
          </cell>
        </row>
        <row r="12172">
          <cell r="A12172">
            <v>45131.560081018499</v>
          </cell>
          <cell r="B12172">
            <v>0</v>
          </cell>
          <cell r="R12172" t="str">
            <v>CVDE668279</v>
          </cell>
        </row>
        <row r="12173">
          <cell r="A12173">
            <v>45131.558101851799</v>
          </cell>
          <cell r="B12173">
            <v>25444</v>
          </cell>
          <cell r="R12173" t="str">
            <v>BMFS031346</v>
          </cell>
        </row>
        <row r="12174">
          <cell r="A12174">
            <v>45129.870358796303</v>
          </cell>
          <cell r="B12174">
            <v>0</v>
          </cell>
          <cell r="R12174" t="str">
            <v>DVJL360500</v>
          </cell>
        </row>
        <row r="12175">
          <cell r="A12175">
            <v>45129.641493055598</v>
          </cell>
          <cell r="B12175">
            <v>17241</v>
          </cell>
          <cell r="R12175" t="str">
            <v>BSKS036365</v>
          </cell>
        </row>
        <row r="12176">
          <cell r="A12176">
            <v>45129.631400462997</v>
          </cell>
          <cell r="B12176">
            <v>24845</v>
          </cell>
          <cell r="R12176" t="str">
            <v>BSKS036366</v>
          </cell>
        </row>
        <row r="12177">
          <cell r="A12177">
            <v>45129.586863425902</v>
          </cell>
          <cell r="B12177">
            <v>582</v>
          </cell>
          <cell r="R12177" t="str">
            <v>BVIL161084</v>
          </cell>
        </row>
        <row r="12178">
          <cell r="A12178">
            <v>45129.502511574101</v>
          </cell>
          <cell r="B12178">
            <v>2575</v>
          </cell>
          <cell r="R12178" t="str">
            <v>BVED163235</v>
          </cell>
        </row>
        <row r="12179">
          <cell r="A12179">
            <v>45129.501331018502</v>
          </cell>
          <cell r="B12179">
            <v>2625</v>
          </cell>
          <cell r="R12179" t="str">
            <v>BVED163231</v>
          </cell>
        </row>
        <row r="12180">
          <cell r="A12180">
            <v>45129.444803240702</v>
          </cell>
          <cell r="B12180">
            <v>0</v>
          </cell>
          <cell r="R12180" t="str">
            <v>DWJL140568</v>
          </cell>
        </row>
        <row r="12181">
          <cell r="A12181">
            <v>45128.681192129603</v>
          </cell>
          <cell r="B12181">
            <v>2025</v>
          </cell>
          <cell r="R12181" t="str">
            <v>BVCC376206</v>
          </cell>
        </row>
        <row r="12182">
          <cell r="A12182">
            <v>45128.679409722201</v>
          </cell>
          <cell r="B12182">
            <v>3089</v>
          </cell>
          <cell r="R12182" t="str">
            <v>BUID162953</v>
          </cell>
        </row>
        <row r="12183">
          <cell r="A12183">
            <v>45128.677951388898</v>
          </cell>
          <cell r="B12183">
            <v>13538</v>
          </cell>
          <cell r="R12183" t="str">
            <v>BUAS033580</v>
          </cell>
        </row>
        <row r="12184">
          <cell r="A12184">
            <v>45128.483287037001</v>
          </cell>
          <cell r="B12184">
            <v>0</v>
          </cell>
          <cell r="R12184" t="str">
            <v>DWJL140568</v>
          </cell>
        </row>
        <row r="12185">
          <cell r="A12185">
            <v>45127.699328703697</v>
          </cell>
          <cell r="B12185">
            <v>1311</v>
          </cell>
          <cell r="R12185" t="str">
            <v>BVHD163393</v>
          </cell>
        </row>
        <row r="12186">
          <cell r="A12186">
            <v>45127.6950462963</v>
          </cell>
          <cell r="B12186">
            <v>20646</v>
          </cell>
          <cell r="R12186" t="str">
            <v>BSCS037449</v>
          </cell>
        </row>
        <row r="12187">
          <cell r="A12187">
            <v>45127.653402777803</v>
          </cell>
          <cell r="B12187">
            <v>10779</v>
          </cell>
          <cell r="R12187" t="str">
            <v>BSBC375576</v>
          </cell>
        </row>
        <row r="12188">
          <cell r="A12188">
            <v>45127.636377314797</v>
          </cell>
          <cell r="B12188">
            <v>2797</v>
          </cell>
          <cell r="R12188" t="str">
            <v>BTGD162296</v>
          </cell>
        </row>
        <row r="12189">
          <cell r="A12189">
            <v>45127.584166666697</v>
          </cell>
          <cell r="B12189">
            <v>1630</v>
          </cell>
          <cell r="R12189" t="str">
            <v>BVKD163026</v>
          </cell>
        </row>
        <row r="12190">
          <cell r="A12190">
            <v>45127.449803240699</v>
          </cell>
          <cell r="B12190">
            <v>0</v>
          </cell>
          <cell r="R12190"/>
        </row>
        <row r="12191">
          <cell r="A12191">
            <v>45126.6881712963</v>
          </cell>
          <cell r="B12191">
            <v>0</v>
          </cell>
          <cell r="R12191"/>
        </row>
        <row r="12192">
          <cell r="A12192">
            <v>45125.751562500001</v>
          </cell>
          <cell r="B12192">
            <v>0</v>
          </cell>
          <cell r="R12192" t="str">
            <v>22515306</v>
          </cell>
        </row>
        <row r="12193">
          <cell r="A12193">
            <v>45125.698773148099</v>
          </cell>
          <cell r="B12193">
            <v>3683</v>
          </cell>
          <cell r="R12193" t="str">
            <v>BUKD162500</v>
          </cell>
        </row>
        <row r="12194">
          <cell r="A12194">
            <v>45125.637175925898</v>
          </cell>
          <cell r="B12194">
            <v>0</v>
          </cell>
          <cell r="R12194" t="str">
            <v>DVHL360858</v>
          </cell>
        </row>
        <row r="12195">
          <cell r="A12195">
            <v>45125.592604166697</v>
          </cell>
          <cell r="B12195">
            <v>1</v>
          </cell>
          <cell r="R12195" t="str">
            <v>BWLS031959</v>
          </cell>
        </row>
        <row r="12196">
          <cell r="A12196">
            <v>45125.590798611098</v>
          </cell>
          <cell r="B12196">
            <v>0</v>
          </cell>
          <cell r="R12196" t="str">
            <v>22515306</v>
          </cell>
        </row>
        <row r="12197">
          <cell r="A12197">
            <v>45125.537418981497</v>
          </cell>
          <cell r="B12197">
            <v>1</v>
          </cell>
          <cell r="R12197" t="str">
            <v>BWBC379643</v>
          </cell>
        </row>
        <row r="12198">
          <cell r="A12198">
            <v>45122.857164351903</v>
          </cell>
          <cell r="B12198">
            <v>0</v>
          </cell>
          <cell r="R12198" t="str">
            <v>CWBM490034</v>
          </cell>
        </row>
        <row r="12199">
          <cell r="A12199">
            <v>45122.857152777797</v>
          </cell>
          <cell r="B12199">
            <v>0</v>
          </cell>
          <cell r="R12199" t="str">
            <v>SN23T000729</v>
          </cell>
        </row>
        <row r="12200">
          <cell r="A12200">
            <v>45122.753032407403</v>
          </cell>
          <cell r="B12200">
            <v>7631</v>
          </cell>
          <cell r="R12200" t="str">
            <v>BTCD162149</v>
          </cell>
        </row>
        <row r="12201">
          <cell r="A12201">
            <v>45122.745601851799</v>
          </cell>
          <cell r="B12201">
            <v>4350</v>
          </cell>
          <cell r="R12201" t="str">
            <v>GOHD160077</v>
          </cell>
        </row>
        <row r="12202">
          <cell r="A12202">
            <v>45122.744236111103</v>
          </cell>
          <cell r="B12202">
            <v>410</v>
          </cell>
          <cell r="R12202" t="str">
            <v>BSFD161809</v>
          </cell>
        </row>
        <row r="12203">
          <cell r="A12203">
            <v>45122.506493055596</v>
          </cell>
          <cell r="B12203">
            <v>444</v>
          </cell>
          <cell r="R12203" t="str">
            <v>BVKS037559</v>
          </cell>
        </row>
        <row r="12204">
          <cell r="A12204">
            <v>45121.931388888901</v>
          </cell>
          <cell r="B12204">
            <v>1533</v>
          </cell>
          <cell r="R12204" t="str">
            <v>BVHD163374</v>
          </cell>
        </row>
        <row r="12205">
          <cell r="A12205">
            <v>45121.612604166701</v>
          </cell>
          <cell r="B12205">
            <v>465</v>
          </cell>
          <cell r="R12205" t="str">
            <v>BWJL153355</v>
          </cell>
        </row>
        <row r="12206">
          <cell r="A12206">
            <v>45121.597372685203</v>
          </cell>
          <cell r="B12206">
            <v>0</v>
          </cell>
          <cell r="R12206" t="str">
            <v>21165803</v>
          </cell>
        </row>
        <row r="12207">
          <cell r="A12207">
            <v>45121.526840277802</v>
          </cell>
          <cell r="B12207">
            <v>22749</v>
          </cell>
          <cell r="R12207" t="str">
            <v>BRIS035838</v>
          </cell>
        </row>
        <row r="12208">
          <cell r="A12208">
            <v>45121.524004629602</v>
          </cell>
          <cell r="B12208">
            <v>35502</v>
          </cell>
          <cell r="R12208" t="str">
            <v>BOKC370020</v>
          </cell>
        </row>
        <row r="12209">
          <cell r="A12209">
            <v>45121.502511574101</v>
          </cell>
          <cell r="B12209">
            <v>12217</v>
          </cell>
          <cell r="R12209" t="str">
            <v>BSLS036682</v>
          </cell>
        </row>
        <row r="12210">
          <cell r="A12210">
            <v>45121.460115740701</v>
          </cell>
          <cell r="B12210">
            <v>7200</v>
          </cell>
          <cell r="R12210" t="str">
            <v>BTKD162074</v>
          </cell>
        </row>
        <row r="12211">
          <cell r="A12211">
            <v>45120.613483796304</v>
          </cell>
          <cell r="B12211">
            <v>1000</v>
          </cell>
          <cell r="R12211" t="str">
            <v>BVHD163336</v>
          </cell>
        </row>
        <row r="12212">
          <cell r="A12212">
            <v>45119.866701388899</v>
          </cell>
          <cell r="B12212">
            <v>1481</v>
          </cell>
          <cell r="R12212" t="str">
            <v>BUBS034006</v>
          </cell>
        </row>
        <row r="12213">
          <cell r="A12213">
            <v>45119.596435185202</v>
          </cell>
          <cell r="B12213">
            <v>745</v>
          </cell>
          <cell r="R12213" t="str">
            <v>BSJD120492</v>
          </cell>
        </row>
        <row r="12214">
          <cell r="A12214">
            <v>45119.592881944402</v>
          </cell>
          <cell r="B12214">
            <v>7630</v>
          </cell>
          <cell r="R12214" t="str">
            <v>BTCD162149</v>
          </cell>
        </row>
        <row r="12215">
          <cell r="A12215">
            <v>45119.589710648099</v>
          </cell>
          <cell r="B12215">
            <v>1400</v>
          </cell>
          <cell r="R12215" t="str">
            <v>BRCD160984</v>
          </cell>
        </row>
        <row r="12216">
          <cell r="A12216">
            <v>45119.587141203701</v>
          </cell>
          <cell r="B12216">
            <v>80</v>
          </cell>
          <cell r="R12216" t="str">
            <v>BSKD120520</v>
          </cell>
        </row>
        <row r="12217">
          <cell r="A12217">
            <v>45119.584837962997</v>
          </cell>
          <cell r="B12217">
            <v>210</v>
          </cell>
          <cell r="R12217" t="str">
            <v>BSKD120521</v>
          </cell>
        </row>
        <row r="12218">
          <cell r="A12218">
            <v>45119.582222222198</v>
          </cell>
          <cell r="B12218">
            <v>152</v>
          </cell>
          <cell r="R12218" t="str">
            <v>BSKD120524</v>
          </cell>
        </row>
        <row r="12219">
          <cell r="A12219">
            <v>45119.5796527778</v>
          </cell>
          <cell r="B12219">
            <v>450</v>
          </cell>
          <cell r="R12219" t="str">
            <v>BSKD120522</v>
          </cell>
        </row>
        <row r="12220">
          <cell r="A12220">
            <v>45119.577233796299</v>
          </cell>
          <cell r="B12220">
            <v>2000</v>
          </cell>
          <cell r="R12220" t="str">
            <v>BSKD120530</v>
          </cell>
        </row>
        <row r="12221">
          <cell r="A12221">
            <v>45119.570127314801</v>
          </cell>
          <cell r="B12221">
            <v>4750</v>
          </cell>
          <cell r="R12221" t="str">
            <v>BRJD160605</v>
          </cell>
        </row>
        <row r="12222">
          <cell r="A12222">
            <v>45119.567222222198</v>
          </cell>
          <cell r="B12222">
            <v>4900</v>
          </cell>
          <cell r="R12222" t="str">
            <v>BRCD160939</v>
          </cell>
        </row>
        <row r="12223">
          <cell r="A12223">
            <v>45119.564629629604</v>
          </cell>
          <cell r="B12223">
            <v>3555</v>
          </cell>
          <cell r="R12223" t="str">
            <v>BQCD160098</v>
          </cell>
        </row>
        <row r="12224">
          <cell r="A12224">
            <v>45119.561863425901</v>
          </cell>
          <cell r="B12224">
            <v>4600</v>
          </cell>
          <cell r="R12224" t="str">
            <v>BRGD161212</v>
          </cell>
        </row>
        <row r="12225">
          <cell r="A12225">
            <v>45119.5062384259</v>
          </cell>
          <cell r="B12225">
            <v>2133</v>
          </cell>
          <cell r="R12225" t="str">
            <v>BVFS049421</v>
          </cell>
        </row>
        <row r="12226">
          <cell r="A12226">
            <v>45119.464652777802</v>
          </cell>
          <cell r="B12226">
            <v>53416</v>
          </cell>
          <cell r="R12226" t="str">
            <v>BILS030211</v>
          </cell>
        </row>
        <row r="12227">
          <cell r="A12227">
            <v>45119.463437500002</v>
          </cell>
          <cell r="B12227">
            <v>42398</v>
          </cell>
          <cell r="R12227" t="str">
            <v>BLGS040582</v>
          </cell>
        </row>
        <row r="12228">
          <cell r="A12228">
            <v>45119.462164351899</v>
          </cell>
          <cell r="B12228">
            <v>2131</v>
          </cell>
          <cell r="R12228" t="str">
            <v>BVIC378175</v>
          </cell>
        </row>
        <row r="12229">
          <cell r="A12229">
            <v>45119.452743055597</v>
          </cell>
          <cell r="B12229">
            <v>15319</v>
          </cell>
          <cell r="R12229" t="str">
            <v>GPBC370442</v>
          </cell>
        </row>
        <row r="12230">
          <cell r="A12230">
            <v>45119.4515972222</v>
          </cell>
          <cell r="B12230">
            <v>5559</v>
          </cell>
          <cell r="R12230" t="str">
            <v>BRDC373261</v>
          </cell>
        </row>
        <row r="12231">
          <cell r="A12231">
            <v>45119.292245370401</v>
          </cell>
          <cell r="B12231">
            <v>6100</v>
          </cell>
          <cell r="R12231" t="str">
            <v>BSBC375535</v>
          </cell>
        </row>
        <row r="12232">
          <cell r="A12232">
            <v>45119.2792708333</v>
          </cell>
          <cell r="B12232">
            <v>17795</v>
          </cell>
          <cell r="R12232" t="str">
            <v>BJHS031586</v>
          </cell>
        </row>
        <row r="12233">
          <cell r="A12233">
            <v>45118.6553472222</v>
          </cell>
          <cell r="B12233">
            <v>1256</v>
          </cell>
          <cell r="R12233" t="str">
            <v>BVJC374172</v>
          </cell>
        </row>
        <row r="12234">
          <cell r="A12234">
            <v>45118.521736111099</v>
          </cell>
          <cell r="B12234">
            <v>1637</v>
          </cell>
          <cell r="R12234" t="str">
            <v>ATID121006</v>
          </cell>
        </row>
        <row r="12235">
          <cell r="A12235">
            <v>45118.520092592596</v>
          </cell>
          <cell r="B12235">
            <v>1579</v>
          </cell>
          <cell r="R12235" t="str">
            <v>DTFD120926</v>
          </cell>
        </row>
        <row r="12236">
          <cell r="A12236">
            <v>45118.518217592602</v>
          </cell>
          <cell r="B12236">
            <v>120</v>
          </cell>
          <cell r="R12236" t="str">
            <v>BWLD163608</v>
          </cell>
        </row>
        <row r="12237">
          <cell r="A12237">
            <v>45118.516446759299</v>
          </cell>
          <cell r="B12237">
            <v>2139</v>
          </cell>
          <cell r="R12237" t="str">
            <v>BUDD162740</v>
          </cell>
        </row>
        <row r="12238">
          <cell r="A12238">
            <v>45118.511099536998</v>
          </cell>
          <cell r="B12238">
            <v>623</v>
          </cell>
          <cell r="R12238" t="str">
            <v>BUID220797</v>
          </cell>
        </row>
        <row r="12239">
          <cell r="A12239">
            <v>45118.506215277797</v>
          </cell>
          <cell r="B12239">
            <v>432</v>
          </cell>
          <cell r="R12239" t="str">
            <v>BWJL153355</v>
          </cell>
        </row>
        <row r="12240">
          <cell r="A12240">
            <v>45118.504282407397</v>
          </cell>
          <cell r="B12240">
            <v>115</v>
          </cell>
          <cell r="R12240" t="str">
            <v>BVID121544</v>
          </cell>
        </row>
        <row r="12241">
          <cell r="A12241">
            <v>45118.498530092598</v>
          </cell>
          <cell r="B12241">
            <v>130</v>
          </cell>
          <cell r="R12241" t="str">
            <v>BVID121541</v>
          </cell>
        </row>
        <row r="12242">
          <cell r="A12242">
            <v>45118.496620370403</v>
          </cell>
          <cell r="B12242">
            <v>485</v>
          </cell>
          <cell r="R12242" t="str">
            <v>BVIL161081</v>
          </cell>
        </row>
        <row r="12243">
          <cell r="A12243">
            <v>45118.494548611103</v>
          </cell>
          <cell r="B12243">
            <v>120</v>
          </cell>
          <cell r="R12243" t="str">
            <v>BVID121539</v>
          </cell>
        </row>
        <row r="12244">
          <cell r="A12244">
            <v>45118.492476851898</v>
          </cell>
          <cell r="B12244">
            <v>75</v>
          </cell>
          <cell r="R12244" t="str">
            <v>BVID121546</v>
          </cell>
        </row>
        <row r="12245">
          <cell r="A12245">
            <v>45118.4905208333</v>
          </cell>
          <cell r="B12245">
            <v>1590</v>
          </cell>
          <cell r="R12245" t="str">
            <v>BUID220795</v>
          </cell>
        </row>
        <row r="12246">
          <cell r="A12246">
            <v>45117.586400462998</v>
          </cell>
          <cell r="B12246">
            <v>1</v>
          </cell>
          <cell r="R12246" t="str">
            <v>BVJC374173</v>
          </cell>
        </row>
        <row r="12247">
          <cell r="A12247">
            <v>45117.578460648103</v>
          </cell>
          <cell r="B12247">
            <v>2425</v>
          </cell>
          <cell r="R12247" t="str">
            <v>BQGD220072</v>
          </cell>
        </row>
        <row r="12248">
          <cell r="A12248">
            <v>45117.575648148202</v>
          </cell>
          <cell r="B12248">
            <v>3690</v>
          </cell>
          <cell r="R12248" t="str">
            <v>BUKD162491</v>
          </cell>
        </row>
        <row r="12249">
          <cell r="A12249">
            <v>45117.573067129597</v>
          </cell>
          <cell r="B12249">
            <v>3530</v>
          </cell>
          <cell r="R12249" t="str">
            <v>BUKD162500</v>
          </cell>
        </row>
        <row r="12250">
          <cell r="A12250">
            <v>45117.570162037002</v>
          </cell>
          <cell r="B12250">
            <v>5250</v>
          </cell>
          <cell r="R12250" t="str">
            <v>BPGD220036</v>
          </cell>
        </row>
        <row r="12251">
          <cell r="A12251">
            <v>45117.567013888904</v>
          </cell>
          <cell r="B12251">
            <v>5100</v>
          </cell>
          <cell r="R12251" t="str">
            <v>BTDD162190</v>
          </cell>
        </row>
        <row r="12252">
          <cell r="A12252">
            <v>45117.563842592601</v>
          </cell>
          <cell r="B12252">
            <v>3130</v>
          </cell>
          <cell r="R12252" t="str">
            <v>BQKD200046</v>
          </cell>
        </row>
        <row r="12253">
          <cell r="A12253">
            <v>45117.560844907399</v>
          </cell>
          <cell r="B12253">
            <v>25480</v>
          </cell>
          <cell r="R12253" t="str">
            <v>BMJD200014</v>
          </cell>
        </row>
        <row r="12254">
          <cell r="A12254">
            <v>45117.558298611097</v>
          </cell>
          <cell r="B12254">
            <v>6085</v>
          </cell>
          <cell r="R12254" t="str">
            <v>BTCD162162</v>
          </cell>
        </row>
        <row r="12255">
          <cell r="A12255">
            <v>45117.555914351899</v>
          </cell>
          <cell r="B12255">
            <v>12075</v>
          </cell>
          <cell r="R12255" t="str">
            <v>BTDD162169</v>
          </cell>
        </row>
        <row r="12256">
          <cell r="A12256">
            <v>45117.552870370397</v>
          </cell>
          <cell r="B12256">
            <v>6630</v>
          </cell>
          <cell r="R12256" t="str">
            <v>BTKD162112</v>
          </cell>
        </row>
        <row r="12257">
          <cell r="A12257">
            <v>45117.549745370401</v>
          </cell>
          <cell r="B12257">
            <v>4150</v>
          </cell>
          <cell r="R12257" t="str">
            <v>BTJD162047</v>
          </cell>
        </row>
        <row r="12258">
          <cell r="A12258">
            <v>45117.546909722201</v>
          </cell>
          <cell r="B12258">
            <v>3475</v>
          </cell>
          <cell r="R12258" t="str">
            <v>BSLD200427</v>
          </cell>
        </row>
        <row r="12259">
          <cell r="A12259">
            <v>45117.542083333297</v>
          </cell>
          <cell r="B12259">
            <v>5050</v>
          </cell>
          <cell r="R12259" t="str">
            <v>BRCD160967</v>
          </cell>
        </row>
        <row r="12260">
          <cell r="A12260">
            <v>45117.538067129601</v>
          </cell>
          <cell r="B12260">
            <v>4670</v>
          </cell>
          <cell r="R12260" t="str">
            <v>BSGD161864</v>
          </cell>
        </row>
        <row r="12261">
          <cell r="A12261">
            <v>45117.492222222201</v>
          </cell>
          <cell r="B12261">
            <v>550</v>
          </cell>
          <cell r="R12261" t="str">
            <v>BSBD120631</v>
          </cell>
        </row>
        <row r="12262">
          <cell r="A12262">
            <v>45117.489837963003</v>
          </cell>
          <cell r="B12262">
            <v>980</v>
          </cell>
          <cell r="R12262" t="str">
            <v>BNJD120010</v>
          </cell>
        </row>
        <row r="12263">
          <cell r="A12263">
            <v>45117.487233796302</v>
          </cell>
          <cell r="B12263">
            <v>1350</v>
          </cell>
          <cell r="R12263" t="str">
            <v>BSHD120752</v>
          </cell>
        </row>
        <row r="12264">
          <cell r="A12264">
            <v>45117.4849189815</v>
          </cell>
          <cell r="B12264">
            <v>4420</v>
          </cell>
          <cell r="R12264" t="str">
            <v>BTKD162080</v>
          </cell>
        </row>
        <row r="12265">
          <cell r="A12265">
            <v>45117.4823958333</v>
          </cell>
          <cell r="B12265">
            <v>4010</v>
          </cell>
          <cell r="R12265" t="str">
            <v>BSKD161500</v>
          </cell>
        </row>
        <row r="12266">
          <cell r="A12266">
            <v>45117.480138888903</v>
          </cell>
          <cell r="B12266">
            <v>2460</v>
          </cell>
          <cell r="R12266" t="str">
            <v>BSGL152296</v>
          </cell>
        </row>
        <row r="12267">
          <cell r="A12267">
            <v>45117.477569444403</v>
          </cell>
          <cell r="B12267">
            <v>560</v>
          </cell>
          <cell r="R12267" t="str">
            <v>BSBD120630</v>
          </cell>
        </row>
        <row r="12268">
          <cell r="A12268">
            <v>45117.474768518499</v>
          </cell>
          <cell r="B12268">
            <v>610</v>
          </cell>
          <cell r="R12268" t="str">
            <v>BSHD120740</v>
          </cell>
        </row>
        <row r="12269">
          <cell r="A12269">
            <v>45117.472083333298</v>
          </cell>
          <cell r="B12269">
            <v>545</v>
          </cell>
          <cell r="R12269" t="str">
            <v>BSHD120741</v>
          </cell>
        </row>
        <row r="12270">
          <cell r="A12270">
            <v>45117.469548611101</v>
          </cell>
          <cell r="B12270">
            <v>589</v>
          </cell>
          <cell r="R12270" t="str">
            <v>BSHD120739</v>
          </cell>
        </row>
        <row r="12271">
          <cell r="A12271">
            <v>45117.467118055603</v>
          </cell>
          <cell r="B12271">
            <v>3480</v>
          </cell>
          <cell r="R12271" t="str">
            <v>BSGL152297</v>
          </cell>
        </row>
        <row r="12272">
          <cell r="A12272">
            <v>45117.463854166701</v>
          </cell>
          <cell r="B12272">
            <v>3810</v>
          </cell>
          <cell r="R12272" t="str">
            <v>BRJD160577</v>
          </cell>
        </row>
        <row r="12273">
          <cell r="A12273">
            <v>45117.460057870398</v>
          </cell>
          <cell r="B12273">
            <v>5330</v>
          </cell>
          <cell r="R12273" t="str">
            <v>GPBD160097</v>
          </cell>
        </row>
        <row r="12274">
          <cell r="A12274">
            <v>45117.455798611103</v>
          </cell>
          <cell r="B12274">
            <v>3055</v>
          </cell>
          <cell r="R12274" t="str">
            <v>BSID161961</v>
          </cell>
        </row>
        <row r="12275">
          <cell r="A12275">
            <v>45117.4530787037</v>
          </cell>
          <cell r="B12275">
            <v>2510</v>
          </cell>
          <cell r="R12275" t="str">
            <v>BSCL152143</v>
          </cell>
        </row>
        <row r="12276">
          <cell r="A12276">
            <v>45117.450648148202</v>
          </cell>
          <cell r="B12276">
            <v>3000</v>
          </cell>
          <cell r="R12276" t="str">
            <v>BRHD120445</v>
          </cell>
        </row>
        <row r="12277">
          <cell r="A12277">
            <v>45117.448043981502</v>
          </cell>
          <cell r="B12277">
            <v>2020</v>
          </cell>
          <cell r="R12277" t="str">
            <v>BSEL152198</v>
          </cell>
        </row>
        <row r="12278">
          <cell r="A12278">
            <v>45117.4447685185</v>
          </cell>
          <cell r="B12278">
            <v>3621</v>
          </cell>
          <cell r="R12278" t="str">
            <v>BQDD160156</v>
          </cell>
        </row>
        <row r="12279">
          <cell r="A12279">
            <v>45117.442037036999</v>
          </cell>
          <cell r="B12279">
            <v>2345</v>
          </cell>
          <cell r="R12279" t="str">
            <v>GOCD160022</v>
          </cell>
        </row>
        <row r="12280">
          <cell r="A12280">
            <v>45117.439444444397</v>
          </cell>
          <cell r="B12280">
            <v>2625</v>
          </cell>
          <cell r="R12280" t="str">
            <v>BSKD220275</v>
          </cell>
        </row>
        <row r="12281">
          <cell r="A12281">
            <v>45115.613275463002</v>
          </cell>
          <cell r="B12281">
            <v>4853</v>
          </cell>
          <cell r="R12281" t="str">
            <v>BVGF111611</v>
          </cell>
        </row>
        <row r="12282">
          <cell r="A12282">
            <v>45115.612407407403</v>
          </cell>
          <cell r="B12282">
            <v>5072</v>
          </cell>
          <cell r="R12282" t="str">
            <v>BVGF111615</v>
          </cell>
        </row>
        <row r="12283">
          <cell r="A12283">
            <v>45115.544236111098</v>
          </cell>
          <cell r="B12283">
            <v>21436</v>
          </cell>
          <cell r="R12283" t="str">
            <v>BSAF110719</v>
          </cell>
        </row>
        <row r="12284">
          <cell r="A12284">
            <v>45115.489988425899</v>
          </cell>
          <cell r="B12284">
            <v>1</v>
          </cell>
          <cell r="R12284" t="str">
            <v>BWCD121690</v>
          </cell>
        </row>
        <row r="12285">
          <cell r="A12285">
            <v>45115.484606481499</v>
          </cell>
          <cell r="B12285">
            <v>4503</v>
          </cell>
          <cell r="R12285" t="str">
            <v>BUID162912</v>
          </cell>
        </row>
        <row r="12286">
          <cell r="A12286">
            <v>45114.699293981503</v>
          </cell>
          <cell r="B12286">
            <v>28861</v>
          </cell>
          <cell r="R12286" t="str">
            <v>BQBS033819</v>
          </cell>
        </row>
        <row r="12287">
          <cell r="A12287">
            <v>45114.582604166702</v>
          </cell>
          <cell r="B12287">
            <v>80</v>
          </cell>
          <cell r="R12287" t="str">
            <v>BWAD163680</v>
          </cell>
        </row>
        <row r="12288">
          <cell r="A12288">
            <v>45114.5787962963</v>
          </cell>
          <cell r="B12288">
            <v>510</v>
          </cell>
          <cell r="R12288" t="str">
            <v>BWKD163559</v>
          </cell>
        </row>
        <row r="12289">
          <cell r="A12289">
            <v>45114.490243055603</v>
          </cell>
          <cell r="B12289">
            <v>701</v>
          </cell>
          <cell r="R12289" t="str">
            <v>BVGD121497</v>
          </cell>
        </row>
        <row r="12290">
          <cell r="A12290">
            <v>45114.488368055601</v>
          </cell>
          <cell r="B12290">
            <v>619</v>
          </cell>
          <cell r="R12290" t="str">
            <v>BVDD121453</v>
          </cell>
        </row>
        <row r="12291">
          <cell r="A12291">
            <v>45114.486458333296</v>
          </cell>
          <cell r="B12291">
            <v>501</v>
          </cell>
          <cell r="R12291" t="str">
            <v>BVDD163198</v>
          </cell>
        </row>
        <row r="12292">
          <cell r="A12292">
            <v>45114.480185185203</v>
          </cell>
          <cell r="B12292">
            <v>849</v>
          </cell>
          <cell r="R12292" t="str">
            <v>BUHL152930</v>
          </cell>
        </row>
        <row r="12293">
          <cell r="A12293">
            <v>45114.478194444397</v>
          </cell>
          <cell r="B12293">
            <v>941</v>
          </cell>
          <cell r="R12293" t="str">
            <v>BUCD121174</v>
          </cell>
        </row>
        <row r="12294">
          <cell r="A12294">
            <v>45114.4744907407</v>
          </cell>
          <cell r="B12294">
            <v>510</v>
          </cell>
          <cell r="R12294" t="str">
            <v>BUID121299</v>
          </cell>
        </row>
        <row r="12295">
          <cell r="A12295">
            <v>45114.469317129602</v>
          </cell>
          <cell r="B12295">
            <v>597</v>
          </cell>
          <cell r="R12295" t="str">
            <v>BUHD121280</v>
          </cell>
        </row>
        <row r="12296">
          <cell r="A12296">
            <v>45113.720381944397</v>
          </cell>
          <cell r="B12296">
            <v>0</v>
          </cell>
          <cell r="R12296" t="str">
            <v>BWCD121690</v>
          </cell>
        </row>
        <row r="12297">
          <cell r="A12297">
            <v>45113.681909722203</v>
          </cell>
          <cell r="B12297">
            <v>2700</v>
          </cell>
          <cell r="R12297" t="str">
            <v>BVLD163067</v>
          </cell>
        </row>
        <row r="12298">
          <cell r="A12298">
            <v>45113.616493055597</v>
          </cell>
          <cell r="B12298">
            <v>2230</v>
          </cell>
          <cell r="R12298" t="str">
            <v>BVFS049358</v>
          </cell>
        </row>
        <row r="12299">
          <cell r="A12299">
            <v>45113.584548611099</v>
          </cell>
          <cell r="B12299">
            <v>7420</v>
          </cell>
          <cell r="R12299" t="str">
            <v>BPBD200118</v>
          </cell>
        </row>
        <row r="12300">
          <cell r="A12300">
            <v>45113.583217592597</v>
          </cell>
          <cell r="B12300">
            <v>1210</v>
          </cell>
          <cell r="R12300" t="str">
            <v>BTKD200646</v>
          </cell>
        </row>
        <row r="12301">
          <cell r="A12301">
            <v>45113.581944444399</v>
          </cell>
          <cell r="B12301">
            <v>1210</v>
          </cell>
          <cell r="R12301" t="str">
            <v>BTJL152348</v>
          </cell>
        </row>
        <row r="12302">
          <cell r="A12302">
            <v>45113.580497685201</v>
          </cell>
          <cell r="B12302">
            <v>9580</v>
          </cell>
          <cell r="R12302" t="str">
            <v>BQGD230029</v>
          </cell>
        </row>
        <row r="12303">
          <cell r="A12303">
            <v>45113.579016203701</v>
          </cell>
          <cell r="B12303">
            <v>1680</v>
          </cell>
          <cell r="R12303" t="str">
            <v>BTID162392</v>
          </cell>
        </row>
        <row r="12304">
          <cell r="A12304">
            <v>45113.576099537</v>
          </cell>
          <cell r="B12304">
            <v>4400</v>
          </cell>
          <cell r="R12304" t="str">
            <v>BSLD230361</v>
          </cell>
        </row>
        <row r="12305">
          <cell r="A12305">
            <v>45113.574884259302</v>
          </cell>
          <cell r="B12305">
            <v>7310</v>
          </cell>
          <cell r="R12305" t="str">
            <v>BULD162577</v>
          </cell>
        </row>
        <row r="12306">
          <cell r="A12306">
            <v>45113.573692129597</v>
          </cell>
          <cell r="B12306">
            <v>7400</v>
          </cell>
          <cell r="R12306" t="str">
            <v>BULD162559</v>
          </cell>
        </row>
        <row r="12307">
          <cell r="A12307">
            <v>45113.572731481501</v>
          </cell>
          <cell r="B12307">
            <v>6075</v>
          </cell>
          <cell r="R12307" t="str">
            <v>BTCD162162</v>
          </cell>
        </row>
        <row r="12308">
          <cell r="A12308">
            <v>45113.571724537003</v>
          </cell>
          <cell r="B12308">
            <v>5050</v>
          </cell>
          <cell r="R12308" t="str">
            <v>BRCD160967</v>
          </cell>
        </row>
        <row r="12309">
          <cell r="A12309">
            <v>45113.5705787037</v>
          </cell>
          <cell r="B12309">
            <v>7480</v>
          </cell>
          <cell r="R12309" t="str">
            <v>BSKD161467</v>
          </cell>
        </row>
        <row r="12310">
          <cell r="A12310">
            <v>45113.539571759298</v>
          </cell>
          <cell r="B12310">
            <v>10035</v>
          </cell>
          <cell r="R12310" t="str">
            <v>BRGD161233</v>
          </cell>
        </row>
        <row r="12311">
          <cell r="A12311">
            <v>45113.538402777798</v>
          </cell>
          <cell r="B12311">
            <v>6900</v>
          </cell>
          <cell r="R12311" t="str">
            <v>BTDD162186</v>
          </cell>
        </row>
        <row r="12312">
          <cell r="A12312">
            <v>45113.535347222198</v>
          </cell>
          <cell r="B12312">
            <v>10855</v>
          </cell>
          <cell r="R12312" t="str">
            <v>BQKD160115</v>
          </cell>
        </row>
        <row r="12313">
          <cell r="A12313">
            <v>45113.534120370401</v>
          </cell>
          <cell r="B12313">
            <v>16565</v>
          </cell>
          <cell r="R12313" t="str">
            <v>BQJD160040</v>
          </cell>
        </row>
        <row r="12314">
          <cell r="A12314">
            <v>45113.532881944397</v>
          </cell>
          <cell r="B12314">
            <v>4900</v>
          </cell>
          <cell r="R12314" t="str">
            <v>BSJD161378</v>
          </cell>
        </row>
        <row r="12315">
          <cell r="A12315">
            <v>45113.526898148099</v>
          </cell>
          <cell r="B12315">
            <v>4050</v>
          </cell>
          <cell r="R12315" t="str">
            <v>BTEL160427</v>
          </cell>
        </row>
        <row r="12316">
          <cell r="A12316">
            <v>45113.525266203702</v>
          </cell>
          <cell r="B12316">
            <v>1840</v>
          </cell>
          <cell r="R12316" t="str">
            <v>BUJD121019</v>
          </cell>
        </row>
        <row r="12317">
          <cell r="A12317">
            <v>45113.524189814802</v>
          </cell>
          <cell r="B12317">
            <v>1800</v>
          </cell>
          <cell r="R12317" t="str">
            <v>BTHD120971</v>
          </cell>
        </row>
        <row r="12318">
          <cell r="A12318">
            <v>45113.5231712963</v>
          </cell>
          <cell r="B12318">
            <v>6250</v>
          </cell>
          <cell r="R12318" t="str">
            <v>BSFD161795</v>
          </cell>
        </row>
        <row r="12319">
          <cell r="A12319">
            <v>45113.521886574097</v>
          </cell>
          <cell r="B12319">
            <v>6150</v>
          </cell>
          <cell r="R12319" t="str">
            <v>BTFD162243</v>
          </cell>
        </row>
        <row r="12320">
          <cell r="A12320">
            <v>45113.453657407401</v>
          </cell>
          <cell r="B12320">
            <v>1</v>
          </cell>
          <cell r="R12320" t="str">
            <v>BVDS039458</v>
          </cell>
        </row>
        <row r="12321">
          <cell r="A12321">
            <v>45113.451840277798</v>
          </cell>
          <cell r="B12321">
            <v>2912</v>
          </cell>
          <cell r="R12321" t="str">
            <v>BUGD162852</v>
          </cell>
        </row>
        <row r="12322">
          <cell r="A12322">
            <v>45113.450358796297</v>
          </cell>
          <cell r="B12322">
            <v>11147</v>
          </cell>
          <cell r="R12322" t="str">
            <v>BRGL151464</v>
          </cell>
        </row>
        <row r="12323">
          <cell r="A12323">
            <v>45113.449467592603</v>
          </cell>
          <cell r="B12323">
            <v>10851</v>
          </cell>
          <cell r="R12323" t="str">
            <v>BRGL151468</v>
          </cell>
        </row>
        <row r="12324">
          <cell r="A12324">
            <v>45113.446226851898</v>
          </cell>
          <cell r="B12324">
            <v>45</v>
          </cell>
          <cell r="R12324" t="str">
            <v>BVGD163297</v>
          </cell>
        </row>
        <row r="12325">
          <cell r="A12325">
            <v>45111.758541666699</v>
          </cell>
          <cell r="B12325">
            <v>6750</v>
          </cell>
          <cell r="R12325" t="str">
            <v>BQJD200011</v>
          </cell>
        </row>
        <row r="12326">
          <cell r="A12326">
            <v>45111.745104166701</v>
          </cell>
          <cell r="B12326">
            <v>25</v>
          </cell>
          <cell r="R12326" t="str">
            <v>BWBD163701</v>
          </cell>
        </row>
        <row r="12327">
          <cell r="A12327">
            <v>45111.742488425902</v>
          </cell>
          <cell r="B12327">
            <v>90</v>
          </cell>
          <cell r="R12327" t="str">
            <v>BWLD163586</v>
          </cell>
        </row>
        <row r="12328">
          <cell r="A12328">
            <v>45111.7397569444</v>
          </cell>
          <cell r="B12328">
            <v>120</v>
          </cell>
          <cell r="R12328" t="str">
            <v>BWAD163674</v>
          </cell>
        </row>
        <row r="12329">
          <cell r="A12329">
            <v>45111.736412036997</v>
          </cell>
          <cell r="B12329">
            <v>80</v>
          </cell>
          <cell r="R12329" t="str">
            <v>BWBD163738</v>
          </cell>
        </row>
        <row r="12330">
          <cell r="A12330">
            <v>45111.733576388899</v>
          </cell>
          <cell r="B12330">
            <v>100</v>
          </cell>
          <cell r="R12330" t="str">
            <v>BWJD163499</v>
          </cell>
        </row>
        <row r="12331">
          <cell r="A12331">
            <v>45111.730196759301</v>
          </cell>
          <cell r="B12331">
            <v>150</v>
          </cell>
          <cell r="R12331" t="str">
            <v>BWBD163707</v>
          </cell>
        </row>
        <row r="12332">
          <cell r="A12332">
            <v>45111.726122685199</v>
          </cell>
          <cell r="B12332">
            <v>580</v>
          </cell>
          <cell r="R12332" t="str">
            <v>BWAD163648</v>
          </cell>
        </row>
        <row r="12333">
          <cell r="A12333">
            <v>45111.722951388903</v>
          </cell>
          <cell r="B12333">
            <v>60</v>
          </cell>
          <cell r="R12333" t="str">
            <v>BWJL153357</v>
          </cell>
        </row>
        <row r="12334">
          <cell r="A12334">
            <v>45111.7199189815</v>
          </cell>
          <cell r="B12334">
            <v>1100</v>
          </cell>
          <cell r="R12334" t="str">
            <v>BVED163244</v>
          </cell>
        </row>
        <row r="12335">
          <cell r="A12335">
            <v>45111.717002314799</v>
          </cell>
          <cell r="B12335">
            <v>400</v>
          </cell>
          <cell r="R12335" t="str">
            <v>BWKD163543</v>
          </cell>
        </row>
        <row r="12336">
          <cell r="A12336">
            <v>45111.714189814797</v>
          </cell>
          <cell r="B12336">
            <v>380</v>
          </cell>
          <cell r="R12336" t="str">
            <v>BWKD163512</v>
          </cell>
        </row>
        <row r="12337">
          <cell r="A12337">
            <v>45111.709351851903</v>
          </cell>
          <cell r="B12337">
            <v>475</v>
          </cell>
          <cell r="R12337" t="str">
            <v>BVFD163261</v>
          </cell>
        </row>
        <row r="12338">
          <cell r="A12338">
            <v>45111.706840277802</v>
          </cell>
          <cell r="B12338">
            <v>1235</v>
          </cell>
          <cell r="R12338" t="str">
            <v>BUCD121176</v>
          </cell>
        </row>
        <row r="12339">
          <cell r="A12339">
            <v>45111.703090277799</v>
          </cell>
          <cell r="B12339">
            <v>1540</v>
          </cell>
          <cell r="R12339" t="str">
            <v>BVID163401</v>
          </cell>
        </row>
        <row r="12340">
          <cell r="A12340">
            <v>45111.7006944444</v>
          </cell>
          <cell r="B12340">
            <v>440</v>
          </cell>
          <cell r="R12340" t="str">
            <v>BVIL161084</v>
          </cell>
        </row>
        <row r="12341">
          <cell r="A12341">
            <v>45111.696724537003</v>
          </cell>
          <cell r="B12341">
            <v>612</v>
          </cell>
          <cell r="R12341" t="str">
            <v>BVID163429</v>
          </cell>
        </row>
        <row r="12342">
          <cell r="A12342">
            <v>45111.694108796299</v>
          </cell>
          <cell r="B12342">
            <v>1310</v>
          </cell>
          <cell r="R12342" t="str">
            <v>BVHD163393</v>
          </cell>
        </row>
        <row r="12343">
          <cell r="A12343">
            <v>45111.690428240698</v>
          </cell>
          <cell r="B12343">
            <v>1430</v>
          </cell>
          <cell r="R12343" t="str">
            <v>BVHD163374</v>
          </cell>
        </row>
        <row r="12344">
          <cell r="A12344">
            <v>45111.6852083333</v>
          </cell>
          <cell r="B12344">
            <v>1040</v>
          </cell>
          <cell r="R12344" t="str">
            <v>BVLD163043</v>
          </cell>
        </row>
        <row r="12345">
          <cell r="A12345">
            <v>45111.682372685202</v>
          </cell>
          <cell r="B12345">
            <v>1930</v>
          </cell>
          <cell r="R12345" t="str">
            <v>BVJD162958</v>
          </cell>
        </row>
        <row r="12346">
          <cell r="A12346">
            <v>45111.679918981499</v>
          </cell>
          <cell r="B12346">
            <v>1290</v>
          </cell>
          <cell r="R12346" t="str">
            <v>BVGD163308</v>
          </cell>
        </row>
        <row r="12347">
          <cell r="A12347">
            <v>45111.676585648202</v>
          </cell>
          <cell r="B12347">
            <v>970</v>
          </cell>
          <cell r="R12347" t="str">
            <v>BVHD163336</v>
          </cell>
        </row>
        <row r="12348">
          <cell r="A12348">
            <v>45111.672025462998</v>
          </cell>
          <cell r="B12348">
            <v>1320</v>
          </cell>
          <cell r="R12348" t="str">
            <v>BVHD163366</v>
          </cell>
        </row>
        <row r="12349">
          <cell r="A12349">
            <v>45111.669108796297</v>
          </cell>
          <cell r="B12349">
            <v>3000</v>
          </cell>
          <cell r="R12349" t="str">
            <v>BVCD163165</v>
          </cell>
        </row>
        <row r="12350">
          <cell r="A12350">
            <v>45111.665671296301</v>
          </cell>
          <cell r="B12350">
            <v>2300</v>
          </cell>
          <cell r="R12350" t="str">
            <v>BVJD162972</v>
          </cell>
        </row>
        <row r="12351">
          <cell r="A12351">
            <v>45111.662708333301</v>
          </cell>
          <cell r="B12351">
            <v>2570</v>
          </cell>
          <cell r="R12351" t="str">
            <v>BVED163235</v>
          </cell>
        </row>
        <row r="12352">
          <cell r="A12352">
            <v>45111.660208333298</v>
          </cell>
          <cell r="B12352">
            <v>2600</v>
          </cell>
          <cell r="R12352" t="str">
            <v>BVED163231</v>
          </cell>
        </row>
        <row r="12353">
          <cell r="A12353">
            <v>45111.656724537002</v>
          </cell>
          <cell r="B12353">
            <v>1155</v>
          </cell>
          <cell r="R12353" t="str">
            <v>BVAD121386</v>
          </cell>
        </row>
        <row r="12354">
          <cell r="A12354">
            <v>45111.653877314799</v>
          </cell>
          <cell r="B12354">
            <v>1130</v>
          </cell>
          <cell r="R12354" t="str">
            <v>BVKD163026</v>
          </cell>
        </row>
        <row r="12355">
          <cell r="A12355">
            <v>45111.651273148098</v>
          </cell>
          <cell r="B12355">
            <v>2700</v>
          </cell>
          <cell r="R12355" t="str">
            <v>BVLD163067</v>
          </cell>
        </row>
        <row r="12356">
          <cell r="A12356">
            <v>45111.648645833302</v>
          </cell>
          <cell r="B12356">
            <v>3160</v>
          </cell>
          <cell r="R12356" t="str">
            <v>BVLD163040</v>
          </cell>
        </row>
        <row r="12357">
          <cell r="A12357">
            <v>45111.645810185197</v>
          </cell>
          <cell r="B12357">
            <v>1810</v>
          </cell>
          <cell r="R12357" t="str">
            <v>BVKD163010</v>
          </cell>
        </row>
        <row r="12358">
          <cell r="A12358">
            <v>45111.642939814803</v>
          </cell>
          <cell r="B12358">
            <v>587</v>
          </cell>
          <cell r="R12358" t="str">
            <v>BUAD121111</v>
          </cell>
        </row>
        <row r="12359">
          <cell r="A12359">
            <v>45111.64</v>
          </cell>
          <cell r="B12359">
            <v>1055</v>
          </cell>
          <cell r="R12359" t="str">
            <v>BVJD162957</v>
          </cell>
        </row>
        <row r="12360">
          <cell r="A12360">
            <v>45111.636631944399</v>
          </cell>
          <cell r="B12360">
            <v>4485</v>
          </cell>
          <cell r="R12360" t="str">
            <v>BUID162912</v>
          </cell>
        </row>
        <row r="12361">
          <cell r="A12361">
            <v>45111.634050925903</v>
          </cell>
          <cell r="B12361">
            <v>3300</v>
          </cell>
          <cell r="R12361" t="str">
            <v>BUAD162634</v>
          </cell>
        </row>
        <row r="12362">
          <cell r="A12362">
            <v>45111.631412037001</v>
          </cell>
          <cell r="B12362">
            <v>2940</v>
          </cell>
          <cell r="R12362" t="str">
            <v>BUID162953</v>
          </cell>
        </row>
        <row r="12363">
          <cell r="A12363">
            <v>45111.628217592603</v>
          </cell>
          <cell r="B12363">
            <v>1930</v>
          </cell>
          <cell r="R12363" t="str">
            <v>BUDD162719</v>
          </cell>
        </row>
        <row r="12364">
          <cell r="A12364">
            <v>45111.6252662037</v>
          </cell>
          <cell r="B12364">
            <v>1570</v>
          </cell>
          <cell r="R12364" t="str">
            <v>BUID162940</v>
          </cell>
        </row>
        <row r="12365">
          <cell r="A12365">
            <v>45111.622002314798</v>
          </cell>
          <cell r="B12365">
            <v>630</v>
          </cell>
          <cell r="R12365" t="str">
            <v>BUFL152860</v>
          </cell>
        </row>
        <row r="12366">
          <cell r="A12366">
            <v>45111.619224536997</v>
          </cell>
          <cell r="B12366">
            <v>2910</v>
          </cell>
          <cell r="R12366" t="str">
            <v>BUGD162852</v>
          </cell>
        </row>
        <row r="12367">
          <cell r="A12367">
            <v>45111.616122685198</v>
          </cell>
          <cell r="B12367">
            <v>4297</v>
          </cell>
          <cell r="R12367" t="str">
            <v>BUGD162826</v>
          </cell>
        </row>
        <row r="12368">
          <cell r="A12368">
            <v>45111.613078703696</v>
          </cell>
          <cell r="B12368">
            <v>5360</v>
          </cell>
          <cell r="R12368" t="str">
            <v>BUFD162814</v>
          </cell>
        </row>
        <row r="12369">
          <cell r="A12369">
            <v>45111.609386574099</v>
          </cell>
          <cell r="B12369">
            <v>3080</v>
          </cell>
          <cell r="R12369" t="str">
            <v>BTHD162350</v>
          </cell>
        </row>
        <row r="12370">
          <cell r="A12370">
            <v>45111.604976851799</v>
          </cell>
          <cell r="B12370">
            <v>1421</v>
          </cell>
          <cell r="R12370" t="str">
            <v>BUBD162649</v>
          </cell>
        </row>
        <row r="12371">
          <cell r="A12371">
            <v>45111.602407407401</v>
          </cell>
          <cell r="B12371">
            <v>4620</v>
          </cell>
          <cell r="R12371" t="str">
            <v>BUCD162696</v>
          </cell>
        </row>
        <row r="12372">
          <cell r="A12372">
            <v>45111.599849537</v>
          </cell>
          <cell r="B12372">
            <v>2770</v>
          </cell>
          <cell r="R12372" t="str">
            <v>BUAL160585</v>
          </cell>
        </row>
        <row r="12373">
          <cell r="A12373">
            <v>45111.575729166703</v>
          </cell>
          <cell r="B12373">
            <v>0</v>
          </cell>
          <cell r="R12373" t="str">
            <v>SN23T000415</v>
          </cell>
        </row>
        <row r="12374">
          <cell r="A12374">
            <v>45111.5681944444</v>
          </cell>
          <cell r="B12374">
            <v>1</v>
          </cell>
          <cell r="R12374" t="str">
            <v>BWLS032007</v>
          </cell>
        </row>
        <row r="12375">
          <cell r="A12375">
            <v>45111.492974537003</v>
          </cell>
          <cell r="B12375">
            <v>505</v>
          </cell>
          <cell r="R12375" t="str">
            <v>BWKD163559</v>
          </cell>
        </row>
        <row r="12376">
          <cell r="A12376">
            <v>45111.489293981504</v>
          </cell>
          <cell r="B12376">
            <v>2015</v>
          </cell>
          <cell r="R12376" t="str">
            <v>BSFD161799</v>
          </cell>
        </row>
        <row r="12377">
          <cell r="A12377">
            <v>45111.488749999997</v>
          </cell>
          <cell r="B12377">
            <v>23729</v>
          </cell>
          <cell r="R12377" t="str">
            <v>BRAC372524</v>
          </cell>
        </row>
        <row r="12378">
          <cell r="A12378">
            <v>45111.485937500001</v>
          </cell>
          <cell r="B12378">
            <v>2090</v>
          </cell>
          <cell r="R12378" t="str">
            <v>BRHD161303</v>
          </cell>
        </row>
        <row r="12379">
          <cell r="A12379">
            <v>45111.479548611103</v>
          </cell>
          <cell r="B12379">
            <v>480</v>
          </cell>
          <cell r="R12379" t="str">
            <v>BSFD161833</v>
          </cell>
        </row>
        <row r="12380">
          <cell r="A12380">
            <v>45111.477384259299</v>
          </cell>
          <cell r="B12380">
            <v>2610</v>
          </cell>
          <cell r="R12380" t="str">
            <v>GPBD160107</v>
          </cell>
        </row>
        <row r="12381">
          <cell r="A12381">
            <v>45111.475405092599</v>
          </cell>
          <cell r="B12381">
            <v>6530</v>
          </cell>
          <cell r="R12381" t="str">
            <v>GOBD160007</v>
          </cell>
        </row>
        <row r="12382">
          <cell r="A12382">
            <v>45111.472812499997</v>
          </cell>
          <cell r="B12382">
            <v>5026</v>
          </cell>
          <cell r="R12382" t="str">
            <v>BOJD160012</v>
          </cell>
        </row>
        <row r="12383">
          <cell r="A12383">
            <v>45111.463171296302</v>
          </cell>
          <cell r="B12383">
            <v>5410</v>
          </cell>
          <cell r="R12383" t="str">
            <v>BTGL160455</v>
          </cell>
        </row>
        <row r="12384">
          <cell r="A12384">
            <v>45111.296932870398</v>
          </cell>
          <cell r="B12384">
            <v>25686</v>
          </cell>
          <cell r="R12384" t="str">
            <v>BQBS033796</v>
          </cell>
        </row>
        <row r="12385">
          <cell r="A12385">
            <v>45111.293761574103</v>
          </cell>
          <cell r="B12385">
            <v>33119</v>
          </cell>
          <cell r="R12385" t="str">
            <v>BPCS030196</v>
          </cell>
        </row>
        <row r="12386">
          <cell r="A12386">
            <v>45111.279351851903</v>
          </cell>
          <cell r="B12386">
            <v>26582</v>
          </cell>
          <cell r="R12386" t="str">
            <v>BRGS035169</v>
          </cell>
        </row>
        <row r="12387">
          <cell r="A12387">
            <v>45110.721307870401</v>
          </cell>
          <cell r="B12387">
            <v>730</v>
          </cell>
          <cell r="R12387" t="str">
            <v>BVEL062291</v>
          </cell>
        </row>
        <row r="12388">
          <cell r="A12388">
            <v>45110.719895833303</v>
          </cell>
          <cell r="B12388">
            <v>2165</v>
          </cell>
          <cell r="R12388" t="str">
            <v>BVFS049358</v>
          </cell>
        </row>
        <row r="12389">
          <cell r="A12389">
            <v>45110.718564814801</v>
          </cell>
          <cell r="B12389">
            <v>591</v>
          </cell>
          <cell r="R12389" t="str">
            <v>BVFS049364</v>
          </cell>
        </row>
        <row r="12390">
          <cell r="A12390">
            <v>45110.715324074103</v>
          </cell>
          <cell r="B12390">
            <v>8410</v>
          </cell>
          <cell r="R12390" t="str">
            <v>BRCD160940</v>
          </cell>
        </row>
        <row r="12391">
          <cell r="A12391">
            <v>45110.711851851898</v>
          </cell>
          <cell r="B12391">
            <v>6685</v>
          </cell>
          <cell r="R12391" t="str">
            <v>BRED161077</v>
          </cell>
        </row>
        <row r="12392">
          <cell r="A12392">
            <v>45110.709444444401</v>
          </cell>
          <cell r="B12392">
            <v>4360</v>
          </cell>
          <cell r="R12392" t="str">
            <v>BSAD161576</v>
          </cell>
        </row>
        <row r="12393">
          <cell r="A12393">
            <v>45110.706967592603</v>
          </cell>
          <cell r="B12393">
            <v>3250</v>
          </cell>
          <cell r="R12393" t="str">
            <v>BQGD160315</v>
          </cell>
        </row>
        <row r="12394">
          <cell r="A12394">
            <v>45110.704363425903</v>
          </cell>
          <cell r="B12394">
            <v>530</v>
          </cell>
          <cell r="R12394" t="str">
            <v>BLGL160217</v>
          </cell>
        </row>
        <row r="12395">
          <cell r="A12395">
            <v>45110.701539351903</v>
          </cell>
          <cell r="B12395">
            <v>600</v>
          </cell>
          <cell r="R12395" t="str">
            <v>BLGL160201</v>
          </cell>
        </row>
        <row r="12396">
          <cell r="A12396">
            <v>45110.699085648099</v>
          </cell>
          <cell r="B12396">
            <v>5545</v>
          </cell>
          <cell r="R12396" t="str">
            <v>BQBD160040</v>
          </cell>
        </row>
        <row r="12397">
          <cell r="A12397">
            <v>45110.695787037002</v>
          </cell>
          <cell r="B12397">
            <v>7580</v>
          </cell>
          <cell r="R12397" t="str">
            <v>BMED200254</v>
          </cell>
        </row>
        <row r="12398">
          <cell r="A12398">
            <v>45110.690532407403</v>
          </cell>
          <cell r="B12398">
            <v>4235</v>
          </cell>
          <cell r="R12398" t="str">
            <v>BRGD230256</v>
          </cell>
        </row>
        <row r="12399">
          <cell r="A12399">
            <v>45110.688275462999</v>
          </cell>
          <cell r="B12399">
            <v>6500</v>
          </cell>
          <cell r="R12399" t="str">
            <v>RJD230103</v>
          </cell>
        </row>
        <row r="12400">
          <cell r="A12400">
            <v>45110.685439814799</v>
          </cell>
          <cell r="B12400">
            <v>6080</v>
          </cell>
          <cell r="R12400" t="str">
            <v>BSDD161729</v>
          </cell>
        </row>
        <row r="12401">
          <cell r="A12401">
            <v>45110.673067129603</v>
          </cell>
          <cell r="B12401">
            <v>8360</v>
          </cell>
          <cell r="R12401" t="str">
            <v>BRHD161312</v>
          </cell>
        </row>
        <row r="12402">
          <cell r="A12402">
            <v>45110.670231481497</v>
          </cell>
          <cell r="B12402">
            <v>635</v>
          </cell>
          <cell r="R12402" t="str">
            <v>GPCD160123</v>
          </cell>
        </row>
        <row r="12403">
          <cell r="A12403">
            <v>45110.667013888902</v>
          </cell>
          <cell r="B12403">
            <v>7520</v>
          </cell>
          <cell r="R12403" t="str">
            <v>BOID200231</v>
          </cell>
        </row>
        <row r="12404">
          <cell r="A12404">
            <v>45110.664490740703</v>
          </cell>
          <cell r="B12404">
            <v>4560</v>
          </cell>
          <cell r="R12404" t="str">
            <v>BQID200160</v>
          </cell>
        </row>
        <row r="12405">
          <cell r="A12405">
            <v>45110.661932870396</v>
          </cell>
          <cell r="B12405">
            <v>4260</v>
          </cell>
          <cell r="R12405" t="str">
            <v>BQBD160067</v>
          </cell>
        </row>
        <row r="12406">
          <cell r="A12406">
            <v>45110.659861111097</v>
          </cell>
          <cell r="B12406">
            <v>3580</v>
          </cell>
          <cell r="R12406" t="str">
            <v>BPED200181</v>
          </cell>
        </row>
        <row r="12407">
          <cell r="A12407">
            <v>45110.657546296301</v>
          </cell>
          <cell r="B12407">
            <v>4580</v>
          </cell>
          <cell r="R12407" t="str">
            <v>BRGD161218</v>
          </cell>
        </row>
        <row r="12408">
          <cell r="A12408">
            <v>45110.654479166697</v>
          </cell>
          <cell r="B12408">
            <v>2845</v>
          </cell>
          <cell r="R12408" t="str">
            <v>BSCD161704</v>
          </cell>
        </row>
        <row r="12409">
          <cell r="A12409">
            <v>45110.652268518497</v>
          </cell>
          <cell r="B12409">
            <v>3900</v>
          </cell>
          <cell r="R12409" t="str">
            <v>BRHD161299</v>
          </cell>
        </row>
        <row r="12410">
          <cell r="A12410">
            <v>45110.649189814802</v>
          </cell>
          <cell r="B12410">
            <v>2800</v>
          </cell>
          <cell r="R12410" t="str">
            <v>BSBD161629</v>
          </cell>
        </row>
        <row r="12411">
          <cell r="A12411">
            <v>45110.646898148101</v>
          </cell>
          <cell r="B12411">
            <v>9345</v>
          </cell>
          <cell r="R12411" t="str">
            <v>BPED200187</v>
          </cell>
        </row>
        <row r="12412">
          <cell r="A12412">
            <v>45110.644629629598</v>
          </cell>
          <cell r="B12412">
            <v>18360</v>
          </cell>
          <cell r="R12412" t="str">
            <v>BOHD200197</v>
          </cell>
        </row>
        <row r="12413">
          <cell r="A12413">
            <v>45110.642303240696</v>
          </cell>
          <cell r="B12413">
            <v>7780</v>
          </cell>
          <cell r="R12413" t="str">
            <v>BRAD160777</v>
          </cell>
        </row>
        <row r="12414">
          <cell r="A12414">
            <v>45110.639895833301</v>
          </cell>
          <cell r="B12414">
            <v>2210</v>
          </cell>
          <cell r="R12414" t="str">
            <v>BSAD120582</v>
          </cell>
        </row>
        <row r="12415">
          <cell r="A12415">
            <v>45110.637662036999</v>
          </cell>
          <cell r="B12415">
            <v>4660</v>
          </cell>
          <cell r="R12415" t="str">
            <v>BRKD120212</v>
          </cell>
        </row>
        <row r="12416">
          <cell r="A12416">
            <v>45110.635312500002</v>
          </cell>
          <cell r="B12416">
            <v>3660</v>
          </cell>
          <cell r="R12416" t="str">
            <v>BSGD161854</v>
          </cell>
        </row>
        <row r="12417">
          <cell r="A12417">
            <v>45110.633148148103</v>
          </cell>
          <cell r="B12417">
            <v>1555</v>
          </cell>
          <cell r="R12417" t="str">
            <v>BSFD161825</v>
          </cell>
        </row>
        <row r="12418">
          <cell r="A12418">
            <v>45110.630844907399</v>
          </cell>
          <cell r="B12418">
            <v>6740</v>
          </cell>
          <cell r="R12418" t="str">
            <v>BQJD200011</v>
          </cell>
        </row>
        <row r="12419">
          <cell r="A12419">
            <v>45110.628379629597</v>
          </cell>
          <cell r="B12419">
            <v>16565</v>
          </cell>
          <cell r="R12419" t="str">
            <v>BQJD160040</v>
          </cell>
        </row>
        <row r="12420">
          <cell r="A12420">
            <v>45110.625891203701</v>
          </cell>
          <cell r="B12420">
            <v>9180</v>
          </cell>
          <cell r="R12420" t="str">
            <v>BQKD160099</v>
          </cell>
        </row>
        <row r="12421">
          <cell r="A12421">
            <v>45110.623263888898</v>
          </cell>
          <cell r="B12421">
            <v>10855</v>
          </cell>
          <cell r="R12421" t="str">
            <v>BQKD160115</v>
          </cell>
        </row>
        <row r="12422">
          <cell r="A12422">
            <v>45110.620763888903</v>
          </cell>
          <cell r="B12422">
            <v>6640</v>
          </cell>
          <cell r="R12422" t="str">
            <v>BQFD160263</v>
          </cell>
        </row>
        <row r="12423">
          <cell r="A12423">
            <v>45110.6183564815</v>
          </cell>
          <cell r="B12423">
            <v>4180</v>
          </cell>
          <cell r="R12423" t="str">
            <v>BQBD160060</v>
          </cell>
        </row>
        <row r="12424">
          <cell r="A12424">
            <v>45110.614872685197</v>
          </cell>
          <cell r="B12424">
            <v>6070</v>
          </cell>
          <cell r="R12424" t="str">
            <v>BNJD200008</v>
          </cell>
        </row>
        <row r="12425">
          <cell r="A12425">
            <v>45110.612199074101</v>
          </cell>
          <cell r="B12425">
            <v>341</v>
          </cell>
          <cell r="R12425" t="str">
            <v>BVFC377137</v>
          </cell>
        </row>
        <row r="12426">
          <cell r="A12426">
            <v>45110.610706018502</v>
          </cell>
          <cell r="B12426">
            <v>0</v>
          </cell>
          <cell r="R12426" t="str">
            <v>CVFE668491</v>
          </cell>
        </row>
        <row r="12427">
          <cell r="A12427">
            <v>45110.5968055556</v>
          </cell>
          <cell r="B12427">
            <v>7650</v>
          </cell>
          <cell r="R12427" t="str">
            <v>BOLD200057</v>
          </cell>
        </row>
        <row r="12428">
          <cell r="A12428">
            <v>45110.593715277799</v>
          </cell>
          <cell r="B12428">
            <v>4450</v>
          </cell>
          <cell r="R12428" t="str">
            <v>BRJD160543</v>
          </cell>
        </row>
        <row r="12429">
          <cell r="A12429">
            <v>45110.591527777797</v>
          </cell>
          <cell r="B12429">
            <v>4140</v>
          </cell>
          <cell r="R12429" t="str">
            <v>BQHD160412</v>
          </cell>
        </row>
        <row r="12430">
          <cell r="A12430">
            <v>45110.588078703702</v>
          </cell>
          <cell r="B12430">
            <v>19170</v>
          </cell>
          <cell r="R12430" t="str">
            <v>BOID200223</v>
          </cell>
        </row>
        <row r="12431">
          <cell r="A12431">
            <v>45110.584513888898</v>
          </cell>
          <cell r="B12431">
            <v>7480</v>
          </cell>
          <cell r="R12431" t="str">
            <v>BQBD200008</v>
          </cell>
        </row>
        <row r="12432">
          <cell r="A12432">
            <v>45110.581886574102</v>
          </cell>
          <cell r="B12432">
            <v>3300</v>
          </cell>
          <cell r="R12432" t="str">
            <v>BSGD161861</v>
          </cell>
        </row>
        <row r="12433">
          <cell r="A12433">
            <v>45110.5774537037</v>
          </cell>
          <cell r="B12433">
            <v>3520</v>
          </cell>
          <cell r="R12433" t="str">
            <v>BSDD120664</v>
          </cell>
        </row>
        <row r="12434">
          <cell r="A12434">
            <v>45110.574166666702</v>
          </cell>
          <cell r="B12434">
            <v>4700</v>
          </cell>
          <cell r="R12434" t="str">
            <v>BSAD161567</v>
          </cell>
        </row>
        <row r="12435">
          <cell r="A12435">
            <v>45110.571539351899</v>
          </cell>
          <cell r="B12435">
            <v>3080</v>
          </cell>
          <cell r="R12435" t="str">
            <v>BSFD161819</v>
          </cell>
        </row>
        <row r="12436">
          <cell r="A12436">
            <v>45110.569039351903</v>
          </cell>
          <cell r="B12436">
            <v>500</v>
          </cell>
          <cell r="R12436" t="str">
            <v>BTGD120943</v>
          </cell>
        </row>
        <row r="12437">
          <cell r="A12437">
            <v>45110.566111111097</v>
          </cell>
          <cell r="B12437">
            <v>7310</v>
          </cell>
          <cell r="R12437" t="str">
            <v>BULD162577</v>
          </cell>
        </row>
        <row r="12438">
          <cell r="A12438">
            <v>45110.563611111102</v>
          </cell>
          <cell r="B12438">
            <v>6100</v>
          </cell>
          <cell r="R12438" t="str">
            <v>BULD162568</v>
          </cell>
        </row>
        <row r="12439">
          <cell r="A12439">
            <v>45110.560763888898</v>
          </cell>
          <cell r="B12439">
            <v>7625</v>
          </cell>
          <cell r="R12439" t="str">
            <v>BUKD162535</v>
          </cell>
        </row>
        <row r="12440">
          <cell r="A12440">
            <v>45110.558263888903</v>
          </cell>
          <cell r="B12440">
            <v>920</v>
          </cell>
          <cell r="R12440" t="str">
            <v>BULD162583</v>
          </cell>
        </row>
        <row r="12441">
          <cell r="A12441">
            <v>45110.554467592599</v>
          </cell>
          <cell r="B12441">
            <v>1000</v>
          </cell>
          <cell r="R12441" t="str">
            <v>BULD162579</v>
          </cell>
        </row>
        <row r="12442">
          <cell r="A12442">
            <v>45110.5516319444</v>
          </cell>
          <cell r="B12442">
            <v>6090</v>
          </cell>
          <cell r="R12442" t="str">
            <v>BTED162231</v>
          </cell>
        </row>
        <row r="12443">
          <cell r="A12443">
            <v>45110.548645833303</v>
          </cell>
          <cell r="B12443">
            <v>6730</v>
          </cell>
          <cell r="R12443" t="str">
            <v>BTGD162289</v>
          </cell>
        </row>
        <row r="12444">
          <cell r="A12444">
            <v>45110.513773148101</v>
          </cell>
          <cell r="B12444">
            <v>7192</v>
          </cell>
          <cell r="R12444" t="str">
            <v>BQLD160148</v>
          </cell>
        </row>
        <row r="12445">
          <cell r="A12445">
            <v>45110.510335648098</v>
          </cell>
          <cell r="B12445">
            <v>4297</v>
          </cell>
          <cell r="R12445" t="str">
            <v>BUGD162826</v>
          </cell>
        </row>
        <row r="12446">
          <cell r="A12446">
            <v>45110.301145833299</v>
          </cell>
          <cell r="B12446">
            <v>33254</v>
          </cell>
          <cell r="R12446" t="str">
            <v>GPJS030042</v>
          </cell>
        </row>
        <row r="12447">
          <cell r="A12447">
            <v>45110.292187500003</v>
          </cell>
          <cell r="B12447">
            <v>17277</v>
          </cell>
          <cell r="R12447" t="str">
            <v>BRHS035368</v>
          </cell>
        </row>
        <row r="12448">
          <cell r="A12448">
            <v>45110.290081018502</v>
          </cell>
          <cell r="B12448">
            <v>39316</v>
          </cell>
          <cell r="R12448" t="str">
            <v>BKCS040470</v>
          </cell>
        </row>
        <row r="12449">
          <cell r="A12449">
            <v>45110.282615740703</v>
          </cell>
          <cell r="B12449">
            <v>5661</v>
          </cell>
          <cell r="R12449" t="str">
            <v>BSKS036261</v>
          </cell>
        </row>
        <row r="12450">
          <cell r="A12450">
            <v>45107.638263888897</v>
          </cell>
          <cell r="B12450">
            <v>22470</v>
          </cell>
          <cell r="R12450" t="str">
            <v>BRAS033261</v>
          </cell>
        </row>
        <row r="12451">
          <cell r="A12451">
            <v>45107.623483796298</v>
          </cell>
          <cell r="B12451">
            <v>1502</v>
          </cell>
          <cell r="R12451" t="str">
            <v>BVID163401</v>
          </cell>
        </row>
        <row r="12452">
          <cell r="A12452">
            <v>45107.573171296302</v>
          </cell>
          <cell r="B12452">
            <v>1</v>
          </cell>
          <cell r="R12452" t="str">
            <v>BWBD163701</v>
          </cell>
        </row>
        <row r="12453">
          <cell r="A12453">
            <v>45107.275219907402</v>
          </cell>
          <cell r="B12453">
            <v>17917</v>
          </cell>
          <cell r="R12453" t="str">
            <v>BTGS031205</v>
          </cell>
        </row>
        <row r="12454">
          <cell r="A12454">
            <v>45106.633912037003</v>
          </cell>
          <cell r="B12454">
            <v>1</v>
          </cell>
          <cell r="R12454" t="str">
            <v>BWLS032057</v>
          </cell>
        </row>
        <row r="12455">
          <cell r="A12455">
            <v>45106.398900462998</v>
          </cell>
          <cell r="B12455">
            <v>2347</v>
          </cell>
          <cell r="R12455" t="str">
            <v>BVED231179</v>
          </cell>
        </row>
        <row r="12456">
          <cell r="A12456">
            <v>45105.6394097222</v>
          </cell>
          <cell r="B12456">
            <v>6530</v>
          </cell>
          <cell r="R12456" t="str">
            <v>GOBD160007</v>
          </cell>
        </row>
        <row r="12457">
          <cell r="A12457">
            <v>45105.637754629599</v>
          </cell>
          <cell r="B12457">
            <v>5026</v>
          </cell>
          <cell r="R12457" t="str">
            <v>BOJD160012</v>
          </cell>
        </row>
        <row r="12458">
          <cell r="A12458">
            <v>45105.581585648099</v>
          </cell>
          <cell r="B12458">
            <v>16938</v>
          </cell>
          <cell r="R12458" t="str">
            <v>BSFS043411</v>
          </cell>
        </row>
        <row r="12459">
          <cell r="A12459">
            <v>45105.579861111102</v>
          </cell>
          <cell r="B12459">
            <v>3559</v>
          </cell>
          <cell r="R12459" t="str">
            <v>BVKS048013</v>
          </cell>
        </row>
        <row r="12460">
          <cell r="A12460">
            <v>45104.712141203701</v>
          </cell>
          <cell r="B12460">
            <v>17011</v>
          </cell>
          <cell r="R12460" t="str">
            <v>BRHS035368</v>
          </cell>
        </row>
        <row r="12461">
          <cell r="A12461">
            <v>45104.647326388898</v>
          </cell>
          <cell r="B12461">
            <v>5661</v>
          </cell>
          <cell r="R12461" t="str">
            <v>BSKS036261</v>
          </cell>
        </row>
        <row r="12462">
          <cell r="A12462">
            <v>45104.629386574103</v>
          </cell>
          <cell r="B12462">
            <v>1586</v>
          </cell>
          <cell r="R12462" t="str">
            <v>BVFS049421</v>
          </cell>
        </row>
        <row r="12463">
          <cell r="A12463">
            <v>45104.627754629597</v>
          </cell>
          <cell r="B12463">
            <v>4389</v>
          </cell>
          <cell r="R12463" t="str">
            <v>BVAS038005</v>
          </cell>
        </row>
        <row r="12464">
          <cell r="A12464">
            <v>45104.625127314801</v>
          </cell>
          <cell r="B12464">
            <v>3800</v>
          </cell>
          <cell r="R12464" t="str">
            <v>BVCC376207</v>
          </cell>
        </row>
        <row r="12465">
          <cell r="A12465">
            <v>45104.622592592597</v>
          </cell>
          <cell r="B12465">
            <v>6648</v>
          </cell>
          <cell r="R12465" t="str">
            <v>BVKS048107</v>
          </cell>
        </row>
        <row r="12466">
          <cell r="A12466">
            <v>45104.620717592603</v>
          </cell>
          <cell r="B12466">
            <v>1142</v>
          </cell>
          <cell r="R12466" t="str">
            <v>BVFS049407</v>
          </cell>
        </row>
        <row r="12467">
          <cell r="A12467">
            <v>45104.619212963</v>
          </cell>
          <cell r="B12467">
            <v>301</v>
          </cell>
          <cell r="R12467" t="str">
            <v>BWKS031684</v>
          </cell>
        </row>
        <row r="12468">
          <cell r="A12468">
            <v>45104.610960648097</v>
          </cell>
          <cell r="B12468">
            <v>1455</v>
          </cell>
          <cell r="R12468" t="str">
            <v>BVIS040049</v>
          </cell>
        </row>
        <row r="12469">
          <cell r="A12469">
            <v>45104.512615740699</v>
          </cell>
          <cell r="B12469">
            <v>1</v>
          </cell>
          <cell r="R12469" t="str">
            <v>BVFC377137</v>
          </cell>
        </row>
        <row r="12470">
          <cell r="A12470">
            <v>45103.649641203701</v>
          </cell>
          <cell r="B12470">
            <v>4133</v>
          </cell>
          <cell r="R12470" t="str">
            <v>BSBC375571</v>
          </cell>
        </row>
        <row r="12471">
          <cell r="A12471">
            <v>45103.644814814797</v>
          </cell>
          <cell r="B12471">
            <v>4775</v>
          </cell>
          <cell r="R12471" t="str">
            <v>BUBS045901</v>
          </cell>
        </row>
        <row r="12472">
          <cell r="A12472">
            <v>45103.537256944401</v>
          </cell>
          <cell r="B12472">
            <v>1</v>
          </cell>
          <cell r="R12472" t="str">
            <v>BVFC377137</v>
          </cell>
        </row>
        <row r="12473">
          <cell r="A12473">
            <v>45103.469837962999</v>
          </cell>
          <cell r="B12473">
            <v>3088</v>
          </cell>
          <cell r="R12473" t="str">
            <v>BQKD200048</v>
          </cell>
        </row>
        <row r="12474">
          <cell r="A12474">
            <v>45102.577534722201</v>
          </cell>
          <cell r="B12474">
            <v>10408</v>
          </cell>
          <cell r="R12474" t="str">
            <v>BRBS033681</v>
          </cell>
        </row>
        <row r="12475">
          <cell r="A12475">
            <v>45102.574872685203</v>
          </cell>
          <cell r="B12475">
            <v>11771</v>
          </cell>
          <cell r="R12475" t="str">
            <v>BRCS033813</v>
          </cell>
        </row>
        <row r="12476">
          <cell r="A12476">
            <v>45102.572627314803</v>
          </cell>
          <cell r="B12476">
            <v>12075</v>
          </cell>
          <cell r="R12476" t="str">
            <v>BRCS033809</v>
          </cell>
        </row>
        <row r="12477">
          <cell r="A12477">
            <v>45101.697326388901</v>
          </cell>
          <cell r="B12477">
            <v>1030</v>
          </cell>
          <cell r="R12477" t="str">
            <v>BVED163244</v>
          </cell>
        </row>
        <row r="12478">
          <cell r="A12478">
            <v>45101.684317129599</v>
          </cell>
          <cell r="B12478">
            <v>509</v>
          </cell>
          <cell r="R12478" t="str">
            <v>BWAD163648</v>
          </cell>
        </row>
        <row r="12479">
          <cell r="A12479">
            <v>45101.677627314799</v>
          </cell>
          <cell r="B12479">
            <v>0</v>
          </cell>
          <cell r="R12479" t="str">
            <v>BSGD161904</v>
          </cell>
        </row>
        <row r="12480">
          <cell r="A12480">
            <v>45101.661979166704</v>
          </cell>
          <cell r="B12480">
            <v>1</v>
          </cell>
          <cell r="R12480" t="str">
            <v>BVHC377855</v>
          </cell>
        </row>
        <row r="12481">
          <cell r="A12481">
            <v>45101.477569444403</v>
          </cell>
          <cell r="B12481">
            <v>5278</v>
          </cell>
          <cell r="R12481" t="str">
            <v>BUFD162814</v>
          </cell>
        </row>
        <row r="12482">
          <cell r="A12482">
            <v>45100.599803240701</v>
          </cell>
          <cell r="B12482">
            <v>3500</v>
          </cell>
          <cell r="R12482" t="str">
            <v>BQCD160098</v>
          </cell>
        </row>
        <row r="12483">
          <cell r="A12483">
            <v>45100.5605671296</v>
          </cell>
          <cell r="B12483">
            <v>10161</v>
          </cell>
          <cell r="R12483" t="str">
            <v>BSBC375576</v>
          </cell>
        </row>
        <row r="12484">
          <cell r="A12484">
            <v>45099.734861111101</v>
          </cell>
          <cell r="B12484">
            <v>24663</v>
          </cell>
          <cell r="R12484" t="str">
            <v>BNAS040264</v>
          </cell>
        </row>
        <row r="12485">
          <cell r="A12485">
            <v>45099.733460648102</v>
          </cell>
          <cell r="B12485">
            <v>21707</v>
          </cell>
          <cell r="R12485" t="str">
            <v>BIFS040367</v>
          </cell>
        </row>
        <row r="12486">
          <cell r="A12486">
            <v>45099.732094907398</v>
          </cell>
          <cell r="B12486">
            <v>1913</v>
          </cell>
          <cell r="R12486" t="str">
            <v>BTCS030119</v>
          </cell>
        </row>
        <row r="12487">
          <cell r="A12487">
            <v>45099.731064814798</v>
          </cell>
          <cell r="B12487">
            <v>8606</v>
          </cell>
          <cell r="R12487" t="str">
            <v>BQAC373734</v>
          </cell>
        </row>
        <row r="12488">
          <cell r="A12488">
            <v>45099.729918981502</v>
          </cell>
          <cell r="B12488">
            <v>57333</v>
          </cell>
          <cell r="R12488" t="str">
            <v>BKAS030601</v>
          </cell>
        </row>
        <row r="12489">
          <cell r="A12489">
            <v>45099.7286805556</v>
          </cell>
          <cell r="B12489">
            <v>10918</v>
          </cell>
          <cell r="R12489" t="str">
            <v>BPHS030467</v>
          </cell>
        </row>
        <row r="12490">
          <cell r="A12490">
            <v>45099.7273263889</v>
          </cell>
          <cell r="B12490">
            <v>5168</v>
          </cell>
          <cell r="R12490" t="str">
            <v>BKHET70130</v>
          </cell>
        </row>
        <row r="12491">
          <cell r="A12491">
            <v>45099.726238425901</v>
          </cell>
          <cell r="B12491">
            <v>31875</v>
          </cell>
          <cell r="R12491" t="str">
            <v>BPAS030126</v>
          </cell>
        </row>
        <row r="12492">
          <cell r="A12492">
            <v>45099.725104166697</v>
          </cell>
          <cell r="B12492">
            <v>4918</v>
          </cell>
          <cell r="R12492" t="str">
            <v>BRDC373261</v>
          </cell>
        </row>
        <row r="12493">
          <cell r="A12493">
            <v>45099.723460648202</v>
          </cell>
          <cell r="B12493">
            <v>1899</v>
          </cell>
          <cell r="R12493" t="str">
            <v>BUKC370656</v>
          </cell>
        </row>
        <row r="12494">
          <cell r="A12494">
            <v>45099.722407407397</v>
          </cell>
          <cell r="B12494">
            <v>1379</v>
          </cell>
          <cell r="R12494" t="str">
            <v>BUKC370657</v>
          </cell>
        </row>
        <row r="12495">
          <cell r="A12495">
            <v>45099.721215277801</v>
          </cell>
          <cell r="B12495">
            <v>2394</v>
          </cell>
          <cell r="R12495" t="str">
            <v>BTEC378413</v>
          </cell>
        </row>
        <row r="12496">
          <cell r="A12496">
            <v>45099.720115740703</v>
          </cell>
          <cell r="B12496">
            <v>3011</v>
          </cell>
          <cell r="R12496" t="str">
            <v>BSEC376140</v>
          </cell>
        </row>
        <row r="12497">
          <cell r="A12497">
            <v>45099.719097222202</v>
          </cell>
          <cell r="B12497">
            <v>415</v>
          </cell>
          <cell r="R12497" t="str">
            <v>BUCS046173</v>
          </cell>
        </row>
        <row r="12498">
          <cell r="A12498">
            <v>45099.7168171296</v>
          </cell>
          <cell r="B12498">
            <v>33258</v>
          </cell>
          <cell r="R12498" t="str">
            <v>BKIS032164</v>
          </cell>
        </row>
        <row r="12499">
          <cell r="A12499">
            <v>45099.715682870403</v>
          </cell>
          <cell r="B12499">
            <v>5861</v>
          </cell>
          <cell r="R12499" t="str">
            <v>GOEC370640</v>
          </cell>
        </row>
        <row r="12500">
          <cell r="A12500">
            <v>45099.714502314797</v>
          </cell>
          <cell r="B12500">
            <v>1802</v>
          </cell>
          <cell r="R12500" t="str">
            <v>BUFC372833</v>
          </cell>
        </row>
        <row r="12501">
          <cell r="A12501">
            <v>45099.673171296301</v>
          </cell>
          <cell r="B12501">
            <v>48327</v>
          </cell>
          <cell r="R12501" t="str">
            <v>BKCS031162</v>
          </cell>
        </row>
        <row r="12502">
          <cell r="A12502">
            <v>45099.668090277803</v>
          </cell>
          <cell r="B12502">
            <v>1319</v>
          </cell>
          <cell r="R12502" t="str">
            <v>BULC370960</v>
          </cell>
        </row>
        <row r="12503">
          <cell r="A12503">
            <v>45099.659733796303</v>
          </cell>
          <cell r="B12503">
            <v>1067</v>
          </cell>
          <cell r="R12503" t="str">
            <v>BUBS046035</v>
          </cell>
        </row>
        <row r="12504">
          <cell r="A12504">
            <v>45099.654212963003</v>
          </cell>
          <cell r="B12504">
            <v>9910</v>
          </cell>
          <cell r="R12504" t="str">
            <v>GPGS031328</v>
          </cell>
        </row>
        <row r="12505">
          <cell r="A12505">
            <v>45099.649097222202</v>
          </cell>
          <cell r="B12505">
            <v>12032</v>
          </cell>
          <cell r="R12505" t="str">
            <v>GPGC370758</v>
          </cell>
        </row>
        <row r="12506">
          <cell r="A12506">
            <v>45099.644583333298</v>
          </cell>
          <cell r="B12506">
            <v>9778</v>
          </cell>
          <cell r="R12506" t="str">
            <v>GPFC370737</v>
          </cell>
        </row>
        <row r="12507">
          <cell r="A12507">
            <v>45099.611863425896</v>
          </cell>
          <cell r="B12507">
            <v>435</v>
          </cell>
          <cell r="R12507" t="str">
            <v>BUCS034180</v>
          </cell>
        </row>
        <row r="12508">
          <cell r="A12508">
            <v>45099.6008912037</v>
          </cell>
          <cell r="B12508">
            <v>2490</v>
          </cell>
          <cell r="R12508" t="str">
            <v>BSFC376341</v>
          </cell>
        </row>
        <row r="12509">
          <cell r="A12509">
            <v>45099.598993055602</v>
          </cell>
          <cell r="B12509">
            <v>0</v>
          </cell>
          <cell r="R12509"/>
        </row>
        <row r="12510">
          <cell r="A12510">
            <v>45099.595173611102</v>
          </cell>
          <cell r="B12510">
            <v>2031</v>
          </cell>
          <cell r="R12510" t="str">
            <v>BTJS043846</v>
          </cell>
        </row>
        <row r="12511">
          <cell r="A12511">
            <v>45099.588506944398</v>
          </cell>
          <cell r="B12511">
            <v>3433</v>
          </cell>
          <cell r="R12511" t="str">
            <v>BSEC376083</v>
          </cell>
        </row>
        <row r="12512">
          <cell r="A12512">
            <v>45099.586053240702</v>
          </cell>
          <cell r="B12512">
            <v>770</v>
          </cell>
          <cell r="R12512" t="str">
            <v>BVJS036881</v>
          </cell>
        </row>
        <row r="12513">
          <cell r="A12513">
            <v>45099.580162036997</v>
          </cell>
          <cell r="B12513">
            <v>27322</v>
          </cell>
          <cell r="R12513" t="str">
            <v>GOBC370298</v>
          </cell>
        </row>
        <row r="12514">
          <cell r="A12514">
            <v>45099.573599536998</v>
          </cell>
          <cell r="B12514">
            <v>8801</v>
          </cell>
          <cell r="R12514" t="str">
            <v>BRCS033813</v>
          </cell>
        </row>
        <row r="12515">
          <cell r="A12515">
            <v>45099.5718865741</v>
          </cell>
          <cell r="B12515">
            <v>9528</v>
          </cell>
          <cell r="R12515" t="str">
            <v>BRCS033809</v>
          </cell>
        </row>
        <row r="12516">
          <cell r="A12516">
            <v>45099.562395833302</v>
          </cell>
          <cell r="B12516">
            <v>9528</v>
          </cell>
          <cell r="R12516" t="str">
            <v>BRCS033809</v>
          </cell>
        </row>
        <row r="12517">
          <cell r="A12517">
            <v>45099.559374999997</v>
          </cell>
          <cell r="B12517">
            <v>8211</v>
          </cell>
          <cell r="R12517" t="str">
            <v>BRBS033681</v>
          </cell>
        </row>
        <row r="12518">
          <cell r="A12518">
            <v>45099.552893518499</v>
          </cell>
          <cell r="B12518">
            <v>7008</v>
          </cell>
          <cell r="R12518" t="str">
            <v>BRJC371828</v>
          </cell>
        </row>
        <row r="12519">
          <cell r="A12519">
            <v>45099.546724537002</v>
          </cell>
          <cell r="B12519">
            <v>22685</v>
          </cell>
          <cell r="R12519" t="str">
            <v>BRCC372871</v>
          </cell>
        </row>
        <row r="12520">
          <cell r="A12520">
            <v>45099.513726851903</v>
          </cell>
          <cell r="B12520">
            <v>19075</v>
          </cell>
          <cell r="R12520" t="str">
            <v>GOCC370465</v>
          </cell>
        </row>
        <row r="12521">
          <cell r="A12521">
            <v>45099.490127314799</v>
          </cell>
          <cell r="B12521">
            <v>0</v>
          </cell>
          <cell r="R12521" t="str">
            <v>GOKS040080</v>
          </cell>
        </row>
        <row r="12522">
          <cell r="A12522">
            <v>45099.482037037</v>
          </cell>
          <cell r="B12522">
            <v>5899</v>
          </cell>
          <cell r="R12522" t="str">
            <v>BPED160082</v>
          </cell>
        </row>
        <row r="12523">
          <cell r="A12523">
            <v>45099.480162036998</v>
          </cell>
          <cell r="B12523">
            <v>2340</v>
          </cell>
          <cell r="R12523" t="str">
            <v>BRHD161314</v>
          </cell>
        </row>
        <row r="12524">
          <cell r="A12524">
            <v>45099.476574074099</v>
          </cell>
          <cell r="B12524">
            <v>3372</v>
          </cell>
          <cell r="R12524" t="str">
            <v>BQHD160361</v>
          </cell>
        </row>
        <row r="12525">
          <cell r="A12525">
            <v>45099.463032407402</v>
          </cell>
          <cell r="B12525">
            <v>2810</v>
          </cell>
          <cell r="R12525" t="str">
            <v>BQGD160344</v>
          </cell>
        </row>
        <row r="12526">
          <cell r="A12526">
            <v>45099.4609375</v>
          </cell>
          <cell r="B12526">
            <v>4655</v>
          </cell>
          <cell r="R12526" t="str">
            <v>BPKD200020</v>
          </cell>
        </row>
        <row r="12527">
          <cell r="A12527">
            <v>45099.458946759303</v>
          </cell>
          <cell r="B12527">
            <v>725</v>
          </cell>
          <cell r="R12527" t="str">
            <v>BSCD120656</v>
          </cell>
        </row>
        <row r="12528">
          <cell r="A12528">
            <v>45099.404490740701</v>
          </cell>
          <cell r="B12528"/>
          <cell r="R12528"/>
        </row>
        <row r="12529">
          <cell r="A12529">
            <v>45098.909641203703</v>
          </cell>
          <cell r="B12529">
            <v>0</v>
          </cell>
          <cell r="R12529" t="str">
            <v>DUJL330599</v>
          </cell>
        </row>
        <row r="12530">
          <cell r="A12530">
            <v>45098.724872685198</v>
          </cell>
          <cell r="B12530">
            <v>13415</v>
          </cell>
          <cell r="R12530" t="str">
            <v>BOIC370255</v>
          </cell>
        </row>
        <row r="12531">
          <cell r="A12531">
            <v>45098.720787036997</v>
          </cell>
          <cell r="B12531">
            <v>9854</v>
          </cell>
          <cell r="R12531" t="str">
            <v>BRGS035077</v>
          </cell>
        </row>
        <row r="12532">
          <cell r="A12532">
            <v>45098.716909722199</v>
          </cell>
          <cell r="B12532">
            <v>6519</v>
          </cell>
          <cell r="R12532" t="str">
            <v>GOBS040228</v>
          </cell>
        </row>
        <row r="12533">
          <cell r="A12533">
            <v>45098.712754629603</v>
          </cell>
          <cell r="B12533">
            <v>13508</v>
          </cell>
          <cell r="R12533" t="str">
            <v>BQJF150001</v>
          </cell>
        </row>
        <row r="12534">
          <cell r="A12534">
            <v>45098.679502314801</v>
          </cell>
          <cell r="B12534">
            <v>16547</v>
          </cell>
          <cell r="R12534" t="str">
            <v>BSCS037531</v>
          </cell>
        </row>
        <row r="12535">
          <cell r="A12535">
            <v>45098.661053240699</v>
          </cell>
          <cell r="B12535">
            <v>0</v>
          </cell>
          <cell r="R12535" t="str">
            <v>BVHC377855</v>
          </cell>
        </row>
        <row r="12536">
          <cell r="A12536">
            <v>45098.581319444398</v>
          </cell>
          <cell r="B12536">
            <v>2279</v>
          </cell>
          <cell r="R12536" t="str">
            <v>EVLL062069</v>
          </cell>
        </row>
        <row r="12537">
          <cell r="A12537">
            <v>45098.574467592603</v>
          </cell>
          <cell r="B12537">
            <v>692</v>
          </cell>
          <cell r="R12537" t="str">
            <v>BUEC372458</v>
          </cell>
        </row>
        <row r="12538">
          <cell r="A12538">
            <v>45098.568287037</v>
          </cell>
          <cell r="B12538">
            <v>8958</v>
          </cell>
          <cell r="R12538" t="str">
            <v>BTJC377158</v>
          </cell>
        </row>
        <row r="12539">
          <cell r="A12539">
            <v>45098.550578703696</v>
          </cell>
          <cell r="B12539">
            <v>13227</v>
          </cell>
          <cell r="R12539" t="str">
            <v>BUKC370499</v>
          </cell>
        </row>
        <row r="12540">
          <cell r="A12540">
            <v>45098.541990740698</v>
          </cell>
          <cell r="B12540">
            <v>18955</v>
          </cell>
          <cell r="R12540" t="str">
            <v>GNDC370057</v>
          </cell>
        </row>
        <row r="12541">
          <cell r="A12541">
            <v>45098.518599536997</v>
          </cell>
          <cell r="B12541">
            <v>2457</v>
          </cell>
          <cell r="R12541" t="str">
            <v>BUKC370655</v>
          </cell>
        </row>
        <row r="12542">
          <cell r="A12542">
            <v>45098.511956018498</v>
          </cell>
          <cell r="B12542">
            <v>32816</v>
          </cell>
          <cell r="R12542" t="str">
            <v>BMBL050033</v>
          </cell>
        </row>
        <row r="12543">
          <cell r="A12543">
            <v>45098.510995370401</v>
          </cell>
          <cell r="B12543"/>
          <cell r="R12543" t="str">
            <v>BUDS034763</v>
          </cell>
        </row>
        <row r="12544">
          <cell r="A12544">
            <v>45098.510937500003</v>
          </cell>
          <cell r="B12544">
            <v>6500</v>
          </cell>
          <cell r="R12544" t="str">
            <v>BMFS040502</v>
          </cell>
        </row>
        <row r="12545">
          <cell r="A12545">
            <v>45098.509803240697</v>
          </cell>
          <cell r="B12545">
            <v>18213</v>
          </cell>
          <cell r="R12545" t="str">
            <v>BMDS031033</v>
          </cell>
        </row>
        <row r="12546">
          <cell r="A12546">
            <v>45098.507604166698</v>
          </cell>
          <cell r="B12546">
            <v>3072</v>
          </cell>
          <cell r="R12546" t="str">
            <v>BREC373485</v>
          </cell>
        </row>
        <row r="12547">
          <cell r="A12547">
            <v>45098.506076388898</v>
          </cell>
          <cell r="B12547">
            <v>6986</v>
          </cell>
          <cell r="R12547" t="str">
            <v>BQFC370928</v>
          </cell>
        </row>
        <row r="12548">
          <cell r="A12548">
            <v>45098.505011574103</v>
          </cell>
          <cell r="B12548">
            <v>20613</v>
          </cell>
          <cell r="R12548" t="str">
            <v>BOKC370020</v>
          </cell>
        </row>
        <row r="12549">
          <cell r="A12549">
            <v>45098.503541666701</v>
          </cell>
          <cell r="B12549">
            <v>9203</v>
          </cell>
          <cell r="R12549" t="str">
            <v>BRAC372352</v>
          </cell>
        </row>
        <row r="12550">
          <cell r="A12550">
            <v>45098.502534722204</v>
          </cell>
          <cell r="B12550">
            <v>1063</v>
          </cell>
          <cell r="R12550" t="str">
            <v>BUCS046101</v>
          </cell>
        </row>
        <row r="12551">
          <cell r="A12551">
            <v>45098.502060185201</v>
          </cell>
          <cell r="B12551">
            <v>2179</v>
          </cell>
          <cell r="R12551" t="str">
            <v>BTEC378536</v>
          </cell>
        </row>
        <row r="12552">
          <cell r="A12552">
            <v>45098.5008101852</v>
          </cell>
          <cell r="B12552">
            <v>846</v>
          </cell>
          <cell r="R12552" t="str">
            <v>BUJS032230</v>
          </cell>
        </row>
        <row r="12553">
          <cell r="A12553">
            <v>45098.499571759297</v>
          </cell>
          <cell r="B12553">
            <v>20701</v>
          </cell>
          <cell r="R12553" t="str">
            <v>BKDS031405</v>
          </cell>
        </row>
        <row r="12554">
          <cell r="A12554">
            <v>45098.497997685197</v>
          </cell>
          <cell r="B12554">
            <v>11335</v>
          </cell>
          <cell r="R12554" t="str">
            <v>BTLS044130</v>
          </cell>
        </row>
        <row r="12555">
          <cell r="A12555">
            <v>45098.492627314801</v>
          </cell>
          <cell r="B12555">
            <v>9747</v>
          </cell>
          <cell r="R12555" t="str">
            <v>BTJC377259</v>
          </cell>
        </row>
        <row r="12556">
          <cell r="A12556">
            <v>45098.491527777798</v>
          </cell>
          <cell r="B12556">
            <v>1727</v>
          </cell>
          <cell r="R12556" t="str">
            <v>BJBS040305</v>
          </cell>
        </row>
        <row r="12557">
          <cell r="A12557">
            <v>45098.4901157407</v>
          </cell>
          <cell r="B12557">
            <v>4510</v>
          </cell>
          <cell r="R12557" t="str">
            <v>BTFS031006</v>
          </cell>
        </row>
        <row r="12558">
          <cell r="A12558">
            <v>45098.489328703698</v>
          </cell>
          <cell r="B12558">
            <v>808</v>
          </cell>
          <cell r="R12558" t="str">
            <v>EUCS034229</v>
          </cell>
        </row>
        <row r="12559">
          <cell r="A12559">
            <v>45098.487766203703</v>
          </cell>
          <cell r="B12559">
            <v>33016</v>
          </cell>
          <cell r="R12559" t="str">
            <v>BKJS030050</v>
          </cell>
        </row>
        <row r="12560">
          <cell r="A12560">
            <v>45098.486458333296</v>
          </cell>
          <cell r="B12560">
            <v>12516</v>
          </cell>
          <cell r="R12560" t="str">
            <v>BRGC373885</v>
          </cell>
        </row>
        <row r="12561">
          <cell r="A12561">
            <v>45098.485439814802</v>
          </cell>
          <cell r="B12561">
            <v>17341</v>
          </cell>
          <cell r="R12561" t="str">
            <v>BRES034488</v>
          </cell>
        </row>
        <row r="12562">
          <cell r="A12562">
            <v>45098.484120370398</v>
          </cell>
          <cell r="B12562">
            <v>9023</v>
          </cell>
          <cell r="R12562" t="str">
            <v>GPKC370119</v>
          </cell>
        </row>
        <row r="12563">
          <cell r="A12563">
            <v>45098.483043981498</v>
          </cell>
          <cell r="B12563">
            <v>19873</v>
          </cell>
          <cell r="R12563" t="str">
            <v>BSCS037449</v>
          </cell>
        </row>
        <row r="12564">
          <cell r="A12564">
            <v>45098.481851851902</v>
          </cell>
          <cell r="B12564">
            <v>3861</v>
          </cell>
          <cell r="R12564" t="str">
            <v>BUES035210</v>
          </cell>
        </row>
        <row r="12565">
          <cell r="A12565">
            <v>45097.892280092601</v>
          </cell>
          <cell r="B12565"/>
          <cell r="R12565" t="str">
            <v>DUJL330599</v>
          </cell>
        </row>
        <row r="12566">
          <cell r="A12566">
            <v>45097.605254629598</v>
          </cell>
          <cell r="B12566">
            <v>12000</v>
          </cell>
          <cell r="R12566" t="str">
            <v>BTDD162169</v>
          </cell>
        </row>
        <row r="12567">
          <cell r="A12567">
            <v>45097.563449074099</v>
          </cell>
          <cell r="B12567">
            <v>12889</v>
          </cell>
          <cell r="R12567" t="str">
            <v>BUAS033580</v>
          </cell>
        </row>
        <row r="12568">
          <cell r="A12568">
            <v>45097.451608796298</v>
          </cell>
          <cell r="B12568">
            <v>8770</v>
          </cell>
          <cell r="R12568" t="str">
            <v>BRGC373881</v>
          </cell>
        </row>
        <row r="12569">
          <cell r="A12569">
            <v>45097.450034722198</v>
          </cell>
          <cell r="B12569">
            <v>1407</v>
          </cell>
          <cell r="R12569" t="str">
            <v>BULC371071</v>
          </cell>
        </row>
        <row r="12570">
          <cell r="A12570">
            <v>45097.448553240698</v>
          </cell>
          <cell r="B12570">
            <v>12942</v>
          </cell>
          <cell r="R12570" t="str">
            <v>BRCC373034</v>
          </cell>
        </row>
        <row r="12571">
          <cell r="A12571">
            <v>45097.446689814802</v>
          </cell>
          <cell r="B12571">
            <v>17192</v>
          </cell>
          <cell r="R12571" t="str">
            <v>GOHC370857</v>
          </cell>
        </row>
        <row r="12572">
          <cell r="A12572">
            <v>45097.4449537037</v>
          </cell>
          <cell r="B12572">
            <v>17154</v>
          </cell>
          <cell r="R12572" t="str">
            <v>GOAC370220</v>
          </cell>
        </row>
        <row r="12573">
          <cell r="A12573">
            <v>45097.442083333299</v>
          </cell>
          <cell r="B12573">
            <v>9953</v>
          </cell>
          <cell r="R12573" t="str">
            <v>BQAC373617</v>
          </cell>
        </row>
        <row r="12574">
          <cell r="A12574">
            <v>45097.440474536997</v>
          </cell>
          <cell r="B12574">
            <v>3890</v>
          </cell>
          <cell r="R12574" t="str">
            <v>BTEC378588</v>
          </cell>
        </row>
        <row r="12575">
          <cell r="A12575">
            <v>45097.438888888901</v>
          </cell>
          <cell r="B12575">
            <v>8799</v>
          </cell>
          <cell r="R12575" t="str">
            <v>BQLC370193</v>
          </cell>
        </row>
        <row r="12576">
          <cell r="A12576">
            <v>45097.437418981499</v>
          </cell>
          <cell r="B12576">
            <v>25760</v>
          </cell>
          <cell r="R12576" t="str">
            <v>BUDC372326</v>
          </cell>
        </row>
        <row r="12577">
          <cell r="A12577">
            <v>45097.435798611099</v>
          </cell>
          <cell r="B12577">
            <v>8989</v>
          </cell>
          <cell r="R12577" t="str">
            <v>BRKC371988</v>
          </cell>
        </row>
        <row r="12578">
          <cell r="A12578">
            <v>45097.313946759299</v>
          </cell>
          <cell r="B12578">
            <v>2700</v>
          </cell>
          <cell r="R12578" t="str">
            <v>BVCD163165</v>
          </cell>
        </row>
        <row r="12579">
          <cell r="A12579">
            <v>45096.721782407403</v>
          </cell>
          <cell r="B12579">
            <v>7523</v>
          </cell>
          <cell r="R12579" t="str">
            <v>BRJC371742</v>
          </cell>
        </row>
        <row r="12580">
          <cell r="A12580">
            <v>45096.717800925901</v>
          </cell>
          <cell r="B12580">
            <v>4553</v>
          </cell>
          <cell r="R12580" t="str">
            <v>BSFC376340</v>
          </cell>
        </row>
        <row r="12581">
          <cell r="A12581">
            <v>45096.714490740698</v>
          </cell>
          <cell r="B12581">
            <v>23673</v>
          </cell>
          <cell r="R12581" t="str">
            <v>BSDS037649</v>
          </cell>
        </row>
        <row r="12582">
          <cell r="A12582">
            <v>45096.6954050926</v>
          </cell>
          <cell r="B12582">
            <v>19484</v>
          </cell>
          <cell r="R12582" t="str">
            <v>BQIS031915</v>
          </cell>
        </row>
        <row r="12583">
          <cell r="A12583">
            <v>45096.668865740699</v>
          </cell>
          <cell r="B12583">
            <v>5230</v>
          </cell>
          <cell r="R12583" t="str">
            <v>BQID160499</v>
          </cell>
        </row>
        <row r="12584">
          <cell r="A12584">
            <v>45096.664548611101</v>
          </cell>
          <cell r="B12584">
            <v>5550</v>
          </cell>
          <cell r="R12584" t="str">
            <v>BSKD161462</v>
          </cell>
        </row>
        <row r="12585">
          <cell r="A12585">
            <v>45096.660706018498</v>
          </cell>
          <cell r="B12585">
            <v>12846</v>
          </cell>
          <cell r="R12585" t="str">
            <v>BQKD200034</v>
          </cell>
        </row>
        <row r="12586">
          <cell r="A12586">
            <v>45096.657569444404</v>
          </cell>
          <cell r="B12586">
            <v>5100</v>
          </cell>
          <cell r="R12586" t="str">
            <v>BNID160316</v>
          </cell>
        </row>
        <row r="12587">
          <cell r="A12587">
            <v>45096.654780092598</v>
          </cell>
          <cell r="B12587">
            <v>2900</v>
          </cell>
          <cell r="R12587" t="str">
            <v>BTJD162040</v>
          </cell>
        </row>
        <row r="12588">
          <cell r="A12588">
            <v>45096.650162037004</v>
          </cell>
          <cell r="B12588">
            <v>7500</v>
          </cell>
          <cell r="R12588" t="str">
            <v>BPED160088</v>
          </cell>
        </row>
        <row r="12589">
          <cell r="A12589">
            <v>45096.645081018498</v>
          </cell>
          <cell r="B12589">
            <v>12716</v>
          </cell>
          <cell r="R12589" t="str">
            <v>BSDC375954</v>
          </cell>
        </row>
        <row r="12590">
          <cell r="A12590">
            <v>45096.641064814801</v>
          </cell>
          <cell r="B12590">
            <v>18491</v>
          </cell>
          <cell r="R12590" t="str">
            <v>BOGC370193</v>
          </cell>
        </row>
        <row r="12591">
          <cell r="A12591">
            <v>45096.637442129599</v>
          </cell>
          <cell r="B12591">
            <v>27131</v>
          </cell>
          <cell r="R12591" t="str">
            <v>BOCS040147</v>
          </cell>
        </row>
        <row r="12592">
          <cell r="A12592">
            <v>45096.634837963</v>
          </cell>
          <cell r="B12592">
            <v>21974</v>
          </cell>
          <cell r="R12592" t="str">
            <v>BRAC372524</v>
          </cell>
        </row>
        <row r="12593">
          <cell r="A12593">
            <v>45096.6309259259</v>
          </cell>
          <cell r="B12593">
            <v>7804</v>
          </cell>
          <cell r="R12593" t="str">
            <v>BTIS031829</v>
          </cell>
        </row>
        <row r="12594">
          <cell r="A12594">
            <v>45096.624560185199</v>
          </cell>
          <cell r="B12594">
            <v>7500</v>
          </cell>
          <cell r="R12594" t="str">
            <v>BTCD162149</v>
          </cell>
        </row>
        <row r="12595">
          <cell r="A12595">
            <v>45096.6167824074</v>
          </cell>
          <cell r="B12595">
            <v>80</v>
          </cell>
          <cell r="R12595" t="str">
            <v>BWLD163608</v>
          </cell>
        </row>
        <row r="12596">
          <cell r="A12596">
            <v>45096.588692129597</v>
          </cell>
          <cell r="B12596">
            <v>16355</v>
          </cell>
          <cell r="R12596" t="str">
            <v>BTHS031467</v>
          </cell>
        </row>
        <row r="12597">
          <cell r="A12597">
            <v>45096.5850810185</v>
          </cell>
          <cell r="B12597">
            <v>17795</v>
          </cell>
          <cell r="R12597" t="str">
            <v>BJHS031586</v>
          </cell>
        </row>
        <row r="12598">
          <cell r="A12598">
            <v>45096.581597222197</v>
          </cell>
          <cell r="B12598">
            <v>45712</v>
          </cell>
          <cell r="R12598" t="str">
            <v>BKKS030393</v>
          </cell>
        </row>
        <row r="12599">
          <cell r="A12599">
            <v>45096.577245370398</v>
          </cell>
          <cell r="B12599">
            <v>682</v>
          </cell>
          <cell r="R12599" t="str">
            <v>BTFC378771</v>
          </cell>
        </row>
        <row r="12600">
          <cell r="A12600">
            <v>45096.573634259301</v>
          </cell>
          <cell r="B12600">
            <v>21943</v>
          </cell>
          <cell r="R12600" t="str">
            <v>BSCS037349</v>
          </cell>
        </row>
        <row r="12601">
          <cell r="A12601">
            <v>45096.5687384259</v>
          </cell>
          <cell r="B12601">
            <v>13706</v>
          </cell>
          <cell r="R12601" t="str">
            <v>BSIC376940</v>
          </cell>
        </row>
        <row r="12602">
          <cell r="A12602">
            <v>45096.564768518503</v>
          </cell>
          <cell r="B12602">
            <v>11645</v>
          </cell>
          <cell r="R12602" t="str">
            <v>BUAS033580</v>
          </cell>
        </row>
        <row r="12603">
          <cell r="A12603">
            <v>45096.561412037001</v>
          </cell>
          <cell r="B12603">
            <v>3219</v>
          </cell>
          <cell r="R12603" t="str">
            <v>BULC370861</v>
          </cell>
        </row>
        <row r="12604">
          <cell r="A12604">
            <v>45096.557662036997</v>
          </cell>
          <cell r="B12604">
            <v>14452</v>
          </cell>
          <cell r="R12604" t="str">
            <v>GPBC370442</v>
          </cell>
        </row>
        <row r="12605">
          <cell r="A12605">
            <v>45096.554166666698</v>
          </cell>
          <cell r="B12605">
            <v>13235</v>
          </cell>
          <cell r="R12605" t="str">
            <v>BSJS035946</v>
          </cell>
        </row>
        <row r="12606">
          <cell r="A12606">
            <v>45096.549027777801</v>
          </cell>
          <cell r="B12606">
            <v>3942</v>
          </cell>
          <cell r="R12606" t="str">
            <v>BUJC370090</v>
          </cell>
        </row>
        <row r="12607">
          <cell r="A12607">
            <v>45096.545555555596</v>
          </cell>
          <cell r="B12607">
            <v>32544</v>
          </cell>
          <cell r="R12607" t="str">
            <v>BSJS035917</v>
          </cell>
        </row>
        <row r="12608">
          <cell r="A12608">
            <v>45096.542685185203</v>
          </cell>
          <cell r="B12608">
            <v>18878</v>
          </cell>
          <cell r="R12608" t="str">
            <v>BRCC373040</v>
          </cell>
        </row>
        <row r="12609">
          <cell r="A12609">
            <v>45096.539803240703</v>
          </cell>
          <cell r="B12609">
            <v>26992</v>
          </cell>
          <cell r="R12609" t="str">
            <v>GOHC370805</v>
          </cell>
        </row>
        <row r="12610">
          <cell r="A12610">
            <v>45096.536412037</v>
          </cell>
          <cell r="B12610">
            <v>35420</v>
          </cell>
          <cell r="R12610" t="str">
            <v>GOBF110094</v>
          </cell>
        </row>
        <row r="12611">
          <cell r="A12611">
            <v>45096.532800925903</v>
          </cell>
          <cell r="B12611">
            <v>20139</v>
          </cell>
          <cell r="R12611" t="str">
            <v>ONIC370102</v>
          </cell>
        </row>
        <row r="12612">
          <cell r="A12612">
            <v>45096.528402777803</v>
          </cell>
          <cell r="B12612">
            <v>10560</v>
          </cell>
          <cell r="R12612" t="str">
            <v>BSFC376459</v>
          </cell>
        </row>
        <row r="12613">
          <cell r="A12613">
            <v>45096.523738425902</v>
          </cell>
          <cell r="B12613">
            <v>29985</v>
          </cell>
          <cell r="R12613" t="str">
            <v>BRJS040951</v>
          </cell>
        </row>
        <row r="12614">
          <cell r="A12614">
            <v>45096.519722222198</v>
          </cell>
          <cell r="B12614">
            <v>32</v>
          </cell>
          <cell r="R12614" t="str">
            <v>BWLD163586</v>
          </cell>
        </row>
        <row r="12615">
          <cell r="A12615">
            <v>45096.517395833303</v>
          </cell>
          <cell r="B12615">
            <v>40</v>
          </cell>
          <cell r="R12615" t="str">
            <v>BWAD163674</v>
          </cell>
        </row>
        <row r="12616">
          <cell r="A12616">
            <v>45096.514108796298</v>
          </cell>
          <cell r="B12616">
            <v>7930</v>
          </cell>
          <cell r="R12616" t="str">
            <v>BNDD160224</v>
          </cell>
        </row>
        <row r="12617">
          <cell r="A12617">
            <v>45096.511053240698</v>
          </cell>
          <cell r="B12617">
            <v>6085</v>
          </cell>
          <cell r="R12617" t="str">
            <v>BRCD160968</v>
          </cell>
        </row>
        <row r="12618">
          <cell r="A12618">
            <v>45096.503032407403</v>
          </cell>
          <cell r="B12618">
            <v>40</v>
          </cell>
          <cell r="R12618" t="str">
            <v>BWBD163738</v>
          </cell>
        </row>
        <row r="12619">
          <cell r="A12619">
            <v>45096.499942129602</v>
          </cell>
          <cell r="B12619">
            <v>50</v>
          </cell>
          <cell r="R12619" t="str">
            <v>BWJD163499</v>
          </cell>
        </row>
        <row r="12620">
          <cell r="A12620">
            <v>45096.497002314798</v>
          </cell>
          <cell r="B12620">
            <v>4580</v>
          </cell>
          <cell r="R12620" t="str">
            <v>BUCD162696</v>
          </cell>
        </row>
        <row r="12621">
          <cell r="A12621">
            <v>45094.732141203698</v>
          </cell>
          <cell r="B12621">
            <v>3729</v>
          </cell>
          <cell r="R12621" t="str">
            <v>BUKC370622</v>
          </cell>
        </row>
        <row r="12622">
          <cell r="A12622">
            <v>45094.518796296303</v>
          </cell>
          <cell r="B12622">
            <v>764</v>
          </cell>
          <cell r="R12622" t="str">
            <v>BUFC372970</v>
          </cell>
        </row>
        <row r="12623">
          <cell r="A12623">
            <v>45094.5169328704</v>
          </cell>
          <cell r="B12623">
            <v>975</v>
          </cell>
          <cell r="R12623" t="str">
            <v>BUFC372967</v>
          </cell>
        </row>
        <row r="12624">
          <cell r="A12624">
            <v>45094.515555555598</v>
          </cell>
          <cell r="B12624">
            <v>975</v>
          </cell>
          <cell r="R12624" t="str">
            <v>BUFC372967</v>
          </cell>
        </row>
        <row r="12625">
          <cell r="A12625">
            <v>45094.5137384259</v>
          </cell>
          <cell r="B12625">
            <v>343</v>
          </cell>
          <cell r="R12625" t="str">
            <v>BVJS036816</v>
          </cell>
        </row>
        <row r="12626">
          <cell r="A12626">
            <v>45094.512499999997</v>
          </cell>
          <cell r="B12626">
            <v>3054</v>
          </cell>
          <cell r="R12626" t="str">
            <v>BVKC374485</v>
          </cell>
        </row>
        <row r="12627">
          <cell r="A12627">
            <v>45094.510902777802</v>
          </cell>
          <cell r="B12627">
            <v>1500</v>
          </cell>
          <cell r="R12627" t="str">
            <v>BUIC374043</v>
          </cell>
        </row>
        <row r="12628">
          <cell r="A12628">
            <v>45094.509780092601</v>
          </cell>
          <cell r="B12628">
            <v>4162</v>
          </cell>
          <cell r="R12628" t="str">
            <v>BUFS046813</v>
          </cell>
        </row>
        <row r="12629">
          <cell r="A12629">
            <v>45094.5086226852</v>
          </cell>
          <cell r="B12629">
            <v>1799</v>
          </cell>
          <cell r="R12629" t="str">
            <v>BUIC373701</v>
          </cell>
        </row>
        <row r="12630">
          <cell r="A12630">
            <v>45094.506990740701</v>
          </cell>
          <cell r="B12630">
            <v>822</v>
          </cell>
          <cell r="R12630" t="str">
            <v>EVKS037236</v>
          </cell>
        </row>
        <row r="12631">
          <cell r="A12631">
            <v>45094.505335648202</v>
          </cell>
          <cell r="B12631">
            <v>1414</v>
          </cell>
          <cell r="R12631" t="str">
            <v>BUDS034771</v>
          </cell>
        </row>
        <row r="12632">
          <cell r="A12632">
            <v>45094.503217592603</v>
          </cell>
          <cell r="B12632">
            <v>1059</v>
          </cell>
          <cell r="R12632" t="str">
            <v>BUHS047551</v>
          </cell>
        </row>
        <row r="12633">
          <cell r="A12633">
            <v>45094.499374999999</v>
          </cell>
          <cell r="B12633">
            <v>1431</v>
          </cell>
          <cell r="R12633" t="str">
            <v>BVKS037240</v>
          </cell>
        </row>
        <row r="12634">
          <cell r="A12634">
            <v>45094.495902777802</v>
          </cell>
          <cell r="B12634">
            <v>17917</v>
          </cell>
          <cell r="R12634" t="str">
            <v>BTGS031205</v>
          </cell>
        </row>
        <row r="12635">
          <cell r="A12635">
            <v>45094.493344907401</v>
          </cell>
          <cell r="B12635">
            <v>2683</v>
          </cell>
          <cell r="R12635" t="str">
            <v>BUAF111226</v>
          </cell>
        </row>
        <row r="12636">
          <cell r="A12636">
            <v>45094.492037037002</v>
          </cell>
          <cell r="B12636">
            <v>1158</v>
          </cell>
          <cell r="R12636" t="str">
            <v>BUCS046063</v>
          </cell>
        </row>
        <row r="12637">
          <cell r="A12637">
            <v>45094.490937499999</v>
          </cell>
          <cell r="B12637">
            <v>2708</v>
          </cell>
          <cell r="R12637" t="str">
            <v>BUDC372146</v>
          </cell>
        </row>
        <row r="12638">
          <cell r="A12638">
            <v>45094.488877314798</v>
          </cell>
          <cell r="B12638">
            <v>1868</v>
          </cell>
          <cell r="R12638" t="str">
            <v>BUES035120</v>
          </cell>
        </row>
        <row r="12639">
          <cell r="A12639">
            <v>45094.487592592603</v>
          </cell>
          <cell r="B12639">
            <v>1329</v>
          </cell>
          <cell r="R12639" t="str">
            <v>BUBF111245</v>
          </cell>
        </row>
        <row r="12640">
          <cell r="A12640">
            <v>45094.481087963002</v>
          </cell>
          <cell r="B12640">
            <v>12433</v>
          </cell>
          <cell r="R12640" t="str">
            <v>BUBS033778</v>
          </cell>
        </row>
        <row r="12641">
          <cell r="A12641">
            <v>45093.6872337963</v>
          </cell>
          <cell r="B12641">
            <v>7745</v>
          </cell>
          <cell r="R12641" t="str">
            <v>BRAD160777</v>
          </cell>
        </row>
        <row r="12642">
          <cell r="A12642">
            <v>45093.675648148099</v>
          </cell>
          <cell r="B12642">
            <v>120</v>
          </cell>
          <cell r="R12642" t="str">
            <v>BUFC372853</v>
          </cell>
        </row>
        <row r="12643">
          <cell r="A12643">
            <v>45093.674641203703</v>
          </cell>
          <cell r="B12643">
            <v>883</v>
          </cell>
          <cell r="R12643" t="str">
            <v>BVJC374154</v>
          </cell>
        </row>
        <row r="12644">
          <cell r="A12644">
            <v>45093.6734027778</v>
          </cell>
          <cell r="B12644">
            <v>1505</v>
          </cell>
          <cell r="R12644" t="str">
            <v>BVJS047797</v>
          </cell>
        </row>
        <row r="12645">
          <cell r="A12645">
            <v>45093.672303240703</v>
          </cell>
          <cell r="B12645">
            <v>464</v>
          </cell>
          <cell r="R12645" t="str">
            <v>BVBF111508</v>
          </cell>
        </row>
        <row r="12646">
          <cell r="A12646">
            <v>45093.671087962997</v>
          </cell>
          <cell r="B12646">
            <v>1284</v>
          </cell>
          <cell r="R12646" t="str">
            <v>BVKS037427</v>
          </cell>
        </row>
        <row r="12647">
          <cell r="A12647">
            <v>45093.670081018499</v>
          </cell>
          <cell r="B12647">
            <v>1244</v>
          </cell>
          <cell r="R12647" t="str">
            <v>EVJS037006</v>
          </cell>
        </row>
        <row r="12648">
          <cell r="A12648">
            <v>45093.668240740699</v>
          </cell>
          <cell r="B12648">
            <v>1173</v>
          </cell>
          <cell r="R12648" t="str">
            <v>BUGC373213</v>
          </cell>
        </row>
        <row r="12649">
          <cell r="A12649">
            <v>45093.667094907403</v>
          </cell>
          <cell r="B12649">
            <v>1512</v>
          </cell>
          <cell r="R12649" t="str">
            <v>BUIS036662</v>
          </cell>
        </row>
        <row r="12650">
          <cell r="A12650">
            <v>45093.665439814802</v>
          </cell>
          <cell r="B12650">
            <v>12433</v>
          </cell>
          <cell r="R12650" t="str">
            <v>BUBS033778</v>
          </cell>
        </row>
        <row r="12651">
          <cell r="A12651">
            <v>45093.664097222201</v>
          </cell>
          <cell r="B12651">
            <v>6280</v>
          </cell>
          <cell r="R12651" t="str">
            <v>BUIS036401</v>
          </cell>
        </row>
        <row r="12652">
          <cell r="A12652">
            <v>45093.662233796298</v>
          </cell>
          <cell r="B12652">
            <v>761</v>
          </cell>
          <cell r="R12652" t="str">
            <v>BVJC374202</v>
          </cell>
        </row>
        <row r="12653">
          <cell r="A12653">
            <v>45093.661157407398</v>
          </cell>
          <cell r="B12653">
            <v>319</v>
          </cell>
          <cell r="R12653" t="str">
            <v>EUES046621</v>
          </cell>
        </row>
        <row r="12654">
          <cell r="A12654">
            <v>45093.659837963001</v>
          </cell>
          <cell r="B12654">
            <v>1519</v>
          </cell>
          <cell r="R12654" t="str">
            <v>BUHC373622</v>
          </cell>
        </row>
        <row r="12655">
          <cell r="A12655">
            <v>45093.574930555602</v>
          </cell>
          <cell r="B12655">
            <v>990</v>
          </cell>
          <cell r="R12655" t="str">
            <v>BUIC373911</v>
          </cell>
        </row>
        <row r="12656">
          <cell r="A12656">
            <v>45093.573819444398</v>
          </cell>
          <cell r="B12656">
            <v>787</v>
          </cell>
          <cell r="R12656" t="str">
            <v>BVFS049365</v>
          </cell>
        </row>
        <row r="12657">
          <cell r="A12657">
            <v>45093.572789351798</v>
          </cell>
          <cell r="B12657">
            <v>591</v>
          </cell>
          <cell r="R12657" t="str">
            <v>BVFS049364</v>
          </cell>
        </row>
        <row r="12658">
          <cell r="A12658">
            <v>45093.570960648103</v>
          </cell>
          <cell r="B12658">
            <v>3351</v>
          </cell>
          <cell r="R12658" t="str">
            <v>BVGF111615</v>
          </cell>
        </row>
        <row r="12659">
          <cell r="A12659">
            <v>45093.569803240702</v>
          </cell>
          <cell r="B12659">
            <v>1761</v>
          </cell>
          <cell r="R12659" t="str">
            <v>BVCC376206</v>
          </cell>
        </row>
        <row r="12660">
          <cell r="A12660">
            <v>45093.568715277797</v>
          </cell>
          <cell r="B12660">
            <v>4110</v>
          </cell>
          <cell r="R12660" t="str">
            <v>BVFS039912</v>
          </cell>
        </row>
        <row r="12661">
          <cell r="A12661">
            <v>45093.567523148202</v>
          </cell>
          <cell r="B12661">
            <v>3424</v>
          </cell>
          <cell r="R12661" t="str">
            <v>BVGF111611</v>
          </cell>
        </row>
        <row r="12662">
          <cell r="A12662">
            <v>45093.566377314797</v>
          </cell>
          <cell r="B12662">
            <v>1070</v>
          </cell>
          <cell r="R12662" t="str">
            <v>BVAC375308</v>
          </cell>
        </row>
        <row r="12663">
          <cell r="A12663">
            <v>45093.564490740697</v>
          </cell>
          <cell r="B12663">
            <v>3447</v>
          </cell>
          <cell r="R12663" t="str">
            <v>BVEC376812</v>
          </cell>
        </row>
        <row r="12664">
          <cell r="A12664">
            <v>45093.5632175926</v>
          </cell>
          <cell r="B12664">
            <v>982</v>
          </cell>
          <cell r="R12664" t="str">
            <v>BVEC376770</v>
          </cell>
        </row>
        <row r="12665">
          <cell r="A12665">
            <v>45093.5619560185</v>
          </cell>
          <cell r="B12665">
            <v>950</v>
          </cell>
          <cell r="R12665" t="str">
            <v>BVDS039346</v>
          </cell>
        </row>
        <row r="12666">
          <cell r="A12666">
            <v>45093.558159722197</v>
          </cell>
          <cell r="B12666">
            <v>699</v>
          </cell>
          <cell r="R12666" t="str">
            <v>BVDC376483</v>
          </cell>
        </row>
        <row r="12667">
          <cell r="A12667">
            <v>45093.549247685201</v>
          </cell>
          <cell r="B12667">
            <v>1811</v>
          </cell>
          <cell r="R12667" t="str">
            <v>BVAC375345</v>
          </cell>
        </row>
        <row r="12668">
          <cell r="A12668">
            <v>45093.543078703697</v>
          </cell>
          <cell r="B12668">
            <v>1044</v>
          </cell>
          <cell r="R12668" t="str">
            <v>BVFS049358</v>
          </cell>
        </row>
        <row r="12669">
          <cell r="A12669">
            <v>45093.537164351903</v>
          </cell>
          <cell r="B12669">
            <v>877</v>
          </cell>
          <cell r="R12669" t="str">
            <v>BVCS038776</v>
          </cell>
        </row>
        <row r="12670">
          <cell r="A12670">
            <v>45093.528414351902</v>
          </cell>
          <cell r="B12670">
            <v>810</v>
          </cell>
          <cell r="R12670" t="str">
            <v>BVKC374370</v>
          </cell>
        </row>
        <row r="12671">
          <cell r="A12671">
            <v>45093.523969907401</v>
          </cell>
          <cell r="B12671">
            <v>1107</v>
          </cell>
          <cell r="R12671" t="str">
            <v>BUAS033747</v>
          </cell>
        </row>
        <row r="12672">
          <cell r="A12672">
            <v>45093.513182870403</v>
          </cell>
          <cell r="B12672">
            <v>882</v>
          </cell>
          <cell r="R12672" t="str">
            <v>BVKC374401</v>
          </cell>
        </row>
        <row r="12673">
          <cell r="A12673">
            <v>45093.5065046296</v>
          </cell>
          <cell r="B12673">
            <v>360</v>
          </cell>
          <cell r="R12673" t="str">
            <v>BWLS031775</v>
          </cell>
        </row>
        <row r="12674">
          <cell r="A12674">
            <v>45093.499317129601</v>
          </cell>
          <cell r="B12674">
            <v>125</v>
          </cell>
          <cell r="R12674" t="str">
            <v>BWKC378694</v>
          </cell>
        </row>
        <row r="12675">
          <cell r="A12675">
            <v>45093.494062500002</v>
          </cell>
          <cell r="B12675">
            <v>395</v>
          </cell>
          <cell r="R12675" t="str">
            <v>BWJC378445</v>
          </cell>
        </row>
        <row r="12676">
          <cell r="A12676">
            <v>45093.488148148099</v>
          </cell>
          <cell r="B12676">
            <v>350</v>
          </cell>
          <cell r="R12676" t="str">
            <v>BVIC377970</v>
          </cell>
        </row>
        <row r="12677">
          <cell r="A12677">
            <v>45093.474456018499</v>
          </cell>
          <cell r="B12677">
            <v>3620</v>
          </cell>
          <cell r="R12677" t="str">
            <v>BRED161131</v>
          </cell>
        </row>
        <row r="12678">
          <cell r="A12678">
            <v>45093.4684375</v>
          </cell>
          <cell r="B12678">
            <v>798</v>
          </cell>
          <cell r="R12678" t="str">
            <v>BVJC374285</v>
          </cell>
        </row>
        <row r="12679">
          <cell r="A12679">
            <v>45093.448425925897</v>
          </cell>
          <cell r="B12679">
            <v>281</v>
          </cell>
          <cell r="R12679" t="str">
            <v>BWKS040406</v>
          </cell>
        </row>
        <row r="12680">
          <cell r="A12680">
            <v>45093.444317129601</v>
          </cell>
          <cell r="B12680">
            <v>1500</v>
          </cell>
          <cell r="R12680" t="str">
            <v>BUID162940</v>
          </cell>
        </row>
        <row r="12681">
          <cell r="A12681">
            <v>45092.676157407397</v>
          </cell>
          <cell r="B12681">
            <v>4796</v>
          </cell>
          <cell r="R12681" t="str">
            <v>106989</v>
          </cell>
        </row>
        <row r="12682">
          <cell r="A12682">
            <v>45092.671354166698</v>
          </cell>
          <cell r="B12682">
            <v>21875</v>
          </cell>
          <cell r="R12682" t="str">
            <v>107837</v>
          </cell>
        </row>
        <row r="12683">
          <cell r="A12683">
            <v>45092.668611111098</v>
          </cell>
          <cell r="B12683">
            <v>21156</v>
          </cell>
          <cell r="R12683" t="str">
            <v>108441</v>
          </cell>
        </row>
        <row r="12684">
          <cell r="A12684">
            <v>45092.665092592601</v>
          </cell>
          <cell r="B12684">
            <v>42820</v>
          </cell>
          <cell r="R12684" t="str">
            <v>BKAS030685</v>
          </cell>
        </row>
        <row r="12685">
          <cell r="A12685">
            <v>45092.636979166702</v>
          </cell>
          <cell r="B12685">
            <v>10035</v>
          </cell>
          <cell r="R12685" t="str">
            <v>BRGD161233</v>
          </cell>
        </row>
        <row r="12686">
          <cell r="A12686">
            <v>45092.504641203697</v>
          </cell>
          <cell r="B12686">
            <v>7680</v>
          </cell>
          <cell r="R12686" t="str">
            <v>BULL160559</v>
          </cell>
        </row>
        <row r="12687">
          <cell r="A12687">
            <v>45092.500231481499</v>
          </cell>
          <cell r="B12687">
            <v>635</v>
          </cell>
          <cell r="R12687" t="str">
            <v>BUJD121018</v>
          </cell>
        </row>
        <row r="12688">
          <cell r="A12688">
            <v>45092.497314814798</v>
          </cell>
          <cell r="B12688">
            <v>1840</v>
          </cell>
          <cell r="R12688" t="str">
            <v>BUJD121019</v>
          </cell>
        </row>
        <row r="12689">
          <cell r="A12689">
            <v>45092.492164351897</v>
          </cell>
          <cell r="B12689">
            <v>1190</v>
          </cell>
          <cell r="R12689" t="str">
            <v>AUKD230777</v>
          </cell>
        </row>
        <row r="12690">
          <cell r="A12690">
            <v>45092.482233796298</v>
          </cell>
          <cell r="B12690">
            <v>728</v>
          </cell>
          <cell r="R12690" t="str">
            <v>BUJD121040</v>
          </cell>
        </row>
        <row r="12691">
          <cell r="A12691">
            <v>45092.437465277799</v>
          </cell>
          <cell r="B12691">
            <v>640</v>
          </cell>
          <cell r="R12691" t="str">
            <v>BWKD163522</v>
          </cell>
        </row>
        <row r="12692">
          <cell r="A12692">
            <v>45091.657453703701</v>
          </cell>
          <cell r="B12692">
            <v>5191</v>
          </cell>
          <cell r="R12692" t="str">
            <v>BRHC374102</v>
          </cell>
        </row>
        <row r="12693">
          <cell r="A12693">
            <v>45091.653217592597</v>
          </cell>
          <cell r="B12693">
            <v>839</v>
          </cell>
          <cell r="R12693" t="str">
            <v>BUCS034128</v>
          </cell>
        </row>
        <row r="12694">
          <cell r="A12694">
            <v>45091.650972222204</v>
          </cell>
          <cell r="B12694">
            <v>32303</v>
          </cell>
          <cell r="R12694" t="str">
            <v>BPLF150007</v>
          </cell>
        </row>
        <row r="12695">
          <cell r="A12695">
            <v>45091.649224537003</v>
          </cell>
          <cell r="B12695">
            <v>1176</v>
          </cell>
          <cell r="R12695" t="str">
            <v>BVJC374172</v>
          </cell>
        </row>
        <row r="12696">
          <cell r="A12696">
            <v>45091.649074074099</v>
          </cell>
          <cell r="B12696">
            <v>6889</v>
          </cell>
          <cell r="R12696" t="str">
            <v>BQAC373733</v>
          </cell>
        </row>
        <row r="12697">
          <cell r="A12697">
            <v>45091.645509259302</v>
          </cell>
          <cell r="B12697">
            <v>39718</v>
          </cell>
          <cell r="R12697" t="str">
            <v>BQBS030091</v>
          </cell>
        </row>
        <row r="12698">
          <cell r="A12698">
            <v>45091.643750000003</v>
          </cell>
          <cell r="B12698">
            <v>28850</v>
          </cell>
          <cell r="R12698" t="str">
            <v>BQFS031084</v>
          </cell>
        </row>
        <row r="12699">
          <cell r="A12699">
            <v>45091.643495370401</v>
          </cell>
          <cell r="B12699">
            <v>3999</v>
          </cell>
          <cell r="R12699" t="str">
            <v>BTLC377584</v>
          </cell>
        </row>
        <row r="12700">
          <cell r="A12700">
            <v>45091.6417939815</v>
          </cell>
          <cell r="B12700">
            <v>8939</v>
          </cell>
          <cell r="R12700" t="str">
            <v>BTES044431</v>
          </cell>
        </row>
        <row r="12701">
          <cell r="A12701">
            <v>45091.6401273148</v>
          </cell>
          <cell r="B12701">
            <v>6338</v>
          </cell>
          <cell r="R12701" t="str">
            <v>BTGC379081</v>
          </cell>
        </row>
        <row r="12702">
          <cell r="A12702">
            <v>45091.596585648098</v>
          </cell>
          <cell r="B12702">
            <v>1</v>
          </cell>
          <cell r="R12702" t="str">
            <v>BWLD163586</v>
          </cell>
        </row>
        <row r="12703">
          <cell r="A12703">
            <v>45091.591481481497</v>
          </cell>
          <cell r="B12703">
            <v>1</v>
          </cell>
          <cell r="R12703" t="str">
            <v>BWAD163674</v>
          </cell>
        </row>
        <row r="12704">
          <cell r="A12704">
            <v>45091.534537036998</v>
          </cell>
          <cell r="B12704">
            <v>2193</v>
          </cell>
          <cell r="R12704" t="str">
            <v>BUKD162510</v>
          </cell>
        </row>
        <row r="12705">
          <cell r="A12705">
            <v>45091.532673611102</v>
          </cell>
          <cell r="B12705">
            <v>995</v>
          </cell>
          <cell r="R12705" t="str">
            <v>BULD121094</v>
          </cell>
        </row>
        <row r="12706">
          <cell r="A12706">
            <v>45091.528634259303</v>
          </cell>
          <cell r="B12706">
            <v>4285</v>
          </cell>
          <cell r="R12706" t="str">
            <v>BSLD230361</v>
          </cell>
        </row>
        <row r="12707">
          <cell r="A12707">
            <v>45091.528425925899</v>
          </cell>
          <cell r="B12707">
            <v>1777</v>
          </cell>
          <cell r="R12707" t="str">
            <v>BTHD120971</v>
          </cell>
        </row>
        <row r="12708">
          <cell r="A12708">
            <v>45091.526145833297</v>
          </cell>
          <cell r="B12708">
            <v>1210</v>
          </cell>
          <cell r="R12708" t="str">
            <v>BTJL152348</v>
          </cell>
        </row>
        <row r="12709">
          <cell r="A12709">
            <v>45091.523831018501</v>
          </cell>
          <cell r="B12709">
            <v>1007</v>
          </cell>
          <cell r="R12709" t="str">
            <v>BTDD120878</v>
          </cell>
        </row>
        <row r="12710">
          <cell r="A12710">
            <v>45091.522245370397</v>
          </cell>
          <cell r="B12710">
            <v>3936</v>
          </cell>
          <cell r="R12710" t="str">
            <v>BTEL160427</v>
          </cell>
        </row>
        <row r="12711">
          <cell r="A12711">
            <v>45091.520011574103</v>
          </cell>
          <cell r="B12711">
            <v>631</v>
          </cell>
          <cell r="R12711" t="str">
            <v>BTHD120963</v>
          </cell>
        </row>
        <row r="12712">
          <cell r="A12712">
            <v>45091.479224536997</v>
          </cell>
          <cell r="B12712">
            <v>6652</v>
          </cell>
          <cell r="R12712" t="str">
            <v>BTIS032025</v>
          </cell>
        </row>
        <row r="12713">
          <cell r="A12713">
            <v>45091.4458101852</v>
          </cell>
          <cell r="B12713">
            <v>2119</v>
          </cell>
          <cell r="R12713" t="str">
            <v>BUDD162740</v>
          </cell>
        </row>
        <row r="12714">
          <cell r="A12714">
            <v>45091.4433796296</v>
          </cell>
          <cell r="B12714">
            <v>598</v>
          </cell>
          <cell r="R12714" t="str">
            <v>BUID220797</v>
          </cell>
        </row>
        <row r="12715">
          <cell r="A12715">
            <v>45091.440682870401</v>
          </cell>
          <cell r="B12715">
            <v>232</v>
          </cell>
          <cell r="R12715" t="str">
            <v>BWJL153355</v>
          </cell>
        </row>
        <row r="12716">
          <cell r="A12716">
            <v>45090.705972222197</v>
          </cell>
          <cell r="B12716">
            <v>26552</v>
          </cell>
          <cell r="R12716" t="str">
            <v>BRIS035698</v>
          </cell>
        </row>
        <row r="12717">
          <cell r="A12717">
            <v>45090.703819444403</v>
          </cell>
          <cell r="B12717">
            <v>30016</v>
          </cell>
          <cell r="R12717" t="str">
            <v>BMDS040417</v>
          </cell>
        </row>
        <row r="12718">
          <cell r="A12718">
            <v>45090.672222222202</v>
          </cell>
          <cell r="B12718">
            <v>23357</v>
          </cell>
          <cell r="R12718" t="str">
            <v>BMFC370445</v>
          </cell>
        </row>
        <row r="12719">
          <cell r="A12719">
            <v>45090.669745370396</v>
          </cell>
          <cell r="B12719">
            <v>1010</v>
          </cell>
          <cell r="R12719" t="str">
            <v>BVFS049398</v>
          </cell>
        </row>
        <row r="12720">
          <cell r="A12720">
            <v>45090.667557870402</v>
          </cell>
          <cell r="B12720">
            <v>21685</v>
          </cell>
          <cell r="R12720" t="str">
            <v>BMFS031276</v>
          </cell>
        </row>
        <row r="12721">
          <cell r="A12721">
            <v>45090.664270833302</v>
          </cell>
          <cell r="B12721">
            <v>23908</v>
          </cell>
          <cell r="R12721" t="str">
            <v>BMFS031346</v>
          </cell>
        </row>
        <row r="12722">
          <cell r="A12722">
            <v>45090.661585648202</v>
          </cell>
          <cell r="B12722">
            <v>6</v>
          </cell>
          <cell r="R12722" t="str">
            <v>BWKS040406</v>
          </cell>
        </row>
        <row r="12723">
          <cell r="A12723">
            <v>45090.659490740698</v>
          </cell>
          <cell r="B12723">
            <v>38613</v>
          </cell>
          <cell r="R12723" t="str">
            <v>BMIS031759</v>
          </cell>
        </row>
        <row r="12724">
          <cell r="A12724">
            <v>45090.590358796297</v>
          </cell>
          <cell r="B12724">
            <v>496</v>
          </cell>
          <cell r="R12724" t="str">
            <v>BSHD120743</v>
          </cell>
        </row>
        <row r="12725">
          <cell r="A12725">
            <v>45090.588240740697</v>
          </cell>
          <cell r="B12725">
            <v>496</v>
          </cell>
          <cell r="R12725" t="str">
            <v>BSHD120746</v>
          </cell>
        </row>
        <row r="12726">
          <cell r="A12726">
            <v>45090.585706018501</v>
          </cell>
          <cell r="B12726">
            <v>6140</v>
          </cell>
          <cell r="R12726" t="str">
            <v>BSFD161795</v>
          </cell>
        </row>
        <row r="12727">
          <cell r="A12727">
            <v>45090.582453703697</v>
          </cell>
          <cell r="B12727">
            <v>1210</v>
          </cell>
          <cell r="R12727" t="str">
            <v>BTKD200646</v>
          </cell>
        </row>
        <row r="12728">
          <cell r="A12728">
            <v>45090.580023148097</v>
          </cell>
          <cell r="B12728">
            <v>4500</v>
          </cell>
          <cell r="R12728" t="str">
            <v>BSKD200409</v>
          </cell>
        </row>
        <row r="12729">
          <cell r="A12729">
            <v>45090.577280092599</v>
          </cell>
          <cell r="B12729">
            <v>4900</v>
          </cell>
          <cell r="R12729" t="str">
            <v>BSJD161422</v>
          </cell>
        </row>
        <row r="12730">
          <cell r="A12730">
            <v>45090.574872685203</v>
          </cell>
          <cell r="B12730">
            <v>1800</v>
          </cell>
          <cell r="R12730" t="str">
            <v>BSHD161938</v>
          </cell>
        </row>
        <row r="12731">
          <cell r="A12731">
            <v>45090.572361111103</v>
          </cell>
          <cell r="B12731">
            <v>3040</v>
          </cell>
          <cell r="R12731" t="str">
            <v>BSID220375</v>
          </cell>
        </row>
        <row r="12732">
          <cell r="A12732">
            <v>45090.572002314802</v>
          </cell>
          <cell r="B12732">
            <v>40841</v>
          </cell>
          <cell r="R12732" t="str">
            <v>BLGS040582</v>
          </cell>
        </row>
        <row r="12733">
          <cell r="A12733">
            <v>45090.569976851897</v>
          </cell>
          <cell r="B12733">
            <v>5590</v>
          </cell>
          <cell r="R12733" t="str">
            <v>BRDD161036</v>
          </cell>
        </row>
        <row r="12734">
          <cell r="A12734">
            <v>45090.567499999997</v>
          </cell>
          <cell r="B12734">
            <v>5220</v>
          </cell>
          <cell r="R12734" t="str">
            <v>BSBD161624</v>
          </cell>
        </row>
        <row r="12735">
          <cell r="A12735">
            <v>45090.565266203703</v>
          </cell>
          <cell r="B12735">
            <v>4365</v>
          </cell>
          <cell r="R12735" t="str">
            <v>BRLD160724</v>
          </cell>
        </row>
        <row r="12736">
          <cell r="A12736">
            <v>45090.562106481499</v>
          </cell>
          <cell r="B12736">
            <v>5030</v>
          </cell>
          <cell r="R12736" t="str">
            <v>BRJD160606</v>
          </cell>
        </row>
        <row r="12737">
          <cell r="A12737">
            <v>45090.559571759302</v>
          </cell>
          <cell r="B12737">
            <v>5340</v>
          </cell>
          <cell r="R12737" t="str">
            <v>BRDD161019</v>
          </cell>
        </row>
        <row r="12738">
          <cell r="A12738">
            <v>45090.556967592602</v>
          </cell>
          <cell r="B12738">
            <v>3450</v>
          </cell>
          <cell r="R12738" t="str">
            <v>BRDD161021</v>
          </cell>
        </row>
        <row r="12739">
          <cell r="A12739">
            <v>45090.554537037002</v>
          </cell>
          <cell r="B12739">
            <v>4675</v>
          </cell>
          <cell r="R12739" t="str">
            <v>BQJD120016</v>
          </cell>
        </row>
        <row r="12740">
          <cell r="A12740">
            <v>45090.551550925898</v>
          </cell>
          <cell r="B12740">
            <v>11</v>
          </cell>
          <cell r="R12740" t="str">
            <v>BVIC378175</v>
          </cell>
        </row>
        <row r="12741">
          <cell r="A12741">
            <v>45090.551377314798</v>
          </cell>
          <cell r="B12741">
            <v>7870</v>
          </cell>
          <cell r="R12741" t="str">
            <v>BSGD161904</v>
          </cell>
        </row>
        <row r="12742">
          <cell r="A12742">
            <v>45090.548912036997</v>
          </cell>
          <cell r="B12742">
            <v>25414</v>
          </cell>
          <cell r="R12742" t="str">
            <v>BMJS040004</v>
          </cell>
        </row>
        <row r="12743">
          <cell r="A12743">
            <v>45090.548703703702</v>
          </cell>
          <cell r="B12743">
            <v>5830</v>
          </cell>
          <cell r="R12743" t="str">
            <v>BPLD200068</v>
          </cell>
        </row>
        <row r="12744">
          <cell r="A12744">
            <v>45090.546620370398</v>
          </cell>
          <cell r="B12744">
            <v>23850</v>
          </cell>
          <cell r="R12744" t="str">
            <v>BMKC370048</v>
          </cell>
        </row>
        <row r="12745">
          <cell r="A12745">
            <v>45090.545891203699</v>
          </cell>
          <cell r="B12745">
            <v>4450</v>
          </cell>
          <cell r="R12745" t="str">
            <v>BRAD160816</v>
          </cell>
        </row>
        <row r="12746">
          <cell r="A12746">
            <v>45090.544432870403</v>
          </cell>
          <cell r="B12746">
            <v>11</v>
          </cell>
          <cell r="R12746" t="str">
            <v>BWKC378684</v>
          </cell>
        </row>
        <row r="12747">
          <cell r="A12747">
            <v>45090.542361111096</v>
          </cell>
          <cell r="B12747">
            <v>23289</v>
          </cell>
          <cell r="R12747" t="str">
            <v>BSKS036366</v>
          </cell>
        </row>
        <row r="12748">
          <cell r="A12748">
            <v>45090.539814814802</v>
          </cell>
          <cell r="B12748">
            <v>7460</v>
          </cell>
          <cell r="R12748" t="str">
            <v>BPHD160162</v>
          </cell>
        </row>
        <row r="12749">
          <cell r="A12749">
            <v>45090.532685185201</v>
          </cell>
          <cell r="B12749">
            <v>5000</v>
          </cell>
          <cell r="R12749" t="str">
            <v>BRLD160756</v>
          </cell>
        </row>
        <row r="12750">
          <cell r="A12750">
            <v>45090.530115740701</v>
          </cell>
          <cell r="B12750">
            <v>5850</v>
          </cell>
          <cell r="R12750" t="str">
            <v>GPGD160208</v>
          </cell>
        </row>
        <row r="12751">
          <cell r="A12751">
            <v>45090.527928240699</v>
          </cell>
          <cell r="B12751">
            <v>5020</v>
          </cell>
          <cell r="R12751" t="str">
            <v>BSJD161406</v>
          </cell>
        </row>
        <row r="12752">
          <cell r="A12752">
            <v>45090.5255555556</v>
          </cell>
          <cell r="B12752">
            <v>1520</v>
          </cell>
          <cell r="R12752" t="str">
            <v>BRKD120213</v>
          </cell>
        </row>
        <row r="12753">
          <cell r="A12753">
            <v>45090.523217592599</v>
          </cell>
          <cell r="B12753">
            <v>4360</v>
          </cell>
          <cell r="R12753" t="str">
            <v>BRJD160600</v>
          </cell>
        </row>
        <row r="12754">
          <cell r="A12754">
            <v>45090.514930555597</v>
          </cell>
          <cell r="B12754">
            <v>3190</v>
          </cell>
          <cell r="R12754" t="str">
            <v>GPLL150106</v>
          </cell>
        </row>
        <row r="12755">
          <cell r="A12755">
            <v>45090.497731481497</v>
          </cell>
          <cell r="B12755">
            <v>2070</v>
          </cell>
          <cell r="R12755" t="str">
            <v>BSKD161476</v>
          </cell>
        </row>
        <row r="12756">
          <cell r="A12756">
            <v>45090.494849536997</v>
          </cell>
          <cell r="B12756">
            <v>2210</v>
          </cell>
          <cell r="R12756" t="str">
            <v>BSLD161503</v>
          </cell>
        </row>
        <row r="12757">
          <cell r="A12757">
            <v>45090.492418981499</v>
          </cell>
          <cell r="B12757">
            <v>1080</v>
          </cell>
          <cell r="R12757" t="str">
            <v>BIED200036</v>
          </cell>
        </row>
        <row r="12758">
          <cell r="A12758">
            <v>45090.490891203699</v>
          </cell>
          <cell r="B12758">
            <v>2455</v>
          </cell>
          <cell r="R12758" t="str">
            <v>BPID120091</v>
          </cell>
        </row>
        <row r="12759">
          <cell r="A12759">
            <v>45090.4864930556</v>
          </cell>
          <cell r="B12759">
            <v>1710</v>
          </cell>
          <cell r="R12759" t="str">
            <v>BPGD220035</v>
          </cell>
        </row>
        <row r="12760">
          <cell r="A12760">
            <v>45090.483541666697</v>
          </cell>
          <cell r="B12760">
            <v>970</v>
          </cell>
          <cell r="R12760" t="str">
            <v>BTID162377</v>
          </cell>
        </row>
        <row r="12761">
          <cell r="A12761">
            <v>45090.482650462996</v>
          </cell>
          <cell r="B12761">
            <v>12556</v>
          </cell>
          <cell r="R12761" t="str">
            <v>BSAS036958</v>
          </cell>
        </row>
        <row r="12762">
          <cell r="A12762">
            <v>45090.480972222198</v>
          </cell>
          <cell r="B12762">
            <v>3560</v>
          </cell>
          <cell r="R12762" t="str">
            <v>BTJD162016</v>
          </cell>
        </row>
        <row r="12763">
          <cell r="A12763">
            <v>45090.472476851799</v>
          </cell>
          <cell r="B12763">
            <v>15364</v>
          </cell>
          <cell r="R12763" t="str">
            <v>BSBC375530</v>
          </cell>
        </row>
        <row r="12764">
          <cell r="A12764">
            <v>45090.470300925903</v>
          </cell>
          <cell r="B12764">
            <v>0</v>
          </cell>
          <cell r="R12764" t="str">
            <v>CWLE669017</v>
          </cell>
        </row>
        <row r="12765">
          <cell r="A12765">
            <v>45090.4660532407</v>
          </cell>
          <cell r="B12765">
            <v>54157</v>
          </cell>
          <cell r="R12765" t="str">
            <v>BMBL160078</v>
          </cell>
        </row>
        <row r="12766">
          <cell r="A12766">
            <v>45090.459826388898</v>
          </cell>
          <cell r="B12766">
            <v>73360</v>
          </cell>
          <cell r="R12766" t="str">
            <v>BMBS030816</v>
          </cell>
        </row>
        <row r="12767">
          <cell r="A12767">
            <v>45090.457256944399</v>
          </cell>
          <cell r="B12767">
            <v>0</v>
          </cell>
          <cell r="R12767" t="str">
            <v>DVBL153138</v>
          </cell>
        </row>
        <row r="12768">
          <cell r="A12768">
            <v>45090.449108796303</v>
          </cell>
          <cell r="B12768">
            <v>2505</v>
          </cell>
          <cell r="R12768" t="str">
            <v>BPID120091</v>
          </cell>
        </row>
        <row r="12769">
          <cell r="A12769">
            <v>45090.448229166701</v>
          </cell>
          <cell r="B12769">
            <v>9125</v>
          </cell>
          <cell r="R12769" t="str">
            <v>BQED160244</v>
          </cell>
        </row>
        <row r="12770">
          <cell r="A12770">
            <v>45090.446689814802</v>
          </cell>
          <cell r="B12770">
            <v>5020</v>
          </cell>
          <cell r="R12770" t="str">
            <v>BSJD161406</v>
          </cell>
        </row>
        <row r="12771">
          <cell r="A12771">
            <v>45090.445706018501</v>
          </cell>
          <cell r="B12771">
            <v>3010</v>
          </cell>
          <cell r="R12771" t="str">
            <v>BSFD161819</v>
          </cell>
        </row>
        <row r="12772">
          <cell r="A12772">
            <v>45090.444710648102</v>
          </cell>
          <cell r="B12772">
            <v>4125</v>
          </cell>
          <cell r="R12772" t="str">
            <v>BSID161979</v>
          </cell>
        </row>
        <row r="12773">
          <cell r="A12773">
            <v>45090.443611111099</v>
          </cell>
          <cell r="B12773">
            <v>995</v>
          </cell>
          <cell r="R12773" t="str">
            <v>BULD121094</v>
          </cell>
        </row>
        <row r="12774">
          <cell r="A12774">
            <v>45090.442499999997</v>
          </cell>
          <cell r="B12774">
            <v>625</v>
          </cell>
          <cell r="R12774" t="str">
            <v>BUJD121018</v>
          </cell>
        </row>
        <row r="12775">
          <cell r="A12775">
            <v>45090.441481481503</v>
          </cell>
          <cell r="B12775">
            <v>8340</v>
          </cell>
          <cell r="R12775" t="str">
            <v>BRCD160940</v>
          </cell>
        </row>
        <row r="12776">
          <cell r="A12776">
            <v>45090.440520833297</v>
          </cell>
          <cell r="B12776">
            <v>4590</v>
          </cell>
          <cell r="R12776" t="str">
            <v>BSGD161864</v>
          </cell>
        </row>
        <row r="12777">
          <cell r="A12777">
            <v>45090.439340277801</v>
          </cell>
          <cell r="B12777">
            <v>16910</v>
          </cell>
          <cell r="R12777" t="str">
            <v>BQHD160416</v>
          </cell>
        </row>
        <row r="12778">
          <cell r="A12778">
            <v>45090.4383564815</v>
          </cell>
          <cell r="B12778">
            <v>4900</v>
          </cell>
          <cell r="R12778" t="str">
            <v>BSJD161422</v>
          </cell>
        </row>
        <row r="12779">
          <cell r="A12779">
            <v>45090.437326388899</v>
          </cell>
          <cell r="B12779">
            <v>4580</v>
          </cell>
          <cell r="R12779" t="str">
            <v>BRGD161218</v>
          </cell>
        </row>
        <row r="12780">
          <cell r="A12780">
            <v>45090.436400462997</v>
          </cell>
          <cell r="B12780">
            <v>6085</v>
          </cell>
          <cell r="R12780" t="str">
            <v>BRCD160968</v>
          </cell>
        </row>
        <row r="12781">
          <cell r="A12781">
            <v>45090.435057870403</v>
          </cell>
          <cell r="B12781">
            <v>4500</v>
          </cell>
          <cell r="R12781" t="str">
            <v>BRGD161212</v>
          </cell>
        </row>
        <row r="12782">
          <cell r="A12782">
            <v>45090.434039351901</v>
          </cell>
          <cell r="B12782">
            <v>5505</v>
          </cell>
          <cell r="R12782" t="str">
            <v>BSKD161462</v>
          </cell>
        </row>
        <row r="12783">
          <cell r="A12783">
            <v>45090.433101851799</v>
          </cell>
          <cell r="B12783">
            <v>6580</v>
          </cell>
          <cell r="R12783" t="str">
            <v>BTJD162046</v>
          </cell>
        </row>
        <row r="12784">
          <cell r="A12784">
            <v>45090.432175925896</v>
          </cell>
          <cell r="B12784">
            <v>8355</v>
          </cell>
          <cell r="R12784" t="str">
            <v>BSCD161691</v>
          </cell>
        </row>
        <row r="12785">
          <cell r="A12785">
            <v>45090.430891203701</v>
          </cell>
          <cell r="B12785">
            <v>1600</v>
          </cell>
          <cell r="R12785" t="str">
            <v>BVED231179</v>
          </cell>
        </row>
        <row r="12786">
          <cell r="A12786">
            <v>45090.427662037</v>
          </cell>
          <cell r="B12786">
            <v>3380</v>
          </cell>
          <cell r="R12786" t="str">
            <v>BSID161973</v>
          </cell>
        </row>
        <row r="12787">
          <cell r="A12787">
            <v>45090.426354166702</v>
          </cell>
          <cell r="B12787">
            <v>5845</v>
          </cell>
          <cell r="R12787" t="str">
            <v>BSID161968</v>
          </cell>
        </row>
        <row r="12788">
          <cell r="A12788">
            <v>45090.425254629597</v>
          </cell>
          <cell r="B12788">
            <v>25430</v>
          </cell>
          <cell r="R12788" t="str">
            <v>BMJD200014</v>
          </cell>
        </row>
        <row r="12789">
          <cell r="A12789">
            <v>45089.741099537001</v>
          </cell>
          <cell r="B12789">
            <v>25838</v>
          </cell>
          <cell r="R12789" t="str">
            <v>BSDS037710</v>
          </cell>
        </row>
        <row r="12790">
          <cell r="A12790">
            <v>45089.7398958333</v>
          </cell>
          <cell r="B12790">
            <v>2618</v>
          </cell>
          <cell r="R12790" t="str">
            <v>BUFC372952</v>
          </cell>
        </row>
        <row r="12791">
          <cell r="A12791">
            <v>45089.732268518499</v>
          </cell>
          <cell r="B12791">
            <v>11975</v>
          </cell>
          <cell r="R12791" t="str">
            <v>BTLC377591</v>
          </cell>
        </row>
        <row r="12792">
          <cell r="A12792">
            <v>45089.724560185197</v>
          </cell>
          <cell r="B12792">
            <v>11992</v>
          </cell>
          <cell r="R12792" t="str">
            <v>BTLS039793</v>
          </cell>
        </row>
        <row r="12793">
          <cell r="A12793">
            <v>45089.709374999999</v>
          </cell>
          <cell r="B12793">
            <v>5739</v>
          </cell>
          <cell r="R12793" t="str">
            <v>BUES034926</v>
          </cell>
        </row>
        <row r="12794">
          <cell r="A12794">
            <v>45089.532291666699</v>
          </cell>
          <cell r="B12794">
            <v>25562</v>
          </cell>
          <cell r="R12794" t="str">
            <v>BRIC374329</v>
          </cell>
        </row>
        <row r="12795">
          <cell r="A12795">
            <v>45089.503981481503</v>
          </cell>
          <cell r="B12795">
            <v>105</v>
          </cell>
          <cell r="R12795" t="str">
            <v>BVID121544</v>
          </cell>
        </row>
        <row r="12796">
          <cell r="A12796">
            <v>45089.501678240696</v>
          </cell>
          <cell r="B12796">
            <v>115</v>
          </cell>
          <cell r="R12796" t="str">
            <v>BVID121541</v>
          </cell>
        </row>
        <row r="12797">
          <cell r="A12797">
            <v>45089.499247685198</v>
          </cell>
          <cell r="B12797">
            <v>425</v>
          </cell>
          <cell r="R12797" t="str">
            <v>BVIL161081</v>
          </cell>
        </row>
        <row r="12798">
          <cell r="A12798">
            <v>45089.497164351902</v>
          </cell>
          <cell r="B12798">
            <v>90</v>
          </cell>
          <cell r="R12798" t="str">
            <v>BVID121539</v>
          </cell>
        </row>
        <row r="12799">
          <cell r="A12799">
            <v>45089.494212963</v>
          </cell>
          <cell r="B12799">
            <v>55</v>
          </cell>
          <cell r="R12799" t="str">
            <v>BVID121546</v>
          </cell>
        </row>
        <row r="12800">
          <cell r="A12800">
            <v>45089.484664351898</v>
          </cell>
          <cell r="B12800">
            <v>1560</v>
          </cell>
          <cell r="R12800" t="str">
            <v>BUID220795</v>
          </cell>
        </row>
        <row r="12801">
          <cell r="A12801">
            <v>45089.480648148201</v>
          </cell>
          <cell r="B12801">
            <v>675</v>
          </cell>
          <cell r="R12801" t="str">
            <v>BVGD121497</v>
          </cell>
        </row>
        <row r="12802">
          <cell r="A12802">
            <v>45089.477604166699</v>
          </cell>
          <cell r="B12802">
            <v>594</v>
          </cell>
          <cell r="R12802" t="str">
            <v>BVDD121453</v>
          </cell>
        </row>
        <row r="12803">
          <cell r="A12803">
            <v>45089.474502314799</v>
          </cell>
          <cell r="B12803">
            <v>501</v>
          </cell>
          <cell r="R12803" t="str">
            <v>BVDD163198</v>
          </cell>
        </row>
        <row r="12804">
          <cell r="A12804">
            <v>45089.470532407402</v>
          </cell>
          <cell r="B12804">
            <v>824</v>
          </cell>
          <cell r="R12804" t="str">
            <v>BUHL152930</v>
          </cell>
        </row>
        <row r="12805">
          <cell r="A12805">
            <v>45089.465439814798</v>
          </cell>
          <cell r="B12805">
            <v>941</v>
          </cell>
          <cell r="R12805" t="str">
            <v>BUCD121174</v>
          </cell>
        </row>
        <row r="12806">
          <cell r="A12806">
            <v>45089.462847222203</v>
          </cell>
          <cell r="B12806">
            <v>495</v>
          </cell>
          <cell r="R12806" t="str">
            <v>BUID121299</v>
          </cell>
        </row>
        <row r="12807">
          <cell r="A12807">
            <v>45089.4605324074</v>
          </cell>
          <cell r="B12807">
            <v>582</v>
          </cell>
          <cell r="R12807" t="str">
            <v>BUHD121280</v>
          </cell>
        </row>
        <row r="12808">
          <cell r="A12808">
            <v>45089.458784722199</v>
          </cell>
          <cell r="B12808"/>
          <cell r="R12808"/>
        </row>
        <row r="12809">
          <cell r="A12809">
            <v>45088.275625000002</v>
          </cell>
          <cell r="B12809">
            <v>3348</v>
          </cell>
          <cell r="R12809" t="str">
            <v>BVKC374486</v>
          </cell>
        </row>
        <row r="12810">
          <cell r="A12810">
            <v>45087.676145833299</v>
          </cell>
          <cell r="B12810"/>
          <cell r="R12810"/>
        </row>
        <row r="12811">
          <cell r="A12811">
            <v>45087.662222222199</v>
          </cell>
          <cell r="B12811">
            <v>13569</v>
          </cell>
          <cell r="R12811" t="str">
            <v>BUCS034287</v>
          </cell>
        </row>
        <row r="12812">
          <cell r="A12812">
            <v>45087.419108796297</v>
          </cell>
          <cell r="B12812">
            <v>29137</v>
          </cell>
          <cell r="R12812" t="str">
            <v>GPLS030458</v>
          </cell>
        </row>
        <row r="12813">
          <cell r="A12813">
            <v>45086.802604166704</v>
          </cell>
          <cell r="B12813">
            <v>1</v>
          </cell>
          <cell r="R12813" t="str">
            <v>BWBD163738</v>
          </cell>
        </row>
        <row r="12814">
          <cell r="A12814">
            <v>45086.768541666701</v>
          </cell>
          <cell r="B12814">
            <v>8170</v>
          </cell>
          <cell r="R12814" t="str">
            <v>BSCD161691</v>
          </cell>
        </row>
        <row r="12815">
          <cell r="A12815">
            <v>45086.758784722202</v>
          </cell>
          <cell r="B12815">
            <v>4285</v>
          </cell>
          <cell r="R12815" t="str">
            <v>BSLD230361</v>
          </cell>
        </row>
        <row r="12816">
          <cell r="A12816">
            <v>45086.754907407398</v>
          </cell>
          <cell r="B12816">
            <v>5425</v>
          </cell>
          <cell r="R12816" t="str">
            <v>BSLD230358</v>
          </cell>
        </row>
        <row r="12817">
          <cell r="A12817">
            <v>45086.752060185201</v>
          </cell>
          <cell r="B12817">
            <v>3300</v>
          </cell>
          <cell r="R12817" t="str">
            <v>BTKD162077</v>
          </cell>
        </row>
        <row r="12818">
          <cell r="A12818">
            <v>45086.749386574098</v>
          </cell>
          <cell r="B12818">
            <v>7180</v>
          </cell>
          <cell r="R12818" t="str">
            <v>BTKD162074</v>
          </cell>
        </row>
        <row r="12819">
          <cell r="A12819">
            <v>45086.746759259302</v>
          </cell>
          <cell r="B12819">
            <v>2596</v>
          </cell>
          <cell r="R12819" t="str">
            <v>BSED161766</v>
          </cell>
        </row>
        <row r="12820">
          <cell r="A12820">
            <v>45086.744363425903</v>
          </cell>
          <cell r="B12820">
            <v>5530</v>
          </cell>
          <cell r="R12820" t="str">
            <v>BSID161968</v>
          </cell>
        </row>
        <row r="12821">
          <cell r="A12821">
            <v>45086.741898148102</v>
          </cell>
          <cell r="B12821">
            <v>4550</v>
          </cell>
          <cell r="R12821" t="str">
            <v>BSAD161582</v>
          </cell>
        </row>
        <row r="12822">
          <cell r="A12822">
            <v>45086.739340277803</v>
          </cell>
          <cell r="B12822">
            <v>8300</v>
          </cell>
          <cell r="R12822" t="str">
            <v>BRHD161304</v>
          </cell>
        </row>
        <row r="12823">
          <cell r="A12823">
            <v>45086.736412036997</v>
          </cell>
          <cell r="B12823">
            <v>7890</v>
          </cell>
          <cell r="R12823" t="str">
            <v>BQJD160027</v>
          </cell>
        </row>
        <row r="12824">
          <cell r="A12824">
            <v>45086.732731481497</v>
          </cell>
          <cell r="B12824">
            <v>7880</v>
          </cell>
          <cell r="R12824" t="str">
            <v>BQCD160129</v>
          </cell>
        </row>
        <row r="12825">
          <cell r="A12825">
            <v>45086.730243055601</v>
          </cell>
          <cell r="B12825">
            <v>7410</v>
          </cell>
          <cell r="R12825" t="str">
            <v>BPBD200118</v>
          </cell>
        </row>
        <row r="12826">
          <cell r="A12826">
            <v>45086.727581018502</v>
          </cell>
          <cell r="B12826">
            <v>5218</v>
          </cell>
          <cell r="R12826" t="str">
            <v>BRAD160803</v>
          </cell>
        </row>
        <row r="12827">
          <cell r="A12827">
            <v>45086.724780092598</v>
          </cell>
          <cell r="B12827">
            <v>3052</v>
          </cell>
          <cell r="R12827" t="str">
            <v>BQKD200048</v>
          </cell>
        </row>
        <row r="12828">
          <cell r="A12828">
            <v>45086.722314814797</v>
          </cell>
          <cell r="B12828">
            <v>5970</v>
          </cell>
          <cell r="R12828" t="str">
            <v>BQKD200047</v>
          </cell>
        </row>
        <row r="12829">
          <cell r="A12829">
            <v>45086.7196064815</v>
          </cell>
          <cell r="B12829">
            <v>4090</v>
          </cell>
          <cell r="R12829" t="str">
            <v>BQID160519</v>
          </cell>
        </row>
        <row r="12830">
          <cell r="A12830">
            <v>45086.716898148101</v>
          </cell>
          <cell r="B12830">
            <v>9280</v>
          </cell>
          <cell r="R12830" t="str">
            <v>BSKD161477</v>
          </cell>
        </row>
        <row r="12831">
          <cell r="A12831">
            <v>45086.714398148099</v>
          </cell>
          <cell r="B12831">
            <v>8615</v>
          </cell>
          <cell r="R12831" t="str">
            <v>BQKD160076</v>
          </cell>
        </row>
        <row r="12832">
          <cell r="A12832">
            <v>45086.7117939815</v>
          </cell>
          <cell r="B12832">
            <v>3320</v>
          </cell>
          <cell r="R12832" t="str">
            <v>BRGD161229</v>
          </cell>
        </row>
        <row r="12833">
          <cell r="A12833">
            <v>45086.706620370402</v>
          </cell>
          <cell r="B12833">
            <v>1851</v>
          </cell>
          <cell r="R12833" t="str">
            <v>BSJD161438</v>
          </cell>
        </row>
        <row r="12834">
          <cell r="A12834">
            <v>45086.685949074097</v>
          </cell>
          <cell r="B12834">
            <v>4620</v>
          </cell>
          <cell r="R12834" t="str">
            <v>BSFD161830</v>
          </cell>
        </row>
        <row r="12835">
          <cell r="A12835">
            <v>45086.676099536999</v>
          </cell>
          <cell r="B12835">
            <v>4225</v>
          </cell>
          <cell r="R12835" t="str">
            <v>BQHD160418</v>
          </cell>
        </row>
        <row r="12836">
          <cell r="A12836">
            <v>45086.6726388889</v>
          </cell>
          <cell r="B12836">
            <v>10581</v>
          </cell>
          <cell r="R12836" t="str">
            <v>BRGL151464</v>
          </cell>
        </row>
        <row r="12837">
          <cell r="A12837">
            <v>45086.669166666703</v>
          </cell>
          <cell r="B12837">
            <v>5550</v>
          </cell>
          <cell r="R12837" t="str">
            <v>BRBL150944</v>
          </cell>
        </row>
        <row r="12838">
          <cell r="A12838">
            <v>45086.666273148097</v>
          </cell>
          <cell r="B12838">
            <v>10210</v>
          </cell>
          <cell r="R12838" t="str">
            <v>BRGL151468</v>
          </cell>
        </row>
        <row r="12839">
          <cell r="A12839">
            <v>45086.660706018498</v>
          </cell>
          <cell r="B12839">
            <v>16895</v>
          </cell>
          <cell r="R12839" t="str">
            <v>BQHD160416</v>
          </cell>
        </row>
        <row r="12840">
          <cell r="A12840">
            <v>45086.658761574101</v>
          </cell>
          <cell r="B12840">
            <v>9120</v>
          </cell>
          <cell r="R12840" t="str">
            <v>BQED160244</v>
          </cell>
        </row>
        <row r="12841">
          <cell r="A12841">
            <v>45086.595543981501</v>
          </cell>
          <cell r="B12841">
            <v>3160</v>
          </cell>
          <cell r="R12841" t="str">
            <v>BRCD160998</v>
          </cell>
        </row>
        <row r="12842">
          <cell r="A12842">
            <v>45086.592337962997</v>
          </cell>
          <cell r="B12842">
            <v>6950</v>
          </cell>
          <cell r="R12842" t="str">
            <v>BRBD160856</v>
          </cell>
        </row>
        <row r="12843">
          <cell r="A12843">
            <v>45086.588136574101</v>
          </cell>
          <cell r="B12843">
            <v>4220</v>
          </cell>
          <cell r="R12843" t="str">
            <v>BRCD160978</v>
          </cell>
        </row>
        <row r="12844">
          <cell r="A12844">
            <v>45086.579560185201</v>
          </cell>
          <cell r="B12844">
            <v>19342</v>
          </cell>
          <cell r="R12844" t="str">
            <v>BNKS030423</v>
          </cell>
        </row>
        <row r="12845">
          <cell r="A12845">
            <v>45086.578854166699</v>
          </cell>
          <cell r="B12845">
            <v>19342</v>
          </cell>
          <cell r="R12845" t="str">
            <v>BNKS030423</v>
          </cell>
        </row>
        <row r="12846">
          <cell r="A12846">
            <v>45086.5528009259</v>
          </cell>
          <cell r="B12846">
            <v>4201</v>
          </cell>
          <cell r="R12846" t="str">
            <v>BULL160564</v>
          </cell>
        </row>
        <row r="12847">
          <cell r="A12847">
            <v>45086.550520833298</v>
          </cell>
          <cell r="B12847">
            <v>3395</v>
          </cell>
          <cell r="R12847" t="str">
            <v>BUAL160593</v>
          </cell>
        </row>
        <row r="12848">
          <cell r="A12848">
            <v>45086.537615740701</v>
          </cell>
          <cell r="B12848">
            <v>5200</v>
          </cell>
          <cell r="R12848" t="str">
            <v>BQED160222</v>
          </cell>
        </row>
        <row r="12849">
          <cell r="A12849">
            <v>45086.535381944399</v>
          </cell>
          <cell r="B12849">
            <v>7680</v>
          </cell>
          <cell r="R12849" t="str">
            <v>BULL160559</v>
          </cell>
        </row>
        <row r="12850">
          <cell r="A12850">
            <v>45086.535000000003</v>
          </cell>
          <cell r="B12850">
            <v>6400</v>
          </cell>
          <cell r="R12850" t="str">
            <v>BRKD220111</v>
          </cell>
        </row>
        <row r="12851">
          <cell r="A12851">
            <v>45086.524548611102</v>
          </cell>
          <cell r="B12851">
            <v>967</v>
          </cell>
          <cell r="R12851" t="str">
            <v>BULD121094</v>
          </cell>
        </row>
        <row r="12852">
          <cell r="A12852">
            <v>45086.476192129601</v>
          </cell>
          <cell r="B12852">
            <v>4510</v>
          </cell>
          <cell r="R12852" t="str">
            <v>BQED160215</v>
          </cell>
        </row>
        <row r="12853">
          <cell r="A12853">
            <v>45086.473078703697</v>
          </cell>
          <cell r="B12853">
            <v>3100</v>
          </cell>
          <cell r="R12853" t="str">
            <v>BRKD160684</v>
          </cell>
        </row>
        <row r="12854">
          <cell r="A12854">
            <v>45086.470451388901</v>
          </cell>
          <cell r="B12854">
            <v>6047</v>
          </cell>
          <cell r="R12854" t="str">
            <v>BTDD162192</v>
          </cell>
        </row>
        <row r="12855">
          <cell r="A12855">
            <v>45086.4660532407</v>
          </cell>
          <cell r="B12855">
            <v>1460</v>
          </cell>
          <cell r="R12855" t="str">
            <v>BTKD162083</v>
          </cell>
        </row>
        <row r="12856">
          <cell r="A12856">
            <v>45086.462280092601</v>
          </cell>
          <cell r="B12856">
            <v>6500</v>
          </cell>
          <cell r="R12856" t="str">
            <v>BTCD162159</v>
          </cell>
        </row>
        <row r="12857">
          <cell r="A12857">
            <v>45086.459143518499</v>
          </cell>
          <cell r="B12857">
            <v>3375</v>
          </cell>
          <cell r="R12857" t="str">
            <v>BSID161973</v>
          </cell>
        </row>
        <row r="12858">
          <cell r="A12858">
            <v>45086.456412036998</v>
          </cell>
          <cell r="B12858">
            <v>5440</v>
          </cell>
          <cell r="R12858" t="str">
            <v>BSAD230391</v>
          </cell>
        </row>
        <row r="12859">
          <cell r="A12859">
            <v>45086.453333333302</v>
          </cell>
          <cell r="B12859">
            <v>3810</v>
          </cell>
          <cell r="R12859" t="str">
            <v>BSHD200586</v>
          </cell>
        </row>
        <row r="12860">
          <cell r="A12860">
            <v>45085.705682870401</v>
          </cell>
          <cell r="B12860">
            <v>0</v>
          </cell>
          <cell r="R12860" t="str">
            <v>DWKL140617</v>
          </cell>
        </row>
        <row r="12861">
          <cell r="A12861">
            <v>45085.430416666699</v>
          </cell>
          <cell r="B12861">
            <v>0</v>
          </cell>
          <cell r="R12861" t="str">
            <v>CVIE569901</v>
          </cell>
        </row>
        <row r="12862">
          <cell r="A12862">
            <v>45085.298703703702</v>
          </cell>
          <cell r="B12862">
            <v>24802</v>
          </cell>
          <cell r="R12862" t="str">
            <v>BQHS040705</v>
          </cell>
        </row>
        <row r="12863">
          <cell r="A12863">
            <v>45085.296273148102</v>
          </cell>
          <cell r="B12863">
            <v>19276</v>
          </cell>
          <cell r="R12863" t="str">
            <v>BQGS031413</v>
          </cell>
        </row>
        <row r="12864">
          <cell r="A12864">
            <v>45085.289618055598</v>
          </cell>
          <cell r="B12864">
            <v>20372</v>
          </cell>
          <cell r="R12864" t="str">
            <v>GOCS030806</v>
          </cell>
        </row>
        <row r="12865">
          <cell r="A12865">
            <v>45085.281076388899</v>
          </cell>
          <cell r="B12865">
            <v>7134</v>
          </cell>
          <cell r="R12865" t="str">
            <v>BUFS046910</v>
          </cell>
        </row>
        <row r="12866">
          <cell r="A12866">
            <v>45085.279733796298</v>
          </cell>
          <cell r="B12866">
            <v>13241</v>
          </cell>
          <cell r="R12866" t="str">
            <v>BPIC370386</v>
          </cell>
        </row>
        <row r="12867">
          <cell r="A12867">
            <v>45085.276736111096</v>
          </cell>
          <cell r="B12867">
            <v>67243</v>
          </cell>
          <cell r="R12867" t="str">
            <v>BNCC370425</v>
          </cell>
        </row>
        <row r="12868">
          <cell r="A12868">
            <v>45085.276527777802</v>
          </cell>
          <cell r="B12868">
            <v>10857</v>
          </cell>
          <cell r="R12868" t="str">
            <v>BSLS036682</v>
          </cell>
        </row>
        <row r="12869">
          <cell r="A12869">
            <v>45085.276284722197</v>
          </cell>
          <cell r="B12869">
            <v>72218</v>
          </cell>
          <cell r="R12869" t="str">
            <v>BJGS031396</v>
          </cell>
        </row>
        <row r="12870">
          <cell r="A12870">
            <v>45084.701261574097</v>
          </cell>
          <cell r="B12870">
            <v>27010</v>
          </cell>
          <cell r="R12870" t="str">
            <v>BQCS040170</v>
          </cell>
        </row>
        <row r="12871">
          <cell r="A12871">
            <v>45084.504178240699</v>
          </cell>
          <cell r="B12871">
            <v>3060</v>
          </cell>
          <cell r="R12871" t="str">
            <v>BUAD162634</v>
          </cell>
        </row>
        <row r="12872">
          <cell r="A12872">
            <v>45084.502141203702</v>
          </cell>
          <cell r="B12872">
            <v>4013</v>
          </cell>
          <cell r="R12872" t="str">
            <v>BUGD162826</v>
          </cell>
        </row>
        <row r="12873">
          <cell r="A12873">
            <v>45084.459386574097</v>
          </cell>
          <cell r="B12873">
            <v>5385</v>
          </cell>
          <cell r="R12873" t="str">
            <v>BTGL160455</v>
          </cell>
        </row>
        <row r="12874">
          <cell r="A12874">
            <v>45084.458090277803</v>
          </cell>
          <cell r="B12874">
            <v>4956</v>
          </cell>
          <cell r="R12874" t="str">
            <v>BRLD160756</v>
          </cell>
        </row>
        <row r="12875">
          <cell r="A12875">
            <v>45083.722546296303</v>
          </cell>
          <cell r="B12875">
            <v>2137</v>
          </cell>
          <cell r="R12875" t="str">
            <v>EVLL062069</v>
          </cell>
        </row>
        <row r="12876">
          <cell r="A12876">
            <v>45083.688101851898</v>
          </cell>
          <cell r="B12876">
            <v>10025</v>
          </cell>
          <cell r="R12876" t="str">
            <v>BRGD161233</v>
          </cell>
        </row>
        <row r="12877">
          <cell r="A12877">
            <v>45083.685474537</v>
          </cell>
          <cell r="B12877">
            <v>3900</v>
          </cell>
          <cell r="R12877" t="str">
            <v>BSGD161898</v>
          </cell>
        </row>
        <row r="12878">
          <cell r="A12878">
            <v>45083.682500000003</v>
          </cell>
          <cell r="B12878">
            <v>6840</v>
          </cell>
          <cell r="R12878" t="str">
            <v>BTDD162186</v>
          </cell>
        </row>
        <row r="12879">
          <cell r="A12879">
            <v>45083.679293981499</v>
          </cell>
          <cell r="B12879">
            <v>2760</v>
          </cell>
          <cell r="R12879" t="str">
            <v>BTGD162296</v>
          </cell>
        </row>
        <row r="12880">
          <cell r="A12880">
            <v>45083.675775463002</v>
          </cell>
          <cell r="B12880">
            <v>6575</v>
          </cell>
          <cell r="R12880" t="str">
            <v>BTJD162046</v>
          </cell>
        </row>
        <row r="12881">
          <cell r="A12881">
            <v>45083.667974536998</v>
          </cell>
          <cell r="B12881">
            <v>1</v>
          </cell>
          <cell r="R12881" t="str">
            <v>BWJD163499</v>
          </cell>
        </row>
        <row r="12882">
          <cell r="A12882">
            <v>45083.583368055602</v>
          </cell>
          <cell r="B12882">
            <v>0</v>
          </cell>
          <cell r="R12882" t="str">
            <v>CVIE569901</v>
          </cell>
        </row>
        <row r="12883">
          <cell r="A12883">
            <v>45083.5382986111</v>
          </cell>
          <cell r="B12883"/>
          <cell r="R12883"/>
        </row>
        <row r="12884">
          <cell r="A12884">
            <v>45083.493020833303</v>
          </cell>
          <cell r="B12884">
            <v>2103</v>
          </cell>
          <cell r="R12884" t="str">
            <v>BUDD162740</v>
          </cell>
        </row>
        <row r="12885">
          <cell r="A12885">
            <v>45083.477604166699</v>
          </cell>
          <cell r="B12885">
            <v>3360</v>
          </cell>
          <cell r="R12885" t="str">
            <v>BTJD162038</v>
          </cell>
        </row>
        <row r="12886">
          <cell r="A12886">
            <v>45083.473935185197</v>
          </cell>
          <cell r="B12886">
            <v>4850</v>
          </cell>
          <cell r="R12886" t="str">
            <v>BSJD161378</v>
          </cell>
        </row>
        <row r="12887">
          <cell r="A12887">
            <v>45083.470254629603</v>
          </cell>
          <cell r="B12887">
            <v>4090</v>
          </cell>
          <cell r="R12887" t="str">
            <v>BSID161979</v>
          </cell>
        </row>
        <row r="12888">
          <cell r="A12888">
            <v>45083.467951388899</v>
          </cell>
          <cell r="B12888">
            <v>7325</v>
          </cell>
          <cell r="R12888" t="str">
            <v>BSKD161467</v>
          </cell>
        </row>
        <row r="12889">
          <cell r="A12889">
            <v>45083.465219907397</v>
          </cell>
          <cell r="B12889">
            <v>5845</v>
          </cell>
          <cell r="R12889" t="str">
            <v>BRGD161225</v>
          </cell>
        </row>
        <row r="12890">
          <cell r="A12890">
            <v>45083.459884259297</v>
          </cell>
          <cell r="B12890">
            <v>10430</v>
          </cell>
          <cell r="R12890" t="str">
            <v>BRBD160892</v>
          </cell>
        </row>
        <row r="12891">
          <cell r="A12891">
            <v>45083.447071759299</v>
          </cell>
          <cell r="B12891">
            <v>11610</v>
          </cell>
          <cell r="R12891" t="str">
            <v>BRBD160901</v>
          </cell>
        </row>
        <row r="12892">
          <cell r="A12892">
            <v>45083.279548611099</v>
          </cell>
          <cell r="B12892">
            <v>24802</v>
          </cell>
          <cell r="R12892" t="str">
            <v>BQHS040705</v>
          </cell>
        </row>
        <row r="12893">
          <cell r="A12893">
            <v>45082.764120370397</v>
          </cell>
          <cell r="B12893">
            <v>3535</v>
          </cell>
          <cell r="R12893" t="str">
            <v>BRED161124</v>
          </cell>
        </row>
        <row r="12894">
          <cell r="A12894">
            <v>45082.761562500003</v>
          </cell>
          <cell r="B12894">
            <v>3615</v>
          </cell>
          <cell r="R12894" t="str">
            <v>BQLD160182</v>
          </cell>
        </row>
        <row r="12895">
          <cell r="A12895">
            <v>45082.759143518502</v>
          </cell>
          <cell r="B12895">
            <v>9420</v>
          </cell>
          <cell r="R12895" t="str">
            <v>BQGD230029</v>
          </cell>
        </row>
        <row r="12896">
          <cell r="A12896">
            <v>45082.756354166697</v>
          </cell>
          <cell r="B12896">
            <v>5175</v>
          </cell>
          <cell r="R12896" t="str">
            <v>BQCD160106</v>
          </cell>
        </row>
        <row r="12897">
          <cell r="A12897">
            <v>45082.753229166701</v>
          </cell>
          <cell r="B12897">
            <v>15440</v>
          </cell>
          <cell r="R12897" t="str">
            <v>BPJD200007</v>
          </cell>
        </row>
        <row r="12898">
          <cell r="A12898">
            <v>45082.749872685199</v>
          </cell>
          <cell r="B12898">
            <v>7500</v>
          </cell>
          <cell r="R12898" t="str">
            <v>BNBD160162</v>
          </cell>
        </row>
        <row r="12899">
          <cell r="A12899">
            <v>45082.746747685203</v>
          </cell>
          <cell r="B12899">
            <v>5060</v>
          </cell>
          <cell r="R12899" t="str">
            <v>BRCD160948</v>
          </cell>
        </row>
        <row r="12900">
          <cell r="A12900">
            <v>45082.743113425902</v>
          </cell>
          <cell r="B12900">
            <v>3170</v>
          </cell>
          <cell r="R12900" t="str">
            <v>BRKD160653</v>
          </cell>
        </row>
        <row r="12901">
          <cell r="A12901">
            <v>45082.739675925899</v>
          </cell>
          <cell r="B12901">
            <v>7310</v>
          </cell>
          <cell r="R12901" t="str">
            <v>BULD162559</v>
          </cell>
        </row>
        <row r="12902">
          <cell r="A12902">
            <v>45082.736331018503</v>
          </cell>
          <cell r="B12902">
            <v>1660</v>
          </cell>
          <cell r="R12902" t="str">
            <v>BTID162392</v>
          </cell>
        </row>
        <row r="12903">
          <cell r="A12903">
            <v>45082.733194444401</v>
          </cell>
          <cell r="B12903">
            <v>6050</v>
          </cell>
          <cell r="R12903" t="str">
            <v>BTFD162243</v>
          </cell>
        </row>
        <row r="12904">
          <cell r="A12904">
            <v>45082.729398148098</v>
          </cell>
          <cell r="B12904">
            <v>7355</v>
          </cell>
          <cell r="R12904" t="str">
            <v>BTFD162244</v>
          </cell>
        </row>
        <row r="12905">
          <cell r="A12905">
            <v>45082.725416666697</v>
          </cell>
          <cell r="B12905">
            <v>6459</v>
          </cell>
          <cell r="R12905" t="str">
            <v>BTED162217</v>
          </cell>
        </row>
        <row r="12906">
          <cell r="A12906">
            <v>45082.719664351898</v>
          </cell>
          <cell r="B12906">
            <v>1090</v>
          </cell>
          <cell r="R12906" t="str">
            <v>BVHD163393</v>
          </cell>
        </row>
        <row r="12907">
          <cell r="A12907">
            <v>45082.717187499999</v>
          </cell>
          <cell r="B12907">
            <v>587</v>
          </cell>
          <cell r="R12907" t="str">
            <v>BUAD121111</v>
          </cell>
        </row>
        <row r="12908">
          <cell r="A12908">
            <v>45082.714120370401</v>
          </cell>
          <cell r="B12908">
            <v>1421</v>
          </cell>
          <cell r="R12908" t="str">
            <v>BUBD162649</v>
          </cell>
        </row>
        <row r="12909">
          <cell r="A12909">
            <v>45082.711145833302</v>
          </cell>
          <cell r="B12909">
            <v>2770</v>
          </cell>
          <cell r="R12909" t="str">
            <v>BUAL160585</v>
          </cell>
        </row>
        <row r="12910">
          <cell r="A12910">
            <v>45082.707731481503</v>
          </cell>
          <cell r="B12910">
            <v>4170</v>
          </cell>
          <cell r="R12910" t="str">
            <v>BULL160564</v>
          </cell>
        </row>
        <row r="12911">
          <cell r="A12911">
            <v>45082.704594907402</v>
          </cell>
          <cell r="B12911">
            <v>2970</v>
          </cell>
          <cell r="R12911" t="str">
            <v>BUAL160594</v>
          </cell>
        </row>
        <row r="12912">
          <cell r="A12912">
            <v>45082.611875000002</v>
          </cell>
          <cell r="B12912">
            <v>2400</v>
          </cell>
          <cell r="R12912" t="str">
            <v>BVED163235</v>
          </cell>
        </row>
        <row r="12913">
          <cell r="A12913">
            <v>45082.6088310185</v>
          </cell>
          <cell r="B12913">
            <v>2270</v>
          </cell>
          <cell r="R12913" t="str">
            <v>BVED163231</v>
          </cell>
        </row>
        <row r="12914">
          <cell r="A12914">
            <v>45082.606192129599</v>
          </cell>
          <cell r="B12914">
            <v>970</v>
          </cell>
          <cell r="R12914" t="str">
            <v>BVJD162957</v>
          </cell>
        </row>
        <row r="12915">
          <cell r="A12915">
            <v>45082.603622685201</v>
          </cell>
          <cell r="B12915">
            <v>5025</v>
          </cell>
          <cell r="R12915" t="str">
            <v>BUAD162625</v>
          </cell>
        </row>
        <row r="12916">
          <cell r="A12916">
            <v>45082.598773148202</v>
          </cell>
          <cell r="B12916">
            <v>40</v>
          </cell>
          <cell r="R12916" t="str">
            <v>BWBD163707</v>
          </cell>
        </row>
        <row r="12917">
          <cell r="A12917">
            <v>45082.595474537004</v>
          </cell>
          <cell r="B12917">
            <v>210</v>
          </cell>
          <cell r="R12917" t="str">
            <v>BWKD163559</v>
          </cell>
        </row>
        <row r="12918">
          <cell r="A12918">
            <v>45082.591249999998</v>
          </cell>
          <cell r="B12918">
            <v>40</v>
          </cell>
          <cell r="R12918" t="str">
            <v>BWAD163648</v>
          </cell>
        </row>
        <row r="12919">
          <cell r="A12919">
            <v>45082.588842592602</v>
          </cell>
          <cell r="B12919">
            <v>80</v>
          </cell>
          <cell r="R12919" t="str">
            <v>BWAD163680</v>
          </cell>
        </row>
        <row r="12920">
          <cell r="A12920">
            <v>45082.5859837963</v>
          </cell>
          <cell r="B12920">
            <v>35</v>
          </cell>
          <cell r="R12920" t="str">
            <v>BWJL153357</v>
          </cell>
        </row>
        <row r="12921">
          <cell r="A12921">
            <v>45082.582372685203</v>
          </cell>
          <cell r="B12921">
            <v>620</v>
          </cell>
          <cell r="R12921" t="str">
            <v>BVED163244</v>
          </cell>
        </row>
        <row r="12922">
          <cell r="A12922">
            <v>45082.579918981501</v>
          </cell>
          <cell r="B12922">
            <v>200</v>
          </cell>
          <cell r="R12922" t="str">
            <v>BWKD163543</v>
          </cell>
        </row>
        <row r="12923">
          <cell r="A12923">
            <v>45082.576793981498</v>
          </cell>
          <cell r="B12923">
            <v>200</v>
          </cell>
          <cell r="R12923" t="str">
            <v>BWKD163512</v>
          </cell>
        </row>
        <row r="12924">
          <cell r="A12924">
            <v>45082.574166666702</v>
          </cell>
          <cell r="B12924">
            <v>300</v>
          </cell>
          <cell r="R12924" t="str">
            <v>BVFD163261</v>
          </cell>
        </row>
        <row r="12925">
          <cell r="A12925">
            <v>45082.569571759297</v>
          </cell>
          <cell r="B12925">
            <v>1150</v>
          </cell>
          <cell r="R12925" t="str">
            <v>BUCD121176</v>
          </cell>
        </row>
        <row r="12926">
          <cell r="A12926">
            <v>45082.566828703697</v>
          </cell>
          <cell r="B12926">
            <v>1150</v>
          </cell>
          <cell r="R12926" t="str">
            <v>BVID163401</v>
          </cell>
        </row>
        <row r="12927">
          <cell r="A12927">
            <v>45082.564039351899</v>
          </cell>
          <cell r="B12927">
            <v>440</v>
          </cell>
          <cell r="R12927" t="str">
            <v>BVIL161084</v>
          </cell>
        </row>
        <row r="12928">
          <cell r="A12928">
            <v>45082.561342592599</v>
          </cell>
          <cell r="B12928">
            <v>470</v>
          </cell>
          <cell r="R12928" t="str">
            <v>BVID163429</v>
          </cell>
        </row>
        <row r="12929">
          <cell r="A12929">
            <v>45082.558402777802</v>
          </cell>
          <cell r="B12929">
            <v>1260</v>
          </cell>
          <cell r="R12929" t="str">
            <v>BVHD163374</v>
          </cell>
        </row>
        <row r="12930">
          <cell r="A12930">
            <v>45082.553506944401</v>
          </cell>
          <cell r="B12930">
            <v>905</v>
          </cell>
          <cell r="R12930" t="str">
            <v>BVLD163043</v>
          </cell>
        </row>
        <row r="12931">
          <cell r="A12931">
            <v>45082.550798611097</v>
          </cell>
          <cell r="B12931">
            <v>1790</v>
          </cell>
          <cell r="R12931" t="str">
            <v>BVJD162958</v>
          </cell>
        </row>
        <row r="12932">
          <cell r="A12932">
            <v>45082.548414351899</v>
          </cell>
          <cell r="B12932">
            <v>1180</v>
          </cell>
          <cell r="R12932" t="str">
            <v>BVGD163308</v>
          </cell>
        </row>
        <row r="12933">
          <cell r="A12933">
            <v>45082.545069444401</v>
          </cell>
          <cell r="B12933">
            <v>830</v>
          </cell>
          <cell r="R12933" t="str">
            <v>BVHD163336</v>
          </cell>
        </row>
        <row r="12934">
          <cell r="A12934">
            <v>45082.540925925903</v>
          </cell>
          <cell r="B12934">
            <v>1150</v>
          </cell>
          <cell r="R12934" t="str">
            <v>BVHD163366</v>
          </cell>
        </row>
        <row r="12935">
          <cell r="A12935">
            <v>45082.537824074097</v>
          </cell>
          <cell r="B12935">
            <v>2520</v>
          </cell>
          <cell r="R12935" t="str">
            <v>BVCD163165</v>
          </cell>
        </row>
        <row r="12936">
          <cell r="A12936">
            <v>45082.534884259301</v>
          </cell>
          <cell r="B12936">
            <v>2285</v>
          </cell>
          <cell r="R12936" t="str">
            <v>BVJD162972</v>
          </cell>
        </row>
        <row r="12937">
          <cell r="A12937">
            <v>45082.5317013889</v>
          </cell>
          <cell r="B12937">
            <v>1480</v>
          </cell>
          <cell r="R12937" t="str">
            <v>BVED231179</v>
          </cell>
        </row>
        <row r="12938">
          <cell r="A12938">
            <v>45082.528611111098</v>
          </cell>
          <cell r="B12938">
            <v>1070</v>
          </cell>
          <cell r="R12938" t="str">
            <v>BVAD121386</v>
          </cell>
        </row>
        <row r="12939">
          <cell r="A12939">
            <v>45082.526064814803</v>
          </cell>
          <cell r="B12939">
            <v>1015</v>
          </cell>
          <cell r="R12939" t="str">
            <v>BVKD163026</v>
          </cell>
        </row>
        <row r="12940">
          <cell r="A12940">
            <v>45082.523321759298</v>
          </cell>
          <cell r="B12940">
            <v>2500</v>
          </cell>
          <cell r="R12940" t="str">
            <v>BVLD163067</v>
          </cell>
        </row>
        <row r="12941">
          <cell r="A12941">
            <v>45082.520555555602</v>
          </cell>
          <cell r="B12941">
            <v>3050</v>
          </cell>
          <cell r="R12941" t="str">
            <v>BVLD163040</v>
          </cell>
        </row>
        <row r="12942">
          <cell r="A12942">
            <v>45082.517731481501</v>
          </cell>
          <cell r="B12942">
            <v>1670</v>
          </cell>
          <cell r="R12942" t="str">
            <v>BVKD163010</v>
          </cell>
        </row>
        <row r="12943">
          <cell r="A12943">
            <v>45082.514930555597</v>
          </cell>
          <cell r="B12943">
            <v>4200</v>
          </cell>
          <cell r="R12943" t="str">
            <v>BUID162912</v>
          </cell>
        </row>
        <row r="12944">
          <cell r="A12944">
            <v>45082.512314814798</v>
          </cell>
          <cell r="B12944">
            <v>3160</v>
          </cell>
          <cell r="R12944" t="str">
            <v>BUAD162634</v>
          </cell>
        </row>
        <row r="12945">
          <cell r="A12945">
            <v>45082.509803240697</v>
          </cell>
          <cell r="B12945">
            <v>2770</v>
          </cell>
          <cell r="R12945" t="str">
            <v>BUID162953</v>
          </cell>
        </row>
        <row r="12946">
          <cell r="A12946">
            <v>45082.507152777798</v>
          </cell>
          <cell r="B12946">
            <v>4450</v>
          </cell>
          <cell r="R12946" t="str">
            <v>BUAD162630</v>
          </cell>
        </row>
        <row r="12947">
          <cell r="A12947">
            <v>45082.504236111097</v>
          </cell>
          <cell r="B12947">
            <v>1875</v>
          </cell>
          <cell r="R12947" t="str">
            <v>BUDD162719</v>
          </cell>
        </row>
        <row r="12948">
          <cell r="A12948">
            <v>45082.501585648097</v>
          </cell>
          <cell r="B12948">
            <v>1380</v>
          </cell>
          <cell r="R12948" t="str">
            <v>BUID162940</v>
          </cell>
        </row>
        <row r="12949">
          <cell r="A12949">
            <v>45082.498969907399</v>
          </cell>
          <cell r="B12949">
            <v>550</v>
          </cell>
          <cell r="R12949" t="str">
            <v>BUFL152860</v>
          </cell>
        </row>
        <row r="12950">
          <cell r="A12950">
            <v>45082.496423611097</v>
          </cell>
          <cell r="B12950">
            <v>2740</v>
          </cell>
          <cell r="R12950" t="str">
            <v>BUGD162852</v>
          </cell>
        </row>
        <row r="12951">
          <cell r="A12951">
            <v>45082.493611111102</v>
          </cell>
          <cell r="B12951">
            <v>3680</v>
          </cell>
          <cell r="R12951" t="str">
            <v>BUGD162826</v>
          </cell>
        </row>
        <row r="12952">
          <cell r="A12952">
            <v>45082.490995370397</v>
          </cell>
          <cell r="B12952">
            <v>4850</v>
          </cell>
          <cell r="R12952" t="str">
            <v>BUFD162814</v>
          </cell>
        </row>
        <row r="12953">
          <cell r="A12953">
            <v>45082.488425925898</v>
          </cell>
          <cell r="B12953">
            <v>2940</v>
          </cell>
          <cell r="R12953" t="str">
            <v>BTHD162350</v>
          </cell>
        </row>
        <row r="12954">
          <cell r="A12954">
            <v>45082.458877314799</v>
          </cell>
          <cell r="B12954">
            <v>4540</v>
          </cell>
          <cell r="R12954" t="str">
            <v>BUCD162696</v>
          </cell>
        </row>
        <row r="12955">
          <cell r="A12955">
            <v>45080.653668981497</v>
          </cell>
          <cell r="B12955">
            <v>5400</v>
          </cell>
          <cell r="R12955" t="str">
            <v>BSAD230391</v>
          </cell>
        </row>
        <row r="12956">
          <cell r="A12956">
            <v>45080.571527777778</v>
          </cell>
          <cell r="B12956"/>
          <cell r="R12956"/>
        </row>
        <row r="12957">
          <cell r="A12957">
            <v>45080.5210069444</v>
          </cell>
          <cell r="B12957">
            <v>0</v>
          </cell>
          <cell r="R12957" t="str">
            <v>CTGE566320</v>
          </cell>
        </row>
        <row r="12958">
          <cell r="A12958">
            <v>45080.314710648097</v>
          </cell>
          <cell r="B12958">
            <v>1008</v>
          </cell>
          <cell r="R12958" t="str">
            <v>BVKD163026</v>
          </cell>
        </row>
        <row r="12959">
          <cell r="A12959">
            <v>45079.602789351899</v>
          </cell>
          <cell r="B12959">
            <v>4654</v>
          </cell>
          <cell r="R12959" t="str">
            <v>BUAC371371</v>
          </cell>
        </row>
        <row r="12960">
          <cell r="A12960">
            <v>45079.592858796299</v>
          </cell>
          <cell r="B12960">
            <v>0</v>
          </cell>
          <cell r="R12960" t="str">
            <v>BSLC374985</v>
          </cell>
        </row>
        <row r="12961">
          <cell r="A12961">
            <v>45079.584918981498</v>
          </cell>
          <cell r="B12961">
            <v>0</v>
          </cell>
          <cell r="R12961" t="str">
            <v>BSLC374985</v>
          </cell>
        </row>
        <row r="12962">
          <cell r="A12962">
            <v>45079.574247685203</v>
          </cell>
          <cell r="B12962">
            <v>5160</v>
          </cell>
          <cell r="R12962" t="str">
            <v>BPGC370231</v>
          </cell>
        </row>
        <row r="12963">
          <cell r="A12963">
            <v>45079.5477777778</v>
          </cell>
          <cell r="B12963">
            <v>1</v>
          </cell>
          <cell r="R12963" t="str">
            <v>BWKC378700</v>
          </cell>
        </row>
        <row r="12964">
          <cell r="A12964">
            <v>45079.288981481499</v>
          </cell>
          <cell r="B12964">
            <v>3390</v>
          </cell>
          <cell r="R12964" t="str">
            <v>BUDC372327</v>
          </cell>
        </row>
        <row r="12965">
          <cell r="A12965">
            <v>45079.276400463001</v>
          </cell>
          <cell r="B12965">
            <v>42935</v>
          </cell>
          <cell r="R12965" t="str">
            <v>BIKS040038</v>
          </cell>
        </row>
        <row r="12966">
          <cell r="A12966">
            <v>45078.673194444404</v>
          </cell>
          <cell r="B12966">
            <v>1</v>
          </cell>
          <cell r="R12966" t="str">
            <v>BWBD163707</v>
          </cell>
        </row>
        <row r="12967">
          <cell r="A12967">
            <v>45078.569525462997</v>
          </cell>
          <cell r="B12967">
            <v>6459</v>
          </cell>
          <cell r="R12967" t="str">
            <v>BTED162217</v>
          </cell>
        </row>
        <row r="12968">
          <cell r="A12968">
            <v>45078.516643518502</v>
          </cell>
          <cell r="B12968">
            <v>4654</v>
          </cell>
          <cell r="R12968" t="str">
            <v>BUAC371371</v>
          </cell>
        </row>
        <row r="12969">
          <cell r="A12969">
            <v>45078.477037037002</v>
          </cell>
          <cell r="B12969">
            <v>1067</v>
          </cell>
          <cell r="R12969" t="str">
            <v>BVAD121386</v>
          </cell>
        </row>
        <row r="12970">
          <cell r="A12970">
            <v>45078.301724536999</v>
          </cell>
          <cell r="B12970">
            <v>6579</v>
          </cell>
          <cell r="R12970" t="str">
            <v>BTIS032020</v>
          </cell>
        </row>
        <row r="12971">
          <cell r="A12971">
            <v>45078.278368055602</v>
          </cell>
          <cell r="B12971">
            <v>25152</v>
          </cell>
          <cell r="R12971" t="str">
            <v>BLKS030250</v>
          </cell>
        </row>
        <row r="12972">
          <cell r="A12972">
            <v>45078.278206018498</v>
          </cell>
          <cell r="B12972">
            <v>43254</v>
          </cell>
          <cell r="R12972" t="str">
            <v>BLES031356</v>
          </cell>
        </row>
        <row r="12973">
          <cell r="A12973">
            <v>45078.277534722198</v>
          </cell>
          <cell r="B12973">
            <v>45480</v>
          </cell>
          <cell r="R12973" t="str">
            <v>BNAS040245</v>
          </cell>
        </row>
        <row r="12974">
          <cell r="A12974">
            <v>45078.277106481502</v>
          </cell>
          <cell r="B12974">
            <v>57761</v>
          </cell>
          <cell r="R12974" t="str">
            <v>BLGS040605</v>
          </cell>
        </row>
        <row r="12975">
          <cell r="A12975">
            <v>45078.276979166701</v>
          </cell>
          <cell r="B12975">
            <v>32900</v>
          </cell>
          <cell r="R12975" t="str">
            <v>GOKS040088</v>
          </cell>
        </row>
        <row r="12976">
          <cell r="A12976">
            <v>45077.4925925926</v>
          </cell>
          <cell r="B12976">
            <v>8917</v>
          </cell>
          <cell r="R12976" t="str">
            <v>BTJC377158</v>
          </cell>
        </row>
        <row r="12977">
          <cell r="A12977">
            <v>45077.462326388901</v>
          </cell>
          <cell r="B12977">
            <v>0</v>
          </cell>
          <cell r="R12977" t="str">
            <v>CVCE668143</v>
          </cell>
        </row>
        <row r="12978">
          <cell r="A12978">
            <v>45077.456354166701</v>
          </cell>
          <cell r="B12978">
            <v>0</v>
          </cell>
          <cell r="R12978" t="str">
            <v>WAS-19244</v>
          </cell>
        </row>
        <row r="12979">
          <cell r="A12979">
            <v>45077.454722222203</v>
          </cell>
          <cell r="B12979">
            <v>0</v>
          </cell>
          <cell r="R12979" t="str">
            <v>DWKL340276</v>
          </cell>
        </row>
        <row r="12980">
          <cell r="A12980">
            <v>45077.433900463002</v>
          </cell>
          <cell r="B12980"/>
          <cell r="R12980"/>
        </row>
        <row r="12981">
          <cell r="A12981">
            <v>45077.303136574097</v>
          </cell>
          <cell r="B12981">
            <v>25892</v>
          </cell>
          <cell r="R12981" t="str">
            <v>BQES030978</v>
          </cell>
        </row>
        <row r="12982">
          <cell r="A12982">
            <v>45076.742256944402</v>
          </cell>
          <cell r="B12982">
            <v>1010</v>
          </cell>
          <cell r="R12982" t="str">
            <v>BVFS049398</v>
          </cell>
        </row>
        <row r="12983">
          <cell r="A12983">
            <v>45076.739513888897</v>
          </cell>
          <cell r="B12983">
            <v>1528</v>
          </cell>
          <cell r="R12983" t="str">
            <v>BVFS049426</v>
          </cell>
        </row>
        <row r="12984">
          <cell r="A12984">
            <v>45076.671597222201</v>
          </cell>
          <cell r="B12984">
            <v>30812</v>
          </cell>
          <cell r="R12984" t="str">
            <v>GOIS031795</v>
          </cell>
        </row>
        <row r="12985">
          <cell r="A12985">
            <v>45076.543946759302</v>
          </cell>
          <cell r="B12985">
            <v>8917</v>
          </cell>
          <cell r="R12985" t="str">
            <v>BTJC377158</v>
          </cell>
        </row>
        <row r="12986">
          <cell r="A12986">
            <v>45076.531412037002</v>
          </cell>
          <cell r="B12986">
            <v>7250</v>
          </cell>
          <cell r="R12986" t="str">
            <v>BULD162559</v>
          </cell>
        </row>
        <row r="12987">
          <cell r="A12987">
            <v>45076.499930555598</v>
          </cell>
          <cell r="B12987">
            <v>30245</v>
          </cell>
          <cell r="R12987" t="str">
            <v>BUKC370499</v>
          </cell>
        </row>
        <row r="12988">
          <cell r="A12988">
            <v>45075.776574074102</v>
          </cell>
          <cell r="B12988">
            <v>0</v>
          </cell>
          <cell r="R12988" t="str">
            <v>22674812</v>
          </cell>
        </row>
        <row r="12989">
          <cell r="A12989">
            <v>45075.775046296301</v>
          </cell>
          <cell r="B12989">
            <v>1</v>
          </cell>
          <cell r="R12989" t="str">
            <v>BWJC378261</v>
          </cell>
        </row>
        <row r="12990">
          <cell r="A12990">
            <v>45075.575567129599</v>
          </cell>
          <cell r="B12990">
            <v>4000</v>
          </cell>
          <cell r="R12990" t="str">
            <v>CUFE600350</v>
          </cell>
        </row>
        <row r="12991">
          <cell r="A12991">
            <v>45075.572719907403</v>
          </cell>
          <cell r="B12991">
            <v>6072</v>
          </cell>
          <cell r="R12991" t="str">
            <v>GPAC370341</v>
          </cell>
        </row>
        <row r="12992">
          <cell r="A12992">
            <v>45075.5577430556</v>
          </cell>
          <cell r="B12992">
            <v>0</v>
          </cell>
          <cell r="R12992" t="str">
            <v>CVBS611405</v>
          </cell>
        </row>
        <row r="12993">
          <cell r="A12993">
            <v>45075.537465277797</v>
          </cell>
          <cell r="B12993">
            <v>1</v>
          </cell>
          <cell r="R12993" t="str">
            <v>CVBS611405</v>
          </cell>
        </row>
        <row r="12994">
          <cell r="A12994">
            <v>45075.498171296298</v>
          </cell>
          <cell r="B12994">
            <v>163</v>
          </cell>
          <cell r="R12994" t="str">
            <v>CWLE676911</v>
          </cell>
        </row>
        <row r="12995">
          <cell r="A12995">
            <v>45075.305798611102</v>
          </cell>
          <cell r="B12995">
            <v>4078</v>
          </cell>
          <cell r="R12995" t="str">
            <v>BSBC375571</v>
          </cell>
        </row>
        <row r="12996">
          <cell r="A12996">
            <v>45075.291192129604</v>
          </cell>
          <cell r="B12996">
            <v>18620</v>
          </cell>
          <cell r="R12996" t="str">
            <v>BSDS043254</v>
          </cell>
        </row>
        <row r="12997">
          <cell r="A12997">
            <v>45075.288020833301</v>
          </cell>
          <cell r="B12997">
            <v>55420</v>
          </cell>
          <cell r="R12997" t="str">
            <v>BLFS040558</v>
          </cell>
        </row>
        <row r="12998">
          <cell r="A12998">
            <v>45075.281215277799</v>
          </cell>
          <cell r="B12998">
            <v>1</v>
          </cell>
          <cell r="R12998" t="str">
            <v>CTCE665149</v>
          </cell>
        </row>
        <row r="12999">
          <cell r="A12999">
            <v>45073.797395833302</v>
          </cell>
          <cell r="B12999">
            <v>1031</v>
          </cell>
          <cell r="R12999" t="str">
            <v>BVHD163393</v>
          </cell>
        </row>
        <row r="13000">
          <cell r="A13000">
            <v>45073.693217592598</v>
          </cell>
          <cell r="B13000">
            <v>6579</v>
          </cell>
          <cell r="R13000" t="str">
            <v>BTIS032020</v>
          </cell>
        </row>
        <row r="13001">
          <cell r="A13001">
            <v>45073.691990740699</v>
          </cell>
          <cell r="B13001">
            <v>5588</v>
          </cell>
          <cell r="R13001" t="str">
            <v>BULS033141</v>
          </cell>
        </row>
        <row r="13002">
          <cell r="A13002">
            <v>45073.688553240703</v>
          </cell>
          <cell r="B13002">
            <v>6634</v>
          </cell>
          <cell r="R13002" t="str">
            <v>BTIS032025</v>
          </cell>
        </row>
        <row r="13003">
          <cell r="A13003">
            <v>45073.674537036997</v>
          </cell>
          <cell r="B13003">
            <v>4500</v>
          </cell>
          <cell r="R13003" t="str">
            <v>BUCD162696</v>
          </cell>
        </row>
        <row r="13004">
          <cell r="A13004">
            <v>45072.659456018497</v>
          </cell>
          <cell r="B13004">
            <v>13569</v>
          </cell>
          <cell r="R13004" t="str">
            <v>BUCS034287</v>
          </cell>
        </row>
        <row r="13005">
          <cell r="A13005">
            <v>45072.6399537037</v>
          </cell>
          <cell r="B13005">
            <v>35133</v>
          </cell>
          <cell r="R13005" t="str">
            <v>BIGS030904</v>
          </cell>
        </row>
        <row r="13006">
          <cell r="A13006">
            <v>45072.623055555603</v>
          </cell>
          <cell r="B13006">
            <v>11908</v>
          </cell>
          <cell r="R13006" t="str">
            <v>GPGC370774</v>
          </cell>
        </row>
        <row r="13007">
          <cell r="A13007">
            <v>45072.601412037002</v>
          </cell>
          <cell r="B13007">
            <v>17505</v>
          </cell>
          <cell r="R13007" t="str">
            <v>BSDS043254</v>
          </cell>
        </row>
        <row r="13008">
          <cell r="A13008">
            <v>45072.469780092601</v>
          </cell>
          <cell r="B13008">
            <v>0</v>
          </cell>
          <cell r="R13008" t="str">
            <v>CWAE669195</v>
          </cell>
        </row>
        <row r="13009">
          <cell r="A13009">
            <v>45071.699641203697</v>
          </cell>
          <cell r="B13009">
            <v>4188</v>
          </cell>
          <cell r="R13009" t="str">
            <v>BUKS045387</v>
          </cell>
        </row>
        <row r="13010">
          <cell r="A13010">
            <v>45071.697141203702</v>
          </cell>
          <cell r="B13010">
            <v>3319</v>
          </cell>
          <cell r="R13010" t="str">
            <v>BUKS045388</v>
          </cell>
        </row>
        <row r="13011">
          <cell r="A13011">
            <v>45071.694733796299</v>
          </cell>
          <cell r="B13011">
            <v>25600</v>
          </cell>
          <cell r="R13011" t="str">
            <v>BQBS033796</v>
          </cell>
        </row>
        <row r="13012">
          <cell r="A13012">
            <v>45071.4601736111</v>
          </cell>
          <cell r="B13012">
            <v>1</v>
          </cell>
          <cell r="R13012" t="str">
            <v>CRCE562537</v>
          </cell>
        </row>
        <row r="13013">
          <cell r="A13013">
            <v>45071.288668981499</v>
          </cell>
          <cell r="B13013">
            <v>19323</v>
          </cell>
          <cell r="R13013" t="str">
            <v>GOCC370403</v>
          </cell>
        </row>
        <row r="13014">
          <cell r="A13014">
            <v>45071.273460648103</v>
          </cell>
          <cell r="B13014">
            <v>8838</v>
          </cell>
          <cell r="R13014" t="str">
            <v>BRHS035337</v>
          </cell>
        </row>
        <row r="13015">
          <cell r="A13015">
            <v>45070.758703703701</v>
          </cell>
          <cell r="B13015">
            <v>19763</v>
          </cell>
          <cell r="R13015" t="str">
            <v>BSCS037449</v>
          </cell>
        </row>
        <row r="13016">
          <cell r="A13016">
            <v>45070.658009259299</v>
          </cell>
          <cell r="B13016">
            <v>20372</v>
          </cell>
          <cell r="R13016" t="str">
            <v>GOCS030806</v>
          </cell>
        </row>
        <row r="13017">
          <cell r="A13017">
            <v>45070.617673611101</v>
          </cell>
          <cell r="B13017">
            <v>39677</v>
          </cell>
          <cell r="R13017" t="str">
            <v>BQBS030091</v>
          </cell>
        </row>
        <row r="13018">
          <cell r="A13018">
            <v>45070.615717592598</v>
          </cell>
          <cell r="B13018">
            <v>20751</v>
          </cell>
          <cell r="R13018" t="str">
            <v>BSHS038806</v>
          </cell>
        </row>
        <row r="13019">
          <cell r="A13019">
            <v>45070.4524537037</v>
          </cell>
          <cell r="B13019">
            <v>7365</v>
          </cell>
          <cell r="R13019" t="str">
            <v>BOID200231</v>
          </cell>
        </row>
        <row r="13020">
          <cell r="A13020">
            <v>45069.601087962998</v>
          </cell>
          <cell r="B13020">
            <v>160</v>
          </cell>
          <cell r="R13020" t="str">
            <v>BWKD163559</v>
          </cell>
        </row>
        <row r="13021">
          <cell r="A13021">
            <v>45069.600694444402</v>
          </cell>
          <cell r="B13021">
            <v>1945</v>
          </cell>
          <cell r="R13021" t="str">
            <v>BUDD162740</v>
          </cell>
        </row>
        <row r="13022">
          <cell r="A13022">
            <v>45069.594733796301</v>
          </cell>
          <cell r="B13022">
            <v>18772</v>
          </cell>
          <cell r="R13022" t="str">
            <v>BRCC373040</v>
          </cell>
        </row>
        <row r="13023">
          <cell r="A13023">
            <v>45069.583518518499</v>
          </cell>
          <cell r="B13023">
            <v>190</v>
          </cell>
          <cell r="R13023" t="str">
            <v>BWJL153355</v>
          </cell>
        </row>
        <row r="13024">
          <cell r="A13024">
            <v>45069.547939814802</v>
          </cell>
          <cell r="B13024">
            <v>32</v>
          </cell>
          <cell r="R13024" t="str">
            <v>BWLD163608</v>
          </cell>
        </row>
        <row r="13025">
          <cell r="A13025">
            <v>45069.545358796298</v>
          </cell>
          <cell r="B13025">
            <v>535</v>
          </cell>
          <cell r="R13025" t="str">
            <v>BUID220797</v>
          </cell>
        </row>
        <row r="13026">
          <cell r="A13026">
            <v>45069.515231481499</v>
          </cell>
          <cell r="B13026">
            <v>300</v>
          </cell>
          <cell r="R13026" t="str">
            <v>BVFS049426</v>
          </cell>
        </row>
        <row r="13027">
          <cell r="A13027">
            <v>45069.4909722222</v>
          </cell>
          <cell r="B13027">
            <v>579</v>
          </cell>
          <cell r="R13027" t="str">
            <v>BVED163244</v>
          </cell>
        </row>
        <row r="13028">
          <cell r="A13028">
            <v>45068.748321759304</v>
          </cell>
          <cell r="B13028">
            <v>1372</v>
          </cell>
          <cell r="R13028" t="str">
            <v>BRCD160984</v>
          </cell>
        </row>
        <row r="13029">
          <cell r="A13029">
            <v>45068.730046296303</v>
          </cell>
          <cell r="B13029">
            <v>5461</v>
          </cell>
          <cell r="R13029" t="str">
            <v>BUBS045931</v>
          </cell>
        </row>
        <row r="13030">
          <cell r="A13030">
            <v>45068.707106481503</v>
          </cell>
          <cell r="B13030">
            <v>5492</v>
          </cell>
          <cell r="R13030" t="str">
            <v>BUBS045933</v>
          </cell>
        </row>
        <row r="13031">
          <cell r="A13031">
            <v>45068.678935185198</v>
          </cell>
          <cell r="B13031">
            <v>80</v>
          </cell>
          <cell r="R13031" t="str">
            <v>BSKD120520</v>
          </cell>
        </row>
        <row r="13032">
          <cell r="A13032">
            <v>45068.674907407403</v>
          </cell>
          <cell r="B13032">
            <v>210</v>
          </cell>
          <cell r="R13032" t="str">
            <v>BSKD120521</v>
          </cell>
        </row>
        <row r="13033">
          <cell r="A13033">
            <v>45068.671053240701</v>
          </cell>
          <cell r="B13033">
            <v>152</v>
          </cell>
          <cell r="R13033" t="str">
            <v>BSKD120524</v>
          </cell>
        </row>
        <row r="13034">
          <cell r="A13034">
            <v>45068.666516203702</v>
          </cell>
          <cell r="B13034">
            <v>2000</v>
          </cell>
          <cell r="R13034" t="str">
            <v>BSKD120530</v>
          </cell>
        </row>
        <row r="13035">
          <cell r="A13035">
            <v>45068.663194444402</v>
          </cell>
          <cell r="B13035">
            <v>10</v>
          </cell>
          <cell r="R13035" t="str">
            <v>BWAD163648</v>
          </cell>
        </row>
        <row r="13036">
          <cell r="A13036">
            <v>45068.6616782407</v>
          </cell>
          <cell r="B13036">
            <v>2230</v>
          </cell>
          <cell r="R13036" t="str">
            <v>BVCD163165</v>
          </cell>
        </row>
        <row r="13037">
          <cell r="A13037">
            <v>45068.648900462998</v>
          </cell>
          <cell r="B13037">
            <v>990</v>
          </cell>
          <cell r="R13037" t="str">
            <v>BVID163401</v>
          </cell>
        </row>
        <row r="13038">
          <cell r="A13038">
            <v>45068.5922685185</v>
          </cell>
          <cell r="B13038">
            <v>67243</v>
          </cell>
          <cell r="R13038" t="str">
            <v>BNCC370425</v>
          </cell>
        </row>
        <row r="13039">
          <cell r="A13039">
            <v>45068.578020833302</v>
          </cell>
          <cell r="B13039">
            <v>10715</v>
          </cell>
          <cell r="R13039" t="str">
            <v>BSLS036682</v>
          </cell>
        </row>
        <row r="13040">
          <cell r="A13040">
            <v>45068.552662037</v>
          </cell>
          <cell r="B13040">
            <v>20967</v>
          </cell>
          <cell r="R13040" t="str">
            <v>BRIS035838</v>
          </cell>
        </row>
        <row r="13041">
          <cell r="A13041">
            <v>45068.526365740698</v>
          </cell>
          <cell r="B13041">
            <v>12127</v>
          </cell>
          <cell r="R13041" t="str">
            <v>BTLS039851</v>
          </cell>
        </row>
        <row r="13042">
          <cell r="A13042">
            <v>45068.519895833299</v>
          </cell>
          <cell r="B13042">
            <v>4750</v>
          </cell>
          <cell r="R13042" t="str">
            <v>BRJD160605</v>
          </cell>
        </row>
        <row r="13043">
          <cell r="A13043">
            <v>45068.517129629603</v>
          </cell>
          <cell r="B13043">
            <v>20967</v>
          </cell>
          <cell r="R13043" t="str">
            <v>BRIS035838</v>
          </cell>
        </row>
        <row r="13044">
          <cell r="A13044">
            <v>45068.514432870397</v>
          </cell>
          <cell r="B13044">
            <v>4800</v>
          </cell>
          <cell r="R13044" t="str">
            <v>BRCD160939</v>
          </cell>
        </row>
        <row r="13045">
          <cell r="A13045">
            <v>45068.509965277801</v>
          </cell>
          <cell r="B13045">
            <v>3025</v>
          </cell>
          <cell r="R13045" t="str">
            <v>BQCD160098</v>
          </cell>
        </row>
        <row r="13046">
          <cell r="A13046">
            <v>45068.509618055599</v>
          </cell>
          <cell r="B13046">
            <v>11076</v>
          </cell>
          <cell r="R13046" t="str">
            <v>BTLS039787</v>
          </cell>
        </row>
        <row r="13047">
          <cell r="A13047">
            <v>45068.507245370398</v>
          </cell>
          <cell r="B13047">
            <v>3905</v>
          </cell>
          <cell r="R13047" t="str">
            <v>BRGD161212</v>
          </cell>
        </row>
        <row r="13048">
          <cell r="A13048">
            <v>45068.504374999997</v>
          </cell>
          <cell r="B13048">
            <v>95</v>
          </cell>
          <cell r="R13048" t="str">
            <v>BVID121544</v>
          </cell>
        </row>
        <row r="13049">
          <cell r="A13049">
            <v>45068.502847222197</v>
          </cell>
          <cell r="B13049">
            <v>105</v>
          </cell>
          <cell r="R13049" t="str">
            <v>BVID121541</v>
          </cell>
        </row>
        <row r="13050">
          <cell r="A13050">
            <v>45068.500648148103</v>
          </cell>
          <cell r="B13050">
            <v>405</v>
          </cell>
          <cell r="R13050" t="str">
            <v>BVIL161081</v>
          </cell>
        </row>
        <row r="13051">
          <cell r="A13051">
            <v>45068.499027777798</v>
          </cell>
          <cell r="B13051">
            <v>80</v>
          </cell>
          <cell r="R13051" t="str">
            <v>BVID121539</v>
          </cell>
        </row>
        <row r="13052">
          <cell r="A13052">
            <v>45068.497395833299</v>
          </cell>
          <cell r="B13052">
            <v>35</v>
          </cell>
          <cell r="R13052" t="str">
            <v>BVID121546</v>
          </cell>
        </row>
        <row r="13053">
          <cell r="A13053">
            <v>45068.495509259301</v>
          </cell>
          <cell r="B13053">
            <v>1540</v>
          </cell>
          <cell r="R13053" t="str">
            <v>BUID220795</v>
          </cell>
        </row>
        <row r="13054">
          <cell r="A13054">
            <v>45068.494849536997</v>
          </cell>
          <cell r="B13054">
            <v>17622</v>
          </cell>
          <cell r="R13054" t="str">
            <v>BSGS043528</v>
          </cell>
        </row>
        <row r="13055">
          <cell r="A13055">
            <v>45068.493958333303</v>
          </cell>
          <cell r="B13055">
            <v>655</v>
          </cell>
          <cell r="R13055" t="str">
            <v>BVGD121497</v>
          </cell>
        </row>
        <row r="13056">
          <cell r="A13056">
            <v>45068.491863425901</v>
          </cell>
          <cell r="B13056">
            <v>486</v>
          </cell>
          <cell r="R13056" t="str">
            <v>BVDD163198</v>
          </cell>
        </row>
        <row r="13057">
          <cell r="A13057">
            <v>45068.488981481503</v>
          </cell>
          <cell r="B13057">
            <v>574</v>
          </cell>
          <cell r="R13057" t="str">
            <v>BVDD121453</v>
          </cell>
        </row>
        <row r="13058">
          <cell r="A13058">
            <v>45068.487002314803</v>
          </cell>
          <cell r="B13058">
            <v>11601</v>
          </cell>
          <cell r="R13058" t="str">
            <v>BTLS039719</v>
          </cell>
        </row>
        <row r="13059">
          <cell r="A13059">
            <v>45068.486689814803</v>
          </cell>
          <cell r="B13059">
            <v>20</v>
          </cell>
          <cell r="R13059" t="str">
            <v>BWAD163680</v>
          </cell>
        </row>
        <row r="13060">
          <cell r="A13060">
            <v>45068.486631944397</v>
          </cell>
          <cell r="B13060">
            <v>804</v>
          </cell>
          <cell r="R13060" t="str">
            <v>BUHL152930</v>
          </cell>
        </row>
        <row r="13061">
          <cell r="A13061">
            <v>45068.484618055598</v>
          </cell>
          <cell r="B13061">
            <v>921</v>
          </cell>
          <cell r="R13061" t="str">
            <v>BUCD121174</v>
          </cell>
        </row>
        <row r="13062">
          <cell r="A13062">
            <v>45068.482476851903</v>
          </cell>
          <cell r="B13062">
            <v>1031</v>
          </cell>
          <cell r="R13062" t="str">
            <v>BVHD163393</v>
          </cell>
        </row>
        <row r="13063">
          <cell r="A13063">
            <v>45068.480856481503</v>
          </cell>
          <cell r="B13063">
            <v>490</v>
          </cell>
          <cell r="R13063" t="str">
            <v>BUID121299</v>
          </cell>
        </row>
        <row r="13064">
          <cell r="A13064">
            <v>45068.477546296301</v>
          </cell>
          <cell r="B13064">
            <v>10860</v>
          </cell>
          <cell r="R13064" t="str">
            <v>BTLS039748</v>
          </cell>
        </row>
        <row r="13065">
          <cell r="A13065">
            <v>45068.477222222202</v>
          </cell>
          <cell r="B13065">
            <v>550</v>
          </cell>
          <cell r="R13065" t="str">
            <v>BUFL152860</v>
          </cell>
        </row>
        <row r="13066">
          <cell r="A13066">
            <v>45068.286076388897</v>
          </cell>
          <cell r="B13066">
            <v>6466</v>
          </cell>
          <cell r="R13066" t="str">
            <v>BUDS046275</v>
          </cell>
        </row>
        <row r="13067">
          <cell r="A13067">
            <v>45066.735879629603</v>
          </cell>
          <cell r="B13067">
            <v>4004</v>
          </cell>
          <cell r="R13067" t="str">
            <v>BVFS039912</v>
          </cell>
        </row>
        <row r="13068">
          <cell r="A13068">
            <v>45066.529247685197</v>
          </cell>
          <cell r="B13068"/>
          <cell r="R13068"/>
        </row>
        <row r="13069">
          <cell r="A13069">
            <v>45066.470185185201</v>
          </cell>
          <cell r="B13069">
            <v>20697</v>
          </cell>
          <cell r="R13069" t="str">
            <v>BSHS038806</v>
          </cell>
        </row>
        <row r="13070">
          <cell r="A13070">
            <v>45066.462291666699</v>
          </cell>
          <cell r="B13070">
            <v>0</v>
          </cell>
          <cell r="R13070" t="str">
            <v>CVIE569900</v>
          </cell>
        </row>
        <row r="13071">
          <cell r="A13071">
            <v>45066.4605324074</v>
          </cell>
          <cell r="B13071">
            <v>1</v>
          </cell>
          <cell r="R13071" t="str">
            <v>CSIE211175</v>
          </cell>
        </row>
        <row r="13072">
          <cell r="A13072">
            <v>45066.447951388902</v>
          </cell>
          <cell r="B13072">
            <v>4475</v>
          </cell>
          <cell r="R13072" t="str">
            <v>BUCD162696</v>
          </cell>
        </row>
        <row r="13073">
          <cell r="A13073">
            <v>45065.747557870403</v>
          </cell>
          <cell r="B13073">
            <v>6071</v>
          </cell>
          <cell r="R13073" t="str">
            <v>BTCD162162</v>
          </cell>
        </row>
        <row r="13074">
          <cell r="A13074">
            <v>45065.558564814797</v>
          </cell>
          <cell r="B13074">
            <v>17243</v>
          </cell>
          <cell r="R13074" t="str">
            <v>BREC373538</v>
          </cell>
        </row>
        <row r="13075">
          <cell r="A13075">
            <v>45065.514467592599</v>
          </cell>
          <cell r="B13075">
            <v>57761</v>
          </cell>
          <cell r="R13075" t="str">
            <v>BLGS040605</v>
          </cell>
        </row>
        <row r="13076">
          <cell r="A13076">
            <v>45065.507037037001</v>
          </cell>
          <cell r="B13076">
            <v>92</v>
          </cell>
          <cell r="R13076" t="str">
            <v>BUFC372853</v>
          </cell>
        </row>
        <row r="13077">
          <cell r="A13077">
            <v>45065.480335648099</v>
          </cell>
          <cell r="B13077">
            <v>17493</v>
          </cell>
          <cell r="R13077" t="str">
            <v>BRFC373676</v>
          </cell>
        </row>
        <row r="13078">
          <cell r="A13078">
            <v>45065.452245370398</v>
          </cell>
          <cell r="B13078">
            <v>1282</v>
          </cell>
          <cell r="R13078" t="str">
            <v>BUID162940</v>
          </cell>
        </row>
        <row r="13079">
          <cell r="A13079">
            <v>45064.619363425903</v>
          </cell>
          <cell r="B13079">
            <v>148</v>
          </cell>
          <cell r="R13079" t="str">
            <v>BWKD163559</v>
          </cell>
        </row>
        <row r="13080">
          <cell r="A13080">
            <v>45064.543518518498</v>
          </cell>
          <cell r="B13080">
            <v>1531</v>
          </cell>
          <cell r="R13080" t="str">
            <v>BUID220795</v>
          </cell>
        </row>
        <row r="13081">
          <cell r="A13081">
            <v>45064.433055555601</v>
          </cell>
          <cell r="B13081">
            <v>0</v>
          </cell>
          <cell r="R13081" t="str">
            <v>SN22T001015</v>
          </cell>
        </row>
        <row r="13082">
          <cell r="A13082">
            <v>45064.431145833303</v>
          </cell>
          <cell r="B13082">
            <v>9350</v>
          </cell>
          <cell r="R13082" t="str">
            <v>BQGD230029</v>
          </cell>
        </row>
        <row r="13083">
          <cell r="A13083">
            <v>45063.680289351898</v>
          </cell>
          <cell r="B13083">
            <v>0</v>
          </cell>
          <cell r="R13083" t="str">
            <v>SN22T001015</v>
          </cell>
        </row>
        <row r="13084">
          <cell r="A13084">
            <v>45063.655659722201</v>
          </cell>
          <cell r="B13084">
            <v>8238</v>
          </cell>
          <cell r="R13084" t="str">
            <v>BUGS035879</v>
          </cell>
        </row>
        <row r="13085">
          <cell r="A13085">
            <v>45063.653067129599</v>
          </cell>
          <cell r="B13085">
            <v>7077</v>
          </cell>
          <cell r="R13085" t="str">
            <v>BUFS046910</v>
          </cell>
        </row>
        <row r="13086">
          <cell r="A13086">
            <v>45063.6471296296</v>
          </cell>
          <cell r="B13086">
            <v>1</v>
          </cell>
          <cell r="R13086" t="str">
            <v>BWKC378709</v>
          </cell>
        </row>
        <row r="13087">
          <cell r="A13087">
            <v>45063.304178240702</v>
          </cell>
          <cell r="B13087">
            <v>6262</v>
          </cell>
          <cell r="R13087" t="str">
            <v>BTIS032025</v>
          </cell>
        </row>
        <row r="13088">
          <cell r="A13088">
            <v>45063.289259259298</v>
          </cell>
          <cell r="B13088">
            <v>5238</v>
          </cell>
          <cell r="R13088" t="str">
            <v>BULS033141</v>
          </cell>
        </row>
        <row r="13089">
          <cell r="A13089">
            <v>45062.720451388901</v>
          </cell>
          <cell r="B13089">
            <v>1</v>
          </cell>
          <cell r="R13089" t="str">
            <v>BWAD163648</v>
          </cell>
        </row>
        <row r="13090">
          <cell r="A13090">
            <v>45062.717835648102</v>
          </cell>
          <cell r="B13090">
            <v>4004</v>
          </cell>
          <cell r="R13090" t="str">
            <v>BUID162912</v>
          </cell>
        </row>
        <row r="13091">
          <cell r="A13091">
            <v>45062.664432870399</v>
          </cell>
          <cell r="B13091">
            <v>0</v>
          </cell>
          <cell r="R13091" t="str">
            <v>CVLE543139</v>
          </cell>
        </row>
        <row r="13092">
          <cell r="A13092">
            <v>45062.616307870398</v>
          </cell>
          <cell r="B13092">
            <v>575</v>
          </cell>
          <cell r="R13092" t="str">
            <v>BSJD120492</v>
          </cell>
        </row>
        <row r="13093">
          <cell r="A13093">
            <v>45062.613981481503</v>
          </cell>
          <cell r="B13093">
            <v>500</v>
          </cell>
          <cell r="R13093" t="str">
            <v>BSBD120631</v>
          </cell>
        </row>
        <row r="13094">
          <cell r="A13094">
            <v>45062.611724536997</v>
          </cell>
          <cell r="B13094">
            <v>130</v>
          </cell>
          <cell r="R13094" t="str">
            <v>BNJD120010</v>
          </cell>
        </row>
        <row r="13095">
          <cell r="A13095">
            <v>45062.609201388899</v>
          </cell>
          <cell r="B13095">
            <v>1300</v>
          </cell>
          <cell r="R13095" t="str">
            <v>BSHD120752</v>
          </cell>
        </row>
        <row r="13096">
          <cell r="A13096">
            <v>45062.5932986111</v>
          </cell>
          <cell r="B13096">
            <v>4200</v>
          </cell>
          <cell r="R13096" t="str">
            <v>BTKD162080</v>
          </cell>
        </row>
        <row r="13097">
          <cell r="A13097">
            <v>45062.590821759302</v>
          </cell>
          <cell r="B13097">
            <v>4010</v>
          </cell>
          <cell r="R13097" t="str">
            <v>BSKD161500</v>
          </cell>
        </row>
        <row r="13098">
          <cell r="A13098">
            <v>45062.588113425903</v>
          </cell>
          <cell r="B13098">
            <v>2410</v>
          </cell>
          <cell r="R13098" t="str">
            <v>BSGL152296</v>
          </cell>
        </row>
        <row r="13099">
          <cell r="A13099">
            <v>45062.585717592599</v>
          </cell>
          <cell r="B13099">
            <v>505</v>
          </cell>
          <cell r="R13099" t="str">
            <v>BSBD120630</v>
          </cell>
        </row>
        <row r="13100">
          <cell r="A13100">
            <v>45062.5835069444</v>
          </cell>
          <cell r="B13100">
            <v>556</v>
          </cell>
          <cell r="R13100" t="str">
            <v>BSHD120740</v>
          </cell>
        </row>
        <row r="13101">
          <cell r="A13101">
            <v>45062.580995370401</v>
          </cell>
          <cell r="B13101">
            <v>545</v>
          </cell>
          <cell r="R13101" t="str">
            <v>BSHD120741</v>
          </cell>
        </row>
        <row r="13102">
          <cell r="A13102">
            <v>45062.578680555598</v>
          </cell>
          <cell r="B13102">
            <v>545</v>
          </cell>
          <cell r="R13102" t="str">
            <v>BSHD120741</v>
          </cell>
        </row>
        <row r="13103">
          <cell r="A13103">
            <v>45062.5760532407</v>
          </cell>
          <cell r="B13103">
            <v>589</v>
          </cell>
          <cell r="R13103" t="str">
            <v>BSHD120739</v>
          </cell>
        </row>
        <row r="13104">
          <cell r="A13104">
            <v>45062.573645833298</v>
          </cell>
          <cell r="B13104">
            <v>3430</v>
          </cell>
          <cell r="R13104" t="str">
            <v>BSGL152297</v>
          </cell>
        </row>
        <row r="13105">
          <cell r="A13105">
            <v>45062.570694444403</v>
          </cell>
          <cell r="B13105">
            <v>3760</v>
          </cell>
          <cell r="R13105" t="str">
            <v>BRJD160577</v>
          </cell>
        </row>
        <row r="13106">
          <cell r="A13106">
            <v>45062.567870370403</v>
          </cell>
          <cell r="B13106">
            <v>5330</v>
          </cell>
          <cell r="R13106" t="str">
            <v>GPBD160097</v>
          </cell>
        </row>
        <row r="13107">
          <cell r="A13107">
            <v>45062.565335648098</v>
          </cell>
          <cell r="B13107">
            <v>3000</v>
          </cell>
          <cell r="R13107" t="str">
            <v>BSID161961</v>
          </cell>
        </row>
        <row r="13108">
          <cell r="A13108">
            <v>45062.562662037002</v>
          </cell>
          <cell r="B13108">
            <v>2460</v>
          </cell>
          <cell r="R13108" t="str">
            <v>BSCL152143</v>
          </cell>
        </row>
        <row r="13109">
          <cell r="A13109">
            <v>45062.559583333299</v>
          </cell>
          <cell r="B13109">
            <v>3000</v>
          </cell>
          <cell r="R13109" t="str">
            <v>BRHD120445</v>
          </cell>
        </row>
        <row r="13110">
          <cell r="A13110">
            <v>45062.531064814801</v>
          </cell>
          <cell r="B13110">
            <v>23353</v>
          </cell>
          <cell r="R13110" t="str">
            <v>BMFC370445</v>
          </cell>
        </row>
        <row r="13111">
          <cell r="A13111">
            <v>45061.7366666667</v>
          </cell>
          <cell r="B13111">
            <v>38360</v>
          </cell>
          <cell r="R13111" t="str">
            <v>BKCS040470</v>
          </cell>
        </row>
        <row r="13112">
          <cell r="A13112">
            <v>45061.707708333299</v>
          </cell>
          <cell r="B13112">
            <v>1909</v>
          </cell>
          <cell r="R13112" t="str">
            <v>BSEL152198</v>
          </cell>
        </row>
        <row r="13113">
          <cell r="A13113">
            <v>45061.704525462999</v>
          </cell>
          <cell r="B13113">
            <v>3510</v>
          </cell>
          <cell r="R13113" t="str">
            <v>BQDD160156</v>
          </cell>
        </row>
        <row r="13114">
          <cell r="A13114">
            <v>45061.7018634259</v>
          </cell>
          <cell r="B13114">
            <v>2325</v>
          </cell>
          <cell r="R13114" t="str">
            <v>GOCD160022</v>
          </cell>
        </row>
        <row r="13115">
          <cell r="A13115">
            <v>45061.699131944399</v>
          </cell>
          <cell r="B13115">
            <v>5030</v>
          </cell>
          <cell r="R13115" t="str">
            <v>BNID160316</v>
          </cell>
        </row>
        <row r="13116">
          <cell r="A13116">
            <v>45061.695555555598</v>
          </cell>
          <cell r="B13116">
            <v>230</v>
          </cell>
          <cell r="R13116" t="str">
            <v>BSKD220275</v>
          </cell>
        </row>
        <row r="13117">
          <cell r="A13117">
            <v>45061.693090277797</v>
          </cell>
          <cell r="B13117">
            <v>1965</v>
          </cell>
          <cell r="R13117" t="str">
            <v>BSFD161799</v>
          </cell>
        </row>
        <row r="13118">
          <cell r="A13118">
            <v>45061.689953703702</v>
          </cell>
          <cell r="B13118">
            <v>2060</v>
          </cell>
          <cell r="R13118" t="str">
            <v>BRHD161303</v>
          </cell>
        </row>
        <row r="13119">
          <cell r="A13119">
            <v>45061.687326388899</v>
          </cell>
          <cell r="B13119">
            <v>450</v>
          </cell>
          <cell r="R13119" t="str">
            <v>BSFD161833</v>
          </cell>
        </row>
        <row r="13120">
          <cell r="A13120">
            <v>45061.6863310185</v>
          </cell>
          <cell r="B13120">
            <v>16299</v>
          </cell>
          <cell r="R13120" t="str">
            <v>BRHS035368</v>
          </cell>
        </row>
        <row r="13121">
          <cell r="A13121">
            <v>45061.682557870401</v>
          </cell>
          <cell r="B13121">
            <v>2580</v>
          </cell>
          <cell r="R13121" t="str">
            <v>GPBD160107</v>
          </cell>
        </row>
        <row r="13122">
          <cell r="A13122">
            <v>45061.680069444403</v>
          </cell>
          <cell r="B13122">
            <v>6500</v>
          </cell>
          <cell r="R13122" t="str">
            <v>GOBD160007</v>
          </cell>
        </row>
        <row r="13123">
          <cell r="A13123">
            <v>45061.677430555603</v>
          </cell>
          <cell r="B13123">
            <v>4996</v>
          </cell>
          <cell r="R13123" t="str">
            <v>BOJD160012</v>
          </cell>
        </row>
        <row r="13124">
          <cell r="A13124">
            <v>45061.674699074101</v>
          </cell>
          <cell r="B13124">
            <v>5870</v>
          </cell>
          <cell r="R13124" t="str">
            <v>BPED160082</v>
          </cell>
        </row>
        <row r="13125">
          <cell r="A13125">
            <v>45061.672118055598</v>
          </cell>
          <cell r="B13125">
            <v>2310</v>
          </cell>
          <cell r="R13125" t="str">
            <v>BRHD161314</v>
          </cell>
        </row>
        <row r="13126">
          <cell r="A13126">
            <v>45061.6696296296</v>
          </cell>
          <cell r="B13126">
            <v>3350</v>
          </cell>
          <cell r="R13126" t="str">
            <v>BQHD160361</v>
          </cell>
        </row>
        <row r="13127">
          <cell r="A13127">
            <v>45061.666620370401</v>
          </cell>
          <cell r="B13127">
            <v>2780</v>
          </cell>
          <cell r="R13127" t="str">
            <v>BQGD160344</v>
          </cell>
        </row>
        <row r="13128">
          <cell r="A13128">
            <v>45061.663784722201</v>
          </cell>
          <cell r="B13128">
            <v>4625</v>
          </cell>
          <cell r="R13128" t="str">
            <v>BPKD200020</v>
          </cell>
        </row>
        <row r="13129">
          <cell r="A13129">
            <v>45061.660648148201</v>
          </cell>
          <cell r="B13129">
            <v>695</v>
          </cell>
          <cell r="R13129" t="str">
            <v>BSCD120656</v>
          </cell>
        </row>
        <row r="13130">
          <cell r="A13130">
            <v>45061.657361111102</v>
          </cell>
          <cell r="B13130">
            <v>3590</v>
          </cell>
          <cell r="R13130" t="str">
            <v>BRED161131</v>
          </cell>
        </row>
        <row r="13131">
          <cell r="A13131">
            <v>45061.654548611099</v>
          </cell>
          <cell r="B13131">
            <v>610</v>
          </cell>
          <cell r="R13131" t="str">
            <v>BUJD121018</v>
          </cell>
        </row>
        <row r="13132">
          <cell r="A13132">
            <v>45061.651817129597</v>
          </cell>
          <cell r="B13132">
            <v>1810</v>
          </cell>
          <cell r="R13132" t="str">
            <v>BUJD121019</v>
          </cell>
        </row>
        <row r="13133">
          <cell r="A13133">
            <v>45061.649386574099</v>
          </cell>
          <cell r="B13133">
            <v>1160</v>
          </cell>
          <cell r="R13133" t="str">
            <v>AUKD230777</v>
          </cell>
        </row>
        <row r="13134">
          <cell r="A13134">
            <v>45061.646620370397</v>
          </cell>
          <cell r="B13134">
            <v>5380</v>
          </cell>
          <cell r="R13134" t="str">
            <v>BTGL160455</v>
          </cell>
        </row>
        <row r="13135">
          <cell r="A13135">
            <v>45061.581817129598</v>
          </cell>
          <cell r="B13135">
            <v>2940</v>
          </cell>
          <cell r="R13135" t="str">
            <v>BSKC374901</v>
          </cell>
        </row>
        <row r="13136">
          <cell r="A13136">
            <v>45061.554837962998</v>
          </cell>
          <cell r="B13136">
            <v>0</v>
          </cell>
          <cell r="R13136" t="str">
            <v>CVLE543139</v>
          </cell>
        </row>
        <row r="13137">
          <cell r="A13137">
            <v>45061.529930555596</v>
          </cell>
          <cell r="B13137">
            <v>0</v>
          </cell>
          <cell r="R13137" t="str">
            <v>SN22T004976</v>
          </cell>
        </row>
        <row r="13138">
          <cell r="A13138">
            <v>45061.525625000002</v>
          </cell>
          <cell r="B13138">
            <v>1</v>
          </cell>
          <cell r="R13138" t="str">
            <v>BWKC378694</v>
          </cell>
        </row>
        <row r="13139">
          <cell r="A13139">
            <v>45061.515115740702</v>
          </cell>
          <cell r="B13139">
            <v>0</v>
          </cell>
          <cell r="R13139" t="str">
            <v>23716401</v>
          </cell>
        </row>
        <row r="13140">
          <cell r="A13140">
            <v>45061.502962963001</v>
          </cell>
          <cell r="B13140">
            <v>1</v>
          </cell>
          <cell r="R13140" t="str">
            <v>BWKS040406</v>
          </cell>
        </row>
        <row r="13141">
          <cell r="A13141">
            <v>45061.489872685197</v>
          </cell>
          <cell r="B13141">
            <v>698</v>
          </cell>
          <cell r="R13141" t="str">
            <v>BUJD121040</v>
          </cell>
        </row>
        <row r="13142">
          <cell r="A13142">
            <v>45061.487847222197</v>
          </cell>
          <cell r="B13142">
            <v>2163</v>
          </cell>
          <cell r="R13142" t="str">
            <v>BUKD162510</v>
          </cell>
        </row>
        <row r="13143">
          <cell r="A13143">
            <v>45061.4854976852</v>
          </cell>
          <cell r="B13143">
            <v>1747</v>
          </cell>
          <cell r="R13143" t="str">
            <v>BTHD120971</v>
          </cell>
        </row>
        <row r="13144">
          <cell r="A13144">
            <v>45061.4836574074</v>
          </cell>
          <cell r="B13144">
            <v>1180</v>
          </cell>
          <cell r="R13144" t="str">
            <v>BTJL152348</v>
          </cell>
        </row>
        <row r="13145">
          <cell r="A13145">
            <v>45061.467453703699</v>
          </cell>
          <cell r="B13145">
            <v>1</v>
          </cell>
          <cell r="R13145" t="str">
            <v>BWLD163608</v>
          </cell>
        </row>
        <row r="13146">
          <cell r="A13146">
            <v>45061.464513888903</v>
          </cell>
          <cell r="B13146">
            <v>1529</v>
          </cell>
          <cell r="R13146" t="str">
            <v>DTFD120926</v>
          </cell>
        </row>
        <row r="13147">
          <cell r="A13147">
            <v>45061.463136574101</v>
          </cell>
          <cell r="B13147">
            <v>1587</v>
          </cell>
          <cell r="R13147" t="str">
            <v>ATID121006</v>
          </cell>
        </row>
        <row r="13148">
          <cell r="A13148">
            <v>45061.409930555601</v>
          </cell>
          <cell r="B13148"/>
          <cell r="R13148"/>
        </row>
        <row r="13149">
          <cell r="A13149">
            <v>45061.406770833302</v>
          </cell>
          <cell r="B13149">
            <v>335</v>
          </cell>
          <cell r="R13149" t="str">
            <v>EVKS047996</v>
          </cell>
        </row>
        <row r="13150">
          <cell r="A13150">
            <v>45059.726851851898</v>
          </cell>
          <cell r="B13150"/>
          <cell r="R13150"/>
        </row>
        <row r="13151">
          <cell r="A13151">
            <v>45059.714733796303</v>
          </cell>
          <cell r="B13151">
            <v>4654</v>
          </cell>
          <cell r="R13151" t="str">
            <v>BUAC371371</v>
          </cell>
        </row>
        <row r="13152">
          <cell r="A13152">
            <v>45059.610879629603</v>
          </cell>
          <cell r="B13152">
            <v>24752</v>
          </cell>
          <cell r="R13152" t="str">
            <v>BQHS040705</v>
          </cell>
        </row>
        <row r="13153">
          <cell r="A13153">
            <v>45059.471168981501</v>
          </cell>
          <cell r="B13153">
            <v>40</v>
          </cell>
          <cell r="R13153"/>
        </row>
        <row r="13154">
          <cell r="A13154">
            <v>45059.462534722203</v>
          </cell>
          <cell r="B13154">
            <v>1</v>
          </cell>
          <cell r="R13154" t="str">
            <v>BWAD163680</v>
          </cell>
        </row>
        <row r="13155">
          <cell r="A13155">
            <v>45058.722418981502</v>
          </cell>
          <cell r="B13155">
            <v>11503</v>
          </cell>
          <cell r="R13155" t="str">
            <v>BTDD162169</v>
          </cell>
        </row>
        <row r="13156">
          <cell r="A13156">
            <v>45058.7044328704</v>
          </cell>
          <cell r="B13156">
            <v>2197</v>
          </cell>
          <cell r="R13156" t="str">
            <v>BVCD163165</v>
          </cell>
        </row>
        <row r="13157">
          <cell r="A13157">
            <v>45058.703136574099</v>
          </cell>
          <cell r="B13157">
            <v>7002</v>
          </cell>
          <cell r="R13157" t="str">
            <v>BTCD162149</v>
          </cell>
        </row>
        <row r="13158">
          <cell r="A13158">
            <v>45058.5776273148</v>
          </cell>
          <cell r="B13158">
            <v>3690</v>
          </cell>
          <cell r="R13158" t="str">
            <v>BSID161979</v>
          </cell>
        </row>
        <row r="13159">
          <cell r="A13159">
            <v>45058.539988425902</v>
          </cell>
          <cell r="B13159">
            <v>1118</v>
          </cell>
          <cell r="R13159" t="str">
            <v>BVHD163374</v>
          </cell>
        </row>
        <row r="13160">
          <cell r="A13160">
            <v>45058.535624999997</v>
          </cell>
          <cell r="B13160">
            <v>997</v>
          </cell>
          <cell r="R13160" t="str">
            <v>BTDD120878</v>
          </cell>
        </row>
        <row r="13161">
          <cell r="A13161">
            <v>45058.499004629601</v>
          </cell>
          <cell r="B13161">
            <v>3936</v>
          </cell>
          <cell r="R13161" t="str">
            <v>BTEL160427</v>
          </cell>
        </row>
        <row r="13162">
          <cell r="A13162">
            <v>45058.495428240698</v>
          </cell>
          <cell r="B13162">
            <v>601</v>
          </cell>
          <cell r="R13162" t="str">
            <v>BTHD120963</v>
          </cell>
        </row>
        <row r="13163">
          <cell r="A13163">
            <v>45057.634097222202</v>
          </cell>
          <cell r="B13163">
            <v>10715</v>
          </cell>
          <cell r="R13163" t="str">
            <v>BSLS036682</v>
          </cell>
        </row>
        <row r="13164">
          <cell r="A13164">
            <v>45056.581736111097</v>
          </cell>
          <cell r="B13164">
            <v>0</v>
          </cell>
          <cell r="R13164" t="str">
            <v>DWKL352600</v>
          </cell>
        </row>
        <row r="13165">
          <cell r="A13165">
            <v>45056.565405092602</v>
          </cell>
          <cell r="B13165">
            <v>7300</v>
          </cell>
          <cell r="R13165" t="str">
            <v>BPED160088</v>
          </cell>
        </row>
        <row r="13166">
          <cell r="A13166">
            <v>45056.563553240703</v>
          </cell>
          <cell r="B13166">
            <v>4500</v>
          </cell>
          <cell r="R13166" t="str">
            <v>BSJD161378</v>
          </cell>
        </row>
        <row r="13167">
          <cell r="A13167">
            <v>45056.561724537001</v>
          </cell>
          <cell r="B13167">
            <v>7450</v>
          </cell>
          <cell r="R13167" t="str">
            <v>BRAD160777</v>
          </cell>
        </row>
        <row r="13168">
          <cell r="A13168">
            <v>45056.559791666703</v>
          </cell>
          <cell r="B13168">
            <v>1450</v>
          </cell>
          <cell r="R13168" t="str">
            <v>BPGD220035</v>
          </cell>
        </row>
        <row r="13169">
          <cell r="A13169">
            <v>45056.557534722197</v>
          </cell>
          <cell r="B13169">
            <v>6325</v>
          </cell>
          <cell r="R13169" t="str">
            <v>RJD230103</v>
          </cell>
        </row>
        <row r="13170">
          <cell r="A13170">
            <v>45056.555578703701</v>
          </cell>
          <cell r="B13170">
            <v>3580</v>
          </cell>
          <cell r="R13170" t="str">
            <v>BPED200181</v>
          </cell>
        </row>
        <row r="13171">
          <cell r="A13171">
            <v>45056.5536111111</v>
          </cell>
          <cell r="B13171">
            <v>4350</v>
          </cell>
          <cell r="R13171" t="str">
            <v>BQID200160</v>
          </cell>
        </row>
        <row r="13172">
          <cell r="A13172">
            <v>45056.551643518498</v>
          </cell>
          <cell r="B13172">
            <v>7245</v>
          </cell>
          <cell r="R13172" t="str">
            <v>BSKD161467</v>
          </cell>
        </row>
        <row r="13173">
          <cell r="A13173">
            <v>45056.547453703701</v>
          </cell>
          <cell r="B13173">
            <v>26547</v>
          </cell>
          <cell r="R13173" t="str">
            <v>BRIS035698</v>
          </cell>
        </row>
        <row r="13174">
          <cell r="A13174">
            <v>45056.395057870403</v>
          </cell>
          <cell r="B13174">
            <v>0</v>
          </cell>
          <cell r="R13174" t="str">
            <v>DVHL360858</v>
          </cell>
        </row>
        <row r="13175">
          <cell r="A13175">
            <v>45056.292175925897</v>
          </cell>
          <cell r="B13175">
            <v>19210</v>
          </cell>
          <cell r="R13175" t="str">
            <v>BSCS037449</v>
          </cell>
        </row>
        <row r="13176">
          <cell r="A13176">
            <v>45055.753900463002</v>
          </cell>
          <cell r="B13176">
            <v>440</v>
          </cell>
          <cell r="R13176" t="str">
            <v>BVIL161084</v>
          </cell>
        </row>
        <row r="13177">
          <cell r="A13177">
            <v>45055.746273148201</v>
          </cell>
          <cell r="B13177">
            <v>0</v>
          </cell>
          <cell r="R13177" t="str">
            <v>CWAE669185</v>
          </cell>
        </row>
        <row r="13178">
          <cell r="A13178">
            <v>45055.729837963001</v>
          </cell>
          <cell r="B13178">
            <v>0</v>
          </cell>
          <cell r="R13178" t="str">
            <v>CWKE700691</v>
          </cell>
        </row>
        <row r="13179">
          <cell r="A13179">
            <v>45055.7264699074</v>
          </cell>
          <cell r="B13179">
            <v>0</v>
          </cell>
          <cell r="R13179" t="str">
            <v>CWKS612123</v>
          </cell>
        </row>
        <row r="13180">
          <cell r="A13180">
            <v>45055.720081018502</v>
          </cell>
          <cell r="B13180">
            <v>0</v>
          </cell>
          <cell r="R13180" t="str">
            <v>CWKE212042</v>
          </cell>
        </row>
        <row r="13181">
          <cell r="A13181">
            <v>45055.627719907403</v>
          </cell>
          <cell r="B13181">
            <v>12513</v>
          </cell>
          <cell r="R13181" t="str">
            <v>BSDC375954</v>
          </cell>
        </row>
        <row r="13182">
          <cell r="A13182">
            <v>45055.626562500001</v>
          </cell>
          <cell r="B13182">
            <v>11891</v>
          </cell>
          <cell r="R13182" t="str">
            <v>BTLS039793</v>
          </cell>
        </row>
        <row r="13183">
          <cell r="A13183">
            <v>45055.622118055602</v>
          </cell>
          <cell r="B13183">
            <v>11601</v>
          </cell>
          <cell r="R13183" t="str">
            <v>BTLS039719</v>
          </cell>
        </row>
        <row r="13184">
          <cell r="A13184">
            <v>45055.620810185203</v>
          </cell>
          <cell r="B13184">
            <v>11076</v>
          </cell>
          <cell r="R13184" t="str">
            <v>BTLS039787</v>
          </cell>
        </row>
        <row r="13185">
          <cell r="A13185">
            <v>45055.618738425903</v>
          </cell>
          <cell r="B13185">
            <v>10860</v>
          </cell>
          <cell r="R13185" t="str">
            <v>BTLS039748</v>
          </cell>
        </row>
        <row r="13186">
          <cell r="A13186">
            <v>45055.617395833302</v>
          </cell>
          <cell r="B13186">
            <v>12127</v>
          </cell>
          <cell r="R13186" t="str">
            <v>BTLS039851</v>
          </cell>
        </row>
        <row r="13187">
          <cell r="A13187">
            <v>45055.5628125</v>
          </cell>
          <cell r="B13187">
            <v>10474</v>
          </cell>
          <cell r="R13187" t="str">
            <v>BSGS043527</v>
          </cell>
        </row>
        <row r="13188">
          <cell r="A13188">
            <v>45055.529849537001</v>
          </cell>
          <cell r="B13188">
            <v>19010</v>
          </cell>
          <cell r="R13188" t="str">
            <v>BOID200223</v>
          </cell>
        </row>
        <row r="13189">
          <cell r="A13189">
            <v>45055.527708333299</v>
          </cell>
          <cell r="B13189">
            <v>7365</v>
          </cell>
          <cell r="R13189" t="str">
            <v>BMED200254</v>
          </cell>
        </row>
        <row r="13190">
          <cell r="A13190">
            <v>45055.525740740697</v>
          </cell>
          <cell r="B13190">
            <v>5790</v>
          </cell>
          <cell r="R13190" t="str">
            <v>BRGD161225</v>
          </cell>
        </row>
        <row r="13191">
          <cell r="A13191">
            <v>45055.5215509259</v>
          </cell>
          <cell r="B13191">
            <v>10350</v>
          </cell>
          <cell r="R13191" t="str">
            <v>BRBD160892</v>
          </cell>
        </row>
        <row r="13192">
          <cell r="A13192">
            <v>45055.519363425898</v>
          </cell>
          <cell r="B13192">
            <v>8090</v>
          </cell>
          <cell r="R13192" t="str">
            <v>BRHD161312</v>
          </cell>
        </row>
        <row r="13193">
          <cell r="A13193">
            <v>45055.517384259299</v>
          </cell>
          <cell r="B13193">
            <v>11560</v>
          </cell>
          <cell r="R13193" t="str">
            <v>BRBD160901</v>
          </cell>
        </row>
        <row r="13194">
          <cell r="A13194">
            <v>45054.647800925901</v>
          </cell>
          <cell r="B13194">
            <v>1264</v>
          </cell>
          <cell r="R13194" t="str">
            <v>BVIS040049</v>
          </cell>
        </row>
        <row r="13195">
          <cell r="A13195">
            <v>45054.572476851798</v>
          </cell>
          <cell r="B13195">
            <v>3310</v>
          </cell>
          <cell r="R13195" t="str">
            <v>BTJD162038</v>
          </cell>
        </row>
        <row r="13196">
          <cell r="A13196">
            <v>45054.570891203701</v>
          </cell>
          <cell r="B13196">
            <v>4025</v>
          </cell>
          <cell r="R13196" t="str">
            <v>BTJD162047</v>
          </cell>
        </row>
        <row r="13197">
          <cell r="A13197">
            <v>45054.569583333301</v>
          </cell>
          <cell r="B13197">
            <v>3515</v>
          </cell>
          <cell r="R13197" t="str">
            <v>BQLD160182</v>
          </cell>
        </row>
        <row r="13198">
          <cell r="A13198">
            <v>45054.567777777796</v>
          </cell>
          <cell r="B13198">
            <v>7180</v>
          </cell>
          <cell r="R13198" t="str">
            <v>BPHD160162</v>
          </cell>
        </row>
        <row r="13199">
          <cell r="A13199">
            <v>45054.566435185203</v>
          </cell>
          <cell r="B13199">
            <v>4850</v>
          </cell>
          <cell r="R13199" t="str">
            <v>BRCD160948</v>
          </cell>
        </row>
        <row r="13200">
          <cell r="A13200">
            <v>45054.565277777801</v>
          </cell>
          <cell r="B13200">
            <v>525</v>
          </cell>
          <cell r="R13200" t="str">
            <v>GPCD160123</v>
          </cell>
        </row>
        <row r="13201">
          <cell r="A13201">
            <v>45054.563923611102</v>
          </cell>
          <cell r="B13201">
            <v>15225</v>
          </cell>
          <cell r="R13201" t="str">
            <v>BPJD200007</v>
          </cell>
        </row>
        <row r="13202">
          <cell r="A13202">
            <v>45054.5624537037</v>
          </cell>
          <cell r="B13202">
            <v>1950</v>
          </cell>
          <cell r="R13202" t="str">
            <v>BSFD161799</v>
          </cell>
        </row>
        <row r="13203">
          <cell r="A13203">
            <v>45054.5613310185</v>
          </cell>
          <cell r="B13203">
            <v>515</v>
          </cell>
          <cell r="R13203" t="str">
            <v>BSJD120492</v>
          </cell>
        </row>
        <row r="13204">
          <cell r="A13204">
            <v>45054.559768518498</v>
          </cell>
          <cell r="B13204">
            <v>1550</v>
          </cell>
          <cell r="R13204" t="str">
            <v>BTID162392</v>
          </cell>
        </row>
        <row r="13205">
          <cell r="A13205">
            <v>45054.558657407397</v>
          </cell>
          <cell r="B13205">
            <v>3580</v>
          </cell>
          <cell r="R13205" t="str">
            <v>BRED161131</v>
          </cell>
        </row>
        <row r="13206">
          <cell r="A13206">
            <v>45054.5573842593</v>
          </cell>
          <cell r="B13206">
            <v>6685</v>
          </cell>
          <cell r="R13206" t="str">
            <v>BRED161077</v>
          </cell>
        </row>
        <row r="13207">
          <cell r="A13207">
            <v>45054.556273148097</v>
          </cell>
          <cell r="B13207">
            <v>3375</v>
          </cell>
          <cell r="R13207" t="str">
            <v>BRED161124</v>
          </cell>
        </row>
        <row r="13208">
          <cell r="A13208">
            <v>45054.5549537037</v>
          </cell>
          <cell r="B13208">
            <v>2950</v>
          </cell>
          <cell r="R13208" t="str">
            <v>BRKD160653</v>
          </cell>
        </row>
        <row r="13209">
          <cell r="A13209">
            <v>45054.542094907403</v>
          </cell>
          <cell r="B13209">
            <v>1990</v>
          </cell>
          <cell r="R13209" t="str">
            <v>BSAD120582</v>
          </cell>
        </row>
        <row r="13210">
          <cell r="A13210">
            <v>45054.540960648097</v>
          </cell>
          <cell r="B13210">
            <v>5125</v>
          </cell>
          <cell r="R13210" t="str">
            <v>BQCD160106</v>
          </cell>
        </row>
        <row r="13211">
          <cell r="A13211">
            <v>45054.461307870399</v>
          </cell>
          <cell r="B13211">
            <v>1532</v>
          </cell>
          <cell r="R13211" t="str">
            <v>BVKD163010</v>
          </cell>
        </row>
        <row r="13212">
          <cell r="A13212">
            <v>45054.456782407397</v>
          </cell>
          <cell r="B13212">
            <v>513</v>
          </cell>
          <cell r="R13212" t="str">
            <v>BUFL152860</v>
          </cell>
        </row>
        <row r="13213">
          <cell r="A13213">
            <v>45054.445057870398</v>
          </cell>
          <cell r="B13213">
            <v>13068</v>
          </cell>
          <cell r="R13213" t="str">
            <v>BSJS035946</v>
          </cell>
        </row>
        <row r="13214">
          <cell r="A13214">
            <v>45054.4396180556</v>
          </cell>
          <cell r="B13214">
            <v>237</v>
          </cell>
          <cell r="R13214" t="str">
            <v>BVEC376827</v>
          </cell>
        </row>
        <row r="13215">
          <cell r="A13215">
            <v>45054.4370949074</v>
          </cell>
          <cell r="B13215">
            <v>8685</v>
          </cell>
          <cell r="R13215" t="str">
            <v>BRGC373881</v>
          </cell>
        </row>
        <row r="13216">
          <cell r="A13216">
            <v>45054.4117708333</v>
          </cell>
          <cell r="B13216"/>
          <cell r="R13216"/>
        </row>
        <row r="13217">
          <cell r="A13217">
            <v>45054.292083333297</v>
          </cell>
          <cell r="B13217">
            <v>23850</v>
          </cell>
          <cell r="R13217" t="str">
            <v>BMKC370048</v>
          </cell>
        </row>
        <row r="13218">
          <cell r="A13218">
            <v>45052.617337962998</v>
          </cell>
          <cell r="B13218">
            <v>33119</v>
          </cell>
          <cell r="R13218" t="str">
            <v>BPCS030196</v>
          </cell>
        </row>
        <row r="13219">
          <cell r="A13219">
            <v>45052.487384259301</v>
          </cell>
          <cell r="B13219">
            <v>0</v>
          </cell>
          <cell r="R13219" t="str">
            <v>CWAE669186</v>
          </cell>
        </row>
        <row r="13220">
          <cell r="A13220">
            <v>45052.4835185185</v>
          </cell>
          <cell r="B13220">
            <v>1</v>
          </cell>
          <cell r="R13220" t="str">
            <v>BWKC378684</v>
          </cell>
        </row>
        <row r="13221">
          <cell r="A13221">
            <v>45051.654432870397</v>
          </cell>
          <cell r="B13221">
            <v>33119</v>
          </cell>
          <cell r="R13221" t="str">
            <v>BPCS030196</v>
          </cell>
        </row>
        <row r="13222">
          <cell r="A13222">
            <v>45051.652037036998</v>
          </cell>
          <cell r="B13222">
            <v>1581</v>
          </cell>
          <cell r="R13222" t="str">
            <v>BVFS049421</v>
          </cell>
        </row>
        <row r="13223">
          <cell r="A13223">
            <v>45051.477893518502</v>
          </cell>
          <cell r="B13223">
            <v>577</v>
          </cell>
          <cell r="R13223" t="str">
            <v>BUHD121280</v>
          </cell>
        </row>
        <row r="13224">
          <cell r="A13224">
            <v>45051.4750810185</v>
          </cell>
          <cell r="B13224">
            <v>4085</v>
          </cell>
          <cell r="R13224" t="str">
            <v>BULL160564</v>
          </cell>
        </row>
        <row r="13225">
          <cell r="A13225">
            <v>45051.4631828704</v>
          </cell>
          <cell r="B13225">
            <v>3365</v>
          </cell>
          <cell r="R13225" t="str">
            <v>BUAL160593</v>
          </cell>
        </row>
        <row r="13226">
          <cell r="A13226">
            <v>45051.46</v>
          </cell>
          <cell r="B13226">
            <v>7650</v>
          </cell>
          <cell r="R13226" t="str">
            <v>BULL160559</v>
          </cell>
        </row>
        <row r="13227">
          <cell r="A13227">
            <v>45051.456736111097</v>
          </cell>
          <cell r="B13227">
            <v>957</v>
          </cell>
          <cell r="R13227" t="str">
            <v>BULD121094</v>
          </cell>
        </row>
        <row r="13228">
          <cell r="A13228">
            <v>45050.832268518498</v>
          </cell>
          <cell r="B13228">
            <v>470</v>
          </cell>
          <cell r="R13228" t="str">
            <v>BVID163429</v>
          </cell>
        </row>
        <row r="13229">
          <cell r="A13229">
            <v>45050.698240740698</v>
          </cell>
          <cell r="B13229">
            <v>20541</v>
          </cell>
          <cell r="R13229" t="str">
            <v>BRIS035838</v>
          </cell>
        </row>
        <row r="13230">
          <cell r="A13230">
            <v>45050.697002314802</v>
          </cell>
          <cell r="B13230">
            <v>73340</v>
          </cell>
          <cell r="R13230" t="str">
            <v>BMBS030816</v>
          </cell>
        </row>
        <row r="13231">
          <cell r="A13231">
            <v>45050.693414351903</v>
          </cell>
          <cell r="B13231">
            <v>10714</v>
          </cell>
          <cell r="R13231" t="str">
            <v>BSLS036682</v>
          </cell>
        </row>
        <row r="13232">
          <cell r="A13232">
            <v>45050.628101851798</v>
          </cell>
          <cell r="B13232">
            <v>2159</v>
          </cell>
          <cell r="R13232" t="str">
            <v>BQGD220072</v>
          </cell>
        </row>
        <row r="13233">
          <cell r="A13233">
            <v>45050.6252662037</v>
          </cell>
          <cell r="B13233">
            <v>3556</v>
          </cell>
          <cell r="R13233" t="str">
            <v>BUKD162491</v>
          </cell>
        </row>
        <row r="13234">
          <cell r="A13234">
            <v>45050.622233796297</v>
          </cell>
          <cell r="B13234">
            <v>3400</v>
          </cell>
          <cell r="R13234" t="str">
            <v>BUKD162500</v>
          </cell>
        </row>
        <row r="13235">
          <cell r="A13235">
            <v>45050.619560185201</v>
          </cell>
          <cell r="B13235">
            <v>5050</v>
          </cell>
          <cell r="R13235" t="str">
            <v>BPGD220036</v>
          </cell>
        </row>
        <row r="13236">
          <cell r="A13236">
            <v>45050.602905092601</v>
          </cell>
          <cell r="B13236">
            <v>5030</v>
          </cell>
          <cell r="R13236" t="str">
            <v>BTDD162190</v>
          </cell>
        </row>
        <row r="13237">
          <cell r="A13237">
            <v>45050.5991782407</v>
          </cell>
          <cell r="B13237">
            <v>2930</v>
          </cell>
          <cell r="R13237" t="str">
            <v>BQKD200046</v>
          </cell>
        </row>
        <row r="13238">
          <cell r="A13238">
            <v>45050.595543981501</v>
          </cell>
          <cell r="B13238">
            <v>25020</v>
          </cell>
          <cell r="R13238" t="str">
            <v>BMJD200014</v>
          </cell>
        </row>
        <row r="13239">
          <cell r="A13239">
            <v>45050.592615740701</v>
          </cell>
          <cell r="B13239">
            <v>5595</v>
          </cell>
          <cell r="R13239" t="str">
            <v>BTCD162162</v>
          </cell>
        </row>
        <row r="13240">
          <cell r="A13240">
            <v>45050.589583333298</v>
          </cell>
          <cell r="B13240">
            <v>9780</v>
          </cell>
          <cell r="R13240" t="str">
            <v>BTDD162169</v>
          </cell>
        </row>
        <row r="13241">
          <cell r="A13241">
            <v>45050.586238425902</v>
          </cell>
          <cell r="B13241">
            <v>6430</v>
          </cell>
          <cell r="R13241" t="str">
            <v>BTKD162112</v>
          </cell>
        </row>
        <row r="13242">
          <cell r="A13242">
            <v>45050.582986111098</v>
          </cell>
          <cell r="B13242">
            <v>6090</v>
          </cell>
          <cell r="R13242" t="str">
            <v>BTCD162149</v>
          </cell>
        </row>
        <row r="13243">
          <cell r="A13243">
            <v>45050.519664351901</v>
          </cell>
          <cell r="B13243">
            <v>0</v>
          </cell>
          <cell r="R13243" t="str">
            <v>DVIL140562</v>
          </cell>
        </row>
        <row r="13244">
          <cell r="A13244">
            <v>45050.518923611096</v>
          </cell>
          <cell r="B13244">
            <v>6262</v>
          </cell>
          <cell r="R13244" t="str">
            <v>BTIS032025</v>
          </cell>
        </row>
        <row r="13245">
          <cell r="A13245">
            <v>45050.517581018503</v>
          </cell>
          <cell r="B13245">
            <v>6137</v>
          </cell>
          <cell r="R13245" t="str">
            <v>BTIS032020</v>
          </cell>
        </row>
        <row r="13246">
          <cell r="A13246">
            <v>45050.516631944403</v>
          </cell>
          <cell r="B13246">
            <v>5224</v>
          </cell>
          <cell r="R13246" t="str">
            <v>BULS033141</v>
          </cell>
        </row>
        <row r="13247">
          <cell r="A13247">
            <v>45049.702152777798</v>
          </cell>
          <cell r="B13247">
            <v>4470</v>
          </cell>
          <cell r="R13247" t="str">
            <v>BUCD162696</v>
          </cell>
        </row>
        <row r="13248">
          <cell r="A13248">
            <v>45049.6469097222</v>
          </cell>
          <cell r="B13248">
            <v>2950</v>
          </cell>
          <cell r="R13248" t="str">
            <v>BQKD200048</v>
          </cell>
        </row>
        <row r="13249">
          <cell r="A13249">
            <v>45048.7491898148</v>
          </cell>
          <cell r="B13249">
            <v>2813</v>
          </cell>
          <cell r="R13249" t="str">
            <v>BTJD162040</v>
          </cell>
        </row>
        <row r="13250">
          <cell r="A13250">
            <v>45048.746527777803</v>
          </cell>
          <cell r="B13250">
            <v>4010</v>
          </cell>
          <cell r="R13250" t="str">
            <v>BTJD162047</v>
          </cell>
        </row>
        <row r="13251">
          <cell r="A13251">
            <v>45048.744340277801</v>
          </cell>
          <cell r="B13251">
            <v>3475</v>
          </cell>
          <cell r="R13251" t="str">
            <v>BSLD200427</v>
          </cell>
        </row>
        <row r="13252">
          <cell r="A13252">
            <v>45048.741666666698</v>
          </cell>
          <cell r="B13252">
            <v>7630</v>
          </cell>
          <cell r="R13252" t="str">
            <v>BRCD160940</v>
          </cell>
        </row>
        <row r="13253">
          <cell r="A13253">
            <v>45048.739224536999</v>
          </cell>
          <cell r="B13253">
            <v>6650</v>
          </cell>
          <cell r="R13253" t="str">
            <v>BRED161077</v>
          </cell>
        </row>
        <row r="13254">
          <cell r="A13254">
            <v>45048.736782407403</v>
          </cell>
          <cell r="B13254">
            <v>4360</v>
          </cell>
          <cell r="R13254" t="str">
            <v>BSAD161576</v>
          </cell>
        </row>
        <row r="13255">
          <cell r="A13255">
            <v>45048.734432870398</v>
          </cell>
          <cell r="B13255">
            <v>3250</v>
          </cell>
          <cell r="R13255" t="str">
            <v>BQGD160315</v>
          </cell>
        </row>
        <row r="13256">
          <cell r="A13256">
            <v>45048.731898148202</v>
          </cell>
          <cell r="B13256">
            <v>405</v>
          </cell>
          <cell r="R13256" t="str">
            <v>BLGL160217</v>
          </cell>
        </row>
        <row r="13257">
          <cell r="A13257">
            <v>45048.729502314804</v>
          </cell>
          <cell r="B13257">
            <v>485</v>
          </cell>
          <cell r="R13257" t="str">
            <v>BLGL160201</v>
          </cell>
        </row>
        <row r="13258">
          <cell r="A13258">
            <v>45048.727083333302</v>
          </cell>
          <cell r="B13258">
            <v>5400</v>
          </cell>
          <cell r="R13258" t="str">
            <v>BQBD160040</v>
          </cell>
        </row>
        <row r="13259">
          <cell r="A13259">
            <v>45048.724618055603</v>
          </cell>
          <cell r="B13259">
            <v>7355</v>
          </cell>
          <cell r="R13259" t="str">
            <v>BMED200254</v>
          </cell>
        </row>
        <row r="13260">
          <cell r="A13260">
            <v>45048.721655092602</v>
          </cell>
          <cell r="B13260">
            <v>3990</v>
          </cell>
          <cell r="R13260" t="str">
            <v>BRGD230256</v>
          </cell>
        </row>
        <row r="13261">
          <cell r="A13261">
            <v>45048.719085648103</v>
          </cell>
          <cell r="B13261">
            <v>6310</v>
          </cell>
          <cell r="R13261" t="str">
            <v>RJD230103</v>
          </cell>
        </row>
        <row r="13262">
          <cell r="A13262">
            <v>45048.716493055603</v>
          </cell>
          <cell r="B13262">
            <v>5960</v>
          </cell>
          <cell r="R13262" t="str">
            <v>BSDD161729</v>
          </cell>
        </row>
        <row r="13263">
          <cell r="A13263">
            <v>45048.713854166701</v>
          </cell>
          <cell r="B13263">
            <v>8090</v>
          </cell>
          <cell r="R13263" t="str">
            <v>BRHD161312</v>
          </cell>
        </row>
        <row r="13264">
          <cell r="A13264">
            <v>45048.711585648103</v>
          </cell>
          <cell r="B13264">
            <v>12704</v>
          </cell>
          <cell r="R13264" t="str">
            <v>BQKD200034</v>
          </cell>
        </row>
        <row r="13265">
          <cell r="A13265">
            <v>45048.709305555603</v>
          </cell>
          <cell r="B13265">
            <v>500</v>
          </cell>
          <cell r="R13265" t="str">
            <v>GPCD160123</v>
          </cell>
        </row>
        <row r="13266">
          <cell r="A13266">
            <v>45048.706655092603</v>
          </cell>
          <cell r="B13266">
            <v>4950</v>
          </cell>
          <cell r="R13266" t="str">
            <v>BQID160499</v>
          </cell>
        </row>
        <row r="13267">
          <cell r="A13267">
            <v>45048.703101851897</v>
          </cell>
          <cell r="B13267">
            <v>4380</v>
          </cell>
          <cell r="R13267" t="str">
            <v>BSGD161864</v>
          </cell>
        </row>
        <row r="13268">
          <cell r="A13268">
            <v>45048.700486111098</v>
          </cell>
          <cell r="B13268">
            <v>28495</v>
          </cell>
          <cell r="R13268" t="str">
            <v>BMCS030957</v>
          </cell>
        </row>
        <row r="13269">
          <cell r="A13269">
            <v>45048.679710648103</v>
          </cell>
          <cell r="B13269">
            <v>7180</v>
          </cell>
          <cell r="R13269" t="str">
            <v>BOID200231</v>
          </cell>
        </row>
        <row r="13270">
          <cell r="A13270">
            <v>45048.6775694444</v>
          </cell>
          <cell r="B13270">
            <v>4310</v>
          </cell>
          <cell r="R13270" t="str">
            <v>BQID200160</v>
          </cell>
        </row>
        <row r="13271">
          <cell r="A13271">
            <v>45048.675277777802</v>
          </cell>
          <cell r="B13271">
            <v>4080</v>
          </cell>
          <cell r="R13271" t="str">
            <v>BQBD160067</v>
          </cell>
        </row>
        <row r="13272">
          <cell r="A13272">
            <v>45048.672893518502</v>
          </cell>
          <cell r="B13272">
            <v>7300</v>
          </cell>
          <cell r="R13272" t="str">
            <v>BPED160088</v>
          </cell>
        </row>
        <row r="13273">
          <cell r="A13273">
            <v>45048.670717592599</v>
          </cell>
          <cell r="B13273">
            <v>3530</v>
          </cell>
          <cell r="R13273" t="str">
            <v>BPED200181</v>
          </cell>
        </row>
        <row r="13274">
          <cell r="A13274">
            <v>45048.668194444399</v>
          </cell>
          <cell r="B13274">
            <v>4300</v>
          </cell>
          <cell r="R13274" t="str">
            <v>BRGD161218</v>
          </cell>
        </row>
        <row r="13275">
          <cell r="A13275">
            <v>45048.665717592601</v>
          </cell>
          <cell r="B13275">
            <v>2600</v>
          </cell>
          <cell r="R13275" t="str">
            <v>BSCD161704</v>
          </cell>
        </row>
        <row r="13276">
          <cell r="A13276">
            <v>45048.6632986111</v>
          </cell>
          <cell r="B13276">
            <v>3560</v>
          </cell>
          <cell r="R13276" t="str">
            <v>BRHD161299</v>
          </cell>
        </row>
        <row r="13277">
          <cell r="A13277">
            <v>45048.660983796297</v>
          </cell>
          <cell r="B13277">
            <v>2630</v>
          </cell>
          <cell r="R13277" t="str">
            <v>BSBD161629</v>
          </cell>
        </row>
        <row r="13278">
          <cell r="A13278">
            <v>45048.658738425896</v>
          </cell>
          <cell r="B13278">
            <v>9100</v>
          </cell>
          <cell r="R13278" t="str">
            <v>BPED200187</v>
          </cell>
        </row>
        <row r="13279">
          <cell r="A13279">
            <v>45048.657534722202</v>
          </cell>
          <cell r="B13279">
            <v>6891</v>
          </cell>
          <cell r="R13279" t="str">
            <v>BUFS046910</v>
          </cell>
        </row>
        <row r="13280">
          <cell r="A13280">
            <v>45048.655254629601</v>
          </cell>
          <cell r="B13280">
            <v>18360</v>
          </cell>
          <cell r="R13280" t="str">
            <v>BOHD200197</v>
          </cell>
        </row>
        <row r="13281">
          <cell r="A13281">
            <v>45048.652708333299</v>
          </cell>
          <cell r="B13281">
            <v>7436</v>
          </cell>
          <cell r="R13281" t="str">
            <v>BRAD160777</v>
          </cell>
        </row>
        <row r="13282">
          <cell r="A13282">
            <v>45048.650127314802</v>
          </cell>
          <cell r="B13282">
            <v>1970</v>
          </cell>
          <cell r="R13282" t="str">
            <v>BSAD120582</v>
          </cell>
        </row>
        <row r="13283">
          <cell r="A13283">
            <v>45048.647638888899</v>
          </cell>
          <cell r="B13283">
            <v>17557</v>
          </cell>
          <cell r="R13283" t="str">
            <v>BJHS031586</v>
          </cell>
        </row>
        <row r="13284">
          <cell r="A13284">
            <v>45048.645011574103</v>
          </cell>
          <cell r="B13284">
            <v>4660</v>
          </cell>
          <cell r="R13284" t="str">
            <v>BRKD120212</v>
          </cell>
        </row>
        <row r="13285">
          <cell r="A13285">
            <v>45048.6422453704</v>
          </cell>
          <cell r="B13285">
            <v>3480</v>
          </cell>
          <cell r="R13285" t="str">
            <v>BSGD161854</v>
          </cell>
        </row>
        <row r="13286">
          <cell r="A13286">
            <v>45048.637604166703</v>
          </cell>
          <cell r="B13286">
            <v>1555</v>
          </cell>
          <cell r="R13286" t="str">
            <v>BSFD161825</v>
          </cell>
        </row>
        <row r="13287">
          <cell r="A13287">
            <v>45048.635046296302</v>
          </cell>
          <cell r="B13287">
            <v>6310</v>
          </cell>
          <cell r="R13287" t="str">
            <v>BQJD200011</v>
          </cell>
        </row>
        <row r="13288">
          <cell r="A13288">
            <v>45048.632754629602</v>
          </cell>
          <cell r="B13288">
            <v>16320</v>
          </cell>
          <cell r="R13288" t="str">
            <v>BQJD160040</v>
          </cell>
        </row>
        <row r="13289">
          <cell r="A13289">
            <v>45048.630358796298</v>
          </cell>
          <cell r="B13289">
            <v>8580</v>
          </cell>
          <cell r="R13289" t="str">
            <v>BQKD160099</v>
          </cell>
        </row>
        <row r="13290">
          <cell r="A13290">
            <v>45048.594143518501</v>
          </cell>
          <cell r="B13290">
            <v>10540</v>
          </cell>
          <cell r="R13290" t="str">
            <v>BQKD160115</v>
          </cell>
        </row>
        <row r="13291">
          <cell r="A13291">
            <v>45048.591805555603</v>
          </cell>
          <cell r="B13291">
            <v>6640</v>
          </cell>
          <cell r="R13291" t="str">
            <v>BQFD160263</v>
          </cell>
        </row>
        <row r="13292">
          <cell r="A13292">
            <v>45048.589421296303</v>
          </cell>
          <cell r="B13292">
            <v>4180</v>
          </cell>
          <cell r="R13292" t="str">
            <v>BQBD160060</v>
          </cell>
        </row>
        <row r="13293">
          <cell r="A13293">
            <v>45048.583078703698</v>
          </cell>
          <cell r="B13293">
            <v>6070</v>
          </cell>
          <cell r="R13293" t="str">
            <v>BNJD200008</v>
          </cell>
        </row>
        <row r="13294">
          <cell r="A13294">
            <v>45048.580162036997</v>
          </cell>
          <cell r="B13294">
            <v>7591</v>
          </cell>
          <cell r="R13294" t="str">
            <v>BOLD200057</v>
          </cell>
        </row>
        <row r="13295">
          <cell r="A13295">
            <v>45048.575856481497</v>
          </cell>
          <cell r="B13295">
            <v>4250</v>
          </cell>
          <cell r="R13295" t="str">
            <v>BRJD160543</v>
          </cell>
        </row>
        <row r="13296">
          <cell r="A13296">
            <v>45048.5724305556</v>
          </cell>
          <cell r="B13296">
            <v>4021</v>
          </cell>
          <cell r="R13296" t="str">
            <v>BQHD160412</v>
          </cell>
        </row>
        <row r="13297">
          <cell r="A13297">
            <v>45048.5690972222</v>
          </cell>
          <cell r="B13297">
            <v>19000</v>
          </cell>
          <cell r="R13297" t="str">
            <v>BOID200223</v>
          </cell>
        </row>
        <row r="13298">
          <cell r="A13298">
            <v>45048.565300925897</v>
          </cell>
          <cell r="B13298">
            <v>7360</v>
          </cell>
          <cell r="R13298" t="str">
            <v>BQBD200008</v>
          </cell>
        </row>
        <row r="13299">
          <cell r="A13299">
            <v>45048.562175925901</v>
          </cell>
          <cell r="B13299">
            <v>3000</v>
          </cell>
          <cell r="R13299" t="str">
            <v>BSGD161861</v>
          </cell>
        </row>
        <row r="13300">
          <cell r="A13300">
            <v>45048.559490740699</v>
          </cell>
          <cell r="B13300">
            <v>3280</v>
          </cell>
          <cell r="R13300" t="str">
            <v>BSDD120664</v>
          </cell>
        </row>
        <row r="13301">
          <cell r="A13301">
            <v>45048.556400463</v>
          </cell>
          <cell r="B13301">
            <v>4680</v>
          </cell>
          <cell r="R13301" t="str">
            <v>BSAD161567</v>
          </cell>
        </row>
        <row r="13302">
          <cell r="A13302">
            <v>45048.552118055602</v>
          </cell>
          <cell r="B13302">
            <v>2890</v>
          </cell>
          <cell r="R13302" t="str">
            <v>BSFD161819</v>
          </cell>
        </row>
        <row r="13303">
          <cell r="A13303">
            <v>45048.549016203702</v>
          </cell>
          <cell r="B13303">
            <v>500</v>
          </cell>
          <cell r="R13303" t="str">
            <v>BTGD120943</v>
          </cell>
        </row>
        <row r="13304">
          <cell r="A13304">
            <v>45048.545428240701</v>
          </cell>
          <cell r="B13304">
            <v>7320</v>
          </cell>
          <cell r="R13304" t="str">
            <v>BUKD162535</v>
          </cell>
        </row>
        <row r="13305">
          <cell r="A13305">
            <v>45048.542696759301</v>
          </cell>
          <cell r="B13305">
            <v>5700</v>
          </cell>
          <cell r="R13305" t="str">
            <v>BTED162231</v>
          </cell>
        </row>
        <row r="13306">
          <cell r="A13306">
            <v>45048.540092592601</v>
          </cell>
          <cell r="B13306">
            <v>6240</v>
          </cell>
          <cell r="R13306" t="str">
            <v>BTGD162289</v>
          </cell>
        </row>
        <row r="13307">
          <cell r="A13307">
            <v>45048.536793981497</v>
          </cell>
          <cell r="B13307">
            <v>5090</v>
          </cell>
          <cell r="R13307" t="str">
            <v>BSKD161462</v>
          </cell>
        </row>
        <row r="13308">
          <cell r="A13308">
            <v>45048.533032407402</v>
          </cell>
          <cell r="B13308">
            <v>23289</v>
          </cell>
          <cell r="R13308" t="str">
            <v>BSKS036366</v>
          </cell>
        </row>
        <row r="13309">
          <cell r="A13309">
            <v>45048.527372685203</v>
          </cell>
          <cell r="B13309">
            <v>30245</v>
          </cell>
          <cell r="R13309" t="str">
            <v>BUKC370499</v>
          </cell>
        </row>
        <row r="13310">
          <cell r="A13310">
            <v>45048.518761574102</v>
          </cell>
          <cell r="B13310">
            <v>1</v>
          </cell>
          <cell r="R13310" t="str">
            <v>BWJL153357</v>
          </cell>
        </row>
        <row r="13311">
          <cell r="A13311">
            <v>45048.514895833301</v>
          </cell>
          <cell r="B13311">
            <v>200</v>
          </cell>
          <cell r="R13311" t="str">
            <v>BVED163244</v>
          </cell>
        </row>
        <row r="13312">
          <cell r="A13312">
            <v>45048.512395833299</v>
          </cell>
          <cell r="B13312">
            <v>50</v>
          </cell>
          <cell r="R13312" t="str">
            <v>BWKD163543</v>
          </cell>
        </row>
        <row r="13313">
          <cell r="A13313">
            <v>45048.5094791667</v>
          </cell>
          <cell r="B13313">
            <v>150</v>
          </cell>
          <cell r="R13313" t="str">
            <v>BWKD163512</v>
          </cell>
        </row>
        <row r="13314">
          <cell r="A13314">
            <v>45048.506030092598</v>
          </cell>
          <cell r="B13314">
            <v>60</v>
          </cell>
          <cell r="R13314" t="str">
            <v>BVFD163261</v>
          </cell>
        </row>
        <row r="13315">
          <cell r="A13315">
            <v>45048.502951388902</v>
          </cell>
          <cell r="B13315">
            <v>1150</v>
          </cell>
          <cell r="R13315" t="str">
            <v>BUCD121176</v>
          </cell>
        </row>
        <row r="13316">
          <cell r="A13316">
            <v>45048.500208333302</v>
          </cell>
          <cell r="B13316">
            <v>660</v>
          </cell>
          <cell r="R13316" t="str">
            <v>BVID163401</v>
          </cell>
        </row>
        <row r="13317">
          <cell r="A13317">
            <v>45048.497037036999</v>
          </cell>
          <cell r="B13317">
            <v>440</v>
          </cell>
          <cell r="R13317" t="str">
            <v>BVIL161084</v>
          </cell>
        </row>
        <row r="13318">
          <cell r="A13318">
            <v>45048.493773148097</v>
          </cell>
          <cell r="B13318">
            <v>470</v>
          </cell>
          <cell r="R13318" t="str">
            <v>BVID163429</v>
          </cell>
        </row>
        <row r="13319">
          <cell r="A13319">
            <v>45048.490844907399</v>
          </cell>
          <cell r="B13319">
            <v>800</v>
          </cell>
          <cell r="R13319" t="str">
            <v>BVHD163374</v>
          </cell>
        </row>
        <row r="13320">
          <cell r="A13320">
            <v>45048.488310185203</v>
          </cell>
          <cell r="B13320">
            <v>855</v>
          </cell>
          <cell r="R13320" t="str">
            <v>BVLD163043</v>
          </cell>
        </row>
        <row r="13321">
          <cell r="A13321">
            <v>45048.4859490741</v>
          </cell>
          <cell r="B13321">
            <v>1630</v>
          </cell>
          <cell r="R13321" t="str">
            <v>BVJD162958</v>
          </cell>
        </row>
        <row r="13322">
          <cell r="A13322">
            <v>45048.483379629601</v>
          </cell>
          <cell r="B13322">
            <v>1046</v>
          </cell>
          <cell r="R13322" t="str">
            <v>BVGD163308</v>
          </cell>
        </row>
        <row r="13323">
          <cell r="A13323">
            <v>45048.479722222197</v>
          </cell>
          <cell r="B13323">
            <v>770</v>
          </cell>
          <cell r="R13323" t="str">
            <v>BVHD163336</v>
          </cell>
        </row>
        <row r="13324">
          <cell r="A13324">
            <v>45048.476990740703</v>
          </cell>
          <cell r="B13324">
            <v>1150</v>
          </cell>
          <cell r="R13324" t="str">
            <v>BVHD163366</v>
          </cell>
        </row>
        <row r="13325">
          <cell r="A13325">
            <v>45047.732175925899</v>
          </cell>
          <cell r="B13325">
            <v>2200</v>
          </cell>
          <cell r="R13325" t="str">
            <v>BVJD162972</v>
          </cell>
        </row>
        <row r="13326">
          <cell r="A13326">
            <v>45047.726724537002</v>
          </cell>
          <cell r="B13326">
            <v>1480</v>
          </cell>
          <cell r="R13326" t="str">
            <v>BVED231179</v>
          </cell>
        </row>
        <row r="13327">
          <cell r="A13327">
            <v>45047.7243171296</v>
          </cell>
          <cell r="B13327">
            <v>2200</v>
          </cell>
          <cell r="R13327" t="str">
            <v>BVED163235</v>
          </cell>
        </row>
        <row r="13328">
          <cell r="A13328">
            <v>45047.719571759299</v>
          </cell>
          <cell r="B13328">
            <v>2000</v>
          </cell>
          <cell r="R13328" t="str">
            <v>BVED163231</v>
          </cell>
        </row>
        <row r="13329">
          <cell r="A13329">
            <v>45047.713043981501</v>
          </cell>
          <cell r="B13329">
            <v>900</v>
          </cell>
          <cell r="R13329" t="str">
            <v>BVAD121386</v>
          </cell>
        </row>
        <row r="13330">
          <cell r="A13330">
            <v>45047.710312499999</v>
          </cell>
          <cell r="B13330">
            <v>550</v>
          </cell>
          <cell r="R13330" t="str">
            <v>BVKD163026</v>
          </cell>
        </row>
        <row r="13331">
          <cell r="A13331">
            <v>45047.707974536999</v>
          </cell>
          <cell r="B13331">
            <v>2260</v>
          </cell>
          <cell r="R13331" t="str">
            <v>BVLD163067</v>
          </cell>
        </row>
        <row r="13332">
          <cell r="A13332">
            <v>45047.7033912037</v>
          </cell>
          <cell r="B13332">
            <v>2915</v>
          </cell>
          <cell r="R13332" t="str">
            <v>BVLD163040</v>
          </cell>
        </row>
        <row r="13333">
          <cell r="A13333">
            <v>45047.700717592597</v>
          </cell>
          <cell r="B13333">
            <v>1500</v>
          </cell>
          <cell r="R13333" t="str">
            <v>BVKD163010</v>
          </cell>
        </row>
        <row r="13334">
          <cell r="A13334">
            <v>45047.690300925897</v>
          </cell>
          <cell r="B13334">
            <v>587</v>
          </cell>
          <cell r="R13334" t="str">
            <v>BUAD121111</v>
          </cell>
        </row>
        <row r="13335">
          <cell r="A13335">
            <v>45047.6866898148</v>
          </cell>
          <cell r="B13335">
            <v>870</v>
          </cell>
          <cell r="R13335" t="str">
            <v>BVJD162957</v>
          </cell>
        </row>
        <row r="13336">
          <cell r="A13336">
            <v>45047.6853819444</v>
          </cell>
          <cell r="B13336">
            <v>16496</v>
          </cell>
          <cell r="R13336" t="str">
            <v>BSCS037531</v>
          </cell>
        </row>
        <row r="13337">
          <cell r="A13337">
            <v>45047.682800925897</v>
          </cell>
          <cell r="B13337">
            <v>4000</v>
          </cell>
          <cell r="R13337" t="str">
            <v>BUID162912</v>
          </cell>
        </row>
        <row r="13338">
          <cell r="A13338">
            <v>45047.681099537003</v>
          </cell>
          <cell r="B13338">
            <v>25672</v>
          </cell>
          <cell r="R13338" t="str">
            <v>BSDS037710</v>
          </cell>
        </row>
        <row r="13339">
          <cell r="A13339">
            <v>45047.6782060185</v>
          </cell>
          <cell r="B13339">
            <v>3060</v>
          </cell>
          <cell r="R13339" t="str">
            <v>BUAD162634</v>
          </cell>
        </row>
        <row r="13340">
          <cell r="A13340">
            <v>45047.675509259301</v>
          </cell>
          <cell r="B13340">
            <v>2565</v>
          </cell>
          <cell r="R13340" t="str">
            <v>BUID162953</v>
          </cell>
        </row>
        <row r="13341">
          <cell r="A13341">
            <v>45047.6729976852</v>
          </cell>
          <cell r="B13341">
            <v>4210</v>
          </cell>
          <cell r="R13341" t="str">
            <v>BUAD162630</v>
          </cell>
        </row>
        <row r="13342">
          <cell r="A13342">
            <v>45047.6705671296</v>
          </cell>
          <cell r="B13342">
            <v>1855</v>
          </cell>
          <cell r="R13342" t="str">
            <v>BUDD162719</v>
          </cell>
        </row>
        <row r="13343">
          <cell r="A13343">
            <v>45047.667013888902</v>
          </cell>
          <cell r="B13343">
            <v>1230</v>
          </cell>
          <cell r="R13343" t="str">
            <v>BUID162940</v>
          </cell>
        </row>
        <row r="13344">
          <cell r="A13344">
            <v>45047.665173611102</v>
          </cell>
          <cell r="B13344">
            <v>32301</v>
          </cell>
          <cell r="R13344" t="str">
            <v>BSJS035917</v>
          </cell>
        </row>
        <row r="13345">
          <cell r="A13345">
            <v>45047.662430555603</v>
          </cell>
          <cell r="B13345">
            <v>2590</v>
          </cell>
          <cell r="R13345" t="str">
            <v>BUGD162852</v>
          </cell>
        </row>
        <row r="13346">
          <cell r="A13346">
            <v>45047.659375000003</v>
          </cell>
          <cell r="B13346">
            <v>3570</v>
          </cell>
          <cell r="R13346" t="str">
            <v>BUGD162826</v>
          </cell>
        </row>
        <row r="13347">
          <cell r="A13347">
            <v>45047.656238425901</v>
          </cell>
          <cell r="B13347">
            <v>4600</v>
          </cell>
          <cell r="R13347" t="str">
            <v>BUFD162814</v>
          </cell>
        </row>
        <row r="13348">
          <cell r="A13348">
            <v>45047.653530092597</v>
          </cell>
          <cell r="B13348">
            <v>2770</v>
          </cell>
          <cell r="R13348" t="str">
            <v>BTHD162350</v>
          </cell>
        </row>
        <row r="13349">
          <cell r="A13349">
            <v>45047.650671296302</v>
          </cell>
          <cell r="B13349">
            <v>1421</v>
          </cell>
          <cell r="R13349" t="str">
            <v>BUBD162649</v>
          </cell>
        </row>
        <row r="13350">
          <cell r="A13350">
            <v>45047.648148148102</v>
          </cell>
          <cell r="B13350">
            <v>7000</v>
          </cell>
          <cell r="R13350" t="str">
            <v>BULD162577</v>
          </cell>
        </row>
        <row r="13351">
          <cell r="A13351">
            <v>45047.637743055602</v>
          </cell>
          <cell r="B13351">
            <v>4180</v>
          </cell>
          <cell r="R13351" t="str">
            <v>BUCD162696</v>
          </cell>
        </row>
        <row r="13352">
          <cell r="A13352">
            <v>45047.630648148202</v>
          </cell>
          <cell r="B13352">
            <v>5400</v>
          </cell>
          <cell r="R13352" t="str">
            <v>BULD162568</v>
          </cell>
        </row>
        <row r="13353">
          <cell r="A13353">
            <v>45047.577557870398</v>
          </cell>
          <cell r="B13353">
            <v>2675</v>
          </cell>
          <cell r="R13353" t="str">
            <v>BUAL160585</v>
          </cell>
        </row>
        <row r="13354">
          <cell r="A13354">
            <v>45047.574074074102</v>
          </cell>
          <cell r="B13354">
            <v>4640</v>
          </cell>
          <cell r="R13354" t="str">
            <v>BUAD162625</v>
          </cell>
        </row>
        <row r="13355">
          <cell r="A13355">
            <v>45047.570439814801</v>
          </cell>
          <cell r="B13355">
            <v>4085</v>
          </cell>
          <cell r="R13355" t="str">
            <v>BULL160564</v>
          </cell>
        </row>
        <row r="13356">
          <cell r="A13356">
            <v>45047.567141203697</v>
          </cell>
          <cell r="B13356">
            <v>2970</v>
          </cell>
          <cell r="R13356" t="str">
            <v>BUAL160594</v>
          </cell>
        </row>
        <row r="13357">
          <cell r="A13357">
            <v>45047.564421296302</v>
          </cell>
          <cell r="B13357">
            <v>920</v>
          </cell>
          <cell r="R13357" t="str">
            <v>BULD162583</v>
          </cell>
        </row>
        <row r="13358">
          <cell r="A13358">
            <v>45047.560555555603</v>
          </cell>
          <cell r="B13358">
            <v>1000</v>
          </cell>
          <cell r="R13358" t="str">
            <v>BULD162579</v>
          </cell>
        </row>
        <row r="13359">
          <cell r="A13359">
            <v>45047.542592592603</v>
          </cell>
          <cell r="B13359">
            <v>3024</v>
          </cell>
          <cell r="R13359" t="str">
            <v>BULC370861</v>
          </cell>
        </row>
        <row r="13360">
          <cell r="A13360">
            <v>45047.486921296302</v>
          </cell>
          <cell r="B13360">
            <v>1367</v>
          </cell>
          <cell r="R13360" t="str">
            <v>BUDS034771</v>
          </cell>
        </row>
        <row r="13361">
          <cell r="A13361">
            <v>45047.484988425902</v>
          </cell>
          <cell r="B13361">
            <v>2598</v>
          </cell>
          <cell r="R13361" t="str">
            <v>BUFC372952</v>
          </cell>
        </row>
        <row r="13362">
          <cell r="A13362">
            <v>45047.483032407399</v>
          </cell>
          <cell r="B13362">
            <v>225</v>
          </cell>
          <cell r="R13362" t="str">
            <v>CIHE600078</v>
          </cell>
        </row>
        <row r="13363">
          <cell r="A13363">
            <v>45047.482106481497</v>
          </cell>
          <cell r="B13363">
            <v>8538</v>
          </cell>
          <cell r="R13363" t="str">
            <v>BRHS035337</v>
          </cell>
        </row>
        <row r="13364">
          <cell r="A13364">
            <v>45047.467696759297</v>
          </cell>
          <cell r="B13364">
            <v>29361</v>
          </cell>
          <cell r="R13364" t="str">
            <v>BLIS031950</v>
          </cell>
        </row>
        <row r="13365">
          <cell r="A13365">
            <v>45047.289699074099</v>
          </cell>
          <cell r="B13365">
            <v>5887</v>
          </cell>
          <cell r="R13365" t="str">
            <v>BSBC375535</v>
          </cell>
        </row>
        <row r="13366">
          <cell r="A13366">
            <v>45045.733090277798</v>
          </cell>
          <cell r="B13366">
            <v>25842</v>
          </cell>
          <cell r="R13366" t="str">
            <v>BQES030978</v>
          </cell>
        </row>
        <row r="13367">
          <cell r="A13367">
            <v>45045.7256597222</v>
          </cell>
          <cell r="B13367">
            <v>21640</v>
          </cell>
          <cell r="R13367" t="str">
            <v>BSCS037349</v>
          </cell>
        </row>
        <row r="13368">
          <cell r="A13368">
            <v>45045.662511574097</v>
          </cell>
          <cell r="B13368">
            <v>73340</v>
          </cell>
          <cell r="R13368" t="str">
            <v>BMBS030816</v>
          </cell>
        </row>
        <row r="13369">
          <cell r="A13369">
            <v>45045.644571759301</v>
          </cell>
          <cell r="B13369">
            <v>29361</v>
          </cell>
          <cell r="R13369" t="str">
            <v>BLIS031950</v>
          </cell>
        </row>
        <row r="13370">
          <cell r="A13370">
            <v>45045.638344907398</v>
          </cell>
          <cell r="B13370">
            <v>9725</v>
          </cell>
          <cell r="R13370" t="str">
            <v>BRGD161233</v>
          </cell>
        </row>
        <row r="13371">
          <cell r="A13371">
            <v>45045.631631944401</v>
          </cell>
          <cell r="B13371">
            <v>67122</v>
          </cell>
          <cell r="R13371" t="str">
            <v>BLGS031576</v>
          </cell>
        </row>
        <row r="13372">
          <cell r="A13372">
            <v>45045.508842592601</v>
          </cell>
          <cell r="B13372">
            <v>544</v>
          </cell>
          <cell r="R13372" t="str">
            <v>BVKD163026</v>
          </cell>
        </row>
        <row r="13373">
          <cell r="A13373">
            <v>45045.504108796304</v>
          </cell>
          <cell r="B13373"/>
          <cell r="R13373"/>
        </row>
        <row r="13374">
          <cell r="A13374">
            <v>45045.4770601852</v>
          </cell>
          <cell r="B13374">
            <v>19591</v>
          </cell>
          <cell r="R13374" t="str">
            <v>BKJS040077</v>
          </cell>
        </row>
        <row r="13375">
          <cell r="A13375">
            <v>45045.474918981497</v>
          </cell>
          <cell r="B13375">
            <v>4528</v>
          </cell>
          <cell r="R13375" t="str">
            <v>BTDC378223</v>
          </cell>
        </row>
        <row r="13376">
          <cell r="A13376">
            <v>45045.473124999997</v>
          </cell>
          <cell r="B13376">
            <v>4000</v>
          </cell>
          <cell r="R13376" t="str">
            <v>BSBC375532</v>
          </cell>
        </row>
        <row r="13377">
          <cell r="A13377">
            <v>45045.468171296299</v>
          </cell>
          <cell r="B13377">
            <v>7210</v>
          </cell>
          <cell r="R13377" t="str">
            <v>BSES037922</v>
          </cell>
        </row>
        <row r="13378">
          <cell r="A13378">
            <v>45045.440289351798</v>
          </cell>
          <cell r="B13378">
            <v>23055</v>
          </cell>
          <cell r="R13378" t="str">
            <v>BMFC370445</v>
          </cell>
        </row>
        <row r="13379">
          <cell r="A13379">
            <v>45045.422939814802</v>
          </cell>
          <cell r="B13379">
            <v>23055</v>
          </cell>
          <cell r="R13379" t="str">
            <v>BMFC370445</v>
          </cell>
        </row>
        <row r="13380">
          <cell r="A13380">
            <v>45044.7016435185</v>
          </cell>
          <cell r="B13380">
            <v>52232</v>
          </cell>
          <cell r="R13380" t="str">
            <v>BILS030211</v>
          </cell>
        </row>
        <row r="13381">
          <cell r="A13381">
            <v>45044.698935185203</v>
          </cell>
          <cell r="B13381">
            <v>21049</v>
          </cell>
          <cell r="R13381" t="str">
            <v>BSCS037349</v>
          </cell>
        </row>
        <row r="13382">
          <cell r="A13382">
            <v>45044.6945949074</v>
          </cell>
          <cell r="B13382">
            <v>25817</v>
          </cell>
          <cell r="R13382" t="str">
            <v>BQES030978</v>
          </cell>
        </row>
        <row r="13383">
          <cell r="A13383">
            <v>45044.688032407401</v>
          </cell>
          <cell r="B13383">
            <v>20470</v>
          </cell>
          <cell r="R13383" t="str">
            <v>BRAS033261</v>
          </cell>
        </row>
        <row r="13384">
          <cell r="A13384">
            <v>45044.535416666702</v>
          </cell>
          <cell r="B13384">
            <v>14551</v>
          </cell>
          <cell r="R13384" t="str">
            <v>BTHC379544</v>
          </cell>
        </row>
        <row r="13385">
          <cell r="A13385">
            <v>45044.534247685202</v>
          </cell>
          <cell r="B13385">
            <v>2129</v>
          </cell>
          <cell r="R13385" t="str">
            <v>BULC370702</v>
          </cell>
        </row>
        <row r="13386">
          <cell r="A13386">
            <v>45044.468564814801</v>
          </cell>
          <cell r="B13386">
            <v>0</v>
          </cell>
          <cell r="R13386" t="str">
            <v>CUBE567457</v>
          </cell>
        </row>
        <row r="13387">
          <cell r="A13387">
            <v>45044.4432407407</v>
          </cell>
          <cell r="B13387">
            <v>1850</v>
          </cell>
          <cell r="R13387" t="str">
            <v>BUDD162719</v>
          </cell>
        </row>
        <row r="13388">
          <cell r="A13388">
            <v>45044.437708333302</v>
          </cell>
          <cell r="B13388">
            <v>0</v>
          </cell>
          <cell r="R13388" t="str">
            <v>BWKC378684</v>
          </cell>
        </row>
        <row r="13389">
          <cell r="A13389">
            <v>45043.720023148097</v>
          </cell>
          <cell r="B13389">
            <v>500</v>
          </cell>
          <cell r="R13389" t="str">
            <v>CVLE211897</v>
          </cell>
        </row>
        <row r="13390">
          <cell r="A13390">
            <v>45043.707488425898</v>
          </cell>
          <cell r="B13390">
            <v>10048</v>
          </cell>
          <cell r="R13390" t="str">
            <v>BSBC375576</v>
          </cell>
        </row>
        <row r="13391">
          <cell r="A13391">
            <v>45043.659467592603</v>
          </cell>
          <cell r="B13391">
            <v>10048</v>
          </cell>
          <cell r="R13391" t="str">
            <v>BSBC375576</v>
          </cell>
        </row>
        <row r="13392">
          <cell r="A13392">
            <v>45043.571967592601</v>
          </cell>
          <cell r="B13392">
            <v>2302</v>
          </cell>
          <cell r="R13392" t="str">
            <v>BTFC378808</v>
          </cell>
        </row>
        <row r="13393">
          <cell r="A13393">
            <v>45043.555798611102</v>
          </cell>
          <cell r="B13393">
            <v>6275</v>
          </cell>
          <cell r="R13393" t="str">
            <v>BQJD200011</v>
          </cell>
        </row>
        <row r="13394">
          <cell r="A13394">
            <v>45043.544641203698</v>
          </cell>
          <cell r="B13394"/>
          <cell r="R13394"/>
        </row>
        <row r="13395">
          <cell r="A13395">
            <v>45043.510949074102</v>
          </cell>
          <cell r="B13395">
            <v>549</v>
          </cell>
          <cell r="R13395" t="str">
            <v>BVDD121453</v>
          </cell>
        </row>
        <row r="13396">
          <cell r="A13396">
            <v>45043.495914351799</v>
          </cell>
          <cell r="B13396">
            <v>25409</v>
          </cell>
          <cell r="R13396" t="str">
            <v>BMJS040004</v>
          </cell>
        </row>
        <row r="13397">
          <cell r="A13397">
            <v>45042.7421875</v>
          </cell>
          <cell r="B13397">
            <v>3351</v>
          </cell>
          <cell r="R13397" t="str">
            <v>BVGF111615</v>
          </cell>
        </row>
        <row r="13398">
          <cell r="A13398">
            <v>45042.734120370398</v>
          </cell>
          <cell r="B13398">
            <v>5055</v>
          </cell>
          <cell r="R13398" t="str">
            <v>BMKD120057</v>
          </cell>
        </row>
        <row r="13399">
          <cell r="A13399">
            <v>45042.733958333301</v>
          </cell>
          <cell r="B13399">
            <v>3222</v>
          </cell>
          <cell r="R13399" t="str">
            <v>BVGF111611</v>
          </cell>
        </row>
        <row r="13400">
          <cell r="A13400">
            <v>45042.697916666701</v>
          </cell>
          <cell r="B13400">
            <v>2294</v>
          </cell>
          <cell r="R13400" t="str">
            <v>BTFC378808</v>
          </cell>
        </row>
        <row r="13401">
          <cell r="A13401">
            <v>45042.691122685203</v>
          </cell>
          <cell r="B13401">
            <v>1945</v>
          </cell>
          <cell r="R13401" t="str">
            <v>BUDD162740</v>
          </cell>
        </row>
        <row r="13402">
          <cell r="A13402">
            <v>45042.676585648202</v>
          </cell>
          <cell r="B13402">
            <v>54147</v>
          </cell>
          <cell r="R13402" t="str">
            <v>BMBL160078</v>
          </cell>
        </row>
        <row r="13403">
          <cell r="A13403">
            <v>45042.6730439815</v>
          </cell>
          <cell r="B13403">
            <v>30006</v>
          </cell>
          <cell r="R13403" t="str">
            <v>BMDS040417</v>
          </cell>
        </row>
        <row r="13404">
          <cell r="A13404">
            <v>45042.627939814804</v>
          </cell>
          <cell r="B13404">
            <v>1</v>
          </cell>
          <cell r="R13404" t="str">
            <v>BWJL153357</v>
          </cell>
        </row>
        <row r="13405">
          <cell r="A13405">
            <v>45042.580034722203</v>
          </cell>
          <cell r="B13405">
            <v>24019</v>
          </cell>
          <cell r="R13405" t="str">
            <v>BQHS040705</v>
          </cell>
        </row>
        <row r="13406">
          <cell r="A13406">
            <v>45042.568449074097</v>
          </cell>
          <cell r="B13406">
            <v>52232</v>
          </cell>
          <cell r="R13406" t="str">
            <v>BILS030211</v>
          </cell>
        </row>
        <row r="13407">
          <cell r="A13407">
            <v>45042.560347222199</v>
          </cell>
          <cell r="B13407">
            <v>19861</v>
          </cell>
          <cell r="R13407" t="str">
            <v>BRIS035838</v>
          </cell>
        </row>
        <row r="13408">
          <cell r="A13408">
            <v>45042.537974537001</v>
          </cell>
          <cell r="B13408">
            <v>2294</v>
          </cell>
          <cell r="R13408" t="str">
            <v>BTFC378808</v>
          </cell>
        </row>
        <row r="13409">
          <cell r="A13409">
            <v>45041.748749999999</v>
          </cell>
          <cell r="B13409">
            <v>510</v>
          </cell>
          <cell r="R13409" t="str">
            <v>BUID220797</v>
          </cell>
        </row>
        <row r="13410">
          <cell r="A13410">
            <v>45041.746238425898</v>
          </cell>
          <cell r="B13410">
            <v>140</v>
          </cell>
          <cell r="R13410" t="str">
            <v>BWJL153355</v>
          </cell>
        </row>
        <row r="13411">
          <cell r="A13411">
            <v>45041.744386574101</v>
          </cell>
          <cell r="B13411">
            <v>90</v>
          </cell>
          <cell r="R13411" t="str">
            <v>BVID121544</v>
          </cell>
        </row>
        <row r="13412">
          <cell r="A13412">
            <v>45041.742268518501</v>
          </cell>
          <cell r="B13412">
            <v>100</v>
          </cell>
          <cell r="R13412" t="str">
            <v>BVID121541</v>
          </cell>
        </row>
        <row r="13413">
          <cell r="A13413">
            <v>45041.7405671296</v>
          </cell>
          <cell r="B13413">
            <v>375</v>
          </cell>
          <cell r="R13413" t="str">
            <v>BVIL161081</v>
          </cell>
        </row>
        <row r="13414">
          <cell r="A13414">
            <v>45041.737789351799</v>
          </cell>
          <cell r="B13414">
            <v>20</v>
          </cell>
          <cell r="R13414" t="str">
            <v>BVID121546</v>
          </cell>
        </row>
        <row r="13415">
          <cell r="A13415">
            <v>45041.7348263889</v>
          </cell>
          <cell r="B13415">
            <v>70</v>
          </cell>
          <cell r="R13415" t="str">
            <v>BVID121539</v>
          </cell>
        </row>
        <row r="13416">
          <cell r="A13416">
            <v>45041.687893518501</v>
          </cell>
          <cell r="B13416">
            <v>894</v>
          </cell>
          <cell r="R13416" t="str">
            <v>BUCD121174</v>
          </cell>
        </row>
        <row r="13417">
          <cell r="A13417">
            <v>45041.621898148202</v>
          </cell>
          <cell r="B13417">
            <v>500</v>
          </cell>
          <cell r="R13417" t="str">
            <v>CVLE211897</v>
          </cell>
        </row>
        <row r="13418">
          <cell r="A13418">
            <v>45041.567071759302</v>
          </cell>
          <cell r="B13418">
            <v>36803</v>
          </cell>
          <cell r="R13418" t="str">
            <v>BLFS031469</v>
          </cell>
        </row>
        <row r="13419">
          <cell r="A13419">
            <v>45041.564849536997</v>
          </cell>
          <cell r="B13419">
            <v>21436</v>
          </cell>
          <cell r="R13419" t="str">
            <v>BSAF110719</v>
          </cell>
        </row>
        <row r="13420">
          <cell r="A13420">
            <v>45041.564351851899</v>
          </cell>
          <cell r="B13420">
            <v>7718</v>
          </cell>
          <cell r="R13420" t="str">
            <v>BUGS035879</v>
          </cell>
        </row>
        <row r="13421">
          <cell r="A13421">
            <v>45040.587708333303</v>
          </cell>
          <cell r="B13421">
            <v>0</v>
          </cell>
          <cell r="R13421" t="str">
            <v>CVKE211896</v>
          </cell>
        </row>
        <row r="13422">
          <cell r="A13422">
            <v>45040.528402777803</v>
          </cell>
          <cell r="B13422">
            <v>4806</v>
          </cell>
          <cell r="R13422" t="str">
            <v>BSFC376396</v>
          </cell>
        </row>
        <row r="13423">
          <cell r="A13423">
            <v>45040.501608796301</v>
          </cell>
          <cell r="B13423">
            <v>1016</v>
          </cell>
          <cell r="R13423" t="str">
            <v>BVGD163308</v>
          </cell>
        </row>
        <row r="13424">
          <cell r="A13424">
            <v>45039.274837962999</v>
          </cell>
          <cell r="B13424">
            <v>29361</v>
          </cell>
          <cell r="R13424" t="str">
            <v>BLIS031950</v>
          </cell>
        </row>
        <row r="13425">
          <cell r="A13425">
            <v>45038.735787037003</v>
          </cell>
          <cell r="B13425">
            <v>18954</v>
          </cell>
          <cell r="R13425" t="str">
            <v>GOCC370465</v>
          </cell>
        </row>
        <row r="13426">
          <cell r="A13426">
            <v>45038.624074074098</v>
          </cell>
          <cell r="B13426">
            <v>1137</v>
          </cell>
          <cell r="R13426" t="str">
            <v>BVFS049407</v>
          </cell>
        </row>
        <row r="13427">
          <cell r="A13427">
            <v>45038.622627314799</v>
          </cell>
          <cell r="B13427">
            <v>220</v>
          </cell>
          <cell r="R13427" t="str">
            <v>BVFS049398</v>
          </cell>
        </row>
        <row r="13428">
          <cell r="A13428">
            <v>45038.438900462999</v>
          </cell>
          <cell r="B13428">
            <v>1031</v>
          </cell>
          <cell r="R13428" t="str">
            <v>BVHD163393</v>
          </cell>
        </row>
        <row r="13429">
          <cell r="A13429">
            <v>45038.2973263889</v>
          </cell>
          <cell r="B13429">
            <v>25534</v>
          </cell>
          <cell r="R13429" t="str">
            <v>BQBS033796</v>
          </cell>
        </row>
        <row r="13430">
          <cell r="A13430">
            <v>45038.295497685198</v>
          </cell>
          <cell r="B13430">
            <v>33099</v>
          </cell>
          <cell r="R13430" t="str">
            <v>BPCS030196</v>
          </cell>
        </row>
        <row r="13431">
          <cell r="A13431">
            <v>45038.284710648099</v>
          </cell>
          <cell r="B13431">
            <v>26582</v>
          </cell>
          <cell r="R13431" t="str">
            <v>BRGS035169</v>
          </cell>
        </row>
        <row r="13432">
          <cell r="A13432">
            <v>45037.671689814801</v>
          </cell>
          <cell r="B13432">
            <v>815</v>
          </cell>
          <cell r="R13432" t="str">
            <v>BVEC376770</v>
          </cell>
        </row>
        <row r="13433">
          <cell r="A13433">
            <v>45037.6300694444</v>
          </cell>
          <cell r="B13433">
            <v>2509</v>
          </cell>
          <cell r="R13433" t="str">
            <v>BUID162953</v>
          </cell>
        </row>
        <row r="13434">
          <cell r="A13434">
            <v>45037.573067129597</v>
          </cell>
          <cell r="B13434">
            <v>27932</v>
          </cell>
          <cell r="R13434" t="str">
            <v>GPLS030458</v>
          </cell>
        </row>
        <row r="13435">
          <cell r="A13435">
            <v>45037.545879629601</v>
          </cell>
          <cell r="B13435">
            <v>815</v>
          </cell>
          <cell r="R13435" t="str">
            <v>BVEC376770</v>
          </cell>
        </row>
        <row r="13436">
          <cell r="A13436">
            <v>45037.410798611098</v>
          </cell>
          <cell r="B13436">
            <v>2033</v>
          </cell>
          <cell r="R13436" t="str">
            <v>BVCD163165</v>
          </cell>
        </row>
        <row r="13437">
          <cell r="A13437">
            <v>45037.298657407402</v>
          </cell>
          <cell r="B13437">
            <v>32076</v>
          </cell>
          <cell r="R13437" t="str">
            <v>GPJS030042</v>
          </cell>
        </row>
        <row r="13438">
          <cell r="A13438">
            <v>45037.292870370402</v>
          </cell>
          <cell r="B13438">
            <v>15385</v>
          </cell>
          <cell r="R13438" t="str">
            <v>BRHS035368</v>
          </cell>
        </row>
        <row r="13439">
          <cell r="A13439">
            <v>45037.290844907402</v>
          </cell>
          <cell r="B13439">
            <v>37009</v>
          </cell>
          <cell r="R13439" t="str">
            <v>BKCS040470</v>
          </cell>
        </row>
        <row r="13440">
          <cell r="A13440">
            <v>45037.286180555602</v>
          </cell>
          <cell r="B13440">
            <v>4897</v>
          </cell>
          <cell r="R13440" t="str">
            <v>BSKS036261</v>
          </cell>
        </row>
        <row r="13441">
          <cell r="A13441">
            <v>45037.2832291667</v>
          </cell>
          <cell r="B13441">
            <v>3219</v>
          </cell>
          <cell r="R13441" t="str">
            <v>BVKC374486</v>
          </cell>
        </row>
        <row r="13442">
          <cell r="A13442">
            <v>45036.701365740701</v>
          </cell>
          <cell r="B13442">
            <v>5561</v>
          </cell>
          <cell r="R13442" t="str">
            <v>BSEC376103</v>
          </cell>
        </row>
        <row r="13443">
          <cell r="A13443">
            <v>45036.691134259301</v>
          </cell>
          <cell r="B13443">
            <v>7853</v>
          </cell>
          <cell r="R13443" t="str">
            <v>BRGS035244</v>
          </cell>
        </row>
        <row r="13444">
          <cell r="A13444">
            <v>45036.6557986111</v>
          </cell>
          <cell r="B13444">
            <v>2214</v>
          </cell>
          <cell r="R13444" t="str">
            <v>BTHC379417</v>
          </cell>
        </row>
        <row r="13445">
          <cell r="A13445">
            <v>45036.649282407401</v>
          </cell>
          <cell r="B13445">
            <v>18028</v>
          </cell>
          <cell r="R13445" t="str">
            <v>BMDS031033</v>
          </cell>
        </row>
        <row r="13446">
          <cell r="A13446">
            <v>45036.640393518501</v>
          </cell>
          <cell r="B13446">
            <v>4315</v>
          </cell>
          <cell r="R13446" t="str">
            <v>BSFC376340</v>
          </cell>
        </row>
        <row r="13447">
          <cell r="A13447">
            <v>45036.625706018502</v>
          </cell>
          <cell r="B13447">
            <v>23435</v>
          </cell>
          <cell r="R13447" t="str">
            <v>BSDS037649</v>
          </cell>
        </row>
        <row r="13448">
          <cell r="A13448">
            <v>45036.545312499999</v>
          </cell>
          <cell r="B13448">
            <v>11870</v>
          </cell>
          <cell r="R13448" t="str">
            <v>BTLC377591</v>
          </cell>
        </row>
        <row r="13449">
          <cell r="A13449">
            <v>45036.505243055602</v>
          </cell>
          <cell r="B13449">
            <v>2820</v>
          </cell>
          <cell r="R13449" t="str">
            <v>BVLD163040</v>
          </cell>
        </row>
        <row r="13450">
          <cell r="A13450">
            <v>45036.490185185197</v>
          </cell>
          <cell r="B13450">
            <v>2009</v>
          </cell>
          <cell r="R13450" t="str">
            <v>BVCD163165</v>
          </cell>
        </row>
        <row r="13451">
          <cell r="A13451">
            <v>45036.481400463003</v>
          </cell>
          <cell r="B13451">
            <v>516</v>
          </cell>
          <cell r="R13451" t="str">
            <v>BVID163401</v>
          </cell>
        </row>
        <row r="13452">
          <cell r="A13452">
            <v>45035.729745370401</v>
          </cell>
          <cell r="B13452">
            <v>16113</v>
          </cell>
          <cell r="R13452" t="str">
            <v>BTHS031467</v>
          </cell>
        </row>
        <row r="13453">
          <cell r="A13453">
            <v>45035.669745370396</v>
          </cell>
          <cell r="B13453">
            <v>1588</v>
          </cell>
          <cell r="R13453" t="str">
            <v>BVCC376206</v>
          </cell>
        </row>
        <row r="13454">
          <cell r="A13454">
            <v>45035.634328703702</v>
          </cell>
          <cell r="B13454">
            <v>4114</v>
          </cell>
          <cell r="R13454" t="str">
            <v>BTHC379544</v>
          </cell>
        </row>
        <row r="13455">
          <cell r="A13455">
            <v>45035.614537037</v>
          </cell>
          <cell r="B13455">
            <v>66700</v>
          </cell>
          <cell r="R13455" t="str">
            <v>BNCC370425</v>
          </cell>
        </row>
        <row r="13456">
          <cell r="A13456">
            <v>45035.572025463</v>
          </cell>
          <cell r="B13456">
            <v>8375</v>
          </cell>
          <cell r="R13456" t="str">
            <v>109279</v>
          </cell>
        </row>
        <row r="13457">
          <cell r="A13457">
            <v>45035.4460300926</v>
          </cell>
          <cell r="B13457">
            <v>30</v>
          </cell>
          <cell r="R13457" t="str">
            <v>BWKS031684</v>
          </cell>
        </row>
        <row r="13458">
          <cell r="A13458">
            <v>45035.4207523148</v>
          </cell>
          <cell r="B13458"/>
          <cell r="R13458"/>
        </row>
        <row r="13459">
          <cell r="A13459">
            <v>45034.592916666697</v>
          </cell>
          <cell r="B13459">
            <v>55415</v>
          </cell>
          <cell r="R13459" t="str">
            <v>BLFS040558</v>
          </cell>
        </row>
        <row r="13460">
          <cell r="A13460">
            <v>45034.543726851902</v>
          </cell>
          <cell r="B13460">
            <v>12621</v>
          </cell>
          <cell r="R13460" t="str">
            <v>BTDS044313</v>
          </cell>
        </row>
        <row r="13461">
          <cell r="A13461">
            <v>45034.542546296303</v>
          </cell>
          <cell r="B13461">
            <v>11914</v>
          </cell>
          <cell r="R13461" t="str">
            <v>BTDS044304</v>
          </cell>
        </row>
        <row r="13462">
          <cell r="A13462">
            <v>45034.509375000001</v>
          </cell>
          <cell r="B13462">
            <v>3275</v>
          </cell>
          <cell r="R13462" t="str">
            <v>BUDC372327</v>
          </cell>
        </row>
        <row r="13463">
          <cell r="A13463">
            <v>45033.705474536997</v>
          </cell>
          <cell r="B13463">
            <v>225</v>
          </cell>
          <cell r="R13463" t="str">
            <v>CIHE600078</v>
          </cell>
        </row>
        <row r="13464">
          <cell r="A13464">
            <v>45033.704062500001</v>
          </cell>
          <cell r="B13464">
            <v>19210</v>
          </cell>
          <cell r="R13464" t="str">
            <v>BSCS037449</v>
          </cell>
        </row>
        <row r="13465">
          <cell r="A13465">
            <v>45033.664409722202</v>
          </cell>
          <cell r="B13465">
            <v>7020</v>
          </cell>
          <cell r="R13465" t="str">
            <v>BMGC370521</v>
          </cell>
        </row>
        <row r="13466">
          <cell r="A13466">
            <v>45033.662337962996</v>
          </cell>
          <cell r="B13466">
            <v>21680</v>
          </cell>
          <cell r="R13466" t="str">
            <v>BMFS031276</v>
          </cell>
        </row>
        <row r="13467">
          <cell r="A13467">
            <v>45033.66</v>
          </cell>
          <cell r="B13467">
            <v>16652</v>
          </cell>
          <cell r="R13467" t="str">
            <v>BSFS043411</v>
          </cell>
        </row>
        <row r="13468">
          <cell r="A13468">
            <v>45033.632881944402</v>
          </cell>
          <cell r="B13468">
            <v>1118</v>
          </cell>
          <cell r="R13468" t="str">
            <v>BUDD220683</v>
          </cell>
        </row>
        <row r="13469">
          <cell r="A13469">
            <v>45033.630057870403</v>
          </cell>
          <cell r="B13469">
            <v>6630</v>
          </cell>
          <cell r="R13469" t="str">
            <v>BULD162559</v>
          </cell>
        </row>
        <row r="13470">
          <cell r="A13470">
            <v>45033.625995370399</v>
          </cell>
          <cell r="B13470">
            <v>86</v>
          </cell>
          <cell r="R13470" t="str">
            <v>BVED163244</v>
          </cell>
        </row>
        <row r="13471">
          <cell r="A13471">
            <v>45033.622939814799</v>
          </cell>
          <cell r="B13471">
            <v>2180</v>
          </cell>
          <cell r="R13471" t="str">
            <v>BVJD162972</v>
          </cell>
        </row>
        <row r="13472">
          <cell r="A13472">
            <v>45033.580729166701</v>
          </cell>
          <cell r="B13472">
            <v>4774</v>
          </cell>
          <cell r="R13472" t="str">
            <v>BSJC374595</v>
          </cell>
        </row>
        <row r="13473">
          <cell r="A13473">
            <v>45033.566851851901</v>
          </cell>
          <cell r="B13473">
            <v>16541</v>
          </cell>
          <cell r="R13473" t="str">
            <v>BJHS031586</v>
          </cell>
        </row>
        <row r="13474">
          <cell r="A13474">
            <v>45033.563611111102</v>
          </cell>
          <cell r="B13474">
            <v>18137</v>
          </cell>
          <cell r="R13474" t="str">
            <v>GOEC370631</v>
          </cell>
        </row>
        <row r="13475">
          <cell r="A13475">
            <v>45033.563518518502</v>
          </cell>
          <cell r="B13475">
            <v>17735</v>
          </cell>
          <cell r="R13475" t="str">
            <v>BTGS031205</v>
          </cell>
        </row>
        <row r="13476">
          <cell r="A13476">
            <v>45033.5617824074</v>
          </cell>
          <cell r="B13476">
            <v>5103</v>
          </cell>
          <cell r="R13476" t="str">
            <v>BREC373493</v>
          </cell>
        </row>
        <row r="13477">
          <cell r="A13477">
            <v>45033.5562615741</v>
          </cell>
          <cell r="B13477">
            <v>5450</v>
          </cell>
          <cell r="R13477" t="str">
            <v>BTED200706</v>
          </cell>
        </row>
        <row r="13478">
          <cell r="A13478">
            <v>45033.551747685196</v>
          </cell>
          <cell r="B13478">
            <v>1183</v>
          </cell>
          <cell r="R13478" t="str">
            <v>BUID220795</v>
          </cell>
        </row>
        <row r="13479">
          <cell r="A13479">
            <v>45033.549189814803</v>
          </cell>
          <cell r="B13479">
            <v>625</v>
          </cell>
          <cell r="R13479" t="str">
            <v>BVGD121497</v>
          </cell>
        </row>
        <row r="13480">
          <cell r="A13480">
            <v>45033.546851851897</v>
          </cell>
          <cell r="B13480">
            <v>456</v>
          </cell>
          <cell r="R13480" t="str">
            <v>BVDD163198</v>
          </cell>
        </row>
        <row r="13481">
          <cell r="A13481">
            <v>45033.545868055597</v>
          </cell>
          <cell r="B13481">
            <v>30242</v>
          </cell>
          <cell r="R13481" t="str">
            <v>BUKC370499</v>
          </cell>
        </row>
        <row r="13482">
          <cell r="A13482">
            <v>45033.543275463002</v>
          </cell>
          <cell r="B13482">
            <v>1275</v>
          </cell>
          <cell r="R13482" t="str">
            <v>BNJC370072</v>
          </cell>
        </row>
        <row r="13483">
          <cell r="A13483">
            <v>45033.5391550926</v>
          </cell>
          <cell r="B13483">
            <v>17308</v>
          </cell>
          <cell r="R13483" t="str">
            <v>BSGC376577</v>
          </cell>
        </row>
        <row r="13484">
          <cell r="A13484">
            <v>45033.533854166701</v>
          </cell>
          <cell r="B13484">
            <v>27978</v>
          </cell>
          <cell r="R13484" t="str">
            <v>GNES040048</v>
          </cell>
        </row>
        <row r="13485">
          <cell r="A13485">
            <v>45033.530879629601</v>
          </cell>
          <cell r="B13485">
            <v>9379</v>
          </cell>
          <cell r="R13485" t="str">
            <v>BQFC370869</v>
          </cell>
        </row>
        <row r="13486">
          <cell r="A13486">
            <v>45033.524733796301</v>
          </cell>
          <cell r="B13486">
            <v>37293</v>
          </cell>
          <cell r="R13486" t="str">
            <v>GNFS040092</v>
          </cell>
        </row>
        <row r="13487">
          <cell r="A13487">
            <v>45033.523043981499</v>
          </cell>
          <cell r="B13487">
            <v>14080</v>
          </cell>
          <cell r="R13487" t="str">
            <v>BQIS031848</v>
          </cell>
        </row>
        <row r="13488">
          <cell r="A13488">
            <v>45032.285254629598</v>
          </cell>
          <cell r="B13488">
            <v>13011</v>
          </cell>
          <cell r="R13488" t="str">
            <v>BPIC370386</v>
          </cell>
        </row>
        <row r="13489">
          <cell r="A13489">
            <v>45031.664814814802</v>
          </cell>
          <cell r="B13489">
            <v>19945</v>
          </cell>
          <cell r="R13489" t="str">
            <v>ONIC370102</v>
          </cell>
        </row>
        <row r="13490">
          <cell r="A13490">
            <v>45031.661273148202</v>
          </cell>
          <cell r="B13490">
            <v>0</v>
          </cell>
          <cell r="R13490" t="str">
            <v>CKGM380065</v>
          </cell>
        </row>
        <row r="13491">
          <cell r="A13491">
            <v>45031.606921296298</v>
          </cell>
          <cell r="B13491">
            <v>9714</v>
          </cell>
          <cell r="R13491" t="str">
            <v>BTDD162169</v>
          </cell>
        </row>
        <row r="13492">
          <cell r="A13492">
            <v>45031.605381944399</v>
          </cell>
          <cell r="B13492">
            <v>5980</v>
          </cell>
          <cell r="R13492" t="str">
            <v>BTCD162149</v>
          </cell>
        </row>
        <row r="13493">
          <cell r="A13493">
            <v>45031.580659722204</v>
          </cell>
          <cell r="B13493">
            <v>126</v>
          </cell>
          <cell r="R13493" t="str">
            <v>BVED163244</v>
          </cell>
        </row>
        <row r="13494">
          <cell r="A13494">
            <v>45031.5413078704</v>
          </cell>
          <cell r="B13494">
            <v>16861</v>
          </cell>
          <cell r="R13494" t="str">
            <v>BSGS043528</v>
          </cell>
        </row>
        <row r="13495">
          <cell r="A13495">
            <v>45031.538761574098</v>
          </cell>
          <cell r="B13495">
            <v>10736</v>
          </cell>
          <cell r="R13495" t="str">
            <v>BTLS039851</v>
          </cell>
        </row>
        <row r="13496">
          <cell r="A13496">
            <v>45031.536585648202</v>
          </cell>
          <cell r="B13496">
            <v>11601</v>
          </cell>
          <cell r="R13496" t="str">
            <v>BTLS039719</v>
          </cell>
        </row>
        <row r="13497">
          <cell r="A13497">
            <v>45031.5258680556</v>
          </cell>
          <cell r="B13497">
            <v>6526</v>
          </cell>
          <cell r="R13497" t="str">
            <v>BQAC373733</v>
          </cell>
        </row>
        <row r="13498">
          <cell r="A13498">
            <v>45031.489918981497</v>
          </cell>
          <cell r="B13498">
            <v>0</v>
          </cell>
          <cell r="R13498" t="str">
            <v>CVFE710566</v>
          </cell>
        </row>
        <row r="13499">
          <cell r="A13499">
            <v>45031.477395833303</v>
          </cell>
          <cell r="B13499">
            <v>10000</v>
          </cell>
          <cell r="R13499" t="str">
            <v>BIBS040161</v>
          </cell>
        </row>
        <row r="13500">
          <cell r="A13500">
            <v>45031.475243055596</v>
          </cell>
          <cell r="B13500">
            <v>18807</v>
          </cell>
          <cell r="R13500" t="str">
            <v>BQIS040809</v>
          </cell>
        </row>
        <row r="13501">
          <cell r="A13501">
            <v>45031.468240740702</v>
          </cell>
          <cell r="B13501">
            <v>37</v>
          </cell>
          <cell r="R13501" t="str">
            <v>BUIS036656</v>
          </cell>
        </row>
        <row r="13502">
          <cell r="A13502">
            <v>45030.7358564815</v>
          </cell>
          <cell r="B13502">
            <v>3245</v>
          </cell>
          <cell r="R13502" t="str">
            <v>BUDC372327</v>
          </cell>
        </row>
        <row r="13503">
          <cell r="A13503">
            <v>45030.545231481497</v>
          </cell>
          <cell r="B13503">
            <v>26582</v>
          </cell>
          <cell r="R13503" t="str">
            <v>BRGS035169</v>
          </cell>
        </row>
        <row r="13504">
          <cell r="A13504">
            <v>45029.490983796299</v>
          </cell>
          <cell r="B13504">
            <v>310</v>
          </cell>
          <cell r="R13504" t="str">
            <v>BVDD121453</v>
          </cell>
        </row>
        <row r="13505">
          <cell r="A13505">
            <v>45029.489212963003</v>
          </cell>
          <cell r="B13505">
            <v>774</v>
          </cell>
          <cell r="R13505" t="str">
            <v>BUHL152930</v>
          </cell>
        </row>
        <row r="13506">
          <cell r="A13506">
            <v>45029.487638888902</v>
          </cell>
          <cell r="B13506">
            <v>516</v>
          </cell>
          <cell r="R13506" t="str">
            <v>BUCD121174</v>
          </cell>
        </row>
        <row r="13507">
          <cell r="A13507">
            <v>45029.477442129602</v>
          </cell>
          <cell r="B13507">
            <v>481</v>
          </cell>
          <cell r="R13507" t="str">
            <v>BUID121299</v>
          </cell>
        </row>
        <row r="13508">
          <cell r="A13508">
            <v>45029.467303240701</v>
          </cell>
          <cell r="B13508">
            <v>567</v>
          </cell>
          <cell r="R13508" t="str">
            <v>BUHD121280</v>
          </cell>
        </row>
        <row r="13509">
          <cell r="A13509">
            <v>45029.465138888903</v>
          </cell>
          <cell r="B13509">
            <v>2675</v>
          </cell>
          <cell r="R13509" t="str">
            <v>BUAL160585</v>
          </cell>
        </row>
        <row r="13510">
          <cell r="A13510">
            <v>45029.463564814803</v>
          </cell>
          <cell r="B13510">
            <v>4032</v>
          </cell>
          <cell r="R13510" t="str">
            <v>BULL160564</v>
          </cell>
        </row>
        <row r="13511">
          <cell r="A13511">
            <v>45029.460810185199</v>
          </cell>
          <cell r="B13511">
            <v>3305</v>
          </cell>
          <cell r="R13511" t="str">
            <v>BUAL160593</v>
          </cell>
        </row>
        <row r="13512">
          <cell r="A13512">
            <v>45029.458946759303</v>
          </cell>
          <cell r="B13512">
            <v>998</v>
          </cell>
          <cell r="R13512" t="str">
            <v>BUKD230773</v>
          </cell>
        </row>
        <row r="13513">
          <cell r="A13513">
            <v>45029.457326388903</v>
          </cell>
          <cell r="B13513">
            <v>7590</v>
          </cell>
          <cell r="R13513" t="str">
            <v>BULL160559</v>
          </cell>
        </row>
        <row r="13514">
          <cell r="A13514">
            <v>45029.452118055597</v>
          </cell>
          <cell r="B13514">
            <v>936</v>
          </cell>
          <cell r="R13514" t="str">
            <v>BULD121094</v>
          </cell>
        </row>
        <row r="13515">
          <cell r="A13515">
            <v>45029.450011574103</v>
          </cell>
          <cell r="B13515">
            <v>510</v>
          </cell>
          <cell r="R13515" t="str">
            <v>BUID220797</v>
          </cell>
        </row>
        <row r="13516">
          <cell r="A13516">
            <v>45028.6967939815</v>
          </cell>
          <cell r="B13516">
            <v>7278</v>
          </cell>
          <cell r="R13516" t="str">
            <v>BMED200254</v>
          </cell>
        </row>
        <row r="13517">
          <cell r="A13517">
            <v>45028.694803240702</v>
          </cell>
          <cell r="B13517">
            <v>4443</v>
          </cell>
          <cell r="R13517" t="str">
            <v>BUFD162814</v>
          </cell>
        </row>
        <row r="13518">
          <cell r="A13518">
            <v>45028.671354166698</v>
          </cell>
          <cell r="B13518">
            <v>5</v>
          </cell>
          <cell r="R13518" t="str">
            <v>BVFD163261</v>
          </cell>
        </row>
        <row r="13519">
          <cell r="A13519">
            <v>45028.671041666697</v>
          </cell>
          <cell r="B13519">
            <v>1</v>
          </cell>
          <cell r="R13519" t="str">
            <v>BWKD163543</v>
          </cell>
        </row>
        <row r="13520">
          <cell r="A13520">
            <v>45028.669374999998</v>
          </cell>
          <cell r="B13520">
            <v>1</v>
          </cell>
          <cell r="R13520" t="str">
            <v>BWKD163512</v>
          </cell>
        </row>
        <row r="13521">
          <cell r="A13521">
            <v>45028.5848611111</v>
          </cell>
          <cell r="B13521">
            <v>19935</v>
          </cell>
          <cell r="R13521" t="str">
            <v>GOCS030806</v>
          </cell>
        </row>
        <row r="13522">
          <cell r="A13522">
            <v>45028.574722222198</v>
          </cell>
          <cell r="B13522">
            <v>29361</v>
          </cell>
          <cell r="R13522" t="str">
            <v>BLIS031950</v>
          </cell>
        </row>
        <row r="13523">
          <cell r="A13523">
            <v>45028.474722222199</v>
          </cell>
          <cell r="B13523">
            <v>1909</v>
          </cell>
          <cell r="R13523" t="str">
            <v>BVCD163165</v>
          </cell>
        </row>
        <row r="13524">
          <cell r="A13524">
            <v>45028.471412036997</v>
          </cell>
          <cell r="B13524">
            <v>2141</v>
          </cell>
          <cell r="R13524" t="str">
            <v>BVJD162972</v>
          </cell>
        </row>
        <row r="13525">
          <cell r="A13525">
            <v>45026.7569560185</v>
          </cell>
          <cell r="B13525">
            <v>950</v>
          </cell>
          <cell r="R13525" t="str">
            <v>BVGD163308</v>
          </cell>
        </row>
        <row r="13526">
          <cell r="A13526">
            <v>45026.638680555603</v>
          </cell>
          <cell r="B13526">
            <v>0</v>
          </cell>
          <cell r="R13526" t="str">
            <v>BVDS039458</v>
          </cell>
        </row>
        <row r="13527">
          <cell r="A13527">
            <v>45026.605821759302</v>
          </cell>
          <cell r="B13527">
            <v>0</v>
          </cell>
          <cell r="R13527" t="str">
            <v>BVDS039458</v>
          </cell>
        </row>
        <row r="13528">
          <cell r="A13528">
            <v>45026.570162037002</v>
          </cell>
          <cell r="B13528">
            <v>58</v>
          </cell>
          <cell r="R13528" t="str">
            <v>BVKS037559</v>
          </cell>
        </row>
        <row r="13529">
          <cell r="A13529">
            <v>45026.541145833296</v>
          </cell>
          <cell r="B13529"/>
          <cell r="R13529"/>
        </row>
        <row r="13530">
          <cell r="A13530">
            <v>45026.451631944401</v>
          </cell>
          <cell r="B13530">
            <v>1526</v>
          </cell>
          <cell r="R13530" t="str">
            <v>BVJD162958</v>
          </cell>
        </row>
        <row r="13531">
          <cell r="A13531">
            <v>45025.291377314803</v>
          </cell>
          <cell r="B13531">
            <v>25</v>
          </cell>
          <cell r="R13531" t="str">
            <v>CRIE663198</v>
          </cell>
        </row>
        <row r="13532">
          <cell r="A13532">
            <v>45025.291238425903</v>
          </cell>
          <cell r="B13532">
            <v>11611</v>
          </cell>
          <cell r="R13532" t="str">
            <v>BTDS044304</v>
          </cell>
        </row>
        <row r="13533">
          <cell r="A13533">
            <v>45025.289537037002</v>
          </cell>
          <cell r="B13533">
            <v>225</v>
          </cell>
          <cell r="R13533" t="str">
            <v>CIHE600078</v>
          </cell>
        </row>
        <row r="13534">
          <cell r="A13534">
            <v>45025.289386574099</v>
          </cell>
          <cell r="B13534">
            <v>0</v>
          </cell>
          <cell r="R13534" t="str">
            <v>CSBE564479</v>
          </cell>
        </row>
        <row r="13535">
          <cell r="A13535">
            <v>45025.280428240701</v>
          </cell>
          <cell r="B13535">
            <v>0</v>
          </cell>
          <cell r="R13535" t="str">
            <v>CIHE600075</v>
          </cell>
        </row>
        <row r="13536">
          <cell r="A13536">
            <v>45025.280300925901</v>
          </cell>
          <cell r="B13536">
            <v>12616</v>
          </cell>
          <cell r="R13536" t="str">
            <v>BTDS044313</v>
          </cell>
        </row>
        <row r="13537">
          <cell r="A13537">
            <v>45024.590775463003</v>
          </cell>
          <cell r="B13537">
            <v>1932</v>
          </cell>
          <cell r="R13537" t="str">
            <v>BNFD210070</v>
          </cell>
        </row>
        <row r="13538">
          <cell r="A13538">
            <v>45024.5883217593</v>
          </cell>
          <cell r="B13538">
            <v>5942</v>
          </cell>
          <cell r="R13538" t="str">
            <v>BSFD161795</v>
          </cell>
        </row>
        <row r="13539">
          <cell r="A13539">
            <v>45024.585925925901</v>
          </cell>
          <cell r="B13539">
            <v>3300</v>
          </cell>
          <cell r="R13539" t="str">
            <v>BTJD162038</v>
          </cell>
        </row>
        <row r="13540">
          <cell r="A13540">
            <v>45024.583101851902</v>
          </cell>
          <cell r="B13540">
            <v>4017</v>
          </cell>
          <cell r="R13540" t="str">
            <v>BSKD200409</v>
          </cell>
        </row>
        <row r="13541">
          <cell r="A13541">
            <v>45024.580231481501</v>
          </cell>
          <cell r="B13541">
            <v>4550</v>
          </cell>
          <cell r="R13541" t="str">
            <v>BSJD161422</v>
          </cell>
        </row>
        <row r="13542">
          <cell r="A13542">
            <v>45024.544594907398</v>
          </cell>
          <cell r="B13542">
            <v>3375</v>
          </cell>
          <cell r="R13542" t="str">
            <v>BUGD162826</v>
          </cell>
        </row>
        <row r="13543">
          <cell r="A13543">
            <v>45024.540289351899</v>
          </cell>
          <cell r="B13543">
            <v>4450</v>
          </cell>
          <cell r="R13543" t="str">
            <v>BSJD161378</v>
          </cell>
        </row>
        <row r="13544">
          <cell r="A13544">
            <v>45024.538287037001</v>
          </cell>
          <cell r="B13544">
            <v>1773</v>
          </cell>
          <cell r="R13544" t="str">
            <v>BSHD161938</v>
          </cell>
        </row>
        <row r="13545">
          <cell r="A13545">
            <v>45024.536273148202</v>
          </cell>
          <cell r="B13545">
            <v>4090</v>
          </cell>
          <cell r="R13545" t="str">
            <v>BRLD160724</v>
          </cell>
        </row>
        <row r="13546">
          <cell r="A13546">
            <v>45024.533611111103</v>
          </cell>
          <cell r="B13546">
            <v>4790</v>
          </cell>
          <cell r="R13546" t="str">
            <v>BRJD160606</v>
          </cell>
        </row>
        <row r="13547">
          <cell r="A13547">
            <v>45024.5312962963</v>
          </cell>
          <cell r="B13547">
            <v>5062</v>
          </cell>
          <cell r="R13547" t="str">
            <v>BRDD161019</v>
          </cell>
        </row>
        <row r="13548">
          <cell r="A13548">
            <v>45024.528356481504</v>
          </cell>
          <cell r="B13548">
            <v>3140</v>
          </cell>
          <cell r="R13548" t="str">
            <v>BRDD161021</v>
          </cell>
        </row>
        <row r="13549">
          <cell r="A13549">
            <v>45024.524872685201</v>
          </cell>
          <cell r="B13549">
            <v>4380</v>
          </cell>
          <cell r="R13549" t="str">
            <v>BQJD120016</v>
          </cell>
        </row>
        <row r="13550">
          <cell r="A13550">
            <v>45024.522303240701</v>
          </cell>
          <cell r="B13550">
            <v>4200</v>
          </cell>
          <cell r="R13550" t="str">
            <v>BRAD160816</v>
          </cell>
        </row>
        <row r="13551">
          <cell r="A13551">
            <v>45024.519293981502</v>
          </cell>
          <cell r="B13551">
            <v>3373</v>
          </cell>
          <cell r="R13551" t="str">
            <v>BRED161124</v>
          </cell>
        </row>
        <row r="13552">
          <cell r="A13552">
            <v>45024.5168402778</v>
          </cell>
          <cell r="B13552">
            <v>3507</v>
          </cell>
          <cell r="R13552" t="str">
            <v>BQLD160182</v>
          </cell>
        </row>
        <row r="13553">
          <cell r="A13553">
            <v>45024.514305555596</v>
          </cell>
          <cell r="B13553">
            <v>4680</v>
          </cell>
          <cell r="R13553" t="str">
            <v>BRLD160756</v>
          </cell>
        </row>
        <row r="13554">
          <cell r="A13554">
            <v>45024.511377314797</v>
          </cell>
          <cell r="B13554">
            <v>4700</v>
          </cell>
          <cell r="R13554" t="str">
            <v>BSJD161406</v>
          </cell>
        </row>
        <row r="13555">
          <cell r="A13555">
            <v>45024.507893518501</v>
          </cell>
          <cell r="B13555">
            <v>4100</v>
          </cell>
          <cell r="R13555" t="str">
            <v>BRJD160600</v>
          </cell>
        </row>
        <row r="13556">
          <cell r="A13556">
            <v>45024.505023148202</v>
          </cell>
          <cell r="B13556">
            <v>1945</v>
          </cell>
          <cell r="R13556" t="str">
            <v>BSKD161476</v>
          </cell>
        </row>
        <row r="13557">
          <cell r="A13557">
            <v>45024.502766203703</v>
          </cell>
          <cell r="B13557">
            <v>4825</v>
          </cell>
          <cell r="R13557" t="str">
            <v>BRCD160948</v>
          </cell>
        </row>
        <row r="13558">
          <cell r="A13558">
            <v>45024.500625000001</v>
          </cell>
          <cell r="B13558">
            <v>3000</v>
          </cell>
          <cell r="R13558" t="str">
            <v>BRJD160598</v>
          </cell>
        </row>
        <row r="13559">
          <cell r="A13559">
            <v>45024.498101851903</v>
          </cell>
          <cell r="B13559">
            <v>1550</v>
          </cell>
          <cell r="R13559" t="str">
            <v>BTID162392</v>
          </cell>
        </row>
        <row r="13560">
          <cell r="A13560">
            <v>45024.491875</v>
          </cell>
          <cell r="B13560">
            <v>496</v>
          </cell>
          <cell r="R13560" t="str">
            <v>BSHD120743</v>
          </cell>
        </row>
        <row r="13561">
          <cell r="A13561">
            <v>45024.489537037</v>
          </cell>
          <cell r="B13561">
            <v>496</v>
          </cell>
          <cell r="R13561" t="str">
            <v>BSHD120746</v>
          </cell>
        </row>
        <row r="13562">
          <cell r="A13562">
            <v>45024.487129629597</v>
          </cell>
          <cell r="B13562">
            <v>2850</v>
          </cell>
          <cell r="R13562" t="str">
            <v>BSID220375</v>
          </cell>
        </row>
        <row r="13563">
          <cell r="A13563">
            <v>45024.4847800926</v>
          </cell>
          <cell r="B13563">
            <v>4900</v>
          </cell>
          <cell r="R13563" t="str">
            <v>BSBD161624</v>
          </cell>
        </row>
        <row r="13564">
          <cell r="A13564">
            <v>45024.482557870397</v>
          </cell>
          <cell r="B13564">
            <v>5025</v>
          </cell>
          <cell r="R13564" t="str">
            <v>BQCD160106</v>
          </cell>
        </row>
        <row r="13565">
          <cell r="A13565">
            <v>45024.480381944399</v>
          </cell>
          <cell r="B13565">
            <v>7165</v>
          </cell>
          <cell r="R13565" t="str">
            <v>BPHD160162</v>
          </cell>
        </row>
        <row r="13566">
          <cell r="A13566">
            <v>45024.477974537003</v>
          </cell>
          <cell r="B13566">
            <v>7650</v>
          </cell>
          <cell r="R13566" t="str">
            <v>BNDD160224</v>
          </cell>
        </row>
        <row r="13567">
          <cell r="A13567">
            <v>45024.475775462997</v>
          </cell>
          <cell r="B13567">
            <v>15200</v>
          </cell>
          <cell r="R13567" t="str">
            <v>BPJD200007</v>
          </cell>
        </row>
        <row r="13568">
          <cell r="A13568">
            <v>45024.473437499997</v>
          </cell>
          <cell r="B13568">
            <v>5700</v>
          </cell>
          <cell r="R13568" t="str">
            <v>GPGD160208</v>
          </cell>
        </row>
        <row r="13569">
          <cell r="A13569">
            <v>45024.471111111103</v>
          </cell>
          <cell r="B13569">
            <v>1200</v>
          </cell>
          <cell r="R13569" t="str">
            <v>BRKD120213</v>
          </cell>
        </row>
        <row r="13570">
          <cell r="A13570">
            <v>45024.4688888889</v>
          </cell>
          <cell r="B13570">
            <v>3000</v>
          </cell>
          <cell r="R13570" t="str">
            <v>GPLL150106</v>
          </cell>
        </row>
        <row r="13571">
          <cell r="A13571">
            <v>45024.466550925899</v>
          </cell>
          <cell r="B13571">
            <v>2020</v>
          </cell>
          <cell r="R13571" t="str">
            <v>BSLD161503</v>
          </cell>
        </row>
        <row r="13572">
          <cell r="A13572">
            <v>45024.464282407404</v>
          </cell>
          <cell r="B13572">
            <v>7500</v>
          </cell>
          <cell r="R13572" t="str">
            <v>BNBD160162</v>
          </cell>
        </row>
        <row r="13573">
          <cell r="A13573">
            <v>45024.462268518502</v>
          </cell>
          <cell r="B13573">
            <v>900</v>
          </cell>
          <cell r="R13573" t="str">
            <v>BIED200036</v>
          </cell>
        </row>
        <row r="13574">
          <cell r="A13574">
            <v>45024.4601273148</v>
          </cell>
          <cell r="B13574">
            <v>1920</v>
          </cell>
          <cell r="R13574" t="str">
            <v>BPID120091</v>
          </cell>
        </row>
        <row r="13575">
          <cell r="A13575">
            <v>45024.457893518498</v>
          </cell>
          <cell r="B13575">
            <v>2940</v>
          </cell>
          <cell r="R13575" t="str">
            <v>BRKD160653</v>
          </cell>
        </row>
        <row r="13576">
          <cell r="A13576">
            <v>45024.455694444398</v>
          </cell>
          <cell r="B13576">
            <v>1200</v>
          </cell>
          <cell r="R13576" t="str">
            <v>BPGD220035</v>
          </cell>
        </row>
        <row r="13577">
          <cell r="A13577">
            <v>45024.453414351898</v>
          </cell>
          <cell r="B13577">
            <v>950</v>
          </cell>
          <cell r="R13577" t="str">
            <v>BTID162377</v>
          </cell>
        </row>
        <row r="13578">
          <cell r="A13578">
            <v>45024.450937499998</v>
          </cell>
          <cell r="B13578">
            <v>3300</v>
          </cell>
          <cell r="R13578" t="str">
            <v>BTJD162016</v>
          </cell>
        </row>
        <row r="13579">
          <cell r="A13579">
            <v>45023.730555555601</v>
          </cell>
          <cell r="B13579">
            <v>3300</v>
          </cell>
          <cell r="R13579" t="str">
            <v>BTKD162077</v>
          </cell>
        </row>
        <row r="13580">
          <cell r="A13580">
            <v>45023.728171296301</v>
          </cell>
          <cell r="B13580">
            <v>5360</v>
          </cell>
          <cell r="R13580" t="str">
            <v>BRDD161036</v>
          </cell>
        </row>
        <row r="13581">
          <cell r="A13581">
            <v>45023.723321759302</v>
          </cell>
          <cell r="B13581">
            <v>5432</v>
          </cell>
          <cell r="R13581" t="str">
            <v>BTED200706</v>
          </cell>
        </row>
        <row r="13582">
          <cell r="A13582">
            <v>45023.720972222203</v>
          </cell>
          <cell r="B13582">
            <v>1075</v>
          </cell>
          <cell r="R13582" t="str">
            <v>BTKD200646</v>
          </cell>
        </row>
        <row r="13583">
          <cell r="A13583">
            <v>45023.718668981499</v>
          </cell>
          <cell r="B13583">
            <v>7745</v>
          </cell>
          <cell r="R13583" t="str">
            <v>BSGD161904</v>
          </cell>
        </row>
        <row r="13584">
          <cell r="A13584">
            <v>45023.715104166702</v>
          </cell>
          <cell r="B13584">
            <v>5400</v>
          </cell>
          <cell r="R13584" t="str">
            <v>BPLD200068</v>
          </cell>
        </row>
        <row r="13585">
          <cell r="A13585">
            <v>45023.712187500001</v>
          </cell>
          <cell r="B13585">
            <v>6100</v>
          </cell>
          <cell r="R13585" t="str">
            <v>BTJD162046</v>
          </cell>
        </row>
        <row r="13586">
          <cell r="A13586">
            <v>45023.695138888899</v>
          </cell>
          <cell r="B13586">
            <v>2093</v>
          </cell>
          <cell r="R13586" t="str">
            <v>BVJD162972</v>
          </cell>
        </row>
        <row r="13587">
          <cell r="A13587">
            <v>45023.544004629599</v>
          </cell>
          <cell r="B13587">
            <v>9580</v>
          </cell>
          <cell r="R13587" t="str">
            <v>BRGD161233</v>
          </cell>
        </row>
        <row r="13588">
          <cell r="A13588">
            <v>45023.541226851798</v>
          </cell>
          <cell r="B13588">
            <v>8930</v>
          </cell>
          <cell r="R13588" t="str">
            <v>BQGD230029</v>
          </cell>
        </row>
        <row r="13589">
          <cell r="A13589">
            <v>45023.538333333301</v>
          </cell>
          <cell r="B13589">
            <v>7860</v>
          </cell>
          <cell r="R13589" t="str">
            <v>BSCD161691</v>
          </cell>
        </row>
        <row r="13590">
          <cell r="A13590">
            <v>45023.535601851901</v>
          </cell>
          <cell r="B13590">
            <v>7180</v>
          </cell>
          <cell r="R13590" t="str">
            <v>BTKD162074</v>
          </cell>
        </row>
        <row r="13591">
          <cell r="A13591">
            <v>45023.533159722203</v>
          </cell>
          <cell r="B13591">
            <v>5350</v>
          </cell>
          <cell r="R13591" t="str">
            <v>BSID161968</v>
          </cell>
        </row>
        <row r="13592">
          <cell r="A13592">
            <v>45023.530671296299</v>
          </cell>
          <cell r="B13592">
            <v>4300</v>
          </cell>
          <cell r="R13592" t="str">
            <v>BSAD161582</v>
          </cell>
        </row>
        <row r="13593">
          <cell r="A13593">
            <v>45023.527951388904</v>
          </cell>
          <cell r="B13593">
            <v>16770</v>
          </cell>
          <cell r="R13593" t="str">
            <v>BQHD160416</v>
          </cell>
        </row>
        <row r="13594">
          <cell r="A13594">
            <v>45023.514212962997</v>
          </cell>
          <cell r="B13594">
            <v>2980</v>
          </cell>
          <cell r="R13594" t="str">
            <v>BRCD160998</v>
          </cell>
        </row>
        <row r="13595">
          <cell r="A13595">
            <v>45023.511967592603</v>
          </cell>
          <cell r="B13595">
            <v>6220</v>
          </cell>
          <cell r="R13595" t="str">
            <v>BRKD220111</v>
          </cell>
        </row>
        <row r="13596">
          <cell r="A13596">
            <v>45023.509224537003</v>
          </cell>
          <cell r="B13596">
            <v>3250</v>
          </cell>
          <cell r="R13596" t="str">
            <v>BSID161973</v>
          </cell>
        </row>
        <row r="13597">
          <cell r="A13597">
            <v>45023.505636574097</v>
          </cell>
          <cell r="B13597">
            <v>3785</v>
          </cell>
          <cell r="R13597" t="str">
            <v>BSLD230361</v>
          </cell>
        </row>
        <row r="13598">
          <cell r="A13598">
            <v>45023.503148148098</v>
          </cell>
          <cell r="B13598">
            <v>5050</v>
          </cell>
          <cell r="R13598" t="str">
            <v>BSLD230358</v>
          </cell>
        </row>
        <row r="13599">
          <cell r="A13599">
            <v>45023.500474537002</v>
          </cell>
          <cell r="B13599">
            <v>3085</v>
          </cell>
          <cell r="R13599" t="str">
            <v>BSID161979</v>
          </cell>
        </row>
        <row r="13600">
          <cell r="A13600">
            <v>45023.498101851903</v>
          </cell>
          <cell r="B13600">
            <v>7640</v>
          </cell>
          <cell r="R13600" t="str">
            <v>BQJD160027</v>
          </cell>
        </row>
        <row r="13601">
          <cell r="A13601">
            <v>45023.495138888902</v>
          </cell>
          <cell r="B13601">
            <v>7700</v>
          </cell>
          <cell r="R13601" t="str">
            <v>BQCD160129</v>
          </cell>
        </row>
        <row r="13602">
          <cell r="A13602">
            <v>45023.4925462963</v>
          </cell>
          <cell r="B13602">
            <v>3470</v>
          </cell>
          <cell r="R13602" t="str">
            <v>BSGD161898</v>
          </cell>
        </row>
        <row r="13603">
          <cell r="A13603">
            <v>45023.489629629599</v>
          </cell>
          <cell r="B13603">
            <v>2930</v>
          </cell>
          <cell r="R13603" t="str">
            <v>BQKD200048</v>
          </cell>
        </row>
        <row r="13604">
          <cell r="A13604">
            <v>45023.485821759299</v>
          </cell>
          <cell r="B13604">
            <v>5760</v>
          </cell>
          <cell r="R13604" t="str">
            <v>BQKD200047</v>
          </cell>
        </row>
        <row r="13605">
          <cell r="A13605">
            <v>45023.483726851897</v>
          </cell>
          <cell r="B13605">
            <v>7210</v>
          </cell>
          <cell r="R13605" t="str">
            <v>BSKD161467</v>
          </cell>
        </row>
        <row r="13606">
          <cell r="A13606">
            <v>45023.478657407402</v>
          </cell>
          <cell r="B13606">
            <v>3840</v>
          </cell>
          <cell r="R13606" t="str">
            <v>BQID160519</v>
          </cell>
        </row>
        <row r="13607">
          <cell r="A13607">
            <v>45023.476331018501</v>
          </cell>
          <cell r="B13607">
            <v>3140</v>
          </cell>
          <cell r="R13607" t="str">
            <v>BRGD161229</v>
          </cell>
        </row>
        <row r="13608">
          <cell r="A13608">
            <v>45023.4738657407</v>
          </cell>
          <cell r="B13608">
            <v>4370</v>
          </cell>
          <cell r="R13608" t="str">
            <v>BSFD161830</v>
          </cell>
        </row>
        <row r="13609">
          <cell r="A13609">
            <v>45023.471516203703</v>
          </cell>
          <cell r="B13609">
            <v>3975</v>
          </cell>
          <cell r="R13609" t="str">
            <v>BQHD160418</v>
          </cell>
        </row>
        <row r="13610">
          <cell r="A13610">
            <v>45023.468993055598</v>
          </cell>
          <cell r="B13610">
            <v>8960</v>
          </cell>
          <cell r="R13610" t="str">
            <v>BQED160244</v>
          </cell>
        </row>
        <row r="13611">
          <cell r="A13611">
            <v>45023.466516203698</v>
          </cell>
          <cell r="B13611">
            <v>6825</v>
          </cell>
          <cell r="R13611" t="str">
            <v>BRBD160856</v>
          </cell>
        </row>
        <row r="13612">
          <cell r="A13612">
            <v>45023.463043981501</v>
          </cell>
          <cell r="B13612">
            <v>6470</v>
          </cell>
          <cell r="R13612" t="str">
            <v>BTDD162186</v>
          </cell>
        </row>
        <row r="13613">
          <cell r="A13613">
            <v>45023.459710648101</v>
          </cell>
          <cell r="B13613">
            <v>5547</v>
          </cell>
          <cell r="R13613" t="str">
            <v>BTDD162192</v>
          </cell>
        </row>
        <row r="13614">
          <cell r="A13614">
            <v>45023.456597222197</v>
          </cell>
          <cell r="B13614">
            <v>6305</v>
          </cell>
          <cell r="R13614" t="str">
            <v>BTCD162159</v>
          </cell>
        </row>
        <row r="13615">
          <cell r="A13615">
            <v>45023.453993055598</v>
          </cell>
          <cell r="B13615">
            <v>5300</v>
          </cell>
          <cell r="R13615" t="str">
            <v>BSAD230391</v>
          </cell>
        </row>
        <row r="13616">
          <cell r="A13616">
            <v>45023.450752314799</v>
          </cell>
          <cell r="B13616">
            <v>3625</v>
          </cell>
          <cell r="R13616" t="str">
            <v>BSHD200586</v>
          </cell>
        </row>
        <row r="13617">
          <cell r="A13617">
            <v>45022.780659722201</v>
          </cell>
          <cell r="B13617">
            <v>2406</v>
          </cell>
          <cell r="R13617" t="str">
            <v>BSED161766</v>
          </cell>
        </row>
        <row r="13618">
          <cell r="A13618">
            <v>45022.7785532407</v>
          </cell>
          <cell r="B13618">
            <v>8180</v>
          </cell>
          <cell r="R13618" t="str">
            <v>BRHD161304</v>
          </cell>
        </row>
        <row r="13619">
          <cell r="A13619">
            <v>45022.776388888902</v>
          </cell>
          <cell r="B13619">
            <v>7220</v>
          </cell>
          <cell r="R13619" t="str">
            <v>BPBD200118</v>
          </cell>
        </row>
        <row r="13620">
          <cell r="A13620">
            <v>45022.774062500001</v>
          </cell>
          <cell r="B13620">
            <v>4965</v>
          </cell>
          <cell r="R13620" t="str">
            <v>BRAD160803</v>
          </cell>
        </row>
        <row r="13621">
          <cell r="A13621">
            <v>45022.771898148101</v>
          </cell>
          <cell r="B13621">
            <v>5780</v>
          </cell>
          <cell r="R13621" t="str">
            <v>BRGD161225</v>
          </cell>
        </row>
        <row r="13622">
          <cell r="A13622">
            <v>45022.769675925898</v>
          </cell>
          <cell r="B13622">
            <v>10350</v>
          </cell>
          <cell r="R13622" t="str">
            <v>BRBD160892</v>
          </cell>
        </row>
        <row r="13623">
          <cell r="A13623">
            <v>45022.767453703702</v>
          </cell>
          <cell r="B13623">
            <v>11560</v>
          </cell>
          <cell r="R13623" t="str">
            <v>BRBD160901</v>
          </cell>
        </row>
        <row r="13624">
          <cell r="A13624">
            <v>45022.764594907399</v>
          </cell>
          <cell r="B13624">
            <v>9030</v>
          </cell>
          <cell r="R13624" t="str">
            <v>BSKD161477</v>
          </cell>
        </row>
        <row r="13625">
          <cell r="A13625">
            <v>45022.762060185203</v>
          </cell>
          <cell r="B13625">
            <v>8425</v>
          </cell>
          <cell r="R13625" t="str">
            <v>BQKD160076</v>
          </cell>
        </row>
        <row r="13626">
          <cell r="A13626">
            <v>45022.759872685201</v>
          </cell>
          <cell r="B13626">
            <v>1725</v>
          </cell>
          <cell r="R13626" t="str">
            <v>BSJD161438</v>
          </cell>
        </row>
        <row r="13627">
          <cell r="A13627">
            <v>45022.756898148102</v>
          </cell>
          <cell r="B13627">
            <v>10075</v>
          </cell>
          <cell r="R13627" t="str">
            <v>BRGL151464</v>
          </cell>
        </row>
        <row r="13628">
          <cell r="A13628">
            <v>45022.754513888904</v>
          </cell>
          <cell r="B13628">
            <v>5424</v>
          </cell>
          <cell r="R13628" t="str">
            <v>BRBL150944</v>
          </cell>
        </row>
        <row r="13629">
          <cell r="A13629">
            <v>45022.752129629604</v>
          </cell>
          <cell r="B13629">
            <v>10084</v>
          </cell>
          <cell r="R13629" t="str">
            <v>BRGL151468</v>
          </cell>
        </row>
        <row r="13630">
          <cell r="A13630">
            <v>45022.749432870398</v>
          </cell>
          <cell r="B13630">
            <v>3720</v>
          </cell>
          <cell r="R13630" t="str">
            <v>BRCD160978</v>
          </cell>
        </row>
        <row r="13631">
          <cell r="A13631">
            <v>45022.746805555602</v>
          </cell>
          <cell r="B13631">
            <v>5050</v>
          </cell>
          <cell r="R13631" t="str">
            <v>BQED160222</v>
          </cell>
        </row>
        <row r="13632">
          <cell r="A13632">
            <v>45022.743252314802</v>
          </cell>
          <cell r="B13632">
            <v>4400</v>
          </cell>
          <cell r="R13632" t="str">
            <v>BQED160215</v>
          </cell>
        </row>
        <row r="13633">
          <cell r="A13633">
            <v>45022.740416666697</v>
          </cell>
          <cell r="B13633">
            <v>2675</v>
          </cell>
          <cell r="R13633" t="str">
            <v>BRKD160684</v>
          </cell>
        </row>
        <row r="13634">
          <cell r="A13634">
            <v>45022.737500000003</v>
          </cell>
          <cell r="B13634">
            <v>5141</v>
          </cell>
          <cell r="R13634" t="str">
            <v>BTFD162243</v>
          </cell>
        </row>
        <row r="13635">
          <cell r="A13635">
            <v>45022.734745370399</v>
          </cell>
          <cell r="B13635">
            <v>7350</v>
          </cell>
          <cell r="R13635" t="str">
            <v>BTFD162244</v>
          </cell>
        </row>
        <row r="13636">
          <cell r="A13636">
            <v>45022.732372685197</v>
          </cell>
          <cell r="B13636">
            <v>1340</v>
          </cell>
          <cell r="R13636" t="str">
            <v>BTKD162083</v>
          </cell>
        </row>
        <row r="13637">
          <cell r="A13637">
            <v>45022.729687500003</v>
          </cell>
          <cell r="B13637">
            <v>2500</v>
          </cell>
          <cell r="R13637" t="str">
            <v>BTGD162296</v>
          </cell>
        </row>
        <row r="13638">
          <cell r="A13638">
            <v>45022.7038888889</v>
          </cell>
          <cell r="B13638">
            <v>4190</v>
          </cell>
          <cell r="R13638" t="str">
            <v>BULD162561</v>
          </cell>
        </row>
        <row r="13639">
          <cell r="A13639">
            <v>45022.701273148101</v>
          </cell>
          <cell r="B13639">
            <v>1000</v>
          </cell>
          <cell r="R13639" t="str">
            <v>BULD162579</v>
          </cell>
        </row>
        <row r="13640">
          <cell r="A13640">
            <v>45022.698668981502</v>
          </cell>
          <cell r="B13640">
            <v>920</v>
          </cell>
          <cell r="R13640" t="str">
            <v>BULD162583</v>
          </cell>
        </row>
        <row r="13641">
          <cell r="A13641">
            <v>45022.695879629602</v>
          </cell>
          <cell r="B13641">
            <v>2780</v>
          </cell>
          <cell r="R13641" t="str">
            <v>BUAL160594</v>
          </cell>
        </row>
        <row r="13642">
          <cell r="A13642">
            <v>45022.690706018497</v>
          </cell>
          <cell r="B13642">
            <v>4350</v>
          </cell>
          <cell r="R13642" t="str">
            <v>BUAD162625</v>
          </cell>
        </row>
        <row r="13643">
          <cell r="A13643">
            <v>45022.6875925926</v>
          </cell>
          <cell r="B13643">
            <v>5200</v>
          </cell>
          <cell r="R13643" t="str">
            <v>BULD162568</v>
          </cell>
        </row>
        <row r="13644">
          <cell r="A13644">
            <v>45022.684293981503</v>
          </cell>
          <cell r="B13644">
            <v>4110</v>
          </cell>
          <cell r="R13644" t="str">
            <v>BUCD162696</v>
          </cell>
        </row>
        <row r="13645">
          <cell r="A13645">
            <v>45022.6812615741</v>
          </cell>
          <cell r="B13645">
            <v>6910</v>
          </cell>
          <cell r="R13645" t="str">
            <v>BULD162577</v>
          </cell>
        </row>
        <row r="13646">
          <cell r="A13646">
            <v>45022.677986111099</v>
          </cell>
          <cell r="B13646">
            <v>1421</v>
          </cell>
          <cell r="R13646" t="str">
            <v>BUBD162649</v>
          </cell>
        </row>
        <row r="13647">
          <cell r="A13647">
            <v>45022.674861111103</v>
          </cell>
          <cell r="B13647">
            <v>2650</v>
          </cell>
          <cell r="R13647" t="str">
            <v>BTHD162350</v>
          </cell>
        </row>
        <row r="13648">
          <cell r="A13648">
            <v>45022.6714236111</v>
          </cell>
          <cell r="B13648">
            <v>4100</v>
          </cell>
          <cell r="R13648" t="str">
            <v>BUFD162814</v>
          </cell>
        </row>
        <row r="13649">
          <cell r="A13649">
            <v>45022.668333333299</v>
          </cell>
          <cell r="B13649">
            <v>2950</v>
          </cell>
          <cell r="R13649" t="str">
            <v>BUGD162826</v>
          </cell>
        </row>
        <row r="13650">
          <cell r="A13650">
            <v>45022.6652314815</v>
          </cell>
          <cell r="B13650">
            <v>2445</v>
          </cell>
          <cell r="R13650" t="str">
            <v>BUGD162852</v>
          </cell>
        </row>
        <row r="13651">
          <cell r="A13651">
            <v>45022.662719907399</v>
          </cell>
          <cell r="B13651">
            <v>510</v>
          </cell>
          <cell r="R13651" t="str">
            <v>BUFL152860</v>
          </cell>
        </row>
        <row r="13652">
          <cell r="A13652">
            <v>45022.660104166702</v>
          </cell>
          <cell r="B13652">
            <v>1140</v>
          </cell>
          <cell r="R13652" t="str">
            <v>BUID162940</v>
          </cell>
        </row>
        <row r="13653">
          <cell r="A13653">
            <v>45022.6569212963</v>
          </cell>
          <cell r="B13653">
            <v>4040</v>
          </cell>
          <cell r="R13653" t="str">
            <v>BUAD162630</v>
          </cell>
        </row>
        <row r="13654">
          <cell r="A13654">
            <v>45022.654062499998</v>
          </cell>
          <cell r="B13654">
            <v>2380</v>
          </cell>
          <cell r="R13654" t="str">
            <v>BUID162953</v>
          </cell>
        </row>
        <row r="13655">
          <cell r="A13655">
            <v>45022.651342592602</v>
          </cell>
          <cell r="B13655">
            <v>2848</v>
          </cell>
          <cell r="R13655" t="str">
            <v>BUAD162634</v>
          </cell>
        </row>
        <row r="13656">
          <cell r="A13656">
            <v>45022.645879629599</v>
          </cell>
          <cell r="B13656">
            <v>3770</v>
          </cell>
          <cell r="R13656" t="str">
            <v>BUID162912</v>
          </cell>
        </row>
        <row r="13657">
          <cell r="A13657">
            <v>45022.643391203703</v>
          </cell>
          <cell r="B13657">
            <v>800</v>
          </cell>
          <cell r="R13657" t="str">
            <v>BVJD162957</v>
          </cell>
        </row>
        <row r="13658">
          <cell r="A13658">
            <v>45022.641192129602</v>
          </cell>
          <cell r="B13658">
            <v>28861</v>
          </cell>
          <cell r="R13658" t="str">
            <v>BQBS033819</v>
          </cell>
        </row>
        <row r="13659">
          <cell r="A13659">
            <v>45022.640567129602</v>
          </cell>
          <cell r="B13659">
            <v>587</v>
          </cell>
          <cell r="R13659" t="str">
            <v>BUAD121111</v>
          </cell>
        </row>
        <row r="13660">
          <cell r="A13660">
            <v>45022.636608796303</v>
          </cell>
          <cell r="B13660">
            <v>1410</v>
          </cell>
          <cell r="R13660" t="str">
            <v>BVKD163010</v>
          </cell>
        </row>
        <row r="13661">
          <cell r="A13661">
            <v>45022.633564814802</v>
          </cell>
          <cell r="B13661">
            <v>2600</v>
          </cell>
          <cell r="R13661" t="str">
            <v>BVLD163040</v>
          </cell>
        </row>
        <row r="13662">
          <cell r="A13662">
            <v>45022.630439814799</v>
          </cell>
          <cell r="B13662">
            <v>2096</v>
          </cell>
          <cell r="R13662" t="str">
            <v>BVLD163067</v>
          </cell>
        </row>
        <row r="13663">
          <cell r="A13663">
            <v>45022.628113425897</v>
          </cell>
          <cell r="B13663">
            <v>450</v>
          </cell>
          <cell r="R13663" t="str">
            <v>BVKD163026</v>
          </cell>
        </row>
        <row r="13664">
          <cell r="A13664">
            <v>45022.6249537037</v>
          </cell>
          <cell r="B13664">
            <v>845</v>
          </cell>
          <cell r="R13664" t="str">
            <v>BVAD121386</v>
          </cell>
        </row>
        <row r="13665">
          <cell r="A13665">
            <v>45022.622361111098</v>
          </cell>
          <cell r="B13665">
            <v>1875</v>
          </cell>
          <cell r="R13665" t="str">
            <v>BVED163231</v>
          </cell>
        </row>
        <row r="13666">
          <cell r="A13666">
            <v>45022.590578703697</v>
          </cell>
          <cell r="B13666">
            <v>1933</v>
          </cell>
          <cell r="R13666" t="str">
            <v>BVED163235</v>
          </cell>
        </row>
        <row r="13667">
          <cell r="A13667">
            <v>45022.587141203701</v>
          </cell>
          <cell r="B13667">
            <v>1435</v>
          </cell>
          <cell r="R13667" t="str">
            <v>BVED231179</v>
          </cell>
        </row>
        <row r="13668">
          <cell r="A13668">
            <v>45022.5839583333</v>
          </cell>
          <cell r="B13668">
            <v>2080</v>
          </cell>
          <cell r="R13668" t="str">
            <v>BVJD162972</v>
          </cell>
        </row>
        <row r="13669">
          <cell r="A13669">
            <v>45022.581284722197</v>
          </cell>
          <cell r="B13669">
            <v>1868</v>
          </cell>
          <cell r="R13669" t="str">
            <v>BVCD163165</v>
          </cell>
        </row>
        <row r="13670">
          <cell r="A13670">
            <v>45022.577731481499</v>
          </cell>
          <cell r="B13670">
            <v>573</v>
          </cell>
          <cell r="R13670" t="str">
            <v>BVHD163366</v>
          </cell>
        </row>
        <row r="13671">
          <cell r="A13671">
            <v>45022.574374999997</v>
          </cell>
          <cell r="B13671">
            <v>650</v>
          </cell>
          <cell r="R13671" t="str">
            <v>BVHD163336</v>
          </cell>
        </row>
        <row r="13672">
          <cell r="A13672">
            <v>45022.570682870399</v>
          </cell>
          <cell r="B13672">
            <v>850</v>
          </cell>
          <cell r="R13672" t="str">
            <v>BVGD163308</v>
          </cell>
        </row>
        <row r="13673">
          <cell r="A13673">
            <v>45022.568124999998</v>
          </cell>
          <cell r="B13673">
            <v>1520</v>
          </cell>
          <cell r="R13673" t="str">
            <v>BVJD162958</v>
          </cell>
        </row>
        <row r="13674">
          <cell r="A13674">
            <v>45022.5643865741</v>
          </cell>
          <cell r="B13674">
            <v>550</v>
          </cell>
          <cell r="R13674" t="str">
            <v>BVLD163043</v>
          </cell>
        </row>
        <row r="13675">
          <cell r="A13675">
            <v>45022.561469907399</v>
          </cell>
          <cell r="B13675">
            <v>660</v>
          </cell>
          <cell r="R13675" t="str">
            <v>BVHD163374</v>
          </cell>
        </row>
        <row r="13676">
          <cell r="A13676">
            <v>45022.559872685197</v>
          </cell>
          <cell r="B13676">
            <v>0</v>
          </cell>
          <cell r="R13676" t="str">
            <v>CWKE560153</v>
          </cell>
        </row>
        <row r="13677">
          <cell r="A13677">
            <v>45022.557881944398</v>
          </cell>
          <cell r="B13677">
            <v>526</v>
          </cell>
          <cell r="R13677" t="str">
            <v>BVHD163393</v>
          </cell>
        </row>
        <row r="13678">
          <cell r="A13678">
            <v>45022.555219907401</v>
          </cell>
          <cell r="B13678">
            <v>350</v>
          </cell>
          <cell r="R13678" t="str">
            <v>BVID163429</v>
          </cell>
        </row>
        <row r="13679">
          <cell r="A13679">
            <v>45022.546099537001</v>
          </cell>
          <cell r="B13679">
            <v>370</v>
          </cell>
          <cell r="R13679" t="str">
            <v>BVIL161084</v>
          </cell>
        </row>
        <row r="13680">
          <cell r="A13680">
            <v>45022.542893518497</v>
          </cell>
          <cell r="B13680">
            <v>344</v>
          </cell>
          <cell r="R13680" t="str">
            <v>BVID163401</v>
          </cell>
        </row>
        <row r="13681">
          <cell r="A13681">
            <v>45022.538437499999</v>
          </cell>
          <cell r="B13681">
            <v>1075</v>
          </cell>
          <cell r="R13681" t="str">
            <v>BUCD121176</v>
          </cell>
        </row>
        <row r="13682">
          <cell r="A13682">
            <v>45021.502500000002</v>
          </cell>
          <cell r="B13682">
            <v>4165</v>
          </cell>
          <cell r="R13682" t="str">
            <v>BSHC376807</v>
          </cell>
        </row>
        <row r="13683">
          <cell r="A13683">
            <v>45020.691574074102</v>
          </cell>
          <cell r="B13683">
            <v>1</v>
          </cell>
          <cell r="R13683" t="str">
            <v>SN23T000160</v>
          </cell>
        </row>
        <row r="13684">
          <cell r="A13684">
            <v>45020.690474536997</v>
          </cell>
          <cell r="B13684">
            <v>1</v>
          </cell>
          <cell r="R13684" t="str">
            <v>BWLS031775</v>
          </cell>
        </row>
        <row r="13685">
          <cell r="A13685">
            <v>45020.680486111101</v>
          </cell>
          <cell r="B13685">
            <v>25817</v>
          </cell>
          <cell r="R13685" t="str">
            <v>BQES030978</v>
          </cell>
        </row>
        <row r="13686">
          <cell r="A13686">
            <v>45020.679363425901</v>
          </cell>
          <cell r="B13686">
            <v>21049</v>
          </cell>
          <cell r="R13686" t="str">
            <v>BSCS037349</v>
          </cell>
        </row>
        <row r="13687">
          <cell r="A13687">
            <v>45020.6780208333</v>
          </cell>
          <cell r="B13687">
            <v>543</v>
          </cell>
          <cell r="R13687" t="str">
            <v>BVHD163366</v>
          </cell>
        </row>
        <row r="13688">
          <cell r="A13688">
            <v>45020.6719675926</v>
          </cell>
          <cell r="B13688">
            <v>20470</v>
          </cell>
          <cell r="R13688" t="str">
            <v>BRAS033261</v>
          </cell>
        </row>
        <row r="13689">
          <cell r="A13689">
            <v>45020.666550925896</v>
          </cell>
          <cell r="B13689">
            <v>515</v>
          </cell>
          <cell r="R13689" t="str">
            <v>BVHD163393</v>
          </cell>
        </row>
        <row r="13690">
          <cell r="A13690">
            <v>45020.597384259301</v>
          </cell>
          <cell r="B13690">
            <v>1</v>
          </cell>
          <cell r="R13690" t="str">
            <v>BVEC377128</v>
          </cell>
        </row>
        <row r="13691">
          <cell r="A13691">
            <v>45020.52</v>
          </cell>
          <cell r="B13691">
            <v>1</v>
          </cell>
          <cell r="R13691" t="str">
            <v>BVEC377128</v>
          </cell>
        </row>
        <row r="13692">
          <cell r="A13692">
            <v>45020.473148148201</v>
          </cell>
          <cell r="B13692">
            <v>595</v>
          </cell>
          <cell r="R13692" t="str">
            <v>BVGD121497</v>
          </cell>
        </row>
        <row r="13693">
          <cell r="A13693">
            <v>45020.467662037001</v>
          </cell>
          <cell r="B13693">
            <v>7560</v>
          </cell>
          <cell r="R13693" t="str">
            <v>BULL160559</v>
          </cell>
        </row>
        <row r="13694">
          <cell r="A13694">
            <v>45020.316087963001</v>
          </cell>
          <cell r="B13694">
            <v>36593</v>
          </cell>
          <cell r="R13694" t="str">
            <v>BLFS031469</v>
          </cell>
        </row>
        <row r="13695">
          <cell r="A13695">
            <v>45020.2746990741</v>
          </cell>
          <cell r="B13695">
            <v>15354</v>
          </cell>
          <cell r="R13695" t="str">
            <v>BSBC375530</v>
          </cell>
        </row>
        <row r="13696">
          <cell r="A13696">
            <v>45019.864432870403</v>
          </cell>
          <cell r="B13696">
            <v>6609</v>
          </cell>
          <cell r="R13696" t="str">
            <v>BTED162217</v>
          </cell>
        </row>
        <row r="13697">
          <cell r="A13697">
            <v>45019.726122685199</v>
          </cell>
          <cell r="B13697">
            <v>40831</v>
          </cell>
          <cell r="R13697" t="str">
            <v>BLGS040582</v>
          </cell>
        </row>
        <row r="13698">
          <cell r="A13698">
            <v>45019.724699074097</v>
          </cell>
          <cell r="B13698">
            <v>52001</v>
          </cell>
          <cell r="R13698" t="str">
            <v>BILS030211</v>
          </cell>
        </row>
        <row r="13699">
          <cell r="A13699">
            <v>45019.644027777802</v>
          </cell>
          <cell r="B13699">
            <v>2430</v>
          </cell>
          <cell r="R13699" t="str">
            <v>BUGD162852</v>
          </cell>
        </row>
        <row r="13700">
          <cell r="A13700">
            <v>45019.362754629597</v>
          </cell>
          <cell r="B13700">
            <v>520</v>
          </cell>
          <cell r="R13700" t="str">
            <v>BVLD163043</v>
          </cell>
        </row>
        <row r="13701">
          <cell r="A13701">
            <v>45019.357141203698</v>
          </cell>
          <cell r="B13701">
            <v>1855</v>
          </cell>
          <cell r="R13701" t="str">
            <v>BSAD120582</v>
          </cell>
        </row>
        <row r="13702">
          <cell r="A13702">
            <v>45019.354641203703</v>
          </cell>
          <cell r="B13702">
            <v>3030</v>
          </cell>
          <cell r="R13702" t="str">
            <v>BSDD120664</v>
          </cell>
        </row>
        <row r="13703">
          <cell r="A13703">
            <v>45019.351053240702</v>
          </cell>
          <cell r="B13703">
            <v>2076</v>
          </cell>
          <cell r="R13703" t="str">
            <v>BVLD163067</v>
          </cell>
        </row>
        <row r="13704">
          <cell r="A13704">
            <v>45019.345428240696</v>
          </cell>
          <cell r="B13704">
            <v>23898</v>
          </cell>
          <cell r="R13704" t="str">
            <v>BMFS031346</v>
          </cell>
        </row>
        <row r="13705">
          <cell r="A13705">
            <v>45017.700150463003</v>
          </cell>
          <cell r="B13705">
            <v>1500</v>
          </cell>
          <cell r="R13705" t="str">
            <v>CUFE600350</v>
          </cell>
        </row>
        <row r="13706">
          <cell r="A13706">
            <v>45017.619236111103</v>
          </cell>
          <cell r="B13706">
            <v>19930</v>
          </cell>
          <cell r="R13706" t="str">
            <v>ONIC370102</v>
          </cell>
        </row>
        <row r="13707">
          <cell r="A13707">
            <v>45017.526307870401</v>
          </cell>
          <cell r="B13707">
            <v>0</v>
          </cell>
          <cell r="R13707" t="str">
            <v>CWLE676911</v>
          </cell>
        </row>
        <row r="13708">
          <cell r="A13708">
            <v>45017.518101851798</v>
          </cell>
          <cell r="B13708">
            <v>11561</v>
          </cell>
          <cell r="R13708" t="str">
            <v>BTDS044304</v>
          </cell>
        </row>
        <row r="13709">
          <cell r="A13709">
            <v>45017.468877314801</v>
          </cell>
          <cell r="B13709">
            <v>273</v>
          </cell>
          <cell r="R13709" t="str">
            <v>BUES035163</v>
          </cell>
        </row>
        <row r="13710">
          <cell r="A13710">
            <v>45017.467499999999</v>
          </cell>
          <cell r="B13710">
            <v>150</v>
          </cell>
          <cell r="R13710" t="str">
            <v>BUIS036515</v>
          </cell>
        </row>
        <row r="13711">
          <cell r="A13711">
            <v>45016.612789351799</v>
          </cell>
          <cell r="B13711">
            <v>1450</v>
          </cell>
          <cell r="R13711" t="str">
            <v>BVJD162958</v>
          </cell>
        </row>
        <row r="13712">
          <cell r="A13712">
            <v>45016.6072569444</v>
          </cell>
          <cell r="B13712">
            <v>250</v>
          </cell>
          <cell r="R13712" t="str">
            <v>BVJD162966</v>
          </cell>
        </row>
        <row r="13713">
          <cell r="A13713">
            <v>45016.602337962999</v>
          </cell>
          <cell r="B13713">
            <v>38603</v>
          </cell>
          <cell r="R13713" t="str">
            <v>BMIS031759</v>
          </cell>
        </row>
        <row r="13714">
          <cell r="A13714">
            <v>45016.571145833303</v>
          </cell>
          <cell r="B13714">
            <v>355</v>
          </cell>
          <cell r="R13714" t="str">
            <v>BVIL161084</v>
          </cell>
        </row>
        <row r="13715">
          <cell r="A13715">
            <v>45016.567372685196</v>
          </cell>
          <cell r="B13715">
            <v>120</v>
          </cell>
          <cell r="R13715" t="str">
            <v>BWJL153355</v>
          </cell>
        </row>
        <row r="13716">
          <cell r="A13716">
            <v>45016.564456018503</v>
          </cell>
          <cell r="B13716">
            <v>85</v>
          </cell>
          <cell r="R13716" t="str">
            <v>BVID121544</v>
          </cell>
        </row>
        <row r="13717">
          <cell r="A13717">
            <v>45016.5616435185</v>
          </cell>
          <cell r="B13717">
            <v>90</v>
          </cell>
          <cell r="R13717" t="str">
            <v>BVID121541</v>
          </cell>
        </row>
        <row r="13718">
          <cell r="A13718">
            <v>45016.557615740698</v>
          </cell>
          <cell r="B13718">
            <v>350</v>
          </cell>
          <cell r="R13718" t="str">
            <v>BVIL161081</v>
          </cell>
        </row>
        <row r="13719">
          <cell r="A13719">
            <v>45016.554849537002</v>
          </cell>
          <cell r="B13719">
            <v>50</v>
          </cell>
          <cell r="R13719" t="str">
            <v>BVID121539</v>
          </cell>
        </row>
        <row r="13720">
          <cell r="A13720">
            <v>45016.5519444444</v>
          </cell>
          <cell r="B13720">
            <v>10</v>
          </cell>
          <cell r="R13720" t="str">
            <v>BVID121546</v>
          </cell>
        </row>
        <row r="13721">
          <cell r="A13721">
            <v>45016.540046296301</v>
          </cell>
          <cell r="B13721">
            <v>983</v>
          </cell>
          <cell r="R13721" t="str">
            <v>BUID220795</v>
          </cell>
        </row>
        <row r="13722">
          <cell r="A13722">
            <v>45016.536192129599</v>
          </cell>
          <cell r="B13722">
            <v>1118</v>
          </cell>
          <cell r="R13722" t="str">
            <v>BUDD220683</v>
          </cell>
        </row>
        <row r="13723">
          <cell r="A13723">
            <v>45016.498564814799</v>
          </cell>
          <cell r="B13723">
            <v>3851</v>
          </cell>
          <cell r="R13723" t="str">
            <v>BUFS046813</v>
          </cell>
        </row>
        <row r="13724">
          <cell r="A13724">
            <v>45016.4621990741</v>
          </cell>
          <cell r="B13724">
            <v>37</v>
          </cell>
          <cell r="R13724" t="str">
            <v>BUIS036656</v>
          </cell>
        </row>
        <row r="13725">
          <cell r="A13725">
            <v>45016.454837963</v>
          </cell>
          <cell r="B13725">
            <v>360</v>
          </cell>
          <cell r="R13725" t="str">
            <v>BVGD121497</v>
          </cell>
        </row>
        <row r="13726">
          <cell r="A13726">
            <v>45016.441469907397</v>
          </cell>
          <cell r="B13726">
            <v>220</v>
          </cell>
          <cell r="R13726" t="str">
            <v>BVDD121453</v>
          </cell>
        </row>
        <row r="13727">
          <cell r="A13727">
            <v>45016.4397916667</v>
          </cell>
          <cell r="B13727">
            <v>744</v>
          </cell>
          <cell r="R13727" t="str">
            <v>BUHL152930</v>
          </cell>
        </row>
        <row r="13728">
          <cell r="A13728">
            <v>45016.437372685199</v>
          </cell>
          <cell r="B13728">
            <v>496</v>
          </cell>
          <cell r="R13728" t="str">
            <v>BUCD121174</v>
          </cell>
        </row>
        <row r="13729">
          <cell r="A13729">
            <v>45016.433171296303</v>
          </cell>
          <cell r="B13729">
            <v>481</v>
          </cell>
          <cell r="R13729" t="str">
            <v>BUID121299</v>
          </cell>
        </row>
        <row r="13730">
          <cell r="A13730">
            <v>45016.4296875</v>
          </cell>
          <cell r="B13730">
            <v>557</v>
          </cell>
          <cell r="R13730" t="str">
            <v>BUHD121280</v>
          </cell>
        </row>
        <row r="13731">
          <cell r="A13731">
            <v>45014.733761574098</v>
          </cell>
          <cell r="B13731">
            <v>2385</v>
          </cell>
          <cell r="R13731" t="str">
            <v>BUGD162852</v>
          </cell>
        </row>
        <row r="13732">
          <cell r="A13732">
            <v>45014.676041666702</v>
          </cell>
          <cell r="B13732">
            <v>0</v>
          </cell>
          <cell r="R13732" t="str">
            <v>SN22T002150</v>
          </cell>
        </row>
        <row r="13733">
          <cell r="A13733">
            <v>45014.668645833299</v>
          </cell>
          <cell r="B13733">
            <v>1</v>
          </cell>
          <cell r="R13733" t="str">
            <v>DVGL153301</v>
          </cell>
        </row>
        <row r="13734">
          <cell r="A13734">
            <v>45014.560636574097</v>
          </cell>
          <cell r="B13734"/>
          <cell r="R13734"/>
        </row>
        <row r="13735">
          <cell r="A13735">
            <v>45013.711331018501</v>
          </cell>
          <cell r="B13735">
            <v>0</v>
          </cell>
          <cell r="R13735" t="str">
            <v>SN22T002150</v>
          </cell>
        </row>
        <row r="13736">
          <cell r="A13736">
            <v>45013.7102199074</v>
          </cell>
          <cell r="B13736">
            <v>1</v>
          </cell>
          <cell r="R13736" t="str">
            <v>BWJC378445</v>
          </cell>
        </row>
        <row r="13737">
          <cell r="A13737">
            <v>45013.7036689815</v>
          </cell>
          <cell r="B13737">
            <v>23936</v>
          </cell>
          <cell r="R13737" t="str">
            <v>17070311</v>
          </cell>
        </row>
        <row r="13738">
          <cell r="A13738">
            <v>45013.6805902778</v>
          </cell>
          <cell r="B13738">
            <v>2925</v>
          </cell>
          <cell r="R13738" t="str">
            <v>BTHD162350</v>
          </cell>
        </row>
        <row r="13739">
          <cell r="A13739">
            <v>45013.626030092601</v>
          </cell>
          <cell r="B13739">
            <v>3025</v>
          </cell>
          <cell r="R13739" t="str">
            <v>BSDD120664</v>
          </cell>
        </row>
        <row r="13740">
          <cell r="A13740">
            <v>45013.471388888902</v>
          </cell>
          <cell r="B13740">
            <v>4636</v>
          </cell>
          <cell r="R13740" t="str">
            <v>BRID161336</v>
          </cell>
        </row>
        <row r="13741">
          <cell r="A13741">
            <v>45013.293124999997</v>
          </cell>
          <cell r="B13741">
            <v>30055</v>
          </cell>
          <cell r="R13741" t="str">
            <v>GOIS031795</v>
          </cell>
        </row>
        <row r="13742">
          <cell r="A13742">
            <v>45013.282129629602</v>
          </cell>
          <cell r="B13742">
            <v>23112</v>
          </cell>
          <cell r="R13742" t="str">
            <v>BMFS031346</v>
          </cell>
        </row>
        <row r="13743">
          <cell r="A13743">
            <v>45012.733437499999</v>
          </cell>
          <cell r="B13743">
            <v>0</v>
          </cell>
          <cell r="R13743" t="str">
            <v>DWKL140611</v>
          </cell>
        </row>
        <row r="13744">
          <cell r="A13744">
            <v>45012.640636574099</v>
          </cell>
          <cell r="B13744">
            <v>16985</v>
          </cell>
          <cell r="R13744" t="str">
            <v>GOAC370220</v>
          </cell>
        </row>
        <row r="13745">
          <cell r="A13745">
            <v>45012.548564814802</v>
          </cell>
          <cell r="B13745">
            <v>1</v>
          </cell>
          <cell r="R13745" t="str">
            <v>SN23T000276</v>
          </cell>
        </row>
        <row r="13746">
          <cell r="A13746">
            <v>45012.545937499999</v>
          </cell>
          <cell r="B13746">
            <v>1</v>
          </cell>
          <cell r="R13746" t="str">
            <v>BWKS031684</v>
          </cell>
        </row>
        <row r="13747">
          <cell r="A13747">
            <v>45012.518611111103</v>
          </cell>
          <cell r="B13747">
            <v>18</v>
          </cell>
          <cell r="R13747" t="str">
            <v>BVFS049398</v>
          </cell>
        </row>
        <row r="13748">
          <cell r="A13748">
            <v>45012.447615740697</v>
          </cell>
          <cell r="B13748">
            <v>560</v>
          </cell>
          <cell r="R13748" t="str">
            <v>BVFS049358</v>
          </cell>
        </row>
        <row r="13749">
          <cell r="A13749">
            <v>45010.741030092599</v>
          </cell>
          <cell r="B13749">
            <v>23851</v>
          </cell>
          <cell r="R13749" t="str">
            <v>BQHS040705</v>
          </cell>
        </row>
        <row r="13750">
          <cell r="A13750">
            <v>45010.677326388897</v>
          </cell>
          <cell r="B13750">
            <v>21632</v>
          </cell>
          <cell r="R13750" t="str">
            <v>BRAC372524</v>
          </cell>
        </row>
        <row r="13751">
          <cell r="A13751">
            <v>45010.280138888898</v>
          </cell>
          <cell r="B13751">
            <v>66190</v>
          </cell>
          <cell r="R13751" t="str">
            <v>BNCC370425</v>
          </cell>
        </row>
        <row r="13752">
          <cell r="A13752">
            <v>45010.280011574097</v>
          </cell>
          <cell r="B13752">
            <v>10714</v>
          </cell>
          <cell r="R13752" t="str">
            <v>BSLS036682</v>
          </cell>
        </row>
        <row r="13753">
          <cell r="A13753">
            <v>45010.279027777797</v>
          </cell>
          <cell r="B13753">
            <v>72140</v>
          </cell>
          <cell r="R13753" t="str">
            <v>BJGS031396</v>
          </cell>
        </row>
        <row r="13754">
          <cell r="A13754">
            <v>45009.878078703703</v>
          </cell>
          <cell r="B13754">
            <v>3522</v>
          </cell>
          <cell r="R13754" t="str">
            <v>BVCC376207</v>
          </cell>
        </row>
        <row r="13755">
          <cell r="A13755">
            <v>45009.710011574098</v>
          </cell>
          <cell r="B13755">
            <v>1</v>
          </cell>
          <cell r="R13755" t="str">
            <v>BVIC378175</v>
          </cell>
        </row>
        <row r="13756">
          <cell r="A13756">
            <v>45009.682928240698</v>
          </cell>
          <cell r="B13756">
            <v>45366</v>
          </cell>
          <cell r="R13756" t="str">
            <v>BKKS030393</v>
          </cell>
        </row>
        <row r="13757">
          <cell r="A13757">
            <v>45009.652997685203</v>
          </cell>
          <cell r="B13757">
            <v>23851</v>
          </cell>
          <cell r="R13757" t="str">
            <v>BQHS040705</v>
          </cell>
        </row>
        <row r="13758">
          <cell r="A13758">
            <v>45009.553726851896</v>
          </cell>
          <cell r="B13758">
            <v>19003</v>
          </cell>
          <cell r="R13758" t="str">
            <v>GOCC370403</v>
          </cell>
        </row>
        <row r="13759">
          <cell r="A13759">
            <v>45009.447858796302</v>
          </cell>
          <cell r="B13759">
            <v>584</v>
          </cell>
          <cell r="R13759" t="str">
            <v>BVHD163336</v>
          </cell>
        </row>
        <row r="13760">
          <cell r="A13760">
            <v>45008.749826388899</v>
          </cell>
          <cell r="B13760">
            <v>3700</v>
          </cell>
          <cell r="R13760" t="str">
            <v>BRKD230139</v>
          </cell>
        </row>
        <row r="13761">
          <cell r="A13761">
            <v>45008.7486921296</v>
          </cell>
          <cell r="B13761">
            <v>50</v>
          </cell>
          <cell r="R13761" t="str">
            <v>GOHD160077</v>
          </cell>
        </row>
        <row r="13762">
          <cell r="A13762">
            <v>45008.747268518498</v>
          </cell>
          <cell r="B13762">
            <v>855</v>
          </cell>
          <cell r="R13762" t="str">
            <v>BJGD200109</v>
          </cell>
        </row>
        <row r="13763">
          <cell r="A13763">
            <v>45008.745173611103</v>
          </cell>
          <cell r="B13763">
            <v>450</v>
          </cell>
          <cell r="R13763" t="str">
            <v>BSKD120522</v>
          </cell>
        </row>
        <row r="13764">
          <cell r="A13764">
            <v>45008.728587963</v>
          </cell>
          <cell r="B13764">
            <v>26642</v>
          </cell>
          <cell r="R13764" t="str">
            <v>GOHC370805</v>
          </cell>
        </row>
        <row r="13765">
          <cell r="A13765">
            <v>45008.598530092597</v>
          </cell>
          <cell r="B13765">
            <v>0</v>
          </cell>
          <cell r="R13765" t="str">
            <v>CWJE543513</v>
          </cell>
        </row>
        <row r="13766">
          <cell r="A13766">
            <v>45008.552152777796</v>
          </cell>
          <cell r="B13766">
            <v>3905</v>
          </cell>
          <cell r="R13766" t="str">
            <v>BRGD161212</v>
          </cell>
        </row>
        <row r="13767">
          <cell r="A13767">
            <v>45008.549594907403</v>
          </cell>
          <cell r="B13767">
            <v>2760</v>
          </cell>
          <cell r="R13767" t="str">
            <v>BQGD160344</v>
          </cell>
        </row>
        <row r="13768">
          <cell r="A13768">
            <v>45008.546724537002</v>
          </cell>
          <cell r="B13768">
            <v>75</v>
          </cell>
          <cell r="R13768" t="str">
            <v>BNJD120010</v>
          </cell>
        </row>
        <row r="13769">
          <cell r="A13769">
            <v>45008.543645833299</v>
          </cell>
          <cell r="B13769">
            <v>450</v>
          </cell>
          <cell r="R13769" t="str">
            <v>BSBD120631</v>
          </cell>
        </row>
        <row r="13770">
          <cell r="A13770">
            <v>45008.478692129604</v>
          </cell>
          <cell r="B13770">
            <v>1285</v>
          </cell>
          <cell r="R13770" t="str">
            <v>BVED231179</v>
          </cell>
        </row>
        <row r="13771">
          <cell r="A13771">
            <v>45007.7125578704</v>
          </cell>
          <cell r="B13771">
            <v>2485</v>
          </cell>
          <cell r="R13771" t="str">
            <v>BVLD163040</v>
          </cell>
        </row>
        <row r="13772">
          <cell r="A13772">
            <v>45007.702326388899</v>
          </cell>
          <cell r="B13772">
            <v>6300</v>
          </cell>
          <cell r="R13772" t="str">
            <v>BULD162559</v>
          </cell>
        </row>
        <row r="13773">
          <cell r="A13773">
            <v>45007.680844907401</v>
          </cell>
          <cell r="B13773">
            <v>18657</v>
          </cell>
          <cell r="R13773" t="str">
            <v>BNKS030423</v>
          </cell>
        </row>
        <row r="13774">
          <cell r="A13774">
            <v>45007.5516319444</v>
          </cell>
          <cell r="B13774">
            <v>8917</v>
          </cell>
          <cell r="R13774" t="str">
            <v>BSKD161477</v>
          </cell>
        </row>
        <row r="13775">
          <cell r="A13775">
            <v>45007.529606481497</v>
          </cell>
          <cell r="B13775">
            <v>12073</v>
          </cell>
          <cell r="R13775" t="str">
            <v>BSDC375954</v>
          </cell>
        </row>
        <row r="13776">
          <cell r="A13776">
            <v>45006.642025462999</v>
          </cell>
          <cell r="B13776">
            <v>3119</v>
          </cell>
          <cell r="R13776" t="str">
            <v>BVKC374486</v>
          </cell>
        </row>
        <row r="13777">
          <cell r="A13777">
            <v>45006.571655092601</v>
          </cell>
          <cell r="B13777">
            <v>0</v>
          </cell>
          <cell r="R13777" t="str">
            <v>BVJC374173</v>
          </cell>
        </row>
        <row r="13778">
          <cell r="A13778">
            <v>45006.500196759298</v>
          </cell>
          <cell r="B13778">
            <v>4660</v>
          </cell>
          <cell r="R13778" t="str">
            <v>BRKD120212</v>
          </cell>
        </row>
        <row r="13779">
          <cell r="A13779">
            <v>45006.496770833299</v>
          </cell>
          <cell r="B13779">
            <v>1555</v>
          </cell>
          <cell r="R13779" t="str">
            <v>BSFD161825</v>
          </cell>
        </row>
        <row r="13780">
          <cell r="A13780">
            <v>45006.494872685202</v>
          </cell>
          <cell r="B13780">
            <v>4797</v>
          </cell>
          <cell r="R13780" t="str">
            <v>BSKS036261</v>
          </cell>
        </row>
        <row r="13781">
          <cell r="A13781">
            <v>45006.494444444397</v>
          </cell>
          <cell r="B13781">
            <v>80</v>
          </cell>
          <cell r="R13781" t="str">
            <v>BSKD120520</v>
          </cell>
        </row>
        <row r="13782">
          <cell r="A13782">
            <v>45006.491168981498</v>
          </cell>
          <cell r="B13782">
            <v>210</v>
          </cell>
          <cell r="R13782" t="str">
            <v>BSKD120521</v>
          </cell>
        </row>
        <row r="13783">
          <cell r="A13783">
            <v>45006.487106481502</v>
          </cell>
          <cell r="B13783">
            <v>152</v>
          </cell>
          <cell r="R13783" t="str">
            <v>BSKD120524</v>
          </cell>
        </row>
        <row r="13784">
          <cell r="A13784">
            <v>45006.482777777797</v>
          </cell>
          <cell r="B13784">
            <v>1</v>
          </cell>
          <cell r="R13784" t="str">
            <v>BVIC377970</v>
          </cell>
        </row>
        <row r="13785">
          <cell r="A13785">
            <v>45006.482187499998</v>
          </cell>
          <cell r="B13785">
            <v>2000</v>
          </cell>
          <cell r="R13785" t="str">
            <v>BSKD120530</v>
          </cell>
        </row>
        <row r="13786">
          <cell r="A13786">
            <v>45006.477893518502</v>
          </cell>
          <cell r="B13786">
            <v>1700</v>
          </cell>
          <cell r="R13786" t="str">
            <v>BUJD162460</v>
          </cell>
        </row>
        <row r="13787">
          <cell r="A13787">
            <v>45006.469027777799</v>
          </cell>
          <cell r="B13787">
            <v>1850</v>
          </cell>
          <cell r="R13787" t="str">
            <v>BSAD120582</v>
          </cell>
        </row>
        <row r="13788">
          <cell r="A13788">
            <v>45005.755081018498</v>
          </cell>
          <cell r="B13788">
            <v>6020</v>
          </cell>
          <cell r="R13788" t="str">
            <v>BUIS036401</v>
          </cell>
        </row>
        <row r="13789">
          <cell r="A13789">
            <v>45005.534803240698</v>
          </cell>
          <cell r="B13789">
            <v>31976</v>
          </cell>
          <cell r="R13789" t="str">
            <v>GPJS030042</v>
          </cell>
        </row>
        <row r="13790">
          <cell r="A13790">
            <v>45003.544976851903</v>
          </cell>
          <cell r="B13790">
            <v>2909</v>
          </cell>
          <cell r="R13790" t="str">
            <v>BVEC376812</v>
          </cell>
        </row>
        <row r="13791">
          <cell r="A13791">
            <v>45002.697592592602</v>
          </cell>
          <cell r="B13791">
            <v>1043</v>
          </cell>
          <cell r="R13791" t="str">
            <v>BUCD121176</v>
          </cell>
        </row>
        <row r="13792">
          <cell r="A13792">
            <v>45002.665127314802</v>
          </cell>
          <cell r="B13792">
            <v>1</v>
          </cell>
          <cell r="R13792" t="str">
            <v>BVEL062291</v>
          </cell>
        </row>
        <row r="13793">
          <cell r="A13793">
            <v>45002.662199074097</v>
          </cell>
          <cell r="B13793">
            <v>1</v>
          </cell>
          <cell r="R13793" t="str">
            <v>BVEL062302</v>
          </cell>
        </row>
        <row r="13794">
          <cell r="A13794">
            <v>45002.630347222199</v>
          </cell>
          <cell r="B13794">
            <v>1</v>
          </cell>
          <cell r="R13794" t="str">
            <v>BVEL062291</v>
          </cell>
        </row>
        <row r="13795">
          <cell r="A13795">
            <v>45002.629895833299</v>
          </cell>
          <cell r="B13795">
            <v>1</v>
          </cell>
          <cell r="R13795" t="str">
            <v>BVEL062302</v>
          </cell>
        </row>
        <row r="13796">
          <cell r="A13796">
            <v>45002.627719907403</v>
          </cell>
          <cell r="B13796">
            <v>3880</v>
          </cell>
          <cell r="R13796" t="str">
            <v>BULD162561</v>
          </cell>
        </row>
        <row r="13797">
          <cell r="A13797">
            <v>45002.580393518503</v>
          </cell>
          <cell r="B13797">
            <v>19795</v>
          </cell>
          <cell r="R13797" t="str">
            <v>BSHS038806</v>
          </cell>
        </row>
        <row r="13798">
          <cell r="A13798">
            <v>45002.570081018501</v>
          </cell>
          <cell r="B13798"/>
          <cell r="R13798"/>
        </row>
        <row r="13799">
          <cell r="A13799">
            <v>45002.442476851902</v>
          </cell>
          <cell r="B13799">
            <v>7066</v>
          </cell>
          <cell r="R13799" t="str">
            <v>BPBD200118</v>
          </cell>
        </row>
        <row r="13800">
          <cell r="A13800">
            <v>45002.281574074099</v>
          </cell>
          <cell r="B13800">
            <v>18524</v>
          </cell>
          <cell r="R13800" t="str">
            <v>BRAS033261</v>
          </cell>
        </row>
        <row r="13801">
          <cell r="A13801">
            <v>45001.6352430556</v>
          </cell>
          <cell r="B13801">
            <v>6159</v>
          </cell>
          <cell r="R13801" t="str">
            <v>BTGC379081</v>
          </cell>
        </row>
        <row r="13802">
          <cell r="A13802">
            <v>45001.482789351903</v>
          </cell>
          <cell r="B13802">
            <v>1850</v>
          </cell>
          <cell r="R13802" t="str">
            <v>BUDD162719</v>
          </cell>
        </row>
        <row r="13803">
          <cell r="A13803">
            <v>45000.701377314799</v>
          </cell>
          <cell r="B13803">
            <v>15108</v>
          </cell>
          <cell r="R13803" t="str">
            <v>BSKS036365</v>
          </cell>
        </row>
        <row r="13804">
          <cell r="A13804">
            <v>45000.635902777802</v>
          </cell>
          <cell r="B13804">
            <v>38950</v>
          </cell>
          <cell r="R13804" t="str">
            <v>BQBS030091</v>
          </cell>
        </row>
        <row r="13805">
          <cell r="A13805">
            <v>45000.619849536997</v>
          </cell>
          <cell r="B13805">
            <v>295</v>
          </cell>
          <cell r="R13805" t="str">
            <v>BRLD120253</v>
          </cell>
        </row>
        <row r="13806">
          <cell r="A13806">
            <v>45000.614594907398</v>
          </cell>
          <cell r="B13806">
            <v>8910</v>
          </cell>
          <cell r="R13806" t="str">
            <v>BPED200187</v>
          </cell>
        </row>
        <row r="13807">
          <cell r="A13807">
            <v>45000.611875000002</v>
          </cell>
          <cell r="B13807">
            <v>5210</v>
          </cell>
          <cell r="R13807" t="str">
            <v>BQBD160040</v>
          </cell>
        </row>
        <row r="13808">
          <cell r="A13808">
            <v>45000.610208333303</v>
          </cell>
          <cell r="B13808">
            <v>1175</v>
          </cell>
          <cell r="R13808" t="str">
            <v>BTKD162083</v>
          </cell>
        </row>
        <row r="13809">
          <cell r="A13809">
            <v>45000.608958333301</v>
          </cell>
          <cell r="B13809">
            <v>4795</v>
          </cell>
          <cell r="R13809" t="str">
            <v>BRAD160803</v>
          </cell>
        </row>
        <row r="13810">
          <cell r="A13810">
            <v>45000.607719907399</v>
          </cell>
          <cell r="B13810">
            <v>3550</v>
          </cell>
          <cell r="R13810" t="str">
            <v>BRCD160978</v>
          </cell>
        </row>
        <row r="13811">
          <cell r="A13811">
            <v>45000.606226851902</v>
          </cell>
          <cell r="B13811">
            <v>1555</v>
          </cell>
          <cell r="R13811" t="str">
            <v>BSJD161438</v>
          </cell>
        </row>
        <row r="13812">
          <cell r="A13812">
            <v>45000.6026388889</v>
          </cell>
          <cell r="B13812">
            <v>4970</v>
          </cell>
          <cell r="R13812" t="str">
            <v>BTFD162243</v>
          </cell>
        </row>
        <row r="13813">
          <cell r="A13813">
            <v>45000.601458333302</v>
          </cell>
          <cell r="B13813">
            <v>2235</v>
          </cell>
          <cell r="R13813" t="str">
            <v>BSED161766</v>
          </cell>
        </row>
        <row r="13814">
          <cell r="A13814">
            <v>45000.600173611099</v>
          </cell>
          <cell r="B13814">
            <v>115</v>
          </cell>
          <cell r="R13814" t="str">
            <v>BSKD220275</v>
          </cell>
        </row>
        <row r="13815">
          <cell r="A13815">
            <v>45000.598611111098</v>
          </cell>
          <cell r="B13815">
            <v>7185</v>
          </cell>
          <cell r="R13815" t="str">
            <v>BTFD162244</v>
          </cell>
        </row>
        <row r="13816">
          <cell r="A13816">
            <v>45000.596250000002</v>
          </cell>
          <cell r="B13816">
            <v>6235</v>
          </cell>
          <cell r="R13816" t="str">
            <v>BTKD162112</v>
          </cell>
        </row>
        <row r="13817">
          <cell r="A13817">
            <v>45000.594409722202</v>
          </cell>
          <cell r="B13817">
            <v>2945</v>
          </cell>
          <cell r="R13817" t="str">
            <v>BSID161961</v>
          </cell>
        </row>
        <row r="13818">
          <cell r="A13818">
            <v>45000.591249999998</v>
          </cell>
          <cell r="B13818">
            <v>8255</v>
          </cell>
          <cell r="R13818" t="str">
            <v>BQKD160076</v>
          </cell>
        </row>
        <row r="13819">
          <cell r="A13819">
            <v>45000.589652777802</v>
          </cell>
          <cell r="B13819">
            <v>2505</v>
          </cell>
          <cell r="R13819" t="str">
            <v>BRKD160684</v>
          </cell>
        </row>
        <row r="13820">
          <cell r="A13820">
            <v>45000.585289351897</v>
          </cell>
          <cell r="B13820">
            <v>4305</v>
          </cell>
          <cell r="R13820" t="str">
            <v>BSAD161567</v>
          </cell>
        </row>
        <row r="13821">
          <cell r="A13821">
            <v>45000.582372685203</v>
          </cell>
          <cell r="B13821">
            <v>575</v>
          </cell>
          <cell r="R13821" t="str">
            <v>BTHD120963</v>
          </cell>
        </row>
        <row r="13822">
          <cell r="A13822">
            <v>45000.558831018498</v>
          </cell>
          <cell r="B13822"/>
          <cell r="R13822"/>
        </row>
        <row r="13823">
          <cell r="A13823">
            <v>45000.556145833303</v>
          </cell>
          <cell r="B13823">
            <v>12013</v>
          </cell>
          <cell r="R13823" t="str">
            <v>BHKS030073</v>
          </cell>
        </row>
        <row r="13824">
          <cell r="A13824">
            <v>45000.493020833303</v>
          </cell>
          <cell r="B13824">
            <v>1240</v>
          </cell>
          <cell r="R13824" t="str">
            <v>BSHD120752</v>
          </cell>
        </row>
        <row r="13825">
          <cell r="A13825">
            <v>45000.485798611102</v>
          </cell>
          <cell r="B13825">
            <v>6300</v>
          </cell>
          <cell r="R13825" t="str">
            <v>BULD162559</v>
          </cell>
        </row>
        <row r="13826">
          <cell r="A13826">
            <v>45000.2820138889</v>
          </cell>
          <cell r="B13826">
            <v>6466</v>
          </cell>
          <cell r="R13826" t="str">
            <v>BUDS046275</v>
          </cell>
        </row>
        <row r="13827">
          <cell r="A13827">
            <v>44999.651759259301</v>
          </cell>
          <cell r="B13827">
            <v>8664</v>
          </cell>
          <cell r="R13827" t="str">
            <v>BTES044431</v>
          </cell>
        </row>
        <row r="13828">
          <cell r="A13828">
            <v>44999.552372685197</v>
          </cell>
          <cell r="B13828">
            <v>526</v>
          </cell>
          <cell r="R13828" t="str">
            <v>BVHD163374</v>
          </cell>
        </row>
        <row r="13829">
          <cell r="A13829">
            <v>44999.286215277803</v>
          </cell>
          <cell r="B13829">
            <v>17339</v>
          </cell>
          <cell r="R13829" t="str">
            <v>BSDS043254</v>
          </cell>
        </row>
        <row r="13830">
          <cell r="A13830">
            <v>44999.282395833303</v>
          </cell>
          <cell r="B13830">
            <v>1</v>
          </cell>
          <cell r="R13830" t="str">
            <v>CTCE665149</v>
          </cell>
        </row>
        <row r="13831">
          <cell r="A13831">
            <v>44998.4547916667</v>
          </cell>
          <cell r="B13831">
            <v>3987</v>
          </cell>
          <cell r="R13831" t="str">
            <v>BSFC376340</v>
          </cell>
        </row>
        <row r="13832">
          <cell r="A13832">
            <v>44998.449780092596</v>
          </cell>
          <cell r="B13832">
            <v>3950</v>
          </cell>
          <cell r="R13832" t="str">
            <v>BTKD162080</v>
          </cell>
        </row>
        <row r="13833">
          <cell r="A13833">
            <v>44998.448159722197</v>
          </cell>
          <cell r="B13833">
            <v>3950</v>
          </cell>
          <cell r="R13833" t="str">
            <v>BSKD161500</v>
          </cell>
        </row>
        <row r="13834">
          <cell r="A13834">
            <v>44998.4451736111</v>
          </cell>
          <cell r="B13834">
            <v>2380</v>
          </cell>
          <cell r="R13834" t="str">
            <v>BSGL152296</v>
          </cell>
        </row>
        <row r="13835">
          <cell r="A13835">
            <v>44998.443518518499</v>
          </cell>
          <cell r="B13835">
            <v>505</v>
          </cell>
          <cell r="R13835" t="str">
            <v>BSBD120630</v>
          </cell>
        </row>
        <row r="13836">
          <cell r="A13836">
            <v>44998.442060185203</v>
          </cell>
          <cell r="B13836">
            <v>556</v>
          </cell>
          <cell r="R13836" t="str">
            <v>BSHD120740</v>
          </cell>
        </row>
        <row r="13837">
          <cell r="A13837">
            <v>44998.439976851798</v>
          </cell>
          <cell r="B13837">
            <v>545</v>
          </cell>
          <cell r="R13837" t="str">
            <v>BSHD120741</v>
          </cell>
        </row>
        <row r="13838">
          <cell r="A13838">
            <v>44998.4380439815</v>
          </cell>
          <cell r="B13838">
            <v>589</v>
          </cell>
          <cell r="R13838" t="str">
            <v>BSHD120739</v>
          </cell>
        </row>
        <row r="13839">
          <cell r="A13839">
            <v>44998.4362384259</v>
          </cell>
          <cell r="B13839">
            <v>3373</v>
          </cell>
          <cell r="R13839" t="str">
            <v>BSGL152297</v>
          </cell>
        </row>
        <row r="13840">
          <cell r="A13840">
            <v>44998.434224536999</v>
          </cell>
          <cell r="B13840">
            <v>3697</v>
          </cell>
          <cell r="R13840" t="str">
            <v>BRJD160577</v>
          </cell>
        </row>
        <row r="13841">
          <cell r="A13841">
            <v>44996.740787037001</v>
          </cell>
          <cell r="B13841">
            <v>920</v>
          </cell>
          <cell r="R13841" t="str">
            <v>BULD162583</v>
          </cell>
        </row>
        <row r="13842">
          <cell r="A13842">
            <v>44996.737905092603</v>
          </cell>
          <cell r="B13842">
            <v>1000</v>
          </cell>
          <cell r="R13842" t="str">
            <v>BULD162579</v>
          </cell>
        </row>
        <row r="13843">
          <cell r="A13843">
            <v>44996.734375</v>
          </cell>
          <cell r="B13843">
            <v>5750</v>
          </cell>
          <cell r="R13843" t="str">
            <v>BTCD162149</v>
          </cell>
        </row>
        <row r="13844">
          <cell r="A13844">
            <v>44996.628518518497</v>
          </cell>
          <cell r="B13844">
            <v>5268</v>
          </cell>
          <cell r="R13844" t="str">
            <v>GPBD160097</v>
          </cell>
        </row>
        <row r="13845">
          <cell r="A13845">
            <v>44996.624317129601</v>
          </cell>
          <cell r="B13845">
            <v>2910</v>
          </cell>
          <cell r="R13845" t="str">
            <v>BSID161961</v>
          </cell>
        </row>
        <row r="13846">
          <cell r="A13846">
            <v>44996.620486111096</v>
          </cell>
          <cell r="B13846">
            <v>2401</v>
          </cell>
          <cell r="R13846" t="str">
            <v>BSCL152143</v>
          </cell>
        </row>
        <row r="13847">
          <cell r="A13847">
            <v>44996.617557870399</v>
          </cell>
          <cell r="B13847">
            <v>110</v>
          </cell>
          <cell r="R13847" t="str">
            <v>BSKD220275</v>
          </cell>
        </row>
        <row r="13848">
          <cell r="A13848">
            <v>44996.553287037001</v>
          </cell>
          <cell r="B13848">
            <v>3350</v>
          </cell>
          <cell r="R13848" t="str">
            <v>BRHD161299</v>
          </cell>
        </row>
        <row r="13849">
          <cell r="A13849">
            <v>44996.550196759301</v>
          </cell>
          <cell r="B13849">
            <v>2400</v>
          </cell>
          <cell r="R13849" t="str">
            <v>BSCD161704</v>
          </cell>
        </row>
        <row r="13850">
          <cell r="A13850">
            <v>44996.547094907401</v>
          </cell>
          <cell r="B13850">
            <v>4300</v>
          </cell>
          <cell r="R13850" t="str">
            <v>BRGD161218</v>
          </cell>
        </row>
        <row r="13851">
          <cell r="A13851">
            <v>44996.544479166703</v>
          </cell>
          <cell r="B13851">
            <v>3530</v>
          </cell>
          <cell r="R13851" t="str">
            <v>BPED200181</v>
          </cell>
        </row>
        <row r="13852">
          <cell r="A13852">
            <v>44996.542222222197</v>
          </cell>
          <cell r="B13852">
            <v>7300</v>
          </cell>
          <cell r="R13852" t="str">
            <v>BPED160088</v>
          </cell>
        </row>
        <row r="13853">
          <cell r="A13853">
            <v>44996.539814814802</v>
          </cell>
          <cell r="B13853">
            <v>3675</v>
          </cell>
          <cell r="R13853" t="str">
            <v>BQBD160067</v>
          </cell>
        </row>
        <row r="13854">
          <cell r="A13854">
            <v>44996.537094907399</v>
          </cell>
          <cell r="B13854">
            <v>4110</v>
          </cell>
          <cell r="R13854" t="str">
            <v>BQID200160</v>
          </cell>
        </row>
        <row r="13855">
          <cell r="A13855">
            <v>44996.532384259299</v>
          </cell>
          <cell r="B13855">
            <v>6770</v>
          </cell>
          <cell r="R13855" t="str">
            <v>BOID200231</v>
          </cell>
        </row>
        <row r="13856">
          <cell r="A13856">
            <v>44996.5291782407</v>
          </cell>
          <cell r="B13856">
            <v>4070</v>
          </cell>
          <cell r="R13856" t="str">
            <v>BSGD161864</v>
          </cell>
        </row>
        <row r="13857">
          <cell r="A13857">
            <v>44996.526701388902</v>
          </cell>
          <cell r="B13857">
            <v>4640</v>
          </cell>
          <cell r="R13857" t="str">
            <v>BQID160499</v>
          </cell>
        </row>
        <row r="13858">
          <cell r="A13858">
            <v>44996.524050925902</v>
          </cell>
          <cell r="B13858">
            <v>400</v>
          </cell>
          <cell r="R13858" t="str">
            <v>GPCD160123</v>
          </cell>
        </row>
        <row r="13859">
          <cell r="A13859">
            <v>44996.521585648101</v>
          </cell>
          <cell r="B13859">
            <v>12550</v>
          </cell>
          <cell r="R13859" t="str">
            <v>BQKD200034</v>
          </cell>
        </row>
        <row r="13860">
          <cell r="A13860">
            <v>44996.518287036997</v>
          </cell>
          <cell r="B13860">
            <v>8090</v>
          </cell>
          <cell r="R13860" t="str">
            <v>BRHD161312</v>
          </cell>
        </row>
        <row r="13861">
          <cell r="A13861">
            <v>44996.517048611102</v>
          </cell>
          <cell r="B13861">
            <v>20459</v>
          </cell>
          <cell r="R13861" t="str">
            <v>BRCC372871</v>
          </cell>
        </row>
        <row r="13862">
          <cell r="A13862">
            <v>44996.5140972222</v>
          </cell>
          <cell r="B13862">
            <v>5700</v>
          </cell>
          <cell r="R13862" t="str">
            <v>BSDD161729</v>
          </cell>
        </row>
        <row r="13863">
          <cell r="A13863">
            <v>44996.512256944399</v>
          </cell>
          <cell r="B13863">
            <v>4035</v>
          </cell>
          <cell r="R13863" t="str">
            <v>BUCD162696</v>
          </cell>
        </row>
        <row r="13864">
          <cell r="A13864">
            <v>44996.507060185198</v>
          </cell>
          <cell r="B13864">
            <v>6100</v>
          </cell>
          <cell r="R13864" t="str">
            <v>RJD230103</v>
          </cell>
        </row>
        <row r="13865">
          <cell r="A13865">
            <v>44996.504618055602</v>
          </cell>
          <cell r="B13865">
            <v>3790</v>
          </cell>
          <cell r="R13865" t="str">
            <v>BRGD230256</v>
          </cell>
        </row>
        <row r="13866">
          <cell r="A13866">
            <v>44996.502094907402</v>
          </cell>
          <cell r="B13866">
            <v>6962</v>
          </cell>
          <cell r="R13866" t="str">
            <v>BMED200254</v>
          </cell>
        </row>
        <row r="13867">
          <cell r="A13867">
            <v>44996.498240740701</v>
          </cell>
          <cell r="B13867">
            <v>5190</v>
          </cell>
          <cell r="R13867" t="str">
            <v>BQBD160040</v>
          </cell>
        </row>
        <row r="13868">
          <cell r="A13868">
            <v>44996.496180555601</v>
          </cell>
          <cell r="B13868">
            <v>485</v>
          </cell>
          <cell r="R13868" t="str">
            <v>BLGL160201</v>
          </cell>
        </row>
        <row r="13869">
          <cell r="A13869">
            <v>44996.494768518503</v>
          </cell>
          <cell r="B13869">
            <v>1590</v>
          </cell>
          <cell r="R13869" t="str">
            <v>BSEL152198</v>
          </cell>
        </row>
        <row r="13870">
          <cell r="A13870">
            <v>44996.493576388901</v>
          </cell>
          <cell r="B13870">
            <v>405</v>
          </cell>
          <cell r="R13870" t="str">
            <v>BLGL160217</v>
          </cell>
        </row>
        <row r="13871">
          <cell r="A13871">
            <v>44996.492708333302</v>
          </cell>
          <cell r="B13871">
            <v>3385</v>
          </cell>
          <cell r="R13871" t="str">
            <v>BQDD160156</v>
          </cell>
        </row>
        <row r="13872">
          <cell r="A13872">
            <v>44996.4909722222</v>
          </cell>
          <cell r="B13872">
            <v>3250</v>
          </cell>
          <cell r="R13872" t="str">
            <v>BQGD160315</v>
          </cell>
        </row>
        <row r="13873">
          <cell r="A13873">
            <v>44996.4907060185</v>
          </cell>
          <cell r="B13873">
            <v>4901</v>
          </cell>
          <cell r="R13873" t="str">
            <v>BNID160316</v>
          </cell>
        </row>
        <row r="13874">
          <cell r="A13874">
            <v>44996.488136574102</v>
          </cell>
          <cell r="B13874">
            <v>4360</v>
          </cell>
          <cell r="R13874" t="str">
            <v>BSAD161576</v>
          </cell>
        </row>
        <row r="13875">
          <cell r="A13875">
            <v>44996.485798611102</v>
          </cell>
          <cell r="B13875">
            <v>6650</v>
          </cell>
          <cell r="R13875" t="str">
            <v>BRED161077</v>
          </cell>
        </row>
        <row r="13876">
          <cell r="A13876">
            <v>44996.480520833298</v>
          </cell>
          <cell r="B13876">
            <v>7430</v>
          </cell>
          <cell r="R13876" t="str">
            <v>BRCD160940</v>
          </cell>
        </row>
        <row r="13877">
          <cell r="A13877">
            <v>44996.475960648102</v>
          </cell>
          <cell r="B13877">
            <v>1890</v>
          </cell>
          <cell r="R13877" t="str">
            <v>BSFD161799</v>
          </cell>
        </row>
        <row r="13878">
          <cell r="A13878">
            <v>44996.475925925901</v>
          </cell>
          <cell r="B13878">
            <v>3475</v>
          </cell>
          <cell r="R13878" t="str">
            <v>BSLD200427</v>
          </cell>
        </row>
        <row r="13879">
          <cell r="A13879">
            <v>44996.473993055602</v>
          </cell>
          <cell r="B13879">
            <v>2030</v>
          </cell>
          <cell r="R13879" t="str">
            <v>BRHD161303</v>
          </cell>
        </row>
        <row r="13880">
          <cell r="A13880">
            <v>44996.472881944399</v>
          </cell>
          <cell r="B13880">
            <v>3800</v>
          </cell>
          <cell r="R13880" t="str">
            <v>BTJD162047</v>
          </cell>
        </row>
        <row r="13881">
          <cell r="A13881">
            <v>44996.472060185202</v>
          </cell>
          <cell r="B13881">
            <v>6480</v>
          </cell>
          <cell r="R13881" t="str">
            <v>GOBD160007</v>
          </cell>
        </row>
        <row r="13882">
          <cell r="A13882">
            <v>44996.470185185201</v>
          </cell>
          <cell r="B13882">
            <v>4931</v>
          </cell>
          <cell r="R13882" t="str">
            <v>BOJD160012</v>
          </cell>
        </row>
        <row r="13883">
          <cell r="A13883">
            <v>44996.470092592601</v>
          </cell>
          <cell r="B13883">
            <v>2813</v>
          </cell>
          <cell r="R13883" t="str">
            <v>BTJD162040</v>
          </cell>
        </row>
        <row r="13884">
          <cell r="A13884">
            <v>44996.4683449074</v>
          </cell>
          <cell r="B13884">
            <v>5870</v>
          </cell>
          <cell r="R13884" t="str">
            <v>BPED160082</v>
          </cell>
        </row>
        <row r="13885">
          <cell r="A13885">
            <v>44996.466956018499</v>
          </cell>
          <cell r="B13885">
            <v>5715</v>
          </cell>
          <cell r="R13885" t="str">
            <v>BTCD162149</v>
          </cell>
        </row>
        <row r="13886">
          <cell r="A13886">
            <v>44996.463773148098</v>
          </cell>
          <cell r="B13886">
            <v>6230</v>
          </cell>
          <cell r="R13886" t="str">
            <v>BTKD162112</v>
          </cell>
        </row>
        <row r="13887">
          <cell r="A13887">
            <v>44996.4585532407</v>
          </cell>
          <cell r="B13887">
            <v>9260</v>
          </cell>
          <cell r="R13887" t="str">
            <v>BTDD162169</v>
          </cell>
        </row>
        <row r="13888">
          <cell r="A13888">
            <v>44996.454814814802</v>
          </cell>
          <cell r="B13888">
            <v>5380</v>
          </cell>
          <cell r="R13888" t="str">
            <v>BTCD162162</v>
          </cell>
        </row>
        <row r="13889">
          <cell r="A13889">
            <v>44996.4531712963</v>
          </cell>
          <cell r="B13889">
            <v>2248</v>
          </cell>
          <cell r="R13889" t="str">
            <v>BRHD161314</v>
          </cell>
        </row>
        <row r="13890">
          <cell r="A13890">
            <v>44996.450972222199</v>
          </cell>
          <cell r="B13890">
            <v>3331</v>
          </cell>
          <cell r="R13890" t="str">
            <v>BQHD160361</v>
          </cell>
        </row>
        <row r="13891">
          <cell r="A13891">
            <v>44996.450914351903</v>
          </cell>
          <cell r="B13891">
            <v>24590</v>
          </cell>
          <cell r="R13891" t="str">
            <v>BMJD200014</v>
          </cell>
        </row>
        <row r="13892">
          <cell r="A13892">
            <v>44996.4483680556</v>
          </cell>
          <cell r="B13892">
            <v>4591</v>
          </cell>
          <cell r="R13892" t="str">
            <v>BPKD200020</v>
          </cell>
        </row>
        <row r="13893">
          <cell r="A13893">
            <v>44996.4445023148</v>
          </cell>
          <cell r="B13893">
            <v>630</v>
          </cell>
          <cell r="R13893" t="str">
            <v>BSCD120656</v>
          </cell>
        </row>
        <row r="13894">
          <cell r="A13894">
            <v>44995.750474537002</v>
          </cell>
          <cell r="B13894">
            <v>2660</v>
          </cell>
          <cell r="R13894" t="str">
            <v>BQKD200046</v>
          </cell>
        </row>
        <row r="13895">
          <cell r="A13895">
            <v>44995.747835648202</v>
          </cell>
          <cell r="B13895">
            <v>4600</v>
          </cell>
          <cell r="R13895" t="str">
            <v>BTDD162190</v>
          </cell>
        </row>
        <row r="13896">
          <cell r="A13896">
            <v>44995.745335648098</v>
          </cell>
          <cell r="B13896">
            <v>5050</v>
          </cell>
          <cell r="R13896" t="str">
            <v>BPGD220036</v>
          </cell>
        </row>
        <row r="13897">
          <cell r="A13897">
            <v>44995.742118055598</v>
          </cell>
          <cell r="B13897">
            <v>1508</v>
          </cell>
          <cell r="R13897" t="str">
            <v>BQGD220072</v>
          </cell>
        </row>
        <row r="13898">
          <cell r="A13898">
            <v>44995.674409722204</v>
          </cell>
          <cell r="B13898">
            <v>19245</v>
          </cell>
          <cell r="R13898" t="str">
            <v>BRIS035838</v>
          </cell>
        </row>
        <row r="13899">
          <cell r="A13899">
            <v>44995.622962963003</v>
          </cell>
          <cell r="B13899">
            <v>1</v>
          </cell>
          <cell r="R13899" t="str">
            <v>BVID163401</v>
          </cell>
        </row>
        <row r="13900">
          <cell r="A13900">
            <v>44995.491701388899</v>
          </cell>
          <cell r="B13900">
            <v>410</v>
          </cell>
          <cell r="R13900" t="str">
            <v>BSFD161809</v>
          </cell>
        </row>
        <row r="13901">
          <cell r="A13901">
            <v>44995.482835648101</v>
          </cell>
          <cell r="B13901">
            <v>3575</v>
          </cell>
          <cell r="R13901" t="str">
            <v>BRED161131</v>
          </cell>
        </row>
        <row r="13902">
          <cell r="A13902">
            <v>44995.480543981503</v>
          </cell>
          <cell r="B13902">
            <v>1687</v>
          </cell>
          <cell r="R13902" t="str">
            <v>BTHD120971</v>
          </cell>
        </row>
        <row r="13903">
          <cell r="A13903">
            <v>44995.478194444397</v>
          </cell>
          <cell r="B13903">
            <v>1120</v>
          </cell>
          <cell r="R13903" t="str">
            <v>BTJL152348</v>
          </cell>
        </row>
        <row r="13904">
          <cell r="A13904">
            <v>44995.475636574098</v>
          </cell>
          <cell r="B13904">
            <v>987</v>
          </cell>
          <cell r="R13904" t="str">
            <v>BTDD120878</v>
          </cell>
        </row>
        <row r="13905">
          <cell r="A13905">
            <v>44995.472824074102</v>
          </cell>
          <cell r="B13905">
            <v>3936</v>
          </cell>
          <cell r="R13905" t="str">
            <v>BTEL160427</v>
          </cell>
        </row>
        <row r="13906">
          <cell r="A13906">
            <v>44995.455081018503</v>
          </cell>
          <cell r="B13906">
            <v>5250</v>
          </cell>
          <cell r="R13906" t="str">
            <v>BTGL160455</v>
          </cell>
        </row>
        <row r="13907">
          <cell r="A13907">
            <v>44995.451400462996</v>
          </cell>
          <cell r="B13907">
            <v>570</v>
          </cell>
          <cell r="R13907" t="str">
            <v>BTHD120963</v>
          </cell>
        </row>
        <row r="13908">
          <cell r="A13908">
            <v>44995.434988425899</v>
          </cell>
          <cell r="B13908">
            <v>3504</v>
          </cell>
          <cell r="R13908" t="str">
            <v>BUID162912</v>
          </cell>
        </row>
        <row r="13909">
          <cell r="A13909">
            <v>44995.280879629601</v>
          </cell>
          <cell r="B13909">
            <v>25152</v>
          </cell>
          <cell r="R13909" t="str">
            <v>BLKS030250</v>
          </cell>
        </row>
        <row r="13910">
          <cell r="A13910">
            <v>44995.280775462998</v>
          </cell>
          <cell r="B13910">
            <v>43254</v>
          </cell>
          <cell r="R13910" t="str">
            <v>BLES031356</v>
          </cell>
        </row>
        <row r="13911">
          <cell r="A13911">
            <v>44995.279201388897</v>
          </cell>
          <cell r="B13911">
            <v>45480</v>
          </cell>
          <cell r="R13911" t="str">
            <v>BNAS040245</v>
          </cell>
        </row>
        <row r="13912">
          <cell r="A13912">
            <v>44995.276712963001</v>
          </cell>
          <cell r="B13912">
            <v>49903</v>
          </cell>
          <cell r="R13912" t="str">
            <v>BLGS040605</v>
          </cell>
        </row>
        <row r="13913">
          <cell r="A13913">
            <v>44995.276585648098</v>
          </cell>
          <cell r="B13913">
            <v>32900</v>
          </cell>
          <cell r="R13913" t="str">
            <v>GOKS040088</v>
          </cell>
        </row>
        <row r="13914">
          <cell r="A13914">
            <v>44994.275300925903</v>
          </cell>
          <cell r="B13914">
            <v>25052</v>
          </cell>
          <cell r="R13914" t="str">
            <v>BMJS040004</v>
          </cell>
        </row>
        <row r="13915">
          <cell r="A13915">
            <v>44993.276469907403</v>
          </cell>
          <cell r="B13915">
            <v>21400</v>
          </cell>
          <cell r="R13915" t="str">
            <v>BSAF110719</v>
          </cell>
        </row>
        <row r="13916">
          <cell r="A13916">
            <v>44992.277361111097</v>
          </cell>
          <cell r="B13916">
            <v>15109</v>
          </cell>
          <cell r="R13916" t="str">
            <v>BSKS036365</v>
          </cell>
        </row>
        <row r="13917">
          <cell r="A13917">
            <v>44992.275879629597</v>
          </cell>
          <cell r="B13917">
            <v>22405</v>
          </cell>
          <cell r="R13917" t="str">
            <v>BSKS036366</v>
          </cell>
        </row>
        <row r="13918">
          <cell r="A13918">
            <v>44991.648819444403</v>
          </cell>
          <cell r="B13918">
            <v>9809</v>
          </cell>
          <cell r="R13918" t="str">
            <v>BSGC376585</v>
          </cell>
        </row>
        <row r="13919">
          <cell r="A13919">
            <v>44991.545671296299</v>
          </cell>
          <cell r="B13919">
            <v>4793</v>
          </cell>
          <cell r="R13919" t="str">
            <v>BQED160222</v>
          </cell>
        </row>
        <row r="13920">
          <cell r="A13920">
            <v>44991.518460648098</v>
          </cell>
          <cell r="B13920">
            <v>785</v>
          </cell>
          <cell r="R13920" t="str">
            <v>BUCD230856</v>
          </cell>
        </row>
        <row r="13921">
          <cell r="A13921">
            <v>44991.513101851902</v>
          </cell>
          <cell r="B13921">
            <v>2675</v>
          </cell>
          <cell r="R13921" t="str">
            <v>BUAL160585</v>
          </cell>
        </row>
        <row r="13922">
          <cell r="A13922">
            <v>44991.510277777801</v>
          </cell>
          <cell r="B13922">
            <v>4032</v>
          </cell>
          <cell r="R13922" t="str">
            <v>BULL160564</v>
          </cell>
        </row>
        <row r="13923">
          <cell r="A13923">
            <v>44991.5079050926</v>
          </cell>
          <cell r="B13923">
            <v>426</v>
          </cell>
          <cell r="R13923" t="str">
            <v>BVDD163198</v>
          </cell>
        </row>
        <row r="13924">
          <cell r="A13924">
            <v>44991.505243055602</v>
          </cell>
          <cell r="B13924">
            <v>3266</v>
          </cell>
          <cell r="R13924" t="str">
            <v>BUAL160593</v>
          </cell>
        </row>
        <row r="13925">
          <cell r="A13925">
            <v>44991.502511574101</v>
          </cell>
          <cell r="B13925">
            <v>998</v>
          </cell>
          <cell r="R13925" t="str">
            <v>BUKD230773</v>
          </cell>
        </row>
        <row r="13926">
          <cell r="A13926">
            <v>44991.456944444399</v>
          </cell>
          <cell r="B13926">
            <v>4005</v>
          </cell>
          <cell r="R13926" t="str">
            <v>BUCD162696</v>
          </cell>
        </row>
        <row r="13927">
          <cell r="A13927">
            <v>44989.583726851903</v>
          </cell>
          <cell r="B13927">
            <v>12546</v>
          </cell>
          <cell r="R13927" t="str">
            <v>BSAS036958</v>
          </cell>
        </row>
        <row r="13928">
          <cell r="A13928">
            <v>44989.579537037003</v>
          </cell>
          <cell r="B13928">
            <v>1508</v>
          </cell>
          <cell r="R13928" t="str">
            <v>BQGD220072</v>
          </cell>
        </row>
        <row r="13929">
          <cell r="A13929">
            <v>44989.485659722202</v>
          </cell>
          <cell r="B13929">
            <v>7270</v>
          </cell>
          <cell r="R13929" t="str">
            <v>BULL160559</v>
          </cell>
        </row>
        <row r="13930">
          <cell r="A13930">
            <v>44989.485254629602</v>
          </cell>
          <cell r="B13930">
            <v>4783</v>
          </cell>
          <cell r="R13930" t="str">
            <v>BQED160222</v>
          </cell>
        </row>
        <row r="13931">
          <cell r="A13931">
            <v>44989.483715277798</v>
          </cell>
          <cell r="B13931">
            <v>1790</v>
          </cell>
          <cell r="R13931" t="str">
            <v>BUJD121019</v>
          </cell>
        </row>
        <row r="13932">
          <cell r="A13932">
            <v>44989.481793981497</v>
          </cell>
          <cell r="B13932">
            <v>945</v>
          </cell>
          <cell r="R13932" t="str">
            <v>AUKD230777</v>
          </cell>
        </row>
        <row r="13933">
          <cell r="A13933">
            <v>44989.479687500003</v>
          </cell>
          <cell r="B13933">
            <v>638</v>
          </cell>
          <cell r="R13933" t="str">
            <v>BUJD121040</v>
          </cell>
        </row>
        <row r="13934">
          <cell r="A13934">
            <v>44989.477939814802</v>
          </cell>
          <cell r="B13934">
            <v>2133</v>
          </cell>
          <cell r="R13934" t="str">
            <v>BUKD162510</v>
          </cell>
        </row>
        <row r="13935">
          <cell r="A13935">
            <v>44989.475636574098</v>
          </cell>
          <cell r="B13935">
            <v>916</v>
          </cell>
          <cell r="R13935" t="str">
            <v>BULD121094</v>
          </cell>
        </row>
        <row r="13936">
          <cell r="A13936">
            <v>44988.580856481502</v>
          </cell>
          <cell r="B13936">
            <v>2634</v>
          </cell>
          <cell r="R13936" t="str">
            <v>BQKD200046</v>
          </cell>
        </row>
        <row r="13937">
          <cell r="A13937">
            <v>44988.499537037002</v>
          </cell>
          <cell r="B13937">
            <v>16683</v>
          </cell>
          <cell r="R13937" t="str">
            <v>BRES034488</v>
          </cell>
        </row>
        <row r="13938">
          <cell r="A13938">
            <v>44988.481111111098</v>
          </cell>
          <cell r="B13938">
            <v>3556</v>
          </cell>
          <cell r="R13938" t="str">
            <v>BUKD162491</v>
          </cell>
        </row>
        <row r="13939">
          <cell r="A13939">
            <v>44988.480532407397</v>
          </cell>
          <cell r="B13939">
            <v>3325</v>
          </cell>
          <cell r="R13939" t="str">
            <v>BUKD162500</v>
          </cell>
        </row>
        <row r="13940">
          <cell r="A13940">
            <v>44988.4761111111</v>
          </cell>
          <cell r="B13940">
            <v>110</v>
          </cell>
          <cell r="R13940" t="str">
            <v>BVID163429</v>
          </cell>
        </row>
        <row r="13941">
          <cell r="A13941">
            <v>44988.472824074102</v>
          </cell>
          <cell r="B13941">
            <v>240</v>
          </cell>
          <cell r="R13941" t="str">
            <v>BVHD163393</v>
          </cell>
        </row>
        <row r="13942">
          <cell r="A13942">
            <v>44988.4699652778</v>
          </cell>
          <cell r="B13942">
            <v>480</v>
          </cell>
          <cell r="R13942" t="str">
            <v>BVHD163374</v>
          </cell>
        </row>
        <row r="13943">
          <cell r="A13943">
            <v>44988.457291666702</v>
          </cell>
          <cell r="B13943">
            <v>375</v>
          </cell>
          <cell r="R13943" t="str">
            <v>BVLD163043</v>
          </cell>
        </row>
        <row r="13944">
          <cell r="A13944">
            <v>44988.453402777799</v>
          </cell>
          <cell r="B13944">
            <v>470</v>
          </cell>
          <cell r="R13944" t="str">
            <v>BVHD163336</v>
          </cell>
        </row>
        <row r="13945">
          <cell r="A13945">
            <v>44988.449837963002</v>
          </cell>
          <cell r="B13945">
            <v>476</v>
          </cell>
          <cell r="R13945" t="str">
            <v>BVHD163366</v>
          </cell>
        </row>
        <row r="13946">
          <cell r="A13946">
            <v>44988.4458101852</v>
          </cell>
          <cell r="B13946">
            <v>1130</v>
          </cell>
          <cell r="R13946" t="str">
            <v>BVCD163165</v>
          </cell>
        </row>
        <row r="13947">
          <cell r="A13947">
            <v>44988.442349536999</v>
          </cell>
          <cell r="B13947">
            <v>1785</v>
          </cell>
          <cell r="R13947" t="str">
            <v>BVJD162972</v>
          </cell>
        </row>
        <row r="13948">
          <cell r="A13948">
            <v>44988.4389814815</v>
          </cell>
          <cell r="B13948">
            <v>1080</v>
          </cell>
          <cell r="R13948" t="str">
            <v>BVED231179</v>
          </cell>
        </row>
        <row r="13949">
          <cell r="A13949">
            <v>44987.7094097222</v>
          </cell>
          <cell r="B13949">
            <v>1</v>
          </cell>
          <cell r="R13949" t="str">
            <v>BWJC378352</v>
          </cell>
        </row>
        <row r="13950">
          <cell r="A13950">
            <v>44987.691342592603</v>
          </cell>
          <cell r="B13950">
            <v>1525</v>
          </cell>
          <cell r="R13950" t="str">
            <v>BVED163235</v>
          </cell>
        </row>
        <row r="13951">
          <cell r="A13951">
            <v>44987.6890740741</v>
          </cell>
          <cell r="B13951">
            <v>1475</v>
          </cell>
          <cell r="R13951" t="str">
            <v>BVED163231</v>
          </cell>
        </row>
        <row r="13952">
          <cell r="A13952">
            <v>44987.6859259259</v>
          </cell>
          <cell r="B13952">
            <v>745</v>
          </cell>
          <cell r="R13952" t="str">
            <v>BVAD121386</v>
          </cell>
        </row>
        <row r="13953">
          <cell r="A13953">
            <v>44987.683298611097</v>
          </cell>
          <cell r="B13953">
            <v>400</v>
          </cell>
          <cell r="R13953" t="str">
            <v>BVKD163026</v>
          </cell>
        </row>
        <row r="13954">
          <cell r="A13954">
            <v>44987.678541666697</v>
          </cell>
          <cell r="B13954">
            <v>1930</v>
          </cell>
          <cell r="R13954" t="str">
            <v>BVLD163067</v>
          </cell>
        </row>
        <row r="13955">
          <cell r="A13955">
            <v>44987.675509259301</v>
          </cell>
          <cell r="B13955">
            <v>2200</v>
          </cell>
          <cell r="R13955" t="str">
            <v>BVLD163040</v>
          </cell>
        </row>
        <row r="13956">
          <cell r="A13956">
            <v>44987.672650462999</v>
          </cell>
          <cell r="B13956">
            <v>587</v>
          </cell>
          <cell r="R13956" t="str">
            <v>BUAD121111</v>
          </cell>
        </row>
        <row r="13957">
          <cell r="A13957">
            <v>44987.670023148101</v>
          </cell>
          <cell r="B13957">
            <v>700</v>
          </cell>
          <cell r="R13957" t="str">
            <v>BVJD162957</v>
          </cell>
        </row>
        <row r="13958">
          <cell r="A13958">
            <v>44987.665023148104</v>
          </cell>
          <cell r="B13958">
            <v>1240</v>
          </cell>
          <cell r="R13958" t="str">
            <v>BVKD163010</v>
          </cell>
        </row>
        <row r="13959">
          <cell r="A13959">
            <v>44987.659027777801</v>
          </cell>
          <cell r="B13959">
            <v>2150</v>
          </cell>
          <cell r="R13959" t="str">
            <v>BSBD161629</v>
          </cell>
        </row>
        <row r="13960">
          <cell r="A13960">
            <v>44987.656446759298</v>
          </cell>
          <cell r="B13960">
            <v>8895</v>
          </cell>
          <cell r="R13960" t="str">
            <v>BPED200187</v>
          </cell>
        </row>
        <row r="13961">
          <cell r="A13961">
            <v>44987.653946759303</v>
          </cell>
          <cell r="B13961">
            <v>18360</v>
          </cell>
          <cell r="R13961" t="str">
            <v>BOHD200197</v>
          </cell>
        </row>
        <row r="13962">
          <cell r="A13962">
            <v>44987.651226851798</v>
          </cell>
          <cell r="B13962">
            <v>7315</v>
          </cell>
          <cell r="R13962" t="str">
            <v>BRAD160777</v>
          </cell>
        </row>
        <row r="13963">
          <cell r="A13963">
            <v>44987.649398148104</v>
          </cell>
          <cell r="B13963">
            <v>711</v>
          </cell>
          <cell r="R13963" t="str">
            <v>BVGD163308</v>
          </cell>
        </row>
        <row r="13964">
          <cell r="A13964">
            <v>44987.648136574098</v>
          </cell>
          <cell r="B13964">
            <v>19729</v>
          </cell>
          <cell r="R13964" t="str">
            <v>BOKC370020</v>
          </cell>
        </row>
        <row r="13965">
          <cell r="A13965">
            <v>44987.646099537</v>
          </cell>
          <cell r="B13965">
            <v>1830</v>
          </cell>
          <cell r="R13965" t="str">
            <v>BSAD120582</v>
          </cell>
        </row>
        <row r="13966">
          <cell r="A13966">
            <v>44987.6413888889</v>
          </cell>
          <cell r="B13966">
            <v>3000</v>
          </cell>
          <cell r="R13966" t="str">
            <v>BSGD161854</v>
          </cell>
        </row>
        <row r="13967">
          <cell r="A13967">
            <v>44987.637673611098</v>
          </cell>
          <cell r="B13967">
            <v>6000</v>
          </cell>
          <cell r="R13967" t="str">
            <v>BQJD200011</v>
          </cell>
        </row>
        <row r="13968">
          <cell r="A13968">
            <v>44987.634837963</v>
          </cell>
          <cell r="B13968">
            <v>16080</v>
          </cell>
          <cell r="R13968" t="str">
            <v>BQJD160040</v>
          </cell>
        </row>
        <row r="13969">
          <cell r="A13969">
            <v>44987.632256944402</v>
          </cell>
          <cell r="B13969">
            <v>8100</v>
          </cell>
          <cell r="R13969" t="str">
            <v>BQKD160099</v>
          </cell>
        </row>
        <row r="13970">
          <cell r="A13970">
            <v>44987.629421296297</v>
          </cell>
          <cell r="B13970">
            <v>10245</v>
          </cell>
          <cell r="R13970" t="str">
            <v>BQKD160115</v>
          </cell>
        </row>
        <row r="13971">
          <cell r="A13971">
            <v>44987.611400463</v>
          </cell>
          <cell r="B13971">
            <v>6640</v>
          </cell>
          <cell r="R13971" t="str">
            <v>BQFD160263</v>
          </cell>
        </row>
        <row r="13972">
          <cell r="A13972">
            <v>44987.6081134259</v>
          </cell>
          <cell r="B13972">
            <v>4180</v>
          </cell>
          <cell r="R13972" t="str">
            <v>BQBD160060</v>
          </cell>
        </row>
        <row r="13973">
          <cell r="A13973">
            <v>44987.605405092603</v>
          </cell>
          <cell r="B13973">
            <v>6070</v>
          </cell>
          <cell r="R13973" t="str">
            <v>BNJD200008</v>
          </cell>
        </row>
        <row r="13974">
          <cell r="A13974">
            <v>44987.602581018502</v>
          </cell>
          <cell r="B13974">
            <v>7591</v>
          </cell>
          <cell r="R13974" t="str">
            <v>BOLD200057</v>
          </cell>
        </row>
        <row r="13975">
          <cell r="A13975">
            <v>44987.599756944401</v>
          </cell>
          <cell r="B13975">
            <v>4015</v>
          </cell>
          <cell r="R13975" t="str">
            <v>BRJD160543</v>
          </cell>
        </row>
        <row r="13976">
          <cell r="A13976">
            <v>44987.596840277802</v>
          </cell>
          <cell r="B13976">
            <v>3900</v>
          </cell>
          <cell r="R13976" t="str">
            <v>BQHD160412</v>
          </cell>
        </row>
        <row r="13977">
          <cell r="A13977">
            <v>44987.593923611101</v>
          </cell>
          <cell r="B13977">
            <v>19000</v>
          </cell>
          <cell r="R13977" t="str">
            <v>BOID200223</v>
          </cell>
        </row>
        <row r="13978">
          <cell r="A13978">
            <v>44987.591192129599</v>
          </cell>
          <cell r="B13978">
            <v>6880</v>
          </cell>
          <cell r="R13978" t="str">
            <v>BQBD200008</v>
          </cell>
        </row>
        <row r="13979">
          <cell r="A13979">
            <v>44987.588136574101</v>
          </cell>
          <cell r="B13979">
            <v>2700</v>
          </cell>
          <cell r="R13979" t="str">
            <v>BSGD161861</v>
          </cell>
        </row>
        <row r="13980">
          <cell r="A13980">
            <v>44987.583252314798</v>
          </cell>
          <cell r="B13980">
            <v>3020</v>
          </cell>
          <cell r="R13980" t="str">
            <v>BSDD120664</v>
          </cell>
        </row>
        <row r="13981">
          <cell r="A13981">
            <v>44987.579351851899</v>
          </cell>
          <cell r="B13981">
            <v>4300</v>
          </cell>
          <cell r="R13981" t="str">
            <v>BSAD161567</v>
          </cell>
        </row>
        <row r="13982">
          <cell r="A13982">
            <v>44987.576087963003</v>
          </cell>
          <cell r="B13982">
            <v>2650</v>
          </cell>
          <cell r="R13982" t="str">
            <v>BSFD161819</v>
          </cell>
        </row>
        <row r="13983">
          <cell r="A13983">
            <v>44987.573356481502</v>
          </cell>
          <cell r="B13983">
            <v>500</v>
          </cell>
          <cell r="R13983" t="str">
            <v>BTGD120943</v>
          </cell>
        </row>
        <row r="13984">
          <cell r="A13984">
            <v>44987.285173611097</v>
          </cell>
          <cell r="B13984">
            <v>26739</v>
          </cell>
          <cell r="R13984" t="str">
            <v>GPLS030458</v>
          </cell>
        </row>
        <row r="13985">
          <cell r="A13985">
            <v>44987.276064814803</v>
          </cell>
          <cell r="B13985">
            <v>23423</v>
          </cell>
          <cell r="R13985" t="str">
            <v>BRIC374329</v>
          </cell>
        </row>
        <row r="13986">
          <cell r="A13986">
            <v>44986.733576388899</v>
          </cell>
          <cell r="B13986">
            <v>26739</v>
          </cell>
          <cell r="R13986" t="str">
            <v>GPLS030458</v>
          </cell>
        </row>
        <row r="13987">
          <cell r="A13987">
            <v>44986.728055555599</v>
          </cell>
          <cell r="B13987">
            <v>3987</v>
          </cell>
          <cell r="R13987" t="str">
            <v>BSFC376340</v>
          </cell>
        </row>
        <row r="13988">
          <cell r="A13988">
            <v>44986.719479166699</v>
          </cell>
          <cell r="B13988">
            <v>2530</v>
          </cell>
          <cell r="R13988" t="str">
            <v>BUAD162634</v>
          </cell>
        </row>
        <row r="13989">
          <cell r="A13989">
            <v>44986.716134259303</v>
          </cell>
          <cell r="B13989">
            <v>2170</v>
          </cell>
          <cell r="R13989" t="str">
            <v>BUID162953</v>
          </cell>
        </row>
        <row r="13990">
          <cell r="A13990">
            <v>44986.713425925896</v>
          </cell>
          <cell r="B13990">
            <v>3800</v>
          </cell>
          <cell r="R13990" t="str">
            <v>BUAD162630</v>
          </cell>
        </row>
        <row r="13991">
          <cell r="A13991">
            <v>44986.710243055597</v>
          </cell>
          <cell r="B13991">
            <v>1000</v>
          </cell>
          <cell r="R13991" t="str">
            <v>BUID162940</v>
          </cell>
        </row>
        <row r="13992">
          <cell r="A13992">
            <v>44986.707847222198</v>
          </cell>
          <cell r="B13992">
            <v>510</v>
          </cell>
          <cell r="R13992" t="str">
            <v>BUFL152860</v>
          </cell>
        </row>
        <row r="13993">
          <cell r="A13993">
            <v>44986.705289351798</v>
          </cell>
          <cell r="B13993">
            <v>2375</v>
          </cell>
          <cell r="R13993" t="str">
            <v>BUGD162852</v>
          </cell>
        </row>
        <row r="13994">
          <cell r="A13994">
            <v>44986.702777777798</v>
          </cell>
          <cell r="B13994">
            <v>2640</v>
          </cell>
          <cell r="R13994" t="str">
            <v>BUGD162826</v>
          </cell>
        </row>
        <row r="13995">
          <cell r="A13995">
            <v>44986.699849536999</v>
          </cell>
          <cell r="B13995">
            <v>3790</v>
          </cell>
          <cell r="R13995" t="str">
            <v>BUFD162814</v>
          </cell>
        </row>
        <row r="13996">
          <cell r="A13996">
            <v>44986.695902777799</v>
          </cell>
          <cell r="B13996">
            <v>2900</v>
          </cell>
          <cell r="R13996" t="str">
            <v>BTHD162350</v>
          </cell>
        </row>
        <row r="13997">
          <cell r="A13997">
            <v>44986.692719907398</v>
          </cell>
          <cell r="B13997">
            <v>1421</v>
          </cell>
          <cell r="R13997" t="str">
            <v>BUBD162649</v>
          </cell>
        </row>
        <row r="13998">
          <cell r="A13998">
            <v>44986.689722222203</v>
          </cell>
          <cell r="B13998">
            <v>6490</v>
          </cell>
          <cell r="R13998" t="str">
            <v>BULD162577</v>
          </cell>
        </row>
        <row r="13999">
          <cell r="A13999">
            <v>44986.683194444398</v>
          </cell>
          <cell r="B13999">
            <v>3825</v>
          </cell>
          <cell r="R13999" t="str">
            <v>BUCD162696</v>
          </cell>
        </row>
        <row r="14000">
          <cell r="A14000">
            <v>44986.680150462998</v>
          </cell>
          <cell r="B14000">
            <v>4855</v>
          </cell>
          <cell r="R14000" t="str">
            <v>BULD162568</v>
          </cell>
        </row>
        <row r="14001">
          <cell r="A14001">
            <v>44986.670335648101</v>
          </cell>
          <cell r="B14001">
            <v>3918</v>
          </cell>
          <cell r="R14001" t="str">
            <v>BUAD162625</v>
          </cell>
        </row>
        <row r="14002">
          <cell r="A14002">
            <v>44986.665694444397</v>
          </cell>
          <cell r="B14002">
            <v>6675</v>
          </cell>
          <cell r="R14002" t="str">
            <v>BUKD162535</v>
          </cell>
        </row>
        <row r="14003">
          <cell r="A14003">
            <v>44986.6629398148</v>
          </cell>
          <cell r="B14003">
            <v>2500</v>
          </cell>
          <cell r="R14003" t="str">
            <v>BUAL160594</v>
          </cell>
        </row>
        <row r="14004">
          <cell r="A14004">
            <v>44986.659861111097</v>
          </cell>
          <cell r="B14004">
            <v>6295</v>
          </cell>
          <cell r="R14004" t="str">
            <v>BULD162559</v>
          </cell>
        </row>
        <row r="14005">
          <cell r="A14005">
            <v>44986.6567939815</v>
          </cell>
          <cell r="B14005">
            <v>3700</v>
          </cell>
          <cell r="R14005" t="str">
            <v>BULD162561</v>
          </cell>
        </row>
        <row r="14006">
          <cell r="A14006">
            <v>44986.618391203701</v>
          </cell>
          <cell r="B14006">
            <v>5412</v>
          </cell>
          <cell r="R14006" t="str">
            <v>BTED162231</v>
          </cell>
        </row>
        <row r="14007">
          <cell r="A14007">
            <v>44986.614606481497</v>
          </cell>
          <cell r="B14007">
            <v>5950</v>
          </cell>
          <cell r="R14007" t="str">
            <v>BTGD162289</v>
          </cell>
        </row>
        <row r="14008">
          <cell r="A14008">
            <v>44986.610694444404</v>
          </cell>
          <cell r="B14008">
            <v>4600</v>
          </cell>
          <cell r="R14008" t="str">
            <v>BSKD161462</v>
          </cell>
        </row>
        <row r="14009">
          <cell r="A14009">
            <v>44986.459224537</v>
          </cell>
          <cell r="B14009">
            <v>9775</v>
          </cell>
          <cell r="R14009" t="str">
            <v>BSGC376585</v>
          </cell>
        </row>
        <row r="14010">
          <cell r="A14010">
            <v>44986.279953703699</v>
          </cell>
          <cell r="B14010">
            <v>3003</v>
          </cell>
          <cell r="R14010" t="str">
            <v>BVKC374486</v>
          </cell>
        </row>
        <row r="14011">
          <cell r="A14011">
            <v>44985.589398148099</v>
          </cell>
          <cell r="B14011">
            <v>6670</v>
          </cell>
          <cell r="R14011" t="str">
            <v>BUKD162535</v>
          </cell>
        </row>
        <row r="14012">
          <cell r="A14012">
            <v>44985.523414351897</v>
          </cell>
          <cell r="B14012">
            <v>943</v>
          </cell>
          <cell r="R14012" t="str">
            <v>AUKD230777</v>
          </cell>
        </row>
        <row r="14013">
          <cell r="A14013">
            <v>44985.470162037003</v>
          </cell>
          <cell r="B14013"/>
          <cell r="R14013"/>
        </row>
        <row r="14014">
          <cell r="A14014">
            <v>44984.719456018502</v>
          </cell>
          <cell r="B14014">
            <v>1524</v>
          </cell>
          <cell r="R14014" t="str">
            <v>BVED163235</v>
          </cell>
        </row>
        <row r="14015">
          <cell r="A14015">
            <v>44984.717789351896</v>
          </cell>
          <cell r="B14015">
            <v>1474</v>
          </cell>
          <cell r="R14015" t="str">
            <v>BVED163231</v>
          </cell>
        </row>
        <row r="14016">
          <cell r="A14016">
            <v>44984.709895833301</v>
          </cell>
          <cell r="B14016">
            <v>25384</v>
          </cell>
          <cell r="R14016" t="str">
            <v>BRIS035698</v>
          </cell>
        </row>
        <row r="14017">
          <cell r="A14017">
            <v>44984.5611921296</v>
          </cell>
          <cell r="B14017">
            <v>2502</v>
          </cell>
          <cell r="R14017" t="str">
            <v>BUAD162634</v>
          </cell>
        </row>
        <row r="14018">
          <cell r="A14018">
            <v>44984.503101851798</v>
          </cell>
          <cell r="B14018">
            <v>5055</v>
          </cell>
          <cell r="R14018" t="str">
            <v>BSAD230391</v>
          </cell>
        </row>
        <row r="14019">
          <cell r="A14019">
            <v>44984.479270833297</v>
          </cell>
          <cell r="B14019">
            <v>0</v>
          </cell>
          <cell r="R14019" t="str">
            <v>DWJL140573</v>
          </cell>
        </row>
        <row r="14020">
          <cell r="A14020">
            <v>44984.474236111098</v>
          </cell>
          <cell r="B14020">
            <v>6905</v>
          </cell>
          <cell r="R14020" t="str">
            <v>BUGS035879</v>
          </cell>
        </row>
        <row r="14021">
          <cell r="A14021">
            <v>44984.4680787037</v>
          </cell>
          <cell r="B14021">
            <v>54970</v>
          </cell>
          <cell r="R14021" t="str">
            <v>BLFS040558</v>
          </cell>
        </row>
        <row r="14022">
          <cell r="A14022">
            <v>44984.464340277802</v>
          </cell>
          <cell r="B14022">
            <v>3510</v>
          </cell>
          <cell r="R14022" t="str">
            <v>BUKC370622</v>
          </cell>
        </row>
        <row r="14023">
          <cell r="A14023">
            <v>44982.444479166697</v>
          </cell>
          <cell r="B14023">
            <v>105</v>
          </cell>
          <cell r="R14023" t="str">
            <v>BVIL161084</v>
          </cell>
        </row>
        <row r="14024">
          <cell r="A14024">
            <v>44981.758194444403</v>
          </cell>
          <cell r="B14024">
            <v>3661</v>
          </cell>
          <cell r="R14024" t="str">
            <v>BTEC378588</v>
          </cell>
        </row>
        <row r="14025">
          <cell r="A14025">
            <v>44981.578599537002</v>
          </cell>
          <cell r="B14025">
            <v>0</v>
          </cell>
          <cell r="R14025" t="str">
            <v>21165803</v>
          </cell>
        </row>
        <row r="14026">
          <cell r="A14026">
            <v>44981.537546296298</v>
          </cell>
          <cell r="B14026">
            <v>0</v>
          </cell>
          <cell r="R14026" t="str">
            <v>22584509</v>
          </cell>
        </row>
        <row r="14027">
          <cell r="A14027">
            <v>44981.530520833301</v>
          </cell>
          <cell r="B14027">
            <v>0</v>
          </cell>
          <cell r="R14027" t="str">
            <v>22584909</v>
          </cell>
        </row>
        <row r="14028">
          <cell r="A14028">
            <v>44981.5301273148</v>
          </cell>
          <cell r="B14028">
            <v>1</v>
          </cell>
          <cell r="R14028" t="str">
            <v>BVFS049426</v>
          </cell>
        </row>
        <row r="14029">
          <cell r="A14029">
            <v>44981.529780092598</v>
          </cell>
          <cell r="B14029">
            <v>1</v>
          </cell>
          <cell r="R14029" t="str">
            <v>BVFS049398</v>
          </cell>
        </row>
        <row r="14030">
          <cell r="A14030">
            <v>44981.529432870397</v>
          </cell>
          <cell r="B14030">
            <v>1</v>
          </cell>
          <cell r="R14030" t="str">
            <v>BVFS049407</v>
          </cell>
        </row>
        <row r="14031">
          <cell r="A14031">
            <v>44981.528877314799</v>
          </cell>
          <cell r="B14031">
            <v>1</v>
          </cell>
          <cell r="R14031" t="str">
            <v>BVFS049421</v>
          </cell>
        </row>
        <row r="14032">
          <cell r="A14032">
            <v>44980.526736111096</v>
          </cell>
          <cell r="B14032">
            <v>1</v>
          </cell>
          <cell r="R14032" t="str">
            <v>BWJL153355</v>
          </cell>
        </row>
        <row r="14033">
          <cell r="A14033">
            <v>44980.523009259297</v>
          </cell>
          <cell r="B14033">
            <v>5913</v>
          </cell>
          <cell r="R14033" t="str">
            <v>BTED162217</v>
          </cell>
        </row>
        <row r="14034">
          <cell r="A14034">
            <v>44980.284918981502</v>
          </cell>
          <cell r="B14034">
            <v>12648</v>
          </cell>
          <cell r="R14034" t="str">
            <v>BPIC370386</v>
          </cell>
        </row>
        <row r="14035">
          <cell r="A14035">
            <v>44979.494340277801</v>
          </cell>
          <cell r="B14035">
            <v>1000</v>
          </cell>
          <cell r="R14035" t="str">
            <v>BVCD163165</v>
          </cell>
        </row>
        <row r="14036">
          <cell r="A14036">
            <v>44979.492962962999</v>
          </cell>
          <cell r="B14036">
            <v>1716</v>
          </cell>
          <cell r="R14036" t="str">
            <v>BVJD162972</v>
          </cell>
        </row>
        <row r="14037">
          <cell r="A14037">
            <v>44979.447928240697</v>
          </cell>
          <cell r="B14037">
            <v>13502</v>
          </cell>
          <cell r="R14037" t="str">
            <v>UOIS030128</v>
          </cell>
        </row>
        <row r="14038">
          <cell r="A14038">
            <v>44979.278761574104</v>
          </cell>
          <cell r="B14038">
            <v>28422</v>
          </cell>
          <cell r="R14038" t="str">
            <v>BLIS031950</v>
          </cell>
        </row>
        <row r="14039">
          <cell r="A14039">
            <v>44978.529618055603</v>
          </cell>
          <cell r="B14039">
            <v>0</v>
          </cell>
          <cell r="R14039" t="str">
            <v>BWJL153355</v>
          </cell>
        </row>
        <row r="14040">
          <cell r="A14040">
            <v>44978.454328703701</v>
          </cell>
          <cell r="B14040">
            <v>1214</v>
          </cell>
          <cell r="R14040" t="str">
            <v>BVKD163010</v>
          </cell>
        </row>
        <row r="14041">
          <cell r="A14041">
            <v>44978.434652777803</v>
          </cell>
          <cell r="B14041">
            <v>1010</v>
          </cell>
          <cell r="R14041" t="str">
            <v>BVED231179</v>
          </cell>
        </row>
        <row r="14042">
          <cell r="A14042">
            <v>44977.543171296304</v>
          </cell>
          <cell r="B14042">
            <v>3556</v>
          </cell>
          <cell r="R14042" t="str">
            <v>BUKD162491</v>
          </cell>
        </row>
        <row r="14043">
          <cell r="A14043">
            <v>44977.54</v>
          </cell>
          <cell r="B14043">
            <v>3325</v>
          </cell>
          <cell r="R14043" t="str">
            <v>BUKD162500</v>
          </cell>
        </row>
        <row r="14044">
          <cell r="A14044">
            <v>44977.537627314799</v>
          </cell>
          <cell r="B14044">
            <v>275</v>
          </cell>
          <cell r="R14044" t="str">
            <v>BVHD163366</v>
          </cell>
        </row>
        <row r="14045">
          <cell r="A14045">
            <v>44977.534965277802</v>
          </cell>
          <cell r="B14045">
            <v>0</v>
          </cell>
          <cell r="R14045" t="str">
            <v>DVHL140552</v>
          </cell>
        </row>
        <row r="14046">
          <cell r="A14046">
            <v>44977.534513888902</v>
          </cell>
          <cell r="B14046">
            <v>1250</v>
          </cell>
          <cell r="R14046" t="str">
            <v>BVJD162958</v>
          </cell>
        </row>
        <row r="14047">
          <cell r="A14047">
            <v>44977.526944444398</v>
          </cell>
          <cell r="B14047">
            <v>0</v>
          </cell>
          <cell r="R14047" t="str">
            <v>CVFE569524</v>
          </cell>
        </row>
        <row r="14048">
          <cell r="A14048">
            <v>44977.510706018496</v>
          </cell>
          <cell r="B14048">
            <v>12648</v>
          </cell>
          <cell r="R14048" t="str">
            <v>BPIC370386</v>
          </cell>
        </row>
        <row r="14049">
          <cell r="A14049">
            <v>44977.505439814799</v>
          </cell>
          <cell r="B14049">
            <v>14832</v>
          </cell>
          <cell r="R14049" t="str">
            <v>BSBC375530</v>
          </cell>
        </row>
        <row r="14050">
          <cell r="A14050">
            <v>44977.4835648148</v>
          </cell>
          <cell r="B14050">
            <v>30</v>
          </cell>
          <cell r="R14050" t="str">
            <v>BVIL161084</v>
          </cell>
        </row>
        <row r="14051">
          <cell r="A14051">
            <v>44977.481053240699</v>
          </cell>
          <cell r="B14051">
            <v>55</v>
          </cell>
          <cell r="R14051" t="str">
            <v>BVID163429</v>
          </cell>
        </row>
        <row r="14052">
          <cell r="A14052">
            <v>44977.477858796301</v>
          </cell>
          <cell r="B14052">
            <v>420</v>
          </cell>
          <cell r="R14052" t="str">
            <v>BVHD163374</v>
          </cell>
        </row>
        <row r="14053">
          <cell r="A14053">
            <v>44977.474918981497</v>
          </cell>
          <cell r="B14053">
            <v>305</v>
          </cell>
          <cell r="R14053" t="str">
            <v>BVLD163043</v>
          </cell>
        </row>
        <row r="14054">
          <cell r="A14054">
            <v>44977.466805555603</v>
          </cell>
          <cell r="B14054">
            <v>615</v>
          </cell>
          <cell r="R14054" t="str">
            <v>BVGD163308</v>
          </cell>
        </row>
        <row r="14055">
          <cell r="A14055">
            <v>44977.463437500002</v>
          </cell>
          <cell r="B14055">
            <v>280</v>
          </cell>
          <cell r="R14055" t="str">
            <v>BVHD163336</v>
          </cell>
        </row>
        <row r="14056">
          <cell r="A14056">
            <v>44977.455567129597</v>
          </cell>
          <cell r="B14056">
            <v>950</v>
          </cell>
          <cell r="R14056" t="str">
            <v>BVCD163165</v>
          </cell>
        </row>
        <row r="14057">
          <cell r="A14057">
            <v>44977.452465277798</v>
          </cell>
          <cell r="B14057">
            <v>950</v>
          </cell>
          <cell r="R14057" t="str">
            <v>BULD162579</v>
          </cell>
        </row>
        <row r="14058">
          <cell r="A14058">
            <v>44977.448877314797</v>
          </cell>
          <cell r="B14058">
            <v>6397</v>
          </cell>
          <cell r="R14058" t="str">
            <v>BVKS048107</v>
          </cell>
        </row>
        <row r="14059">
          <cell r="A14059">
            <v>44974.369745370401</v>
          </cell>
          <cell r="B14059">
            <v>7170</v>
          </cell>
          <cell r="R14059" t="str">
            <v>BTFD162244</v>
          </cell>
        </row>
        <row r="14060">
          <cell r="A14060">
            <v>44974.367581018501</v>
          </cell>
          <cell r="B14060">
            <v>5585</v>
          </cell>
          <cell r="R14060" t="str">
            <v>BTCD162149</v>
          </cell>
        </row>
        <row r="14061">
          <cell r="A14061">
            <v>44974.282627314802</v>
          </cell>
          <cell r="B14061">
            <v>19982</v>
          </cell>
          <cell r="R14061" t="str">
            <v>BSCS037349</v>
          </cell>
        </row>
        <row r="14062">
          <cell r="A14062">
            <v>44973.713402777801</v>
          </cell>
          <cell r="B14062">
            <v>21224</v>
          </cell>
          <cell r="R14062" t="str">
            <v>BSAF110719</v>
          </cell>
        </row>
        <row r="14063">
          <cell r="A14063">
            <v>44972.534039351798</v>
          </cell>
          <cell r="B14063">
            <v>4500</v>
          </cell>
          <cell r="R14063" t="str">
            <v>BQID160499</v>
          </cell>
        </row>
        <row r="14064">
          <cell r="A14064">
            <v>44972.484340277799</v>
          </cell>
          <cell r="B14064">
            <v>4504</v>
          </cell>
          <cell r="R14064" t="str">
            <v>BSKD161462</v>
          </cell>
        </row>
        <row r="14065">
          <cell r="A14065">
            <v>44971.650914351798</v>
          </cell>
          <cell r="B14065">
            <v>1203</v>
          </cell>
          <cell r="R14065" t="str">
            <v>BVAC375345</v>
          </cell>
        </row>
        <row r="14066">
          <cell r="A14066">
            <v>44971.5546875</v>
          </cell>
          <cell r="B14066">
            <v>18134</v>
          </cell>
          <cell r="R14066" t="str">
            <v>BSCS037449</v>
          </cell>
        </row>
        <row r="14067">
          <cell r="A14067">
            <v>44971.532118055598</v>
          </cell>
          <cell r="B14067"/>
          <cell r="R14067"/>
        </row>
        <row r="14068">
          <cell r="A14068">
            <v>44971.440034722204</v>
          </cell>
          <cell r="B14068">
            <v>724</v>
          </cell>
          <cell r="R14068" t="str">
            <v>BUHL152930</v>
          </cell>
        </row>
        <row r="14069">
          <cell r="A14069">
            <v>44970.760335648098</v>
          </cell>
          <cell r="B14069">
            <v>2016</v>
          </cell>
          <cell r="R14069" t="str">
            <v>BSBD161629</v>
          </cell>
        </row>
        <row r="14070">
          <cell r="A14070">
            <v>44970.643136574101</v>
          </cell>
          <cell r="B14070">
            <v>19982</v>
          </cell>
          <cell r="R14070" t="str">
            <v>BSCS037349</v>
          </cell>
        </row>
        <row r="14071">
          <cell r="A14071">
            <v>44970.639641203699</v>
          </cell>
          <cell r="B14071">
            <v>16981</v>
          </cell>
          <cell r="R14071" t="str">
            <v>BRAS033261</v>
          </cell>
        </row>
        <row r="14072">
          <cell r="A14072">
            <v>44970.447905092602</v>
          </cell>
          <cell r="B14072">
            <v>35</v>
          </cell>
          <cell r="R14072" t="str">
            <v>BVID121544</v>
          </cell>
        </row>
        <row r="14073">
          <cell r="A14073">
            <v>44970.445625</v>
          </cell>
          <cell r="B14073">
            <v>34</v>
          </cell>
          <cell r="R14073" t="str">
            <v>BVID121541</v>
          </cell>
        </row>
        <row r="14074">
          <cell r="A14074">
            <v>44970.443206018499</v>
          </cell>
          <cell r="B14074">
            <v>143</v>
          </cell>
          <cell r="R14074" t="str">
            <v>BVIL161081</v>
          </cell>
        </row>
        <row r="14075">
          <cell r="A14075">
            <v>44970.441053240698</v>
          </cell>
          <cell r="B14075">
            <v>20</v>
          </cell>
          <cell r="R14075" t="str">
            <v>BVID121539</v>
          </cell>
        </row>
        <row r="14076">
          <cell r="A14076">
            <v>44970.436493055597</v>
          </cell>
          <cell r="B14076">
            <v>270</v>
          </cell>
          <cell r="R14076" t="str">
            <v>BVGD121497</v>
          </cell>
        </row>
        <row r="14077">
          <cell r="A14077">
            <v>44970.434386574103</v>
          </cell>
          <cell r="B14077">
            <v>220</v>
          </cell>
          <cell r="R14077" t="str">
            <v>BVDD121453</v>
          </cell>
        </row>
        <row r="14078">
          <cell r="A14078">
            <v>44970.432581018496</v>
          </cell>
          <cell r="B14078">
            <v>400</v>
          </cell>
          <cell r="R14078" t="str">
            <v>BVDD163198</v>
          </cell>
        </row>
        <row r="14079">
          <cell r="A14079">
            <v>44970.430381944403</v>
          </cell>
          <cell r="B14079">
            <v>496</v>
          </cell>
          <cell r="R14079" t="str">
            <v>BUCD121174</v>
          </cell>
        </row>
        <row r="14080">
          <cell r="A14080">
            <v>44970.428229166697</v>
          </cell>
          <cell r="B14080">
            <v>481</v>
          </cell>
          <cell r="R14080" t="str">
            <v>BUID121299</v>
          </cell>
        </row>
        <row r="14081">
          <cell r="A14081">
            <v>44970.425763888903</v>
          </cell>
          <cell r="B14081">
            <v>537</v>
          </cell>
          <cell r="R14081" t="str">
            <v>BUHD121280</v>
          </cell>
        </row>
        <row r="14082">
          <cell r="A14082">
            <v>44968.666851851798</v>
          </cell>
          <cell r="B14082">
            <v>26621</v>
          </cell>
          <cell r="R14082" t="str">
            <v>BOCS040147</v>
          </cell>
        </row>
        <row r="14083">
          <cell r="A14083">
            <v>44968.587951388901</v>
          </cell>
          <cell r="B14083">
            <v>16165</v>
          </cell>
          <cell r="R14083" t="str">
            <v>BREC373538</v>
          </cell>
        </row>
        <row r="14084">
          <cell r="A14084">
            <v>44968.550474536998</v>
          </cell>
          <cell r="B14084"/>
          <cell r="R14084"/>
        </row>
        <row r="14085">
          <cell r="A14085">
            <v>44968.526585648098</v>
          </cell>
          <cell r="B14085">
            <v>5569</v>
          </cell>
          <cell r="R14085" t="str">
            <v>BTCD162149</v>
          </cell>
        </row>
        <row r="14086">
          <cell r="A14086">
            <v>44968.525810185201</v>
          </cell>
          <cell r="B14086"/>
          <cell r="R14086" t="str">
            <v>BTCD162149</v>
          </cell>
        </row>
        <row r="14087">
          <cell r="A14087">
            <v>44967.708356481497</v>
          </cell>
          <cell r="B14087">
            <v>2842</v>
          </cell>
          <cell r="R14087" t="str">
            <v>BSDD120664</v>
          </cell>
        </row>
        <row r="14088">
          <cell r="A14088">
            <v>44967.694525462997</v>
          </cell>
          <cell r="B14088">
            <v>1</v>
          </cell>
          <cell r="R14088" t="str">
            <v>BVIL161084</v>
          </cell>
        </row>
        <row r="14089">
          <cell r="A14089">
            <v>44967.583888888897</v>
          </cell>
          <cell r="B14089">
            <v>0</v>
          </cell>
          <cell r="R14089" t="str">
            <v>CVEE700477</v>
          </cell>
        </row>
        <row r="14090">
          <cell r="A14090">
            <v>44967.5230787037</v>
          </cell>
          <cell r="B14090">
            <v>0</v>
          </cell>
          <cell r="R14090" t="str">
            <v>CVIE720687</v>
          </cell>
        </row>
        <row r="14091">
          <cell r="A14091">
            <v>44967.516203703701</v>
          </cell>
          <cell r="B14091">
            <v>7508</v>
          </cell>
          <cell r="R14091" t="str">
            <v>BVJS047894</v>
          </cell>
        </row>
        <row r="14092">
          <cell r="A14092">
            <v>44967.506828703699</v>
          </cell>
          <cell r="B14092"/>
          <cell r="R14092"/>
        </row>
        <row r="14093">
          <cell r="A14093">
            <v>44967.436550925901</v>
          </cell>
          <cell r="B14093">
            <v>4086</v>
          </cell>
          <cell r="R14093" t="str">
            <v>BRAF110427</v>
          </cell>
        </row>
        <row r="14094">
          <cell r="A14094">
            <v>44966.741562499999</v>
          </cell>
          <cell r="B14094">
            <v>5855</v>
          </cell>
          <cell r="R14094" t="str">
            <v>BTCD162159</v>
          </cell>
        </row>
        <row r="14095">
          <cell r="A14095">
            <v>44966.549594907403</v>
          </cell>
          <cell r="B14095"/>
          <cell r="R14095" t="str">
            <v>CVEE700477</v>
          </cell>
        </row>
        <row r="14096">
          <cell r="A14096">
            <v>44966.477361111101</v>
          </cell>
          <cell r="B14096">
            <v>4650</v>
          </cell>
          <cell r="R14096" t="str">
            <v>BRCD160939</v>
          </cell>
        </row>
        <row r="14097">
          <cell r="A14097">
            <v>44966.475775462997</v>
          </cell>
          <cell r="B14097">
            <v>2650</v>
          </cell>
          <cell r="R14097" t="str">
            <v>BQCD160098</v>
          </cell>
        </row>
        <row r="14098">
          <cell r="A14098">
            <v>44966.474780092598</v>
          </cell>
          <cell r="B14098">
            <v>3175</v>
          </cell>
          <cell r="R14098" t="str">
            <v>BSHD200586</v>
          </cell>
        </row>
        <row r="14099">
          <cell r="A14099">
            <v>44966.4738194444</v>
          </cell>
          <cell r="B14099">
            <v>5825</v>
          </cell>
          <cell r="R14099" t="str">
            <v>BTGD162289</v>
          </cell>
        </row>
        <row r="14100">
          <cell r="A14100">
            <v>44966.299976851798</v>
          </cell>
          <cell r="B14100">
            <v>31674</v>
          </cell>
          <cell r="R14100" t="str">
            <v>GPJS030042</v>
          </cell>
        </row>
        <row r="14101">
          <cell r="A14101">
            <v>44966.296886574099</v>
          </cell>
          <cell r="B14101">
            <v>24166</v>
          </cell>
          <cell r="R14101" t="str">
            <v>BQBS033796</v>
          </cell>
        </row>
        <row r="14102">
          <cell r="A14102">
            <v>44965.659409722197</v>
          </cell>
          <cell r="B14102">
            <v>13098</v>
          </cell>
          <cell r="R14102" t="str">
            <v>BREC373538</v>
          </cell>
        </row>
        <row r="14103">
          <cell r="A14103">
            <v>44965.641412037003</v>
          </cell>
          <cell r="B14103">
            <v>485</v>
          </cell>
          <cell r="R14103" t="str">
            <v>BLGL160201</v>
          </cell>
        </row>
        <row r="14104">
          <cell r="A14104">
            <v>44965.640370370398</v>
          </cell>
          <cell r="B14104">
            <v>405</v>
          </cell>
          <cell r="R14104" t="str">
            <v>BLGL160217</v>
          </cell>
        </row>
        <row r="14105">
          <cell r="A14105">
            <v>44965.639178240701</v>
          </cell>
          <cell r="B14105">
            <v>7250</v>
          </cell>
          <cell r="R14105" t="str">
            <v>BQCD160129</v>
          </cell>
        </row>
        <row r="14106">
          <cell r="A14106">
            <v>44965.638055555602</v>
          </cell>
          <cell r="B14106">
            <v>7410</v>
          </cell>
          <cell r="R14106" t="str">
            <v>BQJD160027</v>
          </cell>
        </row>
        <row r="14107">
          <cell r="A14107">
            <v>44965.637083333299</v>
          </cell>
          <cell r="B14107">
            <v>8505</v>
          </cell>
          <cell r="R14107" t="str">
            <v>BQED160244</v>
          </cell>
        </row>
        <row r="14108">
          <cell r="A14108">
            <v>44965.632916666698</v>
          </cell>
          <cell r="B14108">
            <v>596</v>
          </cell>
          <cell r="R14108" t="str">
            <v>BVGD163308</v>
          </cell>
        </row>
        <row r="14109">
          <cell r="A14109">
            <v>44965.533067129603</v>
          </cell>
          <cell r="B14109">
            <v>1</v>
          </cell>
          <cell r="R14109" t="str">
            <v>BVID163429</v>
          </cell>
        </row>
        <row r="14110">
          <cell r="A14110">
            <v>44965.497546296298</v>
          </cell>
          <cell r="B14110">
            <v>785</v>
          </cell>
          <cell r="R14110" t="str">
            <v>BUCD230856</v>
          </cell>
        </row>
        <row r="14111">
          <cell r="A14111">
            <v>44965.494398148097</v>
          </cell>
          <cell r="B14111">
            <v>2675</v>
          </cell>
          <cell r="R14111" t="str">
            <v>BUAL160585</v>
          </cell>
        </row>
        <row r="14112">
          <cell r="A14112">
            <v>44965.492650462998</v>
          </cell>
          <cell r="B14112">
            <v>4032</v>
          </cell>
          <cell r="R14112" t="str">
            <v>BULL160564</v>
          </cell>
        </row>
        <row r="14113">
          <cell r="A14113">
            <v>44965.4899421296</v>
          </cell>
          <cell r="B14113">
            <v>989</v>
          </cell>
          <cell r="R14113" t="str">
            <v>BUKD230773</v>
          </cell>
        </row>
        <row r="14114">
          <cell r="A14114">
            <v>44965.4874305556</v>
          </cell>
          <cell r="B14114">
            <v>3206</v>
          </cell>
          <cell r="R14114" t="str">
            <v>BUAL160593</v>
          </cell>
        </row>
        <row r="14115">
          <cell r="A14115">
            <v>44965.485578703701</v>
          </cell>
          <cell r="B14115">
            <v>4580</v>
          </cell>
          <cell r="R14115" t="str">
            <v>BRJD160605</v>
          </cell>
        </row>
        <row r="14116">
          <cell r="A14116">
            <v>44965.485254629602</v>
          </cell>
          <cell r="B14116">
            <v>7209</v>
          </cell>
          <cell r="R14116" t="str">
            <v>BULL160559</v>
          </cell>
        </row>
        <row r="14117">
          <cell r="A14117">
            <v>44965.480115740698</v>
          </cell>
          <cell r="B14117">
            <v>3010</v>
          </cell>
          <cell r="R14117" t="str">
            <v>BSGD161898</v>
          </cell>
        </row>
        <row r="14118">
          <cell r="A14118">
            <v>44965.479050925896</v>
          </cell>
          <cell r="B14118">
            <v>3610</v>
          </cell>
          <cell r="R14118" t="str">
            <v>BQID160519</v>
          </cell>
        </row>
        <row r="14119">
          <cell r="A14119">
            <v>44965.477812500001</v>
          </cell>
          <cell r="B14119">
            <v>5530</v>
          </cell>
          <cell r="R14119" t="str">
            <v>BQKD200047</v>
          </cell>
        </row>
        <row r="14120">
          <cell r="A14120">
            <v>44965.476458333302</v>
          </cell>
          <cell r="B14120">
            <v>4855</v>
          </cell>
          <cell r="R14120" t="str">
            <v>BPGD220036</v>
          </cell>
        </row>
        <row r="14121">
          <cell r="A14121">
            <v>44965.4753472222</v>
          </cell>
          <cell r="B14121">
            <v>24450</v>
          </cell>
          <cell r="R14121" t="str">
            <v>BMJD200014</v>
          </cell>
        </row>
        <row r="14122">
          <cell r="A14122">
            <v>44965.474016203698</v>
          </cell>
          <cell r="B14122">
            <v>4705</v>
          </cell>
          <cell r="R14122" t="str">
            <v>BSLD230358</v>
          </cell>
        </row>
        <row r="14123">
          <cell r="A14123">
            <v>44965.472939814797</v>
          </cell>
          <cell r="B14123">
            <v>985</v>
          </cell>
          <cell r="R14123" t="str">
            <v>BTDD120878</v>
          </cell>
        </row>
        <row r="14124">
          <cell r="A14124">
            <v>44965.471782407403</v>
          </cell>
          <cell r="B14124">
            <v>5545</v>
          </cell>
          <cell r="R14124" t="str">
            <v>BSDD161729</v>
          </cell>
        </row>
        <row r="14125">
          <cell r="A14125">
            <v>44965.470798611103</v>
          </cell>
          <cell r="B14125">
            <v>3325</v>
          </cell>
          <cell r="R14125" t="str">
            <v>BSLD230361</v>
          </cell>
        </row>
        <row r="14126">
          <cell r="A14126">
            <v>44965.469583333303</v>
          </cell>
          <cell r="B14126">
            <v>3515</v>
          </cell>
          <cell r="R14126" t="str">
            <v>BQHD160418</v>
          </cell>
        </row>
        <row r="14127">
          <cell r="A14127">
            <v>44965.468449074098</v>
          </cell>
          <cell r="B14127">
            <v>3355</v>
          </cell>
          <cell r="R14127" t="str">
            <v>BQDD160156</v>
          </cell>
        </row>
        <row r="14128">
          <cell r="A14128">
            <v>44965.4666319444</v>
          </cell>
          <cell r="B14128">
            <v>3910</v>
          </cell>
          <cell r="R14128" t="str">
            <v>BSFD161830</v>
          </cell>
        </row>
        <row r="14129">
          <cell r="A14129">
            <v>44965.301689814798</v>
          </cell>
          <cell r="B14129">
            <v>32098</v>
          </cell>
          <cell r="R14129" t="str">
            <v>BPCS030196</v>
          </cell>
        </row>
        <row r="14130">
          <cell r="A14130">
            <v>44965.285486111097</v>
          </cell>
          <cell r="B14130">
            <v>26473</v>
          </cell>
          <cell r="R14130" t="str">
            <v>BRGS035169</v>
          </cell>
        </row>
        <row r="14131">
          <cell r="A14131">
            <v>44964.643495370401</v>
          </cell>
          <cell r="B14131">
            <v>1260</v>
          </cell>
          <cell r="R14131" t="str">
            <v>BTID162392</v>
          </cell>
        </row>
        <row r="14132">
          <cell r="A14132">
            <v>44964.641423611101</v>
          </cell>
          <cell r="B14132">
            <v>400</v>
          </cell>
          <cell r="R14132" t="str">
            <v>BSFD161833</v>
          </cell>
        </row>
        <row r="14133">
          <cell r="A14133">
            <v>44964.639224537001</v>
          </cell>
          <cell r="B14133">
            <v>3000</v>
          </cell>
          <cell r="R14133" t="str">
            <v>BRHD120445</v>
          </cell>
        </row>
        <row r="14134">
          <cell r="A14134">
            <v>44964.637326388904</v>
          </cell>
          <cell r="B14134">
            <v>500</v>
          </cell>
          <cell r="R14134" t="str">
            <v>BSJD120492</v>
          </cell>
        </row>
        <row r="14135">
          <cell r="A14135">
            <v>44964.635312500002</v>
          </cell>
          <cell r="B14135">
            <v>5547</v>
          </cell>
          <cell r="R14135" t="str">
            <v>BTDD162192</v>
          </cell>
        </row>
        <row r="14136">
          <cell r="A14136">
            <v>44964.633159722202</v>
          </cell>
          <cell r="B14136">
            <v>2536</v>
          </cell>
          <cell r="R14136" t="str">
            <v>GPBD160107</v>
          </cell>
        </row>
        <row r="14137">
          <cell r="A14137">
            <v>44964.630648148202</v>
          </cell>
          <cell r="B14137">
            <v>1554</v>
          </cell>
          <cell r="R14137" t="str">
            <v>GOCD160022</v>
          </cell>
        </row>
        <row r="14138">
          <cell r="A14138">
            <v>44964.596342592602</v>
          </cell>
          <cell r="B14138">
            <v>6004</v>
          </cell>
          <cell r="R14138" t="str">
            <v>BTDD162186</v>
          </cell>
        </row>
        <row r="14139">
          <cell r="A14139">
            <v>44964.594050925902</v>
          </cell>
          <cell r="B14139">
            <v>6705</v>
          </cell>
          <cell r="R14139" t="str">
            <v>BQBD200008</v>
          </cell>
        </row>
        <row r="14140">
          <cell r="A14140">
            <v>44964.592638888898</v>
          </cell>
          <cell r="B14140">
            <v>485</v>
          </cell>
          <cell r="R14140" t="str">
            <v>BSBD120630</v>
          </cell>
        </row>
        <row r="14141">
          <cell r="A14141">
            <v>44964.591273148202</v>
          </cell>
          <cell r="B14141">
            <v>496</v>
          </cell>
          <cell r="R14141" t="str">
            <v>BSHD120740</v>
          </cell>
        </row>
        <row r="14142">
          <cell r="A14142">
            <v>44964.589837963002</v>
          </cell>
          <cell r="B14142">
            <v>6357</v>
          </cell>
          <cell r="R14142" t="str">
            <v>BRBD160856</v>
          </cell>
        </row>
        <row r="14143">
          <cell r="A14143">
            <v>44964.588263888902</v>
          </cell>
          <cell r="B14143">
            <v>3425</v>
          </cell>
          <cell r="R14143" t="str">
            <v>BQBD160067</v>
          </cell>
        </row>
        <row r="14144">
          <cell r="A14144">
            <v>44964.587268518502</v>
          </cell>
          <cell r="B14144">
            <v>2700</v>
          </cell>
          <cell r="R14144" t="str">
            <v>BQKD200048</v>
          </cell>
        </row>
        <row r="14145">
          <cell r="A14145">
            <v>44964.585405092599</v>
          </cell>
          <cell r="B14145">
            <v>3676</v>
          </cell>
          <cell r="R14145" t="str">
            <v>BRJD160577</v>
          </cell>
        </row>
        <row r="14146">
          <cell r="A14146">
            <v>44964.583402777796</v>
          </cell>
          <cell r="B14146">
            <v>3164</v>
          </cell>
          <cell r="R14146" t="str">
            <v>BRHD161299</v>
          </cell>
        </row>
        <row r="14147">
          <cell r="A14147">
            <v>44964.582094907397</v>
          </cell>
          <cell r="B14147">
            <v>3923</v>
          </cell>
          <cell r="R14147" t="str">
            <v>BRJD160543</v>
          </cell>
        </row>
        <row r="14148">
          <cell r="A14148">
            <v>44964.581099536997</v>
          </cell>
          <cell r="B14148">
            <v>2856</v>
          </cell>
          <cell r="R14148" t="str">
            <v>BSGD161854</v>
          </cell>
        </row>
        <row r="14149">
          <cell r="A14149">
            <v>44964.5784837963</v>
          </cell>
          <cell r="B14149">
            <v>2980</v>
          </cell>
          <cell r="R14149" t="str">
            <v>BRGD161229</v>
          </cell>
        </row>
        <row r="14150">
          <cell r="A14150">
            <v>44964.467557870397</v>
          </cell>
          <cell r="B14150">
            <v>595</v>
          </cell>
          <cell r="R14150" t="str">
            <v>BUJD121018</v>
          </cell>
        </row>
        <row r="14151">
          <cell r="A14151">
            <v>44964.465312499997</v>
          </cell>
          <cell r="B14151">
            <v>1760</v>
          </cell>
          <cell r="R14151" t="str">
            <v>BUJD121019</v>
          </cell>
        </row>
        <row r="14152">
          <cell r="A14152">
            <v>44964.463148148097</v>
          </cell>
          <cell r="B14152">
            <v>604</v>
          </cell>
          <cell r="R14152" t="str">
            <v>AUKD230777</v>
          </cell>
        </row>
        <row r="14153">
          <cell r="A14153">
            <v>44964.461157407401</v>
          </cell>
          <cell r="B14153">
            <v>610</v>
          </cell>
          <cell r="R14153" t="str">
            <v>BUJD121040</v>
          </cell>
        </row>
        <row r="14154">
          <cell r="A14154">
            <v>44964.457499999997</v>
          </cell>
          <cell r="B14154">
            <v>2103</v>
          </cell>
          <cell r="R14154" t="str">
            <v>BUKD162510</v>
          </cell>
        </row>
        <row r="14155">
          <cell r="A14155">
            <v>44964.455381944397</v>
          </cell>
          <cell r="B14155">
            <v>896</v>
          </cell>
          <cell r="R14155" t="str">
            <v>BULD121094</v>
          </cell>
        </row>
        <row r="14156">
          <cell r="A14156">
            <v>44964.375150462998</v>
          </cell>
          <cell r="B14156">
            <v>2105</v>
          </cell>
          <cell r="R14156" t="str">
            <v>BUID162953</v>
          </cell>
        </row>
        <row r="14157">
          <cell r="A14157">
            <v>44963.737858796303</v>
          </cell>
          <cell r="B14157">
            <v>10644</v>
          </cell>
          <cell r="R14157" t="str">
            <v>BUKC370499</v>
          </cell>
        </row>
        <row r="14158">
          <cell r="A14158">
            <v>44963.581481481502</v>
          </cell>
          <cell r="B14158">
            <v>4</v>
          </cell>
          <cell r="R14158" t="str">
            <v>BVID121546</v>
          </cell>
        </row>
        <row r="14159">
          <cell r="A14159">
            <v>44963.553437499999</v>
          </cell>
          <cell r="B14159">
            <v>0</v>
          </cell>
          <cell r="R14159" t="str">
            <v>DVIL140563</v>
          </cell>
        </row>
        <row r="14160">
          <cell r="A14160">
            <v>44963.541932870401</v>
          </cell>
          <cell r="B14160">
            <v>417</v>
          </cell>
          <cell r="R14160" t="str">
            <v>BTFC378771</v>
          </cell>
        </row>
        <row r="14161">
          <cell r="A14161">
            <v>44963.519814814797</v>
          </cell>
          <cell r="B14161">
            <v>1560</v>
          </cell>
          <cell r="R14161" t="str">
            <v>BVJD162972</v>
          </cell>
        </row>
        <row r="14162">
          <cell r="A14162">
            <v>44963.506759259297</v>
          </cell>
          <cell r="B14162">
            <v>880</v>
          </cell>
          <cell r="R14162" t="str">
            <v>BVED231179</v>
          </cell>
        </row>
        <row r="14163">
          <cell r="A14163">
            <v>44963.306099537003</v>
          </cell>
          <cell r="B14163">
            <v>13536</v>
          </cell>
          <cell r="R14163" t="str">
            <v>BRHS035368</v>
          </cell>
        </row>
        <row r="14164">
          <cell r="A14164">
            <v>44963.304039351897</v>
          </cell>
          <cell r="B14164">
            <v>36885</v>
          </cell>
          <cell r="R14164" t="str">
            <v>BKCS040470</v>
          </cell>
        </row>
        <row r="14165">
          <cell r="A14165">
            <v>44963.297060185199</v>
          </cell>
          <cell r="B14165">
            <v>4165</v>
          </cell>
          <cell r="R14165" t="str">
            <v>BSKS036261</v>
          </cell>
        </row>
        <row r="14166">
          <cell r="A14166">
            <v>44961.774050925902</v>
          </cell>
          <cell r="B14166">
            <v>18772</v>
          </cell>
          <cell r="R14166" t="str">
            <v>BRCC373040</v>
          </cell>
        </row>
        <row r="14167">
          <cell r="A14167">
            <v>44961.736388888901</v>
          </cell>
          <cell r="B14167">
            <v>975</v>
          </cell>
          <cell r="R14167" t="str">
            <v>BVED163231</v>
          </cell>
        </row>
        <row r="14168">
          <cell r="A14168">
            <v>44961.733229166697</v>
          </cell>
          <cell r="B14168">
            <v>980</v>
          </cell>
          <cell r="R14168" t="str">
            <v>BVED163235</v>
          </cell>
        </row>
        <row r="14169">
          <cell r="A14169">
            <v>44961.729918981502</v>
          </cell>
          <cell r="B14169">
            <v>620</v>
          </cell>
          <cell r="R14169" t="str">
            <v>BVAD121386</v>
          </cell>
        </row>
        <row r="14170">
          <cell r="A14170">
            <v>44961.722847222198</v>
          </cell>
          <cell r="B14170">
            <v>4475</v>
          </cell>
          <cell r="R14170" t="str">
            <v>BSBD161624</v>
          </cell>
        </row>
        <row r="14171">
          <cell r="A14171">
            <v>44961.7203240741</v>
          </cell>
          <cell r="B14171">
            <v>3830</v>
          </cell>
          <cell r="R14171" t="str">
            <v>BRLD160724</v>
          </cell>
        </row>
        <row r="14172">
          <cell r="A14172">
            <v>44961.717777777798</v>
          </cell>
          <cell r="B14172">
            <v>4560</v>
          </cell>
          <cell r="R14172" t="str">
            <v>BRJD160606</v>
          </cell>
        </row>
        <row r="14173">
          <cell r="A14173">
            <v>44961.715092592603</v>
          </cell>
          <cell r="B14173">
            <v>4800</v>
          </cell>
          <cell r="R14173" t="str">
            <v>BRDD161019</v>
          </cell>
        </row>
        <row r="14174">
          <cell r="A14174">
            <v>44961.710543981499</v>
          </cell>
          <cell r="B14174">
            <v>2850</v>
          </cell>
          <cell r="R14174" t="str">
            <v>BRDD161021</v>
          </cell>
        </row>
        <row r="14175">
          <cell r="A14175">
            <v>44961.707430555602</v>
          </cell>
          <cell r="B14175">
            <v>4100</v>
          </cell>
          <cell r="R14175" t="str">
            <v>BQJD120016</v>
          </cell>
        </row>
        <row r="14176">
          <cell r="A14176">
            <v>44961.703703703701</v>
          </cell>
          <cell r="B14176">
            <v>7060</v>
          </cell>
          <cell r="R14176" t="str">
            <v>BPBD200118</v>
          </cell>
        </row>
        <row r="14177">
          <cell r="A14177">
            <v>44961.700277777803</v>
          </cell>
          <cell r="B14177">
            <v>7622</v>
          </cell>
          <cell r="R14177" t="str">
            <v>BSGD161904</v>
          </cell>
        </row>
        <row r="14178">
          <cell r="A14178">
            <v>44961.6976041667</v>
          </cell>
          <cell r="B14178">
            <v>3000</v>
          </cell>
          <cell r="R14178" t="str">
            <v>BSGD161898</v>
          </cell>
        </row>
        <row r="14179">
          <cell r="A14179">
            <v>44961.694583333301</v>
          </cell>
          <cell r="B14179">
            <v>4790</v>
          </cell>
          <cell r="R14179" t="str">
            <v>BRAD160803</v>
          </cell>
        </row>
        <row r="14180">
          <cell r="A14180">
            <v>44961.691331018497</v>
          </cell>
          <cell r="B14180">
            <v>2595</v>
          </cell>
          <cell r="R14180" t="str">
            <v>BQKD200048</v>
          </cell>
        </row>
        <row r="14181">
          <cell r="A14181">
            <v>44961.688530092601</v>
          </cell>
          <cell r="B14181">
            <v>5000</v>
          </cell>
          <cell r="R14181" t="str">
            <v>BPLD200068</v>
          </cell>
        </row>
        <row r="14182">
          <cell r="A14182">
            <v>44961.685891203699</v>
          </cell>
          <cell r="B14182">
            <v>5500</v>
          </cell>
          <cell r="R14182" t="str">
            <v>BQKD200047</v>
          </cell>
        </row>
        <row r="14183">
          <cell r="A14183">
            <v>44961.682395833297</v>
          </cell>
          <cell r="B14183">
            <v>6476</v>
          </cell>
          <cell r="R14183" t="str">
            <v>BSKD161467</v>
          </cell>
        </row>
        <row r="14184">
          <cell r="A14184">
            <v>44961.679618055598</v>
          </cell>
          <cell r="B14184">
            <v>3580</v>
          </cell>
          <cell r="R14184" t="str">
            <v>BQID160519</v>
          </cell>
        </row>
        <row r="14185">
          <cell r="A14185">
            <v>44961.677187499998</v>
          </cell>
          <cell r="B14185">
            <v>3950</v>
          </cell>
          <cell r="R14185" t="str">
            <v>BRAD160816</v>
          </cell>
        </row>
        <row r="14186">
          <cell r="A14186">
            <v>44961.674895833297</v>
          </cell>
          <cell r="B14186">
            <v>8500</v>
          </cell>
          <cell r="R14186" t="str">
            <v>BQED160244</v>
          </cell>
        </row>
        <row r="14187">
          <cell r="A14187">
            <v>44961.672303240703</v>
          </cell>
          <cell r="B14187">
            <v>3800</v>
          </cell>
          <cell r="R14187" t="str">
            <v>BRJD160600</v>
          </cell>
        </row>
        <row r="14188">
          <cell r="A14188">
            <v>44961.6696296296</v>
          </cell>
          <cell r="B14188">
            <v>2800</v>
          </cell>
          <cell r="R14188" t="str">
            <v>BRCD160998</v>
          </cell>
        </row>
        <row r="14189">
          <cell r="A14189">
            <v>44961.667326388902</v>
          </cell>
          <cell r="B14189">
            <v>2600</v>
          </cell>
          <cell r="R14189" t="str">
            <v>GPLL150106</v>
          </cell>
        </row>
        <row r="14190">
          <cell r="A14190">
            <v>44961.664004629602</v>
          </cell>
          <cell r="B14190">
            <v>6350</v>
          </cell>
          <cell r="R14190" t="str">
            <v>BRBD160856</v>
          </cell>
        </row>
        <row r="14191">
          <cell r="A14191">
            <v>44961.660011574102</v>
          </cell>
          <cell r="B14191">
            <v>7010</v>
          </cell>
          <cell r="R14191" t="str">
            <v>BNBD160162</v>
          </cell>
        </row>
        <row r="14192">
          <cell r="A14192">
            <v>44961.656076388899</v>
          </cell>
          <cell r="B14192">
            <v>301</v>
          </cell>
          <cell r="R14192" t="str">
            <v>BVKD163026</v>
          </cell>
        </row>
        <row r="14193">
          <cell r="A14193">
            <v>44961.651423611103</v>
          </cell>
          <cell r="B14193">
            <v>3615</v>
          </cell>
          <cell r="R14193" t="str">
            <v>BUAD162630</v>
          </cell>
        </row>
        <row r="14194">
          <cell r="A14194">
            <v>44961.648472222201</v>
          </cell>
          <cell r="B14194">
            <v>587</v>
          </cell>
          <cell r="R14194" t="str">
            <v>BUAD121111</v>
          </cell>
        </row>
        <row r="14195">
          <cell r="A14195">
            <v>44961.645567129599</v>
          </cell>
          <cell r="B14195">
            <v>950</v>
          </cell>
          <cell r="R14195" t="str">
            <v>BTID162377</v>
          </cell>
        </row>
        <row r="14196">
          <cell r="A14196">
            <v>44961.643518518496</v>
          </cell>
          <cell r="B14196">
            <v>17228</v>
          </cell>
          <cell r="R14196" t="str">
            <v>BSDS043254</v>
          </cell>
        </row>
        <row r="14197">
          <cell r="A14197">
            <v>44961.640520833302</v>
          </cell>
          <cell r="B14197">
            <v>1260</v>
          </cell>
          <cell r="R14197" t="str">
            <v>BTID162392</v>
          </cell>
        </row>
        <row r="14198">
          <cell r="A14198">
            <v>44961.634664351899</v>
          </cell>
          <cell r="B14198">
            <v>3125</v>
          </cell>
          <cell r="R14198" t="str">
            <v>BSID161973</v>
          </cell>
        </row>
        <row r="14199">
          <cell r="A14199">
            <v>44961.632280092599</v>
          </cell>
          <cell r="B14199">
            <v>3950</v>
          </cell>
          <cell r="R14199" t="str">
            <v>BSKD161462</v>
          </cell>
        </row>
        <row r="14200">
          <cell r="A14200">
            <v>44961.614826388897</v>
          </cell>
          <cell r="B14200"/>
          <cell r="R14200"/>
        </row>
        <row r="14201">
          <cell r="A14201">
            <v>44961.614328703698</v>
          </cell>
          <cell r="B14201"/>
          <cell r="R14201"/>
        </row>
        <row r="14202">
          <cell r="A14202">
            <v>44961.462847222203</v>
          </cell>
          <cell r="B14202">
            <v>17906</v>
          </cell>
          <cell r="R14202" t="str">
            <v>BSCS037449</v>
          </cell>
        </row>
        <row r="14203">
          <cell r="A14203">
            <v>44960.749224537001</v>
          </cell>
          <cell r="B14203">
            <v>1630</v>
          </cell>
          <cell r="R14203" t="str">
            <v>BSKD161476</v>
          </cell>
        </row>
        <row r="14204">
          <cell r="A14204">
            <v>44960.746296296304</v>
          </cell>
          <cell r="B14204">
            <v>1520</v>
          </cell>
          <cell r="R14204" t="str">
            <v>BSLD161503</v>
          </cell>
        </row>
        <row r="14205">
          <cell r="A14205">
            <v>44960.7427314815</v>
          </cell>
          <cell r="B14205">
            <v>3541</v>
          </cell>
          <cell r="R14205" t="str">
            <v>BRCD160978</v>
          </cell>
        </row>
        <row r="14206">
          <cell r="A14206">
            <v>44960.7088194444</v>
          </cell>
          <cell r="B14206">
            <v>30340</v>
          </cell>
          <cell r="R14206" t="str">
            <v>BSJS035917</v>
          </cell>
        </row>
        <row r="14207">
          <cell r="A14207">
            <v>44960.708090277803</v>
          </cell>
          <cell r="B14207">
            <v>23738</v>
          </cell>
          <cell r="R14207" t="str">
            <v>BSDS037710</v>
          </cell>
        </row>
        <row r="14208">
          <cell r="A14208">
            <v>44960.705995370401</v>
          </cell>
          <cell r="B14208">
            <v>30340</v>
          </cell>
          <cell r="R14208" t="str">
            <v>BSJS035917</v>
          </cell>
        </row>
        <row r="14209">
          <cell r="A14209">
            <v>44960.704768518503</v>
          </cell>
          <cell r="B14209">
            <v>23738</v>
          </cell>
          <cell r="R14209" t="str">
            <v>BSDS037710</v>
          </cell>
        </row>
        <row r="14210">
          <cell r="A14210">
            <v>44960.701574074097</v>
          </cell>
          <cell r="B14210">
            <v>4320</v>
          </cell>
          <cell r="R14210" t="str">
            <v>BRCD160948</v>
          </cell>
        </row>
        <row r="14211">
          <cell r="A14211">
            <v>44960.699212963002</v>
          </cell>
          <cell r="B14211">
            <v>900</v>
          </cell>
          <cell r="R14211" t="str">
            <v>BIED200036</v>
          </cell>
        </row>
        <row r="14212">
          <cell r="A14212">
            <v>44960.6965277778</v>
          </cell>
          <cell r="B14212">
            <v>4500</v>
          </cell>
          <cell r="R14212" t="str">
            <v>BQED160222</v>
          </cell>
        </row>
        <row r="14213">
          <cell r="A14213">
            <v>44960.694178240701</v>
          </cell>
          <cell r="B14213">
            <v>1920</v>
          </cell>
          <cell r="R14213" t="str">
            <v>BPID120091</v>
          </cell>
        </row>
        <row r="14214">
          <cell r="A14214">
            <v>44960.691388888903</v>
          </cell>
          <cell r="B14214">
            <v>2500</v>
          </cell>
          <cell r="R14214" t="str">
            <v>BRJD160598</v>
          </cell>
        </row>
        <row r="14215">
          <cell r="A14215">
            <v>44960.688460648104</v>
          </cell>
          <cell r="B14215">
            <v>2940</v>
          </cell>
          <cell r="R14215" t="str">
            <v>BRKD160653</v>
          </cell>
        </row>
        <row r="14216">
          <cell r="A14216">
            <v>44960.685787037</v>
          </cell>
          <cell r="B14216">
            <v>1200</v>
          </cell>
          <cell r="R14216" t="str">
            <v>BPGD220035</v>
          </cell>
        </row>
        <row r="14217">
          <cell r="A14217">
            <v>44960.683263888903</v>
          </cell>
          <cell r="B14217">
            <v>5140</v>
          </cell>
          <cell r="R14217" t="str">
            <v>BRDD161036</v>
          </cell>
        </row>
        <row r="14218">
          <cell r="A14218">
            <v>44960.680868055599</v>
          </cell>
          <cell r="B14218">
            <v>7242</v>
          </cell>
          <cell r="R14218" t="str">
            <v>BQCD160129</v>
          </cell>
        </row>
        <row r="14219">
          <cell r="A14219">
            <v>44960.678391203699</v>
          </cell>
          <cell r="B14219">
            <v>7400</v>
          </cell>
          <cell r="R14219" t="str">
            <v>BQJD160027</v>
          </cell>
        </row>
        <row r="14220">
          <cell r="A14220">
            <v>44960.675937499997</v>
          </cell>
          <cell r="B14220">
            <v>7690</v>
          </cell>
          <cell r="R14220" t="str">
            <v>BRHD161304</v>
          </cell>
        </row>
        <row r="14221">
          <cell r="A14221">
            <v>44960.673437500001</v>
          </cell>
          <cell r="B14221">
            <v>9090</v>
          </cell>
          <cell r="R14221" t="str">
            <v>BRGD161233</v>
          </cell>
        </row>
        <row r="14222">
          <cell r="A14222">
            <v>44960.671168981498</v>
          </cell>
          <cell r="B14222">
            <v>4070</v>
          </cell>
          <cell r="R14222" t="str">
            <v>BSAD161582</v>
          </cell>
        </row>
        <row r="14223">
          <cell r="A14223">
            <v>44960.667893518497</v>
          </cell>
          <cell r="B14223">
            <v>4855</v>
          </cell>
          <cell r="R14223" t="str">
            <v>BSID161968</v>
          </cell>
        </row>
        <row r="14224">
          <cell r="A14224">
            <v>44960.6649189815</v>
          </cell>
          <cell r="B14224">
            <v>2350</v>
          </cell>
          <cell r="R14224" t="str">
            <v>BSID220375</v>
          </cell>
        </row>
        <row r="14225">
          <cell r="A14225">
            <v>44960.662465277797</v>
          </cell>
          <cell r="B14225">
            <v>3085</v>
          </cell>
          <cell r="R14225" t="str">
            <v>BSID161979</v>
          </cell>
        </row>
        <row r="14226">
          <cell r="A14226">
            <v>44960.660150463002</v>
          </cell>
          <cell r="B14226">
            <v>2210</v>
          </cell>
          <cell r="R14226" t="str">
            <v>BSED161766</v>
          </cell>
        </row>
        <row r="14227">
          <cell r="A14227">
            <v>44960.658043981501</v>
          </cell>
          <cell r="B14227">
            <v>1773</v>
          </cell>
          <cell r="R14227" t="str">
            <v>BSHD161938</v>
          </cell>
        </row>
        <row r="14228">
          <cell r="A14228">
            <v>44960.654953703699</v>
          </cell>
          <cell r="B14228">
            <v>6680</v>
          </cell>
          <cell r="R14228" t="str">
            <v>BTKD162074</v>
          </cell>
        </row>
        <row r="14229">
          <cell r="A14229">
            <v>44960.652777777803</v>
          </cell>
          <cell r="B14229">
            <v>3300</v>
          </cell>
          <cell r="R14229" t="str">
            <v>BTKD162077</v>
          </cell>
        </row>
        <row r="14230">
          <cell r="A14230">
            <v>44960.650405092601</v>
          </cell>
          <cell r="B14230">
            <v>3942</v>
          </cell>
          <cell r="R14230" t="str">
            <v>BSJD161378</v>
          </cell>
        </row>
        <row r="14231">
          <cell r="A14231">
            <v>44960.648101851897</v>
          </cell>
          <cell r="B14231">
            <v>4090</v>
          </cell>
          <cell r="R14231" t="str">
            <v>BSJD161422</v>
          </cell>
        </row>
        <row r="14232">
          <cell r="A14232">
            <v>44960.645636574103</v>
          </cell>
          <cell r="B14232">
            <v>4705</v>
          </cell>
          <cell r="R14232" t="str">
            <v>BSLD230358</v>
          </cell>
        </row>
        <row r="14233">
          <cell r="A14233">
            <v>44960.643310185202</v>
          </cell>
          <cell r="B14233">
            <v>3325</v>
          </cell>
          <cell r="R14233" t="str">
            <v>BSLD230361</v>
          </cell>
        </row>
        <row r="14234">
          <cell r="A14234">
            <v>44960.641157407401</v>
          </cell>
          <cell r="B14234">
            <v>3510</v>
          </cell>
          <cell r="R14234" t="str">
            <v>BSKD200409</v>
          </cell>
        </row>
        <row r="14235">
          <cell r="A14235">
            <v>44960.638854166697</v>
          </cell>
          <cell r="B14235">
            <v>950</v>
          </cell>
          <cell r="R14235" t="str">
            <v>BTKD200646</v>
          </cell>
        </row>
        <row r="14236">
          <cell r="A14236">
            <v>44960.636678240699</v>
          </cell>
          <cell r="B14236">
            <v>2800</v>
          </cell>
          <cell r="R14236" t="str">
            <v>BTJD162038</v>
          </cell>
        </row>
        <row r="14237">
          <cell r="A14237">
            <v>44960.6342939815</v>
          </cell>
          <cell r="B14237">
            <v>5435</v>
          </cell>
          <cell r="R14237" t="str">
            <v>BSFD161795</v>
          </cell>
        </row>
        <row r="14238">
          <cell r="A14238">
            <v>44960.6320949074</v>
          </cell>
          <cell r="B14238">
            <v>496</v>
          </cell>
          <cell r="R14238" t="str">
            <v>BSHD120746</v>
          </cell>
        </row>
        <row r="14239">
          <cell r="A14239">
            <v>44960.629583333299</v>
          </cell>
          <cell r="B14239">
            <v>496</v>
          </cell>
          <cell r="R14239" t="str">
            <v>BSHD120743</v>
          </cell>
        </row>
        <row r="14240">
          <cell r="A14240">
            <v>44960.627164351798</v>
          </cell>
          <cell r="B14240">
            <v>7550</v>
          </cell>
          <cell r="R14240" t="str">
            <v>BSCD161691</v>
          </cell>
        </row>
        <row r="14241">
          <cell r="A14241">
            <v>44960.623912037001</v>
          </cell>
          <cell r="B14241">
            <v>1615</v>
          </cell>
          <cell r="R14241" t="str">
            <v>BNFD210070</v>
          </cell>
        </row>
        <row r="14242">
          <cell r="A14242">
            <v>44960.574837963002</v>
          </cell>
          <cell r="B14242">
            <v>1988</v>
          </cell>
          <cell r="R14242" t="str">
            <v>BVFS039912</v>
          </cell>
        </row>
        <row r="14243">
          <cell r="A14243">
            <v>44960.573344907403</v>
          </cell>
          <cell r="B14243">
            <v>28413</v>
          </cell>
          <cell r="R14243" t="str">
            <v>BLIS031950</v>
          </cell>
        </row>
        <row r="14244">
          <cell r="A14244">
            <v>44960.565960648099</v>
          </cell>
          <cell r="B14244">
            <v>1800</v>
          </cell>
          <cell r="R14244" t="str">
            <v>BVLD163067</v>
          </cell>
        </row>
        <row r="14245">
          <cell r="A14245">
            <v>44960.561203703699</v>
          </cell>
          <cell r="B14245">
            <v>1990</v>
          </cell>
          <cell r="R14245" t="str">
            <v>BVLD163040</v>
          </cell>
        </row>
        <row r="14246">
          <cell r="A14246">
            <v>44960.557962963001</v>
          </cell>
          <cell r="B14246">
            <v>1110</v>
          </cell>
          <cell r="R14246" t="str">
            <v>BVKD163010</v>
          </cell>
        </row>
        <row r="14247">
          <cell r="A14247">
            <v>44960.5546412037</v>
          </cell>
          <cell r="B14247">
            <v>620</v>
          </cell>
          <cell r="R14247" t="str">
            <v>BVJD162957</v>
          </cell>
        </row>
        <row r="14248">
          <cell r="A14248">
            <v>44960.552002314798</v>
          </cell>
          <cell r="B14248">
            <v>3389</v>
          </cell>
          <cell r="R14248" t="str">
            <v>BUID162912</v>
          </cell>
        </row>
        <row r="14249">
          <cell r="A14249">
            <v>44960.548472222203</v>
          </cell>
          <cell r="B14249">
            <v>2300</v>
          </cell>
          <cell r="R14249" t="str">
            <v>BUAD162634</v>
          </cell>
        </row>
        <row r="14250">
          <cell r="A14250">
            <v>44960.544606481497</v>
          </cell>
          <cell r="B14250">
            <v>2100</v>
          </cell>
          <cell r="R14250" t="str">
            <v>BUID162953</v>
          </cell>
        </row>
        <row r="14251">
          <cell r="A14251">
            <v>44960.5406828704</v>
          </cell>
          <cell r="B14251">
            <v>3615</v>
          </cell>
          <cell r="R14251" t="str">
            <v>BUAD162630</v>
          </cell>
        </row>
        <row r="14252">
          <cell r="A14252">
            <v>44960.535902777803</v>
          </cell>
          <cell r="B14252">
            <v>950</v>
          </cell>
          <cell r="R14252" t="str">
            <v>BUID162940</v>
          </cell>
        </row>
        <row r="14253">
          <cell r="A14253">
            <v>44960.5333680556</v>
          </cell>
          <cell r="B14253">
            <v>510</v>
          </cell>
          <cell r="R14253" t="str">
            <v>BUFL152860</v>
          </cell>
        </row>
        <row r="14254">
          <cell r="A14254">
            <v>44960.531053240702</v>
          </cell>
          <cell r="B14254">
            <v>2350</v>
          </cell>
          <cell r="R14254" t="str">
            <v>BUGD162852</v>
          </cell>
        </row>
        <row r="14255">
          <cell r="A14255">
            <v>44960.528287036999</v>
          </cell>
          <cell r="B14255">
            <v>2400</v>
          </cell>
          <cell r="R14255" t="str">
            <v>BUGD162826</v>
          </cell>
        </row>
        <row r="14256">
          <cell r="A14256">
            <v>44960.525590277801</v>
          </cell>
          <cell r="B14256">
            <v>3666</v>
          </cell>
          <cell r="R14256" t="str">
            <v>BUFD162814</v>
          </cell>
        </row>
        <row r="14257">
          <cell r="A14257">
            <v>44960.5223611111</v>
          </cell>
          <cell r="B14257">
            <v>2700</v>
          </cell>
          <cell r="R14257" t="str">
            <v>BTHD162350</v>
          </cell>
        </row>
        <row r="14258">
          <cell r="A14258">
            <v>44960.519664351901</v>
          </cell>
          <cell r="B14258">
            <v>1396</v>
          </cell>
          <cell r="R14258" t="str">
            <v>BUBD162649</v>
          </cell>
        </row>
        <row r="14259">
          <cell r="A14259">
            <v>44960.5158912037</v>
          </cell>
          <cell r="B14259">
            <v>6235</v>
          </cell>
          <cell r="R14259" t="str">
            <v>BULD162577</v>
          </cell>
        </row>
        <row r="14260">
          <cell r="A14260">
            <v>44960.512627314798</v>
          </cell>
          <cell r="B14260">
            <v>3750</v>
          </cell>
          <cell r="R14260" t="str">
            <v>BUCD162696</v>
          </cell>
        </row>
        <row r="14261">
          <cell r="A14261">
            <v>44960.482523148101</v>
          </cell>
          <cell r="B14261">
            <v>0</v>
          </cell>
          <cell r="R14261" t="str">
            <v>SN21T005035</v>
          </cell>
        </row>
        <row r="14262">
          <cell r="A14262">
            <v>44960.4777777778</v>
          </cell>
          <cell r="B14262">
            <v>1</v>
          </cell>
          <cell r="R14262" t="str">
            <v>BVKS037559</v>
          </cell>
        </row>
        <row r="14263">
          <cell r="A14263">
            <v>44960.4700578704</v>
          </cell>
          <cell r="B14263">
            <v>3615</v>
          </cell>
          <cell r="R14263" t="str">
            <v>BUAD162630</v>
          </cell>
        </row>
        <row r="14264">
          <cell r="A14264">
            <v>44959.7360416667</v>
          </cell>
          <cell r="B14264">
            <v>4640</v>
          </cell>
          <cell r="R14264" t="str">
            <v>BULD162568</v>
          </cell>
        </row>
        <row r="14265">
          <cell r="A14265">
            <v>44959.7328935185</v>
          </cell>
          <cell r="B14265">
            <v>3865</v>
          </cell>
          <cell r="R14265" t="str">
            <v>BUAD162625</v>
          </cell>
        </row>
        <row r="14266">
          <cell r="A14266">
            <v>44959.729652777802</v>
          </cell>
          <cell r="B14266">
            <v>5780</v>
          </cell>
          <cell r="R14266" t="str">
            <v>BUKD162535</v>
          </cell>
        </row>
        <row r="14267">
          <cell r="A14267">
            <v>44959.726840277799</v>
          </cell>
          <cell r="B14267">
            <v>2290</v>
          </cell>
          <cell r="R14267" t="str">
            <v>BUAL160594</v>
          </cell>
        </row>
        <row r="14268">
          <cell r="A14268">
            <v>44959.724305555603</v>
          </cell>
          <cell r="B14268">
            <v>775</v>
          </cell>
          <cell r="R14268" t="str">
            <v>BULD162583</v>
          </cell>
        </row>
        <row r="14269">
          <cell r="A14269">
            <v>44959.720405092601</v>
          </cell>
          <cell r="B14269">
            <v>5351</v>
          </cell>
          <cell r="R14269" t="str">
            <v>BUES034926</v>
          </cell>
        </row>
        <row r="14270">
          <cell r="A14270">
            <v>44959.718368055597</v>
          </cell>
          <cell r="B14270">
            <v>6185</v>
          </cell>
          <cell r="R14270" t="str">
            <v>BULD162559</v>
          </cell>
        </row>
        <row r="14271">
          <cell r="A14271">
            <v>44959.714594907397</v>
          </cell>
          <cell r="B14271">
            <v>3550</v>
          </cell>
          <cell r="R14271" t="str">
            <v>BULD162561</v>
          </cell>
        </row>
        <row r="14272">
          <cell r="A14272">
            <v>44959.705775463</v>
          </cell>
          <cell r="B14272">
            <v>3515</v>
          </cell>
          <cell r="R14272" t="str">
            <v>BQHD160418</v>
          </cell>
        </row>
        <row r="14273">
          <cell r="A14273">
            <v>44959.700914351903</v>
          </cell>
          <cell r="B14273">
            <v>1550</v>
          </cell>
          <cell r="R14273" t="str">
            <v>GOCD160022</v>
          </cell>
        </row>
        <row r="14274">
          <cell r="A14274">
            <v>44959.6969791667</v>
          </cell>
          <cell r="B14274">
            <v>780</v>
          </cell>
          <cell r="R14274" t="str">
            <v>BRKD120213</v>
          </cell>
        </row>
        <row r="14275">
          <cell r="A14275">
            <v>44959.679606481499</v>
          </cell>
          <cell r="B14275">
            <v>32</v>
          </cell>
          <cell r="R14275" t="str">
            <v>BVHD163393</v>
          </cell>
        </row>
        <row r="14276">
          <cell r="A14276">
            <v>44959.668206018498</v>
          </cell>
          <cell r="B14276">
            <v>5280</v>
          </cell>
          <cell r="R14276" t="str">
            <v>BRGD161225</v>
          </cell>
        </row>
        <row r="14277">
          <cell r="A14277">
            <v>44959.6655439815</v>
          </cell>
          <cell r="B14277">
            <v>9850</v>
          </cell>
          <cell r="R14277" t="str">
            <v>BRBD160892</v>
          </cell>
        </row>
        <row r="14278">
          <cell r="A14278">
            <v>44959.662372685198</v>
          </cell>
          <cell r="B14278">
            <v>11064</v>
          </cell>
          <cell r="R14278" t="str">
            <v>BRBD160901</v>
          </cell>
        </row>
        <row r="14279">
          <cell r="A14279">
            <v>44959.659965277802</v>
          </cell>
          <cell r="B14279">
            <v>3000</v>
          </cell>
          <cell r="R14279" t="str">
            <v>BRED161124</v>
          </cell>
        </row>
        <row r="14280">
          <cell r="A14280">
            <v>44959.657662037003</v>
          </cell>
          <cell r="B14280">
            <v>3262</v>
          </cell>
          <cell r="R14280" t="str">
            <v>BQLD160182</v>
          </cell>
        </row>
        <row r="14281">
          <cell r="A14281">
            <v>44959.655266203699</v>
          </cell>
          <cell r="B14281">
            <v>8675</v>
          </cell>
          <cell r="R14281" t="str">
            <v>BQGD230029</v>
          </cell>
        </row>
        <row r="14282">
          <cell r="A14282">
            <v>44959.653171296297</v>
          </cell>
          <cell r="B14282">
            <v>1372</v>
          </cell>
          <cell r="R14282" t="str">
            <v>BRCD160984</v>
          </cell>
        </row>
        <row r="14283">
          <cell r="A14283">
            <v>44959.651168981502</v>
          </cell>
          <cell r="B14283">
            <v>4510</v>
          </cell>
          <cell r="R14283" t="str">
            <v>BQCD160106</v>
          </cell>
        </row>
        <row r="14284">
          <cell r="A14284">
            <v>44959.6487962963</v>
          </cell>
          <cell r="B14284">
            <v>6650</v>
          </cell>
          <cell r="R14284" t="str">
            <v>BPHD160162</v>
          </cell>
        </row>
        <row r="14285">
          <cell r="A14285">
            <v>44959.645902777796</v>
          </cell>
          <cell r="B14285">
            <v>8450</v>
          </cell>
          <cell r="R14285" t="str">
            <v>BSKD161477</v>
          </cell>
        </row>
        <row r="14286">
          <cell r="A14286">
            <v>44959.643576388902</v>
          </cell>
          <cell r="B14286">
            <v>8212</v>
          </cell>
          <cell r="R14286" t="str">
            <v>BQKD160076</v>
          </cell>
        </row>
        <row r="14287">
          <cell r="A14287">
            <v>44959.641458333303</v>
          </cell>
          <cell r="B14287">
            <v>7162</v>
          </cell>
          <cell r="R14287" t="str">
            <v>BNDD160224</v>
          </cell>
        </row>
        <row r="14288">
          <cell r="A14288">
            <v>44959.6395023148</v>
          </cell>
          <cell r="B14288">
            <v>14766</v>
          </cell>
          <cell r="R14288" t="str">
            <v>BPJD200007</v>
          </cell>
        </row>
        <row r="14289">
          <cell r="A14289">
            <v>44959.637326388904</v>
          </cell>
          <cell r="B14289">
            <v>2980</v>
          </cell>
          <cell r="R14289" t="str">
            <v>BRGD161229</v>
          </cell>
        </row>
        <row r="14290">
          <cell r="A14290">
            <v>44959.635335648098</v>
          </cell>
          <cell r="B14290">
            <v>1550</v>
          </cell>
          <cell r="R14290" t="str">
            <v>BSJD161438</v>
          </cell>
        </row>
        <row r="14291">
          <cell r="A14291">
            <v>44959.633275462998</v>
          </cell>
          <cell r="B14291">
            <v>5020</v>
          </cell>
          <cell r="R14291" t="str">
            <v>BRCD160967</v>
          </cell>
        </row>
        <row r="14292">
          <cell r="A14292">
            <v>44959.6311921296</v>
          </cell>
          <cell r="B14292">
            <v>5050</v>
          </cell>
          <cell r="R14292" t="str">
            <v>BRCD160968</v>
          </cell>
        </row>
        <row r="14293">
          <cell r="A14293">
            <v>44959.628680555601</v>
          </cell>
          <cell r="B14293">
            <v>3200</v>
          </cell>
          <cell r="R14293" t="str">
            <v>BRAD160811</v>
          </cell>
        </row>
        <row r="14294">
          <cell r="A14294">
            <v>44959.625208333302</v>
          </cell>
          <cell r="B14294">
            <v>3910</v>
          </cell>
          <cell r="R14294" t="str">
            <v>BSFD161830</v>
          </cell>
        </row>
        <row r="14295">
          <cell r="A14295">
            <v>44959.622870370396</v>
          </cell>
          <cell r="B14295">
            <v>4430</v>
          </cell>
          <cell r="R14295" t="str">
            <v>BRLD160756</v>
          </cell>
        </row>
        <row r="14296">
          <cell r="A14296">
            <v>44959.620266203703</v>
          </cell>
          <cell r="B14296">
            <v>5250</v>
          </cell>
          <cell r="R14296" t="str">
            <v>GPGD160208</v>
          </cell>
        </row>
        <row r="14297">
          <cell r="A14297">
            <v>44959.599652777797</v>
          </cell>
          <cell r="B14297">
            <v>4380</v>
          </cell>
          <cell r="R14297" t="str">
            <v>BSJD161406</v>
          </cell>
        </row>
        <row r="14298">
          <cell r="A14298">
            <v>44959.594432870399</v>
          </cell>
          <cell r="B14298">
            <v>9585</v>
          </cell>
          <cell r="R14298" t="str">
            <v>BRGL151464</v>
          </cell>
        </row>
        <row r="14299">
          <cell r="A14299">
            <v>44959.591712963003</v>
          </cell>
          <cell r="B14299">
            <v>4925</v>
          </cell>
          <cell r="R14299" t="str">
            <v>BRBL150944</v>
          </cell>
        </row>
        <row r="14300">
          <cell r="A14300">
            <v>44959.589351851799</v>
          </cell>
          <cell r="B14300">
            <v>9585</v>
          </cell>
          <cell r="R14300" t="str">
            <v>BRGL151468</v>
          </cell>
        </row>
        <row r="14301">
          <cell r="A14301">
            <v>44959.585497685199</v>
          </cell>
          <cell r="B14301">
            <v>16645</v>
          </cell>
          <cell r="R14301" t="str">
            <v>BQHD160416</v>
          </cell>
        </row>
        <row r="14302">
          <cell r="A14302">
            <v>44959.582175925898</v>
          </cell>
          <cell r="B14302">
            <v>6030</v>
          </cell>
          <cell r="R14302" t="str">
            <v>BRKD220111</v>
          </cell>
        </row>
        <row r="14303">
          <cell r="A14303">
            <v>44959.578414351898</v>
          </cell>
          <cell r="B14303">
            <v>4400</v>
          </cell>
          <cell r="R14303" t="str">
            <v>BQED160215</v>
          </cell>
        </row>
        <row r="14304">
          <cell r="A14304">
            <v>44959.575914351903</v>
          </cell>
          <cell r="B14304">
            <v>2500</v>
          </cell>
          <cell r="R14304" t="str">
            <v>BRKD160684</v>
          </cell>
        </row>
        <row r="14305">
          <cell r="A14305">
            <v>44959.572870370401</v>
          </cell>
          <cell r="B14305">
            <v>4925</v>
          </cell>
          <cell r="R14305" t="str">
            <v>BTED200706</v>
          </cell>
        </row>
        <row r="14306">
          <cell r="A14306">
            <v>44959.5698611111</v>
          </cell>
          <cell r="B14306">
            <v>5940</v>
          </cell>
          <cell r="R14306" t="str">
            <v>BTDD162186</v>
          </cell>
        </row>
        <row r="14307">
          <cell r="A14307">
            <v>44959.5530208333</v>
          </cell>
          <cell r="B14307">
            <v>4005</v>
          </cell>
          <cell r="R14307" t="str">
            <v>BTDD162192</v>
          </cell>
        </row>
        <row r="14308">
          <cell r="A14308">
            <v>44959.548796296302</v>
          </cell>
          <cell r="B14308">
            <v>4950</v>
          </cell>
          <cell r="R14308" t="str">
            <v>BTFD162243</v>
          </cell>
        </row>
        <row r="14309">
          <cell r="A14309">
            <v>44959.5453935185</v>
          </cell>
          <cell r="B14309">
            <v>7050</v>
          </cell>
          <cell r="R14309" t="str">
            <v>BTFD162244</v>
          </cell>
        </row>
        <row r="14310">
          <cell r="A14310">
            <v>44959.542407407404</v>
          </cell>
          <cell r="B14310">
            <v>5770</v>
          </cell>
          <cell r="R14310" t="str">
            <v>BTED162217</v>
          </cell>
        </row>
        <row r="14311">
          <cell r="A14311">
            <v>44959.536516203698</v>
          </cell>
          <cell r="B14311">
            <v>1130</v>
          </cell>
          <cell r="R14311" t="str">
            <v>BTKD162083</v>
          </cell>
        </row>
        <row r="14312">
          <cell r="A14312">
            <v>44959.533402777801</v>
          </cell>
          <cell r="B14312">
            <v>2275</v>
          </cell>
          <cell r="R14312" t="str">
            <v>BTGD162296</v>
          </cell>
        </row>
        <row r="14313">
          <cell r="A14313">
            <v>44959.530474537001</v>
          </cell>
          <cell r="B14313">
            <v>5625</v>
          </cell>
          <cell r="R14313" t="str">
            <v>BTJD162046</v>
          </cell>
        </row>
        <row r="14314">
          <cell r="A14314">
            <v>44959.527708333299</v>
          </cell>
          <cell r="B14314">
            <v>5840</v>
          </cell>
          <cell r="R14314" t="str">
            <v>BTCD162159</v>
          </cell>
        </row>
        <row r="14315">
          <cell r="A14315">
            <v>44959.525115740696</v>
          </cell>
          <cell r="B14315">
            <v>2810</v>
          </cell>
          <cell r="R14315" t="str">
            <v>BTJD162016</v>
          </cell>
        </row>
        <row r="14316">
          <cell r="A14316">
            <v>44959.522511574098</v>
          </cell>
          <cell r="B14316">
            <v>5250</v>
          </cell>
          <cell r="R14316" t="str">
            <v>BTED162231</v>
          </cell>
        </row>
        <row r="14317">
          <cell r="A14317">
            <v>44959.519143518497</v>
          </cell>
          <cell r="B14317">
            <v>5818</v>
          </cell>
          <cell r="R14317" t="str">
            <v>BTGD162289</v>
          </cell>
        </row>
        <row r="14318">
          <cell r="A14318">
            <v>44959.515300925901</v>
          </cell>
          <cell r="B14318">
            <v>5015</v>
          </cell>
          <cell r="R14318" t="str">
            <v>BSAD230391</v>
          </cell>
        </row>
        <row r="14319">
          <cell r="A14319">
            <v>44959.511643518497</v>
          </cell>
          <cell r="B14319">
            <v>3170</v>
          </cell>
          <cell r="R14319" t="str">
            <v>BSHD200586</v>
          </cell>
        </row>
        <row r="14320">
          <cell r="A14320">
            <v>44959.503877314797</v>
          </cell>
          <cell r="B14320">
            <v>7185</v>
          </cell>
          <cell r="R14320" t="str">
            <v>BULL160559</v>
          </cell>
        </row>
        <row r="14321">
          <cell r="A14321">
            <v>44959.502187500002</v>
          </cell>
          <cell r="B14321">
            <v>1550</v>
          </cell>
          <cell r="R14321" t="str">
            <v>BVJD162972</v>
          </cell>
        </row>
        <row r="14322">
          <cell r="A14322">
            <v>44959.479837963001</v>
          </cell>
          <cell r="B14322">
            <v>19862</v>
          </cell>
          <cell r="R14322" t="str">
            <v>BRCC372871</v>
          </cell>
        </row>
        <row r="14323">
          <cell r="A14323">
            <v>44958.721064814803</v>
          </cell>
          <cell r="B14323">
            <v>530</v>
          </cell>
          <cell r="R14323" t="str">
            <v>EUCS034229</v>
          </cell>
        </row>
        <row r="14324">
          <cell r="A14324">
            <v>44958.677071759303</v>
          </cell>
          <cell r="B14324">
            <v>19494</v>
          </cell>
          <cell r="R14324" t="str">
            <v>BSHS038806</v>
          </cell>
        </row>
        <row r="14325">
          <cell r="A14325">
            <v>44958.527893518498</v>
          </cell>
          <cell r="B14325">
            <v>0</v>
          </cell>
          <cell r="R14325" t="str">
            <v>DVGL140520</v>
          </cell>
        </row>
        <row r="14326">
          <cell r="A14326">
            <v>44958.476666666698</v>
          </cell>
          <cell r="B14326">
            <v>6450</v>
          </cell>
          <cell r="R14326" t="str">
            <v>BUGS035879</v>
          </cell>
        </row>
        <row r="14327">
          <cell r="A14327">
            <v>44958.4684375</v>
          </cell>
          <cell r="B14327">
            <v>3666</v>
          </cell>
          <cell r="R14327" t="str">
            <v>BUFD162814</v>
          </cell>
        </row>
        <row r="14328">
          <cell r="A14328">
            <v>44958.466712963003</v>
          </cell>
          <cell r="B14328">
            <v>13035</v>
          </cell>
          <cell r="R14328" t="str">
            <v>BREC373538</v>
          </cell>
        </row>
        <row r="14329">
          <cell r="A14329">
            <v>44958.464791666702</v>
          </cell>
          <cell r="B14329">
            <v>0</v>
          </cell>
          <cell r="R14329" t="str">
            <v>CUFE667202</v>
          </cell>
        </row>
        <row r="14330">
          <cell r="A14330">
            <v>44957.706481481502</v>
          </cell>
          <cell r="B14330">
            <v>559</v>
          </cell>
          <cell r="R14330" t="str">
            <v>BVGD163308</v>
          </cell>
        </row>
        <row r="14331">
          <cell r="A14331">
            <v>44957.685312499998</v>
          </cell>
          <cell r="B14331">
            <v>15577</v>
          </cell>
          <cell r="R14331" t="str">
            <v>BRIS035695</v>
          </cell>
        </row>
        <row r="14332">
          <cell r="A14332">
            <v>44957.5525694444</v>
          </cell>
          <cell r="B14332">
            <v>1987</v>
          </cell>
          <cell r="R14332" t="str">
            <v>BVLD163040</v>
          </cell>
        </row>
        <row r="14333">
          <cell r="A14333">
            <v>44957.484479166698</v>
          </cell>
          <cell r="B14333">
            <v>260</v>
          </cell>
          <cell r="R14333" t="str">
            <v>BVHD163374</v>
          </cell>
        </row>
        <row r="14334">
          <cell r="A14334">
            <v>44957.467592592599</v>
          </cell>
          <cell r="B14334">
            <v>20363</v>
          </cell>
          <cell r="R14334" t="str">
            <v>BRAC372524</v>
          </cell>
        </row>
        <row r="14335">
          <cell r="A14335">
            <v>44957.463506944398</v>
          </cell>
          <cell r="B14335">
            <v>18654</v>
          </cell>
          <cell r="R14335" t="str">
            <v>ONIC370102</v>
          </cell>
        </row>
        <row r="14336">
          <cell r="A14336">
            <v>44957.4375</v>
          </cell>
          <cell r="B14336">
            <v>18654</v>
          </cell>
          <cell r="R14336" t="str">
            <v>ONIC370102</v>
          </cell>
        </row>
        <row r="14337">
          <cell r="A14337">
            <v>44957.435624999998</v>
          </cell>
          <cell r="B14337">
            <v>32014</v>
          </cell>
          <cell r="R14337" t="str">
            <v>GOGC370754</v>
          </cell>
        </row>
        <row r="14338">
          <cell r="A14338">
            <v>44954.651678240698</v>
          </cell>
          <cell r="B14338">
            <v>29136</v>
          </cell>
          <cell r="R14338" t="str">
            <v>BRJS040951</v>
          </cell>
        </row>
        <row r="14339">
          <cell r="A14339">
            <v>44954.622534722199</v>
          </cell>
          <cell r="B14339">
            <v>524</v>
          </cell>
          <cell r="R14339" t="str">
            <v>BVJD162957</v>
          </cell>
        </row>
        <row r="14340">
          <cell r="A14340">
            <v>44954.516631944403</v>
          </cell>
          <cell r="B14340">
            <v>1</v>
          </cell>
          <cell r="R14340" t="str">
            <v>BVHD163393</v>
          </cell>
        </row>
        <row r="14341">
          <cell r="A14341">
            <v>44954.507627314801</v>
          </cell>
          <cell r="B14341">
            <v>0</v>
          </cell>
          <cell r="R14341" t="str">
            <v>CVIE569901</v>
          </cell>
        </row>
        <row r="14342">
          <cell r="A14342">
            <v>44954.447060185201</v>
          </cell>
          <cell r="B14342">
            <v>3295</v>
          </cell>
          <cell r="R14342" t="str">
            <v>BSLD230361</v>
          </cell>
        </row>
        <row r="14343">
          <cell r="A14343">
            <v>44954.4389814815</v>
          </cell>
          <cell r="B14343">
            <v>0</v>
          </cell>
          <cell r="R14343" t="str">
            <v>COLE570005</v>
          </cell>
        </row>
        <row r="14344">
          <cell r="A14344">
            <v>44953.696203703701</v>
          </cell>
          <cell r="B14344">
            <v>1</v>
          </cell>
          <cell r="R14344" t="str">
            <v>BVID121539</v>
          </cell>
        </row>
        <row r="14345">
          <cell r="A14345">
            <v>44953.670821759297</v>
          </cell>
          <cell r="B14345">
            <v>840</v>
          </cell>
          <cell r="R14345" t="str">
            <v>BVCD163165</v>
          </cell>
        </row>
        <row r="14346">
          <cell r="A14346">
            <v>44953.548599537004</v>
          </cell>
          <cell r="B14346">
            <v>21143</v>
          </cell>
          <cell r="R14346" t="str">
            <v>BSKS036366</v>
          </cell>
        </row>
        <row r="14347">
          <cell r="A14347">
            <v>44953.512465277803</v>
          </cell>
          <cell r="B14347">
            <v>2118</v>
          </cell>
          <cell r="R14347" t="str">
            <v>BUFC372952</v>
          </cell>
        </row>
        <row r="14348">
          <cell r="A14348">
            <v>44953.475949074098</v>
          </cell>
          <cell r="B14348">
            <v>3070</v>
          </cell>
          <cell r="R14348" t="str">
            <v>BUAL160593</v>
          </cell>
        </row>
        <row r="14349">
          <cell r="A14349">
            <v>44952.303541666697</v>
          </cell>
          <cell r="B14349">
            <v>5147</v>
          </cell>
          <cell r="R14349" t="str">
            <v>BTIS032020</v>
          </cell>
        </row>
        <row r="14350">
          <cell r="A14350">
            <v>44952.29</v>
          </cell>
          <cell r="B14350">
            <v>19002</v>
          </cell>
          <cell r="R14350" t="str">
            <v>GOCC370403</v>
          </cell>
        </row>
        <row r="14351">
          <cell r="A14351">
            <v>44952.279849537001</v>
          </cell>
          <cell r="B14351">
            <v>7907</v>
          </cell>
          <cell r="R14351" t="str">
            <v>BRHS035337</v>
          </cell>
        </row>
        <row r="14352">
          <cell r="A14352">
            <v>44951.720127314802</v>
          </cell>
          <cell r="B14352">
            <v>4025</v>
          </cell>
          <cell r="R14352" t="str">
            <v>BSAD161567</v>
          </cell>
        </row>
        <row r="14353">
          <cell r="A14353">
            <v>44951.541689814803</v>
          </cell>
          <cell r="B14353">
            <v>0</v>
          </cell>
          <cell r="R14353" t="str">
            <v>DVIL340263</v>
          </cell>
        </row>
        <row r="14354">
          <cell r="A14354">
            <v>44951.459016203698</v>
          </cell>
          <cell r="B14354">
            <v>63</v>
          </cell>
          <cell r="R14354" t="str">
            <v>BVIL161081</v>
          </cell>
        </row>
        <row r="14355">
          <cell r="A14355">
            <v>44951.281458333302</v>
          </cell>
          <cell r="B14355">
            <v>27278</v>
          </cell>
          <cell r="R14355" t="str">
            <v>BLIS031950</v>
          </cell>
        </row>
        <row r="14356">
          <cell r="A14356">
            <v>44950.757245370398</v>
          </cell>
          <cell r="B14356">
            <v>0</v>
          </cell>
          <cell r="R14356" t="str">
            <v>DVIL140564</v>
          </cell>
        </row>
        <row r="14357">
          <cell r="A14357">
            <v>44950.681747685201</v>
          </cell>
          <cell r="B14357">
            <v>4506</v>
          </cell>
          <cell r="R14357" t="str">
            <v>BULD162568</v>
          </cell>
        </row>
        <row r="14358">
          <cell r="A14358">
            <v>44950.544699074097</v>
          </cell>
          <cell r="B14358">
            <v>5425</v>
          </cell>
          <cell r="R14358" t="str">
            <v>BTCD162149</v>
          </cell>
        </row>
        <row r="14359">
          <cell r="A14359">
            <v>44950.506388888898</v>
          </cell>
          <cell r="B14359">
            <v>0</v>
          </cell>
          <cell r="R14359" t="str">
            <v>CVFE668491</v>
          </cell>
        </row>
        <row r="14360">
          <cell r="A14360">
            <v>44950.4944791667</v>
          </cell>
          <cell r="B14360">
            <v>6480</v>
          </cell>
          <cell r="R14360" t="str">
            <v>GOBD160007</v>
          </cell>
        </row>
        <row r="14361">
          <cell r="A14361">
            <v>44950.465532407397</v>
          </cell>
          <cell r="B14361">
            <v>25864</v>
          </cell>
          <cell r="R14361" t="str">
            <v>GPLS030458</v>
          </cell>
        </row>
        <row r="14362">
          <cell r="A14362">
            <v>44950.461967592601</v>
          </cell>
          <cell r="B14362">
            <v>10350</v>
          </cell>
          <cell r="R14362" t="str">
            <v>BUKC370499</v>
          </cell>
        </row>
        <row r="14363">
          <cell r="A14363">
            <v>44949.633113425902</v>
          </cell>
          <cell r="B14363">
            <v>0</v>
          </cell>
          <cell r="R14363" t="str">
            <v>CVFE569596</v>
          </cell>
        </row>
        <row r="14364">
          <cell r="A14364">
            <v>44949.6011574074</v>
          </cell>
          <cell r="B14364">
            <v>12937</v>
          </cell>
          <cell r="R14364" t="str">
            <v>123054E</v>
          </cell>
        </row>
        <row r="14365">
          <cell r="A14365">
            <v>44949.4900694444</v>
          </cell>
          <cell r="B14365">
            <v>6140</v>
          </cell>
          <cell r="R14365" t="str">
            <v>BULD162559</v>
          </cell>
        </row>
        <row r="14366">
          <cell r="A14366">
            <v>44949.486157407402</v>
          </cell>
          <cell r="B14366">
            <v>5991</v>
          </cell>
          <cell r="R14366" t="str">
            <v>BUBS033764</v>
          </cell>
        </row>
        <row r="14367">
          <cell r="A14367">
            <v>44949.283576388902</v>
          </cell>
          <cell r="B14367">
            <v>20701</v>
          </cell>
          <cell r="R14367" t="str">
            <v>BKDS031405</v>
          </cell>
        </row>
        <row r="14368">
          <cell r="A14368">
            <v>44948.284826388903</v>
          </cell>
          <cell r="B14368">
            <v>38299</v>
          </cell>
          <cell r="R14368" t="str">
            <v>BMIS031759</v>
          </cell>
        </row>
        <row r="14369">
          <cell r="A14369">
            <v>44947.765821759298</v>
          </cell>
          <cell r="B14369"/>
          <cell r="R14369"/>
        </row>
        <row r="14370">
          <cell r="A14370">
            <v>44947.600462962997</v>
          </cell>
          <cell r="B14370">
            <v>32098</v>
          </cell>
          <cell r="R14370" t="str">
            <v>BPCS030196</v>
          </cell>
        </row>
        <row r="14371">
          <cell r="A14371">
            <v>44947.598680555602</v>
          </cell>
          <cell r="B14371">
            <v>26473</v>
          </cell>
          <cell r="R14371" t="str">
            <v>BRGS035169</v>
          </cell>
        </row>
        <row r="14372">
          <cell r="A14372">
            <v>44947.542280092603</v>
          </cell>
          <cell r="B14372">
            <v>3527</v>
          </cell>
          <cell r="R14372" t="str">
            <v>BUAD162630</v>
          </cell>
        </row>
        <row r="14373">
          <cell r="A14373">
            <v>44947.5128819444</v>
          </cell>
          <cell r="B14373">
            <v>70</v>
          </cell>
          <cell r="R14373" t="str">
            <v>BVJC374285</v>
          </cell>
        </row>
        <row r="14374">
          <cell r="A14374">
            <v>44947.512546296297</v>
          </cell>
          <cell r="B14374">
            <v>9065</v>
          </cell>
          <cell r="R14374" t="str">
            <v>BTDD162169</v>
          </cell>
        </row>
        <row r="14375">
          <cell r="A14375">
            <v>44946.572708333297</v>
          </cell>
          <cell r="B14375">
            <v>584</v>
          </cell>
          <cell r="R14375" t="str">
            <v>BVCS038776</v>
          </cell>
        </row>
        <row r="14376">
          <cell r="A14376">
            <v>44946.495717592603</v>
          </cell>
          <cell r="B14376">
            <v>2029</v>
          </cell>
          <cell r="R14376" t="str">
            <v>BTGD162296</v>
          </cell>
        </row>
        <row r="14377">
          <cell r="A14377">
            <v>44946.453750000001</v>
          </cell>
          <cell r="B14377">
            <v>11576</v>
          </cell>
          <cell r="R14377" t="str">
            <v>BQDD160205</v>
          </cell>
        </row>
        <row r="14378">
          <cell r="A14378">
            <v>44945.652777777803</v>
          </cell>
          <cell r="B14378">
            <v>3070</v>
          </cell>
          <cell r="R14378" t="str">
            <v>BUAL160593</v>
          </cell>
        </row>
        <row r="14379">
          <cell r="A14379">
            <v>44945.565092592602</v>
          </cell>
          <cell r="B14379">
            <v>5707</v>
          </cell>
          <cell r="R14379" t="str">
            <v>BTED162217</v>
          </cell>
        </row>
        <row r="14380">
          <cell r="A14380">
            <v>44945.561111111099</v>
          </cell>
          <cell r="B14380">
            <v>9710</v>
          </cell>
          <cell r="R14380" t="str">
            <v>BTLC377591</v>
          </cell>
        </row>
        <row r="14381">
          <cell r="A14381">
            <v>44945.517986111103</v>
          </cell>
          <cell r="B14381">
            <v>4074</v>
          </cell>
          <cell r="R14381" t="str">
            <v>BVAS038005</v>
          </cell>
        </row>
        <row r="14382">
          <cell r="A14382">
            <v>44944.747106481504</v>
          </cell>
          <cell r="B14382">
            <v>0</v>
          </cell>
          <cell r="R14382" t="str">
            <v>BVIS040049</v>
          </cell>
        </row>
        <row r="14383">
          <cell r="A14383">
            <v>44944.527361111097</v>
          </cell>
          <cell r="B14383">
            <v>22715</v>
          </cell>
          <cell r="R14383" t="str">
            <v>BQHS040705</v>
          </cell>
        </row>
        <row r="14384">
          <cell r="A14384">
            <v>44944.4503819444</v>
          </cell>
          <cell r="B14384">
            <v>4606</v>
          </cell>
          <cell r="R14384" t="str">
            <v>BUFS046839</v>
          </cell>
        </row>
        <row r="14385">
          <cell r="A14385">
            <v>44943.695243055598</v>
          </cell>
          <cell r="B14385">
            <v>4456</v>
          </cell>
          <cell r="R14385" t="str">
            <v>BSLD230358</v>
          </cell>
        </row>
        <row r="14386">
          <cell r="A14386">
            <v>44943.516400462999</v>
          </cell>
          <cell r="B14386">
            <v>17987</v>
          </cell>
          <cell r="R14386" t="str">
            <v>UOHS030121</v>
          </cell>
        </row>
        <row r="14387">
          <cell r="A14387">
            <v>44943.4520023148</v>
          </cell>
          <cell r="B14387">
            <v>38298</v>
          </cell>
          <cell r="R14387" t="str">
            <v>BMIS031759</v>
          </cell>
        </row>
        <row r="14388">
          <cell r="A14388">
            <v>44943.450601851902</v>
          </cell>
          <cell r="B14388">
            <v>4066</v>
          </cell>
          <cell r="R14388" t="str">
            <v>BVAS038005</v>
          </cell>
        </row>
        <row r="14389">
          <cell r="A14389">
            <v>44942.656851851898</v>
          </cell>
          <cell r="B14389">
            <v>16883</v>
          </cell>
          <cell r="R14389" t="str">
            <v>GOHC370857</v>
          </cell>
        </row>
        <row r="14390">
          <cell r="A14390">
            <v>44942.601678240702</v>
          </cell>
          <cell r="B14390">
            <v>1630</v>
          </cell>
          <cell r="R14390" t="str">
            <v>BVLD163040</v>
          </cell>
        </row>
        <row r="14391">
          <cell r="A14391">
            <v>44942.595289351899</v>
          </cell>
          <cell r="B14391">
            <v>45</v>
          </cell>
          <cell r="R14391" t="str">
            <v>BVHD163374</v>
          </cell>
        </row>
        <row r="14392">
          <cell r="A14392">
            <v>44942.593935185199</v>
          </cell>
          <cell r="B14392">
            <v>55</v>
          </cell>
          <cell r="R14392" t="str">
            <v>BVLD163043</v>
          </cell>
        </row>
        <row r="14393">
          <cell r="A14393">
            <v>44942.592800925901</v>
          </cell>
          <cell r="B14393">
            <v>1140</v>
          </cell>
          <cell r="R14393" t="str">
            <v>BVJD162958</v>
          </cell>
        </row>
        <row r="14394">
          <cell r="A14394">
            <v>44942.591412037</v>
          </cell>
          <cell r="B14394">
            <v>220</v>
          </cell>
          <cell r="R14394" t="str">
            <v>BVHD163366</v>
          </cell>
        </row>
        <row r="14395">
          <cell r="A14395">
            <v>44942.589907407397</v>
          </cell>
          <cell r="B14395">
            <v>3556</v>
          </cell>
          <cell r="R14395" t="str">
            <v>BUKD162491</v>
          </cell>
        </row>
        <row r="14396">
          <cell r="A14396">
            <v>44942.587361111102</v>
          </cell>
          <cell r="B14396">
            <v>3325</v>
          </cell>
          <cell r="R14396" t="str">
            <v>BUKD162500</v>
          </cell>
        </row>
        <row r="14397">
          <cell r="A14397">
            <v>44942.586215277799</v>
          </cell>
          <cell r="B14397">
            <v>301</v>
          </cell>
          <cell r="R14397" t="str">
            <v>BVKD163026</v>
          </cell>
        </row>
        <row r="14398">
          <cell r="A14398">
            <v>44942.584976851896</v>
          </cell>
          <cell r="B14398">
            <v>1850</v>
          </cell>
          <cell r="R14398" t="str">
            <v>BUDD162719</v>
          </cell>
        </row>
        <row r="14399">
          <cell r="A14399">
            <v>44942.583634259303</v>
          </cell>
          <cell r="B14399">
            <v>920</v>
          </cell>
          <cell r="R14399" t="str">
            <v>BULD162579</v>
          </cell>
        </row>
        <row r="14400">
          <cell r="A14400">
            <v>44942.578240740702</v>
          </cell>
          <cell r="B14400">
            <v>28404</v>
          </cell>
          <cell r="R14400" t="str">
            <v>BQFS031084</v>
          </cell>
        </row>
        <row r="14401">
          <cell r="A14401">
            <v>44942.520949074104</v>
          </cell>
          <cell r="B14401">
            <v>425</v>
          </cell>
          <cell r="R14401" t="str">
            <v>BUID121299</v>
          </cell>
        </row>
        <row r="14402">
          <cell r="A14402">
            <v>44942.519293981502</v>
          </cell>
          <cell r="B14402">
            <v>983</v>
          </cell>
          <cell r="R14402" t="str">
            <v>BUID220795</v>
          </cell>
        </row>
        <row r="14403">
          <cell r="A14403">
            <v>44942.512037036999</v>
          </cell>
          <cell r="B14403">
            <v>250</v>
          </cell>
          <cell r="R14403" t="str">
            <v>BVGD121497</v>
          </cell>
        </row>
        <row r="14404">
          <cell r="A14404">
            <v>44942.510011574101</v>
          </cell>
          <cell r="B14404">
            <v>180</v>
          </cell>
          <cell r="R14404" t="str">
            <v>BVDD121453</v>
          </cell>
        </row>
        <row r="14405">
          <cell r="A14405">
            <v>44942.5058333333</v>
          </cell>
          <cell r="B14405">
            <v>400</v>
          </cell>
          <cell r="R14405" t="str">
            <v>BVDD163198</v>
          </cell>
        </row>
        <row r="14406">
          <cell r="A14406">
            <v>44942.502986111103</v>
          </cell>
          <cell r="B14406">
            <v>701</v>
          </cell>
          <cell r="R14406" t="str">
            <v>BUHL152930</v>
          </cell>
        </row>
        <row r="14407">
          <cell r="A14407">
            <v>44942.501770833303</v>
          </cell>
          <cell r="B14407">
            <v>496</v>
          </cell>
          <cell r="R14407" t="str">
            <v>BUCD121174</v>
          </cell>
        </row>
        <row r="14408">
          <cell r="A14408">
            <v>44942.498900462997</v>
          </cell>
          <cell r="B14408">
            <v>509</v>
          </cell>
          <cell r="R14408" t="str">
            <v>BUHD121280</v>
          </cell>
        </row>
        <row r="14409">
          <cell r="A14409">
            <v>44942.497592592597</v>
          </cell>
          <cell r="B14409">
            <v>755</v>
          </cell>
          <cell r="R14409" t="str">
            <v>BUCD230856</v>
          </cell>
        </row>
        <row r="14410">
          <cell r="A14410">
            <v>44940.700659722199</v>
          </cell>
          <cell r="B14410">
            <v>19002</v>
          </cell>
          <cell r="R14410" t="str">
            <v>GOCC370403</v>
          </cell>
        </row>
        <row r="14411">
          <cell r="A14411">
            <v>44940.683148148099</v>
          </cell>
          <cell r="B14411">
            <v>7897</v>
          </cell>
          <cell r="R14411" t="str">
            <v>BRHS035337</v>
          </cell>
        </row>
        <row r="14412">
          <cell r="A14412">
            <v>44940.675532407397</v>
          </cell>
          <cell r="B14412">
            <v>4633</v>
          </cell>
          <cell r="R14412" t="str">
            <v>BRCD160939</v>
          </cell>
        </row>
        <row r="14413">
          <cell r="A14413">
            <v>44940.673715277801</v>
          </cell>
          <cell r="B14413">
            <v>2645</v>
          </cell>
          <cell r="R14413" t="str">
            <v>BQCD160098</v>
          </cell>
        </row>
        <row r="14414">
          <cell r="A14414">
            <v>44940.672164351898</v>
          </cell>
          <cell r="B14414">
            <v>3785</v>
          </cell>
          <cell r="R14414" t="str">
            <v>BRGD161212</v>
          </cell>
        </row>
        <row r="14415">
          <cell r="A14415">
            <v>44940.670543981498</v>
          </cell>
          <cell r="B14415">
            <v>450</v>
          </cell>
          <cell r="R14415" t="str">
            <v>BSKD120522</v>
          </cell>
        </row>
        <row r="14416">
          <cell r="A14416">
            <v>44940.668703703697</v>
          </cell>
          <cell r="B14416">
            <v>280</v>
          </cell>
          <cell r="R14416" t="str">
            <v>BRLD120253</v>
          </cell>
        </row>
        <row r="14417">
          <cell r="A14417">
            <v>44940.667361111096</v>
          </cell>
          <cell r="B14417">
            <v>855</v>
          </cell>
          <cell r="R14417" t="str">
            <v>BJGD200109</v>
          </cell>
        </row>
        <row r="14418">
          <cell r="A14418">
            <v>44940.665671296301</v>
          </cell>
          <cell r="B14418">
            <v>4850</v>
          </cell>
          <cell r="R14418" t="str">
            <v>BPGD220036</v>
          </cell>
        </row>
        <row r="14419">
          <cell r="A14419">
            <v>44940.6640625</v>
          </cell>
          <cell r="B14419">
            <v>50</v>
          </cell>
          <cell r="R14419" t="str">
            <v>GOHD160077</v>
          </cell>
        </row>
        <row r="14420">
          <cell r="A14420">
            <v>44940.6624421296</v>
          </cell>
          <cell r="B14420">
            <v>3588</v>
          </cell>
          <cell r="R14420" t="str">
            <v>BRKD230139</v>
          </cell>
        </row>
        <row r="14421">
          <cell r="A14421">
            <v>44940.661238425899</v>
          </cell>
          <cell r="B14421">
            <v>50</v>
          </cell>
          <cell r="R14421" t="str">
            <v>BNJD120010</v>
          </cell>
        </row>
        <row r="14422">
          <cell r="A14422">
            <v>44940.658090277801</v>
          </cell>
          <cell r="B14422">
            <v>450</v>
          </cell>
          <cell r="R14422" t="str">
            <v>BSBD120631</v>
          </cell>
        </row>
        <row r="14423">
          <cell r="A14423">
            <v>44940.656620370399</v>
          </cell>
          <cell r="B14423">
            <v>80</v>
          </cell>
          <cell r="R14423" t="str">
            <v>BSKD220275</v>
          </cell>
        </row>
        <row r="14424">
          <cell r="A14424">
            <v>44940.560324074097</v>
          </cell>
          <cell r="B14424">
            <v>2540</v>
          </cell>
          <cell r="R14424" t="str">
            <v>BVGF111615</v>
          </cell>
        </row>
        <row r="14425">
          <cell r="A14425">
            <v>44940.5474189815</v>
          </cell>
          <cell r="B14425">
            <v>2529</v>
          </cell>
          <cell r="R14425" t="str">
            <v>BVGF111611</v>
          </cell>
        </row>
        <row r="14426">
          <cell r="A14426">
            <v>44940.477256944403</v>
          </cell>
          <cell r="B14426">
            <v>2650</v>
          </cell>
          <cell r="R14426" t="str">
            <v>BUAL160585</v>
          </cell>
        </row>
        <row r="14427">
          <cell r="A14427">
            <v>44940.475636574098</v>
          </cell>
          <cell r="B14427">
            <v>3005</v>
          </cell>
          <cell r="R14427" t="str">
            <v>BUAL160593</v>
          </cell>
        </row>
        <row r="14428">
          <cell r="A14428">
            <v>44940.474085648202</v>
          </cell>
          <cell r="B14428">
            <v>989</v>
          </cell>
          <cell r="R14428" t="str">
            <v>BUKD230773</v>
          </cell>
        </row>
        <row r="14429">
          <cell r="A14429">
            <v>44940.472708333298</v>
          </cell>
          <cell r="B14429">
            <v>5560</v>
          </cell>
          <cell r="R14429" t="str">
            <v>BULL160559</v>
          </cell>
        </row>
        <row r="14430">
          <cell r="A14430">
            <v>44940.471250000002</v>
          </cell>
          <cell r="B14430">
            <v>570</v>
          </cell>
          <cell r="R14430" t="str">
            <v>BUJD121018</v>
          </cell>
        </row>
        <row r="14431">
          <cell r="A14431">
            <v>44940.469930555599</v>
          </cell>
          <cell r="B14431">
            <v>1730</v>
          </cell>
          <cell r="R14431" t="str">
            <v>BUJD121019</v>
          </cell>
        </row>
        <row r="14432">
          <cell r="A14432">
            <v>44940.467962962997</v>
          </cell>
          <cell r="B14432">
            <v>580</v>
          </cell>
          <cell r="R14432" t="str">
            <v>AUKD230777</v>
          </cell>
        </row>
        <row r="14433">
          <cell r="A14433">
            <v>44940.466435185197</v>
          </cell>
          <cell r="B14433">
            <v>25447</v>
          </cell>
          <cell r="R14433" t="str">
            <v>BUDC372326</v>
          </cell>
        </row>
        <row r="14434">
          <cell r="A14434">
            <v>44940.466423611098</v>
          </cell>
          <cell r="B14434">
            <v>585</v>
          </cell>
          <cell r="R14434" t="str">
            <v>BUJD121040</v>
          </cell>
        </row>
        <row r="14435">
          <cell r="A14435">
            <v>44940.464745370402</v>
          </cell>
          <cell r="B14435">
            <v>2055</v>
          </cell>
          <cell r="R14435" t="str">
            <v>BUKD162510</v>
          </cell>
        </row>
        <row r="14436">
          <cell r="A14436">
            <v>44940.013414351903</v>
          </cell>
          <cell r="B14436">
            <v>105</v>
          </cell>
          <cell r="R14436" t="str">
            <v>BSFD161833</v>
          </cell>
        </row>
        <row r="14437">
          <cell r="A14437">
            <v>44940.010995370401</v>
          </cell>
          <cell r="B14437">
            <v>630</v>
          </cell>
          <cell r="R14437" t="str">
            <v>BSCD120656</v>
          </cell>
        </row>
        <row r="14438">
          <cell r="A14438">
            <v>44940.009166666699</v>
          </cell>
          <cell r="B14438">
            <v>3301</v>
          </cell>
          <cell r="R14438" t="str">
            <v>BQHD160361</v>
          </cell>
        </row>
        <row r="14439">
          <cell r="A14439">
            <v>44940.006828703699</v>
          </cell>
          <cell r="B14439">
            <v>2760</v>
          </cell>
          <cell r="R14439" t="str">
            <v>BQGD160344</v>
          </cell>
        </row>
        <row r="14440">
          <cell r="A14440">
            <v>44940.004872685196</v>
          </cell>
          <cell r="B14440">
            <v>1860</v>
          </cell>
          <cell r="R14440" t="str">
            <v>BSFD161799</v>
          </cell>
        </row>
        <row r="14441">
          <cell r="A14441">
            <v>44940.002048611103</v>
          </cell>
          <cell r="B14441">
            <v>4559</v>
          </cell>
          <cell r="R14441" t="str">
            <v>BPKD200020</v>
          </cell>
        </row>
        <row r="14442">
          <cell r="A14442">
            <v>44940</v>
          </cell>
          <cell r="B14442">
            <v>350</v>
          </cell>
          <cell r="R14442" t="str">
            <v>BRHD120445</v>
          </cell>
        </row>
        <row r="14443">
          <cell r="A14443">
            <v>44939.998043981497</v>
          </cell>
          <cell r="B14443">
            <v>2215</v>
          </cell>
          <cell r="R14443" t="str">
            <v>BRHD161314</v>
          </cell>
        </row>
        <row r="14444">
          <cell r="A14444">
            <v>44939.996296296304</v>
          </cell>
          <cell r="B14444">
            <v>1560</v>
          </cell>
          <cell r="R14444" t="str">
            <v>BSEL152198</v>
          </cell>
        </row>
        <row r="14445">
          <cell r="A14445">
            <v>44939.994212963</v>
          </cell>
          <cell r="B14445">
            <v>330</v>
          </cell>
          <cell r="R14445" t="str">
            <v>BSJD120492</v>
          </cell>
        </row>
        <row r="14446">
          <cell r="A14446">
            <v>44939.9918287037</v>
          </cell>
          <cell r="B14446">
            <v>5840</v>
          </cell>
          <cell r="R14446" t="str">
            <v>BPED160082</v>
          </cell>
        </row>
        <row r="14447">
          <cell r="A14447">
            <v>44939.989143518498</v>
          </cell>
          <cell r="B14447">
            <v>2000</v>
          </cell>
          <cell r="R14447" t="str">
            <v>BRHD161303</v>
          </cell>
        </row>
        <row r="14448">
          <cell r="A14448">
            <v>44939.987210648098</v>
          </cell>
          <cell r="B14448">
            <v>410</v>
          </cell>
          <cell r="R14448" t="str">
            <v>BSFD161809</v>
          </cell>
        </row>
        <row r="14449">
          <cell r="A14449">
            <v>44939.985509259299</v>
          </cell>
          <cell r="B14449">
            <v>2370</v>
          </cell>
          <cell r="R14449" t="str">
            <v>BSCL152143</v>
          </cell>
        </row>
        <row r="14450">
          <cell r="A14450">
            <v>44939.976793981499</v>
          </cell>
          <cell r="B14450">
            <v>280</v>
          </cell>
          <cell r="R14450" t="str">
            <v>GPBD160107</v>
          </cell>
        </row>
        <row r="14451">
          <cell r="A14451">
            <v>44939.7667476852</v>
          </cell>
          <cell r="B14451">
            <v>7720</v>
          </cell>
          <cell r="R14451" t="str">
            <v>BQKD160099</v>
          </cell>
        </row>
        <row r="14452">
          <cell r="A14452">
            <v>44939.7649074074</v>
          </cell>
          <cell r="B14452">
            <v>2880</v>
          </cell>
          <cell r="R14452" t="str">
            <v>BSID161961</v>
          </cell>
        </row>
        <row r="14453">
          <cell r="A14453">
            <v>44939.762511574103</v>
          </cell>
          <cell r="B14453">
            <v>15890</v>
          </cell>
          <cell r="R14453" t="str">
            <v>BQJD160040</v>
          </cell>
        </row>
        <row r="14454">
          <cell r="A14454">
            <v>44939.760601851798</v>
          </cell>
          <cell r="B14454">
            <v>155</v>
          </cell>
          <cell r="R14454" t="str">
            <v>GOCD160022</v>
          </cell>
        </row>
        <row r="14455">
          <cell r="A14455">
            <v>44939.759097222202</v>
          </cell>
          <cell r="B14455">
            <v>3305</v>
          </cell>
          <cell r="R14455" t="str">
            <v>BQDD160156</v>
          </cell>
        </row>
        <row r="14456">
          <cell r="A14456">
            <v>44939.757442129601</v>
          </cell>
          <cell r="B14456">
            <v>4866</v>
          </cell>
          <cell r="R14456" t="str">
            <v>BNID160316</v>
          </cell>
        </row>
        <row r="14457">
          <cell r="A14457">
            <v>44939.756400462997</v>
          </cell>
          <cell r="B14457">
            <v>4901</v>
          </cell>
          <cell r="R14457" t="str">
            <v>BOJD160012</v>
          </cell>
        </row>
        <row r="14458">
          <cell r="A14458">
            <v>44939.706956018497</v>
          </cell>
          <cell r="B14458"/>
          <cell r="R14458" t="str">
            <v>BUHD121280</v>
          </cell>
        </row>
        <row r="14459">
          <cell r="A14459">
            <v>44939.602546296301</v>
          </cell>
          <cell r="B14459">
            <v>42667</v>
          </cell>
          <cell r="R14459" t="str">
            <v>BKAS030685</v>
          </cell>
        </row>
        <row r="14460">
          <cell r="A14460">
            <v>44939.555254629602</v>
          </cell>
          <cell r="B14460">
            <v>4150</v>
          </cell>
          <cell r="R14460" t="str">
            <v>BTDD162190</v>
          </cell>
        </row>
        <row r="14461">
          <cell r="A14461">
            <v>44939.552094907398</v>
          </cell>
          <cell r="B14461">
            <v>830</v>
          </cell>
          <cell r="R14461" t="str">
            <v>BQKD200046</v>
          </cell>
        </row>
        <row r="14462">
          <cell r="A14462">
            <v>44939.549456018503</v>
          </cell>
          <cell r="B14462">
            <v>24450</v>
          </cell>
          <cell r="R14462" t="str">
            <v>BMJD200014</v>
          </cell>
        </row>
        <row r="14463">
          <cell r="A14463">
            <v>44939.546701388899</v>
          </cell>
          <cell r="B14463">
            <v>5155</v>
          </cell>
          <cell r="R14463" t="str">
            <v>BTCD162162</v>
          </cell>
        </row>
        <row r="14464">
          <cell r="A14464">
            <v>44939.544039351902</v>
          </cell>
          <cell r="B14464">
            <v>5300</v>
          </cell>
          <cell r="R14464" t="str">
            <v>BTCD162149</v>
          </cell>
        </row>
        <row r="14465">
          <cell r="A14465">
            <v>44939.542824074102</v>
          </cell>
          <cell r="B14465">
            <v>1632</v>
          </cell>
          <cell r="R14465" t="str">
            <v>BTHD120971</v>
          </cell>
        </row>
        <row r="14466">
          <cell r="A14466">
            <v>44939.5411342593</v>
          </cell>
          <cell r="B14466">
            <v>3566</v>
          </cell>
          <cell r="R14466" t="str">
            <v>BRGD230256</v>
          </cell>
        </row>
        <row r="14467">
          <cell r="A14467">
            <v>44939.540578703702</v>
          </cell>
          <cell r="B14467">
            <v>870</v>
          </cell>
          <cell r="R14467" t="str">
            <v>BULD121094</v>
          </cell>
        </row>
        <row r="14468">
          <cell r="A14468">
            <v>44939.538101851896</v>
          </cell>
          <cell r="B14468">
            <v>15890</v>
          </cell>
          <cell r="R14468" t="str">
            <v>BQJD160040</v>
          </cell>
        </row>
        <row r="14469">
          <cell r="A14469">
            <v>44939.534594907404</v>
          </cell>
          <cell r="B14469">
            <v>7720</v>
          </cell>
          <cell r="R14469" t="str">
            <v>BQKD160099</v>
          </cell>
        </row>
        <row r="14470">
          <cell r="A14470">
            <v>44939.530995370398</v>
          </cell>
          <cell r="B14470">
            <v>10150</v>
          </cell>
          <cell r="R14470" t="str">
            <v>BQKD160115</v>
          </cell>
        </row>
        <row r="14471">
          <cell r="A14471">
            <v>44939.496585648201</v>
          </cell>
          <cell r="B14471">
            <v>3205</v>
          </cell>
          <cell r="R14471" t="str">
            <v>BUAD162625</v>
          </cell>
        </row>
        <row r="14472">
          <cell r="A14472">
            <v>44939.476782407401</v>
          </cell>
          <cell r="B14472">
            <v>11839</v>
          </cell>
          <cell r="R14472" t="str">
            <v>BRCC373034</v>
          </cell>
        </row>
        <row r="14473">
          <cell r="A14473">
            <v>44939.468761574099</v>
          </cell>
          <cell r="B14473">
            <v>1980</v>
          </cell>
          <cell r="R14473" t="str">
            <v>BTFC378808</v>
          </cell>
        </row>
        <row r="14474">
          <cell r="A14474">
            <v>44939.465185185203</v>
          </cell>
          <cell r="B14474">
            <v>8568</v>
          </cell>
          <cell r="R14474" t="str">
            <v>BRAC372352</v>
          </cell>
        </row>
        <row r="14475">
          <cell r="A14475">
            <v>44939.393078703702</v>
          </cell>
          <cell r="B14475">
            <v>589</v>
          </cell>
          <cell r="R14475" t="str">
            <v>BVED163235</v>
          </cell>
        </row>
        <row r="14476">
          <cell r="A14476">
            <v>44939.391585648104</v>
          </cell>
          <cell r="B14476">
            <v>535</v>
          </cell>
          <cell r="R14476" t="str">
            <v>BVED163231</v>
          </cell>
        </row>
        <row r="14477">
          <cell r="A14477">
            <v>44938.720891203702</v>
          </cell>
          <cell r="B14477">
            <v>38295</v>
          </cell>
          <cell r="R14477" t="str">
            <v>BMIS031759</v>
          </cell>
        </row>
        <row r="14478">
          <cell r="A14478">
            <v>44938.7199189815</v>
          </cell>
          <cell r="B14478">
            <v>3972</v>
          </cell>
          <cell r="R14478" t="str">
            <v>BVAS038005</v>
          </cell>
        </row>
        <row r="14479">
          <cell r="A14479">
            <v>44937.698773148099</v>
          </cell>
          <cell r="B14479">
            <v>9609</v>
          </cell>
          <cell r="R14479" t="str">
            <v>BSFC376459</v>
          </cell>
        </row>
        <row r="14480">
          <cell r="A14480">
            <v>44937.696550925903</v>
          </cell>
          <cell r="B14480">
            <v>16419</v>
          </cell>
          <cell r="R14480" t="str">
            <v>GOAC370220</v>
          </cell>
        </row>
        <row r="14481">
          <cell r="A14481">
            <v>44937.666516203702</v>
          </cell>
          <cell r="B14481">
            <v>4</v>
          </cell>
          <cell r="R14481" t="str">
            <v>BVID121541</v>
          </cell>
        </row>
        <row r="14482">
          <cell r="A14482">
            <v>44937.664884259299</v>
          </cell>
          <cell r="B14482">
            <v>5</v>
          </cell>
          <cell r="R14482" t="str">
            <v>BVID121544</v>
          </cell>
        </row>
        <row r="14483">
          <cell r="A14483">
            <v>44937.583043981504</v>
          </cell>
          <cell r="B14483">
            <v>10771</v>
          </cell>
          <cell r="R14483" t="str">
            <v>BUAS033580</v>
          </cell>
        </row>
        <row r="14484">
          <cell r="A14484">
            <v>44937.582800925898</v>
          </cell>
          <cell r="B14484">
            <v>8430</v>
          </cell>
          <cell r="R14484" t="str">
            <v>BSKD161477</v>
          </cell>
        </row>
        <row r="14485">
          <cell r="A14485">
            <v>44937.557361111103</v>
          </cell>
          <cell r="B14485">
            <v>9010</v>
          </cell>
          <cell r="R14485" t="str">
            <v>BTDD162169</v>
          </cell>
        </row>
        <row r="14486">
          <cell r="A14486">
            <v>44937.524687500001</v>
          </cell>
          <cell r="B14486">
            <v>6000</v>
          </cell>
          <cell r="R14486" t="str">
            <v>BTKD162112</v>
          </cell>
        </row>
        <row r="14487">
          <cell r="A14487">
            <v>44937.520960648202</v>
          </cell>
          <cell r="B14487">
            <v>2813</v>
          </cell>
          <cell r="R14487" t="str">
            <v>BTJD162040</v>
          </cell>
        </row>
        <row r="14488">
          <cell r="A14488">
            <v>44937.518703703703</v>
          </cell>
          <cell r="B14488">
            <v>3570</v>
          </cell>
          <cell r="R14488" t="str">
            <v>BTJD162047</v>
          </cell>
        </row>
        <row r="14489">
          <cell r="A14489">
            <v>44937.516053240703</v>
          </cell>
          <cell r="B14489">
            <v>3475</v>
          </cell>
          <cell r="R14489" t="str">
            <v>BSLD200427</v>
          </cell>
        </row>
        <row r="14490">
          <cell r="A14490">
            <v>44937.513576388897</v>
          </cell>
          <cell r="B14490">
            <v>7195</v>
          </cell>
          <cell r="R14490" t="str">
            <v>BRCD160940</v>
          </cell>
        </row>
        <row r="14491">
          <cell r="A14491">
            <v>44937.510462963</v>
          </cell>
          <cell r="B14491">
            <v>6650</v>
          </cell>
          <cell r="R14491" t="str">
            <v>BRED161077</v>
          </cell>
        </row>
        <row r="14492">
          <cell r="A14492">
            <v>44937.5080787037</v>
          </cell>
          <cell r="B14492">
            <v>4360</v>
          </cell>
          <cell r="R14492" t="str">
            <v>BSAD161576</v>
          </cell>
        </row>
        <row r="14493">
          <cell r="A14493">
            <v>44937.505474537</v>
          </cell>
          <cell r="B14493">
            <v>3250</v>
          </cell>
          <cell r="R14493" t="str">
            <v>BQGD160315</v>
          </cell>
        </row>
        <row r="14494">
          <cell r="A14494">
            <v>44937.5022916667</v>
          </cell>
          <cell r="B14494">
            <v>75</v>
          </cell>
          <cell r="R14494" t="str">
            <v>BLGL160217</v>
          </cell>
        </row>
        <row r="14495">
          <cell r="A14495">
            <v>44937.4998611111</v>
          </cell>
          <cell r="B14495">
            <v>245</v>
          </cell>
          <cell r="R14495" t="str">
            <v>BLGL160201</v>
          </cell>
        </row>
        <row r="14496">
          <cell r="A14496">
            <v>44937.496793981503</v>
          </cell>
          <cell r="B14496">
            <v>4963</v>
          </cell>
          <cell r="R14496" t="str">
            <v>BQBD160040</v>
          </cell>
        </row>
        <row r="14497">
          <cell r="A14497">
            <v>44937.494143518503</v>
          </cell>
          <cell r="B14497">
            <v>6962</v>
          </cell>
          <cell r="R14497" t="str">
            <v>BMED200254</v>
          </cell>
        </row>
        <row r="14498">
          <cell r="A14498">
            <v>44937.491481481498</v>
          </cell>
          <cell r="B14498">
            <v>5873</v>
          </cell>
          <cell r="R14498" t="str">
            <v>RJD230103</v>
          </cell>
        </row>
        <row r="14499">
          <cell r="A14499">
            <v>44937.489189814798</v>
          </cell>
          <cell r="B14499">
            <v>5540</v>
          </cell>
          <cell r="R14499" t="str">
            <v>BSDD161729</v>
          </cell>
        </row>
        <row r="14500">
          <cell r="A14500">
            <v>44937.486458333296</v>
          </cell>
          <cell r="B14500">
            <v>7800</v>
          </cell>
          <cell r="R14500" t="str">
            <v>BRHD161312</v>
          </cell>
        </row>
        <row r="14501">
          <cell r="A14501">
            <v>44937.482997685198</v>
          </cell>
          <cell r="B14501">
            <v>6640</v>
          </cell>
          <cell r="R14501" t="str">
            <v>BQFD160263</v>
          </cell>
        </row>
        <row r="14502">
          <cell r="A14502">
            <v>44937.473032407397</v>
          </cell>
          <cell r="B14502">
            <v>4180</v>
          </cell>
          <cell r="R14502" t="str">
            <v>BQBD160060</v>
          </cell>
        </row>
        <row r="14503">
          <cell r="A14503">
            <v>44937.470023148097</v>
          </cell>
          <cell r="B14503">
            <v>6070</v>
          </cell>
          <cell r="R14503" t="str">
            <v>BNJD200008</v>
          </cell>
        </row>
        <row r="14504">
          <cell r="A14504">
            <v>44937.465844907398</v>
          </cell>
          <cell r="B14504">
            <v>7591</v>
          </cell>
          <cell r="R14504" t="str">
            <v>BOLD200057</v>
          </cell>
        </row>
        <row r="14505">
          <cell r="A14505">
            <v>44937.461689814802</v>
          </cell>
          <cell r="B14505">
            <v>3902</v>
          </cell>
          <cell r="R14505" t="str">
            <v>BRJD160543</v>
          </cell>
        </row>
        <row r="14506">
          <cell r="A14506">
            <v>44937.457800925898</v>
          </cell>
          <cell r="B14506">
            <v>3980</v>
          </cell>
          <cell r="R14506" t="str">
            <v>BSAD161567</v>
          </cell>
        </row>
        <row r="14507">
          <cell r="A14507">
            <v>44937.454965277801</v>
          </cell>
          <cell r="B14507">
            <v>2645</v>
          </cell>
          <cell r="R14507" t="str">
            <v>BSFD161819</v>
          </cell>
        </row>
        <row r="14508">
          <cell r="A14508">
            <v>44937.450543981497</v>
          </cell>
          <cell r="B14508">
            <v>3040</v>
          </cell>
          <cell r="R14508" t="str">
            <v>BSID161973</v>
          </cell>
        </row>
        <row r="14509">
          <cell r="A14509">
            <v>44937.432164351798</v>
          </cell>
          <cell r="B14509">
            <v>18964</v>
          </cell>
          <cell r="R14509" t="str">
            <v>GOCS030806</v>
          </cell>
        </row>
        <row r="14510">
          <cell r="A14510">
            <v>44936.7199652778</v>
          </cell>
          <cell r="B14510">
            <v>3394</v>
          </cell>
          <cell r="R14510" t="str">
            <v>BVKS048013</v>
          </cell>
        </row>
        <row r="14511">
          <cell r="A14511">
            <v>44936.649733796301</v>
          </cell>
          <cell r="B14511">
            <v>0</v>
          </cell>
          <cell r="R14511" t="str">
            <v>BVIL161081</v>
          </cell>
        </row>
        <row r="14512">
          <cell r="A14512">
            <v>44936.640150462998</v>
          </cell>
          <cell r="B14512">
            <v>1</v>
          </cell>
          <cell r="R14512" t="str">
            <v>BVID121541</v>
          </cell>
        </row>
        <row r="14513">
          <cell r="A14513">
            <v>44936.618368055599</v>
          </cell>
          <cell r="B14513">
            <v>20700</v>
          </cell>
          <cell r="R14513" t="str">
            <v>BKDS031405</v>
          </cell>
        </row>
        <row r="14514">
          <cell r="A14514">
            <v>44936.556226851899</v>
          </cell>
          <cell r="B14514">
            <v>18964</v>
          </cell>
          <cell r="R14514" t="str">
            <v>GOCS030806</v>
          </cell>
        </row>
        <row r="14515">
          <cell r="A14515">
            <v>44936.552094907398</v>
          </cell>
          <cell r="B14515">
            <v>29330</v>
          </cell>
          <cell r="R14515" t="str">
            <v>GOIS031795</v>
          </cell>
        </row>
        <row r="14516">
          <cell r="A14516">
            <v>44936.479745370401</v>
          </cell>
          <cell r="B14516">
            <v>5941</v>
          </cell>
          <cell r="R14516" t="str">
            <v>BUBS033764</v>
          </cell>
        </row>
        <row r="14517">
          <cell r="A14517">
            <v>44936.4788541667</v>
          </cell>
          <cell r="B14517">
            <v>4473</v>
          </cell>
          <cell r="R14517" t="str">
            <v>BUFS046839</v>
          </cell>
        </row>
        <row r="14518">
          <cell r="A14518">
            <v>44936.473784722199</v>
          </cell>
          <cell r="B14518">
            <v>7500</v>
          </cell>
          <cell r="R14518" t="str">
            <v>BSCD161691</v>
          </cell>
        </row>
        <row r="14519">
          <cell r="A14519">
            <v>44935.645439814798</v>
          </cell>
          <cell r="B14519">
            <v>6952</v>
          </cell>
          <cell r="R14519" t="str">
            <v>BPBD200118</v>
          </cell>
        </row>
        <row r="14520">
          <cell r="A14520">
            <v>44935.644097222197</v>
          </cell>
          <cell r="B14520">
            <v>4655</v>
          </cell>
          <cell r="R14520" t="str">
            <v>BSAD230391</v>
          </cell>
        </row>
        <row r="14521">
          <cell r="A14521">
            <v>44935.6427430556</v>
          </cell>
          <cell r="B14521">
            <v>16580</v>
          </cell>
          <cell r="R14521" t="str">
            <v>BQHD160416</v>
          </cell>
        </row>
        <row r="14522">
          <cell r="A14522">
            <v>44935.641354166699</v>
          </cell>
          <cell r="B14522">
            <v>4505</v>
          </cell>
          <cell r="R14522" t="str">
            <v>BSID161968</v>
          </cell>
        </row>
        <row r="14523">
          <cell r="A14523">
            <v>44935.639942129601</v>
          </cell>
          <cell r="B14523">
            <v>3030</v>
          </cell>
          <cell r="R14523" t="str">
            <v>BSID161973</v>
          </cell>
        </row>
        <row r="14524">
          <cell r="A14524">
            <v>44935.636840277803</v>
          </cell>
          <cell r="B14524">
            <v>1</v>
          </cell>
          <cell r="R14524" t="str">
            <v>BVID121539</v>
          </cell>
        </row>
        <row r="14525">
          <cell r="A14525">
            <v>44935.630891203698</v>
          </cell>
          <cell r="B14525">
            <v>1</v>
          </cell>
          <cell r="R14525" t="str">
            <v>BVID121544</v>
          </cell>
        </row>
        <row r="14526">
          <cell r="A14526">
            <v>44935.627581018503</v>
          </cell>
          <cell r="B14526">
            <v>1</v>
          </cell>
          <cell r="R14526" t="str">
            <v>BVID121546</v>
          </cell>
        </row>
        <row r="14527">
          <cell r="A14527">
            <v>44935.621180555601</v>
          </cell>
          <cell r="B14527">
            <v>5960</v>
          </cell>
          <cell r="R14527" t="str">
            <v>BRKD220111</v>
          </cell>
        </row>
        <row r="14528">
          <cell r="A14528">
            <v>44935.619421296302</v>
          </cell>
          <cell r="B14528">
            <v>2155</v>
          </cell>
          <cell r="R14528" t="str">
            <v>BSCD161704</v>
          </cell>
        </row>
        <row r="14529">
          <cell r="A14529">
            <v>44935.616817129601</v>
          </cell>
          <cell r="B14529">
            <v>3950</v>
          </cell>
          <cell r="R14529" t="str">
            <v>BSAD161582</v>
          </cell>
        </row>
        <row r="14530">
          <cell r="A14530">
            <v>44935.550891203697</v>
          </cell>
          <cell r="B14530">
            <v>3580</v>
          </cell>
          <cell r="R14530" t="str">
            <v>BUCD162696</v>
          </cell>
        </row>
        <row r="14531">
          <cell r="A14531">
            <v>44935.495138888902</v>
          </cell>
          <cell r="B14531">
            <v>211</v>
          </cell>
          <cell r="R14531" t="str">
            <v>BUES035290</v>
          </cell>
        </row>
        <row r="14532">
          <cell r="A14532">
            <v>44935.491435185198</v>
          </cell>
          <cell r="B14532">
            <v>153</v>
          </cell>
          <cell r="R14532" t="str">
            <v>BVKS037293</v>
          </cell>
        </row>
        <row r="14533">
          <cell r="A14533">
            <v>44935.487997685203</v>
          </cell>
          <cell r="B14533">
            <v>14134</v>
          </cell>
          <cell r="R14533" t="str">
            <v>BSBC375530</v>
          </cell>
        </row>
        <row r="14534">
          <cell r="A14534">
            <v>44935.4301851852</v>
          </cell>
          <cell r="B14534">
            <v>480</v>
          </cell>
          <cell r="R14534" t="str">
            <v>BVCD163165</v>
          </cell>
        </row>
        <row r="14535">
          <cell r="A14535">
            <v>44935.428356481498</v>
          </cell>
          <cell r="B14535">
            <v>2401</v>
          </cell>
          <cell r="R14535" t="str">
            <v>BTHD162350</v>
          </cell>
        </row>
        <row r="14536">
          <cell r="A14536">
            <v>44935.285162036998</v>
          </cell>
          <cell r="B14536">
            <v>28267</v>
          </cell>
          <cell r="R14536" t="str">
            <v>BQFS031084</v>
          </cell>
        </row>
        <row r="14537">
          <cell r="A14537">
            <v>44934.293078703697</v>
          </cell>
          <cell r="B14537">
            <v>64892</v>
          </cell>
          <cell r="R14537" t="str">
            <v>BNCC370425</v>
          </cell>
        </row>
        <row r="14538">
          <cell r="A14538">
            <v>44934.292743055601</v>
          </cell>
          <cell r="B14538">
            <v>9770</v>
          </cell>
          <cell r="R14538" t="str">
            <v>BSLS036682</v>
          </cell>
        </row>
        <row r="14539">
          <cell r="A14539">
            <v>44934.290509259299</v>
          </cell>
          <cell r="B14539">
            <v>72140</v>
          </cell>
          <cell r="R14539" t="str">
            <v>BJGS031396</v>
          </cell>
        </row>
        <row r="14540">
          <cell r="A14540">
            <v>44933.278703703698</v>
          </cell>
          <cell r="B14540">
            <v>18019</v>
          </cell>
          <cell r="R14540" t="str">
            <v>BNKS030423</v>
          </cell>
        </row>
        <row r="14541">
          <cell r="A14541">
            <v>44932.68</v>
          </cell>
          <cell r="B14541">
            <v>19117</v>
          </cell>
          <cell r="R14541" t="str">
            <v>BQGS031413</v>
          </cell>
        </row>
        <row r="14542">
          <cell r="A14542">
            <v>44932.678645833301</v>
          </cell>
          <cell r="B14542">
            <v>22527</v>
          </cell>
          <cell r="R14542" t="str">
            <v>BQHS040705</v>
          </cell>
        </row>
        <row r="14543">
          <cell r="A14543">
            <v>44932.589699074102</v>
          </cell>
          <cell r="B14543">
            <v>3599</v>
          </cell>
          <cell r="R14543" t="str">
            <v>BQEC370742</v>
          </cell>
        </row>
        <row r="14544">
          <cell r="A14544">
            <v>44932.583055555602</v>
          </cell>
          <cell r="B14544">
            <v>9624</v>
          </cell>
          <cell r="R14544" t="str">
            <v>BQAC373617</v>
          </cell>
        </row>
        <row r="14545">
          <cell r="A14545">
            <v>44932.479293981502</v>
          </cell>
          <cell r="B14545">
            <v>71</v>
          </cell>
          <cell r="R14545" t="str">
            <v>BUFC372853</v>
          </cell>
        </row>
        <row r="14546">
          <cell r="A14546">
            <v>44932.475671296299</v>
          </cell>
          <cell r="B14546">
            <v>397</v>
          </cell>
          <cell r="R14546" t="str">
            <v>BTFC378771</v>
          </cell>
        </row>
        <row r="14547">
          <cell r="A14547">
            <v>44932.474432870396</v>
          </cell>
          <cell r="B14547">
            <v>20700</v>
          </cell>
          <cell r="R14547" t="str">
            <v>BSKS036366</v>
          </cell>
        </row>
        <row r="14548">
          <cell r="A14548">
            <v>44932.472870370402</v>
          </cell>
          <cell r="B14548">
            <v>7629</v>
          </cell>
          <cell r="R14548" t="str">
            <v>BTJC377158</v>
          </cell>
        </row>
        <row r="14549">
          <cell r="A14549">
            <v>44931.713506944398</v>
          </cell>
          <cell r="B14549">
            <v>1495</v>
          </cell>
          <cell r="R14549" t="str">
            <v>BVLD163067</v>
          </cell>
        </row>
        <row r="14550">
          <cell r="A14550">
            <v>44931.692407407398</v>
          </cell>
          <cell r="B14550">
            <v>6256</v>
          </cell>
          <cell r="R14550" t="str">
            <v>BOID200231</v>
          </cell>
        </row>
        <row r="14551">
          <cell r="A14551">
            <v>44931.668680555602</v>
          </cell>
          <cell r="B14551">
            <v>210</v>
          </cell>
          <cell r="R14551" t="str">
            <v>BVHD163336</v>
          </cell>
        </row>
        <row r="14552">
          <cell r="A14552">
            <v>44931.665532407402</v>
          </cell>
          <cell r="B14552">
            <v>400</v>
          </cell>
          <cell r="R14552" t="str">
            <v>BVCD163165</v>
          </cell>
        </row>
        <row r="14553">
          <cell r="A14553">
            <v>44931.661516203698</v>
          </cell>
          <cell r="B14553">
            <v>3524</v>
          </cell>
          <cell r="R14553" t="str">
            <v>BUCD162696</v>
          </cell>
        </row>
        <row r="14554">
          <cell r="A14554">
            <v>44931.610393518502</v>
          </cell>
          <cell r="B14554">
            <v>62</v>
          </cell>
          <cell r="R14554" t="str">
            <v>BUDS046356</v>
          </cell>
        </row>
        <row r="14555">
          <cell r="A14555">
            <v>44931.537268518499</v>
          </cell>
          <cell r="B14555">
            <v>571</v>
          </cell>
          <cell r="R14555" t="str">
            <v>BVED231179</v>
          </cell>
        </row>
        <row r="14556">
          <cell r="A14556">
            <v>44931.529837962997</v>
          </cell>
          <cell r="B14556">
            <v>7875</v>
          </cell>
          <cell r="R14556" t="str">
            <v>BTES044431</v>
          </cell>
        </row>
        <row r="14557">
          <cell r="A14557">
            <v>44931.527766203697</v>
          </cell>
          <cell r="B14557">
            <v>9909</v>
          </cell>
          <cell r="R14557" t="str">
            <v>GOES040388</v>
          </cell>
        </row>
        <row r="14558">
          <cell r="A14558">
            <v>44931.5089351852</v>
          </cell>
          <cell r="B14558">
            <v>2519</v>
          </cell>
          <cell r="R14558" t="str">
            <v>BUAF111226</v>
          </cell>
        </row>
        <row r="14559">
          <cell r="A14559">
            <v>44931.475405092599</v>
          </cell>
          <cell r="B14559">
            <v>0</v>
          </cell>
          <cell r="R14559" t="str">
            <v>CTIE665863</v>
          </cell>
        </row>
        <row r="14560">
          <cell r="A14560">
            <v>44930.810914351903</v>
          </cell>
          <cell r="B14560">
            <v>0</v>
          </cell>
          <cell r="R14560" t="str">
            <v>CVFE600556</v>
          </cell>
        </row>
        <row r="14561">
          <cell r="A14561">
            <v>44930.6309259259</v>
          </cell>
          <cell r="B14561">
            <v>6221</v>
          </cell>
          <cell r="R14561" t="str">
            <v>BTCC377923</v>
          </cell>
        </row>
        <row r="14562">
          <cell r="A14562">
            <v>44930.6</v>
          </cell>
          <cell r="B14562">
            <v>4430</v>
          </cell>
          <cell r="R14562" t="str">
            <v>BUBS045901</v>
          </cell>
        </row>
        <row r="14563">
          <cell r="A14563">
            <v>44929.7402546296</v>
          </cell>
          <cell r="B14563">
            <v>12350</v>
          </cell>
          <cell r="R14563" t="str">
            <v>BQKD200034</v>
          </cell>
        </row>
        <row r="14564">
          <cell r="A14564">
            <v>44929.737789351799</v>
          </cell>
          <cell r="B14564">
            <v>275</v>
          </cell>
          <cell r="R14564" t="str">
            <v>GPCD160123</v>
          </cell>
        </row>
        <row r="14565">
          <cell r="A14565">
            <v>44929.732581018499</v>
          </cell>
          <cell r="B14565">
            <v>4456</v>
          </cell>
          <cell r="R14565" t="str">
            <v>BQID160499</v>
          </cell>
        </row>
        <row r="14566">
          <cell r="A14566">
            <v>44929.729062500002</v>
          </cell>
          <cell r="B14566">
            <v>3680</v>
          </cell>
          <cell r="R14566" t="str">
            <v>BSGD161864</v>
          </cell>
        </row>
        <row r="14567">
          <cell r="A14567">
            <v>44929.726458333302</v>
          </cell>
          <cell r="B14567">
            <v>6250</v>
          </cell>
          <cell r="R14567" t="str">
            <v>BOID200231</v>
          </cell>
        </row>
        <row r="14568">
          <cell r="A14568">
            <v>44929.723622685196</v>
          </cell>
          <cell r="B14568">
            <v>3750</v>
          </cell>
          <cell r="R14568" t="str">
            <v>BQID200160</v>
          </cell>
        </row>
        <row r="14569">
          <cell r="A14569">
            <v>44929.721203703702</v>
          </cell>
          <cell r="B14569">
            <v>3400</v>
          </cell>
          <cell r="R14569" t="str">
            <v>BQBD160067</v>
          </cell>
        </row>
        <row r="14570">
          <cell r="A14570">
            <v>44929.7187962963</v>
          </cell>
          <cell r="B14570">
            <v>7300</v>
          </cell>
          <cell r="R14570" t="str">
            <v>BPED160088</v>
          </cell>
        </row>
        <row r="14571">
          <cell r="A14571">
            <v>44929.714363425897</v>
          </cell>
          <cell r="B14571">
            <v>3530</v>
          </cell>
          <cell r="R14571" t="str">
            <v>BPED200181</v>
          </cell>
        </row>
        <row r="14572">
          <cell r="A14572">
            <v>44929.710740740702</v>
          </cell>
          <cell r="B14572">
            <v>4300</v>
          </cell>
          <cell r="R14572" t="str">
            <v>BRGD161218</v>
          </cell>
        </row>
        <row r="14573">
          <cell r="A14573">
            <v>44929.708310185197</v>
          </cell>
          <cell r="B14573">
            <v>2155</v>
          </cell>
          <cell r="R14573" t="str">
            <v>BSCD161704</v>
          </cell>
        </row>
        <row r="14574">
          <cell r="A14574">
            <v>44929.705115740697</v>
          </cell>
          <cell r="B14574">
            <v>3160</v>
          </cell>
          <cell r="R14574" t="str">
            <v>BRHD161299</v>
          </cell>
        </row>
        <row r="14575">
          <cell r="A14575">
            <v>44929.702430555597</v>
          </cell>
          <cell r="B14575">
            <v>1670</v>
          </cell>
          <cell r="R14575" t="str">
            <v>BSBD161629</v>
          </cell>
        </row>
        <row r="14576">
          <cell r="A14576">
            <v>44929.694351851896</v>
          </cell>
          <cell r="B14576">
            <v>8895</v>
          </cell>
          <cell r="R14576" t="str">
            <v>BPED200187</v>
          </cell>
        </row>
        <row r="14577">
          <cell r="A14577">
            <v>44929.691944444399</v>
          </cell>
          <cell r="B14577">
            <v>18360</v>
          </cell>
          <cell r="R14577" t="str">
            <v>BOHD200197</v>
          </cell>
        </row>
        <row r="14578">
          <cell r="A14578">
            <v>44929.689768518503</v>
          </cell>
          <cell r="B14578">
            <v>7200</v>
          </cell>
          <cell r="R14578" t="str">
            <v>BRAD160777</v>
          </cell>
        </row>
        <row r="14579">
          <cell r="A14579">
            <v>44929.687430555598</v>
          </cell>
          <cell r="B14579">
            <v>1775</v>
          </cell>
          <cell r="R14579" t="str">
            <v>BSAD120582</v>
          </cell>
        </row>
        <row r="14580">
          <cell r="A14580">
            <v>44929.685219907398</v>
          </cell>
          <cell r="B14580">
            <v>380</v>
          </cell>
          <cell r="R14580" t="str">
            <v>BRKD120213</v>
          </cell>
        </row>
        <row r="14581">
          <cell r="A14581">
            <v>44929.682569444398</v>
          </cell>
          <cell r="B14581">
            <v>4660</v>
          </cell>
          <cell r="R14581" t="str">
            <v>BRKD120212</v>
          </cell>
        </row>
        <row r="14582">
          <cell r="A14582">
            <v>44929.674803240698</v>
          </cell>
          <cell r="B14582">
            <v>2820</v>
          </cell>
          <cell r="R14582" t="str">
            <v>BSGD161854</v>
          </cell>
        </row>
        <row r="14583">
          <cell r="A14583">
            <v>44929.672303240703</v>
          </cell>
          <cell r="B14583">
            <v>1555</v>
          </cell>
          <cell r="R14583" t="str">
            <v>BSFD161825</v>
          </cell>
        </row>
        <row r="14584">
          <cell r="A14584">
            <v>44929.669652777797</v>
          </cell>
          <cell r="B14584">
            <v>80</v>
          </cell>
          <cell r="R14584" t="str">
            <v>BSKD120520</v>
          </cell>
        </row>
        <row r="14585">
          <cell r="A14585">
            <v>44929.667569444398</v>
          </cell>
          <cell r="B14585">
            <v>210</v>
          </cell>
          <cell r="R14585" t="str">
            <v>BSKD120521</v>
          </cell>
        </row>
        <row r="14586">
          <cell r="A14586">
            <v>44929.665266203701</v>
          </cell>
          <cell r="B14586">
            <v>152</v>
          </cell>
          <cell r="R14586" t="str">
            <v>BSKD120524</v>
          </cell>
        </row>
        <row r="14587">
          <cell r="A14587">
            <v>44929.662858796299</v>
          </cell>
          <cell r="B14587">
            <v>2000</v>
          </cell>
          <cell r="R14587" t="str">
            <v>BSKD120530</v>
          </cell>
        </row>
        <row r="14588">
          <cell r="A14588">
            <v>44929.661608796298</v>
          </cell>
          <cell r="B14588">
            <v>8704</v>
          </cell>
          <cell r="R14588" t="str">
            <v>BSBC375576</v>
          </cell>
        </row>
        <row r="14589">
          <cell r="A14589">
            <v>44929.659594907404</v>
          </cell>
          <cell r="B14589">
            <v>5600</v>
          </cell>
          <cell r="R14589" t="str">
            <v>BQJD200011</v>
          </cell>
        </row>
        <row r="14590">
          <cell r="A14590">
            <v>44929.657453703701</v>
          </cell>
          <cell r="B14590">
            <v>3900</v>
          </cell>
          <cell r="R14590" t="str">
            <v>BQHD160412</v>
          </cell>
        </row>
        <row r="14591">
          <cell r="A14591">
            <v>44929.6550810185</v>
          </cell>
          <cell r="B14591">
            <v>19000</v>
          </cell>
          <cell r="R14591" t="str">
            <v>BOID200223</v>
          </cell>
        </row>
        <row r="14592">
          <cell r="A14592">
            <v>44929.652337963002</v>
          </cell>
          <cell r="B14592">
            <v>6700</v>
          </cell>
          <cell r="R14592" t="str">
            <v>BQBD200008</v>
          </cell>
        </row>
        <row r="14593">
          <cell r="A14593">
            <v>44929.646238425899</v>
          </cell>
          <cell r="B14593">
            <v>2650</v>
          </cell>
          <cell r="R14593" t="str">
            <v>BSGD161861</v>
          </cell>
        </row>
        <row r="14594">
          <cell r="A14594">
            <v>44929.643796296303</v>
          </cell>
          <cell r="B14594">
            <v>2186</v>
          </cell>
          <cell r="R14594" t="str">
            <v>BSDD120664</v>
          </cell>
        </row>
        <row r="14595">
          <cell r="A14595">
            <v>44929.640682870398</v>
          </cell>
          <cell r="B14595">
            <v>3545</v>
          </cell>
          <cell r="R14595" t="str">
            <v>BRED161131</v>
          </cell>
        </row>
        <row r="14596">
          <cell r="A14596">
            <v>44929.635231481501</v>
          </cell>
          <cell r="B14596">
            <v>3950</v>
          </cell>
          <cell r="R14596" t="str">
            <v>BSKD161462</v>
          </cell>
        </row>
        <row r="14597">
          <cell r="A14597">
            <v>44928.651226851798</v>
          </cell>
          <cell r="B14597">
            <v>19002</v>
          </cell>
          <cell r="R14597" t="str">
            <v>GOCC370403</v>
          </cell>
        </row>
        <row r="14598">
          <cell r="A14598">
            <v>44928.649756944404</v>
          </cell>
          <cell r="B14598">
            <v>7779</v>
          </cell>
          <cell r="R14598" t="str">
            <v>BRHS035337</v>
          </cell>
        </row>
        <row r="14599">
          <cell r="A14599">
            <v>44928.616678240702</v>
          </cell>
          <cell r="B14599">
            <v>1190</v>
          </cell>
          <cell r="R14599" t="str">
            <v>BUDS034771</v>
          </cell>
        </row>
        <row r="14600">
          <cell r="A14600">
            <v>44928.611076388901</v>
          </cell>
          <cell r="B14600">
            <v>1100</v>
          </cell>
          <cell r="R14600" t="str">
            <v>BVJD162972</v>
          </cell>
        </row>
        <row r="14601">
          <cell r="A14601">
            <v>44928.607870370397</v>
          </cell>
          <cell r="B14601">
            <v>430</v>
          </cell>
          <cell r="R14601" t="str">
            <v>BVED231179</v>
          </cell>
        </row>
        <row r="14602">
          <cell r="A14602">
            <v>44928.604398148098</v>
          </cell>
          <cell r="B14602">
            <v>577</v>
          </cell>
          <cell r="R14602" t="str">
            <v>BVED163235</v>
          </cell>
        </row>
        <row r="14603">
          <cell r="A14603">
            <v>44928.601712962998</v>
          </cell>
          <cell r="B14603">
            <v>409</v>
          </cell>
          <cell r="R14603" t="str">
            <v>BVED163231</v>
          </cell>
        </row>
        <row r="14604">
          <cell r="A14604">
            <v>44928.598935185197</v>
          </cell>
          <cell r="B14604">
            <v>530</v>
          </cell>
          <cell r="R14604" t="str">
            <v>BVAD121386</v>
          </cell>
        </row>
        <row r="14605">
          <cell r="A14605">
            <v>44928.596284722204</v>
          </cell>
          <cell r="B14605">
            <v>1355</v>
          </cell>
          <cell r="R14605" t="str">
            <v>BVLD163067</v>
          </cell>
        </row>
        <row r="14606">
          <cell r="A14606">
            <v>44928.590787036999</v>
          </cell>
          <cell r="B14606">
            <v>888</v>
          </cell>
          <cell r="R14606" t="str">
            <v>BVKD163010</v>
          </cell>
        </row>
        <row r="14607">
          <cell r="A14607">
            <v>44928.589849536998</v>
          </cell>
          <cell r="B14607">
            <v>6516</v>
          </cell>
          <cell r="R14607" t="str">
            <v>BSES037922</v>
          </cell>
        </row>
        <row r="14608">
          <cell r="A14608">
            <v>44928.5858449074</v>
          </cell>
          <cell r="B14608">
            <v>500</v>
          </cell>
          <cell r="R14608" t="str">
            <v>BTGD120943</v>
          </cell>
        </row>
        <row r="14609">
          <cell r="A14609">
            <v>44928.583472222199</v>
          </cell>
          <cell r="B14609">
            <v>587</v>
          </cell>
          <cell r="R14609" t="str">
            <v>BUAD121111</v>
          </cell>
        </row>
        <row r="14610">
          <cell r="A14610">
            <v>44928.579918981501</v>
          </cell>
          <cell r="B14610">
            <v>452</v>
          </cell>
          <cell r="R14610" t="str">
            <v>BVJD162957</v>
          </cell>
        </row>
        <row r="14611">
          <cell r="A14611">
            <v>44928.576736111099</v>
          </cell>
          <cell r="B14611">
            <v>3050</v>
          </cell>
          <cell r="R14611" t="str">
            <v>BUID162912</v>
          </cell>
        </row>
        <row r="14612">
          <cell r="A14612">
            <v>44928.560682870397</v>
          </cell>
          <cell r="B14612">
            <v>2007</v>
          </cell>
          <cell r="R14612" t="str">
            <v>BUAD162634</v>
          </cell>
        </row>
        <row r="14613">
          <cell r="A14613">
            <v>44928.559618055602</v>
          </cell>
          <cell r="B14613">
            <v>3902</v>
          </cell>
          <cell r="R14613" t="str">
            <v>BSFC376340</v>
          </cell>
        </row>
        <row r="14614">
          <cell r="A14614">
            <v>44928.556481481501</v>
          </cell>
          <cell r="B14614">
            <v>1830</v>
          </cell>
          <cell r="R14614" t="str">
            <v>BUID162953</v>
          </cell>
        </row>
        <row r="14615">
          <cell r="A14615">
            <v>44928.5551388889</v>
          </cell>
          <cell r="B14615">
            <v>15301</v>
          </cell>
          <cell r="R14615" t="str">
            <v>BRFC373676</v>
          </cell>
        </row>
        <row r="14616">
          <cell r="A14616">
            <v>44928.536377314798</v>
          </cell>
          <cell r="B14616">
            <v>3400</v>
          </cell>
          <cell r="R14616" t="str">
            <v>BUAD162630</v>
          </cell>
        </row>
        <row r="14617">
          <cell r="A14617">
            <v>44928.532835648097</v>
          </cell>
          <cell r="B14617">
            <v>830</v>
          </cell>
          <cell r="R14617" t="str">
            <v>BUID162940</v>
          </cell>
        </row>
        <row r="14618">
          <cell r="A14618">
            <v>44928.529513888898</v>
          </cell>
          <cell r="B14618">
            <v>475</v>
          </cell>
          <cell r="R14618" t="str">
            <v>BUFL152860</v>
          </cell>
        </row>
        <row r="14619">
          <cell r="A14619">
            <v>44928.525000000001</v>
          </cell>
          <cell r="B14619">
            <v>2140</v>
          </cell>
          <cell r="R14619" t="str">
            <v>BUGD162852</v>
          </cell>
        </row>
        <row r="14620">
          <cell r="A14620">
            <v>44928.521840277797</v>
          </cell>
          <cell r="B14620">
            <v>3126</v>
          </cell>
          <cell r="R14620" t="str">
            <v>BRGC374007</v>
          </cell>
        </row>
        <row r="14621">
          <cell r="A14621">
            <v>44928.521701388898</v>
          </cell>
          <cell r="B14621">
            <v>2100</v>
          </cell>
          <cell r="R14621" t="str">
            <v>BUGD162826</v>
          </cell>
        </row>
        <row r="14622">
          <cell r="A14622">
            <v>44928.515821759298</v>
          </cell>
          <cell r="B14622">
            <v>3300</v>
          </cell>
          <cell r="R14622" t="str">
            <v>BUFD162814</v>
          </cell>
        </row>
        <row r="14623">
          <cell r="A14623">
            <v>44928.512997685197</v>
          </cell>
          <cell r="B14623">
            <v>2400</v>
          </cell>
          <cell r="R14623" t="str">
            <v>BTHD162350</v>
          </cell>
        </row>
        <row r="14624">
          <cell r="A14624">
            <v>44928.505300925899</v>
          </cell>
          <cell r="B14624">
            <v>1339</v>
          </cell>
          <cell r="R14624" t="str">
            <v>BUBD162649</v>
          </cell>
        </row>
        <row r="14625">
          <cell r="A14625">
            <v>44928.500370370399</v>
          </cell>
          <cell r="B14625">
            <v>5880</v>
          </cell>
          <cell r="R14625" t="str">
            <v>BULD162577</v>
          </cell>
        </row>
        <row r="14626">
          <cell r="A14626">
            <v>44928.496956018498</v>
          </cell>
          <cell r="B14626">
            <v>4280</v>
          </cell>
          <cell r="R14626" t="str">
            <v>BULD162568</v>
          </cell>
        </row>
        <row r="14627">
          <cell r="A14627">
            <v>44928.488321759301</v>
          </cell>
          <cell r="B14627">
            <v>3175</v>
          </cell>
          <cell r="R14627" t="str">
            <v>BUAD162625</v>
          </cell>
        </row>
        <row r="14628">
          <cell r="A14628">
            <v>44928.484756944403</v>
          </cell>
          <cell r="B14628">
            <v>5710</v>
          </cell>
          <cell r="R14628" t="str">
            <v>BUKD162535</v>
          </cell>
        </row>
        <row r="14629">
          <cell r="A14629">
            <v>44928.482118055603</v>
          </cell>
          <cell r="B14629">
            <v>4008</v>
          </cell>
          <cell r="R14629" t="str">
            <v>BULL160564</v>
          </cell>
        </row>
        <row r="14630">
          <cell r="A14630">
            <v>44928.475277777798</v>
          </cell>
          <cell r="B14630">
            <v>2270</v>
          </cell>
          <cell r="R14630" t="str">
            <v>BUAL160594</v>
          </cell>
        </row>
        <row r="14631">
          <cell r="A14631">
            <v>44928.465821759302</v>
          </cell>
          <cell r="B14631">
            <v>775</v>
          </cell>
          <cell r="R14631" t="str">
            <v>BULD162583</v>
          </cell>
        </row>
        <row r="14632">
          <cell r="A14632">
            <v>44928.46125</v>
          </cell>
          <cell r="B14632">
            <v>5780</v>
          </cell>
          <cell r="R14632" t="str">
            <v>BULD162559</v>
          </cell>
        </row>
        <row r="14633">
          <cell r="A14633">
            <v>44928.457870370403</v>
          </cell>
          <cell r="B14633">
            <v>3500</v>
          </cell>
          <cell r="R14633" t="str">
            <v>BULD162561</v>
          </cell>
        </row>
        <row r="14634">
          <cell r="A14634">
            <v>44928.453460648103</v>
          </cell>
          <cell r="B14634">
            <v>950</v>
          </cell>
          <cell r="R14634" t="str">
            <v>BTID162377</v>
          </cell>
        </row>
        <row r="14635">
          <cell r="A14635">
            <v>44928.450636574104</v>
          </cell>
          <cell r="B14635">
            <v>1260</v>
          </cell>
          <cell r="R14635" t="str">
            <v>BTID162392</v>
          </cell>
        </row>
        <row r="14636">
          <cell r="A14636">
            <v>44926.628750000003</v>
          </cell>
          <cell r="B14636">
            <v>2114</v>
          </cell>
          <cell r="R14636" t="str">
            <v>BUKC370655</v>
          </cell>
        </row>
        <row r="14637">
          <cell r="A14637">
            <v>44926.619826388902</v>
          </cell>
          <cell r="B14637">
            <v>2334</v>
          </cell>
          <cell r="R14637" t="str">
            <v>BVKC374486</v>
          </cell>
        </row>
        <row r="14638">
          <cell r="A14638">
            <v>44926.618078703701</v>
          </cell>
          <cell r="B14638">
            <v>29607</v>
          </cell>
          <cell r="R14638" t="str">
            <v>BSJS035917</v>
          </cell>
        </row>
        <row r="14639">
          <cell r="A14639">
            <v>44926.616759259297</v>
          </cell>
          <cell r="B14639">
            <v>23017</v>
          </cell>
          <cell r="R14639" t="str">
            <v>BSDS037710</v>
          </cell>
        </row>
        <row r="14640">
          <cell r="A14640">
            <v>44926.503194444398</v>
          </cell>
          <cell r="B14640">
            <v>7694</v>
          </cell>
          <cell r="R14640" t="str">
            <v>BQKD160099</v>
          </cell>
        </row>
        <row r="14641">
          <cell r="A14641">
            <v>44926.455798611103</v>
          </cell>
          <cell r="B14641">
            <v>8691</v>
          </cell>
          <cell r="R14641" t="str">
            <v>BSBC375576</v>
          </cell>
        </row>
        <row r="14642">
          <cell r="A14642">
            <v>44926.454224537003</v>
          </cell>
          <cell r="B14642">
            <v>5384</v>
          </cell>
          <cell r="R14642" t="str">
            <v>BTGC379081</v>
          </cell>
        </row>
        <row r="14643">
          <cell r="A14643">
            <v>44926.452685185199</v>
          </cell>
          <cell r="B14643">
            <v>10470</v>
          </cell>
          <cell r="R14643" t="str">
            <v>BUAS033580</v>
          </cell>
        </row>
        <row r="14644">
          <cell r="A14644">
            <v>44926.3272222222</v>
          </cell>
          <cell r="B14644">
            <v>5547</v>
          </cell>
          <cell r="R14644" t="str">
            <v>BTED162217</v>
          </cell>
        </row>
        <row r="14645">
          <cell r="A14645">
            <v>44926.291250000002</v>
          </cell>
          <cell r="B14645">
            <v>21749</v>
          </cell>
          <cell r="R14645" t="str">
            <v>BSDS037710</v>
          </cell>
        </row>
        <row r="14646">
          <cell r="A14646">
            <v>44925.6671180556</v>
          </cell>
          <cell r="B14646">
            <v>1</v>
          </cell>
          <cell r="R14646" t="str">
            <v>BVEC376770</v>
          </cell>
        </row>
        <row r="14647">
          <cell r="A14647">
            <v>44925.661921296298</v>
          </cell>
          <cell r="B14647">
            <v>843</v>
          </cell>
          <cell r="R14647" t="str">
            <v>BVFS039912</v>
          </cell>
        </row>
        <row r="14648">
          <cell r="A14648">
            <v>44925.657974537004</v>
          </cell>
          <cell r="B14648">
            <v>186</v>
          </cell>
          <cell r="R14648" t="str">
            <v>BUJS032230</v>
          </cell>
        </row>
        <row r="14649">
          <cell r="A14649">
            <v>44925.645891203698</v>
          </cell>
          <cell r="B14649">
            <v>3688</v>
          </cell>
          <cell r="R14649" t="str">
            <v>BUES035210</v>
          </cell>
        </row>
        <row r="14650">
          <cell r="A14650">
            <v>44925.627719907403</v>
          </cell>
          <cell r="B14650">
            <v>24839</v>
          </cell>
          <cell r="R14650" t="str">
            <v>GPLS030458</v>
          </cell>
        </row>
        <row r="14651">
          <cell r="A14651">
            <v>44925.5926273148</v>
          </cell>
          <cell r="B14651">
            <v>23387</v>
          </cell>
          <cell r="R14651" t="str">
            <v>BQBS033796</v>
          </cell>
        </row>
        <row r="14652">
          <cell r="A14652">
            <v>44925.379537036999</v>
          </cell>
          <cell r="B14652">
            <v>25152</v>
          </cell>
          <cell r="R14652" t="str">
            <v>BLKS030250</v>
          </cell>
        </row>
        <row r="14653">
          <cell r="A14653">
            <v>44924.6307407407</v>
          </cell>
          <cell r="B14653">
            <v>123399</v>
          </cell>
          <cell r="R14653" t="str">
            <v>123399</v>
          </cell>
        </row>
        <row r="14654">
          <cell r="A14654">
            <v>44924.372118055602</v>
          </cell>
          <cell r="B14654">
            <v>43254</v>
          </cell>
          <cell r="R14654" t="str">
            <v>BLES031356</v>
          </cell>
        </row>
        <row r="14655">
          <cell r="A14655">
            <v>44923.729907407404</v>
          </cell>
          <cell r="B14655">
            <v>0</v>
          </cell>
          <cell r="R14655" t="str">
            <v>2992</v>
          </cell>
        </row>
        <row r="14656">
          <cell r="A14656">
            <v>44923.725428240701</v>
          </cell>
          <cell r="B14656">
            <v>25</v>
          </cell>
          <cell r="R14656" t="str">
            <v>CRIE663198</v>
          </cell>
        </row>
        <row r="14657">
          <cell r="A14657">
            <v>44923.687789351898</v>
          </cell>
          <cell r="B14657">
            <v>3512</v>
          </cell>
          <cell r="R14657" t="str">
            <v>BUCD162696</v>
          </cell>
        </row>
        <row r="14658">
          <cell r="A14658">
            <v>44923.621215277803</v>
          </cell>
          <cell r="B14658">
            <v>39190</v>
          </cell>
          <cell r="R14658" t="str">
            <v>BLGS040582</v>
          </cell>
        </row>
        <row r="14659">
          <cell r="A14659">
            <v>44923.618981481501</v>
          </cell>
          <cell r="B14659">
            <v>1062</v>
          </cell>
          <cell r="R14659" t="str">
            <v>BVJD162958</v>
          </cell>
        </row>
        <row r="14660">
          <cell r="A14660">
            <v>44923.6155671296</v>
          </cell>
          <cell r="B14660">
            <v>50482</v>
          </cell>
          <cell r="R14660" t="str">
            <v>BILS030211</v>
          </cell>
        </row>
        <row r="14661">
          <cell r="A14661">
            <v>44923.401064814803</v>
          </cell>
          <cell r="B14661">
            <v>301</v>
          </cell>
          <cell r="R14661" t="str">
            <v>BVKD163026</v>
          </cell>
        </row>
        <row r="14662">
          <cell r="A14662">
            <v>44923.292291666701</v>
          </cell>
          <cell r="B14662">
            <v>22642</v>
          </cell>
          <cell r="R14662" t="str">
            <v>BMKC370048</v>
          </cell>
        </row>
        <row r="14663">
          <cell r="A14663">
            <v>44923.2914467593</v>
          </cell>
          <cell r="B14663">
            <v>16139</v>
          </cell>
          <cell r="R14663" t="str">
            <v>BSDS043254</v>
          </cell>
        </row>
        <row r="14664">
          <cell r="A14664">
            <v>44923.290972222203</v>
          </cell>
          <cell r="B14664">
            <v>1087</v>
          </cell>
          <cell r="R14664" t="str">
            <v>164253</v>
          </cell>
        </row>
        <row r="14665">
          <cell r="A14665">
            <v>44923.289189814801</v>
          </cell>
          <cell r="B14665">
            <v>1</v>
          </cell>
          <cell r="R14665" t="str">
            <v>CTCE665149</v>
          </cell>
        </row>
        <row r="14666">
          <cell r="A14666">
            <v>44922.744652777801</v>
          </cell>
          <cell r="B14666">
            <v>528</v>
          </cell>
          <cell r="R14666" t="str">
            <v>BVAD121386</v>
          </cell>
        </row>
        <row r="14667">
          <cell r="A14667">
            <v>44922.6559375</v>
          </cell>
          <cell r="B14667">
            <v>0</v>
          </cell>
          <cell r="R14667" t="str">
            <v>CVDE211954</v>
          </cell>
        </row>
        <row r="14668">
          <cell r="A14668">
            <v>44922.622685185197</v>
          </cell>
          <cell r="B14668">
            <v>43254</v>
          </cell>
          <cell r="R14668" t="str">
            <v>BLES031356</v>
          </cell>
        </row>
        <row r="14669">
          <cell r="A14669">
            <v>44922.542395833298</v>
          </cell>
          <cell r="B14669">
            <v>490</v>
          </cell>
          <cell r="R14669" t="str">
            <v>BQKD200046</v>
          </cell>
        </row>
        <row r="14670">
          <cell r="A14670">
            <v>44922.5234837963</v>
          </cell>
          <cell r="B14670">
            <v>2021</v>
          </cell>
          <cell r="R14670" t="str">
            <v>BTGD162296</v>
          </cell>
        </row>
        <row r="14671">
          <cell r="A14671">
            <v>44922.290821759299</v>
          </cell>
          <cell r="B14671">
            <v>16668</v>
          </cell>
          <cell r="R14671" t="str">
            <v>BSCS037449</v>
          </cell>
        </row>
        <row r="14672">
          <cell r="A14672">
            <v>44921.622511574104</v>
          </cell>
          <cell r="B14672">
            <v>6</v>
          </cell>
          <cell r="R14672" t="str">
            <v>BVLD163043</v>
          </cell>
        </row>
        <row r="14673">
          <cell r="A14673">
            <v>44921.566817129598</v>
          </cell>
          <cell r="B14673">
            <v>1095</v>
          </cell>
          <cell r="R14673" t="str">
            <v>BVJD162972</v>
          </cell>
        </row>
        <row r="14674">
          <cell r="A14674">
            <v>44921.297812500001</v>
          </cell>
          <cell r="B14674">
            <v>5137</v>
          </cell>
          <cell r="R14674" t="str">
            <v>BTIS032025</v>
          </cell>
        </row>
        <row r="14675">
          <cell r="A14675">
            <v>44921.291342592602</v>
          </cell>
          <cell r="B14675">
            <v>2845</v>
          </cell>
          <cell r="R14675" t="str">
            <v>BULS033141</v>
          </cell>
        </row>
        <row r="14676">
          <cell r="A14676">
            <v>44920.276805555601</v>
          </cell>
          <cell r="B14676">
            <v>18722</v>
          </cell>
          <cell r="R14676" t="str">
            <v>BRCC373040</v>
          </cell>
        </row>
        <row r="14677">
          <cell r="A14677">
            <v>44919.745682870402</v>
          </cell>
          <cell r="B14677">
            <v>5304</v>
          </cell>
          <cell r="R14677" t="str">
            <v>BUDS046275</v>
          </cell>
        </row>
        <row r="14678">
          <cell r="A14678">
            <v>44919.518449074101</v>
          </cell>
          <cell r="B14678">
            <v>22298</v>
          </cell>
          <cell r="R14678" t="str">
            <v>BMFS031346</v>
          </cell>
        </row>
        <row r="14679">
          <cell r="A14679">
            <v>44919.4383101852</v>
          </cell>
          <cell r="B14679">
            <v>8635</v>
          </cell>
          <cell r="R14679" t="str">
            <v>BQGD230029</v>
          </cell>
        </row>
        <row r="14680">
          <cell r="A14680">
            <v>44918.707951388897</v>
          </cell>
          <cell r="B14680">
            <v>5732</v>
          </cell>
          <cell r="R14680" t="str">
            <v>BSBC375535</v>
          </cell>
        </row>
        <row r="14681">
          <cell r="A14681">
            <v>44918.6703009259</v>
          </cell>
          <cell r="B14681">
            <v>233</v>
          </cell>
          <cell r="R14681" t="str">
            <v>BVGD163308</v>
          </cell>
        </row>
        <row r="14682">
          <cell r="A14682">
            <v>44918.582569444399</v>
          </cell>
          <cell r="B14682">
            <v>490</v>
          </cell>
          <cell r="R14682" t="str">
            <v>BQKD200046</v>
          </cell>
        </row>
        <row r="14683">
          <cell r="A14683">
            <v>44918.552326388897</v>
          </cell>
          <cell r="B14683">
            <v>1</v>
          </cell>
          <cell r="R14683" t="str">
            <v>BVDC376483</v>
          </cell>
        </row>
        <row r="14684">
          <cell r="A14684">
            <v>44918.456458333298</v>
          </cell>
          <cell r="B14684">
            <v>400</v>
          </cell>
          <cell r="R14684" t="str">
            <v>BVDD163198</v>
          </cell>
        </row>
        <row r="14685">
          <cell r="A14685">
            <v>44917.7714583333</v>
          </cell>
          <cell r="B14685">
            <v>31958</v>
          </cell>
          <cell r="R14685" t="str">
            <v>BPLF150007</v>
          </cell>
        </row>
        <row r="14686">
          <cell r="A14686">
            <v>44917.697141203702</v>
          </cell>
          <cell r="B14686">
            <v>2110</v>
          </cell>
          <cell r="R14686" t="str">
            <v>BUGD162852</v>
          </cell>
        </row>
        <row r="14687">
          <cell r="A14687">
            <v>44917.678530092599</v>
          </cell>
          <cell r="B14687">
            <v>3298</v>
          </cell>
          <cell r="R14687" t="str">
            <v>BUKD162500</v>
          </cell>
        </row>
        <row r="14688">
          <cell r="A14688">
            <v>44917.676608796297</v>
          </cell>
          <cell r="B14688">
            <v>3480</v>
          </cell>
          <cell r="R14688" t="str">
            <v>BUKD162491</v>
          </cell>
        </row>
        <row r="14689">
          <cell r="A14689">
            <v>44917.6720138889</v>
          </cell>
          <cell r="B14689">
            <v>4057</v>
          </cell>
          <cell r="R14689" t="str">
            <v>BTDD162190</v>
          </cell>
        </row>
        <row r="14690">
          <cell r="A14690">
            <v>44917.615486111099</v>
          </cell>
          <cell r="B14690">
            <v>4186</v>
          </cell>
          <cell r="R14690" t="str">
            <v>BULD162568</v>
          </cell>
        </row>
        <row r="14691">
          <cell r="A14691">
            <v>44917.467280092598</v>
          </cell>
          <cell r="B14691">
            <v>14660</v>
          </cell>
          <cell r="R14691" t="str">
            <v>BRIS035695</v>
          </cell>
        </row>
        <row r="14692">
          <cell r="A14692">
            <v>44916.737037036997</v>
          </cell>
          <cell r="B14692">
            <v>8950</v>
          </cell>
          <cell r="R14692" t="str">
            <v>BRGD161233</v>
          </cell>
        </row>
        <row r="14693">
          <cell r="A14693">
            <v>44915.543518518498</v>
          </cell>
          <cell r="B14693">
            <v>150</v>
          </cell>
          <cell r="R14693" t="str">
            <v>BVDD121453</v>
          </cell>
        </row>
        <row r="14694">
          <cell r="A14694">
            <v>44915.540046296301</v>
          </cell>
          <cell r="B14694">
            <v>146</v>
          </cell>
          <cell r="R14694" t="str">
            <v>BVGD121497</v>
          </cell>
        </row>
        <row r="14695">
          <cell r="A14695">
            <v>44915.5255555556</v>
          </cell>
          <cell r="B14695">
            <v>400</v>
          </cell>
          <cell r="R14695" t="str">
            <v>BVDD163198</v>
          </cell>
        </row>
        <row r="14696">
          <cell r="A14696">
            <v>44915.521412037</v>
          </cell>
          <cell r="B14696">
            <v>701</v>
          </cell>
          <cell r="R14696" t="str">
            <v>BUHL152930</v>
          </cell>
        </row>
        <row r="14697">
          <cell r="A14697">
            <v>44915.479201388902</v>
          </cell>
          <cell r="B14697">
            <v>2002</v>
          </cell>
          <cell r="R14697" t="str">
            <v>BUAD162634</v>
          </cell>
        </row>
        <row r="14698">
          <cell r="A14698">
            <v>44915.2745601852</v>
          </cell>
          <cell r="B14698">
            <v>9004</v>
          </cell>
          <cell r="R14698" t="str">
            <v>BSGC376585</v>
          </cell>
        </row>
        <row r="14699">
          <cell r="A14699">
            <v>44914.6417013889</v>
          </cell>
          <cell r="B14699">
            <v>11417</v>
          </cell>
          <cell r="R14699" t="str">
            <v>BSDC375954</v>
          </cell>
        </row>
        <row r="14700">
          <cell r="A14700">
            <v>44914.574513888903</v>
          </cell>
          <cell r="B14700">
            <v>9004</v>
          </cell>
          <cell r="R14700" t="str">
            <v>BSGC376585</v>
          </cell>
        </row>
        <row r="14701">
          <cell r="A14701">
            <v>44914.514085648101</v>
          </cell>
          <cell r="B14701">
            <v>7480</v>
          </cell>
          <cell r="R14701" t="str">
            <v>BTJC377158</v>
          </cell>
        </row>
        <row r="14702">
          <cell r="A14702">
            <v>44914.401736111096</v>
          </cell>
          <cell r="B14702">
            <v>301</v>
          </cell>
          <cell r="R14702" t="str">
            <v>BVKD163026</v>
          </cell>
        </row>
        <row r="14703">
          <cell r="A14703">
            <v>44913.2886111111</v>
          </cell>
          <cell r="B14703">
            <v>42935</v>
          </cell>
          <cell r="R14703" t="str">
            <v>BIKS040038</v>
          </cell>
        </row>
        <row r="14704">
          <cell r="A14704">
            <v>44912.591585648202</v>
          </cell>
          <cell r="B14704">
            <v>3005</v>
          </cell>
          <cell r="R14704" t="str">
            <v>BUID162912</v>
          </cell>
        </row>
        <row r="14705">
          <cell r="A14705">
            <v>44912.544108796297</v>
          </cell>
          <cell r="B14705">
            <v>123399</v>
          </cell>
          <cell r="R14705" t="str">
            <v>123399</v>
          </cell>
        </row>
        <row r="14706">
          <cell r="A14706">
            <v>44912.452013888898</v>
          </cell>
          <cell r="B14706">
            <v>0</v>
          </cell>
          <cell r="R14706" t="str">
            <v>CVJE692633</v>
          </cell>
        </row>
        <row r="14707">
          <cell r="A14707">
            <v>44912.293842592597</v>
          </cell>
          <cell r="B14707">
            <v>25152</v>
          </cell>
          <cell r="R14707" t="str">
            <v>BLKS030250</v>
          </cell>
        </row>
        <row r="14708">
          <cell r="A14708">
            <v>44912.293668981503</v>
          </cell>
          <cell r="B14708">
            <v>43254</v>
          </cell>
          <cell r="R14708" t="str">
            <v>BLES031356</v>
          </cell>
        </row>
        <row r="14709">
          <cell r="A14709">
            <v>44912.290162037003</v>
          </cell>
          <cell r="B14709">
            <v>45480</v>
          </cell>
          <cell r="R14709" t="str">
            <v>BNAS040245</v>
          </cell>
        </row>
        <row r="14710">
          <cell r="A14710">
            <v>44912.281643518501</v>
          </cell>
          <cell r="B14710">
            <v>49903</v>
          </cell>
          <cell r="R14710" t="str">
            <v>BLGS040605</v>
          </cell>
        </row>
        <row r="14711">
          <cell r="A14711">
            <v>44912.281458333302</v>
          </cell>
          <cell r="B14711">
            <v>32900</v>
          </cell>
          <cell r="R14711" t="str">
            <v>GOKS040088</v>
          </cell>
        </row>
        <row r="14712">
          <cell r="A14712">
            <v>44911.685324074097</v>
          </cell>
          <cell r="B14712"/>
          <cell r="R14712"/>
        </row>
        <row r="14713">
          <cell r="A14713">
            <v>44910.720625000002</v>
          </cell>
          <cell r="B14713">
            <v>19827</v>
          </cell>
          <cell r="R14713" t="str">
            <v>BSDS037649</v>
          </cell>
        </row>
        <row r="14714">
          <cell r="A14714">
            <v>44910.717141203699</v>
          </cell>
          <cell r="B14714">
            <v>13269</v>
          </cell>
          <cell r="R14714" t="str">
            <v>BSBC375530</v>
          </cell>
        </row>
        <row r="14715">
          <cell r="A14715">
            <v>44910.712627314802</v>
          </cell>
          <cell r="B14715">
            <v>5771</v>
          </cell>
          <cell r="R14715" t="str">
            <v>BVJS047894</v>
          </cell>
        </row>
        <row r="14716">
          <cell r="A14716">
            <v>44910.705752314803</v>
          </cell>
          <cell r="B14716">
            <v>4561</v>
          </cell>
          <cell r="R14716" t="str">
            <v>BSEC376103</v>
          </cell>
        </row>
        <row r="14717">
          <cell r="A14717">
            <v>44910.704085648104</v>
          </cell>
          <cell r="B14717">
            <v>13385</v>
          </cell>
          <cell r="R14717" t="str">
            <v>BTHS031467</v>
          </cell>
        </row>
        <row r="14718">
          <cell r="A14718">
            <v>44910.701122685197</v>
          </cell>
          <cell r="B14718">
            <v>1486</v>
          </cell>
          <cell r="R14718" t="str">
            <v>BVCC376207</v>
          </cell>
        </row>
        <row r="14719">
          <cell r="A14719">
            <v>44910.671805555598</v>
          </cell>
          <cell r="B14719"/>
          <cell r="R14719"/>
        </row>
        <row r="14720">
          <cell r="A14720">
            <v>44910.633854166699</v>
          </cell>
          <cell r="B14720">
            <v>3454</v>
          </cell>
          <cell r="R14720" t="str">
            <v>BRGD230256</v>
          </cell>
        </row>
        <row r="14721">
          <cell r="A14721">
            <v>44910.517013888901</v>
          </cell>
          <cell r="B14721">
            <v>6124</v>
          </cell>
          <cell r="R14721" t="str">
            <v>BTCC377923</v>
          </cell>
        </row>
        <row r="14722">
          <cell r="A14722">
            <v>44909.657997685201</v>
          </cell>
          <cell r="B14722">
            <v>0</v>
          </cell>
          <cell r="R14722" t="str">
            <v>CVEE676304</v>
          </cell>
        </row>
        <row r="14723">
          <cell r="A14723">
            <v>44909.577905092599</v>
          </cell>
          <cell r="B14723">
            <v>12729</v>
          </cell>
          <cell r="R14723" t="str">
            <v>BSAS036940</v>
          </cell>
        </row>
        <row r="14724">
          <cell r="A14724">
            <v>44909.463703703703</v>
          </cell>
          <cell r="B14724">
            <v>5205</v>
          </cell>
          <cell r="R14724" t="str">
            <v>BTCD162149</v>
          </cell>
        </row>
        <row r="14725">
          <cell r="A14725">
            <v>44909.4610300926</v>
          </cell>
          <cell r="B14725">
            <v>1094</v>
          </cell>
          <cell r="R14725" t="str">
            <v>BVJD162972</v>
          </cell>
        </row>
        <row r="14726">
          <cell r="A14726">
            <v>44909.450243055602</v>
          </cell>
          <cell r="B14726">
            <v>10052</v>
          </cell>
          <cell r="R14726" t="str">
            <v>BQKD160115</v>
          </cell>
        </row>
        <row r="14727">
          <cell r="A14727">
            <v>44909.449201388903</v>
          </cell>
          <cell r="B14727">
            <v>7320</v>
          </cell>
          <cell r="R14727" t="str">
            <v>BQKD160099</v>
          </cell>
        </row>
        <row r="14728">
          <cell r="A14728">
            <v>44909.447939814803</v>
          </cell>
          <cell r="B14728">
            <v>15793</v>
          </cell>
          <cell r="R14728" t="str">
            <v>BQJD160040</v>
          </cell>
        </row>
        <row r="14729">
          <cell r="A14729">
            <v>44908.694340277798</v>
          </cell>
          <cell r="B14729">
            <v>8660</v>
          </cell>
          <cell r="R14729" t="str">
            <v>BRGL151464</v>
          </cell>
        </row>
        <row r="14730">
          <cell r="A14730">
            <v>44908.691759259302</v>
          </cell>
          <cell r="B14730">
            <v>4625</v>
          </cell>
          <cell r="R14730" t="str">
            <v>BRBL150944</v>
          </cell>
        </row>
        <row r="14731">
          <cell r="A14731">
            <v>44908.6893865741</v>
          </cell>
          <cell r="B14731">
            <v>9510</v>
          </cell>
          <cell r="R14731" t="str">
            <v>BRGL151468</v>
          </cell>
        </row>
        <row r="14732">
          <cell r="A14732">
            <v>44908.687037037002</v>
          </cell>
          <cell r="B14732">
            <v>16400</v>
          </cell>
          <cell r="R14732" t="str">
            <v>BQHD160416</v>
          </cell>
        </row>
        <row r="14733">
          <cell r="A14733">
            <v>44908.683240740698</v>
          </cell>
          <cell r="B14733">
            <v>8500</v>
          </cell>
          <cell r="R14733" t="str">
            <v>BQED160244</v>
          </cell>
        </row>
        <row r="14734">
          <cell r="A14734">
            <v>44908.681111111102</v>
          </cell>
          <cell r="B14734">
            <v>3800</v>
          </cell>
          <cell r="R14734" t="str">
            <v>BRJD160600</v>
          </cell>
        </row>
        <row r="14735">
          <cell r="A14735">
            <v>44908.679085648102</v>
          </cell>
          <cell r="B14735">
            <v>2800</v>
          </cell>
          <cell r="R14735" t="str">
            <v>BRCD160998</v>
          </cell>
        </row>
        <row r="14736">
          <cell r="A14736">
            <v>44908.675567129598</v>
          </cell>
          <cell r="B14736">
            <v>2600</v>
          </cell>
          <cell r="R14736" t="str">
            <v>GPLL150106</v>
          </cell>
        </row>
        <row r="14737">
          <cell r="A14737">
            <v>44908.673240740703</v>
          </cell>
          <cell r="B14737">
            <v>6350</v>
          </cell>
          <cell r="R14737" t="str">
            <v>BRBD160856</v>
          </cell>
        </row>
        <row r="14738">
          <cell r="A14738">
            <v>44908.671053240701</v>
          </cell>
          <cell r="B14738">
            <v>1630</v>
          </cell>
          <cell r="R14738" t="str">
            <v>BSKD161476</v>
          </cell>
        </row>
        <row r="14739">
          <cell r="A14739">
            <v>44908.664837962999</v>
          </cell>
          <cell r="B14739">
            <v>1520</v>
          </cell>
          <cell r="R14739" t="str">
            <v>BSLD161503</v>
          </cell>
        </row>
        <row r="14740">
          <cell r="A14740">
            <v>44908.662662037001</v>
          </cell>
          <cell r="B14740">
            <v>3541</v>
          </cell>
          <cell r="R14740" t="str">
            <v>BRCD160978</v>
          </cell>
        </row>
        <row r="14741">
          <cell r="A14741">
            <v>44908.660393518498</v>
          </cell>
          <cell r="B14741">
            <v>7010</v>
          </cell>
          <cell r="R14741" t="str">
            <v>BNBD160162</v>
          </cell>
        </row>
        <row r="14742">
          <cell r="A14742">
            <v>44908.612280092602</v>
          </cell>
          <cell r="B14742">
            <v>2845</v>
          </cell>
          <cell r="R14742" t="str">
            <v>BULS033141</v>
          </cell>
        </row>
        <row r="14743">
          <cell r="A14743">
            <v>44908.610509259299</v>
          </cell>
          <cell r="B14743">
            <v>5137</v>
          </cell>
          <cell r="R14743" t="str">
            <v>BTIS032020</v>
          </cell>
        </row>
        <row r="14744">
          <cell r="A14744">
            <v>44908.604733796303</v>
          </cell>
          <cell r="B14744">
            <v>4320</v>
          </cell>
          <cell r="R14744" t="str">
            <v>BRCD160948</v>
          </cell>
        </row>
        <row r="14745">
          <cell r="A14745">
            <v>44908.602083333302</v>
          </cell>
          <cell r="B14745">
            <v>900</v>
          </cell>
          <cell r="R14745" t="str">
            <v>BIED200036</v>
          </cell>
        </row>
        <row r="14746">
          <cell r="A14746">
            <v>44908.598333333299</v>
          </cell>
          <cell r="B14746">
            <v>4500</v>
          </cell>
          <cell r="R14746" t="str">
            <v>BQED160222</v>
          </cell>
        </row>
        <row r="14747">
          <cell r="A14747">
            <v>44908.595543981501</v>
          </cell>
          <cell r="B14747">
            <v>1920</v>
          </cell>
          <cell r="R14747" t="str">
            <v>BPID120091</v>
          </cell>
        </row>
        <row r="14748">
          <cell r="A14748">
            <v>44908.592974537001</v>
          </cell>
          <cell r="B14748">
            <v>2500</v>
          </cell>
          <cell r="R14748" t="str">
            <v>BRJD160598</v>
          </cell>
        </row>
        <row r="14749">
          <cell r="A14749">
            <v>44908.591620370396</v>
          </cell>
          <cell r="B14749">
            <v>16038</v>
          </cell>
          <cell r="R14749" t="str">
            <v>BRAS033261</v>
          </cell>
        </row>
        <row r="14750">
          <cell r="A14750">
            <v>44908.590289351901</v>
          </cell>
          <cell r="B14750">
            <v>18984</v>
          </cell>
          <cell r="R14750" t="str">
            <v>BSCS037349</v>
          </cell>
        </row>
        <row r="14751">
          <cell r="A14751">
            <v>44908.589016203703</v>
          </cell>
          <cell r="B14751">
            <v>24392</v>
          </cell>
          <cell r="R14751" t="str">
            <v>BQES030978</v>
          </cell>
        </row>
        <row r="14752">
          <cell r="A14752">
            <v>44908.585763888899</v>
          </cell>
          <cell r="B14752">
            <v>2490</v>
          </cell>
          <cell r="R14752" t="str">
            <v>BRKD160653</v>
          </cell>
        </row>
        <row r="14753">
          <cell r="A14753">
            <v>44908.582280092603</v>
          </cell>
          <cell r="B14753">
            <v>1000</v>
          </cell>
          <cell r="R14753" t="str">
            <v>BPGD220035</v>
          </cell>
        </row>
        <row r="14754">
          <cell r="A14754">
            <v>44908.578043981499</v>
          </cell>
          <cell r="B14754">
            <v>5800</v>
          </cell>
          <cell r="R14754" t="str">
            <v>BRKD220111</v>
          </cell>
        </row>
        <row r="14755">
          <cell r="A14755">
            <v>44908.572060185201</v>
          </cell>
          <cell r="B14755">
            <v>4385</v>
          </cell>
          <cell r="R14755" t="str">
            <v>BQED160215</v>
          </cell>
        </row>
        <row r="14756">
          <cell r="A14756">
            <v>44908.5691435185</v>
          </cell>
          <cell r="B14756">
            <v>2430</v>
          </cell>
          <cell r="R14756" t="str">
            <v>BRKD160684</v>
          </cell>
        </row>
        <row r="14757">
          <cell r="A14757">
            <v>44908.566284722197</v>
          </cell>
          <cell r="B14757">
            <v>490</v>
          </cell>
          <cell r="R14757" t="str">
            <v>BTHD120963</v>
          </cell>
        </row>
        <row r="14758">
          <cell r="A14758">
            <v>44908.563379629602</v>
          </cell>
          <cell r="B14758">
            <v>3936</v>
          </cell>
          <cell r="R14758" t="str">
            <v>BTEL160427</v>
          </cell>
        </row>
        <row r="14759">
          <cell r="A14759">
            <v>44908.544664351903</v>
          </cell>
          <cell r="B14759">
            <v>13</v>
          </cell>
          <cell r="R14759" t="str">
            <v>BVGD121497</v>
          </cell>
        </row>
        <row r="14760">
          <cell r="A14760">
            <v>44908.502361111103</v>
          </cell>
          <cell r="B14760">
            <v>1150</v>
          </cell>
          <cell r="R14760" t="str">
            <v>BSHD120752</v>
          </cell>
        </row>
        <row r="14761">
          <cell r="A14761">
            <v>44908.500034722201</v>
          </cell>
          <cell r="B14761">
            <v>1035</v>
          </cell>
          <cell r="R14761" t="str">
            <v>BTJL152348</v>
          </cell>
        </row>
        <row r="14762">
          <cell r="A14762">
            <v>44908.497094907398</v>
          </cell>
          <cell r="B14762">
            <v>3890</v>
          </cell>
          <cell r="R14762" t="str">
            <v>BTKD162080</v>
          </cell>
        </row>
        <row r="14763">
          <cell r="A14763">
            <v>44908.494583333297</v>
          </cell>
          <cell r="B14763">
            <v>3920</v>
          </cell>
          <cell r="R14763" t="str">
            <v>BSKD161500</v>
          </cell>
        </row>
        <row r="14764">
          <cell r="A14764">
            <v>44908.491712962998</v>
          </cell>
          <cell r="B14764">
            <v>2320</v>
          </cell>
          <cell r="R14764" t="str">
            <v>BSGL152296</v>
          </cell>
        </row>
        <row r="14765">
          <cell r="A14765">
            <v>44908.489016203697</v>
          </cell>
          <cell r="B14765">
            <v>480</v>
          </cell>
          <cell r="R14765" t="str">
            <v>BSBD120630</v>
          </cell>
        </row>
        <row r="14766">
          <cell r="A14766">
            <v>44908.486608796302</v>
          </cell>
          <cell r="B14766">
            <v>493</v>
          </cell>
          <cell r="R14766" t="str">
            <v>BSHD120740</v>
          </cell>
        </row>
        <row r="14767">
          <cell r="A14767">
            <v>44908.482048611098</v>
          </cell>
          <cell r="B14767">
            <v>515</v>
          </cell>
          <cell r="R14767" t="str">
            <v>BSHD120741</v>
          </cell>
        </row>
        <row r="14768">
          <cell r="A14768">
            <v>44908.479467592602</v>
          </cell>
          <cell r="B14768">
            <v>515</v>
          </cell>
          <cell r="R14768" t="str">
            <v>BSHD120741</v>
          </cell>
        </row>
        <row r="14769">
          <cell r="A14769">
            <v>44908.477164351898</v>
          </cell>
          <cell r="B14769">
            <v>559</v>
          </cell>
          <cell r="R14769" t="str">
            <v>BSHD120739</v>
          </cell>
        </row>
        <row r="14770">
          <cell r="A14770">
            <v>44908.472986111097</v>
          </cell>
          <cell r="B14770">
            <v>3283</v>
          </cell>
          <cell r="R14770" t="str">
            <v>BSGL152297</v>
          </cell>
        </row>
        <row r="14771">
          <cell r="A14771">
            <v>44908.4601736111</v>
          </cell>
          <cell r="B14771">
            <v>15810</v>
          </cell>
          <cell r="R14771" t="str">
            <v>BSCS037531</v>
          </cell>
        </row>
        <row r="14772">
          <cell r="A14772">
            <v>44908.456168981502</v>
          </cell>
          <cell r="B14772">
            <v>21456</v>
          </cell>
          <cell r="R14772" t="str">
            <v>BRIC374329</v>
          </cell>
        </row>
        <row r="14773">
          <cell r="A14773">
            <v>44907.752418981501</v>
          </cell>
          <cell r="B14773">
            <v>53072</v>
          </cell>
          <cell r="R14773" t="str">
            <v>BMBL160078</v>
          </cell>
        </row>
        <row r="14774">
          <cell r="A14774">
            <v>44907.749710648102</v>
          </cell>
          <cell r="B14774">
            <v>4300</v>
          </cell>
          <cell r="R14774" t="str">
            <v>BSJD161406</v>
          </cell>
        </row>
        <row r="14775">
          <cell r="A14775">
            <v>44907.747141203698</v>
          </cell>
          <cell r="B14775">
            <v>2478</v>
          </cell>
          <cell r="R14775" t="str">
            <v>BMID160336</v>
          </cell>
        </row>
        <row r="14776">
          <cell r="A14776">
            <v>44907.744525463</v>
          </cell>
          <cell r="B14776">
            <v>5200</v>
          </cell>
          <cell r="R14776" t="str">
            <v>GPGD160208</v>
          </cell>
        </row>
        <row r="14777">
          <cell r="A14777">
            <v>44907.741944444402</v>
          </cell>
          <cell r="B14777">
            <v>4428</v>
          </cell>
          <cell r="R14777" t="str">
            <v>BRLD160756</v>
          </cell>
        </row>
        <row r="14778">
          <cell r="A14778">
            <v>44907.739270833299</v>
          </cell>
          <cell r="B14778">
            <v>3200</v>
          </cell>
          <cell r="R14778" t="str">
            <v>BRAD160811</v>
          </cell>
        </row>
        <row r="14779">
          <cell r="A14779">
            <v>44907.736643518503</v>
          </cell>
          <cell r="B14779">
            <v>5020</v>
          </cell>
          <cell r="R14779" t="str">
            <v>BRCD160968</v>
          </cell>
        </row>
        <row r="14780">
          <cell r="A14780">
            <v>44907.733784722201</v>
          </cell>
          <cell r="B14780">
            <v>4960</v>
          </cell>
          <cell r="R14780" t="str">
            <v>BRCD160967</v>
          </cell>
        </row>
        <row r="14781">
          <cell r="A14781">
            <v>44907.730567129598</v>
          </cell>
          <cell r="B14781">
            <v>1510</v>
          </cell>
          <cell r="R14781" t="str">
            <v>BSJD161438</v>
          </cell>
        </row>
        <row r="14782">
          <cell r="A14782">
            <v>44907.728275463</v>
          </cell>
          <cell r="B14782">
            <v>2950</v>
          </cell>
          <cell r="R14782" t="str">
            <v>BRGD161229</v>
          </cell>
        </row>
        <row r="14783">
          <cell r="A14783">
            <v>44907.724328703698</v>
          </cell>
          <cell r="B14783">
            <v>5220</v>
          </cell>
          <cell r="R14783" t="str">
            <v>BTED162231</v>
          </cell>
        </row>
        <row r="14784">
          <cell r="A14784">
            <v>44907.720254629603</v>
          </cell>
          <cell r="B14784">
            <v>2755</v>
          </cell>
          <cell r="R14784" t="str">
            <v>BTJD162016</v>
          </cell>
        </row>
        <row r="14785">
          <cell r="A14785">
            <v>44907.7180324074</v>
          </cell>
          <cell r="B14785">
            <v>6910</v>
          </cell>
          <cell r="R14785" t="str">
            <v>BTFD162244</v>
          </cell>
        </row>
        <row r="14786">
          <cell r="A14786">
            <v>44907.715231481503</v>
          </cell>
          <cell r="B14786">
            <v>4800</v>
          </cell>
          <cell r="R14786" t="str">
            <v>BTFD162243</v>
          </cell>
        </row>
        <row r="14787">
          <cell r="A14787">
            <v>44907.710231481498</v>
          </cell>
          <cell r="B14787">
            <v>4875</v>
          </cell>
          <cell r="R14787" t="str">
            <v>BTED200706</v>
          </cell>
        </row>
        <row r="14788">
          <cell r="A14788">
            <v>44907.707060185203</v>
          </cell>
          <cell r="B14788">
            <v>950</v>
          </cell>
          <cell r="R14788" t="str">
            <v>BTDD120878</v>
          </cell>
        </row>
        <row r="14789">
          <cell r="A14789">
            <v>44907.704525462999</v>
          </cell>
          <cell r="B14789">
            <v>3632</v>
          </cell>
          <cell r="R14789" t="str">
            <v>BRJD160577</v>
          </cell>
        </row>
        <row r="14790">
          <cell r="A14790">
            <v>44907.699351851901</v>
          </cell>
          <cell r="B14790">
            <v>5178</v>
          </cell>
          <cell r="R14790" t="str">
            <v>GPBD160097</v>
          </cell>
        </row>
        <row r="14791">
          <cell r="A14791">
            <v>44907.695370370398</v>
          </cell>
          <cell r="B14791">
            <v>3848</v>
          </cell>
          <cell r="R14791" t="str">
            <v>BSFD161830</v>
          </cell>
        </row>
        <row r="14792">
          <cell r="A14792">
            <v>44907.687662037002</v>
          </cell>
          <cell r="B14792">
            <v>135</v>
          </cell>
          <cell r="R14792" t="str">
            <v>BVGD163308</v>
          </cell>
        </row>
        <row r="14793">
          <cell r="A14793">
            <v>44907.684502314798</v>
          </cell>
          <cell r="B14793">
            <v>30</v>
          </cell>
          <cell r="R14793" t="str">
            <v>BVHD163336</v>
          </cell>
        </row>
        <row r="14794">
          <cell r="A14794">
            <v>44907.667534722197</v>
          </cell>
          <cell r="B14794"/>
          <cell r="R14794"/>
        </row>
        <row r="14795">
          <cell r="A14795">
            <v>44907.664247685199</v>
          </cell>
          <cell r="B14795">
            <v>300</v>
          </cell>
          <cell r="R14795" t="str">
            <v>BVKD163026</v>
          </cell>
        </row>
        <row r="14796">
          <cell r="A14796">
            <v>44907.659768518497</v>
          </cell>
          <cell r="B14796">
            <v>918</v>
          </cell>
          <cell r="R14796" t="str">
            <v>BULD162579</v>
          </cell>
        </row>
        <row r="14797">
          <cell r="A14797">
            <v>44907.488032407397</v>
          </cell>
          <cell r="B14797">
            <v>21408</v>
          </cell>
          <cell r="R14797" t="str">
            <v>BRIC374329</v>
          </cell>
        </row>
        <row r="14798">
          <cell r="A14798">
            <v>44907.4542013889</v>
          </cell>
          <cell r="B14798">
            <v>2</v>
          </cell>
          <cell r="R14798" t="str">
            <v>BVHD163374</v>
          </cell>
        </row>
        <row r="14799">
          <cell r="A14799">
            <v>44905.570787037002</v>
          </cell>
          <cell r="B14799">
            <v>5870</v>
          </cell>
          <cell r="R14799" t="str">
            <v>BTDD162186</v>
          </cell>
        </row>
        <row r="14800">
          <cell r="A14800">
            <v>44905.567118055602</v>
          </cell>
          <cell r="B14800">
            <v>3950</v>
          </cell>
          <cell r="R14800" t="str">
            <v>BTDD162192</v>
          </cell>
        </row>
        <row r="14801">
          <cell r="A14801">
            <v>44905.564444444397</v>
          </cell>
          <cell r="B14801">
            <v>6145</v>
          </cell>
          <cell r="R14801" t="str">
            <v>BTKD162074</v>
          </cell>
        </row>
        <row r="14802">
          <cell r="A14802">
            <v>44905.561666666697</v>
          </cell>
          <cell r="B14802">
            <v>3085</v>
          </cell>
          <cell r="R14802" t="str">
            <v>BSID161979</v>
          </cell>
        </row>
        <row r="14803">
          <cell r="A14803">
            <v>44905.557997685202</v>
          </cell>
          <cell r="B14803">
            <v>8930</v>
          </cell>
          <cell r="R14803" t="str">
            <v>BRGD161233</v>
          </cell>
        </row>
        <row r="14804">
          <cell r="A14804">
            <v>44905.552187499998</v>
          </cell>
          <cell r="B14804">
            <v>4450</v>
          </cell>
          <cell r="R14804" t="str">
            <v>BSID161968</v>
          </cell>
        </row>
        <row r="14805">
          <cell r="A14805">
            <v>44905.536493055602</v>
          </cell>
          <cell r="B14805">
            <v>7100</v>
          </cell>
          <cell r="R14805" t="str">
            <v>BSCD161691</v>
          </cell>
        </row>
        <row r="14806">
          <cell r="A14806">
            <v>44905.532997685201</v>
          </cell>
          <cell r="B14806">
            <v>1340</v>
          </cell>
          <cell r="R14806" t="str">
            <v>BNFD210070</v>
          </cell>
        </row>
        <row r="14807">
          <cell r="A14807">
            <v>44905.5304861111</v>
          </cell>
          <cell r="B14807">
            <v>496</v>
          </cell>
          <cell r="R14807" t="str">
            <v>BSHD120743</v>
          </cell>
        </row>
        <row r="14808">
          <cell r="A14808">
            <v>44905.528391203698</v>
          </cell>
          <cell r="B14808">
            <v>496</v>
          </cell>
          <cell r="R14808" t="str">
            <v>BSHD120746</v>
          </cell>
        </row>
        <row r="14809">
          <cell r="A14809">
            <v>44905.526111111103</v>
          </cell>
          <cell r="B14809">
            <v>5435</v>
          </cell>
          <cell r="R14809" t="str">
            <v>BSFD161795</v>
          </cell>
        </row>
        <row r="14810">
          <cell r="A14810">
            <v>44905.523657407401</v>
          </cell>
          <cell r="B14810">
            <v>2800</v>
          </cell>
          <cell r="R14810" t="str">
            <v>BTJD162038</v>
          </cell>
        </row>
        <row r="14811">
          <cell r="A14811">
            <v>44905.520960648202</v>
          </cell>
          <cell r="B14811">
            <v>950</v>
          </cell>
          <cell r="R14811" t="str">
            <v>BTKD200646</v>
          </cell>
        </row>
        <row r="14812">
          <cell r="A14812">
            <v>44905.517951388902</v>
          </cell>
          <cell r="B14812">
            <v>3510</v>
          </cell>
          <cell r="R14812" t="str">
            <v>BSKD200409</v>
          </cell>
        </row>
        <row r="14813">
          <cell r="A14813">
            <v>44905.515115740702</v>
          </cell>
          <cell r="B14813">
            <v>5326</v>
          </cell>
          <cell r="R14813" t="str">
            <v>BTED162217</v>
          </cell>
        </row>
        <row r="14814">
          <cell r="A14814">
            <v>44905.511574074102</v>
          </cell>
          <cell r="B14814">
            <v>4500</v>
          </cell>
          <cell r="R14814" t="str">
            <v>BSAD230391</v>
          </cell>
        </row>
        <row r="14815">
          <cell r="A14815">
            <v>44905.5069560185</v>
          </cell>
          <cell r="B14815">
            <v>3950</v>
          </cell>
          <cell r="R14815" t="str">
            <v>BSKD161462</v>
          </cell>
        </row>
        <row r="14816">
          <cell r="A14816">
            <v>44905.503912036998</v>
          </cell>
          <cell r="B14816">
            <v>5590</v>
          </cell>
          <cell r="R14816" t="str">
            <v>BTJD162046</v>
          </cell>
        </row>
        <row r="14817">
          <cell r="A14817">
            <v>44905.501134259299</v>
          </cell>
          <cell r="B14817">
            <v>5550</v>
          </cell>
          <cell r="R14817" t="str">
            <v>BTCD162159</v>
          </cell>
        </row>
        <row r="14818">
          <cell r="A14818">
            <v>44905.492465277799</v>
          </cell>
          <cell r="B14818">
            <v>2890</v>
          </cell>
          <cell r="R14818" t="str">
            <v>BSLD230361</v>
          </cell>
        </row>
        <row r="14819">
          <cell r="A14819">
            <v>44905.489814814799</v>
          </cell>
          <cell r="B14819">
            <v>4012</v>
          </cell>
          <cell r="R14819" t="str">
            <v>BSLD230358</v>
          </cell>
        </row>
        <row r="14820">
          <cell r="A14820">
            <v>44905.481689814798</v>
          </cell>
          <cell r="B14820">
            <v>1739</v>
          </cell>
          <cell r="R14820" t="str">
            <v>BUID162953</v>
          </cell>
        </row>
        <row r="14821">
          <cell r="A14821">
            <v>44905.465104166702</v>
          </cell>
          <cell r="B14821">
            <v>0</v>
          </cell>
          <cell r="R14821" t="str">
            <v>DVGL153299</v>
          </cell>
        </row>
        <row r="14822">
          <cell r="A14822">
            <v>44904.746053240699</v>
          </cell>
          <cell r="B14822">
            <v>4090</v>
          </cell>
          <cell r="R14822" t="str">
            <v>BSJD161422</v>
          </cell>
        </row>
        <row r="14823">
          <cell r="A14823">
            <v>44904.741134259297</v>
          </cell>
          <cell r="B14823">
            <v>3942</v>
          </cell>
          <cell r="R14823" t="str">
            <v>BSJD161378</v>
          </cell>
        </row>
        <row r="14824">
          <cell r="A14824">
            <v>44904.738310185203</v>
          </cell>
          <cell r="B14824">
            <v>3300</v>
          </cell>
          <cell r="R14824" t="str">
            <v>BTKD162077</v>
          </cell>
        </row>
        <row r="14825">
          <cell r="A14825">
            <v>44904.734560185199</v>
          </cell>
          <cell r="B14825">
            <v>1773</v>
          </cell>
          <cell r="R14825" t="str">
            <v>BSHD161938</v>
          </cell>
        </row>
        <row r="14826">
          <cell r="A14826">
            <v>44904.731469907398</v>
          </cell>
          <cell r="B14826">
            <v>2210</v>
          </cell>
          <cell r="R14826" t="str">
            <v>BSED161766</v>
          </cell>
        </row>
        <row r="14827">
          <cell r="A14827">
            <v>44904.726990740703</v>
          </cell>
          <cell r="B14827">
            <v>2350</v>
          </cell>
          <cell r="R14827" t="str">
            <v>BSID220375</v>
          </cell>
        </row>
        <row r="14828">
          <cell r="A14828">
            <v>44904.724525463003</v>
          </cell>
          <cell r="B14828">
            <v>3840</v>
          </cell>
          <cell r="R14828" t="str">
            <v>BSAD161582</v>
          </cell>
        </row>
        <row r="14829">
          <cell r="A14829">
            <v>44904.721481481502</v>
          </cell>
          <cell r="B14829">
            <v>7690</v>
          </cell>
          <cell r="R14829" t="str">
            <v>BRHD161304</v>
          </cell>
        </row>
        <row r="14830">
          <cell r="A14830">
            <v>44904.719259259298</v>
          </cell>
          <cell r="B14830">
            <v>7400</v>
          </cell>
          <cell r="R14830" t="str">
            <v>BQJD160027</v>
          </cell>
        </row>
        <row r="14831">
          <cell r="A14831">
            <v>44904.716967592598</v>
          </cell>
          <cell r="B14831">
            <v>7242</v>
          </cell>
          <cell r="R14831" t="str">
            <v>BQCD160129</v>
          </cell>
        </row>
        <row r="14832">
          <cell r="A14832">
            <v>44904.714872685203</v>
          </cell>
          <cell r="B14832">
            <v>5140</v>
          </cell>
          <cell r="R14832" t="str">
            <v>BRDD161036</v>
          </cell>
        </row>
        <row r="14833">
          <cell r="A14833">
            <v>44904.7105787037</v>
          </cell>
          <cell r="B14833">
            <v>4400</v>
          </cell>
          <cell r="R14833" t="str">
            <v>BSBD161624</v>
          </cell>
        </row>
        <row r="14834">
          <cell r="A14834">
            <v>44904.708148148202</v>
          </cell>
          <cell r="B14834">
            <v>3787</v>
          </cell>
          <cell r="R14834" t="str">
            <v>BRLD160724</v>
          </cell>
        </row>
        <row r="14835">
          <cell r="A14835">
            <v>44904.706018518496</v>
          </cell>
          <cell r="B14835">
            <v>4487</v>
          </cell>
          <cell r="R14835" t="str">
            <v>BRJD160606</v>
          </cell>
        </row>
        <row r="14836">
          <cell r="A14836">
            <v>44904.703865740703</v>
          </cell>
          <cell r="B14836">
            <v>4780</v>
          </cell>
          <cell r="R14836" t="str">
            <v>BRDD161019</v>
          </cell>
        </row>
        <row r="14837">
          <cell r="A14837">
            <v>44904.701793981498</v>
          </cell>
          <cell r="B14837">
            <v>2800</v>
          </cell>
          <cell r="R14837" t="str">
            <v>BRDD161021</v>
          </cell>
        </row>
        <row r="14838">
          <cell r="A14838">
            <v>44904.699560185203</v>
          </cell>
          <cell r="B14838">
            <v>4050</v>
          </cell>
          <cell r="R14838" t="str">
            <v>BQJD120016</v>
          </cell>
        </row>
        <row r="14839">
          <cell r="A14839">
            <v>44904.6971990741</v>
          </cell>
          <cell r="B14839">
            <v>6850</v>
          </cell>
          <cell r="R14839" t="str">
            <v>BPBD200118</v>
          </cell>
        </row>
        <row r="14840">
          <cell r="A14840">
            <v>44904.693402777797</v>
          </cell>
          <cell r="B14840">
            <v>7595</v>
          </cell>
          <cell r="R14840" t="str">
            <v>BSGD161904</v>
          </cell>
        </row>
        <row r="14841">
          <cell r="A14841">
            <v>44904.690972222197</v>
          </cell>
          <cell r="B14841">
            <v>2900</v>
          </cell>
          <cell r="R14841" t="str">
            <v>BSGD161898</v>
          </cell>
        </row>
        <row r="14842">
          <cell r="A14842">
            <v>44904.6874074074</v>
          </cell>
          <cell r="B14842">
            <v>4790</v>
          </cell>
          <cell r="R14842" t="str">
            <v>BRAD160803</v>
          </cell>
        </row>
        <row r="14843">
          <cell r="A14843">
            <v>44904.684918981497</v>
          </cell>
          <cell r="B14843">
            <v>2595</v>
          </cell>
          <cell r="R14843" t="str">
            <v>BQKD200048</v>
          </cell>
        </row>
        <row r="14844">
          <cell r="A14844">
            <v>44904.682442129597</v>
          </cell>
          <cell r="B14844">
            <v>4780</v>
          </cell>
          <cell r="R14844" t="str">
            <v>BPLD200068</v>
          </cell>
        </row>
        <row r="14845">
          <cell r="A14845">
            <v>44904.679861111101</v>
          </cell>
          <cell r="B14845">
            <v>5480</v>
          </cell>
          <cell r="R14845" t="str">
            <v>BQKD200047</v>
          </cell>
        </row>
        <row r="14846">
          <cell r="A14846">
            <v>44904.676956018498</v>
          </cell>
          <cell r="B14846">
            <v>6476</v>
          </cell>
          <cell r="R14846" t="str">
            <v>BSKD161467</v>
          </cell>
        </row>
        <row r="14847">
          <cell r="A14847">
            <v>44904.673206018502</v>
          </cell>
          <cell r="B14847">
            <v>3580</v>
          </cell>
          <cell r="R14847" t="str">
            <v>BQID160519</v>
          </cell>
        </row>
        <row r="14848">
          <cell r="A14848">
            <v>44904.6707523148</v>
          </cell>
          <cell r="B14848">
            <v>6539</v>
          </cell>
          <cell r="R14848" t="str">
            <v>BOID200228</v>
          </cell>
        </row>
        <row r="14849">
          <cell r="A14849">
            <v>44904.668472222198</v>
          </cell>
          <cell r="B14849">
            <v>3950</v>
          </cell>
          <cell r="R14849" t="str">
            <v>BRAD160816</v>
          </cell>
        </row>
        <row r="14850">
          <cell r="A14850">
            <v>44904.665162037003</v>
          </cell>
          <cell r="B14850">
            <v>5215</v>
          </cell>
          <cell r="R14850" t="str">
            <v>BRGD161225</v>
          </cell>
        </row>
        <row r="14851">
          <cell r="A14851">
            <v>44904.662777777798</v>
          </cell>
          <cell r="B14851">
            <v>9850</v>
          </cell>
          <cell r="R14851" t="str">
            <v>BRBD160892</v>
          </cell>
        </row>
        <row r="14852">
          <cell r="A14852">
            <v>44904.660231481503</v>
          </cell>
          <cell r="B14852">
            <v>11064</v>
          </cell>
          <cell r="R14852" t="str">
            <v>BRBD160901</v>
          </cell>
        </row>
        <row r="14853">
          <cell r="A14853">
            <v>44904.657569444404</v>
          </cell>
          <cell r="B14853">
            <v>3000</v>
          </cell>
          <cell r="R14853" t="str">
            <v>BRED161124</v>
          </cell>
        </row>
        <row r="14854">
          <cell r="A14854">
            <v>44904.654652777797</v>
          </cell>
          <cell r="B14854">
            <v>3262</v>
          </cell>
          <cell r="R14854" t="str">
            <v>BQLD160182</v>
          </cell>
        </row>
        <row r="14855">
          <cell r="A14855">
            <v>44904.6506828704</v>
          </cell>
          <cell r="B14855">
            <v>8100</v>
          </cell>
          <cell r="R14855" t="str">
            <v>BQGD230029</v>
          </cell>
        </row>
        <row r="14856">
          <cell r="A14856">
            <v>44904.6471296296</v>
          </cell>
          <cell r="B14856">
            <v>1372</v>
          </cell>
          <cell r="R14856" t="str">
            <v>BRCD160984</v>
          </cell>
        </row>
        <row r="14857">
          <cell r="A14857">
            <v>44904.541655092602</v>
          </cell>
          <cell r="B14857">
            <v>0</v>
          </cell>
          <cell r="R14857" t="str">
            <v>SN22T002535</v>
          </cell>
        </row>
        <row r="14858">
          <cell r="A14858">
            <v>44904.537928240701</v>
          </cell>
          <cell r="B14858">
            <v>8930</v>
          </cell>
          <cell r="R14858" t="str">
            <v>BRGD161233</v>
          </cell>
        </row>
        <row r="14859">
          <cell r="A14859">
            <v>44904.5300810185</v>
          </cell>
          <cell r="B14859">
            <v>12663</v>
          </cell>
          <cell r="R14859" t="str">
            <v>BSAS036940</v>
          </cell>
        </row>
        <row r="14860">
          <cell r="A14860">
            <v>44904.517627314803</v>
          </cell>
          <cell r="B14860">
            <v>4003</v>
          </cell>
          <cell r="R14860" t="str">
            <v>BSBC375571</v>
          </cell>
        </row>
        <row r="14861">
          <cell r="A14861">
            <v>44904.508379629602</v>
          </cell>
          <cell r="B14861">
            <v>14388</v>
          </cell>
          <cell r="R14861" t="str">
            <v>BSGC376577</v>
          </cell>
        </row>
        <row r="14862">
          <cell r="A14862">
            <v>44904.293773148202</v>
          </cell>
          <cell r="B14862">
            <v>36905</v>
          </cell>
          <cell r="R14862" t="str">
            <v>BQBS030091</v>
          </cell>
        </row>
        <row r="14863">
          <cell r="A14863">
            <v>44904.293622685203</v>
          </cell>
          <cell r="B14863">
            <v>29170</v>
          </cell>
          <cell r="R14863" t="str">
            <v>BSJS035917</v>
          </cell>
        </row>
        <row r="14864">
          <cell r="A14864">
            <v>44904.293483796297</v>
          </cell>
          <cell r="B14864">
            <v>21749</v>
          </cell>
          <cell r="R14864" t="str">
            <v>BSDS037710</v>
          </cell>
        </row>
        <row r="14865">
          <cell r="A14865">
            <v>44904.291365740697</v>
          </cell>
          <cell r="B14865">
            <v>10319</v>
          </cell>
          <cell r="R14865" t="str">
            <v>BUAS033580</v>
          </cell>
        </row>
        <row r="14866">
          <cell r="A14866">
            <v>44904.289120370398</v>
          </cell>
          <cell r="B14866">
            <v>19409</v>
          </cell>
          <cell r="R14866" t="str">
            <v>BSHS038806</v>
          </cell>
        </row>
        <row r="14867">
          <cell r="A14867">
            <v>44903.741655092599</v>
          </cell>
          <cell r="B14867">
            <v>4510</v>
          </cell>
          <cell r="R14867" t="str">
            <v>BQCD160106</v>
          </cell>
        </row>
        <row r="14868">
          <cell r="A14868">
            <v>44903.738912036999</v>
          </cell>
          <cell r="B14868">
            <v>6620</v>
          </cell>
          <cell r="R14868" t="str">
            <v>BPHD160162</v>
          </cell>
        </row>
        <row r="14869">
          <cell r="A14869">
            <v>44903.734675925902</v>
          </cell>
          <cell r="B14869">
            <v>8080</v>
          </cell>
          <cell r="R14869" t="str">
            <v>BSKD161477</v>
          </cell>
        </row>
        <row r="14870">
          <cell r="A14870">
            <v>44903.730844907397</v>
          </cell>
          <cell r="B14870">
            <v>8212</v>
          </cell>
          <cell r="R14870" t="str">
            <v>BQKD160076</v>
          </cell>
        </row>
        <row r="14871">
          <cell r="A14871">
            <v>44903.728252314802</v>
          </cell>
          <cell r="B14871">
            <v>7162</v>
          </cell>
          <cell r="R14871" t="str">
            <v>BNDD160224</v>
          </cell>
        </row>
        <row r="14872">
          <cell r="A14872">
            <v>44903.725937499999</v>
          </cell>
          <cell r="B14872">
            <v>14766</v>
          </cell>
          <cell r="R14872" t="str">
            <v>BPJD200007</v>
          </cell>
        </row>
        <row r="14873">
          <cell r="A14873">
            <v>44903.723182870403</v>
          </cell>
          <cell r="B14873">
            <v>3848</v>
          </cell>
          <cell r="R14873" t="str">
            <v>BSFD161830</v>
          </cell>
        </row>
        <row r="14874">
          <cell r="A14874">
            <v>44903.714108796303</v>
          </cell>
          <cell r="B14874">
            <v>5250</v>
          </cell>
          <cell r="R14874" t="str">
            <v>BTGL160455</v>
          </cell>
        </row>
        <row r="14875">
          <cell r="A14875">
            <v>44903.7116087963</v>
          </cell>
          <cell r="B14875">
            <v>1080</v>
          </cell>
          <cell r="R14875" t="str">
            <v>BTKD162083</v>
          </cell>
        </row>
        <row r="14876">
          <cell r="A14876">
            <v>44903.708935185197</v>
          </cell>
          <cell r="B14876">
            <v>5725</v>
          </cell>
          <cell r="R14876" t="str">
            <v>BTGD162289</v>
          </cell>
        </row>
        <row r="14877">
          <cell r="A14877">
            <v>44903.706307870401</v>
          </cell>
          <cell r="B14877">
            <v>3170</v>
          </cell>
          <cell r="R14877" t="str">
            <v>BSHD200586</v>
          </cell>
        </row>
        <row r="14878">
          <cell r="A14878">
            <v>44903.696655092601</v>
          </cell>
          <cell r="B14878">
            <v>280</v>
          </cell>
          <cell r="R14878" t="str">
            <v>BVCD163165</v>
          </cell>
        </row>
        <row r="14879">
          <cell r="A14879">
            <v>44903.693043981497</v>
          </cell>
          <cell r="B14879">
            <v>430</v>
          </cell>
          <cell r="R14879" t="str">
            <v>BVED231179</v>
          </cell>
        </row>
        <row r="14880">
          <cell r="A14880">
            <v>44903.6886689815</v>
          </cell>
          <cell r="B14880">
            <v>496</v>
          </cell>
          <cell r="R14880" t="str">
            <v>BVAD121386</v>
          </cell>
        </row>
        <row r="14881">
          <cell r="A14881">
            <v>44903.684814814798</v>
          </cell>
          <cell r="B14881">
            <v>784</v>
          </cell>
          <cell r="R14881" t="str">
            <v>BVKD163010</v>
          </cell>
        </row>
        <row r="14882">
          <cell r="A14882">
            <v>44903.6811689815</v>
          </cell>
          <cell r="B14882">
            <v>500</v>
          </cell>
          <cell r="R14882" t="str">
            <v>BTGD120943</v>
          </cell>
        </row>
        <row r="14883">
          <cell r="A14883">
            <v>44903.677870370397</v>
          </cell>
          <cell r="B14883">
            <v>587</v>
          </cell>
          <cell r="R14883" t="str">
            <v>BUAD121111</v>
          </cell>
        </row>
        <row r="14884">
          <cell r="A14884">
            <v>44903.674768518496</v>
          </cell>
          <cell r="B14884">
            <v>452</v>
          </cell>
          <cell r="R14884" t="str">
            <v>BVJD162957</v>
          </cell>
        </row>
        <row r="14885">
          <cell r="A14885">
            <v>44903.671643518501</v>
          </cell>
          <cell r="B14885">
            <v>1410</v>
          </cell>
          <cell r="R14885" t="str">
            <v>BUED220691</v>
          </cell>
        </row>
        <row r="14886">
          <cell r="A14886">
            <v>44903.668576388904</v>
          </cell>
          <cell r="B14886">
            <v>730</v>
          </cell>
          <cell r="R14886" t="str">
            <v>BUID162940</v>
          </cell>
        </row>
        <row r="14887">
          <cell r="A14887">
            <v>44903.6653703704</v>
          </cell>
          <cell r="B14887">
            <v>471</v>
          </cell>
          <cell r="R14887" t="str">
            <v>BUFL152860</v>
          </cell>
        </row>
        <row r="14888">
          <cell r="A14888">
            <v>44903.654571759304</v>
          </cell>
          <cell r="B14888">
            <v>1990</v>
          </cell>
          <cell r="R14888" t="str">
            <v>BUGD162852</v>
          </cell>
        </row>
        <row r="14889">
          <cell r="A14889">
            <v>44903.650775463</v>
          </cell>
          <cell r="B14889">
            <v>1940</v>
          </cell>
          <cell r="R14889" t="str">
            <v>BUGD162826</v>
          </cell>
        </row>
        <row r="14890">
          <cell r="A14890">
            <v>44903.648090277798</v>
          </cell>
          <cell r="B14890">
            <v>2214</v>
          </cell>
          <cell r="R14890" t="str">
            <v>BUGC373215</v>
          </cell>
        </row>
        <row r="14891">
          <cell r="A14891">
            <v>44903.644884259302</v>
          </cell>
          <cell r="B14891">
            <v>1118</v>
          </cell>
          <cell r="R14891" t="str">
            <v>BUDD220683</v>
          </cell>
        </row>
        <row r="14892">
          <cell r="A14892">
            <v>44903.637071759302</v>
          </cell>
          <cell r="B14892">
            <v>1339</v>
          </cell>
          <cell r="R14892" t="str">
            <v>BUBD162649</v>
          </cell>
        </row>
        <row r="14893">
          <cell r="A14893">
            <v>44903.634502314802</v>
          </cell>
          <cell r="B14893">
            <v>1500</v>
          </cell>
          <cell r="R14893" t="str">
            <v>BUJD162460</v>
          </cell>
        </row>
        <row r="14894">
          <cell r="A14894">
            <v>44903.631712962997</v>
          </cell>
          <cell r="B14894">
            <v>3175</v>
          </cell>
          <cell r="R14894" t="str">
            <v>BUAD162625</v>
          </cell>
        </row>
        <row r="14895">
          <cell r="A14895">
            <v>44903.627083333296</v>
          </cell>
          <cell r="B14895">
            <v>3390</v>
          </cell>
          <cell r="R14895" t="str">
            <v>BULD162561</v>
          </cell>
        </row>
        <row r="14896">
          <cell r="A14896">
            <v>44903.623148148101</v>
          </cell>
          <cell r="B14896">
            <v>950</v>
          </cell>
          <cell r="R14896" t="str">
            <v>BTID162377</v>
          </cell>
        </row>
        <row r="14897">
          <cell r="A14897">
            <v>44903.619050925903</v>
          </cell>
          <cell r="B14897">
            <v>1260</v>
          </cell>
          <cell r="R14897" t="str">
            <v>BTID162392</v>
          </cell>
        </row>
        <row r="14898">
          <cell r="A14898">
            <v>44903.615902777798</v>
          </cell>
          <cell r="B14898">
            <v>2220</v>
          </cell>
          <cell r="R14898" t="str">
            <v>BTGD162296</v>
          </cell>
        </row>
        <row r="14899">
          <cell r="A14899">
            <v>44903.511631944399</v>
          </cell>
          <cell r="B14899">
            <v>37773</v>
          </cell>
          <cell r="R14899" t="str">
            <v>BMIS031759</v>
          </cell>
        </row>
        <row r="14900">
          <cell r="A14900">
            <v>44903.504537036999</v>
          </cell>
          <cell r="B14900">
            <v>5007</v>
          </cell>
          <cell r="R14900" t="str">
            <v>BVKS048107</v>
          </cell>
        </row>
        <row r="14901">
          <cell r="A14901">
            <v>44903.502812500003</v>
          </cell>
          <cell r="B14901">
            <v>2100</v>
          </cell>
          <cell r="R14901" t="str">
            <v>BVKC374485</v>
          </cell>
        </row>
        <row r="14902">
          <cell r="A14902">
            <v>44903.498599537001</v>
          </cell>
          <cell r="B14902">
            <v>19409</v>
          </cell>
          <cell r="R14902" t="str">
            <v>BSHS038806</v>
          </cell>
        </row>
        <row r="14903">
          <cell r="A14903">
            <v>44903.482118055603</v>
          </cell>
          <cell r="B14903">
            <v>36905</v>
          </cell>
          <cell r="R14903" t="str">
            <v>BQBS030091</v>
          </cell>
        </row>
        <row r="14904">
          <cell r="A14904">
            <v>44903.480706018498</v>
          </cell>
          <cell r="B14904">
            <v>3596</v>
          </cell>
          <cell r="R14904" t="str">
            <v>BVAS038005</v>
          </cell>
        </row>
        <row r="14905">
          <cell r="A14905">
            <v>44903.470578703702</v>
          </cell>
          <cell r="B14905">
            <v>496</v>
          </cell>
          <cell r="R14905" t="str">
            <v>BUCD121174</v>
          </cell>
        </row>
        <row r="14906">
          <cell r="A14906">
            <v>44903.4675810185</v>
          </cell>
          <cell r="B14906">
            <v>375</v>
          </cell>
          <cell r="R14906" t="str">
            <v>BUID121299</v>
          </cell>
        </row>
        <row r="14907">
          <cell r="A14907">
            <v>44903.464756944399</v>
          </cell>
          <cell r="B14907">
            <v>509</v>
          </cell>
          <cell r="R14907" t="str">
            <v>BUHD121280</v>
          </cell>
        </row>
        <row r="14908">
          <cell r="A14908">
            <v>44903.4618402778</v>
          </cell>
          <cell r="B14908">
            <v>755</v>
          </cell>
          <cell r="R14908" t="str">
            <v>BUCD230856</v>
          </cell>
        </row>
        <row r="14909">
          <cell r="A14909">
            <v>44903.458379629599</v>
          </cell>
          <cell r="B14909">
            <v>2638</v>
          </cell>
          <cell r="R14909" t="str">
            <v>BUAL160585</v>
          </cell>
        </row>
        <row r="14910">
          <cell r="A14910">
            <v>44903.280636574098</v>
          </cell>
          <cell r="B14910">
            <v>39020</v>
          </cell>
          <cell r="R14910" t="str">
            <v>BLGS040582</v>
          </cell>
        </row>
        <row r="14911">
          <cell r="A14911">
            <v>44902.6879513889</v>
          </cell>
          <cell r="B14911">
            <v>1790</v>
          </cell>
          <cell r="R14911" t="str">
            <v>BUAD162634</v>
          </cell>
        </row>
        <row r="14912">
          <cell r="A14912">
            <v>44902.686793981498</v>
          </cell>
          <cell r="B14912">
            <v>318060</v>
          </cell>
          <cell r="R14912" t="str">
            <v>BUAD162630</v>
          </cell>
        </row>
        <row r="14913">
          <cell r="A14913">
            <v>44902.685555555603</v>
          </cell>
          <cell r="B14913">
            <v>5540</v>
          </cell>
          <cell r="R14913" t="str">
            <v>BUKD162535</v>
          </cell>
        </row>
        <row r="14914">
          <cell r="A14914">
            <v>44902.684374999997</v>
          </cell>
          <cell r="B14914">
            <v>5870</v>
          </cell>
          <cell r="R14914" t="str">
            <v>BTDD162186</v>
          </cell>
        </row>
        <row r="14915">
          <cell r="A14915">
            <v>44902.682523148098</v>
          </cell>
          <cell r="B14915">
            <v>5155</v>
          </cell>
          <cell r="R14915" t="str">
            <v>BTCD162149</v>
          </cell>
        </row>
        <row r="14916">
          <cell r="A14916">
            <v>44902.605196759301</v>
          </cell>
          <cell r="B14916">
            <v>125</v>
          </cell>
          <cell r="R14916" t="str">
            <v>BVGD163308</v>
          </cell>
        </row>
        <row r="14917">
          <cell r="A14917">
            <v>44902.581886574102</v>
          </cell>
          <cell r="B14917">
            <v>8915</v>
          </cell>
          <cell r="R14917" t="str">
            <v>BSGC376585</v>
          </cell>
        </row>
        <row r="14918">
          <cell r="A14918">
            <v>44902.502129629604</v>
          </cell>
          <cell r="B14918">
            <v>3930</v>
          </cell>
          <cell r="R14918" t="str">
            <v>BULL160564</v>
          </cell>
        </row>
        <row r="14919">
          <cell r="A14919">
            <v>44902.498611111099</v>
          </cell>
          <cell r="B14919">
            <v>989</v>
          </cell>
          <cell r="R14919" t="str">
            <v>BUKD230773</v>
          </cell>
        </row>
        <row r="14920">
          <cell r="A14920">
            <v>44902.495925925898</v>
          </cell>
          <cell r="B14920">
            <v>2985</v>
          </cell>
          <cell r="R14920" t="str">
            <v>BUAL160593</v>
          </cell>
        </row>
        <row r="14921">
          <cell r="A14921">
            <v>44902.486909722204</v>
          </cell>
          <cell r="B14921">
            <v>510</v>
          </cell>
          <cell r="R14921" t="str">
            <v>BUJD121018</v>
          </cell>
        </row>
        <row r="14922">
          <cell r="A14922">
            <v>44902.4786342593</v>
          </cell>
          <cell r="B14922">
            <v>1703</v>
          </cell>
          <cell r="R14922" t="str">
            <v>BUJD121019</v>
          </cell>
        </row>
        <row r="14923">
          <cell r="A14923">
            <v>44902.457407407397</v>
          </cell>
          <cell r="B14923">
            <v>16668</v>
          </cell>
          <cell r="R14923" t="str">
            <v>BSCS037449</v>
          </cell>
        </row>
        <row r="14924">
          <cell r="A14924">
            <v>44902.2729398148</v>
          </cell>
          <cell r="B14924">
            <v>42269</v>
          </cell>
          <cell r="R14924" t="str">
            <v>BKAS030685</v>
          </cell>
        </row>
        <row r="14925">
          <cell r="A14925">
            <v>44901.5479513889</v>
          </cell>
          <cell r="B14925">
            <v>532</v>
          </cell>
          <cell r="R14925" t="str">
            <v>BUAS033747</v>
          </cell>
        </row>
        <row r="14926">
          <cell r="A14926">
            <v>44901.512719907398</v>
          </cell>
          <cell r="B14926">
            <v>16668</v>
          </cell>
          <cell r="R14926" t="str">
            <v>BSCS037449</v>
          </cell>
        </row>
        <row r="14927">
          <cell r="A14927">
            <v>44901.505011574103</v>
          </cell>
          <cell r="B14927">
            <v>541</v>
          </cell>
          <cell r="R14927" t="str">
            <v>AUKD230777</v>
          </cell>
        </row>
        <row r="14928">
          <cell r="A14928">
            <v>44901.502326388902</v>
          </cell>
          <cell r="B14928">
            <v>555</v>
          </cell>
          <cell r="R14928" t="str">
            <v>BUJD121040</v>
          </cell>
        </row>
        <row r="14929">
          <cell r="A14929">
            <v>44901.499675925901</v>
          </cell>
          <cell r="B14929">
            <v>2040</v>
          </cell>
          <cell r="R14929" t="str">
            <v>BUKD162510</v>
          </cell>
        </row>
        <row r="14930">
          <cell r="A14930">
            <v>44901.497013888897</v>
          </cell>
          <cell r="B14930">
            <v>832</v>
          </cell>
          <cell r="R14930" t="str">
            <v>BULD121094</v>
          </cell>
        </row>
        <row r="14931">
          <cell r="A14931">
            <v>44901.494895833297</v>
          </cell>
          <cell r="B14931">
            <v>1592</v>
          </cell>
          <cell r="R14931" t="str">
            <v>BTHD120971</v>
          </cell>
        </row>
        <row r="14932">
          <cell r="A14932">
            <v>44901.421354166698</v>
          </cell>
          <cell r="B14932">
            <v>3380</v>
          </cell>
          <cell r="R14932" t="str">
            <v>BULD162561</v>
          </cell>
        </row>
        <row r="14933">
          <cell r="A14933">
            <v>44900.614814814799</v>
          </cell>
          <cell r="B14933">
            <v>8492</v>
          </cell>
          <cell r="R14933" t="str">
            <v>BTLS039748</v>
          </cell>
        </row>
        <row r="14934">
          <cell r="A14934">
            <v>44900.575520833299</v>
          </cell>
          <cell r="B14934">
            <v>1986</v>
          </cell>
          <cell r="R14934" t="str">
            <v>BUGD162852</v>
          </cell>
        </row>
        <row r="14935">
          <cell r="A14935">
            <v>44900.523553240702</v>
          </cell>
          <cell r="B14935">
            <v>5635</v>
          </cell>
          <cell r="R14935" t="str">
            <v>BULD162577</v>
          </cell>
        </row>
        <row r="14936">
          <cell r="A14936">
            <v>44897.667442129597</v>
          </cell>
          <cell r="B14936">
            <v>28427</v>
          </cell>
          <cell r="R14936" t="str">
            <v>BMCS030957</v>
          </cell>
        </row>
        <row r="14937">
          <cell r="A14937">
            <v>44897.568749999999</v>
          </cell>
          <cell r="B14937">
            <v>1136</v>
          </cell>
          <cell r="R14937" t="str">
            <v>BUHC373622</v>
          </cell>
        </row>
        <row r="14938">
          <cell r="A14938">
            <v>44897.553391203699</v>
          </cell>
          <cell r="B14938">
            <v>2622</v>
          </cell>
          <cell r="R14938" t="str">
            <v>BULS033141</v>
          </cell>
        </row>
        <row r="14939">
          <cell r="A14939">
            <v>44897.547824074099</v>
          </cell>
          <cell r="B14939">
            <v>577</v>
          </cell>
          <cell r="R14939" t="str">
            <v>BVED163235</v>
          </cell>
        </row>
        <row r="14940">
          <cell r="A14940">
            <v>44897.543518518498</v>
          </cell>
          <cell r="B14940">
            <v>1355</v>
          </cell>
          <cell r="R14940" t="str">
            <v>BVLD163067</v>
          </cell>
        </row>
        <row r="14941">
          <cell r="A14941">
            <v>44897.538217592599</v>
          </cell>
          <cell r="B14941">
            <v>2802</v>
          </cell>
          <cell r="R14941" t="str">
            <v>BUID162912</v>
          </cell>
        </row>
        <row r="14942">
          <cell r="A14942">
            <v>44897.535185185203</v>
          </cell>
          <cell r="B14942">
            <v>3195</v>
          </cell>
          <cell r="R14942" t="str">
            <v>BUCD162696</v>
          </cell>
        </row>
        <row r="14943">
          <cell r="A14943">
            <v>44897.5315162037</v>
          </cell>
          <cell r="B14943">
            <v>2020</v>
          </cell>
          <cell r="R14943" t="str">
            <v>BUAL160594</v>
          </cell>
        </row>
        <row r="14944">
          <cell r="A14944">
            <v>44897.512384259302</v>
          </cell>
          <cell r="B14944">
            <v>836</v>
          </cell>
          <cell r="R14944" t="str">
            <v>BVJD162972</v>
          </cell>
        </row>
        <row r="14945">
          <cell r="A14945">
            <v>44897.508750000001</v>
          </cell>
          <cell r="B14945">
            <v>383</v>
          </cell>
          <cell r="R14945" t="str">
            <v>BVED163231</v>
          </cell>
        </row>
        <row r="14946">
          <cell r="A14946">
            <v>44897.504456018498</v>
          </cell>
          <cell r="B14946">
            <v>1790</v>
          </cell>
          <cell r="R14946" t="str">
            <v>BUAD162634</v>
          </cell>
        </row>
        <row r="14947">
          <cell r="A14947">
            <v>44897.5004976852</v>
          </cell>
          <cell r="B14947">
            <v>1578</v>
          </cell>
          <cell r="R14947" t="str">
            <v>BUID162953</v>
          </cell>
        </row>
        <row r="14948">
          <cell r="A14948">
            <v>44897.496655092596</v>
          </cell>
          <cell r="B14948">
            <v>3178</v>
          </cell>
          <cell r="R14948" t="str">
            <v>BUAD162630</v>
          </cell>
        </row>
        <row r="14949">
          <cell r="A14949">
            <v>44897.491817129601</v>
          </cell>
          <cell r="B14949">
            <v>3194</v>
          </cell>
          <cell r="R14949" t="str">
            <v>BUFD162814</v>
          </cell>
        </row>
        <row r="14950">
          <cell r="A14950">
            <v>44897.488171296303</v>
          </cell>
          <cell r="B14950">
            <v>2201</v>
          </cell>
          <cell r="R14950" t="str">
            <v>BTHD162350</v>
          </cell>
        </row>
        <row r="14951">
          <cell r="A14951">
            <v>44897.4840162037</v>
          </cell>
          <cell r="B14951">
            <v>5570</v>
          </cell>
          <cell r="R14951" t="str">
            <v>BULD162577</v>
          </cell>
        </row>
        <row r="14952">
          <cell r="A14952">
            <v>44897.4796180556</v>
          </cell>
          <cell r="B14952">
            <v>3907</v>
          </cell>
          <cell r="R14952" t="str">
            <v>BULD162568</v>
          </cell>
        </row>
        <row r="14953">
          <cell r="A14953">
            <v>44897.475405092599</v>
          </cell>
          <cell r="B14953">
            <v>5211</v>
          </cell>
          <cell r="R14953" t="str">
            <v>BUKD162535</v>
          </cell>
        </row>
        <row r="14954">
          <cell r="A14954">
            <v>44897.470081018502</v>
          </cell>
          <cell r="B14954">
            <v>775</v>
          </cell>
          <cell r="R14954" t="str">
            <v>BULD162583</v>
          </cell>
        </row>
        <row r="14955">
          <cell r="A14955">
            <v>44897.466446759303</v>
          </cell>
          <cell r="B14955">
            <v>5533</v>
          </cell>
          <cell r="R14955" t="str">
            <v>BULL160559</v>
          </cell>
        </row>
        <row r="14956">
          <cell r="A14956">
            <v>44897.462326388901</v>
          </cell>
          <cell r="B14956">
            <v>5763</v>
          </cell>
          <cell r="R14956" t="str">
            <v>BULD162559</v>
          </cell>
        </row>
        <row r="14957">
          <cell r="A14957">
            <v>44897.427662037</v>
          </cell>
          <cell r="B14957">
            <v>0</v>
          </cell>
          <cell r="R14957" t="str">
            <v>CVFE543393</v>
          </cell>
        </row>
        <row r="14958">
          <cell r="A14958">
            <v>44896.682291666701</v>
          </cell>
          <cell r="B14958">
            <v>3935</v>
          </cell>
          <cell r="R14958" t="str">
            <v>BTDD162192</v>
          </cell>
        </row>
        <row r="14959">
          <cell r="A14959">
            <v>44896.575474537</v>
          </cell>
          <cell r="B14959">
            <v>802</v>
          </cell>
          <cell r="R14959" t="str">
            <v>BVJD162972</v>
          </cell>
        </row>
        <row r="14960">
          <cell r="A14960">
            <v>44896.489259259302</v>
          </cell>
          <cell r="B14960">
            <v>3529</v>
          </cell>
          <cell r="R14960" t="str">
            <v>BTDD162183</v>
          </cell>
        </row>
        <row r="14961">
          <cell r="A14961">
            <v>44896.485648148097</v>
          </cell>
          <cell r="B14961">
            <v>69</v>
          </cell>
          <cell r="R14961" t="str">
            <v>EVKS047996</v>
          </cell>
        </row>
        <row r="14962">
          <cell r="A14962">
            <v>44896.434247685203</v>
          </cell>
          <cell r="B14962">
            <v>19000</v>
          </cell>
          <cell r="R14962" t="str">
            <v>BJAET10022</v>
          </cell>
        </row>
        <row r="14963">
          <cell r="A14963">
            <v>44895.718310185199</v>
          </cell>
          <cell r="B14963">
            <v>1</v>
          </cell>
          <cell r="R14963" t="str">
            <v>BVHD163366</v>
          </cell>
        </row>
        <row r="14964">
          <cell r="A14964">
            <v>44895.556863425903</v>
          </cell>
          <cell r="B14964">
            <v>0</v>
          </cell>
          <cell r="R14964" t="str">
            <v>22598109</v>
          </cell>
        </row>
        <row r="14965">
          <cell r="A14965">
            <v>44895.556087962999</v>
          </cell>
          <cell r="B14965">
            <v>0</v>
          </cell>
          <cell r="R14965" t="str">
            <v>22598009</v>
          </cell>
        </row>
        <row r="14966">
          <cell r="A14966">
            <v>44895.555312500001</v>
          </cell>
          <cell r="B14966">
            <v>1</v>
          </cell>
          <cell r="R14966" t="str">
            <v>BVFS049365</v>
          </cell>
        </row>
        <row r="14967">
          <cell r="A14967">
            <v>44895.553900462997</v>
          </cell>
          <cell r="B14967">
            <v>1</v>
          </cell>
          <cell r="R14967" t="str">
            <v>BVFS049364</v>
          </cell>
        </row>
        <row r="14968">
          <cell r="A14968">
            <v>44895.551840277803</v>
          </cell>
          <cell r="B14968">
            <v>1</v>
          </cell>
          <cell r="R14968" t="str">
            <v>BVFS049358</v>
          </cell>
        </row>
        <row r="14969">
          <cell r="A14969">
            <v>44895.531979166699</v>
          </cell>
          <cell r="B14969">
            <v>3475</v>
          </cell>
          <cell r="R14969" t="str">
            <v>BSLD200427</v>
          </cell>
        </row>
        <row r="14970">
          <cell r="A14970">
            <v>44895.529733796298</v>
          </cell>
          <cell r="B14970">
            <v>320</v>
          </cell>
          <cell r="R14970" t="str">
            <v>BRHD120445</v>
          </cell>
        </row>
        <row r="14971">
          <cell r="A14971">
            <v>44895.528437499997</v>
          </cell>
          <cell r="B14971">
            <v>1493</v>
          </cell>
          <cell r="R14971" t="str">
            <v>BSEL152198</v>
          </cell>
        </row>
        <row r="14972">
          <cell r="A14972">
            <v>44895.527094907397</v>
          </cell>
          <cell r="B14972">
            <v>125</v>
          </cell>
          <cell r="R14972" t="str">
            <v>GOCD160022</v>
          </cell>
        </row>
        <row r="14973">
          <cell r="A14973">
            <v>44895.525393518503</v>
          </cell>
          <cell r="B14973">
            <v>75</v>
          </cell>
          <cell r="R14973" t="str">
            <v>BSFD161833</v>
          </cell>
        </row>
        <row r="14974">
          <cell r="A14974">
            <v>44895.523564814801</v>
          </cell>
          <cell r="B14974">
            <v>180</v>
          </cell>
          <cell r="R14974" t="str">
            <v>GPBD160107</v>
          </cell>
        </row>
        <row r="14975">
          <cell r="A14975">
            <v>44895.521030092597</v>
          </cell>
          <cell r="B14975">
            <v>6640</v>
          </cell>
          <cell r="R14975" t="str">
            <v>BQFD160263</v>
          </cell>
        </row>
        <row r="14976">
          <cell r="A14976">
            <v>44895.519884259302</v>
          </cell>
          <cell r="B14976">
            <v>4180</v>
          </cell>
          <cell r="R14976" t="str">
            <v>BQBD160060</v>
          </cell>
        </row>
        <row r="14977">
          <cell r="A14977">
            <v>44895.511863425898</v>
          </cell>
          <cell r="B14977">
            <v>6070</v>
          </cell>
          <cell r="R14977" t="str">
            <v>BNJD200008</v>
          </cell>
        </row>
        <row r="14978">
          <cell r="A14978">
            <v>44895.510381944398</v>
          </cell>
          <cell r="B14978">
            <v>7591</v>
          </cell>
          <cell r="R14978" t="str">
            <v>BOLD200057</v>
          </cell>
        </row>
        <row r="14979">
          <cell r="A14979">
            <v>44895.509155092601</v>
          </cell>
          <cell r="B14979">
            <v>3902</v>
          </cell>
          <cell r="R14979" t="str">
            <v>BRJD160543</v>
          </cell>
        </row>
        <row r="14980">
          <cell r="A14980">
            <v>44895.508611111101</v>
          </cell>
          <cell r="B14980">
            <v>2845</v>
          </cell>
          <cell r="R14980" t="str">
            <v>BSID161961</v>
          </cell>
        </row>
        <row r="14981">
          <cell r="A14981">
            <v>44895.505555555603</v>
          </cell>
          <cell r="B14981">
            <v>2341</v>
          </cell>
          <cell r="R14981" t="str">
            <v>BSCL152143</v>
          </cell>
        </row>
        <row r="14982">
          <cell r="A14982">
            <v>44895.504699074103</v>
          </cell>
          <cell r="B14982">
            <v>2730</v>
          </cell>
          <cell r="R14982" t="str">
            <v>BQGD160344</v>
          </cell>
        </row>
        <row r="14983">
          <cell r="A14983">
            <v>44895.503252314797</v>
          </cell>
          <cell r="B14983">
            <v>5055</v>
          </cell>
          <cell r="R14983" t="str">
            <v>BMKD120057</v>
          </cell>
        </row>
        <row r="14984">
          <cell r="A14984">
            <v>44895.503009259301</v>
          </cell>
          <cell r="B14984">
            <v>3305</v>
          </cell>
          <cell r="R14984" t="str">
            <v>BQDD160156</v>
          </cell>
        </row>
        <row r="14985">
          <cell r="A14985">
            <v>44895.499537037002</v>
          </cell>
          <cell r="B14985">
            <v>4866</v>
          </cell>
          <cell r="R14985" t="str">
            <v>BNID160316</v>
          </cell>
        </row>
        <row r="14986">
          <cell r="A14986">
            <v>44895.498622685198</v>
          </cell>
          <cell r="B14986">
            <v>6218</v>
          </cell>
          <cell r="R14986" t="str">
            <v>BMAD160117</v>
          </cell>
        </row>
        <row r="14987">
          <cell r="A14987">
            <v>44895.4934027778</v>
          </cell>
          <cell r="B14987">
            <v>4840</v>
          </cell>
          <cell r="R14987" t="str">
            <v>BOJD160012</v>
          </cell>
        </row>
        <row r="14988">
          <cell r="A14988">
            <v>44895.493113425902</v>
          </cell>
          <cell r="B14988">
            <v>4800</v>
          </cell>
          <cell r="R14988" t="str">
            <v>BPGD220036</v>
          </cell>
        </row>
        <row r="14989">
          <cell r="A14989">
            <v>44895.491203703699</v>
          </cell>
          <cell r="B14989">
            <v>5810</v>
          </cell>
          <cell r="R14989" t="str">
            <v>BPED160082</v>
          </cell>
        </row>
        <row r="14990">
          <cell r="A14990">
            <v>44895.488865740699</v>
          </cell>
          <cell r="B14990">
            <v>2180</v>
          </cell>
          <cell r="R14990" t="str">
            <v>BRHD161314</v>
          </cell>
        </row>
        <row r="14991">
          <cell r="A14991">
            <v>44895.488333333298</v>
          </cell>
          <cell r="B14991">
            <v>75</v>
          </cell>
          <cell r="R14991" t="str">
            <v>BLGL160217</v>
          </cell>
        </row>
        <row r="14992">
          <cell r="A14992">
            <v>44895.483449074098</v>
          </cell>
          <cell r="B14992">
            <v>3270</v>
          </cell>
          <cell r="R14992" t="str">
            <v>BQHD160361</v>
          </cell>
        </row>
        <row r="14993">
          <cell r="A14993">
            <v>44895.480925925898</v>
          </cell>
          <cell r="B14993">
            <v>4530</v>
          </cell>
          <cell r="R14993" t="str">
            <v>BPKD200020</v>
          </cell>
        </row>
        <row r="14994">
          <cell r="A14994">
            <v>44895.478310185201</v>
          </cell>
          <cell r="B14994">
            <v>630</v>
          </cell>
          <cell r="R14994" t="str">
            <v>BSCD120656</v>
          </cell>
        </row>
        <row r="14995">
          <cell r="A14995">
            <v>44895.475555555597</v>
          </cell>
          <cell r="B14995">
            <v>410</v>
          </cell>
          <cell r="R14995" t="str">
            <v>BSFD161809</v>
          </cell>
        </row>
        <row r="14996">
          <cell r="A14996">
            <v>44895.474999999999</v>
          </cell>
          <cell r="B14996">
            <v>245</v>
          </cell>
          <cell r="R14996" t="str">
            <v>BLGL160201</v>
          </cell>
        </row>
        <row r="14997">
          <cell r="A14997">
            <v>44895.472395833298</v>
          </cell>
          <cell r="B14997">
            <v>6145</v>
          </cell>
          <cell r="R14997" t="str">
            <v>BTKD162074</v>
          </cell>
        </row>
        <row r="14998">
          <cell r="A14998">
            <v>44895.464687500003</v>
          </cell>
          <cell r="B14998">
            <v>734</v>
          </cell>
          <cell r="R14998" t="str">
            <v>BVKD163010</v>
          </cell>
        </row>
        <row r="14999">
          <cell r="A14999">
            <v>44895.451331018499</v>
          </cell>
          <cell r="B14999">
            <v>1879</v>
          </cell>
          <cell r="R14999" t="str">
            <v>BUGD162826</v>
          </cell>
        </row>
        <row r="15000">
          <cell r="A15000">
            <v>44894.684398148202</v>
          </cell>
          <cell r="B15000">
            <v>2157</v>
          </cell>
          <cell r="R15000" t="str">
            <v>BUGC373215</v>
          </cell>
        </row>
        <row r="15001">
          <cell r="A15001">
            <v>44894.560185185197</v>
          </cell>
          <cell r="B15001">
            <v>6313</v>
          </cell>
          <cell r="R15001" t="str">
            <v>BRJC371742</v>
          </cell>
        </row>
        <row r="15002">
          <cell r="A15002">
            <v>44893.629085648201</v>
          </cell>
          <cell r="B15002">
            <v>5500</v>
          </cell>
          <cell r="R15002" t="str">
            <v>BTCD162159</v>
          </cell>
        </row>
        <row r="15003">
          <cell r="A15003">
            <v>44893.544085648202</v>
          </cell>
          <cell r="B15003">
            <v>983</v>
          </cell>
          <cell r="R15003" t="str">
            <v>BUID220795</v>
          </cell>
        </row>
        <row r="15004">
          <cell r="A15004">
            <v>44893.296689814801</v>
          </cell>
          <cell r="B15004">
            <v>22673</v>
          </cell>
          <cell r="R15004" t="str">
            <v>BQBS033796</v>
          </cell>
        </row>
        <row r="15005">
          <cell r="A15005">
            <v>44893.295173611099</v>
          </cell>
          <cell r="B15005">
            <v>30863</v>
          </cell>
          <cell r="R15005" t="str">
            <v>BPCS030196</v>
          </cell>
        </row>
        <row r="15006">
          <cell r="A15006">
            <v>44893.291481481501</v>
          </cell>
          <cell r="B15006">
            <v>20763</v>
          </cell>
          <cell r="R15006" t="str">
            <v>BRGS035169</v>
          </cell>
        </row>
        <row r="15007">
          <cell r="A15007">
            <v>44893.277893518498</v>
          </cell>
          <cell r="B15007">
            <v>20053</v>
          </cell>
          <cell r="R15007" t="str">
            <v>BRAC372524</v>
          </cell>
        </row>
        <row r="15008">
          <cell r="A15008">
            <v>44893.277025463001</v>
          </cell>
          <cell r="B15008">
            <v>20053</v>
          </cell>
          <cell r="R15008" t="str">
            <v>BRAC372524</v>
          </cell>
        </row>
        <row r="15009">
          <cell r="A15009">
            <v>44891.6808101852</v>
          </cell>
          <cell r="B15009">
            <v>0</v>
          </cell>
          <cell r="R15009" t="str">
            <v>22581809</v>
          </cell>
        </row>
        <row r="15010">
          <cell r="A15010">
            <v>44891.595138888901</v>
          </cell>
          <cell r="B15010">
            <v>4800</v>
          </cell>
          <cell r="R15010" t="str">
            <v>BPGD220036</v>
          </cell>
        </row>
        <row r="15011">
          <cell r="A15011">
            <v>44891.582465277803</v>
          </cell>
          <cell r="B15011">
            <v>0</v>
          </cell>
          <cell r="R15011" t="str">
            <v>SN22T003207</v>
          </cell>
        </row>
        <row r="15012">
          <cell r="A15012">
            <v>44891.576666666697</v>
          </cell>
          <cell r="B15012">
            <v>0</v>
          </cell>
          <cell r="R15012" t="str">
            <v>SN22T002641</v>
          </cell>
        </row>
        <row r="15013">
          <cell r="A15013">
            <v>44891.575856481497</v>
          </cell>
          <cell r="B15013">
            <v>1</v>
          </cell>
          <cell r="R15013" t="str">
            <v>BVGF111615</v>
          </cell>
        </row>
        <row r="15014">
          <cell r="A15014">
            <v>44891.575219907398</v>
          </cell>
          <cell r="B15014">
            <v>1</v>
          </cell>
          <cell r="R15014" t="str">
            <v>BVGF111611</v>
          </cell>
        </row>
        <row r="15015">
          <cell r="A15015">
            <v>44891.523958333302</v>
          </cell>
          <cell r="B15015">
            <v>3410</v>
          </cell>
          <cell r="R15015" t="str">
            <v>BUKD162491</v>
          </cell>
        </row>
        <row r="15016">
          <cell r="A15016">
            <v>44891.522650462997</v>
          </cell>
          <cell r="B15016">
            <v>3111</v>
          </cell>
          <cell r="R15016" t="str">
            <v>BUKD162500</v>
          </cell>
        </row>
        <row r="15017">
          <cell r="A15017">
            <v>44891.518981481502</v>
          </cell>
          <cell r="B15017">
            <v>2518</v>
          </cell>
          <cell r="R15017" t="str">
            <v>BUKD162537</v>
          </cell>
        </row>
        <row r="15018">
          <cell r="A15018">
            <v>44891.517442129603</v>
          </cell>
          <cell r="B15018">
            <v>865</v>
          </cell>
          <cell r="R15018" t="str">
            <v>BULD162579</v>
          </cell>
        </row>
        <row r="15019">
          <cell r="A15019">
            <v>44891.383043981499</v>
          </cell>
          <cell r="B15019"/>
          <cell r="R15019"/>
        </row>
        <row r="15020">
          <cell r="A15020">
            <v>44891.292175925897</v>
          </cell>
          <cell r="B15020">
            <v>23975</v>
          </cell>
          <cell r="R15020" t="str">
            <v>GPLS030458</v>
          </cell>
        </row>
        <row r="15021">
          <cell r="A15021">
            <v>44890.735011574099</v>
          </cell>
          <cell r="B15021">
            <v>13171</v>
          </cell>
          <cell r="R15021" t="str">
            <v>UOIS030128</v>
          </cell>
        </row>
        <row r="15022">
          <cell r="A15022">
            <v>44890.632893518501</v>
          </cell>
          <cell r="B15022">
            <v>0</v>
          </cell>
          <cell r="R15022" t="str">
            <v>22598109</v>
          </cell>
        </row>
        <row r="15023">
          <cell r="A15023">
            <v>44890.6319097222</v>
          </cell>
          <cell r="B15023">
            <v>0</v>
          </cell>
          <cell r="R15023" t="str">
            <v>22598009</v>
          </cell>
        </row>
        <row r="15024">
          <cell r="A15024">
            <v>44890.630856481497</v>
          </cell>
          <cell r="B15024">
            <v>0</v>
          </cell>
          <cell r="R15024" t="str">
            <v>BVFS049365</v>
          </cell>
        </row>
        <row r="15025">
          <cell r="A15025">
            <v>44890.629699074103</v>
          </cell>
          <cell r="B15025">
            <v>0</v>
          </cell>
          <cell r="R15025" t="str">
            <v>BVFS049364</v>
          </cell>
        </row>
        <row r="15026">
          <cell r="A15026">
            <v>44890.628009259301</v>
          </cell>
          <cell r="B15026">
            <v>0</v>
          </cell>
          <cell r="R15026" t="str">
            <v>BVFS049358</v>
          </cell>
        </row>
        <row r="15027">
          <cell r="A15027">
            <v>44890.575289351902</v>
          </cell>
          <cell r="B15027">
            <v>24395</v>
          </cell>
          <cell r="R15027" t="str">
            <v>BMJD200014</v>
          </cell>
        </row>
        <row r="15028">
          <cell r="A15028">
            <v>44890.569166666697</v>
          </cell>
          <cell r="B15028">
            <v>506</v>
          </cell>
          <cell r="R15028" t="str">
            <v>BVED163235</v>
          </cell>
        </row>
        <row r="15029">
          <cell r="A15029">
            <v>44890.567129629599</v>
          </cell>
          <cell r="B15029">
            <v>405</v>
          </cell>
          <cell r="R15029" t="str">
            <v>BSKD120522</v>
          </cell>
        </row>
        <row r="15030">
          <cell r="A15030">
            <v>44890.558067129597</v>
          </cell>
          <cell r="B15030">
            <v>5150</v>
          </cell>
          <cell r="R15030" t="str">
            <v>BTCD162149</v>
          </cell>
        </row>
        <row r="15031">
          <cell r="A15031">
            <v>44890.552222222199</v>
          </cell>
          <cell r="B15031">
            <v>2813</v>
          </cell>
          <cell r="R15031" t="str">
            <v>BTJD162040</v>
          </cell>
        </row>
        <row r="15032">
          <cell r="A15032">
            <v>44890.5488078704</v>
          </cell>
          <cell r="B15032">
            <v>8730</v>
          </cell>
          <cell r="R15032" t="str">
            <v>BTDD162169</v>
          </cell>
        </row>
        <row r="15033">
          <cell r="A15033">
            <v>44890.543055555601</v>
          </cell>
          <cell r="B15033">
            <v>5055</v>
          </cell>
          <cell r="R15033" t="str">
            <v>BTCD162162</v>
          </cell>
        </row>
        <row r="15034">
          <cell r="A15034">
            <v>44890.535277777803</v>
          </cell>
          <cell r="B15034">
            <v>300</v>
          </cell>
          <cell r="R15034" t="str">
            <v>BSJD120492</v>
          </cell>
        </row>
        <row r="15035">
          <cell r="A15035">
            <v>44890.533773148098</v>
          </cell>
          <cell r="B15035">
            <v>0</v>
          </cell>
          <cell r="R15035" t="str">
            <v>DVLL153070</v>
          </cell>
        </row>
        <row r="15036">
          <cell r="A15036">
            <v>44890.527800925898</v>
          </cell>
          <cell r="B15036">
            <v>375</v>
          </cell>
          <cell r="R15036" t="str">
            <v>BQKD200046</v>
          </cell>
        </row>
        <row r="15037">
          <cell r="A15037">
            <v>44890.523599537002</v>
          </cell>
          <cell r="B15037">
            <v>3850</v>
          </cell>
          <cell r="R15037" t="str">
            <v>BTDD162190</v>
          </cell>
        </row>
        <row r="15038">
          <cell r="A15038">
            <v>44890.302291666703</v>
          </cell>
          <cell r="B15038">
            <v>29100</v>
          </cell>
          <cell r="R15038" t="str">
            <v>GPJS030042</v>
          </cell>
        </row>
        <row r="15039">
          <cell r="A15039">
            <v>44890.298773148097</v>
          </cell>
          <cell r="B15039">
            <v>13036</v>
          </cell>
          <cell r="R15039" t="str">
            <v>BRHS035368</v>
          </cell>
        </row>
        <row r="15040">
          <cell r="A15040">
            <v>44890.297453703701</v>
          </cell>
          <cell r="B15040">
            <v>36665</v>
          </cell>
          <cell r="R15040" t="str">
            <v>BKCS040470</v>
          </cell>
        </row>
        <row r="15041">
          <cell r="A15041">
            <v>44890.294594907398</v>
          </cell>
          <cell r="B15041">
            <v>4165</v>
          </cell>
          <cell r="R15041" t="str">
            <v>BSKS036261</v>
          </cell>
        </row>
        <row r="15042">
          <cell r="A15042">
            <v>44889.656087962998</v>
          </cell>
          <cell r="B15042">
            <v>5503</v>
          </cell>
          <cell r="R15042" t="str">
            <v>BULL160559</v>
          </cell>
        </row>
        <row r="15043">
          <cell r="A15043">
            <v>44889.632071759297</v>
          </cell>
          <cell r="B15043">
            <v>25861</v>
          </cell>
          <cell r="R15043" t="str">
            <v>BQBS033819</v>
          </cell>
        </row>
        <row r="15044">
          <cell r="A15044">
            <v>44889.6239236111</v>
          </cell>
          <cell r="B15044">
            <v>928</v>
          </cell>
          <cell r="R15044" t="str">
            <v>BTKD200646</v>
          </cell>
        </row>
        <row r="15045">
          <cell r="A15045">
            <v>44889.518020833297</v>
          </cell>
          <cell r="B15045">
            <v>8770</v>
          </cell>
          <cell r="R15045" t="str">
            <v>BTDD162169</v>
          </cell>
        </row>
        <row r="15046">
          <cell r="A15046">
            <v>44889.506863425901</v>
          </cell>
          <cell r="B15046">
            <v>18500</v>
          </cell>
          <cell r="R15046" t="str">
            <v>BJAET10022</v>
          </cell>
        </row>
        <row r="15047">
          <cell r="A15047">
            <v>44889.489826388897</v>
          </cell>
          <cell r="B15047">
            <v>1736</v>
          </cell>
          <cell r="R15047" t="str">
            <v>BUDD162719</v>
          </cell>
        </row>
        <row r="15048">
          <cell r="A15048">
            <v>44889.469050925902</v>
          </cell>
          <cell r="B15048">
            <v>12990</v>
          </cell>
          <cell r="R15048" t="str">
            <v>BLHD120227</v>
          </cell>
        </row>
        <row r="15049">
          <cell r="A15049">
            <v>44889.466597222199</v>
          </cell>
          <cell r="B15049">
            <v>3545</v>
          </cell>
          <cell r="R15049" t="str">
            <v>BRED161131</v>
          </cell>
        </row>
        <row r="15050">
          <cell r="A15050">
            <v>44889.302881944401</v>
          </cell>
          <cell r="B15050">
            <v>25</v>
          </cell>
          <cell r="R15050" t="str">
            <v>CRIE663198</v>
          </cell>
        </row>
        <row r="15051">
          <cell r="A15051">
            <v>44889.302719907399</v>
          </cell>
          <cell r="B15051">
            <v>9868</v>
          </cell>
          <cell r="R15051" t="str">
            <v>BTDS044304</v>
          </cell>
        </row>
        <row r="15052">
          <cell r="A15052">
            <v>44889.302002314798</v>
          </cell>
          <cell r="B15052">
            <v>125</v>
          </cell>
          <cell r="R15052" t="str">
            <v>CIHE600078</v>
          </cell>
        </row>
        <row r="15053">
          <cell r="A15053">
            <v>44889.301874999997</v>
          </cell>
          <cell r="B15053">
            <v>0</v>
          </cell>
          <cell r="R15053" t="str">
            <v>CSBE564479</v>
          </cell>
        </row>
        <row r="15054">
          <cell r="A15054">
            <v>44889.293287036999</v>
          </cell>
          <cell r="B15054">
            <v>0</v>
          </cell>
          <cell r="R15054" t="str">
            <v>CIHE600075</v>
          </cell>
        </row>
        <row r="15055">
          <cell r="A15055">
            <v>44889.293136574102</v>
          </cell>
          <cell r="B15055">
            <v>10370</v>
          </cell>
          <cell r="R15055" t="str">
            <v>BTDS044313</v>
          </cell>
        </row>
        <row r="15056">
          <cell r="A15056">
            <v>44888.7397569444</v>
          </cell>
          <cell r="B15056">
            <v>3570</v>
          </cell>
          <cell r="R15056" t="str">
            <v>BTJD162047</v>
          </cell>
        </row>
        <row r="15057">
          <cell r="A15057">
            <v>44888.730694444399</v>
          </cell>
          <cell r="B15057">
            <v>7195</v>
          </cell>
          <cell r="R15057" t="str">
            <v>BRCD160940</v>
          </cell>
        </row>
        <row r="15058">
          <cell r="A15058">
            <v>44888.722604166702</v>
          </cell>
          <cell r="B15058">
            <v>0</v>
          </cell>
          <cell r="R15058" t="str">
            <v>CVFE710566</v>
          </cell>
        </row>
        <row r="15059">
          <cell r="A15059">
            <v>44888.710752314801</v>
          </cell>
          <cell r="B15059">
            <v>6650</v>
          </cell>
          <cell r="R15059" t="str">
            <v>BRED161077</v>
          </cell>
        </row>
        <row r="15060">
          <cell r="A15060">
            <v>44888.7082407407</v>
          </cell>
          <cell r="B15060">
            <v>3250</v>
          </cell>
          <cell r="R15060" t="str">
            <v>BQGD160315</v>
          </cell>
        </row>
        <row r="15061">
          <cell r="A15061">
            <v>44888.698518518497</v>
          </cell>
          <cell r="B15061">
            <v>12350</v>
          </cell>
          <cell r="R15061" t="str">
            <v>BQKD200034</v>
          </cell>
        </row>
        <row r="15062">
          <cell r="A15062">
            <v>44888.683229166701</v>
          </cell>
          <cell r="B15062">
            <v>2186</v>
          </cell>
          <cell r="R15062" t="str">
            <v>BSDD120664</v>
          </cell>
        </row>
        <row r="15063">
          <cell r="A15063">
            <v>44888.571631944404</v>
          </cell>
          <cell r="B15063">
            <v>1736</v>
          </cell>
          <cell r="R15063" t="str">
            <v>BUDD162719</v>
          </cell>
        </row>
        <row r="15064">
          <cell r="A15064">
            <v>44888.5153125</v>
          </cell>
          <cell r="B15064">
            <v>8307</v>
          </cell>
          <cell r="R15064" t="str">
            <v>BUBS033778</v>
          </cell>
        </row>
        <row r="15065">
          <cell r="A15065">
            <v>44888.495324074102</v>
          </cell>
          <cell r="B15065">
            <v>18920</v>
          </cell>
          <cell r="R15065" t="str">
            <v>GOCC370403</v>
          </cell>
        </row>
        <row r="15066">
          <cell r="A15066">
            <v>44888.462881944397</v>
          </cell>
          <cell r="B15066">
            <v>4314</v>
          </cell>
          <cell r="R15066" t="str">
            <v>BQED160215</v>
          </cell>
        </row>
        <row r="15067">
          <cell r="A15067">
            <v>44888.449374999997</v>
          </cell>
          <cell r="B15067">
            <v>5618</v>
          </cell>
          <cell r="R15067" t="str">
            <v>BTGD162289</v>
          </cell>
        </row>
        <row r="15068">
          <cell r="A15068">
            <v>44887.6796875</v>
          </cell>
          <cell r="B15068">
            <v>22673</v>
          </cell>
          <cell r="R15068" t="str">
            <v>BQBS033796</v>
          </cell>
        </row>
        <row r="15069">
          <cell r="A15069">
            <v>44887.579016203701</v>
          </cell>
          <cell r="B15069">
            <v>23990</v>
          </cell>
          <cell r="R15069" t="str">
            <v>BQES030978</v>
          </cell>
        </row>
        <row r="15070">
          <cell r="A15070">
            <v>44887.5709837963</v>
          </cell>
          <cell r="B15070"/>
          <cell r="R15070"/>
        </row>
        <row r="15071">
          <cell r="A15071">
            <v>44887.555972222202</v>
          </cell>
          <cell r="B15071">
            <v>15667</v>
          </cell>
          <cell r="R15071" t="str">
            <v>BRAS033261</v>
          </cell>
        </row>
        <row r="15072">
          <cell r="A15072">
            <v>44887.449907407397</v>
          </cell>
          <cell r="B15072">
            <v>8519</v>
          </cell>
          <cell r="R15072" t="str">
            <v>BRGL151464</v>
          </cell>
        </row>
        <row r="15073">
          <cell r="A15073">
            <v>44887.447835648098</v>
          </cell>
          <cell r="B15073">
            <v>4597</v>
          </cell>
          <cell r="R15073" t="str">
            <v>BRBL150944</v>
          </cell>
        </row>
        <row r="15074">
          <cell r="A15074">
            <v>44887.445729166699</v>
          </cell>
          <cell r="B15074">
            <v>9497</v>
          </cell>
          <cell r="R15074" t="str">
            <v>BRGL151468</v>
          </cell>
        </row>
        <row r="15075">
          <cell r="A15075">
            <v>44887.444826388899</v>
          </cell>
          <cell r="B15075"/>
          <cell r="R15075"/>
        </row>
        <row r="15076">
          <cell r="A15076">
            <v>44887.294907407399</v>
          </cell>
          <cell r="B15076">
            <v>16078</v>
          </cell>
          <cell r="R15076" t="str">
            <v>ONIC370102</v>
          </cell>
        </row>
        <row r="15077">
          <cell r="A15077">
            <v>44887.294780092598</v>
          </cell>
          <cell r="B15077">
            <v>30960</v>
          </cell>
          <cell r="R15077" t="str">
            <v>GOGC370754</v>
          </cell>
        </row>
        <row r="15078">
          <cell r="A15078">
            <v>44887.294664351903</v>
          </cell>
          <cell r="B15078">
            <v>23493</v>
          </cell>
          <cell r="R15078" t="str">
            <v>BJHET10090</v>
          </cell>
        </row>
        <row r="15079">
          <cell r="A15079">
            <v>44887.294525463003</v>
          </cell>
          <cell r="B15079">
            <v>28861</v>
          </cell>
          <cell r="R15079" t="str">
            <v>BQBS033819</v>
          </cell>
        </row>
        <row r="15080">
          <cell r="A15080">
            <v>44886.537048611099</v>
          </cell>
          <cell r="B15080">
            <v>0</v>
          </cell>
          <cell r="R15080" t="str">
            <v>CVFE710570</v>
          </cell>
        </row>
        <row r="15081">
          <cell r="A15081">
            <v>44886.458483796298</v>
          </cell>
          <cell r="B15081">
            <v>251</v>
          </cell>
          <cell r="R15081" t="str">
            <v>BVED163231</v>
          </cell>
        </row>
        <row r="15082">
          <cell r="A15082">
            <v>44884.509398148097</v>
          </cell>
          <cell r="B15082">
            <v>5</v>
          </cell>
          <cell r="R15082" t="str">
            <v>BVGD121497</v>
          </cell>
        </row>
        <row r="15083">
          <cell r="A15083">
            <v>44884.506874999999</v>
          </cell>
          <cell r="B15083">
            <v>150</v>
          </cell>
          <cell r="R15083" t="str">
            <v>BVDD121453</v>
          </cell>
        </row>
        <row r="15084">
          <cell r="A15084">
            <v>44883.531053240702</v>
          </cell>
          <cell r="B15084">
            <v>3474</v>
          </cell>
          <cell r="R15084" t="str">
            <v>BPKD200025</v>
          </cell>
        </row>
        <row r="15085">
          <cell r="A15085">
            <v>44883.461597222202</v>
          </cell>
          <cell r="B15085">
            <v>715</v>
          </cell>
          <cell r="R15085" t="str">
            <v>BULD162583</v>
          </cell>
        </row>
        <row r="15086">
          <cell r="A15086">
            <v>44883.460370370398</v>
          </cell>
          <cell r="B15086">
            <v>220</v>
          </cell>
          <cell r="R15086" t="str">
            <v>BVDD163198</v>
          </cell>
        </row>
        <row r="15087">
          <cell r="A15087">
            <v>44883.440115740697</v>
          </cell>
          <cell r="B15087">
            <v>701</v>
          </cell>
          <cell r="R15087" t="str">
            <v>BUHL152930</v>
          </cell>
        </row>
        <row r="15088">
          <cell r="A15088">
            <v>44883.437430555598</v>
          </cell>
          <cell r="B15088">
            <v>480</v>
          </cell>
          <cell r="R15088" t="str">
            <v>BUCD121174</v>
          </cell>
        </row>
        <row r="15089">
          <cell r="A15089">
            <v>44883.435277777797</v>
          </cell>
          <cell r="B15089">
            <v>360</v>
          </cell>
          <cell r="R15089" t="str">
            <v>BUID121299</v>
          </cell>
        </row>
        <row r="15090">
          <cell r="A15090">
            <v>44883.433275463001</v>
          </cell>
          <cell r="B15090">
            <v>490</v>
          </cell>
          <cell r="R15090" t="str">
            <v>BUHD121280</v>
          </cell>
        </row>
        <row r="15091">
          <cell r="A15091">
            <v>44883.431377314802</v>
          </cell>
          <cell r="B15091">
            <v>736</v>
          </cell>
          <cell r="R15091" t="str">
            <v>BUCD230856</v>
          </cell>
        </row>
        <row r="15092">
          <cell r="A15092">
            <v>44883.429259259297</v>
          </cell>
          <cell r="B15092">
            <v>960</v>
          </cell>
          <cell r="R15092" t="str">
            <v>BUKD230773</v>
          </cell>
        </row>
        <row r="15093">
          <cell r="A15093">
            <v>44882.743958333303</v>
          </cell>
          <cell r="B15093">
            <v>8706</v>
          </cell>
          <cell r="R15093" t="str">
            <v>BTDD162169</v>
          </cell>
        </row>
        <row r="15094">
          <cell r="A15094">
            <v>44882.608553240701</v>
          </cell>
          <cell r="B15094">
            <v>5756</v>
          </cell>
          <cell r="R15094" t="str">
            <v>BULD162559</v>
          </cell>
        </row>
        <row r="15095">
          <cell r="A15095">
            <v>44882.605266203696</v>
          </cell>
          <cell r="B15095">
            <v>250</v>
          </cell>
          <cell r="R15095" t="str">
            <v>BVED163231</v>
          </cell>
        </row>
        <row r="15096">
          <cell r="A15096">
            <v>44882.471747685202</v>
          </cell>
          <cell r="B15096">
            <v>4776</v>
          </cell>
          <cell r="R15096" t="str">
            <v>BPLD200068</v>
          </cell>
        </row>
        <row r="15097">
          <cell r="A15097">
            <v>44881.619722222204</v>
          </cell>
          <cell r="B15097">
            <v>18349</v>
          </cell>
          <cell r="R15097" t="str">
            <v>GOCS030806</v>
          </cell>
        </row>
        <row r="15098">
          <cell r="A15098">
            <v>44881.618275462999</v>
          </cell>
          <cell r="B15098">
            <v>27268</v>
          </cell>
          <cell r="R15098" t="str">
            <v>BLIS031950</v>
          </cell>
        </row>
        <row r="15099">
          <cell r="A15099">
            <v>44881.539282407401</v>
          </cell>
          <cell r="B15099">
            <v>2995</v>
          </cell>
          <cell r="R15099" t="str">
            <v>BSHD200586</v>
          </cell>
        </row>
        <row r="15100">
          <cell r="A15100">
            <v>44881.535231481503</v>
          </cell>
          <cell r="B15100">
            <v>500</v>
          </cell>
          <cell r="R15100" t="str">
            <v>BTGD120943</v>
          </cell>
        </row>
        <row r="15101">
          <cell r="A15101">
            <v>44881.530312499999</v>
          </cell>
          <cell r="B15101">
            <v>25</v>
          </cell>
          <cell r="R15101" t="str">
            <v>BVCD163165</v>
          </cell>
        </row>
        <row r="15102">
          <cell r="A15102">
            <v>44881.484317129602</v>
          </cell>
          <cell r="B15102">
            <v>4423</v>
          </cell>
          <cell r="R15102" t="str">
            <v>BSID161968</v>
          </cell>
        </row>
        <row r="15103">
          <cell r="A15103">
            <v>44881.301168981503</v>
          </cell>
          <cell r="B15103">
            <v>21629</v>
          </cell>
          <cell r="R15103" t="str">
            <v>BSDS037710</v>
          </cell>
        </row>
        <row r="15104">
          <cell r="A15104">
            <v>44881.295949074098</v>
          </cell>
          <cell r="B15104">
            <v>25708</v>
          </cell>
          <cell r="R15104" t="str">
            <v>BOCS040147</v>
          </cell>
        </row>
        <row r="15105">
          <cell r="A15105">
            <v>44880.670173611099</v>
          </cell>
          <cell r="B15105">
            <v>2638</v>
          </cell>
          <cell r="R15105" t="str">
            <v>BREC373485</v>
          </cell>
        </row>
        <row r="15106">
          <cell r="A15106">
            <v>44880.639490740701</v>
          </cell>
          <cell r="B15106">
            <v>23421</v>
          </cell>
          <cell r="R15106" t="str">
            <v>BMJS040004</v>
          </cell>
        </row>
        <row r="15107">
          <cell r="A15107">
            <v>44880.616365740701</v>
          </cell>
          <cell r="B15107">
            <v>3034</v>
          </cell>
          <cell r="R15107" t="str">
            <v>BUFD162814</v>
          </cell>
        </row>
        <row r="15108">
          <cell r="A15108">
            <v>44880.528032407397</v>
          </cell>
          <cell r="B15108">
            <v>18232</v>
          </cell>
          <cell r="R15108" t="str">
            <v>BRCC372871</v>
          </cell>
        </row>
        <row r="15109">
          <cell r="A15109">
            <v>44880.526875000003</v>
          </cell>
          <cell r="B15109">
            <v>14800</v>
          </cell>
          <cell r="R15109" t="str">
            <v>BRFC373676</v>
          </cell>
        </row>
        <row r="15110">
          <cell r="A15110">
            <v>44880.498854166697</v>
          </cell>
          <cell r="B15110">
            <v>1</v>
          </cell>
          <cell r="R15110" t="str">
            <v>BVHD163336</v>
          </cell>
        </row>
        <row r="15111">
          <cell r="A15111">
            <v>44880.284363425897</v>
          </cell>
          <cell r="B15111"/>
          <cell r="R15111" t="str">
            <v>BUES035290</v>
          </cell>
        </row>
        <row r="15112">
          <cell r="A15112">
            <v>44879.691678240699</v>
          </cell>
          <cell r="B15112">
            <v>1</v>
          </cell>
          <cell r="R15112" t="str">
            <v>BVGD163308</v>
          </cell>
        </row>
        <row r="15113">
          <cell r="A15113">
            <v>44879.620706018497</v>
          </cell>
          <cell r="B15113">
            <v>1508</v>
          </cell>
          <cell r="R15113" t="str">
            <v>BUID162953</v>
          </cell>
        </row>
        <row r="15114">
          <cell r="A15114">
            <v>44879.530092592599</v>
          </cell>
          <cell r="B15114">
            <v>0</v>
          </cell>
          <cell r="R15114" t="str">
            <v>DVBL153139</v>
          </cell>
        </row>
        <row r="15115">
          <cell r="A15115">
            <v>44879.484409722201</v>
          </cell>
          <cell r="B15115">
            <v>1002</v>
          </cell>
          <cell r="R15115" t="str">
            <v>BVCC376207</v>
          </cell>
        </row>
        <row r="15116">
          <cell r="A15116">
            <v>44879.482534722199</v>
          </cell>
          <cell r="B15116">
            <v>17037</v>
          </cell>
          <cell r="R15116" t="str">
            <v>GOEC370631</v>
          </cell>
        </row>
        <row r="15117">
          <cell r="A15117">
            <v>44877.752187500002</v>
          </cell>
          <cell r="B15117">
            <v>2450</v>
          </cell>
          <cell r="R15117" t="str">
            <v>BSID161973</v>
          </cell>
        </row>
        <row r="15118">
          <cell r="A15118">
            <v>44877.73</v>
          </cell>
          <cell r="B15118">
            <v>3980</v>
          </cell>
          <cell r="R15118" t="str">
            <v>BSAD161567</v>
          </cell>
        </row>
        <row r="15119">
          <cell r="A15119">
            <v>44877.702141203699</v>
          </cell>
          <cell r="B15119">
            <v>44262</v>
          </cell>
          <cell r="R15119" t="str">
            <v>BKKS030393</v>
          </cell>
        </row>
        <row r="15120">
          <cell r="A15120">
            <v>44877.696817129603</v>
          </cell>
          <cell r="B15120">
            <v>2645</v>
          </cell>
          <cell r="R15120" t="str">
            <v>BSFD161819</v>
          </cell>
        </row>
        <row r="15121">
          <cell r="A15121">
            <v>44877.678738425901</v>
          </cell>
          <cell r="B15121">
            <v>2950</v>
          </cell>
          <cell r="R15121" t="str">
            <v>BRGD161229</v>
          </cell>
        </row>
        <row r="15122">
          <cell r="A15122">
            <v>44877.667812500003</v>
          </cell>
          <cell r="B15122">
            <v>1510</v>
          </cell>
          <cell r="R15122" t="str">
            <v>BSJD161438</v>
          </cell>
        </row>
        <row r="15123">
          <cell r="A15123">
            <v>44877.652245370402</v>
          </cell>
          <cell r="B15123">
            <v>3857</v>
          </cell>
          <cell r="R15123" t="str">
            <v>BTDD162192</v>
          </cell>
        </row>
        <row r="15124">
          <cell r="A15124">
            <v>44877.590300925898</v>
          </cell>
          <cell r="B15124">
            <v>4960</v>
          </cell>
          <cell r="R15124" t="str">
            <v>BRCD160967</v>
          </cell>
        </row>
        <row r="15125">
          <cell r="A15125">
            <v>44877.5866550926</v>
          </cell>
          <cell r="B15125">
            <v>3621</v>
          </cell>
          <cell r="R15125" t="str">
            <v>BUDS034880</v>
          </cell>
        </row>
        <row r="15126">
          <cell r="A15126">
            <v>44877.584525462997</v>
          </cell>
          <cell r="B15126">
            <v>3064</v>
          </cell>
          <cell r="R15126" t="str">
            <v>BUDS034770</v>
          </cell>
        </row>
        <row r="15127">
          <cell r="A15127">
            <v>44877.582974536999</v>
          </cell>
          <cell r="B15127">
            <v>5020</v>
          </cell>
          <cell r="R15127" t="str">
            <v>BRCD160968</v>
          </cell>
        </row>
        <row r="15128">
          <cell r="A15128">
            <v>44877.582824074103</v>
          </cell>
          <cell r="B15128">
            <v>1982</v>
          </cell>
          <cell r="R15128" t="str">
            <v>BUDS046443</v>
          </cell>
        </row>
        <row r="15129">
          <cell r="A15129">
            <v>44877.581250000003</v>
          </cell>
          <cell r="B15129">
            <v>2812</v>
          </cell>
          <cell r="R15129" t="str">
            <v>BUDS046497</v>
          </cell>
        </row>
        <row r="15130">
          <cell r="A15130">
            <v>44877.5680671296</v>
          </cell>
          <cell r="B15130">
            <v>3200</v>
          </cell>
          <cell r="R15130" t="str">
            <v>BRAD160811</v>
          </cell>
        </row>
        <row r="15131">
          <cell r="A15131">
            <v>44877.513935185198</v>
          </cell>
          <cell r="B15131">
            <v>19536</v>
          </cell>
          <cell r="R15131" t="str">
            <v>BSKS036366</v>
          </cell>
        </row>
        <row r="15132">
          <cell r="A15132">
            <v>44876.725231481498</v>
          </cell>
          <cell r="B15132">
            <v>3027</v>
          </cell>
          <cell r="R15132" t="str">
            <v>BUAD162630</v>
          </cell>
        </row>
        <row r="15133">
          <cell r="A15133">
            <v>44876.566238425898</v>
          </cell>
          <cell r="B15133">
            <v>3</v>
          </cell>
          <cell r="R15133" t="str">
            <v>BVGD121497</v>
          </cell>
        </row>
        <row r="15134">
          <cell r="A15134">
            <v>44876.558252314797</v>
          </cell>
          <cell r="B15134">
            <v>4360</v>
          </cell>
          <cell r="R15134" t="str">
            <v>BSAD161576</v>
          </cell>
        </row>
        <row r="15135">
          <cell r="A15135">
            <v>44876.525694444397</v>
          </cell>
          <cell r="B15135">
            <v>4939</v>
          </cell>
          <cell r="R15135" t="str">
            <v>BUGS035879</v>
          </cell>
        </row>
        <row r="15136">
          <cell r="A15136">
            <v>44876.5226736111</v>
          </cell>
          <cell r="B15136">
            <v>35150</v>
          </cell>
          <cell r="R15136" t="str">
            <v>BLFS031469</v>
          </cell>
        </row>
        <row r="15137">
          <cell r="A15137">
            <v>44876.507326388899</v>
          </cell>
          <cell r="B15137">
            <v>1670</v>
          </cell>
          <cell r="R15137" t="str">
            <v>BUGD162852</v>
          </cell>
        </row>
        <row r="15138">
          <cell r="A15138">
            <v>44876.497546296298</v>
          </cell>
          <cell r="B15138">
            <v>1500</v>
          </cell>
          <cell r="R15138" t="str">
            <v>BUJD162460</v>
          </cell>
        </row>
        <row r="15139">
          <cell r="A15139">
            <v>44876.487962963001</v>
          </cell>
          <cell r="B15139">
            <v>714</v>
          </cell>
          <cell r="R15139" t="str">
            <v>BULD162583</v>
          </cell>
        </row>
        <row r="15140">
          <cell r="A15140">
            <v>44876.481574074103</v>
          </cell>
          <cell r="B15140">
            <v>950</v>
          </cell>
          <cell r="R15140" t="str">
            <v>BTID162377</v>
          </cell>
        </row>
        <row r="15141">
          <cell r="A15141">
            <v>44876.4768287037</v>
          </cell>
          <cell r="B15141">
            <v>1080</v>
          </cell>
          <cell r="R15141" t="str">
            <v>BTKD162083</v>
          </cell>
        </row>
        <row r="15142">
          <cell r="A15142">
            <v>44876.464282407404</v>
          </cell>
          <cell r="B15142">
            <v>30</v>
          </cell>
          <cell r="R15142" t="str">
            <v>BVBF111508</v>
          </cell>
        </row>
        <row r="15143">
          <cell r="A15143">
            <v>44875.6941435185</v>
          </cell>
          <cell r="B15143">
            <v>4604</v>
          </cell>
          <cell r="R15143" t="str">
            <v>BRGC373918</v>
          </cell>
        </row>
        <row r="15144">
          <cell r="A15144">
            <v>44875.667511574102</v>
          </cell>
          <cell r="B15144">
            <v>4963</v>
          </cell>
          <cell r="R15144" t="str">
            <v>BQBD160040</v>
          </cell>
        </row>
        <row r="15145">
          <cell r="A15145">
            <v>44875.664409722202</v>
          </cell>
          <cell r="B15145">
            <v>6962</v>
          </cell>
          <cell r="R15145" t="str">
            <v>BMED200254</v>
          </cell>
        </row>
        <row r="15146">
          <cell r="A15146">
            <v>44875.660972222198</v>
          </cell>
          <cell r="B15146">
            <v>5873</v>
          </cell>
          <cell r="R15146" t="str">
            <v>RJD230103</v>
          </cell>
        </row>
        <row r="15147">
          <cell r="A15147">
            <v>44875.657187500001</v>
          </cell>
          <cell r="B15147">
            <v>295</v>
          </cell>
          <cell r="R15147" t="str">
            <v>EUCS034229</v>
          </cell>
        </row>
        <row r="15148">
          <cell r="A15148">
            <v>44875.654247685197</v>
          </cell>
          <cell r="B15148">
            <v>5540</v>
          </cell>
          <cell r="R15148" t="str">
            <v>BSDD161729</v>
          </cell>
        </row>
        <row r="15149">
          <cell r="A15149">
            <v>44875.651284722197</v>
          </cell>
          <cell r="B15149">
            <v>7800</v>
          </cell>
          <cell r="R15149" t="str">
            <v>BRHD161312</v>
          </cell>
        </row>
        <row r="15150">
          <cell r="A15150">
            <v>44875.6482986111</v>
          </cell>
          <cell r="B15150">
            <v>10850</v>
          </cell>
          <cell r="R15150" t="str">
            <v>BNAD200063</v>
          </cell>
        </row>
        <row r="15151">
          <cell r="A15151">
            <v>44875.645682870403</v>
          </cell>
          <cell r="B15151">
            <v>275</v>
          </cell>
          <cell r="R15151" t="str">
            <v>GPCD160123</v>
          </cell>
        </row>
        <row r="15152">
          <cell r="A15152">
            <v>44875.642719907402</v>
          </cell>
          <cell r="B15152">
            <v>4456</v>
          </cell>
          <cell r="R15152" t="str">
            <v>BQID160499</v>
          </cell>
        </row>
        <row r="15153">
          <cell r="A15153">
            <v>44875.640393518501</v>
          </cell>
          <cell r="B15153">
            <v>4428</v>
          </cell>
          <cell r="R15153" t="str">
            <v>BRLD160756</v>
          </cell>
        </row>
        <row r="15154">
          <cell r="A15154">
            <v>44875.637592592597</v>
          </cell>
          <cell r="B15154">
            <v>5200</v>
          </cell>
          <cell r="R15154" t="str">
            <v>GPGD160208</v>
          </cell>
        </row>
        <row r="15155">
          <cell r="A15155">
            <v>44875.634178240703</v>
          </cell>
          <cell r="B15155">
            <v>2400</v>
          </cell>
          <cell r="R15155" t="str">
            <v>BMID160336</v>
          </cell>
        </row>
        <row r="15156">
          <cell r="A15156">
            <v>44875.631064814799</v>
          </cell>
          <cell r="B15156">
            <v>4300</v>
          </cell>
          <cell r="R15156" t="str">
            <v>BSJD161406</v>
          </cell>
        </row>
        <row r="15157">
          <cell r="A15157">
            <v>44875.627581018503</v>
          </cell>
          <cell r="B15157">
            <v>3680</v>
          </cell>
          <cell r="R15157" t="str">
            <v>BSGD161864</v>
          </cell>
        </row>
        <row r="15158">
          <cell r="A15158">
            <v>44875.570914351898</v>
          </cell>
          <cell r="B15158">
            <v>6250</v>
          </cell>
          <cell r="R15158" t="str">
            <v>BOID200231</v>
          </cell>
        </row>
        <row r="15159">
          <cell r="A15159">
            <v>44875.566365740699</v>
          </cell>
          <cell r="B15159">
            <v>3750</v>
          </cell>
          <cell r="R15159" t="str">
            <v>BQID200160</v>
          </cell>
        </row>
        <row r="15160">
          <cell r="A15160">
            <v>44875.5635763889</v>
          </cell>
          <cell r="B15160">
            <v>3400</v>
          </cell>
          <cell r="R15160" t="str">
            <v>BQBD160067</v>
          </cell>
        </row>
        <row r="15161">
          <cell r="A15161">
            <v>44875.557407407403</v>
          </cell>
          <cell r="B15161">
            <v>7300</v>
          </cell>
          <cell r="R15161" t="str">
            <v>BPED160088</v>
          </cell>
        </row>
        <row r="15162">
          <cell r="A15162">
            <v>44875.5566666667</v>
          </cell>
          <cell r="B15162">
            <v>1480</v>
          </cell>
          <cell r="R15162" t="str">
            <v>BUID162953</v>
          </cell>
        </row>
        <row r="15163">
          <cell r="A15163">
            <v>44875.554803240702</v>
          </cell>
          <cell r="B15163">
            <v>3530</v>
          </cell>
          <cell r="R15163" t="str">
            <v>BPED200181</v>
          </cell>
        </row>
        <row r="15164">
          <cell r="A15164">
            <v>44875.552013888897</v>
          </cell>
          <cell r="B15164">
            <v>496</v>
          </cell>
          <cell r="R15164" t="str">
            <v>BVAD121386</v>
          </cell>
        </row>
        <row r="15165">
          <cell r="A15165">
            <v>44875.551921296297</v>
          </cell>
          <cell r="B15165">
            <v>4300</v>
          </cell>
          <cell r="R15165" t="str">
            <v>BRGD161218</v>
          </cell>
        </row>
        <row r="15166">
          <cell r="A15166">
            <v>44875.548692129603</v>
          </cell>
          <cell r="B15166">
            <v>2155</v>
          </cell>
          <cell r="R15166" t="str">
            <v>BSCD161704</v>
          </cell>
        </row>
        <row r="15167">
          <cell r="A15167">
            <v>44875.547407407401</v>
          </cell>
          <cell r="B15167">
            <v>300</v>
          </cell>
          <cell r="R15167" t="str">
            <v>BVKD163026</v>
          </cell>
        </row>
        <row r="15168">
          <cell r="A15168">
            <v>44875.546215277798</v>
          </cell>
          <cell r="B15168">
            <v>3160</v>
          </cell>
          <cell r="R15168" t="str">
            <v>BRHD161299</v>
          </cell>
        </row>
        <row r="15169">
          <cell r="A15169">
            <v>44875.541817129597</v>
          </cell>
          <cell r="B15169">
            <v>1670</v>
          </cell>
          <cell r="R15169" t="str">
            <v>BSBD161629</v>
          </cell>
        </row>
        <row r="15170">
          <cell r="A15170">
            <v>44875.539444444403</v>
          </cell>
          <cell r="B15170">
            <v>8895</v>
          </cell>
          <cell r="R15170" t="str">
            <v>BPED200187</v>
          </cell>
        </row>
        <row r="15171">
          <cell r="A15171">
            <v>44875.536851851903</v>
          </cell>
          <cell r="B15171">
            <v>734</v>
          </cell>
          <cell r="R15171" t="str">
            <v>BVKD163010</v>
          </cell>
        </row>
        <row r="15172">
          <cell r="A15172">
            <v>44875.536724537</v>
          </cell>
          <cell r="B15172">
            <v>18360</v>
          </cell>
          <cell r="R15172" t="str">
            <v>BOHD200197</v>
          </cell>
        </row>
        <row r="15173">
          <cell r="A15173">
            <v>44875.534050925897</v>
          </cell>
          <cell r="B15173">
            <v>7200</v>
          </cell>
          <cell r="R15173" t="str">
            <v>BRAD160777</v>
          </cell>
        </row>
        <row r="15174">
          <cell r="A15174">
            <v>44875.530462962997</v>
          </cell>
          <cell r="B15174">
            <v>587</v>
          </cell>
          <cell r="R15174" t="str">
            <v>BUAD121111</v>
          </cell>
        </row>
        <row r="15175">
          <cell r="A15175">
            <v>44875.528495370403</v>
          </cell>
          <cell r="B15175">
            <v>1775</v>
          </cell>
          <cell r="R15175" t="str">
            <v>BSAD120582</v>
          </cell>
        </row>
        <row r="15176">
          <cell r="A15176">
            <v>44875.524872685201</v>
          </cell>
          <cell r="B15176">
            <v>380</v>
          </cell>
          <cell r="R15176" t="str">
            <v>BRKD120213</v>
          </cell>
        </row>
        <row r="15177">
          <cell r="A15177">
            <v>44875.524166666699</v>
          </cell>
          <cell r="B15177">
            <v>452</v>
          </cell>
          <cell r="R15177" t="str">
            <v>BVJD162957</v>
          </cell>
        </row>
        <row r="15178">
          <cell r="A15178">
            <v>44875.521932870397</v>
          </cell>
          <cell r="B15178">
            <v>1800</v>
          </cell>
          <cell r="R15178" t="str">
            <v>BSFD161799</v>
          </cell>
        </row>
        <row r="15179">
          <cell r="A15179">
            <v>44875.519340277802</v>
          </cell>
          <cell r="B15179">
            <v>2000</v>
          </cell>
          <cell r="R15179" t="str">
            <v>BRHD161303</v>
          </cell>
        </row>
        <row r="15180">
          <cell r="A15180">
            <v>44875.519097222197</v>
          </cell>
          <cell r="B15180">
            <v>2000</v>
          </cell>
          <cell r="R15180" t="str">
            <v>BRHD161303</v>
          </cell>
        </row>
        <row r="15181">
          <cell r="A15181">
            <v>44875.518958333298</v>
          </cell>
          <cell r="B15181">
            <v>700</v>
          </cell>
          <cell r="R15181" t="str">
            <v>BUDD162719</v>
          </cell>
        </row>
        <row r="15182">
          <cell r="A15182">
            <v>44875.5153125</v>
          </cell>
          <cell r="B15182">
            <v>4660</v>
          </cell>
          <cell r="R15182" t="str">
            <v>BRKD120212</v>
          </cell>
        </row>
        <row r="15183">
          <cell r="A15183">
            <v>44874.7578125</v>
          </cell>
          <cell r="B15183">
            <v>2469</v>
          </cell>
          <cell r="R15183" t="str">
            <v>BSGD161861</v>
          </cell>
        </row>
        <row r="15184">
          <cell r="A15184">
            <v>44874.743819444397</v>
          </cell>
          <cell r="B15184">
            <v>0</v>
          </cell>
          <cell r="R15184" t="str">
            <v>CVLE543137</v>
          </cell>
        </row>
        <row r="15185">
          <cell r="A15185">
            <v>44874.725208333301</v>
          </cell>
          <cell r="B15185"/>
          <cell r="R15185"/>
        </row>
        <row r="15186">
          <cell r="A15186">
            <v>44874.693101851903</v>
          </cell>
          <cell r="B15186">
            <v>3664</v>
          </cell>
          <cell r="R15186" t="str">
            <v>BULD162568</v>
          </cell>
        </row>
        <row r="15187">
          <cell r="A15187">
            <v>44874.685439814799</v>
          </cell>
          <cell r="B15187">
            <v>195</v>
          </cell>
          <cell r="R15187" t="str">
            <v>BRKD120213</v>
          </cell>
        </row>
        <row r="15188">
          <cell r="A15188">
            <v>44874.6827430556</v>
          </cell>
          <cell r="B15188">
            <v>4600</v>
          </cell>
          <cell r="R15188" t="str">
            <v>BRKD120212</v>
          </cell>
        </row>
        <row r="15189">
          <cell r="A15189">
            <v>44874.676076388903</v>
          </cell>
          <cell r="B15189">
            <v>1410</v>
          </cell>
          <cell r="R15189" t="str">
            <v>BUED220691</v>
          </cell>
        </row>
        <row r="15190">
          <cell r="A15190">
            <v>44874.673553240696</v>
          </cell>
          <cell r="B15190">
            <v>64386</v>
          </cell>
          <cell r="R15190" t="str">
            <v>BLGS031576</v>
          </cell>
        </row>
        <row r="15191">
          <cell r="A15191">
            <v>44874.672488425902</v>
          </cell>
          <cell r="B15191">
            <v>716</v>
          </cell>
          <cell r="R15191" t="str">
            <v>BUID162940</v>
          </cell>
        </row>
        <row r="15192">
          <cell r="A15192">
            <v>44874.667939814797</v>
          </cell>
          <cell r="B15192">
            <v>471</v>
          </cell>
          <cell r="R15192" t="str">
            <v>BUFL152860</v>
          </cell>
        </row>
        <row r="15193">
          <cell r="A15193">
            <v>44874.667326388902</v>
          </cell>
          <cell r="B15193">
            <v>64386</v>
          </cell>
          <cell r="R15193" t="str">
            <v>BLGS031576</v>
          </cell>
        </row>
        <row r="15194">
          <cell r="A15194">
            <v>44874.663194444402</v>
          </cell>
          <cell r="B15194">
            <v>1417</v>
          </cell>
          <cell r="R15194" t="str">
            <v>BUGD162826</v>
          </cell>
        </row>
        <row r="15195">
          <cell r="A15195">
            <v>44874.663171296299</v>
          </cell>
          <cell r="B15195">
            <v>2820</v>
          </cell>
          <cell r="R15195" t="str">
            <v>BSGD161854</v>
          </cell>
        </row>
        <row r="15196">
          <cell r="A15196">
            <v>44874.660509259302</v>
          </cell>
          <cell r="B15196">
            <v>1555</v>
          </cell>
          <cell r="R15196" t="str">
            <v>BSFD161825</v>
          </cell>
        </row>
        <row r="15197">
          <cell r="A15197">
            <v>44874.658923611103</v>
          </cell>
          <cell r="B15197">
            <v>2962</v>
          </cell>
          <cell r="R15197" t="str">
            <v>BUFD162814</v>
          </cell>
        </row>
        <row r="15198">
          <cell r="A15198">
            <v>44874.657395833303</v>
          </cell>
          <cell r="B15198">
            <v>80</v>
          </cell>
          <cell r="R15198" t="str">
            <v>BSKD120520</v>
          </cell>
        </row>
        <row r="15199">
          <cell r="A15199">
            <v>44874.654548611099</v>
          </cell>
          <cell r="B15199">
            <v>210</v>
          </cell>
          <cell r="R15199" t="str">
            <v>BSKD120521</v>
          </cell>
        </row>
        <row r="15200">
          <cell r="A15200">
            <v>44874.654166666704</v>
          </cell>
          <cell r="B15200">
            <v>1089</v>
          </cell>
          <cell r="R15200" t="str">
            <v>BUDD220683</v>
          </cell>
        </row>
        <row r="15201">
          <cell r="A15201">
            <v>44874.651724536998</v>
          </cell>
          <cell r="B15201">
            <v>152</v>
          </cell>
          <cell r="R15201" t="str">
            <v>BSKD120524</v>
          </cell>
        </row>
        <row r="15202">
          <cell r="A15202">
            <v>44874.6489351852</v>
          </cell>
          <cell r="B15202">
            <v>2000</v>
          </cell>
          <cell r="R15202" t="str">
            <v>BSKD120530</v>
          </cell>
        </row>
        <row r="15203">
          <cell r="A15203">
            <v>44874.648680555598</v>
          </cell>
          <cell r="B15203">
            <v>1339</v>
          </cell>
          <cell r="R15203" t="str">
            <v>BUBD162649</v>
          </cell>
        </row>
        <row r="15204">
          <cell r="A15204">
            <v>44874.645543981504</v>
          </cell>
          <cell r="B15204">
            <v>5600</v>
          </cell>
          <cell r="R15204" t="str">
            <v>BQJD200011</v>
          </cell>
        </row>
        <row r="15205">
          <cell r="A15205">
            <v>44874.638356481497</v>
          </cell>
          <cell r="B15205">
            <v>15700</v>
          </cell>
          <cell r="R15205" t="str">
            <v>BQJD160040</v>
          </cell>
        </row>
        <row r="15206">
          <cell r="A15206">
            <v>44874.634236111102</v>
          </cell>
          <cell r="B15206">
            <v>7130</v>
          </cell>
          <cell r="R15206" t="str">
            <v>BQKD160099</v>
          </cell>
        </row>
        <row r="15207">
          <cell r="A15207">
            <v>44874.631030092598</v>
          </cell>
          <cell r="B15207">
            <v>9980</v>
          </cell>
          <cell r="R15207" t="str">
            <v>BQKD160115</v>
          </cell>
        </row>
        <row r="15208">
          <cell r="A15208">
            <v>44874.605219907397</v>
          </cell>
          <cell r="B15208">
            <v>3900</v>
          </cell>
          <cell r="R15208" t="str">
            <v>BQHD160412</v>
          </cell>
        </row>
        <row r="15209">
          <cell r="A15209">
            <v>44874.600590277798</v>
          </cell>
          <cell r="B15209">
            <v>19000</v>
          </cell>
          <cell r="R15209" t="str">
            <v>BOID200223</v>
          </cell>
        </row>
        <row r="15210">
          <cell r="A15210">
            <v>44874.598171296297</v>
          </cell>
          <cell r="B15210">
            <v>6700</v>
          </cell>
          <cell r="R15210" t="str">
            <v>BQBD200008</v>
          </cell>
        </row>
        <row r="15211">
          <cell r="A15211">
            <v>44874.595520833303</v>
          </cell>
          <cell r="B15211">
            <v>2650</v>
          </cell>
          <cell r="R15211" t="str">
            <v>BSGD161861</v>
          </cell>
        </row>
        <row r="15212">
          <cell r="A15212">
            <v>44874.593113425901</v>
          </cell>
          <cell r="B15212">
            <v>3118</v>
          </cell>
          <cell r="R15212" t="str">
            <v>BUAD162625</v>
          </cell>
        </row>
        <row r="15213">
          <cell r="A15213">
            <v>44874.592951388899</v>
          </cell>
          <cell r="B15213">
            <v>8340</v>
          </cell>
          <cell r="R15213" t="str">
            <v>BRGL151464</v>
          </cell>
        </row>
        <row r="15214">
          <cell r="A15214">
            <v>44874.590324074103</v>
          </cell>
          <cell r="B15214">
            <v>4410</v>
          </cell>
          <cell r="R15214" t="str">
            <v>BRBL150944</v>
          </cell>
        </row>
        <row r="15215">
          <cell r="A15215">
            <v>44874.5867476852</v>
          </cell>
          <cell r="B15215">
            <v>7940</v>
          </cell>
          <cell r="R15215" t="str">
            <v>BRGL151468</v>
          </cell>
        </row>
        <row r="15216">
          <cell r="A15216">
            <v>44874.584016203698</v>
          </cell>
          <cell r="B15216">
            <v>1712</v>
          </cell>
          <cell r="R15216" t="str">
            <v>BUAL160594</v>
          </cell>
        </row>
        <row r="15217">
          <cell r="A15217">
            <v>44874.5835069444</v>
          </cell>
          <cell r="B15217">
            <v>16400</v>
          </cell>
          <cell r="R15217" t="str">
            <v>BQHD160416</v>
          </cell>
        </row>
        <row r="15218">
          <cell r="A15218">
            <v>44874.580856481502</v>
          </cell>
          <cell r="B15218">
            <v>8500</v>
          </cell>
          <cell r="R15218" t="str">
            <v>BQED160244</v>
          </cell>
        </row>
        <row r="15219">
          <cell r="A15219">
            <v>44874.578125</v>
          </cell>
          <cell r="B15219">
            <v>3800</v>
          </cell>
          <cell r="R15219" t="str">
            <v>BRJD160600</v>
          </cell>
        </row>
        <row r="15220">
          <cell r="A15220">
            <v>44874.575173611098</v>
          </cell>
          <cell r="B15220">
            <v>2800</v>
          </cell>
          <cell r="R15220" t="str">
            <v>BRCD160998</v>
          </cell>
        </row>
        <row r="15221">
          <cell r="A15221">
            <v>44874.572638888902</v>
          </cell>
          <cell r="B15221">
            <v>2600</v>
          </cell>
          <cell r="R15221" t="str">
            <v>GPLL150106</v>
          </cell>
        </row>
        <row r="15222">
          <cell r="A15222">
            <v>44874.570787037002</v>
          </cell>
          <cell r="B15222">
            <v>2990</v>
          </cell>
          <cell r="R15222" t="str">
            <v>BULD162561</v>
          </cell>
        </row>
        <row r="15223">
          <cell r="A15223">
            <v>44874.568969907399</v>
          </cell>
          <cell r="B15223">
            <v>6100</v>
          </cell>
          <cell r="R15223" t="str">
            <v>BRBD160856</v>
          </cell>
        </row>
        <row r="15224">
          <cell r="A15224">
            <v>44874.566180555601</v>
          </cell>
          <cell r="B15224">
            <v>1630</v>
          </cell>
          <cell r="R15224" t="str">
            <v>BSKD161476</v>
          </cell>
        </row>
        <row r="15225">
          <cell r="A15225">
            <v>44874.565162036997</v>
          </cell>
          <cell r="B15225">
            <v>4679</v>
          </cell>
          <cell r="R15225" t="str">
            <v>BTED200706</v>
          </cell>
        </row>
        <row r="15226">
          <cell r="A15226">
            <v>44874.562824074099</v>
          </cell>
          <cell r="B15226">
            <v>1520</v>
          </cell>
          <cell r="R15226" t="str">
            <v>BSLD161503</v>
          </cell>
        </row>
        <row r="15227">
          <cell r="A15227">
            <v>44874.561493055597</v>
          </cell>
          <cell r="B15227">
            <v>4800</v>
          </cell>
          <cell r="R15227" t="str">
            <v>BTFD162243</v>
          </cell>
        </row>
        <row r="15228">
          <cell r="A15228">
            <v>44874.559594907398</v>
          </cell>
          <cell r="B15228">
            <v>3541</v>
          </cell>
          <cell r="R15228" t="str">
            <v>BRCD160978</v>
          </cell>
        </row>
        <row r="15229">
          <cell r="A15229">
            <v>44874.556828703702</v>
          </cell>
          <cell r="B15229">
            <v>7010</v>
          </cell>
          <cell r="R15229" t="str">
            <v>BNBD160162</v>
          </cell>
        </row>
        <row r="15230">
          <cell r="A15230">
            <v>44874.554340277798</v>
          </cell>
          <cell r="B15230">
            <v>6813</v>
          </cell>
          <cell r="R15230" t="str">
            <v>BTFD162244</v>
          </cell>
        </row>
        <row r="15231">
          <cell r="A15231">
            <v>44874.552731481497</v>
          </cell>
          <cell r="B15231">
            <v>4320</v>
          </cell>
          <cell r="R15231" t="str">
            <v>BRCD160948</v>
          </cell>
        </row>
        <row r="15232">
          <cell r="A15232">
            <v>44874.550115740698</v>
          </cell>
          <cell r="B15232">
            <v>900</v>
          </cell>
          <cell r="R15232" t="str">
            <v>BIED200036</v>
          </cell>
        </row>
        <row r="15233">
          <cell r="A15233">
            <v>44874.547025462998</v>
          </cell>
          <cell r="B15233">
            <v>4500</v>
          </cell>
          <cell r="R15233" t="str">
            <v>BQED160222</v>
          </cell>
        </row>
        <row r="15234">
          <cell r="A15234">
            <v>44874.544618055603</v>
          </cell>
          <cell r="B15234">
            <v>1600</v>
          </cell>
          <cell r="R15234" t="str">
            <v>BMLD160107</v>
          </cell>
        </row>
        <row r="15235">
          <cell r="A15235">
            <v>44874.541689814803</v>
          </cell>
          <cell r="B15235">
            <v>1920</v>
          </cell>
          <cell r="R15235" t="str">
            <v>BPID120091</v>
          </cell>
        </row>
        <row r="15236">
          <cell r="A15236">
            <v>44874.533842592602</v>
          </cell>
          <cell r="B15236">
            <v>2500</v>
          </cell>
          <cell r="R15236" t="str">
            <v>BRJD160598</v>
          </cell>
        </row>
        <row r="15237">
          <cell r="A15237">
            <v>44874.530497685198</v>
          </cell>
          <cell r="B15237">
            <v>2490</v>
          </cell>
          <cell r="R15237" t="str">
            <v>BRKD160653</v>
          </cell>
        </row>
        <row r="15238">
          <cell r="A15238">
            <v>44874.527800925898</v>
          </cell>
          <cell r="B15238">
            <v>1000</v>
          </cell>
          <cell r="R15238" t="str">
            <v>BPGD220035</v>
          </cell>
        </row>
        <row r="15239">
          <cell r="A15239">
            <v>44874.525347222203</v>
          </cell>
          <cell r="B15239">
            <v>5800</v>
          </cell>
          <cell r="R15239" t="str">
            <v>BRKD220111</v>
          </cell>
        </row>
        <row r="15240">
          <cell r="A15240">
            <v>44874.5226273148</v>
          </cell>
          <cell r="B15240">
            <v>4300</v>
          </cell>
          <cell r="R15240" t="str">
            <v>BQED160215</v>
          </cell>
        </row>
        <row r="15241">
          <cell r="A15241">
            <v>44874.5213657407</v>
          </cell>
          <cell r="B15241">
            <v>18055</v>
          </cell>
          <cell r="R15241" t="str">
            <v>BKJS040077</v>
          </cell>
        </row>
        <row r="15242">
          <cell r="A15242">
            <v>44874.518576388902</v>
          </cell>
          <cell r="B15242">
            <v>1260</v>
          </cell>
          <cell r="R15242" t="str">
            <v>BTID162392</v>
          </cell>
        </row>
        <row r="15243">
          <cell r="A15243">
            <v>44874.5179166667</v>
          </cell>
          <cell r="B15243">
            <v>2430</v>
          </cell>
          <cell r="R15243" t="str">
            <v>BRKD160684</v>
          </cell>
        </row>
        <row r="15244">
          <cell r="A15244">
            <v>44874.509826388901</v>
          </cell>
          <cell r="B15244">
            <v>2026</v>
          </cell>
          <cell r="R15244" t="str">
            <v>BTGD162296</v>
          </cell>
        </row>
        <row r="15245">
          <cell r="A15245">
            <v>44874.5047569444</v>
          </cell>
          <cell r="B15245">
            <v>2755</v>
          </cell>
          <cell r="R15245" t="str">
            <v>BTJD162016</v>
          </cell>
        </row>
        <row r="15246">
          <cell r="A15246">
            <v>44874.494143518503</v>
          </cell>
          <cell r="B15246">
            <v>5112</v>
          </cell>
          <cell r="R15246" t="str">
            <v>BTED162231</v>
          </cell>
        </row>
        <row r="15247">
          <cell r="A15247">
            <v>44874.487037036997</v>
          </cell>
          <cell r="B15247">
            <v>5396</v>
          </cell>
          <cell r="R15247" t="str">
            <v>BTGD162289</v>
          </cell>
        </row>
        <row r="15248">
          <cell r="A15248">
            <v>44874.4690162037</v>
          </cell>
          <cell r="B15248">
            <v>5580</v>
          </cell>
          <cell r="R15248" t="str">
            <v>BTKD162112</v>
          </cell>
        </row>
        <row r="15249">
          <cell r="A15249">
            <v>44874.458969907399</v>
          </cell>
          <cell r="B15249">
            <v>2119</v>
          </cell>
          <cell r="R15249" t="str">
            <v>BSDD120664</v>
          </cell>
        </row>
        <row r="15250">
          <cell r="A15250">
            <v>44873.897442129601</v>
          </cell>
          <cell r="B15250">
            <v>8</v>
          </cell>
          <cell r="R15250" t="str">
            <v>BVKC374401</v>
          </cell>
        </row>
        <row r="15251">
          <cell r="A15251">
            <v>44873.745416666701</v>
          </cell>
          <cell r="B15251">
            <v>2075</v>
          </cell>
          <cell r="R15251" t="str">
            <v>BTHD162350</v>
          </cell>
        </row>
        <row r="15252">
          <cell r="A15252">
            <v>44873.735162037003</v>
          </cell>
          <cell r="B15252">
            <v>1622</v>
          </cell>
          <cell r="R15252" t="str">
            <v>BUAD162634</v>
          </cell>
        </row>
        <row r="15253">
          <cell r="A15253">
            <v>44873.724305555603</v>
          </cell>
          <cell r="B15253">
            <v>2962</v>
          </cell>
          <cell r="R15253" t="str">
            <v>BUAD162630</v>
          </cell>
        </row>
        <row r="15254">
          <cell r="A15254">
            <v>44873.715706018498</v>
          </cell>
          <cell r="B15254">
            <v>2610</v>
          </cell>
          <cell r="R15254" t="str">
            <v>BUID162912</v>
          </cell>
        </row>
        <row r="15255">
          <cell r="A15255">
            <v>44873.709965277798</v>
          </cell>
          <cell r="B15255">
            <v>1197</v>
          </cell>
          <cell r="R15255" t="str">
            <v>BVLD163040</v>
          </cell>
        </row>
        <row r="15256">
          <cell r="A15256">
            <v>44873.704143518502</v>
          </cell>
          <cell r="B15256">
            <v>1182</v>
          </cell>
          <cell r="R15256" t="str">
            <v>BVLD163067</v>
          </cell>
        </row>
        <row r="15257">
          <cell r="A15257">
            <v>44873.697997685202</v>
          </cell>
          <cell r="B15257">
            <v>131</v>
          </cell>
          <cell r="R15257" t="str">
            <v>BVED163231</v>
          </cell>
        </row>
        <row r="15258">
          <cell r="A15258">
            <v>44873.689236111102</v>
          </cell>
          <cell r="B15258">
            <v>121</v>
          </cell>
          <cell r="R15258" t="str">
            <v>BVED163235</v>
          </cell>
        </row>
        <row r="15259">
          <cell r="A15259">
            <v>44873.677812499998</v>
          </cell>
          <cell r="B15259">
            <v>193</v>
          </cell>
          <cell r="R15259" t="str">
            <v>BVED231179</v>
          </cell>
        </row>
        <row r="15260">
          <cell r="A15260">
            <v>44873.670891203699</v>
          </cell>
          <cell r="B15260">
            <v>644</v>
          </cell>
          <cell r="R15260" t="str">
            <v>BVJD162972</v>
          </cell>
        </row>
        <row r="15261">
          <cell r="A15261">
            <v>44873.651041666701</v>
          </cell>
          <cell r="B15261">
            <v>5330</v>
          </cell>
          <cell r="R15261" t="str">
            <v>BULD162577</v>
          </cell>
        </row>
        <row r="15262">
          <cell r="A15262">
            <v>44873.643333333297</v>
          </cell>
          <cell r="B15262">
            <v>3123</v>
          </cell>
          <cell r="R15262" t="str">
            <v>BUCD162696</v>
          </cell>
        </row>
        <row r="15263">
          <cell r="A15263">
            <v>44873.599201388897</v>
          </cell>
          <cell r="B15263">
            <v>3467</v>
          </cell>
          <cell r="R15263" t="str">
            <v>BULD162568</v>
          </cell>
        </row>
        <row r="15264">
          <cell r="A15264">
            <v>44873.585925925901</v>
          </cell>
          <cell r="B15264">
            <v>5188</v>
          </cell>
          <cell r="R15264" t="str">
            <v>BUKD162535</v>
          </cell>
        </row>
        <row r="15265">
          <cell r="A15265">
            <v>44873.572500000002</v>
          </cell>
          <cell r="B15265">
            <v>5260</v>
          </cell>
          <cell r="R15265" t="str">
            <v>BULD162559</v>
          </cell>
        </row>
        <row r="15266">
          <cell r="A15266">
            <v>44873.472083333298</v>
          </cell>
          <cell r="B15266">
            <v>5450</v>
          </cell>
          <cell r="R15266" t="str">
            <v>BTCD162159</v>
          </cell>
        </row>
        <row r="15267">
          <cell r="A15267">
            <v>44872.747777777797</v>
          </cell>
          <cell r="B15267">
            <v>609</v>
          </cell>
          <cell r="R15267" t="str">
            <v>BVJD162972</v>
          </cell>
        </row>
        <row r="15268">
          <cell r="A15268">
            <v>44872.685439814799</v>
          </cell>
          <cell r="B15268">
            <v>5023</v>
          </cell>
          <cell r="R15268" t="str">
            <v>BTCD162162</v>
          </cell>
        </row>
        <row r="15269">
          <cell r="A15269">
            <v>44872.551516203697</v>
          </cell>
          <cell r="B15269">
            <v>7505</v>
          </cell>
          <cell r="R15269" t="str">
            <v>BSGD161904</v>
          </cell>
        </row>
        <row r="15270">
          <cell r="A15270">
            <v>44872.549849536997</v>
          </cell>
          <cell r="B15270">
            <v>2827</v>
          </cell>
          <cell r="R15270" t="str">
            <v>BUJC370090</v>
          </cell>
        </row>
        <row r="15271">
          <cell r="A15271">
            <v>44872.547905092601</v>
          </cell>
          <cell r="B15271">
            <v>5102</v>
          </cell>
          <cell r="R15271" t="str">
            <v>BTCD162149</v>
          </cell>
        </row>
        <row r="15272">
          <cell r="A15272">
            <v>44872.505497685197</v>
          </cell>
          <cell r="B15272">
            <v>9532</v>
          </cell>
          <cell r="R15272" t="str">
            <v>BTDS044304</v>
          </cell>
        </row>
        <row r="15273">
          <cell r="A15273">
            <v>44872.492928240703</v>
          </cell>
          <cell r="B15273">
            <v>15067</v>
          </cell>
          <cell r="R15273" t="str">
            <v>BRES034488</v>
          </cell>
        </row>
        <row r="15274">
          <cell r="A15274">
            <v>44872.489166666703</v>
          </cell>
          <cell r="B15274">
            <v>5178</v>
          </cell>
          <cell r="R15274" t="str">
            <v>GOEC370640</v>
          </cell>
        </row>
        <row r="15275">
          <cell r="A15275">
            <v>44872.481458333299</v>
          </cell>
          <cell r="B15275">
            <v>3498</v>
          </cell>
          <cell r="R15275" t="str">
            <v>BTFS031006</v>
          </cell>
        </row>
        <row r="15276">
          <cell r="A15276">
            <v>44870.6425115741</v>
          </cell>
          <cell r="B15276">
            <v>5171</v>
          </cell>
          <cell r="R15276" t="str">
            <v>BUKD162535</v>
          </cell>
        </row>
        <row r="15277">
          <cell r="A15277">
            <v>44870.625821759299</v>
          </cell>
          <cell r="B15277">
            <v>7933</v>
          </cell>
          <cell r="R15277" t="str">
            <v>BSKD161477</v>
          </cell>
        </row>
        <row r="15278">
          <cell r="A15278">
            <v>44870.485115740703</v>
          </cell>
          <cell r="B15278">
            <v>22442</v>
          </cell>
          <cell r="R15278" t="str">
            <v>BMKC370048</v>
          </cell>
        </row>
        <row r="15279">
          <cell r="A15279">
            <v>44870.469479166699</v>
          </cell>
          <cell r="B15279">
            <v>2599</v>
          </cell>
          <cell r="R15279" t="str">
            <v>BUAL160585</v>
          </cell>
        </row>
        <row r="15280">
          <cell r="A15280">
            <v>44870.466840277797</v>
          </cell>
          <cell r="B15280">
            <v>3899</v>
          </cell>
          <cell r="R15280" t="str">
            <v>BULL160564</v>
          </cell>
        </row>
        <row r="15281">
          <cell r="A15281">
            <v>44870.463472222204</v>
          </cell>
          <cell r="B15281">
            <v>2925</v>
          </cell>
          <cell r="R15281" t="str">
            <v>BUAL160593</v>
          </cell>
        </row>
        <row r="15282">
          <cell r="A15282">
            <v>44870.459618055596</v>
          </cell>
          <cell r="B15282">
            <v>5085</v>
          </cell>
          <cell r="R15282" t="str">
            <v>BULL160559</v>
          </cell>
        </row>
        <row r="15283">
          <cell r="A15283">
            <v>44870.453460648103</v>
          </cell>
          <cell r="B15283">
            <v>480</v>
          </cell>
          <cell r="R15283" t="str">
            <v>BUJD121018</v>
          </cell>
        </row>
        <row r="15284">
          <cell r="A15284">
            <v>44869.675243055601</v>
          </cell>
          <cell r="B15284">
            <v>4345</v>
          </cell>
          <cell r="R15284" t="str">
            <v>BUFS046910</v>
          </cell>
        </row>
        <row r="15285">
          <cell r="A15285">
            <v>44869.575671296298</v>
          </cell>
          <cell r="B15285">
            <v>1605</v>
          </cell>
          <cell r="R15285" t="str">
            <v>BUAD162634</v>
          </cell>
        </row>
        <row r="15286">
          <cell r="A15286">
            <v>44869.513854166697</v>
          </cell>
          <cell r="B15286">
            <v>1</v>
          </cell>
          <cell r="R15286" t="str">
            <v>BVEC376827</v>
          </cell>
        </row>
        <row r="15287">
          <cell r="A15287">
            <v>44868.489189814798</v>
          </cell>
          <cell r="B15287">
            <v>1675</v>
          </cell>
          <cell r="R15287" t="str">
            <v>BUJD121019</v>
          </cell>
        </row>
        <row r="15288">
          <cell r="A15288">
            <v>44868.487013888902</v>
          </cell>
          <cell r="B15288">
            <v>510</v>
          </cell>
          <cell r="R15288" t="str">
            <v>AUKD230777</v>
          </cell>
        </row>
        <row r="15289">
          <cell r="A15289">
            <v>44868.480034722197</v>
          </cell>
          <cell r="B15289">
            <v>520</v>
          </cell>
          <cell r="R15289" t="str">
            <v>BUJD121040</v>
          </cell>
        </row>
        <row r="15290">
          <cell r="A15290">
            <v>44868.464270833298</v>
          </cell>
          <cell r="B15290">
            <v>1980</v>
          </cell>
          <cell r="R15290" t="str">
            <v>BUKD162510</v>
          </cell>
        </row>
        <row r="15291">
          <cell r="A15291">
            <v>44868.459606481498</v>
          </cell>
          <cell r="B15291">
            <v>801</v>
          </cell>
          <cell r="R15291" t="str">
            <v>BULD121094</v>
          </cell>
        </row>
        <row r="15292">
          <cell r="A15292">
            <v>44867.630138888897</v>
          </cell>
          <cell r="B15292">
            <v>3650</v>
          </cell>
          <cell r="R15292" t="str">
            <v>BSGD161864</v>
          </cell>
        </row>
        <row r="15293">
          <cell r="A15293">
            <v>44867.5916319444</v>
          </cell>
          <cell r="B15293">
            <v>4018</v>
          </cell>
          <cell r="R15293" t="str">
            <v>BSFC376396</v>
          </cell>
        </row>
        <row r="15294">
          <cell r="A15294">
            <v>44867.503287036998</v>
          </cell>
          <cell r="B15294">
            <v>4569</v>
          </cell>
          <cell r="R15294" t="str">
            <v>BUDS046275</v>
          </cell>
        </row>
        <row r="15295">
          <cell r="A15295">
            <v>44867.4698726852</v>
          </cell>
          <cell r="B15295">
            <v>1530</v>
          </cell>
          <cell r="R15295" t="str">
            <v>BTHD120971</v>
          </cell>
        </row>
        <row r="15296">
          <cell r="A15296">
            <v>44867.467349537001</v>
          </cell>
          <cell r="B15296">
            <v>901</v>
          </cell>
          <cell r="R15296" t="str">
            <v>BTDD120878</v>
          </cell>
        </row>
        <row r="15297">
          <cell r="A15297">
            <v>44867.465370370403</v>
          </cell>
          <cell r="B15297">
            <v>3766</v>
          </cell>
          <cell r="R15297" t="str">
            <v>BTEL160427</v>
          </cell>
        </row>
        <row r="15298">
          <cell r="A15298">
            <v>44867.4604398148</v>
          </cell>
          <cell r="B15298">
            <v>5250</v>
          </cell>
          <cell r="R15298" t="str">
            <v>BTGL160455</v>
          </cell>
        </row>
        <row r="15299">
          <cell r="A15299">
            <v>44867.458310185197</v>
          </cell>
          <cell r="B15299">
            <v>490</v>
          </cell>
          <cell r="R15299" t="str">
            <v>BTHD120963</v>
          </cell>
        </row>
        <row r="15300">
          <cell r="A15300">
            <v>44866.438020833302</v>
          </cell>
          <cell r="B15300">
            <v>16159</v>
          </cell>
          <cell r="R15300" t="str">
            <v>BRIS035838</v>
          </cell>
        </row>
        <row r="15301">
          <cell r="A15301">
            <v>44865.4952430556</v>
          </cell>
          <cell r="B15301">
            <v>580</v>
          </cell>
          <cell r="R15301" t="str">
            <v>BVJD162972</v>
          </cell>
        </row>
        <row r="15302">
          <cell r="A15302">
            <v>44865.493993055599</v>
          </cell>
          <cell r="B15302">
            <v>3202</v>
          </cell>
          <cell r="R15302" t="str">
            <v>BUKD162491</v>
          </cell>
        </row>
        <row r="15303">
          <cell r="A15303">
            <v>44865.492349537002</v>
          </cell>
          <cell r="B15303">
            <v>2903</v>
          </cell>
          <cell r="R15303" t="str">
            <v>BUKD162500</v>
          </cell>
        </row>
        <row r="15304">
          <cell r="A15304">
            <v>44865.491296296299</v>
          </cell>
          <cell r="B15304">
            <v>650</v>
          </cell>
          <cell r="R15304" t="str">
            <v>BUAD230823</v>
          </cell>
        </row>
        <row r="15305">
          <cell r="A15305">
            <v>44865.490046296298</v>
          </cell>
          <cell r="B15305">
            <v>150</v>
          </cell>
          <cell r="R15305" t="str">
            <v>BVDD121453</v>
          </cell>
        </row>
        <row r="15306">
          <cell r="A15306">
            <v>44865.488842592596</v>
          </cell>
          <cell r="B15306">
            <v>1945</v>
          </cell>
          <cell r="R15306" t="str">
            <v>BTHD162350</v>
          </cell>
        </row>
        <row r="15307">
          <cell r="A15307">
            <v>44865.487418981502</v>
          </cell>
          <cell r="B15307">
            <v>938</v>
          </cell>
          <cell r="R15307" t="str">
            <v>BUKD230773</v>
          </cell>
        </row>
        <row r="15308">
          <cell r="A15308">
            <v>44865.294050925899</v>
          </cell>
          <cell r="B15308">
            <v>15666</v>
          </cell>
          <cell r="R15308" t="str">
            <v>BRAS033261</v>
          </cell>
        </row>
        <row r="15309">
          <cell r="A15309">
            <v>44863.651157407403</v>
          </cell>
          <cell r="B15309">
            <v>0</v>
          </cell>
          <cell r="R15309" t="str">
            <v>DVDL140489</v>
          </cell>
        </row>
        <row r="15310">
          <cell r="A15310">
            <v>44863.533437500002</v>
          </cell>
          <cell r="B15310">
            <v>4018</v>
          </cell>
          <cell r="R15310" t="str">
            <v>BSFC376396</v>
          </cell>
        </row>
        <row r="15311">
          <cell r="A15311">
            <v>44863.440347222197</v>
          </cell>
          <cell r="B15311">
            <v>2530</v>
          </cell>
          <cell r="R15311" t="str">
            <v>BUID162912</v>
          </cell>
        </row>
        <row r="15312">
          <cell r="A15312">
            <v>44862.461898148104</v>
          </cell>
          <cell r="B15312">
            <v>0</v>
          </cell>
          <cell r="R15312" t="str">
            <v>CLGE561928</v>
          </cell>
        </row>
        <row r="15313">
          <cell r="A15313">
            <v>44862.454270833303</v>
          </cell>
          <cell r="B15313">
            <v>1020</v>
          </cell>
          <cell r="R15313" t="str">
            <v>164253</v>
          </cell>
        </row>
        <row r="15314">
          <cell r="A15314">
            <v>44860.472129629597</v>
          </cell>
          <cell r="B15314">
            <v>1567</v>
          </cell>
          <cell r="R15314" t="str">
            <v>BSBD161629</v>
          </cell>
        </row>
        <row r="15315">
          <cell r="A15315">
            <v>44860.293495370403</v>
          </cell>
          <cell r="B15315">
            <v>13404</v>
          </cell>
          <cell r="R15315" t="str">
            <v>BSKS036365</v>
          </cell>
        </row>
        <row r="15316">
          <cell r="A15316">
            <v>44860.284039351798</v>
          </cell>
          <cell r="B15316">
            <v>19239</v>
          </cell>
          <cell r="R15316" t="str">
            <v>BSKS036366</v>
          </cell>
        </row>
        <row r="15317">
          <cell r="A15317">
            <v>44859.300914351901</v>
          </cell>
          <cell r="B15317">
            <v>36494</v>
          </cell>
          <cell r="R15317" t="str">
            <v>BQBS030091</v>
          </cell>
        </row>
        <row r="15318">
          <cell r="A15318">
            <v>44859.300775463002</v>
          </cell>
          <cell r="B15318">
            <v>28121</v>
          </cell>
          <cell r="R15318" t="str">
            <v>BSJS035917</v>
          </cell>
        </row>
        <row r="15319">
          <cell r="A15319">
            <v>44859.300648148099</v>
          </cell>
          <cell r="B15319">
            <v>21629</v>
          </cell>
          <cell r="R15319" t="str">
            <v>BSDS037710</v>
          </cell>
        </row>
        <row r="15320">
          <cell r="A15320">
            <v>44859.298842592601</v>
          </cell>
          <cell r="B15320">
            <v>9423</v>
          </cell>
          <cell r="R15320" t="str">
            <v>BUAS033580</v>
          </cell>
        </row>
        <row r="15321">
          <cell r="A15321">
            <v>44859.297071759298</v>
          </cell>
          <cell r="B15321">
            <v>14019</v>
          </cell>
          <cell r="R15321" t="str">
            <v>BSHS038806</v>
          </cell>
        </row>
        <row r="15322">
          <cell r="A15322">
            <v>44859.293136574102</v>
          </cell>
          <cell r="B15322">
            <v>237</v>
          </cell>
          <cell r="R15322" t="str">
            <v>BUAS033747</v>
          </cell>
        </row>
        <row r="15323">
          <cell r="A15323">
            <v>44859.292418981502</v>
          </cell>
          <cell r="B15323">
            <v>63304</v>
          </cell>
          <cell r="R15323" t="str">
            <v>BNCC370425</v>
          </cell>
        </row>
        <row r="15324">
          <cell r="A15324">
            <v>44859.292303240698</v>
          </cell>
          <cell r="B15324">
            <v>8209</v>
          </cell>
          <cell r="R15324" t="str">
            <v>BSLS036682</v>
          </cell>
        </row>
        <row r="15325">
          <cell r="A15325">
            <v>44859.290821759299</v>
          </cell>
          <cell r="B15325">
            <v>72140</v>
          </cell>
          <cell r="R15325" t="str">
            <v>BJGS031396</v>
          </cell>
        </row>
        <row r="15326">
          <cell r="A15326">
            <v>44859.285104166702</v>
          </cell>
          <cell r="B15326">
            <v>19910</v>
          </cell>
          <cell r="R15326" t="str">
            <v>BRIC374329</v>
          </cell>
        </row>
        <row r="15327">
          <cell r="A15327">
            <v>44859.283958333297</v>
          </cell>
          <cell r="B15327">
            <v>20498</v>
          </cell>
          <cell r="R15327" t="str">
            <v>BSAF110719</v>
          </cell>
        </row>
        <row r="15328">
          <cell r="A15328">
            <v>44859.283854166701</v>
          </cell>
          <cell r="B15328">
            <v>23154</v>
          </cell>
          <cell r="R15328" t="str">
            <v>BMJS040004</v>
          </cell>
        </row>
        <row r="15329">
          <cell r="A15329">
            <v>44858.292754629598</v>
          </cell>
          <cell r="B15329">
            <v>20927</v>
          </cell>
          <cell r="R15329" t="str">
            <v>108441</v>
          </cell>
        </row>
        <row r="15330">
          <cell r="A15330">
            <v>44858.292615740698</v>
          </cell>
          <cell r="B15330">
            <v>22939</v>
          </cell>
          <cell r="R15330" t="str">
            <v>BRIS035698</v>
          </cell>
        </row>
        <row r="15331">
          <cell r="A15331">
            <v>44858.291956018496</v>
          </cell>
          <cell r="B15331">
            <v>34717</v>
          </cell>
          <cell r="R15331" t="str">
            <v>BIGS030904</v>
          </cell>
        </row>
        <row r="15332">
          <cell r="A15332">
            <v>44858.278946759303</v>
          </cell>
          <cell r="B15332">
            <v>36687</v>
          </cell>
          <cell r="R15332" t="str">
            <v>BKKS030393</v>
          </cell>
        </row>
        <row r="15333">
          <cell r="A15333">
            <v>44856.655636574098</v>
          </cell>
          <cell r="B15333">
            <v>1</v>
          </cell>
          <cell r="R15333" t="str">
            <v>BVFS049456</v>
          </cell>
        </row>
        <row r="15334">
          <cell r="A15334">
            <v>44856.4706828704</v>
          </cell>
          <cell r="B15334">
            <v>4433</v>
          </cell>
          <cell r="R15334" t="str">
            <v>BRDC373261</v>
          </cell>
        </row>
        <row r="15335">
          <cell r="A15335">
            <v>44856.465717592597</v>
          </cell>
          <cell r="B15335">
            <v>13493</v>
          </cell>
          <cell r="R15335" t="str">
            <v>GPBC370442</v>
          </cell>
        </row>
        <row r="15336">
          <cell r="A15336">
            <v>44856.283055555599</v>
          </cell>
          <cell r="B15336">
            <v>52137</v>
          </cell>
          <cell r="R15336" t="str">
            <v>BMBL160078</v>
          </cell>
        </row>
        <row r="15337">
          <cell r="A15337">
            <v>44856.282245370399</v>
          </cell>
          <cell r="B15337">
            <v>14570</v>
          </cell>
          <cell r="R15337" t="str">
            <v>BSCS037531</v>
          </cell>
        </row>
        <row r="15338">
          <cell r="A15338">
            <v>44856.272962962998</v>
          </cell>
          <cell r="B15338">
            <v>21707</v>
          </cell>
          <cell r="R15338" t="str">
            <v>BIFS040367</v>
          </cell>
        </row>
        <row r="15339">
          <cell r="A15339">
            <v>44855.699664351901</v>
          </cell>
          <cell r="B15339">
            <v>0</v>
          </cell>
          <cell r="R15339" t="str">
            <v>SN22T002168</v>
          </cell>
        </row>
        <row r="15340">
          <cell r="A15340">
            <v>44855.543680555602</v>
          </cell>
          <cell r="B15340">
            <v>20763</v>
          </cell>
          <cell r="R15340" t="str">
            <v>BRGS035169</v>
          </cell>
        </row>
        <row r="15341">
          <cell r="A15341">
            <v>44855.427858796298</v>
          </cell>
          <cell r="B15341">
            <v>1</v>
          </cell>
          <cell r="R15341" t="str">
            <v>BVFS039912</v>
          </cell>
        </row>
        <row r="15342">
          <cell r="A15342">
            <v>44854.740532407399</v>
          </cell>
          <cell r="B15342">
            <v>5324</v>
          </cell>
          <cell r="R15342" t="str">
            <v>BTCD162159</v>
          </cell>
        </row>
        <row r="15343">
          <cell r="A15343">
            <v>44854.692291666703</v>
          </cell>
          <cell r="B15343">
            <v>5333</v>
          </cell>
          <cell r="R15343" t="str">
            <v>BTJD162046</v>
          </cell>
        </row>
        <row r="15344">
          <cell r="A15344">
            <v>44854.675497685203</v>
          </cell>
          <cell r="B15344">
            <v>20053</v>
          </cell>
          <cell r="R15344" t="str">
            <v>BRAC372524</v>
          </cell>
        </row>
        <row r="15345">
          <cell r="A15345">
            <v>44854.625960648104</v>
          </cell>
          <cell r="B15345">
            <v>1489</v>
          </cell>
          <cell r="R15345" t="str">
            <v>BUAD162634</v>
          </cell>
        </row>
        <row r="15346">
          <cell r="A15346">
            <v>44854.615023148202</v>
          </cell>
          <cell r="B15346">
            <v>36194</v>
          </cell>
          <cell r="R15346" t="str">
            <v>BQBS030091</v>
          </cell>
        </row>
        <row r="15347">
          <cell r="A15347">
            <v>44854.613726851901</v>
          </cell>
          <cell r="B15347">
            <v>14019</v>
          </cell>
          <cell r="R15347" t="str">
            <v>BSHS038806</v>
          </cell>
        </row>
        <row r="15348">
          <cell r="A15348">
            <v>44854.530520833301</v>
          </cell>
          <cell r="B15348">
            <v>502</v>
          </cell>
          <cell r="R15348" t="str">
            <v>BVJD162972</v>
          </cell>
        </row>
        <row r="15349">
          <cell r="A15349">
            <v>44854.506168981497</v>
          </cell>
          <cell r="B15349">
            <v>3920</v>
          </cell>
          <cell r="R15349" t="str">
            <v>BSKD161500</v>
          </cell>
        </row>
        <row r="15350">
          <cell r="A15350">
            <v>44854.503819444399</v>
          </cell>
          <cell r="B15350">
            <v>2320</v>
          </cell>
          <cell r="R15350" t="str">
            <v>BSGL152296</v>
          </cell>
        </row>
        <row r="15351">
          <cell r="A15351">
            <v>44854.501342592601</v>
          </cell>
          <cell r="B15351">
            <v>480</v>
          </cell>
          <cell r="R15351" t="str">
            <v>BSBD120630</v>
          </cell>
        </row>
        <row r="15352">
          <cell r="A15352">
            <v>44854.499386574098</v>
          </cell>
          <cell r="B15352">
            <v>1011</v>
          </cell>
          <cell r="R15352" t="str">
            <v>BVLD163067</v>
          </cell>
        </row>
        <row r="15353">
          <cell r="A15353">
            <v>44854.4987847222</v>
          </cell>
          <cell r="B15353">
            <v>493</v>
          </cell>
          <cell r="R15353" t="str">
            <v>BSHD120740</v>
          </cell>
        </row>
        <row r="15354">
          <cell r="A15354">
            <v>44854.496087963002</v>
          </cell>
          <cell r="B15354">
            <v>515</v>
          </cell>
          <cell r="R15354" t="str">
            <v>BSHD120741</v>
          </cell>
        </row>
        <row r="15355">
          <cell r="A15355">
            <v>44854.490960648101</v>
          </cell>
          <cell r="B15355">
            <v>559</v>
          </cell>
          <cell r="R15355" t="str">
            <v>BSHD120739</v>
          </cell>
        </row>
        <row r="15356">
          <cell r="A15356">
            <v>44854.444988425901</v>
          </cell>
          <cell r="B15356">
            <v>3863</v>
          </cell>
          <cell r="R15356" t="str">
            <v>BUGS035879</v>
          </cell>
        </row>
        <row r="15357">
          <cell r="A15357">
            <v>44853.690138888902</v>
          </cell>
          <cell r="B15357">
            <v>25722</v>
          </cell>
          <cell r="R15357" t="str">
            <v>GOHC370805</v>
          </cell>
        </row>
        <row r="15358">
          <cell r="A15358">
            <v>44853.6272916667</v>
          </cell>
          <cell r="B15358">
            <v>3910</v>
          </cell>
          <cell r="R15358" t="str">
            <v>BSKD161462</v>
          </cell>
        </row>
        <row r="15359">
          <cell r="A15359">
            <v>44853.574768518498</v>
          </cell>
          <cell r="B15359">
            <v>20301</v>
          </cell>
          <cell r="R15359" t="str">
            <v>BSAF110719</v>
          </cell>
        </row>
        <row r="15360">
          <cell r="A15360">
            <v>44853.4827083333</v>
          </cell>
          <cell r="B15360">
            <v>3283</v>
          </cell>
          <cell r="R15360" t="str">
            <v>BSGL152297</v>
          </cell>
        </row>
        <row r="15361">
          <cell r="A15361">
            <v>44853.480011574102</v>
          </cell>
          <cell r="B15361">
            <v>3632</v>
          </cell>
          <cell r="R15361" t="str">
            <v>BRJD160577</v>
          </cell>
        </row>
        <row r="15362">
          <cell r="A15362">
            <v>44853.476493055598</v>
          </cell>
          <cell r="B15362">
            <v>4944</v>
          </cell>
          <cell r="R15362" t="str">
            <v>GPBD160097</v>
          </cell>
        </row>
        <row r="15363">
          <cell r="A15363">
            <v>44853.473981481497</v>
          </cell>
          <cell r="B15363">
            <v>2725</v>
          </cell>
          <cell r="R15363" t="str">
            <v>BSID161961</v>
          </cell>
        </row>
        <row r="15364">
          <cell r="A15364">
            <v>44853.451620370397</v>
          </cell>
          <cell r="B15364">
            <v>2261</v>
          </cell>
          <cell r="R15364" t="str">
            <v>BSCL152143</v>
          </cell>
        </row>
        <row r="15365">
          <cell r="A15365">
            <v>44852.718449074098</v>
          </cell>
          <cell r="B15365">
            <v>4037</v>
          </cell>
          <cell r="R15365" t="str">
            <v>BUIS036401</v>
          </cell>
        </row>
        <row r="15366">
          <cell r="A15366">
            <v>44852.714282407404</v>
          </cell>
          <cell r="B15366">
            <v>5725</v>
          </cell>
          <cell r="R15366" t="str">
            <v>BTKD162074</v>
          </cell>
        </row>
        <row r="15367">
          <cell r="A15367">
            <v>44852.5541435185</v>
          </cell>
          <cell r="B15367">
            <v>1983</v>
          </cell>
          <cell r="R15367" t="str">
            <v>BULS033141</v>
          </cell>
        </row>
        <row r="15368">
          <cell r="A15368">
            <v>44852.552962962996</v>
          </cell>
          <cell r="B15368">
            <v>4030</v>
          </cell>
          <cell r="R15368" t="str">
            <v>BTIS032025</v>
          </cell>
        </row>
        <row r="15369">
          <cell r="A15369">
            <v>44852.551747685196</v>
          </cell>
          <cell r="B15369">
            <v>4282</v>
          </cell>
          <cell r="R15369" t="str">
            <v>BTIS032020</v>
          </cell>
        </row>
        <row r="15370">
          <cell r="A15370">
            <v>44852.531898148103</v>
          </cell>
          <cell r="B15370">
            <v>3305</v>
          </cell>
          <cell r="R15370" t="str">
            <v>BQDD160156</v>
          </cell>
        </row>
        <row r="15371">
          <cell r="A15371">
            <v>44852.511828703697</v>
          </cell>
          <cell r="B15371">
            <v>4866</v>
          </cell>
          <cell r="R15371" t="str">
            <v>BNID160316</v>
          </cell>
        </row>
        <row r="15372">
          <cell r="A15372">
            <v>44852.506122685198</v>
          </cell>
          <cell r="B15372">
            <v>1680</v>
          </cell>
          <cell r="R15372" t="str">
            <v>BSFD161799</v>
          </cell>
        </row>
        <row r="15373">
          <cell r="A15373">
            <v>44852.501458333303</v>
          </cell>
          <cell r="B15373">
            <v>1878</v>
          </cell>
          <cell r="R15373" t="str">
            <v>BRHD161303</v>
          </cell>
        </row>
        <row r="15374">
          <cell r="A15374">
            <v>44852.498148148101</v>
          </cell>
          <cell r="B15374">
            <v>4680</v>
          </cell>
          <cell r="R15374" t="str">
            <v>BOJD160012</v>
          </cell>
        </row>
        <row r="15375">
          <cell r="A15375">
            <v>44852.485798611102</v>
          </cell>
          <cell r="B15375"/>
          <cell r="R15375"/>
        </row>
        <row r="15376">
          <cell r="A15376">
            <v>44852.449872685203</v>
          </cell>
          <cell r="B15376">
            <v>6920</v>
          </cell>
          <cell r="R15376" t="str">
            <v>BSCD161691</v>
          </cell>
        </row>
        <row r="15377">
          <cell r="A15377">
            <v>44851.707465277803</v>
          </cell>
          <cell r="B15377">
            <v>0</v>
          </cell>
          <cell r="R15377" t="str">
            <v>22590209</v>
          </cell>
        </row>
        <row r="15378">
          <cell r="A15378">
            <v>44851.704224537003</v>
          </cell>
          <cell r="B15378">
            <v>1</v>
          </cell>
          <cell r="R15378" t="str">
            <v>BVFS039912</v>
          </cell>
        </row>
        <row r="15379">
          <cell r="A15379">
            <v>44851.701782407399</v>
          </cell>
          <cell r="B15379">
            <v>5110</v>
          </cell>
          <cell r="R15379" t="str">
            <v>BULD162577</v>
          </cell>
        </row>
        <row r="15380">
          <cell r="A15380">
            <v>44851.597673611097</v>
          </cell>
          <cell r="B15380">
            <v>0</v>
          </cell>
          <cell r="R15380" t="str">
            <v>CVFE710570</v>
          </cell>
        </row>
        <row r="15381">
          <cell r="A15381">
            <v>44851.5574305556</v>
          </cell>
          <cell r="B15381">
            <v>5750</v>
          </cell>
          <cell r="R15381" t="str">
            <v>BPED160082</v>
          </cell>
        </row>
        <row r="15382">
          <cell r="A15382">
            <v>44851.554930555598</v>
          </cell>
          <cell r="B15382">
            <v>2150</v>
          </cell>
          <cell r="R15382" t="str">
            <v>BRHD161314</v>
          </cell>
        </row>
        <row r="15383">
          <cell r="A15383">
            <v>44851.552268518499</v>
          </cell>
          <cell r="B15383">
            <v>3190</v>
          </cell>
          <cell r="R15383" t="str">
            <v>BQHD160361</v>
          </cell>
        </row>
        <row r="15384">
          <cell r="A15384">
            <v>44851.549780092602</v>
          </cell>
          <cell r="B15384">
            <v>4474</v>
          </cell>
          <cell r="R15384" t="str">
            <v>BPKD200020</v>
          </cell>
        </row>
        <row r="15385">
          <cell r="A15385">
            <v>44851.546076388899</v>
          </cell>
          <cell r="B15385">
            <v>630</v>
          </cell>
          <cell r="R15385" t="str">
            <v>BSCD120656</v>
          </cell>
        </row>
        <row r="15386">
          <cell r="A15386">
            <v>44851.543148148201</v>
          </cell>
          <cell r="B15386">
            <v>1</v>
          </cell>
          <cell r="R15386" t="str">
            <v>BVEC376812</v>
          </cell>
        </row>
        <row r="15387">
          <cell r="A15387">
            <v>44851.542002314804</v>
          </cell>
          <cell r="B15387">
            <v>410</v>
          </cell>
          <cell r="R15387" t="str">
            <v>BSFD161809</v>
          </cell>
        </row>
        <row r="15388">
          <cell r="A15388">
            <v>44851.536793981497</v>
          </cell>
          <cell r="B15388">
            <v>13036</v>
          </cell>
          <cell r="R15388" t="str">
            <v>BRHS035368</v>
          </cell>
        </row>
        <row r="15389">
          <cell r="A15389">
            <v>44851.5366782407</v>
          </cell>
          <cell r="B15389">
            <v>12930</v>
          </cell>
          <cell r="R15389" t="str">
            <v>BLHD120227</v>
          </cell>
        </row>
        <row r="15390">
          <cell r="A15390">
            <v>44850.289756944403</v>
          </cell>
          <cell r="B15390">
            <v>326</v>
          </cell>
          <cell r="R15390" t="str">
            <v>BUBS045965</v>
          </cell>
        </row>
        <row r="15391">
          <cell r="A15391">
            <v>44850.289270833302</v>
          </cell>
          <cell r="B15391">
            <v>3289</v>
          </cell>
          <cell r="R15391" t="str">
            <v>BUBS045933</v>
          </cell>
        </row>
        <row r="15392">
          <cell r="A15392">
            <v>44850.289039351897</v>
          </cell>
          <cell r="B15392">
            <v>3564</v>
          </cell>
          <cell r="R15392" t="str">
            <v>BUBS045931</v>
          </cell>
        </row>
        <row r="15393">
          <cell r="A15393">
            <v>44850.288773148102</v>
          </cell>
          <cell r="B15393">
            <v>255</v>
          </cell>
          <cell r="R15393" t="str">
            <v>BUBS045955</v>
          </cell>
        </row>
        <row r="15394">
          <cell r="A15394">
            <v>44850.288171296299</v>
          </cell>
          <cell r="B15394">
            <v>73</v>
          </cell>
          <cell r="R15394" t="str">
            <v>BUCS046173</v>
          </cell>
        </row>
        <row r="15395">
          <cell r="A15395">
            <v>44850.287777777798</v>
          </cell>
          <cell r="B15395">
            <v>80</v>
          </cell>
          <cell r="R15395" t="str">
            <v>BUCS046101</v>
          </cell>
        </row>
        <row r="15396">
          <cell r="A15396">
            <v>44849.688078703701</v>
          </cell>
          <cell r="B15396">
            <v>1</v>
          </cell>
          <cell r="R15396" t="str">
            <v>BVED163235</v>
          </cell>
        </row>
        <row r="15397">
          <cell r="A15397">
            <v>44849.541724536997</v>
          </cell>
          <cell r="B15397">
            <v>2865</v>
          </cell>
          <cell r="R15397" t="str">
            <v>BUAL160593</v>
          </cell>
        </row>
        <row r="15398">
          <cell r="A15398">
            <v>44849.536493055602</v>
          </cell>
          <cell r="B15398">
            <v>5005</v>
          </cell>
          <cell r="R15398" t="str">
            <v>BULL160559</v>
          </cell>
        </row>
        <row r="15399">
          <cell r="A15399">
            <v>44849.5331828704</v>
          </cell>
          <cell r="B15399">
            <v>1</v>
          </cell>
          <cell r="R15399" t="str">
            <v>BVED231179</v>
          </cell>
        </row>
        <row r="15400">
          <cell r="A15400">
            <v>44849.447916666701</v>
          </cell>
          <cell r="B15400">
            <v>2</v>
          </cell>
          <cell r="R15400" t="str">
            <v>BVDS039346</v>
          </cell>
        </row>
        <row r="15401">
          <cell r="A15401">
            <v>44849.287685185198</v>
          </cell>
          <cell r="B15401">
            <v>600</v>
          </cell>
          <cell r="R15401" t="str">
            <v>BUCS034128</v>
          </cell>
        </row>
        <row r="15402">
          <cell r="A15402">
            <v>44848.683680555601</v>
          </cell>
          <cell r="B15402">
            <v>5185</v>
          </cell>
          <cell r="R15402" t="str">
            <v>BULD162559</v>
          </cell>
        </row>
        <row r="15403">
          <cell r="A15403">
            <v>44848.590833333299</v>
          </cell>
          <cell r="B15403">
            <v>134</v>
          </cell>
          <cell r="R15403" t="str">
            <v>BVAC375345</v>
          </cell>
        </row>
        <row r="15404">
          <cell r="A15404">
            <v>44848.502129629604</v>
          </cell>
          <cell r="B15404">
            <v>5304</v>
          </cell>
          <cell r="R15404" t="str">
            <v>BTCD162159</v>
          </cell>
        </row>
        <row r="15405">
          <cell r="A15405">
            <v>44847.7042939815</v>
          </cell>
          <cell r="B15405">
            <v>1</v>
          </cell>
          <cell r="R15405" t="str">
            <v>BVED163231</v>
          </cell>
        </row>
        <row r="15406">
          <cell r="A15406">
            <v>44847.5449421296</v>
          </cell>
          <cell r="B15406">
            <v>9023</v>
          </cell>
          <cell r="R15406" t="str">
            <v>GPKC370119</v>
          </cell>
        </row>
        <row r="15407">
          <cell r="A15407">
            <v>44847.472974536999</v>
          </cell>
          <cell r="B15407"/>
          <cell r="R15407"/>
        </row>
        <row r="15408">
          <cell r="A15408">
            <v>44846.635949074102</v>
          </cell>
          <cell r="B15408">
            <v>1355</v>
          </cell>
          <cell r="R15408" t="str">
            <v>BUAD162634</v>
          </cell>
        </row>
        <row r="15409">
          <cell r="A15409">
            <v>44846.632384259297</v>
          </cell>
          <cell r="B15409">
            <v>650</v>
          </cell>
          <cell r="R15409" t="str">
            <v>BVKD163010</v>
          </cell>
        </row>
        <row r="15410">
          <cell r="A15410">
            <v>44846.6252662037</v>
          </cell>
          <cell r="B15410">
            <v>400</v>
          </cell>
          <cell r="R15410" t="str">
            <v>BTGD120943</v>
          </cell>
        </row>
        <row r="15411">
          <cell r="A15411">
            <v>44846.596678240698</v>
          </cell>
          <cell r="B15411">
            <v>10360</v>
          </cell>
          <cell r="R15411" t="str">
            <v>BTDS044313</v>
          </cell>
        </row>
        <row r="15412">
          <cell r="A15412">
            <v>44846.5871064815</v>
          </cell>
          <cell r="B15412">
            <v>1895</v>
          </cell>
          <cell r="R15412" t="str">
            <v>BQFD200090</v>
          </cell>
        </row>
        <row r="15413">
          <cell r="A15413">
            <v>44846.577743055597</v>
          </cell>
          <cell r="B15413">
            <v>1340</v>
          </cell>
          <cell r="R15413" t="str">
            <v>BNFD210070</v>
          </cell>
        </row>
        <row r="15414">
          <cell r="A15414">
            <v>44846.574641203697</v>
          </cell>
          <cell r="B15414">
            <v>1150</v>
          </cell>
          <cell r="R15414" t="str">
            <v>BSHD120752</v>
          </cell>
        </row>
        <row r="15415">
          <cell r="A15415">
            <v>44846.5702662037</v>
          </cell>
          <cell r="B15415">
            <v>496</v>
          </cell>
          <cell r="R15415" t="str">
            <v>BSHD120743</v>
          </cell>
        </row>
        <row r="15416">
          <cell r="A15416">
            <v>44846.566898148201</v>
          </cell>
          <cell r="B15416">
            <v>496</v>
          </cell>
          <cell r="R15416" t="str">
            <v>BSHD120746</v>
          </cell>
        </row>
        <row r="15417">
          <cell r="A15417">
            <v>44846.558159722197</v>
          </cell>
          <cell r="B15417">
            <v>5435</v>
          </cell>
          <cell r="R15417" t="str">
            <v>BSFD161795</v>
          </cell>
        </row>
        <row r="15418">
          <cell r="A15418">
            <v>44846.554803240702</v>
          </cell>
          <cell r="B15418">
            <v>2800</v>
          </cell>
          <cell r="R15418" t="str">
            <v>BTJD162038</v>
          </cell>
        </row>
        <row r="15419">
          <cell r="A15419">
            <v>44846.551678240699</v>
          </cell>
          <cell r="B15419">
            <v>880</v>
          </cell>
          <cell r="R15419" t="str">
            <v>BTKD200646</v>
          </cell>
        </row>
        <row r="15420">
          <cell r="A15420">
            <v>44846.540034722202</v>
          </cell>
          <cell r="B15420">
            <v>3510</v>
          </cell>
          <cell r="R15420" t="str">
            <v>BSKD200409</v>
          </cell>
        </row>
        <row r="15421">
          <cell r="A15421">
            <v>44846.535694444399</v>
          </cell>
          <cell r="B15421">
            <v>9729</v>
          </cell>
          <cell r="R15421" t="str">
            <v>BRBD160892</v>
          </cell>
        </row>
        <row r="15422">
          <cell r="A15422">
            <v>44846.529444444401</v>
          </cell>
          <cell r="B15422">
            <v>10944</v>
          </cell>
          <cell r="R15422" t="str">
            <v>BRBD160901</v>
          </cell>
        </row>
        <row r="15423">
          <cell r="A15423">
            <v>44846.518854166701</v>
          </cell>
          <cell r="B15423">
            <v>2880</v>
          </cell>
          <cell r="R15423" t="str">
            <v>BRED161124</v>
          </cell>
        </row>
        <row r="15424">
          <cell r="A15424">
            <v>44846.516053240703</v>
          </cell>
          <cell r="B15424">
            <v>5080</v>
          </cell>
          <cell r="R15424" t="str">
            <v>BRGD161225</v>
          </cell>
        </row>
        <row r="15425">
          <cell r="A15425">
            <v>44846.511562500003</v>
          </cell>
          <cell r="B15425">
            <v>3727</v>
          </cell>
          <cell r="R15425" t="str">
            <v>BRAD160816</v>
          </cell>
        </row>
        <row r="15426">
          <cell r="A15426">
            <v>44846.5098842593</v>
          </cell>
          <cell r="B15426">
            <v>3262</v>
          </cell>
          <cell r="R15426" t="str">
            <v>BQLD160182</v>
          </cell>
        </row>
        <row r="15427">
          <cell r="A15427">
            <v>44846.5072685185</v>
          </cell>
          <cell r="B15427">
            <v>6400</v>
          </cell>
          <cell r="R15427" t="str">
            <v>BOID200228</v>
          </cell>
        </row>
        <row r="15428">
          <cell r="A15428">
            <v>44846.503518518497</v>
          </cell>
          <cell r="B15428">
            <v>3580</v>
          </cell>
          <cell r="R15428" t="str">
            <v>BQID160519</v>
          </cell>
        </row>
        <row r="15429">
          <cell r="A15429">
            <v>44846.500868055598</v>
          </cell>
          <cell r="B15429">
            <v>6360</v>
          </cell>
          <cell r="R15429" t="str">
            <v>BSKD161467</v>
          </cell>
        </row>
        <row r="15430">
          <cell r="A15430">
            <v>44846.497384259303</v>
          </cell>
          <cell r="B15430">
            <v>5250</v>
          </cell>
          <cell r="R15430" t="str">
            <v>BQKD200047</v>
          </cell>
        </row>
        <row r="15431">
          <cell r="A15431">
            <v>44846.495891203696</v>
          </cell>
          <cell r="B15431">
            <v>7982</v>
          </cell>
          <cell r="R15431" t="str">
            <v>BQGD230029</v>
          </cell>
        </row>
        <row r="15432">
          <cell r="A15432">
            <v>44846.494745370401</v>
          </cell>
          <cell r="B15432">
            <v>3400</v>
          </cell>
          <cell r="R15432" t="str">
            <v>BRGD230256</v>
          </cell>
        </row>
        <row r="15433">
          <cell r="A15433">
            <v>44846.491863425901</v>
          </cell>
          <cell r="B15433">
            <v>4590</v>
          </cell>
          <cell r="R15433" t="str">
            <v>BPLD200068</v>
          </cell>
        </row>
        <row r="15434">
          <cell r="A15434">
            <v>44846.488923611098</v>
          </cell>
          <cell r="B15434">
            <v>2470</v>
          </cell>
          <cell r="R15434" t="str">
            <v>BQKD200048</v>
          </cell>
        </row>
        <row r="15435">
          <cell r="A15435">
            <v>44846.486736111103</v>
          </cell>
          <cell r="B15435">
            <v>1967</v>
          </cell>
          <cell r="R15435" t="str">
            <v>BQID160510</v>
          </cell>
        </row>
        <row r="15436">
          <cell r="A15436">
            <v>44846.4859490741</v>
          </cell>
          <cell r="B15436">
            <v>4670</v>
          </cell>
          <cell r="R15436" t="str">
            <v>BRAD160803</v>
          </cell>
        </row>
        <row r="15437">
          <cell r="A15437">
            <v>44846.482812499999</v>
          </cell>
          <cell r="B15437">
            <v>2900</v>
          </cell>
          <cell r="R15437" t="str">
            <v>BSGD161898</v>
          </cell>
        </row>
        <row r="15438">
          <cell r="A15438">
            <v>44846.479918981502</v>
          </cell>
          <cell r="B15438">
            <v>7450</v>
          </cell>
          <cell r="R15438" t="str">
            <v>BSGD161904</v>
          </cell>
        </row>
        <row r="15439">
          <cell r="A15439">
            <v>44846.476585648103</v>
          </cell>
          <cell r="B15439">
            <v>6800</v>
          </cell>
          <cell r="R15439" t="str">
            <v>BPBD200118</v>
          </cell>
        </row>
        <row r="15440">
          <cell r="A15440">
            <v>44846.473252314798</v>
          </cell>
          <cell r="B15440">
            <v>4050</v>
          </cell>
          <cell r="R15440" t="str">
            <v>BQJD120016</v>
          </cell>
        </row>
        <row r="15441">
          <cell r="A15441">
            <v>44846.470462963</v>
          </cell>
          <cell r="B15441">
            <v>2800</v>
          </cell>
          <cell r="R15441" t="str">
            <v>BRDD161021</v>
          </cell>
        </row>
        <row r="15442">
          <cell r="A15442">
            <v>44846.467870370398</v>
          </cell>
          <cell r="B15442">
            <v>4780</v>
          </cell>
          <cell r="R15442" t="str">
            <v>BRDD161019</v>
          </cell>
        </row>
        <row r="15443">
          <cell r="A15443">
            <v>44846.465347222198</v>
          </cell>
          <cell r="B15443">
            <v>4487</v>
          </cell>
          <cell r="R15443" t="str">
            <v>BRJD160606</v>
          </cell>
        </row>
        <row r="15444">
          <cell r="A15444">
            <v>44846.462523148097</v>
          </cell>
          <cell r="B15444">
            <v>3787</v>
          </cell>
          <cell r="R15444" t="str">
            <v>BRLD160724</v>
          </cell>
        </row>
        <row r="15445">
          <cell r="A15445">
            <v>44846.459733796299</v>
          </cell>
          <cell r="B15445">
            <v>4400</v>
          </cell>
          <cell r="R15445" t="str">
            <v>BSBD161624</v>
          </cell>
        </row>
        <row r="15446">
          <cell r="A15446">
            <v>44846.456851851799</v>
          </cell>
          <cell r="B15446">
            <v>5140</v>
          </cell>
          <cell r="R15446" t="str">
            <v>BRDD161036</v>
          </cell>
        </row>
        <row r="15447">
          <cell r="A15447">
            <v>44846.456377314797</v>
          </cell>
          <cell r="B15447">
            <v>5839</v>
          </cell>
          <cell r="R15447" t="str">
            <v>BRLD160741</v>
          </cell>
        </row>
        <row r="15448">
          <cell r="A15448">
            <v>44846.454409722202</v>
          </cell>
          <cell r="B15448">
            <v>7242</v>
          </cell>
          <cell r="R15448" t="str">
            <v>BQCD160129</v>
          </cell>
        </row>
        <row r="15449">
          <cell r="A15449">
            <v>44846.450960648202</v>
          </cell>
          <cell r="B15449">
            <v>7670</v>
          </cell>
          <cell r="R15449" t="str">
            <v>BQJD160019</v>
          </cell>
        </row>
        <row r="15450">
          <cell r="A15450">
            <v>44846.447870370401</v>
          </cell>
          <cell r="B15450">
            <v>7400</v>
          </cell>
          <cell r="R15450" t="str">
            <v>BQJD160027</v>
          </cell>
        </row>
        <row r="15451">
          <cell r="A15451">
            <v>44846.446851851899</v>
          </cell>
          <cell r="B15451">
            <v>1372</v>
          </cell>
          <cell r="R15451" t="str">
            <v>BRCD160984</v>
          </cell>
        </row>
        <row r="15452">
          <cell r="A15452">
            <v>44846.4440509259</v>
          </cell>
          <cell r="B15452">
            <v>5590</v>
          </cell>
          <cell r="R15452" t="str">
            <v>BQCD160126</v>
          </cell>
        </row>
        <row r="15453">
          <cell r="A15453">
            <v>44846.441666666702</v>
          </cell>
          <cell r="B15453">
            <v>4392</v>
          </cell>
          <cell r="R15453" t="str">
            <v>BQCD160106</v>
          </cell>
        </row>
        <row r="15454">
          <cell r="A15454">
            <v>44846.440856481502</v>
          </cell>
          <cell r="B15454">
            <v>7690</v>
          </cell>
          <cell r="R15454" t="str">
            <v>BRHD161304</v>
          </cell>
        </row>
        <row r="15455">
          <cell r="A15455">
            <v>44846.437974537002</v>
          </cell>
          <cell r="B15455">
            <v>6500</v>
          </cell>
          <cell r="R15455" t="str">
            <v>BPHD160162</v>
          </cell>
        </row>
        <row r="15456">
          <cell r="A15456">
            <v>44845.743078703701</v>
          </cell>
          <cell r="B15456">
            <v>4960</v>
          </cell>
          <cell r="R15456" t="str">
            <v>BRCD160967</v>
          </cell>
        </row>
        <row r="15457">
          <cell r="A15457">
            <v>44845.735891203702</v>
          </cell>
          <cell r="B15457">
            <v>8212</v>
          </cell>
          <cell r="R15457" t="str">
            <v>BQKD160076</v>
          </cell>
        </row>
        <row r="15458">
          <cell r="A15458">
            <v>44845.726400462998</v>
          </cell>
          <cell r="B15458">
            <v>6452</v>
          </cell>
          <cell r="R15458" t="str">
            <v>BNID200158</v>
          </cell>
        </row>
        <row r="15459">
          <cell r="A15459">
            <v>44845.715011574102</v>
          </cell>
          <cell r="B15459">
            <v>8880</v>
          </cell>
          <cell r="R15459" t="str">
            <v>BRGD161233</v>
          </cell>
        </row>
        <row r="15460">
          <cell r="A15460">
            <v>44845.711168981499</v>
          </cell>
          <cell r="B15460">
            <v>3970</v>
          </cell>
          <cell r="R15460" t="str">
            <v>BRED161081</v>
          </cell>
        </row>
        <row r="15461">
          <cell r="A15461">
            <v>44845.705902777801</v>
          </cell>
          <cell r="B15461">
            <v>7162</v>
          </cell>
          <cell r="R15461" t="str">
            <v>BNDD160224</v>
          </cell>
        </row>
        <row r="15462">
          <cell r="A15462">
            <v>44845.704525462999</v>
          </cell>
          <cell r="B15462">
            <v>35989</v>
          </cell>
          <cell r="R15462" t="str">
            <v>BKCS040470</v>
          </cell>
        </row>
        <row r="15463">
          <cell r="A15463">
            <v>44845.699861111098</v>
          </cell>
          <cell r="B15463">
            <v>3840</v>
          </cell>
          <cell r="R15463" t="str">
            <v>BSAD161582</v>
          </cell>
        </row>
        <row r="15464">
          <cell r="A15464">
            <v>44845.697233796302</v>
          </cell>
          <cell r="B15464">
            <v>3700</v>
          </cell>
          <cell r="R15464" t="str">
            <v>BSID161968</v>
          </cell>
        </row>
        <row r="15465">
          <cell r="A15465">
            <v>44845.693993055596</v>
          </cell>
          <cell r="B15465">
            <v>2212</v>
          </cell>
          <cell r="R15465" t="str">
            <v>BSID120765</v>
          </cell>
        </row>
        <row r="15466">
          <cell r="A15466">
            <v>44845.692407407398</v>
          </cell>
          <cell r="B15466">
            <v>14766</v>
          </cell>
          <cell r="R15466" t="str">
            <v>BPJD200007</v>
          </cell>
        </row>
        <row r="15467">
          <cell r="A15467">
            <v>44845.691226851799</v>
          </cell>
          <cell r="B15467">
            <v>2350</v>
          </cell>
          <cell r="R15467" t="str">
            <v>BSID220375</v>
          </cell>
        </row>
        <row r="15468">
          <cell r="A15468">
            <v>44845.688506944403</v>
          </cell>
          <cell r="B15468">
            <v>3085</v>
          </cell>
          <cell r="R15468" t="str">
            <v>BSID161979</v>
          </cell>
        </row>
        <row r="15469">
          <cell r="A15469">
            <v>44845.685162037</v>
          </cell>
          <cell r="B15469">
            <v>2210</v>
          </cell>
          <cell r="R15469" t="str">
            <v>BSED161766</v>
          </cell>
        </row>
        <row r="15470">
          <cell r="A15470">
            <v>44845.684212963002</v>
          </cell>
          <cell r="B15470">
            <v>2872</v>
          </cell>
          <cell r="R15470" t="str">
            <v>BRGD161229</v>
          </cell>
        </row>
        <row r="15471">
          <cell r="A15471">
            <v>44845.682349536997</v>
          </cell>
          <cell r="B15471">
            <v>1773</v>
          </cell>
          <cell r="R15471" t="str">
            <v>BSHD161938</v>
          </cell>
        </row>
        <row r="15472">
          <cell r="A15472">
            <v>44845.678703703699</v>
          </cell>
          <cell r="B15472">
            <v>5600</v>
          </cell>
          <cell r="R15472" t="str">
            <v>BTKD162074</v>
          </cell>
        </row>
        <row r="15473">
          <cell r="A15473">
            <v>44845.675740740699</v>
          </cell>
          <cell r="B15473">
            <v>1441</v>
          </cell>
          <cell r="R15473" t="str">
            <v>BSJD161438</v>
          </cell>
        </row>
        <row r="15474">
          <cell r="A15474">
            <v>44845.675486111097</v>
          </cell>
          <cell r="B15474">
            <v>3126</v>
          </cell>
          <cell r="R15474" t="str">
            <v>BTKD162077</v>
          </cell>
        </row>
        <row r="15475">
          <cell r="A15475">
            <v>44845.672615740703</v>
          </cell>
          <cell r="B15475">
            <v>3942</v>
          </cell>
          <cell r="R15475" t="str">
            <v>BSJD161378</v>
          </cell>
        </row>
        <row r="15476">
          <cell r="A15476">
            <v>44845.669826388897</v>
          </cell>
          <cell r="B15476">
            <v>4090</v>
          </cell>
          <cell r="R15476" t="str">
            <v>BSJD161422</v>
          </cell>
        </row>
        <row r="15477">
          <cell r="A15477">
            <v>44845.667210648098</v>
          </cell>
          <cell r="B15477">
            <v>4012</v>
          </cell>
          <cell r="R15477" t="str">
            <v>BSLD230358</v>
          </cell>
        </row>
        <row r="15478">
          <cell r="A15478">
            <v>44845.664120370398</v>
          </cell>
          <cell r="B15478">
            <v>2652</v>
          </cell>
          <cell r="R15478" t="str">
            <v>BSLD230361</v>
          </cell>
        </row>
        <row r="15479">
          <cell r="A15479">
            <v>44845.648125</v>
          </cell>
          <cell r="B15479">
            <v>4969</v>
          </cell>
          <cell r="R15479" t="str">
            <v>BRCD160968</v>
          </cell>
        </row>
        <row r="15480">
          <cell r="A15480">
            <v>44845.644201388903</v>
          </cell>
          <cell r="B15480">
            <v>3200</v>
          </cell>
          <cell r="R15480" t="str">
            <v>BRAD160811</v>
          </cell>
        </row>
        <row r="15481">
          <cell r="A15481">
            <v>44845.641516203701</v>
          </cell>
          <cell r="B15481">
            <v>2600</v>
          </cell>
          <cell r="R15481" t="str">
            <v>BRDD161024</v>
          </cell>
        </row>
        <row r="15482">
          <cell r="A15482">
            <v>44845.638611111099</v>
          </cell>
          <cell r="B15482">
            <v>3848</v>
          </cell>
          <cell r="R15482" t="str">
            <v>BSFD161830</v>
          </cell>
        </row>
        <row r="15483">
          <cell r="A15483">
            <v>44845.636111111096</v>
          </cell>
          <cell r="B15483">
            <v>4428</v>
          </cell>
          <cell r="R15483" t="str">
            <v>BRLD160756</v>
          </cell>
        </row>
        <row r="15484">
          <cell r="A15484">
            <v>44845.633657407401</v>
          </cell>
          <cell r="B15484">
            <v>5149</v>
          </cell>
          <cell r="R15484" t="str">
            <v>GPGD160208</v>
          </cell>
        </row>
        <row r="15485">
          <cell r="A15485">
            <v>44845.630983796298</v>
          </cell>
          <cell r="B15485">
            <v>2250</v>
          </cell>
          <cell r="R15485" t="str">
            <v>BMID160336</v>
          </cell>
        </row>
        <row r="15486">
          <cell r="A15486">
            <v>44845.628495370402</v>
          </cell>
          <cell r="B15486">
            <v>4130</v>
          </cell>
          <cell r="R15486" t="str">
            <v>BSJD161406</v>
          </cell>
        </row>
        <row r="15487">
          <cell r="A15487">
            <v>44845.625381944403</v>
          </cell>
          <cell r="B15487">
            <v>6194</v>
          </cell>
          <cell r="R15487" t="str">
            <v>BOID200231</v>
          </cell>
        </row>
        <row r="15488">
          <cell r="A15488">
            <v>44845.596736111103</v>
          </cell>
          <cell r="B15488">
            <v>3691</v>
          </cell>
          <cell r="R15488" t="str">
            <v>BQID200160</v>
          </cell>
        </row>
        <row r="15489">
          <cell r="A15489">
            <v>44845.585185185198</v>
          </cell>
          <cell r="B15489">
            <v>3372</v>
          </cell>
          <cell r="R15489" t="str">
            <v>BQBD160067</v>
          </cell>
        </row>
        <row r="15490">
          <cell r="A15490">
            <v>44845.563275462999</v>
          </cell>
          <cell r="B15490">
            <v>7144</v>
          </cell>
          <cell r="R15490" t="str">
            <v>BPED160088</v>
          </cell>
        </row>
        <row r="15491">
          <cell r="A15491">
            <v>44845.5493055556</v>
          </cell>
          <cell r="B15491">
            <v>3468</v>
          </cell>
          <cell r="R15491" t="str">
            <v>BPED200181</v>
          </cell>
        </row>
        <row r="15492">
          <cell r="A15492">
            <v>44845.533333333296</v>
          </cell>
          <cell r="B15492">
            <v>21655</v>
          </cell>
          <cell r="R15492" t="str">
            <v>BMFC370445</v>
          </cell>
        </row>
        <row r="15493">
          <cell r="A15493">
            <v>44845.520347222198</v>
          </cell>
          <cell r="B15493">
            <v>7068</v>
          </cell>
          <cell r="R15493" t="str">
            <v>BQDD200043</v>
          </cell>
        </row>
        <row r="15494">
          <cell r="A15494">
            <v>44845.5101041667</v>
          </cell>
          <cell r="B15494">
            <v>4243</v>
          </cell>
          <cell r="R15494" t="str">
            <v>BRGD161218</v>
          </cell>
        </row>
        <row r="15495">
          <cell r="A15495">
            <v>44845.506631944401</v>
          </cell>
          <cell r="B15495">
            <v>0</v>
          </cell>
          <cell r="R15495" t="str">
            <v>2122ES1033</v>
          </cell>
        </row>
        <row r="15496">
          <cell r="A15496">
            <v>44845.502187500002</v>
          </cell>
          <cell r="B15496">
            <v>7685</v>
          </cell>
          <cell r="R15496" t="str">
            <v>BSKD161477</v>
          </cell>
        </row>
        <row r="15497">
          <cell r="A15497">
            <v>44845.501250000001</v>
          </cell>
          <cell r="B15497">
            <v>3505</v>
          </cell>
          <cell r="R15497" t="str">
            <v>BRED161131</v>
          </cell>
        </row>
        <row r="15498">
          <cell r="A15498">
            <v>44845.489722222199</v>
          </cell>
          <cell r="B15498">
            <v>1035</v>
          </cell>
          <cell r="R15498" t="str">
            <v>BTJL152348</v>
          </cell>
        </row>
        <row r="15499">
          <cell r="A15499">
            <v>44845.486921296302</v>
          </cell>
          <cell r="B15499">
            <v>3890</v>
          </cell>
          <cell r="R15499" t="str">
            <v>BTKD162080</v>
          </cell>
        </row>
        <row r="15500">
          <cell r="A15500">
            <v>44845.481342592597</v>
          </cell>
          <cell r="B15500">
            <v>220</v>
          </cell>
          <cell r="R15500" t="str">
            <v>BVDD163198</v>
          </cell>
        </row>
        <row r="15501">
          <cell r="A15501">
            <v>44845.479189814803</v>
          </cell>
          <cell r="B15501">
            <v>670</v>
          </cell>
          <cell r="R15501" t="str">
            <v>BUHL152930</v>
          </cell>
        </row>
        <row r="15502">
          <cell r="A15502">
            <v>44845.476724537002</v>
          </cell>
          <cell r="B15502">
            <v>450</v>
          </cell>
          <cell r="R15502" t="str">
            <v>BUCD121174</v>
          </cell>
        </row>
        <row r="15503">
          <cell r="A15503">
            <v>44845.463425925896</v>
          </cell>
          <cell r="B15503">
            <v>347</v>
          </cell>
          <cell r="R15503" t="str">
            <v>BUID121299</v>
          </cell>
        </row>
        <row r="15504">
          <cell r="A15504">
            <v>44845.460763888899</v>
          </cell>
          <cell r="B15504">
            <v>448</v>
          </cell>
          <cell r="R15504" t="str">
            <v>BUHD121280</v>
          </cell>
        </row>
        <row r="15505">
          <cell r="A15505">
            <v>44845.459328703699</v>
          </cell>
          <cell r="B15505">
            <v>1013</v>
          </cell>
          <cell r="R15505" t="str">
            <v>164253</v>
          </cell>
        </row>
        <row r="15506">
          <cell r="A15506">
            <v>44845.450925925899</v>
          </cell>
          <cell r="B15506">
            <v>19767</v>
          </cell>
          <cell r="R15506" t="str">
            <v>BKDS031405</v>
          </cell>
        </row>
        <row r="15507">
          <cell r="A15507">
            <v>44845.449537036999</v>
          </cell>
          <cell r="B15507">
            <v>26634</v>
          </cell>
          <cell r="R15507" t="str">
            <v>BQFS031084</v>
          </cell>
        </row>
        <row r="15508">
          <cell r="A15508">
            <v>44844.751030092601</v>
          </cell>
          <cell r="B15508">
            <v>2093</v>
          </cell>
          <cell r="R15508" t="str">
            <v>BSCD161704</v>
          </cell>
        </row>
        <row r="15509">
          <cell r="A15509">
            <v>44844.734189814801</v>
          </cell>
          <cell r="B15509">
            <v>1490</v>
          </cell>
          <cell r="R15509" t="str">
            <v>BSBD161629</v>
          </cell>
        </row>
        <row r="15510">
          <cell r="A15510">
            <v>44844.684930555602</v>
          </cell>
          <cell r="B15510">
            <v>8895</v>
          </cell>
          <cell r="R15510" t="str">
            <v>BPED200187</v>
          </cell>
        </row>
        <row r="15511">
          <cell r="A15511">
            <v>44844.672905092601</v>
          </cell>
          <cell r="B15511">
            <v>35989</v>
          </cell>
          <cell r="R15511" t="str">
            <v>BKCS040470</v>
          </cell>
        </row>
        <row r="15512">
          <cell r="A15512">
            <v>44844.643854166701</v>
          </cell>
          <cell r="B15512">
            <v>965</v>
          </cell>
          <cell r="R15512" t="str">
            <v>BVLD163040</v>
          </cell>
        </row>
        <row r="15513">
          <cell r="A15513">
            <v>44844.631828703699</v>
          </cell>
          <cell r="B15513">
            <v>3899</v>
          </cell>
          <cell r="R15513" t="str">
            <v>BUFS046910</v>
          </cell>
        </row>
        <row r="15514">
          <cell r="A15514">
            <v>44844.626608796301</v>
          </cell>
          <cell r="B15514">
            <v>16699</v>
          </cell>
          <cell r="R15514" t="str">
            <v>BNKS030423</v>
          </cell>
        </row>
        <row r="15515">
          <cell r="A15515">
            <v>44844.592106481497</v>
          </cell>
          <cell r="B15515">
            <v>18360</v>
          </cell>
          <cell r="R15515" t="str">
            <v>BOHD200197</v>
          </cell>
        </row>
        <row r="15516">
          <cell r="A15516">
            <v>44844.574953703697</v>
          </cell>
          <cell r="B15516">
            <v>4805</v>
          </cell>
          <cell r="R15516" t="str">
            <v>BRCD161002</v>
          </cell>
        </row>
        <row r="15517">
          <cell r="A15517">
            <v>44844.562013888899</v>
          </cell>
          <cell r="B15517">
            <v>11022</v>
          </cell>
          <cell r="R15517" t="str">
            <v>BQDD160205</v>
          </cell>
        </row>
        <row r="15518">
          <cell r="A15518">
            <v>44844.546539351897</v>
          </cell>
          <cell r="B15518">
            <v>676</v>
          </cell>
          <cell r="R15518" t="str">
            <v>BUCD230856</v>
          </cell>
        </row>
        <row r="15519">
          <cell r="A15519">
            <v>44844.544398148202</v>
          </cell>
          <cell r="B15519">
            <v>2599</v>
          </cell>
          <cell r="R15519" t="str">
            <v>BUAL160585</v>
          </cell>
        </row>
        <row r="15520">
          <cell r="A15520">
            <v>44844.534039351798</v>
          </cell>
          <cell r="B15520">
            <v>3899</v>
          </cell>
          <cell r="R15520" t="str">
            <v>BULL160564</v>
          </cell>
        </row>
        <row r="15521">
          <cell r="A15521">
            <v>44844.487326388902</v>
          </cell>
          <cell r="B15521">
            <v>2805</v>
          </cell>
          <cell r="R15521" t="str">
            <v>BUAL160593</v>
          </cell>
        </row>
        <row r="15522">
          <cell r="A15522">
            <v>44844.483136574097</v>
          </cell>
          <cell r="B15522">
            <v>4953</v>
          </cell>
          <cell r="R15522" t="str">
            <v>BULL160559</v>
          </cell>
        </row>
        <row r="15523">
          <cell r="A15523">
            <v>44844.478784722203</v>
          </cell>
          <cell r="B15523">
            <v>436</v>
          </cell>
          <cell r="R15523" t="str">
            <v>BUJD121018</v>
          </cell>
        </row>
        <row r="15524">
          <cell r="A15524">
            <v>44844.455115740697</v>
          </cell>
          <cell r="B15524">
            <v>0</v>
          </cell>
          <cell r="R15524" t="str">
            <v>SN22T000392</v>
          </cell>
        </row>
        <row r="15525">
          <cell r="A15525">
            <v>44844.452245370398</v>
          </cell>
          <cell r="B15525">
            <v>1</v>
          </cell>
          <cell r="R15525" t="str">
            <v>BVCS038776</v>
          </cell>
        </row>
        <row r="15526">
          <cell r="A15526">
            <v>44844.442581018498</v>
          </cell>
          <cell r="B15526">
            <v>1</v>
          </cell>
          <cell r="R15526" t="str">
            <v>CMDE660812</v>
          </cell>
        </row>
        <row r="15527">
          <cell r="A15527">
            <v>44844.437534722201</v>
          </cell>
          <cell r="B15527">
            <v>8294</v>
          </cell>
          <cell r="R15527" t="str">
            <v>BQLC370193</v>
          </cell>
        </row>
        <row r="15528">
          <cell r="A15528">
            <v>44844.434108796297</v>
          </cell>
          <cell r="B15528">
            <v>438</v>
          </cell>
          <cell r="R15528" t="str">
            <v>BUEC372458</v>
          </cell>
        </row>
        <row r="15529">
          <cell r="A15529">
            <v>44844.4324305556</v>
          </cell>
          <cell r="B15529">
            <v>1463</v>
          </cell>
          <cell r="R15529" t="str">
            <v>BVKC374486</v>
          </cell>
        </row>
        <row r="15530">
          <cell r="A15530">
            <v>44844.292129629597</v>
          </cell>
          <cell r="B15530">
            <v>73</v>
          </cell>
          <cell r="R15530" t="str">
            <v>BUCS046173</v>
          </cell>
        </row>
        <row r="15531">
          <cell r="A15531">
            <v>44844.291967592602</v>
          </cell>
          <cell r="B15531">
            <v>3289</v>
          </cell>
          <cell r="R15531" t="str">
            <v>BUBS045933</v>
          </cell>
        </row>
        <row r="15532">
          <cell r="A15532">
            <v>44842.700462963003</v>
          </cell>
          <cell r="B15532">
            <v>15610</v>
          </cell>
          <cell r="R15532" t="str">
            <v>BRIS035838</v>
          </cell>
        </row>
        <row r="15533">
          <cell r="A15533">
            <v>44842.6961689815</v>
          </cell>
          <cell r="B15533">
            <v>8079</v>
          </cell>
          <cell r="R15533" t="str">
            <v>BSLS036682</v>
          </cell>
        </row>
        <row r="15534">
          <cell r="A15534">
            <v>44842.525960648098</v>
          </cell>
          <cell r="B15534">
            <v>16119</v>
          </cell>
          <cell r="R15534" t="str">
            <v>BSCS037449</v>
          </cell>
        </row>
        <row r="15535">
          <cell r="A15535">
            <v>44842.4776851852</v>
          </cell>
          <cell r="B15535">
            <v>1649</v>
          </cell>
          <cell r="R15535" t="str">
            <v>BUJD121019</v>
          </cell>
        </row>
        <row r="15536">
          <cell r="A15536">
            <v>44842.475960648102</v>
          </cell>
          <cell r="B15536">
            <v>490</v>
          </cell>
          <cell r="R15536" t="str">
            <v>AUKD230777</v>
          </cell>
        </row>
        <row r="15537">
          <cell r="A15537">
            <v>44842.469930555599</v>
          </cell>
          <cell r="B15537">
            <v>493</v>
          </cell>
          <cell r="R15537" t="str">
            <v>BUJD121040</v>
          </cell>
        </row>
        <row r="15538">
          <cell r="A15538">
            <v>44842.467141203699</v>
          </cell>
          <cell r="B15538">
            <v>1980</v>
          </cell>
          <cell r="R15538" t="str">
            <v>BUKD162510</v>
          </cell>
        </row>
        <row r="15539">
          <cell r="A15539">
            <v>44842.463773148098</v>
          </cell>
          <cell r="B15539">
            <v>879</v>
          </cell>
          <cell r="R15539" t="str">
            <v>BTDD120878</v>
          </cell>
        </row>
        <row r="15540">
          <cell r="A15540">
            <v>44841.530138888898</v>
          </cell>
          <cell r="B15540">
            <v>7650</v>
          </cell>
          <cell r="R15540" t="str">
            <v>BSKD161477</v>
          </cell>
        </row>
        <row r="15541">
          <cell r="A15541">
            <v>44841.292164351798</v>
          </cell>
          <cell r="B15541">
            <v>20621</v>
          </cell>
          <cell r="R15541" t="str">
            <v>BQHS040705</v>
          </cell>
        </row>
        <row r="15542">
          <cell r="A15542">
            <v>44841.292025463001</v>
          </cell>
          <cell r="B15542">
            <v>18478</v>
          </cell>
          <cell r="R15542" t="str">
            <v>BQGS031413</v>
          </cell>
        </row>
        <row r="15543">
          <cell r="A15543">
            <v>44841.282453703701</v>
          </cell>
          <cell r="B15543">
            <v>23420</v>
          </cell>
          <cell r="R15543" t="str">
            <v>BQES030978</v>
          </cell>
        </row>
        <row r="15544">
          <cell r="A15544">
            <v>44840.677789351903</v>
          </cell>
          <cell r="B15544">
            <v>1000</v>
          </cell>
          <cell r="R15544" t="str">
            <v>BVJS047797</v>
          </cell>
        </row>
        <row r="15545">
          <cell r="A15545">
            <v>44835.674826388902</v>
          </cell>
          <cell r="B15545">
            <v>767</v>
          </cell>
          <cell r="R15545" t="str">
            <v>BULD121094</v>
          </cell>
        </row>
        <row r="15546">
          <cell r="A15546">
            <v>44835.670277777797</v>
          </cell>
          <cell r="B15546">
            <v>1445</v>
          </cell>
          <cell r="R15546" t="str">
            <v>BTHD120971</v>
          </cell>
        </row>
        <row r="15547">
          <cell r="A15547">
            <v>44835.667500000003</v>
          </cell>
          <cell r="B15547">
            <v>3766</v>
          </cell>
          <cell r="R15547" t="str">
            <v>BTEL160427</v>
          </cell>
        </row>
        <row r="15548">
          <cell r="A15548">
            <v>44835.664803240703</v>
          </cell>
          <cell r="B15548">
            <v>5250</v>
          </cell>
          <cell r="R15548" t="str">
            <v>BTGL160455</v>
          </cell>
        </row>
        <row r="15549">
          <cell r="A15549">
            <v>44835.660081018497</v>
          </cell>
          <cell r="B15549">
            <v>467</v>
          </cell>
          <cell r="R15549" t="str">
            <v>BTHD120963</v>
          </cell>
        </row>
        <row r="15550">
          <cell r="A15550">
            <v>44835.652222222197</v>
          </cell>
          <cell r="B15550">
            <v>3040</v>
          </cell>
          <cell r="R15550" t="str">
            <v>BUAD162625</v>
          </cell>
        </row>
        <row r="15551">
          <cell r="A15551">
            <v>44835.648449074099</v>
          </cell>
          <cell r="B15551">
            <v>1300</v>
          </cell>
          <cell r="R15551" t="str">
            <v>BUBD162649</v>
          </cell>
        </row>
        <row r="15552">
          <cell r="A15552">
            <v>44835.645185185203</v>
          </cell>
          <cell r="B15552">
            <v>1050</v>
          </cell>
          <cell r="R15552" t="str">
            <v>BUDD220683</v>
          </cell>
        </row>
        <row r="15553">
          <cell r="A15553">
            <v>44835.642280092601</v>
          </cell>
          <cell r="B15553">
            <v>471</v>
          </cell>
          <cell r="R15553" t="str">
            <v>BUFL152860</v>
          </cell>
        </row>
        <row r="15554">
          <cell r="A15554">
            <v>44835.6394097222</v>
          </cell>
          <cell r="B15554">
            <v>560</v>
          </cell>
          <cell r="R15554" t="str">
            <v>BUID162940</v>
          </cell>
        </row>
        <row r="15555">
          <cell r="A15555">
            <v>44835.610706018502</v>
          </cell>
          <cell r="B15555">
            <v>529</v>
          </cell>
          <cell r="R15555" t="str">
            <v>BULD162583</v>
          </cell>
        </row>
        <row r="15556">
          <cell r="A15556">
            <v>44835.604513888902</v>
          </cell>
          <cell r="B15556">
            <v>680</v>
          </cell>
          <cell r="R15556" t="str">
            <v>BULD162579</v>
          </cell>
        </row>
        <row r="15557">
          <cell r="A15557">
            <v>44835.603599536997</v>
          </cell>
          <cell r="B15557">
            <v>1300</v>
          </cell>
          <cell r="R15557" t="str">
            <v>BUED220691</v>
          </cell>
        </row>
        <row r="15558">
          <cell r="A15558">
            <v>44835.603402777801</v>
          </cell>
          <cell r="B15558">
            <v>950</v>
          </cell>
          <cell r="R15558" t="str">
            <v>BTID162377</v>
          </cell>
        </row>
        <row r="15559">
          <cell r="A15559">
            <v>44835.599606481497</v>
          </cell>
          <cell r="B15559">
            <v>1260</v>
          </cell>
          <cell r="R15559" t="str">
            <v>BTID162392</v>
          </cell>
        </row>
        <row r="15560">
          <cell r="A15560">
            <v>44835.597430555601</v>
          </cell>
          <cell r="B15560">
            <v>700</v>
          </cell>
          <cell r="R15560" t="str">
            <v>BUDD162719</v>
          </cell>
        </row>
        <row r="15561">
          <cell r="A15561">
            <v>44835.5950578704</v>
          </cell>
          <cell r="B15561">
            <v>5701</v>
          </cell>
          <cell r="R15561" t="str">
            <v>BTFD162244</v>
          </cell>
        </row>
        <row r="15562">
          <cell r="A15562">
            <v>44835.592280092598</v>
          </cell>
          <cell r="B15562">
            <v>335</v>
          </cell>
          <cell r="R15562" t="str">
            <v>BVJD162957</v>
          </cell>
        </row>
        <row r="15563">
          <cell r="A15563">
            <v>44835.588425925896</v>
          </cell>
          <cell r="B15563">
            <v>470</v>
          </cell>
          <cell r="R15563" t="str">
            <v>BUAD121111</v>
          </cell>
        </row>
        <row r="15564">
          <cell r="A15564">
            <v>44835.588101851798</v>
          </cell>
          <cell r="B15564">
            <v>1040</v>
          </cell>
          <cell r="R15564" t="str">
            <v>BTKD162083</v>
          </cell>
        </row>
        <row r="15565">
          <cell r="A15565">
            <v>44835.5874652778</v>
          </cell>
          <cell r="B15565">
            <v>2638</v>
          </cell>
          <cell r="R15565" t="str">
            <v>BTJD162016</v>
          </cell>
        </row>
        <row r="15566">
          <cell r="A15566">
            <v>44835.583668981497</v>
          </cell>
          <cell r="B15566">
            <v>300</v>
          </cell>
          <cell r="R15566" t="str">
            <v>BVKD163026</v>
          </cell>
        </row>
        <row r="15567">
          <cell r="A15567">
            <v>44835.582800925898</v>
          </cell>
          <cell r="B15567">
            <v>4380</v>
          </cell>
          <cell r="R15567" t="str">
            <v>BSAD230391</v>
          </cell>
        </row>
        <row r="15568">
          <cell r="A15568">
            <v>44835.5803703704</v>
          </cell>
          <cell r="B15568">
            <v>496</v>
          </cell>
          <cell r="R15568" t="str">
            <v>BVAD121386</v>
          </cell>
        </row>
        <row r="15569">
          <cell r="A15569">
            <v>44835.578333333302</v>
          </cell>
          <cell r="B15569">
            <v>2935</v>
          </cell>
          <cell r="R15569" t="str">
            <v>BSHD200586</v>
          </cell>
        </row>
        <row r="15570">
          <cell r="A15570">
            <v>44835.577384259297</v>
          </cell>
          <cell r="B15570">
            <v>2350</v>
          </cell>
          <cell r="R15570" t="str">
            <v>BUKD162537</v>
          </cell>
        </row>
        <row r="15571">
          <cell r="A15571">
            <v>44835.557800925897</v>
          </cell>
          <cell r="B15571">
            <v>976</v>
          </cell>
          <cell r="R15571" t="str">
            <v>BVLD163067</v>
          </cell>
        </row>
        <row r="15572">
          <cell r="A15572">
            <v>44835.553124999999</v>
          </cell>
          <cell r="B15572">
            <v>1392</v>
          </cell>
          <cell r="R15572" t="str">
            <v>BUID162953</v>
          </cell>
        </row>
        <row r="15573">
          <cell r="A15573">
            <v>44835.5477777778</v>
          </cell>
          <cell r="B15573">
            <v>1577</v>
          </cell>
          <cell r="R15573" t="str">
            <v>BUGD162852</v>
          </cell>
        </row>
        <row r="15574">
          <cell r="A15574">
            <v>44835.542083333297</v>
          </cell>
          <cell r="B15574">
            <v>2884</v>
          </cell>
          <cell r="R15574" t="str">
            <v>BUFD162814</v>
          </cell>
        </row>
        <row r="15575">
          <cell r="A15575">
            <v>44835.537407407399</v>
          </cell>
          <cell r="B15575">
            <v>800</v>
          </cell>
          <cell r="R15575" t="str">
            <v>BVLD163040</v>
          </cell>
        </row>
        <row r="15576">
          <cell r="A15576">
            <v>44835.536886574097</v>
          </cell>
          <cell r="B15576">
            <v>3009</v>
          </cell>
          <cell r="R15576" t="str">
            <v>BUCD162696</v>
          </cell>
        </row>
        <row r="15577">
          <cell r="A15577">
            <v>44835.533726851798</v>
          </cell>
          <cell r="B15577">
            <v>1300</v>
          </cell>
          <cell r="R15577" t="str">
            <v>BUGD162826</v>
          </cell>
        </row>
        <row r="15578">
          <cell r="A15578">
            <v>44835.531365740702</v>
          </cell>
          <cell r="B15578">
            <v>3163</v>
          </cell>
          <cell r="R15578" t="str">
            <v>BULD162568</v>
          </cell>
        </row>
        <row r="15579">
          <cell r="A15579">
            <v>44835.529502314799</v>
          </cell>
          <cell r="B15579">
            <v>1400</v>
          </cell>
          <cell r="R15579" t="str">
            <v>BUJD162460</v>
          </cell>
        </row>
        <row r="15580">
          <cell r="A15580">
            <v>44835.526481481502</v>
          </cell>
          <cell r="B15580">
            <v>5240</v>
          </cell>
          <cell r="R15580" t="str">
            <v>BTGD162289</v>
          </cell>
        </row>
        <row r="15581">
          <cell r="A15581">
            <v>44835.526377314804</v>
          </cell>
          <cell r="B15581">
            <v>5120</v>
          </cell>
          <cell r="R15581" t="str">
            <v>BULD162559</v>
          </cell>
        </row>
        <row r="15582">
          <cell r="A15582">
            <v>44835.521076388897</v>
          </cell>
          <cell r="B15582"/>
          <cell r="R15582" t="str">
            <v>EVLL062069</v>
          </cell>
        </row>
        <row r="15583">
          <cell r="A15583">
            <v>44835.516909722202</v>
          </cell>
          <cell r="B15583">
            <v>2990</v>
          </cell>
          <cell r="R15583" t="str">
            <v>BULD162561</v>
          </cell>
        </row>
        <row r="15584">
          <cell r="A15584">
            <v>44835.516423611101</v>
          </cell>
          <cell r="B15584">
            <v>3690</v>
          </cell>
          <cell r="R15584" t="str">
            <v>BSKD161462</v>
          </cell>
        </row>
        <row r="15585">
          <cell r="A15585">
            <v>44835.510682870401</v>
          </cell>
          <cell r="B15585">
            <v>4562</v>
          </cell>
          <cell r="R15585" t="str">
            <v>BTED200706</v>
          </cell>
        </row>
        <row r="15586">
          <cell r="A15586">
            <v>44835.510138888902</v>
          </cell>
          <cell r="B15586">
            <v>2200</v>
          </cell>
          <cell r="R15586" t="str">
            <v>BUID162912</v>
          </cell>
        </row>
        <row r="15587">
          <cell r="A15587">
            <v>44835.505891203698</v>
          </cell>
          <cell r="B15587">
            <v>2620</v>
          </cell>
          <cell r="R15587" t="str">
            <v>BUAD162630</v>
          </cell>
        </row>
        <row r="15588">
          <cell r="A15588">
            <v>44835.502662036997</v>
          </cell>
          <cell r="B15588">
            <v>5050</v>
          </cell>
          <cell r="R15588" t="str">
            <v>BULD162577</v>
          </cell>
        </row>
        <row r="15589">
          <cell r="A15589">
            <v>44835.502442129597</v>
          </cell>
          <cell r="B15589">
            <v>3565</v>
          </cell>
          <cell r="R15589" t="str">
            <v>BTDD162192</v>
          </cell>
        </row>
        <row r="15590">
          <cell r="A15590">
            <v>44835.499305555597</v>
          </cell>
          <cell r="B15590">
            <v>4770</v>
          </cell>
          <cell r="R15590" t="str">
            <v>BUKD162535</v>
          </cell>
        </row>
        <row r="15591">
          <cell r="A15591">
            <v>44835.495995370402</v>
          </cell>
          <cell r="B15591">
            <v>1400</v>
          </cell>
          <cell r="R15591" t="str">
            <v>BUAL160594</v>
          </cell>
        </row>
        <row r="15592">
          <cell r="A15592">
            <v>44835.493194444403</v>
          </cell>
          <cell r="B15592">
            <v>4754</v>
          </cell>
          <cell r="R15592" t="str">
            <v>BTFD162243</v>
          </cell>
        </row>
        <row r="15593">
          <cell r="A15593">
            <v>44835.4923263889</v>
          </cell>
          <cell r="B15593">
            <v>5870</v>
          </cell>
          <cell r="R15593" t="str">
            <v>BTDD162186</v>
          </cell>
        </row>
        <row r="15594">
          <cell r="A15594">
            <v>44835.488645833299</v>
          </cell>
          <cell r="B15594">
            <v>4800</v>
          </cell>
          <cell r="R15594" t="str">
            <v>BTED162231</v>
          </cell>
        </row>
        <row r="15595">
          <cell r="A15595">
            <v>44835.485393518502</v>
          </cell>
          <cell r="B15595">
            <v>4961</v>
          </cell>
          <cell r="R15595" t="str">
            <v>BTED162217</v>
          </cell>
        </row>
        <row r="15596">
          <cell r="A15596">
            <v>44835.479074074101</v>
          </cell>
          <cell r="B15596">
            <v>1753</v>
          </cell>
          <cell r="R15596" t="str">
            <v>BTGD162296</v>
          </cell>
        </row>
        <row r="15597">
          <cell r="A15597">
            <v>44834.677974537</v>
          </cell>
          <cell r="B15597">
            <v>300</v>
          </cell>
          <cell r="R15597" t="str">
            <v>BQKD200046</v>
          </cell>
        </row>
        <row r="15598">
          <cell r="A15598">
            <v>44834.675115740698</v>
          </cell>
          <cell r="B15598">
            <v>0</v>
          </cell>
          <cell r="R15598" t="str">
            <v>BSJD120492</v>
          </cell>
        </row>
        <row r="15599">
          <cell r="A15599">
            <v>44834.672500000001</v>
          </cell>
          <cell r="B15599">
            <v>0</v>
          </cell>
          <cell r="R15599" t="str">
            <v>BLGL160217</v>
          </cell>
        </row>
        <row r="15600">
          <cell r="A15600">
            <v>44834.667071759301</v>
          </cell>
          <cell r="B15600">
            <v>320</v>
          </cell>
          <cell r="R15600" t="str">
            <v>BRHD120445</v>
          </cell>
        </row>
        <row r="15601">
          <cell r="A15601">
            <v>44834.665104166699</v>
          </cell>
          <cell r="B15601">
            <v>1493</v>
          </cell>
          <cell r="R15601" t="str">
            <v>BSEL152198</v>
          </cell>
        </row>
        <row r="15602">
          <cell r="A15602">
            <v>44834.661851851903</v>
          </cell>
          <cell r="B15602">
            <v>0</v>
          </cell>
          <cell r="R15602" t="str">
            <v>GOCD160022</v>
          </cell>
        </row>
        <row r="15603">
          <cell r="A15603">
            <v>44834.657812500001</v>
          </cell>
          <cell r="B15603">
            <v>4600</v>
          </cell>
          <cell r="R15603" t="str">
            <v>BRKD120212</v>
          </cell>
        </row>
        <row r="15604">
          <cell r="A15604">
            <v>44834.654189814799</v>
          </cell>
          <cell r="B15604">
            <v>1</v>
          </cell>
          <cell r="R15604" t="str">
            <v>BSKD120524</v>
          </cell>
        </row>
        <row r="15605">
          <cell r="A15605">
            <v>44834.567719907398</v>
          </cell>
          <cell r="B15605">
            <v>1310</v>
          </cell>
          <cell r="R15605" t="str">
            <v>BUAD162634</v>
          </cell>
        </row>
        <row r="15606">
          <cell r="A15606">
            <v>44834.4454513889</v>
          </cell>
          <cell r="B15606">
            <v>1795</v>
          </cell>
          <cell r="R15606" t="str">
            <v>BTHD162350</v>
          </cell>
        </row>
        <row r="15607">
          <cell r="A15607">
            <v>44833.700763888897</v>
          </cell>
          <cell r="B15607">
            <v>727</v>
          </cell>
          <cell r="R15607" t="str">
            <v>EVJS037006</v>
          </cell>
        </row>
        <row r="15608">
          <cell r="A15608">
            <v>44833.688032407401</v>
          </cell>
          <cell r="B15608">
            <v>2864</v>
          </cell>
          <cell r="R15608" t="str">
            <v>BTEC378588</v>
          </cell>
        </row>
        <row r="15609">
          <cell r="A15609">
            <v>44833.593101851897</v>
          </cell>
          <cell r="B15609">
            <v>3201</v>
          </cell>
          <cell r="R15609" t="str">
            <v>BQGD160315</v>
          </cell>
        </row>
        <row r="15610">
          <cell r="A15610">
            <v>44833.531076388899</v>
          </cell>
          <cell r="B15610">
            <v>37580</v>
          </cell>
          <cell r="R15610" t="str">
            <v>BLGS040582</v>
          </cell>
        </row>
        <row r="15611">
          <cell r="A15611">
            <v>44833.5296759259</v>
          </cell>
          <cell r="B15611">
            <v>48928</v>
          </cell>
          <cell r="R15611" t="str">
            <v>BILS030211</v>
          </cell>
        </row>
        <row r="15612">
          <cell r="A15612">
            <v>44833.460069444402</v>
          </cell>
          <cell r="B15612">
            <v>400</v>
          </cell>
          <cell r="R15612" t="str">
            <v>BTGD120943</v>
          </cell>
        </row>
        <row r="15613">
          <cell r="A15613">
            <v>44832.752407407403</v>
          </cell>
          <cell r="B15613">
            <v>3000</v>
          </cell>
          <cell r="R15613" t="str">
            <v>BUCD162696</v>
          </cell>
        </row>
        <row r="15614">
          <cell r="A15614">
            <v>44832.681273148097</v>
          </cell>
          <cell r="B15614">
            <v>0</v>
          </cell>
          <cell r="R15614" t="str">
            <v>BSKD120520</v>
          </cell>
        </row>
        <row r="15615">
          <cell r="A15615">
            <v>44832.678229166697</v>
          </cell>
          <cell r="B15615">
            <v>120</v>
          </cell>
          <cell r="R15615" t="str">
            <v>BSKD120521</v>
          </cell>
        </row>
        <row r="15616">
          <cell r="A15616">
            <v>44832.675972222198</v>
          </cell>
          <cell r="B15616">
            <v>379</v>
          </cell>
          <cell r="R15616" t="str">
            <v>BSKD120522</v>
          </cell>
        </row>
        <row r="15617">
          <cell r="A15617">
            <v>44832.672349537002</v>
          </cell>
          <cell r="B15617">
            <v>379</v>
          </cell>
          <cell r="R15617" t="str">
            <v>BSKD120522</v>
          </cell>
        </row>
        <row r="15618">
          <cell r="A15618">
            <v>44832.599050925899</v>
          </cell>
          <cell r="B15618">
            <v>1550</v>
          </cell>
          <cell r="R15618" t="str">
            <v>BQDD160168</v>
          </cell>
        </row>
        <row r="15619">
          <cell r="A15619">
            <v>44832.594050925902</v>
          </cell>
          <cell r="B15619">
            <v>6962</v>
          </cell>
          <cell r="R15619" t="str">
            <v>BMED200254</v>
          </cell>
        </row>
        <row r="15620">
          <cell r="A15620">
            <v>44832.592141203699</v>
          </cell>
          <cell r="B15620">
            <v>0</v>
          </cell>
          <cell r="R15620" t="str">
            <v>DVBL153138</v>
          </cell>
        </row>
        <row r="15621">
          <cell r="A15621">
            <v>44832.584432870397</v>
          </cell>
          <cell r="B15621">
            <v>0</v>
          </cell>
          <cell r="R15621" t="str">
            <v>BLGL160201</v>
          </cell>
        </row>
        <row r="15622">
          <cell r="A15622">
            <v>44832.529340277797</v>
          </cell>
          <cell r="B15622">
            <v>0</v>
          </cell>
          <cell r="R15622" t="str">
            <v>BSFD161833</v>
          </cell>
        </row>
        <row r="15623">
          <cell r="A15623">
            <v>44832.515775462998</v>
          </cell>
          <cell r="B15623">
            <v>0</v>
          </cell>
          <cell r="R15623" t="str">
            <v>GPBD160107</v>
          </cell>
        </row>
        <row r="15624">
          <cell r="A15624">
            <v>44832.513368055603</v>
          </cell>
          <cell r="B15624">
            <v>23123</v>
          </cell>
          <cell r="R15624" t="str">
            <v>GPLS030458</v>
          </cell>
        </row>
        <row r="15625">
          <cell r="A15625">
            <v>44832.481574074103</v>
          </cell>
          <cell r="B15625">
            <v>2461</v>
          </cell>
          <cell r="R15625" t="str">
            <v>BRJD160598</v>
          </cell>
        </row>
        <row r="15626">
          <cell r="A15626">
            <v>44832.448437500003</v>
          </cell>
          <cell r="B15626">
            <v>3865</v>
          </cell>
          <cell r="R15626" t="str">
            <v>BQHC371278</v>
          </cell>
        </row>
        <row r="15627">
          <cell r="A15627">
            <v>44832.291909722197</v>
          </cell>
          <cell r="B15627">
            <v>75</v>
          </cell>
          <cell r="R15627" t="str">
            <v>BUCS046101</v>
          </cell>
        </row>
        <row r="15628">
          <cell r="A15628">
            <v>44831.712025462999</v>
          </cell>
          <cell r="B15628">
            <v>0</v>
          </cell>
          <cell r="R15628" t="str">
            <v>SN22T000971</v>
          </cell>
        </row>
        <row r="15629">
          <cell r="A15629">
            <v>44831.707662036999</v>
          </cell>
          <cell r="B15629">
            <v>1</v>
          </cell>
          <cell r="R15629" t="str">
            <v>BVAC375345</v>
          </cell>
        </row>
        <row r="15630">
          <cell r="A15630">
            <v>44831.665023148104</v>
          </cell>
          <cell r="B15630">
            <v>4550</v>
          </cell>
          <cell r="R15630" t="str">
            <v>BTED200706</v>
          </cell>
        </row>
        <row r="15631">
          <cell r="A15631">
            <v>44831.576180555603</v>
          </cell>
          <cell r="B15631">
            <v>14178</v>
          </cell>
          <cell r="R15631" t="str">
            <v>BRES034488</v>
          </cell>
        </row>
        <row r="15632">
          <cell r="A15632">
            <v>44831.574756944399</v>
          </cell>
          <cell r="B15632">
            <v>7403</v>
          </cell>
          <cell r="R15632" t="str">
            <v>BRJC371698</v>
          </cell>
        </row>
        <row r="15633">
          <cell r="A15633">
            <v>44831.572939814803</v>
          </cell>
          <cell r="B15633">
            <v>26</v>
          </cell>
          <cell r="R15633" t="str">
            <v>CQJS380001</v>
          </cell>
        </row>
        <row r="15634">
          <cell r="A15634">
            <v>44831.571354166699</v>
          </cell>
          <cell r="B15634">
            <v>10804</v>
          </cell>
          <cell r="R15634" t="str">
            <v>BTLS044130</v>
          </cell>
        </row>
        <row r="15635">
          <cell r="A15635">
            <v>44830.704398148097</v>
          </cell>
          <cell r="B15635">
            <v>8210</v>
          </cell>
          <cell r="R15635" t="str">
            <v>BTDD162169</v>
          </cell>
        </row>
        <row r="15636">
          <cell r="A15636">
            <v>44830.699537036999</v>
          </cell>
          <cell r="B15636">
            <v>30863</v>
          </cell>
          <cell r="R15636" t="str">
            <v>BPCS030196</v>
          </cell>
        </row>
        <row r="15637">
          <cell r="A15637">
            <v>44830.650451388901</v>
          </cell>
          <cell r="B15637">
            <v>8490</v>
          </cell>
          <cell r="R15637" t="str">
            <v>BTLS039748</v>
          </cell>
        </row>
        <row r="15638">
          <cell r="A15638">
            <v>44830.648263888899</v>
          </cell>
          <cell r="B15638">
            <v>7913</v>
          </cell>
          <cell r="R15638" t="str">
            <v>BTLS039851</v>
          </cell>
        </row>
        <row r="15639">
          <cell r="A15639">
            <v>44830.646307870396</v>
          </cell>
          <cell r="B15639">
            <v>7656</v>
          </cell>
          <cell r="R15639" t="str">
            <v>BTLS039719</v>
          </cell>
        </row>
        <row r="15640">
          <cell r="A15640">
            <v>44830.6413425926</v>
          </cell>
          <cell r="B15640">
            <v>8702</v>
          </cell>
          <cell r="R15640" t="str">
            <v>BTLS039787</v>
          </cell>
        </row>
        <row r="15641">
          <cell r="A15641">
            <v>44830.6378819444</v>
          </cell>
          <cell r="B15641">
            <v>8856</v>
          </cell>
          <cell r="R15641" t="str">
            <v>BTLS039793</v>
          </cell>
        </row>
        <row r="15642">
          <cell r="A15642">
            <v>44830.575659722199</v>
          </cell>
          <cell r="B15642">
            <v>13036</v>
          </cell>
          <cell r="R15642" t="str">
            <v>BRHS035368</v>
          </cell>
        </row>
        <row r="15643">
          <cell r="A15643">
            <v>44830.292858796303</v>
          </cell>
          <cell r="B15643">
            <v>25152</v>
          </cell>
          <cell r="R15643" t="str">
            <v>BLKS030250</v>
          </cell>
        </row>
        <row r="15644">
          <cell r="A15644">
            <v>44830.292743055601</v>
          </cell>
          <cell r="B15644">
            <v>43254</v>
          </cell>
          <cell r="R15644" t="str">
            <v>BLES031356</v>
          </cell>
        </row>
        <row r="15645">
          <cell r="A15645">
            <v>44830.291527777801</v>
          </cell>
          <cell r="B15645">
            <v>45480</v>
          </cell>
          <cell r="R15645" t="str">
            <v>BNAS040245</v>
          </cell>
        </row>
        <row r="15646">
          <cell r="A15646">
            <v>44830.284942129598</v>
          </cell>
          <cell r="B15646">
            <v>49903</v>
          </cell>
          <cell r="R15646" t="str">
            <v>BLGS040605</v>
          </cell>
        </row>
        <row r="15647">
          <cell r="A15647">
            <v>44830.284826388903</v>
          </cell>
          <cell r="B15647">
            <v>32900</v>
          </cell>
          <cell r="R15647" t="str">
            <v>GOKS040088</v>
          </cell>
        </row>
        <row r="15648">
          <cell r="A15648">
            <v>44830.283981481502</v>
          </cell>
          <cell r="B15648">
            <v>42935</v>
          </cell>
          <cell r="R15648" t="str">
            <v>BIKS040038</v>
          </cell>
        </row>
        <row r="15649">
          <cell r="A15649">
            <v>44829.297094907401</v>
          </cell>
          <cell r="B15649">
            <v>19655</v>
          </cell>
          <cell r="R15649" t="str">
            <v>BKDS031405</v>
          </cell>
        </row>
        <row r="15650">
          <cell r="A15650">
            <v>44828.655717592599</v>
          </cell>
          <cell r="B15650">
            <v>7229</v>
          </cell>
          <cell r="R15650" t="str">
            <v>BRGS035244</v>
          </cell>
        </row>
        <row r="15651">
          <cell r="A15651">
            <v>44828.652997685203</v>
          </cell>
          <cell r="B15651">
            <v>64288</v>
          </cell>
          <cell r="R15651" t="str">
            <v>BLGS031576</v>
          </cell>
        </row>
        <row r="15652">
          <cell r="A15652">
            <v>44828.490902777798</v>
          </cell>
          <cell r="B15652">
            <v>4</v>
          </cell>
          <cell r="R15652" t="str">
            <v>BVDD121453</v>
          </cell>
        </row>
        <row r="15653">
          <cell r="A15653">
            <v>44828.480798611097</v>
          </cell>
          <cell r="B15653">
            <v>0</v>
          </cell>
          <cell r="R15653" t="str">
            <v>SN22T002536</v>
          </cell>
        </row>
        <row r="15654">
          <cell r="A15654">
            <v>44828.4528587963</v>
          </cell>
          <cell r="B15654">
            <v>0</v>
          </cell>
          <cell r="R15654" t="str">
            <v>DVDL140490</v>
          </cell>
        </row>
        <row r="15655">
          <cell r="A15655">
            <v>44828.450532407398</v>
          </cell>
          <cell r="B15655">
            <v>11</v>
          </cell>
          <cell r="R15655" t="str">
            <v>BVAC375308</v>
          </cell>
        </row>
        <row r="15656">
          <cell r="A15656">
            <v>44828.4480092593</v>
          </cell>
          <cell r="B15656">
            <v>5490</v>
          </cell>
          <cell r="R15656" t="str">
            <v>BSDD161729</v>
          </cell>
        </row>
        <row r="15657">
          <cell r="A15657">
            <v>44828.441747685203</v>
          </cell>
          <cell r="B15657">
            <v>15275</v>
          </cell>
          <cell r="R15657" t="str">
            <v>BSDS043254</v>
          </cell>
        </row>
        <row r="15658">
          <cell r="A15658">
            <v>44828.291574074101</v>
          </cell>
          <cell r="B15658">
            <v>13350</v>
          </cell>
          <cell r="R15658" t="str">
            <v>BSCS037349</v>
          </cell>
        </row>
        <row r="15659">
          <cell r="A15659">
            <v>44828.289363425902</v>
          </cell>
          <cell r="B15659">
            <v>26521</v>
          </cell>
          <cell r="R15659" t="str">
            <v>BLIS031950</v>
          </cell>
        </row>
        <row r="15660">
          <cell r="A15660">
            <v>44827.789583333302</v>
          </cell>
          <cell r="B15660">
            <v>532</v>
          </cell>
          <cell r="R15660" t="str">
            <v>BUID162940</v>
          </cell>
        </row>
        <row r="15661">
          <cell r="A15661">
            <v>44826.552905092598</v>
          </cell>
          <cell r="B15661">
            <v>2204</v>
          </cell>
          <cell r="R15661" t="str">
            <v>BUFS046813</v>
          </cell>
        </row>
        <row r="15662">
          <cell r="A15662">
            <v>44826.463310185201</v>
          </cell>
          <cell r="B15662">
            <v>7189</v>
          </cell>
          <cell r="R15662" t="str">
            <v>BRAD160777</v>
          </cell>
        </row>
        <row r="15663">
          <cell r="A15663">
            <v>44826.427094907398</v>
          </cell>
          <cell r="B15663">
            <v>8932</v>
          </cell>
          <cell r="R15663" t="str">
            <v>BTJC377259</v>
          </cell>
        </row>
        <row r="15664">
          <cell r="A15664">
            <v>44825.681956018503</v>
          </cell>
          <cell r="B15664">
            <v>850</v>
          </cell>
          <cell r="R15664" t="str">
            <v>BUHC373622</v>
          </cell>
        </row>
        <row r="15665">
          <cell r="A15665">
            <v>44825.647465277798</v>
          </cell>
          <cell r="B15665">
            <v>12124</v>
          </cell>
          <cell r="R15665" t="str">
            <v>BSIC376940</v>
          </cell>
        </row>
        <row r="15666">
          <cell r="A15666">
            <v>44825.484537037002</v>
          </cell>
          <cell r="B15666">
            <v>160</v>
          </cell>
          <cell r="R15666" t="str">
            <v>BVDD163198</v>
          </cell>
        </row>
        <row r="15667">
          <cell r="A15667">
            <v>44825.478668981501</v>
          </cell>
          <cell r="B15667">
            <v>2599</v>
          </cell>
          <cell r="R15667" t="str">
            <v>BUAL160585</v>
          </cell>
        </row>
        <row r="15668">
          <cell r="A15668">
            <v>44825.473078703697</v>
          </cell>
          <cell r="B15668">
            <v>3899</v>
          </cell>
          <cell r="R15668" t="str">
            <v>BULL160564</v>
          </cell>
        </row>
        <row r="15669">
          <cell r="A15669">
            <v>44825.469363425902</v>
          </cell>
          <cell r="B15669">
            <v>401</v>
          </cell>
          <cell r="R15669" t="str">
            <v>BUJD121018</v>
          </cell>
        </row>
        <row r="15670">
          <cell r="A15670">
            <v>44824.594930555599</v>
          </cell>
          <cell r="B15670">
            <v>195</v>
          </cell>
          <cell r="R15670" t="str">
            <v>BRKD120213</v>
          </cell>
        </row>
        <row r="15671">
          <cell r="A15671">
            <v>44824.579074074099</v>
          </cell>
          <cell r="B15671">
            <v>6310</v>
          </cell>
          <cell r="R15671" t="str">
            <v>BQKD200041</v>
          </cell>
        </row>
        <row r="15672">
          <cell r="A15672">
            <v>44824.537638888898</v>
          </cell>
          <cell r="B15672">
            <v>8050</v>
          </cell>
          <cell r="R15672" t="str">
            <v>BTDD162169</v>
          </cell>
        </row>
        <row r="15673">
          <cell r="A15673">
            <v>44824.508252314801</v>
          </cell>
          <cell r="B15673">
            <v>1095</v>
          </cell>
          <cell r="R15673" t="str">
            <v>BSCD230433</v>
          </cell>
        </row>
        <row r="15674">
          <cell r="A15674">
            <v>44823.580381944397</v>
          </cell>
          <cell r="B15674"/>
          <cell r="R15674" t="str">
            <v>BSCS037349</v>
          </cell>
        </row>
        <row r="15675">
          <cell r="A15675">
            <v>44823.579814814802</v>
          </cell>
          <cell r="B15675">
            <v>13350</v>
          </cell>
          <cell r="R15675" t="str">
            <v>BSCS037349</v>
          </cell>
        </row>
        <row r="15676">
          <cell r="A15676">
            <v>44823.576134259303</v>
          </cell>
          <cell r="B15676">
            <v>493</v>
          </cell>
          <cell r="R15676" t="str">
            <v>BSHD120740</v>
          </cell>
        </row>
        <row r="15677">
          <cell r="A15677">
            <v>44823.570555555598</v>
          </cell>
          <cell r="B15677">
            <v>448</v>
          </cell>
          <cell r="R15677" t="str">
            <v>BUHD121280</v>
          </cell>
        </row>
        <row r="15678">
          <cell r="A15678">
            <v>44823.568310185197</v>
          </cell>
          <cell r="B15678">
            <v>652</v>
          </cell>
          <cell r="R15678" t="str">
            <v>BUCD230856</v>
          </cell>
        </row>
        <row r="15679">
          <cell r="A15679">
            <v>44823.541562500002</v>
          </cell>
          <cell r="B15679">
            <v>0</v>
          </cell>
          <cell r="R15679" t="str">
            <v>CUIE675408</v>
          </cell>
        </row>
        <row r="15680">
          <cell r="A15680">
            <v>44823.487453703703</v>
          </cell>
          <cell r="B15680">
            <v>1541</v>
          </cell>
          <cell r="R15680" t="str">
            <v>BUGD162852</v>
          </cell>
        </row>
        <row r="15681">
          <cell r="A15681">
            <v>44823.458530092597</v>
          </cell>
          <cell r="B15681">
            <v>222</v>
          </cell>
          <cell r="R15681" t="str">
            <v>BVJC374202</v>
          </cell>
        </row>
        <row r="15682">
          <cell r="A15682">
            <v>44823.455150463</v>
          </cell>
          <cell r="B15682">
            <v>3127</v>
          </cell>
          <cell r="R15682" t="str">
            <v>BULD162568</v>
          </cell>
        </row>
        <row r="15683">
          <cell r="A15683">
            <v>44822.291689814803</v>
          </cell>
          <cell r="B15683">
            <v>3534</v>
          </cell>
          <cell r="R15683" t="str">
            <v>BUBS045931</v>
          </cell>
        </row>
        <row r="15684">
          <cell r="A15684">
            <v>44820.657847222203</v>
          </cell>
          <cell r="B15684">
            <v>0</v>
          </cell>
          <cell r="R15684" t="str">
            <v>22557708</v>
          </cell>
        </row>
        <row r="15685">
          <cell r="A15685">
            <v>44820.652187500003</v>
          </cell>
          <cell r="B15685">
            <v>43214</v>
          </cell>
          <cell r="R15685" t="str">
            <v>BLES031356</v>
          </cell>
        </row>
        <row r="15686">
          <cell r="A15686">
            <v>44820.648125</v>
          </cell>
          <cell r="B15686">
            <v>1</v>
          </cell>
          <cell r="R15686" t="str">
            <v>BVKC374370</v>
          </cell>
        </row>
        <row r="15687">
          <cell r="A15687">
            <v>44820.628032407403</v>
          </cell>
          <cell r="B15687">
            <v>0</v>
          </cell>
          <cell r="R15687" t="str">
            <v>CUFE667202</v>
          </cell>
        </row>
        <row r="15688">
          <cell r="A15688">
            <v>44820.581030092602</v>
          </cell>
          <cell r="B15688">
            <v>6810</v>
          </cell>
          <cell r="R15688" t="str">
            <v>BSKL151780</v>
          </cell>
        </row>
        <row r="15689">
          <cell r="A15689">
            <v>44820.533240740697</v>
          </cell>
          <cell r="B15689">
            <v>2550</v>
          </cell>
          <cell r="R15689" t="str">
            <v>BQGD160344</v>
          </cell>
        </row>
        <row r="15690">
          <cell r="A15690">
            <v>44820.5091203704</v>
          </cell>
          <cell r="B15690">
            <v>0</v>
          </cell>
          <cell r="R15690" t="str">
            <v>DVBL153140</v>
          </cell>
        </row>
        <row r="15691">
          <cell r="A15691">
            <v>44819.738819444399</v>
          </cell>
          <cell r="B15691">
            <v>22539</v>
          </cell>
          <cell r="R15691" t="str">
            <v>BRIS035698</v>
          </cell>
        </row>
        <row r="15692">
          <cell r="A15692">
            <v>44819.659560185202</v>
          </cell>
          <cell r="B15692">
            <v>51937</v>
          </cell>
          <cell r="R15692" t="str">
            <v>BMBL160078</v>
          </cell>
        </row>
        <row r="15693">
          <cell r="A15693">
            <v>44819.590949074103</v>
          </cell>
          <cell r="B15693">
            <v>41759</v>
          </cell>
          <cell r="R15693" t="str">
            <v>BKAS030685</v>
          </cell>
        </row>
        <row r="15694">
          <cell r="A15694">
            <v>44819.441712963002</v>
          </cell>
          <cell r="B15694">
            <v>5112</v>
          </cell>
          <cell r="R15694" t="str">
            <v>BMID160339</v>
          </cell>
        </row>
        <row r="15695">
          <cell r="A15695">
            <v>44819.430277777799</v>
          </cell>
          <cell r="B15695">
            <v>5380</v>
          </cell>
          <cell r="R15695" t="str">
            <v>BSDD161729</v>
          </cell>
        </row>
        <row r="15696">
          <cell r="A15696">
            <v>44818.793854166703</v>
          </cell>
          <cell r="B15696">
            <v>0</v>
          </cell>
          <cell r="R15696" t="str">
            <v>CUFE600350</v>
          </cell>
        </row>
        <row r="15697">
          <cell r="A15697">
            <v>44818.685937499999</v>
          </cell>
          <cell r="B15697">
            <v>14370</v>
          </cell>
          <cell r="R15697" t="str">
            <v>BSCS037531</v>
          </cell>
        </row>
        <row r="15698">
          <cell r="A15698">
            <v>44818.464999999997</v>
          </cell>
          <cell r="B15698">
            <v>3493</v>
          </cell>
          <cell r="R15698" t="str">
            <v>BSFC376340</v>
          </cell>
        </row>
        <row r="15699">
          <cell r="A15699">
            <v>44818.442002314798</v>
          </cell>
          <cell r="B15699">
            <v>24395</v>
          </cell>
          <cell r="R15699" t="str">
            <v>BMJD200014</v>
          </cell>
        </row>
        <row r="15700">
          <cell r="A15700">
            <v>44818.432141203702</v>
          </cell>
          <cell r="B15700">
            <v>3741</v>
          </cell>
          <cell r="R15700" t="str">
            <v>BSAD161576</v>
          </cell>
        </row>
        <row r="15701">
          <cell r="A15701">
            <v>44818.355462963002</v>
          </cell>
          <cell r="B15701">
            <v>7763</v>
          </cell>
          <cell r="R15701" t="str">
            <v>BRHD161312</v>
          </cell>
        </row>
        <row r="15702">
          <cell r="A15702">
            <v>44818.352268518502</v>
          </cell>
          <cell r="B15702">
            <v>5045</v>
          </cell>
          <cell r="R15702" t="str">
            <v>BTJD162045</v>
          </cell>
        </row>
        <row r="15703">
          <cell r="A15703">
            <v>44818.345949074101</v>
          </cell>
          <cell r="B15703">
            <v>6997</v>
          </cell>
          <cell r="R15703" t="str">
            <v>BRCD160940</v>
          </cell>
        </row>
        <row r="15704">
          <cell r="A15704">
            <v>44818.342453703699</v>
          </cell>
          <cell r="B15704">
            <v>11380</v>
          </cell>
          <cell r="R15704" t="str">
            <v>GPGC370774</v>
          </cell>
        </row>
        <row r="15705">
          <cell r="A15705">
            <v>44818.339675925898</v>
          </cell>
          <cell r="B15705">
            <v>3362</v>
          </cell>
          <cell r="R15705" t="str">
            <v>BSHC376807</v>
          </cell>
        </row>
        <row r="15706">
          <cell r="A15706">
            <v>44818.337210648097</v>
          </cell>
          <cell r="B15706">
            <v>25222</v>
          </cell>
          <cell r="R15706" t="str">
            <v>GOHC370805</v>
          </cell>
        </row>
        <row r="15707">
          <cell r="A15707">
            <v>44817.6567476852</v>
          </cell>
          <cell r="B15707">
            <v>2793</v>
          </cell>
          <cell r="R15707" t="str">
            <v>BUKS045388</v>
          </cell>
        </row>
        <row r="15708">
          <cell r="A15708">
            <v>44817.653043981503</v>
          </cell>
          <cell r="B15708">
            <v>3662</v>
          </cell>
          <cell r="R15708" t="str">
            <v>BUKS045387</v>
          </cell>
        </row>
        <row r="15709">
          <cell r="A15709">
            <v>44817.645046296297</v>
          </cell>
          <cell r="B15709"/>
          <cell r="R15709" t="str">
            <v>BRED161077</v>
          </cell>
        </row>
        <row r="15710">
          <cell r="A15710">
            <v>44817.596458333297</v>
          </cell>
          <cell r="B15710">
            <v>1519</v>
          </cell>
          <cell r="R15710" t="str">
            <v>BTGD162296</v>
          </cell>
        </row>
        <row r="15711">
          <cell r="A15711">
            <v>44817.5934837963</v>
          </cell>
          <cell r="B15711">
            <v>5688</v>
          </cell>
          <cell r="R15711" t="str">
            <v>BKDD160288</v>
          </cell>
        </row>
        <row r="15712">
          <cell r="A15712">
            <v>44817.5788425926</v>
          </cell>
          <cell r="B15712">
            <v>4456</v>
          </cell>
          <cell r="R15712" t="str">
            <v>BQID160499</v>
          </cell>
        </row>
        <row r="15713">
          <cell r="A15713">
            <v>44817.546689814801</v>
          </cell>
          <cell r="B15713">
            <v>30600</v>
          </cell>
          <cell r="R15713" t="str">
            <v>BPCS030196</v>
          </cell>
        </row>
        <row r="15714">
          <cell r="A15714">
            <v>44817.543148148201</v>
          </cell>
          <cell r="B15714">
            <v>2464</v>
          </cell>
          <cell r="R15714" t="str">
            <v>BMBD200174</v>
          </cell>
        </row>
        <row r="15715">
          <cell r="A15715">
            <v>44817.5211458333</v>
          </cell>
          <cell r="B15715">
            <v>1520</v>
          </cell>
          <cell r="R15715" t="str">
            <v>BSLD161503</v>
          </cell>
        </row>
        <row r="15716">
          <cell r="A15716">
            <v>44817.491238425901</v>
          </cell>
          <cell r="B15716">
            <v>11560</v>
          </cell>
          <cell r="R15716" t="str">
            <v>BPIC370386</v>
          </cell>
        </row>
        <row r="15717">
          <cell r="A15717">
            <v>44817.481956018499</v>
          </cell>
          <cell r="B15717">
            <v>0</v>
          </cell>
          <cell r="R15717" t="str">
            <v>CUDE567816</v>
          </cell>
        </row>
        <row r="15718">
          <cell r="A15718">
            <v>44817.473749999997</v>
          </cell>
          <cell r="B15718">
            <v>0</v>
          </cell>
          <cell r="R15718" t="str">
            <v>DUFL140279</v>
          </cell>
        </row>
        <row r="15719">
          <cell r="A15719">
            <v>44817.464594907397</v>
          </cell>
          <cell r="B15719">
            <v>0</v>
          </cell>
          <cell r="R15719" t="str">
            <v>CVCE668143</v>
          </cell>
        </row>
        <row r="15720">
          <cell r="A15720">
            <v>44817.453449074099</v>
          </cell>
          <cell r="B15720">
            <v>0</v>
          </cell>
          <cell r="R15720" t="str">
            <v>CVLE667866</v>
          </cell>
        </row>
        <row r="15721">
          <cell r="A15721">
            <v>44817.286550925899</v>
          </cell>
          <cell r="B15721">
            <v>3245</v>
          </cell>
          <cell r="R15721" t="str">
            <v>BUDC372327</v>
          </cell>
        </row>
        <row r="15722">
          <cell r="A15722">
            <v>44816.631886574098</v>
          </cell>
          <cell r="B15722">
            <v>5055</v>
          </cell>
          <cell r="R15722" t="str">
            <v>BMKD120057</v>
          </cell>
        </row>
        <row r="15723">
          <cell r="A15723">
            <v>44816.615081018499</v>
          </cell>
          <cell r="B15723">
            <v>7193</v>
          </cell>
          <cell r="R15723" t="str">
            <v>BRHS035337</v>
          </cell>
        </row>
        <row r="15724">
          <cell r="A15724">
            <v>44816.591608796298</v>
          </cell>
          <cell r="B15724">
            <v>2000</v>
          </cell>
          <cell r="R15724" t="str">
            <v>BSKD120530</v>
          </cell>
        </row>
        <row r="15725">
          <cell r="A15725">
            <v>44816.579780092601</v>
          </cell>
          <cell r="B15725">
            <v>1555</v>
          </cell>
          <cell r="R15725" t="str">
            <v>BSFD161825</v>
          </cell>
        </row>
        <row r="15726">
          <cell r="A15726">
            <v>44816.571539351899</v>
          </cell>
          <cell r="B15726">
            <v>0</v>
          </cell>
          <cell r="R15726" t="str">
            <v>GPCD160123</v>
          </cell>
        </row>
        <row r="15727">
          <cell r="A15727">
            <v>44816.555335648103</v>
          </cell>
          <cell r="B15727">
            <v>10850</v>
          </cell>
          <cell r="R15727" t="str">
            <v>BNAD200063</v>
          </cell>
        </row>
        <row r="15728">
          <cell r="A15728">
            <v>44816.540439814802</v>
          </cell>
          <cell r="B15728">
            <v>5873</v>
          </cell>
          <cell r="R15728" t="str">
            <v>RJD230103</v>
          </cell>
        </row>
        <row r="15729">
          <cell r="A15729">
            <v>44816.533275463</v>
          </cell>
          <cell r="B15729">
            <v>19460</v>
          </cell>
          <cell r="R15729" t="str">
            <v>BRIC374329</v>
          </cell>
        </row>
        <row r="15730">
          <cell r="A15730">
            <v>44816.522164351903</v>
          </cell>
          <cell r="B15730">
            <v>4963</v>
          </cell>
          <cell r="R15730" t="str">
            <v>BQBD160040</v>
          </cell>
        </row>
        <row r="15731">
          <cell r="A15731">
            <v>44816.497175925899</v>
          </cell>
          <cell r="B15731">
            <v>6218</v>
          </cell>
          <cell r="R15731" t="str">
            <v>BMAD160117</v>
          </cell>
        </row>
        <row r="15732">
          <cell r="A15732">
            <v>44816.473252314798</v>
          </cell>
          <cell r="B15732">
            <v>754</v>
          </cell>
          <cell r="R15732" t="str">
            <v>BUKD230773</v>
          </cell>
        </row>
        <row r="15733">
          <cell r="A15733">
            <v>44816.467465277798</v>
          </cell>
          <cell r="B15733">
            <v>3475</v>
          </cell>
          <cell r="R15733" t="str">
            <v>BSLD200427</v>
          </cell>
        </row>
        <row r="15734">
          <cell r="A15734">
            <v>44816.457453703697</v>
          </cell>
          <cell r="B15734">
            <v>3080</v>
          </cell>
          <cell r="R15734" t="str">
            <v>BRHD161299</v>
          </cell>
        </row>
        <row r="15735">
          <cell r="A15735">
            <v>44816.447569444397</v>
          </cell>
          <cell r="B15735">
            <v>1650</v>
          </cell>
          <cell r="R15735" t="str">
            <v>BSAD120582</v>
          </cell>
        </row>
        <row r="15736">
          <cell r="A15736">
            <v>44816.446655092601</v>
          </cell>
          <cell r="B15736">
            <v>2772</v>
          </cell>
          <cell r="R15736" t="str">
            <v>BUAL160593</v>
          </cell>
        </row>
        <row r="15737">
          <cell r="A15737">
            <v>44816.442858796298</v>
          </cell>
          <cell r="B15737">
            <v>4925</v>
          </cell>
          <cell r="R15737" t="str">
            <v>BULL160559</v>
          </cell>
        </row>
        <row r="15738">
          <cell r="A15738">
            <v>44814.757349537002</v>
          </cell>
          <cell r="B15738">
            <v>2698</v>
          </cell>
          <cell r="R15738" t="str">
            <v>BSGD161854</v>
          </cell>
        </row>
        <row r="15739">
          <cell r="A15739">
            <v>44814.750509259298</v>
          </cell>
          <cell r="B15739">
            <v>5440</v>
          </cell>
          <cell r="R15739" t="str">
            <v>BQJD200011</v>
          </cell>
        </row>
        <row r="15740">
          <cell r="A15740">
            <v>44814.728125000001</v>
          </cell>
          <cell r="B15740">
            <v>15545</v>
          </cell>
          <cell r="R15740" t="str">
            <v>BQJD160040</v>
          </cell>
        </row>
        <row r="15741">
          <cell r="A15741">
            <v>44814.706678240698</v>
          </cell>
          <cell r="B15741">
            <v>7079</v>
          </cell>
          <cell r="R15741" t="str">
            <v>BQKD160099</v>
          </cell>
        </row>
        <row r="15742">
          <cell r="A15742">
            <v>44814.684120370403</v>
          </cell>
          <cell r="B15742">
            <v>21320</v>
          </cell>
          <cell r="R15742" t="str">
            <v>107837</v>
          </cell>
        </row>
        <row r="15743">
          <cell r="A15743">
            <v>44814.683935185203</v>
          </cell>
          <cell r="B15743">
            <v>9858</v>
          </cell>
          <cell r="R15743" t="str">
            <v>BQKD160115</v>
          </cell>
        </row>
        <row r="15744">
          <cell r="A15744">
            <v>44814.670775462997</v>
          </cell>
          <cell r="B15744">
            <v>6640</v>
          </cell>
          <cell r="R15744" t="str">
            <v>BQFD160263</v>
          </cell>
        </row>
        <row r="15745">
          <cell r="A15745">
            <v>44814.661701388897</v>
          </cell>
          <cell r="B15745">
            <v>4120</v>
          </cell>
          <cell r="R15745" t="str">
            <v>BQBD160060</v>
          </cell>
        </row>
        <row r="15746">
          <cell r="A15746">
            <v>44814.643553240698</v>
          </cell>
          <cell r="B15746">
            <v>6070</v>
          </cell>
          <cell r="R15746" t="str">
            <v>BNJD200008</v>
          </cell>
        </row>
        <row r="15747">
          <cell r="A15747">
            <v>44814.641516203701</v>
          </cell>
          <cell r="B15747">
            <v>7591</v>
          </cell>
          <cell r="R15747" t="str">
            <v>BOLD200057</v>
          </cell>
        </row>
        <row r="15748">
          <cell r="A15748">
            <v>44814.622719907398</v>
          </cell>
          <cell r="B15748">
            <v>20621</v>
          </cell>
          <cell r="R15748" t="str">
            <v>BQHS040705</v>
          </cell>
        </row>
        <row r="15749">
          <cell r="A15749">
            <v>44814.591168981497</v>
          </cell>
          <cell r="B15749">
            <v>3902</v>
          </cell>
          <cell r="R15749" t="str">
            <v>BRJD160543</v>
          </cell>
        </row>
        <row r="15750">
          <cell r="A15750">
            <v>44814.5836921296</v>
          </cell>
          <cell r="B15750">
            <v>3787</v>
          </cell>
          <cell r="R15750" t="str">
            <v>BQHD160412</v>
          </cell>
        </row>
        <row r="15751">
          <cell r="A15751">
            <v>44814.574050925898</v>
          </cell>
          <cell r="B15751">
            <v>18894</v>
          </cell>
          <cell r="R15751" t="str">
            <v>BOID200223</v>
          </cell>
        </row>
        <row r="15752">
          <cell r="A15752">
            <v>44814.573576388902</v>
          </cell>
          <cell r="B15752">
            <v>18278</v>
          </cell>
          <cell r="R15752" t="str">
            <v>BQGS031413</v>
          </cell>
        </row>
        <row r="15753">
          <cell r="A15753">
            <v>44814.559027777803</v>
          </cell>
          <cell r="B15753">
            <v>6578</v>
          </cell>
          <cell r="R15753" t="str">
            <v>BQBD200008</v>
          </cell>
        </row>
        <row r="15754">
          <cell r="A15754">
            <v>44814.545555555596</v>
          </cell>
          <cell r="B15754">
            <v>2175</v>
          </cell>
          <cell r="R15754" t="str">
            <v>BSGD161861</v>
          </cell>
        </row>
        <row r="15755">
          <cell r="A15755">
            <v>44814.519224536998</v>
          </cell>
          <cell r="B15755">
            <v>8170</v>
          </cell>
          <cell r="R15755" t="str">
            <v>BRGL151464</v>
          </cell>
        </row>
        <row r="15756">
          <cell r="A15756">
            <v>44814.5089814815</v>
          </cell>
          <cell r="B15756">
            <v>4300</v>
          </cell>
          <cell r="R15756" t="str">
            <v>BRBL150944</v>
          </cell>
        </row>
        <row r="15757">
          <cell r="A15757">
            <v>44814.485011574099</v>
          </cell>
          <cell r="B15757">
            <v>7890</v>
          </cell>
          <cell r="R15757" t="str">
            <v>BRGL151468</v>
          </cell>
        </row>
        <row r="15758">
          <cell r="A15758">
            <v>44814.473576388897</v>
          </cell>
          <cell r="B15758">
            <v>1880</v>
          </cell>
          <cell r="R15758" t="str">
            <v>BSDD120664</v>
          </cell>
        </row>
        <row r="15759">
          <cell r="A15759">
            <v>44814.472569444399</v>
          </cell>
          <cell r="B15759">
            <v>16284</v>
          </cell>
          <cell r="R15759" t="str">
            <v>BQHD160416</v>
          </cell>
        </row>
        <row r="15760">
          <cell r="A15760">
            <v>44814.4663657407</v>
          </cell>
          <cell r="B15760">
            <v>8420</v>
          </cell>
          <cell r="R15760" t="str">
            <v>BQED160244</v>
          </cell>
        </row>
        <row r="15761">
          <cell r="A15761">
            <v>44814.452152777798</v>
          </cell>
          <cell r="B15761">
            <v>3711</v>
          </cell>
          <cell r="R15761" t="str">
            <v>BRJD160600</v>
          </cell>
        </row>
        <row r="15762">
          <cell r="A15762">
            <v>44814.4290162037</v>
          </cell>
          <cell r="B15762">
            <v>8017</v>
          </cell>
          <cell r="R15762" t="str">
            <v>BTDD162169</v>
          </cell>
        </row>
        <row r="15763">
          <cell r="A15763">
            <v>44813.740960648101</v>
          </cell>
          <cell r="B15763">
            <v>2706</v>
          </cell>
          <cell r="R15763" t="str">
            <v>BRCD160998</v>
          </cell>
        </row>
        <row r="15764">
          <cell r="A15764">
            <v>44813.7116087963</v>
          </cell>
          <cell r="B15764">
            <v>2531</v>
          </cell>
          <cell r="R15764" t="str">
            <v>GPLL150106</v>
          </cell>
        </row>
        <row r="15765">
          <cell r="A15765">
            <v>44813.697002314802</v>
          </cell>
          <cell r="B15765">
            <v>6100</v>
          </cell>
          <cell r="R15765" t="str">
            <v>BRBD160856</v>
          </cell>
        </row>
        <row r="15766">
          <cell r="A15766">
            <v>44813.692847222199</v>
          </cell>
          <cell r="B15766">
            <v>5200</v>
          </cell>
          <cell r="R15766" t="str">
            <v>BPHD200246</v>
          </cell>
        </row>
        <row r="15767">
          <cell r="A15767">
            <v>44813.688379629602</v>
          </cell>
          <cell r="B15767">
            <v>22647</v>
          </cell>
          <cell r="R15767" t="str">
            <v>GPLS030458</v>
          </cell>
        </row>
        <row r="15768">
          <cell r="A15768">
            <v>44813.675000000003</v>
          </cell>
          <cell r="B15768">
            <v>1450</v>
          </cell>
          <cell r="R15768" t="str">
            <v>BSKD161476</v>
          </cell>
        </row>
        <row r="15769">
          <cell r="A15769">
            <v>44813.654664351903</v>
          </cell>
          <cell r="B15769">
            <v>3541</v>
          </cell>
          <cell r="R15769" t="str">
            <v>BRCD160978</v>
          </cell>
        </row>
        <row r="15770">
          <cell r="A15770">
            <v>44813.639675925901</v>
          </cell>
          <cell r="B15770">
            <v>7010</v>
          </cell>
          <cell r="R15770" t="str">
            <v>BNBD160162</v>
          </cell>
        </row>
        <row r="15771">
          <cell r="A15771">
            <v>44813.621539351901</v>
          </cell>
          <cell r="B15771">
            <v>19954</v>
          </cell>
          <cell r="R15771" t="str">
            <v>BRAC372524</v>
          </cell>
        </row>
        <row r="15772">
          <cell r="A15772">
            <v>44813.5866550926</v>
          </cell>
          <cell r="B15772">
            <v>4280</v>
          </cell>
          <cell r="R15772" t="str">
            <v>BRCD160948</v>
          </cell>
        </row>
        <row r="15773">
          <cell r="A15773">
            <v>44813.574525463002</v>
          </cell>
          <cell r="B15773">
            <v>874</v>
          </cell>
          <cell r="R15773" t="str">
            <v>BIED200036</v>
          </cell>
        </row>
        <row r="15774">
          <cell r="A15774">
            <v>44813.5722916667</v>
          </cell>
          <cell r="B15774">
            <v>2050</v>
          </cell>
          <cell r="R15774" t="str">
            <v>BUFS046813</v>
          </cell>
        </row>
        <row r="15775">
          <cell r="A15775">
            <v>44813.567673611098</v>
          </cell>
          <cell r="B15775">
            <v>4400</v>
          </cell>
          <cell r="R15775" t="str">
            <v>BQED160222</v>
          </cell>
        </row>
        <row r="15776">
          <cell r="A15776">
            <v>44813.555682870399</v>
          </cell>
          <cell r="B15776">
            <v>1452</v>
          </cell>
          <cell r="R15776" t="str">
            <v>BMLD160107</v>
          </cell>
        </row>
        <row r="15777">
          <cell r="A15777">
            <v>44813.5467361111</v>
          </cell>
          <cell r="B15777">
            <v>4895</v>
          </cell>
          <cell r="R15777" t="str">
            <v>BTED162217</v>
          </cell>
        </row>
        <row r="15778">
          <cell r="A15778">
            <v>44813.546400462998</v>
          </cell>
          <cell r="B15778">
            <v>1858</v>
          </cell>
          <cell r="R15778" t="str">
            <v>BPID120091</v>
          </cell>
        </row>
        <row r="15779">
          <cell r="A15779">
            <v>44813.535023148099</v>
          </cell>
          <cell r="B15779">
            <v>3980</v>
          </cell>
          <cell r="R15779" t="str">
            <v>BSAD161567</v>
          </cell>
        </row>
        <row r="15780">
          <cell r="A15780">
            <v>44813.5242476852</v>
          </cell>
          <cell r="B15780">
            <v>2645</v>
          </cell>
          <cell r="R15780" t="str">
            <v>BSFD161819</v>
          </cell>
        </row>
        <row r="15781">
          <cell r="A15781">
            <v>44813.517060185201</v>
          </cell>
          <cell r="B15781">
            <v>2368</v>
          </cell>
          <cell r="R15781" t="str">
            <v>BRKD160653</v>
          </cell>
        </row>
        <row r="15782">
          <cell r="A15782">
            <v>44813.509317129603</v>
          </cell>
          <cell r="B15782">
            <v>919</v>
          </cell>
          <cell r="R15782" t="str">
            <v>BPGD220035</v>
          </cell>
        </row>
        <row r="15783">
          <cell r="A15783">
            <v>44813.497372685197</v>
          </cell>
          <cell r="B15783">
            <v>4242</v>
          </cell>
          <cell r="R15783" t="str">
            <v>BNID200161</v>
          </cell>
        </row>
        <row r="15784">
          <cell r="A15784">
            <v>44813.4824884259</v>
          </cell>
          <cell r="B15784">
            <v>778</v>
          </cell>
          <cell r="R15784" t="str">
            <v>BVLD163067</v>
          </cell>
        </row>
        <row r="15785">
          <cell r="A15785">
            <v>44813.464745370402</v>
          </cell>
          <cell r="B15785">
            <v>4254</v>
          </cell>
          <cell r="R15785" t="str">
            <v>MNFD200027</v>
          </cell>
        </row>
        <row r="15786">
          <cell r="A15786">
            <v>44813.454629629603</v>
          </cell>
          <cell r="B15786">
            <v>5738</v>
          </cell>
          <cell r="R15786" t="str">
            <v>BRKD220111</v>
          </cell>
        </row>
        <row r="15787">
          <cell r="A15787">
            <v>44813.445902777799</v>
          </cell>
          <cell r="B15787">
            <v>4193</v>
          </cell>
          <cell r="R15787" t="str">
            <v>BQED160215</v>
          </cell>
        </row>
        <row r="15788">
          <cell r="A15788">
            <v>44813.429664351897</v>
          </cell>
          <cell r="B15788">
            <v>2311</v>
          </cell>
          <cell r="R15788" t="str">
            <v>BRKD160684</v>
          </cell>
        </row>
        <row r="15789">
          <cell r="A15789">
            <v>44812.724837962996</v>
          </cell>
          <cell r="B15789">
            <v>2309</v>
          </cell>
          <cell r="R15789" t="str">
            <v>BRAF110427</v>
          </cell>
        </row>
        <row r="15790">
          <cell r="A15790">
            <v>44812.6660416667</v>
          </cell>
          <cell r="B15790">
            <v>3902</v>
          </cell>
          <cell r="R15790" t="str">
            <v>BRJD160543</v>
          </cell>
        </row>
        <row r="15791">
          <cell r="A15791">
            <v>44812.656805555598</v>
          </cell>
          <cell r="B15791">
            <v>7890</v>
          </cell>
          <cell r="R15791" t="str">
            <v>BRGL151468</v>
          </cell>
        </row>
        <row r="15792">
          <cell r="A15792">
            <v>44812.644583333298</v>
          </cell>
          <cell r="B15792">
            <v>410</v>
          </cell>
          <cell r="R15792" t="str">
            <v>BSFD161809</v>
          </cell>
        </row>
        <row r="15793">
          <cell r="A15793">
            <v>44812.632592592599</v>
          </cell>
          <cell r="B15793">
            <v>4226</v>
          </cell>
          <cell r="R15793" t="str">
            <v>BVJS047894</v>
          </cell>
        </row>
        <row r="15794">
          <cell r="A15794">
            <v>44812.530949074098</v>
          </cell>
          <cell r="B15794">
            <v>48892</v>
          </cell>
          <cell r="R15794" t="str">
            <v>BILS030211</v>
          </cell>
        </row>
        <row r="15795">
          <cell r="A15795">
            <v>44812.427789351903</v>
          </cell>
          <cell r="B15795">
            <v>0</v>
          </cell>
          <cell r="R15795" t="str">
            <v>22556508</v>
          </cell>
        </row>
        <row r="15796">
          <cell r="A15796">
            <v>44812.287245370397</v>
          </cell>
          <cell r="B15796">
            <v>166</v>
          </cell>
          <cell r="R15796" t="str">
            <v>BUES035290</v>
          </cell>
        </row>
        <row r="15797">
          <cell r="A15797">
            <v>44811.708124999997</v>
          </cell>
          <cell r="B15797">
            <v>1478</v>
          </cell>
          <cell r="R15797" t="str">
            <v>BUGD162852</v>
          </cell>
        </row>
        <row r="15798">
          <cell r="A15798">
            <v>44811.5784375</v>
          </cell>
          <cell r="B15798">
            <v>1077</v>
          </cell>
          <cell r="R15798" t="str">
            <v>BVKC374485</v>
          </cell>
        </row>
        <row r="15799">
          <cell r="A15799">
            <v>44811.485069444403</v>
          </cell>
          <cell r="B15799">
            <v>1200</v>
          </cell>
          <cell r="R15799" t="str">
            <v>BUID162953</v>
          </cell>
        </row>
        <row r="15800">
          <cell r="A15800">
            <v>44811.444756944402</v>
          </cell>
          <cell r="B15800">
            <v>3600</v>
          </cell>
          <cell r="R15800" t="str">
            <v>BSGD161864</v>
          </cell>
        </row>
        <row r="15801">
          <cell r="A15801">
            <v>44810.647384259297</v>
          </cell>
          <cell r="B15801">
            <v>0</v>
          </cell>
          <cell r="R15801" t="str">
            <v>DVDL140488</v>
          </cell>
        </row>
        <row r="15802">
          <cell r="A15802">
            <v>44810.586064814801</v>
          </cell>
          <cell r="B15802">
            <v>1621</v>
          </cell>
          <cell r="R15802" t="str">
            <v>BUJD121019</v>
          </cell>
        </row>
        <row r="15803">
          <cell r="A15803">
            <v>44810.581122685202</v>
          </cell>
          <cell r="B15803">
            <v>473</v>
          </cell>
          <cell r="R15803" t="str">
            <v>AUKD230777</v>
          </cell>
        </row>
        <row r="15804">
          <cell r="A15804">
            <v>44810.572013888901</v>
          </cell>
          <cell r="B15804">
            <v>471</v>
          </cell>
          <cell r="R15804" t="str">
            <v>BUJD121040</v>
          </cell>
        </row>
        <row r="15805">
          <cell r="A15805">
            <v>44810.557928240698</v>
          </cell>
          <cell r="B15805">
            <v>1980</v>
          </cell>
          <cell r="R15805" t="str">
            <v>BUKD162510</v>
          </cell>
        </row>
        <row r="15806">
          <cell r="A15806">
            <v>44810.548437500001</v>
          </cell>
          <cell r="B15806">
            <v>767</v>
          </cell>
          <cell r="R15806" t="str">
            <v>BULD121094</v>
          </cell>
        </row>
        <row r="15807">
          <cell r="A15807">
            <v>44810.4985185185</v>
          </cell>
          <cell r="B15807">
            <v>41516</v>
          </cell>
          <cell r="R15807" t="str">
            <v>BKAS030685</v>
          </cell>
        </row>
        <row r="15808">
          <cell r="A15808">
            <v>44810.492986111101</v>
          </cell>
          <cell r="B15808">
            <v>17747</v>
          </cell>
          <cell r="R15808" t="str">
            <v>BSDS037649</v>
          </cell>
        </row>
        <row r="15809">
          <cell r="A15809">
            <v>44810.465289351901</v>
          </cell>
          <cell r="B15809">
            <v>16119</v>
          </cell>
          <cell r="R15809" t="str">
            <v>BSCS037449</v>
          </cell>
        </row>
        <row r="15810">
          <cell r="A15810">
            <v>44810.463819444398</v>
          </cell>
          <cell r="B15810"/>
          <cell r="R15810" t="str">
            <v>BSCS037449</v>
          </cell>
        </row>
        <row r="15811">
          <cell r="A15811">
            <v>44810.292013888902</v>
          </cell>
          <cell r="B15811">
            <v>497</v>
          </cell>
          <cell r="R15811" t="str">
            <v>BUCS034128</v>
          </cell>
        </row>
        <row r="15812">
          <cell r="A15812">
            <v>44809.761805555601</v>
          </cell>
          <cell r="B15812">
            <v>0</v>
          </cell>
          <cell r="R15812" t="str">
            <v>CVDE569330</v>
          </cell>
        </row>
        <row r="15813">
          <cell r="A15813">
            <v>44809.738206018497</v>
          </cell>
          <cell r="B15813">
            <v>680</v>
          </cell>
          <cell r="R15813" t="str">
            <v>BUDD162719</v>
          </cell>
        </row>
        <row r="15814">
          <cell r="A15814">
            <v>44809.720046296301</v>
          </cell>
          <cell r="B15814">
            <v>2289</v>
          </cell>
          <cell r="R15814" t="str">
            <v>BUKD162537</v>
          </cell>
        </row>
        <row r="15815">
          <cell r="A15815">
            <v>44809.711909722202</v>
          </cell>
          <cell r="B15815">
            <v>498</v>
          </cell>
          <cell r="R15815" t="str">
            <v>BVKD163010</v>
          </cell>
        </row>
        <row r="15816">
          <cell r="A15816">
            <v>44809.707615740699</v>
          </cell>
          <cell r="B15816">
            <v>410</v>
          </cell>
          <cell r="R15816" t="str">
            <v>BUAD121111</v>
          </cell>
        </row>
        <row r="15817">
          <cell r="A15817">
            <v>44809.692337963003</v>
          </cell>
          <cell r="B15817">
            <v>2023</v>
          </cell>
          <cell r="R15817" t="str">
            <v>BUID162912</v>
          </cell>
        </row>
        <row r="15818">
          <cell r="A15818">
            <v>44809.688888888901</v>
          </cell>
          <cell r="B15818">
            <v>1168</v>
          </cell>
          <cell r="R15818" t="str">
            <v>BUAD162634</v>
          </cell>
        </row>
        <row r="15819">
          <cell r="A15819">
            <v>44809.667245370401</v>
          </cell>
          <cell r="B15819">
            <v>35566</v>
          </cell>
          <cell r="R15819" t="str">
            <v>BQBS030091</v>
          </cell>
        </row>
        <row r="15820">
          <cell r="A15820">
            <v>44809.666736111103</v>
          </cell>
          <cell r="B15820">
            <v>1199</v>
          </cell>
          <cell r="R15820" t="str">
            <v>BUID162953</v>
          </cell>
        </row>
        <row r="15821">
          <cell r="A15821">
            <v>44809.660138888903</v>
          </cell>
          <cell r="B15821">
            <v>2543</v>
          </cell>
          <cell r="R15821" t="str">
            <v>BUAD162630</v>
          </cell>
        </row>
        <row r="15822">
          <cell r="A15822">
            <v>44809.6468171296</v>
          </cell>
          <cell r="B15822">
            <v>13567</v>
          </cell>
          <cell r="R15822" t="str">
            <v>BSHS038806</v>
          </cell>
        </row>
        <row r="15823">
          <cell r="A15823">
            <v>44809.591400463003</v>
          </cell>
          <cell r="B15823">
            <v>1259</v>
          </cell>
          <cell r="R15823" t="str">
            <v>BUED220691</v>
          </cell>
        </row>
        <row r="15824">
          <cell r="A15824">
            <v>44809.590011574102</v>
          </cell>
          <cell r="B15824">
            <v>493</v>
          </cell>
          <cell r="R15824" t="str">
            <v>BUID162940</v>
          </cell>
        </row>
        <row r="15825">
          <cell r="A15825">
            <v>44809.575717592597</v>
          </cell>
          <cell r="B15825">
            <v>471</v>
          </cell>
          <cell r="R15825" t="str">
            <v>BUFL152860</v>
          </cell>
        </row>
        <row r="15826">
          <cell r="A15826">
            <v>44809.563842592601</v>
          </cell>
          <cell r="B15826">
            <v>1432</v>
          </cell>
          <cell r="R15826" t="str">
            <v>BUGD162852</v>
          </cell>
        </row>
        <row r="15827">
          <cell r="A15827">
            <v>44809.562604166698</v>
          </cell>
          <cell r="B15827">
            <v>640</v>
          </cell>
          <cell r="R15827" t="str">
            <v>BUHL152930</v>
          </cell>
        </row>
        <row r="15828">
          <cell r="A15828">
            <v>44809.551111111097</v>
          </cell>
          <cell r="B15828">
            <v>0</v>
          </cell>
          <cell r="R15828" t="str">
            <v>CLGE561928</v>
          </cell>
        </row>
        <row r="15829">
          <cell r="A15829">
            <v>44809.538634259297</v>
          </cell>
          <cell r="B15829">
            <v>450</v>
          </cell>
          <cell r="R15829" t="str">
            <v>BUCD121174</v>
          </cell>
        </row>
        <row r="15830">
          <cell r="A15830">
            <v>44809.534861111097</v>
          </cell>
          <cell r="B15830">
            <v>1367</v>
          </cell>
          <cell r="R15830" t="str">
            <v>BTHD120971</v>
          </cell>
        </row>
        <row r="15831">
          <cell r="A15831">
            <v>44809.530590277798</v>
          </cell>
          <cell r="B15831">
            <v>853</v>
          </cell>
          <cell r="R15831" t="str">
            <v>BTDD120878</v>
          </cell>
        </row>
        <row r="15832">
          <cell r="A15832">
            <v>44809.5246527778</v>
          </cell>
          <cell r="B15832">
            <v>3688</v>
          </cell>
          <cell r="R15832" t="str">
            <v>BTEL160427</v>
          </cell>
        </row>
        <row r="15833">
          <cell r="A15833">
            <v>44809.520578703698</v>
          </cell>
          <cell r="B15833">
            <v>5172</v>
          </cell>
          <cell r="R15833" t="str">
            <v>BTGL160455</v>
          </cell>
        </row>
        <row r="15834">
          <cell r="A15834">
            <v>44809.516875000001</v>
          </cell>
          <cell r="B15834">
            <v>441</v>
          </cell>
          <cell r="R15834" t="str">
            <v>BTHD120963</v>
          </cell>
        </row>
        <row r="15835">
          <cell r="A15835">
            <v>44809.508506944403</v>
          </cell>
          <cell r="B15835">
            <v>1248</v>
          </cell>
          <cell r="R15835" t="str">
            <v>BUGD162826</v>
          </cell>
        </row>
        <row r="15836">
          <cell r="A15836">
            <v>44809.492372685199</v>
          </cell>
          <cell r="B15836">
            <v>347</v>
          </cell>
          <cell r="R15836" t="str">
            <v>BUID121299</v>
          </cell>
        </row>
        <row r="15837">
          <cell r="A15837">
            <v>44809.4909259259</v>
          </cell>
          <cell r="B15837">
            <v>448</v>
          </cell>
          <cell r="R15837" t="str">
            <v>BUHD121280</v>
          </cell>
        </row>
        <row r="15838">
          <cell r="A15838">
            <v>44809.4741782407</v>
          </cell>
          <cell r="B15838">
            <v>2676</v>
          </cell>
          <cell r="R15838" t="str">
            <v>BUFD162814</v>
          </cell>
        </row>
        <row r="15839">
          <cell r="A15839">
            <v>44809.449745370403</v>
          </cell>
          <cell r="B15839">
            <v>1586</v>
          </cell>
          <cell r="R15839" t="str">
            <v>BTHD162350</v>
          </cell>
        </row>
        <row r="15840">
          <cell r="A15840">
            <v>44809.432418981502</v>
          </cell>
          <cell r="B15840">
            <v>1024</v>
          </cell>
          <cell r="R15840" t="str">
            <v>BUDD220683</v>
          </cell>
        </row>
        <row r="15841">
          <cell r="A15841">
            <v>44806.727256944403</v>
          </cell>
          <cell r="B15841">
            <v>1272</v>
          </cell>
          <cell r="R15841" t="str">
            <v>BUBD162649</v>
          </cell>
        </row>
        <row r="15842">
          <cell r="A15842">
            <v>44806.722731481503</v>
          </cell>
          <cell r="B15842">
            <v>4560</v>
          </cell>
          <cell r="R15842" t="str">
            <v>BULD162577</v>
          </cell>
        </row>
        <row r="15843">
          <cell r="A15843">
            <v>44806.718101851897</v>
          </cell>
          <cell r="B15843">
            <v>2524</v>
          </cell>
          <cell r="R15843" t="str">
            <v>BUCD162696</v>
          </cell>
        </row>
        <row r="15844">
          <cell r="A15844">
            <v>44806.697372685201</v>
          </cell>
          <cell r="B15844">
            <v>2861</v>
          </cell>
          <cell r="R15844" t="str">
            <v>BULD162568</v>
          </cell>
        </row>
        <row r="15845">
          <cell r="A15845">
            <v>44806.688460648104</v>
          </cell>
          <cell r="B15845">
            <v>12393</v>
          </cell>
          <cell r="R15845" t="str">
            <v>BTGS031205</v>
          </cell>
        </row>
        <row r="15846">
          <cell r="A15846">
            <v>44806.6871875</v>
          </cell>
          <cell r="B15846">
            <v>1327</v>
          </cell>
          <cell r="R15846" t="str">
            <v>BUJD162460</v>
          </cell>
        </row>
        <row r="15847">
          <cell r="A15847">
            <v>44806.676747685196</v>
          </cell>
          <cell r="B15847">
            <v>2980</v>
          </cell>
          <cell r="R15847" t="str">
            <v>BUAD162625</v>
          </cell>
        </row>
        <row r="15848">
          <cell r="A15848">
            <v>44806.663124999999</v>
          </cell>
          <cell r="B15848">
            <v>4613</v>
          </cell>
          <cell r="R15848" t="str">
            <v>BTCD162162</v>
          </cell>
        </row>
        <row r="15849">
          <cell r="A15849">
            <v>44806.6550810185</v>
          </cell>
          <cell r="B15849">
            <v>529</v>
          </cell>
          <cell r="R15849" t="str">
            <v>BULD162583</v>
          </cell>
        </row>
        <row r="15850">
          <cell r="A15850">
            <v>44806.595613425903</v>
          </cell>
          <cell r="B15850">
            <v>680</v>
          </cell>
          <cell r="R15850" t="str">
            <v>BULD162579</v>
          </cell>
        </row>
        <row r="15851">
          <cell r="A15851">
            <v>44806.589837963002</v>
          </cell>
          <cell r="B15851">
            <v>5033</v>
          </cell>
          <cell r="R15851" t="str">
            <v>BULD162559</v>
          </cell>
        </row>
        <row r="15852">
          <cell r="A15852">
            <v>44806.584965277798</v>
          </cell>
          <cell r="B15852">
            <v>2990</v>
          </cell>
          <cell r="R15852" t="str">
            <v>BULD162561</v>
          </cell>
        </row>
        <row r="15853">
          <cell r="A15853">
            <v>44806.579502314802</v>
          </cell>
          <cell r="B15853">
            <v>4461</v>
          </cell>
          <cell r="R15853" t="str">
            <v>BTED200706</v>
          </cell>
        </row>
        <row r="15854">
          <cell r="A15854">
            <v>44806.575451388897</v>
          </cell>
          <cell r="B15854">
            <v>950</v>
          </cell>
          <cell r="R15854" t="str">
            <v>BTID162377</v>
          </cell>
        </row>
        <row r="15855">
          <cell r="A15855">
            <v>44806.573923611097</v>
          </cell>
          <cell r="B15855">
            <v>59</v>
          </cell>
          <cell r="R15855" t="str">
            <v>BUFC372853</v>
          </cell>
        </row>
        <row r="15856">
          <cell r="A15856">
            <v>44806.5594444444</v>
          </cell>
          <cell r="B15856">
            <v>5783</v>
          </cell>
          <cell r="R15856" t="str">
            <v>BTDD162186</v>
          </cell>
        </row>
        <row r="15857">
          <cell r="A15857">
            <v>44806.553043981497</v>
          </cell>
          <cell r="B15857">
            <v>4290</v>
          </cell>
          <cell r="R15857" t="str">
            <v>BTFD162243</v>
          </cell>
        </row>
        <row r="15858">
          <cell r="A15858">
            <v>44806.543657407397</v>
          </cell>
          <cell r="B15858">
            <v>5614</v>
          </cell>
          <cell r="R15858" t="str">
            <v>BTFD162244</v>
          </cell>
        </row>
        <row r="15859">
          <cell r="A15859">
            <v>44806.5303472222</v>
          </cell>
          <cell r="B15859">
            <v>8007</v>
          </cell>
          <cell r="R15859" t="str">
            <v>BTDD162169</v>
          </cell>
        </row>
        <row r="15860">
          <cell r="A15860">
            <v>44806.5108680556</v>
          </cell>
          <cell r="B15860">
            <v>2656</v>
          </cell>
          <cell r="R15860" t="str">
            <v>BUFD162814</v>
          </cell>
        </row>
        <row r="15861">
          <cell r="A15861">
            <v>44806.452511574098</v>
          </cell>
          <cell r="B15861">
            <v>20453</v>
          </cell>
          <cell r="R15861" t="str">
            <v>BQHS040705</v>
          </cell>
        </row>
        <row r="15862">
          <cell r="A15862">
            <v>44805.755358796298</v>
          </cell>
          <cell r="B15862">
            <v>496</v>
          </cell>
          <cell r="R15862" t="str">
            <v>BVAD121386</v>
          </cell>
        </row>
        <row r="15863">
          <cell r="A15863">
            <v>44805.746932870403</v>
          </cell>
          <cell r="B15863">
            <v>300</v>
          </cell>
          <cell r="R15863" t="str">
            <v>BVKD163026</v>
          </cell>
        </row>
        <row r="15864">
          <cell r="A15864">
            <v>44805.7421412037</v>
          </cell>
          <cell r="B15864">
            <v>746</v>
          </cell>
          <cell r="R15864" t="str">
            <v>BVLD163067</v>
          </cell>
        </row>
        <row r="15865">
          <cell r="A15865">
            <v>44805.7332060185</v>
          </cell>
          <cell r="B15865">
            <v>573</v>
          </cell>
          <cell r="R15865" t="str">
            <v>BVLD163040</v>
          </cell>
        </row>
        <row r="15866">
          <cell r="A15866">
            <v>44805.727939814802</v>
          </cell>
          <cell r="B15866">
            <v>245</v>
          </cell>
          <cell r="R15866" t="str">
            <v>BVJD162957</v>
          </cell>
        </row>
        <row r="15867">
          <cell r="A15867">
            <v>44805.723298611098</v>
          </cell>
          <cell r="B15867">
            <v>4682</v>
          </cell>
          <cell r="R15867" t="str">
            <v>BUKD162535</v>
          </cell>
        </row>
        <row r="15868">
          <cell r="A15868">
            <v>44805.720462963</v>
          </cell>
          <cell r="B15868">
            <v>20452</v>
          </cell>
          <cell r="R15868" t="str">
            <v>BQHS040705</v>
          </cell>
        </row>
        <row r="15869">
          <cell r="A15869">
            <v>44805.715856481504</v>
          </cell>
          <cell r="B15869">
            <v>1202</v>
          </cell>
          <cell r="R15869" t="str">
            <v>BUAL160594</v>
          </cell>
        </row>
        <row r="15870">
          <cell r="A15870">
            <v>44805.710196759297</v>
          </cell>
          <cell r="B15870">
            <v>3445</v>
          </cell>
          <cell r="R15870" t="str">
            <v>BTDD162192</v>
          </cell>
        </row>
        <row r="15871">
          <cell r="A15871">
            <v>44805.709155092598</v>
          </cell>
          <cell r="B15871">
            <v>1260</v>
          </cell>
          <cell r="R15871" t="str">
            <v>BTID162392</v>
          </cell>
        </row>
        <row r="15872">
          <cell r="A15872">
            <v>44805.694432870398</v>
          </cell>
          <cell r="B15872">
            <v>4892</v>
          </cell>
          <cell r="R15872" t="str">
            <v>BTED162217</v>
          </cell>
        </row>
        <row r="15873">
          <cell r="A15873">
            <v>44805.686006944401</v>
          </cell>
          <cell r="B15873">
            <v>7223</v>
          </cell>
          <cell r="R15873" t="str">
            <v>BTIS031829</v>
          </cell>
        </row>
        <row r="15874">
          <cell r="A15874">
            <v>44805.6854282407</v>
          </cell>
          <cell r="B15874">
            <v>1010</v>
          </cell>
          <cell r="R15874" t="str">
            <v>BTKD162083</v>
          </cell>
        </row>
        <row r="15875">
          <cell r="A15875">
            <v>44805.6726851852</v>
          </cell>
          <cell r="B15875">
            <v>1673</v>
          </cell>
          <cell r="R15875" t="str">
            <v>BTGD162296</v>
          </cell>
        </row>
        <row r="15876">
          <cell r="A15876">
            <v>44805.667881944399</v>
          </cell>
          <cell r="B15876">
            <v>5472</v>
          </cell>
          <cell r="R15876" t="str">
            <v>BTKD162112</v>
          </cell>
        </row>
        <row r="15877">
          <cell r="A15877">
            <v>44805.661701388897</v>
          </cell>
          <cell r="B15877">
            <v>3810</v>
          </cell>
          <cell r="R15877" t="str">
            <v>BTDD162190</v>
          </cell>
        </row>
        <row r="15878">
          <cell r="A15878">
            <v>44805.658263888901</v>
          </cell>
          <cell r="B15878">
            <v>4907</v>
          </cell>
          <cell r="R15878" t="str">
            <v>BTCD162149</v>
          </cell>
        </row>
        <row r="15879">
          <cell r="A15879">
            <v>44805.652187500003</v>
          </cell>
          <cell r="B15879">
            <v>4856</v>
          </cell>
          <cell r="R15879" t="str">
            <v>BTJD162046</v>
          </cell>
        </row>
        <row r="15880">
          <cell r="A15880">
            <v>44805.649490740703</v>
          </cell>
          <cell r="B15880">
            <v>3990</v>
          </cell>
          <cell r="R15880" t="str">
            <v>BTCD162159</v>
          </cell>
        </row>
        <row r="15881">
          <cell r="A15881">
            <v>44805.597615740699</v>
          </cell>
          <cell r="B15881">
            <v>2358</v>
          </cell>
          <cell r="R15881" t="str">
            <v>BSID161973</v>
          </cell>
        </row>
        <row r="15882">
          <cell r="A15882">
            <v>44805.590381944399</v>
          </cell>
          <cell r="B15882">
            <v>2548</v>
          </cell>
          <cell r="R15882" t="str">
            <v>BTJD162016</v>
          </cell>
        </row>
        <row r="15883">
          <cell r="A15883">
            <v>44805.584351851903</v>
          </cell>
          <cell r="B15883">
            <v>4572</v>
          </cell>
          <cell r="R15883" t="str">
            <v>BTED162231</v>
          </cell>
        </row>
        <row r="15884">
          <cell r="A15884">
            <v>44805.582314814797</v>
          </cell>
          <cell r="B15884">
            <v>5124</v>
          </cell>
          <cell r="R15884" t="str">
            <v>BTGD162289</v>
          </cell>
        </row>
        <row r="15885">
          <cell r="A15885">
            <v>44805.559664351902</v>
          </cell>
          <cell r="B15885">
            <v>1199</v>
          </cell>
          <cell r="R15885" t="str">
            <v>BUID162953</v>
          </cell>
        </row>
        <row r="15886">
          <cell r="A15886">
            <v>44805.559282407397</v>
          </cell>
          <cell r="B15886">
            <v>2673</v>
          </cell>
          <cell r="R15886" t="str">
            <v>BTJD162040</v>
          </cell>
        </row>
        <row r="15887">
          <cell r="A15887">
            <v>44805.554027777798</v>
          </cell>
          <cell r="B15887">
            <v>3423</v>
          </cell>
          <cell r="R15887" t="str">
            <v>BTJD162047</v>
          </cell>
        </row>
        <row r="15888">
          <cell r="A15888">
            <v>44805.553124999999</v>
          </cell>
          <cell r="B15888">
            <v>1</v>
          </cell>
          <cell r="R15888" t="str">
            <v>BVCC376207</v>
          </cell>
        </row>
        <row r="15889">
          <cell r="A15889">
            <v>44805.549085648097</v>
          </cell>
          <cell r="B15889">
            <v>0</v>
          </cell>
          <cell r="R15889" t="str">
            <v>CVDE569314</v>
          </cell>
        </row>
        <row r="15890">
          <cell r="A15890">
            <v>44805.547974537003</v>
          </cell>
          <cell r="B15890">
            <v>7024</v>
          </cell>
          <cell r="R15890" t="str">
            <v>BRGC373881</v>
          </cell>
        </row>
        <row r="15891">
          <cell r="A15891">
            <v>44805.542766203696</v>
          </cell>
          <cell r="B15891">
            <v>4245</v>
          </cell>
          <cell r="R15891" t="str">
            <v>BSAD230391</v>
          </cell>
        </row>
        <row r="15892">
          <cell r="A15892">
            <v>44805.540798611102</v>
          </cell>
          <cell r="B15892">
            <v>2830</v>
          </cell>
          <cell r="R15892" t="str">
            <v>BSHD200586</v>
          </cell>
        </row>
        <row r="15893">
          <cell r="A15893">
            <v>44805.508298611101</v>
          </cell>
          <cell r="B15893">
            <v>3602</v>
          </cell>
          <cell r="R15893" t="str">
            <v>BSKD161462</v>
          </cell>
        </row>
        <row r="15894">
          <cell r="A15894">
            <v>44804.673750000002</v>
          </cell>
          <cell r="B15894">
            <v>1421</v>
          </cell>
          <cell r="R15894" t="str">
            <v>BUGD162852</v>
          </cell>
        </row>
        <row r="15895">
          <cell r="A15895">
            <v>44804.504282407397</v>
          </cell>
          <cell r="B15895">
            <v>20321</v>
          </cell>
          <cell r="R15895" t="str">
            <v>BQHS040705</v>
          </cell>
        </row>
        <row r="15896">
          <cell r="A15896">
            <v>44804.502349536997</v>
          </cell>
          <cell r="B15896">
            <v>17969</v>
          </cell>
          <cell r="R15896" t="str">
            <v>BQGS031413</v>
          </cell>
        </row>
        <row r="15897">
          <cell r="A15897">
            <v>44804.480289351799</v>
          </cell>
          <cell r="B15897">
            <v>0</v>
          </cell>
          <cell r="R15897" t="str">
            <v>21244608</v>
          </cell>
        </row>
        <row r="15898">
          <cell r="A15898">
            <v>44804.4761574074</v>
          </cell>
          <cell r="B15898">
            <v>1414</v>
          </cell>
          <cell r="R15898" t="str">
            <v>BUGD162852</v>
          </cell>
        </row>
        <row r="15899">
          <cell r="A15899">
            <v>44803.598402777803</v>
          </cell>
          <cell r="B15899">
            <v>4560</v>
          </cell>
          <cell r="R15899" t="str">
            <v>BTED162231</v>
          </cell>
        </row>
        <row r="15900">
          <cell r="A15900">
            <v>44803.588645833297</v>
          </cell>
          <cell r="B15900">
            <v>4509</v>
          </cell>
          <cell r="R15900" t="str">
            <v>BULD162577</v>
          </cell>
        </row>
        <row r="15901">
          <cell r="A15901">
            <v>44803.572858796302</v>
          </cell>
          <cell r="B15901">
            <v>2500</v>
          </cell>
          <cell r="R15901" t="str">
            <v>BSGD161898</v>
          </cell>
        </row>
        <row r="15902">
          <cell r="A15902">
            <v>44803.5639814815</v>
          </cell>
          <cell r="B15902">
            <v>0</v>
          </cell>
          <cell r="R15902" t="str">
            <v>CVDE710498</v>
          </cell>
        </row>
        <row r="15903">
          <cell r="A15903">
            <v>44803.557789351798</v>
          </cell>
          <cell r="B15903">
            <v>0</v>
          </cell>
          <cell r="R15903" t="str">
            <v>CVDS611475</v>
          </cell>
        </row>
        <row r="15904">
          <cell r="A15904">
            <v>44803.4902546296</v>
          </cell>
          <cell r="B15904">
            <v>26408</v>
          </cell>
          <cell r="R15904" t="str">
            <v>BPLF150007</v>
          </cell>
        </row>
        <row r="15905">
          <cell r="A15905">
            <v>44803.361458333296</v>
          </cell>
          <cell r="B15905">
            <v>27792</v>
          </cell>
          <cell r="R15905" t="str">
            <v>GOIS031795</v>
          </cell>
        </row>
        <row r="15906">
          <cell r="A15906">
            <v>44803.339652777802</v>
          </cell>
          <cell r="B15906">
            <v>0</v>
          </cell>
          <cell r="R15906" t="str">
            <v>CLGE2561928</v>
          </cell>
        </row>
        <row r="15907">
          <cell r="A15907">
            <v>44802.745034722197</v>
          </cell>
          <cell r="B15907">
            <v>3711</v>
          </cell>
          <cell r="R15907" t="str">
            <v>BTLC377584</v>
          </cell>
        </row>
        <row r="15908">
          <cell r="A15908">
            <v>44802.736956018503</v>
          </cell>
          <cell r="B15908">
            <v>0</v>
          </cell>
          <cell r="R15908" t="str">
            <v>DVDL140486</v>
          </cell>
        </row>
        <row r="15909">
          <cell r="A15909">
            <v>44802.719432870399</v>
          </cell>
          <cell r="B15909">
            <v>2386</v>
          </cell>
          <cell r="R15909" t="str">
            <v>BUJC370090</v>
          </cell>
        </row>
        <row r="15910">
          <cell r="A15910">
            <v>44802.494768518503</v>
          </cell>
          <cell r="B15910">
            <v>2386</v>
          </cell>
          <cell r="R15910" t="str">
            <v>BUJC370090</v>
          </cell>
        </row>
        <row r="15911">
          <cell r="A15911">
            <v>44802.492268518501</v>
          </cell>
          <cell r="B15911">
            <v>30509</v>
          </cell>
          <cell r="R15911" t="str">
            <v>GOGC370754</v>
          </cell>
        </row>
        <row r="15912">
          <cell r="A15912">
            <v>44802.478287037004</v>
          </cell>
          <cell r="B15912">
            <v>34517</v>
          </cell>
          <cell r="R15912" t="str">
            <v>BIGS030904</v>
          </cell>
        </row>
        <row r="15913">
          <cell r="A15913">
            <v>44802.473564814798</v>
          </cell>
          <cell r="B15913">
            <v>35715</v>
          </cell>
          <cell r="R15913" t="str">
            <v>BKKS030393</v>
          </cell>
        </row>
        <row r="15914">
          <cell r="A15914">
            <v>44802.467951388899</v>
          </cell>
          <cell r="B15914">
            <v>3</v>
          </cell>
          <cell r="R15914" t="str">
            <v>EVKS047996</v>
          </cell>
        </row>
        <row r="15915">
          <cell r="A15915">
            <v>44802.4512384259</v>
          </cell>
          <cell r="B15915">
            <v>1</v>
          </cell>
          <cell r="R15915" t="str">
            <v>BVKC374401</v>
          </cell>
        </row>
        <row r="15916">
          <cell r="A15916">
            <v>44802.3047337963</v>
          </cell>
          <cell r="B15916">
            <v>25601</v>
          </cell>
          <cell r="R15916" t="str">
            <v>BQFS031084</v>
          </cell>
        </row>
        <row r="15917">
          <cell r="A15917">
            <v>44802.287777777798</v>
          </cell>
          <cell r="B15917">
            <v>17496</v>
          </cell>
          <cell r="R15917" t="str">
            <v>BRCC373040</v>
          </cell>
        </row>
        <row r="15918">
          <cell r="A15918">
            <v>44800.528356481504</v>
          </cell>
          <cell r="B15918">
            <v>5018</v>
          </cell>
          <cell r="R15918" t="str">
            <v>BULD162559</v>
          </cell>
        </row>
        <row r="15919">
          <cell r="A15919">
            <v>44800.427858796298</v>
          </cell>
          <cell r="B15919">
            <v>2727</v>
          </cell>
          <cell r="R15919" t="str">
            <v>BUES035210</v>
          </cell>
        </row>
        <row r="15920">
          <cell r="A15920">
            <v>44800.418530092596</v>
          </cell>
          <cell r="B15920">
            <v>5549</v>
          </cell>
          <cell r="R15920" t="str">
            <v>BTCC377923</v>
          </cell>
        </row>
        <row r="15921">
          <cell r="A15921">
            <v>44799.5203819444</v>
          </cell>
          <cell r="B15921">
            <v>1375</v>
          </cell>
          <cell r="R15921" t="str">
            <v>BUGD162852</v>
          </cell>
        </row>
        <row r="15922">
          <cell r="A15922">
            <v>44799.442604166703</v>
          </cell>
          <cell r="B15922">
            <v>0</v>
          </cell>
          <cell r="R15922" t="str">
            <v>CUJE674333</v>
          </cell>
        </row>
        <row r="15923">
          <cell r="A15923">
            <v>44799.430752314802</v>
          </cell>
          <cell r="B15923">
            <v>1</v>
          </cell>
          <cell r="R15923" t="str">
            <v>BVDD163198</v>
          </cell>
        </row>
        <row r="15924">
          <cell r="A15924">
            <v>44798.698252314804</v>
          </cell>
          <cell r="B15924">
            <v>6167</v>
          </cell>
          <cell r="R15924" t="str">
            <v>BRJC371742</v>
          </cell>
        </row>
        <row r="15925">
          <cell r="A15925">
            <v>44798.684999999998</v>
          </cell>
          <cell r="B15925">
            <v>22401</v>
          </cell>
          <cell r="R15925" t="str">
            <v>BMJS040004</v>
          </cell>
        </row>
        <row r="15926">
          <cell r="A15926">
            <v>44798.6781134259</v>
          </cell>
          <cell r="B15926">
            <v>2385</v>
          </cell>
          <cell r="R15926" t="str">
            <v>BUJC370090</v>
          </cell>
        </row>
        <row r="15927">
          <cell r="A15927">
            <v>44798.605752314797</v>
          </cell>
          <cell r="B15927">
            <v>215</v>
          </cell>
          <cell r="R15927" t="str">
            <v>BUAS033747</v>
          </cell>
        </row>
        <row r="15928">
          <cell r="A15928">
            <v>44798.293344907397</v>
          </cell>
          <cell r="B15928">
            <v>37241</v>
          </cell>
          <cell r="R15928" t="str">
            <v>BLGS040582</v>
          </cell>
        </row>
        <row r="15929">
          <cell r="A15929">
            <v>44798.291608796302</v>
          </cell>
          <cell r="B15929">
            <v>37263</v>
          </cell>
          <cell r="R15929" t="str">
            <v>BMIS031759</v>
          </cell>
        </row>
        <row r="15930">
          <cell r="A15930">
            <v>44798.279699074097</v>
          </cell>
          <cell r="B15930">
            <v>16249</v>
          </cell>
          <cell r="R15930" t="str">
            <v>BNKS030423</v>
          </cell>
        </row>
        <row r="15931">
          <cell r="A15931">
            <v>44797.758854166699</v>
          </cell>
          <cell r="B15931">
            <v>2500</v>
          </cell>
          <cell r="R15931" t="str">
            <v>BUCD162696</v>
          </cell>
        </row>
        <row r="15932">
          <cell r="A15932">
            <v>44797.690474536997</v>
          </cell>
          <cell r="B15932">
            <v>7393</v>
          </cell>
          <cell r="R15932" t="str">
            <v>BSBC375576</v>
          </cell>
        </row>
        <row r="15933">
          <cell r="A15933">
            <v>44797.682337963</v>
          </cell>
          <cell r="B15933">
            <v>4212</v>
          </cell>
          <cell r="R15933" t="str">
            <v>BTGC379081</v>
          </cell>
        </row>
        <row r="15934">
          <cell r="A15934">
            <v>44797.591388888897</v>
          </cell>
          <cell r="B15934">
            <v>5590</v>
          </cell>
          <cell r="R15934" t="str">
            <v>BTFD162244</v>
          </cell>
        </row>
        <row r="15935">
          <cell r="A15935">
            <v>44797.582962963003</v>
          </cell>
          <cell r="B15935">
            <v>20000</v>
          </cell>
          <cell r="R15935" t="str">
            <v>19195</v>
          </cell>
        </row>
        <row r="15936">
          <cell r="A15936">
            <v>44797.570127314801</v>
          </cell>
          <cell r="B15936">
            <v>2519</v>
          </cell>
          <cell r="R15936" t="str">
            <v>BUAD162630</v>
          </cell>
        </row>
        <row r="15937">
          <cell r="A15937">
            <v>44796.541099536997</v>
          </cell>
          <cell r="B15937">
            <v>2519</v>
          </cell>
          <cell r="R15937" t="str">
            <v>BUAD162630</v>
          </cell>
        </row>
        <row r="15938">
          <cell r="A15938">
            <v>44796.482789351903</v>
          </cell>
          <cell r="B15938">
            <v>1951</v>
          </cell>
          <cell r="R15938" t="str">
            <v>BUID162912</v>
          </cell>
        </row>
        <row r="15939">
          <cell r="A15939">
            <v>44795.586585648103</v>
          </cell>
          <cell r="B15939">
            <v>33917</v>
          </cell>
          <cell r="R15939" t="str">
            <v>BLFS031469</v>
          </cell>
        </row>
        <row r="15940">
          <cell r="A15940">
            <v>44795.554386574098</v>
          </cell>
          <cell r="B15940">
            <v>3295</v>
          </cell>
          <cell r="R15940" t="str">
            <v>BTFS031006</v>
          </cell>
        </row>
        <row r="15941">
          <cell r="A15941">
            <v>44795.460995370398</v>
          </cell>
          <cell r="B15941">
            <v>10846</v>
          </cell>
          <cell r="R15941" t="str">
            <v>BRBD160901</v>
          </cell>
        </row>
        <row r="15942">
          <cell r="A15942">
            <v>44795.444305555597</v>
          </cell>
          <cell r="B15942">
            <v>3370</v>
          </cell>
          <cell r="R15942" t="str">
            <v>BPED200181</v>
          </cell>
        </row>
        <row r="15943">
          <cell r="A15943">
            <v>44794.705127314803</v>
          </cell>
          <cell r="B15943">
            <v>26202</v>
          </cell>
          <cell r="R15943" t="str">
            <v>BLIS031950</v>
          </cell>
        </row>
        <row r="15944">
          <cell r="A15944">
            <v>44793.698414351798</v>
          </cell>
          <cell r="B15944">
            <v>7144</v>
          </cell>
          <cell r="R15944" t="str">
            <v>BPED160088</v>
          </cell>
        </row>
        <row r="15945">
          <cell r="A15945">
            <v>44793.685057870403</v>
          </cell>
          <cell r="B15945">
            <v>3270</v>
          </cell>
          <cell r="R15945" t="str">
            <v>BQBD160067</v>
          </cell>
        </row>
        <row r="15946">
          <cell r="A15946">
            <v>44793.671643518501</v>
          </cell>
          <cell r="B15946">
            <v>6090</v>
          </cell>
          <cell r="R15946" t="str">
            <v>BOID200231</v>
          </cell>
        </row>
        <row r="15947">
          <cell r="A15947">
            <v>44793.663414351897</v>
          </cell>
          <cell r="B15947">
            <v>3433</v>
          </cell>
          <cell r="R15947" t="str">
            <v>BSGD161864</v>
          </cell>
        </row>
        <row r="15948">
          <cell r="A15948">
            <v>44793.655509259297</v>
          </cell>
          <cell r="B15948">
            <v>2250</v>
          </cell>
          <cell r="R15948" t="str">
            <v>BMID160336</v>
          </cell>
        </row>
        <row r="15949">
          <cell r="A15949">
            <v>44793.648275462998</v>
          </cell>
          <cell r="B15949">
            <v>5045</v>
          </cell>
          <cell r="R15949" t="str">
            <v>GPGD160208</v>
          </cell>
        </row>
        <row r="15950">
          <cell r="A15950">
            <v>44793.631747685198</v>
          </cell>
          <cell r="B15950">
            <v>7060</v>
          </cell>
          <cell r="R15950" t="str">
            <v>BNDD160224</v>
          </cell>
        </row>
        <row r="15951">
          <cell r="A15951">
            <v>44793.5852199074</v>
          </cell>
          <cell r="B15951">
            <v>6350</v>
          </cell>
          <cell r="R15951" t="str">
            <v>BNID200158</v>
          </cell>
        </row>
        <row r="15952">
          <cell r="A15952">
            <v>44793.566400463002</v>
          </cell>
          <cell r="B15952">
            <v>8110</v>
          </cell>
          <cell r="R15952" t="str">
            <v>BQKD160076</v>
          </cell>
        </row>
        <row r="15953">
          <cell r="A15953">
            <v>44793.556886574101</v>
          </cell>
          <cell r="B15953">
            <v>7242</v>
          </cell>
          <cell r="R15953" t="str">
            <v>BSKD161477</v>
          </cell>
        </row>
        <row r="15954">
          <cell r="A15954">
            <v>44793.542997685203</v>
          </cell>
          <cell r="B15954">
            <v>6398</v>
          </cell>
          <cell r="R15954" t="str">
            <v>BPHD160162</v>
          </cell>
        </row>
        <row r="15955">
          <cell r="A15955">
            <v>44793.533773148098</v>
          </cell>
          <cell r="B15955">
            <v>4290</v>
          </cell>
          <cell r="R15955" t="str">
            <v>BQCD160106</v>
          </cell>
        </row>
        <row r="15956">
          <cell r="A15956">
            <v>44793.519131944398</v>
          </cell>
          <cell r="B15956">
            <v>1270</v>
          </cell>
          <cell r="R15956" t="str">
            <v>BRCD160984</v>
          </cell>
        </row>
        <row r="15957">
          <cell r="A15957">
            <v>44793.5071412037</v>
          </cell>
          <cell r="B15957">
            <v>5737</v>
          </cell>
          <cell r="R15957" t="str">
            <v>BRLD160741</v>
          </cell>
        </row>
        <row r="15958">
          <cell r="A15958">
            <v>44793.493865740696</v>
          </cell>
          <cell r="B15958">
            <v>1865</v>
          </cell>
          <cell r="R15958" t="str">
            <v>BQID160510</v>
          </cell>
        </row>
        <row r="15959">
          <cell r="A15959">
            <v>44793.4864467593</v>
          </cell>
          <cell r="B15959">
            <v>7880</v>
          </cell>
          <cell r="R15959" t="str">
            <v>BQGD230029</v>
          </cell>
        </row>
        <row r="15960">
          <cell r="A15960">
            <v>44793.475277777798</v>
          </cell>
          <cell r="B15960">
            <v>3160</v>
          </cell>
          <cell r="R15960" t="str">
            <v>BQLD160182</v>
          </cell>
        </row>
        <row r="15961">
          <cell r="A15961">
            <v>44793.449201388903</v>
          </cell>
          <cell r="B15961">
            <v>2778</v>
          </cell>
          <cell r="R15961" t="str">
            <v>BRED161124</v>
          </cell>
        </row>
        <row r="15962">
          <cell r="A15962">
            <v>44792.764016203699</v>
          </cell>
          <cell r="B15962">
            <v>7763</v>
          </cell>
          <cell r="R15962" t="str">
            <v>BRHD161312</v>
          </cell>
        </row>
        <row r="15963">
          <cell r="A15963">
            <v>44792.7587152778</v>
          </cell>
          <cell r="B15963">
            <v>0</v>
          </cell>
          <cell r="R15963" t="str">
            <v>DVBL360652</v>
          </cell>
        </row>
        <row r="15964">
          <cell r="A15964">
            <v>44792.757280092599</v>
          </cell>
          <cell r="B15964">
            <v>9625</v>
          </cell>
          <cell r="R15964" t="str">
            <v>BRBD160892</v>
          </cell>
        </row>
        <row r="15965">
          <cell r="A15965">
            <v>44792.749398148102</v>
          </cell>
          <cell r="B15965">
            <v>4991</v>
          </cell>
          <cell r="R15965" t="str">
            <v>BRGD161225</v>
          </cell>
        </row>
        <row r="15966">
          <cell r="A15966">
            <v>44792.740868055596</v>
          </cell>
          <cell r="B15966">
            <v>3727</v>
          </cell>
          <cell r="R15966" t="str">
            <v>BRAD160816</v>
          </cell>
        </row>
        <row r="15967">
          <cell r="A15967">
            <v>44792.732870370397</v>
          </cell>
          <cell r="B15967">
            <v>6315</v>
          </cell>
          <cell r="R15967" t="str">
            <v>BOID200228</v>
          </cell>
        </row>
        <row r="15968">
          <cell r="A15968">
            <v>44792.709097222199</v>
          </cell>
          <cell r="B15968">
            <v>5380</v>
          </cell>
          <cell r="R15968" t="str">
            <v>BSDD161729</v>
          </cell>
        </row>
        <row r="15969">
          <cell r="A15969">
            <v>44792.700717592597</v>
          </cell>
          <cell r="B15969">
            <v>6252</v>
          </cell>
          <cell r="R15969" t="str">
            <v>BSKD161467</v>
          </cell>
        </row>
        <row r="15970">
          <cell r="A15970">
            <v>44792.693009259303</v>
          </cell>
          <cell r="B15970">
            <v>3491</v>
          </cell>
          <cell r="R15970" t="str">
            <v>BQID160519</v>
          </cell>
        </row>
        <row r="15971">
          <cell r="A15971">
            <v>44792.656307870398</v>
          </cell>
          <cell r="B15971">
            <v>8321</v>
          </cell>
          <cell r="R15971" t="str">
            <v>BUAS033580</v>
          </cell>
        </row>
        <row r="15972">
          <cell r="A15972">
            <v>44792.617395833302</v>
          </cell>
          <cell r="B15972">
            <v>2250</v>
          </cell>
          <cell r="R15972" t="str">
            <v>BUKD162537</v>
          </cell>
        </row>
        <row r="15973">
          <cell r="A15973">
            <v>44792.600405092599</v>
          </cell>
          <cell r="B15973">
            <v>496</v>
          </cell>
          <cell r="R15973" t="str">
            <v>BVAD121386</v>
          </cell>
        </row>
        <row r="15974">
          <cell r="A15974">
            <v>44792.586215277799</v>
          </cell>
          <cell r="B15974">
            <v>7583</v>
          </cell>
          <cell r="R15974" t="str">
            <v>BRHD161304</v>
          </cell>
        </row>
        <row r="15975">
          <cell r="A15975">
            <v>44792.5789351852</v>
          </cell>
          <cell r="B15975">
            <v>1473</v>
          </cell>
          <cell r="R15975" t="str">
            <v>BTKD120805</v>
          </cell>
        </row>
        <row r="15976">
          <cell r="A15976">
            <v>44792.574374999997</v>
          </cell>
          <cell r="B15976">
            <v>1527</v>
          </cell>
          <cell r="R15976" t="str">
            <v>BUGC373215</v>
          </cell>
        </row>
        <row r="15977">
          <cell r="A15977">
            <v>44792.547812500001</v>
          </cell>
          <cell r="B15977">
            <v>2320</v>
          </cell>
          <cell r="R15977" t="str">
            <v>BSGL152296</v>
          </cell>
        </row>
        <row r="15978">
          <cell r="A15978">
            <v>44792.541157407402</v>
          </cell>
          <cell r="B15978">
            <v>480</v>
          </cell>
          <cell r="R15978" t="str">
            <v>BSBD120630</v>
          </cell>
        </row>
        <row r="15979">
          <cell r="A15979">
            <v>44792.532719907402</v>
          </cell>
          <cell r="B15979">
            <v>3850</v>
          </cell>
          <cell r="R15979" t="str">
            <v>BSKD161500</v>
          </cell>
        </row>
        <row r="15980">
          <cell r="A15980">
            <v>44792.527847222198</v>
          </cell>
          <cell r="B15980">
            <v>941</v>
          </cell>
          <cell r="R15980" t="str">
            <v>BSHD120752</v>
          </cell>
        </row>
        <row r="15981">
          <cell r="A15981">
            <v>44792.463888888902</v>
          </cell>
          <cell r="B15981">
            <v>1163</v>
          </cell>
          <cell r="R15981" t="str">
            <v>BUAL160594</v>
          </cell>
        </row>
        <row r="15982">
          <cell r="A15982">
            <v>44792.436840277798</v>
          </cell>
          <cell r="B15982">
            <v>1547</v>
          </cell>
          <cell r="R15982" t="str">
            <v>BTHD162350</v>
          </cell>
        </row>
        <row r="15983">
          <cell r="A15983">
            <v>44791.677326388897</v>
          </cell>
          <cell r="B15983">
            <v>25060</v>
          </cell>
          <cell r="R15983" t="str">
            <v>BQBS033819</v>
          </cell>
        </row>
        <row r="15984">
          <cell r="A15984">
            <v>44790.709259259304</v>
          </cell>
          <cell r="B15984">
            <v>14937</v>
          </cell>
          <cell r="R15984" t="str">
            <v>BSDS043254</v>
          </cell>
        </row>
        <row r="15985">
          <cell r="A15985">
            <v>44790.648472222201</v>
          </cell>
          <cell r="B15985">
            <v>37244</v>
          </cell>
          <cell r="R15985" t="str">
            <v>BMIS031759</v>
          </cell>
        </row>
        <row r="15986">
          <cell r="A15986">
            <v>44790.596782407403</v>
          </cell>
          <cell r="B15986">
            <v>515</v>
          </cell>
          <cell r="R15986" t="str">
            <v>BSHD120741</v>
          </cell>
        </row>
        <row r="15987">
          <cell r="A15987">
            <v>44790.589340277802</v>
          </cell>
          <cell r="B15987">
            <v>559</v>
          </cell>
          <cell r="R15987" t="str">
            <v>BSHD120739</v>
          </cell>
        </row>
        <row r="15988">
          <cell r="A15988">
            <v>44790.557858796303</v>
          </cell>
          <cell r="B15988">
            <v>3163</v>
          </cell>
          <cell r="R15988" t="str">
            <v>BSGL152297</v>
          </cell>
        </row>
        <row r="15989">
          <cell r="A15989">
            <v>44790.537060185197</v>
          </cell>
          <cell r="B15989">
            <v>3570</v>
          </cell>
          <cell r="R15989" t="str">
            <v>BRJD160577</v>
          </cell>
        </row>
        <row r="15990">
          <cell r="A15990">
            <v>44790.448078703703</v>
          </cell>
          <cell r="B15990">
            <v>4944</v>
          </cell>
          <cell r="R15990" t="str">
            <v>GPBD160097</v>
          </cell>
        </row>
        <row r="15991">
          <cell r="A15991">
            <v>44789.727754629603</v>
          </cell>
          <cell r="B15991">
            <v>41128</v>
          </cell>
          <cell r="R15991" t="str">
            <v>BKAS030685</v>
          </cell>
        </row>
        <row r="15992">
          <cell r="A15992">
            <v>44789.6882638889</v>
          </cell>
          <cell r="B15992">
            <v>42214</v>
          </cell>
          <cell r="R15992" t="str">
            <v>BLES031356</v>
          </cell>
        </row>
        <row r="15993">
          <cell r="A15993">
            <v>44789.622534722199</v>
          </cell>
          <cell r="B15993">
            <v>5250</v>
          </cell>
          <cell r="R15993" t="str">
            <v>BQKD200047</v>
          </cell>
        </row>
        <row r="15994">
          <cell r="A15994">
            <v>44789.620370370401</v>
          </cell>
          <cell r="B15994">
            <v>3285</v>
          </cell>
          <cell r="R15994" t="str">
            <v>BRGD230256</v>
          </cell>
        </row>
        <row r="15995">
          <cell r="A15995">
            <v>44789.618750000001</v>
          </cell>
          <cell r="B15995">
            <v>4490</v>
          </cell>
          <cell r="R15995" t="str">
            <v>BPLD200068</v>
          </cell>
        </row>
        <row r="15996">
          <cell r="A15996">
            <v>44789.6170949074</v>
          </cell>
          <cell r="B15996">
            <v>2365</v>
          </cell>
          <cell r="R15996" t="str">
            <v>BQKD200048</v>
          </cell>
        </row>
        <row r="15997">
          <cell r="A15997">
            <v>44789.615312499998</v>
          </cell>
          <cell r="B15997">
            <v>4560</v>
          </cell>
          <cell r="R15997" t="str">
            <v>BRAD160803</v>
          </cell>
        </row>
        <row r="15998">
          <cell r="A15998">
            <v>44789.614652777796</v>
          </cell>
          <cell r="B15998">
            <v>1341</v>
          </cell>
          <cell r="R15998" t="str">
            <v>BUGD162852</v>
          </cell>
        </row>
        <row r="15999">
          <cell r="A15999">
            <v>44789.609386574099</v>
          </cell>
          <cell r="B15999">
            <v>2661</v>
          </cell>
          <cell r="R15999" t="str">
            <v>BSID161961</v>
          </cell>
        </row>
        <row r="16000">
          <cell r="A16000">
            <v>44789.598333333299</v>
          </cell>
          <cell r="B16000">
            <v>2475</v>
          </cell>
          <cell r="R16000" t="str">
            <v>BSGD161898</v>
          </cell>
        </row>
        <row r="16001">
          <cell r="A16001">
            <v>44789.589270833298</v>
          </cell>
          <cell r="B16001">
            <v>7368</v>
          </cell>
          <cell r="R16001" t="str">
            <v>BSGD161904</v>
          </cell>
        </row>
        <row r="16002">
          <cell r="A16002">
            <v>44789.584745370397</v>
          </cell>
          <cell r="B16002">
            <v>6620</v>
          </cell>
          <cell r="R16002" t="str">
            <v>BPBD200118</v>
          </cell>
        </row>
        <row r="16003">
          <cell r="A16003">
            <v>44789.581886574102</v>
          </cell>
          <cell r="B16003">
            <v>3940</v>
          </cell>
          <cell r="R16003" t="str">
            <v>BQJD120016</v>
          </cell>
        </row>
        <row r="16004">
          <cell r="A16004">
            <v>44789.578715277799</v>
          </cell>
          <cell r="B16004">
            <v>2697</v>
          </cell>
          <cell r="R16004" t="str">
            <v>BRDD161021</v>
          </cell>
        </row>
        <row r="16005">
          <cell r="A16005">
            <v>44789.573993055601</v>
          </cell>
          <cell r="B16005">
            <v>4780</v>
          </cell>
          <cell r="R16005" t="str">
            <v>BRDD161019</v>
          </cell>
        </row>
        <row r="16006">
          <cell r="A16006">
            <v>44789.572187500002</v>
          </cell>
          <cell r="B16006">
            <v>2198</v>
          </cell>
          <cell r="R16006" t="str">
            <v>BSCL152143</v>
          </cell>
        </row>
        <row r="16007">
          <cell r="A16007">
            <v>44789.570277777799</v>
          </cell>
          <cell r="B16007">
            <v>4487</v>
          </cell>
          <cell r="R16007" t="str">
            <v>BRJD160606</v>
          </cell>
        </row>
        <row r="16008">
          <cell r="A16008">
            <v>44789.566018518497</v>
          </cell>
          <cell r="B16008">
            <v>3787</v>
          </cell>
          <cell r="R16008" t="str">
            <v>BRLD160724</v>
          </cell>
        </row>
        <row r="16009">
          <cell r="A16009">
            <v>44789.562881944403</v>
          </cell>
          <cell r="B16009">
            <v>3305</v>
          </cell>
          <cell r="R16009" t="str">
            <v>BQDD160156</v>
          </cell>
        </row>
        <row r="16010">
          <cell r="A16010">
            <v>44789.562662037002</v>
          </cell>
          <cell r="B16010">
            <v>4295</v>
          </cell>
          <cell r="R16010" t="str">
            <v>BSBD161624</v>
          </cell>
        </row>
        <row r="16011">
          <cell r="A16011">
            <v>44789.559699074103</v>
          </cell>
          <cell r="B16011">
            <v>5027</v>
          </cell>
          <cell r="R16011" t="str">
            <v>BRDD161036</v>
          </cell>
        </row>
        <row r="16012">
          <cell r="A16012">
            <v>44789.558310185203</v>
          </cell>
          <cell r="B16012">
            <v>4866</v>
          </cell>
          <cell r="R16012" t="str">
            <v>BNID160316</v>
          </cell>
        </row>
        <row r="16013">
          <cell r="A16013">
            <v>44789.557152777801</v>
          </cell>
          <cell r="B16013">
            <v>6997</v>
          </cell>
          <cell r="R16013" t="str">
            <v>BRCD160940</v>
          </cell>
        </row>
        <row r="16014">
          <cell r="A16014">
            <v>44789.554224537002</v>
          </cell>
          <cell r="B16014">
            <v>7242</v>
          </cell>
          <cell r="R16014" t="str">
            <v>BQCD160129</v>
          </cell>
        </row>
        <row r="16015">
          <cell r="A16015">
            <v>44789.550891203697</v>
          </cell>
          <cell r="B16015">
            <v>7300</v>
          </cell>
          <cell r="R16015" t="str">
            <v>BQJD160027</v>
          </cell>
        </row>
        <row r="16016">
          <cell r="A16016">
            <v>44789.548657407402</v>
          </cell>
          <cell r="B16016">
            <v>7670</v>
          </cell>
          <cell r="R16016" t="str">
            <v>BQJD160019</v>
          </cell>
        </row>
        <row r="16017">
          <cell r="A16017">
            <v>44789.545127314799</v>
          </cell>
          <cell r="B16017">
            <v>5480</v>
          </cell>
          <cell r="R16017" t="str">
            <v>BQCD160126</v>
          </cell>
        </row>
        <row r="16018">
          <cell r="A16018">
            <v>44789.530567129601</v>
          </cell>
          <cell r="B16018">
            <v>3860</v>
          </cell>
          <cell r="R16018" t="str">
            <v>BRED161081</v>
          </cell>
        </row>
        <row r="16019">
          <cell r="A16019">
            <v>44789.529849537001</v>
          </cell>
          <cell r="B16019">
            <v>1652</v>
          </cell>
          <cell r="R16019" t="str">
            <v>BSFD161799</v>
          </cell>
        </row>
        <row r="16020">
          <cell r="A16020">
            <v>44789.523206018501</v>
          </cell>
          <cell r="B16020">
            <v>3700</v>
          </cell>
          <cell r="R16020" t="str">
            <v>BSID161968</v>
          </cell>
        </row>
        <row r="16021">
          <cell r="A16021">
            <v>44789.522974537002</v>
          </cell>
          <cell r="B16021">
            <v>1878</v>
          </cell>
          <cell r="R16021" t="str">
            <v>BRHD161303</v>
          </cell>
        </row>
        <row r="16022">
          <cell r="A16022">
            <v>44789.519479166702</v>
          </cell>
          <cell r="B16022">
            <v>2100</v>
          </cell>
          <cell r="R16022" t="str">
            <v>BSID120765</v>
          </cell>
        </row>
        <row r="16023">
          <cell r="A16023">
            <v>44789.516192129602</v>
          </cell>
          <cell r="B16023">
            <v>2350</v>
          </cell>
          <cell r="R16023" t="str">
            <v>BSID220375</v>
          </cell>
        </row>
        <row r="16024">
          <cell r="A16024">
            <v>44789.5</v>
          </cell>
          <cell r="B16024">
            <v>4440</v>
          </cell>
          <cell r="R16024" t="str">
            <v>BOJD160012</v>
          </cell>
        </row>
        <row r="16025">
          <cell r="A16025">
            <v>44789.479710648098</v>
          </cell>
          <cell r="B16025">
            <v>3085</v>
          </cell>
          <cell r="R16025" t="str">
            <v>BSID161979</v>
          </cell>
        </row>
        <row r="16026">
          <cell r="A16026">
            <v>44789.430648148104</v>
          </cell>
          <cell r="B16026">
            <v>5676</v>
          </cell>
          <cell r="R16026" t="str">
            <v>BPED160082</v>
          </cell>
        </row>
        <row r="16027">
          <cell r="A16027">
            <v>44789.380590277797</v>
          </cell>
          <cell r="B16027">
            <v>0</v>
          </cell>
          <cell r="R16027" t="str">
            <v>DVBL360652</v>
          </cell>
        </row>
        <row r="16028">
          <cell r="A16028">
            <v>44786.744606481501</v>
          </cell>
          <cell r="B16028">
            <v>2756</v>
          </cell>
          <cell r="R16028" t="str">
            <v>BRGD161229</v>
          </cell>
        </row>
        <row r="16029">
          <cell r="A16029">
            <v>44786.735486111102</v>
          </cell>
          <cell r="B16029">
            <v>1325</v>
          </cell>
          <cell r="R16029" t="str">
            <v>BSJD161438</v>
          </cell>
        </row>
        <row r="16030">
          <cell r="A16030">
            <v>44786.733738425901</v>
          </cell>
          <cell r="B16030">
            <v>1501</v>
          </cell>
          <cell r="R16030" t="str">
            <v>BUGC373215</v>
          </cell>
        </row>
        <row r="16031">
          <cell r="A16031">
            <v>44786.728125000001</v>
          </cell>
          <cell r="B16031">
            <v>4960</v>
          </cell>
          <cell r="R16031" t="str">
            <v>BRCD160967</v>
          </cell>
        </row>
        <row r="16032">
          <cell r="A16032">
            <v>44786.720243055599</v>
          </cell>
          <cell r="B16032"/>
          <cell r="R16032" t="str">
            <v>BSID161979</v>
          </cell>
        </row>
        <row r="16033">
          <cell r="A16033">
            <v>44786.7188425926</v>
          </cell>
          <cell r="B16033">
            <v>4853</v>
          </cell>
          <cell r="R16033" t="str">
            <v>BRCD160968</v>
          </cell>
        </row>
        <row r="16034">
          <cell r="A16034">
            <v>44786.703043981499</v>
          </cell>
          <cell r="B16034">
            <v>2100</v>
          </cell>
          <cell r="R16034" t="str">
            <v>BSED161766</v>
          </cell>
        </row>
        <row r="16035">
          <cell r="A16035">
            <v>44786.6972453704</v>
          </cell>
          <cell r="B16035">
            <v>1773</v>
          </cell>
          <cell r="R16035" t="str">
            <v>BSHD161938</v>
          </cell>
        </row>
        <row r="16036">
          <cell r="A16036">
            <v>44786.693321759303</v>
          </cell>
          <cell r="B16036">
            <v>3200</v>
          </cell>
          <cell r="R16036" t="str">
            <v>BRAD160811</v>
          </cell>
        </row>
        <row r="16037">
          <cell r="A16037">
            <v>44786.691539351901</v>
          </cell>
          <cell r="B16037">
            <v>5077</v>
          </cell>
          <cell r="R16037" t="str">
            <v>BTKD162074</v>
          </cell>
        </row>
        <row r="16038">
          <cell r="A16038">
            <v>44786.681747685201</v>
          </cell>
          <cell r="B16038">
            <v>3067</v>
          </cell>
          <cell r="R16038" t="str">
            <v>BTKD162077</v>
          </cell>
        </row>
        <row r="16039">
          <cell r="A16039">
            <v>44786.681539351899</v>
          </cell>
          <cell r="B16039">
            <v>2600</v>
          </cell>
          <cell r="R16039" t="str">
            <v>BRDD161024</v>
          </cell>
        </row>
        <row r="16040">
          <cell r="A16040">
            <v>44786.676030092603</v>
          </cell>
          <cell r="B16040">
            <v>3730</v>
          </cell>
          <cell r="R16040" t="str">
            <v>BSFD161830</v>
          </cell>
        </row>
        <row r="16041">
          <cell r="A16041">
            <v>44786.670555555596</v>
          </cell>
          <cell r="B16041"/>
          <cell r="R16041"/>
        </row>
        <row r="16042">
          <cell r="A16042">
            <v>44786.670277777797</v>
          </cell>
          <cell r="B16042">
            <v>8762</v>
          </cell>
          <cell r="R16042" t="str">
            <v>BRGD161233</v>
          </cell>
        </row>
        <row r="16043">
          <cell r="A16043">
            <v>44786.664699074099</v>
          </cell>
          <cell r="B16043">
            <v>4310</v>
          </cell>
          <cell r="R16043" t="str">
            <v>BRLD160756</v>
          </cell>
        </row>
        <row r="16044">
          <cell r="A16044">
            <v>44786.662025463003</v>
          </cell>
          <cell r="B16044">
            <v>3724</v>
          </cell>
          <cell r="R16044" t="str">
            <v>BSAD161582</v>
          </cell>
        </row>
        <row r="16045">
          <cell r="A16045">
            <v>44786.653969907398</v>
          </cell>
          <cell r="B16045">
            <v>4130</v>
          </cell>
          <cell r="R16045" t="str">
            <v>BSJD161406</v>
          </cell>
        </row>
        <row r="16046">
          <cell r="A16046">
            <v>44786.636423611097</v>
          </cell>
          <cell r="B16046">
            <v>3575</v>
          </cell>
          <cell r="R16046" t="str">
            <v>BQID200160</v>
          </cell>
        </row>
        <row r="16047">
          <cell r="A16047">
            <v>44786.603912036997</v>
          </cell>
          <cell r="B16047">
            <v>3942</v>
          </cell>
          <cell r="R16047" t="str">
            <v>BSJD161378</v>
          </cell>
        </row>
        <row r="16048">
          <cell r="A16048">
            <v>44786.595208333303</v>
          </cell>
          <cell r="B16048">
            <v>3972</v>
          </cell>
          <cell r="R16048" t="str">
            <v>BSJD161422</v>
          </cell>
        </row>
        <row r="16049">
          <cell r="A16049">
            <v>44786.589768518497</v>
          </cell>
          <cell r="B16049">
            <v>14650</v>
          </cell>
          <cell r="R16049" t="str">
            <v>BPJD200007</v>
          </cell>
        </row>
        <row r="16050">
          <cell r="A16050">
            <v>44786.586539351898</v>
          </cell>
          <cell r="B16050">
            <v>3366</v>
          </cell>
          <cell r="R16050" t="str">
            <v>BTJD162047</v>
          </cell>
        </row>
        <row r="16051">
          <cell r="A16051">
            <v>44786.584374999999</v>
          </cell>
          <cell r="B16051">
            <v>4012</v>
          </cell>
          <cell r="R16051" t="str">
            <v>BSLD230358</v>
          </cell>
        </row>
        <row r="16052">
          <cell r="A16052">
            <v>44786.575995370396</v>
          </cell>
          <cell r="B16052">
            <v>2652</v>
          </cell>
          <cell r="R16052" t="str">
            <v>BSLD230361</v>
          </cell>
        </row>
        <row r="16053">
          <cell r="A16053">
            <v>44786.559560185196</v>
          </cell>
          <cell r="B16053">
            <v>1016</v>
          </cell>
          <cell r="R16053" t="str">
            <v>BUAD162634</v>
          </cell>
        </row>
        <row r="16054">
          <cell r="A16054">
            <v>44786.544780092598</v>
          </cell>
          <cell r="B16054">
            <v>4160</v>
          </cell>
          <cell r="R16054" t="str">
            <v>BULD162577</v>
          </cell>
        </row>
        <row r="16055">
          <cell r="A16055">
            <v>44786.525752314803</v>
          </cell>
          <cell r="B16055">
            <v>5726</v>
          </cell>
          <cell r="R16055" t="str">
            <v>BTDD162186</v>
          </cell>
        </row>
        <row r="16056">
          <cell r="A16056">
            <v>44786.506805555597</v>
          </cell>
          <cell r="B16056">
            <v>4660</v>
          </cell>
          <cell r="R16056" t="str">
            <v>BUKD162535</v>
          </cell>
        </row>
        <row r="16057">
          <cell r="A16057">
            <v>44786.505254629599</v>
          </cell>
          <cell r="B16057">
            <v>2150</v>
          </cell>
          <cell r="R16057" t="str">
            <v>BRHD161314</v>
          </cell>
        </row>
        <row r="16058">
          <cell r="A16058">
            <v>44786.495937500003</v>
          </cell>
          <cell r="B16058">
            <v>1270</v>
          </cell>
          <cell r="R16058" t="str">
            <v>BUJD162460</v>
          </cell>
        </row>
        <row r="16059">
          <cell r="A16059">
            <v>44786.482569444401</v>
          </cell>
          <cell r="B16059">
            <v>3190</v>
          </cell>
          <cell r="R16059" t="str">
            <v>BQHD160361</v>
          </cell>
        </row>
        <row r="16060">
          <cell r="A16060">
            <v>44786.481377314798</v>
          </cell>
          <cell r="B16060">
            <v>2093</v>
          </cell>
          <cell r="R16060" t="str">
            <v>BUDC372146</v>
          </cell>
        </row>
        <row r="16061">
          <cell r="A16061">
            <v>44786.476990740703</v>
          </cell>
          <cell r="B16061">
            <v>2805</v>
          </cell>
          <cell r="R16061" t="str">
            <v>BULD162568</v>
          </cell>
        </row>
        <row r="16062">
          <cell r="A16062">
            <v>44786.474606481497</v>
          </cell>
          <cell r="B16062">
            <v>4474</v>
          </cell>
          <cell r="R16062" t="str">
            <v>BPKD200020</v>
          </cell>
        </row>
        <row r="16063">
          <cell r="A16063">
            <v>44786.466550925899</v>
          </cell>
          <cell r="B16063">
            <v>630</v>
          </cell>
          <cell r="R16063" t="str">
            <v>BSCD120656</v>
          </cell>
        </row>
        <row r="16064">
          <cell r="A16064">
            <v>44786.465486111098</v>
          </cell>
          <cell r="B16064">
            <v>7950</v>
          </cell>
          <cell r="R16064" t="str">
            <v>BTDD162169</v>
          </cell>
        </row>
        <row r="16065">
          <cell r="A16065">
            <v>44786.460405092599</v>
          </cell>
          <cell r="B16065">
            <v>12870</v>
          </cell>
          <cell r="R16065" t="str">
            <v>BLHD120227</v>
          </cell>
        </row>
        <row r="16066">
          <cell r="A16066">
            <v>44786.455324074101</v>
          </cell>
          <cell r="B16066">
            <v>4650</v>
          </cell>
          <cell r="R16066" t="str">
            <v>BTED162217</v>
          </cell>
        </row>
        <row r="16067">
          <cell r="A16067">
            <v>44786.450717592597</v>
          </cell>
          <cell r="B16067">
            <v>3444</v>
          </cell>
          <cell r="R16067" t="str">
            <v>BRED161131</v>
          </cell>
        </row>
        <row r="16068">
          <cell r="A16068">
            <v>44785.891226851898</v>
          </cell>
          <cell r="B16068">
            <v>493</v>
          </cell>
          <cell r="R16068" t="str">
            <v>BVKD163010</v>
          </cell>
        </row>
        <row r="16069">
          <cell r="A16069">
            <v>44785.8894097222</v>
          </cell>
          <cell r="B16069">
            <v>5580</v>
          </cell>
          <cell r="R16069" t="str">
            <v>BTFD162244</v>
          </cell>
        </row>
        <row r="16070">
          <cell r="A16070">
            <v>44785.873368055603</v>
          </cell>
          <cell r="B16070">
            <v>1260</v>
          </cell>
          <cell r="R16070" t="str">
            <v>BTID162392</v>
          </cell>
        </row>
        <row r="16071">
          <cell r="A16071">
            <v>44785.851759259298</v>
          </cell>
          <cell r="B16071">
            <v>950</v>
          </cell>
          <cell r="R16071" t="str">
            <v>BTID162377</v>
          </cell>
        </row>
        <row r="16072">
          <cell r="A16072">
            <v>44785.739178240699</v>
          </cell>
          <cell r="B16072">
            <v>2980</v>
          </cell>
          <cell r="R16072" t="str">
            <v>BUAD162625</v>
          </cell>
        </row>
        <row r="16073">
          <cell r="A16073">
            <v>44785.7356365741</v>
          </cell>
          <cell r="B16073">
            <v>4165</v>
          </cell>
          <cell r="R16073" t="str">
            <v>BTED200706</v>
          </cell>
        </row>
        <row r="16074">
          <cell r="A16074">
            <v>44785.7278240741</v>
          </cell>
          <cell r="B16074">
            <v>3390</v>
          </cell>
          <cell r="R16074" t="str">
            <v>BTDD162192</v>
          </cell>
        </row>
        <row r="16075">
          <cell r="A16075">
            <v>44785.7246759259</v>
          </cell>
          <cell r="B16075">
            <v>990</v>
          </cell>
          <cell r="R16075" t="str">
            <v>BTKD162083</v>
          </cell>
        </row>
        <row r="16076">
          <cell r="A16076">
            <v>44785.714293981502</v>
          </cell>
          <cell r="B16076">
            <v>4230</v>
          </cell>
          <cell r="R16076" t="str">
            <v>BTFD162243</v>
          </cell>
        </row>
        <row r="16077">
          <cell r="A16077">
            <v>44785.669537037</v>
          </cell>
          <cell r="B16077">
            <v>6950</v>
          </cell>
          <cell r="R16077" t="str">
            <v>BQDD200043</v>
          </cell>
        </row>
        <row r="16078">
          <cell r="A16078">
            <v>44785.660567129598</v>
          </cell>
          <cell r="B16078">
            <v>4125</v>
          </cell>
          <cell r="R16078" t="str">
            <v>BRGD161218</v>
          </cell>
        </row>
        <row r="16079">
          <cell r="A16079">
            <v>44785.653229166703</v>
          </cell>
          <cell r="B16079">
            <v>1975</v>
          </cell>
          <cell r="R16079" t="str">
            <v>BSCD161704</v>
          </cell>
        </row>
        <row r="16080">
          <cell r="A16080">
            <v>44785.6436805556</v>
          </cell>
          <cell r="B16080">
            <v>3080</v>
          </cell>
          <cell r="R16080" t="str">
            <v>BRHD161299</v>
          </cell>
        </row>
        <row r="16081">
          <cell r="A16081">
            <v>44785.637222222198</v>
          </cell>
          <cell r="B16081">
            <v>1490</v>
          </cell>
          <cell r="R16081" t="str">
            <v>BSBD161629</v>
          </cell>
        </row>
        <row r="16082">
          <cell r="A16082">
            <v>44785.629293981503</v>
          </cell>
          <cell r="B16082">
            <v>8895</v>
          </cell>
          <cell r="R16082" t="str">
            <v>BPED200187</v>
          </cell>
        </row>
        <row r="16083">
          <cell r="A16083">
            <v>44785.622743055603</v>
          </cell>
          <cell r="B16083">
            <v>18360</v>
          </cell>
          <cell r="R16083" t="str">
            <v>BOHD200197</v>
          </cell>
        </row>
        <row r="16084">
          <cell r="A16084">
            <v>44785.614629629599</v>
          </cell>
          <cell r="B16084">
            <v>4687</v>
          </cell>
          <cell r="R16084" t="str">
            <v>BRCD161002</v>
          </cell>
        </row>
        <row r="16085">
          <cell r="A16085">
            <v>44785.614456018498</v>
          </cell>
          <cell r="B16085">
            <v>2990</v>
          </cell>
          <cell r="R16085" t="str">
            <v>BULD162561</v>
          </cell>
        </row>
        <row r="16086">
          <cell r="A16086">
            <v>44785.6102314815</v>
          </cell>
          <cell r="B16086">
            <v>4950</v>
          </cell>
          <cell r="R16086" t="str">
            <v>BULD162559</v>
          </cell>
        </row>
        <row r="16087">
          <cell r="A16087">
            <v>44785.5953240741</v>
          </cell>
          <cell r="B16087">
            <v>680</v>
          </cell>
          <cell r="R16087" t="str">
            <v>BULD162579</v>
          </cell>
        </row>
        <row r="16088">
          <cell r="A16088">
            <v>44785.591273148202</v>
          </cell>
          <cell r="B16088">
            <v>1596</v>
          </cell>
          <cell r="R16088" t="str">
            <v>BSAD120582</v>
          </cell>
        </row>
        <row r="16089">
          <cell r="A16089">
            <v>44785.587002314802</v>
          </cell>
          <cell r="B16089">
            <v>529</v>
          </cell>
          <cell r="R16089" t="str">
            <v>BULD162583</v>
          </cell>
        </row>
        <row r="16090">
          <cell r="A16090">
            <v>44785.582928240699</v>
          </cell>
          <cell r="B16090">
            <v>2644</v>
          </cell>
          <cell r="R16090" t="str">
            <v>BSGD161854</v>
          </cell>
        </row>
        <row r="16091">
          <cell r="A16091">
            <v>44785.577777777798</v>
          </cell>
          <cell r="B16091">
            <v>5440</v>
          </cell>
          <cell r="R16091" t="str">
            <v>BQJD200011</v>
          </cell>
        </row>
        <row r="16092">
          <cell r="A16092">
            <v>44785.570844907401</v>
          </cell>
          <cell r="B16092">
            <v>15545</v>
          </cell>
          <cell r="R16092" t="str">
            <v>BQJD160040</v>
          </cell>
        </row>
        <row r="16093">
          <cell r="A16093">
            <v>44785.566886574103</v>
          </cell>
          <cell r="B16093">
            <v>4420</v>
          </cell>
          <cell r="R16093" t="str">
            <v>BTCD162162</v>
          </cell>
        </row>
        <row r="16094">
          <cell r="A16094">
            <v>44785.5632175926</v>
          </cell>
          <cell r="B16094">
            <v>7025</v>
          </cell>
          <cell r="R16094" t="str">
            <v>BQKD160099</v>
          </cell>
        </row>
        <row r="16095">
          <cell r="A16095">
            <v>44785.557002314803</v>
          </cell>
          <cell r="B16095">
            <v>9804</v>
          </cell>
          <cell r="R16095" t="str">
            <v>BQKD160115</v>
          </cell>
        </row>
        <row r="16096">
          <cell r="A16096">
            <v>44785.555775462999</v>
          </cell>
          <cell r="B16096">
            <v>1100</v>
          </cell>
          <cell r="R16096" t="str">
            <v>BUAL160594</v>
          </cell>
        </row>
        <row r="16097">
          <cell r="A16097">
            <v>44785.540798611102</v>
          </cell>
          <cell r="B16097">
            <v>3733</v>
          </cell>
          <cell r="R16097" t="str">
            <v>BQHD160412</v>
          </cell>
        </row>
        <row r="16098">
          <cell r="A16098">
            <v>44785.525567129604</v>
          </cell>
          <cell r="B16098">
            <v>300</v>
          </cell>
          <cell r="R16098" t="str">
            <v>BVKD163026</v>
          </cell>
        </row>
        <row r="16099">
          <cell r="A16099">
            <v>44785.518182870401</v>
          </cell>
          <cell r="B16099">
            <v>18840</v>
          </cell>
          <cell r="R16099" t="str">
            <v>BOID200223</v>
          </cell>
        </row>
        <row r="16100">
          <cell r="A16100">
            <v>44785.508773148104</v>
          </cell>
          <cell r="B16100">
            <v>570</v>
          </cell>
          <cell r="R16100" t="str">
            <v>BVLD163067</v>
          </cell>
        </row>
        <row r="16101">
          <cell r="A16101">
            <v>44785.5086689815</v>
          </cell>
          <cell r="B16101">
            <v>6524</v>
          </cell>
          <cell r="R16101" t="str">
            <v>BQBD200008</v>
          </cell>
        </row>
        <row r="16102">
          <cell r="A16102">
            <v>44785.5004513889</v>
          </cell>
          <cell r="B16102">
            <v>2175</v>
          </cell>
          <cell r="R16102" t="str">
            <v>BSGD161861</v>
          </cell>
        </row>
        <row r="16103">
          <cell r="A16103">
            <v>44785.497129629599</v>
          </cell>
          <cell r="B16103">
            <v>1130</v>
          </cell>
          <cell r="R16103" t="str">
            <v>BUDD162713</v>
          </cell>
        </row>
        <row r="16104">
          <cell r="A16104">
            <v>44785.4933101852</v>
          </cell>
          <cell r="B16104">
            <v>8170</v>
          </cell>
          <cell r="R16104" t="str">
            <v>BRGL151464</v>
          </cell>
        </row>
        <row r="16105">
          <cell r="A16105">
            <v>44785.481701388897</v>
          </cell>
          <cell r="B16105">
            <v>4300</v>
          </cell>
          <cell r="R16105" t="str">
            <v>BRBL150944</v>
          </cell>
        </row>
        <row r="16106">
          <cell r="A16106">
            <v>44785.477407407401</v>
          </cell>
          <cell r="B16106">
            <v>330</v>
          </cell>
          <cell r="R16106" t="str">
            <v>BTGD120943</v>
          </cell>
        </row>
        <row r="16107">
          <cell r="A16107">
            <v>44785.475995370398</v>
          </cell>
          <cell r="B16107">
            <v>1880</v>
          </cell>
          <cell r="R16107" t="str">
            <v>BSDD120664</v>
          </cell>
        </row>
        <row r="16108">
          <cell r="A16108">
            <v>44785.471840277802</v>
          </cell>
          <cell r="B16108">
            <v>16230</v>
          </cell>
          <cell r="R16108" t="str">
            <v>BQHD160416</v>
          </cell>
        </row>
        <row r="16109">
          <cell r="A16109">
            <v>44785.469085648103</v>
          </cell>
          <cell r="B16109">
            <v>350</v>
          </cell>
          <cell r="R16109" t="str">
            <v>BUAD121111</v>
          </cell>
        </row>
        <row r="16110">
          <cell r="A16110">
            <v>44785.4616087963</v>
          </cell>
          <cell r="B16110">
            <v>865</v>
          </cell>
          <cell r="R16110" t="str">
            <v>BPGD220035</v>
          </cell>
        </row>
        <row r="16111">
          <cell r="A16111">
            <v>44785.457199074102</v>
          </cell>
          <cell r="B16111">
            <v>245</v>
          </cell>
          <cell r="R16111" t="str">
            <v>BVJD162957</v>
          </cell>
        </row>
        <row r="16112">
          <cell r="A16112">
            <v>44785.456458333298</v>
          </cell>
          <cell r="B16112">
            <v>4188</v>
          </cell>
          <cell r="R16112" t="str">
            <v>BNID200161</v>
          </cell>
        </row>
        <row r="16113">
          <cell r="A16113">
            <v>44785.452974537002</v>
          </cell>
          <cell r="B16113">
            <v>4200</v>
          </cell>
          <cell r="R16113" t="str">
            <v>MNFD200027</v>
          </cell>
        </row>
        <row r="16114">
          <cell r="A16114">
            <v>44785.447731481501</v>
          </cell>
          <cell r="B16114">
            <v>1740</v>
          </cell>
          <cell r="R16114" t="str">
            <v>BUID162912</v>
          </cell>
        </row>
        <row r="16115">
          <cell r="A16115">
            <v>44784.7486921296</v>
          </cell>
          <cell r="B16115">
            <v>1</v>
          </cell>
          <cell r="R16115" t="str">
            <v>BVCC376206</v>
          </cell>
        </row>
        <row r="16116">
          <cell r="A16116">
            <v>44784.674537036997</v>
          </cell>
          <cell r="B16116">
            <v>2420</v>
          </cell>
          <cell r="R16116" t="str">
            <v>BUCD162696</v>
          </cell>
        </row>
        <row r="16117">
          <cell r="A16117">
            <v>44784.5913657407</v>
          </cell>
          <cell r="B16117">
            <v>8420</v>
          </cell>
          <cell r="R16117" t="str">
            <v>BQED160244</v>
          </cell>
        </row>
        <row r="16118">
          <cell r="A16118">
            <v>44784.567662037</v>
          </cell>
          <cell r="B16118">
            <v>3655</v>
          </cell>
          <cell r="R16118" t="str">
            <v>BRJD160600</v>
          </cell>
        </row>
        <row r="16119">
          <cell r="A16119">
            <v>44784.558148148099</v>
          </cell>
          <cell r="B16119">
            <v>2650</v>
          </cell>
          <cell r="R16119" t="str">
            <v>BRCD160998</v>
          </cell>
        </row>
        <row r="16120">
          <cell r="A16120">
            <v>44784.550856481503</v>
          </cell>
          <cell r="B16120">
            <v>2475</v>
          </cell>
          <cell r="R16120" t="str">
            <v>GPLL150106</v>
          </cell>
        </row>
        <row r="16121">
          <cell r="A16121">
            <v>44784.547106481499</v>
          </cell>
          <cell r="B16121">
            <v>2508</v>
          </cell>
          <cell r="R16121" t="str">
            <v>BUFD162814</v>
          </cell>
        </row>
        <row r="16122">
          <cell r="A16122">
            <v>44784.536724537</v>
          </cell>
          <cell r="B16122">
            <v>6100</v>
          </cell>
          <cell r="R16122" t="str">
            <v>BRBD160856</v>
          </cell>
        </row>
        <row r="16123">
          <cell r="A16123">
            <v>44784.535844907397</v>
          </cell>
          <cell r="B16123">
            <v>6100</v>
          </cell>
          <cell r="R16123" t="str">
            <v>BRBD160856</v>
          </cell>
        </row>
        <row r="16124">
          <cell r="A16124">
            <v>44784.522592592599</v>
          </cell>
          <cell r="B16124">
            <v>1450</v>
          </cell>
          <cell r="R16124" t="str">
            <v>BSKD161476</v>
          </cell>
        </row>
        <row r="16125">
          <cell r="A16125">
            <v>44784.506423611099</v>
          </cell>
          <cell r="B16125">
            <v>741</v>
          </cell>
          <cell r="R16125" t="str">
            <v>BTCD120864</v>
          </cell>
        </row>
        <row r="16126">
          <cell r="A16126">
            <v>44784.495879629598</v>
          </cell>
          <cell r="B16126">
            <v>996</v>
          </cell>
          <cell r="R16126" t="str">
            <v>BTJL152348</v>
          </cell>
        </row>
        <row r="16127">
          <cell r="A16127">
            <v>44784.493692129603</v>
          </cell>
          <cell r="B16127">
            <v>3485</v>
          </cell>
          <cell r="R16127" t="str">
            <v>BRCD160978</v>
          </cell>
        </row>
        <row r="16128">
          <cell r="A16128">
            <v>44784.493009259299</v>
          </cell>
          <cell r="B16128">
            <v>431</v>
          </cell>
          <cell r="R16128" t="str">
            <v>BTHD120963</v>
          </cell>
        </row>
        <row r="16129">
          <cell r="A16129">
            <v>44784.489351851902</v>
          </cell>
          <cell r="B16129">
            <v>5172</v>
          </cell>
          <cell r="R16129" t="str">
            <v>BTGL160455</v>
          </cell>
        </row>
        <row r="16130">
          <cell r="A16130">
            <v>44784.484340277799</v>
          </cell>
          <cell r="B16130">
            <v>3688</v>
          </cell>
          <cell r="R16130" t="str">
            <v>BTEL160427</v>
          </cell>
        </row>
        <row r="16131">
          <cell r="A16131">
            <v>44784.481192129599</v>
          </cell>
          <cell r="B16131">
            <v>831</v>
          </cell>
          <cell r="R16131" t="str">
            <v>BTDD120878</v>
          </cell>
        </row>
        <row r="16132">
          <cell r="A16132">
            <v>44784.478298611102</v>
          </cell>
          <cell r="B16132">
            <v>1351</v>
          </cell>
          <cell r="R16132" t="str">
            <v>BTHD120971</v>
          </cell>
        </row>
        <row r="16133">
          <cell r="A16133">
            <v>44784.4778703704</v>
          </cell>
          <cell r="B16133">
            <v>7010</v>
          </cell>
          <cell r="R16133" t="str">
            <v>BNBD160162</v>
          </cell>
        </row>
        <row r="16134">
          <cell r="A16134">
            <v>44784.472766203697</v>
          </cell>
          <cell r="B16134">
            <v>753</v>
          </cell>
          <cell r="R16134" t="str">
            <v>BULD121094</v>
          </cell>
        </row>
        <row r="16135">
          <cell r="A16135">
            <v>44784.470115740703</v>
          </cell>
          <cell r="B16135">
            <v>4280</v>
          </cell>
          <cell r="R16135" t="str">
            <v>BRCD160948</v>
          </cell>
        </row>
        <row r="16136">
          <cell r="A16136">
            <v>44784.469710648104</v>
          </cell>
          <cell r="B16136">
            <v>1980</v>
          </cell>
          <cell r="R16136" t="str">
            <v>BUKD162510</v>
          </cell>
        </row>
        <row r="16137">
          <cell r="A16137">
            <v>44784.468460648102</v>
          </cell>
          <cell r="B16137">
            <v>0</v>
          </cell>
          <cell r="R16137" t="str">
            <v>DVJL152996</v>
          </cell>
        </row>
        <row r="16138">
          <cell r="A16138">
            <v>44784.465937499997</v>
          </cell>
          <cell r="B16138">
            <v>246</v>
          </cell>
          <cell r="R16138" t="str">
            <v>BUJD121040</v>
          </cell>
        </row>
        <row r="16139">
          <cell r="A16139">
            <v>44784.458321759303</v>
          </cell>
          <cell r="B16139">
            <v>874</v>
          </cell>
          <cell r="R16139" t="str">
            <v>BIED200036</v>
          </cell>
        </row>
        <row r="16140">
          <cell r="A16140">
            <v>44784.449583333299</v>
          </cell>
          <cell r="B16140">
            <v>4400</v>
          </cell>
          <cell r="R16140" t="str">
            <v>BQED160222</v>
          </cell>
        </row>
        <row r="16141">
          <cell r="A16141">
            <v>44783.736608796302</v>
          </cell>
          <cell r="B16141">
            <v>638</v>
          </cell>
          <cell r="R16141" t="str">
            <v>BUES035120</v>
          </cell>
        </row>
        <row r="16142">
          <cell r="A16142">
            <v>44783.735405092601</v>
          </cell>
          <cell r="B16142">
            <v>458</v>
          </cell>
          <cell r="R16142" t="str">
            <v>BUES034992</v>
          </cell>
        </row>
        <row r="16143">
          <cell r="A16143">
            <v>44783.734166666698</v>
          </cell>
          <cell r="B16143">
            <v>99</v>
          </cell>
          <cell r="R16143" t="str">
            <v>BUBF111245</v>
          </cell>
        </row>
        <row r="16144">
          <cell r="A16144">
            <v>44783.732951388898</v>
          </cell>
          <cell r="B16144">
            <v>868</v>
          </cell>
          <cell r="R16144" t="str">
            <v>BUAF111226</v>
          </cell>
        </row>
        <row r="16145">
          <cell r="A16145">
            <v>44783.707256944399</v>
          </cell>
          <cell r="B16145">
            <v>2505</v>
          </cell>
          <cell r="R16145" t="str">
            <v>BUFD162814</v>
          </cell>
        </row>
        <row r="16146">
          <cell r="A16146">
            <v>44783.684502314798</v>
          </cell>
          <cell r="B16146">
            <v>7010</v>
          </cell>
          <cell r="R16146" t="str">
            <v>BNBD160162</v>
          </cell>
        </row>
        <row r="16147">
          <cell r="A16147">
            <v>44783.652361111097</v>
          </cell>
          <cell r="B16147">
            <v>459</v>
          </cell>
          <cell r="R16147" t="str">
            <v>AUKD230777</v>
          </cell>
        </row>
        <row r="16148">
          <cell r="A16148">
            <v>44783.641863425903</v>
          </cell>
          <cell r="B16148">
            <v>1590</v>
          </cell>
          <cell r="R16148" t="str">
            <v>BUJD121019</v>
          </cell>
        </row>
        <row r="16149">
          <cell r="A16149">
            <v>44783.632233796299</v>
          </cell>
          <cell r="B16149">
            <v>376</v>
          </cell>
          <cell r="R16149" t="str">
            <v>BUJD121018</v>
          </cell>
        </row>
        <row r="16150">
          <cell r="A16150">
            <v>44783.624918981499</v>
          </cell>
          <cell r="B16150">
            <v>584</v>
          </cell>
          <cell r="R16150" t="str">
            <v>BUCD230856</v>
          </cell>
        </row>
        <row r="16151">
          <cell r="A16151">
            <v>44783.612962963001</v>
          </cell>
          <cell r="B16151">
            <v>754</v>
          </cell>
          <cell r="R16151" t="str">
            <v>BUKD230773</v>
          </cell>
        </row>
        <row r="16152">
          <cell r="A16152">
            <v>44783.581516203703</v>
          </cell>
          <cell r="B16152">
            <v>1452</v>
          </cell>
          <cell r="R16152" t="str">
            <v>BMLD160107</v>
          </cell>
        </row>
        <row r="16153">
          <cell r="A16153">
            <v>44783.568287037</v>
          </cell>
          <cell r="B16153">
            <v>1800</v>
          </cell>
          <cell r="R16153" t="str">
            <v>BPID120091</v>
          </cell>
        </row>
        <row r="16154">
          <cell r="A16154">
            <v>44783.562268518501</v>
          </cell>
          <cell r="B16154">
            <v>3980</v>
          </cell>
          <cell r="R16154" t="str">
            <v>BSAD161567</v>
          </cell>
        </row>
        <row r="16155">
          <cell r="A16155">
            <v>44783.554247685199</v>
          </cell>
          <cell r="B16155">
            <v>2645</v>
          </cell>
          <cell r="R16155" t="str">
            <v>BSFD161819</v>
          </cell>
        </row>
        <row r="16156">
          <cell r="A16156">
            <v>44783.541388888902</v>
          </cell>
          <cell r="B16156">
            <v>10900</v>
          </cell>
          <cell r="R16156" t="str">
            <v>BQDD160205</v>
          </cell>
        </row>
        <row r="16157">
          <cell r="A16157">
            <v>44783.479224536997</v>
          </cell>
          <cell r="B16157">
            <v>2310</v>
          </cell>
          <cell r="R16157" t="str">
            <v>BRKD160653</v>
          </cell>
        </row>
        <row r="16158">
          <cell r="A16158">
            <v>44783.479155092602</v>
          </cell>
          <cell r="B16158">
            <v>507</v>
          </cell>
          <cell r="R16158" t="str">
            <v>BVLD163040</v>
          </cell>
        </row>
        <row r="16159">
          <cell r="A16159">
            <v>44783.470127314802</v>
          </cell>
          <cell r="B16159">
            <v>1387</v>
          </cell>
          <cell r="R16159" t="str">
            <v>BTGD162296</v>
          </cell>
        </row>
        <row r="16160">
          <cell r="A16160">
            <v>44783.4694212963</v>
          </cell>
          <cell r="B16160">
            <v>5680</v>
          </cell>
          <cell r="R16160" t="str">
            <v>BRKD220111</v>
          </cell>
        </row>
        <row r="16161">
          <cell r="A16161">
            <v>44783.462233796301</v>
          </cell>
          <cell r="B16161">
            <v>4135</v>
          </cell>
          <cell r="R16161" t="str">
            <v>BQED160215</v>
          </cell>
        </row>
        <row r="16162">
          <cell r="A16162">
            <v>44783.439907407403</v>
          </cell>
          <cell r="B16162">
            <v>2253</v>
          </cell>
          <cell r="R16162" t="str">
            <v>BRKD160684</v>
          </cell>
        </row>
        <row r="16163">
          <cell r="A16163">
            <v>44783.434282407397</v>
          </cell>
          <cell r="B16163">
            <v>1016</v>
          </cell>
          <cell r="R16163" t="str">
            <v>BUAD162634</v>
          </cell>
        </row>
        <row r="16164">
          <cell r="A16164">
            <v>44783.295509259297</v>
          </cell>
          <cell r="B16164">
            <v>260</v>
          </cell>
          <cell r="R16164" t="str">
            <v>BUBS045965</v>
          </cell>
        </row>
        <row r="16165">
          <cell r="A16165">
            <v>44783.295324074097</v>
          </cell>
          <cell r="B16165">
            <v>27705</v>
          </cell>
          <cell r="R16165" t="str">
            <v>GOIS031795</v>
          </cell>
        </row>
        <row r="16166">
          <cell r="A16166">
            <v>44783.295023148101</v>
          </cell>
          <cell r="B16166">
            <v>16939</v>
          </cell>
          <cell r="R16166" t="str">
            <v>GOCS030806</v>
          </cell>
        </row>
        <row r="16167">
          <cell r="A16167">
            <v>44783.294872685197</v>
          </cell>
          <cell r="B16167">
            <v>32917</v>
          </cell>
          <cell r="R16167" t="str">
            <v>BLFS031469</v>
          </cell>
        </row>
        <row r="16168">
          <cell r="A16168">
            <v>44783.294699074097</v>
          </cell>
          <cell r="B16168">
            <v>2991</v>
          </cell>
          <cell r="R16168" t="str">
            <v>BUBS045933</v>
          </cell>
        </row>
        <row r="16169">
          <cell r="A16169">
            <v>44783.293842592597</v>
          </cell>
          <cell r="B16169">
            <v>3336</v>
          </cell>
          <cell r="R16169" t="str">
            <v>BUBS045931</v>
          </cell>
        </row>
        <row r="16170">
          <cell r="A16170">
            <v>44783.293657407397</v>
          </cell>
          <cell r="B16170">
            <v>240</v>
          </cell>
          <cell r="R16170" t="str">
            <v>BUBS045955</v>
          </cell>
        </row>
        <row r="16171">
          <cell r="A16171">
            <v>44783.293252314797</v>
          </cell>
          <cell r="B16171">
            <v>45</v>
          </cell>
          <cell r="R16171" t="str">
            <v>BUCS046173</v>
          </cell>
        </row>
        <row r="16172">
          <cell r="A16172">
            <v>44783.292523148099</v>
          </cell>
          <cell r="B16172">
            <v>20906</v>
          </cell>
          <cell r="R16172" t="str">
            <v>BMFS031346</v>
          </cell>
        </row>
        <row r="16173">
          <cell r="A16173">
            <v>44783.291631944398</v>
          </cell>
          <cell r="B16173">
            <v>40</v>
          </cell>
          <cell r="R16173" t="str">
            <v>BUCS046101</v>
          </cell>
        </row>
        <row r="16174">
          <cell r="A16174">
            <v>44783.289629629602</v>
          </cell>
          <cell r="B16174">
            <v>13601</v>
          </cell>
          <cell r="R16174" t="str">
            <v>BJHS031586</v>
          </cell>
        </row>
        <row r="16175">
          <cell r="A16175">
            <v>44782.659641203703</v>
          </cell>
          <cell r="B16175">
            <v>9652</v>
          </cell>
          <cell r="R16175" t="str">
            <v>BPHS030467</v>
          </cell>
        </row>
        <row r="16176">
          <cell r="A16176">
            <v>44782.639525462997</v>
          </cell>
          <cell r="B16176">
            <v>27926</v>
          </cell>
          <cell r="R16176" t="str">
            <v>BMDS040417</v>
          </cell>
        </row>
        <row r="16177">
          <cell r="A16177">
            <v>44782.510682870401</v>
          </cell>
          <cell r="B16177">
            <v>1050</v>
          </cell>
          <cell r="R16177" t="str">
            <v>BUID162953</v>
          </cell>
        </row>
        <row r="16178">
          <cell r="A16178">
            <v>44782.506122685198</v>
          </cell>
          <cell r="B16178">
            <v>3899</v>
          </cell>
          <cell r="R16178" t="str">
            <v>BULL160564</v>
          </cell>
        </row>
        <row r="16179">
          <cell r="A16179">
            <v>44782.498599537001</v>
          </cell>
          <cell r="B16179">
            <v>2599</v>
          </cell>
          <cell r="R16179" t="str">
            <v>BUAL160585</v>
          </cell>
        </row>
        <row r="16180">
          <cell r="A16180">
            <v>44782.493703703702</v>
          </cell>
          <cell r="B16180">
            <v>3100</v>
          </cell>
          <cell r="R16180" t="str">
            <v>BUAD162630</v>
          </cell>
        </row>
        <row r="16181">
          <cell r="A16181">
            <v>44782.479050925896</v>
          </cell>
          <cell r="B16181">
            <v>1066</v>
          </cell>
          <cell r="R16181" t="str">
            <v>BUDD162719</v>
          </cell>
        </row>
        <row r="16182">
          <cell r="A16182">
            <v>44782.476805555598</v>
          </cell>
          <cell r="B16182"/>
          <cell r="R16182"/>
        </row>
        <row r="16183">
          <cell r="A16183">
            <v>44782.457233796304</v>
          </cell>
          <cell r="B16183">
            <v>1190</v>
          </cell>
          <cell r="R16183" t="str">
            <v>BUED220691</v>
          </cell>
        </row>
        <row r="16184">
          <cell r="A16184">
            <v>44782.453993055598</v>
          </cell>
          <cell r="B16184">
            <v>1250</v>
          </cell>
          <cell r="R16184" t="str">
            <v>BUID162940</v>
          </cell>
        </row>
        <row r="16185">
          <cell r="A16185">
            <v>44782.442349536999</v>
          </cell>
          <cell r="B16185">
            <v>2088</v>
          </cell>
          <cell r="R16185" t="str">
            <v>BUDC372146</v>
          </cell>
        </row>
        <row r="16186">
          <cell r="A16186">
            <v>44782.434930555602</v>
          </cell>
          <cell r="B16186">
            <v>1</v>
          </cell>
          <cell r="R16186" t="str">
            <v>BVAC375308</v>
          </cell>
        </row>
        <row r="16187">
          <cell r="A16187">
            <v>44782.428622685198</v>
          </cell>
          <cell r="B16187">
            <v>0</v>
          </cell>
          <cell r="R16187" t="str">
            <v>DVLL153074</v>
          </cell>
        </row>
        <row r="16188">
          <cell r="A16188">
            <v>44782.3976736111</v>
          </cell>
          <cell r="B16188">
            <v>0</v>
          </cell>
          <cell r="R16188" t="str">
            <v>CUJE674333</v>
          </cell>
        </row>
        <row r="16189">
          <cell r="A16189">
            <v>44781.731469907398</v>
          </cell>
          <cell r="B16189">
            <v>447</v>
          </cell>
          <cell r="R16189" t="str">
            <v>BUFL152860</v>
          </cell>
        </row>
        <row r="16190">
          <cell r="A16190">
            <v>44781.723472222198</v>
          </cell>
          <cell r="B16190">
            <v>2500</v>
          </cell>
          <cell r="R16190" t="str">
            <v>BUFD162814</v>
          </cell>
        </row>
        <row r="16191">
          <cell r="A16191">
            <v>44781.714675925898</v>
          </cell>
          <cell r="B16191">
            <v>1332</v>
          </cell>
          <cell r="R16191" t="str">
            <v>BTHD162350</v>
          </cell>
        </row>
        <row r="16192">
          <cell r="A16192">
            <v>44781.699189814797</v>
          </cell>
          <cell r="B16192">
            <v>1000</v>
          </cell>
          <cell r="R16192" t="str">
            <v>BUDD220683</v>
          </cell>
        </row>
        <row r="16193">
          <cell r="A16193">
            <v>44781.6936921296</v>
          </cell>
          <cell r="B16193">
            <v>1000</v>
          </cell>
          <cell r="R16193" t="str">
            <v>BUDD220683</v>
          </cell>
        </row>
        <row r="16194">
          <cell r="A16194">
            <v>44781.685393518499</v>
          </cell>
          <cell r="B16194">
            <v>1200</v>
          </cell>
          <cell r="R16194" t="str">
            <v>BUBD162649</v>
          </cell>
        </row>
        <row r="16195">
          <cell r="A16195">
            <v>44781.663761574098</v>
          </cell>
          <cell r="B16195">
            <v>61514</v>
          </cell>
          <cell r="R16195" t="str">
            <v>BNCC370425</v>
          </cell>
        </row>
        <row r="16196">
          <cell r="A16196">
            <v>44781.648182870398</v>
          </cell>
          <cell r="B16196">
            <v>450</v>
          </cell>
          <cell r="R16196" t="str">
            <v>BUCD121174</v>
          </cell>
        </row>
        <row r="16197">
          <cell r="A16197">
            <v>44781.591076388897</v>
          </cell>
          <cell r="B16197">
            <v>640</v>
          </cell>
          <cell r="R16197" t="str">
            <v>BUHL152930</v>
          </cell>
        </row>
        <row r="16198">
          <cell r="A16198">
            <v>44781.581631944398</v>
          </cell>
          <cell r="B16198">
            <v>448</v>
          </cell>
          <cell r="R16198" t="str">
            <v>BUHD121280</v>
          </cell>
        </row>
        <row r="16199">
          <cell r="A16199">
            <v>44781.571967592601</v>
          </cell>
          <cell r="B16199">
            <v>347</v>
          </cell>
          <cell r="R16199" t="str">
            <v>BUID121299</v>
          </cell>
        </row>
        <row r="16200">
          <cell r="A16200">
            <v>44781.559780092597</v>
          </cell>
          <cell r="B16200">
            <v>801</v>
          </cell>
          <cell r="R16200" t="str">
            <v>BUDS034771</v>
          </cell>
        </row>
        <row r="16201">
          <cell r="A16201">
            <v>44781.528020833299</v>
          </cell>
          <cell r="B16201">
            <v>1176</v>
          </cell>
          <cell r="R16201" t="str">
            <v>BUGD162826</v>
          </cell>
        </row>
        <row r="16202">
          <cell r="A16202">
            <v>44781.520567129599</v>
          </cell>
          <cell r="B16202">
            <v>1300</v>
          </cell>
          <cell r="R16202" t="str">
            <v>BUGD162852</v>
          </cell>
        </row>
        <row r="16203">
          <cell r="A16203">
            <v>44781.491238425901</v>
          </cell>
          <cell r="B16203">
            <v>5200</v>
          </cell>
          <cell r="R16203" t="str">
            <v>BTKD162112</v>
          </cell>
        </row>
        <row r="16204">
          <cell r="A16204">
            <v>44781.478958333297</v>
          </cell>
          <cell r="B16204">
            <v>4835</v>
          </cell>
          <cell r="R16204" t="str">
            <v>BTCD162149</v>
          </cell>
        </row>
        <row r="16205">
          <cell r="A16205">
            <v>44781.318865740701</v>
          </cell>
          <cell r="B16205">
            <v>440</v>
          </cell>
          <cell r="R16205" t="str">
            <v>BUCS034128</v>
          </cell>
        </row>
        <row r="16206">
          <cell r="A16206">
            <v>44781.308263888903</v>
          </cell>
          <cell r="B16206">
            <v>12150</v>
          </cell>
          <cell r="R16206" t="str">
            <v>BTGS031205</v>
          </cell>
        </row>
        <row r="16207">
          <cell r="A16207">
            <v>44779.730405092603</v>
          </cell>
          <cell r="B16207">
            <v>4830</v>
          </cell>
          <cell r="R16207" t="str">
            <v>BTJD162046</v>
          </cell>
        </row>
        <row r="16208">
          <cell r="A16208">
            <v>44779.659861111097</v>
          </cell>
          <cell r="B16208">
            <v>3900</v>
          </cell>
          <cell r="R16208" t="str">
            <v>BTCD162159</v>
          </cell>
        </row>
        <row r="16209">
          <cell r="A16209">
            <v>44779.596226851798</v>
          </cell>
          <cell r="B16209">
            <v>2280</v>
          </cell>
          <cell r="R16209" t="str">
            <v>BSID161973</v>
          </cell>
        </row>
        <row r="16210">
          <cell r="A16210">
            <v>44779.532430555599</v>
          </cell>
          <cell r="B16210">
            <v>2470</v>
          </cell>
          <cell r="R16210" t="str">
            <v>BTJD162016</v>
          </cell>
        </row>
        <row r="16211">
          <cell r="A16211">
            <v>44779.523402777799</v>
          </cell>
          <cell r="B16211">
            <v>22687</v>
          </cell>
          <cell r="R16211" t="str">
            <v>BQCS040170</v>
          </cell>
        </row>
        <row r="16212">
          <cell r="A16212">
            <v>44779.516192129602</v>
          </cell>
          <cell r="B16212">
            <v>8354</v>
          </cell>
          <cell r="R16212" t="str">
            <v>BRKC371988</v>
          </cell>
        </row>
        <row r="16213">
          <cell r="A16213">
            <v>44779.467025462996</v>
          </cell>
          <cell r="B16213">
            <v>4286</v>
          </cell>
          <cell r="R16213" t="str">
            <v>BTED162231</v>
          </cell>
        </row>
        <row r="16214">
          <cell r="A16214">
            <v>44779.461631944403</v>
          </cell>
          <cell r="B16214">
            <v>5020</v>
          </cell>
          <cell r="R16214" t="str">
            <v>BTGD162289</v>
          </cell>
        </row>
        <row r="16215">
          <cell r="A16215">
            <v>44779.457465277803</v>
          </cell>
          <cell r="B16215">
            <v>3700</v>
          </cell>
          <cell r="R16215" t="str">
            <v>BTKD162080</v>
          </cell>
        </row>
        <row r="16216">
          <cell r="A16216">
            <v>44779.455219907402</v>
          </cell>
          <cell r="B16216">
            <v>11249</v>
          </cell>
          <cell r="R16216" t="str">
            <v>BRGC373885</v>
          </cell>
        </row>
        <row r="16217">
          <cell r="A16217">
            <v>44779.4529861111</v>
          </cell>
          <cell r="B16217">
            <v>2595</v>
          </cell>
          <cell r="R16217" t="str">
            <v>BTJD162040</v>
          </cell>
        </row>
        <row r="16218">
          <cell r="A16218">
            <v>44779.3901736111</v>
          </cell>
          <cell r="B16218">
            <v>4829</v>
          </cell>
          <cell r="R16218" t="str">
            <v>BTJD162046</v>
          </cell>
        </row>
        <row r="16219">
          <cell r="A16219">
            <v>44779.387013888903</v>
          </cell>
          <cell r="B16219">
            <v>4660</v>
          </cell>
          <cell r="R16219" t="str">
            <v>BUKD162535</v>
          </cell>
        </row>
        <row r="16220">
          <cell r="A16220">
            <v>44778.737546296303</v>
          </cell>
          <cell r="B16220">
            <v>3365</v>
          </cell>
          <cell r="R16220" t="str">
            <v>BTJD162047</v>
          </cell>
        </row>
        <row r="16221">
          <cell r="A16221">
            <v>44778.7125115741</v>
          </cell>
          <cell r="B16221">
            <v>4245</v>
          </cell>
          <cell r="R16221" t="str">
            <v>BSAD230391</v>
          </cell>
        </row>
        <row r="16222">
          <cell r="A16222">
            <v>44778.698553240698</v>
          </cell>
          <cell r="B16222">
            <v>2830</v>
          </cell>
          <cell r="R16222" t="str">
            <v>BSHD200586</v>
          </cell>
        </row>
        <row r="16223">
          <cell r="A16223">
            <v>44778.686666666697</v>
          </cell>
          <cell r="B16223">
            <v>3521</v>
          </cell>
          <cell r="R16223" t="str">
            <v>BSKD161462</v>
          </cell>
        </row>
        <row r="16224">
          <cell r="A16224">
            <v>44778.6717361111</v>
          </cell>
          <cell r="B16224">
            <v>1270</v>
          </cell>
          <cell r="R16224" t="str">
            <v>BUJD162460</v>
          </cell>
        </row>
        <row r="16225">
          <cell r="A16225">
            <v>44778.666157407402</v>
          </cell>
          <cell r="B16225">
            <v>2952</v>
          </cell>
          <cell r="R16225" t="str">
            <v>BUDC372327</v>
          </cell>
        </row>
        <row r="16226">
          <cell r="A16226">
            <v>44777.691921296297</v>
          </cell>
          <cell r="B16226">
            <v>2574</v>
          </cell>
          <cell r="R16226" t="str">
            <v>BUES035210</v>
          </cell>
        </row>
        <row r="16227">
          <cell r="A16227">
            <v>44777.6869560185</v>
          </cell>
          <cell r="B16227">
            <v>1268</v>
          </cell>
          <cell r="R16227" t="str">
            <v>BUDS034880</v>
          </cell>
        </row>
        <row r="16228">
          <cell r="A16228">
            <v>44777.684641203698</v>
          </cell>
          <cell r="B16228">
            <v>887</v>
          </cell>
          <cell r="R16228" t="str">
            <v>BUDS034770</v>
          </cell>
        </row>
        <row r="16229">
          <cell r="A16229">
            <v>44777.676527777803</v>
          </cell>
          <cell r="B16229">
            <v>690</v>
          </cell>
          <cell r="R16229" t="str">
            <v>BUDS046497</v>
          </cell>
        </row>
        <row r="16230">
          <cell r="A16230">
            <v>44777.673171296301</v>
          </cell>
          <cell r="B16230">
            <v>1404</v>
          </cell>
          <cell r="R16230" t="str">
            <v>BUDS046443</v>
          </cell>
        </row>
        <row r="16231">
          <cell r="A16231">
            <v>44777.611238425903</v>
          </cell>
          <cell r="B16231">
            <v>3151</v>
          </cell>
          <cell r="R16231" t="str">
            <v>BTFS031006</v>
          </cell>
        </row>
        <row r="16232">
          <cell r="A16232">
            <v>44777.500925925902</v>
          </cell>
          <cell r="B16232">
            <v>216</v>
          </cell>
          <cell r="R16232" t="str">
            <v>BUIC373701</v>
          </cell>
        </row>
        <row r="16233">
          <cell r="A16233">
            <v>44777.466180555602</v>
          </cell>
          <cell r="B16233">
            <v>536039</v>
          </cell>
          <cell r="R16233" t="str">
            <v>BLIS040713</v>
          </cell>
        </row>
        <row r="16234">
          <cell r="A16234">
            <v>44776.630509259303</v>
          </cell>
          <cell r="B16234">
            <v>1437</v>
          </cell>
          <cell r="R16234" t="str">
            <v>BUGC373215</v>
          </cell>
        </row>
        <row r="16235">
          <cell r="A16235">
            <v>44776.610081018502</v>
          </cell>
          <cell r="B16235">
            <v>0</v>
          </cell>
          <cell r="R16235" t="str">
            <v>CVCE569181</v>
          </cell>
        </row>
        <row r="16236">
          <cell r="A16236">
            <v>44776.596828703703</v>
          </cell>
          <cell r="B16236">
            <v>12124</v>
          </cell>
          <cell r="R16236" t="str">
            <v>BSIC376940</v>
          </cell>
        </row>
        <row r="16237">
          <cell r="A16237">
            <v>44776.593449074098</v>
          </cell>
          <cell r="B16237">
            <v>37182</v>
          </cell>
          <cell r="R16237" t="str">
            <v>BMIS031759</v>
          </cell>
        </row>
        <row r="16238">
          <cell r="A16238">
            <v>44776.512384259302</v>
          </cell>
          <cell r="B16238">
            <v>4205</v>
          </cell>
          <cell r="R16238" t="str">
            <v>BULL160559</v>
          </cell>
        </row>
        <row r="16239">
          <cell r="A16239">
            <v>44776.510370370401</v>
          </cell>
          <cell r="B16239">
            <v>8294</v>
          </cell>
          <cell r="R16239" t="str">
            <v>BQLC370193</v>
          </cell>
        </row>
        <row r="16240">
          <cell r="A16240">
            <v>44776.507372685199</v>
          </cell>
          <cell r="B16240">
            <v>2296</v>
          </cell>
          <cell r="R16240" t="str">
            <v>BUAL160593</v>
          </cell>
        </row>
        <row r="16241">
          <cell r="A16241">
            <v>44776.501331018502</v>
          </cell>
          <cell r="B16241">
            <v>7583</v>
          </cell>
          <cell r="R16241" t="str">
            <v>BRHD161304</v>
          </cell>
        </row>
        <row r="16242">
          <cell r="A16242">
            <v>44776.448078703703</v>
          </cell>
          <cell r="B16242">
            <v>453</v>
          </cell>
          <cell r="R16242" t="str">
            <v>BUES034992</v>
          </cell>
        </row>
        <row r="16243">
          <cell r="A16243">
            <v>44775.579525462999</v>
          </cell>
          <cell r="B16243">
            <v>3018</v>
          </cell>
          <cell r="R16243" t="str">
            <v>BUBS045901</v>
          </cell>
        </row>
        <row r="16244">
          <cell r="A16244">
            <v>44775.520324074103</v>
          </cell>
          <cell r="B16244">
            <v>6412</v>
          </cell>
          <cell r="R16244" t="str">
            <v>BSCD161691</v>
          </cell>
        </row>
        <row r="16245">
          <cell r="A16245">
            <v>44772.680798611102</v>
          </cell>
          <cell r="B16245">
            <v>6070</v>
          </cell>
          <cell r="R16245" t="str">
            <v>BNJD200008</v>
          </cell>
        </row>
        <row r="16246">
          <cell r="A16246">
            <v>44772.675960648201</v>
          </cell>
          <cell r="B16246">
            <v>7591</v>
          </cell>
          <cell r="R16246" t="str">
            <v>BOLD200057</v>
          </cell>
        </row>
        <row r="16247">
          <cell r="A16247">
            <v>44772.6727314815</v>
          </cell>
          <cell r="B16247">
            <v>3902</v>
          </cell>
          <cell r="R16247" t="str">
            <v>BRJD160543</v>
          </cell>
        </row>
        <row r="16248">
          <cell r="A16248">
            <v>44772.652280092603</v>
          </cell>
          <cell r="B16248">
            <v>2550</v>
          </cell>
          <cell r="R16248" t="str">
            <v>BQGD160344</v>
          </cell>
        </row>
        <row r="16249">
          <cell r="A16249">
            <v>44772.640659722201</v>
          </cell>
          <cell r="B16249">
            <v>5055</v>
          </cell>
          <cell r="R16249" t="str">
            <v>BMKD120057</v>
          </cell>
        </row>
        <row r="16250">
          <cell r="A16250">
            <v>44772.621886574103</v>
          </cell>
          <cell r="B16250">
            <v>3475</v>
          </cell>
          <cell r="R16250" t="str">
            <v>BSLD200427</v>
          </cell>
        </row>
        <row r="16251">
          <cell r="A16251">
            <v>44772.619837963</v>
          </cell>
          <cell r="B16251">
            <v>8295</v>
          </cell>
          <cell r="R16251" t="str">
            <v>BRKC371988</v>
          </cell>
        </row>
        <row r="16252">
          <cell r="A16252">
            <v>44772.607789351903</v>
          </cell>
          <cell r="B16252">
            <v>3850</v>
          </cell>
          <cell r="R16252" t="str">
            <v>BSKD161500</v>
          </cell>
        </row>
        <row r="16253">
          <cell r="A16253">
            <v>44772.593530092599</v>
          </cell>
          <cell r="B16253">
            <v>4963</v>
          </cell>
          <cell r="R16253" t="str">
            <v>BQBD160040</v>
          </cell>
        </row>
        <row r="16254">
          <cell r="A16254">
            <v>44772.5750694444</v>
          </cell>
          <cell r="B16254">
            <v>7242</v>
          </cell>
          <cell r="R16254" t="str">
            <v>BSKD161477</v>
          </cell>
        </row>
        <row r="16255">
          <cell r="A16255">
            <v>44772.5638078704</v>
          </cell>
          <cell r="B16255">
            <v>5480</v>
          </cell>
          <cell r="R16255" t="str">
            <v>BQCD160126</v>
          </cell>
        </row>
        <row r="16256">
          <cell r="A16256">
            <v>44772.512002314797</v>
          </cell>
          <cell r="B16256">
            <v>3365</v>
          </cell>
          <cell r="R16256" t="str">
            <v>BTDD162192</v>
          </cell>
        </row>
        <row r="16257">
          <cell r="A16257">
            <v>44772.480717592603</v>
          </cell>
          <cell r="B16257">
            <v>7207</v>
          </cell>
          <cell r="R16257" t="str">
            <v>BTIS031829</v>
          </cell>
        </row>
        <row r="16258">
          <cell r="A16258">
            <v>44772.447141203702</v>
          </cell>
          <cell r="B16258"/>
          <cell r="R16258" t="str">
            <v>BUFC372853</v>
          </cell>
        </row>
        <row r="16259">
          <cell r="A16259">
            <v>44772.436412037001</v>
          </cell>
          <cell r="B16259">
            <v>21977</v>
          </cell>
          <cell r="R16259" t="str">
            <v>BMJS040004</v>
          </cell>
        </row>
        <row r="16260">
          <cell r="A16260">
            <v>44772.432129629597</v>
          </cell>
          <cell r="B16260">
            <v>5347</v>
          </cell>
          <cell r="R16260" t="str">
            <v>BTCC377923</v>
          </cell>
        </row>
        <row r="16261">
          <cell r="A16261">
            <v>44771.718981481499</v>
          </cell>
          <cell r="B16261">
            <v>3314</v>
          </cell>
          <cell r="R16261" t="str">
            <v>BUDS046275</v>
          </cell>
        </row>
        <row r="16262">
          <cell r="A16262">
            <v>44771.714675925898</v>
          </cell>
          <cell r="B16262">
            <v>2273</v>
          </cell>
          <cell r="R16262" t="str">
            <v>BUKS045388</v>
          </cell>
        </row>
        <row r="16263">
          <cell r="A16263">
            <v>44771.708807870396</v>
          </cell>
          <cell r="B16263">
            <v>2981</v>
          </cell>
          <cell r="R16263" t="str">
            <v>BUKS045387</v>
          </cell>
        </row>
        <row r="16264">
          <cell r="A16264">
            <v>44771.702349537001</v>
          </cell>
          <cell r="B16264">
            <v>2991</v>
          </cell>
          <cell r="R16264" t="str">
            <v>BTIS032025</v>
          </cell>
        </row>
        <row r="16265">
          <cell r="A16265">
            <v>44771.699456018498</v>
          </cell>
          <cell r="B16265">
            <v>3032</v>
          </cell>
          <cell r="R16265" t="str">
            <v>BTIS032020</v>
          </cell>
        </row>
        <row r="16266">
          <cell r="A16266">
            <v>44771.697500000002</v>
          </cell>
          <cell r="B16266">
            <v>1576</v>
          </cell>
          <cell r="R16266" t="str">
            <v>BULS033141</v>
          </cell>
        </row>
        <row r="16267">
          <cell r="A16267">
            <v>44771.691921296297</v>
          </cell>
          <cell r="B16267">
            <v>507</v>
          </cell>
          <cell r="R16267" t="str">
            <v>BVLD163040</v>
          </cell>
        </row>
        <row r="16268">
          <cell r="A16268">
            <v>44771.633854166699</v>
          </cell>
          <cell r="B16268">
            <v>18458</v>
          </cell>
          <cell r="R16268" t="str">
            <v>BSAF110719</v>
          </cell>
        </row>
        <row r="16269">
          <cell r="A16269">
            <v>44770.712754629603</v>
          </cell>
          <cell r="B16269">
            <v>17498</v>
          </cell>
          <cell r="R16269" t="str">
            <v>BRGS035169</v>
          </cell>
        </row>
        <row r="16270">
          <cell r="A16270">
            <v>44770.7126041667</v>
          </cell>
          <cell r="B16270"/>
          <cell r="R16270"/>
        </row>
        <row r="16271">
          <cell r="A16271">
            <v>44770.667361111096</v>
          </cell>
          <cell r="B16271">
            <v>13404</v>
          </cell>
          <cell r="R16271" t="str">
            <v>BSKS036365</v>
          </cell>
        </row>
        <row r="16272">
          <cell r="A16272">
            <v>44770.6653240741</v>
          </cell>
          <cell r="B16272">
            <v>17533</v>
          </cell>
          <cell r="R16272" t="str">
            <v>BSKS036366</v>
          </cell>
        </row>
        <row r="16273">
          <cell r="A16273">
            <v>44770.629687499997</v>
          </cell>
          <cell r="B16273">
            <v>2465</v>
          </cell>
          <cell r="R16273" t="str">
            <v>BULD162568</v>
          </cell>
        </row>
        <row r="16274">
          <cell r="A16274">
            <v>44770.2831365741</v>
          </cell>
          <cell r="B16274">
            <v>3</v>
          </cell>
          <cell r="R16274" t="str">
            <v>CTFS380028</v>
          </cell>
        </row>
        <row r="16275">
          <cell r="A16275">
            <v>44769.598703703698</v>
          </cell>
          <cell r="B16275">
            <v>6466</v>
          </cell>
          <cell r="R16275" t="str">
            <v>BSLS036682</v>
          </cell>
        </row>
        <row r="16276">
          <cell r="A16276">
            <v>44769.5958217593</v>
          </cell>
          <cell r="B16276">
            <v>13890</v>
          </cell>
          <cell r="R16276" t="str">
            <v>BRIS035838</v>
          </cell>
        </row>
        <row r="16277">
          <cell r="A16277">
            <v>44769.322280092601</v>
          </cell>
          <cell r="B16277">
            <v>545</v>
          </cell>
          <cell r="R16277" t="str">
            <v>BVLD163067</v>
          </cell>
        </row>
        <row r="16278">
          <cell r="A16278">
            <v>44769.3190972222</v>
          </cell>
          <cell r="B16278">
            <v>1011</v>
          </cell>
          <cell r="R16278" t="str">
            <v>BUID162953</v>
          </cell>
        </row>
        <row r="16279">
          <cell r="A16279">
            <v>44768.726030092599</v>
          </cell>
          <cell r="B16279">
            <v>2114</v>
          </cell>
          <cell r="R16279" t="str">
            <v>BUKD162537</v>
          </cell>
        </row>
        <row r="16280">
          <cell r="A16280">
            <v>44768.596932870401</v>
          </cell>
          <cell r="B16280">
            <v>21983</v>
          </cell>
          <cell r="R16280" t="str">
            <v>BQES030978</v>
          </cell>
        </row>
        <row r="16281">
          <cell r="A16281">
            <v>44768.545532407399</v>
          </cell>
          <cell r="B16281">
            <v>2347</v>
          </cell>
          <cell r="R16281" t="str">
            <v>BSBC375571</v>
          </cell>
        </row>
        <row r="16282">
          <cell r="A16282">
            <v>44768.307974536998</v>
          </cell>
          <cell r="B16282">
            <v>20085</v>
          </cell>
          <cell r="R16282" t="str">
            <v>108441</v>
          </cell>
        </row>
        <row r="16283">
          <cell r="A16283">
            <v>44768.3077430556</v>
          </cell>
          <cell r="B16283">
            <v>21850</v>
          </cell>
          <cell r="R16283" t="str">
            <v>BRIS035698</v>
          </cell>
        </row>
        <row r="16284">
          <cell r="A16284">
            <v>44768.306747685201</v>
          </cell>
          <cell r="B16284">
            <v>34272</v>
          </cell>
          <cell r="R16284" t="str">
            <v>BIGS030904</v>
          </cell>
        </row>
        <row r="16285">
          <cell r="A16285">
            <v>44768.286782407398</v>
          </cell>
          <cell r="B16285">
            <v>34670</v>
          </cell>
          <cell r="R16285" t="str">
            <v>BKKS030393</v>
          </cell>
        </row>
        <row r="16286">
          <cell r="A16286">
            <v>44768.275497685201</v>
          </cell>
          <cell r="B16286">
            <v>7826</v>
          </cell>
          <cell r="R16286" t="str">
            <v>BSGC376585</v>
          </cell>
        </row>
        <row r="16287">
          <cell r="A16287">
            <v>44767.560624999998</v>
          </cell>
          <cell r="B16287">
            <v>487</v>
          </cell>
          <cell r="R16287" t="str">
            <v>BVLD163040</v>
          </cell>
        </row>
        <row r="16288">
          <cell r="A16288">
            <v>44767.558634259301</v>
          </cell>
          <cell r="B16288">
            <v>18931</v>
          </cell>
          <cell r="R16288" t="str">
            <v>BRIC374329</v>
          </cell>
        </row>
        <row r="16289">
          <cell r="A16289">
            <v>44767.346793981502</v>
          </cell>
          <cell r="B16289">
            <v>16076</v>
          </cell>
          <cell r="R16289" t="str">
            <v>ONIC370102</v>
          </cell>
        </row>
        <row r="16290">
          <cell r="A16290">
            <v>44767.346655092602</v>
          </cell>
          <cell r="B16290">
            <v>30416</v>
          </cell>
          <cell r="R16290" t="str">
            <v>GOGC370754</v>
          </cell>
        </row>
        <row r="16291">
          <cell r="A16291">
            <v>44767.3464930556</v>
          </cell>
          <cell r="B16291">
            <v>23493</v>
          </cell>
          <cell r="R16291" t="str">
            <v>BJHET10090</v>
          </cell>
        </row>
        <row r="16292">
          <cell r="A16292">
            <v>44767.346331018503</v>
          </cell>
          <cell r="B16292">
            <v>24463</v>
          </cell>
          <cell r="R16292" t="str">
            <v>BQBS033819</v>
          </cell>
        </row>
        <row r="16293">
          <cell r="A16293">
            <v>44767.275914351798</v>
          </cell>
          <cell r="B16293">
            <v>40528</v>
          </cell>
          <cell r="R16293" t="str">
            <v>BKAS030685</v>
          </cell>
        </row>
        <row r="16294">
          <cell r="A16294">
            <v>44765.747048611098</v>
          </cell>
          <cell r="B16294">
            <v>36613</v>
          </cell>
          <cell r="R16294" t="str">
            <v>GNFS040092</v>
          </cell>
        </row>
        <row r="16295">
          <cell r="A16295">
            <v>44765.7195601852</v>
          </cell>
          <cell r="B16295">
            <v>0</v>
          </cell>
          <cell r="R16295" t="str">
            <v>SN21T003351</v>
          </cell>
        </row>
        <row r="16296">
          <cell r="A16296">
            <v>44765.5073611111</v>
          </cell>
          <cell r="B16296">
            <v>2303</v>
          </cell>
          <cell r="R16296" t="str">
            <v>BSGL152296</v>
          </cell>
        </row>
        <row r="16297">
          <cell r="A16297">
            <v>44765.501550925903</v>
          </cell>
          <cell r="B16297">
            <v>471</v>
          </cell>
          <cell r="R16297" t="str">
            <v>BSBD120630</v>
          </cell>
        </row>
        <row r="16298">
          <cell r="A16298">
            <v>44765.496874999997</v>
          </cell>
          <cell r="B16298">
            <v>493</v>
          </cell>
          <cell r="R16298" t="str">
            <v>BSHD120740</v>
          </cell>
        </row>
        <row r="16299">
          <cell r="A16299">
            <v>44765.492407407401</v>
          </cell>
          <cell r="B16299">
            <v>507</v>
          </cell>
          <cell r="R16299" t="str">
            <v>BSHD120741</v>
          </cell>
        </row>
        <row r="16300">
          <cell r="A16300">
            <v>44765.481111111098</v>
          </cell>
          <cell r="B16300">
            <v>531</v>
          </cell>
          <cell r="R16300" t="str">
            <v>BSHD120739</v>
          </cell>
        </row>
        <row r="16301">
          <cell r="A16301">
            <v>44764.701608796298</v>
          </cell>
          <cell r="B16301">
            <v>13</v>
          </cell>
          <cell r="R16301" t="str">
            <v>BVJS036816</v>
          </cell>
        </row>
        <row r="16302">
          <cell r="A16302">
            <v>44764.499479166698</v>
          </cell>
          <cell r="B16302">
            <v>1980</v>
          </cell>
          <cell r="R16302" t="str">
            <v>BUCD162696</v>
          </cell>
        </row>
        <row r="16303">
          <cell r="A16303">
            <v>44764.472083333298</v>
          </cell>
          <cell r="B16303">
            <v>3129</v>
          </cell>
          <cell r="R16303" t="str">
            <v>BSGL152297</v>
          </cell>
        </row>
        <row r="16304">
          <cell r="A16304">
            <v>44764.465196759302</v>
          </cell>
          <cell r="B16304">
            <v>3570</v>
          </cell>
          <cell r="R16304" t="str">
            <v>BRJD160577</v>
          </cell>
        </row>
        <row r="16305">
          <cell r="A16305">
            <v>44764.460509259297</v>
          </cell>
          <cell r="B16305">
            <v>5873</v>
          </cell>
          <cell r="R16305" t="str">
            <v>RJD230103</v>
          </cell>
        </row>
        <row r="16306">
          <cell r="A16306">
            <v>44764.446111111101</v>
          </cell>
          <cell r="B16306">
            <v>4944</v>
          </cell>
          <cell r="R16306" t="str">
            <v>GPBD160097</v>
          </cell>
        </row>
        <row r="16307">
          <cell r="A16307">
            <v>44764.440486111103</v>
          </cell>
          <cell r="B16307">
            <v>2629</v>
          </cell>
          <cell r="R16307" t="str">
            <v>BSID161961</v>
          </cell>
        </row>
        <row r="16308">
          <cell r="A16308">
            <v>44764.291898148098</v>
          </cell>
          <cell r="B16308">
            <v>80</v>
          </cell>
          <cell r="R16308" t="str">
            <v>BUDS034763</v>
          </cell>
        </row>
        <row r="16309">
          <cell r="A16309">
            <v>44763.654791666697</v>
          </cell>
          <cell r="B16309">
            <v>2005</v>
          </cell>
          <cell r="R16309" t="str">
            <v>BSEC376140</v>
          </cell>
        </row>
        <row r="16310">
          <cell r="A16310">
            <v>44763.611006944397</v>
          </cell>
          <cell r="B16310">
            <v>3521</v>
          </cell>
          <cell r="R16310" t="str">
            <v>BSKD161462</v>
          </cell>
        </row>
        <row r="16311">
          <cell r="A16311">
            <v>44763.608645833301</v>
          </cell>
          <cell r="B16311">
            <v>1682</v>
          </cell>
          <cell r="R16311" t="str">
            <v>BUID162912</v>
          </cell>
        </row>
        <row r="16312">
          <cell r="A16312">
            <v>44763.534594907404</v>
          </cell>
          <cell r="B16312">
            <v>420</v>
          </cell>
          <cell r="R16312" t="str">
            <v>BUES035120</v>
          </cell>
        </row>
        <row r="16313">
          <cell r="A16313">
            <v>44763.521527777797</v>
          </cell>
          <cell r="B16313">
            <v>2163</v>
          </cell>
          <cell r="R16313" t="str">
            <v>BSCL152143</v>
          </cell>
        </row>
        <row r="16314">
          <cell r="A16314">
            <v>44763.509780092601</v>
          </cell>
          <cell r="B16314">
            <v>3305</v>
          </cell>
          <cell r="R16314" t="str">
            <v>BQDD160156</v>
          </cell>
        </row>
        <row r="16315">
          <cell r="A16315">
            <v>44763.500509259298</v>
          </cell>
          <cell r="B16315">
            <v>4866</v>
          </cell>
          <cell r="R16315" t="str">
            <v>BNID160316</v>
          </cell>
        </row>
        <row r="16316">
          <cell r="A16316">
            <v>44763.4770601852</v>
          </cell>
          <cell r="B16316">
            <v>1878</v>
          </cell>
          <cell r="R16316" t="str">
            <v>BRHD161303</v>
          </cell>
        </row>
        <row r="16317">
          <cell r="A16317">
            <v>44763.453703703701</v>
          </cell>
          <cell r="B16317">
            <v>1639</v>
          </cell>
          <cell r="R16317" t="str">
            <v>BSFD161799</v>
          </cell>
        </row>
        <row r="16318">
          <cell r="A16318">
            <v>44763.447962963</v>
          </cell>
          <cell r="B16318">
            <v>3083</v>
          </cell>
          <cell r="R16318" t="str">
            <v>BVJS047894</v>
          </cell>
        </row>
        <row r="16319">
          <cell r="A16319">
            <v>44763.446539351899</v>
          </cell>
          <cell r="B16319">
            <v>1</v>
          </cell>
          <cell r="R16319" t="str">
            <v>BUIC373911</v>
          </cell>
        </row>
        <row r="16320">
          <cell r="A16320">
            <v>44763.430034722202</v>
          </cell>
          <cell r="B16320">
            <v>452</v>
          </cell>
          <cell r="R16320" t="str">
            <v>BUES034992</v>
          </cell>
        </row>
        <row r="16321">
          <cell r="A16321">
            <v>44763.428344907399</v>
          </cell>
          <cell r="B16321">
            <v>9</v>
          </cell>
          <cell r="R16321" t="str">
            <v>BUBF111245</v>
          </cell>
        </row>
        <row r="16322">
          <cell r="A16322">
            <v>44763.425856481503</v>
          </cell>
          <cell r="B16322">
            <v>486</v>
          </cell>
          <cell r="R16322" t="str">
            <v>BUAF111226</v>
          </cell>
        </row>
        <row r="16323">
          <cell r="A16323">
            <v>44762.230381944399</v>
          </cell>
          <cell r="B16323">
            <v>5001</v>
          </cell>
          <cell r="R16323" t="str">
            <v>BTGD162289</v>
          </cell>
        </row>
        <row r="16324">
          <cell r="A16324">
            <v>44761.753726851799</v>
          </cell>
          <cell r="B16324">
            <v>0</v>
          </cell>
          <cell r="R16324" t="str">
            <v>CVCE211949</v>
          </cell>
        </row>
        <row r="16325">
          <cell r="A16325">
            <v>44761.749872685199</v>
          </cell>
          <cell r="B16325">
            <v>3433</v>
          </cell>
          <cell r="R16325" t="str">
            <v>BSGD161864</v>
          </cell>
        </row>
        <row r="16326">
          <cell r="A16326">
            <v>44761.480416666702</v>
          </cell>
          <cell r="B16326">
            <v>4420</v>
          </cell>
          <cell r="R16326" t="str">
            <v>BOJD160012</v>
          </cell>
        </row>
        <row r="16327">
          <cell r="A16327">
            <v>44761.470393518503</v>
          </cell>
          <cell r="B16327">
            <v>5676</v>
          </cell>
          <cell r="R16327" t="str">
            <v>BPED160082</v>
          </cell>
        </row>
        <row r="16328">
          <cell r="A16328">
            <v>44761.465474536999</v>
          </cell>
          <cell r="B16328">
            <v>2150</v>
          </cell>
          <cell r="R16328" t="str">
            <v>BRHD161314</v>
          </cell>
        </row>
        <row r="16329">
          <cell r="A16329">
            <v>44761.461689814802</v>
          </cell>
          <cell r="B16329">
            <v>24143</v>
          </cell>
          <cell r="R16329" t="str">
            <v>BOCS040147</v>
          </cell>
        </row>
        <row r="16330">
          <cell r="A16330">
            <v>44761.460902777799</v>
          </cell>
          <cell r="B16330">
            <v>3190</v>
          </cell>
          <cell r="R16330" t="str">
            <v>BQHD160361</v>
          </cell>
        </row>
        <row r="16331">
          <cell r="A16331">
            <v>44761.454884259299</v>
          </cell>
          <cell r="B16331">
            <v>4474</v>
          </cell>
          <cell r="R16331" t="str">
            <v>BPKD200020</v>
          </cell>
        </row>
        <row r="16332">
          <cell r="A16332">
            <v>44760.799722222197</v>
          </cell>
          <cell r="B16332">
            <v>459</v>
          </cell>
          <cell r="R16332" t="str">
            <v>BVKS048013</v>
          </cell>
        </row>
        <row r="16333">
          <cell r="A16333">
            <v>44760.766064814801</v>
          </cell>
          <cell r="B16333">
            <v>0</v>
          </cell>
          <cell r="R16333" t="str">
            <v>DRDL151128</v>
          </cell>
        </row>
        <row r="16334">
          <cell r="A16334">
            <v>44760.709571759297</v>
          </cell>
          <cell r="B16334">
            <v>2267</v>
          </cell>
          <cell r="R16334" t="str">
            <v>BUFD162814</v>
          </cell>
        </row>
        <row r="16335">
          <cell r="A16335">
            <v>44760.691215277802</v>
          </cell>
          <cell r="B16335">
            <v>1810</v>
          </cell>
          <cell r="R16335" t="str">
            <v>BSDD120664</v>
          </cell>
        </row>
        <row r="16336">
          <cell r="A16336">
            <v>44760.607523148101</v>
          </cell>
          <cell r="B16336">
            <v>5198</v>
          </cell>
          <cell r="R16336" t="str">
            <v>BTKD162112</v>
          </cell>
        </row>
        <row r="16337">
          <cell r="A16337">
            <v>44760.546435185199</v>
          </cell>
          <cell r="B16337">
            <v>4830</v>
          </cell>
          <cell r="R16337" t="str">
            <v>BTCD162149</v>
          </cell>
        </row>
        <row r="16338">
          <cell r="A16338">
            <v>44760.544618055603</v>
          </cell>
          <cell r="B16338"/>
          <cell r="R16338" t="str">
            <v>BTKD162112</v>
          </cell>
        </row>
        <row r="16339">
          <cell r="A16339">
            <v>44760.520671296297</v>
          </cell>
          <cell r="B16339">
            <v>630</v>
          </cell>
          <cell r="R16339" t="str">
            <v>BSCD120656</v>
          </cell>
        </row>
        <row r="16340">
          <cell r="A16340">
            <v>44760.5129282407</v>
          </cell>
          <cell r="B16340">
            <v>3420</v>
          </cell>
          <cell r="R16340" t="str">
            <v>BRED161131</v>
          </cell>
        </row>
        <row r="16341">
          <cell r="A16341">
            <v>44760.481712963003</v>
          </cell>
          <cell r="B16341">
            <v>1800</v>
          </cell>
          <cell r="R16341" t="str">
            <v>BSDD120664</v>
          </cell>
        </row>
        <row r="16342">
          <cell r="A16342">
            <v>44760.474849537</v>
          </cell>
          <cell r="B16342">
            <v>32897</v>
          </cell>
          <cell r="R16342" t="str">
            <v>BLFS031469</v>
          </cell>
        </row>
        <row r="16343">
          <cell r="A16343">
            <v>44758.687488425901</v>
          </cell>
          <cell r="B16343">
            <v>16522</v>
          </cell>
          <cell r="R16343" t="str">
            <v>BRCC373040</v>
          </cell>
        </row>
        <row r="16344">
          <cell r="A16344">
            <v>44758.518113425896</v>
          </cell>
          <cell r="B16344">
            <v>21707</v>
          </cell>
          <cell r="R16344" t="str">
            <v>BIFS040367</v>
          </cell>
        </row>
        <row r="16345">
          <cell r="A16345">
            <v>44758.452511574098</v>
          </cell>
          <cell r="B16345">
            <v>957</v>
          </cell>
          <cell r="R16345" t="str">
            <v>BUID162953</v>
          </cell>
        </row>
        <row r="16346">
          <cell r="A16346">
            <v>44758.448541666701</v>
          </cell>
          <cell r="B16346">
            <v>50877</v>
          </cell>
          <cell r="R16346" t="str">
            <v>BMBL160078</v>
          </cell>
        </row>
        <row r="16347">
          <cell r="A16347">
            <v>44758.444317129601</v>
          </cell>
          <cell r="B16347">
            <v>1146</v>
          </cell>
          <cell r="R16347" t="str">
            <v>BUJD162460</v>
          </cell>
        </row>
        <row r="16348">
          <cell r="A16348">
            <v>44757.540474537003</v>
          </cell>
          <cell r="B16348">
            <v>4603</v>
          </cell>
          <cell r="R16348" t="str">
            <v>BTED162217</v>
          </cell>
        </row>
        <row r="16349">
          <cell r="A16349">
            <v>44757.491099537001</v>
          </cell>
          <cell r="B16349">
            <v>14529</v>
          </cell>
          <cell r="R16349" t="str">
            <v>BSDS043254</v>
          </cell>
        </row>
        <row r="16350">
          <cell r="A16350">
            <v>44757.464768518497</v>
          </cell>
          <cell r="B16350">
            <v>6247</v>
          </cell>
          <cell r="R16350" t="str">
            <v>BSCD161691</v>
          </cell>
        </row>
        <row r="16351">
          <cell r="A16351">
            <v>44756.737060185202</v>
          </cell>
          <cell r="B16351">
            <v>1050</v>
          </cell>
          <cell r="R16351" t="str">
            <v>BUDD162713</v>
          </cell>
        </row>
        <row r="16352">
          <cell r="A16352">
            <v>44756.708229166703</v>
          </cell>
          <cell r="B16352">
            <v>40508</v>
          </cell>
          <cell r="R16352" t="str">
            <v>BKAS030685</v>
          </cell>
        </row>
        <row r="16353">
          <cell r="A16353">
            <v>44756.691250000003</v>
          </cell>
          <cell r="B16353"/>
          <cell r="R16353"/>
        </row>
        <row r="16354">
          <cell r="A16354">
            <v>44756.468194444402</v>
          </cell>
          <cell r="B16354">
            <v>481</v>
          </cell>
          <cell r="R16354" t="str">
            <v>BUID162940</v>
          </cell>
        </row>
        <row r="16355">
          <cell r="A16355">
            <v>44755.688587962999</v>
          </cell>
          <cell r="B16355">
            <v>5353</v>
          </cell>
          <cell r="R16355" t="str">
            <v>BSES037922</v>
          </cell>
        </row>
        <row r="16356">
          <cell r="A16356">
            <v>44755.644085648099</v>
          </cell>
          <cell r="B16356">
            <v>4853</v>
          </cell>
          <cell r="R16356" t="str">
            <v>BRCD160968</v>
          </cell>
        </row>
        <row r="16357">
          <cell r="A16357">
            <v>44755.641111111101</v>
          </cell>
          <cell r="B16357">
            <v>3200</v>
          </cell>
          <cell r="R16357" t="str">
            <v>BRAD160811</v>
          </cell>
        </row>
        <row r="16358">
          <cell r="A16358">
            <v>44755.637662036999</v>
          </cell>
          <cell r="B16358">
            <v>2580</v>
          </cell>
          <cell r="R16358" t="str">
            <v>BRDD161024</v>
          </cell>
        </row>
        <row r="16359">
          <cell r="A16359">
            <v>44755.590069444399</v>
          </cell>
          <cell r="B16359">
            <v>4960</v>
          </cell>
          <cell r="R16359" t="str">
            <v>BRCD160967</v>
          </cell>
        </row>
        <row r="16360">
          <cell r="A16360">
            <v>44755.583055555602</v>
          </cell>
          <cell r="B16360">
            <v>3270</v>
          </cell>
          <cell r="R16360" t="str">
            <v>BQBD160067</v>
          </cell>
        </row>
        <row r="16361">
          <cell r="A16361">
            <v>44755.520891203698</v>
          </cell>
          <cell r="B16361">
            <v>1120</v>
          </cell>
          <cell r="R16361" t="str">
            <v>BUGD162826</v>
          </cell>
        </row>
        <row r="16362">
          <cell r="A16362">
            <v>44755.500775462999</v>
          </cell>
          <cell r="B16362">
            <v>941</v>
          </cell>
          <cell r="R16362" t="str">
            <v>BSHD120752</v>
          </cell>
        </row>
        <row r="16363">
          <cell r="A16363">
            <v>44755.492800925902</v>
          </cell>
          <cell r="B16363">
            <v>741</v>
          </cell>
          <cell r="R16363" t="str">
            <v>BTCD120864</v>
          </cell>
        </row>
        <row r="16364">
          <cell r="A16364">
            <v>44755.472557870402</v>
          </cell>
          <cell r="B16364">
            <v>584</v>
          </cell>
          <cell r="R16364" t="str">
            <v>BUCD230856</v>
          </cell>
        </row>
        <row r="16365">
          <cell r="A16365">
            <v>44754.5922685185</v>
          </cell>
          <cell r="B16365">
            <v>1325</v>
          </cell>
          <cell r="R16365" t="str">
            <v>BSJD161438</v>
          </cell>
        </row>
        <row r="16366">
          <cell r="A16366">
            <v>44754.590219907397</v>
          </cell>
          <cell r="B16366">
            <v>21740</v>
          </cell>
          <cell r="R16366" t="str">
            <v>BMJS040004</v>
          </cell>
        </row>
        <row r="16367">
          <cell r="A16367">
            <v>44754.586157407401</v>
          </cell>
          <cell r="B16367"/>
          <cell r="R16367" t="str">
            <v>BTKD120805</v>
          </cell>
        </row>
        <row r="16368">
          <cell r="A16368">
            <v>44754.585451388899</v>
          </cell>
          <cell r="B16368">
            <v>7583</v>
          </cell>
          <cell r="R16368" t="str">
            <v>BRHD161304</v>
          </cell>
        </row>
        <row r="16369">
          <cell r="A16369">
            <v>44754.581689814797</v>
          </cell>
          <cell r="B16369">
            <v>7670</v>
          </cell>
          <cell r="R16369" t="str">
            <v>BQJD160019</v>
          </cell>
        </row>
        <row r="16370">
          <cell r="A16370">
            <v>44754.580763888902</v>
          </cell>
          <cell r="B16370">
            <v>7300</v>
          </cell>
          <cell r="R16370" t="str">
            <v>BQJD160027</v>
          </cell>
        </row>
        <row r="16371">
          <cell r="A16371">
            <v>44754.577800925901</v>
          </cell>
          <cell r="B16371">
            <v>7242</v>
          </cell>
          <cell r="R16371" t="str">
            <v>BQCD160129</v>
          </cell>
        </row>
        <row r="16372">
          <cell r="A16372">
            <v>44754.576122685197</v>
          </cell>
          <cell r="B16372">
            <v>6997</v>
          </cell>
          <cell r="R16372" t="str">
            <v>BRCD160940</v>
          </cell>
        </row>
        <row r="16373">
          <cell r="A16373">
            <v>44754.572893518503</v>
          </cell>
          <cell r="B16373">
            <v>5027</v>
          </cell>
          <cell r="R16373" t="str">
            <v>BRDD161036</v>
          </cell>
        </row>
        <row r="16374">
          <cell r="A16374">
            <v>44754.569421296299</v>
          </cell>
          <cell r="B16374">
            <v>3775</v>
          </cell>
          <cell r="R16374" t="str">
            <v>BQJD120016</v>
          </cell>
        </row>
        <row r="16375">
          <cell r="A16375">
            <v>44754.564328703702</v>
          </cell>
          <cell r="B16375">
            <v>4560</v>
          </cell>
          <cell r="R16375" t="str">
            <v>BRAD160803</v>
          </cell>
        </row>
        <row r="16376">
          <cell r="A16376">
            <v>44754.563877314802</v>
          </cell>
          <cell r="B16376">
            <v>2360</v>
          </cell>
          <cell r="R16376" t="str">
            <v>BQKD200048</v>
          </cell>
        </row>
        <row r="16377">
          <cell r="A16377">
            <v>44754.559907407398</v>
          </cell>
          <cell r="B16377">
            <v>5250</v>
          </cell>
          <cell r="R16377" t="str">
            <v>BQKD200047</v>
          </cell>
        </row>
        <row r="16378">
          <cell r="A16378">
            <v>44754.557442129597</v>
          </cell>
          <cell r="B16378">
            <v>6252</v>
          </cell>
          <cell r="R16378" t="str">
            <v>BSKD161467</v>
          </cell>
        </row>
        <row r="16379">
          <cell r="A16379">
            <v>44754.554768518501</v>
          </cell>
          <cell r="B16379">
            <v>3491</v>
          </cell>
          <cell r="R16379" t="str">
            <v>BQID160519</v>
          </cell>
        </row>
        <row r="16380">
          <cell r="A16380">
            <v>44754.553541666697</v>
          </cell>
          <cell r="B16380">
            <v>6315</v>
          </cell>
          <cell r="R16380" t="str">
            <v>BOID200228</v>
          </cell>
        </row>
        <row r="16381">
          <cell r="A16381">
            <v>44754.550844907397</v>
          </cell>
          <cell r="B16381">
            <v>9625</v>
          </cell>
          <cell r="R16381" t="str">
            <v>BRBD160892</v>
          </cell>
        </row>
        <row r="16382">
          <cell r="A16382">
            <v>44754.546712962998</v>
          </cell>
          <cell r="B16382">
            <v>10846</v>
          </cell>
          <cell r="R16382" t="str">
            <v>BRBD160901</v>
          </cell>
        </row>
        <row r="16383">
          <cell r="A16383">
            <v>44754.545671296299</v>
          </cell>
          <cell r="B16383">
            <v>3160</v>
          </cell>
          <cell r="R16383" t="str">
            <v>BQLD160182</v>
          </cell>
        </row>
        <row r="16384">
          <cell r="A16384">
            <v>44754.542696759301</v>
          </cell>
          <cell r="B16384">
            <v>7880</v>
          </cell>
          <cell r="R16384" t="str">
            <v>BQGD230029</v>
          </cell>
        </row>
        <row r="16385">
          <cell r="A16385">
            <v>44754.542164351798</v>
          </cell>
          <cell r="B16385">
            <v>1865</v>
          </cell>
          <cell r="R16385" t="str">
            <v>BQID160510</v>
          </cell>
        </row>
        <row r="16386">
          <cell r="A16386">
            <v>44754.538032407399</v>
          </cell>
          <cell r="B16386">
            <v>1270</v>
          </cell>
          <cell r="R16386" t="str">
            <v>BRCD160984</v>
          </cell>
        </row>
        <row r="16387">
          <cell r="A16387">
            <v>44754.537337962996</v>
          </cell>
          <cell r="B16387">
            <v>4290</v>
          </cell>
          <cell r="R16387" t="str">
            <v>BQCD160106</v>
          </cell>
        </row>
        <row r="16388">
          <cell r="A16388">
            <v>44754.533298611103</v>
          </cell>
          <cell r="B16388">
            <v>8110</v>
          </cell>
          <cell r="R16388" t="str">
            <v>BQKD160076</v>
          </cell>
        </row>
        <row r="16389">
          <cell r="A16389">
            <v>44754.532453703701</v>
          </cell>
          <cell r="B16389">
            <v>6398</v>
          </cell>
          <cell r="R16389" t="str">
            <v>BPHD160162</v>
          </cell>
        </row>
        <row r="16390">
          <cell r="A16390">
            <v>44754.528564814798</v>
          </cell>
          <cell r="B16390">
            <v>6350</v>
          </cell>
          <cell r="R16390" t="str">
            <v>BNID200158</v>
          </cell>
        </row>
        <row r="16391">
          <cell r="A16391">
            <v>44754.521886574097</v>
          </cell>
          <cell r="B16391">
            <v>7060</v>
          </cell>
          <cell r="R16391" t="str">
            <v>BNDD160224</v>
          </cell>
        </row>
        <row r="16392">
          <cell r="A16392">
            <v>44754.476134259297</v>
          </cell>
          <cell r="B16392">
            <v>2599</v>
          </cell>
          <cell r="R16392" t="str">
            <v>BUAL160585</v>
          </cell>
        </row>
        <row r="16393">
          <cell r="A16393">
            <v>44754.471168981501</v>
          </cell>
          <cell r="B16393">
            <v>3899</v>
          </cell>
          <cell r="R16393" t="str">
            <v>BULL160564</v>
          </cell>
        </row>
        <row r="16394">
          <cell r="A16394">
            <v>44754.464537036998</v>
          </cell>
          <cell r="B16394">
            <v>723</v>
          </cell>
          <cell r="R16394" t="str">
            <v>BUKD230773</v>
          </cell>
        </row>
        <row r="16395">
          <cell r="A16395">
            <v>44754.463703703703</v>
          </cell>
          <cell r="B16395">
            <v>4108</v>
          </cell>
          <cell r="R16395" t="str">
            <v>BULD162577</v>
          </cell>
        </row>
        <row r="16396">
          <cell r="A16396">
            <v>44754.457314814797</v>
          </cell>
          <cell r="B16396">
            <v>2296</v>
          </cell>
          <cell r="R16396" t="str">
            <v>BUAL160593</v>
          </cell>
        </row>
        <row r="16397">
          <cell r="A16397">
            <v>44754.448912036998</v>
          </cell>
          <cell r="B16397">
            <v>4205</v>
          </cell>
          <cell r="R16397" t="str">
            <v>BULL160559</v>
          </cell>
        </row>
        <row r="16398">
          <cell r="A16398">
            <v>44753.717719907399</v>
          </cell>
          <cell r="B16398">
            <v>5045</v>
          </cell>
          <cell r="R16398" t="str">
            <v>GPGD160208</v>
          </cell>
        </row>
        <row r="16399">
          <cell r="A16399">
            <v>44753.710949074099</v>
          </cell>
          <cell r="B16399">
            <v>2250</v>
          </cell>
          <cell r="R16399" t="str">
            <v>BMID160336</v>
          </cell>
        </row>
        <row r="16400">
          <cell r="A16400">
            <v>44753.703495370399</v>
          </cell>
          <cell r="B16400">
            <v>6090</v>
          </cell>
          <cell r="R16400" t="str">
            <v>BOID200231</v>
          </cell>
        </row>
        <row r="16401">
          <cell r="A16401">
            <v>44753.666608796302</v>
          </cell>
          <cell r="B16401">
            <v>3575</v>
          </cell>
          <cell r="R16401" t="str">
            <v>BQID200160</v>
          </cell>
        </row>
        <row r="16402">
          <cell r="A16402">
            <v>44753.623495370397</v>
          </cell>
          <cell r="B16402">
            <v>3370</v>
          </cell>
          <cell r="R16402" t="str">
            <v>BPED200181</v>
          </cell>
        </row>
        <row r="16403">
          <cell r="A16403">
            <v>44753.616678240702</v>
          </cell>
          <cell r="B16403">
            <v>6950</v>
          </cell>
          <cell r="R16403" t="str">
            <v>BQDD200043</v>
          </cell>
        </row>
        <row r="16404">
          <cell r="A16404">
            <v>44753.5946064815</v>
          </cell>
          <cell r="B16404">
            <v>1410</v>
          </cell>
          <cell r="R16404" t="str">
            <v>BSBD161629</v>
          </cell>
        </row>
        <row r="16405">
          <cell r="A16405">
            <v>44753.587789351899</v>
          </cell>
          <cell r="B16405">
            <v>18360</v>
          </cell>
          <cell r="R16405" t="str">
            <v>BOHD200197</v>
          </cell>
        </row>
        <row r="16406">
          <cell r="A16406">
            <v>44753.584884259297</v>
          </cell>
          <cell r="B16406">
            <v>370</v>
          </cell>
          <cell r="R16406" t="str">
            <v>BUJD121018</v>
          </cell>
        </row>
        <row r="16407">
          <cell r="A16407">
            <v>44753.581921296303</v>
          </cell>
          <cell r="B16407">
            <v>440</v>
          </cell>
          <cell r="R16407" t="str">
            <v>AUKD230777</v>
          </cell>
        </row>
        <row r="16408">
          <cell r="A16408">
            <v>44753.579224537003</v>
          </cell>
          <cell r="B16408">
            <v>4687</v>
          </cell>
          <cell r="R16408" t="str">
            <v>BRCD161002</v>
          </cell>
        </row>
        <row r="16409">
          <cell r="A16409">
            <v>44753.578182870398</v>
          </cell>
          <cell r="B16409">
            <v>210</v>
          </cell>
          <cell r="R16409" t="str">
            <v>BUJD121040</v>
          </cell>
        </row>
        <row r="16410">
          <cell r="A16410">
            <v>44753.571608796301</v>
          </cell>
          <cell r="B16410">
            <v>5050</v>
          </cell>
          <cell r="R16410" t="str">
            <v>BQJD200011</v>
          </cell>
        </row>
        <row r="16411">
          <cell r="A16411">
            <v>44753.561504629601</v>
          </cell>
          <cell r="B16411">
            <v>15545</v>
          </cell>
          <cell r="R16411" t="str">
            <v>BQJD160040</v>
          </cell>
        </row>
        <row r="16412">
          <cell r="A16412">
            <v>44753.552743055603</v>
          </cell>
          <cell r="B16412">
            <v>7025</v>
          </cell>
          <cell r="R16412" t="str">
            <v>BQKD160099</v>
          </cell>
        </row>
        <row r="16413">
          <cell r="A16413">
            <v>44753.5453009259</v>
          </cell>
          <cell r="B16413">
            <v>9408</v>
          </cell>
          <cell r="R16413" t="str">
            <v>BQKD160115</v>
          </cell>
        </row>
        <row r="16414">
          <cell r="A16414">
            <v>44753.531863425902</v>
          </cell>
          <cell r="B16414">
            <v>6460</v>
          </cell>
          <cell r="R16414" t="str">
            <v>BQBD200008</v>
          </cell>
        </row>
        <row r="16415">
          <cell r="A16415">
            <v>44753.5234375</v>
          </cell>
          <cell r="B16415">
            <v>8135</v>
          </cell>
          <cell r="R16415" t="str">
            <v>BRGL151464</v>
          </cell>
        </row>
        <row r="16416">
          <cell r="A16416">
            <v>44753.517800925903</v>
          </cell>
          <cell r="B16416">
            <v>4230</v>
          </cell>
          <cell r="R16416" t="str">
            <v>BRBL150944</v>
          </cell>
        </row>
        <row r="16417">
          <cell r="A16417">
            <v>44753.513726851903</v>
          </cell>
          <cell r="B16417">
            <v>7870</v>
          </cell>
          <cell r="R16417" t="str">
            <v>BRGL151468</v>
          </cell>
        </row>
        <row r="16418">
          <cell r="A16418">
            <v>44753.507534722201</v>
          </cell>
          <cell r="B16418">
            <v>16230</v>
          </cell>
          <cell r="R16418" t="str">
            <v>BQHD160416</v>
          </cell>
        </row>
        <row r="16419">
          <cell r="A16419">
            <v>44753.467731481498</v>
          </cell>
          <cell r="B16419">
            <v>8420</v>
          </cell>
          <cell r="R16419" t="str">
            <v>BQED160244</v>
          </cell>
        </row>
        <row r="16420">
          <cell r="A16420">
            <v>44753.459548611099</v>
          </cell>
          <cell r="B16420">
            <v>2650</v>
          </cell>
          <cell r="R16420" t="str">
            <v>BRCD160998</v>
          </cell>
        </row>
        <row r="16421">
          <cell r="A16421">
            <v>44753.451493055603</v>
          </cell>
          <cell r="B16421">
            <v>3485</v>
          </cell>
          <cell r="R16421" t="str">
            <v>BRCD160978</v>
          </cell>
        </row>
        <row r="16422">
          <cell r="A16422">
            <v>44753.446805555599</v>
          </cell>
          <cell r="B16422">
            <v>4280</v>
          </cell>
          <cell r="R16422" t="str">
            <v>BRCD160948</v>
          </cell>
        </row>
        <row r="16423">
          <cell r="A16423">
            <v>44753.434988425899</v>
          </cell>
          <cell r="B16423">
            <v>25610</v>
          </cell>
          <cell r="R16423" t="str">
            <v>BSJS035917</v>
          </cell>
        </row>
        <row r="16424">
          <cell r="A16424">
            <v>44753.431203703702</v>
          </cell>
          <cell r="B16424">
            <v>874</v>
          </cell>
          <cell r="R16424" t="str">
            <v>BIED200036</v>
          </cell>
        </row>
        <row r="16425">
          <cell r="A16425">
            <v>44753.427280092597</v>
          </cell>
          <cell r="B16425">
            <v>4400</v>
          </cell>
          <cell r="R16425" t="str">
            <v>BQED160222</v>
          </cell>
        </row>
        <row r="16426">
          <cell r="A16426">
            <v>44751.738032407397</v>
          </cell>
          <cell r="B16426">
            <v>392</v>
          </cell>
          <cell r="R16426" t="str">
            <v>BVLD163040</v>
          </cell>
        </row>
        <row r="16427">
          <cell r="A16427">
            <v>44751.705798611103</v>
          </cell>
          <cell r="B16427">
            <v>2582</v>
          </cell>
          <cell r="R16427" t="str">
            <v>BSLD230361</v>
          </cell>
        </row>
        <row r="16428">
          <cell r="A16428">
            <v>44751.700914351903</v>
          </cell>
          <cell r="B16428">
            <v>3942</v>
          </cell>
          <cell r="R16428" t="str">
            <v>BSLD230358</v>
          </cell>
        </row>
        <row r="16429">
          <cell r="A16429">
            <v>44751.698553240698</v>
          </cell>
          <cell r="B16429">
            <v>3942</v>
          </cell>
          <cell r="R16429" t="str">
            <v>BSJD161378</v>
          </cell>
        </row>
        <row r="16430">
          <cell r="A16430">
            <v>44751.691354166702</v>
          </cell>
          <cell r="B16430">
            <v>3067</v>
          </cell>
          <cell r="R16430" t="str">
            <v>BTKD162077</v>
          </cell>
        </row>
        <row r="16431">
          <cell r="A16431">
            <v>44751.684016203697</v>
          </cell>
          <cell r="B16431">
            <v>4840</v>
          </cell>
          <cell r="R16431" t="str">
            <v>BTKD162074</v>
          </cell>
        </row>
        <row r="16432">
          <cell r="A16432">
            <v>44751.6773032407</v>
          </cell>
          <cell r="B16432">
            <v>1773</v>
          </cell>
          <cell r="R16432" t="str">
            <v>BSHD161938</v>
          </cell>
        </row>
        <row r="16433">
          <cell r="A16433">
            <v>44751.674629629597</v>
          </cell>
          <cell r="B16433">
            <v>2100</v>
          </cell>
          <cell r="R16433" t="str">
            <v>BSED161766</v>
          </cell>
        </row>
        <row r="16434">
          <cell r="A16434">
            <v>44751.672615740703</v>
          </cell>
          <cell r="B16434">
            <v>3085</v>
          </cell>
          <cell r="R16434" t="str">
            <v>BSID161979</v>
          </cell>
        </row>
        <row r="16435">
          <cell r="A16435">
            <v>44751.6703935185</v>
          </cell>
          <cell r="B16435">
            <v>2350</v>
          </cell>
          <cell r="R16435" t="str">
            <v>BSID220375</v>
          </cell>
        </row>
        <row r="16436">
          <cell r="A16436">
            <v>44751.667650463001</v>
          </cell>
          <cell r="B16436">
            <v>2100</v>
          </cell>
          <cell r="R16436" t="str">
            <v>BSID120765</v>
          </cell>
        </row>
        <row r="16437">
          <cell r="A16437">
            <v>44751.664756944403</v>
          </cell>
          <cell r="B16437">
            <v>3630</v>
          </cell>
          <cell r="R16437" t="str">
            <v>BSID161968</v>
          </cell>
        </row>
        <row r="16438">
          <cell r="A16438">
            <v>44751.6616319444</v>
          </cell>
          <cell r="B16438">
            <v>3700</v>
          </cell>
          <cell r="R16438" t="str">
            <v>BRED161081</v>
          </cell>
        </row>
        <row r="16439">
          <cell r="A16439">
            <v>44751.659212963001</v>
          </cell>
          <cell r="B16439">
            <v>8697</v>
          </cell>
          <cell r="R16439" t="str">
            <v>BRGD161233</v>
          </cell>
        </row>
        <row r="16440">
          <cell r="A16440">
            <v>44751.654108796298</v>
          </cell>
          <cell r="B16440">
            <v>4540</v>
          </cell>
          <cell r="R16440" t="str">
            <v>BRDD161019</v>
          </cell>
        </row>
        <row r="16441">
          <cell r="A16441">
            <v>44751.6514930556</v>
          </cell>
          <cell r="B16441">
            <v>6590</v>
          </cell>
          <cell r="R16441" t="str">
            <v>BPBD200118</v>
          </cell>
        </row>
        <row r="16442">
          <cell r="A16442">
            <v>44751.6492939815</v>
          </cell>
          <cell r="B16442">
            <v>7280</v>
          </cell>
          <cell r="R16442" t="str">
            <v>BSGD161904</v>
          </cell>
        </row>
        <row r="16443">
          <cell r="A16443">
            <v>44751.646064814799</v>
          </cell>
          <cell r="B16443">
            <v>2304</v>
          </cell>
          <cell r="R16443" t="str">
            <v>BSGD161898</v>
          </cell>
        </row>
        <row r="16444">
          <cell r="A16444">
            <v>44751.643460648098</v>
          </cell>
          <cell r="B16444">
            <v>3285</v>
          </cell>
          <cell r="R16444" t="str">
            <v>BRGD230256</v>
          </cell>
        </row>
        <row r="16445">
          <cell r="A16445">
            <v>44751.6401273148</v>
          </cell>
          <cell r="B16445">
            <v>5380</v>
          </cell>
          <cell r="R16445" t="str">
            <v>BSDD161729</v>
          </cell>
        </row>
        <row r="16446">
          <cell r="A16446">
            <v>44751.635821759301</v>
          </cell>
          <cell r="B16446">
            <v>3727</v>
          </cell>
          <cell r="R16446" t="str">
            <v>BRAD160816</v>
          </cell>
        </row>
        <row r="16447">
          <cell r="A16447">
            <v>44751.6323148148</v>
          </cell>
          <cell r="B16447">
            <v>4991</v>
          </cell>
          <cell r="R16447" t="str">
            <v>BRGD161225</v>
          </cell>
        </row>
        <row r="16448">
          <cell r="A16448">
            <v>44751.627094907402</v>
          </cell>
          <cell r="B16448">
            <v>2778</v>
          </cell>
          <cell r="R16448" t="str">
            <v>BRED161124</v>
          </cell>
        </row>
        <row r="16449">
          <cell r="A16449">
            <v>44751.623888888898</v>
          </cell>
          <cell r="B16449">
            <v>6970</v>
          </cell>
          <cell r="R16449" t="str">
            <v>BSKD161477</v>
          </cell>
        </row>
        <row r="16450">
          <cell r="A16450">
            <v>44751.605821759302</v>
          </cell>
          <cell r="B16450">
            <v>14650</v>
          </cell>
          <cell r="R16450" t="str">
            <v>BPJD200007</v>
          </cell>
        </row>
        <row r="16451">
          <cell r="A16451">
            <v>44751.601215277798</v>
          </cell>
          <cell r="B16451">
            <v>2756</v>
          </cell>
          <cell r="R16451" t="str">
            <v>BRGD161229</v>
          </cell>
        </row>
        <row r="16452">
          <cell r="A16452">
            <v>44751.593981481499</v>
          </cell>
          <cell r="B16452">
            <v>3694</v>
          </cell>
          <cell r="R16452" t="str">
            <v>BSFD161830</v>
          </cell>
        </row>
        <row r="16453">
          <cell r="A16453">
            <v>44751.587326388901</v>
          </cell>
          <cell r="B16453">
            <v>4280</v>
          </cell>
          <cell r="R16453" t="str">
            <v>BRLD160756</v>
          </cell>
        </row>
        <row r="16454">
          <cell r="A16454">
            <v>44751.581585648099</v>
          </cell>
          <cell r="B16454">
            <v>3111</v>
          </cell>
          <cell r="R16454" t="str">
            <v>BSGD161864</v>
          </cell>
        </row>
        <row r="16455">
          <cell r="A16455">
            <v>44751.577847222201</v>
          </cell>
          <cell r="B16455">
            <v>7144</v>
          </cell>
          <cell r="R16455" t="str">
            <v>BPED160088</v>
          </cell>
        </row>
        <row r="16456">
          <cell r="A16456">
            <v>44751.574884259302</v>
          </cell>
          <cell r="B16456">
            <v>4058</v>
          </cell>
          <cell r="R16456" t="str">
            <v>BRGD161218</v>
          </cell>
        </row>
        <row r="16457">
          <cell r="A16457">
            <v>44751.572395833296</v>
          </cell>
          <cell r="B16457">
            <v>1970</v>
          </cell>
          <cell r="R16457" t="str">
            <v>BSCD161704</v>
          </cell>
        </row>
        <row r="16458">
          <cell r="A16458">
            <v>44751.569421296299</v>
          </cell>
          <cell r="B16458">
            <v>3013</v>
          </cell>
          <cell r="R16458" t="str">
            <v>BRHD161299</v>
          </cell>
        </row>
        <row r="16459">
          <cell r="A16459">
            <v>44751.568819444401</v>
          </cell>
          <cell r="B16459">
            <v>742</v>
          </cell>
          <cell r="R16459" t="str">
            <v>BULD121094</v>
          </cell>
        </row>
        <row r="16460">
          <cell r="A16460">
            <v>44751.560451388897</v>
          </cell>
          <cell r="B16460">
            <v>1320</v>
          </cell>
          <cell r="R16460" t="str">
            <v>BTHD120971</v>
          </cell>
        </row>
        <row r="16461">
          <cell r="A16461">
            <v>44751.548240740703</v>
          </cell>
          <cell r="B16461">
            <v>8883</v>
          </cell>
          <cell r="R16461" t="str">
            <v>BPED200187</v>
          </cell>
        </row>
        <row r="16462">
          <cell r="A16462">
            <v>44751.537268518499</v>
          </cell>
          <cell r="B16462">
            <v>2576</v>
          </cell>
          <cell r="R16462" t="str">
            <v>BSGD161854</v>
          </cell>
        </row>
        <row r="16463">
          <cell r="A16463">
            <v>44751.534652777802</v>
          </cell>
          <cell r="B16463">
            <v>3733</v>
          </cell>
          <cell r="R16463" t="str">
            <v>BQHD160412</v>
          </cell>
        </row>
        <row r="16464">
          <cell r="A16464">
            <v>44751.533842592602</v>
          </cell>
          <cell r="B16464">
            <v>810</v>
          </cell>
          <cell r="R16464" t="str">
            <v>BTDD120878</v>
          </cell>
        </row>
        <row r="16465">
          <cell r="A16465">
            <v>44751.5319675926</v>
          </cell>
          <cell r="B16465">
            <v>18440</v>
          </cell>
          <cell r="R16465" t="str">
            <v>BOID200223</v>
          </cell>
        </row>
        <row r="16466">
          <cell r="A16466">
            <v>44751.529745370397</v>
          </cell>
          <cell r="B16466">
            <v>2175</v>
          </cell>
          <cell r="R16466" t="str">
            <v>BSGD161861</v>
          </cell>
        </row>
        <row r="16467">
          <cell r="A16467">
            <v>44751.527604166702</v>
          </cell>
          <cell r="B16467">
            <v>1615</v>
          </cell>
          <cell r="R16467" t="str">
            <v>BSDD120664</v>
          </cell>
        </row>
        <row r="16468">
          <cell r="A16468">
            <v>44751.5246064815</v>
          </cell>
          <cell r="B16468">
            <v>3688</v>
          </cell>
          <cell r="R16468" t="str">
            <v>BTEL160427</v>
          </cell>
        </row>
        <row r="16469">
          <cell r="A16469">
            <v>44751.523159722201</v>
          </cell>
          <cell r="B16469">
            <v>7010</v>
          </cell>
          <cell r="R16469" t="str">
            <v>BNBD160162</v>
          </cell>
        </row>
        <row r="16470">
          <cell r="A16470">
            <v>44751.516412037003</v>
          </cell>
          <cell r="B16470">
            <v>5172</v>
          </cell>
          <cell r="R16470" t="str">
            <v>BTGL160455</v>
          </cell>
        </row>
        <row r="16471">
          <cell r="A16471">
            <v>44751.512534722198</v>
          </cell>
          <cell r="B16471">
            <v>695</v>
          </cell>
          <cell r="R16471" t="str">
            <v>BUID162953</v>
          </cell>
        </row>
        <row r="16472">
          <cell r="A16472">
            <v>44751.506874999999</v>
          </cell>
          <cell r="B16472">
            <v>2847</v>
          </cell>
          <cell r="R16472" t="str">
            <v>BTKD162080</v>
          </cell>
        </row>
        <row r="16473">
          <cell r="A16473">
            <v>44751.458807870396</v>
          </cell>
          <cell r="B16473">
            <v>270</v>
          </cell>
          <cell r="R16473" t="str">
            <v>BVKD163026</v>
          </cell>
        </row>
        <row r="16474">
          <cell r="A16474">
            <v>44751.451678240701</v>
          </cell>
          <cell r="B16474">
            <v>350</v>
          </cell>
          <cell r="R16474" t="str">
            <v>BVLD163067</v>
          </cell>
        </row>
        <row r="16475">
          <cell r="A16475">
            <v>44751.4445023148</v>
          </cell>
          <cell r="B16475">
            <v>330</v>
          </cell>
          <cell r="R16475" t="str">
            <v>BVKD163010</v>
          </cell>
        </row>
        <row r="16476">
          <cell r="A16476">
            <v>44751.435949074097</v>
          </cell>
          <cell r="B16476">
            <v>285</v>
          </cell>
          <cell r="R16476" t="str">
            <v>BTGD120943</v>
          </cell>
        </row>
        <row r="16477">
          <cell r="A16477">
            <v>44751.429895833302</v>
          </cell>
          <cell r="B16477">
            <v>215</v>
          </cell>
          <cell r="R16477" t="str">
            <v>BVJD162957</v>
          </cell>
        </row>
        <row r="16478">
          <cell r="A16478">
            <v>44751.420231481497</v>
          </cell>
          <cell r="B16478">
            <v>3856</v>
          </cell>
          <cell r="R16478" t="str">
            <v>BSJD161422</v>
          </cell>
        </row>
        <row r="16479">
          <cell r="A16479">
            <v>44751.300196759301</v>
          </cell>
          <cell r="B16479">
            <v>22241</v>
          </cell>
          <cell r="R16479" t="str">
            <v>BQCS040170</v>
          </cell>
        </row>
        <row r="16480">
          <cell r="A16480">
            <v>44750.854444444398</v>
          </cell>
          <cell r="B16480">
            <v>1176</v>
          </cell>
          <cell r="R16480" t="str">
            <v>BUGD162826</v>
          </cell>
        </row>
        <row r="16481">
          <cell r="A16481">
            <v>44750.746319444399</v>
          </cell>
          <cell r="B16481">
            <v>2697</v>
          </cell>
          <cell r="R16481" t="str">
            <v>BRDD161021</v>
          </cell>
        </row>
        <row r="16482">
          <cell r="A16482">
            <v>44750.662557870397</v>
          </cell>
          <cell r="B16482">
            <v>420</v>
          </cell>
          <cell r="R16482" t="str">
            <v>BTHD120963</v>
          </cell>
        </row>
        <row r="16483">
          <cell r="A16483">
            <v>44750.659930555601</v>
          </cell>
          <cell r="B16483">
            <v>8690</v>
          </cell>
          <cell r="R16483" t="str">
            <v>BRGD161233</v>
          </cell>
        </row>
        <row r="16484">
          <cell r="A16484">
            <v>44750.468414351897</v>
          </cell>
          <cell r="B16484">
            <v>4295</v>
          </cell>
          <cell r="R16484" t="str">
            <v>BSBD161624</v>
          </cell>
        </row>
        <row r="16485">
          <cell r="A16485">
            <v>44750.460972222201</v>
          </cell>
          <cell r="B16485">
            <v>3787</v>
          </cell>
          <cell r="R16485" t="str">
            <v>BRLD160724</v>
          </cell>
        </row>
        <row r="16486">
          <cell r="A16486">
            <v>44750.452696759297</v>
          </cell>
          <cell r="B16486">
            <v>4487</v>
          </cell>
          <cell r="R16486" t="str">
            <v>BRJD160606</v>
          </cell>
        </row>
        <row r="16487">
          <cell r="A16487">
            <v>44750.442766203698</v>
          </cell>
          <cell r="B16487">
            <v>4800</v>
          </cell>
          <cell r="R16487" t="str">
            <v>BTES044431</v>
          </cell>
        </row>
        <row r="16488">
          <cell r="A16488">
            <v>44750.436712962997</v>
          </cell>
          <cell r="B16488">
            <v>12879</v>
          </cell>
          <cell r="R16488" t="str">
            <v>BSHS038806</v>
          </cell>
        </row>
        <row r="16489">
          <cell r="A16489">
            <v>44750.433553240699</v>
          </cell>
          <cell r="B16489">
            <v>34619</v>
          </cell>
          <cell r="R16489" t="str">
            <v>BQBS030091</v>
          </cell>
        </row>
        <row r="16490">
          <cell r="A16490">
            <v>44749.770196759302</v>
          </cell>
          <cell r="B16490">
            <v>529</v>
          </cell>
          <cell r="R16490" t="str">
            <v>BULD162583</v>
          </cell>
        </row>
        <row r="16491">
          <cell r="A16491">
            <v>44749.767997685201</v>
          </cell>
          <cell r="B16491">
            <v>7763</v>
          </cell>
          <cell r="R16491" t="str">
            <v>BRHD161312</v>
          </cell>
        </row>
        <row r="16492">
          <cell r="A16492">
            <v>44749.761863425898</v>
          </cell>
          <cell r="B16492">
            <v>2125</v>
          </cell>
          <cell r="R16492" t="str">
            <v>BRHD161314</v>
          </cell>
        </row>
        <row r="16493">
          <cell r="A16493">
            <v>44749.761226851799</v>
          </cell>
          <cell r="B16493">
            <v>1050</v>
          </cell>
          <cell r="R16493" t="str">
            <v>BUAL160594</v>
          </cell>
        </row>
        <row r="16494">
          <cell r="A16494">
            <v>44749.759814814803</v>
          </cell>
          <cell r="B16494">
            <v>924</v>
          </cell>
          <cell r="R16494" t="str">
            <v>BUJD162460</v>
          </cell>
        </row>
        <row r="16495">
          <cell r="A16495">
            <v>44749.758761574099</v>
          </cell>
          <cell r="B16495">
            <v>21147</v>
          </cell>
          <cell r="R16495" t="str">
            <v>GPLS030458</v>
          </cell>
        </row>
        <row r="16496">
          <cell r="A16496">
            <v>44749.749675925901</v>
          </cell>
          <cell r="B16496">
            <v>5737</v>
          </cell>
          <cell r="R16496" t="str">
            <v>BRLD160741</v>
          </cell>
        </row>
        <row r="16497">
          <cell r="A16497">
            <v>44749.737233796302</v>
          </cell>
          <cell r="B16497">
            <v>4130</v>
          </cell>
          <cell r="R16497" t="str">
            <v>BSJD161406</v>
          </cell>
        </row>
        <row r="16498">
          <cell r="A16498">
            <v>44749.723831018498</v>
          </cell>
          <cell r="B16498">
            <v>2061</v>
          </cell>
          <cell r="R16498" t="str">
            <v>BULD162568</v>
          </cell>
        </row>
        <row r="16499">
          <cell r="A16499">
            <v>44749.7121064815</v>
          </cell>
          <cell r="B16499">
            <v>1596</v>
          </cell>
          <cell r="R16499" t="str">
            <v>BSAD120582</v>
          </cell>
        </row>
        <row r="16500">
          <cell r="A16500">
            <v>44749.701967592599</v>
          </cell>
          <cell r="B16500">
            <v>3960</v>
          </cell>
          <cell r="R16500" t="str">
            <v>BULD162577</v>
          </cell>
        </row>
        <row r="16501">
          <cell r="A16501">
            <v>44749.693993055596</v>
          </cell>
          <cell r="B16501">
            <v>1555</v>
          </cell>
          <cell r="R16501" t="str">
            <v>BSFD161825</v>
          </cell>
        </row>
        <row r="16502">
          <cell r="A16502">
            <v>44749.692499999997</v>
          </cell>
          <cell r="B16502">
            <v>1332</v>
          </cell>
          <cell r="R16502" t="str">
            <v>BTHD162350</v>
          </cell>
        </row>
        <row r="16503">
          <cell r="A16503">
            <v>44749.6856134259</v>
          </cell>
          <cell r="B16503">
            <v>1903</v>
          </cell>
          <cell r="R16503" t="str">
            <v>BUFD162814</v>
          </cell>
        </row>
        <row r="16504">
          <cell r="A16504">
            <v>44749.672314814801</v>
          </cell>
          <cell r="B16504">
            <v>1084</v>
          </cell>
          <cell r="R16504" t="str">
            <v>BUGD162852</v>
          </cell>
        </row>
        <row r="16505">
          <cell r="A16505">
            <v>44749.661296296297</v>
          </cell>
          <cell r="B16505">
            <v>480</v>
          </cell>
          <cell r="R16505" t="str">
            <v>BUID162940</v>
          </cell>
        </row>
        <row r="16506">
          <cell r="A16506">
            <v>44749.641898148097</v>
          </cell>
          <cell r="B16506">
            <v>680</v>
          </cell>
          <cell r="R16506" t="str">
            <v>BUDD162719</v>
          </cell>
        </row>
        <row r="16507">
          <cell r="A16507">
            <v>44749.635717592602</v>
          </cell>
          <cell r="B16507">
            <v>580</v>
          </cell>
          <cell r="R16507" t="str">
            <v>BULD162579</v>
          </cell>
        </row>
        <row r="16508">
          <cell r="A16508">
            <v>44749.632488425901</v>
          </cell>
          <cell r="B16508">
            <v>4165</v>
          </cell>
          <cell r="R16508" t="str">
            <v>BTED200706</v>
          </cell>
        </row>
        <row r="16509">
          <cell r="A16509">
            <v>44749.593171296299</v>
          </cell>
          <cell r="B16509">
            <v>950</v>
          </cell>
          <cell r="R16509" t="str">
            <v>BTID162377</v>
          </cell>
        </row>
        <row r="16510">
          <cell r="A16510">
            <v>44749.588344907403</v>
          </cell>
          <cell r="B16510">
            <v>5726</v>
          </cell>
          <cell r="R16510" t="str">
            <v>BTDD162186</v>
          </cell>
        </row>
        <row r="16511">
          <cell r="A16511">
            <v>44749.583344907398</v>
          </cell>
          <cell r="B16511">
            <v>3240</v>
          </cell>
          <cell r="R16511" t="str">
            <v>BTDD162192</v>
          </cell>
        </row>
        <row r="16512">
          <cell r="A16512">
            <v>44749.576736111099</v>
          </cell>
          <cell r="B16512">
            <v>4190</v>
          </cell>
          <cell r="R16512" t="str">
            <v>BTFD162243</v>
          </cell>
        </row>
        <row r="16513">
          <cell r="A16513">
            <v>44749.565821759301</v>
          </cell>
          <cell r="B16513">
            <v>5530</v>
          </cell>
          <cell r="R16513" t="str">
            <v>BTFD162244</v>
          </cell>
        </row>
        <row r="16514">
          <cell r="A16514">
            <v>44749.558136574102</v>
          </cell>
          <cell r="B16514">
            <v>7910</v>
          </cell>
          <cell r="R16514" t="str">
            <v>BTDD162169</v>
          </cell>
        </row>
        <row r="16515">
          <cell r="A16515">
            <v>44749.552071759303</v>
          </cell>
          <cell r="B16515">
            <v>978</v>
          </cell>
          <cell r="R16515" t="str">
            <v>BTKD162083</v>
          </cell>
        </row>
        <row r="16516">
          <cell r="A16516">
            <v>44749.545717592599</v>
          </cell>
          <cell r="B16516">
            <v>5150</v>
          </cell>
          <cell r="R16516" t="str">
            <v>BTKD162112</v>
          </cell>
        </row>
        <row r="16517">
          <cell r="A16517">
            <v>44749.5078125</v>
          </cell>
          <cell r="B16517">
            <v>4105</v>
          </cell>
          <cell r="R16517" t="str">
            <v>BTED162231</v>
          </cell>
        </row>
        <row r="16518">
          <cell r="A16518">
            <v>44749.494085648097</v>
          </cell>
          <cell r="B16518">
            <v>4245</v>
          </cell>
          <cell r="R16518" t="str">
            <v>BSAD230391</v>
          </cell>
        </row>
        <row r="16519">
          <cell r="A16519">
            <v>44749.472083333298</v>
          </cell>
          <cell r="B16519">
            <v>2830</v>
          </cell>
          <cell r="R16519" t="str">
            <v>BSHD200586</v>
          </cell>
        </row>
        <row r="16520">
          <cell r="A16520">
            <v>44748.712951388901</v>
          </cell>
          <cell r="B16520">
            <v>2000</v>
          </cell>
          <cell r="R16520" t="str">
            <v>BSKD120530</v>
          </cell>
        </row>
        <row r="16521">
          <cell r="A16521">
            <v>44748.704953703702</v>
          </cell>
          <cell r="B16521">
            <v>3655</v>
          </cell>
          <cell r="R16521" t="str">
            <v>BRJD160600</v>
          </cell>
        </row>
        <row r="16522">
          <cell r="A16522">
            <v>44748.693576388898</v>
          </cell>
          <cell r="B16522">
            <v>1452</v>
          </cell>
          <cell r="R16522" t="str">
            <v>BMLD160107</v>
          </cell>
        </row>
        <row r="16523">
          <cell r="A16523">
            <v>44748.6878587963</v>
          </cell>
          <cell r="B16523">
            <v>300</v>
          </cell>
          <cell r="R16523" t="str">
            <v>BUAD121111</v>
          </cell>
        </row>
        <row r="16524">
          <cell r="A16524">
            <v>44748.681898148097</v>
          </cell>
          <cell r="B16524">
            <v>1125</v>
          </cell>
          <cell r="R16524" t="str">
            <v>BUKD121059</v>
          </cell>
        </row>
        <row r="16525">
          <cell r="A16525">
            <v>44748.678275462997</v>
          </cell>
          <cell r="B16525">
            <v>1800</v>
          </cell>
          <cell r="R16525" t="str">
            <v>BPID120091</v>
          </cell>
        </row>
        <row r="16526">
          <cell r="A16526">
            <v>44748.667430555601</v>
          </cell>
          <cell r="B16526">
            <v>880</v>
          </cell>
          <cell r="R16526" t="str">
            <v>BUAD162634</v>
          </cell>
        </row>
        <row r="16527">
          <cell r="A16527">
            <v>44748.666747685202</v>
          </cell>
          <cell r="B16527">
            <v>3980</v>
          </cell>
          <cell r="R16527" t="str">
            <v>BSAD161567</v>
          </cell>
        </row>
        <row r="16528">
          <cell r="A16528">
            <v>44748.660798611098</v>
          </cell>
          <cell r="B16528">
            <v>2280</v>
          </cell>
          <cell r="R16528" t="str">
            <v>BUAD162630</v>
          </cell>
        </row>
        <row r="16529">
          <cell r="A16529">
            <v>44748.658715277801</v>
          </cell>
          <cell r="B16529">
            <v>2645</v>
          </cell>
          <cell r="R16529" t="str">
            <v>BSFD161819</v>
          </cell>
        </row>
        <row r="16530">
          <cell r="A16530">
            <v>44748.6558912037</v>
          </cell>
          <cell r="B16530">
            <v>1156</v>
          </cell>
          <cell r="R16530" t="str">
            <v>BUED220691</v>
          </cell>
        </row>
        <row r="16531">
          <cell r="A16531">
            <v>44748.649710648097</v>
          </cell>
          <cell r="B16531">
            <v>10900</v>
          </cell>
          <cell r="R16531" t="str">
            <v>BQDD160205</v>
          </cell>
        </row>
        <row r="16532">
          <cell r="A16532">
            <v>44748.642615740697</v>
          </cell>
          <cell r="B16532">
            <v>2300</v>
          </cell>
          <cell r="R16532" t="str">
            <v>BRKD160653</v>
          </cell>
        </row>
        <row r="16533">
          <cell r="A16533">
            <v>44748.639467592599</v>
          </cell>
          <cell r="B16533">
            <v>447</v>
          </cell>
          <cell r="R16533" t="str">
            <v>BUFL152860</v>
          </cell>
        </row>
        <row r="16534">
          <cell r="A16534">
            <v>44748.635752314804</v>
          </cell>
          <cell r="B16534">
            <v>865</v>
          </cell>
          <cell r="R16534" t="str">
            <v>BPGD220035</v>
          </cell>
        </row>
        <row r="16535">
          <cell r="A16535">
            <v>44748.628240740698</v>
          </cell>
          <cell r="B16535">
            <v>4188</v>
          </cell>
          <cell r="R16535" t="str">
            <v>BNID200161</v>
          </cell>
        </row>
        <row r="16536">
          <cell r="A16536">
            <v>44748.623935185198</v>
          </cell>
          <cell r="B16536">
            <v>5600</v>
          </cell>
          <cell r="R16536" t="str">
            <v>BRKD220111</v>
          </cell>
        </row>
        <row r="16537">
          <cell r="A16537">
            <v>44748.619664351798</v>
          </cell>
          <cell r="B16537">
            <v>4135</v>
          </cell>
          <cell r="R16537" t="str">
            <v>BQED160215</v>
          </cell>
        </row>
        <row r="16538">
          <cell r="A16538">
            <v>44748.602754629603</v>
          </cell>
          <cell r="B16538">
            <v>638</v>
          </cell>
          <cell r="R16538" t="str">
            <v>BUHL152930</v>
          </cell>
        </row>
        <row r="16539">
          <cell r="A16539">
            <v>44748.600011574097</v>
          </cell>
          <cell r="B16539">
            <v>440</v>
          </cell>
          <cell r="R16539" t="str">
            <v>BUCD121174</v>
          </cell>
        </row>
        <row r="16540">
          <cell r="A16540">
            <v>44748.597615740699</v>
          </cell>
          <cell r="B16540">
            <v>347</v>
          </cell>
          <cell r="R16540" t="str">
            <v>BUID121299</v>
          </cell>
        </row>
        <row r="16541">
          <cell r="A16541">
            <v>44748.595138888901</v>
          </cell>
          <cell r="B16541">
            <v>448</v>
          </cell>
          <cell r="R16541" t="str">
            <v>BUHD121280</v>
          </cell>
        </row>
        <row r="16542">
          <cell r="A16542">
            <v>44748.587094907401</v>
          </cell>
          <cell r="B16542">
            <v>1835</v>
          </cell>
          <cell r="R16542" t="str">
            <v>BRKD160684</v>
          </cell>
        </row>
        <row r="16543">
          <cell r="A16543">
            <v>44748.586134259298</v>
          </cell>
          <cell r="B16543">
            <v>1000</v>
          </cell>
          <cell r="R16543" t="str">
            <v>BUDD220683</v>
          </cell>
        </row>
        <row r="16544">
          <cell r="A16544">
            <v>44748.5774074074</v>
          </cell>
          <cell r="B16544">
            <v>1000</v>
          </cell>
          <cell r="R16544" t="str">
            <v>BUDD220683</v>
          </cell>
        </row>
        <row r="16545">
          <cell r="A16545">
            <v>44748.567939814799</v>
          </cell>
          <cell r="B16545">
            <v>4400</v>
          </cell>
          <cell r="R16545" t="str">
            <v>BULD162559</v>
          </cell>
        </row>
        <row r="16546">
          <cell r="A16546">
            <v>44748.518761574102</v>
          </cell>
          <cell r="B16546">
            <v>43</v>
          </cell>
          <cell r="R16546" t="str">
            <v>BVKS037293</v>
          </cell>
        </row>
        <row r="16547">
          <cell r="A16547">
            <v>44748.475763888899</v>
          </cell>
          <cell r="B16547">
            <v>5023</v>
          </cell>
          <cell r="R16547" t="str">
            <v>BUBS033778</v>
          </cell>
        </row>
        <row r="16548">
          <cell r="A16548">
            <v>44748.456076388902</v>
          </cell>
          <cell r="B16548">
            <v>2470</v>
          </cell>
          <cell r="R16548" t="str">
            <v>BTJD162016</v>
          </cell>
        </row>
        <row r="16549">
          <cell r="A16549">
            <v>44748.446990740696</v>
          </cell>
          <cell r="B16549">
            <v>2595</v>
          </cell>
          <cell r="R16549" t="str">
            <v>BTJD162040</v>
          </cell>
        </row>
        <row r="16550">
          <cell r="A16550">
            <v>44748.436967592599</v>
          </cell>
          <cell r="B16550">
            <v>3365</v>
          </cell>
          <cell r="R16550" t="str">
            <v>BTJD162047</v>
          </cell>
        </row>
        <row r="16551">
          <cell r="A16551">
            <v>44748.416458333297</v>
          </cell>
          <cell r="B16551">
            <v>4255</v>
          </cell>
          <cell r="R16551" t="str">
            <v>BUKD162535</v>
          </cell>
        </row>
        <row r="16552">
          <cell r="A16552">
            <v>44747.415659722203</v>
          </cell>
          <cell r="B16552">
            <v>0</v>
          </cell>
          <cell r="R16552" t="str">
            <v>CSFE664363</v>
          </cell>
        </row>
        <row r="16553">
          <cell r="A16553">
            <v>44747.325902777797</v>
          </cell>
          <cell r="B16553">
            <v>3513</v>
          </cell>
          <cell r="R16553" t="str">
            <v>BSKD161462</v>
          </cell>
        </row>
        <row r="16554">
          <cell r="A16554">
            <v>44746.696354166699</v>
          </cell>
          <cell r="B16554">
            <v>3512</v>
          </cell>
          <cell r="R16554" t="str">
            <v>BSKD161462</v>
          </cell>
        </row>
        <row r="16555">
          <cell r="A16555">
            <v>44746.645208333299</v>
          </cell>
          <cell r="B16555">
            <v>1590</v>
          </cell>
          <cell r="R16555" t="str">
            <v>BUJD121019</v>
          </cell>
        </row>
        <row r="16556">
          <cell r="A16556">
            <v>44746.634594907402</v>
          </cell>
          <cell r="B16556">
            <v>990</v>
          </cell>
          <cell r="R16556" t="str">
            <v>BTJL152348</v>
          </cell>
        </row>
        <row r="16557">
          <cell r="A16557">
            <v>44746.627569444398</v>
          </cell>
          <cell r="B16557">
            <v>1980</v>
          </cell>
          <cell r="R16557" t="str">
            <v>BUKD162510</v>
          </cell>
        </row>
        <row r="16558">
          <cell r="A16558">
            <v>44746.620729166701</v>
          </cell>
          <cell r="B16558">
            <v>1233</v>
          </cell>
          <cell r="R16558" t="str">
            <v>BTID162392</v>
          </cell>
        </row>
        <row r="16559">
          <cell r="A16559">
            <v>44746.549027777801</v>
          </cell>
          <cell r="B16559">
            <v>350</v>
          </cell>
          <cell r="R16559" t="str">
            <v>BVLD163040</v>
          </cell>
        </row>
        <row r="16560">
          <cell r="A16560">
            <v>44746.5475462963</v>
          </cell>
          <cell r="B16560">
            <v>1200</v>
          </cell>
          <cell r="R16560" t="str">
            <v>BUBD162649</v>
          </cell>
        </row>
        <row r="16561">
          <cell r="A16561">
            <v>44746.545914351896</v>
          </cell>
          <cell r="B16561">
            <v>1630</v>
          </cell>
          <cell r="R16561" t="str">
            <v>BUCD162696</v>
          </cell>
        </row>
        <row r="16562">
          <cell r="A16562">
            <v>44746.5445833333</v>
          </cell>
          <cell r="B16562">
            <v>2960</v>
          </cell>
          <cell r="R16562" t="str">
            <v>BUAD162625</v>
          </cell>
        </row>
        <row r="16563">
          <cell r="A16563">
            <v>44746.542777777802</v>
          </cell>
          <cell r="B16563">
            <v>4240</v>
          </cell>
          <cell r="R16563" t="str">
            <v>BUKD162535</v>
          </cell>
        </row>
        <row r="16564">
          <cell r="A16564">
            <v>44746.542164351798</v>
          </cell>
          <cell r="B16564">
            <v>3638</v>
          </cell>
          <cell r="R16564" t="str">
            <v>BSAD161582</v>
          </cell>
        </row>
        <row r="16565">
          <cell r="A16565">
            <v>44746.541273148097</v>
          </cell>
          <cell r="B16565">
            <v>4335</v>
          </cell>
          <cell r="R16565" t="str">
            <v>BTCD162162</v>
          </cell>
        </row>
        <row r="16566">
          <cell r="A16566">
            <v>44746.539375</v>
          </cell>
          <cell r="B16566">
            <v>2975</v>
          </cell>
          <cell r="R16566" t="str">
            <v>BULD162561</v>
          </cell>
        </row>
        <row r="16567">
          <cell r="A16567">
            <v>44746.5371759259</v>
          </cell>
          <cell r="B16567">
            <v>4460</v>
          </cell>
          <cell r="R16567" t="str">
            <v>BTED162217</v>
          </cell>
        </row>
        <row r="16568">
          <cell r="A16568">
            <v>44746.534502314797</v>
          </cell>
          <cell r="B16568">
            <v>1300</v>
          </cell>
          <cell r="R16568" t="str">
            <v>BTGD162296</v>
          </cell>
        </row>
        <row r="16569">
          <cell r="A16569">
            <v>44746.531331018501</v>
          </cell>
          <cell r="B16569">
            <v>4570</v>
          </cell>
          <cell r="R16569" t="str">
            <v>BTCD162149</v>
          </cell>
        </row>
        <row r="16570">
          <cell r="A16570">
            <v>44746.526030092602</v>
          </cell>
          <cell r="B16570">
            <v>4400</v>
          </cell>
          <cell r="R16570" t="str">
            <v>BTJD162046</v>
          </cell>
        </row>
        <row r="16571">
          <cell r="A16571">
            <v>44746.523090277798</v>
          </cell>
          <cell r="B16571">
            <v>3900</v>
          </cell>
          <cell r="R16571" t="str">
            <v>BTCD162159</v>
          </cell>
        </row>
        <row r="16572">
          <cell r="A16572">
            <v>44746.5167013889</v>
          </cell>
          <cell r="B16572">
            <v>2280</v>
          </cell>
          <cell r="R16572" t="str">
            <v>BSID161973</v>
          </cell>
        </row>
        <row r="16573">
          <cell r="A16573">
            <v>44746.504270833299</v>
          </cell>
          <cell r="B16573">
            <v>4688</v>
          </cell>
          <cell r="R16573" t="str">
            <v>BTGD162289</v>
          </cell>
        </row>
        <row r="16574">
          <cell r="A16574">
            <v>44746.482673611099</v>
          </cell>
          <cell r="B16574">
            <v>6640</v>
          </cell>
          <cell r="R16574" t="str">
            <v>BQFD160263</v>
          </cell>
        </row>
        <row r="16575">
          <cell r="A16575">
            <v>44746.480949074103</v>
          </cell>
          <cell r="B16575">
            <v>256</v>
          </cell>
          <cell r="R16575" t="str">
            <v>EUCS034229</v>
          </cell>
        </row>
        <row r="16576">
          <cell r="A16576">
            <v>44746.480462963002</v>
          </cell>
          <cell r="B16576">
            <v>4120</v>
          </cell>
          <cell r="R16576" t="str">
            <v>BQBD160060</v>
          </cell>
        </row>
        <row r="16577">
          <cell r="A16577">
            <v>44746.478773148097</v>
          </cell>
          <cell r="B16577">
            <v>3190</v>
          </cell>
          <cell r="R16577" t="str">
            <v>BQHD160361</v>
          </cell>
        </row>
        <row r="16578">
          <cell r="A16578">
            <v>44746.476631944402</v>
          </cell>
          <cell r="B16578">
            <v>630</v>
          </cell>
          <cell r="R16578" t="str">
            <v>BSCD120656</v>
          </cell>
        </row>
        <row r="16579">
          <cell r="A16579">
            <v>44746.47625</v>
          </cell>
          <cell r="B16579">
            <v>2</v>
          </cell>
          <cell r="R16579" t="str">
            <v>EUES046621</v>
          </cell>
        </row>
        <row r="16580">
          <cell r="A16580">
            <v>44746.475127314799</v>
          </cell>
          <cell r="B16580">
            <v>2475</v>
          </cell>
          <cell r="R16580" t="str">
            <v>GPLL150106</v>
          </cell>
        </row>
        <row r="16581">
          <cell r="A16581">
            <v>44746.473275463002</v>
          </cell>
          <cell r="B16581">
            <v>6100</v>
          </cell>
          <cell r="R16581" t="str">
            <v>BRBD160856</v>
          </cell>
        </row>
        <row r="16582">
          <cell r="A16582">
            <v>44746.4702314815</v>
          </cell>
          <cell r="B16582">
            <v>1450</v>
          </cell>
          <cell r="R16582" t="str">
            <v>BSKD161476</v>
          </cell>
        </row>
        <row r="16583">
          <cell r="A16583">
            <v>44746.4613888889</v>
          </cell>
          <cell r="B16583">
            <v>4200</v>
          </cell>
          <cell r="R16583" t="str">
            <v>MNFD200027</v>
          </cell>
        </row>
        <row r="16584">
          <cell r="A16584">
            <v>44744.432569444398</v>
          </cell>
          <cell r="B16584">
            <v>5911</v>
          </cell>
          <cell r="R16584" t="str">
            <v>BTJC377158</v>
          </cell>
        </row>
        <row r="16585">
          <cell r="A16585">
            <v>44744.307465277801</v>
          </cell>
          <cell r="B16585">
            <v>133</v>
          </cell>
          <cell r="R16585" t="str">
            <v>BUES035290</v>
          </cell>
        </row>
        <row r="16586">
          <cell r="A16586">
            <v>44743.659849536998</v>
          </cell>
          <cell r="B16586">
            <v>11</v>
          </cell>
          <cell r="R16586" t="str">
            <v>BUGS035879</v>
          </cell>
        </row>
        <row r="16587">
          <cell r="A16587">
            <v>44743.5792939815</v>
          </cell>
          <cell r="B16587">
            <v>1500</v>
          </cell>
          <cell r="R16587" t="str">
            <v>BUID162912</v>
          </cell>
        </row>
        <row r="16588">
          <cell r="A16588">
            <v>44743.562777777799</v>
          </cell>
          <cell r="B16588">
            <v>1117</v>
          </cell>
          <cell r="R16588" t="str">
            <v>BUGD162826</v>
          </cell>
        </row>
        <row r="16589">
          <cell r="A16589">
            <v>44742.666168981501</v>
          </cell>
          <cell r="B16589">
            <v>4185</v>
          </cell>
          <cell r="R16589" t="str">
            <v>BTFD162243</v>
          </cell>
        </row>
        <row r="16590">
          <cell r="A16590">
            <v>44742.635648148098</v>
          </cell>
          <cell r="B16590">
            <v>1554</v>
          </cell>
          <cell r="R16590" t="str">
            <v>BSFD161825</v>
          </cell>
        </row>
        <row r="16591">
          <cell r="A16591">
            <v>44742.627986111103</v>
          </cell>
          <cell r="B16591">
            <v>2620</v>
          </cell>
          <cell r="R16591" t="str">
            <v>BSFD161819</v>
          </cell>
        </row>
        <row r="16592">
          <cell r="A16592">
            <v>44742.622037036999</v>
          </cell>
          <cell r="B16592">
            <v>1380</v>
          </cell>
          <cell r="R16592" t="str">
            <v>BSFD161799</v>
          </cell>
        </row>
        <row r="16593">
          <cell r="A16593">
            <v>44742.614363425899</v>
          </cell>
          <cell r="B16593">
            <v>1823</v>
          </cell>
          <cell r="R16593" t="str">
            <v>BRKD160684</v>
          </cell>
        </row>
        <row r="16594">
          <cell r="A16594">
            <v>44742.608912037002</v>
          </cell>
          <cell r="B16594">
            <v>2279</v>
          </cell>
          <cell r="R16594" t="str">
            <v>BRKD160653</v>
          </cell>
        </row>
        <row r="16595">
          <cell r="A16595">
            <v>44742.601956018501</v>
          </cell>
          <cell r="B16595">
            <v>3548</v>
          </cell>
          <cell r="R16595" t="str">
            <v>BRJD160577</v>
          </cell>
        </row>
        <row r="16596">
          <cell r="A16596">
            <v>44742.5961342593</v>
          </cell>
          <cell r="B16596">
            <v>3902</v>
          </cell>
          <cell r="R16596" t="str">
            <v>BRJD160543</v>
          </cell>
        </row>
        <row r="16597">
          <cell r="A16597">
            <v>44742.590891203698</v>
          </cell>
          <cell r="B16597">
            <v>1839</v>
          </cell>
          <cell r="R16597" t="str">
            <v>BRHD161303</v>
          </cell>
        </row>
        <row r="16598">
          <cell r="A16598">
            <v>44742.580520833297</v>
          </cell>
          <cell r="B16598">
            <v>2360</v>
          </cell>
          <cell r="R16598" t="str">
            <v>BQKD200048</v>
          </cell>
        </row>
        <row r="16599">
          <cell r="A16599">
            <v>44742.577280092599</v>
          </cell>
          <cell r="B16599">
            <v>3160</v>
          </cell>
          <cell r="R16599" t="str">
            <v>BQLD160182</v>
          </cell>
        </row>
        <row r="16600">
          <cell r="A16600">
            <v>44742.554432870398</v>
          </cell>
          <cell r="B16600">
            <v>3200</v>
          </cell>
          <cell r="R16600" t="str">
            <v>BRAD160811</v>
          </cell>
        </row>
        <row r="16601">
          <cell r="A16601">
            <v>44742.549467592602</v>
          </cell>
          <cell r="B16601">
            <v>4280</v>
          </cell>
          <cell r="R16601" t="str">
            <v>BRCD160948</v>
          </cell>
        </row>
        <row r="16602">
          <cell r="A16602">
            <v>44742.545127314799</v>
          </cell>
          <cell r="B16602">
            <v>4960</v>
          </cell>
          <cell r="R16602" t="str">
            <v>BRCD160967</v>
          </cell>
        </row>
        <row r="16603">
          <cell r="A16603">
            <v>44742.5387037037</v>
          </cell>
          <cell r="B16603">
            <v>4853</v>
          </cell>
          <cell r="R16603" t="str">
            <v>BRCD160968</v>
          </cell>
        </row>
        <row r="16604">
          <cell r="A16604">
            <v>44742.534594907404</v>
          </cell>
          <cell r="B16604">
            <v>701</v>
          </cell>
          <cell r="R16604" t="str">
            <v>BUKD230773</v>
          </cell>
        </row>
        <row r="16605">
          <cell r="A16605">
            <v>44742.529143518499</v>
          </cell>
          <cell r="B16605">
            <v>1270</v>
          </cell>
          <cell r="R16605" t="str">
            <v>BRCD160984</v>
          </cell>
        </row>
        <row r="16606">
          <cell r="A16606">
            <v>44742.527060185203</v>
          </cell>
          <cell r="B16606">
            <v>1340</v>
          </cell>
          <cell r="R16606" t="str">
            <v>BNFD210070</v>
          </cell>
        </row>
        <row r="16607">
          <cell r="A16607">
            <v>44742.523321759298</v>
          </cell>
          <cell r="B16607">
            <v>2610</v>
          </cell>
          <cell r="R16607" t="str">
            <v>BRCD160998</v>
          </cell>
        </row>
        <row r="16608">
          <cell r="A16608">
            <v>44742.515821759298</v>
          </cell>
          <cell r="B16608">
            <v>4405</v>
          </cell>
          <cell r="R16608" t="str">
            <v>BRDD161019</v>
          </cell>
        </row>
        <row r="16609">
          <cell r="A16609">
            <v>44742.509606481501</v>
          </cell>
          <cell r="B16609">
            <v>2690</v>
          </cell>
          <cell r="R16609" t="str">
            <v>BRDD161021</v>
          </cell>
        </row>
        <row r="16610">
          <cell r="A16610">
            <v>44742.499386574098</v>
          </cell>
          <cell r="B16610">
            <v>4547</v>
          </cell>
          <cell r="R16610" t="str">
            <v>BRGD161225</v>
          </cell>
        </row>
        <row r="16611">
          <cell r="A16611">
            <v>44742.483958333301</v>
          </cell>
          <cell r="B16611">
            <v>1922</v>
          </cell>
          <cell r="R16611" t="str">
            <v>BRGD161229</v>
          </cell>
        </row>
        <row r="16612">
          <cell r="A16612">
            <v>44742.482916666697</v>
          </cell>
          <cell r="B16612">
            <v>308</v>
          </cell>
          <cell r="R16612" t="str">
            <v>BVKD163010</v>
          </cell>
        </row>
        <row r="16613">
          <cell r="A16613">
            <v>44742.292731481502</v>
          </cell>
          <cell r="B16613">
            <v>24</v>
          </cell>
          <cell r="R16613" t="str">
            <v>BUCS046101</v>
          </cell>
        </row>
        <row r="16614">
          <cell r="A16614">
            <v>44741.735798611102</v>
          </cell>
          <cell r="B16614">
            <v>5074</v>
          </cell>
          <cell r="R16614" t="str">
            <v>GOEC370640</v>
          </cell>
        </row>
        <row r="16615">
          <cell r="A16615">
            <v>44741.724976851903</v>
          </cell>
          <cell r="B16615"/>
          <cell r="R16615" t="str">
            <v>BNFD210070</v>
          </cell>
        </row>
        <row r="16616">
          <cell r="A16616">
            <v>44741.634456018503</v>
          </cell>
          <cell r="B16616">
            <v>2188</v>
          </cell>
          <cell r="R16616" t="str">
            <v>BUAL160593</v>
          </cell>
        </row>
        <row r="16617">
          <cell r="A16617">
            <v>44741.605370370402</v>
          </cell>
          <cell r="B16617">
            <v>1505</v>
          </cell>
          <cell r="R16617" t="str">
            <v>BUDC372326</v>
          </cell>
        </row>
        <row r="16618">
          <cell r="A16618">
            <v>44741.570729166699</v>
          </cell>
          <cell r="B16618">
            <v>9408</v>
          </cell>
          <cell r="R16618" t="str">
            <v>BQKD160115</v>
          </cell>
        </row>
        <row r="16619">
          <cell r="A16619">
            <v>44741.567662037</v>
          </cell>
          <cell r="B16619">
            <v>5116</v>
          </cell>
          <cell r="R16619" t="str">
            <v>BTKD162112</v>
          </cell>
        </row>
        <row r="16620">
          <cell r="A16620">
            <v>44741.567465277803</v>
          </cell>
          <cell r="B16620">
            <v>8110</v>
          </cell>
          <cell r="R16620" t="str">
            <v>BQKD160076</v>
          </cell>
        </row>
        <row r="16621">
          <cell r="A16621">
            <v>44741.556064814802</v>
          </cell>
          <cell r="B16621">
            <v>7300</v>
          </cell>
          <cell r="R16621" t="str">
            <v>BQJD160027</v>
          </cell>
        </row>
        <row r="16622">
          <cell r="A16622">
            <v>44741.5421180556</v>
          </cell>
          <cell r="B16622">
            <v>7670</v>
          </cell>
          <cell r="R16622" t="str">
            <v>BQJD160019</v>
          </cell>
        </row>
        <row r="16623">
          <cell r="A16623">
            <v>44741.541435185201</v>
          </cell>
          <cell r="B16623">
            <v>5500</v>
          </cell>
          <cell r="R16623" t="str">
            <v>BTFD162244</v>
          </cell>
        </row>
        <row r="16624">
          <cell r="A16624">
            <v>44741.535543981503</v>
          </cell>
          <cell r="B16624">
            <v>3775</v>
          </cell>
          <cell r="R16624" t="str">
            <v>BQJD120016</v>
          </cell>
        </row>
        <row r="16625">
          <cell r="A16625">
            <v>44741.5312962963</v>
          </cell>
          <cell r="B16625">
            <v>3575</v>
          </cell>
          <cell r="R16625" t="str">
            <v>BQID200160</v>
          </cell>
        </row>
        <row r="16626">
          <cell r="A16626">
            <v>44741.527384259301</v>
          </cell>
          <cell r="B16626">
            <v>3491</v>
          </cell>
          <cell r="R16626" t="str">
            <v>BQID160519</v>
          </cell>
        </row>
        <row r="16627">
          <cell r="A16627">
            <v>44741.523622685199</v>
          </cell>
          <cell r="B16627">
            <v>1865</v>
          </cell>
          <cell r="R16627" t="str">
            <v>BQID160510</v>
          </cell>
        </row>
        <row r="16628">
          <cell r="A16628">
            <v>44741.519490740699</v>
          </cell>
          <cell r="B16628">
            <v>16230</v>
          </cell>
          <cell r="R16628" t="str">
            <v>BQHD160416</v>
          </cell>
        </row>
        <row r="16629">
          <cell r="A16629">
            <v>44741.517175925903</v>
          </cell>
          <cell r="B16629">
            <v>2787</v>
          </cell>
          <cell r="R16629" t="str">
            <v>BQHD160412</v>
          </cell>
        </row>
        <row r="16630">
          <cell r="A16630">
            <v>44741.514166666697</v>
          </cell>
          <cell r="B16630">
            <v>2550</v>
          </cell>
          <cell r="R16630" t="str">
            <v>BQGD160344</v>
          </cell>
        </row>
        <row r="16631">
          <cell r="A16631">
            <v>44741.510844907403</v>
          </cell>
          <cell r="B16631">
            <v>4088</v>
          </cell>
          <cell r="R16631" t="str">
            <v>BQED160222</v>
          </cell>
        </row>
        <row r="16632">
          <cell r="A16632">
            <v>44741.508206018501</v>
          </cell>
          <cell r="B16632">
            <v>6950</v>
          </cell>
          <cell r="R16632" t="str">
            <v>BQDD200043</v>
          </cell>
        </row>
        <row r="16633">
          <cell r="A16633">
            <v>44741.506851851896</v>
          </cell>
          <cell r="B16633">
            <v>0</v>
          </cell>
          <cell r="R16633" t="str">
            <v>21346611</v>
          </cell>
        </row>
        <row r="16634">
          <cell r="A16634">
            <v>44741.502175925903</v>
          </cell>
          <cell r="B16634">
            <v>10900</v>
          </cell>
          <cell r="R16634" t="str">
            <v>BQDD160205</v>
          </cell>
        </row>
        <row r="16635">
          <cell r="A16635">
            <v>44741.487928240698</v>
          </cell>
          <cell r="B16635">
            <v>3239</v>
          </cell>
          <cell r="R16635" t="str">
            <v>BQDD160156</v>
          </cell>
        </row>
        <row r="16636">
          <cell r="A16636">
            <v>44741.474212963003</v>
          </cell>
          <cell r="B16636">
            <v>4290</v>
          </cell>
          <cell r="R16636" t="str">
            <v>BQCD160106</v>
          </cell>
        </row>
        <row r="16637">
          <cell r="A16637">
            <v>44741.466608796298</v>
          </cell>
          <cell r="B16637">
            <v>3270</v>
          </cell>
          <cell r="R16637" t="str">
            <v>BQBD160067</v>
          </cell>
        </row>
        <row r="16638">
          <cell r="A16638">
            <v>44741.462951388901</v>
          </cell>
          <cell r="B16638">
            <v>4963</v>
          </cell>
          <cell r="R16638" t="str">
            <v>BQBD160040</v>
          </cell>
        </row>
        <row r="16639">
          <cell r="A16639">
            <v>44741.4585069444</v>
          </cell>
          <cell r="B16639">
            <v>4280</v>
          </cell>
          <cell r="R16639" t="str">
            <v>BPLD200068</v>
          </cell>
        </row>
        <row r="16640">
          <cell r="A16640">
            <v>44741.4550115741</v>
          </cell>
          <cell r="B16640">
            <v>4280</v>
          </cell>
          <cell r="R16640" t="str">
            <v>BPLD200068</v>
          </cell>
        </row>
        <row r="16641">
          <cell r="A16641">
            <v>44741.451481481497</v>
          </cell>
          <cell r="B16641">
            <v>4440</v>
          </cell>
          <cell r="R16641" t="str">
            <v>BPKD200020</v>
          </cell>
        </row>
        <row r="16642">
          <cell r="A16642">
            <v>44741.451469907399</v>
          </cell>
          <cell r="B16642">
            <v>1</v>
          </cell>
          <cell r="R16642" t="str">
            <v>BUHS047551</v>
          </cell>
        </row>
        <row r="16643">
          <cell r="A16643">
            <v>44741.448449074102</v>
          </cell>
          <cell r="B16643">
            <v>1770</v>
          </cell>
          <cell r="R16643" t="str">
            <v>BPID120091</v>
          </cell>
        </row>
        <row r="16644">
          <cell r="A16644">
            <v>44741.445729166699</v>
          </cell>
          <cell r="B16644">
            <v>6398</v>
          </cell>
          <cell r="R16644" t="str">
            <v>BPHD160162</v>
          </cell>
        </row>
        <row r="16645">
          <cell r="A16645">
            <v>44741.442592592597</v>
          </cell>
          <cell r="B16645">
            <v>850</v>
          </cell>
          <cell r="R16645" t="str">
            <v>BPGD220035</v>
          </cell>
        </row>
        <row r="16646">
          <cell r="A16646">
            <v>44741.440254629597</v>
          </cell>
          <cell r="B16646">
            <v>3370</v>
          </cell>
          <cell r="R16646" t="str">
            <v>BPED200181</v>
          </cell>
        </row>
        <row r="16647">
          <cell r="A16647">
            <v>44741.4359259259</v>
          </cell>
          <cell r="B16647">
            <v>6015</v>
          </cell>
          <cell r="R16647" t="str">
            <v>BPED160088</v>
          </cell>
        </row>
        <row r="16648">
          <cell r="A16648">
            <v>44741.432488425897</v>
          </cell>
          <cell r="B16648">
            <v>5608</v>
          </cell>
          <cell r="R16648" t="str">
            <v>BPED160082</v>
          </cell>
        </row>
        <row r="16649">
          <cell r="A16649">
            <v>44741.428356481498</v>
          </cell>
          <cell r="B16649">
            <v>6090</v>
          </cell>
          <cell r="R16649" t="str">
            <v>BOID200231</v>
          </cell>
        </row>
        <row r="16650">
          <cell r="A16650">
            <v>44741.424444444398</v>
          </cell>
          <cell r="B16650">
            <v>6315</v>
          </cell>
          <cell r="R16650" t="str">
            <v>BOID200228</v>
          </cell>
        </row>
        <row r="16651">
          <cell r="A16651">
            <v>44740.763136574104</v>
          </cell>
          <cell r="B16651">
            <v>1</v>
          </cell>
          <cell r="R16651" t="str">
            <v>BUIS036515</v>
          </cell>
        </row>
        <row r="16652">
          <cell r="A16652">
            <v>44740.761597222197</v>
          </cell>
          <cell r="B16652">
            <v>18390</v>
          </cell>
          <cell r="R16652" t="str">
            <v>BOID200223</v>
          </cell>
        </row>
        <row r="16653">
          <cell r="A16653">
            <v>44740.7594328704</v>
          </cell>
          <cell r="B16653">
            <v>18360</v>
          </cell>
          <cell r="R16653" t="str">
            <v>BOHD200197</v>
          </cell>
        </row>
        <row r="16654">
          <cell r="A16654">
            <v>44740.7566898148</v>
          </cell>
          <cell r="B16654">
            <v>4</v>
          </cell>
          <cell r="R16654" t="str">
            <v>BUAS033747</v>
          </cell>
        </row>
        <row r="16655">
          <cell r="A16655">
            <v>44740.756307870397</v>
          </cell>
          <cell r="B16655">
            <v>6070</v>
          </cell>
          <cell r="R16655" t="str">
            <v>BNJD200008</v>
          </cell>
        </row>
        <row r="16656">
          <cell r="A16656">
            <v>44740.752106481501</v>
          </cell>
          <cell r="B16656">
            <v>4160</v>
          </cell>
          <cell r="R16656" t="str">
            <v>BNID200161</v>
          </cell>
        </row>
        <row r="16657">
          <cell r="A16657">
            <v>44740.747418981497</v>
          </cell>
          <cell r="B16657">
            <v>6350</v>
          </cell>
          <cell r="R16657" t="str">
            <v>BNID200158</v>
          </cell>
        </row>
        <row r="16658">
          <cell r="A16658">
            <v>44740.739513888897</v>
          </cell>
          <cell r="B16658">
            <v>874</v>
          </cell>
          <cell r="R16658" t="str">
            <v>BIED200036</v>
          </cell>
        </row>
        <row r="16659">
          <cell r="A16659">
            <v>44740.7355902778</v>
          </cell>
          <cell r="B16659">
            <v>752</v>
          </cell>
          <cell r="R16659" t="str">
            <v>BTEC378536</v>
          </cell>
        </row>
        <row r="16660">
          <cell r="A16660">
            <v>44740.735254629602</v>
          </cell>
          <cell r="B16660">
            <v>4866</v>
          </cell>
          <cell r="R16660" t="str">
            <v>BNID160316</v>
          </cell>
        </row>
        <row r="16661">
          <cell r="A16661">
            <v>44740.729351851798</v>
          </cell>
          <cell r="B16661">
            <v>7060</v>
          </cell>
          <cell r="R16661" t="str">
            <v>BNDD160224</v>
          </cell>
        </row>
        <row r="16662">
          <cell r="A16662">
            <v>44740.723009259302</v>
          </cell>
          <cell r="B16662">
            <v>10256</v>
          </cell>
          <cell r="R16662" t="str">
            <v>BNAD200063</v>
          </cell>
        </row>
        <row r="16663">
          <cell r="A16663">
            <v>44740.717685185198</v>
          </cell>
          <cell r="B16663">
            <v>1452</v>
          </cell>
          <cell r="R16663" t="str">
            <v>BMLD160107</v>
          </cell>
        </row>
        <row r="16664">
          <cell r="A16664">
            <v>44740.712349537003</v>
          </cell>
          <cell r="B16664">
            <v>5024</v>
          </cell>
          <cell r="R16664" t="str">
            <v>BMKD120057</v>
          </cell>
        </row>
        <row r="16665">
          <cell r="A16665">
            <v>44740.699525463002</v>
          </cell>
          <cell r="B16665">
            <v>2250</v>
          </cell>
          <cell r="R16665" t="str">
            <v>BMID160336</v>
          </cell>
        </row>
        <row r="16666">
          <cell r="A16666">
            <v>44740.684456018498</v>
          </cell>
          <cell r="B16666">
            <v>6218</v>
          </cell>
          <cell r="R16666" t="str">
            <v>BMAD160117</v>
          </cell>
        </row>
        <row r="16667">
          <cell r="A16667">
            <v>44740.673414351899</v>
          </cell>
          <cell r="B16667">
            <v>2541</v>
          </cell>
          <cell r="R16667" t="str">
            <v>BSGD161854</v>
          </cell>
        </row>
        <row r="16668">
          <cell r="A16668">
            <v>44740.665335648097</v>
          </cell>
          <cell r="B16668">
            <v>4245</v>
          </cell>
          <cell r="R16668" t="str">
            <v>BRLD160756</v>
          </cell>
        </row>
        <row r="16669">
          <cell r="A16669">
            <v>44740.660185185203</v>
          </cell>
          <cell r="B16669">
            <v>3260</v>
          </cell>
          <cell r="R16669" t="str">
            <v>BRGD230256</v>
          </cell>
        </row>
        <row r="16670">
          <cell r="A16670">
            <v>44740.655775462998</v>
          </cell>
          <cell r="B16670">
            <v>3380</v>
          </cell>
          <cell r="R16670" t="str">
            <v>BRED161131</v>
          </cell>
        </row>
        <row r="16671">
          <cell r="A16671">
            <v>44740.650243055599</v>
          </cell>
          <cell r="B16671">
            <v>507</v>
          </cell>
          <cell r="R16671" t="str">
            <v>BSHD120741</v>
          </cell>
        </row>
        <row r="16672">
          <cell r="A16672">
            <v>44740.646712962996</v>
          </cell>
          <cell r="B16672">
            <v>493</v>
          </cell>
          <cell r="R16672" t="str">
            <v>BSHD120740</v>
          </cell>
        </row>
        <row r="16673">
          <cell r="A16673">
            <v>44740.643356481502</v>
          </cell>
          <cell r="B16673">
            <v>509</v>
          </cell>
          <cell r="R16673" t="str">
            <v>BSHD120739</v>
          </cell>
        </row>
        <row r="16674">
          <cell r="A16674">
            <v>44740.637997685197</v>
          </cell>
          <cell r="B16674">
            <v>448</v>
          </cell>
          <cell r="R16674" t="str">
            <v>BSBD120630</v>
          </cell>
        </row>
        <row r="16675">
          <cell r="A16675">
            <v>44740.563530092601</v>
          </cell>
          <cell r="B16675">
            <v>255</v>
          </cell>
          <cell r="R16675" t="str">
            <v>BVKD163026</v>
          </cell>
        </row>
        <row r="16676">
          <cell r="A16676">
            <v>44740.557476851798</v>
          </cell>
          <cell r="B16676">
            <v>334</v>
          </cell>
          <cell r="R16676" t="str">
            <v>BVLD163067</v>
          </cell>
        </row>
        <row r="16677">
          <cell r="A16677">
            <v>44740.545879629601</v>
          </cell>
          <cell r="B16677">
            <v>160</v>
          </cell>
          <cell r="R16677" t="str">
            <v>BVJD162957</v>
          </cell>
        </row>
        <row r="16678">
          <cell r="A16678">
            <v>44740.535509259302</v>
          </cell>
          <cell r="B16678">
            <v>1070</v>
          </cell>
          <cell r="R16678" t="str">
            <v>BUID162912</v>
          </cell>
        </row>
        <row r="16679">
          <cell r="A16679">
            <v>44740.5293634259</v>
          </cell>
          <cell r="B16679">
            <v>924</v>
          </cell>
          <cell r="R16679" t="str">
            <v>BUJD162460</v>
          </cell>
        </row>
        <row r="16680">
          <cell r="A16680">
            <v>44740.523043981499</v>
          </cell>
          <cell r="B16680">
            <v>1230</v>
          </cell>
          <cell r="R16680" t="str">
            <v>BTHD120971</v>
          </cell>
        </row>
        <row r="16681">
          <cell r="A16681">
            <v>44740.516446759299</v>
          </cell>
          <cell r="B16681">
            <v>4930</v>
          </cell>
          <cell r="R16681" t="str">
            <v>BTKD162112</v>
          </cell>
        </row>
        <row r="16682">
          <cell r="A16682">
            <v>44740.501770833303</v>
          </cell>
          <cell r="B16682">
            <v>2666</v>
          </cell>
          <cell r="R16682" t="str">
            <v>BRED161124</v>
          </cell>
        </row>
        <row r="16683">
          <cell r="A16683">
            <v>44740.4901157407</v>
          </cell>
          <cell r="B16683">
            <v>4687</v>
          </cell>
          <cell r="R16683" t="str">
            <v>BRCD161002</v>
          </cell>
        </row>
        <row r="16684">
          <cell r="A16684">
            <v>44740.479907407404</v>
          </cell>
          <cell r="B16684">
            <v>3727</v>
          </cell>
          <cell r="R16684" t="str">
            <v>BRAD160816</v>
          </cell>
        </row>
        <row r="16685">
          <cell r="A16685">
            <v>44740.420219907399</v>
          </cell>
          <cell r="B16685">
            <v>1</v>
          </cell>
          <cell r="R16685" t="str">
            <v>BVJC374202</v>
          </cell>
        </row>
        <row r="16686">
          <cell r="A16686">
            <v>44739.720625000002</v>
          </cell>
          <cell r="B16686">
            <v>14881</v>
          </cell>
          <cell r="R16686" t="str">
            <v>BSCS037449</v>
          </cell>
        </row>
        <row r="16687">
          <cell r="A16687">
            <v>44739.489525463003</v>
          </cell>
          <cell r="B16687">
            <v>3515</v>
          </cell>
          <cell r="R16687" t="str">
            <v>BSAD161582</v>
          </cell>
        </row>
        <row r="16688">
          <cell r="A16688">
            <v>44739.484606481499</v>
          </cell>
          <cell r="B16688">
            <v>0</v>
          </cell>
          <cell r="R16688" t="str">
            <v>DVAL140369</v>
          </cell>
        </row>
        <row r="16689">
          <cell r="A16689">
            <v>44739.477430555598</v>
          </cell>
          <cell r="B16689">
            <v>0</v>
          </cell>
          <cell r="R16689" t="str">
            <v>CVKE211896</v>
          </cell>
        </row>
        <row r="16690">
          <cell r="A16690">
            <v>44739.461921296301</v>
          </cell>
          <cell r="B16690">
            <v>8080</v>
          </cell>
          <cell r="R16690" t="str">
            <v>BRGL151464</v>
          </cell>
        </row>
        <row r="16691">
          <cell r="A16691">
            <v>44739.454155092601</v>
          </cell>
          <cell r="B16691">
            <v>4050</v>
          </cell>
          <cell r="R16691" t="str">
            <v>BRBL150944</v>
          </cell>
        </row>
        <row r="16692">
          <cell r="A16692">
            <v>44739.446446759299</v>
          </cell>
          <cell r="B16692">
            <v>7857</v>
          </cell>
          <cell r="R16692" t="str">
            <v>BRGL151468</v>
          </cell>
        </row>
        <row r="16693">
          <cell r="A16693">
            <v>44739.436053240701</v>
          </cell>
          <cell r="B16693">
            <v>6418</v>
          </cell>
          <cell r="R16693" t="str">
            <v>BQBD200008</v>
          </cell>
        </row>
        <row r="16694">
          <cell r="A16694">
            <v>44739.431770833296</v>
          </cell>
          <cell r="B16694">
            <v>1063</v>
          </cell>
          <cell r="R16694" t="str">
            <v>BUFC372952</v>
          </cell>
        </row>
        <row r="16695">
          <cell r="A16695">
            <v>44739.426354166702</v>
          </cell>
          <cell r="B16695">
            <v>20867</v>
          </cell>
          <cell r="R16695" t="str">
            <v>BQBS033796</v>
          </cell>
        </row>
        <row r="16696">
          <cell r="A16696">
            <v>44739.424837963001</v>
          </cell>
          <cell r="B16696">
            <v>34032</v>
          </cell>
          <cell r="R16696" t="str">
            <v>BIGS030904</v>
          </cell>
        </row>
        <row r="16697">
          <cell r="A16697">
            <v>44739.4194907407</v>
          </cell>
          <cell r="B16697">
            <v>19944</v>
          </cell>
          <cell r="R16697" t="str">
            <v>108441</v>
          </cell>
        </row>
        <row r="16698">
          <cell r="A16698">
            <v>44739.416423611103</v>
          </cell>
          <cell r="B16698">
            <v>21267</v>
          </cell>
          <cell r="R16698" t="str">
            <v>BRIS035698</v>
          </cell>
        </row>
        <row r="16699">
          <cell r="A16699">
            <v>44739.40625</v>
          </cell>
          <cell r="B16699">
            <v>0</v>
          </cell>
          <cell r="R16699" t="str">
            <v>DUIL360458</v>
          </cell>
        </row>
        <row r="16700">
          <cell r="A16700">
            <v>44739.1016087963</v>
          </cell>
          <cell r="B16700">
            <v>2199</v>
          </cell>
          <cell r="R16700" t="str">
            <v>BSGD161898</v>
          </cell>
        </row>
        <row r="16701">
          <cell r="A16701">
            <v>44739.099016203698</v>
          </cell>
          <cell r="B16701">
            <v>2175</v>
          </cell>
          <cell r="R16701" t="str">
            <v>BSGD161861</v>
          </cell>
        </row>
        <row r="16702">
          <cell r="A16702">
            <v>44739.096435185202</v>
          </cell>
          <cell r="B16702">
            <v>3084</v>
          </cell>
          <cell r="R16702" t="str">
            <v>BSID161979</v>
          </cell>
        </row>
        <row r="16703">
          <cell r="A16703">
            <v>44739.091388888897</v>
          </cell>
          <cell r="B16703">
            <v>3064</v>
          </cell>
          <cell r="R16703" t="str">
            <v>BTKD162077</v>
          </cell>
        </row>
        <row r="16704">
          <cell r="A16704">
            <v>44739.088217592602</v>
          </cell>
          <cell r="B16704">
            <v>1473</v>
          </cell>
          <cell r="R16704" t="str">
            <v>BTKD120805</v>
          </cell>
        </row>
        <row r="16705">
          <cell r="A16705">
            <v>44739.085069444402</v>
          </cell>
          <cell r="B16705">
            <v>3416</v>
          </cell>
          <cell r="R16705" t="str">
            <v>BSLD200427</v>
          </cell>
        </row>
        <row r="16706">
          <cell r="A16706">
            <v>44739.081226851798</v>
          </cell>
          <cell r="B16706">
            <v>3394</v>
          </cell>
          <cell r="R16706" t="str">
            <v>BSKD200409</v>
          </cell>
        </row>
        <row r="16707">
          <cell r="A16707">
            <v>44739.078773148103</v>
          </cell>
          <cell r="B16707">
            <v>3801</v>
          </cell>
          <cell r="R16707" t="str">
            <v>BSKD161500</v>
          </cell>
        </row>
        <row r="16708">
          <cell r="A16708">
            <v>44739.075601851902</v>
          </cell>
          <cell r="B16708">
            <v>3855</v>
          </cell>
          <cell r="R16708" t="str">
            <v>BSJD161422</v>
          </cell>
        </row>
        <row r="16709">
          <cell r="A16709">
            <v>44739.070625</v>
          </cell>
          <cell r="B16709">
            <v>1608</v>
          </cell>
          <cell r="R16709" t="str">
            <v>BSJD161378</v>
          </cell>
        </row>
        <row r="16710">
          <cell r="A16710">
            <v>44739.066770833299</v>
          </cell>
          <cell r="B16710">
            <v>2331</v>
          </cell>
          <cell r="R16710" t="str">
            <v>BSID220375</v>
          </cell>
        </row>
        <row r="16711">
          <cell r="A16711">
            <v>44739.063125000001</v>
          </cell>
          <cell r="B16711">
            <v>2596</v>
          </cell>
          <cell r="R16711" t="str">
            <v>BSID161961</v>
          </cell>
        </row>
        <row r="16712">
          <cell r="A16712">
            <v>44739.059560185196</v>
          </cell>
          <cell r="B16712">
            <v>1761</v>
          </cell>
          <cell r="R16712" t="str">
            <v>BSID120765</v>
          </cell>
        </row>
        <row r="16713">
          <cell r="A16713">
            <v>44739.0558101852</v>
          </cell>
          <cell r="B16713">
            <v>1299</v>
          </cell>
          <cell r="R16713" t="str">
            <v>BSID120761</v>
          </cell>
        </row>
        <row r="16714">
          <cell r="A16714">
            <v>44739.052743055603</v>
          </cell>
          <cell r="B16714">
            <v>1308</v>
          </cell>
          <cell r="R16714" t="str">
            <v>BSHD161938</v>
          </cell>
        </row>
        <row r="16715">
          <cell r="A16715">
            <v>44739.0499305556</v>
          </cell>
          <cell r="B16715">
            <v>496</v>
          </cell>
          <cell r="R16715" t="str">
            <v>BSHD120746</v>
          </cell>
        </row>
        <row r="16716">
          <cell r="A16716">
            <v>44739.049502314803</v>
          </cell>
          <cell r="B16716">
            <v>496</v>
          </cell>
          <cell r="R16716" t="str">
            <v>BSHD120746</v>
          </cell>
        </row>
        <row r="16717">
          <cell r="A16717">
            <v>44739.0470138889</v>
          </cell>
          <cell r="B16717">
            <v>486</v>
          </cell>
          <cell r="R16717" t="str">
            <v>BSHD120743</v>
          </cell>
        </row>
        <row r="16718">
          <cell r="A16718">
            <v>44739.044421296298</v>
          </cell>
          <cell r="B16718">
            <v>3633</v>
          </cell>
          <cell r="R16718" t="str">
            <v>BRED161081</v>
          </cell>
        </row>
        <row r="16719">
          <cell r="A16719">
            <v>44739.035289351901</v>
          </cell>
          <cell r="B16719">
            <v>1903</v>
          </cell>
          <cell r="R16719" t="str">
            <v>BUFD162814</v>
          </cell>
        </row>
        <row r="16720">
          <cell r="A16720">
            <v>44737.698391203703</v>
          </cell>
          <cell r="B16720"/>
          <cell r="R16720"/>
        </row>
        <row r="16721">
          <cell r="A16721">
            <v>44737.561759259297</v>
          </cell>
          <cell r="B16721">
            <v>2440</v>
          </cell>
          <cell r="R16721" t="str">
            <v>BUFS046839</v>
          </cell>
        </row>
        <row r="16722">
          <cell r="A16722">
            <v>44736.611134259299</v>
          </cell>
          <cell r="B16722">
            <v>1</v>
          </cell>
          <cell r="R16722" t="str">
            <v>BVBF111508</v>
          </cell>
        </row>
        <row r="16723">
          <cell r="A16723">
            <v>44736.603865740697</v>
          </cell>
          <cell r="B16723">
            <v>564</v>
          </cell>
          <cell r="R16723" t="str">
            <v>BUCD230856</v>
          </cell>
        </row>
        <row r="16724">
          <cell r="A16724">
            <v>44736.467280092598</v>
          </cell>
          <cell r="B16724">
            <v>1332</v>
          </cell>
          <cell r="R16724" t="str">
            <v>BTHD162350</v>
          </cell>
        </row>
        <row r="16725">
          <cell r="A16725">
            <v>44736.456284722197</v>
          </cell>
          <cell r="B16725">
            <v>12982</v>
          </cell>
          <cell r="R16725" t="str">
            <v>BSCS037531</v>
          </cell>
        </row>
        <row r="16726">
          <cell r="A16726">
            <v>44736.444629629601</v>
          </cell>
          <cell r="B16726">
            <v>2004</v>
          </cell>
          <cell r="R16726" t="str">
            <v>BUIS036401</v>
          </cell>
        </row>
        <row r="16727">
          <cell r="A16727">
            <v>44736.301828703698</v>
          </cell>
          <cell r="B16727">
            <v>17855</v>
          </cell>
          <cell r="R16727" t="str">
            <v>BOCS040147</v>
          </cell>
        </row>
        <row r="16728">
          <cell r="A16728">
            <v>44736.276956018497</v>
          </cell>
          <cell r="B16728">
            <v>49900</v>
          </cell>
          <cell r="R16728" t="str">
            <v>BMBL160078</v>
          </cell>
        </row>
        <row r="16729">
          <cell r="A16729">
            <v>44736.2761342593</v>
          </cell>
          <cell r="B16729">
            <v>19808</v>
          </cell>
          <cell r="R16729" t="str">
            <v>BRAC372524</v>
          </cell>
        </row>
        <row r="16730">
          <cell r="A16730">
            <v>44736.2755092593</v>
          </cell>
          <cell r="B16730">
            <v>12985</v>
          </cell>
          <cell r="R16730" t="str">
            <v>BSCS037531</v>
          </cell>
        </row>
        <row r="16731">
          <cell r="A16731">
            <v>44736.274826388901</v>
          </cell>
          <cell r="B16731">
            <v>19808</v>
          </cell>
          <cell r="R16731" t="str">
            <v>BRAC372524</v>
          </cell>
        </row>
        <row r="16732">
          <cell r="A16732">
            <v>44736.273113425901</v>
          </cell>
          <cell r="B16732">
            <v>21500</v>
          </cell>
          <cell r="R16732" t="str">
            <v>BIFS040367</v>
          </cell>
        </row>
        <row r="16733">
          <cell r="A16733">
            <v>44735.6338888889</v>
          </cell>
          <cell r="B16733">
            <v>5656</v>
          </cell>
          <cell r="R16733" t="str">
            <v>BTDD162186</v>
          </cell>
        </row>
        <row r="16734">
          <cell r="A16734">
            <v>44735.544687499998</v>
          </cell>
          <cell r="B16734">
            <v>547</v>
          </cell>
          <cell r="R16734" t="str">
            <v>BUDD162719</v>
          </cell>
        </row>
        <row r="16735">
          <cell r="A16735">
            <v>44735.5145023148</v>
          </cell>
          <cell r="B16735">
            <v>2188</v>
          </cell>
          <cell r="R16735" t="str">
            <v>BUAL160593</v>
          </cell>
        </row>
        <row r="16736">
          <cell r="A16736">
            <v>44734.667002314804</v>
          </cell>
          <cell r="B16736">
            <v>5820</v>
          </cell>
          <cell r="R16736" t="str">
            <v>BTJC377158</v>
          </cell>
        </row>
        <row r="16737">
          <cell r="A16737">
            <v>44734.605347222197</v>
          </cell>
          <cell r="B16737">
            <v>7866</v>
          </cell>
          <cell r="R16737" t="str">
            <v>BTDD162169</v>
          </cell>
        </row>
        <row r="16738">
          <cell r="A16738">
            <v>44734.565081018503</v>
          </cell>
          <cell r="B16738">
            <v>260</v>
          </cell>
          <cell r="R16738" t="str">
            <v>BVKD163010</v>
          </cell>
        </row>
        <row r="16739">
          <cell r="A16739">
            <v>44734.460023148102</v>
          </cell>
          <cell r="B16739">
            <v>1017</v>
          </cell>
          <cell r="R16739" t="str">
            <v>BUGD162826</v>
          </cell>
        </row>
        <row r="16740">
          <cell r="A16740">
            <v>44733.664351851898</v>
          </cell>
          <cell r="B16740">
            <v>256</v>
          </cell>
          <cell r="R16740" t="str">
            <v>BVKD163010</v>
          </cell>
        </row>
        <row r="16741">
          <cell r="A16741">
            <v>44733.5641203704</v>
          </cell>
          <cell r="B16741"/>
          <cell r="R16741" t="str">
            <v>BVKD163010</v>
          </cell>
        </row>
        <row r="16742">
          <cell r="A16742">
            <v>44733.529224537</v>
          </cell>
          <cell r="B16742"/>
          <cell r="R16742"/>
        </row>
        <row r="16743">
          <cell r="A16743">
            <v>44733.403449074103</v>
          </cell>
          <cell r="B16743"/>
          <cell r="R16743"/>
        </row>
        <row r="16744">
          <cell r="A16744">
            <v>44733.394201388903</v>
          </cell>
          <cell r="B16744">
            <v>0</v>
          </cell>
          <cell r="R16744" t="str">
            <v>CTIE665863</v>
          </cell>
        </row>
        <row r="16745">
          <cell r="A16745">
            <v>44732.677407407398</v>
          </cell>
          <cell r="B16745">
            <v>19247</v>
          </cell>
          <cell r="R16745" t="str">
            <v>BKDS031405</v>
          </cell>
        </row>
        <row r="16746">
          <cell r="A16746">
            <v>44732.6698032407</v>
          </cell>
          <cell r="B16746">
            <v>24883</v>
          </cell>
          <cell r="R16746" t="str">
            <v>BQFS031084</v>
          </cell>
        </row>
        <row r="16747">
          <cell r="A16747">
            <v>44732.636064814797</v>
          </cell>
          <cell r="B16747">
            <v>4229</v>
          </cell>
          <cell r="R16747" t="str">
            <v>BSAD230391</v>
          </cell>
        </row>
        <row r="16748">
          <cell r="A16748">
            <v>44732.415567129603</v>
          </cell>
          <cell r="B16748"/>
          <cell r="R16748" t="str">
            <v>BTEC378536</v>
          </cell>
        </row>
        <row r="16749">
          <cell r="A16749">
            <v>44732.293541666702</v>
          </cell>
          <cell r="B16749">
            <v>2811</v>
          </cell>
          <cell r="R16749" t="str">
            <v>BUBS045931</v>
          </cell>
        </row>
        <row r="16750">
          <cell r="A16750">
            <v>44730.883842592601</v>
          </cell>
          <cell r="B16750">
            <v>7</v>
          </cell>
          <cell r="R16750" t="str">
            <v>BVKS048013</v>
          </cell>
        </row>
        <row r="16751">
          <cell r="A16751">
            <v>44730.732673611099</v>
          </cell>
          <cell r="B16751">
            <v>3027</v>
          </cell>
          <cell r="R16751" t="str">
            <v>BSGD161864</v>
          </cell>
        </row>
        <row r="16752">
          <cell r="A16752">
            <v>44730.715347222198</v>
          </cell>
          <cell r="B16752">
            <v>15496</v>
          </cell>
          <cell r="R16752" t="str">
            <v>BRAS033261</v>
          </cell>
        </row>
        <row r="16753">
          <cell r="A16753">
            <v>44730.710810185199</v>
          </cell>
          <cell r="B16753"/>
          <cell r="R16753" t="str">
            <v>CVCE211949</v>
          </cell>
        </row>
        <row r="16754">
          <cell r="A16754">
            <v>44730.6895717593</v>
          </cell>
          <cell r="B16754">
            <v>15000</v>
          </cell>
          <cell r="R16754" t="str">
            <v>GOKE660216</v>
          </cell>
        </row>
        <row r="16755">
          <cell r="A16755">
            <v>44730.614467592597</v>
          </cell>
          <cell r="B16755">
            <v>12885</v>
          </cell>
          <cell r="R16755" t="str">
            <v>BUCS034287</v>
          </cell>
        </row>
        <row r="16756">
          <cell r="A16756">
            <v>44730.583888888897</v>
          </cell>
          <cell r="B16756">
            <v>63120</v>
          </cell>
          <cell r="R16756" t="str">
            <v>BLGS031576</v>
          </cell>
        </row>
        <row r="16757">
          <cell r="A16757">
            <v>44730.456203703703</v>
          </cell>
          <cell r="B16757">
            <v>1</v>
          </cell>
          <cell r="R16757" t="str">
            <v>BVAD121386</v>
          </cell>
        </row>
        <row r="16758">
          <cell r="A16758">
            <v>44729.706215277802</v>
          </cell>
          <cell r="B16758">
            <v>3162</v>
          </cell>
          <cell r="R16758" t="str">
            <v>BTDD162192</v>
          </cell>
        </row>
        <row r="16759">
          <cell r="A16759">
            <v>44729.700810185197</v>
          </cell>
          <cell r="B16759">
            <v>1084</v>
          </cell>
          <cell r="R16759" t="str">
            <v>BUGD162852</v>
          </cell>
        </row>
        <row r="16760">
          <cell r="A16760">
            <v>44729.663437499999</v>
          </cell>
          <cell r="B16760">
            <v>16275</v>
          </cell>
          <cell r="R16760" t="str">
            <v>GOCC370465</v>
          </cell>
        </row>
        <row r="16761">
          <cell r="A16761">
            <v>44729.630462963003</v>
          </cell>
          <cell r="B16761">
            <v>11061</v>
          </cell>
          <cell r="R16761" t="str">
            <v>BSIC376940</v>
          </cell>
        </row>
        <row r="16762">
          <cell r="A16762">
            <v>44728.7319907407</v>
          </cell>
          <cell r="B16762">
            <v>5530</v>
          </cell>
          <cell r="R16762" t="str">
            <v>BRJC371828</v>
          </cell>
        </row>
        <row r="16763">
          <cell r="A16763">
            <v>44728.608773148102</v>
          </cell>
          <cell r="B16763">
            <v>3869</v>
          </cell>
          <cell r="R16763" t="str">
            <v>BULD162577</v>
          </cell>
        </row>
        <row r="16764">
          <cell r="A16764">
            <v>44728.5678819444</v>
          </cell>
          <cell r="B16764">
            <v>675</v>
          </cell>
          <cell r="R16764" t="str">
            <v>BUDD162719</v>
          </cell>
        </row>
        <row r="16765">
          <cell r="A16765">
            <v>44728.564525463</v>
          </cell>
          <cell r="B16765">
            <v>0</v>
          </cell>
          <cell r="R16765" t="str">
            <v>SN21T003351</v>
          </cell>
        </row>
        <row r="16766">
          <cell r="A16766">
            <v>44728.560416666704</v>
          </cell>
          <cell r="B16766">
            <v>1</v>
          </cell>
          <cell r="R16766" t="str">
            <v>BVAS038005</v>
          </cell>
        </row>
        <row r="16767">
          <cell r="A16767">
            <v>44728.460115740701</v>
          </cell>
          <cell r="B16767">
            <v>2643</v>
          </cell>
          <cell r="R16767" t="str">
            <v>BUBS045901</v>
          </cell>
        </row>
        <row r="16768">
          <cell r="A16768">
            <v>44728.454722222203</v>
          </cell>
          <cell r="B16768">
            <v>15779</v>
          </cell>
          <cell r="R16768" t="str">
            <v>BRCC373040</v>
          </cell>
        </row>
        <row r="16769">
          <cell r="A16769">
            <v>44727.639224537001</v>
          </cell>
          <cell r="B16769">
            <v>47472</v>
          </cell>
          <cell r="R16769" t="str">
            <v>BILS030211</v>
          </cell>
        </row>
        <row r="16770">
          <cell r="A16770">
            <v>44727.635011574101</v>
          </cell>
          <cell r="B16770">
            <v>35725</v>
          </cell>
          <cell r="R16770" t="str">
            <v>BLGS040582</v>
          </cell>
        </row>
        <row r="16771">
          <cell r="A16771">
            <v>44727.583425925899</v>
          </cell>
          <cell r="B16771">
            <v>1070</v>
          </cell>
          <cell r="R16771" t="str">
            <v>BUGD162852</v>
          </cell>
        </row>
        <row r="16772">
          <cell r="A16772">
            <v>44727.575335648202</v>
          </cell>
          <cell r="B16772">
            <v>529</v>
          </cell>
          <cell r="R16772" t="str">
            <v>BULD162583</v>
          </cell>
        </row>
        <row r="16773">
          <cell r="A16773">
            <v>44727.5615972222</v>
          </cell>
          <cell r="B16773">
            <v>580</v>
          </cell>
          <cell r="R16773" t="str">
            <v>BULD162579</v>
          </cell>
        </row>
        <row r="16774">
          <cell r="A16774">
            <v>44727.547708333303</v>
          </cell>
          <cell r="B16774">
            <v>353</v>
          </cell>
          <cell r="R16774" t="str">
            <v>BUJD121018</v>
          </cell>
        </row>
        <row r="16775">
          <cell r="A16775">
            <v>44727.537013888897</v>
          </cell>
          <cell r="B16775">
            <v>476</v>
          </cell>
          <cell r="R16775" t="str">
            <v>BUCD230856</v>
          </cell>
        </row>
        <row r="16776">
          <cell r="A16776">
            <v>44727.529351851903</v>
          </cell>
          <cell r="B16776">
            <v>1050</v>
          </cell>
          <cell r="R16776" t="str">
            <v>BUAL160594</v>
          </cell>
        </row>
        <row r="16777">
          <cell r="A16777">
            <v>44727.518414351798</v>
          </cell>
          <cell r="B16777">
            <v>978</v>
          </cell>
          <cell r="R16777" t="str">
            <v>BTKD162083</v>
          </cell>
        </row>
        <row r="16778">
          <cell r="A16778">
            <v>44727.499618055597</v>
          </cell>
          <cell r="B16778">
            <v>950</v>
          </cell>
          <cell r="R16778" t="str">
            <v>BTID162377</v>
          </cell>
        </row>
        <row r="16779">
          <cell r="A16779">
            <v>44727.480358796303</v>
          </cell>
          <cell r="B16779">
            <v>4072</v>
          </cell>
          <cell r="R16779" t="str">
            <v>BTED200706</v>
          </cell>
        </row>
        <row r="16780">
          <cell r="A16780">
            <v>44727.4793055556</v>
          </cell>
          <cell r="B16780"/>
          <cell r="R16780" t="str">
            <v>CUBE666776</v>
          </cell>
        </row>
        <row r="16781">
          <cell r="A16781">
            <v>44727.457534722198</v>
          </cell>
          <cell r="B16781">
            <v>2717</v>
          </cell>
          <cell r="R16781" t="str">
            <v>BSHD200586</v>
          </cell>
        </row>
        <row r="16782">
          <cell r="A16782">
            <v>44726.768495370401</v>
          </cell>
          <cell r="B16782">
            <v>1357</v>
          </cell>
          <cell r="R16782" t="str">
            <v>BUES034926</v>
          </cell>
        </row>
        <row r="16783">
          <cell r="A16783">
            <v>44726.6848032407</v>
          </cell>
          <cell r="B16783">
            <v>1902</v>
          </cell>
          <cell r="R16783" t="str">
            <v>BUFD162814</v>
          </cell>
        </row>
        <row r="16784">
          <cell r="A16784">
            <v>44726.676712963003</v>
          </cell>
          <cell r="B16784">
            <v>1751</v>
          </cell>
          <cell r="R16784" t="str">
            <v>BSED161766</v>
          </cell>
        </row>
        <row r="16785">
          <cell r="A16785">
            <v>44726.656458333302</v>
          </cell>
          <cell r="B16785">
            <v>3929</v>
          </cell>
          <cell r="R16785" t="str">
            <v>BSAD230391</v>
          </cell>
        </row>
        <row r="16786">
          <cell r="A16786">
            <v>44726.648009259297</v>
          </cell>
          <cell r="B16786">
            <v>207</v>
          </cell>
          <cell r="R16786" t="str">
            <v>BVKD163010</v>
          </cell>
        </row>
        <row r="16787">
          <cell r="A16787">
            <v>44726.645416666703</v>
          </cell>
          <cell r="B16787">
            <v>2061</v>
          </cell>
          <cell r="R16787" t="str">
            <v>BULD162568</v>
          </cell>
        </row>
        <row r="16788">
          <cell r="A16788">
            <v>44726.640833333302</v>
          </cell>
          <cell r="B16788">
            <v>4790</v>
          </cell>
          <cell r="R16788" t="str">
            <v>BTKD162074</v>
          </cell>
        </row>
        <row r="16789">
          <cell r="A16789">
            <v>44726.583715277797</v>
          </cell>
          <cell r="B16789">
            <v>3992</v>
          </cell>
          <cell r="R16789" t="str">
            <v>BTED162231</v>
          </cell>
        </row>
        <row r="16790">
          <cell r="A16790">
            <v>44725.678541666697</v>
          </cell>
          <cell r="B16790">
            <v>1055</v>
          </cell>
          <cell r="R16790" t="str">
            <v>BUGD162852</v>
          </cell>
        </row>
        <row r="16791">
          <cell r="A16791">
            <v>44725.625393518501</v>
          </cell>
          <cell r="B16791">
            <v>160</v>
          </cell>
          <cell r="R16791" t="str">
            <v>BVKD163010</v>
          </cell>
        </row>
        <row r="16792">
          <cell r="A16792">
            <v>44725.467557870397</v>
          </cell>
          <cell r="B16792">
            <v>1125</v>
          </cell>
          <cell r="R16792" t="str">
            <v>21285809</v>
          </cell>
        </row>
        <row r="16793">
          <cell r="A16793">
            <v>44724.979201388902</v>
          </cell>
          <cell r="B16793">
            <v>3036</v>
          </cell>
          <cell r="R16793" t="str">
            <v>BSFC376340</v>
          </cell>
        </row>
        <row r="16794">
          <cell r="A16794">
            <v>44723.550902777803</v>
          </cell>
          <cell r="B16794">
            <v>1278</v>
          </cell>
          <cell r="R16794" t="str">
            <v>BTHD162350</v>
          </cell>
        </row>
        <row r="16795">
          <cell r="A16795">
            <v>44722.864780092597</v>
          </cell>
          <cell r="B16795"/>
          <cell r="R16795"/>
        </row>
        <row r="16796">
          <cell r="A16796">
            <v>44722.736817129597</v>
          </cell>
          <cell r="B16796">
            <v>2133</v>
          </cell>
          <cell r="R16796" t="str">
            <v>BUAD162630</v>
          </cell>
        </row>
        <row r="16797">
          <cell r="A16797">
            <v>44722.296296296299</v>
          </cell>
          <cell r="B16797">
            <v>388</v>
          </cell>
          <cell r="R16797" t="str">
            <v>BUCD121174</v>
          </cell>
        </row>
        <row r="16798">
          <cell r="A16798">
            <v>44722.291562500002</v>
          </cell>
          <cell r="B16798">
            <v>295</v>
          </cell>
          <cell r="R16798" t="str">
            <v>BUID121299</v>
          </cell>
        </row>
        <row r="16799">
          <cell r="A16799">
            <v>44722.2887037037</v>
          </cell>
          <cell r="B16799">
            <v>396</v>
          </cell>
          <cell r="R16799" t="str">
            <v>BUHD121280</v>
          </cell>
        </row>
        <row r="16800">
          <cell r="A16800">
            <v>44722.280277777798</v>
          </cell>
          <cell r="B16800">
            <v>3510</v>
          </cell>
          <cell r="R16800" t="str">
            <v>BSKD161462</v>
          </cell>
        </row>
        <row r="16801">
          <cell r="A16801">
            <v>44722.274629629603</v>
          </cell>
          <cell r="B16801">
            <v>3600</v>
          </cell>
          <cell r="R16801" t="str">
            <v>BSID161968</v>
          </cell>
        </row>
        <row r="16802">
          <cell r="A16802">
            <v>44722.265381944402</v>
          </cell>
          <cell r="B16802">
            <v>6252</v>
          </cell>
          <cell r="R16802" t="str">
            <v>BSKD161467</v>
          </cell>
        </row>
        <row r="16803">
          <cell r="A16803">
            <v>44722.261307870402</v>
          </cell>
          <cell r="B16803">
            <v>1410</v>
          </cell>
          <cell r="R16803" t="str">
            <v>BSBD161629</v>
          </cell>
        </row>
        <row r="16804">
          <cell r="A16804">
            <v>44722.255717592598</v>
          </cell>
          <cell r="B16804">
            <v>5550</v>
          </cell>
          <cell r="R16804" t="str">
            <v>BRKD220111</v>
          </cell>
        </row>
        <row r="16805">
          <cell r="A16805">
            <v>44722.245034722197</v>
          </cell>
          <cell r="B16805">
            <v>990</v>
          </cell>
          <cell r="R16805" t="str">
            <v>BUKD121059</v>
          </cell>
        </row>
        <row r="16806">
          <cell r="A16806">
            <v>44722.2413773148</v>
          </cell>
          <cell r="B16806">
            <v>220</v>
          </cell>
          <cell r="R16806" t="str">
            <v>BUAD121111</v>
          </cell>
        </row>
        <row r="16807">
          <cell r="A16807">
            <v>44722.236712963</v>
          </cell>
          <cell r="B16807">
            <v>1030</v>
          </cell>
          <cell r="R16807" t="str">
            <v>BUDD162713</v>
          </cell>
        </row>
        <row r="16808">
          <cell r="A16808">
            <v>44722.232361111099</v>
          </cell>
          <cell r="B16808">
            <v>740</v>
          </cell>
          <cell r="R16808" t="str">
            <v>BUAD162634</v>
          </cell>
        </row>
        <row r="16809">
          <cell r="A16809">
            <v>44722.228402777801</v>
          </cell>
          <cell r="B16809">
            <v>540</v>
          </cell>
          <cell r="R16809" t="str">
            <v>BUDD162719</v>
          </cell>
        </row>
        <row r="16810">
          <cell r="A16810">
            <v>44722.221747685202</v>
          </cell>
          <cell r="B16810">
            <v>2160</v>
          </cell>
          <cell r="R16810" t="str">
            <v>BUAD162630</v>
          </cell>
        </row>
        <row r="16811">
          <cell r="A16811">
            <v>44722.216377314799</v>
          </cell>
          <cell r="B16811">
            <v>1130</v>
          </cell>
          <cell r="R16811" t="str">
            <v>BUED220691</v>
          </cell>
        </row>
        <row r="16812">
          <cell r="A16812">
            <v>44722.2128240741</v>
          </cell>
          <cell r="B16812">
            <v>6955</v>
          </cell>
          <cell r="R16812" t="str">
            <v>BSKD161477</v>
          </cell>
        </row>
        <row r="16813">
          <cell r="A16813">
            <v>44722.207696759302</v>
          </cell>
          <cell r="B16813">
            <v>5360</v>
          </cell>
          <cell r="R16813" t="str">
            <v>BSDD161729</v>
          </cell>
        </row>
        <row r="16814">
          <cell r="A16814">
            <v>44722.2024537037</v>
          </cell>
          <cell r="B16814">
            <v>1970</v>
          </cell>
          <cell r="R16814" t="str">
            <v>BSCD161704</v>
          </cell>
        </row>
        <row r="16815">
          <cell r="A16815">
            <v>44722.1964814815</v>
          </cell>
          <cell r="B16815">
            <v>5875</v>
          </cell>
          <cell r="R16815" t="str">
            <v>BSCD161691</v>
          </cell>
        </row>
        <row r="16816">
          <cell r="A16816">
            <v>44722.1891203704</v>
          </cell>
          <cell r="B16816">
            <v>4130</v>
          </cell>
          <cell r="R16816" t="str">
            <v>BRID161341</v>
          </cell>
        </row>
        <row r="16817">
          <cell r="A16817">
            <v>44722.1852083333</v>
          </cell>
          <cell r="B16817">
            <v>4326</v>
          </cell>
          <cell r="R16817" t="str">
            <v>BRID161336</v>
          </cell>
        </row>
        <row r="16818">
          <cell r="A16818">
            <v>44722.182060185201</v>
          </cell>
          <cell r="B16818">
            <v>2125</v>
          </cell>
          <cell r="R16818" t="str">
            <v>BRHD161314</v>
          </cell>
        </row>
        <row r="16819">
          <cell r="A16819">
            <v>44722.179537037002</v>
          </cell>
          <cell r="B16819">
            <v>7583</v>
          </cell>
          <cell r="R16819" t="str">
            <v>BRHD161304</v>
          </cell>
        </row>
        <row r="16820">
          <cell r="A16820">
            <v>44722.176956018498</v>
          </cell>
          <cell r="B16820">
            <v>2925</v>
          </cell>
          <cell r="R16820" t="str">
            <v>BRHD161299</v>
          </cell>
        </row>
        <row r="16821">
          <cell r="A16821">
            <v>44722.173148148097</v>
          </cell>
          <cell r="B16821">
            <v>7850</v>
          </cell>
          <cell r="R16821" t="str">
            <v>BRGL151468</v>
          </cell>
        </row>
        <row r="16822">
          <cell r="A16822">
            <v>44722.170381944401</v>
          </cell>
          <cell r="B16822">
            <v>8075</v>
          </cell>
          <cell r="R16822" t="str">
            <v>BRGL151464</v>
          </cell>
        </row>
        <row r="16823">
          <cell r="A16823">
            <v>44722.166990740698</v>
          </cell>
          <cell r="B16823">
            <v>4050</v>
          </cell>
          <cell r="R16823" t="str">
            <v>BRGD161218</v>
          </cell>
        </row>
        <row r="16824">
          <cell r="A16824">
            <v>44722.164375</v>
          </cell>
          <cell r="B16824">
            <v>5027</v>
          </cell>
          <cell r="R16824" t="str">
            <v>BRDD161036</v>
          </cell>
        </row>
        <row r="16825">
          <cell r="A16825">
            <v>44722.161585648202</v>
          </cell>
          <cell r="B16825">
            <v>3477</v>
          </cell>
          <cell r="R16825" t="str">
            <v>BRCD160978</v>
          </cell>
        </row>
        <row r="16826">
          <cell r="A16826">
            <v>44722.157337962999</v>
          </cell>
          <cell r="B16826">
            <v>6997</v>
          </cell>
          <cell r="R16826" t="str">
            <v>BRCD160940</v>
          </cell>
        </row>
        <row r="16827">
          <cell r="A16827">
            <v>44722.153923611098</v>
          </cell>
          <cell r="B16827">
            <v>4028</v>
          </cell>
          <cell r="R16827" t="str">
            <v>BRBL150944</v>
          </cell>
        </row>
        <row r="16828">
          <cell r="A16828">
            <v>44722.151122685202</v>
          </cell>
          <cell r="B16828">
            <v>10846</v>
          </cell>
          <cell r="R16828" t="str">
            <v>BRBD160901</v>
          </cell>
        </row>
        <row r="16829">
          <cell r="A16829">
            <v>44722.1483912037</v>
          </cell>
          <cell r="B16829">
            <v>9625</v>
          </cell>
          <cell r="R16829" t="str">
            <v>BRBD160892</v>
          </cell>
        </row>
        <row r="16830">
          <cell r="A16830">
            <v>44722.1453819444</v>
          </cell>
          <cell r="B16830">
            <v>6995</v>
          </cell>
          <cell r="R16830" t="str">
            <v>BQKD160099</v>
          </cell>
        </row>
        <row r="16831">
          <cell r="A16831">
            <v>44722.141423611101</v>
          </cell>
          <cell r="B16831">
            <v>5021</v>
          </cell>
          <cell r="R16831" t="str">
            <v>BQJD200011</v>
          </cell>
        </row>
        <row r="16832">
          <cell r="A16832">
            <v>44722.138009259303</v>
          </cell>
          <cell r="B16832">
            <v>15545</v>
          </cell>
          <cell r="R16832" t="str">
            <v>BQJD160040</v>
          </cell>
        </row>
        <row r="16833">
          <cell r="A16833">
            <v>44722.135567129597</v>
          </cell>
          <cell r="B16833">
            <v>7865</v>
          </cell>
          <cell r="R16833" t="str">
            <v>BQGD230029</v>
          </cell>
        </row>
        <row r="16834">
          <cell r="A16834">
            <v>44722.132916666698</v>
          </cell>
          <cell r="B16834">
            <v>8411</v>
          </cell>
          <cell r="R16834" t="str">
            <v>BQED160244</v>
          </cell>
        </row>
        <row r="16835">
          <cell r="A16835">
            <v>44722.129664351902</v>
          </cell>
          <cell r="B16835">
            <v>4085</v>
          </cell>
          <cell r="R16835" t="str">
            <v>BQED160215</v>
          </cell>
        </row>
        <row r="16836">
          <cell r="A16836">
            <v>44722.121145833298</v>
          </cell>
          <cell r="B16836">
            <v>7242</v>
          </cell>
          <cell r="R16836" t="str">
            <v>BQCD160129</v>
          </cell>
        </row>
        <row r="16837">
          <cell r="A16837">
            <v>44722.117881944403</v>
          </cell>
          <cell r="B16837">
            <v>3272</v>
          </cell>
          <cell r="R16837" t="str">
            <v>BPKD200025</v>
          </cell>
        </row>
        <row r="16838">
          <cell r="A16838">
            <v>44722.1156134259</v>
          </cell>
          <cell r="B16838">
            <v>14650</v>
          </cell>
          <cell r="R16838" t="str">
            <v>BPJD200007</v>
          </cell>
        </row>
        <row r="16839">
          <cell r="A16839">
            <v>44722.112766203703</v>
          </cell>
          <cell r="B16839">
            <v>8843</v>
          </cell>
          <cell r="R16839" t="str">
            <v>BPED200187</v>
          </cell>
        </row>
        <row r="16840">
          <cell r="A16840">
            <v>44722.110416666699</v>
          </cell>
          <cell r="B16840">
            <v>6550</v>
          </cell>
          <cell r="R16840" t="str">
            <v>BPBD200118</v>
          </cell>
        </row>
        <row r="16841">
          <cell r="A16841">
            <v>44722.107777777797</v>
          </cell>
          <cell r="B16841">
            <v>7591</v>
          </cell>
          <cell r="R16841" t="str">
            <v>BOLD200057</v>
          </cell>
        </row>
        <row r="16842">
          <cell r="A16842">
            <v>44722.104953703703</v>
          </cell>
          <cell r="B16842">
            <v>4390</v>
          </cell>
          <cell r="R16842" t="str">
            <v>BOJD160012</v>
          </cell>
        </row>
        <row r="16843">
          <cell r="A16843">
            <v>44722.102453703701</v>
          </cell>
          <cell r="B16843">
            <v>3200</v>
          </cell>
          <cell r="R16843" t="str">
            <v>BNBD160162</v>
          </cell>
        </row>
        <row r="16844">
          <cell r="A16844">
            <v>44722.099884259304</v>
          </cell>
          <cell r="B16844">
            <v>2990</v>
          </cell>
          <cell r="R16844" t="str">
            <v>BSGD161864</v>
          </cell>
        </row>
        <row r="16845">
          <cell r="A16845">
            <v>44722.096597222197</v>
          </cell>
          <cell r="B16845">
            <v>3600</v>
          </cell>
          <cell r="R16845" t="str">
            <v>BSFD161830</v>
          </cell>
        </row>
        <row r="16846">
          <cell r="A16846">
            <v>44722.090567129599</v>
          </cell>
          <cell r="B16846">
            <v>1445</v>
          </cell>
          <cell r="R16846" t="str">
            <v>BSDD120664</v>
          </cell>
        </row>
        <row r="16847">
          <cell r="A16847">
            <v>44722.087534722203</v>
          </cell>
          <cell r="B16847">
            <v>1975</v>
          </cell>
          <cell r="R16847" t="str">
            <v>BSCL152143</v>
          </cell>
        </row>
        <row r="16848">
          <cell r="A16848">
            <v>44722.084374999999</v>
          </cell>
          <cell r="B16848">
            <v>480</v>
          </cell>
          <cell r="R16848" t="str">
            <v>BUID162940</v>
          </cell>
        </row>
        <row r="16849">
          <cell r="A16849">
            <v>44722.081793981502</v>
          </cell>
          <cell r="B16849">
            <v>395</v>
          </cell>
          <cell r="R16849" t="str">
            <v>BUFL152860</v>
          </cell>
        </row>
        <row r="16850">
          <cell r="A16850">
            <v>44722.079120370399</v>
          </cell>
          <cell r="B16850">
            <v>638</v>
          </cell>
          <cell r="R16850" t="str">
            <v>BUHL152930</v>
          </cell>
        </row>
        <row r="16851">
          <cell r="A16851">
            <v>44722.076354166697</v>
          </cell>
          <cell r="B16851">
            <v>1017</v>
          </cell>
          <cell r="R16851" t="str">
            <v>BUGD162826</v>
          </cell>
        </row>
        <row r="16852">
          <cell r="A16852">
            <v>44722.074108796303</v>
          </cell>
          <cell r="B16852">
            <v>2125</v>
          </cell>
          <cell r="R16852" t="str">
            <v>BRHD161314</v>
          </cell>
        </row>
        <row r="16853">
          <cell r="A16853">
            <v>44722.071099537003</v>
          </cell>
          <cell r="B16853">
            <v>1277</v>
          </cell>
          <cell r="R16853" t="str">
            <v>BTHD162350</v>
          </cell>
        </row>
        <row r="16854">
          <cell r="A16854">
            <v>44722.067164351902</v>
          </cell>
          <cell r="B16854">
            <v>3365</v>
          </cell>
          <cell r="R16854" t="str">
            <v>BTJD162047</v>
          </cell>
        </row>
        <row r="16855">
          <cell r="A16855">
            <v>44722.063368055598</v>
          </cell>
          <cell r="B16855">
            <v>2595</v>
          </cell>
          <cell r="R16855" t="str">
            <v>BTJD162040</v>
          </cell>
        </row>
        <row r="16856">
          <cell r="A16856">
            <v>44722.058564814797</v>
          </cell>
          <cell r="B16856">
            <v>2440</v>
          </cell>
          <cell r="R16856" t="str">
            <v>BTJD162038</v>
          </cell>
        </row>
        <row r="16857">
          <cell r="A16857">
            <v>44722.054212962998</v>
          </cell>
          <cell r="B16857">
            <v>4350</v>
          </cell>
          <cell r="R16857" t="str">
            <v>BULD162559</v>
          </cell>
        </row>
        <row r="16858">
          <cell r="A16858">
            <v>44722.0487615741</v>
          </cell>
          <cell r="B16858">
            <v>734</v>
          </cell>
          <cell r="R16858" t="str">
            <v>BULD121094</v>
          </cell>
        </row>
        <row r="16859">
          <cell r="A16859">
            <v>44722.043541666702</v>
          </cell>
          <cell r="B16859">
            <v>700</v>
          </cell>
          <cell r="R16859" t="str">
            <v>BUKD230773</v>
          </cell>
        </row>
        <row r="16860">
          <cell r="A16860">
            <v>44722.039571759298</v>
          </cell>
          <cell r="B16860">
            <v>1885</v>
          </cell>
          <cell r="R16860" t="str">
            <v>BUKD162510</v>
          </cell>
        </row>
        <row r="16861">
          <cell r="A16861">
            <v>44722.035624999997</v>
          </cell>
          <cell r="B16861">
            <v>1511</v>
          </cell>
          <cell r="R16861" t="str">
            <v>BUJD121019</v>
          </cell>
        </row>
        <row r="16862">
          <cell r="A16862">
            <v>44722.033217592601</v>
          </cell>
          <cell r="B16862">
            <v>950</v>
          </cell>
          <cell r="R16862" t="str">
            <v>BUDD220683</v>
          </cell>
        </row>
        <row r="16863">
          <cell r="A16863">
            <v>44722.030474537001</v>
          </cell>
          <cell r="B16863">
            <v>2570</v>
          </cell>
          <cell r="R16863" t="str">
            <v>BUAL160585</v>
          </cell>
        </row>
        <row r="16864">
          <cell r="A16864">
            <v>44722.027025463001</v>
          </cell>
          <cell r="B16864">
            <v>2799</v>
          </cell>
          <cell r="R16864" t="str">
            <v>BTKD162080</v>
          </cell>
        </row>
        <row r="16865">
          <cell r="A16865">
            <v>44722.023773148103</v>
          </cell>
          <cell r="B16865">
            <v>4785</v>
          </cell>
          <cell r="R16865" t="str">
            <v>BTKD162074</v>
          </cell>
        </row>
        <row r="16866">
          <cell r="A16866">
            <v>44722.021168981497</v>
          </cell>
          <cell r="B16866">
            <v>969</v>
          </cell>
          <cell r="R16866" t="str">
            <v>BTJL152348</v>
          </cell>
        </row>
        <row r="16867">
          <cell r="A16867">
            <v>44722.018993055601</v>
          </cell>
          <cell r="B16867">
            <v>2470</v>
          </cell>
          <cell r="R16867" t="str">
            <v>BTJD162016</v>
          </cell>
        </row>
        <row r="16868">
          <cell r="A16868">
            <v>44722.016469907401</v>
          </cell>
          <cell r="B16868">
            <v>1185</v>
          </cell>
          <cell r="R16868" t="str">
            <v>BTID162392</v>
          </cell>
        </row>
        <row r="16869">
          <cell r="A16869">
            <v>44722.012893518498</v>
          </cell>
          <cell r="B16869">
            <v>400</v>
          </cell>
          <cell r="R16869" t="str">
            <v>BTHD120963</v>
          </cell>
        </row>
        <row r="16870">
          <cell r="A16870">
            <v>44722.009236111102</v>
          </cell>
          <cell r="B16870">
            <v>5060</v>
          </cell>
          <cell r="R16870" t="str">
            <v>BTGL160455</v>
          </cell>
        </row>
        <row r="16871">
          <cell r="A16871">
            <v>44722.006620370397</v>
          </cell>
          <cell r="B16871">
            <v>5374</v>
          </cell>
          <cell r="R16871" t="str">
            <v>BTFD162244</v>
          </cell>
        </row>
        <row r="16872">
          <cell r="A16872">
            <v>44722.003923611097</v>
          </cell>
          <cell r="B16872">
            <v>4484</v>
          </cell>
          <cell r="R16872" t="str">
            <v>BTFD162243</v>
          </cell>
        </row>
        <row r="16873">
          <cell r="A16873">
            <v>44722.000891203701</v>
          </cell>
          <cell r="B16873">
            <v>3600</v>
          </cell>
          <cell r="R16873" t="str">
            <v>BTEL160427</v>
          </cell>
        </row>
        <row r="16874">
          <cell r="A16874">
            <v>44721.997002314798</v>
          </cell>
          <cell r="B16874">
            <v>3990</v>
          </cell>
          <cell r="R16874" t="str">
            <v>BTED162231</v>
          </cell>
        </row>
        <row r="16875">
          <cell r="A16875">
            <v>44721.9943055556</v>
          </cell>
          <cell r="B16875">
            <v>4355</v>
          </cell>
          <cell r="R16875" t="str">
            <v>BTED162217</v>
          </cell>
        </row>
        <row r="16876">
          <cell r="A16876">
            <v>44721.991666666698</v>
          </cell>
          <cell r="B16876">
            <v>790</v>
          </cell>
          <cell r="R16876" t="str">
            <v>BTDD120878</v>
          </cell>
        </row>
        <row r="16877">
          <cell r="A16877">
            <v>44721.989293981504</v>
          </cell>
          <cell r="B16877">
            <v>4231</v>
          </cell>
          <cell r="R16877" t="str">
            <v>BTCD162162</v>
          </cell>
        </row>
        <row r="16878">
          <cell r="A16878">
            <v>44721.9687037037</v>
          </cell>
          <cell r="B16878">
            <v>3748</v>
          </cell>
          <cell r="R16878" t="str">
            <v>BTCD162159</v>
          </cell>
        </row>
        <row r="16879">
          <cell r="A16879">
            <v>44721.966469907398</v>
          </cell>
          <cell r="B16879">
            <v>2565</v>
          </cell>
          <cell r="R16879" t="str">
            <v>BSLD230361</v>
          </cell>
        </row>
        <row r="16880">
          <cell r="A16880">
            <v>44721.964270833298</v>
          </cell>
          <cell r="B16880">
            <v>3916</v>
          </cell>
          <cell r="R16880" t="str">
            <v>BSLD230358</v>
          </cell>
        </row>
        <row r="16881">
          <cell r="A16881">
            <v>44721.9618402778</v>
          </cell>
          <cell r="B16881">
            <v>2050</v>
          </cell>
          <cell r="R16881" t="str">
            <v>BSID161973</v>
          </cell>
        </row>
        <row r="16882">
          <cell r="A16882">
            <v>44721.959548611099</v>
          </cell>
          <cell r="B16882">
            <v>3096</v>
          </cell>
          <cell r="R16882" t="str">
            <v>BSGL152297</v>
          </cell>
        </row>
        <row r="16883">
          <cell r="A16883">
            <v>44721.957442129598</v>
          </cell>
          <cell r="B16883">
            <v>2200</v>
          </cell>
          <cell r="R16883" t="str">
            <v>BSGL152296</v>
          </cell>
        </row>
        <row r="16884">
          <cell r="A16884">
            <v>44721.955381944397</v>
          </cell>
          <cell r="B16884">
            <v>7225</v>
          </cell>
          <cell r="R16884" t="str">
            <v>BSGD161904</v>
          </cell>
        </row>
        <row r="16885">
          <cell r="A16885">
            <v>44721.952847222201</v>
          </cell>
          <cell r="B16885">
            <v>5435</v>
          </cell>
          <cell r="R16885" t="str">
            <v>BSFD161795</v>
          </cell>
        </row>
        <row r="16886">
          <cell r="A16886">
            <v>44721.950555555602</v>
          </cell>
          <cell r="B16886">
            <v>8676</v>
          </cell>
          <cell r="R16886" t="str">
            <v>BRGD161233</v>
          </cell>
        </row>
        <row r="16887">
          <cell r="A16887">
            <v>44721.947650463</v>
          </cell>
          <cell r="B16887">
            <v>436</v>
          </cell>
          <cell r="R16887" t="str">
            <v>AUKD230777</v>
          </cell>
        </row>
        <row r="16888">
          <cell r="A16888">
            <v>44721.781435185199</v>
          </cell>
          <cell r="B16888">
            <v>625</v>
          </cell>
          <cell r="R16888" t="str">
            <v>BUID162953</v>
          </cell>
        </row>
        <row r="16889">
          <cell r="A16889">
            <v>44721.779050925899</v>
          </cell>
          <cell r="B16889">
            <v>3875</v>
          </cell>
          <cell r="R16889" t="str">
            <v>BULL160564</v>
          </cell>
        </row>
        <row r="16890">
          <cell r="A16890">
            <v>44721.776226851798</v>
          </cell>
          <cell r="B16890">
            <v>4102</v>
          </cell>
          <cell r="R16890" t="str">
            <v>BULL160559</v>
          </cell>
        </row>
        <row r="16891">
          <cell r="A16891">
            <v>44721.7707407407</v>
          </cell>
          <cell r="B16891">
            <v>1911</v>
          </cell>
          <cell r="R16891" t="str">
            <v>BULD162568</v>
          </cell>
        </row>
        <row r="16892">
          <cell r="A16892">
            <v>44721.767141203702</v>
          </cell>
          <cell r="B16892">
            <v>2950</v>
          </cell>
          <cell r="R16892" t="str">
            <v>BULD162561</v>
          </cell>
        </row>
        <row r="16893">
          <cell r="A16893">
            <v>44721.762997685197</v>
          </cell>
          <cell r="B16893">
            <v>1503</v>
          </cell>
          <cell r="R16893" t="str">
            <v>BUCD162696</v>
          </cell>
        </row>
        <row r="16894">
          <cell r="A16894">
            <v>44721.7589814815</v>
          </cell>
          <cell r="B16894">
            <v>1102</v>
          </cell>
          <cell r="R16894" t="str">
            <v>BUBD162649</v>
          </cell>
        </row>
        <row r="16895">
          <cell r="A16895">
            <v>44721.755138888897</v>
          </cell>
          <cell r="B16895">
            <v>2110</v>
          </cell>
          <cell r="R16895" t="str">
            <v>BUAL160593</v>
          </cell>
        </row>
        <row r="16896">
          <cell r="A16896">
            <v>44721.750844907401</v>
          </cell>
          <cell r="B16896">
            <v>2882</v>
          </cell>
          <cell r="R16896" t="str">
            <v>BUAD162625</v>
          </cell>
        </row>
        <row r="16897">
          <cell r="A16897">
            <v>44721.747488425899</v>
          </cell>
          <cell r="B16897">
            <v>784</v>
          </cell>
          <cell r="R16897" t="str">
            <v>BTKD200646</v>
          </cell>
        </row>
        <row r="16898">
          <cell r="A16898">
            <v>44721.741365740701</v>
          </cell>
          <cell r="B16898">
            <v>4319</v>
          </cell>
          <cell r="R16898" t="str">
            <v>BTJD162046</v>
          </cell>
        </row>
        <row r="16899">
          <cell r="A16899">
            <v>44721.733738425901</v>
          </cell>
          <cell r="B16899">
            <v>1870</v>
          </cell>
          <cell r="R16899" t="str">
            <v>BUFD162814</v>
          </cell>
        </row>
        <row r="16900">
          <cell r="A16900">
            <v>44721.718935185199</v>
          </cell>
          <cell r="B16900">
            <v>3771</v>
          </cell>
          <cell r="R16900" t="str">
            <v>BSJD161422</v>
          </cell>
        </row>
        <row r="16901">
          <cell r="A16901">
            <v>44721.628645833298</v>
          </cell>
          <cell r="B16901">
            <v>21356</v>
          </cell>
          <cell r="R16901" t="str">
            <v>BMKC370048</v>
          </cell>
        </row>
        <row r="16902">
          <cell r="A16902">
            <v>44721.0015277778</v>
          </cell>
          <cell r="B16902">
            <v>58988</v>
          </cell>
          <cell r="R16902" t="str">
            <v>BNCC370425</v>
          </cell>
        </row>
        <row r="16903">
          <cell r="A16903">
            <v>44720.566782407397</v>
          </cell>
          <cell r="B16903">
            <v>14895</v>
          </cell>
          <cell r="R16903" t="str">
            <v>BNKS030423</v>
          </cell>
        </row>
        <row r="16904">
          <cell r="A16904">
            <v>44720.557662036997</v>
          </cell>
          <cell r="B16904">
            <v>4097</v>
          </cell>
          <cell r="R16904" t="str">
            <v>BUBS033764</v>
          </cell>
        </row>
        <row r="16905">
          <cell r="A16905">
            <v>44720.519039351799</v>
          </cell>
          <cell r="B16905"/>
          <cell r="R16905"/>
        </row>
        <row r="16906">
          <cell r="A16906">
            <v>44720.518530092602</v>
          </cell>
          <cell r="B16906">
            <v>18010</v>
          </cell>
          <cell r="R16906" t="str">
            <v>BRIC374329</v>
          </cell>
        </row>
        <row r="16907">
          <cell r="A16907">
            <v>44720.502210648097</v>
          </cell>
          <cell r="B16907">
            <v>1248</v>
          </cell>
          <cell r="R16907" t="str">
            <v>BTGD162296</v>
          </cell>
        </row>
        <row r="16908">
          <cell r="A16908">
            <v>44720.483182870397</v>
          </cell>
          <cell r="B16908">
            <v>4591</v>
          </cell>
          <cell r="R16908" t="str">
            <v>BTGD162289</v>
          </cell>
        </row>
        <row r="16909">
          <cell r="A16909">
            <v>44720.473171296297</v>
          </cell>
          <cell r="B16909">
            <v>3098</v>
          </cell>
          <cell r="R16909" t="str">
            <v>BTDD162192</v>
          </cell>
        </row>
        <row r="16910">
          <cell r="A16910">
            <v>44720.424861111103</v>
          </cell>
          <cell r="B16910">
            <v>35</v>
          </cell>
          <cell r="R16910" t="str">
            <v>BVLD163040</v>
          </cell>
        </row>
        <row r="16911">
          <cell r="A16911">
            <v>44719.761631944399</v>
          </cell>
          <cell r="B16911">
            <v>5540</v>
          </cell>
          <cell r="R16911" t="str">
            <v>BTDD162186</v>
          </cell>
        </row>
        <row r="16912">
          <cell r="A16912">
            <v>44719.677766203698</v>
          </cell>
          <cell r="B16912">
            <v>7721</v>
          </cell>
          <cell r="R16912" t="str">
            <v>BTDD162169</v>
          </cell>
        </row>
        <row r="16913">
          <cell r="A16913">
            <v>44719.6649189815</v>
          </cell>
          <cell r="B16913">
            <v>4502</v>
          </cell>
          <cell r="R16913" t="str">
            <v>BTCD162149</v>
          </cell>
        </row>
        <row r="16914">
          <cell r="A16914">
            <v>44719.614270833299</v>
          </cell>
          <cell r="B16914">
            <v>16236</v>
          </cell>
          <cell r="R16914" t="str">
            <v>BOGC370193</v>
          </cell>
        </row>
        <row r="16915">
          <cell r="A16915">
            <v>44718.766678240703</v>
          </cell>
          <cell r="B16915">
            <v>12727</v>
          </cell>
          <cell r="R16915" t="str">
            <v>BSCS037531</v>
          </cell>
        </row>
        <row r="16916">
          <cell r="A16916">
            <v>44718.7327546296</v>
          </cell>
          <cell r="B16916">
            <v>4022</v>
          </cell>
          <cell r="R16916" t="str">
            <v>BTED200706</v>
          </cell>
        </row>
        <row r="16917">
          <cell r="A16917">
            <v>44718.721967592603</v>
          </cell>
          <cell r="B16917">
            <v>6340</v>
          </cell>
          <cell r="R16917" t="str">
            <v>BQKD160099</v>
          </cell>
        </row>
        <row r="16918">
          <cell r="A16918">
            <v>44718.716111111098</v>
          </cell>
          <cell r="B16918">
            <v>3751</v>
          </cell>
          <cell r="R16918" t="str">
            <v>BULD162577</v>
          </cell>
        </row>
        <row r="16919">
          <cell r="A16919">
            <v>44718.708564814799</v>
          </cell>
          <cell r="B16919">
            <v>4043</v>
          </cell>
          <cell r="R16919" t="str">
            <v>BUKD162535</v>
          </cell>
        </row>
        <row r="16920">
          <cell r="A16920">
            <v>44718.629490740699</v>
          </cell>
          <cell r="B16920">
            <v>12727</v>
          </cell>
          <cell r="R16920" t="str">
            <v>BSCS037531</v>
          </cell>
        </row>
        <row r="16921">
          <cell r="A16921">
            <v>44718.601076388899</v>
          </cell>
          <cell r="B16921">
            <v>6869</v>
          </cell>
          <cell r="R16921" t="str">
            <v>BTLC377591</v>
          </cell>
        </row>
        <row r="16922">
          <cell r="A16922">
            <v>44718.463645833297</v>
          </cell>
          <cell r="B16922">
            <v>2098</v>
          </cell>
          <cell r="R16922" t="str">
            <v>BUAL160593</v>
          </cell>
        </row>
        <row r="16923">
          <cell r="A16923">
            <v>44716.529490740701</v>
          </cell>
          <cell r="B16923">
            <v>153</v>
          </cell>
          <cell r="R16923" t="str">
            <v>BVKD163010</v>
          </cell>
        </row>
        <row r="16924">
          <cell r="A16924">
            <v>44716.482870370397</v>
          </cell>
          <cell r="B16924">
            <v>2474</v>
          </cell>
          <cell r="R16924" t="str">
            <v>BUAL160585</v>
          </cell>
        </row>
        <row r="16925">
          <cell r="A16925">
            <v>44716.057337963</v>
          </cell>
          <cell r="B16925">
            <v>228</v>
          </cell>
          <cell r="R16925" t="str">
            <v>BUBS045965</v>
          </cell>
        </row>
        <row r="16926">
          <cell r="A16926">
            <v>44716.0523958333</v>
          </cell>
          <cell r="B16926">
            <v>2471</v>
          </cell>
          <cell r="R16926" t="str">
            <v>BUBS045933</v>
          </cell>
        </row>
        <row r="16927">
          <cell r="A16927">
            <v>44716.0452083333</v>
          </cell>
          <cell r="B16927">
            <v>2789</v>
          </cell>
          <cell r="R16927" t="str">
            <v>BUBS045931</v>
          </cell>
        </row>
        <row r="16928">
          <cell r="A16928">
            <v>44716.044594907398</v>
          </cell>
          <cell r="B16928">
            <v>230</v>
          </cell>
          <cell r="R16928" t="str">
            <v>BUBS045955</v>
          </cell>
        </row>
        <row r="16929">
          <cell r="A16929">
            <v>44716.043356481503</v>
          </cell>
          <cell r="B16929">
            <v>230</v>
          </cell>
          <cell r="R16929" t="str">
            <v>BUBS045955</v>
          </cell>
        </row>
        <row r="16930">
          <cell r="A16930">
            <v>44716.041539351798</v>
          </cell>
          <cell r="B16930">
            <v>21</v>
          </cell>
          <cell r="R16930" t="str">
            <v>BUCS046173</v>
          </cell>
        </row>
        <row r="16931">
          <cell r="A16931">
            <v>44716.038194444402</v>
          </cell>
          <cell r="B16931">
            <v>21</v>
          </cell>
          <cell r="R16931" t="str">
            <v>BUCS046101</v>
          </cell>
        </row>
        <row r="16932">
          <cell r="A16932">
            <v>44715.617534722202</v>
          </cell>
          <cell r="B16932">
            <v>1</v>
          </cell>
          <cell r="R16932" t="str">
            <v>BRKS041128</v>
          </cell>
        </row>
        <row r="16933">
          <cell r="A16933">
            <v>44715.616134259297</v>
          </cell>
          <cell r="B16933">
            <v>1</v>
          </cell>
          <cell r="R16933" t="str">
            <v>BRKS041124</v>
          </cell>
        </row>
        <row r="16934">
          <cell r="A16934">
            <v>44715.471886574102</v>
          </cell>
          <cell r="B16934">
            <v>1315</v>
          </cell>
          <cell r="R16934" t="str">
            <v>BUDC372326</v>
          </cell>
        </row>
        <row r="16935">
          <cell r="A16935">
            <v>44714.635381944398</v>
          </cell>
          <cell r="B16935">
            <v>1757</v>
          </cell>
          <cell r="R16935" t="str">
            <v>BUFD162814</v>
          </cell>
        </row>
        <row r="16936">
          <cell r="A16936">
            <v>44714.598402777803</v>
          </cell>
          <cell r="B16936">
            <v>3708</v>
          </cell>
          <cell r="R16936" t="str">
            <v>BULD162577</v>
          </cell>
        </row>
        <row r="16937">
          <cell r="A16937">
            <v>44714.548576388901</v>
          </cell>
          <cell r="B16937">
            <v>1054</v>
          </cell>
          <cell r="R16937" t="str">
            <v>BUGD162852</v>
          </cell>
        </row>
        <row r="16938">
          <cell r="A16938">
            <v>44714.535104166702</v>
          </cell>
          <cell r="B16938">
            <v>4131</v>
          </cell>
          <cell r="R16938" t="str">
            <v>BTCD162162</v>
          </cell>
        </row>
        <row r="16939">
          <cell r="A16939">
            <v>44714.461006944402</v>
          </cell>
          <cell r="B16939">
            <v>132</v>
          </cell>
          <cell r="R16939" t="str">
            <v>BUJS032230</v>
          </cell>
        </row>
        <row r="16940">
          <cell r="A16940">
            <v>44714.439259259299</v>
          </cell>
          <cell r="B16940">
            <v>228</v>
          </cell>
          <cell r="R16940" t="str">
            <v>EUCS034229</v>
          </cell>
        </row>
        <row r="16941">
          <cell r="A16941">
            <v>44713.997581018499</v>
          </cell>
          <cell r="B16941">
            <v>350</v>
          </cell>
          <cell r="R16941" t="str">
            <v>BUCS034128</v>
          </cell>
        </row>
        <row r="16942">
          <cell r="A16942">
            <v>44713.739328703698</v>
          </cell>
          <cell r="B16942">
            <v>1</v>
          </cell>
          <cell r="R16942" t="str">
            <v>BVJS036881</v>
          </cell>
        </row>
        <row r="16943">
          <cell r="A16943">
            <v>44713.487152777801</v>
          </cell>
          <cell r="B16943">
            <v>10539</v>
          </cell>
          <cell r="R16943" t="str">
            <v>BRFC373676</v>
          </cell>
        </row>
        <row r="16944">
          <cell r="A16944">
            <v>44713.483391203699</v>
          </cell>
          <cell r="B16944">
            <v>15307</v>
          </cell>
          <cell r="R16944" t="str">
            <v>BRCC372871</v>
          </cell>
        </row>
        <row r="16945">
          <cell r="A16945">
            <v>44713.414351851898</v>
          </cell>
          <cell r="B16945">
            <v>0</v>
          </cell>
          <cell r="R16945" t="str">
            <v>DVKL360532</v>
          </cell>
        </row>
        <row r="16946">
          <cell r="A16946">
            <v>44712.778182870403</v>
          </cell>
          <cell r="B16946">
            <v>3090</v>
          </cell>
          <cell r="R16946" t="str">
            <v>BTDD162192</v>
          </cell>
        </row>
        <row r="16947">
          <cell r="A16947">
            <v>44712.671851851897</v>
          </cell>
          <cell r="B16947">
            <v>931</v>
          </cell>
          <cell r="R16947" t="str">
            <v>BUDD162713</v>
          </cell>
        </row>
        <row r="16948">
          <cell r="A16948">
            <v>44712.637604166703</v>
          </cell>
          <cell r="B16948">
            <v>10072</v>
          </cell>
          <cell r="R16948" t="str">
            <v>BSAS036958</v>
          </cell>
        </row>
        <row r="16949">
          <cell r="A16949">
            <v>44712.450023148202</v>
          </cell>
          <cell r="B16949">
            <v>1</v>
          </cell>
          <cell r="R16949" t="str">
            <v>BUFC372970</v>
          </cell>
        </row>
        <row r="16950">
          <cell r="A16950">
            <v>44711.9992361111</v>
          </cell>
          <cell r="B16950">
            <v>5063</v>
          </cell>
          <cell r="R16950" t="str">
            <v>BPED200175</v>
          </cell>
        </row>
        <row r="16951">
          <cell r="A16951">
            <v>44711.994421296302</v>
          </cell>
          <cell r="B16951">
            <v>6015</v>
          </cell>
          <cell r="R16951" t="str">
            <v>BPED160088</v>
          </cell>
        </row>
        <row r="16952">
          <cell r="A16952">
            <v>44711.989583333299</v>
          </cell>
          <cell r="B16952">
            <v>5608</v>
          </cell>
          <cell r="R16952" t="str">
            <v>BPED160082</v>
          </cell>
        </row>
        <row r="16953">
          <cell r="A16953">
            <v>44711.984097222201</v>
          </cell>
          <cell r="B16953">
            <v>5608</v>
          </cell>
          <cell r="R16953" t="str">
            <v>BPED160082</v>
          </cell>
        </row>
        <row r="16954">
          <cell r="A16954">
            <v>44711.980219907397</v>
          </cell>
          <cell r="B16954">
            <v>6498</v>
          </cell>
          <cell r="R16954" t="str">
            <v>BPBD200118</v>
          </cell>
        </row>
        <row r="16955">
          <cell r="A16955">
            <v>44711.975555555597</v>
          </cell>
          <cell r="B16955">
            <v>4690</v>
          </cell>
          <cell r="R16955" t="str">
            <v>BPAD160016</v>
          </cell>
        </row>
        <row r="16956">
          <cell r="A16956">
            <v>44711.970486111102</v>
          </cell>
          <cell r="B16956">
            <v>7590</v>
          </cell>
          <cell r="R16956" t="str">
            <v>BOLD200057</v>
          </cell>
        </row>
        <row r="16957">
          <cell r="A16957">
            <v>44711.967465277798</v>
          </cell>
          <cell r="B16957">
            <v>4386</v>
          </cell>
          <cell r="R16957" t="str">
            <v>BOJD160012</v>
          </cell>
        </row>
        <row r="16958">
          <cell r="A16958">
            <v>44711.964456018497</v>
          </cell>
          <cell r="B16958">
            <v>18390</v>
          </cell>
          <cell r="R16958" t="str">
            <v>BOID200223</v>
          </cell>
        </row>
        <row r="16959">
          <cell r="A16959">
            <v>44711.961458333302</v>
          </cell>
          <cell r="B16959">
            <v>10544</v>
          </cell>
          <cell r="R16959" t="str">
            <v>BOGD200180</v>
          </cell>
        </row>
        <row r="16960">
          <cell r="A16960">
            <v>44711.9586921296</v>
          </cell>
          <cell r="B16960">
            <v>3164</v>
          </cell>
          <cell r="R16960" t="str">
            <v>BNBD160162</v>
          </cell>
        </row>
        <row r="16961">
          <cell r="A16961">
            <v>44711.9555092593</v>
          </cell>
          <cell r="B16961">
            <v>1452</v>
          </cell>
          <cell r="R16961" t="str">
            <v>BMLD160107</v>
          </cell>
        </row>
        <row r="16962">
          <cell r="A16962">
            <v>44711.952928240702</v>
          </cell>
          <cell r="B16962">
            <v>6896</v>
          </cell>
          <cell r="R16962" t="str">
            <v>BMHD200313</v>
          </cell>
        </row>
        <row r="16963">
          <cell r="A16963">
            <v>44711.730937499997</v>
          </cell>
          <cell r="B16963">
            <v>1191</v>
          </cell>
          <cell r="R16963" t="str">
            <v>BTGD162296</v>
          </cell>
        </row>
        <row r="16964">
          <cell r="A16964">
            <v>44711.667731481502</v>
          </cell>
          <cell r="B16964">
            <v>1022</v>
          </cell>
          <cell r="R16964" t="str">
            <v>BUID162912</v>
          </cell>
        </row>
        <row r="16965">
          <cell r="A16965">
            <v>44711.652476851901</v>
          </cell>
          <cell r="B16965">
            <v>930</v>
          </cell>
          <cell r="R16965" t="str">
            <v>BUDD162713</v>
          </cell>
        </row>
        <row r="16966">
          <cell r="A16966">
            <v>44711.636134259301</v>
          </cell>
          <cell r="B16966">
            <v>0</v>
          </cell>
          <cell r="R16966" t="str">
            <v>CUEE680763</v>
          </cell>
        </row>
        <row r="16967">
          <cell r="A16967">
            <v>44711.631435185198</v>
          </cell>
          <cell r="B16967">
            <v>2110</v>
          </cell>
          <cell r="R16967" t="str">
            <v>BUAD162630</v>
          </cell>
        </row>
        <row r="16968">
          <cell r="A16968">
            <v>44711.619282407402</v>
          </cell>
          <cell r="B16968">
            <v>1030</v>
          </cell>
          <cell r="R16968" t="str">
            <v>BUED220691</v>
          </cell>
        </row>
        <row r="16969">
          <cell r="A16969">
            <v>44711.550717592603</v>
          </cell>
          <cell r="B16969"/>
          <cell r="R16969"/>
        </row>
        <row r="16970">
          <cell r="A16970">
            <v>44711.503344907404</v>
          </cell>
          <cell r="B16970">
            <v>75</v>
          </cell>
          <cell r="R16970" t="str">
            <v>BVKD163026</v>
          </cell>
        </row>
        <row r="16971">
          <cell r="A16971">
            <v>44711.480486111097</v>
          </cell>
          <cell r="B16971">
            <v>7534</v>
          </cell>
          <cell r="R16971" t="str">
            <v>BSGC376585</v>
          </cell>
        </row>
        <row r="16972">
          <cell r="A16972">
            <v>44711.474074074104</v>
          </cell>
          <cell r="B16972">
            <v>5625</v>
          </cell>
          <cell r="R16972" t="str">
            <v>BTJC377158</v>
          </cell>
        </row>
        <row r="16973">
          <cell r="A16973">
            <v>44711.385428240697</v>
          </cell>
          <cell r="B16973"/>
          <cell r="R16973"/>
        </row>
        <row r="16974">
          <cell r="A16974">
            <v>44711.383726851898</v>
          </cell>
          <cell r="B16974"/>
          <cell r="R16974"/>
        </row>
        <row r="16975">
          <cell r="A16975">
            <v>44710.964826388903</v>
          </cell>
          <cell r="B16975">
            <v>6218</v>
          </cell>
          <cell r="R16975" t="str">
            <v>BMAD160117</v>
          </cell>
        </row>
        <row r="16976">
          <cell r="A16976">
            <v>44710.960706018501</v>
          </cell>
          <cell r="B16976">
            <v>2847</v>
          </cell>
          <cell r="R16976" t="str">
            <v>BSGD161864</v>
          </cell>
        </row>
        <row r="16977">
          <cell r="A16977">
            <v>44710.950254629599</v>
          </cell>
          <cell r="B16977">
            <v>2541</v>
          </cell>
          <cell r="R16977" t="str">
            <v>BSGD161854</v>
          </cell>
        </row>
        <row r="16978">
          <cell r="A16978">
            <v>44710.9444560185</v>
          </cell>
          <cell r="B16978">
            <v>3573</v>
          </cell>
          <cell r="R16978" t="str">
            <v>BSFD161830</v>
          </cell>
        </row>
        <row r="16979">
          <cell r="A16979">
            <v>44710.941793981503</v>
          </cell>
          <cell r="B16979">
            <v>1443</v>
          </cell>
          <cell r="R16979" t="str">
            <v>BSDD120664</v>
          </cell>
        </row>
        <row r="16980">
          <cell r="A16980">
            <v>44710.938182870399</v>
          </cell>
          <cell r="B16980">
            <v>1975</v>
          </cell>
          <cell r="R16980" t="str">
            <v>BSCL152143</v>
          </cell>
        </row>
        <row r="16981">
          <cell r="A16981">
            <v>44709.733310185198</v>
          </cell>
          <cell r="B16981">
            <v>4884</v>
          </cell>
          <cell r="R16981" t="str">
            <v>BTCC377923</v>
          </cell>
        </row>
        <row r="16982">
          <cell r="A16982">
            <v>44709.502268518503</v>
          </cell>
          <cell r="B16982">
            <v>4157</v>
          </cell>
          <cell r="R16982" t="str">
            <v>BRLD160756</v>
          </cell>
        </row>
        <row r="16983">
          <cell r="A16983">
            <v>44709.485659722202</v>
          </cell>
          <cell r="B16983">
            <v>3172</v>
          </cell>
          <cell r="R16983" t="str">
            <v>BRGD230256</v>
          </cell>
        </row>
        <row r="16984">
          <cell r="A16984">
            <v>44708.980891203697</v>
          </cell>
          <cell r="B16984">
            <v>11122</v>
          </cell>
          <cell r="R16984" t="str">
            <v>GPGC370774</v>
          </cell>
        </row>
        <row r="16985">
          <cell r="A16985">
            <v>44708.688784722202</v>
          </cell>
          <cell r="B16985">
            <v>3256</v>
          </cell>
          <cell r="R16985" t="str">
            <v>BRED161131</v>
          </cell>
        </row>
        <row r="16986">
          <cell r="A16986">
            <v>44708.661180555602</v>
          </cell>
          <cell r="B16986">
            <v>2546</v>
          </cell>
          <cell r="R16986" t="str">
            <v>BRED161124</v>
          </cell>
        </row>
        <row r="16987">
          <cell r="A16987">
            <v>44708.643576388902</v>
          </cell>
          <cell r="B16987">
            <v>4567</v>
          </cell>
          <cell r="R16987" t="str">
            <v>BRCD161002</v>
          </cell>
        </row>
        <row r="16988">
          <cell r="A16988">
            <v>44708.631527777798</v>
          </cell>
          <cell r="B16988">
            <v>3607</v>
          </cell>
          <cell r="R16988" t="str">
            <v>BRAD160816</v>
          </cell>
        </row>
        <row r="16989">
          <cell r="A16989">
            <v>44708.604687500003</v>
          </cell>
          <cell r="B16989">
            <v>768</v>
          </cell>
          <cell r="R16989" t="str">
            <v>BUGD162852</v>
          </cell>
        </row>
        <row r="16990">
          <cell r="A16990">
            <v>44708.596099536997</v>
          </cell>
          <cell r="B16990">
            <v>6458</v>
          </cell>
          <cell r="R16990" t="str">
            <v>BPBD200118</v>
          </cell>
        </row>
        <row r="16991">
          <cell r="A16991">
            <v>44708.5928472222</v>
          </cell>
          <cell r="B16991">
            <v>2083</v>
          </cell>
          <cell r="R16991" t="str">
            <v>BSGD161898</v>
          </cell>
        </row>
        <row r="16992">
          <cell r="A16992">
            <v>44708.5870601852</v>
          </cell>
          <cell r="B16992">
            <v>2059</v>
          </cell>
          <cell r="R16992" t="str">
            <v>BSGD161861</v>
          </cell>
        </row>
        <row r="16993">
          <cell r="A16993">
            <v>44708.567280092597</v>
          </cell>
          <cell r="B16993">
            <v>2123</v>
          </cell>
          <cell r="R16993" t="str">
            <v>BRHD161314</v>
          </cell>
        </row>
        <row r="16994">
          <cell r="A16994">
            <v>44708.5554513889</v>
          </cell>
          <cell r="B16994">
            <v>1500</v>
          </cell>
          <cell r="R16994" t="str">
            <v>BUFD162814</v>
          </cell>
        </row>
        <row r="16995">
          <cell r="A16995">
            <v>44708.546342592599</v>
          </cell>
          <cell r="B16995">
            <v>2968</v>
          </cell>
          <cell r="R16995" t="str">
            <v>BSID161979</v>
          </cell>
        </row>
        <row r="16996">
          <cell r="A16996">
            <v>44708.5307060185</v>
          </cell>
          <cell r="B16996">
            <v>734</v>
          </cell>
          <cell r="R16996" t="str">
            <v>BULD121094</v>
          </cell>
        </row>
        <row r="16997">
          <cell r="A16997">
            <v>44708.520254629599</v>
          </cell>
          <cell r="B16997">
            <v>1511</v>
          </cell>
          <cell r="R16997" t="str">
            <v>BUJD121019</v>
          </cell>
        </row>
        <row r="16998">
          <cell r="A16998">
            <v>44708.512731481504</v>
          </cell>
          <cell r="B16998">
            <v>339</v>
          </cell>
          <cell r="R16998" t="str">
            <v>BUJD121018</v>
          </cell>
        </row>
        <row r="16999">
          <cell r="A16999">
            <v>44708.512581018498</v>
          </cell>
          <cell r="B16999">
            <v>1774</v>
          </cell>
          <cell r="R16999" t="str">
            <v>BUAC371371</v>
          </cell>
        </row>
        <row r="17000">
          <cell r="A17000">
            <v>44708.498622685198</v>
          </cell>
          <cell r="B17000">
            <v>2948</v>
          </cell>
          <cell r="R17000" t="str">
            <v>BTKD162077</v>
          </cell>
        </row>
        <row r="17001">
          <cell r="A17001">
            <v>44708.4837037037</v>
          </cell>
          <cell r="B17001">
            <v>4435</v>
          </cell>
          <cell r="R17001" t="str">
            <v>BTKD162074</v>
          </cell>
        </row>
        <row r="17002">
          <cell r="A17002">
            <v>44708.4756597222</v>
          </cell>
          <cell r="B17002">
            <v>1357</v>
          </cell>
          <cell r="R17002" t="str">
            <v>BTKD120805</v>
          </cell>
        </row>
        <row r="17003">
          <cell r="A17003">
            <v>44708.467604166697</v>
          </cell>
          <cell r="B17003">
            <v>890</v>
          </cell>
          <cell r="R17003" t="str">
            <v>BTJL152348</v>
          </cell>
        </row>
        <row r="17004">
          <cell r="A17004">
            <v>44708.461134259298</v>
          </cell>
          <cell r="B17004">
            <v>1230</v>
          </cell>
          <cell r="R17004" t="str">
            <v>BTHD120971</v>
          </cell>
        </row>
        <row r="17005">
          <cell r="A17005">
            <v>44708.4542939815</v>
          </cell>
          <cell r="B17005">
            <v>364</v>
          </cell>
          <cell r="R17005" t="str">
            <v>BTHD120963</v>
          </cell>
        </row>
        <row r="17006">
          <cell r="A17006">
            <v>44708.445462962998</v>
          </cell>
          <cell r="B17006">
            <v>2490</v>
          </cell>
          <cell r="R17006" t="str">
            <v>BSLD230361</v>
          </cell>
        </row>
        <row r="17007">
          <cell r="A17007">
            <v>44708.439803240697</v>
          </cell>
          <cell r="B17007">
            <v>3890</v>
          </cell>
          <cell r="R17007" t="str">
            <v>BSLD230358</v>
          </cell>
        </row>
        <row r="17008">
          <cell r="A17008">
            <v>44708.434675925899</v>
          </cell>
          <cell r="B17008">
            <v>3300</v>
          </cell>
          <cell r="R17008" t="str">
            <v>BSLD200427</v>
          </cell>
        </row>
        <row r="17009">
          <cell r="A17009">
            <v>44708.426550925898</v>
          </cell>
          <cell r="B17009">
            <v>3278</v>
          </cell>
          <cell r="R17009" t="str">
            <v>BSKD200409</v>
          </cell>
        </row>
        <row r="17010">
          <cell r="A17010">
            <v>44708.392581018503</v>
          </cell>
          <cell r="B17010"/>
          <cell r="R17010"/>
        </row>
        <row r="17011">
          <cell r="A17011">
            <v>44707.706828703696</v>
          </cell>
          <cell r="B17011">
            <v>1488</v>
          </cell>
          <cell r="R17011" t="str">
            <v>BSJD161378</v>
          </cell>
        </row>
        <row r="17012">
          <cell r="A17012">
            <v>44707.698391203703</v>
          </cell>
          <cell r="B17012">
            <v>2476</v>
          </cell>
          <cell r="R17012" t="str">
            <v>BSID161961</v>
          </cell>
        </row>
        <row r="17013">
          <cell r="A17013">
            <v>44707.687199074098</v>
          </cell>
          <cell r="B17013">
            <v>800</v>
          </cell>
          <cell r="R17013" t="str">
            <v>BSHD120752</v>
          </cell>
        </row>
        <row r="17014">
          <cell r="A17014">
            <v>44707.675474536998</v>
          </cell>
          <cell r="B17014">
            <v>496</v>
          </cell>
          <cell r="R17014" t="str">
            <v>BSHD120746</v>
          </cell>
        </row>
        <row r="17015">
          <cell r="A17015">
            <v>44707.660972222198</v>
          </cell>
          <cell r="B17015">
            <v>486</v>
          </cell>
          <cell r="R17015" t="str">
            <v>BSHD120743</v>
          </cell>
        </row>
        <row r="17016">
          <cell r="A17016">
            <v>44707.434432870403</v>
          </cell>
          <cell r="B17016">
            <v>42</v>
          </cell>
          <cell r="R17016" t="str">
            <v>BVKD163026</v>
          </cell>
        </row>
        <row r="17017">
          <cell r="A17017">
            <v>44707.007627314801</v>
          </cell>
          <cell r="B17017">
            <v>19841</v>
          </cell>
          <cell r="R17017" t="str">
            <v>BQHS040705</v>
          </cell>
        </row>
        <row r="17018">
          <cell r="A17018">
            <v>44707.006724537001</v>
          </cell>
          <cell r="B17018">
            <v>16609</v>
          </cell>
          <cell r="R17018" t="str">
            <v>BQGS031413</v>
          </cell>
        </row>
        <row r="17019">
          <cell r="A17019">
            <v>44706.9912847222</v>
          </cell>
          <cell r="B17019">
            <v>19952</v>
          </cell>
          <cell r="R17019" t="str">
            <v>BQES030978</v>
          </cell>
        </row>
        <row r="17020">
          <cell r="A17020">
            <v>44706.781979166699</v>
          </cell>
          <cell r="B17020">
            <v>1</v>
          </cell>
          <cell r="R17020" t="str">
            <v>EUES046621</v>
          </cell>
        </row>
        <row r="17021">
          <cell r="A17021">
            <v>44706.763599537</v>
          </cell>
          <cell r="B17021">
            <v>0</v>
          </cell>
          <cell r="R17021" t="str">
            <v>BVBF111508</v>
          </cell>
        </row>
        <row r="17022">
          <cell r="A17022">
            <v>44706.639236111099</v>
          </cell>
          <cell r="B17022">
            <v>4276</v>
          </cell>
          <cell r="R17022" t="str">
            <v>BTED162217</v>
          </cell>
        </row>
        <row r="17023">
          <cell r="A17023">
            <v>44706.470462963</v>
          </cell>
          <cell r="B17023">
            <v>364</v>
          </cell>
          <cell r="R17023" t="str">
            <v>BTHD120963</v>
          </cell>
        </row>
        <row r="17024">
          <cell r="A17024">
            <v>44706.460196759297</v>
          </cell>
          <cell r="B17024">
            <v>734</v>
          </cell>
          <cell r="R17024" t="str">
            <v>BULD121094</v>
          </cell>
        </row>
        <row r="17025">
          <cell r="A17025">
            <v>44706.454780092601</v>
          </cell>
          <cell r="B17025">
            <v>697</v>
          </cell>
          <cell r="R17025" t="str">
            <v>BTDD120878</v>
          </cell>
        </row>
        <row r="17026">
          <cell r="A17026">
            <v>44706.427025463003</v>
          </cell>
          <cell r="B17026">
            <v>1</v>
          </cell>
          <cell r="R17026" t="str">
            <v>BVKC374485</v>
          </cell>
        </row>
        <row r="17027">
          <cell r="A17027">
            <v>44705.7273726852</v>
          </cell>
          <cell r="B17027">
            <v>43</v>
          </cell>
          <cell r="R17027" t="str">
            <v>BVLD163067</v>
          </cell>
        </row>
        <row r="17028">
          <cell r="A17028">
            <v>44705.697210648097</v>
          </cell>
          <cell r="B17028">
            <v>8729</v>
          </cell>
          <cell r="R17028" t="str">
            <v>BTHS031467</v>
          </cell>
        </row>
        <row r="17029">
          <cell r="A17029">
            <v>44705.447534722203</v>
          </cell>
          <cell r="B17029">
            <v>16584</v>
          </cell>
          <cell r="R17029" t="str">
            <v>BQGS031413</v>
          </cell>
        </row>
        <row r="17030">
          <cell r="A17030">
            <v>44705.439467592601</v>
          </cell>
          <cell r="B17030">
            <v>19816</v>
          </cell>
          <cell r="R17030" t="str">
            <v>BQHS040705</v>
          </cell>
        </row>
        <row r="17031">
          <cell r="A17031">
            <v>44705.437719907401</v>
          </cell>
          <cell r="B17031">
            <v>8693</v>
          </cell>
          <cell r="R17031" t="str">
            <v>BPED200187</v>
          </cell>
        </row>
        <row r="17032">
          <cell r="A17032">
            <v>44704.776539351798</v>
          </cell>
          <cell r="B17032">
            <v>3592</v>
          </cell>
          <cell r="R17032" t="str">
            <v>BULD162577</v>
          </cell>
        </row>
        <row r="17033">
          <cell r="A17033">
            <v>44704.606840277796</v>
          </cell>
          <cell r="B17033">
            <v>10148</v>
          </cell>
          <cell r="R17033" t="str">
            <v>BTGS031205</v>
          </cell>
        </row>
        <row r="17034">
          <cell r="A17034">
            <v>44704.533761574101</v>
          </cell>
          <cell r="B17034">
            <v>1495</v>
          </cell>
          <cell r="R17034" t="str">
            <v>BUFD162814</v>
          </cell>
        </row>
        <row r="17035">
          <cell r="A17035">
            <v>44704.528726851902</v>
          </cell>
          <cell r="B17035">
            <v>4605</v>
          </cell>
          <cell r="R17035" t="str">
            <v>BTKD162112</v>
          </cell>
        </row>
        <row r="17036">
          <cell r="A17036">
            <v>44704.518831018497</v>
          </cell>
          <cell r="B17036">
            <v>4020</v>
          </cell>
          <cell r="R17036" t="str">
            <v>BTED200706</v>
          </cell>
        </row>
        <row r="17037">
          <cell r="A17037">
            <v>44702.722037036998</v>
          </cell>
          <cell r="B17037">
            <v>6831</v>
          </cell>
          <cell r="R17037" t="str">
            <v>BSKD161477</v>
          </cell>
        </row>
        <row r="17038">
          <cell r="A17038">
            <v>44702.6336689815</v>
          </cell>
          <cell r="B17038">
            <v>10580</v>
          </cell>
          <cell r="R17038" t="str">
            <v>BSAS036940</v>
          </cell>
        </row>
        <row r="17039">
          <cell r="A17039">
            <v>44702.617210648103</v>
          </cell>
          <cell r="B17039">
            <v>39563</v>
          </cell>
          <cell r="R17039" t="str">
            <v>BKAS030685</v>
          </cell>
        </row>
        <row r="17040">
          <cell r="A17040">
            <v>44702.511261574102</v>
          </cell>
          <cell r="B17040">
            <v>0</v>
          </cell>
          <cell r="R17040" t="str">
            <v>21324711</v>
          </cell>
        </row>
        <row r="17041">
          <cell r="A17041">
            <v>44702.510648148098</v>
          </cell>
          <cell r="B17041">
            <v>1</v>
          </cell>
          <cell r="R17041" t="str">
            <v>BUGC373213</v>
          </cell>
        </row>
        <row r="17042">
          <cell r="A17042">
            <v>44702.472546296303</v>
          </cell>
          <cell r="B17042">
            <v>6574</v>
          </cell>
          <cell r="R17042" t="str">
            <v>BQFC370869</v>
          </cell>
        </row>
        <row r="17043">
          <cell r="A17043">
            <v>44701.656145833302</v>
          </cell>
          <cell r="B17043">
            <v>4545</v>
          </cell>
          <cell r="R17043" t="str">
            <v>BTGD162289</v>
          </cell>
        </row>
        <row r="17044">
          <cell r="A17044">
            <v>44701.577939814801</v>
          </cell>
          <cell r="B17044">
            <v>11061</v>
          </cell>
          <cell r="R17044" t="str">
            <v>BSIC376940</v>
          </cell>
        </row>
        <row r="17045">
          <cell r="A17045">
            <v>44701.512777777803</v>
          </cell>
          <cell r="B17045">
            <v>4236</v>
          </cell>
          <cell r="R17045" t="str">
            <v>BTED162217</v>
          </cell>
        </row>
        <row r="17046">
          <cell r="A17046">
            <v>44701.510312500002</v>
          </cell>
          <cell r="B17046">
            <v>1480</v>
          </cell>
          <cell r="R17046" t="str">
            <v>BUCD162696</v>
          </cell>
        </row>
        <row r="17047">
          <cell r="A17047">
            <v>44700.760636574101</v>
          </cell>
          <cell r="B17047">
            <v>3682</v>
          </cell>
          <cell r="R17047" t="str">
            <v>BTCD162159</v>
          </cell>
        </row>
        <row r="17048">
          <cell r="A17048">
            <v>44700.551886574103</v>
          </cell>
          <cell r="B17048">
            <v>525</v>
          </cell>
          <cell r="R17048" t="str">
            <v>BTCD120864</v>
          </cell>
        </row>
        <row r="17049">
          <cell r="A17049">
            <v>44700.548437500001</v>
          </cell>
          <cell r="B17049">
            <v>2490</v>
          </cell>
          <cell r="R17049" t="str">
            <v>BSLD230361</v>
          </cell>
        </row>
        <row r="17050">
          <cell r="A17050">
            <v>44700.543171296304</v>
          </cell>
          <cell r="B17050">
            <v>3890</v>
          </cell>
          <cell r="R17050" t="str">
            <v>BSLD230358</v>
          </cell>
        </row>
        <row r="17051">
          <cell r="A17051">
            <v>44700.535729166702</v>
          </cell>
          <cell r="B17051">
            <v>3280</v>
          </cell>
          <cell r="R17051" t="str">
            <v>BSLD200427</v>
          </cell>
        </row>
        <row r="17052">
          <cell r="A17052">
            <v>44700.526944444398</v>
          </cell>
          <cell r="B17052">
            <v>3278</v>
          </cell>
          <cell r="R17052" t="str">
            <v>BSKD200409</v>
          </cell>
        </row>
        <row r="17053">
          <cell r="A17053">
            <v>44700.512499999997</v>
          </cell>
          <cell r="B17053">
            <v>3658</v>
          </cell>
          <cell r="R17053" t="str">
            <v>BSKD161500</v>
          </cell>
        </row>
        <row r="17054">
          <cell r="A17054">
            <v>44700.506585648101</v>
          </cell>
          <cell r="B17054">
            <v>3712</v>
          </cell>
          <cell r="R17054" t="str">
            <v>BSJD161422</v>
          </cell>
        </row>
        <row r="17055">
          <cell r="A17055">
            <v>44700.483692129601</v>
          </cell>
          <cell r="B17055">
            <v>1488</v>
          </cell>
          <cell r="R17055" t="str">
            <v>BSJD161378</v>
          </cell>
        </row>
        <row r="17056">
          <cell r="A17056">
            <v>44700.475810185198</v>
          </cell>
          <cell r="B17056">
            <v>2188</v>
          </cell>
          <cell r="R17056" t="str">
            <v>BSID220375</v>
          </cell>
        </row>
        <row r="17057">
          <cell r="A17057">
            <v>44700.463287036997</v>
          </cell>
          <cell r="B17057">
            <v>3494</v>
          </cell>
          <cell r="R17057" t="str">
            <v>BSID161968</v>
          </cell>
        </row>
        <row r="17058">
          <cell r="A17058">
            <v>44700.454178240703</v>
          </cell>
          <cell r="B17058">
            <v>0</v>
          </cell>
          <cell r="R17058" t="str">
            <v>CVKE568711</v>
          </cell>
        </row>
        <row r="17059">
          <cell r="A17059">
            <v>44699.707025463002</v>
          </cell>
          <cell r="B17059">
            <v>885</v>
          </cell>
          <cell r="R17059" t="str">
            <v>BTJL152348</v>
          </cell>
        </row>
        <row r="17060">
          <cell r="A17060">
            <v>44699.633321759298</v>
          </cell>
          <cell r="B17060">
            <v>37584</v>
          </cell>
          <cell r="R17060" t="str">
            <v>BRGD161233</v>
          </cell>
        </row>
        <row r="17061">
          <cell r="A17061">
            <v>44699.622280092597</v>
          </cell>
          <cell r="B17061">
            <v>1611</v>
          </cell>
          <cell r="R17061" t="str">
            <v>BSID120765</v>
          </cell>
        </row>
        <row r="17062">
          <cell r="A17062">
            <v>44699.594710648104</v>
          </cell>
          <cell r="B17062">
            <v>1149</v>
          </cell>
          <cell r="R17062" t="str">
            <v>BSID120761</v>
          </cell>
        </row>
        <row r="17063">
          <cell r="A17063">
            <v>44699.585162037001</v>
          </cell>
          <cell r="B17063">
            <v>1158</v>
          </cell>
          <cell r="R17063" t="str">
            <v>BSHD161938</v>
          </cell>
        </row>
        <row r="17064">
          <cell r="A17064">
            <v>44699.577395833301</v>
          </cell>
          <cell r="B17064">
            <v>507</v>
          </cell>
          <cell r="R17064" t="str">
            <v>BSHD120741</v>
          </cell>
        </row>
        <row r="17065">
          <cell r="A17065">
            <v>44699.568101851903</v>
          </cell>
          <cell r="B17065">
            <v>493</v>
          </cell>
          <cell r="R17065" t="str">
            <v>BSHD120740</v>
          </cell>
        </row>
        <row r="17066">
          <cell r="A17066">
            <v>44699.513923611099</v>
          </cell>
          <cell r="B17066">
            <v>852</v>
          </cell>
          <cell r="R17066" t="str">
            <v>BULC370861</v>
          </cell>
        </row>
        <row r="17067">
          <cell r="A17067">
            <v>44699.503263888902</v>
          </cell>
          <cell r="B17067">
            <v>3531</v>
          </cell>
          <cell r="R17067" t="str">
            <v>BTGC379081</v>
          </cell>
        </row>
        <row r="17068">
          <cell r="A17068">
            <v>44699.501192129603</v>
          </cell>
          <cell r="B17068">
            <v>509</v>
          </cell>
          <cell r="R17068" t="str">
            <v>BSHD120739</v>
          </cell>
        </row>
        <row r="17069">
          <cell r="A17069">
            <v>44699.471655092602</v>
          </cell>
          <cell r="B17069">
            <v>3047</v>
          </cell>
          <cell r="R17069" t="str">
            <v>BSGL152297</v>
          </cell>
        </row>
        <row r="17070">
          <cell r="A17070">
            <v>44699.467430555596</v>
          </cell>
          <cell r="B17070">
            <v>2150</v>
          </cell>
          <cell r="R17070" t="str">
            <v>BSGL152296</v>
          </cell>
        </row>
        <row r="17071">
          <cell r="A17071">
            <v>44699.458182870403</v>
          </cell>
          <cell r="B17071">
            <v>2150</v>
          </cell>
          <cell r="R17071" t="str">
            <v>BSGL152296</v>
          </cell>
        </row>
        <row r="17072">
          <cell r="A17072">
            <v>44699.4525810185</v>
          </cell>
          <cell r="B17072">
            <v>6132</v>
          </cell>
          <cell r="R17072" t="str">
            <v>BSGD161904</v>
          </cell>
        </row>
        <row r="17073">
          <cell r="A17073">
            <v>44699.446250000001</v>
          </cell>
          <cell r="B17073">
            <v>448</v>
          </cell>
          <cell r="R17073" t="str">
            <v>BSBD120630</v>
          </cell>
        </row>
        <row r="17074">
          <cell r="A17074">
            <v>44699.440752314797</v>
          </cell>
          <cell r="B17074">
            <v>3910</v>
          </cell>
          <cell r="R17074" t="str">
            <v>BSAD230391</v>
          </cell>
        </row>
        <row r="17075">
          <cell r="A17075">
            <v>44698.859895833302</v>
          </cell>
          <cell r="B17075">
            <v>3016</v>
          </cell>
          <cell r="R17075" t="str">
            <v>BTDD162192</v>
          </cell>
        </row>
        <row r="17076">
          <cell r="A17076">
            <v>44698.720000000001</v>
          </cell>
          <cell r="B17076">
            <v>8575</v>
          </cell>
          <cell r="R17076" t="str">
            <v>BRGD161233</v>
          </cell>
        </row>
        <row r="17077">
          <cell r="A17077">
            <v>44698.7101736111</v>
          </cell>
          <cell r="B17077">
            <v>3479</v>
          </cell>
          <cell r="R17077" t="str">
            <v>BRED161081</v>
          </cell>
        </row>
        <row r="17078">
          <cell r="A17078">
            <v>44698.692719907398</v>
          </cell>
          <cell r="B17078">
            <v>1</v>
          </cell>
          <cell r="R17078" t="str">
            <v>BVJC374172</v>
          </cell>
        </row>
        <row r="17079">
          <cell r="A17079">
            <v>44698.594282407401</v>
          </cell>
          <cell r="B17079">
            <v>4295</v>
          </cell>
          <cell r="R17079" t="str">
            <v>BSBD161624</v>
          </cell>
        </row>
        <row r="17080">
          <cell r="A17080">
            <v>44698.584999999999</v>
          </cell>
          <cell r="B17080">
            <v>4405</v>
          </cell>
          <cell r="R17080" t="str">
            <v>BRDD161019</v>
          </cell>
        </row>
        <row r="17081">
          <cell r="A17081">
            <v>44697.736712963</v>
          </cell>
          <cell r="B17081">
            <v>2952</v>
          </cell>
          <cell r="R17081" t="str">
            <v>BUDC372327</v>
          </cell>
        </row>
        <row r="17082">
          <cell r="A17082">
            <v>44697.727511574099</v>
          </cell>
          <cell r="B17082">
            <v>1</v>
          </cell>
          <cell r="R17082" t="str">
            <v>BUIS036656</v>
          </cell>
        </row>
        <row r="17083">
          <cell r="A17083">
            <v>44697.724849537</v>
          </cell>
          <cell r="B17083">
            <v>2020</v>
          </cell>
          <cell r="R17083" t="str">
            <v>BTEC378588</v>
          </cell>
        </row>
        <row r="17084">
          <cell r="A17084">
            <v>44697.596979166701</v>
          </cell>
          <cell r="B17084">
            <v>3729</v>
          </cell>
          <cell r="R17084" t="str">
            <v>BTED162217</v>
          </cell>
        </row>
        <row r="17085">
          <cell r="A17085">
            <v>44697.576944444401</v>
          </cell>
          <cell r="B17085">
            <v>2474</v>
          </cell>
          <cell r="R17085" t="str">
            <v>BSLD230361</v>
          </cell>
        </row>
        <row r="17086">
          <cell r="A17086">
            <v>44697.567418981504</v>
          </cell>
          <cell r="B17086">
            <v>18837</v>
          </cell>
          <cell r="R17086" t="str">
            <v>BRAC372524</v>
          </cell>
        </row>
        <row r="17087">
          <cell r="A17087">
            <v>44697.514652777798</v>
          </cell>
          <cell r="B17087">
            <v>6505</v>
          </cell>
          <cell r="R17087" t="str">
            <v>BSBC375576</v>
          </cell>
        </row>
        <row r="17088">
          <cell r="A17088">
            <v>44697.490891203699</v>
          </cell>
          <cell r="B17088">
            <v>1670</v>
          </cell>
          <cell r="R17088" t="str">
            <v>BUKC370622</v>
          </cell>
        </row>
        <row r="17089">
          <cell r="A17089">
            <v>44697.454039351898</v>
          </cell>
          <cell r="B17089">
            <v>1069</v>
          </cell>
          <cell r="R17089" t="str">
            <v>BTHD162350</v>
          </cell>
        </row>
        <row r="17090">
          <cell r="A17090">
            <v>44697.447951388902</v>
          </cell>
          <cell r="B17090">
            <v>0</v>
          </cell>
          <cell r="R17090" t="str">
            <v>BUHS047551</v>
          </cell>
        </row>
        <row r="17091">
          <cell r="A17091">
            <v>44697.434236111098</v>
          </cell>
          <cell r="B17091">
            <v>0</v>
          </cell>
          <cell r="R17091" t="str">
            <v>BVJC374202</v>
          </cell>
        </row>
        <row r="17092">
          <cell r="A17092">
            <v>44697.4222800926</v>
          </cell>
          <cell r="B17092">
            <v>0</v>
          </cell>
          <cell r="R17092" t="str">
            <v>BVJC374172</v>
          </cell>
        </row>
        <row r="17093">
          <cell r="A17093">
            <v>44695.977129629602</v>
          </cell>
          <cell r="B17093">
            <v>2168</v>
          </cell>
          <cell r="R17093" t="str">
            <v>BSBC375571</v>
          </cell>
        </row>
        <row r="17094">
          <cell r="A17094">
            <v>44695.516180555598</v>
          </cell>
          <cell r="B17094">
            <v>24304</v>
          </cell>
          <cell r="R17094" t="str">
            <v>BQFS031084</v>
          </cell>
        </row>
        <row r="17095">
          <cell r="A17095">
            <v>44695.510625000003</v>
          </cell>
          <cell r="B17095">
            <v>19107</v>
          </cell>
          <cell r="R17095" t="str">
            <v>BKDS031405</v>
          </cell>
        </row>
        <row r="17096">
          <cell r="A17096">
            <v>44695.4742708333</v>
          </cell>
          <cell r="B17096">
            <v>25133</v>
          </cell>
          <cell r="R17096" t="str">
            <v>BLIS031950</v>
          </cell>
        </row>
        <row r="17097">
          <cell r="A17097">
            <v>44695.462581018503</v>
          </cell>
          <cell r="B17097">
            <v>3178</v>
          </cell>
          <cell r="R17097" t="str">
            <v>BUBS033778</v>
          </cell>
        </row>
        <row r="17098">
          <cell r="A17098">
            <v>44695.456770833298</v>
          </cell>
          <cell r="B17098">
            <v>12882</v>
          </cell>
          <cell r="R17098" t="str">
            <v>BUCS034287</v>
          </cell>
        </row>
        <row r="17099">
          <cell r="A17099">
            <v>44695.454409722202</v>
          </cell>
          <cell r="B17099">
            <v>15041</v>
          </cell>
          <cell r="R17099" t="str">
            <v>BSDS037649</v>
          </cell>
        </row>
        <row r="17100">
          <cell r="A17100">
            <v>44695.442662037</v>
          </cell>
          <cell r="B17100">
            <v>12211</v>
          </cell>
          <cell r="R17100" t="str">
            <v>BSKS036365</v>
          </cell>
        </row>
        <row r="17101">
          <cell r="A17101">
            <v>44695.438518518502</v>
          </cell>
          <cell r="B17101">
            <v>15901</v>
          </cell>
          <cell r="R17101" t="str">
            <v>BSKS036366</v>
          </cell>
        </row>
        <row r="17102">
          <cell r="A17102">
            <v>44695.432222222204</v>
          </cell>
          <cell r="B17102">
            <v>46929</v>
          </cell>
          <cell r="R17102" t="str">
            <v>BLGS040605</v>
          </cell>
        </row>
        <row r="17103">
          <cell r="A17103">
            <v>44695.423460648097</v>
          </cell>
          <cell r="B17103">
            <v>9977</v>
          </cell>
          <cell r="R17103" t="str">
            <v>BSBC375530</v>
          </cell>
        </row>
        <row r="17104">
          <cell r="A17104">
            <v>44694.812743055598</v>
          </cell>
          <cell r="B17104">
            <v>970</v>
          </cell>
          <cell r="R17104" t="str">
            <v>BUED220691</v>
          </cell>
        </row>
        <row r="17105">
          <cell r="A17105">
            <v>44694.587627314802</v>
          </cell>
          <cell r="B17105">
            <v>466</v>
          </cell>
          <cell r="R17105" t="str">
            <v>BTDD120878</v>
          </cell>
        </row>
        <row r="17106">
          <cell r="A17106">
            <v>44694.582847222198</v>
          </cell>
          <cell r="B17106">
            <v>2593</v>
          </cell>
          <cell r="R17106" t="str">
            <v>BSHD200586</v>
          </cell>
        </row>
        <row r="17107">
          <cell r="A17107">
            <v>44694.576435185198</v>
          </cell>
          <cell r="B17107">
            <v>985</v>
          </cell>
          <cell r="R17107" t="str">
            <v>BUKD121059</v>
          </cell>
        </row>
        <row r="17108">
          <cell r="A17108">
            <v>44694.572361111103</v>
          </cell>
          <cell r="B17108">
            <v>55</v>
          </cell>
          <cell r="R17108" t="str">
            <v>BUAD121111</v>
          </cell>
        </row>
        <row r="17109">
          <cell r="A17109">
            <v>44694.567337963003</v>
          </cell>
          <cell r="B17109">
            <v>525</v>
          </cell>
          <cell r="R17109" t="str">
            <v>BUAD162634</v>
          </cell>
        </row>
        <row r="17110">
          <cell r="A17110">
            <v>44694.563773148097</v>
          </cell>
          <cell r="B17110">
            <v>402</v>
          </cell>
          <cell r="R17110" t="str">
            <v>BUDD162719</v>
          </cell>
        </row>
        <row r="17111">
          <cell r="A17111">
            <v>44694.557662036997</v>
          </cell>
          <cell r="B17111">
            <v>2848</v>
          </cell>
          <cell r="R17111" t="str">
            <v>BSAD161582</v>
          </cell>
        </row>
        <row r="17112">
          <cell r="A17112">
            <v>44694.554525462998</v>
          </cell>
          <cell r="B17112">
            <v>367</v>
          </cell>
          <cell r="R17112" t="str">
            <v>BUID162940</v>
          </cell>
        </row>
        <row r="17113">
          <cell r="A17113">
            <v>44694.551736111098</v>
          </cell>
          <cell r="B17113">
            <v>279</v>
          </cell>
          <cell r="R17113" t="str">
            <v>BUFL152860</v>
          </cell>
        </row>
        <row r="17114">
          <cell r="A17114">
            <v>44694.548784722203</v>
          </cell>
          <cell r="B17114">
            <v>480</v>
          </cell>
          <cell r="R17114" t="str">
            <v>BUHL152930</v>
          </cell>
        </row>
        <row r="17115">
          <cell r="A17115">
            <v>44694.545636574097</v>
          </cell>
          <cell r="B17115">
            <v>348</v>
          </cell>
          <cell r="R17115" t="str">
            <v>BUCD121174</v>
          </cell>
        </row>
        <row r="17116">
          <cell r="A17116">
            <v>44694.542071759301</v>
          </cell>
          <cell r="B17116">
            <v>780</v>
          </cell>
          <cell r="R17116" t="str">
            <v>BUGD162826</v>
          </cell>
        </row>
        <row r="17117">
          <cell r="A17117">
            <v>44694.539479166699</v>
          </cell>
          <cell r="B17117">
            <v>271</v>
          </cell>
          <cell r="R17117" t="str">
            <v>BUID121299</v>
          </cell>
        </row>
        <row r="17118">
          <cell r="A17118">
            <v>44694.537048611099</v>
          </cell>
          <cell r="B17118">
            <v>364</v>
          </cell>
          <cell r="R17118" t="str">
            <v>BUHD121280</v>
          </cell>
        </row>
        <row r="17119">
          <cell r="A17119">
            <v>44694.534050925897</v>
          </cell>
          <cell r="B17119">
            <v>580</v>
          </cell>
          <cell r="R17119" t="str">
            <v>BUKD230773</v>
          </cell>
        </row>
        <row r="17120">
          <cell r="A17120">
            <v>44694.506053240701</v>
          </cell>
          <cell r="B17120">
            <v>3269</v>
          </cell>
          <cell r="R17120" t="str">
            <v>BSJD161406</v>
          </cell>
        </row>
        <row r="17121">
          <cell r="A17121">
            <v>44694.500752314802</v>
          </cell>
          <cell r="B17121">
            <v>1554</v>
          </cell>
          <cell r="R17121" t="str">
            <v>BSFD161825</v>
          </cell>
        </row>
        <row r="17122">
          <cell r="A17122">
            <v>44694.488726851901</v>
          </cell>
          <cell r="B17122">
            <v>2563</v>
          </cell>
          <cell r="R17122" t="str">
            <v>BSFD161819</v>
          </cell>
        </row>
        <row r="17123">
          <cell r="A17123">
            <v>44694.4838773148</v>
          </cell>
          <cell r="B17123">
            <v>1363</v>
          </cell>
          <cell r="R17123" t="str">
            <v>BSFD161799</v>
          </cell>
        </row>
        <row r="17124">
          <cell r="A17124">
            <v>44694.479421296302</v>
          </cell>
          <cell r="B17124">
            <v>5239</v>
          </cell>
          <cell r="R17124" t="str">
            <v>BSDD161729</v>
          </cell>
        </row>
        <row r="17125">
          <cell r="A17125">
            <v>44694.4762037037</v>
          </cell>
          <cell r="B17125">
            <v>1805</v>
          </cell>
          <cell r="R17125" t="str">
            <v>BSCD161704</v>
          </cell>
        </row>
        <row r="17126">
          <cell r="A17126">
            <v>44694.473414351902</v>
          </cell>
          <cell r="B17126">
            <v>3874</v>
          </cell>
          <cell r="R17126" t="str">
            <v>BSAD161567</v>
          </cell>
        </row>
        <row r="17127">
          <cell r="A17127">
            <v>44694.471064814803</v>
          </cell>
          <cell r="B17127">
            <v>1679</v>
          </cell>
          <cell r="R17127" t="str">
            <v>BSAD161563</v>
          </cell>
        </row>
        <row r="17128">
          <cell r="A17128">
            <v>44694.4690162037</v>
          </cell>
          <cell r="B17128">
            <v>1596</v>
          </cell>
          <cell r="R17128" t="str">
            <v>BSAD120582</v>
          </cell>
        </row>
        <row r="17129">
          <cell r="A17129">
            <v>44694.465312499997</v>
          </cell>
          <cell r="B17129">
            <v>5737</v>
          </cell>
          <cell r="R17129" t="str">
            <v>BRLD160741</v>
          </cell>
        </row>
        <row r="17130">
          <cell r="A17130">
            <v>44694.460381944402</v>
          </cell>
          <cell r="B17130">
            <v>4793</v>
          </cell>
          <cell r="R17130" t="str">
            <v>BRLD160727</v>
          </cell>
        </row>
        <row r="17131">
          <cell r="A17131">
            <v>44694.457789351902</v>
          </cell>
          <cell r="B17131">
            <v>3787</v>
          </cell>
          <cell r="R17131" t="str">
            <v>BRLD160724</v>
          </cell>
        </row>
        <row r="17132">
          <cell r="A17132">
            <v>44694.455752314803</v>
          </cell>
          <cell r="B17132">
            <v>5069</v>
          </cell>
          <cell r="R17132" t="str">
            <v>BRKD200211</v>
          </cell>
        </row>
        <row r="17133">
          <cell r="A17133">
            <v>44694.453611111101</v>
          </cell>
          <cell r="B17133">
            <v>1650</v>
          </cell>
          <cell r="R17133" t="str">
            <v>BRKD160684</v>
          </cell>
        </row>
        <row r="17134">
          <cell r="A17134">
            <v>44694.451400462996</v>
          </cell>
          <cell r="B17134">
            <v>2106</v>
          </cell>
          <cell r="R17134" t="str">
            <v>BRKD160653</v>
          </cell>
        </row>
        <row r="17135">
          <cell r="A17135">
            <v>44694.448773148099</v>
          </cell>
          <cell r="B17135">
            <v>4487</v>
          </cell>
          <cell r="R17135" t="str">
            <v>BRJD160606</v>
          </cell>
        </row>
        <row r="17136">
          <cell r="A17136">
            <v>44694.446145833303</v>
          </cell>
          <cell r="B17136">
            <v>3548</v>
          </cell>
          <cell r="R17136" t="str">
            <v>BRJD160600</v>
          </cell>
        </row>
        <row r="17137">
          <cell r="A17137">
            <v>44694.442499999997</v>
          </cell>
          <cell r="B17137">
            <v>3548</v>
          </cell>
          <cell r="R17137" t="str">
            <v>BRJD160577</v>
          </cell>
        </row>
        <row r="17138">
          <cell r="A17138">
            <v>44694.440115740697</v>
          </cell>
          <cell r="B17138">
            <v>3729</v>
          </cell>
          <cell r="R17138" t="str">
            <v>BRJD160543</v>
          </cell>
        </row>
        <row r="17139">
          <cell r="A17139">
            <v>44694.4369560185</v>
          </cell>
          <cell r="B17139">
            <v>7763</v>
          </cell>
          <cell r="R17139" t="str">
            <v>BRHD161312</v>
          </cell>
        </row>
        <row r="17140">
          <cell r="A17140">
            <v>44694.431550925903</v>
          </cell>
          <cell r="B17140">
            <v>1666</v>
          </cell>
          <cell r="R17140" t="str">
            <v>BRHD161303</v>
          </cell>
        </row>
        <row r="17141">
          <cell r="A17141">
            <v>44693.723749999997</v>
          </cell>
          <cell r="B17141">
            <v>2996</v>
          </cell>
          <cell r="R17141" t="str">
            <v>BTDD162192</v>
          </cell>
        </row>
        <row r="17142">
          <cell r="A17142">
            <v>44693.7032175926</v>
          </cell>
          <cell r="B17142">
            <v>7622</v>
          </cell>
          <cell r="R17142" t="str">
            <v>BTDD162169</v>
          </cell>
        </row>
        <row r="17143">
          <cell r="A17143">
            <v>44693.6161111111</v>
          </cell>
          <cell r="B17143">
            <v>29509</v>
          </cell>
          <cell r="R17143" t="str">
            <v>GOGC370754</v>
          </cell>
        </row>
        <row r="17144">
          <cell r="A17144">
            <v>44693.575138888897</v>
          </cell>
          <cell r="B17144">
            <v>2976</v>
          </cell>
          <cell r="R17144" t="str">
            <v>BTDD162192</v>
          </cell>
        </row>
        <row r="17145">
          <cell r="A17145">
            <v>44693.491261574098</v>
          </cell>
          <cell r="B17145">
            <v>2815</v>
          </cell>
          <cell r="R17145" t="str">
            <v>BRHD161299</v>
          </cell>
        </row>
        <row r="17146">
          <cell r="A17146">
            <v>44692.741400462997</v>
          </cell>
          <cell r="B17146">
            <v>1</v>
          </cell>
          <cell r="R17146" t="str">
            <v>BVLD163067</v>
          </cell>
        </row>
        <row r="17147">
          <cell r="A17147">
            <v>44692.732071759303</v>
          </cell>
          <cell r="B17147">
            <v>3916</v>
          </cell>
          <cell r="R17147" t="str">
            <v>BRGD161218</v>
          </cell>
        </row>
        <row r="17148">
          <cell r="A17148">
            <v>44692.731493055602</v>
          </cell>
          <cell r="B17148">
            <v>2727</v>
          </cell>
          <cell r="R17148" t="str">
            <v>BTKD162080</v>
          </cell>
        </row>
        <row r="17149">
          <cell r="A17149">
            <v>44692.727222222202</v>
          </cell>
          <cell r="B17149"/>
          <cell r="R17149" t="str">
            <v>BVLD163067</v>
          </cell>
        </row>
        <row r="17150">
          <cell r="A17150">
            <v>44692.573877314797</v>
          </cell>
          <cell r="B17150">
            <v>7399</v>
          </cell>
          <cell r="R17150" t="str">
            <v>BRBS033681</v>
          </cell>
        </row>
        <row r="17151">
          <cell r="A17151">
            <v>44692.572048611102</v>
          </cell>
          <cell r="B17151">
            <v>7990</v>
          </cell>
          <cell r="R17151" t="str">
            <v>BRCS033813</v>
          </cell>
        </row>
        <row r="17152">
          <cell r="A17152">
            <v>44692.568958333301</v>
          </cell>
          <cell r="B17152">
            <v>7905</v>
          </cell>
          <cell r="R17152" t="str">
            <v>BRCS033809</v>
          </cell>
        </row>
        <row r="17153">
          <cell r="A17153">
            <v>44692.544571759303</v>
          </cell>
          <cell r="B17153">
            <v>4225</v>
          </cell>
          <cell r="R17153" t="str">
            <v>BOJD160012</v>
          </cell>
        </row>
        <row r="17154">
          <cell r="A17154">
            <v>44692.5213194444</v>
          </cell>
          <cell r="B17154">
            <v>1922</v>
          </cell>
          <cell r="R17154" t="str">
            <v>BRGD161229</v>
          </cell>
        </row>
        <row r="17155">
          <cell r="A17155">
            <v>44692.5108680556</v>
          </cell>
          <cell r="B17155">
            <v>4547</v>
          </cell>
          <cell r="R17155" t="str">
            <v>BRGD161225</v>
          </cell>
        </row>
        <row r="17156">
          <cell r="A17156">
            <v>44692.462164351899</v>
          </cell>
          <cell r="B17156">
            <v>2088</v>
          </cell>
          <cell r="R17156" t="str">
            <v>BUAL160593</v>
          </cell>
        </row>
        <row r="17157">
          <cell r="A17157">
            <v>44692.434386574103</v>
          </cell>
          <cell r="B17157">
            <v>3716</v>
          </cell>
          <cell r="R17157" t="str">
            <v>BRGD161212</v>
          </cell>
        </row>
        <row r="17158">
          <cell r="A17158">
            <v>44692.426701388897</v>
          </cell>
          <cell r="B17158">
            <v>2787</v>
          </cell>
          <cell r="R17158" t="str">
            <v>BQHD160412</v>
          </cell>
        </row>
        <row r="17159">
          <cell r="A17159">
            <v>44692.4207060185</v>
          </cell>
          <cell r="B17159">
            <v>5024</v>
          </cell>
          <cell r="R17159" t="str">
            <v>BMKD120057</v>
          </cell>
        </row>
        <row r="17160">
          <cell r="A17160">
            <v>44691.995555555601</v>
          </cell>
          <cell r="B17160">
            <v>42855</v>
          </cell>
          <cell r="R17160" t="str">
            <v>BIKS040038</v>
          </cell>
        </row>
        <row r="17161">
          <cell r="A17161">
            <v>44691.995405092603</v>
          </cell>
          <cell r="B17161">
            <v>17920</v>
          </cell>
          <cell r="R17161" t="str">
            <v>GOCC370403</v>
          </cell>
        </row>
        <row r="17162">
          <cell r="A17162">
            <v>44691.995219907403</v>
          </cell>
          <cell r="B17162">
            <v>6703</v>
          </cell>
          <cell r="R17162" t="str">
            <v>BRHS035337</v>
          </cell>
        </row>
        <row r="17163">
          <cell r="A17163">
            <v>44691.994490740697</v>
          </cell>
          <cell r="B17163">
            <v>45413</v>
          </cell>
          <cell r="R17163" t="str">
            <v>BNAS040245</v>
          </cell>
        </row>
        <row r="17164">
          <cell r="A17164">
            <v>44691.994270833296</v>
          </cell>
          <cell r="B17164">
            <v>32850</v>
          </cell>
          <cell r="R17164" t="str">
            <v>GOKS040088</v>
          </cell>
        </row>
        <row r="17165">
          <cell r="A17165">
            <v>44691.980347222197</v>
          </cell>
          <cell r="B17165">
            <v>5253</v>
          </cell>
          <cell r="R17165" t="str">
            <v>BSBC375535</v>
          </cell>
        </row>
        <row r="17166">
          <cell r="A17166">
            <v>44691.980104166701</v>
          </cell>
          <cell r="B17166">
            <v>10786</v>
          </cell>
          <cell r="R17166" t="str">
            <v>BPIC370386</v>
          </cell>
        </row>
        <row r="17167">
          <cell r="A17167">
            <v>44691.7339699074</v>
          </cell>
          <cell r="B17167">
            <v>971</v>
          </cell>
          <cell r="R17167" t="str">
            <v>BUKD121059</v>
          </cell>
        </row>
        <row r="17168">
          <cell r="A17168">
            <v>44691.694305555597</v>
          </cell>
          <cell r="B17168">
            <v>752</v>
          </cell>
          <cell r="R17168" t="str">
            <v>BUDD162713</v>
          </cell>
        </row>
        <row r="17169">
          <cell r="A17169">
            <v>44691.687835648103</v>
          </cell>
          <cell r="B17169">
            <v>63389</v>
          </cell>
          <cell r="R17169" t="str">
            <v>BPBD200118</v>
          </cell>
        </row>
        <row r="17170">
          <cell r="A17170">
            <v>44691.561562499999</v>
          </cell>
          <cell r="B17170">
            <v>6398</v>
          </cell>
          <cell r="R17170" t="str">
            <v>BPHD160162</v>
          </cell>
        </row>
        <row r="17171">
          <cell r="A17171">
            <v>44691.535960648202</v>
          </cell>
          <cell r="B17171">
            <v>1</v>
          </cell>
          <cell r="R17171" t="str">
            <v>BVLD163040</v>
          </cell>
        </row>
        <row r="17172">
          <cell r="A17172">
            <v>44691.489328703698</v>
          </cell>
          <cell r="B17172">
            <v>4502</v>
          </cell>
          <cell r="R17172" t="str">
            <v>BTCD162149</v>
          </cell>
        </row>
        <row r="17173">
          <cell r="A17173">
            <v>44690.982326388897</v>
          </cell>
          <cell r="B17173">
            <v>33016</v>
          </cell>
          <cell r="R17173" t="str">
            <v>BKJS030050</v>
          </cell>
        </row>
        <row r="17174">
          <cell r="A17174">
            <v>44690.6891666667</v>
          </cell>
          <cell r="B17174">
            <v>24264</v>
          </cell>
          <cell r="R17174" t="str">
            <v>BQBS033819</v>
          </cell>
        </row>
        <row r="17175">
          <cell r="A17175">
            <v>44690.642928240697</v>
          </cell>
          <cell r="B17175">
            <v>4106</v>
          </cell>
          <cell r="R17175" t="str">
            <v>BRID161341</v>
          </cell>
        </row>
        <row r="17176">
          <cell r="A17176">
            <v>44690.570532407401</v>
          </cell>
          <cell r="B17176">
            <v>16366</v>
          </cell>
          <cell r="R17176" t="str">
            <v>UOHS030121</v>
          </cell>
        </row>
        <row r="17177">
          <cell r="A17177">
            <v>44690.488136574102</v>
          </cell>
          <cell r="B17177">
            <v>5555</v>
          </cell>
          <cell r="R17177" t="str">
            <v>BTJC377158</v>
          </cell>
        </row>
        <row r="17178">
          <cell r="A17178">
            <v>44689.9824421296</v>
          </cell>
          <cell r="B17178">
            <v>12310</v>
          </cell>
          <cell r="R17178" t="str">
            <v>BSCS037349</v>
          </cell>
        </row>
        <row r="17179">
          <cell r="A17179">
            <v>44689.7293055556</v>
          </cell>
          <cell r="B17179">
            <v>921</v>
          </cell>
          <cell r="R17179" t="str">
            <v>BTHD162350</v>
          </cell>
        </row>
        <row r="17180">
          <cell r="A17180">
            <v>44689.725532407399</v>
          </cell>
          <cell r="B17180">
            <v>3365</v>
          </cell>
          <cell r="R17180" t="str">
            <v>BTJD162047</v>
          </cell>
        </row>
        <row r="17181">
          <cell r="A17181">
            <v>44689.722060185202</v>
          </cell>
          <cell r="B17181">
            <v>2592</v>
          </cell>
          <cell r="R17181" t="str">
            <v>BTJD162040</v>
          </cell>
        </row>
        <row r="17182">
          <cell r="A17182">
            <v>44689.718564814801</v>
          </cell>
          <cell r="B17182">
            <v>2440</v>
          </cell>
          <cell r="R17182" t="str">
            <v>BTJD162038</v>
          </cell>
        </row>
        <row r="17183">
          <cell r="A17183">
            <v>44689.715069444399</v>
          </cell>
          <cell r="B17183">
            <v>529</v>
          </cell>
          <cell r="R17183" t="str">
            <v>BULD162583</v>
          </cell>
        </row>
        <row r="17184">
          <cell r="A17184">
            <v>44689.711643518502</v>
          </cell>
          <cell r="B17184">
            <v>526</v>
          </cell>
          <cell r="R17184" t="str">
            <v>BULD162579</v>
          </cell>
        </row>
        <row r="17185">
          <cell r="A17185">
            <v>44689.706689814797</v>
          </cell>
          <cell r="B17185">
            <v>2816</v>
          </cell>
          <cell r="R17185" t="str">
            <v>BULD162561</v>
          </cell>
        </row>
        <row r="17186">
          <cell r="A17186">
            <v>44689.7025810185</v>
          </cell>
          <cell r="B17186">
            <v>4272</v>
          </cell>
          <cell r="R17186" t="str">
            <v>BULD162559</v>
          </cell>
        </row>
        <row r="17187">
          <cell r="A17187">
            <v>44689.698530092603</v>
          </cell>
          <cell r="B17187">
            <v>1884</v>
          </cell>
          <cell r="R17187" t="str">
            <v>BUKD162510</v>
          </cell>
        </row>
        <row r="17188">
          <cell r="A17188">
            <v>44689.694363425901</v>
          </cell>
          <cell r="B17188">
            <v>924</v>
          </cell>
          <cell r="R17188" t="str">
            <v>BUJD162460</v>
          </cell>
        </row>
        <row r="17189">
          <cell r="A17189">
            <v>44689.690879629597</v>
          </cell>
          <cell r="B17189">
            <v>803</v>
          </cell>
          <cell r="R17189" t="str">
            <v>BUDD220683</v>
          </cell>
        </row>
        <row r="17190">
          <cell r="A17190">
            <v>44689.686805555597</v>
          </cell>
          <cell r="B17190">
            <v>449</v>
          </cell>
          <cell r="R17190" t="str">
            <v>BUCD230856</v>
          </cell>
        </row>
        <row r="17191">
          <cell r="A17191">
            <v>44689.683043981502</v>
          </cell>
          <cell r="B17191">
            <v>1003</v>
          </cell>
          <cell r="R17191" t="str">
            <v>BUBD162649</v>
          </cell>
        </row>
        <row r="17192">
          <cell r="A17192">
            <v>44689.678796296299</v>
          </cell>
          <cell r="B17192">
            <v>1009</v>
          </cell>
          <cell r="R17192" t="str">
            <v>BUAL160594</v>
          </cell>
        </row>
        <row r="17193">
          <cell r="A17193">
            <v>44689.675312500003</v>
          </cell>
          <cell r="B17193">
            <v>2260</v>
          </cell>
          <cell r="R17193" t="str">
            <v>BUAL160585</v>
          </cell>
        </row>
        <row r="17194">
          <cell r="A17194">
            <v>44689.670358796298</v>
          </cell>
          <cell r="B17194">
            <v>4342</v>
          </cell>
          <cell r="R17194" t="str">
            <v>BTKD162112</v>
          </cell>
        </row>
        <row r="17195">
          <cell r="A17195">
            <v>44689.621967592597</v>
          </cell>
          <cell r="B17195">
            <v>978</v>
          </cell>
          <cell r="R17195" t="str">
            <v>BTKD162083</v>
          </cell>
        </row>
        <row r="17196">
          <cell r="A17196">
            <v>44689.618159722202</v>
          </cell>
          <cell r="B17196">
            <v>2575</v>
          </cell>
          <cell r="R17196" t="str">
            <v>BTKD162080</v>
          </cell>
        </row>
        <row r="17197">
          <cell r="A17197">
            <v>44689.613356481503</v>
          </cell>
          <cell r="B17197">
            <v>2470</v>
          </cell>
          <cell r="R17197" t="str">
            <v>BTJD162016</v>
          </cell>
        </row>
        <row r="17198">
          <cell r="A17198">
            <v>44689.609699074099</v>
          </cell>
          <cell r="B17198">
            <v>1183</v>
          </cell>
          <cell r="R17198" t="str">
            <v>BTID162392</v>
          </cell>
        </row>
        <row r="17199">
          <cell r="A17199">
            <v>44689.6015625</v>
          </cell>
          <cell r="B17199">
            <v>888</v>
          </cell>
          <cell r="R17199" t="str">
            <v>BTID162377</v>
          </cell>
        </row>
        <row r="17200">
          <cell r="A17200">
            <v>44689.597962963002</v>
          </cell>
          <cell r="B17200">
            <v>4923</v>
          </cell>
          <cell r="R17200" t="str">
            <v>BTGL160455</v>
          </cell>
        </row>
        <row r="17201">
          <cell r="A17201">
            <v>44689.594409722202</v>
          </cell>
          <cell r="B17201">
            <v>4509</v>
          </cell>
          <cell r="R17201" t="str">
            <v>BTFD162244</v>
          </cell>
        </row>
        <row r="17202">
          <cell r="A17202">
            <v>44689.5860300926</v>
          </cell>
          <cell r="B17202">
            <v>3771</v>
          </cell>
          <cell r="R17202" t="str">
            <v>BTFD162243</v>
          </cell>
        </row>
        <row r="17203">
          <cell r="A17203">
            <v>44689.582210648201</v>
          </cell>
          <cell r="B17203">
            <v>3530</v>
          </cell>
          <cell r="R17203" t="str">
            <v>BTEL160427</v>
          </cell>
        </row>
        <row r="17204">
          <cell r="A17204">
            <v>44689.577499999999</v>
          </cell>
          <cell r="B17204">
            <v>3483</v>
          </cell>
          <cell r="R17204" t="str">
            <v>BTED162231</v>
          </cell>
        </row>
        <row r="17205">
          <cell r="A17205">
            <v>44689.573472222197</v>
          </cell>
          <cell r="B17205">
            <v>3672</v>
          </cell>
          <cell r="R17205" t="str">
            <v>BTED162217</v>
          </cell>
        </row>
        <row r="17206">
          <cell r="A17206">
            <v>44689.5695486111</v>
          </cell>
          <cell r="B17206">
            <v>3529</v>
          </cell>
          <cell r="R17206" t="str">
            <v>BTDD162183</v>
          </cell>
        </row>
        <row r="17207">
          <cell r="A17207">
            <v>44689.566250000003</v>
          </cell>
          <cell r="B17207">
            <v>3681</v>
          </cell>
          <cell r="R17207" t="str">
            <v>BTCD162159</v>
          </cell>
        </row>
        <row r="17208">
          <cell r="A17208">
            <v>44689.563182870399</v>
          </cell>
          <cell r="B17208">
            <v>3330</v>
          </cell>
          <cell r="R17208" t="str">
            <v>BSKD161462</v>
          </cell>
        </row>
        <row r="17209">
          <cell r="A17209">
            <v>44689.558865740699</v>
          </cell>
          <cell r="B17209">
            <v>2008</v>
          </cell>
          <cell r="R17209" t="str">
            <v>BSID161973</v>
          </cell>
        </row>
        <row r="17210">
          <cell r="A17210">
            <v>44689.5526157407</v>
          </cell>
          <cell r="B17210">
            <v>5300</v>
          </cell>
          <cell r="R17210" t="str">
            <v>BSFD161795</v>
          </cell>
        </row>
        <row r="17211">
          <cell r="A17211">
            <v>44689.549456018503</v>
          </cell>
          <cell r="B17211">
            <v>1616</v>
          </cell>
          <cell r="R17211" t="str">
            <v>BSED161766</v>
          </cell>
        </row>
        <row r="17212">
          <cell r="A17212">
            <v>44689.545520833301</v>
          </cell>
          <cell r="B17212">
            <v>3542</v>
          </cell>
          <cell r="R17212" t="str">
            <v>BSAD230391</v>
          </cell>
        </row>
        <row r="17213">
          <cell r="A17213">
            <v>44689.539317129602</v>
          </cell>
          <cell r="B17213">
            <v>436</v>
          </cell>
          <cell r="R17213" t="str">
            <v>AUKD230777</v>
          </cell>
        </row>
        <row r="17214">
          <cell r="A17214">
            <v>44689.483368055597</v>
          </cell>
          <cell r="B17214">
            <v>6</v>
          </cell>
          <cell r="R17214" t="str">
            <v>EVJS037006</v>
          </cell>
        </row>
        <row r="17215">
          <cell r="A17215">
            <v>44688.988217592603</v>
          </cell>
          <cell r="B17215">
            <v>21183</v>
          </cell>
          <cell r="R17215" t="str">
            <v>BMKC370048</v>
          </cell>
        </row>
        <row r="17216">
          <cell r="A17216">
            <v>44688.721238425896</v>
          </cell>
          <cell r="B17216">
            <v>3737</v>
          </cell>
          <cell r="R17216" t="str">
            <v>BULL160564</v>
          </cell>
        </row>
        <row r="17217">
          <cell r="A17217">
            <v>44688.703564814801</v>
          </cell>
          <cell r="B17217">
            <v>3963</v>
          </cell>
          <cell r="R17217" t="str">
            <v>BULL160559</v>
          </cell>
        </row>
        <row r="17218">
          <cell r="A17218">
            <v>44688.672476851898</v>
          </cell>
          <cell r="B17218">
            <v>3272</v>
          </cell>
          <cell r="R17218" t="str">
            <v>BULD162577</v>
          </cell>
        </row>
        <row r="17219">
          <cell r="A17219">
            <v>44688.664074074099</v>
          </cell>
          <cell r="B17219">
            <v>1800</v>
          </cell>
          <cell r="R17219" t="str">
            <v>BULD162568</v>
          </cell>
        </row>
        <row r="17220">
          <cell r="A17220">
            <v>44688.575763888897</v>
          </cell>
          <cell r="B17220">
            <v>487</v>
          </cell>
          <cell r="R17220" t="str">
            <v>BUID162953</v>
          </cell>
        </row>
        <row r="17221">
          <cell r="A17221">
            <v>44688.5481828704</v>
          </cell>
          <cell r="B17221">
            <v>750</v>
          </cell>
          <cell r="R17221" t="str">
            <v>BUGD162852</v>
          </cell>
        </row>
        <row r="17222">
          <cell r="A17222">
            <v>44688.465057870402</v>
          </cell>
          <cell r="B17222">
            <v>541</v>
          </cell>
          <cell r="R17222" t="str">
            <v>BUKD230773</v>
          </cell>
        </row>
        <row r="17223">
          <cell r="A17223">
            <v>44688.462858796302</v>
          </cell>
          <cell r="B17223">
            <v>14487</v>
          </cell>
          <cell r="R17223" t="str">
            <v>BPJD200007</v>
          </cell>
        </row>
        <row r="17224">
          <cell r="A17224">
            <v>44688.459467592598</v>
          </cell>
          <cell r="B17224">
            <v>3568</v>
          </cell>
          <cell r="R17224" t="str">
            <v>BSFD161830</v>
          </cell>
        </row>
        <row r="17225">
          <cell r="A17225">
            <v>44687.814039351899</v>
          </cell>
          <cell r="B17225">
            <v>3685</v>
          </cell>
          <cell r="R17225" t="str">
            <v>BUKD162535</v>
          </cell>
        </row>
        <row r="17226">
          <cell r="A17226">
            <v>44687.812210648102</v>
          </cell>
          <cell r="B17226">
            <v>1357</v>
          </cell>
          <cell r="R17226" t="str">
            <v>BUCD162696</v>
          </cell>
        </row>
        <row r="17227">
          <cell r="A17227">
            <v>44687.810219907398</v>
          </cell>
          <cell r="B17227">
            <v>2017</v>
          </cell>
          <cell r="R17227" t="str">
            <v>BUAL160593</v>
          </cell>
        </row>
        <row r="17228">
          <cell r="A17228">
            <v>44687.807372685202</v>
          </cell>
          <cell r="B17228">
            <v>2739</v>
          </cell>
          <cell r="R17228" t="str">
            <v>BUAD162625</v>
          </cell>
        </row>
        <row r="17229">
          <cell r="A17229">
            <v>44687.762905092597</v>
          </cell>
          <cell r="B17229">
            <v>679</v>
          </cell>
          <cell r="R17229" t="str">
            <v>BTKD200646</v>
          </cell>
        </row>
        <row r="17230">
          <cell r="A17230">
            <v>44687.758414351898</v>
          </cell>
          <cell r="B17230">
            <v>4290</v>
          </cell>
          <cell r="R17230" t="str">
            <v>BTJD162046</v>
          </cell>
        </row>
        <row r="17231">
          <cell r="A17231">
            <v>44687.755324074104</v>
          </cell>
          <cell r="B17231">
            <v>1190</v>
          </cell>
          <cell r="R17231" t="str">
            <v>BTGD162296</v>
          </cell>
        </row>
        <row r="17232">
          <cell r="A17232">
            <v>44687.751087962999</v>
          </cell>
          <cell r="B17232">
            <v>4261</v>
          </cell>
          <cell r="R17232" t="str">
            <v>BTGD162289</v>
          </cell>
        </row>
        <row r="17233">
          <cell r="A17233">
            <v>44687.749178240701</v>
          </cell>
          <cell r="B17233">
            <v>3668</v>
          </cell>
          <cell r="R17233" t="str">
            <v>BTED200706</v>
          </cell>
        </row>
        <row r="17234">
          <cell r="A17234">
            <v>44687.747280092597</v>
          </cell>
          <cell r="B17234">
            <v>2902</v>
          </cell>
          <cell r="R17234" t="str">
            <v>BTDD162192</v>
          </cell>
        </row>
        <row r="17235">
          <cell r="A17235">
            <v>44687.745462963001</v>
          </cell>
          <cell r="B17235">
            <v>5508</v>
          </cell>
          <cell r="R17235" t="str">
            <v>BTDD162186</v>
          </cell>
        </row>
        <row r="17236">
          <cell r="A17236">
            <v>44687.743078703701</v>
          </cell>
          <cell r="B17236">
            <v>7601</v>
          </cell>
          <cell r="R17236" t="str">
            <v>BTDD162169</v>
          </cell>
        </row>
        <row r="17237">
          <cell r="A17237">
            <v>44687.741030092599</v>
          </cell>
          <cell r="B17237">
            <v>3780</v>
          </cell>
          <cell r="R17237" t="str">
            <v>BTCD162162</v>
          </cell>
        </row>
        <row r="17238">
          <cell r="A17238">
            <v>44687.736296296302</v>
          </cell>
          <cell r="B17238">
            <v>3611</v>
          </cell>
          <cell r="R17238" t="str">
            <v>BTCD162149</v>
          </cell>
        </row>
        <row r="17239">
          <cell r="A17239">
            <v>44687.645173611098</v>
          </cell>
          <cell r="B17239">
            <v>1756</v>
          </cell>
          <cell r="R17239" t="str">
            <v>BSCD161704</v>
          </cell>
        </row>
        <row r="17240">
          <cell r="A17240">
            <v>44687.600694444402</v>
          </cell>
          <cell r="B17240">
            <v>4</v>
          </cell>
          <cell r="R17240" t="str">
            <v>BVKD163010</v>
          </cell>
        </row>
        <row r="17241">
          <cell r="A17241">
            <v>44687.598668981504</v>
          </cell>
          <cell r="B17241">
            <v>1372</v>
          </cell>
          <cell r="R17241" t="str">
            <v>BUFD162814</v>
          </cell>
        </row>
        <row r="17242">
          <cell r="A17242">
            <v>44687.470694444397</v>
          </cell>
          <cell r="B17242">
            <v>2042</v>
          </cell>
          <cell r="R17242" t="str">
            <v>BUAD162630</v>
          </cell>
        </row>
        <row r="17243">
          <cell r="A17243">
            <v>44686.516412037003</v>
          </cell>
          <cell r="B17243">
            <v>1305</v>
          </cell>
          <cell r="R17243" t="str">
            <v>BUFD162814</v>
          </cell>
        </row>
        <row r="17244">
          <cell r="A17244">
            <v>44685.7167708333</v>
          </cell>
          <cell r="B17244">
            <v>0</v>
          </cell>
          <cell r="R17244" t="str">
            <v>DVKL360545</v>
          </cell>
        </row>
        <row r="17245">
          <cell r="A17245">
            <v>44685.494212963</v>
          </cell>
          <cell r="B17245">
            <v>5416</v>
          </cell>
          <cell r="R17245" t="str">
            <v>BTJC377158</v>
          </cell>
        </row>
        <row r="17246">
          <cell r="A17246">
            <v>44683.654502314799</v>
          </cell>
          <cell r="B17246">
            <v>8543</v>
          </cell>
          <cell r="R17246" t="str">
            <v>BRGD161233</v>
          </cell>
        </row>
        <row r="17247">
          <cell r="A17247">
            <v>44683.580335648097</v>
          </cell>
          <cell r="B17247">
            <v>3649</v>
          </cell>
          <cell r="R17247" t="str">
            <v>BTED200706</v>
          </cell>
        </row>
        <row r="17248">
          <cell r="A17248">
            <v>44683.555787037003</v>
          </cell>
          <cell r="B17248">
            <v>1</v>
          </cell>
          <cell r="R17248" t="str">
            <v>EVKS037236</v>
          </cell>
        </row>
        <row r="17249">
          <cell r="A17249">
            <v>44683.532638888901</v>
          </cell>
          <cell r="B17249">
            <v>1</v>
          </cell>
          <cell r="R17249" t="str">
            <v>BVKC374486</v>
          </cell>
        </row>
        <row r="17250">
          <cell r="A17250">
            <v>44681.590995370403</v>
          </cell>
          <cell r="B17250">
            <v>13662</v>
          </cell>
          <cell r="R17250" t="str">
            <v>BSFS043411</v>
          </cell>
        </row>
        <row r="17251">
          <cell r="A17251">
            <v>44680.7292592593</v>
          </cell>
          <cell r="B17251">
            <v>24055</v>
          </cell>
          <cell r="R17251" t="str">
            <v>BMJD200014</v>
          </cell>
        </row>
        <row r="17252">
          <cell r="A17252">
            <v>44680.451018518499</v>
          </cell>
          <cell r="B17252">
            <v>15759</v>
          </cell>
          <cell r="R17252" t="str">
            <v>ALGS030185</v>
          </cell>
        </row>
        <row r="17253">
          <cell r="A17253">
            <v>44679.721747685202</v>
          </cell>
          <cell r="B17253">
            <v>3647</v>
          </cell>
          <cell r="R17253" t="str">
            <v>BUKD162535</v>
          </cell>
        </row>
        <row r="17254">
          <cell r="A17254">
            <v>44679.695775462998</v>
          </cell>
          <cell r="B17254">
            <v>3648</v>
          </cell>
          <cell r="R17254" t="str">
            <v>BTED200706</v>
          </cell>
        </row>
        <row r="17255">
          <cell r="A17255">
            <v>44679.469259259298</v>
          </cell>
          <cell r="B17255">
            <v>17504</v>
          </cell>
          <cell r="R17255" t="str">
            <v>BRIC374329</v>
          </cell>
        </row>
        <row r="17256">
          <cell r="A17256">
            <v>44679.445347222201</v>
          </cell>
          <cell r="B17256">
            <v>30562</v>
          </cell>
          <cell r="R17256" t="str">
            <v>BPCS030196</v>
          </cell>
        </row>
        <row r="17257">
          <cell r="A17257">
            <v>44679.4426157407</v>
          </cell>
          <cell r="B17257">
            <v>49478</v>
          </cell>
          <cell r="R17257" t="str">
            <v>BMBL160078</v>
          </cell>
        </row>
        <row r="17258">
          <cell r="A17258">
            <v>44679.441134259301</v>
          </cell>
          <cell r="B17258">
            <v>11969</v>
          </cell>
          <cell r="R17258" t="str">
            <v>BSCS037531</v>
          </cell>
        </row>
        <row r="17259">
          <cell r="A17259">
            <v>44679.437835648103</v>
          </cell>
          <cell r="B17259">
            <v>3784</v>
          </cell>
          <cell r="R17259" t="str">
            <v>BSLD230358</v>
          </cell>
        </row>
        <row r="17260">
          <cell r="A17260">
            <v>44679.433217592603</v>
          </cell>
          <cell r="B17260">
            <v>29505</v>
          </cell>
          <cell r="R17260" t="str">
            <v>GOGC370754</v>
          </cell>
        </row>
        <row r="17261">
          <cell r="A17261">
            <v>44679.430532407401</v>
          </cell>
          <cell r="B17261">
            <v>14976</v>
          </cell>
          <cell r="R17261" t="str">
            <v>ONIC370102</v>
          </cell>
        </row>
        <row r="17262">
          <cell r="A17262">
            <v>44678.739618055602</v>
          </cell>
          <cell r="B17262">
            <v>32649</v>
          </cell>
          <cell r="R17262" t="str">
            <v>GOKS040088</v>
          </cell>
        </row>
        <row r="17263">
          <cell r="A17263">
            <v>44678.585381944402</v>
          </cell>
          <cell r="B17263">
            <v>2249</v>
          </cell>
          <cell r="R17263" t="str">
            <v>BSLD230361</v>
          </cell>
        </row>
        <row r="17264">
          <cell r="A17264">
            <v>44678.463854166701</v>
          </cell>
          <cell r="B17264">
            <v>4230</v>
          </cell>
          <cell r="R17264" t="str">
            <v>BTGD162289</v>
          </cell>
        </row>
        <row r="17265">
          <cell r="A17265">
            <v>44677.971412036997</v>
          </cell>
          <cell r="B17265">
            <v>12655</v>
          </cell>
          <cell r="R17265" t="str">
            <v>BSDS043254</v>
          </cell>
        </row>
        <row r="17266">
          <cell r="A17266">
            <v>44677.703912037003</v>
          </cell>
          <cell r="B17266">
            <v>2000</v>
          </cell>
          <cell r="R17266" t="str">
            <v>BUAD162630</v>
          </cell>
        </row>
        <row r="17267">
          <cell r="A17267">
            <v>44677.616863425901</v>
          </cell>
          <cell r="B17267">
            <v>2641</v>
          </cell>
          <cell r="R17267" t="str">
            <v>BSGD161864</v>
          </cell>
        </row>
        <row r="17268">
          <cell r="A17268">
            <v>44677.3598726852</v>
          </cell>
          <cell r="B17268"/>
          <cell r="R17268"/>
        </row>
        <row r="17269">
          <cell r="A17269">
            <v>44677.358726851897</v>
          </cell>
          <cell r="B17269"/>
          <cell r="R17269"/>
        </row>
        <row r="17270">
          <cell r="A17270">
            <v>44677.070416666698</v>
          </cell>
          <cell r="B17270">
            <v>3835</v>
          </cell>
          <cell r="R17270" t="str">
            <v>BRDD161019</v>
          </cell>
        </row>
        <row r="17271">
          <cell r="A17271">
            <v>44677.066493055601</v>
          </cell>
          <cell r="B17271">
            <v>2610</v>
          </cell>
          <cell r="R17271" t="str">
            <v>BRCD160998</v>
          </cell>
        </row>
        <row r="17272">
          <cell r="A17272">
            <v>44677.059502314798</v>
          </cell>
          <cell r="B17272">
            <v>1270</v>
          </cell>
          <cell r="R17272" t="str">
            <v>BRCD160984</v>
          </cell>
        </row>
        <row r="17273">
          <cell r="A17273">
            <v>44677.056481481501</v>
          </cell>
          <cell r="B17273">
            <v>4853</v>
          </cell>
          <cell r="R17273" t="str">
            <v>BRCD160968</v>
          </cell>
        </row>
        <row r="17274">
          <cell r="A17274">
            <v>44677.052939814799</v>
          </cell>
          <cell r="B17274">
            <v>4960</v>
          </cell>
          <cell r="R17274" t="str">
            <v>BRCD160967</v>
          </cell>
        </row>
        <row r="17275">
          <cell r="A17275">
            <v>44677.049687500003</v>
          </cell>
          <cell r="B17275">
            <v>4214</v>
          </cell>
          <cell r="R17275" t="str">
            <v>BRCD160948</v>
          </cell>
        </row>
        <row r="17276">
          <cell r="A17276">
            <v>44677.0481828704</v>
          </cell>
          <cell r="B17276">
            <v>4214</v>
          </cell>
          <cell r="R17276" t="str">
            <v>BRCD160948</v>
          </cell>
        </row>
        <row r="17277">
          <cell r="A17277">
            <v>44677.040798611102</v>
          </cell>
          <cell r="B17277">
            <v>4565</v>
          </cell>
          <cell r="R17277" t="str">
            <v>BRBD160866</v>
          </cell>
        </row>
        <row r="17278">
          <cell r="A17278">
            <v>44677.036643518499</v>
          </cell>
          <cell r="B17278">
            <v>3440</v>
          </cell>
          <cell r="R17278" t="str">
            <v>BRBD160859</v>
          </cell>
        </row>
        <row r="17279">
          <cell r="A17279">
            <v>44677.0307986111</v>
          </cell>
          <cell r="B17279">
            <v>6012</v>
          </cell>
          <cell r="R17279" t="str">
            <v>BRBD160856</v>
          </cell>
        </row>
        <row r="17280">
          <cell r="A17280">
            <v>44677.027187500003</v>
          </cell>
          <cell r="B17280">
            <v>3200</v>
          </cell>
          <cell r="R17280" t="str">
            <v>BRAD160811</v>
          </cell>
        </row>
        <row r="17281">
          <cell r="A17281">
            <v>44677.0235763889</v>
          </cell>
          <cell r="B17281">
            <v>4560</v>
          </cell>
          <cell r="R17281" t="str">
            <v>BRAD160803</v>
          </cell>
        </row>
        <row r="17282">
          <cell r="A17282">
            <v>44677.0178703704</v>
          </cell>
          <cell r="B17282">
            <v>3000</v>
          </cell>
          <cell r="R17282" t="str">
            <v>BQLD160182</v>
          </cell>
        </row>
        <row r="17283">
          <cell r="A17283">
            <v>44677.014525462997</v>
          </cell>
          <cell r="B17283">
            <v>4355</v>
          </cell>
          <cell r="R17283" t="str">
            <v>BQLD160145</v>
          </cell>
        </row>
        <row r="17284">
          <cell r="A17284">
            <v>44677.011574074102</v>
          </cell>
          <cell r="B17284">
            <v>2300</v>
          </cell>
          <cell r="R17284" t="str">
            <v>BQKD200048</v>
          </cell>
        </row>
        <row r="17285">
          <cell r="A17285">
            <v>44677.0058796296</v>
          </cell>
          <cell r="B17285">
            <v>12350</v>
          </cell>
          <cell r="R17285" t="str">
            <v>BQKD200034</v>
          </cell>
        </row>
        <row r="17286">
          <cell r="A17286">
            <v>44677.0004050926</v>
          </cell>
          <cell r="B17286">
            <v>8110</v>
          </cell>
          <cell r="R17286" t="str">
            <v>BQKD160076</v>
          </cell>
        </row>
        <row r="17287">
          <cell r="A17287">
            <v>44676.998819444401</v>
          </cell>
          <cell r="B17287">
            <v>25020</v>
          </cell>
          <cell r="R17287" t="str">
            <v>BLIS031950</v>
          </cell>
        </row>
        <row r="17288">
          <cell r="A17288">
            <v>44676.997361111098</v>
          </cell>
          <cell r="B17288">
            <v>1947</v>
          </cell>
          <cell r="R17288" t="str">
            <v>BUDC372327</v>
          </cell>
        </row>
        <row r="17289">
          <cell r="A17289">
            <v>44676.995752314797</v>
          </cell>
          <cell r="B17289">
            <v>6850</v>
          </cell>
          <cell r="R17289" t="str">
            <v>BQJD200029</v>
          </cell>
        </row>
        <row r="17290">
          <cell r="A17290">
            <v>44676.992476851898</v>
          </cell>
          <cell r="B17290">
            <v>4375</v>
          </cell>
          <cell r="R17290" t="str">
            <v>BQJD200011</v>
          </cell>
        </row>
        <row r="17291">
          <cell r="A17291">
            <v>44676.989675925899</v>
          </cell>
          <cell r="B17291">
            <v>14950</v>
          </cell>
          <cell r="R17291" t="str">
            <v>BQJD160040</v>
          </cell>
        </row>
        <row r="17292">
          <cell r="A17292">
            <v>44676.987638888902</v>
          </cell>
          <cell r="B17292">
            <v>110</v>
          </cell>
          <cell r="R17292" t="str">
            <v>BUES035290</v>
          </cell>
        </row>
        <row r="17293">
          <cell r="A17293">
            <v>44676.986284722203</v>
          </cell>
          <cell r="B17293">
            <v>7300</v>
          </cell>
          <cell r="R17293" t="str">
            <v>BQJD160027</v>
          </cell>
        </row>
        <row r="17294">
          <cell r="A17294">
            <v>44676.981041666702</v>
          </cell>
          <cell r="B17294">
            <v>7670</v>
          </cell>
          <cell r="R17294" t="str">
            <v>BQJD160019</v>
          </cell>
        </row>
        <row r="17295">
          <cell r="A17295">
            <v>44676.977384259299</v>
          </cell>
          <cell r="B17295">
            <v>3775</v>
          </cell>
          <cell r="R17295" t="str">
            <v>BQJD120016</v>
          </cell>
        </row>
        <row r="17296">
          <cell r="A17296">
            <v>44676.9744444444</v>
          </cell>
          <cell r="B17296">
            <v>3575</v>
          </cell>
          <cell r="R17296" t="str">
            <v>BQID200160</v>
          </cell>
        </row>
        <row r="17297">
          <cell r="A17297">
            <v>44676.971261574101</v>
          </cell>
          <cell r="B17297">
            <v>2325</v>
          </cell>
          <cell r="R17297" t="str">
            <v>BQID160527</v>
          </cell>
        </row>
        <row r="17298">
          <cell r="A17298">
            <v>44676.968692129602</v>
          </cell>
          <cell r="B17298">
            <v>3491</v>
          </cell>
          <cell r="R17298" t="str">
            <v>BQID160519</v>
          </cell>
        </row>
        <row r="17299">
          <cell r="A17299">
            <v>44676.966192129599</v>
          </cell>
          <cell r="B17299">
            <v>1865</v>
          </cell>
          <cell r="R17299" t="str">
            <v>BQID160510</v>
          </cell>
        </row>
        <row r="17300">
          <cell r="A17300">
            <v>44676.962766203702</v>
          </cell>
          <cell r="B17300">
            <v>16230</v>
          </cell>
          <cell r="R17300" t="str">
            <v>BQHD160416</v>
          </cell>
        </row>
        <row r="17301">
          <cell r="A17301">
            <v>44676.958946759303</v>
          </cell>
          <cell r="B17301">
            <v>3190</v>
          </cell>
          <cell r="R17301" t="str">
            <v>BQHD160361</v>
          </cell>
        </row>
        <row r="17302">
          <cell r="A17302">
            <v>44676.956504629597</v>
          </cell>
          <cell r="B17302">
            <v>7750</v>
          </cell>
          <cell r="R17302" t="str">
            <v>BQGD230029</v>
          </cell>
        </row>
        <row r="17303">
          <cell r="A17303">
            <v>44676.954236111102</v>
          </cell>
          <cell r="B17303">
            <v>2550</v>
          </cell>
          <cell r="R17303" t="str">
            <v>BQGD160344</v>
          </cell>
        </row>
        <row r="17304">
          <cell r="A17304">
            <v>44676.951018518499</v>
          </cell>
          <cell r="B17304">
            <v>1255</v>
          </cell>
          <cell r="R17304" t="str">
            <v>BNBD200090</v>
          </cell>
        </row>
        <row r="17305">
          <cell r="A17305">
            <v>44676.9433796296</v>
          </cell>
          <cell r="B17305">
            <v>6640</v>
          </cell>
          <cell r="R17305" t="str">
            <v>BQFD160263</v>
          </cell>
        </row>
        <row r="17306">
          <cell r="A17306">
            <v>44676.939872685201</v>
          </cell>
          <cell r="B17306">
            <v>7720</v>
          </cell>
          <cell r="R17306" t="str">
            <v>BQED160244</v>
          </cell>
        </row>
        <row r="17307">
          <cell r="A17307">
            <v>44676.937349537002</v>
          </cell>
          <cell r="B17307">
            <v>4088</v>
          </cell>
          <cell r="R17307" t="str">
            <v>BQED160222</v>
          </cell>
        </row>
        <row r="17308">
          <cell r="A17308">
            <v>44676.930532407401</v>
          </cell>
          <cell r="B17308">
            <v>3390</v>
          </cell>
          <cell r="R17308" t="str">
            <v>BQED160215</v>
          </cell>
        </row>
        <row r="17309">
          <cell r="A17309">
            <v>44676.928587962997</v>
          </cell>
          <cell r="B17309">
            <v>6207</v>
          </cell>
          <cell r="R17309" t="str">
            <v>BQED160211</v>
          </cell>
        </row>
        <row r="17310">
          <cell r="A17310">
            <v>44676.926157407397</v>
          </cell>
          <cell r="B17310">
            <v>6950</v>
          </cell>
          <cell r="R17310" t="str">
            <v>BQDD200043</v>
          </cell>
        </row>
        <row r="17311">
          <cell r="A17311">
            <v>44676.9227314815</v>
          </cell>
          <cell r="B17311">
            <v>10730</v>
          </cell>
          <cell r="R17311" t="str">
            <v>BQDD160205</v>
          </cell>
        </row>
        <row r="17312">
          <cell r="A17312">
            <v>44676.918703703697</v>
          </cell>
          <cell r="B17312">
            <v>5670</v>
          </cell>
          <cell r="R17312" t="str">
            <v>BQDD160163</v>
          </cell>
        </row>
        <row r="17313">
          <cell r="A17313">
            <v>44676.915300925903</v>
          </cell>
          <cell r="B17313">
            <v>6920</v>
          </cell>
          <cell r="R17313" t="str">
            <v>BQCD160129</v>
          </cell>
        </row>
        <row r="17314">
          <cell r="A17314">
            <v>44676.912303240701</v>
          </cell>
          <cell r="B17314">
            <v>5110</v>
          </cell>
          <cell r="R17314" t="str">
            <v>BQCD160126</v>
          </cell>
        </row>
        <row r="17315">
          <cell r="A17315">
            <v>44676.907638888901</v>
          </cell>
          <cell r="B17315">
            <v>4290</v>
          </cell>
          <cell r="R17315" t="str">
            <v>BQCD160106</v>
          </cell>
        </row>
        <row r="17316">
          <cell r="A17316">
            <v>44676.904062499998</v>
          </cell>
          <cell r="B17316">
            <v>5420</v>
          </cell>
          <cell r="R17316" t="str">
            <v>BQBD200008</v>
          </cell>
        </row>
        <row r="17317">
          <cell r="A17317">
            <v>44676.901284722197</v>
          </cell>
          <cell r="B17317">
            <v>3270</v>
          </cell>
          <cell r="R17317" t="str">
            <v>BQBD160067</v>
          </cell>
        </row>
        <row r="17318">
          <cell r="A17318">
            <v>44676.886678240699</v>
          </cell>
          <cell r="B17318">
            <v>4120</v>
          </cell>
          <cell r="R17318" t="str">
            <v>BQBD160060</v>
          </cell>
        </row>
        <row r="17319">
          <cell r="A17319">
            <v>44676.8843865741</v>
          </cell>
          <cell r="B17319">
            <v>4280</v>
          </cell>
          <cell r="R17319" t="str">
            <v>BPLD200068</v>
          </cell>
        </row>
        <row r="17320">
          <cell r="A17320">
            <v>44676.8817361111</v>
          </cell>
          <cell r="B17320">
            <v>5550</v>
          </cell>
          <cell r="R17320" t="str">
            <v>BPLD200040</v>
          </cell>
        </row>
        <row r="17321">
          <cell r="A17321">
            <v>44676.878391203703</v>
          </cell>
          <cell r="B17321">
            <v>4440</v>
          </cell>
          <cell r="R17321" t="str">
            <v>BPKD200020</v>
          </cell>
        </row>
        <row r="17322">
          <cell r="A17322">
            <v>44676.873854166697</v>
          </cell>
          <cell r="B17322">
            <v>11850</v>
          </cell>
          <cell r="R17322" t="str">
            <v>BPJD200007</v>
          </cell>
        </row>
        <row r="17323">
          <cell r="A17323">
            <v>44676.868182870399</v>
          </cell>
          <cell r="B17323">
            <v>1770</v>
          </cell>
          <cell r="R17323" t="str">
            <v>BPID120091</v>
          </cell>
        </row>
        <row r="17324">
          <cell r="A17324">
            <v>44676.865497685198</v>
          </cell>
          <cell r="B17324">
            <v>4270</v>
          </cell>
          <cell r="R17324" t="str">
            <v>BPHD200250</v>
          </cell>
        </row>
        <row r="17325">
          <cell r="A17325">
            <v>44676.862233796302</v>
          </cell>
          <cell r="B17325">
            <v>4560</v>
          </cell>
          <cell r="R17325" t="str">
            <v>BPFD200206</v>
          </cell>
        </row>
        <row r="17326">
          <cell r="A17326">
            <v>44676.8585648148</v>
          </cell>
          <cell r="B17326">
            <v>5670</v>
          </cell>
          <cell r="R17326" t="str">
            <v>BPFD200198</v>
          </cell>
        </row>
        <row r="17327">
          <cell r="A17327">
            <v>44676.856296296297</v>
          </cell>
          <cell r="B17327">
            <v>2870</v>
          </cell>
          <cell r="R17327" t="str">
            <v>BPED210035</v>
          </cell>
        </row>
        <row r="17328">
          <cell r="A17328">
            <v>44676.853888888902</v>
          </cell>
          <cell r="B17328">
            <v>8130</v>
          </cell>
          <cell r="R17328" t="str">
            <v>BPED200187</v>
          </cell>
        </row>
        <row r="17329">
          <cell r="A17329">
            <v>44676.849837962996</v>
          </cell>
          <cell r="B17329">
            <v>5750</v>
          </cell>
          <cell r="R17329" t="str">
            <v>BSKD161467</v>
          </cell>
        </row>
        <row r="17330">
          <cell r="A17330">
            <v>44676.846712963001</v>
          </cell>
          <cell r="B17330">
            <v>1410</v>
          </cell>
          <cell r="R17330" t="str">
            <v>BSBD161629</v>
          </cell>
        </row>
        <row r="17331">
          <cell r="A17331">
            <v>44676.844490740703</v>
          </cell>
          <cell r="B17331">
            <v>5370</v>
          </cell>
          <cell r="R17331" t="str">
            <v>BRKD220111</v>
          </cell>
        </row>
        <row r="17332">
          <cell r="A17332">
            <v>44676.8422222222</v>
          </cell>
          <cell r="B17332">
            <v>3628</v>
          </cell>
          <cell r="R17332" t="str">
            <v>BRID161336</v>
          </cell>
        </row>
        <row r="17333">
          <cell r="A17333">
            <v>44676.840300925898</v>
          </cell>
          <cell r="B17333">
            <v>7120</v>
          </cell>
          <cell r="R17333" t="str">
            <v>BRGL151468</v>
          </cell>
        </row>
        <row r="17334">
          <cell r="A17334">
            <v>44676.838587963</v>
          </cell>
          <cell r="B17334">
            <v>7370</v>
          </cell>
          <cell r="R17334" t="str">
            <v>BRGL151464</v>
          </cell>
        </row>
        <row r="17335">
          <cell r="A17335">
            <v>44676.8367476852</v>
          </cell>
          <cell r="B17335">
            <v>2690</v>
          </cell>
          <cell r="R17335" t="str">
            <v>BRDD161021</v>
          </cell>
        </row>
        <row r="17336">
          <cell r="A17336">
            <v>44676.834930555597</v>
          </cell>
          <cell r="B17336">
            <v>5250</v>
          </cell>
          <cell r="R17336" t="str">
            <v>BQKD200047</v>
          </cell>
        </row>
        <row r="17337">
          <cell r="A17337">
            <v>44676.767789351798</v>
          </cell>
          <cell r="B17337">
            <v>2700</v>
          </cell>
          <cell r="R17337" t="str">
            <v>BPKD200025</v>
          </cell>
        </row>
        <row r="17338">
          <cell r="A17338">
            <v>44676.764687499999</v>
          </cell>
          <cell r="B17338">
            <v>5010</v>
          </cell>
          <cell r="R17338" t="str">
            <v>BPED200185</v>
          </cell>
        </row>
        <row r="17339">
          <cell r="A17339">
            <v>44676.762395833299</v>
          </cell>
          <cell r="B17339">
            <v>3370</v>
          </cell>
          <cell r="R17339" t="str">
            <v>BPED200181</v>
          </cell>
        </row>
        <row r="17340">
          <cell r="A17340">
            <v>44676.759733796302</v>
          </cell>
          <cell r="B17340">
            <v>4930</v>
          </cell>
          <cell r="R17340" t="str">
            <v>BPED200175</v>
          </cell>
        </row>
        <row r="17341">
          <cell r="A17341">
            <v>44676.756793981498</v>
          </cell>
          <cell r="B17341">
            <v>5880</v>
          </cell>
          <cell r="R17341" t="str">
            <v>BPED160088</v>
          </cell>
        </row>
        <row r="17342">
          <cell r="A17342">
            <v>44676.752708333297</v>
          </cell>
          <cell r="B17342">
            <v>5590</v>
          </cell>
          <cell r="R17342" t="str">
            <v>BPED160082</v>
          </cell>
        </row>
        <row r="17343">
          <cell r="A17343">
            <v>44676.747499999998</v>
          </cell>
          <cell r="B17343">
            <v>6130</v>
          </cell>
          <cell r="R17343" t="str">
            <v>BPBD200118</v>
          </cell>
        </row>
        <row r="17344">
          <cell r="A17344">
            <v>44676.743900463</v>
          </cell>
          <cell r="B17344">
            <v>4690</v>
          </cell>
          <cell r="R17344" t="str">
            <v>BPAD160016</v>
          </cell>
        </row>
        <row r="17345">
          <cell r="A17345">
            <v>44676.740682870397</v>
          </cell>
          <cell r="B17345">
            <v>7590</v>
          </cell>
          <cell r="R17345" t="str">
            <v>BOLD200057</v>
          </cell>
        </row>
        <row r="17346">
          <cell r="A17346">
            <v>44676.736678240697</v>
          </cell>
          <cell r="B17346">
            <v>6990</v>
          </cell>
          <cell r="R17346" t="str">
            <v>BOLD200029</v>
          </cell>
        </row>
        <row r="17347">
          <cell r="A17347">
            <v>44676.733483796299</v>
          </cell>
          <cell r="B17347">
            <v>3760</v>
          </cell>
          <cell r="R17347" t="str">
            <v>BOLD160047</v>
          </cell>
        </row>
        <row r="17348">
          <cell r="A17348">
            <v>44676.730902777803</v>
          </cell>
          <cell r="B17348">
            <v>3780</v>
          </cell>
          <cell r="R17348" t="str">
            <v>BOKD200025</v>
          </cell>
        </row>
        <row r="17349">
          <cell r="A17349">
            <v>44676.721284722204</v>
          </cell>
          <cell r="B17349">
            <v>24060</v>
          </cell>
          <cell r="R17349" t="str">
            <v>BOKD200014</v>
          </cell>
        </row>
        <row r="17350">
          <cell r="A17350">
            <v>44676.7176273148</v>
          </cell>
          <cell r="B17350">
            <v>4190</v>
          </cell>
          <cell r="R17350" t="str">
            <v>BOJD160012</v>
          </cell>
        </row>
        <row r="17351">
          <cell r="A17351">
            <v>44676.713391203702</v>
          </cell>
          <cell r="B17351">
            <v>7260</v>
          </cell>
          <cell r="R17351" t="str">
            <v>BOID200251</v>
          </cell>
        </row>
        <row r="17352">
          <cell r="A17352">
            <v>44676.7105324074</v>
          </cell>
          <cell r="B17352">
            <v>6090</v>
          </cell>
          <cell r="R17352" t="str">
            <v>BOID200231</v>
          </cell>
        </row>
        <row r="17353">
          <cell r="A17353">
            <v>44676.703356481499</v>
          </cell>
          <cell r="B17353">
            <v>6315</v>
          </cell>
          <cell r="R17353" t="str">
            <v>BOID200228</v>
          </cell>
        </row>
        <row r="17354">
          <cell r="A17354">
            <v>44676.700659722199</v>
          </cell>
          <cell r="B17354">
            <v>18390</v>
          </cell>
          <cell r="R17354" t="str">
            <v>BOID200223</v>
          </cell>
        </row>
        <row r="17355">
          <cell r="A17355">
            <v>44676.693159722199</v>
          </cell>
          <cell r="B17355">
            <v>18360</v>
          </cell>
          <cell r="R17355" t="str">
            <v>BOHD200197</v>
          </cell>
        </row>
        <row r="17356">
          <cell r="A17356">
            <v>44676.681481481501</v>
          </cell>
          <cell r="B17356">
            <v>1354</v>
          </cell>
          <cell r="R17356" t="str">
            <v>BOHD200190</v>
          </cell>
        </row>
        <row r="17357">
          <cell r="A17357">
            <v>44676.680289351898</v>
          </cell>
          <cell r="B17357">
            <v>10280</v>
          </cell>
          <cell r="R17357" t="str">
            <v>BOGD200180</v>
          </cell>
        </row>
        <row r="17358">
          <cell r="A17358">
            <v>44676.674791666701</v>
          </cell>
          <cell r="B17358">
            <v>10068</v>
          </cell>
          <cell r="R17358" t="str">
            <v>BOCD160084</v>
          </cell>
        </row>
        <row r="17359">
          <cell r="A17359">
            <v>44676.674398148098</v>
          </cell>
          <cell r="B17359">
            <v>7095</v>
          </cell>
          <cell r="R17359" t="str">
            <v>BOBD200072</v>
          </cell>
        </row>
        <row r="17360">
          <cell r="A17360">
            <v>44676.665393518502</v>
          </cell>
          <cell r="B17360">
            <v>7095</v>
          </cell>
          <cell r="R17360" t="str">
            <v>BNKD200023</v>
          </cell>
        </row>
        <row r="17361">
          <cell r="A17361">
            <v>44676.659074074101</v>
          </cell>
          <cell r="B17361">
            <v>6070</v>
          </cell>
          <cell r="R17361" t="str">
            <v>BNJD200008</v>
          </cell>
        </row>
        <row r="17362">
          <cell r="A17362">
            <v>44676.653310185196</v>
          </cell>
          <cell r="B17362">
            <v>4160</v>
          </cell>
          <cell r="R17362" t="str">
            <v>BNID200161</v>
          </cell>
        </row>
        <row r="17363">
          <cell r="A17363">
            <v>44676.643356481502</v>
          </cell>
          <cell r="B17363">
            <v>6350</v>
          </cell>
          <cell r="R17363" t="str">
            <v>BNID200158</v>
          </cell>
        </row>
        <row r="17364">
          <cell r="A17364">
            <v>44676.638935185198</v>
          </cell>
          <cell r="B17364">
            <v>4866</v>
          </cell>
          <cell r="R17364" t="str">
            <v>BNID160316</v>
          </cell>
        </row>
        <row r="17365">
          <cell r="A17365">
            <v>44676.635393518503</v>
          </cell>
          <cell r="B17365"/>
          <cell r="R17365" t="str">
            <v>DVAL140392</v>
          </cell>
        </row>
        <row r="17366">
          <cell r="A17366">
            <v>44676.632071759297</v>
          </cell>
          <cell r="B17366">
            <v>7060</v>
          </cell>
          <cell r="R17366" t="str">
            <v>BNDD160224</v>
          </cell>
        </row>
        <row r="17367">
          <cell r="A17367">
            <v>44676.626990740697</v>
          </cell>
          <cell r="B17367">
            <v>3038</v>
          </cell>
          <cell r="R17367" t="str">
            <v>BNBD160162</v>
          </cell>
        </row>
        <row r="17368">
          <cell r="A17368">
            <v>44676.6249074074</v>
          </cell>
          <cell r="B17368">
            <v>1386</v>
          </cell>
          <cell r="R17368" t="str">
            <v>BMLD160107</v>
          </cell>
        </row>
        <row r="17369">
          <cell r="A17369">
            <v>44676.5545949074</v>
          </cell>
          <cell r="B17369">
            <v>963</v>
          </cell>
          <cell r="R17369" t="str">
            <v>BUBD162649</v>
          </cell>
        </row>
        <row r="17370">
          <cell r="A17370">
            <v>44676.537870370397</v>
          </cell>
          <cell r="B17370">
            <v>2001</v>
          </cell>
          <cell r="R17370" t="str">
            <v>BSID161973</v>
          </cell>
        </row>
        <row r="17371">
          <cell r="A17371">
            <v>44676.470219907402</v>
          </cell>
          <cell r="B17371">
            <v>1347</v>
          </cell>
          <cell r="R17371" t="str">
            <v>BUCD162696</v>
          </cell>
        </row>
        <row r="17372">
          <cell r="A17372">
            <v>44674.526585648098</v>
          </cell>
          <cell r="B17372">
            <v>2687</v>
          </cell>
          <cell r="R17372" t="str">
            <v>BUAD162625</v>
          </cell>
        </row>
        <row r="17373">
          <cell r="A17373">
            <v>44674.487939814797</v>
          </cell>
          <cell r="B17373">
            <v>1</v>
          </cell>
          <cell r="R17373" t="str">
            <v>BUAD121111</v>
          </cell>
        </row>
        <row r="17374">
          <cell r="A17374">
            <v>44674.053263888898</v>
          </cell>
          <cell r="B17374">
            <v>65</v>
          </cell>
          <cell r="R17374" t="str">
            <v>BUDS034763</v>
          </cell>
        </row>
        <row r="17375">
          <cell r="A17375">
            <v>44673.683634259301</v>
          </cell>
          <cell r="B17375">
            <v>4221</v>
          </cell>
          <cell r="R17375" t="str">
            <v>BTKD162074</v>
          </cell>
        </row>
        <row r="17376">
          <cell r="A17376">
            <v>44673.615717592598</v>
          </cell>
          <cell r="B17376">
            <v>0</v>
          </cell>
          <cell r="R17376" t="str">
            <v>BVKS037528</v>
          </cell>
        </row>
        <row r="17377">
          <cell r="A17377">
            <v>44673.580277777801</v>
          </cell>
          <cell r="B17377">
            <v>1180</v>
          </cell>
          <cell r="R17377" t="str">
            <v>BTJS043846</v>
          </cell>
        </row>
        <row r="17378">
          <cell r="A17378">
            <v>44673.573252314804</v>
          </cell>
          <cell r="B17378">
            <v>9776</v>
          </cell>
          <cell r="R17378" t="str">
            <v>BSBC375530</v>
          </cell>
        </row>
        <row r="17379">
          <cell r="A17379">
            <v>44673.481238425898</v>
          </cell>
          <cell r="B17379"/>
          <cell r="R17379"/>
        </row>
        <row r="17380">
          <cell r="A17380">
            <v>44672.512511574103</v>
          </cell>
          <cell r="B17380">
            <v>890</v>
          </cell>
          <cell r="R17380" t="str">
            <v>BTHD162350</v>
          </cell>
        </row>
        <row r="17381">
          <cell r="A17381">
            <v>44671.737928240698</v>
          </cell>
          <cell r="B17381">
            <v>6001</v>
          </cell>
          <cell r="R17381" t="str">
            <v>BRBD160856</v>
          </cell>
        </row>
        <row r="17382">
          <cell r="A17382">
            <v>44671.644004629597</v>
          </cell>
          <cell r="B17382">
            <v>700</v>
          </cell>
          <cell r="R17382" t="str">
            <v>BULD121094</v>
          </cell>
        </row>
        <row r="17383">
          <cell r="A17383">
            <v>44671.641631944403</v>
          </cell>
          <cell r="B17383">
            <v>190</v>
          </cell>
          <cell r="R17383" t="str">
            <v>BUJD121040</v>
          </cell>
        </row>
        <row r="17384">
          <cell r="A17384">
            <v>44671.6398148148</v>
          </cell>
          <cell r="B17384">
            <v>280</v>
          </cell>
          <cell r="R17384" t="str">
            <v>BUJD121018</v>
          </cell>
        </row>
        <row r="17385">
          <cell r="A17385">
            <v>44671.637361111098</v>
          </cell>
          <cell r="B17385">
            <v>880</v>
          </cell>
          <cell r="R17385" t="str">
            <v>BTJL152348</v>
          </cell>
        </row>
        <row r="17386">
          <cell r="A17386">
            <v>44671.635717592602</v>
          </cell>
          <cell r="B17386">
            <v>1230</v>
          </cell>
          <cell r="R17386" t="str">
            <v>BTHD120971</v>
          </cell>
        </row>
        <row r="17387">
          <cell r="A17387">
            <v>44671.632581018501</v>
          </cell>
          <cell r="B17387">
            <v>360</v>
          </cell>
          <cell r="R17387" t="str">
            <v>BTHD120963</v>
          </cell>
        </row>
        <row r="17388">
          <cell r="A17388">
            <v>44671.562060185199</v>
          </cell>
          <cell r="B17388">
            <v>4196</v>
          </cell>
          <cell r="R17388" t="str">
            <v>BTKD162074</v>
          </cell>
        </row>
        <row r="17389">
          <cell r="A17389">
            <v>44670.685717592598</v>
          </cell>
          <cell r="B17389">
            <v>998</v>
          </cell>
          <cell r="R17389" t="str">
            <v>BTGD162296</v>
          </cell>
        </row>
        <row r="17390">
          <cell r="A17390">
            <v>44670.648553240702</v>
          </cell>
          <cell r="B17390">
            <v>5961</v>
          </cell>
          <cell r="R17390" t="str">
            <v>BRBD160856</v>
          </cell>
        </row>
        <row r="17391">
          <cell r="A17391">
            <v>44670.578854166699</v>
          </cell>
          <cell r="B17391">
            <v>0</v>
          </cell>
          <cell r="R17391" t="str">
            <v>CVLE211897</v>
          </cell>
        </row>
        <row r="17392">
          <cell r="A17392">
            <v>44669.611840277801</v>
          </cell>
          <cell r="B17392">
            <v>727</v>
          </cell>
          <cell r="R17392" t="str">
            <v>BUED220691</v>
          </cell>
        </row>
        <row r="17393">
          <cell r="A17393">
            <v>44669.6086111111</v>
          </cell>
          <cell r="B17393">
            <v>528</v>
          </cell>
          <cell r="R17393" t="str">
            <v>BUGD162852</v>
          </cell>
        </row>
        <row r="17394">
          <cell r="A17394">
            <v>44669.607210648202</v>
          </cell>
          <cell r="B17394">
            <v>2870</v>
          </cell>
          <cell r="R17394" t="str">
            <v>BSLD230358</v>
          </cell>
        </row>
        <row r="17395">
          <cell r="A17395">
            <v>44669.605347222197</v>
          </cell>
          <cell r="B17395">
            <v>800</v>
          </cell>
          <cell r="R17395" t="str">
            <v>BSHD120752</v>
          </cell>
        </row>
        <row r="17396">
          <cell r="A17396">
            <v>44669.600648148102</v>
          </cell>
          <cell r="B17396">
            <v>496</v>
          </cell>
          <cell r="R17396" t="str">
            <v>BSHD120746</v>
          </cell>
        </row>
        <row r="17397">
          <cell r="A17397">
            <v>44669.591828703698</v>
          </cell>
          <cell r="B17397">
            <v>1452</v>
          </cell>
          <cell r="R17397" t="str">
            <v>BUJD121019</v>
          </cell>
        </row>
        <row r="17398">
          <cell r="A17398">
            <v>44669.586122685199</v>
          </cell>
          <cell r="B17398">
            <v>527</v>
          </cell>
          <cell r="R17398" t="str">
            <v>BUGD162852</v>
          </cell>
        </row>
        <row r="17399">
          <cell r="A17399">
            <v>44669.574988425898</v>
          </cell>
          <cell r="B17399">
            <v>486</v>
          </cell>
          <cell r="R17399" t="str">
            <v>BSHD120743</v>
          </cell>
        </row>
        <row r="17400">
          <cell r="A17400">
            <v>44667.722337963001</v>
          </cell>
          <cell r="B17400">
            <v>507</v>
          </cell>
          <cell r="R17400" t="str">
            <v>BUAD162634</v>
          </cell>
        </row>
        <row r="17401">
          <cell r="A17401">
            <v>44667.516400462999</v>
          </cell>
          <cell r="B17401">
            <v>4290</v>
          </cell>
          <cell r="R17401" t="str">
            <v>BTJD162046</v>
          </cell>
        </row>
        <row r="17402">
          <cell r="A17402">
            <v>44667.463587963</v>
          </cell>
          <cell r="B17402">
            <v>2816</v>
          </cell>
          <cell r="R17402" t="str">
            <v>BULD162561</v>
          </cell>
        </row>
        <row r="17403">
          <cell r="A17403">
            <v>44666.475520833301</v>
          </cell>
          <cell r="B17403">
            <v>690</v>
          </cell>
          <cell r="R17403" t="str">
            <v>BUJD162460</v>
          </cell>
        </row>
        <row r="17404">
          <cell r="A17404">
            <v>44666.446643518502</v>
          </cell>
          <cell r="B17404">
            <v>4475</v>
          </cell>
          <cell r="R17404" t="str">
            <v>BMAD230009</v>
          </cell>
        </row>
        <row r="17405">
          <cell r="A17405">
            <v>44666.441851851901</v>
          </cell>
          <cell r="B17405">
            <v>6085</v>
          </cell>
          <cell r="R17405" t="str">
            <v>BMAD160117</v>
          </cell>
        </row>
        <row r="17406">
          <cell r="A17406">
            <v>44665.490173611099</v>
          </cell>
          <cell r="B17406">
            <v>1537</v>
          </cell>
          <cell r="R17406" t="str">
            <v>BULD162568</v>
          </cell>
        </row>
        <row r="17407">
          <cell r="A17407">
            <v>44665.450243055602</v>
          </cell>
          <cell r="B17407">
            <v>1</v>
          </cell>
          <cell r="R17407" t="str">
            <v>BVKS037427</v>
          </cell>
        </row>
        <row r="17408">
          <cell r="A17408">
            <v>44664.735243055598</v>
          </cell>
          <cell r="B17408">
            <v>3801</v>
          </cell>
          <cell r="R17408" t="str">
            <v>BULL160559</v>
          </cell>
        </row>
        <row r="17409">
          <cell r="A17409">
            <v>44664.729988425897</v>
          </cell>
          <cell r="B17409">
            <v>3568</v>
          </cell>
          <cell r="R17409" t="str">
            <v>BTCD162162</v>
          </cell>
        </row>
        <row r="17410">
          <cell r="A17410">
            <v>44664.452118055597</v>
          </cell>
          <cell r="B17410">
            <v>0</v>
          </cell>
          <cell r="R17410" t="str">
            <v>CUDE567676</v>
          </cell>
        </row>
        <row r="17411">
          <cell r="A17411">
            <v>44664.444259259297</v>
          </cell>
          <cell r="B17411">
            <v>0</v>
          </cell>
          <cell r="R17411" t="str">
            <v>DVJL140321</v>
          </cell>
        </row>
        <row r="17412">
          <cell r="A17412">
            <v>44664.418634259302</v>
          </cell>
          <cell r="B17412">
            <v>5470</v>
          </cell>
          <cell r="R17412" t="str">
            <v>BRKD220111</v>
          </cell>
        </row>
        <row r="17413">
          <cell r="A17413">
            <v>44663.6663078704</v>
          </cell>
          <cell r="B17413">
            <v>0</v>
          </cell>
          <cell r="R17413" t="str">
            <v>CVLE667865</v>
          </cell>
        </row>
        <row r="17414">
          <cell r="A17414">
            <v>44663.632430555597</v>
          </cell>
          <cell r="B17414">
            <v>2250</v>
          </cell>
          <cell r="R17414" t="str">
            <v>BMID160336</v>
          </cell>
        </row>
        <row r="17415">
          <cell r="A17415">
            <v>44663.592928240701</v>
          </cell>
          <cell r="B17415">
            <v>6770</v>
          </cell>
          <cell r="R17415" t="str">
            <v>BMHD200313</v>
          </cell>
        </row>
        <row r="17416">
          <cell r="A17416">
            <v>44663.587395833303</v>
          </cell>
          <cell r="B17416">
            <v>7060</v>
          </cell>
          <cell r="R17416" t="str">
            <v>BMFD160224</v>
          </cell>
        </row>
        <row r="17417">
          <cell r="A17417">
            <v>44663.580810185202</v>
          </cell>
          <cell r="B17417">
            <v>1260</v>
          </cell>
          <cell r="R17417" t="str">
            <v>BMDD200244</v>
          </cell>
        </row>
        <row r="17418">
          <cell r="A17418">
            <v>44663.575567129599</v>
          </cell>
          <cell r="B17418">
            <v>620</v>
          </cell>
          <cell r="R17418" t="str">
            <v>BMDD160183</v>
          </cell>
        </row>
        <row r="17419">
          <cell r="A17419">
            <v>44663.569826388899</v>
          </cell>
          <cell r="B17419">
            <v>680</v>
          </cell>
          <cell r="R17419" t="str">
            <v>BMCD160166</v>
          </cell>
        </row>
        <row r="17420">
          <cell r="A17420">
            <v>44663.565173611103</v>
          </cell>
          <cell r="B17420">
            <v>2464</v>
          </cell>
          <cell r="R17420" t="str">
            <v>BMBD200174</v>
          </cell>
        </row>
        <row r="17421">
          <cell r="A17421">
            <v>44663.552581018499</v>
          </cell>
          <cell r="B17421">
            <v>480</v>
          </cell>
          <cell r="R17421" t="str">
            <v>BSHD120741</v>
          </cell>
        </row>
        <row r="17422">
          <cell r="A17422">
            <v>44663.547094907401</v>
          </cell>
          <cell r="B17422">
            <v>450</v>
          </cell>
          <cell r="R17422" t="str">
            <v>BSHD120740</v>
          </cell>
        </row>
        <row r="17423">
          <cell r="A17423">
            <v>44663.535682870403</v>
          </cell>
          <cell r="B17423">
            <v>466</v>
          </cell>
          <cell r="R17423" t="str">
            <v>BSHD120739</v>
          </cell>
        </row>
        <row r="17424">
          <cell r="A17424">
            <v>44663.5172916667</v>
          </cell>
          <cell r="B17424">
            <v>416</v>
          </cell>
          <cell r="R17424" t="str">
            <v>BSBD120630</v>
          </cell>
        </row>
        <row r="17425">
          <cell r="A17425">
            <v>44662.998229166697</v>
          </cell>
          <cell r="B17425">
            <v>73340</v>
          </cell>
          <cell r="R17425" t="str">
            <v>BMBS030816</v>
          </cell>
        </row>
        <row r="17426">
          <cell r="A17426">
            <v>44662.998078703698</v>
          </cell>
          <cell r="B17426">
            <v>72140</v>
          </cell>
          <cell r="R17426" t="str">
            <v>BJGS031396</v>
          </cell>
        </row>
        <row r="17427">
          <cell r="A17427">
            <v>44662.997916666704</v>
          </cell>
          <cell r="B17427">
            <v>3620</v>
          </cell>
          <cell r="R17427" t="str">
            <v>BSLS036682</v>
          </cell>
        </row>
        <row r="17428">
          <cell r="A17428">
            <v>44662.820949074099</v>
          </cell>
          <cell r="B17428">
            <v>1</v>
          </cell>
          <cell r="R17428" t="str">
            <v>BUCS046063</v>
          </cell>
        </row>
        <row r="17429">
          <cell r="A17429">
            <v>44662.6535532407</v>
          </cell>
          <cell r="B17429">
            <v>4270</v>
          </cell>
          <cell r="R17429" t="str">
            <v>BTKD162112</v>
          </cell>
        </row>
        <row r="17430">
          <cell r="A17430">
            <v>44662.634490740696</v>
          </cell>
          <cell r="B17430">
            <v>7376</v>
          </cell>
          <cell r="R17430" t="str">
            <v>BTDD162169</v>
          </cell>
        </row>
        <row r="17431">
          <cell r="A17431">
            <v>44662.629027777803</v>
          </cell>
          <cell r="B17431">
            <v>3840</v>
          </cell>
          <cell r="R17431" t="str">
            <v>BTGD162289</v>
          </cell>
        </row>
        <row r="17432">
          <cell r="A17432">
            <v>44662.570567129602</v>
          </cell>
          <cell r="B17432">
            <v>465</v>
          </cell>
          <cell r="R17432" t="str">
            <v>BUKD230773</v>
          </cell>
        </row>
        <row r="17433">
          <cell r="A17433">
            <v>44662.562731481499</v>
          </cell>
          <cell r="B17433">
            <v>727</v>
          </cell>
          <cell r="R17433" t="str">
            <v>BUED220691</v>
          </cell>
        </row>
        <row r="17434">
          <cell r="A17434">
            <v>44662.552337963003</v>
          </cell>
          <cell r="B17434">
            <v>4158</v>
          </cell>
          <cell r="R17434" t="str">
            <v>BULD162559</v>
          </cell>
        </row>
        <row r="17435">
          <cell r="A17435">
            <v>44662.5339930556</v>
          </cell>
          <cell r="B17435">
            <v>756</v>
          </cell>
          <cell r="R17435" t="str">
            <v>BTHD162350</v>
          </cell>
        </row>
        <row r="17436">
          <cell r="A17436">
            <v>44662.520347222198</v>
          </cell>
          <cell r="B17436">
            <v>0</v>
          </cell>
          <cell r="R17436" t="str">
            <v>DVJL152995</v>
          </cell>
        </row>
        <row r="17437">
          <cell r="A17437">
            <v>44662.514166666697</v>
          </cell>
          <cell r="B17437">
            <v>0</v>
          </cell>
          <cell r="R17437" t="str">
            <v>CVJE692633</v>
          </cell>
        </row>
        <row r="17438">
          <cell r="A17438">
            <v>44660.995902777802</v>
          </cell>
          <cell r="B17438">
            <v>46760</v>
          </cell>
          <cell r="R17438" t="str">
            <v>BLGS040605</v>
          </cell>
        </row>
        <row r="17439">
          <cell r="A17439">
            <v>44660.995752314797</v>
          </cell>
          <cell r="B17439">
            <v>16852</v>
          </cell>
          <cell r="R17439" t="str">
            <v>BLES030356</v>
          </cell>
        </row>
        <row r="17440">
          <cell r="A17440">
            <v>44660.995601851799</v>
          </cell>
          <cell r="B17440">
            <v>20152</v>
          </cell>
          <cell r="R17440" t="str">
            <v>BLKS030250</v>
          </cell>
        </row>
        <row r="17441">
          <cell r="A17441">
            <v>44660.7680555556</v>
          </cell>
          <cell r="B17441">
            <v>687</v>
          </cell>
          <cell r="R17441" t="str">
            <v>BUDD162713</v>
          </cell>
        </row>
        <row r="17442">
          <cell r="A17442">
            <v>44660.761817129598</v>
          </cell>
          <cell r="B17442">
            <v>1499</v>
          </cell>
          <cell r="R17442" t="str">
            <v>BULD162568</v>
          </cell>
        </row>
        <row r="17443">
          <cell r="A17443">
            <v>44660.754108796304</v>
          </cell>
          <cell r="B17443">
            <v>743</v>
          </cell>
          <cell r="R17443" t="str">
            <v>BUDD220683</v>
          </cell>
        </row>
        <row r="17444">
          <cell r="A17444">
            <v>44660.748796296299</v>
          </cell>
          <cell r="B17444">
            <v>430</v>
          </cell>
          <cell r="R17444" t="str">
            <v>BUBD162649</v>
          </cell>
        </row>
        <row r="17445">
          <cell r="A17445">
            <v>44660.743692129603</v>
          </cell>
          <cell r="B17445">
            <v>2188</v>
          </cell>
          <cell r="R17445" t="str">
            <v>BUAL160585</v>
          </cell>
        </row>
        <row r="17446">
          <cell r="A17446">
            <v>44660.737314814804</v>
          </cell>
          <cell r="B17446">
            <v>4289</v>
          </cell>
          <cell r="R17446" t="str">
            <v>BTJD162046</v>
          </cell>
        </row>
        <row r="17447">
          <cell r="A17447">
            <v>44660.729918981502</v>
          </cell>
          <cell r="B17447">
            <v>1120</v>
          </cell>
          <cell r="R17447" t="str">
            <v>BTID162392</v>
          </cell>
        </row>
        <row r="17448">
          <cell r="A17448">
            <v>44660.723298611098</v>
          </cell>
          <cell r="B17448">
            <v>735</v>
          </cell>
          <cell r="R17448" t="str">
            <v>BTID162377</v>
          </cell>
        </row>
        <row r="17449">
          <cell r="A17449">
            <v>44660.708425925899</v>
          </cell>
          <cell r="B17449">
            <v>330</v>
          </cell>
          <cell r="R17449" t="str">
            <v>BUDD162719</v>
          </cell>
        </row>
        <row r="17450">
          <cell r="A17450">
            <v>44660.7016435185</v>
          </cell>
          <cell r="B17450">
            <v>1800</v>
          </cell>
          <cell r="R17450" t="str">
            <v>BUKD162510</v>
          </cell>
        </row>
        <row r="17451">
          <cell r="A17451">
            <v>44660.695486111101</v>
          </cell>
          <cell r="B17451">
            <v>419</v>
          </cell>
          <cell r="R17451" t="str">
            <v>BUCD230856</v>
          </cell>
        </row>
        <row r="17452">
          <cell r="A17452">
            <v>44660.687118055597</v>
          </cell>
          <cell r="B17452">
            <v>916</v>
          </cell>
          <cell r="R17452" t="str">
            <v>BUAL160594</v>
          </cell>
        </row>
        <row r="17453">
          <cell r="A17453">
            <v>44660.681875000002</v>
          </cell>
          <cell r="B17453">
            <v>2500</v>
          </cell>
          <cell r="R17453" t="str">
            <v>BTKD162080</v>
          </cell>
        </row>
        <row r="17454">
          <cell r="A17454">
            <v>44660.674340277801</v>
          </cell>
          <cell r="B17454">
            <v>2390</v>
          </cell>
          <cell r="R17454" t="str">
            <v>BTJD162016</v>
          </cell>
        </row>
        <row r="17455">
          <cell r="A17455">
            <v>44660.660162036998</v>
          </cell>
          <cell r="B17455">
            <v>1117</v>
          </cell>
          <cell r="R17455" t="str">
            <v>BUCD162696</v>
          </cell>
        </row>
        <row r="17456">
          <cell r="A17456">
            <v>44660.651979166701</v>
          </cell>
          <cell r="B17456">
            <v>2667</v>
          </cell>
          <cell r="R17456" t="str">
            <v>BUAD162625</v>
          </cell>
        </row>
        <row r="17457">
          <cell r="A17457">
            <v>44660.645925925899</v>
          </cell>
          <cell r="B17457">
            <v>400</v>
          </cell>
          <cell r="R17457" t="str">
            <v>BTDD120878</v>
          </cell>
        </row>
        <row r="17458">
          <cell r="A17458">
            <v>44660.628425925897</v>
          </cell>
          <cell r="B17458">
            <v>3398</v>
          </cell>
          <cell r="R17458" t="str">
            <v>BTED200706</v>
          </cell>
        </row>
        <row r="17459">
          <cell r="A17459">
            <v>44660.598715277803</v>
          </cell>
          <cell r="B17459">
            <v>630</v>
          </cell>
          <cell r="R17459" t="str">
            <v>BUGD162826</v>
          </cell>
        </row>
        <row r="17460">
          <cell r="A17460">
            <v>44660.588275463</v>
          </cell>
          <cell r="B17460">
            <v>2707</v>
          </cell>
          <cell r="R17460" t="str">
            <v>BTDD162192</v>
          </cell>
        </row>
        <row r="17461">
          <cell r="A17461">
            <v>44660.577951388899</v>
          </cell>
          <cell r="B17461">
            <v>386</v>
          </cell>
          <cell r="R17461" t="str">
            <v>AUKD230777</v>
          </cell>
        </row>
        <row r="17462">
          <cell r="A17462">
            <v>44660.528668981497</v>
          </cell>
          <cell r="B17462"/>
          <cell r="R17462"/>
        </row>
        <row r="17463">
          <cell r="A17463">
            <v>44659.814768518503</v>
          </cell>
          <cell r="B17463">
            <v>4031</v>
          </cell>
          <cell r="R17463" t="str">
            <v>BRLD160756</v>
          </cell>
        </row>
        <row r="17464">
          <cell r="A17464">
            <v>44659.8116435185</v>
          </cell>
          <cell r="B17464">
            <v>3046</v>
          </cell>
          <cell r="R17464" t="str">
            <v>BRGD230256</v>
          </cell>
        </row>
        <row r="17465">
          <cell r="A17465">
            <v>44659.807777777802</v>
          </cell>
          <cell r="B17465">
            <v>3130</v>
          </cell>
          <cell r="R17465" t="str">
            <v>BRED161131</v>
          </cell>
        </row>
        <row r="17466">
          <cell r="A17466">
            <v>44659.803402777798</v>
          </cell>
          <cell r="B17466">
            <v>10160</v>
          </cell>
          <cell r="R17466" t="str">
            <v>BMAD200151</v>
          </cell>
        </row>
        <row r="17467">
          <cell r="A17467">
            <v>44659.799675925897</v>
          </cell>
          <cell r="B17467">
            <v>1676</v>
          </cell>
          <cell r="R17467" t="str">
            <v>BSGD161864</v>
          </cell>
        </row>
        <row r="17468">
          <cell r="A17468">
            <v>44659.794999999998</v>
          </cell>
          <cell r="B17468">
            <v>2475</v>
          </cell>
          <cell r="R17468" t="str">
            <v>BSGD161854</v>
          </cell>
        </row>
        <row r="17469">
          <cell r="A17469">
            <v>44659.790844907402</v>
          </cell>
          <cell r="B17469">
            <v>2433</v>
          </cell>
          <cell r="R17469" t="str">
            <v>BSFD161830</v>
          </cell>
        </row>
        <row r="17470">
          <cell r="A17470">
            <v>44659.785925925898</v>
          </cell>
          <cell r="B17470">
            <v>1377</v>
          </cell>
          <cell r="R17470" t="str">
            <v>BSDD120664</v>
          </cell>
        </row>
        <row r="17471">
          <cell r="A17471">
            <v>44659.770358796297</v>
          </cell>
          <cell r="B17471">
            <v>2480</v>
          </cell>
          <cell r="R17471" t="str">
            <v>BRED161124</v>
          </cell>
        </row>
        <row r="17472">
          <cell r="A17472">
            <v>44659.765347222201</v>
          </cell>
          <cell r="B17472">
            <v>4441</v>
          </cell>
          <cell r="R17472" t="str">
            <v>BRCD161002</v>
          </cell>
        </row>
        <row r="17473">
          <cell r="A17473">
            <v>44659.759814814803</v>
          </cell>
          <cell r="B17473">
            <v>3481</v>
          </cell>
          <cell r="R17473" t="str">
            <v>BRAD160816</v>
          </cell>
        </row>
        <row r="17474">
          <cell r="A17474">
            <v>44659.754479166702</v>
          </cell>
          <cell r="B17474">
            <v>457</v>
          </cell>
          <cell r="R17474" t="str">
            <v>BULD162579</v>
          </cell>
        </row>
        <row r="17475">
          <cell r="A17475">
            <v>44659.749351851897</v>
          </cell>
          <cell r="B17475">
            <v>487</v>
          </cell>
          <cell r="R17475" t="str">
            <v>BULD162583</v>
          </cell>
        </row>
        <row r="17476">
          <cell r="A17476">
            <v>44659.7426388889</v>
          </cell>
          <cell r="B17476">
            <v>3527</v>
          </cell>
          <cell r="R17476" t="str">
            <v>BULL160564</v>
          </cell>
        </row>
        <row r="17477">
          <cell r="A17477">
            <v>44659.736273148097</v>
          </cell>
          <cell r="B17477">
            <v>2059</v>
          </cell>
          <cell r="R17477" t="str">
            <v>BSGD161861</v>
          </cell>
        </row>
        <row r="17478">
          <cell r="A17478">
            <v>44659.729490740698</v>
          </cell>
          <cell r="B17478">
            <v>2083</v>
          </cell>
          <cell r="R17478" t="str">
            <v>BSGD161898</v>
          </cell>
        </row>
        <row r="17479">
          <cell r="A17479">
            <v>44659.722534722197</v>
          </cell>
          <cell r="B17479">
            <v>214</v>
          </cell>
          <cell r="R17479" t="str">
            <v>BUHD121280</v>
          </cell>
        </row>
        <row r="17480">
          <cell r="A17480">
            <v>44659.714224536998</v>
          </cell>
          <cell r="B17480">
            <v>121</v>
          </cell>
          <cell r="R17480" t="str">
            <v>BUID121299</v>
          </cell>
        </row>
        <row r="17481">
          <cell r="A17481">
            <v>44659.707638888904</v>
          </cell>
          <cell r="B17481">
            <v>210</v>
          </cell>
          <cell r="R17481" t="str">
            <v>BUCD121174</v>
          </cell>
        </row>
        <row r="17482">
          <cell r="A17482">
            <v>44659.701874999999</v>
          </cell>
          <cell r="B17482">
            <v>406</v>
          </cell>
          <cell r="R17482" t="str">
            <v>BUHL152930</v>
          </cell>
        </row>
        <row r="17483">
          <cell r="A17483">
            <v>44659.693680555603</v>
          </cell>
          <cell r="B17483">
            <v>153</v>
          </cell>
          <cell r="R17483" t="str">
            <v>BUFL152860</v>
          </cell>
        </row>
        <row r="17484">
          <cell r="A17484">
            <v>44659.656261574099</v>
          </cell>
          <cell r="B17484">
            <v>241</v>
          </cell>
          <cell r="R17484" t="str">
            <v>BUID162940</v>
          </cell>
        </row>
        <row r="17485">
          <cell r="A17485">
            <v>44659.625428240703</v>
          </cell>
          <cell r="B17485">
            <v>4963</v>
          </cell>
          <cell r="R17485" t="str">
            <v>BQBD160040</v>
          </cell>
        </row>
        <row r="17486">
          <cell r="A17486">
            <v>44659.602384259299</v>
          </cell>
          <cell r="B17486">
            <v>7864</v>
          </cell>
          <cell r="R17486" t="str">
            <v>BQAD203299</v>
          </cell>
        </row>
        <row r="17487">
          <cell r="A17487">
            <v>44659.582210648201</v>
          </cell>
          <cell r="B17487">
            <v>7371</v>
          </cell>
          <cell r="R17487" t="str">
            <v>BRHD161304</v>
          </cell>
        </row>
        <row r="17488">
          <cell r="A17488">
            <v>44659.559849537</v>
          </cell>
          <cell r="B17488">
            <v>1039</v>
          </cell>
          <cell r="R17488" t="str">
            <v>BSHD161938</v>
          </cell>
        </row>
        <row r="17489">
          <cell r="A17489">
            <v>44659.549756944398</v>
          </cell>
          <cell r="B17489">
            <v>5817</v>
          </cell>
          <cell r="R17489" t="str">
            <v>RJD230103</v>
          </cell>
        </row>
        <row r="17490">
          <cell r="A17490">
            <v>44659.461192129602</v>
          </cell>
          <cell r="B17490">
            <v>1042</v>
          </cell>
          <cell r="R17490" t="str">
            <v>BUFD162814</v>
          </cell>
        </row>
        <row r="17491">
          <cell r="A17491">
            <v>44659.450474537</v>
          </cell>
          <cell r="B17491">
            <v>98</v>
          </cell>
          <cell r="R17491" t="str">
            <v>BUES035290</v>
          </cell>
        </row>
        <row r="17492">
          <cell r="A17492">
            <v>44659.440023148098</v>
          </cell>
          <cell r="B17492">
            <v>6302</v>
          </cell>
          <cell r="R17492" t="str">
            <v>BUAS033580</v>
          </cell>
        </row>
        <row r="17493">
          <cell r="A17493">
            <v>44659.423483796301</v>
          </cell>
          <cell r="B17493">
            <v>1</v>
          </cell>
          <cell r="R17493" t="str">
            <v>BVKS037293</v>
          </cell>
        </row>
        <row r="17494">
          <cell r="A17494">
            <v>44658.783125000002</v>
          </cell>
          <cell r="B17494">
            <v>2064</v>
          </cell>
          <cell r="R17494" t="str">
            <v>BRHD161314</v>
          </cell>
        </row>
        <row r="17495">
          <cell r="A17495">
            <v>44658.780312499999</v>
          </cell>
          <cell r="B17495">
            <v>2968</v>
          </cell>
          <cell r="R17495" t="str">
            <v>BSID161979</v>
          </cell>
        </row>
        <row r="17496">
          <cell r="A17496">
            <v>44658.778136574103</v>
          </cell>
          <cell r="B17496">
            <v>2804</v>
          </cell>
          <cell r="R17496" t="str">
            <v>BTKD162077</v>
          </cell>
        </row>
        <row r="17497">
          <cell r="A17497">
            <v>44658.775185185201</v>
          </cell>
          <cell r="B17497">
            <v>1357</v>
          </cell>
          <cell r="R17497" t="str">
            <v>BTKD120805</v>
          </cell>
        </row>
        <row r="17498">
          <cell r="A17498">
            <v>44658.765729166698</v>
          </cell>
          <cell r="B17498">
            <v>3529</v>
          </cell>
          <cell r="R17498" t="str">
            <v>BTDD162183</v>
          </cell>
        </row>
        <row r="17499">
          <cell r="A17499">
            <v>44658.760219907403</v>
          </cell>
          <cell r="B17499">
            <v>3631</v>
          </cell>
          <cell r="R17499" t="str">
            <v>BTCD162159</v>
          </cell>
        </row>
        <row r="17500">
          <cell r="A17500">
            <v>44658.754201388903</v>
          </cell>
          <cell r="B17500">
            <v>2040</v>
          </cell>
          <cell r="R17500" t="str">
            <v>BSLD230361</v>
          </cell>
        </row>
        <row r="17501">
          <cell r="A17501">
            <v>44658.748553240701</v>
          </cell>
          <cell r="B17501">
            <v>3540</v>
          </cell>
          <cell r="R17501" t="str">
            <v>BTCD162162</v>
          </cell>
        </row>
        <row r="17502">
          <cell r="A17502">
            <v>44658.742361111101</v>
          </cell>
          <cell r="B17502">
            <v>3657</v>
          </cell>
          <cell r="R17502" t="str">
            <v>BSJD161422</v>
          </cell>
        </row>
        <row r="17503">
          <cell r="A17503">
            <v>44658.737557870401</v>
          </cell>
          <cell r="B17503">
            <v>1488</v>
          </cell>
          <cell r="R17503" t="str">
            <v>BSJD161378</v>
          </cell>
        </row>
        <row r="17504">
          <cell r="A17504">
            <v>44658.731192129599</v>
          </cell>
          <cell r="B17504">
            <v>2133</v>
          </cell>
          <cell r="R17504" t="str">
            <v>BSID220375</v>
          </cell>
        </row>
        <row r="17505">
          <cell r="A17505">
            <v>44658.725277777798</v>
          </cell>
          <cell r="B17505">
            <v>1458</v>
          </cell>
          <cell r="R17505" t="str">
            <v>BSID161973</v>
          </cell>
        </row>
        <row r="17506">
          <cell r="A17506">
            <v>44658.718379629601</v>
          </cell>
          <cell r="B17506">
            <v>3451</v>
          </cell>
          <cell r="R17506" t="str">
            <v>BSID161968</v>
          </cell>
        </row>
        <row r="17507">
          <cell r="A17507">
            <v>44658.711273148103</v>
          </cell>
          <cell r="B17507">
            <v>1611</v>
          </cell>
          <cell r="R17507" t="str">
            <v>BSID120765</v>
          </cell>
        </row>
        <row r="17508">
          <cell r="A17508">
            <v>44658.702164351896</v>
          </cell>
          <cell r="B17508">
            <v>1086</v>
          </cell>
          <cell r="R17508" t="str">
            <v>BSID120761</v>
          </cell>
        </row>
        <row r="17509">
          <cell r="A17509">
            <v>44658.692986111098</v>
          </cell>
          <cell r="B17509">
            <v>1616</v>
          </cell>
          <cell r="R17509" t="str">
            <v>BSED161766</v>
          </cell>
        </row>
        <row r="17510">
          <cell r="A17510">
            <v>44658.683043981502</v>
          </cell>
          <cell r="B17510">
            <v>8415</v>
          </cell>
          <cell r="R17510" t="str">
            <v>BRGD161233</v>
          </cell>
        </row>
        <row r="17511">
          <cell r="A17511">
            <v>44658.674699074101</v>
          </cell>
          <cell r="B17511">
            <v>3449</v>
          </cell>
          <cell r="R17511" t="str">
            <v>BRED161081</v>
          </cell>
        </row>
        <row r="17512">
          <cell r="A17512">
            <v>44658.665312500001</v>
          </cell>
          <cell r="B17512">
            <v>3663</v>
          </cell>
          <cell r="R17512" t="str">
            <v>BTFD162243</v>
          </cell>
        </row>
        <row r="17513">
          <cell r="A17513">
            <v>44658.656875000001</v>
          </cell>
          <cell r="B17513">
            <v>4426</v>
          </cell>
          <cell r="R17513" t="str">
            <v>BTFD162244</v>
          </cell>
        </row>
        <row r="17514">
          <cell r="A17514">
            <v>44658.65</v>
          </cell>
          <cell r="B17514">
            <v>3602</v>
          </cell>
          <cell r="R17514" t="str">
            <v>BTED162217</v>
          </cell>
        </row>
        <row r="17515">
          <cell r="A17515">
            <v>44658.640474537002</v>
          </cell>
          <cell r="B17515">
            <v>906</v>
          </cell>
          <cell r="R17515" t="str">
            <v>BTKD162083</v>
          </cell>
        </row>
        <row r="17516">
          <cell r="A17516">
            <v>44658.6331712963</v>
          </cell>
          <cell r="B17516">
            <v>995</v>
          </cell>
          <cell r="R17516" t="str">
            <v>BTGD162296</v>
          </cell>
        </row>
        <row r="17517">
          <cell r="A17517">
            <v>44658.627731481502</v>
          </cell>
          <cell r="B17517">
            <v>7735</v>
          </cell>
          <cell r="R17517" t="str">
            <v>BQGD230029</v>
          </cell>
        </row>
        <row r="17518">
          <cell r="A17518">
            <v>44657.778472222199</v>
          </cell>
          <cell r="B17518">
            <v>6200</v>
          </cell>
          <cell r="R17518" t="str">
            <v>BRCD160940</v>
          </cell>
        </row>
        <row r="17519">
          <cell r="A17519">
            <v>44657.773379629602</v>
          </cell>
          <cell r="B17519">
            <v>3501</v>
          </cell>
          <cell r="R17519" t="str">
            <v>BRBL150944</v>
          </cell>
        </row>
        <row r="17520">
          <cell r="A17520">
            <v>44657.768946759301</v>
          </cell>
          <cell r="B17520">
            <v>10049</v>
          </cell>
          <cell r="R17520" t="str">
            <v>BRBD160901</v>
          </cell>
        </row>
        <row r="17521">
          <cell r="A17521">
            <v>44657.764178240701</v>
          </cell>
          <cell r="B17521">
            <v>8828</v>
          </cell>
          <cell r="R17521" t="str">
            <v>BRBD160892</v>
          </cell>
        </row>
        <row r="17522">
          <cell r="A17522">
            <v>44657.755243055602</v>
          </cell>
          <cell r="B17522">
            <v>3401</v>
          </cell>
          <cell r="R17522" t="str">
            <v>BRCD160978</v>
          </cell>
        </row>
        <row r="17523">
          <cell r="A17523">
            <v>44657.7483333333</v>
          </cell>
          <cell r="B17523">
            <v>5250</v>
          </cell>
          <cell r="R17523" t="str">
            <v>BSFD161795</v>
          </cell>
        </row>
        <row r="17524">
          <cell r="A17524">
            <v>44657.741481481498</v>
          </cell>
          <cell r="B17524">
            <v>3430</v>
          </cell>
          <cell r="R17524" t="str">
            <v>BTED162231</v>
          </cell>
        </row>
        <row r="17525">
          <cell r="A17525">
            <v>44657.736006944397</v>
          </cell>
          <cell r="B17525">
            <v>2350</v>
          </cell>
          <cell r="R17525" t="str">
            <v>BTJD162038</v>
          </cell>
        </row>
        <row r="17526">
          <cell r="A17526">
            <v>44657.730162036998</v>
          </cell>
          <cell r="B17526">
            <v>6044</v>
          </cell>
          <cell r="R17526" t="str">
            <v>BSGD161904</v>
          </cell>
        </row>
        <row r="17527">
          <cell r="A17527">
            <v>44657.728506944397</v>
          </cell>
          <cell r="B17527">
            <v>0</v>
          </cell>
          <cell r="R17527" t="str">
            <v>BVKS037293</v>
          </cell>
        </row>
        <row r="17528">
          <cell r="A17528">
            <v>44657.716215277796</v>
          </cell>
          <cell r="B17528">
            <v>2547</v>
          </cell>
          <cell r="R17528" t="str">
            <v>BTJD162040</v>
          </cell>
        </row>
        <row r="17529">
          <cell r="A17529">
            <v>44657.708912037</v>
          </cell>
          <cell r="B17529">
            <v>3320</v>
          </cell>
          <cell r="R17529" t="str">
            <v>BTJD162047</v>
          </cell>
        </row>
        <row r="17530">
          <cell r="A17530">
            <v>44657.702094907399</v>
          </cell>
          <cell r="B17530">
            <v>679</v>
          </cell>
          <cell r="R17530" t="str">
            <v>BTKD200646</v>
          </cell>
        </row>
        <row r="17531">
          <cell r="A17531">
            <v>44657.697673611103</v>
          </cell>
          <cell r="B17531">
            <v>2149</v>
          </cell>
          <cell r="R17531" t="str">
            <v>BSID200615</v>
          </cell>
        </row>
        <row r="17532">
          <cell r="A17532">
            <v>44657.692141203697</v>
          </cell>
          <cell r="B17532">
            <v>3492</v>
          </cell>
          <cell r="R17532" t="str">
            <v>BSAD230391</v>
          </cell>
        </row>
        <row r="17533">
          <cell r="A17533">
            <v>44657.683414351799</v>
          </cell>
          <cell r="B17533">
            <v>2320</v>
          </cell>
          <cell r="R17533" t="str">
            <v>BSHD200586</v>
          </cell>
        </row>
        <row r="17534">
          <cell r="A17534">
            <v>44657.679247685199</v>
          </cell>
          <cell r="B17534">
            <v>3280</v>
          </cell>
          <cell r="R17534" t="str">
            <v>BSLD200427</v>
          </cell>
        </row>
        <row r="17535">
          <cell r="A17535">
            <v>44657.674351851798</v>
          </cell>
          <cell r="B17535">
            <v>3280</v>
          </cell>
          <cell r="R17535" t="str">
            <v>BSKD161462</v>
          </cell>
        </row>
        <row r="17536">
          <cell r="A17536">
            <v>44657.669513888897</v>
          </cell>
          <cell r="B17536">
            <v>3278</v>
          </cell>
          <cell r="R17536" t="str">
            <v>BSKD200409</v>
          </cell>
        </row>
        <row r="17537">
          <cell r="A17537">
            <v>44657.6624884259</v>
          </cell>
          <cell r="B17537">
            <v>3658</v>
          </cell>
          <cell r="R17537" t="str">
            <v>BSKD161500</v>
          </cell>
        </row>
        <row r="17538">
          <cell r="A17538">
            <v>44657.5850347222</v>
          </cell>
          <cell r="B17538">
            <v>2706</v>
          </cell>
          <cell r="R17538" t="str">
            <v>BTDD162192</v>
          </cell>
        </row>
        <row r="17539">
          <cell r="A17539">
            <v>44657.517395833303</v>
          </cell>
          <cell r="B17539">
            <v>7366</v>
          </cell>
          <cell r="R17539" t="str">
            <v>BTDD162169</v>
          </cell>
        </row>
        <row r="17540">
          <cell r="A17540">
            <v>44656.717291666697</v>
          </cell>
          <cell r="B17540">
            <v>6430</v>
          </cell>
          <cell r="R17540" t="str">
            <v>BSKD161477</v>
          </cell>
        </row>
        <row r="17541">
          <cell r="A17541">
            <v>44656.713263888902</v>
          </cell>
          <cell r="B17541">
            <v>5567</v>
          </cell>
          <cell r="R17541" t="str">
            <v>BSCD161691</v>
          </cell>
        </row>
        <row r="17542">
          <cell r="A17542">
            <v>44656.707499999997</v>
          </cell>
          <cell r="B17542">
            <v>1909</v>
          </cell>
          <cell r="R17542" t="str">
            <v>BSCL152143</v>
          </cell>
        </row>
        <row r="17543">
          <cell r="A17543">
            <v>44656.699930555602</v>
          </cell>
          <cell r="B17543">
            <v>997</v>
          </cell>
          <cell r="R17543" t="str">
            <v>BUFD162814</v>
          </cell>
        </row>
        <row r="17544">
          <cell r="A17544">
            <v>44656.690370370401</v>
          </cell>
          <cell r="B17544">
            <v>3536</v>
          </cell>
          <cell r="R17544" t="str">
            <v>BTCD162149</v>
          </cell>
        </row>
        <row r="17545">
          <cell r="A17545">
            <v>44656.675312500003</v>
          </cell>
          <cell r="B17545">
            <v>435</v>
          </cell>
          <cell r="R17545" t="str">
            <v>BUAD162634</v>
          </cell>
        </row>
        <row r="17546">
          <cell r="A17546">
            <v>44656.661967592598</v>
          </cell>
          <cell r="B17546">
            <v>159</v>
          </cell>
          <cell r="R17546" t="str">
            <v>BUID162953</v>
          </cell>
        </row>
        <row r="17547">
          <cell r="A17547">
            <v>44656.651111111103</v>
          </cell>
          <cell r="B17547">
            <v>3966</v>
          </cell>
          <cell r="R17547" t="str">
            <v>BTKD162074</v>
          </cell>
        </row>
        <row r="17548">
          <cell r="A17548">
            <v>44656.525960648098</v>
          </cell>
          <cell r="B17548">
            <v>6204</v>
          </cell>
          <cell r="R17548" t="str">
            <v>BQKD160099</v>
          </cell>
        </row>
        <row r="17549">
          <cell r="A17549">
            <v>44656.514652777798</v>
          </cell>
          <cell r="B17549">
            <v>5253</v>
          </cell>
          <cell r="R17549" t="str">
            <v>BTDD162186</v>
          </cell>
        </row>
        <row r="17550">
          <cell r="A17550">
            <v>44656.504097222198</v>
          </cell>
          <cell r="B17550">
            <v>3361</v>
          </cell>
          <cell r="R17550" t="str">
            <v>BUKD162535</v>
          </cell>
        </row>
        <row r="17551">
          <cell r="A17551">
            <v>44656.499780092599</v>
          </cell>
          <cell r="B17551">
            <v>1</v>
          </cell>
          <cell r="R17551" t="str">
            <v>BTHC379417</v>
          </cell>
        </row>
        <row r="17552">
          <cell r="A17552">
            <v>44656.496990740699</v>
          </cell>
          <cell r="B17552">
            <v>1867</v>
          </cell>
          <cell r="R17552" t="str">
            <v>BUAD162630</v>
          </cell>
        </row>
        <row r="17553">
          <cell r="A17553">
            <v>44656.455347222203</v>
          </cell>
          <cell r="B17553">
            <v>3062</v>
          </cell>
          <cell r="R17553" t="str">
            <v>BULD162577</v>
          </cell>
        </row>
        <row r="17554">
          <cell r="A17554">
            <v>44656.450787037</v>
          </cell>
          <cell r="B17554">
            <v>24100</v>
          </cell>
          <cell r="R17554" t="str">
            <v>BQBS033819</v>
          </cell>
        </row>
        <row r="17555">
          <cell r="A17555">
            <v>44656.445520833302</v>
          </cell>
          <cell r="B17555">
            <v>14383</v>
          </cell>
          <cell r="R17555" t="str">
            <v>BRCC373040</v>
          </cell>
        </row>
        <row r="17556">
          <cell r="A17556">
            <v>44656.437511574099</v>
          </cell>
          <cell r="B17556">
            <v>3536</v>
          </cell>
          <cell r="R17556" t="str">
            <v>BTCD162149</v>
          </cell>
        </row>
        <row r="17557">
          <cell r="A17557">
            <v>44655.596087963</v>
          </cell>
          <cell r="B17557">
            <v>142</v>
          </cell>
          <cell r="R17557" t="str">
            <v>BUID162953</v>
          </cell>
        </row>
        <row r="17558">
          <cell r="A17558">
            <v>44655.589282407404</v>
          </cell>
          <cell r="B17558">
            <v>3480</v>
          </cell>
          <cell r="R17558" t="str">
            <v>BTEL160427</v>
          </cell>
        </row>
        <row r="17559">
          <cell r="A17559">
            <v>44655.580717592602</v>
          </cell>
          <cell r="B17559">
            <v>4770</v>
          </cell>
          <cell r="R17559" t="str">
            <v>BTGL160455</v>
          </cell>
        </row>
        <row r="17560">
          <cell r="A17560">
            <v>44655.566157407397</v>
          </cell>
          <cell r="B17560">
            <v>501</v>
          </cell>
          <cell r="R17560" t="str">
            <v>BUID162912</v>
          </cell>
        </row>
        <row r="17561">
          <cell r="A17561">
            <v>44655.5523032407</v>
          </cell>
          <cell r="B17561">
            <v>3801</v>
          </cell>
          <cell r="R17561" t="str">
            <v>BULL160559</v>
          </cell>
        </row>
        <row r="17562">
          <cell r="A17562">
            <v>44655.542974536998</v>
          </cell>
          <cell r="B17562">
            <v>1744</v>
          </cell>
          <cell r="R17562" t="str">
            <v>BUAL160593</v>
          </cell>
        </row>
        <row r="17563">
          <cell r="A17563">
            <v>44655.529166666704</v>
          </cell>
          <cell r="B17563">
            <v>11101</v>
          </cell>
          <cell r="R17563" t="str">
            <v>BRIS035838</v>
          </cell>
        </row>
        <row r="17564">
          <cell r="A17564">
            <v>44655.525636574101</v>
          </cell>
          <cell r="B17564"/>
          <cell r="R17564" t="str">
            <v>CUBE666780</v>
          </cell>
        </row>
        <row r="17565">
          <cell r="A17565">
            <v>44655.517986111103</v>
          </cell>
          <cell r="B17565">
            <v>7275</v>
          </cell>
          <cell r="R17565" t="str">
            <v>BQAC373734</v>
          </cell>
        </row>
        <row r="17566">
          <cell r="A17566">
            <v>44654.993020833303</v>
          </cell>
          <cell r="B17566">
            <v>14218</v>
          </cell>
          <cell r="R17566" t="str">
            <v>BQCS040170</v>
          </cell>
        </row>
        <row r="17567">
          <cell r="A17567">
            <v>44653.656620370399</v>
          </cell>
          <cell r="B17567">
            <v>1</v>
          </cell>
          <cell r="R17567" t="str">
            <v>BVJD162957</v>
          </cell>
        </row>
        <row r="17568">
          <cell r="A17568">
            <v>44653.579942129603</v>
          </cell>
          <cell r="B17568">
            <v>1</v>
          </cell>
          <cell r="R17568" t="str">
            <v>BUIS036656</v>
          </cell>
        </row>
        <row r="17569">
          <cell r="A17569">
            <v>44652.684293981503</v>
          </cell>
          <cell r="B17569"/>
          <cell r="R17569" t="str">
            <v>CUJE674333</v>
          </cell>
        </row>
        <row r="17570">
          <cell r="A17570">
            <v>44652.674386574101</v>
          </cell>
          <cell r="B17570"/>
          <cell r="R17570" t="str">
            <v>21285809</v>
          </cell>
        </row>
        <row r="17571">
          <cell r="A17571">
            <v>44652.663437499999</v>
          </cell>
          <cell r="B17571"/>
          <cell r="R17571" t="str">
            <v>BTLC377584</v>
          </cell>
        </row>
        <row r="17572">
          <cell r="A17572">
            <v>44652.539178240702</v>
          </cell>
          <cell r="B17572">
            <v>0</v>
          </cell>
          <cell r="R17572" t="str">
            <v>SN21T006322</v>
          </cell>
        </row>
        <row r="17573">
          <cell r="A17573">
            <v>44652.537002314799</v>
          </cell>
          <cell r="B17573">
            <v>2</v>
          </cell>
          <cell r="R17573" t="str">
            <v>BVJC374154</v>
          </cell>
        </row>
        <row r="17574">
          <cell r="A17574">
            <v>44652.519108796303</v>
          </cell>
          <cell r="B17574">
            <v>20156</v>
          </cell>
          <cell r="R17574" t="str">
            <v>BMJS040004</v>
          </cell>
        </row>
        <row r="17575">
          <cell r="A17575">
            <v>44652.517256944397</v>
          </cell>
          <cell r="B17575">
            <v>31918</v>
          </cell>
          <cell r="R17575" t="str">
            <v>BKIS032164</v>
          </cell>
        </row>
        <row r="17576">
          <cell r="A17576">
            <v>44652.509618055599</v>
          </cell>
          <cell r="B17576">
            <v>10151</v>
          </cell>
          <cell r="R17576" t="str">
            <v>BREC373538</v>
          </cell>
        </row>
        <row r="17577">
          <cell r="A17577">
            <v>44652.487453703703</v>
          </cell>
          <cell r="B17577"/>
          <cell r="R17577"/>
        </row>
        <row r="17578">
          <cell r="A17578">
            <v>44652.486990740697</v>
          </cell>
          <cell r="B17578">
            <v>16851</v>
          </cell>
          <cell r="R17578" t="str">
            <v>BSGS043528</v>
          </cell>
        </row>
        <row r="17579">
          <cell r="A17579">
            <v>44651.728148148097</v>
          </cell>
          <cell r="B17579">
            <v>627</v>
          </cell>
          <cell r="R17579" t="str">
            <v>BUDD162713</v>
          </cell>
        </row>
        <row r="17580">
          <cell r="A17580">
            <v>44651.454837963</v>
          </cell>
          <cell r="B17580">
            <v>296</v>
          </cell>
          <cell r="R17580" t="str">
            <v>BUDD162719</v>
          </cell>
        </row>
        <row r="17581">
          <cell r="A17581">
            <v>44651.451342592598</v>
          </cell>
          <cell r="B17581">
            <v>4695</v>
          </cell>
          <cell r="R17581" t="str">
            <v>BTGL160455</v>
          </cell>
        </row>
        <row r="17582">
          <cell r="A17582">
            <v>44651.449004629598</v>
          </cell>
          <cell r="B17582">
            <v>3419</v>
          </cell>
          <cell r="R17582" t="str">
            <v>BULL160564</v>
          </cell>
        </row>
        <row r="17583">
          <cell r="A17583">
            <v>44650.748773148101</v>
          </cell>
          <cell r="B17583">
            <v>23337</v>
          </cell>
          <cell r="R17583" t="str">
            <v>BSJS035917</v>
          </cell>
        </row>
        <row r="17584">
          <cell r="A17584">
            <v>44650.746180555601</v>
          </cell>
          <cell r="B17584">
            <v>2022</v>
          </cell>
          <cell r="R17584" t="str">
            <v>BRHD161314</v>
          </cell>
        </row>
        <row r="17585">
          <cell r="A17585">
            <v>44650.726817129602</v>
          </cell>
          <cell r="B17585"/>
          <cell r="R17585" t="str">
            <v>CQKE210017</v>
          </cell>
        </row>
        <row r="17586">
          <cell r="A17586">
            <v>44650.705960648098</v>
          </cell>
          <cell r="B17586">
            <v>0</v>
          </cell>
          <cell r="R17586" t="str">
            <v>CUBE567458</v>
          </cell>
        </row>
        <row r="17587">
          <cell r="A17587">
            <v>44650.545127314799</v>
          </cell>
          <cell r="B17587"/>
          <cell r="R17587" t="str">
            <v>BTJS043846</v>
          </cell>
        </row>
        <row r="17588">
          <cell r="A17588">
            <v>44649.677962962996</v>
          </cell>
          <cell r="B17588">
            <v>18</v>
          </cell>
          <cell r="R17588" t="str">
            <v>BUES035163</v>
          </cell>
        </row>
        <row r="17589">
          <cell r="A17589">
            <v>44649.677824074097</v>
          </cell>
          <cell r="B17589">
            <v>2991</v>
          </cell>
          <cell r="R17589" t="str">
            <v>BSFC376396</v>
          </cell>
        </row>
        <row r="17590">
          <cell r="A17590">
            <v>44649.575150463003</v>
          </cell>
          <cell r="B17590"/>
          <cell r="R17590"/>
        </row>
        <row r="17591">
          <cell r="A17591">
            <v>44649.000578703701</v>
          </cell>
          <cell r="B17591">
            <v>202</v>
          </cell>
          <cell r="R17591" t="str">
            <v>BUBS045965</v>
          </cell>
        </row>
        <row r="17592">
          <cell r="A17592">
            <v>44648.999756944402</v>
          </cell>
          <cell r="B17592">
            <v>25845</v>
          </cell>
          <cell r="R17592" t="str">
            <v>GOIS031795</v>
          </cell>
        </row>
        <row r="17593">
          <cell r="A17593">
            <v>44648.999363425901</v>
          </cell>
          <cell r="B17593">
            <v>16125</v>
          </cell>
          <cell r="R17593" t="str">
            <v>GOCS030806</v>
          </cell>
        </row>
        <row r="17594">
          <cell r="A17594">
            <v>44648.999201388899</v>
          </cell>
          <cell r="B17594">
            <v>32329</v>
          </cell>
          <cell r="R17594" t="str">
            <v>BLFS031469</v>
          </cell>
        </row>
        <row r="17595">
          <cell r="A17595">
            <v>44648.999016203699</v>
          </cell>
          <cell r="B17595">
            <v>2238</v>
          </cell>
          <cell r="R17595" t="str">
            <v>BUBS045933</v>
          </cell>
        </row>
        <row r="17596">
          <cell r="A17596">
            <v>44648.998194444401</v>
          </cell>
          <cell r="B17596">
            <v>2532</v>
          </cell>
          <cell r="R17596" t="str">
            <v>BUBS045931</v>
          </cell>
        </row>
        <row r="17597">
          <cell r="A17597">
            <v>44648.997789351903</v>
          </cell>
          <cell r="B17597">
            <v>202</v>
          </cell>
          <cell r="R17597" t="str">
            <v>BUBS045955</v>
          </cell>
        </row>
        <row r="17598">
          <cell r="A17598">
            <v>44648.997418981497</v>
          </cell>
          <cell r="B17598">
            <v>13</v>
          </cell>
          <cell r="R17598" t="str">
            <v>BUCS046173</v>
          </cell>
        </row>
        <row r="17599">
          <cell r="A17599">
            <v>44648.996967592597</v>
          </cell>
          <cell r="B17599">
            <v>20142</v>
          </cell>
          <cell r="R17599" t="str">
            <v>BMFS031346</v>
          </cell>
        </row>
        <row r="17600">
          <cell r="A17600">
            <v>44648.996261574102</v>
          </cell>
          <cell r="B17600">
            <v>14</v>
          </cell>
          <cell r="R17600" t="str">
            <v>BUCS046101</v>
          </cell>
        </row>
        <row r="17601">
          <cell r="A17601">
            <v>44648.992754629602</v>
          </cell>
          <cell r="B17601">
            <v>13081</v>
          </cell>
          <cell r="R17601" t="str">
            <v>BJHS031586</v>
          </cell>
        </row>
        <row r="17602">
          <cell r="A17602">
            <v>44648.567129629599</v>
          </cell>
          <cell r="B17602">
            <v>1</v>
          </cell>
          <cell r="R17602" t="str">
            <v>BVKS048107</v>
          </cell>
        </row>
        <row r="17603">
          <cell r="A17603">
            <v>44648.560057870403</v>
          </cell>
          <cell r="B17603">
            <v>0</v>
          </cell>
          <cell r="R17603" t="str">
            <v>CUFE667201</v>
          </cell>
        </row>
        <row r="17604">
          <cell r="A17604">
            <v>44648.5532060185</v>
          </cell>
          <cell r="B17604">
            <v>2979</v>
          </cell>
          <cell r="R17604" t="str">
            <v>BNBD160162</v>
          </cell>
        </row>
        <row r="17605">
          <cell r="A17605">
            <v>44648.542187500003</v>
          </cell>
          <cell r="B17605">
            <v>6636</v>
          </cell>
          <cell r="R17605" t="str">
            <v>BMHD200313</v>
          </cell>
        </row>
        <row r="17606">
          <cell r="A17606">
            <v>44648.535173611097</v>
          </cell>
          <cell r="B17606">
            <v>6974</v>
          </cell>
          <cell r="R17606" t="str">
            <v>BMFD160224</v>
          </cell>
        </row>
        <row r="17607">
          <cell r="A17607">
            <v>44648.524004629602</v>
          </cell>
          <cell r="B17607">
            <v>1158</v>
          </cell>
          <cell r="R17607" t="str">
            <v>BMDD200244</v>
          </cell>
        </row>
        <row r="17608">
          <cell r="A17608">
            <v>44648.511481481502</v>
          </cell>
          <cell r="B17608">
            <v>2037</v>
          </cell>
          <cell r="R17608" t="str">
            <v>BSGD161898</v>
          </cell>
        </row>
        <row r="17609">
          <cell r="A17609">
            <v>44648.500914351898</v>
          </cell>
          <cell r="B17609">
            <v>2004</v>
          </cell>
          <cell r="R17609" t="str">
            <v>BSGD161861</v>
          </cell>
        </row>
        <row r="17610">
          <cell r="A17610">
            <v>44648.492986111101</v>
          </cell>
          <cell r="B17610">
            <v>397</v>
          </cell>
          <cell r="R17610" t="str">
            <v>BUBD162649</v>
          </cell>
        </row>
        <row r="17611">
          <cell r="A17611">
            <v>44648.487349536997</v>
          </cell>
          <cell r="B17611">
            <v>8345</v>
          </cell>
          <cell r="R17611" t="str">
            <v>BRGD161233</v>
          </cell>
        </row>
        <row r="17612">
          <cell r="A17612">
            <v>44648.481423611098</v>
          </cell>
          <cell r="B17612">
            <v>3411</v>
          </cell>
          <cell r="R17612" t="str">
            <v>BRED161081</v>
          </cell>
        </row>
        <row r="17613">
          <cell r="A17613">
            <v>44648.445995370399</v>
          </cell>
          <cell r="B17613">
            <v>3377</v>
          </cell>
          <cell r="R17613" t="str">
            <v>BRCD160978</v>
          </cell>
        </row>
        <row r="17614">
          <cell r="A17614">
            <v>44648.4389814815</v>
          </cell>
          <cell r="B17614">
            <v>3297</v>
          </cell>
          <cell r="R17614" t="str">
            <v>BUKD162535</v>
          </cell>
        </row>
        <row r="17615">
          <cell r="A17615">
            <v>44646.985787037003</v>
          </cell>
          <cell r="B17615">
            <v>2</v>
          </cell>
          <cell r="R17615" t="str">
            <v>CTFS380028</v>
          </cell>
        </row>
        <row r="17616">
          <cell r="A17616">
            <v>44646.7739814815</v>
          </cell>
          <cell r="B17616">
            <v>788</v>
          </cell>
          <cell r="R17616" t="str">
            <v>BUFD162814</v>
          </cell>
        </row>
        <row r="17617">
          <cell r="A17617">
            <v>44646.769768518498</v>
          </cell>
          <cell r="B17617">
            <v>214</v>
          </cell>
          <cell r="R17617" t="str">
            <v>BUHD121280</v>
          </cell>
        </row>
        <row r="17618">
          <cell r="A17618">
            <v>44646.765949074099</v>
          </cell>
          <cell r="B17618">
            <v>121</v>
          </cell>
          <cell r="R17618" t="str">
            <v>BUID121299</v>
          </cell>
        </row>
        <row r="17619">
          <cell r="A17619">
            <v>44646.760787036997</v>
          </cell>
          <cell r="B17619">
            <v>201</v>
          </cell>
          <cell r="R17619" t="str">
            <v>BUCD121174</v>
          </cell>
        </row>
        <row r="17620">
          <cell r="A17620">
            <v>44646.752210648097</v>
          </cell>
          <cell r="B17620">
            <v>326</v>
          </cell>
          <cell r="R17620" t="str">
            <v>BUHL152930</v>
          </cell>
        </row>
        <row r="17621">
          <cell r="A17621">
            <v>44646.747847222199</v>
          </cell>
          <cell r="B17621">
            <v>149</v>
          </cell>
          <cell r="R17621" t="str">
            <v>BUFL152860</v>
          </cell>
        </row>
        <row r="17622">
          <cell r="A17622">
            <v>44646.743831018503</v>
          </cell>
          <cell r="B17622">
            <v>148</v>
          </cell>
          <cell r="R17622" t="str">
            <v>BUID162940</v>
          </cell>
        </row>
        <row r="17623">
          <cell r="A17623">
            <v>44646.532881944397</v>
          </cell>
          <cell r="B17623">
            <v>2968</v>
          </cell>
          <cell r="R17623" t="str">
            <v>BSID161979</v>
          </cell>
        </row>
        <row r="17624">
          <cell r="A17624">
            <v>44646.520370370403</v>
          </cell>
          <cell r="B17624">
            <v>1306</v>
          </cell>
          <cell r="R17624" t="str">
            <v>BULD162568</v>
          </cell>
        </row>
        <row r="17625">
          <cell r="A17625">
            <v>44646.518113425896</v>
          </cell>
          <cell r="B17625">
            <v>3590</v>
          </cell>
          <cell r="R17625" t="str">
            <v>BTFD162243</v>
          </cell>
        </row>
        <row r="17626">
          <cell r="A17626">
            <v>44646.5159375</v>
          </cell>
          <cell r="B17626">
            <v>2678</v>
          </cell>
          <cell r="R17626" t="str">
            <v>BULD162561</v>
          </cell>
        </row>
        <row r="17627">
          <cell r="A17627">
            <v>44646.503715277802</v>
          </cell>
          <cell r="B17627">
            <v>706</v>
          </cell>
          <cell r="R17627" t="str">
            <v>BUDD220683</v>
          </cell>
        </row>
        <row r="17628">
          <cell r="A17628">
            <v>44646.490798611099</v>
          </cell>
          <cell r="B17628">
            <v>57</v>
          </cell>
          <cell r="R17628" t="str">
            <v>BUFS046813</v>
          </cell>
        </row>
        <row r="17629">
          <cell r="A17629">
            <v>44646.481585648202</v>
          </cell>
          <cell r="B17629">
            <v>903</v>
          </cell>
          <cell r="R17629" t="str">
            <v>BUAL160594</v>
          </cell>
        </row>
        <row r="17630">
          <cell r="A17630">
            <v>44646.463553240697</v>
          </cell>
          <cell r="B17630">
            <v>3066</v>
          </cell>
          <cell r="R17630" t="str">
            <v>BULL160564</v>
          </cell>
        </row>
        <row r="17631">
          <cell r="A17631">
            <v>44646.4538425926</v>
          </cell>
          <cell r="B17631">
            <v>3601</v>
          </cell>
          <cell r="R17631" t="str">
            <v>BULL160559</v>
          </cell>
        </row>
        <row r="17632">
          <cell r="A17632">
            <v>44646.445555555598</v>
          </cell>
          <cell r="B17632">
            <v>1731</v>
          </cell>
          <cell r="R17632" t="str">
            <v>BUAL160593</v>
          </cell>
        </row>
        <row r="17633">
          <cell r="A17633">
            <v>44646.438946759299</v>
          </cell>
          <cell r="B17633">
            <v>2056</v>
          </cell>
          <cell r="R17633" t="str">
            <v>BUAL160585</v>
          </cell>
        </row>
        <row r="17634">
          <cell r="A17634">
            <v>44646.4352083333</v>
          </cell>
          <cell r="B17634">
            <v>3327</v>
          </cell>
          <cell r="R17634" t="str">
            <v>BTEL160427</v>
          </cell>
        </row>
        <row r="17635">
          <cell r="A17635">
            <v>44646.420405092598</v>
          </cell>
          <cell r="B17635">
            <v>1988</v>
          </cell>
          <cell r="R17635" t="str">
            <v>BSLD230361</v>
          </cell>
        </row>
        <row r="17636">
          <cell r="A17636">
            <v>44646.004537036999</v>
          </cell>
          <cell r="B17636">
            <v>349</v>
          </cell>
          <cell r="R17636" t="str">
            <v>BUCS034128</v>
          </cell>
        </row>
        <row r="17637">
          <cell r="A17637">
            <v>44645.992303240702</v>
          </cell>
          <cell r="B17637">
            <v>57688</v>
          </cell>
          <cell r="R17637" t="str">
            <v>BNCC370425</v>
          </cell>
        </row>
        <row r="17638">
          <cell r="A17638">
            <v>44645.991458333301</v>
          </cell>
          <cell r="B17638">
            <v>7698</v>
          </cell>
          <cell r="R17638" t="str">
            <v>BTGS031205</v>
          </cell>
        </row>
        <row r="17639">
          <cell r="A17639">
            <v>44645.769629629598</v>
          </cell>
          <cell r="B17639">
            <v>3487</v>
          </cell>
          <cell r="R17639" t="str">
            <v>BTDD162183</v>
          </cell>
        </row>
        <row r="17640">
          <cell r="A17640">
            <v>44645.761967592603</v>
          </cell>
          <cell r="B17640">
            <v>1747</v>
          </cell>
          <cell r="R17640" t="str">
            <v>BSLD230361</v>
          </cell>
        </row>
        <row r="17641">
          <cell r="A17641">
            <v>44645.7559259259</v>
          </cell>
          <cell r="B17641">
            <v>1579</v>
          </cell>
          <cell r="R17641" t="str">
            <v>BSED161766</v>
          </cell>
        </row>
        <row r="17642">
          <cell r="A17642">
            <v>44645.667337963001</v>
          </cell>
          <cell r="B17642">
            <v>540</v>
          </cell>
          <cell r="R17642" t="str">
            <v>BMDD160183</v>
          </cell>
        </row>
        <row r="17643">
          <cell r="A17643">
            <v>44645.663368055597</v>
          </cell>
          <cell r="B17643">
            <v>590</v>
          </cell>
          <cell r="R17643" t="str">
            <v>BMCD160166</v>
          </cell>
        </row>
        <row r="17644">
          <cell r="A17644">
            <v>44645.6557523148</v>
          </cell>
          <cell r="B17644">
            <v>2398</v>
          </cell>
          <cell r="R17644" t="str">
            <v>BMBD200174</v>
          </cell>
        </row>
        <row r="17645">
          <cell r="A17645">
            <v>44645.541631944398</v>
          </cell>
          <cell r="B17645">
            <v>4421</v>
          </cell>
          <cell r="R17645" t="str">
            <v>BMAD230009</v>
          </cell>
        </row>
        <row r="17646">
          <cell r="A17646">
            <v>44645.533437500002</v>
          </cell>
          <cell r="B17646">
            <v>6069</v>
          </cell>
          <cell r="R17646" t="str">
            <v>BMAD160117</v>
          </cell>
        </row>
        <row r="17647">
          <cell r="A17647">
            <v>44645.529756944401</v>
          </cell>
          <cell r="B17647">
            <v>10160</v>
          </cell>
          <cell r="R17647" t="str">
            <v>BMAD200151</v>
          </cell>
        </row>
        <row r="17648">
          <cell r="A17648">
            <v>44645.524398148104</v>
          </cell>
          <cell r="B17648">
            <v>1632</v>
          </cell>
          <cell r="R17648" t="str">
            <v>BSGD161864</v>
          </cell>
        </row>
        <row r="17649">
          <cell r="A17649">
            <v>44645.520208333299</v>
          </cell>
          <cell r="B17649">
            <v>2421</v>
          </cell>
          <cell r="R17649" t="str">
            <v>BSGD161854</v>
          </cell>
        </row>
        <row r="17650">
          <cell r="A17650">
            <v>44645.514108796298</v>
          </cell>
          <cell r="B17650">
            <v>2394</v>
          </cell>
          <cell r="R17650" t="str">
            <v>BSFD161830</v>
          </cell>
        </row>
        <row r="17651">
          <cell r="A17651">
            <v>44645.503981481503</v>
          </cell>
          <cell r="B17651">
            <v>3946</v>
          </cell>
          <cell r="R17651" t="str">
            <v>BRLD160756</v>
          </cell>
        </row>
        <row r="17652">
          <cell r="A17652">
            <v>44645.499664351897</v>
          </cell>
          <cell r="B17652">
            <v>3046</v>
          </cell>
          <cell r="R17652" t="str">
            <v>BRGD230256</v>
          </cell>
        </row>
        <row r="17653">
          <cell r="A17653">
            <v>44645.493391203701</v>
          </cell>
          <cell r="B17653">
            <v>3094</v>
          </cell>
          <cell r="R17653" t="str">
            <v>BRED161131</v>
          </cell>
        </row>
        <row r="17654">
          <cell r="A17654">
            <v>44645.485613425903</v>
          </cell>
          <cell r="B17654">
            <v>2444</v>
          </cell>
          <cell r="R17654" t="str">
            <v>BRED161124</v>
          </cell>
        </row>
        <row r="17655">
          <cell r="A17655">
            <v>44645.479027777801</v>
          </cell>
          <cell r="B17655">
            <v>4390</v>
          </cell>
          <cell r="R17655" t="str">
            <v>BRCD161002</v>
          </cell>
        </row>
        <row r="17656">
          <cell r="A17656">
            <v>44645.471111111103</v>
          </cell>
          <cell r="B17656">
            <v>3421</v>
          </cell>
          <cell r="R17656" t="str">
            <v>BRAD160816</v>
          </cell>
        </row>
        <row r="17657">
          <cell r="A17657">
            <v>44645.448645833298</v>
          </cell>
          <cell r="B17657">
            <v>19801</v>
          </cell>
          <cell r="R17657" t="str">
            <v>BQES030978</v>
          </cell>
        </row>
        <row r="17658">
          <cell r="A17658">
            <v>44645.4468865741</v>
          </cell>
          <cell r="B17658">
            <v>12131</v>
          </cell>
          <cell r="R17658" t="str">
            <v>BSCS037349</v>
          </cell>
        </row>
        <row r="17659">
          <cell r="A17659">
            <v>44644.784027777801</v>
          </cell>
          <cell r="B17659">
            <v>1970</v>
          </cell>
          <cell r="R17659" t="str">
            <v>BSGD161898</v>
          </cell>
        </row>
        <row r="17660">
          <cell r="A17660">
            <v>44644.7799421296</v>
          </cell>
          <cell r="B17660">
            <v>1997</v>
          </cell>
          <cell r="R17660" t="str">
            <v>BRHD161314</v>
          </cell>
        </row>
        <row r="17661">
          <cell r="A17661">
            <v>44644.775671296302</v>
          </cell>
          <cell r="B17661">
            <v>2891</v>
          </cell>
          <cell r="R17661" t="str">
            <v>BSID161979</v>
          </cell>
        </row>
        <row r="17662">
          <cell r="A17662">
            <v>44644.772407407399</v>
          </cell>
          <cell r="B17662">
            <v>2756</v>
          </cell>
          <cell r="R17662" t="str">
            <v>BTKD162077</v>
          </cell>
        </row>
        <row r="17663">
          <cell r="A17663">
            <v>44644.767280092601</v>
          </cell>
          <cell r="B17663">
            <v>1357</v>
          </cell>
          <cell r="R17663" t="str">
            <v>BTKD120805</v>
          </cell>
        </row>
        <row r="17664">
          <cell r="A17664">
            <v>44644.762731481504</v>
          </cell>
          <cell r="B17664">
            <v>2087</v>
          </cell>
          <cell r="R17664" t="str">
            <v>BSID220375</v>
          </cell>
        </row>
        <row r="17665">
          <cell r="A17665">
            <v>44644.757326388899</v>
          </cell>
          <cell r="B17665">
            <v>3397</v>
          </cell>
          <cell r="R17665" t="str">
            <v>BSID161968</v>
          </cell>
        </row>
        <row r="17666">
          <cell r="A17666">
            <v>44644.752476851798</v>
          </cell>
          <cell r="B17666">
            <v>1581</v>
          </cell>
          <cell r="R17666" t="str">
            <v>BSID120765</v>
          </cell>
        </row>
        <row r="17667">
          <cell r="A17667">
            <v>44644.741585648102</v>
          </cell>
          <cell r="B17667">
            <v>986</v>
          </cell>
          <cell r="R17667" t="str">
            <v>BSID120761</v>
          </cell>
        </row>
        <row r="17668">
          <cell r="A17668">
            <v>44644.737129629597</v>
          </cell>
          <cell r="B17668">
            <v>8219</v>
          </cell>
          <cell r="R17668" t="str">
            <v>BRGD161233</v>
          </cell>
        </row>
        <row r="17669">
          <cell r="A17669">
            <v>44644.732499999998</v>
          </cell>
          <cell r="B17669">
            <v>3290</v>
          </cell>
          <cell r="R17669" t="str">
            <v>BRED161081</v>
          </cell>
        </row>
        <row r="17670">
          <cell r="A17670">
            <v>44642.473298611098</v>
          </cell>
          <cell r="B17670">
            <v>1376</v>
          </cell>
          <cell r="R17670" t="str">
            <v>BRKD160684</v>
          </cell>
        </row>
        <row r="17671">
          <cell r="A17671">
            <v>44642.041712963</v>
          </cell>
          <cell r="B17671">
            <v>2505</v>
          </cell>
          <cell r="R17671" t="str">
            <v>BUBS045931</v>
          </cell>
        </row>
        <row r="17672">
          <cell r="A17672">
            <v>44641.752557870401</v>
          </cell>
          <cell r="B17672">
            <v>1048</v>
          </cell>
          <cell r="R17672" t="str">
            <v>BUCD162696</v>
          </cell>
        </row>
        <row r="17673">
          <cell r="A17673">
            <v>44641.676053240699</v>
          </cell>
          <cell r="B17673">
            <v>2849</v>
          </cell>
          <cell r="R17673" t="str">
            <v>BULD162577</v>
          </cell>
        </row>
        <row r="17674">
          <cell r="A17674">
            <v>44641.659629629597</v>
          </cell>
          <cell r="B17674">
            <v>511</v>
          </cell>
          <cell r="R17674" t="str">
            <v>BUGD162826</v>
          </cell>
        </row>
        <row r="17675">
          <cell r="A17675">
            <v>44641.652557870402</v>
          </cell>
          <cell r="B17675">
            <v>5993</v>
          </cell>
          <cell r="R17675" t="str">
            <v>BSGD161904</v>
          </cell>
        </row>
        <row r="17676">
          <cell r="A17676">
            <v>44641.437395833302</v>
          </cell>
          <cell r="B17676"/>
          <cell r="R17676" t="str">
            <v>BUBS045933</v>
          </cell>
        </row>
        <row r="17677">
          <cell r="A17677">
            <v>44641.431956018503</v>
          </cell>
          <cell r="B17677"/>
          <cell r="R17677" t="str">
            <v>BUBS045931</v>
          </cell>
        </row>
        <row r="17678">
          <cell r="A17678">
            <v>44637.671712962998</v>
          </cell>
          <cell r="B17678">
            <v>3398</v>
          </cell>
          <cell r="R17678" t="str">
            <v>BTED162231</v>
          </cell>
        </row>
        <row r="17679">
          <cell r="A17679">
            <v>44637.573252314804</v>
          </cell>
          <cell r="B17679">
            <v>0</v>
          </cell>
          <cell r="R17679" t="str">
            <v>SN21T000956</v>
          </cell>
        </row>
        <row r="17680">
          <cell r="A17680">
            <v>44637.565312500003</v>
          </cell>
          <cell r="B17680">
            <v>48327</v>
          </cell>
          <cell r="R17680" t="str">
            <v>BKCS031162</v>
          </cell>
        </row>
        <row r="17681">
          <cell r="A17681">
            <v>44637.550798611097</v>
          </cell>
          <cell r="B17681">
            <v>1</v>
          </cell>
          <cell r="R17681" t="str">
            <v>BUES034926</v>
          </cell>
        </row>
        <row r="17682">
          <cell r="A17682">
            <v>44637.5417592593</v>
          </cell>
          <cell r="B17682">
            <v>1377</v>
          </cell>
          <cell r="R17682" t="str">
            <v>BSDD120664</v>
          </cell>
        </row>
        <row r="17683">
          <cell r="A17683">
            <v>44637.515381944402</v>
          </cell>
          <cell r="B17683">
            <v>7354</v>
          </cell>
          <cell r="R17683" t="str">
            <v>BQLC370193</v>
          </cell>
        </row>
        <row r="17684">
          <cell r="A17684">
            <v>44637.505937499998</v>
          </cell>
          <cell r="B17684">
            <v>19353</v>
          </cell>
          <cell r="R17684" t="str">
            <v>BQBS033796</v>
          </cell>
        </row>
        <row r="17685">
          <cell r="A17685">
            <v>44637.496064814797</v>
          </cell>
          <cell r="B17685">
            <v>1517</v>
          </cell>
          <cell r="R17685" t="str">
            <v>BUBS045901</v>
          </cell>
        </row>
        <row r="17686">
          <cell r="A17686">
            <v>44637.4913773148</v>
          </cell>
          <cell r="B17686">
            <v>13004</v>
          </cell>
          <cell r="R17686" t="str">
            <v>BSCS037449</v>
          </cell>
        </row>
        <row r="17687">
          <cell r="A17687">
            <v>44637.482638888898</v>
          </cell>
          <cell r="B17687">
            <v>6170</v>
          </cell>
          <cell r="R17687" t="str">
            <v>BTIS031829</v>
          </cell>
        </row>
        <row r="17688">
          <cell r="A17688">
            <v>44636.972384259301</v>
          </cell>
          <cell r="B17688">
            <v>2578</v>
          </cell>
          <cell r="R17688" t="str">
            <v>BULD162561</v>
          </cell>
        </row>
        <row r="17689">
          <cell r="A17689">
            <v>44636.970902777801</v>
          </cell>
          <cell r="B17689">
            <v>254</v>
          </cell>
          <cell r="R17689" t="str">
            <v>BUJD121018</v>
          </cell>
        </row>
        <row r="17690">
          <cell r="A17690">
            <v>44636.969050925902</v>
          </cell>
          <cell r="B17690">
            <v>954</v>
          </cell>
          <cell r="R17690" t="str">
            <v>BUJD121019</v>
          </cell>
        </row>
        <row r="17691">
          <cell r="A17691">
            <v>44636.967453703699</v>
          </cell>
          <cell r="B17691">
            <v>160</v>
          </cell>
          <cell r="R17691" t="str">
            <v>BUJD121040</v>
          </cell>
        </row>
        <row r="17692">
          <cell r="A17692">
            <v>44636.965983796297</v>
          </cell>
          <cell r="B17692">
            <v>1427</v>
          </cell>
          <cell r="R17692" t="str">
            <v>BUKD162510</v>
          </cell>
        </row>
        <row r="17693">
          <cell r="A17693">
            <v>44636.938553240703</v>
          </cell>
          <cell r="B17693">
            <v>674</v>
          </cell>
          <cell r="R17693" t="str">
            <v>BULD121094</v>
          </cell>
        </row>
        <row r="17694">
          <cell r="A17694">
            <v>44636.936851851897</v>
          </cell>
          <cell r="B17694">
            <v>3342</v>
          </cell>
          <cell r="R17694" t="str">
            <v>BTED200706</v>
          </cell>
        </row>
        <row r="17695">
          <cell r="A17695">
            <v>44636.935289351903</v>
          </cell>
          <cell r="B17695">
            <v>735</v>
          </cell>
          <cell r="R17695" t="str">
            <v>BTID162377</v>
          </cell>
        </row>
        <row r="17696">
          <cell r="A17696">
            <v>44636.933831018498</v>
          </cell>
          <cell r="B17696">
            <v>4695</v>
          </cell>
          <cell r="R17696" t="str">
            <v>BTDD162186</v>
          </cell>
        </row>
        <row r="17697">
          <cell r="A17697">
            <v>44636.932395833297</v>
          </cell>
          <cell r="B17697">
            <v>2413</v>
          </cell>
          <cell r="R17697" t="str">
            <v>BTDD162192</v>
          </cell>
        </row>
        <row r="17698">
          <cell r="A17698">
            <v>44636.930914351899</v>
          </cell>
          <cell r="B17698">
            <v>1061</v>
          </cell>
          <cell r="R17698" t="str">
            <v>BTID162392</v>
          </cell>
        </row>
        <row r="17699">
          <cell r="A17699">
            <v>44636.929502314801</v>
          </cell>
          <cell r="B17699">
            <v>1070</v>
          </cell>
          <cell r="R17699" t="str">
            <v>BTHD120971</v>
          </cell>
        </row>
        <row r="17700">
          <cell r="A17700">
            <v>44636.927939814799</v>
          </cell>
          <cell r="B17700">
            <v>3409</v>
          </cell>
          <cell r="R17700" t="str">
            <v>BTFD162243</v>
          </cell>
        </row>
        <row r="17701">
          <cell r="A17701">
            <v>44636.926134259302</v>
          </cell>
          <cell r="B17701">
            <v>4024</v>
          </cell>
          <cell r="R17701" t="str">
            <v>BTFD162244</v>
          </cell>
        </row>
        <row r="17702">
          <cell r="A17702">
            <v>44636.9242592593</v>
          </cell>
          <cell r="B17702">
            <v>7352</v>
          </cell>
          <cell r="R17702" t="str">
            <v>BTDD162169</v>
          </cell>
        </row>
        <row r="17703">
          <cell r="A17703">
            <v>44636.922893518502</v>
          </cell>
          <cell r="B17703">
            <v>3534</v>
          </cell>
          <cell r="R17703" t="str">
            <v>BTED162217</v>
          </cell>
        </row>
        <row r="17704">
          <cell r="A17704">
            <v>44636.921481481499</v>
          </cell>
          <cell r="B17704">
            <v>2135</v>
          </cell>
          <cell r="R17704" t="str">
            <v>BSGL152296</v>
          </cell>
        </row>
        <row r="17705">
          <cell r="A17705">
            <v>44636.9194444444</v>
          </cell>
          <cell r="B17705">
            <v>314</v>
          </cell>
          <cell r="R17705" t="str">
            <v>BSBD120630</v>
          </cell>
        </row>
        <row r="17706">
          <cell r="A17706">
            <v>44636.917638888903</v>
          </cell>
          <cell r="B17706">
            <v>688</v>
          </cell>
          <cell r="R17706" t="str">
            <v>BSHD120752</v>
          </cell>
        </row>
        <row r="17707">
          <cell r="A17707">
            <v>44636.916273148097</v>
          </cell>
          <cell r="B17707">
            <v>857</v>
          </cell>
          <cell r="R17707" t="str">
            <v>BTJL152348</v>
          </cell>
        </row>
        <row r="17708">
          <cell r="A17708">
            <v>44636.913483796299</v>
          </cell>
          <cell r="B17708">
            <v>4418</v>
          </cell>
          <cell r="R17708" t="str">
            <v>BTGL160455</v>
          </cell>
        </row>
        <row r="17709">
          <cell r="A17709">
            <v>44636.911851851903</v>
          </cell>
          <cell r="B17709">
            <v>290</v>
          </cell>
          <cell r="R17709" t="str">
            <v>BTHD120963</v>
          </cell>
        </row>
        <row r="17710">
          <cell r="A17710">
            <v>44636.755763888897</v>
          </cell>
          <cell r="B17710">
            <v>759</v>
          </cell>
          <cell r="R17710" t="str">
            <v>BTKD162083</v>
          </cell>
        </row>
        <row r="17711">
          <cell r="A17711">
            <v>44636.692465277803</v>
          </cell>
          <cell r="B17711">
            <v>977</v>
          </cell>
          <cell r="R17711" t="str">
            <v>BTGD162296</v>
          </cell>
        </row>
        <row r="17712">
          <cell r="A17712">
            <v>44636.688472222202</v>
          </cell>
          <cell r="B17712">
            <v>325</v>
          </cell>
          <cell r="R17712" t="str">
            <v>BSHD120740</v>
          </cell>
        </row>
        <row r="17713">
          <cell r="A17713">
            <v>44636.686550925901</v>
          </cell>
          <cell r="B17713">
            <v>347</v>
          </cell>
          <cell r="R17713" t="str">
            <v>BSHD120741</v>
          </cell>
        </row>
        <row r="17714">
          <cell r="A17714">
            <v>44636.684629629599</v>
          </cell>
          <cell r="B17714">
            <v>322</v>
          </cell>
          <cell r="R17714" t="str">
            <v>BSHD120739</v>
          </cell>
        </row>
        <row r="17715">
          <cell r="A17715">
            <v>44636.682696759301</v>
          </cell>
          <cell r="B17715">
            <v>482</v>
          </cell>
          <cell r="R17715" t="str">
            <v>BSHD120743</v>
          </cell>
        </row>
        <row r="17716">
          <cell r="A17716">
            <v>44636.681041666699</v>
          </cell>
          <cell r="B17716">
            <v>492</v>
          </cell>
          <cell r="R17716" t="str">
            <v>BSHD120746</v>
          </cell>
        </row>
        <row r="17717">
          <cell r="A17717">
            <v>44636.679456018501</v>
          </cell>
          <cell r="B17717">
            <v>4245</v>
          </cell>
          <cell r="R17717" t="str">
            <v>BTKD162112</v>
          </cell>
        </row>
        <row r="17718">
          <cell r="A17718">
            <v>44636.6769444444</v>
          </cell>
          <cell r="B17718">
            <v>3250</v>
          </cell>
          <cell r="R17718" t="str">
            <v>BTCD162149</v>
          </cell>
        </row>
        <row r="17719">
          <cell r="A17719">
            <v>44636.674849536997</v>
          </cell>
          <cell r="B17719">
            <v>4217</v>
          </cell>
          <cell r="R17719" t="str">
            <v>BTJD162046</v>
          </cell>
        </row>
        <row r="17720">
          <cell r="A17720">
            <v>44636.673379629603</v>
          </cell>
          <cell r="B17720">
            <v>3477</v>
          </cell>
          <cell r="R17720" t="str">
            <v>BTCD162159</v>
          </cell>
        </row>
        <row r="17721">
          <cell r="A17721">
            <v>44636.671886574099</v>
          </cell>
          <cell r="B17721">
            <v>1457</v>
          </cell>
          <cell r="R17721" t="str">
            <v>BSID161973</v>
          </cell>
        </row>
        <row r="17722">
          <cell r="A17722">
            <v>44636.670474537001</v>
          </cell>
          <cell r="B17722">
            <v>2059</v>
          </cell>
          <cell r="R17722" t="str">
            <v>BTJD162016</v>
          </cell>
        </row>
        <row r="17723">
          <cell r="A17723">
            <v>44636.668518518498</v>
          </cell>
          <cell r="B17723">
            <v>3741</v>
          </cell>
          <cell r="R17723" t="str">
            <v>BTGD162289</v>
          </cell>
        </row>
        <row r="17724">
          <cell r="A17724">
            <v>44636.666898148098</v>
          </cell>
          <cell r="B17724">
            <v>2029</v>
          </cell>
          <cell r="R17724" t="str">
            <v>BTJD162038</v>
          </cell>
        </row>
        <row r="17725">
          <cell r="A17725">
            <v>44636.665057870399</v>
          </cell>
          <cell r="B17725">
            <v>941</v>
          </cell>
          <cell r="R17725" t="str">
            <v>BTKD162080</v>
          </cell>
        </row>
        <row r="17726">
          <cell r="A17726">
            <v>44636.663506944402</v>
          </cell>
          <cell r="B17726">
            <v>2515</v>
          </cell>
          <cell r="R17726" t="str">
            <v>BTJD162040</v>
          </cell>
        </row>
        <row r="17727">
          <cell r="A17727">
            <v>44636.662303240701</v>
          </cell>
          <cell r="B17727">
            <v>1741</v>
          </cell>
          <cell r="R17727" t="str">
            <v>BTJD162047</v>
          </cell>
        </row>
        <row r="17728">
          <cell r="A17728">
            <v>44636.660659722198</v>
          </cell>
          <cell r="B17728">
            <v>679</v>
          </cell>
          <cell r="R17728" t="str">
            <v>BTKD200646</v>
          </cell>
        </row>
        <row r="17729">
          <cell r="A17729">
            <v>44636.659085648098</v>
          </cell>
          <cell r="B17729">
            <v>2049</v>
          </cell>
          <cell r="R17729" t="str">
            <v>BSID200615</v>
          </cell>
        </row>
        <row r="17730">
          <cell r="A17730">
            <v>44636.657233796301</v>
          </cell>
          <cell r="B17730">
            <v>3670</v>
          </cell>
          <cell r="R17730" t="str">
            <v>BTKD162074</v>
          </cell>
        </row>
        <row r="17731">
          <cell r="A17731">
            <v>44636.655949074098</v>
          </cell>
          <cell r="B17731">
            <v>999</v>
          </cell>
          <cell r="R17731" t="str">
            <v>BSHD161938</v>
          </cell>
        </row>
        <row r="17732">
          <cell r="A17732">
            <v>44636.654409722199</v>
          </cell>
          <cell r="B17732">
            <v>2773</v>
          </cell>
          <cell r="R17732" t="str">
            <v>BSLD230358</v>
          </cell>
        </row>
        <row r="17733">
          <cell r="A17733">
            <v>44636.653043981503</v>
          </cell>
          <cell r="B17733">
            <v>1647</v>
          </cell>
          <cell r="R17733" t="str">
            <v>BSHD200586</v>
          </cell>
        </row>
        <row r="17734">
          <cell r="A17734">
            <v>44636.651481481502</v>
          </cell>
          <cell r="B17734">
            <v>3242</v>
          </cell>
          <cell r="R17734" t="str">
            <v>BSLD200427</v>
          </cell>
        </row>
        <row r="17735">
          <cell r="A17735">
            <v>44636.649386574099</v>
          </cell>
          <cell r="B17735">
            <v>3278</v>
          </cell>
          <cell r="R17735" t="str">
            <v>BSKD200409</v>
          </cell>
        </row>
        <row r="17736">
          <cell r="A17736">
            <v>44636.647118055596</v>
          </cell>
          <cell r="B17736">
            <v>3658</v>
          </cell>
          <cell r="R17736" t="str">
            <v>BSKD161500</v>
          </cell>
        </row>
        <row r="17737">
          <cell r="A17737">
            <v>44636.645324074103</v>
          </cell>
          <cell r="B17737">
            <v>1488</v>
          </cell>
          <cell r="R17737" t="str">
            <v>BSJD161378</v>
          </cell>
        </row>
        <row r="17738">
          <cell r="A17738">
            <v>44635.495405092603</v>
          </cell>
          <cell r="B17738">
            <v>2231</v>
          </cell>
          <cell r="R17738" t="str">
            <v>BUBS045933</v>
          </cell>
        </row>
        <row r="17739">
          <cell r="A17739">
            <v>44635.4930902778</v>
          </cell>
          <cell r="B17739">
            <v>2435</v>
          </cell>
          <cell r="R17739" t="str">
            <v>BUBS045931</v>
          </cell>
        </row>
        <row r="17740">
          <cell r="A17740">
            <v>44634.711574074099</v>
          </cell>
          <cell r="B17740"/>
          <cell r="R17740"/>
        </row>
        <row r="17741">
          <cell r="A17741">
            <v>44634.7105787037</v>
          </cell>
          <cell r="B17741">
            <v>1</v>
          </cell>
          <cell r="R17741" t="str">
            <v>BVJS036816</v>
          </cell>
        </row>
        <row r="17742">
          <cell r="A17742">
            <v>44634.529212963003</v>
          </cell>
          <cell r="B17742">
            <v>0</v>
          </cell>
          <cell r="R17742" t="str">
            <v>BVKS037427</v>
          </cell>
        </row>
        <row r="17743">
          <cell r="A17743">
            <v>44634.527106481502</v>
          </cell>
          <cell r="B17743">
            <v>0</v>
          </cell>
          <cell r="R17743" t="str">
            <v>BVJS036816</v>
          </cell>
        </row>
        <row r="17744">
          <cell r="A17744">
            <v>44632.476990740703</v>
          </cell>
          <cell r="B17744">
            <v>32329</v>
          </cell>
          <cell r="R17744" t="str">
            <v>BLFS031469</v>
          </cell>
        </row>
        <row r="17745">
          <cell r="A17745">
            <v>44632.473877314798</v>
          </cell>
          <cell r="B17745">
            <v>20011</v>
          </cell>
          <cell r="R17745" t="str">
            <v>BMFS031346</v>
          </cell>
        </row>
        <row r="17746">
          <cell r="A17746">
            <v>44631.980451388903</v>
          </cell>
          <cell r="B17746">
            <v>22564</v>
          </cell>
          <cell r="R17746" t="str">
            <v>BSJS035917</v>
          </cell>
        </row>
        <row r="17747">
          <cell r="A17747">
            <v>44631.980115740698</v>
          </cell>
          <cell r="B17747">
            <v>15909</v>
          </cell>
          <cell r="R17747" t="str">
            <v>BSDS037710</v>
          </cell>
        </row>
        <row r="17748">
          <cell r="A17748">
            <v>44631.979282407403</v>
          </cell>
          <cell r="B17748">
            <v>32382</v>
          </cell>
          <cell r="R17748" t="str">
            <v>BQBS030091</v>
          </cell>
        </row>
        <row r="17749">
          <cell r="A17749">
            <v>44631.971203703702</v>
          </cell>
          <cell r="B17749">
            <v>11168</v>
          </cell>
          <cell r="R17749" t="str">
            <v>BSHS038806</v>
          </cell>
        </row>
        <row r="17750">
          <cell r="A17750">
            <v>44631.739432870403</v>
          </cell>
          <cell r="B17750">
            <v>2</v>
          </cell>
          <cell r="R17750" t="str">
            <v>BUDS046443</v>
          </cell>
        </row>
        <row r="17751">
          <cell r="A17751">
            <v>44631.734849537002</v>
          </cell>
          <cell r="B17751">
            <v>35</v>
          </cell>
          <cell r="R17751" t="str">
            <v>BUDS046497</v>
          </cell>
        </row>
        <row r="17752">
          <cell r="A17752">
            <v>44631.7319444444</v>
          </cell>
          <cell r="B17752">
            <v>1</v>
          </cell>
          <cell r="R17752" t="str">
            <v>BUDS034880</v>
          </cell>
        </row>
        <row r="17753">
          <cell r="A17753">
            <v>44631.728958333297</v>
          </cell>
          <cell r="B17753">
            <v>1</v>
          </cell>
          <cell r="R17753" t="str">
            <v>BUDS034770</v>
          </cell>
        </row>
        <row r="17754">
          <cell r="A17754">
            <v>44631.584374999999</v>
          </cell>
          <cell r="B17754">
            <v>0</v>
          </cell>
          <cell r="R17754" t="str">
            <v>DVJL140320</v>
          </cell>
        </row>
        <row r="17755">
          <cell r="A17755">
            <v>44631.536157407398</v>
          </cell>
          <cell r="B17755">
            <v>22280</v>
          </cell>
          <cell r="R17755" t="str">
            <v>BRJS040951</v>
          </cell>
        </row>
        <row r="17756">
          <cell r="A17756">
            <v>44631.532199074099</v>
          </cell>
          <cell r="B17756">
            <v>11157</v>
          </cell>
          <cell r="R17756" t="str">
            <v>BSHS038806</v>
          </cell>
        </row>
        <row r="17757">
          <cell r="A17757">
            <v>44631.524884259299</v>
          </cell>
          <cell r="B17757">
            <v>1820</v>
          </cell>
          <cell r="R17757" t="str">
            <v>BSCL152143</v>
          </cell>
        </row>
        <row r="17758">
          <cell r="A17758">
            <v>44631.501493055599</v>
          </cell>
          <cell r="B17758">
            <v>2714</v>
          </cell>
          <cell r="R17758" t="str">
            <v>BSKD161462</v>
          </cell>
        </row>
        <row r="17759">
          <cell r="A17759">
            <v>44631.493564814802</v>
          </cell>
          <cell r="B17759">
            <v>3489</v>
          </cell>
          <cell r="R17759" t="str">
            <v>BSJD161422</v>
          </cell>
        </row>
        <row r="17760">
          <cell r="A17760">
            <v>44631.477916666699</v>
          </cell>
          <cell r="B17760">
            <v>632</v>
          </cell>
          <cell r="R17760" t="str">
            <v>BTHD162350</v>
          </cell>
        </row>
        <row r="17761">
          <cell r="A17761">
            <v>44631.457731481503</v>
          </cell>
          <cell r="B17761">
            <v>0</v>
          </cell>
          <cell r="R17761" t="str">
            <v>CUFE667202</v>
          </cell>
        </row>
        <row r="17762">
          <cell r="A17762">
            <v>44631.451562499999</v>
          </cell>
          <cell r="B17762">
            <v>12584</v>
          </cell>
          <cell r="R17762" t="str">
            <v>BSDS043254</v>
          </cell>
        </row>
        <row r="17763">
          <cell r="A17763">
            <v>44630.6776157407</v>
          </cell>
          <cell r="B17763">
            <v>2</v>
          </cell>
          <cell r="R17763" t="str">
            <v>EVJS037006</v>
          </cell>
        </row>
        <row r="17764">
          <cell r="A17764">
            <v>44630.648680555598</v>
          </cell>
          <cell r="B17764">
            <v>5372</v>
          </cell>
          <cell r="R17764" t="str">
            <v>BSGD161904</v>
          </cell>
        </row>
        <row r="17765">
          <cell r="A17765">
            <v>44630.611516203702</v>
          </cell>
          <cell r="B17765">
            <v>4845</v>
          </cell>
          <cell r="R17765" t="str">
            <v>BSFD161795</v>
          </cell>
        </row>
        <row r="17766">
          <cell r="A17766">
            <v>44630.556423611102</v>
          </cell>
          <cell r="B17766">
            <v>3411</v>
          </cell>
          <cell r="R17766" t="str">
            <v>BSAD230391</v>
          </cell>
        </row>
        <row r="17767">
          <cell r="A17767">
            <v>44630.52</v>
          </cell>
          <cell r="B17767">
            <v>381</v>
          </cell>
          <cell r="R17767" t="str">
            <v>AUKD230777</v>
          </cell>
        </row>
        <row r="17768">
          <cell r="A17768">
            <v>44630.511631944399</v>
          </cell>
          <cell r="B17768">
            <v>2771</v>
          </cell>
          <cell r="R17768" t="str">
            <v>BRHD161299</v>
          </cell>
        </row>
        <row r="17769">
          <cell r="A17769">
            <v>44630.507916666698</v>
          </cell>
          <cell r="B17769">
            <v>1567</v>
          </cell>
          <cell r="R17769" t="str">
            <v>BSCD161704</v>
          </cell>
        </row>
        <row r="17770">
          <cell r="A17770">
            <v>44630.042013888902</v>
          </cell>
          <cell r="B17770">
            <v>326</v>
          </cell>
          <cell r="R17770" t="str">
            <v>BUCS034128</v>
          </cell>
        </row>
        <row r="17771">
          <cell r="A17771">
            <v>44629.976805555598</v>
          </cell>
          <cell r="B17771">
            <v>35415</v>
          </cell>
          <cell r="R17771" t="str">
            <v>BMIS031759</v>
          </cell>
        </row>
        <row r="17772">
          <cell r="A17772">
            <v>44629.975266203699</v>
          </cell>
          <cell r="B17772">
            <v>19658</v>
          </cell>
          <cell r="R17772" t="str">
            <v>BMJS040004</v>
          </cell>
        </row>
        <row r="17773">
          <cell r="A17773">
            <v>44629.716562499998</v>
          </cell>
          <cell r="B17773">
            <v>0</v>
          </cell>
          <cell r="R17773" t="str">
            <v>BUFC372970</v>
          </cell>
        </row>
        <row r="17774">
          <cell r="A17774">
            <v>44629.568495370397</v>
          </cell>
          <cell r="B17774">
            <v>3329</v>
          </cell>
          <cell r="R17774" t="str">
            <v>BRCD160978</v>
          </cell>
        </row>
        <row r="17775">
          <cell r="A17775">
            <v>44629.524583333303</v>
          </cell>
          <cell r="B17775">
            <v>3234</v>
          </cell>
          <cell r="R17775" t="str">
            <v>BTCD162162</v>
          </cell>
        </row>
        <row r="17776">
          <cell r="A17776">
            <v>44629.509768518503</v>
          </cell>
          <cell r="B17776">
            <v>3374</v>
          </cell>
          <cell r="R17776" t="str">
            <v>BTED162231</v>
          </cell>
        </row>
        <row r="17777">
          <cell r="A17777">
            <v>44629.502280092602</v>
          </cell>
          <cell r="B17777">
            <v>3133</v>
          </cell>
          <cell r="R17777" t="str">
            <v>BUKD162535</v>
          </cell>
        </row>
        <row r="17778">
          <cell r="A17778">
            <v>44629.492060185199</v>
          </cell>
          <cell r="B17778">
            <v>4022</v>
          </cell>
          <cell r="R17778" t="str">
            <v>BULD162559</v>
          </cell>
        </row>
        <row r="17779">
          <cell r="A17779">
            <v>44629.465925925899</v>
          </cell>
          <cell r="B17779">
            <v>1</v>
          </cell>
          <cell r="R17779" t="str">
            <v>BVJS047894</v>
          </cell>
        </row>
        <row r="17780">
          <cell r="A17780">
            <v>44629.457800925898</v>
          </cell>
          <cell r="B17780">
            <v>2029</v>
          </cell>
          <cell r="R17780" t="str">
            <v>BTJD162038</v>
          </cell>
        </row>
        <row r="17781">
          <cell r="A17781">
            <v>44628.541099536997</v>
          </cell>
          <cell r="B17781"/>
          <cell r="R17781"/>
        </row>
        <row r="17782">
          <cell r="A17782">
            <v>44628.536342592597</v>
          </cell>
          <cell r="B17782">
            <v>4021</v>
          </cell>
          <cell r="R17782" t="str">
            <v>BULD162559</v>
          </cell>
        </row>
        <row r="17783">
          <cell r="A17783">
            <v>44627.765821759298</v>
          </cell>
          <cell r="B17783">
            <v>3126</v>
          </cell>
          <cell r="R17783" t="str">
            <v>BUKD162535</v>
          </cell>
        </row>
        <row r="17784">
          <cell r="A17784">
            <v>44627.479236111103</v>
          </cell>
          <cell r="B17784">
            <v>3670</v>
          </cell>
          <cell r="R17784" t="str">
            <v>BTKD162074</v>
          </cell>
        </row>
        <row r="17785">
          <cell r="A17785">
            <v>44624.974166666703</v>
          </cell>
          <cell r="B17785">
            <v>11659</v>
          </cell>
          <cell r="R17785" t="str">
            <v>BSCS037349</v>
          </cell>
        </row>
        <row r="17786">
          <cell r="A17786">
            <v>44624.6177314815</v>
          </cell>
          <cell r="B17786">
            <v>3314</v>
          </cell>
          <cell r="R17786" t="str">
            <v>BTED162231</v>
          </cell>
        </row>
        <row r="17787">
          <cell r="A17787">
            <v>44624.607175925899</v>
          </cell>
          <cell r="B17787">
            <v>0</v>
          </cell>
          <cell r="R17787" t="str">
            <v>BUDS034770</v>
          </cell>
        </row>
        <row r="17788">
          <cell r="A17788">
            <v>44624.606226851902</v>
          </cell>
          <cell r="B17788">
            <v>0</v>
          </cell>
          <cell r="R17788" t="str">
            <v>BUDS034880</v>
          </cell>
        </row>
        <row r="17789">
          <cell r="A17789">
            <v>44624.605231481502</v>
          </cell>
          <cell r="B17789">
            <v>0</v>
          </cell>
          <cell r="R17789" t="str">
            <v>BUDS046443</v>
          </cell>
        </row>
        <row r="17790">
          <cell r="A17790">
            <v>44624.604212963</v>
          </cell>
          <cell r="B17790">
            <v>0</v>
          </cell>
          <cell r="R17790" t="str">
            <v>BUDS046497</v>
          </cell>
        </row>
        <row r="17791">
          <cell r="A17791">
            <v>44623.9930439815</v>
          </cell>
          <cell r="B17791">
            <v>13842</v>
          </cell>
          <cell r="R17791" t="str">
            <v>BRAS033261</v>
          </cell>
        </row>
        <row r="17792">
          <cell r="A17792">
            <v>44623.463333333297</v>
          </cell>
          <cell r="B17792">
            <v>1</v>
          </cell>
          <cell r="R17792" t="str">
            <v>BUDD162719</v>
          </cell>
        </row>
        <row r="17793">
          <cell r="A17793">
            <v>44623.440011574101</v>
          </cell>
          <cell r="B17793">
            <v>0</v>
          </cell>
          <cell r="R17793" t="str">
            <v>22415202</v>
          </cell>
        </row>
        <row r="17794">
          <cell r="A17794">
            <v>44622.688726851899</v>
          </cell>
          <cell r="B17794">
            <v>4833</v>
          </cell>
          <cell r="R17794" t="str">
            <v>BSFD161795</v>
          </cell>
        </row>
        <row r="17795">
          <cell r="A17795">
            <v>44621.806539351899</v>
          </cell>
          <cell r="B17795">
            <v>2524</v>
          </cell>
          <cell r="R17795" t="str">
            <v>BNBD160163</v>
          </cell>
        </row>
        <row r="17796">
          <cell r="A17796">
            <v>44621.803576388898</v>
          </cell>
          <cell r="B17796">
            <v>1358</v>
          </cell>
          <cell r="R17796" t="str">
            <v>BMLD160107</v>
          </cell>
        </row>
        <row r="17797">
          <cell r="A17797">
            <v>44621.801828703698</v>
          </cell>
          <cell r="B17797">
            <v>5024</v>
          </cell>
          <cell r="R17797" t="str">
            <v>BMKD120057</v>
          </cell>
        </row>
        <row r="17798">
          <cell r="A17798">
            <v>44621.800254629597</v>
          </cell>
          <cell r="B17798">
            <v>5112</v>
          </cell>
          <cell r="R17798" t="str">
            <v>BMID160339</v>
          </cell>
        </row>
        <row r="17799">
          <cell r="A17799">
            <v>44621.798831018503</v>
          </cell>
          <cell r="B17799">
            <v>2141</v>
          </cell>
          <cell r="R17799" t="str">
            <v>BMID160336</v>
          </cell>
        </row>
        <row r="17800">
          <cell r="A17800">
            <v>44621.737256944398</v>
          </cell>
          <cell r="B17800">
            <v>4645</v>
          </cell>
          <cell r="R17800" t="str">
            <v>BTDD162186</v>
          </cell>
        </row>
        <row r="17801">
          <cell r="A17801">
            <v>44621.5603819444</v>
          </cell>
          <cell r="B17801">
            <v>2325</v>
          </cell>
          <cell r="R17801" t="str">
            <v>BMHD200316</v>
          </cell>
        </row>
        <row r="17802">
          <cell r="A17802">
            <v>44620.999120370398</v>
          </cell>
          <cell r="B17802">
            <v>3455</v>
          </cell>
          <cell r="R17802" t="str">
            <v>BRJD160543</v>
          </cell>
        </row>
        <row r="17803">
          <cell r="A17803">
            <v>44620.996956018498</v>
          </cell>
          <cell r="B17803">
            <v>3386</v>
          </cell>
          <cell r="R17803" t="str">
            <v>BRJD160577</v>
          </cell>
        </row>
        <row r="17804">
          <cell r="A17804">
            <v>44620.995011574101</v>
          </cell>
          <cell r="B17804">
            <v>1884</v>
          </cell>
          <cell r="R17804" t="str">
            <v>BRJD160600</v>
          </cell>
        </row>
        <row r="17805">
          <cell r="A17805">
            <v>44620.993622685201</v>
          </cell>
          <cell r="B17805">
            <v>4213</v>
          </cell>
          <cell r="R17805" t="str">
            <v>BRJD160606</v>
          </cell>
        </row>
        <row r="17806">
          <cell r="A17806">
            <v>44620.9913310185</v>
          </cell>
          <cell r="B17806">
            <v>1801</v>
          </cell>
          <cell r="R17806" t="str">
            <v>BRKD160653</v>
          </cell>
        </row>
        <row r="17807">
          <cell r="A17807">
            <v>44620.989409722199</v>
          </cell>
          <cell r="B17807">
            <v>1376</v>
          </cell>
          <cell r="R17807" t="str">
            <v>BRKD160684</v>
          </cell>
        </row>
        <row r="17808">
          <cell r="A17808">
            <v>44620.987210648098</v>
          </cell>
          <cell r="B17808">
            <v>4795</v>
          </cell>
          <cell r="R17808" t="str">
            <v>BRKD200211</v>
          </cell>
        </row>
        <row r="17809">
          <cell r="A17809">
            <v>44620.984942129602</v>
          </cell>
          <cell r="B17809">
            <v>5305</v>
          </cell>
          <cell r="R17809" t="str">
            <v>BRKD220111</v>
          </cell>
        </row>
        <row r="17810">
          <cell r="A17810">
            <v>44620.982361111099</v>
          </cell>
          <cell r="B17810">
            <v>1352</v>
          </cell>
          <cell r="R17810" t="str">
            <v>BSBD161629</v>
          </cell>
        </row>
        <row r="17811">
          <cell r="A17811">
            <v>44620.980532407397</v>
          </cell>
          <cell r="B17811">
            <v>904</v>
          </cell>
          <cell r="R17811" t="str">
            <v>BSCD161704</v>
          </cell>
        </row>
        <row r="17812">
          <cell r="A17812">
            <v>44620.978078703702</v>
          </cell>
          <cell r="B17812">
            <v>4965</v>
          </cell>
          <cell r="R17812" t="str">
            <v>BSDD161729</v>
          </cell>
        </row>
        <row r="17813">
          <cell r="A17813">
            <v>44620.97625</v>
          </cell>
          <cell r="B17813">
            <v>1359</v>
          </cell>
          <cell r="R17813" t="str">
            <v>BSFD161799</v>
          </cell>
        </row>
        <row r="17814">
          <cell r="A17814">
            <v>44620.974328703698</v>
          </cell>
          <cell r="B17814">
            <v>2289</v>
          </cell>
          <cell r="R17814" t="str">
            <v>BSFD161819</v>
          </cell>
        </row>
        <row r="17815">
          <cell r="A17815">
            <v>44620.970115740703</v>
          </cell>
          <cell r="B17815">
            <v>1275</v>
          </cell>
          <cell r="R17815" t="str">
            <v>BSFD161825</v>
          </cell>
        </row>
        <row r="17816">
          <cell r="A17816">
            <v>44620.968333333301</v>
          </cell>
          <cell r="B17816">
            <v>2995</v>
          </cell>
          <cell r="R17816" t="str">
            <v>BSJD161406</v>
          </cell>
        </row>
        <row r="17817">
          <cell r="A17817">
            <v>44620.966446759303</v>
          </cell>
          <cell r="B17817">
            <v>1325</v>
          </cell>
          <cell r="R17817" t="str">
            <v>BSJD161438</v>
          </cell>
        </row>
        <row r="17818">
          <cell r="A17818">
            <v>44620.964537036998</v>
          </cell>
          <cell r="B17818">
            <v>1772</v>
          </cell>
          <cell r="R17818" t="str">
            <v>BSKD120530</v>
          </cell>
        </row>
        <row r="17819">
          <cell r="A17819">
            <v>44620.956631944398</v>
          </cell>
          <cell r="B17819">
            <v>5692</v>
          </cell>
          <cell r="R17819" t="str">
            <v>BSKD161467</v>
          </cell>
        </row>
        <row r="17820">
          <cell r="A17820">
            <v>44620.955185185201</v>
          </cell>
          <cell r="B17820">
            <v>6053</v>
          </cell>
          <cell r="R17820" t="str">
            <v>BSKD161477</v>
          </cell>
        </row>
        <row r="17821">
          <cell r="A17821">
            <v>44620.952650462998</v>
          </cell>
          <cell r="B17821">
            <v>913</v>
          </cell>
          <cell r="R17821" t="str">
            <v>BSLD161547</v>
          </cell>
        </row>
        <row r="17822">
          <cell r="A17822">
            <v>44620.9503819444</v>
          </cell>
          <cell r="B17822">
            <v>3158</v>
          </cell>
          <cell r="R17822" t="str">
            <v>GPCD160113</v>
          </cell>
        </row>
        <row r="17823">
          <cell r="A17823">
            <v>44620.948946759301</v>
          </cell>
          <cell r="B17823">
            <v>3867</v>
          </cell>
          <cell r="R17823" t="str">
            <v>GPCD160130</v>
          </cell>
        </row>
        <row r="17824">
          <cell r="A17824">
            <v>44620.946817129603</v>
          </cell>
          <cell r="B17824">
            <v>5045</v>
          </cell>
          <cell r="R17824" t="str">
            <v>GPGD160208</v>
          </cell>
        </row>
        <row r="17825">
          <cell r="A17825">
            <v>44620.945208333302</v>
          </cell>
          <cell r="B17825">
            <v>2475</v>
          </cell>
          <cell r="R17825" t="str">
            <v>GPLL150106</v>
          </cell>
        </row>
        <row r="17826">
          <cell r="A17826">
            <v>44620.943541666697</v>
          </cell>
          <cell r="B17826">
            <v>3988</v>
          </cell>
          <cell r="R17826" t="str">
            <v>MNFD200027</v>
          </cell>
        </row>
        <row r="17827">
          <cell r="A17827">
            <v>44620.8265972222</v>
          </cell>
          <cell r="B17827">
            <v>6636</v>
          </cell>
          <cell r="R17827" t="str">
            <v>BMHD200313</v>
          </cell>
        </row>
        <row r="17828">
          <cell r="A17828">
            <v>44620.824849536999</v>
          </cell>
          <cell r="B17828">
            <v>587</v>
          </cell>
          <cell r="R17828" t="str">
            <v>BMHD160293</v>
          </cell>
        </row>
        <row r="17829">
          <cell r="A17829">
            <v>44620.823287036997</v>
          </cell>
          <cell r="B17829">
            <v>6885</v>
          </cell>
          <cell r="R17829" t="str">
            <v>BMHD160288</v>
          </cell>
        </row>
        <row r="17830">
          <cell r="A17830">
            <v>44620.822106481501</v>
          </cell>
          <cell r="B17830">
            <v>5222</v>
          </cell>
          <cell r="R17830" t="str">
            <v>BMHD160286</v>
          </cell>
        </row>
        <row r="17831">
          <cell r="A17831">
            <v>44620.820543981499</v>
          </cell>
          <cell r="B17831">
            <v>6321</v>
          </cell>
          <cell r="R17831" t="str">
            <v>BMGD200304</v>
          </cell>
        </row>
        <row r="17832">
          <cell r="A17832">
            <v>44620.818969907399</v>
          </cell>
          <cell r="B17832">
            <v>6974</v>
          </cell>
          <cell r="R17832" t="str">
            <v>BMFD160224</v>
          </cell>
        </row>
        <row r="17833">
          <cell r="A17833">
            <v>44620.815046296302</v>
          </cell>
          <cell r="B17833">
            <v>1058</v>
          </cell>
          <cell r="R17833" t="str">
            <v>BMDD200244</v>
          </cell>
        </row>
        <row r="17834">
          <cell r="A17834">
            <v>44620.810601851903</v>
          </cell>
          <cell r="B17834">
            <v>540</v>
          </cell>
          <cell r="R17834" t="str">
            <v>BMDD160183</v>
          </cell>
        </row>
        <row r="17835">
          <cell r="A17835">
            <v>44620.806203703702</v>
          </cell>
          <cell r="B17835">
            <v>6994</v>
          </cell>
          <cell r="R17835" t="str">
            <v>BMCD230054</v>
          </cell>
        </row>
        <row r="17836">
          <cell r="A17836">
            <v>44620.804988425902</v>
          </cell>
          <cell r="B17836">
            <v>2488</v>
          </cell>
          <cell r="R17836" t="str">
            <v>BMCD160173</v>
          </cell>
        </row>
        <row r="17837">
          <cell r="A17837">
            <v>44620.803622685198</v>
          </cell>
          <cell r="B17837">
            <v>590</v>
          </cell>
          <cell r="R17837" t="str">
            <v>BMCD160166</v>
          </cell>
        </row>
        <row r="17838">
          <cell r="A17838">
            <v>44620.802546296298</v>
          </cell>
          <cell r="B17838">
            <v>2398</v>
          </cell>
          <cell r="R17838" t="str">
            <v>BMBD200174</v>
          </cell>
        </row>
        <row r="17839">
          <cell r="A17839">
            <v>44620.801527777803</v>
          </cell>
          <cell r="B17839">
            <v>4421</v>
          </cell>
          <cell r="R17839" t="str">
            <v>BMAD230009</v>
          </cell>
        </row>
        <row r="17840">
          <cell r="A17840">
            <v>44620.800405092603</v>
          </cell>
          <cell r="B17840">
            <v>6577</v>
          </cell>
          <cell r="R17840" t="str">
            <v>BMAD200155</v>
          </cell>
        </row>
        <row r="17841">
          <cell r="A17841">
            <v>44620.799236111103</v>
          </cell>
          <cell r="B17841">
            <v>10160</v>
          </cell>
          <cell r="R17841" t="str">
            <v>BMAD200151</v>
          </cell>
        </row>
        <row r="17842">
          <cell r="A17842">
            <v>44620.797847222202</v>
          </cell>
          <cell r="B17842">
            <v>7058</v>
          </cell>
          <cell r="R17842" t="str">
            <v>BMAD200142</v>
          </cell>
        </row>
        <row r="17843">
          <cell r="A17843">
            <v>44620.7965625</v>
          </cell>
          <cell r="B17843">
            <v>6069</v>
          </cell>
          <cell r="R17843" t="str">
            <v>BMAD160117</v>
          </cell>
        </row>
        <row r="17844">
          <cell r="A17844">
            <v>44620.795405092598</v>
          </cell>
          <cell r="B17844">
            <v>8755</v>
          </cell>
          <cell r="R17844" t="str">
            <v>BMAD160109</v>
          </cell>
        </row>
        <row r="17845">
          <cell r="A17845">
            <v>44620.794293981497</v>
          </cell>
          <cell r="B17845">
            <v>12687</v>
          </cell>
          <cell r="R17845" t="str">
            <v>BLHD120227</v>
          </cell>
        </row>
        <row r="17846">
          <cell r="A17846">
            <v>44620.793240740699</v>
          </cell>
          <cell r="B17846">
            <v>5662</v>
          </cell>
          <cell r="R17846" t="str">
            <v>BLGL150063</v>
          </cell>
        </row>
        <row r="17847">
          <cell r="A17847">
            <v>44620.792002314804</v>
          </cell>
          <cell r="B17847">
            <v>805</v>
          </cell>
          <cell r="R17847" t="str">
            <v>BJGD200109</v>
          </cell>
        </row>
        <row r="17848">
          <cell r="A17848">
            <v>44620.786643518499</v>
          </cell>
          <cell r="B17848">
            <v>874</v>
          </cell>
          <cell r="R17848" t="str">
            <v>BIED200036</v>
          </cell>
        </row>
        <row r="17849">
          <cell r="A17849">
            <v>44620.785312499997</v>
          </cell>
          <cell r="B17849">
            <v>2351</v>
          </cell>
          <cell r="R17849" t="str">
            <v>BRED161124</v>
          </cell>
        </row>
        <row r="17850">
          <cell r="A17850">
            <v>44620.783518518503</v>
          </cell>
          <cell r="B17850">
            <v>2798</v>
          </cell>
          <cell r="R17850" t="str">
            <v>BSAD161582</v>
          </cell>
        </row>
        <row r="17851">
          <cell r="A17851">
            <v>44620.782141203701</v>
          </cell>
          <cell r="B17851">
            <v>674</v>
          </cell>
          <cell r="R17851" t="str">
            <v>BULD121094</v>
          </cell>
        </row>
        <row r="17852">
          <cell r="A17852">
            <v>44620.781030092599</v>
          </cell>
          <cell r="B17852">
            <v>160</v>
          </cell>
          <cell r="R17852" t="str">
            <v>BUJD121040</v>
          </cell>
        </row>
        <row r="17853">
          <cell r="A17853">
            <v>44620.7797685185</v>
          </cell>
          <cell r="B17853">
            <v>857</v>
          </cell>
          <cell r="R17853" t="str">
            <v>BTJL152348</v>
          </cell>
        </row>
        <row r="17854">
          <cell r="A17854">
            <v>44620.777210648099</v>
          </cell>
          <cell r="B17854">
            <v>517</v>
          </cell>
          <cell r="R17854" t="str">
            <v>BTCD120864</v>
          </cell>
        </row>
        <row r="17855">
          <cell r="A17855">
            <v>44620.7758217593</v>
          </cell>
          <cell r="B17855">
            <v>427</v>
          </cell>
          <cell r="R17855" t="str">
            <v>BSHD120752</v>
          </cell>
        </row>
        <row r="17856">
          <cell r="A17856">
            <v>44620.711261574099</v>
          </cell>
          <cell r="B17856">
            <v>3154</v>
          </cell>
          <cell r="R17856" t="str">
            <v>BTCD162162</v>
          </cell>
        </row>
        <row r="17857">
          <cell r="A17857">
            <v>44620.596597222197</v>
          </cell>
          <cell r="B17857">
            <v>1</v>
          </cell>
          <cell r="R17857" t="str">
            <v>BUIC373701</v>
          </cell>
        </row>
        <row r="17858">
          <cell r="A17858">
            <v>44620.577638888899</v>
          </cell>
          <cell r="B17858">
            <v>11638</v>
          </cell>
          <cell r="R17858" t="str">
            <v>BSJS035946</v>
          </cell>
        </row>
        <row r="17859">
          <cell r="A17859">
            <v>44620.566597222198</v>
          </cell>
          <cell r="B17859">
            <v>2017</v>
          </cell>
          <cell r="R17859" t="str">
            <v>BUBS045931</v>
          </cell>
        </row>
        <row r="17860">
          <cell r="A17860">
            <v>44620.562800925902</v>
          </cell>
          <cell r="B17860">
            <v>1804</v>
          </cell>
          <cell r="R17860" t="str">
            <v>BUBS045933</v>
          </cell>
        </row>
        <row r="17861">
          <cell r="A17861">
            <v>44620.546006944402</v>
          </cell>
          <cell r="B17861">
            <v>6026</v>
          </cell>
          <cell r="R17861" t="str">
            <v>BMAD160117</v>
          </cell>
        </row>
        <row r="17862">
          <cell r="A17862">
            <v>44620.537743055596</v>
          </cell>
          <cell r="B17862">
            <v>1568</v>
          </cell>
          <cell r="R17862" t="str">
            <v>BSGD161864</v>
          </cell>
        </row>
        <row r="17863">
          <cell r="A17863">
            <v>44620.528344907398</v>
          </cell>
          <cell r="B17863">
            <v>2358</v>
          </cell>
          <cell r="R17863" t="str">
            <v>BSGD161854</v>
          </cell>
        </row>
        <row r="17864">
          <cell r="A17864">
            <v>44620.521608796298</v>
          </cell>
          <cell r="B17864">
            <v>2356</v>
          </cell>
          <cell r="R17864" t="str">
            <v>BSFD161830</v>
          </cell>
        </row>
        <row r="17865">
          <cell r="A17865">
            <v>44620.503113425897</v>
          </cell>
          <cell r="B17865">
            <v>1001</v>
          </cell>
          <cell r="R17865" t="str">
            <v>BSDD120664</v>
          </cell>
        </row>
        <row r="17866">
          <cell r="A17866">
            <v>44620.4934027778</v>
          </cell>
          <cell r="B17866">
            <v>1451</v>
          </cell>
          <cell r="R17866" t="str">
            <v>BSCL152143</v>
          </cell>
        </row>
        <row r="17867">
          <cell r="A17867">
            <v>44620.478368055599</v>
          </cell>
          <cell r="B17867">
            <v>3877</v>
          </cell>
          <cell r="R17867" t="str">
            <v>BRLD160756</v>
          </cell>
        </row>
        <row r="17868">
          <cell r="A17868">
            <v>44620.472835648201</v>
          </cell>
          <cell r="B17868">
            <v>2969</v>
          </cell>
          <cell r="R17868" t="str">
            <v>BRGD230256</v>
          </cell>
        </row>
        <row r="17869">
          <cell r="A17869">
            <v>44620.469166666699</v>
          </cell>
          <cell r="B17869">
            <v>3094</v>
          </cell>
          <cell r="R17869" t="str">
            <v>BRED161131</v>
          </cell>
        </row>
        <row r="17870">
          <cell r="A17870">
            <v>44620.457037036998</v>
          </cell>
          <cell r="B17870">
            <v>2351</v>
          </cell>
          <cell r="R17870" t="str">
            <v>BRED161124</v>
          </cell>
        </row>
        <row r="17871">
          <cell r="A17871">
            <v>44620.4515972222</v>
          </cell>
          <cell r="B17871">
            <v>4315</v>
          </cell>
          <cell r="R17871" t="str">
            <v>BRCD161002</v>
          </cell>
        </row>
        <row r="17872">
          <cell r="A17872">
            <v>44620.444282407399</v>
          </cell>
          <cell r="B17872">
            <v>3367</v>
          </cell>
          <cell r="R17872" t="str">
            <v>BRAD160816</v>
          </cell>
        </row>
        <row r="17873">
          <cell r="A17873">
            <v>44617.532500000001</v>
          </cell>
          <cell r="B17873">
            <v>529</v>
          </cell>
          <cell r="R17873" t="str">
            <v>BTHD162350</v>
          </cell>
        </row>
        <row r="17874">
          <cell r="A17874">
            <v>44617.521840277797</v>
          </cell>
          <cell r="B17874">
            <v>0</v>
          </cell>
          <cell r="R17874" t="str">
            <v>SN21T005109</v>
          </cell>
        </row>
        <row r="17875">
          <cell r="A17875">
            <v>44617.519386574102</v>
          </cell>
          <cell r="B17875">
            <v>1</v>
          </cell>
          <cell r="R17875" t="str">
            <v>BVKS037240</v>
          </cell>
        </row>
        <row r="17876">
          <cell r="A17876">
            <v>44617.4679398148</v>
          </cell>
          <cell r="B17876">
            <v>3641</v>
          </cell>
          <cell r="R17876" t="str">
            <v>BTGD162289</v>
          </cell>
        </row>
        <row r="17877">
          <cell r="A17877">
            <v>44616.705717592602</v>
          </cell>
          <cell r="B17877">
            <v>18955</v>
          </cell>
          <cell r="R17877" t="str">
            <v>GNDC370057</v>
          </cell>
        </row>
        <row r="17878">
          <cell r="A17878">
            <v>44616.464560185203</v>
          </cell>
          <cell r="B17878">
            <v>64</v>
          </cell>
          <cell r="R17878" t="str">
            <v>BUDS034763</v>
          </cell>
        </row>
        <row r="17879">
          <cell r="A17879">
            <v>44616.459548611099</v>
          </cell>
          <cell r="B17879">
            <v>18955</v>
          </cell>
          <cell r="R17879" t="str">
            <v>GNDC370057</v>
          </cell>
        </row>
        <row r="17880">
          <cell r="A17880">
            <v>44615.986712963</v>
          </cell>
          <cell r="B17880">
            <v>32758</v>
          </cell>
          <cell r="R17880" t="str">
            <v>BKJS030050</v>
          </cell>
        </row>
        <row r="17881">
          <cell r="A17881">
            <v>44615.666342592602</v>
          </cell>
          <cell r="B17881">
            <v>45581</v>
          </cell>
          <cell r="R17881" t="str">
            <v>BILS030211</v>
          </cell>
        </row>
        <row r="17882">
          <cell r="A17882">
            <v>44615.6417013889</v>
          </cell>
          <cell r="B17882">
            <v>17940</v>
          </cell>
          <cell r="R17882" t="str">
            <v>GPLS030458</v>
          </cell>
        </row>
        <row r="17883">
          <cell r="A17883">
            <v>44615.450393518498</v>
          </cell>
          <cell r="B17883">
            <v>2124</v>
          </cell>
          <cell r="R17883" t="str">
            <v>BUBS033764</v>
          </cell>
        </row>
        <row r="17884">
          <cell r="A17884">
            <v>44615.446990740696</v>
          </cell>
          <cell r="B17884">
            <v>0</v>
          </cell>
          <cell r="R17884" t="str">
            <v>21246708</v>
          </cell>
        </row>
        <row r="17885">
          <cell r="A17885">
            <v>44614.591226851902</v>
          </cell>
          <cell r="B17885">
            <v>2871</v>
          </cell>
          <cell r="R17885" t="str">
            <v>BTEL160427</v>
          </cell>
        </row>
        <row r="17886">
          <cell r="A17886">
            <v>44614.589212963001</v>
          </cell>
          <cell r="B17886">
            <v>1866</v>
          </cell>
          <cell r="R17886" t="str">
            <v>BUAL160585</v>
          </cell>
        </row>
        <row r="17887">
          <cell r="A17887">
            <v>44614.532256944403</v>
          </cell>
          <cell r="B17887">
            <v>0</v>
          </cell>
          <cell r="R17887" t="str">
            <v>21245508</v>
          </cell>
        </row>
        <row r="17888">
          <cell r="A17888">
            <v>44614.488437499997</v>
          </cell>
          <cell r="B17888">
            <v>160213</v>
          </cell>
          <cell r="R17888" t="str">
            <v>BUAL160593</v>
          </cell>
        </row>
        <row r="17889">
          <cell r="A17889">
            <v>44614.486851851798</v>
          </cell>
          <cell r="B17889">
            <v>3332</v>
          </cell>
          <cell r="R17889" t="str">
            <v>BULL160559</v>
          </cell>
        </row>
        <row r="17890">
          <cell r="A17890">
            <v>44613.583159722199</v>
          </cell>
          <cell r="B17890">
            <v>1</v>
          </cell>
          <cell r="R17890" t="str">
            <v>CTCE665150</v>
          </cell>
        </row>
        <row r="17891">
          <cell r="A17891">
            <v>44613.505312499998</v>
          </cell>
          <cell r="B17891">
            <v>0</v>
          </cell>
          <cell r="R17891" t="str">
            <v>BVKS037240</v>
          </cell>
        </row>
        <row r="17892">
          <cell r="A17892">
            <v>44613.481620370403</v>
          </cell>
          <cell r="B17892">
            <v>4303</v>
          </cell>
          <cell r="R17892" t="str">
            <v>BTES044431</v>
          </cell>
        </row>
        <row r="17893">
          <cell r="A17893">
            <v>44611.728784722203</v>
          </cell>
          <cell r="B17893">
            <v>165313</v>
          </cell>
          <cell r="R17893" t="str">
            <v>BUAD162630</v>
          </cell>
        </row>
        <row r="17894">
          <cell r="A17894">
            <v>44611.475902777798</v>
          </cell>
          <cell r="B17894">
            <v>35375</v>
          </cell>
          <cell r="R17894" t="str">
            <v>BMIS031759</v>
          </cell>
        </row>
        <row r="17895">
          <cell r="A17895">
            <v>44611.463784722197</v>
          </cell>
          <cell r="B17895">
            <v>5706</v>
          </cell>
          <cell r="R17895" t="str">
            <v>BTDS044304</v>
          </cell>
        </row>
        <row r="17896">
          <cell r="A17896">
            <v>44611.4617476852</v>
          </cell>
          <cell r="B17896">
            <v>6306</v>
          </cell>
          <cell r="R17896" t="str">
            <v>BTDS044313</v>
          </cell>
        </row>
        <row r="17897">
          <cell r="A17897">
            <v>44610.515300925901</v>
          </cell>
          <cell r="B17897">
            <v>1</v>
          </cell>
          <cell r="R17897" t="str">
            <v>BVJS047797</v>
          </cell>
        </row>
        <row r="17898">
          <cell r="A17898">
            <v>44610.484537037002</v>
          </cell>
          <cell r="B17898">
            <v>0</v>
          </cell>
          <cell r="R17898" t="str">
            <v>CUEE680759</v>
          </cell>
        </row>
        <row r="17899">
          <cell r="A17899">
            <v>44609.723749999997</v>
          </cell>
          <cell r="B17899">
            <v>931</v>
          </cell>
          <cell r="R17899" t="str">
            <v>BUDC372146</v>
          </cell>
        </row>
        <row r="17900">
          <cell r="A17900">
            <v>44609.473761574103</v>
          </cell>
          <cell r="B17900">
            <v>8180</v>
          </cell>
          <cell r="R17900" t="str">
            <v>BRFC373676</v>
          </cell>
        </row>
        <row r="17901">
          <cell r="A17901">
            <v>44609.4684375</v>
          </cell>
          <cell r="B17901">
            <v>31259</v>
          </cell>
          <cell r="R17901" t="str">
            <v>GOKS040088</v>
          </cell>
        </row>
        <row r="17902">
          <cell r="A17902">
            <v>44609.466134259303</v>
          </cell>
          <cell r="B17902">
            <v>43823</v>
          </cell>
          <cell r="R17902" t="str">
            <v>BNAS040245</v>
          </cell>
        </row>
        <row r="17903">
          <cell r="A17903">
            <v>44609.4382175926</v>
          </cell>
          <cell r="B17903">
            <v>0</v>
          </cell>
          <cell r="R17903" t="str">
            <v>BUIC373701</v>
          </cell>
        </row>
        <row r="17904">
          <cell r="A17904">
            <v>44608.467499999999</v>
          </cell>
          <cell r="B17904">
            <v>6285</v>
          </cell>
          <cell r="R17904" t="str">
            <v>BTLS039748</v>
          </cell>
        </row>
        <row r="17905">
          <cell r="A17905">
            <v>44608.464143518497</v>
          </cell>
          <cell r="B17905">
            <v>27926</v>
          </cell>
          <cell r="R17905" t="str">
            <v>BMDS040417</v>
          </cell>
        </row>
        <row r="17906">
          <cell r="A17906">
            <v>44608.4600347222</v>
          </cell>
          <cell r="B17906">
            <v>5217</v>
          </cell>
          <cell r="R17906" t="str">
            <v>BTLS039851</v>
          </cell>
        </row>
        <row r="17907">
          <cell r="A17907">
            <v>44607.927199074104</v>
          </cell>
          <cell r="B17907">
            <v>111</v>
          </cell>
          <cell r="R17907" t="str">
            <v>BUGD162852</v>
          </cell>
        </row>
        <row r="17908">
          <cell r="A17908">
            <v>44607.926076388903</v>
          </cell>
          <cell r="B17908">
            <v>258</v>
          </cell>
          <cell r="R17908" t="str">
            <v>BUKD230773</v>
          </cell>
        </row>
        <row r="17909">
          <cell r="A17909">
            <v>44607.925011574102</v>
          </cell>
          <cell r="B17909">
            <v>954</v>
          </cell>
          <cell r="R17909" t="str">
            <v>BUJD121019</v>
          </cell>
        </row>
        <row r="17910">
          <cell r="A17910">
            <v>44607.923750000002</v>
          </cell>
          <cell r="B17910">
            <v>254</v>
          </cell>
          <cell r="R17910" t="str">
            <v>BUJD121018</v>
          </cell>
        </row>
        <row r="17911">
          <cell r="A17911">
            <v>44607.922268518501</v>
          </cell>
          <cell r="B17911">
            <v>510</v>
          </cell>
          <cell r="R17911" t="str">
            <v>BUCD162696</v>
          </cell>
        </row>
        <row r="17912">
          <cell r="A17912">
            <v>44607.9209722222</v>
          </cell>
          <cell r="B17912">
            <v>1410</v>
          </cell>
          <cell r="R17912" t="str">
            <v>BUAD162625</v>
          </cell>
        </row>
        <row r="17913">
          <cell r="A17913">
            <v>44607.919814814799</v>
          </cell>
          <cell r="B17913">
            <v>1070</v>
          </cell>
          <cell r="R17913" t="str">
            <v>BTHD120971</v>
          </cell>
        </row>
        <row r="17914">
          <cell r="A17914">
            <v>44607.917719907397</v>
          </cell>
          <cell r="B17914">
            <v>290</v>
          </cell>
          <cell r="R17914" t="str">
            <v>BTHD120963</v>
          </cell>
        </row>
        <row r="17915">
          <cell r="A17915">
            <v>44607.913842592599</v>
          </cell>
          <cell r="B17915">
            <v>2773</v>
          </cell>
          <cell r="R17915" t="str">
            <v>BSLD230358</v>
          </cell>
        </row>
        <row r="17916">
          <cell r="A17916">
            <v>44607.912662037001</v>
          </cell>
          <cell r="B17916">
            <v>2417</v>
          </cell>
          <cell r="R17916" t="str">
            <v>BSID161961</v>
          </cell>
        </row>
        <row r="17917">
          <cell r="A17917">
            <v>44607.911469907398</v>
          </cell>
          <cell r="B17917">
            <v>492</v>
          </cell>
          <cell r="R17917" t="str">
            <v>BSHD120746</v>
          </cell>
        </row>
        <row r="17918">
          <cell r="A17918">
            <v>44607.908819444398</v>
          </cell>
          <cell r="B17918">
            <v>482</v>
          </cell>
          <cell r="R17918" t="str">
            <v>BSHD120743</v>
          </cell>
        </row>
        <row r="17919">
          <cell r="A17919">
            <v>44607.907488425903</v>
          </cell>
          <cell r="B17919">
            <v>3046</v>
          </cell>
          <cell r="R17919" t="str">
            <v>BSGL152297</v>
          </cell>
        </row>
        <row r="17920">
          <cell r="A17920">
            <v>44607.906145833302</v>
          </cell>
          <cell r="B17920">
            <v>2133</v>
          </cell>
          <cell r="R17920" t="str">
            <v>BSGL152296</v>
          </cell>
        </row>
        <row r="17921">
          <cell r="A17921">
            <v>44607.451874999999</v>
          </cell>
          <cell r="B17921">
            <v>0</v>
          </cell>
          <cell r="R17921" t="str">
            <v>21335611</v>
          </cell>
        </row>
        <row r="17922">
          <cell r="A17922">
            <v>44607.4477430556</v>
          </cell>
          <cell r="B17922">
            <v>3012</v>
          </cell>
          <cell r="R17922" t="str">
            <v>BULL160559</v>
          </cell>
        </row>
        <row r="17923">
          <cell r="A17923">
            <v>44607.4458564815</v>
          </cell>
          <cell r="B17923">
            <v>1436</v>
          </cell>
          <cell r="R17923" t="str">
            <v>BUAL160593</v>
          </cell>
        </row>
        <row r="17924">
          <cell r="A17924">
            <v>44607.443078703698</v>
          </cell>
          <cell r="B17924">
            <v>1567</v>
          </cell>
          <cell r="R17924" t="str">
            <v>BTEC378588</v>
          </cell>
        </row>
        <row r="17925">
          <cell r="A17925">
            <v>44607.441180555601</v>
          </cell>
          <cell r="B17925">
            <v>1</v>
          </cell>
          <cell r="R17925" t="str">
            <v>BUFC372967</v>
          </cell>
        </row>
        <row r="17926">
          <cell r="A17926">
            <v>44606.4553703704</v>
          </cell>
          <cell r="B17926">
            <v>10962</v>
          </cell>
          <cell r="R17926" t="str">
            <v>BSHS038806</v>
          </cell>
        </row>
        <row r="17927">
          <cell r="A17927">
            <v>44606.453356481499</v>
          </cell>
          <cell r="B17927">
            <v>32382</v>
          </cell>
          <cell r="R17927" t="str">
            <v>BQBS030091</v>
          </cell>
        </row>
        <row r="17928">
          <cell r="A17928">
            <v>44604.747997685197</v>
          </cell>
          <cell r="B17928">
            <v>109</v>
          </cell>
          <cell r="R17928" t="str">
            <v>BSHD120739</v>
          </cell>
        </row>
        <row r="17929">
          <cell r="A17929">
            <v>44604.744178240697</v>
          </cell>
          <cell r="B17929">
            <v>1357</v>
          </cell>
          <cell r="R17929" t="str">
            <v>BSHD200586</v>
          </cell>
        </row>
        <row r="17930">
          <cell r="A17930">
            <v>44604.7399421296</v>
          </cell>
          <cell r="B17930">
            <v>118</v>
          </cell>
          <cell r="R17930" t="str">
            <v>BSHD120741</v>
          </cell>
        </row>
        <row r="17931">
          <cell r="A17931">
            <v>44604.734259259298</v>
          </cell>
          <cell r="B17931">
            <v>105</v>
          </cell>
          <cell r="R17931" t="str">
            <v>BSHD120740</v>
          </cell>
        </row>
        <row r="17932">
          <cell r="A17932">
            <v>44604.729490740698</v>
          </cell>
          <cell r="B17932">
            <v>124</v>
          </cell>
          <cell r="R17932" t="str">
            <v>BSBD120630</v>
          </cell>
        </row>
        <row r="17933">
          <cell r="A17933">
            <v>44604.7105324074</v>
          </cell>
          <cell r="B17933">
            <v>0</v>
          </cell>
          <cell r="R17933" t="str">
            <v>BUFC372967</v>
          </cell>
        </row>
        <row r="17934">
          <cell r="A17934">
            <v>44604.6710185185</v>
          </cell>
          <cell r="B17934">
            <v>48</v>
          </cell>
          <cell r="R17934" t="str">
            <v>BUID162940</v>
          </cell>
        </row>
        <row r="17935">
          <cell r="A17935">
            <v>44604.665104166699</v>
          </cell>
          <cell r="B17935">
            <v>58</v>
          </cell>
          <cell r="R17935" t="str">
            <v>BUFL152860</v>
          </cell>
        </row>
        <row r="17936">
          <cell r="A17936">
            <v>44604.659155092602</v>
          </cell>
          <cell r="B17936">
            <v>187</v>
          </cell>
          <cell r="R17936" t="str">
            <v>BUHL152930</v>
          </cell>
        </row>
        <row r="17937">
          <cell r="A17937">
            <v>44604.6551736111</v>
          </cell>
          <cell r="B17937">
            <v>123</v>
          </cell>
          <cell r="R17937" t="str">
            <v>BUCD121174</v>
          </cell>
        </row>
        <row r="17938">
          <cell r="A17938">
            <v>44604.650856481501</v>
          </cell>
          <cell r="B17938">
            <v>88</v>
          </cell>
          <cell r="R17938" t="str">
            <v>BUGD162826</v>
          </cell>
        </row>
        <row r="17939">
          <cell r="A17939">
            <v>44604.6469097222</v>
          </cell>
          <cell r="B17939">
            <v>84</v>
          </cell>
          <cell r="R17939" t="str">
            <v>BUID121299</v>
          </cell>
        </row>
        <row r="17940">
          <cell r="A17940">
            <v>44604.640324074098</v>
          </cell>
          <cell r="B17940">
            <v>81</v>
          </cell>
          <cell r="R17940" t="str">
            <v>BUHD121280</v>
          </cell>
        </row>
        <row r="17941">
          <cell r="A17941">
            <v>44604.6351967593</v>
          </cell>
          <cell r="B17941">
            <v>1970</v>
          </cell>
          <cell r="R17941" t="str">
            <v>BSGD161898</v>
          </cell>
        </row>
        <row r="17942">
          <cell r="A17942">
            <v>44604.631168981497</v>
          </cell>
          <cell r="B17942">
            <v>1954</v>
          </cell>
          <cell r="R17942" t="str">
            <v>BSGD161861</v>
          </cell>
        </row>
        <row r="17943">
          <cell r="A17943">
            <v>44604.625520833302</v>
          </cell>
          <cell r="B17943">
            <v>1997</v>
          </cell>
          <cell r="R17943" t="str">
            <v>BRHD161314</v>
          </cell>
        </row>
        <row r="17944">
          <cell r="A17944">
            <v>44604.620972222197</v>
          </cell>
          <cell r="B17944">
            <v>154</v>
          </cell>
          <cell r="R17944" t="str">
            <v>BUFD162814</v>
          </cell>
        </row>
        <row r="17945">
          <cell r="A17945">
            <v>44604.614826388897</v>
          </cell>
          <cell r="B17945">
            <v>275</v>
          </cell>
          <cell r="R17945" t="str">
            <v>BTHD162350</v>
          </cell>
        </row>
        <row r="17946">
          <cell r="A17946">
            <v>44604.609675925902</v>
          </cell>
          <cell r="B17946">
            <v>1554</v>
          </cell>
          <cell r="R17946" t="str">
            <v>BTJD162047</v>
          </cell>
        </row>
        <row r="17947">
          <cell r="A17947">
            <v>44604.589976851901</v>
          </cell>
          <cell r="B17947">
            <v>1324</v>
          </cell>
          <cell r="R17947" t="str">
            <v>BTJD162040</v>
          </cell>
        </row>
        <row r="17948">
          <cell r="A17948">
            <v>44604.5864351852</v>
          </cell>
          <cell r="B17948">
            <v>1055</v>
          </cell>
          <cell r="R17948" t="str">
            <v>BTJD162038</v>
          </cell>
        </row>
        <row r="17949">
          <cell r="A17949">
            <v>44604.582546296297</v>
          </cell>
          <cell r="B17949">
            <v>2891</v>
          </cell>
          <cell r="R17949" t="str">
            <v>BSID161979</v>
          </cell>
        </row>
        <row r="17950">
          <cell r="A17950">
            <v>44604.577638888899</v>
          </cell>
          <cell r="B17950">
            <v>2954</v>
          </cell>
          <cell r="R17950" t="str">
            <v>BULL160564</v>
          </cell>
        </row>
        <row r="17951">
          <cell r="A17951">
            <v>44604.572395833296</v>
          </cell>
          <cell r="B17951">
            <v>2917</v>
          </cell>
          <cell r="R17951" t="str">
            <v>BULL160559</v>
          </cell>
        </row>
        <row r="17952">
          <cell r="A17952">
            <v>44604.554629629602</v>
          </cell>
          <cell r="B17952">
            <v>487</v>
          </cell>
          <cell r="R17952" t="str">
            <v>BULD162583</v>
          </cell>
        </row>
        <row r="17953">
          <cell r="A17953">
            <v>44604.549895833297</v>
          </cell>
          <cell r="B17953">
            <v>457</v>
          </cell>
          <cell r="R17953" t="str">
            <v>BULD162579</v>
          </cell>
        </row>
        <row r="17954">
          <cell r="A17954">
            <v>44604.542627314797</v>
          </cell>
          <cell r="B17954">
            <v>2603</v>
          </cell>
          <cell r="R17954" t="str">
            <v>BULD162577</v>
          </cell>
        </row>
        <row r="17955">
          <cell r="A17955">
            <v>44604.538807870398</v>
          </cell>
          <cell r="B17955">
            <v>2603</v>
          </cell>
          <cell r="R17955" t="str">
            <v>BULD162577</v>
          </cell>
        </row>
        <row r="17956">
          <cell r="A17956">
            <v>44604.535034722197</v>
          </cell>
          <cell r="B17956">
            <v>1146</v>
          </cell>
          <cell r="R17956" t="str">
            <v>BULD162568</v>
          </cell>
        </row>
        <row r="17957">
          <cell r="A17957">
            <v>44604.530474537001</v>
          </cell>
          <cell r="B17957">
            <v>2147</v>
          </cell>
          <cell r="R17957" t="str">
            <v>BULD162561</v>
          </cell>
        </row>
        <row r="17958">
          <cell r="A17958">
            <v>44604.525300925903</v>
          </cell>
          <cell r="B17958">
            <v>3890</v>
          </cell>
          <cell r="R17958" t="str">
            <v>BULD162559</v>
          </cell>
        </row>
        <row r="17959">
          <cell r="A17959">
            <v>44604.520266203697</v>
          </cell>
          <cell r="B17959">
            <v>2749</v>
          </cell>
          <cell r="R17959" t="str">
            <v>BUKD162535</v>
          </cell>
        </row>
        <row r="17960">
          <cell r="A17960">
            <v>44604.515520833302</v>
          </cell>
          <cell r="B17960">
            <v>1371</v>
          </cell>
          <cell r="R17960" t="str">
            <v>BUKD162510</v>
          </cell>
        </row>
        <row r="17961">
          <cell r="A17961">
            <v>44604.509803240697</v>
          </cell>
          <cell r="B17961">
            <v>687</v>
          </cell>
          <cell r="R17961" t="str">
            <v>BUJD162460</v>
          </cell>
        </row>
        <row r="17962">
          <cell r="A17962">
            <v>44604.496134259301</v>
          </cell>
          <cell r="B17962">
            <v>695</v>
          </cell>
          <cell r="R17962" t="str">
            <v>BUDD220683</v>
          </cell>
        </row>
        <row r="17963">
          <cell r="A17963">
            <v>44604.490960648101</v>
          </cell>
          <cell r="B17963">
            <v>419</v>
          </cell>
          <cell r="R17963" t="str">
            <v>BUCD230856</v>
          </cell>
        </row>
        <row r="17964">
          <cell r="A17964">
            <v>44604.460914351897</v>
          </cell>
          <cell r="B17964">
            <v>4914</v>
          </cell>
          <cell r="R17964" t="str">
            <v>BQBD160040</v>
          </cell>
        </row>
        <row r="17965">
          <cell r="A17965">
            <v>44604.445462962998</v>
          </cell>
          <cell r="B17965">
            <v>0</v>
          </cell>
          <cell r="R17965" t="str">
            <v>BVJC374154</v>
          </cell>
        </row>
        <row r="17966">
          <cell r="A17966">
            <v>44602.770578703698</v>
          </cell>
          <cell r="B17966">
            <v>0</v>
          </cell>
          <cell r="R17966" t="str">
            <v>CUFE600350</v>
          </cell>
        </row>
        <row r="17967">
          <cell r="A17967">
            <v>44602.727951388901</v>
          </cell>
          <cell r="B17967">
            <v>4058</v>
          </cell>
          <cell r="R17967" t="str">
            <v>BTKD162112</v>
          </cell>
        </row>
        <row r="17968">
          <cell r="A17968">
            <v>44602.711006944402</v>
          </cell>
          <cell r="B17968">
            <v>10202</v>
          </cell>
          <cell r="R17968" t="str">
            <v>BSKS036365</v>
          </cell>
        </row>
        <row r="17969">
          <cell r="A17969">
            <v>44602.589629629598</v>
          </cell>
          <cell r="B17969">
            <v>2575</v>
          </cell>
          <cell r="R17969" t="str">
            <v>BSLS036682</v>
          </cell>
        </row>
        <row r="17970">
          <cell r="A17970">
            <v>44602.586828703701</v>
          </cell>
          <cell r="B17970">
            <v>9926</v>
          </cell>
          <cell r="R17970" t="str">
            <v>BRIS035838</v>
          </cell>
        </row>
        <row r="17971">
          <cell r="A17971">
            <v>44602.458715277797</v>
          </cell>
          <cell r="B17971">
            <v>14075</v>
          </cell>
          <cell r="R17971" t="str">
            <v>BSKS036366</v>
          </cell>
        </row>
        <row r="17972">
          <cell r="A17972">
            <v>44602.454942129603</v>
          </cell>
          <cell r="B17972">
            <v>4963</v>
          </cell>
          <cell r="R17972" t="str">
            <v>BSBC375535</v>
          </cell>
        </row>
        <row r="17973">
          <cell r="A17973">
            <v>44601.699722222198</v>
          </cell>
          <cell r="B17973">
            <v>3292</v>
          </cell>
          <cell r="R17973" t="str">
            <v>BTCD162159</v>
          </cell>
        </row>
        <row r="17974">
          <cell r="A17974">
            <v>44601.540821759299</v>
          </cell>
          <cell r="B17974">
            <v>0</v>
          </cell>
          <cell r="R17974" t="str">
            <v>SN21T002060</v>
          </cell>
        </row>
        <row r="17975">
          <cell r="A17975">
            <v>44601.516504629602</v>
          </cell>
          <cell r="B17975">
            <v>325</v>
          </cell>
          <cell r="R17975" t="str">
            <v>BUBD162649</v>
          </cell>
        </row>
        <row r="17976">
          <cell r="A17976">
            <v>44601.489722222199</v>
          </cell>
          <cell r="B17976">
            <v>0</v>
          </cell>
          <cell r="R17976" t="str">
            <v>CUIE675406</v>
          </cell>
        </row>
        <row r="17977">
          <cell r="A17977">
            <v>44601.480925925898</v>
          </cell>
          <cell r="B17977">
            <v>12601</v>
          </cell>
          <cell r="R17977" t="str">
            <v>BJHS031586</v>
          </cell>
        </row>
        <row r="17978">
          <cell r="A17978">
            <v>44601.477199074099</v>
          </cell>
          <cell r="B17978">
            <v>9157</v>
          </cell>
          <cell r="R17978" t="str">
            <v>BSDC375954</v>
          </cell>
        </row>
        <row r="17979">
          <cell r="A17979">
            <v>44601.4744907407</v>
          </cell>
          <cell r="B17979">
            <v>15909</v>
          </cell>
          <cell r="R17979" t="str">
            <v>BSDS037710</v>
          </cell>
        </row>
        <row r="17980">
          <cell r="A17980">
            <v>44600.725173611099</v>
          </cell>
          <cell r="B17980">
            <v>638</v>
          </cell>
          <cell r="R17980" t="str">
            <v>BUAL160594</v>
          </cell>
        </row>
        <row r="17981">
          <cell r="A17981">
            <v>44600.719537037003</v>
          </cell>
          <cell r="B17981">
            <v>1391</v>
          </cell>
          <cell r="R17981" t="str">
            <v>BUAL160593</v>
          </cell>
        </row>
        <row r="17982">
          <cell r="A17982">
            <v>44600.710069444402</v>
          </cell>
          <cell r="B17982">
            <v>1687</v>
          </cell>
          <cell r="R17982" t="str">
            <v>BUAL160585</v>
          </cell>
        </row>
        <row r="17983">
          <cell r="A17983">
            <v>44600.706516203703</v>
          </cell>
          <cell r="B17983">
            <v>679</v>
          </cell>
          <cell r="R17983" t="str">
            <v>BTKD200646</v>
          </cell>
        </row>
        <row r="17984">
          <cell r="A17984">
            <v>44600.701099537</v>
          </cell>
          <cell r="B17984">
            <v>3886</v>
          </cell>
          <cell r="R17984" t="str">
            <v>BTKD162112</v>
          </cell>
        </row>
        <row r="17985">
          <cell r="A17985">
            <v>44600.696759259299</v>
          </cell>
          <cell r="B17985">
            <v>759</v>
          </cell>
          <cell r="R17985" t="str">
            <v>BTKD162083</v>
          </cell>
        </row>
        <row r="17986">
          <cell r="A17986">
            <v>44600.692986111098</v>
          </cell>
          <cell r="B17986">
            <v>941</v>
          </cell>
          <cell r="R17986" t="str">
            <v>BTKD162080</v>
          </cell>
        </row>
        <row r="17987">
          <cell r="A17987">
            <v>44600.689490740697</v>
          </cell>
          <cell r="B17987">
            <v>2687</v>
          </cell>
          <cell r="R17987" t="str">
            <v>BTKD162077</v>
          </cell>
        </row>
        <row r="17988">
          <cell r="A17988">
            <v>44600.686099537001</v>
          </cell>
          <cell r="B17988">
            <v>3162</v>
          </cell>
          <cell r="R17988" t="str">
            <v>BTKD162074</v>
          </cell>
        </row>
        <row r="17989">
          <cell r="A17989">
            <v>44600.6573726852</v>
          </cell>
          <cell r="B17989">
            <v>1298</v>
          </cell>
          <cell r="R17989" t="str">
            <v>BTKD120805</v>
          </cell>
        </row>
        <row r="17990">
          <cell r="A17990">
            <v>44600.639583333301</v>
          </cell>
          <cell r="B17990">
            <v>4104</v>
          </cell>
          <cell r="R17990" t="str">
            <v>BTJD162046</v>
          </cell>
        </row>
        <row r="17991">
          <cell r="A17991">
            <v>44600.632442129601</v>
          </cell>
          <cell r="B17991">
            <v>2059</v>
          </cell>
          <cell r="R17991" t="str">
            <v>BTJD162016</v>
          </cell>
        </row>
        <row r="17992">
          <cell r="A17992">
            <v>44600.627870370401</v>
          </cell>
          <cell r="B17992">
            <v>819</v>
          </cell>
          <cell r="R17992" t="str">
            <v>BTID162392</v>
          </cell>
        </row>
        <row r="17993">
          <cell r="A17993">
            <v>44600.621412036999</v>
          </cell>
          <cell r="B17993">
            <v>472</v>
          </cell>
          <cell r="R17993" t="str">
            <v>BTID162377</v>
          </cell>
        </row>
        <row r="17994">
          <cell r="A17994">
            <v>44600.585914351897</v>
          </cell>
          <cell r="B17994">
            <v>4136</v>
          </cell>
          <cell r="R17994" t="str">
            <v>BTGL160455</v>
          </cell>
        </row>
        <row r="17995">
          <cell r="A17995">
            <v>44600.581539351799</v>
          </cell>
          <cell r="B17995">
            <v>946</v>
          </cell>
          <cell r="R17995" t="str">
            <v>BTGD162296</v>
          </cell>
        </row>
        <row r="17996">
          <cell r="A17996">
            <v>44600.574004629598</v>
          </cell>
          <cell r="B17996">
            <v>3574</v>
          </cell>
          <cell r="R17996" t="str">
            <v>BTGD162289</v>
          </cell>
        </row>
        <row r="17997">
          <cell r="A17997">
            <v>44600.570462962998</v>
          </cell>
          <cell r="B17997">
            <v>3903</v>
          </cell>
          <cell r="R17997" t="str">
            <v>BTFD162244</v>
          </cell>
        </row>
        <row r="17998">
          <cell r="A17998">
            <v>44600.566620370402</v>
          </cell>
          <cell r="B17998">
            <v>3247</v>
          </cell>
          <cell r="R17998" t="str">
            <v>BTFD162243</v>
          </cell>
        </row>
        <row r="17999">
          <cell r="A17999">
            <v>44600.561759259297</v>
          </cell>
          <cell r="B17999">
            <v>2688</v>
          </cell>
          <cell r="R17999" t="str">
            <v>BTEL160427</v>
          </cell>
        </row>
        <row r="18000">
          <cell r="A18000">
            <v>44600.558298611097</v>
          </cell>
          <cell r="B18000">
            <v>2871</v>
          </cell>
          <cell r="R18000" t="str">
            <v>BTED200706</v>
          </cell>
        </row>
        <row r="18001">
          <cell r="A18001">
            <v>44600.5543287037</v>
          </cell>
          <cell r="B18001">
            <v>2977</v>
          </cell>
          <cell r="R18001" t="str">
            <v>BTED162231</v>
          </cell>
        </row>
        <row r="18002">
          <cell r="A18002">
            <v>44600.548912036997</v>
          </cell>
          <cell r="B18002"/>
          <cell r="R18002"/>
        </row>
        <row r="18003">
          <cell r="A18003">
            <v>44600.548680555599</v>
          </cell>
          <cell r="B18003">
            <v>3291</v>
          </cell>
          <cell r="R18003" t="str">
            <v>BTED162217</v>
          </cell>
        </row>
        <row r="18004">
          <cell r="A18004">
            <v>44600.5445833333</v>
          </cell>
          <cell r="B18004">
            <v>2359</v>
          </cell>
          <cell r="R18004" t="str">
            <v>BTDD162192</v>
          </cell>
        </row>
        <row r="18005">
          <cell r="A18005">
            <v>44600.449108796303</v>
          </cell>
          <cell r="B18005">
            <v>10821</v>
          </cell>
          <cell r="R18005" t="str">
            <v>BSHS038806</v>
          </cell>
        </row>
        <row r="18006">
          <cell r="A18006">
            <v>44600.444120370397</v>
          </cell>
          <cell r="B18006">
            <v>2560</v>
          </cell>
          <cell r="R18006" t="str">
            <v>BULD162577</v>
          </cell>
        </row>
        <row r="18007">
          <cell r="A18007">
            <v>44599.667210648098</v>
          </cell>
          <cell r="B18007">
            <v>4251</v>
          </cell>
          <cell r="R18007" t="str">
            <v>BTDD162186</v>
          </cell>
        </row>
        <row r="18008">
          <cell r="A18008">
            <v>44599.6621296296</v>
          </cell>
          <cell r="B18008">
            <v>3487</v>
          </cell>
          <cell r="R18008" t="str">
            <v>BTDD162183</v>
          </cell>
        </row>
        <row r="18009">
          <cell r="A18009">
            <v>44599.652094907397</v>
          </cell>
          <cell r="B18009">
            <v>2874</v>
          </cell>
          <cell r="R18009" t="str">
            <v>BTCD162162</v>
          </cell>
        </row>
        <row r="18010">
          <cell r="A18010">
            <v>44599.645034722198</v>
          </cell>
          <cell r="B18010">
            <v>3260</v>
          </cell>
          <cell r="R18010" t="str">
            <v>BTCD162159</v>
          </cell>
        </row>
        <row r="18011">
          <cell r="A18011">
            <v>44599.639895833301</v>
          </cell>
          <cell r="B18011">
            <v>3250</v>
          </cell>
          <cell r="R18011" t="str">
            <v>BTCD162149</v>
          </cell>
        </row>
        <row r="18012">
          <cell r="A18012">
            <v>44599.6326736111</v>
          </cell>
          <cell r="B18012">
            <v>1747</v>
          </cell>
          <cell r="R18012" t="str">
            <v>BSLD230361</v>
          </cell>
        </row>
        <row r="18013">
          <cell r="A18013">
            <v>44599.628946759301</v>
          </cell>
          <cell r="B18013">
            <v>3242</v>
          </cell>
          <cell r="R18013" t="str">
            <v>BSLD200427</v>
          </cell>
        </row>
        <row r="18014">
          <cell r="A18014">
            <v>44599.625011574099</v>
          </cell>
          <cell r="B18014">
            <v>3278</v>
          </cell>
          <cell r="R18014" t="str">
            <v>BSKD200409</v>
          </cell>
        </row>
        <row r="18015">
          <cell r="A18015">
            <v>44599.620046296302</v>
          </cell>
          <cell r="B18015">
            <v>3658</v>
          </cell>
          <cell r="R18015" t="str">
            <v>BSKD161500</v>
          </cell>
        </row>
        <row r="18016">
          <cell r="A18016">
            <v>44599.613009259301</v>
          </cell>
          <cell r="B18016">
            <v>2489</v>
          </cell>
          <cell r="R18016" t="str">
            <v>BSKD161462</v>
          </cell>
        </row>
        <row r="18017">
          <cell r="A18017">
            <v>44599.5774074074</v>
          </cell>
          <cell r="B18017">
            <v>2987</v>
          </cell>
          <cell r="R18017" t="str">
            <v>BSJD161422</v>
          </cell>
        </row>
        <row r="18018">
          <cell r="A18018">
            <v>44599.5723842593</v>
          </cell>
          <cell r="B18018">
            <v>1488</v>
          </cell>
          <cell r="R18018" t="str">
            <v>BSJD161378</v>
          </cell>
        </row>
        <row r="18019">
          <cell r="A18019">
            <v>44599.555347222202</v>
          </cell>
          <cell r="B18019">
            <v>2004</v>
          </cell>
          <cell r="R18019" t="str">
            <v>BSID220375</v>
          </cell>
        </row>
        <row r="18020">
          <cell r="A18020">
            <v>44599.552766203698</v>
          </cell>
          <cell r="B18020">
            <v>6946</v>
          </cell>
          <cell r="R18020" t="str">
            <v>BTDD162169</v>
          </cell>
        </row>
        <row r="18021">
          <cell r="A18021">
            <v>44599.526064814803</v>
          </cell>
          <cell r="B18021">
            <v>2049</v>
          </cell>
          <cell r="R18021" t="str">
            <v>BSID200615</v>
          </cell>
        </row>
        <row r="18022">
          <cell r="A18022">
            <v>44599.521018518499</v>
          </cell>
          <cell r="B18022">
            <v>1457</v>
          </cell>
          <cell r="R18022" t="str">
            <v>BSID161973</v>
          </cell>
        </row>
        <row r="18023">
          <cell r="A18023">
            <v>44599.517500000002</v>
          </cell>
          <cell r="B18023">
            <v>3352</v>
          </cell>
          <cell r="R18023" t="str">
            <v>BSID161968</v>
          </cell>
        </row>
        <row r="18024">
          <cell r="A18024">
            <v>44599.513796296298</v>
          </cell>
          <cell r="B18024">
            <v>1581</v>
          </cell>
          <cell r="R18024" t="str">
            <v>BSID120765</v>
          </cell>
        </row>
        <row r="18025">
          <cell r="A18025">
            <v>44599.509097222202</v>
          </cell>
          <cell r="B18025">
            <v>986</v>
          </cell>
          <cell r="R18025" t="str">
            <v>BSID120761</v>
          </cell>
        </row>
        <row r="18026">
          <cell r="A18026">
            <v>44599.498888888898</v>
          </cell>
          <cell r="B18026">
            <v>999</v>
          </cell>
          <cell r="R18026" t="str">
            <v>BSHD161938</v>
          </cell>
        </row>
        <row r="18027">
          <cell r="A18027">
            <v>44599.492800925902</v>
          </cell>
          <cell r="B18027">
            <v>5280</v>
          </cell>
          <cell r="R18027" t="str">
            <v>BSGD161904</v>
          </cell>
        </row>
        <row r="18028">
          <cell r="A18028">
            <v>44599.485601851899</v>
          </cell>
          <cell r="B18028">
            <v>2255</v>
          </cell>
          <cell r="R18028" t="str">
            <v>BSFD161795</v>
          </cell>
        </row>
        <row r="18029">
          <cell r="A18029">
            <v>44599.480925925898</v>
          </cell>
          <cell r="B18029">
            <v>1524</v>
          </cell>
          <cell r="R18029" t="str">
            <v>BSED161766</v>
          </cell>
        </row>
        <row r="18030">
          <cell r="A18030">
            <v>44599.476053240702</v>
          </cell>
          <cell r="B18030">
            <v>3289</v>
          </cell>
          <cell r="R18030" t="str">
            <v>BSAD230391</v>
          </cell>
        </row>
        <row r="18031">
          <cell r="A18031">
            <v>44599.465567129599</v>
          </cell>
          <cell r="B18031">
            <v>8219</v>
          </cell>
          <cell r="R18031" t="str">
            <v>BRGD161233</v>
          </cell>
        </row>
        <row r="18032">
          <cell r="A18032">
            <v>44599.457465277803</v>
          </cell>
          <cell r="B18032">
            <v>3290</v>
          </cell>
          <cell r="R18032" t="str">
            <v>BRED161081</v>
          </cell>
        </row>
        <row r="18033">
          <cell r="A18033">
            <v>44599.447546296302</v>
          </cell>
          <cell r="B18033">
            <v>289</v>
          </cell>
          <cell r="R18033" t="str">
            <v>AUKD230777</v>
          </cell>
        </row>
        <row r="18034">
          <cell r="A18034">
            <v>44598.98</v>
          </cell>
          <cell r="B18034">
            <v>0</v>
          </cell>
          <cell r="R18034" t="str">
            <v>CSBE564479</v>
          </cell>
        </row>
        <row r="18035">
          <cell r="A18035">
            <v>44598.9778240741</v>
          </cell>
          <cell r="B18035">
            <v>0</v>
          </cell>
          <cell r="R18035" t="str">
            <v>CIHE600075</v>
          </cell>
        </row>
        <row r="18036">
          <cell r="A18036">
            <v>44598.973252314798</v>
          </cell>
          <cell r="B18036">
            <v>125</v>
          </cell>
          <cell r="R18036" t="str">
            <v>CIHE600078</v>
          </cell>
        </row>
        <row r="18037">
          <cell r="A18037">
            <v>44598.973020833299</v>
          </cell>
          <cell r="B18037">
            <v>21</v>
          </cell>
          <cell r="R18037" t="str">
            <v>CRIE663198</v>
          </cell>
        </row>
        <row r="18038">
          <cell r="A18038">
            <v>44596.935104166703</v>
          </cell>
          <cell r="B18038">
            <v>0</v>
          </cell>
          <cell r="R18038" t="str">
            <v>SN21T002060</v>
          </cell>
        </row>
        <row r="18039">
          <cell r="A18039">
            <v>44596.933506944399</v>
          </cell>
          <cell r="B18039">
            <v>63</v>
          </cell>
          <cell r="R18039" t="str">
            <v>BUDS034763</v>
          </cell>
        </row>
        <row r="18040">
          <cell r="A18040">
            <v>44596.930266203701</v>
          </cell>
          <cell r="B18040">
            <v>49</v>
          </cell>
          <cell r="R18040" t="str">
            <v>BUCS034180</v>
          </cell>
        </row>
        <row r="18041">
          <cell r="A18041">
            <v>44596.928333333301</v>
          </cell>
          <cell r="B18041">
            <v>0</v>
          </cell>
          <cell r="R18041" t="str">
            <v>SN21T002059</v>
          </cell>
        </row>
        <row r="18042">
          <cell r="A18042">
            <v>44596.732685185198</v>
          </cell>
          <cell r="B18042">
            <v>57638</v>
          </cell>
          <cell r="R18042" t="str">
            <v>BNCC370425</v>
          </cell>
        </row>
        <row r="18043">
          <cell r="A18043">
            <v>44596.582847222198</v>
          </cell>
          <cell r="B18043">
            <v>3291</v>
          </cell>
          <cell r="R18043" t="str">
            <v>BTED162217</v>
          </cell>
        </row>
        <row r="18044">
          <cell r="A18044">
            <v>44596.471689814804</v>
          </cell>
          <cell r="B18044">
            <v>0</v>
          </cell>
          <cell r="R18044" t="str">
            <v>CUDE567816</v>
          </cell>
        </row>
        <row r="18045">
          <cell r="A18045">
            <v>44596.4639930556</v>
          </cell>
          <cell r="B18045">
            <v>1116</v>
          </cell>
          <cell r="R18045" t="str">
            <v>BULD162568</v>
          </cell>
        </row>
        <row r="18046">
          <cell r="A18046">
            <v>44596.4474305556</v>
          </cell>
          <cell r="B18046">
            <v>13379</v>
          </cell>
          <cell r="R18046" t="str">
            <v>BNKS030423</v>
          </cell>
        </row>
        <row r="18047">
          <cell r="A18047">
            <v>44595.549351851798</v>
          </cell>
          <cell r="B18047">
            <v>0</v>
          </cell>
          <cell r="R18047" t="str">
            <v>SN21T002006</v>
          </cell>
        </row>
        <row r="18048">
          <cell r="A18048">
            <v>44595.485486111102</v>
          </cell>
          <cell r="B18048">
            <v>1</v>
          </cell>
          <cell r="R18048" t="str">
            <v>BUDS034771</v>
          </cell>
        </row>
        <row r="18049">
          <cell r="A18049">
            <v>44595.482673611099</v>
          </cell>
          <cell r="B18049">
            <v>4136</v>
          </cell>
          <cell r="R18049" t="str">
            <v>BTGL160455</v>
          </cell>
        </row>
        <row r="18050">
          <cell r="A18050">
            <v>44595.469953703701</v>
          </cell>
          <cell r="B18050">
            <v>0</v>
          </cell>
          <cell r="R18050" t="str">
            <v>21245508</v>
          </cell>
        </row>
        <row r="18051">
          <cell r="A18051">
            <v>44595.450509259303</v>
          </cell>
          <cell r="B18051">
            <v>45977</v>
          </cell>
          <cell r="R18051" t="str">
            <v>BLGS040605</v>
          </cell>
        </row>
        <row r="18052">
          <cell r="A18052">
            <v>44595.431585648097</v>
          </cell>
          <cell r="B18052">
            <v>37488</v>
          </cell>
          <cell r="R18052" t="str">
            <v>BKAS030685</v>
          </cell>
        </row>
        <row r="18053">
          <cell r="A18053">
            <v>44594.656099537002</v>
          </cell>
          <cell r="B18053">
            <v>1371</v>
          </cell>
          <cell r="R18053" t="str">
            <v>BUKD162510</v>
          </cell>
        </row>
        <row r="18054">
          <cell r="A18054">
            <v>44594.510798611103</v>
          </cell>
          <cell r="B18054">
            <v>2686</v>
          </cell>
          <cell r="R18054" t="str">
            <v>BRHD161299</v>
          </cell>
        </row>
        <row r="18055">
          <cell r="A18055">
            <v>44594.485601851899</v>
          </cell>
          <cell r="B18055">
            <v>0</v>
          </cell>
          <cell r="R18055" t="str">
            <v>CUDE211735</v>
          </cell>
        </row>
        <row r="18056">
          <cell r="A18056">
            <v>44594.465648148202</v>
          </cell>
          <cell r="B18056">
            <v>0</v>
          </cell>
          <cell r="R18056" t="str">
            <v>CUIE543039</v>
          </cell>
        </row>
        <row r="18057">
          <cell r="A18057">
            <v>44594.4536226852</v>
          </cell>
          <cell r="B18057">
            <v>1</v>
          </cell>
          <cell r="R18057" t="str">
            <v>BUIS036401</v>
          </cell>
        </row>
        <row r="18058">
          <cell r="A18058">
            <v>44594.450763888897</v>
          </cell>
          <cell r="B18058">
            <v>12831</v>
          </cell>
          <cell r="R18058" t="str">
            <v>BRCC372871</v>
          </cell>
        </row>
        <row r="18059">
          <cell r="A18059">
            <v>44594.448842592603</v>
          </cell>
          <cell r="B18059">
            <v>3512</v>
          </cell>
          <cell r="R18059" t="str">
            <v>BTGD162289</v>
          </cell>
        </row>
        <row r="18060">
          <cell r="A18060">
            <v>44594.382592592599</v>
          </cell>
          <cell r="B18060">
            <v>1</v>
          </cell>
          <cell r="R18060" t="str">
            <v>BUIC374043</v>
          </cell>
        </row>
        <row r="18061">
          <cell r="A18061">
            <v>44593.393784722197</v>
          </cell>
          <cell r="B18061">
            <v>6946</v>
          </cell>
          <cell r="R18061" t="str">
            <v>BTDD162169</v>
          </cell>
        </row>
        <row r="18062">
          <cell r="A18062">
            <v>44591.829641203702</v>
          </cell>
          <cell r="B18062">
            <v>3998</v>
          </cell>
          <cell r="R18062" t="str">
            <v>BPLD200068</v>
          </cell>
        </row>
        <row r="18063">
          <cell r="A18063">
            <v>44590.996041666702</v>
          </cell>
          <cell r="B18063">
            <v>27902</v>
          </cell>
          <cell r="R18063" t="str">
            <v>BMDS040417</v>
          </cell>
        </row>
        <row r="18064">
          <cell r="A18064">
            <v>44590.637118055602</v>
          </cell>
          <cell r="B18064">
            <v>419</v>
          </cell>
          <cell r="R18064" t="str">
            <v>BUCD230856</v>
          </cell>
        </row>
        <row r="18065">
          <cell r="A18065">
            <v>44590.5838657407</v>
          </cell>
          <cell r="B18065">
            <v>589</v>
          </cell>
          <cell r="R18065" t="str">
            <v>BUAL160594</v>
          </cell>
        </row>
        <row r="18066">
          <cell r="A18066">
            <v>44590.5760532407</v>
          </cell>
          <cell r="B18066">
            <v>1308</v>
          </cell>
          <cell r="R18066" t="str">
            <v>BUAL160593</v>
          </cell>
        </row>
        <row r="18067">
          <cell r="A18067">
            <v>44590.570613425902</v>
          </cell>
          <cell r="B18067">
            <v>1588</v>
          </cell>
          <cell r="R18067" t="str">
            <v>BUAL160585</v>
          </cell>
        </row>
        <row r="18068">
          <cell r="A18068">
            <v>44590.561030092598</v>
          </cell>
          <cell r="B18068">
            <v>4058</v>
          </cell>
          <cell r="R18068" t="str">
            <v>BTGL160455</v>
          </cell>
        </row>
        <row r="18069">
          <cell r="A18069">
            <v>44590.554791666698</v>
          </cell>
          <cell r="B18069">
            <v>2647</v>
          </cell>
          <cell r="R18069" t="str">
            <v>BTEL160427</v>
          </cell>
        </row>
        <row r="18070">
          <cell r="A18070">
            <v>44590.547465277799</v>
          </cell>
          <cell r="B18070">
            <v>3278</v>
          </cell>
          <cell r="R18070" t="str">
            <v>BSKD200409</v>
          </cell>
        </row>
        <row r="18071">
          <cell r="A18071">
            <v>44590.519074074102</v>
          </cell>
          <cell r="B18071">
            <v>2004</v>
          </cell>
          <cell r="R18071" t="str">
            <v>BSID220375</v>
          </cell>
        </row>
        <row r="18072">
          <cell r="A18072">
            <v>44590.509722222203</v>
          </cell>
          <cell r="B18072">
            <v>2004</v>
          </cell>
          <cell r="R18072" t="str">
            <v>BSID200615</v>
          </cell>
        </row>
        <row r="18073">
          <cell r="A18073">
            <v>44590.498148148101</v>
          </cell>
          <cell r="B18073">
            <v>1425</v>
          </cell>
          <cell r="R18073" t="str">
            <v>BSID161973</v>
          </cell>
        </row>
        <row r="18074">
          <cell r="A18074">
            <v>44590.473229166702</v>
          </cell>
          <cell r="B18074"/>
          <cell r="R18074"/>
        </row>
        <row r="18075">
          <cell r="A18075">
            <v>44590.4632291667</v>
          </cell>
          <cell r="B18075">
            <v>18440</v>
          </cell>
          <cell r="R18075" t="str">
            <v>BQBS033796</v>
          </cell>
        </row>
        <row r="18076">
          <cell r="A18076">
            <v>44590.4609837963</v>
          </cell>
          <cell r="B18076">
            <v>3162</v>
          </cell>
          <cell r="R18076" t="str">
            <v>BTKD162074</v>
          </cell>
        </row>
        <row r="18077">
          <cell r="A18077">
            <v>44590.399907407402</v>
          </cell>
          <cell r="B18077">
            <v>0</v>
          </cell>
          <cell r="R18077" t="str">
            <v>CUDE211735</v>
          </cell>
        </row>
        <row r="18078">
          <cell r="A18078">
            <v>44589.765752314801</v>
          </cell>
          <cell r="B18078">
            <v>0</v>
          </cell>
          <cell r="R18078" t="str">
            <v>DUIL140306</v>
          </cell>
        </row>
        <row r="18079">
          <cell r="A18079">
            <v>44589.730370370402</v>
          </cell>
          <cell r="B18079">
            <v>105</v>
          </cell>
          <cell r="R18079" t="str">
            <v>BUHL152930</v>
          </cell>
        </row>
        <row r="18080">
          <cell r="A18080">
            <v>44589.722719907397</v>
          </cell>
          <cell r="B18080">
            <v>63</v>
          </cell>
          <cell r="R18080" t="str">
            <v>BUCD121174</v>
          </cell>
        </row>
        <row r="18081">
          <cell r="A18081">
            <v>44589.715648148202</v>
          </cell>
          <cell r="B18081">
            <v>25</v>
          </cell>
          <cell r="R18081" t="str">
            <v>BUGD162826</v>
          </cell>
        </row>
        <row r="18082">
          <cell r="A18082">
            <v>44589.702962962998</v>
          </cell>
          <cell r="B18082">
            <v>44</v>
          </cell>
          <cell r="R18082" t="str">
            <v>BUID121299</v>
          </cell>
        </row>
        <row r="18083">
          <cell r="A18083">
            <v>44589.678321759297</v>
          </cell>
          <cell r="B18083">
            <v>36</v>
          </cell>
          <cell r="R18083" t="str">
            <v>BUHD121280</v>
          </cell>
        </row>
        <row r="18084">
          <cell r="A18084">
            <v>44589.668402777803</v>
          </cell>
          <cell r="B18084">
            <v>1970</v>
          </cell>
          <cell r="R18084" t="str">
            <v>BSGD161898</v>
          </cell>
        </row>
        <row r="18085">
          <cell r="A18085">
            <v>44589.659050925897</v>
          </cell>
          <cell r="B18085">
            <v>1954</v>
          </cell>
          <cell r="R18085" t="str">
            <v>BSGD161861</v>
          </cell>
        </row>
        <row r="18086">
          <cell r="A18086">
            <v>44589.648761574099</v>
          </cell>
          <cell r="B18086">
            <v>1986</v>
          </cell>
          <cell r="R18086" t="str">
            <v>BRHD161314</v>
          </cell>
        </row>
        <row r="18087">
          <cell r="A18087">
            <v>44589.642060185201</v>
          </cell>
          <cell r="B18087">
            <v>85</v>
          </cell>
          <cell r="R18087" t="str">
            <v>BUFD162814</v>
          </cell>
        </row>
        <row r="18088">
          <cell r="A18088">
            <v>44589.634861111103</v>
          </cell>
          <cell r="B18088">
            <v>124</v>
          </cell>
          <cell r="R18088" t="str">
            <v>BTHD162350</v>
          </cell>
        </row>
        <row r="18089">
          <cell r="A18089">
            <v>44589.6269791667</v>
          </cell>
          <cell r="B18089">
            <v>1554</v>
          </cell>
          <cell r="R18089" t="str">
            <v>BTJD162047</v>
          </cell>
        </row>
        <row r="18090">
          <cell r="A18090">
            <v>44589.620717592603</v>
          </cell>
          <cell r="B18090">
            <v>1324</v>
          </cell>
          <cell r="R18090" t="str">
            <v>BTJD162040</v>
          </cell>
        </row>
        <row r="18091">
          <cell r="A18091">
            <v>44589.614374999997</v>
          </cell>
          <cell r="B18091">
            <v>2815</v>
          </cell>
          <cell r="R18091" t="str">
            <v>BULL160559</v>
          </cell>
        </row>
        <row r="18092">
          <cell r="A18092">
            <v>44589.608506944402</v>
          </cell>
          <cell r="B18092">
            <v>1055</v>
          </cell>
          <cell r="R18092" t="str">
            <v>BTJD162038</v>
          </cell>
        </row>
        <row r="18093">
          <cell r="A18093">
            <v>44589.588356481501</v>
          </cell>
          <cell r="B18093">
            <v>2891</v>
          </cell>
          <cell r="R18093" t="str">
            <v>BSID161979</v>
          </cell>
        </row>
        <row r="18094">
          <cell r="A18094">
            <v>44589.5835069444</v>
          </cell>
          <cell r="B18094">
            <v>2695</v>
          </cell>
          <cell r="R18094" t="str">
            <v>BULL160564</v>
          </cell>
        </row>
        <row r="18095">
          <cell r="A18095">
            <v>44589.575706018499</v>
          </cell>
          <cell r="B18095">
            <v>474</v>
          </cell>
          <cell r="R18095" t="str">
            <v>BULD162583</v>
          </cell>
        </row>
        <row r="18096">
          <cell r="A18096">
            <v>44589.571319444403</v>
          </cell>
          <cell r="B18096">
            <v>1</v>
          </cell>
          <cell r="R18096" t="str">
            <v>BUID162940</v>
          </cell>
        </row>
        <row r="18097">
          <cell r="A18097">
            <v>44589.5644328704</v>
          </cell>
          <cell r="B18097">
            <v>474</v>
          </cell>
          <cell r="R18097" t="str">
            <v>BULD162583</v>
          </cell>
        </row>
        <row r="18098">
          <cell r="A18098">
            <v>44589.558379629598</v>
          </cell>
          <cell r="B18098">
            <v>408</v>
          </cell>
          <cell r="R18098" t="str">
            <v>BULD162579</v>
          </cell>
        </row>
        <row r="18099">
          <cell r="A18099">
            <v>44589.546747685199</v>
          </cell>
          <cell r="B18099">
            <v>2272</v>
          </cell>
          <cell r="R18099" t="str">
            <v>BULD162577</v>
          </cell>
        </row>
        <row r="18100">
          <cell r="A18100">
            <v>44589.537303240701</v>
          </cell>
          <cell r="B18100">
            <v>1073</v>
          </cell>
          <cell r="R18100" t="str">
            <v>BULD162568</v>
          </cell>
        </row>
        <row r="18101">
          <cell r="A18101">
            <v>44589.525520833296</v>
          </cell>
          <cell r="B18101">
            <v>2147</v>
          </cell>
          <cell r="R18101" t="str">
            <v>BULD162561</v>
          </cell>
        </row>
        <row r="18102">
          <cell r="A18102">
            <v>44589.511678240699</v>
          </cell>
          <cell r="B18102">
            <v>3887</v>
          </cell>
          <cell r="R18102" t="str">
            <v>BULD162559</v>
          </cell>
        </row>
        <row r="18103">
          <cell r="A18103">
            <v>44589.498599537001</v>
          </cell>
          <cell r="B18103">
            <v>675</v>
          </cell>
          <cell r="R18103" t="str">
            <v>BUDD220683</v>
          </cell>
        </row>
        <row r="18104">
          <cell r="A18104">
            <v>44589.495682870402</v>
          </cell>
          <cell r="B18104">
            <v>1</v>
          </cell>
          <cell r="R18104" t="str">
            <v>BUIS036662</v>
          </cell>
        </row>
        <row r="18105">
          <cell r="A18105">
            <v>44589.493252314802</v>
          </cell>
          <cell r="B18105">
            <v>10150</v>
          </cell>
          <cell r="R18105" t="str">
            <v>BREC373538</v>
          </cell>
        </row>
        <row r="18106">
          <cell r="A18106">
            <v>44588.7029861111</v>
          </cell>
          <cell r="B18106">
            <v>698</v>
          </cell>
          <cell r="R18106" t="str">
            <v>BUED220691</v>
          </cell>
        </row>
        <row r="18107">
          <cell r="A18107">
            <v>44588.580266203702</v>
          </cell>
          <cell r="B18107">
            <v>2635</v>
          </cell>
          <cell r="R18107" t="str">
            <v>BTEL160427</v>
          </cell>
        </row>
        <row r="18108">
          <cell r="A18108">
            <v>44588.578831018502</v>
          </cell>
          <cell r="B18108">
            <v>1576</v>
          </cell>
          <cell r="R18108" t="str">
            <v>BUAL160585</v>
          </cell>
        </row>
        <row r="18109">
          <cell r="A18109">
            <v>44588.576203703698</v>
          </cell>
          <cell r="B18109">
            <v>2690</v>
          </cell>
          <cell r="R18109" t="str">
            <v>BULL160564</v>
          </cell>
        </row>
        <row r="18110">
          <cell r="A18110">
            <v>44588.5694097222</v>
          </cell>
          <cell r="B18110">
            <v>4058</v>
          </cell>
          <cell r="R18110" t="str">
            <v>BTGL160455</v>
          </cell>
        </row>
        <row r="18111">
          <cell r="A18111">
            <v>44588.001643518503</v>
          </cell>
          <cell r="B18111">
            <v>23805</v>
          </cell>
          <cell r="R18111" t="str">
            <v>BLIS031950</v>
          </cell>
        </row>
        <row r="18112">
          <cell r="A18112">
            <v>44587.997465277796</v>
          </cell>
          <cell r="B18112">
            <v>42854</v>
          </cell>
          <cell r="R18112" t="str">
            <v>BIKS040038</v>
          </cell>
        </row>
        <row r="18113">
          <cell r="A18113">
            <v>44587.995185185202</v>
          </cell>
          <cell r="B18113">
            <v>43304</v>
          </cell>
          <cell r="R18113" t="str">
            <v>BNAS040245</v>
          </cell>
        </row>
        <row r="18114">
          <cell r="A18114">
            <v>44587.994664351798</v>
          </cell>
          <cell r="B18114">
            <v>29912</v>
          </cell>
          <cell r="R18114" t="str">
            <v>GOKS040088</v>
          </cell>
        </row>
        <row r="18115">
          <cell r="A18115">
            <v>44586.998344907399</v>
          </cell>
          <cell r="B18115">
            <v>30319</v>
          </cell>
          <cell r="R18115" t="str">
            <v>BPCS030196</v>
          </cell>
        </row>
        <row r="18116">
          <cell r="A18116">
            <v>44586.757789351897</v>
          </cell>
          <cell r="B18116">
            <v>657</v>
          </cell>
          <cell r="R18116" t="str">
            <v>BUJD162460</v>
          </cell>
        </row>
        <row r="18117">
          <cell r="A18117">
            <v>44586.751770833303</v>
          </cell>
          <cell r="B18117">
            <v>274</v>
          </cell>
          <cell r="R18117" t="str">
            <v>BUBD162649</v>
          </cell>
        </row>
        <row r="18118">
          <cell r="A18118">
            <v>44586.746261574102</v>
          </cell>
          <cell r="B18118">
            <v>527</v>
          </cell>
          <cell r="R18118" t="str">
            <v>BTKD200646</v>
          </cell>
        </row>
        <row r="18119">
          <cell r="A18119">
            <v>44586.742245370398</v>
          </cell>
          <cell r="B18119">
            <v>3886</v>
          </cell>
          <cell r="R18119" t="str">
            <v>BTKD162112</v>
          </cell>
        </row>
        <row r="18120">
          <cell r="A18120">
            <v>44586.736018518503</v>
          </cell>
          <cell r="B18120">
            <v>693</v>
          </cell>
          <cell r="R18120" t="str">
            <v>BTKD162083</v>
          </cell>
        </row>
        <row r="18121">
          <cell r="A18121">
            <v>44586.683622685203</v>
          </cell>
          <cell r="B18121">
            <v>941</v>
          </cell>
          <cell r="R18121" t="str">
            <v>BTKD162080</v>
          </cell>
        </row>
        <row r="18122">
          <cell r="A18122">
            <v>44586.6792361111</v>
          </cell>
          <cell r="B18122">
            <v>2687</v>
          </cell>
          <cell r="R18122" t="str">
            <v>BTKD162077</v>
          </cell>
        </row>
        <row r="18123">
          <cell r="A18123">
            <v>44586.672222222202</v>
          </cell>
          <cell r="B18123">
            <v>2891</v>
          </cell>
          <cell r="R18123" t="str">
            <v>BTKD162074</v>
          </cell>
        </row>
        <row r="18124">
          <cell r="A18124">
            <v>44586.660891203697</v>
          </cell>
          <cell r="B18124">
            <v>1247</v>
          </cell>
          <cell r="R18124" t="str">
            <v>BTKD120805</v>
          </cell>
        </row>
        <row r="18125">
          <cell r="A18125">
            <v>44586.653402777803</v>
          </cell>
          <cell r="B18125">
            <v>4057</v>
          </cell>
          <cell r="R18125" t="str">
            <v>BTJD162046</v>
          </cell>
        </row>
        <row r="18126">
          <cell r="A18126">
            <v>44586.6460532407</v>
          </cell>
          <cell r="B18126">
            <v>627</v>
          </cell>
          <cell r="R18126" t="str">
            <v>BTID162392</v>
          </cell>
        </row>
        <row r="18127">
          <cell r="A18127">
            <v>44586.6403125</v>
          </cell>
          <cell r="B18127">
            <v>472</v>
          </cell>
          <cell r="R18127" t="str">
            <v>BTID162377</v>
          </cell>
        </row>
        <row r="18128">
          <cell r="A18128">
            <v>44586.6315046296</v>
          </cell>
          <cell r="B18128">
            <v>854</v>
          </cell>
          <cell r="R18128" t="str">
            <v>BTGD162296</v>
          </cell>
        </row>
        <row r="18129">
          <cell r="A18129">
            <v>44586.627129629604</v>
          </cell>
          <cell r="B18129">
            <v>2981</v>
          </cell>
          <cell r="R18129" t="str">
            <v>BTGD162289</v>
          </cell>
        </row>
        <row r="18130">
          <cell r="A18130">
            <v>44586.6227546296</v>
          </cell>
          <cell r="B18130">
            <v>3903</v>
          </cell>
          <cell r="R18130" t="str">
            <v>BTFD162244</v>
          </cell>
        </row>
        <row r="18131">
          <cell r="A18131">
            <v>44586.617060185199</v>
          </cell>
          <cell r="B18131">
            <v>3188</v>
          </cell>
          <cell r="R18131" t="str">
            <v>BTFD162243</v>
          </cell>
        </row>
        <row r="18132">
          <cell r="A18132">
            <v>44586.611574074101</v>
          </cell>
          <cell r="B18132">
            <v>2871</v>
          </cell>
          <cell r="R18132" t="str">
            <v>BTED200706</v>
          </cell>
        </row>
        <row r="18133">
          <cell r="A18133">
            <v>44586.593136574098</v>
          </cell>
          <cell r="B18133">
            <v>2857</v>
          </cell>
          <cell r="R18133" t="str">
            <v>BTED162231</v>
          </cell>
        </row>
        <row r="18134">
          <cell r="A18134">
            <v>44586.588020833296</v>
          </cell>
          <cell r="B18134">
            <v>3200</v>
          </cell>
          <cell r="R18134" t="str">
            <v>BTED162217</v>
          </cell>
        </row>
        <row r="18135">
          <cell r="A18135">
            <v>44586.578101851897</v>
          </cell>
          <cell r="B18135">
            <v>2286</v>
          </cell>
          <cell r="R18135" t="str">
            <v>BTDD162192</v>
          </cell>
        </row>
        <row r="18136">
          <cell r="A18136">
            <v>44586.5687384259</v>
          </cell>
          <cell r="B18136">
            <v>4160</v>
          </cell>
          <cell r="R18136" t="str">
            <v>BTDD162186</v>
          </cell>
        </row>
        <row r="18137">
          <cell r="A18137">
            <v>44586.5638078704</v>
          </cell>
          <cell r="B18137">
            <v>3446</v>
          </cell>
          <cell r="R18137" t="str">
            <v>BTDD162183</v>
          </cell>
        </row>
        <row r="18138">
          <cell r="A18138">
            <v>44586.553715277798</v>
          </cell>
          <cell r="B18138">
            <v>6938</v>
          </cell>
          <cell r="R18138" t="str">
            <v>BTDD162169</v>
          </cell>
        </row>
        <row r="18139">
          <cell r="A18139">
            <v>44586.542696759301</v>
          </cell>
          <cell r="B18139">
            <v>2830</v>
          </cell>
          <cell r="R18139" t="str">
            <v>BTCD162162</v>
          </cell>
        </row>
        <row r="18140">
          <cell r="A18140">
            <v>44586.537361111099</v>
          </cell>
          <cell r="B18140">
            <v>3260</v>
          </cell>
          <cell r="R18140" t="str">
            <v>BTCD162159</v>
          </cell>
        </row>
        <row r="18141">
          <cell r="A18141">
            <v>44586.530543981498</v>
          </cell>
          <cell r="B18141">
            <v>3250</v>
          </cell>
          <cell r="R18141" t="str">
            <v>BTCD162149</v>
          </cell>
        </row>
        <row r="18142">
          <cell r="A18142">
            <v>44586.524803240703</v>
          </cell>
          <cell r="B18142">
            <v>1689</v>
          </cell>
          <cell r="R18142" t="str">
            <v>BSLD230361</v>
          </cell>
        </row>
        <row r="18143">
          <cell r="A18143">
            <v>44586.520393518498</v>
          </cell>
          <cell r="B18143">
            <v>3242</v>
          </cell>
          <cell r="R18143" t="str">
            <v>BSLD200427</v>
          </cell>
        </row>
        <row r="18144">
          <cell r="A18144">
            <v>44586.515069444402</v>
          </cell>
          <cell r="B18144">
            <v>3589</v>
          </cell>
          <cell r="R18144" t="str">
            <v>BSKD161500</v>
          </cell>
        </row>
        <row r="18145">
          <cell r="A18145">
            <v>44586.5101967593</v>
          </cell>
          <cell r="B18145">
            <v>2489</v>
          </cell>
          <cell r="R18145" t="str">
            <v>BSKD161462</v>
          </cell>
        </row>
        <row r="18146">
          <cell r="A18146">
            <v>44586.506087962996</v>
          </cell>
          <cell r="B18146">
            <v>2931</v>
          </cell>
          <cell r="R18146" t="str">
            <v>BSJD161422</v>
          </cell>
        </row>
        <row r="18147">
          <cell r="A18147">
            <v>44586.502534722204</v>
          </cell>
          <cell r="B18147">
            <v>1488</v>
          </cell>
          <cell r="R18147" t="str">
            <v>BSJD161378</v>
          </cell>
        </row>
        <row r="18148">
          <cell r="A18148">
            <v>44586.489837963003</v>
          </cell>
          <cell r="B18148">
            <v>3287</v>
          </cell>
          <cell r="R18148" t="str">
            <v>BSID161968</v>
          </cell>
        </row>
        <row r="18149">
          <cell r="A18149">
            <v>44586.483148148101</v>
          </cell>
          <cell r="B18149">
            <v>1581</v>
          </cell>
          <cell r="R18149" t="str">
            <v>BSID120765</v>
          </cell>
        </row>
        <row r="18150">
          <cell r="A18150">
            <v>44586.4694212963</v>
          </cell>
          <cell r="B18150">
            <v>14640</v>
          </cell>
          <cell r="R18150" t="str">
            <v>BSAF110719</v>
          </cell>
        </row>
        <row r="18151">
          <cell r="A18151">
            <v>44586.467569444401</v>
          </cell>
          <cell r="B18151">
            <v>14581</v>
          </cell>
          <cell r="R18151" t="str">
            <v>BQGS031413</v>
          </cell>
        </row>
        <row r="18152">
          <cell r="A18152">
            <v>44586.466516203698</v>
          </cell>
          <cell r="B18152">
            <v>19543</v>
          </cell>
          <cell r="R18152" t="str">
            <v>BQHS040705</v>
          </cell>
        </row>
        <row r="18153">
          <cell r="A18153">
            <v>44586.460289351897</v>
          </cell>
          <cell r="B18153">
            <v>41030</v>
          </cell>
          <cell r="R18153" t="str">
            <v>BJBS030606</v>
          </cell>
        </row>
        <row r="18154">
          <cell r="A18154">
            <v>44586.449780092596</v>
          </cell>
          <cell r="B18154">
            <v>7478</v>
          </cell>
          <cell r="R18154" t="str">
            <v>BTGS031205</v>
          </cell>
        </row>
        <row r="18155">
          <cell r="A18155">
            <v>44585.9916435185</v>
          </cell>
          <cell r="B18155">
            <v>18082</v>
          </cell>
          <cell r="R18155" t="str">
            <v>BQBS033796</v>
          </cell>
        </row>
        <row r="18156">
          <cell r="A18156">
            <v>44585.991238425901</v>
          </cell>
          <cell r="B18156">
            <v>15856</v>
          </cell>
          <cell r="R18156" t="str">
            <v>BRGS035169</v>
          </cell>
        </row>
        <row r="18157">
          <cell r="A18157">
            <v>44585.758414351898</v>
          </cell>
          <cell r="B18157">
            <v>4906</v>
          </cell>
          <cell r="R18157" t="str">
            <v>BPED200185</v>
          </cell>
        </row>
        <row r="18158">
          <cell r="A18158">
            <v>44585.750011574099</v>
          </cell>
          <cell r="B18158">
            <v>3267</v>
          </cell>
          <cell r="R18158" t="str">
            <v>BPED200181</v>
          </cell>
        </row>
        <row r="18159">
          <cell r="A18159">
            <v>44585.744062500002</v>
          </cell>
          <cell r="B18159">
            <v>4823</v>
          </cell>
          <cell r="R18159" t="str">
            <v>BPED200175</v>
          </cell>
        </row>
        <row r="18160">
          <cell r="A18160">
            <v>44585.739918981497</v>
          </cell>
          <cell r="B18160">
            <v>5775</v>
          </cell>
          <cell r="R18160" t="str">
            <v>BPED160088</v>
          </cell>
        </row>
        <row r="18161">
          <cell r="A18161">
            <v>44585.735798611102</v>
          </cell>
          <cell r="B18161">
            <v>5488</v>
          </cell>
          <cell r="R18161" t="str">
            <v>BPED160082</v>
          </cell>
        </row>
        <row r="18162">
          <cell r="A18162">
            <v>44585.729791666701</v>
          </cell>
          <cell r="B18162">
            <v>6025</v>
          </cell>
          <cell r="R18162" t="str">
            <v>BPBD200118</v>
          </cell>
        </row>
        <row r="18163">
          <cell r="A18163">
            <v>44585.719143518501</v>
          </cell>
          <cell r="B18163">
            <v>4589</v>
          </cell>
          <cell r="R18163" t="str">
            <v>BPAD160016</v>
          </cell>
        </row>
        <row r="18164">
          <cell r="A18164">
            <v>44585.699803240699</v>
          </cell>
          <cell r="B18164">
            <v>7489</v>
          </cell>
          <cell r="R18164" t="str">
            <v>BOLD200057</v>
          </cell>
        </row>
        <row r="18165">
          <cell r="A18165">
            <v>44585.689675925903</v>
          </cell>
          <cell r="B18165">
            <v>6885</v>
          </cell>
          <cell r="R18165" t="str">
            <v>BOLD200029</v>
          </cell>
        </row>
        <row r="18166">
          <cell r="A18166">
            <v>44585.683356481502</v>
          </cell>
          <cell r="B18166">
            <v>3756</v>
          </cell>
          <cell r="R18166" t="str">
            <v>BOLD160047</v>
          </cell>
        </row>
        <row r="18167">
          <cell r="A18167">
            <v>44585.677870370397</v>
          </cell>
          <cell r="B18167">
            <v>3678</v>
          </cell>
          <cell r="R18167" t="str">
            <v>BOKD200025</v>
          </cell>
        </row>
        <row r="18168">
          <cell r="A18168">
            <v>44585.6716087963</v>
          </cell>
          <cell r="B18168">
            <v>23956</v>
          </cell>
          <cell r="R18168" t="str">
            <v>BOKD200014</v>
          </cell>
        </row>
        <row r="18169">
          <cell r="A18169">
            <v>44585.6659490741</v>
          </cell>
          <cell r="B18169">
            <v>4088</v>
          </cell>
          <cell r="R18169" t="str">
            <v>BOJD160012</v>
          </cell>
        </row>
        <row r="18170">
          <cell r="A18170">
            <v>44585.659236111103</v>
          </cell>
          <cell r="B18170">
            <v>7158</v>
          </cell>
          <cell r="R18170" t="str">
            <v>BOID200251</v>
          </cell>
        </row>
        <row r="18171">
          <cell r="A18171">
            <v>44585.653842592597</v>
          </cell>
          <cell r="B18171">
            <v>5986</v>
          </cell>
          <cell r="R18171" t="str">
            <v>BOID200231</v>
          </cell>
        </row>
        <row r="18172">
          <cell r="A18172">
            <v>44585.644050925897</v>
          </cell>
          <cell r="B18172">
            <v>6213</v>
          </cell>
          <cell r="R18172" t="str">
            <v>BOID200228</v>
          </cell>
        </row>
        <row r="18173">
          <cell r="A18173">
            <v>44585.639756944402</v>
          </cell>
          <cell r="B18173">
            <v>18289</v>
          </cell>
          <cell r="R18173" t="str">
            <v>BOID200223</v>
          </cell>
        </row>
        <row r="18174">
          <cell r="A18174">
            <v>44585.636759259301</v>
          </cell>
          <cell r="B18174">
            <v>675</v>
          </cell>
          <cell r="R18174" t="str">
            <v>BUDD220683</v>
          </cell>
        </row>
        <row r="18175">
          <cell r="A18175">
            <v>44585.6333564815</v>
          </cell>
          <cell r="B18175">
            <v>1499</v>
          </cell>
          <cell r="R18175" t="str">
            <v>BUAD162630</v>
          </cell>
        </row>
        <row r="18176">
          <cell r="A18176">
            <v>44585.631620370397</v>
          </cell>
          <cell r="B18176">
            <v>18255</v>
          </cell>
          <cell r="R18176" t="str">
            <v>BOHD200197</v>
          </cell>
        </row>
        <row r="18177">
          <cell r="A18177">
            <v>44585.627453703702</v>
          </cell>
          <cell r="B18177">
            <v>1252</v>
          </cell>
          <cell r="R18177" t="str">
            <v>BOHD200190</v>
          </cell>
        </row>
        <row r="18178">
          <cell r="A18178">
            <v>44585.617210648103</v>
          </cell>
          <cell r="B18178">
            <v>10178</v>
          </cell>
          <cell r="R18178" t="str">
            <v>BOGD200180</v>
          </cell>
        </row>
        <row r="18179">
          <cell r="A18179">
            <v>44585.612106481502</v>
          </cell>
          <cell r="B18179">
            <v>9966</v>
          </cell>
          <cell r="R18179" t="str">
            <v>BOCD160084</v>
          </cell>
        </row>
        <row r="18180">
          <cell r="A18180">
            <v>44585.591192129599</v>
          </cell>
          <cell r="B18180">
            <v>6219</v>
          </cell>
          <cell r="R18180" t="str">
            <v>BOBD200072</v>
          </cell>
        </row>
        <row r="18181">
          <cell r="A18181">
            <v>44585.584618055596</v>
          </cell>
          <cell r="B18181">
            <v>6993</v>
          </cell>
          <cell r="R18181" t="str">
            <v>BNKD200023</v>
          </cell>
        </row>
        <row r="18182">
          <cell r="A18182">
            <v>44585.576435185198</v>
          </cell>
          <cell r="B18182">
            <v>5968</v>
          </cell>
          <cell r="R18182" t="str">
            <v>BNJD200008</v>
          </cell>
        </row>
        <row r="18183">
          <cell r="A18183">
            <v>44585.5698148148</v>
          </cell>
          <cell r="B18183">
            <v>4059</v>
          </cell>
          <cell r="R18183" t="str">
            <v>BNID200161</v>
          </cell>
        </row>
        <row r="18184">
          <cell r="A18184">
            <v>44585.564375000002</v>
          </cell>
          <cell r="B18184">
            <v>6257</v>
          </cell>
          <cell r="R18184" t="str">
            <v>BNID200158</v>
          </cell>
        </row>
        <row r="18185">
          <cell r="A18185">
            <v>44585.552962962996</v>
          </cell>
          <cell r="B18185">
            <v>4866</v>
          </cell>
          <cell r="R18185" t="str">
            <v>BNID160316</v>
          </cell>
        </row>
        <row r="18186">
          <cell r="A18186">
            <v>44585.5386574074</v>
          </cell>
          <cell r="B18186">
            <v>4388</v>
          </cell>
          <cell r="R18186" t="str">
            <v>BNHD200151</v>
          </cell>
        </row>
        <row r="18187">
          <cell r="A18187">
            <v>44585.5307986111</v>
          </cell>
          <cell r="B18187">
            <v>6958</v>
          </cell>
          <cell r="R18187" t="str">
            <v>BNDD160224</v>
          </cell>
        </row>
        <row r="18188">
          <cell r="A18188">
            <v>44585.524594907401</v>
          </cell>
          <cell r="B18188">
            <v>2936</v>
          </cell>
          <cell r="R18188" t="str">
            <v>BNBD160162</v>
          </cell>
        </row>
        <row r="18189">
          <cell r="A18189">
            <v>44585.512743055602</v>
          </cell>
          <cell r="B18189">
            <v>1244</v>
          </cell>
          <cell r="R18189" t="str">
            <v>BMLD160107</v>
          </cell>
        </row>
        <row r="18190">
          <cell r="A18190">
            <v>44585.507476851897</v>
          </cell>
          <cell r="B18190">
            <v>6593</v>
          </cell>
          <cell r="R18190" t="str">
            <v>BMHD200313</v>
          </cell>
        </row>
        <row r="18191">
          <cell r="A18191">
            <v>44585.503865740699</v>
          </cell>
          <cell r="B18191">
            <v>6931</v>
          </cell>
          <cell r="R18191" t="str">
            <v>BMFD160224</v>
          </cell>
        </row>
        <row r="18192">
          <cell r="A18192">
            <v>44585.500347222202</v>
          </cell>
          <cell r="B18192">
            <v>497</v>
          </cell>
          <cell r="R18192" t="str">
            <v>BMDD160183</v>
          </cell>
        </row>
        <row r="18193">
          <cell r="A18193">
            <v>44585.494895833297</v>
          </cell>
          <cell r="B18193">
            <v>547</v>
          </cell>
          <cell r="R18193" t="str">
            <v>BMCD160166</v>
          </cell>
        </row>
        <row r="18194">
          <cell r="A18194">
            <v>44585.488969907397</v>
          </cell>
          <cell r="B18194">
            <v>2355</v>
          </cell>
          <cell r="R18194" t="str">
            <v>BMBD200174</v>
          </cell>
        </row>
        <row r="18195">
          <cell r="A18195">
            <v>44585.483634259297</v>
          </cell>
          <cell r="B18195">
            <v>4378</v>
          </cell>
          <cell r="R18195" t="str">
            <v>BMAD230009</v>
          </cell>
        </row>
        <row r="18196">
          <cell r="A18196">
            <v>44585.480324074102</v>
          </cell>
          <cell r="B18196">
            <v>10117</v>
          </cell>
          <cell r="R18196" t="str">
            <v>BMAD200151</v>
          </cell>
        </row>
        <row r="18197">
          <cell r="A18197">
            <v>44585.4760185185</v>
          </cell>
          <cell r="B18197">
            <v>6026</v>
          </cell>
          <cell r="R18197" t="str">
            <v>BMAD160117</v>
          </cell>
        </row>
        <row r="18198">
          <cell r="A18198">
            <v>44585.472060185202</v>
          </cell>
          <cell r="B18198">
            <v>2358</v>
          </cell>
          <cell r="R18198" t="str">
            <v>BSGD161854</v>
          </cell>
        </row>
        <row r="18199">
          <cell r="A18199">
            <v>44585.466689814799</v>
          </cell>
          <cell r="B18199">
            <v>2356</v>
          </cell>
          <cell r="R18199" t="str">
            <v>BSFD161830</v>
          </cell>
        </row>
        <row r="18200">
          <cell r="A18200">
            <v>44584.044872685197</v>
          </cell>
          <cell r="B18200">
            <v>63</v>
          </cell>
          <cell r="R18200" t="str">
            <v>BUDS034763</v>
          </cell>
        </row>
        <row r="18201">
          <cell r="A18201">
            <v>44583.900925925896</v>
          </cell>
          <cell r="B18201">
            <v>220</v>
          </cell>
          <cell r="R18201" t="str">
            <v>AUKD230777</v>
          </cell>
        </row>
        <row r="18202">
          <cell r="A18202">
            <v>44583.751898148097</v>
          </cell>
          <cell r="B18202">
            <v>0</v>
          </cell>
          <cell r="R18202" t="str">
            <v>SN21T005101</v>
          </cell>
        </row>
        <row r="18203">
          <cell r="A18203">
            <v>44583.7507638889</v>
          </cell>
          <cell r="B18203">
            <v>0</v>
          </cell>
          <cell r="R18203" t="str">
            <v>BUIS036656</v>
          </cell>
        </row>
        <row r="18204">
          <cell r="A18204">
            <v>44582.512581018498</v>
          </cell>
          <cell r="B18204">
            <v>0</v>
          </cell>
          <cell r="R18204" t="str">
            <v>DUFL140286</v>
          </cell>
        </row>
        <row r="18205">
          <cell r="A18205">
            <v>44582.4780439815</v>
          </cell>
          <cell r="B18205">
            <v>0</v>
          </cell>
          <cell r="R18205" t="str">
            <v>CUDE567815</v>
          </cell>
        </row>
        <row r="18206">
          <cell r="A18206">
            <v>44581.692835648202</v>
          </cell>
          <cell r="B18206">
            <v>15635</v>
          </cell>
          <cell r="R18206" t="str">
            <v>BOGC370193</v>
          </cell>
        </row>
        <row r="18207">
          <cell r="A18207">
            <v>44581.656539351898</v>
          </cell>
          <cell r="B18207">
            <v>1</v>
          </cell>
          <cell r="R18207" t="str">
            <v>BUDC372146</v>
          </cell>
        </row>
        <row r="18208">
          <cell r="A18208">
            <v>44581.528460648202</v>
          </cell>
          <cell r="B18208">
            <v>0</v>
          </cell>
          <cell r="R18208" t="str">
            <v>CUDE211743</v>
          </cell>
        </row>
        <row r="18209">
          <cell r="A18209">
            <v>44581.5226736111</v>
          </cell>
          <cell r="B18209"/>
          <cell r="R18209"/>
        </row>
        <row r="18210">
          <cell r="A18210">
            <v>44581.503645833298</v>
          </cell>
          <cell r="B18210">
            <v>1408</v>
          </cell>
          <cell r="R18210" t="str">
            <v>BSCL152143</v>
          </cell>
        </row>
        <row r="18211">
          <cell r="A18211">
            <v>44581.496215277803</v>
          </cell>
          <cell r="B18211">
            <v>3834</v>
          </cell>
          <cell r="R18211" t="str">
            <v>BRLD160756</v>
          </cell>
        </row>
        <row r="18212">
          <cell r="A18212">
            <v>44581.490891203699</v>
          </cell>
          <cell r="B18212">
            <v>1986</v>
          </cell>
          <cell r="R18212" t="str">
            <v>BRHD161314</v>
          </cell>
        </row>
        <row r="18213">
          <cell r="A18213">
            <v>44581.486712963</v>
          </cell>
          <cell r="B18213">
            <v>2969</v>
          </cell>
          <cell r="R18213" t="str">
            <v>BRGD230256</v>
          </cell>
        </row>
        <row r="18214">
          <cell r="A18214">
            <v>44581.482951388898</v>
          </cell>
          <cell r="B18214">
            <v>2994</v>
          </cell>
          <cell r="R18214" t="str">
            <v>BRED161131</v>
          </cell>
        </row>
        <row r="18215">
          <cell r="A18215">
            <v>44581.477395833303</v>
          </cell>
          <cell r="B18215">
            <v>2308</v>
          </cell>
          <cell r="R18215" t="str">
            <v>BRED161124</v>
          </cell>
        </row>
        <row r="18216">
          <cell r="A18216">
            <v>44581.466018518498</v>
          </cell>
          <cell r="B18216">
            <v>3367</v>
          </cell>
          <cell r="R18216" t="str">
            <v>BRAD160816</v>
          </cell>
        </row>
        <row r="18217">
          <cell r="A18217">
            <v>44580.683576388903</v>
          </cell>
          <cell r="B18217">
            <v>1242</v>
          </cell>
          <cell r="R18217" t="str">
            <v>BUAL160593</v>
          </cell>
        </row>
        <row r="18218">
          <cell r="A18218">
            <v>44580.574317129598</v>
          </cell>
          <cell r="B18218">
            <v>1909</v>
          </cell>
          <cell r="R18218" t="str">
            <v>BTJD162016</v>
          </cell>
        </row>
        <row r="18219">
          <cell r="A18219">
            <v>44580.569085648101</v>
          </cell>
          <cell r="B18219">
            <v>599</v>
          </cell>
          <cell r="R18219" t="str">
            <v>BTID162392</v>
          </cell>
        </row>
        <row r="18220">
          <cell r="A18220">
            <v>44580.564537036997</v>
          </cell>
          <cell r="B18220">
            <v>4072</v>
          </cell>
          <cell r="R18220" t="str">
            <v>BRCD161002</v>
          </cell>
        </row>
        <row r="18221">
          <cell r="A18221">
            <v>44580.558657407397</v>
          </cell>
          <cell r="B18221">
            <v>938</v>
          </cell>
          <cell r="R18221" t="str">
            <v>BSID120761</v>
          </cell>
        </row>
        <row r="18222">
          <cell r="A18222">
            <v>44580.5539699074</v>
          </cell>
          <cell r="B18222">
            <v>927</v>
          </cell>
          <cell r="R18222" t="str">
            <v>BSHD161938</v>
          </cell>
        </row>
        <row r="18223">
          <cell r="A18223">
            <v>44580.532442129603</v>
          </cell>
          <cell r="B18223">
            <v>3147</v>
          </cell>
          <cell r="R18223" t="str">
            <v>BTFD162243</v>
          </cell>
        </row>
        <row r="18224">
          <cell r="A18224">
            <v>44579.662951388898</v>
          </cell>
          <cell r="B18224">
            <v>5195</v>
          </cell>
          <cell r="R18224" t="str">
            <v>BSGD161904</v>
          </cell>
        </row>
        <row r="18225">
          <cell r="A18225">
            <v>44579.656458333302</v>
          </cell>
          <cell r="B18225">
            <v>2255</v>
          </cell>
          <cell r="R18225" t="str">
            <v>BSFD161795</v>
          </cell>
        </row>
        <row r="18226">
          <cell r="A18226">
            <v>44579.648692129602</v>
          </cell>
          <cell r="B18226">
            <v>1524</v>
          </cell>
          <cell r="R18226" t="str">
            <v>BSED161766</v>
          </cell>
        </row>
        <row r="18227">
          <cell r="A18227">
            <v>44579.643599536997</v>
          </cell>
          <cell r="B18227">
            <v>3233</v>
          </cell>
          <cell r="R18227" t="str">
            <v>BSAD230391</v>
          </cell>
        </row>
        <row r="18228">
          <cell r="A18228">
            <v>44579.638576388897</v>
          </cell>
          <cell r="B18228">
            <v>8177</v>
          </cell>
          <cell r="R18228" t="str">
            <v>BRGD161233</v>
          </cell>
        </row>
        <row r="18229">
          <cell r="A18229">
            <v>44579.635543981502</v>
          </cell>
          <cell r="B18229">
            <v>1033</v>
          </cell>
          <cell r="R18229" t="str">
            <v>BULD162568</v>
          </cell>
        </row>
        <row r="18230">
          <cell r="A18230">
            <v>44579.631539351903</v>
          </cell>
          <cell r="B18230">
            <v>3266</v>
          </cell>
          <cell r="R18230" t="str">
            <v>BRED161081</v>
          </cell>
        </row>
        <row r="18231">
          <cell r="A18231">
            <v>44579.391967592601</v>
          </cell>
          <cell r="B18231">
            <v>1</v>
          </cell>
          <cell r="R18231" t="str">
            <v>BUDC372146</v>
          </cell>
        </row>
        <row r="18232">
          <cell r="A18232">
            <v>44578.524502314802</v>
          </cell>
          <cell r="B18232">
            <v>31</v>
          </cell>
          <cell r="R18232" t="str">
            <v>BUGD162852</v>
          </cell>
        </row>
        <row r="18233">
          <cell r="A18233">
            <v>44578.476666666698</v>
          </cell>
          <cell r="B18233">
            <v>31598</v>
          </cell>
          <cell r="R18233" t="str">
            <v>BKKS030393</v>
          </cell>
        </row>
        <row r="18234">
          <cell r="A18234">
            <v>44576.4679398148</v>
          </cell>
          <cell r="B18234">
            <v>0</v>
          </cell>
          <cell r="R18234" t="str">
            <v>BUIS036401</v>
          </cell>
        </row>
        <row r="18235">
          <cell r="A18235">
            <v>44575.971215277801</v>
          </cell>
          <cell r="B18235">
            <v>16223</v>
          </cell>
          <cell r="R18235" t="str">
            <v>GPLS030458</v>
          </cell>
        </row>
        <row r="18236">
          <cell r="A18236">
            <v>44575.6953125</v>
          </cell>
          <cell r="B18236">
            <v>1</v>
          </cell>
          <cell r="R18236" t="str">
            <v>BUHC373622</v>
          </cell>
        </row>
        <row r="18237">
          <cell r="A18237">
            <v>44575.6721875</v>
          </cell>
          <cell r="B18237">
            <v>7159</v>
          </cell>
          <cell r="R18237" t="str">
            <v>BRJC371698</v>
          </cell>
        </row>
        <row r="18238">
          <cell r="A18238">
            <v>44575.636724536998</v>
          </cell>
          <cell r="B18238">
            <v>1</v>
          </cell>
          <cell r="R18238" t="str">
            <v>BUFS046910</v>
          </cell>
        </row>
        <row r="18239">
          <cell r="A18239">
            <v>44575.571180555598</v>
          </cell>
          <cell r="B18239">
            <v>6906</v>
          </cell>
          <cell r="R18239" t="str">
            <v>BTDD162169</v>
          </cell>
        </row>
        <row r="18240">
          <cell r="A18240">
            <v>44575.568726851903</v>
          </cell>
          <cell r="B18240">
            <v>3854</v>
          </cell>
          <cell r="R18240" t="str">
            <v>BULD162559</v>
          </cell>
        </row>
        <row r="18241">
          <cell r="A18241">
            <v>44575.553078703699</v>
          </cell>
          <cell r="B18241">
            <v>30269</v>
          </cell>
          <cell r="R18241" t="str">
            <v>BPCS030196</v>
          </cell>
        </row>
        <row r="18242">
          <cell r="A18242">
            <v>44575.476226851897</v>
          </cell>
          <cell r="B18242">
            <v>2604</v>
          </cell>
          <cell r="R18242" t="str">
            <v>BUKD162535</v>
          </cell>
        </row>
        <row r="18243">
          <cell r="A18243">
            <v>44574.701400462996</v>
          </cell>
          <cell r="B18243">
            <v>0</v>
          </cell>
          <cell r="R18243" t="str">
            <v>BUES034926</v>
          </cell>
        </row>
        <row r="18244">
          <cell r="A18244">
            <v>44574.546817129602</v>
          </cell>
          <cell r="B18244">
            <v>27322</v>
          </cell>
          <cell r="R18244" t="str">
            <v>GOBC370298</v>
          </cell>
        </row>
        <row r="18245">
          <cell r="A18245">
            <v>44574.477974537003</v>
          </cell>
          <cell r="B18245">
            <v>0</v>
          </cell>
          <cell r="R18245" t="str">
            <v>BUIS036662</v>
          </cell>
        </row>
        <row r="18246">
          <cell r="A18246">
            <v>44574.459201388898</v>
          </cell>
          <cell r="B18246">
            <v>19294</v>
          </cell>
          <cell r="R18246" t="str">
            <v>BRIS035698</v>
          </cell>
        </row>
        <row r="18247">
          <cell r="A18247">
            <v>44573.916886574101</v>
          </cell>
          <cell r="B18247">
            <v>3161</v>
          </cell>
          <cell r="R18247" t="str">
            <v>BTED162217</v>
          </cell>
        </row>
        <row r="18248">
          <cell r="A18248">
            <v>44573.646921296298</v>
          </cell>
          <cell r="B18248">
            <v>3</v>
          </cell>
          <cell r="R18248" t="str">
            <v>EUCS034229</v>
          </cell>
        </row>
        <row r="18249">
          <cell r="A18249">
            <v>44573.543182870402</v>
          </cell>
          <cell r="B18249">
            <v>1568</v>
          </cell>
          <cell r="R18249" t="str">
            <v>BSGD161864</v>
          </cell>
        </row>
        <row r="18250">
          <cell r="A18250">
            <v>44573.5241087963</v>
          </cell>
          <cell r="B18250">
            <v>0</v>
          </cell>
          <cell r="R18250" t="str">
            <v>CUDE542845</v>
          </cell>
        </row>
        <row r="18251">
          <cell r="A18251">
            <v>44573.512719907398</v>
          </cell>
          <cell r="B18251">
            <v>4160</v>
          </cell>
          <cell r="R18251" t="str">
            <v>BTDD162186</v>
          </cell>
        </row>
        <row r="18252">
          <cell r="A18252">
            <v>44572.709108796298</v>
          </cell>
          <cell r="B18252">
            <v>1</v>
          </cell>
          <cell r="R18252" t="str">
            <v>BUES035378</v>
          </cell>
        </row>
        <row r="18253">
          <cell r="A18253">
            <v>44572.495196759301</v>
          </cell>
          <cell r="B18253">
            <v>2188</v>
          </cell>
          <cell r="R18253" t="str">
            <v>BUBS046035</v>
          </cell>
        </row>
        <row r="18254">
          <cell r="A18254">
            <v>44572.3511111111</v>
          </cell>
          <cell r="B18254"/>
          <cell r="R18254"/>
        </row>
        <row r="18255">
          <cell r="A18255">
            <v>44571.984976851898</v>
          </cell>
          <cell r="B18255">
            <v>10738</v>
          </cell>
          <cell r="R18255" t="str">
            <v>GPGC370774</v>
          </cell>
        </row>
        <row r="18256">
          <cell r="A18256">
            <v>44571.981018518498</v>
          </cell>
          <cell r="B18256">
            <v>2881</v>
          </cell>
          <cell r="R18256" t="str">
            <v>BSFC376340</v>
          </cell>
        </row>
        <row r="18257">
          <cell r="A18257">
            <v>44571.966180555602</v>
          </cell>
          <cell r="B18257">
            <v>2</v>
          </cell>
          <cell r="R18257" t="str">
            <v>BUGD162852</v>
          </cell>
        </row>
        <row r="18258">
          <cell r="A18258">
            <v>44571.829108796301</v>
          </cell>
          <cell r="B18258">
            <v>1</v>
          </cell>
          <cell r="R18258" t="str">
            <v>BUDS046329</v>
          </cell>
        </row>
        <row r="18259">
          <cell r="A18259">
            <v>44571.778796296298</v>
          </cell>
          <cell r="B18259">
            <v>0</v>
          </cell>
          <cell r="R18259" t="str">
            <v>CUGE211802</v>
          </cell>
        </row>
        <row r="18260">
          <cell r="A18260">
            <v>44571.488877314798</v>
          </cell>
          <cell r="B18260">
            <v>44</v>
          </cell>
          <cell r="R18260" t="str">
            <v>BUES035290</v>
          </cell>
        </row>
        <row r="18261">
          <cell r="A18261">
            <v>44571.426689814798</v>
          </cell>
          <cell r="B18261">
            <v>9</v>
          </cell>
          <cell r="R18261" t="str">
            <v>BUHL152930</v>
          </cell>
        </row>
        <row r="18262">
          <cell r="A18262">
            <v>44569.710196759297</v>
          </cell>
          <cell r="B18262">
            <v>567</v>
          </cell>
          <cell r="R18262" t="str">
            <v>BTID162392</v>
          </cell>
        </row>
        <row r="18263">
          <cell r="A18263">
            <v>44569.447546296302</v>
          </cell>
          <cell r="B18263"/>
          <cell r="R18263" t="str">
            <v>BTID162392</v>
          </cell>
        </row>
        <row r="18264">
          <cell r="A18264">
            <v>44568.986956018503</v>
          </cell>
          <cell r="B18264">
            <v>15206</v>
          </cell>
          <cell r="R18264" t="str">
            <v>BRIC374329</v>
          </cell>
        </row>
        <row r="18265">
          <cell r="A18265">
            <v>44568.9866203704</v>
          </cell>
          <cell r="B18265">
            <v>412971</v>
          </cell>
          <cell r="R18265" t="str">
            <v>BNJS040045</v>
          </cell>
        </row>
        <row r="18266">
          <cell r="A18266">
            <v>44568.986423611103</v>
          </cell>
          <cell r="B18266">
            <v>24621</v>
          </cell>
          <cell r="R18266" t="str">
            <v>BNJS040074</v>
          </cell>
        </row>
        <row r="18267">
          <cell r="A18267">
            <v>44568.985752314802</v>
          </cell>
          <cell r="B18267">
            <v>27961</v>
          </cell>
          <cell r="R18267" t="str">
            <v>BNJS040075</v>
          </cell>
        </row>
        <row r="18268">
          <cell r="A18268">
            <v>44568.6254513889</v>
          </cell>
          <cell r="B18268">
            <v>2083</v>
          </cell>
          <cell r="R18268" t="str">
            <v>BULD162577</v>
          </cell>
        </row>
        <row r="18269">
          <cell r="A18269">
            <v>44568.558587963002</v>
          </cell>
          <cell r="B18269">
            <v>18879</v>
          </cell>
          <cell r="R18269" t="str">
            <v>BMJS040004</v>
          </cell>
        </row>
        <row r="18270">
          <cell r="A18270">
            <v>44568.515185185199</v>
          </cell>
          <cell r="B18270">
            <v>2636</v>
          </cell>
          <cell r="R18270" t="str">
            <v>BTCD162162</v>
          </cell>
        </row>
        <row r="18271">
          <cell r="A18271">
            <v>44568.487546296303</v>
          </cell>
          <cell r="B18271">
            <v>1</v>
          </cell>
          <cell r="R18271" t="str">
            <v>BUFL152860</v>
          </cell>
        </row>
        <row r="18272">
          <cell r="A18272">
            <v>44568.481504629599</v>
          </cell>
          <cell r="B18272">
            <v>1</v>
          </cell>
          <cell r="R18272" t="str">
            <v>BUHL152930</v>
          </cell>
        </row>
        <row r="18273">
          <cell r="A18273">
            <v>44567.870706018497</v>
          </cell>
          <cell r="B18273">
            <v>1</v>
          </cell>
          <cell r="R18273" t="str">
            <v>BUBS033764</v>
          </cell>
        </row>
        <row r="18274">
          <cell r="A18274">
            <v>44567.712210648097</v>
          </cell>
          <cell r="B18274"/>
          <cell r="R18274"/>
        </row>
        <row r="18275">
          <cell r="A18275">
            <v>44567.642453703702</v>
          </cell>
          <cell r="B18275">
            <v>985</v>
          </cell>
          <cell r="R18275" t="str">
            <v>BULD162568</v>
          </cell>
        </row>
        <row r="18276">
          <cell r="A18276">
            <v>44567.581446759301</v>
          </cell>
          <cell r="B18276">
            <v>4498</v>
          </cell>
          <cell r="R18276" t="str">
            <v>BUAS033580</v>
          </cell>
        </row>
        <row r="18277">
          <cell r="A18277">
            <v>44566.737870370402</v>
          </cell>
          <cell r="B18277">
            <v>2612</v>
          </cell>
          <cell r="R18277" t="str">
            <v>BTCD162162</v>
          </cell>
        </row>
        <row r="18278">
          <cell r="A18278">
            <v>44566.560138888897</v>
          </cell>
          <cell r="B18278">
            <v>4028</v>
          </cell>
          <cell r="R18278" t="str">
            <v>BTJD162046</v>
          </cell>
        </row>
        <row r="18279">
          <cell r="A18279">
            <v>44566.460543981499</v>
          </cell>
          <cell r="B18279">
            <v>6022</v>
          </cell>
          <cell r="R18279" t="str">
            <v>BPBD200118</v>
          </cell>
        </row>
        <row r="18280">
          <cell r="A18280">
            <v>44565.515879629602</v>
          </cell>
          <cell r="B18280">
            <v>1</v>
          </cell>
          <cell r="R18280" t="str">
            <v>BUGC373215</v>
          </cell>
        </row>
        <row r="18281">
          <cell r="A18281">
            <v>44565.512893518498</v>
          </cell>
          <cell r="B18281">
            <v>1</v>
          </cell>
          <cell r="R18281" t="str">
            <v>BUBF111245</v>
          </cell>
        </row>
        <row r="18282">
          <cell r="A18282">
            <v>44565.511469907397</v>
          </cell>
          <cell r="B18282">
            <v>1</v>
          </cell>
          <cell r="R18282" t="str">
            <v>BUAF111226</v>
          </cell>
        </row>
        <row r="18283">
          <cell r="A18283">
            <v>44565.5093402778</v>
          </cell>
          <cell r="B18283">
            <v>1</v>
          </cell>
          <cell r="R18283" t="str">
            <v>BUES035120</v>
          </cell>
        </row>
        <row r="18284">
          <cell r="A18284">
            <v>44565.502673611103</v>
          </cell>
          <cell r="B18284">
            <v>1</v>
          </cell>
          <cell r="R18284" t="str">
            <v>BUES034992</v>
          </cell>
        </row>
        <row r="18285">
          <cell r="A18285">
            <v>44565.499722222201</v>
          </cell>
          <cell r="B18285">
            <v>7667</v>
          </cell>
          <cell r="R18285" t="str">
            <v>BSBC375530</v>
          </cell>
        </row>
        <row r="18286">
          <cell r="A18286">
            <v>44564.506157407399</v>
          </cell>
          <cell r="B18286">
            <v>2794</v>
          </cell>
          <cell r="R18286" t="str">
            <v>BULL160559</v>
          </cell>
        </row>
        <row r="18287">
          <cell r="A18287">
            <v>44564.496747685203</v>
          </cell>
          <cell r="B18287">
            <v>5134</v>
          </cell>
          <cell r="R18287" t="str">
            <v>BSGD161904</v>
          </cell>
        </row>
        <row r="18288">
          <cell r="A18288">
            <v>44562.571180555598</v>
          </cell>
          <cell r="B18288">
            <v>0</v>
          </cell>
          <cell r="R18288" t="str">
            <v>CUIE675420</v>
          </cell>
        </row>
        <row r="18289">
          <cell r="A18289">
            <v>44562.048703703702</v>
          </cell>
          <cell r="B18289">
            <v>7</v>
          </cell>
          <cell r="R18289" t="str">
            <v>BUCS046101</v>
          </cell>
        </row>
        <row r="18290">
          <cell r="A18290">
            <v>44561.768622685202</v>
          </cell>
          <cell r="B18290">
            <v>324</v>
          </cell>
          <cell r="R18290" t="str">
            <v>BUCS034128</v>
          </cell>
        </row>
        <row r="18291">
          <cell r="A18291">
            <v>44561.761967592603</v>
          </cell>
          <cell r="B18291">
            <v>984</v>
          </cell>
          <cell r="R18291" t="str">
            <v>BULD162568</v>
          </cell>
        </row>
        <row r="18292">
          <cell r="A18292">
            <v>44561.671724537002</v>
          </cell>
          <cell r="B18292">
            <v>984</v>
          </cell>
          <cell r="R18292" t="str">
            <v>BULD162568</v>
          </cell>
        </row>
        <row r="18293">
          <cell r="A18293">
            <v>44561.495706018497</v>
          </cell>
          <cell r="B18293">
            <v>7267</v>
          </cell>
          <cell r="R18293" t="str">
            <v>BRGL151464</v>
          </cell>
        </row>
        <row r="18294">
          <cell r="A18294">
            <v>44561.492800925902</v>
          </cell>
          <cell r="B18294">
            <v>7016</v>
          </cell>
          <cell r="R18294" t="str">
            <v>BRGL151468</v>
          </cell>
        </row>
        <row r="18295">
          <cell r="A18295">
            <v>44561.489791666703</v>
          </cell>
          <cell r="B18295">
            <v>3219</v>
          </cell>
          <cell r="R18295" t="str">
            <v>BRBL150944</v>
          </cell>
        </row>
        <row r="18296">
          <cell r="A18296">
            <v>44561.485358796301</v>
          </cell>
          <cell r="B18296">
            <v>0</v>
          </cell>
          <cell r="R18296" t="str">
            <v>BUGC373215</v>
          </cell>
        </row>
        <row r="18297">
          <cell r="A18297">
            <v>44561.479363425897</v>
          </cell>
          <cell r="B18297">
            <v>17752</v>
          </cell>
          <cell r="R18297" t="str">
            <v>BQBS033796</v>
          </cell>
        </row>
        <row r="18298">
          <cell r="A18298">
            <v>44561.370162036997</v>
          </cell>
          <cell r="B18298">
            <v>5022</v>
          </cell>
          <cell r="R18298" t="str">
            <v>BSAD161564</v>
          </cell>
        </row>
        <row r="18299">
          <cell r="A18299">
            <v>44560.714652777802</v>
          </cell>
          <cell r="B18299">
            <v>5256</v>
          </cell>
          <cell r="R18299" t="str">
            <v>BPLD200040</v>
          </cell>
        </row>
        <row r="18300">
          <cell r="A18300">
            <v>44560.663726851897</v>
          </cell>
          <cell r="B18300">
            <v>2574</v>
          </cell>
          <cell r="R18300" t="str">
            <v>BPKD200025</v>
          </cell>
        </row>
        <row r="18301">
          <cell r="A18301">
            <v>44560.652372685203</v>
          </cell>
          <cell r="B18301">
            <v>4072</v>
          </cell>
          <cell r="R18301" t="str">
            <v>BPKD200020</v>
          </cell>
        </row>
        <row r="18302">
          <cell r="A18302">
            <v>44560.644895833299</v>
          </cell>
          <cell r="B18302">
            <v>1360</v>
          </cell>
          <cell r="R18302" t="str">
            <v>BPID120091</v>
          </cell>
        </row>
        <row r="18303">
          <cell r="A18303">
            <v>44560.640787037002</v>
          </cell>
          <cell r="B18303">
            <v>3971</v>
          </cell>
          <cell r="R18303" t="str">
            <v>BPHD200250</v>
          </cell>
        </row>
        <row r="18304">
          <cell r="A18304">
            <v>44560.634270833303</v>
          </cell>
          <cell r="B18304">
            <v>4158</v>
          </cell>
          <cell r="R18304" t="str">
            <v>BPFD200206</v>
          </cell>
        </row>
        <row r="18305">
          <cell r="A18305">
            <v>44560.624606481499</v>
          </cell>
          <cell r="B18305">
            <v>5414</v>
          </cell>
          <cell r="R18305" t="str">
            <v>BPFD200198</v>
          </cell>
        </row>
        <row r="18306">
          <cell r="A18306">
            <v>44560.597719907397</v>
          </cell>
          <cell r="B18306">
            <v>2358</v>
          </cell>
          <cell r="R18306" t="str">
            <v>BPED210035</v>
          </cell>
        </row>
        <row r="18307">
          <cell r="A18307">
            <v>44560.591550925899</v>
          </cell>
          <cell r="B18307">
            <v>7547</v>
          </cell>
          <cell r="R18307" t="str">
            <v>BPED200187</v>
          </cell>
        </row>
        <row r="18308">
          <cell r="A18308">
            <v>44560.581956018497</v>
          </cell>
          <cell r="B18308">
            <v>4906</v>
          </cell>
          <cell r="R18308" t="str">
            <v>BPED200185</v>
          </cell>
        </row>
        <row r="18309">
          <cell r="A18309">
            <v>44560.571655092601</v>
          </cell>
          <cell r="B18309">
            <v>3267</v>
          </cell>
          <cell r="R18309" t="str">
            <v>BPED200181</v>
          </cell>
        </row>
        <row r="18310">
          <cell r="A18310">
            <v>44560.542569444398</v>
          </cell>
          <cell r="B18310">
            <v>4823</v>
          </cell>
          <cell r="R18310" t="str">
            <v>BPED200175</v>
          </cell>
        </row>
        <row r="18311">
          <cell r="A18311">
            <v>44560.5230324074</v>
          </cell>
          <cell r="B18311">
            <v>5775</v>
          </cell>
          <cell r="R18311" t="str">
            <v>BPED160088</v>
          </cell>
        </row>
        <row r="18312">
          <cell r="A18312">
            <v>44560.519305555601</v>
          </cell>
          <cell r="B18312">
            <v>5488</v>
          </cell>
          <cell r="R18312" t="str">
            <v>BPED160082</v>
          </cell>
        </row>
        <row r="18313">
          <cell r="A18313">
            <v>44559.974282407398</v>
          </cell>
          <cell r="B18313">
            <v>10332</v>
          </cell>
          <cell r="R18313" t="str">
            <v>BSCS037349</v>
          </cell>
        </row>
        <row r="18314">
          <cell r="A18314">
            <v>44559.886550925898</v>
          </cell>
          <cell r="B18314">
            <v>1</v>
          </cell>
          <cell r="R18314" t="str">
            <v>BUHD121280</v>
          </cell>
        </row>
        <row r="18315">
          <cell r="A18315">
            <v>44559.884259259299</v>
          </cell>
          <cell r="B18315">
            <v>1</v>
          </cell>
          <cell r="R18315" t="str">
            <v>BUID121299</v>
          </cell>
        </row>
        <row r="18316">
          <cell r="A18316">
            <v>44559.8769328704</v>
          </cell>
          <cell r="B18316">
            <v>5022</v>
          </cell>
          <cell r="R18316" t="str">
            <v>BSAD161564</v>
          </cell>
        </row>
        <row r="18317">
          <cell r="A18317">
            <v>44559.676550925898</v>
          </cell>
          <cell r="B18317">
            <v>80</v>
          </cell>
          <cell r="R18317" t="str">
            <v>BUFD162814</v>
          </cell>
        </row>
        <row r="18318">
          <cell r="A18318">
            <v>44559.671273148102</v>
          </cell>
          <cell r="B18318">
            <v>112</v>
          </cell>
          <cell r="R18318" t="str">
            <v>BTHD162350</v>
          </cell>
        </row>
        <row r="18319">
          <cell r="A18319">
            <v>44559.666053240697</v>
          </cell>
          <cell r="B18319">
            <v>1554</v>
          </cell>
          <cell r="R18319" t="str">
            <v>BTJD162047</v>
          </cell>
        </row>
        <row r="18320">
          <cell r="A18320">
            <v>44559.659687500003</v>
          </cell>
          <cell r="B18320">
            <v>1289</v>
          </cell>
          <cell r="R18320" t="str">
            <v>BTJD162040</v>
          </cell>
        </row>
        <row r="18321">
          <cell r="A18321">
            <v>44559.654328703698</v>
          </cell>
          <cell r="B18321">
            <v>1055</v>
          </cell>
          <cell r="R18321" t="str">
            <v>BTJD162038</v>
          </cell>
        </row>
        <row r="18322">
          <cell r="A18322">
            <v>44559.6487962963</v>
          </cell>
          <cell r="B18322">
            <v>2405</v>
          </cell>
          <cell r="R18322" t="str">
            <v>BSID161979</v>
          </cell>
        </row>
        <row r="18323">
          <cell r="A18323">
            <v>44559.643483796302</v>
          </cell>
          <cell r="B18323">
            <v>474</v>
          </cell>
          <cell r="R18323" t="str">
            <v>BULD162583</v>
          </cell>
        </row>
        <row r="18324">
          <cell r="A18324">
            <v>44559.638877314799</v>
          </cell>
          <cell r="B18324">
            <v>408</v>
          </cell>
          <cell r="R18324" t="str">
            <v>BULD162579</v>
          </cell>
        </row>
        <row r="18325">
          <cell r="A18325">
            <v>44559.629803240699</v>
          </cell>
          <cell r="B18325">
            <v>1843</v>
          </cell>
          <cell r="R18325" t="str">
            <v>BULD162577</v>
          </cell>
        </row>
        <row r="18326">
          <cell r="A18326">
            <v>44559.613969907397</v>
          </cell>
          <cell r="B18326">
            <v>866</v>
          </cell>
          <cell r="R18326" t="str">
            <v>BULD162568</v>
          </cell>
        </row>
        <row r="18327">
          <cell r="A18327">
            <v>44559.595798611103</v>
          </cell>
          <cell r="B18327">
            <v>3538</v>
          </cell>
          <cell r="R18327" t="str">
            <v>BULD162559</v>
          </cell>
        </row>
        <row r="18328">
          <cell r="A18328">
            <v>44559.591111111098</v>
          </cell>
          <cell r="B18328">
            <v>2234</v>
          </cell>
          <cell r="R18328" t="str">
            <v>BUKD162535</v>
          </cell>
        </row>
        <row r="18329">
          <cell r="A18329">
            <v>44559.586226851898</v>
          </cell>
          <cell r="B18329">
            <v>657</v>
          </cell>
          <cell r="R18329" t="str">
            <v>BUJD162460</v>
          </cell>
        </row>
        <row r="18330">
          <cell r="A18330">
            <v>44559.5811805556</v>
          </cell>
          <cell r="B18330">
            <v>77</v>
          </cell>
          <cell r="R18330" t="str">
            <v>BUDD220683</v>
          </cell>
        </row>
        <row r="18331">
          <cell r="A18331">
            <v>44559.574629629598</v>
          </cell>
          <cell r="B18331">
            <v>145</v>
          </cell>
          <cell r="R18331" t="str">
            <v>BUBD162649</v>
          </cell>
        </row>
        <row r="18332">
          <cell r="A18332">
            <v>44559.568796296298</v>
          </cell>
          <cell r="B18332">
            <v>475</v>
          </cell>
          <cell r="R18332" t="str">
            <v>BUAL160594</v>
          </cell>
        </row>
        <row r="18333">
          <cell r="A18333">
            <v>44559.562314814801</v>
          </cell>
          <cell r="B18333">
            <v>527</v>
          </cell>
          <cell r="R18333" t="str">
            <v>BTKD200646</v>
          </cell>
        </row>
        <row r="18334">
          <cell r="A18334">
            <v>44559.558333333298</v>
          </cell>
          <cell r="B18334">
            <v>3849</v>
          </cell>
          <cell r="R18334" t="str">
            <v>BTKD162112</v>
          </cell>
        </row>
        <row r="18335">
          <cell r="A18335">
            <v>44559.551458333299</v>
          </cell>
          <cell r="B18335">
            <v>693</v>
          </cell>
          <cell r="R18335" t="str">
            <v>BTKD162083</v>
          </cell>
        </row>
        <row r="18336">
          <cell r="A18336">
            <v>44559.540046296301</v>
          </cell>
          <cell r="B18336">
            <v>941</v>
          </cell>
          <cell r="R18336" t="str">
            <v>BTKD162080</v>
          </cell>
        </row>
        <row r="18337">
          <cell r="A18337">
            <v>44559.5375347222</v>
          </cell>
          <cell r="B18337">
            <v>1</v>
          </cell>
          <cell r="R18337" t="str">
            <v>BUCD121174</v>
          </cell>
        </row>
        <row r="18338">
          <cell r="A18338">
            <v>44559.500277777799</v>
          </cell>
          <cell r="B18338">
            <v>2151</v>
          </cell>
          <cell r="R18338" t="str">
            <v>BTKD162077</v>
          </cell>
        </row>
        <row r="18339">
          <cell r="A18339">
            <v>44558.987743055601</v>
          </cell>
          <cell r="B18339">
            <v>19914</v>
          </cell>
          <cell r="R18339" t="str">
            <v>BSJS035917</v>
          </cell>
        </row>
        <row r="18340">
          <cell r="A18340">
            <v>44558.987557870401</v>
          </cell>
          <cell r="B18340">
            <v>13327</v>
          </cell>
          <cell r="R18340" t="str">
            <v>BSDS037710</v>
          </cell>
        </row>
        <row r="18341">
          <cell r="A18341">
            <v>44558.986724536997</v>
          </cell>
          <cell r="B18341">
            <v>30090</v>
          </cell>
          <cell r="R18341" t="str">
            <v>BQBS030091</v>
          </cell>
        </row>
        <row r="18342">
          <cell r="A18342">
            <v>44558.976759259298</v>
          </cell>
          <cell r="B18342">
            <v>0</v>
          </cell>
          <cell r="R18342" t="str">
            <v>BUES034992</v>
          </cell>
        </row>
        <row r="18343">
          <cell r="A18343">
            <v>44558.9748958333</v>
          </cell>
          <cell r="B18343">
            <v>0</v>
          </cell>
          <cell r="R18343" t="str">
            <v>BUES035120</v>
          </cell>
        </row>
        <row r="18344">
          <cell r="A18344">
            <v>44558.972997685203</v>
          </cell>
          <cell r="B18344">
            <v>0</v>
          </cell>
          <cell r="R18344" t="str">
            <v>BUAF111226</v>
          </cell>
        </row>
        <row r="18345">
          <cell r="A18345">
            <v>44558.971620370401</v>
          </cell>
          <cell r="B18345">
            <v>8564</v>
          </cell>
          <cell r="R18345" t="str">
            <v>BSHS038806</v>
          </cell>
        </row>
        <row r="18346">
          <cell r="A18346">
            <v>44558.970451388901</v>
          </cell>
          <cell r="B18346">
            <v>0</v>
          </cell>
          <cell r="R18346" t="str">
            <v>BUBF111245</v>
          </cell>
        </row>
        <row r="18347">
          <cell r="A18347">
            <v>44558.603750000002</v>
          </cell>
          <cell r="B18347">
            <v>2019</v>
          </cell>
          <cell r="R18347" t="str">
            <v>BULD162561</v>
          </cell>
        </row>
        <row r="18348">
          <cell r="A18348">
            <v>44558.591388888897</v>
          </cell>
          <cell r="B18348">
            <v>15433</v>
          </cell>
          <cell r="R18348" t="str">
            <v>GOCS030806</v>
          </cell>
        </row>
        <row r="18349">
          <cell r="A18349">
            <v>44557.993587962999</v>
          </cell>
          <cell r="B18349">
            <v>13584</v>
          </cell>
          <cell r="R18349" t="str">
            <v>BQCS040170</v>
          </cell>
        </row>
        <row r="18350">
          <cell r="A18350">
            <v>44557.981192129599</v>
          </cell>
          <cell r="B18350">
            <v>4158</v>
          </cell>
          <cell r="R18350" t="str">
            <v>BSBC375535</v>
          </cell>
        </row>
        <row r="18351">
          <cell r="A18351">
            <v>44557.980960648201</v>
          </cell>
          <cell r="B18351">
            <v>9228</v>
          </cell>
          <cell r="R18351" t="str">
            <v>BPIC370386</v>
          </cell>
        </row>
        <row r="18352">
          <cell r="A18352">
            <v>44557.978611111103</v>
          </cell>
          <cell r="B18352">
            <v>1381</v>
          </cell>
          <cell r="R18352" t="str">
            <v>BSBC375571</v>
          </cell>
        </row>
        <row r="18353">
          <cell r="A18353">
            <v>44557.6500115741</v>
          </cell>
          <cell r="B18353">
            <v>2798</v>
          </cell>
          <cell r="R18353" t="str">
            <v>BSAD161582</v>
          </cell>
        </row>
        <row r="18354">
          <cell r="A18354">
            <v>44557.644490740699</v>
          </cell>
          <cell r="B18354">
            <v>0</v>
          </cell>
          <cell r="R18354" t="str">
            <v>GODE560916</v>
          </cell>
        </row>
        <row r="18355">
          <cell r="A18355">
            <v>44557.638981481497</v>
          </cell>
          <cell r="B18355">
            <v>3528</v>
          </cell>
          <cell r="R18355" t="str">
            <v>BULD162559</v>
          </cell>
        </row>
        <row r="18356">
          <cell r="A18356">
            <v>44557.567719907398</v>
          </cell>
          <cell r="B18356">
            <v>0</v>
          </cell>
          <cell r="R18356" t="str">
            <v>BUGS035879</v>
          </cell>
        </row>
        <row r="18357">
          <cell r="A18357">
            <v>44557.5621875</v>
          </cell>
          <cell r="B18357">
            <v>0</v>
          </cell>
          <cell r="R18357" t="str">
            <v>BULC371019</v>
          </cell>
        </row>
        <row r="18358">
          <cell r="A18358">
            <v>44557.556712963</v>
          </cell>
          <cell r="B18358">
            <v>6730</v>
          </cell>
          <cell r="R18358" t="str">
            <v>BRKC371988</v>
          </cell>
        </row>
        <row r="18359">
          <cell r="A18359">
            <v>44557.553344907399</v>
          </cell>
          <cell r="B18359">
            <v>15433</v>
          </cell>
          <cell r="R18359" t="str">
            <v>GOCS030806</v>
          </cell>
        </row>
        <row r="18360">
          <cell r="A18360">
            <v>44557.544467592597</v>
          </cell>
          <cell r="B18360">
            <v>27182</v>
          </cell>
          <cell r="R18360" t="str">
            <v>GPJS030042</v>
          </cell>
        </row>
        <row r="18361">
          <cell r="A18361">
            <v>44557.523333333302</v>
          </cell>
          <cell r="B18361">
            <v>799</v>
          </cell>
          <cell r="R18361" t="str">
            <v>BUAL160593</v>
          </cell>
        </row>
        <row r="18362">
          <cell r="A18362">
            <v>44557.521562499998</v>
          </cell>
          <cell r="B18362">
            <v>2361</v>
          </cell>
          <cell r="R18362" t="str">
            <v>BULL160564</v>
          </cell>
        </row>
        <row r="18363">
          <cell r="A18363">
            <v>44557.520057870403</v>
          </cell>
          <cell r="B18363">
            <v>3777</v>
          </cell>
          <cell r="R18363" t="str">
            <v>BTGL160455</v>
          </cell>
        </row>
        <row r="18364">
          <cell r="A18364">
            <v>44556.997534722199</v>
          </cell>
          <cell r="B18364">
            <v>17528</v>
          </cell>
          <cell r="R18364" t="str">
            <v>GOCC370403</v>
          </cell>
        </row>
        <row r="18365">
          <cell r="A18365">
            <v>44556.997152777803</v>
          </cell>
          <cell r="B18365">
            <v>5642</v>
          </cell>
          <cell r="R18365" t="str">
            <v>BRHS035337</v>
          </cell>
        </row>
        <row r="18366">
          <cell r="A18366">
            <v>44556.995057870401</v>
          </cell>
          <cell r="B18366">
            <v>19180</v>
          </cell>
          <cell r="R18366" t="str">
            <v>BMKC370048</v>
          </cell>
        </row>
        <row r="18367">
          <cell r="A18367">
            <v>44556.755995370397</v>
          </cell>
          <cell r="B18367">
            <v>6012</v>
          </cell>
          <cell r="R18367" t="str">
            <v>BPBD200118</v>
          </cell>
        </row>
        <row r="18368">
          <cell r="A18368">
            <v>44556.725729166697</v>
          </cell>
          <cell r="B18368">
            <v>4457</v>
          </cell>
          <cell r="R18368" t="str">
            <v>BPAD160016</v>
          </cell>
        </row>
        <row r="18369">
          <cell r="A18369">
            <v>44556.7171759259</v>
          </cell>
          <cell r="B18369">
            <v>7432</v>
          </cell>
          <cell r="R18369" t="str">
            <v>BOLD200057</v>
          </cell>
        </row>
        <row r="18370">
          <cell r="A18370">
            <v>44556.710856481499</v>
          </cell>
          <cell r="B18370">
            <v>6776</v>
          </cell>
          <cell r="R18370" t="str">
            <v>BOLD200029</v>
          </cell>
        </row>
        <row r="18371">
          <cell r="A18371">
            <v>44556.702638888899</v>
          </cell>
          <cell r="B18371">
            <v>3623</v>
          </cell>
          <cell r="R18371" t="str">
            <v>BOLD160047</v>
          </cell>
        </row>
        <row r="18372">
          <cell r="A18372">
            <v>44556.691932870403</v>
          </cell>
          <cell r="B18372">
            <v>3454</v>
          </cell>
          <cell r="R18372" t="str">
            <v>BOKD200025</v>
          </cell>
        </row>
        <row r="18373">
          <cell r="A18373">
            <v>44556.682407407403</v>
          </cell>
          <cell r="B18373">
            <v>23956</v>
          </cell>
          <cell r="R18373" t="str">
            <v>BOKD200014</v>
          </cell>
        </row>
        <row r="18374">
          <cell r="A18374">
            <v>44556.675324074102</v>
          </cell>
          <cell r="B18374">
            <v>4020</v>
          </cell>
          <cell r="R18374" t="str">
            <v>BOJD160012</v>
          </cell>
        </row>
        <row r="18375">
          <cell r="A18375">
            <v>44556.534108796302</v>
          </cell>
          <cell r="B18375">
            <v>7000</v>
          </cell>
          <cell r="R18375" t="str">
            <v>BOID200251</v>
          </cell>
        </row>
        <row r="18376">
          <cell r="A18376">
            <v>44555.724918981497</v>
          </cell>
          <cell r="B18376">
            <v>5986</v>
          </cell>
          <cell r="R18376" t="str">
            <v>BOID200231</v>
          </cell>
        </row>
        <row r="18377">
          <cell r="A18377">
            <v>44555.718275462998</v>
          </cell>
          <cell r="B18377">
            <v>6213</v>
          </cell>
          <cell r="R18377" t="str">
            <v>BOID200228</v>
          </cell>
        </row>
        <row r="18378">
          <cell r="A18378">
            <v>44555.710752314801</v>
          </cell>
          <cell r="B18378">
            <v>18255</v>
          </cell>
          <cell r="R18378" t="str">
            <v>BOID200223</v>
          </cell>
        </row>
        <row r="18379">
          <cell r="A18379">
            <v>44555.705590277801</v>
          </cell>
          <cell r="B18379">
            <v>18255</v>
          </cell>
          <cell r="R18379" t="str">
            <v>BOHD200197</v>
          </cell>
        </row>
        <row r="18380">
          <cell r="A18380">
            <v>44555.701701388898</v>
          </cell>
          <cell r="B18380">
            <v>1021</v>
          </cell>
          <cell r="R18380" t="str">
            <v>BOHD200190</v>
          </cell>
        </row>
        <row r="18381">
          <cell r="A18381">
            <v>44555.696006944403</v>
          </cell>
          <cell r="B18381">
            <v>10178</v>
          </cell>
          <cell r="R18381" t="str">
            <v>BOGD200180</v>
          </cell>
        </row>
        <row r="18382">
          <cell r="A18382">
            <v>44555.690509259301</v>
          </cell>
          <cell r="B18382">
            <v>9966</v>
          </cell>
          <cell r="R18382" t="str">
            <v>BOCD160084</v>
          </cell>
        </row>
        <row r="18383">
          <cell r="A18383">
            <v>44555.6871412037</v>
          </cell>
          <cell r="B18383">
            <v>6219</v>
          </cell>
          <cell r="R18383" t="str">
            <v>BOBD200072</v>
          </cell>
        </row>
        <row r="18384">
          <cell r="A18384">
            <v>44555.661736111098</v>
          </cell>
          <cell r="B18384">
            <v>6866</v>
          </cell>
          <cell r="R18384" t="str">
            <v>BNKD200023</v>
          </cell>
        </row>
        <row r="18385">
          <cell r="A18385">
            <v>44555.657615740703</v>
          </cell>
          <cell r="B18385">
            <v>5787</v>
          </cell>
          <cell r="R18385" t="str">
            <v>BNJD200008</v>
          </cell>
        </row>
        <row r="18386">
          <cell r="A18386">
            <v>44555.654467592598</v>
          </cell>
          <cell r="B18386">
            <v>3979</v>
          </cell>
          <cell r="R18386" t="str">
            <v>BNID200161</v>
          </cell>
        </row>
        <row r="18387">
          <cell r="A18387">
            <v>44555.650138888901</v>
          </cell>
          <cell r="B18387">
            <v>6188</v>
          </cell>
          <cell r="R18387" t="str">
            <v>BNID200158</v>
          </cell>
        </row>
        <row r="18388">
          <cell r="A18388">
            <v>44555.645601851902</v>
          </cell>
          <cell r="B18388">
            <v>4701</v>
          </cell>
          <cell r="R18388" t="str">
            <v>BNID160316</v>
          </cell>
        </row>
        <row r="18389">
          <cell r="A18389">
            <v>44555.6410763889</v>
          </cell>
          <cell r="B18389">
            <v>4291</v>
          </cell>
          <cell r="R18389" t="str">
            <v>BNHD200151</v>
          </cell>
        </row>
        <row r="18390">
          <cell r="A18390">
            <v>44555.636168981502</v>
          </cell>
          <cell r="B18390">
            <v>6888</v>
          </cell>
          <cell r="R18390" t="str">
            <v>BNDD160224</v>
          </cell>
        </row>
        <row r="18391">
          <cell r="A18391">
            <v>44555.631307870397</v>
          </cell>
          <cell r="B18391">
            <v>1016</v>
          </cell>
          <cell r="R18391" t="str">
            <v>BMLD160107</v>
          </cell>
        </row>
        <row r="18392">
          <cell r="A18392">
            <v>44555.628194444398</v>
          </cell>
          <cell r="B18392">
            <v>6562</v>
          </cell>
          <cell r="R18392" t="str">
            <v>BMHD200313</v>
          </cell>
        </row>
        <row r="18393">
          <cell r="A18393">
            <v>44555.623946759297</v>
          </cell>
          <cell r="B18393">
            <v>2822</v>
          </cell>
          <cell r="R18393" t="str">
            <v>BNBD160162</v>
          </cell>
        </row>
        <row r="18394">
          <cell r="A18394">
            <v>44555.567430555602</v>
          </cell>
          <cell r="B18394">
            <v>6931</v>
          </cell>
          <cell r="R18394" t="str">
            <v>BMFD160224</v>
          </cell>
        </row>
        <row r="18395">
          <cell r="A18395">
            <v>44555.559675925899</v>
          </cell>
          <cell r="B18395">
            <v>444</v>
          </cell>
          <cell r="R18395" t="str">
            <v>BMDD160183</v>
          </cell>
        </row>
        <row r="18396">
          <cell r="A18396">
            <v>44555.5539699074</v>
          </cell>
          <cell r="B18396">
            <v>458</v>
          </cell>
          <cell r="R18396" t="str">
            <v>BMCD160166</v>
          </cell>
        </row>
        <row r="18397">
          <cell r="A18397">
            <v>44555.547175925902</v>
          </cell>
          <cell r="B18397">
            <v>6306</v>
          </cell>
          <cell r="R18397" t="str">
            <v>BJFL160173</v>
          </cell>
        </row>
        <row r="18398">
          <cell r="A18398">
            <v>44555.534664351799</v>
          </cell>
          <cell r="B18398">
            <v>2325</v>
          </cell>
          <cell r="R18398" t="str">
            <v>BMBD200174</v>
          </cell>
        </row>
        <row r="18399">
          <cell r="A18399">
            <v>44555.5299884259</v>
          </cell>
          <cell r="B18399">
            <v>4321</v>
          </cell>
          <cell r="R18399" t="str">
            <v>BMAD230009</v>
          </cell>
        </row>
        <row r="18400">
          <cell r="A18400">
            <v>44555.525219907402</v>
          </cell>
          <cell r="B18400">
            <v>10117</v>
          </cell>
          <cell r="R18400" t="str">
            <v>BMAD200151</v>
          </cell>
        </row>
        <row r="18401">
          <cell r="A18401">
            <v>44555.516365740703</v>
          </cell>
          <cell r="B18401">
            <v>6026</v>
          </cell>
          <cell r="R18401" t="str">
            <v>BMAD160117</v>
          </cell>
        </row>
        <row r="18402">
          <cell r="A18402">
            <v>44555.507962962998</v>
          </cell>
          <cell r="B18402">
            <v>1542</v>
          </cell>
          <cell r="R18402" t="str">
            <v>BSGD161864</v>
          </cell>
        </row>
        <row r="18403">
          <cell r="A18403">
            <v>44555.503101851798</v>
          </cell>
          <cell r="B18403">
            <v>2341</v>
          </cell>
          <cell r="R18403" t="str">
            <v>BSGD161854</v>
          </cell>
        </row>
        <row r="18404">
          <cell r="A18404">
            <v>44555.4933564815</v>
          </cell>
          <cell r="B18404">
            <v>2356</v>
          </cell>
          <cell r="R18404" t="str">
            <v>BSFD161830</v>
          </cell>
        </row>
        <row r="18405">
          <cell r="A18405">
            <v>44555.488287036998</v>
          </cell>
          <cell r="B18405">
            <v>936</v>
          </cell>
          <cell r="R18405" t="str">
            <v>BSDD120664</v>
          </cell>
        </row>
        <row r="18406">
          <cell r="A18406">
            <v>44555.480405092603</v>
          </cell>
          <cell r="B18406">
            <v>1356</v>
          </cell>
          <cell r="R18406" t="str">
            <v>BSCL152143</v>
          </cell>
        </row>
        <row r="18407">
          <cell r="A18407">
            <v>44555.475949074098</v>
          </cell>
          <cell r="B18407">
            <v>3730</v>
          </cell>
          <cell r="R18407" t="str">
            <v>BRLD160756</v>
          </cell>
        </row>
        <row r="18408">
          <cell r="A18408">
            <v>44555.471504629597</v>
          </cell>
          <cell r="B18408">
            <v>2865</v>
          </cell>
          <cell r="R18408" t="str">
            <v>BRGD230256</v>
          </cell>
        </row>
        <row r="18409">
          <cell r="A18409">
            <v>44555.466990740701</v>
          </cell>
          <cell r="B18409">
            <v>2994</v>
          </cell>
          <cell r="R18409" t="str">
            <v>BRED161131</v>
          </cell>
        </row>
        <row r="18410">
          <cell r="A18410">
            <v>44555.465069444399</v>
          </cell>
          <cell r="B18410"/>
          <cell r="R18410" t="str">
            <v>BRED161124</v>
          </cell>
        </row>
        <row r="18411">
          <cell r="A18411">
            <v>44555.461226851898</v>
          </cell>
          <cell r="B18411">
            <v>2178</v>
          </cell>
          <cell r="R18411" t="str">
            <v>BRED161124</v>
          </cell>
        </row>
        <row r="18412">
          <cell r="A18412">
            <v>44555.457696759302</v>
          </cell>
          <cell r="B18412">
            <v>4072</v>
          </cell>
          <cell r="R18412" t="str">
            <v>BRCD161002</v>
          </cell>
        </row>
        <row r="18413">
          <cell r="A18413">
            <v>44555.4527199074</v>
          </cell>
          <cell r="B18413">
            <v>3289</v>
          </cell>
          <cell r="R18413" t="str">
            <v>BRAD160816</v>
          </cell>
        </row>
        <row r="18414">
          <cell r="A18414">
            <v>44555.4378587963</v>
          </cell>
          <cell r="B18414">
            <v>467</v>
          </cell>
          <cell r="R18414" t="str">
            <v>BUAL160594</v>
          </cell>
        </row>
        <row r="18415">
          <cell r="A18415">
            <v>44555.436203703699</v>
          </cell>
          <cell r="B18415">
            <v>195</v>
          </cell>
          <cell r="R18415" t="str">
            <v>AUKD230777</v>
          </cell>
        </row>
        <row r="18416">
          <cell r="A18416">
            <v>44555.432233796302</v>
          </cell>
          <cell r="B18416">
            <v>2769</v>
          </cell>
          <cell r="R18416" t="str">
            <v>BULL160559</v>
          </cell>
        </row>
        <row r="18417">
          <cell r="A18417">
            <v>44554.7207291667</v>
          </cell>
          <cell r="B18417">
            <v>2706</v>
          </cell>
          <cell r="R18417" t="str">
            <v>BTKD162074</v>
          </cell>
        </row>
        <row r="18418">
          <cell r="A18418">
            <v>44554.716354166703</v>
          </cell>
          <cell r="B18418">
            <v>1112</v>
          </cell>
          <cell r="R18418" t="str">
            <v>BTKD120805</v>
          </cell>
        </row>
        <row r="18419">
          <cell r="A18419">
            <v>44554.7038425926</v>
          </cell>
          <cell r="B18419">
            <v>4014</v>
          </cell>
          <cell r="R18419" t="str">
            <v>BTJD162046</v>
          </cell>
        </row>
        <row r="18420">
          <cell r="A18420">
            <v>44554.697812500002</v>
          </cell>
          <cell r="B18420">
            <v>1166</v>
          </cell>
          <cell r="R18420" t="str">
            <v>BTJD162016</v>
          </cell>
        </row>
        <row r="18421">
          <cell r="A18421">
            <v>44554.692303240699</v>
          </cell>
          <cell r="B18421">
            <v>388</v>
          </cell>
          <cell r="R18421" t="str">
            <v>BTID162392</v>
          </cell>
        </row>
        <row r="18422">
          <cell r="A18422">
            <v>44554.687847222202</v>
          </cell>
          <cell r="B18422">
            <v>472</v>
          </cell>
          <cell r="R18422" t="str">
            <v>BTID162377</v>
          </cell>
        </row>
        <row r="18423">
          <cell r="A18423">
            <v>44554.681724536997</v>
          </cell>
          <cell r="B18423">
            <v>782</v>
          </cell>
          <cell r="R18423" t="str">
            <v>BTGD162296</v>
          </cell>
        </row>
        <row r="18424">
          <cell r="A18424">
            <v>44554.677187499998</v>
          </cell>
          <cell r="B18424">
            <v>2938</v>
          </cell>
          <cell r="R18424" t="str">
            <v>BTGD162289</v>
          </cell>
        </row>
        <row r="18425">
          <cell r="A18425">
            <v>44554.670428240701</v>
          </cell>
          <cell r="B18425">
            <v>3813</v>
          </cell>
          <cell r="R18425" t="str">
            <v>BTFD162244</v>
          </cell>
        </row>
        <row r="18426">
          <cell r="A18426">
            <v>44554.666365740697</v>
          </cell>
          <cell r="B18426">
            <v>2818</v>
          </cell>
          <cell r="R18426" t="str">
            <v>BTFD162243</v>
          </cell>
        </row>
        <row r="18427">
          <cell r="A18427">
            <v>44554.660659722198</v>
          </cell>
          <cell r="B18427">
            <v>2797</v>
          </cell>
          <cell r="R18427" t="str">
            <v>BTED200706</v>
          </cell>
        </row>
        <row r="18428">
          <cell r="A18428">
            <v>44554.654351851903</v>
          </cell>
          <cell r="B18428">
            <v>2729</v>
          </cell>
          <cell r="R18428" t="str">
            <v>BTED162231</v>
          </cell>
        </row>
        <row r="18429">
          <cell r="A18429">
            <v>44554.650173611102</v>
          </cell>
          <cell r="B18429">
            <v>2782</v>
          </cell>
          <cell r="R18429" t="str">
            <v>BTED162217</v>
          </cell>
        </row>
        <row r="18430">
          <cell r="A18430">
            <v>44554.645752314798</v>
          </cell>
          <cell r="B18430">
            <v>2136</v>
          </cell>
          <cell r="R18430" t="str">
            <v>BTDD162192</v>
          </cell>
        </row>
        <row r="18431">
          <cell r="A18431">
            <v>44554.641319444403</v>
          </cell>
          <cell r="B18431">
            <v>3750</v>
          </cell>
          <cell r="R18431" t="str">
            <v>BTDD162186</v>
          </cell>
        </row>
        <row r="18432">
          <cell r="A18432">
            <v>44554.635185185201</v>
          </cell>
          <cell r="B18432">
            <v>3446</v>
          </cell>
          <cell r="R18432" t="str">
            <v>BTDD162183</v>
          </cell>
        </row>
        <row r="18433">
          <cell r="A18433">
            <v>44554.631886574098</v>
          </cell>
          <cell r="B18433">
            <v>6520</v>
          </cell>
          <cell r="R18433" t="str">
            <v>BTDD162169</v>
          </cell>
        </row>
        <row r="18434">
          <cell r="A18434">
            <v>44554.628402777802</v>
          </cell>
          <cell r="B18434">
            <v>2160</v>
          </cell>
          <cell r="R18434" t="str">
            <v>BTCD162162</v>
          </cell>
        </row>
        <row r="18435">
          <cell r="A18435">
            <v>44554.621539351901</v>
          </cell>
          <cell r="B18435">
            <v>3110</v>
          </cell>
          <cell r="R18435" t="str">
            <v>BTCD162159</v>
          </cell>
        </row>
        <row r="18436">
          <cell r="A18436">
            <v>44554.6167361111</v>
          </cell>
          <cell r="B18436">
            <v>3160</v>
          </cell>
          <cell r="R18436" t="str">
            <v>BTCD162149</v>
          </cell>
        </row>
        <row r="18437">
          <cell r="A18437">
            <v>44554.596423611103</v>
          </cell>
          <cell r="B18437">
            <v>3177</v>
          </cell>
          <cell r="R18437" t="str">
            <v>BSLD200427</v>
          </cell>
        </row>
        <row r="18438">
          <cell r="A18438">
            <v>44554.591793981497</v>
          </cell>
          <cell r="B18438">
            <v>3278</v>
          </cell>
          <cell r="R18438" t="str">
            <v>BSKD200409</v>
          </cell>
        </row>
        <row r="18439">
          <cell r="A18439">
            <v>44554.588252314803</v>
          </cell>
          <cell r="B18439">
            <v>3589</v>
          </cell>
          <cell r="R18439" t="str">
            <v>BSKD161500</v>
          </cell>
        </row>
        <row r="18440">
          <cell r="A18440">
            <v>44554.584247685198</v>
          </cell>
          <cell r="B18440">
            <v>2375</v>
          </cell>
          <cell r="R18440" t="str">
            <v>BSKD161462</v>
          </cell>
        </row>
        <row r="18441">
          <cell r="A18441">
            <v>44554.579849537004</v>
          </cell>
          <cell r="B18441">
            <v>2931</v>
          </cell>
          <cell r="R18441" t="str">
            <v>BSJD161422</v>
          </cell>
        </row>
        <row r="18442">
          <cell r="A18442">
            <v>44554.575289351902</v>
          </cell>
          <cell r="B18442">
            <v>1488</v>
          </cell>
          <cell r="R18442" t="str">
            <v>BSJD161378</v>
          </cell>
        </row>
        <row r="18443">
          <cell r="A18443">
            <v>44554.572685185201</v>
          </cell>
          <cell r="B18443">
            <v>0</v>
          </cell>
          <cell r="R18443" t="str">
            <v>BUAD121111</v>
          </cell>
        </row>
        <row r="18444">
          <cell r="A18444">
            <v>44554.563657407401</v>
          </cell>
          <cell r="B18444">
            <v>1993</v>
          </cell>
          <cell r="R18444" t="str">
            <v>BSID220375</v>
          </cell>
        </row>
        <row r="18445">
          <cell r="A18445">
            <v>44554.557291666701</v>
          </cell>
          <cell r="B18445">
            <v>1327</v>
          </cell>
          <cell r="R18445" t="str">
            <v>BSID161973</v>
          </cell>
        </row>
        <row r="18446">
          <cell r="A18446">
            <v>44554.550543981502</v>
          </cell>
          <cell r="B18446">
            <v>3169</v>
          </cell>
          <cell r="R18446" t="str">
            <v>BSID161968</v>
          </cell>
        </row>
        <row r="18447">
          <cell r="A18447">
            <v>44554.538530092599</v>
          </cell>
          <cell r="B18447">
            <v>1581</v>
          </cell>
          <cell r="R18447" t="str">
            <v>BSID120765</v>
          </cell>
        </row>
        <row r="18448">
          <cell r="A18448">
            <v>44554.530196759297</v>
          </cell>
          <cell r="B18448">
            <v>938</v>
          </cell>
          <cell r="R18448" t="str">
            <v>BSID120761</v>
          </cell>
        </row>
        <row r="18449">
          <cell r="A18449">
            <v>44554.5080787037</v>
          </cell>
          <cell r="B18449">
            <v>927</v>
          </cell>
          <cell r="R18449" t="str">
            <v>BSHD161938</v>
          </cell>
        </row>
        <row r="18450">
          <cell r="A18450">
            <v>44554.487766203703</v>
          </cell>
          <cell r="B18450">
            <v>4982</v>
          </cell>
          <cell r="R18450" t="str">
            <v>BSGD161904</v>
          </cell>
        </row>
        <row r="18451">
          <cell r="A18451">
            <v>44554.4831597222</v>
          </cell>
          <cell r="B18451">
            <v>2255</v>
          </cell>
          <cell r="R18451" t="str">
            <v>BSFD161795</v>
          </cell>
        </row>
        <row r="18452">
          <cell r="A18452">
            <v>44554.466168981497</v>
          </cell>
          <cell r="B18452">
            <v>1524</v>
          </cell>
          <cell r="R18452" t="str">
            <v>BSED161766</v>
          </cell>
        </row>
        <row r="18453">
          <cell r="A18453">
            <v>44554.458518518499</v>
          </cell>
          <cell r="B18453">
            <v>8105</v>
          </cell>
          <cell r="R18453" t="str">
            <v>BRGD161233</v>
          </cell>
        </row>
        <row r="18454">
          <cell r="A18454">
            <v>44554.452592592599</v>
          </cell>
          <cell r="B18454">
            <v>3266</v>
          </cell>
          <cell r="R18454" t="str">
            <v>BRED161081</v>
          </cell>
        </row>
        <row r="18455">
          <cell r="A18455">
            <v>44553.973553240699</v>
          </cell>
          <cell r="B18455">
            <v>36602</v>
          </cell>
          <cell r="R18455" t="str">
            <v>BKAS030685</v>
          </cell>
        </row>
        <row r="18456">
          <cell r="A18456">
            <v>44553.462939814803</v>
          </cell>
          <cell r="B18456">
            <v>936</v>
          </cell>
          <cell r="R18456" t="str">
            <v>BSDD120664</v>
          </cell>
        </row>
        <row r="18457">
          <cell r="A18457">
            <v>44553.459016203698</v>
          </cell>
          <cell r="B18457">
            <v>44469</v>
          </cell>
          <cell r="R18457" t="str">
            <v>BILS030211</v>
          </cell>
        </row>
        <row r="18458">
          <cell r="A18458">
            <v>44553.456238425897</v>
          </cell>
          <cell r="B18458">
            <v>32693</v>
          </cell>
          <cell r="R18458" t="str">
            <v>BLGS040582</v>
          </cell>
        </row>
        <row r="18459">
          <cell r="A18459">
            <v>44552.613726851901</v>
          </cell>
          <cell r="B18459">
            <v>1297</v>
          </cell>
          <cell r="R18459" t="str">
            <v>BSBD161629</v>
          </cell>
        </row>
        <row r="18460">
          <cell r="A18460">
            <v>44552.045324074097</v>
          </cell>
          <cell r="B18460">
            <v>1204</v>
          </cell>
          <cell r="R18460" t="str">
            <v>BUBS045931</v>
          </cell>
        </row>
        <row r="18461">
          <cell r="A18461">
            <v>44550.590891203698</v>
          </cell>
          <cell r="B18461"/>
          <cell r="R18461"/>
        </row>
        <row r="18462">
          <cell r="A18462">
            <v>44550.472442129598</v>
          </cell>
          <cell r="B18462">
            <v>4239</v>
          </cell>
          <cell r="R18462" t="str">
            <v>BTJC377158</v>
          </cell>
        </row>
        <row r="18463">
          <cell r="A18463">
            <v>44548.686608796299</v>
          </cell>
          <cell r="B18463">
            <v>1</v>
          </cell>
          <cell r="R18463" t="str">
            <v>BULC370861</v>
          </cell>
        </row>
        <row r="18464">
          <cell r="A18464">
            <v>44548.659618055601</v>
          </cell>
          <cell r="B18464">
            <v>767</v>
          </cell>
          <cell r="R18464" t="str">
            <v>BTGD162296</v>
          </cell>
        </row>
        <row r="18465">
          <cell r="A18465">
            <v>44548.6557986111</v>
          </cell>
          <cell r="B18465">
            <v>3451</v>
          </cell>
          <cell r="R18465" t="str">
            <v>BRFD230245</v>
          </cell>
        </row>
        <row r="18466">
          <cell r="A18466">
            <v>44548.559502314798</v>
          </cell>
          <cell r="B18466">
            <v>866</v>
          </cell>
          <cell r="R18466" t="str">
            <v>BULD162568</v>
          </cell>
        </row>
        <row r="18467">
          <cell r="A18467">
            <v>44548.502303240697</v>
          </cell>
          <cell r="B18467">
            <v>2</v>
          </cell>
          <cell r="R18467" t="str">
            <v>BUGD162826</v>
          </cell>
        </row>
        <row r="18468">
          <cell r="A18468">
            <v>44548.496516203697</v>
          </cell>
          <cell r="B18468"/>
          <cell r="R18468" t="str">
            <v>BUKD230773</v>
          </cell>
        </row>
        <row r="18469">
          <cell r="A18469">
            <v>44548.469722222202</v>
          </cell>
          <cell r="B18469">
            <v>5250</v>
          </cell>
          <cell r="R18469" t="str">
            <v>BQKD200047</v>
          </cell>
        </row>
        <row r="18470">
          <cell r="A18470">
            <v>44547.574166666702</v>
          </cell>
          <cell r="B18470">
            <v>2683</v>
          </cell>
          <cell r="R18470" t="str">
            <v>BTKD162074</v>
          </cell>
        </row>
        <row r="18471">
          <cell r="A18471">
            <v>44547.553229166697</v>
          </cell>
          <cell r="B18471">
            <v>1</v>
          </cell>
          <cell r="R18471" t="str">
            <v>BUFC372853</v>
          </cell>
        </row>
        <row r="18472">
          <cell r="A18472">
            <v>44547.518784722197</v>
          </cell>
          <cell r="B18472">
            <v>1</v>
          </cell>
          <cell r="R18472" t="str">
            <v>BUBS046036</v>
          </cell>
        </row>
        <row r="18473">
          <cell r="A18473">
            <v>44547.518043981501</v>
          </cell>
          <cell r="B18473">
            <v>1</v>
          </cell>
          <cell r="R18473" t="str">
            <v>BUBS046035</v>
          </cell>
        </row>
        <row r="18474">
          <cell r="A18474">
            <v>44547.503217592603</v>
          </cell>
          <cell r="B18474">
            <v>0</v>
          </cell>
          <cell r="R18474" t="str">
            <v>BULC370861</v>
          </cell>
        </row>
        <row r="18475">
          <cell r="A18475">
            <v>44547.483379629601</v>
          </cell>
          <cell r="B18475">
            <v>1</v>
          </cell>
          <cell r="R18475" t="str">
            <v>BUFS046839</v>
          </cell>
        </row>
        <row r="18476">
          <cell r="A18476">
            <v>44546.598229166702</v>
          </cell>
          <cell r="B18476">
            <v>3300</v>
          </cell>
          <cell r="R18476" t="str">
            <v>BULD162559</v>
          </cell>
        </row>
        <row r="18477">
          <cell r="A18477">
            <v>44546.471851851798</v>
          </cell>
          <cell r="B18477">
            <v>5629</v>
          </cell>
          <cell r="R18477" t="str">
            <v>BRHS035337</v>
          </cell>
        </row>
        <row r="18478">
          <cell r="A18478">
            <v>44545.664618055598</v>
          </cell>
          <cell r="B18478">
            <v>11548</v>
          </cell>
          <cell r="R18478" t="str">
            <v>BSDS037649</v>
          </cell>
        </row>
        <row r="18479">
          <cell r="A18479">
            <v>44545.657534722202</v>
          </cell>
          <cell r="B18479">
            <v>9549</v>
          </cell>
          <cell r="R18479" t="str">
            <v>BSGC376577</v>
          </cell>
        </row>
        <row r="18480">
          <cell r="A18480">
            <v>44545.649571759299</v>
          </cell>
          <cell r="B18480">
            <v>25964</v>
          </cell>
          <cell r="R18480" t="str">
            <v>BMDS040417</v>
          </cell>
        </row>
        <row r="18481">
          <cell r="A18481">
            <v>44545.646736111099</v>
          </cell>
          <cell r="B18481">
            <v>10404</v>
          </cell>
          <cell r="R18481" t="str">
            <v>BSCS037531</v>
          </cell>
        </row>
        <row r="18482">
          <cell r="A18482">
            <v>44545.477974537003</v>
          </cell>
          <cell r="B18482">
            <v>0</v>
          </cell>
          <cell r="R18482" t="str">
            <v>BUFC372953</v>
          </cell>
        </row>
        <row r="18483">
          <cell r="A18483">
            <v>44544.726574074099</v>
          </cell>
          <cell r="B18483">
            <v>2651</v>
          </cell>
          <cell r="R18483" t="str">
            <v>BTKD162074</v>
          </cell>
        </row>
        <row r="18484">
          <cell r="A18484">
            <v>44544.700138888897</v>
          </cell>
          <cell r="B18484">
            <v>7135</v>
          </cell>
          <cell r="R18484" t="str">
            <v>BQGD230029</v>
          </cell>
        </row>
        <row r="18485">
          <cell r="A18485">
            <v>44544.502766203703</v>
          </cell>
          <cell r="B18485">
            <v>1</v>
          </cell>
          <cell r="R18485" t="str">
            <v>BUFC372953</v>
          </cell>
        </row>
        <row r="18486">
          <cell r="A18486">
            <v>44544.492256944402</v>
          </cell>
          <cell r="B18486">
            <v>2118</v>
          </cell>
          <cell r="R18486" t="str">
            <v>BTDD162192</v>
          </cell>
        </row>
        <row r="18487">
          <cell r="A18487">
            <v>44544.488981481503</v>
          </cell>
          <cell r="B18487">
            <v>2073</v>
          </cell>
          <cell r="R18487" t="str">
            <v>BTKD162077</v>
          </cell>
        </row>
        <row r="18488">
          <cell r="A18488">
            <v>44543.574270833298</v>
          </cell>
          <cell r="B18488">
            <v>10332</v>
          </cell>
          <cell r="R18488" t="str">
            <v>BSCS037349</v>
          </cell>
        </row>
        <row r="18489">
          <cell r="A18489">
            <v>44543.566111111097</v>
          </cell>
          <cell r="B18489">
            <v>18223</v>
          </cell>
          <cell r="R18489" t="str">
            <v>BQES030978</v>
          </cell>
        </row>
        <row r="18490">
          <cell r="A18490">
            <v>44543.563784722202</v>
          </cell>
          <cell r="B18490">
            <v>12791</v>
          </cell>
          <cell r="R18490" t="str">
            <v>BRAS033261</v>
          </cell>
        </row>
        <row r="18491">
          <cell r="A18491">
            <v>44543.561712962997</v>
          </cell>
          <cell r="B18491">
            <v>3045</v>
          </cell>
          <cell r="R18491" t="str">
            <v>BUKC370499</v>
          </cell>
        </row>
        <row r="18492">
          <cell r="A18492">
            <v>44543.560011574104</v>
          </cell>
          <cell r="B18492">
            <v>16223</v>
          </cell>
          <cell r="R18492" t="str">
            <v>GPLS030458</v>
          </cell>
        </row>
        <row r="18493">
          <cell r="A18493">
            <v>44543.558240740698</v>
          </cell>
          <cell r="B18493">
            <v>6164</v>
          </cell>
          <cell r="R18493" t="str">
            <v>BTJC377259</v>
          </cell>
        </row>
        <row r="18494">
          <cell r="A18494">
            <v>44543.556469907402</v>
          </cell>
          <cell r="B18494">
            <v>1010</v>
          </cell>
          <cell r="R18494" t="str">
            <v>BUAD162630</v>
          </cell>
        </row>
        <row r="18495">
          <cell r="A18495">
            <v>44543.482962962997</v>
          </cell>
          <cell r="B18495">
            <v>12</v>
          </cell>
          <cell r="R18495" t="str">
            <v>BUFD162814</v>
          </cell>
        </row>
        <row r="18496">
          <cell r="A18496">
            <v>44542.986331018503</v>
          </cell>
          <cell r="B18496">
            <v>27901</v>
          </cell>
          <cell r="R18496" t="str">
            <v>BMDS040417</v>
          </cell>
        </row>
        <row r="18497">
          <cell r="A18497">
            <v>44539.642708333296</v>
          </cell>
          <cell r="B18497">
            <v>0</v>
          </cell>
          <cell r="R18497" t="str">
            <v>CNHM440042</v>
          </cell>
        </row>
        <row r="18498">
          <cell r="A18498">
            <v>44539.487916666701</v>
          </cell>
          <cell r="B18498">
            <v>3581</v>
          </cell>
          <cell r="R18498" t="str">
            <v>BRKD230139</v>
          </cell>
        </row>
        <row r="18499">
          <cell r="A18499">
            <v>44538.979398148098</v>
          </cell>
          <cell r="B18499">
            <v>29478</v>
          </cell>
          <cell r="R18499" t="str">
            <v>BLGS040582</v>
          </cell>
        </row>
        <row r="18500">
          <cell r="A18500">
            <v>44538.623587962997</v>
          </cell>
          <cell r="B18500">
            <v>1</v>
          </cell>
          <cell r="R18500" t="str">
            <v>BUFC372952</v>
          </cell>
        </row>
        <row r="18501">
          <cell r="A18501">
            <v>44538.580358796302</v>
          </cell>
          <cell r="B18501">
            <v>0</v>
          </cell>
          <cell r="R18501" t="str">
            <v>BUFC372853</v>
          </cell>
        </row>
        <row r="18502">
          <cell r="A18502">
            <v>44538.482210648202</v>
          </cell>
          <cell r="B18502">
            <v>3695</v>
          </cell>
          <cell r="R18502" t="str">
            <v>BSES037922</v>
          </cell>
        </row>
        <row r="18503">
          <cell r="A18503">
            <v>44537.502442129597</v>
          </cell>
          <cell r="B18503">
            <v>23805</v>
          </cell>
          <cell r="R18503" t="str">
            <v>BLIS031950</v>
          </cell>
        </row>
        <row r="18504">
          <cell r="A18504">
            <v>44537.477256944403</v>
          </cell>
          <cell r="B18504">
            <v>1</v>
          </cell>
          <cell r="R18504" t="str">
            <v>BUKS045388</v>
          </cell>
        </row>
        <row r="18505">
          <cell r="A18505">
            <v>44537.475289351903</v>
          </cell>
          <cell r="B18505">
            <v>1</v>
          </cell>
          <cell r="R18505" t="str">
            <v>BUKS045387</v>
          </cell>
        </row>
        <row r="18506">
          <cell r="A18506">
            <v>44537.471747685202</v>
          </cell>
          <cell r="B18506">
            <v>47905</v>
          </cell>
          <cell r="R18506" t="str">
            <v>BMBL160078</v>
          </cell>
        </row>
        <row r="18507">
          <cell r="A18507">
            <v>44536.546319444402</v>
          </cell>
          <cell r="B18507">
            <v>4072</v>
          </cell>
          <cell r="R18507" t="str">
            <v>BRCD161002</v>
          </cell>
        </row>
        <row r="18508">
          <cell r="A18508">
            <v>44536.538182870398</v>
          </cell>
          <cell r="B18508">
            <v>3289</v>
          </cell>
          <cell r="R18508" t="str">
            <v>BRAD160816</v>
          </cell>
        </row>
        <row r="18509">
          <cell r="A18509">
            <v>44536.4472453704</v>
          </cell>
          <cell r="B18509">
            <v>18309</v>
          </cell>
          <cell r="R18509" t="str">
            <v>BRAC372524</v>
          </cell>
        </row>
        <row r="18510">
          <cell r="A18510">
            <v>44534.567210648202</v>
          </cell>
          <cell r="B18510">
            <v>6500</v>
          </cell>
          <cell r="R18510" t="str">
            <v>BTDD162169</v>
          </cell>
        </row>
        <row r="18511">
          <cell r="A18511">
            <v>44533.715381944399</v>
          </cell>
          <cell r="B18511">
            <v>3847</v>
          </cell>
          <cell r="R18511" t="str">
            <v>BTKD162112</v>
          </cell>
        </row>
        <row r="18512">
          <cell r="A18512">
            <v>44533.669386574104</v>
          </cell>
          <cell r="B18512">
            <v>0</v>
          </cell>
          <cell r="R18512" t="str">
            <v>CMIE661448</v>
          </cell>
        </row>
        <row r="18513">
          <cell r="A18513">
            <v>44533.647557870398</v>
          </cell>
          <cell r="B18513">
            <v>2500</v>
          </cell>
          <cell r="R18513" t="str">
            <v>BTCD162159</v>
          </cell>
        </row>
        <row r="18514">
          <cell r="A18514">
            <v>44532.519583333298</v>
          </cell>
          <cell r="B18514">
            <v>1</v>
          </cell>
          <cell r="R18514" t="str">
            <v>BTHD162350</v>
          </cell>
        </row>
        <row r="18515">
          <cell r="A18515">
            <v>44532.471701388902</v>
          </cell>
          <cell r="B18515">
            <v>2795</v>
          </cell>
          <cell r="R18515" t="str">
            <v>BTFD162243</v>
          </cell>
        </row>
        <row r="18516">
          <cell r="A18516">
            <v>44532.440879629597</v>
          </cell>
          <cell r="B18516">
            <v>0</v>
          </cell>
          <cell r="R18516" t="str">
            <v>BUFC372952</v>
          </cell>
        </row>
        <row r="18517">
          <cell r="A18517">
            <v>44530.626863425903</v>
          </cell>
          <cell r="B18517">
            <v>0</v>
          </cell>
          <cell r="R18517" t="str">
            <v>CUFE692445</v>
          </cell>
        </row>
        <row r="18518">
          <cell r="A18518">
            <v>44530.616041666697</v>
          </cell>
          <cell r="B18518">
            <v>3986</v>
          </cell>
          <cell r="R18518" t="str">
            <v>BOJD160012</v>
          </cell>
        </row>
        <row r="18519">
          <cell r="A18519">
            <v>44530.612256944398</v>
          </cell>
          <cell r="B18519">
            <v>18255</v>
          </cell>
          <cell r="R18519" t="str">
            <v>BOID200223</v>
          </cell>
        </row>
        <row r="18520">
          <cell r="A18520">
            <v>44530.610532407401</v>
          </cell>
          <cell r="B18520">
            <v>18255</v>
          </cell>
          <cell r="R18520" t="str">
            <v>BOHD200197</v>
          </cell>
        </row>
        <row r="18521">
          <cell r="A18521">
            <v>44530.608414351896</v>
          </cell>
          <cell r="B18521">
            <v>987</v>
          </cell>
          <cell r="R18521" t="str">
            <v>BOHD200190</v>
          </cell>
        </row>
        <row r="18522">
          <cell r="A18522">
            <v>44530.592824074098</v>
          </cell>
          <cell r="B18522">
            <v>10144</v>
          </cell>
          <cell r="R18522" t="str">
            <v>BOGD200180</v>
          </cell>
        </row>
        <row r="18523">
          <cell r="A18523">
            <v>44530.590439814798</v>
          </cell>
          <cell r="B18523">
            <v>9932</v>
          </cell>
          <cell r="R18523" t="str">
            <v>BOCD160084</v>
          </cell>
        </row>
        <row r="18524">
          <cell r="A18524">
            <v>44530.588969907403</v>
          </cell>
          <cell r="B18524">
            <v>5753</v>
          </cell>
          <cell r="R18524" t="str">
            <v>BNJD200008</v>
          </cell>
        </row>
        <row r="18525">
          <cell r="A18525">
            <v>44530.586539351898</v>
          </cell>
          <cell r="B18525">
            <v>3945</v>
          </cell>
          <cell r="R18525" t="str">
            <v>BNID200161</v>
          </cell>
        </row>
        <row r="18526">
          <cell r="A18526">
            <v>44530.584571759297</v>
          </cell>
          <cell r="B18526">
            <v>6154</v>
          </cell>
          <cell r="R18526" t="str">
            <v>BNID200158</v>
          </cell>
        </row>
        <row r="18527">
          <cell r="A18527">
            <v>44530.582488425898</v>
          </cell>
          <cell r="B18527">
            <v>4667</v>
          </cell>
          <cell r="R18527" t="str">
            <v>BNID160316</v>
          </cell>
        </row>
        <row r="18528">
          <cell r="A18528">
            <v>44530.581157407403</v>
          </cell>
          <cell r="B18528">
            <v>4257</v>
          </cell>
          <cell r="R18528" t="str">
            <v>BNHD200151</v>
          </cell>
        </row>
        <row r="18529">
          <cell r="A18529">
            <v>44530.579120370399</v>
          </cell>
          <cell r="B18529">
            <v>6854</v>
          </cell>
          <cell r="R18529" t="str">
            <v>BNDD160224</v>
          </cell>
        </row>
        <row r="18530">
          <cell r="A18530">
            <v>44530.576944444401</v>
          </cell>
          <cell r="B18530">
            <v>2788</v>
          </cell>
          <cell r="R18530" t="str">
            <v>BNBD160162</v>
          </cell>
        </row>
        <row r="18531">
          <cell r="A18531">
            <v>44530.564976851798</v>
          </cell>
          <cell r="B18531">
            <v>6528</v>
          </cell>
          <cell r="R18531" t="str">
            <v>BMHD200313</v>
          </cell>
        </row>
        <row r="18532">
          <cell r="A18532">
            <v>44530.560578703698</v>
          </cell>
          <cell r="B18532">
            <v>6897</v>
          </cell>
          <cell r="R18532" t="str">
            <v>BMFD160224</v>
          </cell>
        </row>
        <row r="18533">
          <cell r="A18533">
            <v>44530.552152777796</v>
          </cell>
          <cell r="B18533">
            <v>4287</v>
          </cell>
          <cell r="R18533" t="str">
            <v>BMAD230009</v>
          </cell>
        </row>
        <row r="18534">
          <cell r="A18534">
            <v>44530.543981481504</v>
          </cell>
          <cell r="B18534">
            <v>6510</v>
          </cell>
          <cell r="R18534" t="str">
            <v>BQCD160129</v>
          </cell>
        </row>
        <row r="18535">
          <cell r="A18535">
            <v>44530.528229166703</v>
          </cell>
          <cell r="B18535">
            <v>3964</v>
          </cell>
          <cell r="R18535" t="str">
            <v>BPLD200068</v>
          </cell>
        </row>
        <row r="18536">
          <cell r="A18536">
            <v>44529.994965277801</v>
          </cell>
          <cell r="B18536">
            <v>30269</v>
          </cell>
          <cell r="R18536" t="str">
            <v>BPCS030196</v>
          </cell>
        </row>
        <row r="18537">
          <cell r="A18537">
            <v>44529.988333333298</v>
          </cell>
          <cell r="B18537">
            <v>25758</v>
          </cell>
          <cell r="R18537" t="str">
            <v>BMDS040417</v>
          </cell>
        </row>
        <row r="18538">
          <cell r="A18538">
            <v>44529.498159722199</v>
          </cell>
          <cell r="B18538">
            <v>10083</v>
          </cell>
          <cell r="R18538" t="str">
            <v>BMAD200151</v>
          </cell>
        </row>
        <row r="18539">
          <cell r="A18539">
            <v>44529.396423611099</v>
          </cell>
          <cell r="B18539">
            <v>1586</v>
          </cell>
          <cell r="R18539" t="str">
            <v>BSLD230361</v>
          </cell>
        </row>
        <row r="18540">
          <cell r="A18540">
            <v>44528.996342592603</v>
          </cell>
          <cell r="B18540">
            <v>73257</v>
          </cell>
          <cell r="R18540" t="str">
            <v>BMBS030816</v>
          </cell>
        </row>
        <row r="18541">
          <cell r="A18541">
            <v>44528.996203703697</v>
          </cell>
          <cell r="B18541">
            <v>71924</v>
          </cell>
          <cell r="R18541" t="str">
            <v>BJGS031396</v>
          </cell>
        </row>
        <row r="18542">
          <cell r="A18542">
            <v>44528.995914351799</v>
          </cell>
          <cell r="B18542">
            <v>1088</v>
          </cell>
          <cell r="R18542" t="str">
            <v>BSLS036682</v>
          </cell>
        </row>
        <row r="18543">
          <cell r="A18543">
            <v>44528.994444444397</v>
          </cell>
          <cell r="B18543">
            <v>16042</v>
          </cell>
          <cell r="R18543" t="str">
            <v>BQBS033796</v>
          </cell>
        </row>
        <row r="18544">
          <cell r="A18544">
            <v>44528.994270833296</v>
          </cell>
          <cell r="B18544">
            <v>15436</v>
          </cell>
          <cell r="R18544" t="str">
            <v>BRGS035169</v>
          </cell>
        </row>
        <row r="18545">
          <cell r="A18545">
            <v>44527.682789351798</v>
          </cell>
          <cell r="B18545">
            <v>1</v>
          </cell>
          <cell r="R18545" t="str">
            <v>BULC370926</v>
          </cell>
        </row>
        <row r="18546">
          <cell r="A18546">
            <v>44527.664895833303</v>
          </cell>
          <cell r="B18546">
            <v>1</v>
          </cell>
          <cell r="R18546" t="str">
            <v>BULC370790</v>
          </cell>
        </row>
        <row r="18547">
          <cell r="A18547">
            <v>44527.522337962997</v>
          </cell>
          <cell r="B18547">
            <v>10131</v>
          </cell>
          <cell r="R18547" t="str">
            <v>GPGC370774</v>
          </cell>
        </row>
        <row r="18548">
          <cell r="A18548">
            <v>44527.4368287037</v>
          </cell>
          <cell r="B18548">
            <v>11611</v>
          </cell>
          <cell r="R18548" t="str">
            <v>BSCS037449</v>
          </cell>
        </row>
        <row r="18549">
          <cell r="A18549">
            <v>44527.434097222198</v>
          </cell>
          <cell r="B18549">
            <v>0</v>
          </cell>
          <cell r="R18549" t="str">
            <v>BUDS034771</v>
          </cell>
        </row>
        <row r="18550">
          <cell r="A18550">
            <v>44526.558761574102</v>
          </cell>
          <cell r="B18550">
            <v>2142</v>
          </cell>
          <cell r="R18550" t="str">
            <v>BTGC379081</v>
          </cell>
        </row>
        <row r="18551">
          <cell r="A18551">
            <v>44526.551550925898</v>
          </cell>
          <cell r="B18551">
            <v>4945</v>
          </cell>
          <cell r="R18551" t="str">
            <v>BSBC375576</v>
          </cell>
        </row>
        <row r="18552">
          <cell r="A18552">
            <v>44526.546840277799</v>
          </cell>
          <cell r="B18552">
            <v>7238</v>
          </cell>
          <cell r="R18552" t="str">
            <v>BRCC373034</v>
          </cell>
        </row>
        <row r="18553">
          <cell r="A18553">
            <v>44526.544664351903</v>
          </cell>
          <cell r="B18553">
            <v>29788</v>
          </cell>
          <cell r="R18553" t="str">
            <v>GOKS040088</v>
          </cell>
        </row>
        <row r="18554">
          <cell r="A18554">
            <v>44526.542060185202</v>
          </cell>
          <cell r="B18554">
            <v>42217</v>
          </cell>
          <cell r="R18554" t="str">
            <v>BNAS040245</v>
          </cell>
        </row>
        <row r="18555">
          <cell r="A18555">
            <v>44525.977939814802</v>
          </cell>
          <cell r="B18555">
            <v>10131</v>
          </cell>
          <cell r="R18555" t="str">
            <v>BSDS043254</v>
          </cell>
        </row>
        <row r="18556">
          <cell r="A18556">
            <v>44525.688009259298</v>
          </cell>
          <cell r="B18556">
            <v>2100</v>
          </cell>
          <cell r="R18556" t="str">
            <v>BUKD162535</v>
          </cell>
        </row>
        <row r="18557">
          <cell r="A18557">
            <v>44525.682731481502</v>
          </cell>
          <cell r="B18557">
            <v>9489</v>
          </cell>
          <cell r="R18557" t="str">
            <v>BSJS035946</v>
          </cell>
        </row>
        <row r="18558">
          <cell r="A18558">
            <v>44525.677187499998</v>
          </cell>
          <cell r="B18558">
            <v>22301</v>
          </cell>
          <cell r="R18558" t="str">
            <v>BQBS033819</v>
          </cell>
        </row>
        <row r="18559">
          <cell r="A18559">
            <v>44525.654386574097</v>
          </cell>
          <cell r="B18559">
            <v>4394</v>
          </cell>
          <cell r="R18559" t="str">
            <v>BSDS037649</v>
          </cell>
        </row>
        <row r="18560">
          <cell r="A18560">
            <v>44525.586006944402</v>
          </cell>
          <cell r="B18560">
            <v>4452</v>
          </cell>
          <cell r="R18560" t="str">
            <v>BREC373493</v>
          </cell>
        </row>
        <row r="18561">
          <cell r="A18561">
            <v>44525.581956018497</v>
          </cell>
          <cell r="B18561">
            <v>3603</v>
          </cell>
          <cell r="R18561" t="str">
            <v>BRCS033813</v>
          </cell>
        </row>
        <row r="18562">
          <cell r="A18562">
            <v>44525.577499999999</v>
          </cell>
          <cell r="B18562">
            <v>3877</v>
          </cell>
          <cell r="R18562" t="str">
            <v>BRCS033809</v>
          </cell>
        </row>
        <row r="18563">
          <cell r="A18563">
            <v>44525.572650463</v>
          </cell>
          <cell r="B18563">
            <v>4237</v>
          </cell>
          <cell r="R18563" t="str">
            <v>BRBS033681</v>
          </cell>
        </row>
        <row r="18564">
          <cell r="A18564">
            <v>44525.567499999997</v>
          </cell>
          <cell r="B18564">
            <v>8255</v>
          </cell>
          <cell r="R18564" t="str">
            <v>BSHS038806</v>
          </cell>
        </row>
        <row r="18565">
          <cell r="A18565">
            <v>44525.435219907398</v>
          </cell>
          <cell r="B18565">
            <v>5322</v>
          </cell>
          <cell r="R18565" t="str">
            <v>BRAC372352</v>
          </cell>
        </row>
        <row r="18566">
          <cell r="A18566">
            <v>44524.996481481503</v>
          </cell>
          <cell r="B18566">
            <v>45933</v>
          </cell>
          <cell r="R18566" t="str">
            <v>BLGS040605</v>
          </cell>
        </row>
        <row r="18567">
          <cell r="A18567">
            <v>44524.996319444399</v>
          </cell>
          <cell r="B18567">
            <v>16124</v>
          </cell>
          <cell r="R18567" t="str">
            <v>BLES030356</v>
          </cell>
        </row>
        <row r="18568">
          <cell r="A18568">
            <v>44524.995439814797</v>
          </cell>
          <cell r="B18568">
            <v>19938</v>
          </cell>
          <cell r="R18568" t="str">
            <v>BLKS030250</v>
          </cell>
        </row>
        <row r="18569">
          <cell r="A18569">
            <v>44524.976226851897</v>
          </cell>
          <cell r="B18569">
            <v>34065</v>
          </cell>
          <cell r="R18569" t="str">
            <v>BMIS031759</v>
          </cell>
        </row>
        <row r="18570">
          <cell r="A18570">
            <v>44524.757152777798</v>
          </cell>
          <cell r="B18570">
            <v>4869</v>
          </cell>
          <cell r="R18570" t="str">
            <v>BSGD161904</v>
          </cell>
        </row>
        <row r="18571">
          <cell r="A18571">
            <v>44524.754409722198</v>
          </cell>
          <cell r="B18571">
            <v>2695</v>
          </cell>
          <cell r="R18571" t="str">
            <v>BTED162231</v>
          </cell>
        </row>
        <row r="18572">
          <cell r="A18572">
            <v>44524.7112962963</v>
          </cell>
          <cell r="B18572">
            <v>4034</v>
          </cell>
          <cell r="R18572" t="str">
            <v>BSFS043411</v>
          </cell>
        </row>
        <row r="18573">
          <cell r="A18573">
            <v>44524.703333333302</v>
          </cell>
          <cell r="B18573">
            <v>1077</v>
          </cell>
          <cell r="R18573" t="str">
            <v>BSBC375571</v>
          </cell>
        </row>
        <row r="18574">
          <cell r="A18574">
            <v>44524.6961226852</v>
          </cell>
          <cell r="B18574">
            <v>2441</v>
          </cell>
          <cell r="R18574" t="str">
            <v>BSBC375532</v>
          </cell>
        </row>
        <row r="18575">
          <cell r="A18575">
            <v>44524.683587963002</v>
          </cell>
          <cell r="B18575">
            <v>3365</v>
          </cell>
          <cell r="R18575" t="str">
            <v>BSKS036261</v>
          </cell>
        </row>
        <row r="18576">
          <cell r="A18576">
            <v>44524.674525463</v>
          </cell>
          <cell r="B18576">
            <v>13036</v>
          </cell>
          <cell r="R18576" t="str">
            <v>BRHS035368</v>
          </cell>
        </row>
        <row r="18577">
          <cell r="A18577">
            <v>44524.658437500002</v>
          </cell>
          <cell r="B18577">
            <v>6068</v>
          </cell>
          <cell r="R18577" t="str">
            <v>BRGS035244</v>
          </cell>
        </row>
        <row r="18578">
          <cell r="A18578">
            <v>44524.563136574099</v>
          </cell>
          <cell r="B18578">
            <v>4797</v>
          </cell>
          <cell r="R18578" t="str">
            <v>BRGC373881</v>
          </cell>
        </row>
        <row r="18579">
          <cell r="A18579">
            <v>44524.555914351899</v>
          </cell>
          <cell r="B18579">
            <v>2319</v>
          </cell>
          <cell r="R18579" t="str">
            <v>BTLC377584</v>
          </cell>
        </row>
        <row r="18580">
          <cell r="A18580">
            <v>44524.5485416667</v>
          </cell>
          <cell r="B18580">
            <v>5213</v>
          </cell>
          <cell r="R18580" t="str">
            <v>BTJC377259</v>
          </cell>
        </row>
        <row r="18581">
          <cell r="A18581">
            <v>44524.540787037004</v>
          </cell>
          <cell r="B18581">
            <v>2280</v>
          </cell>
          <cell r="R18581" t="str">
            <v>BSFC376396</v>
          </cell>
        </row>
        <row r="18582">
          <cell r="A18582">
            <v>44524.527858796297</v>
          </cell>
          <cell r="B18582">
            <v>795</v>
          </cell>
          <cell r="R18582" t="str">
            <v>BUJC370090</v>
          </cell>
        </row>
        <row r="18583">
          <cell r="A18583">
            <v>44524.513067129599</v>
          </cell>
          <cell r="B18583">
            <v>2650</v>
          </cell>
          <cell r="R18583" t="str">
            <v>BUKC370499</v>
          </cell>
        </row>
        <row r="18584">
          <cell r="A18584">
            <v>44524.497118055602</v>
          </cell>
          <cell r="B18584">
            <v>866</v>
          </cell>
          <cell r="R18584" t="str">
            <v>BUKC370622</v>
          </cell>
        </row>
        <row r="18585">
          <cell r="A18585">
            <v>44524.492650462998</v>
          </cell>
          <cell r="B18585"/>
          <cell r="R18585"/>
        </row>
        <row r="18586">
          <cell r="A18586">
            <v>44524.365682870397</v>
          </cell>
          <cell r="B18586">
            <v>3150</v>
          </cell>
          <cell r="R18586" t="str">
            <v>BRKD230139</v>
          </cell>
        </row>
        <row r="18587">
          <cell r="A18587">
            <v>44523.635081018503</v>
          </cell>
          <cell r="B18587"/>
          <cell r="R18587"/>
        </row>
        <row r="18588">
          <cell r="A18588">
            <v>44523.445277777799</v>
          </cell>
          <cell r="B18588">
            <v>2920</v>
          </cell>
          <cell r="R18588" t="str">
            <v>BULD162559</v>
          </cell>
        </row>
        <row r="18589">
          <cell r="A18589">
            <v>44522.981145833299</v>
          </cell>
          <cell r="B18589">
            <v>11396</v>
          </cell>
          <cell r="R18589" t="str">
            <v>BNKS030423</v>
          </cell>
        </row>
        <row r="18590">
          <cell r="A18590">
            <v>44522.972800925898</v>
          </cell>
          <cell r="B18590">
            <v>21254</v>
          </cell>
          <cell r="R18590" t="str">
            <v>BIFS040367</v>
          </cell>
        </row>
        <row r="18591">
          <cell r="A18591">
            <v>44522.972662036998</v>
          </cell>
          <cell r="B18591">
            <v>46470</v>
          </cell>
          <cell r="R18591" t="str">
            <v>BMBL160078</v>
          </cell>
        </row>
        <row r="18592">
          <cell r="A18592">
            <v>44522.589594907397</v>
          </cell>
          <cell r="B18592">
            <v>8048</v>
          </cell>
          <cell r="R18592" t="str">
            <v>BRGD161233</v>
          </cell>
        </row>
        <row r="18593">
          <cell r="A18593">
            <v>44520.463587963</v>
          </cell>
          <cell r="B18593">
            <v>2225</v>
          </cell>
          <cell r="R18593" t="str">
            <v>BSFD161795</v>
          </cell>
        </row>
        <row r="18594">
          <cell r="A18594">
            <v>44520.4602199074</v>
          </cell>
          <cell r="B18594">
            <v>1524</v>
          </cell>
          <cell r="R18594" t="str">
            <v>BSED161766</v>
          </cell>
        </row>
        <row r="18595">
          <cell r="A18595">
            <v>44520.453321759298</v>
          </cell>
          <cell r="B18595">
            <v>691</v>
          </cell>
          <cell r="R18595" t="str">
            <v>BSDD120664</v>
          </cell>
        </row>
        <row r="18596">
          <cell r="A18596">
            <v>44520.450983796298</v>
          </cell>
          <cell r="B18596">
            <v>3160</v>
          </cell>
          <cell r="R18596" t="str">
            <v>BSAD230391</v>
          </cell>
        </row>
        <row r="18597">
          <cell r="A18597">
            <v>44520.444675925901</v>
          </cell>
          <cell r="B18597">
            <v>1296</v>
          </cell>
          <cell r="R18597" t="str">
            <v>BSCL152143</v>
          </cell>
        </row>
        <row r="18598">
          <cell r="A18598">
            <v>44520.437696759298</v>
          </cell>
          <cell r="B18598">
            <v>2905</v>
          </cell>
          <cell r="R18598" t="str">
            <v>BRED161131</v>
          </cell>
        </row>
        <row r="18599">
          <cell r="A18599">
            <v>44520.432060185201</v>
          </cell>
          <cell r="B18599">
            <v>3218</v>
          </cell>
          <cell r="R18599" t="str">
            <v>BRED161081</v>
          </cell>
        </row>
        <row r="18600">
          <cell r="A18600">
            <v>44520.427974537</v>
          </cell>
          <cell r="B18600">
            <v>3289</v>
          </cell>
          <cell r="R18600" t="str">
            <v>BRAD160816</v>
          </cell>
        </row>
        <row r="18601">
          <cell r="A18601">
            <v>44519.595335648097</v>
          </cell>
          <cell r="B18601">
            <v>7888</v>
          </cell>
          <cell r="R18601" t="str">
            <v>BSAD161597</v>
          </cell>
        </row>
        <row r="18602">
          <cell r="A18602">
            <v>44519.592592592599</v>
          </cell>
          <cell r="B18602">
            <v>6012</v>
          </cell>
          <cell r="R18602" t="str">
            <v>BTDD162169</v>
          </cell>
        </row>
        <row r="18603">
          <cell r="A18603">
            <v>44519.5850810185</v>
          </cell>
          <cell r="B18603">
            <v>1255</v>
          </cell>
          <cell r="R18603" t="str">
            <v>BTJD162040</v>
          </cell>
        </row>
        <row r="18604">
          <cell r="A18604">
            <v>44519.531145833302</v>
          </cell>
          <cell r="B18604">
            <v>2817</v>
          </cell>
          <cell r="R18604" t="str">
            <v>BRGD230256</v>
          </cell>
        </row>
        <row r="18605">
          <cell r="A18605">
            <v>44519.511481481502</v>
          </cell>
          <cell r="B18605">
            <v>3815</v>
          </cell>
          <cell r="R18605" t="str">
            <v>BTKD162112</v>
          </cell>
        </row>
        <row r="18606">
          <cell r="A18606">
            <v>44519.508946759299</v>
          </cell>
          <cell r="B18606">
            <v>5525</v>
          </cell>
          <cell r="R18606" t="str">
            <v>BSKD161477</v>
          </cell>
        </row>
        <row r="18607">
          <cell r="A18607">
            <v>44519.453726851898</v>
          </cell>
          <cell r="B18607">
            <v>3622</v>
          </cell>
          <cell r="R18607" t="str">
            <v>BRLD160756</v>
          </cell>
        </row>
        <row r="18608">
          <cell r="A18608">
            <v>44518.9753009259</v>
          </cell>
          <cell r="B18608">
            <v>12032</v>
          </cell>
          <cell r="R18608" t="str">
            <v>GPGC370758</v>
          </cell>
        </row>
        <row r="18609">
          <cell r="A18609">
            <v>44518.847731481503</v>
          </cell>
          <cell r="B18609"/>
          <cell r="R18609"/>
        </row>
        <row r="18610">
          <cell r="A18610">
            <v>44518.638472222199</v>
          </cell>
          <cell r="B18610">
            <v>22218</v>
          </cell>
          <cell r="R18610" t="str">
            <v>BQBS033819</v>
          </cell>
        </row>
        <row r="18611">
          <cell r="A18611">
            <v>44518.3601388889</v>
          </cell>
          <cell r="B18611">
            <v>7792</v>
          </cell>
          <cell r="R18611" t="str">
            <v>BRFC373676</v>
          </cell>
        </row>
        <row r="18612">
          <cell r="A18612">
            <v>44518.358078703699</v>
          </cell>
          <cell r="B18612">
            <v>9338</v>
          </cell>
          <cell r="R18612" t="str">
            <v>BSJS035946</v>
          </cell>
        </row>
        <row r="18613">
          <cell r="A18613">
            <v>44518.355543981503</v>
          </cell>
          <cell r="B18613">
            <v>5039</v>
          </cell>
          <cell r="R18613" t="str">
            <v>BTHS031467</v>
          </cell>
        </row>
        <row r="18614">
          <cell r="A18614">
            <v>44518.353310185201</v>
          </cell>
          <cell r="B18614">
            <v>8027</v>
          </cell>
          <cell r="R18614" t="str">
            <v>BPHS030467</v>
          </cell>
        </row>
        <row r="18615">
          <cell r="A18615">
            <v>44517.724849537</v>
          </cell>
          <cell r="B18615"/>
          <cell r="R18615"/>
        </row>
        <row r="18616">
          <cell r="A18616">
            <v>44517.703125</v>
          </cell>
          <cell r="B18616">
            <v>5573</v>
          </cell>
          <cell r="R18616" t="str">
            <v>BSKD161467</v>
          </cell>
        </row>
        <row r="18617">
          <cell r="A18617">
            <v>44517.698518518497</v>
          </cell>
          <cell r="B18617">
            <v>2449</v>
          </cell>
          <cell r="R18617" t="str">
            <v>BPKD200025</v>
          </cell>
        </row>
        <row r="18618">
          <cell r="A18618">
            <v>44517.695729166699</v>
          </cell>
          <cell r="B18618">
            <v>9408</v>
          </cell>
          <cell r="R18618" t="str">
            <v>BQKD160115</v>
          </cell>
        </row>
        <row r="18619">
          <cell r="A18619">
            <v>44517.690787036998</v>
          </cell>
          <cell r="B18619">
            <v>167</v>
          </cell>
          <cell r="R18619" t="str">
            <v>BUDD162713</v>
          </cell>
        </row>
        <row r="18620">
          <cell r="A18620">
            <v>44517.685289351903</v>
          </cell>
          <cell r="B18620">
            <v>2870</v>
          </cell>
          <cell r="R18620" t="str">
            <v>BULD162559</v>
          </cell>
        </row>
        <row r="18621">
          <cell r="A18621">
            <v>44517.665474537003</v>
          </cell>
          <cell r="B18621">
            <v>3635</v>
          </cell>
          <cell r="R18621" t="str">
            <v>BTDD162186</v>
          </cell>
        </row>
        <row r="18622">
          <cell r="A18622">
            <v>44516.570567129602</v>
          </cell>
          <cell r="B18622">
            <v>0</v>
          </cell>
          <cell r="R18622" t="str">
            <v>GOKE660216</v>
          </cell>
        </row>
        <row r="18623">
          <cell r="A18623">
            <v>44515.481805555602</v>
          </cell>
          <cell r="B18623">
            <v>19211</v>
          </cell>
          <cell r="R18623" t="str">
            <v>BMFS031346</v>
          </cell>
        </row>
        <row r="18624">
          <cell r="A18624">
            <v>44515.478738425903</v>
          </cell>
          <cell r="B18624">
            <v>25065</v>
          </cell>
          <cell r="R18624" t="str">
            <v>GOIS031795</v>
          </cell>
        </row>
        <row r="18625">
          <cell r="A18625">
            <v>44515.476736111101</v>
          </cell>
          <cell r="B18625">
            <v>31825</v>
          </cell>
          <cell r="R18625" t="str">
            <v>BLFS031469</v>
          </cell>
        </row>
        <row r="18626">
          <cell r="A18626">
            <v>44515.473576388897</v>
          </cell>
          <cell r="B18626">
            <v>23206</v>
          </cell>
          <cell r="R18626" t="str">
            <v>BLIS031950</v>
          </cell>
        </row>
        <row r="18627">
          <cell r="A18627">
            <v>44515.465636574103</v>
          </cell>
          <cell r="B18627">
            <v>4401</v>
          </cell>
          <cell r="R18627" t="str">
            <v>BRDD161036</v>
          </cell>
        </row>
        <row r="18628">
          <cell r="A18628">
            <v>44515.460428240702</v>
          </cell>
          <cell r="B18628">
            <v>2632</v>
          </cell>
          <cell r="R18628" t="str">
            <v>BTED162231</v>
          </cell>
        </row>
        <row r="18629">
          <cell r="A18629">
            <v>44515.457164351901</v>
          </cell>
          <cell r="B18629">
            <v>8751</v>
          </cell>
          <cell r="R18629" t="str">
            <v>BRBD160892</v>
          </cell>
        </row>
        <row r="18630">
          <cell r="A18630">
            <v>44515.449837963002</v>
          </cell>
          <cell r="B18630">
            <v>2510</v>
          </cell>
          <cell r="R18630" t="str">
            <v>BRCD160998</v>
          </cell>
        </row>
        <row r="18631">
          <cell r="A18631">
            <v>44513.497060185196</v>
          </cell>
          <cell r="B18631">
            <v>21254</v>
          </cell>
          <cell r="R18631" t="str">
            <v>BIFS040367</v>
          </cell>
        </row>
        <row r="18632">
          <cell r="A18632">
            <v>44513.467361111099</v>
          </cell>
          <cell r="B18632">
            <v>1912</v>
          </cell>
          <cell r="R18632" t="str">
            <v>BULL160564</v>
          </cell>
        </row>
        <row r="18633">
          <cell r="A18633">
            <v>44513.465775463003</v>
          </cell>
          <cell r="B18633">
            <v>3389</v>
          </cell>
          <cell r="R18633" t="str">
            <v>BTGL160455</v>
          </cell>
        </row>
        <row r="18634">
          <cell r="A18634">
            <v>44513.447638888902</v>
          </cell>
          <cell r="B18634">
            <v>3779</v>
          </cell>
          <cell r="R18634" t="str">
            <v>BTFD162244</v>
          </cell>
        </row>
        <row r="18635">
          <cell r="A18635">
            <v>44513.444930555597</v>
          </cell>
          <cell r="B18635">
            <v>3589</v>
          </cell>
          <cell r="R18635" t="str">
            <v>BTDD162186</v>
          </cell>
        </row>
        <row r="18636">
          <cell r="A18636">
            <v>44513.443229166704</v>
          </cell>
          <cell r="B18636">
            <v>1953</v>
          </cell>
          <cell r="R18636" t="str">
            <v>BUKD162535</v>
          </cell>
        </row>
        <row r="18637">
          <cell r="A18637">
            <v>44513.441087963001</v>
          </cell>
          <cell r="B18637">
            <v>1608</v>
          </cell>
          <cell r="R18637" t="str">
            <v>BULD162577</v>
          </cell>
        </row>
        <row r="18638">
          <cell r="A18638">
            <v>44512.563055555598</v>
          </cell>
          <cell r="B18638">
            <v>4221</v>
          </cell>
          <cell r="R18638"/>
        </row>
        <row r="18639">
          <cell r="A18639">
            <v>44512.548587963</v>
          </cell>
          <cell r="B18639">
            <v>5992</v>
          </cell>
          <cell r="R18639" t="str">
            <v>BMAD160117</v>
          </cell>
        </row>
        <row r="18640">
          <cell r="A18640">
            <v>44512.505196759303</v>
          </cell>
          <cell r="B18640">
            <v>3788</v>
          </cell>
          <cell r="R18640" t="str">
            <v>BTKD162112</v>
          </cell>
        </row>
        <row r="18641">
          <cell r="A18641">
            <v>44512.497349537</v>
          </cell>
          <cell r="B18641">
            <v>659</v>
          </cell>
          <cell r="R18641" t="str">
            <v>BTKD162083</v>
          </cell>
        </row>
        <row r="18642">
          <cell r="A18642">
            <v>44512.491273148102</v>
          </cell>
          <cell r="B18642">
            <v>354</v>
          </cell>
          <cell r="R18642" t="str">
            <v>BTID162392</v>
          </cell>
        </row>
        <row r="18643">
          <cell r="A18643">
            <v>44512.485914351899</v>
          </cell>
          <cell r="B18643">
            <v>438</v>
          </cell>
          <cell r="R18643" t="str">
            <v>BTID162377</v>
          </cell>
        </row>
        <row r="18644">
          <cell r="A18644">
            <v>44512.4789467593</v>
          </cell>
          <cell r="B18644">
            <v>748</v>
          </cell>
          <cell r="R18644" t="str">
            <v>BTGD162296</v>
          </cell>
        </row>
        <row r="18645">
          <cell r="A18645">
            <v>44512.472986111097</v>
          </cell>
          <cell r="B18645">
            <v>3158</v>
          </cell>
          <cell r="R18645" t="str">
            <v>BTFD162244</v>
          </cell>
        </row>
        <row r="18646">
          <cell r="A18646">
            <v>44512.465671296297</v>
          </cell>
          <cell r="B18646">
            <v>1891</v>
          </cell>
          <cell r="R18646" t="str">
            <v>BTDD162192</v>
          </cell>
        </row>
        <row r="18647">
          <cell r="A18647">
            <v>44512.460625</v>
          </cell>
          <cell r="B18647">
            <v>5551</v>
          </cell>
          <cell r="R18647" t="str">
            <v>BTDD162169</v>
          </cell>
        </row>
        <row r="18648">
          <cell r="A18648">
            <v>44512.455381944397</v>
          </cell>
          <cell r="B18648">
            <v>2104</v>
          </cell>
          <cell r="R18648" t="str">
            <v>BTCD162162</v>
          </cell>
        </row>
        <row r="18649">
          <cell r="A18649">
            <v>44512.450289351902</v>
          </cell>
          <cell r="B18649">
            <v>3278</v>
          </cell>
          <cell r="R18649" t="str">
            <v>BSKD200409</v>
          </cell>
        </row>
        <row r="18650">
          <cell r="A18650">
            <v>44512.446666666699</v>
          </cell>
          <cell r="B18650">
            <v>3589</v>
          </cell>
          <cell r="R18650" t="str">
            <v>BSKD161500</v>
          </cell>
        </row>
        <row r="18651">
          <cell r="A18651">
            <v>44512.439942129597</v>
          </cell>
          <cell r="B18651">
            <v>1488</v>
          </cell>
          <cell r="R18651" t="str">
            <v>BSJD161378</v>
          </cell>
        </row>
        <row r="18652">
          <cell r="A18652">
            <v>44511.624583333301</v>
          </cell>
          <cell r="B18652">
            <v>3154</v>
          </cell>
          <cell r="R18652" t="str">
            <v>BRBL150944</v>
          </cell>
        </row>
        <row r="18653">
          <cell r="A18653">
            <v>44511.619085648097</v>
          </cell>
          <cell r="B18653">
            <v>3406</v>
          </cell>
          <cell r="R18653" t="str">
            <v>BRBD160859</v>
          </cell>
        </row>
        <row r="18654">
          <cell r="A18654">
            <v>44511.5918171296</v>
          </cell>
          <cell r="B18654">
            <v>9972</v>
          </cell>
          <cell r="R18654" t="str">
            <v>BRBD160901</v>
          </cell>
        </row>
        <row r="18655">
          <cell r="A18655">
            <v>44511.581516203703</v>
          </cell>
          <cell r="B18655">
            <v>7489</v>
          </cell>
          <cell r="R18655" t="str">
            <v>BRHD161312</v>
          </cell>
        </row>
        <row r="18656">
          <cell r="A18656">
            <v>44511.569965277798</v>
          </cell>
          <cell r="B18656">
            <v>8040</v>
          </cell>
          <cell r="R18656" t="str">
            <v>BSAS036958</v>
          </cell>
        </row>
        <row r="18657">
          <cell r="A18657">
            <v>44509.579780092601</v>
          </cell>
          <cell r="B18657">
            <v>6155</v>
          </cell>
          <cell r="R18657" t="str">
            <v>BRGL151468</v>
          </cell>
        </row>
        <row r="18658">
          <cell r="A18658">
            <v>44509.574189814797</v>
          </cell>
          <cell r="B18658">
            <v>4819</v>
          </cell>
          <cell r="R18658" t="str">
            <v>BRCD160968</v>
          </cell>
        </row>
        <row r="18659">
          <cell r="A18659">
            <v>44509.569826388899</v>
          </cell>
          <cell r="B18659">
            <v>6723</v>
          </cell>
          <cell r="R18659" t="str">
            <v>BRHD161304</v>
          </cell>
        </row>
        <row r="18660">
          <cell r="A18660">
            <v>44509.565162036997</v>
          </cell>
          <cell r="B18660">
            <v>3126</v>
          </cell>
          <cell r="R18660" t="str">
            <v>BTCD162149</v>
          </cell>
        </row>
        <row r="18661">
          <cell r="A18661">
            <v>44509.5602083333</v>
          </cell>
          <cell r="B18661">
            <v>3980</v>
          </cell>
          <cell r="R18661" t="str">
            <v>BTJD162046</v>
          </cell>
        </row>
        <row r="18662">
          <cell r="A18662">
            <v>44509.555752314802</v>
          </cell>
          <cell r="B18662">
            <v>2111</v>
          </cell>
          <cell r="R18662" t="str">
            <v>BTCD162159</v>
          </cell>
        </row>
        <row r="18663">
          <cell r="A18663">
            <v>44509.551655092597</v>
          </cell>
          <cell r="B18663">
            <v>3412</v>
          </cell>
          <cell r="R18663" t="str">
            <v>BTDD162183</v>
          </cell>
        </row>
        <row r="18664">
          <cell r="A18664">
            <v>44509.544699074097</v>
          </cell>
          <cell r="B18664">
            <v>1132</v>
          </cell>
          <cell r="R18664" t="str">
            <v>BTJD162016</v>
          </cell>
        </row>
        <row r="18665">
          <cell r="A18665">
            <v>44509.539375</v>
          </cell>
          <cell r="B18665">
            <v>2453</v>
          </cell>
          <cell r="R18665" t="str">
            <v>BTED162231</v>
          </cell>
        </row>
        <row r="18666">
          <cell r="A18666">
            <v>44509.504513888904</v>
          </cell>
          <cell r="B18666">
            <v>1021</v>
          </cell>
          <cell r="R18666" t="str">
            <v>BTJD162038</v>
          </cell>
        </row>
        <row r="18667">
          <cell r="A18667">
            <v>44509.499560185199</v>
          </cell>
          <cell r="B18667">
            <v>2530</v>
          </cell>
          <cell r="R18667" t="str">
            <v>BULD162559</v>
          </cell>
        </row>
        <row r="18668">
          <cell r="A18668">
            <v>44509.4929050926</v>
          </cell>
          <cell r="B18668">
            <v>907</v>
          </cell>
          <cell r="R18668" t="str">
            <v>BTKD162080</v>
          </cell>
        </row>
        <row r="18669">
          <cell r="A18669">
            <v>44509.488530092603</v>
          </cell>
          <cell r="B18669">
            <v>1520</v>
          </cell>
          <cell r="R18669" t="str">
            <v>BTJD162047</v>
          </cell>
        </row>
        <row r="18670">
          <cell r="A18670">
            <v>44509.484699074099</v>
          </cell>
          <cell r="B18670">
            <v>893</v>
          </cell>
          <cell r="R18670" t="str">
            <v>BSHD161938</v>
          </cell>
        </row>
        <row r="18671">
          <cell r="A18671">
            <v>44509.478865740697</v>
          </cell>
          <cell r="B18671">
            <v>1894</v>
          </cell>
          <cell r="R18671" t="str">
            <v>BSGD161861</v>
          </cell>
        </row>
        <row r="18672">
          <cell r="A18672">
            <v>44509.471979166701</v>
          </cell>
          <cell r="B18672">
            <v>904</v>
          </cell>
          <cell r="R18672" t="str">
            <v>BSID120761</v>
          </cell>
        </row>
        <row r="18673">
          <cell r="A18673">
            <v>44509.466446759303</v>
          </cell>
          <cell r="B18673">
            <v>2371</v>
          </cell>
          <cell r="R18673" t="str">
            <v>BSID161979</v>
          </cell>
        </row>
        <row r="18674">
          <cell r="A18674">
            <v>44509.462858796302</v>
          </cell>
          <cell r="B18674">
            <v>1089</v>
          </cell>
          <cell r="R18674" t="str">
            <v>BSFD161799</v>
          </cell>
        </row>
        <row r="18675">
          <cell r="A18675">
            <v>44509.459224537</v>
          </cell>
          <cell r="B18675">
            <v>904</v>
          </cell>
          <cell r="R18675" t="str">
            <v>BSCD161704</v>
          </cell>
        </row>
        <row r="18676">
          <cell r="A18676">
            <v>44509.454907407402</v>
          </cell>
          <cell r="B18676">
            <v>1993</v>
          </cell>
          <cell r="R18676" t="str">
            <v>BSID220375</v>
          </cell>
        </row>
        <row r="18677">
          <cell r="A18677">
            <v>44509.451226851903</v>
          </cell>
          <cell r="B18677">
            <v>1581</v>
          </cell>
          <cell r="R18677" t="str">
            <v>BSID120765</v>
          </cell>
        </row>
        <row r="18678">
          <cell r="A18678">
            <v>44508.681226851899</v>
          </cell>
          <cell r="B18678">
            <v>2341</v>
          </cell>
          <cell r="R18678" t="str">
            <v>BSGD161854</v>
          </cell>
        </row>
        <row r="18679">
          <cell r="A18679">
            <v>44508.675439814797</v>
          </cell>
          <cell r="B18679">
            <v>2289</v>
          </cell>
          <cell r="R18679" t="str">
            <v>BSFD161819</v>
          </cell>
        </row>
        <row r="18680">
          <cell r="A18680">
            <v>44508.668472222198</v>
          </cell>
          <cell r="B18680">
            <v>3268</v>
          </cell>
          <cell r="R18680" t="str">
            <v>BTDD162186</v>
          </cell>
        </row>
        <row r="18681">
          <cell r="A18681">
            <v>44508.660439814797</v>
          </cell>
          <cell r="B18681">
            <v>2423</v>
          </cell>
          <cell r="R18681" t="str">
            <v>BTED200706</v>
          </cell>
        </row>
        <row r="18682">
          <cell r="A18682">
            <v>44508.586087962998</v>
          </cell>
          <cell r="B18682">
            <v>2335</v>
          </cell>
          <cell r="R18682" t="str">
            <v>BTFD162243</v>
          </cell>
        </row>
        <row r="18683">
          <cell r="A18683">
            <v>44508.565740740698</v>
          </cell>
          <cell r="B18683">
            <v>1612</v>
          </cell>
          <cell r="R18683" t="str">
            <v>BULD162561</v>
          </cell>
        </row>
        <row r="18684">
          <cell r="A18684">
            <v>44508.559895833299</v>
          </cell>
          <cell r="B18684">
            <v>2524</v>
          </cell>
          <cell r="R18684" t="str">
            <v>BULD162559</v>
          </cell>
        </row>
        <row r="18685">
          <cell r="A18685">
            <v>44508.555196759298</v>
          </cell>
          <cell r="B18685">
            <v>1524</v>
          </cell>
          <cell r="R18685" t="str">
            <v>BULD162577</v>
          </cell>
        </row>
        <row r="18686">
          <cell r="A18686">
            <v>44508.549745370401</v>
          </cell>
          <cell r="B18686">
            <v>2897</v>
          </cell>
          <cell r="R18686" t="str">
            <v>BSJD161422</v>
          </cell>
        </row>
        <row r="18687">
          <cell r="A18687">
            <v>44508.542222222197</v>
          </cell>
          <cell r="B18687">
            <v>2778</v>
          </cell>
          <cell r="R18687" t="str">
            <v>BRGD230256</v>
          </cell>
        </row>
        <row r="18688">
          <cell r="A18688">
            <v>44508.536493055602</v>
          </cell>
          <cell r="B18688">
            <v>2153</v>
          </cell>
          <cell r="R18688" t="str">
            <v>BRED161124</v>
          </cell>
        </row>
        <row r="18689">
          <cell r="A18689">
            <v>44508.530243055597</v>
          </cell>
          <cell r="B18689">
            <v>2341</v>
          </cell>
          <cell r="R18689" t="str">
            <v>BSKD161462</v>
          </cell>
        </row>
        <row r="18690">
          <cell r="A18690">
            <v>44508.522557870398</v>
          </cell>
          <cell r="B18690">
            <v>3177</v>
          </cell>
          <cell r="R18690" t="str">
            <v>BSLD200427</v>
          </cell>
        </row>
        <row r="18691">
          <cell r="A18691">
            <v>44508.512997685197</v>
          </cell>
          <cell r="B18691">
            <v>4072</v>
          </cell>
          <cell r="R18691" t="str">
            <v>BRCD161002</v>
          </cell>
        </row>
        <row r="18692">
          <cell r="A18692">
            <v>44508.503738425898</v>
          </cell>
          <cell r="B18692">
            <v>6123</v>
          </cell>
          <cell r="R18692" t="str">
            <v>BRCD160940</v>
          </cell>
        </row>
        <row r="18693">
          <cell r="A18693">
            <v>44508.495902777802</v>
          </cell>
          <cell r="B18693">
            <v>3233</v>
          </cell>
          <cell r="R18693" t="str">
            <v>BPED200181</v>
          </cell>
        </row>
        <row r="18694">
          <cell r="A18694">
            <v>44508.481863425899</v>
          </cell>
          <cell r="B18694">
            <v>24053</v>
          </cell>
          <cell r="R18694" t="str">
            <v>BMJD200014</v>
          </cell>
        </row>
        <row r="18695">
          <cell r="A18695">
            <v>44508.472326388903</v>
          </cell>
          <cell r="B18695">
            <v>5127</v>
          </cell>
          <cell r="R18695" t="str">
            <v>BQKD200047</v>
          </cell>
        </row>
        <row r="18696">
          <cell r="A18696">
            <v>44506.651354166701</v>
          </cell>
          <cell r="B18696">
            <v>16196</v>
          </cell>
          <cell r="R18696" t="str">
            <v>BRIS035698</v>
          </cell>
        </row>
        <row r="18697">
          <cell r="A18697">
            <v>44506.566377314797</v>
          </cell>
          <cell r="B18697">
            <v>1524</v>
          </cell>
          <cell r="R18697" t="str">
            <v>BULD162577</v>
          </cell>
        </row>
        <row r="18698">
          <cell r="A18698">
            <v>44506.490370370397</v>
          </cell>
          <cell r="B18698">
            <v>3014</v>
          </cell>
          <cell r="R18698" t="str">
            <v>BSID161968</v>
          </cell>
        </row>
        <row r="18699">
          <cell r="A18699">
            <v>44506.484907407401</v>
          </cell>
          <cell r="B18699">
            <v>2303</v>
          </cell>
          <cell r="R18699" t="str">
            <v>BSFD161830</v>
          </cell>
        </row>
        <row r="18700">
          <cell r="A18700">
            <v>44506.479236111103</v>
          </cell>
          <cell r="B18700">
            <v>4850</v>
          </cell>
          <cell r="R18700" t="str">
            <v>BSGD161904</v>
          </cell>
        </row>
        <row r="18701">
          <cell r="A18701">
            <v>44506.472824074102</v>
          </cell>
          <cell r="B18701">
            <v>1936</v>
          </cell>
          <cell r="R18701" t="str">
            <v>BSGD161898</v>
          </cell>
        </row>
        <row r="18702">
          <cell r="A18702">
            <v>44506.469166666699</v>
          </cell>
          <cell r="B18702">
            <v>2792</v>
          </cell>
          <cell r="R18702" t="str">
            <v>BTGD162289</v>
          </cell>
        </row>
        <row r="18703">
          <cell r="A18703">
            <v>44506.462893518503</v>
          </cell>
          <cell r="B18703">
            <v>4965</v>
          </cell>
          <cell r="R18703" t="str">
            <v>BSDD161729</v>
          </cell>
        </row>
        <row r="18704">
          <cell r="A18704">
            <v>44505.648599537002</v>
          </cell>
          <cell r="B18704">
            <v>1230</v>
          </cell>
          <cell r="R18704" t="str">
            <v>BTJD162040</v>
          </cell>
        </row>
        <row r="18705">
          <cell r="A18705">
            <v>44505.643981481502</v>
          </cell>
          <cell r="B18705">
            <v>493</v>
          </cell>
          <cell r="R18705" t="str">
            <v>BTKD200646</v>
          </cell>
        </row>
        <row r="18706">
          <cell r="A18706">
            <v>44505.639803240701</v>
          </cell>
          <cell r="B18706">
            <v>2523</v>
          </cell>
          <cell r="R18706" t="str">
            <v>BTKD162074</v>
          </cell>
        </row>
        <row r="18707">
          <cell r="A18707">
            <v>44505.636412036998</v>
          </cell>
          <cell r="B18707">
            <v>1078</v>
          </cell>
          <cell r="R18707" t="str">
            <v>BTKD120805</v>
          </cell>
        </row>
        <row r="18708">
          <cell r="A18708">
            <v>44505.632743055598</v>
          </cell>
          <cell r="B18708">
            <v>1275</v>
          </cell>
          <cell r="R18708" t="str">
            <v>BSBD161629</v>
          </cell>
        </row>
        <row r="18709">
          <cell r="A18709">
            <v>44505.539363425902</v>
          </cell>
          <cell r="B18709">
            <v>2792</v>
          </cell>
          <cell r="R18709" t="str">
            <v>BTGD162289</v>
          </cell>
        </row>
        <row r="18710">
          <cell r="A18710">
            <v>44505.533483796302</v>
          </cell>
          <cell r="B18710">
            <v>2748</v>
          </cell>
          <cell r="R18710" t="str">
            <v>BTED162217</v>
          </cell>
        </row>
        <row r="18711">
          <cell r="A18711">
            <v>44505.528518518498</v>
          </cell>
          <cell r="B18711">
            <v>1542</v>
          </cell>
          <cell r="R18711" t="str">
            <v>BSGD161864</v>
          </cell>
        </row>
        <row r="18712">
          <cell r="A18712">
            <v>44505.520752314798</v>
          </cell>
          <cell r="B18712">
            <v>721</v>
          </cell>
          <cell r="R18712" t="str">
            <v>BULD162568</v>
          </cell>
        </row>
        <row r="18713">
          <cell r="A18713">
            <v>44505.515787037002</v>
          </cell>
          <cell r="B18713">
            <v>2902</v>
          </cell>
          <cell r="R18713" t="str">
            <v>BSAD230391</v>
          </cell>
        </row>
        <row r="18714">
          <cell r="A18714">
            <v>44505.510543981502</v>
          </cell>
          <cell r="B18714">
            <v>1568</v>
          </cell>
          <cell r="R18714" t="str">
            <v>BSLD230361</v>
          </cell>
        </row>
        <row r="18715">
          <cell r="A18715">
            <v>44505.506574074097</v>
          </cell>
          <cell r="B18715">
            <v>3353</v>
          </cell>
          <cell r="R18715" t="str">
            <v>BQED160215</v>
          </cell>
        </row>
        <row r="18716">
          <cell r="A18716">
            <v>44505.502546296302</v>
          </cell>
          <cell r="B18716">
            <v>2987</v>
          </cell>
          <cell r="R18716" t="str">
            <v>BRKD220111</v>
          </cell>
        </row>
        <row r="18717">
          <cell r="A18717">
            <v>44505.4981134259</v>
          </cell>
          <cell r="B18717">
            <v>23922</v>
          </cell>
          <cell r="R18717" t="str">
            <v>BOKD200014</v>
          </cell>
        </row>
        <row r="18718">
          <cell r="A18718">
            <v>44505.467453703699</v>
          </cell>
          <cell r="B18718">
            <v>1293</v>
          </cell>
          <cell r="R18718" t="str">
            <v>BSID161973</v>
          </cell>
        </row>
        <row r="18719">
          <cell r="A18719">
            <v>44503.535868055602</v>
          </cell>
          <cell r="B18719">
            <v>36440</v>
          </cell>
          <cell r="R18719" t="str">
            <v>BKAS030685</v>
          </cell>
        </row>
        <row r="18720">
          <cell r="A18720">
            <v>44503.4749884259</v>
          </cell>
          <cell r="B18720">
            <v>51382</v>
          </cell>
          <cell r="R18720" t="str">
            <v>BLLL160056</v>
          </cell>
        </row>
        <row r="18721">
          <cell r="A18721">
            <v>44503.454826388901</v>
          </cell>
          <cell r="B18721">
            <v>1841</v>
          </cell>
          <cell r="R18721" t="str">
            <v>BUKD162535</v>
          </cell>
        </row>
        <row r="18722">
          <cell r="A18722">
            <v>44502.6726388889</v>
          </cell>
          <cell r="B18722">
            <v>2327</v>
          </cell>
          <cell r="R18722" t="str">
            <v>BSKD161462</v>
          </cell>
        </row>
        <row r="18723">
          <cell r="A18723">
            <v>44502.496701388904</v>
          </cell>
          <cell r="B18723">
            <v>31210</v>
          </cell>
          <cell r="R18723" t="str">
            <v>BKJS030050</v>
          </cell>
        </row>
        <row r="18724">
          <cell r="A18724">
            <v>44499.730868055602</v>
          </cell>
          <cell r="B18724">
            <v>1</v>
          </cell>
          <cell r="R18724" t="str">
            <v>BUFC372833</v>
          </cell>
        </row>
        <row r="18725">
          <cell r="A18725">
            <v>44499.659988425898</v>
          </cell>
          <cell r="B18725">
            <v>55534</v>
          </cell>
          <cell r="R18725" t="str">
            <v>BKAS030601</v>
          </cell>
        </row>
        <row r="18726">
          <cell r="A18726">
            <v>44499.518645833297</v>
          </cell>
          <cell r="B18726">
            <v>0</v>
          </cell>
          <cell r="R18726" t="str">
            <v>BUFS046910</v>
          </cell>
        </row>
        <row r="18727">
          <cell r="A18727">
            <v>44499.503391203703</v>
          </cell>
          <cell r="B18727">
            <v>33953</v>
          </cell>
          <cell r="R18727" t="str">
            <v>BMIS031759</v>
          </cell>
        </row>
        <row r="18728">
          <cell r="A18728">
            <v>44499.496446759302</v>
          </cell>
          <cell r="B18728">
            <v>55534</v>
          </cell>
          <cell r="R18728" t="str">
            <v>BKAS030601</v>
          </cell>
        </row>
        <row r="18729">
          <cell r="A18729">
            <v>44498.655416666697</v>
          </cell>
          <cell r="B18729">
            <v>7679</v>
          </cell>
          <cell r="R18729" t="str">
            <v>BQED160244</v>
          </cell>
        </row>
        <row r="18730">
          <cell r="A18730">
            <v>44498.6496527778</v>
          </cell>
          <cell r="B18730">
            <v>1322</v>
          </cell>
          <cell r="R18730" t="str">
            <v>BSAD120582</v>
          </cell>
        </row>
        <row r="18731">
          <cell r="A18731">
            <v>44498.586944444403</v>
          </cell>
          <cell r="B18731">
            <v>7131</v>
          </cell>
          <cell r="R18731" t="str">
            <v>BQGD230029</v>
          </cell>
        </row>
        <row r="18732">
          <cell r="A18732">
            <v>44498.580613425896</v>
          </cell>
          <cell r="B18732">
            <v>6173</v>
          </cell>
          <cell r="R18732" t="str">
            <v>BQED160211</v>
          </cell>
        </row>
        <row r="18733">
          <cell r="A18733">
            <v>44498.575821759303</v>
          </cell>
          <cell r="B18733">
            <v>4455</v>
          </cell>
          <cell r="R18733" t="str">
            <v>BQID160499</v>
          </cell>
        </row>
        <row r="18734">
          <cell r="A18734">
            <v>44498.571412037003</v>
          </cell>
          <cell r="B18734">
            <v>16162</v>
          </cell>
          <cell r="R18734" t="str">
            <v>BQHD160416</v>
          </cell>
        </row>
        <row r="18735">
          <cell r="A18735">
            <v>44498.567418981504</v>
          </cell>
          <cell r="B18735">
            <v>10378</v>
          </cell>
          <cell r="R18735" t="str">
            <v>BQDD160205</v>
          </cell>
        </row>
        <row r="18736">
          <cell r="A18736">
            <v>44498.563113425902</v>
          </cell>
          <cell r="B18736">
            <v>3525</v>
          </cell>
          <cell r="R18736" t="str">
            <v>BQID200160</v>
          </cell>
        </row>
        <row r="18737">
          <cell r="A18737">
            <v>44498.558900463002</v>
          </cell>
          <cell r="B18737">
            <v>5386</v>
          </cell>
          <cell r="R18737" t="str">
            <v>BQDD160163</v>
          </cell>
        </row>
        <row r="18738">
          <cell r="A18738">
            <v>44498.551238425898</v>
          </cell>
          <cell r="B18738">
            <v>4054</v>
          </cell>
          <cell r="R18738" t="str">
            <v>BQED160222</v>
          </cell>
        </row>
        <row r="18739">
          <cell r="A18739">
            <v>44498.544004629599</v>
          </cell>
          <cell r="B18739">
            <v>6161</v>
          </cell>
          <cell r="R18739" t="str">
            <v>BOHD200197</v>
          </cell>
        </row>
        <row r="18740">
          <cell r="A18740">
            <v>44498.538472222201</v>
          </cell>
          <cell r="B18740">
            <v>6012</v>
          </cell>
          <cell r="R18740" t="str">
            <v>BPBD200118</v>
          </cell>
        </row>
        <row r="18741">
          <cell r="A18741">
            <v>44498.533518518503</v>
          </cell>
          <cell r="B18741">
            <v>6479</v>
          </cell>
          <cell r="R18741" t="str">
            <v>BMHD200313</v>
          </cell>
        </row>
        <row r="18742">
          <cell r="A18742">
            <v>44498.525937500002</v>
          </cell>
          <cell r="B18742">
            <v>7513</v>
          </cell>
          <cell r="R18742" t="str">
            <v>BPED200187</v>
          </cell>
        </row>
        <row r="18743">
          <cell r="A18743">
            <v>44498.517048611102</v>
          </cell>
          <cell r="B18743">
            <v>5741</v>
          </cell>
          <cell r="R18743" t="str">
            <v>BPED160088</v>
          </cell>
        </row>
        <row r="18744">
          <cell r="A18744">
            <v>44498.511539351799</v>
          </cell>
          <cell r="B18744">
            <v>5380</v>
          </cell>
          <cell r="R18744" t="str">
            <v>BPFD200198</v>
          </cell>
        </row>
        <row r="18745">
          <cell r="A18745">
            <v>44498.503900463002</v>
          </cell>
          <cell r="B18745">
            <v>7051</v>
          </cell>
          <cell r="R18745" t="str">
            <v>BQKD160076</v>
          </cell>
        </row>
        <row r="18746">
          <cell r="A18746">
            <v>44498.497858796298</v>
          </cell>
          <cell r="B18746">
            <v>4076</v>
          </cell>
          <cell r="R18746" t="str">
            <v>BPFD200206</v>
          </cell>
        </row>
        <row r="18747">
          <cell r="A18747">
            <v>44498.490416666697</v>
          </cell>
          <cell r="B18747">
            <v>18148</v>
          </cell>
          <cell r="R18747" t="str">
            <v>BOID200223</v>
          </cell>
        </row>
        <row r="18748">
          <cell r="A18748">
            <v>44498.486250000002</v>
          </cell>
          <cell r="B18748">
            <v>6768</v>
          </cell>
          <cell r="R18748" t="str">
            <v>BQJD200029</v>
          </cell>
        </row>
        <row r="18749">
          <cell r="A18749">
            <v>44498.482164351903</v>
          </cell>
          <cell r="B18749">
            <v>4289</v>
          </cell>
          <cell r="R18749" t="str">
            <v>BQJD200011</v>
          </cell>
        </row>
        <row r="18750">
          <cell r="A18750">
            <v>44498.477650462999</v>
          </cell>
          <cell r="B18750">
            <v>3761</v>
          </cell>
          <cell r="R18750" t="str">
            <v>BPLD200068</v>
          </cell>
        </row>
        <row r="18751">
          <cell r="A18751">
            <v>44498.464502314797</v>
          </cell>
          <cell r="B18751">
            <v>6468</v>
          </cell>
          <cell r="R18751" t="str">
            <v>BQAC373617</v>
          </cell>
        </row>
        <row r="18752">
          <cell r="A18752">
            <v>44498.460011574098</v>
          </cell>
          <cell r="B18752">
            <v>1580</v>
          </cell>
          <cell r="R18752" t="str">
            <v>BULD162561</v>
          </cell>
        </row>
        <row r="18753">
          <cell r="A18753">
            <v>44498.456458333298</v>
          </cell>
          <cell r="B18753">
            <v>4820</v>
          </cell>
          <cell r="R18753" t="str">
            <v>BTLS039793</v>
          </cell>
        </row>
        <row r="18754">
          <cell r="A18754">
            <v>44498.454467592601</v>
          </cell>
          <cell r="B18754">
            <v>2770</v>
          </cell>
          <cell r="R18754" t="str">
            <v>BTLS039851</v>
          </cell>
        </row>
        <row r="18755">
          <cell r="A18755">
            <v>44498.445127314801</v>
          </cell>
          <cell r="B18755">
            <v>99</v>
          </cell>
          <cell r="R18755" t="str">
            <v>BUDD162713</v>
          </cell>
        </row>
        <row r="18756">
          <cell r="A18756">
            <v>44498.421238425901</v>
          </cell>
          <cell r="B18756">
            <v>24272</v>
          </cell>
          <cell r="R18756" t="str">
            <v>GOIS031795</v>
          </cell>
        </row>
        <row r="18757">
          <cell r="A18757">
            <v>44497.575983796298</v>
          </cell>
          <cell r="B18757">
            <v>5065</v>
          </cell>
          <cell r="R18757" t="str">
            <v>BQKD200047</v>
          </cell>
        </row>
        <row r="18758">
          <cell r="A18758">
            <v>44497.569803240702</v>
          </cell>
          <cell r="B18758">
            <v>2954</v>
          </cell>
          <cell r="R18758" t="str">
            <v>BQLD160182</v>
          </cell>
        </row>
        <row r="18759">
          <cell r="A18759">
            <v>44497.565069444398</v>
          </cell>
          <cell r="B18759">
            <v>2043</v>
          </cell>
          <cell r="R18759" t="str">
            <v>BQKD200048</v>
          </cell>
        </row>
        <row r="18760">
          <cell r="A18760">
            <v>44497.559525463003</v>
          </cell>
          <cell r="B18760">
            <v>4221</v>
          </cell>
          <cell r="R18760" t="str">
            <v>BMAD230009</v>
          </cell>
        </row>
        <row r="18761">
          <cell r="A18761">
            <v>44497.5537847222</v>
          </cell>
          <cell r="B18761">
            <v>5127</v>
          </cell>
          <cell r="R18761" t="str">
            <v>BQBD200008</v>
          </cell>
        </row>
        <row r="18762">
          <cell r="A18762">
            <v>44497.543587963002</v>
          </cell>
          <cell r="B18762">
            <v>6154</v>
          </cell>
          <cell r="R18762" t="str">
            <v>BNID200158</v>
          </cell>
        </row>
        <row r="18763">
          <cell r="A18763">
            <v>44497.535983796297</v>
          </cell>
          <cell r="B18763">
            <v>1801</v>
          </cell>
          <cell r="R18763" t="str">
            <v>BRKD160653</v>
          </cell>
        </row>
        <row r="18764">
          <cell r="A18764">
            <v>44497.529895833301</v>
          </cell>
          <cell r="B18764">
            <v>5677</v>
          </cell>
          <cell r="R18764" t="str">
            <v>BRAD160777</v>
          </cell>
        </row>
        <row r="18765">
          <cell r="A18765">
            <v>44497.525335648097</v>
          </cell>
          <cell r="B18765">
            <v>1670</v>
          </cell>
          <cell r="R18765" t="str">
            <v>BQID160510</v>
          </cell>
        </row>
        <row r="18766">
          <cell r="A18766">
            <v>44497.519293981502</v>
          </cell>
          <cell r="B18766">
            <v>4489</v>
          </cell>
          <cell r="R18766" t="str">
            <v>BRAD160803</v>
          </cell>
        </row>
        <row r="18767">
          <cell r="A18767">
            <v>44497.513055555602</v>
          </cell>
          <cell r="B18767">
            <v>2279</v>
          </cell>
          <cell r="R18767" t="str">
            <v>BQID160527</v>
          </cell>
        </row>
        <row r="18768">
          <cell r="A18768">
            <v>44497.5090740741</v>
          </cell>
          <cell r="B18768">
            <v>3386</v>
          </cell>
          <cell r="R18768" t="str">
            <v>BRJD160577</v>
          </cell>
        </row>
        <row r="18769">
          <cell r="A18769">
            <v>44497.505601851903</v>
          </cell>
          <cell r="B18769">
            <v>4519</v>
          </cell>
          <cell r="R18769" t="str">
            <v>BRLD160727</v>
          </cell>
        </row>
        <row r="18770">
          <cell r="A18770">
            <v>44497.5013078704</v>
          </cell>
          <cell r="B18770">
            <v>12305</v>
          </cell>
          <cell r="R18770" t="str">
            <v>BQKD200034</v>
          </cell>
        </row>
        <row r="18771">
          <cell r="A18771">
            <v>44497.4902546296</v>
          </cell>
          <cell r="B18771">
            <v>5463</v>
          </cell>
          <cell r="R18771" t="str">
            <v>BRLD160741</v>
          </cell>
        </row>
        <row r="18772">
          <cell r="A18772">
            <v>44497.485659722202</v>
          </cell>
          <cell r="B18772">
            <v>4910</v>
          </cell>
          <cell r="R18772" t="str">
            <v>BRCD160967</v>
          </cell>
        </row>
        <row r="18773">
          <cell r="A18773">
            <v>44497.4771064815</v>
          </cell>
          <cell r="B18773">
            <v>4273</v>
          </cell>
          <cell r="R18773" t="str">
            <v>BRGD161225</v>
          </cell>
        </row>
        <row r="18774">
          <cell r="A18774">
            <v>44497.472824074102</v>
          </cell>
          <cell r="B18774">
            <v>3442</v>
          </cell>
          <cell r="R18774" t="str">
            <v>BRGD161212</v>
          </cell>
        </row>
        <row r="18775">
          <cell r="A18775">
            <v>44496.9753935185</v>
          </cell>
          <cell r="B18775">
            <v>2493</v>
          </cell>
          <cell r="R18775" t="str">
            <v>BQHD160412</v>
          </cell>
        </row>
        <row r="18776">
          <cell r="A18776">
            <v>44496.957974536999</v>
          </cell>
          <cell r="B18776">
            <v>5302</v>
          </cell>
          <cell r="R18776" t="str">
            <v>BOKD200014</v>
          </cell>
        </row>
        <row r="18777">
          <cell r="A18777">
            <v>44496.731620370403</v>
          </cell>
          <cell r="B18777">
            <v>6742</v>
          </cell>
          <cell r="R18777" t="str">
            <v>BOLD200029</v>
          </cell>
        </row>
        <row r="18778">
          <cell r="A18778">
            <v>44496.721203703702</v>
          </cell>
          <cell r="B18778">
            <v>4789</v>
          </cell>
          <cell r="R18778" t="str">
            <v>BPED200175</v>
          </cell>
        </row>
        <row r="18779">
          <cell r="A18779">
            <v>44496.712627314802</v>
          </cell>
          <cell r="B18779">
            <v>4872</v>
          </cell>
          <cell r="R18779" t="str">
            <v>BPED200185</v>
          </cell>
        </row>
        <row r="18780">
          <cell r="A18780">
            <v>44496.705277777801</v>
          </cell>
          <cell r="B18780">
            <v>4423</v>
          </cell>
          <cell r="R18780" t="str">
            <v>BPAD160016</v>
          </cell>
        </row>
        <row r="18781">
          <cell r="A18781">
            <v>44496.697303240697</v>
          </cell>
          <cell r="B18781">
            <v>3716</v>
          </cell>
          <cell r="R18781" t="str">
            <v>BQJD120016</v>
          </cell>
        </row>
        <row r="18782">
          <cell r="A18782">
            <v>44496.689965277801</v>
          </cell>
          <cell r="B18782">
            <v>4013</v>
          </cell>
          <cell r="R18782" t="str">
            <v>BQCD160106</v>
          </cell>
        </row>
        <row r="18783">
          <cell r="A18783">
            <v>44496.680335648103</v>
          </cell>
          <cell r="B18783">
            <v>7414</v>
          </cell>
          <cell r="R18783" t="str">
            <v>BQAD203299</v>
          </cell>
        </row>
        <row r="18784">
          <cell r="A18784">
            <v>44496.6742592593</v>
          </cell>
          <cell r="B18784">
            <v>3220</v>
          </cell>
          <cell r="R18784" t="str">
            <v>BQBD160067</v>
          </cell>
        </row>
        <row r="18785">
          <cell r="A18785">
            <v>44496.664861111101</v>
          </cell>
          <cell r="B18785">
            <v>3513</v>
          </cell>
          <cell r="R18785" t="str">
            <v>BRLD160724</v>
          </cell>
        </row>
        <row r="18786">
          <cell r="A18786">
            <v>44496.658564814803</v>
          </cell>
          <cell r="B18786">
            <v>1</v>
          </cell>
          <cell r="R18786" t="str">
            <v>BUJS032230</v>
          </cell>
        </row>
        <row r="18787">
          <cell r="A18787">
            <v>44496.655219907399</v>
          </cell>
          <cell r="B18787">
            <v>4813</v>
          </cell>
          <cell r="R18787" t="str">
            <v>BQCD160126</v>
          </cell>
        </row>
        <row r="18788">
          <cell r="A18788">
            <v>44496.646932870397</v>
          </cell>
          <cell r="B18788">
            <v>2839</v>
          </cell>
          <cell r="R18788" t="str">
            <v>BQDD160156</v>
          </cell>
        </row>
        <row r="18789">
          <cell r="A18789">
            <v>44496.637523148202</v>
          </cell>
          <cell r="B18789">
            <v>2456</v>
          </cell>
          <cell r="R18789" t="str">
            <v>BQGD160344</v>
          </cell>
        </row>
        <row r="18790">
          <cell r="A18790">
            <v>44496.629687499997</v>
          </cell>
          <cell r="B18790">
            <v>1884</v>
          </cell>
          <cell r="R18790" t="str">
            <v>BRJD160600</v>
          </cell>
        </row>
        <row r="18791">
          <cell r="A18791">
            <v>44496.625636574099</v>
          </cell>
          <cell r="B18791">
            <v>4213</v>
          </cell>
          <cell r="R18791" t="str">
            <v>BRJD160606</v>
          </cell>
        </row>
        <row r="18792">
          <cell r="A18792">
            <v>44496.621307870402</v>
          </cell>
          <cell r="B18792">
            <v>7254</v>
          </cell>
          <cell r="R18792" t="str">
            <v>BQJD160027</v>
          </cell>
        </row>
        <row r="18793">
          <cell r="A18793">
            <v>44496.614907407398</v>
          </cell>
          <cell r="B18793">
            <v>14825</v>
          </cell>
          <cell r="R18793" t="str">
            <v>BQJD160040</v>
          </cell>
        </row>
        <row r="18794">
          <cell r="A18794">
            <v>44496.609756944403</v>
          </cell>
          <cell r="B18794">
            <v>4239</v>
          </cell>
          <cell r="R18794" t="str">
            <v>BQLD160145</v>
          </cell>
        </row>
        <row r="18795">
          <cell r="A18795">
            <v>44496.582488425898</v>
          </cell>
          <cell r="B18795">
            <v>5454</v>
          </cell>
          <cell r="R18795" t="str">
            <v>BPED160082</v>
          </cell>
        </row>
        <row r="18796">
          <cell r="A18796">
            <v>44496.573854166701</v>
          </cell>
          <cell r="B18796">
            <v>1326</v>
          </cell>
          <cell r="R18796" t="str">
            <v>BPID120091</v>
          </cell>
        </row>
        <row r="18797">
          <cell r="A18797">
            <v>44496.566481481503</v>
          </cell>
          <cell r="B18797">
            <v>5045</v>
          </cell>
          <cell r="R18797" t="str">
            <v>GPGD160208</v>
          </cell>
        </row>
        <row r="18798">
          <cell r="A18798">
            <v>44496.559131944399</v>
          </cell>
          <cell r="B18798">
            <v>1263</v>
          </cell>
          <cell r="R18798" t="str">
            <v>BSCL152143</v>
          </cell>
        </row>
        <row r="18799">
          <cell r="A18799">
            <v>44496.552986111099</v>
          </cell>
          <cell r="B18799">
            <v>1392</v>
          </cell>
          <cell r="R18799" t="str">
            <v>BRHD161303</v>
          </cell>
        </row>
        <row r="18800">
          <cell r="A18800">
            <v>44496.5473726852</v>
          </cell>
          <cell r="B18800">
            <v>9882</v>
          </cell>
          <cell r="R18800" t="str">
            <v>BRBD160901</v>
          </cell>
        </row>
        <row r="18801">
          <cell r="A18801">
            <v>44496.542858796303</v>
          </cell>
          <cell r="B18801">
            <v>1465</v>
          </cell>
          <cell r="R18801" t="str">
            <v>BSJD161378</v>
          </cell>
        </row>
        <row r="18802">
          <cell r="A18802">
            <v>44496.535937499997</v>
          </cell>
          <cell r="B18802">
            <v>1498</v>
          </cell>
          <cell r="R18802" t="str">
            <v>BSED161766</v>
          </cell>
        </row>
        <row r="18803">
          <cell r="A18803">
            <v>44496.5289583333</v>
          </cell>
          <cell r="B18803">
            <v>2883</v>
          </cell>
          <cell r="R18803" t="str">
            <v>BRED161131</v>
          </cell>
        </row>
        <row r="18804">
          <cell r="A18804">
            <v>44496.522094907399</v>
          </cell>
          <cell r="B18804">
            <v>2012</v>
          </cell>
          <cell r="R18804" t="str">
            <v>BTFD162243</v>
          </cell>
        </row>
        <row r="18805">
          <cell r="A18805">
            <v>44496.513449074097</v>
          </cell>
          <cell r="B18805">
            <v>2898</v>
          </cell>
          <cell r="R18805" t="str">
            <v>BTFD162244</v>
          </cell>
        </row>
        <row r="18806">
          <cell r="A18806">
            <v>44496.505983796298</v>
          </cell>
          <cell r="B18806">
            <v>638</v>
          </cell>
          <cell r="R18806" t="str">
            <v>BTKD162083</v>
          </cell>
        </row>
        <row r="18807">
          <cell r="A18807">
            <v>44496.500057870398</v>
          </cell>
          <cell r="B18807">
            <v>2199</v>
          </cell>
          <cell r="R18807" t="str">
            <v>BSFD161795</v>
          </cell>
        </row>
        <row r="18808">
          <cell r="A18808">
            <v>44496.493136574099</v>
          </cell>
          <cell r="B18808">
            <v>3788</v>
          </cell>
          <cell r="R18808" t="str">
            <v>BTKD162112</v>
          </cell>
        </row>
        <row r="18809">
          <cell r="A18809">
            <v>44496.486134259299</v>
          </cell>
          <cell r="B18809">
            <v>3061</v>
          </cell>
          <cell r="R18809" t="str">
            <v>BTCD162149</v>
          </cell>
        </row>
        <row r="18810">
          <cell r="A18810">
            <v>44496.476446759298</v>
          </cell>
          <cell r="B18810">
            <v>3980</v>
          </cell>
          <cell r="R18810" t="str">
            <v>BTJD162046</v>
          </cell>
        </row>
        <row r="18811">
          <cell r="A18811">
            <v>44496.469525462999</v>
          </cell>
          <cell r="B18811">
            <v>2111</v>
          </cell>
          <cell r="R18811" t="str">
            <v>BTCD162159</v>
          </cell>
        </row>
        <row r="18812">
          <cell r="A18812">
            <v>44496.463807870401</v>
          </cell>
          <cell r="B18812">
            <v>885</v>
          </cell>
          <cell r="R18812" t="str">
            <v>BSID161973</v>
          </cell>
        </row>
        <row r="18813">
          <cell r="A18813">
            <v>44496.460462962998</v>
          </cell>
          <cell r="B18813">
            <v>3342</v>
          </cell>
          <cell r="R18813" t="str">
            <v>BTDD162183</v>
          </cell>
        </row>
        <row r="18814">
          <cell r="A18814">
            <v>44496.451377314799</v>
          </cell>
          <cell r="B18814">
            <v>681</v>
          </cell>
          <cell r="R18814" t="str">
            <v>BSDD120664</v>
          </cell>
        </row>
        <row r="18815">
          <cell r="A18815">
            <v>44495.5624074074</v>
          </cell>
          <cell r="B18815">
            <v>5500</v>
          </cell>
          <cell r="R18815" t="str">
            <v>BTDD162169</v>
          </cell>
        </row>
        <row r="18816">
          <cell r="A18816">
            <v>44495.5481828704</v>
          </cell>
          <cell r="B18816">
            <v>3357</v>
          </cell>
          <cell r="R18816" t="str">
            <v>BKHET70130</v>
          </cell>
        </row>
        <row r="18817">
          <cell r="A18817">
            <v>44495.542881944399</v>
          </cell>
          <cell r="B18817">
            <v>73208</v>
          </cell>
          <cell r="R18817" t="str">
            <v>BMBS030816</v>
          </cell>
        </row>
        <row r="18818">
          <cell r="A18818">
            <v>44495.5370833333</v>
          </cell>
          <cell r="B18818">
            <v>45933</v>
          </cell>
          <cell r="R18818" t="str">
            <v>BLGS040605</v>
          </cell>
        </row>
        <row r="18819">
          <cell r="A18819">
            <v>44495.534421296303</v>
          </cell>
          <cell r="B18819">
            <v>55520</v>
          </cell>
          <cell r="R18819" t="str">
            <v>BKAS030601</v>
          </cell>
        </row>
        <row r="18820">
          <cell r="A18820">
            <v>44495.5315625</v>
          </cell>
          <cell r="B18820">
            <v>11071</v>
          </cell>
          <cell r="R18820" t="str">
            <v>UOIS030128</v>
          </cell>
        </row>
        <row r="18821">
          <cell r="A18821">
            <v>44495.529050925899</v>
          </cell>
          <cell r="B18821">
            <v>14616</v>
          </cell>
          <cell r="R18821" t="str">
            <v>UOHS030121</v>
          </cell>
        </row>
        <row r="18822">
          <cell r="A18822">
            <v>44494.977812500001</v>
          </cell>
          <cell r="B18822">
            <v>9874</v>
          </cell>
          <cell r="R18822" t="str">
            <v>BSCS037349</v>
          </cell>
        </row>
        <row r="18823">
          <cell r="A18823">
            <v>44494.976365740702</v>
          </cell>
          <cell r="B18823">
            <v>17869</v>
          </cell>
          <cell r="R18823" t="str">
            <v>BMJS040004</v>
          </cell>
        </row>
        <row r="18824">
          <cell r="A18824">
            <v>44494.621631944399</v>
          </cell>
          <cell r="B18824">
            <v>2987</v>
          </cell>
          <cell r="R18824" t="str">
            <v>BTDS044313</v>
          </cell>
        </row>
        <row r="18825">
          <cell r="A18825">
            <v>44494.582673611098</v>
          </cell>
          <cell r="B18825">
            <v>2</v>
          </cell>
          <cell r="R18825" t="str">
            <v>EUES035194</v>
          </cell>
        </row>
        <row r="18826">
          <cell r="A18826">
            <v>44494.523495370398</v>
          </cell>
          <cell r="B18826">
            <v>1376</v>
          </cell>
          <cell r="R18826" t="str">
            <v>BRKD160684</v>
          </cell>
        </row>
        <row r="18827">
          <cell r="A18827">
            <v>44494.518865740698</v>
          </cell>
          <cell r="B18827">
            <v>3209</v>
          </cell>
          <cell r="R18827" t="str">
            <v>BPED200181</v>
          </cell>
        </row>
        <row r="18828">
          <cell r="A18828">
            <v>44494.515011574098</v>
          </cell>
          <cell r="B18828">
            <v>2415</v>
          </cell>
          <cell r="R18828" t="str">
            <v>BSAD161582</v>
          </cell>
        </row>
        <row r="18829">
          <cell r="A18829">
            <v>44494.508472222202</v>
          </cell>
          <cell r="B18829">
            <v>3867</v>
          </cell>
          <cell r="R18829" t="str">
            <v>GPCD160130</v>
          </cell>
        </row>
        <row r="18830">
          <cell r="A18830">
            <v>44494.503252314797</v>
          </cell>
          <cell r="B18830">
            <v>6182</v>
          </cell>
          <cell r="R18830" t="str">
            <v>BOBD200072</v>
          </cell>
        </row>
        <row r="18831">
          <cell r="A18831">
            <v>44494.496793981503</v>
          </cell>
          <cell r="B18831">
            <v>4038</v>
          </cell>
          <cell r="R18831" t="str">
            <v>BPKD200020</v>
          </cell>
        </row>
        <row r="18832">
          <cell r="A18832">
            <v>44494.493379629603</v>
          </cell>
          <cell r="B18832">
            <v>6854</v>
          </cell>
          <cell r="R18832" t="str">
            <v>BNDD160224</v>
          </cell>
        </row>
        <row r="18833">
          <cell r="A18833">
            <v>44494.488379629598</v>
          </cell>
          <cell r="B18833">
            <v>9844</v>
          </cell>
          <cell r="R18833" t="str">
            <v>BOCD160084</v>
          </cell>
        </row>
        <row r="18834">
          <cell r="A18834">
            <v>44494.484629629602</v>
          </cell>
          <cell r="B18834">
            <v>4238</v>
          </cell>
          <cell r="R18834" t="str">
            <v>BNHD200151</v>
          </cell>
        </row>
        <row r="18835">
          <cell r="A18835">
            <v>44494.478703703702</v>
          </cell>
          <cell r="B18835">
            <v>4667</v>
          </cell>
          <cell r="R18835" t="str">
            <v>BNID160316</v>
          </cell>
        </row>
        <row r="18836">
          <cell r="A18836">
            <v>44494.473807870403</v>
          </cell>
          <cell r="B18836">
            <v>10434</v>
          </cell>
          <cell r="R18836" t="str">
            <v>BHDS040187</v>
          </cell>
        </row>
        <row r="18837">
          <cell r="A18837">
            <v>44494.471377314803</v>
          </cell>
          <cell r="B18837"/>
          <cell r="R18837"/>
        </row>
        <row r="18838">
          <cell r="A18838">
            <v>44494.445023148102</v>
          </cell>
          <cell r="B18838">
            <v>1</v>
          </cell>
          <cell r="R18838" t="str">
            <v>BTEC378536</v>
          </cell>
        </row>
        <row r="18839">
          <cell r="A18839">
            <v>44493.987997685203</v>
          </cell>
          <cell r="B18839">
            <v>33792</v>
          </cell>
          <cell r="R18839" t="str">
            <v>BIGS030904</v>
          </cell>
        </row>
        <row r="18840">
          <cell r="A18840">
            <v>44492.683761574102</v>
          </cell>
          <cell r="B18840">
            <v>6650</v>
          </cell>
          <cell r="R18840" t="str">
            <v>BRKC371988</v>
          </cell>
        </row>
        <row r="18841">
          <cell r="A18841">
            <v>44492.664687500001</v>
          </cell>
          <cell r="B18841">
            <v>1</v>
          </cell>
          <cell r="R18841" t="str">
            <v>BTGS031205</v>
          </cell>
        </row>
        <row r="18842">
          <cell r="A18842">
            <v>44492.659363425897</v>
          </cell>
          <cell r="B18842">
            <v>3945</v>
          </cell>
          <cell r="R18842" t="str">
            <v>BNID200161</v>
          </cell>
        </row>
        <row r="18843">
          <cell r="A18843">
            <v>44492.652407407397</v>
          </cell>
          <cell r="B18843">
            <v>3988</v>
          </cell>
          <cell r="R18843" t="str">
            <v>MNFD200027</v>
          </cell>
        </row>
        <row r="18844">
          <cell r="A18844">
            <v>44492.6403587963</v>
          </cell>
          <cell r="B18844">
            <v>2788</v>
          </cell>
          <cell r="R18844" t="str">
            <v>BNBD160162</v>
          </cell>
        </row>
        <row r="18845">
          <cell r="A18845">
            <v>44492.634618055599</v>
          </cell>
          <cell r="B18845">
            <v>3589</v>
          </cell>
          <cell r="R18845" t="str">
            <v>BOLD160047</v>
          </cell>
        </row>
        <row r="18846">
          <cell r="A18846">
            <v>44492.504155092603</v>
          </cell>
          <cell r="B18846">
            <v>145</v>
          </cell>
          <cell r="R18846" t="str">
            <v>BUBD162649</v>
          </cell>
        </row>
        <row r="18847">
          <cell r="A18847">
            <v>44492.481898148202</v>
          </cell>
          <cell r="B18847">
            <v>0</v>
          </cell>
          <cell r="R18847" t="str">
            <v>BUDS034771</v>
          </cell>
        </row>
        <row r="18848">
          <cell r="A18848">
            <v>44492.4778240741</v>
          </cell>
          <cell r="B18848">
            <v>24946</v>
          </cell>
          <cell r="R18848" t="str">
            <v>GOHC370805</v>
          </cell>
        </row>
        <row r="18849">
          <cell r="A18849">
            <v>44492.475057870397</v>
          </cell>
          <cell r="B18849">
            <v>8704</v>
          </cell>
          <cell r="R18849" t="str">
            <v>BSKS036365</v>
          </cell>
        </row>
        <row r="18850">
          <cell r="A18850">
            <v>44492.472048611096</v>
          </cell>
          <cell r="B18850">
            <v>12253</v>
          </cell>
          <cell r="R18850" t="str">
            <v>BSKS036366</v>
          </cell>
        </row>
        <row r="18851">
          <cell r="A18851">
            <v>44492.397523148102</v>
          </cell>
          <cell r="B18851">
            <v>45555</v>
          </cell>
          <cell r="R18851" t="str">
            <v>BKCS031162</v>
          </cell>
        </row>
        <row r="18852">
          <cell r="A18852">
            <v>44491.445381944402</v>
          </cell>
          <cell r="B18852">
            <v>535859</v>
          </cell>
          <cell r="R18852" t="str">
            <v>BLIS040713</v>
          </cell>
        </row>
        <row r="18853">
          <cell r="A18853">
            <v>44490.693310185197</v>
          </cell>
          <cell r="B18853">
            <v>2486</v>
          </cell>
          <cell r="R18853" t="str">
            <v>BRGD161218</v>
          </cell>
        </row>
        <row r="18854">
          <cell r="A18854">
            <v>44490.675462963001</v>
          </cell>
          <cell r="B18854">
            <v>4324</v>
          </cell>
          <cell r="R18854" t="str">
            <v>BRDD161036</v>
          </cell>
        </row>
        <row r="18855">
          <cell r="A18855">
            <v>44490.669791666704</v>
          </cell>
          <cell r="B18855">
            <v>2025</v>
          </cell>
          <cell r="R18855" t="str">
            <v>BRCD160998</v>
          </cell>
        </row>
        <row r="18856">
          <cell r="A18856">
            <v>44490.657650462999</v>
          </cell>
          <cell r="B18856">
            <v>3928</v>
          </cell>
          <cell r="R18856" t="str">
            <v>BRBD160856</v>
          </cell>
        </row>
        <row r="18857">
          <cell r="A18857">
            <v>44490.523333333302</v>
          </cell>
          <cell r="B18857">
            <v>2423</v>
          </cell>
          <cell r="R18857" t="str">
            <v>BTED200706</v>
          </cell>
        </row>
        <row r="18858">
          <cell r="A18858">
            <v>44490.501851851899</v>
          </cell>
          <cell r="B18858">
            <v>11231</v>
          </cell>
          <cell r="R18858" t="str">
            <v>BRCC372871</v>
          </cell>
        </row>
        <row r="18859">
          <cell r="A18859">
            <v>44490.493599537003</v>
          </cell>
          <cell r="B18859">
            <v>568</v>
          </cell>
          <cell r="R18859" t="str">
            <v>BTEC378413</v>
          </cell>
        </row>
        <row r="18860">
          <cell r="A18860">
            <v>44490.483807870398</v>
          </cell>
          <cell r="B18860">
            <v>13722</v>
          </cell>
          <cell r="R18860" t="str">
            <v>BSGS043528</v>
          </cell>
        </row>
        <row r="18861">
          <cell r="A18861">
            <v>44490.483425925901</v>
          </cell>
          <cell r="B18861">
            <v>0</v>
          </cell>
          <cell r="R18861" t="str">
            <v>BULC370926</v>
          </cell>
        </row>
        <row r="18862">
          <cell r="A18862">
            <v>44490.4827083333</v>
          </cell>
          <cell r="B18862">
            <v>0</v>
          </cell>
          <cell r="R18862" t="str">
            <v>BULC370790</v>
          </cell>
        </row>
        <row r="18863">
          <cell r="A18863">
            <v>44490.4789930556</v>
          </cell>
          <cell r="B18863">
            <v>19704</v>
          </cell>
          <cell r="R18863" t="str">
            <v>BSJS035917</v>
          </cell>
        </row>
        <row r="18864">
          <cell r="A18864">
            <v>44490.465798611098</v>
          </cell>
          <cell r="B18864">
            <v>9052</v>
          </cell>
          <cell r="R18864" t="str">
            <v>BPIC370386</v>
          </cell>
        </row>
        <row r="18865">
          <cell r="A18865">
            <v>44489.760520833297</v>
          </cell>
          <cell r="B18865">
            <v>0</v>
          </cell>
          <cell r="R18865" t="str">
            <v>CUCE211709</v>
          </cell>
        </row>
        <row r="18866">
          <cell r="A18866">
            <v>44489.742754629602</v>
          </cell>
          <cell r="B18866">
            <v>2524</v>
          </cell>
          <cell r="R18866" t="str">
            <v>BULD162559</v>
          </cell>
        </row>
        <row r="18867">
          <cell r="A18867">
            <v>44489.5805555556</v>
          </cell>
          <cell r="B18867">
            <v>3317</v>
          </cell>
          <cell r="R18867" t="str">
            <v>BRFD230245</v>
          </cell>
        </row>
        <row r="18868">
          <cell r="A18868">
            <v>44489.476666666698</v>
          </cell>
          <cell r="B18868">
            <v>0</v>
          </cell>
          <cell r="R18868" t="str">
            <v>BUFC372833</v>
          </cell>
        </row>
        <row r="18869">
          <cell r="A18869">
            <v>44488.686898148102</v>
          </cell>
          <cell r="B18869">
            <v>2183</v>
          </cell>
          <cell r="R18869" t="str">
            <v>BRCD160978</v>
          </cell>
        </row>
        <row r="18870">
          <cell r="A18870">
            <v>44488.682210648098</v>
          </cell>
          <cell r="B18870">
            <v>2995</v>
          </cell>
          <cell r="R18870" t="str">
            <v>BSJD161406</v>
          </cell>
        </row>
        <row r="18871">
          <cell r="A18871">
            <v>44488.676377314798</v>
          </cell>
          <cell r="B18871">
            <v>3767</v>
          </cell>
          <cell r="R18871" t="str">
            <v>BRDD161019</v>
          </cell>
        </row>
        <row r="18872">
          <cell r="A18872">
            <v>44488.659768518497</v>
          </cell>
          <cell r="B18872">
            <v>3113</v>
          </cell>
          <cell r="R18872" t="str">
            <v>BRBL150944</v>
          </cell>
        </row>
        <row r="18873">
          <cell r="A18873">
            <v>44488.6503703704</v>
          </cell>
          <cell r="B18873">
            <v>3406</v>
          </cell>
          <cell r="R18873" t="str">
            <v>BRBD160859</v>
          </cell>
        </row>
        <row r="18874">
          <cell r="A18874">
            <v>44488.644479166702</v>
          </cell>
          <cell r="B18874">
            <v>1325</v>
          </cell>
          <cell r="R18874" t="str">
            <v>BSJD161438</v>
          </cell>
        </row>
        <row r="18875">
          <cell r="A18875">
            <v>44488.591203703698</v>
          </cell>
          <cell r="B18875">
            <v>6045</v>
          </cell>
          <cell r="R18875" t="str">
            <v>BRGL151468</v>
          </cell>
        </row>
        <row r="18876">
          <cell r="A18876">
            <v>44488.587002314802</v>
          </cell>
          <cell r="B18876">
            <v>7489</v>
          </cell>
          <cell r="R18876" t="str">
            <v>BRHD161312</v>
          </cell>
        </row>
        <row r="18877">
          <cell r="A18877">
            <v>44488.580659722204</v>
          </cell>
          <cell r="B18877">
            <v>4819</v>
          </cell>
          <cell r="R18877" t="str">
            <v>BRCD160968</v>
          </cell>
        </row>
        <row r="18878">
          <cell r="A18878">
            <v>44488.574537036999</v>
          </cell>
          <cell r="B18878">
            <v>6685</v>
          </cell>
          <cell r="R18878" t="str">
            <v>BRHD161304</v>
          </cell>
        </row>
        <row r="18879">
          <cell r="A18879">
            <v>44488.5695486111</v>
          </cell>
          <cell r="B18879">
            <v>1132</v>
          </cell>
          <cell r="R18879" t="str">
            <v>BTJD162016</v>
          </cell>
        </row>
        <row r="18880">
          <cell r="A18880">
            <v>44488.565451388902</v>
          </cell>
          <cell r="B18880">
            <v>2399</v>
          </cell>
          <cell r="R18880" t="str">
            <v>BTED162231</v>
          </cell>
        </row>
        <row r="18881">
          <cell r="A18881">
            <v>44488.5614236111</v>
          </cell>
          <cell r="B18881">
            <v>988</v>
          </cell>
          <cell r="R18881" t="str">
            <v>BTJD162038</v>
          </cell>
        </row>
        <row r="18882">
          <cell r="A18882">
            <v>44488.557372685202</v>
          </cell>
          <cell r="B18882">
            <v>907</v>
          </cell>
          <cell r="R18882" t="str">
            <v>BTKD162080</v>
          </cell>
        </row>
        <row r="18883">
          <cell r="A18883">
            <v>44488.553819444402</v>
          </cell>
          <cell r="B18883">
            <v>1495</v>
          </cell>
          <cell r="R18883" t="str">
            <v>BTJD162047</v>
          </cell>
        </row>
        <row r="18884">
          <cell r="A18884">
            <v>44488.548564814802</v>
          </cell>
          <cell r="B18884">
            <v>878</v>
          </cell>
          <cell r="R18884" t="str">
            <v>BSHD161938</v>
          </cell>
        </row>
        <row r="18885">
          <cell r="A18885">
            <v>44488.543587963002</v>
          </cell>
          <cell r="B18885">
            <v>2371</v>
          </cell>
          <cell r="R18885" t="str">
            <v>BSID161979</v>
          </cell>
        </row>
        <row r="18886">
          <cell r="A18886">
            <v>44488.499976851897</v>
          </cell>
          <cell r="B18886">
            <v>0</v>
          </cell>
          <cell r="R18886" t="str">
            <v>CUDE211738</v>
          </cell>
        </row>
        <row r="18887">
          <cell r="A18887">
            <v>44488.4902546296</v>
          </cell>
          <cell r="B18887">
            <v>0</v>
          </cell>
          <cell r="R18887" t="str">
            <v>BUFS046839</v>
          </cell>
        </row>
        <row r="18888">
          <cell r="A18888">
            <v>44487.6472685185</v>
          </cell>
          <cell r="B18888">
            <v>289</v>
          </cell>
          <cell r="R18888" t="str">
            <v>BTID162392</v>
          </cell>
        </row>
        <row r="18889">
          <cell r="A18889">
            <v>44487.579050925902</v>
          </cell>
          <cell r="B18889">
            <v>1812</v>
          </cell>
          <cell r="R18889" t="str">
            <v>BTDD162192</v>
          </cell>
        </row>
        <row r="18890">
          <cell r="A18890">
            <v>44487.572326388901</v>
          </cell>
          <cell r="B18890">
            <v>385</v>
          </cell>
          <cell r="R18890" t="str">
            <v>BTID162377</v>
          </cell>
        </row>
        <row r="18891">
          <cell r="A18891">
            <v>44487.557349536997</v>
          </cell>
          <cell r="B18891">
            <v>374</v>
          </cell>
          <cell r="R18891" t="str">
            <v>BULD162579</v>
          </cell>
        </row>
        <row r="18892">
          <cell r="A18892">
            <v>44487.552453703698</v>
          </cell>
          <cell r="B18892">
            <v>436</v>
          </cell>
          <cell r="R18892" t="str">
            <v>BULD162583</v>
          </cell>
        </row>
        <row r="18893">
          <cell r="A18893">
            <v>44487.536493055602</v>
          </cell>
          <cell r="B18893">
            <v>1850</v>
          </cell>
          <cell r="R18893" t="str">
            <v>BTCD162162</v>
          </cell>
        </row>
        <row r="18894">
          <cell r="A18894">
            <v>44487.533113425903</v>
          </cell>
          <cell r="B18894">
            <v>506</v>
          </cell>
          <cell r="R18894" t="str">
            <v>BUJD162460</v>
          </cell>
        </row>
        <row r="18895">
          <cell r="A18895">
            <v>44487.525081018503</v>
          </cell>
          <cell r="B18895">
            <v>1892</v>
          </cell>
          <cell r="R18895" t="str">
            <v>BRHD161314</v>
          </cell>
        </row>
        <row r="18896">
          <cell r="A18896">
            <v>44487.517581018503</v>
          </cell>
          <cell r="B18896">
            <v>3206</v>
          </cell>
          <cell r="R18896" t="str">
            <v>BRED161081</v>
          </cell>
        </row>
        <row r="18897">
          <cell r="A18897">
            <v>44487.509988425903</v>
          </cell>
          <cell r="B18897">
            <v>3565</v>
          </cell>
          <cell r="R18897" t="str">
            <v>BSKD161500</v>
          </cell>
        </row>
        <row r="18898">
          <cell r="A18898">
            <v>44487.504699074103</v>
          </cell>
          <cell r="B18898">
            <v>33163</v>
          </cell>
          <cell r="R18898" t="str">
            <v>BKCS040470</v>
          </cell>
        </row>
        <row r="18899">
          <cell r="A18899">
            <v>44487.497858796298</v>
          </cell>
          <cell r="B18899">
            <v>3278</v>
          </cell>
          <cell r="R18899" t="str">
            <v>BSKD200409</v>
          </cell>
        </row>
        <row r="18900">
          <cell r="A18900">
            <v>44487.4926388889</v>
          </cell>
          <cell r="B18900">
            <v>2215</v>
          </cell>
          <cell r="R18900" t="str">
            <v>BRLD160756</v>
          </cell>
        </row>
        <row r="18901">
          <cell r="A18901">
            <v>44487.484664351898</v>
          </cell>
          <cell r="B18901">
            <v>3247</v>
          </cell>
          <cell r="R18901" t="str">
            <v>BRAD160816</v>
          </cell>
        </row>
        <row r="18902">
          <cell r="A18902">
            <v>44487.475046296298</v>
          </cell>
          <cell r="B18902">
            <v>14281</v>
          </cell>
          <cell r="R18902" t="str">
            <v>BRIC374329</v>
          </cell>
        </row>
        <row r="18903">
          <cell r="A18903">
            <v>44485.989826388897</v>
          </cell>
          <cell r="B18903">
            <v>14215</v>
          </cell>
          <cell r="R18903" t="str">
            <v>GOCS030806</v>
          </cell>
        </row>
        <row r="18904">
          <cell r="A18904">
            <v>44485.638726851903</v>
          </cell>
          <cell r="B18904">
            <v>3616</v>
          </cell>
          <cell r="R18904" t="str">
            <v>BQFD160263</v>
          </cell>
        </row>
        <row r="18905">
          <cell r="A18905">
            <v>44485.585821759298</v>
          </cell>
          <cell r="B18905">
            <v>3114</v>
          </cell>
          <cell r="R18905" t="str">
            <v>BQHD160361</v>
          </cell>
        </row>
        <row r="18906">
          <cell r="A18906">
            <v>44485.579953703702</v>
          </cell>
          <cell r="B18906">
            <v>3457</v>
          </cell>
          <cell r="R18906" t="str">
            <v>BQID160519</v>
          </cell>
        </row>
        <row r="18907">
          <cell r="A18907">
            <v>44485.574780092596</v>
          </cell>
          <cell r="B18907">
            <v>4795</v>
          </cell>
          <cell r="R18907" t="str">
            <v>BRKD200211</v>
          </cell>
        </row>
        <row r="18908">
          <cell r="A18908">
            <v>44485.569108796299</v>
          </cell>
          <cell r="B18908">
            <v>3751</v>
          </cell>
          <cell r="R18908" t="str">
            <v>BQBD160060</v>
          </cell>
        </row>
        <row r="18909">
          <cell r="A18909">
            <v>44485.560023148202</v>
          </cell>
          <cell r="B18909">
            <v>3455</v>
          </cell>
          <cell r="R18909" t="str">
            <v>BRJD160543</v>
          </cell>
        </row>
        <row r="18910">
          <cell r="A18910">
            <v>44485.555775462999</v>
          </cell>
          <cell r="B18910">
            <v>3937</v>
          </cell>
          <cell r="R18910" t="str">
            <v>BPHD200250</v>
          </cell>
        </row>
        <row r="18911">
          <cell r="A18911">
            <v>44485.551261574103</v>
          </cell>
          <cell r="B18911">
            <v>5587</v>
          </cell>
          <cell r="R18911" t="str">
            <v>BQKD160094</v>
          </cell>
        </row>
        <row r="18912">
          <cell r="A18912">
            <v>44485.5469675926</v>
          </cell>
          <cell r="B18912">
            <v>6116</v>
          </cell>
          <cell r="R18912" t="str">
            <v>BQKD160099</v>
          </cell>
        </row>
        <row r="18913">
          <cell r="A18913">
            <v>44485.542835648099</v>
          </cell>
          <cell r="B18913">
            <v>9137</v>
          </cell>
          <cell r="R18913" t="str">
            <v>BQKD160115</v>
          </cell>
        </row>
        <row r="18914">
          <cell r="A18914">
            <v>44485.538587962998</v>
          </cell>
          <cell r="B18914">
            <v>10099</v>
          </cell>
          <cell r="R18914" t="str">
            <v>BOGD200180</v>
          </cell>
        </row>
        <row r="18915">
          <cell r="A18915">
            <v>44485.5343055556</v>
          </cell>
          <cell r="B18915">
            <v>968</v>
          </cell>
          <cell r="R18915" t="str">
            <v>BOHD200190</v>
          </cell>
        </row>
        <row r="18916">
          <cell r="A18916">
            <v>44485.526736111096</v>
          </cell>
          <cell r="B18916">
            <v>3958</v>
          </cell>
          <cell r="R18916" t="str">
            <v>BOJD160012</v>
          </cell>
        </row>
        <row r="18917">
          <cell r="A18917">
            <v>44485.519664351901</v>
          </cell>
          <cell r="B18917">
            <v>4214</v>
          </cell>
          <cell r="R18917" t="str">
            <v>BRCD160948</v>
          </cell>
        </row>
        <row r="18918">
          <cell r="A18918">
            <v>44485.516203703701</v>
          </cell>
          <cell r="B18918">
            <v>1127</v>
          </cell>
          <cell r="R18918" t="str">
            <v>BRCD160984</v>
          </cell>
        </row>
        <row r="18919">
          <cell r="A18919">
            <v>44485.512245370403</v>
          </cell>
          <cell r="B18919">
            <v>1804</v>
          </cell>
          <cell r="R18919" t="str">
            <v>BRGD161229</v>
          </cell>
        </row>
        <row r="18920">
          <cell r="A18920">
            <v>44485.507928240702</v>
          </cell>
          <cell r="B18920">
            <v>2991</v>
          </cell>
          <cell r="R18920" t="str">
            <v>BRAD160811</v>
          </cell>
        </row>
        <row r="18921">
          <cell r="A18921">
            <v>44485.501446759299</v>
          </cell>
          <cell r="B18921">
            <v>6404</v>
          </cell>
          <cell r="R18921" t="str">
            <v>BRGL151464</v>
          </cell>
        </row>
        <row r="18922">
          <cell r="A18922">
            <v>44485.497488425899</v>
          </cell>
          <cell r="B18922">
            <v>8682</v>
          </cell>
          <cell r="R18922" t="str">
            <v>BRBD160892</v>
          </cell>
        </row>
        <row r="18923">
          <cell r="A18923">
            <v>44485.4929513889</v>
          </cell>
          <cell r="B18923">
            <v>4522</v>
          </cell>
          <cell r="R18923" t="str">
            <v>BRBD160866</v>
          </cell>
        </row>
        <row r="18924">
          <cell r="A18924">
            <v>44485.486631944397</v>
          </cell>
          <cell r="B18924">
            <v>2580</v>
          </cell>
          <cell r="R18924" t="str">
            <v>BRDD161024</v>
          </cell>
        </row>
        <row r="18925">
          <cell r="A18925">
            <v>44485.479004629597</v>
          </cell>
          <cell r="B18925">
            <v>2557</v>
          </cell>
          <cell r="R18925" t="str">
            <v>BRDD161021</v>
          </cell>
        </row>
        <row r="18926">
          <cell r="A18926">
            <v>44485.474861111099</v>
          </cell>
          <cell r="B18926">
            <v>2035</v>
          </cell>
          <cell r="R18926" t="str">
            <v>BRHD161299</v>
          </cell>
        </row>
        <row r="18927">
          <cell r="A18927">
            <v>44481.509594907402</v>
          </cell>
          <cell r="B18927">
            <v>6123</v>
          </cell>
          <cell r="R18927" t="str">
            <v>BRCD160940</v>
          </cell>
        </row>
        <row r="18928">
          <cell r="A18928">
            <v>44481.504722222198</v>
          </cell>
          <cell r="B18928">
            <v>2179</v>
          </cell>
          <cell r="R18928" t="str">
            <v>BULD162559</v>
          </cell>
        </row>
        <row r="18929">
          <cell r="A18929">
            <v>44481.498900462997</v>
          </cell>
          <cell r="B18929">
            <v>1097</v>
          </cell>
          <cell r="R18929" t="str">
            <v>BULD162561</v>
          </cell>
        </row>
        <row r="18930">
          <cell r="A18930">
            <v>44481.489594907398</v>
          </cell>
          <cell r="B18930">
            <v>2023</v>
          </cell>
          <cell r="R18930" t="str">
            <v>BTED200706</v>
          </cell>
        </row>
        <row r="18931">
          <cell r="A18931">
            <v>44481.466307870403</v>
          </cell>
          <cell r="B18931">
            <v>2399</v>
          </cell>
          <cell r="R18931" t="str">
            <v>BTED162231</v>
          </cell>
        </row>
        <row r="18932">
          <cell r="A18932">
            <v>44481.393171296302</v>
          </cell>
          <cell r="B18932"/>
          <cell r="R18932"/>
        </row>
        <row r="18933">
          <cell r="A18933">
            <v>44481.388043981497</v>
          </cell>
          <cell r="B18933">
            <v>2</v>
          </cell>
          <cell r="R18933" t="str">
            <v>BUES035290</v>
          </cell>
        </row>
        <row r="18934">
          <cell r="A18934">
            <v>44480.731689814798</v>
          </cell>
          <cell r="B18934">
            <v>622</v>
          </cell>
          <cell r="R18934" t="str">
            <v>BTGD162296</v>
          </cell>
        </row>
        <row r="18935">
          <cell r="A18935">
            <v>44480.674872685202</v>
          </cell>
          <cell r="B18935">
            <v>1245</v>
          </cell>
          <cell r="R18935" t="str">
            <v>BULD162577</v>
          </cell>
        </row>
        <row r="18936">
          <cell r="A18936">
            <v>44480.662557870397</v>
          </cell>
          <cell r="B18936">
            <v>4164</v>
          </cell>
          <cell r="R18936" t="str">
            <v>BRJC371828</v>
          </cell>
        </row>
        <row r="18937">
          <cell r="A18937">
            <v>44480.653067129599</v>
          </cell>
          <cell r="B18937">
            <v>3232</v>
          </cell>
          <cell r="R18937" t="str">
            <v>BTDD162186</v>
          </cell>
        </row>
        <row r="18938">
          <cell r="A18938">
            <v>44480.647303240701</v>
          </cell>
          <cell r="B18938">
            <v>1</v>
          </cell>
          <cell r="R18938" t="str">
            <v>BUES035210</v>
          </cell>
        </row>
        <row r="18939">
          <cell r="A18939">
            <v>44480.543703703697</v>
          </cell>
          <cell r="B18939"/>
          <cell r="R18939"/>
        </row>
        <row r="18940">
          <cell r="A18940">
            <v>44480.542337963001</v>
          </cell>
          <cell r="B18940"/>
          <cell r="R18940"/>
        </row>
        <row r="18941">
          <cell r="A18941">
            <v>44480.455277777801</v>
          </cell>
          <cell r="B18941">
            <v>2897</v>
          </cell>
          <cell r="R18941" t="str">
            <v>BSJD161422</v>
          </cell>
        </row>
        <row r="18942">
          <cell r="A18942">
            <v>44480.4528587963</v>
          </cell>
          <cell r="B18942">
            <v>2746</v>
          </cell>
          <cell r="R18942" t="str">
            <v>BRGD230256</v>
          </cell>
        </row>
        <row r="18943">
          <cell r="A18943">
            <v>44480.449363425898</v>
          </cell>
          <cell r="B18943">
            <v>2108</v>
          </cell>
          <cell r="R18943" t="str">
            <v>BRED161124</v>
          </cell>
        </row>
        <row r="18944">
          <cell r="A18944">
            <v>44480.445636574099</v>
          </cell>
          <cell r="B18944">
            <v>1729</v>
          </cell>
          <cell r="R18944" t="str">
            <v>BSKD161462</v>
          </cell>
        </row>
        <row r="18945">
          <cell r="A18945">
            <v>44480.442025463002</v>
          </cell>
          <cell r="B18945">
            <v>3144</v>
          </cell>
          <cell r="R18945" t="str">
            <v>BSLD200427</v>
          </cell>
        </row>
        <row r="18946">
          <cell r="A18946">
            <v>44480.4382175926</v>
          </cell>
          <cell r="B18946">
            <v>4044</v>
          </cell>
          <cell r="R18946" t="str">
            <v>BRCD161002</v>
          </cell>
        </row>
        <row r="18947">
          <cell r="A18947">
            <v>44480.436064814799</v>
          </cell>
          <cell r="B18947">
            <v>3223</v>
          </cell>
          <cell r="R18947" t="str">
            <v>BRAD160816</v>
          </cell>
        </row>
        <row r="18948">
          <cell r="A18948">
            <v>44480.417372685202</v>
          </cell>
          <cell r="B18948">
            <v>634</v>
          </cell>
          <cell r="R18948" t="str">
            <v>BSDD120664</v>
          </cell>
        </row>
        <row r="18949">
          <cell r="A18949">
            <v>44478.700092592597</v>
          </cell>
          <cell r="B18949">
            <v>2902</v>
          </cell>
          <cell r="R18949" t="str">
            <v>BSAD230391</v>
          </cell>
        </row>
        <row r="18950">
          <cell r="A18950">
            <v>44478.686759259297</v>
          </cell>
          <cell r="B18950">
            <v>1568</v>
          </cell>
          <cell r="R18950" t="str">
            <v>BSLD230361</v>
          </cell>
        </row>
        <row r="18951">
          <cell r="A18951">
            <v>44478.522881944402</v>
          </cell>
          <cell r="B18951">
            <v>11500</v>
          </cell>
          <cell r="R18951" t="str">
            <v>BRES034488</v>
          </cell>
        </row>
        <row r="18952">
          <cell r="A18952">
            <v>44478.500567129602</v>
          </cell>
          <cell r="B18952">
            <v>14175</v>
          </cell>
          <cell r="R18952" t="str">
            <v>BRIC374329</v>
          </cell>
        </row>
        <row r="18953">
          <cell r="A18953">
            <v>44478.490231481497</v>
          </cell>
          <cell r="B18953">
            <v>14662</v>
          </cell>
          <cell r="R18953" t="str">
            <v>GPLS030458</v>
          </cell>
        </row>
        <row r="18954">
          <cell r="A18954">
            <v>44478.4778240741</v>
          </cell>
          <cell r="B18954">
            <v>10117</v>
          </cell>
          <cell r="R18954" t="str">
            <v>BSDS043254</v>
          </cell>
        </row>
        <row r="18955">
          <cell r="A18955">
            <v>44478.467824074098</v>
          </cell>
          <cell r="B18955">
            <v>15938</v>
          </cell>
          <cell r="R18955" t="str">
            <v>BQBS033796</v>
          </cell>
        </row>
        <row r="18956">
          <cell r="A18956">
            <v>44478.463425925896</v>
          </cell>
          <cell r="B18956">
            <v>30142</v>
          </cell>
          <cell r="R18956" t="str">
            <v>BPCS030196</v>
          </cell>
        </row>
        <row r="18957">
          <cell r="A18957">
            <v>44477.989826388897</v>
          </cell>
          <cell r="B18957">
            <v>31388</v>
          </cell>
          <cell r="R18957" t="str">
            <v>BKKS030393</v>
          </cell>
        </row>
        <row r="18958">
          <cell r="A18958">
            <v>44477.973229166702</v>
          </cell>
          <cell r="B18958">
            <v>5609</v>
          </cell>
          <cell r="R18958" t="str">
            <v>BQLC370193</v>
          </cell>
        </row>
        <row r="18959">
          <cell r="A18959">
            <v>44477.532118055598</v>
          </cell>
          <cell r="B18959">
            <v>1230</v>
          </cell>
          <cell r="R18959" t="str">
            <v>BTJD162040</v>
          </cell>
        </row>
        <row r="18960">
          <cell r="A18960">
            <v>44477.530358796299</v>
          </cell>
          <cell r="B18960">
            <v>447</v>
          </cell>
          <cell r="R18960" t="str">
            <v>BTKD200646</v>
          </cell>
        </row>
        <row r="18961">
          <cell r="A18961">
            <v>44477.528252314798</v>
          </cell>
          <cell r="B18961">
            <v>1058</v>
          </cell>
          <cell r="R18961" t="str">
            <v>BTKD120805</v>
          </cell>
        </row>
        <row r="18962">
          <cell r="A18962">
            <v>44477.526516203703</v>
          </cell>
          <cell r="B18962">
            <v>1275</v>
          </cell>
          <cell r="R18962" t="str">
            <v>BSFD161825</v>
          </cell>
        </row>
        <row r="18963">
          <cell r="A18963">
            <v>44477.5249189815</v>
          </cell>
          <cell r="B18963">
            <v>1275</v>
          </cell>
          <cell r="R18963" t="str">
            <v>BSBD161629</v>
          </cell>
        </row>
        <row r="18964">
          <cell r="A18964">
            <v>44477.5233449074</v>
          </cell>
          <cell r="B18964">
            <v>2276</v>
          </cell>
          <cell r="R18964" t="str">
            <v>BSFD161819</v>
          </cell>
        </row>
        <row r="18965">
          <cell r="A18965">
            <v>44477.520914351902</v>
          </cell>
          <cell r="B18965">
            <v>904</v>
          </cell>
          <cell r="R18965" t="str">
            <v>BSID120761</v>
          </cell>
        </row>
        <row r="18966">
          <cell r="A18966">
            <v>44477.518159722204</v>
          </cell>
          <cell r="B18966">
            <v>1866</v>
          </cell>
          <cell r="R18966" t="str">
            <v>BSGD161861</v>
          </cell>
        </row>
        <row r="18967">
          <cell r="A18967">
            <v>44477.515787037002</v>
          </cell>
          <cell r="B18967">
            <v>2265</v>
          </cell>
          <cell r="R18967" t="str">
            <v>BSGD161854</v>
          </cell>
        </row>
        <row r="18968">
          <cell r="A18968">
            <v>44477.512233796297</v>
          </cell>
          <cell r="B18968">
            <v>1022</v>
          </cell>
          <cell r="R18968" t="str">
            <v>BSFD161799</v>
          </cell>
        </row>
        <row r="18969">
          <cell r="A18969">
            <v>44477.510034722203</v>
          </cell>
          <cell r="B18969">
            <v>875</v>
          </cell>
          <cell r="R18969" t="str">
            <v>BSCD161704</v>
          </cell>
        </row>
        <row r="18970">
          <cell r="A18970">
            <v>44477.5079513889</v>
          </cell>
          <cell r="B18970">
            <v>1957</v>
          </cell>
          <cell r="R18970" t="str">
            <v>BSID220375</v>
          </cell>
        </row>
        <row r="18971">
          <cell r="A18971">
            <v>44477.505219907398</v>
          </cell>
          <cell r="B18971">
            <v>1547</v>
          </cell>
          <cell r="R18971" t="str">
            <v>BSID120765</v>
          </cell>
        </row>
        <row r="18972">
          <cell r="A18972">
            <v>44477.481469907398</v>
          </cell>
          <cell r="B18972">
            <v>1522</v>
          </cell>
          <cell r="R18972" t="str">
            <v>BSGD161864</v>
          </cell>
        </row>
        <row r="18973">
          <cell r="A18973">
            <v>44476.986574074101</v>
          </cell>
          <cell r="B18973">
            <v>19379</v>
          </cell>
          <cell r="R18973" t="str">
            <v>BQHS040705</v>
          </cell>
        </row>
        <row r="18974">
          <cell r="A18974">
            <v>44476.986458333296</v>
          </cell>
          <cell r="B18974">
            <v>15488</v>
          </cell>
          <cell r="R18974" t="str">
            <v>BQES030978</v>
          </cell>
        </row>
        <row r="18975">
          <cell r="A18975">
            <v>44476.986273148097</v>
          </cell>
          <cell r="B18975">
            <v>13102</v>
          </cell>
          <cell r="R18975" t="str">
            <v>BQGS031413</v>
          </cell>
        </row>
        <row r="18976">
          <cell r="A18976">
            <v>44476.742754629602</v>
          </cell>
          <cell r="B18976">
            <v>2977</v>
          </cell>
          <cell r="R18976" t="str">
            <v>BSID161968</v>
          </cell>
        </row>
        <row r="18977">
          <cell r="A18977">
            <v>44476.740555555603</v>
          </cell>
          <cell r="B18977">
            <v>2098</v>
          </cell>
          <cell r="R18977" t="str">
            <v>BSFD161830</v>
          </cell>
        </row>
        <row r="18978">
          <cell r="A18978">
            <v>44476.738888888904</v>
          </cell>
          <cell r="B18978">
            <v>4076</v>
          </cell>
          <cell r="R18978" t="str">
            <v>BSGD161904</v>
          </cell>
        </row>
        <row r="18979">
          <cell r="A18979">
            <v>44476.737199074101</v>
          </cell>
          <cell r="B18979">
            <v>1936</v>
          </cell>
          <cell r="R18979" t="str">
            <v>BSGD161898</v>
          </cell>
        </row>
        <row r="18980">
          <cell r="A18980">
            <v>44476.7355439815</v>
          </cell>
          <cell r="B18980">
            <v>4965</v>
          </cell>
          <cell r="R18980" t="str">
            <v>BSDD161729</v>
          </cell>
        </row>
        <row r="18981">
          <cell r="A18981">
            <v>44476.6958564815</v>
          </cell>
          <cell r="B18981">
            <v>2</v>
          </cell>
          <cell r="R18981" t="str">
            <v>BUDS034763</v>
          </cell>
        </row>
        <row r="18982">
          <cell r="A18982">
            <v>44476.528761574104</v>
          </cell>
          <cell r="B18982">
            <v>19308</v>
          </cell>
          <cell r="R18982" t="str">
            <v>BRJS040951</v>
          </cell>
        </row>
        <row r="18983">
          <cell r="A18983">
            <v>44476.500636574099</v>
          </cell>
          <cell r="B18983">
            <v>13102</v>
          </cell>
          <cell r="R18983" t="str">
            <v>BQGS031413</v>
          </cell>
        </row>
        <row r="18984">
          <cell r="A18984">
            <v>44476.497627314799</v>
          </cell>
          <cell r="B18984">
            <v>19379</v>
          </cell>
          <cell r="R18984" t="str">
            <v>BQHS040705</v>
          </cell>
        </row>
        <row r="18985">
          <cell r="A18985">
            <v>44475.912638888898</v>
          </cell>
          <cell r="B18985">
            <v>2977</v>
          </cell>
          <cell r="R18985" t="str">
            <v>BRKD220111</v>
          </cell>
        </row>
        <row r="18986">
          <cell r="A18986">
            <v>44475.734699074099</v>
          </cell>
          <cell r="B18986">
            <v>3353</v>
          </cell>
          <cell r="R18986" t="str">
            <v>BQED160215</v>
          </cell>
        </row>
        <row r="18987">
          <cell r="A18987">
            <v>44475.730381944399</v>
          </cell>
          <cell r="B18987">
            <v>1818</v>
          </cell>
          <cell r="R18987" t="str">
            <v>BTGD162289</v>
          </cell>
        </row>
        <row r="18988">
          <cell r="A18988">
            <v>44475.698587963001</v>
          </cell>
          <cell r="B18988">
            <v>2513</v>
          </cell>
          <cell r="R18988" t="str">
            <v>BTKD162074</v>
          </cell>
        </row>
        <row r="18989">
          <cell r="A18989">
            <v>44475.587187500001</v>
          </cell>
          <cell r="B18989"/>
          <cell r="R18989"/>
        </row>
        <row r="18990">
          <cell r="A18990">
            <v>44475.540775463</v>
          </cell>
          <cell r="B18990">
            <v>33647</v>
          </cell>
          <cell r="R18990" t="str">
            <v>BMIS031759</v>
          </cell>
        </row>
        <row r="18991">
          <cell r="A18991">
            <v>44475.533761574101</v>
          </cell>
          <cell r="B18991">
            <v>1604</v>
          </cell>
          <cell r="R18991" t="str">
            <v>BUKD162535</v>
          </cell>
        </row>
        <row r="18992">
          <cell r="A18992">
            <v>44475.483935185199</v>
          </cell>
          <cell r="B18992">
            <v>19368</v>
          </cell>
          <cell r="R18992" t="str">
            <v>BSJS035917</v>
          </cell>
        </row>
        <row r="18993">
          <cell r="A18993">
            <v>44475.479814814797</v>
          </cell>
          <cell r="B18993">
            <v>13083</v>
          </cell>
          <cell r="R18993" t="str">
            <v>BSDS037710</v>
          </cell>
        </row>
        <row r="18994">
          <cell r="A18994">
            <v>44474.5249189815</v>
          </cell>
          <cell r="B18994">
            <v>1</v>
          </cell>
          <cell r="R18994" t="str">
            <v>AUDC372226</v>
          </cell>
        </row>
        <row r="18995">
          <cell r="A18995">
            <v>44473.989004629599</v>
          </cell>
          <cell r="B18995">
            <v>10555</v>
          </cell>
          <cell r="R18995" t="str">
            <v>BRAS033261</v>
          </cell>
        </row>
        <row r="18996">
          <cell r="A18996">
            <v>44473.672349537002</v>
          </cell>
          <cell r="B18996">
            <v>2733</v>
          </cell>
          <cell r="R18996" t="str">
            <v>BTED162217</v>
          </cell>
        </row>
        <row r="18997">
          <cell r="A18997">
            <v>44471.711828703701</v>
          </cell>
          <cell r="B18997">
            <v>463</v>
          </cell>
          <cell r="R18997" t="str">
            <v>BUKD121059</v>
          </cell>
        </row>
        <row r="18998">
          <cell r="A18998">
            <v>44471.641539351898</v>
          </cell>
          <cell r="B18998">
            <v>703</v>
          </cell>
          <cell r="R18998" t="str">
            <v>BULD162568</v>
          </cell>
        </row>
        <row r="18999">
          <cell r="A18999">
            <v>44471.565636574102</v>
          </cell>
          <cell r="B18999">
            <v>1</v>
          </cell>
          <cell r="R18999" t="str">
            <v>BUBS045901</v>
          </cell>
        </row>
        <row r="19000">
          <cell r="A19000">
            <v>44471.5140509259</v>
          </cell>
          <cell r="B19000">
            <v>2111</v>
          </cell>
          <cell r="R19000" t="str">
            <v>BRGC373918</v>
          </cell>
        </row>
        <row r="19001">
          <cell r="A19001">
            <v>44470.591238425899</v>
          </cell>
          <cell r="B19001">
            <v>69</v>
          </cell>
          <cell r="R19001" t="str">
            <v>BUDD162713</v>
          </cell>
        </row>
        <row r="19002">
          <cell r="A19002">
            <v>44470.495856481502</v>
          </cell>
          <cell r="B19002">
            <v>23903</v>
          </cell>
          <cell r="R19002" t="str">
            <v>BMJD200014</v>
          </cell>
        </row>
        <row r="19003">
          <cell r="A19003">
            <v>44470.492245370398</v>
          </cell>
          <cell r="B19003">
            <v>4401</v>
          </cell>
          <cell r="R19003" t="str">
            <v>BTLS039719</v>
          </cell>
        </row>
        <row r="19004">
          <cell r="A19004">
            <v>44470.489965277797</v>
          </cell>
          <cell r="B19004">
            <v>4398</v>
          </cell>
          <cell r="R19004" t="str">
            <v>BTLS039748</v>
          </cell>
        </row>
        <row r="19005">
          <cell r="A19005">
            <v>44470.479756944398</v>
          </cell>
          <cell r="B19005">
            <v>2382</v>
          </cell>
          <cell r="R19005" t="str">
            <v>BRJD230112</v>
          </cell>
        </row>
        <row r="19006">
          <cell r="A19006">
            <v>44470.4780439815</v>
          </cell>
          <cell r="B19006">
            <v>3069</v>
          </cell>
          <cell r="R19006" t="str">
            <v>BRKD230139</v>
          </cell>
        </row>
        <row r="19007">
          <cell r="A19007">
            <v>44470.475717592599</v>
          </cell>
          <cell r="B19007">
            <v>2529</v>
          </cell>
          <cell r="R19007" t="str">
            <v>BQJD200026</v>
          </cell>
        </row>
        <row r="19008">
          <cell r="A19008">
            <v>44470.473020833299</v>
          </cell>
          <cell r="B19008">
            <v>8022</v>
          </cell>
          <cell r="R19008" t="str">
            <v>BPLD200036</v>
          </cell>
        </row>
        <row r="19009">
          <cell r="A19009">
            <v>44470.469039351898</v>
          </cell>
          <cell r="B19009">
            <v>6989</v>
          </cell>
          <cell r="R19009" t="str">
            <v>BOGD230193</v>
          </cell>
        </row>
        <row r="19010">
          <cell r="A19010">
            <v>44470.464652777802</v>
          </cell>
          <cell r="B19010">
            <v>10111</v>
          </cell>
          <cell r="R19010" t="str">
            <v>BQHD160427</v>
          </cell>
        </row>
        <row r="19011">
          <cell r="A19011">
            <v>44469.662789351903</v>
          </cell>
          <cell r="B19011">
            <v>23902</v>
          </cell>
          <cell r="R19011" t="str">
            <v>BMJD200014</v>
          </cell>
        </row>
        <row r="19012">
          <cell r="A19012">
            <v>44469.585879629602</v>
          </cell>
          <cell r="B19012">
            <v>1110</v>
          </cell>
          <cell r="R19012" t="str">
            <v>BUAD162625</v>
          </cell>
        </row>
        <row r="19013">
          <cell r="A19013">
            <v>44469.454675925903</v>
          </cell>
          <cell r="B19013">
            <v>1</v>
          </cell>
          <cell r="R19013" t="str">
            <v>BUCS046101</v>
          </cell>
        </row>
        <row r="19014">
          <cell r="A19014">
            <v>44469.453993055598</v>
          </cell>
          <cell r="B19014">
            <v>1</v>
          </cell>
          <cell r="R19014" t="str">
            <v>BUCS046173</v>
          </cell>
        </row>
        <row r="19015">
          <cell r="A19015">
            <v>44469.438946759299</v>
          </cell>
          <cell r="B19015">
            <v>1</v>
          </cell>
          <cell r="R19015" t="str">
            <v>BUEC372458</v>
          </cell>
        </row>
        <row r="19016">
          <cell r="A19016">
            <v>44469.295590277798</v>
          </cell>
          <cell r="B19016">
            <v>612</v>
          </cell>
          <cell r="R19016" t="str">
            <v>BSDD120664</v>
          </cell>
        </row>
        <row r="19017">
          <cell r="A19017">
            <v>44469.292511574102</v>
          </cell>
          <cell r="B19017">
            <v>1263</v>
          </cell>
          <cell r="R19017" t="str">
            <v>BSCL152143</v>
          </cell>
        </row>
        <row r="19018">
          <cell r="A19018">
            <v>44469.290081018502</v>
          </cell>
          <cell r="B19018">
            <v>1292</v>
          </cell>
          <cell r="R19018" t="str">
            <v>BSAD120582</v>
          </cell>
        </row>
        <row r="19019">
          <cell r="A19019">
            <v>44469.288067129601</v>
          </cell>
          <cell r="B19019">
            <v>7649</v>
          </cell>
          <cell r="R19019" t="str">
            <v>BQED160244</v>
          </cell>
        </row>
        <row r="19020">
          <cell r="A19020">
            <v>44469.285879629599</v>
          </cell>
          <cell r="B19020">
            <v>5907</v>
          </cell>
          <cell r="R19020" t="str">
            <v>BMAD160117</v>
          </cell>
        </row>
        <row r="19021">
          <cell r="A19021">
            <v>44469.282835648097</v>
          </cell>
          <cell r="B19021">
            <v>1772</v>
          </cell>
          <cell r="R19021" t="str">
            <v>BSKD120530</v>
          </cell>
        </row>
        <row r="19022">
          <cell r="A19022">
            <v>44469.2809375</v>
          </cell>
          <cell r="B19022">
            <v>913</v>
          </cell>
          <cell r="R19022" t="str">
            <v>BSLD161547</v>
          </cell>
        </row>
        <row r="19023">
          <cell r="A19023">
            <v>44469.278518518498</v>
          </cell>
          <cell r="B19023">
            <v>1719</v>
          </cell>
          <cell r="R19023" t="str">
            <v>BSBD161624</v>
          </cell>
        </row>
        <row r="19024">
          <cell r="A19024">
            <v>44469.208749999998</v>
          </cell>
          <cell r="B19024">
            <v>3594</v>
          </cell>
          <cell r="R19024" t="str">
            <v>BRID161336</v>
          </cell>
        </row>
        <row r="19025">
          <cell r="A19025">
            <v>44469.206909722197</v>
          </cell>
          <cell r="B19025">
            <v>3597</v>
          </cell>
          <cell r="R19025" t="str">
            <v>BSAD161567</v>
          </cell>
        </row>
        <row r="19026">
          <cell r="A19026">
            <v>44469.204421296301</v>
          </cell>
          <cell r="B19026">
            <v>5163</v>
          </cell>
          <cell r="R19026" t="str">
            <v>BSKD161467</v>
          </cell>
        </row>
        <row r="19027">
          <cell r="A19027">
            <v>44469.202291666697</v>
          </cell>
          <cell r="B19027">
            <v>2538</v>
          </cell>
          <cell r="R19027" t="str">
            <v>BRID161341</v>
          </cell>
        </row>
        <row r="19028">
          <cell r="A19028">
            <v>44469.200289351902</v>
          </cell>
          <cell r="B19028">
            <v>4339</v>
          </cell>
          <cell r="R19028" t="str">
            <v>BSKD161477</v>
          </cell>
        </row>
        <row r="19029">
          <cell r="A19029">
            <v>44469.198310185202</v>
          </cell>
          <cell r="B19029">
            <v>982</v>
          </cell>
          <cell r="R19029" t="str">
            <v>BMLD160107</v>
          </cell>
        </row>
        <row r="19030">
          <cell r="A19030">
            <v>44469.189143518503</v>
          </cell>
          <cell r="B19030">
            <v>4628</v>
          </cell>
          <cell r="R19030" t="str">
            <v>BRLD160741</v>
          </cell>
        </row>
        <row r="19031">
          <cell r="A19031">
            <v>44469.183449074102</v>
          </cell>
          <cell r="B19031">
            <v>3685</v>
          </cell>
          <cell r="R19031" t="str">
            <v>BQJD120016</v>
          </cell>
        </row>
        <row r="19032">
          <cell r="A19032">
            <v>44469.179872685199</v>
          </cell>
          <cell r="B19032">
            <v>5688</v>
          </cell>
          <cell r="R19032" t="str">
            <v>BKDD160288</v>
          </cell>
        </row>
        <row r="19033">
          <cell r="A19033">
            <v>44469.171956018501</v>
          </cell>
          <cell r="B19033">
            <v>2839</v>
          </cell>
          <cell r="R19033" t="str">
            <v>BQDD160156</v>
          </cell>
        </row>
        <row r="19034">
          <cell r="A19034">
            <v>44468.985115740703</v>
          </cell>
          <cell r="B19034">
            <v>25721</v>
          </cell>
          <cell r="R19034" t="str">
            <v>BMDS040417</v>
          </cell>
        </row>
        <row r="19035">
          <cell r="A19035">
            <v>44468.6639236111</v>
          </cell>
          <cell r="B19035">
            <v>3433</v>
          </cell>
          <cell r="R19035" t="str">
            <v>BSEC376083</v>
          </cell>
        </row>
        <row r="19036">
          <cell r="A19036">
            <v>44468.486678240697</v>
          </cell>
          <cell r="B19036">
            <v>7886</v>
          </cell>
          <cell r="R19036" t="str">
            <v>GPFC370737</v>
          </cell>
        </row>
        <row r="19037">
          <cell r="A19037">
            <v>44468.481122685203</v>
          </cell>
          <cell r="B19037">
            <v>1</v>
          </cell>
          <cell r="R19037" t="str">
            <v>BUBS045901</v>
          </cell>
        </row>
        <row r="19038">
          <cell r="A19038">
            <v>44467.6808564815</v>
          </cell>
          <cell r="B19038">
            <v>1247</v>
          </cell>
          <cell r="R19038" t="str">
            <v>BSHD200586</v>
          </cell>
        </row>
        <row r="19039">
          <cell r="A19039">
            <v>44467.655266203699</v>
          </cell>
          <cell r="B19039">
            <v>4063</v>
          </cell>
          <cell r="R19039" t="str">
            <v>BTHS031467</v>
          </cell>
        </row>
        <row r="19040">
          <cell r="A19040">
            <v>44467.442581018498</v>
          </cell>
          <cell r="B19040">
            <v>7514</v>
          </cell>
          <cell r="R19040" t="str">
            <v>BSAD161597</v>
          </cell>
        </row>
        <row r="19041">
          <cell r="A19041">
            <v>44466.582395833299</v>
          </cell>
          <cell r="B19041">
            <v>3120</v>
          </cell>
          <cell r="R19041" t="str">
            <v>BTDD162186</v>
          </cell>
        </row>
        <row r="19042">
          <cell r="A19042">
            <v>44466.579560185201</v>
          </cell>
          <cell r="B19042">
            <v>2111</v>
          </cell>
          <cell r="R19042" t="str">
            <v>BTCD162159</v>
          </cell>
        </row>
        <row r="19043">
          <cell r="A19043">
            <v>44465.972337963001</v>
          </cell>
          <cell r="B19043">
            <v>4910</v>
          </cell>
          <cell r="R19043" t="str">
            <v>BRCD160967</v>
          </cell>
        </row>
        <row r="19044">
          <cell r="A19044">
            <v>44465.971562500003</v>
          </cell>
          <cell r="B19044">
            <v>4273</v>
          </cell>
          <cell r="R19044" t="str">
            <v>BRGD161225</v>
          </cell>
        </row>
        <row r="19045">
          <cell r="A19045">
            <v>44465.970648148097</v>
          </cell>
          <cell r="B19045">
            <v>3256</v>
          </cell>
          <cell r="R19045" t="str">
            <v>BRGD161212</v>
          </cell>
        </row>
        <row r="19046">
          <cell r="A19046">
            <v>44465.969548611101</v>
          </cell>
          <cell r="B19046">
            <v>1861</v>
          </cell>
          <cell r="R19046" t="str">
            <v>BQHD160412</v>
          </cell>
        </row>
        <row r="19047">
          <cell r="A19047">
            <v>44465.968854166698</v>
          </cell>
          <cell r="B19047">
            <v>4749</v>
          </cell>
          <cell r="R19047" t="str">
            <v>BPED200175</v>
          </cell>
        </row>
        <row r="19048">
          <cell r="A19048">
            <v>44465.968240740702</v>
          </cell>
          <cell r="B19048">
            <v>4872</v>
          </cell>
          <cell r="R19048" t="str">
            <v>BPED200185</v>
          </cell>
        </row>
        <row r="19049">
          <cell r="A19049">
            <v>44465.9676273148</v>
          </cell>
          <cell r="B19049">
            <v>4375</v>
          </cell>
          <cell r="R19049" t="str">
            <v>BPAD160016</v>
          </cell>
        </row>
        <row r="19050">
          <cell r="A19050">
            <v>44465.966932870397</v>
          </cell>
          <cell r="B19050">
            <v>3836</v>
          </cell>
          <cell r="R19050" t="str">
            <v>BQCD160106</v>
          </cell>
        </row>
        <row r="19051">
          <cell r="A19051">
            <v>44465.966157407398</v>
          </cell>
          <cell r="B19051">
            <v>7414</v>
          </cell>
          <cell r="R19051" t="str">
            <v>BQAD203299</v>
          </cell>
        </row>
        <row r="19052">
          <cell r="A19052">
            <v>44465.965590277803</v>
          </cell>
          <cell r="B19052">
            <v>3180</v>
          </cell>
          <cell r="R19052" t="str">
            <v>BQBD160067</v>
          </cell>
        </row>
        <row r="19053">
          <cell r="A19053">
            <v>44465.965011574102</v>
          </cell>
          <cell r="B19053">
            <v>3472</v>
          </cell>
          <cell r="R19053" t="str">
            <v>BRLD160724</v>
          </cell>
        </row>
        <row r="19054">
          <cell r="A19054">
            <v>44465.964502314797</v>
          </cell>
          <cell r="B19054">
            <v>4813</v>
          </cell>
          <cell r="R19054" t="str">
            <v>BQCD160126</v>
          </cell>
        </row>
        <row r="19055">
          <cell r="A19055">
            <v>44465.963877314804</v>
          </cell>
          <cell r="B19055">
            <v>2427</v>
          </cell>
          <cell r="R19055" t="str">
            <v>BQGD160344</v>
          </cell>
        </row>
        <row r="19056">
          <cell r="A19056">
            <v>44465.963217592602</v>
          </cell>
          <cell r="B19056">
            <v>1854</v>
          </cell>
          <cell r="R19056" t="str">
            <v>BRJD160600</v>
          </cell>
        </row>
        <row r="19057">
          <cell r="A19057">
            <v>44465.962534722203</v>
          </cell>
          <cell r="B19057">
            <v>4161</v>
          </cell>
          <cell r="R19057" t="str">
            <v>BRJD160606</v>
          </cell>
        </row>
        <row r="19058">
          <cell r="A19058">
            <v>44465.961458333302</v>
          </cell>
          <cell r="B19058">
            <v>7231</v>
          </cell>
          <cell r="R19058" t="str">
            <v>BQJD160027</v>
          </cell>
        </row>
        <row r="19059">
          <cell r="A19059">
            <v>44465.960810185199</v>
          </cell>
          <cell r="B19059">
            <v>14781</v>
          </cell>
          <cell r="R19059" t="str">
            <v>BQJD160040</v>
          </cell>
        </row>
        <row r="19060">
          <cell r="A19060">
            <v>44465.959988425901</v>
          </cell>
          <cell r="B19060">
            <v>4208</v>
          </cell>
          <cell r="R19060" t="str">
            <v>BQLD160145</v>
          </cell>
        </row>
        <row r="19061">
          <cell r="A19061">
            <v>44465.959398148101</v>
          </cell>
          <cell r="B19061">
            <v>4822</v>
          </cell>
          <cell r="R19061" t="str">
            <v>BPED160082</v>
          </cell>
        </row>
        <row r="19062">
          <cell r="A19062">
            <v>44465.958564814799</v>
          </cell>
          <cell r="B19062">
            <v>3867</v>
          </cell>
          <cell r="R19062" t="str">
            <v>GPCD160130</v>
          </cell>
        </row>
        <row r="19063">
          <cell r="A19063">
            <v>44465.957789351902</v>
          </cell>
          <cell r="B19063">
            <v>6133</v>
          </cell>
          <cell r="R19063" t="str">
            <v>BOBD200072</v>
          </cell>
        </row>
        <row r="19064">
          <cell r="A19064">
            <v>44465.956782407397</v>
          </cell>
          <cell r="B19064">
            <v>4038</v>
          </cell>
          <cell r="R19064" t="str">
            <v>BPKD200020</v>
          </cell>
        </row>
        <row r="19065">
          <cell r="A19065">
            <v>44465.956203703703</v>
          </cell>
          <cell r="B19065">
            <v>6854</v>
          </cell>
          <cell r="R19065" t="str">
            <v>BNDD160224</v>
          </cell>
        </row>
        <row r="19066">
          <cell r="A19066">
            <v>44465.955428240697</v>
          </cell>
          <cell r="B19066">
            <v>9844</v>
          </cell>
          <cell r="R19066" t="str">
            <v>BOCD160084</v>
          </cell>
        </row>
        <row r="19067">
          <cell r="A19067">
            <v>44465.939270833303</v>
          </cell>
          <cell r="B19067">
            <v>4238</v>
          </cell>
          <cell r="R19067" t="str">
            <v>BNHD200151</v>
          </cell>
        </row>
        <row r="19068">
          <cell r="A19068">
            <v>44465.938425925902</v>
          </cell>
          <cell r="B19068">
            <v>4667</v>
          </cell>
          <cell r="R19068" t="str">
            <v>BNID160316</v>
          </cell>
        </row>
        <row r="19069">
          <cell r="A19069">
            <v>44465.9376388889</v>
          </cell>
          <cell r="B19069">
            <v>3945</v>
          </cell>
          <cell r="R19069" t="str">
            <v>BNID200161</v>
          </cell>
        </row>
        <row r="19070">
          <cell r="A19070">
            <v>44465.936747685198</v>
          </cell>
          <cell r="B19070">
            <v>3967</v>
          </cell>
          <cell r="R19070" t="str">
            <v>MNFD200027</v>
          </cell>
        </row>
        <row r="19071">
          <cell r="A19071">
            <v>44465.9359259259</v>
          </cell>
          <cell r="B19071">
            <v>2788</v>
          </cell>
          <cell r="R19071" t="str">
            <v>BNBD160162</v>
          </cell>
        </row>
        <row r="19072">
          <cell r="A19072">
            <v>44465.935300925899</v>
          </cell>
          <cell r="B19072">
            <v>3554</v>
          </cell>
          <cell r="R19072" t="str">
            <v>BOLD160047</v>
          </cell>
        </row>
        <row r="19073">
          <cell r="A19073">
            <v>44465.934687499997</v>
          </cell>
          <cell r="B19073">
            <v>2944</v>
          </cell>
          <cell r="R19073" t="str">
            <v>BRKD220111</v>
          </cell>
        </row>
        <row r="19074">
          <cell r="A19074">
            <v>44465.933518518497</v>
          </cell>
          <cell r="B19074">
            <v>3257</v>
          </cell>
          <cell r="R19074" t="str">
            <v>BQED160215</v>
          </cell>
        </row>
        <row r="19075">
          <cell r="A19075">
            <v>44465.932916666701</v>
          </cell>
          <cell r="B19075">
            <v>3578</v>
          </cell>
          <cell r="R19075" t="str">
            <v>BQFD160263</v>
          </cell>
        </row>
        <row r="19076">
          <cell r="A19076">
            <v>44465.932233796302</v>
          </cell>
          <cell r="B19076">
            <v>3070</v>
          </cell>
          <cell r="R19076" t="str">
            <v>BQHD160361</v>
          </cell>
        </row>
        <row r="19077">
          <cell r="A19077">
            <v>44465.931435185201</v>
          </cell>
          <cell r="B19077">
            <v>3386</v>
          </cell>
          <cell r="R19077" t="str">
            <v>BQID160519</v>
          </cell>
        </row>
        <row r="19078">
          <cell r="A19078">
            <v>44465.930798611102</v>
          </cell>
          <cell r="B19078">
            <v>4778</v>
          </cell>
          <cell r="R19078" t="str">
            <v>BRKD200211</v>
          </cell>
        </row>
        <row r="19079">
          <cell r="A19079">
            <v>44465.930034722202</v>
          </cell>
          <cell r="B19079">
            <v>3751</v>
          </cell>
          <cell r="R19079" t="str">
            <v>BQBD160060</v>
          </cell>
        </row>
        <row r="19080">
          <cell r="A19080">
            <v>44465.929351851897</v>
          </cell>
          <cell r="B19080">
            <v>3436</v>
          </cell>
          <cell r="R19080" t="str">
            <v>BRJD160543</v>
          </cell>
        </row>
        <row r="19081">
          <cell r="A19081">
            <v>44465.9285648148</v>
          </cell>
          <cell r="B19081">
            <v>3896</v>
          </cell>
          <cell r="R19081" t="str">
            <v>BPHD200250</v>
          </cell>
        </row>
        <row r="19082">
          <cell r="A19082">
            <v>44465.927812499998</v>
          </cell>
          <cell r="B19082">
            <v>5542</v>
          </cell>
          <cell r="R19082" t="str">
            <v>BQKD160094</v>
          </cell>
        </row>
        <row r="19083">
          <cell r="A19083">
            <v>44465.926805555602</v>
          </cell>
          <cell r="B19083">
            <v>6072</v>
          </cell>
          <cell r="R19083" t="str">
            <v>BQKD160099</v>
          </cell>
        </row>
        <row r="19084">
          <cell r="A19084">
            <v>44465.925937499997</v>
          </cell>
          <cell r="B19084">
            <v>9083</v>
          </cell>
          <cell r="R19084" t="str">
            <v>BQKD160115</v>
          </cell>
        </row>
        <row r="19085">
          <cell r="A19085">
            <v>44465.909513888902</v>
          </cell>
          <cell r="B19085">
            <v>10045</v>
          </cell>
          <cell r="R19085" t="str">
            <v>BOGD200180</v>
          </cell>
        </row>
        <row r="19086">
          <cell r="A19086">
            <v>44465.908692129597</v>
          </cell>
          <cell r="B19086">
            <v>698</v>
          </cell>
          <cell r="R19086" t="str">
            <v>BOHD200190</v>
          </cell>
        </row>
        <row r="19087">
          <cell r="A19087">
            <v>44465.907500000001</v>
          </cell>
          <cell r="B19087">
            <v>2345</v>
          </cell>
          <cell r="R19087" t="str">
            <v>BOJD160012</v>
          </cell>
        </row>
        <row r="19088">
          <cell r="A19088">
            <v>44465.906851851898</v>
          </cell>
          <cell r="B19088">
            <v>6123</v>
          </cell>
          <cell r="R19088" t="str">
            <v>BRCD160940</v>
          </cell>
        </row>
        <row r="19089">
          <cell r="A19089">
            <v>44465.906041666698</v>
          </cell>
          <cell r="B19089">
            <v>4170</v>
          </cell>
          <cell r="R19089" t="str">
            <v>BRCD160948</v>
          </cell>
        </row>
        <row r="19090">
          <cell r="A19090">
            <v>44465.905266203699</v>
          </cell>
          <cell r="B19090">
            <v>1099</v>
          </cell>
          <cell r="R19090" t="str">
            <v>BRCD160984</v>
          </cell>
        </row>
        <row r="19091">
          <cell r="A19091">
            <v>44465.904224537</v>
          </cell>
          <cell r="B19091">
            <v>1757</v>
          </cell>
          <cell r="R19091" t="str">
            <v>BRGD161229</v>
          </cell>
        </row>
        <row r="19092">
          <cell r="A19092">
            <v>44465.903206018498</v>
          </cell>
          <cell r="B19092">
            <v>2945</v>
          </cell>
          <cell r="R19092" t="str">
            <v>BRAD160811</v>
          </cell>
        </row>
        <row r="19093">
          <cell r="A19093">
            <v>44465.902164351799</v>
          </cell>
          <cell r="B19093">
            <v>6358</v>
          </cell>
          <cell r="R19093" t="str">
            <v>BRGL151464</v>
          </cell>
        </row>
        <row r="19094">
          <cell r="A19094">
            <v>44465.901261574101</v>
          </cell>
          <cell r="B19094">
            <v>8635</v>
          </cell>
          <cell r="R19094" t="str">
            <v>BRBD160892</v>
          </cell>
        </row>
        <row r="19095">
          <cell r="A19095">
            <v>44465.900185185201</v>
          </cell>
          <cell r="B19095">
            <v>1349</v>
          </cell>
          <cell r="R19095" t="str">
            <v>BRHD161303</v>
          </cell>
        </row>
        <row r="19096">
          <cell r="A19096">
            <v>44465.8993402778</v>
          </cell>
          <cell r="B19096">
            <v>2428</v>
          </cell>
          <cell r="R19096" t="str">
            <v>BRGD161218</v>
          </cell>
        </row>
        <row r="19097">
          <cell r="A19097">
            <v>44465.898368055598</v>
          </cell>
          <cell r="B19097">
            <v>4490</v>
          </cell>
          <cell r="R19097" t="str">
            <v>BRBD160866</v>
          </cell>
        </row>
        <row r="19098">
          <cell r="A19098">
            <v>44465.897395833301</v>
          </cell>
          <cell r="B19098">
            <v>2531</v>
          </cell>
          <cell r="R19098" t="str">
            <v>BRDD161024</v>
          </cell>
        </row>
        <row r="19099">
          <cell r="A19099">
            <v>44465.896724537</v>
          </cell>
          <cell r="B19099">
            <v>2508</v>
          </cell>
          <cell r="R19099" t="str">
            <v>BRDD161021</v>
          </cell>
        </row>
        <row r="19100">
          <cell r="A19100">
            <v>44465.895729166703</v>
          </cell>
          <cell r="B19100">
            <v>2008</v>
          </cell>
          <cell r="R19100" t="str">
            <v>BRHD161299</v>
          </cell>
        </row>
        <row r="19101">
          <cell r="A19101">
            <v>44465.894699074102</v>
          </cell>
          <cell r="B19101">
            <v>4298</v>
          </cell>
          <cell r="R19101" t="str">
            <v>BRDD161036</v>
          </cell>
        </row>
        <row r="19102">
          <cell r="A19102">
            <v>44465.893182870401</v>
          </cell>
          <cell r="B19102">
            <v>1953</v>
          </cell>
          <cell r="R19102" t="str">
            <v>BRCD160998</v>
          </cell>
        </row>
        <row r="19103">
          <cell r="A19103">
            <v>44465.892384259299</v>
          </cell>
          <cell r="B19103">
            <v>3887</v>
          </cell>
          <cell r="R19103" t="str">
            <v>BRBD160856</v>
          </cell>
        </row>
        <row r="19104">
          <cell r="A19104">
            <v>44465.8917476852</v>
          </cell>
          <cell r="B19104">
            <v>2155</v>
          </cell>
          <cell r="R19104" t="str">
            <v>BRCD160978</v>
          </cell>
        </row>
        <row r="19105">
          <cell r="A19105">
            <v>44465.890555555598</v>
          </cell>
          <cell r="B19105">
            <v>2975</v>
          </cell>
          <cell r="R19105" t="str">
            <v>BSJD161406</v>
          </cell>
        </row>
        <row r="19106">
          <cell r="A19106">
            <v>44465.889930555597</v>
          </cell>
          <cell r="B19106">
            <v>3749</v>
          </cell>
          <cell r="R19106" t="str">
            <v>BRDD161019</v>
          </cell>
        </row>
        <row r="19107">
          <cell r="A19107">
            <v>44465.888912037</v>
          </cell>
          <cell r="B19107">
            <v>3095</v>
          </cell>
          <cell r="R19107" t="str">
            <v>BRBL150944</v>
          </cell>
        </row>
        <row r="19108">
          <cell r="A19108">
            <v>44465.8881944444</v>
          </cell>
          <cell r="B19108">
            <v>3239</v>
          </cell>
          <cell r="R19108" t="str">
            <v>BRBD160859</v>
          </cell>
        </row>
        <row r="19109">
          <cell r="A19109">
            <v>44465.886967592603</v>
          </cell>
          <cell r="B19109">
            <v>9853</v>
          </cell>
          <cell r="R19109" t="str">
            <v>BRBD160901</v>
          </cell>
        </row>
        <row r="19110">
          <cell r="A19110">
            <v>44465.886145833298</v>
          </cell>
          <cell r="B19110">
            <v>1315</v>
          </cell>
          <cell r="R19110" t="str">
            <v>BSJD161438</v>
          </cell>
        </row>
        <row r="19111">
          <cell r="A19111">
            <v>44465.776631944398</v>
          </cell>
          <cell r="B19111">
            <v>6023</v>
          </cell>
          <cell r="R19111" t="str">
            <v>BRGL151468</v>
          </cell>
        </row>
        <row r="19112">
          <cell r="A19112">
            <v>44465.775925925896</v>
          </cell>
          <cell r="B19112">
            <v>7432</v>
          </cell>
          <cell r="R19112" t="str">
            <v>BRHD161312</v>
          </cell>
        </row>
        <row r="19113">
          <cell r="A19113">
            <v>44465.775208333303</v>
          </cell>
          <cell r="B19113">
            <v>4789</v>
          </cell>
          <cell r="R19113" t="str">
            <v>BRCD160968</v>
          </cell>
        </row>
        <row r="19114">
          <cell r="A19114">
            <v>44465.7741550926</v>
          </cell>
          <cell r="B19114">
            <v>5911</v>
          </cell>
          <cell r="R19114" t="str">
            <v>BRHD161304</v>
          </cell>
        </row>
        <row r="19115">
          <cell r="A19115">
            <v>44465.766608796301</v>
          </cell>
          <cell r="B19115">
            <v>2387</v>
          </cell>
          <cell r="R19115" t="str">
            <v>BSAD161582</v>
          </cell>
        </row>
        <row r="19116">
          <cell r="A19116">
            <v>44465.765243055597</v>
          </cell>
          <cell r="B19116">
            <v>3100</v>
          </cell>
          <cell r="R19116" t="str">
            <v>BPED200181</v>
          </cell>
        </row>
        <row r="19117">
          <cell r="A19117">
            <v>44465.761215277802</v>
          </cell>
          <cell r="B19117">
            <v>1346</v>
          </cell>
          <cell r="R19117" t="str">
            <v>BRKD160684</v>
          </cell>
        </row>
        <row r="19118">
          <cell r="A19118">
            <v>44465.759247685201</v>
          </cell>
          <cell r="B19118">
            <v>12288</v>
          </cell>
          <cell r="R19118" t="str">
            <v>BQKD200034</v>
          </cell>
        </row>
        <row r="19119">
          <cell r="A19119">
            <v>44465.757986111101</v>
          </cell>
          <cell r="B19119">
            <v>4415</v>
          </cell>
          <cell r="R19119" t="str">
            <v>BRLD160727</v>
          </cell>
        </row>
        <row r="19120">
          <cell r="A19120">
            <v>44465.756678240701</v>
          </cell>
          <cell r="B19120">
            <v>3358</v>
          </cell>
          <cell r="R19120" t="str">
            <v>BRJD160577</v>
          </cell>
        </row>
        <row r="19121">
          <cell r="A19121">
            <v>44465.7553819444</v>
          </cell>
          <cell r="B19121">
            <v>2019</v>
          </cell>
          <cell r="R19121" t="str">
            <v>BQID160527</v>
          </cell>
        </row>
        <row r="19122">
          <cell r="A19122">
            <v>44465.754236111097</v>
          </cell>
          <cell r="B19122">
            <v>4476</v>
          </cell>
          <cell r="R19122" t="str">
            <v>BRAD160803</v>
          </cell>
        </row>
        <row r="19123">
          <cell r="A19123">
            <v>44465.753518518497</v>
          </cell>
          <cell r="B19123">
            <v>1655</v>
          </cell>
          <cell r="R19123" t="str">
            <v>BQID160510</v>
          </cell>
        </row>
        <row r="19124">
          <cell r="A19124">
            <v>44465.752858796302</v>
          </cell>
          <cell r="B19124">
            <v>5626</v>
          </cell>
          <cell r="R19124" t="str">
            <v>BRAD160777</v>
          </cell>
        </row>
        <row r="19125">
          <cell r="A19125">
            <v>44465.751504629603</v>
          </cell>
          <cell r="B19125">
            <v>1783</v>
          </cell>
          <cell r="R19125" t="str">
            <v>BRKD160653</v>
          </cell>
        </row>
        <row r="19126">
          <cell r="A19126">
            <v>44465.749699074098</v>
          </cell>
          <cell r="B19126">
            <v>2214</v>
          </cell>
          <cell r="R19126" t="str">
            <v>BPKD200025</v>
          </cell>
        </row>
        <row r="19127">
          <cell r="A19127">
            <v>44465.7487384259</v>
          </cell>
          <cell r="B19127">
            <v>6828</v>
          </cell>
          <cell r="R19127" t="str">
            <v>BMFD160224</v>
          </cell>
        </row>
        <row r="19128">
          <cell r="A19128">
            <v>44465.7479282407</v>
          </cell>
          <cell r="B19128">
            <v>4221</v>
          </cell>
          <cell r="R19128" t="str">
            <v>BMAD230009</v>
          </cell>
        </row>
        <row r="19129">
          <cell r="A19129">
            <v>44465.746574074103</v>
          </cell>
          <cell r="B19129">
            <v>2005</v>
          </cell>
          <cell r="R19129" t="str">
            <v>BQKD200048</v>
          </cell>
        </row>
        <row r="19130">
          <cell r="A19130">
            <v>44465.745659722197</v>
          </cell>
          <cell r="B19130">
            <v>2786</v>
          </cell>
          <cell r="R19130" t="str">
            <v>BQLD160182</v>
          </cell>
        </row>
        <row r="19131">
          <cell r="A19131">
            <v>44465.744317129604</v>
          </cell>
          <cell r="B19131">
            <v>5065</v>
          </cell>
          <cell r="R19131" t="str">
            <v>BQKD200047</v>
          </cell>
        </row>
        <row r="19132">
          <cell r="A19132">
            <v>44465.7436689815</v>
          </cell>
          <cell r="B19132">
            <v>3749</v>
          </cell>
          <cell r="R19132" t="str">
            <v>BPLD200068</v>
          </cell>
        </row>
        <row r="19133">
          <cell r="A19133">
            <v>44465.742430555598</v>
          </cell>
          <cell r="B19133">
            <v>4289</v>
          </cell>
          <cell r="R19133" t="str">
            <v>BQJD200011</v>
          </cell>
        </row>
        <row r="19134">
          <cell r="A19134">
            <v>44465.741759259297</v>
          </cell>
          <cell r="B19134">
            <v>6742</v>
          </cell>
          <cell r="R19134" t="str">
            <v>BQJD200029</v>
          </cell>
        </row>
        <row r="19135">
          <cell r="A19135">
            <v>44465.740995370397</v>
          </cell>
          <cell r="B19135">
            <v>18124</v>
          </cell>
          <cell r="R19135" t="str">
            <v>BOID200223</v>
          </cell>
        </row>
        <row r="19136">
          <cell r="A19136">
            <v>44465.740046296298</v>
          </cell>
          <cell r="B19136">
            <v>4057</v>
          </cell>
          <cell r="R19136" t="str">
            <v>BPFD200206</v>
          </cell>
        </row>
        <row r="19137">
          <cell r="A19137">
            <v>44464.7420486111</v>
          </cell>
          <cell r="B19137">
            <v>7029</v>
          </cell>
          <cell r="R19137" t="str">
            <v>BQKD160076</v>
          </cell>
        </row>
        <row r="19138">
          <cell r="A19138">
            <v>44464.741157407399</v>
          </cell>
          <cell r="B19138">
            <v>5380</v>
          </cell>
          <cell r="R19138" t="str">
            <v>BPFD200198</v>
          </cell>
        </row>
        <row r="19139">
          <cell r="A19139">
            <v>44464.740324074097</v>
          </cell>
          <cell r="B19139">
            <v>5737</v>
          </cell>
          <cell r="R19139" t="str">
            <v>BPED160088</v>
          </cell>
        </row>
        <row r="19140">
          <cell r="A19140">
            <v>44464.739108796297</v>
          </cell>
          <cell r="B19140">
            <v>7071</v>
          </cell>
          <cell r="R19140" t="str">
            <v>BPED200187</v>
          </cell>
        </row>
        <row r="19141">
          <cell r="A19141">
            <v>44464.737314814804</v>
          </cell>
          <cell r="B19141">
            <v>6479</v>
          </cell>
          <cell r="R19141" t="str">
            <v>BMHD200313</v>
          </cell>
        </row>
        <row r="19142">
          <cell r="A19142">
            <v>44464.7362615741</v>
          </cell>
          <cell r="B19142">
            <v>6012</v>
          </cell>
          <cell r="R19142" t="str">
            <v>BPBD200118</v>
          </cell>
        </row>
        <row r="19143">
          <cell r="A19143">
            <v>44464.735509259299</v>
          </cell>
          <cell r="B19143">
            <v>6161</v>
          </cell>
          <cell r="R19143" t="str">
            <v>BOHD200197</v>
          </cell>
        </row>
        <row r="19144">
          <cell r="A19144">
            <v>44464.7339236111</v>
          </cell>
          <cell r="B19144">
            <v>6498</v>
          </cell>
          <cell r="R19144" t="str">
            <v>BQDD200043</v>
          </cell>
        </row>
        <row r="19145">
          <cell r="A19145">
            <v>44464.732789351903</v>
          </cell>
          <cell r="B19145">
            <v>3918</v>
          </cell>
          <cell r="R19145" t="str">
            <v>BQED160222</v>
          </cell>
        </row>
        <row r="19146">
          <cell r="A19146">
            <v>44464.729872685202</v>
          </cell>
          <cell r="B19146">
            <v>5099</v>
          </cell>
          <cell r="R19146" t="str">
            <v>BQBD200008</v>
          </cell>
        </row>
        <row r="19147">
          <cell r="A19147">
            <v>44464.7260185185</v>
          </cell>
          <cell r="B19147">
            <v>5339</v>
          </cell>
          <cell r="R19147" t="str">
            <v>BQDD160163</v>
          </cell>
        </row>
        <row r="19148">
          <cell r="A19148">
            <v>44464.725138888898</v>
          </cell>
          <cell r="B19148">
            <v>3525</v>
          </cell>
          <cell r="R19148" t="str">
            <v>BQID200160</v>
          </cell>
        </row>
        <row r="19149">
          <cell r="A19149">
            <v>44464.724166666703</v>
          </cell>
          <cell r="B19149">
            <v>10295</v>
          </cell>
          <cell r="R19149" t="str">
            <v>BQDD160205</v>
          </cell>
        </row>
        <row r="19150">
          <cell r="A19150">
            <v>44464.722118055601</v>
          </cell>
          <cell r="B19150">
            <v>16125</v>
          </cell>
          <cell r="R19150" t="str">
            <v>BQHD160416</v>
          </cell>
        </row>
        <row r="19151">
          <cell r="A19151">
            <v>44464.721018518503</v>
          </cell>
          <cell r="B19151">
            <v>4443</v>
          </cell>
          <cell r="R19151" t="str">
            <v>BQID160499</v>
          </cell>
        </row>
        <row r="19152">
          <cell r="A19152">
            <v>44464.719768518502</v>
          </cell>
          <cell r="B19152">
            <v>6139</v>
          </cell>
          <cell r="R19152" t="str">
            <v>BQED160211</v>
          </cell>
        </row>
        <row r="19153">
          <cell r="A19153">
            <v>44464.718460648102</v>
          </cell>
          <cell r="B19153">
            <v>7131</v>
          </cell>
          <cell r="R19153" t="str">
            <v>BQGD230029</v>
          </cell>
        </row>
        <row r="19154">
          <cell r="A19154">
            <v>44464.652222222197</v>
          </cell>
          <cell r="B19154">
            <v>1</v>
          </cell>
          <cell r="R19154" t="str">
            <v>BUKC370656</v>
          </cell>
        </row>
        <row r="19155">
          <cell r="A19155">
            <v>44464.451087963003</v>
          </cell>
          <cell r="B19155">
            <v>1706</v>
          </cell>
          <cell r="R19155" t="str">
            <v>BTGC379081</v>
          </cell>
        </row>
        <row r="19156">
          <cell r="A19156">
            <v>44464.449247685203</v>
          </cell>
          <cell r="B19156">
            <v>10523</v>
          </cell>
          <cell r="R19156" t="str">
            <v>BJHS031586</v>
          </cell>
        </row>
        <row r="19157">
          <cell r="A19157">
            <v>44464.446377314802</v>
          </cell>
          <cell r="B19157">
            <v>1</v>
          </cell>
          <cell r="R19157" t="str">
            <v>BUDS046275</v>
          </cell>
        </row>
        <row r="19158">
          <cell r="A19158">
            <v>44463.982476851903</v>
          </cell>
          <cell r="B19158">
            <v>160</v>
          </cell>
          <cell r="R19158" t="str">
            <v>BUCD162696</v>
          </cell>
        </row>
        <row r="19159">
          <cell r="A19159">
            <v>44463.981157407397</v>
          </cell>
          <cell r="B19159">
            <v>673</v>
          </cell>
          <cell r="R19159" t="str">
            <v>BUAD162625</v>
          </cell>
        </row>
        <row r="19160">
          <cell r="A19160">
            <v>44463.979756944398</v>
          </cell>
          <cell r="B19160">
            <v>0</v>
          </cell>
          <cell r="R19160" t="str">
            <v>CSBE564479</v>
          </cell>
        </row>
        <row r="19161">
          <cell r="A19161">
            <v>44463.979652777802</v>
          </cell>
          <cell r="B19161">
            <v>215</v>
          </cell>
          <cell r="R19161" t="str">
            <v>BUAL160594</v>
          </cell>
        </row>
        <row r="19162">
          <cell r="A19162">
            <v>44463.978969907403</v>
          </cell>
          <cell r="B19162">
            <v>0</v>
          </cell>
          <cell r="R19162" t="str">
            <v>CIHE600075</v>
          </cell>
        </row>
        <row r="19163">
          <cell r="A19163">
            <v>44463.977858796301</v>
          </cell>
          <cell r="B19163">
            <v>432</v>
          </cell>
          <cell r="R19163" t="str">
            <v>BSHD120743</v>
          </cell>
        </row>
        <row r="19164">
          <cell r="A19164">
            <v>44463.975740740701</v>
          </cell>
          <cell r="B19164">
            <v>450</v>
          </cell>
          <cell r="R19164" t="str">
            <v>BSHD120746</v>
          </cell>
        </row>
        <row r="19165">
          <cell r="A19165">
            <v>44463.974143518499</v>
          </cell>
          <cell r="B19165">
            <v>1887</v>
          </cell>
          <cell r="R19165" t="str">
            <v>BSID200615</v>
          </cell>
        </row>
        <row r="19166">
          <cell r="A19166">
            <v>44463.972546296303</v>
          </cell>
          <cell r="B19166">
            <v>125</v>
          </cell>
          <cell r="R19166" t="str">
            <v>CIHE600078</v>
          </cell>
        </row>
        <row r="19167">
          <cell r="A19167">
            <v>44463.972488425898</v>
          </cell>
          <cell r="B19167">
            <v>2569</v>
          </cell>
          <cell r="R19167" t="str">
            <v>BSLD230358</v>
          </cell>
        </row>
        <row r="19168">
          <cell r="A19168">
            <v>44463.972083333298</v>
          </cell>
          <cell r="B19168">
            <v>20</v>
          </cell>
          <cell r="R19168" t="str">
            <v>CRIE663198</v>
          </cell>
        </row>
        <row r="19169">
          <cell r="A19169">
            <v>44463.970706018503</v>
          </cell>
          <cell r="B19169">
            <v>511</v>
          </cell>
          <cell r="R19169" t="str">
            <v>BSHD200586</v>
          </cell>
        </row>
        <row r="19170">
          <cell r="A19170">
            <v>44463.744328703702</v>
          </cell>
          <cell r="B19170">
            <v>1</v>
          </cell>
          <cell r="R19170" t="str">
            <v>BUBS045933</v>
          </cell>
        </row>
        <row r="19171">
          <cell r="A19171">
            <v>44463.580648148098</v>
          </cell>
          <cell r="B19171">
            <v>1568</v>
          </cell>
          <cell r="R19171" t="str">
            <v>BSLD230361</v>
          </cell>
        </row>
        <row r="19172">
          <cell r="A19172">
            <v>44463.578449074099</v>
          </cell>
          <cell r="B19172">
            <v>2893</v>
          </cell>
          <cell r="R19172" t="str">
            <v>BSAD230391</v>
          </cell>
        </row>
        <row r="19173">
          <cell r="A19173">
            <v>44463.575567129599</v>
          </cell>
          <cell r="B19173">
            <v>7956</v>
          </cell>
          <cell r="R19173" t="str">
            <v>BRGD161233</v>
          </cell>
        </row>
        <row r="19174">
          <cell r="A19174">
            <v>44463.574085648099</v>
          </cell>
          <cell r="B19174">
            <v>3223</v>
          </cell>
          <cell r="R19174" t="str">
            <v>BRAD160816</v>
          </cell>
        </row>
        <row r="19175">
          <cell r="A19175">
            <v>44463.5727430556</v>
          </cell>
          <cell r="B19175">
            <v>4012</v>
          </cell>
          <cell r="R19175" t="str">
            <v>BRCD161002</v>
          </cell>
        </row>
        <row r="19176">
          <cell r="A19176">
            <v>44463.571458333303</v>
          </cell>
          <cell r="B19176">
            <v>2125</v>
          </cell>
          <cell r="R19176" t="str">
            <v>BSLD200427</v>
          </cell>
        </row>
        <row r="19177">
          <cell r="A19177">
            <v>44463.568749999999</v>
          </cell>
          <cell r="B19177">
            <v>1725</v>
          </cell>
          <cell r="R19177" t="str">
            <v>BSKD161462</v>
          </cell>
        </row>
        <row r="19178">
          <cell r="A19178">
            <v>44463.566122685203</v>
          </cell>
          <cell r="B19178">
            <v>2186</v>
          </cell>
          <cell r="R19178" t="str">
            <v>BRLD160756</v>
          </cell>
        </row>
        <row r="19179">
          <cell r="A19179">
            <v>44463.564803240697</v>
          </cell>
          <cell r="B19179">
            <v>1953</v>
          </cell>
          <cell r="R19179" t="str">
            <v>BRED161124</v>
          </cell>
        </row>
        <row r="19180">
          <cell r="A19180">
            <v>44463.562928240703</v>
          </cell>
          <cell r="B19180">
            <v>2276</v>
          </cell>
          <cell r="R19180" t="str">
            <v>BRGD230256</v>
          </cell>
        </row>
        <row r="19181">
          <cell r="A19181">
            <v>44463.557893518497</v>
          </cell>
          <cell r="B19181">
            <v>2866</v>
          </cell>
          <cell r="R19181" t="str">
            <v>BSJD161422</v>
          </cell>
        </row>
        <row r="19182">
          <cell r="A19182">
            <v>44463.555752314802</v>
          </cell>
          <cell r="B19182">
            <v>3269</v>
          </cell>
          <cell r="R19182" t="str">
            <v>BSKD200409</v>
          </cell>
        </row>
        <row r="19183">
          <cell r="A19183">
            <v>44463.554259259297</v>
          </cell>
          <cell r="B19183">
            <v>3565</v>
          </cell>
          <cell r="R19183" t="str">
            <v>BSKD161500</v>
          </cell>
        </row>
        <row r="19184">
          <cell r="A19184">
            <v>44463.552349537</v>
          </cell>
          <cell r="B19184">
            <v>3158</v>
          </cell>
          <cell r="R19184" t="str">
            <v>BRED161081</v>
          </cell>
        </row>
        <row r="19185">
          <cell r="A19185">
            <v>44463.551006944399</v>
          </cell>
          <cell r="B19185">
            <v>1862</v>
          </cell>
          <cell r="R19185" t="str">
            <v>BRHD161314</v>
          </cell>
        </row>
        <row r="19186">
          <cell r="A19186">
            <v>44463.549502314803</v>
          </cell>
          <cell r="B19186">
            <v>1465</v>
          </cell>
          <cell r="R19186" t="str">
            <v>BSJD161378</v>
          </cell>
        </row>
        <row r="19187">
          <cell r="A19187">
            <v>44463.544305555602</v>
          </cell>
          <cell r="B19187">
            <v>1466</v>
          </cell>
          <cell r="R19187" t="str">
            <v>BSED161766</v>
          </cell>
        </row>
        <row r="19188">
          <cell r="A19188">
            <v>44463.542939814797</v>
          </cell>
          <cell r="B19188">
            <v>2866</v>
          </cell>
          <cell r="R19188" t="str">
            <v>BRED161131</v>
          </cell>
        </row>
        <row r="19189">
          <cell r="A19189">
            <v>44463.537615740701</v>
          </cell>
          <cell r="B19189">
            <v>1102</v>
          </cell>
          <cell r="R19189" t="str">
            <v>BULD162577</v>
          </cell>
        </row>
        <row r="19190">
          <cell r="A19190">
            <v>44463.535995370403</v>
          </cell>
          <cell r="B19190">
            <v>653</v>
          </cell>
          <cell r="R19190" t="str">
            <v>BULD162568</v>
          </cell>
        </row>
        <row r="19191">
          <cell r="A19191">
            <v>44463.534050925897</v>
          </cell>
          <cell r="B19191">
            <v>425</v>
          </cell>
          <cell r="R19191" t="str">
            <v>BUJD162460</v>
          </cell>
        </row>
        <row r="19192">
          <cell r="A19192">
            <v>44463.531956018502</v>
          </cell>
          <cell r="B19192">
            <v>1505</v>
          </cell>
          <cell r="R19192" t="str">
            <v>BUKD162535</v>
          </cell>
        </row>
        <row r="19193">
          <cell r="A19193">
            <v>44463.530590277798</v>
          </cell>
          <cell r="B19193">
            <v>1844</v>
          </cell>
          <cell r="R19193" t="str">
            <v>BTCD162162</v>
          </cell>
        </row>
        <row r="19194">
          <cell r="A19194">
            <v>44463.529409722199</v>
          </cell>
          <cell r="B19194">
            <v>422</v>
          </cell>
          <cell r="R19194" t="str">
            <v>BULD162583</v>
          </cell>
        </row>
        <row r="19195">
          <cell r="A19195">
            <v>44463.528182870403</v>
          </cell>
          <cell r="B19195">
            <v>345</v>
          </cell>
          <cell r="R19195" t="str">
            <v>BULD162579</v>
          </cell>
        </row>
        <row r="19196">
          <cell r="A19196">
            <v>44463.527048611097</v>
          </cell>
          <cell r="B19196">
            <v>2039</v>
          </cell>
          <cell r="R19196" t="str">
            <v>BULD162559</v>
          </cell>
        </row>
        <row r="19197">
          <cell r="A19197">
            <v>44463.519016203703</v>
          </cell>
          <cell r="B19197">
            <v>1074</v>
          </cell>
          <cell r="R19197" t="str">
            <v>BULD162561</v>
          </cell>
        </row>
        <row r="19198">
          <cell r="A19198">
            <v>44463.517592592601</v>
          </cell>
          <cell r="B19198">
            <v>2023</v>
          </cell>
          <cell r="R19198" t="str">
            <v>BTED200706</v>
          </cell>
        </row>
        <row r="19199">
          <cell r="A19199">
            <v>44463.5139583333</v>
          </cell>
          <cell r="B19199">
            <v>334</v>
          </cell>
          <cell r="R19199" t="str">
            <v>BTID162377</v>
          </cell>
        </row>
        <row r="19200">
          <cell r="A19200">
            <v>44463.512488425898</v>
          </cell>
          <cell r="B19200">
            <v>3111</v>
          </cell>
          <cell r="R19200" t="str">
            <v>BTDD162186</v>
          </cell>
        </row>
        <row r="19201">
          <cell r="A19201">
            <v>44463.510983796303</v>
          </cell>
          <cell r="B19201">
            <v>1577</v>
          </cell>
          <cell r="R19201" t="str">
            <v>BTDD162192</v>
          </cell>
        </row>
        <row r="19202">
          <cell r="A19202">
            <v>44463.5094328704</v>
          </cell>
          <cell r="B19202">
            <v>255</v>
          </cell>
          <cell r="R19202" t="str">
            <v>BTID162392</v>
          </cell>
        </row>
        <row r="19203">
          <cell r="A19203">
            <v>44463.505439814799</v>
          </cell>
          <cell r="B19203">
            <v>1491</v>
          </cell>
          <cell r="R19203" t="str">
            <v>BSGD161864</v>
          </cell>
        </row>
        <row r="19204">
          <cell r="A19204">
            <v>44463.501701388901</v>
          </cell>
          <cell r="B19204">
            <v>1988</v>
          </cell>
          <cell r="R19204" t="str">
            <v>BTFD162243</v>
          </cell>
        </row>
        <row r="19205">
          <cell r="A19205">
            <v>44463.499270833301</v>
          </cell>
          <cell r="B19205">
            <v>2894</v>
          </cell>
          <cell r="R19205" t="str">
            <v>BTFD162244</v>
          </cell>
        </row>
        <row r="19206">
          <cell r="A19206">
            <v>44463.497743055603</v>
          </cell>
          <cell r="B19206">
            <v>5022</v>
          </cell>
          <cell r="R19206" t="str">
            <v>BTDD162169</v>
          </cell>
        </row>
        <row r="19207">
          <cell r="A19207">
            <v>44463.495983796303</v>
          </cell>
          <cell r="B19207">
            <v>2698</v>
          </cell>
          <cell r="R19207" t="str">
            <v>BTED162217</v>
          </cell>
        </row>
        <row r="19208">
          <cell r="A19208">
            <v>44463.4920486111</v>
          </cell>
          <cell r="B19208">
            <v>613</v>
          </cell>
          <cell r="R19208" t="str">
            <v>BTKD162083</v>
          </cell>
        </row>
        <row r="19209">
          <cell r="A19209">
            <v>44463.489664351902</v>
          </cell>
          <cell r="B19209">
            <v>2199</v>
          </cell>
          <cell r="R19209" t="str">
            <v>BSFD161795</v>
          </cell>
        </row>
        <row r="19210">
          <cell r="A19210">
            <v>44463.487291666701</v>
          </cell>
          <cell r="B19210">
            <v>3788</v>
          </cell>
          <cell r="R19210" t="str">
            <v>BTKD162112</v>
          </cell>
        </row>
        <row r="19211">
          <cell r="A19211">
            <v>44463.485694444404</v>
          </cell>
          <cell r="B19211">
            <v>2967</v>
          </cell>
          <cell r="R19211" t="str">
            <v>BTCD162149</v>
          </cell>
        </row>
        <row r="19212">
          <cell r="A19212">
            <v>44463.483715277798</v>
          </cell>
          <cell r="B19212">
            <v>3977</v>
          </cell>
          <cell r="R19212" t="str">
            <v>BTJD162046</v>
          </cell>
        </row>
        <row r="19213">
          <cell r="A19213">
            <v>44463.481655092597</v>
          </cell>
          <cell r="B19213">
            <v>2111</v>
          </cell>
          <cell r="R19213" t="str">
            <v>BTCD162159</v>
          </cell>
        </row>
        <row r="19214">
          <cell r="A19214">
            <v>44463.477905092601</v>
          </cell>
          <cell r="B19214">
            <v>885</v>
          </cell>
          <cell r="R19214" t="str">
            <v>BSID161973</v>
          </cell>
        </row>
        <row r="19215">
          <cell r="A19215">
            <v>44463.475694444402</v>
          </cell>
          <cell r="B19215">
            <v>3125</v>
          </cell>
          <cell r="R19215" t="str">
            <v>BTDD162183</v>
          </cell>
        </row>
        <row r="19216">
          <cell r="A19216">
            <v>44463.470497685201</v>
          </cell>
          <cell r="B19216">
            <v>1033</v>
          </cell>
          <cell r="R19216" t="str">
            <v>BTJD162016</v>
          </cell>
        </row>
        <row r="19217">
          <cell r="A19217">
            <v>44463.466956018499</v>
          </cell>
          <cell r="B19217">
            <v>2045</v>
          </cell>
          <cell r="R19217" t="str">
            <v>BTED162231</v>
          </cell>
        </row>
        <row r="19218">
          <cell r="A19218">
            <v>44463.464895833298</v>
          </cell>
          <cell r="B19218">
            <v>1782</v>
          </cell>
          <cell r="R19218" t="str">
            <v>BTGD162289</v>
          </cell>
        </row>
        <row r="19219">
          <cell r="A19219">
            <v>44463.4628703704</v>
          </cell>
          <cell r="B19219">
            <v>965</v>
          </cell>
          <cell r="R19219" t="str">
            <v>BTJD162038</v>
          </cell>
        </row>
        <row r="19220">
          <cell r="A19220">
            <v>44463.460243055597</v>
          </cell>
          <cell r="B19220">
            <v>852</v>
          </cell>
          <cell r="R19220" t="str">
            <v>BTKD162080</v>
          </cell>
        </row>
        <row r="19221">
          <cell r="A19221">
            <v>44463.457951388897</v>
          </cell>
          <cell r="B19221">
            <v>1196</v>
          </cell>
          <cell r="R19221" t="str">
            <v>BTJD162040</v>
          </cell>
        </row>
        <row r="19222">
          <cell r="A19222">
            <v>44463.455127314803</v>
          </cell>
          <cell r="B19222">
            <v>1495</v>
          </cell>
          <cell r="R19222" t="str">
            <v>BTJD162047</v>
          </cell>
        </row>
        <row r="19223">
          <cell r="A19223">
            <v>44463.453912037003</v>
          </cell>
          <cell r="B19223">
            <v>423</v>
          </cell>
          <cell r="R19223" t="str">
            <v>BTKD200646</v>
          </cell>
        </row>
        <row r="19224">
          <cell r="A19224">
            <v>44463.450844907398</v>
          </cell>
          <cell r="B19224">
            <v>2492</v>
          </cell>
          <cell r="R19224" t="str">
            <v>BTKD162074</v>
          </cell>
        </row>
        <row r="19225">
          <cell r="A19225">
            <v>44463.448877314797</v>
          </cell>
          <cell r="B19225">
            <v>1058</v>
          </cell>
          <cell r="R19225" t="str">
            <v>BTKD120805</v>
          </cell>
        </row>
        <row r="19226">
          <cell r="A19226">
            <v>44463.447615740697</v>
          </cell>
          <cell r="B19226">
            <v>856</v>
          </cell>
          <cell r="R19226" t="str">
            <v>BSHD161938</v>
          </cell>
        </row>
        <row r="19227">
          <cell r="A19227">
            <v>44463.446284722202</v>
          </cell>
          <cell r="B19227">
            <v>1275</v>
          </cell>
          <cell r="R19227" t="str">
            <v>BSFD161825</v>
          </cell>
        </row>
        <row r="19228">
          <cell r="A19228">
            <v>44463.359085648102</v>
          </cell>
          <cell r="B19228">
            <v>1264</v>
          </cell>
          <cell r="R19228" t="str">
            <v>BSBD161629</v>
          </cell>
        </row>
        <row r="19229">
          <cell r="A19229">
            <v>44463.347581018497</v>
          </cell>
          <cell r="B19229">
            <v>2258</v>
          </cell>
          <cell r="R19229" t="str">
            <v>BSFD161819</v>
          </cell>
        </row>
        <row r="19230">
          <cell r="A19230">
            <v>44463.345474537004</v>
          </cell>
          <cell r="B19230">
            <v>2265</v>
          </cell>
          <cell r="R19230" t="str">
            <v>BSGD161854</v>
          </cell>
        </row>
        <row r="19231">
          <cell r="A19231">
            <v>44463.342835648102</v>
          </cell>
          <cell r="B19231">
            <v>1866</v>
          </cell>
          <cell r="R19231" t="str">
            <v>BSGD161861</v>
          </cell>
        </row>
        <row r="19232">
          <cell r="A19232">
            <v>44463.341296296298</v>
          </cell>
          <cell r="B19232">
            <v>894</v>
          </cell>
          <cell r="R19232" t="str">
            <v>BSID120761</v>
          </cell>
        </row>
        <row r="19233">
          <cell r="A19233">
            <v>44463.339814814797</v>
          </cell>
          <cell r="B19233">
            <v>2352</v>
          </cell>
          <cell r="R19233" t="str">
            <v>BSID161979</v>
          </cell>
        </row>
        <row r="19234">
          <cell r="A19234">
            <v>44463.338356481501</v>
          </cell>
          <cell r="B19234">
            <v>1015</v>
          </cell>
          <cell r="R19234" t="str">
            <v>BSFD161799</v>
          </cell>
        </row>
        <row r="19235">
          <cell r="A19235">
            <v>44463.336875000001</v>
          </cell>
          <cell r="B19235">
            <v>875</v>
          </cell>
          <cell r="R19235" t="str">
            <v>BSCD161704</v>
          </cell>
        </row>
        <row r="19236">
          <cell r="A19236">
            <v>44463.335706018501</v>
          </cell>
          <cell r="B19236">
            <v>1957</v>
          </cell>
          <cell r="R19236" t="str">
            <v>BSID220375</v>
          </cell>
        </row>
        <row r="19237">
          <cell r="A19237">
            <v>44463.334351851903</v>
          </cell>
          <cell r="B19237">
            <v>1547</v>
          </cell>
          <cell r="R19237" t="str">
            <v>BSID120765</v>
          </cell>
        </row>
        <row r="19238">
          <cell r="A19238">
            <v>44463.332824074103</v>
          </cell>
          <cell r="B19238">
            <v>2854</v>
          </cell>
          <cell r="R19238" t="str">
            <v>BSID161968</v>
          </cell>
        </row>
        <row r="19239">
          <cell r="A19239">
            <v>44463.331365740698</v>
          </cell>
          <cell r="B19239">
            <v>2052</v>
          </cell>
          <cell r="R19239" t="str">
            <v>BSFD161830</v>
          </cell>
        </row>
        <row r="19240">
          <cell r="A19240">
            <v>44463.330127314803</v>
          </cell>
          <cell r="B19240">
            <v>4059</v>
          </cell>
          <cell r="R19240" t="str">
            <v>BSGD161904</v>
          </cell>
        </row>
        <row r="19241">
          <cell r="A19241">
            <v>44463.328831018502</v>
          </cell>
          <cell r="B19241">
            <v>1902</v>
          </cell>
          <cell r="R19241" t="str">
            <v>BSGD161898</v>
          </cell>
        </row>
        <row r="19242">
          <cell r="A19242">
            <v>44463.327256944402</v>
          </cell>
          <cell r="B19242">
            <v>4955</v>
          </cell>
          <cell r="R19242" t="str">
            <v>BSDD161729</v>
          </cell>
        </row>
        <row r="19243">
          <cell r="A19243">
            <v>44462.987812500003</v>
          </cell>
          <cell r="B19243">
            <v>10404</v>
          </cell>
          <cell r="R19243" t="str">
            <v>BSCS037531</v>
          </cell>
        </row>
        <row r="19244">
          <cell r="A19244">
            <v>44462.494733796302</v>
          </cell>
          <cell r="B19244">
            <v>29965</v>
          </cell>
          <cell r="R19244" t="str">
            <v>BPAS030126</v>
          </cell>
        </row>
        <row r="19245">
          <cell r="A19245">
            <v>44461.972037036998</v>
          </cell>
          <cell r="B19245">
            <v>18288</v>
          </cell>
          <cell r="R19245" t="str">
            <v>BRAC372524</v>
          </cell>
        </row>
        <row r="19246">
          <cell r="A19246">
            <v>44461.568541666697</v>
          </cell>
          <cell r="B19246">
            <v>1</v>
          </cell>
          <cell r="R19246" t="str">
            <v>BUBS045931</v>
          </cell>
        </row>
        <row r="19247">
          <cell r="A19247">
            <v>44461.447002314802</v>
          </cell>
          <cell r="B19247">
            <v>55611</v>
          </cell>
          <cell r="R19247" t="str">
            <v>BNCC370425</v>
          </cell>
        </row>
        <row r="19248">
          <cell r="A19248">
            <v>44461.444722222201</v>
          </cell>
          <cell r="B19248">
            <v>19730</v>
          </cell>
          <cell r="R19248" t="str">
            <v>BQFS031084</v>
          </cell>
        </row>
        <row r="19249">
          <cell r="A19249">
            <v>44461.350451388898</v>
          </cell>
          <cell r="B19249">
            <v>1102</v>
          </cell>
          <cell r="R19249" t="str">
            <v>BULD162577</v>
          </cell>
        </row>
        <row r="19250">
          <cell r="A19250">
            <v>44460.929907407401</v>
          </cell>
          <cell r="B19250">
            <v>673</v>
          </cell>
          <cell r="R19250" t="str">
            <v>BUAD162625</v>
          </cell>
        </row>
        <row r="19251">
          <cell r="A19251">
            <v>44460.7586226852</v>
          </cell>
          <cell r="B19251"/>
          <cell r="R19251"/>
        </row>
        <row r="19252">
          <cell r="A19252">
            <v>44459.748807870397</v>
          </cell>
          <cell r="B19252">
            <v>1684</v>
          </cell>
          <cell r="R19252" t="str">
            <v>BTGC379081</v>
          </cell>
        </row>
        <row r="19253">
          <cell r="A19253">
            <v>44459.532800925903</v>
          </cell>
          <cell r="B19253">
            <v>56</v>
          </cell>
          <cell r="R19253" t="str">
            <v>BUDD162713</v>
          </cell>
        </row>
        <row r="19254">
          <cell r="A19254">
            <v>44459.528587963003</v>
          </cell>
          <cell r="B19254"/>
          <cell r="R19254" t="str">
            <v>BPHD200250</v>
          </cell>
        </row>
        <row r="19255">
          <cell r="A19255">
            <v>44459.368506944404</v>
          </cell>
          <cell r="B19255">
            <v>1850</v>
          </cell>
          <cell r="R19255" t="str">
            <v>BTCD162162</v>
          </cell>
        </row>
        <row r="19256">
          <cell r="A19256">
            <v>44457.462766203702</v>
          </cell>
          <cell r="B19256">
            <v>1</v>
          </cell>
          <cell r="R19256" t="str">
            <v>BUDC372327</v>
          </cell>
        </row>
        <row r="19257">
          <cell r="A19257">
            <v>44457.429039351897</v>
          </cell>
          <cell r="B19257"/>
          <cell r="R19257" t="str">
            <v>BTCD162149</v>
          </cell>
        </row>
        <row r="19258">
          <cell r="A19258">
            <v>44455.840069444399</v>
          </cell>
          <cell r="B19258">
            <v>1</v>
          </cell>
          <cell r="R19258" t="str">
            <v>BUDD220683</v>
          </cell>
        </row>
        <row r="19259">
          <cell r="A19259">
            <v>44453.4546527778</v>
          </cell>
          <cell r="B19259">
            <v>25588</v>
          </cell>
          <cell r="R19259" t="str">
            <v>BMDS040417</v>
          </cell>
        </row>
        <row r="19260">
          <cell r="A19260">
            <v>44453.452754629601</v>
          </cell>
          <cell r="B19260">
            <v>21169</v>
          </cell>
          <cell r="R19260" t="str">
            <v>BIFS040367</v>
          </cell>
        </row>
        <row r="19261">
          <cell r="A19261">
            <v>44453.366550925901</v>
          </cell>
          <cell r="B19261">
            <v>2029</v>
          </cell>
          <cell r="R19261" t="str">
            <v>BTCD162162</v>
          </cell>
        </row>
        <row r="19262">
          <cell r="A19262">
            <v>44452.694421296299</v>
          </cell>
          <cell r="B19262">
            <v>5000</v>
          </cell>
          <cell r="R19262" t="str">
            <v>BTDD162169</v>
          </cell>
        </row>
        <row r="19263">
          <cell r="A19263">
            <v>44452.596261574101</v>
          </cell>
          <cell r="B19263">
            <v>0</v>
          </cell>
          <cell r="R19263" t="str">
            <v>DSHL140076</v>
          </cell>
        </row>
        <row r="19264">
          <cell r="A19264">
            <v>44452.5414467593</v>
          </cell>
          <cell r="B19264">
            <v>50</v>
          </cell>
          <cell r="R19264" t="str">
            <v>GOEE561057</v>
          </cell>
        </row>
        <row r="19265">
          <cell r="A19265">
            <v>44452.5186805556</v>
          </cell>
          <cell r="B19265">
            <v>1</v>
          </cell>
          <cell r="R19265" t="str">
            <v>BUBS045965</v>
          </cell>
        </row>
        <row r="19266">
          <cell r="A19266">
            <v>44452.517939814803</v>
          </cell>
          <cell r="B19266">
            <v>1</v>
          </cell>
          <cell r="R19266" t="str">
            <v>BUBS045955</v>
          </cell>
        </row>
        <row r="19267">
          <cell r="A19267">
            <v>44452.452326388899</v>
          </cell>
          <cell r="B19267">
            <v>2027</v>
          </cell>
          <cell r="R19267" t="str">
            <v>BULD162559</v>
          </cell>
        </row>
        <row r="19268">
          <cell r="A19268">
            <v>44450.980590277803</v>
          </cell>
          <cell r="B19268">
            <v>15709</v>
          </cell>
          <cell r="R19268" t="str">
            <v>BRIS035698</v>
          </cell>
        </row>
        <row r="19269">
          <cell r="A19269">
            <v>44450.740671296298</v>
          </cell>
          <cell r="B19269">
            <v>501</v>
          </cell>
          <cell r="R19269" t="str">
            <v>BTGD162296</v>
          </cell>
        </row>
        <row r="19270">
          <cell r="A19270">
            <v>44450.661701388897</v>
          </cell>
          <cell r="B19270">
            <v>1</v>
          </cell>
          <cell r="R19270" t="str">
            <v>BUDC372326</v>
          </cell>
        </row>
        <row r="19271">
          <cell r="A19271">
            <v>44450.542534722197</v>
          </cell>
          <cell r="B19271">
            <v>2457</v>
          </cell>
          <cell r="R19271" t="str">
            <v>BREC373485</v>
          </cell>
        </row>
        <row r="19272">
          <cell r="A19272">
            <v>44450.530601851897</v>
          </cell>
          <cell r="B19272">
            <v>18577</v>
          </cell>
          <cell r="R19272" t="str">
            <v>BMFS031346</v>
          </cell>
        </row>
        <row r="19273">
          <cell r="A19273">
            <v>44449.4621990741</v>
          </cell>
          <cell r="B19273">
            <v>46470</v>
          </cell>
          <cell r="R19273" t="str">
            <v>BMBL160078</v>
          </cell>
        </row>
        <row r="19274">
          <cell r="A19274">
            <v>44448.571354166699</v>
          </cell>
          <cell r="B19274"/>
          <cell r="R19274"/>
        </row>
        <row r="19275">
          <cell r="A19275">
            <v>44448.479907407404</v>
          </cell>
          <cell r="B19275">
            <v>4059</v>
          </cell>
          <cell r="R19275" t="str">
            <v>BTLC377591</v>
          </cell>
        </row>
        <row r="19276">
          <cell r="A19276">
            <v>44448.470613425903</v>
          </cell>
          <cell r="B19276">
            <v>0</v>
          </cell>
          <cell r="R19276" t="str">
            <v>CUEE675108</v>
          </cell>
        </row>
        <row r="19277">
          <cell r="A19277">
            <v>44448.454317129603</v>
          </cell>
          <cell r="B19277">
            <v>0</v>
          </cell>
          <cell r="R19277" t="str">
            <v>BUDC372326</v>
          </cell>
        </row>
        <row r="19278">
          <cell r="A19278">
            <v>44447.5083101852</v>
          </cell>
          <cell r="B19278">
            <v>31203</v>
          </cell>
          <cell r="R19278" t="str">
            <v>BLFS031469</v>
          </cell>
        </row>
        <row r="19279">
          <cell r="A19279">
            <v>44446.980590277803</v>
          </cell>
          <cell r="B19279">
            <v>31388</v>
          </cell>
          <cell r="R19279" t="str">
            <v>BKKS030393</v>
          </cell>
        </row>
        <row r="19280">
          <cell r="A19280">
            <v>44445.707962963003</v>
          </cell>
          <cell r="B19280">
            <v>1</v>
          </cell>
          <cell r="R19280" t="str">
            <v>BUCS034287</v>
          </cell>
        </row>
        <row r="19281">
          <cell r="A19281">
            <v>44445.704537037003</v>
          </cell>
          <cell r="B19281">
            <v>1</v>
          </cell>
          <cell r="R19281" t="str">
            <v>BUBS033778</v>
          </cell>
        </row>
        <row r="19282">
          <cell r="A19282">
            <v>44445.674432870401</v>
          </cell>
          <cell r="B19282">
            <v>3963</v>
          </cell>
          <cell r="R19282" t="str">
            <v>BTJD162046</v>
          </cell>
        </row>
        <row r="19283">
          <cell r="A19283">
            <v>44445.671666666698</v>
          </cell>
          <cell r="B19283">
            <v>519</v>
          </cell>
          <cell r="R19283" t="str">
            <v>BUAD162630</v>
          </cell>
        </row>
        <row r="19284">
          <cell r="A19284">
            <v>44445.4465740741</v>
          </cell>
          <cell r="B19284">
            <v>51</v>
          </cell>
          <cell r="R19284" t="str">
            <v>BUBD162649</v>
          </cell>
        </row>
        <row r="19285">
          <cell r="A19285">
            <v>44445.434479166703</v>
          </cell>
          <cell r="B19285">
            <v>1</v>
          </cell>
          <cell r="R19285" t="str">
            <v>BULS033141</v>
          </cell>
        </row>
        <row r="19286">
          <cell r="A19286">
            <v>44445.431944444397</v>
          </cell>
          <cell r="B19286">
            <v>2011</v>
          </cell>
          <cell r="R19286" t="str">
            <v>BUAS033580</v>
          </cell>
        </row>
        <row r="19287">
          <cell r="A19287">
            <v>44443.624004629601</v>
          </cell>
          <cell r="B19287"/>
          <cell r="R19287"/>
        </row>
        <row r="19288">
          <cell r="A19288">
            <v>44442.417523148099</v>
          </cell>
          <cell r="B19288">
            <v>42588</v>
          </cell>
          <cell r="R19288" t="str">
            <v>BILS030211</v>
          </cell>
        </row>
        <row r="19289">
          <cell r="A19289">
            <v>44441.648564814801</v>
          </cell>
          <cell r="B19289">
            <v>2860</v>
          </cell>
          <cell r="R19289" t="str">
            <v>BSAD230391</v>
          </cell>
        </row>
        <row r="19290">
          <cell r="A19290">
            <v>44441.4639930556</v>
          </cell>
          <cell r="B19290">
            <v>55293</v>
          </cell>
          <cell r="R19290" t="str">
            <v>BKAS030601</v>
          </cell>
        </row>
        <row r="19291">
          <cell r="A19291">
            <v>44441.461053240702</v>
          </cell>
          <cell r="B19291">
            <v>6396</v>
          </cell>
          <cell r="R19291" t="str">
            <v>BRIS035838</v>
          </cell>
        </row>
        <row r="19292">
          <cell r="A19292">
            <v>44441.458726851903</v>
          </cell>
          <cell r="B19292">
            <v>72818</v>
          </cell>
          <cell r="R19292" t="str">
            <v>BMBS030816</v>
          </cell>
        </row>
        <row r="19293">
          <cell r="A19293">
            <v>44441.454305555599</v>
          </cell>
          <cell r="B19293">
            <v>0</v>
          </cell>
          <cell r="R19293" t="str">
            <v>CUKE211614</v>
          </cell>
        </row>
        <row r="19294">
          <cell r="A19294">
            <v>44439.551747685196</v>
          </cell>
          <cell r="B19294">
            <v>1</v>
          </cell>
          <cell r="R19294" t="str">
            <v>BULC370960</v>
          </cell>
        </row>
        <row r="19295">
          <cell r="A19295">
            <v>44438.654791666697</v>
          </cell>
          <cell r="B19295">
            <v>2691</v>
          </cell>
          <cell r="R19295" t="str">
            <v>BTDS044304</v>
          </cell>
        </row>
        <row r="19296">
          <cell r="A19296">
            <v>44438.649884259299</v>
          </cell>
          <cell r="B19296">
            <v>9844</v>
          </cell>
          <cell r="R19296" t="str">
            <v>BRBD160901</v>
          </cell>
        </row>
        <row r="19297">
          <cell r="A19297">
            <v>44438.590844907398</v>
          </cell>
          <cell r="B19297">
            <v>504</v>
          </cell>
          <cell r="R19297" t="str">
            <v>BSDD120664</v>
          </cell>
        </row>
        <row r="19298">
          <cell r="A19298">
            <v>44438.5852199074</v>
          </cell>
          <cell r="B19298">
            <v>1225</v>
          </cell>
          <cell r="R19298" t="str">
            <v>BSCL152143</v>
          </cell>
        </row>
        <row r="19299">
          <cell r="A19299">
            <v>44438.5779861111</v>
          </cell>
          <cell r="B19299">
            <v>1254</v>
          </cell>
          <cell r="R19299" t="str">
            <v>BSAD120582</v>
          </cell>
        </row>
        <row r="19300">
          <cell r="A19300">
            <v>44438.569131944401</v>
          </cell>
          <cell r="B19300">
            <v>7601</v>
          </cell>
          <cell r="R19300" t="str">
            <v>BQED160244</v>
          </cell>
        </row>
        <row r="19301">
          <cell r="A19301">
            <v>44438.564293981501</v>
          </cell>
          <cell r="B19301">
            <v>1338</v>
          </cell>
          <cell r="R19301" t="str">
            <v>BRKD160684</v>
          </cell>
        </row>
        <row r="19302">
          <cell r="A19302">
            <v>44438.5554050926</v>
          </cell>
          <cell r="B19302">
            <v>12267</v>
          </cell>
          <cell r="R19302" t="str">
            <v>BQKD200034</v>
          </cell>
        </row>
        <row r="19303">
          <cell r="A19303">
            <v>44438.548113425903</v>
          </cell>
          <cell r="B19303">
            <v>4451</v>
          </cell>
          <cell r="R19303" t="str">
            <v>BRAD160803</v>
          </cell>
        </row>
        <row r="19304">
          <cell r="A19304">
            <v>44438.542199074102</v>
          </cell>
          <cell r="B19304">
            <v>1632</v>
          </cell>
          <cell r="R19304" t="str">
            <v>BQID160510</v>
          </cell>
        </row>
        <row r="19305">
          <cell r="A19305">
            <v>44438.538287037001</v>
          </cell>
          <cell r="B19305">
            <v>2702</v>
          </cell>
          <cell r="R19305" t="str">
            <v>BSAD230391</v>
          </cell>
        </row>
        <row r="19306">
          <cell r="A19306">
            <v>44438.5315625</v>
          </cell>
          <cell r="B19306">
            <v>5583</v>
          </cell>
          <cell r="R19306" t="str">
            <v>BRAD160777</v>
          </cell>
        </row>
        <row r="19307">
          <cell r="A19307">
            <v>44438.502349536997</v>
          </cell>
          <cell r="B19307">
            <v>1385</v>
          </cell>
          <cell r="R19307" t="str">
            <v>BSAD161563</v>
          </cell>
        </row>
        <row r="19308">
          <cell r="A19308">
            <v>44438.494710648098</v>
          </cell>
          <cell r="B19308">
            <v>1671</v>
          </cell>
          <cell r="R19308" t="str">
            <v>BSBD161624</v>
          </cell>
        </row>
        <row r="19309">
          <cell r="A19309">
            <v>44438.487708333298</v>
          </cell>
          <cell r="B19309">
            <v>3549</v>
          </cell>
          <cell r="R19309" t="str">
            <v>BRID161336</v>
          </cell>
        </row>
        <row r="19310">
          <cell r="A19310">
            <v>44438.4831134259</v>
          </cell>
          <cell r="B19310">
            <v>3549</v>
          </cell>
          <cell r="R19310" t="str">
            <v>BSAD161567</v>
          </cell>
        </row>
        <row r="19311">
          <cell r="A19311">
            <v>44438.477476851898</v>
          </cell>
          <cell r="B19311">
            <v>5115</v>
          </cell>
          <cell r="R19311" t="str">
            <v>BSKD161467</v>
          </cell>
        </row>
        <row r="19312">
          <cell r="A19312">
            <v>44438.465821759302</v>
          </cell>
          <cell r="B19312">
            <v>4301</v>
          </cell>
          <cell r="R19312" t="str">
            <v>BSKD161477</v>
          </cell>
        </row>
        <row r="19313">
          <cell r="A19313">
            <v>44438.457766203697</v>
          </cell>
          <cell r="B19313">
            <v>2176</v>
          </cell>
          <cell r="R19313" t="str">
            <v>BPKD200025</v>
          </cell>
        </row>
        <row r="19314">
          <cell r="A19314">
            <v>44438.449178240699</v>
          </cell>
          <cell r="B19314">
            <v>4590</v>
          </cell>
          <cell r="R19314" t="str">
            <v>BRLD160741</v>
          </cell>
        </row>
        <row r="19315">
          <cell r="A19315">
            <v>44438.442187499997</v>
          </cell>
          <cell r="B19315">
            <v>4872</v>
          </cell>
          <cell r="R19315" t="str">
            <v>BRCD160967</v>
          </cell>
        </row>
        <row r="19316">
          <cell r="A19316">
            <v>44438.432453703703</v>
          </cell>
          <cell r="B19316">
            <v>3088</v>
          </cell>
          <cell r="R19316" t="str">
            <v>BRGD161225</v>
          </cell>
        </row>
        <row r="19317">
          <cell r="A19317">
            <v>44436.745046296302</v>
          </cell>
          <cell r="B19317">
            <v>3256</v>
          </cell>
          <cell r="R19317" t="str">
            <v>BRGD161212</v>
          </cell>
        </row>
        <row r="19318">
          <cell r="A19318">
            <v>44436.721365740697</v>
          </cell>
          <cell r="B19318">
            <v>4749</v>
          </cell>
          <cell r="R19318" t="str">
            <v>BPED200175</v>
          </cell>
        </row>
        <row r="19319">
          <cell r="A19319">
            <v>44436.713750000003</v>
          </cell>
          <cell r="B19319">
            <v>4311</v>
          </cell>
          <cell r="R19319" t="str">
            <v>BPAD160016</v>
          </cell>
        </row>
        <row r="19320">
          <cell r="A19320">
            <v>44436.707789351902</v>
          </cell>
          <cell r="B19320">
            <v>2516</v>
          </cell>
          <cell r="R19320" t="str">
            <v>BQJD200026</v>
          </cell>
        </row>
        <row r="19321">
          <cell r="A19321">
            <v>44436.702847222201</v>
          </cell>
          <cell r="B19321">
            <v>1971</v>
          </cell>
          <cell r="R19321" t="str">
            <v>BQKD200048</v>
          </cell>
        </row>
        <row r="19322">
          <cell r="A19322">
            <v>44436.6964351852</v>
          </cell>
          <cell r="B19322">
            <v>5019</v>
          </cell>
          <cell r="R19322" t="str">
            <v>BQKD200047</v>
          </cell>
        </row>
        <row r="19323">
          <cell r="A19323">
            <v>44436.691932870403</v>
          </cell>
          <cell r="B19323">
            <v>3721</v>
          </cell>
          <cell r="R19323" t="str">
            <v>BPLD200068</v>
          </cell>
        </row>
        <row r="19324">
          <cell r="A19324">
            <v>44436.684849537</v>
          </cell>
          <cell r="B19324">
            <v>6716</v>
          </cell>
          <cell r="R19324" t="str">
            <v>BQJD200029</v>
          </cell>
        </row>
        <row r="19325">
          <cell r="A19325">
            <v>44436.679918981499</v>
          </cell>
          <cell r="B19325">
            <v>18108</v>
          </cell>
          <cell r="R19325" t="str">
            <v>BOID200223</v>
          </cell>
        </row>
        <row r="19326">
          <cell r="A19326">
            <v>44436.674490740697</v>
          </cell>
          <cell r="B19326">
            <v>4036</v>
          </cell>
          <cell r="R19326" t="str">
            <v>BPFD200206</v>
          </cell>
        </row>
        <row r="19327">
          <cell r="A19327">
            <v>44436.667685185203</v>
          </cell>
          <cell r="B19327">
            <v>7011</v>
          </cell>
          <cell r="R19327" t="str">
            <v>BQKD160076</v>
          </cell>
        </row>
        <row r="19328">
          <cell r="A19328">
            <v>44436.660439814797</v>
          </cell>
          <cell r="B19328">
            <v>5328</v>
          </cell>
          <cell r="R19328" t="str">
            <v>BPFD200198</v>
          </cell>
        </row>
        <row r="19329">
          <cell r="A19329">
            <v>44436.653518518498</v>
          </cell>
          <cell r="B19329">
            <v>5701</v>
          </cell>
          <cell r="R19329" t="str">
            <v>BPED160088</v>
          </cell>
        </row>
        <row r="19330">
          <cell r="A19330">
            <v>44436.648599537002</v>
          </cell>
          <cell r="B19330">
            <v>7031</v>
          </cell>
          <cell r="R19330" t="str">
            <v>BPED200187</v>
          </cell>
        </row>
        <row r="19331">
          <cell r="A19331">
            <v>44436.641331018502</v>
          </cell>
          <cell r="B19331">
            <v>6439</v>
          </cell>
          <cell r="R19331" t="str">
            <v>BMHD200313</v>
          </cell>
        </row>
        <row r="19332">
          <cell r="A19332">
            <v>44436.636111111096</v>
          </cell>
          <cell r="B19332">
            <v>5924</v>
          </cell>
          <cell r="R19332" t="str">
            <v>BPBD200118</v>
          </cell>
        </row>
        <row r="19333">
          <cell r="A19333">
            <v>44436.631307870397</v>
          </cell>
          <cell r="B19333">
            <v>6121</v>
          </cell>
          <cell r="R19333" t="str">
            <v>BOHD200197</v>
          </cell>
        </row>
        <row r="19334">
          <cell r="A19334">
            <v>44436.627164351798</v>
          </cell>
          <cell r="B19334">
            <v>6458</v>
          </cell>
          <cell r="R19334" t="str">
            <v>BQDD200043</v>
          </cell>
        </row>
        <row r="19335">
          <cell r="A19335">
            <v>44436.621400463002</v>
          </cell>
          <cell r="B19335">
            <v>5047</v>
          </cell>
          <cell r="R19335" t="str">
            <v>BQBD200008</v>
          </cell>
        </row>
        <row r="19336">
          <cell r="A19336">
            <v>44436.617418981499</v>
          </cell>
          <cell r="B19336">
            <v>5299</v>
          </cell>
          <cell r="R19336" t="str">
            <v>BQDD160163</v>
          </cell>
        </row>
        <row r="19337">
          <cell r="A19337">
            <v>44436.587187500001</v>
          </cell>
          <cell r="B19337">
            <v>3485</v>
          </cell>
          <cell r="R19337" t="str">
            <v>BQID200160</v>
          </cell>
        </row>
        <row r="19338">
          <cell r="A19338">
            <v>44436.580995370401</v>
          </cell>
          <cell r="B19338">
            <v>10270</v>
          </cell>
          <cell r="R19338" t="str">
            <v>BQDD160205</v>
          </cell>
        </row>
        <row r="19339">
          <cell r="A19339">
            <v>44436.575844907398</v>
          </cell>
          <cell r="B19339">
            <v>16122</v>
          </cell>
          <cell r="R19339" t="str">
            <v>BQHD160416</v>
          </cell>
        </row>
        <row r="19340">
          <cell r="A19340">
            <v>44436.570891203701</v>
          </cell>
          <cell r="B19340">
            <v>4415</v>
          </cell>
          <cell r="R19340" t="str">
            <v>BQID160499</v>
          </cell>
        </row>
        <row r="19341">
          <cell r="A19341">
            <v>44436.566226851799</v>
          </cell>
          <cell r="B19341">
            <v>6121</v>
          </cell>
          <cell r="R19341" t="str">
            <v>BQED160211</v>
          </cell>
        </row>
        <row r="19342">
          <cell r="A19342">
            <v>44436.560636574097</v>
          </cell>
          <cell r="B19342">
            <v>7076</v>
          </cell>
          <cell r="R19342" t="str">
            <v>BQGD230029</v>
          </cell>
        </row>
        <row r="19343">
          <cell r="A19343">
            <v>44436.5550462963</v>
          </cell>
          <cell r="B19343">
            <v>3802</v>
          </cell>
          <cell r="R19343" t="str">
            <v>BQCD160106</v>
          </cell>
        </row>
        <row r="19344">
          <cell r="A19344">
            <v>44436.550717592603</v>
          </cell>
          <cell r="B19344">
            <v>7362</v>
          </cell>
          <cell r="R19344" t="str">
            <v>BQAD203299</v>
          </cell>
        </row>
        <row r="19345">
          <cell r="A19345">
            <v>44436.545925925901</v>
          </cell>
          <cell r="B19345">
            <v>3180</v>
          </cell>
          <cell r="R19345" t="str">
            <v>BQBD160067</v>
          </cell>
        </row>
        <row r="19346">
          <cell r="A19346">
            <v>44436.532650462999</v>
          </cell>
          <cell r="B19346">
            <v>3461</v>
          </cell>
          <cell r="R19346" t="str">
            <v>BRLD160724</v>
          </cell>
        </row>
        <row r="19347">
          <cell r="A19347">
            <v>44436.526469907403</v>
          </cell>
          <cell r="B19347">
            <v>4761</v>
          </cell>
          <cell r="R19347" t="str">
            <v>BQCD160126</v>
          </cell>
        </row>
        <row r="19348">
          <cell r="A19348">
            <v>44436.5213657407</v>
          </cell>
          <cell r="B19348">
            <v>2416</v>
          </cell>
          <cell r="R19348" t="str">
            <v>BQGD160344</v>
          </cell>
        </row>
        <row r="19349">
          <cell r="A19349">
            <v>44436.5152662037</v>
          </cell>
          <cell r="B19349">
            <v>1838</v>
          </cell>
          <cell r="R19349" t="str">
            <v>BRJD160600</v>
          </cell>
        </row>
        <row r="19350">
          <cell r="A19350">
            <v>44436.508067129602</v>
          </cell>
          <cell r="B19350">
            <v>4161</v>
          </cell>
          <cell r="R19350" t="str">
            <v>BRJD160606</v>
          </cell>
        </row>
        <row r="19351">
          <cell r="A19351">
            <v>44436.492488425902</v>
          </cell>
          <cell r="B19351">
            <v>7202</v>
          </cell>
          <cell r="R19351" t="str">
            <v>BQJD160027</v>
          </cell>
        </row>
        <row r="19352">
          <cell r="A19352">
            <v>44436.4868055556</v>
          </cell>
          <cell r="B19352">
            <v>14717</v>
          </cell>
          <cell r="R19352" t="str">
            <v>BQJD160040</v>
          </cell>
        </row>
        <row r="19353">
          <cell r="A19353">
            <v>44436.480451388903</v>
          </cell>
          <cell r="B19353">
            <v>4782</v>
          </cell>
          <cell r="R19353" t="str">
            <v>BPED160082</v>
          </cell>
        </row>
        <row r="19354">
          <cell r="A19354">
            <v>44436.467245370397</v>
          </cell>
          <cell r="B19354">
            <v>3815</v>
          </cell>
          <cell r="R19354" t="str">
            <v>GPCD160130</v>
          </cell>
        </row>
        <row r="19355">
          <cell r="A19355">
            <v>44436.460277777798</v>
          </cell>
          <cell r="B19355">
            <v>4872</v>
          </cell>
          <cell r="R19355" t="str">
            <v>BPED200185</v>
          </cell>
        </row>
        <row r="19356">
          <cell r="A19356">
            <v>44436.448854166701</v>
          </cell>
          <cell r="B19356">
            <v>2941</v>
          </cell>
          <cell r="R19356" t="str">
            <v>BRKD220111</v>
          </cell>
        </row>
        <row r="19357">
          <cell r="A19357">
            <v>44436.439710648097</v>
          </cell>
          <cell r="B19357">
            <v>3538</v>
          </cell>
          <cell r="R19357" t="str">
            <v>BQFD160263</v>
          </cell>
        </row>
        <row r="19358">
          <cell r="A19358">
            <v>44436.435057870403</v>
          </cell>
          <cell r="B19358">
            <v>3036</v>
          </cell>
          <cell r="R19358" t="str">
            <v>BQHD160361</v>
          </cell>
        </row>
        <row r="19359">
          <cell r="A19359">
            <v>44436.430034722202</v>
          </cell>
          <cell r="B19359">
            <v>3367</v>
          </cell>
          <cell r="R19359" t="str">
            <v>BQID160519</v>
          </cell>
        </row>
        <row r="19360">
          <cell r="A19360">
            <v>44436.424537036997</v>
          </cell>
          <cell r="B19360">
            <v>4744</v>
          </cell>
          <cell r="R19360" t="str">
            <v>BRKD200211</v>
          </cell>
        </row>
        <row r="19361">
          <cell r="A19361">
            <v>44435.731979166703</v>
          </cell>
          <cell r="B19361">
            <v>1</v>
          </cell>
          <cell r="R19361" t="str">
            <v>BUDS046356</v>
          </cell>
        </row>
        <row r="19362">
          <cell r="A19362">
            <v>44435.729212963</v>
          </cell>
          <cell r="B19362">
            <v>3709</v>
          </cell>
          <cell r="R19362" t="str">
            <v>BQBD160060</v>
          </cell>
        </row>
        <row r="19363">
          <cell r="A19363">
            <v>44435.722222222197</v>
          </cell>
          <cell r="B19363">
            <v>3389</v>
          </cell>
          <cell r="R19363" t="str">
            <v>BRJD160543</v>
          </cell>
        </row>
        <row r="19364">
          <cell r="A19364">
            <v>44435.715439814798</v>
          </cell>
          <cell r="B19364">
            <v>3855</v>
          </cell>
          <cell r="R19364" t="str">
            <v>BPHD200250</v>
          </cell>
        </row>
        <row r="19365">
          <cell r="A19365">
            <v>44435.707916666703</v>
          </cell>
          <cell r="B19365">
            <v>5495</v>
          </cell>
          <cell r="R19365" t="str">
            <v>BQKD160094</v>
          </cell>
        </row>
        <row r="19366">
          <cell r="A19366">
            <v>44435.7026273148</v>
          </cell>
          <cell r="B19366">
            <v>6031</v>
          </cell>
          <cell r="R19366" t="str">
            <v>BQKD160099</v>
          </cell>
        </row>
        <row r="19367">
          <cell r="A19367">
            <v>44435.696134259299</v>
          </cell>
          <cell r="B19367">
            <v>9083</v>
          </cell>
          <cell r="R19367" t="str">
            <v>BQKD160115</v>
          </cell>
        </row>
        <row r="19368">
          <cell r="A19368">
            <v>44435.689537036997</v>
          </cell>
          <cell r="B19368">
            <v>10032</v>
          </cell>
          <cell r="R19368" t="str">
            <v>BOGD200180</v>
          </cell>
        </row>
        <row r="19369">
          <cell r="A19369">
            <v>44435.644224536998</v>
          </cell>
          <cell r="B19369">
            <v>0</v>
          </cell>
          <cell r="R19369" t="str">
            <v>BUCS034128</v>
          </cell>
        </row>
        <row r="19370">
          <cell r="A19370">
            <v>44435.563495370399</v>
          </cell>
          <cell r="B19370">
            <v>5995</v>
          </cell>
          <cell r="R19370" t="str">
            <v>BRCD160940</v>
          </cell>
        </row>
        <row r="19371">
          <cell r="A19371">
            <v>44435.538726851897</v>
          </cell>
          <cell r="B19371">
            <v>1716</v>
          </cell>
          <cell r="R19371" t="str">
            <v>BRGD161229</v>
          </cell>
        </row>
        <row r="19372">
          <cell r="A19372">
            <v>44435.530613425901</v>
          </cell>
          <cell r="B19372">
            <v>6252</v>
          </cell>
          <cell r="R19372" t="str">
            <v>BRGL151464</v>
          </cell>
        </row>
        <row r="19373">
          <cell r="A19373">
            <v>44435.513437499998</v>
          </cell>
          <cell r="B19373">
            <v>599</v>
          </cell>
          <cell r="R19373" t="str">
            <v>BULD162577</v>
          </cell>
        </row>
        <row r="19374">
          <cell r="A19374">
            <v>44435.5022453704</v>
          </cell>
          <cell r="B19374">
            <v>403</v>
          </cell>
          <cell r="R19374" t="str">
            <v>BUJD162460</v>
          </cell>
        </row>
        <row r="19375">
          <cell r="A19375">
            <v>44435.489791666703</v>
          </cell>
          <cell r="B19375">
            <v>1951</v>
          </cell>
          <cell r="R19375" t="str">
            <v>BTKD162077</v>
          </cell>
        </row>
        <row r="19376">
          <cell r="A19376">
            <v>44435.480821759302</v>
          </cell>
          <cell r="B19376">
            <v>415</v>
          </cell>
          <cell r="R19376" t="str">
            <v>BULD162583</v>
          </cell>
        </row>
        <row r="19377">
          <cell r="A19377">
            <v>44435.474062499998</v>
          </cell>
          <cell r="B19377">
            <v>331</v>
          </cell>
          <cell r="R19377" t="str">
            <v>BULD162579</v>
          </cell>
        </row>
        <row r="19378">
          <cell r="A19378">
            <v>44435.451087963003</v>
          </cell>
          <cell r="B19378">
            <v>4126</v>
          </cell>
          <cell r="R19378" t="str">
            <v>BTIS031829</v>
          </cell>
        </row>
        <row r="19379">
          <cell r="A19379">
            <v>44435.436006944401</v>
          </cell>
          <cell r="B19379">
            <v>1973</v>
          </cell>
          <cell r="R19379" t="str">
            <v>BTFD162243</v>
          </cell>
        </row>
        <row r="19380">
          <cell r="A19380">
            <v>44434.709537037001</v>
          </cell>
          <cell r="B19380">
            <v>1857</v>
          </cell>
          <cell r="R19380" t="str">
            <v>BULD162559</v>
          </cell>
        </row>
        <row r="19381">
          <cell r="A19381">
            <v>44434.701446759304</v>
          </cell>
          <cell r="B19381">
            <v>1559</v>
          </cell>
          <cell r="R19381" t="str">
            <v>BSLD230361</v>
          </cell>
        </row>
        <row r="19382">
          <cell r="A19382">
            <v>44434.6948611111</v>
          </cell>
          <cell r="B19382">
            <v>2010</v>
          </cell>
          <cell r="R19382" t="str">
            <v>BTED200706</v>
          </cell>
        </row>
        <row r="19383">
          <cell r="A19383">
            <v>44434.688460648104</v>
          </cell>
          <cell r="B19383">
            <v>323</v>
          </cell>
          <cell r="R19383" t="str">
            <v>BTID162377</v>
          </cell>
        </row>
        <row r="19384">
          <cell r="A19384">
            <v>44434.670428240701</v>
          </cell>
          <cell r="B19384">
            <v>2699</v>
          </cell>
          <cell r="R19384" t="str">
            <v>BTDD162186</v>
          </cell>
        </row>
        <row r="19385">
          <cell r="A19385">
            <v>44434.654930555596</v>
          </cell>
          <cell r="B19385">
            <v>1556</v>
          </cell>
          <cell r="R19385" t="str">
            <v>BTDD162192</v>
          </cell>
        </row>
        <row r="19386">
          <cell r="A19386">
            <v>44434.587847222203</v>
          </cell>
          <cell r="B19386">
            <v>235</v>
          </cell>
          <cell r="R19386" t="str">
            <v>BTID162392</v>
          </cell>
        </row>
        <row r="19387">
          <cell r="A19387">
            <v>44434.580162036997</v>
          </cell>
          <cell r="B19387">
            <v>1481</v>
          </cell>
          <cell r="R19387" t="str">
            <v>BSGD161864</v>
          </cell>
        </row>
        <row r="19388">
          <cell r="A19388">
            <v>44434.574467592603</v>
          </cell>
          <cell r="B19388">
            <v>1548</v>
          </cell>
          <cell r="R19388" t="str">
            <v>BTFD162243</v>
          </cell>
        </row>
        <row r="19389">
          <cell r="A19389">
            <v>44434.566909722198</v>
          </cell>
          <cell r="B19389">
            <v>2883</v>
          </cell>
          <cell r="R19389" t="str">
            <v>BTFD162244</v>
          </cell>
        </row>
        <row r="19390">
          <cell r="A19390">
            <v>44434.4528587963</v>
          </cell>
          <cell r="B19390"/>
          <cell r="R19390" t="str">
            <v>BTGD162296</v>
          </cell>
        </row>
        <row r="19391">
          <cell r="A19391">
            <v>44434.005416666703</v>
          </cell>
          <cell r="B19391">
            <v>27901</v>
          </cell>
          <cell r="R19391" t="str">
            <v>BMDS040417</v>
          </cell>
        </row>
        <row r="19392">
          <cell r="A19392">
            <v>44434.000231481499</v>
          </cell>
          <cell r="B19392">
            <v>13256</v>
          </cell>
          <cell r="R19392" t="str">
            <v>BRIC374329</v>
          </cell>
        </row>
        <row r="19393">
          <cell r="A19393">
            <v>44433.999918981499</v>
          </cell>
          <cell r="B19393">
            <v>412971</v>
          </cell>
          <cell r="R19393" t="str">
            <v>BNJS040045</v>
          </cell>
        </row>
        <row r="19394">
          <cell r="A19394">
            <v>44433.999756944402</v>
          </cell>
          <cell r="B19394">
            <v>24621</v>
          </cell>
          <cell r="R19394" t="str">
            <v>BNJS040074</v>
          </cell>
        </row>
        <row r="19395">
          <cell r="A19395">
            <v>44433.998368055603</v>
          </cell>
          <cell r="B19395">
            <v>27961</v>
          </cell>
          <cell r="R19395" t="str">
            <v>BNJS040075</v>
          </cell>
        </row>
        <row r="19396">
          <cell r="A19396">
            <v>44433.9926388889</v>
          </cell>
          <cell r="B19396">
            <v>10442</v>
          </cell>
          <cell r="R19396" t="str">
            <v>BNKS030423</v>
          </cell>
        </row>
        <row r="19397">
          <cell r="A19397">
            <v>44433.984293981499</v>
          </cell>
          <cell r="B19397">
            <v>28841</v>
          </cell>
          <cell r="R19397" t="str">
            <v>BLGS040582</v>
          </cell>
        </row>
        <row r="19398">
          <cell r="A19398">
            <v>44433.980057870402</v>
          </cell>
          <cell r="B19398">
            <v>34654</v>
          </cell>
          <cell r="R19398" t="str">
            <v>BKAS030685</v>
          </cell>
        </row>
        <row r="19399">
          <cell r="A19399">
            <v>44433.974456018499</v>
          </cell>
          <cell r="B19399">
            <v>11995</v>
          </cell>
          <cell r="R19399" t="str">
            <v>GPGC370758</v>
          </cell>
        </row>
        <row r="19400">
          <cell r="A19400">
            <v>44433.973368055602</v>
          </cell>
          <cell r="B19400">
            <v>21152</v>
          </cell>
          <cell r="R19400" t="str">
            <v>BIFS040367</v>
          </cell>
        </row>
        <row r="19401">
          <cell r="A19401">
            <v>44433.973240740699</v>
          </cell>
          <cell r="B19401">
            <v>45780</v>
          </cell>
          <cell r="R19401" t="str">
            <v>BMBL160078</v>
          </cell>
        </row>
        <row r="19402">
          <cell r="A19402">
            <v>44433.973113425898</v>
          </cell>
          <cell r="B19402">
            <v>13084</v>
          </cell>
          <cell r="R19402" t="str">
            <v>GPLS030458</v>
          </cell>
        </row>
        <row r="19403">
          <cell r="A19403">
            <v>44433.588333333297</v>
          </cell>
          <cell r="B19403">
            <v>608</v>
          </cell>
          <cell r="R19403" t="str">
            <v>BTKD162083</v>
          </cell>
        </row>
        <row r="19404">
          <cell r="A19404">
            <v>44433.569432870398</v>
          </cell>
          <cell r="B19404">
            <v>289</v>
          </cell>
          <cell r="R19404" t="str">
            <v>BTGD162296</v>
          </cell>
        </row>
        <row r="19405">
          <cell r="A19405">
            <v>44433.5628587963</v>
          </cell>
          <cell r="B19405">
            <v>2190</v>
          </cell>
          <cell r="R19405" t="str">
            <v>BSFD161795</v>
          </cell>
        </row>
        <row r="19406">
          <cell r="A19406">
            <v>44433.557928240698</v>
          </cell>
          <cell r="B19406">
            <v>3774</v>
          </cell>
          <cell r="R19406" t="str">
            <v>BTKD162112</v>
          </cell>
        </row>
        <row r="19407">
          <cell r="A19407">
            <v>44433.550451388903</v>
          </cell>
          <cell r="B19407">
            <v>3039</v>
          </cell>
          <cell r="R19407" t="str">
            <v>BTJD162046</v>
          </cell>
        </row>
        <row r="19408">
          <cell r="A19408">
            <v>44433.5370833333</v>
          </cell>
          <cell r="B19408">
            <v>877</v>
          </cell>
          <cell r="R19408" t="str">
            <v>BSID161973</v>
          </cell>
        </row>
        <row r="19409">
          <cell r="A19409">
            <v>44433.529918981498</v>
          </cell>
          <cell r="B19409">
            <v>3342</v>
          </cell>
          <cell r="R19409" t="str">
            <v>BTDD162183</v>
          </cell>
        </row>
        <row r="19410">
          <cell r="A19410">
            <v>44433.522638888899</v>
          </cell>
          <cell r="B19410">
            <v>1024</v>
          </cell>
          <cell r="R19410" t="str">
            <v>BTJD162016</v>
          </cell>
        </row>
        <row r="19411">
          <cell r="A19411">
            <v>44433.515694444402</v>
          </cell>
          <cell r="B19411">
            <v>2039</v>
          </cell>
          <cell r="R19411" t="str">
            <v>BTED162231</v>
          </cell>
        </row>
        <row r="19412">
          <cell r="A19412">
            <v>44433.5101967593</v>
          </cell>
          <cell r="B19412">
            <v>1774</v>
          </cell>
          <cell r="R19412" t="str">
            <v>BTGD162289</v>
          </cell>
        </row>
        <row r="19413">
          <cell r="A19413">
            <v>44433.504328703697</v>
          </cell>
          <cell r="B19413">
            <v>960</v>
          </cell>
          <cell r="R19413" t="str">
            <v>BTJD162038</v>
          </cell>
        </row>
        <row r="19414">
          <cell r="A19414">
            <v>44433.499803240702</v>
          </cell>
          <cell r="B19414">
            <v>840</v>
          </cell>
          <cell r="R19414" t="str">
            <v>BTKD162080</v>
          </cell>
        </row>
        <row r="19415">
          <cell r="A19415">
            <v>44432.712129629603</v>
          </cell>
          <cell r="B19415">
            <v>8592</v>
          </cell>
          <cell r="R19415" t="str">
            <v>BRBD160892</v>
          </cell>
        </row>
        <row r="19416">
          <cell r="A19416">
            <v>44432.710023148102</v>
          </cell>
          <cell r="B19416">
            <v>1349</v>
          </cell>
          <cell r="R19416" t="str">
            <v>BRHD161303</v>
          </cell>
        </row>
        <row r="19417">
          <cell r="A19417">
            <v>44432.708055555602</v>
          </cell>
          <cell r="B19417">
            <v>2428</v>
          </cell>
          <cell r="R19417" t="str">
            <v>BRGD161218</v>
          </cell>
        </row>
        <row r="19418">
          <cell r="A19418">
            <v>44432.704837963</v>
          </cell>
          <cell r="B19418">
            <v>4417</v>
          </cell>
          <cell r="R19418" t="str">
            <v>BRBD160866</v>
          </cell>
        </row>
        <row r="19419">
          <cell r="A19419">
            <v>44432.702835648102</v>
          </cell>
          <cell r="B19419">
            <v>2488</v>
          </cell>
          <cell r="R19419" t="str">
            <v>BRDD161024</v>
          </cell>
        </row>
        <row r="19420">
          <cell r="A19420">
            <v>44432.699212963002</v>
          </cell>
          <cell r="B19420">
            <v>2450</v>
          </cell>
          <cell r="R19420" t="str">
            <v>BRDD161021</v>
          </cell>
        </row>
        <row r="19421">
          <cell r="A19421">
            <v>44432.696956018503</v>
          </cell>
          <cell r="B19421">
            <v>1965</v>
          </cell>
          <cell r="R19421" t="str">
            <v>BRHD161299</v>
          </cell>
        </row>
        <row r="19422">
          <cell r="A19422">
            <v>44432.693113425899</v>
          </cell>
          <cell r="B19422">
            <v>4281</v>
          </cell>
          <cell r="R19422" t="str">
            <v>BRDD161036</v>
          </cell>
        </row>
        <row r="19423">
          <cell r="A19423">
            <v>44432.690358796302</v>
          </cell>
          <cell r="B19423">
            <v>1953</v>
          </cell>
          <cell r="R19423" t="str">
            <v>BRCD160998</v>
          </cell>
        </row>
        <row r="19424">
          <cell r="A19424">
            <v>44432.688020833302</v>
          </cell>
          <cell r="B19424">
            <v>3844</v>
          </cell>
          <cell r="R19424" t="str">
            <v>BRBD160856</v>
          </cell>
        </row>
        <row r="19425">
          <cell r="A19425">
            <v>44432.685949074097</v>
          </cell>
          <cell r="B19425">
            <v>2140</v>
          </cell>
          <cell r="R19425" t="str">
            <v>BRCD160978</v>
          </cell>
        </row>
        <row r="19426">
          <cell r="A19426">
            <v>44432.682604166701</v>
          </cell>
          <cell r="B19426">
            <v>2952</v>
          </cell>
          <cell r="R19426" t="str">
            <v>BSJD161406</v>
          </cell>
        </row>
        <row r="19427">
          <cell r="A19427">
            <v>44432.678680555597</v>
          </cell>
          <cell r="B19427">
            <v>3709</v>
          </cell>
          <cell r="R19427" t="str">
            <v>BRDD161019</v>
          </cell>
        </row>
        <row r="19428">
          <cell r="A19428">
            <v>44432.674629629597</v>
          </cell>
          <cell r="B19428">
            <v>3069</v>
          </cell>
          <cell r="R19428" t="str">
            <v>BRBL150944</v>
          </cell>
        </row>
        <row r="19429">
          <cell r="A19429">
            <v>44432.6717824074</v>
          </cell>
          <cell r="B19429">
            <v>3195</v>
          </cell>
          <cell r="R19429" t="str">
            <v>BRBD160859</v>
          </cell>
        </row>
        <row r="19430">
          <cell r="A19430">
            <v>44432.667939814797</v>
          </cell>
          <cell r="B19430">
            <v>1281</v>
          </cell>
          <cell r="R19430" t="str">
            <v>BSJD161438</v>
          </cell>
        </row>
        <row r="19431">
          <cell r="A19431">
            <v>44432.665787037004</v>
          </cell>
          <cell r="B19431">
            <v>6001</v>
          </cell>
          <cell r="R19431" t="str">
            <v>BRGL151468</v>
          </cell>
        </row>
        <row r="19432">
          <cell r="A19432">
            <v>44432.663032407399</v>
          </cell>
          <cell r="B19432">
            <v>7404</v>
          </cell>
          <cell r="R19432" t="str">
            <v>BRHD161312</v>
          </cell>
        </row>
        <row r="19433">
          <cell r="A19433">
            <v>44432.660763888904</v>
          </cell>
          <cell r="B19433">
            <v>4775</v>
          </cell>
          <cell r="R19433" t="str">
            <v>BRCD160968</v>
          </cell>
        </row>
        <row r="19434">
          <cell r="A19434">
            <v>44432.658344907402</v>
          </cell>
          <cell r="B19434">
            <v>5897</v>
          </cell>
          <cell r="R19434" t="str">
            <v>BRHD161304</v>
          </cell>
        </row>
        <row r="19435">
          <cell r="A19435">
            <v>44432.653032407397</v>
          </cell>
          <cell r="B19435">
            <v>1183</v>
          </cell>
          <cell r="R19435" t="str">
            <v>BTJD162040</v>
          </cell>
        </row>
        <row r="19436">
          <cell r="A19436">
            <v>44432.650671296302</v>
          </cell>
          <cell r="B19436">
            <v>1488</v>
          </cell>
          <cell r="R19436" t="str">
            <v>BTJD162047</v>
          </cell>
        </row>
        <row r="19437">
          <cell r="A19437">
            <v>44432.648692129602</v>
          </cell>
          <cell r="B19437">
            <v>415</v>
          </cell>
          <cell r="R19437" t="str">
            <v>BTKD200646</v>
          </cell>
        </row>
        <row r="19438">
          <cell r="A19438">
            <v>44432.645856481497</v>
          </cell>
          <cell r="B19438">
            <v>2481</v>
          </cell>
          <cell r="R19438" t="str">
            <v>BTKD162074</v>
          </cell>
        </row>
        <row r="19439">
          <cell r="A19439">
            <v>44432.642777777801</v>
          </cell>
          <cell r="B19439">
            <v>1046</v>
          </cell>
          <cell r="R19439" t="str">
            <v>BTKD120805</v>
          </cell>
        </row>
        <row r="19440">
          <cell r="A19440">
            <v>44432.640208333301</v>
          </cell>
          <cell r="B19440">
            <v>843</v>
          </cell>
          <cell r="R19440" t="str">
            <v>BSHD161938</v>
          </cell>
        </row>
        <row r="19441">
          <cell r="A19441">
            <v>44432.636956018498</v>
          </cell>
          <cell r="B19441">
            <v>2230</v>
          </cell>
          <cell r="R19441" t="str">
            <v>BSAD230391</v>
          </cell>
        </row>
        <row r="19442">
          <cell r="A19442">
            <v>44432.6333564815</v>
          </cell>
          <cell r="B19442">
            <v>7940</v>
          </cell>
          <cell r="R19442" t="str">
            <v>BRGD161233</v>
          </cell>
        </row>
        <row r="19443">
          <cell r="A19443">
            <v>44432.597604166702</v>
          </cell>
          <cell r="B19443">
            <v>3997</v>
          </cell>
          <cell r="R19443" t="str">
            <v>BRCD161002</v>
          </cell>
        </row>
        <row r="19444">
          <cell r="A19444">
            <v>44432.593564814801</v>
          </cell>
          <cell r="B19444">
            <v>1711</v>
          </cell>
          <cell r="R19444" t="str">
            <v>BSKD161462</v>
          </cell>
        </row>
        <row r="19445">
          <cell r="A19445">
            <v>44432.590833333299</v>
          </cell>
          <cell r="B19445">
            <v>2268</v>
          </cell>
          <cell r="R19445" t="str">
            <v>BRGD230256</v>
          </cell>
        </row>
        <row r="19446">
          <cell r="A19446">
            <v>44432.587881944397</v>
          </cell>
          <cell r="B19446">
            <v>3260</v>
          </cell>
          <cell r="R19446" t="str">
            <v>BSKD200409</v>
          </cell>
        </row>
        <row r="19447">
          <cell r="A19447">
            <v>44432.585162037001</v>
          </cell>
          <cell r="B19447">
            <v>3557</v>
          </cell>
          <cell r="R19447" t="str">
            <v>BSKD161500</v>
          </cell>
        </row>
        <row r="19448">
          <cell r="A19448">
            <v>44432.581238425897</v>
          </cell>
          <cell r="B19448">
            <v>3142</v>
          </cell>
          <cell r="R19448" t="str">
            <v>BRED161081</v>
          </cell>
        </row>
        <row r="19449">
          <cell r="A19449">
            <v>44432.579409722202</v>
          </cell>
          <cell r="B19449">
            <v>1855</v>
          </cell>
          <cell r="R19449" t="str">
            <v>BRHD161314</v>
          </cell>
        </row>
        <row r="19450">
          <cell r="A19450">
            <v>44432.577499999999</v>
          </cell>
          <cell r="B19450">
            <v>1459</v>
          </cell>
          <cell r="R19450" t="str">
            <v>BSJD161378</v>
          </cell>
        </row>
        <row r="19451">
          <cell r="A19451">
            <v>44432.575115740699</v>
          </cell>
          <cell r="B19451">
            <v>1460</v>
          </cell>
          <cell r="R19451" t="str">
            <v>BSED161766</v>
          </cell>
        </row>
        <row r="19452">
          <cell r="A19452">
            <v>44432.572893518503</v>
          </cell>
          <cell r="B19452">
            <v>1246</v>
          </cell>
          <cell r="R19452" t="str">
            <v>BSBD161629</v>
          </cell>
        </row>
        <row r="19453">
          <cell r="A19453">
            <v>44432.570185185199</v>
          </cell>
          <cell r="B19453">
            <v>2246</v>
          </cell>
          <cell r="R19453" t="str">
            <v>BSFD161819</v>
          </cell>
        </row>
        <row r="19454">
          <cell r="A19454">
            <v>44432.565752314797</v>
          </cell>
          <cell r="B19454">
            <v>2258</v>
          </cell>
          <cell r="R19454" t="str">
            <v>BSGD161854</v>
          </cell>
        </row>
        <row r="19455">
          <cell r="A19455">
            <v>44432.560358796298</v>
          </cell>
          <cell r="B19455">
            <v>882</v>
          </cell>
          <cell r="R19455" t="str">
            <v>BSID120761</v>
          </cell>
        </row>
        <row r="19456">
          <cell r="A19456">
            <v>44432.557500000003</v>
          </cell>
          <cell r="B19456">
            <v>2337</v>
          </cell>
          <cell r="R19456" t="str">
            <v>BSID161979</v>
          </cell>
        </row>
        <row r="19457">
          <cell r="A19457">
            <v>44432.552337963003</v>
          </cell>
          <cell r="B19457">
            <v>1007</v>
          </cell>
          <cell r="R19457" t="str">
            <v>BSFD161799</v>
          </cell>
        </row>
        <row r="19458">
          <cell r="A19458">
            <v>44432.549745370401</v>
          </cell>
          <cell r="B19458">
            <v>861</v>
          </cell>
          <cell r="R19458" t="str">
            <v>BSCD161704</v>
          </cell>
        </row>
        <row r="19459">
          <cell r="A19459">
            <v>44432.547094907401</v>
          </cell>
          <cell r="B19459">
            <v>1948</v>
          </cell>
          <cell r="R19459" t="str">
            <v>BSID220375</v>
          </cell>
        </row>
        <row r="19460">
          <cell r="A19460">
            <v>44432.542534722197</v>
          </cell>
          <cell r="B19460">
            <v>1532</v>
          </cell>
          <cell r="R19460" t="str">
            <v>BSID120765</v>
          </cell>
        </row>
        <row r="19461">
          <cell r="A19461">
            <v>44432.5393287037</v>
          </cell>
          <cell r="B19461">
            <v>2831</v>
          </cell>
          <cell r="R19461" t="str">
            <v>BSID161968</v>
          </cell>
        </row>
        <row r="19462">
          <cell r="A19462">
            <v>44432.535300925898</v>
          </cell>
          <cell r="B19462">
            <v>2047</v>
          </cell>
          <cell r="R19462" t="str">
            <v>BSFD161830</v>
          </cell>
        </row>
        <row r="19463">
          <cell r="A19463">
            <v>44432.531886574099</v>
          </cell>
          <cell r="B19463">
            <v>2682</v>
          </cell>
          <cell r="R19463" t="str">
            <v>BRED161131</v>
          </cell>
        </row>
        <row r="19464">
          <cell r="A19464">
            <v>44432.527719907397</v>
          </cell>
          <cell r="B19464">
            <v>4054</v>
          </cell>
          <cell r="R19464" t="str">
            <v>BSGD161904</v>
          </cell>
        </row>
        <row r="19465">
          <cell r="A19465">
            <v>44432.522858796299</v>
          </cell>
          <cell r="B19465">
            <v>1900</v>
          </cell>
          <cell r="R19465" t="str">
            <v>BSGD161898</v>
          </cell>
        </row>
        <row r="19466">
          <cell r="A19466">
            <v>44432.519675925898</v>
          </cell>
          <cell r="B19466">
            <v>4945</v>
          </cell>
          <cell r="R19466" t="str">
            <v>BSDD161729</v>
          </cell>
        </row>
        <row r="19467">
          <cell r="A19467">
            <v>44431.982835648101</v>
          </cell>
          <cell r="B19467">
            <v>19311</v>
          </cell>
          <cell r="R19467" t="str">
            <v>108441</v>
          </cell>
        </row>
        <row r="19468">
          <cell r="A19468">
            <v>44431.981481481504</v>
          </cell>
          <cell r="B19468">
            <v>14405</v>
          </cell>
          <cell r="R19468" t="str">
            <v>GPKC370113</v>
          </cell>
        </row>
        <row r="19469">
          <cell r="A19469">
            <v>44431.464525463001</v>
          </cell>
          <cell r="B19469">
            <v>1</v>
          </cell>
          <cell r="R19469" t="str">
            <v>BUCS034128</v>
          </cell>
        </row>
        <row r="19470">
          <cell r="A19470">
            <v>44431.4472453704</v>
          </cell>
          <cell r="B19470">
            <v>1</v>
          </cell>
          <cell r="R19470" t="str">
            <v>BUAC371371</v>
          </cell>
        </row>
        <row r="19471">
          <cell r="A19471">
            <v>44429.645636574103</v>
          </cell>
          <cell r="B19471">
            <v>2693</v>
          </cell>
          <cell r="R19471" t="str">
            <v>BTED162217</v>
          </cell>
        </row>
        <row r="19472">
          <cell r="A19472">
            <v>44429.644097222197</v>
          </cell>
          <cell r="B19472">
            <v>2090</v>
          </cell>
          <cell r="R19472" t="str">
            <v>BTCD162159</v>
          </cell>
        </row>
        <row r="19473">
          <cell r="A19473">
            <v>44429.565682870401</v>
          </cell>
          <cell r="B19473">
            <v>17123</v>
          </cell>
          <cell r="R19473" t="str">
            <v>BMJS040004</v>
          </cell>
        </row>
        <row r="19474">
          <cell r="A19474">
            <v>44428.980787036999</v>
          </cell>
          <cell r="B19474">
            <v>4807</v>
          </cell>
          <cell r="R19474" t="str">
            <v>SN18TR02672</v>
          </cell>
        </row>
        <row r="19475">
          <cell r="A19475">
            <v>44427.705925925897</v>
          </cell>
          <cell r="B19475">
            <v>530</v>
          </cell>
          <cell r="R19475" t="str">
            <v>BULD162568</v>
          </cell>
        </row>
        <row r="19476">
          <cell r="A19476">
            <v>44427.695185185199</v>
          </cell>
          <cell r="B19476">
            <v>2465</v>
          </cell>
          <cell r="R19476" t="str">
            <v>BTES044431</v>
          </cell>
        </row>
        <row r="19477">
          <cell r="A19477">
            <v>44427.402696759302</v>
          </cell>
          <cell r="B19477">
            <v>1061</v>
          </cell>
          <cell r="R19477" t="str">
            <v>BULD162561</v>
          </cell>
        </row>
        <row r="19478">
          <cell r="A19478">
            <v>44425.447372685201</v>
          </cell>
          <cell r="B19478">
            <v>2859</v>
          </cell>
          <cell r="R19478" t="str">
            <v>BSJD161422</v>
          </cell>
        </row>
        <row r="19479">
          <cell r="A19479">
            <v>44424.982175925899</v>
          </cell>
          <cell r="B19479">
            <v>8795</v>
          </cell>
          <cell r="R19479" t="str">
            <v>BRCC373040</v>
          </cell>
        </row>
        <row r="19480">
          <cell r="A19480">
            <v>44424.811967592599</v>
          </cell>
          <cell r="B19480">
            <v>626</v>
          </cell>
          <cell r="R19480" t="str">
            <v>BTGD162296</v>
          </cell>
        </row>
        <row r="19481">
          <cell r="A19481">
            <v>44421.448090277801</v>
          </cell>
          <cell r="B19481">
            <v>1</v>
          </cell>
          <cell r="R19481" t="str">
            <v>BUBD162649</v>
          </cell>
        </row>
        <row r="19482">
          <cell r="A19482">
            <v>44420.4553703704</v>
          </cell>
          <cell r="B19482">
            <v>5311</v>
          </cell>
          <cell r="R19482" t="str">
            <v>BSBC375530</v>
          </cell>
        </row>
        <row r="19483">
          <cell r="A19483">
            <v>44420.442754629599</v>
          </cell>
          <cell r="B19483">
            <v>2954</v>
          </cell>
          <cell r="R19483" t="str">
            <v>BTCD162149</v>
          </cell>
        </row>
        <row r="19484">
          <cell r="A19484">
            <v>44419.989317129599</v>
          </cell>
          <cell r="B19484">
            <v>9715</v>
          </cell>
          <cell r="R19484" t="str">
            <v>BJHS031586</v>
          </cell>
        </row>
        <row r="19485">
          <cell r="A19485">
            <v>44419.972384259301</v>
          </cell>
          <cell r="B19485">
            <v>18258</v>
          </cell>
          <cell r="R19485" t="str">
            <v>BRAC372524</v>
          </cell>
        </row>
        <row r="19486">
          <cell r="A19486">
            <v>44419.611932870401</v>
          </cell>
          <cell r="B19486">
            <v>1</v>
          </cell>
          <cell r="R19486" t="str">
            <v>BTIS032020</v>
          </cell>
        </row>
        <row r="19487">
          <cell r="A19487">
            <v>44419.610578703701</v>
          </cell>
          <cell r="B19487">
            <v>1</v>
          </cell>
          <cell r="R19487" t="str">
            <v>BTIS032025</v>
          </cell>
        </row>
        <row r="19488">
          <cell r="A19488">
            <v>44419.609270833302</v>
          </cell>
          <cell r="B19488"/>
          <cell r="R19488"/>
        </row>
        <row r="19489">
          <cell r="A19489">
            <v>44419.481967592597</v>
          </cell>
          <cell r="B19489">
            <v>49996</v>
          </cell>
          <cell r="R19489" t="str">
            <v>BLFS040558</v>
          </cell>
        </row>
        <row r="19490">
          <cell r="A19490">
            <v>44418.663738425901</v>
          </cell>
          <cell r="B19490">
            <v>1113</v>
          </cell>
          <cell r="R19490" t="str">
            <v>BUKD162535</v>
          </cell>
        </row>
        <row r="19491">
          <cell r="A19491">
            <v>44418.435173611098</v>
          </cell>
          <cell r="B19491">
            <v>9412</v>
          </cell>
          <cell r="R19491" t="str">
            <v>BSCS037349</v>
          </cell>
        </row>
        <row r="19492">
          <cell r="A19492">
            <v>44418.419317129599</v>
          </cell>
          <cell r="B19492">
            <v>22100</v>
          </cell>
          <cell r="R19492" t="str">
            <v>BLIS031950</v>
          </cell>
        </row>
        <row r="19493">
          <cell r="A19493">
            <v>44417.986481481501</v>
          </cell>
          <cell r="B19493">
            <v>14115</v>
          </cell>
          <cell r="R19493" t="str">
            <v>GOCS030806</v>
          </cell>
        </row>
        <row r="19494">
          <cell r="A19494">
            <v>44417.511099536998</v>
          </cell>
          <cell r="B19494">
            <v>30102</v>
          </cell>
          <cell r="R19494" t="str">
            <v>BKJS030050</v>
          </cell>
        </row>
        <row r="19495">
          <cell r="A19495">
            <v>44417.486319444397</v>
          </cell>
          <cell r="B19495">
            <v>1211</v>
          </cell>
          <cell r="R19495" t="str">
            <v>BTFS031006</v>
          </cell>
        </row>
        <row r="19496">
          <cell r="A19496">
            <v>44417.431018518502</v>
          </cell>
          <cell r="B19496">
            <v>1506</v>
          </cell>
          <cell r="R19496" t="str">
            <v>BULD162559</v>
          </cell>
        </row>
        <row r="19497">
          <cell r="A19497">
            <v>44416.984351851897</v>
          </cell>
          <cell r="B19497">
            <v>30819</v>
          </cell>
          <cell r="R19497" t="str">
            <v>BLFS031469</v>
          </cell>
        </row>
        <row r="19498">
          <cell r="A19498">
            <v>44416.983275462997</v>
          </cell>
          <cell r="B19498">
            <v>18234</v>
          </cell>
          <cell r="R19498" t="str">
            <v>BMFS031346</v>
          </cell>
        </row>
        <row r="19499">
          <cell r="A19499">
            <v>44415.509108796301</v>
          </cell>
          <cell r="B19499">
            <v>4484</v>
          </cell>
          <cell r="R19499" t="str">
            <v>BTDD162169</v>
          </cell>
        </row>
        <row r="19500">
          <cell r="A19500">
            <v>44414.469189814801</v>
          </cell>
          <cell r="B19500">
            <v>7458</v>
          </cell>
          <cell r="R19500" t="str">
            <v>BSDC375954</v>
          </cell>
        </row>
        <row r="19501">
          <cell r="A19501">
            <v>44414.4317592593</v>
          </cell>
          <cell r="B19501">
            <v>8130</v>
          </cell>
          <cell r="R19501" t="str">
            <v>BSGC376577</v>
          </cell>
        </row>
        <row r="19502">
          <cell r="A19502">
            <v>44413.473090277803</v>
          </cell>
          <cell r="B19502">
            <v>7971</v>
          </cell>
          <cell r="R19502" t="str">
            <v>BREC373538</v>
          </cell>
        </row>
        <row r="19503">
          <cell r="A19503">
            <v>44411.439641203702</v>
          </cell>
          <cell r="B19503">
            <v>4040</v>
          </cell>
          <cell r="R19503" t="str">
            <v>BSBC375576</v>
          </cell>
        </row>
        <row r="19504">
          <cell r="A19504">
            <v>44411.427986111099</v>
          </cell>
          <cell r="B19504">
            <v>2149</v>
          </cell>
          <cell r="R19504" t="str">
            <v>BPKD200025</v>
          </cell>
        </row>
        <row r="19505">
          <cell r="A19505">
            <v>44410.448159722197</v>
          </cell>
          <cell r="B19505">
            <v>1505</v>
          </cell>
          <cell r="R19505" t="str">
            <v>BULD162559</v>
          </cell>
        </row>
        <row r="19506">
          <cell r="A19506">
            <v>44410.444699074098</v>
          </cell>
          <cell r="B19506">
            <v>1531</v>
          </cell>
          <cell r="R19506" t="str">
            <v>BTCD162162</v>
          </cell>
        </row>
        <row r="19507">
          <cell r="A19507">
            <v>44410.441041666701</v>
          </cell>
          <cell r="B19507">
            <v>6445</v>
          </cell>
          <cell r="R19507" t="str">
            <v>BRFC373676</v>
          </cell>
        </row>
        <row r="19508">
          <cell r="A19508">
            <v>44408.986747685201</v>
          </cell>
          <cell r="B19508">
            <v>15679</v>
          </cell>
          <cell r="R19508" t="str">
            <v>BRIS035698</v>
          </cell>
        </row>
        <row r="19509">
          <cell r="A19509">
            <v>44408.652465277803</v>
          </cell>
          <cell r="B19509">
            <v>1531</v>
          </cell>
          <cell r="R19509" t="str">
            <v>BTDD162192</v>
          </cell>
        </row>
        <row r="19510">
          <cell r="A19510">
            <v>44407.981770833299</v>
          </cell>
          <cell r="B19510">
            <v>25088</v>
          </cell>
          <cell r="R19510" t="str">
            <v>BMDS040417</v>
          </cell>
        </row>
        <row r="19511">
          <cell r="A19511">
            <v>44407.464212963001</v>
          </cell>
          <cell r="B19511">
            <v>363</v>
          </cell>
          <cell r="R19511" t="str">
            <v>BULD162568</v>
          </cell>
        </row>
        <row r="19512">
          <cell r="A19512">
            <v>44407.463414351798</v>
          </cell>
          <cell r="B19512">
            <v>571</v>
          </cell>
          <cell r="R19512" t="str">
            <v>BULD162577</v>
          </cell>
        </row>
        <row r="19513">
          <cell r="A19513">
            <v>44407.448495370401</v>
          </cell>
          <cell r="B19513">
            <v>1</v>
          </cell>
          <cell r="R19513" t="str">
            <v>BUKC370657</v>
          </cell>
        </row>
        <row r="19514">
          <cell r="A19514">
            <v>44407.440185185202</v>
          </cell>
          <cell r="B19514">
            <v>0</v>
          </cell>
          <cell r="R19514" t="str">
            <v>BUDS046275</v>
          </cell>
        </row>
        <row r="19515">
          <cell r="A19515">
            <v>44407.431388888901</v>
          </cell>
          <cell r="B19515">
            <v>1</v>
          </cell>
          <cell r="R19515" t="str">
            <v>BUJC370052</v>
          </cell>
        </row>
        <row r="19516">
          <cell r="A19516">
            <v>44406.7319444444</v>
          </cell>
          <cell r="B19516">
            <v>237</v>
          </cell>
          <cell r="R19516" t="str">
            <v>BTGD162296</v>
          </cell>
        </row>
        <row r="19517">
          <cell r="A19517">
            <v>44406.729780092603</v>
          </cell>
          <cell r="B19517">
            <v>8770</v>
          </cell>
          <cell r="R19517" t="str">
            <v>BRCC373040</v>
          </cell>
        </row>
        <row r="19518">
          <cell r="A19518">
            <v>44406.728657407402</v>
          </cell>
          <cell r="B19518"/>
          <cell r="R19518" t="str">
            <v>BSCS037531</v>
          </cell>
        </row>
        <row r="19519">
          <cell r="A19519">
            <v>44406.727569444403</v>
          </cell>
          <cell r="B19519">
            <v>45680</v>
          </cell>
          <cell r="R19519" t="str">
            <v>BMBL160078</v>
          </cell>
        </row>
        <row r="19520">
          <cell r="A19520">
            <v>44406.7261111111</v>
          </cell>
          <cell r="B19520">
            <v>34594</v>
          </cell>
          <cell r="R19520" t="str">
            <v>BKAS030685</v>
          </cell>
        </row>
        <row r="19521">
          <cell r="A19521">
            <v>44406.7250347222</v>
          </cell>
          <cell r="B19521">
            <v>13226</v>
          </cell>
          <cell r="R19521" t="str">
            <v>BRIC374329</v>
          </cell>
        </row>
        <row r="19522">
          <cell r="A19522">
            <v>44406.724074074104</v>
          </cell>
          <cell r="B19522">
            <v>2129</v>
          </cell>
          <cell r="R19522" t="str">
            <v>BRGC374007</v>
          </cell>
        </row>
        <row r="19523">
          <cell r="A19523">
            <v>44406.722280092603</v>
          </cell>
          <cell r="B19523">
            <v>55025</v>
          </cell>
          <cell r="R19523" t="str">
            <v>BKAS030601</v>
          </cell>
        </row>
        <row r="19524">
          <cell r="A19524">
            <v>44406.721539351798</v>
          </cell>
          <cell r="B19524">
            <v>45798</v>
          </cell>
          <cell r="R19524" t="str">
            <v>BLGS040605</v>
          </cell>
        </row>
        <row r="19525">
          <cell r="A19525">
            <v>44406.720891203702</v>
          </cell>
          <cell r="B19525">
            <v>10242</v>
          </cell>
          <cell r="R19525" t="str">
            <v>BNKS030423</v>
          </cell>
        </row>
        <row r="19526">
          <cell r="A19526">
            <v>44406.719861111102</v>
          </cell>
          <cell r="B19526">
            <v>1299</v>
          </cell>
          <cell r="R19526" t="str">
            <v>BSHC376807</v>
          </cell>
        </row>
        <row r="19527">
          <cell r="A19527">
            <v>44406.647824074098</v>
          </cell>
          <cell r="B19527">
            <v>1821</v>
          </cell>
          <cell r="R19527" t="str">
            <v>BTED200706</v>
          </cell>
        </row>
        <row r="19528">
          <cell r="A19528">
            <v>44404.347962963002</v>
          </cell>
          <cell r="B19528">
            <v>8441</v>
          </cell>
          <cell r="R19528" t="str">
            <v>BSCS037531</v>
          </cell>
        </row>
        <row r="19529">
          <cell r="A19529">
            <v>44402.978113425903</v>
          </cell>
          <cell r="B19529">
            <v>32888</v>
          </cell>
          <cell r="R19529" t="str">
            <v>BIGS030904</v>
          </cell>
        </row>
        <row r="19530">
          <cell r="A19530">
            <v>44402.9708680556</v>
          </cell>
          <cell r="B19530">
            <v>5521</v>
          </cell>
          <cell r="R19530" t="str">
            <v>BQLC370193</v>
          </cell>
        </row>
        <row r="19531">
          <cell r="A19531">
            <v>44401.983634259297</v>
          </cell>
          <cell r="B19531">
            <v>23369</v>
          </cell>
          <cell r="R19531" t="str">
            <v>GOIS031795</v>
          </cell>
        </row>
        <row r="19532">
          <cell r="A19532">
            <v>44398.5860300926</v>
          </cell>
          <cell r="B19532">
            <v>5967</v>
          </cell>
          <cell r="R19532" t="str">
            <v>BRGL151468</v>
          </cell>
        </row>
        <row r="19533">
          <cell r="A19533">
            <v>44398.584594907399</v>
          </cell>
          <cell r="B19533">
            <v>6159</v>
          </cell>
          <cell r="R19533" t="str">
            <v>BRGL151464</v>
          </cell>
        </row>
        <row r="19534">
          <cell r="A19534">
            <v>44398.583020833299</v>
          </cell>
          <cell r="B19534">
            <v>2948</v>
          </cell>
          <cell r="R19534" t="str">
            <v>BRBL150944</v>
          </cell>
        </row>
        <row r="19535">
          <cell r="A19535">
            <v>44397.753460648099</v>
          </cell>
          <cell r="B19535">
            <v>2176</v>
          </cell>
          <cell r="R19535" t="str">
            <v>BTES044431</v>
          </cell>
        </row>
        <row r="19536">
          <cell r="A19536">
            <v>44397.750972222202</v>
          </cell>
          <cell r="B19536">
            <v>0</v>
          </cell>
          <cell r="R19536" t="str">
            <v>CULE551343</v>
          </cell>
        </row>
        <row r="19537">
          <cell r="A19537">
            <v>44397.714421296303</v>
          </cell>
          <cell r="B19537">
            <v>2904</v>
          </cell>
          <cell r="R19537" t="str">
            <v>BTCD162149</v>
          </cell>
        </row>
        <row r="19538">
          <cell r="A19538">
            <v>44397.707280092603</v>
          </cell>
          <cell r="B19538">
            <v>1409</v>
          </cell>
          <cell r="R19538" t="str">
            <v>BULD162559</v>
          </cell>
        </row>
        <row r="19539">
          <cell r="A19539">
            <v>44396.785277777803</v>
          </cell>
          <cell r="B19539">
            <v>1</v>
          </cell>
          <cell r="R19539" t="str">
            <v>SN21T001750</v>
          </cell>
        </row>
        <row r="19540">
          <cell r="A19540">
            <v>44396.783726851798</v>
          </cell>
          <cell r="B19540">
            <v>1</v>
          </cell>
          <cell r="R19540" t="str">
            <v>BUCS034287</v>
          </cell>
        </row>
        <row r="19541">
          <cell r="A19541">
            <v>44396.782187500001</v>
          </cell>
          <cell r="B19541">
            <v>1</v>
          </cell>
          <cell r="R19541" t="str">
            <v>BUBS033778</v>
          </cell>
        </row>
        <row r="19542">
          <cell r="A19542">
            <v>44396.713773148098</v>
          </cell>
          <cell r="B19542">
            <v>2335</v>
          </cell>
          <cell r="R19542" t="str">
            <v>BRGD230256</v>
          </cell>
        </row>
        <row r="19543">
          <cell r="A19543">
            <v>44396.419085648202</v>
          </cell>
          <cell r="B19543">
            <v>16082</v>
          </cell>
          <cell r="R19543" t="str">
            <v>BQHD160416</v>
          </cell>
        </row>
        <row r="19544">
          <cell r="A19544">
            <v>44394.411273148202</v>
          </cell>
          <cell r="B19544">
            <v>1</v>
          </cell>
          <cell r="R19544" t="str">
            <v>BULC371071</v>
          </cell>
        </row>
        <row r="19545">
          <cell r="A19545">
            <v>44392.980914351901</v>
          </cell>
          <cell r="B19545">
            <v>15522</v>
          </cell>
          <cell r="R19545" t="str">
            <v>BRIS035698</v>
          </cell>
        </row>
        <row r="19546">
          <cell r="A19546">
            <v>44392.980787036999</v>
          </cell>
          <cell r="B19546">
            <v>32796</v>
          </cell>
          <cell r="R19546" t="str">
            <v>BIGS030904</v>
          </cell>
        </row>
        <row r="19547">
          <cell r="A19547">
            <v>44392.473240740699</v>
          </cell>
          <cell r="B19547">
            <v>2028</v>
          </cell>
          <cell r="R19547" t="str">
            <v>BTCC377923</v>
          </cell>
        </row>
        <row r="19548">
          <cell r="A19548">
            <v>44392.464305555601</v>
          </cell>
          <cell r="B19548">
            <v>0</v>
          </cell>
          <cell r="R19548" t="str">
            <v>BUAC371371</v>
          </cell>
        </row>
        <row r="19549">
          <cell r="A19549">
            <v>44391.449791666702</v>
          </cell>
          <cell r="B19549">
            <v>2943</v>
          </cell>
          <cell r="R19549" t="str">
            <v>BTHS031467</v>
          </cell>
        </row>
        <row r="19550">
          <cell r="A19550">
            <v>44391.431990740697</v>
          </cell>
          <cell r="B19550">
            <v>1454</v>
          </cell>
          <cell r="R19550" t="str">
            <v>BTDD162192</v>
          </cell>
        </row>
        <row r="19551">
          <cell r="A19551">
            <v>44390.705729166701</v>
          </cell>
          <cell r="B19551">
            <v>0</v>
          </cell>
          <cell r="R19551" t="str">
            <v>BUKC370657</v>
          </cell>
        </row>
        <row r="19552">
          <cell r="A19552">
            <v>44390.705127314803</v>
          </cell>
          <cell r="B19552">
            <v>1</v>
          </cell>
          <cell r="R19552" t="str">
            <v>BUJS032230</v>
          </cell>
        </row>
        <row r="19553">
          <cell r="A19553">
            <v>44390.422256944403</v>
          </cell>
          <cell r="B19553">
            <v>9838</v>
          </cell>
          <cell r="R19553" t="str">
            <v>BSCS037449</v>
          </cell>
        </row>
        <row r="19554">
          <cell r="A19554">
            <v>44390.419699074097</v>
          </cell>
          <cell r="B19554">
            <v>32449</v>
          </cell>
          <cell r="R19554" t="str">
            <v>BMIS031759</v>
          </cell>
        </row>
        <row r="19555">
          <cell r="A19555">
            <v>44389.790567129603</v>
          </cell>
          <cell r="B19555"/>
          <cell r="R19555"/>
        </row>
        <row r="19556">
          <cell r="A19556">
            <v>44389.452662037002</v>
          </cell>
          <cell r="B19556">
            <v>1</v>
          </cell>
          <cell r="R19556" t="str">
            <v>BTLS039787</v>
          </cell>
        </row>
        <row r="19557">
          <cell r="A19557">
            <v>44389.450983796298</v>
          </cell>
          <cell r="B19557">
            <v>1</v>
          </cell>
          <cell r="R19557" t="str">
            <v>BTLS039719</v>
          </cell>
        </row>
        <row r="19558">
          <cell r="A19558">
            <v>44389.449027777802</v>
          </cell>
          <cell r="B19558">
            <v>1</v>
          </cell>
          <cell r="R19558" t="str">
            <v>BTLS039748</v>
          </cell>
        </row>
        <row r="19559">
          <cell r="A19559">
            <v>44389.4480555556</v>
          </cell>
          <cell r="B19559">
            <v>1</v>
          </cell>
          <cell r="R19559" t="str">
            <v>BTLS039851</v>
          </cell>
        </row>
        <row r="19560">
          <cell r="A19560">
            <v>44389.432939814797</v>
          </cell>
          <cell r="B19560">
            <v>8048</v>
          </cell>
          <cell r="R19560" t="str">
            <v>BRGD161233</v>
          </cell>
        </row>
        <row r="19561">
          <cell r="A19561">
            <v>44389.426851851902</v>
          </cell>
          <cell r="B19561">
            <v>1</v>
          </cell>
          <cell r="R19561" t="str">
            <v>BUCD230856</v>
          </cell>
        </row>
        <row r="19562">
          <cell r="A19562">
            <v>44387.706087963001</v>
          </cell>
          <cell r="B19562">
            <v>4005</v>
          </cell>
          <cell r="R19562" t="str">
            <v>BSGD161904</v>
          </cell>
        </row>
        <row r="19563">
          <cell r="A19563">
            <v>44387.427627314799</v>
          </cell>
          <cell r="B19563">
            <v>2502</v>
          </cell>
          <cell r="R19563" t="str">
            <v>BTFD162244</v>
          </cell>
        </row>
        <row r="19564">
          <cell r="A19564">
            <v>44387.418993055602</v>
          </cell>
          <cell r="B19564">
            <v>58344</v>
          </cell>
          <cell r="R19564" t="str">
            <v>124380</v>
          </cell>
        </row>
        <row r="19565">
          <cell r="A19565">
            <v>44387.416608796302</v>
          </cell>
          <cell r="B19565">
            <v>58344</v>
          </cell>
          <cell r="R19565" t="str">
            <v>124371</v>
          </cell>
        </row>
        <row r="19566">
          <cell r="A19566">
            <v>44387.413483796299</v>
          </cell>
          <cell r="B19566">
            <v>29962</v>
          </cell>
          <cell r="R19566" t="str">
            <v>BPCS030196</v>
          </cell>
        </row>
        <row r="19567">
          <cell r="A19567">
            <v>44387.409421296303</v>
          </cell>
          <cell r="B19567">
            <v>34241</v>
          </cell>
          <cell r="R19567" t="str">
            <v>BKAS030685</v>
          </cell>
        </row>
        <row r="19568">
          <cell r="A19568">
            <v>44386.484270833302</v>
          </cell>
          <cell r="B19568">
            <v>13034</v>
          </cell>
          <cell r="R19568" t="str">
            <v>GPLS030458</v>
          </cell>
        </row>
        <row r="19569">
          <cell r="A19569">
            <v>44385.416145833296</v>
          </cell>
          <cell r="B19569">
            <v>4088</v>
          </cell>
          <cell r="R19569" t="str">
            <v>BTDD162169</v>
          </cell>
        </row>
        <row r="19570">
          <cell r="A19570">
            <v>44385.410856481503</v>
          </cell>
          <cell r="B19570">
            <v>5806</v>
          </cell>
          <cell r="R19570" t="str">
            <v>BRJC371698</v>
          </cell>
        </row>
        <row r="19571">
          <cell r="A19571">
            <v>44383.548460648097</v>
          </cell>
          <cell r="B19571">
            <v>18770</v>
          </cell>
          <cell r="R19571" t="str">
            <v>BQIS031915</v>
          </cell>
        </row>
        <row r="19572">
          <cell r="A19572">
            <v>44383.537696759297</v>
          </cell>
          <cell r="B19572">
            <v>2108</v>
          </cell>
          <cell r="R19572" t="str">
            <v>BTDS044313</v>
          </cell>
        </row>
        <row r="19573">
          <cell r="A19573">
            <v>44383.424328703702</v>
          </cell>
          <cell r="B19573">
            <v>4396</v>
          </cell>
          <cell r="R19573" t="str">
            <v>BRAD160803</v>
          </cell>
        </row>
        <row r="19574">
          <cell r="A19574">
            <v>44382.654050925899</v>
          </cell>
          <cell r="B19574">
            <v>3799</v>
          </cell>
          <cell r="R19574" t="str">
            <v>BSGD161904</v>
          </cell>
        </row>
        <row r="19575">
          <cell r="A19575">
            <v>44381.0030555556</v>
          </cell>
          <cell r="B19575">
            <v>1394</v>
          </cell>
          <cell r="R19575" t="str">
            <v>BTDD162192</v>
          </cell>
        </row>
        <row r="19576">
          <cell r="A19576">
            <v>44381.000972222202</v>
          </cell>
          <cell r="B19576">
            <v>2646</v>
          </cell>
          <cell r="R19576" t="str">
            <v>BTDD162186</v>
          </cell>
        </row>
        <row r="19577">
          <cell r="A19577">
            <v>44380.995219907403</v>
          </cell>
          <cell r="B19577">
            <v>2978</v>
          </cell>
          <cell r="R19577" t="str">
            <v>BTDD162183</v>
          </cell>
        </row>
        <row r="19578">
          <cell r="A19578">
            <v>44379.6951736111</v>
          </cell>
          <cell r="B19578">
            <v>2736</v>
          </cell>
          <cell r="R19578" t="str">
            <v>BSJD161422</v>
          </cell>
        </row>
        <row r="19579">
          <cell r="A19579">
            <v>44379.530810185199</v>
          </cell>
          <cell r="B19579">
            <v>29618</v>
          </cell>
          <cell r="R19579" t="str">
            <v>BKJS030050</v>
          </cell>
        </row>
        <row r="19580">
          <cell r="A19580">
            <v>44379.419675925899</v>
          </cell>
          <cell r="B19580">
            <v>18209</v>
          </cell>
          <cell r="R19580" t="str">
            <v>BRAC372524</v>
          </cell>
        </row>
        <row r="19581">
          <cell r="A19581">
            <v>44378.695694444403</v>
          </cell>
          <cell r="B19581">
            <v>2767</v>
          </cell>
          <cell r="R19581" t="str">
            <v>BTCD162149</v>
          </cell>
        </row>
        <row r="19582">
          <cell r="A19582">
            <v>44378.460474537002</v>
          </cell>
          <cell r="B19582">
            <v>3110</v>
          </cell>
          <cell r="R19582" t="str">
            <v>BTCD162159</v>
          </cell>
        </row>
        <row r="19583">
          <cell r="A19583">
            <v>44378.432291666701</v>
          </cell>
          <cell r="B19583">
            <v>24</v>
          </cell>
          <cell r="R19583" t="str">
            <v>BSDD120664</v>
          </cell>
        </row>
        <row r="19584">
          <cell r="A19584">
            <v>44377.535613425898</v>
          </cell>
          <cell r="B19584">
            <v>2627</v>
          </cell>
          <cell r="R19584" t="str">
            <v>BTDD162186</v>
          </cell>
        </row>
        <row r="19585">
          <cell r="A19585">
            <v>44377.457372685203</v>
          </cell>
          <cell r="B19585">
            <v>2759</v>
          </cell>
          <cell r="R19585" t="str">
            <v>BTJD162046</v>
          </cell>
        </row>
        <row r="19586">
          <cell r="A19586">
            <v>44376.630370370403</v>
          </cell>
          <cell r="B19586">
            <v>552</v>
          </cell>
          <cell r="R19586" t="str">
            <v>BTKD162083</v>
          </cell>
        </row>
        <row r="19587">
          <cell r="A19587">
            <v>44376.474074074104</v>
          </cell>
          <cell r="B19587">
            <v>10439</v>
          </cell>
          <cell r="R19587" t="str">
            <v>BRES034488</v>
          </cell>
        </row>
        <row r="19588">
          <cell r="A19588">
            <v>44376.448854166701</v>
          </cell>
          <cell r="B19588">
            <v>72614</v>
          </cell>
          <cell r="R19588" t="str">
            <v>BMBS030816</v>
          </cell>
        </row>
        <row r="19589">
          <cell r="A19589">
            <v>44376.437893518501</v>
          </cell>
          <cell r="B19589">
            <v>3021</v>
          </cell>
          <cell r="R19589" t="str">
            <v>BSBC375535</v>
          </cell>
        </row>
        <row r="19590">
          <cell r="A19590">
            <v>44375.479490740698</v>
          </cell>
          <cell r="B19590">
            <v>546</v>
          </cell>
          <cell r="R19590" t="str">
            <v>BULD162561</v>
          </cell>
        </row>
        <row r="19591">
          <cell r="A19591">
            <v>44375.426249999997</v>
          </cell>
          <cell r="B19591">
            <v>20174</v>
          </cell>
          <cell r="R19591" t="str">
            <v>BQBS033819</v>
          </cell>
        </row>
        <row r="19592">
          <cell r="A19592">
            <v>44373.512812499997</v>
          </cell>
          <cell r="B19592">
            <v>0</v>
          </cell>
          <cell r="R19592" t="str">
            <v>CMDE660873</v>
          </cell>
        </row>
        <row r="19593">
          <cell r="A19593">
            <v>44372.974594907399</v>
          </cell>
          <cell r="B19593">
            <v>25629</v>
          </cell>
          <cell r="R19593" t="str">
            <v>GOGC370754</v>
          </cell>
        </row>
        <row r="19594">
          <cell r="A19594">
            <v>44372.450983796298</v>
          </cell>
          <cell r="B19594">
            <v>1763</v>
          </cell>
          <cell r="R19594" t="str">
            <v>BSFC376341</v>
          </cell>
        </row>
        <row r="19595">
          <cell r="A19595">
            <v>44371.977395833303</v>
          </cell>
          <cell r="B19595">
            <v>19211</v>
          </cell>
          <cell r="R19595" t="str">
            <v>108441</v>
          </cell>
        </row>
        <row r="19596">
          <cell r="A19596">
            <v>44371.976099537002</v>
          </cell>
          <cell r="B19596">
            <v>31305</v>
          </cell>
          <cell r="R19596" t="str">
            <v>BKKS030393</v>
          </cell>
        </row>
        <row r="19597">
          <cell r="A19597">
            <v>44371.974733796298</v>
          </cell>
          <cell r="B19597">
            <v>16103</v>
          </cell>
          <cell r="R19597" t="str">
            <v>BSCS037531</v>
          </cell>
        </row>
        <row r="19598">
          <cell r="A19598">
            <v>44371.405868055597</v>
          </cell>
          <cell r="B19598">
            <v>293</v>
          </cell>
          <cell r="R19598" t="str">
            <v>BTKD200646</v>
          </cell>
        </row>
        <row r="19599">
          <cell r="A19599">
            <v>44370.975115740701</v>
          </cell>
          <cell r="B19599">
            <v>8898</v>
          </cell>
          <cell r="R19599" t="str">
            <v>BPIC370386</v>
          </cell>
        </row>
        <row r="19600">
          <cell r="A19600">
            <v>44369.876203703701</v>
          </cell>
          <cell r="B19600">
            <v>72</v>
          </cell>
          <cell r="R19600" t="str">
            <v>BUAD162625</v>
          </cell>
        </row>
        <row r="19601">
          <cell r="A19601">
            <v>44369.433159722197</v>
          </cell>
          <cell r="B19601">
            <v>2164</v>
          </cell>
          <cell r="R19601" t="str">
            <v>BTHC379544</v>
          </cell>
        </row>
        <row r="19602">
          <cell r="A19602">
            <v>44369.4303587963</v>
          </cell>
          <cell r="B19602">
            <v>4691</v>
          </cell>
          <cell r="R19602" t="str">
            <v>BSGC376585</v>
          </cell>
        </row>
        <row r="19603">
          <cell r="A19603">
            <v>44369.426956018498</v>
          </cell>
          <cell r="B19603">
            <v>11265</v>
          </cell>
          <cell r="R19603" t="str">
            <v>BSGS043528</v>
          </cell>
        </row>
        <row r="19604">
          <cell r="A19604">
            <v>44369.4235416667</v>
          </cell>
          <cell r="B19604">
            <v>1835</v>
          </cell>
          <cell r="R19604" t="str">
            <v>BTCC377923</v>
          </cell>
        </row>
        <row r="19605">
          <cell r="A19605">
            <v>44369.420520833301</v>
          </cell>
          <cell r="B19605">
            <v>453</v>
          </cell>
          <cell r="R19605" t="str">
            <v>BTCS030119</v>
          </cell>
        </row>
        <row r="19606">
          <cell r="A19606">
            <v>44368.926550925898</v>
          </cell>
          <cell r="B19606">
            <v>829</v>
          </cell>
          <cell r="R19606" t="str">
            <v>BSID120761</v>
          </cell>
        </row>
        <row r="19607">
          <cell r="A19607">
            <v>44368.922847222202</v>
          </cell>
          <cell r="B19607">
            <v>966</v>
          </cell>
          <cell r="R19607" t="str">
            <v>BULD162559</v>
          </cell>
        </row>
        <row r="19608">
          <cell r="A19608">
            <v>44368.550844907397</v>
          </cell>
          <cell r="B19608">
            <v>10556</v>
          </cell>
          <cell r="R19608" t="str">
            <v>BSKS036366</v>
          </cell>
        </row>
        <row r="19609">
          <cell r="A19609">
            <v>44368.548009259299</v>
          </cell>
          <cell r="B19609">
            <v>7066</v>
          </cell>
          <cell r="R19609" t="str">
            <v>BSKS036365</v>
          </cell>
        </row>
        <row r="19610">
          <cell r="A19610">
            <v>44368.464189814797</v>
          </cell>
          <cell r="B19610">
            <v>4633</v>
          </cell>
          <cell r="R19610" t="str">
            <v>BRCD160939</v>
          </cell>
        </row>
        <row r="19611">
          <cell r="A19611">
            <v>44368.461134259298</v>
          </cell>
          <cell r="B19611">
            <v>4891</v>
          </cell>
          <cell r="R19611" t="str">
            <v>BSDD161729</v>
          </cell>
        </row>
        <row r="19612">
          <cell r="A19612">
            <v>44368.459120370397</v>
          </cell>
          <cell r="B19612">
            <v>5932</v>
          </cell>
          <cell r="R19612" t="str">
            <v>BRCD160940</v>
          </cell>
        </row>
        <row r="19613">
          <cell r="A19613">
            <v>44368.4558680556</v>
          </cell>
          <cell r="B19613">
            <v>5833</v>
          </cell>
          <cell r="R19613" t="str">
            <v>BRHD161304</v>
          </cell>
        </row>
        <row r="19614">
          <cell r="A19614">
            <v>44368.451712962997</v>
          </cell>
          <cell r="B19614">
            <v>4216</v>
          </cell>
          <cell r="R19614" t="str">
            <v>BRDD161036</v>
          </cell>
        </row>
        <row r="19615">
          <cell r="A19615">
            <v>44368.448877314797</v>
          </cell>
          <cell r="B19615">
            <v>9774</v>
          </cell>
          <cell r="R19615" t="str">
            <v>BRBD160901</v>
          </cell>
        </row>
        <row r="19616">
          <cell r="A19616">
            <v>44368.446643518502</v>
          </cell>
          <cell r="B19616">
            <v>8527</v>
          </cell>
          <cell r="R19616" t="str">
            <v>BRBD160892</v>
          </cell>
        </row>
        <row r="19617">
          <cell r="A19617">
            <v>44368.444467592599</v>
          </cell>
          <cell r="B19617">
            <v>4520</v>
          </cell>
          <cell r="R19617" t="str">
            <v>BRLD160741</v>
          </cell>
        </row>
        <row r="19618">
          <cell r="A19618">
            <v>44368.442407407398</v>
          </cell>
          <cell r="B19618">
            <v>1817</v>
          </cell>
          <cell r="R19618" t="str">
            <v>BTKD162077</v>
          </cell>
        </row>
        <row r="19619">
          <cell r="A19619">
            <v>44366.412164351903</v>
          </cell>
          <cell r="B19619">
            <v>1682</v>
          </cell>
          <cell r="R19619" t="str">
            <v>BTCD162159</v>
          </cell>
        </row>
        <row r="19620">
          <cell r="A19620">
            <v>44364.520254629599</v>
          </cell>
          <cell r="B19620">
            <v>0</v>
          </cell>
          <cell r="R19620" t="str">
            <v>BULC371071</v>
          </cell>
        </row>
        <row r="19621">
          <cell r="A19621">
            <v>44364.506921296299</v>
          </cell>
          <cell r="B19621">
            <v>3403</v>
          </cell>
          <cell r="R19621" t="str">
            <v>BSAD161567</v>
          </cell>
        </row>
        <row r="19622">
          <cell r="A19622">
            <v>44364.501944444397</v>
          </cell>
          <cell r="B19622">
            <v>1152</v>
          </cell>
          <cell r="R19622" t="str">
            <v>BSCL152143</v>
          </cell>
        </row>
        <row r="19623">
          <cell r="A19623">
            <v>44364.500578703701</v>
          </cell>
          <cell r="B19623">
            <v>4390</v>
          </cell>
          <cell r="R19623" t="str">
            <v>BRAD160803</v>
          </cell>
        </row>
        <row r="19624">
          <cell r="A19624">
            <v>44363.9765162037</v>
          </cell>
          <cell r="B19624">
            <v>11413</v>
          </cell>
          <cell r="R19624" t="str">
            <v>ONIC370102</v>
          </cell>
        </row>
        <row r="19625">
          <cell r="A19625">
            <v>44363.535219907397</v>
          </cell>
          <cell r="B19625">
            <v>16102</v>
          </cell>
          <cell r="R19625" t="str">
            <v>BSCS037531</v>
          </cell>
        </row>
        <row r="19626">
          <cell r="A19626">
            <v>44363.533055555599</v>
          </cell>
          <cell r="B19626">
            <v>21052</v>
          </cell>
          <cell r="R19626" t="str">
            <v>BIFS040367</v>
          </cell>
        </row>
        <row r="19627">
          <cell r="A19627">
            <v>44362.833541666703</v>
          </cell>
          <cell r="B19627">
            <v>5959</v>
          </cell>
          <cell r="R19627" t="str">
            <v>BQKD160099</v>
          </cell>
        </row>
        <row r="19628">
          <cell r="A19628">
            <v>44362.700717592597</v>
          </cell>
          <cell r="B19628">
            <v>4000</v>
          </cell>
          <cell r="R19628" t="str">
            <v>BTDD162169</v>
          </cell>
        </row>
        <row r="19629">
          <cell r="A19629">
            <v>44362.416342592602</v>
          </cell>
          <cell r="B19629">
            <v>0</v>
          </cell>
          <cell r="R19629" t="str">
            <v>GOKE560182</v>
          </cell>
        </row>
        <row r="19630">
          <cell r="A19630">
            <v>44362.4086342593</v>
          </cell>
          <cell r="B19630"/>
          <cell r="R19630"/>
        </row>
        <row r="19631">
          <cell r="A19631">
            <v>44361.5570717593</v>
          </cell>
          <cell r="B19631">
            <v>1713</v>
          </cell>
          <cell r="R19631" t="str">
            <v>BTED162231</v>
          </cell>
        </row>
        <row r="19632">
          <cell r="A19632">
            <v>44361.545162037</v>
          </cell>
          <cell r="B19632">
            <v>14495</v>
          </cell>
          <cell r="R19632" t="str">
            <v>BQJD160040</v>
          </cell>
        </row>
        <row r="19633">
          <cell r="A19633">
            <v>44361.483645833301</v>
          </cell>
          <cell r="B19633">
            <v>12692</v>
          </cell>
          <cell r="R19633" t="str">
            <v>GPLS030458</v>
          </cell>
        </row>
        <row r="19634">
          <cell r="A19634">
            <v>44361.471076388902</v>
          </cell>
          <cell r="B19634">
            <v>1</v>
          </cell>
          <cell r="R19634" t="str">
            <v>BULC370702</v>
          </cell>
        </row>
        <row r="19635">
          <cell r="A19635">
            <v>44361.424537036997</v>
          </cell>
          <cell r="B19635">
            <v>15372</v>
          </cell>
          <cell r="R19635" t="str">
            <v>BRIS035698</v>
          </cell>
        </row>
        <row r="19636">
          <cell r="A19636">
            <v>44361.418368055602</v>
          </cell>
          <cell r="B19636">
            <v>0</v>
          </cell>
          <cell r="R19636" t="str">
            <v>BTIS032025</v>
          </cell>
        </row>
        <row r="19637">
          <cell r="A19637">
            <v>44361.413807870398</v>
          </cell>
          <cell r="B19637">
            <v>0</v>
          </cell>
          <cell r="R19637" t="str">
            <v>BTIS032020</v>
          </cell>
        </row>
        <row r="19638">
          <cell r="A19638">
            <v>44361.4062037037</v>
          </cell>
          <cell r="B19638">
            <v>0</v>
          </cell>
          <cell r="R19638" t="str">
            <v>BULS033141</v>
          </cell>
        </row>
        <row r="19639">
          <cell r="A19639">
            <v>44359.641539351898</v>
          </cell>
          <cell r="B19639">
            <v>2812</v>
          </cell>
          <cell r="R19639" t="str">
            <v>BTDD162183</v>
          </cell>
        </row>
        <row r="19640">
          <cell r="A19640">
            <v>44358.506319444401</v>
          </cell>
          <cell r="B19640">
            <v>2799</v>
          </cell>
          <cell r="R19640" t="str">
            <v>BTDD162183</v>
          </cell>
        </row>
        <row r="19641">
          <cell r="A19641">
            <v>44357.534317129597</v>
          </cell>
          <cell r="B19641">
            <v>29304</v>
          </cell>
          <cell r="R19641" t="str">
            <v>BKJS030050</v>
          </cell>
        </row>
        <row r="19642">
          <cell r="A19642">
            <v>44357.529293981497</v>
          </cell>
          <cell r="B19642">
            <v>15335</v>
          </cell>
          <cell r="R19642" t="str">
            <v>BRIS035698</v>
          </cell>
        </row>
        <row r="19643">
          <cell r="A19643">
            <v>44356.784826388903</v>
          </cell>
          <cell r="B19643">
            <v>575</v>
          </cell>
          <cell r="R19643" t="str">
            <v>BUKD162535</v>
          </cell>
        </row>
        <row r="19644">
          <cell r="A19644">
            <v>44356.676261574103</v>
          </cell>
          <cell r="B19644">
            <v>2437</v>
          </cell>
          <cell r="R19644" t="str">
            <v>BQJD200026</v>
          </cell>
        </row>
        <row r="19645">
          <cell r="A19645">
            <v>44356.572615740697</v>
          </cell>
          <cell r="B19645">
            <v>2233</v>
          </cell>
          <cell r="R19645" t="str">
            <v>BTFD162244</v>
          </cell>
        </row>
        <row r="19646">
          <cell r="A19646">
            <v>44356.426689814798</v>
          </cell>
          <cell r="B19646">
            <v>5960</v>
          </cell>
          <cell r="R19646" t="str">
            <v>BQKD160099</v>
          </cell>
        </row>
        <row r="19647">
          <cell r="A19647">
            <v>44355.766655092601</v>
          </cell>
          <cell r="B19647">
            <v>1331</v>
          </cell>
          <cell r="R19647" t="str">
            <v>BSLD230361</v>
          </cell>
        </row>
        <row r="19648">
          <cell r="A19648">
            <v>44355.754930555602</v>
          </cell>
          <cell r="B19648"/>
          <cell r="R19648"/>
        </row>
        <row r="19649">
          <cell r="A19649">
            <v>44354.518043981501</v>
          </cell>
          <cell r="B19649">
            <v>1817</v>
          </cell>
          <cell r="R19649" t="str">
            <v>BTKD162077</v>
          </cell>
        </row>
        <row r="19650">
          <cell r="A19650">
            <v>44354.435011574104</v>
          </cell>
          <cell r="B19650">
            <v>53537</v>
          </cell>
          <cell r="R19650" t="str">
            <v>BKAS030601</v>
          </cell>
        </row>
        <row r="19651">
          <cell r="A19651">
            <v>44352.424212963</v>
          </cell>
          <cell r="B19651">
            <v>15725</v>
          </cell>
          <cell r="R19651" t="str">
            <v>BMJS040004</v>
          </cell>
        </row>
        <row r="19652">
          <cell r="A19652">
            <v>44351.832870370403</v>
          </cell>
          <cell r="B19652">
            <v>337</v>
          </cell>
          <cell r="R19652" t="str">
            <v>BULD162583</v>
          </cell>
        </row>
        <row r="19653">
          <cell r="A19653">
            <v>44351.831064814804</v>
          </cell>
          <cell r="B19653"/>
          <cell r="R19653" t="str">
            <v>BULD162579</v>
          </cell>
        </row>
        <row r="19654">
          <cell r="A19654">
            <v>44351.546099537001</v>
          </cell>
          <cell r="B19654">
            <v>1466</v>
          </cell>
          <cell r="R19654" t="str">
            <v>BTFD162243</v>
          </cell>
        </row>
        <row r="19655">
          <cell r="A19655">
            <v>44350.437129629601</v>
          </cell>
          <cell r="B19655">
            <v>4744</v>
          </cell>
          <cell r="R19655" t="str">
            <v>BSFC376459</v>
          </cell>
        </row>
        <row r="19656">
          <cell r="A19656">
            <v>44349.975729166697</v>
          </cell>
          <cell r="B19656">
            <v>13988</v>
          </cell>
          <cell r="R19656" t="str">
            <v>GOCS030806</v>
          </cell>
        </row>
        <row r="19657">
          <cell r="A19657">
            <v>44349.496956018498</v>
          </cell>
          <cell r="B19657">
            <v>4889</v>
          </cell>
          <cell r="R19657" t="str">
            <v>BQKD200047</v>
          </cell>
        </row>
        <row r="19658">
          <cell r="A19658">
            <v>44349.413784722201</v>
          </cell>
          <cell r="B19658">
            <v>30270</v>
          </cell>
          <cell r="R19658" t="str">
            <v>BKKS030393</v>
          </cell>
        </row>
        <row r="19659">
          <cell r="A19659">
            <v>44349.410949074103</v>
          </cell>
          <cell r="B19659">
            <v>1522</v>
          </cell>
          <cell r="R19659" t="str">
            <v>BTGD162289</v>
          </cell>
        </row>
        <row r="19660">
          <cell r="A19660">
            <v>44348.465949074103</v>
          </cell>
          <cell r="B19660">
            <v>29237</v>
          </cell>
          <cell r="R19660" t="str">
            <v>BKJS030050</v>
          </cell>
        </row>
        <row r="19661">
          <cell r="A19661">
            <v>44347.4700578704</v>
          </cell>
          <cell r="B19661">
            <v>52687</v>
          </cell>
          <cell r="R19661" t="str">
            <v>BNCC370425</v>
          </cell>
        </row>
        <row r="19662">
          <cell r="A19662">
            <v>44347.464965277803</v>
          </cell>
          <cell r="B19662">
            <v>4889</v>
          </cell>
          <cell r="R19662" t="str">
            <v>BQKD200047</v>
          </cell>
        </row>
        <row r="19663">
          <cell r="A19663">
            <v>44347.4433796296</v>
          </cell>
          <cell r="B19663">
            <v>13935</v>
          </cell>
          <cell r="R19663" t="str">
            <v>GPKC370113</v>
          </cell>
        </row>
        <row r="19664">
          <cell r="A19664">
            <v>44347.002164351798</v>
          </cell>
          <cell r="B19664">
            <v>1825</v>
          </cell>
          <cell r="R19664" t="str">
            <v>BSGD161898</v>
          </cell>
        </row>
        <row r="19665">
          <cell r="A19665">
            <v>44346.9996412037</v>
          </cell>
          <cell r="B19665">
            <v>1572</v>
          </cell>
          <cell r="R19665" t="str">
            <v>BSID161979</v>
          </cell>
        </row>
        <row r="19666">
          <cell r="A19666">
            <v>44346.997696759303</v>
          </cell>
          <cell r="B19666">
            <v>2165</v>
          </cell>
          <cell r="R19666" t="str">
            <v>BRID161336</v>
          </cell>
        </row>
        <row r="19667">
          <cell r="A19667">
            <v>44346.995208333297</v>
          </cell>
          <cell r="B19667">
            <v>3401</v>
          </cell>
          <cell r="R19667" t="str">
            <v>BSGD161904</v>
          </cell>
        </row>
        <row r="19668">
          <cell r="A19668">
            <v>44346.992812500001</v>
          </cell>
          <cell r="B19668">
            <v>4210</v>
          </cell>
          <cell r="R19668" t="str">
            <v>BSKD161477</v>
          </cell>
        </row>
        <row r="19669">
          <cell r="A19669">
            <v>44346.988645833299</v>
          </cell>
          <cell r="B19669">
            <v>5210</v>
          </cell>
          <cell r="R19669" t="str">
            <v>BQDD160163</v>
          </cell>
        </row>
        <row r="19670">
          <cell r="A19670">
            <v>44346.986284722203</v>
          </cell>
          <cell r="B19670">
            <v>6800</v>
          </cell>
          <cell r="R19670" t="str">
            <v>BQGD230029</v>
          </cell>
        </row>
        <row r="19671">
          <cell r="A19671">
            <v>44346.9839699074</v>
          </cell>
          <cell r="B19671">
            <v>6922</v>
          </cell>
          <cell r="R19671" t="str">
            <v>BQKD160076</v>
          </cell>
        </row>
        <row r="19672">
          <cell r="A19672">
            <v>44346.981562499997</v>
          </cell>
          <cell r="B19672">
            <v>6350</v>
          </cell>
          <cell r="R19672" t="str">
            <v>BMHD200313</v>
          </cell>
        </row>
        <row r="19673">
          <cell r="A19673">
            <v>44345.917349536998</v>
          </cell>
          <cell r="B19673">
            <v>5876</v>
          </cell>
          <cell r="R19673" t="str">
            <v>BQKD160099</v>
          </cell>
        </row>
        <row r="19674">
          <cell r="A19674">
            <v>44345.5061458333</v>
          </cell>
          <cell r="B19674">
            <v>1</v>
          </cell>
          <cell r="R19674" t="str">
            <v>BUKC370655</v>
          </cell>
        </row>
        <row r="19675">
          <cell r="A19675">
            <v>44343.5918171296</v>
          </cell>
          <cell r="B19675">
            <v>1</v>
          </cell>
          <cell r="R19675" t="str">
            <v>BUAS033580</v>
          </cell>
        </row>
        <row r="19676">
          <cell r="A19676">
            <v>44343.564224537004</v>
          </cell>
          <cell r="B19676">
            <v>935</v>
          </cell>
          <cell r="R19676" t="str">
            <v>BTJD162016</v>
          </cell>
        </row>
        <row r="19677">
          <cell r="A19677">
            <v>44343.433402777802</v>
          </cell>
          <cell r="B19677">
            <v>2083</v>
          </cell>
          <cell r="R19677" t="str">
            <v>BTFD162244</v>
          </cell>
        </row>
        <row r="19678">
          <cell r="A19678">
            <v>44342.665960648097</v>
          </cell>
          <cell r="B19678">
            <v>115</v>
          </cell>
          <cell r="R19678" t="str">
            <v>BTGD162296</v>
          </cell>
        </row>
        <row r="19679">
          <cell r="A19679">
            <v>44342.451249999998</v>
          </cell>
          <cell r="B19679">
            <v>10373</v>
          </cell>
          <cell r="R19679" t="str">
            <v>BRAS033261</v>
          </cell>
        </row>
        <row r="19680">
          <cell r="A19680">
            <v>44342.438738425903</v>
          </cell>
          <cell r="B19680">
            <v>861</v>
          </cell>
          <cell r="R19680" t="str">
            <v>BSCD161704</v>
          </cell>
        </row>
        <row r="19681">
          <cell r="A19681">
            <v>44342.436759259297</v>
          </cell>
          <cell r="B19681">
            <v>8237</v>
          </cell>
          <cell r="R19681" t="str">
            <v>BJHS031586</v>
          </cell>
        </row>
        <row r="19682">
          <cell r="A19682">
            <v>44341.979722222197</v>
          </cell>
          <cell r="B19682">
            <v>11897</v>
          </cell>
          <cell r="R19682" t="str">
            <v>BQHS040705</v>
          </cell>
        </row>
        <row r="19683">
          <cell r="A19683">
            <v>44341.979594907403</v>
          </cell>
          <cell r="B19683">
            <v>15173</v>
          </cell>
          <cell r="R19683" t="str">
            <v>BQES030978</v>
          </cell>
        </row>
        <row r="19684">
          <cell r="A19684">
            <v>44341.979375000003</v>
          </cell>
          <cell r="B19684">
            <v>11002</v>
          </cell>
          <cell r="R19684" t="str">
            <v>BQGS031413</v>
          </cell>
        </row>
        <row r="19685">
          <cell r="A19685">
            <v>44341.747060185196</v>
          </cell>
          <cell r="B19685"/>
          <cell r="R19685"/>
        </row>
        <row r="19686">
          <cell r="A19686">
            <v>44341.458078703698</v>
          </cell>
          <cell r="B19686">
            <v>1</v>
          </cell>
          <cell r="R19686" t="str">
            <v>BULD162579</v>
          </cell>
        </row>
        <row r="19687">
          <cell r="A19687">
            <v>44341.455891203703</v>
          </cell>
          <cell r="B19687">
            <v>112</v>
          </cell>
          <cell r="R19687" t="str">
            <v>BTGD162296</v>
          </cell>
        </row>
        <row r="19688">
          <cell r="A19688">
            <v>44340.645219907397</v>
          </cell>
          <cell r="B19688">
            <v>945</v>
          </cell>
          <cell r="R19688" t="str">
            <v>BTCD162162</v>
          </cell>
        </row>
        <row r="19689">
          <cell r="A19689">
            <v>44338.518298611103</v>
          </cell>
          <cell r="B19689">
            <v>1</v>
          </cell>
          <cell r="R19689" t="str">
            <v>BULC370702</v>
          </cell>
        </row>
        <row r="19690">
          <cell r="A19690">
            <v>44338.4909259259</v>
          </cell>
          <cell r="B19690">
            <v>27752</v>
          </cell>
          <cell r="R19690" t="str">
            <v>BQBS030091</v>
          </cell>
        </row>
        <row r="19691">
          <cell r="A19691">
            <v>44338.422916666699</v>
          </cell>
          <cell r="B19691">
            <v>2209</v>
          </cell>
          <cell r="R19691" t="str">
            <v>BTDD162186</v>
          </cell>
        </row>
        <row r="19692">
          <cell r="A19692">
            <v>44337.444039351903</v>
          </cell>
          <cell r="B19692">
            <v>0</v>
          </cell>
          <cell r="R19692" t="str">
            <v>BUAS033580</v>
          </cell>
        </row>
        <row r="19693">
          <cell r="A19693">
            <v>44337.420104166697</v>
          </cell>
          <cell r="B19693"/>
          <cell r="R19693"/>
        </row>
        <row r="19694">
          <cell r="A19694">
            <v>44336.489050925898</v>
          </cell>
          <cell r="B19694">
            <v>4887</v>
          </cell>
          <cell r="R19694" t="str">
            <v>BQKD200047</v>
          </cell>
        </row>
        <row r="19695">
          <cell r="A19695">
            <v>44335.4203935185</v>
          </cell>
          <cell r="B19695">
            <v>15247</v>
          </cell>
          <cell r="R19695" t="str">
            <v>BRGS035169</v>
          </cell>
        </row>
        <row r="19696">
          <cell r="A19696">
            <v>44335.417905092603</v>
          </cell>
          <cell r="B19696">
            <v>12387</v>
          </cell>
          <cell r="R19696" t="str">
            <v>BQBS033796</v>
          </cell>
        </row>
        <row r="19697">
          <cell r="A19697">
            <v>44334.543865740699</v>
          </cell>
          <cell r="B19697">
            <v>1718</v>
          </cell>
          <cell r="R19697" t="str">
            <v>BSFC376340</v>
          </cell>
        </row>
        <row r="19698">
          <cell r="A19698">
            <v>44334.411504629599</v>
          </cell>
          <cell r="B19698">
            <v>11411</v>
          </cell>
          <cell r="R19698" t="str">
            <v>ONIC370102</v>
          </cell>
        </row>
        <row r="19699">
          <cell r="A19699">
            <v>44334.409479166701</v>
          </cell>
          <cell r="B19699">
            <v>25628</v>
          </cell>
          <cell r="R19699" t="str">
            <v>GOGC370754</v>
          </cell>
        </row>
        <row r="19700">
          <cell r="A19700">
            <v>44330.860740740703</v>
          </cell>
          <cell r="B19700">
            <v>1</v>
          </cell>
          <cell r="R19700" t="str">
            <v>BUAL160594</v>
          </cell>
        </row>
        <row r="19701">
          <cell r="A19701">
            <v>44329.580682870401</v>
          </cell>
          <cell r="B19701">
            <v>7176</v>
          </cell>
          <cell r="R19701" t="str">
            <v>GPFC370737</v>
          </cell>
        </row>
        <row r="19702">
          <cell r="A19702">
            <v>44329.419016203698</v>
          </cell>
          <cell r="B19702">
            <v>18187</v>
          </cell>
          <cell r="R19702" t="str">
            <v>BMFS031346</v>
          </cell>
        </row>
        <row r="19703">
          <cell r="A19703">
            <v>44329.414791666699</v>
          </cell>
          <cell r="B19703">
            <v>2223</v>
          </cell>
          <cell r="R19703" t="str">
            <v>BSES037922</v>
          </cell>
        </row>
        <row r="19704">
          <cell r="A19704">
            <v>44329.406840277799</v>
          </cell>
          <cell r="B19704">
            <v>8053</v>
          </cell>
          <cell r="R19704" t="str">
            <v>BSDS043254</v>
          </cell>
        </row>
        <row r="19705">
          <cell r="A19705">
            <v>44328.979270833297</v>
          </cell>
          <cell r="B19705">
            <v>71880</v>
          </cell>
          <cell r="R19705" t="str">
            <v>BJGS031396</v>
          </cell>
        </row>
        <row r="19706">
          <cell r="A19706">
            <v>44328.7901851852</v>
          </cell>
          <cell r="B19706"/>
          <cell r="R19706"/>
        </row>
        <row r="19707">
          <cell r="A19707">
            <v>44328.674467592602</v>
          </cell>
          <cell r="B19707">
            <v>1166</v>
          </cell>
          <cell r="R19707" t="str">
            <v>BTDD162192</v>
          </cell>
        </row>
        <row r="19708">
          <cell r="A19708">
            <v>44327.993032407401</v>
          </cell>
          <cell r="B19708">
            <v>23493</v>
          </cell>
          <cell r="R19708" t="str">
            <v>BJHET10090</v>
          </cell>
        </row>
        <row r="19709">
          <cell r="A19709">
            <v>44327.408414351798</v>
          </cell>
          <cell r="B19709">
            <v>3501</v>
          </cell>
          <cell r="R19709" t="str">
            <v>BTDD162169</v>
          </cell>
        </row>
        <row r="19710">
          <cell r="A19710">
            <v>44326.982418981497</v>
          </cell>
          <cell r="B19710">
            <v>1055</v>
          </cell>
          <cell r="R19710" t="str">
            <v>BSLS036682</v>
          </cell>
        </row>
        <row r="19711">
          <cell r="A19711">
            <v>44326.972129629597</v>
          </cell>
          <cell r="B19711">
            <v>2138</v>
          </cell>
          <cell r="R19711" t="str">
            <v>BTDD162186</v>
          </cell>
        </row>
        <row r="19712">
          <cell r="A19712">
            <v>44326.969386574099</v>
          </cell>
          <cell r="B19712">
            <v>2055</v>
          </cell>
          <cell r="R19712" t="str">
            <v>BTED162217</v>
          </cell>
        </row>
        <row r="19713">
          <cell r="A19713">
            <v>44323.595347222203</v>
          </cell>
          <cell r="B19713">
            <v>4822</v>
          </cell>
          <cell r="R19713" t="str">
            <v>BQKD200047</v>
          </cell>
        </row>
        <row r="19714">
          <cell r="A19714">
            <v>44322.817650463003</v>
          </cell>
          <cell r="B19714">
            <v>691</v>
          </cell>
          <cell r="R19714" t="str">
            <v>BULD162559</v>
          </cell>
        </row>
        <row r="19715">
          <cell r="A19715">
            <v>44322.426469907397</v>
          </cell>
          <cell r="B19715">
            <v>28541</v>
          </cell>
          <cell r="R19715" t="str">
            <v>BLGS040582</v>
          </cell>
        </row>
        <row r="19716">
          <cell r="A19716">
            <v>44322.424791666701</v>
          </cell>
          <cell r="B19716">
            <v>40476</v>
          </cell>
          <cell r="R19716" t="str">
            <v>BILS030211</v>
          </cell>
        </row>
        <row r="19717">
          <cell r="A19717">
            <v>44322.404421296298</v>
          </cell>
          <cell r="B19717">
            <v>2245</v>
          </cell>
          <cell r="R19717" t="str">
            <v>BTJD162046</v>
          </cell>
        </row>
        <row r="19718">
          <cell r="A19718">
            <v>44322.392928240697</v>
          </cell>
          <cell r="B19718">
            <v>4819</v>
          </cell>
          <cell r="R19718" t="str">
            <v>BQKD200047</v>
          </cell>
        </row>
        <row r="19719">
          <cell r="A19719">
            <v>44321.990937499999</v>
          </cell>
          <cell r="B19719">
            <v>19054</v>
          </cell>
          <cell r="R19719" t="str">
            <v>BQBS033819</v>
          </cell>
        </row>
        <row r="19720">
          <cell r="A19720">
            <v>44320.686944444402</v>
          </cell>
          <cell r="B19720">
            <v>1</v>
          </cell>
          <cell r="R19720" t="str">
            <v>BULD162583</v>
          </cell>
        </row>
        <row r="19721">
          <cell r="A19721">
            <v>44320.685138888897</v>
          </cell>
          <cell r="B19721"/>
          <cell r="R19721"/>
        </row>
        <row r="19722">
          <cell r="A19722">
            <v>44319.729594907403</v>
          </cell>
          <cell r="B19722">
            <v>3400</v>
          </cell>
          <cell r="R19722" t="str">
            <v>BTDD162169</v>
          </cell>
        </row>
        <row r="19723">
          <cell r="A19723">
            <v>44318.917175925897</v>
          </cell>
          <cell r="B19723">
            <v>1050</v>
          </cell>
          <cell r="R19723" t="str">
            <v>BTDD162192</v>
          </cell>
        </row>
        <row r="19724">
          <cell r="A19724">
            <v>44317.9851851852</v>
          </cell>
          <cell r="B19724">
            <v>40258</v>
          </cell>
          <cell r="R19724" t="str">
            <v>BIKS040038</v>
          </cell>
        </row>
        <row r="19725">
          <cell r="A19725">
            <v>44317.9746759259</v>
          </cell>
          <cell r="B19725">
            <v>13044</v>
          </cell>
          <cell r="R19725" t="str">
            <v>BQCS040170</v>
          </cell>
        </row>
        <row r="19726">
          <cell r="A19726">
            <v>44317.573263888902</v>
          </cell>
          <cell r="B19726">
            <v>3380</v>
          </cell>
          <cell r="R19726" t="str">
            <v>BSAD161567</v>
          </cell>
        </row>
        <row r="19727">
          <cell r="A19727">
            <v>44316.984699074099</v>
          </cell>
          <cell r="B19727">
            <v>72055</v>
          </cell>
          <cell r="R19727" t="str">
            <v>BMBS030816</v>
          </cell>
        </row>
        <row r="19728">
          <cell r="A19728">
            <v>44316.975127314799</v>
          </cell>
          <cell r="B19728">
            <v>18055</v>
          </cell>
          <cell r="R19728" t="str">
            <v>BKJS040077</v>
          </cell>
        </row>
        <row r="19729">
          <cell r="A19729">
            <v>44316.759317129603</v>
          </cell>
          <cell r="B19729">
            <v>920</v>
          </cell>
          <cell r="R19729" t="str">
            <v>BTCD162162</v>
          </cell>
        </row>
        <row r="19730">
          <cell r="A19730">
            <v>44315.980092592603</v>
          </cell>
          <cell r="B19730">
            <v>13541</v>
          </cell>
          <cell r="R19730" t="str">
            <v>BRIS035695</v>
          </cell>
        </row>
        <row r="19731">
          <cell r="A19731">
            <v>44315.978148148097</v>
          </cell>
          <cell r="B19731">
            <v>14021</v>
          </cell>
          <cell r="R19731" t="str">
            <v>BMJS040004</v>
          </cell>
        </row>
        <row r="19732">
          <cell r="A19732">
            <v>44315.482152777797</v>
          </cell>
          <cell r="B19732">
            <v>2220</v>
          </cell>
          <cell r="R19732" t="str">
            <v>BTJD162046</v>
          </cell>
        </row>
        <row r="19733">
          <cell r="A19733">
            <v>44315.481168981503</v>
          </cell>
          <cell r="B19733">
            <v>1140</v>
          </cell>
          <cell r="R19733" t="str">
            <v>BTED200706</v>
          </cell>
        </row>
        <row r="19734">
          <cell r="A19734">
            <v>44314.980671296304</v>
          </cell>
          <cell r="B19734">
            <v>21171</v>
          </cell>
          <cell r="R19734" t="str">
            <v>BLIS031950</v>
          </cell>
        </row>
        <row r="19735">
          <cell r="A19735">
            <v>44314.384722222203</v>
          </cell>
          <cell r="B19735"/>
          <cell r="R19735"/>
        </row>
        <row r="19736">
          <cell r="A19736">
            <v>44314.382025462997</v>
          </cell>
          <cell r="B19736"/>
          <cell r="R19736"/>
        </row>
        <row r="19737">
          <cell r="A19737">
            <v>44313.982187499998</v>
          </cell>
          <cell r="B19737">
            <v>26980</v>
          </cell>
          <cell r="R19737" t="str">
            <v>GOKS040088</v>
          </cell>
        </row>
        <row r="19738">
          <cell r="A19738">
            <v>44313.980416666702</v>
          </cell>
          <cell r="B19738">
            <v>36786</v>
          </cell>
          <cell r="R19738" t="str">
            <v>BNAS040245</v>
          </cell>
        </row>
        <row r="19739">
          <cell r="A19739">
            <v>44313.382881944402</v>
          </cell>
          <cell r="B19739"/>
          <cell r="R19739" t="str">
            <v>BRCD161002</v>
          </cell>
        </row>
        <row r="19740">
          <cell r="A19740">
            <v>44310.977673611102</v>
          </cell>
          <cell r="B19740">
            <v>18104</v>
          </cell>
          <cell r="R19740" t="str">
            <v>BMFS031346</v>
          </cell>
        </row>
        <row r="19741">
          <cell r="A19741">
            <v>44310.973391203697</v>
          </cell>
          <cell r="B19741">
            <v>8786</v>
          </cell>
          <cell r="R19741" t="str">
            <v>BPIC370386</v>
          </cell>
        </row>
        <row r="19742">
          <cell r="A19742">
            <v>44309.977349537003</v>
          </cell>
          <cell r="B19742">
            <v>14285</v>
          </cell>
          <cell r="R19742" t="str">
            <v>BRIS035698</v>
          </cell>
        </row>
        <row r="19743">
          <cell r="A19743">
            <v>44309.977245370399</v>
          </cell>
          <cell r="B19743">
            <v>30147</v>
          </cell>
          <cell r="R19743" t="str">
            <v>BKKS030393</v>
          </cell>
        </row>
        <row r="19744">
          <cell r="A19744">
            <v>44309.977141203701</v>
          </cell>
          <cell r="B19744">
            <v>32395</v>
          </cell>
          <cell r="R19744" t="str">
            <v>BIGS030904</v>
          </cell>
        </row>
        <row r="19745">
          <cell r="A19745">
            <v>44309.975497685198</v>
          </cell>
          <cell r="B19745">
            <v>13781</v>
          </cell>
          <cell r="R19745" t="str">
            <v>GPKC370113</v>
          </cell>
        </row>
        <row r="19746">
          <cell r="A19746">
            <v>44309.381296296298</v>
          </cell>
          <cell r="B19746">
            <v>878</v>
          </cell>
          <cell r="R19746" t="str">
            <v>BTCD162162</v>
          </cell>
        </row>
        <row r="19747">
          <cell r="A19747">
            <v>44309.375509259298</v>
          </cell>
          <cell r="B19747">
            <v>2614</v>
          </cell>
          <cell r="R19747" t="str">
            <v>BTCD162149</v>
          </cell>
        </row>
        <row r="19748">
          <cell r="A19748">
            <v>44308.799652777801</v>
          </cell>
          <cell r="B19748">
            <v>2699</v>
          </cell>
          <cell r="R19748" t="str">
            <v>BSID161968</v>
          </cell>
        </row>
        <row r="19749">
          <cell r="A19749">
            <v>44308.758414351898</v>
          </cell>
          <cell r="B19749">
            <v>5710</v>
          </cell>
          <cell r="R19749" t="str">
            <v>BRCD160940</v>
          </cell>
        </row>
        <row r="19750">
          <cell r="A19750">
            <v>44308.754212963002</v>
          </cell>
          <cell r="B19750">
            <v>1214</v>
          </cell>
          <cell r="R19750" t="str">
            <v>BSED161766</v>
          </cell>
        </row>
        <row r="19751">
          <cell r="A19751">
            <v>44306.835752314801</v>
          </cell>
          <cell r="B19751">
            <v>3234</v>
          </cell>
          <cell r="R19751" t="str">
            <v>BTDD162169</v>
          </cell>
        </row>
        <row r="19752">
          <cell r="A19752">
            <v>44306.636840277803</v>
          </cell>
          <cell r="B19752">
            <v>335</v>
          </cell>
          <cell r="R19752" t="str">
            <v>BUJD162460</v>
          </cell>
        </row>
        <row r="19753">
          <cell r="A19753">
            <v>44305.665150462999</v>
          </cell>
          <cell r="B19753">
            <v>3234</v>
          </cell>
          <cell r="R19753" t="str">
            <v>BTDD162169</v>
          </cell>
        </row>
        <row r="19754">
          <cell r="A19754">
            <v>44304.982384259303</v>
          </cell>
          <cell r="B19754">
            <v>45785</v>
          </cell>
          <cell r="R19754" t="str">
            <v>BLGS040605</v>
          </cell>
        </row>
        <row r="19755">
          <cell r="A19755">
            <v>44304.603958333297</v>
          </cell>
          <cell r="B19755">
            <v>5478</v>
          </cell>
          <cell r="R19755" t="str">
            <v>BQJD160040</v>
          </cell>
        </row>
        <row r="19756">
          <cell r="A19756">
            <v>44304.595798611103</v>
          </cell>
          <cell r="B19756">
            <v>2202</v>
          </cell>
          <cell r="R19756" t="str">
            <v>BTDD162183</v>
          </cell>
        </row>
        <row r="19757">
          <cell r="A19757">
            <v>44303.623298611099</v>
          </cell>
          <cell r="B19757">
            <v>3000</v>
          </cell>
          <cell r="R19757" t="str">
            <v>BTKD162112</v>
          </cell>
        </row>
        <row r="19758">
          <cell r="A19758">
            <v>44303.620810185203</v>
          </cell>
          <cell r="B19758">
            <v>2503</v>
          </cell>
          <cell r="R19758" t="str">
            <v>BTCD162149</v>
          </cell>
        </row>
        <row r="19759">
          <cell r="A19759">
            <v>44302.8602314815</v>
          </cell>
          <cell r="B19759">
            <v>2198</v>
          </cell>
          <cell r="R19759" t="str">
            <v>BTDD162183</v>
          </cell>
        </row>
        <row r="19760">
          <cell r="A19760">
            <v>44302.858576388899</v>
          </cell>
          <cell r="B19760">
            <v>1</v>
          </cell>
          <cell r="R19760" t="str">
            <v>BULD162559</v>
          </cell>
        </row>
        <row r="19761">
          <cell r="A19761">
            <v>44302.857013888897</v>
          </cell>
          <cell r="B19761">
            <v>2627</v>
          </cell>
          <cell r="R19761" t="str">
            <v>BSID161968</v>
          </cell>
        </row>
        <row r="19762">
          <cell r="A19762">
            <v>44302.635601851798</v>
          </cell>
          <cell r="B19762"/>
          <cell r="R19762"/>
        </row>
        <row r="19763">
          <cell r="A19763">
            <v>44300.768136574101</v>
          </cell>
          <cell r="B19763">
            <v>4167</v>
          </cell>
          <cell r="R19763" t="str">
            <v>BTLS044130</v>
          </cell>
        </row>
        <row r="19764">
          <cell r="A19764">
            <v>44300.765543981499</v>
          </cell>
          <cell r="B19764">
            <v>1034</v>
          </cell>
          <cell r="R19764" t="str">
            <v>BTFD162243</v>
          </cell>
        </row>
        <row r="19765">
          <cell r="A19765">
            <v>44299.9858564815</v>
          </cell>
          <cell r="B19765">
            <v>18487</v>
          </cell>
          <cell r="R19765" t="str">
            <v>BMKC370048</v>
          </cell>
        </row>
        <row r="19766">
          <cell r="A19766">
            <v>44299.979074074101</v>
          </cell>
          <cell r="B19766">
            <v>24830</v>
          </cell>
          <cell r="R19766" t="str">
            <v>GOGC370754</v>
          </cell>
        </row>
        <row r="19767">
          <cell r="A19767">
            <v>44299.692361111098</v>
          </cell>
          <cell r="B19767">
            <v>8218</v>
          </cell>
          <cell r="R19767" t="str">
            <v>BSCS037449</v>
          </cell>
        </row>
        <row r="19768">
          <cell r="A19768">
            <v>44299.666655092602</v>
          </cell>
          <cell r="B19768">
            <v>3585</v>
          </cell>
          <cell r="R19768" t="str">
            <v>BPLD200068</v>
          </cell>
        </row>
        <row r="19769">
          <cell r="A19769">
            <v>44299.6641550926</v>
          </cell>
          <cell r="B19769">
            <v>11731</v>
          </cell>
          <cell r="R19769" t="str">
            <v>BQHS040705</v>
          </cell>
        </row>
        <row r="19770">
          <cell r="A19770">
            <v>44298.9839236111</v>
          </cell>
          <cell r="B19770">
            <v>18954</v>
          </cell>
          <cell r="R19770" t="str">
            <v>BKCS040431</v>
          </cell>
        </row>
        <row r="19771">
          <cell r="A19771">
            <v>44298.739560185197</v>
          </cell>
          <cell r="B19771">
            <v>5907</v>
          </cell>
          <cell r="R19771" t="str">
            <v>BSDC375954</v>
          </cell>
        </row>
        <row r="19772">
          <cell r="A19772">
            <v>44298.654421296298</v>
          </cell>
          <cell r="B19772">
            <v>1680</v>
          </cell>
          <cell r="R19772" t="str">
            <v>BTCD162159</v>
          </cell>
        </row>
        <row r="19773">
          <cell r="A19773">
            <v>44298.575706018499</v>
          </cell>
          <cell r="B19773">
            <v>1055</v>
          </cell>
          <cell r="R19773" t="str">
            <v>BTGD162289</v>
          </cell>
        </row>
        <row r="19774">
          <cell r="A19774">
            <v>44298.504467592596</v>
          </cell>
          <cell r="B19774">
            <v>1347</v>
          </cell>
          <cell r="R19774" t="str">
            <v>BTCD162159</v>
          </cell>
        </row>
        <row r="19775">
          <cell r="A19775">
            <v>44298.493946759299</v>
          </cell>
          <cell r="B19775">
            <v>4771</v>
          </cell>
          <cell r="R19775" t="str">
            <v>BQBD200008</v>
          </cell>
        </row>
        <row r="19776">
          <cell r="A19776">
            <v>44298.4630555556</v>
          </cell>
          <cell r="B19776">
            <v>628</v>
          </cell>
          <cell r="R19776" t="str">
            <v>BTDS044313</v>
          </cell>
        </row>
        <row r="19777">
          <cell r="A19777">
            <v>44298.4526736111</v>
          </cell>
          <cell r="B19777">
            <v>24867</v>
          </cell>
          <cell r="R19777" t="str">
            <v>BMDS040417</v>
          </cell>
        </row>
        <row r="19778">
          <cell r="A19778">
            <v>44297.9832060185</v>
          </cell>
          <cell r="B19778">
            <v>40716</v>
          </cell>
          <cell r="R19778" t="str">
            <v>BLES031356</v>
          </cell>
        </row>
        <row r="19779">
          <cell r="A19779">
            <v>44297.983055555596</v>
          </cell>
          <cell r="B19779">
            <v>19896</v>
          </cell>
          <cell r="R19779" t="str">
            <v>BLKS030250</v>
          </cell>
        </row>
        <row r="19780">
          <cell r="A19780">
            <v>44296.745763888903</v>
          </cell>
          <cell r="B19780">
            <v>4152</v>
          </cell>
          <cell r="R19780" t="str">
            <v>BRIS035838</v>
          </cell>
        </row>
        <row r="19781">
          <cell r="A19781">
            <v>44296.743032407401</v>
          </cell>
          <cell r="B19781">
            <v>71898</v>
          </cell>
          <cell r="R19781" t="str">
            <v>BMBS030816</v>
          </cell>
        </row>
        <row r="19782">
          <cell r="A19782">
            <v>44296.482731481497</v>
          </cell>
          <cell r="B19782">
            <v>1055</v>
          </cell>
          <cell r="R19782" t="str">
            <v>BTGD162289</v>
          </cell>
        </row>
        <row r="19783">
          <cell r="A19783">
            <v>44295.671979166698</v>
          </cell>
          <cell r="B19783">
            <v>6852</v>
          </cell>
          <cell r="R19783" t="str">
            <v>BRGD161233</v>
          </cell>
        </row>
        <row r="19784">
          <cell r="A19784">
            <v>44295.5242939815</v>
          </cell>
          <cell r="B19784">
            <v>26230</v>
          </cell>
          <cell r="R19784" t="str">
            <v>GOKS040088</v>
          </cell>
        </row>
        <row r="19785">
          <cell r="A19785">
            <v>44295.512997685197</v>
          </cell>
          <cell r="B19785">
            <v>13186</v>
          </cell>
          <cell r="R19785" t="str">
            <v>GOCC370465</v>
          </cell>
        </row>
        <row r="19786">
          <cell r="A19786">
            <v>44295.499675925901</v>
          </cell>
          <cell r="B19786">
            <v>4457</v>
          </cell>
          <cell r="R19786" t="str">
            <v>BSBC375530</v>
          </cell>
        </row>
        <row r="19787">
          <cell r="A19787">
            <v>44295.481481481504</v>
          </cell>
          <cell r="B19787">
            <v>1727</v>
          </cell>
          <cell r="R19787" t="str">
            <v>BJBS040305</v>
          </cell>
        </row>
        <row r="19788">
          <cell r="A19788">
            <v>44295.4682986111</v>
          </cell>
          <cell r="B19788">
            <v>2255</v>
          </cell>
          <cell r="R19788" t="str">
            <v>BTJC377158</v>
          </cell>
        </row>
        <row r="19789">
          <cell r="A19789">
            <v>44294.980428240699</v>
          </cell>
          <cell r="B19789">
            <v>27849</v>
          </cell>
          <cell r="R19789" t="str">
            <v>BKJS030050</v>
          </cell>
        </row>
        <row r="19790">
          <cell r="A19790">
            <v>44294.786828703698</v>
          </cell>
          <cell r="B19790">
            <v>2885</v>
          </cell>
          <cell r="R19790" t="str">
            <v>BTKD162112</v>
          </cell>
        </row>
        <row r="19791">
          <cell r="A19791">
            <v>44294.611631944397</v>
          </cell>
          <cell r="B19791">
            <v>1717</v>
          </cell>
          <cell r="R19791" t="str">
            <v>BSID200615</v>
          </cell>
        </row>
        <row r="19792">
          <cell r="A19792">
            <v>44294.6092824074</v>
          </cell>
          <cell r="B19792">
            <v>6434</v>
          </cell>
          <cell r="R19792" t="str">
            <v>BQJD200029</v>
          </cell>
        </row>
        <row r="19793">
          <cell r="A19793">
            <v>44294.607974537001</v>
          </cell>
          <cell r="B19793">
            <v>1550</v>
          </cell>
          <cell r="R19793" t="str">
            <v>BTFD162244</v>
          </cell>
        </row>
        <row r="19794">
          <cell r="A19794">
            <v>44292.973692129599</v>
          </cell>
          <cell r="B19794">
            <v>4251</v>
          </cell>
          <cell r="R19794" t="str">
            <v>SN18TR02672</v>
          </cell>
        </row>
        <row r="19795">
          <cell r="A19795">
            <v>44292.792986111097</v>
          </cell>
          <cell r="B19795">
            <v>7311</v>
          </cell>
          <cell r="R19795" t="str">
            <v>BQED160244</v>
          </cell>
        </row>
        <row r="19796">
          <cell r="A19796">
            <v>44291.545358796298</v>
          </cell>
          <cell r="B19796">
            <v>6505</v>
          </cell>
          <cell r="R19796" t="str">
            <v>BRGD161233</v>
          </cell>
        </row>
        <row r="19797">
          <cell r="A19797">
            <v>44291.514837962997</v>
          </cell>
          <cell r="B19797">
            <v>3092</v>
          </cell>
          <cell r="R19797" t="str">
            <v>BTDD162169</v>
          </cell>
        </row>
        <row r="19798">
          <cell r="A19798">
            <v>44291.512326388904</v>
          </cell>
          <cell r="B19798">
            <v>2827</v>
          </cell>
          <cell r="R19798" t="str">
            <v>BTKD162112</v>
          </cell>
        </row>
        <row r="19799">
          <cell r="A19799">
            <v>44291.509768518503</v>
          </cell>
          <cell r="B19799">
            <v>2372</v>
          </cell>
          <cell r="R19799" t="str">
            <v>BTCD162149</v>
          </cell>
        </row>
        <row r="19800">
          <cell r="A19800">
            <v>44290.9753472222</v>
          </cell>
          <cell r="B19800">
            <v>49356</v>
          </cell>
          <cell r="R19800" t="str">
            <v>BLFS040558</v>
          </cell>
        </row>
        <row r="19801">
          <cell r="A19801">
            <v>44289.754502314798</v>
          </cell>
          <cell r="B19801">
            <v>7968</v>
          </cell>
          <cell r="R19801" t="str">
            <v>BRGS035053</v>
          </cell>
        </row>
        <row r="19802">
          <cell r="A19802">
            <v>44289.640439814801</v>
          </cell>
          <cell r="B19802">
            <v>7310</v>
          </cell>
          <cell r="R19802" t="str">
            <v>BQED160244</v>
          </cell>
        </row>
        <row r="19803">
          <cell r="A19803">
            <v>44289.6072569444</v>
          </cell>
          <cell r="B19803">
            <v>1</v>
          </cell>
          <cell r="R19803" t="str">
            <v>BTLS039793</v>
          </cell>
        </row>
        <row r="19804">
          <cell r="A19804">
            <v>44289.598067129598</v>
          </cell>
          <cell r="B19804">
            <v>1</v>
          </cell>
          <cell r="R19804"/>
        </row>
        <row r="19805">
          <cell r="A19805">
            <v>44289.597175925897</v>
          </cell>
          <cell r="B19805"/>
          <cell r="R19805"/>
        </row>
        <row r="19806">
          <cell r="A19806">
            <v>44289.592951388899</v>
          </cell>
          <cell r="B19806">
            <v>1</v>
          </cell>
          <cell r="R19806"/>
        </row>
        <row r="19807">
          <cell r="A19807">
            <v>44289.588611111103</v>
          </cell>
          <cell r="B19807">
            <v>1</v>
          </cell>
          <cell r="R19807"/>
        </row>
        <row r="19808">
          <cell r="A19808">
            <v>44289.582349536999</v>
          </cell>
          <cell r="B19808">
            <v>1</v>
          </cell>
          <cell r="R19808" t="str">
            <v>BTLS039851</v>
          </cell>
        </row>
        <row r="19809">
          <cell r="A19809">
            <v>44289.446192129602</v>
          </cell>
          <cell r="B19809">
            <v>4322</v>
          </cell>
          <cell r="R19809" t="str">
            <v>BSIC376940</v>
          </cell>
        </row>
        <row r="19810">
          <cell r="A19810">
            <v>44288.971377314803</v>
          </cell>
          <cell r="B19810">
            <v>6636</v>
          </cell>
          <cell r="R19810" t="str">
            <v>BRCC373040</v>
          </cell>
        </row>
        <row r="19811">
          <cell r="A19811">
            <v>44288.678263888898</v>
          </cell>
          <cell r="B19811">
            <v>1</v>
          </cell>
          <cell r="R19811" t="str">
            <v>BULD162561</v>
          </cell>
        </row>
        <row r="19812">
          <cell r="A19812">
            <v>44288.467870370398</v>
          </cell>
          <cell r="B19812">
            <v>531955</v>
          </cell>
          <cell r="R19812" t="str">
            <v>BLIS040713</v>
          </cell>
        </row>
        <row r="19813">
          <cell r="A19813">
            <v>44287.451157407399</v>
          </cell>
          <cell r="B19813">
            <v>11714</v>
          </cell>
          <cell r="R19813" t="str">
            <v>BRIC374329</v>
          </cell>
        </row>
        <row r="19814">
          <cell r="A19814">
            <v>44285.990324074097</v>
          </cell>
          <cell r="B19814">
            <v>18854</v>
          </cell>
          <cell r="R19814" t="str">
            <v>GNDC370057</v>
          </cell>
        </row>
        <row r="19815">
          <cell r="A19815">
            <v>44284.986192129603</v>
          </cell>
          <cell r="B19815">
            <v>8053</v>
          </cell>
          <cell r="R19815" t="str">
            <v>BJHS031586</v>
          </cell>
        </row>
        <row r="19816">
          <cell r="A19816">
            <v>44282.660821759302</v>
          </cell>
          <cell r="B19816">
            <v>8101</v>
          </cell>
          <cell r="R19816" t="str">
            <v>BPIC370386</v>
          </cell>
        </row>
        <row r="19817">
          <cell r="A19817">
            <v>44282.448715277802</v>
          </cell>
          <cell r="B19817">
            <v>4257</v>
          </cell>
          <cell r="R19817" t="str">
            <v>BSJS035946</v>
          </cell>
        </row>
        <row r="19818">
          <cell r="A19818">
            <v>44281.974166666703</v>
          </cell>
          <cell r="B19818">
            <v>13493</v>
          </cell>
          <cell r="R19818" t="str">
            <v>GOCS030806</v>
          </cell>
        </row>
        <row r="19819">
          <cell r="A19819">
            <v>44281.973958333299</v>
          </cell>
          <cell r="B19819">
            <v>12140</v>
          </cell>
          <cell r="R19819" t="str">
            <v>BQCS040170</v>
          </cell>
        </row>
        <row r="19820">
          <cell r="A19820">
            <v>44280.986550925903</v>
          </cell>
          <cell r="B19820">
            <v>21314</v>
          </cell>
          <cell r="R19820" t="str">
            <v>GOIS031795</v>
          </cell>
        </row>
        <row r="19821">
          <cell r="A19821">
            <v>44280.985787037003</v>
          </cell>
          <cell r="B19821">
            <v>25184</v>
          </cell>
          <cell r="R19821" t="str">
            <v>BPLF150007</v>
          </cell>
        </row>
        <row r="19822">
          <cell r="A19822">
            <v>44280.982361111099</v>
          </cell>
          <cell r="B19822">
            <v>27986</v>
          </cell>
          <cell r="R19822" t="str">
            <v>BLFS031469</v>
          </cell>
        </row>
        <row r="19823">
          <cell r="A19823">
            <v>44280.981967592597</v>
          </cell>
          <cell r="B19823">
            <v>50165</v>
          </cell>
          <cell r="R19823" t="str">
            <v>BNCC370425</v>
          </cell>
        </row>
        <row r="19824">
          <cell r="A19824">
            <v>44280.973842592597</v>
          </cell>
          <cell r="B19824">
            <v>5122</v>
          </cell>
          <cell r="R19824" t="str">
            <v>BSCS037531</v>
          </cell>
        </row>
        <row r="19825">
          <cell r="A19825">
            <v>44280.973645833299</v>
          </cell>
          <cell r="B19825">
            <v>17985</v>
          </cell>
          <cell r="R19825" t="str">
            <v>BKJS040077</v>
          </cell>
        </row>
        <row r="19826">
          <cell r="A19826">
            <v>44280.973541666703</v>
          </cell>
          <cell r="B19826">
            <v>10465</v>
          </cell>
          <cell r="R19826" t="str">
            <v>ONIC370102</v>
          </cell>
        </row>
        <row r="19827">
          <cell r="A19827">
            <v>44280.431562500002</v>
          </cell>
          <cell r="B19827">
            <v>1172</v>
          </cell>
          <cell r="R19827" t="str">
            <v>BSLD230361</v>
          </cell>
        </row>
        <row r="19828">
          <cell r="A19828">
            <v>44279.668472222198</v>
          </cell>
          <cell r="B19828">
            <v>3844</v>
          </cell>
          <cell r="R19828" t="str">
            <v>BRCD161002</v>
          </cell>
        </row>
        <row r="19829">
          <cell r="A19829">
            <v>44279.523807870399</v>
          </cell>
          <cell r="B19829">
            <v>1634</v>
          </cell>
          <cell r="R19829" t="str">
            <v>BTDD162186</v>
          </cell>
        </row>
        <row r="19830">
          <cell r="A19830">
            <v>44279.505231481497</v>
          </cell>
          <cell r="B19830">
            <v>1536</v>
          </cell>
          <cell r="R19830" t="str">
            <v>BTED162217</v>
          </cell>
        </row>
        <row r="19831">
          <cell r="A19831">
            <v>44279.457974536999</v>
          </cell>
          <cell r="B19831"/>
          <cell r="R19831" t="str">
            <v>BRCD161002</v>
          </cell>
        </row>
        <row r="19832">
          <cell r="A19832">
            <v>44278.616608796299</v>
          </cell>
          <cell r="B19832">
            <v>16883</v>
          </cell>
          <cell r="R19832" t="str">
            <v>GOHC370857</v>
          </cell>
        </row>
        <row r="19833">
          <cell r="A19833">
            <v>44278.602812500001</v>
          </cell>
          <cell r="B19833">
            <v>1650</v>
          </cell>
          <cell r="R19833" t="str">
            <v>BTDD162186</v>
          </cell>
        </row>
        <row r="19834">
          <cell r="A19834">
            <v>44278.427592592598</v>
          </cell>
          <cell r="B19834">
            <v>847</v>
          </cell>
          <cell r="R19834" t="str">
            <v>BTDS044304</v>
          </cell>
        </row>
        <row r="19835">
          <cell r="A19835">
            <v>44277.559571759302</v>
          </cell>
          <cell r="B19835">
            <v>3551</v>
          </cell>
          <cell r="R19835" t="str">
            <v>BQBD160060</v>
          </cell>
        </row>
        <row r="19836">
          <cell r="A19836">
            <v>44277.4676273148</v>
          </cell>
          <cell r="B19836"/>
          <cell r="R19836"/>
        </row>
        <row r="19837">
          <cell r="A19837">
            <v>44275.527106481502</v>
          </cell>
          <cell r="B19837">
            <v>447</v>
          </cell>
          <cell r="R19837" t="str">
            <v>BTED220439</v>
          </cell>
        </row>
        <row r="19838">
          <cell r="A19838">
            <v>44275.501018518502</v>
          </cell>
          <cell r="B19838">
            <v>5643</v>
          </cell>
          <cell r="R19838" t="str">
            <v>BRCD160940</v>
          </cell>
        </row>
        <row r="19839">
          <cell r="A19839">
            <v>44275.480821759302</v>
          </cell>
          <cell r="B19839">
            <v>2128</v>
          </cell>
          <cell r="R19839" t="str">
            <v>BTJC377158</v>
          </cell>
        </row>
        <row r="19840">
          <cell r="A19840">
            <v>44274.757974537002</v>
          </cell>
          <cell r="B19840">
            <v>1175</v>
          </cell>
          <cell r="R19840" t="str">
            <v>BRKD160684</v>
          </cell>
        </row>
        <row r="19841">
          <cell r="A19841">
            <v>44274.715752314798</v>
          </cell>
          <cell r="B19841">
            <v>1</v>
          </cell>
          <cell r="R19841" t="str">
            <v>DSGL330138</v>
          </cell>
        </row>
        <row r="19842">
          <cell r="A19842">
            <v>44274.677025463003</v>
          </cell>
          <cell r="B19842"/>
          <cell r="R19842"/>
        </row>
        <row r="19843">
          <cell r="A19843">
            <v>44274.573425925897</v>
          </cell>
          <cell r="B19843">
            <v>3324</v>
          </cell>
          <cell r="R19843" t="str">
            <v>BQID200160</v>
          </cell>
        </row>
        <row r="19844">
          <cell r="A19844">
            <v>44274.563206018502</v>
          </cell>
          <cell r="B19844">
            <v>3547</v>
          </cell>
          <cell r="R19844" t="str">
            <v>BQBD160060</v>
          </cell>
        </row>
        <row r="19845">
          <cell r="A19845">
            <v>44274.543344907397</v>
          </cell>
          <cell r="B19845">
            <v>12</v>
          </cell>
          <cell r="R19845" t="str">
            <v>BUKC370499</v>
          </cell>
        </row>
        <row r="19846">
          <cell r="A19846">
            <v>44274.499722222201</v>
          </cell>
          <cell r="B19846">
            <v>1</v>
          </cell>
          <cell r="R19846" t="str">
            <v>BTFC378939</v>
          </cell>
        </row>
        <row r="19847">
          <cell r="A19847">
            <v>44274.451064814799</v>
          </cell>
          <cell r="B19847">
            <v>52311</v>
          </cell>
          <cell r="R19847" t="str">
            <v>BKAS030601</v>
          </cell>
        </row>
        <row r="19848">
          <cell r="A19848">
            <v>44274.447268518503</v>
          </cell>
          <cell r="B19848">
            <v>39825</v>
          </cell>
          <cell r="R19848" t="str">
            <v>BLES031356</v>
          </cell>
        </row>
        <row r="19849">
          <cell r="A19849">
            <v>44274.439398148097</v>
          </cell>
          <cell r="B19849">
            <v>3200</v>
          </cell>
          <cell r="R19849" t="str">
            <v>BRJC371828</v>
          </cell>
        </row>
        <row r="19850">
          <cell r="A19850">
            <v>44274.421817129602</v>
          </cell>
          <cell r="B19850"/>
          <cell r="R19850" t="str">
            <v>BTJS043846</v>
          </cell>
        </row>
        <row r="19851">
          <cell r="A19851">
            <v>44274.420555555596</v>
          </cell>
          <cell r="B19851">
            <v>12</v>
          </cell>
          <cell r="R19851" t="str">
            <v>BTJS043846</v>
          </cell>
        </row>
        <row r="19852">
          <cell r="A19852">
            <v>44273.456643518497</v>
          </cell>
          <cell r="B19852">
            <v>14277</v>
          </cell>
          <cell r="R19852" t="str">
            <v>BRGS035169</v>
          </cell>
        </row>
        <row r="19853">
          <cell r="A19853">
            <v>44273.451180555603</v>
          </cell>
          <cell r="B19853">
            <v>28636</v>
          </cell>
          <cell r="R19853" t="str">
            <v>BPCS030196</v>
          </cell>
        </row>
        <row r="19854">
          <cell r="A19854">
            <v>44272.985312500001</v>
          </cell>
          <cell r="B19854">
            <v>7483</v>
          </cell>
          <cell r="R19854" t="str">
            <v>BSCS037349</v>
          </cell>
        </row>
        <row r="19855">
          <cell r="A19855">
            <v>44272.830520833297</v>
          </cell>
          <cell r="B19855"/>
          <cell r="R19855"/>
        </row>
        <row r="19856">
          <cell r="A19856">
            <v>44272.796400462998</v>
          </cell>
          <cell r="B19856">
            <v>100</v>
          </cell>
          <cell r="R19856" t="str">
            <v>DTGL140183</v>
          </cell>
        </row>
        <row r="19857">
          <cell r="A19857">
            <v>44271.745381944398</v>
          </cell>
          <cell r="B19857">
            <v>2690</v>
          </cell>
          <cell r="R19857" t="str">
            <v>BTKD162112</v>
          </cell>
        </row>
        <row r="19858">
          <cell r="A19858">
            <v>44271.649594907401</v>
          </cell>
          <cell r="B19858">
            <v>1994</v>
          </cell>
          <cell r="R19858" t="str">
            <v>BTLC377591</v>
          </cell>
        </row>
        <row r="19859">
          <cell r="A19859">
            <v>44271.423784722203</v>
          </cell>
          <cell r="B19859">
            <v>18363</v>
          </cell>
          <cell r="R19859" t="str">
            <v>BQBS033819</v>
          </cell>
        </row>
        <row r="19860">
          <cell r="A19860">
            <v>44271.4159490741</v>
          </cell>
          <cell r="B19860">
            <v>1162</v>
          </cell>
          <cell r="R19860" t="str">
            <v>BSLD230361</v>
          </cell>
        </row>
        <row r="19861">
          <cell r="A19861">
            <v>44270.780219907399</v>
          </cell>
          <cell r="B19861">
            <v>1</v>
          </cell>
          <cell r="R19861" t="str">
            <v>BUKC370499</v>
          </cell>
        </row>
        <row r="19862">
          <cell r="A19862">
            <v>44270.715960648202</v>
          </cell>
          <cell r="B19862">
            <v>1229</v>
          </cell>
          <cell r="R19862" t="str">
            <v>BTCD162159</v>
          </cell>
        </row>
        <row r="19863">
          <cell r="A19863">
            <v>44270.714652777802</v>
          </cell>
          <cell r="B19863">
            <v>1436</v>
          </cell>
          <cell r="R19863" t="str">
            <v>BTED162217</v>
          </cell>
        </row>
        <row r="19864">
          <cell r="A19864">
            <v>44270.713240740697</v>
          </cell>
          <cell r="B19864">
            <v>4580</v>
          </cell>
          <cell r="R19864" t="str">
            <v>BRHD161304</v>
          </cell>
        </row>
        <row r="19865">
          <cell r="A19865">
            <v>44270.704756944397</v>
          </cell>
          <cell r="B19865">
            <v>842</v>
          </cell>
          <cell r="R19865" t="str">
            <v>BSFD161799</v>
          </cell>
        </row>
        <row r="19866">
          <cell r="A19866">
            <v>44270.617847222202</v>
          </cell>
          <cell r="B19866"/>
          <cell r="R19866"/>
        </row>
        <row r="19867">
          <cell r="A19867">
            <v>44270.501423611102</v>
          </cell>
          <cell r="B19867">
            <v>3005</v>
          </cell>
          <cell r="R19867" t="str">
            <v>BSGD161904</v>
          </cell>
        </row>
        <row r="19868">
          <cell r="A19868">
            <v>44270.4990972222</v>
          </cell>
          <cell r="B19868">
            <v>12099</v>
          </cell>
          <cell r="R19868" t="str">
            <v>BQKD200034</v>
          </cell>
        </row>
        <row r="19869">
          <cell r="A19869">
            <v>44270.492430555598</v>
          </cell>
          <cell r="B19869">
            <v>2886</v>
          </cell>
          <cell r="R19869" t="str">
            <v>BTDD162169</v>
          </cell>
        </row>
        <row r="19870">
          <cell r="A19870">
            <v>44270.452650462998</v>
          </cell>
          <cell r="B19870">
            <v>12950</v>
          </cell>
          <cell r="R19870" t="str">
            <v>GOCC370465</v>
          </cell>
        </row>
        <row r="19871">
          <cell r="A19871">
            <v>44270.448240740698</v>
          </cell>
          <cell r="B19871">
            <v>1490</v>
          </cell>
          <cell r="R19871" t="str">
            <v>BSFC376396</v>
          </cell>
        </row>
        <row r="19872">
          <cell r="A19872">
            <v>44268.540706018503</v>
          </cell>
          <cell r="B19872">
            <v>7961</v>
          </cell>
          <cell r="R19872" t="str">
            <v>BJHS031586</v>
          </cell>
        </row>
        <row r="19873">
          <cell r="A19873">
            <v>44268.379409722198</v>
          </cell>
          <cell r="B19873">
            <v>3828</v>
          </cell>
          <cell r="R19873" t="str">
            <v>BRCD161002</v>
          </cell>
        </row>
        <row r="19874">
          <cell r="A19874">
            <v>44267.979988425897</v>
          </cell>
          <cell r="B19874">
            <v>4112</v>
          </cell>
          <cell r="R19874" t="str">
            <v>BRHS035337</v>
          </cell>
        </row>
        <row r="19875">
          <cell r="A19875">
            <v>44267.977384259299</v>
          </cell>
          <cell r="B19875">
            <v>30596</v>
          </cell>
          <cell r="R19875" t="str">
            <v>BMIS031759</v>
          </cell>
        </row>
        <row r="19876">
          <cell r="A19876">
            <v>44267.647256944401</v>
          </cell>
          <cell r="B19876">
            <v>9910</v>
          </cell>
          <cell r="R19876" t="str">
            <v>GPGS031328</v>
          </cell>
        </row>
        <row r="19877">
          <cell r="A19877">
            <v>44267.435682870397</v>
          </cell>
          <cell r="B19877">
            <v>18205</v>
          </cell>
          <cell r="R19877" t="str">
            <v>BMKC370048</v>
          </cell>
        </row>
        <row r="19878">
          <cell r="A19878">
            <v>44266.831192129597</v>
          </cell>
          <cell r="B19878">
            <v>1587</v>
          </cell>
          <cell r="R19878" t="str">
            <v>BTDD162186</v>
          </cell>
        </row>
        <row r="19879">
          <cell r="A19879">
            <v>44266.446354166699</v>
          </cell>
          <cell r="B19879">
            <v>9602</v>
          </cell>
          <cell r="R19879" t="str">
            <v>BQGS031413</v>
          </cell>
        </row>
        <row r="19880">
          <cell r="A19880">
            <v>44266.438842592601</v>
          </cell>
          <cell r="B19880">
            <v>24663</v>
          </cell>
          <cell r="R19880" t="str">
            <v>BNAS040264</v>
          </cell>
        </row>
        <row r="19881">
          <cell r="A19881">
            <v>44265.731817129599</v>
          </cell>
          <cell r="B19881">
            <v>0</v>
          </cell>
          <cell r="R19881" t="str">
            <v>DTEL530302</v>
          </cell>
        </row>
        <row r="19882">
          <cell r="A19882">
            <v>44265.708182870403</v>
          </cell>
          <cell r="B19882">
            <v>1766</v>
          </cell>
          <cell r="R19882" t="str">
            <v>BTDD162183</v>
          </cell>
        </row>
        <row r="19883">
          <cell r="A19883">
            <v>44264.719988425903</v>
          </cell>
          <cell r="B19883">
            <v>17937</v>
          </cell>
          <cell r="R19883" t="str">
            <v>BOID200223</v>
          </cell>
        </row>
        <row r="19884">
          <cell r="A19884">
            <v>44264.684710648202</v>
          </cell>
          <cell r="B19884">
            <v>5151</v>
          </cell>
          <cell r="R19884" t="str">
            <v>BPHD200246</v>
          </cell>
        </row>
        <row r="19885">
          <cell r="A19885">
            <v>44264.680694444403</v>
          </cell>
          <cell r="B19885">
            <v>11645</v>
          </cell>
          <cell r="R19885" t="str">
            <v>GPGC370758</v>
          </cell>
        </row>
        <row r="19886">
          <cell r="A19886">
            <v>44264.676967592597</v>
          </cell>
          <cell r="B19886">
            <v>21059</v>
          </cell>
          <cell r="R19886" t="str">
            <v>BLIS031950</v>
          </cell>
        </row>
        <row r="19887">
          <cell r="A19887">
            <v>44264.628379629597</v>
          </cell>
          <cell r="B19887">
            <v>3295</v>
          </cell>
          <cell r="R19887" t="str">
            <v>BSDD161729</v>
          </cell>
        </row>
        <row r="19888">
          <cell r="A19888">
            <v>44264.596192129597</v>
          </cell>
          <cell r="B19888">
            <v>3295</v>
          </cell>
          <cell r="R19888" t="str">
            <v>BSDD161729</v>
          </cell>
        </row>
        <row r="19889">
          <cell r="A19889">
            <v>44264.5708101852</v>
          </cell>
          <cell r="B19889">
            <v>1635</v>
          </cell>
          <cell r="R19889" t="str">
            <v>BTJD162046</v>
          </cell>
        </row>
        <row r="19890">
          <cell r="A19890">
            <v>44264.559768518498</v>
          </cell>
          <cell r="B19890">
            <v>6620</v>
          </cell>
          <cell r="R19890" t="str">
            <v>BRCC373040</v>
          </cell>
        </row>
        <row r="19891">
          <cell r="A19891">
            <v>44264.529918981498</v>
          </cell>
          <cell r="B19891">
            <v>4769</v>
          </cell>
          <cell r="R19891" t="str">
            <v>BSKD161467</v>
          </cell>
        </row>
        <row r="19892">
          <cell r="A19892">
            <v>44264.477662037003</v>
          </cell>
          <cell r="B19892">
            <v>1258</v>
          </cell>
          <cell r="R19892" t="str">
            <v>BTLC377584</v>
          </cell>
        </row>
        <row r="19893">
          <cell r="A19893">
            <v>44264.436874999999</v>
          </cell>
          <cell r="B19893">
            <v>44102</v>
          </cell>
          <cell r="R19893" t="str">
            <v>BMBL160078</v>
          </cell>
        </row>
        <row r="19894">
          <cell r="A19894">
            <v>44263.7819675926</v>
          </cell>
          <cell r="B19894">
            <v>1023</v>
          </cell>
          <cell r="R19894" t="str">
            <v>BTED162231</v>
          </cell>
        </row>
        <row r="19895">
          <cell r="A19895">
            <v>44263.608275462997</v>
          </cell>
          <cell r="B19895">
            <v>12008</v>
          </cell>
          <cell r="R19895" t="str">
            <v>BQKD200034</v>
          </cell>
        </row>
        <row r="19896">
          <cell r="A19896">
            <v>44263.606446759302</v>
          </cell>
          <cell r="B19896">
            <v>630</v>
          </cell>
          <cell r="R19896" t="str">
            <v>BSID161973</v>
          </cell>
        </row>
        <row r="19897">
          <cell r="A19897">
            <v>44263.603240740696</v>
          </cell>
          <cell r="B19897">
            <v>4808</v>
          </cell>
          <cell r="R19897" t="str">
            <v>BRBD160892</v>
          </cell>
        </row>
        <row r="19898">
          <cell r="A19898">
            <v>44263.599548611099</v>
          </cell>
          <cell r="B19898">
            <v>1320</v>
          </cell>
          <cell r="R19898" t="str">
            <v>BTJD162047</v>
          </cell>
        </row>
        <row r="19899">
          <cell r="A19899">
            <v>44263.596990740698</v>
          </cell>
          <cell r="B19899">
            <v>1188</v>
          </cell>
          <cell r="R19899" t="str">
            <v>BTCD162159</v>
          </cell>
        </row>
        <row r="19900">
          <cell r="A19900">
            <v>44263.446921296301</v>
          </cell>
          <cell r="B19900">
            <v>1617</v>
          </cell>
          <cell r="R19900" t="str">
            <v>BSID200615</v>
          </cell>
        </row>
        <row r="19901">
          <cell r="A19901">
            <v>44262.974837962996</v>
          </cell>
          <cell r="B19901"/>
          <cell r="R19901" t="str">
            <v>BRGS035169</v>
          </cell>
        </row>
        <row r="19902">
          <cell r="A19902">
            <v>44261.978159722203</v>
          </cell>
          <cell r="B19902"/>
          <cell r="R19902" t="str">
            <v>BPCS030196</v>
          </cell>
        </row>
        <row r="19903">
          <cell r="A19903">
            <v>44261.976782407401</v>
          </cell>
          <cell r="B19903"/>
          <cell r="R19903" t="str">
            <v>BQBS033796</v>
          </cell>
        </row>
        <row r="19904">
          <cell r="A19904">
            <v>44261.779386574097</v>
          </cell>
          <cell r="B19904">
            <v>3286</v>
          </cell>
          <cell r="R19904" t="str">
            <v>BKHET70130</v>
          </cell>
        </row>
        <row r="19905">
          <cell r="A19905">
            <v>44261.523125</v>
          </cell>
          <cell r="B19905">
            <v>1025</v>
          </cell>
          <cell r="R19905" t="str">
            <v>BTCD162159</v>
          </cell>
        </row>
        <row r="19906">
          <cell r="A19906">
            <v>44260.7677430556</v>
          </cell>
          <cell r="B19906">
            <v>9495</v>
          </cell>
          <cell r="R19906" t="str">
            <v>BRAS033261</v>
          </cell>
        </row>
        <row r="19907">
          <cell r="A19907">
            <v>44260.693819444401</v>
          </cell>
          <cell r="B19907">
            <v>17360</v>
          </cell>
          <cell r="R19907" t="str">
            <v>BMKC370048</v>
          </cell>
        </row>
        <row r="19908">
          <cell r="A19908">
            <v>44260.677349537</v>
          </cell>
          <cell r="B19908">
            <v>23135</v>
          </cell>
          <cell r="R19908" t="str">
            <v>BMJD200014</v>
          </cell>
        </row>
        <row r="19909">
          <cell r="A19909">
            <v>44260.452430555597</v>
          </cell>
          <cell r="B19909">
            <v>18170</v>
          </cell>
          <cell r="R19909" t="str">
            <v>BQBS033819</v>
          </cell>
        </row>
        <row r="19910">
          <cell r="A19910">
            <v>44260.441319444399</v>
          </cell>
          <cell r="B19910">
            <v>7497</v>
          </cell>
          <cell r="R19910" t="str">
            <v>BSGS043527</v>
          </cell>
        </row>
        <row r="19911">
          <cell r="A19911">
            <v>44260.430659722202</v>
          </cell>
          <cell r="B19911">
            <v>4813</v>
          </cell>
          <cell r="R19911" t="str">
            <v>BQAC373617</v>
          </cell>
        </row>
        <row r="19912">
          <cell r="A19912">
            <v>44259.645636574103</v>
          </cell>
          <cell r="B19912">
            <v>7058</v>
          </cell>
          <cell r="R19912" t="str">
            <v>BRHD161312</v>
          </cell>
        </row>
        <row r="19913">
          <cell r="A19913">
            <v>44258.801446759302</v>
          </cell>
          <cell r="B19913">
            <v>3966</v>
          </cell>
          <cell r="R19913" t="str">
            <v>BRAD160803</v>
          </cell>
        </row>
        <row r="19914">
          <cell r="A19914">
            <v>44258.684733796297</v>
          </cell>
          <cell r="B19914">
            <v>0</v>
          </cell>
          <cell r="R19914" t="str">
            <v>CRFE210615</v>
          </cell>
        </row>
        <row r="19915">
          <cell r="A19915">
            <v>44258.574074074102</v>
          </cell>
          <cell r="B19915">
            <v>844</v>
          </cell>
          <cell r="R19915" t="str">
            <v>BSCD161704</v>
          </cell>
        </row>
        <row r="19916">
          <cell r="A19916">
            <v>44257.800370370402</v>
          </cell>
          <cell r="B19916">
            <v>0</v>
          </cell>
          <cell r="R19916" t="str">
            <v>BUJC370090</v>
          </cell>
        </row>
        <row r="19917">
          <cell r="A19917">
            <v>44257.766064814801</v>
          </cell>
          <cell r="B19917">
            <v>0</v>
          </cell>
          <cell r="R19917" t="str">
            <v>BTEC378536</v>
          </cell>
        </row>
        <row r="19918">
          <cell r="A19918">
            <v>44257.762002314797</v>
          </cell>
          <cell r="B19918">
            <v>1379</v>
          </cell>
          <cell r="R19918" t="str">
            <v>BTDD162186</v>
          </cell>
        </row>
        <row r="19919">
          <cell r="A19919">
            <v>44257.543483796297</v>
          </cell>
          <cell r="B19919">
            <v>1664</v>
          </cell>
          <cell r="R19919" t="str">
            <v>BTDD162183</v>
          </cell>
        </row>
        <row r="19920">
          <cell r="A19920">
            <v>44256.801655092597</v>
          </cell>
          <cell r="B19920">
            <v>2155</v>
          </cell>
          <cell r="R19920" t="str">
            <v>BRID161336</v>
          </cell>
        </row>
        <row r="19921">
          <cell r="A19921">
            <v>44256.799594907403</v>
          </cell>
          <cell r="B19921">
            <v>2004</v>
          </cell>
          <cell r="R19921" t="str">
            <v>BTCD162149</v>
          </cell>
        </row>
        <row r="19922">
          <cell r="A19922">
            <v>44254.730775463002</v>
          </cell>
          <cell r="B19922">
            <v>1</v>
          </cell>
          <cell r="R19922" t="str">
            <v>BTHC379544</v>
          </cell>
        </row>
        <row r="19923">
          <cell r="A19923">
            <v>44253.637604166703</v>
          </cell>
          <cell r="B19923">
            <v>3667</v>
          </cell>
          <cell r="R19923" t="str">
            <v>BSKD161477</v>
          </cell>
        </row>
        <row r="19924">
          <cell r="A19924">
            <v>44252.7368055556</v>
          </cell>
          <cell r="B19924">
            <v>0</v>
          </cell>
          <cell r="R19924" t="str">
            <v>BTHC379544</v>
          </cell>
        </row>
        <row r="19925">
          <cell r="A19925">
            <v>44252.727800925903</v>
          </cell>
          <cell r="B19925">
            <v>31720</v>
          </cell>
          <cell r="R19925" t="str">
            <v>BKAS030685</v>
          </cell>
        </row>
        <row r="19926">
          <cell r="A19926">
            <v>44252.717604166697</v>
          </cell>
          <cell r="B19926">
            <v>2123</v>
          </cell>
          <cell r="R19926" t="str">
            <v>BTKD162074</v>
          </cell>
        </row>
        <row r="19927">
          <cell r="A19927">
            <v>44252.571585648097</v>
          </cell>
          <cell r="B19927">
            <v>0</v>
          </cell>
          <cell r="R19927" t="str">
            <v>BUJC370090</v>
          </cell>
        </row>
        <row r="19928">
          <cell r="A19928">
            <v>44252.565949074102</v>
          </cell>
          <cell r="B19928">
            <v>592</v>
          </cell>
          <cell r="R19928" t="str">
            <v>BSCD120656</v>
          </cell>
        </row>
        <row r="19929">
          <cell r="A19929">
            <v>44252.506412037001</v>
          </cell>
          <cell r="B19929">
            <v>2051</v>
          </cell>
          <cell r="R19929" t="str">
            <v>BSAD230391</v>
          </cell>
        </row>
        <row r="19930">
          <cell r="A19930">
            <v>44252.500289351898</v>
          </cell>
          <cell r="B19930">
            <v>2792</v>
          </cell>
          <cell r="R19930" t="str">
            <v>BRDD161036</v>
          </cell>
        </row>
        <row r="19931">
          <cell r="A19931">
            <v>44251.584513888898</v>
          </cell>
          <cell r="B19931">
            <v>0</v>
          </cell>
          <cell r="R19931" t="str">
            <v>DTFL350733</v>
          </cell>
        </row>
        <row r="19932">
          <cell r="A19932">
            <v>44251.455254629604</v>
          </cell>
          <cell r="B19932"/>
          <cell r="R19932" t="str">
            <v>BRKD160684</v>
          </cell>
        </row>
        <row r="19933">
          <cell r="A19933">
            <v>44251.448553240698</v>
          </cell>
          <cell r="B19933">
            <v>3677</v>
          </cell>
          <cell r="R19933" t="str">
            <v>BRCD161002</v>
          </cell>
        </row>
        <row r="19934">
          <cell r="A19934">
            <v>44250.732430555603</v>
          </cell>
          <cell r="B19934">
            <v>2511</v>
          </cell>
          <cell r="R19934" t="str">
            <v>BTKD162112</v>
          </cell>
        </row>
        <row r="19935">
          <cell r="A19935">
            <v>44250.728877314803</v>
          </cell>
          <cell r="B19935">
            <v>1472</v>
          </cell>
          <cell r="R19935" t="str">
            <v>BTJD162046</v>
          </cell>
        </row>
        <row r="19936">
          <cell r="A19936">
            <v>44250.718854166698</v>
          </cell>
          <cell r="B19936">
            <v>6631</v>
          </cell>
          <cell r="R19936" t="str">
            <v>BQKD160076</v>
          </cell>
        </row>
        <row r="19937">
          <cell r="A19937">
            <v>44250.454733796301</v>
          </cell>
          <cell r="B19937">
            <v>13467</v>
          </cell>
          <cell r="R19937" t="str">
            <v>BRIS035698</v>
          </cell>
        </row>
        <row r="19938">
          <cell r="A19938">
            <v>44249.727303240703</v>
          </cell>
          <cell r="B19938">
            <v>5301</v>
          </cell>
          <cell r="R19938" t="str">
            <v>BRAD160777</v>
          </cell>
        </row>
        <row r="19939">
          <cell r="A19939">
            <v>44249.708668981497</v>
          </cell>
          <cell r="B19939">
            <v>1529</v>
          </cell>
          <cell r="R19939" t="str">
            <v>BSKD161462</v>
          </cell>
        </row>
        <row r="19940">
          <cell r="A19940">
            <v>44249.443587962996</v>
          </cell>
          <cell r="B19940">
            <v>26881</v>
          </cell>
          <cell r="R19940" t="str">
            <v>BLGS040582</v>
          </cell>
        </row>
        <row r="19941">
          <cell r="A19941">
            <v>44249.428506944401</v>
          </cell>
          <cell r="B19941">
            <v>13870</v>
          </cell>
          <cell r="R19941" t="str">
            <v>BMJS040004</v>
          </cell>
        </row>
        <row r="19942">
          <cell r="A19942">
            <v>44248.979918981502</v>
          </cell>
          <cell r="B19942">
            <v>9683</v>
          </cell>
          <cell r="R19942" t="str">
            <v>GPGS031328</v>
          </cell>
        </row>
        <row r="19943">
          <cell r="A19943">
            <v>44247.690266203703</v>
          </cell>
          <cell r="B19943">
            <v>4682</v>
          </cell>
          <cell r="R19943" t="str">
            <v>BRCD160967</v>
          </cell>
        </row>
        <row r="19944">
          <cell r="A19944">
            <v>44247.554803240702</v>
          </cell>
          <cell r="B19944">
            <v>783</v>
          </cell>
          <cell r="R19944" t="str">
            <v>BNJC370072</v>
          </cell>
        </row>
        <row r="19945">
          <cell r="A19945">
            <v>44247.529699074097</v>
          </cell>
          <cell r="B19945">
            <v>1195</v>
          </cell>
          <cell r="R19945" t="str">
            <v>BSAD161563</v>
          </cell>
        </row>
        <row r="19946">
          <cell r="A19946">
            <v>44247.444583333301</v>
          </cell>
          <cell r="B19946">
            <v>3442</v>
          </cell>
          <cell r="R19946" t="str">
            <v>BRGC373881</v>
          </cell>
        </row>
        <row r="19947">
          <cell r="A19947">
            <v>44247.437708333302</v>
          </cell>
          <cell r="B19947">
            <v>15114</v>
          </cell>
          <cell r="R19947" t="str">
            <v>BRJS040951</v>
          </cell>
        </row>
        <row r="19948">
          <cell r="A19948">
            <v>44246.977488425902</v>
          </cell>
          <cell r="B19948">
            <v>12436</v>
          </cell>
          <cell r="R19948" t="str">
            <v>BRGS035169</v>
          </cell>
        </row>
        <row r="19949">
          <cell r="A19949">
            <v>44246.846736111103</v>
          </cell>
          <cell r="B19949">
            <v>15023</v>
          </cell>
          <cell r="R19949" t="str">
            <v>BMDS031033</v>
          </cell>
        </row>
        <row r="19950">
          <cell r="A19950">
            <v>44246.727222222202</v>
          </cell>
          <cell r="B19950">
            <v>4314</v>
          </cell>
          <cell r="R19950" t="str">
            <v>BSDS037649</v>
          </cell>
        </row>
        <row r="19951">
          <cell r="A19951">
            <v>44246.718518518501</v>
          </cell>
          <cell r="B19951">
            <v>724</v>
          </cell>
          <cell r="R19951" t="str">
            <v>BTHS031467</v>
          </cell>
        </row>
        <row r="19952">
          <cell r="A19952">
            <v>44246.703275462998</v>
          </cell>
          <cell r="B19952">
            <v>17890</v>
          </cell>
          <cell r="R19952" t="str">
            <v>BOID200223</v>
          </cell>
        </row>
        <row r="19953">
          <cell r="A19953">
            <v>44246.481273148202</v>
          </cell>
          <cell r="B19953">
            <v>13987</v>
          </cell>
          <cell r="R19953" t="str">
            <v>BQES030978</v>
          </cell>
        </row>
        <row r="19954">
          <cell r="A19954">
            <v>44245.984212962998</v>
          </cell>
          <cell r="B19954">
            <v>28389</v>
          </cell>
          <cell r="R19954" t="str">
            <v>BPCS030196</v>
          </cell>
        </row>
        <row r="19955">
          <cell r="A19955">
            <v>44245.982013888897</v>
          </cell>
          <cell r="B19955">
            <v>11947</v>
          </cell>
          <cell r="R19955" t="str">
            <v>BQBS033796</v>
          </cell>
        </row>
        <row r="19956">
          <cell r="A19956">
            <v>44245.5551851852</v>
          </cell>
          <cell r="B19956">
            <v>0</v>
          </cell>
          <cell r="R19956" t="str">
            <v>DSBL080841</v>
          </cell>
        </row>
        <row r="19957">
          <cell r="A19957">
            <v>44245.536481481497</v>
          </cell>
          <cell r="B19957">
            <v>1224</v>
          </cell>
          <cell r="R19957" t="str">
            <v>BSGD161854</v>
          </cell>
        </row>
        <row r="19958">
          <cell r="A19958">
            <v>44245.501851851899</v>
          </cell>
          <cell r="B19958">
            <v>0</v>
          </cell>
          <cell r="R19958" t="str">
            <v>BTHC379417</v>
          </cell>
        </row>
        <row r="19959">
          <cell r="A19959">
            <v>44245.461053240702</v>
          </cell>
          <cell r="B19959">
            <v>2012</v>
          </cell>
          <cell r="R19959" t="str">
            <v>BSAD230391</v>
          </cell>
        </row>
        <row r="19960">
          <cell r="A19960">
            <v>44244.865868055596</v>
          </cell>
          <cell r="B19960">
            <v>0</v>
          </cell>
          <cell r="R19960" t="str">
            <v>CTIE211496</v>
          </cell>
        </row>
        <row r="19961">
          <cell r="A19961">
            <v>44244.812372685199</v>
          </cell>
          <cell r="B19961">
            <v>3232</v>
          </cell>
          <cell r="R19961" t="str">
            <v>BPLD200068</v>
          </cell>
        </row>
        <row r="19962">
          <cell r="A19962">
            <v>44244.810219907398</v>
          </cell>
          <cell r="B19962">
            <v>1876</v>
          </cell>
          <cell r="R19962" t="str">
            <v>BQKD200048</v>
          </cell>
        </row>
        <row r="19963">
          <cell r="A19963">
            <v>44244.807916666701</v>
          </cell>
          <cell r="B19963">
            <v>1675</v>
          </cell>
          <cell r="R19963" t="str">
            <v>BQKD200047</v>
          </cell>
        </row>
        <row r="19964">
          <cell r="A19964">
            <v>44244.803252314799</v>
          </cell>
          <cell r="B19964">
            <v>2081</v>
          </cell>
          <cell r="R19964" t="str">
            <v>BRGD230256</v>
          </cell>
        </row>
        <row r="19965">
          <cell r="A19965">
            <v>44244.442349536999</v>
          </cell>
          <cell r="B19965">
            <v>1762</v>
          </cell>
          <cell r="R19965" t="str">
            <v>BSFC376341</v>
          </cell>
        </row>
        <row r="19966">
          <cell r="A19966">
            <v>44244.398518518501</v>
          </cell>
          <cell r="B19966">
            <v>504</v>
          </cell>
          <cell r="R19966" t="str">
            <v>BTCD162162</v>
          </cell>
        </row>
        <row r="19967">
          <cell r="A19967">
            <v>44243.658391203702</v>
          </cell>
          <cell r="B19967"/>
          <cell r="R19967"/>
        </row>
        <row r="19968">
          <cell r="A19968">
            <v>44243.4919212963</v>
          </cell>
          <cell r="B19968">
            <v>1157</v>
          </cell>
          <cell r="R19968" t="str">
            <v>BTJD162047</v>
          </cell>
        </row>
        <row r="19969">
          <cell r="A19969">
            <v>44243.474872685198</v>
          </cell>
          <cell r="B19969">
            <v>616</v>
          </cell>
          <cell r="R19969" t="str">
            <v>BSID120761</v>
          </cell>
        </row>
        <row r="19970">
          <cell r="A19970">
            <v>44243.463842592602</v>
          </cell>
          <cell r="B19970">
            <v>1154</v>
          </cell>
          <cell r="R19970" t="str">
            <v>BSGD161854</v>
          </cell>
        </row>
        <row r="19971">
          <cell r="A19971">
            <v>44242.975601851896</v>
          </cell>
          <cell r="B19971">
            <v>5439</v>
          </cell>
          <cell r="R19971" t="str">
            <v>BQLC370193</v>
          </cell>
        </row>
        <row r="19972">
          <cell r="A19972">
            <v>44240.784814814797</v>
          </cell>
          <cell r="B19972">
            <v>1504</v>
          </cell>
          <cell r="R19972" t="str">
            <v>BSKD161462</v>
          </cell>
        </row>
        <row r="19973">
          <cell r="A19973">
            <v>44240.729155092602</v>
          </cell>
          <cell r="B19973">
            <v>1</v>
          </cell>
          <cell r="R19973" t="str">
            <v>CKKE620006</v>
          </cell>
        </row>
        <row r="19974">
          <cell r="A19974">
            <v>44240.7277314815</v>
          </cell>
          <cell r="B19974">
            <v>17090</v>
          </cell>
          <cell r="R19974" t="str">
            <v>BMFS031346</v>
          </cell>
        </row>
        <row r="19975">
          <cell r="A19975">
            <v>44240.543564814798</v>
          </cell>
          <cell r="B19975">
            <v>75</v>
          </cell>
          <cell r="R19975" t="str">
            <v>BUJD162460</v>
          </cell>
        </row>
        <row r="19976">
          <cell r="A19976">
            <v>44239.774930555599</v>
          </cell>
          <cell r="B19976">
            <v>1349</v>
          </cell>
          <cell r="R19976" t="str">
            <v>BTJD162046</v>
          </cell>
        </row>
        <row r="19977">
          <cell r="A19977">
            <v>44238.790659722203</v>
          </cell>
          <cell r="B19977">
            <v>2</v>
          </cell>
          <cell r="R19977" t="str">
            <v>BTEC378588</v>
          </cell>
        </row>
        <row r="19978">
          <cell r="A19978">
            <v>44238.451770833301</v>
          </cell>
          <cell r="B19978">
            <v>13544</v>
          </cell>
          <cell r="R19978" t="str">
            <v>BQHD160416</v>
          </cell>
        </row>
        <row r="19979">
          <cell r="A19979">
            <v>44237.629062499997</v>
          </cell>
          <cell r="B19979"/>
          <cell r="R19979"/>
        </row>
        <row r="19980">
          <cell r="A19980">
            <v>44237.524027777799</v>
          </cell>
          <cell r="B19980">
            <v>4482</v>
          </cell>
          <cell r="R19980" t="str">
            <v>BSJD230294</v>
          </cell>
        </row>
        <row r="19981">
          <cell r="A19981">
            <v>44236.769432870402</v>
          </cell>
          <cell r="B19981">
            <v>1003</v>
          </cell>
          <cell r="R19981" t="str">
            <v>BTFD162244</v>
          </cell>
        </row>
        <row r="19982">
          <cell r="A19982">
            <v>44236.737592592603</v>
          </cell>
          <cell r="B19982">
            <v>2854</v>
          </cell>
          <cell r="R19982" t="str">
            <v>BTDD162169</v>
          </cell>
        </row>
        <row r="19983">
          <cell r="A19983">
            <v>44236.715173611097</v>
          </cell>
          <cell r="B19983">
            <v>0</v>
          </cell>
          <cell r="R19983" t="str">
            <v>GOKE660157</v>
          </cell>
        </row>
        <row r="19984">
          <cell r="A19984">
            <v>44236.672164351898</v>
          </cell>
          <cell r="B19984"/>
          <cell r="R19984"/>
        </row>
        <row r="19985">
          <cell r="A19985">
            <v>44235.776770833298</v>
          </cell>
          <cell r="B19985"/>
          <cell r="R19985"/>
        </row>
        <row r="19986">
          <cell r="A19986">
            <v>44235.7727199074</v>
          </cell>
          <cell r="B19986">
            <v>2873</v>
          </cell>
          <cell r="R19986" t="str">
            <v>BRBL150944</v>
          </cell>
        </row>
        <row r="19987">
          <cell r="A19987">
            <v>44235.765393518501</v>
          </cell>
          <cell r="B19987">
            <v>4989</v>
          </cell>
          <cell r="R19987" t="str">
            <v>BRGL151468</v>
          </cell>
        </row>
        <row r="19988">
          <cell r="A19988">
            <v>44235.759722222203</v>
          </cell>
          <cell r="B19988">
            <v>2938</v>
          </cell>
          <cell r="R19988" t="str">
            <v>BSDD161729</v>
          </cell>
        </row>
        <row r="19989">
          <cell r="A19989">
            <v>44235.721273148098</v>
          </cell>
          <cell r="B19989">
            <v>494</v>
          </cell>
          <cell r="R19989" t="str">
            <v>BTFD162243</v>
          </cell>
        </row>
        <row r="19990">
          <cell r="A19990">
            <v>44235.709328703699</v>
          </cell>
          <cell r="B19990">
            <v>582</v>
          </cell>
          <cell r="R19990" t="str">
            <v>BTED200706</v>
          </cell>
        </row>
        <row r="19991">
          <cell r="A19991">
            <v>44235.509305555599</v>
          </cell>
          <cell r="B19991">
            <v>8533</v>
          </cell>
          <cell r="R19991" t="str">
            <v>BSKS036366</v>
          </cell>
        </row>
        <row r="19992">
          <cell r="A19992">
            <v>44235.506423611099</v>
          </cell>
          <cell r="B19992">
            <v>4496</v>
          </cell>
          <cell r="R19992" t="str">
            <v>BSKS036365</v>
          </cell>
        </row>
        <row r="19993">
          <cell r="A19993">
            <v>44235.476284722201</v>
          </cell>
          <cell r="B19993">
            <v>908</v>
          </cell>
          <cell r="R19993" t="str">
            <v>BSED161766</v>
          </cell>
        </row>
        <row r="19994">
          <cell r="A19994">
            <v>44233.855185185203</v>
          </cell>
          <cell r="B19994">
            <v>123</v>
          </cell>
          <cell r="R19994" t="str">
            <v>BTID162377</v>
          </cell>
        </row>
        <row r="19995">
          <cell r="A19995">
            <v>44233.795810185198</v>
          </cell>
          <cell r="B19995">
            <v>1021</v>
          </cell>
          <cell r="R19995" t="str">
            <v>BTED162217</v>
          </cell>
        </row>
        <row r="19996">
          <cell r="A19996">
            <v>44233.752048611103</v>
          </cell>
          <cell r="B19996">
            <v>9084</v>
          </cell>
          <cell r="R19996" t="str">
            <v>BSAF110719</v>
          </cell>
        </row>
        <row r="19997">
          <cell r="A19997">
            <v>44233.7504976852</v>
          </cell>
          <cell r="B19997">
            <v>1</v>
          </cell>
          <cell r="R19997" t="str">
            <v>BTFC378808</v>
          </cell>
        </row>
        <row r="19998">
          <cell r="A19998">
            <v>44233.745428240698</v>
          </cell>
          <cell r="B19998">
            <v>4102</v>
          </cell>
          <cell r="R19998" t="str">
            <v>BSEC376103</v>
          </cell>
        </row>
        <row r="19999">
          <cell r="A19999">
            <v>44233.7428587963</v>
          </cell>
          <cell r="B19999">
            <v>616</v>
          </cell>
          <cell r="R19999" t="str">
            <v>BSID120761</v>
          </cell>
        </row>
        <row r="20000">
          <cell r="A20000">
            <v>44233.740405092598</v>
          </cell>
          <cell r="B20000">
            <v>506</v>
          </cell>
          <cell r="R20000" t="str">
            <v>BTKD120805</v>
          </cell>
        </row>
        <row r="20001">
          <cell r="A20001">
            <v>44233.736724536997</v>
          </cell>
          <cell r="B20001">
            <v>727</v>
          </cell>
          <cell r="R20001" t="str">
            <v>BSFD161799</v>
          </cell>
        </row>
        <row r="20002">
          <cell r="A20002">
            <v>44232.7338773148</v>
          </cell>
          <cell r="B20002">
            <v>1114</v>
          </cell>
          <cell r="R20002" t="str">
            <v>BSGD161854</v>
          </cell>
        </row>
        <row r="20003">
          <cell r="A20003">
            <v>44232.725821759297</v>
          </cell>
          <cell r="B20003">
            <v>544</v>
          </cell>
          <cell r="R20003" t="str">
            <v>BSCD161704</v>
          </cell>
        </row>
        <row r="20004">
          <cell r="A20004">
            <v>44231.780023148101</v>
          </cell>
          <cell r="B20004">
            <v>2508</v>
          </cell>
          <cell r="R20004" t="str">
            <v>BRED161131</v>
          </cell>
        </row>
        <row r="20005">
          <cell r="A20005">
            <v>44231.614328703698</v>
          </cell>
          <cell r="B20005">
            <v>8677</v>
          </cell>
          <cell r="R20005" t="str">
            <v>BQKD160115</v>
          </cell>
        </row>
        <row r="20006">
          <cell r="A20006">
            <v>44231.461990740703</v>
          </cell>
          <cell r="B20006"/>
          <cell r="R20006" t="str">
            <v>DSHL140074</v>
          </cell>
        </row>
        <row r="20007">
          <cell r="A20007">
            <v>44230.741099537001</v>
          </cell>
          <cell r="B20007">
            <v>17890</v>
          </cell>
          <cell r="R20007" t="str">
            <v>BOID200223</v>
          </cell>
        </row>
        <row r="20008">
          <cell r="A20008">
            <v>44230.7316782407</v>
          </cell>
          <cell r="B20008">
            <v>343</v>
          </cell>
          <cell r="R20008" t="str">
            <v>BTED220439</v>
          </cell>
        </row>
        <row r="20009">
          <cell r="A20009">
            <v>44230.708993055603</v>
          </cell>
          <cell r="B20009">
            <v>2333</v>
          </cell>
          <cell r="R20009" t="str">
            <v>BSLD230358</v>
          </cell>
        </row>
        <row r="20010">
          <cell r="A20010">
            <v>44230.706273148098</v>
          </cell>
          <cell r="B20010">
            <v>6506</v>
          </cell>
          <cell r="R20010" t="str">
            <v>BQKD160076</v>
          </cell>
        </row>
        <row r="20011">
          <cell r="A20011">
            <v>44230.486203703702</v>
          </cell>
          <cell r="B20011">
            <v>2939</v>
          </cell>
          <cell r="R20011" t="str">
            <v>BSDD161729</v>
          </cell>
        </row>
        <row r="20012">
          <cell r="A20012">
            <v>44229.975740740701</v>
          </cell>
          <cell r="B20012">
            <v>20791</v>
          </cell>
          <cell r="R20012" t="str">
            <v>BLIS031950</v>
          </cell>
        </row>
        <row r="20013">
          <cell r="A20013">
            <v>44229.871678240699</v>
          </cell>
          <cell r="B20013">
            <v>2930</v>
          </cell>
          <cell r="R20013" t="str">
            <v>BSDD161729</v>
          </cell>
        </row>
        <row r="20014">
          <cell r="A20014">
            <v>44229.584872685198</v>
          </cell>
          <cell r="B20014">
            <v>2521</v>
          </cell>
          <cell r="R20014" t="str">
            <v>BTDD162169</v>
          </cell>
        </row>
        <row r="20015">
          <cell r="A20015">
            <v>44228.670474537001</v>
          </cell>
          <cell r="B20015">
            <v>3666</v>
          </cell>
          <cell r="R20015" t="str">
            <v>BRAD160803</v>
          </cell>
        </row>
        <row r="20016">
          <cell r="A20016">
            <v>44226.742754629602</v>
          </cell>
          <cell r="B20016">
            <v>1107</v>
          </cell>
          <cell r="R20016" t="str">
            <v>BTDD162186</v>
          </cell>
        </row>
        <row r="20017">
          <cell r="A20017">
            <v>44226.726574074099</v>
          </cell>
          <cell r="B20017">
            <v>1434</v>
          </cell>
          <cell r="R20017" t="str">
            <v>BSKD161462</v>
          </cell>
        </row>
        <row r="20018">
          <cell r="A20018">
            <v>44226.722627314797</v>
          </cell>
          <cell r="B20018">
            <v>494</v>
          </cell>
          <cell r="R20018" t="str">
            <v>BSID161973</v>
          </cell>
        </row>
        <row r="20019">
          <cell r="A20019">
            <v>44226.504155092603</v>
          </cell>
          <cell r="B20019">
            <v>157</v>
          </cell>
          <cell r="R20019" t="str">
            <v>BTKD200646</v>
          </cell>
        </row>
        <row r="20020">
          <cell r="A20020">
            <v>44226.502407407403</v>
          </cell>
          <cell r="B20020">
            <v>2035</v>
          </cell>
          <cell r="R20020" t="str">
            <v>BRID161336</v>
          </cell>
        </row>
        <row r="20021">
          <cell r="A20021">
            <v>44226.449432870402</v>
          </cell>
          <cell r="B20021">
            <v>12715</v>
          </cell>
          <cell r="R20021" t="str">
            <v>GOCS030806</v>
          </cell>
        </row>
        <row r="20022">
          <cell r="A20022">
            <v>44225.973449074103</v>
          </cell>
          <cell r="B20022">
            <v>71469</v>
          </cell>
          <cell r="R20022" t="str">
            <v>BJGS031396</v>
          </cell>
        </row>
        <row r="20023">
          <cell r="A20023">
            <v>44225.751180555599</v>
          </cell>
          <cell r="B20023">
            <v>8933</v>
          </cell>
          <cell r="R20023" t="str">
            <v>BSAF110719</v>
          </cell>
        </row>
        <row r="20024">
          <cell r="A20024">
            <v>44224.986458333296</v>
          </cell>
          <cell r="B20024">
            <v>23220</v>
          </cell>
          <cell r="R20024" t="str">
            <v>BJHET10090</v>
          </cell>
        </row>
        <row r="20025">
          <cell r="A20025">
            <v>44224.854907407404</v>
          </cell>
          <cell r="B20025"/>
          <cell r="R20025"/>
        </row>
        <row r="20026">
          <cell r="A20026">
            <v>44224.696284722202</v>
          </cell>
          <cell r="B20026">
            <v>1124</v>
          </cell>
          <cell r="R20026" t="str">
            <v>BTDD162186</v>
          </cell>
        </row>
        <row r="20027">
          <cell r="A20027">
            <v>44223.983935185199</v>
          </cell>
          <cell r="B20027"/>
          <cell r="R20027" t="str">
            <v>BKAS030685</v>
          </cell>
        </row>
        <row r="20028">
          <cell r="A20028">
            <v>44223.975405092599</v>
          </cell>
          <cell r="B20028">
            <v>13586</v>
          </cell>
          <cell r="R20028" t="str">
            <v>BMJS040004</v>
          </cell>
        </row>
        <row r="20029">
          <cell r="A20029">
            <v>44223.709444444401</v>
          </cell>
          <cell r="B20029">
            <v>16387</v>
          </cell>
          <cell r="R20029" t="str">
            <v>BQIS031915</v>
          </cell>
        </row>
        <row r="20030">
          <cell r="A20030">
            <v>44223.458564814799</v>
          </cell>
          <cell r="B20030">
            <v>10215</v>
          </cell>
          <cell r="R20030" t="str">
            <v>BQHS040705</v>
          </cell>
        </row>
        <row r="20031">
          <cell r="A20031">
            <v>44222.982384259303</v>
          </cell>
          <cell r="B20031"/>
          <cell r="R20031" t="str">
            <v>BSLS036682</v>
          </cell>
        </row>
        <row r="20032">
          <cell r="A20032">
            <v>44221.433622685203</v>
          </cell>
          <cell r="B20032">
            <v>1</v>
          </cell>
          <cell r="R20032" t="str">
            <v>BTID162377</v>
          </cell>
        </row>
        <row r="20033">
          <cell r="A20033">
            <v>44219.977361111101</v>
          </cell>
          <cell r="B20033">
            <v>24567</v>
          </cell>
          <cell r="R20033" t="str">
            <v>BMDS040417</v>
          </cell>
        </row>
        <row r="20034">
          <cell r="A20034">
            <v>44218.974328703698</v>
          </cell>
          <cell r="B20034">
            <v>23009</v>
          </cell>
          <cell r="R20034" t="str">
            <v>GPJS030042</v>
          </cell>
        </row>
        <row r="20035">
          <cell r="A20035">
            <v>44218.7347337963</v>
          </cell>
          <cell r="B20035">
            <v>1</v>
          </cell>
          <cell r="R20035" t="str">
            <v>BTIS031829</v>
          </cell>
        </row>
        <row r="20036">
          <cell r="A20036">
            <v>44218.727523148104</v>
          </cell>
          <cell r="B20036">
            <v>956</v>
          </cell>
          <cell r="R20036" t="str">
            <v>BSGD161854</v>
          </cell>
        </row>
        <row r="20037">
          <cell r="A20037">
            <v>44218.699398148201</v>
          </cell>
          <cell r="B20037"/>
          <cell r="R20037"/>
        </row>
        <row r="20038">
          <cell r="A20038">
            <v>44218.688564814802</v>
          </cell>
          <cell r="B20038">
            <v>1586</v>
          </cell>
          <cell r="R20038" t="str">
            <v>BSAD230391</v>
          </cell>
        </row>
        <row r="20039">
          <cell r="A20039">
            <v>44218.523726851898</v>
          </cell>
          <cell r="B20039">
            <v>5972</v>
          </cell>
          <cell r="R20039" t="str">
            <v>BRGD161233</v>
          </cell>
        </row>
        <row r="20040">
          <cell r="A20040">
            <v>44216.849791666697</v>
          </cell>
          <cell r="B20040">
            <v>1803</v>
          </cell>
          <cell r="R20040" t="str">
            <v>BSFD161830</v>
          </cell>
        </row>
        <row r="20041">
          <cell r="A20041">
            <v>44216.837476851899</v>
          </cell>
          <cell r="B20041">
            <v>3628</v>
          </cell>
          <cell r="R20041" t="str">
            <v>BRBD160856</v>
          </cell>
        </row>
        <row r="20042">
          <cell r="A20042">
            <v>44216.7561921296</v>
          </cell>
          <cell r="B20042">
            <v>11749</v>
          </cell>
          <cell r="R20042" t="str">
            <v>BQBS033796</v>
          </cell>
        </row>
        <row r="20043">
          <cell r="A20043">
            <v>44216.754305555602</v>
          </cell>
          <cell r="B20043">
            <v>13011</v>
          </cell>
          <cell r="R20043" t="str">
            <v>GPKC370113</v>
          </cell>
        </row>
        <row r="20044">
          <cell r="A20044">
            <v>44216.751956018503</v>
          </cell>
          <cell r="B20044">
            <v>21338</v>
          </cell>
          <cell r="R20044" t="str">
            <v>BPCS030196</v>
          </cell>
        </row>
        <row r="20045">
          <cell r="A20045">
            <v>44216.749803240702</v>
          </cell>
          <cell r="B20045">
            <v>9349</v>
          </cell>
          <cell r="R20045" t="str">
            <v>BRCC372871</v>
          </cell>
        </row>
        <row r="20046">
          <cell r="A20046">
            <v>44216.744803240697</v>
          </cell>
          <cell r="B20046">
            <v>30038</v>
          </cell>
          <cell r="R20046" t="str">
            <v>BMIS031759</v>
          </cell>
        </row>
        <row r="20047">
          <cell r="A20047">
            <v>44216.7358564815</v>
          </cell>
          <cell r="B20047">
            <v>3770</v>
          </cell>
          <cell r="R20047" t="str">
            <v>BSDS037649</v>
          </cell>
        </row>
        <row r="20048">
          <cell r="A20048">
            <v>44216.730648148201</v>
          </cell>
          <cell r="B20048">
            <v>24891</v>
          </cell>
          <cell r="R20048" t="str">
            <v>123434</v>
          </cell>
        </row>
        <row r="20049">
          <cell r="A20049">
            <v>44216.727858796301</v>
          </cell>
          <cell r="B20049">
            <v>5166</v>
          </cell>
          <cell r="R20049" t="str">
            <v>BQLC370193</v>
          </cell>
        </row>
        <row r="20050">
          <cell r="A20050">
            <v>44215.976006944402</v>
          </cell>
          <cell r="B20050">
            <v>28122</v>
          </cell>
          <cell r="R20050" t="str">
            <v>BKCS040470</v>
          </cell>
        </row>
        <row r="20051">
          <cell r="A20051">
            <v>44215.746608796297</v>
          </cell>
          <cell r="B20051">
            <v>3378</v>
          </cell>
          <cell r="R20051" t="str">
            <v>BSKD161477</v>
          </cell>
        </row>
        <row r="20052">
          <cell r="A20052">
            <v>44215.544328703698</v>
          </cell>
          <cell r="B20052">
            <v>1500</v>
          </cell>
          <cell r="R20052" t="str">
            <v>BTCD162149</v>
          </cell>
        </row>
        <row r="20053">
          <cell r="A20053">
            <v>44215.508796296301</v>
          </cell>
          <cell r="B20053">
            <v>526</v>
          </cell>
          <cell r="R20053" t="str">
            <v>BTJD162038</v>
          </cell>
        </row>
        <row r="20054">
          <cell r="A20054">
            <v>44215.501493055599</v>
          </cell>
          <cell r="B20054">
            <v>526</v>
          </cell>
          <cell r="R20054" t="str">
            <v>BTJD162038</v>
          </cell>
        </row>
        <row r="20055">
          <cell r="A20055">
            <v>44214.845937500002</v>
          </cell>
          <cell r="B20055"/>
          <cell r="R20055"/>
        </row>
        <row r="20056">
          <cell r="A20056">
            <v>44214.720567129603</v>
          </cell>
          <cell r="B20056">
            <v>2441</v>
          </cell>
          <cell r="R20056" t="str">
            <v>BRED161131</v>
          </cell>
        </row>
        <row r="20057">
          <cell r="A20057">
            <v>44214.403773148202</v>
          </cell>
          <cell r="B20057"/>
          <cell r="R20057"/>
        </row>
        <row r="20058">
          <cell r="A20058">
            <v>44212.957372685203</v>
          </cell>
          <cell r="B20058">
            <v>1785</v>
          </cell>
          <cell r="R20058" t="str">
            <v>BSFD161830</v>
          </cell>
        </row>
        <row r="20059">
          <cell r="A20059">
            <v>44211.983692129601</v>
          </cell>
          <cell r="B20059">
            <v>17683</v>
          </cell>
          <cell r="R20059" t="str">
            <v>BQBS033819</v>
          </cell>
        </row>
        <row r="20060">
          <cell r="A20060">
            <v>44211.923506944397</v>
          </cell>
          <cell r="B20060">
            <v>1993</v>
          </cell>
          <cell r="R20060" t="str">
            <v>BTKD162112</v>
          </cell>
        </row>
        <row r="20061">
          <cell r="A20061">
            <v>44211.714999999997</v>
          </cell>
          <cell r="B20061">
            <v>526</v>
          </cell>
          <cell r="R20061" t="str">
            <v>BTJD162038</v>
          </cell>
        </row>
        <row r="20062">
          <cell r="A20062">
            <v>44210.515914351898</v>
          </cell>
          <cell r="B20062">
            <v>4396</v>
          </cell>
          <cell r="R20062" t="str">
            <v>BRHD161304</v>
          </cell>
        </row>
        <row r="20063">
          <cell r="A20063">
            <v>44210.484606481499</v>
          </cell>
          <cell r="B20063">
            <v>1454</v>
          </cell>
          <cell r="R20063" t="str">
            <v>BTCD162149</v>
          </cell>
        </row>
        <row r="20064">
          <cell r="A20064">
            <v>44209.984479166698</v>
          </cell>
          <cell r="B20064">
            <v>45724</v>
          </cell>
          <cell r="R20064" t="str">
            <v>BLGS040605</v>
          </cell>
        </row>
        <row r="20065">
          <cell r="A20065">
            <v>44209.805972222202</v>
          </cell>
          <cell r="B20065">
            <v>1098</v>
          </cell>
          <cell r="R20065" t="str">
            <v>BTJD162046</v>
          </cell>
        </row>
        <row r="20066">
          <cell r="A20066">
            <v>44209.712395833303</v>
          </cell>
          <cell r="B20066">
            <v>12715</v>
          </cell>
          <cell r="R20066" t="str">
            <v>GOCS030806</v>
          </cell>
        </row>
        <row r="20067">
          <cell r="A20067">
            <v>44209.711226851898</v>
          </cell>
          <cell r="B20067">
            <v>20789</v>
          </cell>
          <cell r="R20067" t="str">
            <v>BLIS031950</v>
          </cell>
        </row>
        <row r="20068">
          <cell r="A20068">
            <v>44209.532893518503</v>
          </cell>
          <cell r="B20068">
            <v>50</v>
          </cell>
          <cell r="R20068" t="str">
            <v>CTJE211216</v>
          </cell>
        </row>
        <row r="20069">
          <cell r="A20069">
            <v>44209.469050925902</v>
          </cell>
          <cell r="B20069"/>
          <cell r="R20069"/>
        </row>
        <row r="20070">
          <cell r="A20070">
            <v>44209.467662037001</v>
          </cell>
          <cell r="B20070"/>
          <cell r="R20070" t="str">
            <v>BQAC370019</v>
          </cell>
        </row>
        <row r="20071">
          <cell r="A20071">
            <v>44208.976689814801</v>
          </cell>
          <cell r="B20071">
            <v>9447</v>
          </cell>
          <cell r="R20071" t="str">
            <v>BRHS035368</v>
          </cell>
        </row>
        <row r="20072">
          <cell r="A20072">
            <v>44207.817488425899</v>
          </cell>
          <cell r="B20072">
            <v>71687</v>
          </cell>
          <cell r="R20072" t="str">
            <v>BMBS030816</v>
          </cell>
        </row>
        <row r="20073">
          <cell r="A20073">
            <v>44207.816307870402</v>
          </cell>
          <cell r="B20073">
            <v>4182</v>
          </cell>
          <cell r="R20073" t="str">
            <v>BSGC376577</v>
          </cell>
        </row>
        <row r="20074">
          <cell r="A20074">
            <v>44207.559675925899</v>
          </cell>
          <cell r="B20074">
            <v>3717</v>
          </cell>
          <cell r="R20074" t="str">
            <v>BQFD200158</v>
          </cell>
        </row>
        <row r="20075">
          <cell r="A20075">
            <v>44207.474548611099</v>
          </cell>
          <cell r="B20075">
            <v>1378</v>
          </cell>
          <cell r="R20075" t="str">
            <v>BTLC377591</v>
          </cell>
        </row>
        <row r="20076">
          <cell r="A20076">
            <v>44205.721516203703</v>
          </cell>
          <cell r="B20076">
            <v>27649</v>
          </cell>
          <cell r="R20076" t="str">
            <v>BKJS030050</v>
          </cell>
        </row>
        <row r="20077">
          <cell r="A20077">
            <v>44205.689872685201</v>
          </cell>
          <cell r="B20077">
            <v>1970</v>
          </cell>
          <cell r="R20077" t="str">
            <v>BSFD161795</v>
          </cell>
        </row>
        <row r="20078">
          <cell r="A20078">
            <v>44205.603425925903</v>
          </cell>
          <cell r="B20078">
            <v>1</v>
          </cell>
          <cell r="R20078" t="str">
            <v>CTCE565903</v>
          </cell>
        </row>
        <row r="20079">
          <cell r="A20079">
            <v>44204.733460648102</v>
          </cell>
          <cell r="B20079">
            <v>5954</v>
          </cell>
          <cell r="R20079" t="str">
            <v>BREC373538</v>
          </cell>
        </row>
        <row r="20080">
          <cell r="A20080">
            <v>44204.729907407404</v>
          </cell>
          <cell r="B20080">
            <v>16318</v>
          </cell>
          <cell r="R20080" t="str">
            <v>GOCC370403</v>
          </cell>
        </row>
        <row r="20081">
          <cell r="A20081">
            <v>44204.690567129597</v>
          </cell>
          <cell r="B20081">
            <v>4723</v>
          </cell>
          <cell r="R20081" t="str">
            <v>BRBD160901</v>
          </cell>
        </row>
        <row r="20082">
          <cell r="A20082">
            <v>44204.643275463</v>
          </cell>
          <cell r="B20082">
            <v>22559</v>
          </cell>
          <cell r="R20082" t="str">
            <v>BMJD200014</v>
          </cell>
        </row>
        <row r="20083">
          <cell r="A20083">
            <v>44204.641643518502</v>
          </cell>
          <cell r="B20083">
            <v>1760</v>
          </cell>
          <cell r="R20083" t="str">
            <v>BPGC370231</v>
          </cell>
        </row>
        <row r="20084">
          <cell r="A20084">
            <v>44204.468101851897</v>
          </cell>
          <cell r="B20084">
            <v>11823</v>
          </cell>
          <cell r="R20084" t="str">
            <v>BQHD160416</v>
          </cell>
        </row>
        <row r="20085">
          <cell r="A20085">
            <v>44204.444733796299</v>
          </cell>
          <cell r="B20085">
            <v>10468</v>
          </cell>
          <cell r="R20085" t="str">
            <v>BRIC374329</v>
          </cell>
        </row>
        <row r="20086">
          <cell r="A20086">
            <v>44204.4394791667</v>
          </cell>
          <cell r="B20086">
            <v>1</v>
          </cell>
          <cell r="R20086" t="str">
            <v>BTFC378771</v>
          </cell>
        </row>
        <row r="20087">
          <cell r="A20087">
            <v>44203.978645833296</v>
          </cell>
          <cell r="B20087">
            <v>38812</v>
          </cell>
          <cell r="R20087" t="str">
            <v>BIKS040038</v>
          </cell>
        </row>
        <row r="20088">
          <cell r="A20088">
            <v>44203.556562500002</v>
          </cell>
          <cell r="B20088"/>
          <cell r="R20088" t="str">
            <v>CSCE210964</v>
          </cell>
        </row>
        <row r="20089">
          <cell r="A20089">
            <v>44202.984247685199</v>
          </cell>
          <cell r="B20089">
            <v>71887</v>
          </cell>
          <cell r="R20089" t="str">
            <v>BMBS030816</v>
          </cell>
        </row>
        <row r="20090">
          <cell r="A20090">
            <v>44202.715729166703</v>
          </cell>
          <cell r="B20090">
            <v>1168</v>
          </cell>
          <cell r="R20090" t="str">
            <v>BTDD162183</v>
          </cell>
        </row>
        <row r="20091">
          <cell r="A20091">
            <v>44202.650879629597</v>
          </cell>
          <cell r="B20091">
            <v>3653</v>
          </cell>
          <cell r="R20091" t="str">
            <v>BSCD161691</v>
          </cell>
        </row>
        <row r="20092">
          <cell r="A20092">
            <v>44202.469953703701</v>
          </cell>
          <cell r="B20092">
            <v>815</v>
          </cell>
          <cell r="R20092" t="str">
            <v>BTGD162289</v>
          </cell>
        </row>
        <row r="20093">
          <cell r="A20093">
            <v>44201.857662037</v>
          </cell>
          <cell r="B20093">
            <v>1963</v>
          </cell>
          <cell r="R20093" t="str">
            <v>BSJD161422</v>
          </cell>
        </row>
        <row r="20094">
          <cell r="A20094">
            <v>44201.667488425897</v>
          </cell>
          <cell r="B20094">
            <v>1118</v>
          </cell>
          <cell r="R20094" t="str">
            <v>BTDD162183</v>
          </cell>
        </row>
        <row r="20095">
          <cell r="A20095">
            <v>44201.6655439815</v>
          </cell>
          <cell r="B20095">
            <v>10</v>
          </cell>
          <cell r="R20095" t="str">
            <v>BTGD120943</v>
          </cell>
        </row>
        <row r="20096">
          <cell r="A20096">
            <v>44201.596608796302</v>
          </cell>
          <cell r="B20096">
            <v>1</v>
          </cell>
          <cell r="R20096" t="str">
            <v>BTGC379081</v>
          </cell>
        </row>
        <row r="20097">
          <cell r="A20097">
            <v>44201.568229166704</v>
          </cell>
          <cell r="B20097">
            <v>1755</v>
          </cell>
          <cell r="R20097" t="str">
            <v>BRGD230256</v>
          </cell>
        </row>
        <row r="20098">
          <cell r="A20098">
            <v>44200.711493055598</v>
          </cell>
          <cell r="B20098">
            <v>4374</v>
          </cell>
          <cell r="R20098" t="str">
            <v>BSKD161467</v>
          </cell>
        </row>
        <row r="20099">
          <cell r="A20099">
            <v>44200.496249999997</v>
          </cell>
          <cell r="B20099">
            <v>12615</v>
          </cell>
          <cell r="R20099" t="str">
            <v>UOHS030121</v>
          </cell>
        </row>
        <row r="20100">
          <cell r="A20100">
            <v>44200.488368055601</v>
          </cell>
          <cell r="B20100">
            <v>8391</v>
          </cell>
          <cell r="R20100" t="str">
            <v>BRAS033261</v>
          </cell>
        </row>
        <row r="20101">
          <cell r="A20101">
            <v>44200.4841087963</v>
          </cell>
          <cell r="B20101">
            <v>70687</v>
          </cell>
          <cell r="R20101" t="str">
            <v>BMBS030816</v>
          </cell>
        </row>
        <row r="20102">
          <cell r="A20102">
            <v>44200.4819907407</v>
          </cell>
          <cell r="B20102">
            <v>30587</v>
          </cell>
          <cell r="R20102" t="str">
            <v>BKAS030685</v>
          </cell>
        </row>
        <row r="20103">
          <cell r="A20103">
            <v>44200.475243055596</v>
          </cell>
          <cell r="B20103">
            <v>1704</v>
          </cell>
          <cell r="R20103" t="str">
            <v>BSBC375535</v>
          </cell>
        </row>
        <row r="20104">
          <cell r="A20104">
            <v>44200.456296296303</v>
          </cell>
          <cell r="B20104">
            <v>1</v>
          </cell>
          <cell r="R20104" t="str">
            <v>BTID162392</v>
          </cell>
        </row>
        <row r="20105">
          <cell r="A20105">
            <v>44200.449374999997</v>
          </cell>
          <cell r="B20105">
            <v>0</v>
          </cell>
          <cell r="R20105" t="str">
            <v>BTID162377</v>
          </cell>
        </row>
        <row r="20106">
          <cell r="A20106">
            <v>44199.974421296298</v>
          </cell>
          <cell r="B20106">
            <v>10019</v>
          </cell>
          <cell r="R20106" t="str">
            <v>BRIS035695</v>
          </cell>
        </row>
        <row r="20107">
          <cell r="A20107">
            <v>44196.702511574098</v>
          </cell>
          <cell r="B20107">
            <v>502</v>
          </cell>
          <cell r="R20107" t="str">
            <v>BTDD162192</v>
          </cell>
        </row>
        <row r="20108">
          <cell r="A20108">
            <v>44196.701099537</v>
          </cell>
          <cell r="B20108">
            <v>574</v>
          </cell>
          <cell r="R20108" t="str">
            <v>BTFD162244</v>
          </cell>
        </row>
        <row r="20109">
          <cell r="A20109">
            <v>44196.587939814803</v>
          </cell>
          <cell r="B20109">
            <v>5832</v>
          </cell>
          <cell r="R20109" t="str">
            <v>BRGD161233</v>
          </cell>
        </row>
        <row r="20110">
          <cell r="A20110">
            <v>44195.977986111102</v>
          </cell>
          <cell r="B20110">
            <v>24980</v>
          </cell>
          <cell r="R20110" t="str">
            <v>GOKS040088</v>
          </cell>
        </row>
        <row r="20111">
          <cell r="A20111">
            <v>44195.974710648101</v>
          </cell>
          <cell r="B20111">
            <v>36100</v>
          </cell>
          <cell r="R20111" t="str">
            <v>BNAS040245</v>
          </cell>
        </row>
        <row r="20112">
          <cell r="A20112">
            <v>44195.702164351896</v>
          </cell>
          <cell r="B20112">
            <v>1092</v>
          </cell>
          <cell r="R20112" t="str">
            <v>BTDD162183</v>
          </cell>
        </row>
        <row r="20113">
          <cell r="A20113">
            <v>44194.981782407398</v>
          </cell>
          <cell r="B20113">
            <v>37187</v>
          </cell>
          <cell r="R20113" t="str">
            <v>BLES031356</v>
          </cell>
        </row>
        <row r="20114">
          <cell r="A20114">
            <v>44194.981689814798</v>
          </cell>
          <cell r="B20114">
            <v>17500</v>
          </cell>
          <cell r="R20114" t="str">
            <v>BLKS030250</v>
          </cell>
        </row>
        <row r="20115">
          <cell r="A20115">
            <v>44194.766053240703</v>
          </cell>
          <cell r="B20115">
            <v>734</v>
          </cell>
          <cell r="R20115" t="str">
            <v>BTCD162159</v>
          </cell>
        </row>
        <row r="20116">
          <cell r="A20116">
            <v>44193.9743171296</v>
          </cell>
          <cell r="B20116">
            <v>14550</v>
          </cell>
          <cell r="R20116" t="str">
            <v>BQFS031084</v>
          </cell>
        </row>
        <row r="20117">
          <cell r="A20117">
            <v>44193.945925925902</v>
          </cell>
          <cell r="B20117">
            <v>1730</v>
          </cell>
          <cell r="R20117" t="str">
            <v>BTKD162112</v>
          </cell>
        </row>
        <row r="20118">
          <cell r="A20118">
            <v>44192.9760185185</v>
          </cell>
          <cell r="B20118">
            <v>16371</v>
          </cell>
          <cell r="R20118" t="str">
            <v>BKDS031405</v>
          </cell>
        </row>
        <row r="20119">
          <cell r="A20119">
            <v>44191.967106481497</v>
          </cell>
          <cell r="B20119">
            <v>523</v>
          </cell>
          <cell r="R20119" t="str">
            <v>BTED162231</v>
          </cell>
        </row>
        <row r="20120">
          <cell r="A20120">
            <v>44191.963981481502</v>
          </cell>
          <cell r="B20120"/>
          <cell r="R20120" t="str">
            <v>BTED162231</v>
          </cell>
        </row>
        <row r="20121">
          <cell r="A20121">
            <v>44191.828854166699</v>
          </cell>
          <cell r="B20121">
            <v>196</v>
          </cell>
          <cell r="R20121" t="str">
            <v>BTED200706</v>
          </cell>
        </row>
        <row r="20122">
          <cell r="A20122">
            <v>44190.8116435185</v>
          </cell>
          <cell r="B20122">
            <v>0</v>
          </cell>
          <cell r="R20122" t="str">
            <v>BTGC379081</v>
          </cell>
        </row>
        <row r="20123">
          <cell r="A20123">
            <v>44190.802696759303</v>
          </cell>
          <cell r="B20123">
            <v>0</v>
          </cell>
          <cell r="R20123" t="str">
            <v>BTIS031829</v>
          </cell>
        </row>
        <row r="20124">
          <cell r="A20124">
            <v>44190.795231481497</v>
          </cell>
          <cell r="B20124">
            <v>16333</v>
          </cell>
          <cell r="R20124" t="str">
            <v>GOEC370631</v>
          </cell>
        </row>
        <row r="20125">
          <cell r="A20125">
            <v>44190.776689814797</v>
          </cell>
          <cell r="B20125">
            <v>3843</v>
          </cell>
          <cell r="R20125" t="str">
            <v>BQFC370869</v>
          </cell>
        </row>
        <row r="20126">
          <cell r="A20126">
            <v>44190.774571759299</v>
          </cell>
          <cell r="B20126">
            <v>12923</v>
          </cell>
          <cell r="R20126" t="str">
            <v>GPKC370113</v>
          </cell>
        </row>
        <row r="20127">
          <cell r="A20127">
            <v>44190.773587962998</v>
          </cell>
          <cell r="B20127">
            <v>458</v>
          </cell>
          <cell r="R20127" t="str">
            <v>BNJC370072</v>
          </cell>
        </row>
        <row r="20128">
          <cell r="A20128">
            <v>44190.7727662037</v>
          </cell>
          <cell r="B20128">
            <v>4305</v>
          </cell>
          <cell r="R20128" t="str">
            <v>BQJC370018</v>
          </cell>
        </row>
        <row r="20129">
          <cell r="A20129">
            <v>44190.772071759297</v>
          </cell>
          <cell r="B20129">
            <v>2663</v>
          </cell>
          <cell r="R20129" t="str">
            <v>BRGC373881</v>
          </cell>
        </row>
        <row r="20130">
          <cell r="A20130">
            <v>44190.768240740697</v>
          </cell>
          <cell r="B20130">
            <v>2860</v>
          </cell>
          <cell r="R20130" t="str">
            <v>BKHET70130</v>
          </cell>
        </row>
        <row r="20131">
          <cell r="A20131">
            <v>44190.7676967593</v>
          </cell>
          <cell r="B20131">
            <v>22522</v>
          </cell>
          <cell r="R20131" t="str">
            <v>BJHET10090</v>
          </cell>
        </row>
        <row r="20132">
          <cell r="A20132">
            <v>44190.767129629603</v>
          </cell>
          <cell r="B20132">
            <v>18640</v>
          </cell>
          <cell r="R20132" t="str">
            <v>BICET50010</v>
          </cell>
        </row>
        <row r="20133">
          <cell r="A20133">
            <v>44190.765879629602</v>
          </cell>
          <cell r="B20133">
            <v>3312</v>
          </cell>
          <cell r="R20133" t="str">
            <v>BIBS040161</v>
          </cell>
        </row>
        <row r="20134">
          <cell r="A20134">
            <v>44190.765243055597</v>
          </cell>
          <cell r="B20134">
            <v>13900</v>
          </cell>
          <cell r="R20134" t="str">
            <v>70369</v>
          </cell>
        </row>
        <row r="20135">
          <cell r="A20135">
            <v>44190.764305555596</v>
          </cell>
          <cell r="B20135">
            <v>123399</v>
          </cell>
          <cell r="R20135" t="str">
            <v>123399</v>
          </cell>
        </row>
        <row r="20136">
          <cell r="A20136">
            <v>44190.763796296298</v>
          </cell>
          <cell r="B20136">
            <v>7645</v>
          </cell>
          <cell r="R20136" t="str">
            <v>109279</v>
          </cell>
        </row>
        <row r="20137">
          <cell r="A20137">
            <v>44190.762685185196</v>
          </cell>
          <cell r="B20137">
            <v>2348</v>
          </cell>
          <cell r="R20137" t="str">
            <v>107837</v>
          </cell>
        </row>
        <row r="20138">
          <cell r="A20138">
            <v>44190.761261574102</v>
          </cell>
          <cell r="B20138">
            <v>17854</v>
          </cell>
          <cell r="R20138" t="str">
            <v>BKIS032164</v>
          </cell>
        </row>
        <row r="20139">
          <cell r="A20139">
            <v>44190.756365740701</v>
          </cell>
          <cell r="B20139">
            <v>36845</v>
          </cell>
          <cell r="R20139" t="str">
            <v>BLDS040403</v>
          </cell>
        </row>
        <row r="20140">
          <cell r="A20140">
            <v>44190.755451388897</v>
          </cell>
          <cell r="B20140">
            <v>12608</v>
          </cell>
          <cell r="R20140" t="str">
            <v>BLKS030250</v>
          </cell>
        </row>
        <row r="20141">
          <cell r="A20141">
            <v>44190.754791666703</v>
          </cell>
          <cell r="B20141">
            <v>32816</v>
          </cell>
          <cell r="R20141" t="str">
            <v>BMBL050033</v>
          </cell>
        </row>
        <row r="20142">
          <cell r="A20142">
            <v>44190.754201388903</v>
          </cell>
          <cell r="B20142">
            <v>21314</v>
          </cell>
          <cell r="R20142" t="str">
            <v>BMCS030957</v>
          </cell>
        </row>
        <row r="20143">
          <cell r="A20143">
            <v>44190.751041666699</v>
          </cell>
          <cell r="B20143">
            <v>4520</v>
          </cell>
          <cell r="R20143" t="str">
            <v>BMGC370521</v>
          </cell>
        </row>
        <row r="20144">
          <cell r="A20144">
            <v>44190.750289351898</v>
          </cell>
          <cell r="B20144">
            <v>17287</v>
          </cell>
          <cell r="R20144" t="str">
            <v>BMKC370048</v>
          </cell>
        </row>
        <row r="20145">
          <cell r="A20145">
            <v>44190.742164351897</v>
          </cell>
          <cell r="B20145">
            <v>17136</v>
          </cell>
          <cell r="R20145" t="str">
            <v>BOCS040147</v>
          </cell>
        </row>
        <row r="20146">
          <cell r="A20146">
            <v>44190.741481481498</v>
          </cell>
          <cell r="B20146">
            <v>14525</v>
          </cell>
          <cell r="R20146" t="str">
            <v>BOGC370193</v>
          </cell>
        </row>
        <row r="20147">
          <cell r="A20147">
            <v>44190.740219907399</v>
          </cell>
          <cell r="B20147">
            <v>13415</v>
          </cell>
          <cell r="R20147" t="str">
            <v>BOIC370255</v>
          </cell>
        </row>
        <row r="20148">
          <cell r="A20148">
            <v>44190.739409722199</v>
          </cell>
          <cell r="B20148">
            <v>19729</v>
          </cell>
          <cell r="R20148" t="str">
            <v>BOKC370020</v>
          </cell>
        </row>
        <row r="20149">
          <cell r="A20149">
            <v>44190.738587963002</v>
          </cell>
          <cell r="B20149">
            <v>22856</v>
          </cell>
          <cell r="R20149" t="str">
            <v>BPAS030126</v>
          </cell>
        </row>
        <row r="20150">
          <cell r="A20150">
            <v>44190.737638888902</v>
          </cell>
          <cell r="B20150">
            <v>3013</v>
          </cell>
          <cell r="R20150" t="str">
            <v>BQAC373617</v>
          </cell>
        </row>
        <row r="20151">
          <cell r="A20151">
            <v>44190.736388888901</v>
          </cell>
          <cell r="B20151">
            <v>6066</v>
          </cell>
          <cell r="R20151" t="str">
            <v>BQAC373733</v>
          </cell>
        </row>
        <row r="20152">
          <cell r="A20152">
            <v>44190.718865740702</v>
          </cell>
          <cell r="B20152">
            <v>2940</v>
          </cell>
          <cell r="R20152" t="str">
            <v>BQEC370742</v>
          </cell>
        </row>
        <row r="20153">
          <cell r="A20153">
            <v>44190.718217592599</v>
          </cell>
          <cell r="B20153">
            <v>12750</v>
          </cell>
          <cell r="R20153" t="str">
            <v>BQES030978</v>
          </cell>
        </row>
        <row r="20154">
          <cell r="A20154">
            <v>44190.716967592598</v>
          </cell>
          <cell r="B20154">
            <v>6986</v>
          </cell>
          <cell r="R20154" t="str">
            <v>BQFC370928</v>
          </cell>
        </row>
        <row r="20155">
          <cell r="A20155">
            <v>44190.716134259303</v>
          </cell>
          <cell r="B20155">
            <v>13400</v>
          </cell>
          <cell r="R20155" t="str">
            <v>BQIS031848</v>
          </cell>
        </row>
        <row r="20156">
          <cell r="A20156">
            <v>44190.714965277803</v>
          </cell>
          <cell r="B20156">
            <v>6495</v>
          </cell>
          <cell r="R20156" t="str">
            <v>BQIS040809</v>
          </cell>
        </row>
        <row r="20157">
          <cell r="A20157">
            <v>44190.714016203703</v>
          </cell>
          <cell r="B20157">
            <v>3667</v>
          </cell>
          <cell r="R20157" t="str">
            <v>BQJF150001</v>
          </cell>
        </row>
        <row r="20158">
          <cell r="A20158">
            <v>44190.713136574101</v>
          </cell>
          <cell r="B20158">
            <v>13491</v>
          </cell>
          <cell r="R20158" t="str">
            <v>BQKS040079</v>
          </cell>
        </row>
        <row r="20159">
          <cell r="A20159">
            <v>44190.7125115741</v>
          </cell>
          <cell r="B20159">
            <v>1448</v>
          </cell>
          <cell r="R20159" t="str">
            <v>BRAC372352</v>
          </cell>
        </row>
        <row r="20160">
          <cell r="A20160">
            <v>44190.711875000001</v>
          </cell>
          <cell r="B20160">
            <v>1430</v>
          </cell>
          <cell r="R20160" t="str">
            <v>BRAC372417</v>
          </cell>
        </row>
        <row r="20161">
          <cell r="A20161">
            <v>44190.710104166697</v>
          </cell>
          <cell r="B20161">
            <v>2803</v>
          </cell>
          <cell r="R20161" t="str">
            <v>BRBS033681</v>
          </cell>
        </row>
        <row r="20162">
          <cell r="A20162">
            <v>44190.709178240701</v>
          </cell>
          <cell r="B20162">
            <v>3888</v>
          </cell>
          <cell r="R20162" t="str">
            <v>BRCC373034</v>
          </cell>
        </row>
        <row r="20163">
          <cell r="A20163">
            <v>44190.707870370403</v>
          </cell>
          <cell r="B20163">
            <v>3621</v>
          </cell>
          <cell r="R20163" t="str">
            <v>BRCS033809</v>
          </cell>
        </row>
        <row r="20164">
          <cell r="A20164">
            <v>44190.707141203697</v>
          </cell>
          <cell r="B20164">
            <v>2943</v>
          </cell>
          <cell r="R20164" t="str">
            <v>BRCS033813</v>
          </cell>
        </row>
        <row r="20165">
          <cell r="A20165">
            <v>44190.706168981502</v>
          </cell>
          <cell r="B20165">
            <v>2010</v>
          </cell>
          <cell r="R20165" t="str">
            <v>BREC373485</v>
          </cell>
        </row>
        <row r="20166">
          <cell r="A20166">
            <v>44190.705231481501</v>
          </cell>
          <cell r="B20166">
            <v>3549</v>
          </cell>
          <cell r="R20166" t="str">
            <v>BREC373493</v>
          </cell>
        </row>
        <row r="20167">
          <cell r="A20167">
            <v>44190.702546296299</v>
          </cell>
          <cell r="B20167">
            <v>5659</v>
          </cell>
          <cell r="R20167" t="str">
            <v>BRFC373676</v>
          </cell>
        </row>
        <row r="20168">
          <cell r="A20168">
            <v>44190.701944444401</v>
          </cell>
          <cell r="B20168">
            <v>832</v>
          </cell>
          <cell r="R20168" t="str">
            <v>BRGC373918</v>
          </cell>
        </row>
        <row r="20169">
          <cell r="A20169">
            <v>44190.701273148101</v>
          </cell>
          <cell r="B20169">
            <v>1502</v>
          </cell>
          <cell r="R20169" t="str">
            <v>BRGC374007</v>
          </cell>
        </row>
        <row r="20170">
          <cell r="A20170">
            <v>44190.699907407397</v>
          </cell>
          <cell r="B20170">
            <v>3761</v>
          </cell>
          <cell r="R20170" t="str">
            <v>BRGS035244</v>
          </cell>
        </row>
        <row r="20171">
          <cell r="A20171">
            <v>44190.698969907397</v>
          </cell>
          <cell r="B20171">
            <v>3406</v>
          </cell>
          <cell r="R20171" t="str">
            <v>BRHC374102</v>
          </cell>
        </row>
        <row r="20172">
          <cell r="A20172">
            <v>44190.696828703702</v>
          </cell>
          <cell r="B20172">
            <v>2586</v>
          </cell>
          <cell r="R20172" t="str">
            <v>BRIS035838</v>
          </cell>
        </row>
        <row r="20173">
          <cell r="A20173">
            <v>44190.696238425902</v>
          </cell>
          <cell r="B20173">
            <v>3948</v>
          </cell>
          <cell r="R20173" t="str">
            <v>BRJC371698</v>
          </cell>
        </row>
        <row r="20174">
          <cell r="A20174">
            <v>44190.695648148103</v>
          </cell>
          <cell r="B20174">
            <v>2775</v>
          </cell>
          <cell r="R20174" t="str">
            <v>BRJC371828</v>
          </cell>
        </row>
        <row r="20175">
          <cell r="A20175">
            <v>44190.695104166698</v>
          </cell>
          <cell r="B20175">
            <v>9927</v>
          </cell>
          <cell r="R20175" t="str">
            <v>BRJS040951</v>
          </cell>
        </row>
        <row r="20176">
          <cell r="A20176">
            <v>44190.694247685198</v>
          </cell>
          <cell r="B20176">
            <v>1720</v>
          </cell>
          <cell r="R20176" t="str">
            <v>BSAF110719</v>
          </cell>
        </row>
        <row r="20177">
          <cell r="A20177">
            <v>44190.693171296298</v>
          </cell>
          <cell r="B20177">
            <v>1272</v>
          </cell>
          <cell r="R20177" t="str">
            <v>BSDS037710</v>
          </cell>
        </row>
        <row r="20178">
          <cell r="A20178">
            <v>44190.692523148202</v>
          </cell>
          <cell r="B20178">
            <v>451</v>
          </cell>
          <cell r="R20178" t="str">
            <v>BSFC376396</v>
          </cell>
        </row>
        <row r="20179">
          <cell r="A20179">
            <v>44190.691944444399</v>
          </cell>
          <cell r="B20179">
            <v>2355</v>
          </cell>
          <cell r="R20179" t="str">
            <v>BSGC376577</v>
          </cell>
        </row>
        <row r="20180">
          <cell r="A20180">
            <v>44190.690902777802</v>
          </cell>
          <cell r="B20180">
            <v>451</v>
          </cell>
          <cell r="R20180" t="str">
            <v>BSHC376807</v>
          </cell>
        </row>
        <row r="20181">
          <cell r="A20181">
            <v>44190.690150463</v>
          </cell>
          <cell r="B20181">
            <v>2081</v>
          </cell>
          <cell r="R20181" t="str">
            <v>BSIC376940</v>
          </cell>
        </row>
        <row r="20182">
          <cell r="A20182">
            <v>44190.689375000002</v>
          </cell>
          <cell r="B20182">
            <v>433</v>
          </cell>
          <cell r="R20182" t="str">
            <v>BSJS035946</v>
          </cell>
        </row>
        <row r="20183">
          <cell r="A20183">
            <v>44190.688472222202</v>
          </cell>
          <cell r="B20183">
            <v>1740</v>
          </cell>
          <cell r="R20183" t="str">
            <v>BSKS036261</v>
          </cell>
        </row>
        <row r="20184">
          <cell r="A20184">
            <v>44190.6875925926</v>
          </cell>
          <cell r="B20184">
            <v>4156</v>
          </cell>
          <cell r="R20184" t="str">
            <v>BSKS036365</v>
          </cell>
        </row>
        <row r="20185">
          <cell r="A20185">
            <v>44190.685451388897</v>
          </cell>
          <cell r="B20185">
            <v>986</v>
          </cell>
          <cell r="R20185" t="str">
            <v>BSLS036682</v>
          </cell>
        </row>
        <row r="20186">
          <cell r="A20186">
            <v>44190.6848032407</v>
          </cell>
          <cell r="B20186">
            <v>1080</v>
          </cell>
          <cell r="R20186" t="str">
            <v>BTJC377158</v>
          </cell>
        </row>
        <row r="20187">
          <cell r="A20187">
            <v>44190.683946759302</v>
          </cell>
          <cell r="B20187">
            <v>1215</v>
          </cell>
          <cell r="R20187" t="str">
            <v>BTLS039785</v>
          </cell>
        </row>
        <row r="20188">
          <cell r="A20188">
            <v>44190.681087962999</v>
          </cell>
          <cell r="B20188">
            <v>25874</v>
          </cell>
          <cell r="R20188" t="str">
            <v>GNES040048</v>
          </cell>
        </row>
        <row r="20189">
          <cell r="A20189">
            <v>44190.6804050926</v>
          </cell>
          <cell r="B20189">
            <v>21816</v>
          </cell>
          <cell r="R20189" t="str">
            <v>GNFS040092</v>
          </cell>
        </row>
        <row r="20190">
          <cell r="A20190">
            <v>44190.679791666698</v>
          </cell>
          <cell r="B20190">
            <v>25929</v>
          </cell>
          <cell r="R20190" t="str">
            <v>GOBC370298</v>
          </cell>
        </row>
        <row r="20191">
          <cell r="A20191">
            <v>44190.679166666698</v>
          </cell>
          <cell r="B20191">
            <v>34514</v>
          </cell>
          <cell r="R20191" t="str">
            <v>GOBF110094</v>
          </cell>
        </row>
        <row r="20192">
          <cell r="A20192">
            <v>44190.6783796296</v>
          </cell>
          <cell r="B20192">
            <v>5611</v>
          </cell>
          <cell r="R20192" t="str">
            <v>GOBS040228</v>
          </cell>
        </row>
        <row r="20193">
          <cell r="A20193">
            <v>44190.677465277797</v>
          </cell>
          <cell r="B20193">
            <v>15625</v>
          </cell>
          <cell r="R20193" t="str">
            <v>GOCC370403</v>
          </cell>
        </row>
        <row r="20194">
          <cell r="A20194">
            <v>44190.676863425899</v>
          </cell>
          <cell r="B20194">
            <v>23652</v>
          </cell>
          <cell r="R20194" t="str">
            <v>GOGC370754</v>
          </cell>
        </row>
        <row r="20195">
          <cell r="A20195">
            <v>44190.676168981503</v>
          </cell>
          <cell r="B20195">
            <v>41706</v>
          </cell>
          <cell r="R20195" t="str">
            <v>GOLF110035</v>
          </cell>
        </row>
        <row r="20196">
          <cell r="A20196">
            <v>44190.671504629601</v>
          </cell>
          <cell r="B20196">
            <v>9406</v>
          </cell>
          <cell r="R20196" t="str">
            <v>GPGC370758</v>
          </cell>
        </row>
        <row r="20197">
          <cell r="A20197">
            <v>44190.670648148101</v>
          </cell>
          <cell r="B20197">
            <v>9589</v>
          </cell>
          <cell r="R20197" t="str">
            <v>GPGC370774</v>
          </cell>
        </row>
        <row r="20198">
          <cell r="A20198">
            <v>44190.669884259303</v>
          </cell>
          <cell r="B20198">
            <v>12453</v>
          </cell>
          <cell r="R20198" t="str">
            <v>GPJS040009</v>
          </cell>
        </row>
        <row r="20199">
          <cell r="A20199">
            <v>44190.669236111098</v>
          </cell>
          <cell r="B20199">
            <v>9261</v>
          </cell>
          <cell r="R20199" t="str">
            <v>GPLS030458</v>
          </cell>
        </row>
        <row r="20200">
          <cell r="A20200">
            <v>44190.668460648201</v>
          </cell>
          <cell r="B20200">
            <v>9475</v>
          </cell>
          <cell r="R20200" t="str">
            <v>ONIC370102</v>
          </cell>
        </row>
        <row r="20201">
          <cell r="A20201">
            <v>44190.667650463001</v>
          </cell>
          <cell r="B20201">
            <v>12471</v>
          </cell>
          <cell r="R20201" t="str">
            <v>UOHS030121</v>
          </cell>
        </row>
        <row r="20202">
          <cell r="A20202">
            <v>44190.667152777802</v>
          </cell>
          <cell r="B20202">
            <v>9926</v>
          </cell>
          <cell r="R20202" t="str">
            <v>UOIS030128</v>
          </cell>
        </row>
        <row r="20203">
          <cell r="A20203">
            <v>44189.9706828704</v>
          </cell>
          <cell r="B20203">
            <v>26813</v>
          </cell>
          <cell r="R20203" t="str">
            <v>BKJS030050</v>
          </cell>
        </row>
        <row r="20204">
          <cell r="A20204">
            <v>44188.825925925899</v>
          </cell>
          <cell r="B20204">
            <v>777</v>
          </cell>
          <cell r="R20204" t="str">
            <v>BTDD162186</v>
          </cell>
        </row>
        <row r="20205">
          <cell r="A20205">
            <v>44188.824259259301</v>
          </cell>
          <cell r="B20205">
            <v>2</v>
          </cell>
          <cell r="R20205" t="str">
            <v>BTHD120981</v>
          </cell>
        </row>
        <row r="20206">
          <cell r="A20206">
            <v>44188.8218865741</v>
          </cell>
          <cell r="B20206">
            <v>513</v>
          </cell>
          <cell r="R20206" t="str">
            <v>BTED162217</v>
          </cell>
        </row>
        <row r="20207">
          <cell r="A20207">
            <v>44187.975162037001</v>
          </cell>
          <cell r="B20207">
            <v>17731</v>
          </cell>
          <cell r="R20207" t="str">
            <v>BKCS040431</v>
          </cell>
        </row>
        <row r="20208">
          <cell r="A20208">
            <v>44187.932523148098</v>
          </cell>
          <cell r="B20208">
            <v>3156</v>
          </cell>
          <cell r="R20208" t="str">
            <v>BSKD161477</v>
          </cell>
        </row>
        <row r="20209">
          <cell r="A20209">
            <v>44187.881574074097</v>
          </cell>
          <cell r="B20209">
            <v>989</v>
          </cell>
          <cell r="R20209" t="str">
            <v>BSGD161864</v>
          </cell>
        </row>
        <row r="20210">
          <cell r="A20210">
            <v>44187.573495370401</v>
          </cell>
          <cell r="B20210">
            <v>1953</v>
          </cell>
          <cell r="R20210" t="str">
            <v>BSJD161422</v>
          </cell>
        </row>
        <row r="20211">
          <cell r="A20211">
            <v>44186.920601851903</v>
          </cell>
          <cell r="B20211">
            <v>1626</v>
          </cell>
          <cell r="R20211" t="str">
            <v>BTKD162112</v>
          </cell>
        </row>
        <row r="20212">
          <cell r="A20212">
            <v>44186.919166666703</v>
          </cell>
          <cell r="B20212">
            <v>2034</v>
          </cell>
          <cell r="R20212" t="str">
            <v>BTDD162169</v>
          </cell>
        </row>
        <row r="20213">
          <cell r="A20213">
            <v>44186.7910416667</v>
          </cell>
          <cell r="B20213">
            <v>1272</v>
          </cell>
          <cell r="R20213" t="str">
            <v>BSES037922</v>
          </cell>
        </row>
        <row r="20214">
          <cell r="A20214">
            <v>44186.788819444402</v>
          </cell>
          <cell r="B20214">
            <v>0</v>
          </cell>
          <cell r="R20214" t="str">
            <v>BTFC378771</v>
          </cell>
        </row>
        <row r="20215">
          <cell r="A20215">
            <v>44186.585150462997</v>
          </cell>
          <cell r="B20215">
            <v>12937</v>
          </cell>
          <cell r="R20215" t="str">
            <v>BMJS040004</v>
          </cell>
        </row>
        <row r="20216">
          <cell r="A20216">
            <v>44186.583020833299</v>
          </cell>
          <cell r="B20216">
            <v>1</v>
          </cell>
          <cell r="R20216" t="str">
            <v>CTFE665584</v>
          </cell>
        </row>
        <row r="20217">
          <cell r="A20217">
            <v>44186.496793981503</v>
          </cell>
          <cell r="B20217">
            <v>1</v>
          </cell>
          <cell r="R20217" t="str">
            <v>BTHC379543</v>
          </cell>
        </row>
        <row r="20218">
          <cell r="A20218">
            <v>44184.872349537</v>
          </cell>
          <cell r="B20218">
            <v>2128</v>
          </cell>
          <cell r="R20218" t="str">
            <v>BRED161131</v>
          </cell>
        </row>
        <row r="20219">
          <cell r="A20219">
            <v>44184.680717592601</v>
          </cell>
          <cell r="B20219">
            <v>1</v>
          </cell>
          <cell r="R20219" t="str">
            <v>CTCE665149</v>
          </cell>
        </row>
        <row r="20220">
          <cell r="A20220">
            <v>44184.673460648097</v>
          </cell>
          <cell r="B20220">
            <v>6574</v>
          </cell>
          <cell r="R20220" t="str">
            <v>BRES034488</v>
          </cell>
        </row>
        <row r="20221">
          <cell r="A20221">
            <v>44184.559120370403</v>
          </cell>
          <cell r="B20221">
            <v>1</v>
          </cell>
          <cell r="R20221" t="str">
            <v>CTFS380028</v>
          </cell>
        </row>
        <row r="20222">
          <cell r="A20222">
            <v>44183.8577083333</v>
          </cell>
          <cell r="B20222">
            <v>989</v>
          </cell>
          <cell r="R20222" t="str">
            <v>BSGD161864</v>
          </cell>
        </row>
        <row r="20223">
          <cell r="A20223">
            <v>44183.771712962996</v>
          </cell>
          <cell r="B20223">
            <v>799</v>
          </cell>
          <cell r="R20223" t="str">
            <v>BSID220375</v>
          </cell>
        </row>
        <row r="20224">
          <cell r="A20224">
            <v>44183.743611111102</v>
          </cell>
          <cell r="B20224">
            <v>5669</v>
          </cell>
          <cell r="R20224" t="str">
            <v>BRGD161233</v>
          </cell>
        </row>
        <row r="20225">
          <cell r="A20225">
            <v>44183.563298611101</v>
          </cell>
          <cell r="B20225">
            <v>29397</v>
          </cell>
          <cell r="R20225" t="str">
            <v>BKKS030393</v>
          </cell>
        </row>
        <row r="20226">
          <cell r="A20226">
            <v>44183.561412037001</v>
          </cell>
          <cell r="B20226">
            <v>6181</v>
          </cell>
          <cell r="R20226" t="str">
            <v>BRGS035077</v>
          </cell>
        </row>
        <row r="20227">
          <cell r="A20227">
            <v>44183.545949074098</v>
          </cell>
          <cell r="B20227">
            <v>352</v>
          </cell>
          <cell r="R20227" t="str">
            <v>BTGD162289</v>
          </cell>
        </row>
        <row r="20228">
          <cell r="A20228">
            <v>44183.543900463003</v>
          </cell>
          <cell r="B20228">
            <v>2239</v>
          </cell>
          <cell r="R20228" t="str">
            <v>BRDD161024</v>
          </cell>
        </row>
        <row r="20229">
          <cell r="A20229">
            <v>44183.535416666702</v>
          </cell>
          <cell r="B20229">
            <v>6790</v>
          </cell>
          <cell r="R20229" t="str">
            <v>BRGS035053</v>
          </cell>
        </row>
        <row r="20230">
          <cell r="A20230">
            <v>44183.490752314799</v>
          </cell>
          <cell r="B20230">
            <v>2094</v>
          </cell>
          <cell r="R20230" t="str">
            <v>BSAD161582</v>
          </cell>
        </row>
        <row r="20231">
          <cell r="A20231">
            <v>44183.483622685198</v>
          </cell>
          <cell r="B20231">
            <v>0</v>
          </cell>
          <cell r="R20231" t="str">
            <v>DTGL140183</v>
          </cell>
        </row>
        <row r="20232">
          <cell r="A20232">
            <v>44183.480694444399</v>
          </cell>
          <cell r="B20232">
            <v>43165</v>
          </cell>
          <cell r="R20232" t="str">
            <v>BMBL160078</v>
          </cell>
        </row>
        <row r="20233">
          <cell r="A20233">
            <v>44183.453958333303</v>
          </cell>
          <cell r="B20233">
            <v>16721</v>
          </cell>
          <cell r="R20233" t="str">
            <v>BMFS031346</v>
          </cell>
        </row>
        <row r="20234">
          <cell r="A20234">
            <v>44182.653993055603</v>
          </cell>
          <cell r="B20234">
            <v>5669</v>
          </cell>
          <cell r="R20234" t="str">
            <v>BRGD161233</v>
          </cell>
        </row>
        <row r="20235">
          <cell r="A20235">
            <v>44182.645196759302</v>
          </cell>
          <cell r="B20235">
            <v>988</v>
          </cell>
          <cell r="R20235" t="str">
            <v>BSGD161864</v>
          </cell>
        </row>
        <row r="20236">
          <cell r="A20236">
            <v>44181.525648148097</v>
          </cell>
          <cell r="B20236">
            <v>4543</v>
          </cell>
          <cell r="R20236" t="str">
            <v>BRAC372524</v>
          </cell>
        </row>
        <row r="20237">
          <cell r="A20237">
            <v>44180.979664351798</v>
          </cell>
          <cell r="B20237">
            <v>12168</v>
          </cell>
          <cell r="R20237" t="str">
            <v>GOCS030806</v>
          </cell>
        </row>
        <row r="20238">
          <cell r="A20238">
            <v>44180.735613425903</v>
          </cell>
          <cell r="B20238">
            <v>1919</v>
          </cell>
          <cell r="R20238" t="str">
            <v>BTDD162169</v>
          </cell>
        </row>
        <row r="20239">
          <cell r="A20239">
            <v>44180.730902777803</v>
          </cell>
          <cell r="B20239">
            <v>1516</v>
          </cell>
          <cell r="R20239" t="str">
            <v>BTKD162112</v>
          </cell>
        </row>
        <row r="20240">
          <cell r="A20240">
            <v>44180.669074074103</v>
          </cell>
          <cell r="B20240">
            <v>1</v>
          </cell>
          <cell r="R20240" t="str">
            <v>BTHS031467</v>
          </cell>
        </row>
        <row r="20241">
          <cell r="A20241">
            <v>44180.658842592602</v>
          </cell>
          <cell r="B20241">
            <v>1</v>
          </cell>
          <cell r="R20241" t="str">
            <v>BTCS030119</v>
          </cell>
        </row>
        <row r="20242">
          <cell r="A20242">
            <v>44180.5004513889</v>
          </cell>
          <cell r="B20242">
            <v>9406</v>
          </cell>
          <cell r="R20242" t="str">
            <v>BQHS040705</v>
          </cell>
        </row>
        <row r="20243">
          <cell r="A20243">
            <v>44180.496423611097</v>
          </cell>
          <cell r="B20243">
            <v>7909</v>
          </cell>
          <cell r="R20243" t="str">
            <v>BQGS031413</v>
          </cell>
        </row>
        <row r="20244">
          <cell r="A20244">
            <v>44180.488472222198</v>
          </cell>
          <cell r="B20244">
            <v>8858</v>
          </cell>
          <cell r="R20244" t="str">
            <v>BRCC372871</v>
          </cell>
        </row>
        <row r="20245">
          <cell r="A20245">
            <v>44180.478611111103</v>
          </cell>
          <cell r="B20245">
            <v>1013</v>
          </cell>
          <cell r="R20245" t="str">
            <v>BSFC376340</v>
          </cell>
        </row>
        <row r="20246">
          <cell r="A20246">
            <v>44179.666643518503</v>
          </cell>
          <cell r="B20246">
            <v>996</v>
          </cell>
          <cell r="R20246" t="str">
            <v>BTDD162183</v>
          </cell>
        </row>
        <row r="20247">
          <cell r="A20247">
            <v>44179.662303240701</v>
          </cell>
          <cell r="B20247">
            <v>676</v>
          </cell>
          <cell r="R20247" t="str">
            <v>BTDD162186</v>
          </cell>
        </row>
        <row r="20248">
          <cell r="A20248">
            <v>44179.5399189815</v>
          </cell>
          <cell r="B20248">
            <v>4696</v>
          </cell>
          <cell r="R20248" t="str">
            <v>BRGL151468</v>
          </cell>
        </row>
        <row r="20249">
          <cell r="A20249">
            <v>44179.521284722199</v>
          </cell>
          <cell r="B20249">
            <v>4722</v>
          </cell>
          <cell r="R20249" t="str">
            <v>BRGL151464</v>
          </cell>
        </row>
        <row r="20250">
          <cell r="A20250">
            <v>44179.505046296297</v>
          </cell>
          <cell r="B20250">
            <v>1243</v>
          </cell>
          <cell r="R20250" t="str">
            <v>BSKD161462</v>
          </cell>
        </row>
        <row r="20251">
          <cell r="A20251">
            <v>44179.501782407402</v>
          </cell>
          <cell r="B20251">
            <v>2524</v>
          </cell>
          <cell r="R20251" t="str">
            <v>BSGD161904</v>
          </cell>
        </row>
        <row r="20252">
          <cell r="A20252">
            <v>44175.552025463003</v>
          </cell>
          <cell r="B20252">
            <v>1004</v>
          </cell>
          <cell r="R20252" t="str">
            <v>BTCD162149</v>
          </cell>
        </row>
        <row r="20253">
          <cell r="A20253">
            <v>44174.678715277798</v>
          </cell>
          <cell r="B20253">
            <v>1818</v>
          </cell>
          <cell r="R20253" t="str">
            <v>BTDD162169</v>
          </cell>
        </row>
        <row r="20254">
          <cell r="A20254">
            <v>44174.592604166697</v>
          </cell>
          <cell r="B20254">
            <v>104</v>
          </cell>
          <cell r="R20254" t="str">
            <v>BTED200706</v>
          </cell>
        </row>
        <row r="20255">
          <cell r="A20255">
            <v>44174.465821759302</v>
          </cell>
          <cell r="B20255">
            <v>1243</v>
          </cell>
          <cell r="R20255" t="str">
            <v>BSKD161462</v>
          </cell>
        </row>
        <row r="20256">
          <cell r="A20256">
            <v>44174.453900462999</v>
          </cell>
          <cell r="B20256">
            <v>58339</v>
          </cell>
          <cell r="R20256" t="str">
            <v>124371</v>
          </cell>
        </row>
        <row r="20257">
          <cell r="A20257">
            <v>44174.452187499999</v>
          </cell>
          <cell r="B20257">
            <v>9007</v>
          </cell>
          <cell r="R20257" t="str">
            <v>124380</v>
          </cell>
        </row>
        <row r="20258">
          <cell r="A20258">
            <v>44173.610520833303</v>
          </cell>
          <cell r="B20258">
            <v>1882</v>
          </cell>
          <cell r="R20258" t="str">
            <v>BTKD162074</v>
          </cell>
        </row>
        <row r="20259">
          <cell r="A20259">
            <v>44172.744490740697</v>
          </cell>
          <cell r="B20259">
            <v>1</v>
          </cell>
          <cell r="R20259" t="str">
            <v>BTFS031006</v>
          </cell>
        </row>
        <row r="20260">
          <cell r="A20260">
            <v>44172.678495370397</v>
          </cell>
          <cell r="B20260">
            <v>451</v>
          </cell>
          <cell r="R20260" t="str">
            <v>BSCD161704</v>
          </cell>
        </row>
        <row r="20261">
          <cell r="A20261">
            <v>44172.422974537003</v>
          </cell>
          <cell r="B20261"/>
          <cell r="R20261" t="str">
            <v>CRKE661518</v>
          </cell>
        </row>
        <row r="20262">
          <cell r="A20262">
            <v>44170.9864467593</v>
          </cell>
          <cell r="B20262">
            <v>15369</v>
          </cell>
          <cell r="R20262" t="str">
            <v>GNDC370057</v>
          </cell>
        </row>
        <row r="20263">
          <cell r="A20263">
            <v>44170.7722685185</v>
          </cell>
          <cell r="B20263">
            <v>6193</v>
          </cell>
          <cell r="R20263" t="str">
            <v>BQDD200043</v>
          </cell>
        </row>
        <row r="20264">
          <cell r="A20264">
            <v>44170.746122685203</v>
          </cell>
          <cell r="B20264">
            <v>2472</v>
          </cell>
          <cell r="R20264" t="str">
            <v>BTLS044130</v>
          </cell>
        </row>
        <row r="20265">
          <cell r="A20265">
            <v>44170.603784722203</v>
          </cell>
          <cell r="B20265">
            <v>2482</v>
          </cell>
          <cell r="R20265" t="str">
            <v>BSGD161904</v>
          </cell>
        </row>
        <row r="20266">
          <cell r="A20266">
            <v>44170.546666666698</v>
          </cell>
          <cell r="B20266">
            <v>71158</v>
          </cell>
          <cell r="R20266" t="str">
            <v>BJGS031396</v>
          </cell>
        </row>
        <row r="20267">
          <cell r="A20267">
            <v>44169.731006944399</v>
          </cell>
          <cell r="B20267">
            <v>576</v>
          </cell>
          <cell r="R20267" t="str">
            <v>BTDD162186</v>
          </cell>
        </row>
        <row r="20268">
          <cell r="A20268">
            <v>44169.681990740697</v>
          </cell>
          <cell r="B20268">
            <v>931</v>
          </cell>
          <cell r="R20268" t="str">
            <v>BSID120765</v>
          </cell>
        </row>
        <row r="20269">
          <cell r="A20269">
            <v>44169.679768518501</v>
          </cell>
          <cell r="B20269">
            <v>2724</v>
          </cell>
          <cell r="R20269" t="str">
            <v>BRGD161212</v>
          </cell>
        </row>
        <row r="20270">
          <cell r="A20270">
            <v>44169.602905092601</v>
          </cell>
          <cell r="B20270">
            <v>0</v>
          </cell>
          <cell r="R20270" t="str">
            <v>BTHC379543</v>
          </cell>
        </row>
        <row r="20271">
          <cell r="A20271">
            <v>44169.5922222222</v>
          </cell>
          <cell r="B20271">
            <v>0</v>
          </cell>
          <cell r="R20271" t="str">
            <v>CTFE665584</v>
          </cell>
        </row>
        <row r="20272">
          <cell r="A20272">
            <v>44169.591238425899</v>
          </cell>
          <cell r="B20272">
            <v>5</v>
          </cell>
          <cell r="R20272" t="str">
            <v>CRIE663199</v>
          </cell>
        </row>
        <row r="20273">
          <cell r="A20273">
            <v>44169.578090277799</v>
          </cell>
          <cell r="B20273">
            <v>10573</v>
          </cell>
          <cell r="R20273" t="str">
            <v>GOAC370220</v>
          </cell>
        </row>
        <row r="20274">
          <cell r="A20274">
            <v>44169.577199074098</v>
          </cell>
          <cell r="B20274">
            <v>5348</v>
          </cell>
          <cell r="R20274" t="str">
            <v>BREC373538</v>
          </cell>
        </row>
        <row r="20275">
          <cell r="A20275">
            <v>44169.576249999998</v>
          </cell>
          <cell r="B20275">
            <v>25254</v>
          </cell>
          <cell r="R20275" t="str">
            <v>BLGS040582</v>
          </cell>
        </row>
        <row r="20276">
          <cell r="A20276">
            <v>44169.574826388904</v>
          </cell>
          <cell r="B20276">
            <v>4445</v>
          </cell>
          <cell r="R20276" t="str">
            <v>BSDC375954</v>
          </cell>
        </row>
        <row r="20277">
          <cell r="A20277">
            <v>44169.565763888902</v>
          </cell>
          <cell r="B20277">
            <v>3018</v>
          </cell>
          <cell r="R20277" t="str">
            <v>BSKD161477</v>
          </cell>
        </row>
        <row r="20278">
          <cell r="A20278">
            <v>44169.559525463003</v>
          </cell>
          <cell r="B20278">
            <v>628</v>
          </cell>
          <cell r="R20278" t="str">
            <v>BSFD161799</v>
          </cell>
        </row>
        <row r="20279">
          <cell r="A20279">
            <v>44169.558194444398</v>
          </cell>
          <cell r="B20279">
            <v>1593</v>
          </cell>
          <cell r="R20279" t="str">
            <v>BRHD161314</v>
          </cell>
        </row>
        <row r="20280">
          <cell r="A20280">
            <v>44168.972569444399</v>
          </cell>
          <cell r="B20280">
            <v>17209</v>
          </cell>
          <cell r="R20280" t="str">
            <v>BMKC370048</v>
          </cell>
        </row>
        <row r="20281">
          <cell r="A20281">
            <v>44167.976932870399</v>
          </cell>
          <cell r="B20281">
            <v>8855</v>
          </cell>
          <cell r="R20281" t="str">
            <v>BRHS035368</v>
          </cell>
        </row>
        <row r="20282">
          <cell r="A20282">
            <v>44167.583043981504</v>
          </cell>
          <cell r="B20282">
            <v>1</v>
          </cell>
          <cell r="R20282" t="str">
            <v>BTGD162296</v>
          </cell>
        </row>
        <row r="20283">
          <cell r="A20283">
            <v>44166.980960648201</v>
          </cell>
          <cell r="B20283">
            <v>2777</v>
          </cell>
          <cell r="R20283" t="str">
            <v>BRHS035337</v>
          </cell>
        </row>
        <row r="20284">
          <cell r="A20284">
            <v>44165.973784722199</v>
          </cell>
          <cell r="B20284">
            <v>49312</v>
          </cell>
          <cell r="R20284" t="str">
            <v>BLFS040558</v>
          </cell>
        </row>
        <row r="20285">
          <cell r="A20285">
            <v>44165.574432870402</v>
          </cell>
          <cell r="B20285"/>
          <cell r="R20285"/>
        </row>
        <row r="20286">
          <cell r="A20286">
            <v>44165.503530092603</v>
          </cell>
          <cell r="B20286">
            <v>6668</v>
          </cell>
          <cell r="R20286" t="str">
            <v>BSGS043528</v>
          </cell>
        </row>
        <row r="20287">
          <cell r="A20287">
            <v>44163.702881944402</v>
          </cell>
          <cell r="B20287">
            <v>5578</v>
          </cell>
          <cell r="R20287" t="str">
            <v>BRGD161233</v>
          </cell>
        </row>
        <row r="20288">
          <cell r="A20288">
            <v>44163.698263888902</v>
          </cell>
          <cell r="B20288">
            <v>441</v>
          </cell>
          <cell r="R20288" t="str">
            <v>BSCD161704</v>
          </cell>
        </row>
        <row r="20289">
          <cell r="A20289">
            <v>44163.581631944398</v>
          </cell>
          <cell r="B20289">
            <v>11257</v>
          </cell>
          <cell r="R20289" t="str">
            <v>BPJD200007</v>
          </cell>
        </row>
        <row r="20290">
          <cell r="A20290">
            <v>44163.5644328704</v>
          </cell>
          <cell r="B20290">
            <v>510</v>
          </cell>
          <cell r="R20290" t="str">
            <v>BTCD162159</v>
          </cell>
        </row>
        <row r="20291">
          <cell r="A20291">
            <v>44163.498958333301</v>
          </cell>
          <cell r="B20291">
            <v>2491</v>
          </cell>
          <cell r="R20291" t="str">
            <v>BTJC377259</v>
          </cell>
        </row>
        <row r="20292">
          <cell r="A20292">
            <v>44162.717905092599</v>
          </cell>
          <cell r="B20292">
            <v>4160</v>
          </cell>
          <cell r="R20292" t="str">
            <v>BSKD161467</v>
          </cell>
        </row>
        <row r="20293">
          <cell r="A20293">
            <v>44162.658587963</v>
          </cell>
          <cell r="B20293">
            <v>3100</v>
          </cell>
          <cell r="R20293" t="str">
            <v>BSAD161567</v>
          </cell>
        </row>
        <row r="20294">
          <cell r="A20294">
            <v>44162.471886574102</v>
          </cell>
          <cell r="B20294">
            <v>1794</v>
          </cell>
          <cell r="R20294" t="str">
            <v>BSBC375532</v>
          </cell>
        </row>
        <row r="20295">
          <cell r="A20295">
            <v>44162.4703703704</v>
          </cell>
          <cell r="B20295">
            <v>51240</v>
          </cell>
          <cell r="R20295" t="str">
            <v>BKAS030601</v>
          </cell>
        </row>
        <row r="20296">
          <cell r="A20296">
            <v>44162.467118055603</v>
          </cell>
          <cell r="B20296">
            <v>6314</v>
          </cell>
          <cell r="R20296" t="str">
            <v>BSCS037449</v>
          </cell>
        </row>
        <row r="20297">
          <cell r="A20297">
            <v>44162.465682870403</v>
          </cell>
          <cell r="B20297">
            <v>7199</v>
          </cell>
          <cell r="R20297" t="str">
            <v>BSKS036366</v>
          </cell>
        </row>
        <row r="20298">
          <cell r="A20298">
            <v>44162.463645833297</v>
          </cell>
          <cell r="B20298">
            <v>13466</v>
          </cell>
          <cell r="R20298" t="str">
            <v>BMDS031033</v>
          </cell>
        </row>
        <row r="20299">
          <cell r="A20299">
            <v>44161.978703703702</v>
          </cell>
          <cell r="B20299">
            <v>23884</v>
          </cell>
          <cell r="R20299" t="str">
            <v>BPLF150007</v>
          </cell>
        </row>
        <row r="20300">
          <cell r="A20300">
            <v>44161.596770833297</v>
          </cell>
          <cell r="B20300">
            <v>2018</v>
          </cell>
          <cell r="R20300" t="str">
            <v>BSLD230358</v>
          </cell>
        </row>
        <row r="20301">
          <cell r="A20301">
            <v>44161.533275463</v>
          </cell>
          <cell r="B20301">
            <v>3015</v>
          </cell>
          <cell r="R20301" t="str">
            <v>BRBD160892</v>
          </cell>
        </row>
        <row r="20302">
          <cell r="A20302">
            <v>44160.723020833299</v>
          </cell>
          <cell r="B20302">
            <v>1205</v>
          </cell>
          <cell r="R20302" t="str">
            <v>BSID200615</v>
          </cell>
        </row>
        <row r="20303">
          <cell r="A20303">
            <v>44160.582962963003</v>
          </cell>
          <cell r="B20303">
            <v>833</v>
          </cell>
          <cell r="R20303" t="str">
            <v>BTDD162183</v>
          </cell>
        </row>
        <row r="20304">
          <cell r="A20304">
            <v>44160.580115740697</v>
          </cell>
          <cell r="B20304">
            <v>1</v>
          </cell>
          <cell r="R20304" t="str">
            <v>BTKD162083</v>
          </cell>
        </row>
        <row r="20305">
          <cell r="A20305">
            <v>44160.526990740698</v>
          </cell>
          <cell r="B20305">
            <v>3265</v>
          </cell>
          <cell r="R20305" t="str">
            <v>GPCD160130</v>
          </cell>
        </row>
        <row r="20306">
          <cell r="A20306">
            <v>44159.973923611098</v>
          </cell>
          <cell r="B20306">
            <v>22339</v>
          </cell>
          <cell r="R20306" t="str">
            <v>GPJS030042</v>
          </cell>
        </row>
        <row r="20307">
          <cell r="A20307">
            <v>44159.574004629598</v>
          </cell>
          <cell r="B20307">
            <v>5552</v>
          </cell>
          <cell r="R20307" t="str">
            <v>BQJD200029</v>
          </cell>
        </row>
        <row r="20308">
          <cell r="A20308">
            <v>44159.517037037003</v>
          </cell>
          <cell r="B20308">
            <v>1627</v>
          </cell>
          <cell r="R20308" t="str">
            <v>BTKD162074</v>
          </cell>
        </row>
        <row r="20309">
          <cell r="A20309">
            <v>44159.485150462999</v>
          </cell>
          <cell r="B20309">
            <v>11637</v>
          </cell>
          <cell r="R20309" t="str">
            <v>BRGS035169</v>
          </cell>
        </row>
        <row r="20310">
          <cell r="A20310">
            <v>44158.663715277798</v>
          </cell>
          <cell r="B20310"/>
          <cell r="R20310"/>
        </row>
        <row r="20311">
          <cell r="A20311">
            <v>44158.4440046296</v>
          </cell>
          <cell r="B20311">
            <v>4150</v>
          </cell>
          <cell r="R20311" t="str">
            <v>BSKD161467</v>
          </cell>
        </row>
        <row r="20312">
          <cell r="A20312">
            <v>44156.6315046296</v>
          </cell>
          <cell r="B20312">
            <v>2367</v>
          </cell>
          <cell r="R20312" t="str">
            <v>BTJC377259</v>
          </cell>
        </row>
        <row r="20313">
          <cell r="A20313">
            <v>44156.624131944402</v>
          </cell>
          <cell r="B20313">
            <v>1</v>
          </cell>
          <cell r="R20313" t="str">
            <v>DTGL140178</v>
          </cell>
        </row>
        <row r="20314">
          <cell r="A20314">
            <v>44156.584386574097</v>
          </cell>
          <cell r="B20314">
            <v>48891</v>
          </cell>
          <cell r="R20314" t="str">
            <v>BNCC370425</v>
          </cell>
        </row>
        <row r="20315">
          <cell r="A20315">
            <v>44156.556539351899</v>
          </cell>
          <cell r="B20315">
            <v>14142</v>
          </cell>
          <cell r="R20315" t="str">
            <v>BQFS031084</v>
          </cell>
        </row>
        <row r="20316">
          <cell r="A20316">
            <v>44156.555312500001</v>
          </cell>
          <cell r="B20316">
            <v>9059</v>
          </cell>
          <cell r="R20316" t="str">
            <v>GPGS031328</v>
          </cell>
        </row>
        <row r="20317">
          <cell r="A20317">
            <v>44155.981331018498</v>
          </cell>
          <cell r="B20317">
            <v>6458</v>
          </cell>
          <cell r="R20317" t="str">
            <v>BSCS037349</v>
          </cell>
        </row>
        <row r="20318">
          <cell r="A20318">
            <v>44154.739745370403</v>
          </cell>
          <cell r="B20318">
            <v>628</v>
          </cell>
          <cell r="R20318" t="str">
            <v>BTJD162047</v>
          </cell>
        </row>
        <row r="20319">
          <cell r="A20319">
            <v>44153.370613425897</v>
          </cell>
          <cell r="B20319">
            <v>395</v>
          </cell>
          <cell r="R20319" t="str">
            <v>CRLE661678</v>
          </cell>
        </row>
        <row r="20320">
          <cell r="A20320">
            <v>44152.978125000001</v>
          </cell>
          <cell r="B20320">
            <v>29163</v>
          </cell>
          <cell r="R20320" t="str">
            <v>BMIS031759</v>
          </cell>
        </row>
        <row r="20321">
          <cell r="A20321">
            <v>44152.975150462997</v>
          </cell>
          <cell r="B20321">
            <v>27575</v>
          </cell>
          <cell r="R20321" t="str">
            <v>BKCS040470</v>
          </cell>
        </row>
        <row r="20322">
          <cell r="A20322">
            <v>44152.730856481503</v>
          </cell>
          <cell r="B20322">
            <v>1500</v>
          </cell>
          <cell r="R20322" t="str">
            <v>BTDD162169</v>
          </cell>
        </row>
        <row r="20323">
          <cell r="A20323">
            <v>44152.684108796297</v>
          </cell>
          <cell r="B20323">
            <v>4678</v>
          </cell>
          <cell r="R20323" t="str">
            <v>BRAD160777</v>
          </cell>
        </row>
        <row r="20324">
          <cell r="A20324">
            <v>44151.676643518498</v>
          </cell>
          <cell r="B20324">
            <v>4549</v>
          </cell>
          <cell r="R20324" t="str">
            <v>BRGL151464</v>
          </cell>
        </row>
        <row r="20325">
          <cell r="A20325">
            <v>44151.676018518498</v>
          </cell>
          <cell r="B20325">
            <v>4531</v>
          </cell>
          <cell r="R20325" t="str">
            <v>BRGL151468</v>
          </cell>
        </row>
        <row r="20326">
          <cell r="A20326">
            <v>44151.613807870403</v>
          </cell>
          <cell r="B20326">
            <v>195</v>
          </cell>
          <cell r="R20326" t="str">
            <v>BTED162217</v>
          </cell>
        </row>
        <row r="20327">
          <cell r="A20327">
            <v>44150.760254629597</v>
          </cell>
          <cell r="B20327">
            <v>383</v>
          </cell>
          <cell r="R20327" t="str">
            <v>BTDD162186</v>
          </cell>
        </row>
        <row r="20328">
          <cell r="A20328">
            <v>44150.608495370398</v>
          </cell>
          <cell r="B20328">
            <v>1570</v>
          </cell>
          <cell r="R20328" t="str">
            <v>BSFD161795</v>
          </cell>
        </row>
        <row r="20329">
          <cell r="A20329">
            <v>44150.607453703698</v>
          </cell>
          <cell r="B20329">
            <v>1396</v>
          </cell>
          <cell r="R20329" t="str">
            <v>BTDD162169</v>
          </cell>
        </row>
        <row r="20330">
          <cell r="A20330">
            <v>44150.604722222197</v>
          </cell>
          <cell r="B20330">
            <v>86</v>
          </cell>
          <cell r="R20330" t="str">
            <v>BTKD200646</v>
          </cell>
        </row>
        <row r="20331">
          <cell r="A20331">
            <v>44146.971388888902</v>
          </cell>
          <cell r="B20331">
            <v>4651</v>
          </cell>
          <cell r="R20331" t="str">
            <v>BQLC370193</v>
          </cell>
        </row>
        <row r="20332">
          <cell r="A20332">
            <v>44144.812719907401</v>
          </cell>
          <cell r="B20332">
            <v>2602</v>
          </cell>
          <cell r="R20332" t="str">
            <v>BSGC376585</v>
          </cell>
        </row>
        <row r="20333">
          <cell r="A20333">
            <v>44144.811770833301</v>
          </cell>
          <cell r="B20333">
            <v>6906</v>
          </cell>
          <cell r="R20333" t="str">
            <v>BSKS036366</v>
          </cell>
        </row>
        <row r="20334">
          <cell r="A20334">
            <v>44144.753668981502</v>
          </cell>
          <cell r="B20334">
            <v>1</v>
          </cell>
          <cell r="R20334" t="str">
            <v>BTED200706</v>
          </cell>
        </row>
        <row r="20335">
          <cell r="A20335">
            <v>44144.730254629598</v>
          </cell>
          <cell r="B20335">
            <v>552</v>
          </cell>
          <cell r="R20335" t="str">
            <v>BTJD162046</v>
          </cell>
        </row>
        <row r="20336">
          <cell r="A20336">
            <v>44144.727627314802</v>
          </cell>
          <cell r="B20336">
            <v>603</v>
          </cell>
          <cell r="R20336" t="str">
            <v>BTDD162183</v>
          </cell>
        </row>
        <row r="20337">
          <cell r="A20337">
            <v>44144.638935185198</v>
          </cell>
          <cell r="B20337"/>
          <cell r="R20337"/>
        </row>
        <row r="20338">
          <cell r="A20338">
            <v>44143.983032407399</v>
          </cell>
          <cell r="B20338">
            <v>21601</v>
          </cell>
          <cell r="R20338" t="str">
            <v>BMIS031670</v>
          </cell>
        </row>
        <row r="20339">
          <cell r="A20339">
            <v>44143.801701388897</v>
          </cell>
          <cell r="B20339">
            <v>1508</v>
          </cell>
          <cell r="R20339" t="str">
            <v>BTKD162074</v>
          </cell>
        </row>
        <row r="20340">
          <cell r="A20340">
            <v>44143.797048611101</v>
          </cell>
          <cell r="B20340">
            <v>81</v>
          </cell>
          <cell r="R20340" t="str">
            <v>BTKD200646</v>
          </cell>
        </row>
        <row r="20341">
          <cell r="A20341">
            <v>44141.6881712963</v>
          </cell>
          <cell r="B20341">
            <v>454</v>
          </cell>
          <cell r="R20341" t="str">
            <v>BTKD120805</v>
          </cell>
        </row>
        <row r="20342">
          <cell r="A20342">
            <v>44141.672106481499</v>
          </cell>
          <cell r="B20342">
            <v>500</v>
          </cell>
          <cell r="R20342" t="str">
            <v>BTCD162149</v>
          </cell>
        </row>
        <row r="20343">
          <cell r="A20343">
            <v>44141.636354166701</v>
          </cell>
          <cell r="B20343">
            <v>0</v>
          </cell>
          <cell r="R20343" t="str">
            <v>BTFC378808</v>
          </cell>
        </row>
        <row r="20344">
          <cell r="A20344">
            <v>44141.609953703701</v>
          </cell>
          <cell r="B20344">
            <v>553</v>
          </cell>
          <cell r="R20344" t="str">
            <v>BSHD161938</v>
          </cell>
        </row>
        <row r="20345">
          <cell r="A20345">
            <v>44141.560162037</v>
          </cell>
          <cell r="B20345">
            <v>849</v>
          </cell>
          <cell r="R20345" t="str">
            <v>BSGD161854</v>
          </cell>
        </row>
        <row r="20346">
          <cell r="A20346">
            <v>44140.7591203704</v>
          </cell>
          <cell r="B20346">
            <v>1</v>
          </cell>
          <cell r="R20346" t="str">
            <v>DSDL130014</v>
          </cell>
        </row>
        <row r="20347">
          <cell r="A20347">
            <v>44140.680462962999</v>
          </cell>
          <cell r="B20347">
            <v>847</v>
          </cell>
          <cell r="R20347" t="str">
            <v>BSGD161854</v>
          </cell>
        </row>
        <row r="20348">
          <cell r="A20348">
            <v>44140.008518518502</v>
          </cell>
          <cell r="B20348">
            <v>29920</v>
          </cell>
          <cell r="R20348" t="str">
            <v>BKAS030685</v>
          </cell>
        </row>
        <row r="20349">
          <cell r="A20349">
            <v>44139.991157407399</v>
          </cell>
          <cell r="B20349">
            <v>13844</v>
          </cell>
          <cell r="R20349" t="str">
            <v>BQFS031084</v>
          </cell>
        </row>
        <row r="20350">
          <cell r="A20350">
            <v>44139.675648148099</v>
          </cell>
          <cell r="B20350">
            <v>2127</v>
          </cell>
          <cell r="R20350" t="str">
            <v>BRED161131</v>
          </cell>
        </row>
        <row r="20351">
          <cell r="A20351">
            <v>44139.598749999997</v>
          </cell>
          <cell r="B20351">
            <v>2888</v>
          </cell>
          <cell r="R20351" t="str">
            <v>BQHD160361</v>
          </cell>
        </row>
        <row r="20352">
          <cell r="A20352">
            <v>44139.5794328704</v>
          </cell>
          <cell r="B20352">
            <v>562</v>
          </cell>
          <cell r="R20352" t="str">
            <v>BTDD162183</v>
          </cell>
        </row>
        <row r="20353">
          <cell r="A20353">
            <v>44139.5331365741</v>
          </cell>
          <cell r="B20353">
            <v>1563</v>
          </cell>
          <cell r="R20353" t="str">
            <v>BRHD161314</v>
          </cell>
        </row>
        <row r="20354">
          <cell r="A20354">
            <v>44139.407303240703</v>
          </cell>
          <cell r="B20354">
            <v>487</v>
          </cell>
          <cell r="R20354" t="str">
            <v>BSHD200586</v>
          </cell>
        </row>
        <row r="20355">
          <cell r="A20355">
            <v>44137.9902546296</v>
          </cell>
          <cell r="B20355">
            <v>16261</v>
          </cell>
          <cell r="R20355" t="str">
            <v>BKDS031405</v>
          </cell>
        </row>
        <row r="20356">
          <cell r="A20356">
            <v>44137.676435185203</v>
          </cell>
          <cell r="B20356">
            <v>3220</v>
          </cell>
          <cell r="R20356" t="str">
            <v>BRBD160856</v>
          </cell>
        </row>
        <row r="20357">
          <cell r="A20357">
            <v>44137.669502314799</v>
          </cell>
          <cell r="B20357">
            <v>365</v>
          </cell>
          <cell r="R20357" t="str">
            <v>BTCD162159</v>
          </cell>
        </row>
        <row r="20358">
          <cell r="A20358">
            <v>44137.5920833333</v>
          </cell>
          <cell r="B20358">
            <v>3397</v>
          </cell>
          <cell r="R20358" t="str">
            <v>BSHS038806</v>
          </cell>
        </row>
        <row r="20359">
          <cell r="A20359">
            <v>44137.591377314799</v>
          </cell>
          <cell r="B20359">
            <v>18965</v>
          </cell>
          <cell r="R20359" t="str">
            <v>108441</v>
          </cell>
        </row>
        <row r="20360">
          <cell r="A20360">
            <v>44137.589641203696</v>
          </cell>
          <cell r="B20360">
            <v>11301</v>
          </cell>
          <cell r="R20360" t="str">
            <v>BRIS035698</v>
          </cell>
        </row>
        <row r="20361">
          <cell r="A20361">
            <v>44135.718090277798</v>
          </cell>
          <cell r="B20361">
            <v>1</v>
          </cell>
          <cell r="R20361" t="str">
            <v>BTDS044313</v>
          </cell>
        </row>
        <row r="20362">
          <cell r="A20362">
            <v>44135.709791666697</v>
          </cell>
          <cell r="B20362">
            <v>1</v>
          </cell>
          <cell r="R20362" t="str">
            <v>20949307</v>
          </cell>
        </row>
        <row r="20363">
          <cell r="A20363">
            <v>44135.709085648101</v>
          </cell>
          <cell r="B20363">
            <v>1</v>
          </cell>
          <cell r="R20363" t="str">
            <v>BSLS042707</v>
          </cell>
        </row>
        <row r="20364">
          <cell r="A20364">
            <v>44135.708634259303</v>
          </cell>
          <cell r="B20364">
            <v>1</v>
          </cell>
          <cell r="R20364" t="str">
            <v>BSLS042711</v>
          </cell>
        </row>
        <row r="20365">
          <cell r="A20365">
            <v>44135.620057870401</v>
          </cell>
          <cell r="B20365">
            <v>1655</v>
          </cell>
          <cell r="R20365" t="str">
            <v>BRID161336</v>
          </cell>
        </row>
        <row r="20366">
          <cell r="A20366">
            <v>44135.6100925926</v>
          </cell>
          <cell r="B20366">
            <v>1</v>
          </cell>
          <cell r="R20366" t="str">
            <v>BTGD162289</v>
          </cell>
        </row>
        <row r="20367">
          <cell r="A20367">
            <v>44134.547835648104</v>
          </cell>
          <cell r="B20367">
            <v>36777</v>
          </cell>
          <cell r="R20367" t="str">
            <v>BLES031356</v>
          </cell>
        </row>
        <row r="20368">
          <cell r="A20368">
            <v>44133.732696759304</v>
          </cell>
          <cell r="B20368">
            <v>1190</v>
          </cell>
          <cell r="R20368" t="str">
            <v>BTDD162169</v>
          </cell>
        </row>
        <row r="20369">
          <cell r="A20369">
            <v>44133.643287036997</v>
          </cell>
          <cell r="B20369">
            <v>3189</v>
          </cell>
          <cell r="R20369" t="str">
            <v>BPLD200068</v>
          </cell>
        </row>
        <row r="20370">
          <cell r="A20370">
            <v>44133.568472222199</v>
          </cell>
          <cell r="B20370">
            <v>1</v>
          </cell>
          <cell r="R20370" t="str">
            <v>CRFE210612</v>
          </cell>
        </row>
        <row r="20371">
          <cell r="A20371">
            <v>44133.497638888897</v>
          </cell>
          <cell r="B20371">
            <v>0</v>
          </cell>
          <cell r="R20371" t="str">
            <v>CLEE661028</v>
          </cell>
        </row>
        <row r="20372">
          <cell r="A20372">
            <v>44133.483981481499</v>
          </cell>
          <cell r="B20372">
            <v>4409</v>
          </cell>
          <cell r="R20372" t="str">
            <v>BPBD200118</v>
          </cell>
        </row>
        <row r="20373">
          <cell r="A20373">
            <v>44133.458043981504</v>
          </cell>
          <cell r="B20373">
            <v>6117</v>
          </cell>
          <cell r="R20373" t="str">
            <v>BSCS037349</v>
          </cell>
        </row>
        <row r="20374">
          <cell r="A20374">
            <v>44133.454259259299</v>
          </cell>
          <cell r="B20374">
            <v>19378</v>
          </cell>
          <cell r="R20374" t="str">
            <v>BLIS031950</v>
          </cell>
        </row>
        <row r="20375">
          <cell r="A20375">
            <v>44131.526597222197</v>
          </cell>
          <cell r="B20375">
            <v>35739</v>
          </cell>
          <cell r="R20375" t="str">
            <v>BNAS040245</v>
          </cell>
        </row>
        <row r="20376">
          <cell r="A20376">
            <v>44131.523761574099</v>
          </cell>
          <cell r="B20376">
            <v>69687</v>
          </cell>
          <cell r="R20376" t="str">
            <v>BMBS030816</v>
          </cell>
        </row>
        <row r="20377">
          <cell r="A20377">
            <v>44130.987233796302</v>
          </cell>
          <cell r="B20377">
            <v>47181</v>
          </cell>
          <cell r="R20377" t="str">
            <v>BNCC370425</v>
          </cell>
        </row>
        <row r="20378">
          <cell r="A20378">
            <v>44127.990011574097</v>
          </cell>
          <cell r="B20378">
            <v>8921</v>
          </cell>
          <cell r="R20378" t="str">
            <v>GPGS031328</v>
          </cell>
        </row>
        <row r="20379">
          <cell r="A20379">
            <v>44127.7354513889</v>
          </cell>
          <cell r="B20379">
            <v>1908</v>
          </cell>
          <cell r="R20379" t="str">
            <v>BSDS037649</v>
          </cell>
        </row>
        <row r="20380">
          <cell r="A20380">
            <v>44127.7258449074</v>
          </cell>
          <cell r="B20380"/>
          <cell r="R20380" t="str">
            <v>BSDS037649</v>
          </cell>
        </row>
        <row r="20381">
          <cell r="A20381">
            <v>44127.714282407404</v>
          </cell>
          <cell r="B20381">
            <v>1</v>
          </cell>
          <cell r="R20381" t="str">
            <v>CSDE664086</v>
          </cell>
        </row>
        <row r="20382">
          <cell r="A20382">
            <v>44127.678946759297</v>
          </cell>
          <cell r="B20382">
            <v>1130</v>
          </cell>
          <cell r="R20382" t="str">
            <v>BTDD162169</v>
          </cell>
        </row>
        <row r="20383">
          <cell r="A20383">
            <v>44126.701828703699</v>
          </cell>
          <cell r="B20383">
            <v>9158</v>
          </cell>
          <cell r="R20383" t="str">
            <v>GPBC370442</v>
          </cell>
        </row>
        <row r="20384">
          <cell r="A20384">
            <v>44126.700057870403</v>
          </cell>
          <cell r="B20384">
            <v>1847</v>
          </cell>
          <cell r="R20384" t="str">
            <v>BRDC373261</v>
          </cell>
        </row>
        <row r="20385">
          <cell r="A20385">
            <v>44126.473842592597</v>
          </cell>
          <cell r="B20385">
            <v>11838</v>
          </cell>
          <cell r="R20385" t="str">
            <v>BMJS040004</v>
          </cell>
        </row>
        <row r="20386">
          <cell r="A20386">
            <v>44126.468495370398</v>
          </cell>
          <cell r="B20386">
            <v>29492</v>
          </cell>
          <cell r="R20386" t="str">
            <v>BKAS030685</v>
          </cell>
        </row>
        <row r="20387">
          <cell r="A20387">
            <v>44125.783645833297</v>
          </cell>
          <cell r="B20387">
            <v>559</v>
          </cell>
          <cell r="R20387" t="str">
            <v>BSGD161864</v>
          </cell>
        </row>
        <row r="20388">
          <cell r="A20388">
            <v>44125.674965277802</v>
          </cell>
          <cell r="B20388">
            <v>1</v>
          </cell>
          <cell r="R20388" t="str">
            <v>BTES044431</v>
          </cell>
        </row>
        <row r="20389">
          <cell r="A20389">
            <v>44125.668495370403</v>
          </cell>
          <cell r="B20389">
            <v>2859</v>
          </cell>
          <cell r="R20389" t="str">
            <v>BRCD161002</v>
          </cell>
        </row>
        <row r="20390">
          <cell r="A20390">
            <v>44125.652233796303</v>
          </cell>
          <cell r="B20390">
            <v>1</v>
          </cell>
          <cell r="R20390" t="str">
            <v>BTED162231</v>
          </cell>
        </row>
        <row r="20391">
          <cell r="A20391">
            <v>44125.4851851852</v>
          </cell>
          <cell r="B20391">
            <v>0</v>
          </cell>
          <cell r="R20391" t="str">
            <v>BTFS031006</v>
          </cell>
        </row>
        <row r="20392">
          <cell r="A20392">
            <v>44123.750625000001</v>
          </cell>
          <cell r="B20392">
            <v>1</v>
          </cell>
          <cell r="R20392" t="str">
            <v>BTDC378223</v>
          </cell>
        </row>
        <row r="20393">
          <cell r="A20393">
            <v>44123.7097222222</v>
          </cell>
          <cell r="B20393">
            <v>1345</v>
          </cell>
          <cell r="R20393" t="str">
            <v>BTKD162074</v>
          </cell>
        </row>
        <row r="20394">
          <cell r="A20394">
            <v>44123.670474537001</v>
          </cell>
          <cell r="B20394">
            <v>1</v>
          </cell>
          <cell r="R20394" t="str">
            <v>BSJS035946</v>
          </cell>
        </row>
        <row r="20395">
          <cell r="A20395">
            <v>44123.669733796298</v>
          </cell>
          <cell r="B20395">
            <v>44</v>
          </cell>
          <cell r="R20395" t="str">
            <v>BTDS044304</v>
          </cell>
        </row>
        <row r="20396">
          <cell r="A20396">
            <v>44123.667685185203</v>
          </cell>
          <cell r="B20396">
            <v>42552</v>
          </cell>
          <cell r="R20396" t="str">
            <v>BMBL160078</v>
          </cell>
        </row>
        <row r="20397">
          <cell r="A20397">
            <v>44123.645567129599</v>
          </cell>
          <cell r="B20397">
            <v>2053</v>
          </cell>
          <cell r="R20397" t="str">
            <v>BSEC376083</v>
          </cell>
        </row>
        <row r="20398">
          <cell r="A20398">
            <v>44123.641469907401</v>
          </cell>
          <cell r="B20398">
            <v>437</v>
          </cell>
          <cell r="R20398" t="str">
            <v>BSBC375571</v>
          </cell>
        </row>
        <row r="20399">
          <cell r="A20399">
            <v>44123.583993055603</v>
          </cell>
          <cell r="B20399">
            <v>0</v>
          </cell>
          <cell r="R20399" t="str">
            <v>BTEC378588</v>
          </cell>
        </row>
        <row r="20400">
          <cell r="A20400">
            <v>44123.574999999997</v>
          </cell>
          <cell r="B20400">
            <v>1</v>
          </cell>
          <cell r="R20400" t="str">
            <v>BTEC378413</v>
          </cell>
        </row>
        <row r="20401">
          <cell r="A20401">
            <v>44123.526909722197</v>
          </cell>
          <cell r="B20401">
            <v>0</v>
          </cell>
          <cell r="R20401" t="str">
            <v>CTKE565675</v>
          </cell>
        </row>
        <row r="20402">
          <cell r="A20402">
            <v>44123.518773148098</v>
          </cell>
          <cell r="B20402">
            <v>28812</v>
          </cell>
          <cell r="R20402" t="str">
            <v>BMIS031759</v>
          </cell>
        </row>
        <row r="20403">
          <cell r="A20403">
            <v>44123.417094907403</v>
          </cell>
          <cell r="B20403">
            <v>2005</v>
          </cell>
          <cell r="R20403" t="str">
            <v>BSFS043411</v>
          </cell>
        </row>
        <row r="20404">
          <cell r="A20404">
            <v>44119.584664351903</v>
          </cell>
          <cell r="B20404">
            <v>0</v>
          </cell>
          <cell r="R20404" t="str">
            <v>CRAE661854</v>
          </cell>
        </row>
        <row r="20405">
          <cell r="A20405">
            <v>44119.582291666702</v>
          </cell>
          <cell r="B20405">
            <v>2400</v>
          </cell>
          <cell r="R20405" t="str">
            <v>CRJE670993</v>
          </cell>
        </row>
        <row r="20406">
          <cell r="A20406">
            <v>44119.569270833301</v>
          </cell>
          <cell r="B20406"/>
          <cell r="R20406" t="str">
            <v>BSID200615</v>
          </cell>
        </row>
        <row r="20407">
          <cell r="A20407">
            <v>44118.766967592601</v>
          </cell>
          <cell r="B20407">
            <v>2305</v>
          </cell>
          <cell r="R20407" t="str">
            <v>BSKD161500</v>
          </cell>
        </row>
        <row r="20408">
          <cell r="A20408">
            <v>44118.762893518498</v>
          </cell>
          <cell r="B20408">
            <v>3900</v>
          </cell>
          <cell r="R20408" t="str">
            <v>BSKD161467</v>
          </cell>
        </row>
        <row r="20409">
          <cell r="A20409">
            <v>44118.695729166699</v>
          </cell>
          <cell r="B20409">
            <v>3029</v>
          </cell>
          <cell r="R20409" t="str">
            <v>BRJD160577</v>
          </cell>
        </row>
        <row r="20410">
          <cell r="A20410">
            <v>44118.687152777798</v>
          </cell>
          <cell r="B20410"/>
          <cell r="R20410" t="str">
            <v>BPED160082</v>
          </cell>
        </row>
        <row r="20411">
          <cell r="A20411">
            <v>44118.552476851903</v>
          </cell>
          <cell r="B20411">
            <v>0</v>
          </cell>
          <cell r="R20411" t="str">
            <v>GPLE540223</v>
          </cell>
        </row>
        <row r="20412">
          <cell r="A20412">
            <v>44118.530740740702</v>
          </cell>
          <cell r="B20412">
            <v>10838</v>
          </cell>
          <cell r="R20412" t="str">
            <v>BRGS035169</v>
          </cell>
        </row>
        <row r="20413">
          <cell r="A20413">
            <v>44117.481469907398</v>
          </cell>
          <cell r="B20413">
            <v>6458</v>
          </cell>
          <cell r="R20413" t="str">
            <v>BRES034488</v>
          </cell>
        </row>
        <row r="20414">
          <cell r="A20414">
            <v>44117.475671296299</v>
          </cell>
          <cell r="B20414">
            <v>10815</v>
          </cell>
          <cell r="R20414" t="str">
            <v>BQCS040170</v>
          </cell>
        </row>
        <row r="20415">
          <cell r="A20415">
            <v>44117.472476851799</v>
          </cell>
          <cell r="B20415">
            <v>28812</v>
          </cell>
          <cell r="R20415" t="str">
            <v>BMIS031759</v>
          </cell>
        </row>
        <row r="20416">
          <cell r="A20416">
            <v>44117.468761574099</v>
          </cell>
          <cell r="B20416">
            <v>10512</v>
          </cell>
          <cell r="R20416" t="str">
            <v>BQBS033796</v>
          </cell>
        </row>
        <row r="20417">
          <cell r="A20417">
            <v>44117.465405092596</v>
          </cell>
          <cell r="B20417">
            <v>20361</v>
          </cell>
          <cell r="R20417" t="str">
            <v>BPCS030196</v>
          </cell>
        </row>
        <row r="20418">
          <cell r="A20418">
            <v>44116.782812500001</v>
          </cell>
          <cell r="B20418">
            <v>1034</v>
          </cell>
          <cell r="R20418" t="str">
            <v>BSGD161898</v>
          </cell>
        </row>
        <row r="20419">
          <cell r="A20419">
            <v>44116.6695833333</v>
          </cell>
          <cell r="B20419">
            <v>970</v>
          </cell>
          <cell r="R20419" t="str">
            <v>BTDD162169</v>
          </cell>
        </row>
        <row r="20420">
          <cell r="A20420">
            <v>44116.531365740702</v>
          </cell>
          <cell r="B20420">
            <v>2713</v>
          </cell>
          <cell r="R20420" t="str">
            <v>BSKD161477</v>
          </cell>
        </row>
        <row r="20421">
          <cell r="A20421">
            <v>44116.448182870401</v>
          </cell>
          <cell r="B20421">
            <v>633</v>
          </cell>
          <cell r="R20421" t="str">
            <v>BSCD230433</v>
          </cell>
        </row>
        <row r="20422">
          <cell r="A20422">
            <v>44114.668495370403</v>
          </cell>
          <cell r="B20422">
            <v>1242</v>
          </cell>
          <cell r="R20422" t="str">
            <v>BTKD162074</v>
          </cell>
        </row>
        <row r="20423">
          <cell r="A20423">
            <v>44113.588900463001</v>
          </cell>
          <cell r="B20423">
            <v>255</v>
          </cell>
          <cell r="R20423" t="str">
            <v>BTCD162159</v>
          </cell>
        </row>
        <row r="20424">
          <cell r="A20424">
            <v>44113.579988425903</v>
          </cell>
          <cell r="B20424">
            <v>1343</v>
          </cell>
          <cell r="R20424" t="str">
            <v>BSFD161795</v>
          </cell>
        </row>
        <row r="20425">
          <cell r="A20425">
            <v>44112.60125</v>
          </cell>
          <cell r="B20425">
            <v>929</v>
          </cell>
          <cell r="R20425" t="str">
            <v>BSAD120582</v>
          </cell>
        </row>
        <row r="20426">
          <cell r="A20426">
            <v>44112.511111111096</v>
          </cell>
          <cell r="B20426">
            <v>5629</v>
          </cell>
          <cell r="R20426" t="str">
            <v>BSCS037449</v>
          </cell>
        </row>
        <row r="20427">
          <cell r="A20427">
            <v>44112.480300925898</v>
          </cell>
          <cell r="B20427">
            <v>4796</v>
          </cell>
          <cell r="R20427" t="str">
            <v>106989</v>
          </cell>
        </row>
        <row r="20428">
          <cell r="A20428">
            <v>44112.478483796302</v>
          </cell>
          <cell r="B20428">
            <v>31315</v>
          </cell>
          <cell r="R20428" t="str">
            <v>BIGS030904</v>
          </cell>
        </row>
        <row r="20429">
          <cell r="A20429">
            <v>44112.476840277799</v>
          </cell>
          <cell r="B20429">
            <v>15125</v>
          </cell>
          <cell r="R20429" t="str">
            <v>GOHC370857</v>
          </cell>
        </row>
        <row r="20430">
          <cell r="A20430">
            <v>44112.474837962996</v>
          </cell>
          <cell r="B20430">
            <v>6398</v>
          </cell>
          <cell r="R20430" t="str">
            <v>BNKS030423</v>
          </cell>
        </row>
        <row r="20431">
          <cell r="A20431">
            <v>44112.472418981502</v>
          </cell>
          <cell r="B20431">
            <v>4840</v>
          </cell>
          <cell r="R20431" t="str">
            <v>BLJS030086</v>
          </cell>
        </row>
        <row r="20432">
          <cell r="A20432">
            <v>44112.450636574104</v>
          </cell>
          <cell r="B20432">
            <v>3862</v>
          </cell>
          <cell r="R20432" t="str">
            <v>BSKD161467</v>
          </cell>
        </row>
        <row r="20433">
          <cell r="A20433">
            <v>44111.582638888904</v>
          </cell>
          <cell r="B20433">
            <v>1020</v>
          </cell>
          <cell r="R20433" t="str">
            <v>BSKD161462</v>
          </cell>
        </row>
        <row r="20434">
          <cell r="A20434">
            <v>44111.5805092593</v>
          </cell>
          <cell r="B20434">
            <v>1569</v>
          </cell>
          <cell r="R20434" t="str">
            <v>BRID161336</v>
          </cell>
        </row>
        <row r="20435">
          <cell r="A20435">
            <v>44111.5774074074</v>
          </cell>
          <cell r="B20435">
            <v>6620</v>
          </cell>
          <cell r="R20435" t="str">
            <v>BRED161077</v>
          </cell>
        </row>
        <row r="20436">
          <cell r="A20436">
            <v>44111.565185185202</v>
          </cell>
          <cell r="B20436">
            <v>3610</v>
          </cell>
          <cell r="R20436" t="str">
            <v>BRAD160803</v>
          </cell>
        </row>
        <row r="20437">
          <cell r="A20437">
            <v>44110.683854166702</v>
          </cell>
          <cell r="B20437">
            <v>515</v>
          </cell>
          <cell r="R20437" t="str">
            <v>BSBD161629</v>
          </cell>
        </row>
        <row r="20438">
          <cell r="A20438">
            <v>44110.543113425898</v>
          </cell>
          <cell r="B20438">
            <v>7000</v>
          </cell>
          <cell r="R20438" t="str">
            <v>BQJD160019</v>
          </cell>
        </row>
        <row r="20439">
          <cell r="A20439">
            <v>44110.4621527778</v>
          </cell>
          <cell r="B20439">
            <v>4873</v>
          </cell>
          <cell r="R20439" t="str">
            <v>BSAS036940</v>
          </cell>
        </row>
        <row r="20440">
          <cell r="A20440">
            <v>44109.769108796303</v>
          </cell>
          <cell r="B20440">
            <v>884</v>
          </cell>
          <cell r="R20440" t="str">
            <v>BTDD162169</v>
          </cell>
        </row>
        <row r="20441">
          <cell r="A20441">
            <v>44109.768229166701</v>
          </cell>
          <cell r="B20441">
            <v>6550</v>
          </cell>
          <cell r="R20441" t="str">
            <v>BQJD160027</v>
          </cell>
        </row>
        <row r="20442">
          <cell r="A20442">
            <v>44109.695162037002</v>
          </cell>
          <cell r="B20442">
            <v>4421</v>
          </cell>
          <cell r="R20442" t="str">
            <v>BRCD160967</v>
          </cell>
        </row>
        <row r="20443">
          <cell r="A20443">
            <v>44109.581770833298</v>
          </cell>
          <cell r="B20443">
            <v>4453</v>
          </cell>
          <cell r="R20443" t="str">
            <v>BRCD160968</v>
          </cell>
        </row>
        <row r="20444">
          <cell r="A20444">
            <v>44109.579780092601</v>
          </cell>
          <cell r="B20444">
            <v>2565</v>
          </cell>
          <cell r="R20444" t="str">
            <v>BRGD161212</v>
          </cell>
        </row>
        <row r="20445">
          <cell r="A20445">
            <v>44109.576631944401</v>
          </cell>
          <cell r="B20445"/>
          <cell r="R20445" t="str">
            <v>BRGD161212</v>
          </cell>
        </row>
        <row r="20446">
          <cell r="A20446">
            <v>44109.542060185202</v>
          </cell>
          <cell r="B20446">
            <v>1</v>
          </cell>
          <cell r="R20446" t="str">
            <v>BTLC377591</v>
          </cell>
        </row>
        <row r="20447">
          <cell r="A20447">
            <v>44109.5411342593</v>
          </cell>
          <cell r="B20447">
            <v>1</v>
          </cell>
          <cell r="R20447" t="str">
            <v>BSHC376807</v>
          </cell>
        </row>
        <row r="20448">
          <cell r="A20448">
            <v>44109.539861111101</v>
          </cell>
          <cell r="B20448">
            <v>1</v>
          </cell>
          <cell r="R20448" t="str">
            <v>BSIC376940</v>
          </cell>
        </row>
        <row r="20449">
          <cell r="A20449">
            <v>44109.449641203697</v>
          </cell>
          <cell r="B20449">
            <v>35365</v>
          </cell>
          <cell r="R20449" t="str">
            <v>BNAS040245</v>
          </cell>
        </row>
        <row r="20450">
          <cell r="A20450">
            <v>44108.466377314799</v>
          </cell>
          <cell r="B20450"/>
          <cell r="R20450" t="str">
            <v>CTJE211216</v>
          </cell>
        </row>
        <row r="20451">
          <cell r="A20451">
            <v>44107.840949074103</v>
          </cell>
          <cell r="B20451">
            <v>2494</v>
          </cell>
          <cell r="R20451" t="str">
            <v>BRED161081</v>
          </cell>
        </row>
        <row r="20452">
          <cell r="A20452">
            <v>44107.708217592597</v>
          </cell>
          <cell r="B20452">
            <v>7926</v>
          </cell>
          <cell r="R20452" t="str">
            <v>BOJD200009</v>
          </cell>
        </row>
        <row r="20453">
          <cell r="A20453">
            <v>44107.633437500001</v>
          </cell>
          <cell r="B20453">
            <v>7486</v>
          </cell>
          <cell r="R20453" t="str">
            <v>BQID160463</v>
          </cell>
        </row>
        <row r="20454">
          <cell r="A20454">
            <v>44107.459027777797</v>
          </cell>
          <cell r="B20454">
            <v>2631</v>
          </cell>
          <cell r="R20454" t="str">
            <v>BSKD161477</v>
          </cell>
        </row>
        <row r="20455">
          <cell r="A20455">
            <v>44106.7417824074</v>
          </cell>
          <cell r="B20455">
            <v>7875</v>
          </cell>
          <cell r="R20455" t="str">
            <v>BJHS031586</v>
          </cell>
        </row>
        <row r="20456">
          <cell r="A20456">
            <v>44106.731828703698</v>
          </cell>
          <cell r="B20456">
            <v>2493</v>
          </cell>
          <cell r="R20456" t="str">
            <v>BRED161081</v>
          </cell>
        </row>
        <row r="20457">
          <cell r="A20457">
            <v>44106.582314814797</v>
          </cell>
          <cell r="B20457">
            <v>1</v>
          </cell>
          <cell r="R20457" t="str">
            <v>BTJD162016</v>
          </cell>
        </row>
        <row r="20458">
          <cell r="A20458">
            <v>44106.479548611103</v>
          </cell>
          <cell r="B20458">
            <v>0</v>
          </cell>
          <cell r="R20458" t="str">
            <v>BTLS039851</v>
          </cell>
        </row>
        <row r="20459">
          <cell r="A20459">
            <v>44105.683958333299</v>
          </cell>
          <cell r="B20459"/>
          <cell r="R20459"/>
        </row>
        <row r="20460">
          <cell r="A20460">
            <v>44105.681006944404</v>
          </cell>
          <cell r="B20460">
            <v>3285</v>
          </cell>
          <cell r="R20460" t="str">
            <v>BRHD161312</v>
          </cell>
        </row>
        <row r="20461">
          <cell r="A20461">
            <v>44105.674062500002</v>
          </cell>
          <cell r="B20461"/>
          <cell r="R20461"/>
        </row>
        <row r="20462">
          <cell r="A20462">
            <v>44105.670960648102</v>
          </cell>
          <cell r="B20462">
            <v>2756</v>
          </cell>
          <cell r="R20462" t="str">
            <v>BRGD161225</v>
          </cell>
        </row>
        <row r="20463">
          <cell r="A20463">
            <v>44105.6667592593</v>
          </cell>
          <cell r="B20463"/>
          <cell r="R20463"/>
        </row>
        <row r="20464">
          <cell r="A20464">
            <v>44105.662291666697</v>
          </cell>
          <cell r="B20464">
            <v>2631</v>
          </cell>
          <cell r="R20464" t="str">
            <v>BSKD161477</v>
          </cell>
        </row>
        <row r="20465">
          <cell r="A20465">
            <v>44105.647083333301</v>
          </cell>
          <cell r="B20465">
            <v>1813</v>
          </cell>
          <cell r="R20465" t="str">
            <v>BRCD160978</v>
          </cell>
        </row>
        <row r="20466">
          <cell r="A20466">
            <v>44105.634062500001</v>
          </cell>
          <cell r="B20466">
            <v>0</v>
          </cell>
          <cell r="R20466" t="str">
            <v>BTLS039719</v>
          </cell>
        </row>
        <row r="20467">
          <cell r="A20467">
            <v>44105.629398148201</v>
          </cell>
          <cell r="B20467">
            <v>0</v>
          </cell>
          <cell r="R20467" t="str">
            <v>BTLS039748</v>
          </cell>
        </row>
        <row r="20468">
          <cell r="A20468">
            <v>44104.570879629602</v>
          </cell>
          <cell r="B20468">
            <v>2454</v>
          </cell>
          <cell r="R20468" t="str">
            <v>BRGD161212</v>
          </cell>
        </row>
        <row r="20469">
          <cell r="A20469">
            <v>44103.657453703701</v>
          </cell>
          <cell r="B20469">
            <v>1121</v>
          </cell>
          <cell r="R20469" t="str">
            <v>BTKD162074</v>
          </cell>
        </row>
        <row r="20470">
          <cell r="A20470">
            <v>44102.551805555602</v>
          </cell>
          <cell r="B20470">
            <v>7726</v>
          </cell>
          <cell r="R20470" t="str">
            <v>BOJD200009</v>
          </cell>
        </row>
        <row r="20471">
          <cell r="A20471">
            <v>44102.492604166699</v>
          </cell>
          <cell r="B20471">
            <v>0</v>
          </cell>
          <cell r="R20471" t="str">
            <v>GOJE670044</v>
          </cell>
        </row>
        <row r="20472">
          <cell r="A20472">
            <v>44102.486134259299</v>
          </cell>
          <cell r="B20472">
            <v>2127</v>
          </cell>
          <cell r="R20472" t="str">
            <v>BSBC375576</v>
          </cell>
        </row>
        <row r="20473">
          <cell r="A20473">
            <v>44102.478576388901</v>
          </cell>
          <cell r="B20473">
            <v>2695</v>
          </cell>
          <cell r="R20473" t="str">
            <v>BRKD230139</v>
          </cell>
        </row>
        <row r="20474">
          <cell r="A20474">
            <v>44102.440671296303</v>
          </cell>
          <cell r="B20474">
            <v>3275</v>
          </cell>
          <cell r="R20474" t="str">
            <v>BSCD161691</v>
          </cell>
        </row>
        <row r="20475">
          <cell r="A20475">
            <v>44100.880486111098</v>
          </cell>
          <cell r="B20475">
            <v>4260</v>
          </cell>
          <cell r="R20475" t="str">
            <v>BRHD161304</v>
          </cell>
        </row>
        <row r="20476">
          <cell r="A20476">
            <v>44099.9845138889</v>
          </cell>
          <cell r="B20476">
            <v>22869</v>
          </cell>
          <cell r="R20476" t="str">
            <v>BMDS040417</v>
          </cell>
        </row>
        <row r="20477">
          <cell r="A20477">
            <v>44099.698750000003</v>
          </cell>
          <cell r="B20477">
            <v>507</v>
          </cell>
          <cell r="R20477" t="str">
            <v>BTKD162080</v>
          </cell>
        </row>
        <row r="20478">
          <cell r="A20478">
            <v>44099.610381944403</v>
          </cell>
          <cell r="B20478">
            <v>15015</v>
          </cell>
          <cell r="R20478" t="str">
            <v>BKJS030050</v>
          </cell>
        </row>
        <row r="20479">
          <cell r="A20479">
            <v>44099.439861111103</v>
          </cell>
          <cell r="B20479">
            <v>3280</v>
          </cell>
          <cell r="R20479" t="str">
            <v>BSCS037531</v>
          </cell>
        </row>
        <row r="20480">
          <cell r="A20480">
            <v>44098.981400463003</v>
          </cell>
          <cell r="B20480"/>
          <cell r="R20480" t="str">
            <v>BMIS031670</v>
          </cell>
        </row>
        <row r="20481">
          <cell r="A20481">
            <v>44098.772465277798</v>
          </cell>
          <cell r="B20481">
            <v>3793</v>
          </cell>
          <cell r="R20481" t="str">
            <v>BSKD161467</v>
          </cell>
        </row>
        <row r="20482">
          <cell r="A20482">
            <v>44098.770567129599</v>
          </cell>
          <cell r="B20482">
            <v>1138</v>
          </cell>
          <cell r="R20482" t="str">
            <v>BTKD162112</v>
          </cell>
        </row>
        <row r="20483">
          <cell r="A20483">
            <v>44098.559282407397</v>
          </cell>
          <cell r="B20483"/>
          <cell r="R20483" t="str">
            <v>BRGL151464</v>
          </cell>
        </row>
        <row r="20484">
          <cell r="A20484">
            <v>44098.543622685203</v>
          </cell>
          <cell r="B20484">
            <v>23737</v>
          </cell>
          <cell r="R20484" t="str">
            <v>BLGS040582</v>
          </cell>
        </row>
        <row r="20485">
          <cell r="A20485">
            <v>44098.540081018502</v>
          </cell>
          <cell r="B20485">
            <v>35956</v>
          </cell>
          <cell r="R20485" t="str">
            <v>BILS030211</v>
          </cell>
        </row>
        <row r="20486">
          <cell r="A20486">
            <v>44098.533912036997</v>
          </cell>
          <cell r="B20486">
            <v>0</v>
          </cell>
          <cell r="R20486" t="str">
            <v>CKLE670318</v>
          </cell>
        </row>
        <row r="20487">
          <cell r="A20487">
            <v>44098.529166666704</v>
          </cell>
          <cell r="B20487">
            <v>19066</v>
          </cell>
          <cell r="R20487" t="str">
            <v>BLIS031950</v>
          </cell>
        </row>
        <row r="20488">
          <cell r="A20488">
            <v>44098.524097222202</v>
          </cell>
          <cell r="B20488">
            <v>0</v>
          </cell>
          <cell r="R20488" t="str">
            <v>13447411</v>
          </cell>
        </row>
        <row r="20489">
          <cell r="A20489">
            <v>44098.519849536999</v>
          </cell>
          <cell r="B20489">
            <v>21002</v>
          </cell>
          <cell r="R20489" t="str">
            <v>BMIS031670</v>
          </cell>
        </row>
        <row r="20490">
          <cell r="A20490">
            <v>44098.510740740698</v>
          </cell>
          <cell r="B20490">
            <v>0</v>
          </cell>
          <cell r="R20490" t="str">
            <v>BTES044431</v>
          </cell>
        </row>
        <row r="20491">
          <cell r="A20491">
            <v>44098.449976851902</v>
          </cell>
          <cell r="B20491">
            <v>2017</v>
          </cell>
          <cell r="R20491" t="str">
            <v>BSGD161904</v>
          </cell>
        </row>
        <row r="20492">
          <cell r="A20492">
            <v>44098.446446759299</v>
          </cell>
          <cell r="B20492">
            <v>715</v>
          </cell>
          <cell r="R20492" t="str">
            <v>BTDD162169</v>
          </cell>
        </row>
        <row r="20493">
          <cell r="A20493">
            <v>44097.653182870403</v>
          </cell>
          <cell r="B20493">
            <v>0</v>
          </cell>
          <cell r="R20493" t="str">
            <v>BTLC377591</v>
          </cell>
        </row>
        <row r="20494">
          <cell r="A20494">
            <v>44096.682372685202</v>
          </cell>
          <cell r="B20494">
            <v>567</v>
          </cell>
          <cell r="R20494" t="str">
            <v>BSFD161799</v>
          </cell>
        </row>
        <row r="20495">
          <cell r="A20495">
            <v>44096.597349536998</v>
          </cell>
          <cell r="B20495">
            <v>515</v>
          </cell>
          <cell r="R20495" t="str">
            <v>BSBD161629</v>
          </cell>
        </row>
        <row r="20496">
          <cell r="A20496">
            <v>44096.572627314803</v>
          </cell>
          <cell r="B20496"/>
          <cell r="R20496"/>
        </row>
        <row r="20497">
          <cell r="A20497">
            <v>44096.567905092597</v>
          </cell>
          <cell r="B20497">
            <v>1</v>
          </cell>
          <cell r="R20497" t="str">
            <v>CJBE560738</v>
          </cell>
        </row>
        <row r="20498">
          <cell r="A20498">
            <v>44096.5155324074</v>
          </cell>
          <cell r="B20498">
            <v>3782</v>
          </cell>
          <cell r="R20498" t="str">
            <v>BSKD161467</v>
          </cell>
        </row>
        <row r="20499">
          <cell r="A20499">
            <v>44095.7366666667</v>
          </cell>
          <cell r="B20499">
            <v>1078</v>
          </cell>
          <cell r="R20499" t="str">
            <v>BSFD161830</v>
          </cell>
        </row>
        <row r="20500">
          <cell r="A20500">
            <v>44095.543298611097</v>
          </cell>
          <cell r="B20500">
            <v>22738</v>
          </cell>
          <cell r="R20500" t="str">
            <v>BQBS030091</v>
          </cell>
        </row>
        <row r="20501">
          <cell r="A20501">
            <v>44095.527384259301</v>
          </cell>
          <cell r="B20501">
            <v>19130</v>
          </cell>
          <cell r="R20501" t="str">
            <v>BMFS031276</v>
          </cell>
        </row>
        <row r="20502">
          <cell r="A20502">
            <v>44093.778240740699</v>
          </cell>
          <cell r="B20502">
            <v>21654</v>
          </cell>
          <cell r="R20502" t="str">
            <v>BMJD200014</v>
          </cell>
        </row>
        <row r="20503">
          <cell r="A20503">
            <v>44093.472245370402</v>
          </cell>
          <cell r="B20503">
            <v>922</v>
          </cell>
          <cell r="R20503" t="str">
            <v>BSFD161795</v>
          </cell>
        </row>
        <row r="20504">
          <cell r="A20504">
            <v>44093.454050925902</v>
          </cell>
          <cell r="B20504">
            <v>13414</v>
          </cell>
          <cell r="R20504" t="str">
            <v>BIFS040367</v>
          </cell>
        </row>
        <row r="20505">
          <cell r="A20505">
            <v>44093.450972222199</v>
          </cell>
          <cell r="B20505">
            <v>4840</v>
          </cell>
          <cell r="R20505" t="str">
            <v>BLJS030086</v>
          </cell>
        </row>
        <row r="20506">
          <cell r="A20506">
            <v>44093.446597222202</v>
          </cell>
          <cell r="B20506">
            <v>15477</v>
          </cell>
          <cell r="R20506" t="str">
            <v>BQBS033819</v>
          </cell>
        </row>
        <row r="20507">
          <cell r="A20507">
            <v>44092.676921296297</v>
          </cell>
          <cell r="B20507">
            <v>1500</v>
          </cell>
          <cell r="R20507" t="str">
            <v>CKFE671101</v>
          </cell>
        </row>
        <row r="20508">
          <cell r="A20508">
            <v>44092.556516203702</v>
          </cell>
          <cell r="B20508">
            <v>0</v>
          </cell>
          <cell r="R20508" t="str">
            <v>CTDE565927</v>
          </cell>
        </row>
        <row r="20509">
          <cell r="A20509">
            <v>44092.518344907403</v>
          </cell>
          <cell r="B20509">
            <v>0</v>
          </cell>
          <cell r="R20509" t="str">
            <v>BTCS030119</v>
          </cell>
        </row>
        <row r="20510">
          <cell r="A20510">
            <v>44092.507557870398</v>
          </cell>
          <cell r="B20510">
            <v>16000</v>
          </cell>
          <cell r="R20510" t="str">
            <v>BKJS040077</v>
          </cell>
        </row>
        <row r="20511">
          <cell r="A20511">
            <v>44092.502106481501</v>
          </cell>
          <cell r="B20511">
            <v>10389</v>
          </cell>
          <cell r="R20511" t="str">
            <v>BQCS040170</v>
          </cell>
        </row>
        <row r="20512">
          <cell r="A20512">
            <v>44092.497673611098</v>
          </cell>
          <cell r="B20512">
            <v>9018</v>
          </cell>
          <cell r="R20512" t="str">
            <v>BRGC373885</v>
          </cell>
        </row>
        <row r="20513">
          <cell r="A20513">
            <v>44092.437337962998</v>
          </cell>
          <cell r="B20513"/>
          <cell r="R20513" t="str">
            <v>CSBE672643</v>
          </cell>
        </row>
        <row r="20514">
          <cell r="A20514">
            <v>44090.755578703698</v>
          </cell>
          <cell r="B20514">
            <v>250</v>
          </cell>
          <cell r="R20514" t="str">
            <v>BTJD162047</v>
          </cell>
        </row>
        <row r="20515">
          <cell r="A20515">
            <v>44090.549791666701</v>
          </cell>
          <cell r="B20515">
            <v>23589</v>
          </cell>
          <cell r="R20515" t="str">
            <v>BLGS040582</v>
          </cell>
        </row>
        <row r="20516">
          <cell r="A20516">
            <v>44090.510752314804</v>
          </cell>
          <cell r="B20516">
            <v>1043</v>
          </cell>
          <cell r="R20516" t="str">
            <v>BSLD161503</v>
          </cell>
        </row>
        <row r="20517">
          <cell r="A20517">
            <v>44090.465659722198</v>
          </cell>
          <cell r="B20517">
            <v>6135</v>
          </cell>
          <cell r="R20517" t="str">
            <v>BQGS031413</v>
          </cell>
        </row>
        <row r="20518">
          <cell r="A20518">
            <v>44090.461423611101</v>
          </cell>
          <cell r="B20518">
            <v>0</v>
          </cell>
          <cell r="R20518" t="str">
            <v>GNIE540291</v>
          </cell>
        </row>
        <row r="20519">
          <cell r="A20519">
            <v>44089.709108796298</v>
          </cell>
          <cell r="B20519">
            <v>1894</v>
          </cell>
          <cell r="R20519" t="str">
            <v>BRID161341</v>
          </cell>
        </row>
        <row r="20520">
          <cell r="A20520">
            <v>44089.465509259302</v>
          </cell>
          <cell r="B20520">
            <v>14600</v>
          </cell>
          <cell r="R20520" t="str">
            <v>BJDET70060</v>
          </cell>
        </row>
        <row r="20521">
          <cell r="A20521">
            <v>44088.7641435185</v>
          </cell>
          <cell r="B20521">
            <v>1</v>
          </cell>
          <cell r="R20521" t="str">
            <v>BSDC375892</v>
          </cell>
        </row>
        <row r="20522">
          <cell r="A20522">
            <v>44088.752094907402</v>
          </cell>
          <cell r="B20522">
            <v>5339</v>
          </cell>
          <cell r="R20522" t="str">
            <v>BQJD160040</v>
          </cell>
        </row>
        <row r="20523">
          <cell r="A20523">
            <v>44088.558020833298</v>
          </cell>
          <cell r="B20523">
            <v>813</v>
          </cell>
          <cell r="R20523" t="str">
            <v>BSID120765</v>
          </cell>
        </row>
        <row r="20524">
          <cell r="A20524">
            <v>44088.522592592599</v>
          </cell>
          <cell r="B20524">
            <v>0</v>
          </cell>
          <cell r="R20524" t="str">
            <v>BSJS035946</v>
          </cell>
        </row>
        <row r="20525">
          <cell r="A20525">
            <v>44088.475601851896</v>
          </cell>
          <cell r="B20525">
            <v>35042</v>
          </cell>
          <cell r="R20525" t="str">
            <v>BNAS040245</v>
          </cell>
        </row>
        <row r="20526">
          <cell r="A20526">
            <v>44088.473368055602</v>
          </cell>
          <cell r="B20526">
            <v>68945</v>
          </cell>
          <cell r="R20526" t="str">
            <v>BMBS030816</v>
          </cell>
        </row>
        <row r="20527">
          <cell r="A20527">
            <v>44088.470983796302</v>
          </cell>
          <cell r="B20527">
            <v>69837</v>
          </cell>
          <cell r="R20527" t="str">
            <v>BJGS031396</v>
          </cell>
        </row>
        <row r="20528">
          <cell r="A20528">
            <v>44088.468449074098</v>
          </cell>
          <cell r="B20528">
            <v>0</v>
          </cell>
          <cell r="R20528" t="str">
            <v>13254305</v>
          </cell>
        </row>
        <row r="20529">
          <cell r="A20529">
            <v>44088.461469907401</v>
          </cell>
          <cell r="B20529">
            <v>0</v>
          </cell>
          <cell r="R20529" t="str">
            <v>CTCE565904</v>
          </cell>
        </row>
        <row r="20530">
          <cell r="A20530">
            <v>44086.838622685202</v>
          </cell>
          <cell r="B20530">
            <v>796</v>
          </cell>
          <cell r="R20530" t="str">
            <v>BSED161766</v>
          </cell>
        </row>
        <row r="20531">
          <cell r="A20531">
            <v>44086.5285532407</v>
          </cell>
          <cell r="B20531">
            <v>45534</v>
          </cell>
          <cell r="R20531" t="str">
            <v>BLGS040605</v>
          </cell>
        </row>
        <row r="20532">
          <cell r="A20532">
            <v>44086.526400463001</v>
          </cell>
          <cell r="B20532">
            <v>36124</v>
          </cell>
          <cell r="R20532" t="str">
            <v>BLES031356</v>
          </cell>
        </row>
        <row r="20533">
          <cell r="A20533">
            <v>44086.5150810185</v>
          </cell>
          <cell r="B20533">
            <v>0</v>
          </cell>
          <cell r="R20533" t="str">
            <v>DTEL152533</v>
          </cell>
        </row>
        <row r="20534">
          <cell r="A20534">
            <v>44085.7271064815</v>
          </cell>
          <cell r="B20534">
            <v>1183</v>
          </cell>
          <cell r="R20534" t="str">
            <v>BSAD161563</v>
          </cell>
        </row>
        <row r="20535">
          <cell r="A20535">
            <v>44085.682106481501</v>
          </cell>
          <cell r="B20535">
            <v>2074</v>
          </cell>
          <cell r="R20535" t="str">
            <v>BRED161131</v>
          </cell>
        </row>
        <row r="20536">
          <cell r="A20536">
            <v>44085.613506944399</v>
          </cell>
          <cell r="B20536">
            <v>4995</v>
          </cell>
          <cell r="R20536" t="str">
            <v>BRGD161233</v>
          </cell>
        </row>
        <row r="20537">
          <cell r="A20537">
            <v>44085.591851851903</v>
          </cell>
          <cell r="B20537">
            <v>2538</v>
          </cell>
          <cell r="R20537" t="str">
            <v>BSDD161729</v>
          </cell>
        </row>
        <row r="20538">
          <cell r="A20538">
            <v>44084.640567129602</v>
          </cell>
          <cell r="B20538">
            <v>1002</v>
          </cell>
          <cell r="R20538" t="str">
            <v>BTKD162112</v>
          </cell>
        </row>
        <row r="20539">
          <cell r="A20539">
            <v>44084.574120370402</v>
          </cell>
          <cell r="B20539">
            <v>965</v>
          </cell>
          <cell r="R20539" t="str">
            <v>BSBD161624</v>
          </cell>
        </row>
        <row r="20540">
          <cell r="A20540">
            <v>44084.484537037002</v>
          </cell>
          <cell r="B20540">
            <v>5317</v>
          </cell>
          <cell r="R20540" t="str">
            <v>BQJD160040</v>
          </cell>
        </row>
        <row r="20541">
          <cell r="A20541">
            <v>44084.466342592597</v>
          </cell>
          <cell r="B20541">
            <v>3255</v>
          </cell>
          <cell r="R20541" t="str">
            <v>BPAD160016</v>
          </cell>
        </row>
        <row r="20542">
          <cell r="A20542">
            <v>44084.462719907402</v>
          </cell>
          <cell r="B20542">
            <v>0</v>
          </cell>
          <cell r="R20542" t="str">
            <v>DTDL140145</v>
          </cell>
        </row>
        <row r="20543">
          <cell r="A20543">
            <v>44084.456099536997</v>
          </cell>
          <cell r="B20543">
            <v>0</v>
          </cell>
          <cell r="R20543" t="str">
            <v>CTCE565904</v>
          </cell>
        </row>
        <row r="20544">
          <cell r="A20544">
            <v>44084.449004629598</v>
          </cell>
          <cell r="B20544">
            <v>0</v>
          </cell>
          <cell r="R20544" t="str">
            <v>CTEE665405</v>
          </cell>
        </row>
        <row r="20545">
          <cell r="A20545">
            <v>44082.893819444398</v>
          </cell>
          <cell r="B20545">
            <v>8503</v>
          </cell>
          <cell r="R20545" t="str">
            <v>124380</v>
          </cell>
        </row>
        <row r="20546">
          <cell r="A20546">
            <v>44082.890636574099</v>
          </cell>
          <cell r="B20546">
            <v>57988</v>
          </cell>
          <cell r="R20546" t="str">
            <v>124371</v>
          </cell>
        </row>
        <row r="20547">
          <cell r="A20547">
            <v>44082.636250000003</v>
          </cell>
          <cell r="B20547">
            <v>500</v>
          </cell>
          <cell r="R20547" t="str">
            <v>BTDD162169</v>
          </cell>
        </row>
        <row r="20548">
          <cell r="A20548">
            <v>44082.522847222201</v>
          </cell>
          <cell r="B20548">
            <v>0</v>
          </cell>
          <cell r="R20548" t="str">
            <v>DTEL152522</v>
          </cell>
        </row>
        <row r="20549">
          <cell r="A20549">
            <v>44082.519444444399</v>
          </cell>
          <cell r="B20549">
            <v>2147</v>
          </cell>
          <cell r="R20549" t="str">
            <v>BSEC376103</v>
          </cell>
        </row>
        <row r="20550">
          <cell r="A20550">
            <v>44082.515196759297</v>
          </cell>
          <cell r="B20550">
            <v>23918</v>
          </cell>
          <cell r="R20550" t="str">
            <v>GOKS040088</v>
          </cell>
        </row>
        <row r="20551">
          <cell r="A20551">
            <v>44082.512638888897</v>
          </cell>
          <cell r="B20551">
            <v>652</v>
          </cell>
          <cell r="R20551" t="str">
            <v>123434</v>
          </cell>
        </row>
        <row r="20552">
          <cell r="A20552">
            <v>44081.714872685203</v>
          </cell>
          <cell r="B20552">
            <v>10907</v>
          </cell>
          <cell r="R20552" t="str">
            <v>GOCS030806</v>
          </cell>
        </row>
        <row r="20553">
          <cell r="A20553">
            <v>44081.711759259299</v>
          </cell>
          <cell r="B20553">
            <v>18907</v>
          </cell>
          <cell r="R20553" t="str">
            <v>BLIS031950</v>
          </cell>
        </row>
        <row r="20554">
          <cell r="A20554">
            <v>44081.498888888898</v>
          </cell>
          <cell r="B20554">
            <v>0</v>
          </cell>
          <cell r="R20554" t="str">
            <v>GOJE670044</v>
          </cell>
        </row>
        <row r="20555">
          <cell r="A20555">
            <v>44081.493865740696</v>
          </cell>
          <cell r="B20555">
            <v>8526</v>
          </cell>
          <cell r="R20555" t="str">
            <v>BRIC374329</v>
          </cell>
        </row>
        <row r="20556">
          <cell r="A20556">
            <v>44079.494583333297</v>
          </cell>
          <cell r="B20556">
            <v>1121</v>
          </cell>
          <cell r="R20556" t="str">
            <v>BTKD162074</v>
          </cell>
        </row>
        <row r="20557">
          <cell r="A20557">
            <v>44079.491053240701</v>
          </cell>
          <cell r="B20557">
            <v>7454</v>
          </cell>
          <cell r="R20557" t="str">
            <v>BRIS035695</v>
          </cell>
        </row>
        <row r="20558">
          <cell r="A20558">
            <v>44079.480196759301</v>
          </cell>
          <cell r="B20558">
            <v>0</v>
          </cell>
          <cell r="R20558" t="str">
            <v>CRHE563409</v>
          </cell>
        </row>
        <row r="20559">
          <cell r="A20559">
            <v>44079.459027777797</v>
          </cell>
          <cell r="B20559">
            <v>830</v>
          </cell>
          <cell r="R20559" t="str">
            <v>BTJD162040</v>
          </cell>
        </row>
        <row r="20560">
          <cell r="A20560">
            <v>44078.729074074101</v>
          </cell>
          <cell r="B20560">
            <v>3891</v>
          </cell>
          <cell r="R20560" t="str">
            <v>BSDS043254</v>
          </cell>
        </row>
        <row r="20561">
          <cell r="A20561">
            <v>44078.5164814815</v>
          </cell>
          <cell r="B20561">
            <v>0</v>
          </cell>
          <cell r="R20561" t="str">
            <v>CTEE680540</v>
          </cell>
        </row>
        <row r="20562">
          <cell r="A20562">
            <v>44078.506296296298</v>
          </cell>
          <cell r="B20562">
            <v>1720</v>
          </cell>
          <cell r="R20562" t="str">
            <v>BJBS040305</v>
          </cell>
        </row>
        <row r="20563">
          <cell r="A20563">
            <v>44078.500960648104</v>
          </cell>
          <cell r="B20563">
            <v>0</v>
          </cell>
          <cell r="R20563" t="str">
            <v>DTEL152522</v>
          </cell>
        </row>
        <row r="20564">
          <cell r="A20564">
            <v>44078.491550925901</v>
          </cell>
          <cell r="B20564">
            <v>0</v>
          </cell>
          <cell r="R20564" t="str">
            <v>CTCE565905</v>
          </cell>
        </row>
        <row r="20565">
          <cell r="A20565">
            <v>44078.370775463001</v>
          </cell>
          <cell r="B20565">
            <v>863</v>
          </cell>
          <cell r="R20565" t="str">
            <v>BSAD120582</v>
          </cell>
        </row>
        <row r="20566">
          <cell r="A20566">
            <v>44077.5875115741</v>
          </cell>
          <cell r="B20566">
            <v>48682</v>
          </cell>
          <cell r="R20566" t="str">
            <v>BLFS040558</v>
          </cell>
        </row>
        <row r="20567">
          <cell r="A20567">
            <v>44076.467430555596</v>
          </cell>
          <cell r="B20567">
            <v>0</v>
          </cell>
          <cell r="R20567" t="str">
            <v>CRHE563409</v>
          </cell>
        </row>
        <row r="20568">
          <cell r="A20568">
            <v>44076.462303240703</v>
          </cell>
          <cell r="B20568">
            <v>28864</v>
          </cell>
          <cell r="R20568" t="str">
            <v>BKKS030393</v>
          </cell>
        </row>
        <row r="20569">
          <cell r="A20569">
            <v>44074.593958333302</v>
          </cell>
          <cell r="B20569">
            <v>0</v>
          </cell>
          <cell r="R20569" t="str">
            <v>DTEL152533</v>
          </cell>
        </row>
        <row r="20570">
          <cell r="A20570">
            <v>44074.551909722199</v>
          </cell>
          <cell r="B20570">
            <v>854</v>
          </cell>
          <cell r="R20570" t="str">
            <v>BSFD161795</v>
          </cell>
        </row>
        <row r="20571">
          <cell r="A20571">
            <v>44072.521481481497</v>
          </cell>
          <cell r="B20571">
            <v>8874</v>
          </cell>
          <cell r="R20571" t="str">
            <v>BJGS031440</v>
          </cell>
        </row>
        <row r="20572">
          <cell r="A20572">
            <v>44072.503680555601</v>
          </cell>
          <cell r="B20572">
            <v>0</v>
          </cell>
          <cell r="R20572" t="str">
            <v>CTKE565675</v>
          </cell>
        </row>
        <row r="20573">
          <cell r="A20573">
            <v>44071.533043981501</v>
          </cell>
          <cell r="B20573">
            <v>364</v>
          </cell>
          <cell r="R20573" t="str">
            <v>BNJC370072</v>
          </cell>
        </row>
        <row r="20574">
          <cell r="A20574">
            <v>44071.505358796298</v>
          </cell>
          <cell r="B20574">
            <v>1</v>
          </cell>
          <cell r="R20574" t="str">
            <v>CSIE211175</v>
          </cell>
        </row>
        <row r="20575">
          <cell r="A20575">
            <v>44071.502893518496</v>
          </cell>
          <cell r="B20575">
            <v>0</v>
          </cell>
          <cell r="R20575" t="str">
            <v>18277004</v>
          </cell>
        </row>
        <row r="20576">
          <cell r="A20576">
            <v>44070.547083333302</v>
          </cell>
          <cell r="B20576">
            <v>564</v>
          </cell>
          <cell r="R20576" t="str">
            <v>123434</v>
          </cell>
        </row>
        <row r="20577">
          <cell r="A20577">
            <v>44070.475532407399</v>
          </cell>
          <cell r="B20577">
            <v>35469</v>
          </cell>
          <cell r="R20577" t="str">
            <v>BILS030211</v>
          </cell>
        </row>
        <row r="20578">
          <cell r="A20578">
            <v>44070.473229166702</v>
          </cell>
          <cell r="B20578">
            <v>7361</v>
          </cell>
          <cell r="R20578" t="str">
            <v>BRCC372871</v>
          </cell>
        </row>
        <row r="20579">
          <cell r="A20579">
            <v>44070.4710416667</v>
          </cell>
          <cell r="B20579">
            <v>1</v>
          </cell>
          <cell r="R20579" t="str">
            <v>CTCE565903</v>
          </cell>
        </row>
        <row r="20580">
          <cell r="A20580">
            <v>44070.4543402778</v>
          </cell>
          <cell r="B20580">
            <v>23701</v>
          </cell>
          <cell r="R20580" t="str">
            <v>GOKS040088</v>
          </cell>
        </row>
        <row r="20581">
          <cell r="A20581">
            <v>44069.638356481497</v>
          </cell>
          <cell r="B20581">
            <v>4880</v>
          </cell>
          <cell r="R20581" t="str">
            <v>BSCS037449</v>
          </cell>
        </row>
        <row r="20582">
          <cell r="A20582">
            <v>44069.468854166698</v>
          </cell>
          <cell r="B20582"/>
          <cell r="R20582" t="str">
            <v>BSCD161691</v>
          </cell>
        </row>
        <row r="20583">
          <cell r="A20583">
            <v>44069.465497685203</v>
          </cell>
          <cell r="B20583">
            <v>2440</v>
          </cell>
          <cell r="R20583" t="str">
            <v>BSFC376459</v>
          </cell>
        </row>
        <row r="20584">
          <cell r="A20584">
            <v>44068.459259259304</v>
          </cell>
          <cell r="B20584">
            <v>25556</v>
          </cell>
          <cell r="R20584" t="str">
            <v>BKJS030050</v>
          </cell>
        </row>
        <row r="20585">
          <cell r="A20585">
            <v>44068.455254629604</v>
          </cell>
          <cell r="B20585">
            <v>4463</v>
          </cell>
          <cell r="R20585" t="str">
            <v>BSAS036940</v>
          </cell>
        </row>
        <row r="20586">
          <cell r="A20586">
            <v>44068.448877314797</v>
          </cell>
          <cell r="B20586">
            <v>7314</v>
          </cell>
          <cell r="R20586" t="str">
            <v>BQHS040705</v>
          </cell>
        </row>
        <row r="20587">
          <cell r="A20587">
            <v>44067.542442129597</v>
          </cell>
          <cell r="B20587">
            <v>1</v>
          </cell>
          <cell r="R20587" t="str">
            <v>BTDS044304</v>
          </cell>
        </row>
        <row r="20588">
          <cell r="A20588">
            <v>44067.513182870403</v>
          </cell>
          <cell r="B20588">
            <v>50</v>
          </cell>
          <cell r="R20588" t="str">
            <v>CKCE690326</v>
          </cell>
        </row>
        <row r="20589">
          <cell r="A20589">
            <v>44067.491168981498</v>
          </cell>
          <cell r="B20589">
            <v>5</v>
          </cell>
          <cell r="R20589" t="str">
            <v>CRIE663199</v>
          </cell>
        </row>
        <row r="20590">
          <cell r="A20590">
            <v>44067.486712963</v>
          </cell>
          <cell r="B20590">
            <v>2000</v>
          </cell>
          <cell r="R20590" t="str">
            <v>CRJE670993</v>
          </cell>
        </row>
        <row r="20591">
          <cell r="A20591">
            <v>44067.483344907399</v>
          </cell>
          <cell r="B20591">
            <v>5</v>
          </cell>
          <cell r="R20591" t="str">
            <v>CSIE211174</v>
          </cell>
        </row>
        <row r="20592">
          <cell r="A20592">
            <v>44067.478645833296</v>
          </cell>
          <cell r="B20592">
            <v>68756</v>
          </cell>
          <cell r="R20592" t="str">
            <v>BMBS030816</v>
          </cell>
        </row>
        <row r="20593">
          <cell r="A20593">
            <v>44065.469849537003</v>
          </cell>
          <cell r="B20593">
            <v>7732</v>
          </cell>
          <cell r="R20593" t="str">
            <v>GPKC370119</v>
          </cell>
        </row>
        <row r="20594">
          <cell r="A20594">
            <v>44065.467800925901</v>
          </cell>
          <cell r="B20594">
            <v>0</v>
          </cell>
          <cell r="R20594" t="str">
            <v>CTCE565905</v>
          </cell>
        </row>
        <row r="20595">
          <cell r="A20595">
            <v>44063.71875</v>
          </cell>
          <cell r="B20595">
            <v>23070</v>
          </cell>
          <cell r="R20595" t="str">
            <v>BLGS040582</v>
          </cell>
        </row>
        <row r="20596">
          <cell r="A20596">
            <v>44063.586805555598</v>
          </cell>
          <cell r="B20596">
            <v>6911</v>
          </cell>
          <cell r="R20596" t="str">
            <v>BRHS035368</v>
          </cell>
        </row>
        <row r="20597">
          <cell r="A20597">
            <v>44063.494490740697</v>
          </cell>
          <cell r="B20597">
            <v>5587</v>
          </cell>
          <cell r="R20597" t="str">
            <v>BQDD200043</v>
          </cell>
        </row>
        <row r="20598">
          <cell r="A20598">
            <v>44062.519930555602</v>
          </cell>
          <cell r="B20598">
            <v>0</v>
          </cell>
          <cell r="R20598" t="str">
            <v>SN19TR04529</v>
          </cell>
        </row>
        <row r="20599">
          <cell r="A20599">
            <v>44062.517002314802</v>
          </cell>
          <cell r="B20599">
            <v>1</v>
          </cell>
          <cell r="R20599" t="str">
            <v>BTCC377923</v>
          </cell>
        </row>
        <row r="20600">
          <cell r="A20600">
            <v>44061.559305555602</v>
          </cell>
          <cell r="B20600">
            <v>3516</v>
          </cell>
          <cell r="R20600" t="str">
            <v>BRAD160803</v>
          </cell>
        </row>
        <row r="20601">
          <cell r="A20601">
            <v>44061.5484027778</v>
          </cell>
          <cell r="B20601">
            <v>0</v>
          </cell>
          <cell r="R20601" t="str">
            <v>SN19TR04220</v>
          </cell>
        </row>
        <row r="20602">
          <cell r="A20602">
            <v>44061.544479166703</v>
          </cell>
          <cell r="B20602">
            <v>1601</v>
          </cell>
          <cell r="R20602" t="str">
            <v>BSGC376585</v>
          </cell>
        </row>
        <row r="20603">
          <cell r="A20603">
            <v>44061.534976851799</v>
          </cell>
          <cell r="B20603">
            <v>22904</v>
          </cell>
          <cell r="R20603" t="str">
            <v>BPLF150007</v>
          </cell>
        </row>
        <row r="20604">
          <cell r="A20604">
            <v>44060.754456018498</v>
          </cell>
          <cell r="B20604">
            <v>3022</v>
          </cell>
          <cell r="R20604" t="str">
            <v>BSCD161691</v>
          </cell>
        </row>
        <row r="20605">
          <cell r="A20605">
            <v>44060.665219907401</v>
          </cell>
          <cell r="B20605">
            <v>10218</v>
          </cell>
          <cell r="R20605" t="str">
            <v>BQBS033796</v>
          </cell>
        </row>
        <row r="20606">
          <cell r="A20606">
            <v>44058.640150462998</v>
          </cell>
          <cell r="B20606">
            <v>2390</v>
          </cell>
          <cell r="R20606" t="str">
            <v>BRGD161212</v>
          </cell>
        </row>
        <row r="20607">
          <cell r="A20607">
            <v>44058.627314814803</v>
          </cell>
          <cell r="B20607">
            <v>1</v>
          </cell>
          <cell r="R20607" t="str">
            <v>BTDD162183</v>
          </cell>
        </row>
        <row r="20608">
          <cell r="A20608">
            <v>44058.616724537002</v>
          </cell>
          <cell r="B20608">
            <v>143</v>
          </cell>
          <cell r="R20608" t="str">
            <v>BTCD162149</v>
          </cell>
        </row>
        <row r="20609">
          <cell r="A20609">
            <v>44057.811516203699</v>
          </cell>
          <cell r="B20609"/>
          <cell r="R20609" t="str">
            <v>BSDD161729</v>
          </cell>
        </row>
        <row r="20610">
          <cell r="A20610">
            <v>44057.667361111096</v>
          </cell>
          <cell r="B20610"/>
          <cell r="R20610" t="str">
            <v>BSKS036366</v>
          </cell>
        </row>
        <row r="20611">
          <cell r="A20611">
            <v>44057.653391203698</v>
          </cell>
          <cell r="B20611">
            <v>497</v>
          </cell>
          <cell r="R20611" t="str">
            <v>BSAD161563</v>
          </cell>
        </row>
        <row r="20612">
          <cell r="A20612">
            <v>44057.643807870401</v>
          </cell>
          <cell r="B20612">
            <v>9649</v>
          </cell>
          <cell r="R20612" t="str">
            <v>BSJS035917</v>
          </cell>
        </row>
        <row r="20613">
          <cell r="A20613">
            <v>44057.634988425903</v>
          </cell>
          <cell r="B20613">
            <v>3832</v>
          </cell>
          <cell r="R20613" t="str">
            <v>BRKC371988</v>
          </cell>
        </row>
        <row r="20614">
          <cell r="A20614">
            <v>44057.599143518499</v>
          </cell>
          <cell r="B20614">
            <v>4058</v>
          </cell>
          <cell r="R20614" t="str">
            <v>BRGL151468</v>
          </cell>
        </row>
        <row r="20615">
          <cell r="A20615">
            <v>44057.595902777801</v>
          </cell>
          <cell r="B20615">
            <v>3946</v>
          </cell>
          <cell r="R20615" t="str">
            <v>BRGL151464</v>
          </cell>
        </row>
        <row r="20616">
          <cell r="A20616">
            <v>44057.593240740702</v>
          </cell>
          <cell r="B20616">
            <v>2731</v>
          </cell>
          <cell r="R20616" t="str">
            <v>BRBL150944</v>
          </cell>
        </row>
        <row r="20617">
          <cell r="A20617">
            <v>44057.581273148098</v>
          </cell>
          <cell r="B20617">
            <v>3022</v>
          </cell>
          <cell r="R20617" t="str">
            <v>BSCD161691</v>
          </cell>
        </row>
        <row r="20618">
          <cell r="A20618">
            <v>44057.560706018499</v>
          </cell>
          <cell r="B20618">
            <v>1</v>
          </cell>
          <cell r="R20618" t="str">
            <v>CRIE663198</v>
          </cell>
        </row>
        <row r="20619">
          <cell r="A20619">
            <v>44057.556898148097</v>
          </cell>
          <cell r="B20619">
            <v>0</v>
          </cell>
          <cell r="R20619" t="str">
            <v>CSBE564479</v>
          </cell>
        </row>
        <row r="20620">
          <cell r="A20620">
            <v>44057.549189814803</v>
          </cell>
          <cell r="B20620">
            <v>100</v>
          </cell>
          <cell r="R20620" t="str">
            <v>CIHE600078</v>
          </cell>
        </row>
        <row r="20621">
          <cell r="A20621">
            <v>44057.542847222197</v>
          </cell>
          <cell r="B20621">
            <v>495</v>
          </cell>
          <cell r="R20621" t="str">
            <v>BTJD162040</v>
          </cell>
        </row>
        <row r="20622">
          <cell r="A20622">
            <v>44057.476273148102</v>
          </cell>
          <cell r="B20622">
            <v>0</v>
          </cell>
          <cell r="R20622" t="str">
            <v>BSGC376577</v>
          </cell>
        </row>
        <row r="20623">
          <cell r="A20623">
            <v>44056.600717592599</v>
          </cell>
          <cell r="B20623">
            <v>0</v>
          </cell>
          <cell r="R20623" t="str">
            <v>BSDC375892</v>
          </cell>
        </row>
        <row r="20624">
          <cell r="A20624">
            <v>44056.390868055598</v>
          </cell>
          <cell r="B20624">
            <v>3114</v>
          </cell>
          <cell r="R20624" t="str">
            <v>BSCD161691</v>
          </cell>
        </row>
        <row r="20625">
          <cell r="A20625">
            <v>44055.476145833301</v>
          </cell>
          <cell r="B20625">
            <v>20172</v>
          </cell>
          <cell r="R20625" t="str">
            <v>GOIS031795</v>
          </cell>
        </row>
        <row r="20626">
          <cell r="A20626">
            <v>44055.459340277797</v>
          </cell>
          <cell r="B20626">
            <v>14936</v>
          </cell>
          <cell r="R20626" t="str">
            <v>BQBS033819</v>
          </cell>
        </row>
        <row r="20627">
          <cell r="A20627">
            <v>44054.597222222197</v>
          </cell>
          <cell r="B20627">
            <v>1</v>
          </cell>
          <cell r="R20627" t="str">
            <v>BSID161973</v>
          </cell>
        </row>
        <row r="20628">
          <cell r="A20628">
            <v>44053.708611111098</v>
          </cell>
          <cell r="B20628"/>
          <cell r="R20628"/>
        </row>
        <row r="20629">
          <cell r="A20629">
            <v>44053.707905092597</v>
          </cell>
          <cell r="B20629"/>
          <cell r="R20629"/>
        </row>
        <row r="20630">
          <cell r="A20630">
            <v>44053.645057870403</v>
          </cell>
          <cell r="B20630">
            <v>1</v>
          </cell>
          <cell r="R20630" t="str">
            <v>BTLS039785</v>
          </cell>
        </row>
        <row r="20631">
          <cell r="A20631">
            <v>44053.590057870402</v>
          </cell>
          <cell r="B20631">
            <v>491</v>
          </cell>
          <cell r="R20631" t="str">
            <v>BRKD160684</v>
          </cell>
        </row>
        <row r="20632">
          <cell r="A20632">
            <v>44053.539502314801</v>
          </cell>
          <cell r="B20632">
            <v>143</v>
          </cell>
          <cell r="R20632" t="str">
            <v>BTCD162149</v>
          </cell>
        </row>
        <row r="20633">
          <cell r="A20633">
            <v>44053.536736111098</v>
          </cell>
          <cell r="B20633">
            <v>104</v>
          </cell>
          <cell r="R20633" t="str">
            <v>BTCD162149</v>
          </cell>
        </row>
        <row r="20634">
          <cell r="A20634">
            <v>44053.528090277803</v>
          </cell>
          <cell r="B20634">
            <v>0</v>
          </cell>
          <cell r="R20634" t="str">
            <v>SN19TR04220</v>
          </cell>
        </row>
        <row r="20635">
          <cell r="A20635">
            <v>44053.471875000003</v>
          </cell>
          <cell r="B20635">
            <v>3472</v>
          </cell>
          <cell r="R20635" t="str">
            <v>BSKD161467</v>
          </cell>
        </row>
        <row r="20636">
          <cell r="A20636">
            <v>44053.467060185198</v>
          </cell>
          <cell r="B20636">
            <v>9639</v>
          </cell>
          <cell r="R20636" t="str">
            <v>BRIS035698</v>
          </cell>
        </row>
        <row r="20637">
          <cell r="A20637">
            <v>44051.531168981499</v>
          </cell>
          <cell r="B20637">
            <v>0</v>
          </cell>
          <cell r="R20637" t="str">
            <v>DTDL140136</v>
          </cell>
        </row>
        <row r="20638">
          <cell r="A20638">
            <v>44051.5175115741</v>
          </cell>
          <cell r="B20638">
            <v>2166</v>
          </cell>
          <cell r="R20638" t="str">
            <v>BSDD161729</v>
          </cell>
        </row>
        <row r="20639">
          <cell r="A20639">
            <v>44051.510682870401</v>
          </cell>
          <cell r="B20639">
            <v>1</v>
          </cell>
          <cell r="R20639" t="str">
            <v>BTCD162159</v>
          </cell>
        </row>
        <row r="20640">
          <cell r="A20640">
            <v>44051.502372685201</v>
          </cell>
          <cell r="B20640">
            <v>516</v>
          </cell>
          <cell r="R20640" t="str">
            <v>BSID200615</v>
          </cell>
        </row>
        <row r="20641">
          <cell r="A20641">
            <v>44050.570324074099</v>
          </cell>
          <cell r="B20641">
            <v>2350</v>
          </cell>
          <cell r="R20641" t="str">
            <v>BSKD161477</v>
          </cell>
        </row>
        <row r="20642">
          <cell r="A20642">
            <v>44050.554791666698</v>
          </cell>
          <cell r="B20642">
            <v>5787</v>
          </cell>
          <cell r="R20642" t="str">
            <v>GPFC370737</v>
          </cell>
        </row>
        <row r="20643">
          <cell r="A20643">
            <v>44049.7869444444</v>
          </cell>
          <cell r="B20643"/>
          <cell r="R20643"/>
        </row>
        <row r="20644">
          <cell r="A20644">
            <v>44049.467951388899</v>
          </cell>
          <cell r="B20644">
            <v>1274</v>
          </cell>
          <cell r="R20644" t="str">
            <v>BSJC374595</v>
          </cell>
        </row>
        <row r="20645">
          <cell r="A20645">
            <v>44048.558749999997</v>
          </cell>
          <cell r="B20645">
            <v>46721</v>
          </cell>
          <cell r="R20645" t="str">
            <v>BNCC370425</v>
          </cell>
        </row>
        <row r="20646">
          <cell r="A20646">
            <v>44047.617314814801</v>
          </cell>
          <cell r="B20646">
            <v>449</v>
          </cell>
          <cell r="R20646" t="str">
            <v>BSID220375</v>
          </cell>
        </row>
        <row r="20647">
          <cell r="A20647">
            <v>44047.5000462963</v>
          </cell>
          <cell r="B20647">
            <v>5745</v>
          </cell>
          <cell r="R20647" t="str">
            <v>BQKD160099</v>
          </cell>
        </row>
        <row r="20648">
          <cell r="A20648">
            <v>44047.486793981501</v>
          </cell>
          <cell r="B20648">
            <v>3424</v>
          </cell>
          <cell r="R20648" t="str">
            <v>BSDS043254</v>
          </cell>
        </row>
        <row r="20649">
          <cell r="A20649">
            <v>44047.481053240699</v>
          </cell>
          <cell r="B20649">
            <v>0</v>
          </cell>
          <cell r="R20649" t="str">
            <v>CTKE565673</v>
          </cell>
        </row>
        <row r="20650">
          <cell r="A20650">
            <v>44047.4636342593</v>
          </cell>
          <cell r="B20650"/>
          <cell r="R20650"/>
        </row>
        <row r="20651">
          <cell r="A20651">
            <v>44047.459837962997</v>
          </cell>
          <cell r="B20651">
            <v>528</v>
          </cell>
          <cell r="R20651" t="str">
            <v>BSCL152143</v>
          </cell>
        </row>
        <row r="20652">
          <cell r="A20652">
            <v>44044.808599536998</v>
          </cell>
          <cell r="B20652">
            <v>0</v>
          </cell>
          <cell r="R20652" t="str">
            <v>BTDS044313</v>
          </cell>
        </row>
        <row r="20653">
          <cell r="A20653">
            <v>44044.807442129597</v>
          </cell>
          <cell r="B20653">
            <v>0</v>
          </cell>
          <cell r="R20653" t="str">
            <v>BTDS044304</v>
          </cell>
        </row>
        <row r="20654">
          <cell r="A20654">
            <v>44044.805162037002</v>
          </cell>
          <cell r="B20654">
            <v>0</v>
          </cell>
          <cell r="R20654" t="str">
            <v>20949307</v>
          </cell>
        </row>
        <row r="20655">
          <cell r="A20655">
            <v>44044.585856481499</v>
          </cell>
          <cell r="B20655">
            <v>35</v>
          </cell>
          <cell r="R20655" t="str">
            <v>BTCD162149</v>
          </cell>
        </row>
        <row r="20656">
          <cell r="A20656">
            <v>44044.529340277797</v>
          </cell>
          <cell r="B20656">
            <v>0</v>
          </cell>
          <cell r="R20656" t="str">
            <v>6558</v>
          </cell>
        </row>
        <row r="20657">
          <cell r="A20657">
            <v>44044.491354166697</v>
          </cell>
          <cell r="B20657">
            <v>45156</v>
          </cell>
          <cell r="R20657" t="str">
            <v>BLGS040605</v>
          </cell>
        </row>
        <row r="20658">
          <cell r="A20658">
            <v>44043.522881944402</v>
          </cell>
          <cell r="B20658">
            <v>10477</v>
          </cell>
          <cell r="R20658" t="str">
            <v>GOCS030806</v>
          </cell>
        </row>
        <row r="20659">
          <cell r="A20659">
            <v>44043.4891319444</v>
          </cell>
          <cell r="B20659">
            <v>1</v>
          </cell>
          <cell r="R20659" t="str">
            <v>BTJD162046</v>
          </cell>
        </row>
        <row r="20660">
          <cell r="A20660">
            <v>44042.524733796301</v>
          </cell>
          <cell r="B20660">
            <v>638</v>
          </cell>
          <cell r="R20660" t="str">
            <v>BSFD161795</v>
          </cell>
        </row>
        <row r="20661">
          <cell r="A20661">
            <v>44042.516319444403</v>
          </cell>
          <cell r="B20661">
            <v>1571</v>
          </cell>
          <cell r="R20661" t="str">
            <v>BSID161979</v>
          </cell>
        </row>
        <row r="20662">
          <cell r="A20662">
            <v>44042.512395833299</v>
          </cell>
          <cell r="B20662">
            <v>638</v>
          </cell>
          <cell r="R20662" t="str">
            <v>BSFD161795</v>
          </cell>
        </row>
        <row r="20663">
          <cell r="A20663">
            <v>44042.507488425901</v>
          </cell>
          <cell r="B20663">
            <v>1776</v>
          </cell>
          <cell r="R20663" t="str">
            <v>BSFD161819</v>
          </cell>
        </row>
        <row r="20664">
          <cell r="A20664">
            <v>44042.325520833299</v>
          </cell>
          <cell r="B20664">
            <v>0</v>
          </cell>
          <cell r="R20664" t="str">
            <v>BTJS043846</v>
          </cell>
        </row>
        <row r="20665">
          <cell r="A20665">
            <v>44041.5379861111</v>
          </cell>
          <cell r="B20665">
            <v>1873</v>
          </cell>
          <cell r="R20665" t="str">
            <v>BQID160527</v>
          </cell>
        </row>
        <row r="20666">
          <cell r="A20666">
            <v>44041.525115740696</v>
          </cell>
          <cell r="B20666">
            <v>8247</v>
          </cell>
          <cell r="R20666" t="str">
            <v>GPGS031328</v>
          </cell>
        </row>
        <row r="20667">
          <cell r="A20667">
            <v>44041.516851851899</v>
          </cell>
          <cell r="B20667">
            <v>6242</v>
          </cell>
          <cell r="R20667" t="str">
            <v>BQAC373734</v>
          </cell>
        </row>
        <row r="20668">
          <cell r="A20668">
            <v>44041.512314814798</v>
          </cell>
          <cell r="B20668">
            <v>26994</v>
          </cell>
          <cell r="R20668" t="str">
            <v>BLFS031469</v>
          </cell>
        </row>
        <row r="20669">
          <cell r="A20669">
            <v>44039.455925925897</v>
          </cell>
          <cell r="B20669">
            <v>8235</v>
          </cell>
          <cell r="R20669" t="str">
            <v>GPGS031328</v>
          </cell>
        </row>
        <row r="20670">
          <cell r="A20670">
            <v>44037.511157407404</v>
          </cell>
          <cell r="B20670">
            <v>40751</v>
          </cell>
          <cell r="R20670" t="str">
            <v>BMBL160078</v>
          </cell>
        </row>
        <row r="20671">
          <cell r="A20671">
            <v>44037.499050925901</v>
          </cell>
          <cell r="B20671">
            <v>2</v>
          </cell>
          <cell r="R20671" t="str">
            <v>CTLE211276</v>
          </cell>
        </row>
        <row r="20672">
          <cell r="A20672">
            <v>44036.639467592599</v>
          </cell>
          <cell r="B20672">
            <v>3024</v>
          </cell>
          <cell r="R20672" t="str">
            <v>BSFS043411</v>
          </cell>
        </row>
        <row r="20673">
          <cell r="A20673">
            <v>44036.541597222204</v>
          </cell>
          <cell r="B20673">
            <v>3756</v>
          </cell>
          <cell r="R20673" t="str">
            <v>BSGS043528</v>
          </cell>
        </row>
        <row r="20674">
          <cell r="A20674">
            <v>44035.656574074099</v>
          </cell>
          <cell r="B20674">
            <v>2002</v>
          </cell>
          <cell r="R20674" t="str">
            <v>BSFS043411</v>
          </cell>
        </row>
        <row r="20675">
          <cell r="A20675">
            <v>44035.5210532407</v>
          </cell>
          <cell r="B20675">
            <v>35420</v>
          </cell>
          <cell r="R20675" t="str">
            <v>BLES031356</v>
          </cell>
        </row>
        <row r="20676">
          <cell r="A20676">
            <v>44035.511770833298</v>
          </cell>
          <cell r="B20676">
            <v>3209</v>
          </cell>
          <cell r="R20676" t="str">
            <v>BSGS043527</v>
          </cell>
        </row>
        <row r="20677">
          <cell r="A20677">
            <v>44035.497476851902</v>
          </cell>
          <cell r="B20677">
            <v>1</v>
          </cell>
          <cell r="R20677" t="str">
            <v>BTJD162047</v>
          </cell>
        </row>
        <row r="20678">
          <cell r="A20678">
            <v>44034.798240740703</v>
          </cell>
          <cell r="B20678">
            <v>2454</v>
          </cell>
          <cell r="R20678" t="str">
            <v>BRHS035337</v>
          </cell>
        </row>
        <row r="20679">
          <cell r="A20679">
            <v>44034.538310185198</v>
          </cell>
          <cell r="B20679">
            <v>4220</v>
          </cell>
          <cell r="R20679" t="str">
            <v>BRCD160968</v>
          </cell>
        </row>
        <row r="20680">
          <cell r="A20680">
            <v>44034.527986111098</v>
          </cell>
          <cell r="B20680">
            <v>4023</v>
          </cell>
          <cell r="R20680" t="str">
            <v>BRCD160939</v>
          </cell>
        </row>
        <row r="20681">
          <cell r="A20681">
            <v>44034.5128819444</v>
          </cell>
          <cell r="B20681">
            <v>2306</v>
          </cell>
          <cell r="R20681" t="str">
            <v>BSKD161477</v>
          </cell>
        </row>
        <row r="20682">
          <cell r="A20682">
            <v>44034.509456018503</v>
          </cell>
          <cell r="B20682">
            <v>15262</v>
          </cell>
          <cell r="R20682" t="str">
            <v>BMFS031346</v>
          </cell>
        </row>
        <row r="20683">
          <cell r="A20683">
            <v>44034.501712963</v>
          </cell>
          <cell r="B20683">
            <v>5716</v>
          </cell>
          <cell r="R20683" t="str">
            <v>GPFC370737</v>
          </cell>
        </row>
        <row r="20684">
          <cell r="A20684">
            <v>44033.569756944402</v>
          </cell>
          <cell r="B20684">
            <v>48937</v>
          </cell>
          <cell r="R20684" t="str">
            <v>BKAS030601</v>
          </cell>
        </row>
        <row r="20685">
          <cell r="A20685">
            <v>44033.550405092603</v>
          </cell>
          <cell r="B20685">
            <v>3655</v>
          </cell>
          <cell r="R20685" t="str">
            <v>BSAS036958</v>
          </cell>
        </row>
        <row r="20686">
          <cell r="A20686">
            <v>44033.543449074103</v>
          </cell>
          <cell r="B20686">
            <v>1266</v>
          </cell>
          <cell r="R20686" t="str">
            <v>BRCC373040</v>
          </cell>
        </row>
        <row r="20687">
          <cell r="A20687">
            <v>44033.445706018501</v>
          </cell>
          <cell r="B20687">
            <v>599</v>
          </cell>
          <cell r="R20687" t="str">
            <v>BTKD162112</v>
          </cell>
        </row>
        <row r="20688">
          <cell r="A20688">
            <v>44032.683773148201</v>
          </cell>
          <cell r="B20688">
            <v>530421</v>
          </cell>
          <cell r="R20688" t="str">
            <v>BLIS040713</v>
          </cell>
        </row>
        <row r="20689">
          <cell r="A20689">
            <v>44032.637986111098</v>
          </cell>
          <cell r="B20689">
            <v>6127</v>
          </cell>
          <cell r="R20689" t="str">
            <v>BPIC370386</v>
          </cell>
        </row>
        <row r="20690">
          <cell r="A20690">
            <v>44032.621585648201</v>
          </cell>
          <cell r="B20690">
            <v>3068</v>
          </cell>
          <cell r="R20690" t="str">
            <v>BSDS043254</v>
          </cell>
        </row>
        <row r="20691">
          <cell r="A20691">
            <v>44032.579328703701</v>
          </cell>
          <cell r="B20691"/>
          <cell r="R20691"/>
        </row>
        <row r="20692">
          <cell r="A20692">
            <v>44032.557407407403</v>
          </cell>
          <cell r="B20692">
            <v>1314</v>
          </cell>
          <cell r="R20692" t="str">
            <v>BRGD161229</v>
          </cell>
        </row>
        <row r="20693">
          <cell r="A20693">
            <v>44032.4930439815</v>
          </cell>
          <cell r="B20693">
            <v>5153</v>
          </cell>
          <cell r="R20693" t="str">
            <v>BSKS036366</v>
          </cell>
        </row>
        <row r="20694">
          <cell r="A20694">
            <v>44030.730543981503</v>
          </cell>
          <cell r="B20694">
            <v>1481</v>
          </cell>
          <cell r="R20694" t="str">
            <v>BRAC372524</v>
          </cell>
        </row>
        <row r="20695">
          <cell r="A20695">
            <v>44030.512476851902</v>
          </cell>
          <cell r="B20695">
            <v>1</v>
          </cell>
          <cell r="R20695" t="str">
            <v>CTLE211276</v>
          </cell>
        </row>
        <row r="20696">
          <cell r="A20696">
            <v>44029.589583333298</v>
          </cell>
          <cell r="B20696">
            <v>4994</v>
          </cell>
          <cell r="R20696" t="str">
            <v>BPHS030467</v>
          </cell>
        </row>
        <row r="20697">
          <cell r="A20697">
            <v>44029.537164351903</v>
          </cell>
          <cell r="B20697">
            <v>35325</v>
          </cell>
          <cell r="R20697" t="str">
            <v>BLES031356</v>
          </cell>
        </row>
        <row r="20698">
          <cell r="A20698">
            <v>44029.527129629598</v>
          </cell>
          <cell r="B20698">
            <v>0</v>
          </cell>
          <cell r="R20698" t="str">
            <v>BTCC377923</v>
          </cell>
        </row>
        <row r="20699">
          <cell r="A20699">
            <v>44029.506863425901</v>
          </cell>
          <cell r="B20699">
            <v>22351</v>
          </cell>
          <cell r="R20699" t="str">
            <v>BLGS040582</v>
          </cell>
        </row>
        <row r="20700">
          <cell r="A20700">
            <v>44029.500694444403</v>
          </cell>
          <cell r="B20700">
            <v>34741</v>
          </cell>
          <cell r="R20700" t="str">
            <v>BILS030211</v>
          </cell>
        </row>
        <row r="20701">
          <cell r="A20701">
            <v>44029.476400462998</v>
          </cell>
          <cell r="B20701">
            <v>12090</v>
          </cell>
          <cell r="R20701" t="str">
            <v>BIFS040367</v>
          </cell>
        </row>
        <row r="20702">
          <cell r="A20702">
            <v>44029.472025463001</v>
          </cell>
          <cell r="B20702">
            <v>27589</v>
          </cell>
          <cell r="R20702" t="str">
            <v>BMIS031759</v>
          </cell>
        </row>
        <row r="20703">
          <cell r="A20703">
            <v>44028.497118055602</v>
          </cell>
          <cell r="B20703">
            <v>1</v>
          </cell>
          <cell r="R20703" t="str">
            <v>DTCL140120</v>
          </cell>
        </row>
        <row r="20704">
          <cell r="A20704">
            <v>44028.468946759298</v>
          </cell>
          <cell r="B20704">
            <v>1</v>
          </cell>
          <cell r="R20704" t="str">
            <v>CSIE211175</v>
          </cell>
        </row>
        <row r="20705">
          <cell r="A20705">
            <v>44027.681921296302</v>
          </cell>
          <cell r="B20705">
            <v>262</v>
          </cell>
          <cell r="R20705" t="str">
            <v>BSFC376341</v>
          </cell>
        </row>
        <row r="20706">
          <cell r="A20706">
            <v>44027.536273148202</v>
          </cell>
          <cell r="B20706">
            <v>602</v>
          </cell>
          <cell r="R20706" t="str">
            <v>BTJD162045</v>
          </cell>
        </row>
        <row r="20707">
          <cell r="A20707">
            <v>44026.578287037002</v>
          </cell>
          <cell r="B20707">
            <v>509</v>
          </cell>
          <cell r="R20707" t="str">
            <v>BTKD162112</v>
          </cell>
        </row>
        <row r="20708">
          <cell r="A20708">
            <v>44026.571354166699</v>
          </cell>
          <cell r="B20708">
            <v>1</v>
          </cell>
          <cell r="R20708" t="str">
            <v>BTLS044130</v>
          </cell>
        </row>
        <row r="20709">
          <cell r="A20709">
            <v>44026.560023148202</v>
          </cell>
          <cell r="B20709">
            <v>7903</v>
          </cell>
          <cell r="R20709" t="str">
            <v>BRIC374329</v>
          </cell>
        </row>
        <row r="20710">
          <cell r="A20710">
            <v>44026.557870370401</v>
          </cell>
          <cell r="B20710">
            <v>1</v>
          </cell>
          <cell r="R20710" t="str">
            <v>CSCE564649</v>
          </cell>
        </row>
        <row r="20711">
          <cell r="A20711">
            <v>44025.926249999997</v>
          </cell>
          <cell r="B20711"/>
          <cell r="R20711"/>
        </row>
        <row r="20712">
          <cell r="A20712">
            <v>44025.625787037003</v>
          </cell>
          <cell r="B20712">
            <v>1</v>
          </cell>
          <cell r="R20712" t="str">
            <v>CTCE665149</v>
          </cell>
        </row>
        <row r="20713">
          <cell r="A20713">
            <v>44025.586886574099</v>
          </cell>
          <cell r="B20713">
            <v>1</v>
          </cell>
          <cell r="R20713" t="str">
            <v>BTLS039785</v>
          </cell>
        </row>
        <row r="20714">
          <cell r="A20714">
            <v>44025.572546296302</v>
          </cell>
          <cell r="B20714">
            <v>6500</v>
          </cell>
          <cell r="R20714" t="str">
            <v>BMFS040502</v>
          </cell>
        </row>
        <row r="20715">
          <cell r="A20715">
            <v>44025.569328703699</v>
          </cell>
          <cell r="B20715">
            <v>35243</v>
          </cell>
          <cell r="R20715" t="str">
            <v>BLES031356</v>
          </cell>
        </row>
        <row r="20716">
          <cell r="A20716">
            <v>44025.565659722197</v>
          </cell>
          <cell r="B20716">
            <v>2424</v>
          </cell>
          <cell r="R20716" t="str">
            <v>BRED161081</v>
          </cell>
        </row>
        <row r="20717">
          <cell r="A20717">
            <v>44025.548877314803</v>
          </cell>
          <cell r="B20717">
            <v>1</v>
          </cell>
          <cell r="R20717" t="str">
            <v>BTJS039199</v>
          </cell>
        </row>
        <row r="20718">
          <cell r="A20718">
            <v>44022.636111111096</v>
          </cell>
          <cell r="B20718">
            <v>1551</v>
          </cell>
          <cell r="R20718" t="str">
            <v>BSFD161819</v>
          </cell>
        </row>
        <row r="20719">
          <cell r="A20719">
            <v>44022.589305555601</v>
          </cell>
          <cell r="B20719">
            <v>1378</v>
          </cell>
          <cell r="R20719" t="str">
            <v>BSID161979</v>
          </cell>
        </row>
        <row r="20720">
          <cell r="A20720">
            <v>44022.584999999999</v>
          </cell>
          <cell r="B20720">
            <v>432</v>
          </cell>
          <cell r="R20720" t="str">
            <v>BSFD161795</v>
          </cell>
        </row>
        <row r="20721">
          <cell r="A20721">
            <v>44022.5488541667</v>
          </cell>
          <cell r="B20721">
            <v>1</v>
          </cell>
          <cell r="R20721" t="str">
            <v>BTCD162149</v>
          </cell>
        </row>
        <row r="20722">
          <cell r="A20722">
            <v>44020.821331018502</v>
          </cell>
          <cell r="B20722">
            <v>2417</v>
          </cell>
          <cell r="R20722" t="str">
            <v>BRED161081</v>
          </cell>
        </row>
        <row r="20723">
          <cell r="A20723">
            <v>44020.784837963001</v>
          </cell>
          <cell r="B20723">
            <v>2011</v>
          </cell>
          <cell r="R20723" t="str">
            <v>BSAD161567</v>
          </cell>
        </row>
        <row r="20724">
          <cell r="A20724">
            <v>44020.747766203698</v>
          </cell>
          <cell r="B20724">
            <v>2011</v>
          </cell>
          <cell r="R20724" t="str">
            <v>BSAD161567</v>
          </cell>
        </row>
        <row r="20725">
          <cell r="A20725">
            <v>44020.705428240697</v>
          </cell>
          <cell r="B20725">
            <v>4902</v>
          </cell>
          <cell r="R20725" t="str">
            <v>BQCD160103</v>
          </cell>
        </row>
        <row r="20726">
          <cell r="A20726">
            <v>44020.702997685199</v>
          </cell>
          <cell r="B20726">
            <v>5540</v>
          </cell>
          <cell r="R20726" t="str">
            <v>BQKD160099</v>
          </cell>
        </row>
        <row r="20727">
          <cell r="A20727">
            <v>44020.6870023148</v>
          </cell>
          <cell r="B20727">
            <v>1</v>
          </cell>
          <cell r="R20727" t="str">
            <v>BSDS037649</v>
          </cell>
        </row>
        <row r="20728">
          <cell r="A20728">
            <v>44020.684583333299</v>
          </cell>
          <cell r="B20728">
            <v>2074</v>
          </cell>
          <cell r="R20728" t="str">
            <v>BRED161131</v>
          </cell>
        </row>
        <row r="20729">
          <cell r="A20729">
            <v>44020.683634259301</v>
          </cell>
          <cell r="B20729">
            <v>612</v>
          </cell>
          <cell r="R20729" t="str">
            <v>BSED161766</v>
          </cell>
        </row>
        <row r="20730">
          <cell r="A20730">
            <v>44020.682962963001</v>
          </cell>
          <cell r="B20730">
            <v>1038</v>
          </cell>
          <cell r="R20730" t="str">
            <v>BSID161968</v>
          </cell>
        </row>
        <row r="20731">
          <cell r="A20731">
            <v>44020.591759259303</v>
          </cell>
          <cell r="B20731"/>
          <cell r="R20731" t="str">
            <v>BSBC375530</v>
          </cell>
        </row>
        <row r="20732">
          <cell r="A20732">
            <v>44020.582187499997</v>
          </cell>
          <cell r="B20732">
            <v>1</v>
          </cell>
          <cell r="R20732" t="str">
            <v>CTCE665150</v>
          </cell>
        </row>
        <row r="20733">
          <cell r="A20733">
            <v>44020.569525462997</v>
          </cell>
          <cell r="B20733">
            <v>1</v>
          </cell>
          <cell r="R20733" t="str">
            <v>CSCE564649</v>
          </cell>
        </row>
        <row r="20734">
          <cell r="A20734">
            <v>44020.528344907398</v>
          </cell>
          <cell r="B20734">
            <v>1</v>
          </cell>
          <cell r="R20734" t="str">
            <v>107480</v>
          </cell>
        </row>
        <row r="20735">
          <cell r="A20735">
            <v>44020.522847222201</v>
          </cell>
          <cell r="B20735">
            <v>1</v>
          </cell>
          <cell r="R20735" t="str">
            <v>BSBC375535</v>
          </cell>
        </row>
        <row r="20736">
          <cell r="A20736">
            <v>44020.4973032407</v>
          </cell>
          <cell r="B20736">
            <v>6008</v>
          </cell>
          <cell r="R20736" t="str">
            <v>BPIC370386</v>
          </cell>
        </row>
        <row r="20737">
          <cell r="A20737">
            <v>44020.491030092599</v>
          </cell>
          <cell r="B20737">
            <v>3157</v>
          </cell>
          <cell r="R20737" t="str">
            <v>BPLD200068</v>
          </cell>
        </row>
        <row r="20738">
          <cell r="A20738">
            <v>44019.534953703696</v>
          </cell>
          <cell r="B20738">
            <v>3587</v>
          </cell>
          <cell r="R20738" t="str">
            <v>BQBD200008</v>
          </cell>
        </row>
        <row r="20739">
          <cell r="A20739">
            <v>44018.830081018503</v>
          </cell>
          <cell r="B20739">
            <v>1</v>
          </cell>
          <cell r="R20739" t="str">
            <v>BTJD162040</v>
          </cell>
        </row>
        <row r="20740">
          <cell r="A20740">
            <v>44018.582465277803</v>
          </cell>
          <cell r="B20740">
            <v>3747</v>
          </cell>
          <cell r="R20740" t="str">
            <v>BSCS037531</v>
          </cell>
        </row>
        <row r="20741">
          <cell r="A20741">
            <v>44018.520231481503</v>
          </cell>
          <cell r="B20741">
            <v>856</v>
          </cell>
          <cell r="R20741" t="str">
            <v>BSFD161830</v>
          </cell>
        </row>
        <row r="20742">
          <cell r="A20742">
            <v>44018.518564814804</v>
          </cell>
          <cell r="B20742">
            <v>1276</v>
          </cell>
          <cell r="R20742" t="str">
            <v>BSAD230391</v>
          </cell>
        </row>
        <row r="20743">
          <cell r="A20743">
            <v>44018.417465277802</v>
          </cell>
          <cell r="B20743">
            <v>438</v>
          </cell>
          <cell r="R20743" t="str">
            <v>BTKD162112</v>
          </cell>
        </row>
        <row r="20744">
          <cell r="A20744">
            <v>44018.399178240703</v>
          </cell>
          <cell r="B20744">
            <v>1575</v>
          </cell>
          <cell r="R20744" t="str">
            <v>BSJD161422</v>
          </cell>
        </row>
        <row r="20745">
          <cell r="A20745">
            <v>44016.732731481497</v>
          </cell>
          <cell r="B20745">
            <v>1574</v>
          </cell>
          <cell r="R20745" t="str">
            <v>BSJD161422</v>
          </cell>
        </row>
        <row r="20746">
          <cell r="A20746">
            <v>44016.7130092593</v>
          </cell>
          <cell r="B20746">
            <v>573</v>
          </cell>
          <cell r="R20746" t="str">
            <v>BTKD162074</v>
          </cell>
        </row>
        <row r="20747">
          <cell r="A20747">
            <v>44015.805578703701</v>
          </cell>
          <cell r="B20747">
            <v>511</v>
          </cell>
          <cell r="R20747" t="str">
            <v>BTJD162045</v>
          </cell>
        </row>
        <row r="20748">
          <cell r="A20748">
            <v>44015.765416666698</v>
          </cell>
          <cell r="B20748">
            <v>1</v>
          </cell>
          <cell r="R20748" t="str">
            <v>CTKE680487</v>
          </cell>
        </row>
        <row r="20749">
          <cell r="A20749">
            <v>44015.764479166697</v>
          </cell>
          <cell r="B20749">
            <v>1</v>
          </cell>
          <cell r="R20749" t="str">
            <v>CTLE665047</v>
          </cell>
        </row>
        <row r="20750">
          <cell r="A20750">
            <v>44015.702025462997</v>
          </cell>
          <cell r="B20750">
            <v>1534</v>
          </cell>
          <cell r="R20750" t="str">
            <v>BSFS043411</v>
          </cell>
        </row>
        <row r="20751">
          <cell r="A20751">
            <v>44015.615428240701</v>
          </cell>
          <cell r="B20751">
            <v>2343</v>
          </cell>
          <cell r="R20751" t="str">
            <v>BSAD161576</v>
          </cell>
        </row>
        <row r="20752">
          <cell r="A20752">
            <v>44015.566261574102</v>
          </cell>
          <cell r="B20752">
            <v>2813</v>
          </cell>
          <cell r="R20752" t="str">
            <v>RJD230103</v>
          </cell>
        </row>
        <row r="20753">
          <cell r="A20753">
            <v>44015.561909722201</v>
          </cell>
          <cell r="B20753">
            <v>269</v>
          </cell>
          <cell r="R20753" t="str">
            <v>BTKD162112</v>
          </cell>
        </row>
        <row r="20754">
          <cell r="A20754">
            <v>44015.540578703702</v>
          </cell>
          <cell r="B20754">
            <v>20952</v>
          </cell>
          <cell r="R20754" t="str">
            <v>BMJD200014</v>
          </cell>
        </row>
        <row r="20755">
          <cell r="A20755">
            <v>44015.503217592603</v>
          </cell>
          <cell r="B20755">
            <v>4455</v>
          </cell>
          <cell r="R20755" t="str">
            <v>BSBC375530</v>
          </cell>
        </row>
        <row r="20756">
          <cell r="A20756">
            <v>44013.979722222197</v>
          </cell>
          <cell r="B20756"/>
          <cell r="R20756" t="str">
            <v>BQLC370193</v>
          </cell>
        </row>
        <row r="20757">
          <cell r="A20757">
            <v>44013.558680555601</v>
          </cell>
          <cell r="B20757"/>
          <cell r="R20757" t="str">
            <v>BSCS037531</v>
          </cell>
        </row>
        <row r="20758">
          <cell r="A20758">
            <v>44013.556238425903</v>
          </cell>
          <cell r="B20758">
            <v>40277</v>
          </cell>
          <cell r="R20758" t="str">
            <v>BMBL160078</v>
          </cell>
        </row>
        <row r="20759">
          <cell r="A20759">
            <v>44012.981168981503</v>
          </cell>
          <cell r="B20759"/>
          <cell r="R20759" t="str">
            <v>BRAC372524</v>
          </cell>
        </row>
        <row r="20760">
          <cell r="A20760">
            <v>44012.980358796303</v>
          </cell>
          <cell r="B20760"/>
          <cell r="R20760" t="str">
            <v>BKAS030685</v>
          </cell>
        </row>
        <row r="20761">
          <cell r="A20761">
            <v>44011.484988425902</v>
          </cell>
          <cell r="B20761">
            <v>16196</v>
          </cell>
          <cell r="R20761" t="str">
            <v>BMKC370048</v>
          </cell>
        </row>
        <row r="20762">
          <cell r="A20762">
            <v>44010.982766203699</v>
          </cell>
          <cell r="B20762"/>
          <cell r="R20762" t="str">
            <v>GOCS030806</v>
          </cell>
        </row>
        <row r="20763">
          <cell r="A20763">
            <v>44010.981516203698</v>
          </cell>
          <cell r="B20763"/>
          <cell r="R20763" t="str">
            <v>BRAC372524</v>
          </cell>
        </row>
        <row r="20764">
          <cell r="A20764">
            <v>44010.981423611098</v>
          </cell>
          <cell r="B20764"/>
          <cell r="R20764" t="str">
            <v>GPJS030042</v>
          </cell>
        </row>
        <row r="20765">
          <cell r="A20765">
            <v>44010.980706018498</v>
          </cell>
          <cell r="B20765"/>
          <cell r="R20765" t="str">
            <v>BKAS030685</v>
          </cell>
        </row>
        <row r="20766">
          <cell r="A20766">
            <v>44009.982557870397</v>
          </cell>
          <cell r="B20766"/>
          <cell r="R20766" t="str">
            <v>GOCS030806</v>
          </cell>
        </row>
        <row r="20767">
          <cell r="A20767">
            <v>44009.981296296297</v>
          </cell>
          <cell r="B20767"/>
          <cell r="R20767" t="str">
            <v>BRAC372524</v>
          </cell>
        </row>
        <row r="20768">
          <cell r="A20768">
            <v>44009.981215277803</v>
          </cell>
          <cell r="B20768"/>
          <cell r="R20768" t="str">
            <v>GPJS030042</v>
          </cell>
        </row>
        <row r="20769">
          <cell r="A20769">
            <v>44009.980636574102</v>
          </cell>
          <cell r="B20769"/>
          <cell r="R20769" t="str">
            <v>BKAS030685</v>
          </cell>
        </row>
        <row r="20770">
          <cell r="A20770">
            <v>44009.900983796302</v>
          </cell>
          <cell r="B20770">
            <v>2180</v>
          </cell>
          <cell r="R20770" t="str">
            <v>BSDD161729</v>
          </cell>
        </row>
        <row r="20771">
          <cell r="A20771">
            <v>44009.735729166699</v>
          </cell>
          <cell r="B20771"/>
          <cell r="R20771" t="str">
            <v>BSKD161467</v>
          </cell>
        </row>
        <row r="20772">
          <cell r="A20772">
            <v>44009.675358796303</v>
          </cell>
          <cell r="B20772">
            <v>1887</v>
          </cell>
          <cell r="R20772" t="str">
            <v>BRID161341</v>
          </cell>
        </row>
        <row r="20773">
          <cell r="A20773">
            <v>44009.672361111101</v>
          </cell>
          <cell r="B20773">
            <v>8846</v>
          </cell>
          <cell r="R20773" t="str">
            <v>UOIS030128</v>
          </cell>
        </row>
        <row r="20774">
          <cell r="A20774">
            <v>44009.670185185198</v>
          </cell>
          <cell r="B20774">
            <v>11031</v>
          </cell>
          <cell r="R20774" t="str">
            <v>UOHS030121</v>
          </cell>
        </row>
        <row r="20775">
          <cell r="A20775">
            <v>44009.570509259298</v>
          </cell>
          <cell r="B20775">
            <v>1</v>
          </cell>
          <cell r="R20775" t="str">
            <v>CTJE664810</v>
          </cell>
        </row>
        <row r="20776">
          <cell r="A20776">
            <v>44009.568912037001</v>
          </cell>
          <cell r="B20776">
            <v>1</v>
          </cell>
          <cell r="R20776" t="str">
            <v>CTJE664808</v>
          </cell>
        </row>
        <row r="20777">
          <cell r="A20777">
            <v>44009.567349536999</v>
          </cell>
          <cell r="B20777">
            <v>1</v>
          </cell>
          <cell r="R20777" t="str">
            <v>19791908</v>
          </cell>
        </row>
        <row r="20778">
          <cell r="A20778">
            <v>44009.4702777778</v>
          </cell>
          <cell r="B20778">
            <v>1</v>
          </cell>
          <cell r="R20778" t="str">
            <v>BSFC376340</v>
          </cell>
        </row>
        <row r="20779">
          <cell r="A20779">
            <v>44008.982696759304</v>
          </cell>
          <cell r="B20779"/>
          <cell r="R20779" t="str">
            <v>GOCS030806</v>
          </cell>
        </row>
        <row r="20780">
          <cell r="A20780">
            <v>44008.981423611098</v>
          </cell>
          <cell r="B20780"/>
          <cell r="R20780" t="str">
            <v>BRAC372524</v>
          </cell>
        </row>
        <row r="20781">
          <cell r="A20781">
            <v>44008.981342592597</v>
          </cell>
          <cell r="B20781"/>
          <cell r="R20781" t="str">
            <v>GPJS030042</v>
          </cell>
        </row>
        <row r="20782">
          <cell r="A20782">
            <v>44008.698969907397</v>
          </cell>
          <cell r="B20782">
            <v>9532</v>
          </cell>
          <cell r="R20782" t="str">
            <v>GOCS030806</v>
          </cell>
        </row>
        <row r="20783">
          <cell r="A20783">
            <v>44008.696261574099</v>
          </cell>
          <cell r="B20783">
            <v>18042</v>
          </cell>
          <cell r="R20783" t="str">
            <v>BLIS031950</v>
          </cell>
        </row>
        <row r="20784">
          <cell r="A20784">
            <v>44008.676562499997</v>
          </cell>
          <cell r="B20784">
            <v>3221</v>
          </cell>
          <cell r="R20784" t="str">
            <v>BSKD161467</v>
          </cell>
        </row>
        <row r="20785">
          <cell r="A20785">
            <v>44008.549849536997</v>
          </cell>
          <cell r="B20785">
            <v>9907</v>
          </cell>
          <cell r="R20785" t="str">
            <v>BMJS040004</v>
          </cell>
        </row>
        <row r="20786">
          <cell r="A20786">
            <v>44008.543599536999</v>
          </cell>
          <cell r="B20786">
            <v>4051</v>
          </cell>
          <cell r="R20786" t="str">
            <v>BQLC370193</v>
          </cell>
        </row>
        <row r="20787">
          <cell r="A20787">
            <v>44007.554988425902</v>
          </cell>
          <cell r="B20787">
            <v>21745</v>
          </cell>
          <cell r="R20787" t="str">
            <v>GOGC370754</v>
          </cell>
        </row>
        <row r="20788">
          <cell r="A20788">
            <v>44007.542453703703</v>
          </cell>
          <cell r="B20788">
            <v>802</v>
          </cell>
          <cell r="R20788" t="str">
            <v>BSFD161830</v>
          </cell>
        </row>
        <row r="20789">
          <cell r="A20789">
            <v>44007.533298611103</v>
          </cell>
          <cell r="B20789">
            <v>3010</v>
          </cell>
          <cell r="R20789" t="str">
            <v>BRCD160990</v>
          </cell>
        </row>
        <row r="20790">
          <cell r="A20790">
            <v>44007.530115740701</v>
          </cell>
          <cell r="B20790">
            <v>1861</v>
          </cell>
          <cell r="R20790" t="str">
            <v>BSDD161729</v>
          </cell>
        </row>
        <row r="20791">
          <cell r="A20791">
            <v>44006.719756944403</v>
          </cell>
          <cell r="B20791"/>
          <cell r="R20791" t="str">
            <v>BSCD161704</v>
          </cell>
        </row>
        <row r="20792">
          <cell r="A20792">
            <v>44006.514618055597</v>
          </cell>
          <cell r="B20792">
            <v>8630</v>
          </cell>
          <cell r="R20792" t="str">
            <v>ONIC370102</v>
          </cell>
        </row>
        <row r="20793">
          <cell r="A20793">
            <v>44006.511793981503</v>
          </cell>
          <cell r="B20793">
            <v>22524</v>
          </cell>
          <cell r="R20793" t="str">
            <v>GOKS040088</v>
          </cell>
        </row>
        <row r="20794">
          <cell r="A20794">
            <v>44006.489733796298</v>
          </cell>
          <cell r="B20794">
            <v>418</v>
          </cell>
          <cell r="R20794" t="str">
            <v>BSCD161704</v>
          </cell>
        </row>
        <row r="20795">
          <cell r="A20795">
            <v>44005.577118055597</v>
          </cell>
          <cell r="B20795">
            <v>1</v>
          </cell>
          <cell r="R20795" t="str">
            <v>CSBE663837</v>
          </cell>
        </row>
        <row r="20796">
          <cell r="A20796">
            <v>44005.522384259297</v>
          </cell>
          <cell r="B20796">
            <v>2686</v>
          </cell>
          <cell r="R20796" t="str">
            <v>BRHC374102</v>
          </cell>
        </row>
        <row r="20797">
          <cell r="A20797">
            <v>44005.468923611101</v>
          </cell>
          <cell r="B20797">
            <v>4237</v>
          </cell>
          <cell r="R20797" t="str">
            <v>BRGD161233</v>
          </cell>
        </row>
        <row r="20798">
          <cell r="A20798">
            <v>44005.465729166703</v>
          </cell>
          <cell r="B20798">
            <v>9182</v>
          </cell>
          <cell r="R20798" t="str">
            <v>BQCS040170</v>
          </cell>
        </row>
        <row r="20799">
          <cell r="A20799">
            <v>44004.727916666699</v>
          </cell>
          <cell r="B20799"/>
          <cell r="R20799"/>
        </row>
        <row r="20800">
          <cell r="A20800">
            <v>44002.522881944402</v>
          </cell>
          <cell r="B20800">
            <v>21599</v>
          </cell>
          <cell r="R20800" t="str">
            <v>GOGC370754</v>
          </cell>
        </row>
        <row r="20801">
          <cell r="A20801">
            <v>44002.508842592601</v>
          </cell>
          <cell r="B20801">
            <v>4019</v>
          </cell>
          <cell r="R20801" t="str">
            <v>BRCD160967</v>
          </cell>
        </row>
        <row r="20802">
          <cell r="A20802">
            <v>44002.499490740702</v>
          </cell>
          <cell r="B20802">
            <v>1261</v>
          </cell>
          <cell r="R20802" t="str">
            <v>BRID161336</v>
          </cell>
        </row>
        <row r="20803">
          <cell r="A20803">
            <v>44002.497870370396</v>
          </cell>
          <cell r="B20803">
            <v>6065</v>
          </cell>
          <cell r="R20803" t="str">
            <v>BRHS035368</v>
          </cell>
        </row>
        <row r="20804">
          <cell r="A20804">
            <v>44001.7397569444</v>
          </cell>
          <cell r="B20804"/>
          <cell r="R20804"/>
        </row>
        <row r="20805">
          <cell r="A20805">
            <v>44001.484317129602</v>
          </cell>
          <cell r="B20805">
            <v>24746</v>
          </cell>
          <cell r="R20805" t="str">
            <v>BKJS030050</v>
          </cell>
        </row>
        <row r="20806">
          <cell r="A20806">
            <v>44001.4746759259</v>
          </cell>
          <cell r="B20806">
            <v>9477</v>
          </cell>
          <cell r="R20806" t="str">
            <v>BQKD200034</v>
          </cell>
        </row>
        <row r="20807">
          <cell r="A20807">
            <v>44000.509270833303</v>
          </cell>
          <cell r="B20807">
            <v>34203</v>
          </cell>
          <cell r="R20807" t="str">
            <v>BMDS040417</v>
          </cell>
        </row>
        <row r="20808">
          <cell r="A20808">
            <v>44000.496643518498</v>
          </cell>
          <cell r="B20808">
            <v>3320</v>
          </cell>
          <cell r="R20808" t="str">
            <v>BQFD160263</v>
          </cell>
        </row>
        <row r="20809">
          <cell r="A20809">
            <v>43998.719270833302</v>
          </cell>
          <cell r="B20809">
            <v>1374</v>
          </cell>
          <cell r="R20809" t="str">
            <v>BSJD161422</v>
          </cell>
        </row>
        <row r="20810">
          <cell r="A20810">
            <v>43998.526793981502</v>
          </cell>
          <cell r="B20810">
            <v>4178</v>
          </cell>
          <cell r="R20810" t="str">
            <v>BRGD161233</v>
          </cell>
        </row>
        <row r="20811">
          <cell r="A20811">
            <v>43998.474155092597</v>
          </cell>
          <cell r="B20811">
            <v>34203</v>
          </cell>
          <cell r="R20811" t="str">
            <v>BMDS040417</v>
          </cell>
        </row>
        <row r="20812">
          <cell r="A20812">
            <v>43998.453969907401</v>
          </cell>
          <cell r="B20812">
            <v>59</v>
          </cell>
          <cell r="R20812" t="str">
            <v>BSID200615</v>
          </cell>
        </row>
        <row r="20813">
          <cell r="A20813">
            <v>43997.702465277798</v>
          </cell>
          <cell r="B20813">
            <v>3366</v>
          </cell>
          <cell r="R20813" t="str">
            <v>BRLD160728</v>
          </cell>
        </row>
        <row r="20814">
          <cell r="A20814">
            <v>43997.495902777802</v>
          </cell>
          <cell r="B20814">
            <v>1166</v>
          </cell>
          <cell r="R20814" t="str">
            <v>BSAD230391</v>
          </cell>
        </row>
        <row r="20815">
          <cell r="A20815">
            <v>43997.009548611102</v>
          </cell>
          <cell r="B20815">
            <v>124</v>
          </cell>
          <cell r="R20815" t="str">
            <v>BSFD161795</v>
          </cell>
        </row>
        <row r="20816">
          <cell r="A20816">
            <v>43995.645543981504</v>
          </cell>
          <cell r="B20816">
            <v>10973</v>
          </cell>
          <cell r="R20816" t="str">
            <v>BMDS031033</v>
          </cell>
        </row>
        <row r="20817">
          <cell r="A20817">
            <v>43993.537002314799</v>
          </cell>
          <cell r="B20817">
            <v>32787</v>
          </cell>
          <cell r="R20817" t="str">
            <v>BSCS037531</v>
          </cell>
        </row>
        <row r="20818">
          <cell r="A20818">
            <v>43993.534444444398</v>
          </cell>
          <cell r="B20818">
            <v>68662</v>
          </cell>
          <cell r="R20818" t="str">
            <v>BJGS031396</v>
          </cell>
        </row>
        <row r="20819">
          <cell r="A20819">
            <v>43993.532696759299</v>
          </cell>
          <cell r="B20819">
            <v>67872</v>
          </cell>
          <cell r="R20819" t="str">
            <v>BMBS030816</v>
          </cell>
        </row>
        <row r="20820">
          <cell r="A20820">
            <v>43993.4922337963</v>
          </cell>
          <cell r="B20820">
            <v>1</v>
          </cell>
          <cell r="R20820" t="str">
            <v>BTKD162112</v>
          </cell>
        </row>
        <row r="20821">
          <cell r="A20821">
            <v>43993.428032407399</v>
          </cell>
          <cell r="B20821">
            <v>1113</v>
          </cell>
          <cell r="R20821" t="str">
            <v>BSAD230391</v>
          </cell>
        </row>
        <row r="20822">
          <cell r="A20822">
            <v>43992.807349536997</v>
          </cell>
          <cell r="B20822">
            <v>704</v>
          </cell>
          <cell r="R20822" t="str">
            <v>BSFD161830</v>
          </cell>
        </row>
        <row r="20823">
          <cell r="A20823">
            <v>43992.6427430556</v>
          </cell>
          <cell r="B20823">
            <v>1</v>
          </cell>
          <cell r="R20823" t="str">
            <v>CRAE690590</v>
          </cell>
        </row>
        <row r="20824">
          <cell r="A20824">
            <v>43992.6403125</v>
          </cell>
          <cell r="B20824">
            <v>2680</v>
          </cell>
          <cell r="R20824" t="str">
            <v>BRGD161212</v>
          </cell>
        </row>
        <row r="20825">
          <cell r="A20825">
            <v>43991.671249999999</v>
          </cell>
          <cell r="B20825"/>
          <cell r="R20825"/>
        </row>
        <row r="20826">
          <cell r="A20826">
            <v>43991.649525462999</v>
          </cell>
          <cell r="B20826"/>
          <cell r="R20826"/>
        </row>
        <row r="20827">
          <cell r="A20827">
            <v>43991.6233333333</v>
          </cell>
          <cell r="B20827">
            <v>56</v>
          </cell>
          <cell r="R20827" t="str">
            <v>BTKD200646</v>
          </cell>
        </row>
        <row r="20828">
          <cell r="A20828">
            <v>43990.593009259297</v>
          </cell>
          <cell r="B20828">
            <v>4702</v>
          </cell>
          <cell r="R20828" t="str">
            <v>BQGD230029</v>
          </cell>
        </row>
        <row r="20829">
          <cell r="A20829">
            <v>43990.591793981497</v>
          </cell>
          <cell r="B20829">
            <v>733</v>
          </cell>
          <cell r="R20829" t="str">
            <v>BSKD161462</v>
          </cell>
        </row>
        <row r="20830">
          <cell r="A20830">
            <v>43990.583356481497</v>
          </cell>
          <cell r="B20830">
            <v>9596</v>
          </cell>
          <cell r="R20830" t="str">
            <v>BQBS033796</v>
          </cell>
        </row>
        <row r="20831">
          <cell r="A20831">
            <v>43990.564039351899</v>
          </cell>
          <cell r="B20831">
            <v>2549</v>
          </cell>
          <cell r="R20831" t="str">
            <v>BSDC375954</v>
          </cell>
        </row>
        <row r="20832">
          <cell r="A20832">
            <v>43990.461597222202</v>
          </cell>
          <cell r="B20832"/>
          <cell r="R20832" t="str">
            <v>GPAE660496</v>
          </cell>
        </row>
        <row r="20833">
          <cell r="A20833">
            <v>43988.777870370403</v>
          </cell>
          <cell r="B20833">
            <v>1</v>
          </cell>
          <cell r="R20833" t="str">
            <v>BTKD162080</v>
          </cell>
        </row>
        <row r="20834">
          <cell r="A20834">
            <v>43988.708993055603</v>
          </cell>
          <cell r="B20834">
            <v>18</v>
          </cell>
          <cell r="R20834" t="str">
            <v>BSFD161795</v>
          </cell>
        </row>
        <row r="20835">
          <cell r="A20835">
            <v>43988.590601851902</v>
          </cell>
          <cell r="B20835">
            <v>3213</v>
          </cell>
          <cell r="R20835" t="str">
            <v>BRAD160816</v>
          </cell>
        </row>
        <row r="20836">
          <cell r="A20836">
            <v>43988.397037037001</v>
          </cell>
          <cell r="B20836"/>
          <cell r="R20836" t="str">
            <v>DSGL330138</v>
          </cell>
        </row>
        <row r="20837">
          <cell r="A20837">
            <v>43988.004942129599</v>
          </cell>
          <cell r="B20837">
            <v>21515</v>
          </cell>
          <cell r="R20837" t="str">
            <v>BLGS040582</v>
          </cell>
        </row>
        <row r="20838">
          <cell r="A20838">
            <v>43988.001956018503</v>
          </cell>
          <cell r="B20838">
            <v>4857</v>
          </cell>
          <cell r="R20838" t="str">
            <v>BQGS031413</v>
          </cell>
        </row>
        <row r="20839">
          <cell r="A20839">
            <v>43987.997048611098</v>
          </cell>
          <cell r="B20839">
            <v>11514</v>
          </cell>
          <cell r="R20839" t="str">
            <v>BIFS040367</v>
          </cell>
        </row>
        <row r="20840">
          <cell r="A20840">
            <v>43987.986562500002</v>
          </cell>
          <cell r="B20840">
            <v>4</v>
          </cell>
          <cell r="R20840" t="str">
            <v>BSES037922</v>
          </cell>
        </row>
        <row r="20841">
          <cell r="A20841">
            <v>43987.777766203697</v>
          </cell>
          <cell r="B20841"/>
          <cell r="R20841"/>
        </row>
        <row r="20842">
          <cell r="A20842">
            <v>43987.766944444404</v>
          </cell>
          <cell r="B20842">
            <v>11727</v>
          </cell>
          <cell r="R20842" t="str">
            <v>GPKC370113</v>
          </cell>
        </row>
        <row r="20843">
          <cell r="A20843">
            <v>43987.738310185203</v>
          </cell>
          <cell r="B20843">
            <v>1500</v>
          </cell>
          <cell r="R20843" t="str">
            <v>BSGD161904</v>
          </cell>
        </row>
        <row r="20844">
          <cell r="A20844">
            <v>43987.496342592603</v>
          </cell>
          <cell r="B20844">
            <v>33912</v>
          </cell>
          <cell r="R20844" t="str">
            <v>BILS030211</v>
          </cell>
        </row>
        <row r="20845">
          <cell r="A20845">
            <v>43987.444918981499</v>
          </cell>
          <cell r="B20845">
            <v>418</v>
          </cell>
          <cell r="R20845" t="str">
            <v>BSCD161704</v>
          </cell>
        </row>
        <row r="20846">
          <cell r="A20846">
            <v>43986.720474537004</v>
          </cell>
          <cell r="B20846">
            <v>3965</v>
          </cell>
          <cell r="R20846" t="str">
            <v>BRCD160968</v>
          </cell>
        </row>
        <row r="20847">
          <cell r="A20847">
            <v>43985.652418981503</v>
          </cell>
          <cell r="B20847">
            <v>3945</v>
          </cell>
          <cell r="R20847" t="str">
            <v>BRCD160968</v>
          </cell>
        </row>
        <row r="20848">
          <cell r="A20848">
            <v>43985.646423611099</v>
          </cell>
          <cell r="B20848">
            <v>1696</v>
          </cell>
          <cell r="R20848" t="str">
            <v>BSEC376103</v>
          </cell>
        </row>
        <row r="20849">
          <cell r="A20849">
            <v>43985.566956018498</v>
          </cell>
          <cell r="B20849">
            <v>9038</v>
          </cell>
          <cell r="R20849" t="str">
            <v>BRGS035169</v>
          </cell>
        </row>
        <row r="20850">
          <cell r="A20850">
            <v>43985.564259259299</v>
          </cell>
          <cell r="B20850">
            <v>18481</v>
          </cell>
          <cell r="R20850" t="str">
            <v>BPCS030196</v>
          </cell>
        </row>
        <row r="20851">
          <cell r="A20851">
            <v>43983.623888888898</v>
          </cell>
          <cell r="B20851"/>
          <cell r="R20851" t="str">
            <v>BLFS040558</v>
          </cell>
        </row>
        <row r="20852">
          <cell r="A20852">
            <v>43983.619363425903</v>
          </cell>
          <cell r="B20852">
            <v>2270</v>
          </cell>
          <cell r="R20852" t="str">
            <v>BRED161081</v>
          </cell>
        </row>
        <row r="20853">
          <cell r="A20853">
            <v>43983.617071759298</v>
          </cell>
          <cell r="B20853">
            <v>6118</v>
          </cell>
          <cell r="R20853" t="str">
            <v>BRAS033261</v>
          </cell>
        </row>
        <row r="20854">
          <cell r="A20854">
            <v>43983.551597222198</v>
          </cell>
          <cell r="B20854">
            <v>2112</v>
          </cell>
          <cell r="R20854" t="str">
            <v>BSLD200427</v>
          </cell>
        </row>
        <row r="20855">
          <cell r="A20855">
            <v>43983.528530092597</v>
          </cell>
          <cell r="B20855">
            <v>47261</v>
          </cell>
          <cell r="R20855" t="str">
            <v>BLFS040558</v>
          </cell>
        </row>
        <row r="20856">
          <cell r="A20856">
            <v>43983.515393518501</v>
          </cell>
          <cell r="B20856">
            <v>1</v>
          </cell>
          <cell r="R20856" t="str">
            <v>BTJC377158</v>
          </cell>
        </row>
        <row r="20857">
          <cell r="A20857">
            <v>43983.502106481501</v>
          </cell>
          <cell r="B20857">
            <v>4019</v>
          </cell>
          <cell r="R20857" t="str">
            <v>BSCS037349</v>
          </cell>
        </row>
        <row r="20858">
          <cell r="A20858">
            <v>43983.432199074101</v>
          </cell>
          <cell r="B20858">
            <v>3049</v>
          </cell>
          <cell r="R20858" t="str">
            <v>BSKD161467</v>
          </cell>
        </row>
        <row r="20859">
          <cell r="A20859">
            <v>43981.651539351798</v>
          </cell>
          <cell r="B20859">
            <v>37</v>
          </cell>
          <cell r="R20859" t="str">
            <v>BTKD200646</v>
          </cell>
        </row>
        <row r="20860">
          <cell r="A20860">
            <v>43980.468692129602</v>
          </cell>
          <cell r="B20860">
            <v>1639</v>
          </cell>
          <cell r="R20860" t="str">
            <v>BSDD161729</v>
          </cell>
        </row>
        <row r="20861">
          <cell r="A20861">
            <v>43979.952951388899</v>
          </cell>
          <cell r="B20861">
            <v>2110</v>
          </cell>
          <cell r="R20861" t="str">
            <v>BRJC371828</v>
          </cell>
        </row>
        <row r="20862">
          <cell r="A20862">
            <v>43979.751875000002</v>
          </cell>
          <cell r="B20862">
            <v>821</v>
          </cell>
          <cell r="R20862" t="str">
            <v>BSID161979</v>
          </cell>
        </row>
        <row r="20863">
          <cell r="A20863">
            <v>43979.682974536998</v>
          </cell>
          <cell r="B20863">
            <v>2803</v>
          </cell>
          <cell r="R20863" t="str">
            <v>BRDD161019</v>
          </cell>
        </row>
        <row r="20864">
          <cell r="A20864">
            <v>43979.613657407397</v>
          </cell>
          <cell r="B20864">
            <v>2</v>
          </cell>
          <cell r="R20864" t="str">
            <v>BTKD200646</v>
          </cell>
        </row>
        <row r="20865">
          <cell r="A20865">
            <v>43978.749884259298</v>
          </cell>
          <cell r="B20865">
            <v>14697</v>
          </cell>
          <cell r="R20865" t="str">
            <v>BOCS040147</v>
          </cell>
        </row>
        <row r="20866">
          <cell r="A20866">
            <v>43978.526875000003</v>
          </cell>
          <cell r="B20866">
            <v>5410</v>
          </cell>
          <cell r="R20866" t="str">
            <v>BRIS035695</v>
          </cell>
        </row>
        <row r="20867">
          <cell r="A20867">
            <v>43978.524629629603</v>
          </cell>
          <cell r="B20867">
            <v>3958</v>
          </cell>
          <cell r="R20867" t="str">
            <v>BQID160499</v>
          </cell>
        </row>
        <row r="20868">
          <cell r="A20868">
            <v>43978.515497685199</v>
          </cell>
          <cell r="B20868">
            <v>13742</v>
          </cell>
          <cell r="R20868" t="str">
            <v>BQBS033819</v>
          </cell>
        </row>
        <row r="20869">
          <cell r="A20869">
            <v>43978.510972222197</v>
          </cell>
          <cell r="B20869">
            <v>2110</v>
          </cell>
          <cell r="R20869" t="str">
            <v>BRJC371828</v>
          </cell>
        </row>
        <row r="20870">
          <cell r="A20870">
            <v>43977.701469907399</v>
          </cell>
          <cell r="B20870">
            <v>81</v>
          </cell>
          <cell r="R20870" t="str">
            <v>BSFD161795</v>
          </cell>
        </row>
        <row r="20871">
          <cell r="A20871">
            <v>43975.915266203701</v>
          </cell>
          <cell r="B20871">
            <v>1508</v>
          </cell>
          <cell r="R20871" t="str">
            <v>BRHD161299</v>
          </cell>
        </row>
        <row r="20872">
          <cell r="A20872">
            <v>43975.885879629597</v>
          </cell>
          <cell r="B20872">
            <v>11901</v>
          </cell>
          <cell r="R20872" t="str">
            <v>BQIS031915</v>
          </cell>
        </row>
        <row r="20873">
          <cell r="A20873">
            <v>43975.884895833296</v>
          </cell>
          <cell r="B20873">
            <v>9059</v>
          </cell>
          <cell r="R20873" t="str">
            <v>GPGC370774</v>
          </cell>
        </row>
        <row r="20874">
          <cell r="A20874">
            <v>43975.883159722202</v>
          </cell>
          <cell r="B20874">
            <v>5266</v>
          </cell>
          <cell r="R20874" t="str">
            <v>BQFC370928</v>
          </cell>
        </row>
        <row r="20875">
          <cell r="A20875">
            <v>43975.882303240702</v>
          </cell>
          <cell r="B20875">
            <v>16000</v>
          </cell>
          <cell r="R20875" t="str">
            <v>BKJS040077</v>
          </cell>
        </row>
        <row r="20876">
          <cell r="A20876">
            <v>43975.881655092599</v>
          </cell>
          <cell r="B20876">
            <v>8640</v>
          </cell>
          <cell r="R20876" t="str">
            <v>BQCS040170</v>
          </cell>
        </row>
        <row r="20877">
          <cell r="A20877">
            <v>43975.8809259259</v>
          </cell>
          <cell r="B20877">
            <v>8092</v>
          </cell>
          <cell r="R20877" t="str">
            <v>BRGC373885</v>
          </cell>
        </row>
        <row r="20878">
          <cell r="A20878">
            <v>43973.653101851902</v>
          </cell>
          <cell r="B20878"/>
          <cell r="R20878"/>
        </row>
        <row r="20879">
          <cell r="A20879">
            <v>43972.656145833302</v>
          </cell>
          <cell r="B20879"/>
          <cell r="R20879"/>
        </row>
        <row r="20880">
          <cell r="A20880">
            <v>43971.515196759297</v>
          </cell>
          <cell r="B20880"/>
          <cell r="R20880" t="str">
            <v>BSID161979</v>
          </cell>
        </row>
        <row r="20881">
          <cell r="A20881">
            <v>43970.652638888903</v>
          </cell>
          <cell r="B20881">
            <v>1</v>
          </cell>
          <cell r="R20881" t="str">
            <v>BSHD120746</v>
          </cell>
        </row>
        <row r="20882">
          <cell r="A20882">
            <v>43970.649837962999</v>
          </cell>
          <cell r="B20882">
            <v>1</v>
          </cell>
          <cell r="R20882" t="str">
            <v>BSHD120743</v>
          </cell>
        </row>
        <row r="20883">
          <cell r="A20883">
            <v>43969.9049421296</v>
          </cell>
          <cell r="B20883">
            <v>1227</v>
          </cell>
          <cell r="R20883" t="str">
            <v>BSAD161582</v>
          </cell>
        </row>
        <row r="20884">
          <cell r="A20884">
            <v>43969.902557870402</v>
          </cell>
          <cell r="B20884">
            <v>2817</v>
          </cell>
          <cell r="R20884" t="str">
            <v>BSKD161467</v>
          </cell>
        </row>
        <row r="20885">
          <cell r="A20885">
            <v>43969.9011805556</v>
          </cell>
          <cell r="B20885">
            <v>2876</v>
          </cell>
          <cell r="R20885" t="str">
            <v>BRCD160990</v>
          </cell>
        </row>
        <row r="20886">
          <cell r="A20886">
            <v>43964.437534722201</v>
          </cell>
          <cell r="B20886">
            <v>1</v>
          </cell>
          <cell r="R20886" t="str">
            <v>BTJD162038</v>
          </cell>
        </row>
        <row r="20887">
          <cell r="A20887">
            <v>43964.420092592598</v>
          </cell>
          <cell r="B20887">
            <v>690</v>
          </cell>
          <cell r="R20887" t="str">
            <v>BSFD161819</v>
          </cell>
        </row>
        <row r="20888">
          <cell r="A20888">
            <v>43963.582118055601</v>
          </cell>
          <cell r="B20888">
            <v>3159</v>
          </cell>
          <cell r="R20888" t="str">
            <v>BSCS037449</v>
          </cell>
        </row>
        <row r="20889">
          <cell r="A20889">
            <v>43962.780659722201</v>
          </cell>
          <cell r="B20889">
            <v>1465</v>
          </cell>
          <cell r="R20889" t="str">
            <v>BRHD161299</v>
          </cell>
        </row>
        <row r="20890">
          <cell r="A20890">
            <v>43962.614097222198</v>
          </cell>
          <cell r="B20890">
            <v>26895</v>
          </cell>
          <cell r="R20890" t="str">
            <v>BKAS030685</v>
          </cell>
        </row>
        <row r="20891">
          <cell r="A20891">
            <v>43962.528356481504</v>
          </cell>
          <cell r="B20891">
            <v>19679</v>
          </cell>
          <cell r="R20891" t="str">
            <v>BMIS031670</v>
          </cell>
        </row>
        <row r="20892">
          <cell r="A20892">
            <v>43960.911493055602</v>
          </cell>
          <cell r="B20892">
            <v>2256</v>
          </cell>
          <cell r="R20892" t="str">
            <v>BSCD161691</v>
          </cell>
        </row>
        <row r="20893">
          <cell r="A20893">
            <v>43960.715277777803</v>
          </cell>
          <cell r="B20893">
            <v>6878</v>
          </cell>
          <cell r="R20893" t="str">
            <v>BJHS031586</v>
          </cell>
        </row>
        <row r="20894">
          <cell r="A20894">
            <v>43960.508634259299</v>
          </cell>
          <cell r="B20894">
            <v>2645</v>
          </cell>
          <cell r="R20894" t="str">
            <v>BSCS037531</v>
          </cell>
        </row>
        <row r="20895">
          <cell r="A20895">
            <v>43960.498935185198</v>
          </cell>
          <cell r="B20895">
            <v>39259</v>
          </cell>
          <cell r="R20895" t="str">
            <v>BMBL160078</v>
          </cell>
        </row>
        <row r="20896">
          <cell r="A20896">
            <v>43959.693819444401</v>
          </cell>
          <cell r="B20896">
            <v>7128</v>
          </cell>
          <cell r="R20896" t="str">
            <v>BRIS035698</v>
          </cell>
        </row>
        <row r="20897">
          <cell r="A20897">
            <v>43959.456863425898</v>
          </cell>
          <cell r="B20897">
            <v>44</v>
          </cell>
          <cell r="R20897" t="str">
            <v>BRCC373040</v>
          </cell>
        </row>
        <row r="20898">
          <cell r="A20898">
            <v>43952.402662036999</v>
          </cell>
          <cell r="B20898">
            <v>2108</v>
          </cell>
          <cell r="R20898" t="str">
            <v>BSKD161477</v>
          </cell>
        </row>
        <row r="20899">
          <cell r="A20899">
            <v>43950.553657407399</v>
          </cell>
          <cell r="B20899"/>
          <cell r="R20899" t="str">
            <v>GOCS030806</v>
          </cell>
        </row>
        <row r="20900">
          <cell r="A20900">
            <v>43949.610601851899</v>
          </cell>
          <cell r="B20900"/>
          <cell r="R20900" t="str">
            <v>BLGS040582</v>
          </cell>
        </row>
        <row r="20901">
          <cell r="A20901">
            <v>43945.303796296299</v>
          </cell>
          <cell r="B20901"/>
          <cell r="R20901" t="str">
            <v>BREC373538</v>
          </cell>
        </row>
        <row r="20902">
          <cell r="A20902">
            <v>43943.803645833301</v>
          </cell>
          <cell r="B20902"/>
          <cell r="R20902" t="str">
            <v>BQHS040705</v>
          </cell>
        </row>
        <row r="20903">
          <cell r="A20903">
            <v>43943.8036111111</v>
          </cell>
          <cell r="B20903"/>
          <cell r="R20903" t="str">
            <v>BRCC373040</v>
          </cell>
        </row>
        <row r="20904">
          <cell r="A20904">
            <v>43939.822164351899</v>
          </cell>
          <cell r="B20904">
            <v>1000</v>
          </cell>
          <cell r="R20904" t="str">
            <v>BSGD161904</v>
          </cell>
        </row>
        <row r="20905">
          <cell r="A20905">
            <v>43939.777835648201</v>
          </cell>
          <cell r="B20905">
            <v>2000</v>
          </cell>
          <cell r="R20905" t="str">
            <v>BSKD161477</v>
          </cell>
        </row>
        <row r="20906">
          <cell r="A20906">
            <v>43935.997187499997</v>
          </cell>
          <cell r="B20906"/>
          <cell r="R20906" t="str">
            <v>GOBC370298</v>
          </cell>
        </row>
        <row r="20907">
          <cell r="A20907">
            <v>43935.997187499997</v>
          </cell>
          <cell r="B20907"/>
          <cell r="R20907" t="str">
            <v>BRIS035698</v>
          </cell>
        </row>
        <row r="20908">
          <cell r="A20908">
            <v>43935.997187499997</v>
          </cell>
          <cell r="B20908"/>
          <cell r="R20908" t="str">
            <v>BLFS040558</v>
          </cell>
        </row>
        <row r="20909">
          <cell r="A20909">
            <v>43935.997187499997</v>
          </cell>
          <cell r="B20909"/>
          <cell r="R20909" t="str">
            <v>BQCS040170</v>
          </cell>
        </row>
        <row r="20910">
          <cell r="A20910">
            <v>43935.997175925899</v>
          </cell>
          <cell r="B20910"/>
          <cell r="R20910" t="str">
            <v>GPGC370758</v>
          </cell>
        </row>
        <row r="20911">
          <cell r="A20911">
            <v>43935.997175925899</v>
          </cell>
          <cell r="B20911"/>
          <cell r="R20911" t="str">
            <v>BRGS035169</v>
          </cell>
        </row>
        <row r="20912">
          <cell r="A20912">
            <v>43935.997175925899</v>
          </cell>
          <cell r="B20912"/>
          <cell r="R20912" t="str">
            <v>BPCS030196</v>
          </cell>
        </row>
        <row r="20913">
          <cell r="A20913">
            <v>43935.997175925899</v>
          </cell>
          <cell r="B20913"/>
          <cell r="R20913" t="str">
            <v>BQBS033796</v>
          </cell>
        </row>
        <row r="20914">
          <cell r="A20914">
            <v>43933.8039699074</v>
          </cell>
          <cell r="B20914"/>
          <cell r="R20914" t="str">
            <v>BLGS040582</v>
          </cell>
        </row>
        <row r="20915">
          <cell r="A20915">
            <v>43913.687824074099</v>
          </cell>
          <cell r="B20915">
            <v>17639</v>
          </cell>
          <cell r="R20915" t="str">
            <v>BLIS031950</v>
          </cell>
        </row>
        <row r="20916">
          <cell r="A20916">
            <v>43913.495416666701</v>
          </cell>
          <cell r="B20916">
            <v>500</v>
          </cell>
          <cell r="R20916" t="str">
            <v>BSDS043254</v>
          </cell>
        </row>
        <row r="20917">
          <cell r="A20917">
            <v>43911.578518518501</v>
          </cell>
          <cell r="B20917">
            <v>956</v>
          </cell>
          <cell r="R20917" t="str">
            <v>BSJD161422</v>
          </cell>
        </row>
        <row r="20918">
          <cell r="A20918">
            <v>43911.577430555597</v>
          </cell>
          <cell r="B20918">
            <v>4043</v>
          </cell>
          <cell r="R20918" t="str">
            <v>BRAD160777</v>
          </cell>
        </row>
        <row r="20919">
          <cell r="A20919">
            <v>43911.576273148101</v>
          </cell>
          <cell r="B20919">
            <v>2958</v>
          </cell>
          <cell r="R20919" t="str">
            <v>BRLD160728</v>
          </cell>
        </row>
        <row r="20920">
          <cell r="A20920">
            <v>43911.574814814798</v>
          </cell>
          <cell r="B20920">
            <v>1</v>
          </cell>
          <cell r="R20920" t="str">
            <v>BTJC377158</v>
          </cell>
        </row>
        <row r="20921">
          <cell r="A20921">
            <v>43911.573877314797</v>
          </cell>
          <cell r="B20921">
            <v>20474</v>
          </cell>
          <cell r="R20921" t="str">
            <v>BPLF150007</v>
          </cell>
        </row>
        <row r="20922">
          <cell r="A20922">
            <v>43911.572442129604</v>
          </cell>
          <cell r="B20922">
            <v>8537</v>
          </cell>
          <cell r="R20922" t="str">
            <v>GPGC370774</v>
          </cell>
        </row>
        <row r="20923">
          <cell r="A20923">
            <v>43910.609097222201</v>
          </cell>
          <cell r="B20923"/>
          <cell r="R20923"/>
        </row>
        <row r="20924">
          <cell r="A20924">
            <v>43910.553055555603</v>
          </cell>
          <cell r="B20924">
            <v>8560</v>
          </cell>
          <cell r="R20924" t="str">
            <v>BQKD160115</v>
          </cell>
        </row>
        <row r="20925">
          <cell r="A20925">
            <v>43910.483854166698</v>
          </cell>
          <cell r="B20925">
            <v>1104</v>
          </cell>
          <cell r="R20925" t="str">
            <v>BQID160510</v>
          </cell>
        </row>
        <row r="20926">
          <cell r="A20926">
            <v>43908.590648148202</v>
          </cell>
          <cell r="B20926"/>
          <cell r="R20926"/>
        </row>
        <row r="20927">
          <cell r="A20927">
            <v>43908.540879629603</v>
          </cell>
          <cell r="B20927">
            <v>0</v>
          </cell>
          <cell r="R20927" t="str">
            <v>BSHC376807</v>
          </cell>
        </row>
        <row r="20928">
          <cell r="A20928">
            <v>43908.511481481502</v>
          </cell>
          <cell r="B20928">
            <v>20104</v>
          </cell>
          <cell r="R20928" t="str">
            <v>BLGS040582</v>
          </cell>
        </row>
        <row r="20929">
          <cell r="A20929">
            <v>43908.332268518498</v>
          </cell>
          <cell r="B20929">
            <v>410</v>
          </cell>
          <cell r="R20929" t="str">
            <v>BTKD162074</v>
          </cell>
        </row>
        <row r="20930">
          <cell r="A20930">
            <v>43907.570023148102</v>
          </cell>
          <cell r="B20930">
            <v>17535</v>
          </cell>
          <cell r="R20930" t="str">
            <v>BPCS030196</v>
          </cell>
        </row>
        <row r="20931">
          <cell r="A20931">
            <v>43906.8281712963</v>
          </cell>
          <cell r="B20931"/>
          <cell r="R20931"/>
        </row>
        <row r="20932">
          <cell r="A20932">
            <v>43906.669733796298</v>
          </cell>
          <cell r="B20932">
            <v>3502</v>
          </cell>
          <cell r="R20932" t="str">
            <v>BRCD160968</v>
          </cell>
        </row>
        <row r="20933">
          <cell r="A20933">
            <v>43906.504733796297</v>
          </cell>
          <cell r="B20933">
            <v>47238</v>
          </cell>
          <cell r="R20933" t="str">
            <v>BKAS030601</v>
          </cell>
        </row>
        <row r="20934">
          <cell r="A20934">
            <v>43902.388784722199</v>
          </cell>
          <cell r="B20934">
            <v>1871</v>
          </cell>
          <cell r="R20934" t="str">
            <v>BSCD161691</v>
          </cell>
        </row>
        <row r="20935">
          <cell r="A20935">
            <v>43901.663171296299</v>
          </cell>
          <cell r="B20935">
            <v>1</v>
          </cell>
          <cell r="R20935" t="str">
            <v>BTKD162077</v>
          </cell>
        </row>
        <row r="20936">
          <cell r="A20936">
            <v>43901.6583217593</v>
          </cell>
          <cell r="B20936">
            <v>986</v>
          </cell>
          <cell r="R20936" t="str">
            <v>BSDD161729</v>
          </cell>
        </row>
        <row r="20937">
          <cell r="A20937">
            <v>43901.632638888899</v>
          </cell>
          <cell r="B20937">
            <v>2630</v>
          </cell>
          <cell r="R20937" t="str">
            <v>BRGD161225</v>
          </cell>
        </row>
        <row r="20938">
          <cell r="A20938">
            <v>43901.629687499997</v>
          </cell>
          <cell r="B20938">
            <v>2462</v>
          </cell>
          <cell r="R20938" t="str">
            <v>BQHD160361</v>
          </cell>
        </row>
        <row r="20939">
          <cell r="A20939">
            <v>43901.627326388902</v>
          </cell>
          <cell r="B20939">
            <v>3509</v>
          </cell>
          <cell r="R20939" t="str">
            <v>BRCD160967</v>
          </cell>
        </row>
        <row r="20940">
          <cell r="A20940">
            <v>43899.398923611101</v>
          </cell>
          <cell r="B20940"/>
          <cell r="R20940"/>
        </row>
        <row r="20941">
          <cell r="A20941">
            <v>43897.711550925902</v>
          </cell>
          <cell r="B20941">
            <v>4954</v>
          </cell>
          <cell r="R20941" t="str">
            <v>BQHS040705</v>
          </cell>
        </row>
        <row r="20942">
          <cell r="A20942">
            <v>43897.707222222198</v>
          </cell>
          <cell r="B20942">
            <v>4061</v>
          </cell>
          <cell r="R20942" t="str">
            <v>BQGS031413</v>
          </cell>
        </row>
        <row r="20943">
          <cell r="A20943">
            <v>43897.702094907399</v>
          </cell>
          <cell r="B20943">
            <v>8186</v>
          </cell>
          <cell r="R20943" t="str">
            <v>GPGC370758</v>
          </cell>
        </row>
        <row r="20944">
          <cell r="A20944">
            <v>43897.514236111099</v>
          </cell>
          <cell r="B20944">
            <v>1229</v>
          </cell>
          <cell r="R20944" t="str">
            <v>BRHD161314</v>
          </cell>
        </row>
        <row r="20945">
          <cell r="A20945">
            <v>43897.512743055602</v>
          </cell>
          <cell r="B20945">
            <v>2</v>
          </cell>
          <cell r="R20945" t="str">
            <v>BTKD162074</v>
          </cell>
        </row>
        <row r="20946">
          <cell r="A20946">
            <v>43896.675844907397</v>
          </cell>
          <cell r="B20946">
            <v>1</v>
          </cell>
          <cell r="R20946" t="str">
            <v>BSHD161938</v>
          </cell>
        </row>
        <row r="20947">
          <cell r="A20947">
            <v>43896.550185185202</v>
          </cell>
          <cell r="B20947"/>
          <cell r="R20947" t="str">
            <v>BRDD161019</v>
          </cell>
        </row>
        <row r="20948">
          <cell r="A20948">
            <v>43896.488576388903</v>
          </cell>
          <cell r="B20948">
            <v>1822</v>
          </cell>
          <cell r="R20948" t="str">
            <v>BSKD161477</v>
          </cell>
        </row>
        <row r="20949">
          <cell r="A20949">
            <v>43894.678622685198</v>
          </cell>
          <cell r="B20949">
            <v>68103</v>
          </cell>
          <cell r="R20949" t="str">
            <v>BJGS031396</v>
          </cell>
        </row>
        <row r="20950">
          <cell r="A20950">
            <v>43894.677060185197</v>
          </cell>
          <cell r="B20950">
            <v>66872</v>
          </cell>
          <cell r="R20950" t="str">
            <v>BMBS030816</v>
          </cell>
        </row>
        <row r="20951">
          <cell r="A20951">
            <v>43894.587847222203</v>
          </cell>
          <cell r="B20951">
            <v>876</v>
          </cell>
          <cell r="R20951" t="str">
            <v>BSJD161422</v>
          </cell>
        </row>
        <row r="20952">
          <cell r="A20952">
            <v>43893.7156944444</v>
          </cell>
          <cell r="B20952">
            <v>551</v>
          </cell>
          <cell r="R20952" t="str">
            <v>BSGC376585</v>
          </cell>
        </row>
        <row r="20953">
          <cell r="A20953">
            <v>43893.5022916667</v>
          </cell>
          <cell r="B20953">
            <v>0</v>
          </cell>
          <cell r="R20953" t="str">
            <v>BTJC377158</v>
          </cell>
        </row>
        <row r="20954">
          <cell r="A20954">
            <v>43892.936134259297</v>
          </cell>
          <cell r="B20954">
            <v>495</v>
          </cell>
          <cell r="R20954" t="str">
            <v>BSKD161462</v>
          </cell>
        </row>
        <row r="20955">
          <cell r="A20955">
            <v>43892.627581018503</v>
          </cell>
          <cell r="B20955">
            <v>534</v>
          </cell>
          <cell r="R20955" t="str">
            <v>BSFD161830</v>
          </cell>
        </row>
        <row r="20956">
          <cell r="A20956">
            <v>43892.602187500001</v>
          </cell>
          <cell r="B20956">
            <v>2754</v>
          </cell>
          <cell r="R20956" t="str">
            <v>BRBD160856</v>
          </cell>
        </row>
        <row r="20957">
          <cell r="A20957">
            <v>43892.5941087963</v>
          </cell>
          <cell r="B20957">
            <v>2801</v>
          </cell>
          <cell r="R20957" t="str">
            <v>BRDD161019</v>
          </cell>
        </row>
        <row r="20958">
          <cell r="A20958">
            <v>43892.505104166703</v>
          </cell>
          <cell r="B20958">
            <v>43588</v>
          </cell>
          <cell r="R20958" t="str">
            <v>BNCC370425</v>
          </cell>
        </row>
        <row r="20959">
          <cell r="A20959">
            <v>43890.731400463003</v>
          </cell>
          <cell r="B20959">
            <v>14172</v>
          </cell>
          <cell r="R20959" t="str">
            <v>BMFS031346</v>
          </cell>
        </row>
        <row r="20960">
          <cell r="A20960">
            <v>43890.558055555601</v>
          </cell>
          <cell r="B20960">
            <v>983</v>
          </cell>
          <cell r="R20960" t="str">
            <v>BRID161336</v>
          </cell>
        </row>
        <row r="20961">
          <cell r="A20961">
            <v>43890.549837963001</v>
          </cell>
          <cell r="B20961">
            <v>38264</v>
          </cell>
          <cell r="R20961" t="str">
            <v>BMBL160078</v>
          </cell>
        </row>
        <row r="20962">
          <cell r="A20962">
            <v>43889.675914351901</v>
          </cell>
          <cell r="B20962">
            <v>3836</v>
          </cell>
          <cell r="R20962" t="str">
            <v>BQID160499</v>
          </cell>
        </row>
        <row r="20963">
          <cell r="A20963">
            <v>43889.509305555599</v>
          </cell>
          <cell r="B20963">
            <v>1</v>
          </cell>
          <cell r="R20963" t="str">
            <v>CSIE211174</v>
          </cell>
        </row>
        <row r="20964">
          <cell r="A20964">
            <v>43889.480590277803</v>
          </cell>
          <cell r="B20964">
            <v>1</v>
          </cell>
          <cell r="R20964" t="str">
            <v>CSFE564988</v>
          </cell>
        </row>
        <row r="20965">
          <cell r="A20965">
            <v>43889.478275463</v>
          </cell>
          <cell r="B20965">
            <v>1</v>
          </cell>
          <cell r="R20965" t="str">
            <v>DSHL152310</v>
          </cell>
        </row>
        <row r="20966">
          <cell r="A20966">
            <v>43889.4676736111</v>
          </cell>
          <cell r="B20966">
            <v>1847</v>
          </cell>
          <cell r="R20966" t="str">
            <v>BSAD161567</v>
          </cell>
        </row>
        <row r="20967">
          <cell r="A20967">
            <v>43889.466643518499</v>
          </cell>
          <cell r="B20967">
            <v>481</v>
          </cell>
          <cell r="R20967" t="str">
            <v>BSID161968</v>
          </cell>
        </row>
        <row r="20968">
          <cell r="A20968">
            <v>43888.537604166697</v>
          </cell>
          <cell r="B20968">
            <v>475</v>
          </cell>
          <cell r="R20968" t="str">
            <v>BSID161968</v>
          </cell>
        </row>
        <row r="20969">
          <cell r="A20969">
            <v>43888.486597222203</v>
          </cell>
          <cell r="B20969">
            <v>2407</v>
          </cell>
          <cell r="R20969" t="str">
            <v>BSJD161406</v>
          </cell>
        </row>
        <row r="20970">
          <cell r="A20970">
            <v>43887.622638888897</v>
          </cell>
          <cell r="B20970">
            <v>1</v>
          </cell>
          <cell r="R20970" t="str">
            <v>BTJC377259</v>
          </cell>
        </row>
        <row r="20971">
          <cell r="A20971">
            <v>43886.612754629597</v>
          </cell>
          <cell r="B20971">
            <v>150</v>
          </cell>
          <cell r="R20971" t="str">
            <v>BSCD161704</v>
          </cell>
        </row>
        <row r="20972">
          <cell r="A20972">
            <v>43886.606805555602</v>
          </cell>
          <cell r="B20972">
            <v>1520</v>
          </cell>
          <cell r="R20972" t="str">
            <v>BSCD161691</v>
          </cell>
        </row>
        <row r="20973">
          <cell r="A20973">
            <v>43886.539259259298</v>
          </cell>
          <cell r="B20973">
            <v>965</v>
          </cell>
          <cell r="R20973" t="str">
            <v>BRID161336</v>
          </cell>
        </row>
        <row r="20974">
          <cell r="A20974">
            <v>43886.537662037001</v>
          </cell>
          <cell r="B20974">
            <v>2676</v>
          </cell>
          <cell r="R20974" t="str">
            <v>BQID200160</v>
          </cell>
        </row>
        <row r="20975">
          <cell r="A20975">
            <v>43886.444930555597</v>
          </cell>
          <cell r="B20975">
            <v>392</v>
          </cell>
          <cell r="R20975" t="str">
            <v>BMLD160107</v>
          </cell>
        </row>
        <row r="20976">
          <cell r="A20976">
            <v>43885.640185185199</v>
          </cell>
          <cell r="B20976">
            <v>0</v>
          </cell>
          <cell r="R20976" t="str">
            <v>DUMY000376</v>
          </cell>
        </row>
        <row r="20977">
          <cell r="A20977">
            <v>43885.563958333303</v>
          </cell>
          <cell r="B20977"/>
          <cell r="R20977"/>
        </row>
        <row r="20978">
          <cell r="A20978">
            <v>43885.538541666698</v>
          </cell>
          <cell r="B20978">
            <v>364</v>
          </cell>
          <cell r="R20978" t="str">
            <v>BSGD161854</v>
          </cell>
        </row>
        <row r="20979">
          <cell r="A20979">
            <v>43885.522511574098</v>
          </cell>
          <cell r="B20979">
            <v>25466</v>
          </cell>
          <cell r="R20979" t="str">
            <v>BRBL150944</v>
          </cell>
        </row>
        <row r="20980">
          <cell r="A20980">
            <v>43885.518587963001</v>
          </cell>
          <cell r="B20980">
            <v>3948</v>
          </cell>
          <cell r="R20980" t="str">
            <v>BRED161077</v>
          </cell>
        </row>
        <row r="20981">
          <cell r="A20981">
            <v>43885.511759259301</v>
          </cell>
          <cell r="B20981">
            <v>21146</v>
          </cell>
          <cell r="R20981" t="str">
            <v>BPAS030126</v>
          </cell>
        </row>
        <row r="20982">
          <cell r="A20982">
            <v>43885.510891203703</v>
          </cell>
          <cell r="B20982"/>
          <cell r="R20982"/>
        </row>
        <row r="20983">
          <cell r="A20983">
            <v>43885.507326388899</v>
          </cell>
          <cell r="B20983">
            <v>2244</v>
          </cell>
          <cell r="R20983" t="str">
            <v>BSKD161467</v>
          </cell>
        </row>
        <row r="20984">
          <cell r="A20984">
            <v>43885.495289351798</v>
          </cell>
          <cell r="B20984">
            <v>6967</v>
          </cell>
          <cell r="R20984" t="str">
            <v>BRIC374329</v>
          </cell>
        </row>
        <row r="20985">
          <cell r="A20985">
            <v>43885.489467592597</v>
          </cell>
          <cell r="B20985">
            <v>0</v>
          </cell>
          <cell r="R20985" t="str">
            <v>11493204</v>
          </cell>
        </row>
        <row r="20986">
          <cell r="A20986">
            <v>43885.3566782407</v>
          </cell>
          <cell r="B20986">
            <v>2391</v>
          </cell>
          <cell r="R20986" t="str">
            <v>BQLD160182</v>
          </cell>
        </row>
        <row r="20987">
          <cell r="A20987">
            <v>43883.586354166699</v>
          </cell>
          <cell r="B20987">
            <v>279</v>
          </cell>
          <cell r="R20987" t="str">
            <v>BSID161961</v>
          </cell>
        </row>
        <row r="20988">
          <cell r="A20988">
            <v>43883.522476851896</v>
          </cell>
          <cell r="B20988">
            <v>0</v>
          </cell>
          <cell r="R20988" t="str">
            <v>BSGC376577</v>
          </cell>
        </row>
        <row r="20989">
          <cell r="A20989">
            <v>43883.503009259301</v>
          </cell>
          <cell r="B20989">
            <v>1</v>
          </cell>
          <cell r="R20989" t="str">
            <v>CRIE663198</v>
          </cell>
        </row>
        <row r="20990">
          <cell r="A20990">
            <v>43883.492418981499</v>
          </cell>
          <cell r="B20990">
            <v>9684</v>
          </cell>
          <cell r="R20990" t="str">
            <v>BRAC372524</v>
          </cell>
        </row>
        <row r="20991">
          <cell r="A20991">
            <v>43882.698541666701</v>
          </cell>
          <cell r="B20991">
            <v>4184</v>
          </cell>
          <cell r="R20991" t="str">
            <v>BQGD230029</v>
          </cell>
        </row>
        <row r="20992">
          <cell r="A20992">
            <v>43882.652164351799</v>
          </cell>
          <cell r="B20992">
            <v>1060</v>
          </cell>
          <cell r="R20992" t="str">
            <v>BSKD200409</v>
          </cell>
        </row>
        <row r="20993">
          <cell r="A20993">
            <v>43882.46875</v>
          </cell>
          <cell r="B20993">
            <v>0</v>
          </cell>
          <cell r="R20993" t="str">
            <v>BSGC376577</v>
          </cell>
        </row>
        <row r="20994">
          <cell r="A20994">
            <v>43882.466527777797</v>
          </cell>
          <cell r="B20994">
            <v>38</v>
          </cell>
          <cell r="R20994" t="str">
            <v>BSGC376577</v>
          </cell>
        </row>
        <row r="20995">
          <cell r="A20995">
            <v>43881.626608796301</v>
          </cell>
          <cell r="B20995">
            <v>509</v>
          </cell>
          <cell r="R20995" t="str">
            <v>BSFD161830</v>
          </cell>
        </row>
        <row r="20996">
          <cell r="A20996">
            <v>43881.544745370396</v>
          </cell>
          <cell r="B20996">
            <v>552</v>
          </cell>
          <cell r="R20996" t="str">
            <v>BSGD161898</v>
          </cell>
        </row>
        <row r="20997">
          <cell r="A20997">
            <v>43880.7411111111</v>
          </cell>
          <cell r="B20997"/>
          <cell r="R20997" t="str">
            <v>BOGD230199</v>
          </cell>
        </row>
        <row r="20998">
          <cell r="A20998">
            <v>43879.771793981497</v>
          </cell>
          <cell r="B20998"/>
          <cell r="R20998" t="str">
            <v>BQGD230029</v>
          </cell>
        </row>
        <row r="20999">
          <cell r="A20999">
            <v>43879.768761574102</v>
          </cell>
          <cell r="B20999">
            <v>3408</v>
          </cell>
          <cell r="R20999" t="str">
            <v>BRCD160967</v>
          </cell>
        </row>
        <row r="21000">
          <cell r="A21000">
            <v>43878.6087037037</v>
          </cell>
          <cell r="B21000">
            <v>2575</v>
          </cell>
          <cell r="R21000" t="str">
            <v>BRGD161212</v>
          </cell>
        </row>
        <row r="21001">
          <cell r="A21001">
            <v>43878.604131944398</v>
          </cell>
          <cell r="B21001">
            <v>2431</v>
          </cell>
          <cell r="R21001" t="str">
            <v>BRDD161036</v>
          </cell>
        </row>
        <row r="21002">
          <cell r="A21002">
            <v>43878.5988657407</v>
          </cell>
          <cell r="B21002">
            <v>1805</v>
          </cell>
          <cell r="R21002" t="str">
            <v>BRCD160940</v>
          </cell>
        </row>
        <row r="21003">
          <cell r="A21003">
            <v>43878.576469907399</v>
          </cell>
          <cell r="B21003">
            <v>3577</v>
          </cell>
          <cell r="R21003" t="str">
            <v>BRGD161233</v>
          </cell>
        </row>
        <row r="21004">
          <cell r="A21004">
            <v>43878.567638888897</v>
          </cell>
          <cell r="B21004">
            <v>2405</v>
          </cell>
          <cell r="R21004" t="str">
            <v>BRKD230139</v>
          </cell>
        </row>
        <row r="21005">
          <cell r="A21005">
            <v>43878.536643518499</v>
          </cell>
          <cell r="B21005">
            <v>3598</v>
          </cell>
          <cell r="R21005" t="str">
            <v>BRGD161233</v>
          </cell>
        </row>
        <row r="21006">
          <cell r="A21006">
            <v>43878.501562500001</v>
          </cell>
          <cell r="B21006">
            <v>1</v>
          </cell>
          <cell r="R21006" t="str">
            <v>BTKD120805</v>
          </cell>
        </row>
        <row r="21007">
          <cell r="A21007">
            <v>43878.4198032407</v>
          </cell>
          <cell r="B21007">
            <v>2405</v>
          </cell>
          <cell r="R21007" t="str">
            <v>BSHD200586</v>
          </cell>
        </row>
        <row r="21008">
          <cell r="A21008">
            <v>43876.496574074103</v>
          </cell>
          <cell r="B21008">
            <v>3372</v>
          </cell>
          <cell r="R21008" t="str">
            <v>BRCD160967</v>
          </cell>
        </row>
        <row r="21009">
          <cell r="A21009">
            <v>43876.494814814803</v>
          </cell>
          <cell r="B21009">
            <v>3320</v>
          </cell>
          <cell r="R21009" t="str">
            <v>BRCD160968</v>
          </cell>
        </row>
        <row r="21010">
          <cell r="A21010">
            <v>43876.491203703699</v>
          </cell>
          <cell r="B21010">
            <v>926</v>
          </cell>
          <cell r="R21010" t="str">
            <v>BRID161336</v>
          </cell>
        </row>
        <row r="21011">
          <cell r="A21011">
            <v>43875.595787036997</v>
          </cell>
          <cell r="B21011">
            <v>8101</v>
          </cell>
          <cell r="R21011" t="str">
            <v>GPLS030458</v>
          </cell>
        </row>
        <row r="21012">
          <cell r="A21012">
            <v>43875.544456018499</v>
          </cell>
          <cell r="B21012">
            <v>171</v>
          </cell>
          <cell r="R21012" t="str">
            <v>BSID161961</v>
          </cell>
        </row>
        <row r="21013">
          <cell r="A21013">
            <v>43875.542812500003</v>
          </cell>
          <cell r="B21013">
            <v>1</v>
          </cell>
          <cell r="R21013" t="str">
            <v>BSES037922</v>
          </cell>
        </row>
        <row r="21014">
          <cell r="A21014">
            <v>43875.541342592602</v>
          </cell>
          <cell r="B21014">
            <v>0</v>
          </cell>
          <cell r="R21014" t="str">
            <v>DSDL130014</v>
          </cell>
        </row>
        <row r="21015">
          <cell r="A21015">
            <v>43875.536076388897</v>
          </cell>
          <cell r="B21015">
            <v>0</v>
          </cell>
          <cell r="R21015" t="str">
            <v>SGS-1657</v>
          </cell>
        </row>
        <row r="21016">
          <cell r="A21016">
            <v>43875.516956018502</v>
          </cell>
          <cell r="B21016">
            <v>3498</v>
          </cell>
          <cell r="R21016" t="str">
            <v>BRLD160741</v>
          </cell>
        </row>
        <row r="21017">
          <cell r="A21017">
            <v>43875.515011574098</v>
          </cell>
          <cell r="B21017">
            <v>3006</v>
          </cell>
          <cell r="R21017" t="str">
            <v>BRHD161312</v>
          </cell>
        </row>
        <row r="21018">
          <cell r="A21018">
            <v>43875.509837963</v>
          </cell>
          <cell r="B21018">
            <v>109</v>
          </cell>
          <cell r="R21018" t="str">
            <v>BSFS043411</v>
          </cell>
        </row>
        <row r="21019">
          <cell r="A21019">
            <v>43875.503819444399</v>
          </cell>
          <cell r="B21019"/>
          <cell r="R21019"/>
        </row>
        <row r="21020">
          <cell r="A21020">
            <v>43875.502604166701</v>
          </cell>
          <cell r="B21020"/>
          <cell r="R21020"/>
        </row>
        <row r="21021">
          <cell r="A21021">
            <v>43875.502106481501</v>
          </cell>
          <cell r="B21021"/>
          <cell r="R21021"/>
        </row>
        <row r="21022">
          <cell r="A21022">
            <v>43874.791018518503</v>
          </cell>
          <cell r="B21022">
            <v>16832</v>
          </cell>
          <cell r="R21022" t="str">
            <v>BSLD200427</v>
          </cell>
        </row>
        <row r="21023">
          <cell r="A21023">
            <v>43874.683194444398</v>
          </cell>
          <cell r="B21023"/>
          <cell r="R21023"/>
        </row>
        <row r="21024">
          <cell r="A21024">
            <v>43874.609386574099</v>
          </cell>
          <cell r="B21024">
            <v>785</v>
          </cell>
          <cell r="R21024" t="str">
            <v>BSJD161422</v>
          </cell>
        </row>
        <row r="21025">
          <cell r="A21025">
            <v>43874.556990740697</v>
          </cell>
          <cell r="B21025"/>
          <cell r="R21025" t="str">
            <v>BSJD161422</v>
          </cell>
        </row>
        <row r="21026">
          <cell r="A21026">
            <v>43874.487164351798</v>
          </cell>
          <cell r="B21026">
            <v>47133</v>
          </cell>
          <cell r="R21026" t="str">
            <v>BKAS030601</v>
          </cell>
        </row>
        <row r="21027">
          <cell r="A21027">
            <v>43874.485659722202</v>
          </cell>
          <cell r="B21027">
            <v>43656</v>
          </cell>
          <cell r="R21027" t="str">
            <v>BLGS040605</v>
          </cell>
        </row>
        <row r="21028">
          <cell r="A21028">
            <v>43874.484004629601</v>
          </cell>
          <cell r="B21028">
            <v>1686</v>
          </cell>
          <cell r="R21028" t="str">
            <v>BJBS040305</v>
          </cell>
        </row>
        <row r="21029">
          <cell r="A21029">
            <v>43873.885520833297</v>
          </cell>
          <cell r="B21029"/>
          <cell r="R21029"/>
        </row>
        <row r="21030">
          <cell r="A21030">
            <v>43873.7055092593</v>
          </cell>
          <cell r="B21030">
            <v>4520</v>
          </cell>
          <cell r="R21030" t="str">
            <v>BRBD160901</v>
          </cell>
        </row>
        <row r="21031">
          <cell r="A21031">
            <v>43873.701724537001</v>
          </cell>
          <cell r="B21031">
            <v>4550</v>
          </cell>
          <cell r="R21031" t="str">
            <v>BRBD160901</v>
          </cell>
        </row>
        <row r="21032">
          <cell r="A21032">
            <v>43873.572476851798</v>
          </cell>
          <cell r="B21032">
            <v>505</v>
          </cell>
          <cell r="R21032" t="str">
            <v>BSAD230391</v>
          </cell>
        </row>
        <row r="21033">
          <cell r="A21033">
            <v>43873.4855902778</v>
          </cell>
          <cell r="B21033">
            <v>35400</v>
          </cell>
          <cell r="R21033" t="str">
            <v>GOLF110035</v>
          </cell>
        </row>
        <row r="21034">
          <cell r="A21034">
            <v>43873.482905092598</v>
          </cell>
          <cell r="B21034">
            <v>921</v>
          </cell>
          <cell r="R21034" t="str">
            <v>BRID161336</v>
          </cell>
        </row>
        <row r="21035">
          <cell r="A21035">
            <v>43873.481226851902</v>
          </cell>
          <cell r="B21035">
            <v>8213</v>
          </cell>
          <cell r="R21035" t="str">
            <v>BMJS040004</v>
          </cell>
        </row>
        <row r="21036">
          <cell r="A21036">
            <v>43872.620972222197</v>
          </cell>
          <cell r="B21036">
            <v>4469</v>
          </cell>
          <cell r="R21036" t="str">
            <v>BRAD160803</v>
          </cell>
        </row>
        <row r="21037">
          <cell r="A21037">
            <v>43872.598634259302</v>
          </cell>
          <cell r="B21037">
            <v>664</v>
          </cell>
          <cell r="R21037" t="str">
            <v>BSDD161729</v>
          </cell>
        </row>
        <row r="21038">
          <cell r="A21038">
            <v>43872.518842592603</v>
          </cell>
          <cell r="B21038">
            <v>2876</v>
          </cell>
          <cell r="R21038" t="str">
            <v>BRJD160577</v>
          </cell>
        </row>
        <row r="21039">
          <cell r="A21039">
            <v>43872.491770833301</v>
          </cell>
          <cell r="B21039">
            <v>1290</v>
          </cell>
          <cell r="R21039" t="str">
            <v>BRCD160978</v>
          </cell>
        </row>
        <row r="21040">
          <cell r="A21040">
            <v>43872.491608796299</v>
          </cell>
          <cell r="B21040">
            <v>23243</v>
          </cell>
          <cell r="R21040" t="str">
            <v>GOBC370298</v>
          </cell>
        </row>
        <row r="21041">
          <cell r="A21041">
            <v>43872.456493055601</v>
          </cell>
          <cell r="B21041">
            <v>6467</v>
          </cell>
          <cell r="R21041" t="str">
            <v>BPED200187</v>
          </cell>
        </row>
        <row r="21042">
          <cell r="A21042">
            <v>43871.572337963</v>
          </cell>
          <cell r="B21042">
            <v>0</v>
          </cell>
          <cell r="R21042" t="str">
            <v>11493204</v>
          </cell>
        </row>
        <row r="21043">
          <cell r="A21043">
            <v>43871.565347222197</v>
          </cell>
          <cell r="B21043">
            <v>13848</v>
          </cell>
          <cell r="R21043" t="str">
            <v>BMFS031346</v>
          </cell>
        </row>
        <row r="21044">
          <cell r="A21044">
            <v>43871.492615740703</v>
          </cell>
          <cell r="B21044">
            <v>10316</v>
          </cell>
          <cell r="R21044" t="str">
            <v>BQIS031915</v>
          </cell>
        </row>
        <row r="21045">
          <cell r="A21045">
            <v>43871.480266203696</v>
          </cell>
          <cell r="B21045">
            <v>2135</v>
          </cell>
          <cell r="R21045" t="str">
            <v>BRHS035337</v>
          </cell>
        </row>
        <row r="21046">
          <cell r="A21046">
            <v>43871.459479166697</v>
          </cell>
          <cell r="B21046">
            <v>25360</v>
          </cell>
          <cell r="R21046" t="str">
            <v>BKAS030685</v>
          </cell>
        </row>
        <row r="21047">
          <cell r="A21047">
            <v>43869.705717592602</v>
          </cell>
          <cell r="B21047">
            <v>21458</v>
          </cell>
          <cell r="R21047" t="str">
            <v>BMDS040417</v>
          </cell>
        </row>
        <row r="21048">
          <cell r="A21048">
            <v>43869.582106481503</v>
          </cell>
          <cell r="B21048">
            <v>21117</v>
          </cell>
          <cell r="R21048" t="str">
            <v>BPAS030126</v>
          </cell>
        </row>
        <row r="21049">
          <cell r="A21049">
            <v>43869.534340277802</v>
          </cell>
          <cell r="B21049">
            <v>2724</v>
          </cell>
          <cell r="R21049" t="str">
            <v>BRLD160728</v>
          </cell>
        </row>
        <row r="21050">
          <cell r="A21050">
            <v>43868.6178587963</v>
          </cell>
          <cell r="B21050">
            <v>1615</v>
          </cell>
          <cell r="R21050" t="str">
            <v>BQKD200047</v>
          </cell>
        </row>
        <row r="21051">
          <cell r="A21051">
            <v>43868.596585648098</v>
          </cell>
          <cell r="B21051">
            <v>2307</v>
          </cell>
          <cell r="R21051" t="str">
            <v>BRDD161036</v>
          </cell>
        </row>
        <row r="21052">
          <cell r="A21052">
            <v>43868.594050925902</v>
          </cell>
          <cell r="B21052">
            <v>2431</v>
          </cell>
          <cell r="R21052" t="str">
            <v>BRDD161036</v>
          </cell>
        </row>
        <row r="21053">
          <cell r="A21053">
            <v>43868.482546296298</v>
          </cell>
          <cell r="B21053">
            <v>9990</v>
          </cell>
          <cell r="R21053" t="str">
            <v>BKKS030393</v>
          </cell>
        </row>
        <row r="21054">
          <cell r="A21054">
            <v>43867.762141203697</v>
          </cell>
          <cell r="B21054"/>
          <cell r="R21054" t="str">
            <v>BRHD161304</v>
          </cell>
        </row>
        <row r="21055">
          <cell r="A21055">
            <v>43867.6562037037</v>
          </cell>
          <cell r="B21055">
            <v>2451</v>
          </cell>
          <cell r="R21055" t="str">
            <v>BRGD161212</v>
          </cell>
        </row>
        <row r="21056">
          <cell r="A21056">
            <v>43867.532766203702</v>
          </cell>
          <cell r="B21056">
            <v>3246</v>
          </cell>
          <cell r="R21056" t="str">
            <v>BRKC371988</v>
          </cell>
        </row>
        <row r="21057">
          <cell r="A21057">
            <v>43867.499710648102</v>
          </cell>
          <cell r="B21057">
            <v>3518</v>
          </cell>
          <cell r="R21057" t="str">
            <v>BQCD160106</v>
          </cell>
        </row>
        <row r="21058">
          <cell r="A21058">
            <v>43867.455173611103</v>
          </cell>
          <cell r="B21058">
            <v>1615</v>
          </cell>
          <cell r="R21058" t="str">
            <v>BRGD230256</v>
          </cell>
        </row>
        <row r="21059">
          <cell r="A21059">
            <v>43867.442280092597</v>
          </cell>
          <cell r="B21059">
            <v>3738</v>
          </cell>
          <cell r="R21059" t="str">
            <v>BRED161077</v>
          </cell>
        </row>
        <row r="21060">
          <cell r="A21060">
            <v>43866.789375</v>
          </cell>
          <cell r="B21060">
            <v>1</v>
          </cell>
          <cell r="R21060" t="str">
            <v>BSID161979</v>
          </cell>
        </row>
        <row r="21061">
          <cell r="A21061">
            <v>43866.555069444403</v>
          </cell>
          <cell r="B21061">
            <v>514</v>
          </cell>
          <cell r="R21061" t="str">
            <v>BSGD161904</v>
          </cell>
        </row>
        <row r="21062">
          <cell r="A21062">
            <v>43866.554513888899</v>
          </cell>
          <cell r="B21062">
            <v>506</v>
          </cell>
          <cell r="R21062" t="str">
            <v>BSGD161898</v>
          </cell>
        </row>
        <row r="21063">
          <cell r="A21063">
            <v>43866.551874999997</v>
          </cell>
          <cell r="B21063">
            <v>2895</v>
          </cell>
          <cell r="R21063" t="str">
            <v>BRHD161304</v>
          </cell>
        </row>
        <row r="21064">
          <cell r="A21064">
            <v>43866.540671296301</v>
          </cell>
          <cell r="B21064">
            <v>2115</v>
          </cell>
          <cell r="R21064" t="str">
            <v>BRGD161225</v>
          </cell>
        </row>
        <row r="21065">
          <cell r="A21065">
            <v>43865.519305555601</v>
          </cell>
          <cell r="B21065">
            <v>3292</v>
          </cell>
          <cell r="R21065" t="str">
            <v>BRCD160967</v>
          </cell>
        </row>
        <row r="21066">
          <cell r="A21066">
            <v>43865.496736111098</v>
          </cell>
          <cell r="B21066">
            <v>539</v>
          </cell>
          <cell r="R21066" t="str">
            <v>BSAD120582</v>
          </cell>
        </row>
        <row r="21067">
          <cell r="A21067">
            <v>43865.482951388898</v>
          </cell>
          <cell r="B21067">
            <v>444</v>
          </cell>
          <cell r="R21067" t="str">
            <v>BSGD161904</v>
          </cell>
        </row>
        <row r="21068">
          <cell r="A21068">
            <v>43865.464490740698</v>
          </cell>
          <cell r="B21068">
            <v>17479</v>
          </cell>
          <cell r="R21068" t="str">
            <v>BOKC370020</v>
          </cell>
        </row>
        <row r="21069">
          <cell r="A21069">
            <v>43864.622696759303</v>
          </cell>
          <cell r="B21069">
            <v>3452</v>
          </cell>
          <cell r="R21069" t="str">
            <v>BSKS036366</v>
          </cell>
        </row>
        <row r="21070">
          <cell r="A21070">
            <v>43864.619317129604</v>
          </cell>
          <cell r="B21070">
            <v>3452</v>
          </cell>
          <cell r="R21070" t="str">
            <v>BSKS036365</v>
          </cell>
        </row>
        <row r="21071">
          <cell r="A21071">
            <v>43862.611747685201</v>
          </cell>
          <cell r="B21071">
            <v>1915</v>
          </cell>
          <cell r="R21071" t="str">
            <v>BRED161131</v>
          </cell>
        </row>
        <row r="21072">
          <cell r="A21072">
            <v>43862.574918981503</v>
          </cell>
          <cell r="B21072">
            <v>890</v>
          </cell>
          <cell r="R21072" t="str">
            <v>BSJD161378</v>
          </cell>
        </row>
        <row r="21073">
          <cell r="A21073">
            <v>43862.571238425902</v>
          </cell>
          <cell r="B21073">
            <v>1546</v>
          </cell>
          <cell r="R21073" t="str">
            <v>BSKD161477</v>
          </cell>
        </row>
        <row r="21074">
          <cell r="A21074">
            <v>43862.560358796298</v>
          </cell>
          <cell r="B21074">
            <v>190</v>
          </cell>
          <cell r="R21074" t="str">
            <v>BSFD161799</v>
          </cell>
        </row>
        <row r="21075">
          <cell r="A21075">
            <v>43862.555972222202</v>
          </cell>
          <cell r="B21075">
            <v>2011</v>
          </cell>
          <cell r="R21075" t="str">
            <v>BRED161081</v>
          </cell>
        </row>
        <row r="21076">
          <cell r="A21076">
            <v>43862.515798611101</v>
          </cell>
          <cell r="B21076">
            <v>11044</v>
          </cell>
          <cell r="R21076" t="str">
            <v>BIFS040367</v>
          </cell>
        </row>
        <row r="21077">
          <cell r="A21077">
            <v>43862.511469907397</v>
          </cell>
          <cell r="B21077">
            <v>22</v>
          </cell>
          <cell r="R21077" t="str">
            <v>3365</v>
          </cell>
        </row>
        <row r="21078">
          <cell r="A21078">
            <v>43862.449513888903</v>
          </cell>
          <cell r="B21078">
            <v>13758</v>
          </cell>
          <cell r="R21078" t="str">
            <v>BOCS040147</v>
          </cell>
        </row>
        <row r="21079">
          <cell r="A21079">
            <v>43861.857974537001</v>
          </cell>
          <cell r="B21079">
            <v>2952</v>
          </cell>
          <cell r="R21079" t="str">
            <v>BRHD161304</v>
          </cell>
        </row>
        <row r="21080">
          <cell r="A21080">
            <v>43861.718935185199</v>
          </cell>
          <cell r="B21080">
            <v>2010</v>
          </cell>
          <cell r="R21080" t="str">
            <v>BRGD161212</v>
          </cell>
        </row>
        <row r="21081">
          <cell r="A21081">
            <v>43861.495300925897</v>
          </cell>
          <cell r="B21081">
            <v>1142</v>
          </cell>
          <cell r="R21081" t="str">
            <v>BRID161341</v>
          </cell>
        </row>
        <row r="21082">
          <cell r="A21082">
            <v>43861.432094907403</v>
          </cell>
          <cell r="B21082">
            <v>1055</v>
          </cell>
          <cell r="R21082" t="str">
            <v>CPEE610044</v>
          </cell>
        </row>
        <row r="21083">
          <cell r="A21083">
            <v>43861.393819444398</v>
          </cell>
          <cell r="B21083">
            <v>1510</v>
          </cell>
          <cell r="R21083" t="str">
            <v>BSCD161691</v>
          </cell>
        </row>
        <row r="21084">
          <cell r="A21084">
            <v>43860.710243055597</v>
          </cell>
          <cell r="B21084">
            <v>1260</v>
          </cell>
          <cell r="R21084" t="str">
            <v>BSLD230358</v>
          </cell>
        </row>
        <row r="21085">
          <cell r="A21085">
            <v>43860.512094907397</v>
          </cell>
          <cell r="B21085">
            <v>1541</v>
          </cell>
          <cell r="R21085" t="str">
            <v>BSKD161477</v>
          </cell>
        </row>
        <row r="21086">
          <cell r="A21086">
            <v>43860.4840162037</v>
          </cell>
          <cell r="B21086">
            <v>6658</v>
          </cell>
          <cell r="R21086" t="str">
            <v>GOCC370465</v>
          </cell>
        </row>
        <row r="21087">
          <cell r="A21087">
            <v>43858.600208333301</v>
          </cell>
          <cell r="B21087">
            <v>2076</v>
          </cell>
          <cell r="R21087" t="str">
            <v>BSKD161467</v>
          </cell>
        </row>
        <row r="21088">
          <cell r="A21088">
            <v>43858.506782407399</v>
          </cell>
          <cell r="B21088">
            <v>4661</v>
          </cell>
          <cell r="R21088" t="str">
            <v>GOEC370640</v>
          </cell>
        </row>
        <row r="21089">
          <cell r="A21089">
            <v>43857.510729166701</v>
          </cell>
          <cell r="B21089">
            <v>10000</v>
          </cell>
          <cell r="R21089" t="str">
            <v>70369</v>
          </cell>
        </row>
        <row r="21090">
          <cell r="A21090">
            <v>43855.550231481502</v>
          </cell>
          <cell r="B21090">
            <v>532</v>
          </cell>
          <cell r="R21090" t="str">
            <v>BSDD161729</v>
          </cell>
        </row>
        <row r="21091">
          <cell r="A21091">
            <v>43855.541030092601</v>
          </cell>
          <cell r="B21091">
            <v>127</v>
          </cell>
          <cell r="R21091" t="str">
            <v>BSCD161704</v>
          </cell>
        </row>
        <row r="21092">
          <cell r="A21092">
            <v>43855.536354166703</v>
          </cell>
          <cell r="B21092">
            <v>3150</v>
          </cell>
          <cell r="R21092" t="str">
            <v>BRCD160968</v>
          </cell>
        </row>
        <row r="21093">
          <cell r="A21093">
            <v>43855.527905092596</v>
          </cell>
          <cell r="B21093">
            <v>124</v>
          </cell>
          <cell r="R21093" t="str">
            <v>BSID161961</v>
          </cell>
        </row>
        <row r="21094">
          <cell r="A21094">
            <v>43855.501006944403</v>
          </cell>
          <cell r="B21094">
            <v>1700</v>
          </cell>
          <cell r="R21094" t="str">
            <v>BKHET70130</v>
          </cell>
        </row>
        <row r="21095">
          <cell r="A21095">
            <v>43855.483958333301</v>
          </cell>
          <cell r="B21095">
            <v>1000</v>
          </cell>
          <cell r="R21095" t="str">
            <v>107837</v>
          </cell>
        </row>
        <row r="21096">
          <cell r="A21096">
            <v>43855.480173611097</v>
          </cell>
          <cell r="B21096">
            <v>1391</v>
          </cell>
          <cell r="R21096" t="str">
            <v>BSDC375954</v>
          </cell>
        </row>
        <row r="21097">
          <cell r="A21097">
            <v>43855.474710648101</v>
          </cell>
          <cell r="B21097">
            <v>1242</v>
          </cell>
          <cell r="R21097" t="str">
            <v>BRCD160978</v>
          </cell>
        </row>
        <row r="21098">
          <cell r="A21098">
            <v>43854.746064814797</v>
          </cell>
          <cell r="B21098">
            <v>1</v>
          </cell>
          <cell r="R21098" t="str">
            <v>BSHS038806</v>
          </cell>
        </row>
        <row r="21099">
          <cell r="A21099">
            <v>43854.600902777798</v>
          </cell>
          <cell r="B21099">
            <v>31565</v>
          </cell>
          <cell r="R21099" t="str">
            <v>BILS030211</v>
          </cell>
        </row>
        <row r="21100">
          <cell r="A21100">
            <v>43854.590138888903</v>
          </cell>
          <cell r="B21100">
            <v>18629</v>
          </cell>
          <cell r="R21100" t="str">
            <v>BMIS031670</v>
          </cell>
        </row>
        <row r="21101">
          <cell r="A21101">
            <v>43854.557337963</v>
          </cell>
          <cell r="B21101">
            <v>0</v>
          </cell>
          <cell r="R21101" t="str">
            <v>DSGL330138</v>
          </cell>
        </row>
        <row r="21102">
          <cell r="A21102">
            <v>43854.549675925897</v>
          </cell>
          <cell r="B21102">
            <v>11895</v>
          </cell>
          <cell r="R21102" t="str">
            <v>BQBS033819</v>
          </cell>
        </row>
        <row r="21103">
          <cell r="A21103">
            <v>43854.4440509259</v>
          </cell>
          <cell r="B21103">
            <v>0</v>
          </cell>
          <cell r="R21103" t="str">
            <v>CRHE563409</v>
          </cell>
        </row>
        <row r="21104">
          <cell r="A21104">
            <v>43853.642766203702</v>
          </cell>
          <cell r="B21104"/>
          <cell r="R21104"/>
        </row>
        <row r="21105">
          <cell r="A21105">
            <v>43853.603425925903</v>
          </cell>
          <cell r="B21105">
            <v>1</v>
          </cell>
          <cell r="R21105" t="str">
            <v>CSFE664356</v>
          </cell>
        </row>
        <row r="21106">
          <cell r="A21106">
            <v>43853.561469907399</v>
          </cell>
          <cell r="B21106">
            <v>9281</v>
          </cell>
          <cell r="R21106" t="str">
            <v>GOCS030806</v>
          </cell>
        </row>
        <row r="21107">
          <cell r="A21107">
            <v>43853.556631944397</v>
          </cell>
          <cell r="B21107">
            <v>26305</v>
          </cell>
          <cell r="R21107" t="str">
            <v>BMIS031759</v>
          </cell>
        </row>
        <row r="21108">
          <cell r="A21108">
            <v>43853.545763888898</v>
          </cell>
          <cell r="B21108">
            <v>5682</v>
          </cell>
          <cell r="R21108" t="str">
            <v>BSJS035917</v>
          </cell>
        </row>
        <row r="21109">
          <cell r="A21109">
            <v>43852.568935185198</v>
          </cell>
          <cell r="B21109">
            <v>2760</v>
          </cell>
          <cell r="R21109" t="str">
            <v>BRHD161312</v>
          </cell>
        </row>
        <row r="21110">
          <cell r="A21110">
            <v>43852.528159722198</v>
          </cell>
          <cell r="B21110">
            <v>1600</v>
          </cell>
          <cell r="R21110" t="str">
            <v>CRJE670993</v>
          </cell>
        </row>
        <row r="21111">
          <cell r="A21111">
            <v>43852.5080787037</v>
          </cell>
          <cell r="B21111">
            <v>1</v>
          </cell>
          <cell r="R21111" t="str">
            <v>BSDS037710</v>
          </cell>
        </row>
        <row r="21112">
          <cell r="A21112">
            <v>43852.503043981502</v>
          </cell>
          <cell r="B21112">
            <v>5445</v>
          </cell>
          <cell r="R21112" t="str">
            <v>BJHS031586</v>
          </cell>
        </row>
        <row r="21113">
          <cell r="A21113">
            <v>43852.494236111103</v>
          </cell>
          <cell r="B21113">
            <v>75</v>
          </cell>
          <cell r="R21113" t="str">
            <v>BSFC376341</v>
          </cell>
        </row>
        <row r="21114">
          <cell r="A21114">
            <v>43851.494675925896</v>
          </cell>
          <cell r="B21114">
            <v>2077</v>
          </cell>
          <cell r="R21114" t="str">
            <v>BSJD161406</v>
          </cell>
        </row>
        <row r="21115">
          <cell r="A21115">
            <v>43851.485254629602</v>
          </cell>
          <cell r="B21115">
            <v>8527</v>
          </cell>
          <cell r="R21115" t="str">
            <v>BRJS040951</v>
          </cell>
        </row>
        <row r="21116">
          <cell r="A21116">
            <v>43850.485057870399</v>
          </cell>
          <cell r="B21116">
            <v>708</v>
          </cell>
          <cell r="R21116" t="str">
            <v>CRHE563409</v>
          </cell>
        </row>
        <row r="21117">
          <cell r="A21117">
            <v>43850.480162036998</v>
          </cell>
          <cell r="B21117">
            <v>1641</v>
          </cell>
          <cell r="R21117" t="str">
            <v>BRGC373881</v>
          </cell>
        </row>
        <row r="21118">
          <cell r="A21118">
            <v>43848.549976851798</v>
          </cell>
          <cell r="B21118">
            <v>1180</v>
          </cell>
          <cell r="R21118" t="str">
            <v>BRKD220111</v>
          </cell>
        </row>
        <row r="21119">
          <cell r="A21119">
            <v>43848.521215277797</v>
          </cell>
          <cell r="B21119">
            <v>18530</v>
          </cell>
          <cell r="R21119" t="str">
            <v>BMIS031670</v>
          </cell>
        </row>
        <row r="21120">
          <cell r="A21120">
            <v>43847.630949074097</v>
          </cell>
          <cell r="B21120">
            <v>2372</v>
          </cell>
          <cell r="R21120" t="str">
            <v>BRCD160990</v>
          </cell>
        </row>
        <row r="21121">
          <cell r="A21121">
            <v>43847.620532407404</v>
          </cell>
          <cell r="B21121">
            <v>65807</v>
          </cell>
          <cell r="R21121" t="str">
            <v>BJGS031396</v>
          </cell>
        </row>
        <row r="21122">
          <cell r="A21122">
            <v>43847.611342592601</v>
          </cell>
          <cell r="B21122">
            <v>2076</v>
          </cell>
          <cell r="R21122" t="str">
            <v>BRIS035838</v>
          </cell>
        </row>
        <row r="21123">
          <cell r="A21123">
            <v>43847.582187499997</v>
          </cell>
          <cell r="B21123">
            <v>3140</v>
          </cell>
          <cell r="R21123" t="str">
            <v>BRCD160968</v>
          </cell>
        </row>
        <row r="21124">
          <cell r="A21124">
            <v>43845.676249999997</v>
          </cell>
          <cell r="B21124">
            <v>1527</v>
          </cell>
          <cell r="R21124" t="str">
            <v>BSJD161378</v>
          </cell>
        </row>
        <row r="21125">
          <cell r="A21125">
            <v>43845.540775463</v>
          </cell>
          <cell r="B21125">
            <v>2286</v>
          </cell>
          <cell r="R21125" t="str">
            <v>BRKD230139</v>
          </cell>
        </row>
        <row r="21126">
          <cell r="A21126">
            <v>43845.537569444401</v>
          </cell>
          <cell r="B21126">
            <v>15415</v>
          </cell>
          <cell r="R21126" t="str">
            <v>BMKC370048</v>
          </cell>
        </row>
        <row r="21127">
          <cell r="A21127">
            <v>43845.532453703701</v>
          </cell>
          <cell r="B21127"/>
          <cell r="R21127" t="str">
            <v>BREC373538</v>
          </cell>
        </row>
        <row r="21128">
          <cell r="A21128">
            <v>43844.532604166699</v>
          </cell>
          <cell r="B21128">
            <v>3590</v>
          </cell>
          <cell r="R21128" t="str">
            <v>BRIS035695</v>
          </cell>
        </row>
        <row r="21129">
          <cell r="A21129">
            <v>43844.530914351897</v>
          </cell>
          <cell r="B21129">
            <v>2060</v>
          </cell>
          <cell r="R21129" t="str">
            <v>BRIS035838</v>
          </cell>
        </row>
        <row r="21130">
          <cell r="A21130">
            <v>43844.515844907401</v>
          </cell>
          <cell r="B21130">
            <v>1639</v>
          </cell>
          <cell r="R21130" t="str">
            <v>BRCD160940</v>
          </cell>
        </row>
        <row r="21131">
          <cell r="A21131">
            <v>43843.590173611097</v>
          </cell>
          <cell r="B21131">
            <v>1409</v>
          </cell>
          <cell r="R21131" t="str">
            <v>BRCC373040</v>
          </cell>
        </row>
        <row r="21132">
          <cell r="A21132">
            <v>43843.5835532407</v>
          </cell>
          <cell r="B21132">
            <v>1</v>
          </cell>
          <cell r="R21132" t="str">
            <v>BSDS037619</v>
          </cell>
        </row>
        <row r="21133">
          <cell r="A21133">
            <v>43843.578310185199</v>
          </cell>
          <cell r="B21133">
            <v>3523</v>
          </cell>
          <cell r="R21133" t="str">
            <v>BRIS035695</v>
          </cell>
        </row>
        <row r="21134">
          <cell r="A21134">
            <v>43843.564189814802</v>
          </cell>
          <cell r="B21134">
            <v>1</v>
          </cell>
          <cell r="R21134" t="str">
            <v>BSID161968</v>
          </cell>
        </row>
        <row r="21135">
          <cell r="A21135">
            <v>43843.562199074098</v>
          </cell>
          <cell r="B21135">
            <v>4000</v>
          </cell>
          <cell r="R21135" t="str">
            <v>BQGD230029</v>
          </cell>
        </row>
        <row r="21136">
          <cell r="A21136">
            <v>43843.492361111101</v>
          </cell>
          <cell r="B21136">
            <v>861</v>
          </cell>
          <cell r="R21136" t="str">
            <v>BRBD160904</v>
          </cell>
        </row>
        <row r="21137">
          <cell r="A21137">
            <v>43841.532627314802</v>
          </cell>
          <cell r="B21137">
            <v>947</v>
          </cell>
          <cell r="R21137" t="str">
            <v>BRDC373261</v>
          </cell>
        </row>
        <row r="21138">
          <cell r="A21138">
            <v>43841.531643518501</v>
          </cell>
          <cell r="B21138">
            <v>7467</v>
          </cell>
          <cell r="R21138" t="str">
            <v>GPBC370442</v>
          </cell>
        </row>
        <row r="21139">
          <cell r="A21139">
            <v>43840.668437499997</v>
          </cell>
          <cell r="B21139">
            <v>8709</v>
          </cell>
          <cell r="R21139" t="str">
            <v>BQBS033796</v>
          </cell>
        </row>
        <row r="21140">
          <cell r="A21140">
            <v>43840.665914351899</v>
          </cell>
          <cell r="B21140">
            <v>16774</v>
          </cell>
          <cell r="R21140" t="str">
            <v>BPCS030196</v>
          </cell>
        </row>
        <row r="21141">
          <cell r="A21141">
            <v>43839.582002314797</v>
          </cell>
          <cell r="B21141">
            <v>1</v>
          </cell>
          <cell r="R21141" t="str">
            <v>BSID120765</v>
          </cell>
        </row>
        <row r="21142">
          <cell r="A21142">
            <v>43838.576226851903</v>
          </cell>
          <cell r="B21142">
            <v>1647</v>
          </cell>
          <cell r="R21142" t="str">
            <v>BJBS040305</v>
          </cell>
        </row>
        <row r="21143">
          <cell r="A21143">
            <v>43838.557083333297</v>
          </cell>
          <cell r="B21143">
            <v>1772</v>
          </cell>
          <cell r="R21143" t="str">
            <v>BRJD230112</v>
          </cell>
        </row>
        <row r="21144">
          <cell r="A21144">
            <v>43838.540578703702</v>
          </cell>
          <cell r="B21144">
            <v>1786</v>
          </cell>
          <cell r="R21144" t="str">
            <v>BSAD161567</v>
          </cell>
        </row>
        <row r="21145">
          <cell r="A21145">
            <v>43838.4757986111</v>
          </cell>
          <cell r="B21145"/>
          <cell r="R21145" t="str">
            <v>BRHS035368</v>
          </cell>
        </row>
        <row r="21146">
          <cell r="A21146">
            <v>43838.473148148201</v>
          </cell>
          <cell r="B21146">
            <v>1</v>
          </cell>
          <cell r="R21146" t="str">
            <v>BSHS038806</v>
          </cell>
        </row>
        <row r="21147">
          <cell r="A21147">
            <v>43838.472222222197</v>
          </cell>
          <cell r="B21147">
            <v>1</v>
          </cell>
          <cell r="R21147" t="str">
            <v>BSDS037710</v>
          </cell>
        </row>
        <row r="21148">
          <cell r="A21148">
            <v>43836.739988425899</v>
          </cell>
          <cell r="B21148">
            <v>5140</v>
          </cell>
          <cell r="R21148" t="str">
            <v>BQKD160099</v>
          </cell>
        </row>
        <row r="21149">
          <cell r="A21149">
            <v>43836.723425925898</v>
          </cell>
          <cell r="B21149">
            <v>1</v>
          </cell>
          <cell r="R21149" t="str">
            <v>BSID220375</v>
          </cell>
        </row>
        <row r="21150">
          <cell r="A21150">
            <v>43836.700185185196</v>
          </cell>
          <cell r="B21150">
            <v>3266</v>
          </cell>
          <cell r="R21150" t="str">
            <v>BRLD160741</v>
          </cell>
        </row>
        <row r="21151">
          <cell r="A21151">
            <v>43836.568981481498</v>
          </cell>
          <cell r="B21151">
            <v>3416</v>
          </cell>
          <cell r="R21151" t="str">
            <v>BRED161077</v>
          </cell>
        </row>
        <row r="21152">
          <cell r="A21152">
            <v>43836.566203703696</v>
          </cell>
          <cell r="B21152">
            <v>134</v>
          </cell>
          <cell r="R21152" t="str">
            <v>BSGD161904</v>
          </cell>
        </row>
        <row r="21153">
          <cell r="A21153">
            <v>43836.564826388902</v>
          </cell>
          <cell r="B21153">
            <v>265</v>
          </cell>
          <cell r="R21153" t="str">
            <v>BSGD161898</v>
          </cell>
        </row>
        <row r="21154">
          <cell r="A21154">
            <v>43834.643333333297</v>
          </cell>
          <cell r="B21154">
            <v>10383</v>
          </cell>
          <cell r="R21154" t="str">
            <v>BQFS031084</v>
          </cell>
        </row>
        <row r="21155">
          <cell r="A21155">
            <v>43834.642141203702</v>
          </cell>
          <cell r="B21155">
            <v>14426</v>
          </cell>
          <cell r="R21155" t="str">
            <v>BKDS031405</v>
          </cell>
        </row>
        <row r="21156">
          <cell r="A21156">
            <v>43834.552048611098</v>
          </cell>
          <cell r="B21156">
            <v>18641</v>
          </cell>
          <cell r="R21156" t="str">
            <v>BLGS040582</v>
          </cell>
        </row>
        <row r="21157">
          <cell r="A21157">
            <v>43834.548796296302</v>
          </cell>
          <cell r="B21157">
            <v>5167</v>
          </cell>
          <cell r="R21157" t="str">
            <v>BRIS035698</v>
          </cell>
        </row>
        <row r="21158">
          <cell r="A21158">
            <v>43834.5401388889</v>
          </cell>
          <cell r="B21158">
            <v>1</v>
          </cell>
          <cell r="R21158" t="str">
            <v>BSFS043411</v>
          </cell>
        </row>
        <row r="21159">
          <cell r="A21159">
            <v>43834.5321064815</v>
          </cell>
          <cell r="B21159">
            <v>7368</v>
          </cell>
          <cell r="R21159" t="str">
            <v>BJGS031440</v>
          </cell>
        </row>
        <row r="21160">
          <cell r="A21160">
            <v>43834.5250578704</v>
          </cell>
          <cell r="B21160">
            <v>1849</v>
          </cell>
          <cell r="R21160" t="str">
            <v>BSBC375530</v>
          </cell>
        </row>
        <row r="21161">
          <cell r="A21161">
            <v>43833.596284722204</v>
          </cell>
          <cell r="B21161">
            <v>224477</v>
          </cell>
          <cell r="R21161" t="str">
            <v>CSAE672610</v>
          </cell>
        </row>
        <row r="21162">
          <cell r="A21162">
            <v>43832.484710648103</v>
          </cell>
          <cell r="B21162">
            <v>1849</v>
          </cell>
          <cell r="R21162" t="str">
            <v>BSBC375530</v>
          </cell>
        </row>
        <row r="21163">
          <cell r="A21163">
            <v>43832.480567129598</v>
          </cell>
          <cell r="B21163">
            <v>6778</v>
          </cell>
          <cell r="R21163" t="str">
            <v>BRGC373885</v>
          </cell>
        </row>
        <row r="21164">
          <cell r="A21164">
            <v>43830.707604166702</v>
          </cell>
          <cell r="B21164">
            <v>2666</v>
          </cell>
          <cell r="R21164" t="str">
            <v>BRLD160728</v>
          </cell>
        </row>
        <row r="21165">
          <cell r="A21165">
            <v>43830.627800925897</v>
          </cell>
          <cell r="B21165">
            <v>219</v>
          </cell>
          <cell r="R21165" t="str">
            <v>BSCD230433</v>
          </cell>
        </row>
        <row r="21166">
          <cell r="A21166">
            <v>43830.469594907401</v>
          </cell>
          <cell r="B21166">
            <v>10383</v>
          </cell>
          <cell r="R21166" t="str">
            <v>BQFS031084</v>
          </cell>
        </row>
        <row r="21167">
          <cell r="A21167">
            <v>43829.560949074097</v>
          </cell>
          <cell r="B21167">
            <v>1716</v>
          </cell>
          <cell r="R21167" t="str">
            <v>BSKD161467</v>
          </cell>
        </row>
        <row r="21168">
          <cell r="A21168">
            <v>43829.448113425897</v>
          </cell>
          <cell r="B21168">
            <v>1142</v>
          </cell>
          <cell r="R21168" t="str">
            <v>BSLD230358</v>
          </cell>
        </row>
        <row r="21169">
          <cell r="A21169">
            <v>43827.685787037</v>
          </cell>
          <cell r="B21169">
            <v>1934</v>
          </cell>
          <cell r="R21169" t="str">
            <v>BRED161124</v>
          </cell>
        </row>
        <row r="21170">
          <cell r="A21170">
            <v>43826.835428240702</v>
          </cell>
          <cell r="B21170"/>
          <cell r="R21170"/>
        </row>
        <row r="21171">
          <cell r="A21171">
            <v>43825.673981481501</v>
          </cell>
          <cell r="B21171">
            <v>1</v>
          </cell>
          <cell r="R21171" t="str">
            <v>BSID120761</v>
          </cell>
        </row>
        <row r="21172">
          <cell r="A21172">
            <v>43823.582210648201</v>
          </cell>
          <cell r="B21172">
            <v>7785</v>
          </cell>
          <cell r="R21172" t="str">
            <v>BRED161077</v>
          </cell>
        </row>
        <row r="21173">
          <cell r="A21173">
            <v>43823.580567129597</v>
          </cell>
          <cell r="B21173">
            <v>3000</v>
          </cell>
          <cell r="R21173" t="str">
            <v>BRCD160967</v>
          </cell>
        </row>
        <row r="21174">
          <cell r="A21174">
            <v>43823.3921064815</v>
          </cell>
          <cell r="B21174">
            <v>1962</v>
          </cell>
          <cell r="R21174" t="str">
            <v>BRED161081</v>
          </cell>
        </row>
        <row r="21175">
          <cell r="A21175">
            <v>43822.669467592597</v>
          </cell>
          <cell r="B21175">
            <v>19114</v>
          </cell>
          <cell r="R21175" t="str">
            <v>GOBC370298</v>
          </cell>
        </row>
        <row r="21176">
          <cell r="A21176">
            <v>43822.388587963003</v>
          </cell>
          <cell r="B21176">
            <v>2505</v>
          </cell>
          <cell r="R21176" t="str">
            <v>RJD230103</v>
          </cell>
        </row>
        <row r="21177">
          <cell r="A21177">
            <v>43818.8230555556</v>
          </cell>
          <cell r="B21177">
            <v>1</v>
          </cell>
          <cell r="R21177" t="str">
            <v>BSGD161904</v>
          </cell>
        </row>
        <row r="21178">
          <cell r="A21178">
            <v>43818.492662037002</v>
          </cell>
          <cell r="B21178">
            <v>1</v>
          </cell>
          <cell r="R21178" t="str">
            <v>BSFC376396</v>
          </cell>
        </row>
        <row r="21179">
          <cell r="A21179">
            <v>43817.556956018503</v>
          </cell>
          <cell r="B21179">
            <v>14</v>
          </cell>
          <cell r="R21179" t="str">
            <v>BSHD200586</v>
          </cell>
        </row>
        <row r="21180">
          <cell r="A21180">
            <v>43816.7981365741</v>
          </cell>
          <cell r="B21180">
            <v>2781</v>
          </cell>
          <cell r="R21180" t="str">
            <v>BRCD160939</v>
          </cell>
        </row>
        <row r="21181">
          <cell r="A21181">
            <v>43816.500115740702</v>
          </cell>
          <cell r="B21181">
            <v>1</v>
          </cell>
          <cell r="R21181" t="str">
            <v>CSEE211034</v>
          </cell>
        </row>
        <row r="21182">
          <cell r="A21182">
            <v>43816.464999999997</v>
          </cell>
          <cell r="B21182">
            <v>4540</v>
          </cell>
          <cell r="R21182" t="str">
            <v>BRFC373676</v>
          </cell>
        </row>
        <row r="21183">
          <cell r="A21183">
            <v>43816.461053240702</v>
          </cell>
          <cell r="B21183">
            <v>5064</v>
          </cell>
          <cell r="R21183" t="str">
            <v>BRCC372871</v>
          </cell>
        </row>
        <row r="21184">
          <cell r="A21184">
            <v>43816.389236111099</v>
          </cell>
          <cell r="B21184">
            <v>11</v>
          </cell>
          <cell r="R21184" t="str">
            <v>BSHD200586</v>
          </cell>
        </row>
        <row r="21185">
          <cell r="A21185">
            <v>43815.822465277801</v>
          </cell>
          <cell r="B21185">
            <v>2546</v>
          </cell>
          <cell r="R21185" t="str">
            <v>BRBL150944</v>
          </cell>
        </row>
        <row r="21186">
          <cell r="A21186">
            <v>43815.821296296301</v>
          </cell>
          <cell r="B21186">
            <v>1977</v>
          </cell>
          <cell r="R21186" t="str">
            <v>BSKL151780</v>
          </cell>
        </row>
        <row r="21187">
          <cell r="A21187">
            <v>43815.7944907407</v>
          </cell>
          <cell r="B21187">
            <v>5121</v>
          </cell>
          <cell r="R21187" t="str">
            <v>BQKD160076</v>
          </cell>
        </row>
        <row r="21188">
          <cell r="A21188">
            <v>43815.685543981497</v>
          </cell>
          <cell r="B21188">
            <v>1</v>
          </cell>
          <cell r="R21188" t="str">
            <v>BSDS043254</v>
          </cell>
        </row>
        <row r="21189">
          <cell r="A21189">
            <v>43815.684293981503</v>
          </cell>
          <cell r="B21189">
            <v>1861</v>
          </cell>
          <cell r="R21189" t="str">
            <v>BQHD160412</v>
          </cell>
        </row>
        <row r="21190">
          <cell r="A21190">
            <v>43815.6792824074</v>
          </cell>
          <cell r="B21190">
            <v>45000</v>
          </cell>
          <cell r="R21190" t="str">
            <v>BLFS040558</v>
          </cell>
        </row>
        <row r="21191">
          <cell r="A21191">
            <v>43815.676064814797</v>
          </cell>
          <cell r="B21191">
            <v>1527</v>
          </cell>
          <cell r="R21191" t="str">
            <v>BSKD161467</v>
          </cell>
        </row>
        <row r="21192">
          <cell r="A21192">
            <v>43815.5942013889</v>
          </cell>
          <cell r="B21192">
            <v>3565</v>
          </cell>
          <cell r="R21192" t="str">
            <v>BRAD160777</v>
          </cell>
        </row>
        <row r="21193">
          <cell r="A21193">
            <v>43815.360462962999</v>
          </cell>
          <cell r="B21193">
            <v>5500</v>
          </cell>
          <cell r="R21193" t="str">
            <v>BOHD200197</v>
          </cell>
        </row>
        <row r="21194">
          <cell r="A21194">
            <v>43814.670717592599</v>
          </cell>
          <cell r="B21194">
            <v>24611</v>
          </cell>
          <cell r="R21194" t="str">
            <v>BQBS033796</v>
          </cell>
        </row>
        <row r="21195">
          <cell r="A21195">
            <v>43814.667476851799</v>
          </cell>
          <cell r="B21195">
            <v>16423</v>
          </cell>
          <cell r="R21195" t="str">
            <v>BLIS031950</v>
          </cell>
        </row>
        <row r="21196">
          <cell r="A21196">
            <v>43814.666030092601</v>
          </cell>
          <cell r="B21196">
            <v>8942</v>
          </cell>
          <cell r="R21196" t="str">
            <v>GOCS030806</v>
          </cell>
        </row>
        <row r="21197">
          <cell r="A21197">
            <v>43814.664398148103</v>
          </cell>
          <cell r="B21197">
            <v>64969</v>
          </cell>
          <cell r="R21197" t="str">
            <v>BJGS031396</v>
          </cell>
        </row>
        <row r="21198">
          <cell r="A21198">
            <v>43814.662870370397</v>
          </cell>
          <cell r="B21198">
            <v>24018</v>
          </cell>
          <cell r="R21198" t="str">
            <v>BMBS030816</v>
          </cell>
        </row>
        <row r="21199">
          <cell r="A21199">
            <v>43814.5637615741</v>
          </cell>
          <cell r="B21199">
            <v>9450</v>
          </cell>
          <cell r="R21199" t="str">
            <v>BQHD160427</v>
          </cell>
        </row>
        <row r="21200">
          <cell r="A21200">
            <v>43814.562685185199</v>
          </cell>
          <cell r="B21200">
            <v>2581</v>
          </cell>
          <cell r="R21200" t="str">
            <v>BRHD161304</v>
          </cell>
        </row>
        <row r="21201">
          <cell r="A21201">
            <v>43814.559884259303</v>
          </cell>
          <cell r="B21201">
            <v>674</v>
          </cell>
          <cell r="R21201" t="str">
            <v>BSKD200409</v>
          </cell>
        </row>
        <row r="21202">
          <cell r="A21202">
            <v>43813.769340277802</v>
          </cell>
          <cell r="B21202">
            <v>18988</v>
          </cell>
          <cell r="R21202" t="str">
            <v>BQBS030091</v>
          </cell>
        </row>
        <row r="21203">
          <cell r="A21203">
            <v>43813.764583333301</v>
          </cell>
          <cell r="B21203">
            <v>2586</v>
          </cell>
          <cell r="R21203" t="str">
            <v>BRGL151468</v>
          </cell>
        </row>
        <row r="21204">
          <cell r="A21204">
            <v>43813.4522685185</v>
          </cell>
          <cell r="B21204">
            <v>1</v>
          </cell>
          <cell r="R21204" t="str">
            <v>BSGD161861</v>
          </cell>
        </row>
        <row r="21205">
          <cell r="A21205">
            <v>43813.418634259302</v>
          </cell>
          <cell r="B21205">
            <v>11000</v>
          </cell>
          <cell r="R21205" t="str">
            <v>BMFC370445</v>
          </cell>
        </row>
        <row r="21206">
          <cell r="A21206">
            <v>43810.686064814799</v>
          </cell>
          <cell r="B21206">
            <v>2453</v>
          </cell>
          <cell r="R21206" t="str">
            <v>BRJD160543</v>
          </cell>
        </row>
        <row r="21207">
          <cell r="A21207">
            <v>43809.722083333298</v>
          </cell>
          <cell r="B21207">
            <v>3006</v>
          </cell>
          <cell r="R21207" t="str">
            <v>BRIS035695</v>
          </cell>
        </row>
        <row r="21208">
          <cell r="A21208">
            <v>43808.590520833299</v>
          </cell>
          <cell r="B21208">
            <v>0</v>
          </cell>
          <cell r="R21208" t="str">
            <v>DSLL110131</v>
          </cell>
        </row>
        <row r="21209">
          <cell r="A21209">
            <v>43808.577974537002</v>
          </cell>
          <cell r="B21209"/>
          <cell r="R21209"/>
        </row>
        <row r="21210">
          <cell r="A21210">
            <v>43808.445439814801</v>
          </cell>
          <cell r="B21210">
            <v>1083</v>
          </cell>
          <cell r="R21210" t="str">
            <v>BSLD230358</v>
          </cell>
        </row>
        <row r="21211">
          <cell r="A21211">
            <v>43808.413067129601</v>
          </cell>
          <cell r="B21211">
            <v>1908</v>
          </cell>
          <cell r="R21211" t="str">
            <v>BRGD161212</v>
          </cell>
        </row>
        <row r="21212">
          <cell r="A21212">
            <v>43806.559525463003</v>
          </cell>
          <cell r="B21212">
            <v>5780</v>
          </cell>
          <cell r="R21212" t="str">
            <v>BRIC374329</v>
          </cell>
        </row>
        <row r="21213">
          <cell r="A21213">
            <v>43806.554618055598</v>
          </cell>
          <cell r="B21213">
            <v>4576</v>
          </cell>
          <cell r="R21213" t="str">
            <v>BQAC373733</v>
          </cell>
        </row>
        <row r="21214">
          <cell r="A21214">
            <v>43805.573680555601</v>
          </cell>
          <cell r="B21214">
            <v>4551</v>
          </cell>
          <cell r="R21214" t="str">
            <v>BQKD160094</v>
          </cell>
        </row>
        <row r="21215">
          <cell r="A21215">
            <v>43805.537476851903</v>
          </cell>
          <cell r="B21215">
            <v>14000</v>
          </cell>
          <cell r="R21215" t="str">
            <v>BJAET10022</v>
          </cell>
        </row>
        <row r="21216">
          <cell r="A21216">
            <v>43805.536076388897</v>
          </cell>
          <cell r="B21216">
            <v>1173</v>
          </cell>
          <cell r="R21216" t="str">
            <v>BRGD230256</v>
          </cell>
        </row>
        <row r="21217">
          <cell r="A21217">
            <v>43805.534247685202</v>
          </cell>
          <cell r="B21217">
            <v>5</v>
          </cell>
          <cell r="R21217" t="str">
            <v>CRLE561984</v>
          </cell>
        </row>
        <row r="21218">
          <cell r="A21218">
            <v>43805.520636574103</v>
          </cell>
          <cell r="B21218">
            <v>9416</v>
          </cell>
          <cell r="R21218" t="str">
            <v>UOHS030121</v>
          </cell>
        </row>
        <row r="21219">
          <cell r="A21219">
            <v>43805.517175925903</v>
          </cell>
          <cell r="B21219">
            <v>35</v>
          </cell>
          <cell r="R21219" t="str">
            <v>BSGD161898</v>
          </cell>
        </row>
        <row r="21220">
          <cell r="A21220">
            <v>43805.514930555597</v>
          </cell>
          <cell r="B21220"/>
          <cell r="R21220" t="str">
            <v>BQKD160094</v>
          </cell>
        </row>
        <row r="21221">
          <cell r="A21221">
            <v>43805.513634259303</v>
          </cell>
          <cell r="B21221">
            <v>1506</v>
          </cell>
          <cell r="R21221" t="str">
            <v>BSAD161567</v>
          </cell>
        </row>
        <row r="21222">
          <cell r="A21222">
            <v>43805.512361111098</v>
          </cell>
          <cell r="B21222">
            <v>7230</v>
          </cell>
          <cell r="R21222" t="str">
            <v>BRID161336</v>
          </cell>
        </row>
        <row r="21223">
          <cell r="A21223">
            <v>43805.510879629597</v>
          </cell>
          <cell r="B21223">
            <v>9416</v>
          </cell>
          <cell r="R21223" t="str">
            <v>BQHD160427</v>
          </cell>
        </row>
        <row r="21224">
          <cell r="A21224">
            <v>43804.520613425899</v>
          </cell>
          <cell r="B21224">
            <v>1010</v>
          </cell>
          <cell r="R21224" t="str">
            <v>BSCD161691</v>
          </cell>
        </row>
        <row r="21225">
          <cell r="A21225">
            <v>43803.607210648202</v>
          </cell>
          <cell r="B21225">
            <v>1150</v>
          </cell>
          <cell r="R21225" t="str">
            <v>BSKD161500</v>
          </cell>
        </row>
        <row r="21226">
          <cell r="A21226">
            <v>43801.635312500002</v>
          </cell>
          <cell r="B21226">
            <v>0</v>
          </cell>
          <cell r="R21226" t="str">
            <v>47478</v>
          </cell>
        </row>
        <row r="21227">
          <cell r="A21227">
            <v>43801.568935185198</v>
          </cell>
          <cell r="B21227">
            <v>42156</v>
          </cell>
          <cell r="R21227" t="str">
            <v>BLGS040605</v>
          </cell>
        </row>
        <row r="21228">
          <cell r="A21228">
            <v>43801.551238425898</v>
          </cell>
          <cell r="B21228">
            <v>462</v>
          </cell>
          <cell r="R21228" t="str">
            <v>BSFD161799</v>
          </cell>
        </row>
        <row r="21229">
          <cell r="A21229">
            <v>43801.531030092599</v>
          </cell>
          <cell r="B21229">
            <v>7914</v>
          </cell>
          <cell r="R21229" t="str">
            <v>BRAC372524</v>
          </cell>
        </row>
        <row r="21230">
          <cell r="A21230">
            <v>43801.526643518497</v>
          </cell>
          <cell r="B21230">
            <v>1</v>
          </cell>
          <cell r="R21230" t="str">
            <v>BSGS043527</v>
          </cell>
        </row>
        <row r="21231">
          <cell r="A21231">
            <v>43801.522592592599</v>
          </cell>
          <cell r="B21231">
            <v>32552</v>
          </cell>
          <cell r="R21231" t="str">
            <v>BLES031356</v>
          </cell>
        </row>
        <row r="21232">
          <cell r="A21232">
            <v>43801.514305555596</v>
          </cell>
          <cell r="B21232">
            <v>45530</v>
          </cell>
          <cell r="R21232" t="str">
            <v>BKAS030601</v>
          </cell>
        </row>
        <row r="21233">
          <cell r="A21233">
            <v>43801.472928240699</v>
          </cell>
          <cell r="B21233"/>
          <cell r="R21233"/>
        </row>
        <row r="21234">
          <cell r="A21234">
            <v>43799.422303240703</v>
          </cell>
          <cell r="B21234">
            <v>0</v>
          </cell>
          <cell r="R21234" t="str">
            <v>DSAL110169</v>
          </cell>
        </row>
        <row r="21235">
          <cell r="A21235">
            <v>43799.420902777798</v>
          </cell>
          <cell r="B21235">
            <v>0</v>
          </cell>
          <cell r="R21235" t="str">
            <v>DSCL110283</v>
          </cell>
        </row>
        <row r="21236">
          <cell r="A21236">
            <v>43798.523020833301</v>
          </cell>
          <cell r="B21236">
            <v>4847</v>
          </cell>
          <cell r="R21236" t="str">
            <v>BQED160211</v>
          </cell>
        </row>
        <row r="21237">
          <cell r="A21237">
            <v>43798.487037036997</v>
          </cell>
          <cell r="B21237">
            <v>2178</v>
          </cell>
          <cell r="R21237" t="str">
            <v>BRLD160756</v>
          </cell>
        </row>
        <row r="21238">
          <cell r="A21238">
            <v>43797.691388888903</v>
          </cell>
          <cell r="B21238">
            <v>3832</v>
          </cell>
          <cell r="R21238" t="str">
            <v>106989</v>
          </cell>
        </row>
        <row r="21239">
          <cell r="A21239">
            <v>43797.572337963</v>
          </cell>
          <cell r="B21239">
            <v>1</v>
          </cell>
          <cell r="R21239" t="str">
            <v>BSGD161854</v>
          </cell>
        </row>
        <row r="21240">
          <cell r="A21240">
            <v>43797.567002314798</v>
          </cell>
          <cell r="B21240">
            <v>6558</v>
          </cell>
          <cell r="R21240" t="str">
            <v>ONIC370102</v>
          </cell>
        </row>
        <row r="21241">
          <cell r="A21241">
            <v>43796.637499999997</v>
          </cell>
          <cell r="B21241">
            <v>1</v>
          </cell>
          <cell r="R21241" t="str">
            <v>BSBC375571</v>
          </cell>
        </row>
        <row r="21242">
          <cell r="A21242">
            <v>43796.635671296302</v>
          </cell>
          <cell r="B21242">
            <v>19006</v>
          </cell>
          <cell r="R21242" t="str">
            <v>BKKS030393</v>
          </cell>
        </row>
        <row r="21243">
          <cell r="A21243">
            <v>43796.634467592601</v>
          </cell>
          <cell r="B21243">
            <v>19238</v>
          </cell>
          <cell r="R21243" t="str">
            <v>BPLF150007</v>
          </cell>
        </row>
        <row r="21244">
          <cell r="A21244">
            <v>43796.620196759301</v>
          </cell>
          <cell r="B21244">
            <v>22432</v>
          </cell>
          <cell r="R21244" t="str">
            <v>BKJS030050</v>
          </cell>
        </row>
        <row r="21245">
          <cell r="A21245">
            <v>43796.617824074099</v>
          </cell>
          <cell r="B21245">
            <v>16281</v>
          </cell>
          <cell r="R21245" t="str">
            <v>BQBS033796</v>
          </cell>
        </row>
        <row r="21246">
          <cell r="A21246">
            <v>43796.615173611099</v>
          </cell>
          <cell r="B21246">
            <v>4059</v>
          </cell>
          <cell r="R21246" t="str">
            <v>BRHS035368</v>
          </cell>
        </row>
        <row r="21247">
          <cell r="A21247">
            <v>43796.612997685203</v>
          </cell>
          <cell r="B21247">
            <v>1832</v>
          </cell>
          <cell r="R21247" t="str">
            <v>BRGD161212</v>
          </cell>
        </row>
        <row r="21248">
          <cell r="A21248">
            <v>43796.6106828704</v>
          </cell>
          <cell r="B21248">
            <v>3138</v>
          </cell>
          <cell r="R21248" t="str">
            <v>BRCD160968</v>
          </cell>
        </row>
        <row r="21249">
          <cell r="A21249">
            <v>43796.609178240702</v>
          </cell>
          <cell r="B21249">
            <v>884</v>
          </cell>
          <cell r="R21249" t="str">
            <v>BQID160510</v>
          </cell>
        </row>
        <row r="21250">
          <cell r="A21250">
            <v>43796.527581018498</v>
          </cell>
          <cell r="B21250">
            <v>1</v>
          </cell>
          <cell r="R21250" t="str">
            <v>BSGD161898</v>
          </cell>
        </row>
        <row r="21251">
          <cell r="A21251">
            <v>43792.7338310185</v>
          </cell>
          <cell r="B21251">
            <v>13100</v>
          </cell>
          <cell r="R21251" t="str">
            <v>GOCC370403</v>
          </cell>
        </row>
        <row r="21252">
          <cell r="A21252">
            <v>43792.7126041667</v>
          </cell>
          <cell r="B21252">
            <v>1587</v>
          </cell>
          <cell r="R21252" t="str">
            <v>BSCS037449</v>
          </cell>
        </row>
        <row r="21253">
          <cell r="A21253">
            <v>43792.629097222198</v>
          </cell>
          <cell r="B21253">
            <v>2090</v>
          </cell>
          <cell r="R21253" t="str">
            <v>BRKD230139</v>
          </cell>
        </row>
        <row r="21254">
          <cell r="A21254">
            <v>43792.560266203698</v>
          </cell>
          <cell r="B21254"/>
          <cell r="R21254"/>
        </row>
        <row r="21255">
          <cell r="A21255">
            <v>43792.500023148103</v>
          </cell>
          <cell r="B21255">
            <v>1</v>
          </cell>
          <cell r="R21255" t="str">
            <v>CRKE661518</v>
          </cell>
        </row>
        <row r="21256">
          <cell r="A21256">
            <v>43792.486770833297</v>
          </cell>
          <cell r="B21256">
            <v>2220</v>
          </cell>
          <cell r="R21256" t="str">
            <v>BQHD160361</v>
          </cell>
        </row>
        <row r="21257">
          <cell r="A21257">
            <v>43791.6549884259</v>
          </cell>
          <cell r="B21257">
            <v>2752</v>
          </cell>
          <cell r="R21257" t="str">
            <v>BQGS031413</v>
          </cell>
        </row>
        <row r="21258">
          <cell r="A21258">
            <v>43791.5606134259</v>
          </cell>
          <cell r="B21258">
            <v>1697</v>
          </cell>
          <cell r="R21258" t="str">
            <v>BRED161081</v>
          </cell>
        </row>
        <row r="21259">
          <cell r="A21259">
            <v>43790.559710648202</v>
          </cell>
          <cell r="B21259"/>
          <cell r="R21259"/>
        </row>
        <row r="21260">
          <cell r="A21260">
            <v>43789.693993055596</v>
          </cell>
          <cell r="B21260">
            <v>4421</v>
          </cell>
          <cell r="R21260" t="str">
            <v>BRKD200211</v>
          </cell>
        </row>
        <row r="21261">
          <cell r="A21261">
            <v>43789.692766203698</v>
          </cell>
          <cell r="B21261">
            <v>3000</v>
          </cell>
          <cell r="R21261" t="str">
            <v>BRLD160727</v>
          </cell>
        </row>
        <row r="21262">
          <cell r="A21262">
            <v>43789.550300925897</v>
          </cell>
          <cell r="B21262">
            <v>1</v>
          </cell>
          <cell r="R21262" t="str">
            <v>BSGC376585</v>
          </cell>
        </row>
        <row r="21263">
          <cell r="A21263">
            <v>43788.6489351852</v>
          </cell>
          <cell r="B21263">
            <v>1</v>
          </cell>
          <cell r="R21263" t="str">
            <v>BSFD161830</v>
          </cell>
        </row>
        <row r="21264">
          <cell r="A21264">
            <v>43787.772060185198</v>
          </cell>
          <cell r="B21264">
            <v>2705</v>
          </cell>
          <cell r="R21264" t="str">
            <v>BRBD160856</v>
          </cell>
        </row>
        <row r="21265">
          <cell r="A21265">
            <v>43787.662384259304</v>
          </cell>
          <cell r="B21265">
            <v>2089</v>
          </cell>
          <cell r="R21265" t="str">
            <v>BRKD230139</v>
          </cell>
        </row>
        <row r="21266">
          <cell r="A21266">
            <v>43787.622835648202</v>
          </cell>
          <cell r="B21266">
            <v>5000</v>
          </cell>
          <cell r="R21266" t="str">
            <v>BNHD160288</v>
          </cell>
        </row>
        <row r="21267">
          <cell r="A21267">
            <v>43787.474467592598</v>
          </cell>
          <cell r="B21267">
            <v>14125</v>
          </cell>
          <cell r="R21267" t="str">
            <v>BKDS031405</v>
          </cell>
        </row>
        <row r="21268">
          <cell r="A21268">
            <v>43787.470104166699</v>
          </cell>
          <cell r="B21268">
            <v>2121</v>
          </cell>
          <cell r="R21268" t="str">
            <v>BRLD160728</v>
          </cell>
        </row>
        <row r="21269">
          <cell r="A21269">
            <v>43787.468287037002</v>
          </cell>
          <cell r="B21269">
            <v>3653</v>
          </cell>
          <cell r="R21269" t="str">
            <v>BQID160499</v>
          </cell>
        </row>
        <row r="21270">
          <cell r="A21270">
            <v>43787.467106481497</v>
          </cell>
          <cell r="B21270">
            <v>1</v>
          </cell>
          <cell r="R21270" t="str">
            <v>BSGS043528</v>
          </cell>
        </row>
        <row r="21271">
          <cell r="A21271">
            <v>43787.465787036999</v>
          </cell>
          <cell r="B21271">
            <v>4500</v>
          </cell>
          <cell r="R21271" t="str">
            <v>BRED161077</v>
          </cell>
        </row>
        <row r="21272">
          <cell r="A21272">
            <v>43785.682291666701</v>
          </cell>
          <cell r="B21272">
            <v>0</v>
          </cell>
          <cell r="R21272" t="str">
            <v>BSGC376585</v>
          </cell>
        </row>
        <row r="21273">
          <cell r="A21273">
            <v>43785.6778009259</v>
          </cell>
          <cell r="B21273">
            <v>0</v>
          </cell>
          <cell r="R21273" t="str">
            <v>BSGS043528</v>
          </cell>
        </row>
        <row r="21274">
          <cell r="A21274">
            <v>43785.645451388897</v>
          </cell>
          <cell r="B21274">
            <v>2726</v>
          </cell>
          <cell r="R21274" t="str">
            <v>BRJD160577</v>
          </cell>
        </row>
        <row r="21275">
          <cell r="A21275">
            <v>43785.619965277801</v>
          </cell>
          <cell r="B21275">
            <v>10058</v>
          </cell>
          <cell r="R21275" t="str">
            <v>BQES030978</v>
          </cell>
        </row>
        <row r="21276">
          <cell r="A21276">
            <v>43785.587395833303</v>
          </cell>
          <cell r="B21276">
            <v>1097</v>
          </cell>
          <cell r="R21276" t="str">
            <v>BSKD161477</v>
          </cell>
        </row>
        <row r="21277">
          <cell r="A21277">
            <v>43785.5862037037</v>
          </cell>
          <cell r="B21277">
            <v>2069</v>
          </cell>
          <cell r="R21277" t="str">
            <v>BRKD230139</v>
          </cell>
        </row>
        <row r="21278">
          <cell r="A21278">
            <v>43784.7250347222</v>
          </cell>
          <cell r="B21278">
            <v>2400</v>
          </cell>
          <cell r="R21278" t="str">
            <v>BRGL151468</v>
          </cell>
        </row>
        <row r="21279">
          <cell r="A21279">
            <v>43784.702534722201</v>
          </cell>
          <cell r="B21279">
            <v>1596</v>
          </cell>
          <cell r="R21279" t="str">
            <v>BSJD161406</v>
          </cell>
        </row>
        <row r="21280">
          <cell r="A21280">
            <v>43784.631076388898</v>
          </cell>
          <cell r="B21280">
            <v>2705</v>
          </cell>
          <cell r="R21280" t="str">
            <v>BRBD160856</v>
          </cell>
        </row>
        <row r="21281">
          <cell r="A21281">
            <v>43782.668368055602</v>
          </cell>
          <cell r="B21281">
            <v>500</v>
          </cell>
          <cell r="R21281" t="str">
            <v>CRJE670993</v>
          </cell>
        </row>
        <row r="21282">
          <cell r="A21282">
            <v>43782.581608796303</v>
          </cell>
          <cell r="B21282">
            <v>7356</v>
          </cell>
          <cell r="R21282" t="str">
            <v>BPLD200036</v>
          </cell>
        </row>
        <row r="21283">
          <cell r="A21283">
            <v>43781.732372685197</v>
          </cell>
          <cell r="B21283">
            <v>1</v>
          </cell>
          <cell r="R21283" t="str">
            <v>BSFC376341</v>
          </cell>
        </row>
        <row r="21284">
          <cell r="A21284">
            <v>43781.549745370401</v>
          </cell>
          <cell r="B21284"/>
          <cell r="R21284"/>
        </row>
        <row r="21285">
          <cell r="A21285">
            <v>43781.515648148103</v>
          </cell>
          <cell r="B21285"/>
          <cell r="R21285"/>
        </row>
        <row r="21286">
          <cell r="A21286">
            <v>43781.478171296301</v>
          </cell>
          <cell r="B21286">
            <v>1721</v>
          </cell>
          <cell r="R21286" t="str">
            <v>BRGD161212</v>
          </cell>
        </row>
        <row r="21287">
          <cell r="A21287">
            <v>43780.838298611103</v>
          </cell>
          <cell r="B21287">
            <v>1405</v>
          </cell>
          <cell r="R21287" t="str">
            <v>BSAD161567</v>
          </cell>
        </row>
        <row r="21288">
          <cell r="A21288">
            <v>43780.630937499998</v>
          </cell>
          <cell r="B21288">
            <v>1009</v>
          </cell>
          <cell r="R21288" t="str">
            <v>BSKD161477</v>
          </cell>
        </row>
        <row r="21289">
          <cell r="A21289">
            <v>43780.566527777803</v>
          </cell>
          <cell r="B21289">
            <v>1183</v>
          </cell>
          <cell r="R21289" t="str">
            <v>BSKD161467</v>
          </cell>
        </row>
        <row r="21290">
          <cell r="A21290">
            <v>43780.514212962997</v>
          </cell>
          <cell r="B21290">
            <v>1559</v>
          </cell>
          <cell r="R21290" t="str">
            <v>BSJD161406</v>
          </cell>
        </row>
        <row r="21291">
          <cell r="A21291">
            <v>43780.465682870403</v>
          </cell>
          <cell r="B21291">
            <v>1</v>
          </cell>
          <cell r="R21291" t="str">
            <v>BSEC376140</v>
          </cell>
        </row>
        <row r="21292">
          <cell r="A21292">
            <v>43780.452303240701</v>
          </cell>
          <cell r="B21292">
            <v>1</v>
          </cell>
          <cell r="R21292" t="str">
            <v>BSCS037531</v>
          </cell>
        </row>
        <row r="21293">
          <cell r="A21293">
            <v>43780.448634259301</v>
          </cell>
          <cell r="B21293"/>
          <cell r="R21293" t="str">
            <v>BRED161081</v>
          </cell>
        </row>
        <row r="21294">
          <cell r="A21294">
            <v>43780.433101851799</v>
          </cell>
          <cell r="B21294">
            <v>2450</v>
          </cell>
          <cell r="R21294" t="str">
            <v>BRGL151464</v>
          </cell>
        </row>
        <row r="21295">
          <cell r="A21295">
            <v>43778.782604166699</v>
          </cell>
          <cell r="B21295">
            <v>1670</v>
          </cell>
          <cell r="R21295" t="str">
            <v>BRED161081</v>
          </cell>
        </row>
        <row r="21296">
          <cell r="A21296">
            <v>43778.724965277797</v>
          </cell>
          <cell r="B21296">
            <v>4500</v>
          </cell>
          <cell r="R21296" t="str">
            <v>BQKD160094</v>
          </cell>
        </row>
        <row r="21297">
          <cell r="A21297">
            <v>43778.723217592596</v>
          </cell>
          <cell r="B21297">
            <v>14972</v>
          </cell>
          <cell r="R21297" t="str">
            <v>BQID160510</v>
          </cell>
        </row>
        <row r="21298">
          <cell r="A21298">
            <v>43778.722060185202</v>
          </cell>
          <cell r="B21298">
            <v>2952</v>
          </cell>
          <cell r="R21298" t="str">
            <v>BRLD160727</v>
          </cell>
        </row>
        <row r="21299">
          <cell r="A21299">
            <v>43777.568275463003</v>
          </cell>
          <cell r="B21299">
            <v>47000</v>
          </cell>
          <cell r="R21299" t="str">
            <v>BMJS040004</v>
          </cell>
        </row>
        <row r="21300">
          <cell r="A21300">
            <v>43777.440173611103</v>
          </cell>
          <cell r="B21300">
            <v>882</v>
          </cell>
          <cell r="R21300" t="str">
            <v>BSLD230358</v>
          </cell>
        </row>
        <row r="21301">
          <cell r="A21301">
            <v>43777.388090277796</v>
          </cell>
          <cell r="B21301">
            <v>794</v>
          </cell>
          <cell r="R21301" t="str">
            <v>BRGD230256</v>
          </cell>
        </row>
        <row r="21302">
          <cell r="A21302">
            <v>43776.673750000002</v>
          </cell>
          <cell r="B21302"/>
          <cell r="R21302"/>
        </row>
        <row r="21303">
          <cell r="A21303">
            <v>43776.465069444399</v>
          </cell>
          <cell r="B21303">
            <v>2044</v>
          </cell>
          <cell r="R21303" t="str">
            <v>BRCD160990</v>
          </cell>
        </row>
        <row r="21304">
          <cell r="A21304">
            <v>43776.462395833303</v>
          </cell>
          <cell r="B21304">
            <v>35012</v>
          </cell>
          <cell r="R21304" t="str">
            <v>BMBL160078</v>
          </cell>
        </row>
        <row r="21305">
          <cell r="A21305">
            <v>43775.636712963002</v>
          </cell>
          <cell r="B21305">
            <v>24621</v>
          </cell>
          <cell r="R21305" t="str">
            <v>BNJS040074</v>
          </cell>
        </row>
        <row r="21306">
          <cell r="A21306">
            <v>43775.634733796302</v>
          </cell>
          <cell r="B21306">
            <v>27961</v>
          </cell>
          <cell r="R21306" t="str">
            <v>BNJS040075</v>
          </cell>
        </row>
        <row r="21307">
          <cell r="A21307">
            <v>43775.632870370398</v>
          </cell>
          <cell r="B21307">
            <v>6669</v>
          </cell>
          <cell r="R21307" t="str">
            <v>GPGS031328</v>
          </cell>
        </row>
        <row r="21308">
          <cell r="A21308">
            <v>43775.614305555602</v>
          </cell>
          <cell r="B21308">
            <v>2782</v>
          </cell>
          <cell r="R21308" t="str">
            <v>BRLD160741</v>
          </cell>
        </row>
        <row r="21309">
          <cell r="A21309">
            <v>43775.604062500002</v>
          </cell>
          <cell r="B21309">
            <v>25777</v>
          </cell>
          <cell r="R21309" t="str">
            <v>BMFS031346</v>
          </cell>
        </row>
        <row r="21310">
          <cell r="A21310">
            <v>43775.5558101852</v>
          </cell>
          <cell r="B21310">
            <v>1</v>
          </cell>
          <cell r="R21310" t="str">
            <v>BSFD161799</v>
          </cell>
        </row>
        <row r="21311">
          <cell r="A21311">
            <v>43774.629745370403</v>
          </cell>
          <cell r="B21311"/>
          <cell r="R21311" t="str">
            <v>BSKD161500</v>
          </cell>
        </row>
        <row r="21312">
          <cell r="A21312">
            <v>43771.424652777801</v>
          </cell>
          <cell r="B21312">
            <v>554</v>
          </cell>
          <cell r="R21312" t="str">
            <v>BSJD161422</v>
          </cell>
        </row>
        <row r="21313">
          <cell r="A21313">
            <v>43770.489988425899</v>
          </cell>
          <cell r="B21313">
            <v>16479</v>
          </cell>
          <cell r="R21313" t="str">
            <v>BKIS032164</v>
          </cell>
        </row>
        <row r="21314">
          <cell r="A21314">
            <v>43769.550729166702</v>
          </cell>
          <cell r="B21314">
            <v>2769</v>
          </cell>
          <cell r="R21314" t="str">
            <v>BRLD160741</v>
          </cell>
        </row>
        <row r="21315">
          <cell r="A21315">
            <v>43769.548599537004</v>
          </cell>
          <cell r="B21315">
            <v>985</v>
          </cell>
          <cell r="R21315" t="str">
            <v>BSKD161477</v>
          </cell>
        </row>
        <row r="21316">
          <cell r="A21316">
            <v>43768.669780092598</v>
          </cell>
          <cell r="B21316">
            <v>2011</v>
          </cell>
          <cell r="R21316" t="str">
            <v>BRLD160728</v>
          </cell>
        </row>
        <row r="21317">
          <cell r="A21317">
            <v>43768.655428240701</v>
          </cell>
          <cell r="B21317">
            <v>1603</v>
          </cell>
          <cell r="R21317" t="str">
            <v>BRCS033813</v>
          </cell>
        </row>
        <row r="21318">
          <cell r="A21318">
            <v>43768.563831018502</v>
          </cell>
          <cell r="B21318">
            <v>1</v>
          </cell>
          <cell r="R21318" t="str">
            <v>BSFD161819</v>
          </cell>
        </row>
        <row r="21319">
          <cell r="A21319">
            <v>43768.556446759299</v>
          </cell>
          <cell r="B21319">
            <v>1463</v>
          </cell>
          <cell r="R21319" t="str">
            <v>BRBS033681</v>
          </cell>
        </row>
        <row r="21320">
          <cell r="A21320">
            <v>43768.500694444403</v>
          </cell>
          <cell r="B21320">
            <v>1946</v>
          </cell>
          <cell r="R21320" t="str">
            <v>BRCS033809</v>
          </cell>
        </row>
        <row r="21321">
          <cell r="A21321">
            <v>43768.444224537001</v>
          </cell>
          <cell r="B21321">
            <v>5150</v>
          </cell>
          <cell r="R21321" t="str">
            <v>BRIC374329</v>
          </cell>
        </row>
        <row r="21322">
          <cell r="A21322">
            <v>43767.439409722203</v>
          </cell>
          <cell r="B21322">
            <v>832</v>
          </cell>
          <cell r="R21322" t="str">
            <v>BRGC374007</v>
          </cell>
        </row>
        <row r="21323">
          <cell r="A21323">
            <v>43767.437314814801</v>
          </cell>
          <cell r="B21323">
            <v>13259</v>
          </cell>
          <cell r="R21323" t="str">
            <v>BOCS040147</v>
          </cell>
        </row>
        <row r="21324">
          <cell r="A21324">
            <v>43767.434293981503</v>
          </cell>
          <cell r="B21324">
            <v>8349</v>
          </cell>
          <cell r="R21324" t="str">
            <v>BQIS031915</v>
          </cell>
        </row>
        <row r="21325">
          <cell r="A21325">
            <v>43767.386539351799</v>
          </cell>
          <cell r="B21325"/>
          <cell r="R21325"/>
        </row>
        <row r="21326">
          <cell r="A21326">
            <v>43764.663622685199</v>
          </cell>
          <cell r="B21326"/>
          <cell r="R21326"/>
        </row>
        <row r="21327">
          <cell r="A21327">
            <v>43764.4684837963</v>
          </cell>
          <cell r="B21327">
            <v>5534</v>
          </cell>
          <cell r="R21327" t="str">
            <v>BRGC373885</v>
          </cell>
        </row>
        <row r="21328">
          <cell r="A21328">
            <v>43763.564664351798</v>
          </cell>
          <cell r="B21328">
            <v>936</v>
          </cell>
          <cell r="R21328" t="str">
            <v>BSKD161477</v>
          </cell>
        </row>
        <row r="21329">
          <cell r="A21329">
            <v>43763.563020833302</v>
          </cell>
          <cell r="B21329">
            <v>753</v>
          </cell>
          <cell r="R21329" t="str">
            <v>BRID161341</v>
          </cell>
        </row>
        <row r="21330">
          <cell r="A21330">
            <v>43763.475266203699</v>
          </cell>
          <cell r="B21330">
            <v>5533</v>
          </cell>
          <cell r="R21330" t="str">
            <v>BRGC373885</v>
          </cell>
        </row>
        <row r="21331">
          <cell r="A21331">
            <v>43762.491759259297</v>
          </cell>
          <cell r="B21331">
            <v>9202</v>
          </cell>
          <cell r="R21331" t="str">
            <v>BQFS031084</v>
          </cell>
        </row>
        <row r="21332">
          <cell r="A21332">
            <v>43761.5577430556</v>
          </cell>
          <cell r="B21332">
            <v>14971</v>
          </cell>
          <cell r="R21332" t="str">
            <v>BQID160510</v>
          </cell>
        </row>
        <row r="21333">
          <cell r="A21333">
            <v>43761.499675925901</v>
          </cell>
          <cell r="B21333">
            <v>10750</v>
          </cell>
          <cell r="R21333" t="str">
            <v>BQBS033819</v>
          </cell>
        </row>
        <row r="21334">
          <cell r="A21334">
            <v>43761.498009259303</v>
          </cell>
          <cell r="B21334">
            <v>21491</v>
          </cell>
          <cell r="R21334" t="str">
            <v>BJHET10090</v>
          </cell>
        </row>
        <row r="21335">
          <cell r="A21335">
            <v>43761.495289351798</v>
          </cell>
          <cell r="B21335">
            <v>14971</v>
          </cell>
          <cell r="R21335" t="str">
            <v>11397201</v>
          </cell>
        </row>
        <row r="21336">
          <cell r="A21336">
            <v>43760.700347222199</v>
          </cell>
          <cell r="B21336">
            <v>2104</v>
          </cell>
          <cell r="R21336" t="str">
            <v>BSAS036940</v>
          </cell>
        </row>
        <row r="21337">
          <cell r="A21337">
            <v>43760.647800925901</v>
          </cell>
          <cell r="B21337">
            <v>1</v>
          </cell>
          <cell r="R21337" t="str">
            <v>CSBE663836</v>
          </cell>
        </row>
        <row r="21338">
          <cell r="A21338">
            <v>43760.6425578704</v>
          </cell>
          <cell r="B21338">
            <v>1995</v>
          </cell>
          <cell r="R21338" t="str">
            <v>BRLD160756</v>
          </cell>
        </row>
        <row r="21339">
          <cell r="A21339">
            <v>43760.545624999999</v>
          </cell>
          <cell r="B21339">
            <v>11272</v>
          </cell>
          <cell r="R21339" t="str">
            <v>BMEC370377</v>
          </cell>
        </row>
        <row r="21340">
          <cell r="A21340">
            <v>43760.529374999998</v>
          </cell>
          <cell r="B21340">
            <v>1</v>
          </cell>
          <cell r="R21340" t="str">
            <v>SN19TR01235</v>
          </cell>
        </row>
        <row r="21341">
          <cell r="A21341">
            <v>43760.518182870401</v>
          </cell>
          <cell r="B21341">
            <v>15790</v>
          </cell>
          <cell r="R21341" t="str">
            <v>BPCS030196</v>
          </cell>
        </row>
        <row r="21342">
          <cell r="A21342">
            <v>43760.509618055599</v>
          </cell>
          <cell r="B21342">
            <v>1612</v>
          </cell>
          <cell r="R21342" t="str">
            <v>BSKS036366</v>
          </cell>
        </row>
        <row r="21343">
          <cell r="A21343">
            <v>43760.5003125</v>
          </cell>
          <cell r="B21343">
            <v>63862</v>
          </cell>
          <cell r="R21343" t="str">
            <v>BJGS031396</v>
          </cell>
        </row>
        <row r="21344">
          <cell r="A21344">
            <v>43759.706377314797</v>
          </cell>
          <cell r="B21344">
            <v>1549</v>
          </cell>
          <cell r="R21344" t="str">
            <v>BRGD161212</v>
          </cell>
        </row>
        <row r="21345">
          <cell r="A21345">
            <v>43759.703067129602</v>
          </cell>
          <cell r="B21345">
            <v>2608</v>
          </cell>
          <cell r="R21345" t="str">
            <v>BRCD160967</v>
          </cell>
        </row>
        <row r="21346">
          <cell r="A21346">
            <v>43759.699050925898</v>
          </cell>
          <cell r="B21346">
            <v>3038</v>
          </cell>
          <cell r="R21346" t="str">
            <v>BRCD160968</v>
          </cell>
        </row>
        <row r="21347">
          <cell r="A21347">
            <v>43759.691990740699</v>
          </cell>
          <cell r="B21347">
            <v>25715</v>
          </cell>
          <cell r="R21347" t="str">
            <v>BLFS031469</v>
          </cell>
        </row>
        <row r="21348">
          <cell r="A21348">
            <v>43759.533113425903</v>
          </cell>
          <cell r="B21348">
            <v>12211</v>
          </cell>
          <cell r="R21348" t="str">
            <v>BMFS031346</v>
          </cell>
        </row>
        <row r="21349">
          <cell r="A21349">
            <v>43759.527951388904</v>
          </cell>
          <cell r="B21349">
            <v>1645</v>
          </cell>
          <cell r="R21349" t="str">
            <v>BQAC373617</v>
          </cell>
        </row>
        <row r="21350">
          <cell r="A21350">
            <v>43759.519710648201</v>
          </cell>
          <cell r="B21350">
            <v>1</v>
          </cell>
          <cell r="R21350" t="str">
            <v>10322410</v>
          </cell>
        </row>
        <row r="21351">
          <cell r="A21351">
            <v>43759.391064814801</v>
          </cell>
          <cell r="B21351">
            <v>8185</v>
          </cell>
          <cell r="R21351" t="str">
            <v>RJD230103</v>
          </cell>
        </row>
        <row r="21352">
          <cell r="A21352">
            <v>43757.6711574074</v>
          </cell>
          <cell r="B21352">
            <v>24981</v>
          </cell>
          <cell r="R21352" t="str">
            <v>BKCS040470</v>
          </cell>
        </row>
        <row r="21353">
          <cell r="A21353">
            <v>43757.4894907407</v>
          </cell>
          <cell r="B21353">
            <v>4955</v>
          </cell>
          <cell r="R21353" t="str">
            <v>BQCS040170</v>
          </cell>
        </row>
        <row r="21354">
          <cell r="A21354">
            <v>43757.462812500002</v>
          </cell>
          <cell r="B21354">
            <v>536</v>
          </cell>
          <cell r="R21354" t="str">
            <v>BSAD161582</v>
          </cell>
        </row>
        <row r="21355">
          <cell r="A21355">
            <v>43757.454675925903</v>
          </cell>
          <cell r="B21355">
            <v>909</v>
          </cell>
          <cell r="R21355" t="str">
            <v>BRCD160978</v>
          </cell>
        </row>
        <row r="21356">
          <cell r="A21356">
            <v>43756.6011574074</v>
          </cell>
          <cell r="B21356">
            <v>1</v>
          </cell>
          <cell r="R21356" t="str">
            <v>CRDE210575</v>
          </cell>
        </row>
        <row r="21357">
          <cell r="A21357">
            <v>43756.440856481502</v>
          </cell>
          <cell r="B21357">
            <v>1</v>
          </cell>
          <cell r="R21357" t="str">
            <v>CRBE671401</v>
          </cell>
        </row>
        <row r="21358">
          <cell r="A21358">
            <v>43756.347557870402</v>
          </cell>
          <cell r="B21358">
            <v>3285</v>
          </cell>
          <cell r="R21358" t="str">
            <v>BQHD160427</v>
          </cell>
        </row>
        <row r="21359">
          <cell r="A21359">
            <v>43755.518831018497</v>
          </cell>
          <cell r="B21359">
            <v>3620</v>
          </cell>
          <cell r="R21359" t="str">
            <v>BQGD230029</v>
          </cell>
        </row>
        <row r="21360">
          <cell r="A21360">
            <v>43755.510312500002</v>
          </cell>
          <cell r="B21360">
            <v>2547</v>
          </cell>
          <cell r="R21360" t="str">
            <v>BRBD160856</v>
          </cell>
        </row>
        <row r="21361">
          <cell r="A21361">
            <v>43755.505081018498</v>
          </cell>
          <cell r="B21361">
            <v>1352</v>
          </cell>
          <cell r="R21361" t="str">
            <v>BSJD161406</v>
          </cell>
        </row>
        <row r="21362">
          <cell r="A21362">
            <v>43755.480497685203</v>
          </cell>
          <cell r="B21362">
            <v>1781</v>
          </cell>
          <cell r="R21362" t="str">
            <v>BRJC371698</v>
          </cell>
        </row>
        <row r="21363">
          <cell r="A21363">
            <v>43755.478206018503</v>
          </cell>
          <cell r="B21363">
            <v>4458</v>
          </cell>
          <cell r="R21363" t="str">
            <v>BRES034488</v>
          </cell>
        </row>
        <row r="21364">
          <cell r="A21364">
            <v>43754.572546296302</v>
          </cell>
          <cell r="B21364">
            <v>9749</v>
          </cell>
          <cell r="R21364" t="str">
            <v>BQES030978</v>
          </cell>
        </row>
        <row r="21365">
          <cell r="A21365">
            <v>43754.545046296298</v>
          </cell>
          <cell r="B21365">
            <v>11895</v>
          </cell>
          <cell r="R21365" t="str">
            <v>GOGC370754</v>
          </cell>
        </row>
        <row r="21366">
          <cell r="A21366">
            <v>43754.543425925898</v>
          </cell>
          <cell r="B21366">
            <v>6553</v>
          </cell>
          <cell r="R21366" t="str">
            <v>ONIC370102</v>
          </cell>
        </row>
        <row r="21367">
          <cell r="A21367">
            <v>43754.540173611102</v>
          </cell>
          <cell r="B21367">
            <v>4442</v>
          </cell>
          <cell r="R21367" t="str">
            <v>BJHS031586</v>
          </cell>
        </row>
        <row r="21368">
          <cell r="A21368">
            <v>43754.483437499999</v>
          </cell>
          <cell r="B21368">
            <v>2591</v>
          </cell>
          <cell r="R21368" t="str">
            <v>BRGD161233</v>
          </cell>
        </row>
        <row r="21369">
          <cell r="A21369">
            <v>43752.780624999999</v>
          </cell>
          <cell r="B21369">
            <v>2726</v>
          </cell>
          <cell r="R21369" t="str">
            <v>BRJD160577</v>
          </cell>
        </row>
        <row r="21370">
          <cell r="A21370">
            <v>43752.577418981498</v>
          </cell>
          <cell r="B21370">
            <v>1</v>
          </cell>
          <cell r="R21370" t="str">
            <v>BSFC376459</v>
          </cell>
        </row>
        <row r="21371">
          <cell r="A21371">
            <v>43752.563460648104</v>
          </cell>
          <cell r="B21371">
            <v>1</v>
          </cell>
          <cell r="R21371" t="str">
            <v>CQJE660077</v>
          </cell>
        </row>
        <row r="21372">
          <cell r="A21372">
            <v>43752.561076388898</v>
          </cell>
          <cell r="B21372">
            <v>1</v>
          </cell>
          <cell r="R21372" t="str">
            <v>GOAE660479</v>
          </cell>
        </row>
        <row r="21373">
          <cell r="A21373">
            <v>43752.5473263889</v>
          </cell>
          <cell r="B21373">
            <v>22693</v>
          </cell>
          <cell r="R21373" t="str">
            <v>BMBS030816</v>
          </cell>
        </row>
        <row r="21374">
          <cell r="A21374">
            <v>43752.545266203699</v>
          </cell>
          <cell r="B21374">
            <v>3612</v>
          </cell>
          <cell r="R21374" t="str">
            <v>BRIS035698</v>
          </cell>
        </row>
        <row r="21375">
          <cell r="A21375">
            <v>43752.535266203697</v>
          </cell>
          <cell r="B21375">
            <v>22668</v>
          </cell>
          <cell r="R21375" t="str">
            <v>BMBS030816</v>
          </cell>
        </row>
        <row r="21376">
          <cell r="A21376">
            <v>43752.529305555603</v>
          </cell>
          <cell r="B21376">
            <v>4630</v>
          </cell>
          <cell r="R21376" t="str">
            <v>BQDD200043</v>
          </cell>
        </row>
        <row r="21377">
          <cell r="A21377">
            <v>43752.526597222197</v>
          </cell>
          <cell r="B21377">
            <v>767</v>
          </cell>
          <cell r="R21377" t="str">
            <v>BRGC374007</v>
          </cell>
        </row>
        <row r="21378">
          <cell r="A21378">
            <v>43752.522708333301</v>
          </cell>
          <cell r="B21378">
            <v>2585</v>
          </cell>
          <cell r="R21378" t="str">
            <v>BQHS040705</v>
          </cell>
        </row>
        <row r="21379">
          <cell r="A21379">
            <v>43750.934826388897</v>
          </cell>
          <cell r="B21379">
            <v>4267</v>
          </cell>
          <cell r="R21379" t="str">
            <v>BRED161077</v>
          </cell>
        </row>
        <row r="21380">
          <cell r="A21380">
            <v>43750.932557870401</v>
          </cell>
          <cell r="B21380">
            <v>3284</v>
          </cell>
          <cell r="R21380" t="str">
            <v>BQHD160427</v>
          </cell>
        </row>
        <row r="21381">
          <cell r="A21381">
            <v>43750.9295949074</v>
          </cell>
          <cell r="B21381">
            <v>4441</v>
          </cell>
          <cell r="R21381" t="str">
            <v>BJHS031586</v>
          </cell>
        </row>
        <row r="21382">
          <cell r="A21382">
            <v>43750.615578703699</v>
          </cell>
          <cell r="B21382">
            <v>735</v>
          </cell>
          <cell r="R21382" t="str">
            <v>BSBD161628</v>
          </cell>
        </row>
        <row r="21383">
          <cell r="A21383">
            <v>43749.660405092603</v>
          </cell>
          <cell r="B21383"/>
          <cell r="R21383"/>
        </row>
        <row r="21384">
          <cell r="A21384">
            <v>43749.573668981502</v>
          </cell>
          <cell r="B21384">
            <v>1038</v>
          </cell>
          <cell r="R21384" t="str">
            <v>BREC373485</v>
          </cell>
        </row>
        <row r="21385">
          <cell r="A21385">
            <v>43749.565428240698</v>
          </cell>
          <cell r="B21385">
            <v>40000</v>
          </cell>
          <cell r="R21385" t="str">
            <v>BIFS040367</v>
          </cell>
        </row>
        <row r="21386">
          <cell r="A21386">
            <v>43749.563148148103</v>
          </cell>
          <cell r="B21386">
            <v>1007</v>
          </cell>
          <cell r="R21386" t="str">
            <v>BSKD161467</v>
          </cell>
        </row>
        <row r="21387">
          <cell r="A21387">
            <v>43749.560821759304</v>
          </cell>
          <cell r="B21387">
            <v>10452</v>
          </cell>
          <cell r="R21387" t="str">
            <v>BQHD160416</v>
          </cell>
        </row>
        <row r="21388">
          <cell r="A21388">
            <v>43749.558240740698</v>
          </cell>
          <cell r="B21388">
            <v>9040</v>
          </cell>
          <cell r="R21388" t="str">
            <v>BQFS031084</v>
          </cell>
        </row>
        <row r="21389">
          <cell r="A21389">
            <v>43749.545162037</v>
          </cell>
          <cell r="B21389">
            <v>1565</v>
          </cell>
          <cell r="R21389" t="str">
            <v>BSKS036365</v>
          </cell>
        </row>
        <row r="21390">
          <cell r="A21390">
            <v>43749.501504629603</v>
          </cell>
          <cell r="B21390">
            <v>1052</v>
          </cell>
          <cell r="R21390" t="str">
            <v>CPEE610044</v>
          </cell>
        </row>
        <row r="21391">
          <cell r="A21391">
            <v>43749.451620370397</v>
          </cell>
          <cell r="B21391">
            <v>1</v>
          </cell>
          <cell r="R21391" t="str">
            <v>BSFD161825</v>
          </cell>
        </row>
        <row r="21392">
          <cell r="A21392">
            <v>43743.449803240699</v>
          </cell>
          <cell r="B21392">
            <v>3191</v>
          </cell>
          <cell r="R21392" t="str">
            <v>BSJS035917</v>
          </cell>
        </row>
        <row r="21393">
          <cell r="A21393">
            <v>43743.378564814797</v>
          </cell>
          <cell r="B21393">
            <v>510</v>
          </cell>
          <cell r="R21393" t="str">
            <v>BSCD161691</v>
          </cell>
        </row>
        <row r="21394">
          <cell r="A21394">
            <v>43742.495127314804</v>
          </cell>
          <cell r="B21394">
            <v>4970</v>
          </cell>
          <cell r="R21394" t="str">
            <v>BRKD200211</v>
          </cell>
        </row>
        <row r="21395">
          <cell r="A21395">
            <v>43742.446747685201</v>
          </cell>
          <cell r="B21395">
            <v>4606</v>
          </cell>
          <cell r="R21395" t="str">
            <v>BQFD200092</v>
          </cell>
        </row>
        <row r="21396">
          <cell r="A21396">
            <v>43741.6741203704</v>
          </cell>
          <cell r="B21396">
            <v>9901</v>
          </cell>
          <cell r="R21396" t="str">
            <v>70369</v>
          </cell>
        </row>
        <row r="21397">
          <cell r="A21397">
            <v>43741.666250000002</v>
          </cell>
          <cell r="B21397">
            <v>12605</v>
          </cell>
          <cell r="R21397" t="str">
            <v>GOHC370857</v>
          </cell>
        </row>
        <row r="21398">
          <cell r="A21398">
            <v>43741.663020833301</v>
          </cell>
          <cell r="B21398">
            <v>13091</v>
          </cell>
          <cell r="R21398" t="str">
            <v>GOCC370403</v>
          </cell>
        </row>
        <row r="21399">
          <cell r="A21399">
            <v>43741.445949074099</v>
          </cell>
          <cell r="B21399">
            <v>1</v>
          </cell>
          <cell r="R21399" t="str">
            <v>BSKD161462</v>
          </cell>
        </row>
        <row r="21400">
          <cell r="A21400">
            <v>43739.707812499997</v>
          </cell>
          <cell r="B21400"/>
          <cell r="R21400" t="str">
            <v>BSKD161467</v>
          </cell>
        </row>
        <row r="21401">
          <cell r="A21401">
            <v>43739.503425925897</v>
          </cell>
          <cell r="B21401">
            <v>2261</v>
          </cell>
          <cell r="R21401" t="str">
            <v>BRLD160741</v>
          </cell>
        </row>
        <row r="21402">
          <cell r="A21402">
            <v>43739.450636574104</v>
          </cell>
          <cell r="B21402">
            <v>10401</v>
          </cell>
          <cell r="R21402" t="str">
            <v>BQBS033819</v>
          </cell>
        </row>
        <row r="21403">
          <cell r="A21403">
            <v>43739.4073263889</v>
          </cell>
          <cell r="B21403">
            <v>1</v>
          </cell>
          <cell r="R21403" t="str">
            <v>BSFD161809</v>
          </cell>
        </row>
        <row r="21404">
          <cell r="A21404">
            <v>43738.795428240701</v>
          </cell>
          <cell r="B21404">
            <v>875</v>
          </cell>
          <cell r="R21404" t="str">
            <v>BRCD160978</v>
          </cell>
        </row>
        <row r="21405">
          <cell r="A21405">
            <v>43738.529189814799</v>
          </cell>
          <cell r="B21405">
            <v>0</v>
          </cell>
          <cell r="R21405" t="str">
            <v>DSCL140006</v>
          </cell>
        </row>
        <row r="21406">
          <cell r="A21406">
            <v>43738.527719907397</v>
          </cell>
          <cell r="B21406">
            <v>1</v>
          </cell>
          <cell r="R21406" t="str">
            <v>BSED161766</v>
          </cell>
        </row>
        <row r="21407">
          <cell r="A21407">
            <v>43736.600613425901</v>
          </cell>
          <cell r="B21407">
            <v>4751</v>
          </cell>
          <cell r="R21407" t="str">
            <v>DOHD160005</v>
          </cell>
        </row>
        <row r="21408">
          <cell r="A21408">
            <v>43736.589699074102</v>
          </cell>
          <cell r="B21408">
            <v>10002</v>
          </cell>
          <cell r="R21408" t="str">
            <v>BPBD160029</v>
          </cell>
        </row>
        <row r="21409">
          <cell r="A21409">
            <v>43736.562743055598</v>
          </cell>
          <cell r="B21409"/>
          <cell r="R21409" t="str">
            <v>RJD230103</v>
          </cell>
        </row>
        <row r="21410">
          <cell r="A21410">
            <v>43736.546678240702</v>
          </cell>
          <cell r="B21410">
            <v>1969</v>
          </cell>
          <cell r="R21410" t="str">
            <v>BQID160519</v>
          </cell>
        </row>
        <row r="21411">
          <cell r="A21411">
            <v>43735.7426851852</v>
          </cell>
          <cell r="B21411">
            <v>1256</v>
          </cell>
          <cell r="R21411" t="str">
            <v>BRCD160998</v>
          </cell>
        </row>
        <row r="21412">
          <cell r="A21412">
            <v>43735.487141203703</v>
          </cell>
          <cell r="B21412">
            <v>1</v>
          </cell>
          <cell r="R21412" t="str">
            <v>CSEE664308</v>
          </cell>
        </row>
        <row r="21413">
          <cell r="A21413">
            <v>43734.501898148097</v>
          </cell>
          <cell r="B21413">
            <v>1284</v>
          </cell>
          <cell r="R21413" t="str">
            <v>BSJD161406</v>
          </cell>
        </row>
        <row r="21414">
          <cell r="A21414">
            <v>43733.547337962998</v>
          </cell>
          <cell r="B21414">
            <v>1</v>
          </cell>
          <cell r="R21414" t="str">
            <v>CSBE663837</v>
          </cell>
        </row>
        <row r="21415">
          <cell r="A21415">
            <v>43732.775972222204</v>
          </cell>
          <cell r="B21415">
            <v>2030</v>
          </cell>
          <cell r="R21415" t="str">
            <v>BRHD161304</v>
          </cell>
        </row>
        <row r="21416">
          <cell r="A21416">
            <v>43732.6383796296</v>
          </cell>
          <cell r="B21416"/>
          <cell r="R21416"/>
        </row>
        <row r="21417">
          <cell r="A21417">
            <v>43732.512511574103</v>
          </cell>
          <cell r="B21417">
            <v>1</v>
          </cell>
          <cell r="R21417" t="str">
            <v>SN19TR00571</v>
          </cell>
        </row>
        <row r="21418">
          <cell r="A21418">
            <v>43732.502569444398</v>
          </cell>
          <cell r="B21418">
            <v>1507</v>
          </cell>
          <cell r="R21418" t="str">
            <v>BRED161081</v>
          </cell>
        </row>
        <row r="21419">
          <cell r="A21419">
            <v>43731.578645833302</v>
          </cell>
          <cell r="B21419">
            <v>1</v>
          </cell>
          <cell r="R21419" t="str">
            <v>DSCL140007</v>
          </cell>
        </row>
        <row r="21420">
          <cell r="A21420">
            <v>43731.566099536998</v>
          </cell>
          <cell r="B21420">
            <v>0</v>
          </cell>
          <cell r="R21420" t="str">
            <v>DSCL140008</v>
          </cell>
        </row>
        <row r="21421">
          <cell r="A21421">
            <v>43731.557372685202</v>
          </cell>
          <cell r="B21421">
            <v>1</v>
          </cell>
          <cell r="R21421" t="str">
            <v>CSKM660062</v>
          </cell>
        </row>
        <row r="21422">
          <cell r="A21422">
            <v>43731.535277777803</v>
          </cell>
          <cell r="B21422">
            <v>1050</v>
          </cell>
          <cell r="R21422" t="str">
            <v>CPEE610044</v>
          </cell>
        </row>
        <row r="21423">
          <cell r="A21423">
            <v>43731.461423611101</v>
          </cell>
          <cell r="B21423">
            <v>1</v>
          </cell>
          <cell r="R21423" t="str">
            <v>CSDE664199</v>
          </cell>
        </row>
        <row r="21424">
          <cell r="A21424">
            <v>43729.558865740699</v>
          </cell>
          <cell r="B21424">
            <v>2408</v>
          </cell>
          <cell r="R21424" t="str">
            <v>BRJD160543</v>
          </cell>
        </row>
        <row r="21425">
          <cell r="A21425">
            <v>43729.555474537003</v>
          </cell>
          <cell r="B21425">
            <v>1263</v>
          </cell>
          <cell r="R21425" t="str">
            <v>BRHD161299</v>
          </cell>
        </row>
        <row r="21426">
          <cell r="A21426">
            <v>43729.445185185199</v>
          </cell>
          <cell r="B21426">
            <v>1</v>
          </cell>
          <cell r="R21426" t="str">
            <v>BRGC373918</v>
          </cell>
        </row>
        <row r="21427">
          <cell r="A21427">
            <v>43728.488692129598</v>
          </cell>
          <cell r="B21427">
            <v>1</v>
          </cell>
          <cell r="R21427" t="str">
            <v>BRGC373918</v>
          </cell>
        </row>
        <row r="21428">
          <cell r="A21428">
            <v>43727.534062500003</v>
          </cell>
          <cell r="B21428">
            <v>14674</v>
          </cell>
          <cell r="R21428" t="str">
            <v>BMKC370048</v>
          </cell>
        </row>
        <row r="21429">
          <cell r="A21429">
            <v>43727.525983796302</v>
          </cell>
          <cell r="B21429">
            <v>3210</v>
          </cell>
          <cell r="R21429" t="str">
            <v>BOJD160012</v>
          </cell>
        </row>
        <row r="21430">
          <cell r="A21430">
            <v>43727.515520833302</v>
          </cell>
          <cell r="B21430">
            <v>7309</v>
          </cell>
          <cell r="R21430" t="str">
            <v>GPGC370774</v>
          </cell>
        </row>
        <row r="21431">
          <cell r="A21431">
            <v>43727.484409722201</v>
          </cell>
          <cell r="B21431">
            <v>2990</v>
          </cell>
          <cell r="R21431" t="str">
            <v>BQLC370193</v>
          </cell>
        </row>
        <row r="21432">
          <cell r="A21432">
            <v>43727.481840277796</v>
          </cell>
          <cell r="B21432">
            <v>59</v>
          </cell>
          <cell r="R21432" t="str">
            <v>GOKE660193</v>
          </cell>
        </row>
        <row r="21433">
          <cell r="A21433">
            <v>43727.3616203704</v>
          </cell>
          <cell r="B21433">
            <v>520</v>
          </cell>
          <cell r="R21433" t="str">
            <v>BSBD161628</v>
          </cell>
        </row>
        <row r="21434">
          <cell r="A21434">
            <v>43726.676782407398</v>
          </cell>
          <cell r="B21434"/>
          <cell r="R21434" t="str">
            <v>BRHD161312</v>
          </cell>
        </row>
        <row r="21435">
          <cell r="A21435">
            <v>43726.566122685203</v>
          </cell>
          <cell r="B21435">
            <v>1440</v>
          </cell>
          <cell r="R21435" t="str">
            <v>BRHD161312</v>
          </cell>
        </row>
        <row r="21436">
          <cell r="A21436">
            <v>43725.562881944403</v>
          </cell>
          <cell r="B21436">
            <v>2362</v>
          </cell>
          <cell r="R21436" t="str">
            <v>BRHD161312</v>
          </cell>
        </row>
        <row r="21437">
          <cell r="A21437">
            <v>43725.479039351798</v>
          </cell>
          <cell r="B21437">
            <v>2753</v>
          </cell>
          <cell r="R21437" t="str">
            <v>BRLD160727</v>
          </cell>
        </row>
        <row r="21438">
          <cell r="A21438">
            <v>43724.746562499997</v>
          </cell>
          <cell r="B21438">
            <v>58</v>
          </cell>
          <cell r="R21438" t="str">
            <v>GOKE660193</v>
          </cell>
        </row>
        <row r="21439">
          <cell r="A21439">
            <v>43724.741759259297</v>
          </cell>
          <cell r="B21439">
            <v>2989</v>
          </cell>
          <cell r="R21439" t="str">
            <v>BQLC370193</v>
          </cell>
        </row>
        <row r="21440">
          <cell r="A21440">
            <v>43724.589189814797</v>
          </cell>
          <cell r="B21440"/>
          <cell r="R21440" t="str">
            <v>BSDS043254</v>
          </cell>
        </row>
        <row r="21441">
          <cell r="A21441">
            <v>43724.509768518503</v>
          </cell>
          <cell r="B21441">
            <v>2</v>
          </cell>
          <cell r="R21441" t="str">
            <v>BSEC376103</v>
          </cell>
        </row>
        <row r="21442">
          <cell r="A21442">
            <v>43724.505312499998</v>
          </cell>
          <cell r="B21442">
            <v>1475</v>
          </cell>
          <cell r="R21442" t="str">
            <v>BMKC370048</v>
          </cell>
        </row>
        <row r="21443">
          <cell r="A21443">
            <v>43724.467152777797</v>
          </cell>
          <cell r="B21443">
            <v>19177</v>
          </cell>
          <cell r="R21443" t="str">
            <v>GPJS030042</v>
          </cell>
        </row>
        <row r="21444">
          <cell r="A21444">
            <v>43724.461620370399</v>
          </cell>
          <cell r="B21444"/>
          <cell r="R21444" t="str">
            <v>BRHS035368</v>
          </cell>
        </row>
        <row r="21445">
          <cell r="A21445">
            <v>43724.392326388901</v>
          </cell>
          <cell r="B21445">
            <v>2556</v>
          </cell>
          <cell r="R21445" t="str">
            <v>BRAD160803</v>
          </cell>
        </row>
        <row r="21446">
          <cell r="A21446">
            <v>43722.439606481501</v>
          </cell>
          <cell r="B21446">
            <v>716</v>
          </cell>
          <cell r="R21446" t="str">
            <v>BSKD161477</v>
          </cell>
        </row>
        <row r="21447">
          <cell r="A21447">
            <v>43721.4835648148</v>
          </cell>
          <cell r="B21447">
            <v>3021</v>
          </cell>
          <cell r="R21447" t="str">
            <v>GOEC370640</v>
          </cell>
        </row>
        <row r="21448">
          <cell r="A21448">
            <v>43721.448773148099</v>
          </cell>
          <cell r="B21448">
            <v>7300</v>
          </cell>
          <cell r="R21448" t="str">
            <v>BQBS033796</v>
          </cell>
        </row>
        <row r="21449">
          <cell r="A21449">
            <v>43721.446377314802</v>
          </cell>
          <cell r="B21449">
            <v>1002</v>
          </cell>
          <cell r="R21449" t="str">
            <v>CPEE610044</v>
          </cell>
        </row>
        <row r="21450">
          <cell r="A21450">
            <v>43720.7667476852</v>
          </cell>
          <cell r="B21450">
            <v>39865</v>
          </cell>
          <cell r="R21450" t="str">
            <v>BNCC370425</v>
          </cell>
        </row>
        <row r="21451">
          <cell r="A21451">
            <v>43720.436550925901</v>
          </cell>
          <cell r="B21451"/>
          <cell r="R21451"/>
        </row>
        <row r="21452">
          <cell r="A21452">
            <v>43719.684525463003</v>
          </cell>
          <cell r="B21452">
            <v>24817</v>
          </cell>
          <cell r="R21452" t="str">
            <v>GOHC370805</v>
          </cell>
        </row>
        <row r="21453">
          <cell r="A21453">
            <v>43719.682025463</v>
          </cell>
          <cell r="B21453">
            <v>17187</v>
          </cell>
          <cell r="R21453" t="str">
            <v>GOIS031795</v>
          </cell>
        </row>
        <row r="21454">
          <cell r="A21454">
            <v>43719.651192129597</v>
          </cell>
          <cell r="B21454">
            <v>518</v>
          </cell>
          <cell r="R21454" t="str">
            <v>BRID161336</v>
          </cell>
        </row>
        <row r="21455">
          <cell r="A21455">
            <v>43719.485729166699</v>
          </cell>
          <cell r="B21455">
            <v>3817</v>
          </cell>
          <cell r="R21455" t="str">
            <v>BQDD160205</v>
          </cell>
        </row>
        <row r="21456">
          <cell r="A21456">
            <v>43719.460810185199</v>
          </cell>
          <cell r="B21456">
            <v>1549</v>
          </cell>
          <cell r="R21456" t="str">
            <v>BQGS031413</v>
          </cell>
        </row>
        <row r="21457">
          <cell r="A21457">
            <v>43719.441990740699</v>
          </cell>
          <cell r="B21457">
            <v>21584</v>
          </cell>
          <cell r="R21457" t="str">
            <v>BKJS030050</v>
          </cell>
        </row>
        <row r="21458">
          <cell r="A21458">
            <v>43718.846064814803</v>
          </cell>
          <cell r="B21458"/>
          <cell r="R21458"/>
        </row>
        <row r="21459">
          <cell r="A21459">
            <v>43718.663773148102</v>
          </cell>
          <cell r="B21459">
            <v>1188</v>
          </cell>
          <cell r="R21459" t="str">
            <v>BRHD161299</v>
          </cell>
        </row>
        <row r="21460">
          <cell r="A21460">
            <v>43718.659652777802</v>
          </cell>
          <cell r="B21460">
            <v>44228</v>
          </cell>
          <cell r="R21460" t="str">
            <v>BKAS030601</v>
          </cell>
        </row>
        <row r="21461">
          <cell r="A21461">
            <v>43718.537858796299</v>
          </cell>
          <cell r="B21461"/>
          <cell r="R21461"/>
        </row>
        <row r="21462">
          <cell r="A21462">
            <v>43718.467905092599</v>
          </cell>
          <cell r="B21462">
            <v>8154</v>
          </cell>
          <cell r="R21462" t="str">
            <v>RJD230103</v>
          </cell>
        </row>
        <row r="21463">
          <cell r="A21463">
            <v>43717.750173611101</v>
          </cell>
          <cell r="B21463">
            <v>1332</v>
          </cell>
          <cell r="R21463" t="str">
            <v>BRGL151468</v>
          </cell>
        </row>
        <row r="21464">
          <cell r="A21464">
            <v>43717.7484259259</v>
          </cell>
          <cell r="B21464">
            <v>1332</v>
          </cell>
          <cell r="R21464" t="str">
            <v>BRBL150944</v>
          </cell>
        </row>
        <row r="21465">
          <cell r="A21465">
            <v>43717.5159837963</v>
          </cell>
          <cell r="B21465">
            <v>7881</v>
          </cell>
          <cell r="R21465" t="str">
            <v>BOGD200180</v>
          </cell>
        </row>
        <row r="21466">
          <cell r="A21466">
            <v>43715.827210648102</v>
          </cell>
          <cell r="B21466">
            <v>0</v>
          </cell>
          <cell r="R21466" t="str">
            <v>CSBE564478</v>
          </cell>
        </row>
        <row r="21467">
          <cell r="A21467">
            <v>43715.671932870398</v>
          </cell>
          <cell r="B21467">
            <v>3750</v>
          </cell>
          <cell r="R21467" t="str">
            <v>BPHD200246</v>
          </cell>
        </row>
        <row r="21468">
          <cell r="A21468">
            <v>43715.536458333299</v>
          </cell>
          <cell r="B21468">
            <v>0</v>
          </cell>
          <cell r="R21468" t="str">
            <v>BSEC376103</v>
          </cell>
        </row>
        <row r="21469">
          <cell r="A21469">
            <v>43715.512847222199</v>
          </cell>
          <cell r="B21469">
            <v>275</v>
          </cell>
          <cell r="R21469" t="str">
            <v>BSBD161624</v>
          </cell>
        </row>
        <row r="21470">
          <cell r="A21470">
            <v>43714.650069444397</v>
          </cell>
          <cell r="B21470">
            <v>45</v>
          </cell>
          <cell r="R21470" t="str">
            <v>CIIE690495</v>
          </cell>
        </row>
        <row r="21471">
          <cell r="A21471">
            <v>43714.6335300926</v>
          </cell>
          <cell r="B21471">
            <v>2111</v>
          </cell>
          <cell r="R21471" t="str">
            <v>BRCC373034</v>
          </cell>
        </row>
        <row r="21472">
          <cell r="A21472">
            <v>43714.548668981501</v>
          </cell>
          <cell r="B21472">
            <v>1</v>
          </cell>
          <cell r="R21472" t="str">
            <v>BSBD161629</v>
          </cell>
        </row>
        <row r="21473">
          <cell r="A21473">
            <v>43714.529374999998</v>
          </cell>
          <cell r="B21473">
            <v>1155</v>
          </cell>
          <cell r="R21473" t="str">
            <v>BSJD161406</v>
          </cell>
        </row>
        <row r="21474">
          <cell r="A21474">
            <v>43714.5176041667</v>
          </cell>
          <cell r="B21474">
            <v>4435</v>
          </cell>
          <cell r="R21474" t="str">
            <v>BJHS031586</v>
          </cell>
        </row>
        <row r="21475">
          <cell r="A21475">
            <v>43714.501828703702</v>
          </cell>
          <cell r="B21475">
            <v>1809</v>
          </cell>
          <cell r="R21475" t="str">
            <v>BRLD160756</v>
          </cell>
        </row>
        <row r="21476">
          <cell r="A21476">
            <v>43714.486319444397</v>
          </cell>
          <cell r="B21476">
            <v>17532</v>
          </cell>
          <cell r="R21476" t="str">
            <v>BPLF150007</v>
          </cell>
        </row>
        <row r="21477">
          <cell r="A21477">
            <v>43714.484710648103</v>
          </cell>
          <cell r="B21477">
            <v>0</v>
          </cell>
          <cell r="R21477"/>
        </row>
        <row r="21478">
          <cell r="A21478">
            <v>43713.698981481502</v>
          </cell>
          <cell r="B21478">
            <v>9900</v>
          </cell>
          <cell r="R21478" t="str">
            <v>70369</v>
          </cell>
        </row>
        <row r="21479">
          <cell r="A21479">
            <v>43713.537013888897</v>
          </cell>
          <cell r="B21479">
            <v>1</v>
          </cell>
          <cell r="R21479" t="str">
            <v>BSEC376083</v>
          </cell>
        </row>
        <row r="21480">
          <cell r="A21480">
            <v>43713.508425925902</v>
          </cell>
          <cell r="B21480">
            <v>2149</v>
          </cell>
          <cell r="R21480" t="str">
            <v>BRFS042072</v>
          </cell>
        </row>
        <row r="21481">
          <cell r="A21481">
            <v>43713.502881944398</v>
          </cell>
          <cell r="B21481">
            <v>7223</v>
          </cell>
          <cell r="R21481" t="str">
            <v>BQBS033796</v>
          </cell>
        </row>
        <row r="21482">
          <cell r="A21482">
            <v>43713.476747685199</v>
          </cell>
          <cell r="B21482">
            <v>2343</v>
          </cell>
          <cell r="R21482" t="str">
            <v>BRED161077</v>
          </cell>
        </row>
        <row r="21483">
          <cell r="A21483">
            <v>43711.6880439815</v>
          </cell>
          <cell r="B21483">
            <v>4266</v>
          </cell>
          <cell r="R21483" t="str">
            <v>BRED161077</v>
          </cell>
        </row>
        <row r="21484">
          <cell r="A21484">
            <v>43711.5707175926</v>
          </cell>
          <cell r="B21484">
            <v>0</v>
          </cell>
          <cell r="R21484" t="str">
            <v>DSCL071610</v>
          </cell>
        </row>
        <row r="21485">
          <cell r="A21485">
            <v>43711.545949074098</v>
          </cell>
          <cell r="B21485">
            <v>3406</v>
          </cell>
          <cell r="R21485" t="str">
            <v>BRCD160948</v>
          </cell>
        </row>
        <row r="21486">
          <cell r="A21486">
            <v>43711.531689814801</v>
          </cell>
          <cell r="B21486">
            <v>1981</v>
          </cell>
          <cell r="R21486" t="str">
            <v>BRDD161036</v>
          </cell>
        </row>
        <row r="21487">
          <cell r="A21487">
            <v>43711.5161226852</v>
          </cell>
          <cell r="B21487">
            <v>2412</v>
          </cell>
          <cell r="R21487" t="str">
            <v>BRCD160939</v>
          </cell>
        </row>
        <row r="21488">
          <cell r="A21488">
            <v>43711.487037036997</v>
          </cell>
          <cell r="B21488">
            <v>59</v>
          </cell>
          <cell r="R21488" t="str">
            <v>BSCD161704</v>
          </cell>
        </row>
        <row r="21489">
          <cell r="A21489">
            <v>43711.479907407404</v>
          </cell>
          <cell r="B21489">
            <v>8717</v>
          </cell>
          <cell r="R21489" t="str">
            <v>BQFS031084</v>
          </cell>
        </row>
        <row r="21490">
          <cell r="A21490">
            <v>43711.476793981499</v>
          </cell>
          <cell r="B21490">
            <v>13464</v>
          </cell>
          <cell r="R21490" t="str">
            <v>BKDS031405</v>
          </cell>
        </row>
        <row r="21491">
          <cell r="A21491">
            <v>43711.471122685201</v>
          </cell>
          <cell r="B21491">
            <v>1814</v>
          </cell>
          <cell r="R21491" t="str">
            <v>BQID160519</v>
          </cell>
        </row>
        <row r="21492">
          <cell r="A21492">
            <v>43711.467997685198</v>
          </cell>
          <cell r="B21492">
            <v>21442</v>
          </cell>
          <cell r="R21492" t="str">
            <v>BKIS030050</v>
          </cell>
        </row>
        <row r="21493">
          <cell r="A21493">
            <v>43708.534548611096</v>
          </cell>
          <cell r="B21493">
            <v>0</v>
          </cell>
          <cell r="R21493" t="str">
            <v>11493204</v>
          </cell>
        </row>
        <row r="21494">
          <cell r="A21494">
            <v>43708.532638888901</v>
          </cell>
          <cell r="B21494">
            <v>23598</v>
          </cell>
          <cell r="R21494" t="str">
            <v>BKAS030685</v>
          </cell>
        </row>
        <row r="21495">
          <cell r="A21495">
            <v>43707.622523148202</v>
          </cell>
          <cell r="B21495"/>
          <cell r="R21495"/>
        </row>
        <row r="21496">
          <cell r="A21496">
            <v>43707.520636574103</v>
          </cell>
          <cell r="B21496">
            <v>0</v>
          </cell>
          <cell r="R21496" t="str">
            <v>BRIS035838</v>
          </cell>
        </row>
        <row r="21497">
          <cell r="A21497">
            <v>43707.513449074097</v>
          </cell>
          <cell r="B21497">
            <v>13090</v>
          </cell>
          <cell r="R21497" t="str">
            <v>GOCC370403</v>
          </cell>
        </row>
        <row r="21498">
          <cell r="A21498">
            <v>43707.497858796298</v>
          </cell>
          <cell r="B21498">
            <v>29051</v>
          </cell>
          <cell r="R21498" t="str">
            <v>BILS030211</v>
          </cell>
        </row>
        <row r="21499">
          <cell r="A21499">
            <v>43707.464826388903</v>
          </cell>
          <cell r="B21499">
            <v>1</v>
          </cell>
          <cell r="R21499" t="str">
            <v>BSLS036682</v>
          </cell>
        </row>
        <row r="21500">
          <cell r="A21500">
            <v>43707.447939814803</v>
          </cell>
          <cell r="B21500">
            <v>502</v>
          </cell>
          <cell r="R21500" t="str">
            <v>BRID161336</v>
          </cell>
        </row>
        <row r="21501">
          <cell r="A21501">
            <v>43706.500983796301</v>
          </cell>
          <cell r="B21501">
            <v>0</v>
          </cell>
          <cell r="R21501" t="str">
            <v>CRHE563446</v>
          </cell>
        </row>
        <row r="21502">
          <cell r="A21502">
            <v>43705.767395833303</v>
          </cell>
          <cell r="B21502">
            <v>8645</v>
          </cell>
          <cell r="R21502" t="str">
            <v>BQFS031084</v>
          </cell>
        </row>
        <row r="21503">
          <cell r="A21503">
            <v>43705.712546296301</v>
          </cell>
          <cell r="B21503">
            <v>0</v>
          </cell>
          <cell r="R21503" t="str">
            <v>19591602</v>
          </cell>
        </row>
        <row r="21504">
          <cell r="A21504">
            <v>43705.563958333303</v>
          </cell>
          <cell r="B21504">
            <v>2966</v>
          </cell>
          <cell r="R21504" t="str">
            <v>BRAD160777</v>
          </cell>
        </row>
        <row r="21505">
          <cell r="A21505">
            <v>43705.502604166701</v>
          </cell>
          <cell r="B21505">
            <v>9590</v>
          </cell>
          <cell r="R21505" t="str">
            <v>BKKS030393</v>
          </cell>
        </row>
        <row r="21506">
          <cell r="A21506">
            <v>43705.500208333302</v>
          </cell>
          <cell r="B21506">
            <v>6552</v>
          </cell>
          <cell r="R21506" t="str">
            <v>ONIC370102</v>
          </cell>
        </row>
        <row r="21507">
          <cell r="A21507">
            <v>43704.6262152778</v>
          </cell>
          <cell r="B21507">
            <v>2227</v>
          </cell>
          <cell r="R21507" t="str">
            <v>BRED161077</v>
          </cell>
        </row>
        <row r="21508">
          <cell r="A21508">
            <v>43704.485069444403</v>
          </cell>
          <cell r="B21508">
            <v>0</v>
          </cell>
          <cell r="R21508" t="str">
            <v>DSCL140006</v>
          </cell>
        </row>
        <row r="21509">
          <cell r="A21509">
            <v>43703.518564814804</v>
          </cell>
          <cell r="B21509">
            <v>0</v>
          </cell>
          <cell r="R21509" t="str">
            <v>19646204</v>
          </cell>
        </row>
        <row r="21510">
          <cell r="A21510">
            <v>43703.496562499997</v>
          </cell>
          <cell r="B21510">
            <v>0</v>
          </cell>
          <cell r="R21510" t="str">
            <v>CSDE672876</v>
          </cell>
        </row>
        <row r="21511">
          <cell r="A21511">
            <v>43703.4231365741</v>
          </cell>
          <cell r="B21511">
            <v>5033</v>
          </cell>
          <cell r="R21511" t="str">
            <v>BQKD160076</v>
          </cell>
        </row>
        <row r="21512">
          <cell r="A21512">
            <v>43701.527187500003</v>
          </cell>
          <cell r="B21512">
            <v>2260</v>
          </cell>
          <cell r="R21512" t="str">
            <v>BRLD160741</v>
          </cell>
        </row>
        <row r="21513">
          <cell r="A21513">
            <v>43701.525358796302</v>
          </cell>
          <cell r="B21513">
            <v>3487</v>
          </cell>
          <cell r="R21513" t="str">
            <v>BQID160499</v>
          </cell>
        </row>
        <row r="21514">
          <cell r="A21514">
            <v>43701.448506944398</v>
          </cell>
          <cell r="B21514">
            <v>2390</v>
          </cell>
          <cell r="R21514" t="str">
            <v>BRLD160727</v>
          </cell>
        </row>
        <row r="21515">
          <cell r="A21515">
            <v>43700.491805555597</v>
          </cell>
          <cell r="B21515">
            <v>1</v>
          </cell>
          <cell r="R21515" t="str">
            <v>DSAL110178</v>
          </cell>
        </row>
        <row r="21516">
          <cell r="A21516">
            <v>43699.546226851897</v>
          </cell>
          <cell r="B21516">
            <v>49920</v>
          </cell>
          <cell r="R21516" t="str">
            <v>124371</v>
          </cell>
        </row>
        <row r="21517">
          <cell r="A21517">
            <v>43699.544606481497</v>
          </cell>
          <cell r="B21517">
            <v>8056</v>
          </cell>
          <cell r="R21517" t="str">
            <v>124380</v>
          </cell>
        </row>
        <row r="21518">
          <cell r="A21518">
            <v>43699.528877314799</v>
          </cell>
          <cell r="B21518">
            <v>42656</v>
          </cell>
          <cell r="R21518" t="str">
            <v>BLFS040558</v>
          </cell>
        </row>
        <row r="21519">
          <cell r="A21519">
            <v>43699.524375000001</v>
          </cell>
          <cell r="B21519">
            <v>8114</v>
          </cell>
          <cell r="R21519" t="str">
            <v>GOCS030806</v>
          </cell>
        </row>
        <row r="21520">
          <cell r="A21520">
            <v>43699.510393518503</v>
          </cell>
          <cell r="B21520">
            <v>412122</v>
          </cell>
          <cell r="R21520" t="str">
            <v>BNJS040045</v>
          </cell>
        </row>
        <row r="21521">
          <cell r="A21521">
            <v>43699.505335648202</v>
          </cell>
          <cell r="B21521">
            <v>2164</v>
          </cell>
          <cell r="R21521" t="str">
            <v>BRGD161233</v>
          </cell>
        </row>
        <row r="21522">
          <cell r="A21522">
            <v>43699.481979166703</v>
          </cell>
          <cell r="B21522">
            <v>548</v>
          </cell>
          <cell r="R21522" t="str">
            <v>BSJD161438</v>
          </cell>
        </row>
        <row r="21523">
          <cell r="A21523">
            <v>43699.465046296304</v>
          </cell>
          <cell r="B21523">
            <v>46519</v>
          </cell>
          <cell r="R21523" t="str">
            <v>BMJS040004</v>
          </cell>
        </row>
        <row r="21524">
          <cell r="A21524">
            <v>43699.459884259297</v>
          </cell>
          <cell r="B21524">
            <v>17080</v>
          </cell>
          <cell r="R21524" t="str">
            <v>BICET50010</v>
          </cell>
        </row>
        <row r="21525">
          <cell r="A21525">
            <v>43699.452534722201</v>
          </cell>
          <cell r="B21525">
            <v>21295</v>
          </cell>
          <cell r="R21525" t="str">
            <v>BKJS030050</v>
          </cell>
        </row>
        <row r="21526">
          <cell r="A21526">
            <v>43698.762812499997</v>
          </cell>
          <cell r="B21526">
            <v>2111</v>
          </cell>
          <cell r="R21526" t="str">
            <v>BRCC373034</v>
          </cell>
        </row>
        <row r="21527">
          <cell r="A21527">
            <v>43697.578472222202</v>
          </cell>
          <cell r="B21527">
            <v>1</v>
          </cell>
          <cell r="R21527" t="str">
            <v>CRFE210613</v>
          </cell>
        </row>
        <row r="21528">
          <cell r="A21528">
            <v>43696.649363425902</v>
          </cell>
          <cell r="B21528"/>
          <cell r="R21528" t="str">
            <v>GOBF110094</v>
          </cell>
        </row>
        <row r="21529">
          <cell r="A21529">
            <v>43696.562071759297</v>
          </cell>
          <cell r="B21529">
            <v>0</v>
          </cell>
          <cell r="R21529" t="str">
            <v>DRGL080604</v>
          </cell>
        </row>
        <row r="21530">
          <cell r="A21530">
            <v>43696.531574074099</v>
          </cell>
          <cell r="B21530">
            <v>1440</v>
          </cell>
          <cell r="R21530" t="str">
            <v>BRHD161312</v>
          </cell>
        </row>
        <row r="21531">
          <cell r="A21531">
            <v>43696.505914351903</v>
          </cell>
          <cell r="B21531">
            <v>1</v>
          </cell>
          <cell r="R21531" t="str">
            <v>CRDE210575</v>
          </cell>
        </row>
        <row r="21532">
          <cell r="A21532">
            <v>43696.408009259299</v>
          </cell>
          <cell r="B21532">
            <v>0</v>
          </cell>
          <cell r="R21532" t="str">
            <v>19561601</v>
          </cell>
        </row>
        <row r="21533">
          <cell r="A21533">
            <v>43696.4074189815</v>
          </cell>
          <cell r="B21533">
            <v>1</v>
          </cell>
          <cell r="R21533" t="str">
            <v>19561601</v>
          </cell>
        </row>
        <row r="21534">
          <cell r="A21534">
            <v>43694.5957291667</v>
          </cell>
          <cell r="B21534">
            <v>4026</v>
          </cell>
          <cell r="R21534" t="str">
            <v>BRIC374329</v>
          </cell>
        </row>
        <row r="21535">
          <cell r="A21535">
            <v>43694.547824074099</v>
          </cell>
          <cell r="B21535">
            <v>0</v>
          </cell>
          <cell r="R21535" t="str">
            <v>DSDL120003</v>
          </cell>
        </row>
        <row r="21536">
          <cell r="A21536">
            <v>43693.597951388903</v>
          </cell>
          <cell r="B21536">
            <v>0</v>
          </cell>
          <cell r="R21536" t="str">
            <v>GOCE660735</v>
          </cell>
        </row>
        <row r="21537">
          <cell r="A21537">
            <v>43691.518506944398</v>
          </cell>
          <cell r="B21537">
            <v>2021</v>
          </cell>
          <cell r="R21537" t="str">
            <v>BQHD160364</v>
          </cell>
        </row>
        <row r="21538">
          <cell r="A21538">
            <v>43690.510694444398</v>
          </cell>
          <cell r="B21538"/>
          <cell r="R21538" t="str">
            <v>BSKD161467</v>
          </cell>
        </row>
        <row r="21539">
          <cell r="A21539">
            <v>43689.5558564815</v>
          </cell>
          <cell r="B21539">
            <v>1</v>
          </cell>
          <cell r="R21539" t="str">
            <v>BSDC375954</v>
          </cell>
        </row>
        <row r="21540">
          <cell r="A21540">
            <v>43689.534027777801</v>
          </cell>
          <cell r="B21540">
            <v>72</v>
          </cell>
          <cell r="R21540" t="str">
            <v>BSKC374901</v>
          </cell>
        </row>
        <row r="21541">
          <cell r="A21541">
            <v>43689.527743055602</v>
          </cell>
          <cell r="B21541">
            <v>17871</v>
          </cell>
          <cell r="R21541" t="str">
            <v>BMIS031670</v>
          </cell>
        </row>
        <row r="21542">
          <cell r="A21542">
            <v>43689.500844907401</v>
          </cell>
          <cell r="B21542">
            <v>1</v>
          </cell>
          <cell r="R21542" t="str">
            <v>BSBC375532</v>
          </cell>
        </row>
        <row r="21543">
          <cell r="A21543">
            <v>43689.487731481502</v>
          </cell>
          <cell r="B21543">
            <v>18698</v>
          </cell>
          <cell r="R21543" t="str">
            <v>GPJS030042</v>
          </cell>
        </row>
        <row r="21544">
          <cell r="A21544">
            <v>43689.423206018502</v>
          </cell>
          <cell r="B21544">
            <v>1</v>
          </cell>
          <cell r="R21544" t="str">
            <v>BSCD161704</v>
          </cell>
        </row>
        <row r="21545">
          <cell r="A21545">
            <v>43686.561249999999</v>
          </cell>
          <cell r="B21545">
            <v>612</v>
          </cell>
          <cell r="R21545" t="str">
            <v>BSAD161567</v>
          </cell>
        </row>
        <row r="21546">
          <cell r="A21546">
            <v>43686.5321527778</v>
          </cell>
          <cell r="B21546">
            <v>2002</v>
          </cell>
          <cell r="R21546" t="str">
            <v>BRBD160856</v>
          </cell>
        </row>
        <row r="21547">
          <cell r="A21547">
            <v>43686.501342592601</v>
          </cell>
          <cell r="B21547">
            <v>16596</v>
          </cell>
          <cell r="R21547" t="str">
            <v>GOIS031795</v>
          </cell>
        </row>
        <row r="21548">
          <cell r="A21548">
            <v>43686.4940740741</v>
          </cell>
          <cell r="B21548">
            <v>11142</v>
          </cell>
          <cell r="R21548" t="str">
            <v>BMFS031346</v>
          </cell>
        </row>
        <row r="21549">
          <cell r="A21549">
            <v>43685.535405092603</v>
          </cell>
          <cell r="B21549">
            <v>537</v>
          </cell>
          <cell r="R21549" t="str">
            <v>BSKD161477</v>
          </cell>
        </row>
        <row r="21550">
          <cell r="A21550">
            <v>43685.533009259299</v>
          </cell>
          <cell r="B21550">
            <v>537</v>
          </cell>
          <cell r="R21550" t="str">
            <v>BSKD161477</v>
          </cell>
        </row>
        <row r="21551">
          <cell r="A21551">
            <v>43684.652245370402</v>
          </cell>
          <cell r="B21551">
            <v>21043</v>
          </cell>
          <cell r="R21551" t="str">
            <v>BKJS030050</v>
          </cell>
        </row>
        <row r="21552">
          <cell r="A21552">
            <v>43684.6471296296</v>
          </cell>
          <cell r="B21552">
            <v>4339</v>
          </cell>
          <cell r="R21552" t="str">
            <v>BQDD160205</v>
          </cell>
        </row>
        <row r="21553">
          <cell r="A21553">
            <v>43684.644224536998</v>
          </cell>
          <cell r="B21553">
            <v>9472</v>
          </cell>
          <cell r="R21553" t="str">
            <v>BKKS030393</v>
          </cell>
        </row>
        <row r="21554">
          <cell r="A21554">
            <v>43684.589756944399</v>
          </cell>
          <cell r="B21554">
            <v>10451</v>
          </cell>
          <cell r="R21554" t="str">
            <v>BQHD160416</v>
          </cell>
        </row>
        <row r="21555">
          <cell r="A21555">
            <v>43684.551782407398</v>
          </cell>
          <cell r="B21555">
            <v>946</v>
          </cell>
          <cell r="R21555" t="str">
            <v>BSLD200427</v>
          </cell>
        </row>
        <row r="21556">
          <cell r="A21556">
            <v>43683.680972222202</v>
          </cell>
          <cell r="B21556"/>
          <cell r="R21556"/>
        </row>
        <row r="21557">
          <cell r="A21557">
            <v>43682.4195833333</v>
          </cell>
          <cell r="B21557"/>
          <cell r="R21557"/>
        </row>
        <row r="21558">
          <cell r="A21558">
            <v>43680.586678240703</v>
          </cell>
          <cell r="B21558"/>
          <cell r="R21558"/>
        </row>
        <row r="21559">
          <cell r="A21559">
            <v>43680.574745370403</v>
          </cell>
          <cell r="B21559">
            <v>1440</v>
          </cell>
          <cell r="R21559" t="str">
            <v>BRHD161312</v>
          </cell>
        </row>
        <row r="21560">
          <cell r="A21560">
            <v>43679.383344907401</v>
          </cell>
          <cell r="B21560">
            <v>882</v>
          </cell>
          <cell r="R21560" t="str">
            <v>BSLD230358</v>
          </cell>
        </row>
        <row r="21561">
          <cell r="A21561">
            <v>43675.676597222198</v>
          </cell>
          <cell r="B21561">
            <v>1650</v>
          </cell>
          <cell r="R21561" t="str">
            <v>BRCD161002</v>
          </cell>
        </row>
        <row r="21562">
          <cell r="A21562">
            <v>43673.712685185201</v>
          </cell>
          <cell r="B21562">
            <v>2164</v>
          </cell>
          <cell r="R21562" t="str">
            <v>BRLD160741</v>
          </cell>
        </row>
        <row r="21563">
          <cell r="A21563">
            <v>43673.5730092593</v>
          </cell>
          <cell r="B21563">
            <v>7189</v>
          </cell>
          <cell r="R21563" t="str">
            <v>UOIS030128</v>
          </cell>
        </row>
        <row r="21564">
          <cell r="A21564">
            <v>43672.481273148202</v>
          </cell>
          <cell r="B21564">
            <v>1539</v>
          </cell>
          <cell r="R21564" t="str">
            <v>BRCD160990</v>
          </cell>
        </row>
        <row r="21565">
          <cell r="A21565">
            <v>43671.711226851898</v>
          </cell>
          <cell r="B21565">
            <v>166816</v>
          </cell>
          <cell r="R21565" t="str">
            <v>BPLF150007</v>
          </cell>
        </row>
        <row r="21566">
          <cell r="A21566">
            <v>43671.669641203698</v>
          </cell>
          <cell r="B21566">
            <v>0</v>
          </cell>
          <cell r="R21566" t="str">
            <v>GOCE660735</v>
          </cell>
        </row>
        <row r="21567">
          <cell r="A21567">
            <v>43671.615578703699</v>
          </cell>
          <cell r="B21567">
            <v>2164</v>
          </cell>
          <cell r="R21567" t="str">
            <v>BRLD160741</v>
          </cell>
        </row>
        <row r="21568">
          <cell r="A21568">
            <v>43671.562881944403</v>
          </cell>
          <cell r="B21568">
            <v>1510</v>
          </cell>
          <cell r="R21568" t="str">
            <v>BRHD161304</v>
          </cell>
        </row>
        <row r="21569">
          <cell r="A21569">
            <v>43671.505856481497</v>
          </cell>
          <cell r="B21569">
            <v>1</v>
          </cell>
          <cell r="R21569" t="str">
            <v>18516212</v>
          </cell>
        </row>
        <row r="21570">
          <cell r="A21570">
            <v>43671.4472916667</v>
          </cell>
          <cell r="B21570">
            <v>486</v>
          </cell>
          <cell r="R21570" t="str">
            <v>BSJD161422</v>
          </cell>
        </row>
        <row r="21571">
          <cell r="A21571">
            <v>43670.691388888903</v>
          </cell>
          <cell r="B21571">
            <v>1</v>
          </cell>
          <cell r="R21571" t="str">
            <v>DSAL110178</v>
          </cell>
        </row>
        <row r="21572">
          <cell r="A21572">
            <v>43670.605682870402</v>
          </cell>
          <cell r="B21572">
            <v>591</v>
          </cell>
          <cell r="R21572" t="str">
            <v>BSAD161567</v>
          </cell>
        </row>
        <row r="21573">
          <cell r="A21573">
            <v>43670.587071759299</v>
          </cell>
          <cell r="B21573">
            <v>0</v>
          </cell>
          <cell r="R21573" t="str">
            <v>CQKE660232</v>
          </cell>
        </row>
        <row r="21574">
          <cell r="A21574">
            <v>43669.495451388902</v>
          </cell>
          <cell r="B21574">
            <v>1</v>
          </cell>
          <cell r="R21574" t="str">
            <v>BSDD120664</v>
          </cell>
        </row>
        <row r="21575">
          <cell r="A21575">
            <v>43668.593090277798</v>
          </cell>
          <cell r="B21575">
            <v>202</v>
          </cell>
          <cell r="R21575" t="str">
            <v>BSCD161691</v>
          </cell>
        </row>
        <row r="21576">
          <cell r="A21576">
            <v>43668.5363194444</v>
          </cell>
          <cell r="B21576"/>
          <cell r="R21576"/>
        </row>
        <row r="21577">
          <cell r="A21577">
            <v>43666.517812500002</v>
          </cell>
          <cell r="B21577">
            <v>1</v>
          </cell>
          <cell r="R21577" t="str">
            <v>BSCS037349</v>
          </cell>
        </row>
        <row r="21578">
          <cell r="A21578">
            <v>43666.513449074097</v>
          </cell>
          <cell r="B21578">
            <v>23603</v>
          </cell>
          <cell r="R21578" t="str">
            <v>BIFS040367</v>
          </cell>
        </row>
        <row r="21579">
          <cell r="A21579">
            <v>43666.511990740699</v>
          </cell>
          <cell r="B21579">
            <v>1916</v>
          </cell>
          <cell r="R21579" t="str">
            <v>BRGD161233</v>
          </cell>
        </row>
        <row r="21580">
          <cell r="A21580">
            <v>43666.504513888904</v>
          </cell>
          <cell r="B21580">
            <v>499</v>
          </cell>
          <cell r="R21580" t="str">
            <v>BSKD161467</v>
          </cell>
        </row>
        <row r="21581">
          <cell r="A21581">
            <v>43666.472604166702</v>
          </cell>
          <cell r="B21581">
            <v>984</v>
          </cell>
          <cell r="R21581" t="str">
            <v>BRHD161299</v>
          </cell>
        </row>
        <row r="21582">
          <cell r="A21582">
            <v>43665.4621064815</v>
          </cell>
          <cell r="B21582">
            <v>4069</v>
          </cell>
          <cell r="R21582" t="str">
            <v>BQJD200029</v>
          </cell>
        </row>
        <row r="21583">
          <cell r="A21583">
            <v>43665.450729166703</v>
          </cell>
          <cell r="B21583">
            <v>1</v>
          </cell>
          <cell r="R21583" t="str">
            <v>BSKS036366</v>
          </cell>
        </row>
        <row r="21584">
          <cell r="A21584">
            <v>43663.892453703702</v>
          </cell>
          <cell r="B21584">
            <v>1</v>
          </cell>
          <cell r="R21584" t="str">
            <v>BSCL152143</v>
          </cell>
        </row>
        <row r="21585">
          <cell r="A21585">
            <v>43663.459131944401</v>
          </cell>
          <cell r="B21585">
            <v>1539</v>
          </cell>
          <cell r="R21585" t="str">
            <v>BSCS037449</v>
          </cell>
        </row>
        <row r="21586">
          <cell r="A21586">
            <v>43662.755266203698</v>
          </cell>
          <cell r="B21586">
            <v>738</v>
          </cell>
          <cell r="R21586" t="str">
            <v>BRGC373881</v>
          </cell>
        </row>
        <row r="21587">
          <cell r="A21587">
            <v>43661.532002314802</v>
          </cell>
          <cell r="B21587">
            <v>6822</v>
          </cell>
          <cell r="R21587" t="str">
            <v>BQIS031915</v>
          </cell>
        </row>
        <row r="21588">
          <cell r="A21588">
            <v>43661.5140046296</v>
          </cell>
          <cell r="B21588">
            <v>24504</v>
          </cell>
          <cell r="R21588" t="str">
            <v>BLFS031469</v>
          </cell>
        </row>
        <row r="21589">
          <cell r="A21589">
            <v>43661.500567129602</v>
          </cell>
          <cell r="B21589">
            <v>14433</v>
          </cell>
          <cell r="R21589" t="str">
            <v>BLIS031950</v>
          </cell>
        </row>
        <row r="21590">
          <cell r="A21590">
            <v>43661.495358796303</v>
          </cell>
          <cell r="B21590">
            <v>10682</v>
          </cell>
          <cell r="R21590" t="str">
            <v>BMFS031346</v>
          </cell>
        </row>
        <row r="21591">
          <cell r="A21591">
            <v>43661.467974537001</v>
          </cell>
          <cell r="B21591">
            <v>6000</v>
          </cell>
          <cell r="R21591" t="str">
            <v>BRLD160727</v>
          </cell>
        </row>
        <row r="21592">
          <cell r="A21592">
            <v>43659.556921296302</v>
          </cell>
          <cell r="B21592">
            <v>613</v>
          </cell>
          <cell r="R21592" t="str">
            <v>BSKD161476</v>
          </cell>
        </row>
        <row r="21593">
          <cell r="A21593">
            <v>43659.465671296297</v>
          </cell>
          <cell r="B21593">
            <v>3868</v>
          </cell>
          <cell r="R21593" t="str">
            <v>BQAC373734</v>
          </cell>
        </row>
        <row r="21594">
          <cell r="A21594">
            <v>43658.665347222202</v>
          </cell>
          <cell r="B21594">
            <v>731</v>
          </cell>
          <cell r="R21594" t="str">
            <v>BRGC373881</v>
          </cell>
        </row>
        <row r="21595">
          <cell r="A21595">
            <v>43658.529745370397</v>
          </cell>
          <cell r="B21595">
            <v>546</v>
          </cell>
          <cell r="R21595" t="str">
            <v>BREC373485</v>
          </cell>
        </row>
        <row r="21596">
          <cell r="A21596">
            <v>43658.525891203702</v>
          </cell>
          <cell r="B21596">
            <v>18731</v>
          </cell>
          <cell r="R21596" t="str">
            <v>GOKS040088</v>
          </cell>
        </row>
        <row r="21597">
          <cell r="A21597">
            <v>43658.519837963002</v>
          </cell>
          <cell r="B21597">
            <v>2490</v>
          </cell>
          <cell r="R21597" t="str">
            <v>BRAD160816</v>
          </cell>
        </row>
        <row r="21598">
          <cell r="A21598">
            <v>43658.517974536997</v>
          </cell>
          <cell r="B21598">
            <v>2480</v>
          </cell>
          <cell r="R21598" t="str">
            <v>BQID160499</v>
          </cell>
        </row>
        <row r="21599">
          <cell r="A21599">
            <v>43657.488171296303</v>
          </cell>
          <cell r="B21599">
            <v>15550</v>
          </cell>
          <cell r="R21599" t="str">
            <v>BKJS040077</v>
          </cell>
        </row>
        <row r="21600">
          <cell r="A21600">
            <v>43657.485462962999</v>
          </cell>
          <cell r="B21600">
            <v>25520</v>
          </cell>
          <cell r="R21600" t="str">
            <v>BJDF150016</v>
          </cell>
        </row>
        <row r="21601">
          <cell r="A21601">
            <v>43657.481296296297</v>
          </cell>
          <cell r="B21601">
            <v>0</v>
          </cell>
          <cell r="R21601" t="str">
            <v>CSCE210965</v>
          </cell>
        </row>
        <row r="21602">
          <cell r="A21602">
            <v>43656.565902777802</v>
          </cell>
          <cell r="B21602">
            <v>3611</v>
          </cell>
          <cell r="R21602" t="str">
            <v>BQGD230029</v>
          </cell>
        </row>
        <row r="21603">
          <cell r="A21603">
            <v>43656.487916666701</v>
          </cell>
          <cell r="B21603">
            <v>56</v>
          </cell>
          <cell r="R21603" t="str">
            <v>14605705</v>
          </cell>
        </row>
        <row r="21604">
          <cell r="A21604">
            <v>43656.484131944402</v>
          </cell>
          <cell r="B21604">
            <v>35011</v>
          </cell>
          <cell r="R21604" t="str">
            <v>BMBL160078</v>
          </cell>
        </row>
        <row r="21605">
          <cell r="A21605">
            <v>43655.679490740702</v>
          </cell>
          <cell r="B21605">
            <v>4906</v>
          </cell>
          <cell r="R21605" t="str">
            <v>BQKD160076</v>
          </cell>
        </row>
        <row r="21606">
          <cell r="A21606">
            <v>43654.627280092602</v>
          </cell>
          <cell r="B21606">
            <v>1995</v>
          </cell>
          <cell r="R21606" t="str">
            <v>BRED161077</v>
          </cell>
        </row>
        <row r="21607">
          <cell r="A21607">
            <v>43654.625277777799</v>
          </cell>
          <cell r="B21607">
            <v>6000</v>
          </cell>
          <cell r="R21607" t="str">
            <v>BRLD160727</v>
          </cell>
        </row>
        <row r="21608">
          <cell r="A21608">
            <v>43654.622986111099</v>
          </cell>
          <cell r="B21608">
            <v>1833</v>
          </cell>
          <cell r="R21608" t="str">
            <v>BRCD160968</v>
          </cell>
        </row>
        <row r="21609">
          <cell r="A21609">
            <v>43654.618981481501</v>
          </cell>
          <cell r="B21609">
            <v>1554</v>
          </cell>
          <cell r="R21609" t="str">
            <v>BRCD161002</v>
          </cell>
        </row>
        <row r="21610">
          <cell r="A21610">
            <v>43654.613993055602</v>
          </cell>
          <cell r="B21610">
            <v>3615</v>
          </cell>
          <cell r="R21610" t="str">
            <v>BQGD230029</v>
          </cell>
        </row>
        <row r="21611">
          <cell r="A21611">
            <v>43654.584328703699</v>
          </cell>
          <cell r="B21611">
            <v>415</v>
          </cell>
          <cell r="R21611" t="str">
            <v>BSJD161425</v>
          </cell>
        </row>
        <row r="21612">
          <cell r="A21612">
            <v>43652.713425925896</v>
          </cell>
          <cell r="B21612">
            <v>7739</v>
          </cell>
          <cell r="R21612" t="str">
            <v>RJD230103</v>
          </cell>
        </row>
        <row r="21613">
          <cell r="A21613">
            <v>43650.562743055598</v>
          </cell>
          <cell r="B21613">
            <v>35</v>
          </cell>
          <cell r="R21613" t="str">
            <v>BSBC375530</v>
          </cell>
        </row>
        <row r="21614">
          <cell r="A21614">
            <v>43650.561053240701</v>
          </cell>
          <cell r="B21614">
            <v>32346</v>
          </cell>
          <cell r="R21614" t="str">
            <v>BMDS040417</v>
          </cell>
        </row>
        <row r="21615">
          <cell r="A21615">
            <v>43650.548310185201</v>
          </cell>
          <cell r="B21615">
            <v>746</v>
          </cell>
          <cell r="R21615" t="str">
            <v>BSJD161378</v>
          </cell>
        </row>
        <row r="21616">
          <cell r="A21616">
            <v>43650.546215277798</v>
          </cell>
          <cell r="B21616">
            <v>3579</v>
          </cell>
          <cell r="R21616" t="str">
            <v>BQGD230029</v>
          </cell>
        </row>
        <row r="21617">
          <cell r="A21617">
            <v>43650.544791666704</v>
          </cell>
          <cell r="B21617">
            <v>2969</v>
          </cell>
          <cell r="R21617" t="str">
            <v>BQED160241</v>
          </cell>
        </row>
        <row r="21618">
          <cell r="A21618">
            <v>43650.497789351903</v>
          </cell>
          <cell r="B21618">
            <v>4600</v>
          </cell>
          <cell r="R21618" t="str">
            <v>BQED160211</v>
          </cell>
        </row>
        <row r="21619">
          <cell r="A21619">
            <v>43649.486527777801</v>
          </cell>
          <cell r="B21619">
            <v>0</v>
          </cell>
          <cell r="R21619" t="str">
            <v>CRLE561984</v>
          </cell>
        </row>
        <row r="21620">
          <cell r="A21620">
            <v>43649.486203703702</v>
          </cell>
          <cell r="B21620">
            <v>1570</v>
          </cell>
          <cell r="R21620" t="str">
            <v>BRLD160728</v>
          </cell>
        </row>
        <row r="21621">
          <cell r="A21621">
            <v>43649.481354166703</v>
          </cell>
          <cell r="B21621">
            <v>1967</v>
          </cell>
          <cell r="R21621" t="str">
            <v>BRLD160741</v>
          </cell>
        </row>
        <row r="21622">
          <cell r="A21622">
            <v>43648.5235763889</v>
          </cell>
          <cell r="B21622">
            <v>2445</v>
          </cell>
          <cell r="R21622" t="str">
            <v>BRJD160577</v>
          </cell>
        </row>
        <row r="21623">
          <cell r="A21623">
            <v>43648.519849536999</v>
          </cell>
          <cell r="B21623">
            <v>1700</v>
          </cell>
          <cell r="R21623" t="str">
            <v>BQID160519</v>
          </cell>
        </row>
        <row r="21624">
          <cell r="A21624">
            <v>43648.4678472222</v>
          </cell>
          <cell r="B21624">
            <v>690</v>
          </cell>
          <cell r="R21624" t="str">
            <v>BSLD200427</v>
          </cell>
        </row>
        <row r="21625">
          <cell r="A21625">
            <v>43647.505497685197</v>
          </cell>
          <cell r="B21625">
            <v>917</v>
          </cell>
          <cell r="R21625" t="str">
            <v>BQHS040705</v>
          </cell>
        </row>
        <row r="21626">
          <cell r="A21626">
            <v>43647.468738425901</v>
          </cell>
          <cell r="B21626">
            <v>0</v>
          </cell>
          <cell r="R21626" t="str">
            <v>GOCE660735</v>
          </cell>
        </row>
        <row r="21627">
          <cell r="A21627">
            <v>43645.457187499997</v>
          </cell>
          <cell r="B21627">
            <v>1652</v>
          </cell>
          <cell r="R21627" t="str">
            <v>BRIS035698</v>
          </cell>
        </row>
        <row r="21628">
          <cell r="A21628">
            <v>43645.436203703699</v>
          </cell>
          <cell r="B21628"/>
          <cell r="R21628"/>
        </row>
        <row r="21629">
          <cell r="A21629">
            <v>43644.557175925896</v>
          </cell>
          <cell r="B21629">
            <v>3100</v>
          </cell>
          <cell r="R21629" t="str">
            <v>BPED200181</v>
          </cell>
        </row>
        <row r="21630">
          <cell r="A21630">
            <v>43644.472129629597</v>
          </cell>
          <cell r="B21630">
            <v>1</v>
          </cell>
          <cell r="R21630" t="str">
            <v>BSAD120582</v>
          </cell>
        </row>
        <row r="21631">
          <cell r="A21631">
            <v>43644.465925925899</v>
          </cell>
          <cell r="B21631">
            <v>1155</v>
          </cell>
          <cell r="R21631" t="str">
            <v>BRED161081</v>
          </cell>
        </row>
        <row r="21632">
          <cell r="A21632">
            <v>43643.705879629597</v>
          </cell>
          <cell r="B21632">
            <v>0</v>
          </cell>
          <cell r="R21632" t="str">
            <v>CSAE564248</v>
          </cell>
        </row>
        <row r="21633">
          <cell r="A21633">
            <v>43643.6977430556</v>
          </cell>
          <cell r="B21633">
            <v>0</v>
          </cell>
          <cell r="R21633" t="str">
            <v>13254305</v>
          </cell>
        </row>
        <row r="21634">
          <cell r="A21634">
            <v>43643.688935185201</v>
          </cell>
          <cell r="B21634">
            <v>1632</v>
          </cell>
          <cell r="R21634" t="str">
            <v>BRED161131</v>
          </cell>
        </row>
        <row r="21635">
          <cell r="A21635">
            <v>43642.676898148202</v>
          </cell>
          <cell r="B21635">
            <v>11897</v>
          </cell>
          <cell r="R21635" t="str">
            <v>BOCS040147</v>
          </cell>
        </row>
        <row r="21636">
          <cell r="A21636">
            <v>43642.647650462997</v>
          </cell>
          <cell r="B21636">
            <v>572</v>
          </cell>
          <cell r="R21636" t="str">
            <v>BSLD230358</v>
          </cell>
        </row>
        <row r="21637">
          <cell r="A21637">
            <v>43642.488796296297</v>
          </cell>
          <cell r="B21637">
            <v>3476</v>
          </cell>
          <cell r="R21637" t="str">
            <v>BRKD200211</v>
          </cell>
        </row>
        <row r="21638">
          <cell r="A21638">
            <v>43642.479340277801</v>
          </cell>
          <cell r="B21638">
            <v>1</v>
          </cell>
          <cell r="R21638" t="str">
            <v>BSKS036261</v>
          </cell>
        </row>
        <row r="21639">
          <cell r="A21639">
            <v>43641.666932870401</v>
          </cell>
          <cell r="B21639">
            <v>1155</v>
          </cell>
          <cell r="R21639" t="str">
            <v>BRED161081</v>
          </cell>
        </row>
        <row r="21640">
          <cell r="A21640">
            <v>43641.665520833303</v>
          </cell>
          <cell r="B21640">
            <v>3011</v>
          </cell>
          <cell r="R21640" t="str">
            <v>BPLD200068</v>
          </cell>
        </row>
        <row r="21641">
          <cell r="A21641">
            <v>43641.663888888899</v>
          </cell>
          <cell r="B21641">
            <v>26622</v>
          </cell>
          <cell r="R21641" t="str">
            <v>BNJS040075</v>
          </cell>
        </row>
        <row r="21642">
          <cell r="A21642">
            <v>43641.660358796304</v>
          </cell>
          <cell r="B21642">
            <v>1768</v>
          </cell>
          <cell r="R21642" t="str">
            <v>BRCC372871</v>
          </cell>
        </row>
        <row r="21643">
          <cell r="A21643">
            <v>43641.655949074098</v>
          </cell>
          <cell r="B21643">
            <v>23502</v>
          </cell>
          <cell r="R21643" t="str">
            <v>BNJS040074</v>
          </cell>
        </row>
        <row r="21644">
          <cell r="A21644">
            <v>43641.629351851901</v>
          </cell>
          <cell r="B21644">
            <v>411482</v>
          </cell>
          <cell r="R21644" t="str">
            <v>BNJS040045</v>
          </cell>
        </row>
        <row r="21645">
          <cell r="A21645">
            <v>43641.455520833297</v>
          </cell>
          <cell r="B21645">
            <v>490</v>
          </cell>
          <cell r="R21645" t="str">
            <v>BSKD161467</v>
          </cell>
        </row>
        <row r="21646">
          <cell r="A21646">
            <v>43640.696053240703</v>
          </cell>
          <cell r="B21646">
            <v>10</v>
          </cell>
          <cell r="R21646" t="str">
            <v>CSAE691224</v>
          </cell>
        </row>
        <row r="21647">
          <cell r="A21647">
            <v>43640.587141203701</v>
          </cell>
          <cell r="B21647">
            <v>2150</v>
          </cell>
          <cell r="R21647" t="str">
            <v>BQED160211</v>
          </cell>
        </row>
        <row r="21648">
          <cell r="A21648">
            <v>43640.536030092597</v>
          </cell>
          <cell r="B21648">
            <v>1735</v>
          </cell>
          <cell r="R21648" t="str">
            <v>BRFC373676</v>
          </cell>
        </row>
        <row r="21649">
          <cell r="A21649">
            <v>43640.534629629597</v>
          </cell>
          <cell r="B21649">
            <v>866</v>
          </cell>
          <cell r="R21649" t="str">
            <v>BRDD161021</v>
          </cell>
        </row>
        <row r="21650">
          <cell r="A21650">
            <v>43640.528668981497</v>
          </cell>
          <cell r="B21650">
            <v>2850</v>
          </cell>
          <cell r="R21650" t="str">
            <v>BQJD120016</v>
          </cell>
        </row>
        <row r="21651">
          <cell r="A21651">
            <v>43640.502407407403</v>
          </cell>
          <cell r="B21651">
            <v>4024</v>
          </cell>
          <cell r="R21651" t="str">
            <v>BQKD160094</v>
          </cell>
        </row>
        <row r="21652">
          <cell r="A21652">
            <v>43638.5097453704</v>
          </cell>
          <cell r="B21652">
            <v>1</v>
          </cell>
          <cell r="R21652" t="str">
            <v>BSBC375530</v>
          </cell>
        </row>
        <row r="21653">
          <cell r="A21653">
            <v>43638.498969907399</v>
          </cell>
          <cell r="B21653">
            <v>7785</v>
          </cell>
          <cell r="R21653" t="str">
            <v>GPBC370442</v>
          </cell>
        </row>
        <row r="21654">
          <cell r="A21654">
            <v>43638.483043981498</v>
          </cell>
          <cell r="B21654">
            <v>0</v>
          </cell>
          <cell r="R21654" t="str">
            <v>6558</v>
          </cell>
        </row>
        <row r="21655">
          <cell r="A21655">
            <v>43638.459733796299</v>
          </cell>
          <cell r="B21655">
            <v>32000</v>
          </cell>
          <cell r="R21655" t="str">
            <v>123399</v>
          </cell>
        </row>
        <row r="21656">
          <cell r="A21656">
            <v>43638.457569444399</v>
          </cell>
          <cell r="B21656">
            <v>24871</v>
          </cell>
          <cell r="R21656" t="str">
            <v>BILS030211</v>
          </cell>
        </row>
        <row r="21657">
          <cell r="A21657">
            <v>43637.659201388902</v>
          </cell>
          <cell r="B21657">
            <v>286</v>
          </cell>
          <cell r="R21657" t="str">
            <v>BRID161336</v>
          </cell>
        </row>
        <row r="21658">
          <cell r="A21658">
            <v>43637.585358796299</v>
          </cell>
          <cell r="B21658">
            <v>1102</v>
          </cell>
          <cell r="R21658" t="str">
            <v>BRED161081</v>
          </cell>
        </row>
        <row r="21659">
          <cell r="A21659">
            <v>43637.479826388902</v>
          </cell>
          <cell r="B21659">
            <v>1857</v>
          </cell>
          <cell r="R21659" t="str">
            <v>BQLD160182</v>
          </cell>
        </row>
        <row r="21660">
          <cell r="A21660">
            <v>43637.475196759297</v>
          </cell>
          <cell r="B21660">
            <v>605</v>
          </cell>
          <cell r="R21660" t="str">
            <v>BSKL151780</v>
          </cell>
        </row>
        <row r="21661">
          <cell r="A21661">
            <v>43637.473483796297</v>
          </cell>
          <cell r="B21661">
            <v>4207</v>
          </cell>
          <cell r="R21661" t="str">
            <v>BQDD200043</v>
          </cell>
        </row>
        <row r="21662">
          <cell r="A21662">
            <v>43637.451296296298</v>
          </cell>
          <cell r="B21662">
            <v>1</v>
          </cell>
          <cell r="R21662" t="str">
            <v>BRIS035695</v>
          </cell>
        </row>
        <row r="21663">
          <cell r="A21663">
            <v>43636.790914351899</v>
          </cell>
          <cell r="B21663">
            <v>0</v>
          </cell>
          <cell r="R21663" t="str">
            <v>CRGE662794</v>
          </cell>
        </row>
        <row r="21664">
          <cell r="A21664">
            <v>43636.544374999998</v>
          </cell>
          <cell r="B21664"/>
          <cell r="R21664"/>
        </row>
        <row r="21665">
          <cell r="A21665">
            <v>43636.496203703697</v>
          </cell>
          <cell r="B21665">
            <v>6480</v>
          </cell>
          <cell r="R21665" t="str">
            <v>GOBD160007</v>
          </cell>
        </row>
        <row r="21666">
          <cell r="A21666">
            <v>43636.469861111102</v>
          </cell>
          <cell r="B21666">
            <v>1606</v>
          </cell>
          <cell r="R21666" t="str">
            <v>BRED161077</v>
          </cell>
        </row>
        <row r="21667">
          <cell r="A21667">
            <v>43636.455208333296</v>
          </cell>
          <cell r="B21667">
            <v>2178</v>
          </cell>
          <cell r="R21667" t="str">
            <v>BQED160222</v>
          </cell>
        </row>
        <row r="21668">
          <cell r="A21668">
            <v>43635.511956018498</v>
          </cell>
          <cell r="B21668">
            <v>1</v>
          </cell>
          <cell r="R21668" t="str">
            <v>BSAD161582</v>
          </cell>
        </row>
        <row r="21669">
          <cell r="A21669">
            <v>43635.502199074101</v>
          </cell>
          <cell r="B21669">
            <v>3230</v>
          </cell>
          <cell r="R21669" t="str">
            <v>BPBD200118</v>
          </cell>
        </row>
        <row r="21670">
          <cell r="A21670">
            <v>43635.4995023148</v>
          </cell>
          <cell r="B21670">
            <v>6780</v>
          </cell>
          <cell r="R21670" t="str">
            <v>BPLD200036</v>
          </cell>
        </row>
        <row r="21671">
          <cell r="A21671">
            <v>43635.436817129601</v>
          </cell>
          <cell r="B21671">
            <v>2553</v>
          </cell>
          <cell r="R21671" t="str">
            <v>BRAD160777</v>
          </cell>
        </row>
        <row r="21672">
          <cell r="A21672">
            <v>43634.471516203703</v>
          </cell>
          <cell r="B21672">
            <v>1924</v>
          </cell>
          <cell r="R21672" t="str">
            <v>BRJD160598</v>
          </cell>
        </row>
        <row r="21673">
          <cell r="A21673">
            <v>43634.451273148101</v>
          </cell>
          <cell r="B21673">
            <v>34639</v>
          </cell>
          <cell r="R21673" t="str">
            <v>BMBL160078</v>
          </cell>
        </row>
        <row r="21674">
          <cell r="A21674">
            <v>43634.432650463001</v>
          </cell>
          <cell r="B21674">
            <v>2533</v>
          </cell>
          <cell r="R21674" t="str">
            <v>BRJC371742</v>
          </cell>
        </row>
        <row r="21675">
          <cell r="A21675">
            <v>43634.4214699074</v>
          </cell>
          <cell r="B21675">
            <v>1300</v>
          </cell>
          <cell r="R21675" t="str">
            <v>BRLD230160</v>
          </cell>
        </row>
        <row r="21676">
          <cell r="A21676">
            <v>43634.386874999997</v>
          </cell>
          <cell r="B21676">
            <v>302</v>
          </cell>
          <cell r="R21676" t="str">
            <v>BRHD120445</v>
          </cell>
        </row>
        <row r="21677">
          <cell r="A21677">
            <v>43633.764386574097</v>
          </cell>
          <cell r="B21677">
            <v>0</v>
          </cell>
          <cell r="R21677" t="str">
            <v>CRGE662794</v>
          </cell>
        </row>
        <row r="21678">
          <cell r="A21678">
            <v>43633.755231481497</v>
          </cell>
          <cell r="B21678">
            <v>1690</v>
          </cell>
          <cell r="R21678" t="str">
            <v>BQID160519</v>
          </cell>
        </row>
        <row r="21679">
          <cell r="A21679">
            <v>43633.754201388903</v>
          </cell>
          <cell r="B21679">
            <v>362</v>
          </cell>
          <cell r="R21679" t="str">
            <v>BSKD161467</v>
          </cell>
        </row>
        <row r="21680">
          <cell r="A21680">
            <v>43633.5602546296</v>
          </cell>
          <cell r="B21680">
            <v>1685</v>
          </cell>
          <cell r="R21680" t="str">
            <v>BQID160519</v>
          </cell>
        </row>
        <row r="21681">
          <cell r="A21681">
            <v>43633.556018518502</v>
          </cell>
          <cell r="B21681"/>
          <cell r="R21681" t="str">
            <v>BQED160211</v>
          </cell>
        </row>
        <row r="21682">
          <cell r="A21682">
            <v>43633.550347222197</v>
          </cell>
          <cell r="B21682">
            <v>2002</v>
          </cell>
          <cell r="R21682" t="str">
            <v>BQED160211</v>
          </cell>
        </row>
        <row r="21683">
          <cell r="A21683">
            <v>43633.507349537002</v>
          </cell>
          <cell r="B21683"/>
          <cell r="R21683" t="str">
            <v>BPGC370231</v>
          </cell>
        </row>
        <row r="21684">
          <cell r="A21684">
            <v>43633.495416666701</v>
          </cell>
          <cell r="B21684">
            <v>3001</v>
          </cell>
          <cell r="R21684" t="str">
            <v>BQBD160060</v>
          </cell>
        </row>
        <row r="21685">
          <cell r="A21685">
            <v>43631.693749999999</v>
          </cell>
          <cell r="B21685">
            <v>2240</v>
          </cell>
          <cell r="R21685" t="str">
            <v>BQID160499</v>
          </cell>
        </row>
        <row r="21686">
          <cell r="A21686">
            <v>43631.590046296304</v>
          </cell>
          <cell r="B21686">
            <v>2817</v>
          </cell>
          <cell r="R21686" t="str">
            <v>BQED160241</v>
          </cell>
        </row>
        <row r="21687">
          <cell r="A21687">
            <v>43631.5003587963</v>
          </cell>
          <cell r="B21687">
            <v>0</v>
          </cell>
          <cell r="R21687" t="str">
            <v>CSBE663837</v>
          </cell>
        </row>
        <row r="21688">
          <cell r="A21688">
            <v>43631.488784722198</v>
          </cell>
          <cell r="B21688">
            <v>3312</v>
          </cell>
          <cell r="R21688" t="str">
            <v>BQID160510</v>
          </cell>
        </row>
        <row r="21689">
          <cell r="A21689">
            <v>43631.487349536997</v>
          </cell>
          <cell r="B21689">
            <v>5793</v>
          </cell>
          <cell r="R21689" t="str">
            <v>BMHD200313</v>
          </cell>
        </row>
        <row r="21690">
          <cell r="A21690">
            <v>43631.427210648202</v>
          </cell>
          <cell r="B21690">
            <v>530</v>
          </cell>
          <cell r="R21690" t="str">
            <v>BRKD160653</v>
          </cell>
        </row>
        <row r="21691">
          <cell r="A21691">
            <v>43630.519224536998</v>
          </cell>
          <cell r="B21691">
            <v>3010</v>
          </cell>
          <cell r="R21691" t="str">
            <v>BRBD160901</v>
          </cell>
        </row>
        <row r="21692">
          <cell r="A21692">
            <v>43630.516608796301</v>
          </cell>
          <cell r="B21692">
            <v>15250</v>
          </cell>
          <cell r="R21692" t="str">
            <v>BKJS040077</v>
          </cell>
        </row>
        <row r="21693">
          <cell r="A21693">
            <v>43629.468935185199</v>
          </cell>
          <cell r="B21693">
            <v>2203</v>
          </cell>
          <cell r="R21693" t="str">
            <v>BRAD160816</v>
          </cell>
        </row>
        <row r="21694">
          <cell r="A21694">
            <v>43629.410787036999</v>
          </cell>
          <cell r="B21694"/>
          <cell r="R21694"/>
        </row>
        <row r="21695">
          <cell r="A21695">
            <v>43629.396018518499</v>
          </cell>
          <cell r="B21695">
            <v>2446</v>
          </cell>
          <cell r="R21695" t="str">
            <v>BRAD160816</v>
          </cell>
        </row>
        <row r="21696">
          <cell r="A21696">
            <v>43629.363888888904</v>
          </cell>
          <cell r="B21696">
            <v>385</v>
          </cell>
          <cell r="R21696" t="str">
            <v>BSLD230358</v>
          </cell>
        </row>
        <row r="21697">
          <cell r="A21697">
            <v>43628.745428240698</v>
          </cell>
          <cell r="B21697">
            <v>263</v>
          </cell>
          <cell r="R21697" t="str">
            <v>BSAD161576</v>
          </cell>
        </row>
        <row r="21698">
          <cell r="A21698">
            <v>43628.617488425902</v>
          </cell>
          <cell r="B21698">
            <v>4800</v>
          </cell>
          <cell r="R21698" t="str">
            <v>BJBS040305</v>
          </cell>
        </row>
        <row r="21699">
          <cell r="A21699">
            <v>43628.615185185197</v>
          </cell>
          <cell r="B21699">
            <v>2091</v>
          </cell>
          <cell r="R21699" t="str">
            <v>BRHS035368</v>
          </cell>
        </row>
        <row r="21700">
          <cell r="A21700">
            <v>43628.5167476852</v>
          </cell>
          <cell r="B21700">
            <v>695</v>
          </cell>
          <cell r="R21700" t="str">
            <v>BRHD161314</v>
          </cell>
        </row>
        <row r="21701">
          <cell r="A21701">
            <v>43628.484976851898</v>
          </cell>
          <cell r="B21701">
            <v>1002</v>
          </cell>
          <cell r="R21701" t="str">
            <v>BRGD161212</v>
          </cell>
        </row>
        <row r="21702">
          <cell r="A21702">
            <v>43627.774687500001</v>
          </cell>
          <cell r="B21702">
            <v>1507</v>
          </cell>
          <cell r="R21702" t="str">
            <v>BRED161077</v>
          </cell>
        </row>
        <row r="21703">
          <cell r="A21703">
            <v>43627.759224537003</v>
          </cell>
          <cell r="B21703">
            <v>5202</v>
          </cell>
          <cell r="R21703" t="str">
            <v>BPED200187</v>
          </cell>
        </row>
        <row r="21704">
          <cell r="A21704">
            <v>43627.486134259299</v>
          </cell>
          <cell r="B21704">
            <v>0</v>
          </cell>
          <cell r="R21704" t="str">
            <v>BRIS035838</v>
          </cell>
        </row>
        <row r="21705">
          <cell r="A21705">
            <v>43627.466550925899</v>
          </cell>
          <cell r="B21705">
            <v>1</v>
          </cell>
          <cell r="R21705" t="str">
            <v>BSBC375576</v>
          </cell>
        </row>
        <row r="21706">
          <cell r="A21706">
            <v>43626.862534722197</v>
          </cell>
          <cell r="B21706">
            <v>1693</v>
          </cell>
          <cell r="R21706" t="str">
            <v>BRJD160577</v>
          </cell>
        </row>
        <row r="21707">
          <cell r="A21707">
            <v>43626.577349537001</v>
          </cell>
          <cell r="B21707">
            <v>0</v>
          </cell>
          <cell r="R21707" t="str">
            <v>CSAE564312</v>
          </cell>
        </row>
        <row r="21708">
          <cell r="A21708">
            <v>43626.574074074102</v>
          </cell>
          <cell r="B21708">
            <v>0</v>
          </cell>
          <cell r="R21708" t="str">
            <v>CSAE564312</v>
          </cell>
        </row>
        <row r="21709">
          <cell r="A21709">
            <v>43624.865844907399</v>
          </cell>
          <cell r="B21709">
            <v>2500</v>
          </cell>
          <cell r="R21709" t="str">
            <v>BQJD120016</v>
          </cell>
        </row>
        <row r="21710">
          <cell r="A21710">
            <v>43624.860462962999</v>
          </cell>
          <cell r="B21710">
            <v>500</v>
          </cell>
          <cell r="R21710" t="str">
            <v>BRDD161021</v>
          </cell>
        </row>
        <row r="21711">
          <cell r="A21711">
            <v>43624.6949537037</v>
          </cell>
          <cell r="B21711">
            <v>4890</v>
          </cell>
          <cell r="R21711" t="str">
            <v>BPED160088</v>
          </cell>
        </row>
        <row r="21712">
          <cell r="A21712">
            <v>43624.479837963001</v>
          </cell>
          <cell r="B21712">
            <v>0</v>
          </cell>
          <cell r="R21712" t="str">
            <v>19655604</v>
          </cell>
        </row>
        <row r="21713">
          <cell r="A21713">
            <v>43624.477314814802</v>
          </cell>
          <cell r="B21713"/>
          <cell r="R21713"/>
        </row>
        <row r="21714">
          <cell r="A21714">
            <v>43624.474780092598</v>
          </cell>
          <cell r="B21714">
            <v>0</v>
          </cell>
          <cell r="R21714" t="str">
            <v>CSAE564249</v>
          </cell>
        </row>
        <row r="21715">
          <cell r="A21715">
            <v>43624.451273148101</v>
          </cell>
          <cell r="B21715">
            <v>0</v>
          </cell>
          <cell r="R21715" t="str">
            <v>CMDE660812</v>
          </cell>
        </row>
        <row r="21716">
          <cell r="A21716">
            <v>43624.447638888902</v>
          </cell>
          <cell r="B21716">
            <v>1302</v>
          </cell>
          <cell r="R21716" t="str">
            <v>BRCD160940</v>
          </cell>
        </row>
        <row r="21717">
          <cell r="A21717">
            <v>43623.525983796302</v>
          </cell>
          <cell r="B21717">
            <v>1</v>
          </cell>
          <cell r="R21717" t="str">
            <v>BSKC374901</v>
          </cell>
        </row>
        <row r="21718">
          <cell r="A21718">
            <v>43623.484166666698</v>
          </cell>
          <cell r="B21718"/>
          <cell r="R21718"/>
        </row>
        <row r="21719">
          <cell r="A21719">
            <v>43623.443530092598</v>
          </cell>
          <cell r="B21719">
            <v>4000</v>
          </cell>
          <cell r="R21719" t="str">
            <v>BJHS031586</v>
          </cell>
        </row>
        <row r="21720">
          <cell r="A21720">
            <v>43623.439629629604</v>
          </cell>
          <cell r="B21720">
            <v>1</v>
          </cell>
          <cell r="R21720" t="str">
            <v>CSBE672630</v>
          </cell>
        </row>
        <row r="21721">
          <cell r="A21721">
            <v>43623.436527777798</v>
          </cell>
          <cell r="B21721">
            <v>35</v>
          </cell>
          <cell r="R21721" t="str">
            <v>BSAD161563</v>
          </cell>
        </row>
        <row r="21722">
          <cell r="A21722">
            <v>43622.556331018503</v>
          </cell>
          <cell r="B21722">
            <v>1634</v>
          </cell>
          <cell r="R21722" t="str">
            <v>BQID160519</v>
          </cell>
        </row>
        <row r="21723">
          <cell r="A21723">
            <v>43622.554513888899</v>
          </cell>
          <cell r="B21723">
            <v>912</v>
          </cell>
          <cell r="R21723" t="str">
            <v>BRED161081</v>
          </cell>
        </row>
        <row r="21724">
          <cell r="A21724">
            <v>43622.537997685198</v>
          </cell>
          <cell r="B21724">
            <v>3816</v>
          </cell>
          <cell r="R21724" t="str">
            <v>BQDD160205</v>
          </cell>
        </row>
        <row r="21725">
          <cell r="A21725">
            <v>43622.525636574101</v>
          </cell>
          <cell r="B21725">
            <v>156</v>
          </cell>
          <cell r="R21725" t="str">
            <v>BSLD161546</v>
          </cell>
        </row>
        <row r="21726">
          <cell r="A21726">
            <v>43622.462187500001</v>
          </cell>
          <cell r="B21726">
            <v>10169</v>
          </cell>
          <cell r="R21726" t="str">
            <v>BMFS031346</v>
          </cell>
        </row>
        <row r="21727">
          <cell r="A21727">
            <v>43622.450543981497</v>
          </cell>
          <cell r="B21727">
            <v>1141</v>
          </cell>
          <cell r="R21727" t="str">
            <v>BRGD161225</v>
          </cell>
        </row>
        <row r="21728">
          <cell r="A21728">
            <v>43621.8592361111</v>
          </cell>
          <cell r="B21728">
            <v>773</v>
          </cell>
          <cell r="R21728" t="str">
            <v>BSJD161406</v>
          </cell>
        </row>
        <row r="21729">
          <cell r="A21729">
            <v>43621.553715277798</v>
          </cell>
          <cell r="B21729">
            <v>4102</v>
          </cell>
          <cell r="R21729" t="str">
            <v>BQCD160103</v>
          </cell>
        </row>
        <row r="21730">
          <cell r="A21730">
            <v>43621.548657407402</v>
          </cell>
          <cell r="B21730">
            <v>0</v>
          </cell>
          <cell r="R21730" t="str">
            <v>CSBE663836</v>
          </cell>
        </row>
        <row r="21731">
          <cell r="A21731">
            <v>43621.496655092596</v>
          </cell>
          <cell r="B21731">
            <v>39889</v>
          </cell>
          <cell r="R21731" t="str">
            <v>BLGS040605</v>
          </cell>
        </row>
        <row r="21732">
          <cell r="A21732">
            <v>43621.487997685203</v>
          </cell>
          <cell r="B21732">
            <v>5127</v>
          </cell>
          <cell r="R21732" t="str">
            <v>GPLS030458</v>
          </cell>
        </row>
        <row r="21733">
          <cell r="A21733">
            <v>43621.485393518502</v>
          </cell>
          <cell r="B21733">
            <v>1541</v>
          </cell>
          <cell r="R21733" t="str">
            <v>BRJD160598</v>
          </cell>
        </row>
        <row r="21734">
          <cell r="A21734">
            <v>43621.479375000003</v>
          </cell>
          <cell r="B21734">
            <v>1195</v>
          </cell>
          <cell r="R21734" t="str">
            <v>BQFD200090</v>
          </cell>
        </row>
        <row r="21735">
          <cell r="A21735">
            <v>43620.654837962997</v>
          </cell>
          <cell r="B21735">
            <v>3083</v>
          </cell>
          <cell r="R21735" t="str">
            <v>BRGC373885</v>
          </cell>
        </row>
        <row r="21736">
          <cell r="A21736">
            <v>43620.567743055602</v>
          </cell>
          <cell r="B21736">
            <v>0</v>
          </cell>
          <cell r="R21736" t="str">
            <v>CSAE691224</v>
          </cell>
        </row>
        <row r="21737">
          <cell r="A21737">
            <v>43620.474479166704</v>
          </cell>
          <cell r="B21737">
            <v>2572</v>
          </cell>
          <cell r="R21737" t="str">
            <v>BQCS040170</v>
          </cell>
        </row>
        <row r="21738">
          <cell r="A21738">
            <v>43620.460474537002</v>
          </cell>
          <cell r="B21738">
            <v>3082</v>
          </cell>
          <cell r="R21738" t="str">
            <v>BPIC370386</v>
          </cell>
        </row>
        <row r="21739">
          <cell r="A21739">
            <v>43619.833449074104</v>
          </cell>
          <cell r="B21739">
            <v>3696</v>
          </cell>
          <cell r="R21739" t="str">
            <v>BPFD200198</v>
          </cell>
        </row>
        <row r="21740">
          <cell r="A21740">
            <v>43619.642407407402</v>
          </cell>
          <cell r="B21740">
            <v>4000</v>
          </cell>
          <cell r="R21740" t="str">
            <v>BQCD160129</v>
          </cell>
        </row>
        <row r="21741">
          <cell r="A21741">
            <v>43619.490451388898</v>
          </cell>
          <cell r="B21741">
            <v>4697</v>
          </cell>
          <cell r="R21741" t="str">
            <v>BJBS040305</v>
          </cell>
        </row>
        <row r="21742">
          <cell r="A21742">
            <v>43619.467766203699</v>
          </cell>
          <cell r="B21742">
            <v>2883</v>
          </cell>
          <cell r="R21742" t="str">
            <v>BRIC374329</v>
          </cell>
        </row>
        <row r="21743">
          <cell r="A21743">
            <v>43619.4630092593</v>
          </cell>
          <cell r="B21743">
            <v>1548</v>
          </cell>
          <cell r="R21743" t="str">
            <v>BQGS031413</v>
          </cell>
        </row>
        <row r="21744">
          <cell r="A21744">
            <v>43619.460949074099</v>
          </cell>
          <cell r="B21744">
            <v>523</v>
          </cell>
          <cell r="R21744" t="str">
            <v>BQHS040705</v>
          </cell>
        </row>
        <row r="21745">
          <cell r="A21745">
            <v>43619.453865740703</v>
          </cell>
          <cell r="B21745">
            <v>1545</v>
          </cell>
          <cell r="R21745" t="str">
            <v>BRCD160968</v>
          </cell>
        </row>
        <row r="21746">
          <cell r="A21746">
            <v>43619.448344907403</v>
          </cell>
          <cell r="B21746">
            <v>1236</v>
          </cell>
          <cell r="R21746" t="str">
            <v>BRLD160756</v>
          </cell>
        </row>
        <row r="21747">
          <cell r="A21747">
            <v>43617.577662037002</v>
          </cell>
          <cell r="B21747">
            <v>3980</v>
          </cell>
          <cell r="R21747" t="str">
            <v>BQDD200043</v>
          </cell>
        </row>
        <row r="21748">
          <cell r="A21748">
            <v>43617.492164351897</v>
          </cell>
          <cell r="B21748">
            <v>1</v>
          </cell>
          <cell r="R21748" t="str">
            <v>18535712</v>
          </cell>
        </row>
        <row r="21749">
          <cell r="A21749">
            <v>43617.490798611099</v>
          </cell>
          <cell r="B21749">
            <v>1</v>
          </cell>
          <cell r="R21749" t="str">
            <v>BSAS036958</v>
          </cell>
        </row>
        <row r="21750">
          <cell r="A21750">
            <v>43617.476597222201</v>
          </cell>
          <cell r="B21750"/>
          <cell r="R21750"/>
        </row>
        <row r="21751">
          <cell r="A21751">
            <v>43616.636446759301</v>
          </cell>
          <cell r="B21751">
            <v>0</v>
          </cell>
          <cell r="R21751" t="str">
            <v>CRIE663199</v>
          </cell>
        </row>
        <row r="21752">
          <cell r="A21752">
            <v>43616.621793981503</v>
          </cell>
          <cell r="B21752">
            <v>8205</v>
          </cell>
          <cell r="R21752" t="str">
            <v>BQHD160416</v>
          </cell>
        </row>
        <row r="21753">
          <cell r="A21753">
            <v>43616.620879629598</v>
          </cell>
          <cell r="B21753"/>
          <cell r="R21753"/>
        </row>
        <row r="21754">
          <cell r="A21754">
            <v>43616.530949074098</v>
          </cell>
          <cell r="B21754">
            <v>3327</v>
          </cell>
          <cell r="R21754" t="str">
            <v>BQCD160106</v>
          </cell>
        </row>
        <row r="21755">
          <cell r="A21755">
            <v>43616.483483796299</v>
          </cell>
          <cell r="B21755">
            <v>4637</v>
          </cell>
          <cell r="R21755" t="str">
            <v>BQKD160076</v>
          </cell>
        </row>
        <row r="21756">
          <cell r="A21756">
            <v>43616.479849536998</v>
          </cell>
          <cell r="B21756"/>
          <cell r="R21756" t="str">
            <v>BRCL060615</v>
          </cell>
        </row>
        <row r="21757">
          <cell r="A21757">
            <v>43616.464722222197</v>
          </cell>
          <cell r="B21757">
            <v>1332</v>
          </cell>
          <cell r="R21757" t="str">
            <v>BRGD161233</v>
          </cell>
        </row>
        <row r="21758">
          <cell r="A21758">
            <v>43616.461006944402</v>
          </cell>
          <cell r="B21758">
            <v>1</v>
          </cell>
          <cell r="R21758" t="str">
            <v>CSJM660058</v>
          </cell>
        </row>
        <row r="21759">
          <cell r="A21759">
            <v>43616.459571759297</v>
          </cell>
          <cell r="B21759">
            <v>1</v>
          </cell>
          <cell r="R21759" t="str">
            <v>CSJM660061</v>
          </cell>
        </row>
        <row r="21760">
          <cell r="A21760">
            <v>43616.458113425899</v>
          </cell>
          <cell r="B21760">
            <v>0</v>
          </cell>
          <cell r="R21760" t="str">
            <v>CSKM660062</v>
          </cell>
        </row>
        <row r="21761">
          <cell r="A21761">
            <v>43616.457083333298</v>
          </cell>
          <cell r="B21761">
            <v>1</v>
          </cell>
          <cell r="R21761" t="str">
            <v>19595102</v>
          </cell>
        </row>
        <row r="21762">
          <cell r="A21762">
            <v>43616.454363425903</v>
          </cell>
          <cell r="B21762">
            <v>1</v>
          </cell>
          <cell r="R21762" t="str">
            <v>BSKS036365</v>
          </cell>
        </row>
        <row r="21763">
          <cell r="A21763">
            <v>43615.482499999998</v>
          </cell>
          <cell r="B21763">
            <v>42509</v>
          </cell>
          <cell r="R21763" t="str">
            <v>BKAS030601</v>
          </cell>
        </row>
        <row r="21764">
          <cell r="A21764">
            <v>43615.438912037003</v>
          </cell>
          <cell r="B21764">
            <v>18942</v>
          </cell>
          <cell r="R21764" t="str">
            <v>BMKC370048</v>
          </cell>
        </row>
        <row r="21765">
          <cell r="A21765">
            <v>43615.428263888898</v>
          </cell>
          <cell r="B21765">
            <v>1404</v>
          </cell>
          <cell r="R21765" t="str">
            <v>BRED161077</v>
          </cell>
        </row>
        <row r="21766">
          <cell r="A21766">
            <v>43615.425347222197</v>
          </cell>
          <cell r="B21766"/>
          <cell r="R21766" t="str">
            <v>BKAS030601</v>
          </cell>
        </row>
        <row r="21767">
          <cell r="A21767">
            <v>43615.423263888901</v>
          </cell>
          <cell r="B21767">
            <v>31781</v>
          </cell>
          <cell r="R21767" t="str">
            <v>BLES031356</v>
          </cell>
        </row>
        <row r="21768">
          <cell r="A21768">
            <v>43614.559247685203</v>
          </cell>
          <cell r="B21768">
            <v>20144</v>
          </cell>
          <cell r="R21768" t="str">
            <v>BKJS030050</v>
          </cell>
        </row>
        <row r="21769">
          <cell r="A21769">
            <v>43614.558182870402</v>
          </cell>
          <cell r="B21769">
            <v>3924</v>
          </cell>
          <cell r="R21769" t="str">
            <v>BQDD200043</v>
          </cell>
        </row>
        <row r="21770">
          <cell r="A21770">
            <v>43614.5207407407</v>
          </cell>
          <cell r="B21770">
            <v>1302</v>
          </cell>
          <cell r="R21770" t="str">
            <v>BMAD160117</v>
          </cell>
        </row>
        <row r="21771">
          <cell r="A21771">
            <v>43613.654074074097</v>
          </cell>
          <cell r="B21771">
            <v>8500</v>
          </cell>
          <cell r="R21771" t="str">
            <v>BQKD160115</v>
          </cell>
        </row>
        <row r="21772">
          <cell r="A21772">
            <v>43613.641712962999</v>
          </cell>
          <cell r="B21772">
            <v>15588</v>
          </cell>
          <cell r="R21772" t="str">
            <v>GOIS031795</v>
          </cell>
        </row>
        <row r="21773">
          <cell r="A21773">
            <v>43613.4672222222</v>
          </cell>
          <cell r="B21773">
            <v>18723</v>
          </cell>
          <cell r="R21773" t="str">
            <v>GOBC370298</v>
          </cell>
        </row>
        <row r="21774">
          <cell r="A21774">
            <v>43612.699965277803</v>
          </cell>
          <cell r="B21774">
            <v>0</v>
          </cell>
          <cell r="R21774" t="str">
            <v>CJBE210110</v>
          </cell>
        </row>
        <row r="21775">
          <cell r="A21775">
            <v>43612.550092592603</v>
          </cell>
          <cell r="B21775">
            <v>2038</v>
          </cell>
          <cell r="R21775" t="str">
            <v>BRCD160967</v>
          </cell>
        </row>
        <row r="21776">
          <cell r="A21776">
            <v>43612.538321759297</v>
          </cell>
          <cell r="B21776">
            <v>0</v>
          </cell>
          <cell r="R21776" t="str">
            <v>CKCE690326</v>
          </cell>
        </row>
        <row r="21777">
          <cell r="A21777">
            <v>43612.466736111099</v>
          </cell>
          <cell r="B21777">
            <v>2201</v>
          </cell>
          <cell r="R21777" t="str">
            <v>BRGS035244</v>
          </cell>
        </row>
        <row r="21778">
          <cell r="A21778">
            <v>43610.648831018501</v>
          </cell>
          <cell r="B21778">
            <v>911</v>
          </cell>
          <cell r="R21778" t="str">
            <v>BRED161081</v>
          </cell>
        </row>
        <row r="21779">
          <cell r="A21779">
            <v>43610.502858796302</v>
          </cell>
          <cell r="B21779">
            <v>0</v>
          </cell>
          <cell r="R21779" t="str">
            <v>BRGC373918</v>
          </cell>
        </row>
        <row r="21780">
          <cell r="A21780">
            <v>43610.498287037</v>
          </cell>
          <cell r="B21780">
            <v>25000</v>
          </cell>
          <cell r="R21780" t="str">
            <v>BJDF150016</v>
          </cell>
        </row>
        <row r="21781">
          <cell r="A21781">
            <v>43610.486701388902</v>
          </cell>
          <cell r="B21781"/>
          <cell r="R21781" t="str">
            <v>CMDE660812</v>
          </cell>
        </row>
        <row r="21782">
          <cell r="A21782">
            <v>43610.469722222202</v>
          </cell>
          <cell r="B21782">
            <v>1371</v>
          </cell>
          <cell r="R21782" t="str">
            <v>BQGS031413</v>
          </cell>
        </row>
        <row r="21783">
          <cell r="A21783">
            <v>43610.4621064815</v>
          </cell>
          <cell r="B21783">
            <v>0</v>
          </cell>
          <cell r="R21783" t="str">
            <v>11493204</v>
          </cell>
        </row>
        <row r="21784">
          <cell r="A21784">
            <v>43609.707743055602</v>
          </cell>
          <cell r="B21784">
            <v>1</v>
          </cell>
          <cell r="R21784" t="str">
            <v>CSAE210889</v>
          </cell>
        </row>
        <row r="21785">
          <cell r="A21785">
            <v>43609.6703935185</v>
          </cell>
          <cell r="B21785">
            <v>528</v>
          </cell>
          <cell r="R21785" t="str">
            <v>BRCD160978</v>
          </cell>
        </row>
        <row r="21786">
          <cell r="A21786">
            <v>43609.639803240701</v>
          </cell>
          <cell r="B21786">
            <v>1</v>
          </cell>
          <cell r="R21786" t="str">
            <v>CRIE663198</v>
          </cell>
        </row>
        <row r="21787">
          <cell r="A21787">
            <v>43609.579907407402</v>
          </cell>
          <cell r="B21787">
            <v>2685</v>
          </cell>
          <cell r="R21787" t="str">
            <v>106989</v>
          </cell>
        </row>
        <row r="21788">
          <cell r="A21788">
            <v>43609.554479166698</v>
          </cell>
          <cell r="B21788">
            <v>690</v>
          </cell>
          <cell r="R21788" t="str">
            <v>BSJD161406</v>
          </cell>
        </row>
        <row r="21789">
          <cell r="A21789">
            <v>43609.538055555597</v>
          </cell>
          <cell r="B21789">
            <v>7886</v>
          </cell>
          <cell r="R21789" t="str">
            <v>BKKS030393</v>
          </cell>
        </row>
        <row r="21790">
          <cell r="A21790">
            <v>43609.520474536999</v>
          </cell>
          <cell r="B21790">
            <v>4939</v>
          </cell>
          <cell r="R21790" t="str">
            <v>BPED200174</v>
          </cell>
        </row>
        <row r="21791">
          <cell r="A21791">
            <v>43609.510439814803</v>
          </cell>
          <cell r="B21791">
            <v>16784</v>
          </cell>
          <cell r="R21791" t="str">
            <v>BMIS031670</v>
          </cell>
        </row>
        <row r="21792">
          <cell r="A21792">
            <v>43609.508923611102</v>
          </cell>
          <cell r="B21792">
            <v>1318</v>
          </cell>
          <cell r="R21792" t="str">
            <v>BRGL151468</v>
          </cell>
        </row>
        <row r="21793">
          <cell r="A21793">
            <v>43608.725104166697</v>
          </cell>
          <cell r="B21793">
            <v>567</v>
          </cell>
          <cell r="R21793" t="str">
            <v>BSKD161500</v>
          </cell>
        </row>
        <row r="21794">
          <cell r="A21794">
            <v>43608.663634259297</v>
          </cell>
          <cell r="B21794">
            <v>8122</v>
          </cell>
          <cell r="R21794" t="str">
            <v>BQES030978</v>
          </cell>
        </row>
        <row r="21795">
          <cell r="A21795">
            <v>43607.667280092603</v>
          </cell>
          <cell r="B21795"/>
          <cell r="R21795"/>
        </row>
        <row r="21796">
          <cell r="A21796">
            <v>43607.549537036997</v>
          </cell>
          <cell r="B21796">
            <v>4095</v>
          </cell>
          <cell r="R21796" t="str">
            <v>BQCD160103</v>
          </cell>
        </row>
        <row r="21797">
          <cell r="A21797">
            <v>43606.737361111103</v>
          </cell>
          <cell r="B21797">
            <v>1</v>
          </cell>
          <cell r="R21797" t="str">
            <v>SN19TR00571</v>
          </cell>
        </row>
        <row r="21798">
          <cell r="A21798">
            <v>43606.647349537001</v>
          </cell>
          <cell r="B21798">
            <v>498</v>
          </cell>
          <cell r="R21798" t="str">
            <v>BRAC372352</v>
          </cell>
        </row>
        <row r="21799">
          <cell r="A21799">
            <v>43606.6405787037</v>
          </cell>
          <cell r="B21799">
            <v>1053</v>
          </cell>
          <cell r="R21799" t="str">
            <v>BRKD220111</v>
          </cell>
        </row>
        <row r="21800">
          <cell r="A21800">
            <v>43606.636689814797</v>
          </cell>
          <cell r="B21800">
            <v>19932</v>
          </cell>
          <cell r="R21800" t="str">
            <v>BNAS040264</v>
          </cell>
        </row>
        <row r="21801">
          <cell r="A21801">
            <v>43606.633333333302</v>
          </cell>
          <cell r="B21801">
            <v>8804</v>
          </cell>
          <cell r="R21801" t="str">
            <v>BLLS030352</v>
          </cell>
        </row>
        <row r="21802">
          <cell r="A21802">
            <v>43606.630300925899</v>
          </cell>
          <cell r="B21802">
            <v>1</v>
          </cell>
          <cell r="R21802" t="str">
            <v>BSAF110719</v>
          </cell>
        </row>
        <row r="21803">
          <cell r="A21803">
            <v>43606.6237384259</v>
          </cell>
          <cell r="B21803">
            <v>11985</v>
          </cell>
          <cell r="R21803" t="str">
            <v>BOIC370255</v>
          </cell>
        </row>
        <row r="21804">
          <cell r="A21804">
            <v>43606.622152777803</v>
          </cell>
          <cell r="B21804">
            <v>12785</v>
          </cell>
          <cell r="R21804" t="str">
            <v>BOGC370193</v>
          </cell>
        </row>
        <row r="21805">
          <cell r="A21805">
            <v>43606.606412036999</v>
          </cell>
          <cell r="B21805">
            <v>3300</v>
          </cell>
          <cell r="R21805" t="str">
            <v>BQCD160106</v>
          </cell>
        </row>
        <row r="21806">
          <cell r="A21806">
            <v>43606.605092592603</v>
          </cell>
          <cell r="B21806">
            <v>5704</v>
          </cell>
          <cell r="R21806" t="str">
            <v>BQAD203299</v>
          </cell>
        </row>
        <row r="21807">
          <cell r="A21807">
            <v>43606.6028240741</v>
          </cell>
          <cell r="B21807">
            <v>8199</v>
          </cell>
          <cell r="R21807" t="str">
            <v>BQKD160115</v>
          </cell>
        </row>
        <row r="21808">
          <cell r="A21808">
            <v>43606.599247685197</v>
          </cell>
          <cell r="B21808">
            <v>610</v>
          </cell>
          <cell r="R21808" t="str">
            <v>BSJD161406</v>
          </cell>
        </row>
        <row r="21809">
          <cell r="A21809">
            <v>43606.5961342593</v>
          </cell>
          <cell r="B21809">
            <v>1836</v>
          </cell>
          <cell r="R21809" t="str">
            <v>BQID200160</v>
          </cell>
        </row>
        <row r="21810">
          <cell r="A21810">
            <v>43606.594282407401</v>
          </cell>
          <cell r="B21810">
            <v>1170</v>
          </cell>
          <cell r="R21810" t="str">
            <v>BRCD161002</v>
          </cell>
        </row>
        <row r="21811">
          <cell r="A21811">
            <v>43606.566643518498</v>
          </cell>
          <cell r="B21811">
            <v>1400</v>
          </cell>
          <cell r="R21811" t="str">
            <v>BQKD200048</v>
          </cell>
        </row>
        <row r="21812">
          <cell r="A21812">
            <v>43605.760648148098</v>
          </cell>
          <cell r="B21812">
            <v>3500</v>
          </cell>
          <cell r="R21812" t="str">
            <v>BQED160211</v>
          </cell>
        </row>
        <row r="21813">
          <cell r="A21813">
            <v>43605.7047453704</v>
          </cell>
          <cell r="B21813">
            <v>1</v>
          </cell>
          <cell r="R21813" t="str">
            <v>BSBD161624</v>
          </cell>
        </row>
        <row r="21814">
          <cell r="A21814">
            <v>43605.485115740703</v>
          </cell>
          <cell r="B21814">
            <v>2621</v>
          </cell>
          <cell r="R21814" t="str">
            <v>BQFD160263</v>
          </cell>
        </row>
        <row r="21815">
          <cell r="A21815">
            <v>43603.5620949074</v>
          </cell>
          <cell r="B21815"/>
          <cell r="R21815" t="str">
            <v>BRED161077</v>
          </cell>
        </row>
        <row r="21816">
          <cell r="A21816">
            <v>43603.503043981502</v>
          </cell>
          <cell r="B21816">
            <v>3866</v>
          </cell>
          <cell r="R21816" t="str">
            <v>BQED160211</v>
          </cell>
        </row>
        <row r="21817">
          <cell r="A21817">
            <v>43602.741886574098</v>
          </cell>
          <cell r="B21817"/>
          <cell r="R21817"/>
        </row>
        <row r="21818">
          <cell r="A21818">
            <v>43602.657789351899</v>
          </cell>
          <cell r="B21818"/>
          <cell r="R21818"/>
        </row>
        <row r="21819">
          <cell r="A21819">
            <v>43602.589247685202</v>
          </cell>
          <cell r="B21819">
            <v>18369</v>
          </cell>
          <cell r="R21819" t="str">
            <v>BQID200160</v>
          </cell>
        </row>
        <row r="21820">
          <cell r="A21820">
            <v>43602.545810185198</v>
          </cell>
          <cell r="B21820">
            <v>1</v>
          </cell>
          <cell r="R21820" t="str">
            <v>GODE680085</v>
          </cell>
        </row>
        <row r="21821">
          <cell r="A21821">
            <v>43602.534548611096</v>
          </cell>
          <cell r="B21821">
            <v>2005</v>
          </cell>
          <cell r="R21821" t="str">
            <v>BRGS035244</v>
          </cell>
        </row>
        <row r="21822">
          <cell r="A21822">
            <v>43602.402615740699</v>
          </cell>
          <cell r="B21822"/>
          <cell r="R21822"/>
        </row>
        <row r="21823">
          <cell r="A21823">
            <v>43601.652129629598</v>
          </cell>
          <cell r="B21823">
            <v>0</v>
          </cell>
          <cell r="R21823" t="str">
            <v>BSKC374901</v>
          </cell>
        </row>
        <row r="21824">
          <cell r="A21824">
            <v>43601.645312499997</v>
          </cell>
          <cell r="B21824">
            <v>2084</v>
          </cell>
          <cell r="R21824" t="str">
            <v>BRKC371988</v>
          </cell>
        </row>
        <row r="21825">
          <cell r="A21825">
            <v>43601.602118055598</v>
          </cell>
          <cell r="B21825">
            <v>3263</v>
          </cell>
          <cell r="R21825" t="str">
            <v>BQED160211</v>
          </cell>
        </row>
        <row r="21826">
          <cell r="A21826">
            <v>43601.545902777798</v>
          </cell>
          <cell r="B21826">
            <v>132</v>
          </cell>
          <cell r="R21826" t="str">
            <v>BSKD200409</v>
          </cell>
        </row>
        <row r="21827">
          <cell r="A21827">
            <v>43601.517847222203</v>
          </cell>
          <cell r="B21827">
            <v>610</v>
          </cell>
          <cell r="R21827" t="str">
            <v>BSJD161406</v>
          </cell>
        </row>
        <row r="21828">
          <cell r="A21828">
            <v>43601.479537036997</v>
          </cell>
          <cell r="B21828">
            <v>17380</v>
          </cell>
          <cell r="R21828" t="str">
            <v>BOID200223</v>
          </cell>
        </row>
        <row r="21829">
          <cell r="A21829">
            <v>43601.445821759298</v>
          </cell>
          <cell r="B21829">
            <v>0</v>
          </cell>
          <cell r="R21829" t="str">
            <v>CRCE562504</v>
          </cell>
        </row>
        <row r="21830">
          <cell r="A21830">
            <v>43600.637812499997</v>
          </cell>
          <cell r="B21830">
            <v>1</v>
          </cell>
          <cell r="R21830" t="str">
            <v>BSAS036940</v>
          </cell>
        </row>
        <row r="21831">
          <cell r="A21831">
            <v>43600.605289351799</v>
          </cell>
          <cell r="B21831"/>
          <cell r="R21831"/>
        </row>
        <row r="21832">
          <cell r="A21832">
            <v>43600.570752314801</v>
          </cell>
          <cell r="B21832">
            <v>683</v>
          </cell>
          <cell r="R21832" t="str">
            <v>BRHD161314</v>
          </cell>
        </row>
        <row r="21833">
          <cell r="A21833">
            <v>43600.485671296301</v>
          </cell>
          <cell r="B21833">
            <v>1435</v>
          </cell>
          <cell r="R21833" t="str">
            <v>BQJD200026</v>
          </cell>
        </row>
        <row r="21834">
          <cell r="A21834">
            <v>43600.4550578704</v>
          </cell>
          <cell r="B21834">
            <v>4441</v>
          </cell>
          <cell r="R21834" t="str">
            <v>BRAC372524</v>
          </cell>
        </row>
        <row r="21835">
          <cell r="A21835">
            <v>43600.449374999997</v>
          </cell>
          <cell r="B21835">
            <v>40437</v>
          </cell>
          <cell r="R21835" t="str">
            <v>BMJS040004</v>
          </cell>
        </row>
        <row r="21836">
          <cell r="A21836">
            <v>43600.405416666697</v>
          </cell>
          <cell r="B21836"/>
          <cell r="R21836" t="str">
            <v>BQDD200043</v>
          </cell>
        </row>
        <row r="21837">
          <cell r="A21837">
            <v>43599.736469907402</v>
          </cell>
          <cell r="B21837">
            <v>55</v>
          </cell>
          <cell r="R21837" t="str">
            <v>DRIL110047</v>
          </cell>
        </row>
        <row r="21838">
          <cell r="A21838">
            <v>43599.514629629601</v>
          </cell>
          <cell r="B21838">
            <v>1082</v>
          </cell>
          <cell r="R21838" t="str">
            <v>BQID160527</v>
          </cell>
        </row>
        <row r="21839">
          <cell r="A21839">
            <v>43598.528101851902</v>
          </cell>
          <cell r="B21839">
            <v>1915</v>
          </cell>
          <cell r="R21839" t="str">
            <v>BRBD160866</v>
          </cell>
        </row>
        <row r="21840">
          <cell r="A21840">
            <v>43598.521689814799</v>
          </cell>
          <cell r="B21840">
            <v>5139</v>
          </cell>
          <cell r="R21840" t="str">
            <v>BQKD160099</v>
          </cell>
        </row>
        <row r="21841">
          <cell r="A21841">
            <v>43596.465138888903</v>
          </cell>
          <cell r="B21841">
            <v>519</v>
          </cell>
          <cell r="R21841" t="str">
            <v>BRHD161299</v>
          </cell>
        </row>
        <row r="21842">
          <cell r="A21842">
            <v>43595.804259259297</v>
          </cell>
          <cell r="B21842">
            <v>2233</v>
          </cell>
          <cell r="R21842" t="str">
            <v>BQID160499</v>
          </cell>
        </row>
        <row r="21843">
          <cell r="A21843">
            <v>43595.761087963001</v>
          </cell>
          <cell r="B21843">
            <v>2558</v>
          </cell>
          <cell r="R21843" t="str">
            <v>106989</v>
          </cell>
        </row>
        <row r="21844">
          <cell r="A21844">
            <v>43595.7018171296</v>
          </cell>
          <cell r="B21844">
            <v>1987</v>
          </cell>
          <cell r="R21844" t="str">
            <v>BQGD160315</v>
          </cell>
        </row>
        <row r="21845">
          <cell r="A21845">
            <v>43595.528263888897</v>
          </cell>
          <cell r="B21845">
            <v>1659</v>
          </cell>
          <cell r="R21845" t="str">
            <v>BRDD161024</v>
          </cell>
        </row>
        <row r="21846">
          <cell r="A21846">
            <v>43595.481956018499</v>
          </cell>
          <cell r="B21846">
            <v>1</v>
          </cell>
          <cell r="R21846" t="str">
            <v>BSLS036682</v>
          </cell>
        </row>
        <row r="21847">
          <cell r="A21847">
            <v>43595.474293981497</v>
          </cell>
          <cell r="B21847">
            <v>23603</v>
          </cell>
          <cell r="R21847" t="str">
            <v>BIFS040367</v>
          </cell>
        </row>
        <row r="21848">
          <cell r="A21848">
            <v>43595.4475578704</v>
          </cell>
          <cell r="B21848">
            <v>17660</v>
          </cell>
          <cell r="R21848" t="str">
            <v>GPJS030042</v>
          </cell>
        </row>
        <row r="21849">
          <cell r="A21849">
            <v>43594.663148148102</v>
          </cell>
          <cell r="B21849">
            <v>3263</v>
          </cell>
          <cell r="R21849" t="str">
            <v>BQED160211</v>
          </cell>
        </row>
        <row r="21850">
          <cell r="A21850">
            <v>43594.535694444399</v>
          </cell>
          <cell r="B21850">
            <v>3427</v>
          </cell>
          <cell r="R21850" t="str">
            <v>BQAC373734</v>
          </cell>
        </row>
        <row r="21851">
          <cell r="A21851">
            <v>43594.478148148097</v>
          </cell>
          <cell r="B21851">
            <v>1169</v>
          </cell>
          <cell r="R21851" t="str">
            <v>BRJD160598</v>
          </cell>
        </row>
        <row r="21852">
          <cell r="A21852">
            <v>43594.350972222201</v>
          </cell>
          <cell r="B21852">
            <v>31</v>
          </cell>
          <cell r="R21852" t="str">
            <v>BSLD230358</v>
          </cell>
        </row>
        <row r="21853">
          <cell r="A21853">
            <v>43593.682777777802</v>
          </cell>
          <cell r="B21853">
            <v>2357</v>
          </cell>
          <cell r="R21853" t="str">
            <v>BRBD160859</v>
          </cell>
        </row>
        <row r="21854">
          <cell r="A21854">
            <v>43593.484756944403</v>
          </cell>
          <cell r="B21854">
            <v>3610</v>
          </cell>
          <cell r="R21854" t="str">
            <v>BMGC370521</v>
          </cell>
        </row>
        <row r="21855">
          <cell r="A21855">
            <v>43593.483460648102</v>
          </cell>
          <cell r="B21855">
            <v>21996</v>
          </cell>
          <cell r="R21855" t="str">
            <v>BKAS030685</v>
          </cell>
        </row>
        <row r="21856">
          <cell r="A21856">
            <v>43592.767986111103</v>
          </cell>
          <cell r="B21856">
            <v>1916</v>
          </cell>
          <cell r="R21856" t="str">
            <v>BRAD160816</v>
          </cell>
        </row>
        <row r="21857">
          <cell r="A21857">
            <v>43592.7421875</v>
          </cell>
          <cell r="B21857">
            <v>3012</v>
          </cell>
          <cell r="R21857" t="str">
            <v>BQID160510</v>
          </cell>
        </row>
        <row r="21858">
          <cell r="A21858">
            <v>43592.702650462998</v>
          </cell>
          <cell r="B21858">
            <v>1</v>
          </cell>
          <cell r="R21858" t="str">
            <v>BSAD161563</v>
          </cell>
        </row>
        <row r="21859">
          <cell r="A21859">
            <v>43592.684872685197</v>
          </cell>
          <cell r="B21859">
            <v>1</v>
          </cell>
          <cell r="R21859" t="str">
            <v>BSAD161576</v>
          </cell>
        </row>
        <row r="21860">
          <cell r="A21860">
            <v>43591.628541666701</v>
          </cell>
          <cell r="B21860">
            <v>1784</v>
          </cell>
          <cell r="R21860" t="str">
            <v>BQED160222</v>
          </cell>
        </row>
        <row r="21861">
          <cell r="A21861">
            <v>43591.571782407402</v>
          </cell>
          <cell r="B21861">
            <v>55</v>
          </cell>
          <cell r="R21861" t="str">
            <v>GOKE660193</v>
          </cell>
        </row>
        <row r="21862">
          <cell r="A21862">
            <v>43591.547986111102</v>
          </cell>
          <cell r="B21862">
            <v>1</v>
          </cell>
          <cell r="R21862" t="str">
            <v>DRIL110034</v>
          </cell>
        </row>
        <row r="21863">
          <cell r="A21863">
            <v>43591.4594560185</v>
          </cell>
          <cell r="B21863"/>
          <cell r="R21863"/>
        </row>
        <row r="21864">
          <cell r="A21864">
            <v>43589.7356365741</v>
          </cell>
          <cell r="B21864">
            <v>2819</v>
          </cell>
          <cell r="R21864" t="str">
            <v>BQHD160427</v>
          </cell>
        </row>
        <row r="21865">
          <cell r="A21865">
            <v>43589.558865740699</v>
          </cell>
          <cell r="B21865">
            <v>2910</v>
          </cell>
          <cell r="R21865" t="str">
            <v>BQGD230029</v>
          </cell>
        </row>
        <row r="21866">
          <cell r="A21866">
            <v>43589.521747685198</v>
          </cell>
          <cell r="B21866">
            <v>742</v>
          </cell>
          <cell r="R21866" t="str">
            <v>BRGD161218</v>
          </cell>
        </row>
        <row r="21867">
          <cell r="A21867">
            <v>43589.5175115741</v>
          </cell>
          <cell r="B21867">
            <v>1</v>
          </cell>
          <cell r="R21867" t="str">
            <v>CSAE672610</v>
          </cell>
        </row>
        <row r="21868">
          <cell r="A21868">
            <v>43589.514780092599</v>
          </cell>
          <cell r="B21868">
            <v>3190</v>
          </cell>
          <cell r="R21868" t="str">
            <v>BPFD200206</v>
          </cell>
        </row>
        <row r="21869">
          <cell r="A21869">
            <v>43589.513298611098</v>
          </cell>
          <cell r="B21869">
            <v>1</v>
          </cell>
          <cell r="R21869" t="str">
            <v>BSKD200409</v>
          </cell>
        </row>
        <row r="21870">
          <cell r="A21870">
            <v>43589.5069560185</v>
          </cell>
          <cell r="B21870">
            <v>495</v>
          </cell>
          <cell r="R21870" t="str">
            <v>BRBD160904</v>
          </cell>
        </row>
        <row r="21871">
          <cell r="A21871">
            <v>43588.602083333302</v>
          </cell>
          <cell r="B21871">
            <v>1</v>
          </cell>
          <cell r="R21871" t="str">
            <v>CRCE562537</v>
          </cell>
        </row>
        <row r="21872">
          <cell r="A21872">
            <v>43588.595844907402</v>
          </cell>
          <cell r="B21872">
            <v>1</v>
          </cell>
          <cell r="R21872" t="str">
            <v>BSKS036365</v>
          </cell>
        </row>
        <row r="21873">
          <cell r="A21873">
            <v>43588.5926273148</v>
          </cell>
          <cell r="B21873">
            <v>1</v>
          </cell>
          <cell r="R21873" t="str">
            <v>DRIL110047</v>
          </cell>
        </row>
        <row r="21874">
          <cell r="A21874">
            <v>43587.873773148101</v>
          </cell>
          <cell r="B21874"/>
          <cell r="R21874"/>
        </row>
        <row r="21875">
          <cell r="A21875">
            <v>43587.474953703699</v>
          </cell>
          <cell r="B21875">
            <v>1460</v>
          </cell>
          <cell r="R21875" t="str">
            <v>BRCD160968</v>
          </cell>
        </row>
        <row r="21876">
          <cell r="A21876">
            <v>43587.473344907397</v>
          </cell>
          <cell r="B21876">
            <v>1824</v>
          </cell>
          <cell r="R21876" t="str">
            <v>BRCD160967</v>
          </cell>
        </row>
        <row r="21877">
          <cell r="A21877">
            <v>43587.46875</v>
          </cell>
          <cell r="B21877">
            <v>4320</v>
          </cell>
          <cell r="R21877" t="str">
            <v>BQKD200041</v>
          </cell>
        </row>
        <row r="21878">
          <cell r="A21878">
            <v>43587.461215277799</v>
          </cell>
          <cell r="B21878">
            <v>4033</v>
          </cell>
          <cell r="R21878" t="str">
            <v>BQCD160103</v>
          </cell>
        </row>
        <row r="21879">
          <cell r="A21879">
            <v>43586.604039351798</v>
          </cell>
          <cell r="B21879">
            <v>1002</v>
          </cell>
          <cell r="R21879" t="str">
            <v>BRLD230160</v>
          </cell>
        </row>
        <row r="21880">
          <cell r="A21880">
            <v>43586.5913657407</v>
          </cell>
          <cell r="B21880">
            <v>1</v>
          </cell>
          <cell r="R21880" t="str">
            <v>CSAE691224</v>
          </cell>
        </row>
        <row r="21881">
          <cell r="A21881">
            <v>43586.574699074103</v>
          </cell>
          <cell r="B21881">
            <v>7429</v>
          </cell>
          <cell r="R21881" t="str">
            <v>GOCS030806</v>
          </cell>
        </row>
        <row r="21882">
          <cell r="A21882">
            <v>43585.793032407397</v>
          </cell>
          <cell r="B21882">
            <v>1196</v>
          </cell>
          <cell r="R21882" t="str">
            <v>BRED161124</v>
          </cell>
        </row>
        <row r="21883">
          <cell r="A21883">
            <v>43585.713807870401</v>
          </cell>
          <cell r="B21883">
            <v>315</v>
          </cell>
          <cell r="R21883" t="str">
            <v>BRHC374105</v>
          </cell>
        </row>
        <row r="21884">
          <cell r="A21884">
            <v>43585.620034722197</v>
          </cell>
          <cell r="B21884">
            <v>1583</v>
          </cell>
          <cell r="R21884" t="str">
            <v>BRBD160856</v>
          </cell>
        </row>
        <row r="21885">
          <cell r="A21885">
            <v>43585.597071759301</v>
          </cell>
          <cell r="B21885">
            <v>15243</v>
          </cell>
          <cell r="R21885" t="str">
            <v>BLGS040582</v>
          </cell>
        </row>
        <row r="21886">
          <cell r="A21886">
            <v>43585.592280092598</v>
          </cell>
          <cell r="B21886">
            <v>1820</v>
          </cell>
          <cell r="R21886" t="str">
            <v>BRAD160816</v>
          </cell>
        </row>
        <row r="21887">
          <cell r="A21887">
            <v>43585.589270833298</v>
          </cell>
          <cell r="B21887">
            <v>50</v>
          </cell>
          <cell r="R21887" t="str">
            <v>CIHE600078</v>
          </cell>
        </row>
        <row r="21888">
          <cell r="A21888">
            <v>43585.575983796298</v>
          </cell>
          <cell r="B21888">
            <v>33686</v>
          </cell>
          <cell r="R21888" t="str">
            <v>BMBL160078</v>
          </cell>
        </row>
        <row r="21889">
          <cell r="A21889">
            <v>43584.733333333301</v>
          </cell>
          <cell r="B21889">
            <v>1036</v>
          </cell>
          <cell r="R21889" t="str">
            <v>BRED161131</v>
          </cell>
        </row>
        <row r="21890">
          <cell r="A21890">
            <v>43584.635648148098</v>
          </cell>
          <cell r="B21890">
            <v>2358</v>
          </cell>
          <cell r="R21890" t="str">
            <v>BRAD160803</v>
          </cell>
        </row>
        <row r="21891">
          <cell r="A21891">
            <v>43584.518819444398</v>
          </cell>
          <cell r="B21891">
            <v>2912</v>
          </cell>
          <cell r="R21891" t="str">
            <v>BQDD160163</v>
          </cell>
        </row>
        <row r="21892">
          <cell r="A21892">
            <v>43584.495717592603</v>
          </cell>
          <cell r="B21892">
            <v>2124</v>
          </cell>
          <cell r="R21892" t="str">
            <v>BRES034488</v>
          </cell>
        </row>
        <row r="21893">
          <cell r="A21893">
            <v>43584.464317129597</v>
          </cell>
          <cell r="B21893"/>
          <cell r="R21893"/>
        </row>
        <row r="21894">
          <cell r="A21894">
            <v>43584.4480092593</v>
          </cell>
          <cell r="B21894">
            <v>18190</v>
          </cell>
          <cell r="R21894" t="str">
            <v>BMCS030957</v>
          </cell>
        </row>
        <row r="21895">
          <cell r="A21895">
            <v>43584.440208333297</v>
          </cell>
          <cell r="B21895">
            <v>7557</v>
          </cell>
          <cell r="R21895" t="str">
            <v>BOID200223</v>
          </cell>
        </row>
        <row r="21896">
          <cell r="A21896">
            <v>43582.5999421296</v>
          </cell>
          <cell r="B21896">
            <v>1621</v>
          </cell>
          <cell r="R21896" t="str">
            <v>BQHD160361</v>
          </cell>
        </row>
        <row r="21897">
          <cell r="A21897">
            <v>43582.484965277799</v>
          </cell>
          <cell r="B21897">
            <v>480</v>
          </cell>
          <cell r="R21897" t="str">
            <v>BSJD161406</v>
          </cell>
        </row>
        <row r="21898">
          <cell r="A21898">
            <v>43582.478738425903</v>
          </cell>
          <cell r="B21898">
            <v>3489</v>
          </cell>
          <cell r="R21898" t="str">
            <v>BQJD200029</v>
          </cell>
        </row>
        <row r="21899">
          <cell r="A21899">
            <v>43582.477430555598</v>
          </cell>
          <cell r="B21899">
            <v>3474</v>
          </cell>
          <cell r="R21899" t="str">
            <v>BPGD230204</v>
          </cell>
        </row>
        <row r="21900">
          <cell r="A21900">
            <v>43582.4756597222</v>
          </cell>
          <cell r="B21900">
            <v>1246</v>
          </cell>
          <cell r="R21900" t="str">
            <v>BRED161077</v>
          </cell>
        </row>
        <row r="21901">
          <cell r="A21901">
            <v>43582.473645833299</v>
          </cell>
          <cell r="B21901">
            <v>498</v>
          </cell>
          <cell r="R21901" t="str">
            <v>BRHD161303</v>
          </cell>
        </row>
        <row r="21902">
          <cell r="A21902">
            <v>43582.471956018497</v>
          </cell>
          <cell r="B21902">
            <v>1704</v>
          </cell>
          <cell r="R21902" t="str">
            <v>BRCD160967</v>
          </cell>
        </row>
        <row r="21903">
          <cell r="A21903">
            <v>43582.470925925903</v>
          </cell>
          <cell r="B21903">
            <v>1484</v>
          </cell>
          <cell r="R21903" t="str">
            <v>RJD230103</v>
          </cell>
        </row>
        <row r="21904">
          <cell r="A21904">
            <v>43582.465775463003</v>
          </cell>
          <cell r="B21904">
            <v>947</v>
          </cell>
          <cell r="R21904" t="str">
            <v>BRJC371828</v>
          </cell>
        </row>
        <row r="21905">
          <cell r="A21905">
            <v>43582.460972222201</v>
          </cell>
          <cell r="B21905">
            <v>7000</v>
          </cell>
          <cell r="R21905" t="str">
            <v>BQFS031084</v>
          </cell>
        </row>
        <row r="21906">
          <cell r="A21906">
            <v>43582.453009259298</v>
          </cell>
          <cell r="B21906"/>
          <cell r="R21906" t="str">
            <v>BPCS030196</v>
          </cell>
        </row>
        <row r="21907">
          <cell r="A21907">
            <v>43582.449224536998</v>
          </cell>
          <cell r="B21907">
            <v>13552</v>
          </cell>
          <cell r="R21907" t="str">
            <v>BPCS030196</v>
          </cell>
        </row>
        <row r="21908">
          <cell r="A21908">
            <v>43581.770995370403</v>
          </cell>
          <cell r="B21908">
            <v>2852</v>
          </cell>
          <cell r="R21908" t="str">
            <v>BQJD200011</v>
          </cell>
        </row>
        <row r="21909">
          <cell r="A21909">
            <v>43581.717974537001</v>
          </cell>
          <cell r="B21909">
            <v>16325</v>
          </cell>
          <cell r="R21909" t="str">
            <v>BKIS032164</v>
          </cell>
        </row>
        <row r="21910">
          <cell r="A21910">
            <v>43581.692997685197</v>
          </cell>
          <cell r="B21910">
            <v>2162</v>
          </cell>
          <cell r="R21910" t="str">
            <v>BRGS035169</v>
          </cell>
        </row>
        <row r="21911">
          <cell r="A21911">
            <v>43581.634629629603</v>
          </cell>
          <cell r="B21911">
            <v>15021</v>
          </cell>
          <cell r="R21911" t="str">
            <v>BNKS030423</v>
          </cell>
        </row>
        <row r="21912">
          <cell r="A21912">
            <v>43580.822129629603</v>
          </cell>
          <cell r="B21912">
            <v>1146</v>
          </cell>
          <cell r="R21912" t="str">
            <v>BRGL151468</v>
          </cell>
        </row>
        <row r="21913">
          <cell r="A21913">
            <v>43580.725243055596</v>
          </cell>
          <cell r="B21913">
            <v>6496</v>
          </cell>
          <cell r="R21913" t="str">
            <v>BQHD160416</v>
          </cell>
        </row>
        <row r="21914">
          <cell r="A21914">
            <v>43580.572361111103</v>
          </cell>
          <cell r="B21914">
            <v>6094</v>
          </cell>
          <cell r="R21914" t="str">
            <v>BOGD230193</v>
          </cell>
        </row>
        <row r="21915">
          <cell r="A21915">
            <v>43579.7715046296</v>
          </cell>
          <cell r="B21915"/>
          <cell r="R21915"/>
        </row>
        <row r="21916">
          <cell r="A21916">
            <v>43579.574699074103</v>
          </cell>
          <cell r="B21916">
            <v>3158</v>
          </cell>
          <cell r="R21916" t="str">
            <v>BPED200185</v>
          </cell>
        </row>
        <row r="21917">
          <cell r="A21917">
            <v>43579.5613310185</v>
          </cell>
          <cell r="B21917"/>
          <cell r="R21917"/>
        </row>
        <row r="21918">
          <cell r="A21918">
            <v>43579.481932870403</v>
          </cell>
          <cell r="B21918">
            <v>1</v>
          </cell>
          <cell r="R21918" t="str">
            <v>BSJD161438</v>
          </cell>
        </row>
        <row r="21919">
          <cell r="A21919">
            <v>43578.722326388903</v>
          </cell>
          <cell r="B21919">
            <v>4519</v>
          </cell>
          <cell r="R21919" t="str">
            <v>BRLD160727</v>
          </cell>
        </row>
        <row r="21920">
          <cell r="A21920">
            <v>43578.6968865741</v>
          </cell>
          <cell r="B21920"/>
          <cell r="R21920"/>
        </row>
        <row r="21921">
          <cell r="A21921">
            <v>43578.534097222197</v>
          </cell>
          <cell r="B21921">
            <v>2716</v>
          </cell>
          <cell r="R21921" t="str">
            <v>BQED160241</v>
          </cell>
        </row>
        <row r="21922">
          <cell r="A21922">
            <v>43578.5313888889</v>
          </cell>
          <cell r="B21922">
            <v>1246</v>
          </cell>
          <cell r="R21922" t="str">
            <v>BRED161077</v>
          </cell>
        </row>
        <row r="21923">
          <cell r="A21923">
            <v>43577.531458333302</v>
          </cell>
          <cell r="B21923">
            <v>1104</v>
          </cell>
          <cell r="R21923" t="str">
            <v>BRCD160990</v>
          </cell>
        </row>
        <row r="21924">
          <cell r="A21924">
            <v>43577.510578703703</v>
          </cell>
          <cell r="B21924">
            <v>5252</v>
          </cell>
          <cell r="R21924" t="str">
            <v>BQIS031915</v>
          </cell>
        </row>
        <row r="21925">
          <cell r="A21925">
            <v>43577.473761574103</v>
          </cell>
          <cell r="B21925">
            <v>21</v>
          </cell>
          <cell r="R21925" t="str">
            <v>BRDC373261</v>
          </cell>
        </row>
        <row r="21926">
          <cell r="A21926">
            <v>43575.703402777799</v>
          </cell>
          <cell r="B21926"/>
          <cell r="R21926"/>
        </row>
        <row r="21927">
          <cell r="A21927">
            <v>43575.665428240703</v>
          </cell>
          <cell r="B21927"/>
          <cell r="R21927" t="str">
            <v>DRIL110034</v>
          </cell>
        </row>
        <row r="21928">
          <cell r="A21928">
            <v>43575.528784722199</v>
          </cell>
          <cell r="B21928">
            <v>36843</v>
          </cell>
          <cell r="R21928" t="str">
            <v>BNCC370425</v>
          </cell>
        </row>
        <row r="21929">
          <cell r="A21929">
            <v>43575.511666666702</v>
          </cell>
          <cell r="B21929">
            <v>3239</v>
          </cell>
          <cell r="R21929" t="str">
            <v>BQDD160205</v>
          </cell>
        </row>
        <row r="21930">
          <cell r="A21930">
            <v>43575.506782407399</v>
          </cell>
          <cell r="B21930"/>
          <cell r="R21930" t="str">
            <v>DRIL110047</v>
          </cell>
        </row>
        <row r="21931">
          <cell r="A21931">
            <v>43575.503391203703</v>
          </cell>
          <cell r="B21931">
            <v>5185</v>
          </cell>
          <cell r="R21931" t="str">
            <v>BQHD160416</v>
          </cell>
        </row>
        <row r="21932">
          <cell r="A21932">
            <v>43574.891446759299</v>
          </cell>
          <cell r="B21932"/>
          <cell r="R21932"/>
        </row>
        <row r="21933">
          <cell r="A21933">
            <v>43574.742534722202</v>
          </cell>
          <cell r="B21933">
            <v>2542</v>
          </cell>
          <cell r="R21933" t="str">
            <v>BRBD160892</v>
          </cell>
        </row>
        <row r="21934">
          <cell r="A21934">
            <v>43574.740358796298</v>
          </cell>
          <cell r="B21934">
            <v>2572</v>
          </cell>
          <cell r="R21934" t="str">
            <v>BRBD160901</v>
          </cell>
        </row>
        <row r="21935">
          <cell r="A21935">
            <v>43574.672708333303</v>
          </cell>
          <cell r="B21935">
            <v>16411</v>
          </cell>
          <cell r="R21935" t="str">
            <v>BMIS031670</v>
          </cell>
        </row>
        <row r="21936">
          <cell r="A21936">
            <v>43573.699062500003</v>
          </cell>
          <cell r="B21936">
            <v>1343</v>
          </cell>
          <cell r="R21936" t="str">
            <v>BRKD230139</v>
          </cell>
        </row>
        <row r="21937">
          <cell r="A21937">
            <v>43573.534629629597</v>
          </cell>
          <cell r="B21937"/>
          <cell r="R21937"/>
        </row>
        <row r="21938">
          <cell r="A21938">
            <v>43573.522997685199</v>
          </cell>
          <cell r="B21938">
            <v>2027</v>
          </cell>
          <cell r="R21938" t="str">
            <v>BRAD160777</v>
          </cell>
        </row>
        <row r="21939">
          <cell r="A21939">
            <v>43572.483900462998</v>
          </cell>
          <cell r="B21939">
            <v>1008</v>
          </cell>
          <cell r="R21939" t="str">
            <v>BQFD200090</v>
          </cell>
        </row>
        <row r="21940">
          <cell r="A21940">
            <v>43571.787812499999</v>
          </cell>
          <cell r="B21940">
            <v>3885</v>
          </cell>
          <cell r="R21940" t="str">
            <v>BPED200175</v>
          </cell>
        </row>
        <row r="21941">
          <cell r="A21941">
            <v>43571.568043981497</v>
          </cell>
          <cell r="B21941">
            <v>35996</v>
          </cell>
          <cell r="R21941" t="str">
            <v>BMJS040004</v>
          </cell>
        </row>
        <row r="21942">
          <cell r="A21942">
            <v>43571.567650463003</v>
          </cell>
          <cell r="B21942">
            <v>2242</v>
          </cell>
          <cell r="R21942" t="str">
            <v>BRCD160948</v>
          </cell>
        </row>
        <row r="21943">
          <cell r="A21943">
            <v>43571.565625000003</v>
          </cell>
          <cell r="B21943">
            <v>526</v>
          </cell>
          <cell r="R21943" t="str">
            <v>BRIS035698</v>
          </cell>
        </row>
        <row r="21944">
          <cell r="A21944">
            <v>43571.456087963001</v>
          </cell>
          <cell r="B21944">
            <v>1782</v>
          </cell>
          <cell r="R21944" t="str">
            <v>BQED160222</v>
          </cell>
        </row>
        <row r="21945">
          <cell r="A21945">
            <v>43571.423321759299</v>
          </cell>
          <cell r="B21945">
            <v>920</v>
          </cell>
          <cell r="R21945" t="str">
            <v>BRLD160756</v>
          </cell>
        </row>
        <row r="21946">
          <cell r="A21946">
            <v>43570.597488425898</v>
          </cell>
          <cell r="B21946">
            <v>3445</v>
          </cell>
          <cell r="R21946" t="str">
            <v>BQDD200043</v>
          </cell>
        </row>
        <row r="21947">
          <cell r="A21947">
            <v>43570.580023148097</v>
          </cell>
          <cell r="B21947">
            <v>1045</v>
          </cell>
          <cell r="R21947" t="str">
            <v>BRLD160728</v>
          </cell>
        </row>
        <row r="21948">
          <cell r="A21948">
            <v>43570.4352546296</v>
          </cell>
          <cell r="B21948">
            <v>2990</v>
          </cell>
          <cell r="R21948" t="str">
            <v>BPHD200250</v>
          </cell>
        </row>
        <row r="21949">
          <cell r="A21949">
            <v>43568.771643518499</v>
          </cell>
          <cell r="B21949">
            <v>86</v>
          </cell>
          <cell r="R21949" t="str">
            <v>BSLD161546</v>
          </cell>
        </row>
        <row r="21950">
          <cell r="A21950">
            <v>43568.364432870403</v>
          </cell>
          <cell r="B21950"/>
          <cell r="R21950"/>
        </row>
        <row r="21951">
          <cell r="A21951">
            <v>43567.652893518498</v>
          </cell>
          <cell r="B21951">
            <v>5094</v>
          </cell>
          <cell r="R21951" t="str">
            <v>BQIS031915</v>
          </cell>
        </row>
        <row r="21952">
          <cell r="A21952">
            <v>43567.644687499997</v>
          </cell>
          <cell r="B21952">
            <v>1753</v>
          </cell>
          <cell r="R21952" t="str">
            <v>BQED160222</v>
          </cell>
        </row>
        <row r="21953">
          <cell r="A21953">
            <v>43566.590682870403</v>
          </cell>
          <cell r="B21953">
            <v>1</v>
          </cell>
          <cell r="R21953" t="str">
            <v>19595102</v>
          </cell>
        </row>
        <row r="21954">
          <cell r="A21954">
            <v>43566.580902777801</v>
          </cell>
          <cell r="B21954">
            <v>1</v>
          </cell>
          <cell r="R21954" t="str">
            <v>BRIS035695</v>
          </cell>
        </row>
        <row r="21955">
          <cell r="A21955">
            <v>43566.516689814802</v>
          </cell>
          <cell r="B21955"/>
          <cell r="R21955" t="str">
            <v>12083110</v>
          </cell>
        </row>
        <row r="21956">
          <cell r="A21956">
            <v>43566.5161226852</v>
          </cell>
          <cell r="B21956">
            <v>1</v>
          </cell>
          <cell r="R21956" t="str">
            <v>BSKS036365</v>
          </cell>
        </row>
        <row r="21957">
          <cell r="A21957">
            <v>43565.465312499997</v>
          </cell>
          <cell r="B21957"/>
          <cell r="R21957" t="str">
            <v>10338511</v>
          </cell>
        </row>
        <row r="21958">
          <cell r="A21958">
            <v>43565.3651157407</v>
          </cell>
          <cell r="B21958">
            <v>6000</v>
          </cell>
          <cell r="R21958" t="str">
            <v>BNHD230064</v>
          </cell>
        </row>
        <row r="21959">
          <cell r="A21959">
            <v>43564.488009259301</v>
          </cell>
          <cell r="B21959">
            <v>1</v>
          </cell>
          <cell r="R21959" t="str">
            <v>BSLD161546</v>
          </cell>
        </row>
        <row r="21960">
          <cell r="A21960">
            <v>43564.486736111103</v>
          </cell>
          <cell r="B21960">
            <v>1</v>
          </cell>
          <cell r="R21960" t="str">
            <v>BSLD161547</v>
          </cell>
        </row>
        <row r="21961">
          <cell r="A21961">
            <v>43564.444525462997</v>
          </cell>
          <cell r="B21961">
            <v>23445</v>
          </cell>
          <cell r="R21961" t="str">
            <v>BLFS031469</v>
          </cell>
        </row>
        <row r="21962">
          <cell r="A21962">
            <v>43563.549363425896</v>
          </cell>
          <cell r="B21962">
            <v>9124</v>
          </cell>
          <cell r="R21962" t="str">
            <v>BMFS031346</v>
          </cell>
        </row>
        <row r="21963">
          <cell r="A21963">
            <v>43563.546932870398</v>
          </cell>
          <cell r="B21963">
            <v>35895</v>
          </cell>
          <cell r="R21963" t="str">
            <v>BRJD160566</v>
          </cell>
        </row>
        <row r="21964">
          <cell r="A21964">
            <v>43563.528530092597</v>
          </cell>
          <cell r="B21964">
            <v>1</v>
          </cell>
          <cell r="R21964" t="str">
            <v>19561601</v>
          </cell>
        </row>
        <row r="21965">
          <cell r="A21965">
            <v>43563.495324074102</v>
          </cell>
          <cell r="B21965">
            <v>2691</v>
          </cell>
          <cell r="R21965" t="str">
            <v>BQDD160163</v>
          </cell>
        </row>
        <row r="21966">
          <cell r="A21966">
            <v>43563.4672685185</v>
          </cell>
          <cell r="B21966">
            <v>50</v>
          </cell>
          <cell r="R21966" t="str">
            <v>CPEE610044</v>
          </cell>
        </row>
        <row r="21967">
          <cell r="A21967">
            <v>43563.415960648097</v>
          </cell>
          <cell r="B21967">
            <v>335</v>
          </cell>
          <cell r="R21967" t="str">
            <v>BRGD161206</v>
          </cell>
        </row>
        <row r="21968">
          <cell r="A21968">
            <v>43561.718368055597</v>
          </cell>
          <cell r="B21968">
            <v>1</v>
          </cell>
          <cell r="R21968" t="str">
            <v>BSJS035917</v>
          </cell>
        </row>
        <row r="21969">
          <cell r="A21969">
            <v>43561.472928240699</v>
          </cell>
          <cell r="B21969">
            <v>621</v>
          </cell>
          <cell r="R21969" t="str">
            <v>BRED161081</v>
          </cell>
        </row>
        <row r="21970">
          <cell r="A21970">
            <v>43561.472638888903</v>
          </cell>
          <cell r="B21970">
            <v>1633</v>
          </cell>
          <cell r="R21970" t="str">
            <v>BQID160519</v>
          </cell>
        </row>
        <row r="21971">
          <cell r="A21971">
            <v>43560.662604166697</v>
          </cell>
          <cell r="B21971">
            <v>17</v>
          </cell>
          <cell r="R21971" t="str">
            <v>BSKD120530</v>
          </cell>
        </row>
        <row r="21972">
          <cell r="A21972">
            <v>43560.555104166699</v>
          </cell>
          <cell r="B21972">
            <v>122</v>
          </cell>
          <cell r="R21972" t="str">
            <v>BRGD161231</v>
          </cell>
        </row>
        <row r="21973">
          <cell r="A21973">
            <v>43559.784606481502</v>
          </cell>
          <cell r="B21973">
            <v>1529</v>
          </cell>
          <cell r="R21973" t="str">
            <v>BRAD230185</v>
          </cell>
        </row>
        <row r="21974">
          <cell r="A21974">
            <v>43559.688854166699</v>
          </cell>
          <cell r="B21974">
            <v>1</v>
          </cell>
          <cell r="R21974" t="str">
            <v>BSLD200427</v>
          </cell>
        </row>
        <row r="21975">
          <cell r="A21975">
            <v>43559.672175925902</v>
          </cell>
          <cell r="B21975">
            <v>1705</v>
          </cell>
          <cell r="R21975" t="str">
            <v>BQED160222</v>
          </cell>
        </row>
        <row r="21976">
          <cell r="A21976">
            <v>43559.644837963002</v>
          </cell>
          <cell r="B21976">
            <v>1</v>
          </cell>
          <cell r="R21976" t="str">
            <v>BSKD161467</v>
          </cell>
        </row>
        <row r="21977">
          <cell r="A21977">
            <v>43559.516828703701</v>
          </cell>
          <cell r="B21977"/>
          <cell r="R21977"/>
        </row>
        <row r="21978">
          <cell r="A21978">
            <v>43559.515196759297</v>
          </cell>
          <cell r="B21978"/>
          <cell r="R21978"/>
        </row>
        <row r="21979">
          <cell r="A21979">
            <v>43558.844375000001</v>
          </cell>
          <cell r="B21979">
            <v>1558</v>
          </cell>
          <cell r="R21979" t="str">
            <v>BRCD160967</v>
          </cell>
        </row>
        <row r="21980">
          <cell r="A21980">
            <v>43558.842395833301</v>
          </cell>
          <cell r="B21980">
            <v>1192</v>
          </cell>
          <cell r="R21980" t="str">
            <v>BRCD160968</v>
          </cell>
        </row>
        <row r="21981">
          <cell r="A21981">
            <v>43558.785949074103</v>
          </cell>
          <cell r="B21981">
            <v>1505</v>
          </cell>
          <cell r="R21981" t="str">
            <v>BRDD161036</v>
          </cell>
        </row>
        <row r="21982">
          <cell r="A21982">
            <v>43558.775798611103</v>
          </cell>
          <cell r="B21982"/>
          <cell r="R21982" t="str">
            <v>BQED160222</v>
          </cell>
        </row>
        <row r="21983">
          <cell r="A21983">
            <v>43558.466932870397</v>
          </cell>
          <cell r="B21983">
            <v>32037</v>
          </cell>
          <cell r="R21983" t="str">
            <v>BMDS040417</v>
          </cell>
        </row>
        <row r="21984">
          <cell r="A21984">
            <v>43558.420856481498</v>
          </cell>
          <cell r="B21984">
            <v>321</v>
          </cell>
          <cell r="R21984" t="str">
            <v>BRGD161206</v>
          </cell>
        </row>
        <row r="21985">
          <cell r="A21985">
            <v>43558.3687152778</v>
          </cell>
          <cell r="B21985">
            <v>929</v>
          </cell>
          <cell r="R21985" t="str">
            <v>BRED161124</v>
          </cell>
        </row>
        <row r="21986">
          <cell r="A21986">
            <v>43557.704131944403</v>
          </cell>
          <cell r="B21986"/>
          <cell r="R21986" t="str">
            <v>BKCS040470</v>
          </cell>
        </row>
        <row r="21987">
          <cell r="A21987">
            <v>43557.663460648102</v>
          </cell>
          <cell r="B21987"/>
          <cell r="R21987" t="str">
            <v>BSJS035917</v>
          </cell>
        </row>
        <row r="21988">
          <cell r="A21988">
            <v>43557.569421296299</v>
          </cell>
          <cell r="B21988">
            <v>2614</v>
          </cell>
          <cell r="R21988" t="str">
            <v>BQFD160263</v>
          </cell>
        </row>
        <row r="21989">
          <cell r="A21989">
            <v>43557.483078703699</v>
          </cell>
          <cell r="B21989">
            <v>20847</v>
          </cell>
          <cell r="R21989" t="str">
            <v>GPKC370113</v>
          </cell>
        </row>
        <row r="21990">
          <cell r="A21990">
            <v>43557.475219907399</v>
          </cell>
          <cell r="B21990">
            <v>518</v>
          </cell>
          <cell r="R21990" t="str">
            <v>BRGD230256</v>
          </cell>
        </row>
        <row r="21991">
          <cell r="A21991">
            <v>43557.357094907398</v>
          </cell>
          <cell r="B21991">
            <v>1</v>
          </cell>
          <cell r="R21991" t="str">
            <v>BSKD161500</v>
          </cell>
        </row>
        <row r="21992">
          <cell r="A21992">
            <v>43556.676874999997</v>
          </cell>
          <cell r="B21992">
            <v>1</v>
          </cell>
          <cell r="R21992" t="str">
            <v>BSKD161477</v>
          </cell>
        </row>
        <row r="21993">
          <cell r="A21993">
            <v>43556.578298611101</v>
          </cell>
          <cell r="B21993">
            <v>2571</v>
          </cell>
          <cell r="R21993" t="str">
            <v>BPLD200068</v>
          </cell>
        </row>
        <row r="21994">
          <cell r="A21994">
            <v>43556.573402777802</v>
          </cell>
          <cell r="B21994">
            <v>511</v>
          </cell>
          <cell r="R21994" t="str">
            <v>BRGD230256</v>
          </cell>
        </row>
        <row r="21995">
          <cell r="A21995">
            <v>43556.567870370403</v>
          </cell>
          <cell r="B21995">
            <v>4039</v>
          </cell>
          <cell r="R21995" t="str">
            <v>BQHD160416</v>
          </cell>
        </row>
        <row r="21996">
          <cell r="A21996">
            <v>43556.561354166697</v>
          </cell>
          <cell r="B21996">
            <v>1485</v>
          </cell>
          <cell r="R21996" t="str">
            <v>BRLD160741</v>
          </cell>
        </row>
        <row r="21997">
          <cell r="A21997">
            <v>43556.5321527778</v>
          </cell>
          <cell r="B21997">
            <v>1680</v>
          </cell>
          <cell r="R21997" t="str">
            <v>BQED160222</v>
          </cell>
        </row>
        <row r="21998">
          <cell r="A21998">
            <v>43556.516319444403</v>
          </cell>
          <cell r="B21998">
            <v>17961</v>
          </cell>
          <cell r="R21998" t="str">
            <v>BMCS030957</v>
          </cell>
        </row>
        <row r="21999">
          <cell r="A21999">
            <v>43556.408935185202</v>
          </cell>
          <cell r="B21999">
            <v>321</v>
          </cell>
          <cell r="R21999" t="str">
            <v>BRGD161206</v>
          </cell>
        </row>
        <row r="22000">
          <cell r="A22000">
            <v>43553.733379629601</v>
          </cell>
          <cell r="B22000">
            <v>91</v>
          </cell>
          <cell r="R22000" t="str">
            <v>BSJD161378</v>
          </cell>
        </row>
        <row r="22001">
          <cell r="A22001">
            <v>43553.673645833303</v>
          </cell>
          <cell r="B22001">
            <v>3012</v>
          </cell>
          <cell r="R22001" t="str">
            <v>BQID160510</v>
          </cell>
        </row>
        <row r="22002">
          <cell r="A22002">
            <v>43552.660428240699</v>
          </cell>
          <cell r="B22002"/>
          <cell r="R22002"/>
        </row>
        <row r="22003">
          <cell r="A22003">
            <v>43552.658842592602</v>
          </cell>
          <cell r="B22003">
            <v>1</v>
          </cell>
          <cell r="R22003" t="str">
            <v>BQGS031413</v>
          </cell>
        </row>
        <row r="22004">
          <cell r="A22004">
            <v>43552.527870370403</v>
          </cell>
          <cell r="B22004"/>
          <cell r="R22004"/>
        </row>
        <row r="22005">
          <cell r="A22005">
            <v>43552.437881944403</v>
          </cell>
          <cell r="B22005">
            <v>834</v>
          </cell>
          <cell r="R22005" t="str">
            <v>BRED161124</v>
          </cell>
        </row>
        <row r="22006">
          <cell r="A22006">
            <v>43552.431157407402</v>
          </cell>
          <cell r="B22006">
            <v>6101</v>
          </cell>
          <cell r="R22006" t="str">
            <v>BOJD200009</v>
          </cell>
        </row>
        <row r="22007">
          <cell r="A22007">
            <v>43551.443981481498</v>
          </cell>
          <cell r="B22007"/>
          <cell r="R22007"/>
        </row>
        <row r="22008">
          <cell r="A22008">
            <v>43550.709282407399</v>
          </cell>
          <cell r="B22008">
            <v>815</v>
          </cell>
          <cell r="R22008" t="str">
            <v>BRLD160728</v>
          </cell>
        </row>
        <row r="22009">
          <cell r="A22009">
            <v>43550.576840277798</v>
          </cell>
          <cell r="B22009">
            <v>10438</v>
          </cell>
          <cell r="R22009" t="str">
            <v>BRED161077</v>
          </cell>
        </row>
        <row r="22010">
          <cell r="A22010">
            <v>43550.457129629598</v>
          </cell>
          <cell r="B22010">
            <v>1993</v>
          </cell>
          <cell r="R22010" t="str">
            <v>BQLC370193</v>
          </cell>
        </row>
        <row r="22011">
          <cell r="A22011">
            <v>43550.452847222201</v>
          </cell>
          <cell r="B22011">
            <v>2</v>
          </cell>
          <cell r="R22011" t="str">
            <v>BQHS040705</v>
          </cell>
        </row>
        <row r="22012">
          <cell r="A22012">
            <v>43549.900381944397</v>
          </cell>
          <cell r="B22012">
            <v>1007</v>
          </cell>
          <cell r="R22012" t="str">
            <v>BRJD230112</v>
          </cell>
        </row>
        <row r="22013">
          <cell r="A22013">
            <v>43549.880057870403</v>
          </cell>
          <cell r="B22013"/>
          <cell r="R22013" t="str">
            <v>BRJD230112</v>
          </cell>
        </row>
        <row r="22014">
          <cell r="A22014">
            <v>43549.560740740701</v>
          </cell>
          <cell r="B22014">
            <v>3572</v>
          </cell>
          <cell r="R22014" t="str">
            <v>BRLD160727</v>
          </cell>
        </row>
        <row r="22015">
          <cell r="A22015">
            <v>43549.556203703702</v>
          </cell>
          <cell r="B22015">
            <v>584</v>
          </cell>
          <cell r="R22015" t="str">
            <v>BRGD161233</v>
          </cell>
        </row>
        <row r="22016">
          <cell r="A22016">
            <v>43549.544548611098</v>
          </cell>
          <cell r="B22016">
            <v>993</v>
          </cell>
          <cell r="R22016" t="str">
            <v>BRBL150944</v>
          </cell>
        </row>
        <row r="22017">
          <cell r="A22017">
            <v>43549.538113425901</v>
          </cell>
          <cell r="B22017">
            <v>888</v>
          </cell>
          <cell r="R22017" t="str">
            <v>BRGL151468</v>
          </cell>
        </row>
        <row r="22018">
          <cell r="A22018">
            <v>43549.535127314797</v>
          </cell>
          <cell r="B22018">
            <v>657</v>
          </cell>
          <cell r="R22018" t="str">
            <v>BRGL151464</v>
          </cell>
        </row>
        <row r="22019">
          <cell r="A22019">
            <v>43549.529479166697</v>
          </cell>
          <cell r="B22019">
            <v>1</v>
          </cell>
          <cell r="R22019" t="str">
            <v>CRHE563444</v>
          </cell>
        </row>
        <row r="22020">
          <cell r="A22020">
            <v>43547.535624999997</v>
          </cell>
          <cell r="B22020">
            <v>987</v>
          </cell>
          <cell r="R22020" t="str">
            <v>BRAD160834</v>
          </cell>
        </row>
        <row r="22021">
          <cell r="A22021">
            <v>43544.489108796297</v>
          </cell>
          <cell r="B22021">
            <v>22872</v>
          </cell>
          <cell r="R22021" t="str">
            <v>BMIS031759</v>
          </cell>
        </row>
        <row r="22022">
          <cell r="A22022">
            <v>43544.473113425898</v>
          </cell>
          <cell r="B22022">
            <v>1</v>
          </cell>
          <cell r="R22022" t="str">
            <v>BQHS040705</v>
          </cell>
        </row>
        <row r="22023">
          <cell r="A22023">
            <v>43544.459965277798</v>
          </cell>
          <cell r="B22023">
            <v>2</v>
          </cell>
          <cell r="R22023" t="str">
            <v>BSJD161422</v>
          </cell>
        </row>
        <row r="22024">
          <cell r="A22024">
            <v>43544.456516203703</v>
          </cell>
          <cell r="B22024">
            <v>5110</v>
          </cell>
          <cell r="R22024" t="str">
            <v>BJGS031440</v>
          </cell>
        </row>
        <row r="22025">
          <cell r="A22025">
            <v>43544.449560185203</v>
          </cell>
          <cell r="B22025">
            <v>6277</v>
          </cell>
          <cell r="R22025" t="str">
            <v>BQFS031084</v>
          </cell>
        </row>
        <row r="22026">
          <cell r="A22026">
            <v>43543.692349536999</v>
          </cell>
          <cell r="B22026"/>
          <cell r="R22026" t="str">
            <v>BSJD161422</v>
          </cell>
        </row>
        <row r="22027">
          <cell r="A22027">
            <v>43543.669247685197</v>
          </cell>
          <cell r="B22027">
            <v>2863</v>
          </cell>
          <cell r="R22027" t="str">
            <v>BQED160244</v>
          </cell>
        </row>
        <row r="22028">
          <cell r="A22028">
            <v>43543.502013888901</v>
          </cell>
          <cell r="B22028">
            <v>33016</v>
          </cell>
          <cell r="R22028" t="str">
            <v>BMBL160078</v>
          </cell>
        </row>
        <row r="22029">
          <cell r="A22029">
            <v>43543.480520833298</v>
          </cell>
          <cell r="B22029">
            <v>6071</v>
          </cell>
          <cell r="R22029" t="str">
            <v>BOGD230193</v>
          </cell>
        </row>
        <row r="22030">
          <cell r="A22030">
            <v>43543.4738657407</v>
          </cell>
          <cell r="B22030">
            <v>551</v>
          </cell>
          <cell r="R22030" t="str">
            <v>BRED161081</v>
          </cell>
        </row>
        <row r="22031">
          <cell r="A22031">
            <v>43542.675671296303</v>
          </cell>
          <cell r="B22031">
            <v>975</v>
          </cell>
          <cell r="R22031" t="str">
            <v>BRDD161019</v>
          </cell>
        </row>
        <row r="22032">
          <cell r="A22032">
            <v>43542.663425925901</v>
          </cell>
          <cell r="B22032">
            <v>13884</v>
          </cell>
          <cell r="R22032" t="str">
            <v>BPLF150007</v>
          </cell>
        </row>
        <row r="22033">
          <cell r="A22033">
            <v>43542.582800925898</v>
          </cell>
          <cell r="B22033">
            <v>2453</v>
          </cell>
          <cell r="R22033" t="str">
            <v>BQBD200008</v>
          </cell>
        </row>
        <row r="22034">
          <cell r="A22034">
            <v>43542.528483796297</v>
          </cell>
          <cell r="B22034">
            <v>3500</v>
          </cell>
          <cell r="R22034" t="str">
            <v>BQCD160129</v>
          </cell>
        </row>
        <row r="22035">
          <cell r="A22035">
            <v>43542.449328703697</v>
          </cell>
          <cell r="B22035">
            <v>2966</v>
          </cell>
          <cell r="R22035" t="str">
            <v>BQHD160416</v>
          </cell>
        </row>
        <row r="22036">
          <cell r="A22036">
            <v>43542.446909722203</v>
          </cell>
          <cell r="B22036">
            <v>2966</v>
          </cell>
          <cell r="R22036" t="str">
            <v>BQHD160416</v>
          </cell>
        </row>
        <row r="22037">
          <cell r="A22037">
            <v>43542.4374074074</v>
          </cell>
          <cell r="B22037">
            <v>1692</v>
          </cell>
          <cell r="R22037" t="str">
            <v>BRJD160577</v>
          </cell>
        </row>
        <row r="22038">
          <cell r="A22038">
            <v>43542.424363425896</v>
          </cell>
          <cell r="B22038">
            <v>50</v>
          </cell>
          <cell r="R22038" t="str">
            <v>CRJE661329</v>
          </cell>
        </row>
        <row r="22039">
          <cell r="A22039">
            <v>43540.543020833298</v>
          </cell>
          <cell r="B22039">
            <v>13086</v>
          </cell>
          <cell r="R22039" t="str">
            <v>BJAET10022</v>
          </cell>
        </row>
        <row r="22040">
          <cell r="A22040">
            <v>43540.504872685196</v>
          </cell>
          <cell r="B22040">
            <v>1</v>
          </cell>
          <cell r="R22040" t="str">
            <v>BSKD120530</v>
          </cell>
        </row>
        <row r="22041">
          <cell r="A22041">
            <v>43539.716782407399</v>
          </cell>
          <cell r="B22041">
            <v>1</v>
          </cell>
          <cell r="R22041" t="str">
            <v>BSLD161503</v>
          </cell>
        </row>
        <row r="22042">
          <cell r="A22042">
            <v>43539.438611111102</v>
          </cell>
          <cell r="B22042">
            <v>490</v>
          </cell>
          <cell r="R22042" t="str">
            <v>BRGD230256</v>
          </cell>
        </row>
        <row r="22043">
          <cell r="A22043">
            <v>43538.474363425899</v>
          </cell>
          <cell r="B22043">
            <v>3018</v>
          </cell>
          <cell r="R22043" t="str">
            <v>BPHD200246</v>
          </cell>
        </row>
        <row r="22044">
          <cell r="A22044">
            <v>43538.4672222222</v>
          </cell>
          <cell r="B22044">
            <v>5800</v>
          </cell>
          <cell r="R22044" t="str">
            <v>BQJD160040</v>
          </cell>
        </row>
        <row r="22045">
          <cell r="A22045">
            <v>43538.4617013889</v>
          </cell>
          <cell r="B22045"/>
          <cell r="R22045"/>
        </row>
        <row r="22046">
          <cell r="A22046">
            <v>43537.845034722202</v>
          </cell>
          <cell r="B22046"/>
          <cell r="R22046" t="str">
            <v>BSLD161503</v>
          </cell>
        </row>
        <row r="22047">
          <cell r="A22047">
            <v>43537.7117013889</v>
          </cell>
          <cell r="B22047">
            <v>2534</v>
          </cell>
          <cell r="R22047" t="str">
            <v>BPLD200068</v>
          </cell>
        </row>
        <row r="22048">
          <cell r="A22048">
            <v>43537.5835069444</v>
          </cell>
          <cell r="B22048">
            <v>65</v>
          </cell>
          <cell r="R22048" t="str">
            <v>15754</v>
          </cell>
        </row>
        <row r="22049">
          <cell r="A22049">
            <v>43537.482662037</v>
          </cell>
          <cell r="B22049">
            <v>195</v>
          </cell>
          <cell r="R22049" t="str">
            <v>BRKD120213</v>
          </cell>
        </row>
        <row r="22050">
          <cell r="A22050">
            <v>43537.360891203702</v>
          </cell>
          <cell r="B22050">
            <v>4179</v>
          </cell>
          <cell r="R22050" t="str">
            <v>BQKD160076</v>
          </cell>
        </row>
        <row r="22051">
          <cell r="A22051">
            <v>43536.737581018497</v>
          </cell>
          <cell r="B22051"/>
          <cell r="R22051" t="str">
            <v>15754</v>
          </cell>
        </row>
        <row r="22052">
          <cell r="A22052">
            <v>43536.695243055598</v>
          </cell>
          <cell r="B22052"/>
          <cell r="R22052" t="str">
            <v>BSKD120530</v>
          </cell>
        </row>
        <row r="22053">
          <cell r="A22053">
            <v>43536.648425925901</v>
          </cell>
          <cell r="B22053">
            <v>3419</v>
          </cell>
          <cell r="R22053" t="str">
            <v>BQCD160129</v>
          </cell>
        </row>
        <row r="22054">
          <cell r="A22054">
            <v>43536.471064814803</v>
          </cell>
          <cell r="B22054">
            <v>8343</v>
          </cell>
          <cell r="R22054" t="str">
            <v>BQBS033819</v>
          </cell>
        </row>
        <row r="22055">
          <cell r="A22055">
            <v>43536.461631944403</v>
          </cell>
          <cell r="B22055">
            <v>50</v>
          </cell>
          <cell r="R22055" t="str">
            <v>CRHE563444</v>
          </cell>
        </row>
        <row r="22056">
          <cell r="A22056">
            <v>43535.739930555603</v>
          </cell>
          <cell r="B22056">
            <v>1383</v>
          </cell>
          <cell r="R22056" t="str">
            <v>BQKD200048</v>
          </cell>
        </row>
        <row r="22057">
          <cell r="A22057">
            <v>43535.6795949074</v>
          </cell>
          <cell r="B22057">
            <v>14</v>
          </cell>
          <cell r="R22057" t="str">
            <v>BRID161336</v>
          </cell>
        </row>
        <row r="22058">
          <cell r="A22058">
            <v>43535.677245370403</v>
          </cell>
          <cell r="B22058">
            <v>3023</v>
          </cell>
          <cell r="R22058" t="str">
            <v>BQCD160106</v>
          </cell>
        </row>
        <row r="22059">
          <cell r="A22059">
            <v>43535.548553240696</v>
          </cell>
          <cell r="B22059">
            <v>50</v>
          </cell>
          <cell r="R22059" t="str">
            <v>12096810</v>
          </cell>
        </row>
        <row r="22060">
          <cell r="A22060">
            <v>43535.543321759302</v>
          </cell>
          <cell r="B22060">
            <v>411482</v>
          </cell>
          <cell r="R22060" t="str">
            <v>BNJS040045</v>
          </cell>
        </row>
        <row r="22061">
          <cell r="A22061">
            <v>43535.456782407397</v>
          </cell>
          <cell r="B22061">
            <v>16535</v>
          </cell>
          <cell r="R22061" t="str">
            <v>BMKC370048</v>
          </cell>
        </row>
        <row r="22062">
          <cell r="A22062">
            <v>43535.451828703699</v>
          </cell>
          <cell r="B22062"/>
          <cell r="R22062" t="str">
            <v>BRAD160803</v>
          </cell>
        </row>
        <row r="22063">
          <cell r="A22063">
            <v>43533.695</v>
          </cell>
          <cell r="B22063">
            <v>1514</v>
          </cell>
          <cell r="R22063" t="str">
            <v>BQGD160344</v>
          </cell>
        </row>
        <row r="22064">
          <cell r="A22064">
            <v>43533.689953703702</v>
          </cell>
          <cell r="B22064">
            <v>47188</v>
          </cell>
          <cell r="R22064" t="str">
            <v>124371</v>
          </cell>
        </row>
        <row r="22065">
          <cell r="A22065">
            <v>43533.680335648103</v>
          </cell>
          <cell r="B22065">
            <v>40</v>
          </cell>
          <cell r="R22065" t="str">
            <v>DREL151271</v>
          </cell>
        </row>
        <row r="22066">
          <cell r="A22066">
            <v>43533.568761574097</v>
          </cell>
          <cell r="B22066">
            <v>2021</v>
          </cell>
          <cell r="R22066" t="str">
            <v>BQFD160263</v>
          </cell>
        </row>
        <row r="22067">
          <cell r="A22067">
            <v>43533.5681944444</v>
          </cell>
          <cell r="B22067">
            <v>1</v>
          </cell>
          <cell r="R22067" t="str">
            <v>BSKD161476</v>
          </cell>
        </row>
        <row r="22068">
          <cell r="A22068">
            <v>43533.522037037001</v>
          </cell>
          <cell r="B22068">
            <v>17231</v>
          </cell>
          <cell r="R22068" t="str">
            <v>BKCS040431</v>
          </cell>
        </row>
        <row r="22069">
          <cell r="A22069">
            <v>43533.455636574101</v>
          </cell>
          <cell r="B22069">
            <v>807</v>
          </cell>
          <cell r="R22069" t="str">
            <v>BRCD160990</v>
          </cell>
        </row>
        <row r="22070">
          <cell r="A22070">
            <v>43533.447881944398</v>
          </cell>
          <cell r="B22070">
            <v>870</v>
          </cell>
          <cell r="R22070" t="str">
            <v>BQID160527</v>
          </cell>
        </row>
        <row r="22071">
          <cell r="A22071">
            <v>43533.396527777797</v>
          </cell>
          <cell r="B22071">
            <v>445</v>
          </cell>
          <cell r="R22071" t="str">
            <v>BRGD230256</v>
          </cell>
        </row>
        <row r="22072">
          <cell r="A22072">
            <v>43532.523333333302</v>
          </cell>
          <cell r="B22072">
            <v>1</v>
          </cell>
          <cell r="R22072" t="str">
            <v>BRDC373261</v>
          </cell>
        </row>
        <row r="22073">
          <cell r="A22073">
            <v>43532.519965277803</v>
          </cell>
          <cell r="B22073"/>
          <cell r="R22073" t="str">
            <v>18354507</v>
          </cell>
        </row>
        <row r="22074">
          <cell r="A22074">
            <v>43532.498611111099</v>
          </cell>
          <cell r="B22074">
            <v>2100</v>
          </cell>
          <cell r="R22074" t="str">
            <v>BRCD160939</v>
          </cell>
        </row>
        <row r="22075">
          <cell r="A22075">
            <v>43532.494409722203</v>
          </cell>
          <cell r="B22075">
            <v>2100</v>
          </cell>
          <cell r="R22075" t="str">
            <v>BRBD160892</v>
          </cell>
        </row>
        <row r="22076">
          <cell r="A22076">
            <v>43532.487905092603</v>
          </cell>
          <cell r="B22076">
            <v>1435</v>
          </cell>
          <cell r="R22076" t="str">
            <v>BRLD160741</v>
          </cell>
        </row>
        <row r="22077">
          <cell r="A22077">
            <v>43532.4827083333</v>
          </cell>
          <cell r="B22077">
            <v>47188</v>
          </cell>
          <cell r="R22077" t="str">
            <v>124371</v>
          </cell>
        </row>
        <row r="22078">
          <cell r="A22078">
            <v>43532.475104166697</v>
          </cell>
          <cell r="B22078">
            <v>7191</v>
          </cell>
          <cell r="R22078" t="str">
            <v>124380</v>
          </cell>
        </row>
        <row r="22079">
          <cell r="A22079">
            <v>43532.467071759304</v>
          </cell>
          <cell r="B22079"/>
          <cell r="R22079" t="str">
            <v>BKCS040431</v>
          </cell>
        </row>
        <row r="22080">
          <cell r="A22080">
            <v>43531.764560185198</v>
          </cell>
          <cell r="B22080">
            <v>60</v>
          </cell>
          <cell r="R22080" t="str">
            <v>15754</v>
          </cell>
        </row>
        <row r="22081">
          <cell r="A22081">
            <v>43531.514444444401</v>
          </cell>
          <cell r="B22081">
            <v>7251</v>
          </cell>
          <cell r="R22081" t="str">
            <v>GPKC370119</v>
          </cell>
        </row>
        <row r="22082">
          <cell r="A22082">
            <v>43531.4937615741</v>
          </cell>
          <cell r="B22082">
            <v>547</v>
          </cell>
          <cell r="R22082" t="str">
            <v>BRGD161225</v>
          </cell>
        </row>
        <row r="22083">
          <cell r="A22083">
            <v>43531.489814814799</v>
          </cell>
          <cell r="B22083">
            <v>2000</v>
          </cell>
          <cell r="R22083" t="str">
            <v>BRAD160811</v>
          </cell>
        </row>
        <row r="22084">
          <cell r="A22084">
            <v>43530.833877314799</v>
          </cell>
          <cell r="B22084">
            <v>1750</v>
          </cell>
          <cell r="R22084" t="str">
            <v>BRAD160803</v>
          </cell>
        </row>
        <row r="22085">
          <cell r="A22085">
            <v>43530.745983796303</v>
          </cell>
          <cell r="B22085">
            <v>3364</v>
          </cell>
          <cell r="R22085" t="str">
            <v>BPGD230204</v>
          </cell>
        </row>
        <row r="22086">
          <cell r="A22086">
            <v>43530.671238425901</v>
          </cell>
          <cell r="B22086">
            <v>1005</v>
          </cell>
          <cell r="R22086" t="str">
            <v>BRCD160968</v>
          </cell>
        </row>
        <row r="22087">
          <cell r="A22087">
            <v>43530.664027777799</v>
          </cell>
          <cell r="B22087">
            <v>4500</v>
          </cell>
          <cell r="R22087" t="str">
            <v>GPCC370524</v>
          </cell>
        </row>
        <row r="22088">
          <cell r="A22088">
            <v>43530.642789351798</v>
          </cell>
          <cell r="B22088">
            <v>1251</v>
          </cell>
          <cell r="R22088" t="str">
            <v>BQHD230049</v>
          </cell>
        </row>
        <row r="22089">
          <cell r="A22089">
            <v>43530.501550925903</v>
          </cell>
          <cell r="B22089">
            <v>570</v>
          </cell>
          <cell r="R22089" t="str">
            <v>BRAD230174</v>
          </cell>
        </row>
        <row r="22090">
          <cell r="A22090">
            <v>43530.4816782407</v>
          </cell>
          <cell r="B22090">
            <v>1500</v>
          </cell>
          <cell r="R22090" t="str">
            <v>BQCD200030</v>
          </cell>
        </row>
        <row r="22091">
          <cell r="A22091">
            <v>43530.439942129597</v>
          </cell>
          <cell r="B22091">
            <v>2781</v>
          </cell>
          <cell r="R22091" t="str">
            <v>BQID160510</v>
          </cell>
        </row>
        <row r="22092">
          <cell r="A22092">
            <v>43529.771122685197</v>
          </cell>
          <cell r="B22092">
            <v>2349</v>
          </cell>
          <cell r="R22092" t="str">
            <v>BRJD160606</v>
          </cell>
        </row>
        <row r="22093">
          <cell r="A22093">
            <v>43529.5256828704</v>
          </cell>
          <cell r="B22093"/>
          <cell r="R22093" t="str">
            <v>BQED160241</v>
          </cell>
        </row>
        <row r="22094">
          <cell r="A22094">
            <v>43529.519270833298</v>
          </cell>
          <cell r="B22094">
            <v>129</v>
          </cell>
          <cell r="R22094" t="str">
            <v>BRGD161206</v>
          </cell>
        </row>
        <row r="22095">
          <cell r="A22095">
            <v>43529.516666666699</v>
          </cell>
          <cell r="B22095"/>
          <cell r="R22095" t="str">
            <v>BRGD161206</v>
          </cell>
        </row>
        <row r="22096">
          <cell r="A22096">
            <v>43529.453923611101</v>
          </cell>
          <cell r="B22096">
            <v>5782</v>
          </cell>
          <cell r="R22096" t="str">
            <v>ONIC370102</v>
          </cell>
        </row>
        <row r="22097">
          <cell r="A22097">
            <v>43528.857812499999</v>
          </cell>
          <cell r="B22097"/>
          <cell r="R22097" t="str">
            <v>BSKD161476</v>
          </cell>
        </row>
        <row r="22098">
          <cell r="A22098">
            <v>43528.773194444402</v>
          </cell>
          <cell r="B22098">
            <v>4286</v>
          </cell>
          <cell r="R22098" t="str">
            <v>BPED200187</v>
          </cell>
        </row>
        <row r="22099">
          <cell r="A22099">
            <v>43528.692280092597</v>
          </cell>
          <cell r="B22099">
            <v>2274</v>
          </cell>
          <cell r="R22099" t="str">
            <v>BQHD160427</v>
          </cell>
        </row>
        <row r="22100">
          <cell r="A22100">
            <v>43528.671412037002</v>
          </cell>
          <cell r="B22100"/>
          <cell r="R22100" t="str">
            <v>BQED160241</v>
          </cell>
        </row>
        <row r="22101">
          <cell r="A22101">
            <v>43526.736412036997</v>
          </cell>
          <cell r="B22101"/>
          <cell r="R22101" t="str">
            <v>CRHE563445</v>
          </cell>
        </row>
        <row r="22102">
          <cell r="A22102">
            <v>43526.693761574097</v>
          </cell>
          <cell r="B22102">
            <v>878</v>
          </cell>
          <cell r="R22102" t="str">
            <v>BRDD161019</v>
          </cell>
        </row>
        <row r="22103">
          <cell r="A22103">
            <v>43526.576469907399</v>
          </cell>
          <cell r="B22103">
            <v>24900</v>
          </cell>
          <cell r="R22103" t="str">
            <v>BNJS040075</v>
          </cell>
        </row>
        <row r="22104">
          <cell r="A22104">
            <v>43526.567662037</v>
          </cell>
          <cell r="B22104">
            <v>21634</v>
          </cell>
          <cell r="R22104" t="str">
            <v>BNJS040074</v>
          </cell>
        </row>
        <row r="22105">
          <cell r="A22105">
            <v>43525.726898148103</v>
          </cell>
          <cell r="B22105">
            <v>1</v>
          </cell>
          <cell r="R22105" t="str">
            <v>BSJD161378</v>
          </cell>
        </row>
        <row r="22106">
          <cell r="A22106">
            <v>43525.521261574097</v>
          </cell>
          <cell r="B22106">
            <v>2184</v>
          </cell>
          <cell r="R22106" t="str">
            <v>BQED160241</v>
          </cell>
        </row>
        <row r="22107">
          <cell r="A22107">
            <v>43525.483726851897</v>
          </cell>
          <cell r="B22107">
            <v>4502</v>
          </cell>
          <cell r="R22107" t="str">
            <v>BPED160088</v>
          </cell>
        </row>
        <row r="22108">
          <cell r="A22108">
            <v>43525.471261574101</v>
          </cell>
          <cell r="B22108">
            <v>16315</v>
          </cell>
          <cell r="R22108" t="str">
            <v>BIFS040367</v>
          </cell>
        </row>
        <row r="22109">
          <cell r="A22109">
            <v>43525.466076388897</v>
          </cell>
          <cell r="B22109">
            <v>12594</v>
          </cell>
          <cell r="R22109" t="str">
            <v>BLIS031950</v>
          </cell>
        </row>
        <row r="22110">
          <cell r="A22110">
            <v>43524.705335648097</v>
          </cell>
          <cell r="B22110">
            <v>50</v>
          </cell>
          <cell r="R22110" t="str">
            <v>DRCL080501</v>
          </cell>
        </row>
        <row r="22111">
          <cell r="A22111">
            <v>43524.670902777798</v>
          </cell>
          <cell r="B22111">
            <v>11482</v>
          </cell>
          <cell r="R22111" t="str">
            <v>BOCS040147</v>
          </cell>
        </row>
        <row r="22112">
          <cell r="A22112">
            <v>43524.661064814798</v>
          </cell>
          <cell r="B22112">
            <v>6041</v>
          </cell>
          <cell r="R22112" t="str">
            <v>BQKD160115</v>
          </cell>
        </row>
        <row r="22113">
          <cell r="A22113">
            <v>43524.552719907399</v>
          </cell>
          <cell r="B22113">
            <v>2458</v>
          </cell>
          <cell r="R22113" t="str">
            <v>BQJD200011</v>
          </cell>
        </row>
        <row r="22114">
          <cell r="A22114">
            <v>43524.518553240698</v>
          </cell>
          <cell r="B22114">
            <v>2252</v>
          </cell>
          <cell r="R22114" t="str">
            <v>BQJC370018</v>
          </cell>
        </row>
        <row r="22115">
          <cell r="A22115">
            <v>43524.513217592597</v>
          </cell>
          <cell r="B22115">
            <v>3147</v>
          </cell>
          <cell r="R22115" t="str">
            <v>BMGC370521</v>
          </cell>
        </row>
        <row r="22116">
          <cell r="A22116">
            <v>43523.419293981497</v>
          </cell>
          <cell r="B22116">
            <v>19069</v>
          </cell>
          <cell r="R22116" t="str">
            <v>BKJS030050</v>
          </cell>
        </row>
        <row r="22117">
          <cell r="A22117">
            <v>43523.416828703703</v>
          </cell>
          <cell r="B22117">
            <v>22327</v>
          </cell>
          <cell r="R22117" t="str">
            <v>BKCS040470</v>
          </cell>
        </row>
        <row r="22118">
          <cell r="A22118">
            <v>43523.4127546296</v>
          </cell>
          <cell r="B22118">
            <v>14060</v>
          </cell>
          <cell r="R22118" t="str">
            <v>GOIS031795</v>
          </cell>
        </row>
        <row r="22119">
          <cell r="A22119">
            <v>43522.654525462996</v>
          </cell>
          <cell r="B22119">
            <v>3865</v>
          </cell>
          <cell r="R22119" t="str">
            <v>BQFD200092</v>
          </cell>
        </row>
        <row r="22120">
          <cell r="A22120">
            <v>43522.614247685196</v>
          </cell>
          <cell r="B22120">
            <v>23005</v>
          </cell>
          <cell r="R22120" t="str">
            <v>BLFS031469</v>
          </cell>
        </row>
        <row r="22121">
          <cell r="A22121">
            <v>43522.611990740697</v>
          </cell>
          <cell r="B22121">
            <v>19062</v>
          </cell>
          <cell r="R22121" t="str">
            <v>BKJS030050</v>
          </cell>
        </row>
        <row r="22122">
          <cell r="A22122">
            <v>43522.6091087963</v>
          </cell>
          <cell r="B22122">
            <v>4840</v>
          </cell>
          <cell r="R22122" t="str">
            <v>BLJS030086</v>
          </cell>
        </row>
        <row r="22123">
          <cell r="A22123">
            <v>43522.597071759301</v>
          </cell>
          <cell r="B22123">
            <v>1</v>
          </cell>
          <cell r="R22123" t="str">
            <v>BSJC374595</v>
          </cell>
        </row>
        <row r="22124">
          <cell r="A22124">
            <v>43522.456435185202</v>
          </cell>
          <cell r="B22124">
            <v>3188</v>
          </cell>
          <cell r="R22124" t="str">
            <v>BQCD160129</v>
          </cell>
        </row>
        <row r="22125">
          <cell r="A22125">
            <v>43521.800960648201</v>
          </cell>
          <cell r="B22125">
            <v>17665</v>
          </cell>
          <cell r="R22125" t="str">
            <v>108441</v>
          </cell>
        </row>
        <row r="22126">
          <cell r="A22126">
            <v>43521.798888888901</v>
          </cell>
          <cell r="B22126">
            <v>2202</v>
          </cell>
          <cell r="R22126" t="str">
            <v>BRJS040951</v>
          </cell>
        </row>
        <row r="22127">
          <cell r="A22127">
            <v>43521.519247685203</v>
          </cell>
          <cell r="B22127">
            <v>1</v>
          </cell>
          <cell r="R22127" t="str">
            <v>BSKL151780</v>
          </cell>
        </row>
        <row r="22128">
          <cell r="A22128">
            <v>43521.505034722199</v>
          </cell>
          <cell r="B22128"/>
          <cell r="R22128" t="str">
            <v>11475704</v>
          </cell>
        </row>
        <row r="22129">
          <cell r="A22129">
            <v>43521.503009259301</v>
          </cell>
          <cell r="B22129">
            <v>1490</v>
          </cell>
          <cell r="R22129" t="str">
            <v>BQID160519</v>
          </cell>
        </row>
        <row r="22130">
          <cell r="A22130">
            <v>43521.4976157407</v>
          </cell>
          <cell r="B22130">
            <v>37889</v>
          </cell>
          <cell r="R22130" t="str">
            <v>BLGS040605</v>
          </cell>
        </row>
        <row r="22131">
          <cell r="A22131">
            <v>43521.489872685197</v>
          </cell>
          <cell r="B22131">
            <v>30679</v>
          </cell>
          <cell r="R22131" t="str">
            <v>BLES031356</v>
          </cell>
        </row>
        <row r="22132">
          <cell r="A22132">
            <v>43521.450266203698</v>
          </cell>
          <cell r="B22132"/>
          <cell r="R22132" t="str">
            <v>BKAS030601</v>
          </cell>
        </row>
        <row r="22133">
          <cell r="A22133">
            <v>43521.4437847222</v>
          </cell>
          <cell r="B22133">
            <v>40984</v>
          </cell>
          <cell r="R22133" t="str">
            <v>BKAS030601</v>
          </cell>
        </row>
        <row r="22134">
          <cell r="A22134">
            <v>43519.650138888901</v>
          </cell>
          <cell r="B22134">
            <v>2752</v>
          </cell>
          <cell r="R22134" t="str">
            <v>BQID160510</v>
          </cell>
        </row>
        <row r="22135">
          <cell r="A22135">
            <v>43519.471585648098</v>
          </cell>
          <cell r="B22135">
            <v>2750</v>
          </cell>
          <cell r="R22135" t="str">
            <v>BQID160510</v>
          </cell>
        </row>
        <row r="22136">
          <cell r="A22136">
            <v>43519.391597222202</v>
          </cell>
          <cell r="B22136">
            <v>1490</v>
          </cell>
          <cell r="R22136" t="str">
            <v>BQED160241</v>
          </cell>
        </row>
        <row r="22137">
          <cell r="A22137">
            <v>43518.718738425901</v>
          </cell>
          <cell r="B22137">
            <v>791</v>
          </cell>
          <cell r="R22137" t="str">
            <v>BRDD161019</v>
          </cell>
        </row>
        <row r="22138">
          <cell r="A22138">
            <v>43518.4527199074</v>
          </cell>
          <cell r="B22138">
            <v>1380</v>
          </cell>
          <cell r="R22138" t="str">
            <v>BRLD160741</v>
          </cell>
        </row>
        <row r="22139">
          <cell r="A22139">
            <v>43518.442210648202</v>
          </cell>
          <cell r="B22139">
            <v>4840</v>
          </cell>
          <cell r="R22139" t="str">
            <v>BLJS030086</v>
          </cell>
        </row>
        <row r="22140">
          <cell r="A22140">
            <v>43518.439710648097</v>
          </cell>
          <cell r="B22140">
            <v>3263</v>
          </cell>
          <cell r="R22140" t="str">
            <v>BQED160211</v>
          </cell>
        </row>
        <row r="22141">
          <cell r="A22141">
            <v>43518.435949074097</v>
          </cell>
          <cell r="B22141">
            <v>1</v>
          </cell>
          <cell r="R22141" t="str">
            <v>CRIE663199</v>
          </cell>
        </row>
        <row r="22142">
          <cell r="A22142">
            <v>43517.8114236111</v>
          </cell>
          <cell r="B22142">
            <v>2975</v>
          </cell>
          <cell r="R22142" t="str">
            <v>BPIC370386</v>
          </cell>
        </row>
        <row r="22143">
          <cell r="A22143">
            <v>43517.533900463</v>
          </cell>
          <cell r="B22143">
            <v>2611</v>
          </cell>
          <cell r="R22143" t="str">
            <v>BQED160244</v>
          </cell>
        </row>
        <row r="22144">
          <cell r="A22144">
            <v>43517.528634259303</v>
          </cell>
          <cell r="B22144">
            <v>1485</v>
          </cell>
          <cell r="R22144" t="str">
            <v>BRAD160777</v>
          </cell>
        </row>
        <row r="22145">
          <cell r="A22145">
            <v>43517.522858796299</v>
          </cell>
          <cell r="B22145">
            <v>1</v>
          </cell>
          <cell r="R22145" t="str">
            <v>GOKE560181</v>
          </cell>
        </row>
        <row r="22146">
          <cell r="A22146">
            <v>43517.506874999999</v>
          </cell>
          <cell r="B22146">
            <v>1</v>
          </cell>
          <cell r="R22146" t="str">
            <v>BRID161341</v>
          </cell>
        </row>
        <row r="22147">
          <cell r="A22147">
            <v>43517.496076388903</v>
          </cell>
          <cell r="B22147">
            <v>1</v>
          </cell>
          <cell r="R22147" t="str">
            <v>CRLE561984</v>
          </cell>
        </row>
        <row r="22148">
          <cell r="A22148">
            <v>43517.473310185203</v>
          </cell>
          <cell r="B22148">
            <v>3181</v>
          </cell>
          <cell r="R22148" t="str">
            <v>BQCD160129</v>
          </cell>
        </row>
        <row r="22149">
          <cell r="A22149">
            <v>43517.461458333302</v>
          </cell>
          <cell r="B22149">
            <v>3806</v>
          </cell>
          <cell r="R22149" t="str">
            <v>BQKD160094</v>
          </cell>
        </row>
        <row r="22150">
          <cell r="A22150">
            <v>43517.447569444397</v>
          </cell>
          <cell r="B22150">
            <v>4762</v>
          </cell>
          <cell r="R22150" t="str">
            <v>GPGS031328</v>
          </cell>
        </row>
        <row r="22151">
          <cell r="A22151">
            <v>43517.430150462998</v>
          </cell>
          <cell r="B22151">
            <v>5560</v>
          </cell>
          <cell r="R22151" t="str">
            <v>BOED200121</v>
          </cell>
        </row>
        <row r="22152">
          <cell r="A22152">
            <v>43515.554571759298</v>
          </cell>
          <cell r="B22152">
            <v>3181</v>
          </cell>
          <cell r="R22152" t="str">
            <v>BQFD160278</v>
          </cell>
        </row>
        <row r="22153">
          <cell r="A22153">
            <v>43515.522696759297</v>
          </cell>
          <cell r="B22153">
            <v>5000</v>
          </cell>
          <cell r="R22153" t="str">
            <v>BPLD230110</v>
          </cell>
        </row>
        <row r="22154">
          <cell r="A22154">
            <v>43515.498807870397</v>
          </cell>
          <cell r="B22154">
            <v>2418</v>
          </cell>
          <cell r="R22154" t="str">
            <v>BQJD200011</v>
          </cell>
        </row>
        <row r="22155">
          <cell r="A22155">
            <v>43515.441817129598</v>
          </cell>
          <cell r="B22155">
            <v>1</v>
          </cell>
          <cell r="R22155" t="str">
            <v>BSJD230305</v>
          </cell>
        </row>
        <row r="22156">
          <cell r="A22156">
            <v>43514.657141203701</v>
          </cell>
          <cell r="B22156">
            <v>1664</v>
          </cell>
          <cell r="R22156" t="str">
            <v>BRJD160543</v>
          </cell>
        </row>
        <row r="22157">
          <cell r="A22157">
            <v>43514.500324074099</v>
          </cell>
          <cell r="B22157">
            <v>533</v>
          </cell>
          <cell r="R22157" t="str">
            <v>BRED161131</v>
          </cell>
        </row>
        <row r="22158">
          <cell r="A22158">
            <v>43514.467060185198</v>
          </cell>
          <cell r="B22158">
            <v>1</v>
          </cell>
          <cell r="R22158" t="str">
            <v>CMDE660812</v>
          </cell>
        </row>
        <row r="22159">
          <cell r="A22159">
            <v>43514.462615740696</v>
          </cell>
          <cell r="B22159">
            <v>1</v>
          </cell>
          <cell r="R22159" t="str">
            <v>18516212</v>
          </cell>
        </row>
        <row r="22160">
          <cell r="A22160">
            <v>43514.4612962963</v>
          </cell>
          <cell r="B22160">
            <v>1</v>
          </cell>
          <cell r="R22160" t="str">
            <v>BRIS035698</v>
          </cell>
        </row>
        <row r="22161">
          <cell r="A22161">
            <v>43514.4539814815</v>
          </cell>
          <cell r="B22161">
            <v>3715</v>
          </cell>
          <cell r="R22161" t="str">
            <v>BJHS031586</v>
          </cell>
        </row>
        <row r="22162">
          <cell r="A22162">
            <v>43514.442199074103</v>
          </cell>
          <cell r="B22162">
            <v>15844</v>
          </cell>
          <cell r="R22162" t="str">
            <v>BMIS031670</v>
          </cell>
        </row>
        <row r="22163">
          <cell r="A22163">
            <v>43511.478750000002</v>
          </cell>
          <cell r="B22163"/>
          <cell r="R22163" t="str">
            <v>CRHE563445</v>
          </cell>
        </row>
        <row r="22164">
          <cell r="A22164">
            <v>43511.472060185202</v>
          </cell>
          <cell r="B22164">
            <v>11855</v>
          </cell>
          <cell r="R22164" t="str">
            <v>BQBS030091</v>
          </cell>
        </row>
        <row r="22165">
          <cell r="A22165">
            <v>43510.575902777797</v>
          </cell>
          <cell r="B22165">
            <v>5488</v>
          </cell>
          <cell r="R22165" t="str">
            <v>BQKD200034</v>
          </cell>
        </row>
        <row r="22166">
          <cell r="A22166">
            <v>43510.529664351903</v>
          </cell>
          <cell r="B22166">
            <v>4033</v>
          </cell>
          <cell r="R22166" t="str">
            <v>BQCD160103</v>
          </cell>
        </row>
        <row r="22167">
          <cell r="A22167">
            <v>43510.524895833303</v>
          </cell>
          <cell r="B22167">
            <v>3752</v>
          </cell>
          <cell r="R22167" t="str">
            <v>BQJD160040</v>
          </cell>
        </row>
        <row r="22168">
          <cell r="A22168">
            <v>43510.521041666703</v>
          </cell>
          <cell r="B22168">
            <v>3043</v>
          </cell>
          <cell r="R22168" t="str">
            <v>BQKD160099</v>
          </cell>
        </row>
        <row r="22169">
          <cell r="A22169">
            <v>43510.519537036998</v>
          </cell>
          <cell r="B22169">
            <v>5841</v>
          </cell>
          <cell r="R22169" t="str">
            <v>BQKD160115</v>
          </cell>
        </row>
        <row r="22170">
          <cell r="A22170">
            <v>43510.5144097222</v>
          </cell>
          <cell r="B22170">
            <v>1786</v>
          </cell>
          <cell r="R22170" t="str">
            <v>BQED160244</v>
          </cell>
        </row>
        <row r="22171">
          <cell r="A22171">
            <v>43510.510601851798</v>
          </cell>
          <cell r="B22171"/>
          <cell r="R22171" t="str">
            <v>BQBD160060</v>
          </cell>
        </row>
        <row r="22172">
          <cell r="A22172">
            <v>43510.508738425902</v>
          </cell>
          <cell r="B22172">
            <v>3836</v>
          </cell>
          <cell r="R22172" t="str">
            <v>BPED160082</v>
          </cell>
        </row>
        <row r="22173">
          <cell r="A22173">
            <v>43510.506446759297</v>
          </cell>
          <cell r="B22173"/>
          <cell r="R22173" t="str">
            <v>BQCD160126</v>
          </cell>
        </row>
        <row r="22174">
          <cell r="A22174">
            <v>43510.502361111103</v>
          </cell>
          <cell r="B22174"/>
          <cell r="R22174" t="str">
            <v>BQCD160129</v>
          </cell>
        </row>
        <row r="22175">
          <cell r="A22175">
            <v>43510.499224537001</v>
          </cell>
          <cell r="B22175"/>
          <cell r="R22175" t="str">
            <v>BQCD160106</v>
          </cell>
        </row>
        <row r="22176">
          <cell r="A22176">
            <v>43510.497187499997</v>
          </cell>
          <cell r="B22176"/>
          <cell r="R22176" t="str">
            <v>BQCD160098</v>
          </cell>
        </row>
        <row r="22177">
          <cell r="A22177">
            <v>43510.495219907403</v>
          </cell>
          <cell r="B22177"/>
          <cell r="R22177" t="str">
            <v>BQHD160364</v>
          </cell>
        </row>
        <row r="22178">
          <cell r="A22178">
            <v>43510.4921875</v>
          </cell>
          <cell r="B22178"/>
          <cell r="R22178" t="str">
            <v>BRJD160606</v>
          </cell>
        </row>
        <row r="22179">
          <cell r="A22179">
            <v>43510.490682870397</v>
          </cell>
          <cell r="B22179">
            <v>1609</v>
          </cell>
          <cell r="R22179" t="str">
            <v>BRLD160724</v>
          </cell>
        </row>
        <row r="22180">
          <cell r="A22180">
            <v>43510.488495370402</v>
          </cell>
          <cell r="B22180"/>
          <cell r="R22180" t="str">
            <v>BQGD160315</v>
          </cell>
        </row>
        <row r="22181">
          <cell r="A22181">
            <v>43510.485972222203</v>
          </cell>
          <cell r="B22181"/>
          <cell r="R22181" t="str">
            <v>BQHD160361</v>
          </cell>
        </row>
        <row r="22182">
          <cell r="A22182">
            <v>43510.483032407399</v>
          </cell>
          <cell r="B22182">
            <v>1397</v>
          </cell>
          <cell r="R22182" t="str">
            <v>BQGD160344</v>
          </cell>
        </row>
        <row r="22183">
          <cell r="A22183">
            <v>43510.479074074101</v>
          </cell>
          <cell r="B22183">
            <v>1867</v>
          </cell>
          <cell r="R22183" t="str">
            <v>BQFD160263</v>
          </cell>
        </row>
        <row r="22184">
          <cell r="A22184">
            <v>43510.473275463002</v>
          </cell>
          <cell r="B22184">
            <v>1565</v>
          </cell>
          <cell r="R22184" t="str">
            <v>BQED160222</v>
          </cell>
        </row>
        <row r="22185">
          <cell r="A22185">
            <v>43510.4682523148</v>
          </cell>
          <cell r="B22185"/>
          <cell r="R22185" t="str">
            <v>BQID160527</v>
          </cell>
        </row>
        <row r="22186">
          <cell r="A22186">
            <v>43510.465706018498</v>
          </cell>
          <cell r="B22186"/>
          <cell r="R22186" t="str">
            <v>BQID160510</v>
          </cell>
        </row>
        <row r="22187">
          <cell r="A22187">
            <v>43510.462685185201</v>
          </cell>
          <cell r="B22187">
            <v>2040</v>
          </cell>
          <cell r="R22187" t="str">
            <v>BQHD160416</v>
          </cell>
        </row>
        <row r="22188">
          <cell r="A22188">
            <v>43510.459444444401</v>
          </cell>
          <cell r="B22188">
            <v>2413</v>
          </cell>
          <cell r="R22188" t="str">
            <v>BQDD160205</v>
          </cell>
        </row>
        <row r="22189">
          <cell r="A22189">
            <v>43510.4139236111</v>
          </cell>
          <cell r="B22189">
            <v>60</v>
          </cell>
          <cell r="R22189" t="str">
            <v>GOKE560181</v>
          </cell>
        </row>
        <row r="22190">
          <cell r="A22190">
            <v>43510.413379629601</v>
          </cell>
          <cell r="B22190">
            <v>57</v>
          </cell>
          <cell r="R22190" t="str">
            <v>GOKE560181</v>
          </cell>
        </row>
        <row r="22191">
          <cell r="A22191">
            <v>43509.478819444397</v>
          </cell>
          <cell r="B22191">
            <v>1</v>
          </cell>
          <cell r="R22191" t="str">
            <v>BSJD161406</v>
          </cell>
        </row>
        <row r="22192">
          <cell r="A22192">
            <v>43508.813437500001</v>
          </cell>
          <cell r="B22192">
            <v>5469</v>
          </cell>
          <cell r="R22192" t="str">
            <v>BQKD200034</v>
          </cell>
        </row>
        <row r="22193">
          <cell r="A22193">
            <v>43508.750335648103</v>
          </cell>
          <cell r="B22193">
            <v>1448</v>
          </cell>
          <cell r="R22193" t="str">
            <v>BQED160211</v>
          </cell>
        </row>
        <row r="22194">
          <cell r="A22194">
            <v>43508.749247685198</v>
          </cell>
          <cell r="B22194"/>
          <cell r="R22194" t="str">
            <v>BQED160211</v>
          </cell>
        </row>
        <row r="22195">
          <cell r="A22195">
            <v>43508.733437499999</v>
          </cell>
          <cell r="B22195">
            <v>1</v>
          </cell>
          <cell r="R22195" t="str">
            <v>RAS-9218</v>
          </cell>
        </row>
        <row r="22196">
          <cell r="A22196">
            <v>43508.728460648097</v>
          </cell>
          <cell r="B22196">
            <v>1410</v>
          </cell>
          <cell r="R22196" t="str">
            <v>BRAD160777</v>
          </cell>
        </row>
        <row r="22197">
          <cell r="A22197">
            <v>43508.719803240703</v>
          </cell>
          <cell r="B22197">
            <v>4365</v>
          </cell>
          <cell r="R22197" t="str">
            <v>BPED160088</v>
          </cell>
        </row>
        <row r="22198">
          <cell r="A22198">
            <v>43508.715787036999</v>
          </cell>
          <cell r="B22198">
            <v>32299</v>
          </cell>
          <cell r="R22198" t="str">
            <v>BMBL160078</v>
          </cell>
        </row>
        <row r="22199">
          <cell r="A22199">
            <v>43508.713483796302</v>
          </cell>
          <cell r="B22199">
            <v>55</v>
          </cell>
          <cell r="R22199" t="str">
            <v>70369</v>
          </cell>
        </row>
        <row r="22200">
          <cell r="A22200">
            <v>43507.793877314798</v>
          </cell>
          <cell r="B22200">
            <v>5840</v>
          </cell>
          <cell r="R22200" t="str">
            <v>BQKD160115</v>
          </cell>
        </row>
        <row r="22201">
          <cell r="A22201">
            <v>43507.655023148101</v>
          </cell>
          <cell r="B22201"/>
          <cell r="R22201" t="str">
            <v>BOHD200190</v>
          </cell>
        </row>
        <row r="22202">
          <cell r="A22202">
            <v>43507.652372685203</v>
          </cell>
          <cell r="B22202">
            <v>1336</v>
          </cell>
          <cell r="R22202" t="str">
            <v>BQID230075</v>
          </cell>
        </row>
        <row r="22203">
          <cell r="A22203">
            <v>43507.650833333297</v>
          </cell>
          <cell r="B22203">
            <v>1336</v>
          </cell>
          <cell r="R22203" t="str">
            <v>BQID230075</v>
          </cell>
        </row>
        <row r="22204">
          <cell r="A22204">
            <v>43507.602627314802</v>
          </cell>
          <cell r="B22204">
            <v>3804</v>
          </cell>
          <cell r="R22204" t="str">
            <v>BPED160088</v>
          </cell>
        </row>
        <row r="22205">
          <cell r="A22205">
            <v>43507.600057870397</v>
          </cell>
          <cell r="B22205">
            <v>2085</v>
          </cell>
          <cell r="R22205" t="str">
            <v>BQGD230029</v>
          </cell>
        </row>
        <row r="22206">
          <cell r="A22206">
            <v>43507.598402777803</v>
          </cell>
          <cell r="B22206">
            <v>980</v>
          </cell>
          <cell r="R22206" t="str">
            <v>BRKD230139</v>
          </cell>
        </row>
        <row r="22207">
          <cell r="A22207">
            <v>43507.594224537002</v>
          </cell>
          <cell r="B22207">
            <v>1016</v>
          </cell>
          <cell r="R22207" t="str">
            <v>RJD230103</v>
          </cell>
        </row>
        <row r="22208">
          <cell r="A22208">
            <v>43507.583182870403</v>
          </cell>
          <cell r="B22208">
            <v>980</v>
          </cell>
          <cell r="R22208" t="str">
            <v>BRKD230139</v>
          </cell>
        </row>
        <row r="22209">
          <cell r="A22209">
            <v>43507.579571759299</v>
          </cell>
          <cell r="B22209">
            <v>1016</v>
          </cell>
          <cell r="R22209" t="str">
            <v>RJD230103</v>
          </cell>
        </row>
        <row r="22210">
          <cell r="A22210">
            <v>43507.572002314802</v>
          </cell>
          <cell r="B22210"/>
          <cell r="R22210"/>
        </row>
        <row r="22211">
          <cell r="A22211">
            <v>43505.780763888899</v>
          </cell>
          <cell r="B22211">
            <v>1041</v>
          </cell>
          <cell r="R22211" t="str">
            <v>BRBD160856</v>
          </cell>
        </row>
        <row r="22212">
          <cell r="A22212">
            <v>43505.7790046296</v>
          </cell>
          <cell r="B22212">
            <v>6236</v>
          </cell>
          <cell r="R22212" t="str">
            <v>UOHS030121</v>
          </cell>
        </row>
        <row r="22213">
          <cell r="A22213">
            <v>43505.634259259299</v>
          </cell>
          <cell r="B22213">
            <v>2050</v>
          </cell>
          <cell r="R22213" t="str">
            <v>BRBD160901</v>
          </cell>
        </row>
        <row r="22214">
          <cell r="A22214">
            <v>43505.488981481503</v>
          </cell>
          <cell r="B22214">
            <v>848</v>
          </cell>
          <cell r="R22214" t="str">
            <v>BRCD160968</v>
          </cell>
        </row>
        <row r="22215">
          <cell r="A22215">
            <v>43505.486655092602</v>
          </cell>
          <cell r="B22215">
            <v>1221</v>
          </cell>
          <cell r="R22215" t="str">
            <v>BRCD160967</v>
          </cell>
        </row>
        <row r="22216">
          <cell r="A22216">
            <v>43504.740891203699</v>
          </cell>
          <cell r="B22216">
            <v>1739</v>
          </cell>
          <cell r="R22216" t="str">
            <v>BQID160499</v>
          </cell>
        </row>
        <row r="22217">
          <cell r="A22217">
            <v>43504.648217592599</v>
          </cell>
          <cell r="B22217">
            <v>613</v>
          </cell>
          <cell r="R22217" t="str">
            <v>BRLD230160</v>
          </cell>
        </row>
        <row r="22218">
          <cell r="A22218">
            <v>43503.635902777802</v>
          </cell>
          <cell r="B22218">
            <v>1</v>
          </cell>
          <cell r="R22218" t="str">
            <v>18470111</v>
          </cell>
        </row>
        <row r="22219">
          <cell r="A22219">
            <v>43502.909155092602</v>
          </cell>
          <cell r="B22219">
            <v>5396</v>
          </cell>
          <cell r="R22219" t="str">
            <v>BQKD200034</v>
          </cell>
        </row>
        <row r="22220">
          <cell r="A22220">
            <v>43502.7029861111</v>
          </cell>
          <cell r="B22220">
            <v>9</v>
          </cell>
          <cell r="R22220" t="str">
            <v>BRGS035244</v>
          </cell>
        </row>
        <row r="22221">
          <cell r="A22221">
            <v>43502.515474537002</v>
          </cell>
          <cell r="B22221">
            <v>5824</v>
          </cell>
          <cell r="R22221" t="str">
            <v>BQKD160115</v>
          </cell>
        </row>
        <row r="22222">
          <cell r="A22222">
            <v>43502.471597222197</v>
          </cell>
          <cell r="B22222">
            <v>965</v>
          </cell>
          <cell r="R22222" t="str">
            <v>BRCC373040</v>
          </cell>
        </row>
        <row r="22223">
          <cell r="A22223">
            <v>43501.710358796299</v>
          </cell>
          <cell r="B22223"/>
          <cell r="R22223" t="str">
            <v>BQCD160129</v>
          </cell>
        </row>
        <row r="22224">
          <cell r="A22224">
            <v>43501.606076388904</v>
          </cell>
          <cell r="B22224">
            <v>224</v>
          </cell>
          <cell r="R22224" t="str">
            <v>BRHC374102</v>
          </cell>
        </row>
        <row r="22225">
          <cell r="A22225">
            <v>43501.469270833302</v>
          </cell>
          <cell r="B22225">
            <v>1708</v>
          </cell>
          <cell r="R22225" t="str">
            <v>BQID160499</v>
          </cell>
        </row>
        <row r="22226">
          <cell r="A22226">
            <v>43500.770578703698</v>
          </cell>
          <cell r="B22226">
            <v>473</v>
          </cell>
          <cell r="R22226" t="str">
            <v>BRED161124</v>
          </cell>
        </row>
        <row r="22227">
          <cell r="A22227">
            <v>43500.712476851899</v>
          </cell>
          <cell r="B22227">
            <v>2817</v>
          </cell>
          <cell r="R22227" t="str">
            <v>BQJD230008</v>
          </cell>
        </row>
        <row r="22228">
          <cell r="A22228">
            <v>43500.498483796298</v>
          </cell>
          <cell r="B22228">
            <v>9002</v>
          </cell>
          <cell r="R22228" t="str">
            <v>BQBS030091</v>
          </cell>
        </row>
        <row r="22229">
          <cell r="A22229">
            <v>43500.457800925898</v>
          </cell>
          <cell r="B22229">
            <v>1</v>
          </cell>
          <cell r="R22229" t="str">
            <v>BRGD161233</v>
          </cell>
        </row>
        <row r="22230">
          <cell r="A22230">
            <v>43498.676400463002</v>
          </cell>
          <cell r="B22230">
            <v>6063</v>
          </cell>
          <cell r="R22230" t="str">
            <v>BQES030978</v>
          </cell>
        </row>
        <row r="22231">
          <cell r="A22231">
            <v>43498.464363425897</v>
          </cell>
          <cell r="B22231">
            <v>520</v>
          </cell>
          <cell r="R22231" t="str">
            <v>BRLD230160</v>
          </cell>
        </row>
        <row r="22232">
          <cell r="A22232">
            <v>43497.854456018496</v>
          </cell>
          <cell r="B22232">
            <v>2039</v>
          </cell>
          <cell r="R22232" t="str">
            <v>BQCD160129</v>
          </cell>
        </row>
        <row r="22233">
          <cell r="A22233">
            <v>43497.721574074101</v>
          </cell>
          <cell r="B22233">
            <v>751</v>
          </cell>
          <cell r="R22233" t="str">
            <v>BRLD230160</v>
          </cell>
        </row>
        <row r="22234">
          <cell r="A22234">
            <v>43497.511990740699</v>
          </cell>
          <cell r="B22234">
            <v>1370</v>
          </cell>
          <cell r="R22234" t="str">
            <v>BQED160211</v>
          </cell>
        </row>
        <row r="22235">
          <cell r="A22235">
            <v>43497.476759259298</v>
          </cell>
          <cell r="B22235">
            <v>1</v>
          </cell>
          <cell r="R22235" t="str">
            <v>BRGS035244</v>
          </cell>
        </row>
        <row r="22236">
          <cell r="A22236">
            <v>43497.474409722199</v>
          </cell>
          <cell r="B22236">
            <v>2253</v>
          </cell>
          <cell r="R22236" t="str">
            <v>BQID160510</v>
          </cell>
        </row>
        <row r="22237">
          <cell r="A22237">
            <v>43496.5135069444</v>
          </cell>
          <cell r="B22237"/>
          <cell r="R22237" t="str">
            <v>BRGS035244</v>
          </cell>
        </row>
        <row r="22238">
          <cell r="A22238">
            <v>43496.510150463</v>
          </cell>
          <cell r="B22238"/>
          <cell r="R22238" t="str">
            <v>BSJC374595</v>
          </cell>
        </row>
        <row r="22239">
          <cell r="A22239">
            <v>43496.494942129597</v>
          </cell>
          <cell r="B22239">
            <v>5185</v>
          </cell>
          <cell r="R22239" t="str">
            <v>BQFS031084</v>
          </cell>
        </row>
        <row r="22240">
          <cell r="A22240">
            <v>43496.491319444402</v>
          </cell>
          <cell r="B22240"/>
          <cell r="R22240" t="str">
            <v>GNIE560644</v>
          </cell>
        </row>
        <row r="22241">
          <cell r="A22241">
            <v>43496.400358796302</v>
          </cell>
          <cell r="B22241">
            <v>1423</v>
          </cell>
          <cell r="R22241" t="str">
            <v>BQID160519</v>
          </cell>
        </row>
        <row r="22242">
          <cell r="A22242">
            <v>43495.695081018501</v>
          </cell>
          <cell r="B22242">
            <v>487</v>
          </cell>
          <cell r="R22242" t="str">
            <v>BRCD161002</v>
          </cell>
        </row>
        <row r="22243">
          <cell r="A22243">
            <v>43495.647858796299</v>
          </cell>
          <cell r="B22243">
            <v>4872</v>
          </cell>
          <cell r="R22243" t="str">
            <v>BQBS033796</v>
          </cell>
        </row>
        <row r="22244">
          <cell r="A22244">
            <v>43495.463530092602</v>
          </cell>
          <cell r="B22244">
            <v>2242</v>
          </cell>
          <cell r="R22244" t="str">
            <v>BQHD160427</v>
          </cell>
        </row>
        <row r="22245">
          <cell r="A22245">
            <v>43494.829016203701</v>
          </cell>
          <cell r="B22245">
            <v>1088</v>
          </cell>
          <cell r="R22245" t="str">
            <v>BRAD160816</v>
          </cell>
        </row>
        <row r="22246">
          <cell r="A22246">
            <v>43494.570648148103</v>
          </cell>
          <cell r="B22246">
            <v>1244</v>
          </cell>
          <cell r="R22246" t="str">
            <v>BRBD160866</v>
          </cell>
        </row>
        <row r="22247">
          <cell r="A22247">
            <v>43493.527870370403</v>
          </cell>
          <cell r="B22247">
            <v>1169</v>
          </cell>
          <cell r="R22247" t="str">
            <v>BRJD160598</v>
          </cell>
        </row>
        <row r="22248">
          <cell r="A22248">
            <v>43493.503888888903</v>
          </cell>
          <cell r="B22248">
            <v>992</v>
          </cell>
          <cell r="R22248" t="str">
            <v>BRDD161036</v>
          </cell>
        </row>
        <row r="22249">
          <cell r="A22249">
            <v>43493.385636574101</v>
          </cell>
          <cell r="B22249">
            <v>4980</v>
          </cell>
          <cell r="R22249" t="str">
            <v>BQKD200034</v>
          </cell>
        </row>
        <row r="22250">
          <cell r="A22250">
            <v>43493.356018518498</v>
          </cell>
          <cell r="B22250">
            <v>1866</v>
          </cell>
          <cell r="R22250" t="str">
            <v>BQFD160263</v>
          </cell>
        </row>
        <row r="22251">
          <cell r="A22251">
            <v>43490.5210532407</v>
          </cell>
          <cell r="B22251">
            <v>1366</v>
          </cell>
          <cell r="R22251" t="str">
            <v>BRJD160600</v>
          </cell>
        </row>
        <row r="22252">
          <cell r="A22252">
            <v>43489.632743055598</v>
          </cell>
          <cell r="B22252">
            <v>3173</v>
          </cell>
          <cell r="R22252" t="str">
            <v>BJHS031586</v>
          </cell>
        </row>
        <row r="22253">
          <cell r="A22253">
            <v>43489.042962963002</v>
          </cell>
          <cell r="B22253">
            <v>1808</v>
          </cell>
          <cell r="R22253" t="str">
            <v>BRJC371742</v>
          </cell>
        </row>
        <row r="22254">
          <cell r="A22254">
            <v>43489.038148148102</v>
          </cell>
          <cell r="B22254">
            <v>1599</v>
          </cell>
          <cell r="R22254" t="str">
            <v>BQHD160364</v>
          </cell>
        </row>
        <row r="22255">
          <cell r="A22255">
            <v>43489.036423611098</v>
          </cell>
          <cell r="B22255">
            <v>784</v>
          </cell>
          <cell r="R22255" t="str">
            <v>BRCD160968</v>
          </cell>
        </row>
        <row r="22256">
          <cell r="A22256">
            <v>43489.034814814797</v>
          </cell>
          <cell r="B22256"/>
          <cell r="R22256" t="str">
            <v>BRCD160967</v>
          </cell>
        </row>
        <row r="22257">
          <cell r="A22257">
            <v>43488.634108796301</v>
          </cell>
          <cell r="B22257">
            <v>506</v>
          </cell>
          <cell r="R22257" t="str">
            <v>BRCD160990</v>
          </cell>
        </row>
        <row r="22258">
          <cell r="A22258">
            <v>43488.578333333302</v>
          </cell>
          <cell r="B22258">
            <v>55</v>
          </cell>
          <cell r="R22258" t="str">
            <v>DQKD100008</v>
          </cell>
        </row>
        <row r="22259">
          <cell r="A22259">
            <v>43488.574108796303</v>
          </cell>
          <cell r="B22259">
            <v>7284</v>
          </cell>
          <cell r="R22259" t="str">
            <v>GPBC370442</v>
          </cell>
        </row>
        <row r="22260">
          <cell r="A22260">
            <v>43488.538333333301</v>
          </cell>
          <cell r="B22260">
            <v>10</v>
          </cell>
          <cell r="R22260" t="str">
            <v>CRHE563409</v>
          </cell>
        </row>
        <row r="22261">
          <cell r="A22261">
            <v>43488.535752314798</v>
          </cell>
          <cell r="B22261"/>
          <cell r="R22261" t="str">
            <v>CRHE563407</v>
          </cell>
        </row>
        <row r="22262">
          <cell r="A22262">
            <v>43488.529328703698</v>
          </cell>
          <cell r="B22262"/>
          <cell r="R22262" t="str">
            <v>CRHE563408</v>
          </cell>
        </row>
        <row r="22263">
          <cell r="A22263">
            <v>43488.524849537003</v>
          </cell>
          <cell r="B22263"/>
          <cell r="R22263" t="str">
            <v>DREL080550</v>
          </cell>
        </row>
        <row r="22264">
          <cell r="A22264">
            <v>43488.519143518497</v>
          </cell>
          <cell r="B22264">
            <v>21</v>
          </cell>
          <cell r="R22264" t="str">
            <v>26629</v>
          </cell>
        </row>
        <row r="22265">
          <cell r="A22265">
            <v>43487.908460648097</v>
          </cell>
          <cell r="B22265">
            <v>4005</v>
          </cell>
          <cell r="R22265" t="str">
            <v>BQKD160076</v>
          </cell>
        </row>
        <row r="22266">
          <cell r="A22266">
            <v>43487.901608796303</v>
          </cell>
          <cell r="B22266">
            <v>143</v>
          </cell>
          <cell r="R22266" t="str">
            <v>BRHD161299</v>
          </cell>
        </row>
        <row r="22267">
          <cell r="A22267">
            <v>43487.886539351799</v>
          </cell>
          <cell r="B22267">
            <v>21</v>
          </cell>
          <cell r="R22267" t="str">
            <v>GOKE660193</v>
          </cell>
        </row>
        <row r="22268">
          <cell r="A22268">
            <v>43487.882430555597</v>
          </cell>
          <cell r="B22268">
            <v>1808</v>
          </cell>
          <cell r="R22268" t="str">
            <v>BRJC371742</v>
          </cell>
        </row>
        <row r="22269">
          <cell r="A22269">
            <v>43487.454062500001</v>
          </cell>
          <cell r="B22269">
            <v>1</v>
          </cell>
          <cell r="R22269" t="str">
            <v>BRGS035169</v>
          </cell>
        </row>
        <row r="22270">
          <cell r="A22270">
            <v>43487.135636574101</v>
          </cell>
          <cell r="B22270">
            <v>2</v>
          </cell>
          <cell r="R22270" t="str">
            <v>BQCS040170</v>
          </cell>
        </row>
        <row r="22271">
          <cell r="A22271">
            <v>43487.1305208333</v>
          </cell>
          <cell r="B22271">
            <v>1630</v>
          </cell>
          <cell r="R22271" t="str">
            <v>BQLC370193</v>
          </cell>
        </row>
        <row r="22272">
          <cell r="A22272">
            <v>43487.129062499997</v>
          </cell>
          <cell r="B22272">
            <v>3303</v>
          </cell>
          <cell r="R22272" t="str">
            <v>BJDS030976</v>
          </cell>
        </row>
        <row r="22273">
          <cell r="A22273">
            <v>43487.127719907403</v>
          </cell>
          <cell r="B22273">
            <v>8276</v>
          </cell>
          <cell r="R22273" t="str">
            <v>BLLS030352</v>
          </cell>
        </row>
        <row r="22274">
          <cell r="A22274">
            <v>43487.126041666699</v>
          </cell>
          <cell r="B22274">
            <v>18310</v>
          </cell>
          <cell r="R22274" t="str">
            <v>BNAS040264</v>
          </cell>
        </row>
        <row r="22275">
          <cell r="A22275">
            <v>43487.124421296299</v>
          </cell>
          <cell r="B22275">
            <v>1123</v>
          </cell>
          <cell r="R22275" t="str">
            <v>BRCD160967</v>
          </cell>
        </row>
        <row r="22276">
          <cell r="A22276">
            <v>43487.1227546296</v>
          </cell>
          <cell r="B22276">
            <v>501</v>
          </cell>
          <cell r="R22276" t="str">
            <v>BRCD160940</v>
          </cell>
        </row>
        <row r="22277">
          <cell r="A22277">
            <v>43486.474201388897</v>
          </cell>
          <cell r="B22277">
            <v>1007</v>
          </cell>
          <cell r="R22277" t="str">
            <v>BRDD161024</v>
          </cell>
        </row>
        <row r="22278">
          <cell r="A22278">
            <v>43486.364293981504</v>
          </cell>
          <cell r="B22278">
            <v>1369</v>
          </cell>
          <cell r="R22278" t="str">
            <v>BQED160211</v>
          </cell>
        </row>
        <row r="22279">
          <cell r="A22279">
            <v>43483.603923611103</v>
          </cell>
          <cell r="B22279">
            <v>2076</v>
          </cell>
          <cell r="R22279" t="str">
            <v>BRLD160727</v>
          </cell>
        </row>
        <row r="22280">
          <cell r="A22280">
            <v>43483.454629629603</v>
          </cell>
          <cell r="B22280">
            <v>2924</v>
          </cell>
          <cell r="R22280" t="str">
            <v>BJHS031586</v>
          </cell>
        </row>
        <row r="22281">
          <cell r="A22281">
            <v>43482.500729166699</v>
          </cell>
          <cell r="B22281">
            <v>989</v>
          </cell>
          <cell r="R22281" t="str">
            <v>BRBD160859</v>
          </cell>
        </row>
        <row r="22282">
          <cell r="A22282">
            <v>43482.484537037002</v>
          </cell>
          <cell r="B22282">
            <v>12372</v>
          </cell>
          <cell r="R22282" t="str">
            <v>BQID200160</v>
          </cell>
        </row>
        <row r="22283">
          <cell r="A22283">
            <v>43482.450590277796</v>
          </cell>
          <cell r="B22283">
            <v>2591</v>
          </cell>
          <cell r="R22283" t="str">
            <v>BPHD200246</v>
          </cell>
        </row>
        <row r="22284">
          <cell r="A22284">
            <v>43482.439710648097</v>
          </cell>
          <cell r="B22284"/>
          <cell r="R22284" t="str">
            <v>CRLE210396</v>
          </cell>
        </row>
        <row r="22285">
          <cell r="A22285">
            <v>43481.478009259299</v>
          </cell>
          <cell r="B22285"/>
          <cell r="R22285" t="str">
            <v>BRLD160728</v>
          </cell>
        </row>
        <row r="22286">
          <cell r="A22286">
            <v>43480.569062499999</v>
          </cell>
          <cell r="B22286">
            <v>50</v>
          </cell>
          <cell r="R22286" t="str">
            <v>10338511</v>
          </cell>
        </row>
        <row r="22287">
          <cell r="A22287">
            <v>43480.557488425897</v>
          </cell>
          <cell r="B22287">
            <v>2130</v>
          </cell>
          <cell r="R22287" t="str">
            <v>BQHD160427</v>
          </cell>
        </row>
        <row r="22288">
          <cell r="A22288">
            <v>43480.433298611097</v>
          </cell>
          <cell r="B22288"/>
          <cell r="R22288" t="str">
            <v>BJHS031586</v>
          </cell>
        </row>
        <row r="22289">
          <cell r="A22289">
            <v>43480.427465277797</v>
          </cell>
          <cell r="B22289">
            <v>12009</v>
          </cell>
          <cell r="R22289" t="str">
            <v>BPCS030196</v>
          </cell>
        </row>
        <row r="22290">
          <cell r="A22290">
            <v>43479.643865740698</v>
          </cell>
          <cell r="B22290">
            <v>979</v>
          </cell>
          <cell r="R22290" t="str">
            <v>BRKD230139</v>
          </cell>
        </row>
        <row r="22291">
          <cell r="A22291">
            <v>43479.519907407397</v>
          </cell>
          <cell r="B22291">
            <v>5935</v>
          </cell>
          <cell r="R22291" t="str">
            <v>BKKS030393</v>
          </cell>
        </row>
        <row r="22292">
          <cell r="A22292">
            <v>43479.514999999999</v>
          </cell>
          <cell r="B22292">
            <v>3897</v>
          </cell>
          <cell r="R22292" t="str">
            <v>BQKD160076</v>
          </cell>
        </row>
        <row r="22293">
          <cell r="A22293">
            <v>43479.512615740699</v>
          </cell>
          <cell r="B22293">
            <v>1</v>
          </cell>
          <cell r="R22293" t="str">
            <v>18445310</v>
          </cell>
        </row>
        <row r="22294">
          <cell r="A22294">
            <v>43479.497974537</v>
          </cell>
          <cell r="B22294">
            <v>3676</v>
          </cell>
          <cell r="R22294" t="str">
            <v>BQIS031915</v>
          </cell>
        </row>
        <row r="22295">
          <cell r="A22295">
            <v>43479.494537036997</v>
          </cell>
          <cell r="B22295">
            <v>18384</v>
          </cell>
          <cell r="R22295" t="str">
            <v>BKJS030050</v>
          </cell>
        </row>
        <row r="22296">
          <cell r="A22296">
            <v>43479.492488425902</v>
          </cell>
          <cell r="B22296">
            <v>450</v>
          </cell>
          <cell r="R22296" t="str">
            <v>11397201</v>
          </cell>
        </row>
        <row r="22297">
          <cell r="A22297">
            <v>43479.490092592598</v>
          </cell>
          <cell r="B22297">
            <v>28289</v>
          </cell>
          <cell r="R22297" t="str">
            <v>BIGS030904</v>
          </cell>
        </row>
        <row r="22298">
          <cell r="A22298">
            <v>43479.485416666699</v>
          </cell>
          <cell r="B22298">
            <v>12604</v>
          </cell>
          <cell r="R22298" t="str">
            <v>GOHC370857</v>
          </cell>
        </row>
        <row r="22299">
          <cell r="A22299">
            <v>43477.661041666703</v>
          </cell>
          <cell r="B22299">
            <v>5726</v>
          </cell>
          <cell r="R22299" t="str">
            <v>BQKD160115</v>
          </cell>
        </row>
        <row r="22300">
          <cell r="A22300">
            <v>43477.369722222204</v>
          </cell>
          <cell r="B22300">
            <v>4602</v>
          </cell>
          <cell r="R22300" t="str">
            <v>BODD200114</v>
          </cell>
        </row>
        <row r="22301">
          <cell r="A22301">
            <v>43476.531030092599</v>
          </cell>
          <cell r="B22301">
            <v>526</v>
          </cell>
          <cell r="R22301" t="str">
            <v>BRCD160990</v>
          </cell>
        </row>
        <row r="22302">
          <cell r="A22302">
            <v>43475.962256944404</v>
          </cell>
          <cell r="B22302">
            <v>7867</v>
          </cell>
          <cell r="R22302" t="str">
            <v>BMFS031346</v>
          </cell>
        </row>
        <row r="22303">
          <cell r="A22303">
            <v>43475.953773148103</v>
          </cell>
          <cell r="B22303">
            <v>1012</v>
          </cell>
          <cell r="R22303" t="str">
            <v>BRCD160967</v>
          </cell>
        </row>
        <row r="22304">
          <cell r="A22304">
            <v>43475.733483796299</v>
          </cell>
          <cell r="B22304">
            <v>243</v>
          </cell>
          <cell r="R22304" t="str">
            <v>BRGL151468</v>
          </cell>
        </row>
        <row r="22305">
          <cell r="A22305">
            <v>43475.651157407403</v>
          </cell>
          <cell r="B22305">
            <v>2806</v>
          </cell>
          <cell r="R22305" t="str">
            <v>BQDD200043</v>
          </cell>
        </row>
        <row r="22306">
          <cell r="A22306">
            <v>43475.548692129603</v>
          </cell>
          <cell r="B22306">
            <v>3752</v>
          </cell>
          <cell r="R22306" t="str">
            <v>BQFD200092</v>
          </cell>
        </row>
        <row r="22307">
          <cell r="A22307">
            <v>43475.547060185199</v>
          </cell>
          <cell r="B22307">
            <v>1945</v>
          </cell>
          <cell r="R22307" t="str">
            <v>BRAC372524</v>
          </cell>
        </row>
        <row r="22308">
          <cell r="A22308">
            <v>43474.704965277801</v>
          </cell>
          <cell r="B22308">
            <v>1635</v>
          </cell>
          <cell r="R22308" t="str">
            <v>BQID160499</v>
          </cell>
        </row>
        <row r="22309">
          <cell r="A22309">
            <v>43474.612534722197</v>
          </cell>
          <cell r="B22309"/>
          <cell r="R22309" t="str">
            <v>BRBD160866</v>
          </cell>
        </row>
        <row r="22310">
          <cell r="A22310">
            <v>43474.529016203698</v>
          </cell>
          <cell r="B22310">
            <v>1337</v>
          </cell>
          <cell r="R22310" t="str">
            <v>BQID160519</v>
          </cell>
        </row>
        <row r="22311">
          <cell r="A22311">
            <v>43474.480983796297</v>
          </cell>
          <cell r="B22311">
            <v>31993</v>
          </cell>
          <cell r="R22311" t="str">
            <v>BMJS040004</v>
          </cell>
        </row>
        <row r="22312">
          <cell r="A22312">
            <v>43474.469340277799</v>
          </cell>
          <cell r="B22312">
            <v>1</v>
          </cell>
          <cell r="R22312" t="str">
            <v>BRIC374329</v>
          </cell>
        </row>
        <row r="22313">
          <cell r="A22313">
            <v>43473.556898148097</v>
          </cell>
          <cell r="B22313">
            <v>2038</v>
          </cell>
          <cell r="R22313" t="str">
            <v>BQHD160416</v>
          </cell>
        </row>
        <row r="22314">
          <cell r="A22314">
            <v>43473.523506944402</v>
          </cell>
          <cell r="B22314">
            <v>1</v>
          </cell>
          <cell r="R22314" t="str">
            <v>BRID161356</v>
          </cell>
        </row>
        <row r="22315">
          <cell r="A22315">
            <v>43473.519212963001</v>
          </cell>
          <cell r="B22315">
            <v>1</v>
          </cell>
          <cell r="R22315" t="str">
            <v>BRED161081</v>
          </cell>
        </row>
        <row r="22316">
          <cell r="A22316">
            <v>43473.515324074098</v>
          </cell>
          <cell r="B22316">
            <v>4779</v>
          </cell>
          <cell r="R22316" t="str">
            <v>BQKD160115</v>
          </cell>
        </row>
        <row r="22317">
          <cell r="A22317">
            <v>43473.513402777797</v>
          </cell>
          <cell r="B22317">
            <v>3041</v>
          </cell>
          <cell r="R22317" t="str">
            <v>BQKD160099</v>
          </cell>
        </row>
        <row r="22318">
          <cell r="A22318">
            <v>43473.494409722203</v>
          </cell>
          <cell r="B22318">
            <v>506</v>
          </cell>
          <cell r="R22318" t="str">
            <v>BRED161077</v>
          </cell>
        </row>
        <row r="22319">
          <cell r="A22319">
            <v>43472.513206018499</v>
          </cell>
          <cell r="B22319">
            <v>6425</v>
          </cell>
          <cell r="R22319" t="str">
            <v>109279</v>
          </cell>
        </row>
        <row r="22320">
          <cell r="A22320">
            <v>43472.511585648099</v>
          </cell>
          <cell r="B22320">
            <v>33109</v>
          </cell>
          <cell r="R22320" t="str">
            <v>BHBS040073</v>
          </cell>
        </row>
        <row r="22321">
          <cell r="A22321">
            <v>43472.497418981497</v>
          </cell>
          <cell r="B22321">
            <v>20043</v>
          </cell>
          <cell r="R22321" t="str">
            <v>BKAS030685</v>
          </cell>
        </row>
        <row r="22322">
          <cell r="A22322">
            <v>43469.525648148097</v>
          </cell>
          <cell r="B22322">
            <v>6001</v>
          </cell>
          <cell r="R22322" t="str">
            <v>GPGC370758</v>
          </cell>
        </row>
        <row r="22323">
          <cell r="A22323">
            <v>43468.535324074102</v>
          </cell>
          <cell r="B22323">
            <v>3676</v>
          </cell>
          <cell r="R22323" t="str">
            <v>BQIS031915</v>
          </cell>
        </row>
        <row r="22324">
          <cell r="A22324">
            <v>43467.734050925901</v>
          </cell>
          <cell r="B22324">
            <v>1</v>
          </cell>
          <cell r="R22324" t="str">
            <v>BRGC373885</v>
          </cell>
        </row>
        <row r="22325">
          <cell r="A22325">
            <v>43467.621122685203</v>
          </cell>
          <cell r="B22325">
            <v>1456</v>
          </cell>
          <cell r="R22325" t="str">
            <v>BRJD160543</v>
          </cell>
        </row>
        <row r="22326">
          <cell r="A22326">
            <v>43467.581099536997</v>
          </cell>
          <cell r="B22326">
            <v>10</v>
          </cell>
          <cell r="R22326" t="str">
            <v>CRGE662794</v>
          </cell>
        </row>
        <row r="22327">
          <cell r="A22327">
            <v>43467.529513888898</v>
          </cell>
          <cell r="B22327">
            <v>55</v>
          </cell>
          <cell r="R22327" t="str">
            <v>CRJE670993</v>
          </cell>
        </row>
        <row r="22328">
          <cell r="A22328">
            <v>43465.547939814802</v>
          </cell>
          <cell r="B22328">
            <v>1904</v>
          </cell>
          <cell r="R22328" t="str">
            <v>BQCD160129</v>
          </cell>
        </row>
        <row r="22329">
          <cell r="A22329">
            <v>43465.492025462998</v>
          </cell>
          <cell r="B22329">
            <v>1506</v>
          </cell>
          <cell r="R22329" t="str">
            <v>BRBD160892</v>
          </cell>
        </row>
        <row r="22330">
          <cell r="A22330">
            <v>43463.584664351903</v>
          </cell>
          <cell r="B22330">
            <v>3196</v>
          </cell>
          <cell r="R22330" t="str">
            <v>BQLD160145</v>
          </cell>
        </row>
        <row r="22331">
          <cell r="A22331">
            <v>43463.469363425902</v>
          </cell>
          <cell r="B22331">
            <v>1176</v>
          </cell>
          <cell r="R22331" t="str">
            <v>BRLD160741</v>
          </cell>
        </row>
        <row r="22332">
          <cell r="A22332">
            <v>43463.466747685197</v>
          </cell>
          <cell r="B22332">
            <v>1</v>
          </cell>
          <cell r="R22332" t="str">
            <v>BRHS035337</v>
          </cell>
        </row>
        <row r="22333">
          <cell r="A22333">
            <v>43462.448391203703</v>
          </cell>
          <cell r="B22333">
            <v>911</v>
          </cell>
          <cell r="R22333" t="str">
            <v>BRKD230139</v>
          </cell>
        </row>
        <row r="22334">
          <cell r="A22334">
            <v>43462.4464814815</v>
          </cell>
          <cell r="B22334"/>
          <cell r="R22334" t="str">
            <v>CHKE560172</v>
          </cell>
        </row>
        <row r="22335">
          <cell r="A22335">
            <v>43461.483888888899</v>
          </cell>
          <cell r="B22335">
            <v>8480</v>
          </cell>
          <cell r="R22335" t="str">
            <v>GOAC370220</v>
          </cell>
        </row>
        <row r="22336">
          <cell r="A22336">
            <v>43461.467256944401</v>
          </cell>
          <cell r="B22336">
            <v>2418</v>
          </cell>
          <cell r="R22336" t="str">
            <v>BQJD200011</v>
          </cell>
        </row>
        <row r="22337">
          <cell r="A22337">
            <v>43461.458854166704</v>
          </cell>
          <cell r="B22337">
            <v>1266</v>
          </cell>
          <cell r="R22337" t="str">
            <v>BQED160211</v>
          </cell>
        </row>
        <row r="22338">
          <cell r="A22338">
            <v>43461.444606481498</v>
          </cell>
          <cell r="B22338">
            <v>486</v>
          </cell>
          <cell r="R22338" t="str">
            <v>11397201</v>
          </cell>
        </row>
        <row r="22339">
          <cell r="A22339">
            <v>43460.465092592603</v>
          </cell>
          <cell r="B22339">
            <v>1</v>
          </cell>
          <cell r="R22339" t="str">
            <v>BRHD161303</v>
          </cell>
        </row>
        <row r="22340">
          <cell r="A22340">
            <v>43460.432766203703</v>
          </cell>
          <cell r="B22340">
            <v>31730</v>
          </cell>
          <cell r="R22340" t="str">
            <v>BMBL160078</v>
          </cell>
        </row>
        <row r="22341">
          <cell r="A22341">
            <v>43459.574328703697</v>
          </cell>
          <cell r="B22341">
            <v>1</v>
          </cell>
          <cell r="R22341" t="str">
            <v>BRHD161299</v>
          </cell>
        </row>
        <row r="22342">
          <cell r="A22342">
            <v>43459.563414351898</v>
          </cell>
          <cell r="B22342">
            <v>1</v>
          </cell>
          <cell r="R22342" t="str">
            <v>CRGE662838</v>
          </cell>
        </row>
        <row r="22343">
          <cell r="A22343">
            <v>43459.506087962996</v>
          </cell>
          <cell r="B22343">
            <v>506</v>
          </cell>
          <cell r="R22343" t="str">
            <v>BRCD160968</v>
          </cell>
        </row>
        <row r="22344">
          <cell r="A22344">
            <v>43459.455115740697</v>
          </cell>
          <cell r="B22344">
            <v>1</v>
          </cell>
          <cell r="R22344" t="str">
            <v>CRGE662792</v>
          </cell>
        </row>
        <row r="22345">
          <cell r="A22345">
            <v>43458.488437499997</v>
          </cell>
          <cell r="B22345">
            <v>2200</v>
          </cell>
          <cell r="R22345" t="str">
            <v>BQJD200011</v>
          </cell>
        </row>
        <row r="22346">
          <cell r="A22346">
            <v>43458.485069444403</v>
          </cell>
          <cell r="B22346">
            <v>10290</v>
          </cell>
          <cell r="R22346" t="str">
            <v>BOGC370193</v>
          </cell>
        </row>
        <row r="22347">
          <cell r="A22347">
            <v>43458.482094907398</v>
          </cell>
          <cell r="B22347">
            <v>10000</v>
          </cell>
          <cell r="R22347" t="str">
            <v>BOIC370255</v>
          </cell>
        </row>
        <row r="22348">
          <cell r="A22348">
            <v>43458.480810185203</v>
          </cell>
          <cell r="B22348">
            <v>3</v>
          </cell>
          <cell r="R22348" t="str">
            <v>BRHD161299</v>
          </cell>
        </row>
        <row r="22349">
          <cell r="A22349">
            <v>43458.468958333302</v>
          </cell>
          <cell r="B22349">
            <v>510</v>
          </cell>
          <cell r="R22349" t="str">
            <v>CPEE610044</v>
          </cell>
        </row>
        <row r="22350">
          <cell r="A22350">
            <v>43456.512187499997</v>
          </cell>
          <cell r="B22350">
            <v>63</v>
          </cell>
          <cell r="R22350" t="str">
            <v>11404101</v>
          </cell>
        </row>
        <row r="22351">
          <cell r="A22351">
            <v>43456.481446759302</v>
          </cell>
          <cell r="B22351">
            <v>2214</v>
          </cell>
          <cell r="R22351" t="str">
            <v>BQDD160163</v>
          </cell>
        </row>
        <row r="22352">
          <cell r="A22352">
            <v>43455.463611111103</v>
          </cell>
          <cell r="B22352">
            <v>1</v>
          </cell>
          <cell r="R22352" t="str">
            <v>BRHS035368</v>
          </cell>
        </row>
        <row r="22353">
          <cell r="A22353">
            <v>43454.555555555598</v>
          </cell>
          <cell r="B22353">
            <v>2085</v>
          </cell>
          <cell r="R22353" t="str">
            <v>BQGD230029</v>
          </cell>
        </row>
        <row r="22354">
          <cell r="A22354">
            <v>43453.4284722222</v>
          </cell>
          <cell r="B22354">
            <v>15762</v>
          </cell>
          <cell r="R22354" t="str">
            <v>GOBC370298</v>
          </cell>
        </row>
        <row r="22355">
          <cell r="A22355">
            <v>43451.553587962997</v>
          </cell>
          <cell r="B22355">
            <v>1</v>
          </cell>
          <cell r="R22355" t="str">
            <v>BRGL151468</v>
          </cell>
        </row>
        <row r="22356">
          <cell r="A22356">
            <v>43451.446539351899</v>
          </cell>
          <cell r="B22356">
            <v>1230</v>
          </cell>
          <cell r="R22356" t="str">
            <v>BQID160519</v>
          </cell>
        </row>
        <row r="22357">
          <cell r="A22357">
            <v>43451.441145833298</v>
          </cell>
          <cell r="B22357">
            <v>2000</v>
          </cell>
          <cell r="R22357" t="str">
            <v>BQHD160427</v>
          </cell>
        </row>
        <row r="22358">
          <cell r="A22358">
            <v>43449.5910069444</v>
          </cell>
          <cell r="B22358">
            <v>2</v>
          </cell>
          <cell r="R22358" t="str">
            <v>BRHC374105</v>
          </cell>
        </row>
        <row r="22359">
          <cell r="A22359">
            <v>43449.403726851902</v>
          </cell>
          <cell r="B22359">
            <v>30933</v>
          </cell>
          <cell r="R22359" t="str">
            <v>BMDS040417</v>
          </cell>
        </row>
        <row r="22360">
          <cell r="A22360">
            <v>43449.401273148098</v>
          </cell>
          <cell r="B22360">
            <v>39190</v>
          </cell>
          <cell r="R22360" t="str">
            <v>BKAS030601</v>
          </cell>
        </row>
        <row r="22361">
          <cell r="A22361">
            <v>43448.511180555601</v>
          </cell>
          <cell r="B22361">
            <v>1</v>
          </cell>
          <cell r="R22361" t="str">
            <v>BREC373493</v>
          </cell>
        </row>
        <row r="22362">
          <cell r="A22362">
            <v>43447.783356481501</v>
          </cell>
          <cell r="B22362">
            <v>1100</v>
          </cell>
          <cell r="R22362" t="str">
            <v>BRJD160577</v>
          </cell>
        </row>
        <row r="22363">
          <cell r="A22363">
            <v>43447.492083333302</v>
          </cell>
          <cell r="B22363">
            <v>1036</v>
          </cell>
          <cell r="R22363" t="str">
            <v>BRJS040951</v>
          </cell>
        </row>
        <row r="22364">
          <cell r="A22364">
            <v>43447.443275463003</v>
          </cell>
          <cell r="B22364"/>
          <cell r="R22364"/>
        </row>
        <row r="22365">
          <cell r="A22365">
            <v>43447.432268518503</v>
          </cell>
          <cell r="B22365">
            <v>10434</v>
          </cell>
          <cell r="R22365" t="str">
            <v>BHDS040187</v>
          </cell>
        </row>
        <row r="22366">
          <cell r="A22366">
            <v>43446.870914351799</v>
          </cell>
          <cell r="B22366">
            <v>1</v>
          </cell>
          <cell r="R22366" t="str">
            <v>BRGL151464</v>
          </cell>
        </row>
        <row r="22367">
          <cell r="A22367">
            <v>43446.730833333299</v>
          </cell>
          <cell r="B22367"/>
          <cell r="R22367"/>
        </row>
        <row r="22368">
          <cell r="A22368">
            <v>43445.694872685199</v>
          </cell>
          <cell r="B22368"/>
          <cell r="R22368"/>
        </row>
        <row r="22369">
          <cell r="A22369">
            <v>43445.532048611101</v>
          </cell>
          <cell r="B22369">
            <v>2190</v>
          </cell>
          <cell r="R22369" t="str">
            <v>BQBD160067</v>
          </cell>
        </row>
        <row r="22370">
          <cell r="A22370">
            <v>43444.480555555601</v>
          </cell>
          <cell r="B22370">
            <v>978</v>
          </cell>
          <cell r="R22370" t="str">
            <v>BRAD160777</v>
          </cell>
        </row>
        <row r="22371">
          <cell r="A22371">
            <v>43444.443622685198</v>
          </cell>
          <cell r="B22371">
            <v>1594</v>
          </cell>
          <cell r="R22371" t="str">
            <v>BQIC371495</v>
          </cell>
        </row>
        <row r="22372">
          <cell r="A22372">
            <v>43444.431793981501</v>
          </cell>
          <cell r="B22372">
            <v>10890</v>
          </cell>
          <cell r="R22372" t="str">
            <v>BMFC370445</v>
          </cell>
        </row>
        <row r="22373">
          <cell r="A22373">
            <v>43444.427025463003</v>
          </cell>
          <cell r="B22373">
            <v>5363</v>
          </cell>
          <cell r="R22373" t="str">
            <v>GPGC370774</v>
          </cell>
        </row>
        <row r="22374">
          <cell r="A22374">
            <v>43444.425787036998</v>
          </cell>
          <cell r="B22374">
            <v>1054</v>
          </cell>
          <cell r="R22374" t="str">
            <v>BRJD160577</v>
          </cell>
        </row>
        <row r="22375">
          <cell r="A22375">
            <v>43441.584097222199</v>
          </cell>
          <cell r="B22375">
            <v>710</v>
          </cell>
          <cell r="R22375" t="str">
            <v>BRAD160803</v>
          </cell>
        </row>
        <row r="22376">
          <cell r="A22376">
            <v>43441.515844907401</v>
          </cell>
          <cell r="B22376">
            <v>15707</v>
          </cell>
          <cell r="R22376" t="str">
            <v>GPJS030042</v>
          </cell>
        </row>
        <row r="22377">
          <cell r="A22377">
            <v>43441.508634259299</v>
          </cell>
          <cell r="B22377">
            <v>20274</v>
          </cell>
          <cell r="R22377" t="str">
            <v>BKIL160271</v>
          </cell>
        </row>
        <row r="22378">
          <cell r="A22378">
            <v>43441.485266203701</v>
          </cell>
          <cell r="B22378">
            <v>735</v>
          </cell>
          <cell r="R22378" t="str">
            <v>BRCD160967</v>
          </cell>
        </row>
        <row r="22379">
          <cell r="A22379">
            <v>43441.478796296302</v>
          </cell>
          <cell r="B22379">
            <v>1345</v>
          </cell>
          <cell r="R22379" t="str">
            <v>BRJD160543</v>
          </cell>
        </row>
        <row r="22380">
          <cell r="A22380">
            <v>43441.478715277801</v>
          </cell>
          <cell r="B22380">
            <v>21525</v>
          </cell>
          <cell r="R22380" t="str">
            <v>BMIS031759</v>
          </cell>
        </row>
        <row r="22381">
          <cell r="A22381">
            <v>43440.402384259301</v>
          </cell>
          <cell r="B22381">
            <v>1015</v>
          </cell>
          <cell r="R22381" t="str">
            <v>RJD230103</v>
          </cell>
        </row>
        <row r="22382">
          <cell r="A22382">
            <v>43439.635046296302</v>
          </cell>
          <cell r="B22382">
            <v>2230</v>
          </cell>
          <cell r="R22382" t="str">
            <v>BQID160510</v>
          </cell>
        </row>
        <row r="22383">
          <cell r="A22383">
            <v>43439.558356481502</v>
          </cell>
          <cell r="B22383">
            <v>1484</v>
          </cell>
          <cell r="R22383" t="str">
            <v>BRBD160901</v>
          </cell>
        </row>
        <row r="22384">
          <cell r="A22384">
            <v>43439.555324074099</v>
          </cell>
          <cell r="B22384">
            <v>1052</v>
          </cell>
          <cell r="R22384" t="str">
            <v>BRCD160939</v>
          </cell>
        </row>
        <row r="22385">
          <cell r="A22385">
            <v>43439.5489467593</v>
          </cell>
          <cell r="B22385">
            <v>1</v>
          </cell>
          <cell r="R22385" t="str">
            <v>18470611</v>
          </cell>
        </row>
        <row r="22386">
          <cell r="A22386">
            <v>43439.545358796298</v>
          </cell>
          <cell r="B22386">
            <v>2588</v>
          </cell>
          <cell r="R22386" t="str">
            <v>BPFD200198</v>
          </cell>
        </row>
        <row r="22387">
          <cell r="A22387">
            <v>43439.538634259297</v>
          </cell>
          <cell r="B22387">
            <v>5510</v>
          </cell>
          <cell r="R22387" t="str">
            <v>16478608</v>
          </cell>
        </row>
        <row r="22388">
          <cell r="A22388">
            <v>43439.488645833299</v>
          </cell>
          <cell r="B22388">
            <v>2145</v>
          </cell>
          <cell r="R22388" t="str">
            <v>BQJD200011</v>
          </cell>
        </row>
        <row r="22389">
          <cell r="A22389">
            <v>43439.398402777799</v>
          </cell>
          <cell r="B22389">
            <v>919</v>
          </cell>
          <cell r="R22389" t="str">
            <v>BRKD230139</v>
          </cell>
        </row>
        <row r="22390">
          <cell r="A22390">
            <v>43438.457708333299</v>
          </cell>
          <cell r="B22390">
            <v>1</v>
          </cell>
          <cell r="R22390" t="str">
            <v>BRHC374102</v>
          </cell>
        </row>
        <row r="22391">
          <cell r="A22391">
            <v>43438.452083333301</v>
          </cell>
          <cell r="B22391">
            <v>1592</v>
          </cell>
          <cell r="R22391" t="str">
            <v>BQED200051</v>
          </cell>
        </row>
        <row r="22392">
          <cell r="A22392">
            <v>43438.448935185203</v>
          </cell>
          <cell r="B22392">
            <v>1</v>
          </cell>
          <cell r="R22392" t="str">
            <v>BRFC373676</v>
          </cell>
        </row>
        <row r="22393">
          <cell r="A22393">
            <v>43438.444432870398</v>
          </cell>
          <cell r="B22393">
            <v>1050</v>
          </cell>
          <cell r="R22393" t="str">
            <v>BPAD160016</v>
          </cell>
        </row>
        <row r="22394">
          <cell r="A22394">
            <v>43438.440092592602</v>
          </cell>
          <cell r="B22394">
            <v>2349</v>
          </cell>
          <cell r="R22394" t="str">
            <v>BRJD160606</v>
          </cell>
        </row>
        <row r="22395">
          <cell r="A22395">
            <v>43438.434432870403</v>
          </cell>
          <cell r="B22395">
            <v>9216</v>
          </cell>
          <cell r="R22395" t="str">
            <v>BOCS040147</v>
          </cell>
        </row>
        <row r="22396">
          <cell r="A22396">
            <v>43438.4318055556</v>
          </cell>
          <cell r="B22396">
            <v>45</v>
          </cell>
          <cell r="R22396" t="str">
            <v>GOEE561057</v>
          </cell>
        </row>
        <row r="22397">
          <cell r="A22397">
            <v>43437.784872685203</v>
          </cell>
          <cell r="B22397">
            <v>55</v>
          </cell>
          <cell r="R22397" t="str">
            <v>14605705</v>
          </cell>
        </row>
        <row r="22398">
          <cell r="A22398">
            <v>43437.782569444404</v>
          </cell>
          <cell r="B22398">
            <v>29415</v>
          </cell>
          <cell r="R22398" t="str">
            <v>BMJS040004</v>
          </cell>
        </row>
        <row r="22399">
          <cell r="A22399">
            <v>43437.780856481499</v>
          </cell>
          <cell r="B22399">
            <v>17994</v>
          </cell>
          <cell r="R22399" t="str">
            <v>BKJS030050</v>
          </cell>
        </row>
        <row r="22400">
          <cell r="A22400">
            <v>43437.5863888889</v>
          </cell>
          <cell r="B22400">
            <v>1045</v>
          </cell>
          <cell r="R22400" t="str">
            <v>BQKD200047</v>
          </cell>
        </row>
        <row r="22401">
          <cell r="A22401">
            <v>43435.488530092603</v>
          </cell>
          <cell r="B22401">
            <v>2408</v>
          </cell>
          <cell r="R22401" t="str">
            <v>BPFD200206</v>
          </cell>
        </row>
        <row r="22402">
          <cell r="A22402">
            <v>43435.481539351902</v>
          </cell>
          <cell r="B22402">
            <v>1012</v>
          </cell>
          <cell r="R22402" t="str">
            <v>BRLD160741</v>
          </cell>
        </row>
        <row r="22403">
          <cell r="A22403">
            <v>43434.582743055602</v>
          </cell>
          <cell r="B22403">
            <v>2021</v>
          </cell>
          <cell r="R22403" t="str">
            <v>BQJD200011</v>
          </cell>
        </row>
        <row r="22404">
          <cell r="A22404">
            <v>43434.435648148101</v>
          </cell>
          <cell r="B22404">
            <v>2612</v>
          </cell>
          <cell r="R22404" t="str">
            <v>BQDD200043</v>
          </cell>
        </row>
        <row r="22405">
          <cell r="A22405">
            <v>43434.432372685202</v>
          </cell>
          <cell r="B22405"/>
          <cell r="R22405" t="str">
            <v>SN18TR02672</v>
          </cell>
        </row>
        <row r="22406">
          <cell r="A22406">
            <v>43433.754317129598</v>
          </cell>
          <cell r="B22406">
            <v>877</v>
          </cell>
          <cell r="R22406" t="str">
            <v>BRJD160598</v>
          </cell>
        </row>
        <row r="22407">
          <cell r="A22407">
            <v>43433.611006944397</v>
          </cell>
          <cell r="B22407">
            <v>6290</v>
          </cell>
          <cell r="R22407" t="str">
            <v>BPJD200007</v>
          </cell>
        </row>
        <row r="22408">
          <cell r="A22408">
            <v>43433.593310185199</v>
          </cell>
          <cell r="B22408">
            <v>20260</v>
          </cell>
          <cell r="R22408" t="str">
            <v>BNJS040074</v>
          </cell>
        </row>
        <row r="22409">
          <cell r="A22409">
            <v>43433.5906944444</v>
          </cell>
          <cell r="B22409">
            <v>23318</v>
          </cell>
          <cell r="R22409" t="str">
            <v>BNJS040075</v>
          </cell>
        </row>
        <row r="22410">
          <cell r="A22410">
            <v>43433.585196759297</v>
          </cell>
          <cell r="B22410">
            <v>24259</v>
          </cell>
          <cell r="R22410" t="str">
            <v>BNJS040045</v>
          </cell>
        </row>
        <row r="22411">
          <cell r="A22411">
            <v>43433.579131944403</v>
          </cell>
          <cell r="B22411">
            <v>12530</v>
          </cell>
          <cell r="R22411" t="str">
            <v>GOIS031795</v>
          </cell>
        </row>
        <row r="22412">
          <cell r="A22412">
            <v>43433.574374999997</v>
          </cell>
          <cell r="B22412">
            <v>507</v>
          </cell>
          <cell r="R22412" t="str">
            <v>BRBD160856</v>
          </cell>
        </row>
        <row r="22413">
          <cell r="A22413">
            <v>43432.637476851902</v>
          </cell>
          <cell r="B22413">
            <v>1725</v>
          </cell>
          <cell r="R22413" t="str">
            <v>BQHD160412</v>
          </cell>
        </row>
        <row r="22414">
          <cell r="A22414">
            <v>43432.504409722198</v>
          </cell>
          <cell r="B22414">
            <v>21</v>
          </cell>
          <cell r="R22414" t="str">
            <v>817</v>
          </cell>
        </row>
        <row r="22415">
          <cell r="A22415">
            <v>43432.496550925898</v>
          </cell>
          <cell r="B22415">
            <v>1003</v>
          </cell>
          <cell r="R22415" t="str">
            <v>BRLD160741</v>
          </cell>
        </row>
        <row r="22416">
          <cell r="A22416">
            <v>43432.494826388902</v>
          </cell>
          <cell r="B22416">
            <v>2021</v>
          </cell>
          <cell r="R22416" t="str">
            <v>BQJD200011</v>
          </cell>
        </row>
        <row r="22417">
          <cell r="A22417">
            <v>43431.785624999997</v>
          </cell>
          <cell r="B22417">
            <v>1736</v>
          </cell>
          <cell r="R22417" t="str">
            <v>BQFD160263</v>
          </cell>
        </row>
        <row r="22418">
          <cell r="A22418">
            <v>43431.601365740702</v>
          </cell>
          <cell r="B22418">
            <v>1054</v>
          </cell>
          <cell r="R22418" t="str">
            <v>BRJD160577</v>
          </cell>
        </row>
        <row r="22419">
          <cell r="A22419">
            <v>43431.595034722202</v>
          </cell>
          <cell r="B22419">
            <v>202450</v>
          </cell>
          <cell r="R22419" t="str">
            <v>BQBD200008</v>
          </cell>
        </row>
        <row r="22420">
          <cell r="A22420">
            <v>43431.517476851899</v>
          </cell>
          <cell r="B22420">
            <v>3173</v>
          </cell>
          <cell r="R22420" t="str">
            <v>BPGD230204</v>
          </cell>
        </row>
        <row r="22421">
          <cell r="A22421">
            <v>43431.515798611101</v>
          </cell>
          <cell r="B22421">
            <v>3750</v>
          </cell>
          <cell r="R22421" t="str">
            <v>BQJD160040</v>
          </cell>
        </row>
        <row r="22422">
          <cell r="A22422">
            <v>43431.476307870398</v>
          </cell>
          <cell r="B22422">
            <v>2502</v>
          </cell>
          <cell r="R22422" t="str">
            <v>BQJD230008</v>
          </cell>
        </row>
        <row r="22423">
          <cell r="A22423">
            <v>43430.599745370397</v>
          </cell>
          <cell r="B22423"/>
          <cell r="R22423"/>
        </row>
        <row r="22424">
          <cell r="A22424">
            <v>43430.563935185201</v>
          </cell>
          <cell r="B22424">
            <v>2412</v>
          </cell>
          <cell r="R22424" t="str">
            <v>BQDD160205</v>
          </cell>
        </row>
        <row r="22425">
          <cell r="A22425">
            <v>43430.532534722202</v>
          </cell>
          <cell r="B22425">
            <v>1</v>
          </cell>
          <cell r="R22425" t="str">
            <v>BRAC372352</v>
          </cell>
        </row>
        <row r="22426">
          <cell r="A22426">
            <v>43430.517048611102</v>
          </cell>
          <cell r="B22426">
            <v>1910</v>
          </cell>
          <cell r="R22426" t="str">
            <v>BQHD160427</v>
          </cell>
        </row>
        <row r="22427">
          <cell r="A22427">
            <v>43430.511261574102</v>
          </cell>
          <cell r="B22427">
            <v>44</v>
          </cell>
          <cell r="R22427" t="str">
            <v>CIIE690495</v>
          </cell>
        </row>
        <row r="22428">
          <cell r="A22428">
            <v>43428.627106481501</v>
          </cell>
          <cell r="B22428">
            <v>1</v>
          </cell>
          <cell r="R22428" t="str">
            <v>BRDD161021</v>
          </cell>
        </row>
        <row r="22429">
          <cell r="A22429">
            <v>43428.527627314797</v>
          </cell>
          <cell r="B22429">
            <v>4079</v>
          </cell>
          <cell r="R22429" t="str">
            <v>BQBS033796</v>
          </cell>
        </row>
        <row r="22430">
          <cell r="A22430">
            <v>43428.438958333303</v>
          </cell>
          <cell r="B22430">
            <v>1250</v>
          </cell>
          <cell r="R22430" t="str">
            <v>BQID230075</v>
          </cell>
        </row>
        <row r="22431">
          <cell r="A22431">
            <v>43428.434351851902</v>
          </cell>
          <cell r="B22431">
            <v>58</v>
          </cell>
          <cell r="R22431" t="str">
            <v>BRCD160978</v>
          </cell>
        </row>
        <row r="22432">
          <cell r="A22432">
            <v>43427.649467592601</v>
          </cell>
          <cell r="B22432">
            <v>948</v>
          </cell>
          <cell r="R22432" t="str">
            <v>BRAD160777</v>
          </cell>
        </row>
        <row r="22433">
          <cell r="A22433">
            <v>43427.487407407403</v>
          </cell>
          <cell r="B22433">
            <v>1</v>
          </cell>
          <cell r="R22433" t="str">
            <v>CRKE661518</v>
          </cell>
        </row>
        <row r="22434">
          <cell r="A22434">
            <v>43427.464328703703</v>
          </cell>
          <cell r="B22434">
            <v>1</v>
          </cell>
          <cell r="R22434" t="str">
            <v>CRFE210614</v>
          </cell>
        </row>
        <row r="22435">
          <cell r="A22435">
            <v>43427.461354166699</v>
          </cell>
          <cell r="B22435">
            <v>1</v>
          </cell>
          <cell r="R22435" t="str">
            <v>GPEL080188</v>
          </cell>
        </row>
        <row r="22436">
          <cell r="A22436">
            <v>43426.712754629603</v>
          </cell>
          <cell r="B22436">
            <v>21924</v>
          </cell>
          <cell r="R22436" t="str">
            <v>BLFS031469</v>
          </cell>
        </row>
        <row r="22437">
          <cell r="A22437">
            <v>43426.457141203697</v>
          </cell>
          <cell r="B22437">
            <v>12136</v>
          </cell>
          <cell r="R22437" t="str">
            <v>GOCC370403</v>
          </cell>
        </row>
        <row r="22438">
          <cell r="A22438">
            <v>43426.4466203704</v>
          </cell>
          <cell r="B22438">
            <v>1</v>
          </cell>
          <cell r="R22438" t="str">
            <v>BRGC374007</v>
          </cell>
        </row>
        <row r="22439">
          <cell r="A22439">
            <v>43425.732523148101</v>
          </cell>
          <cell r="B22439">
            <v>42</v>
          </cell>
          <cell r="R22439" t="str">
            <v>DQEL080145</v>
          </cell>
        </row>
        <row r="22440">
          <cell r="A22440">
            <v>43425.527627314797</v>
          </cell>
          <cell r="B22440">
            <v>1600</v>
          </cell>
          <cell r="R22440" t="str">
            <v>BQDD160156</v>
          </cell>
        </row>
        <row r="22441">
          <cell r="A22441">
            <v>43425.432812500003</v>
          </cell>
          <cell r="B22441">
            <v>1</v>
          </cell>
          <cell r="R22441" t="str">
            <v>BRGC373881</v>
          </cell>
        </row>
        <row r="22442">
          <cell r="A22442">
            <v>43425.427361111098</v>
          </cell>
          <cell r="B22442">
            <v>1</v>
          </cell>
          <cell r="R22442" t="str">
            <v>BRED161131</v>
          </cell>
        </row>
        <row r="22443">
          <cell r="A22443">
            <v>43424.602881944404</v>
          </cell>
          <cell r="B22443">
            <v>603</v>
          </cell>
          <cell r="R22443" t="str">
            <v>BRCD160967</v>
          </cell>
        </row>
        <row r="22444">
          <cell r="A22444">
            <v>43424.597233796303</v>
          </cell>
          <cell r="B22444">
            <v>505</v>
          </cell>
          <cell r="R22444" t="str">
            <v>BRDD161036</v>
          </cell>
        </row>
        <row r="22445">
          <cell r="A22445">
            <v>43424.591944444401</v>
          </cell>
          <cell r="B22445">
            <v>1150</v>
          </cell>
          <cell r="R22445" t="str">
            <v>BQHD160361</v>
          </cell>
        </row>
        <row r="22446">
          <cell r="A22446">
            <v>43423.59375</v>
          </cell>
          <cell r="B22446">
            <v>1</v>
          </cell>
          <cell r="R22446" t="str">
            <v>BRGD230256</v>
          </cell>
        </row>
        <row r="22447">
          <cell r="A22447">
            <v>43423.532881944397</v>
          </cell>
          <cell r="B22447">
            <v>16212</v>
          </cell>
          <cell r="R22447" t="str">
            <v>GPJS030042</v>
          </cell>
        </row>
        <row r="22448">
          <cell r="A22448">
            <v>43423.511446759301</v>
          </cell>
          <cell r="B22448">
            <v>2012</v>
          </cell>
          <cell r="R22448" t="str">
            <v>BQID160510</v>
          </cell>
        </row>
        <row r="22449">
          <cell r="A22449">
            <v>43423.506759259297</v>
          </cell>
          <cell r="B22449">
            <v>1</v>
          </cell>
          <cell r="R22449" t="str">
            <v>BRGD161229</v>
          </cell>
        </row>
        <row r="22450">
          <cell r="A22450">
            <v>43423.4674884259</v>
          </cell>
          <cell r="B22450">
            <v>3951</v>
          </cell>
          <cell r="R22450" t="str">
            <v>BPED200187</v>
          </cell>
        </row>
        <row r="22451">
          <cell r="A22451">
            <v>43423.461770833303</v>
          </cell>
          <cell r="B22451">
            <v>4728</v>
          </cell>
          <cell r="R22451" t="str">
            <v>BQKD200034</v>
          </cell>
        </row>
        <row r="22452">
          <cell r="A22452">
            <v>43423.457199074102</v>
          </cell>
          <cell r="B22452">
            <v>1998</v>
          </cell>
          <cell r="R22452" t="str">
            <v>BQJD200011</v>
          </cell>
        </row>
        <row r="22453">
          <cell r="A22453">
            <v>43421.522210648101</v>
          </cell>
          <cell r="B22453">
            <v>1513</v>
          </cell>
          <cell r="R22453" t="str">
            <v>BQED200051</v>
          </cell>
        </row>
        <row r="22454">
          <cell r="A22454">
            <v>43421.496712963002</v>
          </cell>
          <cell r="B22454">
            <v>161</v>
          </cell>
          <cell r="R22454" t="str">
            <v>BRBD160904</v>
          </cell>
        </row>
        <row r="22455">
          <cell r="A22455">
            <v>43421.449849536999</v>
          </cell>
          <cell r="B22455">
            <v>2941</v>
          </cell>
          <cell r="R22455" t="str">
            <v>BQKD160099</v>
          </cell>
        </row>
        <row r="22456">
          <cell r="A22456">
            <v>43421.437754629602</v>
          </cell>
          <cell r="B22456">
            <v>1</v>
          </cell>
          <cell r="R22456" t="str">
            <v>DQEL080145</v>
          </cell>
        </row>
        <row r="22457">
          <cell r="A22457">
            <v>43420.487824074102</v>
          </cell>
          <cell r="B22457">
            <v>661</v>
          </cell>
          <cell r="R22457" t="str">
            <v>BRKD230139</v>
          </cell>
        </row>
        <row r="22458">
          <cell r="A22458">
            <v>43420.422847222202</v>
          </cell>
          <cell r="B22458">
            <v>27213</v>
          </cell>
          <cell r="R22458" t="str">
            <v>BIGS030904</v>
          </cell>
        </row>
        <row r="22459">
          <cell r="A22459">
            <v>43419.577557870398</v>
          </cell>
          <cell r="B22459">
            <v>1078</v>
          </cell>
          <cell r="R22459" t="str">
            <v>BRKC371988</v>
          </cell>
        </row>
        <row r="22460">
          <cell r="A22460">
            <v>43419.561076388898</v>
          </cell>
          <cell r="B22460">
            <v>430</v>
          </cell>
          <cell r="R22460" t="str">
            <v>BRBD160856</v>
          </cell>
        </row>
        <row r="22461">
          <cell r="A22461">
            <v>43419.447361111103</v>
          </cell>
          <cell r="B22461">
            <v>15000</v>
          </cell>
          <cell r="R22461" t="str">
            <v>20369</v>
          </cell>
        </row>
        <row r="22462">
          <cell r="A22462">
            <v>43418.566643518498</v>
          </cell>
          <cell r="B22462">
            <v>15433</v>
          </cell>
          <cell r="R22462" t="str">
            <v>GOEC370631</v>
          </cell>
        </row>
        <row r="22463">
          <cell r="A22463">
            <v>43418.481956018499</v>
          </cell>
          <cell r="B22463">
            <v>508</v>
          </cell>
          <cell r="R22463" t="str">
            <v>BRCD160967</v>
          </cell>
        </row>
        <row r="22464">
          <cell r="A22464">
            <v>43418.458344907398</v>
          </cell>
          <cell r="B22464">
            <v>20249</v>
          </cell>
          <cell r="R22464" t="str">
            <v>BQBD200008</v>
          </cell>
        </row>
        <row r="22465">
          <cell r="A22465">
            <v>43416.552673611099</v>
          </cell>
          <cell r="B22465">
            <v>3008</v>
          </cell>
          <cell r="R22465" t="str">
            <v>GPCD160113</v>
          </cell>
        </row>
        <row r="22466">
          <cell r="A22466">
            <v>43416.492013888899</v>
          </cell>
          <cell r="B22466">
            <v>3803</v>
          </cell>
          <cell r="R22466" t="str">
            <v>BPED160088</v>
          </cell>
        </row>
        <row r="22467">
          <cell r="A22467">
            <v>43416.444722222201</v>
          </cell>
          <cell r="B22467">
            <v>1968</v>
          </cell>
          <cell r="R22467" t="str">
            <v>BJHS031586</v>
          </cell>
        </row>
        <row r="22468">
          <cell r="A22468">
            <v>43416.440324074101</v>
          </cell>
          <cell r="B22468">
            <v>507</v>
          </cell>
          <cell r="R22468" t="str">
            <v>BRAD160816</v>
          </cell>
        </row>
        <row r="22469">
          <cell r="A22469">
            <v>43414.505902777797</v>
          </cell>
          <cell r="B22469">
            <v>1</v>
          </cell>
          <cell r="R22469" t="str">
            <v>BRGD161218</v>
          </cell>
        </row>
        <row r="22470">
          <cell r="A22470">
            <v>43414.4746759259</v>
          </cell>
          <cell r="B22470">
            <v>4032</v>
          </cell>
          <cell r="R22470" t="str">
            <v>BQCD160103</v>
          </cell>
        </row>
        <row r="22471">
          <cell r="A22471">
            <v>43414.448298611103</v>
          </cell>
          <cell r="B22471">
            <v>3250</v>
          </cell>
          <cell r="R22471" t="str">
            <v>BQJD160040</v>
          </cell>
        </row>
        <row r="22472">
          <cell r="A22472">
            <v>43414.443715277797</v>
          </cell>
          <cell r="B22472">
            <v>3152</v>
          </cell>
          <cell r="R22472" t="str">
            <v>BJBS040305</v>
          </cell>
        </row>
        <row r="22473">
          <cell r="A22473">
            <v>43413.577118055597</v>
          </cell>
          <cell r="B22473">
            <v>1028</v>
          </cell>
          <cell r="R22473" t="str">
            <v>BRKD220111</v>
          </cell>
        </row>
        <row r="22474">
          <cell r="A22474">
            <v>43413.498194444401</v>
          </cell>
          <cell r="B22474">
            <v>3819</v>
          </cell>
          <cell r="R22474" t="str">
            <v>BPED200187</v>
          </cell>
        </row>
        <row r="22475">
          <cell r="A22475">
            <v>43411.734166666698</v>
          </cell>
          <cell r="B22475">
            <v>1</v>
          </cell>
          <cell r="R22475" t="str">
            <v>18424909</v>
          </cell>
        </row>
        <row r="22476">
          <cell r="A22476">
            <v>43411.733460648102</v>
          </cell>
          <cell r="B22476">
            <v>1</v>
          </cell>
          <cell r="R22476" t="str">
            <v>BRFS042072</v>
          </cell>
        </row>
        <row r="22477">
          <cell r="A22477">
            <v>43410.688831018502</v>
          </cell>
          <cell r="B22477">
            <v>6427</v>
          </cell>
          <cell r="R22477" t="str">
            <v>BQBS033819</v>
          </cell>
        </row>
        <row r="22478">
          <cell r="A22478">
            <v>43410.5090740741</v>
          </cell>
          <cell r="B22478">
            <v>3889</v>
          </cell>
          <cell r="R22478" t="str">
            <v>BQKD160115</v>
          </cell>
        </row>
        <row r="22479">
          <cell r="A22479">
            <v>43410.450543981497</v>
          </cell>
          <cell r="B22479">
            <v>2057</v>
          </cell>
          <cell r="R22479" t="str">
            <v>BQIS040809</v>
          </cell>
        </row>
        <row r="22480">
          <cell r="A22480">
            <v>43410.447152777801</v>
          </cell>
          <cell r="B22480">
            <v>1005</v>
          </cell>
          <cell r="R22480" t="str">
            <v>BRCD160948</v>
          </cell>
        </row>
        <row r="22481">
          <cell r="A22481">
            <v>43409.5336805556</v>
          </cell>
          <cell r="B22481"/>
          <cell r="R22481" t="str">
            <v>CMIE661448</v>
          </cell>
        </row>
        <row r="22482">
          <cell r="A22482">
            <v>43409.501655092601</v>
          </cell>
          <cell r="B22482">
            <v>5188</v>
          </cell>
          <cell r="R22482" t="str">
            <v>BMHD200313</v>
          </cell>
        </row>
        <row r="22483">
          <cell r="A22483">
            <v>43407.509525463</v>
          </cell>
          <cell r="B22483">
            <v>15348</v>
          </cell>
          <cell r="R22483" t="str">
            <v>GPJS030042</v>
          </cell>
        </row>
        <row r="22484">
          <cell r="A22484">
            <v>43406.863761574103</v>
          </cell>
          <cell r="B22484">
            <v>409</v>
          </cell>
          <cell r="R22484" t="str">
            <v>BRBD160856</v>
          </cell>
        </row>
        <row r="22485">
          <cell r="A22485">
            <v>43406.662465277797</v>
          </cell>
          <cell r="B22485">
            <v>11721</v>
          </cell>
          <cell r="R22485" t="str">
            <v>BQID230075</v>
          </cell>
        </row>
        <row r="22486">
          <cell r="A22486">
            <v>43406.603460648097</v>
          </cell>
          <cell r="B22486">
            <v>1</v>
          </cell>
          <cell r="R22486" t="str">
            <v>CRFE662684</v>
          </cell>
        </row>
        <row r="22487">
          <cell r="A22487">
            <v>43406.592199074097</v>
          </cell>
          <cell r="B22487">
            <v>17131</v>
          </cell>
          <cell r="R22487" t="str">
            <v>BNAS040264</v>
          </cell>
        </row>
        <row r="22488">
          <cell r="A22488">
            <v>43406.426203703697</v>
          </cell>
          <cell r="B22488">
            <v>2199</v>
          </cell>
          <cell r="R22488" t="str">
            <v>BQFC370928</v>
          </cell>
        </row>
        <row r="22489">
          <cell r="A22489">
            <v>43405.499583333301</v>
          </cell>
          <cell r="B22489"/>
          <cell r="R22489"/>
        </row>
        <row r="22490">
          <cell r="A22490">
            <v>43405.496608796297</v>
          </cell>
          <cell r="B22490">
            <v>1</v>
          </cell>
          <cell r="R22490" t="str">
            <v>BRDT243533</v>
          </cell>
        </row>
        <row r="22491">
          <cell r="A22491">
            <v>43405.489201388897</v>
          </cell>
          <cell r="B22491">
            <v>1053</v>
          </cell>
          <cell r="R22491" t="str">
            <v>BRBD160892</v>
          </cell>
        </row>
        <row r="22492">
          <cell r="A22492">
            <v>43405.482280092598</v>
          </cell>
          <cell r="B22492">
            <v>1</v>
          </cell>
          <cell r="R22492" t="str">
            <v>GOEE561057</v>
          </cell>
        </row>
        <row r="22493">
          <cell r="A22493">
            <v>43405.475462962997</v>
          </cell>
          <cell r="B22493">
            <v>3041</v>
          </cell>
          <cell r="R22493" t="str">
            <v>BQAC373733</v>
          </cell>
        </row>
        <row r="22494">
          <cell r="A22494">
            <v>43405.473333333299</v>
          </cell>
          <cell r="B22494">
            <v>1</v>
          </cell>
          <cell r="R22494" t="str">
            <v>CRLE540680</v>
          </cell>
        </row>
        <row r="22495">
          <cell r="A22495">
            <v>43405.467685185198</v>
          </cell>
          <cell r="B22495">
            <v>1</v>
          </cell>
          <cell r="R22495" t="str">
            <v>CRFE210608</v>
          </cell>
        </row>
        <row r="22496">
          <cell r="A22496">
            <v>43404.568877314799</v>
          </cell>
          <cell r="B22496">
            <v>1</v>
          </cell>
          <cell r="R22496" t="str">
            <v>GOGE561189</v>
          </cell>
        </row>
        <row r="22497">
          <cell r="A22497">
            <v>43403.7102662037</v>
          </cell>
          <cell r="B22497">
            <v>1560</v>
          </cell>
          <cell r="R22497" t="str">
            <v>BQED160222</v>
          </cell>
        </row>
        <row r="22498">
          <cell r="A22498">
            <v>43403.486921296302</v>
          </cell>
          <cell r="B22498">
            <v>1</v>
          </cell>
          <cell r="R22498" t="str">
            <v>GNIE660495</v>
          </cell>
        </row>
        <row r="22499">
          <cell r="A22499">
            <v>43403.444803240702</v>
          </cell>
          <cell r="B22499">
            <v>12009</v>
          </cell>
          <cell r="R22499" t="str">
            <v>GOIS031795</v>
          </cell>
        </row>
        <row r="22500">
          <cell r="A22500">
            <v>43403.432754629597</v>
          </cell>
          <cell r="B22500">
            <v>4674</v>
          </cell>
          <cell r="R22500" t="str">
            <v>ONIC370102</v>
          </cell>
        </row>
        <row r="22501">
          <cell r="A22501">
            <v>43403.4295949074</v>
          </cell>
          <cell r="B22501">
            <v>11894</v>
          </cell>
          <cell r="R22501" t="str">
            <v>GOGC370754</v>
          </cell>
        </row>
        <row r="22502">
          <cell r="A22502">
            <v>43403.426435185203</v>
          </cell>
          <cell r="B22502">
            <v>1</v>
          </cell>
          <cell r="R22502" t="str">
            <v>CIHE600078</v>
          </cell>
        </row>
        <row r="22503">
          <cell r="A22503">
            <v>43403.423969907402</v>
          </cell>
          <cell r="B22503">
            <v>445</v>
          </cell>
          <cell r="R22503" t="str">
            <v>CPEE610044</v>
          </cell>
        </row>
        <row r="22504">
          <cell r="A22504">
            <v>43402.765023148102</v>
          </cell>
          <cell r="B22504">
            <v>1459</v>
          </cell>
          <cell r="R22504" t="str">
            <v>BQED160215</v>
          </cell>
        </row>
        <row r="22505">
          <cell r="A22505">
            <v>43402.5714351852</v>
          </cell>
          <cell r="B22505">
            <v>5421</v>
          </cell>
          <cell r="R22505" t="str">
            <v>BJLD160112</v>
          </cell>
        </row>
        <row r="22506">
          <cell r="A22506">
            <v>43402.546307870398</v>
          </cell>
          <cell r="B22506">
            <v>1870</v>
          </cell>
          <cell r="R22506" t="str">
            <v>BQCD160098</v>
          </cell>
        </row>
        <row r="22507">
          <cell r="A22507">
            <v>43402.537870370397</v>
          </cell>
          <cell r="B22507">
            <v>26</v>
          </cell>
          <cell r="R22507" t="str">
            <v>CQJS380001</v>
          </cell>
        </row>
        <row r="22508">
          <cell r="A22508">
            <v>43402.532534722202</v>
          </cell>
          <cell r="B22508">
            <v>2145</v>
          </cell>
          <cell r="R22508" t="str">
            <v>BQCD160106</v>
          </cell>
        </row>
        <row r="22509">
          <cell r="A22509">
            <v>43402.467164351903</v>
          </cell>
          <cell r="B22509">
            <v>1608</v>
          </cell>
          <cell r="R22509" t="str">
            <v>BRLD160724</v>
          </cell>
        </row>
        <row r="22510">
          <cell r="A22510">
            <v>43402.465370370403</v>
          </cell>
          <cell r="B22510">
            <v>3685</v>
          </cell>
          <cell r="R22510" t="str">
            <v>BPED160088</v>
          </cell>
        </row>
        <row r="22511">
          <cell r="A22511">
            <v>43402.458136574103</v>
          </cell>
          <cell r="B22511">
            <v>1082</v>
          </cell>
          <cell r="R22511" t="str">
            <v>BQKD200048</v>
          </cell>
        </row>
        <row r="22512">
          <cell r="A22512">
            <v>43402.4530324074</v>
          </cell>
          <cell r="B22512">
            <v>98</v>
          </cell>
          <cell r="R22512" t="str">
            <v>BRDD161019</v>
          </cell>
        </row>
        <row r="22513">
          <cell r="A22513">
            <v>43402.448726851799</v>
          </cell>
          <cell r="B22513">
            <v>438</v>
          </cell>
          <cell r="R22513" t="str">
            <v>11397201</v>
          </cell>
        </row>
        <row r="22514">
          <cell r="A22514">
            <v>43402.445844907401</v>
          </cell>
          <cell r="B22514">
            <v>4623</v>
          </cell>
          <cell r="R22514" t="str">
            <v>ONIC370102</v>
          </cell>
        </row>
        <row r="22515">
          <cell r="A22515">
            <v>43402.440439814804</v>
          </cell>
          <cell r="B22515">
            <v>932</v>
          </cell>
          <cell r="R22515" t="str">
            <v>BQKD200047</v>
          </cell>
        </row>
        <row r="22516">
          <cell r="A22516">
            <v>43402.438009259298</v>
          </cell>
          <cell r="B22516">
            <v>2349</v>
          </cell>
          <cell r="R22516" t="str">
            <v>BPLD200068</v>
          </cell>
        </row>
        <row r="22517">
          <cell r="A22517">
            <v>43402.402881944399</v>
          </cell>
          <cell r="B22517">
            <v>1458</v>
          </cell>
          <cell r="R22517" t="str">
            <v>BQED160215</v>
          </cell>
        </row>
        <row r="22518">
          <cell r="A22518">
            <v>43400.650949074101</v>
          </cell>
          <cell r="B22518">
            <v>29932</v>
          </cell>
          <cell r="R22518" t="str">
            <v>BMDS040417</v>
          </cell>
        </row>
        <row r="22519">
          <cell r="A22519">
            <v>43400.455949074101</v>
          </cell>
          <cell r="B22519">
            <v>2342</v>
          </cell>
          <cell r="R22519" t="str">
            <v>BPIC370386</v>
          </cell>
        </row>
        <row r="22520">
          <cell r="A22520">
            <v>43400.452164351896</v>
          </cell>
          <cell r="B22520">
            <v>610</v>
          </cell>
          <cell r="R22520" t="str">
            <v>15754</v>
          </cell>
        </row>
        <row r="22521">
          <cell r="A22521">
            <v>43400.446192129602</v>
          </cell>
          <cell r="B22521">
            <v>1560</v>
          </cell>
          <cell r="R22521" t="str">
            <v>BQCD160129</v>
          </cell>
        </row>
        <row r="22522">
          <cell r="A22522">
            <v>43400.437696759298</v>
          </cell>
          <cell r="B22522">
            <v>506</v>
          </cell>
          <cell r="R22522" t="str">
            <v>BRCD160939</v>
          </cell>
        </row>
        <row r="22523">
          <cell r="A22523">
            <v>43400.425162036998</v>
          </cell>
          <cell r="B22523">
            <v>10050</v>
          </cell>
          <cell r="R22523" t="str">
            <v>BMEC370377</v>
          </cell>
        </row>
        <row r="22524">
          <cell r="A22524">
            <v>43399.560243055603</v>
          </cell>
          <cell r="B22524">
            <v>2342</v>
          </cell>
          <cell r="R22524" t="str">
            <v>BPLD200068</v>
          </cell>
        </row>
        <row r="22525">
          <cell r="A22525">
            <v>43399.472384259301</v>
          </cell>
          <cell r="B22525">
            <v>2199</v>
          </cell>
          <cell r="R22525" t="str">
            <v>BQFC370928</v>
          </cell>
        </row>
        <row r="22526">
          <cell r="A22526">
            <v>43399.468333333301</v>
          </cell>
          <cell r="B22526">
            <v>10</v>
          </cell>
          <cell r="R22526" t="str">
            <v>3365</v>
          </cell>
        </row>
        <row r="22527">
          <cell r="A22527">
            <v>43399.463981481502</v>
          </cell>
          <cell r="B22527">
            <v>1</v>
          </cell>
          <cell r="R22527" t="str">
            <v>BRES034488</v>
          </cell>
        </row>
        <row r="22528">
          <cell r="A22528">
            <v>43398.948275463001</v>
          </cell>
          <cell r="B22528">
            <v>2685</v>
          </cell>
          <cell r="R22528" t="str">
            <v>BQCD160126</v>
          </cell>
        </row>
        <row r="22529">
          <cell r="A22529">
            <v>43398.944120370397</v>
          </cell>
          <cell r="B22529">
            <v>3835</v>
          </cell>
          <cell r="R22529" t="str">
            <v>BPED160082</v>
          </cell>
        </row>
        <row r="22530">
          <cell r="A22530">
            <v>43398.940983796303</v>
          </cell>
          <cell r="B22530">
            <v>6360</v>
          </cell>
          <cell r="R22530" t="str">
            <v>BQIS031848</v>
          </cell>
        </row>
        <row r="22531">
          <cell r="A22531">
            <v>43398.937303240702</v>
          </cell>
          <cell r="B22531">
            <v>10967</v>
          </cell>
          <cell r="R22531" t="str">
            <v>BLIS031950</v>
          </cell>
        </row>
        <row r="22532">
          <cell r="A22532">
            <v>43398.926574074103</v>
          </cell>
          <cell r="B22532">
            <v>2895</v>
          </cell>
          <cell r="R22532" t="str">
            <v>BQCD160103</v>
          </cell>
        </row>
        <row r="22533">
          <cell r="A22533">
            <v>43397.480023148099</v>
          </cell>
          <cell r="B22533">
            <v>4</v>
          </cell>
          <cell r="R22533" t="str">
            <v>BRLD160756</v>
          </cell>
        </row>
        <row r="22534">
          <cell r="A22534">
            <v>43397.469131944403</v>
          </cell>
          <cell r="B22534">
            <v>3835</v>
          </cell>
          <cell r="R22534" t="str">
            <v>BPED160082</v>
          </cell>
        </row>
        <row r="22535">
          <cell r="A22535">
            <v>43397.465775463003</v>
          </cell>
          <cell r="B22535">
            <v>1</v>
          </cell>
          <cell r="R22535" t="str">
            <v>CRDE210575</v>
          </cell>
        </row>
        <row r="22536">
          <cell r="A22536">
            <v>43397.432314814803</v>
          </cell>
          <cell r="B22536">
            <v>1</v>
          </cell>
          <cell r="R22536" t="str">
            <v>18294005</v>
          </cell>
        </row>
        <row r="22537">
          <cell r="A22537">
            <v>43396.783460648097</v>
          </cell>
          <cell r="B22537">
            <v>1</v>
          </cell>
          <cell r="R22537" t="str">
            <v>18293905</v>
          </cell>
        </row>
        <row r="22538">
          <cell r="A22538">
            <v>43396.781527777799</v>
          </cell>
          <cell r="B22538">
            <v>1</v>
          </cell>
          <cell r="R22538" t="str">
            <v>18294105</v>
          </cell>
        </row>
        <row r="22539">
          <cell r="A22539">
            <v>43396.659849536998</v>
          </cell>
          <cell r="B22539">
            <v>817</v>
          </cell>
          <cell r="R22539" t="str">
            <v>BRKD220111</v>
          </cell>
        </row>
        <row r="22540">
          <cell r="A22540">
            <v>43396.557638888902</v>
          </cell>
          <cell r="B22540">
            <v>1830</v>
          </cell>
          <cell r="R22540" t="str">
            <v>BQFC370869</v>
          </cell>
        </row>
        <row r="22541">
          <cell r="A22541">
            <v>43395.455879629597</v>
          </cell>
          <cell r="B22541">
            <v>1</v>
          </cell>
          <cell r="R22541" t="str">
            <v>BRCS033809</v>
          </cell>
        </row>
        <row r="22542">
          <cell r="A22542">
            <v>43395.453645833302</v>
          </cell>
          <cell r="B22542">
            <v>1</v>
          </cell>
          <cell r="R22542" t="str">
            <v>BRBS033681</v>
          </cell>
        </row>
        <row r="22543">
          <cell r="A22543">
            <v>43395.451736111099</v>
          </cell>
          <cell r="B22543">
            <v>1</v>
          </cell>
          <cell r="R22543" t="str">
            <v>BRCS033813</v>
          </cell>
        </row>
        <row r="22544">
          <cell r="A22544">
            <v>43395.369675925896</v>
          </cell>
          <cell r="B22544">
            <v>2791</v>
          </cell>
          <cell r="R22544" t="str">
            <v>BQJD160019</v>
          </cell>
        </row>
        <row r="22545">
          <cell r="A22545">
            <v>43393.543645833299</v>
          </cell>
          <cell r="B22545"/>
          <cell r="R22545" t="str">
            <v>CRKE210338</v>
          </cell>
        </row>
        <row r="22546">
          <cell r="A22546">
            <v>43393.461238425902</v>
          </cell>
          <cell r="B22546">
            <v>960</v>
          </cell>
          <cell r="R22546" t="str">
            <v>CKFE671101</v>
          </cell>
        </row>
        <row r="22547">
          <cell r="A22547">
            <v>43393.407256944403</v>
          </cell>
          <cell r="B22547">
            <v>3136</v>
          </cell>
          <cell r="R22547" t="str">
            <v>BPGD230204</v>
          </cell>
        </row>
        <row r="22548">
          <cell r="A22548">
            <v>43389.472789351901</v>
          </cell>
          <cell r="B22548">
            <v>2</v>
          </cell>
          <cell r="R22548" t="str">
            <v>BREC373538</v>
          </cell>
        </row>
        <row r="22549">
          <cell r="A22549">
            <v>43389.430682870399</v>
          </cell>
          <cell r="B22549">
            <v>13290</v>
          </cell>
          <cell r="R22549" t="str">
            <v>BKDS031405</v>
          </cell>
        </row>
        <row r="22550">
          <cell r="A22550">
            <v>43389.3890509259</v>
          </cell>
          <cell r="B22550">
            <v>2670</v>
          </cell>
          <cell r="R22550" t="str">
            <v>BQKD160099</v>
          </cell>
        </row>
        <row r="22551">
          <cell r="A22551">
            <v>43388.592685185198</v>
          </cell>
          <cell r="B22551">
            <v>1550</v>
          </cell>
          <cell r="R22551" t="str">
            <v>BQCD160129</v>
          </cell>
        </row>
        <row r="22552">
          <cell r="A22552">
            <v>43388.510405092602</v>
          </cell>
          <cell r="B22552">
            <v>14970</v>
          </cell>
          <cell r="R22552" t="str">
            <v>11397201</v>
          </cell>
        </row>
        <row r="22553">
          <cell r="A22553">
            <v>43388.449837963002</v>
          </cell>
          <cell r="B22553">
            <v>1032</v>
          </cell>
          <cell r="R22553" t="str">
            <v>BQKD200048</v>
          </cell>
        </row>
        <row r="22554">
          <cell r="A22554">
            <v>43386.566365740699</v>
          </cell>
          <cell r="B22554">
            <v>465</v>
          </cell>
          <cell r="R22554" t="str">
            <v>BRCD160998</v>
          </cell>
        </row>
        <row r="22555">
          <cell r="A22555">
            <v>43386.492708333302</v>
          </cell>
          <cell r="B22555">
            <v>520</v>
          </cell>
          <cell r="R22555" t="str">
            <v>DQBL080020</v>
          </cell>
        </row>
        <row r="22556">
          <cell r="A22556">
            <v>43386.464201388902</v>
          </cell>
          <cell r="B22556">
            <v>1560</v>
          </cell>
          <cell r="R22556" t="str">
            <v>BQED160222</v>
          </cell>
        </row>
        <row r="22557">
          <cell r="A22557">
            <v>43386.4604398148</v>
          </cell>
          <cell r="B22557">
            <v>16215</v>
          </cell>
          <cell r="R22557" t="str">
            <v>BIFS040367</v>
          </cell>
        </row>
        <row r="22558">
          <cell r="A22558">
            <v>43386.456481481502</v>
          </cell>
          <cell r="B22558">
            <v>30734</v>
          </cell>
          <cell r="R22558" t="str">
            <v>BMBL160078</v>
          </cell>
        </row>
        <row r="22559">
          <cell r="A22559">
            <v>43385.540127314802</v>
          </cell>
          <cell r="B22559">
            <v>27</v>
          </cell>
          <cell r="R22559" t="str">
            <v>CIIE690495</v>
          </cell>
        </row>
        <row r="22560">
          <cell r="A22560">
            <v>43385.536481481497</v>
          </cell>
          <cell r="B22560">
            <v>32763</v>
          </cell>
          <cell r="R22560" t="str">
            <v>BNCC370425</v>
          </cell>
        </row>
        <row r="22561">
          <cell r="A22561">
            <v>43385.498217592598</v>
          </cell>
          <cell r="B22561">
            <v>22400</v>
          </cell>
          <cell r="R22561" t="str">
            <v>BJDF150016</v>
          </cell>
        </row>
        <row r="22562">
          <cell r="A22562">
            <v>43385.492754629602</v>
          </cell>
          <cell r="B22562">
            <v>17381</v>
          </cell>
          <cell r="R22562" t="str">
            <v>BKJS030050</v>
          </cell>
        </row>
        <row r="22563">
          <cell r="A22563">
            <v>43384.706261574102</v>
          </cell>
          <cell r="B22563">
            <v>36</v>
          </cell>
          <cell r="R22563" t="str">
            <v>BRCD160990</v>
          </cell>
        </row>
        <row r="22564">
          <cell r="A22564">
            <v>43384.559687499997</v>
          </cell>
          <cell r="B22564">
            <v>8972</v>
          </cell>
          <cell r="R22564" t="str">
            <v>BQBS030091</v>
          </cell>
        </row>
        <row r="22565">
          <cell r="A22565">
            <v>43383.7423263889</v>
          </cell>
          <cell r="B22565">
            <v>1</v>
          </cell>
          <cell r="R22565" t="str">
            <v>BRCD160990</v>
          </cell>
        </row>
        <row r="22566">
          <cell r="A22566">
            <v>43383.460879629602</v>
          </cell>
          <cell r="B22566">
            <v>3158</v>
          </cell>
          <cell r="R22566" t="str">
            <v>BPED200185</v>
          </cell>
        </row>
        <row r="22567">
          <cell r="A22567">
            <v>43382.4741782407</v>
          </cell>
          <cell r="B22567"/>
          <cell r="R22567" t="str">
            <v>CRAE690590</v>
          </cell>
        </row>
        <row r="22568">
          <cell r="A22568">
            <v>43382.417442129597</v>
          </cell>
          <cell r="B22568">
            <v>485</v>
          </cell>
          <cell r="R22568" t="str">
            <v>BRKD230139</v>
          </cell>
        </row>
        <row r="22569">
          <cell r="A22569">
            <v>43382.4067476852</v>
          </cell>
          <cell r="B22569">
            <v>1</v>
          </cell>
          <cell r="R22569" t="str">
            <v>BRCD160968</v>
          </cell>
        </row>
        <row r="22570">
          <cell r="A22570">
            <v>43382.393692129597</v>
          </cell>
          <cell r="B22570">
            <v>3192</v>
          </cell>
          <cell r="R22570" t="str">
            <v>BQFS031084</v>
          </cell>
        </row>
        <row r="22571">
          <cell r="A22571">
            <v>43382.391400462999</v>
          </cell>
          <cell r="B22571">
            <v>1</v>
          </cell>
          <cell r="R22571" t="str">
            <v>BRCD160968</v>
          </cell>
        </row>
        <row r="22572">
          <cell r="A22572">
            <v>43382.373090277797</v>
          </cell>
          <cell r="B22572">
            <v>6336</v>
          </cell>
          <cell r="R22572" t="str">
            <v>BMFS031346</v>
          </cell>
        </row>
        <row r="22573">
          <cell r="A22573">
            <v>43381.494108796302</v>
          </cell>
          <cell r="B22573">
            <v>50201</v>
          </cell>
          <cell r="R22573" t="str">
            <v>BKAD160145</v>
          </cell>
        </row>
        <row r="22574">
          <cell r="A22574">
            <v>43381.492754629602</v>
          </cell>
          <cell r="B22574">
            <v>530</v>
          </cell>
          <cell r="R22574" t="str">
            <v>84487</v>
          </cell>
        </row>
        <row r="22575">
          <cell r="A22575">
            <v>43381.490763888898</v>
          </cell>
          <cell r="B22575">
            <v>21</v>
          </cell>
          <cell r="R22575" t="str">
            <v>3365</v>
          </cell>
        </row>
        <row r="22576">
          <cell r="A22576">
            <v>43381.410868055602</v>
          </cell>
          <cell r="B22576">
            <v>1532</v>
          </cell>
          <cell r="R22576" t="str">
            <v>BQED160222</v>
          </cell>
        </row>
        <row r="22577">
          <cell r="A22577">
            <v>43381.018530092602</v>
          </cell>
          <cell r="B22577">
            <v>994</v>
          </cell>
          <cell r="R22577" t="str">
            <v>BQHD160361</v>
          </cell>
        </row>
        <row r="22578">
          <cell r="A22578">
            <v>43380.681331018503</v>
          </cell>
          <cell r="B22578">
            <v>1</v>
          </cell>
          <cell r="R22578" t="str">
            <v>019</v>
          </cell>
        </row>
        <row r="22579">
          <cell r="A22579">
            <v>43380.673460648097</v>
          </cell>
          <cell r="B22579">
            <v>1562</v>
          </cell>
          <cell r="R22579" t="str">
            <v>BQBD160060</v>
          </cell>
        </row>
        <row r="22580">
          <cell r="A22580">
            <v>43380.670879629601</v>
          </cell>
          <cell r="B22580">
            <v>1562</v>
          </cell>
          <cell r="R22580" t="str">
            <v>BQBD160060</v>
          </cell>
        </row>
        <row r="22581">
          <cell r="A22581">
            <v>43380.492175925901</v>
          </cell>
          <cell r="B22581">
            <v>3158</v>
          </cell>
          <cell r="R22581" t="str">
            <v>BPED200185</v>
          </cell>
        </row>
        <row r="22582">
          <cell r="A22582">
            <v>43380.484386574099</v>
          </cell>
          <cell r="B22582"/>
          <cell r="R22582" t="str">
            <v>11493204</v>
          </cell>
        </row>
        <row r="22583">
          <cell r="A22583">
            <v>43380.471979166701</v>
          </cell>
          <cell r="B22583">
            <v>3145</v>
          </cell>
          <cell r="R22583" t="str">
            <v>BQJD160040</v>
          </cell>
        </row>
        <row r="22584">
          <cell r="A22584">
            <v>43380.46875</v>
          </cell>
          <cell r="B22584">
            <v>3145</v>
          </cell>
          <cell r="R22584" t="str">
            <v>BQJD160040</v>
          </cell>
        </row>
        <row r="22585">
          <cell r="A22585">
            <v>43379.509953703702</v>
          </cell>
          <cell r="B22585">
            <v>459</v>
          </cell>
          <cell r="R22585" t="str">
            <v>BRDD161024</v>
          </cell>
        </row>
        <row r="22586">
          <cell r="A22586">
            <v>43379.487951388903</v>
          </cell>
          <cell r="B22586">
            <v>3229</v>
          </cell>
          <cell r="R22586" t="str">
            <v>BQFD200092</v>
          </cell>
        </row>
        <row r="22587">
          <cell r="A22587">
            <v>43379.430034722202</v>
          </cell>
          <cell r="B22587">
            <v>1</v>
          </cell>
          <cell r="R22587" t="str">
            <v>BRDD161019</v>
          </cell>
        </row>
        <row r="22588">
          <cell r="A22588">
            <v>43378.590474536999</v>
          </cell>
          <cell r="B22588">
            <v>14705</v>
          </cell>
          <cell r="R22588" t="str">
            <v>BMIS031670</v>
          </cell>
        </row>
        <row r="22589">
          <cell r="A22589">
            <v>43378.589259259301</v>
          </cell>
          <cell r="B22589">
            <v>10008</v>
          </cell>
          <cell r="R22589" t="str">
            <v>BLKS030250</v>
          </cell>
        </row>
        <row r="22590">
          <cell r="A22590">
            <v>43378.492916666699</v>
          </cell>
          <cell r="B22590">
            <v>1</v>
          </cell>
          <cell r="R22590" t="str">
            <v>DREL151271</v>
          </cell>
        </row>
        <row r="22591">
          <cell r="A22591">
            <v>43378.4923263889</v>
          </cell>
          <cell r="B22591">
            <v>1</v>
          </cell>
          <cell r="R22591" t="str">
            <v>BRCD160984</v>
          </cell>
        </row>
        <row r="22592">
          <cell r="A22592">
            <v>43378.488298611097</v>
          </cell>
          <cell r="B22592">
            <v>41956</v>
          </cell>
          <cell r="R22592" t="str">
            <v>BLGS031576</v>
          </cell>
        </row>
        <row r="22593">
          <cell r="A22593">
            <v>43378.4159490741</v>
          </cell>
          <cell r="B22593">
            <v>560</v>
          </cell>
          <cell r="R22593" t="str">
            <v>GNIE560565</v>
          </cell>
        </row>
        <row r="22594">
          <cell r="A22594">
            <v>43378.412962962997</v>
          </cell>
          <cell r="B22594">
            <v>1100</v>
          </cell>
          <cell r="R22594" t="str">
            <v>14850812</v>
          </cell>
        </row>
        <row r="22595">
          <cell r="A22595">
            <v>43378.349710648101</v>
          </cell>
          <cell r="B22595">
            <v>3498</v>
          </cell>
          <cell r="R22595" t="str">
            <v>BQKD160076</v>
          </cell>
        </row>
        <row r="22596">
          <cell r="A22596">
            <v>43377.590821759302</v>
          </cell>
          <cell r="B22596">
            <v>12</v>
          </cell>
          <cell r="R22596" t="str">
            <v>BQAC373617</v>
          </cell>
        </row>
        <row r="22597">
          <cell r="A22597">
            <v>43377.5672569444</v>
          </cell>
          <cell r="B22597"/>
          <cell r="R22597" t="str">
            <v>CREE662574</v>
          </cell>
        </row>
        <row r="22598">
          <cell r="A22598">
            <v>43377.557465277801</v>
          </cell>
          <cell r="B22598">
            <v>995</v>
          </cell>
          <cell r="R22598" t="str">
            <v>BRBD160901</v>
          </cell>
        </row>
        <row r="22599">
          <cell r="A22599">
            <v>43377.5148611111</v>
          </cell>
          <cell r="B22599">
            <v>3140</v>
          </cell>
          <cell r="R22599" t="str">
            <v>BQJD160040</v>
          </cell>
        </row>
        <row r="22600">
          <cell r="A22600">
            <v>43377.508750000001</v>
          </cell>
          <cell r="B22600">
            <v>968</v>
          </cell>
          <cell r="R22600" t="str">
            <v>BQHD160361</v>
          </cell>
        </row>
        <row r="22601">
          <cell r="A22601">
            <v>43377.503738425898</v>
          </cell>
          <cell r="B22601">
            <v>19444</v>
          </cell>
          <cell r="R22601" t="str">
            <v>BKAS030685</v>
          </cell>
        </row>
        <row r="22602">
          <cell r="A22602">
            <v>43377.498634259297</v>
          </cell>
          <cell r="B22602">
            <v>1500</v>
          </cell>
          <cell r="R22602" t="str">
            <v>BRLD160727</v>
          </cell>
        </row>
        <row r="22603">
          <cell r="A22603">
            <v>43376.458090277803</v>
          </cell>
          <cell r="B22603"/>
          <cell r="R22603" t="str">
            <v>19195</v>
          </cell>
        </row>
        <row r="22604">
          <cell r="A22604">
            <v>43376.454618055599</v>
          </cell>
          <cell r="B22604">
            <v>12</v>
          </cell>
          <cell r="R22604" t="str">
            <v>BQAC373617</v>
          </cell>
        </row>
        <row r="22605">
          <cell r="A22605">
            <v>43376.444733796299</v>
          </cell>
          <cell r="B22605">
            <v>1</v>
          </cell>
          <cell r="R22605" t="str">
            <v>BQAC373617</v>
          </cell>
        </row>
        <row r="22606">
          <cell r="A22606">
            <v>43375.572395833296</v>
          </cell>
          <cell r="B22606">
            <v>22264</v>
          </cell>
          <cell r="R22606" t="str">
            <v>BKCS040470</v>
          </cell>
        </row>
        <row r="22607">
          <cell r="A22607">
            <v>43375.569386574098</v>
          </cell>
          <cell r="B22607">
            <v>14916</v>
          </cell>
          <cell r="R22607" t="str">
            <v>GPJS030042</v>
          </cell>
        </row>
        <row r="22608">
          <cell r="A22608">
            <v>43375.565937500003</v>
          </cell>
          <cell r="B22608">
            <v>14916</v>
          </cell>
          <cell r="R22608" t="str">
            <v>GPJS030042</v>
          </cell>
        </row>
        <row r="22609">
          <cell r="A22609">
            <v>43375.5606134259</v>
          </cell>
          <cell r="B22609">
            <v>14916</v>
          </cell>
          <cell r="R22609" t="str">
            <v>GPJS030042</v>
          </cell>
        </row>
        <row r="22610">
          <cell r="A22610">
            <v>43375.557604166701</v>
          </cell>
          <cell r="B22610">
            <v>14916</v>
          </cell>
          <cell r="R22610" t="str">
            <v>GPJS030042</v>
          </cell>
        </row>
        <row r="22611">
          <cell r="A22611">
            <v>43375.554884259298</v>
          </cell>
          <cell r="B22611">
            <v>14916</v>
          </cell>
          <cell r="R22611" t="str">
            <v>GPJS030042</v>
          </cell>
        </row>
        <row r="22612">
          <cell r="A22612">
            <v>43375.4764236111</v>
          </cell>
          <cell r="B22612">
            <v>4905</v>
          </cell>
          <cell r="R22612" t="str">
            <v>GPGC370774</v>
          </cell>
        </row>
        <row r="22613">
          <cell r="A22613">
            <v>43374.747835648202</v>
          </cell>
          <cell r="B22613">
            <v>15006</v>
          </cell>
          <cell r="R22613" t="str">
            <v>BKIL160271</v>
          </cell>
        </row>
        <row r="22614">
          <cell r="A22614">
            <v>43374.6405324074</v>
          </cell>
          <cell r="B22614">
            <v>3248</v>
          </cell>
          <cell r="R22614" t="str">
            <v>BQKD160094</v>
          </cell>
        </row>
        <row r="22615">
          <cell r="A22615">
            <v>43374.585277777798</v>
          </cell>
          <cell r="B22615">
            <v>1</v>
          </cell>
          <cell r="R22615" t="str">
            <v>BRJS040951</v>
          </cell>
        </row>
        <row r="22616">
          <cell r="A22616">
            <v>43373.762430555602</v>
          </cell>
          <cell r="B22616">
            <v>856</v>
          </cell>
          <cell r="R22616" t="str">
            <v>BQID160527</v>
          </cell>
        </row>
        <row r="22617">
          <cell r="A22617">
            <v>43373.7444791667</v>
          </cell>
          <cell r="B22617">
            <v>839</v>
          </cell>
          <cell r="R22617" t="str">
            <v>BRJD160598</v>
          </cell>
        </row>
        <row r="22618">
          <cell r="A22618">
            <v>43373.683298611097</v>
          </cell>
          <cell r="B22618">
            <v>6125</v>
          </cell>
          <cell r="R22618" t="str">
            <v>BMFS031346</v>
          </cell>
        </row>
        <row r="22619">
          <cell r="A22619">
            <v>43372.517453703702</v>
          </cell>
          <cell r="B22619">
            <v>697</v>
          </cell>
          <cell r="R22619" t="str">
            <v>BRLD160741</v>
          </cell>
        </row>
        <row r="22620">
          <cell r="A22620">
            <v>43372.504675925898</v>
          </cell>
          <cell r="B22620">
            <v>1540</v>
          </cell>
          <cell r="R22620" t="str">
            <v>BQGD230029</v>
          </cell>
        </row>
        <row r="22621">
          <cell r="A22621">
            <v>43372.457754629599</v>
          </cell>
          <cell r="B22621">
            <v>38876</v>
          </cell>
          <cell r="R22621" t="str">
            <v>BLIL160240</v>
          </cell>
        </row>
        <row r="22622">
          <cell r="A22622">
            <v>43372.450983796298</v>
          </cell>
          <cell r="B22622">
            <v>1</v>
          </cell>
          <cell r="R22622" t="str">
            <v>BREC373485</v>
          </cell>
        </row>
        <row r="22623">
          <cell r="A22623">
            <v>43371.654421296298</v>
          </cell>
          <cell r="B22623">
            <v>2620</v>
          </cell>
          <cell r="R22623" t="str">
            <v>BQKD160099</v>
          </cell>
        </row>
        <row r="22624">
          <cell r="A22624">
            <v>43371.483356481498</v>
          </cell>
          <cell r="B22624"/>
          <cell r="R22624" t="str">
            <v>CQKE660232</v>
          </cell>
        </row>
        <row r="22625">
          <cell r="A22625">
            <v>43371.470787036997</v>
          </cell>
          <cell r="B22625">
            <v>1657</v>
          </cell>
          <cell r="R22625" t="str">
            <v>BQFD160263</v>
          </cell>
        </row>
        <row r="22626">
          <cell r="A22626">
            <v>43371.454259259299</v>
          </cell>
          <cell r="B22626">
            <v>656</v>
          </cell>
          <cell r="R22626" t="str">
            <v>BQID160527</v>
          </cell>
        </row>
        <row r="22627">
          <cell r="A22627">
            <v>43370.513217592597</v>
          </cell>
          <cell r="B22627">
            <v>357</v>
          </cell>
          <cell r="R22627" t="str">
            <v>BRKD220111</v>
          </cell>
        </row>
        <row r="22628">
          <cell r="A22628">
            <v>43369.543912036999</v>
          </cell>
          <cell r="B22628"/>
          <cell r="R22628"/>
        </row>
        <row r="22629">
          <cell r="A22629">
            <v>43368.745821759301</v>
          </cell>
          <cell r="B22629">
            <v>50</v>
          </cell>
          <cell r="R22629" t="str">
            <v>BNAS040245</v>
          </cell>
        </row>
        <row r="22630">
          <cell r="A22630">
            <v>43368.514641203699</v>
          </cell>
          <cell r="B22630">
            <v>1534</v>
          </cell>
          <cell r="R22630" t="str">
            <v>BRJD160606</v>
          </cell>
        </row>
        <row r="22631">
          <cell r="A22631">
            <v>43368.484479166698</v>
          </cell>
          <cell r="B22631">
            <v>416</v>
          </cell>
          <cell r="R22631" t="str">
            <v>BRBD160859</v>
          </cell>
        </row>
        <row r="22632">
          <cell r="A22632">
            <v>43368.482974537001</v>
          </cell>
          <cell r="B22632">
            <v>425</v>
          </cell>
          <cell r="R22632" t="str">
            <v>BRCD160948</v>
          </cell>
        </row>
        <row r="22633">
          <cell r="A22633">
            <v>43368.4746759259</v>
          </cell>
          <cell r="B22633">
            <v>1533</v>
          </cell>
          <cell r="R22633" t="str">
            <v>BRJD160606</v>
          </cell>
        </row>
        <row r="22634">
          <cell r="A22634">
            <v>43367.581817129598</v>
          </cell>
          <cell r="B22634"/>
          <cell r="R22634" t="str">
            <v>GNIE660494</v>
          </cell>
        </row>
        <row r="22635">
          <cell r="A22635">
            <v>43367.471863425897</v>
          </cell>
          <cell r="B22635">
            <v>16894</v>
          </cell>
          <cell r="R22635" t="str">
            <v>108441</v>
          </cell>
        </row>
        <row r="22636">
          <cell r="A22636">
            <v>43367.417511574102</v>
          </cell>
          <cell r="B22636">
            <v>1543</v>
          </cell>
          <cell r="R22636" t="str">
            <v>BQCD160129</v>
          </cell>
        </row>
        <row r="22637">
          <cell r="A22637">
            <v>43367.385706018496</v>
          </cell>
          <cell r="B22637">
            <v>1015</v>
          </cell>
          <cell r="R22637" t="str">
            <v>RJD230103</v>
          </cell>
        </row>
        <row r="22638">
          <cell r="A22638">
            <v>43367.380972222199</v>
          </cell>
          <cell r="B22638">
            <v>1135</v>
          </cell>
          <cell r="R22638" t="str">
            <v>BRCD160968</v>
          </cell>
        </row>
        <row r="22639">
          <cell r="A22639">
            <v>43365.617210648103</v>
          </cell>
          <cell r="B22639">
            <v>2</v>
          </cell>
          <cell r="R22639" t="str">
            <v>BRDD161036</v>
          </cell>
        </row>
        <row r="22640">
          <cell r="A22640">
            <v>43365.489409722199</v>
          </cell>
          <cell r="B22640">
            <v>1767</v>
          </cell>
          <cell r="R22640" t="str">
            <v>BQHD160416</v>
          </cell>
        </row>
        <row r="22641">
          <cell r="A22641">
            <v>43364.649166666699</v>
          </cell>
          <cell r="B22641">
            <v>1180</v>
          </cell>
          <cell r="R22641" t="str">
            <v>BRJD160543</v>
          </cell>
        </row>
        <row r="22642">
          <cell r="A22642">
            <v>43364.525983796302</v>
          </cell>
          <cell r="B22642">
            <v>9063</v>
          </cell>
          <cell r="R22642" t="str">
            <v>BQID200160</v>
          </cell>
        </row>
        <row r="22643">
          <cell r="A22643">
            <v>43363.541550925896</v>
          </cell>
          <cell r="B22643">
            <v>1767</v>
          </cell>
          <cell r="R22643" t="str">
            <v>BQHD160416</v>
          </cell>
        </row>
        <row r="22644">
          <cell r="A22644">
            <v>43363.462314814802</v>
          </cell>
          <cell r="B22644">
            <v>21120</v>
          </cell>
          <cell r="R22644" t="str">
            <v>BLFS031469</v>
          </cell>
        </row>
        <row r="22645">
          <cell r="A22645">
            <v>43362.649780092601</v>
          </cell>
          <cell r="B22645">
            <v>6353</v>
          </cell>
          <cell r="R22645" t="str">
            <v>BGHD160013</v>
          </cell>
        </row>
        <row r="22646">
          <cell r="A22646">
            <v>43362.5535648148</v>
          </cell>
          <cell r="B22646">
            <v>11405</v>
          </cell>
          <cell r="R22646" t="str">
            <v>GOCC370403</v>
          </cell>
        </row>
        <row r="22647">
          <cell r="A22647">
            <v>43362.547268518501</v>
          </cell>
          <cell r="B22647"/>
          <cell r="R22647" t="str">
            <v>CRBE562351</v>
          </cell>
        </row>
        <row r="22648">
          <cell r="A22648">
            <v>43362.477210648103</v>
          </cell>
          <cell r="B22648">
            <v>5884</v>
          </cell>
          <cell r="R22648" t="str">
            <v>BRAF110427</v>
          </cell>
        </row>
        <row r="22649">
          <cell r="A22649">
            <v>43361.560266203698</v>
          </cell>
          <cell r="B22649">
            <v>274</v>
          </cell>
          <cell r="R22649" t="str">
            <v>BRDD161024</v>
          </cell>
        </row>
        <row r="22650">
          <cell r="A22650">
            <v>43361.474374999998</v>
          </cell>
          <cell r="B22650"/>
          <cell r="R22650" t="str">
            <v>BQDC374392</v>
          </cell>
        </row>
        <row r="22651">
          <cell r="A22651">
            <v>43360.749780092599</v>
          </cell>
          <cell r="B22651">
            <v>2807</v>
          </cell>
          <cell r="R22651" t="str">
            <v>BQJD160040</v>
          </cell>
        </row>
        <row r="22652">
          <cell r="A22652">
            <v>43360.7486921296</v>
          </cell>
          <cell r="B22652">
            <v>3160</v>
          </cell>
          <cell r="R22652" t="str">
            <v>BQKD160115</v>
          </cell>
        </row>
        <row r="22653">
          <cell r="A22653">
            <v>43360.556782407402</v>
          </cell>
          <cell r="B22653">
            <v>27289</v>
          </cell>
          <cell r="R22653" t="str">
            <v>BMJS040004</v>
          </cell>
        </row>
        <row r="22654">
          <cell r="A22654">
            <v>43360.546319444402</v>
          </cell>
          <cell r="B22654">
            <v>16456</v>
          </cell>
          <cell r="R22654" t="str">
            <v>GOHC370805</v>
          </cell>
        </row>
        <row r="22655">
          <cell r="A22655">
            <v>43360.540011574099</v>
          </cell>
          <cell r="B22655">
            <v>3777</v>
          </cell>
          <cell r="R22655" t="str">
            <v>BPED200187</v>
          </cell>
        </row>
        <row r="22656">
          <cell r="A22656">
            <v>43360.535601851901</v>
          </cell>
          <cell r="B22656">
            <v>15892</v>
          </cell>
          <cell r="R22656" t="str">
            <v>BMCS030957</v>
          </cell>
        </row>
        <row r="22657">
          <cell r="A22657">
            <v>43360.5323726852</v>
          </cell>
          <cell r="B22657">
            <v>1985</v>
          </cell>
          <cell r="R22657" t="str">
            <v>BQDD160205</v>
          </cell>
        </row>
        <row r="22658">
          <cell r="A22658">
            <v>43360.528831018499</v>
          </cell>
          <cell r="B22658">
            <v>490</v>
          </cell>
          <cell r="R22658" t="str">
            <v>BRLD160741</v>
          </cell>
        </row>
        <row r="22659">
          <cell r="A22659">
            <v>43360.430879629603</v>
          </cell>
          <cell r="B22659">
            <v>1754</v>
          </cell>
          <cell r="R22659" t="str">
            <v>BQID160510</v>
          </cell>
        </row>
        <row r="22660">
          <cell r="A22660">
            <v>43358.480636574102</v>
          </cell>
          <cell r="B22660"/>
          <cell r="R22660" t="str">
            <v>DRBL080470</v>
          </cell>
        </row>
        <row r="22661">
          <cell r="A22661">
            <v>43358.478726851798</v>
          </cell>
          <cell r="B22661">
            <v>8205</v>
          </cell>
          <cell r="R22661" t="str">
            <v>BOCS040147</v>
          </cell>
        </row>
        <row r="22662">
          <cell r="A22662">
            <v>43358.478009259299</v>
          </cell>
          <cell r="B22662">
            <v>1220</v>
          </cell>
          <cell r="R22662" t="str">
            <v>BQID160499</v>
          </cell>
        </row>
        <row r="22663">
          <cell r="A22663">
            <v>43358.473958333299</v>
          </cell>
          <cell r="B22663">
            <v>38941</v>
          </cell>
          <cell r="R22663" t="str">
            <v>BKAS030601</v>
          </cell>
        </row>
        <row r="22664">
          <cell r="A22664">
            <v>43358.466423611098</v>
          </cell>
          <cell r="B22664">
            <v>1268</v>
          </cell>
          <cell r="R22664" t="str">
            <v>BQED160215</v>
          </cell>
        </row>
        <row r="22665">
          <cell r="A22665">
            <v>43358.464317129597</v>
          </cell>
          <cell r="B22665">
            <v>183</v>
          </cell>
          <cell r="R22665" t="str">
            <v>BRCD160998</v>
          </cell>
        </row>
        <row r="22666">
          <cell r="A22666">
            <v>43358.462650463</v>
          </cell>
          <cell r="B22666"/>
          <cell r="R22666" t="str">
            <v>CIIE690495</v>
          </cell>
        </row>
        <row r="22667">
          <cell r="A22667">
            <v>43357.710659722201</v>
          </cell>
          <cell r="B22667">
            <v>2895</v>
          </cell>
          <cell r="R22667" t="str">
            <v>BQCD160103</v>
          </cell>
        </row>
        <row r="22668">
          <cell r="A22668">
            <v>43357.616307870398</v>
          </cell>
          <cell r="B22668">
            <v>1785</v>
          </cell>
          <cell r="R22668" t="str">
            <v>BQED160244</v>
          </cell>
        </row>
        <row r="22669">
          <cell r="A22669">
            <v>43357.511874999997</v>
          </cell>
          <cell r="B22669">
            <v>2305</v>
          </cell>
          <cell r="R22669" t="str">
            <v>GPFC370737</v>
          </cell>
        </row>
        <row r="22670">
          <cell r="A22670">
            <v>43357.507523148102</v>
          </cell>
          <cell r="B22670">
            <v>14954</v>
          </cell>
          <cell r="R22670" t="str">
            <v>GNDC370057</v>
          </cell>
        </row>
        <row r="22671">
          <cell r="A22671">
            <v>43357.497604166703</v>
          </cell>
          <cell r="B22671">
            <v>21490</v>
          </cell>
          <cell r="R22671" t="str">
            <v>BJHET10090</v>
          </cell>
        </row>
        <row r="22672">
          <cell r="A22672">
            <v>43357.484189814801</v>
          </cell>
          <cell r="B22672">
            <v>10073</v>
          </cell>
          <cell r="R22672" t="str">
            <v>BPLF150007</v>
          </cell>
        </row>
        <row r="22673">
          <cell r="A22673">
            <v>43357.386307870402</v>
          </cell>
          <cell r="B22673">
            <v>3355</v>
          </cell>
          <cell r="R22673" t="str">
            <v>BQKD160076</v>
          </cell>
        </row>
        <row r="22674">
          <cell r="A22674">
            <v>43356.785162036998</v>
          </cell>
          <cell r="B22674">
            <v>2839</v>
          </cell>
          <cell r="R22674" t="str">
            <v>BQFD200092</v>
          </cell>
        </row>
        <row r="22675">
          <cell r="A22675">
            <v>43356.700312499997</v>
          </cell>
          <cell r="B22675"/>
          <cell r="R22675" t="str">
            <v>CRBE661978</v>
          </cell>
        </row>
        <row r="22676">
          <cell r="A22676">
            <v>43356.685555555603</v>
          </cell>
          <cell r="B22676">
            <v>8205</v>
          </cell>
          <cell r="R22676" t="str">
            <v>BOCS040147</v>
          </cell>
        </row>
        <row r="22677">
          <cell r="A22677">
            <v>43356.676469907397</v>
          </cell>
          <cell r="B22677">
            <v>1748</v>
          </cell>
          <cell r="R22677" t="str">
            <v>BQDD160205</v>
          </cell>
        </row>
        <row r="22678">
          <cell r="A22678">
            <v>43356.603333333303</v>
          </cell>
          <cell r="B22678">
            <v>490</v>
          </cell>
          <cell r="R22678" t="str">
            <v>BRLD160741</v>
          </cell>
        </row>
        <row r="22679">
          <cell r="A22679">
            <v>43356.580451388902</v>
          </cell>
          <cell r="B22679">
            <v>500</v>
          </cell>
          <cell r="R22679" t="str">
            <v>BRBD160892</v>
          </cell>
        </row>
        <row r="22680">
          <cell r="A22680">
            <v>43356.574212963002</v>
          </cell>
          <cell r="B22680">
            <v>710</v>
          </cell>
          <cell r="R22680" t="str">
            <v>BRBD160901</v>
          </cell>
        </row>
        <row r="22681">
          <cell r="A22681">
            <v>43354.7253009259</v>
          </cell>
          <cell r="B22681">
            <v>925</v>
          </cell>
          <cell r="R22681" t="str">
            <v>BRJD200175</v>
          </cell>
        </row>
        <row r="22682">
          <cell r="A22682">
            <v>43354.566493055601</v>
          </cell>
          <cell r="B22682">
            <v>1711</v>
          </cell>
          <cell r="R22682" t="str">
            <v>BQJD160040</v>
          </cell>
        </row>
        <row r="22683">
          <cell r="A22683">
            <v>43354.5554976852</v>
          </cell>
          <cell r="B22683">
            <v>2034</v>
          </cell>
          <cell r="R22683" t="str">
            <v>BQIS031915</v>
          </cell>
        </row>
        <row r="22684">
          <cell r="A22684">
            <v>43354.5523032407</v>
          </cell>
          <cell r="B22684">
            <v>4768</v>
          </cell>
          <cell r="R22684" t="str">
            <v>GPGC370774</v>
          </cell>
        </row>
        <row r="22685">
          <cell r="A22685">
            <v>43353.533773148098</v>
          </cell>
          <cell r="B22685">
            <v>14960</v>
          </cell>
          <cell r="R22685" t="str">
            <v>11397201</v>
          </cell>
        </row>
        <row r="22686">
          <cell r="A22686">
            <v>43353.429039351897</v>
          </cell>
          <cell r="B22686">
            <v>2133</v>
          </cell>
          <cell r="R22686" t="str">
            <v>BRCD160940</v>
          </cell>
        </row>
        <row r="22687">
          <cell r="A22687">
            <v>43350.759247685201</v>
          </cell>
          <cell r="B22687">
            <v>26189</v>
          </cell>
          <cell r="R22687" t="str">
            <v>BMJS040004</v>
          </cell>
        </row>
        <row r="22688">
          <cell r="A22688">
            <v>43350.682303240697</v>
          </cell>
          <cell r="B22688">
            <v>20927</v>
          </cell>
          <cell r="R22688" t="str">
            <v>BLFS031469</v>
          </cell>
        </row>
        <row r="22689">
          <cell r="A22689">
            <v>43350.608356481498</v>
          </cell>
          <cell r="B22689">
            <v>1505</v>
          </cell>
          <cell r="R22689" t="str">
            <v>BQCD160129</v>
          </cell>
        </row>
        <row r="22690">
          <cell r="A22690">
            <v>43350.603321759299</v>
          </cell>
          <cell r="B22690">
            <v>20582</v>
          </cell>
          <cell r="R22690" t="str">
            <v>BMIS031759</v>
          </cell>
        </row>
        <row r="22691">
          <cell r="A22691">
            <v>43350.572800925896</v>
          </cell>
          <cell r="B22691">
            <v>2398</v>
          </cell>
          <cell r="R22691" t="str">
            <v>BJBS040305</v>
          </cell>
        </row>
        <row r="22692">
          <cell r="A22692">
            <v>43350.568483796298</v>
          </cell>
          <cell r="B22692">
            <v>10305</v>
          </cell>
          <cell r="R22692" t="str">
            <v>BLIS031950</v>
          </cell>
        </row>
        <row r="22693">
          <cell r="A22693">
            <v>43350.434062499997</v>
          </cell>
          <cell r="B22693">
            <v>2034</v>
          </cell>
          <cell r="R22693" t="str">
            <v>BQIS031915</v>
          </cell>
        </row>
        <row r="22694">
          <cell r="A22694">
            <v>43349.650740740697</v>
          </cell>
          <cell r="B22694">
            <v>5722</v>
          </cell>
          <cell r="R22694" t="str">
            <v>BMFS031346</v>
          </cell>
        </row>
        <row r="22695">
          <cell r="A22695">
            <v>43348.557291666701</v>
          </cell>
          <cell r="B22695">
            <v>18920</v>
          </cell>
          <cell r="R22695" t="str">
            <v>BKAS030685</v>
          </cell>
        </row>
        <row r="22696">
          <cell r="A22696">
            <v>43348.526793981502</v>
          </cell>
          <cell r="B22696">
            <v>20535</v>
          </cell>
          <cell r="R22696" t="str">
            <v>13321007</v>
          </cell>
        </row>
        <row r="22697">
          <cell r="A22697">
            <v>43348.523101851897</v>
          </cell>
          <cell r="B22697">
            <v>17442</v>
          </cell>
          <cell r="R22697" t="str">
            <v>GNES040048</v>
          </cell>
        </row>
        <row r="22698">
          <cell r="A22698">
            <v>43348.522847222201</v>
          </cell>
          <cell r="B22698"/>
          <cell r="R22698" t="str">
            <v>13231104</v>
          </cell>
        </row>
        <row r="22699">
          <cell r="A22699">
            <v>43348.5154861111</v>
          </cell>
          <cell r="B22699">
            <v>1133</v>
          </cell>
          <cell r="R22699" t="str">
            <v>BRJD160543</v>
          </cell>
        </row>
        <row r="22700">
          <cell r="A22700">
            <v>43348.513368055603</v>
          </cell>
          <cell r="B22700"/>
          <cell r="R22700" t="str">
            <v>CMBE660577</v>
          </cell>
        </row>
        <row r="22701">
          <cell r="A22701">
            <v>43348.511400463001</v>
          </cell>
          <cell r="B22701">
            <v>25953</v>
          </cell>
          <cell r="R22701" t="str">
            <v>BIGS030904</v>
          </cell>
        </row>
        <row r="22702">
          <cell r="A22702">
            <v>43348.506319444401</v>
          </cell>
          <cell r="B22702">
            <v>15333</v>
          </cell>
          <cell r="R22702" t="str">
            <v>GOEC370631</v>
          </cell>
        </row>
        <row r="22703">
          <cell r="A22703">
            <v>43348.491805555597</v>
          </cell>
          <cell r="B22703"/>
          <cell r="R22703" t="str">
            <v>CIHE600078</v>
          </cell>
        </row>
        <row r="22704">
          <cell r="A22704">
            <v>43348.4843287037</v>
          </cell>
          <cell r="B22704">
            <v>17530</v>
          </cell>
          <cell r="R22704" t="str">
            <v>108441</v>
          </cell>
        </row>
        <row r="22705">
          <cell r="A22705">
            <v>43348.483946759297</v>
          </cell>
          <cell r="B22705"/>
          <cell r="R22705" t="str">
            <v>CIFE550610</v>
          </cell>
        </row>
        <row r="22706">
          <cell r="A22706">
            <v>43348.480289351799</v>
          </cell>
          <cell r="B22706"/>
          <cell r="R22706" t="str">
            <v>GPBE210087</v>
          </cell>
        </row>
        <row r="22707">
          <cell r="A22707">
            <v>43348.470706018503</v>
          </cell>
          <cell r="B22707">
            <v>3049</v>
          </cell>
          <cell r="R22707" t="str">
            <v>GOBS040228</v>
          </cell>
        </row>
        <row r="22708">
          <cell r="A22708">
            <v>43348.458425925899</v>
          </cell>
          <cell r="B22708">
            <v>3570</v>
          </cell>
          <cell r="R22708" t="str">
            <v>BMFS040502</v>
          </cell>
        </row>
        <row r="22709">
          <cell r="A22709">
            <v>43342.472592592603</v>
          </cell>
          <cell r="B22709">
            <v>3605</v>
          </cell>
          <cell r="R22709" t="str">
            <v>BPED160088</v>
          </cell>
        </row>
        <row r="22710">
          <cell r="A22710">
            <v>43342.467858796299</v>
          </cell>
          <cell r="B22710">
            <v>21490</v>
          </cell>
          <cell r="R22710" t="str">
            <v>BJHET10090</v>
          </cell>
        </row>
        <row r="22711">
          <cell r="A22711">
            <v>43337.589629629598</v>
          </cell>
          <cell r="B22711"/>
          <cell r="R22711" t="str">
            <v>CRJE670993</v>
          </cell>
        </row>
        <row r="22712">
          <cell r="A22712">
            <v>43336.753101851798</v>
          </cell>
          <cell r="B22712">
            <v>38447</v>
          </cell>
          <cell r="R22712" t="str">
            <v>BKAS030601</v>
          </cell>
        </row>
        <row r="22713">
          <cell r="A22713">
            <v>43336.654097222199</v>
          </cell>
          <cell r="B22713">
            <v>3582</v>
          </cell>
          <cell r="R22713" t="str">
            <v>BPED160088</v>
          </cell>
        </row>
        <row r="22714">
          <cell r="A22714">
            <v>43336.494456018503</v>
          </cell>
          <cell r="B22714">
            <v>1110</v>
          </cell>
          <cell r="R22714" t="str">
            <v>BRKD200211</v>
          </cell>
        </row>
        <row r="22715">
          <cell r="A22715">
            <v>43334.509826388901</v>
          </cell>
          <cell r="B22715">
            <v>4278</v>
          </cell>
          <cell r="R22715" t="str">
            <v>BQES030978</v>
          </cell>
        </row>
        <row r="22716">
          <cell r="A22716">
            <v>43334.504328703697</v>
          </cell>
          <cell r="B22716"/>
          <cell r="R22716" t="str">
            <v>CRAE661854</v>
          </cell>
        </row>
        <row r="22717">
          <cell r="A22717">
            <v>43333.791331018503</v>
          </cell>
          <cell r="B22717"/>
          <cell r="R22717" t="str">
            <v>BLFS031469</v>
          </cell>
        </row>
        <row r="22718">
          <cell r="A22718">
            <v>43332.702199074098</v>
          </cell>
          <cell r="B22718"/>
          <cell r="R22718" t="str">
            <v>17070311</v>
          </cell>
        </row>
        <row r="22719">
          <cell r="A22719">
            <v>43332.578946759299</v>
          </cell>
          <cell r="B22719">
            <v>1</v>
          </cell>
          <cell r="R22719" t="str">
            <v>BRCC373034</v>
          </cell>
        </row>
        <row r="22720">
          <cell r="A22720">
            <v>43330.748946759297</v>
          </cell>
          <cell r="B22720">
            <v>13766</v>
          </cell>
          <cell r="R22720" t="str">
            <v>BNKS030423</v>
          </cell>
        </row>
        <row r="22721">
          <cell r="A22721">
            <v>43330.559201388904</v>
          </cell>
          <cell r="B22721"/>
          <cell r="R22721" t="str">
            <v>CIFE550610</v>
          </cell>
        </row>
        <row r="22722">
          <cell r="A22722">
            <v>43330.528379629599</v>
          </cell>
          <cell r="B22722"/>
          <cell r="R22722" t="str">
            <v>11437502</v>
          </cell>
        </row>
        <row r="22723">
          <cell r="A22723">
            <v>43329.565185185202</v>
          </cell>
          <cell r="B22723">
            <v>22323</v>
          </cell>
          <cell r="R22723" t="str">
            <v>BNJS040075</v>
          </cell>
        </row>
        <row r="22724">
          <cell r="A22724">
            <v>43329.563530092601</v>
          </cell>
          <cell r="B22724">
            <v>21759</v>
          </cell>
          <cell r="R22724" t="str">
            <v>BNJS040045</v>
          </cell>
        </row>
        <row r="22725">
          <cell r="A22725">
            <v>43329.561655092599</v>
          </cell>
          <cell r="B22725">
            <v>18515</v>
          </cell>
          <cell r="R22725" t="str">
            <v>BNJS040074</v>
          </cell>
        </row>
        <row r="22726">
          <cell r="A22726">
            <v>43329.558472222197</v>
          </cell>
          <cell r="B22726">
            <v>4811</v>
          </cell>
          <cell r="R22726" t="str">
            <v>BQIS031848</v>
          </cell>
        </row>
        <row r="22727">
          <cell r="A22727">
            <v>43328.766412037003</v>
          </cell>
          <cell r="B22727"/>
          <cell r="R22727" t="str">
            <v>CRDE571010</v>
          </cell>
        </row>
        <row r="22728">
          <cell r="A22728">
            <v>43328.762488425898</v>
          </cell>
          <cell r="B22728"/>
          <cell r="R22728" t="str">
            <v>CQEE540259</v>
          </cell>
        </row>
        <row r="22729">
          <cell r="A22729">
            <v>43328.7608680556</v>
          </cell>
          <cell r="B22729"/>
          <cell r="R22729" t="str">
            <v>CRAE661831</v>
          </cell>
        </row>
        <row r="22730">
          <cell r="A22730">
            <v>43328.733726851897</v>
          </cell>
          <cell r="B22730">
            <v>686</v>
          </cell>
          <cell r="R22730" t="str">
            <v>BQID160519</v>
          </cell>
        </row>
        <row r="22731">
          <cell r="A22731">
            <v>43328.716724537</v>
          </cell>
          <cell r="B22731">
            <v>28994</v>
          </cell>
          <cell r="R22731" t="str">
            <v>BIKS030135</v>
          </cell>
        </row>
        <row r="22732">
          <cell r="A22732">
            <v>43328.711018518501</v>
          </cell>
          <cell r="B22732"/>
          <cell r="R22732" t="str">
            <v>11404101</v>
          </cell>
        </row>
        <row r="22733">
          <cell r="A22733">
            <v>43328.700590277796</v>
          </cell>
          <cell r="B22733"/>
          <cell r="R22733" t="str">
            <v>11493204</v>
          </cell>
        </row>
        <row r="22734">
          <cell r="A22734">
            <v>43328.6885763889</v>
          </cell>
          <cell r="B22734">
            <v>4840</v>
          </cell>
          <cell r="R22734" t="str">
            <v>BLJS030086</v>
          </cell>
        </row>
        <row r="22735">
          <cell r="A22735">
            <v>43328.678009259304</v>
          </cell>
          <cell r="B22735">
            <v>5230</v>
          </cell>
          <cell r="R22735" t="str">
            <v>GPBC370442</v>
          </cell>
        </row>
        <row r="22736">
          <cell r="A22736">
            <v>43328.671643518501</v>
          </cell>
          <cell r="B22736">
            <v>10425</v>
          </cell>
          <cell r="R22736" t="str">
            <v>BLGS040582</v>
          </cell>
        </row>
        <row r="22737">
          <cell r="A22737">
            <v>43328.653993055603</v>
          </cell>
          <cell r="B22737">
            <v>23722</v>
          </cell>
          <cell r="R22737" t="str">
            <v>BILS030211</v>
          </cell>
        </row>
        <row r="22738">
          <cell r="A22738">
            <v>43328.586921296301</v>
          </cell>
          <cell r="B22738"/>
          <cell r="R22738" t="str">
            <v>GOEE561057</v>
          </cell>
        </row>
        <row r="22739">
          <cell r="A22739">
            <v>43328.571747685201</v>
          </cell>
          <cell r="B22739">
            <v>2</v>
          </cell>
          <cell r="R22739" t="str">
            <v>13368009</v>
          </cell>
        </row>
        <row r="22740">
          <cell r="A22740">
            <v>43328.494525463</v>
          </cell>
          <cell r="B22740">
            <v>925</v>
          </cell>
          <cell r="R22740" t="str">
            <v>BRJD200175</v>
          </cell>
        </row>
        <row r="22741">
          <cell r="A22741">
            <v>43326.482187499998</v>
          </cell>
          <cell r="B22741">
            <v>2651</v>
          </cell>
          <cell r="R22741" t="str">
            <v>BQCD160126</v>
          </cell>
        </row>
        <row r="22742">
          <cell r="A22742">
            <v>43325.776631944398</v>
          </cell>
          <cell r="B22742">
            <v>61</v>
          </cell>
          <cell r="R22742" t="str">
            <v>BRAD160816</v>
          </cell>
        </row>
        <row r="22743">
          <cell r="A22743">
            <v>43325.428726851896</v>
          </cell>
          <cell r="B22743">
            <v>3083</v>
          </cell>
          <cell r="R22743" t="str">
            <v>BPGD230204</v>
          </cell>
        </row>
        <row r="22744">
          <cell r="A22744">
            <v>43323.885474536997</v>
          </cell>
          <cell r="B22744">
            <v>1</v>
          </cell>
          <cell r="R22744" t="str">
            <v>47943</v>
          </cell>
        </row>
        <row r="22745">
          <cell r="A22745">
            <v>43322.698726851799</v>
          </cell>
          <cell r="B22745">
            <v>7949</v>
          </cell>
          <cell r="R22745" t="str">
            <v>BPAS030126</v>
          </cell>
        </row>
        <row r="22746">
          <cell r="A22746">
            <v>43319.588043981501</v>
          </cell>
          <cell r="B22746">
            <v>25416</v>
          </cell>
          <cell r="R22746" t="str">
            <v>BIGS030904</v>
          </cell>
        </row>
        <row r="22747">
          <cell r="A22747">
            <v>43316.722905092603</v>
          </cell>
          <cell r="B22747">
            <v>1143</v>
          </cell>
          <cell r="R22747" t="str">
            <v>BQED160215</v>
          </cell>
        </row>
        <row r="22748">
          <cell r="A22748">
            <v>43315.556527777801</v>
          </cell>
          <cell r="B22748"/>
          <cell r="R22748" t="str">
            <v>CLEE661028</v>
          </cell>
        </row>
        <row r="22749">
          <cell r="A22749">
            <v>43315.5374421296</v>
          </cell>
          <cell r="B22749">
            <v>2</v>
          </cell>
          <cell r="R22749" t="str">
            <v>BRAS033261</v>
          </cell>
        </row>
        <row r="22750">
          <cell r="A22750">
            <v>43314.458969907399</v>
          </cell>
          <cell r="B22750">
            <v>14135</v>
          </cell>
          <cell r="R22750" t="str">
            <v>GPJS030042</v>
          </cell>
        </row>
      </sheetData>
      <sheetData sheetId="3"/>
      <sheetData sheetId="4">
        <row r="1">
          <cell r="A1" t="str">
            <v>Call Logged Date</v>
          </cell>
          <cell r="B1" t="str">
            <v>Call HMR</v>
          </cell>
          <cell r="F1" t="str">
            <v>Call Tracking Number</v>
          </cell>
          <cell r="R1" t="str">
            <v>Fabrication Number</v>
          </cell>
          <cell r="AB1" t="str">
            <v>Service Engineer Comments</v>
          </cell>
        </row>
        <row r="2">
          <cell r="A2">
            <v>46097.737106481502</v>
          </cell>
          <cell r="B2">
            <v>620</v>
          </cell>
          <cell r="F2" t="str">
            <v>CC-02012923</v>
          </cell>
          <cell r="R2" t="str">
            <v>BYHD201877</v>
          </cell>
          <cell r="AB2" t="str">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v>
          </cell>
        </row>
        <row r="3">
          <cell r="A3">
            <v>46097.736076388901</v>
          </cell>
          <cell r="B3">
            <v>588</v>
          </cell>
          <cell r="F3" t="str">
            <v>CC-02012922</v>
          </cell>
          <cell r="R3" t="str">
            <v>BYFD201821</v>
          </cell>
          <cell r="AB3" t="str">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 closed</v>
          </cell>
        </row>
        <row r="4">
          <cell r="A4">
            <v>46097.564409722203</v>
          </cell>
          <cell r="B4">
            <v>2035</v>
          </cell>
          <cell r="F4" t="str">
            <v>CC-02012387</v>
          </cell>
          <cell r="R4" t="str">
            <v>BXID164764</v>
          </cell>
          <cell r="AB4" t="str">
            <v>Attend the site for schedule service so following Job are done Oil drain from tank and cooler after cranking two times again Oil drain from tank and cooler total drain oil is 37 liter after repalce parts air filter 2 nos compressor and engine both side oil filter 2nos 90 lpm Oil topped in separator tank with one dead Crank 39 liter after shedule service done than start the unit running good condition no air leakeag no oil leakage unit running satisfaction</v>
          </cell>
        </row>
        <row r="5">
          <cell r="A5">
            <v>46095.646793981497</v>
          </cell>
          <cell r="B5">
            <v>2091</v>
          </cell>
          <cell r="F5" t="str">
            <v>CC-02011167</v>
          </cell>
          <cell r="R5" t="str">
            <v>BYJD232405</v>
          </cell>
          <cell r="AB5" t="str">
            <v>Attend the site for shedule service so following Job are done Oil drain from tank and cooler total drain oil is 112 litter after replacing parts oil filter 180 lpm 2nos air filter 1nos compressor side Oil filter 75 lpm 1nos , Oil topped in separator tank with one dead Crank 115 liter again oil topped 3 liter after shedule service done than start the unit running good condition no air leakeag no oil leakage unit running good condition all parameters work in under limit unit running satisfaction</v>
          </cell>
        </row>
        <row r="6">
          <cell r="A6">
            <v>46095.448842592603</v>
          </cell>
          <cell r="B6">
            <v>333747</v>
          </cell>
          <cell r="F6" t="str">
            <v>CC-02010589</v>
          </cell>
          <cell r="R6" t="str">
            <v>BSLS036682</v>
          </cell>
          <cell r="AB6" t="str">
            <v>Attend the site for valve kit service so change solenoide valve, intake valve, auto drain valve and BDV kit. Then start the unit found running ok.</v>
          </cell>
        </row>
        <row r="7">
          <cell r="A7">
            <v>46094.688136574099</v>
          </cell>
          <cell r="B7">
            <v>2134</v>
          </cell>
          <cell r="F7" t="str">
            <v>CC-02010093</v>
          </cell>
          <cell r="R7" t="str">
            <v>BXFD164605</v>
          </cell>
          <cell r="AB7"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8">
          <cell r="A8">
            <v>46093.661400463003</v>
          </cell>
          <cell r="B8">
            <v>1502</v>
          </cell>
          <cell r="F8" t="str">
            <v>CC-02008610</v>
          </cell>
          <cell r="R8" t="str">
            <v>BYFD232840</v>
          </cell>
          <cell r="AB8" t="str">
            <v>Attend the site for 1500HMR service start the work change separater filter, actuator kit 3nos pressure regulator kit 3 nos,arv kit replace the parts and start the unit unit running good condition</v>
          </cell>
        </row>
        <row r="9">
          <cell r="A9">
            <v>46093.645868055602</v>
          </cell>
          <cell r="B9">
            <v>15861</v>
          </cell>
          <cell r="F9" t="str">
            <v>CC-02008565</v>
          </cell>
          <cell r="R9" t="str">
            <v>BUGS047201</v>
          </cell>
          <cell r="AB9" t="str">
            <v>Attend the site for scheduled service so change air filter, oil filter, air oil separator, motor greasing, pre filter, all valve kit and ut synthetic oil. Then start the unit found running ok.</v>
          </cell>
        </row>
        <row r="10">
          <cell r="A10">
            <v>46093.643472222197</v>
          </cell>
          <cell r="B10">
            <v>38826</v>
          </cell>
          <cell r="F10" t="str">
            <v>CC-02008555</v>
          </cell>
          <cell r="R10" t="str">
            <v>BRCC372871</v>
          </cell>
          <cell r="AB10" t="str">
            <v>Attend the site for scheduled service so change air filter, oil filter, and oil. Then start the unit found running ok.</v>
          </cell>
        </row>
        <row r="11">
          <cell r="A11">
            <v>46093.642060185201</v>
          </cell>
          <cell r="B11">
            <v>15661</v>
          </cell>
          <cell r="F11" t="str">
            <v>CC-02008548</v>
          </cell>
          <cell r="R11" t="str">
            <v>BUFS046813</v>
          </cell>
          <cell r="AB11" t="str">
            <v>Attend the site for scheduled service so change air filter, oil filter, pre filter, carbon filter and fine filter. Then start the unit found running ok.</v>
          </cell>
        </row>
        <row r="12">
          <cell r="A12">
            <v>46092.516805555599</v>
          </cell>
          <cell r="B12">
            <v>550</v>
          </cell>
          <cell r="F12" t="str">
            <v>CC-02006725</v>
          </cell>
          <cell r="R12" t="str">
            <v>BYDD232713</v>
          </cell>
          <cell r="AB12" t="str">
            <v>Attend the site for 500 hours scheduled service so following Job are done Oil drain from tank and cooler total drain oil is 113 litter after replacing parts air filter 1nos compressor side Oil filter 180 lpm 2nos and 90 lpm Oil filter 1 nos, Oil topped in separator tank with one dead Crank 116 liter again Oil topped 3 liter after shedule service done than start the unit running good condition no air leakeag no oil leakage unit running good condition All parameters work in under limit unit running satisfaction</v>
          </cell>
        </row>
        <row r="13">
          <cell r="A13">
            <v>46092.511122685202</v>
          </cell>
          <cell r="B13">
            <v>5180</v>
          </cell>
          <cell r="F13" t="str">
            <v>CC-02006702</v>
          </cell>
          <cell r="R13" t="str">
            <v>BVID163401</v>
          </cell>
          <cell r="AB13" t="str">
            <v>Attend the site for scheduled service so drain oil from the tank and drained oil from the cooler total 37 liters oil drain. Then change air filter for compressor and engine both sides change oil filter, change air oil separator, change all valve kit and ELGI AIR lube Plus oil 40 liters then start the unit found running ok</v>
          </cell>
        </row>
        <row r="14">
          <cell r="A14">
            <v>46092.5080787037</v>
          </cell>
          <cell r="B14">
            <v>2480</v>
          </cell>
          <cell r="F14" t="str">
            <v>CC-02006689</v>
          </cell>
          <cell r="R14" t="str">
            <v>BXCD164399</v>
          </cell>
          <cell r="AB14" t="str">
            <v>Attend the site for scheduled service change oil filter and air filter for compressor and engine both sides then start the unit found running ok.</v>
          </cell>
        </row>
        <row r="15">
          <cell r="A15">
            <v>46091.706145833297</v>
          </cell>
          <cell r="B15">
            <v>6019</v>
          </cell>
          <cell r="F15" t="str">
            <v>CC-02005911</v>
          </cell>
          <cell r="R15" t="str">
            <v>BXKD164206</v>
          </cell>
          <cell r="AB15" t="str">
            <v>Attend the site for 3000 HMR services so start the work oil drain tank and cooler after cranking 2 Time total oil drain 38 liter change parts-oil 40lit, Air filter 2 nos,and 3000 service kit replace the parts and start the unit unit running good condition all parameters proper work</v>
          </cell>
        </row>
        <row r="16">
          <cell r="A16">
            <v>46091.615717592598</v>
          </cell>
          <cell r="B16">
            <v>1400</v>
          </cell>
          <cell r="F16" t="str">
            <v>CC-02005638</v>
          </cell>
          <cell r="R16" t="str">
            <v>BYBD201738</v>
          </cell>
          <cell r="AB16" t="str">
            <v>Attend the site for schedule so total drain oil with two dead cranks 68 litres after then replace air filter engine and compressor both side, replace main oil filter 3 nos., and replace by pass oil filter 1 no., after then total topped up oil in tank with one dead crank 70 litres. After schedule service done start and run the unit on load condition found unit is running in normal parameters.</v>
          </cell>
        </row>
        <row r="17">
          <cell r="A17">
            <v>46090.652002314797</v>
          </cell>
          <cell r="B17">
            <v>3883</v>
          </cell>
          <cell r="F17" t="str">
            <v>CC-02004490</v>
          </cell>
          <cell r="R17" t="str">
            <v>BXBD164358</v>
          </cell>
          <cell r="AB17" t="str">
            <v>Attend the site for schedule service start the work oil drain tank and cooler after cranking 2 Time total oil drain 38 liter change parts-oil 40lit,Air filter 2 nos oil filter 2 nos replace the parts and start the unit unit running good condition</v>
          </cell>
        </row>
        <row r="18">
          <cell r="A18">
            <v>46088.625196759298</v>
          </cell>
          <cell r="B18">
            <v>2091</v>
          </cell>
          <cell r="F18" t="str">
            <v>CC-02002799</v>
          </cell>
          <cell r="R18" t="str">
            <v>BYLD232534</v>
          </cell>
          <cell r="AB18" t="str">
            <v>Attend the site for 1500 hours valve kit replaced so following Job are done replace both actuator kit 3nos pressure regulator kit 3nos Arv kit 1nos after shedule service done than start the unit running good condition no air leakeag no oil leakage unit running satisfaction all parameters work in under limit.</v>
          </cell>
        </row>
        <row r="19">
          <cell r="A19">
            <v>46088.549664351798</v>
          </cell>
          <cell r="B19">
            <v>502</v>
          </cell>
          <cell r="F19" t="str">
            <v>CC-02002600</v>
          </cell>
          <cell r="R19" t="str">
            <v>BYID165412</v>
          </cell>
          <cell r="AB19" t="str">
            <v>Attend the site for schedule service start the work oil drain tank and cooler after cranking 2 Time total oil drain 38 liter change parts-oil 40lit, Air filter 1 nos, oil filter 2 nos and actuator ass for FOC basis change the parts and start the unit unit running good condition all parameters proper work</v>
          </cell>
        </row>
        <row r="20">
          <cell r="A20">
            <v>46083.4761111111</v>
          </cell>
          <cell r="B20">
            <v>2032</v>
          </cell>
          <cell r="F20" t="str">
            <v>CC-01996263</v>
          </cell>
          <cell r="R20" t="str">
            <v>BYLD232534</v>
          </cell>
          <cell r="AB20"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21">
          <cell r="A21">
            <v>46083.470509259299</v>
          </cell>
          <cell r="B21">
            <v>2000</v>
          </cell>
          <cell r="F21" t="str">
            <v>CC-01996250</v>
          </cell>
          <cell r="R21" t="str">
            <v>BXAD164301</v>
          </cell>
          <cell r="AB21" t="str">
            <v>Attend the site for scheduled service so drain oil from the tank and drained oil from the cooler total 37 liters oil drain. Then change the air filter for compressors and engine both sides, change the oil filter, Change then air oil separator, change BDV kit, ADV kit, ARV kit, pressure regulator kit and ELGI air lube Plus oil 40 liters. Then start the unit found running ok</v>
          </cell>
        </row>
        <row r="22">
          <cell r="A22">
            <v>46083.468680555598</v>
          </cell>
          <cell r="B22">
            <v>516</v>
          </cell>
          <cell r="F22" t="str">
            <v>CC-01996246</v>
          </cell>
          <cell r="R22" t="str">
            <v>BYLD164914</v>
          </cell>
          <cell r="AB22"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23">
          <cell r="A23">
            <v>46081.624027777798</v>
          </cell>
          <cell r="B23">
            <v>38817</v>
          </cell>
          <cell r="F23" t="str">
            <v>CC-01995190</v>
          </cell>
          <cell r="R23" t="str">
            <v>BTGS031205</v>
          </cell>
          <cell r="AB23" t="str">
            <v>Today we attend the customer site for sheudle service so we change parts during service:- Air filter, oil filter, oil, separator, pre filter and grease then start machine running ok</v>
          </cell>
        </row>
        <row r="24">
          <cell r="A24">
            <v>46081.622997685197</v>
          </cell>
          <cell r="B24">
            <v>97701</v>
          </cell>
          <cell r="F24" t="str">
            <v>CC-01995189</v>
          </cell>
          <cell r="R24" t="str">
            <v>BPLF150007</v>
          </cell>
          <cell r="AB24" t="str">
            <v>Today we attend the customer site for sheudle service so we change valve kit then start machine running ok</v>
          </cell>
        </row>
        <row r="25">
          <cell r="A25">
            <v>46080.485625000001</v>
          </cell>
          <cell r="B25">
            <v>5256</v>
          </cell>
          <cell r="F25" t="str">
            <v>CC-01993335</v>
          </cell>
          <cell r="R25" t="str">
            <v>BXKC372435</v>
          </cell>
          <cell r="AB25" t="str">
            <v>Attend the site for scheduled service so change air filter, oil filter, air oil separator, motor greasing and oil. Then start the unit found running ok.</v>
          </cell>
        </row>
        <row r="26">
          <cell r="A26">
            <v>46079.661493055602</v>
          </cell>
          <cell r="B26">
            <v>36129</v>
          </cell>
          <cell r="F26" t="str">
            <v>CC-01992499</v>
          </cell>
          <cell r="R26" t="str">
            <v>BRAS033261</v>
          </cell>
          <cell r="AB26" t="str">
            <v>Today we attend the customer site for sheudle service so we change parts during service:- oil filter, oil and separator then start machine running ok</v>
          </cell>
        </row>
        <row r="27">
          <cell r="A27">
            <v>46079.638935185198</v>
          </cell>
          <cell r="B27">
            <v>2262</v>
          </cell>
          <cell r="F27" t="str">
            <v>CC-01992432</v>
          </cell>
          <cell r="R27" t="str">
            <v>BXHD232312</v>
          </cell>
          <cell r="AB27" t="str">
            <v>Attend the site for schedule service so following Job are done Oil drain from tank and cooler total drain oil is 110 litter after replace parts oil filter 180 lpm 2 nos 90 lpm Oil filter 1 nos air filter 1nos compressor side oil topped in separator tank with one dead Crank 112 litter after shedule service done than start the unit running good condition no air leakeag no oil leakage unit running satisfaction</v>
          </cell>
        </row>
        <row r="28">
          <cell r="A28">
            <v>46078.737534722197</v>
          </cell>
          <cell r="B28">
            <v>515</v>
          </cell>
          <cell r="F28" t="str">
            <v>CC-01991271</v>
          </cell>
          <cell r="R28" t="str">
            <v>BYHD165347</v>
          </cell>
          <cell r="AB28" t="str">
            <v>Attend the site for schedule service so following Job are done Oil drain from tank and cooler after cranking two times again Oil drain from tank and cooler total drain oil is 37 liter after repalce parts.air filter 2 nos engine and compressor both side oil filter 2 nos oil topped in tank with one dead Crank 39 liter after shedule service done than start the unit running good condition no air leakeag no oil leakage unit running satisfaction</v>
          </cell>
        </row>
        <row r="29">
          <cell r="A29">
            <v>46078.559988425899</v>
          </cell>
          <cell r="B29">
            <v>15100</v>
          </cell>
          <cell r="F29" t="str">
            <v>CC-01990698</v>
          </cell>
          <cell r="R29" t="str">
            <v>BRGD161233</v>
          </cell>
          <cell r="AB29"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0">
          <cell r="A30">
            <v>46078.550381944398</v>
          </cell>
          <cell r="B30">
            <v>5050</v>
          </cell>
          <cell r="F30" t="str">
            <v>CC-01990672</v>
          </cell>
          <cell r="R30" t="str">
            <v>BWLD231334</v>
          </cell>
          <cell r="AB30"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1">
          <cell r="A31">
            <v>46078.542071759301</v>
          </cell>
          <cell r="B31">
            <v>3655</v>
          </cell>
          <cell r="F31" t="str">
            <v>CC-01990655</v>
          </cell>
          <cell r="R31" t="str">
            <v>BYAS039931</v>
          </cell>
          <cell r="AB31" t="str">
            <v>Today we attend the customer site for sheudle service so we change parts during service:- Air filter and oil filter then start machine running ok</v>
          </cell>
        </row>
        <row r="32">
          <cell r="A32">
            <v>46078.4768287037</v>
          </cell>
          <cell r="B32">
            <v>7240</v>
          </cell>
          <cell r="F32" t="str">
            <v>CC-01990442</v>
          </cell>
          <cell r="R32" t="str">
            <v>BSKD200409</v>
          </cell>
          <cell r="AB32"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3">
          <cell r="A33">
            <v>46078.473784722199</v>
          </cell>
          <cell r="B33">
            <v>8310</v>
          </cell>
          <cell r="F33" t="str">
            <v>CC-01990436</v>
          </cell>
          <cell r="R33" t="str">
            <v>BQFD160263</v>
          </cell>
          <cell r="AB33"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4">
          <cell r="A34">
            <v>46078.472719907397</v>
          </cell>
          <cell r="B34">
            <v>6180</v>
          </cell>
          <cell r="F34" t="str">
            <v>CC-01990431</v>
          </cell>
          <cell r="R34" t="str">
            <v>BQBD160060</v>
          </cell>
          <cell r="AB34"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5">
          <cell r="A35">
            <v>46078.471793981502</v>
          </cell>
          <cell r="B35">
            <v>6190</v>
          </cell>
          <cell r="F35" t="str">
            <v>CC-01990430</v>
          </cell>
          <cell r="R35" t="str">
            <v>BRHD161314</v>
          </cell>
          <cell r="AB35"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6">
          <cell r="A36">
            <v>46078.470925925903</v>
          </cell>
          <cell r="B36">
            <v>5125</v>
          </cell>
          <cell r="F36" t="str">
            <v>CC-01990426</v>
          </cell>
          <cell r="R36" t="str">
            <v>BQGD160344</v>
          </cell>
          <cell r="AB36"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37">
          <cell r="A37">
            <v>46078.469814814802</v>
          </cell>
          <cell r="B37">
            <v>8910</v>
          </cell>
          <cell r="F37" t="str">
            <v>CC-01990422</v>
          </cell>
          <cell r="R37" t="str">
            <v>BPKD200020</v>
          </cell>
          <cell r="AB37" t="str">
            <v>Attend the site for scheduled service so drain oil from the tank and drained oil from the cooler total 37 liters oil drain, then change air filter for compressor and engine both sides, change oil filter,change the air oil separator, change all valve kit and ELGI air lube Plus oil 40 liters. Then start the unit found running ok.</v>
          </cell>
        </row>
        <row r="38">
          <cell r="A38">
            <v>46078.468738425901</v>
          </cell>
          <cell r="B38">
            <v>5170</v>
          </cell>
          <cell r="F38" t="str">
            <v>CC-01990419</v>
          </cell>
          <cell r="R38" t="str">
            <v>BUKD162510</v>
          </cell>
          <cell r="AB38" t="str">
            <v>Attend the site for scheduled service so drain oil from the tank and drained oil from the cooler total 37 liters oil drain then change air filter oil filter for compressor and engine both sides change, change the oil filter, change the air oil separator, change all valve kit and ELGI air lube Plus oil 40 liters. Then start the unit found running ok.</v>
          </cell>
        </row>
        <row r="39">
          <cell r="A39">
            <v>46077.719282407401</v>
          </cell>
          <cell r="B39">
            <v>2063</v>
          </cell>
          <cell r="F39" t="str">
            <v>CC-01989856</v>
          </cell>
          <cell r="R39" t="str">
            <v>BXGD232278</v>
          </cell>
          <cell r="AB39" t="str">
            <v>Attend the site for scheduled service so drain oil from the tank and drained oil from the cooler total 115 liters oil drain. Then change the air filter for the compressor and change spin on the oil filter 2 nos, change the oil filter 75 lpm 1 nos and ELGI air lube Plus oil 120 liters. Then start the unit found running ok.</v>
          </cell>
        </row>
        <row r="40">
          <cell r="A40">
            <v>46077.6890740741</v>
          </cell>
          <cell r="B40">
            <v>525</v>
          </cell>
          <cell r="F40" t="str">
            <v>CC-01989749</v>
          </cell>
          <cell r="R40" t="str">
            <v>BYHD165336</v>
          </cell>
          <cell r="AB40"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41">
          <cell r="A41">
            <v>46077.456527777802</v>
          </cell>
          <cell r="B41">
            <v>28273</v>
          </cell>
          <cell r="F41" t="str">
            <v>CC-01989024</v>
          </cell>
          <cell r="R41" t="str">
            <v>BUES034926</v>
          </cell>
          <cell r="AB41" t="str">
            <v>Attend the site for scheduled service so change air filter, oil filter, air oil separator, motor greasing and all valve kit replaced then change oil. Then start the unit found running ok.</v>
          </cell>
        </row>
        <row r="42">
          <cell r="A42">
            <v>46074.550092592603</v>
          </cell>
          <cell r="B42">
            <v>3990</v>
          </cell>
          <cell r="F42" t="str">
            <v>CC-01986340</v>
          </cell>
          <cell r="R42" t="str">
            <v>BXGS043540</v>
          </cell>
          <cell r="AB42" t="str">
            <v>Attend the site for scheduled service so change air filter, oil filter, air oil separator, motor greasing and oil. Then start the unit found running ok.</v>
          </cell>
        </row>
        <row r="43">
          <cell r="A43">
            <v>46074.494988425897</v>
          </cell>
          <cell r="B43">
            <v>5835</v>
          </cell>
          <cell r="F43" t="str">
            <v>CC-01986155</v>
          </cell>
          <cell r="R43" t="str">
            <v>BSLD200427</v>
          </cell>
          <cell r="AB43"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44">
          <cell r="A44">
            <v>46074.494108796302</v>
          </cell>
          <cell r="B44">
            <v>8630</v>
          </cell>
          <cell r="F44" t="str">
            <v>CC-01986153</v>
          </cell>
          <cell r="R44" t="str">
            <v>BOLD200057</v>
          </cell>
          <cell r="AB44"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45">
          <cell r="A45">
            <v>46074.493136574099</v>
          </cell>
          <cell r="B45">
            <v>7945</v>
          </cell>
          <cell r="F45" t="str">
            <v>CC-01986151</v>
          </cell>
          <cell r="R45" t="str">
            <v>BWAD163687</v>
          </cell>
          <cell r="AB45"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46">
          <cell r="A46">
            <v>46074.492164351897</v>
          </cell>
          <cell r="B46">
            <v>7920</v>
          </cell>
          <cell r="F46" t="str">
            <v>CC-01986147</v>
          </cell>
          <cell r="R46" t="str">
            <v>BQBD160040</v>
          </cell>
          <cell r="AB46"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47">
          <cell r="A47">
            <v>46073.646874999999</v>
          </cell>
          <cell r="B47">
            <v>8515</v>
          </cell>
          <cell r="F47" t="str">
            <v>CC-01985245</v>
          </cell>
          <cell r="R47" t="str">
            <v>BPLD200068</v>
          </cell>
          <cell r="AB47"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48">
          <cell r="A48">
            <v>46073.645706018498</v>
          </cell>
          <cell r="B48">
            <v>3500</v>
          </cell>
          <cell r="F48" t="str">
            <v>CC-01985242</v>
          </cell>
          <cell r="R48" t="str">
            <v>GPBD160107</v>
          </cell>
          <cell r="AB48" t="str">
            <v>Attend the site for scheduled service so drain oil from the tank and drained oil from the cooler total 37 liters oil drain then change air filter for compressor and engine both sides change oil filter, change air oil separator, change BDV kit, ADV kit, ARV kit, change actuator kit and ELGI AIR lube Plus oil 40 liters . Then start the unit found running ok.</v>
          </cell>
        </row>
        <row r="49">
          <cell r="A49">
            <v>46073.644537036998</v>
          </cell>
          <cell r="B49">
            <v>7425</v>
          </cell>
          <cell r="F49" t="str">
            <v>CC-01985239</v>
          </cell>
          <cell r="R49" t="str">
            <v>GOBD160007</v>
          </cell>
          <cell r="AB49"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50">
          <cell r="A50">
            <v>46073.643587963001</v>
          </cell>
          <cell r="B50">
            <v>5920</v>
          </cell>
          <cell r="F50" t="str">
            <v>CC-01985235</v>
          </cell>
          <cell r="R50" t="str">
            <v>BOJD160012</v>
          </cell>
          <cell r="AB50"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51">
          <cell r="A51">
            <v>46073.642372685201</v>
          </cell>
          <cell r="B51">
            <v>21870</v>
          </cell>
          <cell r="F51" t="str">
            <v>CC-01985232</v>
          </cell>
          <cell r="R51" t="str">
            <v>BOID200223</v>
          </cell>
          <cell r="AB51"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52">
          <cell r="A52">
            <v>46073.641215277799</v>
          </cell>
          <cell r="B52">
            <v>10785</v>
          </cell>
          <cell r="F52" t="str">
            <v>CC-01985228</v>
          </cell>
          <cell r="R52" t="str">
            <v>BQBD200008</v>
          </cell>
          <cell r="AB52"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53">
          <cell r="A53">
            <v>46073.639826388899</v>
          </cell>
          <cell r="B53">
            <v>7815</v>
          </cell>
          <cell r="F53" t="str">
            <v>CC-01985219</v>
          </cell>
          <cell r="R53" t="str">
            <v>BUCD162696</v>
          </cell>
          <cell r="AB53"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54">
          <cell r="A54">
            <v>46072.701435185198</v>
          </cell>
          <cell r="B54">
            <v>1501</v>
          </cell>
          <cell r="F54" t="str">
            <v>CC-01984209</v>
          </cell>
          <cell r="R54" t="str">
            <v>BXGD164632</v>
          </cell>
          <cell r="AB54"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55">
          <cell r="A55">
            <v>46072.697719907403</v>
          </cell>
          <cell r="B55">
            <v>1750</v>
          </cell>
          <cell r="F55" t="str">
            <v>CC-01984204</v>
          </cell>
          <cell r="R55" t="str">
            <v>BXKD164174</v>
          </cell>
          <cell r="AB55"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56">
          <cell r="A56">
            <v>46072.624432870398</v>
          </cell>
          <cell r="B56">
            <v>1279</v>
          </cell>
          <cell r="F56" t="str">
            <v>CC-01983995</v>
          </cell>
          <cell r="R56" t="str">
            <v>BYFD232840</v>
          </cell>
          <cell r="AB56" t="str">
            <v>Attend the site for schedule service so start the work oil drain tank and cooler total oil drain 105 lit change parts-oil 115 lit , oil filter 180 lpm 2nos and 75 lpm 1 nos , air filter after change parts start the unit unit running good condition</v>
          </cell>
        </row>
        <row r="57">
          <cell r="A57">
            <v>46072.615902777798</v>
          </cell>
          <cell r="B57">
            <v>20737</v>
          </cell>
          <cell r="F57" t="str">
            <v>CC-01983951</v>
          </cell>
          <cell r="R57" t="str">
            <v>BUFS046839</v>
          </cell>
          <cell r="AB5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58">
          <cell r="A58">
            <v>46072.5631712963</v>
          </cell>
          <cell r="B58">
            <v>9480</v>
          </cell>
          <cell r="F58" t="str">
            <v>CC-01983828</v>
          </cell>
          <cell r="R58" t="str">
            <v>BVGD163297</v>
          </cell>
          <cell r="AB58"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59">
          <cell r="A59">
            <v>46072.562152777798</v>
          </cell>
          <cell r="B59">
            <v>5100</v>
          </cell>
          <cell r="F59" t="str">
            <v>CC-01983823</v>
          </cell>
          <cell r="R59" t="str">
            <v>BWAD163680</v>
          </cell>
          <cell r="AB59"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0">
          <cell r="A60">
            <v>46072.561030092598</v>
          </cell>
          <cell r="B60">
            <v>5610</v>
          </cell>
          <cell r="F60" t="str">
            <v>CC-01983820</v>
          </cell>
          <cell r="R60" t="str">
            <v>BVHD163374</v>
          </cell>
          <cell r="AB6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1">
          <cell r="A61">
            <v>46072.559722222199</v>
          </cell>
          <cell r="B61">
            <v>3090</v>
          </cell>
          <cell r="F61" t="str">
            <v>CC-01983817</v>
          </cell>
          <cell r="R61" t="str">
            <v>BVHD163336</v>
          </cell>
          <cell r="AB6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2">
          <cell r="A62">
            <v>46072.558217592603</v>
          </cell>
          <cell r="B62">
            <v>4340</v>
          </cell>
          <cell r="F62" t="str">
            <v>CC-01983810</v>
          </cell>
          <cell r="R62" t="str">
            <v>BVHD163366</v>
          </cell>
          <cell r="AB62"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3">
          <cell r="A63">
            <v>46072.556956018503</v>
          </cell>
          <cell r="B63">
            <v>6490</v>
          </cell>
          <cell r="F63" t="str">
            <v>CC-01983804</v>
          </cell>
          <cell r="R63" t="str">
            <v>BTJD162038</v>
          </cell>
          <cell r="AB63"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4">
          <cell r="A64">
            <v>46072.5550462963</v>
          </cell>
          <cell r="B64">
            <v>16000</v>
          </cell>
          <cell r="F64" t="str">
            <v>CC-01983799</v>
          </cell>
          <cell r="R64" t="str">
            <v>BTDD162169</v>
          </cell>
          <cell r="AB64"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5">
          <cell r="A65">
            <v>46072.553680555597</v>
          </cell>
          <cell r="B65">
            <v>8300</v>
          </cell>
          <cell r="F65" t="str">
            <v>CC-01983796</v>
          </cell>
          <cell r="R65" t="str">
            <v>BTKD162112</v>
          </cell>
          <cell r="AB65"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6">
          <cell r="A66">
            <v>46072.552627314799</v>
          </cell>
          <cell r="B66">
            <v>9800</v>
          </cell>
          <cell r="F66" t="str">
            <v>CC-01983794</v>
          </cell>
          <cell r="R66" t="str">
            <v>BTCD162149</v>
          </cell>
          <cell r="AB66"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7">
          <cell r="A67">
            <v>46072.550138888902</v>
          </cell>
          <cell r="B67">
            <v>4700</v>
          </cell>
          <cell r="F67" t="str">
            <v>CC-01983786</v>
          </cell>
          <cell r="R67" t="str">
            <v>BVJD162957</v>
          </cell>
          <cell r="AB6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8">
          <cell r="A68">
            <v>46072.5488541667</v>
          </cell>
          <cell r="B68">
            <v>7920</v>
          </cell>
          <cell r="F68" t="str">
            <v>CC-01983782</v>
          </cell>
          <cell r="R68" t="str">
            <v>BUID162953</v>
          </cell>
          <cell r="AB68"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69">
          <cell r="A69">
            <v>46072.547719907401</v>
          </cell>
          <cell r="B69">
            <v>5090</v>
          </cell>
          <cell r="F69" t="str">
            <v>CC-01983775</v>
          </cell>
          <cell r="R69" t="str">
            <v>BUDD162719</v>
          </cell>
          <cell r="AB69"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70">
          <cell r="A70">
            <v>46072.545902777798</v>
          </cell>
          <cell r="B70">
            <v>12268</v>
          </cell>
          <cell r="F70" t="str">
            <v>CC-01983768</v>
          </cell>
          <cell r="R70" t="str">
            <v>BTGD162289</v>
          </cell>
          <cell r="AB7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71">
          <cell r="A71">
            <v>46072.531782407401</v>
          </cell>
          <cell r="B71">
            <v>3300</v>
          </cell>
          <cell r="F71" t="str">
            <v>CC-01983710</v>
          </cell>
          <cell r="R71" t="str">
            <v>BWHD164039</v>
          </cell>
          <cell r="AB7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72">
          <cell r="A72">
            <v>46072.471689814804</v>
          </cell>
          <cell r="B72">
            <v>13331</v>
          </cell>
          <cell r="F72" t="str">
            <v>CC-01983471</v>
          </cell>
          <cell r="R72" t="str">
            <v>BWKS031684</v>
          </cell>
          <cell r="AB72" t="str">
            <v>Attend the site for scheduled service so change air filter, oil filter, air oil separator, motor greasing and oil. Then start the unit found running ok.</v>
          </cell>
        </row>
        <row r="73">
          <cell r="A73">
            <v>46072.466261574104</v>
          </cell>
          <cell r="B73">
            <v>30504</v>
          </cell>
          <cell r="F73" t="str">
            <v>CC-01983442</v>
          </cell>
          <cell r="R73" t="str">
            <v>BMKC370048</v>
          </cell>
          <cell r="AB73" t="str">
            <v>Attend the site for scheduled service so change air filter, oil filter, air oil separator, motor greasing and oil. Then start the unit found running ok.</v>
          </cell>
        </row>
        <row r="74">
          <cell r="A74">
            <v>46071.4750347222</v>
          </cell>
          <cell r="B74">
            <v>25072</v>
          </cell>
          <cell r="F74" t="str">
            <v>CC-01982002</v>
          </cell>
          <cell r="R74" t="str">
            <v>BUGS035879</v>
          </cell>
          <cell r="AB74" t="str">
            <v>Attend the site for scheduled service so change air filter, oil filter and oil then start the unit found running ok.</v>
          </cell>
        </row>
        <row r="75">
          <cell r="A75">
            <v>46070.624560185199</v>
          </cell>
          <cell r="B75">
            <v>35738</v>
          </cell>
          <cell r="F75" t="str">
            <v>CC-01981021</v>
          </cell>
          <cell r="R75" t="str">
            <v>BSDS043254</v>
          </cell>
          <cell r="AB75" t="str">
            <v>Today we attend the customer site for sheudle service so we change parts during service:- air filter and oil filter then start machine running ok</v>
          </cell>
        </row>
        <row r="76">
          <cell r="A76">
            <v>46070.607581018499</v>
          </cell>
          <cell r="B76">
            <v>50738</v>
          </cell>
          <cell r="F76" t="str">
            <v>CC-01980983</v>
          </cell>
          <cell r="R76" t="str">
            <v>GOBF110094</v>
          </cell>
          <cell r="AB76" t="str">
            <v>Today we attend the customer site for sheudle service so we change parts during service:- air filter and oil filter then start machine running ok</v>
          </cell>
        </row>
        <row r="77">
          <cell r="A77">
            <v>46070.549699074101</v>
          </cell>
          <cell r="B77">
            <v>50738</v>
          </cell>
          <cell r="F77" t="str">
            <v>CC-01980775</v>
          </cell>
          <cell r="R77" t="str">
            <v>GOBF110094</v>
          </cell>
          <cell r="AB77" t="str">
            <v>schedule service done on call tracking no. CC-01980983</v>
          </cell>
        </row>
        <row r="78">
          <cell r="A78">
            <v>46070.497326388897</v>
          </cell>
          <cell r="B78">
            <v>50738</v>
          </cell>
          <cell r="F78" t="str">
            <v>CC-01980566</v>
          </cell>
          <cell r="R78" t="str">
            <v>GOBF110094</v>
          </cell>
          <cell r="AB78" t="str">
            <v>schedule service done on call tracking no. CC-01980983</v>
          </cell>
        </row>
        <row r="79">
          <cell r="A79">
            <v>46069.690486111103</v>
          </cell>
          <cell r="B79">
            <v>6500</v>
          </cell>
          <cell r="F79" t="str">
            <v>CC-01979683</v>
          </cell>
          <cell r="R79" t="str">
            <v>BWAD163648</v>
          </cell>
          <cell r="AB79"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80">
          <cell r="A80">
            <v>46069.543668981503</v>
          </cell>
          <cell r="B80">
            <v>3201</v>
          </cell>
          <cell r="F80" t="str">
            <v>CC-01979208</v>
          </cell>
          <cell r="R80" t="str">
            <v>BXFC374337</v>
          </cell>
          <cell r="AB80" t="str">
            <v>Today we attend the customer site for sheudle service so we change parts during service:- air filter, oil filter, oil and greaes then start machine running ok</v>
          </cell>
        </row>
        <row r="81">
          <cell r="A81">
            <v>46067.718993055598</v>
          </cell>
          <cell r="B81">
            <v>2530</v>
          </cell>
          <cell r="F81" t="str">
            <v>CC-01978136</v>
          </cell>
          <cell r="R81" t="str">
            <v>BRCD160984</v>
          </cell>
          <cell r="AB81"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82">
          <cell r="A82">
            <v>46067.542071759301</v>
          </cell>
          <cell r="B82">
            <v>2810</v>
          </cell>
          <cell r="F82" t="str">
            <v>CC-01977692</v>
          </cell>
          <cell r="R82" t="str">
            <v>BXJD231746</v>
          </cell>
          <cell r="AB82" t="str">
            <v>Attend the site for scheduled service so drain oil from the tank and drained oil from the cooler total 110 liters oil drain then change spin on oil filter 2 nos, oil filter 75 lpm 1 nos and ELGI air lube Plus oil 150 liters. Then start the unit found running ok.</v>
          </cell>
        </row>
        <row r="83">
          <cell r="A83">
            <v>46067.539594907401</v>
          </cell>
          <cell r="B83">
            <v>2114</v>
          </cell>
          <cell r="F83" t="str">
            <v>CC-01977681</v>
          </cell>
          <cell r="R83" t="str">
            <v>BXDD232126</v>
          </cell>
          <cell r="AB83" t="str">
            <v>Attend the site for scheduled service so oil from the tank and drained oil from the cooler total 115 liters oil drain then change spin on filter 2 nos, oil filter 75 lpm 1 number, air filter 1 number and ELGI AIR lube Plus oil 120 liters. Then start the unit found running ok.</v>
          </cell>
        </row>
        <row r="84">
          <cell r="A84">
            <v>46067.473900463003</v>
          </cell>
          <cell r="B84">
            <v>4182</v>
          </cell>
          <cell r="F84" t="str">
            <v>CC-01977450</v>
          </cell>
          <cell r="R84" t="str">
            <v>BWFD163940</v>
          </cell>
          <cell r="AB84"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85">
          <cell r="A85">
            <v>46064.471516203703</v>
          </cell>
          <cell r="B85">
            <v>4565</v>
          </cell>
          <cell r="F85" t="str">
            <v>CC-01973017</v>
          </cell>
          <cell r="R85" t="str">
            <v>BWHD163996</v>
          </cell>
          <cell r="AB85" t="str">
            <v>Attend the site for scheduled service so drain oil from the tank and drained oil from the cooler total 37 liters oil drain. Then change the air filter for the compressor and engine both sides, change the air oil separator, change the ARV kit, change the actuator kit both sides change the pressure regulator and ELGI air lube Plus oil 40 liters. Then start the unit found running ok.</v>
          </cell>
        </row>
        <row r="86">
          <cell r="A86">
            <v>46062.614293981504</v>
          </cell>
          <cell r="B86">
            <v>4726</v>
          </cell>
          <cell r="F86" t="str">
            <v>CC-01970684</v>
          </cell>
          <cell r="R86" t="str">
            <v>BWED163893</v>
          </cell>
          <cell r="AB86" t="str">
            <v>Sales call carried out for HMR update</v>
          </cell>
        </row>
        <row r="87">
          <cell r="A87">
            <v>46062.566145833298</v>
          </cell>
          <cell r="B87">
            <v>947</v>
          </cell>
          <cell r="F87" t="str">
            <v>CC-01970510</v>
          </cell>
          <cell r="R87" t="str">
            <v>BXAD231960</v>
          </cell>
          <cell r="AB87"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88">
          <cell r="A88">
            <v>46062.462569444397</v>
          </cell>
          <cell r="B88">
            <v>4665</v>
          </cell>
          <cell r="F88" t="str">
            <v>CC-01970130</v>
          </cell>
          <cell r="R88" t="str">
            <v>BVJD162957</v>
          </cell>
          <cell r="AB88" t="str">
            <v>Attend the site for scheduled service so drain oil from the tank and drained oil from the cooler total 37 liters oil drain, then change air filter for compressor and engine both sides, change oil filter, change air oil separator and ELGI air lube Plus oil 40 liters. Then start the unit found running ok.</v>
          </cell>
        </row>
        <row r="89">
          <cell r="A89">
            <v>46062.4536226852</v>
          </cell>
          <cell r="B89">
            <v>8305</v>
          </cell>
          <cell r="F89" t="str">
            <v>CC-01970111</v>
          </cell>
          <cell r="R89" t="str">
            <v>BVKD163010</v>
          </cell>
          <cell r="AB89" t="str">
            <v>Attend the site for scheduled service so drain oil from the tank and drained oil from the cooler total 37 liters oil drain. Then change, air filter for compressor and engine both sides, change the oil filter, change the air oil separator, change BDV kit, ARV kit, pressure regulator kit, actuator kit and ELGI air lube Plus oil 40 liters. Then start the unit found running ok.</v>
          </cell>
        </row>
        <row r="90">
          <cell r="A90">
            <v>46060.593692129602</v>
          </cell>
          <cell r="B90">
            <v>3583</v>
          </cell>
          <cell r="F90" t="str">
            <v>CC-01968885</v>
          </cell>
          <cell r="R90" t="str">
            <v>BXES037132</v>
          </cell>
          <cell r="AB90" t="str">
            <v>Today we attend the customer site for sheudle service so we change parts during service:- air filter, oil filter, oil, separator and pre filter then start machine running ok</v>
          </cell>
        </row>
        <row r="91">
          <cell r="A91">
            <v>46060.452372685198</v>
          </cell>
          <cell r="B91">
            <v>1410</v>
          </cell>
          <cell r="F91" t="str">
            <v>CC-01968405</v>
          </cell>
          <cell r="R91" t="str">
            <v>BYLD201693</v>
          </cell>
          <cell r="AB91" t="str">
            <v>Customer complaint is sedule service due. We attend the work drain the oil from reciver tank and coolar 64 litres after flushing change the all oil filters and top up air lube plus oil 70 litres check the fan belt found OK then started the unit check the all mounting and mounting bolts are found ok check the all parameters and safeties are found ok</v>
          </cell>
        </row>
        <row r="92">
          <cell r="A92">
            <v>46059.586273148103</v>
          </cell>
          <cell r="B92">
            <v>118531</v>
          </cell>
          <cell r="F92" t="str">
            <v>CC-01967449</v>
          </cell>
          <cell r="R92" t="str">
            <v>BTES044431</v>
          </cell>
          <cell r="AB92" t="str">
            <v>Today we attend the customer site for sheudle service so we change parts during service:- air filter, oil filter, oil, separator and pipe coupling element then start machine running ok</v>
          </cell>
        </row>
        <row r="93">
          <cell r="A93">
            <v>46059.532314814802</v>
          </cell>
          <cell r="B93">
            <v>3386</v>
          </cell>
          <cell r="F93" t="str">
            <v>CC-01967264</v>
          </cell>
          <cell r="R93" t="str">
            <v>BWID164096</v>
          </cell>
          <cell r="AB93" t="str">
            <v>Attend the site for shedule service so following Job are done Oil drain from tank and cooler after cranking two times again Oil drain from tank and cooler total drain oil is 37 liter after change parts oil topped in tank with one dead Crank 40 litters oil filter 2 nos after shedule service done than start the unit running good condition no air leakeag no oil leakage unit running satisfaction</v>
          </cell>
        </row>
        <row r="94">
          <cell r="A94">
            <v>46058.758946759299</v>
          </cell>
          <cell r="B94">
            <v>21799</v>
          </cell>
          <cell r="F94" t="str">
            <v>CC-01966565</v>
          </cell>
          <cell r="R94" t="str">
            <v>BVGF111611</v>
          </cell>
          <cell r="AB94" t="str">
            <v>Today we attend the customer site for sheudle service so we change parts during service:- air filter and oil filter then start machine running ok</v>
          </cell>
        </row>
        <row r="95">
          <cell r="A95">
            <v>46058.7496412037</v>
          </cell>
          <cell r="B95">
            <v>23116</v>
          </cell>
          <cell r="F95" t="str">
            <v>CC-01966557</v>
          </cell>
          <cell r="R95" t="str">
            <v>BVGF111615</v>
          </cell>
          <cell r="AB95"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96">
          <cell r="A96">
            <v>46057.582094907397</v>
          </cell>
          <cell r="B96">
            <v>178</v>
          </cell>
          <cell r="F96" t="str">
            <v>CC-01964391</v>
          </cell>
          <cell r="R96" t="str">
            <v>BXHD232326</v>
          </cell>
          <cell r="AB96" t="str">
            <v>Attend the site for schedule service so total drain oil from tank and oil cooler 150 litres after then replace mail oil filter 2nos and by pass oil filter 1no., replace air filter, after then plugged in the drain plugs and total topped up oil in tank 170 litres. After schedule service done start and run the unit found unit is running in satisfactory condition .</v>
          </cell>
        </row>
        <row r="97">
          <cell r="A97">
            <v>46056.696203703701</v>
          </cell>
          <cell r="B97">
            <v>43291</v>
          </cell>
          <cell r="F97" t="str">
            <v>CC-01963439</v>
          </cell>
          <cell r="R97" t="str">
            <v>BRGS035169</v>
          </cell>
          <cell r="AB97" t="str">
            <v>Today we attend the customer site for sheudle service so we change parts during service:- air filter, oil filter, oil, separator and valve kit then start machine running ok</v>
          </cell>
        </row>
        <row r="98">
          <cell r="A98">
            <v>46056.664988425902</v>
          </cell>
          <cell r="B98">
            <v>48677</v>
          </cell>
          <cell r="F98" t="str">
            <v>CC-01963317</v>
          </cell>
          <cell r="R98" t="str">
            <v>BPCS030196</v>
          </cell>
          <cell r="AB98" t="str">
            <v>Today we attend the customer site for sheudle service so we change parts during service:- air filter, oil filter, oil, separator and valve kit then start machine running ok</v>
          </cell>
        </row>
        <row r="99">
          <cell r="A99">
            <v>46056.642141203702</v>
          </cell>
          <cell r="B99">
            <v>31043</v>
          </cell>
          <cell r="F99" t="str">
            <v>CC-01963244</v>
          </cell>
          <cell r="R99" t="str">
            <v>BQAC373734</v>
          </cell>
          <cell r="AB99" t="str">
            <v>Attend the site for scheduled service so change air filter, oil filter, air oil separator, motor greasing and oil. Then start the unit found running ok.</v>
          </cell>
        </row>
        <row r="100">
          <cell r="A100">
            <v>46056.549039351798</v>
          </cell>
          <cell r="B100">
            <v>1279</v>
          </cell>
          <cell r="F100" t="str">
            <v>CC-01962973</v>
          </cell>
          <cell r="R100" t="str">
            <v>BYLD164919</v>
          </cell>
          <cell r="AB100" t="str">
            <v>Attend the site for schedule service start the work oil drain tank and cooler after cranking 2 Time total oil drain 38 liter change parts-oil 40lit, Air filter 2 nos, oil filter 2 nos replace the parts and start the unit unit running good condition all the parameters proper work</v>
          </cell>
        </row>
        <row r="101">
          <cell r="A101">
            <v>46055.659837963001</v>
          </cell>
          <cell r="B101">
            <v>504</v>
          </cell>
          <cell r="F101" t="str">
            <v>CC-01962005</v>
          </cell>
          <cell r="R101" t="str">
            <v>BYFD232840</v>
          </cell>
          <cell r="AB101" t="str">
            <v>Attend the site for scheduled service so drain oil from the tank and drained oil from the cooler total 115 liters oil drain. Then change the air filter for the compressor and engine both sides, change the oil filter and change ELGI air lube Plus oil 120 liters. Then start the unit found running ok.</v>
          </cell>
        </row>
        <row r="102">
          <cell r="A102">
            <v>46055.445057870398</v>
          </cell>
          <cell r="B102">
            <v>1613</v>
          </cell>
          <cell r="F102" t="str">
            <v>CC-01961365</v>
          </cell>
          <cell r="R102" t="str">
            <v>BXCD164422</v>
          </cell>
          <cell r="AB102" t="str">
            <v>Attend the site for scheduled service so drain oil from the tank and drained oil from the cooler total 37 liters oil drain. Then change the air filter for the compressor and engine both sides, change the oil filter, change the air oil separator , change all valve kits and change ELGI air lube Plus oil 40 liters. Then start the unit found running ok.</v>
          </cell>
        </row>
        <row r="103">
          <cell r="A103">
            <v>46052.516979166699</v>
          </cell>
          <cell r="B103">
            <v>4518</v>
          </cell>
          <cell r="F103" t="str">
            <v>CC-01958555</v>
          </cell>
          <cell r="R103" t="str">
            <v>BTDD120878</v>
          </cell>
          <cell r="AB103"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4">
          <cell r="A104">
            <v>46052.513090277796</v>
          </cell>
          <cell r="B104">
            <v>3050</v>
          </cell>
          <cell r="F104" t="str">
            <v>CC-01958538</v>
          </cell>
          <cell r="R104" t="str">
            <v>BULD121094</v>
          </cell>
          <cell r="AB104"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5">
          <cell r="A105">
            <v>46052.511793981503</v>
          </cell>
          <cell r="B105">
            <v>1412</v>
          </cell>
          <cell r="F105" t="str">
            <v>CC-01958532</v>
          </cell>
          <cell r="R105" t="str">
            <v>BSBD120631</v>
          </cell>
          <cell r="AB105"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6">
          <cell r="A106">
            <v>46052.510428240697</v>
          </cell>
          <cell r="B106">
            <v>7880</v>
          </cell>
          <cell r="F106" t="str">
            <v>CC-01958527</v>
          </cell>
          <cell r="R106" t="str">
            <v>BSDD161729</v>
          </cell>
          <cell r="AB106"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7">
          <cell r="A107">
            <v>46052.509513888901</v>
          </cell>
          <cell r="B107">
            <v>1655</v>
          </cell>
          <cell r="F107" t="str">
            <v>CC-01958521</v>
          </cell>
          <cell r="R107" t="str">
            <v>BWJD163502</v>
          </cell>
          <cell r="AB107"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8">
          <cell r="A108">
            <v>46052.508645833303</v>
          </cell>
          <cell r="B108">
            <v>8737</v>
          </cell>
          <cell r="F108" t="str">
            <v>CC-01958518</v>
          </cell>
          <cell r="R108" t="str">
            <v>BRDD161036</v>
          </cell>
          <cell r="AB108"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09">
          <cell r="A109">
            <v>46052.507152777798</v>
          </cell>
          <cell r="B109">
            <v>10829</v>
          </cell>
          <cell r="F109" t="str">
            <v>CC-01958514</v>
          </cell>
          <cell r="R109" t="str">
            <v>BPGD220036</v>
          </cell>
          <cell r="AB109"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10">
          <cell r="A110">
            <v>46052.506180555603</v>
          </cell>
          <cell r="B110">
            <v>5258</v>
          </cell>
          <cell r="F110" t="str">
            <v>CC-01958510</v>
          </cell>
          <cell r="R110" t="str">
            <v>BTKD162077</v>
          </cell>
          <cell r="AB110"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11">
          <cell r="A111">
            <v>46052.505347222199</v>
          </cell>
          <cell r="B111">
            <v>2958</v>
          </cell>
          <cell r="F111" t="str">
            <v>CC-01958507</v>
          </cell>
          <cell r="R111" t="str">
            <v>BXLD231873</v>
          </cell>
          <cell r="AB111" t="str">
            <v>Attend the site for scheduled service so drain oil from the tank and drained oil from the cooler total 117 liters oil drain. Then change the air filter for the compressor side, change the oil filter, change the air oil separator, change all valve kit and change ELGI air lube Plus oil 112 liters then start the unit found running ok.</v>
          </cell>
        </row>
        <row r="112">
          <cell r="A112">
            <v>46051.722581018497</v>
          </cell>
          <cell r="B112">
            <v>10811</v>
          </cell>
          <cell r="F112" t="str">
            <v>CC-01957753</v>
          </cell>
          <cell r="R112" t="str">
            <v>BXJF111817</v>
          </cell>
          <cell r="AB112" t="str">
            <v>Today we attend the customer site for complain sheudle service and motor burnt sowe fitted repair motor and change parts:- air filter and oil filter then start machine running ok</v>
          </cell>
        </row>
        <row r="113">
          <cell r="A113">
            <v>46051.5960416667</v>
          </cell>
          <cell r="B113">
            <v>4134</v>
          </cell>
          <cell r="F113" t="str">
            <v>CC-01957332</v>
          </cell>
          <cell r="R113" t="str">
            <v>BYAS044775</v>
          </cell>
          <cell r="AB113" t="str">
            <v>We visited site and change Air filter, Oil filter, Separator, Oil and intak valve assembly after than start and check unit running well condition at the present time.</v>
          </cell>
        </row>
        <row r="114">
          <cell r="A114">
            <v>46051.559247685203</v>
          </cell>
          <cell r="B114">
            <v>43750</v>
          </cell>
          <cell r="F114" t="str">
            <v>CC-01957267</v>
          </cell>
          <cell r="R114" t="str">
            <v>BRIS035698</v>
          </cell>
          <cell r="AB114" t="str">
            <v>We visited site and change Air filter, Oil filter, Separator, Oil and intak valve assembly after than start and check unit running well condition at the present time.</v>
          </cell>
        </row>
        <row r="115">
          <cell r="A115">
            <v>46051.440081018503</v>
          </cell>
          <cell r="B115">
            <v>5234</v>
          </cell>
          <cell r="F115" t="str">
            <v>CC-01956905</v>
          </cell>
          <cell r="R115" t="str">
            <v>BTFC378808</v>
          </cell>
          <cell r="AB115" t="str">
            <v>Attend the site for scheduled service so change air filter, oil filter, motor greasing and oil. Then start the unit found running ok.</v>
          </cell>
        </row>
        <row r="116">
          <cell r="A116">
            <v>46050.5702662037</v>
          </cell>
          <cell r="B116">
            <v>16669</v>
          </cell>
          <cell r="F116" t="str">
            <v>CC-01955744</v>
          </cell>
          <cell r="R116" t="str">
            <v>BVDS039269</v>
          </cell>
          <cell r="AB116" t="str">
            <v>Today we attend the customer site for sheudle service so we change parts during service:- air filter, oil filter, oil then start machine running ok</v>
          </cell>
        </row>
        <row r="117">
          <cell r="A117">
            <v>46050.397187499999</v>
          </cell>
          <cell r="B117">
            <v>3488</v>
          </cell>
          <cell r="F117" t="str">
            <v>CC-01955264</v>
          </cell>
          <cell r="R117" t="str">
            <v>BXBD164358</v>
          </cell>
          <cell r="AB117" t="str">
            <v>Attend the site for schedule service start the work oil drain from tank and cooler after cranking 2 Time total oil drain 38 liter change parts-oil 40lit Air filter 2 nos oil filter 2 nos, pressure regulator kit, actuator kit 2nos,mpv kit,arv kit,Dcv, replace the parts and start the unit unit running good condition all the parameters proper work</v>
          </cell>
        </row>
        <row r="118">
          <cell r="A118">
            <v>46049.449201388903</v>
          </cell>
          <cell r="B118">
            <v>783</v>
          </cell>
          <cell r="F118" t="str">
            <v>CC-01953969</v>
          </cell>
          <cell r="R118" t="str">
            <v>BXGS043605</v>
          </cell>
          <cell r="AB118" t="str">
            <v>Attend the site for scheduled service so change air filter, oil filter, air oil separator, motor greasing and oil. Then start the unit found running ok.</v>
          </cell>
        </row>
        <row r="119">
          <cell r="A119">
            <v>46045.590868055602</v>
          </cell>
          <cell r="B119">
            <v>5786</v>
          </cell>
          <cell r="F119" t="str">
            <v>CC-01951166</v>
          </cell>
          <cell r="R119" t="str">
            <v>BWGS033844</v>
          </cell>
          <cell r="AB119"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120">
          <cell r="A120">
            <v>46045.515150462998</v>
          </cell>
          <cell r="B120">
            <v>2671</v>
          </cell>
          <cell r="F120" t="str">
            <v>CC-01950970</v>
          </cell>
          <cell r="R120" t="str">
            <v>BXFD164587</v>
          </cell>
          <cell r="AB120"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121">
          <cell r="A121">
            <v>46045.488136574102</v>
          </cell>
          <cell r="B121">
            <v>6975</v>
          </cell>
          <cell r="F121" t="str">
            <v>CC-01950866</v>
          </cell>
          <cell r="R121" t="str">
            <v>BSHD200586</v>
          </cell>
          <cell r="AB121"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22">
          <cell r="A122">
            <v>46045.4854513889</v>
          </cell>
          <cell r="B122">
            <v>11244</v>
          </cell>
          <cell r="F122" t="str">
            <v>CC-01950857</v>
          </cell>
          <cell r="R122" t="str">
            <v>BSKD161467</v>
          </cell>
          <cell r="AB122"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23">
          <cell r="A123">
            <v>46045.4765625</v>
          </cell>
          <cell r="B123">
            <v>7580</v>
          </cell>
          <cell r="F123" t="str">
            <v>CC-01950829</v>
          </cell>
          <cell r="R123" t="str">
            <v>BQID160519</v>
          </cell>
          <cell r="AB123"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24">
          <cell r="A124">
            <v>46044.718159722201</v>
          </cell>
          <cell r="B124">
            <v>21546</v>
          </cell>
          <cell r="F124" t="str">
            <v>CC-01950330</v>
          </cell>
          <cell r="R124" t="str">
            <v>BSGC376577</v>
          </cell>
          <cell r="AB124" t="str">
            <v>Attend the site for scheduled service so change air filter, oil filter, air oil separator, motor greasing, all valve kit and oil. Then start the unit found running ok.</v>
          </cell>
        </row>
        <row r="125">
          <cell r="A125">
            <v>46044.698518518497</v>
          </cell>
          <cell r="B125">
            <v>6757</v>
          </cell>
          <cell r="F125" t="str">
            <v>CC-01950260</v>
          </cell>
          <cell r="R125" t="str">
            <v>BULC370702</v>
          </cell>
          <cell r="AB125" t="str">
            <v>Attend the site for scheduled service so change air filter, oil filter, air oil separator, motor greasing, All valve kit and oil. Then start the unit found running ok.</v>
          </cell>
        </row>
        <row r="126">
          <cell r="A126">
            <v>46044.520127314798</v>
          </cell>
          <cell r="B126">
            <v>283</v>
          </cell>
          <cell r="F126" t="str">
            <v>CC-01949563</v>
          </cell>
          <cell r="R126" t="str">
            <v>BYKC375893</v>
          </cell>
          <cell r="AB126"/>
        </row>
        <row r="127">
          <cell r="A127">
            <v>46043.650451388901</v>
          </cell>
          <cell r="B127">
            <v>9566</v>
          </cell>
          <cell r="F127" t="str">
            <v>CC-01948493</v>
          </cell>
          <cell r="R127" t="str">
            <v>BVCD163165</v>
          </cell>
          <cell r="AB127" t="str">
            <v>Attend the site for schedule service so following Job are done Oil drain from tank and cooler after cranking two times again drain oil form tank and cooler total drain oil is 37 liter after repalce oil filter 2nos air filter 2nos compressor and engine both side topped oil in tank 39 liter with one dead Crank after shedule service done than start the unit running good condition no air leakeag no oil leakage unit running satisfaction</v>
          </cell>
        </row>
        <row r="128">
          <cell r="A128">
            <v>46043.627581018503</v>
          </cell>
          <cell r="B128">
            <v>533</v>
          </cell>
          <cell r="F128" t="str">
            <v>CC-01948388</v>
          </cell>
          <cell r="R128" t="str">
            <v>BYFD165260</v>
          </cell>
          <cell r="AB128" t="str">
            <v>Attend the site for schedule service start the work oil drain tank and cooler after cranking 2 Time total oil drain 38 liter change parts-oil 40lit, Air filter 2 nos, oil filter 2 nos replace the parts and start the unit unit running good condition all parameters proper work</v>
          </cell>
        </row>
        <row r="129">
          <cell r="A129">
            <v>46043.528530092597</v>
          </cell>
          <cell r="B129">
            <v>32747</v>
          </cell>
          <cell r="F129" t="str">
            <v>CC-01948076</v>
          </cell>
          <cell r="R129" t="str">
            <v>BUBS033778</v>
          </cell>
          <cell r="AB129" t="str">
            <v>Attend the site for scheduled service so change air filter, oil filter, air oil separator, motor greasing and oil. Then start the unit found running ok.</v>
          </cell>
        </row>
        <row r="130">
          <cell r="A130">
            <v>46043.527210648099</v>
          </cell>
          <cell r="B130">
            <v>29238</v>
          </cell>
          <cell r="F130" t="str">
            <v>CC-01948072</v>
          </cell>
          <cell r="R130" t="str">
            <v>BUCS034287</v>
          </cell>
          <cell r="AB130" t="str">
            <v>Attend the site for scheduled service so change air filter, oil filter, air oil separator, cooling fan and oil. Then start the unit found running ok.</v>
          </cell>
        </row>
        <row r="131">
          <cell r="A131">
            <v>46043.523275462998</v>
          </cell>
          <cell r="B131">
            <v>2756</v>
          </cell>
          <cell r="F131" t="str">
            <v>CC-01948057</v>
          </cell>
          <cell r="R131" t="str">
            <v>BVHC377855</v>
          </cell>
          <cell r="AB131" t="str">
            <v>Attend the site for scheduled service so change air filter, oil filter and oil. Then start the unit found running ok.</v>
          </cell>
        </row>
        <row r="132">
          <cell r="A132">
            <v>46043.521608796298</v>
          </cell>
          <cell r="B132">
            <v>5840</v>
          </cell>
          <cell r="F132" t="str">
            <v>CC-01948051</v>
          </cell>
          <cell r="R132" t="str">
            <v>BUID162940</v>
          </cell>
          <cell r="AB132"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33">
          <cell r="A133">
            <v>46043.520752314798</v>
          </cell>
          <cell r="B133">
            <v>9720</v>
          </cell>
          <cell r="F133" t="str">
            <v>CC-01948049</v>
          </cell>
          <cell r="R133" t="str">
            <v>BTDD162192</v>
          </cell>
          <cell r="AB133" t="str">
            <v>Attend the site for scheduled service so drain oil from the tank and drained oil from the cooler total 36 liters oil drain. Then change the air filter for the compressor and engine both sides, change the oil filter, change the air oil separator, change the All valve kit and change the ELGI air lube Plus oil 40 liters. Then start the unit found running ok.</v>
          </cell>
        </row>
        <row r="134">
          <cell r="A134">
            <v>46043.519467592603</v>
          </cell>
          <cell r="B134">
            <v>9160</v>
          </cell>
          <cell r="F134" t="str">
            <v>CC-01948046</v>
          </cell>
          <cell r="R134" t="str">
            <v>BTFD162243</v>
          </cell>
          <cell r="AB134"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35">
          <cell r="A135">
            <v>46043.514166666697</v>
          </cell>
          <cell r="B135">
            <v>9265</v>
          </cell>
          <cell r="F135" t="str">
            <v>CC-01948029</v>
          </cell>
          <cell r="R135" t="str">
            <v>BSID161973</v>
          </cell>
          <cell r="AB135"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36">
          <cell r="A136">
            <v>46043.510833333297</v>
          </cell>
          <cell r="B136">
            <v>8480</v>
          </cell>
          <cell r="F136" t="str">
            <v>CC-01948012</v>
          </cell>
          <cell r="R136" t="str">
            <v>BSAD230391</v>
          </cell>
          <cell r="AB136" t="str">
            <v>Attend the site for scheduled service so drain oil from the tank and drained oil from the cooler total 117 liters oil drain. Then change the air filter for the compressor and engine both sides, change the oil filter, change the air oil separator, change the All valve kit and change the ELGI air lube Plus oil 120 liters. Then start the unit found running ok.</v>
          </cell>
        </row>
        <row r="137">
          <cell r="A137">
            <v>46043.464456018497</v>
          </cell>
          <cell r="B137">
            <v>5395</v>
          </cell>
          <cell r="F137" t="str">
            <v>CC-01947838</v>
          </cell>
          <cell r="R137" t="str">
            <v>BWED163889</v>
          </cell>
          <cell r="AB137" t="str">
            <v>Attend the site for scheduled service so drain oil from the tank and drained oil from the cooler total 37 liters oil drain. Then change the air filter for the compressor and engine both sides, change the oil filter,change the air oil separator, change all valve kits and change ELGI air lube Plus oil 40 liters. Then start the unit found running ok.</v>
          </cell>
        </row>
        <row r="138">
          <cell r="A138">
            <v>46042.632986111101</v>
          </cell>
          <cell r="B138">
            <v>5700</v>
          </cell>
          <cell r="F138" t="str">
            <v>CC-01947030</v>
          </cell>
          <cell r="R138" t="str">
            <v>BPGD220035</v>
          </cell>
          <cell r="AB138" t="str">
            <v>Attend the site for scheduled service so drain oil from the tank and drained oil from the cooler total 115 liters oil drain. Then air filter for compressor and engine both sides, change air oil separator, change all valve kit, change oil filter and ELGI air lube Plus oil 120 liters. Then start the unit found running ok.</v>
          </cell>
        </row>
        <row r="139">
          <cell r="A139">
            <v>46042.631053240701</v>
          </cell>
          <cell r="B139">
            <v>9210</v>
          </cell>
          <cell r="F139" t="str">
            <v>CC-01947028</v>
          </cell>
          <cell r="R139" t="str">
            <v>BRKD220111</v>
          </cell>
          <cell r="AB139" t="str">
            <v>Attend the site for scheduled service so drain oil from the tank and drained oil from the cooler total 110 liters oil drain. Then air filter for compressor and engine both sides, change air oil separator, change all valve kit, change oil filter and ELGI air lube Plus oil 120 liters. Then start the unit found running ok.</v>
          </cell>
        </row>
        <row r="140">
          <cell r="A140">
            <v>46042.630196759303</v>
          </cell>
          <cell r="B140">
            <v>12000</v>
          </cell>
          <cell r="F140" t="str">
            <v>CC-01947026</v>
          </cell>
          <cell r="R140" t="str">
            <v>BULD162559</v>
          </cell>
          <cell r="AB140" t="str">
            <v>Attend the site for schedule service so drain oil from tank and drain oil from cooler total 38 liters oil drain then change oil filter and compressor side air filter then then oil 40 liters after then start the unit found running ok.</v>
          </cell>
        </row>
        <row r="141">
          <cell r="A141">
            <v>46042.558877314797</v>
          </cell>
          <cell r="B141">
            <v>6180</v>
          </cell>
          <cell r="F141" t="str">
            <v>CC-01946792</v>
          </cell>
          <cell r="R141" t="str">
            <v>BQED160215</v>
          </cell>
          <cell r="AB141"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142">
          <cell r="A142">
            <v>46042.558043981502</v>
          </cell>
          <cell r="B142">
            <v>7265</v>
          </cell>
          <cell r="F142" t="str">
            <v>CC-01946790</v>
          </cell>
          <cell r="R142" t="str">
            <v>BTGD162296</v>
          </cell>
          <cell r="AB142" t="str">
            <v>Attend the site for scheduled service so drain oil from the tank and drained oil from the cooler total 36 liters oil drain. Then air filter for compressor and engine both sides, change air oil separator, change all valve kit, change oil filter and ELGI air lube Plus oil 40 liters. Then start the unit found running ok.</v>
          </cell>
        </row>
        <row r="143">
          <cell r="A143">
            <v>46042.4542476852</v>
          </cell>
          <cell r="B143">
            <v>5574</v>
          </cell>
          <cell r="F143" t="str">
            <v>CC-01946388</v>
          </cell>
          <cell r="R143" t="str">
            <v>BXKD164206</v>
          </cell>
          <cell r="AB143"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144">
          <cell r="A144">
            <v>46042.453310185199</v>
          </cell>
          <cell r="B144">
            <v>549</v>
          </cell>
          <cell r="F144" t="str">
            <v>CC-01946386</v>
          </cell>
          <cell r="R144" t="str">
            <v>BYED165208</v>
          </cell>
          <cell r="AB144"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45">
          <cell r="A145">
            <v>46041.731284722198</v>
          </cell>
          <cell r="B145">
            <v>89683</v>
          </cell>
          <cell r="F145" t="str">
            <v>CC-01945964</v>
          </cell>
          <cell r="R145" t="str">
            <v>BJGS031396</v>
          </cell>
          <cell r="AB145" t="str">
            <v>Today we attend the customer site for sheudle service so we change parts during service:- air filter, oil filter, oil and separator then start machine running ok</v>
          </cell>
        </row>
        <row r="146">
          <cell r="A146">
            <v>46038.582453703697</v>
          </cell>
          <cell r="B146">
            <v>9044</v>
          </cell>
          <cell r="F146" t="str">
            <v>CC-01943097</v>
          </cell>
          <cell r="R146" t="str">
            <v>BWLS032007</v>
          </cell>
          <cell r="AB146" t="str">
            <v>Today we attend the customer site for sheudle service so we change parts during service:- air filter, oil filter, oil, separator and valve kit then start machine running ok</v>
          </cell>
        </row>
        <row r="147">
          <cell r="A147">
            <v>46036.575810185197</v>
          </cell>
          <cell r="B147">
            <v>2073</v>
          </cell>
          <cell r="F147" t="str">
            <v>CC-01941106</v>
          </cell>
          <cell r="R147" t="str">
            <v>BXHD164701</v>
          </cell>
          <cell r="AB147" t="str">
            <v>Attend the site for schedule service so total drain oil from tank and oil cooler 38 litres after then replace air filter engine and compressor both side, replace main oil filter 2nos, replace separator filter, valve kit are replaced actuator kit 2 nos., pressure regulator kit 2nos., arv kit 1 no. After replacement of all parts plugged in the drain plugs and total topped up oil in tank 42 litres with two dead cranks. After schedule service done start and run the unit on load condition adjust the line pressure to 17 bar at 1300 idle rpm unit is running in normal parameters.</v>
          </cell>
        </row>
        <row r="148">
          <cell r="A148">
            <v>46035.701134259303</v>
          </cell>
          <cell r="B148">
            <v>52293</v>
          </cell>
          <cell r="F148" t="str">
            <v>CC-01940226</v>
          </cell>
          <cell r="R148" t="str">
            <v>BKAS040272</v>
          </cell>
          <cell r="AB148" t="str">
            <v>Today we attend the customer site for sheudle service and oil likage so we change parts:- Air filter, oil filter, oil, separator,hose oil tank to cooler and cooler assembly then start machine running ok</v>
          </cell>
        </row>
        <row r="149">
          <cell r="A149">
            <v>46035.542129629597</v>
          </cell>
          <cell r="B149">
            <v>15976</v>
          </cell>
          <cell r="F149" t="str">
            <v>CC-01939750</v>
          </cell>
          <cell r="R149" t="str">
            <v>BRHS035337</v>
          </cell>
          <cell r="AB149" t="str">
            <v>Today we attend the customer site for sheudle service so we change parts during service:- valve kit then start machine running ok</v>
          </cell>
        </row>
        <row r="150">
          <cell r="A150">
            <v>46034.745092592602</v>
          </cell>
          <cell r="B150">
            <v>20190</v>
          </cell>
          <cell r="F150" t="str">
            <v>CC-01939042</v>
          </cell>
          <cell r="R150" t="str">
            <v>BTIS032020</v>
          </cell>
          <cell r="AB150" t="str">
            <v>We visited site and change Air filter, Oil filter, Separator and oil and after than start and check unit running well condition at the present time.</v>
          </cell>
        </row>
        <row r="151">
          <cell r="A151">
            <v>46034.744085648097</v>
          </cell>
          <cell r="B151">
            <v>19573</v>
          </cell>
          <cell r="F151" t="str">
            <v>CC-01939039</v>
          </cell>
          <cell r="R151" t="str">
            <v>BULS033141</v>
          </cell>
          <cell r="AB151" t="str">
            <v>We visited site and change Air filter, Oil filter, Separator, Oil and valve kit after than start and check unit running well condition at the present time.</v>
          </cell>
        </row>
        <row r="152">
          <cell r="A152">
            <v>46034.526226851798</v>
          </cell>
          <cell r="B152">
            <v>1500</v>
          </cell>
          <cell r="F152" t="str">
            <v>CC-01938502</v>
          </cell>
          <cell r="R152" t="str">
            <v>BWID164086</v>
          </cell>
          <cell r="AB152" t="str">
            <v>Attend the site for scheduled service so drained oil from the cooler and drained oil from the tank total 37 liters oil drain. Then change the air filter for the compressor and engine both sides, change oil filter, change the air oil separator, change the spare kit for 1500 hours. Then change ELGi air lube Plus oil 40 liters. Then start the unit found running ok.</v>
          </cell>
        </row>
        <row r="153">
          <cell r="A153">
            <v>46034.513807870397</v>
          </cell>
          <cell r="B153">
            <v>2733</v>
          </cell>
          <cell r="F153" t="str">
            <v>CC-01938473</v>
          </cell>
          <cell r="R153" t="str">
            <v>BXLD231897</v>
          </cell>
          <cell r="AB153" t="str">
            <v>Attend the site for scheduled service so drain oil from the tank and drained oil from the cooler total 100 liters oil drain, change air filter for compressor and engine both sides, change oil filter and change air oil separator then change ELGI air lube Plus 120 liters. Then start the unit found running ok.</v>
          </cell>
        </row>
        <row r="154">
          <cell r="A154">
            <v>46032.592546296299</v>
          </cell>
          <cell r="B154">
            <v>1508</v>
          </cell>
          <cell r="F154" t="str">
            <v>CC-01937151</v>
          </cell>
          <cell r="R154" t="str">
            <v>BYAD164973</v>
          </cell>
          <cell r="AB154" t="str">
            <v>Attend the site for 1500 hours shedule service so following Job are done replace separator filter,arv kit, prv kit,, actuator kit 1nos after shedule service done than start the unit running good condition no air leakeag no oil leakage unit running good condition unit running satisfaction.</v>
          </cell>
        </row>
        <row r="155">
          <cell r="A155">
            <v>46031.575300925899</v>
          </cell>
          <cell r="B155">
            <v>3051</v>
          </cell>
          <cell r="F155" t="str">
            <v>CC-01935647</v>
          </cell>
          <cell r="R155" t="str">
            <v>BYBS030225</v>
          </cell>
          <cell r="AB155" t="str">
            <v>Today we attend the customer site for sheudle service so we change parts during service:- air filter, oil filter, oil and separator then start machine running ok</v>
          </cell>
        </row>
        <row r="156">
          <cell r="A156">
            <v>46031.574016203696</v>
          </cell>
          <cell r="B156">
            <v>9226</v>
          </cell>
          <cell r="F156" t="str">
            <v>CC-01935642</v>
          </cell>
          <cell r="R156" t="str">
            <v>BWCC379947</v>
          </cell>
          <cell r="AB156" t="str">
            <v>Today we attend the customer site for sheudle service so we change parts during service:- air filter, oil filter, oil and separator then start machine running ok</v>
          </cell>
        </row>
        <row r="157">
          <cell r="A157">
            <v>46030.6407638889</v>
          </cell>
          <cell r="B157">
            <v>1921</v>
          </cell>
          <cell r="F157" t="str">
            <v>CC-01934208</v>
          </cell>
          <cell r="R157" t="str">
            <v>BXFD232225</v>
          </cell>
          <cell r="AB157" t="str">
            <v>Attend the site for schedule service so total drain oil from tank and oil cooler 110 litres, after then replace main oil filter 2 nos., by pass oil filter 1no., separator filter, air filter, after then replace valve kits actuator kit 3nos., pressure regulator kit 3nos., arv kit 1no. After replacement topped up oil in tank upto full guage level, start the unit and stop the unit and maintain the oil level upto half guage level, total topped up oil in tank 112 litres. After all work done start the unit and set the air pressure to 24 bar at 1200 idle rpm also unit is running in satisfactory condition.</v>
          </cell>
        </row>
        <row r="158">
          <cell r="A158">
            <v>46030.476493055598</v>
          </cell>
          <cell r="B158">
            <v>7480</v>
          </cell>
          <cell r="F158" t="str">
            <v>CC-01933483</v>
          </cell>
          <cell r="R158" t="str">
            <v>BRGD230256</v>
          </cell>
          <cell r="AB158" t="str">
            <v>Attend the site for scheduled service so drain oil from the tank and drained oil from the cooler total 118 liters oil drain, then change air filter for compressor and engine both sides change oil filter and ELGI air lube Plus oil 120 liters. Then start the unit found running ok.</v>
          </cell>
        </row>
        <row r="159">
          <cell r="A159">
            <v>46028.541435185201</v>
          </cell>
          <cell r="B159">
            <v>1242</v>
          </cell>
          <cell r="F159" t="str">
            <v>CC-01930579</v>
          </cell>
          <cell r="R159" t="str">
            <v>BYCS030580</v>
          </cell>
          <cell r="AB159" t="str">
            <v>Attend the site for scheduled service so change air filter, oil filter and pre filter. Then start the unit found running ok.</v>
          </cell>
        </row>
        <row r="160">
          <cell r="A160">
            <v>46028.540428240703</v>
          </cell>
          <cell r="B160">
            <v>1372</v>
          </cell>
          <cell r="F160" t="str">
            <v>CC-01930570</v>
          </cell>
          <cell r="R160" t="str">
            <v>BYCS045058</v>
          </cell>
          <cell r="AB160" t="str">
            <v>Attend the site for scheduled service so change air filter, oil filter and pre filter. Then start the unit found running ok.</v>
          </cell>
        </row>
        <row r="161">
          <cell r="A161">
            <v>46027.581805555601</v>
          </cell>
          <cell r="B161">
            <v>14181</v>
          </cell>
          <cell r="F161" t="str">
            <v>CC-01929288</v>
          </cell>
          <cell r="R161" t="str">
            <v>BUIS036401</v>
          </cell>
          <cell r="AB161" t="str">
            <v>Today we attend the customer site for sheudle service so we change parts during:- separator and drive coupling element then start machine running ok</v>
          </cell>
        </row>
        <row r="162">
          <cell r="A162">
            <v>46027.578425925902</v>
          </cell>
          <cell r="B162">
            <v>63364</v>
          </cell>
          <cell r="F162" t="str">
            <v>CC-01929268</v>
          </cell>
          <cell r="R162" t="str">
            <v>BMBL160078</v>
          </cell>
          <cell r="AB162" t="str">
            <v>Today we attend the customer site for for complain oil comming in air filter so we change intake valve and fill oil at level then start machine running ok</v>
          </cell>
        </row>
        <row r="163">
          <cell r="A163">
            <v>46025.5921296296</v>
          </cell>
          <cell r="B163">
            <v>3449</v>
          </cell>
          <cell r="F163" t="str">
            <v>CC-01927582</v>
          </cell>
          <cell r="R163" t="str">
            <v>BYAS044711</v>
          </cell>
          <cell r="AB163" t="str">
            <v>We visited site and change Air filter, Oil filter,Pre filter and greasing done after than start and check unit running well condition at the present time.</v>
          </cell>
        </row>
        <row r="164">
          <cell r="A164">
            <v>46025.467974537001</v>
          </cell>
          <cell r="B164">
            <v>1516</v>
          </cell>
          <cell r="F164" t="str">
            <v>CC-01927156</v>
          </cell>
          <cell r="R164" t="str">
            <v>BXID164764</v>
          </cell>
          <cell r="AB164" t="str">
            <v>Attend the site for scheduled service so drain oil from the tank and drained oil from the cooler total 37 liters oil drain then change air filter for compressor and engine both sides, change oil filter, change the air oil separator, change ARV kit, actuator kit, pressure regulator and ELGI air lube Plus oil 40 liters. Then start the unit found running ok.</v>
          </cell>
        </row>
        <row r="165">
          <cell r="A165">
            <v>46025.447662036997</v>
          </cell>
          <cell r="B165">
            <v>1652</v>
          </cell>
          <cell r="F165" t="str">
            <v>CC-01927094</v>
          </cell>
          <cell r="R165" t="str">
            <v>BXBC373276</v>
          </cell>
          <cell r="AB165" t="str">
            <v>Attend the site for scheduled service so change air filter, oil filter, air oil separator, motor greasing and oil. Then start the unit found running ok.</v>
          </cell>
        </row>
        <row r="166">
          <cell r="A166">
            <v>46024.673530092601</v>
          </cell>
          <cell r="B166">
            <v>43047</v>
          </cell>
          <cell r="F166" t="str">
            <v>CC-01926426</v>
          </cell>
          <cell r="R166" t="str">
            <v>BRAC372524</v>
          </cell>
          <cell r="AB166" t="str">
            <v>Attend the site for scheduled service so change air filter, oil filter, air oil separator, motor greasing and all valve kit and oil. Then start the unit found running ok.</v>
          </cell>
        </row>
        <row r="167">
          <cell r="A167">
            <v>46024.661585648202</v>
          </cell>
          <cell r="B167">
            <v>6081</v>
          </cell>
          <cell r="F167" t="str">
            <v>CC-01926375</v>
          </cell>
          <cell r="R167" t="str">
            <v>BUGS047249</v>
          </cell>
          <cell r="AB167" t="str">
            <v>Attend the site for scheduled service so change air filter, oil filter, air oil separator, motor greasing, All valve kit and oil ut SYNTHETIC. Then start the unit found running ok.</v>
          </cell>
        </row>
        <row r="168">
          <cell r="A168">
            <v>46022.627407407403</v>
          </cell>
          <cell r="B168">
            <v>13108</v>
          </cell>
          <cell r="F168" t="str">
            <v>CC-01924090</v>
          </cell>
          <cell r="R168" t="str">
            <v>BWEC370314</v>
          </cell>
          <cell r="AB168" t="str">
            <v>Today we attend the customer site for sheudle service so we change parts during service:- air filter and oil filter then start machine running ok</v>
          </cell>
        </row>
        <row r="169">
          <cell r="A169">
            <v>46022.548668981501</v>
          </cell>
          <cell r="B169">
            <v>10160</v>
          </cell>
          <cell r="F169" t="str">
            <v>CC-01923910</v>
          </cell>
          <cell r="R169" t="str">
            <v>BRAF110427</v>
          </cell>
          <cell r="AB169" t="str">
            <v>Attend the site for scheduled service so change the air filter and oil filter. Then start the unit found running ok.</v>
          </cell>
        </row>
        <row r="170">
          <cell r="A170">
            <v>46021.667222222197</v>
          </cell>
          <cell r="B170">
            <v>57735</v>
          </cell>
          <cell r="F170" t="str">
            <v>CC-01922945</v>
          </cell>
          <cell r="R170" t="str">
            <v>BLGS040582</v>
          </cell>
          <cell r="AB170" t="str">
            <v>We visited site and change Air filter and Oil filter after than start and check unit running well condition at the present time.</v>
          </cell>
        </row>
        <row r="171">
          <cell r="A171">
            <v>46021.659131944398</v>
          </cell>
          <cell r="B171">
            <v>27065</v>
          </cell>
          <cell r="F171" t="str">
            <v>CC-01922920</v>
          </cell>
          <cell r="R171" t="str">
            <v>BSAS036940</v>
          </cell>
          <cell r="AB171" t="str">
            <v>Attend the site for scheduled service so change air filter, oil filter, air oil separator, motor greasing, all valve kit and oil. Then start the unit found running ok.</v>
          </cell>
        </row>
        <row r="172">
          <cell r="A172">
            <v>46021.657361111102</v>
          </cell>
          <cell r="B172">
            <v>31501</v>
          </cell>
          <cell r="F172" t="str">
            <v>CC-01922911</v>
          </cell>
          <cell r="R172" t="str">
            <v>BRHS035368</v>
          </cell>
          <cell r="AB172" t="str">
            <v>Attend the site for scheduled service so change air filter, oil filter and motor greasing. Then start the unit found running ok.</v>
          </cell>
        </row>
        <row r="173">
          <cell r="A173">
            <v>46021.654814814799</v>
          </cell>
          <cell r="B173">
            <v>34021</v>
          </cell>
          <cell r="F173" t="str">
            <v>CC-01922904</v>
          </cell>
          <cell r="R173" t="str">
            <v>BSIC376940</v>
          </cell>
          <cell r="AB173" t="str">
            <v>Attend the site for scheduled service so change air filter, oil filter, air oil separator, motor greasing, all valve kit and oil. The start the unit found running ok.</v>
          </cell>
        </row>
        <row r="174">
          <cell r="A174">
            <v>46021.532939814802</v>
          </cell>
          <cell r="B174">
            <v>8757</v>
          </cell>
          <cell r="F174" t="str">
            <v>CC-01922553</v>
          </cell>
          <cell r="R174" t="str">
            <v>BRDC373261</v>
          </cell>
          <cell r="AB174" t="str">
            <v>Attend the site for scheduled service so change air filter, oil filter, air oil separator, motor greasing, all valve kit and oil. Then start the unit found running ok.</v>
          </cell>
        </row>
        <row r="175">
          <cell r="A175">
            <v>46020.732604166697</v>
          </cell>
          <cell r="B175">
            <v>46910</v>
          </cell>
          <cell r="F175" t="str">
            <v>CC-01921775</v>
          </cell>
          <cell r="R175" t="str">
            <v>BRIC374329</v>
          </cell>
          <cell r="AB175" t="str">
            <v>Today we attend the customer site for sheudle service so we change parts during service:- Air filter, oil filter, oil, separator, intake valve, solenoid valve, mpv assembly and thermal valve then start machine running ok</v>
          </cell>
        </row>
        <row r="176">
          <cell r="A176">
            <v>46020.691041666701</v>
          </cell>
          <cell r="B176">
            <v>4400</v>
          </cell>
          <cell r="F176" t="str">
            <v>CC-01921646</v>
          </cell>
          <cell r="R176" t="str">
            <v>BWED163893</v>
          </cell>
          <cell r="AB176" t="str">
            <v>Attend the site for scheduled service so drained oil from the tank and drained oil from the cooler total 37 liters oil drain. Then change the air filter for the compressor and engine both sides, change oil filter, change the air oil separator, change all valve kit and ELGI air lube Plus oil 40 liters. Then start the unit found running ok.</v>
          </cell>
        </row>
        <row r="177">
          <cell r="A177">
            <v>46020.685648148101</v>
          </cell>
          <cell r="B177">
            <v>19128</v>
          </cell>
          <cell r="F177" t="str">
            <v>CC-01921628</v>
          </cell>
          <cell r="R177" t="str">
            <v>BPHS030467</v>
          </cell>
          <cell r="AB177" t="str">
            <v>Attend the site for scheduled service so change air filter, oil filter, air oil separator, motor greasing, all valve kit and ELGI XD oil</v>
          </cell>
        </row>
        <row r="178">
          <cell r="A178">
            <v>46020.5852199074</v>
          </cell>
          <cell r="B178">
            <v>7754</v>
          </cell>
          <cell r="F178" t="str">
            <v>CC-01921288</v>
          </cell>
          <cell r="R178" t="str">
            <v>BVDC376415</v>
          </cell>
          <cell r="AB178" t="str">
            <v>Today we attend the customer site for sheudle service so we change parts during service:- Air filter, oil filter, oil, separator, intake valve, solenoid valve, mpv and thermal valve then start machine running ok</v>
          </cell>
        </row>
        <row r="179">
          <cell r="A179">
            <v>46017.453854166699</v>
          </cell>
          <cell r="B179">
            <v>1735</v>
          </cell>
          <cell r="F179" t="str">
            <v>CC-01917980</v>
          </cell>
          <cell r="R179" t="str">
            <v>BXHD232312</v>
          </cell>
          <cell r="AB179" t="str">
            <v>Attend the site for scheduled service so drain oil from the tank and drained oil from the cooler total 115 liters oil drain then change air filter for compressor side, change oil filter and ELGI air lube Plus oil 120 liters. Then start the unit found running ok.</v>
          </cell>
        </row>
        <row r="180">
          <cell r="A180">
            <v>46016.448090277801</v>
          </cell>
          <cell r="B180">
            <v>3478</v>
          </cell>
          <cell r="F180" t="str">
            <v>CC-01916863</v>
          </cell>
          <cell r="R180" t="str">
            <v>BWGC370777</v>
          </cell>
          <cell r="AB180" t="str">
            <v>Attend the site for scheduled service so change air filter, oil filter, air oil separator, motor greasing, all valve kit and oil. Then start the unit found running ok.</v>
          </cell>
        </row>
        <row r="181">
          <cell r="A181">
            <v>46015.616145833301</v>
          </cell>
          <cell r="B181">
            <v>1773</v>
          </cell>
          <cell r="F181" t="str">
            <v>CC-01916006</v>
          </cell>
          <cell r="R181" t="str">
            <v>BXLD164272</v>
          </cell>
          <cell r="AB181" t="str">
            <v>Attend the site for 1500 hours schedule service so following Job done so replace oil, oil filter, separator filter, pressure regulator kit,arv kit, actuator kit engine and compressor both side.overall Drain oil is 37 litter with three dead crank also oil condition is good.overall topped up oil in tank 40 liter with one dead crank after shedule service done than start the unit running good condition no air leckege no oil lekeage unit running satisfactory</v>
          </cell>
        </row>
        <row r="182">
          <cell r="A182">
            <v>46015.5316550926</v>
          </cell>
          <cell r="B182">
            <v>1198</v>
          </cell>
          <cell r="F182" t="str">
            <v>CC-01915747</v>
          </cell>
          <cell r="R182" t="str">
            <v>BYKD164879</v>
          </cell>
          <cell r="AB182" t="str">
            <v>Attend the site for scheduled service so drained oil from the tank and drained oil from the cooler total 37 liters oil drain then change air filter for compressor and engine both sides, change oil filter and change ELGI air lube Plus oil 40 liters. Then start the unit found running ok.</v>
          </cell>
        </row>
        <row r="183">
          <cell r="A183">
            <v>46015.460428240702</v>
          </cell>
          <cell r="B183">
            <v>6594</v>
          </cell>
          <cell r="F183" t="str">
            <v>CC-01915475</v>
          </cell>
          <cell r="R183" t="str">
            <v>BVJC374172</v>
          </cell>
          <cell r="AB183" t="str">
            <v>We visited site check and found unit running well condition but service due.</v>
          </cell>
        </row>
        <row r="184">
          <cell r="A184">
            <v>46014.588935185202</v>
          </cell>
          <cell r="B184">
            <v>9950</v>
          </cell>
          <cell r="F184" t="str">
            <v>CC-01914464</v>
          </cell>
          <cell r="R184" t="str">
            <v>BRBL150944</v>
          </cell>
          <cell r="AB184"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5">
          <cell r="A185">
            <v>46014.587164351899</v>
          </cell>
          <cell r="B185">
            <v>14160</v>
          </cell>
          <cell r="F185" t="str">
            <v>CC-01914455</v>
          </cell>
          <cell r="R185" t="str">
            <v>BRGL151468</v>
          </cell>
          <cell r="AB185"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6">
          <cell r="A186">
            <v>46014.585254629601</v>
          </cell>
          <cell r="B186">
            <v>13628</v>
          </cell>
          <cell r="F186" t="str">
            <v>CC-01914449</v>
          </cell>
          <cell r="R186" t="str">
            <v>BRGL151464</v>
          </cell>
          <cell r="AB186"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7">
          <cell r="A187">
            <v>46011.594537037003</v>
          </cell>
          <cell r="B187">
            <v>37329</v>
          </cell>
          <cell r="F187" t="str">
            <v>CC-01911617</v>
          </cell>
          <cell r="R187" t="str">
            <v>BTGS031205</v>
          </cell>
          <cell r="AB187" t="str">
            <v>Today we attend the customer site for sheudle service so we change parts during service:- air filter, oil filter and oil then start machine running ok</v>
          </cell>
        </row>
        <row r="188">
          <cell r="A188">
            <v>46011.593761574099</v>
          </cell>
          <cell r="B188">
            <v>97701</v>
          </cell>
          <cell r="F188" t="str">
            <v>CC-01911614</v>
          </cell>
          <cell r="R188" t="str">
            <v>BPLF150007</v>
          </cell>
          <cell r="AB188" t="str">
            <v>Today we attend the customer site for sheudle service so we change parts during service:- air filter, oil filter and cooling fan then start machine running ok</v>
          </cell>
        </row>
        <row r="189">
          <cell r="A189">
            <v>46011.479444444398</v>
          </cell>
          <cell r="B189">
            <v>83833</v>
          </cell>
          <cell r="F189" t="str">
            <v>CC-01911207</v>
          </cell>
          <cell r="R189" t="str">
            <v>BNCC370425</v>
          </cell>
          <cell r="AB189" t="str">
            <v>Today we attend the customer site for sheudle service so we change parts during service:- air filter, oil filter and oil then start machine running ok</v>
          </cell>
        </row>
        <row r="190">
          <cell r="A190">
            <v>46010.685995370397</v>
          </cell>
          <cell r="B190">
            <v>4325</v>
          </cell>
          <cell r="F190" t="str">
            <v>CC-01910512</v>
          </cell>
          <cell r="R190" t="str">
            <v>BWHD164015</v>
          </cell>
          <cell r="AB190" t="str">
            <v>Attend the site for schedule service start the work oil drain tank and cooler after cranking 2 Time total oil drain 38 liter change parts-oil 38lit, oil filter 2 nos, actuator kit 1nos engine side replaced the parts and start the unit unit running good condition all parameters proper work</v>
          </cell>
        </row>
        <row r="191">
          <cell r="A191">
            <v>46009.6944097222</v>
          </cell>
          <cell r="B191">
            <v>7780</v>
          </cell>
          <cell r="F191" t="str">
            <v>CC-01909356</v>
          </cell>
          <cell r="R191" t="str">
            <v>BVJD162972</v>
          </cell>
          <cell r="AB191" t="str">
            <v>Attend the site for schedule service start the work oil drain tank and cooler after cranking 2 Time total oil drain 38 liter change parts-oil 38lit oil filter 2 nos replace the parts and start the unit unit running good condition</v>
          </cell>
        </row>
        <row r="192">
          <cell r="A192">
            <v>46009.573611111096</v>
          </cell>
          <cell r="B192">
            <v>6822</v>
          </cell>
          <cell r="F192" t="str">
            <v>CC-01908948</v>
          </cell>
          <cell r="R192" t="str">
            <v>BUHC373622</v>
          </cell>
          <cell r="AB192" t="str">
            <v>Today we attend the customer site for sheudle service so we change parts during service:- Air filter, oil filter, oil and separator then start machine running ok</v>
          </cell>
        </row>
        <row r="193">
          <cell r="A193">
            <v>46009.497499999998</v>
          </cell>
          <cell r="B193">
            <v>1445</v>
          </cell>
          <cell r="F193" t="str">
            <v>CC-01908698</v>
          </cell>
          <cell r="R193" t="str">
            <v>BXID164737</v>
          </cell>
          <cell r="AB193"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94">
          <cell r="A194">
            <v>46009.496504629598</v>
          </cell>
          <cell r="B194">
            <v>1490</v>
          </cell>
          <cell r="F194" t="str">
            <v>CC-01908691</v>
          </cell>
          <cell r="R194" t="str">
            <v>BXJD121872</v>
          </cell>
          <cell r="AB194"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95">
          <cell r="A195">
            <v>46009.494768518503</v>
          </cell>
          <cell r="B195">
            <v>1520</v>
          </cell>
          <cell r="F195" t="str">
            <v>CC-01908680</v>
          </cell>
          <cell r="R195" t="str">
            <v>BWID164091</v>
          </cell>
          <cell r="AB195"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96">
          <cell r="A196">
            <v>46009.493750000001</v>
          </cell>
          <cell r="B196">
            <v>1450</v>
          </cell>
          <cell r="F196" t="str">
            <v>CC-01908673</v>
          </cell>
          <cell r="R196" t="str">
            <v>BWFD121755</v>
          </cell>
          <cell r="AB196"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97">
          <cell r="A197">
            <v>46009.492812500001</v>
          </cell>
          <cell r="B197">
            <v>4135</v>
          </cell>
          <cell r="F197" t="str">
            <v>CC-01908667</v>
          </cell>
          <cell r="R197" t="str">
            <v>BWBD163701</v>
          </cell>
          <cell r="AB197"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98">
          <cell r="A198">
            <v>46009.443668981497</v>
          </cell>
          <cell r="B198">
            <v>1315</v>
          </cell>
          <cell r="F198" t="str">
            <v>CC-01908483</v>
          </cell>
          <cell r="R198" t="str">
            <v>BYAD164973</v>
          </cell>
          <cell r="AB198"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99">
          <cell r="A199">
            <v>46008.645567129599</v>
          </cell>
          <cell r="B199">
            <v>9220</v>
          </cell>
          <cell r="F199" t="str">
            <v>CC-01907785</v>
          </cell>
          <cell r="R199" t="str">
            <v>BSKD161462</v>
          </cell>
          <cell r="AB199"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200">
          <cell r="A200">
            <v>46008.6262152778</v>
          </cell>
          <cell r="B200">
            <v>26643</v>
          </cell>
          <cell r="F200" t="str">
            <v>CC-01907728</v>
          </cell>
          <cell r="R200" t="str">
            <v>BVAS038005</v>
          </cell>
          <cell r="AB200" t="str">
            <v>Today we attend the customer site for sheudle service so we change parts during service:- air filter, oil filter, oil, separator, pre filter, grease and valve kit then start machine running ok</v>
          </cell>
        </row>
        <row r="201">
          <cell r="A201">
            <v>46008.573865740698</v>
          </cell>
          <cell r="B201">
            <v>2960</v>
          </cell>
          <cell r="F201" t="str">
            <v>CC-01907589</v>
          </cell>
          <cell r="R201" t="str">
            <v>BWGD163984</v>
          </cell>
          <cell r="AB201"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202">
          <cell r="A202">
            <v>46008.565659722197</v>
          </cell>
          <cell r="B202">
            <v>2350</v>
          </cell>
          <cell r="F202" t="str">
            <v>CC-01907572</v>
          </cell>
          <cell r="R202" t="str">
            <v>BWFD163947</v>
          </cell>
          <cell r="AB202" t="str">
            <v>Attend the site for scheduled service so drain oil from the tank and drained oil from the cooler total 36 liters oil drain then change air filter for compressor and engine both sides, change oil filter and change ELGI air lube Plus oil 40 liters. Then start the unit found running ok.</v>
          </cell>
        </row>
        <row r="203">
          <cell r="A203">
            <v>46008.458599537</v>
          </cell>
          <cell r="B203">
            <v>11520</v>
          </cell>
          <cell r="F203" t="str">
            <v>CC-01907180</v>
          </cell>
          <cell r="R203" t="str">
            <v>BPED200187</v>
          </cell>
          <cell r="AB203"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204">
          <cell r="A204">
            <v>46008.432523148098</v>
          </cell>
          <cell r="B204">
            <v>8210</v>
          </cell>
          <cell r="F204" t="str">
            <v>CC-01907121</v>
          </cell>
          <cell r="R204" t="str">
            <v>BUKD162491</v>
          </cell>
          <cell r="AB204"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205">
          <cell r="A205">
            <v>46008.431701388901</v>
          </cell>
          <cell r="B205">
            <v>8325</v>
          </cell>
          <cell r="F205" t="str">
            <v>CC-01907119</v>
          </cell>
          <cell r="R205" t="str">
            <v>BUKD162500</v>
          </cell>
          <cell r="AB205" t="str">
            <v>Attend the site for scheduled so change Air filter for compressor and engine both sides and change oil filter. Then start the unit found running ok.</v>
          </cell>
        </row>
        <row r="206">
          <cell r="A206">
            <v>46008.430648148104</v>
          </cell>
          <cell r="B206">
            <v>6930</v>
          </cell>
          <cell r="F206" t="str">
            <v>CC-01907117</v>
          </cell>
          <cell r="R206" t="str">
            <v>BTDD162190</v>
          </cell>
          <cell r="AB206"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207">
          <cell r="A207">
            <v>46007.702210648102</v>
          </cell>
          <cell r="B207">
            <v>2464</v>
          </cell>
          <cell r="F207" t="str">
            <v>CC-01906630</v>
          </cell>
          <cell r="R207" t="str">
            <v>BWEC370313</v>
          </cell>
          <cell r="AB207" t="str">
            <v>Today we attend the customer site for sheudle service so we change parts during service:- air filter, oil filter and oil then start machine running ok</v>
          </cell>
        </row>
        <row r="208">
          <cell r="A208">
            <v>46007.699861111098</v>
          </cell>
          <cell r="B208">
            <v>1705</v>
          </cell>
          <cell r="F208" t="str">
            <v>CC-01906625</v>
          </cell>
          <cell r="R208" t="str">
            <v>BXGD232278</v>
          </cell>
          <cell r="AB208" t="str">
            <v>Attend the site for shedule service 1500 hours so following Job are done replace separator filter actuator kit engine and compressor both side 3nos, pressure regulator kit both 3nos,arv kit, aftshedule service done than start the unit running good condition at present no air leakeag no oilleakage at unit running satisfactory</v>
          </cell>
        </row>
        <row r="209">
          <cell r="A209">
            <v>46007.692997685197</v>
          </cell>
          <cell r="B209">
            <v>7060</v>
          </cell>
          <cell r="F209" t="str">
            <v>CC-01906607</v>
          </cell>
          <cell r="R209" t="str">
            <v>BSGD161864</v>
          </cell>
          <cell r="AB209"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210">
          <cell r="A210">
            <v>46007.692025463002</v>
          </cell>
          <cell r="B210">
            <v>8735</v>
          </cell>
          <cell r="F210" t="str">
            <v>CC-01906603</v>
          </cell>
          <cell r="R210" t="str">
            <v>BUID162912</v>
          </cell>
          <cell r="AB210"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211">
          <cell r="A211">
            <v>46007.684201388904</v>
          </cell>
          <cell r="B211">
            <v>21398</v>
          </cell>
          <cell r="F211" t="str">
            <v>CC-01906585</v>
          </cell>
          <cell r="R211" t="str">
            <v>BSGC376577</v>
          </cell>
          <cell r="AB211" t="str">
            <v>We visited site check and found unit running well but service due so required parts Air filter, Oil filter and valve kit. And recipe compressor required Dry air filter 2nos , Oil recipe 1 ltr and nrv kit.</v>
          </cell>
        </row>
        <row r="212">
          <cell r="A212">
            <v>46007.618321759299</v>
          </cell>
          <cell r="B212">
            <v>7868</v>
          </cell>
          <cell r="F212" t="str">
            <v>CC-01906374</v>
          </cell>
          <cell r="R212" t="str">
            <v>BUDC372327</v>
          </cell>
          <cell r="AB212" t="str">
            <v>Today we attend the customer site for sheudle service so we change parts during service:- Air filter, oil filter, oil, intake valve, solenoid valve, mpv and thermal valve then start machine running ok</v>
          </cell>
        </row>
        <row r="213">
          <cell r="A213">
            <v>46007.523900462998</v>
          </cell>
          <cell r="B213">
            <v>10438</v>
          </cell>
          <cell r="F213" t="str">
            <v>CC-01906112</v>
          </cell>
          <cell r="R213" t="str">
            <v>BTEC378588</v>
          </cell>
          <cell r="AB213" t="str">
            <v>Today we attend the customer site for sheudle service so we change parts during service:- air filter, oil filter, oil and separator then start machine running ok</v>
          </cell>
        </row>
        <row r="214">
          <cell r="A214">
            <v>46006.682800925897</v>
          </cell>
          <cell r="B214">
            <v>24844</v>
          </cell>
          <cell r="F214" t="str">
            <v>CC-01905341</v>
          </cell>
          <cell r="R214" t="str">
            <v>BNKS030423</v>
          </cell>
          <cell r="AB214" t="str">
            <v>Today we attend the customer site for sheudle service so we change parts during service:- air filter, oil filter, oil, separator,pre filter, grease, intake valve, solenoid valve, mpv, bdv and auto drain valve then start machine running ok</v>
          </cell>
        </row>
        <row r="215">
          <cell r="A215">
            <v>46006.571273148104</v>
          </cell>
          <cell r="B215">
            <v>2374</v>
          </cell>
          <cell r="F215" t="str">
            <v>CC-01904996</v>
          </cell>
          <cell r="R215" t="str">
            <v>BXED122035</v>
          </cell>
          <cell r="AB215" t="str">
            <v>Attend the site for scheduled service so drained oil from the tank and drained oil from the cooler total 14 liters oil drain. Then change air lube Plus oil 20 liters, oil filter 2 no. Air filter 2 nos. Then start the unit found running ok.</v>
          </cell>
        </row>
        <row r="216">
          <cell r="A216">
            <v>46004.632997685199</v>
          </cell>
          <cell r="B216">
            <v>1469</v>
          </cell>
          <cell r="F216" t="str">
            <v>CC-01903588</v>
          </cell>
          <cell r="R216" t="str">
            <v>BWFD163937</v>
          </cell>
          <cell r="AB216" t="str">
            <v>Attend the site for scheduled service so drained oil from the tank and drained oil from the cooler total 37 liters oil drain then change air filter for compressor and engine both sides, change oil filter, change air oil separator, change actuators kit 2 mos, change pressure regulator kit 1 no. Change ARV KIT 1 no and change ELGI air lube Plus oil 40 liters. Then start the unit found running ok.</v>
          </cell>
        </row>
        <row r="217">
          <cell r="A217">
            <v>46004.626782407402</v>
          </cell>
          <cell r="B217">
            <v>2082</v>
          </cell>
          <cell r="F217" t="str">
            <v>CC-01903566</v>
          </cell>
          <cell r="R217" t="str">
            <v>BXES037106</v>
          </cell>
          <cell r="AB217" t="str">
            <v>After the visited site and changed Air filter and Oil filter after than start and check unit running well condition at the present time.</v>
          </cell>
        </row>
        <row r="218">
          <cell r="A218">
            <v>46004.523680555598</v>
          </cell>
          <cell r="B218">
            <v>6958</v>
          </cell>
          <cell r="F218" t="str">
            <v>CC-01903301</v>
          </cell>
          <cell r="R218" t="str">
            <v>BWLS031931</v>
          </cell>
          <cell r="AB218" t="str">
            <v>We visited the site and completed the servicing work. During servicing, we changed the Air filter, Oil filter, Separator Pre filter and oil and also completed the greasing work of the motor. After that, we started the machine and checked that the machine is working properly.</v>
          </cell>
        </row>
        <row r="219">
          <cell r="A219">
            <v>46002.661655092597</v>
          </cell>
          <cell r="B219">
            <v>19176</v>
          </cell>
          <cell r="F219" t="str">
            <v>CC-01901185</v>
          </cell>
          <cell r="R219" t="str">
            <v>BUDS046275</v>
          </cell>
          <cell r="AB219" t="str">
            <v>We visited site and change Air filter and Oil filter after than start and check unit running well condition at the present time.</v>
          </cell>
        </row>
        <row r="220">
          <cell r="A220">
            <v>46002.660787036999</v>
          </cell>
          <cell r="B220">
            <v>4805</v>
          </cell>
          <cell r="F220" t="str">
            <v>CC-01901182</v>
          </cell>
          <cell r="R220" t="str">
            <v>BXCS042723</v>
          </cell>
          <cell r="AB220" t="str">
            <v>We visited the site upon checking found motor greasing due so we greasing done today in unit after than start and check unit running well condition at the present time.</v>
          </cell>
        </row>
        <row r="221">
          <cell r="A221">
            <v>46002.659189814804</v>
          </cell>
          <cell r="B221">
            <v>43117</v>
          </cell>
          <cell r="F221" t="str">
            <v>CC-01901176</v>
          </cell>
          <cell r="R221" t="str">
            <v>BRIS035698</v>
          </cell>
          <cell r="AB221" t="str">
            <v>Today we attend the customer site for sheudle service so we change parts during service:- air filter and oil filter then start machine running ok</v>
          </cell>
        </row>
        <row r="222">
          <cell r="A222">
            <v>46001.7519328704</v>
          </cell>
          <cell r="B222">
            <v>126518</v>
          </cell>
          <cell r="F222" t="str">
            <v>CC-01899994</v>
          </cell>
          <cell r="R222" t="str">
            <v>164253</v>
          </cell>
          <cell r="AB222" t="str">
            <v>Attend the site for scheduled service so change air filter, oil filter, air oil separator, motor greasing and oil. Then start the unit found running ok.</v>
          </cell>
        </row>
        <row r="223">
          <cell r="A223">
            <v>46001.745636574102</v>
          </cell>
          <cell r="B223">
            <v>35072</v>
          </cell>
          <cell r="F223" t="str">
            <v>CC-01899982</v>
          </cell>
          <cell r="R223" t="str">
            <v>BOCS040147</v>
          </cell>
          <cell r="AB223" t="str">
            <v>Attend the site for scheduled service so change air filter, oil filter, air oil separator, motor greasing, all valve kit and oil. Then start the unit found running ok.</v>
          </cell>
        </row>
        <row r="224">
          <cell r="A224">
            <v>46001.716527777797</v>
          </cell>
          <cell r="B224">
            <v>19824</v>
          </cell>
          <cell r="F224" t="str">
            <v>CC-01899903</v>
          </cell>
          <cell r="R224" t="str">
            <v>GNGS030424</v>
          </cell>
          <cell r="AB224" t="str">
            <v>Attend the site for scheduled service so change air filter, oil filter, air oil separator, motor greasing and oil. Then start the unit found running ok.</v>
          </cell>
        </row>
        <row r="225">
          <cell r="A225">
            <v>46001.645902777796</v>
          </cell>
          <cell r="B225">
            <v>50699</v>
          </cell>
          <cell r="F225" t="str">
            <v>CC-01899633</v>
          </cell>
          <cell r="R225" t="str">
            <v>GPLS030458</v>
          </cell>
          <cell r="AB225" t="str">
            <v>Attend the site for scheduled service so change air filter, oil filter, air oil separator, motor greasing and oil. Then start the unit found running ok.</v>
          </cell>
        </row>
        <row r="226">
          <cell r="A226">
            <v>46001.5777199074</v>
          </cell>
          <cell r="B226">
            <v>16782</v>
          </cell>
          <cell r="F226" t="str">
            <v>CC-01899432</v>
          </cell>
          <cell r="R226" t="str">
            <v>BUKS045387</v>
          </cell>
          <cell r="AB226" t="str">
            <v>Today we attend the customer site for sheudle service so we change parts during service:- air filter, oil filter, pipe coupling element and drive coupling element then start machine running ok</v>
          </cell>
        </row>
        <row r="227">
          <cell r="A227">
            <v>46001.576481481497</v>
          </cell>
          <cell r="B227">
            <v>19533</v>
          </cell>
          <cell r="F227" t="str">
            <v>CC-01899426</v>
          </cell>
          <cell r="R227" t="str">
            <v>BUKS045388</v>
          </cell>
          <cell r="AB227" t="str">
            <v>Today we attend the customer site for sheudle service so we change parts during service:- air filter, oil filter,pre filter and drive coupling element then start machine running ok</v>
          </cell>
        </row>
        <row r="228">
          <cell r="A228">
            <v>46001.417881944399</v>
          </cell>
          <cell r="B228">
            <v>13985</v>
          </cell>
          <cell r="F228" t="str">
            <v>CC-01898970</v>
          </cell>
          <cell r="R228" t="str">
            <v>BUIS036401</v>
          </cell>
          <cell r="AB228" t="str">
            <v>Attend the site for scheduled service so change air filter, oil filter, air oil separator, motor greasing and oil. Then start the unit found running ok.</v>
          </cell>
        </row>
        <row r="229">
          <cell r="A229">
            <v>45997.503043981502</v>
          </cell>
          <cell r="B229">
            <v>797</v>
          </cell>
          <cell r="F229" t="str">
            <v>CC-01894731</v>
          </cell>
          <cell r="R229" t="str">
            <v>BYLC376414</v>
          </cell>
          <cell r="AB229" t="str">
            <v>Today we attend the customer site for sheudle service so we change parts during service:- air filter and oil filter then start machine running ok</v>
          </cell>
        </row>
        <row r="230">
          <cell r="A230">
            <v>45997.497233796297</v>
          </cell>
          <cell r="B230">
            <v>3365</v>
          </cell>
          <cell r="F230" t="str">
            <v>CC-01894713</v>
          </cell>
          <cell r="R230" t="str">
            <v>BXAC372848</v>
          </cell>
          <cell r="AB230" t="str">
            <v>Today we attend the customer site for sheudle service so we change parts during service:- air filter and oil filter then start machine running ok</v>
          </cell>
        </row>
        <row r="231">
          <cell r="A231">
            <v>45997.437337962998</v>
          </cell>
          <cell r="B231">
            <v>4364</v>
          </cell>
          <cell r="F231" t="str">
            <v>CC-01894491</v>
          </cell>
          <cell r="R231" t="str">
            <v>BYJC375621</v>
          </cell>
          <cell r="AB231" t="str">
            <v>Attend the site for scheduled service so change air filter, oil filter, air oil separator, motor greasing and oil. Then start the unit found running ok.</v>
          </cell>
        </row>
        <row r="232">
          <cell r="A232">
            <v>45995.566076388903</v>
          </cell>
          <cell r="B232">
            <v>10803</v>
          </cell>
          <cell r="F232" t="str">
            <v>CC-01892105</v>
          </cell>
          <cell r="R232" t="str">
            <v>BXJC371867</v>
          </cell>
          <cell r="AB232" t="str">
            <v>Today we attend the customer site for sheudle service so we change parts during service:- air filter, oil filter, oil, separator,mpv kit and thermal valve then start machine running ok</v>
          </cell>
        </row>
        <row r="233">
          <cell r="A233">
            <v>45993.639930555597</v>
          </cell>
          <cell r="B233">
            <v>9860</v>
          </cell>
          <cell r="F233" t="str">
            <v>CC-01889471</v>
          </cell>
          <cell r="R233" t="str">
            <v>BUFD162814</v>
          </cell>
          <cell r="AB233" t="str">
            <v>Attend the site for scheduled service so drain oil from the tank and drained oil from the cooler total 36 liters oil drain then change air filter for compressor and engine both sides, change oil filter, change air oil separator and ELGI air lube Plus 40 liters. Then start the unit found running ok.</v>
          </cell>
        </row>
        <row r="234">
          <cell r="A234">
            <v>45992.779791666697</v>
          </cell>
          <cell r="B234">
            <v>2789</v>
          </cell>
          <cell r="F234" t="str">
            <v>CC-01888460</v>
          </cell>
          <cell r="R234" t="str">
            <v>BWID164050</v>
          </cell>
          <cell r="AB234" t="str">
            <v>Attend the site for scheduled service so drain oil from the tank and drained oil from the cooler total 37 liters oil from then change the air filter for compressor and engine both sides, change oil filter and ELGI air lube Plus oil 40 liters. Then start the unit found running ok.</v>
          </cell>
        </row>
        <row r="235">
          <cell r="A235">
            <v>45992.755671296298</v>
          </cell>
          <cell r="B235">
            <v>1492</v>
          </cell>
          <cell r="F235" t="str">
            <v>CC-01888445</v>
          </cell>
          <cell r="R235" t="str">
            <v>BXFD164605</v>
          </cell>
          <cell r="AB235" t="str">
            <v>Attend the site for scheduled service so drain oil from the tank and drained oil from the cooler total 34 liters oil drain. Then change the air filter for the compressor and engine both sides, change the oil filter, change the air oil separator, change ARV, change actuators , change the pressure regulator switch and ELGI air lube Plus oil 40 liters. Then start the unit found running.</v>
          </cell>
        </row>
        <row r="236">
          <cell r="A236">
            <v>45992.623634259297</v>
          </cell>
          <cell r="B236">
            <v>2517</v>
          </cell>
          <cell r="F236" t="str">
            <v>CC-01888083</v>
          </cell>
          <cell r="R236" t="str">
            <v>BXCC373541</v>
          </cell>
          <cell r="AB236" t="str">
            <v>Attend the site for scheduled service so change air filter, oil filter, air oil separator and oil changed. Then start the unit found running ok.</v>
          </cell>
        </row>
        <row r="237">
          <cell r="A237">
            <v>45992.528680555602</v>
          </cell>
          <cell r="B237">
            <v>1300</v>
          </cell>
          <cell r="F237" t="str">
            <v>CC-01887837</v>
          </cell>
          <cell r="R237" t="str">
            <v>BXBD164346</v>
          </cell>
          <cell r="AB237" t="str">
            <v>Attend the site for schedule service so total drain oil from tank and oil cooler 38 litres, replace oil filter 2nos and replace air filter kit engine and compressor both side, total topped up oil in tank 40 litres, after schedule service done start and run the unit on load condition found unit is running in normal parameters.</v>
          </cell>
        </row>
        <row r="238">
          <cell r="A238">
            <v>45990.5327777778</v>
          </cell>
          <cell r="B238">
            <v>8669</v>
          </cell>
          <cell r="F238" t="str">
            <v>CC-01886308</v>
          </cell>
          <cell r="R238" t="str">
            <v>BXJF111817</v>
          </cell>
          <cell r="AB238" t="str">
            <v>Attend the site for change of valve kit so change all valve kit. Then start the unit found running ok.</v>
          </cell>
        </row>
        <row r="239">
          <cell r="A239">
            <v>45990.4135185185</v>
          </cell>
          <cell r="B239">
            <v>3643</v>
          </cell>
          <cell r="F239" t="str">
            <v>CC-01886031</v>
          </cell>
          <cell r="R239" t="str">
            <v>BXAD164317</v>
          </cell>
          <cell r="AB239" t="str">
            <v>Attend the site for schedule service so start the work oil drain from tank and cooler after crank interval 15 sec Total oil drain 36 litre after change parts oil 40 litre air lube plus oil filter 2 nos Air filter 2 nos engine and compressor side after Start the unit running satisfactory found</v>
          </cell>
        </row>
        <row r="240">
          <cell r="A240">
            <v>45989.683668981503</v>
          </cell>
          <cell r="B240">
            <v>3015</v>
          </cell>
          <cell r="F240" t="str">
            <v>CC-01885455</v>
          </cell>
          <cell r="R240" t="str">
            <v>BWJC378261</v>
          </cell>
          <cell r="AB240" t="str">
            <v>Today we attend the customer site for sheudle service so we change parts during service:- air filter, oil filter, oil, separator, intake valve, solenoid valve, mpv kit and thermal valve then start machine running ok</v>
          </cell>
        </row>
        <row r="241">
          <cell r="A241">
            <v>45988.552048611098</v>
          </cell>
          <cell r="B241">
            <v>15493</v>
          </cell>
          <cell r="F241" t="str">
            <v>CC-01883910</v>
          </cell>
          <cell r="R241" t="str">
            <v>BVDS039269</v>
          </cell>
          <cell r="AB241" t="str">
            <v>Attend the site for scheduled service so change air filter, oil filter, air oil separator, motor greasing and valve kit change then also change lobe oil. Then start the unit found running ok.</v>
          </cell>
        </row>
        <row r="242">
          <cell r="A242">
            <v>45988.529733796298</v>
          </cell>
          <cell r="B242">
            <v>8477</v>
          </cell>
          <cell r="F242" t="str">
            <v>CC-01883838</v>
          </cell>
          <cell r="R242" t="str">
            <v>BXHS037937</v>
          </cell>
          <cell r="AB242" t="str">
            <v>Today we attend the customer site for sheudle service so we change parts during service:- separator and intake valve, solenoid valve, actuator,bdv and mpv than start machine running ok</v>
          </cell>
        </row>
        <row r="243">
          <cell r="A243">
            <v>45987.736111111102</v>
          </cell>
          <cell r="B243">
            <v>332</v>
          </cell>
          <cell r="F243" t="str">
            <v>CC-01883083</v>
          </cell>
          <cell r="R243" t="str">
            <v>BYED165208</v>
          </cell>
          <cell r="AB243" t="str">
            <v>Customer complaints of engine service, we contact the AL team and they will do the engine service.</v>
          </cell>
        </row>
        <row r="244">
          <cell r="A244">
            <v>45987.634444444397</v>
          </cell>
          <cell r="B244">
            <v>1550</v>
          </cell>
          <cell r="F244" t="str">
            <v>CC-01882759</v>
          </cell>
          <cell r="R244" t="str">
            <v>BXHD232312</v>
          </cell>
          <cell r="AB244"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245">
          <cell r="A245">
            <v>45987.573553240698</v>
          </cell>
          <cell r="B245">
            <v>6393</v>
          </cell>
          <cell r="F245" t="str">
            <v>CC-01882615</v>
          </cell>
          <cell r="R245" t="str">
            <v>BSKC374901</v>
          </cell>
          <cell r="AB245" t="str">
            <v>Attend the site for scheduled service so change air filter, oil filter, air oil separator, motor greasing, MPV Kit, Intake valve kit, thermal valve kit and oil Then start the unit found running ok</v>
          </cell>
        </row>
        <row r="246">
          <cell r="A246">
            <v>45987.440613425897</v>
          </cell>
          <cell r="B246">
            <v>1599</v>
          </cell>
          <cell r="F246" t="str">
            <v>CC-01882177</v>
          </cell>
          <cell r="R246" t="str">
            <v>BXGC374746</v>
          </cell>
          <cell r="AB246" t="str">
            <v>Attend the site for scheduled service so change air filter, oil filter and oil then start the unit found running ok</v>
          </cell>
        </row>
        <row r="247">
          <cell r="A247">
            <v>45987.437673611101</v>
          </cell>
          <cell r="B247">
            <v>42047</v>
          </cell>
          <cell r="F247" t="str">
            <v>CC-01882171</v>
          </cell>
          <cell r="R247" t="str">
            <v>BSDS037710</v>
          </cell>
          <cell r="AB247" t="str">
            <v>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v>
          </cell>
        </row>
        <row r="248">
          <cell r="A248">
            <v>45985.624618055597</v>
          </cell>
          <cell r="B248">
            <v>8406</v>
          </cell>
          <cell r="F248" t="str">
            <v>CC-01880264</v>
          </cell>
          <cell r="R248" t="str">
            <v>BXHS037937</v>
          </cell>
          <cell r="AB248" t="str">
            <v>Today we attend the customer site for sheudle service so we change parts during service:- Air filter, oil filter and oil than start machine running ok but separator and valve kit service due</v>
          </cell>
        </row>
        <row r="249">
          <cell r="A249">
            <v>45983.543055555601</v>
          </cell>
          <cell r="B249">
            <v>22028</v>
          </cell>
          <cell r="F249" t="str">
            <v>CC-01878515</v>
          </cell>
          <cell r="R249" t="str">
            <v>BRCC373034</v>
          </cell>
          <cell r="AB249" t="str">
            <v>Attend the site for scheduled service so change air filter, oil filter, air oil separator, motor greasing and valve kit. Then start the unit found running ok.</v>
          </cell>
        </row>
        <row r="250">
          <cell r="A250">
            <v>45983.422847222202</v>
          </cell>
          <cell r="B250">
            <v>1106</v>
          </cell>
          <cell r="F250" t="str">
            <v>CC-01878185</v>
          </cell>
          <cell r="R250" t="str">
            <v>BYLD164901</v>
          </cell>
          <cell r="AB250"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51">
          <cell r="A251">
            <v>45983.419976851903</v>
          </cell>
          <cell r="B251">
            <v>7400</v>
          </cell>
          <cell r="F251" t="str">
            <v>CC-01878183</v>
          </cell>
          <cell r="R251" t="str">
            <v>BRLD160756</v>
          </cell>
          <cell r="AB251" t="str">
            <v>Valve kit service done by customer itself</v>
          </cell>
        </row>
        <row r="252">
          <cell r="A252">
            <v>45983.418796296297</v>
          </cell>
          <cell r="B252">
            <v>7600</v>
          </cell>
          <cell r="F252" t="str">
            <v>CC-01878180</v>
          </cell>
          <cell r="R252" t="str">
            <v>BQHD160418</v>
          </cell>
          <cell r="AB252" t="str">
            <v>Valve kit service done by customer itself</v>
          </cell>
        </row>
        <row r="253">
          <cell r="A253">
            <v>45983.418032407397</v>
          </cell>
          <cell r="B253">
            <v>5700</v>
          </cell>
          <cell r="F253" t="str">
            <v>CC-01878178</v>
          </cell>
          <cell r="R253" t="str">
            <v>BQHD160361</v>
          </cell>
          <cell r="AB253" t="str">
            <v>Valve kit service done by customer itself</v>
          </cell>
        </row>
        <row r="254">
          <cell r="A254">
            <v>45983.417071759301</v>
          </cell>
          <cell r="B254">
            <v>6750</v>
          </cell>
          <cell r="F254" t="str">
            <v>CC-01878176</v>
          </cell>
          <cell r="R254" t="str">
            <v>BPED160082</v>
          </cell>
          <cell r="AB254" t="str">
            <v>Valve kit service done by customer itself</v>
          </cell>
        </row>
        <row r="255">
          <cell r="A255">
            <v>45983.416006944397</v>
          </cell>
          <cell r="B255">
            <v>6500</v>
          </cell>
          <cell r="F255" t="str">
            <v>CC-01878174</v>
          </cell>
          <cell r="R255" t="str">
            <v>BSKD161500</v>
          </cell>
          <cell r="AB255" t="str">
            <v>Valve kit service done by customer itself</v>
          </cell>
        </row>
        <row r="256">
          <cell r="A256">
            <v>45983.414930555598</v>
          </cell>
          <cell r="B256">
            <v>4800</v>
          </cell>
          <cell r="F256" t="str">
            <v>CC-01878173</v>
          </cell>
          <cell r="R256" t="str">
            <v>BRJD160598</v>
          </cell>
          <cell r="AB256" t="str">
            <v>Valve kit service done by customer itself</v>
          </cell>
        </row>
        <row r="257">
          <cell r="A257">
            <v>45983.4140625</v>
          </cell>
          <cell r="B257">
            <v>5065</v>
          </cell>
          <cell r="F257" t="str">
            <v>CC-01878172</v>
          </cell>
          <cell r="R257" t="str">
            <v>BSED161766</v>
          </cell>
          <cell r="AB257" t="str">
            <v>Valve kit service done by customer itself</v>
          </cell>
        </row>
        <row r="258">
          <cell r="A258">
            <v>45983.413275462997</v>
          </cell>
          <cell r="B258">
            <v>6200</v>
          </cell>
          <cell r="F258" t="str">
            <v>CC-01878171</v>
          </cell>
          <cell r="R258" t="str">
            <v>BSID161961</v>
          </cell>
          <cell r="AB258" t="str">
            <v>Valve kit service done by customer itself</v>
          </cell>
        </row>
        <row r="259">
          <cell r="A259">
            <v>45983.335231481498</v>
          </cell>
          <cell r="B259">
            <v>7780</v>
          </cell>
          <cell r="F259" t="str">
            <v>CC-01878154</v>
          </cell>
          <cell r="R259" t="str">
            <v>BRJD160543</v>
          </cell>
          <cell r="AB259" t="str">
            <v>Valve kit service done by customer itself</v>
          </cell>
        </row>
        <row r="260">
          <cell r="A260">
            <v>45983.332708333299</v>
          </cell>
          <cell r="B260">
            <v>1570</v>
          </cell>
          <cell r="F260" t="str">
            <v>CC-01878153</v>
          </cell>
          <cell r="R260" t="str">
            <v>BSCD120656</v>
          </cell>
          <cell r="AB260" t="str">
            <v>Valve kit service done by customer itself</v>
          </cell>
        </row>
        <row r="261">
          <cell r="A261">
            <v>45982.661932870396</v>
          </cell>
          <cell r="B261">
            <v>9173</v>
          </cell>
          <cell r="F261" t="str">
            <v>CC-01877526</v>
          </cell>
          <cell r="R261" t="str">
            <v>BVCD163165</v>
          </cell>
          <cell r="AB261" t="str">
            <v>Attend the site for schedule service start the work oil drain tank and cooler after cranking 2 Time total oil drain 38 liter open the separate tank and change the separate and change oil filter air filter, actuator kit 2 nos,oil 39 litre and arv kit and pressure regulator kit replaced the parts and start the unit unit running good condition all parameters proper work</v>
          </cell>
        </row>
        <row r="262">
          <cell r="A262">
            <v>45981.715266203697</v>
          </cell>
          <cell r="B262">
            <v>40588</v>
          </cell>
          <cell r="F262" t="str">
            <v>CC-01876358</v>
          </cell>
          <cell r="R262" t="str">
            <v>BMJS040004</v>
          </cell>
          <cell r="AB262" t="str">
            <v>Attend the site for scheduled service so change air filter, oil filter and oil then start the unit found running ok.</v>
          </cell>
        </row>
        <row r="263">
          <cell r="A263">
            <v>45981.713541666701</v>
          </cell>
          <cell r="B263">
            <v>9493</v>
          </cell>
          <cell r="F263" t="str">
            <v>CC-01876352</v>
          </cell>
          <cell r="R263" t="str">
            <v>BWFC370723</v>
          </cell>
          <cell r="AB263" t="str">
            <v>Attend the site for scheduled service so change air filter, oil filter, air oil separator, motor greasing and oil. Then start the unit found running ok.</v>
          </cell>
        </row>
        <row r="264">
          <cell r="A264">
            <v>45981.5250578704</v>
          </cell>
          <cell r="B264">
            <v>1288</v>
          </cell>
          <cell r="F264" t="str">
            <v>CC-01875698</v>
          </cell>
          <cell r="R264" t="str">
            <v>BYLD232534</v>
          </cell>
          <cell r="AB264" t="str">
            <v>Attend the site for schedule service so following Job are done Oil drain from tank and cooler total drain oil is 108 after change parts oil Air lube plus 113 litter with one dead Crank oil filter 2nos and oil filter 75 lpm 1nos separator filter after shedule service done than start the unit running good condition no air leakeag no oil leakage at present unit running satisfaction</v>
          </cell>
        </row>
        <row r="265">
          <cell r="A265">
            <v>45981.522476851896</v>
          </cell>
          <cell r="B265">
            <v>11750</v>
          </cell>
          <cell r="F265" t="str">
            <v>CC-01875682</v>
          </cell>
          <cell r="R265" t="str">
            <v>BULD162559</v>
          </cell>
          <cell r="AB265" t="str">
            <v>Attend the site for schedule service start the work oil drain tank and cooler after cranking 2 Time total oil drain 37lit, change parts-oil Air lube plus 40lit, oil filter 2 nos, air filter 2 nos replace the parts and start the unit unit running good condition all parameters proper work</v>
          </cell>
        </row>
        <row r="266">
          <cell r="A266">
            <v>45981.477905092601</v>
          </cell>
          <cell r="B266">
            <v>8730</v>
          </cell>
          <cell r="F266" t="str">
            <v>CC-01875500</v>
          </cell>
          <cell r="R266" t="str">
            <v>BRBD160859</v>
          </cell>
          <cell r="AB266" t="str">
            <v>Attend the site for scheduled service so drain oil from the tank and drained oil from the cooler total 37 liters oil drain then change air filter for compressor and engine both sides, change oil filter, change air oil separator and ELGI air lube Plus oil 40 liters. Then star, change all valve kit the unit found running ok.</v>
          </cell>
        </row>
        <row r="267">
          <cell r="A267">
            <v>45980.559189814798</v>
          </cell>
          <cell r="B267">
            <v>14080</v>
          </cell>
          <cell r="F267" t="str">
            <v>CC-01874346</v>
          </cell>
          <cell r="R267" t="str">
            <v>BVFS049421</v>
          </cell>
          <cell r="AB267" t="str">
            <v>We visited site and change Oil filter element after than start and check unit running well condition at the present time.</v>
          </cell>
        </row>
        <row r="268">
          <cell r="A268">
            <v>45980.556817129604</v>
          </cell>
          <cell r="B268">
            <v>14531</v>
          </cell>
          <cell r="F268" t="str">
            <v>CC-01874337</v>
          </cell>
          <cell r="R268" t="str">
            <v>BVFS049407</v>
          </cell>
          <cell r="AB268" t="str">
            <v>We visited site and change Air filter and Oil filter after than start and check unit running well condition at the present time.</v>
          </cell>
        </row>
        <row r="269">
          <cell r="A269">
            <v>45980.5555902778</v>
          </cell>
          <cell r="B269">
            <v>146353</v>
          </cell>
          <cell r="F269" t="str">
            <v>CC-01874332</v>
          </cell>
          <cell r="R269" t="str">
            <v>BVFS049398</v>
          </cell>
          <cell r="AB269" t="str">
            <v>Waiting for HMR update in call</v>
          </cell>
        </row>
        <row r="270">
          <cell r="A270">
            <v>45980.502476851798</v>
          </cell>
          <cell r="B270">
            <v>1258</v>
          </cell>
          <cell r="F270" t="str">
            <v>CC-01874103</v>
          </cell>
          <cell r="R270" t="str">
            <v>BWHS034307</v>
          </cell>
          <cell r="AB270" t="str">
            <v>Today we attend the customer site for sheudle service so we change parts during service:- air filter, oil filter, oil and separator than start machine running ok</v>
          </cell>
        </row>
        <row r="271">
          <cell r="A271">
            <v>45979.647453703699</v>
          </cell>
          <cell r="B271">
            <v>5160</v>
          </cell>
          <cell r="F271" t="str">
            <v>CC-01873241</v>
          </cell>
          <cell r="R271" t="str">
            <v>BXKD164206</v>
          </cell>
          <cell r="AB271"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72">
          <cell r="A272">
            <v>45979.592974537001</v>
          </cell>
          <cell r="B272">
            <v>2744</v>
          </cell>
          <cell r="F272" t="str">
            <v>CC-01873082</v>
          </cell>
          <cell r="R272" t="str">
            <v>BXBD164358</v>
          </cell>
          <cell r="AB272"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73">
          <cell r="A273">
            <v>45979.591944444401</v>
          </cell>
          <cell r="B273">
            <v>1869</v>
          </cell>
          <cell r="F273" t="str">
            <v>CC-01873077</v>
          </cell>
          <cell r="R273" t="str">
            <v>BXFC374338</v>
          </cell>
          <cell r="AB273" t="str">
            <v>We visited site and done first service during change the Air filter and oil filter after than start and check unit running well condition at the present time.</v>
          </cell>
        </row>
        <row r="274">
          <cell r="A274">
            <v>45978.704155092601</v>
          </cell>
          <cell r="B274">
            <v>439</v>
          </cell>
          <cell r="F274" t="str">
            <v>CC-01872120</v>
          </cell>
          <cell r="R274" t="str">
            <v>BYCD165091</v>
          </cell>
          <cell r="AB274"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75">
          <cell r="A275">
            <v>45978.6952199074</v>
          </cell>
          <cell r="B275">
            <v>33650</v>
          </cell>
          <cell r="F275" t="str">
            <v>CC-01872097</v>
          </cell>
          <cell r="R275" t="str">
            <v>BSDS043254</v>
          </cell>
          <cell r="AB275" t="str">
            <v>Today we attend the customer site for sheudle service so we change parts during service:- air filter and oil filter than start machine running ok but oil likage from pipe coupling</v>
          </cell>
        </row>
        <row r="276">
          <cell r="A276">
            <v>45978.583101851902</v>
          </cell>
          <cell r="B276">
            <v>9296</v>
          </cell>
          <cell r="F276" t="str">
            <v>CC-01871808</v>
          </cell>
          <cell r="R276" t="str">
            <v>BXJC371965</v>
          </cell>
          <cell r="AB276" t="str">
            <v>Today we attend the customer site for sheudle service so we change parts during service:- air filter, oil filter, oil, separator and valve kit than start machine running ok.</v>
          </cell>
        </row>
        <row r="277">
          <cell r="A277">
            <v>45978.461134259298</v>
          </cell>
          <cell r="B277">
            <v>1434</v>
          </cell>
          <cell r="F277" t="str">
            <v>CC-01871360</v>
          </cell>
          <cell r="R277" t="str">
            <v>BXGD232278</v>
          </cell>
          <cell r="AB277" t="str">
            <v>Attend the site for scheduled service so drain oil from the tank and drained oil from the cooler total 118 liters oil drain. Then change air for the compressor side, change the oil filter and ELGI air lube Plus oil 120 liters. Then start the unit found running ok.</v>
          </cell>
        </row>
        <row r="278">
          <cell r="A278">
            <v>45975.545277777797</v>
          </cell>
          <cell r="B278">
            <v>29272</v>
          </cell>
          <cell r="F278" t="str">
            <v>CC-01868889</v>
          </cell>
          <cell r="R278" t="str">
            <v>BKDS031405</v>
          </cell>
          <cell r="AB278" t="str">
            <v>Today we attend the customer site for sheudle service so we change parts during service:- air filter, oil filter and oil than start machine running ok</v>
          </cell>
        </row>
        <row r="279">
          <cell r="A279">
            <v>45974.533333333296</v>
          </cell>
          <cell r="B279">
            <v>3557</v>
          </cell>
          <cell r="F279" t="str">
            <v>CC-01867515</v>
          </cell>
          <cell r="R279" t="str">
            <v>BXFS037363</v>
          </cell>
          <cell r="AB279" t="str">
            <v>DOC not updated in call waiting for DOC update 13-11-2025  ..........15-11-2025</v>
          </cell>
        </row>
        <row r="280">
          <cell r="A280">
            <v>45973.5770023148</v>
          </cell>
          <cell r="B280">
            <v>3053</v>
          </cell>
          <cell r="F280" t="str">
            <v>CC-01866061</v>
          </cell>
          <cell r="R280" t="str">
            <v>BYBS030095</v>
          </cell>
          <cell r="AB280" t="str">
            <v>We visited site and change Air filter and Oil filter @ 3053 HMR, after than start and check unit running well condition at the present time. Site is dusty ,we recommend the consumables replacement hours to be reduced.</v>
          </cell>
        </row>
        <row r="281">
          <cell r="A281">
            <v>45972.7401157407</v>
          </cell>
          <cell r="B281">
            <v>5029</v>
          </cell>
          <cell r="F281" t="str">
            <v>CC-01865174</v>
          </cell>
          <cell r="R281" t="str">
            <v>BXKD164191</v>
          </cell>
          <cell r="AB281" t="str">
            <v>Attend the site for schedule service start the work oil drain tank and cooler after cranking 2 Time total oil drain 38 liter change parts-oil 38lit, oil filter 2 nos, air filter 2 nos replace the parts and start the unit unit running good condition all parmanent working under limit</v>
          </cell>
        </row>
        <row r="282">
          <cell r="A282">
            <v>45972.694606481498</v>
          </cell>
          <cell r="B282">
            <v>1344</v>
          </cell>
          <cell r="F282" t="str">
            <v>CC-01865097</v>
          </cell>
          <cell r="R282" t="str">
            <v>BYJD232405</v>
          </cell>
          <cell r="AB282" t="str">
            <v>Attend the site for shedule service so following Job are done Oil drain from tank and cooler total drain oil is 110 liter after change parts oil Air lube plus topped in separator tank with one dead Crank 114 litter oil filter 2nos and 90 lpm oil filter 1nos air filter compressor side after shedule service done than start the unit running good condition no air leakeag no oil leakage unit running satisfaction</v>
          </cell>
        </row>
        <row r="283">
          <cell r="A283">
            <v>45971.6198842593</v>
          </cell>
          <cell r="B283">
            <v>5342</v>
          </cell>
          <cell r="F283" t="str">
            <v>CC-01863557</v>
          </cell>
          <cell r="R283" t="str">
            <v>BVAS038319</v>
          </cell>
          <cell r="AB283" t="str">
            <v>Today we attend the customer site for sheudle service so we change parts during service:- air filter, oil filter, oil and separator than start machine running ok</v>
          </cell>
        </row>
        <row r="284">
          <cell r="A284">
            <v>45969.626435185201</v>
          </cell>
          <cell r="B284">
            <v>41331</v>
          </cell>
          <cell r="F284" t="str">
            <v>CC-01861614</v>
          </cell>
          <cell r="R284" t="str">
            <v>BRGS035169</v>
          </cell>
          <cell r="AB284" t="str">
            <v>Today we attend the customer site for sheudle service so we change parts during service:- air filter, oil filter, intake valve, solenoid valve, mpv, bdv, actuator, auto drain valve and pressure regulator than start machine running ok</v>
          </cell>
        </row>
        <row r="285">
          <cell r="A285">
            <v>45968.593472222201</v>
          </cell>
          <cell r="B285">
            <v>19609</v>
          </cell>
          <cell r="F285" t="str">
            <v>CC-01860114</v>
          </cell>
          <cell r="R285" t="str">
            <v>BPIC370386</v>
          </cell>
          <cell r="AB285" t="str">
            <v>Attend the site for scheduled service so change air filter, oil filter, air oil separator, motor greasing and oil. Then start the unit found running ok</v>
          </cell>
        </row>
        <row r="286">
          <cell r="A286">
            <v>45968.592361111099</v>
          </cell>
          <cell r="B286">
            <v>37069</v>
          </cell>
          <cell r="F286" t="str">
            <v>CC-01860107</v>
          </cell>
          <cell r="R286" t="str">
            <v>BRCC372871</v>
          </cell>
          <cell r="AB286" t="str">
            <v>Attend the site for scheduled service so change air filter, oil filter, air oil separator, motor greasing and oil. Then start the unit found running ok</v>
          </cell>
        </row>
        <row r="287">
          <cell r="A287">
            <v>45966.400000000001</v>
          </cell>
          <cell r="B287">
            <v>10836</v>
          </cell>
          <cell r="F287" t="str">
            <v>CC-01856207</v>
          </cell>
          <cell r="R287" t="str">
            <v>BSDC375892</v>
          </cell>
          <cell r="AB287" t="str">
            <v>Attend the site for scheduled service so change air filter, oil filter air oil separator, motor greasing and oil. Then start the unit found running ok.</v>
          </cell>
        </row>
        <row r="288">
          <cell r="A288">
            <v>45966.399305555555</v>
          </cell>
          <cell r="B288">
            <v>6167</v>
          </cell>
          <cell r="F288" t="str">
            <v>CC-01856205</v>
          </cell>
          <cell r="R288" t="str">
            <v>BWBC379643</v>
          </cell>
          <cell r="AB288" t="str">
            <v>Attend the site for scheduled service so change air filter oil filter and oil. Then start the unit found running ok.</v>
          </cell>
        </row>
        <row r="289">
          <cell r="A289">
            <v>45965.643055555556</v>
          </cell>
          <cell r="B289">
            <v>12669</v>
          </cell>
          <cell r="F289" t="str">
            <v>CC-01855495</v>
          </cell>
          <cell r="R289" t="str">
            <v>BWCS032720</v>
          </cell>
          <cell r="AB289" t="str">
            <v>Attend the site for scheduled service so change air filter, oil filter, air oil separator and oil. Then start the unit found running ok.</v>
          </cell>
        </row>
        <row r="290">
          <cell r="A290">
            <v>45962.682638888888</v>
          </cell>
          <cell r="B290">
            <v>22369</v>
          </cell>
          <cell r="F290" t="str">
            <v>CC-01852628</v>
          </cell>
          <cell r="R290" t="str">
            <v>BSGS043528</v>
          </cell>
          <cell r="AB290" t="str">
            <v>Today we attend the customer site for sheudle service so we change parts during service:- air filter, oil filter, oil, separator and valve kit than start machine running ok</v>
          </cell>
        </row>
        <row r="291">
          <cell r="A291">
            <v>45962.677777777775</v>
          </cell>
          <cell r="B291">
            <v>17804</v>
          </cell>
          <cell r="F291" t="str">
            <v>CC-01852606</v>
          </cell>
          <cell r="R291" t="str">
            <v>BWKS040437</v>
          </cell>
          <cell r="AB291" t="str">
            <v>Today we attend the customer site for sheudle service so we change parts during service:- air filter, oil filter, oil, separator and valve kit than start machine running ok</v>
          </cell>
        </row>
        <row r="292">
          <cell r="A292">
            <v>45958.678472222222</v>
          </cell>
          <cell r="B292">
            <v>3790</v>
          </cell>
          <cell r="F292" t="str">
            <v>CC-01847168</v>
          </cell>
          <cell r="R292" t="str">
            <v>BWFD163940</v>
          </cell>
          <cell r="AB292" t="str">
            <v>Attend the site for scheduled service so drain oil from the cooler and drained oil from the tank total 37 liters oil drain. Then change the air filter for the compressor and engine both sides change the oil filter and ELGI air lube Plus oil 40 liters. Then start the unit found running ok.</v>
          </cell>
        </row>
        <row r="293">
          <cell r="A293">
            <v>45955.686111111114</v>
          </cell>
          <cell r="B293">
            <v>6260</v>
          </cell>
          <cell r="F293" t="str">
            <v>CC-01844228</v>
          </cell>
          <cell r="R293" t="str">
            <v>BSHD200586</v>
          </cell>
          <cell r="AB293" t="str">
            <v>Customers are scheduled for service by themselves. Customer purchase services spares from local vendors and changes air filter for compressor side and ELGI air lube Plus oil 40 liters. Then start the unit found running ok.</v>
          </cell>
        </row>
        <row r="294">
          <cell r="A294">
            <v>45955.685416666667</v>
          </cell>
          <cell r="B294">
            <v>9850</v>
          </cell>
          <cell r="F294" t="str">
            <v>CC-01844224</v>
          </cell>
          <cell r="R294" t="str">
            <v>BMED200254</v>
          </cell>
          <cell r="AB294" t="str">
            <v>Customers are scheduled for service by themselves. Customer purchase services spares from local vendors and changes air filter for compressor side and ELGI air lube Plus oil 40 liters. Then start the unit found running ok.</v>
          </cell>
        </row>
        <row r="295">
          <cell r="A295">
            <v>45955.684027777781</v>
          </cell>
          <cell r="B295">
            <v>2160</v>
          </cell>
          <cell r="F295" t="str">
            <v>CC-01844221</v>
          </cell>
          <cell r="R295" t="str">
            <v>BLGL160201</v>
          </cell>
          <cell r="AB295" t="str">
            <v>Customers are scheduled for service by themselves. Customer purchase services spares from local vendors and changes air filter for compressor side and ELGI air lube Plus oil 40 liters. Then start the unit found running ok.</v>
          </cell>
        </row>
        <row r="296">
          <cell r="A296">
            <v>45955.683333333334</v>
          </cell>
          <cell r="B296">
            <v>11990</v>
          </cell>
          <cell r="F296" t="str">
            <v>CC-01844218</v>
          </cell>
          <cell r="R296" t="str">
            <v>BQJD200011</v>
          </cell>
          <cell r="AB296" t="str">
            <v>Customers are scheduled for service by themselves. Customer purchase services spares from local vendors and changes air filter for compressor side and ELGI air lube Plus oil 40 liters. Then start the unit found running ok.</v>
          </cell>
        </row>
        <row r="297">
          <cell r="A297">
            <v>45955.681944444441</v>
          </cell>
          <cell r="B297">
            <v>8830</v>
          </cell>
          <cell r="F297" t="str">
            <v>CC-01844213</v>
          </cell>
          <cell r="R297" t="str">
            <v>BQKD200047</v>
          </cell>
          <cell r="AB297" t="str">
            <v>Customers are scheduled for service by themselves. Customer purchase services spares from local vendors and changes air filter for compressor side and ELGI air lube Plus oil 40 liters. Then start the unit found running ok.</v>
          </cell>
        </row>
        <row r="298">
          <cell r="A298">
            <v>45955.681250000001</v>
          </cell>
          <cell r="B298">
            <v>6680</v>
          </cell>
          <cell r="F298" t="str">
            <v>CC-01844211</v>
          </cell>
          <cell r="R298" t="str">
            <v>BQBD160067</v>
          </cell>
          <cell r="AB298" t="str">
            <v>Customers are scheduled for service by themselves. Customer purchase services spares from local vendors and changes air filter for compressor side and ELGI air lube Plus oil 40 liters. Then start the unit found running ok.</v>
          </cell>
        </row>
        <row r="299">
          <cell r="A299">
            <v>45955.680555555555</v>
          </cell>
          <cell r="B299">
            <v>6000</v>
          </cell>
          <cell r="F299" t="str">
            <v>CC-01844209</v>
          </cell>
          <cell r="R299" t="str">
            <v>BQKD200048</v>
          </cell>
          <cell r="AB299" t="str">
            <v>Customers are scheduled for service by themselves. Customer purchase services spares from local vendors and changes air filter for compressor side and ELGI air lube Plus oil 40 liters. Then start the unit found running ok.</v>
          </cell>
        </row>
        <row r="300">
          <cell r="A300">
            <v>45955.679166666669</v>
          </cell>
          <cell r="B300">
            <v>17145</v>
          </cell>
          <cell r="F300" t="str">
            <v>CC-01844203</v>
          </cell>
          <cell r="R300" t="str">
            <v>BPJD200007</v>
          </cell>
          <cell r="AB300" t="str">
            <v>Customers are scheduled for service by themselves. Customer purchase services spares from local vendors and changes air filter for compressor side and ELGI air lube Plus oil 40 liters. Then start the unit found running ok.</v>
          </cell>
        </row>
        <row r="301">
          <cell r="A301">
            <v>45955.678472222222</v>
          </cell>
          <cell r="B301">
            <v>6920</v>
          </cell>
          <cell r="F301" t="str">
            <v>CC-01844200</v>
          </cell>
          <cell r="R301" t="str">
            <v>BRED161124</v>
          </cell>
          <cell r="AB301" t="str">
            <v>Customers are scheduled for service by themselves. Customer purchase services spares from local vendors and changes air filter for compressor side and ELGI air lube Plus oil 40 liters. Then start the unit found running ok.</v>
          </cell>
        </row>
        <row r="302">
          <cell r="A302">
            <v>45954.750694444447</v>
          </cell>
          <cell r="B302">
            <v>4801</v>
          </cell>
          <cell r="F302" t="str">
            <v>CC-01843354</v>
          </cell>
          <cell r="R302" t="str">
            <v>BVAC375308</v>
          </cell>
          <cell r="AB302" t="str">
            <v>Today we attend the customer site for sheudle service so we change parts during service:- air filter, oil filter, oil, separator, belt and temperature sensor than start machine running ok</v>
          </cell>
        </row>
        <row r="303">
          <cell r="A303">
            <v>45954.742361111108</v>
          </cell>
          <cell r="B303">
            <v>6500</v>
          </cell>
          <cell r="F303" t="str">
            <v>CC-01843343</v>
          </cell>
          <cell r="R303" t="str">
            <v>AUKD230777</v>
          </cell>
          <cell r="AB303" t="str">
            <v>Customers are scheduled for service by itself by local parts procured from local vendors. So they change the air filter for the compressor and engine both sides, oil filter and ELGI air lube Plus oil 40 liters.</v>
          </cell>
        </row>
        <row r="304">
          <cell r="A304">
            <v>45954.740972222222</v>
          </cell>
          <cell r="B304">
            <v>3033</v>
          </cell>
          <cell r="F304" t="str">
            <v>CC-01843341</v>
          </cell>
          <cell r="R304" t="str">
            <v>BTKD162083</v>
          </cell>
          <cell r="AB304" t="str">
            <v>Customers are scheduled for service by itself by local parts procured from local vendors. So they change the air filter for the compressor and engine both sides, oil filter and ELGI air lube Plus oil 40 liters.</v>
          </cell>
        </row>
        <row r="305">
          <cell r="A305">
            <v>45954.740277777775</v>
          </cell>
          <cell r="B305">
            <v>7625</v>
          </cell>
          <cell r="F305" t="str">
            <v>CC-01843340</v>
          </cell>
          <cell r="R305" t="str">
            <v>BSBD161629</v>
          </cell>
          <cell r="AB305" t="str">
            <v>Customers are scheduled for service by itself by local parts procured from local vendors. So they change the air filter for the compressor and engine both sides, oil filter and ELGI air lube Plus oil 40 liters.</v>
          </cell>
        </row>
        <row r="306">
          <cell r="A306">
            <v>45954.738888888889</v>
          </cell>
          <cell r="B306">
            <v>9000</v>
          </cell>
          <cell r="F306" t="str">
            <v>CC-01843336</v>
          </cell>
          <cell r="R306" t="str">
            <v>BTCD162159</v>
          </cell>
          <cell r="AB306" t="str">
            <v>Customers are scheduled for service by itself by local parts procured from local vendors. So they change the air filter for the compressor and engine both sides, oil filter and ELGI air lube Plus oil 40 liters.</v>
          </cell>
        </row>
        <row r="307">
          <cell r="A307">
            <v>45954.738194444442</v>
          </cell>
          <cell r="B307">
            <v>7230</v>
          </cell>
          <cell r="F307" t="str">
            <v>CC-01843333</v>
          </cell>
          <cell r="R307" t="str">
            <v>BRAD160803</v>
          </cell>
          <cell r="AB307" t="str">
            <v>Customers are scheduled for service by itself by local parts procured from local vendors. So they change the air filter for the compressor and engine both sides, oil filter and ELGI air lube Plus oil 40 liters.</v>
          </cell>
        </row>
        <row r="308">
          <cell r="A308">
            <v>45954.736111111109</v>
          </cell>
          <cell r="B308">
            <v>6200</v>
          </cell>
          <cell r="F308" t="str">
            <v>CC-01843331</v>
          </cell>
          <cell r="R308" t="str">
            <v>BRJD160577</v>
          </cell>
          <cell r="AB308" t="str">
            <v>Customers are scheduled for service by itself by local parts procured from local vendors. So they change the air filter for the compressor and engine both sides, oil filter and ELGI air lube Plus oil 40 liters.</v>
          </cell>
        </row>
        <row r="309">
          <cell r="A309">
            <v>45954.73541666667</v>
          </cell>
          <cell r="B309">
            <v>11810</v>
          </cell>
          <cell r="F309" t="str">
            <v>CC-01843327</v>
          </cell>
          <cell r="R309" t="str">
            <v>BTKD162074</v>
          </cell>
          <cell r="AB309" t="str">
            <v>Customers are scheduled for service by itself by local parts procured from local vendors. So they change the air filter for the compressor and engine both sides, oil filter and ELGI air lube Plus oil 40 liters.</v>
          </cell>
        </row>
        <row r="310">
          <cell r="A310">
            <v>45954.734027777777</v>
          </cell>
          <cell r="B310">
            <v>4870</v>
          </cell>
          <cell r="F310" t="str">
            <v>CC-01843323</v>
          </cell>
          <cell r="R310" t="str">
            <v>BSDD120664</v>
          </cell>
          <cell r="AB310" t="str">
            <v>Customers are scheduled for service by itself by local parts procured from local vendors. So they change the air filter for the compressor and engine both sides, oil filter and ELGI air lube Plus oil 40 liters.</v>
          </cell>
        </row>
        <row r="311">
          <cell r="A311">
            <v>45954.732638888891</v>
          </cell>
          <cell r="B311">
            <v>11340</v>
          </cell>
          <cell r="F311" t="str">
            <v>CC-01843317</v>
          </cell>
          <cell r="R311" t="str">
            <v>BTFD162244</v>
          </cell>
          <cell r="AB311" t="str">
            <v>Customers are scheduled for service by itself by local parts procured from local vendors. So they change the air filter for the compressor and engine both sides, oil filter and ELGI air lube Plus oil 40 liters.</v>
          </cell>
        </row>
        <row r="312">
          <cell r="A312">
            <v>45954.731944444444</v>
          </cell>
          <cell r="B312">
            <v>11170</v>
          </cell>
          <cell r="F312" t="str">
            <v>CC-01843314</v>
          </cell>
          <cell r="R312" t="str">
            <v>BQKD160076</v>
          </cell>
          <cell r="AB312" t="str">
            <v>Customers are scheduled for service by itself by local parts procured from local vendors. So they change the air filter for the compressor and engine both sides, oil filter and ELGI air lube Plus oil 40 liters.</v>
          </cell>
        </row>
        <row r="313">
          <cell r="A313">
            <v>45954.730555555558</v>
          </cell>
          <cell r="B313">
            <v>8475</v>
          </cell>
          <cell r="F313" t="str">
            <v>CC-01843312</v>
          </cell>
          <cell r="R313" t="str">
            <v>BRHD161299</v>
          </cell>
          <cell r="AB313" t="str">
            <v>Customers are scheduled for service by itself by local parts procured from local vendors. So they change the air filter for the compressor and engine both sides, oil filter and ELGI air lube Plus oil 40 liters.</v>
          </cell>
        </row>
        <row r="314">
          <cell r="A314">
            <v>45954.728472222225</v>
          </cell>
          <cell r="B314">
            <v>5900</v>
          </cell>
          <cell r="F314" t="str">
            <v>CC-01843308</v>
          </cell>
          <cell r="R314" t="str">
            <v>BQCD160098</v>
          </cell>
          <cell r="AB314" t="str">
            <v>Customers are scheduled for service by itself by local parts procured from local vendors. So they change the air filter for the compressor and engine both sides, oil filter and ELGI air lube Plus oil 40 liters.</v>
          </cell>
        </row>
        <row r="315">
          <cell r="A315">
            <v>45954.727083333331</v>
          </cell>
          <cell r="B315">
            <v>7890</v>
          </cell>
          <cell r="F315" t="str">
            <v>CC-01843301</v>
          </cell>
          <cell r="R315" t="str">
            <v>BQID160499</v>
          </cell>
          <cell r="AB315" t="str">
            <v>Customers are scheduled for service by itself by local parts procured from local vendors. So they change the air filter for the compressor and engine both sides, oil filter and ELGI air lube Plus oil 40 liters.</v>
          </cell>
        </row>
        <row r="316">
          <cell r="A316">
            <v>45954.726388888892</v>
          </cell>
          <cell r="B316">
            <v>8255</v>
          </cell>
          <cell r="F316" t="str">
            <v>CC-01843295</v>
          </cell>
          <cell r="R316" t="str">
            <v>BRBD160856</v>
          </cell>
          <cell r="AB316" t="str">
            <v>Customers are scheduled for service by itself by local parts procured from local vendors. So they change the air filter for the compressor and engine both sides, oil filter and ELGI air lube Plus oil 40 liters.</v>
          </cell>
        </row>
        <row r="317">
          <cell r="A317">
            <v>45954.724999999999</v>
          </cell>
          <cell r="B317">
            <v>8275</v>
          </cell>
          <cell r="F317" t="str">
            <v>CC-01843290</v>
          </cell>
          <cell r="R317" t="str">
            <v>BQCD160106</v>
          </cell>
          <cell r="AB317" t="str">
            <v>Customers are scheduled for service by itself by local parts procured from local vendors. So they change the air filter for the compressor and engine both sides, oil filter and ELGI air lube Plus oil 40 liters.</v>
          </cell>
        </row>
        <row r="318">
          <cell r="A318">
            <v>45954.723611111112</v>
          </cell>
          <cell r="B318">
            <v>9985</v>
          </cell>
          <cell r="F318" t="str">
            <v>CC-01843288</v>
          </cell>
          <cell r="R318" t="str">
            <v>BTED162217</v>
          </cell>
          <cell r="AB318" t="str">
            <v>Customers are scheduled for service by itself by local parts procured from local vendors. So they change the air filter for the compressor and engine both sides, oil filter and ELGI air lube Plus oil 40 liters.</v>
          </cell>
        </row>
        <row r="319">
          <cell r="A319">
            <v>45954.722916666666</v>
          </cell>
          <cell r="B319">
            <v>7640</v>
          </cell>
          <cell r="F319" t="str">
            <v>CC-01843286</v>
          </cell>
          <cell r="R319" t="str">
            <v>BSDD161729</v>
          </cell>
          <cell r="AB319" t="str">
            <v>Customers are scheduled for service by itself by local parts procured from local vendors. So they change the air filter for the compressor and engine both sides, oil filter and ELGI air lube Plus oil 40 liters.</v>
          </cell>
        </row>
        <row r="320">
          <cell r="A320">
            <v>45954.72152777778</v>
          </cell>
          <cell r="B320">
            <v>6410</v>
          </cell>
          <cell r="F320" t="str">
            <v>CC-01843284</v>
          </cell>
          <cell r="R320" t="str">
            <v>BQED160222</v>
          </cell>
          <cell r="AB320" t="str">
            <v>Customers are scheduled for service by itself by local parts procured from local vendors. So they change the air filter for the compressor and engine both sides, oil filter and ELGI air lube Plus oil 40 liters.</v>
          </cell>
        </row>
        <row r="321">
          <cell r="A321">
            <v>45954.720138888886</v>
          </cell>
          <cell r="B321">
            <v>6425</v>
          </cell>
          <cell r="F321" t="str">
            <v>CC-01843281</v>
          </cell>
          <cell r="R321" t="str">
            <v>BSCD161704</v>
          </cell>
          <cell r="AB321" t="str">
            <v>Customers are scheduled for service by itself by local parts procured from local vendors. So they change the air filter for the compressor and engine both sides, oil filter and ELGI air lube Plus oil 40 liters.</v>
          </cell>
        </row>
        <row r="322">
          <cell r="A322">
            <v>45954.57916666667</v>
          </cell>
          <cell r="B322">
            <v>6800</v>
          </cell>
          <cell r="F322" t="str">
            <v>CC-01842959</v>
          </cell>
          <cell r="R322" t="str">
            <v>BVED163244</v>
          </cell>
          <cell r="AB322" t="str">
            <v>Service spares purchase from us and done scheduled service by itself and change air filter, oil filter, air oil separator, MPV KIT, BDV KIT, ARV KIT, PRESSURE REGULATOR SWITCH AND ELGI air lube Plus oil 40 liters.</v>
          </cell>
        </row>
        <row r="323">
          <cell r="A323">
            <v>45954.577777777777</v>
          </cell>
          <cell r="B323">
            <v>9420</v>
          </cell>
          <cell r="F323" t="str">
            <v>CC-01842957</v>
          </cell>
          <cell r="R323" t="str">
            <v>BTCD162162</v>
          </cell>
          <cell r="AB323" t="str">
            <v>Service spares purchase from us and done scheduled service by itself and change air filter, oil filter, air oil separator, MPV KIT, BDV KIT, ARV KIT, PRESSURE REGULATOR SWITCH AND ELGI air lube Plus oil 40 liters.</v>
          </cell>
        </row>
        <row r="324">
          <cell r="A324">
            <v>45954.575694444444</v>
          </cell>
          <cell r="B324">
            <v>4890</v>
          </cell>
          <cell r="F324" t="str">
            <v>CC-01842955</v>
          </cell>
          <cell r="R324" t="str">
            <v>BVKD163026</v>
          </cell>
          <cell r="AB324" t="str">
            <v>Service spares purchase from us and done scheduled service by itself and change air filter, oil filter, air oil separator, MPV KIT, BDV KIT, ARV KIT, PRESSURE REGULATOR SWITCH AND ELGI air lube Plus oil 40 liters.</v>
          </cell>
        </row>
        <row r="325">
          <cell r="A325">
            <v>45954.541666666664</v>
          </cell>
          <cell r="B325">
            <v>13725</v>
          </cell>
          <cell r="F325" t="str">
            <v>CC-01842873</v>
          </cell>
          <cell r="R325" t="str">
            <v>BULD162577</v>
          </cell>
          <cell r="AB325" t="str">
            <v>Service spares purchase from us and done scheduled service by itself and change air filter, oil filter, air oil separator, MPV KIT, BDV KIT, ARV KIT, PRESSURE REGULATOR SWITCH AND ELGI air lube Plus oil 40 liters.</v>
          </cell>
        </row>
        <row r="326">
          <cell r="A326">
            <v>45954.540277777778</v>
          </cell>
          <cell r="B326">
            <v>12415</v>
          </cell>
          <cell r="F326" t="str">
            <v>CC-01842864</v>
          </cell>
          <cell r="R326" t="str">
            <v>BUKD162535</v>
          </cell>
          <cell r="AB326" t="str">
            <v>Service spares purchase from us and done scheduled service by itself and change air filter, oil filter, air oil separator, MPV KIT, BDV KIT, ARV KIT, PRESSURE REGULATOR SWITCH AND ELGI air lube Plus oil 40 liters.</v>
          </cell>
        </row>
        <row r="327">
          <cell r="A327">
            <v>45954.538888888892</v>
          </cell>
          <cell r="B327">
            <v>9505</v>
          </cell>
          <cell r="F327" t="str">
            <v>CC-01842860</v>
          </cell>
          <cell r="R327" t="str">
            <v>BTDD162186</v>
          </cell>
          <cell r="AB327" t="str">
            <v>Service spares purchase from us and done scheduled service by itself and change air filter, oil filter, air oil separator, MPV KIT, BDV KIT, ARV KIT, PRESSURE REGULATOR SWITCH AND ELGI air lube Plus oil 40 liters.</v>
          </cell>
        </row>
        <row r="328">
          <cell r="A328">
            <v>45954.536805555559</v>
          </cell>
          <cell r="B328">
            <v>10015</v>
          </cell>
          <cell r="F328" t="str">
            <v>CC-01842856</v>
          </cell>
          <cell r="R328" t="str">
            <v>BTJD162046</v>
          </cell>
          <cell r="AB328" t="str">
            <v>Service spares purchase from us and done scheduled service by itself and change air filter, oil filter, air oil separator, MPV KIT, BDV KIT, ARV KIT, PRESSURE REGULATOR SWITCH AND ELGI air lube Plus oil 40 liters.</v>
          </cell>
        </row>
        <row r="329">
          <cell r="A329">
            <v>45954.535416666666</v>
          </cell>
          <cell r="B329">
            <v>4775</v>
          </cell>
          <cell r="F329" t="str">
            <v>CC-01842849</v>
          </cell>
          <cell r="R329" t="str">
            <v>BWKD163543</v>
          </cell>
          <cell r="AB329" t="str">
            <v>Service spares purchase from us and done scheduled service by itself and change air filter, oil filter, air oil separator, MPV KIT, BDV KIT, ARV KIT, PRESSURE REGULATOR SWITCH AND ELGI air lube Plus oil 40 liters.</v>
          </cell>
        </row>
        <row r="330">
          <cell r="A330">
            <v>45954.53402777778</v>
          </cell>
          <cell r="B330">
            <v>3090</v>
          </cell>
          <cell r="F330" t="str">
            <v>CC-01842847</v>
          </cell>
          <cell r="R330" t="str">
            <v>BWKD163512</v>
          </cell>
          <cell r="AB330" t="str">
            <v>Service spares purchase from us and done scheduled service by itself and change air filter, oil filter, air oil separator, MPV KIT, BDV KIT, ARV KIT, PRESSURE REGULATOR SWITCH AND ELGI air lube Plus oil 40 liters.</v>
          </cell>
        </row>
        <row r="331">
          <cell r="A331">
            <v>45954.45416666667</v>
          </cell>
          <cell r="B331">
            <v>9171</v>
          </cell>
          <cell r="F331" t="str">
            <v>CC-01842565</v>
          </cell>
          <cell r="R331" t="str">
            <v>BULC370861</v>
          </cell>
          <cell r="AB331" t="str">
            <v>We visited site and change Air filter, Oil filter, Separator and oil and we also wash oil cooler after than start and check unit running well condition at the present time.</v>
          </cell>
        </row>
        <row r="332">
          <cell r="A332">
            <v>45954.441666666666</v>
          </cell>
          <cell r="B332">
            <v>1504</v>
          </cell>
          <cell r="F332" t="str">
            <v>CC-01842519</v>
          </cell>
          <cell r="R332" t="str">
            <v>BXDD232126</v>
          </cell>
          <cell r="AB332" t="str">
            <v>Attend the site for 1500 hours shedule service so replace air oil separator filter actuator kit 3nos engine and compressor both side main pressure regulator kit water yeld presure regulator kit Speed regulator kit arv kit after shedule service done than start the unit running good condition no air leakeag no oil leakage unit running good condition all parameters work in under limit unit running satisfaction</v>
          </cell>
        </row>
        <row r="333">
          <cell r="A333">
            <v>45954.281944444447</v>
          </cell>
          <cell r="B333">
            <v>7821</v>
          </cell>
          <cell r="F333" t="str">
            <v>CC-01842328</v>
          </cell>
          <cell r="R333" t="str">
            <v>BSJD161406</v>
          </cell>
          <cell r="AB333" t="str">
            <v>Attend the site for shedule service so following Job are done Oil drain from tank and cooler after cranking two times again oil drain from tank and cooler total drain oil is 24 litter after change parts oil Air lube plus 27 litter separator filter, actuator kit 1nos Oil filter 2nos 75 lpm air filter 1nos after shedule service done than start the unit running good condition no air leakeag no oil leakage unit running good condition</v>
          </cell>
        </row>
        <row r="334">
          <cell r="A334">
            <v>45953.722222222219</v>
          </cell>
          <cell r="B334">
            <v>2346</v>
          </cell>
          <cell r="F334" t="str">
            <v>CC-01842147</v>
          </cell>
          <cell r="R334" t="str">
            <v>BXCD164420</v>
          </cell>
          <cell r="AB334" t="str">
            <v>Attend the site for schedule service abhishek soni urimari ramghar.So start the work oil drain from tank and cooler after crank interval 15 sec Total oil drain 36 litre.after change parts.oil air lube 40 litre.oil filter 2 nos.air filter 2 nos engine and compressor side. This service done by air lube oil with customer recommend. After all work done.start the unit running found satisfactory.all parameters working under limit.</v>
          </cell>
        </row>
        <row r="335">
          <cell r="A335">
            <v>45953.523611111108</v>
          </cell>
          <cell r="B335">
            <v>49245</v>
          </cell>
          <cell r="F335" t="str">
            <v>CC-01841783</v>
          </cell>
          <cell r="R335" t="str">
            <v>GOBF110094</v>
          </cell>
          <cell r="AB335" t="str">
            <v>Today we attend the customer site for sheudle service so we change parts during service:- Air filter, oil filter, oil, separator,pre filter and grease than start machine running ok</v>
          </cell>
        </row>
        <row r="336">
          <cell r="A336">
            <v>45948.558368055601</v>
          </cell>
          <cell r="B336">
            <v>1208</v>
          </cell>
          <cell r="F336" t="str">
            <v>CC-01839722</v>
          </cell>
          <cell r="R336" t="str">
            <v>BXCD164422</v>
          </cell>
          <cell r="AB336"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337">
          <cell r="A337">
            <v>45947.559780092597</v>
          </cell>
          <cell r="B337">
            <v>6495</v>
          </cell>
          <cell r="F337" t="str">
            <v>CC-01838529</v>
          </cell>
          <cell r="R337" t="str">
            <v>BWAD163648</v>
          </cell>
          <cell r="AB337" t="str">
            <v>Attend the site for shedule service so following Job are done Oil drain from tank and cooler after cranking two times again oil drain from tank and cooler total drain oil is 37 litter after change parts air oil separator filter,air filter 2 nos compressor and engine both side oil filter 2nos arv kit prv kit mpv kit bdv kit osv kit dcv kit Oil 40 litter topped in separator tank with one dead Crank after shedule service done than start the unit running good condition no air leakeag no oil leakage unit running satisfaction</v>
          </cell>
        </row>
        <row r="338">
          <cell r="A338">
            <v>45946.708495370403</v>
          </cell>
          <cell r="B338">
            <v>4400</v>
          </cell>
          <cell r="F338" t="str">
            <v>CC-01837635</v>
          </cell>
          <cell r="R338" t="str">
            <v>BWAD163674</v>
          </cell>
          <cell r="AB338" t="str">
            <v>Attend the site for schedule service so total drain oil from tank and oil cooler 38 litres, replace air filter kit engine and compressor both side, replace separator filter, oil filter 2nos, actuator kit 2nos., arv kit and main pressure regulator kit. Plugged in drain plugs and total fill oil in tank 40 litres with one crank. After all work done start and run the unit and adjust the idle pressure 240 psi at 1300 idle rpm, flushing rpm 2100 at 160 psi and check basic setting drilling rpm 1550 at 220 psi , unit is running in normal parameters.</v>
          </cell>
        </row>
        <row r="339">
          <cell r="A339">
            <v>45945.660416666666</v>
          </cell>
          <cell r="B339">
            <v>15051</v>
          </cell>
          <cell r="F339" t="str">
            <v>CC-01836020</v>
          </cell>
          <cell r="R339" t="str">
            <v>BRHS035337</v>
          </cell>
          <cell r="AB339" t="str">
            <v>Attend the site for scheduled service so change air filter, oil filter, air oil separator, motor greasing and oil. Then start the unit found running ok.</v>
          </cell>
        </row>
        <row r="340">
          <cell r="A340">
            <v>45945.652777777781</v>
          </cell>
          <cell r="B340">
            <v>2067</v>
          </cell>
          <cell r="F340" t="str">
            <v>CC-01835999</v>
          </cell>
          <cell r="R340" t="str">
            <v>BYAS044775</v>
          </cell>
          <cell r="AB340" t="str">
            <v>Attend the site for scheduled service so change air filter, oil filter and oil 1 liter. Then start the unit found running ok.</v>
          </cell>
        </row>
        <row r="341">
          <cell r="A341">
            <v>45945.540277777778</v>
          </cell>
          <cell r="B341">
            <v>41963</v>
          </cell>
          <cell r="F341" t="str">
            <v>CC-01835669</v>
          </cell>
          <cell r="R341" t="str">
            <v>BQFS031084</v>
          </cell>
          <cell r="AB341" t="str">
            <v>Today we attend the customer site for sheudle service so we change parts during service:- air filter and oil filter than start machine running ok</v>
          </cell>
        </row>
        <row r="342">
          <cell r="A342">
            <v>45944.441666666666</v>
          </cell>
          <cell r="B342">
            <v>39749</v>
          </cell>
          <cell r="F342" t="str">
            <v>CC-01834205</v>
          </cell>
          <cell r="R342" t="str">
            <v>BRIS035838</v>
          </cell>
          <cell r="AB342" t="str">
            <v>Attend the site for scheduled service so change air filter, oil filter. Then start the unit found running ok.</v>
          </cell>
        </row>
        <row r="343">
          <cell r="A343">
            <v>45944.440972222219</v>
          </cell>
          <cell r="B343">
            <v>30245</v>
          </cell>
          <cell r="F343" t="str">
            <v>CC-01834197</v>
          </cell>
          <cell r="R343" t="str">
            <v>BSLS036682</v>
          </cell>
          <cell r="AB343" t="str">
            <v>Attend the site for scheduled service so change air filter, oil filter, air oil separator, motor greasing and oil. Then start the unit found running ok.</v>
          </cell>
        </row>
        <row r="344">
          <cell r="A344">
            <v>45944.438888888886</v>
          </cell>
          <cell r="B344">
            <v>87439</v>
          </cell>
          <cell r="F344" t="str">
            <v>CC-01834190</v>
          </cell>
          <cell r="R344" t="str">
            <v>BJGS031396</v>
          </cell>
          <cell r="AB344" t="str">
            <v>Attend the site for scheduled service so change air filter, oil filter and oil. Then start the unit found running ok.</v>
          </cell>
        </row>
        <row r="345">
          <cell r="A345">
            <v>45943.558333333334</v>
          </cell>
          <cell r="B345">
            <v>1517</v>
          </cell>
          <cell r="F345" t="str">
            <v>CC-01833122</v>
          </cell>
          <cell r="R345" t="str">
            <v>BXGD164662</v>
          </cell>
          <cell r="AB345" t="str">
            <v>Attend the site for schedule service start the work oil drain tank and cooler after cranking 2 Time total oil drain 35 lit, replace the parts separate,oil ,oil filter,air filter, actuator kit, pressure regulator kit,arv kit after change the parts and start the unit unit running good condition all parameters proper work</v>
          </cell>
        </row>
        <row r="346">
          <cell r="A346">
            <v>45941.536111111112</v>
          </cell>
          <cell r="B346">
            <v>3096</v>
          </cell>
          <cell r="F346" t="str">
            <v>CC-01831491</v>
          </cell>
          <cell r="R346" t="str">
            <v>BXAD164317</v>
          </cell>
          <cell r="AB346" t="str">
            <v>Attend the site for schedule service so following Job are done replace air oil separator filter ,arv kit ,prv kit, mpv kit,bdv kit ,osv kit, dcv assy, actuator kit 2nos both side after shedule service done than start the unit running good condition no air leakeag no oil leakage unit running good condition at present no air leakeag no oil leakage unit running satisfaction</v>
          </cell>
        </row>
        <row r="347">
          <cell r="A347">
            <v>45940.736805555556</v>
          </cell>
          <cell r="B347">
            <v>1923</v>
          </cell>
          <cell r="F347" t="str">
            <v>CC-01830792</v>
          </cell>
          <cell r="R347" t="str">
            <v>BXAD164288</v>
          </cell>
          <cell r="AB347" t="str">
            <v>Attend the site for scheduled service so drain oil from the tank and drained oil from the cooler total 37 liters oil drain then change air filter for compressor and engine both sides, change oil filter, air oil separator and ELGI air lube Plus oil 40 liters. Then start the unit found running ok.</v>
          </cell>
        </row>
        <row r="348">
          <cell r="A348">
            <v>45940.429861111108</v>
          </cell>
          <cell r="B348">
            <v>8311</v>
          </cell>
          <cell r="F348" t="str">
            <v>CC-01829722</v>
          </cell>
          <cell r="R348" t="str">
            <v>BWLS031913</v>
          </cell>
          <cell r="AB348" t="str">
            <v>Attend the site for scheduled service so change air filter, oil filter, air oil separator, motor greasing, all valve kit and oil. Then start the unit found running ok.</v>
          </cell>
        </row>
        <row r="349">
          <cell r="A349">
            <v>45940.428472222222</v>
          </cell>
          <cell r="B349">
            <v>4200</v>
          </cell>
          <cell r="F349" t="str">
            <v>CC-01829720</v>
          </cell>
          <cell r="R349" t="str">
            <v>BWHD164015</v>
          </cell>
          <cell r="AB349" t="str">
            <v>Attend the site for schedule service while draining the oil, oil colour found black in colour, dust entry found through air filter, also air filter both side found parker make which is not our recommendation, customer used this filter by there own. Also a whistle sound found through airend. Total drain oil from tank and oil cooler 38 litres. Replace the compressor side air filter by new elgi make and before replace the oil filter top up oil 20 litres and flush the entire circuit with 20 litres oil and drain the oil with three dead cranks. After the new oil filter 2nos replace and total topped up oil in tank 40 litres. After the work start and run the unit found unit is running in ok condition but with whistle sound in idle rpm and flushing rpm.</v>
          </cell>
        </row>
        <row r="350">
          <cell r="A350">
            <v>45939.648611111108</v>
          </cell>
          <cell r="B350">
            <v>8568</v>
          </cell>
          <cell r="F350" t="str">
            <v>CC-01829032</v>
          </cell>
          <cell r="R350" t="str">
            <v>BXJF111817</v>
          </cell>
          <cell r="AB350" t="str">
            <v>Today we attend the customer site for sheudle service so we change parts during service:- air filter, oil filter, oil and separator than start machine running ok</v>
          </cell>
        </row>
        <row r="351">
          <cell r="A351">
            <v>45939.530555555553</v>
          </cell>
          <cell r="B351">
            <v>1546</v>
          </cell>
          <cell r="F351" t="str">
            <v>CC-01828666</v>
          </cell>
          <cell r="R351" t="str">
            <v>BUFC372853</v>
          </cell>
          <cell r="AB351" t="str">
            <v>Today we attend the customer site for sheudle service so we change parts during service:- air filter, oil filter, oil and separator than start machine running ok</v>
          </cell>
        </row>
        <row r="352">
          <cell r="A352">
            <v>45939.434027777781</v>
          </cell>
          <cell r="B352">
            <v>6744</v>
          </cell>
          <cell r="F352" t="str">
            <v>CC-01828150</v>
          </cell>
          <cell r="R352" t="str">
            <v>BTHC379417</v>
          </cell>
          <cell r="AB352" t="str">
            <v>Attend the site for scheduled service so change air filter, oil filter, air oil separator, motor greasing, and thermal valve kit, intake valve kit, solenoid valve kit, MPV kit and oil. Then start the unit found running ok.</v>
          </cell>
        </row>
        <row r="353">
          <cell r="A353">
            <v>45938.679166666669</v>
          </cell>
          <cell r="B353">
            <v>3198</v>
          </cell>
          <cell r="F353" t="str">
            <v>CC-01827358</v>
          </cell>
          <cell r="R353" t="str">
            <v>BVES049148</v>
          </cell>
          <cell r="AB353" t="str">
            <v>Today we attend the customer site for sheudle service so we change parts during service:- air filter, oil filter, oil and separator than start machine running ok</v>
          </cell>
        </row>
        <row r="354">
          <cell r="A354">
            <v>45938.678472222222</v>
          </cell>
          <cell r="B354">
            <v>2039</v>
          </cell>
          <cell r="F354" t="str">
            <v>CC-01827354</v>
          </cell>
          <cell r="R354" t="str">
            <v>BVES049149</v>
          </cell>
          <cell r="AB354"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355">
          <cell r="A355">
            <v>45936.657638888886</v>
          </cell>
          <cell r="B355">
            <v>37328</v>
          </cell>
          <cell r="F355" t="str">
            <v>CC-01822450</v>
          </cell>
          <cell r="R355" t="str">
            <v>BQBS033796</v>
          </cell>
          <cell r="AB355" t="str">
            <v>We visited site and change Air filter, Oil filter and cooling fan because cooling fan faulty. After than start and check unit running well condition at the present time.</v>
          </cell>
        </row>
        <row r="356">
          <cell r="A356">
            <v>45936.470833333333</v>
          </cell>
          <cell r="B356">
            <v>4500</v>
          </cell>
          <cell r="F356" t="str">
            <v>CC-01821895</v>
          </cell>
          <cell r="R356" t="str">
            <v>BXKD164191</v>
          </cell>
          <cell r="AB356"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357">
          <cell r="A357">
            <v>45936.465277777781</v>
          </cell>
          <cell r="B357">
            <v>1106</v>
          </cell>
          <cell r="F357" t="str">
            <v>CC-01821879</v>
          </cell>
          <cell r="R357" t="str">
            <v>BXID201595</v>
          </cell>
          <cell r="AB357" t="str">
            <v>Attend the site for schrdie service so drain oil from tank and drain oil from cooler total 37 liters oil drained, then change air filter, oil filter and ELGI air lube plus oil 40 liters. then start the unit found running ok.</v>
          </cell>
        </row>
        <row r="358">
          <cell r="A358">
            <v>45934.515277777777</v>
          </cell>
          <cell r="B358">
            <v>49113</v>
          </cell>
          <cell r="F358" t="str">
            <v>CC-01820482</v>
          </cell>
          <cell r="R358" t="str">
            <v>GPLS030458</v>
          </cell>
          <cell r="AB358" t="str">
            <v>Attend the site for scheduled service so change air filter, oil filter and oil. Then start the unit found running ok.</v>
          </cell>
        </row>
        <row r="359">
          <cell r="A359">
            <v>45933.51666666667</v>
          </cell>
          <cell r="B359">
            <v>16504</v>
          </cell>
          <cell r="F359" t="str">
            <v>CC-01819291</v>
          </cell>
          <cell r="R359" t="str">
            <v>BULL160559</v>
          </cell>
          <cell r="AB359" t="str">
            <v>Attend the site for scheduled service so drain oil from the tank and drained oil from the cooler total 38 liters oil drain then change air filter for compressor side, change oil filter, change pressure regulator switch, change solenoid valve kit, change thermal valve and change 40 liters ELGi air lube Plus oil. Then start the unit found running ok.</v>
          </cell>
        </row>
        <row r="360">
          <cell r="A360">
            <v>45933.515972222223</v>
          </cell>
          <cell r="B360">
            <v>12869</v>
          </cell>
          <cell r="F360" t="str">
            <v>CC-01819288</v>
          </cell>
          <cell r="R360" t="str">
            <v>BUAL160593</v>
          </cell>
          <cell r="AB360" t="str">
            <v>Attend the site for scheduled service so drain oil from the tank and drained oil from the cooler total 38.5 liters oil drain. Then change air filter for compressor side, change oil filter and ELGI air lube Plus oil 40 liters. Then start the unit found running ok.</v>
          </cell>
        </row>
        <row r="361">
          <cell r="A361">
            <v>45926.580555555556</v>
          </cell>
          <cell r="B361">
            <v>4606</v>
          </cell>
          <cell r="F361" t="str">
            <v>CC-01813619</v>
          </cell>
          <cell r="R361" t="str">
            <v>BXKD164206</v>
          </cell>
          <cell r="AB361" t="str">
            <v>Attend the site for scheduled service so drail oil from tank and drained oil from cooler total 37 to the drain, then change air filter 2nos for compressor and engine both sides, change oil filter 2 nos, change air oil separator, change ARV kit, change actuators kit 2 nos, change pressure regulator switch 1 nos and change ELGI air lube Plus oil 40 liters. Then start the unit found running ok.</v>
          </cell>
        </row>
        <row r="362">
          <cell r="A362">
            <v>45925.6848032407</v>
          </cell>
          <cell r="B362">
            <v>24665</v>
          </cell>
          <cell r="F362" t="str">
            <v>CC-01812451</v>
          </cell>
          <cell r="R362" t="str">
            <v>BUGS035879</v>
          </cell>
          <cell r="AB362" t="str">
            <v>Today we attend the customer site for sheudle service so we change parts during service:- air filter, oil filter, oil, separator and valve kit than start machine running ok</v>
          </cell>
        </row>
        <row r="363">
          <cell r="A363">
            <v>45925.552245370403</v>
          </cell>
          <cell r="B363">
            <v>8396</v>
          </cell>
          <cell r="F363" t="str">
            <v>CC-01812055</v>
          </cell>
          <cell r="R363" t="str">
            <v>BVCD163165</v>
          </cell>
          <cell r="AB363" t="str">
            <v>Attend the site for schedule service, start the work oil drain tank and cooler after cranking 2 Time total oil drain 38 liter change parts-oil Air lube plus 40lit,oil filter 2 nos, air filter 2 nos fitted the parts and start the unit unit running good condition</v>
          </cell>
        </row>
        <row r="364">
          <cell r="A364">
            <v>45925.551145833299</v>
          </cell>
          <cell r="B364">
            <v>26788</v>
          </cell>
          <cell r="F364" t="str">
            <v>CC-01812053</v>
          </cell>
          <cell r="R364" t="str">
            <v>BUCS034287</v>
          </cell>
          <cell r="AB364" t="str">
            <v>Attend the site for scheduled service so change air filter, oil filter, air oil separator, motor greasing all valve kit and oil. Then start the unit found running ok</v>
          </cell>
        </row>
        <row r="365">
          <cell r="A365">
            <v>45925.550254629597</v>
          </cell>
          <cell r="B365">
            <v>30211</v>
          </cell>
          <cell r="F365" t="str">
            <v>CC-01812051</v>
          </cell>
          <cell r="R365" t="str">
            <v>BUBS033778</v>
          </cell>
          <cell r="AB365" t="str">
            <v>Attend the site for scheduled service so change air filter, oil filter, air oil separator, motor greasing all valve kit and oil. Then start the unit found running ok</v>
          </cell>
        </row>
        <row r="366">
          <cell r="A366">
            <v>45924.532569444404</v>
          </cell>
          <cell r="B366">
            <v>995</v>
          </cell>
          <cell r="F366" t="str">
            <v>CC-01810521</v>
          </cell>
          <cell r="R366" t="str">
            <v>BXDC373827</v>
          </cell>
          <cell r="AB366" t="str">
            <v>Call wrongly opened.</v>
          </cell>
        </row>
        <row r="367">
          <cell r="A367">
            <v>45924.530775462998</v>
          </cell>
          <cell r="B367">
            <v>995</v>
          </cell>
          <cell r="F367" t="str">
            <v>CC-01810509</v>
          </cell>
          <cell r="R367" t="str">
            <v>BXDC373827</v>
          </cell>
          <cell r="AB367" t="str">
            <v>Today we attend the customer site for sheudle service so we change parts during service:- air filter, oil filter and oil than start machine running ok</v>
          </cell>
        </row>
        <row r="368">
          <cell r="A368">
            <v>45923.7254861111</v>
          </cell>
          <cell r="B368">
            <v>8798</v>
          </cell>
          <cell r="F368" t="str">
            <v>CC-01809829</v>
          </cell>
          <cell r="R368" t="str">
            <v>BXJS035074</v>
          </cell>
          <cell r="AB368" t="str">
            <v>Today we attend the customer site for sheudle service so we change parts during service:- air filter, oil filter, oil and separator than start machine running ok</v>
          </cell>
        </row>
        <row r="369">
          <cell r="A369">
            <v>45923.636874999997</v>
          </cell>
          <cell r="B369">
            <v>13311</v>
          </cell>
          <cell r="F369" t="str">
            <v>CC-01809486</v>
          </cell>
          <cell r="R369" t="str">
            <v>BWLS032057</v>
          </cell>
          <cell r="AB369" t="str">
            <v>Today we attend the customer site for sheudle service so we change parts during service:- valve kit, drive coupling element and pressure regulator than start machine running ok</v>
          </cell>
        </row>
        <row r="370">
          <cell r="A370">
            <v>45923.506307870397</v>
          </cell>
          <cell r="B370">
            <v>2000</v>
          </cell>
          <cell r="F370" t="str">
            <v>CC-01809038</v>
          </cell>
          <cell r="R370" t="str">
            <v>BXCD164399</v>
          </cell>
          <cell r="AB370" t="str">
            <v>Attend the site for youges mining barharwa sahibganj So start the work oil drain from tank and cooler 39 litres after change parts oil filter 2nos oil air lube plus 40 litres air filter 2nos engine and compressor both side after start the unit found on any leckege all parameters working under limit now unit running satisfactory.</v>
          </cell>
        </row>
        <row r="371">
          <cell r="A371">
            <v>45922.586412037002</v>
          </cell>
          <cell r="B371">
            <v>2038</v>
          </cell>
          <cell r="F371" t="str">
            <v>CC-01807902</v>
          </cell>
          <cell r="R371" t="str">
            <v>BXBD164358</v>
          </cell>
          <cell r="AB371" t="str">
            <v>Attend the site for scheduled service so drain oil from the tank and drain oil from the cooler total 37 liters oil drain. Then change the air filter for the compressor and engine both sides change, change the oil filter and ELGI air lube Plus oil 40 liters. Then start the unit found running ok.</v>
          </cell>
        </row>
        <row r="372">
          <cell r="A372">
            <v>45920.637141203697</v>
          </cell>
          <cell r="B372">
            <v>8935</v>
          </cell>
          <cell r="F372" t="str">
            <v>CC-01806470</v>
          </cell>
          <cell r="R372" t="str">
            <v>BXDS036842</v>
          </cell>
          <cell r="AB372" t="str">
            <v>Today we attend the customer site for sheudle service so we change parts during service:- air filter, oil filter and valve kit than start machine running ok</v>
          </cell>
        </row>
        <row r="373">
          <cell r="A373">
            <v>45920.628402777802</v>
          </cell>
          <cell r="B373">
            <v>12179</v>
          </cell>
          <cell r="F373" t="str">
            <v>CC-01806452</v>
          </cell>
          <cell r="R373" t="str">
            <v>BSBC375535</v>
          </cell>
          <cell r="AB373" t="str">
            <v>Attend the site for scheduled service so change air filter, oil filter, air oil separator, and oil change. Then start the unit found running ok.</v>
          </cell>
        </row>
        <row r="374">
          <cell r="A374">
            <v>45920.574699074103</v>
          </cell>
          <cell r="B374">
            <v>15380</v>
          </cell>
          <cell r="F374" t="str">
            <v>CC-01806307</v>
          </cell>
          <cell r="R374" t="str">
            <v>BTDD162169</v>
          </cell>
          <cell r="AB374" t="str">
            <v>Attend the sit for schedule service shiv mining lodna .so start the work oil drain from tank .oil drain from cooler Total oil drain 36 litre after change parts.oil filter 2nos.oil air lube plus 40 litre.air filter 2 nos engine and compressor side.after start the unit no any leckeg all parameters working under limit unit running satisfactory.</v>
          </cell>
        </row>
        <row r="375">
          <cell r="A375">
            <v>45919.479571759301</v>
          </cell>
          <cell r="B375">
            <v>11116</v>
          </cell>
          <cell r="F375" t="str">
            <v>CC-01804551</v>
          </cell>
          <cell r="R375" t="str">
            <v>BWCS032720</v>
          </cell>
          <cell r="AB375" t="str">
            <v>Attend the site for scheduled service so change air filter, oil filter, air oil separator, motor greasing and oil. Then start the unit found running ok.</v>
          </cell>
        </row>
        <row r="376">
          <cell r="A376">
            <v>45919.471342592602</v>
          </cell>
          <cell r="B376">
            <v>38434</v>
          </cell>
          <cell r="F376" t="str">
            <v>CC-01804521</v>
          </cell>
          <cell r="R376" t="str">
            <v>BMFS031346</v>
          </cell>
          <cell r="AB376" t="str">
            <v>Attend the site for scheduled service so change air filter, oil filter, air oil separator, motor greasing and oil. Then start the unit found running ok.</v>
          </cell>
        </row>
        <row r="377">
          <cell r="A377">
            <v>45918.649837962999</v>
          </cell>
          <cell r="B377">
            <v>8307</v>
          </cell>
          <cell r="F377" t="str">
            <v>CC-01803655</v>
          </cell>
          <cell r="R377" t="str">
            <v>BUFC372952</v>
          </cell>
          <cell r="AB377" t="str">
            <v>We visited site and change Air filter, Oil filter, Oil and Valve kit after than start and check unit running well condition.</v>
          </cell>
        </row>
        <row r="378">
          <cell r="A378">
            <v>45918.481550925899</v>
          </cell>
          <cell r="B378">
            <v>44593</v>
          </cell>
          <cell r="F378" t="str">
            <v>CC-01803134</v>
          </cell>
          <cell r="R378" t="str">
            <v>BRIC374329</v>
          </cell>
          <cell r="AB378" t="str">
            <v>Attend the site for scheduled service so change air filter, oil filter and oil. Then start the unit found running ok.</v>
          </cell>
        </row>
        <row r="379">
          <cell r="A379">
            <v>45918.476099537002</v>
          </cell>
          <cell r="B379">
            <v>40780</v>
          </cell>
          <cell r="F379" t="str">
            <v>CC-01803109</v>
          </cell>
          <cell r="R379" t="str">
            <v>BRAC372524</v>
          </cell>
          <cell r="AB379" t="str">
            <v>Attend the site for scheduled service so change air filter, oil filter, air oil separator and oil. Then start the unit found running ok.</v>
          </cell>
        </row>
        <row r="380">
          <cell r="A380">
            <v>45916.630810185197</v>
          </cell>
          <cell r="B380">
            <v>8858</v>
          </cell>
          <cell r="F380" t="str">
            <v>CC-01801028</v>
          </cell>
          <cell r="R380" t="str">
            <v>BXDS036842</v>
          </cell>
          <cell r="AB380" t="str">
            <v>We visited site and change Air filter and Start and check unit running well condition.</v>
          </cell>
        </row>
        <row r="381">
          <cell r="A381">
            <v>45916.609340277799</v>
          </cell>
          <cell r="B381">
            <v>34471</v>
          </cell>
          <cell r="F381" t="str">
            <v>CC-01800962</v>
          </cell>
          <cell r="R381" t="str">
            <v>BRAS033261</v>
          </cell>
          <cell r="AB381" t="str">
            <v>We visited site and change Air filter and Start and check unit running well condition.</v>
          </cell>
        </row>
        <row r="382">
          <cell r="A382">
            <v>45916.469664351898</v>
          </cell>
          <cell r="B382">
            <v>41619</v>
          </cell>
          <cell r="F382" t="str">
            <v>CC-01800527</v>
          </cell>
          <cell r="R382" t="str">
            <v>BSDS037710</v>
          </cell>
          <cell r="AB382" t="str">
            <v>Today we attend the customer site for sheudle service so we change parts during service:- air filter and oil filter than start machine running ok</v>
          </cell>
        </row>
        <row r="383">
          <cell r="A383">
            <v>45915.6884027778</v>
          </cell>
          <cell r="B383">
            <v>52471</v>
          </cell>
          <cell r="F383" t="str">
            <v>CC-01799927</v>
          </cell>
          <cell r="R383" t="str">
            <v>BKAS030685</v>
          </cell>
          <cell r="AB383" t="str">
            <v>We visited site and change Air filter, Oil filter, oil and oil injection pipe after than start and check unit running well condition.</v>
          </cell>
        </row>
        <row r="384">
          <cell r="A384">
            <v>45913.559768518498</v>
          </cell>
          <cell r="B384">
            <v>44522</v>
          </cell>
          <cell r="F384" t="str">
            <v>CC-01797899</v>
          </cell>
          <cell r="R384" t="str">
            <v>BRIC374329</v>
          </cell>
          <cell r="AB384" t="str">
            <v>Today we attend the customer site for general visit so we check and found that compressor running good but service due</v>
          </cell>
        </row>
        <row r="385">
          <cell r="A385">
            <v>45913.558680555601</v>
          </cell>
          <cell r="B385">
            <v>7300</v>
          </cell>
          <cell r="F385" t="str">
            <v>CC-01797894</v>
          </cell>
          <cell r="R385" t="str">
            <v>BWCC379947</v>
          </cell>
          <cell r="AB385" t="str">
            <v>Today we attend the customer site for sheudle service so we change parts during service:- air filter, oil filter, oil, separator, intake valve, solenoid valve, mpv kit and thermal valve than start machine running ok</v>
          </cell>
        </row>
        <row r="386">
          <cell r="A386">
            <v>45913.557835648098</v>
          </cell>
          <cell r="B386">
            <v>10832</v>
          </cell>
          <cell r="F386" t="str">
            <v>CC-01797893</v>
          </cell>
          <cell r="R386" t="str">
            <v>BWEC370314</v>
          </cell>
          <cell r="AB386" t="str">
            <v>Today we attend the customer site for sheudle service so we change parts during service:- air filter, oil filter, oil, separator, intake valve, solenoid valve, mpv kit and thermal valve than start machine running ok</v>
          </cell>
        </row>
        <row r="387">
          <cell r="A387">
            <v>45913.496817129599</v>
          </cell>
          <cell r="B387">
            <v>1485</v>
          </cell>
          <cell r="F387" t="str">
            <v>CC-01797740</v>
          </cell>
          <cell r="R387" t="str">
            <v>BXBD164388</v>
          </cell>
          <cell r="AB387" t="str">
            <v>Attend the site for shedule service so following Job are done Oil drain from tank and cooler after cranking two times again oil drain from tank and cooler total drain oil is 36 litter after change parts oil Air lube plus 38 litter, Oil filter 2nos air filter engine and compressor both side arv kit,prv kit, actuator kit 2nos engine and compressor both side after shedule service done than start the unit running good condition no air leakeag no oil leakage unit running satisfaction</v>
          </cell>
        </row>
        <row r="388">
          <cell r="A388">
            <v>45913.495115740698</v>
          </cell>
          <cell r="B388">
            <v>1367</v>
          </cell>
          <cell r="F388" t="str">
            <v>CC-01797731</v>
          </cell>
          <cell r="R388" t="str">
            <v>BXHD164701</v>
          </cell>
          <cell r="AB388" t="str">
            <v>Attend the site for schedule service so following Job are done Oil drain from tank and cooler after cranking two times again oil drain from tank and cooler total drain oil is 35 litter after change parts oil Air lube plus 38 litter oil filter 2nos air filter 2nos engine and compressor both side after shedule service done than start the unit running good condition no air leakeag no oil leakage unit running satisfaction</v>
          </cell>
        </row>
        <row r="389">
          <cell r="A389">
            <v>45913.437719907401</v>
          </cell>
          <cell r="B389">
            <v>21557</v>
          </cell>
          <cell r="F389" t="str">
            <v>CC-01797575</v>
          </cell>
          <cell r="R389" t="str">
            <v>GOHC370857</v>
          </cell>
          <cell r="AB389" t="str">
            <v>Attend the site for scheduled service so change, air filter, oil filter air oil separator motor greasing, intake valve kit, solenoid valve kit, NPV kit, thermal valve kit and oil. Then start the unit found running ok.</v>
          </cell>
        </row>
        <row r="390">
          <cell r="A390">
            <v>45913.4316666667</v>
          </cell>
          <cell r="B390">
            <v>5000</v>
          </cell>
          <cell r="F390" t="str">
            <v>CC-01797561</v>
          </cell>
          <cell r="R390" t="str">
            <v>BVAS038319</v>
          </cell>
          <cell r="AB390" t="str">
            <v>Attend the site for scheduled service so change oil filter and oil. Then start the unit found running ok.</v>
          </cell>
        </row>
        <row r="391">
          <cell r="A391">
            <v>45911.695659722202</v>
          </cell>
          <cell r="B391">
            <v>1261</v>
          </cell>
          <cell r="F391" t="str">
            <v>CC-01795845</v>
          </cell>
          <cell r="R391" t="str">
            <v>BXDD232126</v>
          </cell>
          <cell r="AB391" t="str">
            <v>Attend the site for schedule service Total oil drain 110 lit,change parts oil 114 lit , spine on oil filter 2nos, oil filter 75 lpm 1 nos fitted the parts and start the unit unit running good condition</v>
          </cell>
        </row>
        <row r="392">
          <cell r="A392">
            <v>45909.645995370403</v>
          </cell>
          <cell r="B392">
            <v>24081</v>
          </cell>
          <cell r="F392" t="str">
            <v>CC-01792850</v>
          </cell>
          <cell r="R392" t="str">
            <v>BIFS040367</v>
          </cell>
          <cell r="AB392" t="str">
            <v>Today we attend the customer site for sheudle service so we change parts during service:- air filter, oil filter and oil than start machine running ok</v>
          </cell>
        </row>
        <row r="393">
          <cell r="A393">
            <v>45909.392187500001</v>
          </cell>
          <cell r="B393">
            <v>1023</v>
          </cell>
          <cell r="F393" t="str">
            <v>CC-01792145</v>
          </cell>
          <cell r="R393" t="str">
            <v>BXID164764</v>
          </cell>
          <cell r="AB393" t="str">
            <v>Attend the site for scheduled service so drain oil from the tank and drain oil from the cooler, total 37 liters oil drain. Change air filter for compressor and engine both sides, change oil filter and ELGI air lube Plus oil 40 liters. Then start the unit found running ok.</v>
          </cell>
        </row>
        <row r="394">
          <cell r="A394">
            <v>45908.719895833303</v>
          </cell>
          <cell r="B394">
            <v>3196</v>
          </cell>
          <cell r="F394" t="str">
            <v>CC-01791703</v>
          </cell>
          <cell r="R394" t="str">
            <v>BWCC379823</v>
          </cell>
          <cell r="AB394" t="str">
            <v>Attend the site for scheduled service so change air filter, oil filter, air oil separator, motor greasing and oil. Then start the unit found running ok.</v>
          </cell>
        </row>
        <row r="395">
          <cell r="A395">
            <v>45908.456747685203</v>
          </cell>
          <cell r="B395">
            <v>26932</v>
          </cell>
          <cell r="F395" t="str">
            <v>CC-01790816</v>
          </cell>
          <cell r="R395" t="str">
            <v>BTIS044954</v>
          </cell>
          <cell r="AB395" t="str">
            <v>Attend the site for scheduled service so change air filter, oil filter and pre filter. Then start the unit found running ok.</v>
          </cell>
        </row>
        <row r="396">
          <cell r="A396">
            <v>45908.455740740697</v>
          </cell>
          <cell r="B396">
            <v>3647</v>
          </cell>
          <cell r="F396" t="str">
            <v>CC-01790813</v>
          </cell>
          <cell r="R396" t="str">
            <v>BUGS047249</v>
          </cell>
          <cell r="AB396" t="str">
            <v>Attend the site for scheduled service so change air filter, oil filter and pre filter. Then start the unit found running ok.</v>
          </cell>
        </row>
        <row r="397">
          <cell r="A397">
            <v>45906.590636574103</v>
          </cell>
          <cell r="B397">
            <v>1241</v>
          </cell>
          <cell r="F397" t="str">
            <v>CC-01789911</v>
          </cell>
          <cell r="R397" t="str">
            <v>BXKC372344</v>
          </cell>
          <cell r="AB397"/>
        </row>
        <row r="398">
          <cell r="A398">
            <v>45905.729444444398</v>
          </cell>
          <cell r="B398">
            <v>16581</v>
          </cell>
          <cell r="F398" t="str">
            <v>CC-01789271</v>
          </cell>
          <cell r="R398" t="str">
            <v>BSFC376459</v>
          </cell>
          <cell r="AB398" t="str">
            <v>Today we attend the customer site for general visit so we check and found that compressor running ok but service due</v>
          </cell>
        </row>
        <row r="399">
          <cell r="A399">
            <v>45905.672615740703</v>
          </cell>
          <cell r="B399">
            <v>4564</v>
          </cell>
          <cell r="F399" t="str">
            <v>CC-01789099</v>
          </cell>
          <cell r="R399" t="str">
            <v>BWED163889</v>
          </cell>
          <cell r="AB399" t="str">
            <v>Attend the site for scheduled service so drain oil from tank and drain oil from cooler total 37 liters oil drain then change air filter for compressor and engine both sides, change oil filter,change air oil separator and ELGI air lube Plus oil 40 liters. Then start the unit found running ok.</v>
          </cell>
        </row>
        <row r="400">
          <cell r="A400">
            <v>45905.467835648102</v>
          </cell>
          <cell r="B400">
            <v>18342</v>
          </cell>
          <cell r="F400" t="str">
            <v>CC-01788547</v>
          </cell>
          <cell r="R400" t="str">
            <v>BTLC377591</v>
          </cell>
          <cell r="AB400" t="str">
            <v>Attend the site for scheduled service so change air filter, oil filter, air oil separator, motor greasing and oil. Then start the unit found running ok.</v>
          </cell>
        </row>
        <row r="401">
          <cell r="A401">
            <v>45905.462500000001</v>
          </cell>
          <cell r="B401">
            <v>8806</v>
          </cell>
          <cell r="F401" t="str">
            <v>CC-01788523</v>
          </cell>
          <cell r="R401" t="str">
            <v>BULC371019</v>
          </cell>
          <cell r="AB401" t="str">
            <v>Attend the site for scheduled service so change air filter, oil filter, air oil separator, motor greasing, all valve and oil. Then start the unit found running ok.</v>
          </cell>
        </row>
        <row r="402">
          <cell r="A402">
            <v>45904.5953240741</v>
          </cell>
          <cell r="B402">
            <v>2751</v>
          </cell>
          <cell r="F402" t="str">
            <v>CC-01787599</v>
          </cell>
          <cell r="R402" t="str">
            <v>BXBS036231</v>
          </cell>
          <cell r="AB402" t="str">
            <v>We visited site and change Air filter, Oil filter and Oil after than start and check unit running well condition at the present time.</v>
          </cell>
        </row>
        <row r="403">
          <cell r="A403">
            <v>45904.444710648102</v>
          </cell>
          <cell r="B403">
            <v>4007</v>
          </cell>
          <cell r="F403" t="str">
            <v>CC-01787159</v>
          </cell>
          <cell r="R403" t="str">
            <v>BXLS042397</v>
          </cell>
          <cell r="AB403" t="str">
            <v>Attend the site for scheduled service so change air filter, oil filter, air oil separator, motor greasing and oil. Then start the unit found running ok.</v>
          </cell>
        </row>
        <row r="404">
          <cell r="A404">
            <v>45904.365034722199</v>
          </cell>
          <cell r="B404">
            <v>500</v>
          </cell>
          <cell r="F404" t="str">
            <v>CC-01787105</v>
          </cell>
          <cell r="R404" t="str">
            <v>BYKD164879</v>
          </cell>
          <cell r="AB404" t="str">
            <v>Attend the site for scheduled service so drain oil from the tank and drain oil from the cooler total 37 liters oil drain. Then change air filter for compressor and engine both sides, change the oil filter and ELGI air lube Plus oil 40 liters....</v>
          </cell>
        </row>
        <row r="405">
          <cell r="A405">
            <v>45904.363518518498</v>
          </cell>
          <cell r="B405">
            <v>3750</v>
          </cell>
          <cell r="F405" t="str">
            <v>CC-01787104</v>
          </cell>
          <cell r="R405" t="str">
            <v>BWHD164004</v>
          </cell>
          <cell r="AB405" t="str">
            <v>Attend the site for scheduled service so drain oil from the tank and drain oil from cooler total 38 liters oil drain, then change air filter for compressor and engine both sides, change oil filter and ELGI air lube Plus oil 40 liters. Then start the unit found running ok.</v>
          </cell>
        </row>
        <row r="406">
          <cell r="A406">
            <v>45904.360775462999</v>
          </cell>
          <cell r="B406">
            <v>8779</v>
          </cell>
          <cell r="F406" t="str">
            <v>CC-01787103</v>
          </cell>
          <cell r="R406" t="str">
            <v>BVDS039346</v>
          </cell>
          <cell r="AB406" t="str">
            <v>Attend the site for scheduled service so change air filter, oil filter, air oil separator, motor greasing, all valve kit and oil. Then start the unit found running ok.</v>
          </cell>
        </row>
        <row r="407">
          <cell r="A407">
            <v>45904.359305555598</v>
          </cell>
          <cell r="B407">
            <v>6650</v>
          </cell>
          <cell r="F407" t="str">
            <v>CC-01787102</v>
          </cell>
          <cell r="R407" t="str">
            <v>BTEC378536</v>
          </cell>
          <cell r="AB407" t="str">
            <v>Attend the site for scheduled service so change air filter, oil filter, air oil separator, motor greasing, all valve kit and oil. Then start the unit found running ok.</v>
          </cell>
        </row>
        <row r="408">
          <cell r="A408">
            <v>45904.357939814799</v>
          </cell>
          <cell r="B408">
            <v>3714</v>
          </cell>
          <cell r="F408" t="str">
            <v>CC-01787101</v>
          </cell>
          <cell r="R408" t="str">
            <v>BXLS042384</v>
          </cell>
          <cell r="AB408" t="str">
            <v>Attend the site for scheduled service so change air filter, oil filter, air oil separator, motor greasing and oil. Then start the unit found running ok.</v>
          </cell>
        </row>
        <row r="409">
          <cell r="A409">
            <v>45903.546886574099</v>
          </cell>
          <cell r="B409">
            <v>4952</v>
          </cell>
          <cell r="F409" t="str">
            <v>CC-01786301</v>
          </cell>
          <cell r="R409" t="str">
            <v>BWCC379950</v>
          </cell>
          <cell r="AB409" t="str">
            <v>We visited site and completed the servicing work during servicing we changed Air filter, Oil filter and Oil after than start unit and check unit working well current time.</v>
          </cell>
        </row>
        <row r="410">
          <cell r="A410">
            <v>45903.545358796298</v>
          </cell>
          <cell r="B410">
            <v>12505</v>
          </cell>
          <cell r="F410" t="str">
            <v>CC-01786295</v>
          </cell>
          <cell r="R410" t="str">
            <v>BRJC371828</v>
          </cell>
          <cell r="AB410" t="str">
            <v>We visited site and completed the servicing work during servicing we changed Air filter, Oil filter and Oil after than start unit and check unit working well current time.</v>
          </cell>
        </row>
        <row r="411">
          <cell r="A411">
            <v>45903.534537036998</v>
          </cell>
          <cell r="B411">
            <v>1536</v>
          </cell>
          <cell r="F411" t="str">
            <v>CC-01786258</v>
          </cell>
          <cell r="R411" t="str">
            <v>BXKC372444</v>
          </cell>
          <cell r="AB411" t="str">
            <v>Attend the site for scheduled service so we change parts during service:- air filter and oil filter. Then start the unit found running ok.</v>
          </cell>
        </row>
        <row r="412">
          <cell r="A412">
            <v>45903.372395833299</v>
          </cell>
          <cell r="B412">
            <v>97301</v>
          </cell>
          <cell r="F412" t="str">
            <v>CC-01785969</v>
          </cell>
          <cell r="R412" t="str">
            <v>BPLF150007</v>
          </cell>
          <cell r="AB412" t="str">
            <v>Attend the site for scheduled service so change air filter, oil filter, air oil separator, motor greasing and oil. Then start the unit found running ok.</v>
          </cell>
        </row>
        <row r="413">
          <cell r="A413">
            <v>45903.370694444398</v>
          </cell>
          <cell r="B413">
            <v>35336</v>
          </cell>
          <cell r="F413" t="str">
            <v>CC-01785968</v>
          </cell>
          <cell r="R413" t="str">
            <v>BTGS031205</v>
          </cell>
          <cell r="AB413" t="str">
            <v>Attend the site for scheduled service so change air filter, oil filter, air oil separator, motor greasing, all valve kit and oil. Then start the unit found running ok.</v>
          </cell>
        </row>
        <row r="414">
          <cell r="A414">
            <v>45902.730578703697</v>
          </cell>
          <cell r="B414">
            <v>2896</v>
          </cell>
          <cell r="F414" t="str">
            <v>CC-01785618</v>
          </cell>
          <cell r="R414" t="str">
            <v>BVAD121386</v>
          </cell>
          <cell r="AB414" t="str">
            <v>Attend the site for scheduled service so change air filter for compressor and engine both sides, change oil filter , change air oil separator, change all valve kit and change ELGI air lube Plus oil 40 liters. Then start the unit found running ok.</v>
          </cell>
        </row>
        <row r="415">
          <cell r="A415">
            <v>45902.618912037004</v>
          </cell>
          <cell r="B415">
            <v>3562</v>
          </cell>
          <cell r="F415" t="str">
            <v>CC-01785324</v>
          </cell>
          <cell r="R415" t="str">
            <v>BTHC379543</v>
          </cell>
          <cell r="AB415" t="str">
            <v>Today we attend the customer site for sheudle service so we change parts during service:- air filter, oil filter, oil and separator than start machine running ok</v>
          </cell>
        </row>
        <row r="416">
          <cell r="A416">
            <v>45902.591585648202</v>
          </cell>
          <cell r="B416">
            <v>4066</v>
          </cell>
          <cell r="F416" t="str">
            <v>CC-01785253</v>
          </cell>
          <cell r="R416" t="str">
            <v>BXKD164191</v>
          </cell>
          <cell r="AB416" t="str">
            <v>Attend the site for scheduled service so drain oil from the tank and drain oil from cooler total 37 liters oil drain. Then change 2 nos 90 lpm oil filter, change 2 nos air filter for compressor and engine both sides. Change 40 liters ELGi air lube Plus oil. Then start the unit found running ok.</v>
          </cell>
        </row>
        <row r="417">
          <cell r="A417">
            <v>45901.609895833302</v>
          </cell>
          <cell r="B417">
            <v>2296</v>
          </cell>
          <cell r="F417" t="str">
            <v>CC-01784215</v>
          </cell>
          <cell r="R417" t="str">
            <v>BXES037132</v>
          </cell>
          <cell r="AB417" t="str">
            <v>We visited site and change Air filter, Oil filter, Separator and oil after than start and check unit running well condition at the present time.</v>
          </cell>
        </row>
        <row r="418">
          <cell r="A418">
            <v>45901.555034722202</v>
          </cell>
          <cell r="B418">
            <v>4314</v>
          </cell>
          <cell r="F418" t="str">
            <v>CC-01784101</v>
          </cell>
          <cell r="R418" t="str">
            <v>BVIC377970</v>
          </cell>
          <cell r="AB418" t="str">
            <v>Today we attend the customer site for sheudle service so we change parts during service:- air filter, oil filter, oil and separator than start machine running ok</v>
          </cell>
        </row>
        <row r="419">
          <cell r="A419">
            <v>45898.708437499998</v>
          </cell>
          <cell r="B419">
            <v>8627</v>
          </cell>
          <cell r="F419" t="str">
            <v>CC-01781580</v>
          </cell>
          <cell r="R419" t="str">
            <v>BWJS031206</v>
          </cell>
          <cell r="AB419" t="str">
            <v>We visited site and change Air filter, Oil filter, Separator, Oil and Valve kit after than start and check unit running well condition at the present time.</v>
          </cell>
        </row>
        <row r="420">
          <cell r="A420">
            <v>45897.735613425903</v>
          </cell>
          <cell r="B420">
            <v>4340</v>
          </cell>
          <cell r="F420" t="str">
            <v>CC-01780373</v>
          </cell>
          <cell r="R420" t="str">
            <v>BXFC374369</v>
          </cell>
          <cell r="AB420" t="str">
            <v>Attend the site for scheduled service so change air filter, oil filter, air oil separator, motor greasing and oil then start the unit found running ok.</v>
          </cell>
        </row>
        <row r="421">
          <cell r="A421">
            <v>45896.742662037002</v>
          </cell>
          <cell r="B421">
            <v>18317</v>
          </cell>
          <cell r="F421" t="str">
            <v>CC-01779234</v>
          </cell>
          <cell r="R421" t="str">
            <v>BSGC376585</v>
          </cell>
          <cell r="AB421" t="str">
            <v>We visited site and change oil filter, oil and solenoid valve after than start and check unit running well condition at the same.</v>
          </cell>
        </row>
        <row r="422">
          <cell r="A422">
            <v>45896.6787847222</v>
          </cell>
          <cell r="B422">
            <v>9097</v>
          </cell>
          <cell r="F422" t="str">
            <v>CC-01779115</v>
          </cell>
          <cell r="R422" t="str">
            <v>BXJS034965</v>
          </cell>
          <cell r="AB422" t="str">
            <v>Today we attend the customer site for sheudle service so we change parts during service:- air filter, oil filter, oil and separator than start machine running ok</v>
          </cell>
        </row>
        <row r="423">
          <cell r="A423">
            <v>45896.660451388903</v>
          </cell>
          <cell r="B423">
            <v>8191</v>
          </cell>
          <cell r="F423" t="str">
            <v>CC-01779073</v>
          </cell>
          <cell r="R423" t="str">
            <v>EVLL062069</v>
          </cell>
          <cell r="AB423" t="str">
            <v>Today we attend the customer site for sheudle service so we change parts during service:- air filter, oil filter, oil and separator than start machine running ok</v>
          </cell>
        </row>
        <row r="424">
          <cell r="A424">
            <v>45892.6426967593</v>
          </cell>
          <cell r="B424">
            <v>1138</v>
          </cell>
          <cell r="F424" t="str">
            <v>CC-01775075</v>
          </cell>
          <cell r="R424" t="str">
            <v>BWFC370700</v>
          </cell>
          <cell r="AB424" t="str">
            <v>Attend the site for complaints of tripping so check and found the air filter and oil filter are choked and low oil level. So we change the air filter, oil filter and oil. Then start the unit found running ok.</v>
          </cell>
        </row>
        <row r="425">
          <cell r="A425">
            <v>45892.581875000003</v>
          </cell>
          <cell r="B425">
            <v>3783</v>
          </cell>
          <cell r="F425" t="str">
            <v>CC-01774924</v>
          </cell>
          <cell r="R425" t="str">
            <v>BWHD231603</v>
          </cell>
          <cell r="AB425" t="str">
            <v>Attend the site as per customer complaint for low drilling rpm and low working pressure so check the unit found drilling rpm 1300 at 280 psi air pressure, so as per observation actuator kit 3 nos. replaced and replace main pressure regulator kit 1 no. After the fitment start the unit and set the line pressure to 340 psi at 1220 idle rpm and flushing pressure found 210 psi at 1800 flushing rpm. Drilling rpm set 1430 at 300 psi air pressure by adjusting the water yield regulator. Now unit is running as per our specification. Correct contact No. 86176 28112</v>
          </cell>
        </row>
        <row r="426">
          <cell r="A426">
            <v>45891.748680555596</v>
          </cell>
          <cell r="B426">
            <v>41265</v>
          </cell>
          <cell r="F426" t="str">
            <v>CC-01774223</v>
          </cell>
          <cell r="R426" t="str">
            <v>BRFC373676</v>
          </cell>
          <cell r="AB426" t="str">
            <v>Attend the site for valve kit change so change the valve kit. Then start the unit found running ok.</v>
          </cell>
        </row>
        <row r="427">
          <cell r="A427">
            <v>45891.7426851852</v>
          </cell>
          <cell r="B427">
            <v>13111</v>
          </cell>
          <cell r="F427" t="str">
            <v>CC-01774203</v>
          </cell>
          <cell r="R427" t="str">
            <v>BUFS046813</v>
          </cell>
          <cell r="AB427" t="str">
            <v>Attend the site for scheduled service so change air filter, oil filter, air oil separator, motor greasing and oil. Then start the unit found running ok.</v>
          </cell>
        </row>
        <row r="428">
          <cell r="A428">
            <v>45887.542523148099</v>
          </cell>
          <cell r="B428">
            <v>24033</v>
          </cell>
          <cell r="F428" t="str">
            <v>CC-01768086</v>
          </cell>
          <cell r="R428" t="str">
            <v>GOCC370465</v>
          </cell>
          <cell r="AB428" t="str">
            <v>Attend the site for scheduled service so change air filter, oil filter, air oil separator, motor greasing and oil change. Then start the unit found running ok.</v>
          </cell>
        </row>
        <row r="429">
          <cell r="A429">
            <v>45883.724305555559</v>
          </cell>
          <cell r="B429">
            <v>537</v>
          </cell>
          <cell r="F429" t="str">
            <v>CC-01765780</v>
          </cell>
          <cell r="R429" t="str">
            <v>BXAL153828</v>
          </cell>
          <cell r="AB429" t="str">
            <v>Attend the site for scheduled service so drain oil from tank 17 litres, drain oil from cooler 1 liters total 18 liters oil drain then change air filter 1 number, change oil filter 1 number and change ELGI elair lube Plus oil 20 liters. Then start the unit found running ok.</v>
          </cell>
        </row>
        <row r="430">
          <cell r="A430">
            <v>45883.69027777778</v>
          </cell>
          <cell r="B430">
            <v>685</v>
          </cell>
          <cell r="F430" t="str">
            <v>CC-01765685</v>
          </cell>
          <cell r="R430" t="str">
            <v>BVIS040024</v>
          </cell>
          <cell r="AB430" t="str">
            <v>Attend the site for airend replacement so dismantle oil faulty airend and coupled new airend having fabrication number AYCA159344. Then fitted all fitting and start the unit found running ok. Attend the site for airend replacement so after airend replacement we done scheduled service so change air filter for compressor and engine both side, change oil filter, change air oil separator and change ELGI air lube Plus oil 40 20 liters. Then start the unit found running ok.</v>
          </cell>
        </row>
        <row r="431">
          <cell r="A431">
            <v>45883.472222222219</v>
          </cell>
          <cell r="B431">
            <v>564</v>
          </cell>
          <cell r="F431" t="str">
            <v>CC-01765042</v>
          </cell>
          <cell r="R431" t="str">
            <v>BYLD232534</v>
          </cell>
          <cell r="AB431" t="str">
            <v>Attend the site for scheduled service so drain oil from the tank and drain oil from the cooler total 110 liters oil drain. Then change oil filter 75 lpm 1 number, spin on oil filter 2 numbers, air filter 1 number for compressor side only. Then change ELGI air lube Plus oil 115 liters. Then start the unit found running ok.</v>
          </cell>
        </row>
        <row r="432">
          <cell r="A432">
            <v>45883.431250000001</v>
          </cell>
          <cell r="B432">
            <v>2815</v>
          </cell>
          <cell r="F432" t="str">
            <v>CC-01764958</v>
          </cell>
          <cell r="R432" t="str">
            <v>BXDC373881</v>
          </cell>
          <cell r="AB432" t="str">
            <v>Attend the site for scheduled service so change air filter, oil filter and oil. Then start the unit found running ok</v>
          </cell>
        </row>
        <row r="433">
          <cell r="A433">
            <v>45882.60833333333</v>
          </cell>
          <cell r="B433">
            <v>3500</v>
          </cell>
          <cell r="F433" t="str">
            <v>CC-01764163</v>
          </cell>
          <cell r="R433" t="str">
            <v>BVFD163274</v>
          </cell>
          <cell r="AB433" t="str">
            <v>Attend the site for schedule service so following Job are done Oil drain from tank and cooler after cranking two times oil drain from tank and cooler total drain oil is 38 litter then change parts Oil Air lube plus 40 litter Air filter 2nos engine and compressor both side oil filter 2nos after shedule service done than start the unit running good condition no air leakeag no oil leakage unit running satisfaction</v>
          </cell>
        </row>
        <row r="434">
          <cell r="A434">
            <v>45882.604861111111</v>
          </cell>
          <cell r="B434">
            <v>564</v>
          </cell>
          <cell r="F434" t="str">
            <v>CC-01764155</v>
          </cell>
          <cell r="R434" t="str">
            <v>BYLD164919</v>
          </cell>
          <cell r="AB434" t="str">
            <v>Attend the site for schedule service so following Job are done Oil drain from tank and cooler after cranking two times after change parts oil Air lube plus 40 litter Air filter 2nos engine and compressor both side and and oil filter 2nos after shedule service done than start the unit running good condition no air leakeag no oil leakage unit running satisfaction</v>
          </cell>
        </row>
        <row r="435">
          <cell r="A435">
            <v>45882.602083333331</v>
          </cell>
          <cell r="B435">
            <v>1069</v>
          </cell>
          <cell r="F435" t="str">
            <v>CC-01764150</v>
          </cell>
          <cell r="R435" t="str">
            <v>BXHD232312</v>
          </cell>
          <cell r="AB435" t="str">
            <v>Attend the site for scheduled service so drain oil from the tank and drain oil from the cooler total 110 liters oil drain then change the compressor side air filter, change 75lpm oil filter 1no. Change ELGI air lube Plus oil 115 liters. Then start the unit found running ok</v>
          </cell>
        </row>
        <row r="436">
          <cell r="A436">
            <v>45881.734722222223</v>
          </cell>
          <cell r="B436">
            <v>3129</v>
          </cell>
          <cell r="F436" t="str">
            <v>CC-01763207</v>
          </cell>
          <cell r="R436" t="str">
            <v>BWIC371555</v>
          </cell>
          <cell r="AB436" t="str">
            <v>Attend the site for scheduled service so change air filter, oil filter, air oil separator, motor greasing and oil. Then start the unit found running ok.</v>
          </cell>
        </row>
        <row r="437">
          <cell r="A437">
            <v>45881.559027777781</v>
          </cell>
          <cell r="B437">
            <v>62022</v>
          </cell>
          <cell r="F437" t="str">
            <v>CC-01762658</v>
          </cell>
          <cell r="R437" t="str">
            <v>BMBL160078</v>
          </cell>
          <cell r="AB437" t="str">
            <v>Today we attend the customer site for sheudle service so we change parts during service:- air filter, oil filter, oil and separator than start machine running ok</v>
          </cell>
        </row>
        <row r="438">
          <cell r="A438">
            <v>45880.462500000001</v>
          </cell>
          <cell r="B438">
            <v>1550</v>
          </cell>
          <cell r="F438" t="str">
            <v>CC-01761089</v>
          </cell>
          <cell r="R438" t="str">
            <v>BXBD164358</v>
          </cell>
          <cell r="AB438" t="str">
            <v>Attend the site for scheduled service so drained oil from the tank and drail oil from the cooler total 37 liters oil drail. Then change the air filter for the compressor and engine both sides. Change oil filter 2 numbers, change air oil separator, chand BDV kit, MPV kit, Pressure regulator kit, actuators kit and change 40 liters ELGI air lube Plus oil. Then start the unit found running ok.</v>
          </cell>
        </row>
        <row r="439">
          <cell r="A439">
            <v>45880.461111111108</v>
          </cell>
          <cell r="B439">
            <v>1140</v>
          </cell>
          <cell r="F439" t="str">
            <v>CC-01761085</v>
          </cell>
          <cell r="R439" t="str">
            <v>BVIC378149</v>
          </cell>
          <cell r="AB439" t="str">
            <v>Attend the site for scheduled service so change air filter, oil filter, air oil separator, motor greasing and oil change. Then start the unit found running ok.</v>
          </cell>
        </row>
        <row r="440">
          <cell r="A440">
            <v>45877.605555555558</v>
          </cell>
          <cell r="B440">
            <v>30677</v>
          </cell>
          <cell r="F440" t="str">
            <v>CC-01759392</v>
          </cell>
          <cell r="R440" t="str">
            <v>BRCC373040</v>
          </cell>
          <cell r="AB440" t="str">
            <v>Today we attend the customer site for sheudle service so we change parts during service:- air filter, oil filter, oil and separator than start machine running ok sp sl. 25 62 20 T</v>
          </cell>
        </row>
        <row r="441">
          <cell r="A441">
            <v>45877.450694444444</v>
          </cell>
          <cell r="B441">
            <v>617</v>
          </cell>
          <cell r="F441" t="str">
            <v>CC-01758943</v>
          </cell>
          <cell r="R441" t="str">
            <v>BXID201595</v>
          </cell>
          <cell r="AB441" t="str">
            <v>Attend the site for schedule service so total drain oil from tank and oil cooler 55 litres with two dead cranks., after then replace main oil filter 3 nos., by pass oil filter 1no , and air filter engine and compressor both side. Plugged in the drain plugs and fill oil in tank upto full guage level, dead crank the unit one time and maintain the oil level upto half guage level. Total topped oil in separator tank 60 litres. After schedule service done start and run the unit on load condition found unit is running in normal parameters.</v>
          </cell>
        </row>
        <row r="442">
          <cell r="A442">
            <v>45876.712500000001</v>
          </cell>
          <cell r="B442">
            <v>2479</v>
          </cell>
          <cell r="F442" t="str">
            <v>CC-01758246</v>
          </cell>
          <cell r="R442" t="str">
            <v>BUGS047159</v>
          </cell>
          <cell r="AB442" t="str">
            <v>Today we attend the customer site for sheudle service so we change parts during service:- Air filter and oil filter than start machine running ok</v>
          </cell>
        </row>
        <row r="443">
          <cell r="A443">
            <v>45876.477083333331</v>
          </cell>
          <cell r="B443">
            <v>2348</v>
          </cell>
          <cell r="F443" t="str">
            <v>CC-01757525</v>
          </cell>
          <cell r="R443" t="str">
            <v>BWHD121813</v>
          </cell>
          <cell r="AB443" t="str">
            <v>Attend the site for scheduled service so drained oil from tank 17 liters, drain oil from cooler 1.5 liters total 18.5 liters oil drain. Then change the air filter for the compressor and engine both sides, change the oil filter 2 numbers and change ELGI air lube Plus oil 20 liters. Then start the unit found running ok.</v>
          </cell>
        </row>
        <row r="444">
          <cell r="A444">
            <v>45876.439583333333</v>
          </cell>
          <cell r="B444">
            <v>46770</v>
          </cell>
          <cell r="F444" t="str">
            <v>CC-01757424</v>
          </cell>
          <cell r="R444" t="str">
            <v>BPCS030196</v>
          </cell>
          <cell r="AB444" t="str">
            <v>Attend the site for scheduled service so change the air filter and oil filter. Then start the unit found running ok.</v>
          </cell>
        </row>
        <row r="445">
          <cell r="A445">
            <v>45876.438888888886</v>
          </cell>
          <cell r="B445">
            <v>39311</v>
          </cell>
          <cell r="F445" t="str">
            <v>CC-01757422</v>
          </cell>
          <cell r="R445" t="str">
            <v>BRGS035169</v>
          </cell>
          <cell r="AB445" t="str">
            <v>Attend the site for scheduled service so change the air filter and oil filter. Then start the unit found running ok.</v>
          </cell>
        </row>
        <row r="446">
          <cell r="A446">
            <v>45875.626388888886</v>
          </cell>
          <cell r="B446">
            <v>3700</v>
          </cell>
          <cell r="F446" t="str">
            <v>CC-01756543</v>
          </cell>
          <cell r="R446" t="str">
            <v>BXKD164206</v>
          </cell>
          <cell r="AB446" t="str">
            <v>Total oil drain 30 lit, change parts -oil Air lube plus 40lit,oil filter 90lpm 2 nos,air filter 2 nos Fitted the parts and start the unit unit running good condition</v>
          </cell>
        </row>
        <row r="447">
          <cell r="A447">
            <v>45875.484722222223</v>
          </cell>
          <cell r="B447">
            <v>22317</v>
          </cell>
          <cell r="F447" t="str">
            <v>CC-01756133</v>
          </cell>
          <cell r="R447" t="str">
            <v>BSBC375530</v>
          </cell>
          <cell r="AB447" t="str">
            <v>Attend the site for scheduled service so change all valve kit. Then start the unit found running ok</v>
          </cell>
        </row>
        <row r="448">
          <cell r="A448">
            <v>45875.481249999997</v>
          </cell>
          <cell r="B448">
            <v>27192</v>
          </cell>
          <cell r="F448" t="str">
            <v>CC-01756118</v>
          </cell>
          <cell r="R448" t="str">
            <v>BUKC370499</v>
          </cell>
          <cell r="AB448" t="str">
            <v>Attend the site for scheduled service so change air filter, oil filter, air oil separator, motor greasing and oil. Then start the unit found running ok.</v>
          </cell>
        </row>
        <row r="449">
          <cell r="A449">
            <v>45874.756249999999</v>
          </cell>
          <cell r="B449">
            <v>7040</v>
          </cell>
          <cell r="F449" t="str">
            <v>CC-01755401</v>
          </cell>
          <cell r="R449" t="str">
            <v>BVJD162972</v>
          </cell>
          <cell r="AB449" t="str">
            <v>Total oil drain 38 liter, change parts-oil Air lube plus 38lit,oil filter 90lpm 2 nos,air filter 2 nos fitted the parts and start the unit unit running good condition</v>
          </cell>
        </row>
        <row r="450">
          <cell r="A450">
            <v>45871.678472222222</v>
          </cell>
          <cell r="B450">
            <v>9858</v>
          </cell>
          <cell r="F450" t="str">
            <v>CC-01752210</v>
          </cell>
          <cell r="R450" t="str">
            <v>BXKS035161</v>
          </cell>
          <cell r="AB450" t="str">
            <v>Today we attend the customer site for sheudle service so we change parts during service:- air filter, oil filter, oil and separator than start machine running ok</v>
          </cell>
        </row>
        <row r="451">
          <cell r="A451">
            <v>45871.65902777778</v>
          </cell>
          <cell r="B451">
            <v>29716</v>
          </cell>
          <cell r="F451" t="str">
            <v>CC-01752140</v>
          </cell>
          <cell r="R451" t="str">
            <v>BSLS036682</v>
          </cell>
          <cell r="AB451" t="str">
            <v>Today we attend the customer site for sheudle service so we change parts during service:- air filter, oil filter and drive coupling element than start machine running ok</v>
          </cell>
        </row>
        <row r="452">
          <cell r="A452">
            <v>45870.517361111109</v>
          </cell>
          <cell r="B452">
            <v>82723</v>
          </cell>
          <cell r="F452" t="str">
            <v>CC-01750112</v>
          </cell>
          <cell r="R452" t="str">
            <v>BLGS031576</v>
          </cell>
          <cell r="AB452" t="str">
            <v>Attend the site for scheduled service so change air filter, oil filter, air oil separator, motor greasing, all valve kit and oil. Then start the unit found running ok.</v>
          </cell>
        </row>
        <row r="453">
          <cell r="A453">
            <v>45869.696273148104</v>
          </cell>
          <cell r="B453">
            <v>460</v>
          </cell>
          <cell r="F453" t="str">
            <v>CC-01749386</v>
          </cell>
          <cell r="R453" t="str">
            <v>BYLD201693</v>
          </cell>
          <cell r="AB453" t="str">
            <v>During a site visit to Abhishek Sonis location, I discovered an oil leak originating from a hose. To address this, I first drained 20 liters of oil from the separator tank and cooler, noting that approximately 50 liters had already been lost due to the leak. Although the remaining oil was still in good condition, the primary focus was on replacing the compromised parts. I replaced the leaking hose, specifically the TVB Out to Cooler IN part number 035305691, and also changed the hose from the separator tank to the TVB. To complete the service, I replaced the compressors air and oil filters and topped up the system with 40 liters of ELGI Air Lube Plus oil. Following these repairs, the machine is now operating effectively and in good condition. Schedule service symptoms created and closed.</v>
          </cell>
        </row>
        <row r="454">
          <cell r="A454">
            <v>45867.618831018503</v>
          </cell>
          <cell r="B454">
            <v>2031</v>
          </cell>
          <cell r="F454" t="str">
            <v>CC-01746262</v>
          </cell>
          <cell r="R454" t="str">
            <v>BXJD231746</v>
          </cell>
          <cell r="AB454" t="str">
            <v>Attend the site for schedule service so following Job are done Oil drain from tank and cooler total drain oil is 108 liter with One dead Crank after change parts oil Air lube plus 113 litter oil filter 2nos spinon and 75 lpm 1nos after shedule service done than start the unit running good condition no air leakeag no oil leakage unit running satisfaction</v>
          </cell>
        </row>
        <row r="455">
          <cell r="A455">
            <v>45867.526736111096</v>
          </cell>
          <cell r="B455">
            <v>13290</v>
          </cell>
          <cell r="F455" t="str">
            <v>CC-01745989</v>
          </cell>
          <cell r="R455" t="str">
            <v>BTJC377158</v>
          </cell>
          <cell r="AB455" t="str">
            <v>Today we attend the customer site for sheudle service so we change parts during service:- air filter and oil filter than start machine running ok</v>
          </cell>
        </row>
        <row r="456">
          <cell r="A456">
            <v>45866.552106481497</v>
          </cell>
          <cell r="B456">
            <v>3820</v>
          </cell>
          <cell r="F456" t="str">
            <v>CC-01744691</v>
          </cell>
          <cell r="R456" t="str">
            <v>BWHD164015</v>
          </cell>
          <cell r="AB456" t="str">
            <v>I started the Oil drain from tank and cooler and found that oil color is black. Then we ask customer to arrange 20 liter more ELGI air lube plus oil, so that we can clean it properly. So, customer bring extra 20 liters ELGI air lube plus oil. Then we drain oil from tank &amp; cooler and fill new oil then start the unit and run in idle condition for 5 – 6 minutes. Then again drain oil from tank and cooler after cranking 2 Time Total oil drain 38 liter and open the seperator tank and clean then change new sepretar fitted the tank and change oil 40 lit,oil filter,and air filter 1 nos fitted the parts and start the unit unit running good condition...</v>
          </cell>
        </row>
        <row r="457">
          <cell r="A457">
            <v>45866.5477777778</v>
          </cell>
          <cell r="B457">
            <v>14096</v>
          </cell>
          <cell r="F457" t="str">
            <v>CC-01744673</v>
          </cell>
          <cell r="R457" t="str">
            <v>BQLC370193</v>
          </cell>
          <cell r="AB457" t="str">
            <v>Attend the site for scheduled service so change air filter, oil filter, air oil separator, motor greasing and oil. Then start the unit found running ok</v>
          </cell>
        </row>
        <row r="458">
          <cell r="A458">
            <v>45866.533449074101</v>
          </cell>
          <cell r="B458">
            <v>3162</v>
          </cell>
          <cell r="F458" t="str">
            <v>CC-01744615</v>
          </cell>
          <cell r="R458" t="str">
            <v>BXBS036173</v>
          </cell>
          <cell r="AB458" t="str">
            <v>Attend the site for scheduled service so change the air filter and oil filter. Then start the unit found running ok.</v>
          </cell>
        </row>
        <row r="459">
          <cell r="A459">
            <v>45866.525740740697</v>
          </cell>
          <cell r="B459">
            <v>18050</v>
          </cell>
          <cell r="F459" t="str">
            <v>CC-01744589</v>
          </cell>
          <cell r="R459" t="str">
            <v>BULS033141</v>
          </cell>
          <cell r="AB459" t="str">
            <v>Attend the site for scheduled service so change air filter, oil filter, air oil separator, motor greasing and oil . Then start the unit found running ok.</v>
          </cell>
        </row>
        <row r="460">
          <cell r="A460">
            <v>45866.523946759298</v>
          </cell>
          <cell r="B460">
            <v>18630</v>
          </cell>
          <cell r="F460" t="str">
            <v>CC-01744585</v>
          </cell>
          <cell r="R460" t="str">
            <v>BTIS032025</v>
          </cell>
          <cell r="AB460" t="str">
            <v>Attend the site for scheduled service so change air filter, oil filter, air oil separator, motor greasing, all valve kit and oil. Then start the unit found running ok.</v>
          </cell>
        </row>
        <row r="461">
          <cell r="A461">
            <v>45866.522256944401</v>
          </cell>
          <cell r="B461">
            <v>18806</v>
          </cell>
          <cell r="F461" t="str">
            <v>CC-01744580</v>
          </cell>
          <cell r="R461" t="str">
            <v>BTIS032020</v>
          </cell>
          <cell r="AB461" t="str">
            <v>Attend the site for scheduled service so change air filter, oil filter, air oil separator, motor greasing, all valve kit and oil change. Then start the unit found running ok.</v>
          </cell>
        </row>
        <row r="462">
          <cell r="A462">
            <v>45859.749293981498</v>
          </cell>
          <cell r="B462">
            <v>2010</v>
          </cell>
          <cell r="F462" t="str">
            <v>CC-01737252</v>
          </cell>
          <cell r="R462" t="str">
            <v>BXFD164587</v>
          </cell>
          <cell r="AB462" t="str">
            <v>Attend the site for schedule service so drain oil from tank and oil cooler 38 litres, replace air filter engine and compressor both side, replace oil filter 2nos, total topped up oil in tank upto 40 litres with one dead crank. After schedule service done start and run the unit on load condition found unit is running in normal parameters.</v>
          </cell>
        </row>
        <row r="463">
          <cell r="A463">
            <v>45859.596273148098</v>
          </cell>
          <cell r="B463">
            <v>4595</v>
          </cell>
          <cell r="F463" t="str">
            <v>CC-01736884</v>
          </cell>
          <cell r="R463" t="str">
            <v>BWGS033844</v>
          </cell>
          <cell r="AB463" t="str">
            <v>Today we attend the customer site for sheudle service so we change parts during service:- air filter and oil filter than start machine running ok.we also change dryer controller DMC 35, now dryer working good condition</v>
          </cell>
        </row>
        <row r="464">
          <cell r="A464">
            <v>45859.519247685203</v>
          </cell>
          <cell r="B464">
            <v>13415</v>
          </cell>
          <cell r="F464" t="str">
            <v>CC-01736680</v>
          </cell>
          <cell r="R464" t="str">
            <v>BVKC374485</v>
          </cell>
          <cell r="AB464" t="str">
            <v>Attend the site for scheduled service so change air filter, oil filter, motor greasing and oil change. Then start the unit found running ok.</v>
          </cell>
        </row>
        <row r="465">
          <cell r="A465">
            <v>45857.627789351798</v>
          </cell>
          <cell r="B465">
            <v>40358</v>
          </cell>
          <cell r="F465" t="str">
            <v>CC-01735467</v>
          </cell>
          <cell r="R465" t="str">
            <v>BRIS035698</v>
          </cell>
          <cell r="AB465" t="str">
            <v>Today we attend the customer site for sheudle service so we change parts during service:- air filter, oil filter, oil, separator and valve kit than start machine running ok</v>
          </cell>
        </row>
        <row r="466">
          <cell r="A466">
            <v>45856.554097222201</v>
          </cell>
          <cell r="B466">
            <v>1596</v>
          </cell>
          <cell r="F466" t="str">
            <v>CC-01734041</v>
          </cell>
          <cell r="R466" t="str">
            <v>BYJC375621</v>
          </cell>
          <cell r="AB466" t="str">
            <v>Attend the site for scheduled service so change air filter and oil. Then start the unit found running ok.</v>
          </cell>
        </row>
        <row r="467">
          <cell r="A467">
            <v>45856.534317129597</v>
          </cell>
          <cell r="B467">
            <v>8701</v>
          </cell>
          <cell r="F467" t="str">
            <v>CC-01733959</v>
          </cell>
          <cell r="R467" t="str">
            <v>BUGC373215</v>
          </cell>
          <cell r="AB467" t="str">
            <v>Attend the site for scheduled service so change air filter, oil filter, air oil separator, motor greasing and oil. Then start the unit found running ok.</v>
          </cell>
        </row>
        <row r="468">
          <cell r="A468">
            <v>45855.697060185201</v>
          </cell>
          <cell r="B468">
            <v>3015</v>
          </cell>
          <cell r="F468" t="str">
            <v>CC-01733059</v>
          </cell>
          <cell r="R468" t="str">
            <v>BXCS042723</v>
          </cell>
          <cell r="AB468" t="str">
            <v>Today we attend the customer site for sheudle service so we change parts during service:- Air filter, oil filter and pre filter than start machine running ok</v>
          </cell>
        </row>
        <row r="469">
          <cell r="A469">
            <v>45855.439548611103</v>
          </cell>
          <cell r="B469">
            <v>16222</v>
          </cell>
          <cell r="F469" t="str">
            <v>CC-01732296</v>
          </cell>
          <cell r="R469" t="str">
            <v>123054E</v>
          </cell>
          <cell r="AB469" t="str">
            <v>Attend the site for scheduled service so change air filter oil filter, air oil separator, motor greasing and oil. Then start the unit found running ok.</v>
          </cell>
        </row>
        <row r="470">
          <cell r="A470">
            <v>45854.478425925903</v>
          </cell>
          <cell r="B470">
            <v>26982</v>
          </cell>
          <cell r="F470" t="str">
            <v>CC-01731073</v>
          </cell>
          <cell r="R470" t="str">
            <v>GOCS030806</v>
          </cell>
          <cell r="AB470" t="str">
            <v>Attend the site for scheduled service so change air filter, oil filter, air oil separator and oil. Then start the unit found running ok.</v>
          </cell>
        </row>
        <row r="471">
          <cell r="A471">
            <v>45854.475833333301</v>
          </cell>
          <cell r="B471">
            <v>23065</v>
          </cell>
          <cell r="F471" t="str">
            <v>CC-01731061</v>
          </cell>
          <cell r="R471" t="str">
            <v>BUGS035879</v>
          </cell>
          <cell r="AB471" t="str">
            <v>Attend the site for scheduled service so change air filter, oil filter, air oil separator and oil. Then start the unit found running ok.</v>
          </cell>
        </row>
        <row r="472">
          <cell r="A472">
            <v>45854.470208333303</v>
          </cell>
          <cell r="B472">
            <v>5273</v>
          </cell>
          <cell r="F472" t="str">
            <v>CC-01731040</v>
          </cell>
          <cell r="R472" t="str">
            <v>BWBC379643</v>
          </cell>
          <cell r="AB472" t="str">
            <v>Attend the site for scheduled service so change air filter, oil filter, air oil, motor greasing and oil. Then start the unit found running ok.</v>
          </cell>
        </row>
        <row r="473">
          <cell r="A473">
            <v>45853.618923611102</v>
          </cell>
          <cell r="B473">
            <v>2771</v>
          </cell>
          <cell r="F473" t="str">
            <v>CC-01730115</v>
          </cell>
          <cell r="R473" t="str">
            <v>BXAD164317</v>
          </cell>
          <cell r="AB473" t="str">
            <v>Attend the site for schedule service so total drain oil from tank and oil cooler 38 litres after then replace air filter engine and compressor both side, replace oil filter 2nos, topped up oil in tank upto full guage level. Start the unit for sometime and again maintain the oil level upto half guage level. Total topped up oil in tank upto 40 litres. After schedule service done start and run the unit found all parameters are under limit.</v>
          </cell>
        </row>
        <row r="474">
          <cell r="A474">
            <v>45852.630231481497</v>
          </cell>
          <cell r="B474">
            <v>23189</v>
          </cell>
          <cell r="F474" t="str">
            <v>CC-01728864</v>
          </cell>
          <cell r="R474" t="str">
            <v>BVAS038005</v>
          </cell>
          <cell r="AB474" t="str">
            <v>Today we attend the customer site for sheudle service so we change parts during service:- Air filter, oil filter, oil and separator than start machine running ok</v>
          </cell>
        </row>
        <row r="475">
          <cell r="A475">
            <v>45850.588460648098</v>
          </cell>
          <cell r="B475">
            <v>7942</v>
          </cell>
          <cell r="F475" t="str">
            <v>CC-01727159</v>
          </cell>
          <cell r="R475" t="str">
            <v>BUGS047120</v>
          </cell>
          <cell r="AB475" t="str">
            <v>Today we attend the customer site for sheudle service so we change parts during service:- valve kit than start machine running ok</v>
          </cell>
        </row>
        <row r="476">
          <cell r="A476">
            <v>45848.609386574099</v>
          </cell>
          <cell r="B476">
            <v>21604</v>
          </cell>
          <cell r="F476" t="str">
            <v>CC-01724540</v>
          </cell>
          <cell r="R476" t="str">
            <v>BVGF111615</v>
          </cell>
          <cell r="AB476" t="str">
            <v>We visited site and change oil and Separator after than start and check unit running well condition at the same.</v>
          </cell>
        </row>
        <row r="477">
          <cell r="A477">
            <v>45848.6085648148</v>
          </cell>
          <cell r="B477">
            <v>20329</v>
          </cell>
          <cell r="F477" t="str">
            <v>CC-01724536</v>
          </cell>
          <cell r="R477" t="str">
            <v>BVGF111611</v>
          </cell>
          <cell r="AB477" t="str">
            <v>We visited site and change oil and air oil separator.</v>
          </cell>
        </row>
        <row r="478">
          <cell r="A478">
            <v>45848.451030092598</v>
          </cell>
          <cell r="B478">
            <v>9316</v>
          </cell>
          <cell r="F478" t="str">
            <v>CC-01724031</v>
          </cell>
          <cell r="R478" t="str">
            <v>BUFD162814</v>
          </cell>
          <cell r="AB478" t="str">
            <v>Attend the site for schedule service so drain oil fromtank and drain oil from cooler total 37 liters oil drain. Then change air filter for compressor and engine both side, change oil filter change 40 liters ELGI airlube plus oil. Then start the unit found running ok.</v>
          </cell>
        </row>
        <row r="479">
          <cell r="A479">
            <v>45847.589293981502</v>
          </cell>
          <cell r="B479">
            <v>3977</v>
          </cell>
          <cell r="F479" t="str">
            <v>CC-01723135</v>
          </cell>
          <cell r="R479" t="str">
            <v>BWAD163674</v>
          </cell>
          <cell r="AB479" t="str">
            <v>Attend the site for schedule service so drain oil fromtank and drain oil from cooler total 38 liters oil drain. Then change air filter for compressor and engine both side, change oil filter change 40 liters ELGI airlube plus oil. Then start the unit found running ok.</v>
          </cell>
        </row>
        <row r="480">
          <cell r="A480">
            <v>45847.461064814801</v>
          </cell>
          <cell r="B480">
            <v>5058</v>
          </cell>
          <cell r="F480" t="str">
            <v>CC-01722718</v>
          </cell>
          <cell r="R480" t="str">
            <v>BXHS037937</v>
          </cell>
          <cell r="AB480" t="str">
            <v>Attend the site for scheduled service so change air filter, oil filter and pre filter. Then start the unit found running ok.</v>
          </cell>
        </row>
        <row r="481">
          <cell r="A481">
            <v>45846.563240740703</v>
          </cell>
          <cell r="B481">
            <v>530</v>
          </cell>
          <cell r="F481" t="str">
            <v>CC-01721568</v>
          </cell>
          <cell r="R481" t="str">
            <v>BXCL153907</v>
          </cell>
          <cell r="AB481" t="str">
            <v>Attend the site for schedule service so drain oil from tank and drain oil from cooler total 19 liters oil drain. Then change oil filter 2 nos, change air filter 2 nos for compressor side only, and change ELGI air lube plus oil 20 liters. Then start the unit found running ok.</v>
          </cell>
        </row>
        <row r="482">
          <cell r="A482">
            <v>45846.459444444401</v>
          </cell>
          <cell r="B482">
            <v>4330</v>
          </cell>
          <cell r="F482" t="str">
            <v>CC-01721199</v>
          </cell>
          <cell r="R482" t="str">
            <v>BVGD121497</v>
          </cell>
          <cell r="AB482" t="str">
            <v>Attend the site for schedule service so drain oil from tank and drain oil from cooler total 19 liters oil drain. Then change oil filter 2 nos, change air filter 2 nos for compressor and engine both side, and change ELGI air lube plus oil 20 liters. Then start the unit found running ok.</v>
          </cell>
        </row>
        <row r="483">
          <cell r="A483">
            <v>45843.758506944403</v>
          </cell>
          <cell r="B483">
            <v>7403</v>
          </cell>
          <cell r="F483" t="str">
            <v>CC-01719222</v>
          </cell>
          <cell r="R483" t="str">
            <v>GOEC370640</v>
          </cell>
          <cell r="AB483" t="str">
            <v>Service parts dispatched today, work will be done on tomorrow 08-07-2025 Attend the site for scheduled service so change air filter, oil filter, air oil separator, motor greasing and oil. Then start the unit found running ok.</v>
          </cell>
        </row>
        <row r="484">
          <cell r="A484">
            <v>45843.655300925901</v>
          </cell>
          <cell r="B484">
            <v>9327</v>
          </cell>
          <cell r="F484" t="str">
            <v>CC-01718966</v>
          </cell>
          <cell r="R484" t="str">
            <v>BTEC378588</v>
          </cell>
          <cell r="AB484" t="str">
            <v>Today we attend the customer site for sheudle service so we change parts during service:- Air filter and oil filter than start machine running ok</v>
          </cell>
        </row>
        <row r="485">
          <cell r="A485">
            <v>45842.573182870401</v>
          </cell>
          <cell r="B485">
            <v>42868</v>
          </cell>
          <cell r="F485" t="str">
            <v>CC-01717477</v>
          </cell>
          <cell r="R485" t="str">
            <v>BRIC374329</v>
          </cell>
          <cell r="AB485" t="str">
            <v>Today we attend the customer site for sheudle service so we change parts during service so:- Air filter, oil filter, oil and separator than start machine running ok</v>
          </cell>
        </row>
        <row r="486">
          <cell r="A486">
            <v>45841.5641666667</v>
          </cell>
          <cell r="B486">
            <v>5298</v>
          </cell>
          <cell r="F486" t="str">
            <v>CC-01716095</v>
          </cell>
          <cell r="R486" t="str">
            <v>BUBF111245</v>
          </cell>
          <cell r="AB486" t="str">
            <v>Attend the site for scheduled service so change air filter, oil filter and actuators valve kit. Then start the unit found running ok.</v>
          </cell>
        </row>
        <row r="487">
          <cell r="A487">
            <v>45841.562337962998</v>
          </cell>
          <cell r="B487">
            <v>7942</v>
          </cell>
          <cell r="F487" t="str">
            <v>CC-01716089</v>
          </cell>
          <cell r="R487" t="str">
            <v>BUAF111226</v>
          </cell>
          <cell r="AB487" t="str">
            <v>Attend the site for scheduled service so change oil filter. Then start the unit found running ok.</v>
          </cell>
        </row>
        <row r="488">
          <cell r="A488">
            <v>45840.6553935185</v>
          </cell>
          <cell r="B488">
            <v>38514</v>
          </cell>
          <cell r="F488" t="str">
            <v>CC-01714934</v>
          </cell>
          <cell r="R488" t="str">
            <v>BMJS040004</v>
          </cell>
          <cell r="AB488" t="str">
            <v>Today we attend the customer site for sheudle service so we change parts during service:- air filter, oil filter, oil and separator than start machine running ok</v>
          </cell>
        </row>
        <row r="489">
          <cell r="A489">
            <v>45840.654525462996</v>
          </cell>
          <cell r="B489">
            <v>7522</v>
          </cell>
          <cell r="F489" t="str">
            <v>CC-01714932</v>
          </cell>
          <cell r="R489" t="str">
            <v>BWFC370723</v>
          </cell>
          <cell r="AB489" t="str">
            <v>Today we attend the customer site for sheudle service so we change parts during service so:- Air filter, oil filter, oil and separator than start machine running ok</v>
          </cell>
        </row>
        <row r="490">
          <cell r="A490">
            <v>45839.581562500003</v>
          </cell>
          <cell r="B490">
            <v>1493</v>
          </cell>
          <cell r="F490" t="str">
            <v>CC-01713509</v>
          </cell>
          <cell r="R490" t="str">
            <v>BXCD164399</v>
          </cell>
          <cell r="AB490" t="str">
            <v>Attend the site for schedule service so total Drain oil from tank and oil cooler 38 litres , after then replace air filter engine and compressor both side, replace air oil separator, replace ARV kit, replaced PRV kit, replaced acctuator kit and replace oil filter 2nos. Plug in the drain plugs and total topped up oil in tank 40 litres with one dead crank. After schedule service done start and run the unit on load condition found unit is running in normal parameters.</v>
          </cell>
        </row>
        <row r="491">
          <cell r="A491">
            <v>45839.493831018503</v>
          </cell>
          <cell r="B491">
            <v>2262</v>
          </cell>
          <cell r="F491" t="str">
            <v>CC-01713295</v>
          </cell>
          <cell r="R491" t="str">
            <v>BXKD164192</v>
          </cell>
          <cell r="AB491"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92">
          <cell r="A492">
            <v>45839.490995370397</v>
          </cell>
          <cell r="B492">
            <v>7776</v>
          </cell>
          <cell r="F492" t="str">
            <v>CC-01713285</v>
          </cell>
          <cell r="R492" t="str">
            <v>BVCD163165</v>
          </cell>
          <cell r="AB492" t="str">
            <v>Attend the site for schedule service so, drain oil from tank and drail oil from cooler total 37 liters oil drain. Then change air filter for compressor and engine both side, change oil filter, change air oil separator, change pressure regulator kit 2 nos. change acctuator kit 2 nos and change ELGI lube oil 40 liters. Then start the unit found running ok.</v>
          </cell>
        </row>
        <row r="493">
          <cell r="A493">
            <v>45839.447523148097</v>
          </cell>
          <cell r="B493">
            <v>1070</v>
          </cell>
          <cell r="F493" t="str">
            <v>CC-01713120</v>
          </cell>
          <cell r="R493" t="str">
            <v>BXBD164358</v>
          </cell>
          <cell r="AB493" t="str">
            <v>Attend the site for schedule service so total Drain oil from tank and oil cooler 38 litres , after then replace air filter engine and compressor both side, replace oil filter 2nos. Plug in the drain plugs and total topped up oil in tank 40 litres with one dead crank. After schedule service done start and run the unit on load condition found unit is running in normal parameters.</v>
          </cell>
        </row>
        <row r="494">
          <cell r="A494">
            <v>45838.746145833298</v>
          </cell>
          <cell r="B494">
            <v>4172</v>
          </cell>
          <cell r="F494" t="str">
            <v>CC-01712798</v>
          </cell>
          <cell r="R494" t="str">
            <v>BWED163889</v>
          </cell>
          <cell r="AB494"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95">
          <cell r="A495">
            <v>45838.519699074102</v>
          </cell>
          <cell r="B495">
            <v>1569</v>
          </cell>
          <cell r="F495" t="str">
            <v>CC-01712176</v>
          </cell>
          <cell r="R495" t="str">
            <v>BWFC370687</v>
          </cell>
          <cell r="AB495" t="str">
            <v>Today we attend the customer site for sheudle service so we change parts during service:- air filter and oil filter than start machine running ok</v>
          </cell>
        </row>
        <row r="496">
          <cell r="A496">
            <v>45838.496226851901</v>
          </cell>
          <cell r="B496">
            <v>23022</v>
          </cell>
          <cell r="F496" t="str">
            <v>CC-01712114</v>
          </cell>
          <cell r="R496" t="str">
            <v>BUES034926</v>
          </cell>
          <cell r="AB496" t="str">
            <v>We visited site and change Air filter, Oil filter, Separator and oil after than start and check unit running well condition at the present time.</v>
          </cell>
        </row>
        <row r="497">
          <cell r="A497">
            <v>45838.444988425901</v>
          </cell>
          <cell r="B497">
            <v>640</v>
          </cell>
          <cell r="F497" t="str">
            <v>CC-01711943</v>
          </cell>
          <cell r="R497" t="str">
            <v>BXHD164673</v>
          </cell>
          <cell r="AB497"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98">
          <cell r="A498">
            <v>45838.442164351902</v>
          </cell>
          <cell r="B498">
            <v>20355</v>
          </cell>
          <cell r="F498" t="str">
            <v>CC-01711926</v>
          </cell>
          <cell r="R498" t="str">
            <v>BRCC373034</v>
          </cell>
          <cell r="AB498" t="str">
            <v>Attend the site for scheduled service so change air filter, oil filter, air oil separator,all valve kit and oil. Then The unit found running ok.</v>
          </cell>
        </row>
        <row r="499">
          <cell r="A499">
            <v>45838.440937500003</v>
          </cell>
          <cell r="B499">
            <v>22130</v>
          </cell>
          <cell r="F499" t="str">
            <v>CC-01711920</v>
          </cell>
          <cell r="R499" t="str">
            <v>BSBC375530</v>
          </cell>
          <cell r="AB499" t="str">
            <v>Attend the site for scheduled service so change air filter, oil filter, air oil separator and oil. Then start the unit found running ok.</v>
          </cell>
        </row>
        <row r="500">
          <cell r="A500">
            <v>45836.606087963002</v>
          </cell>
          <cell r="B500">
            <v>54578</v>
          </cell>
          <cell r="F500" t="str">
            <v>CC-01710861</v>
          </cell>
          <cell r="R500" t="str">
            <v>BLGS040582</v>
          </cell>
          <cell r="AB500" t="str">
            <v>We visited site and change Air filter, Oil filter, Separator and oil after than start and check unit running well condition at the present time.</v>
          </cell>
        </row>
        <row r="501">
          <cell r="A501">
            <v>45835.481562499997</v>
          </cell>
          <cell r="B501">
            <v>40667</v>
          </cell>
          <cell r="F501" t="str">
            <v>CC-01709132</v>
          </cell>
          <cell r="R501" t="str">
            <v>BRFC373676</v>
          </cell>
          <cell r="AB501" t="str">
            <v>Today we attend the customer site for sheudle service so we change parts during service:- air filter, oil filter, oil and separator than start machine running ok</v>
          </cell>
        </row>
        <row r="502">
          <cell r="A502">
            <v>45834.7336574074</v>
          </cell>
          <cell r="B502">
            <v>24712</v>
          </cell>
          <cell r="F502" t="str">
            <v>CC-01708501</v>
          </cell>
          <cell r="R502" t="str">
            <v>BSCS037531</v>
          </cell>
          <cell r="AB502" t="str">
            <v>We visited site and change Air filter, Oil filter, and Oil after than start and check unit running well condition at the present time.</v>
          </cell>
        </row>
        <row r="503">
          <cell r="A503">
            <v>45834.732673611099</v>
          </cell>
          <cell r="B503">
            <v>24035</v>
          </cell>
          <cell r="F503" t="str">
            <v>CC-01708497</v>
          </cell>
          <cell r="R503" t="str">
            <v>BIFS040367</v>
          </cell>
          <cell r="AB503" t="str">
            <v>We visited site and change Air filter, Oil filter, and Oil after than start and check unit running well condition at the present time.</v>
          </cell>
        </row>
        <row r="504">
          <cell r="A504">
            <v>45833.6471296296</v>
          </cell>
          <cell r="B504">
            <v>29997</v>
          </cell>
          <cell r="F504" t="str">
            <v>CC-01706685</v>
          </cell>
          <cell r="R504" t="str">
            <v>BRHS035368</v>
          </cell>
          <cell r="AB504" t="str">
            <v>We visited site and change oil filter after than start and check unit running well condition at the present time.</v>
          </cell>
        </row>
        <row r="505">
          <cell r="A505">
            <v>45833.637071759302</v>
          </cell>
          <cell r="B505">
            <v>40866</v>
          </cell>
          <cell r="F505" t="str">
            <v>CC-01706654</v>
          </cell>
          <cell r="R505" t="str">
            <v>GPJS030042</v>
          </cell>
          <cell r="AB505" t="str">
            <v>We visited site and change Air filter, Oil filter, Separator and oil after than start and check unit running well condition at the present time.</v>
          </cell>
        </row>
        <row r="506">
          <cell r="A506">
            <v>45833.625868055598</v>
          </cell>
          <cell r="B506">
            <v>1550</v>
          </cell>
          <cell r="F506" t="str">
            <v>CC-01706616</v>
          </cell>
          <cell r="R506" t="str">
            <v>BWGC370765</v>
          </cell>
          <cell r="AB506" t="str">
            <v>Attend the site for scheduled service so change air filter, oil filter and oil. Then start the unit found running ok.</v>
          </cell>
        </row>
        <row r="507">
          <cell r="A507">
            <v>45832.590798611098</v>
          </cell>
          <cell r="B507">
            <v>7675</v>
          </cell>
          <cell r="F507" t="str">
            <v>CC-01705114</v>
          </cell>
          <cell r="R507" t="str">
            <v>BXJC371867</v>
          </cell>
          <cell r="AB507" t="str">
            <v>Today we attend the customer site for sheudle service so we change parts during service:-oil filter, oil, separator, intake valve and solenoid valve than start machine running ok</v>
          </cell>
        </row>
        <row r="508">
          <cell r="A508">
            <v>45832.467731481498</v>
          </cell>
          <cell r="B508">
            <v>3500</v>
          </cell>
          <cell r="F508" t="str">
            <v>CC-01704714</v>
          </cell>
          <cell r="R508" t="str">
            <v>BXKD164206</v>
          </cell>
          <cell r="AB508" t="str">
            <v>Attend the site or schedule service so drain oil from tank and drain oil from cooler total 38 liters oil drain then change oil filter2 nos, change air filter for compressor and engine both side and change ELGI air lube plus oil 40 lietrs. Then start the unit found running ok.</v>
          </cell>
        </row>
        <row r="509">
          <cell r="A509">
            <v>45832.454189814802</v>
          </cell>
          <cell r="B509">
            <v>6910</v>
          </cell>
          <cell r="F509" t="str">
            <v>CC-01704667</v>
          </cell>
          <cell r="R509" t="str">
            <v>BVJD162972</v>
          </cell>
          <cell r="AB509" t="str">
            <v>Attend the site or schedule service so drain oil from tank and drain oil from cooler total 38 liters oil drain then change oil filter21 nos, change air filter for compressor and engine both side and change ELGI air lube plus oil 40 lietrs. Then start the unit found running ok.</v>
          </cell>
        </row>
        <row r="510">
          <cell r="A510">
            <v>45832.427407407398</v>
          </cell>
          <cell r="B510">
            <v>9742</v>
          </cell>
          <cell r="F510" t="str">
            <v>CC-01704619</v>
          </cell>
          <cell r="R510" t="str">
            <v>BSLD230358</v>
          </cell>
          <cell r="AB510" t="str">
            <v>Attend the site for schedule service so following jobs are done, total Drain oil from tank and oil cooler 130 litres, replace main oil filter 2nos, by pass oil filter 1no, replace separator filter. Plugged in the drain plugs and fill oil in tank upto full guage level, start the unit for sometime and again maintain the oil level upto half guage level. Total topped up oil 140 litres . After schedule service done start and run the unit found all parameters are under limit.</v>
          </cell>
        </row>
        <row r="511">
          <cell r="A511">
            <v>45831.630532407398</v>
          </cell>
          <cell r="B511">
            <v>516</v>
          </cell>
          <cell r="F511" t="str">
            <v>CC-01703891</v>
          </cell>
          <cell r="R511" t="str">
            <v>BYLD232523</v>
          </cell>
          <cell r="AB511" t="str">
            <v>Attend the site or schedule service so drain oil from tank and drain oil from cooler total 105 liters oil drain then change oil filter 1 nos, change spin on filter 2 nos, change air filter for compressor side only and change ELGI air lube plus oil 120 lietrs. Then start the unit found running ok.</v>
          </cell>
        </row>
        <row r="512">
          <cell r="A512">
            <v>45829.544108796297</v>
          </cell>
          <cell r="B512">
            <v>39915</v>
          </cell>
          <cell r="F512" t="str">
            <v>CC-01702197</v>
          </cell>
          <cell r="R512" t="str">
            <v>GOIS031795</v>
          </cell>
          <cell r="AB512" t="str">
            <v>Attend the site for scheduled service so change air filter, oil filter, air oil separator and oil. Then start the unit found running ok.</v>
          </cell>
        </row>
        <row r="513">
          <cell r="A513">
            <v>45829.480324074102</v>
          </cell>
          <cell r="B513">
            <v>7618</v>
          </cell>
          <cell r="F513" t="str">
            <v>CC-01701986</v>
          </cell>
          <cell r="R513" t="str">
            <v>BUFC372952</v>
          </cell>
          <cell r="AB513" t="str">
            <v>Attend the site for scheduled service so change air oil separator and oil. Then start the unit found running ok.</v>
          </cell>
        </row>
        <row r="514">
          <cell r="A514">
            <v>45828.683159722197</v>
          </cell>
          <cell r="B514">
            <v>8000</v>
          </cell>
          <cell r="F514" t="str">
            <v>CC-01701417</v>
          </cell>
          <cell r="R514" t="str">
            <v>BXJF111817</v>
          </cell>
          <cell r="AB514" t="str">
            <v>Today we attend the customer site for sheudle service so we change parts during service:- air filter, oil filter, oil, separator and grease than start machine running ok</v>
          </cell>
        </row>
        <row r="515">
          <cell r="A515">
            <v>45828.666678240697</v>
          </cell>
          <cell r="B515">
            <v>5083</v>
          </cell>
          <cell r="F515" t="str">
            <v>CC-01701340</v>
          </cell>
          <cell r="R515" t="str">
            <v>BWLS031931</v>
          </cell>
          <cell r="AB515" t="str">
            <v>We visited site and change Air filter and Oil filter after than start and check unit running well condition at the present time.</v>
          </cell>
        </row>
        <row r="516">
          <cell r="A516">
            <v>45828.604502314804</v>
          </cell>
          <cell r="B516">
            <v>37163</v>
          </cell>
          <cell r="F516" t="str">
            <v>CC-01701109</v>
          </cell>
          <cell r="R516" t="str">
            <v>BRIS035838</v>
          </cell>
          <cell r="AB516" t="str">
            <v>We visited site and change Air filter, Oil filter, Separator and oil after than start and check unit running well condition at the same time.</v>
          </cell>
        </row>
        <row r="517">
          <cell r="A517">
            <v>45828.569803240702</v>
          </cell>
          <cell r="B517">
            <v>85010</v>
          </cell>
          <cell r="F517" t="str">
            <v>CC-01701021</v>
          </cell>
          <cell r="R517" t="str">
            <v>BJGS031396</v>
          </cell>
          <cell r="AB517" t="str">
            <v>We visited site and change Air filter, Oil filter,Separator and oil after than start and check unit running well.</v>
          </cell>
        </row>
        <row r="518">
          <cell r="A518">
            <v>45828.561550925901</v>
          </cell>
          <cell r="B518">
            <v>21124</v>
          </cell>
          <cell r="F518" t="str">
            <v>CC-01700990</v>
          </cell>
          <cell r="R518" t="str">
            <v>BVGF111615</v>
          </cell>
          <cell r="AB518" t="str">
            <v>Today we attend the customer site for sheudle service so we change parts during service:- air filter , oil filter and grease than start machine running ok</v>
          </cell>
        </row>
        <row r="519">
          <cell r="A519">
            <v>45828.560740740701</v>
          </cell>
          <cell r="B519">
            <v>19854</v>
          </cell>
          <cell r="F519" t="str">
            <v>CC-01700987</v>
          </cell>
          <cell r="R519" t="str">
            <v>BVGF111611</v>
          </cell>
          <cell r="AB519" t="str">
            <v>oday we attend the customer site for sheudle service so we change parts during service:- air filter, oil filter and grease than start machine running ok and change dryer controller DMC 35 DRYER MODEL:- EGRD 100 SL.NO.22T003207</v>
          </cell>
        </row>
        <row r="520">
          <cell r="A520">
            <v>45826.562881944403</v>
          </cell>
          <cell r="B520">
            <v>1081</v>
          </cell>
          <cell r="F520" t="str">
            <v>CC-01698239</v>
          </cell>
          <cell r="R520" t="str">
            <v>BWFD163937</v>
          </cell>
          <cell r="AB520" t="str">
            <v>Attend the site for schedule service so total amount of drain oil from tank and oil cooler 38 litres with one dead crank ,after then replace air filter engine and compressor both side, replace oil filter 2nos. Plugged in the drain plugs and total topped up oil in tank with one start up 40 litres. After schedule service done start and run the unit on load condition found unit is running in normal parameters.</v>
          </cell>
        </row>
        <row r="521">
          <cell r="A521">
            <v>45826.561261574097</v>
          </cell>
          <cell r="B521">
            <v>26141</v>
          </cell>
          <cell r="F521" t="str">
            <v>CC-01698236</v>
          </cell>
          <cell r="R521" t="str">
            <v>BUAS033580</v>
          </cell>
          <cell r="AB521" t="str">
            <v>Today we attend the customer site for sheudle service so we change parts during service:- air filter, oil filter, oil, separator,pre filter and drive coupling element than start machine running ok.this is free service</v>
          </cell>
        </row>
        <row r="522">
          <cell r="A522">
            <v>45824.587685185201</v>
          </cell>
          <cell r="B522">
            <v>582</v>
          </cell>
          <cell r="F522" t="str">
            <v>CC-01695945</v>
          </cell>
          <cell r="R522" t="str">
            <v>BWID164076</v>
          </cell>
          <cell r="AB522" t="str">
            <v>Attend the site for schedule service, so drain oil from tank and drain oil from cooler total 38 liters oil drain, then change air filter for compressor and engine both side, change oil filter, change air oil separator and change ELGI air lube plus oil 40 liters. Then start the unit found running ok.</v>
          </cell>
        </row>
        <row r="523">
          <cell r="A523">
            <v>45824.4622453704</v>
          </cell>
          <cell r="B523">
            <v>3467</v>
          </cell>
          <cell r="F523" t="str">
            <v>CC-01695513</v>
          </cell>
          <cell r="R523" t="str">
            <v>BVED163240</v>
          </cell>
          <cell r="AB523" t="str">
            <v>Attend the site as per customer complaint for seperator burnt, so inspect the unit found oil in burnt condition , seperator filter in burnt condition, mpv in broken condition, compressor side pre cleaner in burnt condition,ARV kit in burnt condition , discharge hose and control hose 3 no. found in burnt condition. This will happen may be any valve malfunction during operation and DOT sudden go high which cause for separator filter burnt. So open all hoses and cooler assembly clean cooler , tank and hoses internally, clean OSV,TV block and DCV assembly. Clean airend by new compressor oil with three dead cranks. After all cleaning procedure completed, fitted new seperator filter, oil filter, air filter, MPV assembly, actuator kit 2nos., ARV kit and fill oil in tank upto full guage level. Clean bdv assembly and pressure regulator assembly and refitted the same kit. Discharge hose and control hose arranged by customer locally, pre cleaner fitted by customer stock. Fan belt replaced by new from customer stock. After all work completed start and run the unit in operation found DOT is 85 deg.cel and all parameters are under limit.</v>
          </cell>
        </row>
        <row r="524">
          <cell r="A524">
            <v>45824.459328703699</v>
          </cell>
          <cell r="B524">
            <v>13710</v>
          </cell>
          <cell r="F524" t="str">
            <v>CC-01695504</v>
          </cell>
          <cell r="R524" t="str">
            <v>BSCD161691</v>
          </cell>
          <cell r="AB524" t="str">
            <v>Attend the site for schedule service, so drain oil from tank and drain oil from cooler total 37 liters oil drain then change air filter for compressor and engine both side, change oil filter , change all valve kit, change air oil separator and change ELGI air lube plus oil 40 liters. Then start the unit found running ok.</v>
          </cell>
        </row>
        <row r="525">
          <cell r="A525">
            <v>45824.457071759301</v>
          </cell>
          <cell r="B525">
            <v>4933</v>
          </cell>
          <cell r="F525" t="str">
            <v>CC-01695493</v>
          </cell>
          <cell r="R525" t="str">
            <v>BWHD231642</v>
          </cell>
          <cell r="AB525" t="str">
            <v>Attend the site for schedule service so following jobs are done, total drain oil from tank and oil cooler 110 litres, after then replace aircikter, main oil filters, by pass oil filter and separator filter. Actuator kit replaced 3 nos., pressure regulator kit replaced 3nos., and ARV kit. After service parts replaced plugged in the drain plugs and fill oil in tank upto full guage level. Start and stop the unit and maintain the oil level upto half guage level. Total topped up oil in tank 114 litres. After schedule service done start and run the unit on load condition found unit is running in normal parameters.</v>
          </cell>
        </row>
        <row r="526">
          <cell r="A526">
            <v>45821.632696759298</v>
          </cell>
          <cell r="B526">
            <v>4700</v>
          </cell>
          <cell r="F526" t="str">
            <v>CC-01693405</v>
          </cell>
          <cell r="R526" t="str">
            <v>BWLD163586</v>
          </cell>
          <cell r="AB526" t="str">
            <v>Attend the site for schedule service, so drain oil from tank and drain oil from cooler total 37 liters oil drain then change air filter for compressor and engine both side, change oil filter and change ELGI air lube plus oil 40 liters. Then start the unit found running ok.</v>
          </cell>
        </row>
        <row r="527">
          <cell r="A527">
            <v>45821.567187499997</v>
          </cell>
          <cell r="B527">
            <v>24754</v>
          </cell>
          <cell r="F527" t="str">
            <v>CC-01693235</v>
          </cell>
          <cell r="R527" t="str">
            <v>BQAC373617</v>
          </cell>
          <cell r="AB527" t="str">
            <v>Today we attend the customer site for sheudle service so we change parts during service:- air filter, oil filter, oil and separator than start machine running ok</v>
          </cell>
        </row>
        <row r="528">
          <cell r="A528">
            <v>45819.6567939815</v>
          </cell>
          <cell r="B528">
            <v>50625</v>
          </cell>
          <cell r="F528" t="str">
            <v>CC-01690762</v>
          </cell>
          <cell r="R528" t="str">
            <v>BKAS030685</v>
          </cell>
          <cell r="AB528" t="str">
            <v>Today we attend the customer site for sheudle service so we change parts during service:- air filter, oil filter, oil and separator than start machine running ok</v>
          </cell>
        </row>
        <row r="529">
          <cell r="A529">
            <v>45819.468541666698</v>
          </cell>
          <cell r="B529">
            <v>500</v>
          </cell>
          <cell r="F529" t="str">
            <v>CC-01690137</v>
          </cell>
          <cell r="R529" t="str">
            <v>BYAD164973</v>
          </cell>
          <cell r="AB529" t="str">
            <v>Attend the site for 500 hours service. So drain oil from tank and drain oil from cooler total 38 liters oil drain then change air filter for compressor and engine both site, change oil filter and change ELGI air lube plus oil 40 liters. Then start the unit found running ok.</v>
          </cell>
        </row>
        <row r="530">
          <cell r="A530">
            <v>45817.663993055598</v>
          </cell>
          <cell r="B530">
            <v>12532</v>
          </cell>
          <cell r="F530" t="str">
            <v>CC-01687966</v>
          </cell>
          <cell r="R530" t="str">
            <v>BVFS049407</v>
          </cell>
          <cell r="AB530" t="str">
            <v>Attend the site for scheduled service so change air filter, oil filter, air oil separator, motor greasing, and oil. Then start the unit found running ok.</v>
          </cell>
        </row>
        <row r="531">
          <cell r="A531">
            <v>45817.661030092597</v>
          </cell>
          <cell r="B531">
            <v>12615</v>
          </cell>
          <cell r="F531" t="str">
            <v>CC-01687954</v>
          </cell>
          <cell r="R531" t="str">
            <v>BVFS049398</v>
          </cell>
          <cell r="AB531" t="str">
            <v>Attend the site for scheduled service so change air filter and oil filter. Then start the unit found running ok.</v>
          </cell>
        </row>
        <row r="532">
          <cell r="A532">
            <v>45817.660231481503</v>
          </cell>
          <cell r="B532">
            <v>11974</v>
          </cell>
          <cell r="F532" t="str">
            <v>CC-01687953</v>
          </cell>
          <cell r="R532" t="str">
            <v>BVFS049421</v>
          </cell>
          <cell r="AB532" t="str">
            <v>Attend the site for scheduled service so change air filter, oil filter, air oil separator and oil. Then start the unit found running ok.</v>
          </cell>
        </row>
        <row r="533">
          <cell r="A533">
            <v>45817.651620370401</v>
          </cell>
          <cell r="B533">
            <v>3281</v>
          </cell>
          <cell r="F533" t="str">
            <v>CC-01687929</v>
          </cell>
          <cell r="R533" t="str">
            <v>BVHD163331</v>
          </cell>
          <cell r="AB533" t="str">
            <v>Attend the site for shedule service so following Job are done oil drain from tank and cooler after Cranking two' time's again oil drain from tank and cooler total drain oil is 38 liters after change parts, Air filter 2nos compressor and engine both side oil filter 2nos separator filter.arv kit,bdv kit, MPV kit, pressure regulator kit,1 nos , actuator kit 1nos engine side,osv kit dcv, after overall oil topped in separator tank in 39 litter with One dead Crank after shedule service done than start the unit running good condition no air leakeag no oil leakage unit running satisfaction</v>
          </cell>
        </row>
        <row r="534">
          <cell r="A534">
            <v>45817.631747685198</v>
          </cell>
          <cell r="B534">
            <v>1532</v>
          </cell>
          <cell r="F534" t="str">
            <v>CC-01687876</v>
          </cell>
          <cell r="R534" t="str">
            <v>BXCD164420</v>
          </cell>
          <cell r="AB534" t="str">
            <v>Attend the site for schedule service so drail oil from tank and drain oil from cooler total 37 liters oil drain, change air filter for compreengine bchange oil filter, change A kit, Change BDV kit, change pressure regulator kit, change acctuator kit and change ELGI air lube plus oil 40 liters. the start the unit found running ok.</v>
          </cell>
        </row>
        <row r="535">
          <cell r="A535">
            <v>45817.348020833299</v>
          </cell>
          <cell r="B535">
            <v>1101</v>
          </cell>
          <cell r="F535" t="str">
            <v>CC-01687271</v>
          </cell>
          <cell r="R535" t="str">
            <v>BXFD164605</v>
          </cell>
          <cell r="AB535" t="str">
            <v>Attend the site or schedule service so start job as drain oil from tank and drain oil from cooler total 38 liters oil drain, change air filter for compressor and engine both side, change oil filter and ELGI air lube plus oil 40 liters. Then start the unit found running ok.</v>
          </cell>
        </row>
        <row r="536">
          <cell r="A536">
            <v>45815.525000000001</v>
          </cell>
          <cell r="B536">
            <v>10587</v>
          </cell>
          <cell r="F536" t="str">
            <v>CC-01686172</v>
          </cell>
          <cell r="R536" t="str">
            <v>BQAC373733</v>
          </cell>
          <cell r="AB536" t="str">
            <v>Today we attend the customer site for sheudle service so we change parts during service:- Air filter, oil filter, oil and separator than start machine running ok</v>
          </cell>
        </row>
        <row r="537">
          <cell r="A537">
            <v>45814.489722222199</v>
          </cell>
          <cell r="B537">
            <v>7509</v>
          </cell>
          <cell r="F537" t="str">
            <v>CC-01684916</v>
          </cell>
          <cell r="R537" t="str">
            <v>BUFC372952</v>
          </cell>
          <cell r="AB537" t="str">
            <v>Today we attend the customer site for sheudle service so we change parts during service :- air filter and oil filter than start machine running ok</v>
          </cell>
        </row>
        <row r="538">
          <cell r="A538">
            <v>45813.575694444444</v>
          </cell>
          <cell r="B538">
            <v>2840</v>
          </cell>
          <cell r="F538" t="str">
            <v>CC-01683867</v>
          </cell>
          <cell r="R538" t="str">
            <v>BWKC378709</v>
          </cell>
          <cell r="AB538" t="str">
            <v>Today we attend the customer site for sheudle service so we change parts during service:- air filter, oil filter, oil and separator than start machine running ok</v>
          </cell>
        </row>
        <row r="539">
          <cell r="A539">
            <v>45813.48541666667</v>
          </cell>
          <cell r="B539">
            <v>1272</v>
          </cell>
          <cell r="F539" t="str">
            <v>CC-01683637</v>
          </cell>
          <cell r="R539" t="str">
            <v>BXAD231957</v>
          </cell>
          <cell r="AB539" t="str">
            <v>Attend the site for schedule service so following jobs are done, total drain oil from tank and oil cooler 105 litres after then replace air filter kit, main oil filter 2nos, by pass oil filter 1no and separator filter. Plugged in the drain and fill oil in tank upto full guage level, total topped up oil 112 litres. After schedule service done start and run the unit on load condition found unit is running in normal parameters.</v>
          </cell>
        </row>
        <row r="540">
          <cell r="A540">
            <v>45813.48333333333</v>
          </cell>
          <cell r="B540">
            <v>2421</v>
          </cell>
          <cell r="F540" t="str">
            <v>CC-01683627</v>
          </cell>
          <cell r="R540" t="str">
            <v>BWID164096</v>
          </cell>
          <cell r="AB540" t="str">
            <v>Attend the site for schedle service for 3000 hours service. So, drain oil from tank and drain oil from cooler total 37 liters oil drain also found oil burnt smell. So fill 25 liters oil and again drain 25 liters oil then with watter and air pressure clean pipe line and cooler too. Then change air filter for compressor and engine both side, change oil filter, change air oil separator, change OSV kit, ARV kit, Change actuator kit, change pressure regulator kit, change BDV kit, change ADV kit, Change DCV and change 40 liters ELGI air lube plus oil. Then start the unit found running ok.</v>
          </cell>
        </row>
        <row r="541">
          <cell r="A541">
            <v>45812.699305555558</v>
          </cell>
          <cell r="B541">
            <v>1572</v>
          </cell>
          <cell r="F541" t="str">
            <v>CC-01682928</v>
          </cell>
          <cell r="R541" t="str">
            <v>BXED122035</v>
          </cell>
          <cell r="AB541" t="str">
            <v>Attend the site for 1500 hours schedule service so drain oil from tank and drain oil from cooler, total 17 liters oil drain, change air oil separator, oil filter, change air filter for compressor and engine both site, change acctuator kit, pressure regulator kit, change 20 loters ELGI air lube plus oil. Then start the unit found running ok.</v>
          </cell>
        </row>
        <row r="542">
          <cell r="A542">
            <v>45812.67083333333</v>
          </cell>
          <cell r="B542">
            <v>3494</v>
          </cell>
          <cell r="F542" t="str">
            <v>CC-01682831</v>
          </cell>
          <cell r="R542" t="str">
            <v>BWFC370703</v>
          </cell>
          <cell r="AB542" t="str">
            <v>Attend the site for scheduled service so change air filter, oil filter, air oil separator, motor greasing and oil. Then start the unit found running ok.</v>
          </cell>
        </row>
        <row r="543">
          <cell r="A543">
            <v>45812.654166666667</v>
          </cell>
          <cell r="B543">
            <v>1645</v>
          </cell>
          <cell r="F543" t="str">
            <v>CC-01682785</v>
          </cell>
          <cell r="R543" t="str">
            <v>BVES049148</v>
          </cell>
          <cell r="AB543" t="str">
            <v>We visited site and change Air filter and Oil filter after than start and check unit running well condition at the same time.</v>
          </cell>
        </row>
        <row r="544">
          <cell r="A544">
            <v>45811.65</v>
          </cell>
          <cell r="B544">
            <v>18395</v>
          </cell>
          <cell r="F544" t="str">
            <v>CC-01681384</v>
          </cell>
          <cell r="R544" t="str">
            <v>BPIC370386</v>
          </cell>
          <cell r="AB544" t="str">
            <v>Attend the site for scheduled service so change air filter, oil filter and oil. Then start the unit found running ok.</v>
          </cell>
        </row>
        <row r="545">
          <cell r="A545">
            <v>45809.484027777777</v>
          </cell>
          <cell r="B545">
            <v>16989</v>
          </cell>
          <cell r="F545" t="str">
            <v>CC-01679204</v>
          </cell>
          <cell r="R545" t="str">
            <v>BUDS046275</v>
          </cell>
          <cell r="AB545" t="str">
            <v>We visited site and change valve kit and motor regressing after than start and check unit running well condition at the same time.</v>
          </cell>
        </row>
        <row r="546">
          <cell r="A546">
            <v>45808.717361111114</v>
          </cell>
          <cell r="B546">
            <v>20695</v>
          </cell>
          <cell r="F546" t="str">
            <v>CC-01678935</v>
          </cell>
          <cell r="R546" t="str">
            <v>BSAS036958</v>
          </cell>
          <cell r="AB546" t="str">
            <v>Today we attend the customer site for sheudle service so we change parts during service:- air filter, oil filter, oil, separator and drive coupling element than start machine running ok</v>
          </cell>
        </row>
        <row r="547">
          <cell r="A547">
            <v>45808.631249999999</v>
          </cell>
          <cell r="B547">
            <v>7112</v>
          </cell>
          <cell r="F547" t="str">
            <v>CC-01678691</v>
          </cell>
          <cell r="R547" t="str">
            <v>BUGS047120</v>
          </cell>
          <cell r="AB547" t="str">
            <v>We visited site and change Air filter, Oil filter, Separator, oil and motor regressing after than start and check unit running well.</v>
          </cell>
        </row>
        <row r="548">
          <cell r="A548">
            <v>45807.497916666667</v>
          </cell>
          <cell r="B548">
            <v>4678</v>
          </cell>
          <cell r="F548" t="str">
            <v>CC-01677209</v>
          </cell>
          <cell r="R548" t="str">
            <v>BVGD163297</v>
          </cell>
          <cell r="AB548" t="str">
            <v>Attend the site for schedule service so drain oil from tank and drain oil from cooler total 37 liters oil drain then change air oil separator, change air filter for compressor and engine both side, change oil filter 2 no. change accutuator kit, ARV kit, pressure regulator kit and oil. Then start the unit found running ok.</v>
          </cell>
        </row>
        <row r="549">
          <cell r="A549">
            <v>45807.49722222222</v>
          </cell>
          <cell r="B549">
            <v>4318</v>
          </cell>
          <cell r="F549" t="str">
            <v>CC-01677204</v>
          </cell>
          <cell r="R549" t="str">
            <v>BWAD163680</v>
          </cell>
          <cell r="AB549" t="str">
            <v>Attend the site for schedule service so drain oil from tank and drain oil from cooler total 37 liters oil drain then change air filter for compressor and engine both side, change oil filter 2 no. change accutuator kit, ARV kit, pressure regulator kit and oil. Then start the unit found running ok.</v>
          </cell>
        </row>
        <row r="550">
          <cell r="A550">
            <v>45806.677083333336</v>
          </cell>
          <cell r="B550">
            <v>9806</v>
          </cell>
          <cell r="F550" t="str">
            <v>CC-01676479</v>
          </cell>
          <cell r="R550" t="str">
            <v>BWKS031684</v>
          </cell>
          <cell r="AB550" t="str">
            <v>Today we attend the customer site for sheudle service so we change parts during service:- air filter, oil filter, oil and separator than start machine running ok</v>
          </cell>
        </row>
        <row r="551">
          <cell r="A551">
            <v>45805.559027777781</v>
          </cell>
          <cell r="B551">
            <v>5571</v>
          </cell>
          <cell r="F551" t="str">
            <v>CC-01674878</v>
          </cell>
          <cell r="R551" t="str">
            <v>BUEC372458</v>
          </cell>
          <cell r="AB551" t="str">
            <v>Attend the site for scheduled service so change air filter, oil filter, air oil separator, motor greasing, all valve kit and ELGI XD oil. Then start the unit found running ok.</v>
          </cell>
        </row>
        <row r="552">
          <cell r="A552">
            <v>45803.473993055602</v>
          </cell>
          <cell r="B552">
            <v>21026</v>
          </cell>
          <cell r="F552" t="str">
            <v>CC-01672004</v>
          </cell>
          <cell r="R552" t="str">
            <v>BTDS044304</v>
          </cell>
          <cell r="AB552" t="str">
            <v>Attend the site for scheduled service so change air filter and oil filter. Then start the unit found running ok.</v>
          </cell>
        </row>
        <row r="553">
          <cell r="A553">
            <v>45803.472962963002</v>
          </cell>
          <cell r="B553">
            <v>21217</v>
          </cell>
          <cell r="F553" t="str">
            <v>CC-01672001</v>
          </cell>
          <cell r="R553" t="str">
            <v>BTDS044313</v>
          </cell>
          <cell r="AB553" t="str">
            <v>Attend the site for scheduled service so change air filter, oil filter and motor greasing. Then start the unit found running ok.</v>
          </cell>
        </row>
        <row r="554">
          <cell r="A554">
            <v>45803.471828703703</v>
          </cell>
          <cell r="B554">
            <v>124948</v>
          </cell>
          <cell r="F554" t="str">
            <v>CC-01671998</v>
          </cell>
          <cell r="R554" t="str">
            <v>164253</v>
          </cell>
          <cell r="AB554" t="str">
            <v>Attend the site for scheduled service so change air filter and oil filter. Then start the unit found running ok.</v>
          </cell>
        </row>
        <row r="555">
          <cell r="A555">
            <v>45803.466099537</v>
          </cell>
          <cell r="B555">
            <v>34666</v>
          </cell>
          <cell r="F555" t="str">
            <v>CC-01671970</v>
          </cell>
          <cell r="R555" t="str">
            <v>BMFS031346</v>
          </cell>
          <cell r="AB555" t="str">
            <v>Attend the site for scheduled service so change air filter, oil filter, intake valve, BDV kit, Solenoide valve, then start the unit found running ok.</v>
          </cell>
        </row>
        <row r="556">
          <cell r="A556">
            <v>45803.460277777798</v>
          </cell>
          <cell r="B556">
            <v>9610</v>
          </cell>
          <cell r="F556" t="str">
            <v>CC-01671944</v>
          </cell>
          <cell r="R556" t="str">
            <v>BWCS032720</v>
          </cell>
          <cell r="AB556" t="str">
            <v>Attend the site for scheduled service so change air filter, oil filter, air oil separator, motor greasing and oil. Then start the unit found running ok.</v>
          </cell>
        </row>
        <row r="557">
          <cell r="A557">
            <v>45798.628761574102</v>
          </cell>
          <cell r="B557">
            <v>23484</v>
          </cell>
          <cell r="F557" t="str">
            <v>CC-01667320</v>
          </cell>
          <cell r="R557" t="str">
            <v>BUCS034287</v>
          </cell>
          <cell r="AB557" t="str">
            <v>Attend the site for scheduled service so change air filter oil filter, air oil separator and oil. Then start the unit found running ok.</v>
          </cell>
        </row>
        <row r="558">
          <cell r="A558">
            <v>45798.626504629603</v>
          </cell>
          <cell r="B558">
            <v>1208</v>
          </cell>
          <cell r="F558" t="str">
            <v>CC-01667313</v>
          </cell>
          <cell r="R558" t="str">
            <v>BXCC373541</v>
          </cell>
          <cell r="AB558" t="str">
            <v>Attend the site for scheduled service so change air filter, oil filter and oil 3 liter. Then start the unit found running ok.</v>
          </cell>
        </row>
        <row r="559">
          <cell r="A559">
            <v>45798.575289351902</v>
          </cell>
          <cell r="B559">
            <v>31818</v>
          </cell>
          <cell r="F559" t="str">
            <v>CC-01667192</v>
          </cell>
          <cell r="R559" t="str">
            <v>BTHS031467</v>
          </cell>
          <cell r="AB559" t="str">
            <v>Attend the site for scheduled service so change air filter, oil filter and oil . Then start the unit found running ok.</v>
          </cell>
        </row>
        <row r="560">
          <cell r="A560">
            <v>45798.559074074103</v>
          </cell>
          <cell r="B560">
            <v>7358</v>
          </cell>
          <cell r="F560" t="str">
            <v>CC-01667142</v>
          </cell>
          <cell r="R560" t="str">
            <v>BUAC371371</v>
          </cell>
          <cell r="AB560" t="str">
            <v>Attend the site for scheduled service so change air filter, oil filter, air oil separator, motor greasing and oil 5 liters. Then start the unit found running ok.</v>
          </cell>
        </row>
        <row r="561">
          <cell r="A561">
            <v>45798.502870370401</v>
          </cell>
          <cell r="B561">
            <v>521</v>
          </cell>
          <cell r="F561" t="str">
            <v>CC-01667010</v>
          </cell>
          <cell r="R561" t="str">
            <v>BXBD164346</v>
          </cell>
          <cell r="AB561" t="str">
            <v>Attend the site for schedule service so drail oil from tank and drain oil from cooler total 38 liters oil drain then change air filter 2 nos for compressor andd engine both side, change oil filter 2 nos. then change 40 liters ELGI air lube plus oil. Then start the unit found running ok.</v>
          </cell>
        </row>
        <row r="562">
          <cell r="A562">
            <v>45798.481180555602</v>
          </cell>
          <cell r="B562">
            <v>5570</v>
          </cell>
          <cell r="F562" t="str">
            <v>CC-01666935</v>
          </cell>
          <cell r="R562" t="str">
            <v>BQHD160412</v>
          </cell>
          <cell r="AB562" t="str">
            <v>Attend the site for schedule service so total amount of drain oil from tank and oil cooler 38 litres with one dead crank ,after then replace air filter engine and compressor both side, replace oil filter 2nos. Replaced air oil separator, replaved MPV kit, BDV kit 2nos, replaced pressure regulator Plugged in the drain plugs and total topped up oil in tank with one start up 40 litres. After schedule service done start and run the unit on load condition found unit is running in normal parameters.</v>
          </cell>
        </row>
        <row r="563">
          <cell r="A563">
            <v>45796.655381944402</v>
          </cell>
          <cell r="B563">
            <v>190</v>
          </cell>
          <cell r="F563" t="str">
            <v>CC-01665142</v>
          </cell>
          <cell r="R563" t="str">
            <v>BYKD164879</v>
          </cell>
          <cell r="AB563" t="str">
            <v>Sales call carried out for HMR update</v>
          </cell>
        </row>
        <row r="564">
          <cell r="A564">
            <v>45796.596759259301</v>
          </cell>
          <cell r="B564">
            <v>1550</v>
          </cell>
          <cell r="F564" t="str">
            <v>CC-01664938</v>
          </cell>
          <cell r="R564" t="str">
            <v>BXBD164357</v>
          </cell>
          <cell r="AB564" t="str">
            <v>Attend the site for shedule service so following Job are done Oil drain from tank and cooler after Cranking two' time's again oil drain from tank and cooler total drain oil is 39 litter after replace separator filter, arv kit, Prv kit, actuator kit 2nos oil filter 2nos oil topped in tank 40 litter after shedule service done than start the unit running good condition no air leakeag no oil leakage unit running satisfaction</v>
          </cell>
        </row>
        <row r="565">
          <cell r="A565">
            <v>45796.595034722202</v>
          </cell>
          <cell r="B565">
            <v>595</v>
          </cell>
          <cell r="F565" t="str">
            <v>CC-01664934</v>
          </cell>
          <cell r="R565" t="str">
            <v>BXDD232126</v>
          </cell>
          <cell r="AB565" t="str">
            <v>Attend the site for shedule service so following Job are done Oil drain from tank and cooler after Cranking one time again oil drain from tank and cooler total drain oil is 99 litter after replace oil filter 2nos 180 lpm ,75 lpm oil filter 1nos, oil topped in tank 114 litter with one dead Crank after shedule service done than start the unit running good condition no air leakeag no oil leakage unit running satisfaction</v>
          </cell>
        </row>
        <row r="566">
          <cell r="A566">
            <v>45796.443564814799</v>
          </cell>
          <cell r="B566">
            <v>11514</v>
          </cell>
          <cell r="F566" t="str">
            <v>CC-01664492</v>
          </cell>
          <cell r="R566" t="str">
            <v>BWEC370334</v>
          </cell>
          <cell r="AB566" t="str">
            <v>Attend the site for scheduled service so change air filter, oil filter, motor greasing, all valve kit and oil changed. Then start the unit found running ok.</v>
          </cell>
        </row>
        <row r="567">
          <cell r="A567">
            <v>45796.442430555602</v>
          </cell>
          <cell r="B567">
            <v>9420</v>
          </cell>
          <cell r="F567" t="str">
            <v>CC-01664488</v>
          </cell>
          <cell r="R567" t="str">
            <v>BWLS040546</v>
          </cell>
          <cell r="AB567" t="str">
            <v>Attend the site for scheduled service so change air filter, oil filter, air oil separator, motor greasing and oil. Then start the unit found running ok.</v>
          </cell>
        </row>
        <row r="568">
          <cell r="A568">
            <v>45796.441597222198</v>
          </cell>
          <cell r="B568">
            <v>45812</v>
          </cell>
          <cell r="F568" t="str">
            <v>CC-01664485</v>
          </cell>
          <cell r="R568" t="str">
            <v>GPLS030458</v>
          </cell>
          <cell r="AB568" t="str">
            <v>Attend the site for scheduled service so change air filter, oil filter, air oil separator, motor greasing and oil. Then start the unit found running ok.</v>
          </cell>
        </row>
        <row r="569">
          <cell r="A569">
            <v>45793.635925925897</v>
          </cell>
          <cell r="B569">
            <v>37616</v>
          </cell>
          <cell r="F569" t="str">
            <v>CC-01662385</v>
          </cell>
          <cell r="R569" t="str">
            <v>BRGS035169</v>
          </cell>
          <cell r="AB569" t="str">
            <v>We visited the site and completed the scheduled service work. During the service we changed both the air filter and the oil filter. After changing the machine, we started it and checked it. We found abnormal sounds from the air end. Also, the machine has been run for 37000+ hours, so it is necessary to change the bearing of both the air end and the motor.</v>
          </cell>
        </row>
        <row r="570">
          <cell r="A570">
            <v>45792.823969907397</v>
          </cell>
          <cell r="B570">
            <v>30584</v>
          </cell>
          <cell r="F570" t="str">
            <v>CC-01661473</v>
          </cell>
          <cell r="R570" t="str">
            <v>BSDS043254</v>
          </cell>
          <cell r="AB570" t="str">
            <v>We visited the site and change Air filter Oil filter Separator oil and valve kit after than start and check unit running well condition at the same time.</v>
          </cell>
        </row>
        <row r="571">
          <cell r="A571">
            <v>45792.673298611102</v>
          </cell>
          <cell r="B571">
            <v>530</v>
          </cell>
          <cell r="F571" t="str">
            <v>CC-01661140</v>
          </cell>
          <cell r="R571" t="str">
            <v>BXHD164672</v>
          </cell>
          <cell r="AB571"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572">
          <cell r="A572">
            <v>45792.495324074102</v>
          </cell>
          <cell r="B572">
            <v>6544</v>
          </cell>
          <cell r="F572" t="str">
            <v>CC-01660541</v>
          </cell>
          <cell r="R572" t="str">
            <v>BWLS032007</v>
          </cell>
          <cell r="AB572" t="str">
            <v>Attend the site for scheduled service so change the air filter and oil filter. Then start the unit found running ok.</v>
          </cell>
        </row>
        <row r="573">
          <cell r="A573">
            <v>45790.796539351897</v>
          </cell>
          <cell r="B573">
            <v>6448</v>
          </cell>
          <cell r="F573" t="str">
            <v>CC-01658682</v>
          </cell>
          <cell r="R573" t="str">
            <v>BSBC375532</v>
          </cell>
          <cell r="AB573" t="str">
            <v>We visited site and change Air filter Oil filter Separator and change after than start and check unit running well.</v>
          </cell>
        </row>
        <row r="574">
          <cell r="A574">
            <v>45790.785335648201</v>
          </cell>
          <cell r="B574">
            <v>11046</v>
          </cell>
          <cell r="F574" t="str">
            <v>CC-01658679</v>
          </cell>
          <cell r="R574" t="str">
            <v>BSBC375535</v>
          </cell>
          <cell r="AB574" t="str">
            <v>Wrong entry/Double entry</v>
          </cell>
        </row>
        <row r="575">
          <cell r="A575">
            <v>45790.528032407397</v>
          </cell>
          <cell r="B575">
            <v>13320</v>
          </cell>
          <cell r="F575" t="str">
            <v>CC-01657876</v>
          </cell>
          <cell r="R575" t="str">
            <v>BWLS031775</v>
          </cell>
          <cell r="AB575" t="str">
            <v>Today we attend the customer site for sheudle service so we change parts during service:- air filter, oil filter, oil and separator than start machine running ok</v>
          </cell>
        </row>
        <row r="576">
          <cell r="A576">
            <v>45790.513865740701</v>
          </cell>
          <cell r="B576">
            <v>3186</v>
          </cell>
          <cell r="F576" t="str">
            <v>CC-01657820</v>
          </cell>
          <cell r="R576" t="str">
            <v>BXKD164206</v>
          </cell>
          <cell r="AB576" t="str">
            <v>Attend the site for shedule service so following Job are done Oil drain from tank and cooler total drain oil is 37 litter after replace air filter compressor side, oil filter 180lpm and 75 lpm 1 nos,sparetor filter,arv kit,bdv kit,blow down valve kit,osv kit ,dcv kit, pressure regulator kit 3nos actuator kit 3nos, than oil topped in tank 39 litter after shedule service done than start the unit running good condition no air leakeag no oil leakage at present unit running satisfaction.. Running DOT 90 deg cel., idling DOT 75 deg.cel. loading ling pressure 340 psi at 1250 idle rpm</v>
          </cell>
        </row>
        <row r="577">
          <cell r="A577">
            <v>45790.402511574102</v>
          </cell>
          <cell r="B577">
            <v>1586</v>
          </cell>
          <cell r="F577" t="str">
            <v>CC-01657461</v>
          </cell>
          <cell r="R577" t="str">
            <v>BWHD164039</v>
          </cell>
          <cell r="AB577" t="str">
            <v>Attend the site for shedule service so following Job are done Oil drain from tank and cooler total drain oil is 37 litter after replace air filter compressor and engine both side, oil filter 180lpm and 75 lpm 1 nos,sparetor filter,arv kit,bdv kit,blow down valve kit,osv kit ,dcv kit, pressure regulator kit 3nos actuator kit 3nos, than oil topped in tank 40 litter after shedule service done than start the unit running good condition no air leakeag no oil leakage at present unit running satisfaction.. Running DOT 90 deg cel., idling DOT 75 deg.cel. loading ling pressure 340 psi at 1250 idle</v>
          </cell>
        </row>
        <row r="578">
          <cell r="A578">
            <v>45789.785462963002</v>
          </cell>
          <cell r="B578">
            <v>14036</v>
          </cell>
          <cell r="F578" t="str">
            <v>CC-01657127</v>
          </cell>
          <cell r="R578" t="str">
            <v>BRHS035337</v>
          </cell>
          <cell r="AB578" t="str">
            <v>We visited site and change Air filter Oil filter and Oil after than start and check unit running well condition.</v>
          </cell>
        </row>
        <row r="579">
          <cell r="A579">
            <v>45789.612951388903</v>
          </cell>
          <cell r="B579">
            <v>39730</v>
          </cell>
          <cell r="F579" t="str">
            <v>CC-01656785</v>
          </cell>
          <cell r="R579" t="str">
            <v>BQFS031084</v>
          </cell>
          <cell r="AB579" t="str">
            <v>Attend the site for scheduled service so change air filter, oil filter, air oil separator, motor greasing and oil changed. Then start the unit found running ok</v>
          </cell>
        </row>
        <row r="580">
          <cell r="A580">
            <v>45789.559282407397</v>
          </cell>
          <cell r="B580">
            <v>7235</v>
          </cell>
          <cell r="F580" t="str">
            <v>CC-01656666</v>
          </cell>
          <cell r="R580" t="str">
            <v>BVCD163165</v>
          </cell>
          <cell r="AB580" t="str">
            <v>Attend the site for schedule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schedule service done than start the unit running good condition at present unit running satisfaction</v>
          </cell>
        </row>
        <row r="581">
          <cell r="A581">
            <v>45789.554837962998</v>
          </cell>
          <cell r="B581">
            <v>5220</v>
          </cell>
          <cell r="F581" t="str">
            <v>CC-01656655</v>
          </cell>
          <cell r="R581" t="str">
            <v>BWED163890</v>
          </cell>
          <cell r="AB581"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582">
          <cell r="A582">
            <v>45789.428622685198</v>
          </cell>
          <cell r="B582">
            <v>4553</v>
          </cell>
          <cell r="F582" t="str">
            <v>CC-01656267</v>
          </cell>
          <cell r="R582" t="str">
            <v>BVKD163010</v>
          </cell>
          <cell r="AB582"/>
        </row>
        <row r="583">
          <cell r="A583">
            <v>45786.659247685202</v>
          </cell>
          <cell r="B583">
            <v>6510</v>
          </cell>
          <cell r="F583" t="str">
            <v>CC-01654289</v>
          </cell>
          <cell r="R583" t="str">
            <v>BRGD230256</v>
          </cell>
          <cell r="AB583" t="str">
            <v>attend the site for schedule service so drain oil from tank and srain oil from cooler total 115 liters oil drain then change air filter for compressor side, change oil filter and oil 120 liters. Then start the unit found running ok.</v>
          </cell>
        </row>
        <row r="584">
          <cell r="A584">
            <v>45786.581909722197</v>
          </cell>
          <cell r="B584">
            <v>3243</v>
          </cell>
          <cell r="F584" t="str">
            <v>CC-01654051</v>
          </cell>
          <cell r="R584" t="str">
            <v>BWHD231603</v>
          </cell>
          <cell r="AB584" t="str">
            <v>Attend the site for shedule service so following Job are done Oil drain from tank and cooler total drain oil is 107 litter after replace air filter compressor side, oil filter 180lpm and 75 lpm 1 nos,sparetor filter,arv kit,bdv kit,blow down valve kit,osv kit ,dcv kit, pressure regulator kit 3nos actuator kit 3nos, than oil topped in tank 113 litter after shedule service done than start the unit running good condition no air leakeag no oil leakage at present unit running satisfaction.. Running DOT 90 deg cel., idling DOT 75 deg.cel. loading ling pressure 340 psi at 1250 idle rpm</v>
          </cell>
        </row>
        <row r="585">
          <cell r="A585">
            <v>45786.432395833297</v>
          </cell>
          <cell r="B585">
            <v>2958</v>
          </cell>
          <cell r="F585" t="str">
            <v>CC-01653605</v>
          </cell>
          <cell r="R585" t="str">
            <v>BWID164054</v>
          </cell>
          <cell r="AB585"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ARV kit, APV kit, Pressure regulator kit, acctuator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v>
          </cell>
        </row>
        <row r="586">
          <cell r="A586">
            <v>45785.621574074103</v>
          </cell>
          <cell r="B586">
            <v>1662</v>
          </cell>
          <cell r="F586" t="str">
            <v>CC-01652799</v>
          </cell>
          <cell r="R586" t="str">
            <v>BXDS036915</v>
          </cell>
          <cell r="AB586" t="str">
            <v>Commissioning done on dated 08-05-2025</v>
          </cell>
        </row>
        <row r="587">
          <cell r="A587">
            <v>45785.477766203701</v>
          </cell>
          <cell r="B587">
            <v>3117</v>
          </cell>
          <cell r="F587" t="str">
            <v>CC-01652362</v>
          </cell>
          <cell r="R587" t="str">
            <v>BXKC372435</v>
          </cell>
          <cell r="AB587" t="str">
            <v>Attend the site for scheduled service so change the air filter and oil filter. Then start the unit found running ok.</v>
          </cell>
        </row>
        <row r="588">
          <cell r="A588">
            <v>45784.655636574098</v>
          </cell>
          <cell r="B588">
            <v>3590</v>
          </cell>
          <cell r="F588" t="str">
            <v>CC-01651484</v>
          </cell>
          <cell r="R588" t="str">
            <v>BWAD163674</v>
          </cell>
          <cell r="AB588" t="str">
            <v>The scheduled service was successfully conducted on the site, focusing on the comprehensive maintenance of the oil system. A total of 37 litres of drain oil was extracted from both the tank and the oil cooler, which included addressing two dead cranks. Following this, the oil filter was replaced with two units rated at 90 litres per minute. Additionally, the air filters for both the engine and compressor were replaced to ensure optimal performance. After securely plugging in the drain plugs, the oil tank was topped up with 40 litres of oil, accommodating one dead crank. Upon completion of the scheduled service, the unit was started and operated under load conditions. It was observed that the unit was functioning within normal parameters, indicating a successful maintenance operation.</v>
          </cell>
        </row>
        <row r="589">
          <cell r="A589">
            <v>45784.652939814798</v>
          </cell>
          <cell r="B589">
            <v>526</v>
          </cell>
          <cell r="F589" t="str">
            <v>CC-01651471</v>
          </cell>
          <cell r="R589" t="str">
            <v>BXBD164358</v>
          </cell>
          <cell r="AB589" t="str">
            <v>Attend the site for shedule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shedule service done than start the unit running good condition at present unit running satisfaction</v>
          </cell>
        </row>
        <row r="590">
          <cell r="A590">
            <v>45783.712256944404</v>
          </cell>
          <cell r="B590">
            <v>3883</v>
          </cell>
          <cell r="F590" t="str">
            <v>CC-01650435</v>
          </cell>
          <cell r="R590" t="str">
            <v>BVAS038319</v>
          </cell>
          <cell r="AB590" t="str">
            <v>Attend the site for scheduled service so change air filter, oil filter, air oil separator and oil. Then start the unit found running ok</v>
          </cell>
        </row>
        <row r="591">
          <cell r="A591">
            <v>45783.518935185202</v>
          </cell>
          <cell r="B591">
            <v>540</v>
          </cell>
          <cell r="F591" t="str">
            <v>CC-01649939</v>
          </cell>
          <cell r="R591" t="str">
            <v>BYJD232405</v>
          </cell>
          <cell r="AB591" t="str">
            <v>The scheduled service was successfully conducted at the site, focusing on the essential maintenance of the oil system. A total of 115 liters of oil was drained from both the tank and the cooler, ensuring optimal performance and longevity of the equipment. Following the oil drainage, the compressor side air filter was replaced, along with the oil filter, which was specified at a flow rate of 75 LPM. Additionally, two spin-on oil filters were installed, and 120 liters of ELGI air lube plus oil were added to the system. Upon completion of these tasks, the unit was started and observed to be running smoothly, indicating that the service was effective and the equipment is functioning as intended.</v>
          </cell>
        </row>
        <row r="592">
          <cell r="A592">
            <v>45783.508553240703</v>
          </cell>
          <cell r="B592">
            <v>1200</v>
          </cell>
          <cell r="F592" t="str">
            <v>CC-01649896</v>
          </cell>
          <cell r="R592" t="str">
            <v>BXCD164399</v>
          </cell>
          <cell r="AB592" t="str">
            <v>At 1200 hours, the scheduled service was conducted to perform essential maintenance on the unit. The procedure began with the draining of oil from the tank and cooler, which amounted to a total of 37 liters. Following this, the oil tank was replenished with one dead crank, and an additional 40 liters of oil was added. Next, the air filters for both the engine and compressor were replaced to ensure optimal performance. The oil filter was also changed, and ELGI AR lube was introduced, with a total of 40 liters applied. Upon completion of these tasks, the unit was started, and the air pressure was meticulously set to 17 kg at an idle RPM of 1300. The unit was then operated under load conditions, confirming that it was running within normal parameters, indicating a successful maintenance operation.</v>
          </cell>
        </row>
        <row r="593">
          <cell r="A593">
            <v>45780.470092592601</v>
          </cell>
          <cell r="B593">
            <v>24500</v>
          </cell>
          <cell r="F593" t="str">
            <v>CC-01647460</v>
          </cell>
          <cell r="R593" t="str">
            <v>108441</v>
          </cell>
          <cell r="AB593" t="str">
            <v>We visited site and change Air filter, Oil filter, Separator and oil after than start and check unit running well.</v>
          </cell>
        </row>
        <row r="594">
          <cell r="A594">
            <v>45777.566550925898</v>
          </cell>
          <cell r="B594">
            <v>5735</v>
          </cell>
          <cell r="F594" t="str">
            <v>CC-01644603</v>
          </cell>
          <cell r="R594" t="str">
            <v>BXDS036842</v>
          </cell>
          <cell r="AB594" t="str">
            <v>Today we attend the customer site for sheudle service so we change parts during service:- air filter, oil filter and Pre filter than start machine running ok</v>
          </cell>
        </row>
        <row r="595">
          <cell r="A595">
            <v>45776.681145833303</v>
          </cell>
          <cell r="B595">
            <v>625</v>
          </cell>
          <cell r="F595" t="str">
            <v>CC-01643671</v>
          </cell>
          <cell r="R595" t="str">
            <v>BXHD164701</v>
          </cell>
          <cell r="AB595"/>
        </row>
        <row r="596">
          <cell r="A596">
            <v>45776.655567129601</v>
          </cell>
          <cell r="B596">
            <v>3536</v>
          </cell>
          <cell r="F596" t="str">
            <v>CC-01643585</v>
          </cell>
          <cell r="R596" t="str">
            <v>BWED163889</v>
          </cell>
          <cell r="AB596"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	Yes</v>
          </cell>
        </row>
        <row r="597">
          <cell r="A597">
            <v>45776.497187499997</v>
          </cell>
          <cell r="B597">
            <v>34870</v>
          </cell>
          <cell r="F597" t="str">
            <v>CC-01643162</v>
          </cell>
          <cell r="R597" t="str">
            <v>BRCC372871</v>
          </cell>
          <cell r="AB597" t="str">
            <v>Today we attend the customer site for sheudle service so we change parts during service :- air filter, oil filter, oil and separator than start machine running ok</v>
          </cell>
        </row>
        <row r="598">
          <cell r="A598">
            <v>45775.643078703702</v>
          </cell>
          <cell r="B598">
            <v>500</v>
          </cell>
          <cell r="F598" t="str">
            <v>CC-01642390</v>
          </cell>
          <cell r="R598" t="str">
            <v>BXFD164599</v>
          </cell>
          <cell r="AB598" t="str">
            <v>Attend the site for schedule service so total drain oil from tank and oil cooler 37 litres with two dead cranks, after then replace oil filter 90lpm 2nos, replace air filter engine and compressor both side, plugged in the drain plugs and total topped up oil in tank 40 litres with one dead crank. After schedule service done start and run the unit on load condition found unit is running in normal parameters.</v>
          </cell>
        </row>
        <row r="599">
          <cell r="A599">
            <v>45775.499259259297</v>
          </cell>
          <cell r="B599">
            <v>12256</v>
          </cell>
          <cell r="F599" t="str">
            <v>CC-01642049</v>
          </cell>
          <cell r="R599" t="str">
            <v>BWCS032691</v>
          </cell>
          <cell r="AB599" t="str">
            <v>Today we attend the customer site for sheudle service so we change parts during service:- air filter, oil filter, oil and separator than start machine running ok</v>
          </cell>
        </row>
        <row r="600">
          <cell r="A600">
            <v>45775.449247685203</v>
          </cell>
          <cell r="B600">
            <v>1610</v>
          </cell>
          <cell r="F600" t="str">
            <v>CC-01641825</v>
          </cell>
          <cell r="R600" t="str">
            <v>BXLD164263</v>
          </cell>
          <cell r="AB600" t="str">
            <v>Wrong call logged</v>
          </cell>
        </row>
        <row r="601">
          <cell r="A601">
            <v>45775.444606481498</v>
          </cell>
          <cell r="B601">
            <v>543</v>
          </cell>
          <cell r="F601" t="str">
            <v>CC-01641803</v>
          </cell>
          <cell r="R601" t="str">
            <v>BXID164737</v>
          </cell>
          <cell r="AB601" t="str">
            <v>The scheduled service was successfully conducted on the site, focusing on the comprehensive maintenance of the oil system. Initially, a total of 37 litres of drain oil was extracted from both the tank and the oil cooler, which included addressing two dead cranks. Following this, the oil filter was replaced with two units rated at 90 litres per minute. In addition to the oil filter replacement, the air filters for both the engine and compressor were also replaced to ensure optimal performance. After securing the drain plugs, the oil tank was topped up with 40 litres of fresh oil, accommodating one dead crank. Upon completion of the scheduled service, the unit was started and operated under load conditions. It was observed that the unit was functioning within normal parameters, indicating a successful maintenance operation.</v>
          </cell>
        </row>
        <row r="602">
          <cell r="A602">
            <v>45773.739618055602</v>
          </cell>
          <cell r="B602">
            <v>1500</v>
          </cell>
          <cell r="F602" t="str">
            <v>CC-01641055</v>
          </cell>
          <cell r="R602" t="str">
            <v>BWID231694</v>
          </cell>
          <cell r="AB602" t="str">
            <v>Attend the site for schedule service so total drain oil from tank and oil cooler 102 litres, after then replace air filter compressor side, replace main oil filter 2nos, replace bearing oil filter 1no, replace separator filter, valve kit are replaced actuator kit 3nos, pressure regulator kit 3nos, ARV kit. After then plugged in the drain plug and total topped up oil in tank 112 litres with one dead crank , start the unit and set the load pressure to 330 psi at 1200 idle rpm. Schedule service work done ok unit running parameters are under limit.</v>
          </cell>
        </row>
        <row r="603">
          <cell r="A603">
            <v>45771.651053240697</v>
          </cell>
          <cell r="B603">
            <v>46684</v>
          </cell>
          <cell r="F603" t="str">
            <v>CC-01638335</v>
          </cell>
          <cell r="R603" t="str">
            <v>GOGC370754</v>
          </cell>
          <cell r="AB603" t="str">
            <v>Today we attend the customer site for sheudle service so we change parts during service:- air filter, oil filter, oil and separator than start machine running ok</v>
          </cell>
        </row>
        <row r="604">
          <cell r="A604">
            <v>45771.646157407398</v>
          </cell>
          <cell r="B604">
            <v>27303</v>
          </cell>
          <cell r="F604" t="str">
            <v>CC-01638320</v>
          </cell>
          <cell r="R604" t="str">
            <v>ONIC370102</v>
          </cell>
          <cell r="AB604" t="str">
            <v>Today we attend the customer site for sheudle service so we change parts during service:- air filter and oil and than start machine running ok</v>
          </cell>
        </row>
        <row r="605">
          <cell r="A605">
            <v>45771.617870370399</v>
          </cell>
          <cell r="B605">
            <v>1600</v>
          </cell>
          <cell r="F605" t="str">
            <v>CC-01638225</v>
          </cell>
          <cell r="R605" t="str">
            <v>BXKD164192</v>
          </cell>
          <cell r="AB605" t="str">
            <v>Attend the site for 1600 hours schedule service so oil drain from tank and cooler 37 litter overall topped oil in tank with One dead Crank 40 litter replace separator filter, actuator kit engine and compressor both side, main pressure regulator kit and ARV kit. After the job done, start theunit and set the air pressure to 17 kg at 1300 idle rpm. Run the unit on load condition found uniis running in normal parameters.</v>
          </cell>
        </row>
        <row r="606">
          <cell r="A606">
            <v>45770.637048611097</v>
          </cell>
          <cell r="B606">
            <v>41697</v>
          </cell>
          <cell r="F606" t="str">
            <v>CC-01636901</v>
          </cell>
          <cell r="R606" t="str">
            <v>BMIS031759</v>
          </cell>
          <cell r="AB606" t="str">
            <v>Today we attend the customer site for sheudle service so we change parts during service:- air filter, oil filter, oil and separator than start machine running ok</v>
          </cell>
        </row>
        <row r="607">
          <cell r="A607">
            <v>45770.587766203702</v>
          </cell>
          <cell r="B607">
            <v>21428</v>
          </cell>
          <cell r="F607" t="str">
            <v>CC-01636748</v>
          </cell>
          <cell r="R607" t="str">
            <v>BVAS038005</v>
          </cell>
          <cell r="AB607" t="str">
            <v>Today we attend the customer site for sheudle service so we change parts during service:- air filter, oil filter and drive coupling element than start machine running ok</v>
          </cell>
        </row>
        <row r="608">
          <cell r="A608">
            <v>45770.586273148103</v>
          </cell>
          <cell r="B608">
            <v>2005</v>
          </cell>
          <cell r="F608" t="str">
            <v>CC-01636743</v>
          </cell>
          <cell r="R608" t="str">
            <v>BXLD231897</v>
          </cell>
          <cell r="AB608" t="str">
            <v>Attend the site for schedule service so following jobs are done, at first start the unit and check all parameters found under limit. Total Drain oil from tank and oil cooler 108 litres with one dead crank, qqafter then replace main oil filter 2nos, bearing oil filter 1no, replace air filter kit engine and compressor both side, also valve kit are replaced actuator kit 3nos, pressure regulator kit 3nos., ARV kit 1no., after replace the valve kit, plugged in the drain plugs and total topped oil in tank 112 litres with one start up. Start the unit and set the idle pressure to 390 psi at 1230 idle rpm. Check the unit on load condition found unit is running in limit parameters.</v>
          </cell>
        </row>
        <row r="609">
          <cell r="A609">
            <v>45770.425648148099</v>
          </cell>
          <cell r="B609">
            <v>4176</v>
          </cell>
          <cell r="F609" t="str">
            <v>CC-01636219</v>
          </cell>
          <cell r="R609" t="str">
            <v>BWLD231345</v>
          </cell>
          <cell r="AB609" t="str">
            <v>Attend the site for shedule service 3700 so following Job are done Total drain Oil from tank and cooler 108 liters after replace air filter 1nos compressor side Oil filter 2nos and 75lpm oilfilter 1nos overall topped oil in tank 112 liters with One dead Crank after shedule service donthan start the unit running good condition no air leakeag no oil leakage at</v>
          </cell>
        </row>
        <row r="610">
          <cell r="A610">
            <v>45769.654409722199</v>
          </cell>
          <cell r="B610">
            <v>3793</v>
          </cell>
          <cell r="F610" t="str">
            <v>CC-01635614</v>
          </cell>
          <cell r="R610" t="str">
            <v>BWLD231334</v>
          </cell>
          <cell r="AB610" t="str">
            <v>Attend the site for shedule service so following Job are done Total drain Oil from tankand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611">
          <cell r="A611">
            <v>45768.560173611098</v>
          </cell>
          <cell r="B611">
            <v>3300</v>
          </cell>
          <cell r="F611" t="str">
            <v>CC-01634122</v>
          </cell>
          <cell r="R611" t="str">
            <v>BUCD121174</v>
          </cell>
          <cell r="AB611" t="str">
            <v>Upon attending the site for the airend fitment, the installation of the airend was successfully completed. Following this, a scheduled service was conducted, which included several essential maintenance tasks. The air filters for both the compressor and engine were replaced, ensuring optimal performance. Additionally, the oil filter was changed, and the air oil separator was also replaced to maintain system efficiency. Furthermore, 40 liters of ELGI air lube plus oil were added to the system. After completing these tasks, the unit was started and observed to be running smoothly, indicating that all maintenance procedures were effectively executed. This thorough approach not only enhances the reliability of the equipment but also extends its operational lifespan, ensuring that it continues to meet performance expectations.</v>
          </cell>
        </row>
        <row r="612">
          <cell r="A612">
            <v>45766.542175925897</v>
          </cell>
          <cell r="B612">
            <v>3227</v>
          </cell>
          <cell r="F612" t="str">
            <v>CC-01632802</v>
          </cell>
          <cell r="R612" t="str">
            <v>BXHS037937</v>
          </cell>
          <cell r="AB612" t="str">
            <v>Today we attend the customer site for sheudle service so we change parts during service:- air filter, oil filter, oil, separator and Pre filter than start machine running ok</v>
          </cell>
        </row>
        <row r="613">
          <cell r="A613">
            <v>45766.487812500003</v>
          </cell>
          <cell r="B613">
            <v>1535</v>
          </cell>
          <cell r="F613" t="str">
            <v>CC-01632628</v>
          </cell>
          <cell r="R613" t="str">
            <v>BWIC371523</v>
          </cell>
          <cell r="AB613" t="str">
            <v>Attend the site for scheduled service so change air filter, oil filter and oil. Then start the unit found running ok</v>
          </cell>
        </row>
        <row r="614">
          <cell r="A614">
            <v>45766.485833333303</v>
          </cell>
          <cell r="B614">
            <v>3378</v>
          </cell>
          <cell r="F614" t="str">
            <v>CC-01632624</v>
          </cell>
          <cell r="R614" t="str">
            <v>BUES034992</v>
          </cell>
          <cell r="AB614" t="str">
            <v>Attend the site for scheduled service so change oil filter, air oil separator and oil. Then start the unit found running ok.</v>
          </cell>
        </row>
        <row r="615">
          <cell r="A615">
            <v>45765.762731481504</v>
          </cell>
          <cell r="B615">
            <v>14980</v>
          </cell>
          <cell r="F615" t="str">
            <v>CC-01632192</v>
          </cell>
          <cell r="R615" t="str">
            <v>BVFS039912</v>
          </cell>
          <cell r="AB615" t="str">
            <v>Attend the site for scheduled service so change air filter, oil filter, motor greasing and all valve kit change.</v>
          </cell>
        </row>
        <row r="616">
          <cell r="A616">
            <v>45765.760358796302</v>
          </cell>
          <cell r="B616">
            <v>8816</v>
          </cell>
          <cell r="F616" t="str">
            <v>CC-01632189</v>
          </cell>
          <cell r="R616" t="str">
            <v>BWEC370394</v>
          </cell>
          <cell r="AB616" t="str">
            <v>Attend the site for scheduled service so change air filter, oil filter, motor greasing, all valve kit. Then start the unit found running ok.</v>
          </cell>
        </row>
        <row r="617">
          <cell r="A617">
            <v>45765.521099537</v>
          </cell>
          <cell r="B617">
            <v>5700</v>
          </cell>
          <cell r="F617" t="str">
            <v>CC-01631659</v>
          </cell>
          <cell r="R617" t="str">
            <v>BVFC377137</v>
          </cell>
          <cell r="AB617" t="str">
            <v>Attend the site for scheduled service so change air filter, oil filter, air oil separator, motor greasing and oil. Then start the unit found running ok.</v>
          </cell>
        </row>
        <row r="618">
          <cell r="A618">
            <v>45765.477662037003</v>
          </cell>
          <cell r="B618">
            <v>1450</v>
          </cell>
          <cell r="F618" t="str">
            <v>CC-01631532</v>
          </cell>
          <cell r="R618" t="str">
            <v>BWCD121690</v>
          </cell>
          <cell r="AB618" t="str">
            <v>Attend the site for 1450 hours schedule service so following Job are done Oil drain from tank and cooler 17 litter overall oil topped in separator tank 19 liters with One dead crank.repalce Air filter 2nos engine and compressor both side,oil filter 2nos separator filter,After shedule service done,strat the unit Runining good condition at present</v>
          </cell>
        </row>
        <row r="619">
          <cell r="A619">
            <v>45765.469456018502</v>
          </cell>
          <cell r="B619">
            <v>1250</v>
          </cell>
          <cell r="F619" t="str">
            <v>CC-01631511</v>
          </cell>
          <cell r="R619" t="str">
            <v>BXAD164301</v>
          </cell>
          <cell r="AB619" t="str">
            <v>At 1250 hours, proceed to the site for the second scheduled service. Begin by draining oil from both the tank and the cooler, ensuring a total of 37 liters is removed. Following this, replace the air filters for both the compressor and the engine on each side. Additionally, change the oil filter and refill with 40 liters of ELGI air lube plus oil. Once all maintenance tasks are completed, start the unit and confirm that it is running smoothly.</v>
          </cell>
        </row>
        <row r="620">
          <cell r="A620">
            <v>45765.449780092596</v>
          </cell>
          <cell r="B620">
            <v>6306</v>
          </cell>
          <cell r="F620" t="str">
            <v>CC-01631479</v>
          </cell>
          <cell r="R620" t="str">
            <v>BSKD200409</v>
          </cell>
          <cell r="AB620" t="str">
            <v>Upon attending the site, the scheduled service was conducted efficiently. The process began with the draining of oil from the tank and cooler, totaling 38 liters. Following this, the air filter on the compressor side was replaced to ensure optimal performance. Next, the oil filter was changed, and ELGI air lube was replenished with an additional 40 liters of oil. To enhance the system's functionality, the pressure regulator kit was also replaced. After completing these tasks, the unit was started and observed to be running smoothly, indicating that the service was successful and the equipment is now in good working condition.</v>
          </cell>
        </row>
        <row r="621">
          <cell r="A621">
            <v>45763.770891203698</v>
          </cell>
          <cell r="B621">
            <v>3511</v>
          </cell>
          <cell r="F621" t="str">
            <v>CC-01630030</v>
          </cell>
          <cell r="R621" t="str">
            <v>BXKD164191</v>
          </cell>
          <cell r="AB621" t="str">
            <v>Attend the site for schedule service so total drain oil from tank and oil cooler 37 litres with two dead cranks, after then replace air filter engine and compressor both side, replace oil filter 2nos, plugged in the drain plugs and fill oil in tank upto full guage level, dead crank the unit two times and maintain the oil level upto half guage level. Total topped up oil in tank 44 litres. After schedule service done check the basic setting found idle rpm 1300 at 17 bar, flushing rpm 2150 at 12 bar and on drilling rpm 1500 at 15.8 bar. All parameters found in normal condition.</v>
          </cell>
        </row>
        <row r="622">
          <cell r="A622">
            <v>45763.692824074104</v>
          </cell>
          <cell r="B622">
            <v>17451</v>
          </cell>
          <cell r="F622" t="str">
            <v>CC-01629863</v>
          </cell>
          <cell r="R622" t="str">
            <v>BUFS046839</v>
          </cell>
          <cell r="AB622" t="str">
            <v>Today we attend the customer site for sheudle service so we change parts during service:- air filter, oil filter oil, separator and Valve kit than start machine running ok</v>
          </cell>
        </row>
        <row r="623">
          <cell r="A623">
            <v>45763.472905092603</v>
          </cell>
          <cell r="B623">
            <v>564</v>
          </cell>
          <cell r="F623" t="str">
            <v>CC-01629281</v>
          </cell>
          <cell r="R623" t="str">
            <v>BXFD232225</v>
          </cell>
          <cell r="AB623" t="str">
            <v>Attend the site for schedule service so total drain oil from tank and oil cooler 110 litres, after then replace air filter compressor side, replace main oil filter and replace bearing oil filter. Plugged in the drain plugs and fill oil in tank upto full guage level, dead crank the unit two times and maintain the oil level upto half guage level. Total topped up oil 112 litres. After schedule service done run the unit on load condition found unit is running in normal parameters.</v>
          </cell>
        </row>
        <row r="624">
          <cell r="A624">
            <v>45762.457152777803</v>
          </cell>
          <cell r="B624"/>
          <cell r="F624" t="str">
            <v>CC-01628042</v>
          </cell>
          <cell r="R624"/>
          <cell r="AB624" t="str">
            <v>Parts Quotation shared with customer waiting for approval 16-04-2025. ....................... 19-04-2025</v>
          </cell>
        </row>
        <row r="625">
          <cell r="A625">
            <v>45758.613113425898</v>
          </cell>
          <cell r="B625">
            <v>48131</v>
          </cell>
          <cell r="F625" t="str">
            <v>CC-01624979</v>
          </cell>
          <cell r="R625" t="str">
            <v>BKAS040272</v>
          </cell>
          <cell r="AB625" t="str">
            <v>We visited site and change Air filter, Oil filter, Separator, oil and valve kit and we also clean oil cooler after than start and check unit running well.</v>
          </cell>
        </row>
        <row r="626">
          <cell r="A626">
            <v>45758.560034722199</v>
          </cell>
          <cell r="B626">
            <v>490</v>
          </cell>
          <cell r="F626" t="str">
            <v>CC-01624877</v>
          </cell>
          <cell r="R626" t="str">
            <v>BXHD232312</v>
          </cell>
          <cell r="AB626" t="str">
            <v>Sales call carried out for HMR update</v>
          </cell>
        </row>
        <row r="627">
          <cell r="A627">
            <v>45756.716261574104</v>
          </cell>
          <cell r="B627">
            <v>3100</v>
          </cell>
          <cell r="F627" t="str">
            <v>CC-01622777</v>
          </cell>
          <cell r="R627" t="str">
            <v>BWHD164015</v>
          </cell>
          <cell r="AB627" t="str">
            <v>Attend the site for schedule service so following jobs are done total drain oil from tank and oil cooler 37 litres after then replace oil filter, valve kit are replaced actuator kit engine side, butterfly actuator assembly was replaced in last problem visit, so butterfly valve actuator clean and refitted the same, after then replace pressure regulator kit BDV kit, ARV kit, OSV kit and DCV kit. After then total fill oil in tank 40 litres. After all work done start and run the unit found unit run satisfactorily.</v>
          </cell>
        </row>
        <row r="628">
          <cell r="A628">
            <v>45756.521446759303</v>
          </cell>
          <cell r="B628">
            <v>1200</v>
          </cell>
          <cell r="F628" t="str">
            <v>CC-01622178</v>
          </cell>
          <cell r="R628" t="str">
            <v>BWHD163991</v>
          </cell>
          <cell r="AB628" t="str">
            <v>To ensure optimal performance and maintenance of the equipment, please attend the site to carry out the scheduled service. The tasks include draining a total of 33 liters of oil from both the tank and the cooler. Following this, it is essential to replace the air filters for both the compressor and the engine on each side. Additionally, the oil filter should be changed, along with the air oil separator. Furthermore, please refill with 40 liters of ELGI air lube plus oil. After completing these maintenance tasks, start the unit to confirm that it is running smoothly and efficiently. This thorough service will help maintain the longevity and reliability of the equipment.</v>
          </cell>
        </row>
        <row r="629">
          <cell r="A629">
            <v>45756.519444444399</v>
          </cell>
          <cell r="B629">
            <v>53133</v>
          </cell>
          <cell r="F629" t="str">
            <v>CC-01622170</v>
          </cell>
          <cell r="R629" t="str">
            <v>BLGS040582</v>
          </cell>
          <cell r="AB629" t="str">
            <v>Today we attend the customer site for sheudle service so we change parts during service:- air filter and oil filter than start machine running ok</v>
          </cell>
        </row>
        <row r="630">
          <cell r="A630">
            <v>45756.481238425898</v>
          </cell>
          <cell r="B630">
            <v>21925</v>
          </cell>
          <cell r="F630" t="str">
            <v>CC-01622070</v>
          </cell>
          <cell r="R630" t="str">
            <v>BNKS030423</v>
          </cell>
          <cell r="AB630" t="str">
            <v>Attend the site for scheduled service so change air filter, oil filter, air oil separator, motor greasing and oil. Then start the unit found running.</v>
          </cell>
        </row>
        <row r="631">
          <cell r="A631">
            <v>45755.6182638889</v>
          </cell>
          <cell r="B631">
            <v>11466</v>
          </cell>
          <cell r="F631" t="str">
            <v>CC-01621168</v>
          </cell>
          <cell r="R631" t="str">
            <v>GPFC370737</v>
          </cell>
          <cell r="AB631" t="str">
            <v>We visited site and change Air filter, Oil filter, Separator, oil and valve kit. We also changed repair controller after than start and check unit running well.</v>
          </cell>
        </row>
        <row r="632">
          <cell r="A632">
            <v>45754.7523842593</v>
          </cell>
          <cell r="B632">
            <v>3614</v>
          </cell>
          <cell r="F632" t="str">
            <v>CC-01620259</v>
          </cell>
          <cell r="R632" t="str">
            <v>BVEC377128</v>
          </cell>
          <cell r="AB632" t="str">
            <v>Attend the site for scheduled service air filter, oil filter air oil separator and oil then start the unit found running ok.</v>
          </cell>
        </row>
        <row r="633">
          <cell r="A633">
            <v>45754.591145833299</v>
          </cell>
          <cell r="B633">
            <v>531</v>
          </cell>
          <cell r="F633" t="str">
            <v>CC-01619830</v>
          </cell>
          <cell r="R633" t="str">
            <v>BWID164086</v>
          </cell>
          <cell r="AB633" t="str">
            <v>Attend the site for 524 hours shedule service so following Job are done total drain oil from tank and cooler 37 litter after replace air filter 2 nos engine and compressor both side Oil filter 2nos overall topped oil in tank 39 litter with One dead Crank after shedule service done than start the unit running good condition at present</v>
          </cell>
        </row>
        <row r="634">
          <cell r="A634">
            <v>45752.628229166701</v>
          </cell>
          <cell r="B634">
            <v>560</v>
          </cell>
          <cell r="F634" t="str">
            <v>CC-01618624</v>
          </cell>
          <cell r="R634" t="str">
            <v>BXGD164662</v>
          </cell>
          <cell r="AB634"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was found to be running smoothly, indicating that the service was successful and effective.</v>
          </cell>
        </row>
        <row r="635">
          <cell r="A635">
            <v>45752.465381944399</v>
          </cell>
          <cell r="B635">
            <v>551</v>
          </cell>
          <cell r="F635" t="str">
            <v>CC-01618224</v>
          </cell>
          <cell r="R635" t="str">
            <v>BXGD164632</v>
          </cell>
          <cell r="AB635"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636">
          <cell r="A636">
            <v>45752.422569444403</v>
          </cell>
          <cell r="B636">
            <v>21605</v>
          </cell>
          <cell r="F636" t="str">
            <v>CC-01618146</v>
          </cell>
          <cell r="R636" t="str">
            <v>BUGS035879</v>
          </cell>
          <cell r="AB636" t="str">
            <v>Attend the site for scheduled service so change the air filter and oil filter. Then start the unit found running ok</v>
          </cell>
        </row>
        <row r="637">
          <cell r="A637">
            <v>45752.420856481498</v>
          </cell>
          <cell r="B637">
            <v>28560</v>
          </cell>
          <cell r="F637" t="str">
            <v>CC-01618144</v>
          </cell>
          <cell r="R637" t="str">
            <v>BMKC370048</v>
          </cell>
          <cell r="AB637" t="str">
            <v>Attend the site for scheduled service so change air oil separator and oil. Then start the unit found running ok.</v>
          </cell>
        </row>
        <row r="638">
          <cell r="A638">
            <v>45751.462476851899</v>
          </cell>
          <cell r="B638">
            <v>578</v>
          </cell>
          <cell r="F638" t="str">
            <v>CC-01616982</v>
          </cell>
          <cell r="R638" t="str">
            <v>BXCD164422</v>
          </cell>
          <cell r="AB638"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639">
          <cell r="A639">
            <v>45751.456319444398</v>
          </cell>
          <cell r="B639">
            <v>2950</v>
          </cell>
          <cell r="F639" t="str">
            <v>CC-01616968</v>
          </cell>
          <cell r="R639" t="str">
            <v>BVED163240</v>
          </cell>
          <cell r="AB639" t="str">
            <v>Attend the site for sechdul service so start the work oil drain tenk and cooler, after crank 2 time 5sec total oil drain 37lit change parts oil air lube plus, oil filter, Air filter 2nos, separator, actuator kit both side engine and compressor,BDV kit, ARV kit and pressure regulator kit change the parts and start the unit All parameters working under limit unit running good condition</v>
          </cell>
        </row>
        <row r="640">
          <cell r="A640">
            <v>45751.455138888901</v>
          </cell>
          <cell r="B640">
            <v>6665</v>
          </cell>
          <cell r="F640" t="str">
            <v>CC-01616965</v>
          </cell>
          <cell r="R640" t="str">
            <v>BWAD163687</v>
          </cell>
          <cell r="AB640" t="str">
            <v>Attend the site for schedule service so drain oil 38 litres, drained oil found little red in colour with less odour so clean the cooler assembly externally by water service and clean cooler by air pressure internally, after then replace air filter engine and compressor both side, oil filter 2nos and seperator filter. After then plugged in the drain plugs and total full oil in tank 40 litres with two dead cranks. After schedule service done start and run the unit found unit is running in ok condition.</v>
          </cell>
        </row>
        <row r="641">
          <cell r="A641">
            <v>45751.453645833302</v>
          </cell>
          <cell r="B641">
            <v>1581</v>
          </cell>
          <cell r="F641" t="str">
            <v>CC-01616960</v>
          </cell>
          <cell r="R641" t="str">
            <v>BXLD164263</v>
          </cell>
          <cell r="AB641" t="str">
            <v>Upon attending the site, the scheduled service commenced with the draining of oil from both the tank and the cooler, totaling 37 liters. Following this, the air filters for both the compressor and the engine were replaced to ensure optimal performance. The oil filter was also changed, along with the air oil separator, to maintain the integrity of the system. In addition, the actuator kit and pressure regulator kit were replaced, along with the ARV kit, to enhance the efficiency of the unit. A total of 40 liters of ELGI air lube plus oil was added to ensure proper lubrication throughout the system. After completing these tasks, the unit was started and found to be running smoothly, indicating that the service was successful and the equipment was in good working condition.</v>
          </cell>
        </row>
        <row r="642">
          <cell r="A642">
            <v>45751.452280092599</v>
          </cell>
          <cell r="B642">
            <v>2054</v>
          </cell>
          <cell r="F642" t="str">
            <v>CC-01616957</v>
          </cell>
          <cell r="R642" t="str">
            <v>BWID164050</v>
          </cell>
          <cell r="AB642" t="str">
            <v>Upon attending the site for scheduled service, the following tasks were executed: a total of 37 liters of oil was drained from the tank and the cooler. Subsequently, both the oil filter and air filter for the compressor and engine were replaced. Additionally, 40 liters of ELGI air lube oil were introduced into the system. After completing these maintenance activities, the unit was started and found to be operating smoothly and efficiently.</v>
          </cell>
        </row>
        <row r="643">
          <cell r="A643">
            <v>45750.754432870403</v>
          </cell>
          <cell r="B643">
            <v>901</v>
          </cell>
          <cell r="F643" t="str">
            <v>CC-01616544</v>
          </cell>
          <cell r="R643" t="str">
            <v>BXJD231726</v>
          </cell>
          <cell r="AB643" t="str">
            <v>Attend the site for shedule service 900 hours so following Job are done Total drain Oil from tank 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644">
          <cell r="A644">
            <v>45750.635138888902</v>
          </cell>
          <cell r="B644">
            <v>1026</v>
          </cell>
          <cell r="F644" t="str">
            <v>CC-01616192</v>
          </cell>
          <cell r="R644" t="str">
            <v>BWEC370313</v>
          </cell>
          <cell r="AB644" t="str">
            <v>Attend the site for scheduled service so change air filter, oil filter and oil. Then start the unit found running ok.</v>
          </cell>
        </row>
        <row r="645">
          <cell r="A645">
            <v>45750.500821759299</v>
          </cell>
          <cell r="B645">
            <v>7772</v>
          </cell>
          <cell r="F645" t="str">
            <v>CC-01615781</v>
          </cell>
          <cell r="R645" t="str">
            <v>BULC370861</v>
          </cell>
          <cell r="AB645" t="str">
            <v>Today we attend the customer site for sheudle service so we change parts during service:- air filter and oil and than start machine running ok</v>
          </cell>
        </row>
        <row r="646">
          <cell r="A646">
            <v>45750.457916666703</v>
          </cell>
          <cell r="B646">
            <v>885</v>
          </cell>
          <cell r="F646" t="str">
            <v>CC-01615652</v>
          </cell>
          <cell r="R646" t="str">
            <v>BXJD231749</v>
          </cell>
          <cell r="AB646" t="str">
            <v>Attend the site for schedule service so following jobs are done total drain oil from tank and oil cooler 105 litres with one dead crank, after then replace air filter compressor side , replace main oil filter 2nos and bearing oil filter, plugged in the drain plugs and fill oil in tank upto full guage level. Start the unit for sometime and stop . Maintain the oil level in tank upto half guage level. Total topped up oil 112 litres. After schedule service done start and run the unit found unit is running in ok condition.</v>
          </cell>
        </row>
        <row r="647">
          <cell r="A647">
            <v>45749.769618055601</v>
          </cell>
          <cell r="B647">
            <v>3005</v>
          </cell>
          <cell r="F647" t="str">
            <v>CC-01615224</v>
          </cell>
          <cell r="R647" t="str">
            <v>BWHD164004</v>
          </cell>
          <cell r="AB647" t="str">
            <v>Attend the site for 3000 hours schedule service so total drain oil from tank and oil from 38 litres after then replace Air filter engine and compressor both side, replace separator filter, replace oil filter 2nos., valve kit are replaced actuator kit engine and compressor both side, main pressure regulator kit, BDV kit, ARV kit, OSV kit, MPV kit and DCV kit. After then plugged in the drain plugs and fill oil in tank upto full guage level. Dead crank the unit two times and again maintain the oil level upto half guage level. Total topped up oil 40 litres. After schedule service done start the unit and set the load idle pressure to 240 psi at 1300 idle rpm run the unit on load condition found unit is running in normal parameters.</v>
          </cell>
        </row>
        <row r="648">
          <cell r="A648">
            <v>45749.738923611098</v>
          </cell>
          <cell r="B648">
            <v>7520</v>
          </cell>
          <cell r="F648" t="str">
            <v>CC-01615201</v>
          </cell>
          <cell r="R648" t="str">
            <v>BVDS039458</v>
          </cell>
          <cell r="AB648" t="str">
            <v>Today we attend the customer site for sheudle service so we change parts during service so we change parts during service:- air filter, oil filter, oil, separator and Valve kit than start machine running ok</v>
          </cell>
        </row>
        <row r="649">
          <cell r="A649">
            <v>45749.737465277802</v>
          </cell>
          <cell r="B649">
            <v>31742</v>
          </cell>
          <cell r="F649" t="str">
            <v>CC-01615197</v>
          </cell>
          <cell r="R649" t="str">
            <v>BQBS033819</v>
          </cell>
          <cell r="AB649" t="str">
            <v>Today we attend the customer site for sheudle service so we change parts during service:- air filter, oil filter, oil, separator and oil injection hose than start machine running ok</v>
          </cell>
        </row>
        <row r="650">
          <cell r="A650">
            <v>45749.706342592603</v>
          </cell>
          <cell r="B650">
            <v>11050</v>
          </cell>
          <cell r="F650" t="str">
            <v>CC-01615117</v>
          </cell>
          <cell r="R650" t="str">
            <v>BRJC371828</v>
          </cell>
          <cell r="AB650" t="str">
            <v>We visited site and change Air filter, Oil filter, Separator, oil and valve kit after than start and check unit running well.</v>
          </cell>
        </row>
        <row r="651">
          <cell r="A651">
            <v>45749.705324074101</v>
          </cell>
          <cell r="B651">
            <v>3159</v>
          </cell>
          <cell r="F651" t="str">
            <v>CC-01615113</v>
          </cell>
          <cell r="R651" t="str">
            <v>BWCC379950</v>
          </cell>
          <cell r="AB651" t="str">
            <v>We visited site and change Air filter, Oil filter, Separator and oil after than start and check unit running well condition.</v>
          </cell>
        </row>
        <row r="652">
          <cell r="A652">
            <v>45749.608009259297</v>
          </cell>
          <cell r="B652">
            <v>3074</v>
          </cell>
          <cell r="F652" t="str">
            <v>CC-01614833</v>
          </cell>
          <cell r="R652" t="str">
            <v>BWHD163996</v>
          </cell>
          <cell r="AB652"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along with the air oil separator. A total of 40 liters of ELGI air lube plus oil was then introduced into the system. After completing these maintenance tasks, the unit was started and found to be operating smoothly, confirming the effectiveness of the service performed.</v>
          </cell>
        </row>
        <row r="653">
          <cell r="A653">
            <v>45745.690324074101</v>
          </cell>
          <cell r="B653">
            <v>2642</v>
          </cell>
          <cell r="F653" t="str">
            <v>CC-01611465</v>
          </cell>
          <cell r="R653" t="str">
            <v>BXKD164206</v>
          </cell>
          <cell r="AB653" t="str">
            <v>Attend the site for schedule service so drain oil from tank and oil cooler 38 litres, after then hem replace air filter engine and compressor both side, replace oil filter 2 nos., plugged in the drain plugs and fill oil in tank upto full guage level, overall topped oil in tank 40 litres. After schedule service done start and run the unit on load condition found unit is running in normal parameters.</v>
          </cell>
        </row>
        <row r="654">
          <cell r="A654">
            <v>45744.772210648101</v>
          </cell>
          <cell r="B654">
            <v>37014</v>
          </cell>
          <cell r="F654" t="str">
            <v>CC-01610429</v>
          </cell>
          <cell r="R654" t="str">
            <v>BRAC372524</v>
          </cell>
          <cell r="AB654" t="str">
            <v>Commissioning done on dated 28-03-2025</v>
          </cell>
        </row>
        <row r="655">
          <cell r="A655">
            <v>45744.660324074102</v>
          </cell>
          <cell r="B655">
            <v>83166</v>
          </cell>
          <cell r="F655" t="str">
            <v>CC-01610124</v>
          </cell>
          <cell r="R655" t="str">
            <v>BJGS031396</v>
          </cell>
          <cell r="AB655" t="str">
            <v>We visited site and change Air filter, Oil filter and Oil after than start and check unit running well.</v>
          </cell>
        </row>
        <row r="656">
          <cell r="A656">
            <v>45744.659027777801</v>
          </cell>
          <cell r="B656">
            <v>35243</v>
          </cell>
          <cell r="F656" t="str">
            <v>CC-01610115</v>
          </cell>
          <cell r="R656" t="str">
            <v>BRIS035838</v>
          </cell>
          <cell r="AB656" t="str">
            <v>We visited site and change Air filter and Oil after after than start and check unit running well.</v>
          </cell>
        </row>
        <row r="657">
          <cell r="A657">
            <v>45744.624918981499</v>
          </cell>
          <cell r="B657">
            <v>6895</v>
          </cell>
          <cell r="F657" t="str">
            <v>CC-01610028</v>
          </cell>
          <cell r="R657" t="str">
            <v>BXKS035161</v>
          </cell>
          <cell r="AB657" t="str">
            <v>We visited site and change Air filter and Oil filter after than start and check unit running well.</v>
          </cell>
        </row>
        <row r="658">
          <cell r="A658">
            <v>45744.623993055597</v>
          </cell>
          <cell r="B658">
            <v>28954</v>
          </cell>
          <cell r="F658" t="str">
            <v>CC-01610026</v>
          </cell>
          <cell r="R658" t="str">
            <v>BSLS036682</v>
          </cell>
          <cell r="AB658" t="str">
            <v>We visited site and change Air filter, Oil filter, Separator and oil after than start and check unit running well.</v>
          </cell>
        </row>
        <row r="659">
          <cell r="A659">
            <v>45744.542662036998</v>
          </cell>
          <cell r="B659">
            <v>7201</v>
          </cell>
          <cell r="F659" t="str">
            <v>CC-01609874</v>
          </cell>
          <cell r="R659" t="str">
            <v>BWLS031873</v>
          </cell>
          <cell r="AB659" t="str">
            <v>Attend the site for scheduled service so change air filter, oil filter, air oil separator, motor greasing and oil. Then start the unit found running ok.</v>
          </cell>
        </row>
        <row r="660">
          <cell r="A660">
            <v>45744.539861111101</v>
          </cell>
          <cell r="B660">
            <v>4284</v>
          </cell>
          <cell r="F660" t="str">
            <v>CC-01609864</v>
          </cell>
          <cell r="R660" t="str">
            <v>BWHC371250</v>
          </cell>
          <cell r="AB660" t="str">
            <v>Attend the site for scheduled service so change air filter, oil filter, air oil separator, motor greasing and oil. Then start the unit found running ok.</v>
          </cell>
        </row>
        <row r="661">
          <cell r="A661">
            <v>45744.495532407404</v>
          </cell>
          <cell r="B661">
            <v>21464</v>
          </cell>
          <cell r="F661" t="str">
            <v>CC-01609751</v>
          </cell>
          <cell r="R661" t="str">
            <v>BSBC375530</v>
          </cell>
          <cell r="AB661" t="str">
            <v>Attend the site for scheduled service so change air filter, oil filter and oil then start the unit found running ok.</v>
          </cell>
        </row>
        <row r="662">
          <cell r="A662">
            <v>45744.470648148097</v>
          </cell>
          <cell r="B662">
            <v>2913</v>
          </cell>
          <cell r="F662" t="str">
            <v>CC-01609685</v>
          </cell>
          <cell r="R662" t="str">
            <v>BWFD163940</v>
          </cell>
          <cell r="AB662" t="str">
            <v>Attend the site for schedule service so drain oil from tank and drain oil from cooler total 37 liters oil drain then change air filter for compressor and engine both side, change oil filter, change air oil separator, change all velve kit set and change ELGI air lube plus oil. Then start the unit found running ok.</v>
          </cell>
        </row>
        <row r="663">
          <cell r="A663">
            <v>45743.726388888899</v>
          </cell>
          <cell r="B663">
            <v>1500</v>
          </cell>
          <cell r="F663" t="str">
            <v>CC-01609199</v>
          </cell>
          <cell r="R663" t="str">
            <v>BXFD164587</v>
          </cell>
          <cell r="AB663" t="str">
            <v>Attend the site for 1500 hours schedule service so replace separator filter, actuator kit engine and compressor both side, main pressure regulator kit and ARV kit. After the job done, start the unit and set the air pressure to 17 kg at 1300 idle rpm. Run the unit on load condition found unit is running in normal parameters.</v>
          </cell>
        </row>
        <row r="664">
          <cell r="A664">
            <v>45743.567013888904</v>
          </cell>
          <cell r="B664">
            <v>9072</v>
          </cell>
          <cell r="F664" t="str">
            <v>CC-01608690</v>
          </cell>
          <cell r="R664" t="str">
            <v>BTFS031006</v>
          </cell>
          <cell r="AB664" t="str">
            <v>Attend the site for scheduled service so change air filter, oil filter, air oil separator, motor greasing and oil. Then start the unit found running ok.</v>
          </cell>
        </row>
        <row r="665">
          <cell r="A665">
            <v>45743.565706018497</v>
          </cell>
          <cell r="B665">
            <v>2051</v>
          </cell>
          <cell r="F665" t="str">
            <v>CC-01608684</v>
          </cell>
          <cell r="R665" t="str">
            <v>BXLS042397</v>
          </cell>
          <cell r="AB665" t="str">
            <v>Attend the site for scheduled service so change air filter, oil filter. Then start the unit found running ok.</v>
          </cell>
        </row>
        <row r="666">
          <cell r="A666">
            <v>45743.564675925903</v>
          </cell>
          <cell r="B666">
            <v>2278</v>
          </cell>
          <cell r="F666" t="str">
            <v>CC-01608680</v>
          </cell>
          <cell r="R666" t="str">
            <v>BXLS042384</v>
          </cell>
          <cell r="AB666" t="str">
            <v>Attend the site for scheduled service so change air filter and oil filter. Then start the unit found running ok.</v>
          </cell>
        </row>
        <row r="667">
          <cell r="A667">
            <v>45743.473483796297</v>
          </cell>
          <cell r="B667">
            <v>1510</v>
          </cell>
          <cell r="F667" t="str">
            <v>CC-01608343</v>
          </cell>
          <cell r="R667" t="str">
            <v>BXJD231746</v>
          </cell>
          <cell r="AB667" t="str">
            <v>Attend the site for schedule service so following jobs are done - Replace separator filter, actuator kit 3nos., pressure regulator kit 3nos and ARV kit . After 1500 hours service kit replacement work done start and run the unit on load condition and set the load pressure to 24 kg at 1200 idle rpm. At present unit is running in normal parameters.</v>
          </cell>
        </row>
        <row r="668">
          <cell r="A668">
            <v>45742.528784722199</v>
          </cell>
          <cell r="B668">
            <v>49092</v>
          </cell>
          <cell r="F668" t="str">
            <v>CC-01607219</v>
          </cell>
          <cell r="R668" t="str">
            <v>BKAS030685</v>
          </cell>
          <cell r="AB668" t="str">
            <v>Today we attend the customer site for sheudle service so we change parts during service:- air filter, oil filter and oil than start machine running ok</v>
          </cell>
        </row>
        <row r="669">
          <cell r="A669">
            <v>45741.483379629601</v>
          </cell>
          <cell r="B669">
            <v>27870</v>
          </cell>
          <cell r="F669" t="str">
            <v>CC-01605869</v>
          </cell>
          <cell r="R669" t="str">
            <v>BRHS035368</v>
          </cell>
          <cell r="AB669" t="str">
            <v>Attend the site for scheduled service so change air filter, oil filter, air oil separator, motor greasing and all valve kit. Then start the unit found running ok.</v>
          </cell>
        </row>
        <row r="670">
          <cell r="A670">
            <v>45741.4819444444</v>
          </cell>
          <cell r="B670">
            <v>40150</v>
          </cell>
          <cell r="F670" t="str">
            <v>CC-01605863</v>
          </cell>
          <cell r="R670" t="str">
            <v>GPJS030042</v>
          </cell>
          <cell r="AB670" t="str">
            <v>Attend the site for scheduled service so change air filter, oil filter, air oil separator, motor greasing and all valve kit. Then start the unit found running ok.</v>
          </cell>
        </row>
        <row r="671">
          <cell r="A671">
            <v>45740.613622685203</v>
          </cell>
          <cell r="B671">
            <v>6775</v>
          </cell>
          <cell r="F671" t="str">
            <v>CC-01605089</v>
          </cell>
          <cell r="R671" t="str">
            <v>BVJD162972</v>
          </cell>
          <cell r="AB671"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672">
          <cell r="A672">
            <v>45740.449398148201</v>
          </cell>
          <cell r="B672">
            <v>4500</v>
          </cell>
          <cell r="F672" t="str">
            <v>CC-01604578</v>
          </cell>
          <cell r="R672" t="str">
            <v>BWED163890</v>
          </cell>
          <cell r="AB672" t="str">
            <v>Attend the site for schedule service so drain oil from tank and oil cooler 37 litres, after then replace separator filter, ARV kit, Actuator kit engine and compressor both side, main pressure regulator kit. Replace air filter engine and compressor both side. Plugged in the drain plugs and topped up oil in tank upto full guage level. Start the unit and stop it, main the oil level in tank upto half guage level. Total topped up oil 40 litres. After schedule service done run the unit on load condition found unit is running in normal parameters.</v>
          </cell>
        </row>
        <row r="673">
          <cell r="A673">
            <v>45740.448182870401</v>
          </cell>
          <cell r="B673">
            <v>550</v>
          </cell>
          <cell r="F673" t="str">
            <v>CC-01604573</v>
          </cell>
          <cell r="R673" t="str">
            <v>BXGD232278</v>
          </cell>
          <cell r="AB673" t="str">
            <v>Attend the site for schedule service so total drain oil from tank and oil cooler 110 litres, after then replace compressor side air filter, main oil filter 2nos., bearing oil filter 1no. After replace all parts plugged in the drain plugs and fill oil tank upto full guage level, dead cranks the unit two times and maintain the oil level . Total topped up oil 120 litres. After schedule service done run the unit on load condition found unit is running in normal parameters.</v>
          </cell>
        </row>
        <row r="674">
          <cell r="A674">
            <v>45738.553194444401</v>
          </cell>
          <cell r="B674">
            <v>10995</v>
          </cell>
          <cell r="F674" t="str">
            <v>CC-01603479</v>
          </cell>
          <cell r="R674" t="str">
            <v>BULD162559</v>
          </cell>
          <cell r="AB674" t="str">
            <v>Attend the site for sechdul service so oil drain from tank and cooler total oil drain 37lit and replace the parts oil air lube plus 39lit, air filter both side engine and compressor,oil filter 90 lpm 2 nos then Start the unit unit running good condition all parameters working under limit</v>
          </cell>
        </row>
        <row r="675">
          <cell r="A675">
            <v>45738.472094907404</v>
          </cell>
          <cell r="B675">
            <v>3417</v>
          </cell>
          <cell r="F675" t="str">
            <v>CC-01603256</v>
          </cell>
          <cell r="R675" t="str">
            <v>BVGD163297</v>
          </cell>
          <cell r="AB675" t="str">
            <v>During the scheduled service visit, the following maintenance tasks were successfully completed: 1. **Oil Drainage**: A total of 37 liters of oil was drained from both the tank and the cooler, ensuring that the system is free from any contaminants and operating efficiently. 2. **Air Filter Replacement**: The air filters for both the compressor and the engine were replaced, enhancing the air quality and performance of the units. 3. **Oil Filter Change**: The oil filter was changed to maintain optimal lubrication and engine health. 4. **Oil Replacement**: An additional 40 liters of ELGI air lube oil was replaced, ensuring that the machinery is well-lubricated for smooth operation. After completing these tasks, the unit was started and found to be running smoothly, indicating that the service was effective and the equipment is in good working condition.</v>
          </cell>
        </row>
        <row r="676">
          <cell r="A676">
            <v>45737.525381944397</v>
          </cell>
          <cell r="B676">
            <v>12376</v>
          </cell>
          <cell r="F676" t="str">
            <v>CC-01602177</v>
          </cell>
          <cell r="R676" t="str">
            <v>BVFS049426</v>
          </cell>
          <cell r="AB676" t="str">
            <v>Today we attend the customer site for sheudle service so we change parts during service:- air filter, oil filter and oil than start machine running ok</v>
          </cell>
        </row>
        <row r="677">
          <cell r="A677">
            <v>45735.545671296299</v>
          </cell>
          <cell r="B677">
            <v>3047</v>
          </cell>
          <cell r="F677" t="str">
            <v>CC-01599879</v>
          </cell>
          <cell r="R677" t="str">
            <v>BWAD163674</v>
          </cell>
          <cell r="AB677" t="str">
            <v>Attend the site for schedule service so following jobs are done drain oil from tank and oil cooler 38 litres after then replace air filter engine and compressor both side, replace oil filter , replace separator filter,replace ARV kit, BDV kit, MPV kit, OSV kit, DCV assembly, actuator kit both side and main pressure regulator kit, after then plugged in the drain plugs and fill oil in tank upto full guage level, start the unit and regulate the air pressure to 17 kg at 1300 idle rpm. Main the oil level upto half guage level, total topped up 40 litres. After all work done run the unit on load condition found unit is running with normal parameters.</v>
          </cell>
        </row>
        <row r="678">
          <cell r="A678">
            <v>45734.4597222222</v>
          </cell>
          <cell r="B678">
            <v>478</v>
          </cell>
          <cell r="F678" t="str">
            <v>CC-01598403</v>
          </cell>
          <cell r="R678" t="str">
            <v>BXID164764</v>
          </cell>
          <cell r="AB678" t="str">
            <v>Upon attending the site, the scheduled service commenced with the draining of oil from both the tank and the cooler, totaling 37 liters. Following this, the oil filter was replaced to ensure optimal performance. Additionally, the air filters for both the compressor and the engine were changed to maintain efficiency on both sides. Subsequently, 40 liters of ELGI air lube plus oil were introduced into the system. After completing these maintenance tasks, the unit was started and observed to be running smoothly, indicating that the service was successful and the equipment was in good working condition.</v>
          </cell>
        </row>
        <row r="679">
          <cell r="A679">
            <v>45734.457719907397</v>
          </cell>
          <cell r="B679">
            <v>3743</v>
          </cell>
          <cell r="F679" t="str">
            <v>CC-01598396</v>
          </cell>
          <cell r="R679" t="str">
            <v>BWCC379947</v>
          </cell>
          <cell r="AB679" t="str">
            <v>Attend the site for scheduled service so change air filter, oil filter air oil separator and oil. Then start the unit found running ok.</v>
          </cell>
        </row>
        <row r="680">
          <cell r="A680">
            <v>45733.6097337963</v>
          </cell>
          <cell r="B680">
            <v>2500</v>
          </cell>
          <cell r="F680" t="str">
            <v>CC-01597680</v>
          </cell>
          <cell r="R680" t="str">
            <v>BXJD164130</v>
          </cell>
          <cell r="AB680" t="str">
            <v>Attend the site for 2500 hours shedule service so following Job are done total drain oil from36 litter after replace air filter 2 nos compressor and engine both side oil filter 2nos overall topped oil in tank 38 liters with One dead after shedule service done than start the unit runing good condition</v>
          </cell>
        </row>
        <row r="681">
          <cell r="A681">
            <v>45733.6070833333</v>
          </cell>
          <cell r="B681">
            <v>1341</v>
          </cell>
          <cell r="F681" t="str">
            <v>CC-01597669</v>
          </cell>
          <cell r="R681" t="str">
            <v>BXLD164272</v>
          </cell>
          <cell r="AB681"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682">
          <cell r="A682">
            <v>45733.589270833298</v>
          </cell>
          <cell r="B682">
            <v>4574</v>
          </cell>
          <cell r="F682" t="str">
            <v>CC-01597630</v>
          </cell>
          <cell r="R682" t="str">
            <v>BXJF111817</v>
          </cell>
          <cell r="AB682" t="str">
            <v>We visited the site and change Air filter, and Oil filter after than start and check unit running well.</v>
          </cell>
        </row>
        <row r="683">
          <cell r="A683">
            <v>45729.597129629597</v>
          </cell>
          <cell r="B683">
            <v>4110</v>
          </cell>
          <cell r="F683" t="str">
            <v>CC-01594771</v>
          </cell>
          <cell r="R683" t="str">
            <v>BWHD231642</v>
          </cell>
          <cell r="AB683" t="str">
            <v>Attend the site for schedule service so total drain oil from tank and oil cooler 110 litres. After then replace main oil filter 2 nos, bearing oil filter 1no, air filter condition is ok and need to replace within 50 hours. Drain oil condition is and modified oil filter condition is also good. Any abnormalities not found in oil and oil filters. After all check up plugged in the drain plugs and overall fill oil in tank 125 litres. After schedule service done start the unit and run on load condition found unit is running in normal parameters.</v>
          </cell>
        </row>
        <row r="684">
          <cell r="A684">
            <v>45728.651747685202</v>
          </cell>
          <cell r="B684">
            <v>35393</v>
          </cell>
          <cell r="F684" t="str">
            <v>CC-01593512</v>
          </cell>
          <cell r="R684" t="str">
            <v>BQBS033796</v>
          </cell>
          <cell r="AB684" t="str">
            <v>We visited site and change oil filter after than start and check unit running well.</v>
          </cell>
        </row>
        <row r="685">
          <cell r="A685">
            <v>45728.649872685201</v>
          </cell>
          <cell r="B685">
            <v>36372</v>
          </cell>
          <cell r="F685" t="str">
            <v>CC-01593497</v>
          </cell>
          <cell r="R685" t="str">
            <v>BRGS035169</v>
          </cell>
          <cell r="AB685" t="str">
            <v>We visited site and change oil filter after than start and check unit running well.</v>
          </cell>
        </row>
        <row r="686">
          <cell r="A686">
            <v>45728.6072569444</v>
          </cell>
          <cell r="B686">
            <v>35134</v>
          </cell>
          <cell r="F686" t="str">
            <v>CC-01593374</v>
          </cell>
          <cell r="R686" t="str">
            <v>BSKS036366</v>
          </cell>
          <cell r="AB686" t="str">
            <v>Today we attend the customer site for sheudle service so we change parts during service: Air filter, oil filter, oil, separator, drive coupling and valve kit than start machine running ok</v>
          </cell>
        </row>
        <row r="687">
          <cell r="A687">
            <v>45728.558194444398</v>
          </cell>
          <cell r="B687">
            <v>6210</v>
          </cell>
          <cell r="F687" t="str">
            <v>CC-01593236</v>
          </cell>
          <cell r="R687" t="str">
            <v>BUES035120</v>
          </cell>
          <cell r="AB687" t="str">
            <v>Attend the site for scheduled service so change air filter and oil filter. Also motor greasing done</v>
          </cell>
        </row>
        <row r="688">
          <cell r="A688">
            <v>45728.5570717593</v>
          </cell>
          <cell r="B688">
            <v>7750</v>
          </cell>
          <cell r="F688" t="str">
            <v>CC-01593235</v>
          </cell>
          <cell r="R688" t="str">
            <v>BUAF111226</v>
          </cell>
          <cell r="AB688" t="str">
            <v>Attend the site for scheduled service so change air filter and oil filter. Then start the unit found running ok.</v>
          </cell>
        </row>
        <row r="689">
          <cell r="A689">
            <v>45727.578125</v>
          </cell>
          <cell r="B689">
            <v>2750</v>
          </cell>
          <cell r="F689" t="str">
            <v>CC-01592008</v>
          </cell>
          <cell r="R689" t="str">
            <v>BVHD163331</v>
          </cell>
          <cell r="AB689"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690">
          <cell r="A690">
            <v>45727.497083333299</v>
          </cell>
          <cell r="B690">
            <v>21385</v>
          </cell>
          <cell r="F690" t="str">
            <v>CC-01591723</v>
          </cell>
          <cell r="R690" t="str">
            <v>BUCS034287</v>
          </cell>
          <cell r="AB690" t="str">
            <v>Attend the site for scheduled service so change air filter oil filter, air oil separator, pre filter and oil. Then start the unit found running ok.</v>
          </cell>
        </row>
        <row r="691">
          <cell r="A691">
            <v>45727.496168981503</v>
          </cell>
          <cell r="B691">
            <v>25277</v>
          </cell>
          <cell r="F691" t="str">
            <v>CC-01591720</v>
          </cell>
          <cell r="R691" t="str">
            <v>BUBS033778</v>
          </cell>
          <cell r="AB691" t="str">
            <v>Attend the site for scheduled service so change air filter oil filter, air oil separator, pre filter and oil. Then start the unit found running ok.</v>
          </cell>
        </row>
        <row r="692">
          <cell r="A692">
            <v>45727.492442129602</v>
          </cell>
          <cell r="B692">
            <v>3397</v>
          </cell>
          <cell r="F692" t="str">
            <v>CC-01591707</v>
          </cell>
          <cell r="R692" t="str">
            <v>BVJD162957</v>
          </cell>
          <cell r="AB692"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the equipment was in good working condition.</v>
          </cell>
        </row>
        <row r="693">
          <cell r="A693">
            <v>45727.358240740701</v>
          </cell>
          <cell r="B693">
            <v>18428</v>
          </cell>
          <cell r="F693" t="str">
            <v>CC-01591433</v>
          </cell>
          <cell r="R693" t="str">
            <v>BRCC373034</v>
          </cell>
          <cell r="AB693" t="str">
            <v>Attend the site for scheduled service so change air filter, oil filter, air oil separator and oil. Then start the unit found running ok</v>
          </cell>
        </row>
        <row r="694">
          <cell r="A694">
            <v>45727.356817129599</v>
          </cell>
          <cell r="B694">
            <v>14605</v>
          </cell>
          <cell r="F694" t="str">
            <v>CC-01591432</v>
          </cell>
          <cell r="R694" t="str">
            <v>BVCC376207</v>
          </cell>
          <cell r="AB694" t="str">
            <v>Attend the site for scheduled service so change air filter, oil filter, air oil separator and oil. Then start the unit found running ok.</v>
          </cell>
        </row>
        <row r="695">
          <cell r="A695">
            <v>45727.355300925898</v>
          </cell>
          <cell r="B695">
            <v>7445</v>
          </cell>
          <cell r="F695" t="str">
            <v>CC-01591431</v>
          </cell>
          <cell r="R695" t="str">
            <v>BWJC378352</v>
          </cell>
          <cell r="AB695" t="str">
            <v>Attend the site for scheduled service so change air filter, oil filter, air oil separator and oil. Then start the unit found running ok</v>
          </cell>
        </row>
        <row r="696">
          <cell r="A696">
            <v>45726.712696759299</v>
          </cell>
          <cell r="B696">
            <v>6715</v>
          </cell>
          <cell r="F696" t="str">
            <v>CC-01591040</v>
          </cell>
          <cell r="R696" t="str">
            <v>BUID162953</v>
          </cell>
          <cell r="AB696" t="str">
            <v>Attend the site for sechdul service Oil drain from tank and cooler Total oil drain 37lit Change parts oil air lube plus 38lit, air filter 2nos compressor and engine said, oil filter 90 lpm 2 nos, replace the parts and start the unit unit running good condition all parameters working under limit</v>
          </cell>
        </row>
        <row r="697">
          <cell r="A697">
            <v>45726.474976851903</v>
          </cell>
          <cell r="B697">
            <v>8134</v>
          </cell>
          <cell r="F697" t="str">
            <v>CC-01590300</v>
          </cell>
          <cell r="R697" t="str">
            <v>BWKS031684</v>
          </cell>
          <cell r="AB697" t="str">
            <v>Attend the site for scheduled service so change air filter, oil filter, air oil separator, motor greasing and all valve kit. Then start the unit found running ok.</v>
          </cell>
        </row>
        <row r="698">
          <cell r="A698">
            <v>45726.472106481502</v>
          </cell>
          <cell r="B698">
            <v>8199</v>
          </cell>
          <cell r="F698" t="str">
            <v>CC-01590289</v>
          </cell>
          <cell r="R698" t="str">
            <v>BWCS032720</v>
          </cell>
          <cell r="AB698" t="str">
            <v>Attend the site for valve kit change so change actuator kit, solenoide valve kit, intak valve and auto drail valve. Then start the unit found running ok.</v>
          </cell>
        </row>
        <row r="699">
          <cell r="A699">
            <v>45726.470613425903</v>
          </cell>
          <cell r="B699">
            <v>7392</v>
          </cell>
          <cell r="F699" t="str">
            <v>CC-01590285</v>
          </cell>
          <cell r="R699" t="str">
            <v>BREC373485</v>
          </cell>
          <cell r="AB699" t="str">
            <v>Attend the site for scheduled service so change air filter, oil filter, air oil separator and oil then start the unit found running ok.</v>
          </cell>
        </row>
        <row r="700">
          <cell r="A700">
            <v>45724.672361111101</v>
          </cell>
          <cell r="B700">
            <v>2422</v>
          </cell>
          <cell r="F700" t="str">
            <v>CC-01589447</v>
          </cell>
          <cell r="R700" t="str">
            <v>BWID164054</v>
          </cell>
          <cell r="AB700" t="str">
            <v>Upon attending the site, the scheduled service commenced with the draining of oil from both the tank and the cooler, totaling 36 liters. Following this, the air filters for both the compressor and the engine were replaced to ensure optimal performance. Additionally, the oil filter was changed, and 40 liters of ELGI air lube plus oil were introduced into the system. After completing these tasks, the unit was started and found to be running smoothly, indicating that the service was successful and effective.</v>
          </cell>
        </row>
        <row r="701">
          <cell r="A701">
            <v>45724.575810185197</v>
          </cell>
          <cell r="B701">
            <v>1973</v>
          </cell>
          <cell r="F701" t="str">
            <v>CC-01589130</v>
          </cell>
          <cell r="R701" t="str">
            <v>BWGD163984</v>
          </cell>
          <cell r="AB701" t="str">
            <v>Upon attending the site, the scheduled service commenced with the draining of oil from both the tank and the cooler, totaling an impressive 37 liters. Following this, the air filters for both the compressor and the engine were replaced to ensure optimal performance. Additionally, the oil filter was changed, and ELGI air lube was replenished with 40 liters of oil. After completing these essential maintenance tasks, the unit was started and found to be running smoothly, confirming the effectiveness of the service performed.</v>
          </cell>
        </row>
        <row r="702">
          <cell r="A702">
            <v>45724.482245370396</v>
          </cell>
          <cell r="B702">
            <v>2006</v>
          </cell>
          <cell r="F702" t="str">
            <v>CC-01588865</v>
          </cell>
          <cell r="R702" t="str">
            <v>BWID164096</v>
          </cell>
          <cell r="AB702" t="str">
            <v>Attend the site for 1886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703">
          <cell r="A703">
            <v>45722.551203703697</v>
          </cell>
          <cell r="B703">
            <v>1414</v>
          </cell>
          <cell r="F703" t="str">
            <v>CC-01586475</v>
          </cell>
          <cell r="R703" t="str">
            <v>BXDC373881</v>
          </cell>
          <cell r="AB703" t="str">
            <v>We visited site and change Air filter, Oil filter, Separator and oil after than start and check unit running well.</v>
          </cell>
        </row>
        <row r="704">
          <cell r="A704">
            <v>45720.722187500003</v>
          </cell>
          <cell r="B704">
            <v>497</v>
          </cell>
          <cell r="F704" t="str">
            <v>CC-01584252</v>
          </cell>
          <cell r="R704" t="str">
            <v>BXFD164605</v>
          </cell>
          <cell r="AB704"/>
        </row>
        <row r="705">
          <cell r="A705">
            <v>45720.490358796298</v>
          </cell>
          <cell r="B705">
            <v>1297</v>
          </cell>
          <cell r="F705" t="str">
            <v>CC-01583590</v>
          </cell>
          <cell r="R705" t="str">
            <v>BXAD231963</v>
          </cell>
          <cell r="AB705" t="str">
            <v>Upon attending the site, the scheduled service commenced with the draining of oil from both the tank and the cooler, totaling an impressive 109 liters. Following this, the air filter on the compressor side was replaced, ensuring optimal performance. Additionally, the oil filter was changed, and the ELGI air lube was replenished with 120 liters of fresh oil. After completing these essential maintenance tasks, the unit was started and was found to be operating smoothly and efficiently.</v>
          </cell>
        </row>
        <row r="706">
          <cell r="A706">
            <v>45719.578425925902</v>
          </cell>
          <cell r="B706">
            <v>1782</v>
          </cell>
          <cell r="F706" t="str">
            <v>CC-01582635</v>
          </cell>
          <cell r="R706" t="str">
            <v>BWLD163608</v>
          </cell>
          <cell r="AB706" t="str">
            <v>To ensure optimal performance and maintenance of the equipment, the following service schedule was executed: 1. **Oil Drainage**: A total of 37 liters of oil was drained from the system, comprising 35 liters from the tank and 2 liters from the cooler. This step is crucial for maintaining the integrity and efficiency of the machinery. 2. **Filter Changes**: The air filters for both the compressor and engine were replaced to enhance air quality and performance. Additionally, the oil filter was changed to ensure that the lubrication system operates effectively. 3. **Oil Replacement**: The ELGI air lube plus oil was replenished with 40 liters of fresh oil, which is essential for the smooth operation of the machinery. 4. **Unit Start-Up**: After completing the maintenance tasks, the unit was started and observed to be running smoothly, indicating that the service was successful. This comprehensive service not only prolongs the life of the equipment but also ensures that it operates at peak efficiency. Regular maintenance is key to preventing unexpected breakdowns and ensuring reliability in operations.</v>
          </cell>
        </row>
        <row r="707">
          <cell r="A707">
            <v>45719.503287036998</v>
          </cell>
          <cell r="B707">
            <v>1001</v>
          </cell>
          <cell r="F707" t="str">
            <v>CC-01582389</v>
          </cell>
          <cell r="R707" t="str">
            <v>BXKD164174</v>
          </cell>
          <cell r="AB707" t="str">
            <v>Attend the site for 1000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708">
          <cell r="A708">
            <v>45717.732604166697</v>
          </cell>
          <cell r="B708">
            <v>3010</v>
          </cell>
          <cell r="F708" t="str">
            <v>CC-01581501</v>
          </cell>
          <cell r="R708" t="str">
            <v>BWED163893</v>
          </cell>
          <cell r="AB708" t="str">
            <v>Upon attending the site, the scheduled service commenced with the draining of oil from both the tank and the cooler, totaling 37 liters. Following this, the air filters for both the compressor and engine were replaced to ensure optimal performance. The oil filter was also changed, along with the BDV kit and ADV kit, which are crucial for maintaining system integrity. Additionally, the actuator for both the compressor and engine was replaced, and the pressure regulator kit was updated to enhance operational efficiency. Finally, 40 liters of ELGI air lube plus oil were added to the system. After completing these tasks, the unit was started and found to be running smoothly, indicating that the service was successful and the equipment is now functioning optimally.</v>
          </cell>
        </row>
        <row r="709">
          <cell r="A709">
            <v>45717.582696759302</v>
          </cell>
          <cell r="B709">
            <v>22712</v>
          </cell>
          <cell r="F709" t="str">
            <v>CC-01581150</v>
          </cell>
          <cell r="R709" t="str">
            <v>BSCS037531</v>
          </cell>
          <cell r="AB709" t="str">
            <v>Today we attend the customer site for sheudle service so we change parts during service:- air filter and oil filter than start machine running ok</v>
          </cell>
        </row>
        <row r="710">
          <cell r="A710">
            <v>45716.7254398148</v>
          </cell>
          <cell r="B710">
            <v>37866</v>
          </cell>
          <cell r="F710" t="str">
            <v>CC-01580425</v>
          </cell>
          <cell r="R710" t="str">
            <v>BRIS035698</v>
          </cell>
          <cell r="AB710" t="str">
            <v>Attend the site for scheduled service so change air filter, oil filter, air oil separator, pre liter and oil. Also the motor is greasing. Then start the unit found running ok.</v>
          </cell>
        </row>
        <row r="711">
          <cell r="A711">
            <v>45715.712997685201</v>
          </cell>
          <cell r="B711">
            <v>1088</v>
          </cell>
          <cell r="F711" t="str">
            <v>CC-01579101</v>
          </cell>
          <cell r="R711" t="str">
            <v>BWFD121746</v>
          </cell>
          <cell r="AB711" t="str">
            <v>Upon attending the site, the scheduled service commenced with the draining of oil from both the tank and the cooler, totaling an impressive 16.5 liters. Following this, the air filter on the compressor side was replaced to ensure optimal performance. Additionally, the oil filter was changed, and ELGI air lube was added, along with 20 liters of fresh oil. After completing these essential maintenance tasks, the unit was started and was found to be running smoothly, indicating that the service was successful and effective.</v>
          </cell>
        </row>
        <row r="712">
          <cell r="A712">
            <v>45715.650937500002</v>
          </cell>
          <cell r="B712">
            <v>1701</v>
          </cell>
          <cell r="F712" t="str">
            <v>CC-01578900</v>
          </cell>
          <cell r="R712" t="str">
            <v>BXCD164420</v>
          </cell>
          <cell r="AB712" t="str">
            <v>Attend the site for schedule service so total drain oil from tank and oil cooler 37 litres with two dead cranks. After then replace oil filter, air filter engine and compressor both side. Plugged in the drain plugs and total topped up oil in tank 40 litres. After schedule service done start and run the unit on load condition found unit is running in normal parameters.</v>
          </cell>
        </row>
        <row r="713">
          <cell r="A713">
            <v>45714.7281828704</v>
          </cell>
          <cell r="B713">
            <v>12538</v>
          </cell>
          <cell r="F713" t="str">
            <v>CC-01577954</v>
          </cell>
          <cell r="R713" t="str">
            <v>BUKS045387</v>
          </cell>
          <cell r="AB713" t="str">
            <v>We visited site check and found Due to heat the panel got burnt and the PLC controller also got burnt, so I rewired the burnt wire in the panel and changed the PLC and also got it serviced. During in service we changed the parts air filter, Oil filter, Separator and oil after than start and check unit running well.</v>
          </cell>
        </row>
        <row r="714">
          <cell r="A714">
            <v>45714.727175925902</v>
          </cell>
          <cell r="B714">
            <v>15482</v>
          </cell>
          <cell r="F714" t="str">
            <v>CC-01577953</v>
          </cell>
          <cell r="R714" t="str">
            <v>BUKS045388</v>
          </cell>
          <cell r="AB714" t="str">
            <v>We visited site and change Air filter, Oil filter, Separator and oil after than start and check unit running well.</v>
          </cell>
        </row>
        <row r="715">
          <cell r="A715">
            <v>45714.704074074099</v>
          </cell>
          <cell r="B715">
            <v>26578</v>
          </cell>
          <cell r="F715" t="str">
            <v>CC-01577905</v>
          </cell>
          <cell r="R715" t="str">
            <v>BSKS036365</v>
          </cell>
          <cell r="AB715"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716">
          <cell r="A716">
            <v>45714.665196759299</v>
          </cell>
          <cell r="B716">
            <v>1580</v>
          </cell>
          <cell r="F716" t="str">
            <v>CC-01577785</v>
          </cell>
          <cell r="R716" t="str">
            <v>BXLD121932</v>
          </cell>
          <cell r="AB716"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717">
          <cell r="A717">
            <v>45714.608310185198</v>
          </cell>
          <cell r="B717">
            <v>1200</v>
          </cell>
          <cell r="F717" t="str">
            <v>CC-01577593</v>
          </cell>
          <cell r="R717" t="str">
            <v>BXAD121939</v>
          </cell>
          <cell r="AB717"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718">
          <cell r="A718">
            <v>45714.605810185203</v>
          </cell>
          <cell r="B718">
            <v>3321</v>
          </cell>
          <cell r="F718" t="str">
            <v>CC-01577589</v>
          </cell>
          <cell r="R718" t="str">
            <v>BQGD220072</v>
          </cell>
          <cell r="AB718" t="str">
            <v>Upon attending the site for scheduled service, the following tasks were performed: the air filters for both the compressor and engine were replaced, and the oil filter was also changed. Additionally, 40 liters of ELGI air lube plus oil were added to ensure optimal performance. After completing these maintenance activities, the unit was started and found to be running smoothly, indicating that all services were successfully executed.</v>
          </cell>
        </row>
        <row r="719">
          <cell r="A719">
            <v>45713.661643518499</v>
          </cell>
          <cell r="B719">
            <v>4428</v>
          </cell>
          <cell r="F719" t="str">
            <v>CC-01576665</v>
          </cell>
          <cell r="R719" t="str">
            <v>BWLD163586</v>
          </cell>
          <cell r="AB719" t="str">
            <v>Attend the site for 4468 hours shedule service so following Job are done -total drain oil from taand oil cooler 37 liters, after replace air filter 2nos engine and compressor both side oil filter 2nos,overall topped oil in tank 38 liters with One dead Crank after shedule service done than start unit running good condition no air leakeag no oil leakage unit running satisfactory</v>
          </cell>
        </row>
        <row r="720">
          <cell r="A720">
            <v>45710.696099537003</v>
          </cell>
          <cell r="B720">
            <v>15645</v>
          </cell>
          <cell r="F720" t="str">
            <v>CC-01573865</v>
          </cell>
          <cell r="R720" t="str">
            <v>BUDS046275</v>
          </cell>
          <cell r="AB720" t="str">
            <v>We visited site and change Air filter, Oil filter, Separator and oil after than start and check unit running well.</v>
          </cell>
        </row>
        <row r="721">
          <cell r="A721">
            <v>45710.566932870403</v>
          </cell>
          <cell r="B721">
            <v>18498</v>
          </cell>
          <cell r="F721" t="str">
            <v>CC-01573516</v>
          </cell>
          <cell r="R721" t="str">
            <v>BVGF111615</v>
          </cell>
          <cell r="AB721" t="str">
            <v>We visited the site and change Air filter, Oil filter, Separator and oil after than start and check unit running well.</v>
          </cell>
        </row>
        <row r="722">
          <cell r="A722">
            <v>45710.565740740698</v>
          </cell>
          <cell r="B722">
            <v>17449</v>
          </cell>
          <cell r="F722" t="str">
            <v>CC-01573513</v>
          </cell>
          <cell r="R722" t="str">
            <v>BVGF111611</v>
          </cell>
          <cell r="AB722" t="str">
            <v>We visited the site and change Air filter, Oil filter, Separator and oil after than start and check unit running well.</v>
          </cell>
        </row>
        <row r="723">
          <cell r="A723">
            <v>45705.762638888897</v>
          </cell>
          <cell r="B723">
            <v>2997</v>
          </cell>
          <cell r="F723" t="str">
            <v>CC-01567486</v>
          </cell>
          <cell r="R723" t="str">
            <v>BXKD164191</v>
          </cell>
          <cell r="AB723" t="str">
            <v>Attend the site for shedule service so following Job are done -total drain oil from tank 37 liters after replace air filter 2nos engine and compressor both side oil filter 2nos separator filter,arv kit,bdv kit, mpv kit, dcv kit,osv kit, actuator kit engine and compressor both side, pressure regulator kit 1nos,overall topped oil intank 39 liter with One dead Crank after shedule service done than start the unit running good condition no air leakeag no oil leakage at present unit running satisfactory</v>
          </cell>
        </row>
        <row r="724">
          <cell r="A724">
            <v>45705.461863425902</v>
          </cell>
          <cell r="B724">
            <v>2535</v>
          </cell>
          <cell r="F724" t="str">
            <v>CC-01566677</v>
          </cell>
          <cell r="R724" t="str">
            <v>BXJD164143</v>
          </cell>
          <cell r="AB724" t="str">
            <v>Attend the site for schedule service.so start the work. Oil drain from tank and cooler . Total oil drain 37 litres.after change parts.oil air lube Plus 40 litres,oil filter 2nos.air filter engine and compressor both side 2nos, actuator assembly 1nos after schedule service done start the unit found running good condition.</v>
          </cell>
        </row>
        <row r="725">
          <cell r="A725">
            <v>45703.651770833298</v>
          </cell>
          <cell r="B725">
            <v>39605</v>
          </cell>
          <cell r="F725" t="str">
            <v>CC-01565777</v>
          </cell>
          <cell r="R725" t="str">
            <v>BRIC374329</v>
          </cell>
          <cell r="AB725" t="str">
            <v>We visited site and change Air filter, Oil filter, Separator, oil and valve kit after than start and check unit running well.</v>
          </cell>
        </row>
        <row r="726">
          <cell r="A726">
            <v>45702.564849536997</v>
          </cell>
          <cell r="B726">
            <v>1744</v>
          </cell>
          <cell r="F726" t="str">
            <v>CC-01564322</v>
          </cell>
          <cell r="R726" t="str">
            <v>BXHS037937</v>
          </cell>
          <cell r="AB726" t="str">
            <v>Today we attend the customer site for sheudle service so we change parts during service:- Air filter, oil filter and pre filter than start machine running</v>
          </cell>
        </row>
        <row r="727">
          <cell r="A727">
            <v>45701.5446296296</v>
          </cell>
          <cell r="B727">
            <v>563</v>
          </cell>
          <cell r="F727" t="str">
            <v>CC-01562799</v>
          </cell>
          <cell r="R727" t="str">
            <v>BXFD164587</v>
          </cell>
          <cell r="AB727" t="str">
            <v>Attend the site for shedule service so following Job are done -total drain oil from tank 37 liters after replace air filter 2nos engine and compressor both side oil filter 2nos overall topped oil in tank 39 liter with One dead Crank after shedule service done than start the unit running good condition no air leakeag no oil leakage at present unit running satisfactory</v>
          </cell>
        </row>
        <row r="728">
          <cell r="A728">
            <v>45701.532523148097</v>
          </cell>
          <cell r="B728">
            <v>2216</v>
          </cell>
          <cell r="F728" t="str">
            <v>CC-01562760</v>
          </cell>
          <cell r="R728" t="str">
            <v>BXKD164206</v>
          </cell>
          <cell r="AB728" t="str">
            <v>Attend the site for sechdul service so start the work oil drain from tank and cooler.total oil drain 37lit Change parts oil air lube plus 40L,air filter both side engine and compressor,oil filter 90 lpm 2 nos Fitted the new parts and start the unit unit running good condition all parameters working under limit.</v>
          </cell>
        </row>
        <row r="729">
          <cell r="A729">
            <v>45701.474328703698</v>
          </cell>
          <cell r="B729">
            <v>1550</v>
          </cell>
          <cell r="F729" t="str">
            <v>CC-01562502</v>
          </cell>
          <cell r="R729" t="str">
            <v>BXLD231873</v>
          </cell>
          <cell r="AB729"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730">
          <cell r="A730">
            <v>45700.701099537</v>
          </cell>
          <cell r="B730">
            <v>46698</v>
          </cell>
          <cell r="F730" t="str">
            <v>CC-01561776</v>
          </cell>
          <cell r="R730" t="str">
            <v>GOBF110094</v>
          </cell>
          <cell r="AB730" t="str">
            <v>Attend the site for schedule service So change air filter , oil filter, air oil separator, all valve kit and oil. then start the unit found running ok.</v>
          </cell>
        </row>
        <row r="731">
          <cell r="A731">
            <v>45700.313553240703</v>
          </cell>
          <cell r="B731">
            <v>1940</v>
          </cell>
          <cell r="F731" t="str">
            <v>CC-01560842</v>
          </cell>
          <cell r="R731" t="str">
            <v>BXAD164317</v>
          </cell>
          <cell r="AB731" t="str">
            <v>Attend the site for 2000 hours shedule service so following Job are done -total drain oil from tank and oil cooler 37 liters, after replace air filter 2nos engine and compressor both side oil filter 2 nos,overall topped oil in tank 38 liters with One dead Crank after shedule service done than start the unit running good condition no air leakeag no oil leakage unit running satisfactory</v>
          </cell>
        </row>
        <row r="732">
          <cell r="A732">
            <v>45699.644930555602</v>
          </cell>
          <cell r="B732">
            <v>15638</v>
          </cell>
          <cell r="F732" t="str">
            <v>CC-01560187</v>
          </cell>
          <cell r="R732" t="str">
            <v>BSFC376459</v>
          </cell>
          <cell r="AB732" t="str">
            <v>Attend the site for schedule service So change air filter, oil filter, air oil separator, and oil changed. Also motor greasing done. Then start the unit found running ok.</v>
          </cell>
        </row>
        <row r="733">
          <cell r="A733">
            <v>45699.457222222198</v>
          </cell>
          <cell r="B733">
            <v>11286</v>
          </cell>
          <cell r="F733" t="str">
            <v>CC-01559575</v>
          </cell>
          <cell r="R733" t="str">
            <v>BVBS048555</v>
          </cell>
          <cell r="AB733" t="str">
            <v>Attend the site for schedule service do change all valve kit smd motor greasing. Then start the unit found running ok</v>
          </cell>
        </row>
        <row r="734">
          <cell r="A734">
            <v>45696.451944444401</v>
          </cell>
          <cell r="B734">
            <v>2207</v>
          </cell>
          <cell r="F734" t="str">
            <v>CC-01556680</v>
          </cell>
          <cell r="R734" t="str">
            <v>BWCC379823</v>
          </cell>
          <cell r="AB734" t="str">
            <v>Attend the site for schedule service so change air filter, oil filter amd oil. Then start the unit found running ok.</v>
          </cell>
        </row>
        <row r="735">
          <cell r="A735">
            <v>45694.484409722201</v>
          </cell>
          <cell r="B735">
            <v>7554</v>
          </cell>
          <cell r="F735" t="str">
            <v>CC-01553901</v>
          </cell>
          <cell r="R735" t="str">
            <v>BRCD160978</v>
          </cell>
          <cell r="AB735"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736">
          <cell r="A736">
            <v>45694.482858796298</v>
          </cell>
          <cell r="B736">
            <v>7712</v>
          </cell>
          <cell r="F736" t="str">
            <v>CC-01553892</v>
          </cell>
          <cell r="R736" t="str">
            <v>BUKC370622</v>
          </cell>
          <cell r="AB736" t="str">
            <v>Attend the site for schedule service so change air filter, oil filter, air oil separator and oil. Then start the unit found running ok.</v>
          </cell>
        </row>
        <row r="737">
          <cell r="A737">
            <v>45692.546759259298</v>
          </cell>
          <cell r="B737">
            <v>44266</v>
          </cell>
          <cell r="F737" t="str">
            <v>CC-01551587</v>
          </cell>
          <cell r="R737" t="str">
            <v>BLFS031469</v>
          </cell>
          <cell r="AB737" t="str">
            <v>Attend the site for schedule service so change air filter, oil filter, air oil separator, motor greasing, and oil change. Then start the unit found running ok.</v>
          </cell>
        </row>
        <row r="738">
          <cell r="A738">
            <v>45692.529143518499</v>
          </cell>
          <cell r="B738">
            <v>6175</v>
          </cell>
          <cell r="F738" t="str">
            <v>CC-01551528</v>
          </cell>
          <cell r="R738" t="str">
            <v>BUDC372327</v>
          </cell>
          <cell r="AB738" t="str">
            <v>Attend the site for schedule service so change air filter, oil filter, air oil separator, motor greasing and oil. Then start the unit found running ok.</v>
          </cell>
        </row>
        <row r="739">
          <cell r="A739">
            <v>45692.526550925897</v>
          </cell>
          <cell r="B739">
            <v>2424</v>
          </cell>
          <cell r="F739" t="str">
            <v>CC-01551520</v>
          </cell>
          <cell r="R739" t="str">
            <v>BWHD163996</v>
          </cell>
          <cell r="AB739"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740">
          <cell r="A740">
            <v>45692.513321759303</v>
          </cell>
          <cell r="B740">
            <v>5786</v>
          </cell>
          <cell r="F740" t="str">
            <v>CC-01551468</v>
          </cell>
          <cell r="R740" t="str">
            <v>BVCC376206</v>
          </cell>
          <cell r="AB740" t="str">
            <v>Attend the site for schedule service so change air filter, oil filter, air.oil separator and oil. Also motor greasing done</v>
          </cell>
        </row>
        <row r="741">
          <cell r="A741">
            <v>45692.499166666697</v>
          </cell>
          <cell r="B741">
            <v>2207</v>
          </cell>
          <cell r="F741" t="str">
            <v>CC-01551415</v>
          </cell>
          <cell r="R741" t="str">
            <v>BWCC379823</v>
          </cell>
          <cell r="AB741" t="str">
            <v>Attend the dite for schedule service so change air filter, oil filter and oil. Then start the unit found running ok.</v>
          </cell>
        </row>
        <row r="742">
          <cell r="A742">
            <v>45691.496979166703</v>
          </cell>
          <cell r="B742">
            <v>2850</v>
          </cell>
          <cell r="F742" t="str">
            <v>CC-01550190</v>
          </cell>
          <cell r="R742" t="str">
            <v>BWED163889</v>
          </cell>
          <cell r="AB742" t="str">
            <v>To ensure optimal performance and maintenance of the equipment, a comprehensive service was conducted on-site. The procedure involved draining oil from both the tank and cooler, totaling 37 oil drains. Following this, the air filters for both the compressor and engine were replaced to enhance air quality and efficiency. In addition to the air filters, the oil filter was also changed, along with the air oil separator. The maintenance included the replacement of several critical kits: the MPV Kit, BDV Kit, ARV Kit, and Pressure Regulator Kit. Furthermore, the Actuator Kit for both the compressor and engine was replaced to ensure seamless operation. To complete the service, 40 liters of ELGI air lube plus oil were added. After all parts were successfully changed, the unit was started and found to be running smoothly, indicating that the maintenance was effective and the equipment is now in optimal condition.</v>
          </cell>
        </row>
        <row r="743">
          <cell r="A743">
            <v>45688.531863425902</v>
          </cell>
          <cell r="B743">
            <v>2239</v>
          </cell>
          <cell r="F743" t="str">
            <v>CC-01548224</v>
          </cell>
          <cell r="R743" t="str">
            <v>BVED163240</v>
          </cell>
          <cell r="AB743" t="str">
            <v>Attend the site for 2239 hours schedule service so following jobs are done - Total drain oil from tank and oil cooler 37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744">
          <cell r="A744">
            <v>45688.504259259302</v>
          </cell>
          <cell r="B744">
            <v>6000</v>
          </cell>
          <cell r="F744" t="str">
            <v>CC-01548130</v>
          </cell>
          <cell r="R744" t="str">
            <v>BWAD163687</v>
          </cell>
          <cell r="AB744" t="str">
            <v>Attend the site for 6000 hours schedule service so following jobs are done - Total drain oil from tank and oil cooler 38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745">
          <cell r="A745">
            <v>45687.6222569444</v>
          </cell>
          <cell r="B745">
            <v>59654</v>
          </cell>
          <cell r="F745" t="str">
            <v>CC-01546960</v>
          </cell>
          <cell r="R745" t="str">
            <v>BMBL160078</v>
          </cell>
          <cell r="AB745"/>
        </row>
        <row r="746">
          <cell r="A746">
            <v>45687.6188078704</v>
          </cell>
          <cell r="B746">
            <v>23683</v>
          </cell>
          <cell r="F746" t="str">
            <v>CC-01546945</v>
          </cell>
          <cell r="R746" t="str">
            <v>BIFS040367</v>
          </cell>
          <cell r="AB746"/>
        </row>
        <row r="747">
          <cell r="A747">
            <v>45686.663217592599</v>
          </cell>
          <cell r="B747">
            <v>3510</v>
          </cell>
          <cell r="F747" t="str">
            <v>CC-01545794</v>
          </cell>
          <cell r="R747" t="str">
            <v>BWLD231345</v>
          </cell>
          <cell r="AB747" t="str">
            <v>Sales call carried out for HMR update</v>
          </cell>
        </row>
        <row r="748">
          <cell r="A748">
            <v>45685.687175925901</v>
          </cell>
          <cell r="B748">
            <v>665</v>
          </cell>
          <cell r="F748" t="str">
            <v>CC-01544731</v>
          </cell>
          <cell r="R748" t="str">
            <v>BWID164091</v>
          </cell>
          <cell r="AB748" t="str">
            <v>During the scheduled service visit, the team successfully drained a total of 37 liters of oil from both the tank and the cooler. Following this, the air filters for the compressor engine on both sides were replaced, ensuring optimal performance. Additionally, the oil filter was changed, and 40 liters of ELGI air lube oil were added to the system. After completing these tasks, the unit was started and found to be running smoothly, indicating that the service was effective and the equipment is functioning as intended.</v>
          </cell>
        </row>
        <row r="749">
          <cell r="A749">
            <v>45685.472245370402</v>
          </cell>
          <cell r="B749">
            <v>1615</v>
          </cell>
          <cell r="F749" t="str">
            <v>CC-01544136</v>
          </cell>
          <cell r="R749" t="str">
            <v>BWID164050</v>
          </cell>
          <cell r="AB749"/>
        </row>
        <row r="750">
          <cell r="A750">
            <v>45684.605543981503</v>
          </cell>
          <cell r="B750">
            <v>19453</v>
          </cell>
          <cell r="F750" t="str">
            <v>CC-01543302</v>
          </cell>
          <cell r="R750" t="str">
            <v>BVAS038005</v>
          </cell>
          <cell r="AB750" t="str">
            <v>Today we attend the customer site for sheudle service so we change parts during service:- air filter, oil filter, oil, separator and pre filter than start machine running ok</v>
          </cell>
        </row>
        <row r="751">
          <cell r="A751">
            <v>45684.501250000001</v>
          </cell>
          <cell r="B751">
            <v>500</v>
          </cell>
          <cell r="F751" t="str">
            <v>CC-01543031</v>
          </cell>
          <cell r="R751" t="str">
            <v>BXAD231957</v>
          </cell>
          <cell r="AB751"/>
        </row>
        <row r="752">
          <cell r="A752">
            <v>45682.734050925901</v>
          </cell>
          <cell r="B752">
            <v>36327</v>
          </cell>
          <cell r="F752" t="str">
            <v>CC-01542321</v>
          </cell>
          <cell r="R752" t="str">
            <v>BSDS037710</v>
          </cell>
          <cell r="AB752" t="str">
            <v>We visited site and change Air filter, Oil filter, Separator, oil and valve kit after than start and check unit running well.</v>
          </cell>
        </row>
        <row r="753">
          <cell r="A753">
            <v>45682.6082986111</v>
          </cell>
          <cell r="B753">
            <v>2547</v>
          </cell>
          <cell r="F753" t="str">
            <v>CC-01541984</v>
          </cell>
          <cell r="R753" t="str">
            <v>BWHD164004</v>
          </cell>
          <cell r="AB753" t="str">
            <v>Please be informed that a scheduled service was conducted on-site, which included the complete oil drain from the tank and cooler, totaling 37 liters. Following the replacement of parts, an additional 40 liters of oil was added, along with two oil filters rated at 90 liters per minute and air filters for both the engine and compressor. Upon completion of all tasks, the unit was started and is now operating in good condition, with all parameters functioning within acceptable limits.</v>
          </cell>
        </row>
        <row r="754">
          <cell r="A754">
            <v>45681.729722222197</v>
          </cell>
          <cell r="B754">
            <v>4117</v>
          </cell>
          <cell r="F754" t="str">
            <v>CC-01540953</v>
          </cell>
          <cell r="R754" t="str">
            <v>BXJC371965</v>
          </cell>
          <cell r="AB754" t="str">
            <v>Attend the site for schedule service so change air filter, oil filter, air oil separator and oil. Then start the unit found running ok.</v>
          </cell>
        </row>
        <row r="755">
          <cell r="A755">
            <v>45681.589664351799</v>
          </cell>
          <cell r="B755">
            <v>4021</v>
          </cell>
          <cell r="F755" t="str">
            <v>CC-01540517</v>
          </cell>
          <cell r="R755" t="str">
            <v>BWED163890</v>
          </cell>
          <cell r="AB755" t="str">
            <v>The scheduled service for the oil drain from the tank and cooler has been successfully completed. A total of 37 liters of oil was drained following the replacement of parts. Subsequently, 40 liters of oil air lube was added, along with two oil filters rated at 90 liters per minute. Additionally, two air filters for both the compressor and engine were installed.
Upon completion of all maintenance tasks, the unit was started in load mode. It was observed that the unit is operating in good condition, with all parameters remaining within acceptable limits. This successful service ensures optimal performance and reliability moving forward.</v>
          </cell>
        </row>
        <row r="756">
          <cell r="A756">
            <v>45681.568773148101</v>
          </cell>
          <cell r="B756">
            <v>30789</v>
          </cell>
          <cell r="F756" t="str">
            <v>CC-01540463</v>
          </cell>
          <cell r="R756" t="str">
            <v>BTGS031205</v>
          </cell>
          <cell r="AB756" t="str">
            <v>We visited site and change Air filter, Oil filter, Separator and oil after than start and check unit running well.</v>
          </cell>
        </row>
        <row r="757">
          <cell r="A757">
            <v>45681.542314814797</v>
          </cell>
          <cell r="B757">
            <v>3558</v>
          </cell>
          <cell r="F757" t="str">
            <v>CC-01540395</v>
          </cell>
          <cell r="R757" t="str">
            <v>BXDS036842</v>
          </cell>
          <cell r="AB757" t="str">
            <v>Today we attend the customer site for sheudle service so we change parts during service:- air filter, oil filter and pre filter than start machine running ok.</v>
          </cell>
        </row>
        <row r="758">
          <cell r="A758">
            <v>45680.541701388902</v>
          </cell>
          <cell r="B758">
            <v>4021</v>
          </cell>
          <cell r="F758" t="str">
            <v>CC-01539112</v>
          </cell>
          <cell r="R758" t="str">
            <v>BWED163890</v>
          </cell>
          <cell r="AB758" t="str">
            <v>Attend the site for sechdul service oil drain from tank and cooler tolal oil drain 37lit after change parts ,oil air lube plus 40 lit,oil filter 90 lpm 2 nos, air filter 2nos compressor and engine said , after all work done Start the unit on load mode found running good condition all parameters under limit</v>
          </cell>
        </row>
        <row r="759">
          <cell r="A759">
            <v>45680.446689814802</v>
          </cell>
          <cell r="B759">
            <v>3500</v>
          </cell>
          <cell r="F759" t="str">
            <v>CC-01538697</v>
          </cell>
          <cell r="R759" t="str">
            <v>BWLD231345</v>
          </cell>
          <cell r="AB759" t="str">
            <v>Attend the site for 3000 hours service kit replacement work so following jobs are done, replace separator filter, BDV kit, ARV kit, OSV kit, MPV kit, DCV kit, Blow down valve kit, Pressure regulator valve kit 3nos, Actuator kit 3 nos. After valve kit replacement work done start the unit and set the idle pressure to 24 bar at 1200 idle rpm but after 30 second idle pressure reaches to 25 bar, Flushing rpm found 1850 at 17 bar , and drilling rpm found 1430 to 1450 at 22 bar air pressure. Now unit is running in same parameters but customer says as customer voice please set idle pressure to 24 bar which is not possible after too many attempts.</v>
          </cell>
        </row>
        <row r="760">
          <cell r="A760">
            <v>45679.755011574103</v>
          </cell>
          <cell r="B760">
            <v>10338</v>
          </cell>
          <cell r="F760" t="str">
            <v>CC-01538369</v>
          </cell>
          <cell r="R760" t="str">
            <v>BSBC375535</v>
          </cell>
          <cell r="AB760" t="str">
            <v>Attend the site for schedule service so change air filter, oil after, air oil separator, motor greasing, pre filter and oil. Then start the unit found running ok.</v>
          </cell>
        </row>
        <row r="761">
          <cell r="A761">
            <v>45679.6124305556</v>
          </cell>
          <cell r="B761">
            <v>11446</v>
          </cell>
          <cell r="F761" t="str">
            <v>CC-01538007</v>
          </cell>
          <cell r="R761" t="str">
            <v>BWLS031775</v>
          </cell>
          <cell r="AB761" t="str">
            <v>Today we attend the customer site for sheudle service so we change parts during service: air filter, oil filter and grease than start machine running ok</v>
          </cell>
        </row>
        <row r="762">
          <cell r="A762">
            <v>45679.460972222201</v>
          </cell>
          <cell r="B762">
            <v>22428</v>
          </cell>
          <cell r="F762" t="str">
            <v>CC-01537449</v>
          </cell>
          <cell r="R762" t="str">
            <v>BSAS036940</v>
          </cell>
          <cell r="AB762" t="str">
            <v>Attend the site for schedule service so change air filter, oil after, air oil separator, motor greasing, pre filter and oil. Then start the unit found running ok.</v>
          </cell>
        </row>
        <row r="763">
          <cell r="A763">
            <v>45678.682314814803</v>
          </cell>
          <cell r="B763">
            <v>6074</v>
          </cell>
          <cell r="F763" t="str">
            <v>CC-01536842</v>
          </cell>
          <cell r="R763" t="str">
            <v>BWLS031913</v>
          </cell>
          <cell r="AB763" t="str">
            <v>Today we attend the customer site for sheudle service so we change parts during service: air filter, oil filter and pre filter than start machine running ok</v>
          </cell>
        </row>
        <row r="764">
          <cell r="A764">
            <v>45678.678819444402</v>
          </cell>
          <cell r="B764">
            <v>45118</v>
          </cell>
          <cell r="F764" t="str">
            <v>CC-01536830</v>
          </cell>
          <cell r="R764" t="str">
            <v>BSJS035917</v>
          </cell>
          <cell r="AB764" t="str">
            <v>We visited the site and change 8000 hours service kit . Changed valve kit.</v>
          </cell>
        </row>
        <row r="765">
          <cell r="A765">
            <v>45678.664618055598</v>
          </cell>
          <cell r="B765">
            <v>3056</v>
          </cell>
          <cell r="F765" t="str">
            <v>CC-01536795</v>
          </cell>
          <cell r="R765" t="str">
            <v>BWLD231334</v>
          </cell>
          <cell r="AB765" t="str">
            <v>Attend the site for 3000 hours service kit so following jobs are done. Replace separator filter, BDV kit, ARV kit, OSV kit, MPV kit, DCV kit, Blow down valve kit, Pressure regulator valve kit 3nos., Actuator kit 3 nos. After valve kit replacement work done start the unit and set the idle pressure to 24 bar at 1200 idle rpm, Flushing rpm found 1850 at 18 bar air pressure and drilling rpm found 1400 to 1450 at 22 bar air pressure. Unit running found satisfactory .</v>
          </cell>
        </row>
        <row r="766">
          <cell r="A766">
            <v>45678.472245370402</v>
          </cell>
          <cell r="B766">
            <v>19674</v>
          </cell>
          <cell r="F766" t="str">
            <v>CC-01536179</v>
          </cell>
          <cell r="R766" t="str">
            <v>BVJS047894</v>
          </cell>
          <cell r="AB766" t="str">
            <v>Attend the site for schedule service so change air filter, oil filter, air oil separator, motor greasing and oil than start the unit found running ok.</v>
          </cell>
        </row>
        <row r="767">
          <cell r="A767">
            <v>45677.454884259299</v>
          </cell>
          <cell r="B767">
            <v>51585</v>
          </cell>
          <cell r="F767" t="str">
            <v>CC-01534877</v>
          </cell>
          <cell r="R767" t="str">
            <v>BLGS040582</v>
          </cell>
          <cell r="AB767" t="str">
            <v>Today we attend the customer site for sheudle service so we change parts during service:- air filter, oil filter, oil and separator than start machine running ok</v>
          </cell>
        </row>
        <row r="768">
          <cell r="A768">
            <v>45675.441030092603</v>
          </cell>
          <cell r="B768">
            <v>1270</v>
          </cell>
          <cell r="F768" t="str">
            <v>CC-01533639</v>
          </cell>
          <cell r="R768" t="str">
            <v>BXJD231746</v>
          </cell>
          <cell r="AB768" t="str">
            <v>Attend the site for schedule service so drain oil from tank and oil cooler 110 litres, after change parts main oil filter air filter compressor side and oil air lube Plus 115 litres after all work done start the unit and give the lode found unit running is good condition.</v>
          </cell>
        </row>
        <row r="769">
          <cell r="A769">
            <v>45674.495185185202</v>
          </cell>
          <cell r="B769">
            <v>10676</v>
          </cell>
          <cell r="F769" t="str">
            <v>CC-01532512</v>
          </cell>
          <cell r="R769" t="str">
            <v>BUFS046813</v>
          </cell>
          <cell r="AB769" t="str">
            <v>Today we attend the customer site for sheudle service so we change parts during service: - air filter, oil filter and pre filter than start machine running ok</v>
          </cell>
        </row>
        <row r="770">
          <cell r="A770">
            <v>45674.454039351898</v>
          </cell>
          <cell r="B770">
            <v>4350</v>
          </cell>
          <cell r="F770" t="str">
            <v>CC-01532335</v>
          </cell>
          <cell r="R770" t="str">
            <v>BVKD163010</v>
          </cell>
          <cell r="AB770" t="str">
            <v>Upon attending the site, the scheduled service commenced with the draining of oil from both the tank and the cooler, totaling an impressive 36 liters. Following this, the air filters for both the compressor and engine were replaced to ensure optimal performance. Additionally, the oil filter was changed, along with the air oil separator, to maintain the integrity of the system. A total of 40 liters of ELGI air lube oil was then introduced to the unit. After completing these essential maintenance tasks, the unit was started and found to be running smoothly, indicating a successful service intervention.</v>
          </cell>
        </row>
        <row r="771">
          <cell r="A771">
            <v>45673.658923611103</v>
          </cell>
          <cell r="B771">
            <v>6491</v>
          </cell>
          <cell r="F771" t="str">
            <v>CC-01531774</v>
          </cell>
          <cell r="R771" t="str">
            <v>BUFC372952</v>
          </cell>
          <cell r="AB771" t="str">
            <v>Today we attend the customer site for sheudle service so we change parts during service:- oil, oil filter and separator than start machine running ok</v>
          </cell>
        </row>
        <row r="772">
          <cell r="A772">
            <v>45672.485625000001</v>
          </cell>
          <cell r="B772">
            <v>31534</v>
          </cell>
          <cell r="F772" t="str">
            <v>CC-01530226</v>
          </cell>
          <cell r="R772" t="str">
            <v>BRAS033261</v>
          </cell>
          <cell r="AB772" t="str">
            <v>Attend the site for schedule service so change air filter and Oil filter . Then start the unit found running ok.</v>
          </cell>
        </row>
        <row r="773">
          <cell r="A773">
            <v>45672.483634259297</v>
          </cell>
          <cell r="B773">
            <v>11061</v>
          </cell>
          <cell r="F773" t="str">
            <v>CC-01530221</v>
          </cell>
          <cell r="R773" t="str">
            <v>BWCS032691</v>
          </cell>
          <cell r="AB773" t="str">
            <v>Attend the site for schedule service so change air filter and oil filter. Then start the unit found running ok.</v>
          </cell>
        </row>
        <row r="774">
          <cell r="A774">
            <v>45672.480914351901</v>
          </cell>
          <cell r="B774">
            <v>33865</v>
          </cell>
          <cell r="F774" t="str">
            <v>CC-01530216</v>
          </cell>
          <cell r="R774" t="str">
            <v>GOIS031795</v>
          </cell>
          <cell r="AB774" t="str">
            <v>Attend the site for schedule service so change air filter, oil filter, air oil separator and oil. Then start the unit found running ok.</v>
          </cell>
        </row>
        <row r="775">
          <cell r="A775">
            <v>45672.477766203701</v>
          </cell>
          <cell r="B775">
            <v>20043</v>
          </cell>
          <cell r="F775" t="str">
            <v>CC-01530207</v>
          </cell>
          <cell r="R775" t="str">
            <v>BUGS035879</v>
          </cell>
          <cell r="AB775" t="str">
            <v>Attend the site for schedule service so change air filter, oil filter, air oil separator and oil. Then start the unit found running ok.</v>
          </cell>
        </row>
        <row r="776">
          <cell r="A776">
            <v>45670.680428240703</v>
          </cell>
          <cell r="B776">
            <v>22921</v>
          </cell>
          <cell r="F776" t="str">
            <v>CC-01528898</v>
          </cell>
          <cell r="R776" t="str">
            <v>BUKC370499</v>
          </cell>
          <cell r="AB776" t="str">
            <v>Attend the dite for schedule service so change air filter, oil filter, air oil separator and oil then start the unit found running ok.</v>
          </cell>
        </row>
        <row r="777">
          <cell r="A777">
            <v>45670.5226273148</v>
          </cell>
          <cell r="B777">
            <v>1620</v>
          </cell>
          <cell r="F777" t="str">
            <v>CC-01528594</v>
          </cell>
          <cell r="R777" t="str">
            <v>BXAD164317</v>
          </cell>
          <cell r="AB777" t="str">
            <v>Attend the site for 1620 hours shedule service so replace oil separator filter, actuator kit engine and compressor both side,prv kit.arv kit after shedule service done than start the unit running good condition at present no air leakage no oil leakage unit running satisfactory</v>
          </cell>
        </row>
        <row r="778">
          <cell r="A778">
            <v>45669.749895833302</v>
          </cell>
          <cell r="B778">
            <v>25752</v>
          </cell>
          <cell r="F778" t="str">
            <v>CC-01528028</v>
          </cell>
          <cell r="R778" t="str">
            <v>GOCS030806</v>
          </cell>
          <cell r="AB778" t="str">
            <v>We visited site and change Air filter and Oil filter after than start and check unit running well.</v>
          </cell>
        </row>
        <row r="779">
          <cell r="A779">
            <v>45668.644039351799</v>
          </cell>
          <cell r="B779">
            <v>1253</v>
          </cell>
          <cell r="F779" t="str">
            <v>CC-01527375</v>
          </cell>
          <cell r="R779" t="str">
            <v>BXLD231873</v>
          </cell>
          <cell r="AB779" t="str">
            <v>Upon attending the site, the scheduled service commenced with the draining of oil from the tank and cooler, totaling 118 liters. Following this, the air filter on the compressor side was replaced, ensuring optimal performance. Additionally, the oil filter was changed, and ELGI air lube oil was replenished with an additional 120 liters. After completing these tasks, the unit was started and found to be running smoothly, indicating that the service was successful and the equipment is functioning as intended.</v>
          </cell>
        </row>
        <row r="780">
          <cell r="A780">
            <v>45665.621631944399</v>
          </cell>
          <cell r="B780">
            <v>3141</v>
          </cell>
          <cell r="F780" t="str">
            <v>CC-01523465</v>
          </cell>
          <cell r="R780" t="str">
            <v>BVGD163297</v>
          </cell>
          <cell r="AB780" t="str">
            <v>Please visit the site to perform scheduled maintenance, which includes draining 38 liters of oil from both the tank and cooler. Additionally, replace the air filters for both the compressor and engine, as well as the oil filter. Ensure to add 40 liters of ELGI air lube oil. After completing these tasks, start the unit and verify that it is operating correctly.</v>
          </cell>
        </row>
        <row r="781">
          <cell r="A781">
            <v>45665.620162036997</v>
          </cell>
          <cell r="B781">
            <v>2689</v>
          </cell>
          <cell r="F781" t="str">
            <v>CC-01523458</v>
          </cell>
          <cell r="R781" t="str">
            <v>BWAD163680</v>
          </cell>
          <cell r="AB781" t="str">
            <v>To ensure optimal performance and maintenance of the equipment, the following service schedule will be executed: 1. **Oil Drainage**: Begin by draining oil from the tank and cooler, targeting a total of 38 liters. This step is crucial for maintaining the integrity of the system and preventing any potential damage from old oil. 2. **Filter Changes**: Proceed to replace the air filters for both the compressor and engine. Clean air intake is vital for efficient operation and longevity of the machinery. 3. **Oil Filter Replacement**: Change the oil filter to ensure that the new oil remains uncontaminated and that the system operates smoothly. 4. **Kit Replacements**: - Replace the ARV (Automatic Relief Valve) kit to maintain pressure regulation. - Change the BDV (Blow Down Valve) kit to ensure proper drainage and prevent any blockages. - Replace the actuator kit to ensure responsive operation of the system. - Change the pressure regulator kit to maintain consistent pressure levels. 5. **Lubrication**: Finally, add 40 liters of ELGI air lube plus oil to ensure that all moving parts are adequately lubricated, reducing wear and tear. After completing these tasks, start the unit and verify that it is running smoothly. This comprehensive maintenance will enhance the reliability and efficiency of the equipment.</v>
          </cell>
        </row>
        <row r="782">
          <cell r="A782">
            <v>45664.435104166703</v>
          </cell>
          <cell r="B782">
            <v>2500</v>
          </cell>
          <cell r="F782" t="str">
            <v>CC-01521658</v>
          </cell>
          <cell r="R782" t="str">
            <v>BXKD164191</v>
          </cell>
          <cell r="AB782" t="str">
            <v>Attend the site for schedule service so total drain oil from tank and oil cooler 37 litres with two dead crank, replace oil filter 2nos and replace air filter engine and compressor both side, plugged in the drain plugs and topped up oil in tank upto full guage level . Dead crank the unit two times and maintain the oil level in tank upto half guage level. Overall topped up oil 40 litres. After schedule service done start and run the unit found unit is running in ok condition and parameters are in normal condition.</v>
          </cell>
        </row>
        <row r="783">
          <cell r="A783">
            <v>45663.626990740697</v>
          </cell>
          <cell r="B783">
            <v>1014</v>
          </cell>
          <cell r="F783" t="str">
            <v>CC-01521133</v>
          </cell>
          <cell r="R783" t="str">
            <v>BXBD164357</v>
          </cell>
          <cell r="AB783" t="str">
            <v>Attend the site for 1000 hours shedule service so replace oil,oil filter, air filter engine and compressor both side.overall Darin oil is 39 liters with three dead crank also oil condition is good.overall oil topped up oil in tank 40 liters with one dead crank.After shedule service done Start the unit running good condition at present all para meter work in under limit</v>
          </cell>
        </row>
        <row r="784">
          <cell r="A784">
            <v>45663.530868055597</v>
          </cell>
          <cell r="B784">
            <v>3184</v>
          </cell>
          <cell r="F784" t="str">
            <v>CC-01520859</v>
          </cell>
          <cell r="R784" t="str">
            <v>BWLS031931</v>
          </cell>
          <cell r="AB784" t="str">
            <v>Today we attend the customer site for sheudle service so we change parts during service:- air filter, oil filter, oil and separator than start machine running ok</v>
          </cell>
        </row>
        <row r="785">
          <cell r="A785">
            <v>45661.562245370398</v>
          </cell>
          <cell r="B785">
            <v>37601</v>
          </cell>
          <cell r="F785" t="str">
            <v>CC-01519616</v>
          </cell>
          <cell r="R785" t="str">
            <v>BQFS031084</v>
          </cell>
          <cell r="AB785" t="str">
            <v>Today we attend the customer site for sheudle service so we change parts during service:- air filter, oil filter, oil and separator than start machine running ok</v>
          </cell>
        </row>
        <row r="786">
          <cell r="A786">
            <v>45661.561296296299</v>
          </cell>
          <cell r="B786">
            <v>27813</v>
          </cell>
          <cell r="F786" t="str">
            <v>CC-01519614</v>
          </cell>
          <cell r="R786" t="str">
            <v>BKDS031405</v>
          </cell>
          <cell r="AB786" t="str">
            <v>Today we attend the customer site for sheudle service so we change parts during service: air filter, oil filter and oil than start machine running ok</v>
          </cell>
        </row>
        <row r="787">
          <cell r="A787">
            <v>45659.683171296303</v>
          </cell>
          <cell r="B787">
            <v>1251</v>
          </cell>
          <cell r="F787" t="str">
            <v>CC-01517339</v>
          </cell>
          <cell r="R787" t="str">
            <v>BXLD231897</v>
          </cell>
          <cell r="AB787" t="str">
            <v>Attend the site for 1250 hours service so drain oil from tank and oil cooler 110 litres, replace main oil filter 2nos., replace bearing oil filter 1no., air filter found in ok condition so it remains the same and air filter must be replace in 1500 hours or as per requirement when vacuum indicator shows red. Pluged in the drain plugs and total topped up oil in tank 120 litres with one crank. After schedule service done start and run the unit on load condition found unit is running in normal parameters.</v>
          </cell>
        </row>
        <row r="788">
          <cell r="A788">
            <v>45657.645659722199</v>
          </cell>
          <cell r="B788">
            <v>10549</v>
          </cell>
          <cell r="F788" t="str">
            <v>CC-01515352</v>
          </cell>
          <cell r="R788" t="str">
            <v>BVKC374485</v>
          </cell>
          <cell r="AB788" t="str">
            <v>Attend the site for schedule service so change air filter, oil filter, air oil separator, motor greasing and oil. Then start the unit found running ok</v>
          </cell>
        </row>
        <row r="789">
          <cell r="A789">
            <v>45657.637245370403</v>
          </cell>
          <cell r="B789">
            <v>585</v>
          </cell>
          <cell r="F789" t="str">
            <v>CC-01515330</v>
          </cell>
          <cell r="R789" t="str">
            <v>BUIS036656</v>
          </cell>
          <cell r="AB789" t="str">
            <v>Attend the site for schedule service so change air filter, oil filter, air oil separator,  motor greasing and oil then start the unit found running ok.</v>
          </cell>
        </row>
        <row r="790">
          <cell r="A790">
            <v>45657.474386574097</v>
          </cell>
          <cell r="B790">
            <v>13245</v>
          </cell>
          <cell r="F790" t="str">
            <v>CC-01514837</v>
          </cell>
          <cell r="R790" t="str">
            <v>BRGL151464</v>
          </cell>
          <cell r="AB790" t="str">
            <v>And the site for schedule service so drain oil from tank and drain oil from cooler total 18 liters oil drain then change air filter, oil filter and ELGI air lube plus oil 20 liters. Then start the unit found running ok.</v>
          </cell>
        </row>
        <row r="791">
          <cell r="A791">
            <v>45657.473460648202</v>
          </cell>
          <cell r="B791">
            <v>8850</v>
          </cell>
          <cell r="F791" t="str">
            <v>CC-01514833</v>
          </cell>
          <cell r="R791" t="str">
            <v>BRBL150944</v>
          </cell>
          <cell r="AB791" t="str">
            <v>And the site for schedule service so drain oil from tank and drain oil from cooler total 18 liters oil drain then change air filter, oil filter, separator tank to BDV hose, oil retarining hose and ELGI air lube plus oil 20 liters. Then start the unit found running ok.</v>
          </cell>
        </row>
        <row r="792">
          <cell r="A792">
            <v>45657.4674884259</v>
          </cell>
          <cell r="B792">
            <v>12710</v>
          </cell>
          <cell r="F792" t="str">
            <v>CC-01514815</v>
          </cell>
          <cell r="R792" t="str">
            <v>BRGL151468</v>
          </cell>
          <cell r="AB792" t="str">
            <v>And the site for schedule service so drain oil from tank and drain oil from cooler total 18 liters oil drain then change air filter, oil filter and ELGI air lube plus oil 20 liters. Then start the unit found running ok.</v>
          </cell>
        </row>
        <row r="793">
          <cell r="A793">
            <v>45657.463159722203</v>
          </cell>
          <cell r="B793">
            <v>2494</v>
          </cell>
          <cell r="F793" t="str">
            <v>CC-01514807</v>
          </cell>
          <cell r="R793" t="str">
            <v>BWGS033844</v>
          </cell>
          <cell r="AB793" t="str">
            <v>Attend the site for schedule service So change air filter, oil filter, air oil separator and oil. Then start the unit found running ok.</v>
          </cell>
        </row>
        <row r="794">
          <cell r="A794">
            <v>45656.730798611097</v>
          </cell>
          <cell r="B794">
            <v>3780</v>
          </cell>
          <cell r="F794" t="str">
            <v>CC-01514328</v>
          </cell>
          <cell r="R794" t="str">
            <v>BVHD163388</v>
          </cell>
          <cell r="AB794" t="str">
            <v>Attend the site for 3780 hours schedule service so following jobs are done - Total drain oil from tank and oil cooler 38 litres, after then replace air filter engine and compressor both side, replace WORKDONE oil filter 2nos, Overall topped up oil in tank 40 litres with one dead crank. After schedule service done start the unit and run on load condition found unit is running in normal condition.</v>
          </cell>
        </row>
        <row r="795">
          <cell r="A795">
            <v>45656.612777777802</v>
          </cell>
          <cell r="B795">
            <v>1829</v>
          </cell>
          <cell r="F795" t="str">
            <v>CC-01513972</v>
          </cell>
          <cell r="R795" t="str">
            <v>BXJD164132</v>
          </cell>
          <cell r="AB795" t="str">
            <v>Attend the site for schedule service so replace saprator filter, air filter engine and compressor both side, oil filter, oil 40 litres , arv kit , main pressure regulator kit and actuator kit engine and compressor both side. After schedule service done start and run the unit on load condition found unit is running in ok condition with all parameters under limit.</v>
          </cell>
        </row>
        <row r="796">
          <cell r="A796">
            <v>45656.548611111102</v>
          </cell>
          <cell r="B796">
            <v>4382</v>
          </cell>
          <cell r="F796" t="str">
            <v>CC-01513800</v>
          </cell>
          <cell r="R796" t="str">
            <v>BWLS032007</v>
          </cell>
          <cell r="AB796" t="str">
            <v>Today we attend the customer site for sheudle service so we change parts during service:- air filter, oil filter, oil,pre filter and separator than start machine running ok</v>
          </cell>
        </row>
        <row r="797">
          <cell r="A797">
            <v>45654.6390046296</v>
          </cell>
          <cell r="B797">
            <v>42559</v>
          </cell>
          <cell r="F797" t="str">
            <v>CC-01512444</v>
          </cell>
          <cell r="R797" t="str">
            <v>GPLS030458</v>
          </cell>
          <cell r="AB797" t="str">
            <v>Attend the site for schedule service so change air filter, oil filter and oil Then start the unit found running ok.</v>
          </cell>
        </row>
        <row r="798">
          <cell r="A798">
            <v>45654.516041666699</v>
          </cell>
          <cell r="B798">
            <v>3454</v>
          </cell>
          <cell r="F798" t="str">
            <v>CC-01512104</v>
          </cell>
          <cell r="R798" t="str">
            <v>BUGS047120</v>
          </cell>
          <cell r="AB798" t="str">
            <v>Attend the site for schedule service so change air filter, oil filter and.motor greasing. Then start the unit found running ok</v>
          </cell>
        </row>
        <row r="799">
          <cell r="A799">
            <v>45653.649004629602</v>
          </cell>
          <cell r="B799">
            <v>2586</v>
          </cell>
          <cell r="F799" t="str">
            <v>CC-01511322</v>
          </cell>
          <cell r="R799" t="str">
            <v>BWFD163940</v>
          </cell>
          <cell r="AB799" t="str">
            <v>Attend the site for schedule service so drain oil from tank 28 liters and drain oil from cooler 11 liters total 39 liters oil drain. Then change air filter for compressor and engine both side, change oil filter and ELGI air lube plus oil 40 liters. Then start the unit found running ok.</v>
          </cell>
        </row>
        <row r="800">
          <cell r="A800">
            <v>45653.509282407402</v>
          </cell>
          <cell r="B800">
            <v>2701</v>
          </cell>
          <cell r="F800" t="str">
            <v>CC-01510982</v>
          </cell>
          <cell r="R800" t="str">
            <v>BWAD163674</v>
          </cell>
          <cell r="AB800" t="str">
            <v>Attend the site for 2500 hours schedule service so total drain oil from tank and oil cooler 34 litres, after then replace oil filter 90 lpm 2nos., air filter engine and compressor both side, plugin the drain plugs and overall topped up in tank 40 litres. After schedule service done start and run the unit on load condition found unit is running in ok condition with all parameters under limit.</v>
          </cell>
        </row>
        <row r="801">
          <cell r="A801">
            <v>45652.703113425901</v>
          </cell>
          <cell r="B801">
            <v>6659</v>
          </cell>
          <cell r="F801" t="str">
            <v>CC-01510036</v>
          </cell>
          <cell r="R801" t="str">
            <v>BWCS032720</v>
          </cell>
          <cell r="AB801" t="str">
            <v>Attend the site for schedule service So change air filter,  oil filter,  air oil separator and oil.  Then start the unit found running ok.</v>
          </cell>
        </row>
        <row r="802">
          <cell r="A802">
            <v>45651.624837962998</v>
          </cell>
          <cell r="B802">
            <v>1600</v>
          </cell>
          <cell r="F802" t="str">
            <v>CC-01508818</v>
          </cell>
          <cell r="R802" t="str">
            <v>BWID164096</v>
          </cell>
          <cell r="AB802" t="str">
            <v>Attend the site for 1500 hours service so following parts are replaced actuator kit engine and compressor both side, main pressure regulator kit and arv kit.</v>
          </cell>
        </row>
        <row r="803">
          <cell r="A803">
            <v>45651.523136574098</v>
          </cell>
          <cell r="B803">
            <v>2865</v>
          </cell>
          <cell r="F803" t="str">
            <v>CC-01508550</v>
          </cell>
          <cell r="R803" t="str">
            <v>BWLD231345</v>
          </cell>
          <cell r="AB803" t="str">
            <v>Attend the site for schedule service so overall drain oil from tank and oil cooler 112 litres after then replace main oil filter, by pass oil filter, air filter . Topped up oil in tank upto full guage level. Start the unit and Stop it, again maintain the oil. Total topped up oil 112 litres</v>
          </cell>
        </row>
        <row r="804">
          <cell r="A804">
            <v>45650.492777777799</v>
          </cell>
          <cell r="B804">
            <v>0</v>
          </cell>
          <cell r="F804" t="str">
            <v>CC-01507292</v>
          </cell>
          <cell r="R804" t="str">
            <v>DWCL153521</v>
          </cell>
          <cell r="AB804" t="str">
            <v>Attend the site for schedule service So change air filter and oil. Then start the unit found ok.</v>
          </cell>
        </row>
        <row r="805">
          <cell r="A805">
            <v>45649.6870949074</v>
          </cell>
          <cell r="B805">
            <v>5768</v>
          </cell>
          <cell r="F805" t="str">
            <v>CC-01506677</v>
          </cell>
          <cell r="R805" t="str">
            <v>BVJD162972</v>
          </cell>
          <cell r="AB805" t="str">
            <v>Attend the site for schedule service so drain oil from tank and drain oil from cooler total 37 liters oil drain then change air filter for compressor and engine both side, then change oil filter and ELGI air lube plus oil 40 liters. Then start the unit found running ok,.</v>
          </cell>
        </row>
        <row r="806">
          <cell r="A806">
            <v>45649.685798611099</v>
          </cell>
          <cell r="B806">
            <v>10795</v>
          </cell>
          <cell r="F806" t="str">
            <v>CC-01506672</v>
          </cell>
          <cell r="R806" t="str">
            <v>BULD162559</v>
          </cell>
          <cell r="AB806"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807">
          <cell r="A807">
            <v>45649.521967592598</v>
          </cell>
          <cell r="B807">
            <v>956</v>
          </cell>
          <cell r="F807" t="str">
            <v>CC-01506290</v>
          </cell>
          <cell r="R807" t="str">
            <v>BXLL153793</v>
          </cell>
          <cell r="AB807" t="str">
            <v>Attend the site for schedule service so drain oil from tank and drain oil from cooler total 17 liters oil drain then change air filter for compressor and engine both side, then change oil filter and ELGI air lube plus oil 20 liters. Then start the unit found running ok,.</v>
          </cell>
        </row>
        <row r="808">
          <cell r="A808">
            <v>45647.569965277798</v>
          </cell>
          <cell r="B808">
            <v>563</v>
          </cell>
          <cell r="F808" t="str">
            <v>CC-01505058</v>
          </cell>
          <cell r="R808" t="str">
            <v>BXFD164587</v>
          </cell>
          <cell r="AB808"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809">
          <cell r="A809">
            <v>45646.681076388901</v>
          </cell>
          <cell r="B809">
            <v>13094</v>
          </cell>
          <cell r="F809" t="str">
            <v>CC-01504051</v>
          </cell>
          <cell r="R809" t="str">
            <v>BQLC370193</v>
          </cell>
          <cell r="AB809" t="str">
            <v>Attend the site for schedule service so change air filter, oil filter, air oil separator, motor greasing and oil. Then start the unit found running ok.</v>
          </cell>
        </row>
        <row r="810">
          <cell r="A810">
            <v>45646.675798611097</v>
          </cell>
          <cell r="B810">
            <v>5940</v>
          </cell>
          <cell r="F810" t="str">
            <v>CC-01504028</v>
          </cell>
          <cell r="R810" t="str">
            <v>BUKC370655</v>
          </cell>
          <cell r="AB810" t="str">
            <v>Attend the site for schedule service so change air filter and air oil separator. Then start the unit found running ok.</v>
          </cell>
        </row>
        <row r="811">
          <cell r="A811">
            <v>45646.4848263889</v>
          </cell>
          <cell r="B811">
            <v>2524</v>
          </cell>
          <cell r="F811" t="str">
            <v>CC-01503513</v>
          </cell>
          <cell r="R811" t="str">
            <v>BXAC372845</v>
          </cell>
          <cell r="AB811" t="str">
            <v>Attend the site for schedule service so change air filter, oil filter, air oil separator and oil 5 liters. Then start the unit found running ok.</v>
          </cell>
        </row>
        <row r="812">
          <cell r="A812">
            <v>45646.447106481501</v>
          </cell>
          <cell r="B812">
            <v>28611</v>
          </cell>
          <cell r="F812" t="str">
            <v>CC-01503394</v>
          </cell>
          <cell r="R812" t="str">
            <v>BSLS036682</v>
          </cell>
          <cell r="AB812" t="str">
            <v>Attend the site for schedule service So change air filter, oil filter, air oil separator, motor greasing and oil change. Then start the unit found running ok.</v>
          </cell>
        </row>
        <row r="813">
          <cell r="A813">
            <v>45646.4451736111</v>
          </cell>
          <cell r="B813">
            <v>80941</v>
          </cell>
          <cell r="F813" t="str">
            <v>CC-01503390</v>
          </cell>
          <cell r="R813" t="str">
            <v>BJGS031396</v>
          </cell>
          <cell r="AB813" t="str">
            <v>Attend the site for schedule service So change air filter, oil filter, air oil separator, motor greasing and oil change. Then start the unit found running ok.</v>
          </cell>
        </row>
        <row r="814">
          <cell r="A814">
            <v>45646.443148148202</v>
          </cell>
          <cell r="B814">
            <v>4609</v>
          </cell>
          <cell r="F814" t="str">
            <v>CC-01503388</v>
          </cell>
          <cell r="R814" t="str">
            <v>BXKS035161</v>
          </cell>
          <cell r="AB814" t="str">
            <v>Attend the site for schedule service So change air filter, oil filter, air oil separator, motor greasing and oil change. Then start the unit found running ok.</v>
          </cell>
        </row>
        <row r="815">
          <cell r="A815">
            <v>45644.674016203702</v>
          </cell>
          <cell r="B815">
            <v>47145</v>
          </cell>
          <cell r="F815" t="str">
            <v>CC-01502012</v>
          </cell>
          <cell r="R815" t="str">
            <v>BKAS030685</v>
          </cell>
          <cell r="AB815" t="str">
            <v>Today we attend the customer site for complain not working and sheudle service so we change parts:- PLC, air filter, oil filter, oil and separator than start machine running ok</v>
          </cell>
        </row>
        <row r="816">
          <cell r="A816">
            <v>45643.6583217593</v>
          </cell>
          <cell r="B816">
            <v>532</v>
          </cell>
          <cell r="F816" t="str">
            <v>CC-01500750</v>
          </cell>
          <cell r="R816" t="str">
            <v>BWFD163937</v>
          </cell>
          <cell r="AB816" t="str">
            <v>Attend the site for schedule service so drain oil from tank and drain oil from cooler total 39 liters oil drain then change air filter for compressor and engine both side, change oil filter and change ELGI air lube plus oil 40 liters. Then start the unit found running ok.</v>
          </cell>
        </row>
        <row r="817">
          <cell r="A817">
            <v>45643.633865740703</v>
          </cell>
          <cell r="B817">
            <v>34046</v>
          </cell>
          <cell r="F817" t="str">
            <v>CC-01500632</v>
          </cell>
          <cell r="R817" t="str">
            <v>BQBS033796</v>
          </cell>
          <cell r="AB817" t="str">
            <v>We visited the site and change Air filter, Separator and oil and we also SPM test done found data of SPM male inlet dBi- 19, dBc-3,2,4, dBm-14,14,15, male outlet dBi-19, dBc-3,5,2, dBm-15,16,15, female inlet dBi-15, dBc-11,11,13, dBm-24,23,23 , female out let dBi-16, dBc-5,6,6, dBm-18,19,19</v>
          </cell>
        </row>
        <row r="818">
          <cell r="A818">
            <v>45643.500173611101</v>
          </cell>
          <cell r="B818">
            <v>36814</v>
          </cell>
          <cell r="F818" t="str">
            <v>CC-01500205</v>
          </cell>
          <cell r="R818" t="str">
            <v>BRIS035698</v>
          </cell>
          <cell r="AB818" t="str">
            <v>Attend the dite gor schedule service so change oil filter and air filter. Aldo change pre filter. Then start the unit found running ok.</v>
          </cell>
        </row>
        <row r="819">
          <cell r="A819">
            <v>45643.498414351903</v>
          </cell>
          <cell r="B819">
            <v>4104</v>
          </cell>
          <cell r="F819" t="str">
            <v>CC-01500197</v>
          </cell>
          <cell r="R819" t="str">
            <v>BVJC374172</v>
          </cell>
          <cell r="AB819"/>
        </row>
        <row r="820">
          <cell r="A820">
            <v>45643.424942129597</v>
          </cell>
          <cell r="B820">
            <v>1270</v>
          </cell>
          <cell r="F820" t="str">
            <v>CC-01500015</v>
          </cell>
          <cell r="R820" t="str">
            <v>BXAD164317</v>
          </cell>
          <cell r="AB820" t="str">
            <v>Attend the site for schedule service so drain oil from tank and drain oil from cooler total 38 liters oil drain then change air filter for compressor and engine both side, change oil filter and change ELGI air lube plus oil 40 liters. Then start the unit found running ok.</v>
          </cell>
        </row>
        <row r="821">
          <cell r="A821">
            <v>45642.564525463</v>
          </cell>
          <cell r="B821">
            <v>15719</v>
          </cell>
          <cell r="F821" t="str">
            <v>CC-01499231</v>
          </cell>
          <cell r="R821" t="str">
            <v>BSBC375576</v>
          </cell>
          <cell r="AB821"/>
        </row>
        <row r="822">
          <cell r="A822">
            <v>45642.541666666701</v>
          </cell>
          <cell r="B822">
            <v>1879</v>
          </cell>
          <cell r="F822" t="str">
            <v>CC-01499151</v>
          </cell>
          <cell r="R822" t="str">
            <v>BWFC370703</v>
          </cell>
          <cell r="AB822" t="str">
            <v>We visited the site and change Air filter, Oil filter and Oil after than start and check unit running well.</v>
          </cell>
        </row>
        <row r="823">
          <cell r="A823">
            <v>45642.519247685203</v>
          </cell>
          <cell r="B823">
            <v>1771</v>
          </cell>
          <cell r="F823" t="str">
            <v>CC-01499054</v>
          </cell>
          <cell r="R823" t="str">
            <v>BWID164054</v>
          </cell>
          <cell r="AB823"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824">
          <cell r="A824">
            <v>45640.713263888902</v>
          </cell>
          <cell r="B824">
            <v>27563</v>
          </cell>
          <cell r="F824" t="str">
            <v>CC-01498065</v>
          </cell>
          <cell r="R824" t="str">
            <v>BSDS043254</v>
          </cell>
          <cell r="AB824" t="str">
            <v>We visited site and change Air filter, Oil filter and Oil after than start and check unit running well.</v>
          </cell>
        </row>
        <row r="825">
          <cell r="A825">
            <v>45639.535034722197</v>
          </cell>
          <cell r="B825">
            <v>5921</v>
          </cell>
          <cell r="F825" t="str">
            <v>CC-01496496</v>
          </cell>
          <cell r="R825" t="str">
            <v>BWEC370314</v>
          </cell>
          <cell r="AB825" t="str">
            <v>Attend the site for schedule service so change air filter, oil filter, air oil separator and oil. Then start the unit found running ok.</v>
          </cell>
        </row>
        <row r="826">
          <cell r="A826">
            <v>45639.444293981498</v>
          </cell>
          <cell r="B826">
            <v>10867</v>
          </cell>
          <cell r="F826" t="str">
            <v>CC-01496166</v>
          </cell>
          <cell r="R826" t="str">
            <v>BWKS040437</v>
          </cell>
          <cell r="AB826" t="str">
            <v>Attend the site for schedule service so change air filter, oil filter, air oil separator and oil. Then start the unit found running ok.</v>
          </cell>
        </row>
        <row r="827">
          <cell r="A827">
            <v>45638.461689814802</v>
          </cell>
          <cell r="B827">
            <v>2290</v>
          </cell>
          <cell r="F827" t="str">
            <v>CC-01494890</v>
          </cell>
          <cell r="R827" t="str">
            <v>BWED163893</v>
          </cell>
          <cell r="AB827" t="str">
            <v>Attend the site for schedule service so drain oil from tank and drain oil from cooler totak 37 liters oil drain then change air filter for compressor and engine both side, change oil filter, change air oil seperator and ELGI air lube plus oil 40 liters. Then start the unit found running ok.</v>
          </cell>
        </row>
        <row r="828">
          <cell r="A828">
            <v>45637.5933449074</v>
          </cell>
          <cell r="B828">
            <v>2093</v>
          </cell>
          <cell r="F828" t="str">
            <v>CC-01494021</v>
          </cell>
          <cell r="R828" t="str">
            <v>BVHD163331</v>
          </cell>
          <cell r="AB828" t="str">
            <v>Attend the site for schedule service so following jobs are done, total drain oil 38 litres, after then replace air filter engine and compressor both side, replace oil filter, plugged in the drain plugs and total topped up oil in tank upto 40 litres with two dead cranks. After schedule service service done start and run the unit on load condition found unit is running in normal parameters.</v>
          </cell>
        </row>
        <row r="829">
          <cell r="A829">
            <v>45637.576296296298</v>
          </cell>
          <cell r="B829">
            <v>3940</v>
          </cell>
          <cell r="F829" t="str">
            <v>CC-01493986</v>
          </cell>
          <cell r="R829" t="str">
            <v>BWLD163586</v>
          </cell>
          <cell r="AB829" t="str">
            <v>Attend the site for schedule service so drain oil from tank and drain oil from cooler total 37 liters oil drain then chamge air filter for compressor and engine both side, change oil filter &amp; ELGI air lube plus oil 40 liters. Then start the unit found running ok.</v>
          </cell>
        </row>
        <row r="830">
          <cell r="A830">
            <v>45637.527789351901</v>
          </cell>
          <cell r="B830">
            <v>14787</v>
          </cell>
          <cell r="F830" t="str">
            <v>CC-01493839</v>
          </cell>
          <cell r="R830" t="str">
            <v>BUFS046839</v>
          </cell>
          <cell r="AB830" t="str">
            <v>Today we attend the customer site for sheudle service so we change parts during service:- Air filter, oil filter and pre filter than start machine running ok</v>
          </cell>
        </row>
        <row r="831">
          <cell r="A831">
            <v>45636.686053240701</v>
          </cell>
          <cell r="B831">
            <v>4150</v>
          </cell>
          <cell r="F831" t="str">
            <v>CC-01493028</v>
          </cell>
          <cell r="R831" t="str">
            <v>BWKD163543</v>
          </cell>
          <cell r="AB831"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832">
          <cell r="A832">
            <v>45636.574143518497</v>
          </cell>
          <cell r="B832">
            <v>4589</v>
          </cell>
          <cell r="F832" t="str">
            <v>CC-01492622</v>
          </cell>
          <cell r="R832" t="str">
            <v>BUHC373622</v>
          </cell>
          <cell r="AB832" t="str">
            <v>Today we attend the customer site for complain High temperature tripping and sheudle service so we change parts during service:- oil filter, oil and separator than start machine running ok</v>
          </cell>
        </row>
        <row r="833">
          <cell r="A833">
            <v>45636.525127314802</v>
          </cell>
          <cell r="B833">
            <v>48427</v>
          </cell>
          <cell r="F833" t="str">
            <v>CC-01492495</v>
          </cell>
          <cell r="R833" t="str">
            <v>BQBS030091</v>
          </cell>
          <cell r="AB833" t="str">
            <v>Today we attend the customer site for sheudle service so we change parts during service:- air filter and oil filter than start machine running ok</v>
          </cell>
        </row>
        <row r="834">
          <cell r="A834">
            <v>45635.611365740697</v>
          </cell>
          <cell r="B834">
            <v>18838</v>
          </cell>
          <cell r="F834" t="str">
            <v>CC-01491504</v>
          </cell>
          <cell r="R834" t="str">
            <v>BUES034926</v>
          </cell>
          <cell r="AB834" t="str">
            <v>Today we attend the customer site for sheudle service so we change parts during service:- air filter, oil filter, oil,separator, valve kit and pre filter than start machine running ok</v>
          </cell>
        </row>
        <row r="835">
          <cell r="A835">
            <v>45635.5336342593</v>
          </cell>
          <cell r="B835">
            <v>900</v>
          </cell>
          <cell r="F835" t="str">
            <v>CC-01491306</v>
          </cell>
          <cell r="R835" t="str">
            <v>BXAD121939</v>
          </cell>
          <cell r="AB835" t="str">
            <v>Attend the site for schedule service so drain oil from tank 12 liter and drain oil from cooler 2 liters total 14 litera oil drain then change air filter for compressor and engine both side, change oil filter @ ELGI air lube plus oil 20 liters. Then start the unit found running ok.</v>
          </cell>
        </row>
        <row r="836">
          <cell r="A836">
            <v>45635.532719907402</v>
          </cell>
          <cell r="B836">
            <v>750</v>
          </cell>
          <cell r="F836" t="str">
            <v>CC-01491303</v>
          </cell>
          <cell r="R836" t="str">
            <v>BXLD121932</v>
          </cell>
          <cell r="AB836" t="str">
            <v>Attend the site for schedule service so drain oil from tank 16 liters, drain oil from cooler 2 liters total 18 liters oil drain. Then change air filter for compressor and engine both side, change oil filter and change ELGI air lube plus oil 20 liters. Then start the unit found running ok</v>
          </cell>
        </row>
        <row r="837">
          <cell r="A837">
            <v>45633.7011921296</v>
          </cell>
          <cell r="B837">
            <v>44076</v>
          </cell>
          <cell r="F837" t="str">
            <v>CC-01490155</v>
          </cell>
          <cell r="R837" t="str">
            <v>BSJS035917</v>
          </cell>
          <cell r="AB837" t="str">
            <v>Today we attend the customer site for sheudle service so we change parts during service:- air filter, oil filter, oil and separator than start machine running ok</v>
          </cell>
        </row>
        <row r="838">
          <cell r="A838">
            <v>45633.700034722198</v>
          </cell>
          <cell r="B838">
            <v>35156</v>
          </cell>
          <cell r="F838" t="str">
            <v>CC-01490151</v>
          </cell>
          <cell r="R838" t="str">
            <v>BSDS037710</v>
          </cell>
          <cell r="AB838" t="str">
            <v>Today we attend the customer site for sheudle service so we change parts during service:- Air filter, oil filter and drive coupling element than start machine running ok</v>
          </cell>
        </row>
        <row r="839">
          <cell r="A839">
            <v>45633.504432870403</v>
          </cell>
          <cell r="B839">
            <v>1556</v>
          </cell>
          <cell r="F839" t="str">
            <v>CC-01489574</v>
          </cell>
          <cell r="R839" t="str">
            <v>BWHD121813</v>
          </cell>
          <cell r="AB839" t="str">
            <v>Attend the site for schedule service so drai oil from tank 14 liters and drainl from cooler - 2 liters total 16 liters oil drain. Then change air filter for compressor and engine both side, change oil filter, change actuator kit, BDV kit, air oil seperator, oil stop valve, pressure regulator kit, and ELGI air lube plus oil 20 liters. After then start the unit found running ok.</v>
          </cell>
        </row>
        <row r="840">
          <cell r="A840">
            <v>45632.636319444398</v>
          </cell>
          <cell r="B840">
            <v>15702</v>
          </cell>
          <cell r="F840" t="str">
            <v>CC-01488777</v>
          </cell>
          <cell r="R840" t="str">
            <v>BTIS032020</v>
          </cell>
          <cell r="AB840" t="str">
            <v>Today we attend the customer site for sheudle service so we change parts during service:- air filter, oil filter, oil xd, separator and drive coupling element than start machine running</v>
          </cell>
        </row>
        <row r="841">
          <cell r="A841">
            <v>45632.607210648202</v>
          </cell>
          <cell r="B841">
            <v>15230</v>
          </cell>
          <cell r="F841" t="str">
            <v>CC-01488710</v>
          </cell>
          <cell r="R841" t="str">
            <v>BULS033141</v>
          </cell>
          <cell r="AB841" t="str">
            <v>Today we attend the customer site for sheudle service so we change parts during service:- air filter, oil filter, oil xd and separator than start machine running ok</v>
          </cell>
        </row>
        <row r="842">
          <cell r="A842">
            <v>45631.603611111103</v>
          </cell>
          <cell r="B842">
            <v>2510</v>
          </cell>
          <cell r="F842" t="str">
            <v>CC-01487478</v>
          </cell>
          <cell r="R842" t="str">
            <v>BWHD164015</v>
          </cell>
          <cell r="AB842" t="str">
            <v>Attend the site for schedule service so drain oil from tank and drain oil from cooler total 37 liters oil drain then change air filter for compressor and engine both side, change oil filter and ELGI air lube plus oil 40 liters. Then start the unit found running ok.</v>
          </cell>
        </row>
        <row r="843">
          <cell r="A843">
            <v>45631.585810185199</v>
          </cell>
          <cell r="B843">
            <v>35253</v>
          </cell>
          <cell r="F843" t="str">
            <v>CC-01487447</v>
          </cell>
          <cell r="R843" t="str">
            <v>BQHS040705</v>
          </cell>
          <cell r="AB843" t="str">
            <v>We visited site and change oil and separator and we also change down stream filter FF , PF and CF after than start and check unit running well.</v>
          </cell>
        </row>
        <row r="844">
          <cell r="A844">
            <v>45630.682418981502</v>
          </cell>
          <cell r="B844">
            <v>17084</v>
          </cell>
          <cell r="F844" t="str">
            <v>CC-01486562</v>
          </cell>
          <cell r="R844" t="str">
            <v>BPIC370386</v>
          </cell>
          <cell r="AB844" t="str">
            <v>Attend the site for schedule service so change air filter only. Then start the unit found running ok.</v>
          </cell>
        </row>
        <row r="845">
          <cell r="A845">
            <v>45630.643344907403</v>
          </cell>
          <cell r="B845">
            <v>19584</v>
          </cell>
          <cell r="F845" t="str">
            <v>CC-01486452</v>
          </cell>
          <cell r="R845" t="str">
            <v>BSGC376577</v>
          </cell>
          <cell r="AB845" t="str">
            <v>We visited site and change Air filter, Oil filter, Separator and oil after than start and check unit running well.</v>
          </cell>
        </row>
        <row r="846">
          <cell r="A846">
            <v>45630.504895833299</v>
          </cell>
          <cell r="B846">
            <v>7263</v>
          </cell>
          <cell r="F846" t="str">
            <v>CC-01486096</v>
          </cell>
          <cell r="R846" t="str">
            <v>BTGL160455</v>
          </cell>
          <cell r="AB846" t="str">
            <v>Attend the site for schedule service so drain oil from tand and drail oil from cooler total 32 liters oil drain then change air filter for complressor side, oil filter, air oil seperator, pressure regulator kit, MPV kit, acctuator kit, stainer ass., intake valve, BDV, solenoide valve, and 35 liters ELGI air lube plus oil. .Then start the unit found running ok.</v>
          </cell>
        </row>
        <row r="847">
          <cell r="A847">
            <v>45628.6469097222</v>
          </cell>
          <cell r="B847">
            <v>1550</v>
          </cell>
          <cell r="F847" t="str">
            <v>CC-01483977</v>
          </cell>
          <cell r="R847" t="str">
            <v>BXKD164206</v>
          </cell>
          <cell r="AB847" t="str">
            <v>Attend the site for schedule service so following jobs are done, replace air filter engine and compressor both side, replace oil filter, replace separator filter, arv kit, pressure regulator kit, actuator kit both side. Topped up oil in tank total 40 litres with one dead crank. After schedule service done start the unit and adjust the line pressure to 17 bar at 1300 idle rpm, run the unit on load condition found unit is running in normal parameters.</v>
          </cell>
        </row>
        <row r="848">
          <cell r="A848">
            <v>45628.444629629601</v>
          </cell>
          <cell r="B848">
            <v>8191</v>
          </cell>
          <cell r="F848" t="str">
            <v>CC-01483490</v>
          </cell>
          <cell r="R848" t="str">
            <v>BTFS031006</v>
          </cell>
          <cell r="AB848" t="str">
            <v>Attend the site for schedule service so change air filter, oil filter and V belt 3 nos. Then start the unit found running ok.</v>
          </cell>
        </row>
        <row r="849">
          <cell r="A849">
            <v>45628.441145833298</v>
          </cell>
          <cell r="B849">
            <v>3708</v>
          </cell>
          <cell r="F849" t="str">
            <v>CC-01483481</v>
          </cell>
          <cell r="R849" t="str">
            <v>BWBC379643</v>
          </cell>
          <cell r="AB849" t="str">
            <v>Attend the site for schedule service So change air oil separator and air filter. Then start the unit found running ok.</v>
          </cell>
        </row>
        <row r="850">
          <cell r="A850">
            <v>45628.439236111102</v>
          </cell>
          <cell r="B850">
            <v>4309</v>
          </cell>
          <cell r="F850" t="str">
            <v>CC-01483475</v>
          </cell>
          <cell r="R850" t="str">
            <v>BUBF111245</v>
          </cell>
          <cell r="AB850" t="str">
            <v>Attend the site for schedule service so change air oil separator. then start the unit found running ok.</v>
          </cell>
        </row>
        <row r="851">
          <cell r="A851">
            <v>45623.555081018501</v>
          </cell>
          <cell r="B851">
            <v>59781</v>
          </cell>
          <cell r="F851" t="str">
            <v>CC-01477991</v>
          </cell>
          <cell r="R851" t="str">
            <v>BLGS040605</v>
          </cell>
          <cell r="AB851" t="str">
            <v>Attend the site for schedule service so change air filter, oil filter, air oil separator and oil. Then start the unit found running ok.</v>
          </cell>
        </row>
        <row r="852">
          <cell r="A852">
            <v>45622.6266203704</v>
          </cell>
          <cell r="B852">
            <v>1370</v>
          </cell>
          <cell r="F852" t="str">
            <v>CC-01477129</v>
          </cell>
          <cell r="R852" t="str">
            <v>BWFD163931</v>
          </cell>
          <cell r="AB852" t="str">
            <v>Attend the site for schedule service so drain oil from tank and drain oil from cooler total 38 liters oil drain. Then change air filter for compressor and engine both side, change oil filter and change 40 liters ELGI air lube oil plus. Then start the unit found running ok.</v>
          </cell>
        </row>
        <row r="853">
          <cell r="A853">
            <v>45621.492569444403</v>
          </cell>
          <cell r="B853">
            <v>1188</v>
          </cell>
          <cell r="F853" t="str">
            <v>CC-01475536</v>
          </cell>
          <cell r="R853" t="str">
            <v>BWHD164003</v>
          </cell>
          <cell r="AB853"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854">
          <cell r="A854">
            <v>45621.434236111098</v>
          </cell>
          <cell r="B854">
            <v>614</v>
          </cell>
          <cell r="F854" t="str">
            <v>CC-01475414</v>
          </cell>
          <cell r="R854" t="str">
            <v>BXAD164301</v>
          </cell>
          <cell r="AB854"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855">
          <cell r="A855">
            <v>45619.688657407401</v>
          </cell>
          <cell r="B855">
            <v>2294</v>
          </cell>
          <cell r="F855" t="str">
            <v>CC-01474743</v>
          </cell>
          <cell r="R855" t="str">
            <v>BWED163889</v>
          </cell>
          <cell r="AB855" t="str">
            <v>Attend the site for schedule service so drain oil from tank and drain oil from cooler total 37 liters oil drain, then change air filter for compresso and engine both side, change oil filter and change ELGI air lube plus oil 40 liters. then start the unit found running ok.</v>
          </cell>
        </row>
        <row r="856">
          <cell r="A856">
            <v>45618.451377314799</v>
          </cell>
          <cell r="B856">
            <v>525</v>
          </cell>
          <cell r="F856" t="str">
            <v>CC-01473075</v>
          </cell>
          <cell r="R856" t="str">
            <v>BWID164076</v>
          </cell>
          <cell r="AB856" t="str">
            <v>Attend the site for schedule service so drain oil fromtank and drain oil from cooler total 28 liters oil drain. Then change air filter for compressor nd engine both side, change oil filter and change 40 liters ELGI air lube oil plus. Thetart the unit found running ok...</v>
          </cell>
        </row>
        <row r="857">
          <cell r="A857">
            <v>45617.708356481497</v>
          </cell>
          <cell r="B857">
            <v>2010</v>
          </cell>
          <cell r="F857" t="str">
            <v>CC-01472569</v>
          </cell>
          <cell r="R857" t="str">
            <v>BXKD164191</v>
          </cell>
          <cell r="AB857" t="str">
            <v>Attend the site for schedule service so drain oil from tank and drain oil from cooler total 39 liters oil drain then change air filter for compreoor and engine both side then change oil filter and ELGI air lube plus oil 40 liters. Then start the unit found running ok.</v>
          </cell>
        </row>
        <row r="858">
          <cell r="A858">
            <v>45617.543703703697</v>
          </cell>
          <cell r="B858">
            <v>2680</v>
          </cell>
          <cell r="F858" t="str">
            <v>CC-01472155</v>
          </cell>
          <cell r="R858" t="str">
            <v>BXJF111817</v>
          </cell>
          <cell r="AB858" t="str">
            <v>Today we attend the customer site for sheudle service so we change parts during service:- air filter, oil filter, oil, separator and pre filter than start machine running ok</v>
          </cell>
        </row>
        <row r="859">
          <cell r="A859">
            <v>45616.678900462997</v>
          </cell>
          <cell r="B859">
            <v>10865</v>
          </cell>
          <cell r="F859" t="str">
            <v>CC-01471348</v>
          </cell>
          <cell r="R859" t="str">
            <v>BQIC371495</v>
          </cell>
          <cell r="AB859" t="str">
            <v>Attend the site for schedule service so change air filter, air oil separator, oil filter and oil. Then start the unit found running ok.</v>
          </cell>
        </row>
        <row r="860">
          <cell r="A860">
            <v>45616.676782407398</v>
          </cell>
          <cell r="B860">
            <v>733</v>
          </cell>
          <cell r="F860" t="str">
            <v>CC-01471341</v>
          </cell>
          <cell r="R860" t="str">
            <v>BXAD164288</v>
          </cell>
          <cell r="AB860" t="str">
            <v>Attend the site for schedule service so drain oil fom tank and drain oil from cooler, total 37 liters oil drain then change air filter for compressor and engine both side, change oil frilter and change 40 liters ELGI air lube plus . Then start the unit and found running ok..</v>
          </cell>
        </row>
        <row r="861">
          <cell r="A861">
            <v>45614.685173611098</v>
          </cell>
          <cell r="B861">
            <v>6174</v>
          </cell>
          <cell r="F861" t="str">
            <v>CC-01469276</v>
          </cell>
          <cell r="R861" t="str">
            <v>BUID162953</v>
          </cell>
          <cell r="AB861" t="str">
            <v>Attend the site for schedule service so drain oil from tank and drain oil from cooler total 37 liters oil drain then change air filter for compressor and engine both side, change air oil separator, change oil filter, change MPV, BDV kit, ARV kit, PRV kit, Actuator kitand oil 40 liters. Then start the unit found running ok.</v>
          </cell>
        </row>
        <row r="862">
          <cell r="A862">
            <v>45614.652106481502</v>
          </cell>
          <cell r="B862">
            <v>494</v>
          </cell>
          <cell r="F862" t="str">
            <v>CC-01469186</v>
          </cell>
          <cell r="R862" t="str">
            <v>BXCD164420</v>
          </cell>
          <cell r="AB862" t="str">
            <v>Attend the site foe schedule service so drain oil from tank and drain oil from cooler total 37 liters oil drain then change air filter for compressor and engine both side then change oil filter and ELGI air lube plus oil 40 liters. Then start the unit found running ok.</v>
          </cell>
        </row>
        <row r="863">
          <cell r="A863">
            <v>45610.640254629601</v>
          </cell>
          <cell r="B863">
            <v>512</v>
          </cell>
          <cell r="F863" t="str">
            <v>CC-01465736</v>
          </cell>
          <cell r="R863" t="str">
            <v>BXLD231873</v>
          </cell>
          <cell r="AB863" t="str">
            <v>Attend the site for schedule service so drain oil from tank and drain oil from cooler total 110 liters oil drain. Then change air filter for compressor side, change oil filter and chaange 120 liters oil. Then start the unit found running ok.</v>
          </cell>
        </row>
        <row r="864">
          <cell r="A864">
            <v>45610.637002314797</v>
          </cell>
          <cell r="B864">
            <v>536</v>
          </cell>
          <cell r="F864" t="str">
            <v>CC-01465724</v>
          </cell>
          <cell r="R864" t="str">
            <v>BWID231694</v>
          </cell>
          <cell r="AB864" t="str">
            <v>Attend the site for schedule service so drain oil from tank and drain oil from cooler total 110 liters oil drain. Then change air filter for compressor side, change oil filter and chaange 120 liters oil. Then start the unit found running ok.</v>
          </cell>
        </row>
        <row r="865">
          <cell r="A865">
            <v>45610.465208333299</v>
          </cell>
          <cell r="B865">
            <v>494</v>
          </cell>
          <cell r="F865" t="str">
            <v>CC-01465213</v>
          </cell>
          <cell r="R865" t="str">
            <v>BWID231682</v>
          </cell>
          <cell r="AB865" t="str">
            <v>Attend the site for schedule service so drain oil from tank and drain oil from cooler total 110 liters oil drain. Then change air filter for compressor side, change oil filter and chaange 120 liters oil. Then start the unit found running ok.</v>
          </cell>
        </row>
        <row r="866">
          <cell r="A866">
            <v>45608.693703703699</v>
          </cell>
          <cell r="B866">
            <v>1230</v>
          </cell>
          <cell r="F866" t="str">
            <v>CC-01463206</v>
          </cell>
          <cell r="R866" t="str">
            <v>BWID164050</v>
          </cell>
          <cell r="AB866" t="str">
            <v>Attend the site for schedule service so drain oil from tank and drain oil from cooler total 37 liters oil drain then change air filter for compressor and engine both side, change oil and change 40 liters oil. Then start the unit found running ok.</v>
          </cell>
        </row>
        <row r="867">
          <cell r="A867">
            <v>45608.659398148098</v>
          </cell>
          <cell r="B867">
            <v>1640</v>
          </cell>
          <cell r="F867" t="str">
            <v>CC-01463120</v>
          </cell>
          <cell r="R867" t="str">
            <v>BWID164054</v>
          </cell>
          <cell r="AB867" t="str">
            <v>Attend the site for schedule service so change air oil separator and all valve kit, then start the unit found running ok</v>
          </cell>
        </row>
        <row r="868">
          <cell r="A868">
            <v>45608.655810185199</v>
          </cell>
          <cell r="B868">
            <v>34346</v>
          </cell>
          <cell r="F868" t="str">
            <v>CC-01463111</v>
          </cell>
          <cell r="R868" t="str">
            <v>BMJS040004</v>
          </cell>
          <cell r="AB868" t="str">
            <v>Today we attend the customer site for sheudle service so we change parts during service:- air filter, oil filter, oil and separator than start machine running ok</v>
          </cell>
        </row>
        <row r="869">
          <cell r="A869">
            <v>45607.635844907403</v>
          </cell>
          <cell r="B869">
            <v>32669</v>
          </cell>
          <cell r="F869" t="str">
            <v>CC-01461866</v>
          </cell>
          <cell r="R869" t="str">
            <v>BRCC372871</v>
          </cell>
          <cell r="AB869" t="str">
            <v>We visited the site and change Air filter, Oil filter, Separator, oil and valve kit after than start and check unit running well.</v>
          </cell>
        </row>
        <row r="870">
          <cell r="A870">
            <v>45607.516493055598</v>
          </cell>
          <cell r="B870">
            <v>6257</v>
          </cell>
          <cell r="F870" t="str">
            <v>CC-01461524</v>
          </cell>
          <cell r="R870" t="str">
            <v>BWKS031684</v>
          </cell>
          <cell r="AB870" t="str">
            <v>Today we attend the customer site for sheudle service so we change parts during service:- air filter, oil filter, oil,pre filter and separator than start machine running ok</v>
          </cell>
        </row>
        <row r="871">
          <cell r="A871">
            <v>45607.507997685199</v>
          </cell>
          <cell r="B871">
            <v>3712</v>
          </cell>
          <cell r="F871" t="str">
            <v>CC-01461501</v>
          </cell>
          <cell r="R871" t="str">
            <v>BVGD163308</v>
          </cell>
          <cell r="AB871" t="str">
            <v>Attend the site for schedule service so replace oil 40litres , oil filter, air filter engine and compressor both side. Total drain oil 37 litres. After schedule service done start and run the unit on load condition found unit is running in normal condition.</v>
          </cell>
        </row>
        <row r="872">
          <cell r="A872">
            <v>45605.703564814801</v>
          </cell>
          <cell r="B872">
            <v>34031</v>
          </cell>
          <cell r="F872" t="str">
            <v>CC-01460583</v>
          </cell>
          <cell r="R872" t="str">
            <v>BRGS035169</v>
          </cell>
          <cell r="AB872" t="str">
            <v>We visited site and change Air filter and Oil filter. And we also change Drive coupling element and Pipe coupling after than start and check unit running well..</v>
          </cell>
        </row>
        <row r="873">
          <cell r="A873">
            <v>45605.4835185185</v>
          </cell>
          <cell r="B873">
            <v>590</v>
          </cell>
          <cell r="F873" t="str">
            <v>CC-01460040</v>
          </cell>
          <cell r="R873" t="str">
            <v>BXCD164399</v>
          </cell>
          <cell r="AB873" t="str">
            <v>Attend the site for 500 hours schedule service so replace air filter engine and compressor both side, replace oil filter and oil 40 litres. Total drained oil 37 litres and total filled oil 40 litres. After schedule service check the compressor on load condition found unit is running in normal parameters.</v>
          </cell>
        </row>
        <row r="874">
          <cell r="A874">
            <v>45601.743564814802</v>
          </cell>
          <cell r="B874">
            <v>500</v>
          </cell>
          <cell r="F874" t="str">
            <v>CC-01455733</v>
          </cell>
          <cell r="R874" t="str">
            <v>BXBD164381</v>
          </cell>
          <cell r="AB874" t="str">
            <v>Attend the site for schedule service so replace oil, oil filter and air filter engine and compressor both side. Total drained oil 39 litres and total topped up oil 40 litres. after schedule service done start and run the unit found unit parameters are under normal condition.</v>
          </cell>
        </row>
        <row r="875">
          <cell r="A875">
            <v>45601.671365740702</v>
          </cell>
          <cell r="B875">
            <v>2071</v>
          </cell>
          <cell r="F875" t="str">
            <v>CC-01455580</v>
          </cell>
          <cell r="R875" t="str">
            <v>BVAS038319</v>
          </cell>
          <cell r="AB875" t="str">
            <v>We visited the site and change Air filter and Oil filter after than start and check unit running well.</v>
          </cell>
        </row>
        <row r="876">
          <cell r="A876">
            <v>45601.542129629597</v>
          </cell>
          <cell r="B876">
            <v>7776</v>
          </cell>
          <cell r="F876" t="str">
            <v>CC-01455247</v>
          </cell>
          <cell r="R876" t="str">
            <v>BRHC374105</v>
          </cell>
          <cell r="AB876" t="str">
            <v>Today we attend the customer site for sheudle service so we change parts during service:- Air filter, oil filter, oil and separator than start machine running</v>
          </cell>
        </row>
        <row r="877">
          <cell r="A877">
            <v>45600.644131944398</v>
          </cell>
          <cell r="B877">
            <v>43426</v>
          </cell>
          <cell r="F877" t="str">
            <v>CC-01454482</v>
          </cell>
          <cell r="R877" t="str">
            <v>GOGC370754</v>
          </cell>
          <cell r="AB877" t="str">
            <v>Today we attend the customer site for complain sheudle service so we change parts during service:- air filter, oil filter, oil, separator, pressure relief valve and hose airend to cooler than start machine running ok</v>
          </cell>
        </row>
        <row r="878">
          <cell r="A878">
            <v>45600.643159722204</v>
          </cell>
          <cell r="B878">
            <v>25598</v>
          </cell>
          <cell r="F878" t="str">
            <v>CC-01454479</v>
          </cell>
          <cell r="R878" t="str">
            <v>ONIC370102</v>
          </cell>
          <cell r="AB878" t="str">
            <v>Today we attend the customer site for complain sheudle service so we change parts during service:- air filter, oil filter, oil, separator, pressure relief valve and hose airend to cooler than start machine running ok</v>
          </cell>
        </row>
        <row r="879">
          <cell r="A879">
            <v>45597.636655092603</v>
          </cell>
          <cell r="B879">
            <v>480</v>
          </cell>
          <cell r="F879" t="str">
            <v>CC-01452952</v>
          </cell>
          <cell r="R879" t="str">
            <v>BWBD163695</v>
          </cell>
          <cell r="AB879" t="str">
            <v>Attend the site for schedule service so drain oil from tank and train oil from cooler total 37 liters oil drain then change oil filter, air oil seperator and oil 40 liters. Then start the unit found running ok.</v>
          </cell>
        </row>
        <row r="880">
          <cell r="A880">
            <v>45595.474305555559</v>
          </cell>
          <cell r="B880">
            <v>17368</v>
          </cell>
          <cell r="F880" t="str">
            <v>CC-01451886</v>
          </cell>
          <cell r="R880" t="str">
            <v>BTES044431</v>
          </cell>
          <cell r="AB880"/>
        </row>
        <row r="881">
          <cell r="A881">
            <v>45594.706944444442</v>
          </cell>
          <cell r="B881">
            <v>1757</v>
          </cell>
          <cell r="F881" t="str">
            <v>CC-01451512</v>
          </cell>
          <cell r="R881" t="str">
            <v>BWED163871</v>
          </cell>
          <cell r="AB881"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882">
          <cell r="A882">
            <v>45594.706250000003</v>
          </cell>
          <cell r="B882">
            <v>2032</v>
          </cell>
          <cell r="F882" t="str">
            <v>CC-01451506</v>
          </cell>
          <cell r="R882" t="str">
            <v>BWED163867</v>
          </cell>
          <cell r="AB882"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883">
          <cell r="A883">
            <v>45594.498611111114</v>
          </cell>
          <cell r="B883">
            <v>5371</v>
          </cell>
          <cell r="F883" t="str">
            <v>CC-01451039</v>
          </cell>
          <cell r="R883" t="str">
            <v>BWCS032720</v>
          </cell>
          <cell r="AB883" t="str">
            <v>Attend the site for schedule service so change air filter, oil filter then start the unit found running ok.</v>
          </cell>
        </row>
        <row r="884">
          <cell r="A884">
            <v>45591.530196759297</v>
          </cell>
          <cell r="B884">
            <v>5300</v>
          </cell>
          <cell r="F884" t="str">
            <v>CC-01448692</v>
          </cell>
          <cell r="R884" t="str">
            <v>BVED163244</v>
          </cell>
          <cell r="AB884"/>
        </row>
        <row r="885">
          <cell r="A885">
            <v>45591.5281944444</v>
          </cell>
          <cell r="B885">
            <v>4870</v>
          </cell>
          <cell r="F885" t="str">
            <v>CC-01448684</v>
          </cell>
          <cell r="R885" t="str">
            <v>BWAD163687</v>
          </cell>
          <cell r="AB885"/>
        </row>
        <row r="886">
          <cell r="A886">
            <v>45591.462141203701</v>
          </cell>
          <cell r="B886">
            <v>0</v>
          </cell>
          <cell r="F886" t="str">
            <v>CC-01448467</v>
          </cell>
          <cell r="R886" t="str">
            <v>CMKE560286</v>
          </cell>
          <cell r="AB886"/>
        </row>
        <row r="887">
          <cell r="A887">
            <v>45589.589664351799</v>
          </cell>
          <cell r="B887">
            <v>2020</v>
          </cell>
          <cell r="F887" t="str">
            <v>CC-01446278</v>
          </cell>
          <cell r="R887" t="str">
            <v>BWFD163940</v>
          </cell>
          <cell r="AB887" t="str">
            <v>Visit the site to schedule a service appointment. Upon inspection, identified a clogged air filter. Replaced the air filter for both the compressor and engine. Subsequently, initiated the unit and confirmed it is operating smoothly.</v>
          </cell>
        </row>
        <row r="888">
          <cell r="A888">
            <v>45589.5862037037</v>
          </cell>
          <cell r="B888">
            <v>1973</v>
          </cell>
          <cell r="F888" t="str">
            <v>CC-01446268</v>
          </cell>
          <cell r="R888" t="str">
            <v>BWAD163680</v>
          </cell>
          <cell r="AB888" t="str">
            <v>Visit the site to schedule a service for draining oil from the tank and cooler, totaling 37 liters of oil. Replace the oil filter, air oil separator, air filter, compressor, and engine on both sides. Proceed to change the oil with 40 liters and ensure the unit runs smoothly upon startup.</v>
          </cell>
        </row>
        <row r="889">
          <cell r="A889">
            <v>45589.585300925901</v>
          </cell>
          <cell r="B889">
            <v>2344</v>
          </cell>
          <cell r="F889" t="str">
            <v>CC-01446266</v>
          </cell>
          <cell r="R889" t="str">
            <v>BVGD163297</v>
          </cell>
          <cell r="AB889" t="str">
            <v>Visit the site to schedule a service for draining oil from the tank and cooler, totaling 37 liters of oil. Replace the oil filter, air filter, compressor, and engine on both sides. Proceed to change the oil with 40 liters and ensure the unit runs smoothly upon startup.</v>
          </cell>
        </row>
        <row r="890">
          <cell r="A890">
            <v>45589.560671296298</v>
          </cell>
          <cell r="B890">
            <v>1640</v>
          </cell>
          <cell r="F890" t="str">
            <v>CC-01446196</v>
          </cell>
          <cell r="R890" t="str">
            <v>BXJD164130</v>
          </cell>
          <cell r="AB890" t="str">
            <v>Visit the location to schedule maintenance service, including draining 37 liters of oil from the tank and cooler. Replace the oil filter, air oil separator, and add 40 liters of new oil. Finally, initiate the unit and verify that it is operating correctly.</v>
          </cell>
        </row>
        <row r="891">
          <cell r="A891">
            <v>45589.558622685203</v>
          </cell>
          <cell r="B891">
            <v>1813</v>
          </cell>
          <cell r="F891" t="str">
            <v>CC-01446191</v>
          </cell>
          <cell r="R891" t="str">
            <v>BXJD164143</v>
          </cell>
          <cell r="AB891" t="str">
            <v>Visit the location to schedule maintenance service, including draining 37 liters of oil from the tank and cooler. Replace the oil filter, air oil separator, and add 40 liters of new oil. Finally, initiate the unit and verify that it is operating correctly.</v>
          </cell>
        </row>
        <row r="892">
          <cell r="A892">
            <v>45589.555312500001</v>
          </cell>
          <cell r="B892">
            <v>571</v>
          </cell>
          <cell r="F892" t="str">
            <v>CC-01446185</v>
          </cell>
          <cell r="R892" t="str">
            <v>BXAD164317</v>
          </cell>
          <cell r="AB892" t="str">
            <v>Visit the site to schedule service, drain 37 liters of oil from the tank and cooler, replace the air filter for both the compressor and engine, change the oil filter, add 40 liters of ELGI air lube oil, and finally, start the unit to ensure it is running properly.</v>
          </cell>
        </row>
        <row r="893">
          <cell r="A893">
            <v>45589.479918981502</v>
          </cell>
          <cell r="B893">
            <v>1650</v>
          </cell>
          <cell r="F893" t="str">
            <v>CC-01445924</v>
          </cell>
          <cell r="R893" t="str">
            <v>BWGD163984</v>
          </cell>
          <cell r="AB893" t="str">
            <v>Visit the site to schedule a service to drain 37 liters of oil from the tank and cooler, replace the air oil separator and all valve kits. After completing the service, start the unit and ensure it is running smoothly.</v>
          </cell>
        </row>
        <row r="894">
          <cell r="A894">
            <v>45588.581493055601</v>
          </cell>
          <cell r="B894">
            <v>16796</v>
          </cell>
          <cell r="F894" t="str">
            <v>CC-01445010</v>
          </cell>
          <cell r="R894" t="str">
            <v>BPIC370386</v>
          </cell>
          <cell r="AB894" t="str">
            <v>Today we attend the customer site for sheudle service so we change parts during service:- air filter, oil filter, oil, separator and PLC than start machine running ok old PLC sl no B00720 and new PLC sl no: B34623</v>
          </cell>
        </row>
        <row r="895">
          <cell r="A895">
            <v>45587.586053240702</v>
          </cell>
          <cell r="B895">
            <v>27472</v>
          </cell>
          <cell r="F895" t="str">
            <v>CC-01443794</v>
          </cell>
          <cell r="R895" t="str">
            <v>BMKC370048</v>
          </cell>
          <cell r="AB895" t="str">
            <v>Attend the site for schedule service so change air filter., oil filter, air oil separator, motor greasing, all valve kit and oil. Then start the unit found running ok.</v>
          </cell>
        </row>
        <row r="896">
          <cell r="A896">
            <v>45584.681481481501</v>
          </cell>
          <cell r="B896">
            <v>0</v>
          </cell>
          <cell r="F896" t="str">
            <v>CC-01441407</v>
          </cell>
          <cell r="R896" t="str">
            <v>CSAE672610</v>
          </cell>
          <cell r="AB896" t="str">
            <v>Service charges quotation shared with customer waiting for approval after approval we log new call for service.</v>
          </cell>
        </row>
        <row r="897">
          <cell r="A897">
            <v>45583.702025462997</v>
          </cell>
          <cell r="B897">
            <v>5465</v>
          </cell>
          <cell r="F897" t="str">
            <v>CC-01440454</v>
          </cell>
          <cell r="R897" t="str">
            <v>BVLD163067</v>
          </cell>
          <cell r="AB897" t="str">
            <v>Attend the site for schedule service so following jobs are done, drain oil from tank and oil cooler 38 litres, replace oil filter, air filter engine and compressor both side. Plugged in the drain plugs and fill oil in tank upto full guage level. Start the unit for sometime and again maintain the oil level upto half guage level. Overall topped up oil in tank 40 litres. After schedule service done start the unit and checked on load condition found unit is running in normal parameters.</v>
          </cell>
        </row>
        <row r="898">
          <cell r="A898">
            <v>45583.700752314799</v>
          </cell>
          <cell r="B898">
            <v>15614</v>
          </cell>
          <cell r="F898" t="str">
            <v>CC-01440451</v>
          </cell>
          <cell r="R898" t="str">
            <v>BVGF111615</v>
          </cell>
          <cell r="AB898" t="str">
            <v>Today we attend the customer site for sheudle service so we change parts during service:- air filter, oil filter, oil, separator and Valve kit than start machine running ok</v>
          </cell>
        </row>
        <row r="899">
          <cell r="A899">
            <v>45583.698981481502</v>
          </cell>
          <cell r="B899">
            <v>14808</v>
          </cell>
          <cell r="F899" t="str">
            <v>CC-01440446</v>
          </cell>
          <cell r="R899" t="str">
            <v>BVGF111611</v>
          </cell>
          <cell r="AB899" t="str">
            <v>Today we attend the customer site for sheudle service so we change parts during service:- air filter, oil filter, oil, separator and Valve kit than start machine running ok.</v>
          </cell>
        </row>
        <row r="900">
          <cell r="A900">
            <v>45581.542893518497</v>
          </cell>
          <cell r="B900">
            <v>13547</v>
          </cell>
          <cell r="F900" t="str">
            <v>CC-01437574</v>
          </cell>
          <cell r="R900" t="str">
            <v>BRAC372352</v>
          </cell>
          <cell r="AB900" t="str">
            <v>Today we attend the customer site for sheudle service so we change parts during service:- Air filter, oil filter, oil and separator than start machine running ok</v>
          </cell>
        </row>
        <row r="901">
          <cell r="A901">
            <v>45580.517928240697</v>
          </cell>
          <cell r="B901">
            <v>10343</v>
          </cell>
          <cell r="F901" t="str">
            <v>CC-01436472</v>
          </cell>
          <cell r="R901" t="str">
            <v>BVFS049426</v>
          </cell>
          <cell r="AB901" t="str">
            <v>Today we attend the customer site for sheudle service so we change parts during service:- air filter and oil filter than start machine running ok</v>
          </cell>
        </row>
        <row r="902">
          <cell r="A902">
            <v>45580.471388888902</v>
          </cell>
          <cell r="B902">
            <v>40801</v>
          </cell>
          <cell r="F902" t="str">
            <v>CC-01436336</v>
          </cell>
          <cell r="R902" t="str">
            <v>GPLS030458</v>
          </cell>
          <cell r="AB902" t="str">
            <v>Today we attend the customer site for sheudle service so we change parts during service:- air filter, oil filter, oil and separator than start machine running ok</v>
          </cell>
        </row>
        <row r="903">
          <cell r="A903">
            <v>45574.524548611102</v>
          </cell>
          <cell r="B903">
            <v>42415</v>
          </cell>
          <cell r="F903" t="str">
            <v>CC-01431643</v>
          </cell>
          <cell r="R903" t="str">
            <v>BPCS030196</v>
          </cell>
          <cell r="AB903" t="str">
            <v>Attend the site for schedule service so change air oil separator and ut synthetic oil. Then start the unit found running ok.</v>
          </cell>
        </row>
        <row r="904">
          <cell r="A904">
            <v>45573.630127314798</v>
          </cell>
          <cell r="B904">
            <v>1511</v>
          </cell>
          <cell r="F904" t="str">
            <v>CC-01430538</v>
          </cell>
          <cell r="R904" t="str">
            <v>BVHD163331</v>
          </cell>
          <cell r="AB904"/>
        </row>
        <row r="905">
          <cell r="A905">
            <v>45573.589386574102</v>
          </cell>
          <cell r="B905">
            <v>26616</v>
          </cell>
          <cell r="F905" t="str">
            <v>CC-01430410</v>
          </cell>
          <cell r="R905" t="str">
            <v>BQAC373734</v>
          </cell>
          <cell r="AB905"/>
        </row>
        <row r="906">
          <cell r="A906">
            <v>45573.585763888899</v>
          </cell>
          <cell r="B906">
            <v>33498</v>
          </cell>
          <cell r="F906" t="str">
            <v>CC-01430402</v>
          </cell>
          <cell r="R906" t="str">
            <v>BRAC372524</v>
          </cell>
          <cell r="AB906" t="str">
            <v>We visited the site and change Air filter Oil filter, Separator,oil , MPV, BDV, Solenoid valve, Intact valve and we also change Drive belts after than start and check unit running well.</v>
          </cell>
        </row>
        <row r="907">
          <cell r="A907">
            <v>45572.511631944399</v>
          </cell>
          <cell r="B907">
            <v>1501</v>
          </cell>
          <cell r="F907" t="str">
            <v>CC-01428431</v>
          </cell>
          <cell r="R907" t="str">
            <v>BXKD164191</v>
          </cell>
          <cell r="AB907" t="str">
            <v>Attend the site for schedule service so following jobs are done, overall drained oil from tank and oil cooler 38 litres, after then replace separator filter, oil filter,air filter, actuator kit both side, main pressure regulator kit 1pcs and arv kit. Plugged in the drain plugs and fill oil in tank upto full guage level. Start the unit and stop it and again maintain the oil level upto half guage level. Overall topped up oil in tank 40 litres. Run the unit on load condition and set the line pressure to 17 bar at 1300 idle rpm. Unit running parameters are under normal conditions.</v>
          </cell>
        </row>
        <row r="908">
          <cell r="A908">
            <v>45570.442499999997</v>
          </cell>
          <cell r="B908">
            <v>5107</v>
          </cell>
          <cell r="F908" t="str">
            <v>CC-01426623</v>
          </cell>
          <cell r="R908" t="str">
            <v>BUKD162500</v>
          </cell>
          <cell r="AB908" t="str">
            <v>Visit the site to schedule service, drain 34 liters of oil from the tank and cooler, replace the oil filter, air oil separator, BDV kit, ARV kit, MPV kit, and PRV kit, along with 38 liters of oil. Finally, initiate the unit and verify that it is operating correctly.</v>
          </cell>
        </row>
        <row r="909">
          <cell r="A909">
            <v>45569.751469907402</v>
          </cell>
          <cell r="B909">
            <v>1992</v>
          </cell>
          <cell r="F909" t="str">
            <v>CC-01426277</v>
          </cell>
          <cell r="R909" t="str">
            <v>BWHD164004</v>
          </cell>
          <cell r="AB909" t="str">
            <v>Visit the site to schedule service, drain 35 liters of oil from the tank and cooler, replace the air filter and oil filter, add 40 liters of oil, and ensure the unit is running properly.</v>
          </cell>
        </row>
        <row r="910">
          <cell r="A910">
            <v>45569.434456018498</v>
          </cell>
          <cell r="B910">
            <v>12330</v>
          </cell>
          <cell r="F910" t="str">
            <v>CC-01425357</v>
          </cell>
          <cell r="R910" t="str">
            <v>BUKS045387</v>
          </cell>
          <cell r="AB910" t="str">
            <v>Attend the site for schedule service so change air filter and oil filter. Then start the unit found running ok.</v>
          </cell>
        </row>
        <row r="911">
          <cell r="A911">
            <v>45569.430381944403</v>
          </cell>
          <cell r="B911">
            <v>12840</v>
          </cell>
          <cell r="F911" t="str">
            <v>CC-01425349</v>
          </cell>
          <cell r="R911" t="str">
            <v>BUKS045388</v>
          </cell>
          <cell r="AB911" t="str">
            <v>Attend the site for schedule service so change air filter and oil filter. Then start the unit found running ok.</v>
          </cell>
        </row>
        <row r="912">
          <cell r="A912">
            <v>45569.426956018498</v>
          </cell>
          <cell r="B912">
            <v>42317</v>
          </cell>
          <cell r="F912" t="str">
            <v>CC-01425338</v>
          </cell>
          <cell r="R912" t="str">
            <v>BPCS030196</v>
          </cell>
          <cell r="AB912" t="str">
            <v>Attend the site for schedule service so change air filter and oil filter. Then start the unit found running ok.</v>
          </cell>
        </row>
        <row r="913">
          <cell r="A913">
            <v>45568.433726851901</v>
          </cell>
          <cell r="B913">
            <v>3102</v>
          </cell>
          <cell r="F913" t="str">
            <v>CC-01423989</v>
          </cell>
          <cell r="R913" t="str">
            <v>BVHD163388</v>
          </cell>
          <cell r="AB913" t="str">
            <v>Attend the site for 3000 hours schedule service so following jobs are done, drain oil from tank and oil cooler 39 litres, replace air filter engine and compressor both side, replace oil filter, replace separator filter, replace actuator kit both side, replace arv kit, replace main regulator kit and speed regulator kit, replace OSV kit and MPV kit, replace BDV kit. Plugged in the drain plugs and overall topped up oil in tank 40 litres with one dead crank. After all work done start the unit and checked on load condition found unit is running in ok condition.</v>
          </cell>
        </row>
        <row r="914">
          <cell r="A914">
            <v>45566.625729166699</v>
          </cell>
          <cell r="B914">
            <v>2540</v>
          </cell>
          <cell r="F914" t="str">
            <v>CC-01422642</v>
          </cell>
          <cell r="R914" t="str">
            <v>BWHD231642</v>
          </cell>
          <cell r="AB914" t="str">
            <v>Visit the site to schedule service, drain 115 liters of oil from the tank and cooler, replace the oil filter and air filter on the compressor side, add 117 liters of oil, and ensure the unit is running properly.</v>
          </cell>
        </row>
        <row r="915">
          <cell r="A915">
            <v>45566.572083333303</v>
          </cell>
          <cell r="B915">
            <v>1765</v>
          </cell>
          <cell r="F915" t="str">
            <v>CC-01422539</v>
          </cell>
          <cell r="R915" t="str">
            <v>BWHD163996</v>
          </cell>
          <cell r="AB915" t="str">
            <v>Visit the site to schedule service for draining oil from the tank and cooler, totaling 38 liters of oil drained. Proceed to replace the oil filter, air oil separator, MPV kit, ARV kit, BDV kit, Actuator kit, pressure regulator kit, and add 40 liters of ELGI air lube plus oil. Finally, start the unit and ensure it is running smoothly...</v>
          </cell>
        </row>
        <row r="916">
          <cell r="A916">
            <v>45565.461574074099</v>
          </cell>
          <cell r="B916">
            <v>45517</v>
          </cell>
          <cell r="F916" t="str">
            <v>CC-01420996</v>
          </cell>
          <cell r="R916" t="str">
            <v>BKCS040470</v>
          </cell>
          <cell r="AB916" t="str">
            <v>Attend the site for schedule service so change the air filter,  oil filter and ut Synthetic oil. Then start the unit found running ok.</v>
          </cell>
        </row>
        <row r="917">
          <cell r="A917">
            <v>45565.460694444402</v>
          </cell>
          <cell r="B917">
            <v>39261</v>
          </cell>
          <cell r="F917" t="str">
            <v>CC-01420993</v>
          </cell>
          <cell r="R917" t="str">
            <v>GPJS030042</v>
          </cell>
          <cell r="AB917" t="str">
            <v>Attend the site for schedule service so change the air filter and oil filter Then start the unit found running ok.</v>
          </cell>
        </row>
        <row r="918">
          <cell r="A918">
            <v>45565.459212962996</v>
          </cell>
          <cell r="B918">
            <v>25315</v>
          </cell>
          <cell r="F918" t="str">
            <v>CC-01420989</v>
          </cell>
          <cell r="R918" t="str">
            <v>BRHS035368</v>
          </cell>
          <cell r="AB918" t="str">
            <v>Attend the site for schedule service so change the air filter and oil filter. Then start the unit found running ok.</v>
          </cell>
        </row>
        <row r="919">
          <cell r="A919">
            <v>45563.588622685202</v>
          </cell>
          <cell r="B919">
            <v>14130</v>
          </cell>
          <cell r="F919" t="str">
            <v>CC-01419477</v>
          </cell>
          <cell r="R919" t="str">
            <v>BULL160559</v>
          </cell>
          <cell r="AB919" t="str">
            <v>Visit the site to schedule service for draining 37.5 liters of oil from the tank and cooler. Replace the air filter for the compressor engine on both sides, as well as the oil filter, air oil separator and 40 liters of oil. Finally, initiate the unit and ensure it is running smoothly.</v>
          </cell>
        </row>
        <row r="920">
          <cell r="A920">
            <v>45563.5863888889</v>
          </cell>
          <cell r="B920">
            <v>23940</v>
          </cell>
          <cell r="F920" t="str">
            <v>CC-01419471</v>
          </cell>
          <cell r="R920" t="str">
            <v>BSCS037449</v>
          </cell>
          <cell r="AB920" t="str">
            <v>Today we attend the customer site for sheudle service so we change parts during service:- air filter and oil filter than start machine running ok at present</v>
          </cell>
        </row>
        <row r="921">
          <cell r="A921">
            <v>45563.546909722201</v>
          </cell>
          <cell r="B921">
            <v>2233</v>
          </cell>
          <cell r="F921" t="str">
            <v>CC-01419418</v>
          </cell>
          <cell r="R921" t="str">
            <v>BVAD121386</v>
          </cell>
          <cell r="AB921" t="str">
            <v>Visit the site to schedule service for draining 17 liters of oil from the tank and cooler. Replace the air filter for the compressor engine on both sides, as well as the oil filter and 20 liters of oil. Finally, initiate the unit and ensure it is running smoothly.</v>
          </cell>
        </row>
        <row r="922">
          <cell r="A922">
            <v>45563.5455671296</v>
          </cell>
          <cell r="B922">
            <v>7065</v>
          </cell>
          <cell r="F922" t="str">
            <v>CC-01419415</v>
          </cell>
          <cell r="R922" t="str">
            <v>BPLD200068</v>
          </cell>
          <cell r="AB922" t="str">
            <v>Visit the site to schedule service for draining 55 liters of oil from the tank and cooler. Replace the air filter for the compressor engine on both sides, as well as the oil filter and 60 liters of oil. Finally, initiate the unit and ensure it is running smoothly.</v>
          </cell>
        </row>
        <row r="923">
          <cell r="A923">
            <v>45563.544282407398</v>
          </cell>
          <cell r="B923">
            <v>2621</v>
          </cell>
          <cell r="F923" t="str">
            <v>CC-01419414</v>
          </cell>
          <cell r="R923" t="str">
            <v>BXJC371867</v>
          </cell>
          <cell r="AB923" t="str">
            <v>Attend the site for schedule service so change air filter, oil filter and oil. Then start the unit found running ok.</v>
          </cell>
        </row>
        <row r="924">
          <cell r="A924">
            <v>45562.712997685201</v>
          </cell>
          <cell r="B924">
            <v>4250</v>
          </cell>
          <cell r="F924" t="str">
            <v>CC-01418631</v>
          </cell>
          <cell r="R924" t="str">
            <v>BWAD163687</v>
          </cell>
          <cell r="AB924" t="str">
            <v>Attend the site for schedule service so following jobs are done replace oil 40 litres, oil filter 2 nos., air filter engine and compressor both side. After schedule service start the unit and checked on load condition found unit parameters are in ok condition.</v>
          </cell>
        </row>
        <row r="925">
          <cell r="A925">
            <v>45562.712094907401</v>
          </cell>
          <cell r="B925">
            <v>4780</v>
          </cell>
          <cell r="F925" t="str">
            <v>CC-01418630</v>
          </cell>
          <cell r="R925" t="str">
            <v>BVED163244</v>
          </cell>
          <cell r="AB925" t="str">
            <v>Attend the site for schedule service so following jobs are done, total drain oil from tank and oil cooler 38 litres , after then replace oil filter, air filter engine and compressor both side , separator filter, valve kit are replaced actuator kit both side, arv kit, pressure regulator kit. Plugged in the drain plugs and fill oil in tank upto full guage level, start the unit and stop it again fill oil in tank upto half guage level. Overall topped up oil in tank 40 litres. After all work done start the unit and checked on load condition found unit is running in ok condition.</v>
          </cell>
        </row>
        <row r="926">
          <cell r="A926">
            <v>45562.527719907397</v>
          </cell>
          <cell r="B926">
            <v>8150</v>
          </cell>
          <cell r="F926" t="str">
            <v>CC-01418067</v>
          </cell>
          <cell r="R926" t="str">
            <v>BVKC374486</v>
          </cell>
          <cell r="AB926" t="str">
            <v>We visited the site and change Air filter, Oil filter, Separator and oil after than start and check unit running well.</v>
          </cell>
        </row>
        <row r="927">
          <cell r="A927">
            <v>45562.496365740699</v>
          </cell>
          <cell r="B927">
            <v>33997</v>
          </cell>
          <cell r="F927" t="str">
            <v>CC-01417950</v>
          </cell>
          <cell r="R927" t="str">
            <v>BQHS040705</v>
          </cell>
          <cell r="AB927" t="str">
            <v>Today we attend the customer site for sheudle service so we change parts during service:- air filter oil filter than start machine running ok</v>
          </cell>
        </row>
        <row r="928">
          <cell r="A928">
            <v>45562.493101851898</v>
          </cell>
          <cell r="B928">
            <v>8677</v>
          </cell>
          <cell r="F928" t="str">
            <v>CC-01417940</v>
          </cell>
          <cell r="R928" t="str">
            <v>BWCS032691</v>
          </cell>
          <cell r="AB928" t="str">
            <v>Attend the site for schedule service so change air filter, oil filter, air oil separators, motor greasing and all valve kit. then start the unit found running ok.</v>
          </cell>
        </row>
        <row r="929">
          <cell r="A929">
            <v>45561.699444444399</v>
          </cell>
          <cell r="B929">
            <v>11537</v>
          </cell>
          <cell r="F929" t="str">
            <v>CC-01417360</v>
          </cell>
          <cell r="R929" t="str">
            <v>BVFS039912</v>
          </cell>
          <cell r="AB929" t="str">
            <v>Attend the site for schedule service so change air filter, oil filter,  air oil separator and oil then start the unit found running ok..</v>
          </cell>
        </row>
        <row r="930">
          <cell r="A930">
            <v>45560.298321759299</v>
          </cell>
          <cell r="B930">
            <v>58872</v>
          </cell>
          <cell r="F930" t="str">
            <v>CC-01415307</v>
          </cell>
          <cell r="R930" t="str">
            <v>BMBL160078</v>
          </cell>
          <cell r="AB930" t="str">
            <v>Attend the site for schedule service so change air filter, oil filter and oil then start the unit found running ok.</v>
          </cell>
        </row>
        <row r="931">
          <cell r="A931">
            <v>45559.666435185201</v>
          </cell>
          <cell r="B931">
            <v>6236</v>
          </cell>
          <cell r="F931" t="str">
            <v>CC-01414692</v>
          </cell>
          <cell r="R931" t="str">
            <v>BULC371019</v>
          </cell>
          <cell r="AB931" t="str">
            <v>Today we attend the customer site for schedule service so we change separator than start machine running ok</v>
          </cell>
        </row>
        <row r="932">
          <cell r="A932">
            <v>45559.538819444402</v>
          </cell>
          <cell r="B932">
            <v>1078</v>
          </cell>
          <cell r="F932" t="str">
            <v>CC-01414318</v>
          </cell>
          <cell r="R932" t="str">
            <v>BXKD164206</v>
          </cell>
          <cell r="AB932" t="str">
            <v>Visit the site to schedule service for draining oil from the tank and cooler, totaling 37 liters. Proceed to replace the air filter for both the compressor and engine, followed by changing the oil filter and adding 40 liters of oil. Finally, start the unit to ensure it is running smoothly.</v>
          </cell>
        </row>
        <row r="933">
          <cell r="A933">
            <v>45559.522731481498</v>
          </cell>
          <cell r="B933">
            <v>15302</v>
          </cell>
          <cell r="F933" t="str">
            <v>CC-01414274</v>
          </cell>
          <cell r="R933" t="str">
            <v>BTLC377591</v>
          </cell>
          <cell r="AB933" t="str">
            <v>Today we attend the customer site for sheudle service so we change parts during service:- air filter, oil filter, oil, intake valve, solenoid valve, MPV and thermal valve than start machine running ok</v>
          </cell>
        </row>
        <row r="934">
          <cell r="A934">
            <v>45558.501296296301</v>
          </cell>
          <cell r="B934">
            <v>8316</v>
          </cell>
          <cell r="F934" t="str">
            <v>CC-01412813</v>
          </cell>
          <cell r="R934" t="str">
            <v>BSLD230358</v>
          </cell>
          <cell r="AB934" t="str">
            <v>Attend the site for schedule service so drain oil from tank and oil cooler with one dead crank 125 litres. After then replace main oil filter 2nos., replace return oil filter 1 no., replace separator filter. Plugged in the drain plugs and fill oil in tank upto full guage level. Dead crank the unit one time and maintain the oil level. Overall topped up oil in tank 145 litres.</v>
          </cell>
        </row>
        <row r="935">
          <cell r="A935">
            <v>45558.4550578704</v>
          </cell>
          <cell r="B935">
            <v>3400</v>
          </cell>
          <cell r="F935" t="str">
            <v>CC-01412665</v>
          </cell>
          <cell r="R935" t="str">
            <v>BVHD163393</v>
          </cell>
          <cell r="AB935" t="str">
            <v>Attend the site for schedule service so following jobs are done- Drain oil from tank and oil cooler 38 litres, replace oil filter 2nos., replace air filter engine and compressor both side. Valve kit are replaced- Actuator kit 2 nos., BDV kit, ARV kit, MPV kit, OSV kit and discharge check valve. Plugged in the drain plugs and fill oil in tank upto full guage level. Dead crank the unit one time and maintain the oil level upto half guage level. Overall topped oil 40 litres. Start the unit and run on load condition found unit is running in ok condition.</v>
          </cell>
        </row>
        <row r="936">
          <cell r="A936">
            <v>45554.7572685185</v>
          </cell>
          <cell r="B936">
            <v>1953</v>
          </cell>
          <cell r="F936" t="str">
            <v>CC-01409238</v>
          </cell>
          <cell r="R936" t="str">
            <v>BXJS035074</v>
          </cell>
          <cell r="AB936" t="str">
            <v>Today we attend the customer site for sheudle service so we change parts during service:- air filter and oil filter than start machine running ok</v>
          </cell>
        </row>
        <row r="937">
          <cell r="A937">
            <v>45554.755092592597</v>
          </cell>
          <cell r="B937">
            <v>2050</v>
          </cell>
          <cell r="F937" t="str">
            <v>CC-01409237</v>
          </cell>
          <cell r="R937" t="str">
            <v>BWLD231334</v>
          </cell>
          <cell r="AB937" t="str">
            <v>Attend the site for schedule service so following jobs are done - Overall drain oil from tank and oil cooler 115 litres, replace main oil filter and return oil filter, replace compressor side air filter. Engine side air filter found in ok condition. Plugged in the drain plugs and overall topped up in tank 118 litres with one dead crank. After schedule service done start the unit and checked on load condition found unit is running in ok condition, all parameters are found in normal condition.</v>
          </cell>
        </row>
        <row r="938">
          <cell r="A938">
            <v>45554.458842592598</v>
          </cell>
          <cell r="B938">
            <v>4241</v>
          </cell>
          <cell r="F938" t="str">
            <v>CC-01408454</v>
          </cell>
          <cell r="R938" t="str">
            <v>BWFC370723</v>
          </cell>
          <cell r="AB938" t="str">
            <v>Attend the site for schedule service so change air filter, oil filter, AOS and oil. then start the unit found running ok.</v>
          </cell>
        </row>
        <row r="939">
          <cell r="A939">
            <v>45551.677546296298</v>
          </cell>
          <cell r="B939">
            <v>1206</v>
          </cell>
          <cell r="F939" t="str">
            <v>CC-01405600</v>
          </cell>
          <cell r="R939" t="str">
            <v>BWID164096</v>
          </cell>
          <cell r="AB939" t="str">
            <v>Attend the site for schedule service so drain oil from tank and drain oil from cooler total 39 loiters oil drain then change air filter for compressor both side, oil filter and oil 40 liters. then start the uinit found running ok.</v>
          </cell>
        </row>
        <row r="940">
          <cell r="A940">
            <v>45549.629456018498</v>
          </cell>
          <cell r="B940">
            <v>47606</v>
          </cell>
          <cell r="F940" t="str">
            <v>CC-01404082</v>
          </cell>
          <cell r="R940" t="str">
            <v>BQBS030091</v>
          </cell>
          <cell r="AB940" t="str">
            <v>Today we attend the customer site for sheudle service so we change parts during service:- separator and hose bdv to separator tank than start machine running</v>
          </cell>
        </row>
        <row r="941">
          <cell r="A941">
            <v>45548.577199074098</v>
          </cell>
          <cell r="B941">
            <v>2286</v>
          </cell>
          <cell r="F941" t="str">
            <v>CC-01402851</v>
          </cell>
          <cell r="R941" t="str">
            <v>BUDS034771</v>
          </cell>
          <cell r="AB941" t="str">
            <v>We visited the site and change Air filter, Oil filter, Separator and oil after than start and check unit running well.</v>
          </cell>
        </row>
        <row r="942">
          <cell r="A942">
            <v>45548.491585648102</v>
          </cell>
          <cell r="B942">
            <v>18993</v>
          </cell>
          <cell r="F942" t="str">
            <v>CC-01402652</v>
          </cell>
          <cell r="R942" t="str">
            <v>BSBC375530</v>
          </cell>
          <cell r="AB942" t="str">
            <v>Attend the site for schedule service so change air filter, oil filter, air oil separators, motor greasing, pre filter chand and oil change. Then start the unit found running ok.</v>
          </cell>
        </row>
        <row r="943">
          <cell r="A943">
            <v>45548.436006944401</v>
          </cell>
          <cell r="B943">
            <v>13427</v>
          </cell>
          <cell r="F943" t="str">
            <v>CC-01402442</v>
          </cell>
          <cell r="R943" t="str">
            <v>BTIS045032</v>
          </cell>
          <cell r="AB943" t="str">
            <v>Attend the site for schedule service so change air filter and oil filter.  Then start the unit found running ok.</v>
          </cell>
        </row>
        <row r="944">
          <cell r="A944">
            <v>45547.729050925896</v>
          </cell>
          <cell r="B944">
            <v>6003</v>
          </cell>
          <cell r="F944" t="str">
            <v>CC-01401976</v>
          </cell>
          <cell r="R944" t="str">
            <v>BUHS047439</v>
          </cell>
          <cell r="AB944" t="str">
            <v>Attend the site for schedule service so change air filter,  oil filter,  air oil separators,  motor greasing, pre filter change, all valve kit, intake valve, solenoid valve, BDV, ADV, MPV, Actuator and oil change.  Then start the unit found running ok.</v>
          </cell>
        </row>
        <row r="945">
          <cell r="A945">
            <v>45547.7257060185</v>
          </cell>
          <cell r="B945">
            <v>13726</v>
          </cell>
          <cell r="F945" t="str">
            <v>CC-01401965</v>
          </cell>
          <cell r="R945" t="str">
            <v>BTIS045034</v>
          </cell>
          <cell r="AB945" t="str">
            <v>Attend the site for schedule service so change air filter,  oil filter,  air oil separators,  motor greasing, pre filter chand, all valve kit, intake valve, solenoid valve, BDV, ADV, MPV, Actuator and oil change.  Then start the unit found running ok.</v>
          </cell>
        </row>
        <row r="946">
          <cell r="A946">
            <v>45547.722951388903</v>
          </cell>
          <cell r="B946">
            <v>7666</v>
          </cell>
          <cell r="F946" t="str">
            <v>CC-01401952</v>
          </cell>
          <cell r="R946" t="str">
            <v>BUGS047201</v>
          </cell>
          <cell r="AB946" t="str">
            <v>Attend the site for schedule service so change air filter, oil filter, air oil separators, motor greasing, pre filter chand, all valve kit, intake valve, solenoid valve, BDV, ADV, MPV, Actuator and oil change. Then start the unit found running ok.</v>
          </cell>
        </row>
        <row r="947">
          <cell r="A947">
            <v>45547.720081018502</v>
          </cell>
          <cell r="B947">
            <v>7131</v>
          </cell>
          <cell r="F947" t="str">
            <v>CC-01401941</v>
          </cell>
          <cell r="R947" t="str">
            <v>BTIS044981</v>
          </cell>
          <cell r="AB947" t="str">
            <v>Attend the site for schedule service so change air filter,  oil filter,  air oil separators,  motor greasing, pre filter chand, all valve kit, intake valve, solenoid valve, BDV, ADV, MPV, Actuator and oil change.  Then start the unit found running ok.</v>
          </cell>
        </row>
        <row r="948">
          <cell r="A948">
            <v>45547.716782407399</v>
          </cell>
          <cell r="B948">
            <v>7924</v>
          </cell>
          <cell r="F948" t="str">
            <v>CC-01401930</v>
          </cell>
          <cell r="R948" t="str">
            <v>BTIS044982</v>
          </cell>
          <cell r="AB948" t="str">
            <v>Attend the site for schedule service so change air filter, oil filter, air oil separators, motor greasing, pre filter chand, all valve kit, intake valve, solenoid valve, BDV, ADV, MPV, Actuator and oil change. Then start the unit found running ok.</v>
          </cell>
        </row>
        <row r="949">
          <cell r="A949">
            <v>45547.459398148101</v>
          </cell>
          <cell r="B949">
            <v>2031</v>
          </cell>
          <cell r="F949" t="str">
            <v>CC-01401153</v>
          </cell>
          <cell r="R949" t="str">
            <v>BXKS035161</v>
          </cell>
          <cell r="AB949" t="str">
            <v>Attend the site for schedule service so change air filter and oil filter changed. After then start the unit found running ok.</v>
          </cell>
        </row>
        <row r="950">
          <cell r="A950">
            <v>45547.457453703697</v>
          </cell>
          <cell r="B950">
            <v>28032</v>
          </cell>
          <cell r="F950" t="str">
            <v>CC-01401144</v>
          </cell>
          <cell r="R950" t="str">
            <v>BSLS036682</v>
          </cell>
          <cell r="AB950" t="str">
            <v>Attend the site for schedule service so change oil filter, air filter, air oil separators and oil. Then start the unit found running ok.</v>
          </cell>
        </row>
        <row r="951">
          <cell r="A951">
            <v>45544.587847222203</v>
          </cell>
          <cell r="B951">
            <v>1796</v>
          </cell>
          <cell r="F951" t="str">
            <v>CC-01397662</v>
          </cell>
          <cell r="R951" t="str">
            <v>BUIC374043</v>
          </cell>
          <cell r="AB951" t="str">
            <v>Attend the site for schedule service so change air filter, oil filter, air oil separator, motor treading ans oil change. Then start the unit found running Ok.</v>
          </cell>
        </row>
        <row r="952">
          <cell r="A952">
            <v>45544.568865740701</v>
          </cell>
          <cell r="B952">
            <v>2003</v>
          </cell>
          <cell r="F952" t="str">
            <v>CC-01397601</v>
          </cell>
          <cell r="R952" t="str">
            <v>BXJS034965</v>
          </cell>
          <cell r="AB952" t="str">
            <v>Attend the site for repaired airend figment, so as per customer they repair aiernd locally from their end and to us for fitment. So we fitted repaired airend and done schedule service so change air filter oil filter and oil. Then after all fitment start the unit found running ok.</v>
          </cell>
        </row>
        <row r="953">
          <cell r="A953">
            <v>45542.499513888899</v>
          </cell>
          <cell r="B953">
            <v>480</v>
          </cell>
          <cell r="F953" t="str">
            <v>CC-01396176</v>
          </cell>
          <cell r="R953" t="str">
            <v>BXLD121932</v>
          </cell>
          <cell r="AB953" t="str">
            <v>Attend the site for schedule service so drain oil from tank and drain oil from cooler to tal 15 liters oil drain then chamge air filter for compressor and engine both site, change oil filter and change oil 20 liters. Then start the unit found running ok.</v>
          </cell>
        </row>
        <row r="954">
          <cell r="A954">
            <v>45542.4981134259</v>
          </cell>
          <cell r="B954">
            <v>350</v>
          </cell>
          <cell r="F954" t="str">
            <v>CC-01396173</v>
          </cell>
          <cell r="R954" t="str">
            <v>BXAD121939</v>
          </cell>
          <cell r="AB954" t="str">
            <v>Attend the site for schedule service so drain oil from tank and drain oil from cooler to tal 15 liters oil drain then chamge air filter for compressor and engine both site, change oil filter and change oil 20 liters. Then start the unit found running ok.</v>
          </cell>
        </row>
        <row r="955">
          <cell r="A955">
            <v>45542.460636574098</v>
          </cell>
          <cell r="B955">
            <v>4082</v>
          </cell>
          <cell r="F955" t="str">
            <v>CC-01396090</v>
          </cell>
          <cell r="R955" t="str">
            <v>BVBC375436</v>
          </cell>
          <cell r="AB955" t="str">
            <v>Attend the site for schedule service so change air filter, oil filter, air oil separator, motor treading and oil change. Then start the unit found running ok.</v>
          </cell>
        </row>
        <row r="956">
          <cell r="A956">
            <v>45541.648773148103</v>
          </cell>
          <cell r="B956">
            <v>21836</v>
          </cell>
          <cell r="F956" t="str">
            <v>CC-01395472</v>
          </cell>
          <cell r="R956" t="str">
            <v>BUBS033778</v>
          </cell>
          <cell r="AB956" t="str">
            <v>Today we attend the customer site for sheudle service so we change parts during service:- Air filter, oil filter, oil , separator than start machine running ok</v>
          </cell>
        </row>
        <row r="957">
          <cell r="A957">
            <v>45541.647557870398</v>
          </cell>
          <cell r="B957">
            <v>18004</v>
          </cell>
          <cell r="F957" t="str">
            <v>CC-01395468</v>
          </cell>
          <cell r="R957" t="str">
            <v>BUCS034287</v>
          </cell>
          <cell r="AB957" t="str">
            <v>Today we attend the customer site for sheudle service so we change parts during service:- Air filter, oil filter, oil , separator than start machine running ok</v>
          </cell>
        </row>
        <row r="958">
          <cell r="A958">
            <v>45541.463622685202</v>
          </cell>
          <cell r="B958">
            <v>1173</v>
          </cell>
          <cell r="F958" t="str">
            <v>CC-01394829</v>
          </cell>
          <cell r="R958" t="str">
            <v>BWFC370703</v>
          </cell>
          <cell r="AB958" t="str">
            <v>Attend the site for schedule service so change air filter and oil filter. Then start the unit found running ok.</v>
          </cell>
        </row>
        <row r="959">
          <cell r="A959">
            <v>45540.677673611099</v>
          </cell>
          <cell r="B959">
            <v>1212</v>
          </cell>
          <cell r="F959" t="str">
            <v>CC-01394260</v>
          </cell>
          <cell r="R959" t="str">
            <v>BXJD164132</v>
          </cell>
          <cell r="AB959" t="str">
            <v>Attend the site for schedule service so following jobs are done . Drain oil from tank and oil cooler with two dead cranks over all drained oil 30 litres. After then replace air filter engine and compressor both side, replace oil filter 2nos. Plugged in the drain plugs and topped up oil in tank upto full guage level. Start the unit for sometime and stop it. Again maintain the oil level upto half guage level. Overall topped up oil in tank 39 litres. Start the unit and checked on load condition found unit is running with normal parameters.</v>
          </cell>
        </row>
        <row r="960">
          <cell r="A960">
            <v>45540.6320023148</v>
          </cell>
          <cell r="B960">
            <v>5284</v>
          </cell>
          <cell r="F960" t="str">
            <v>CC-01394118</v>
          </cell>
          <cell r="R960" t="str">
            <v>BRGC374007</v>
          </cell>
          <cell r="AB960" t="str">
            <v>Attend the site for schedule service so change air filter, oil filter, air oil separators and oil. Then start the unit found running ok.</v>
          </cell>
        </row>
        <row r="961">
          <cell r="A961">
            <v>45539.653298611098</v>
          </cell>
          <cell r="B961">
            <v>1536</v>
          </cell>
          <cell r="F961" t="str">
            <v>CC-01392900</v>
          </cell>
          <cell r="R961" t="str">
            <v>BWIC371555</v>
          </cell>
          <cell r="AB961" t="str">
            <v>Attend the site for schedule service so change air filter, oil filter and oil. Then start the unit found running ok.</v>
          </cell>
        </row>
        <row r="962">
          <cell r="A962">
            <v>45538.6505555556</v>
          </cell>
          <cell r="B962">
            <v>5486</v>
          </cell>
          <cell r="F962" t="str">
            <v>CC-01391678</v>
          </cell>
          <cell r="R962" t="str">
            <v>BUFC372952</v>
          </cell>
          <cell r="AB962" t="str">
            <v>Today we attend the customer site for sheudle service so we change parts during service:- air filter and oil filter than start machine running ok</v>
          </cell>
        </row>
        <row r="963">
          <cell r="A963">
            <v>45538.508807870399</v>
          </cell>
          <cell r="B963">
            <v>1506</v>
          </cell>
          <cell r="F963" t="str">
            <v>CC-01391232</v>
          </cell>
          <cell r="R963" t="str">
            <v>BWJC378261</v>
          </cell>
          <cell r="AB963" t="str">
            <v>Today we attend the customer site for sheudle service so we change parts during service:- air filter and oil filter than start machine running ok</v>
          </cell>
        </row>
        <row r="964">
          <cell r="A964">
            <v>45537.473715277803</v>
          </cell>
          <cell r="B964">
            <v>2215</v>
          </cell>
          <cell r="F964" t="str">
            <v>CC-01389951</v>
          </cell>
          <cell r="R964" t="str">
            <v>BWLD231345</v>
          </cell>
          <cell r="AB964" t="str">
            <v>Attend the site for schedule service so start the unit found unit parameters are running in ok condition . After the drain oil from tank and oil cooler 115 litres overall drained after then replace main oil filter and return oil filter, replace air filter compressor side . Plugged in drain plugs and topped up oil in tank upto full guage level. Dead crank the unit one time and again maintain the oil level intank upto half guage level. Total topped up oil 118 litres. After schedule service done start the unit and checked on load condition found unit is running in ok condition.</v>
          </cell>
        </row>
        <row r="965">
          <cell r="A965">
            <v>45537.462256944404</v>
          </cell>
          <cell r="B965">
            <v>2939</v>
          </cell>
          <cell r="F965" t="str">
            <v>CC-01389916</v>
          </cell>
          <cell r="R965" t="str">
            <v>BWBC379643</v>
          </cell>
          <cell r="AB965" t="str">
            <v>Attend the site for schedule service so change air filter, oil filter air oil separators and oil. Then start the unit found running ok.</v>
          </cell>
        </row>
        <row r="966">
          <cell r="A966">
            <v>45537.454097222202</v>
          </cell>
          <cell r="B966">
            <v>6462</v>
          </cell>
          <cell r="F966" t="str">
            <v>CC-01389897</v>
          </cell>
          <cell r="R966" t="str">
            <v>BWEC370334</v>
          </cell>
          <cell r="AB966" t="str">
            <v>Attend the site for schedule service so change air oil separators and oil. Then start the unit found running ok.</v>
          </cell>
        </row>
        <row r="967">
          <cell r="A967">
            <v>45534.759282407402</v>
          </cell>
          <cell r="B967">
            <v>527</v>
          </cell>
          <cell r="F967" t="str">
            <v>CC-01388067</v>
          </cell>
          <cell r="R967" t="str">
            <v>BXLL153793</v>
          </cell>
          <cell r="AB967" t="str">
            <v>Attend the site for schedule service so, drain oil from tank and drain oil from cooler total 18 liters oil drain. Then change air filter, oil filter &amp; oil 20 liters. Then start the unit found running ok.</v>
          </cell>
        </row>
        <row r="968">
          <cell r="A968">
            <v>45534.667465277802</v>
          </cell>
          <cell r="B968">
            <v>16073</v>
          </cell>
          <cell r="F968" t="str">
            <v>CC-01387856</v>
          </cell>
          <cell r="R968" t="str">
            <v>BVAS038005</v>
          </cell>
          <cell r="AB968" t="str">
            <v>We visited site and change Air filter, Oil filter, Separator and oil and We also change valve kit after than start and check unit running well.</v>
          </cell>
        </row>
        <row r="969">
          <cell r="A969">
            <v>45534.479328703703</v>
          </cell>
          <cell r="B969">
            <v>2474</v>
          </cell>
          <cell r="F969" t="str">
            <v>CC-01387277</v>
          </cell>
          <cell r="R969" t="str">
            <v>BVHD163336</v>
          </cell>
          <cell r="AB969" t="str">
            <v>Attend the site for schedule service so drain oil fron tank and drain oil from cooler total 37 liters oil drain then change air filter for compressor and engine both side then change oil filter and oil 40 liters. Then start the unit found running ok.</v>
          </cell>
        </row>
        <row r="970">
          <cell r="A970">
            <v>45533.689594907402</v>
          </cell>
          <cell r="B970">
            <v>12122</v>
          </cell>
          <cell r="F970" t="str">
            <v>CC-01386663</v>
          </cell>
          <cell r="R970" t="str">
            <v>BVCC376207</v>
          </cell>
          <cell r="AB970" t="str">
            <v>Attend the site for schedule service so change air filter,  oil filter, air oil separator and oil. Then start the unit found running ok.</v>
          </cell>
        </row>
        <row r="971">
          <cell r="A971">
            <v>45533.5387037037</v>
          </cell>
          <cell r="B971">
            <v>48939</v>
          </cell>
          <cell r="F971" t="str">
            <v>CC-01386253</v>
          </cell>
          <cell r="R971" t="str">
            <v>BLGS040582</v>
          </cell>
          <cell r="AB971" t="str">
            <v>Attend the site for schedule service so change air oil separators, ferrule, sleeve, NRV and oil. Then start the unit found running ok.</v>
          </cell>
        </row>
        <row r="972">
          <cell r="A972">
            <v>45532.729756944398</v>
          </cell>
          <cell r="B972">
            <v>3000</v>
          </cell>
          <cell r="F972" t="str">
            <v>CC-01385589</v>
          </cell>
          <cell r="R972" t="str">
            <v>BWLD163586</v>
          </cell>
          <cell r="AB972" t="str">
            <v>Attend the site schedule service so drain oil from tank and drain oil from cooler total 36 liters oil drain then chamge air filter for compressor and engine both site, change oil filter, change air oil separator, change, MPV kit, PRV kit, ARC kit, BDV kit, actuator kit for compressor end engine both seide, change OSV kit, change DCV and oil 39 liters. Then start the unit found running ok.</v>
          </cell>
        </row>
        <row r="973">
          <cell r="A973">
            <v>45532.692662037</v>
          </cell>
          <cell r="B973">
            <v>9442</v>
          </cell>
          <cell r="F973" t="str">
            <v>CC-01385493</v>
          </cell>
          <cell r="R973" t="str">
            <v>BRGS035244</v>
          </cell>
          <cell r="AB973" t="str">
            <v>Today we attend the customer site for sheudle service so we change parts during service:- air filter, oil filter, oil, separator, driver coupling and valve kit than start machine running ok.</v>
          </cell>
        </row>
        <row r="974">
          <cell r="A974">
            <v>45532.690729166701</v>
          </cell>
          <cell r="B974">
            <v>76768</v>
          </cell>
          <cell r="F974" t="str">
            <v>CC-01385487</v>
          </cell>
          <cell r="R974" t="str">
            <v>BLGS031576</v>
          </cell>
          <cell r="AB974" t="str">
            <v>Today we attend the customer site for sheudle service so we change parts during service:- air filter, oil filter, oil , ferrule, sleeve,6mm black tube and separator than start machine running ok.</v>
          </cell>
        </row>
        <row r="975">
          <cell r="A975">
            <v>45527.6769444444</v>
          </cell>
          <cell r="B975">
            <v>5600</v>
          </cell>
          <cell r="F975" t="str">
            <v>CC-01380769</v>
          </cell>
          <cell r="R975" t="str">
            <v>BUID162953</v>
          </cell>
          <cell r="AB975" t="str">
            <v>ATTEND THE SITE FOR SCHEDULE SERVICE SO DRAIN OIL FROM TANK AND DRAIN OIL FROM COOLER TOTAL 38 LITERS OIL DRAIN THEN CHANGE AIR FILTER FOR COMPRESSOR ENGINE BOTH SIDE THEN CHAMGE OIL FILTER &amp; OIL 40 LITERS THEN START THE UNIT FOUND RUNNING OK.</v>
          </cell>
        </row>
        <row r="976">
          <cell r="A976">
            <v>45527.569710648102</v>
          </cell>
          <cell r="B976">
            <v>14025</v>
          </cell>
          <cell r="F976" t="str">
            <v>CC-01380483</v>
          </cell>
          <cell r="R976" t="str">
            <v>BTIS032025</v>
          </cell>
          <cell r="AB976" t="str">
            <v>We visited site and change Air filter, Oil filter, Separator and oil after than start and check unit running well.</v>
          </cell>
        </row>
        <row r="977">
          <cell r="A977">
            <v>45526.727546296301</v>
          </cell>
          <cell r="B977">
            <v>34668</v>
          </cell>
          <cell r="F977" t="str">
            <v>CC-01379710</v>
          </cell>
          <cell r="R977" t="str">
            <v>BRIS035698</v>
          </cell>
          <cell r="AB977" t="str">
            <v>Today we attend the customer site for sheudle service so we change parts during service:- air filter, oil filter, oil, separator and Pre filter than start machine running ok</v>
          </cell>
        </row>
        <row r="978">
          <cell r="A978">
            <v>45525.590277777781</v>
          </cell>
          <cell r="B978">
            <v>17758</v>
          </cell>
          <cell r="F978" t="str">
            <v>CC-01378296</v>
          </cell>
          <cell r="R978" t="str">
            <v>GPGC370758</v>
          </cell>
          <cell r="AB978"/>
        </row>
        <row r="979">
          <cell r="A979">
            <v>45525.590277777781</v>
          </cell>
          <cell r="B979">
            <v>17758</v>
          </cell>
          <cell r="F979" t="str">
            <v>CC-01378296</v>
          </cell>
          <cell r="R979" t="str">
            <v>GPGC370758</v>
          </cell>
          <cell r="AB979"/>
        </row>
        <row r="980">
          <cell r="A980">
            <v>45525.527083333334</v>
          </cell>
          <cell r="B980">
            <v>1737</v>
          </cell>
          <cell r="F980" t="str">
            <v>CC-01378159</v>
          </cell>
          <cell r="R980" t="str">
            <v>BWED163893</v>
          </cell>
          <cell r="AB980" t="str">
            <v>Attend the site for schedule service so drain oil from tank and drain oil from cooler total 37 liters oil drain, then change oil filter air filter filter for compressor and engine both side then change oil 40 liters. Then start the unit found running ok.</v>
          </cell>
        </row>
        <row r="981">
          <cell r="A981">
            <v>45524.523668981499</v>
          </cell>
          <cell r="B981">
            <v>7013</v>
          </cell>
          <cell r="F981" t="str">
            <v>CC-01377110</v>
          </cell>
          <cell r="R981" t="str">
            <v>BTEC378588</v>
          </cell>
          <cell r="AB981" t="str">
            <v>Attend the site for schedule service so change air filter, oil filter and oil. Then start the unit found running ok.</v>
          </cell>
        </row>
        <row r="982">
          <cell r="A982">
            <v>45523.666921296302</v>
          </cell>
          <cell r="B982">
            <v>27122</v>
          </cell>
          <cell r="F982" t="str">
            <v>CC-01376595</v>
          </cell>
          <cell r="R982" t="str">
            <v>BTGS031205</v>
          </cell>
          <cell r="AB982" t="str">
            <v>We visited site and change saft seal and inner ring because oil leakage from saft seal and we also service done during service we change the parts Oil , Oil filter,Air filter and drive Coupling element after than start and check unit running well.</v>
          </cell>
        </row>
        <row r="983">
          <cell r="A983">
            <v>45521.524270833303</v>
          </cell>
          <cell r="B983">
            <v>4044</v>
          </cell>
          <cell r="F983" t="str">
            <v>CC-01375324</v>
          </cell>
          <cell r="R983" t="str">
            <v>BUHC373622</v>
          </cell>
          <cell r="AB983" t="str">
            <v>Attend the site for schedule service so change air oil separators Batch No. 246327, air filter, oil filter and oil. Then start the unit found running ok.</v>
          </cell>
        </row>
        <row r="984">
          <cell r="A984">
            <v>45520.595833333333</v>
          </cell>
          <cell r="B984">
            <v>35354</v>
          </cell>
          <cell r="F984" t="str">
            <v>CC-01374434</v>
          </cell>
          <cell r="R984" t="str">
            <v>BRIC374329</v>
          </cell>
          <cell r="AB984" t="str">
            <v>Attend the site for schedule service so change air filter,  oil filter, air oil separators and oil. Then start the unit found running Ok</v>
          </cell>
        </row>
        <row r="985">
          <cell r="A985">
            <v>45520.575694444444</v>
          </cell>
          <cell r="B985">
            <v>32798</v>
          </cell>
          <cell r="F985" t="str">
            <v>CC-01374389</v>
          </cell>
          <cell r="R985" t="str">
            <v>BSDS037710</v>
          </cell>
          <cell r="AB985" t="str">
            <v>Today we attend the customer site for sheudle service so we change parts during service:- air filter and oil filter than start machine running ok</v>
          </cell>
        </row>
        <row r="986">
          <cell r="A986">
            <v>45520.519444444442</v>
          </cell>
          <cell r="B986">
            <v>342</v>
          </cell>
          <cell r="F986" t="str">
            <v>CC-01374254</v>
          </cell>
          <cell r="R986" t="str">
            <v>BWLD163588</v>
          </cell>
          <cell r="AB986"/>
        </row>
        <row r="987">
          <cell r="A987">
            <v>45520.470833333333</v>
          </cell>
          <cell r="B987">
            <v>2390</v>
          </cell>
          <cell r="F987" t="str">
            <v>CC-01374112</v>
          </cell>
          <cell r="R987" t="str">
            <v>BVGD121497</v>
          </cell>
          <cell r="AB987" t="str">
            <v>Attend the site for schedule service so drain oil from separator tank 14 liters, oil drain from cooler side 2 liters, after then cranking one time oil drain from separator tank 1 liter oil drain rom cooler side 1/2 liters total oil drain 17.5 liters top up 18 liters oil and change oil filter air filter for compressor and engine both side . Then start the unit found running ok</v>
          </cell>
        </row>
        <row r="988">
          <cell r="A988">
            <v>45520.46875</v>
          </cell>
          <cell r="B988">
            <v>2541</v>
          </cell>
          <cell r="F988" t="str">
            <v>CC-01374104</v>
          </cell>
          <cell r="R988" t="str">
            <v>BVFD163261</v>
          </cell>
          <cell r="AB988" t="str">
            <v>Please visit the site to schedule the service. Begin by draining 37 liters of oil from the tank and cooler. Proceed to replace the air filters for both the compressor and engine. After that, replace the oil filter and add 40 liters of oil. Finally, start the unit to ensure it is running properly.</v>
          </cell>
        </row>
        <row r="989">
          <cell r="A989">
            <v>45518.510416666664</v>
          </cell>
          <cell r="B989">
            <v>5228</v>
          </cell>
          <cell r="F989" t="str">
            <v>CC-01372887</v>
          </cell>
          <cell r="R989" t="str">
            <v>BUKC370655</v>
          </cell>
          <cell r="AB989" t="str">
            <v>Attend the site for schedule service so done air filter and oil filter then start the unit found running ok</v>
          </cell>
        </row>
        <row r="990">
          <cell r="A990">
            <v>45518.508333333331</v>
          </cell>
          <cell r="B990">
            <v>30573</v>
          </cell>
          <cell r="F990" t="str">
            <v>CC-01372880</v>
          </cell>
          <cell r="R990" t="str">
            <v>BSKS036366</v>
          </cell>
          <cell r="AB990" t="str">
            <v>Attend the site for schedule service so change air filter, oil filter, sir oil separators, motor greasing and oil. Then start the unit found running ok.</v>
          </cell>
        </row>
        <row r="991">
          <cell r="A991">
            <v>45518.506249999999</v>
          </cell>
          <cell r="B991">
            <v>2379</v>
          </cell>
          <cell r="F991" t="str">
            <v>CC-01372871</v>
          </cell>
          <cell r="R991" t="str">
            <v>BVEC377128</v>
          </cell>
          <cell r="AB991" t="str">
            <v>Attend the site for schedule service so change air filter, oil filter, air oil separators and oil then start the unit found running ok.</v>
          </cell>
        </row>
        <row r="992">
          <cell r="A992">
            <v>45516.613194444442</v>
          </cell>
          <cell r="B992">
            <v>39132</v>
          </cell>
          <cell r="F992" t="str">
            <v>CC-01370686</v>
          </cell>
          <cell r="R992" t="str">
            <v>GPLS030458</v>
          </cell>
          <cell r="AB992" t="str">
            <v>Attend the site for schedule service so change air oil separators,  air filter,  oil filter,  motor greasing, and oil then start the unit found running ok..</v>
          </cell>
        </row>
        <row r="993">
          <cell r="A993">
            <v>45513.700694444444</v>
          </cell>
          <cell r="B993">
            <v>1010</v>
          </cell>
          <cell r="F993" t="str">
            <v>CC-01368368</v>
          </cell>
          <cell r="R993" t="str">
            <v>BXKD164191</v>
          </cell>
          <cell r="AB993" t="str">
            <v>Attend the site for 1000 schedule service so replace oil.oil filter air filter engine and compressor both side.Overall drain oil is 36.5 litres with three dead cranks also oil condition is good.Overall topped up oil in tank 40 litres with one dead crank . after schedule service done than start the unit found running in good condition with all parameters under limit.</v>
          </cell>
        </row>
        <row r="994">
          <cell r="A994">
            <v>45512.539583333331</v>
          </cell>
          <cell r="B994">
            <v>20744</v>
          </cell>
          <cell r="F994" t="str">
            <v>CC-01366527</v>
          </cell>
          <cell r="R994" t="str">
            <v>BSCS037531</v>
          </cell>
          <cell r="AB994" t="str">
            <v>Today we attend the customer site for sheudle service so we change parts during service:- air filter, oil filter, oil and separator than start machine running ok</v>
          </cell>
        </row>
        <row r="995">
          <cell r="A995">
            <v>45511.682638888888</v>
          </cell>
          <cell r="B995">
            <v>541</v>
          </cell>
          <cell r="F995" t="str">
            <v>CC-01365548</v>
          </cell>
          <cell r="R995" t="str">
            <v>BXKD164174</v>
          </cell>
          <cell r="AB995" t="str">
            <v>Attend the site for schedule service so start the work Oil drain from tank and cooler after cranck 2 times in 5sec total oil drain 39 liter after change parts .oil air lube plus 45liter ,oil filter 2 nos ,air filter 2 nos engine and commpessor side After start thae unit found all parameters working under limit running good condition</v>
          </cell>
        </row>
        <row r="996">
          <cell r="A996">
            <v>45511.589583333334</v>
          </cell>
          <cell r="B996">
            <v>48551</v>
          </cell>
          <cell r="F996" t="str">
            <v>CC-01365291</v>
          </cell>
          <cell r="R996" t="str">
            <v>BLGS040582</v>
          </cell>
          <cell r="AB996" t="str">
            <v>Today we attend the customer site for sheudle service so we change parts during service:- air filter, oil filter and oil than start machine running ok.</v>
          </cell>
        </row>
        <row r="997">
          <cell r="A997">
            <v>45510.520057870403</v>
          </cell>
          <cell r="B997">
            <v>8504</v>
          </cell>
          <cell r="F997" t="str">
            <v>CC-01363791</v>
          </cell>
          <cell r="R997" t="str">
            <v>BVFS049421</v>
          </cell>
          <cell r="AB997"/>
        </row>
        <row r="998">
          <cell r="A998">
            <v>45510.517372685201</v>
          </cell>
          <cell r="B998">
            <v>8647</v>
          </cell>
          <cell r="F998" t="str">
            <v>CC-01363781</v>
          </cell>
          <cell r="R998" t="str">
            <v>BVFS049407</v>
          </cell>
          <cell r="AB998"/>
        </row>
        <row r="999">
          <cell r="A999">
            <v>45510.462361111102</v>
          </cell>
          <cell r="B999">
            <v>3627</v>
          </cell>
          <cell r="F999" t="str">
            <v>CC-01363552</v>
          </cell>
          <cell r="R999" t="str">
            <v>BWCS032720</v>
          </cell>
          <cell r="AB999" t="str">
            <v xml:space="preserve">Attend the site for schedule service so change air filter, oil filter, air oil separators, motor greasing and oil change. Then start the unit found running ok.	
</v>
          </cell>
        </row>
        <row r="1000">
          <cell r="A1000">
            <v>45507.656423611101</v>
          </cell>
          <cell r="B1000">
            <v>30808</v>
          </cell>
          <cell r="F1000" t="str">
            <v>CC-01361692</v>
          </cell>
          <cell r="R1000" t="str">
            <v>BRCC372871</v>
          </cell>
          <cell r="AB1000" t="str">
            <v>We visited site and change Air filter, Oil filter, Oil and Air oil separator after Han start and check unit running well.</v>
          </cell>
        </row>
        <row r="1001">
          <cell r="A1001">
            <v>45507.464050925897</v>
          </cell>
          <cell r="B1001">
            <v>1995</v>
          </cell>
          <cell r="F1001" t="str">
            <v>CC-01361085</v>
          </cell>
          <cell r="R1001" t="str">
            <v>BWHC371250</v>
          </cell>
          <cell r="AB1001" t="str">
            <v>Attend the site for schedule service so change air filter, oil filter, air oil separators, motor greasing and oil. Then start the unit found running ok</v>
          </cell>
        </row>
        <row r="1002">
          <cell r="A1002">
            <v>45506.468414351897</v>
          </cell>
          <cell r="B1002">
            <v>28577</v>
          </cell>
          <cell r="F1002" t="str">
            <v>CC-01359750</v>
          </cell>
          <cell r="R1002" t="str">
            <v>BSKS036366</v>
          </cell>
          <cell r="AB1002" t="str">
            <v>Attend the site for schedule service so change air filter, oil filter, air oil separators, motor greasing and oil. Then start the unit found running ok</v>
          </cell>
        </row>
        <row r="1003">
          <cell r="A1003">
            <v>45506.466493055603</v>
          </cell>
          <cell r="B1003">
            <v>3967</v>
          </cell>
          <cell r="F1003" t="str">
            <v>CC-01359740</v>
          </cell>
          <cell r="R1003" t="str">
            <v>BWJS031206</v>
          </cell>
          <cell r="AB1003" t="str">
            <v>Attend the site for schedule service so change air filter, oil filter, air oil separators, motor greasing and oil. Then start the unit found running ok</v>
          </cell>
        </row>
        <row r="1004">
          <cell r="A1004">
            <v>45505.610370370399</v>
          </cell>
          <cell r="B1004">
            <v>25105</v>
          </cell>
          <cell r="F1004" t="str">
            <v>CC-01358849</v>
          </cell>
          <cell r="R1004" t="str">
            <v>BSDS043254</v>
          </cell>
          <cell r="AB1004" t="str">
            <v>Attend the site for schedule service so change air filter, oil filter, air oil separators, motor greasing and oil. Then start the unit found running ok</v>
          </cell>
        </row>
        <row r="1005">
          <cell r="A1005">
            <v>45505.530289351896</v>
          </cell>
          <cell r="B1005">
            <v>998</v>
          </cell>
          <cell r="F1005" t="str">
            <v>CC-01358657</v>
          </cell>
          <cell r="R1005" t="str">
            <v>BVHD163331</v>
          </cell>
          <cell r="AB1005" t="str">
            <v>Please ensure to visit the site to perform scheduled maintenance tasks, including draining 37 liters of oil from the tank and cooler. Additionally, replace the air filters for both the compressor and engine, change 2 oil filters, and add 40 liters of ELGI air lube plus oil. Finally, start the unit to confirm it is running smoothly.</v>
          </cell>
        </row>
        <row r="1006">
          <cell r="A1006">
            <v>45504.306655092601</v>
          </cell>
          <cell r="B1006">
            <v>5242</v>
          </cell>
          <cell r="F1006" t="str">
            <v>CC-01357213</v>
          </cell>
          <cell r="R1006" t="str">
            <v>BWEC370334</v>
          </cell>
          <cell r="AB1006" t="str">
            <v>Attend the site for schedule service so check and found air filter chocked so change with new air filter. Then start the unit found running ok.</v>
          </cell>
        </row>
        <row r="1007">
          <cell r="A1007">
            <v>45504.302523148202</v>
          </cell>
          <cell r="B1007">
            <v>18757</v>
          </cell>
          <cell r="F1007" t="str">
            <v>CC-01357212</v>
          </cell>
          <cell r="R1007" t="str">
            <v>BTDS044304</v>
          </cell>
          <cell r="AB1007" t="str">
            <v>Attend the site for schedule service so change air filter, oil filter, air oil separators, motor greasing, all valve kit change and ut synthetic oil changed. Then start the unit found running ok</v>
          </cell>
        </row>
        <row r="1008">
          <cell r="A1008">
            <v>45504.300277777802</v>
          </cell>
          <cell r="B1008">
            <v>5620</v>
          </cell>
          <cell r="F1008" t="str">
            <v>CC-01357211</v>
          </cell>
          <cell r="R1008" t="str">
            <v>BPGC370231</v>
          </cell>
          <cell r="AB1008" t="str">
            <v>Attend the site for schedule service so change air oil, oil filter , air oil separators, motor greasing and oil. Then start the unit found running Ok.</v>
          </cell>
        </row>
        <row r="1009">
          <cell r="A1009">
            <v>45504.296956018501</v>
          </cell>
          <cell r="B1009">
            <v>17592</v>
          </cell>
          <cell r="F1009" t="str">
            <v>CC-01357210</v>
          </cell>
          <cell r="R1009" t="str">
            <v>BSAS036958</v>
          </cell>
          <cell r="AB1009" t="str">
            <v>Attend the site for schedule service so change air filter, oil filter, air oil separators, motor greasing, all valve kit and oil. Then start the unit found running ok</v>
          </cell>
        </row>
        <row r="1010">
          <cell r="A1010">
            <v>45503.689097222203</v>
          </cell>
          <cell r="B1010">
            <v>3593</v>
          </cell>
          <cell r="F1010" t="str">
            <v>CC-01356864</v>
          </cell>
          <cell r="R1010" t="str">
            <v>BWKD163543</v>
          </cell>
          <cell r="AB1010" t="str">
            <v>Attend the site for schedule service so drain oil from tank and drain oil from cooler total 35 liters oil drain then crank 2 times after then again drain oil from tank and drain oil from cooler total 3 liters oil drain so toral 38 liters oil drain then change air filter for compressor and engine both side, change oil filter 2 nos and change 40 liters oil. Then staer the unit found running ok.</v>
          </cell>
        </row>
        <row r="1011">
          <cell r="A1011">
            <v>45503.6306944444</v>
          </cell>
          <cell r="B1011">
            <v>527</v>
          </cell>
          <cell r="F1011" t="str">
            <v>CC-01356734</v>
          </cell>
          <cell r="R1011" t="str">
            <v>BXJD121872</v>
          </cell>
          <cell r="AB1011" t="str">
            <v>Attend the site for schedule service so drain oil from tank and drain oil from cooler total 18 liters oil drain then change air filter for compressor side, change oil filter and 20 liters oil. Then start the unit found running ok..</v>
          </cell>
        </row>
        <row r="1012">
          <cell r="A1012">
            <v>45503.474189814799</v>
          </cell>
          <cell r="B1012">
            <v>2087</v>
          </cell>
          <cell r="F1012" t="str">
            <v>CC-01356298</v>
          </cell>
          <cell r="R1012" t="str">
            <v>BVGD163301</v>
          </cell>
          <cell r="AB1012" t="str">
            <v>Please visit the site to schedule a service appointment. The service includes draining 37 liters of oil from the tank and cooler, replacing the air filter for both the compressor and engine, changing the oil filter, replacing the air oil separator, performing the 1500 hours service kit, and adding 40 liters of oil. After completion, the unit was tested and found to be running smoothly.</v>
          </cell>
        </row>
        <row r="1013">
          <cell r="A1013">
            <v>45502.726400462998</v>
          </cell>
          <cell r="B1013">
            <v>29373</v>
          </cell>
          <cell r="F1013" t="str">
            <v>CC-01355825</v>
          </cell>
          <cell r="R1013" t="str">
            <v>BRAS033261</v>
          </cell>
          <cell r="AB1013" t="str">
            <v>Today we attend the customer site for sheudle service so we change parts during service:- air filter, oil filter, oil, separator, intake valve, solenoid valve, actuator assembly,blow down valve ,MPV and auto drain valve than start machine running ok</v>
          </cell>
        </row>
        <row r="1014">
          <cell r="A1014">
            <v>45502.512662036999</v>
          </cell>
          <cell r="B1014">
            <v>32439</v>
          </cell>
          <cell r="F1014" t="str">
            <v>CC-01355229</v>
          </cell>
          <cell r="R1014" t="str">
            <v>BRGS035169</v>
          </cell>
          <cell r="AB1014" t="str">
            <v>Today we attend the customer site for sheudle service so we change parts during service:- air filter and oil filter than start machine running ok</v>
          </cell>
        </row>
        <row r="1015">
          <cell r="A1015">
            <v>45501.797604166699</v>
          </cell>
          <cell r="B1015">
            <v>1244</v>
          </cell>
          <cell r="F1015" t="str">
            <v>CC-01354648</v>
          </cell>
          <cell r="R1015" t="str">
            <v>BWHD164015</v>
          </cell>
          <cell r="AB1015" t="str">
            <v>Attend the site for schedule service so check and found oil is in black colour so drain oil from separators tank total 35 liters oil drain then clean separators tank. Then change fitted new air oil separators and change air filter for compressor and engine both side then change oil filter and ELGI air lube plus 45 liters. Then start the unit found running ok.</v>
          </cell>
        </row>
        <row r="1016">
          <cell r="A1016">
            <v>45498.6703935185</v>
          </cell>
          <cell r="B1016">
            <v>2030</v>
          </cell>
          <cell r="F1016" t="str">
            <v>CC-01352093</v>
          </cell>
          <cell r="R1016" t="str">
            <v>BWAD163674</v>
          </cell>
          <cell r="AB1016" t="str">
            <v>Att nd the site for schedule service so overall drain oil from tank and oil cooler 38 litres after replace oil filter, air filter engine and compressor both side, plugged in the drain plug and fill oil in tank full guage level , start the unit and stop it and maintain the oil level. Overall topped up oil 39 litres. Checked the machine on load condition unit is running in normal parameters.</v>
          </cell>
        </row>
        <row r="1017">
          <cell r="A1017">
            <v>45498.449236111097</v>
          </cell>
          <cell r="B1017">
            <v>1647</v>
          </cell>
          <cell r="F1017" t="str">
            <v>CC-01351461</v>
          </cell>
          <cell r="R1017" t="str">
            <v>BWFD163947</v>
          </cell>
          <cell r="AB1017" t="str">
            <v>Please visit the site to schedule a service for draining 37 liters of oil from the tank and cooler. Additionally, replace the air filter for both the compressor and engine. Proceed to change the oil filter, air oil separator, actuator kit, pressure regulator kit, ARV kit, and refill with 40 liters of oil. Finally, start the unit to ensure it is running smoothly.</v>
          </cell>
        </row>
        <row r="1018">
          <cell r="A1018">
            <v>45496.607638888891</v>
          </cell>
          <cell r="B1018">
            <v>755</v>
          </cell>
          <cell r="F1018" t="str">
            <v>CC-01349652</v>
          </cell>
          <cell r="R1018" t="str">
            <v>BXKC372435</v>
          </cell>
          <cell r="AB1018" t="str">
            <v>Today we attend the customer site for sheudle service so we change parts during service:- Air filter, oil filter, oil and separator than start machine running ok</v>
          </cell>
        </row>
        <row r="1019">
          <cell r="A1019">
            <v>45496.527083333334</v>
          </cell>
          <cell r="B1019">
            <v>13772</v>
          </cell>
          <cell r="F1019" t="str">
            <v>CC-01349447</v>
          </cell>
          <cell r="R1019" t="str">
            <v>BULL160559</v>
          </cell>
          <cell r="AB1019" t="str">
            <v>Please visit the site to schedule a service for draining 18 liters of oil from the tank and cooler. Additionally, replace the air filter on the compressor side, oil filter and add 20 liters of oil. After completing these tasks, start the unit to ensure it is running properly.</v>
          </cell>
        </row>
        <row r="1020">
          <cell r="A1020">
            <v>45496.525694444441</v>
          </cell>
          <cell r="B1020">
            <v>8210</v>
          </cell>
          <cell r="F1020" t="str">
            <v>CC-01349443</v>
          </cell>
          <cell r="R1020" t="str">
            <v>BUAL160593</v>
          </cell>
          <cell r="AB1020" t="str">
            <v>Please visit the site to schedule a service for draining 18 liters of oil from the tank and cooler. Additionally, replace the air filter on the compressor side, oil filter, BDV kit, solenoid valve kit, actuator kit, and add 20 liters of oil. After completing these tasks, start the unit to ensure it is running properly.</v>
          </cell>
        </row>
        <row r="1021">
          <cell r="A1021">
            <v>45495.773611111108</v>
          </cell>
          <cell r="B1021">
            <v>117153</v>
          </cell>
          <cell r="F1021" t="str">
            <v>CC-01348928</v>
          </cell>
          <cell r="R1021" t="str">
            <v>BUGS035879</v>
          </cell>
          <cell r="AB1021" t="str">
            <v>Today we attend the customer site for sheudle service so we change parts during service:- Air filter, oil filter, intake valve, solenoid solenoid,bdv, ADV, MPV and actuator than start machine running ok</v>
          </cell>
        </row>
        <row r="1022">
          <cell r="A1022">
            <v>45495.555555555555</v>
          </cell>
          <cell r="B1022">
            <v>7260</v>
          </cell>
          <cell r="F1022" t="str">
            <v>CC-01348340</v>
          </cell>
          <cell r="R1022" t="str">
            <v>BQKD200047</v>
          </cell>
          <cell r="AB1022" t="str">
            <v>To schedule the service, kindly visit the website. The process involves draining 35 liters of oil from the tank and cooler. Next, replace the air filter on the compressor side, followed by replacing the oil filter and adding 40 liters of oil. Finally, start the unit to confirm smooth operation.</v>
          </cell>
        </row>
        <row r="1023">
          <cell r="A1023">
            <v>45495.55</v>
          </cell>
          <cell r="B1023">
            <v>24001</v>
          </cell>
          <cell r="F1023" t="str">
            <v>CC-01348333</v>
          </cell>
          <cell r="R1023" t="str">
            <v>GOCS030806</v>
          </cell>
          <cell r="AB1023" t="str">
            <v>Today we attend the customer site for sheudle service so we change parts during service:- air filter, oil filter, oil and separator than start machine running</v>
          </cell>
        </row>
        <row r="1024">
          <cell r="A1024">
            <v>45495.521527777775</v>
          </cell>
          <cell r="B1024">
            <v>1511</v>
          </cell>
          <cell r="F1024" t="str">
            <v>CC-01348254</v>
          </cell>
          <cell r="R1024" t="str">
            <v>BVGD163297</v>
          </cell>
          <cell r="AB1024"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1025">
          <cell r="A1025">
            <v>45495.520138888889</v>
          </cell>
          <cell r="B1025">
            <v>6797</v>
          </cell>
          <cell r="F1025" t="str">
            <v>CC-01348250</v>
          </cell>
          <cell r="R1025" t="str">
            <v>GPGD160208</v>
          </cell>
          <cell r="AB1025"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1026">
          <cell r="A1026">
            <v>45493.728472222225</v>
          </cell>
          <cell r="B1026">
            <v>1746</v>
          </cell>
          <cell r="F1026" t="str">
            <v>CC-01347498</v>
          </cell>
          <cell r="R1026" t="str">
            <v>BWED163889</v>
          </cell>
          <cell r="AB1026" t="str">
            <v>Please visit the site to schedule the service. Begin by draining 35 liters of oil from the tank and cooler. Proceed to replace the air filter for both the compressor and engine. After that, replace the oil filter and add 40 liters of oil. Finally, start the unit to ensure it is running smoothly.</v>
          </cell>
        </row>
        <row r="1027">
          <cell r="A1027">
            <v>45493.680555555555</v>
          </cell>
          <cell r="B1027">
            <v>4011</v>
          </cell>
          <cell r="F1027" t="str">
            <v>CC-01347409</v>
          </cell>
          <cell r="R1027" t="str">
            <v>BWKS040406</v>
          </cell>
          <cell r="AB1027" t="str">
            <v>Today we attend the customer site for sheudle service so we change parts during service:- Air filter, oil filter, oil and separator than start machine running ok</v>
          </cell>
        </row>
        <row r="1028">
          <cell r="A1028">
            <v>45491.509027777778</v>
          </cell>
          <cell r="B1028">
            <v>12146</v>
          </cell>
          <cell r="F1028" t="str">
            <v>CC-01344622</v>
          </cell>
          <cell r="R1028" t="str">
            <v>BRGL151468</v>
          </cell>
          <cell r="AB1028" t="str">
            <v>Attend the site for air end fitting so fitted the air end and done schedule service. Change air filter, oil filter, air oil separators, all valve kit and oil. Then start the unit found running Ok.</v>
          </cell>
        </row>
        <row r="1029">
          <cell r="A1029">
            <v>45489.730555555558</v>
          </cell>
          <cell r="B1029">
            <v>3355</v>
          </cell>
          <cell r="F1029" t="str">
            <v>CC-01343102</v>
          </cell>
          <cell r="R1029" t="str">
            <v>BWEC370314</v>
          </cell>
          <cell r="AB1029" t="str">
            <v>Today we attend the customer site for sheudle service so we change parts during service:- air filter, oil filter than start machine running ok but separator time due</v>
          </cell>
        </row>
        <row r="1030">
          <cell r="A1030">
            <v>45489.541666666664</v>
          </cell>
          <cell r="B1030">
            <v>1896</v>
          </cell>
          <cell r="F1030" t="str">
            <v>CC-01342702</v>
          </cell>
          <cell r="R1030" t="str">
            <v>BWHD231642</v>
          </cell>
          <cell r="AB1030" t="str">
            <v>Attend the site for schedule service so replace separator filter, and valve kit are replace , arv kit , actuator kit 3 nos., pressure regulator kit 3 nos. After replace the parts start the unit found unit is running in good condition.</v>
          </cell>
        </row>
        <row r="1031">
          <cell r="A1031">
            <v>45486.54583333333</v>
          </cell>
          <cell r="B1031">
            <v>4155</v>
          </cell>
          <cell r="F1031" t="str">
            <v>CC-01340002</v>
          </cell>
          <cell r="R1031" t="str">
            <v>BVED163244</v>
          </cell>
          <cell r="AB1031" t="str">
            <v>Attend the site for schedule service so total drain oil 37 litres after then then replace oil filter 2nos. Replace air filter engine and compressor both of. Plugged in the drain plugs and over all fill oil in tank upto 41 litres with two dead cranks. After schedule service done start the unit and checked on load condition found unit is running in normal parameters.</v>
          </cell>
        </row>
        <row r="1032">
          <cell r="A1032">
            <v>45485.60833333333</v>
          </cell>
          <cell r="B1032">
            <v>2167</v>
          </cell>
          <cell r="F1032" t="str">
            <v>CC-01338885</v>
          </cell>
          <cell r="R1032" t="str">
            <v>BTFC378771</v>
          </cell>
          <cell r="AB1032" t="str">
            <v>We visited site and change Air filter Oil filter Separator and oil after than start and check unit running well.</v>
          </cell>
        </row>
        <row r="1033">
          <cell r="A1033">
            <v>45485.417361111111</v>
          </cell>
          <cell r="B1033">
            <v>57853</v>
          </cell>
          <cell r="F1033" t="str">
            <v>CC-01338327</v>
          </cell>
          <cell r="R1033" t="str">
            <v>BMBL160078</v>
          </cell>
          <cell r="AB1033" t="str">
            <v>Attend the site for schedule service so change air filter,  oil filter,  air oil separators and oil. Then start the unit found running ok.</v>
          </cell>
        </row>
        <row r="1034">
          <cell r="A1034">
            <v>45485.415277777778</v>
          </cell>
          <cell r="B1034">
            <v>2351</v>
          </cell>
          <cell r="F1034" t="str">
            <v>CC-01338320</v>
          </cell>
          <cell r="R1034" t="str">
            <v>BVIL161084</v>
          </cell>
          <cell r="AB1034" t="str">
            <v>Visit the site to schedule a service to drain oil from the tank and cooler, totaling 17 liters of oil. Replace the air filter for both the compressor and engine, followed by changing the oil filter and adding 20 liters of oil. Finally, start the unit and ensure it is running smoothly</v>
          </cell>
        </row>
        <row r="1035">
          <cell r="A1035">
            <v>45483.525000000001</v>
          </cell>
          <cell r="B1035">
            <v>476</v>
          </cell>
          <cell r="F1035" t="str">
            <v>CC-01336007</v>
          </cell>
          <cell r="R1035" t="str">
            <v>BXKD164219</v>
          </cell>
          <cell r="AB1035" t="str">
            <v>Visit the location to schedule a service to drain oil from the tank and cooler, totaling 34 liters of oil. Replace the oil filter and add 40 liters of fresh oil. Afterwards, start the unit and ensure it is running smoothly.</v>
          </cell>
        </row>
        <row r="1036">
          <cell r="A1036">
            <v>45483.447222222225</v>
          </cell>
          <cell r="B1036">
            <v>598</v>
          </cell>
          <cell r="F1036" t="str">
            <v>CC-01335739</v>
          </cell>
          <cell r="R1036" t="str">
            <v>BXLD164263</v>
          </cell>
          <cell r="AB1036" t="str">
            <v>Visit the site to schedule a service. Begin by draining 37 liters of oil from the tank and cooler. Next, replace the air filter for both the compressor and engine on-site. After that, change the oil filter and add 40 liters of oil. Finally, start the unit and ensure it is running smoothly.</v>
          </cell>
        </row>
        <row r="1037">
          <cell r="A1037">
            <v>45481.462500000001</v>
          </cell>
          <cell r="B1037">
            <v>4373</v>
          </cell>
          <cell r="F1037" t="str">
            <v>CC-01332799</v>
          </cell>
          <cell r="R1037" t="str">
            <v>BWLS031913</v>
          </cell>
          <cell r="AB1037" t="str">
            <v>Attend the site for schedule service so change air oil separators, air filter, ol filter and oil. Then start the unit found running ok.</v>
          </cell>
        </row>
        <row r="1038">
          <cell r="A1038">
            <v>45481.430555555555</v>
          </cell>
          <cell r="B1038">
            <v>7362</v>
          </cell>
          <cell r="F1038" t="str">
            <v>CC-01332732</v>
          </cell>
          <cell r="R1038" t="str">
            <v>BVEC376770</v>
          </cell>
          <cell r="AB1038" t="str">
            <v>Attend the site for schedule service so change air filter, oil filter, air oil separators, motor greasing and oil . then start the unit found running ok.</v>
          </cell>
        </row>
        <row r="1039">
          <cell r="A1039">
            <v>45478.589583333334</v>
          </cell>
          <cell r="B1039">
            <v>1500</v>
          </cell>
          <cell r="F1039" t="str">
            <v>CC-01330830</v>
          </cell>
          <cell r="R1039" t="str">
            <v>BWLD163608</v>
          </cell>
          <cell r="AB1039" t="str">
            <v>Visit the location for scheduled maintenance. Begin by draining 37 liters of oil from the tank and cooler. Proceed to replace the air filter for both the compressor and engine. Next, swap out the oil filter, air oil separator, BDV kit, ARV kit, pressure regulator kit, MPV, pressure switch, and add 40 liters of oil. Finally, start the unit to ensure it is running smoothly.</v>
          </cell>
        </row>
        <row r="1040">
          <cell r="A1040">
            <v>45477.654861111114</v>
          </cell>
          <cell r="B1040">
            <v>555</v>
          </cell>
          <cell r="F1040" t="str">
            <v>CC-01329645</v>
          </cell>
          <cell r="R1040" t="str">
            <v>BXKD164206</v>
          </cell>
          <cell r="AB1040" t="str">
            <v>Visit the site to schedule a service to drain oil from the tank and cooler, totaling 37 liters of oil drained. Next, replace the air filter for both the compressor and engine, followed by changing the oil filter and adding 40 liters of oil. Finally, start the unit to ensure everything is running smoothly.</v>
          </cell>
        </row>
        <row r="1041">
          <cell r="A1041">
            <v>45476.738194444442</v>
          </cell>
          <cell r="B1041">
            <v>1536</v>
          </cell>
          <cell r="F1041" t="str">
            <v>CC-01328662</v>
          </cell>
          <cell r="R1041" t="str">
            <v>BWHD164004</v>
          </cell>
          <cell r="AB1041" t="str">
            <v>Visit the site for the scheduled service at 1500 hours to replace the oil separator, valve kit, actuator kit, both side pressure regulator kit, and ARV kit. After completing the replacements, start the unit and ensure it is running smoothly..</v>
          </cell>
        </row>
        <row r="1042">
          <cell r="A1042">
            <v>45475.5311111111</v>
          </cell>
          <cell r="B1042">
            <v>27402</v>
          </cell>
          <cell r="F1042" t="str">
            <v>CC-01326925</v>
          </cell>
          <cell r="R1042" t="str">
            <v>BSLS036682</v>
          </cell>
          <cell r="AB1042" t="str">
            <v>Attend the site for schedule service so change air filter and oil filter then start the unit found running ok.</v>
          </cell>
        </row>
        <row r="1043">
          <cell r="A1043">
            <v>45475.528344907398</v>
          </cell>
          <cell r="B1043">
            <v>30448</v>
          </cell>
          <cell r="F1043" t="str">
            <v>CC-01326911</v>
          </cell>
          <cell r="R1043" t="str">
            <v>BRIS035838</v>
          </cell>
          <cell r="AB1043" t="str">
            <v>Attend the site for schedule service so change air oil,  oil filter,  air oil filter and oil. Then start the unit found running ok.</v>
          </cell>
        </row>
        <row r="1044">
          <cell r="A1044">
            <v>45475.4123958333</v>
          </cell>
          <cell r="B1044">
            <v>5891</v>
          </cell>
          <cell r="F1044" t="str">
            <v>CC-01326506</v>
          </cell>
          <cell r="R1044" t="str">
            <v>BULC370861</v>
          </cell>
          <cell r="AB1044" t="str">
            <v>Attend the site for schedule service so change air filter, oil filter, air oil separator and oil then start the unit found running ok.</v>
          </cell>
        </row>
        <row r="1045">
          <cell r="A1045">
            <v>45475.410787036999</v>
          </cell>
          <cell r="B1045">
            <v>31079</v>
          </cell>
          <cell r="F1045" t="str">
            <v>CC-01326503</v>
          </cell>
          <cell r="R1045" t="str">
            <v>BQBS033796</v>
          </cell>
          <cell r="AB1045" t="str">
            <v>Attend the site for schedule service so change air filter and oil filter then start the unit found running ok.</v>
          </cell>
        </row>
        <row r="1046">
          <cell r="A1046">
            <v>45475.409212963001</v>
          </cell>
          <cell r="B1046">
            <v>40779</v>
          </cell>
          <cell r="F1046" t="str">
            <v>CC-01326499</v>
          </cell>
          <cell r="R1046" t="str">
            <v>BPCS030196</v>
          </cell>
          <cell r="AB1046" t="str">
            <v>Attend the site for schedule service so change air filter, oil filter, all valve kit and motor greasing sone. Then start the unit found running ok.</v>
          </cell>
        </row>
        <row r="1047">
          <cell r="A1047">
            <v>45471.653437499997</v>
          </cell>
          <cell r="B1047">
            <v>4825</v>
          </cell>
          <cell r="F1047" t="str">
            <v>CC-01323091</v>
          </cell>
          <cell r="R1047" t="str">
            <v>BVLD163067</v>
          </cell>
          <cell r="AB1047" t="str">
            <v>Visit the site to schedule a service to drain oil from the tank and cooler, totaling 34 liters. Proceed to replace the air oil separator, oil filter, and air filter for both the compressor and engine. Additionally, replace the actuator kit for both sides, as well as the ARV kit, pressure regulator kit, and 40 liters of oil. Finally, start the unit and ensure it is running smoothly.</v>
          </cell>
        </row>
        <row r="1048">
          <cell r="A1048">
            <v>45471.512731481504</v>
          </cell>
          <cell r="B1048">
            <v>30034</v>
          </cell>
          <cell r="F1048" t="str">
            <v>CC-01322703</v>
          </cell>
          <cell r="R1048" t="str">
            <v>BMFS031346</v>
          </cell>
          <cell r="AB1048" t="str">
            <v>Today we attend the customer site for sheudle service so we change parts during service:- Air filter, oil filter, oil and separator than start machine running ok</v>
          </cell>
        </row>
        <row r="1049">
          <cell r="A1049">
            <v>45469.680648148104</v>
          </cell>
          <cell r="B1049">
            <v>32657</v>
          </cell>
          <cell r="F1049" t="str">
            <v>CC-01320833</v>
          </cell>
          <cell r="R1049" t="str">
            <v>BMJS040004</v>
          </cell>
          <cell r="AB1049" t="str">
            <v>Today we attend the customer site for sheudle service so we change parts during service:- air filter, oil filter and oil than start machine running ok</v>
          </cell>
        </row>
        <row r="1050">
          <cell r="A1050">
            <v>45469.6120717593</v>
          </cell>
          <cell r="B1050">
            <v>1563</v>
          </cell>
          <cell r="F1050" t="str">
            <v>CC-01320646</v>
          </cell>
          <cell r="R1050" t="str">
            <v>BWLS031931</v>
          </cell>
          <cell r="AB1050" t="str">
            <v>Today we attend the customer site for sheudle service so we change parts during service:- air filter and oil filter than start machine running ok</v>
          </cell>
        </row>
        <row r="1051">
          <cell r="A1051">
            <v>45469.5452546296</v>
          </cell>
          <cell r="B1051">
            <v>1741</v>
          </cell>
          <cell r="F1051" t="str">
            <v>CC-01320477</v>
          </cell>
          <cell r="R1051" t="str">
            <v>BWFD163940</v>
          </cell>
          <cell r="AB1051" t="str">
            <v>Visit the location to schedule a service to drain oil from the tank and cooler, totaling 32 liters of oil. Proceed to replace the oil filter and add 40 liters of fresh oil. Finally, start the unit to ensure it is running smoothly..</v>
          </cell>
        </row>
        <row r="1052">
          <cell r="A1052">
            <v>45469.480613425898</v>
          </cell>
          <cell r="B1052">
            <v>453320</v>
          </cell>
          <cell r="F1052" t="str">
            <v>CC-01320249</v>
          </cell>
          <cell r="R1052" t="str">
            <v>BKAS040272</v>
          </cell>
          <cell r="AB1052" t="str">
            <v>Attend the site for schedule service so change air filter oil filter, air oil separators, motor greasing and oil. Then start the unit found running ok.</v>
          </cell>
        </row>
        <row r="1053">
          <cell r="A1053">
            <v>45467.6485763889</v>
          </cell>
          <cell r="B1053">
            <v>5242</v>
          </cell>
          <cell r="F1053" t="str">
            <v>CC-01318427</v>
          </cell>
          <cell r="R1053" t="str">
            <v>BWEC370334</v>
          </cell>
          <cell r="AB1053" t="str">
            <v>Attend the site to change oil filter so change oil filter and then start the unit found running ok</v>
          </cell>
        </row>
        <row r="1054">
          <cell r="A1054">
            <v>45467.494710648098</v>
          </cell>
          <cell r="B1054">
            <v>523</v>
          </cell>
          <cell r="F1054" t="str">
            <v>CC-01318053</v>
          </cell>
          <cell r="R1054" t="str">
            <v>BXJD164143</v>
          </cell>
          <cell r="AB1054"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1055">
          <cell r="A1055">
            <v>45465.674803240698</v>
          </cell>
          <cell r="B1055">
            <v>1412</v>
          </cell>
          <cell r="F1055" t="str">
            <v>CC-01317040</v>
          </cell>
          <cell r="R1055" t="str">
            <v>BWED163893</v>
          </cell>
          <cell r="AB1055" t="str">
            <v>Visit the site to schedule a service for replacing the air oil separator, BDV kit, ARV kit, Actuator kit, pressure regulator kit. Afterwards, start the unit and ensure it is running smoothly.</v>
          </cell>
        </row>
        <row r="1056">
          <cell r="A1056">
            <v>45465.644629629598</v>
          </cell>
          <cell r="B1056">
            <v>1453</v>
          </cell>
          <cell r="F1056" t="str">
            <v>CC-01316969</v>
          </cell>
          <cell r="R1056" t="str">
            <v>BWED163889</v>
          </cell>
          <cell r="AB1056" t="str">
            <v>Visit the site to schedule a service for replacing the air oil separator, BDV kit, ARV kit, Actuator kit, pressure regulator kit. Afterwards, start the unit and ensure it is running smoothly.</v>
          </cell>
        </row>
        <row r="1057">
          <cell r="A1057">
            <v>45465.460069444402</v>
          </cell>
          <cell r="B1057">
            <v>14337</v>
          </cell>
          <cell r="F1057" t="str">
            <v>CC-01316505</v>
          </cell>
          <cell r="R1057" t="str">
            <v>BTJC377259</v>
          </cell>
          <cell r="AB1057" t="str">
            <v>Attend the site for schedule service so change air filter and oil filter and top up 5 liters XD oil. Then start the unit found running Ok.</v>
          </cell>
        </row>
        <row r="1058">
          <cell r="A1058">
            <v>45463.528981481497</v>
          </cell>
          <cell r="B1058">
            <v>1230</v>
          </cell>
          <cell r="F1058" t="str">
            <v>CC-01314429</v>
          </cell>
          <cell r="R1058" t="str">
            <v>BWHD164004</v>
          </cell>
          <cell r="AB1058"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1059">
          <cell r="A1059">
            <v>45463.496030092603</v>
          </cell>
          <cell r="B1059">
            <v>570</v>
          </cell>
          <cell r="F1059" t="str">
            <v>CC-01314350</v>
          </cell>
          <cell r="R1059" t="str">
            <v>BWID164050</v>
          </cell>
          <cell r="AB1059"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1060">
          <cell r="A1060">
            <v>45463.481261574103</v>
          </cell>
          <cell r="B1060">
            <v>741</v>
          </cell>
          <cell r="F1060" t="str">
            <v>CC-01314306</v>
          </cell>
          <cell r="R1060" t="str">
            <v>BXKD164160</v>
          </cell>
          <cell r="AB1060"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1061">
          <cell r="A1061">
            <v>45462.4972569444</v>
          </cell>
          <cell r="B1061">
            <v>488</v>
          </cell>
          <cell r="F1061" t="str">
            <v>CC-01313202</v>
          </cell>
          <cell r="R1061" t="str">
            <v>BXLD231897</v>
          </cell>
          <cell r="AB1061" t="str">
            <v>Visit the location to schedule a service to drain 110 liters of oil from the cooler and tank. Additionally, replace the air filter on the compressor side, as well as the oil filter and 120 liters of oil. Finally, start the unit and ensure it is running smoothly.</v>
          </cell>
        </row>
        <row r="1062">
          <cell r="A1062">
            <v>45461.688194444403</v>
          </cell>
          <cell r="B1062">
            <v>2055</v>
          </cell>
          <cell r="F1062" t="str">
            <v>CC-01312557</v>
          </cell>
          <cell r="R1062" t="str">
            <v>BWLD231345</v>
          </cell>
          <cell r="AB1062" t="str">
            <v>Visit the site to schedule a 1500 hour service to replace the air oil separator, pressure regulator kit (3 units), actuator kit (3 units), and ARV kit. Ensure all parts are properly installed and start the unit to confirm it is running smoothly.</v>
          </cell>
        </row>
        <row r="1063">
          <cell r="A1063">
            <v>45461.684918981497</v>
          </cell>
          <cell r="B1063">
            <v>1570</v>
          </cell>
          <cell r="F1063" t="str">
            <v>CC-01312541</v>
          </cell>
          <cell r="R1063" t="str">
            <v>BWLD231334</v>
          </cell>
          <cell r="AB1063" t="str">
            <v>Visit the site to schedule a 1500 hour service to replace the air oil separator, pressure regulator kit (3 units), actuator kit (3 units), and ARV kit. Ensure all parts are properly installed and start the unit to confirm it is running smoothly.</v>
          </cell>
        </row>
        <row r="1064">
          <cell r="A1064">
            <v>45461.640393518501</v>
          </cell>
          <cell r="B1064">
            <v>4181</v>
          </cell>
          <cell r="F1064" t="str">
            <v>CC-01312447</v>
          </cell>
          <cell r="R1064" t="str">
            <v>BVHD163374</v>
          </cell>
          <cell r="AB1064"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1065">
          <cell r="A1065">
            <v>45461.533148148097</v>
          </cell>
          <cell r="B1065">
            <v>2525</v>
          </cell>
          <cell r="F1065" t="str">
            <v>CC-01312153</v>
          </cell>
          <cell r="R1065" t="str">
            <v>BVHD163388</v>
          </cell>
          <cell r="AB1065"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1066">
          <cell r="A1066">
            <v>45460.676793981504</v>
          </cell>
          <cell r="B1066">
            <v>5925</v>
          </cell>
          <cell r="F1066" t="str">
            <v>CC-01311209</v>
          </cell>
          <cell r="R1066" t="str">
            <v>BULC371019</v>
          </cell>
          <cell r="AB1066" t="str">
            <v>We visited site and change Air filter Oil filter and Oil after than start and check unit running well but Separator service due.</v>
          </cell>
        </row>
        <row r="1067">
          <cell r="A1067">
            <v>45460.625300925902</v>
          </cell>
          <cell r="B1067">
            <v>34704</v>
          </cell>
          <cell r="F1067" t="str">
            <v>CC-01311045</v>
          </cell>
          <cell r="R1067" t="str">
            <v>BLIS031950</v>
          </cell>
          <cell r="AB1067"/>
        </row>
        <row r="1068">
          <cell r="A1068">
            <v>45460.569652777798</v>
          </cell>
          <cell r="B1068">
            <v>117153</v>
          </cell>
          <cell r="F1068" t="str">
            <v>CC-01310905</v>
          </cell>
          <cell r="R1068" t="str">
            <v>BUGS035879</v>
          </cell>
          <cell r="AB1068"/>
        </row>
        <row r="1069">
          <cell r="A1069">
            <v>45456.502962963001</v>
          </cell>
          <cell r="B1069">
            <v>2830</v>
          </cell>
          <cell r="F1069" t="str">
            <v>CC-01306950</v>
          </cell>
          <cell r="R1069" t="str">
            <v>BWBD163701</v>
          </cell>
          <cell r="AB1069" t="str">
            <v>Attend the site for schedule service so drain oil from tank and oil cooler 39 litres after then replace oil filter, air filter engine and compressor both side. Plugged in the drain plug and fill oil in tank upto full guage level, start the unit and maintain the oil level total oil fill 40 litres. After schedule service done start the unit and checked on load condition found unit is running in normal parameters.</v>
          </cell>
        </row>
        <row r="1070">
          <cell r="A1070">
            <v>45455.513541666704</v>
          </cell>
          <cell r="B1070">
            <v>6791</v>
          </cell>
          <cell r="F1070" t="str">
            <v>CC-01305649</v>
          </cell>
          <cell r="R1070" t="str">
            <v>BSFC376396</v>
          </cell>
          <cell r="AB1070" t="str">
            <v>Today we attend the customer site for sheudle service so we change parts during service:- air filter, oil filter, oil and separator than start machine running ok</v>
          </cell>
        </row>
        <row r="1071">
          <cell r="A1071">
            <v>45455.432199074101</v>
          </cell>
          <cell r="B1071">
            <v>8260</v>
          </cell>
          <cell r="F1071" t="str">
            <v>CC-01305440</v>
          </cell>
          <cell r="R1071" t="str">
            <v>BUFS046813</v>
          </cell>
          <cell r="AB1071" t="str">
            <v>Visit the site to schedule a service to replace the air filter, oil filter, air oil separator, all valve kit, and oil. After completing the maintenance, start the unit to ensure it is running smoothly.</v>
          </cell>
        </row>
        <row r="1072">
          <cell r="A1072">
            <v>45453.703923611101</v>
          </cell>
          <cell r="B1072">
            <v>15857</v>
          </cell>
          <cell r="F1072" t="str">
            <v>CC-01303650</v>
          </cell>
          <cell r="R1072" t="str">
            <v>BRCC373034</v>
          </cell>
          <cell r="AB1072" t="str">
            <v>Attend the site for schedule service so change air filter, oil filter, air oil separator, intake valve and oil. Then start the unit found running ok</v>
          </cell>
        </row>
        <row r="1073">
          <cell r="A1073">
            <v>45453.590671296297</v>
          </cell>
          <cell r="B1073">
            <v>37781</v>
          </cell>
          <cell r="F1073" t="str">
            <v>CC-01303306</v>
          </cell>
          <cell r="R1073" t="str">
            <v>GPJS030042</v>
          </cell>
          <cell r="AB1073" t="str">
            <v>Schedule service done</v>
          </cell>
        </row>
        <row r="1074">
          <cell r="A1074">
            <v>45453.589629629598</v>
          </cell>
          <cell r="B1074">
            <v>44390</v>
          </cell>
          <cell r="F1074" t="str">
            <v>CC-01303304</v>
          </cell>
          <cell r="R1074" t="str">
            <v>BKCS040470</v>
          </cell>
          <cell r="AB1074" t="str">
            <v>Schedule service done</v>
          </cell>
        </row>
        <row r="1075">
          <cell r="A1075">
            <v>45453.588645833297</v>
          </cell>
          <cell r="B1075">
            <v>23139</v>
          </cell>
          <cell r="F1075" t="str">
            <v>CC-01303302</v>
          </cell>
          <cell r="R1075" t="str">
            <v>BRHS035368</v>
          </cell>
          <cell r="AB1075" t="str">
            <v>Schedule service done</v>
          </cell>
        </row>
        <row r="1076">
          <cell r="A1076">
            <v>45453.508368055598</v>
          </cell>
          <cell r="B1076">
            <v>5106</v>
          </cell>
          <cell r="F1076" t="str">
            <v>CC-01303039</v>
          </cell>
          <cell r="R1076" t="str">
            <v>BUID162953</v>
          </cell>
          <cell r="AB1076"/>
        </row>
        <row r="1077">
          <cell r="A1077">
            <v>45453.475324074097</v>
          </cell>
          <cell r="B1077">
            <v>1101</v>
          </cell>
          <cell r="F1077" t="str">
            <v>CC-01302921</v>
          </cell>
          <cell r="R1077" t="str">
            <v>BWID164054</v>
          </cell>
          <cell r="AB1077"/>
        </row>
        <row r="1078">
          <cell r="A1078">
            <v>45453.471504629597</v>
          </cell>
          <cell r="B1078">
            <v>544</v>
          </cell>
          <cell r="F1078" t="str">
            <v>CC-01302909</v>
          </cell>
          <cell r="R1078" t="str">
            <v>BXJD231746</v>
          </cell>
          <cell r="AB1078" t="str">
            <v>Visit the site to schedule service, drain oil from the cooler and tank totaling 110 liters, replace the air filter on the compressor side, change the oil filter, and add 120 units of oil. After that, start the unit and ensure it is running smoothly.</v>
          </cell>
        </row>
        <row r="1079">
          <cell r="A1079">
            <v>45451.737175925897</v>
          </cell>
          <cell r="B1079">
            <v>5985</v>
          </cell>
          <cell r="F1079" t="str">
            <v>CC-01302201</v>
          </cell>
          <cell r="R1079" t="str">
            <v>BVCD163165</v>
          </cell>
          <cell r="AB1079" t="str">
            <v>Visit the site to schedule a service. Drain 38 liters of oil from the tank and cooler in a friendly manner. Replace the air filter for both the compressor and engine. Change the oil filter, change air oil separator, change MPV kit, BDV kit, OSV Kit, ARV kit, PRV kit, actuator kit for compressor and emgine both side and add 40 liters of oil. Once the service is completed, start the unit to ensure everything is running smoothly.</v>
          </cell>
        </row>
        <row r="1080">
          <cell r="A1080">
            <v>45451.569895833301</v>
          </cell>
          <cell r="B1080">
            <v>5298</v>
          </cell>
          <cell r="F1080" t="str">
            <v>CC-01301847</v>
          </cell>
          <cell r="R1080" t="str">
            <v>BQBD160067</v>
          </cell>
          <cell r="AB1080" t="str">
            <v>Visit the location to schedule a service to drain 38 liters of oil from the cooler and tank. Replace the air filter for both the compressor and engine, then replace the oil filter and add 40 liters of oil. Finally, start the unit to ensure it is running smoothly.</v>
          </cell>
        </row>
        <row r="1081">
          <cell r="A1081">
            <v>45451.501157407401</v>
          </cell>
          <cell r="B1081">
            <v>1073</v>
          </cell>
          <cell r="F1081" t="str">
            <v>CC-01301684</v>
          </cell>
          <cell r="R1081" t="str">
            <v>BWGD163984</v>
          </cell>
          <cell r="AB1081" t="str">
            <v>Attend the site for schedule service so drain oil from cooler and drain oil from tank total 38 liters oil drain then change oil filter and oil 40 liters then start the unit found running ok.</v>
          </cell>
        </row>
        <row r="1082">
          <cell r="A1082">
            <v>45450.697997685202</v>
          </cell>
          <cell r="B1082">
            <v>2129</v>
          </cell>
          <cell r="F1082" t="str">
            <v>CC-01300996</v>
          </cell>
          <cell r="R1082" t="str">
            <v>BVHD163336</v>
          </cell>
          <cell r="AB1082" t="str">
            <v>Attend the site for schedule service so drain oil from cooler and drain oil from tank total 36 liters oil drain then change air filter for compressor and engine both side then change oil filter and oil 40 liters. Then start the unit found running ok.</v>
          </cell>
        </row>
        <row r="1083">
          <cell r="A1083">
            <v>45450.478414351899</v>
          </cell>
          <cell r="B1083">
            <v>6602</v>
          </cell>
          <cell r="F1083" t="str">
            <v>CC-01300361</v>
          </cell>
          <cell r="R1083" t="str">
            <v>BUKC370622</v>
          </cell>
          <cell r="AB1083" t="str">
            <v>Today we attend the customer site for sheudle service so we change parts during service:- air filter, oil filter, oil than start machine running ok</v>
          </cell>
        </row>
        <row r="1084">
          <cell r="A1084">
            <v>45449.605532407397</v>
          </cell>
          <cell r="B1084">
            <v>7529</v>
          </cell>
          <cell r="F1084" t="str">
            <v>CC-01299478</v>
          </cell>
          <cell r="R1084" t="str">
            <v>BVFS049426</v>
          </cell>
          <cell r="AB1084" t="str">
            <v>Attend the site for schedule service so change air filter., oil filter and valve kit then start the unit found running ok.</v>
          </cell>
        </row>
        <row r="1085">
          <cell r="A1085">
            <v>45449.604293981502</v>
          </cell>
          <cell r="B1085">
            <v>7644</v>
          </cell>
          <cell r="F1085" t="str">
            <v>CC-01299476</v>
          </cell>
          <cell r="R1085" t="str">
            <v>BVFS049398</v>
          </cell>
          <cell r="AB1085" t="str">
            <v>Attend the site for schedule service so change all valve kit only and then start the unit found running ok.</v>
          </cell>
        </row>
        <row r="1086">
          <cell r="A1086">
            <v>45448.723518518498</v>
          </cell>
          <cell r="B1086">
            <v>434</v>
          </cell>
          <cell r="F1086" t="str">
            <v>CC-01298548</v>
          </cell>
          <cell r="R1086" t="str">
            <v>BXKD164199</v>
          </cell>
          <cell r="AB1086" t="str">
            <v>Visit the site to schedule a service. Drain 38 liters of oil from the tank and cooler in a friendly manner. Replace the air filter for both the compressor and engine. Change the oil filter and add 40 liters of oil. Once the service is completed, start the unit to ensure everything is running smoothly.</v>
          </cell>
        </row>
        <row r="1087">
          <cell r="A1087">
            <v>45448.530833333301</v>
          </cell>
          <cell r="B1087">
            <v>2381</v>
          </cell>
          <cell r="F1087" t="str">
            <v>CC-01297959</v>
          </cell>
          <cell r="R1087" t="str">
            <v>BVJD162957</v>
          </cell>
          <cell r="AB1087" t="str">
            <v xml:space="preserve">Visit the location to schedule a service to drain oil from the cooler and tank, totaling 37 liters. Proceed to replace the air filter for both the compressor and engine, followed by changing the oil filter and adding 40 liters of new oil. Finally, start the unit and ensure it is running smoothly.	</v>
          </cell>
        </row>
        <row r="1088">
          <cell r="A1088">
            <v>45448.505636574097</v>
          </cell>
          <cell r="B1088">
            <v>3087</v>
          </cell>
          <cell r="F1088" t="str">
            <v>CC-01297867</v>
          </cell>
          <cell r="R1088" t="str">
            <v>BWKD163543</v>
          </cell>
          <cell r="AB1088" t="str">
            <v>Attend the site for schedule service so drain oil from cooler and drain oil from tank total 38 liters oil drain then change air filter for compressor and engine both side then change oil filter, air oil separators, BDV kit, ARV kit, MPV kit, pressure regulator kit, actuator kit for compressor and engine both side and oil 40 liter changed. After then start the unit found running ok.</v>
          </cell>
        </row>
        <row r="1089">
          <cell r="A1089">
            <v>45448.481331018498</v>
          </cell>
          <cell r="B1089">
            <v>4652</v>
          </cell>
          <cell r="F1089" t="str">
            <v>CC-01297806</v>
          </cell>
          <cell r="R1089" t="str">
            <v>BTJD162038</v>
          </cell>
          <cell r="AB1089" t="str">
            <v>Visit the location to schedule a service. Begin by draining 38 liters of oil from the cooler and tank. Proceed to replace the air filter for both the compressor and engine. Additionally, replace the oil filter, air oil separator, BDV kit, Actuator kit, pressure regulator kit, and add 40 liters of oil. Finally, start the unit and ensure it is running smoothly.</v>
          </cell>
        </row>
        <row r="1090">
          <cell r="A1090">
            <v>45447.700613425899</v>
          </cell>
          <cell r="B1090">
            <v>11980</v>
          </cell>
          <cell r="F1090" t="str">
            <v>CC-01297210</v>
          </cell>
          <cell r="R1090" t="str">
            <v>BTIS032020</v>
          </cell>
          <cell r="AB1090" t="str">
            <v>Today we attend the customer site for sheudle service so we change parts during service:- air filter, oil filter, oil, separator and grease than start machine running ok</v>
          </cell>
        </row>
        <row r="1091">
          <cell r="A1091">
            <v>45447.697233796302</v>
          </cell>
          <cell r="B1091">
            <v>11340</v>
          </cell>
          <cell r="F1091" t="str">
            <v>CC-01297197</v>
          </cell>
          <cell r="R1091" t="str">
            <v>BULS033141</v>
          </cell>
          <cell r="AB1091" t="str">
            <v>Today we attend the customer site for sheudle service so we change parts during service:- air filter, oil filter, oil, separator, intake valve, solenoid valve, actuator, MPV, ADV and bdv than start machine running ok</v>
          </cell>
        </row>
        <row r="1092">
          <cell r="A1092">
            <v>45446.690844907404</v>
          </cell>
          <cell r="B1092">
            <v>501</v>
          </cell>
          <cell r="F1092" t="str">
            <v>CC-01296094</v>
          </cell>
          <cell r="R1092" t="str">
            <v>BXKD164191</v>
          </cell>
          <cell r="AB1092" t="str">
            <v>Change air filter for compressor and engine both side then change oil filter &amp; oil..</v>
          </cell>
        </row>
        <row r="1093">
          <cell r="A1093">
            <v>45446.682233796302</v>
          </cell>
          <cell r="B1093">
            <v>1220</v>
          </cell>
          <cell r="F1093" t="str">
            <v>CC-01296068</v>
          </cell>
          <cell r="R1093" t="str">
            <v>BWHD163996</v>
          </cell>
          <cell r="AB1093" t="str">
            <v>Change air filter for compressor and engine both side then change oil filter &amp; oil</v>
          </cell>
        </row>
        <row r="1094">
          <cell r="A1094">
            <v>45446.644803240699</v>
          </cell>
          <cell r="B1094">
            <v>6096</v>
          </cell>
          <cell r="F1094" t="str">
            <v>CC-01295962</v>
          </cell>
          <cell r="R1094" t="str">
            <v>BWCS032691</v>
          </cell>
          <cell r="AB1094" t="str">
            <v>To We attend the customer site for sheudle service so we change parts during service:- Air filter, oil filter, oil and separator than start machine running ok</v>
          </cell>
        </row>
        <row r="1095">
          <cell r="A1095">
            <v>45446.503761574102</v>
          </cell>
          <cell r="B1095">
            <v>4820</v>
          </cell>
          <cell r="F1095" t="str">
            <v>CC-01295603</v>
          </cell>
          <cell r="R1095" t="str">
            <v>BUFC372952</v>
          </cell>
          <cell r="AB1095" t="str">
            <v>Attend the ste service so change air filter &amp; oil filter then start it found runnig ok.</v>
          </cell>
        </row>
        <row r="1096">
          <cell r="A1096">
            <v>45446.502152777801</v>
          </cell>
          <cell r="B1096">
            <v>7155</v>
          </cell>
          <cell r="F1096" t="str">
            <v>CC-01295601</v>
          </cell>
          <cell r="R1096" t="str">
            <v>BVKC374486</v>
          </cell>
          <cell r="AB1096" t="str">
            <v>Attend the ste service so change air filter &amp; oil filter then start it found runnig ok.</v>
          </cell>
        </row>
        <row r="1097">
          <cell r="A1097">
            <v>45444.647916666669</v>
          </cell>
          <cell r="B1097">
            <v>2813</v>
          </cell>
          <cell r="F1097" t="str">
            <v>CC-01294599</v>
          </cell>
          <cell r="R1097" t="str">
            <v>BWFC370723</v>
          </cell>
          <cell r="AB1097" t="str">
            <v>We visited site and change Air filter, Oil filter, Separator and oil after than start and check unit running well.</v>
          </cell>
        </row>
        <row r="1098">
          <cell r="A1098">
            <v>45444.625</v>
          </cell>
          <cell r="B1098">
            <v>12441</v>
          </cell>
          <cell r="F1098" t="str">
            <v>CC-01294565</v>
          </cell>
          <cell r="R1098" t="str">
            <v>BVGF111615</v>
          </cell>
          <cell r="AB1098" t="str">
            <v>Schedule service completed by replacing the air filter, oil filter, pre filter, fine filter, and greasing the motor. Afterwards, start the unit and confirm that it is running smoothly.</v>
          </cell>
        </row>
        <row r="1099">
          <cell r="A1099">
            <v>45444.623611111114</v>
          </cell>
          <cell r="B1099">
            <v>11966</v>
          </cell>
          <cell r="F1099" t="str">
            <v>CC-01294563</v>
          </cell>
          <cell r="R1099" t="str">
            <v>BVGF111611</v>
          </cell>
          <cell r="AB1099" t="str">
            <v>Schedule service completed by replacing the air filter, oil filter, pre filter, fine filter, and greasing the motor. Afterwards, start the unit and confirm that it is running smoothly.</v>
          </cell>
        </row>
        <row r="1100">
          <cell r="A1100">
            <v>45444.578472222223</v>
          </cell>
          <cell r="B1100">
            <v>5833</v>
          </cell>
          <cell r="F1100" t="str">
            <v>CC-01294478</v>
          </cell>
          <cell r="R1100" t="str">
            <v>BUGC373215</v>
          </cell>
          <cell r="AB1100" t="str">
            <v>Service done</v>
          </cell>
        </row>
        <row r="1101">
          <cell r="A1101">
            <v>45444.538888888892</v>
          </cell>
          <cell r="B1101">
            <v>12166</v>
          </cell>
          <cell r="F1101" t="str">
            <v>CC-01294417</v>
          </cell>
          <cell r="R1101" t="str">
            <v>BTJC377158</v>
          </cell>
          <cell r="AB1101" t="str">
            <v>change air filter, oil filter &amp; oil</v>
          </cell>
        </row>
        <row r="1102">
          <cell r="A1102">
            <v>45444.459722222222</v>
          </cell>
          <cell r="B1102">
            <v>7556</v>
          </cell>
          <cell r="F1102" t="str">
            <v>CC-01294228</v>
          </cell>
          <cell r="R1102" t="str">
            <v>BUFD162814</v>
          </cell>
          <cell r="AB1102"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1103">
          <cell r="A1103">
            <v>45444.457638888889</v>
          </cell>
          <cell r="B1103">
            <v>1148</v>
          </cell>
          <cell r="F1103" t="str">
            <v>CC-01294223</v>
          </cell>
          <cell r="R1103" t="str">
            <v>BWED163893</v>
          </cell>
          <cell r="AB1103"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1104">
          <cell r="A1104">
            <v>45443.727777777778</v>
          </cell>
          <cell r="B1104">
            <v>18449</v>
          </cell>
          <cell r="F1104" t="str">
            <v>CC-01293841</v>
          </cell>
          <cell r="R1104" t="str">
            <v>GOHC370857</v>
          </cell>
          <cell r="AB1104" t="str">
            <v>CHANGE AIR FILTER, OIL FILTER, AIR OIL SEPARATOR AND OIL</v>
          </cell>
        </row>
        <row r="1105">
          <cell r="A1105">
            <v>45443.65</v>
          </cell>
          <cell r="B1105">
            <v>76489</v>
          </cell>
          <cell r="F1105" t="str">
            <v>CC-01293651</v>
          </cell>
          <cell r="R1105" t="str">
            <v>BJGS031396</v>
          </cell>
          <cell r="AB1105" t="str">
            <v>We visited site and change Air filter, Oil filter , Separator and Oil after than start and check unit running well. And We also clean cooler.</v>
          </cell>
        </row>
        <row r="1106">
          <cell r="A1106">
            <v>45443.648611111108</v>
          </cell>
          <cell r="B1106">
            <v>74790</v>
          </cell>
          <cell r="F1106" t="str">
            <v>CC-01293647</v>
          </cell>
          <cell r="R1106" t="str">
            <v>BMBS030816</v>
          </cell>
          <cell r="AB1106" t="str">
            <v>We visited site and change Air filter, Oil filter, Separator and oil after than start and check unit running well and we also clean cooler from castic sodda....</v>
          </cell>
        </row>
        <row r="1107">
          <cell r="A1107">
            <v>45443.568749999999</v>
          </cell>
          <cell r="B1107">
            <v>6828</v>
          </cell>
          <cell r="F1107" t="str">
            <v>CC-01293489</v>
          </cell>
          <cell r="R1107" t="str">
            <v>BPLD200068</v>
          </cell>
          <cell r="AB1107" t="str">
            <v>Service done</v>
          </cell>
        </row>
        <row r="1108">
          <cell r="A1108">
            <v>45443.567361111112</v>
          </cell>
          <cell r="B1108">
            <v>7816</v>
          </cell>
          <cell r="F1108" t="str">
            <v>CC-01293484</v>
          </cell>
          <cell r="R1108" t="str">
            <v>BTFS031006</v>
          </cell>
          <cell r="AB1108" t="str">
            <v>agter fitment of repaired airend Service done</v>
          </cell>
        </row>
        <row r="1109">
          <cell r="A1109">
            <v>45443.565972222219</v>
          </cell>
          <cell r="B1109">
            <v>3170</v>
          </cell>
          <cell r="F1109" t="str">
            <v>CC-01293476</v>
          </cell>
          <cell r="R1109" t="str">
            <v>BVGD163308</v>
          </cell>
          <cell r="AB1109" t="str">
            <v>Attend the site for schedule service so at first start the unit for sometime on load condition and check basic parameters found in ok After thn drain oil from tank and oil cooler 38 litres replace air filter engine and compressor both side, replace oil filter 2nos., replace separator filter, valve kit are replace dcv, mpv kit, osv kit , bdv kit , arv kit, main pressure regulator kit and actuator kit both side. Plugged in drain plugs and fill oil in tank upto full gauge level. Dead crank the unit two times and again fill oil in tank to maintain the level. Over all topped up oil in tank 40 litres. After all work done start the unit and check on load condition found unit is running with normal parameters</v>
          </cell>
        </row>
        <row r="1110">
          <cell r="A1110">
            <v>45442.70416666667</v>
          </cell>
          <cell r="B1110">
            <v>1450</v>
          </cell>
          <cell r="F1110" t="str">
            <v>CC-01292751</v>
          </cell>
          <cell r="R1110" t="str">
            <v>BWFD163940</v>
          </cell>
          <cell r="AB1110" t="str">
            <v>1500 Hours Service Done</v>
          </cell>
        </row>
        <row r="1111">
          <cell r="A1111">
            <v>45442.686111111114</v>
          </cell>
          <cell r="B1111">
            <v>510</v>
          </cell>
          <cell r="F1111" t="str">
            <v>CC-01292698</v>
          </cell>
          <cell r="R1111" t="str">
            <v>BXKD164166</v>
          </cell>
          <cell r="AB1111" t="str">
            <v>service done</v>
          </cell>
        </row>
        <row r="1112">
          <cell r="A1112">
            <v>45442.543749999997</v>
          </cell>
          <cell r="B1112">
            <v>6209</v>
          </cell>
          <cell r="F1112" t="str">
            <v>CC-01292289</v>
          </cell>
          <cell r="R1112" t="str">
            <v>BVIS040049</v>
          </cell>
          <cell r="AB1112" t="str">
            <v>We visited site and change Air filter, Oil filter, Separator and oil after than start and check unit running well. But unit noise abnormal in unload condition so required SPM in visit.</v>
          </cell>
        </row>
        <row r="1113">
          <cell r="A1113">
            <v>45442.529166666667</v>
          </cell>
          <cell r="B1113">
            <v>17867</v>
          </cell>
          <cell r="F1113">
            <v>329953</v>
          </cell>
          <cell r="R1113" t="str">
            <v>BTDS044313</v>
          </cell>
          <cell r="AB1113" t="str">
            <v>Service done</v>
          </cell>
        </row>
        <row r="1114">
          <cell r="A1114">
            <v>45441.5625</v>
          </cell>
          <cell r="B1114">
            <v>26586</v>
          </cell>
          <cell r="F1114" t="str">
            <v>CC-01291169</v>
          </cell>
          <cell r="R1114" t="str">
            <v>BMKC370048</v>
          </cell>
          <cell r="AB1114" t="str">
            <v>We visited site and change Air filter, Oil filter, Separator and oil after than start and check unit running well..</v>
          </cell>
        </row>
        <row r="1115">
          <cell r="A1115">
            <v>45441.49722222222</v>
          </cell>
          <cell r="B1115">
            <v>37517</v>
          </cell>
          <cell r="F1115" t="str">
            <v>CC-01290964</v>
          </cell>
          <cell r="R1115" t="str">
            <v>GPLS030458</v>
          </cell>
          <cell r="AB1115" t="str">
            <v>Attend the site for schedule service so change air filter, oil filter, air oil separator and oil also motor greasing done. Then start the unit found running ok.</v>
          </cell>
        </row>
        <row r="1116">
          <cell r="A1116">
            <v>45441.487500000003</v>
          </cell>
          <cell r="B1116">
            <v>1220</v>
          </cell>
          <cell r="F1116" t="str">
            <v>CC-01290945</v>
          </cell>
          <cell r="R1116" t="str">
            <v>BWAD163680</v>
          </cell>
          <cell r="AB1116" t="str">
            <v>Service done.....</v>
          </cell>
        </row>
        <row r="1117">
          <cell r="A1117">
            <v>45441.481944444444</v>
          </cell>
          <cell r="B1117">
            <v>0</v>
          </cell>
          <cell r="F1117" t="str">
            <v>CC-01290929</v>
          </cell>
          <cell r="R1117" t="str">
            <v>CXJE660150</v>
          </cell>
          <cell r="AB1117" t="str">
            <v>Attend the site for complaint of abnormal sound so change crank and tune up kit. Then schedule service done..</v>
          </cell>
        </row>
        <row r="1118">
          <cell r="A1118">
            <v>45441.479166666664</v>
          </cell>
          <cell r="B1118">
            <v>1350</v>
          </cell>
          <cell r="F1118" t="str">
            <v>CC-01290915</v>
          </cell>
          <cell r="R1118" t="str">
            <v>BWHD231642</v>
          </cell>
          <cell r="AB1118" t="str">
            <v>Attend the site for schedule service so start the Unit for sometime found unit run with normal parameters after then drain oil from tank and oil cooler 110 litres total oil drain. After then replace main oil filter, bearing oil filter and compressor side air filter. After then plugged in drain plugs and fill oil in tank upto full gauge level, dead crank the unit two times and maintain the oil level in tank. Total topped up oil 115 litres. After schedule service done start the unit and checked on load condition found unit is running in ok condition.</v>
          </cell>
        </row>
        <row r="1119">
          <cell r="A1119">
            <v>45440.597222222219</v>
          </cell>
          <cell r="B1119">
            <v>513</v>
          </cell>
          <cell r="F1119" t="str">
            <v>CC-01290048</v>
          </cell>
          <cell r="R1119" t="str">
            <v>BVHD163331</v>
          </cell>
          <cell r="AB1119" t="str">
            <v>Srvice Done</v>
          </cell>
        </row>
        <row r="1120">
          <cell r="A1120">
            <v>45440.468055555553</v>
          </cell>
          <cell r="B1120">
            <v>11361</v>
          </cell>
          <cell r="F1120" t="str">
            <v>CC-01289708</v>
          </cell>
          <cell r="R1120" t="str">
            <v>GNGS030424</v>
          </cell>
          <cell r="AB1120" t="str">
            <v>Attend the site for schedule service so change air filter, oil filter, air oil separator and oil.</v>
          </cell>
        </row>
        <row r="1121">
          <cell r="A1121">
            <v>45435.684027777781</v>
          </cell>
          <cell r="B1121">
            <v>1778</v>
          </cell>
          <cell r="F1121" t="str">
            <v>CC-01285619</v>
          </cell>
          <cell r="R1121" t="str">
            <v>BUID220797</v>
          </cell>
          <cell r="AB1121" t="str">
            <v>SERVICE DONE</v>
          </cell>
        </row>
        <row r="1122">
          <cell r="A1122">
            <v>45435.472222222219</v>
          </cell>
          <cell r="B1122">
            <v>6036</v>
          </cell>
          <cell r="F1122" t="str">
            <v>CC-01285087</v>
          </cell>
          <cell r="R1122" t="str">
            <v>BWKS040437</v>
          </cell>
          <cell r="AB1122" t="str">
            <v>After the visited and change oil, oil filter, Air filter and Separator.</v>
          </cell>
        </row>
        <row r="1123">
          <cell r="A1123">
            <v>45435.45</v>
          </cell>
          <cell r="B1123">
            <v>4431</v>
          </cell>
          <cell r="F1123" t="str">
            <v>CC-01285027</v>
          </cell>
          <cell r="R1123" t="str">
            <v>BWEC370394</v>
          </cell>
          <cell r="AB1123" t="str">
            <v>Service done</v>
          </cell>
        </row>
        <row r="1124">
          <cell r="A1124">
            <v>45434.693749999999</v>
          </cell>
          <cell r="B1124">
            <v>5078</v>
          </cell>
          <cell r="F1124" t="str">
            <v>CC-01284498</v>
          </cell>
          <cell r="R1124" t="str">
            <v>BVDS039458</v>
          </cell>
          <cell r="AB1124" t="str">
            <v>Schedule service done</v>
          </cell>
        </row>
        <row r="1125">
          <cell r="A1125">
            <v>45434.69027777778</v>
          </cell>
          <cell r="B1125">
            <v>12259</v>
          </cell>
          <cell r="F1125" t="str">
            <v>CC-01284491</v>
          </cell>
          <cell r="R1125" t="str">
            <v>BRAC372352</v>
          </cell>
          <cell r="AB1125" t="str">
            <v>Schedule service done</v>
          </cell>
        </row>
        <row r="1126">
          <cell r="A1126">
            <v>45434.576388888891</v>
          </cell>
          <cell r="B1126">
            <v>6188</v>
          </cell>
          <cell r="F1126" t="str">
            <v>CC-01284219</v>
          </cell>
          <cell r="R1126" t="str">
            <v>BSAD161563</v>
          </cell>
          <cell r="AB1126" t="str">
            <v>Attend the site for schedule service so drain oil from cooler and drain oil from tank total 37 liter oil drain then Change air filter for compressor and engine both side then change BDV KIT, MPV kit, ARV kit, actuator kit, pressure regulator kit and, air oil separator and change oil 40 liter then start the unit found running ok.</v>
          </cell>
        </row>
        <row r="1127">
          <cell r="A1127">
            <v>45434.456250000003</v>
          </cell>
          <cell r="B1127">
            <v>3555</v>
          </cell>
          <cell r="F1127" t="str">
            <v>CC-01283873</v>
          </cell>
          <cell r="R1127" t="str">
            <v>BVED163244</v>
          </cell>
          <cell r="AB1127" t="str">
            <v>Attend the site for schedule service so drain oil from cooler and drain oil from tank total 37 liter oil drain then Change air filter for compressor and engine both side then change oil filter and oil 40 liter then start the unit found running ok.</v>
          </cell>
        </row>
        <row r="1128">
          <cell r="A1128">
            <v>45433.65902777778</v>
          </cell>
          <cell r="B1128">
            <v>3500</v>
          </cell>
          <cell r="F1128" t="str">
            <v>CC-01283382</v>
          </cell>
          <cell r="R1128" t="str">
            <v>BWAD163687</v>
          </cell>
          <cell r="AB1128" t="str">
            <v>Attend the site for schedule service so over all drain oil from tank and oil cooler 36 litres after then replace oil filter, replace air filter engine and compressor both side, replace new separator filter. Valve kit are replaced osv kit, bdv kit, arv kit, mpv kit, main pressure kit, discharge check valve and actuator kit engine and compressor both side. After all replacement plugged in the drain plugs and fill oil in tank upto full gauge level, dead crank the unit two times and again fill oil in upto level . Total topped up oil 42 litres. After schedule service done start the unit and set the line pressure on load condition 17.2 bar at 1300 idle rpm . Unit is running in normal.</v>
          </cell>
        </row>
        <row r="1129">
          <cell r="A1129">
            <v>45433.620833333334</v>
          </cell>
          <cell r="B1129">
            <v>8721</v>
          </cell>
          <cell r="F1129" t="str">
            <v>CC-01283249</v>
          </cell>
          <cell r="R1129" t="str">
            <v>BWLS031775</v>
          </cell>
          <cell r="AB1129" t="str">
            <v>Today we attend the customer site for sheudle service so we change parts during service:- air filter, oil filter and valve kit, intake valve, solenoid valve, actuator, MPV and bdv than start machine running ok</v>
          </cell>
        </row>
        <row r="1130">
          <cell r="A1130">
            <v>45433.54583333333</v>
          </cell>
          <cell r="B1130">
            <v>1020</v>
          </cell>
          <cell r="F1130" t="str">
            <v>CC-01283079</v>
          </cell>
          <cell r="R1130" t="str">
            <v>BWED163889</v>
          </cell>
          <cell r="AB1130" t="str">
            <v>Attend the site for schedule service so drain oil from cooler and drain oil from tank total 38 liter oil drain then Change air filter for compressor and engine both side then change oil filter and oil 40 liter then start the unit found running ok.</v>
          </cell>
        </row>
        <row r="1131">
          <cell r="A1131">
            <v>45433.453472222223</v>
          </cell>
          <cell r="B1131">
            <v>2049</v>
          </cell>
          <cell r="F1131" t="str">
            <v>CC-01282802</v>
          </cell>
          <cell r="R1131" t="str">
            <v>BVFD163261</v>
          </cell>
          <cell r="AB1131" t="str">
            <v>Attend the site for schedule service so drain oil from cooler and drain oil from tank total 38 liter oil drain then Change air filter for compressor and engine both side then change oil filter and oil 40 liter then start the unit found running ok.</v>
          </cell>
        </row>
        <row r="1132">
          <cell r="A1132">
            <v>45432.744444444441</v>
          </cell>
          <cell r="B1132">
            <v>520</v>
          </cell>
          <cell r="F1132" t="str">
            <v>CC-01282515</v>
          </cell>
          <cell r="R1132" t="str">
            <v>BWHD164039</v>
          </cell>
          <cell r="AB1132" t="str">
            <v>Attend the site for schedule service so drain oil from cooler and drain oil from tank total 37 liter oil drain then Change air filter for compressor and engine both side then change oil filter and oil 40 liter then start the unit found running ok.</v>
          </cell>
        </row>
        <row r="1133">
          <cell r="A1133">
            <v>45432.702777777777</v>
          </cell>
          <cell r="B1133">
            <v>628</v>
          </cell>
          <cell r="F1133" t="str">
            <v>CC-01282403</v>
          </cell>
          <cell r="R1133" t="str">
            <v>BWCD163785</v>
          </cell>
          <cell r="AB1133" t="str">
            <v>Compressoe Schedule service already done dated 02-03-2024, but I customer logged call for engine side service so we refer call to AL dealer.</v>
          </cell>
        </row>
        <row r="1134">
          <cell r="A1134">
            <v>45432.692361111112</v>
          </cell>
          <cell r="B1134">
            <v>830</v>
          </cell>
          <cell r="F1134" t="str">
            <v>CC-01282377</v>
          </cell>
          <cell r="R1134" t="str">
            <v>BWHD121813</v>
          </cell>
          <cell r="AB1134" t="str">
            <v>Attend the site for schedule service so drain oil from cooler and drain oil from tank total 18 liters oil drain then Change air filter for compressor and engine both side then change oil filter and oil 20 liters. Then start the unit found running ok</v>
          </cell>
        </row>
        <row r="1135">
          <cell r="A1135">
            <v>45432.690972222219</v>
          </cell>
          <cell r="B1135">
            <v>29383</v>
          </cell>
          <cell r="F1135" t="str">
            <v>CC-01282374</v>
          </cell>
          <cell r="R1135" t="str">
            <v>BQBS033819</v>
          </cell>
          <cell r="AB1135" t="str">
            <v>Today we attend the customer site for general service so we change parts during service:- air filter, oil filter, oil and separator than start machine running ok</v>
          </cell>
        </row>
        <row r="1136">
          <cell r="A1136">
            <v>45432.674305555556</v>
          </cell>
          <cell r="B1136">
            <v>2575</v>
          </cell>
          <cell r="F1136" t="str">
            <v>CC-01282310</v>
          </cell>
          <cell r="R1136" t="str">
            <v>BWLD163586</v>
          </cell>
          <cell r="AB1136" t="str">
            <v>Attend the site for schedule service so drain oil from cooler and drain oil from tank total 37 liter oil drain then Change air filter for compressor and engine both side then change oil filter and oil 40 liter then start the unit found running ok.</v>
          </cell>
        </row>
        <row r="1137">
          <cell r="A1137">
            <v>45430.722222222219</v>
          </cell>
          <cell r="B1137">
            <v>496</v>
          </cell>
          <cell r="F1137" t="str">
            <v>CC-01281181</v>
          </cell>
          <cell r="R1137" t="str">
            <v>BWID164096</v>
          </cell>
          <cell r="AB1137"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1138">
          <cell r="A1138">
            <v>45430.634027777778</v>
          </cell>
          <cell r="B1138">
            <v>7426</v>
          </cell>
          <cell r="F1138" t="str">
            <v>CC-01280973</v>
          </cell>
          <cell r="R1138" t="str">
            <v>BUAL160593</v>
          </cell>
          <cell r="AB1138" t="str">
            <v>Attend the site for schedule service so drain oil from cooler and drain oil from tank total 17 liters oil drain then Change air filter for compressor side and change oil filter and oil 20 liters. Then start the unit found running ok</v>
          </cell>
        </row>
        <row r="1139">
          <cell r="A1139">
            <v>45430.630555555559</v>
          </cell>
          <cell r="B1139">
            <v>11876</v>
          </cell>
          <cell r="F1139" t="str">
            <v>CC-01280966</v>
          </cell>
          <cell r="R1139" t="str">
            <v>BULL160559</v>
          </cell>
          <cell r="AB1139" t="str">
            <v>Attend the site for schedule service so drain oil from cooler and drain oil from cooler and drain oil from tank total 18 liters oil drain then Change air filter for compressor side and change oil filter, change air oil separator and change, change MPV kit, change solenoid valve and 20 liters oil. After then start the unit found running ok.</v>
          </cell>
        </row>
        <row r="1140">
          <cell r="A1140">
            <v>45430.602777777778</v>
          </cell>
          <cell r="B1140">
            <v>20690</v>
          </cell>
          <cell r="F1140" t="str">
            <v>CC-01280908</v>
          </cell>
          <cell r="R1140" t="str">
            <v>BREC373538</v>
          </cell>
          <cell r="AB1140" t="str">
            <v>Attend the site for schedule service and change air filter for compressor and engine both side then start the unit found running ok.</v>
          </cell>
        </row>
        <row r="1141">
          <cell r="A1141">
            <v>45430.55972222222</v>
          </cell>
          <cell r="B1141">
            <v>775</v>
          </cell>
          <cell r="F1141" t="str">
            <v>CC-01280827</v>
          </cell>
          <cell r="R1141" t="str">
            <v>BWID164054</v>
          </cell>
          <cell r="AB1141" t="str">
            <v>Attend the site for schedule service and change air filter for compressor and engine both side then start the unit found running ok.</v>
          </cell>
        </row>
        <row r="1142">
          <cell r="A1142">
            <v>45429.581319444398</v>
          </cell>
          <cell r="B1142">
            <v>47183</v>
          </cell>
          <cell r="F1142" t="str">
            <v>CC-01279728</v>
          </cell>
          <cell r="R1142" t="str">
            <v>BLGS040582</v>
          </cell>
          <cell r="AB1142" t="str">
            <v>Attend the site for schedule service so change air filter and oil filter. Then start the unit found running ok.</v>
          </cell>
        </row>
        <row r="1143">
          <cell r="A1143">
            <v>45428.683148148099</v>
          </cell>
          <cell r="B1143">
            <v>5415</v>
          </cell>
          <cell r="F1143" t="str">
            <v>CC-01278960</v>
          </cell>
          <cell r="R1143" t="str">
            <v>BRED161124</v>
          </cell>
          <cell r="AB1143" t="str">
            <v>Attend the site for schedule service so drain oil from cooler and drain oil from tank total 38 liter oil drain then Change air oil separator and oil 40 liter then start the unit found running ok.</v>
          </cell>
        </row>
        <row r="1144">
          <cell r="A1144">
            <v>45428.503379629597</v>
          </cell>
          <cell r="B1144">
            <v>3041</v>
          </cell>
          <cell r="F1144" t="str">
            <v>CC-01278460</v>
          </cell>
          <cell r="R1144" t="str">
            <v>BKID210531</v>
          </cell>
          <cell r="AB1144" t="str">
            <v>Attend the site for schedule service so drain oil from cooler and drain oil from tank total 38 liter oil drain then Change air filter for compressor and engine both side then change oil filter, change air oil separator, Change BDV KIT, MPV kit, ARV kit, actuator kit, thermal valve kit and oil 40 liter then start the unit found running ok.</v>
          </cell>
        </row>
        <row r="1145">
          <cell r="A1145">
            <v>45426.677696759303</v>
          </cell>
          <cell r="B1145">
            <v>9942</v>
          </cell>
          <cell r="F1145" t="str">
            <v>CC-01276647</v>
          </cell>
          <cell r="R1145" t="str">
            <v>BUFS046910</v>
          </cell>
          <cell r="AB1145" t="str">
            <v>We visited site and change Air filter and Oil filter because service due over time after than start and check unit running well.</v>
          </cell>
        </row>
        <row r="1146">
          <cell r="A1146">
            <v>45425.716886574097</v>
          </cell>
          <cell r="B1146">
            <v>3474</v>
          </cell>
          <cell r="F1146" t="str">
            <v>CC-01275282</v>
          </cell>
          <cell r="R1146" t="str">
            <v>BVKD163010</v>
          </cell>
          <cell r="AB1146" t="str">
            <v>Attend the site for schedule service so drain oil from cooler and drain oil from tank total 37 liter oil drain then Change air filter for compressor and engine both side then change oil filter and oil 40 liter then start the unit found running ok.</v>
          </cell>
        </row>
        <row r="1147">
          <cell r="A1147">
            <v>45425.672071759298</v>
          </cell>
          <cell r="B1147">
            <v>11534</v>
          </cell>
          <cell r="F1147" t="str">
            <v>CC-01275191</v>
          </cell>
          <cell r="R1147" t="str">
            <v>BVGF111611</v>
          </cell>
          <cell r="AB1147" t="str">
            <v>Attend the site for schedule service so change air oil separators and oil. Then start the unit found running ok.</v>
          </cell>
        </row>
        <row r="1148">
          <cell r="A1148">
            <v>45425.6712037037</v>
          </cell>
          <cell r="B1148">
            <v>11986</v>
          </cell>
          <cell r="F1148" t="str">
            <v>CC-01275187</v>
          </cell>
          <cell r="R1148" t="str">
            <v>BVGF111615</v>
          </cell>
          <cell r="AB1148" t="str">
            <v>Attend the site for schedule service so change air oil separators and oil. Then start the unit found running ok.</v>
          </cell>
        </row>
        <row r="1149">
          <cell r="A1149">
            <v>45425.536203703698</v>
          </cell>
          <cell r="B1149">
            <v>523</v>
          </cell>
          <cell r="F1149" t="str">
            <v>CC-01274904</v>
          </cell>
          <cell r="R1149" t="str">
            <v>BWHD163991</v>
          </cell>
          <cell r="AB1149" t="str">
            <v>Attend the site for schedule service so drain oil from cooler and drain oil from tank total 38 liter oil drain then Change air filter for compressor and engine both side then change oil filter and oil 40 liter then start the unit found running ok.</v>
          </cell>
        </row>
        <row r="1150">
          <cell r="A1150">
            <v>45425.513101851902</v>
          </cell>
          <cell r="B1150">
            <v>1310</v>
          </cell>
          <cell r="F1150" t="str">
            <v>CC-01274837</v>
          </cell>
          <cell r="R1150" t="str">
            <v>BWLD231334</v>
          </cell>
          <cell r="AB1150" t="str">
            <v>Attend the site for schedule service so drain oil from cooler and drain oil from tank total 110 oil drain Then Change air filter for compressor side and change oil filter and oil 40 liter then start the unit found running ok.</v>
          </cell>
        </row>
        <row r="1151">
          <cell r="A1151">
            <v>45425.497997685197</v>
          </cell>
          <cell r="B1151">
            <v>1695</v>
          </cell>
          <cell r="F1151" t="str">
            <v>CC-01274797</v>
          </cell>
          <cell r="R1151" t="str">
            <v>BVLD163043</v>
          </cell>
          <cell r="AB1151" t="str">
            <v>Attend the site for schedule service so drain oil from cooler and drain oil from tank total 37 liter oil drain then Change air filter for compressor and engine both side then change oil filter, change air oil separator, pressure regulator kit, actuator kit and BDV KIT and oil 40 liter then start the unit found running ok.</v>
          </cell>
        </row>
        <row r="1152">
          <cell r="A1152">
            <v>45425.489155092597</v>
          </cell>
          <cell r="B1152">
            <v>2098</v>
          </cell>
          <cell r="F1152" t="str">
            <v>CC-01274782</v>
          </cell>
          <cell r="R1152" t="str">
            <v>BUES034992</v>
          </cell>
          <cell r="AB1152" t="str">
            <v>Attend the site for schedule service so change air filter, oil filter and motor greasing done. Then start the unit found running Ok.</v>
          </cell>
        </row>
        <row r="1153">
          <cell r="A1153">
            <v>45420.561932870398</v>
          </cell>
          <cell r="B1153">
            <v>18675</v>
          </cell>
          <cell r="F1153" t="str">
            <v>CC-01269995</v>
          </cell>
          <cell r="R1153" t="str">
            <v>BUAS033580</v>
          </cell>
          <cell r="AB1153" t="str">
            <v>Today we attend the customer site for general service so we change parts during service:- air filter , oil filter, oil, separator and valve kit than start machine running ok</v>
          </cell>
        </row>
        <row r="1154">
          <cell r="A1154">
            <v>45418.543854166703</v>
          </cell>
          <cell r="B1154">
            <v>522</v>
          </cell>
          <cell r="F1154" t="str">
            <v>CC-01267534</v>
          </cell>
          <cell r="R1154" t="str">
            <v>BWFD163931</v>
          </cell>
          <cell r="AB1154" t="str">
            <v>Attend the site for schedule service so drain oil from cooler and drain oil from tank total 37 liter oil drain then Change air filter for compressor and engine both side then change oil filter and oil 40 liter then start the unit found running ok.</v>
          </cell>
        </row>
        <row r="1155">
          <cell r="A1155">
            <v>45416.737824074102</v>
          </cell>
          <cell r="B1155">
            <v>26215</v>
          </cell>
          <cell r="F1155" t="str">
            <v>CC-01266577</v>
          </cell>
          <cell r="R1155" t="str">
            <v>BKDS031405</v>
          </cell>
          <cell r="AB1155" t="str">
            <v>We visited site and refitting saft seal and we also change Air filter, Oil filter, Separator and oil plus after than start and check unit running well.</v>
          </cell>
        </row>
        <row r="1156">
          <cell r="A1156">
            <v>45416.736550925903</v>
          </cell>
          <cell r="B1156">
            <v>34210</v>
          </cell>
          <cell r="F1156" t="str">
            <v>CC-01266574</v>
          </cell>
          <cell r="R1156" t="str">
            <v>BQFS031084</v>
          </cell>
          <cell r="AB1156" t="str">
            <v>We visited site and change Air filter, Oil filter, Separator and oil after than start and check unit running well.</v>
          </cell>
        </row>
        <row r="1157">
          <cell r="A1157">
            <v>45416.528761574104</v>
          </cell>
          <cell r="B1157">
            <v>1902</v>
          </cell>
          <cell r="F1157" t="str">
            <v>CC-01266093</v>
          </cell>
          <cell r="R1157" t="str">
            <v>BVAD121386</v>
          </cell>
          <cell r="AB1157" t="str">
            <v>Attend the site for schedule service so drain oil from cooler and drain oil from tank total 37 liter oil drain then Change air filter for compressor and engine both side then change oil filter and change BDV KIT, MPV kit, ARV kit, actuator kit, pressure regulator kit, air oil separator and oil 40 liter then start the unit found running ok.</v>
          </cell>
        </row>
        <row r="1158">
          <cell r="A1158">
            <v>45415.494768518503</v>
          </cell>
          <cell r="B1158">
            <v>22683</v>
          </cell>
          <cell r="F1158" t="str">
            <v>CC-01264856</v>
          </cell>
          <cell r="R1158" t="str">
            <v>GOCC370465</v>
          </cell>
          <cell r="AB1158" t="str">
            <v>Attend the site for schedule service so change air filter, oil filter, air oil separators, All valve kit nad lil. Then start the unit found separators puncher there was oil.leakage from bottom area. So due to.manufacturer defect oil leakage occurs so need to change with new one. Hence Change air oil separators under spare warranty basis..</v>
          </cell>
        </row>
        <row r="1159">
          <cell r="A1159">
            <v>45414.526886574102</v>
          </cell>
          <cell r="B1159">
            <v>503</v>
          </cell>
          <cell r="F1159" t="str">
            <v>CC-01263836</v>
          </cell>
          <cell r="R1159" t="str">
            <v>BXJD164132</v>
          </cell>
          <cell r="AB1159" t="str">
            <v>Attend the site for schedule service so drain oil from cooler and drain oil from tank total 37 liter oil drain then Change air filter for compressor and engine both side then change oil filter and oil 40 liter then start the unit found running ok.</v>
          </cell>
        </row>
        <row r="1160">
          <cell r="A1160">
            <v>45414.472280092603</v>
          </cell>
          <cell r="B1160">
            <v>1458</v>
          </cell>
          <cell r="F1160" t="str">
            <v>CC-01263639</v>
          </cell>
          <cell r="R1160" t="str">
            <v>BVHD163366</v>
          </cell>
          <cell r="AB1160" t="str">
            <v>Attend the site for schedule service so drain oil from cooler and drain oil from tank total 37 liter oil drain then Change air filter for compressor and engine both side then change oil filter and oil 40 liter then start the unit found running ok.</v>
          </cell>
        </row>
        <row r="1161">
          <cell r="A1161">
            <v>45413.4863078704</v>
          </cell>
          <cell r="B1161">
            <v>1157</v>
          </cell>
          <cell r="F1161" t="str">
            <v>CC-01262883</v>
          </cell>
          <cell r="R1161" t="str">
            <v>BVED163229</v>
          </cell>
          <cell r="AB1161" t="str">
            <v>Attend the site for schedule service so drain oil from cooler and drain oil from tank total 37 liter oil drain then Change air filter for compressor and engine both side then change oil filter and air oil separator and oil 40 liter then start the unit found running ok.</v>
          </cell>
        </row>
        <row r="1162">
          <cell r="A1162">
            <v>45413.4849189815</v>
          </cell>
          <cell r="B1162">
            <v>686</v>
          </cell>
          <cell r="F1162" t="str">
            <v>CC-01262880</v>
          </cell>
          <cell r="R1162" t="str">
            <v>BWED163871</v>
          </cell>
          <cell r="AB1162" t="str">
            <v>Attend the site for schedule service so drain oil from cooler and drain oil from tank total 38 liter oil drain then Change air filter for compressor and engine both side then change oil filter and oil 40 liter then start the unit found running ok.</v>
          </cell>
        </row>
        <row r="1163">
          <cell r="A1163">
            <v>45413.483854166698</v>
          </cell>
          <cell r="B1163">
            <v>641</v>
          </cell>
          <cell r="F1163" t="str">
            <v>CC-01262877</v>
          </cell>
          <cell r="R1163" t="str">
            <v>BWED163867</v>
          </cell>
          <cell r="AB1163" t="str">
            <v>Attend the site for schedule service so drain oil from cooler and drain oil from tank total 38 liter oil drain then Change air filter for compressor and engine both side then change oil filter and oil 40 liter then start the unit found running ok.</v>
          </cell>
        </row>
        <row r="1164">
          <cell r="A1164">
            <v>45411.6866898148</v>
          </cell>
          <cell r="B1164">
            <v>38881</v>
          </cell>
          <cell r="F1164" t="str">
            <v>CC-01261182</v>
          </cell>
          <cell r="R1164" t="str">
            <v>BSJS035917</v>
          </cell>
          <cell r="AB1164" t="str">
            <v>Today we attend the customer site for general service and plc not working so we fitted repair plc and replaced parts during service:- air filter, oil filter,oil and separator than start machine running ok.</v>
          </cell>
        </row>
        <row r="1165">
          <cell r="A1165">
            <v>45411.685081018499</v>
          </cell>
          <cell r="B1165">
            <v>30355</v>
          </cell>
          <cell r="F1165" t="str">
            <v>CC-01261174</v>
          </cell>
          <cell r="R1165" t="str">
            <v>BSDS037710</v>
          </cell>
          <cell r="AB1165" t="str">
            <v>Today we attend the customer site for general service and plc not working so we fitted repair plc and replaced parts during service:- air filter, oil filter,oil and separator than start machine running ok.</v>
          </cell>
        </row>
        <row r="1166">
          <cell r="A1166">
            <v>45408.734050925901</v>
          </cell>
          <cell r="B1166">
            <v>23578</v>
          </cell>
          <cell r="F1166" t="str">
            <v>CC-01258975</v>
          </cell>
          <cell r="R1166" t="str">
            <v>BSDS043254</v>
          </cell>
          <cell r="AB1166" t="str">
            <v>We visited site and change Air filter and Oil filter because service due and we also clean cooler after than start and check unit running well.</v>
          </cell>
        </row>
        <row r="1167">
          <cell r="A1167">
            <v>45408.499421296299</v>
          </cell>
          <cell r="B1167">
            <v>46100</v>
          </cell>
          <cell r="F1167" t="str">
            <v>CC-01258433</v>
          </cell>
          <cell r="R1167" t="str">
            <v>BQBS030091</v>
          </cell>
          <cell r="AB1167" t="str">
            <v>Today we attend the customer site for sheudle service so we change parts:- air filter assembly and oil filter than start machine running ok</v>
          </cell>
        </row>
        <row r="1168">
          <cell r="A1168">
            <v>45408.463240740697</v>
          </cell>
          <cell r="B1168">
            <v>30043</v>
          </cell>
          <cell r="F1168" t="str">
            <v>CC-01258332</v>
          </cell>
          <cell r="R1168" t="str">
            <v>BRAC372524</v>
          </cell>
          <cell r="AB1168" t="str">
            <v>We visited site and done schedule service during change the parts 1.Air filter, 2.Oil filter ,3.Separator 4.oil after than start for check unit running well.</v>
          </cell>
        </row>
        <row r="1169">
          <cell r="A1169">
            <v>45407.545277777797</v>
          </cell>
          <cell r="B1169">
            <v>11665</v>
          </cell>
          <cell r="F1169" t="str">
            <v>CC-01257454</v>
          </cell>
          <cell r="R1169" t="str">
            <v>BRHS035337</v>
          </cell>
          <cell r="AB1169" t="str">
            <v>We visited site for complain was service due so we service done today in unit during change the parts in service 1.Air filter, 2.Oil filter, Separator and oil after than start and check unit running well.</v>
          </cell>
        </row>
        <row r="1170">
          <cell r="A1170">
            <v>45407.448090277801</v>
          </cell>
          <cell r="B1170">
            <v>445</v>
          </cell>
          <cell r="F1170" t="str">
            <v>CC-01257160</v>
          </cell>
          <cell r="R1170" t="str">
            <v>BXJD164130</v>
          </cell>
          <cell r="AB1170" t="str">
            <v>Attend the site for schedule service so drain oil from cooler and drain oil from tank total 37 liter oil drain then Change air filter for compressor and engine both side then change oil filter and oil 40 liter then start the unit found running ok.</v>
          </cell>
        </row>
        <row r="1171">
          <cell r="A1171">
            <v>45407.426840277803</v>
          </cell>
          <cell r="B1171">
            <v>7510</v>
          </cell>
          <cell r="F1171" t="str">
            <v>CC-01257116</v>
          </cell>
          <cell r="R1171" t="str">
            <v>BQDD160190</v>
          </cell>
          <cell r="AB1171" t="str">
            <v>Attend the site for schedule service so drain oil from cooler and drain oil from tank total 37 liter oil drain then Change air filter for compressor and engine both side then change oil filter, change air oil separator and change BDV KIT, MPV kit, ARV kit, actuator kit, pressure regulator kit and oil 40 liter then start the unit found running ok</v>
          </cell>
        </row>
        <row r="1172">
          <cell r="A1172">
            <v>45406.568564814799</v>
          </cell>
          <cell r="B1172">
            <v>5018</v>
          </cell>
          <cell r="F1172" t="str">
            <v>CC-01256409</v>
          </cell>
          <cell r="R1172" t="str">
            <v>BVAC375345</v>
          </cell>
          <cell r="AB1172" t="str">
            <v>Today we attend the customer site for sheudle service and high temperature tripping so we clean cooler by castic externaly and change parts during service:- air filter, oil filter,oil than start machine running well</v>
          </cell>
        </row>
        <row r="1173">
          <cell r="A1173">
            <v>45405.540810185201</v>
          </cell>
          <cell r="B1173">
            <v>2184</v>
          </cell>
          <cell r="F1173" t="str">
            <v>CC-01255181</v>
          </cell>
          <cell r="R1173" t="str">
            <v>BWKD163512</v>
          </cell>
          <cell r="AB1173" t="str">
            <v>Attend the site for schedule service over all drain oil from tank and oil cooler 38 litres after then replace air filter engine and compressor both side, replace oil filter, replace separator filter, actuator kit 2nos., pressure regulator kit and arv kit. Plugged in the drain plugs. Topped up oil in tank upto full gauge level. Start the unit for sometime and stop it and maintain the oil level. Over all topped up oil in tank 40 litres. After schedule service done start the unit and checked on load condition found unit is running in ok condition.</v>
          </cell>
        </row>
        <row r="1174">
          <cell r="A1174">
            <v>45404.542071759301</v>
          </cell>
          <cell r="B1174">
            <v>650</v>
          </cell>
          <cell r="F1174" t="str">
            <v>CC-01253958</v>
          </cell>
          <cell r="R1174" t="str">
            <v>BWHD163996</v>
          </cell>
          <cell r="AB1174" t="str">
            <v>Attend the site for schedule service so drain oil from cooler and drain oil from tank total 37 liter oil drain then Change air filter for compressor and engine both side then change oil filter and oil 40 liter then start the unit found running ok</v>
          </cell>
        </row>
        <row r="1175">
          <cell r="A1175">
            <v>45404.540706018503</v>
          </cell>
          <cell r="B1175">
            <v>830</v>
          </cell>
          <cell r="F1175" t="str">
            <v>CC-01253954</v>
          </cell>
          <cell r="R1175" t="str">
            <v>BWGD163984</v>
          </cell>
          <cell r="AB1175" t="str">
            <v>Attend the site for schedule service so drain oil from cooler and drain oil from tank total 37 liter oil drain then Change air filter for compressor and engine both side then change oil filter and oil 40 liter then start the unit found running ok</v>
          </cell>
        </row>
        <row r="1176">
          <cell r="A1176">
            <v>45404.520439814798</v>
          </cell>
          <cell r="B1176">
            <v>32605</v>
          </cell>
          <cell r="F1176" t="str">
            <v>CC-01253909</v>
          </cell>
          <cell r="R1176" t="str">
            <v>BRIC374329</v>
          </cell>
          <cell r="AB1176" t="str">
            <v>Attend the site for schedule service so change air filter, oil filter, air oil separators and oil. Then start the unit found running ok.</v>
          </cell>
        </row>
        <row r="1177">
          <cell r="A1177">
            <v>45404.519502314797</v>
          </cell>
          <cell r="B1177">
            <v>1635</v>
          </cell>
          <cell r="F1177" t="str">
            <v>CC-01253904</v>
          </cell>
          <cell r="R1177" t="str">
            <v>BWEC370314</v>
          </cell>
          <cell r="AB1177" t="str">
            <v>Attend the site for schedule service so change air filter, oil filter and oil then start the unit found running ok.</v>
          </cell>
        </row>
        <row r="1178">
          <cell r="A1178">
            <v>45401.587627314817</v>
          </cell>
          <cell r="B1178">
            <v>2281</v>
          </cell>
          <cell r="F1178" t="str">
            <v>CC-01251827</v>
          </cell>
          <cell r="R1178" t="str">
            <v>BWLS032007</v>
          </cell>
          <cell r="AB1178" t="str">
            <v>Today we attend the customer site for sheudle service and air likage from fine filter so we change parts during service:- air filter, oil filter and also change auto drain valve under foc now compressor running well</v>
          </cell>
        </row>
        <row r="1179">
          <cell r="A1179">
            <v>45401.49318287037</v>
          </cell>
          <cell r="B1179">
            <v>15158</v>
          </cell>
          <cell r="F1179" t="str">
            <v>CC-01251627</v>
          </cell>
          <cell r="R1179" t="str">
            <v>BPHS030467</v>
          </cell>
          <cell r="AB1179" t="str">
            <v>Attend the site for schedule service so change air filter, oil filter, air oil separators, motor greasing and oil. Then start the unit found running ok.</v>
          </cell>
        </row>
        <row r="1180">
          <cell r="A1180">
            <v>45401.478900462964</v>
          </cell>
          <cell r="B1180">
            <v>4502</v>
          </cell>
          <cell r="F1180" t="str">
            <v>CC-01251591</v>
          </cell>
          <cell r="R1180" t="str">
            <v>EVLL062069</v>
          </cell>
          <cell r="AB1180" t="str">
            <v>Attend the site for schedule service so change oil filter then start the unit found running ok.</v>
          </cell>
        </row>
        <row r="1181">
          <cell r="A1181">
            <v>45400.440613425926</v>
          </cell>
          <cell r="B1181">
            <v>117153</v>
          </cell>
          <cell r="F1181" t="str">
            <v>CC-01250389</v>
          </cell>
          <cell r="R1181" t="str">
            <v>BUGS035879</v>
          </cell>
          <cell r="AB1181" t="str">
            <v>Attend the site for schedule service so change air filter and oil filter then start the unit found running ok</v>
          </cell>
        </row>
        <row r="1182">
          <cell r="A1182">
            <v>45398.710706018515</v>
          </cell>
          <cell r="B1182">
            <v>4565</v>
          </cell>
          <cell r="F1182" t="str">
            <v>CC-01248944</v>
          </cell>
          <cell r="R1182" t="str">
            <v>BSKC374901</v>
          </cell>
          <cell r="AB1182" t="str">
            <v>Today we attend the customer site for general service so we change parts during service:- air filter, oil filter,oil, separator, intake valve, solenoid valve, thermal valve,mpv than start machine running ok</v>
          </cell>
        </row>
        <row r="1183">
          <cell r="A1183">
            <v>45398.64167824074</v>
          </cell>
          <cell r="B1183">
            <v>1006</v>
          </cell>
          <cell r="F1183" t="str">
            <v>CC-01248718</v>
          </cell>
          <cell r="R1183" t="str">
            <v>BWFD163947</v>
          </cell>
          <cell r="AB1183" t="str">
            <v>Attend the site for schedule service so drain oil from cooler and drain oil from tank total 37 liter oil drain then Change air filter for compressor and engine both side then change oil filter and oil 40 liter then start the unit found running ok..</v>
          </cell>
        </row>
        <row r="1184">
          <cell r="A1184">
            <v>45397.701527777775</v>
          </cell>
          <cell r="B1184">
            <v>2576</v>
          </cell>
          <cell r="F1184" t="str">
            <v>CC-01247843</v>
          </cell>
          <cell r="R1184" t="str">
            <v>BWKD163543</v>
          </cell>
          <cell r="AB1184" t="str">
            <v>Attend the site for schedule service so drain oil from cooler and drain oil from tank total 37 liter oil drain then Change air filter for compressor and engine both side then change oil filter and oil 40 liter then start the unit found running ok.</v>
          </cell>
        </row>
        <row r="1185">
          <cell r="A1185">
            <v>45397.604409722226</v>
          </cell>
          <cell r="B1185">
            <v>502</v>
          </cell>
          <cell r="F1185" t="str">
            <v>CC-01247561</v>
          </cell>
          <cell r="R1185" t="str">
            <v>BWHD164003</v>
          </cell>
          <cell r="AB1185" t="str">
            <v>Attend the site for schedule service so drain oil from cooler and drain oil from tank total 37 liter oil drain then Change air filter for compressor and engine both side then change oil filter and oil 40 liter then start the unit found running ok</v>
          </cell>
        </row>
        <row r="1186">
          <cell r="A1186">
            <v>45397.596631944441</v>
          </cell>
          <cell r="B1186">
            <v>1010</v>
          </cell>
          <cell r="F1186" t="str">
            <v>CC-01247547</v>
          </cell>
          <cell r="R1186" t="str">
            <v>BWLD163608</v>
          </cell>
          <cell r="AB1186" t="str">
            <v>Attend the site for schedule service so drain oil from cooler and drain oil from tank total 34 liter oil drain then Change air filter for compressor and engine both side then change oil filter and oil 40 liter then start the unit found running ok</v>
          </cell>
        </row>
        <row r="1187">
          <cell r="A1187">
            <v>45397.454641203702</v>
          </cell>
          <cell r="B1187">
            <v>75403</v>
          </cell>
          <cell r="F1187" t="str">
            <v>CC-01247202</v>
          </cell>
          <cell r="R1187" t="str">
            <v>BJGS031396</v>
          </cell>
          <cell r="AB1187" t="str">
            <v>Attend the site for schedule service so change air filter, oil filter, and oil then start the unit found running ok.</v>
          </cell>
        </row>
        <row r="1188">
          <cell r="A1188">
            <v>45397.453680555554</v>
          </cell>
          <cell r="B1188">
            <v>28564</v>
          </cell>
          <cell r="F1188" t="str">
            <v>CC-01247197</v>
          </cell>
          <cell r="R1188" t="str">
            <v>BRIS035838</v>
          </cell>
          <cell r="AB1188" t="str">
            <v>Attend the site for schedule service so change air filter, oil filter,air oil separators and oil then start the unit found running ok</v>
          </cell>
        </row>
        <row r="1189">
          <cell r="A1189">
            <v>45397.452546296299</v>
          </cell>
          <cell r="B1189">
            <v>17999</v>
          </cell>
          <cell r="F1189" t="str">
            <v>CC-01247192</v>
          </cell>
          <cell r="R1189" t="str">
            <v>BSLS036682</v>
          </cell>
          <cell r="AB1189" t="str">
            <v>Attend the site for schedule service so change air filter, oil filter,air oil separators and oil then start the unit found running ok</v>
          </cell>
        </row>
        <row r="1190">
          <cell r="A1190">
            <v>45395.537662037001</v>
          </cell>
          <cell r="B1190">
            <v>7099</v>
          </cell>
          <cell r="F1190" t="str">
            <v>CC-01246271</v>
          </cell>
          <cell r="R1190" t="str">
            <v>BUFD162814</v>
          </cell>
          <cell r="AB1190" t="str">
            <v>Attend the site for schedule service so drain oil from cooler and drain oil from tank total 37 liter oil drain then Change air filter for compressor and engine both side then change oil filter and oil 40 liter then start the unit found running Ok.</v>
          </cell>
        </row>
        <row r="1191">
          <cell r="A1191">
            <v>45393.518240740697</v>
          </cell>
          <cell r="B1191">
            <v>26831</v>
          </cell>
          <cell r="F1191" t="str">
            <v>CC-01243982</v>
          </cell>
          <cell r="R1191" t="str">
            <v>BRAS033261</v>
          </cell>
          <cell r="AB1191" t="str">
            <v>Attend the site for schedule service so change air filter and oil filter then start the unit found running ok.</v>
          </cell>
        </row>
        <row r="1192">
          <cell r="A1192">
            <v>45390.463587963</v>
          </cell>
          <cell r="B1192">
            <v>501</v>
          </cell>
          <cell r="F1192" t="str">
            <v>CC-01240123</v>
          </cell>
          <cell r="R1192" t="str">
            <v>BWHD164004</v>
          </cell>
          <cell r="AB1192" t="str">
            <v>Attend the site for schedule service so drain oil from cooler and drain oil from tank total 38 liter oil drain then Change air filter for compressor and engine both side then change oil filter and oil 40 liter then start the unit found running ok</v>
          </cell>
        </row>
        <row r="1193">
          <cell r="A1193">
            <v>45388.7160532407</v>
          </cell>
          <cell r="B1193">
            <v>2082</v>
          </cell>
          <cell r="F1193" t="str">
            <v>CC-01239462</v>
          </cell>
          <cell r="R1193" t="str">
            <v>BWBD163701</v>
          </cell>
          <cell r="AB1193"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1194">
          <cell r="A1194">
            <v>45387.730509259301</v>
          </cell>
          <cell r="B1194">
            <v>73269</v>
          </cell>
          <cell r="F1194" t="str">
            <v>CC-01238466</v>
          </cell>
          <cell r="R1194" t="str">
            <v>BNCC370425</v>
          </cell>
          <cell r="AB1194" t="str">
            <v>Today we attend the customer site for general service so we change parts during service air filter, oil filter,oil and separator than start machine running ok</v>
          </cell>
        </row>
        <row r="1195">
          <cell r="A1195">
            <v>45387.565370370401</v>
          </cell>
          <cell r="B1195">
            <v>14060</v>
          </cell>
          <cell r="F1195" t="str">
            <v>CC-01238038</v>
          </cell>
          <cell r="R1195" t="str">
            <v>BTES044431</v>
          </cell>
          <cell r="AB1195" t="str">
            <v>Attend the site for schedule service so change air filter and oil filter. Then start the unit found running Ok.</v>
          </cell>
        </row>
        <row r="1196">
          <cell r="A1196">
            <v>45387.491527777798</v>
          </cell>
          <cell r="B1196">
            <v>13699</v>
          </cell>
          <cell r="F1196" t="str">
            <v>CC-01237777</v>
          </cell>
          <cell r="R1196" t="str">
            <v>BUES034926</v>
          </cell>
          <cell r="AB1196" t="str">
            <v>Today we attend the customer site for general service so we change parts during service air filter, oil filter,oil, separator than start machine running ok</v>
          </cell>
        </row>
        <row r="1197">
          <cell r="A1197">
            <v>45386.511956018498</v>
          </cell>
          <cell r="B1197">
            <v>16841</v>
          </cell>
          <cell r="F1197" t="str">
            <v>CC-01236724</v>
          </cell>
          <cell r="R1197" t="str">
            <v>BTDS044313</v>
          </cell>
          <cell r="AB1197" t="str">
            <v>Attend the site for schedule service so change air filter, oil filter and all valve kit and oil.after then start the unit found running ok.</v>
          </cell>
        </row>
        <row r="1198">
          <cell r="A1198">
            <v>45386.460613425901</v>
          </cell>
          <cell r="B1198">
            <v>519</v>
          </cell>
          <cell r="F1198" t="str">
            <v>CC-01236547</v>
          </cell>
          <cell r="R1198" t="str">
            <v>BWED163893</v>
          </cell>
          <cell r="AB1198" t="str">
            <v>Attend the site for schedule service so drain oil from cooler and drain oil from tank total 37 liter oil drain then Change air filter for compressor and engine both side then change oil filter and oil 40 liter then start the unit found running ok</v>
          </cell>
        </row>
        <row r="1199">
          <cell r="A1199">
            <v>45386.433888888903</v>
          </cell>
          <cell r="B1199">
            <v>3800</v>
          </cell>
          <cell r="F1199" t="str">
            <v>CC-01236476</v>
          </cell>
          <cell r="R1199" t="str">
            <v>BVKD163026</v>
          </cell>
          <cell r="AB1199"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1200">
          <cell r="A1200">
            <v>45386.430312500001</v>
          </cell>
          <cell r="B1200">
            <v>186</v>
          </cell>
          <cell r="F1200" t="str">
            <v>CC-01236469</v>
          </cell>
          <cell r="R1200" t="str">
            <v>BUIS036515</v>
          </cell>
          <cell r="AB1200" t="str">
            <v>Attend the site for schedule service so change air filter and oil filter.</v>
          </cell>
        </row>
        <row r="1201">
          <cell r="A1201">
            <v>45386.429201388899</v>
          </cell>
          <cell r="B1201">
            <v>277</v>
          </cell>
          <cell r="F1201" t="str">
            <v>CC-01236463</v>
          </cell>
          <cell r="R1201" t="str">
            <v>BUES035163</v>
          </cell>
          <cell r="AB1201" t="str">
            <v>Attend the site for schedule service so change air filter and oil filter.</v>
          </cell>
        </row>
        <row r="1202">
          <cell r="A1202">
            <v>45385.659189814804</v>
          </cell>
          <cell r="B1202">
            <v>1594</v>
          </cell>
          <cell r="F1202" t="str">
            <v>CC-01235842</v>
          </cell>
          <cell r="R1202" t="str">
            <v>BWFC370723</v>
          </cell>
          <cell r="AB1202" t="str">
            <v>Attend the site for schedule service so change air filter, oil filter and oil. Then start the unit found running Ok.</v>
          </cell>
        </row>
        <row r="1203">
          <cell r="A1203">
            <v>45385.655196759297</v>
          </cell>
          <cell r="B1203">
            <v>540</v>
          </cell>
          <cell r="F1203" t="str">
            <v>CC-01235833</v>
          </cell>
          <cell r="R1203" t="str">
            <v>BWHD163996</v>
          </cell>
          <cell r="AB1203" t="str">
            <v>Attend the site for schedule service so drain oil from cooler and drain oil from tank total 37 liter oil drain then Change air filter for compressor and engine both side then change oil filter and oil 40 liter then start the unit found running ok.</v>
          </cell>
        </row>
        <row r="1204">
          <cell r="A1204">
            <v>45385.652291666702</v>
          </cell>
          <cell r="B1204">
            <v>26000</v>
          </cell>
          <cell r="F1204" t="str">
            <v>CC-01235827</v>
          </cell>
          <cell r="R1204" t="str">
            <v>BUDC372326</v>
          </cell>
          <cell r="AB1204" t="str">
            <v>Attend the site for schedule service so change air filter, oil filter, air oil separators, motor treading ans oil then start the unit found running ok.</v>
          </cell>
        </row>
        <row r="1205">
          <cell r="A1205">
            <v>45384.6263078704</v>
          </cell>
          <cell r="B1205">
            <v>45556</v>
          </cell>
          <cell r="F1205" t="str">
            <v>CC-01234415</v>
          </cell>
          <cell r="R1205" t="str">
            <v>BQBS030091</v>
          </cell>
          <cell r="AB1205" t="str">
            <v>Today we attend the customer site for sheudle service so we change parts during service air filter, oil, valve kit :- intake valve, bdv, solenoid valve, actuator kit, pressure regulator,mpv.than start machine running ok</v>
          </cell>
        </row>
        <row r="1206">
          <cell r="A1206">
            <v>45384.477696759299</v>
          </cell>
          <cell r="B1206">
            <v>5662</v>
          </cell>
          <cell r="F1206" t="str">
            <v>CC-01234086</v>
          </cell>
          <cell r="R1206" t="str">
            <v>BSKS036261</v>
          </cell>
          <cell r="AB1206" t="str">
            <v>Attend the site for schedule service so change air oil separators air filter, oil filter and oil . then start the unit found running ok.</v>
          </cell>
        </row>
        <row r="1207">
          <cell r="A1207">
            <v>45384.473391203697</v>
          </cell>
          <cell r="B1207">
            <v>15504</v>
          </cell>
          <cell r="F1207" t="str">
            <v>CC-01234075</v>
          </cell>
          <cell r="R1207" t="str">
            <v>GPGC370758</v>
          </cell>
          <cell r="AB1207" t="str">
            <v>Attend the site for schedule service so change air filter, oil filter, air oil separators, motor greasing and oil change. Then start the unit found running Ok.</v>
          </cell>
        </row>
        <row r="1208">
          <cell r="A1208">
            <v>45384.438229166699</v>
          </cell>
          <cell r="B1208">
            <v>682</v>
          </cell>
          <cell r="F1208" t="str">
            <v>CC-01233981</v>
          </cell>
          <cell r="R1208" t="str">
            <v>BWCD121690</v>
          </cell>
          <cell r="AB1208"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1209">
          <cell r="A1209">
            <v>45384.436435185198</v>
          </cell>
          <cell r="B1209">
            <v>412</v>
          </cell>
          <cell r="F1209" t="str">
            <v>CC-01233975</v>
          </cell>
          <cell r="R1209" t="str">
            <v>BWID164054</v>
          </cell>
          <cell r="AB1209" t="str">
            <v>Attend the site for schedule service so drain oil from cooler and drain oil from cooler and drain oil from cooler and drain oil from tank total 38 liter oil drain then Change air filter for compressor and engine both side then change oil filter and oil 40 liter then start the unit found running ok.</v>
          </cell>
        </row>
        <row r="1210">
          <cell r="A1210">
            <v>45381.450208333299</v>
          </cell>
          <cell r="B1210">
            <v>6182</v>
          </cell>
          <cell r="F1210" t="str">
            <v>CC-01231761</v>
          </cell>
          <cell r="R1210" t="str">
            <v>BWLS032057</v>
          </cell>
          <cell r="AB1210" t="str">
            <v>Attend the site for schedule service so check air filter, oil filter, air oil separators and oil . after then start the unit found running ok.</v>
          </cell>
        </row>
        <row r="1211">
          <cell r="A1211">
            <v>45380.507233796299</v>
          </cell>
          <cell r="B1211">
            <v>590</v>
          </cell>
          <cell r="F1211" t="str">
            <v>CC-01230925</v>
          </cell>
          <cell r="R1211" t="str">
            <v>BWJD163499</v>
          </cell>
          <cell r="AB1211" t="str">
            <v>Attend the site for schedule service so drain oil from cooler and drain oil from tank total 38 liter oil drain then Change air filter for compressor and engine both side then change oil filter and oil 40 liter then start the unit found running ok...</v>
          </cell>
        </row>
        <row r="1212">
          <cell r="A1212">
            <v>45380.457916666703</v>
          </cell>
          <cell r="B1212">
            <v>2070</v>
          </cell>
          <cell r="F1212" t="str">
            <v>CC-01230753</v>
          </cell>
          <cell r="R1212" t="str">
            <v>BWLD163586</v>
          </cell>
          <cell r="AB1212" t="str">
            <v>Attend the site for schedule service so drain oil from cooler and drain oil from tank total 37 liter oil drain then Change air filter for compressor and engine both side then change oil filter and oil 40 liter then start the unit found running ok.</v>
          </cell>
        </row>
        <row r="1213">
          <cell r="A1213">
            <v>45380.4508333333</v>
          </cell>
          <cell r="B1213">
            <v>10775</v>
          </cell>
          <cell r="F1213" t="str">
            <v>CC-01230741</v>
          </cell>
          <cell r="R1213" t="str">
            <v>BVGF111615</v>
          </cell>
          <cell r="AB1213" t="str">
            <v>Attend the site for schedule service so change air filter and oil filter. Then start the unit found running ok.</v>
          </cell>
        </row>
        <row r="1214">
          <cell r="A1214">
            <v>45380.449988425898</v>
          </cell>
          <cell r="B1214">
            <v>10383</v>
          </cell>
          <cell r="F1214" t="str">
            <v>CC-01230740</v>
          </cell>
          <cell r="R1214" t="str">
            <v>BVGF111611</v>
          </cell>
          <cell r="AB1214" t="str">
            <v>Attend the site for schedule service so change air filter and oil filter. Then start the unit found running ok.</v>
          </cell>
        </row>
        <row r="1215">
          <cell r="A1215">
            <v>45380.367037037002</v>
          </cell>
          <cell r="B1215">
            <v>1086</v>
          </cell>
          <cell r="F1215" t="str">
            <v>CC-01230660</v>
          </cell>
          <cell r="R1215" t="str">
            <v>BWBD163738</v>
          </cell>
          <cell r="AB1215" t="str">
            <v>Attend the site for schedule service so drain oil from cooler and drain oil from tank total 37 liter oil drain then Change air filter for compressor and engine both side then change oil filter and oil 40 liter then start the unit found running ok.</v>
          </cell>
        </row>
        <row r="1216">
          <cell r="A1216">
            <v>45374.309201388904</v>
          </cell>
          <cell r="B1216">
            <v>1875</v>
          </cell>
          <cell r="F1216" t="str">
            <v>CC-01225995</v>
          </cell>
          <cell r="R1216" t="str">
            <v>BVHD163388</v>
          </cell>
          <cell r="AB1216" t="str">
            <v>Attend the site for schedule service so drain oil from cooler and drain oil from tank total 37 liter oil drain then Change air filter for compressor and engine both side then change oil filter and oil 40 liter then start the unit found running ok.</v>
          </cell>
        </row>
        <row r="1217">
          <cell r="A1217">
            <v>45373.668020833298</v>
          </cell>
          <cell r="B1217">
            <v>22210</v>
          </cell>
          <cell r="F1217" t="str">
            <v>CC-01225576</v>
          </cell>
          <cell r="R1217">
            <v>108441</v>
          </cell>
          <cell r="AB1217" t="str">
            <v>Today we attend the customer site for general service so we change parts during service:-air filter, oil filter,oil plus and separator than start machine running well</v>
          </cell>
        </row>
        <row r="1218">
          <cell r="A1218">
            <v>45372.628923611097</v>
          </cell>
          <cell r="B1218">
            <v>4069</v>
          </cell>
          <cell r="F1218" t="str">
            <v>CC-01224290</v>
          </cell>
          <cell r="R1218" t="str">
            <v>BQKD200048</v>
          </cell>
          <cell r="AB1218" t="str">
            <v>Attend the site for schedule service so drain oil from cooler and drain oil from tank total 18 liters oil drain then Change air filter for compressor side and change oil filter and oil 20 liters. Then start the unit found running ok.</v>
          </cell>
        </row>
        <row r="1219">
          <cell r="A1219">
            <v>45372.627476851798</v>
          </cell>
          <cell r="B1219">
            <v>6695</v>
          </cell>
          <cell r="F1219" t="str">
            <v>CC-01224285</v>
          </cell>
          <cell r="R1219" t="str">
            <v>BPLD200068</v>
          </cell>
          <cell r="AB1219" t="str">
            <v>Attend the site for schedule service so drain oil from cooler and drain oil from tank total 18 liters oil drain then Change air filter for compressor side and change oil filter and oil 20 liters. Then start the unit found running ok.</v>
          </cell>
        </row>
        <row r="1220">
          <cell r="A1220">
            <v>45372.626597222203</v>
          </cell>
          <cell r="B1220">
            <v>2408</v>
          </cell>
          <cell r="F1220" t="str">
            <v>CC-01224278</v>
          </cell>
          <cell r="R1220" t="str">
            <v>BRCD160984</v>
          </cell>
          <cell r="AB1220" t="str">
            <v>Attend the site for schedule service so drain oil from cooler and drain oil from tank total 18 liters oil drain then Change air filter for compressor side and change oil filter and oil 20 liters. Then start the unit found running ok.</v>
          </cell>
        </row>
        <row r="1221">
          <cell r="A1221">
            <v>45372.625694444403</v>
          </cell>
          <cell r="B1221">
            <v>6199</v>
          </cell>
          <cell r="F1221" t="str">
            <v>CC-01224271</v>
          </cell>
          <cell r="R1221" t="str">
            <v>BRBL150944</v>
          </cell>
          <cell r="AB1221" t="str">
            <v>Attend the site for schedule service so drain oil from cooler and drain oil from tank total 18 liters oil drain then Change air filter for compressor side and change oil filter and oil 20 liters. Then start the unit found running ok.</v>
          </cell>
        </row>
        <row r="1222">
          <cell r="A1222">
            <v>45372.624571759297</v>
          </cell>
          <cell r="B1222">
            <v>2749</v>
          </cell>
          <cell r="F1222" t="str">
            <v>CC-01224267</v>
          </cell>
          <cell r="R1222" t="str">
            <v>BUHL152930</v>
          </cell>
          <cell r="AB1222" t="str">
            <v>Attend the site for schedule service so drain oil from cooler and drain oil from tank total 18 liters oil drain then Change air filter for compressor side and change oil filter and oil 20 liters. Then start the unit found running ok.</v>
          </cell>
        </row>
        <row r="1223">
          <cell r="A1223">
            <v>45372.623275462996</v>
          </cell>
          <cell r="B1223">
            <v>4623</v>
          </cell>
          <cell r="F1223" t="str">
            <v>CC-01224259</v>
          </cell>
          <cell r="R1223" t="str">
            <v>BUAL160594</v>
          </cell>
          <cell r="AB1223" t="str">
            <v>Attend the site for schedule service so drain oil from cooler and drain oil from tank total 18 liters oil drain then Change air filter for compressor side and change oil filter and oil 20 liters. Then start the unit found running ok.</v>
          </cell>
        </row>
        <row r="1224">
          <cell r="A1224">
            <v>45372.622280092597</v>
          </cell>
          <cell r="B1224">
            <v>11379</v>
          </cell>
          <cell r="F1224" t="str">
            <v>CC-01224253</v>
          </cell>
          <cell r="R1224" t="str">
            <v>BULL160559</v>
          </cell>
          <cell r="AB1224" t="str">
            <v>Attend the site for schedule service so drain oil from cooler and drain oil from tank total 18 liters oil drain then Change air filter for compressor side and change oil filter and oil 20 liters. Then start the unit found running ok.</v>
          </cell>
        </row>
        <row r="1225">
          <cell r="A1225">
            <v>45372.544467592597</v>
          </cell>
          <cell r="B1225">
            <v>2971</v>
          </cell>
          <cell r="F1225" t="str">
            <v>CC-01224065</v>
          </cell>
          <cell r="R1225" t="str">
            <v>BUID220795</v>
          </cell>
          <cell r="AB1225" t="str">
            <v>Attend the site for schedule service so drain oil from cooler and drain oil from tank total 37 liter oil drain then Change air filter for compressor and engine both side then change oil filter and oil 40 liter then start the unit found running ok.</v>
          </cell>
        </row>
        <row r="1226">
          <cell r="A1226">
            <v>45372.543611111098</v>
          </cell>
          <cell r="B1226">
            <v>8540</v>
          </cell>
          <cell r="F1226" t="str">
            <v>CC-01224059</v>
          </cell>
          <cell r="R1226" t="str">
            <v>BTCD162149</v>
          </cell>
          <cell r="AB1226" t="str">
            <v>Attend the site for schedule service so drain oil from cooler and drain oil from tank total 37 liter oil drain then Change air filter for compressor and engine both side then change oil filter and oil 40 liter then start the unit found running ok.</v>
          </cell>
        </row>
        <row r="1227">
          <cell r="A1227">
            <v>45372.542581018497</v>
          </cell>
          <cell r="B1227">
            <v>6036</v>
          </cell>
          <cell r="F1227" t="str">
            <v>CC-01224051</v>
          </cell>
          <cell r="R1227" t="str">
            <v>BSJD161378</v>
          </cell>
          <cell r="AB1227" t="str">
            <v>Attend the site for schedule service so drain oil from cooler and drain oil from tank total 37 liter oil drain then Change air filter for compressor and engine both side then change oil filter and oil 40 liter then start the unit found running ok.</v>
          </cell>
        </row>
        <row r="1228">
          <cell r="A1228">
            <v>45372.541712963</v>
          </cell>
          <cell r="B1228">
            <v>5548</v>
          </cell>
          <cell r="F1228" t="str">
            <v>CC-01224048</v>
          </cell>
          <cell r="R1228" t="str">
            <v>BSAD161582</v>
          </cell>
          <cell r="AB1228" t="str">
            <v>Attend the site for schedule service so drain oil from cooler and drain oil from tank total 37 liter oil drain then Change air filter for compressor and engine both side then change oil filter and oil 40 liter then start the unit found running ok.</v>
          </cell>
        </row>
        <row r="1229">
          <cell r="A1229">
            <v>45372.539548611101</v>
          </cell>
          <cell r="B1229">
            <v>5853</v>
          </cell>
          <cell r="F1229" t="str">
            <v>CC-01224040</v>
          </cell>
          <cell r="R1229" t="str">
            <v>BSGD161898</v>
          </cell>
          <cell r="AB1229" t="str">
            <v>Attend the site for schedule service so drain oil from cooler and drain oil from tank total 37 liter oil drain then Change air filter for compressor and engine both side then change oil filter and oil 40 liter then start the unit found running ok.</v>
          </cell>
        </row>
        <row r="1230">
          <cell r="A1230">
            <v>45372.538483796299</v>
          </cell>
          <cell r="B1230">
            <v>6694</v>
          </cell>
          <cell r="F1230" t="str">
            <v>CC-01224037</v>
          </cell>
          <cell r="R1230" t="str">
            <v>BQID160499</v>
          </cell>
          <cell r="AB1230" t="str">
            <v>Attend the site for schedule service so drain oil from cooler and drain oil from tank total 37 liter oil drain then Change air filter for compressor and engine both side then change oil filter and oil 40 liter then start the unit found running ok.</v>
          </cell>
        </row>
        <row r="1231">
          <cell r="A1231">
            <v>45372.537615740701</v>
          </cell>
          <cell r="B1231">
            <v>5330</v>
          </cell>
          <cell r="F1231" t="str">
            <v>CC-01224032</v>
          </cell>
          <cell r="R1231" t="str">
            <v>BRHD161299</v>
          </cell>
          <cell r="AB1231" t="str">
            <v>Attend the site for schedule service so drain oil from cooler and drain oil from tank total 37 liter oil drain then Change air filter for compressor and engine both side then change oil filter and oil 40 liter then start the unit found running ok.</v>
          </cell>
        </row>
        <row r="1232">
          <cell r="A1232">
            <v>45372.5367708333</v>
          </cell>
          <cell r="B1232">
            <v>17590</v>
          </cell>
          <cell r="F1232" t="str">
            <v>CC-01224028</v>
          </cell>
          <cell r="R1232" t="str">
            <v>BQJD160040</v>
          </cell>
          <cell r="AB1232" t="str">
            <v>Attend the site for schedule service so drain oil from cooler and drain oil from tank total 37 liter oil drain then Change air filter for compressor and engine both side then change oil filter and oil 40 liter then start the unit found running ok.</v>
          </cell>
        </row>
        <row r="1233">
          <cell r="A1233">
            <v>45372.535590277803</v>
          </cell>
          <cell r="B1233">
            <v>11968</v>
          </cell>
          <cell r="F1233" t="str">
            <v>CC-01224020</v>
          </cell>
          <cell r="R1233" t="str">
            <v>BQKD160115</v>
          </cell>
          <cell r="AB1233" t="str">
            <v>Attend the site for schedule service so drain oil from cooler and drain oil from tank total 37 liter oil drain then Change air filter for compressor and engine both side then change oil filter and oil 40 liter then start the unit found running ok.</v>
          </cell>
        </row>
        <row r="1234">
          <cell r="A1234">
            <v>45372.534166666701</v>
          </cell>
          <cell r="B1234">
            <v>6651</v>
          </cell>
          <cell r="F1234" t="str">
            <v>CC-01224011</v>
          </cell>
          <cell r="R1234" t="str">
            <v>BUID162912</v>
          </cell>
          <cell r="AB1234" t="str">
            <v>Attend the site for schedule service so drain oil from cooler and drain oil from tank total 37 liter oil drain then Change air filter for compressor and engine both side then change oil filter and oil 40 liter then start the unit found running ok.</v>
          </cell>
        </row>
        <row r="1235">
          <cell r="A1235">
            <v>45372.533206018503</v>
          </cell>
          <cell r="B1235">
            <v>6954</v>
          </cell>
          <cell r="F1235" t="str">
            <v>CC-01224008</v>
          </cell>
          <cell r="R1235" t="str">
            <v>BUAD162625</v>
          </cell>
          <cell r="AB1235" t="str">
            <v>Attend the site for schedule service so drain oil from cooler and drain oil from tank total 37 liter oil drain then Change air filter for compressor and engine both side then change oil filter and oil 40 liter then start the unit found running ok.</v>
          </cell>
        </row>
        <row r="1236">
          <cell r="A1236">
            <v>45372.532233796301</v>
          </cell>
          <cell r="B1236">
            <v>7045</v>
          </cell>
          <cell r="F1236" t="str">
            <v>CC-01224005</v>
          </cell>
          <cell r="R1236" t="str">
            <v>BTFD162243</v>
          </cell>
          <cell r="AB1236" t="str">
            <v>Attend the site for schedule service so drain oil from cooler and drain oil from tank total 37 liter oil drain then Change air filter for compressor and engine both side then change oil filter and oil 40 liter then start the unit found running ok.</v>
          </cell>
        </row>
        <row r="1237">
          <cell r="A1237">
            <v>45372.5312037037</v>
          </cell>
          <cell r="B1237">
            <v>3785</v>
          </cell>
          <cell r="F1237" t="str">
            <v>CC-01223999</v>
          </cell>
          <cell r="R1237" t="str">
            <v>BTGD162296</v>
          </cell>
          <cell r="AB1237" t="str">
            <v>Attend the site for schedule service so drain oil from cooler and drain oil from tank total 37 liter oil drain then Change air filter for compressor and engine both side then change oil filter and oil 40 liter then start the unit found running ok.</v>
          </cell>
        </row>
        <row r="1238">
          <cell r="A1238">
            <v>45372.530312499999</v>
          </cell>
          <cell r="B1238">
            <v>8594</v>
          </cell>
          <cell r="F1238" t="str">
            <v>CC-01223993</v>
          </cell>
          <cell r="R1238" t="str">
            <v>BTGD162289</v>
          </cell>
          <cell r="AB1238" t="str">
            <v>Attend the site for schedule service so drain oil from cooler and drain oil from tank total 37 liter oil drain then Change air filter for compressor and engine both side then change oil filter and oil 40 liter then start the unit found running ok...</v>
          </cell>
        </row>
        <row r="1239">
          <cell r="A1239">
            <v>45372.528946759303</v>
          </cell>
          <cell r="B1239">
            <v>6919</v>
          </cell>
          <cell r="F1239" t="str">
            <v>CC-01223981</v>
          </cell>
          <cell r="R1239" t="str">
            <v>BSKD161462</v>
          </cell>
          <cell r="AB1239" t="str">
            <v>Attend the site for schedule service so drain oil from cooler and drain oil from tank total 37 liter oil drain then Change air filter for compressor and engine both side then change oil filter and oil 40 liter then start the unit found running ok.</v>
          </cell>
        </row>
        <row r="1240">
          <cell r="A1240">
            <v>45371.7434953704</v>
          </cell>
          <cell r="B1240">
            <v>29775</v>
          </cell>
          <cell r="F1240" t="str">
            <v>CC-01223311</v>
          </cell>
          <cell r="R1240" t="str">
            <v>BMJS040004</v>
          </cell>
          <cell r="AB1240" t="str">
            <v>Attend the site for schedule service so change air filter, oil filter, air oil separators, all valve kit and oil. Then start the unit found running ok.</v>
          </cell>
        </row>
        <row r="1241">
          <cell r="A1241">
            <v>45371.705636574101</v>
          </cell>
          <cell r="B1241">
            <v>4627</v>
          </cell>
          <cell r="F1241" t="str">
            <v>CC-01223195</v>
          </cell>
          <cell r="R1241" t="str">
            <v>BWCS032691</v>
          </cell>
          <cell r="AB1241" t="str">
            <v>Attend the site for schedule service so change air filter and oil filter. Then start the unit found running ok.</v>
          </cell>
        </row>
        <row r="1242">
          <cell r="A1242">
            <v>45371.497384259303</v>
          </cell>
          <cell r="B1242">
            <v>2430</v>
          </cell>
          <cell r="F1242" t="str">
            <v>CC-01222575</v>
          </cell>
          <cell r="R1242" t="str">
            <v>BJGD200109</v>
          </cell>
          <cell r="AB1242"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1243">
          <cell r="A1243">
            <v>45371.496168981503</v>
          </cell>
          <cell r="B1243">
            <v>3020</v>
          </cell>
          <cell r="F1243" t="str">
            <v>CC-01222572</v>
          </cell>
          <cell r="R1243" t="str">
            <v>BPGD220035</v>
          </cell>
          <cell r="AB1243"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1244">
          <cell r="A1244">
            <v>45371.495011574101</v>
          </cell>
          <cell r="B1244">
            <v>12150</v>
          </cell>
          <cell r="F1244" t="str">
            <v>CC-01222565</v>
          </cell>
          <cell r="R1244" t="str">
            <v>BRGD161233</v>
          </cell>
          <cell r="AB1244"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245">
          <cell r="A1245">
            <v>45371.493865740696</v>
          </cell>
          <cell r="B1245">
            <v>6429</v>
          </cell>
          <cell r="F1245" t="str">
            <v>CC-01222562</v>
          </cell>
          <cell r="R1245" t="str">
            <v>BQCD160106</v>
          </cell>
          <cell r="AB1245"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246">
          <cell r="A1246">
            <v>45371.492256944402</v>
          </cell>
          <cell r="B1246">
            <v>10274</v>
          </cell>
          <cell r="F1246" t="str">
            <v>CC-01222553</v>
          </cell>
          <cell r="R1246" t="str">
            <v>BSKD161477</v>
          </cell>
          <cell r="AB1246"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247">
          <cell r="A1247">
            <v>45371.491041666697</v>
          </cell>
          <cell r="B1247">
            <v>4894</v>
          </cell>
          <cell r="F1247" t="str">
            <v>CC-01222549</v>
          </cell>
          <cell r="R1247" t="str">
            <v>BRKD160653</v>
          </cell>
          <cell r="AB1247"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248">
          <cell r="A1248">
            <v>45371.489930555603</v>
          </cell>
          <cell r="B1248">
            <v>7791</v>
          </cell>
          <cell r="F1248" t="str">
            <v>CC-01222548</v>
          </cell>
          <cell r="R1248" t="str">
            <v>BTDD162186</v>
          </cell>
          <cell r="AB1248"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249">
          <cell r="A1249">
            <v>45370.731493055602</v>
          </cell>
          <cell r="B1249">
            <v>4165</v>
          </cell>
          <cell r="F1249" t="str">
            <v>CC-01222033</v>
          </cell>
          <cell r="R1249" t="str">
            <v>BTHD162350</v>
          </cell>
          <cell r="AB1249" t="str">
            <v>Attend the aite for schedule service so replaced parts are air filter 2nos. , oil filter 2nos, over all drained oil 37 litres and topped up oil in tank 39 litres. Starting power relay is not not working so replace the relay by new one. After all replacement start the unit and checked on load condition found unit is running in good condition anand all parameters are in ok condition.</v>
          </cell>
        </row>
        <row r="1250">
          <cell r="A1250">
            <v>45370.631967592599</v>
          </cell>
          <cell r="B1250">
            <v>32193</v>
          </cell>
          <cell r="F1250" t="str">
            <v>CC-01221729</v>
          </cell>
          <cell r="R1250" t="str">
            <v>BRIS035698</v>
          </cell>
          <cell r="AB1250" t="str">
            <v>We visited site check and found service due so service done today during change the parts Air filter, Oil filter ,Separator and oil after than start for check unit running well.</v>
          </cell>
        </row>
        <row r="1251">
          <cell r="A1251">
            <v>45369.496562499997</v>
          </cell>
          <cell r="B1251">
            <v>0</v>
          </cell>
          <cell r="F1251" t="str">
            <v>CC-01220135</v>
          </cell>
          <cell r="R1251" t="str">
            <v>DWCL153521</v>
          </cell>
          <cell r="AB1251" t="str">
            <v>Attend the site for schedule service so change oil and filter, then start the unit found running ok.</v>
          </cell>
        </row>
        <row r="1252">
          <cell r="A1252">
            <v>45369.493958333303</v>
          </cell>
          <cell r="B1252">
            <v>1854</v>
          </cell>
          <cell r="F1252" t="str">
            <v>CC-01220124</v>
          </cell>
          <cell r="R1252" t="str">
            <v>BVIL161084</v>
          </cell>
          <cell r="AB1252" t="str">
            <v>Attend the site for schedule service so drain oil from cooler and drain oil from tank total 18 liters oil drain then Change air filter for compressor and change BDV KIT, MPV kit, ARV kit, actuator kit, pressure regulator kit, solenoid valve, intake valve and oil filter and oil 20 liters. Then start the unit found running ok.</v>
          </cell>
        </row>
        <row r="1253">
          <cell r="A1253">
            <v>45369.486909722204</v>
          </cell>
          <cell r="B1253">
            <v>25564</v>
          </cell>
          <cell r="F1253" t="str">
            <v>CC-01220098</v>
          </cell>
          <cell r="R1253" t="str">
            <v>BTGS031205</v>
          </cell>
          <cell r="AB1253" t="str">
            <v>Attend the site for schedule service so change air oil separator and oil then start the unit found running ok.</v>
          </cell>
        </row>
        <row r="1254">
          <cell r="A1254">
            <v>45367.619085648097</v>
          </cell>
          <cell r="B1254">
            <v>6045</v>
          </cell>
          <cell r="F1254" t="str">
            <v>CC-01219242</v>
          </cell>
          <cell r="R1254" t="str">
            <v>BVFS049421</v>
          </cell>
          <cell r="AB1254" t="str">
            <v>Attend the site for schedule service so replace air filter, oil litre, oil filter, air oil separator after schedule service start the unit and check on load condition found unit is running in ok condition.</v>
          </cell>
        </row>
        <row r="1255">
          <cell r="A1255">
            <v>45367.603657407402</v>
          </cell>
          <cell r="B1255">
            <v>6021</v>
          </cell>
          <cell r="F1255" t="str">
            <v>CC-01219202</v>
          </cell>
          <cell r="R1255" t="str">
            <v>BVFS049407</v>
          </cell>
          <cell r="AB1255" t="str">
            <v>Attend the site for schedule service so replace air filter, oil litre, oil filter, air oil separator after schedule service start the unit and check on load condition found unit is running in ok condition.</v>
          </cell>
        </row>
        <row r="1256">
          <cell r="A1256">
            <v>45367.599710648101</v>
          </cell>
          <cell r="B1256">
            <v>6259</v>
          </cell>
          <cell r="F1256" t="str">
            <v>CC-01219190</v>
          </cell>
          <cell r="R1256" t="str">
            <v>BVFS049398</v>
          </cell>
          <cell r="AB1256" t="str">
            <v>Attend the site for schedule service so replace air filter, oil litre, oil filter, air oil separator after schedule service start the unit and check on load condition found unit is running in ok condition.</v>
          </cell>
        </row>
        <row r="1257">
          <cell r="A1257">
            <v>45367.456516203703</v>
          </cell>
          <cell r="B1257">
            <v>11930</v>
          </cell>
          <cell r="F1257" t="str">
            <v>CC-01218828</v>
          </cell>
          <cell r="R1257" t="str">
            <v>BQLC370193</v>
          </cell>
          <cell r="AB1257" t="str">
            <v>Attend the site for schedule service so change air filter, oil filter oil and greasing fone. Start the unit found running ok.</v>
          </cell>
        </row>
        <row r="1258">
          <cell r="A1258">
            <v>45366.708414351902</v>
          </cell>
          <cell r="B1258">
            <v>908</v>
          </cell>
          <cell r="F1258" t="str">
            <v>CC-01218431</v>
          </cell>
          <cell r="R1258" t="str">
            <v>BWID220970</v>
          </cell>
          <cell r="AB1258" t="str">
            <v>Attend the site for schedule service so drain oil from tank and oil cooler 35 litres, replace air filter engine and compressor both side , replace oil filter 2nos., plugged in the drain plugs and topped up oil in tank upto 38 litres. After schedule service done start the unit and check on load condition found unit is running in ok condition.</v>
          </cell>
        </row>
        <row r="1259">
          <cell r="A1259">
            <v>45366.5027430556</v>
          </cell>
          <cell r="B1259">
            <v>613</v>
          </cell>
          <cell r="F1259" t="str">
            <v>CC-01217949</v>
          </cell>
          <cell r="R1259" t="str">
            <v>BWFD121755</v>
          </cell>
          <cell r="AB1259" t="str">
            <v>Attend the site for schedule service so drain oil from cooler and drain oil from tank total 18 liters oil drain then Change air filter for compressor and engine both side then change oil filter and oil 20 liter. After then start the unit found running ok.</v>
          </cell>
        </row>
        <row r="1260">
          <cell r="A1260">
            <v>45365.601099537002</v>
          </cell>
          <cell r="B1260">
            <v>1630</v>
          </cell>
          <cell r="F1260" t="str">
            <v>CC-01217031</v>
          </cell>
          <cell r="R1260" t="str">
            <v>BWJD163475</v>
          </cell>
          <cell r="AB1260" t="str">
            <v>Attend the site for schedule service so replace oil 40 litres, replace oil filter 90 lpm 2nos., and separator filter. After schedule service done start the unit and check on load condition found unit is running in ok condition with all parameters under limit.</v>
          </cell>
        </row>
        <row r="1261">
          <cell r="A1261">
            <v>45364.466215277796</v>
          </cell>
          <cell r="B1261">
            <v>621</v>
          </cell>
          <cell r="F1261" t="str">
            <v>CC-01215464</v>
          </cell>
          <cell r="R1261" t="str">
            <v>BWGD163984</v>
          </cell>
          <cell r="AB1261" t="str">
            <v>Attend the site for schedule service so drain oil from cooler and drain oil from tank total 38 liter oil drain then Change air filter for compressor and engine both side then change oil filter and oil 40 liter then start the unit found running ok.</v>
          </cell>
        </row>
        <row r="1262">
          <cell r="A1262">
            <v>45360.555844907401</v>
          </cell>
          <cell r="B1262">
            <v>56890</v>
          </cell>
          <cell r="F1262" t="str">
            <v>CC-01211773</v>
          </cell>
          <cell r="R1262" t="str">
            <v>BMBL160078</v>
          </cell>
          <cell r="AB1262" t="str">
            <v>Today we attend the customer site for general service so we change parts during service 1 air filter 2 oil filter 3 oil 4 separator than start machine running ok</v>
          </cell>
        </row>
        <row r="1263">
          <cell r="A1263">
            <v>45360.343854166698</v>
          </cell>
          <cell r="B1263">
            <v>4500</v>
          </cell>
          <cell r="F1263" t="str">
            <v>CC-01211298</v>
          </cell>
          <cell r="R1263" t="str">
            <v>BUID162953</v>
          </cell>
          <cell r="AB1263" t="str">
            <v>Attend the site for schedule service so drain oil from tank and oil cooler 37 litres after then replace air filter engine and compressor both side, replace oil filter, replace separator filter, replace actuator kit both side, replace arv kit, pressure regulator kit. Overall Topped up oil in tank 38 litres. After schedule service done start the unit and checked on load condition found unit is running in ok condition.</v>
          </cell>
        </row>
        <row r="1264">
          <cell r="A1264">
            <v>45359.8219791667</v>
          </cell>
          <cell r="B1264">
            <v>3000</v>
          </cell>
          <cell r="F1264" t="str">
            <v>CC-01211055</v>
          </cell>
          <cell r="R1264" t="str">
            <v>BQGD220072</v>
          </cell>
          <cell r="AB1264" t="str">
            <v>Attend the site for schedule service so replace air filter, oil 35 litres, oil filter 2nos., after schedule service start the unit and check on load condition found unit is running in ok condition.</v>
          </cell>
        </row>
        <row r="1265">
          <cell r="A1265">
            <v>45359.580787036997</v>
          </cell>
          <cell r="B1265">
            <v>7049</v>
          </cell>
          <cell r="F1265" t="str">
            <v>CC-01210627</v>
          </cell>
          <cell r="R1265" t="str">
            <v>BVKC374485</v>
          </cell>
          <cell r="AB1265" t="str">
            <v>Today we attend the customer site for sheudle service so we change parts 1 air filter 2 oil filter than start machine running ok good</v>
          </cell>
        </row>
        <row r="1266">
          <cell r="A1266">
            <v>45358.740682870397</v>
          </cell>
          <cell r="B1266">
            <v>9400</v>
          </cell>
          <cell r="F1266" t="str">
            <v>CC-01209775</v>
          </cell>
          <cell r="R1266" t="str">
            <v>BULD162559</v>
          </cell>
          <cell r="AB1266" t="str">
            <v>Attend the site for schedule service so drain oil from cooler and drain oil from tank total 39 liters oil drain then Change air filter for compressor and engine both side then change oil filter, pressure regulator kit, ARV kit, BDV KIT, MPV kit and actuator kit and oil 40 liter then start the unit found running ok.</v>
          </cell>
        </row>
        <row r="1267">
          <cell r="A1267">
            <v>45358.542141203703</v>
          </cell>
          <cell r="B1267">
            <v>1690</v>
          </cell>
          <cell r="F1267" t="str">
            <v>CC-01209124</v>
          </cell>
          <cell r="R1267" t="str">
            <v>BWKD163512</v>
          </cell>
          <cell r="AB1267" t="str">
            <v>Attend the site for schedule service so replace oil 40 litres, replace oil filter , replace air filter engine and compressor both side, replace actuator kit both side, replace arv kit and main pressure regulator kit. After schedule service done start the unit and checked on load condition found unit is running in ok condition with all parameters under limit.</v>
          </cell>
        </row>
        <row r="1268">
          <cell r="A1268">
            <v>45357.638206018499</v>
          </cell>
          <cell r="B1268">
            <v>482</v>
          </cell>
          <cell r="F1268" t="str">
            <v>CC-01208084</v>
          </cell>
          <cell r="R1268" t="str">
            <v>BWED163889</v>
          </cell>
          <cell r="AB1268" t="str">
            <v>Attend the site for schedule service so drain oil from cooler and drain oil from tank total 38 liter oil drain then Change air filter for compressor and engine both side then change oil filter and oil 40 liter then start the unit found running ok.</v>
          </cell>
        </row>
        <row r="1269">
          <cell r="A1269">
            <v>45357.635787036997</v>
          </cell>
          <cell r="B1269">
            <v>530</v>
          </cell>
          <cell r="F1269" t="str">
            <v>CC-01208070</v>
          </cell>
          <cell r="R1269" t="str">
            <v>BWHD164015</v>
          </cell>
          <cell r="AB1269" t="str">
            <v>Attend the site for schedule service so drain oil from cooler and drain oil from tank total 37 liter oil drain then Change air filter for compressor and engine both side then change oil filter and oil 40 liter then start the unit found running ok.</v>
          </cell>
        </row>
        <row r="1270">
          <cell r="A1270">
            <v>45356.754641203697</v>
          </cell>
          <cell r="B1270">
            <v>24270</v>
          </cell>
          <cell r="F1270" t="str">
            <v>CC-01207100</v>
          </cell>
          <cell r="R1270" t="str">
            <v>BSIC376940</v>
          </cell>
          <cell r="AB1270" t="str">
            <v>We visited site and service done today in unit during in service we change the parts are Air filter ,Oil filter ,Separator and oil after than start for check unit running well.</v>
          </cell>
        </row>
        <row r="1271">
          <cell r="A1271">
            <v>45356.749710648102</v>
          </cell>
          <cell r="B1271">
            <v>48438</v>
          </cell>
          <cell r="F1271" t="str">
            <v>CC-01207089</v>
          </cell>
          <cell r="R1271" t="str">
            <v>BPAS030126</v>
          </cell>
          <cell r="AB1271" t="str">
            <v>We visited site and valve kit service done during in service we change the parts are Air filter, Oil filter ,Separator ,Oil and valve kit after than start for check unit running well.</v>
          </cell>
        </row>
        <row r="1272">
          <cell r="A1272">
            <v>45355.645243055602</v>
          </cell>
          <cell r="B1272">
            <v>2990</v>
          </cell>
          <cell r="F1272" t="str">
            <v>CC-01205531</v>
          </cell>
          <cell r="R1272" t="str">
            <v>BWEC370394</v>
          </cell>
          <cell r="AB1272" t="str">
            <v>Attend the site for schedule service so change air filter and oil filter then start the unit found running ok.</v>
          </cell>
        </row>
        <row r="1273">
          <cell r="A1273">
            <v>45355.601053240702</v>
          </cell>
          <cell r="B1273">
            <v>1497</v>
          </cell>
          <cell r="F1273" t="str">
            <v>CC-01205425</v>
          </cell>
          <cell r="R1273" t="str">
            <v>BWAD163674</v>
          </cell>
          <cell r="AB1273" t="str">
            <v>Attend the site for schedule service so following jobs are done. Start the unit for sometime and stop it , after the drain oil from tank and oil cooler , overall drain oil 37 litres, after then replace air filter engine and compressor both side, replace oil filter 2nos., replace separator filter , actuator kit engine and compressor both side, arv kit, and pressure regulator kit. Plugged in the drain plugs and fill oil in tank upto full gauge level. Start the unit for sometime and stop it. Again fill oil in tank upto half gauge level. After schedule service done start the unit and run on load condition found unit is running in ok condition and all parameters are in normal conditions.</v>
          </cell>
        </row>
        <row r="1274">
          <cell r="A1274">
            <v>45353.583738425899</v>
          </cell>
          <cell r="B1274">
            <v>3150</v>
          </cell>
          <cell r="F1274" t="str">
            <v>CC-01204058</v>
          </cell>
          <cell r="R1274" t="str">
            <v>BWKS031684</v>
          </cell>
          <cell r="AB1274" t="str">
            <v>Today we attend the customer site for general service so we change parts 1 air filter 2 oil filter 3 oil 4 separator 5 grease than start machine running ok well and I found that continue air likage from pre filter so we change pre filter auto drain valve under foc pre filter SL. No AF0177P;50,22....</v>
          </cell>
        </row>
        <row r="1275">
          <cell r="A1275">
            <v>45353.565335648098</v>
          </cell>
          <cell r="B1275">
            <v>1961</v>
          </cell>
          <cell r="F1275" t="str">
            <v>CC-01204020</v>
          </cell>
          <cell r="R1275" t="str">
            <v>BVDC376415</v>
          </cell>
          <cell r="AB1275" t="str">
            <v>We visited site complain was High temperature tripping so we checked and found air filter chocked we also found service due after 40 hours so we service done today in unit during in service change the parts Air filter and oil filter after than start for check unit running well.</v>
          </cell>
        </row>
        <row r="1276">
          <cell r="A1276">
            <v>45351.471377314803</v>
          </cell>
          <cell r="B1276">
            <v>31800</v>
          </cell>
          <cell r="F1276" t="str">
            <v>CC-01201433</v>
          </cell>
          <cell r="R1276" t="str">
            <v>BRFC373676</v>
          </cell>
          <cell r="AB1276" t="str">
            <v>Today we attend the customer site for sheudle service so we change parts during service 1 air filter 2 oil filter than start machine running ok well</v>
          </cell>
        </row>
        <row r="1277">
          <cell r="A1277">
            <v>45350.766921296301</v>
          </cell>
          <cell r="B1277">
            <v>2059</v>
          </cell>
          <cell r="F1277" t="str">
            <v>CC-01200986</v>
          </cell>
          <cell r="R1277" t="str">
            <v>BWKD163543</v>
          </cell>
          <cell r="AB1277" t="str">
            <v>Attend the site for schedule service so drain oil from cooler and drain oil from tank total 37 liter oil drain then Change air filter for compressor and engine both side then change oil filter and oil 40 liter then start the unit found running ok.</v>
          </cell>
        </row>
        <row r="1278">
          <cell r="A1278">
            <v>45350.602997685201</v>
          </cell>
          <cell r="B1278">
            <v>5797</v>
          </cell>
          <cell r="F1278" t="str">
            <v>CC-01200470</v>
          </cell>
          <cell r="R1278" t="str">
            <v>BUKC370622</v>
          </cell>
          <cell r="AB1278" t="str">
            <v>Today we attend the customer site for general service so we change parts during service 1 air filter 2 oil filter 3 oil 4 separator 5 grease than start machine running ok</v>
          </cell>
        </row>
        <row r="1279">
          <cell r="A1279">
            <v>45350.522303240701</v>
          </cell>
          <cell r="B1279">
            <v>8260</v>
          </cell>
          <cell r="F1279" t="str">
            <v>CC-01200244</v>
          </cell>
          <cell r="R1279" t="str">
            <v>BVFS039912</v>
          </cell>
          <cell r="AB1279" t="str">
            <v>Attend the site for schedule service so change air filter, oil filter, air oil separators, motor treading and all valve kit.</v>
          </cell>
        </row>
        <row r="1280">
          <cell r="A1280">
            <v>45350.5178703704</v>
          </cell>
          <cell r="B1280">
            <v>2832</v>
          </cell>
          <cell r="F1280" t="str">
            <v>CC-01200224</v>
          </cell>
          <cell r="R1280" t="str">
            <v>BWEC370334</v>
          </cell>
          <cell r="AB1280" t="str">
            <v>Attend the site for schedule service so change air filter and oil filter.</v>
          </cell>
        </row>
        <row r="1281">
          <cell r="A1281">
            <v>45350.5164814815</v>
          </cell>
          <cell r="B1281">
            <v>9745</v>
          </cell>
          <cell r="F1281" t="str">
            <v>CC-01200217</v>
          </cell>
          <cell r="R1281" t="str">
            <v>GNGS030424</v>
          </cell>
          <cell r="AB1281" t="str">
            <v>Attend the site for schedule service so change air filter, oil filter, air oil separators, motor greasing and lil.</v>
          </cell>
        </row>
        <row r="1282">
          <cell r="A1282">
            <v>45350.495763888903</v>
          </cell>
          <cell r="B1282">
            <v>17301</v>
          </cell>
          <cell r="F1282" t="str">
            <v>CC-01200159</v>
          </cell>
          <cell r="R1282" t="str">
            <v>BSBC375530</v>
          </cell>
          <cell r="AB1282" t="str">
            <v>Attend the site for schedule service so change air filter, oil filter, air oil separators, motor treading and all valve kit. Then start the unit found running ok.</v>
          </cell>
        </row>
        <row r="1283">
          <cell r="A1283">
            <v>45350.493819444397</v>
          </cell>
          <cell r="B1283">
            <v>56618</v>
          </cell>
          <cell r="F1283" t="str">
            <v>CC-01200157</v>
          </cell>
          <cell r="R1283" t="str">
            <v>BKCS031162</v>
          </cell>
          <cell r="AB1283" t="str">
            <v>Attend the site for schedule service so change air filter, oil filter, air oil separators, motor treading and oil. Then start the unit found running ok.</v>
          </cell>
        </row>
        <row r="1284">
          <cell r="A1284">
            <v>45350.447766203702</v>
          </cell>
          <cell r="B1284">
            <v>32776</v>
          </cell>
          <cell r="F1284" t="str">
            <v>CC-01200028</v>
          </cell>
          <cell r="R1284" t="str">
            <v>GOIS031795</v>
          </cell>
          <cell r="AB1284" t="str">
            <v>Attend the site for schedule service so change air filter, oil filter, and valve kit after then start the unit found running ok.</v>
          </cell>
        </row>
        <row r="1285">
          <cell r="A1285">
            <v>45350.446157407401</v>
          </cell>
          <cell r="B1285">
            <v>33560</v>
          </cell>
          <cell r="F1285" t="str">
            <v>CC-01200021</v>
          </cell>
          <cell r="R1285" t="str">
            <v>BLIS031950</v>
          </cell>
          <cell r="AB1285" t="str">
            <v>Attend the site for schedule service so change air filter, oil filter, air oil separators, motor treading, fre filter, fine filter, carbon filter and oil. Then start the unit found running ok.</v>
          </cell>
        </row>
        <row r="1286">
          <cell r="A1286">
            <v>45350.443472222199</v>
          </cell>
          <cell r="B1286">
            <v>6227</v>
          </cell>
          <cell r="F1286" t="str">
            <v>CC-01200014</v>
          </cell>
          <cell r="R1286" t="str">
            <v>BTGL160455</v>
          </cell>
          <cell r="AB1286" t="str">
            <v>Attend the site for schedule service so drain oil from cooler and drain oil from tank total 18 liters oil drain then Change air filter for compressor and engine both side then change oil filter and oil 20 liters. Then start the unit found running ok.</v>
          </cell>
        </row>
        <row r="1287">
          <cell r="A1287">
            <v>45349.530787037002</v>
          </cell>
          <cell r="B1287">
            <v>33570</v>
          </cell>
          <cell r="F1287" t="str">
            <v>CC-01199037</v>
          </cell>
          <cell r="R1287" t="str">
            <v>BQFS031084</v>
          </cell>
          <cell r="AB1287" t="str">
            <v>Attend the site for schedule service so change air filter, oil filter, air oil separators, all valve kit, pre filter, fine filter, carbon filter and oil. After then start the unit found running ok.</v>
          </cell>
        </row>
        <row r="1288">
          <cell r="A1288">
            <v>45349.523923611101</v>
          </cell>
          <cell r="B1288">
            <v>8746</v>
          </cell>
          <cell r="F1288" t="str">
            <v>CC-01199016</v>
          </cell>
          <cell r="R1288" t="str">
            <v>BTGC379081</v>
          </cell>
          <cell r="AB1288" t="str">
            <v>Attend the site for schedule service so change air filter, oil filter, air oil separators, all valve kit, pre filter, fine filter, carbon filter and oil. After then start the unit found running ok.</v>
          </cell>
        </row>
        <row r="1289">
          <cell r="A1289">
            <v>45349.448819444398</v>
          </cell>
          <cell r="B1289">
            <v>25117</v>
          </cell>
          <cell r="F1289" t="str">
            <v>CC-01198785</v>
          </cell>
          <cell r="R1289" t="str">
            <v>BTGS031205</v>
          </cell>
          <cell r="AB1289" t="str">
            <v>Attend the site for schedule service so change air filter and oil filter then start the unit found running ok.</v>
          </cell>
        </row>
        <row r="1290">
          <cell r="A1290">
            <v>45349.447418981501</v>
          </cell>
          <cell r="B1290">
            <v>499</v>
          </cell>
          <cell r="F1290" t="str">
            <v>CC-01198783</v>
          </cell>
          <cell r="R1290" t="str">
            <v>BWAD163680</v>
          </cell>
          <cell r="AB1290" t="str">
            <v>Attend the site for schedule service so drain oil from cooler and drain oil from tank total 37 liter oil drain then Change air filter for compressor and engine both side then change oil filter and oil 40 liter then start the unit found running ok.</v>
          </cell>
        </row>
        <row r="1291">
          <cell r="A1291">
            <v>45345.5705787037</v>
          </cell>
          <cell r="B1291">
            <v>6047</v>
          </cell>
          <cell r="F1291" t="str">
            <v>CC-01195608</v>
          </cell>
          <cell r="R1291" t="str">
            <v>BVFS049426</v>
          </cell>
          <cell r="AB1291" t="str">
            <v>We visited site and service done today in unit during in service we change the parts are Air filter ,Oil filter ,Separator and oil after than start for check unit running well.</v>
          </cell>
        </row>
        <row r="1292">
          <cell r="A1292">
            <v>45345.501446759299</v>
          </cell>
          <cell r="B1292">
            <v>2362</v>
          </cell>
          <cell r="F1292" t="str">
            <v>CC-01195362</v>
          </cell>
          <cell r="R1292" t="str">
            <v>BVFC377137</v>
          </cell>
          <cell r="AB1292" t="str">
            <v>Attend the site for schedule service so change air filter and oil filter. Then start the unit found running ok</v>
          </cell>
        </row>
        <row r="1293">
          <cell r="A1293">
            <v>45344.575671296298</v>
          </cell>
          <cell r="B1293">
            <v>4743</v>
          </cell>
          <cell r="F1293" t="str">
            <v>CC-01194122</v>
          </cell>
          <cell r="R1293" t="str">
            <v>BSBC375532</v>
          </cell>
          <cell r="AB1293" t="str">
            <v>We visited site and schedule service done of this unit during in service change the parts Air filter ,Oil filter , separator and oil after than start for check unit running well.</v>
          </cell>
        </row>
        <row r="1294">
          <cell r="A1294">
            <v>45343.665706018503</v>
          </cell>
          <cell r="B1294">
            <v>2618</v>
          </cell>
          <cell r="F1294" t="str">
            <v>CC-01193146</v>
          </cell>
          <cell r="R1294" t="str">
            <v>BVGD163308</v>
          </cell>
          <cell r="AB1294" t="str">
            <v>Attend the site for schedule service so drain oil from cooler and drain oil from tank total 37 liter oil drain then Change air filter for compressor and engine both side then change oil filter and oil 40 liter then start the unit found running ok.</v>
          </cell>
        </row>
        <row r="1295">
          <cell r="A1295">
            <v>45343.495185185202</v>
          </cell>
          <cell r="B1295">
            <v>1505</v>
          </cell>
          <cell r="F1295" t="str">
            <v>CC-01192624</v>
          </cell>
          <cell r="R1295" t="str">
            <v>BVGD121497</v>
          </cell>
          <cell r="AB1295" t="str">
            <v>Attend the site for schedule service so drain oil from cooler and drain oil from tank total 16 liter oil drain then Change air oil separator and change BDV KIT, MPV kit, ARV kit, actuator kit and pressure regulator kit and change oil filter and air filter for compressor and engine both side then change oil 20 liters. Then start the unit found running ok.</v>
          </cell>
        </row>
        <row r="1296">
          <cell r="A1296">
            <v>45343.482407407399</v>
          </cell>
          <cell r="B1296">
            <v>538</v>
          </cell>
          <cell r="F1296" t="str">
            <v>CC-01192583</v>
          </cell>
          <cell r="R1296" t="str">
            <v>BWHD231642</v>
          </cell>
          <cell r="AB1296" t="str">
            <v>Attend the site for schedule service so following jobs are done Drain oil from tank and oil cooler 115 litres, after then replace main oil filter 2nos., replace bearing oil filter 1no., open air filter found in ok condition so re fitted the same air filter after cleaning. After then plugged in the drain plugs and topped up oil in tank upto full gauge level. Start the unit and stop it again fill oil in tank upto half gauge level , over all topped oil in tank 118 litres. After schedule service done start the unit and run on load condition found unit is running in with all parameters under limit.</v>
          </cell>
        </row>
        <row r="1297">
          <cell r="A1297">
            <v>45339.649050925902</v>
          </cell>
          <cell r="B1297">
            <v>1398</v>
          </cell>
          <cell r="F1297" t="str">
            <v>CC-01189510</v>
          </cell>
          <cell r="R1297" t="str">
            <v>BSJD120492</v>
          </cell>
          <cell r="AB1297"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298">
          <cell r="A1298">
            <v>45339.647905092599</v>
          </cell>
          <cell r="B1298">
            <v>6815</v>
          </cell>
          <cell r="F1298" t="str">
            <v>CC-01189509</v>
          </cell>
          <cell r="R1298" t="str">
            <v>BRCD160967</v>
          </cell>
          <cell r="AB1298"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299">
          <cell r="A1299">
            <v>45339.646979166697</v>
          </cell>
          <cell r="B1299">
            <v>4578</v>
          </cell>
          <cell r="F1299" t="str">
            <v>CC-01189506</v>
          </cell>
          <cell r="R1299" t="str">
            <v>BRHD120445</v>
          </cell>
          <cell r="AB1299"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300">
          <cell r="A1300">
            <v>45339.6461921296</v>
          </cell>
          <cell r="B1300">
            <v>2285</v>
          </cell>
          <cell r="F1300" t="str">
            <v>CC-01189504</v>
          </cell>
          <cell r="R1300" t="str">
            <v>BRKD120213</v>
          </cell>
          <cell r="AB1300"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301">
          <cell r="A1301">
            <v>45339.645277777803</v>
          </cell>
          <cell r="B1301">
            <v>3270</v>
          </cell>
          <cell r="F1301" t="str">
            <v>CC-01189500</v>
          </cell>
          <cell r="R1301" t="str">
            <v>BUKD162510</v>
          </cell>
          <cell r="AB1301"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302">
          <cell r="A1302">
            <v>45339.568055555603</v>
          </cell>
          <cell r="B1302">
            <v>8727</v>
          </cell>
          <cell r="F1302" t="str">
            <v>CC-01189302</v>
          </cell>
          <cell r="R1302" t="str">
            <v>BQBD200008</v>
          </cell>
          <cell r="AB1302"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303">
          <cell r="A1303">
            <v>45339.567164351902</v>
          </cell>
          <cell r="B1303">
            <v>4175</v>
          </cell>
          <cell r="F1303" t="str">
            <v>CC-01189300</v>
          </cell>
          <cell r="R1303" t="str">
            <v>BRCD160998</v>
          </cell>
          <cell r="AB1303"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304">
          <cell r="A1304">
            <v>45339.566423611097</v>
          </cell>
          <cell r="B1304">
            <v>2053</v>
          </cell>
          <cell r="F1304" t="str">
            <v>CC-01189299</v>
          </cell>
          <cell r="R1304" t="str">
            <v>BTJL152348</v>
          </cell>
          <cell r="AB1304"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305">
          <cell r="A1305">
            <v>45339.449953703697</v>
          </cell>
          <cell r="B1305">
            <v>971</v>
          </cell>
          <cell r="F1305" t="str">
            <v>CC-01188979</v>
          </cell>
          <cell r="R1305" t="str">
            <v>BUID220797</v>
          </cell>
          <cell r="AB1305" t="str">
            <v>Attend the site for schedule service so drain oil from cooler and drain oil from tank total 37 liter oil drain then Change air filter for compressor and engine both side then change oil filter and oil 40 liter then start the unit found running ok.</v>
          </cell>
        </row>
        <row r="1306">
          <cell r="A1306">
            <v>45339.449143518497</v>
          </cell>
          <cell r="B1306">
            <v>2284</v>
          </cell>
          <cell r="F1306" t="str">
            <v>CC-01188977</v>
          </cell>
          <cell r="R1306" t="str">
            <v>BUCD121174</v>
          </cell>
          <cell r="AB1306" t="str">
            <v>Attend the site for schedule service so drain oil from cooler and drain oil from tank total 37 liter oil drain then Change air filter for compressor and engine both side then change oil filter and oil 40 liter then start the unit found running ok</v>
          </cell>
        </row>
        <row r="1307">
          <cell r="A1307">
            <v>45339.448391203703</v>
          </cell>
          <cell r="B1307">
            <v>4184</v>
          </cell>
          <cell r="F1307" t="str">
            <v>CC-01188975</v>
          </cell>
          <cell r="R1307" t="str">
            <v>BUAD162634</v>
          </cell>
          <cell r="AB1307" t="str">
            <v>Attend the site for schedule service so drain oil from cooler and drain oil from tank total 37 liter oil drain then Change air filter for compressor and engine both side then change oil filter and oil 40 liter then start the unit found running ok</v>
          </cell>
        </row>
        <row r="1308">
          <cell r="A1308">
            <v>45339.4476041667</v>
          </cell>
          <cell r="B1308">
            <v>4660</v>
          </cell>
          <cell r="F1308" t="str">
            <v>CC-01188972</v>
          </cell>
          <cell r="R1308" t="str">
            <v>BSBD161629</v>
          </cell>
          <cell r="AB1308" t="str">
            <v>Attend the site for schedule service so drain oil from cooler and drain oil from tank total 37 liter oil drain then Change air filter for compressor and engine both side then change oil filter and oil 40 liter then start the unit found running ok</v>
          </cell>
        </row>
        <row r="1309">
          <cell r="A1309">
            <v>45339.446863425903</v>
          </cell>
          <cell r="B1309">
            <v>14077</v>
          </cell>
          <cell r="F1309" t="str">
            <v>CC-01188971</v>
          </cell>
          <cell r="R1309" t="str">
            <v>BTDD162169</v>
          </cell>
          <cell r="AB1309" t="str">
            <v>Attend the site for schedule service so drain oil from cooler and drain oil from tank total 37 liter oil drain then Change air filter for compressor and engine both side then change oil filter and oil 40 liter then start the unit found running ok</v>
          </cell>
        </row>
        <row r="1310">
          <cell r="A1310">
            <v>45339.446134259299</v>
          </cell>
          <cell r="B1310">
            <v>9511</v>
          </cell>
          <cell r="F1310" t="str">
            <v>CC-01188969</v>
          </cell>
          <cell r="R1310" t="str">
            <v>BTKD162074</v>
          </cell>
          <cell r="AB1310" t="str">
            <v>Attend the site for schedule service so drain oil from cooler and drain oil from tank total 37 liter oil drain then Change air filter for compressor and engine both side then change oil filter and oil 40 liter then start the unit found running ok</v>
          </cell>
        </row>
        <row r="1311">
          <cell r="A1311">
            <v>45339.4453587963</v>
          </cell>
          <cell r="B1311">
            <v>9760</v>
          </cell>
          <cell r="F1311" t="str">
            <v>CC-01188966</v>
          </cell>
          <cell r="R1311" t="str">
            <v>BQED160244</v>
          </cell>
          <cell r="AB1311" t="str">
            <v>Attend the site for schedule service so drain oil from cooler and drain oil from tank total 37 liter oil drain then Change air filter for compressor and engine both side then change oil filter and oil 40 liter then start the unit found running ok</v>
          </cell>
        </row>
        <row r="1312">
          <cell r="A1312">
            <v>45339.444583333301</v>
          </cell>
          <cell r="B1312">
            <v>3986</v>
          </cell>
          <cell r="F1312" t="str">
            <v>CC-01188965</v>
          </cell>
          <cell r="R1312" t="str">
            <v>BSFD161819</v>
          </cell>
          <cell r="AB1312" t="str">
            <v>Attend the site for schedule service so drain oil from cooler and drain oil from tank total 37 liter oil drain then Change air filter for compressor and engine both side then change oil filter and oil 40 liter then start the unit found running ok</v>
          </cell>
        </row>
        <row r="1313">
          <cell r="A1313">
            <v>45339.443773148101</v>
          </cell>
          <cell r="B1313">
            <v>5341</v>
          </cell>
          <cell r="F1313" t="str">
            <v>CC-01188961</v>
          </cell>
          <cell r="R1313" t="str">
            <v>BRJD160600</v>
          </cell>
          <cell r="AB1313" t="str">
            <v>Attend the site for schedule service so drain oil from cooler and drain oil from tank total 37 liter oil drain then Change air filter for compressor and engine both side then change oil filter and oil 40 liter then start the unit found running ok</v>
          </cell>
        </row>
        <row r="1314">
          <cell r="A1314">
            <v>45339.442916666703</v>
          </cell>
          <cell r="B1314">
            <v>900</v>
          </cell>
          <cell r="F1314" t="str">
            <v>CC-01188959</v>
          </cell>
          <cell r="R1314" t="str">
            <v>BSBD120630</v>
          </cell>
          <cell r="AB1314" t="str">
            <v>Attend the site for schedule service so drain oil from cooler and drain oil from tank total 37 liter oil drain then Change air filter for compressor and engine both side then change oil filter and oil 40 liter then start the unit found running ok</v>
          </cell>
        </row>
        <row r="1315">
          <cell r="A1315">
            <v>45337.742847222202</v>
          </cell>
          <cell r="B1315">
            <v>2130</v>
          </cell>
          <cell r="F1315" t="str">
            <v>CC-01187528</v>
          </cell>
          <cell r="R1315" t="str">
            <v>BTFC378939</v>
          </cell>
          <cell r="AB1315" t="str">
            <v>Attend the site for schedule service so change air filter and oil filter, then start the unit found running ok.</v>
          </cell>
        </row>
        <row r="1316">
          <cell r="A1316">
            <v>45336.728657407402</v>
          </cell>
          <cell r="B1316">
            <v>2831</v>
          </cell>
          <cell r="F1316" t="str">
            <v>CC-01186266</v>
          </cell>
          <cell r="R1316" t="str">
            <v>BWEC370334</v>
          </cell>
          <cell r="AB1316" t="str">
            <v>Attend the site for schedule service so change air filter and oil filter then start the unit found running ok.</v>
          </cell>
        </row>
        <row r="1317">
          <cell r="A1317">
            <v>45336.511388888903</v>
          </cell>
          <cell r="B1317">
            <v>850</v>
          </cell>
          <cell r="F1317" t="str">
            <v>CC-01185698</v>
          </cell>
          <cell r="R1317" t="str">
            <v>BWLD163608</v>
          </cell>
          <cell r="AB1317" t="str">
            <v>Attend the site for schedule service so drain oil from cooler and drain oil from tank total 38 liter oil drain then Change air filter for compressor and engine both side then change oil filter and oil 40 liter then start the unit found running ok.</v>
          </cell>
        </row>
        <row r="1318">
          <cell r="A1318">
            <v>45335.659502314797</v>
          </cell>
          <cell r="B1318">
            <v>10211</v>
          </cell>
          <cell r="F1318" t="str">
            <v>CC-01184887</v>
          </cell>
          <cell r="R1318" t="str">
            <v>BUKS045387</v>
          </cell>
          <cell r="AB1318" t="str">
            <v>Today we attend the customer site for sheudle service so we change parts during service all valve kit than start machine running ok.</v>
          </cell>
        </row>
        <row r="1319">
          <cell r="A1319">
            <v>45335.658738425896</v>
          </cell>
          <cell r="B1319">
            <v>8841</v>
          </cell>
          <cell r="F1319" t="str">
            <v>CC-01184886</v>
          </cell>
          <cell r="R1319" t="str">
            <v>BUKS045388</v>
          </cell>
          <cell r="AB1319" t="str">
            <v>Today we attend the customer site for general service so we change parts during service all valve kit than start machine running ok.</v>
          </cell>
        </row>
        <row r="1320">
          <cell r="A1320">
            <v>45335.577615740702</v>
          </cell>
          <cell r="B1320">
            <v>9451</v>
          </cell>
          <cell r="F1320" t="str">
            <v>CC-01184702</v>
          </cell>
          <cell r="R1320" t="str">
            <v>BULD162577</v>
          </cell>
          <cell r="AB1320"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321">
          <cell r="A1321">
            <v>45335.576539351903</v>
          </cell>
          <cell r="B1321">
            <v>4233</v>
          </cell>
          <cell r="F1321" t="str">
            <v>CC-01184700</v>
          </cell>
          <cell r="R1321" t="str">
            <v>BUKD162491</v>
          </cell>
          <cell r="AB1321"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322">
          <cell r="A1322">
            <v>45335.575706018499</v>
          </cell>
          <cell r="B1322">
            <v>4182</v>
          </cell>
          <cell r="F1322" t="str">
            <v>CC-01184697</v>
          </cell>
          <cell r="R1322" t="str">
            <v>BUKD162500</v>
          </cell>
          <cell r="AB1322"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323">
          <cell r="A1323">
            <v>45335.574918981503</v>
          </cell>
          <cell r="B1323">
            <v>5177</v>
          </cell>
          <cell r="F1323" t="str">
            <v>CC-01184695</v>
          </cell>
          <cell r="R1323" t="str">
            <v>BRGD230256</v>
          </cell>
          <cell r="AB1323"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324">
          <cell r="A1324">
            <v>45335.574189814797</v>
          </cell>
          <cell r="B1324">
            <v>8131</v>
          </cell>
          <cell r="F1324" t="str">
            <v>CC-01184692</v>
          </cell>
          <cell r="R1324" t="str">
            <v>BQJD200011</v>
          </cell>
          <cell r="AB1324" t="str">
            <v>Attend the site for schedule service Attend the site for schedule service so drain oil from cooler and drain oil from tank total 37 liter oil drain then Change air oil separator, Change BDV KIT, MPV kit, ARV kit, actuator kit, pressure regulator kit and oil 40 liter then start the unit found running ok.</v>
          </cell>
        </row>
        <row r="1325">
          <cell r="A1325">
            <v>45335.573287036997</v>
          </cell>
          <cell r="B1325">
            <v>3543</v>
          </cell>
          <cell r="F1325" t="str">
            <v>CC-01184687</v>
          </cell>
          <cell r="R1325" t="str">
            <v>BUDD162740</v>
          </cell>
          <cell r="AB1325" t="str">
            <v>Attend the site for schedule service so drain oil from cooler and drain oil from tank total 37 liter oil drain then Change air filter for compressor side and change oil filter and oil 40 liter then start the unit found running ok and.</v>
          </cell>
        </row>
        <row r="1326">
          <cell r="A1326">
            <v>45335.572546296302</v>
          </cell>
          <cell r="B1326">
            <v>6483</v>
          </cell>
          <cell r="F1326" t="str">
            <v>CC-01184684</v>
          </cell>
          <cell r="R1326" t="str">
            <v>BPGD220036</v>
          </cell>
          <cell r="AB1326" t="str">
            <v>Attend the site for schedule service so drain oil from cooler and drain oil from tank total 37 liter oil drain then Change air filter for compressor side and change oil filter and oil 40 liter then start the unit found running ok and.</v>
          </cell>
        </row>
        <row r="1327">
          <cell r="A1327">
            <v>45335.571736111102</v>
          </cell>
          <cell r="B1327">
            <v>8075</v>
          </cell>
          <cell r="F1327" t="str">
            <v>CC-01184683</v>
          </cell>
          <cell r="R1327" t="str">
            <v>BPBD200118</v>
          </cell>
          <cell r="AB1327" t="str">
            <v>Attend the site for schedule service so drain oil from cooler and drain oil from tank total 37 liter oil drain then Change air filter for compressor side and change oil filter and oil 40 liter then start the unit found running ok and.</v>
          </cell>
        </row>
        <row r="1328">
          <cell r="A1328">
            <v>45335.570995370399</v>
          </cell>
          <cell r="B1328">
            <v>10463</v>
          </cell>
          <cell r="F1328" t="str">
            <v>CC-01184679</v>
          </cell>
          <cell r="R1328" t="str">
            <v>BQGD230029</v>
          </cell>
          <cell r="AB1328" t="str">
            <v>Attend the site for schedule service so drain oil from cooler and drain oil from tank total 37 liter oil drain then Change air filter for compressor side and change oil filter and oil 40 liter then start the unit found running ok and.</v>
          </cell>
        </row>
        <row r="1329">
          <cell r="A1329">
            <v>45335.569872685199</v>
          </cell>
          <cell r="B1329">
            <v>1080</v>
          </cell>
          <cell r="F1329" t="str">
            <v>CC-01184674</v>
          </cell>
          <cell r="R1329" t="str">
            <v>GPCD160123</v>
          </cell>
          <cell r="AB1329" t="str">
            <v>Attend the site for schedule service so drain oil from cooler and drain oil from tank total 37 liter oil drain then Change air filter for compressor side and change oil filter filter and oil 40 liter then start the unit found running ok.</v>
          </cell>
        </row>
        <row r="1330">
          <cell r="A1330">
            <v>45335.567534722199</v>
          </cell>
          <cell r="B1330">
            <v>3970</v>
          </cell>
          <cell r="F1330" t="str">
            <v>CC-01184668</v>
          </cell>
          <cell r="R1330" t="str">
            <v>BQKD200046</v>
          </cell>
          <cell r="AB1330" t="str">
            <v>Attend the site for schedule service so drain oil from cooler and drain oil from tank total 37 liter oil drain then Change BDV KIT, MPV kit, ARV kit, actuator kit, pressure regulator kit and oil 40 liter then start the unit found running ok.</v>
          </cell>
        </row>
        <row r="1331">
          <cell r="A1331">
            <v>45334.446296296301</v>
          </cell>
          <cell r="B1331">
            <v>2500</v>
          </cell>
          <cell r="F1331" t="str">
            <v>CC-01183093</v>
          </cell>
          <cell r="R1331" t="str">
            <v>BWAD163687</v>
          </cell>
          <cell r="AB1331" t="str">
            <v>Attend the site for schedule service so at first start the machine and run on load condition found all parameters are working in normal condition. After then overall drain oil from tank and oil cooler. 38 litres. Replace oil filter , replace air filter engine and compressor both side. Plugged in the drain plugs and fill oil in tank upto full gauge level, start the unit and stop it , again fill oil in tank upto half guage level . overall topped up oil 40 litres. After schedule service done start and run the unit on load condition found unit is running in ok condition.</v>
          </cell>
        </row>
        <row r="1332">
          <cell r="A1332">
            <v>45332.492314814801</v>
          </cell>
          <cell r="B1332">
            <v>8642</v>
          </cell>
          <cell r="F1332" t="str">
            <v>CC-01182099</v>
          </cell>
          <cell r="R1332" t="str">
            <v>BVCC376207</v>
          </cell>
          <cell r="AB1332" t="str">
            <v>Attend the for schedule service so change oil filter, air oil separators and oil. Then start the unit found running ok.</v>
          </cell>
        </row>
        <row r="1333">
          <cell r="A1333">
            <v>45330.703564814801</v>
          </cell>
          <cell r="B1333">
            <v>3879</v>
          </cell>
          <cell r="F1333" t="str">
            <v>CC-01180297</v>
          </cell>
          <cell r="R1333" t="str">
            <v>BVED231179</v>
          </cell>
          <cell r="AB1333" t="str">
            <v>Attend the site for schedule service so following jobs are done- Start the unit fot sometime and checked on load and in condition found unit is running in normal parameters. After sometime drain oil from tank and oil cooler found over all drained oil 113 litres, replace air filter, replace main oil filter and bearing oil filter. Plugged in the drain plugs and fill oil in tank upto full guage level . Start the unit and stop it and again fill oil in tank upto half gauge level, overall topped up oil 117 litres. After all work done run the unit on load condition found unit is running with normal parameters.</v>
          </cell>
        </row>
        <row r="1334">
          <cell r="A1334">
            <v>45330.668240740699</v>
          </cell>
          <cell r="B1334">
            <v>5838</v>
          </cell>
          <cell r="F1334" t="str">
            <v>CC-01180236</v>
          </cell>
          <cell r="R1334" t="str">
            <v>BTEC378588</v>
          </cell>
          <cell r="AB1334" t="str">
            <v>Attend the site for schedule service so change oil filter, air filter, air oil Separators and oil. Then start the unit found running ok.</v>
          </cell>
        </row>
        <row r="1335">
          <cell r="A1335">
            <v>45330.541296296302</v>
          </cell>
          <cell r="B1335">
            <v>16440</v>
          </cell>
          <cell r="F1335" t="str">
            <v>CC-01179886</v>
          </cell>
          <cell r="R1335" t="str">
            <v>BSLS036682</v>
          </cell>
          <cell r="AB1335" t="str">
            <v>Today we attend the customer site for sheudle service so we change parts 1 air filter 2 oil filter than start machine running ok</v>
          </cell>
        </row>
        <row r="1336">
          <cell r="A1336">
            <v>45330.5230324074</v>
          </cell>
          <cell r="B1336">
            <v>1270</v>
          </cell>
          <cell r="F1336" t="str">
            <v>CC-01179850</v>
          </cell>
          <cell r="R1336" t="str">
            <v>BWLD231345</v>
          </cell>
          <cell r="AB1336" t="str">
            <v>Attend the site for schedule service so following jobs are done- Start the unit fot sometime and checked on load and in condition found unit is running in normal parameters. After sometime drain oil from tank and oil cooler found over all drained oil 114 litres, replace air filter, replace main oil filter and bearing oil filter. Plugged in the drain plugs and fill oil in tank upto full guage level . Start the unit and stop it and again fill oil in tank upto half gauge level, overall topped up oil 118 litres. After all work done run the unit on load condition found unit is running with normal parameters.</v>
          </cell>
        </row>
        <row r="1337">
          <cell r="A1337">
            <v>45329.597777777803</v>
          </cell>
          <cell r="B1337">
            <v>19168</v>
          </cell>
          <cell r="F1337" t="str">
            <v>CC-01178807</v>
          </cell>
          <cell r="R1337" t="str">
            <v>BSCS037531</v>
          </cell>
          <cell r="AB1337" t="str">
            <v>Attend the site for schedule services do change air filter and oil filter. Then ster the unit found running ok.</v>
          </cell>
        </row>
        <row r="1338">
          <cell r="A1338">
            <v>45328.6879050926</v>
          </cell>
          <cell r="B1338">
            <v>403</v>
          </cell>
          <cell r="F1338" t="str">
            <v>CC-01177861</v>
          </cell>
          <cell r="R1338" t="str">
            <v>BWFD163940</v>
          </cell>
          <cell r="AB1338" t="str">
            <v>Attend the site for schedule service so drain oil from cooler and drain oil from tank total 37 liter oil drain then Change oil filter and oil 40 liter then start the unit found running ok.</v>
          </cell>
        </row>
        <row r="1339">
          <cell r="A1339">
            <v>45328.608321759297</v>
          </cell>
          <cell r="B1339">
            <v>45522</v>
          </cell>
          <cell r="F1339" t="str">
            <v>CC-01177625</v>
          </cell>
          <cell r="R1339" t="str">
            <v>BLGS040582</v>
          </cell>
          <cell r="AB1339" t="str">
            <v>Today we attend the customer site for general service so we change parts during service 1 air filter 2 oil filter 3 oil 4 separator 5 pipe coupling element than start machine running ok</v>
          </cell>
        </row>
        <row r="1340">
          <cell r="A1340">
            <v>45328.607430555603</v>
          </cell>
          <cell r="B1340">
            <v>56526</v>
          </cell>
          <cell r="F1340" t="str">
            <v>CC-01177623</v>
          </cell>
          <cell r="R1340" t="str">
            <v>BILS030211</v>
          </cell>
          <cell r="AB1340" t="str">
            <v>Today we attend the customer site for general service so we change parts during service 1 air filter 2 oil filter 3 oil 4 separator than start machine running ok</v>
          </cell>
        </row>
        <row r="1341">
          <cell r="A1341">
            <v>45325.681782407402</v>
          </cell>
          <cell r="B1341">
            <v>1213</v>
          </cell>
          <cell r="F1341" t="str">
            <v>CC-01175157</v>
          </cell>
          <cell r="R1341" t="str">
            <v>BWJD163475</v>
          </cell>
          <cell r="AB1341" t="str">
            <v>Attend the site for schedule service so over all drain oil from tank and oil cooler 38 litres, replace oil filter 90 lpm 2nos., clean engine and compressor side assembly. Air filter found in ok condition. Overall Topped up oil in tank 40 litres. After schedule service done start the unit and check on load condition found ok.</v>
          </cell>
        </row>
        <row r="1342">
          <cell r="A1342">
            <v>45324.501354166699</v>
          </cell>
          <cell r="B1342">
            <v>41802</v>
          </cell>
          <cell r="F1342" t="str">
            <v>CC-01173518</v>
          </cell>
          <cell r="R1342" t="str">
            <v>BLFS031469</v>
          </cell>
          <cell r="AB1342" t="str">
            <v>Attend the site for schedule service so change air filter, oil filter, air oil separators, all valve kit and oil then start the unit found running ok.</v>
          </cell>
        </row>
        <row r="1343">
          <cell r="A1343">
            <v>45323.482002314799</v>
          </cell>
          <cell r="B1343">
            <v>3070</v>
          </cell>
          <cell r="F1343" t="str">
            <v>CC-01172358</v>
          </cell>
          <cell r="R1343" t="str">
            <v>BVED163244</v>
          </cell>
          <cell r="AB1343" t="str">
            <v>Attend the site for 3000 hours schedule service so drain oil from tank and oil cooler 39 litres , after then replace air filter engine and compressor both side, replace oil filter 2nos., replace separator filter, valve kit are replaced actuator kit both side, pressure regulator kit main, arv kit, bdv kit ,osv kit, mpv kit dcv assembly kit. After all replacement over all topped oil 40 litres. After all work done start the unit amd set line pressure to 17.5 bar at 1300 rpm , unit checked on load condition found unit is running in sa factory condition.</v>
          </cell>
        </row>
        <row r="1344">
          <cell r="A1344">
            <v>45323.479768518497</v>
          </cell>
          <cell r="B1344">
            <v>1521</v>
          </cell>
          <cell r="F1344" t="str">
            <v>CC-01172353</v>
          </cell>
          <cell r="R1344" t="str">
            <v>BWLD163586</v>
          </cell>
          <cell r="AB1344" t="str">
            <v>Attend the site for schedule service so drain oil from tank and oil cooler 38 litres, after then replace air filter engine and compressor both side replace oil filter 2nos., replace seperator filter, actuator kit 2nos., arv kit and pressure regulator kit. Topped up oil in tank 40 litres. After all work done start the unit and checked on load condition found unit is running in ok condition.</v>
          </cell>
        </row>
        <row r="1345">
          <cell r="A1345">
            <v>45323.476643518501</v>
          </cell>
          <cell r="B1345">
            <v>1530</v>
          </cell>
          <cell r="F1345" t="str">
            <v>CC-01172348</v>
          </cell>
          <cell r="R1345" t="str">
            <v>BVFD163261</v>
          </cell>
          <cell r="AB1345" t="str">
            <v>Attend the site for 1500 hours service so following jobs are done. Replace air filter engine and compressor both side, replace oil filter 90 lpm 2nos., replace oil 40 litres, seperator filter, valve kit are replaced actuator kit 2nos., and arv kit. After all fitment and work done start the unit and checked on load condition found unit is running satisfactory.</v>
          </cell>
        </row>
        <row r="1346">
          <cell r="A1346">
            <v>45321.547222222202</v>
          </cell>
          <cell r="B1346">
            <v>44533</v>
          </cell>
          <cell r="F1346" t="str">
            <v>CC-01170431</v>
          </cell>
          <cell r="R1346" t="str">
            <v>BKAS030685</v>
          </cell>
          <cell r="AB1346" t="str">
            <v>We visited site check and found unit running well. Oil level ok , filter condition well and all parts working well.</v>
          </cell>
        </row>
        <row r="1347">
          <cell r="A1347">
            <v>45320.580613425896</v>
          </cell>
          <cell r="B1347">
            <v>36743</v>
          </cell>
          <cell r="F1347" t="str">
            <v>CC-01169510</v>
          </cell>
          <cell r="R1347" t="str">
            <v>BSJS035917</v>
          </cell>
          <cell r="AB1347" t="str">
            <v>Today we attend the customer site for general service so we change parts during service 1 air filter 2 oil filter 3 oil 4 separator than start machine running ok</v>
          </cell>
        </row>
        <row r="1348">
          <cell r="A1348">
            <v>45318.631701388898</v>
          </cell>
          <cell r="B1348">
            <v>521</v>
          </cell>
          <cell r="F1348" t="str">
            <v>CC-01168312</v>
          </cell>
          <cell r="R1348" t="str">
            <v>BWFD163947</v>
          </cell>
          <cell r="AB1348" t="str">
            <v>Attend the site for schedule service so drain oil from cooler and drain oil from tank total 37 liter oil drain then Change air filter for compressor and engine both side then change oil filter and oil 40 liter then start the unit found running ok.</v>
          </cell>
        </row>
        <row r="1349">
          <cell r="A1349">
            <v>45318.568263888897</v>
          </cell>
          <cell r="B1349">
            <v>8432</v>
          </cell>
          <cell r="F1349" t="str">
            <v>CC-01168192</v>
          </cell>
          <cell r="R1349" t="str">
            <v>BTCC377923</v>
          </cell>
          <cell r="AB1349" t="str">
            <v>Today we attend the customer site for general service so we change parts 1 air filter 2 oil filter 3 oil 4 separator than start machine running ok</v>
          </cell>
        </row>
        <row r="1350">
          <cell r="A1350">
            <v>45315.655011574097</v>
          </cell>
          <cell r="B1350">
            <v>740</v>
          </cell>
          <cell r="F1350" t="str">
            <v>CC-01165939</v>
          </cell>
          <cell r="R1350" t="str">
            <v>BVGD163297</v>
          </cell>
          <cell r="AB1350" t="str">
            <v>Attend the site for schedule service so drain oil from cooler and drain oil from tank total 37 liter oil drain then Change air filter for compressor and engine both side then change oil filter and oil 40 liter then start the unit found running ok.</v>
          </cell>
        </row>
        <row r="1351">
          <cell r="A1351">
            <v>45315.477071759298</v>
          </cell>
          <cell r="B1351">
            <v>10097</v>
          </cell>
          <cell r="F1351" t="str">
            <v>CC-01165472</v>
          </cell>
          <cell r="R1351" t="str">
            <v>BUIS036401</v>
          </cell>
          <cell r="AB1351" t="str">
            <v>Attend the site for schedule service so change air filter and oil filter then start the unit found running ok.</v>
          </cell>
        </row>
        <row r="1352">
          <cell r="A1352">
            <v>45314.625370370399</v>
          </cell>
          <cell r="B1352">
            <v>8673</v>
          </cell>
          <cell r="F1352" t="str">
            <v>CC-01164664</v>
          </cell>
          <cell r="R1352" t="str">
            <v>BUKS045388</v>
          </cell>
          <cell r="AB1352" t="str">
            <v>Today we attend the customer site for AMC visit so we check and found compressor running well but valve kit service due</v>
          </cell>
        </row>
        <row r="1353">
          <cell r="A1353">
            <v>45314.574340277803</v>
          </cell>
          <cell r="B1353">
            <v>38293</v>
          </cell>
          <cell r="F1353" t="str">
            <v>CC-01164537</v>
          </cell>
          <cell r="R1353" t="str">
            <v>BPCS030196</v>
          </cell>
          <cell r="AB1353" t="str">
            <v>Today we attend the customer site for AMC visit so we check and found compressor running well but valve kit service due</v>
          </cell>
        </row>
        <row r="1354">
          <cell r="A1354">
            <v>45314.568124999998</v>
          </cell>
          <cell r="B1354">
            <v>3345</v>
          </cell>
          <cell r="F1354" t="str">
            <v>CC-01164515</v>
          </cell>
          <cell r="R1354" t="str">
            <v>BVHD163374</v>
          </cell>
          <cell r="AB1354" t="str">
            <v>Attend the site for schedule service so drain oil from cooler and drain oil from tank total 38 liter oil drain then Change air filter for compressor and engine both side then change oil filter and oil 40. Then start the unit found running ok.</v>
          </cell>
        </row>
        <row r="1355">
          <cell r="A1355">
            <v>45314.452326388899</v>
          </cell>
          <cell r="B1355">
            <v>6291</v>
          </cell>
          <cell r="F1355" t="str">
            <v>CC-01164184</v>
          </cell>
          <cell r="R1355" t="str">
            <v>BWLS031775</v>
          </cell>
          <cell r="AB1355" t="str">
            <v>Attend the site for schedule service so change air filter, oil filter, air oil separators, and oil then start the unit found running ok.</v>
          </cell>
        </row>
        <row r="1356">
          <cell r="A1356">
            <v>45314.450844907398</v>
          </cell>
          <cell r="B1356">
            <v>26260</v>
          </cell>
          <cell r="F1356" t="str">
            <v>CC-01164176</v>
          </cell>
          <cell r="R1356" t="str">
            <v>BSKS036366</v>
          </cell>
          <cell r="AB1356" t="str">
            <v>Attend the site for schedule service so change all valve kit and start the unit found running ok.</v>
          </cell>
        </row>
        <row r="1357">
          <cell r="A1357">
            <v>45311.592719907399</v>
          </cell>
          <cell r="B1357">
            <v>25203</v>
          </cell>
          <cell r="F1357" t="str">
            <v>CC-01162392</v>
          </cell>
          <cell r="R1357" t="str">
            <v>BKDS031405</v>
          </cell>
          <cell r="AB1357" t="str">
            <v>Today we attend the customer site for sheudle service so we change parts during service 1 air filter 2 oil filter 3 oil 4 hose mpv to cooler than start machine running ok</v>
          </cell>
        </row>
        <row r="1358">
          <cell r="A1358">
            <v>45311.583402777796</v>
          </cell>
          <cell r="B1358">
            <v>8210</v>
          </cell>
          <cell r="F1358" t="str">
            <v>CC-01162378</v>
          </cell>
          <cell r="R1358" t="str">
            <v>BVCC376207</v>
          </cell>
          <cell r="AB1358" t="str">
            <v>Attend the site for schedule service so change all valve kit. Then start the unit found running ok.</v>
          </cell>
        </row>
        <row r="1359">
          <cell r="A1359">
            <v>45311.564687500002</v>
          </cell>
          <cell r="B1359">
            <v>34186</v>
          </cell>
          <cell r="F1359" t="str">
            <v>CC-01162351</v>
          </cell>
          <cell r="R1359" t="str">
            <v>GPLS030458</v>
          </cell>
          <cell r="AB1359" t="str">
            <v>Attend the site for schedule service so change oil filter, air filter and oil. Then start the unit found running ok.</v>
          </cell>
        </row>
        <row r="1360">
          <cell r="A1360">
            <v>45311.557928240698</v>
          </cell>
          <cell r="B1360">
            <v>17342</v>
          </cell>
          <cell r="F1360" t="str">
            <v>CC-01162343</v>
          </cell>
          <cell r="R1360" t="str">
            <v>BUKC370499</v>
          </cell>
          <cell r="AB1360" t="str">
            <v>Attend the site for schedule service so change oil filter, air filter, sir oil separators and oil. Then start the unit found running ok.</v>
          </cell>
        </row>
        <row r="1361">
          <cell r="A1361">
            <v>45311.541412036997</v>
          </cell>
          <cell r="B1361">
            <v>4651</v>
          </cell>
          <cell r="F1361" t="str">
            <v>CC-01162304</v>
          </cell>
          <cell r="R1361" t="str">
            <v>BVFS049407</v>
          </cell>
          <cell r="AB1361" t="str">
            <v>Attend the site for schedule service so change oil filter Then air filter Then start the unit found running ok.</v>
          </cell>
        </row>
        <row r="1362">
          <cell r="A1362">
            <v>45311.540300925903</v>
          </cell>
          <cell r="B1362">
            <v>4430</v>
          </cell>
          <cell r="F1362" t="str">
            <v>CC-01162302</v>
          </cell>
          <cell r="R1362" t="str">
            <v>BVFS049398</v>
          </cell>
          <cell r="AB1362" t="str">
            <v>Attend the site for schedule service so change oil filter and air filter. Then start the unit found running ok.</v>
          </cell>
        </row>
        <row r="1363">
          <cell r="A1363">
            <v>45310.665983796302</v>
          </cell>
          <cell r="B1363">
            <v>1550</v>
          </cell>
          <cell r="F1363" t="str">
            <v>CC-01161537</v>
          </cell>
          <cell r="R1363" t="str">
            <v>BWKD163543</v>
          </cell>
          <cell r="AB1363" t="str">
            <v>Attend the site fot schedule service so overall drain oil from tank and oil cooler 36 litres, replace separator filter, oil filter , air filter engine and compressor both side, valve kit are replaced actuator kit 2nos. , arv kit, and main pressure regulator kit , after then plugged in the drain plugs and over all topped up oil in tank with onr dead crank 40 litres. After schedule service done start the unit and checked on load condition found unit is running in satisfactory condition.</v>
          </cell>
        </row>
        <row r="1364">
          <cell r="A1364">
            <v>45307.522453703699</v>
          </cell>
          <cell r="B1364">
            <v>106</v>
          </cell>
          <cell r="F1364" t="str">
            <v>CC-01157966</v>
          </cell>
          <cell r="R1364" t="str">
            <v>BWLD163588</v>
          </cell>
          <cell r="AB1364" t="str">
            <v>Attend the site for schedule service so drain oil from cooler and drain oil from tank total 37 liter oil drain then Change oil filter and oil 40 liter then start the unit found running ok.</v>
          </cell>
        </row>
        <row r="1365">
          <cell r="A1365">
            <v>45307.480300925898</v>
          </cell>
          <cell r="B1365">
            <v>1186</v>
          </cell>
          <cell r="F1365" t="str">
            <v>CC-01157877</v>
          </cell>
          <cell r="R1365" t="str">
            <v>BWKD163512</v>
          </cell>
          <cell r="AB1365" t="str">
            <v>Attend the site for schedule service so drain oil from cooler and drain oil from tank total 37 liter oil drain then Change air filter for compressor and engine both side then change oil filter and oil 40 liter. After then start the unit found running ok.</v>
          </cell>
        </row>
        <row r="1366">
          <cell r="A1366">
            <v>45304.559895833299</v>
          </cell>
          <cell r="B1366">
            <v>2095</v>
          </cell>
          <cell r="F1366" t="str">
            <v>CC-01156332</v>
          </cell>
          <cell r="R1366" t="str">
            <v>BVHD163393</v>
          </cell>
          <cell r="AB1366" t="str">
            <v>Attend the site for schedule service so overall drain oil 37 litre after then replace oil filter, Air filter engine and compressor both side, plugged in the drain plugs and over all fill oil in tank 39 litres. After schedule service done start the unit and run on load condition found unit is running with all parameters under limit</v>
          </cell>
        </row>
        <row r="1367">
          <cell r="A1367">
            <v>45303.712500000001</v>
          </cell>
          <cell r="B1367">
            <v>10660</v>
          </cell>
          <cell r="F1367" t="str">
            <v>CC-01155720</v>
          </cell>
          <cell r="R1367" t="str">
            <v>BTIS032025</v>
          </cell>
          <cell r="AB1367" t="str">
            <v>We visited site and 8000 hours service done and we also general service done during in service we change the parts Air filter, Oil filter, Separator ,Oil and Valve kit. After tha start for check unit running well.</v>
          </cell>
        </row>
        <row r="1368">
          <cell r="A1368">
            <v>45303.711805555555</v>
          </cell>
          <cell r="B1368">
            <v>9104</v>
          </cell>
          <cell r="F1368" t="str">
            <v>CC-01155717</v>
          </cell>
          <cell r="R1368" t="str">
            <v>BTIS032020</v>
          </cell>
          <cell r="AB1368" t="str">
            <v>We visited site and 8000 h service done during in service we change the parts only valve kit.</v>
          </cell>
        </row>
        <row r="1369">
          <cell r="A1369">
            <v>45303.711111111108</v>
          </cell>
          <cell r="B1369">
            <v>8598</v>
          </cell>
          <cell r="F1369" t="str">
            <v>CC-01155710</v>
          </cell>
          <cell r="R1369" t="str">
            <v>BULS033141</v>
          </cell>
          <cell r="AB1369" t="str">
            <v>We visited site and service done today in unit during service unit we change the parts Air filter ,Oil filter ,Separator and oil after than start for check unit running well.</v>
          </cell>
        </row>
        <row r="1370">
          <cell r="A1370">
            <v>45302.486805555556</v>
          </cell>
          <cell r="B1370">
            <v>26699</v>
          </cell>
          <cell r="F1370" t="str">
            <v>CC-01153831</v>
          </cell>
          <cell r="R1370" t="str">
            <v>BRCC372871</v>
          </cell>
          <cell r="AB1370" t="str">
            <v>Today we attend the customer site for sheudle service so we change parts 1 air filter 2 oil filter 3 oil than start machine running ok</v>
          </cell>
        </row>
        <row r="1371">
          <cell r="A1371">
            <v>45301.68472222222</v>
          </cell>
          <cell r="B1371">
            <v>42278</v>
          </cell>
          <cell r="F1371" t="str">
            <v>CC-01153220</v>
          </cell>
          <cell r="R1371" t="str">
            <v>BKCS040470</v>
          </cell>
          <cell r="AB1371" t="str">
            <v>Today we attend the customer site for sheudle service so we change parts during service 1 air filter 2 oil filter than start machine running ok</v>
          </cell>
        </row>
        <row r="1372">
          <cell r="A1372">
            <v>45301.683333333334</v>
          </cell>
          <cell r="B1372">
            <v>35736</v>
          </cell>
          <cell r="F1372" t="str">
            <v>CC-01153217</v>
          </cell>
          <cell r="R1372" t="str">
            <v>GPJS030042</v>
          </cell>
          <cell r="AB1372" t="str">
            <v>Today we attend the customer site for general service so we change parts during service 1 air filter 2 oil filter 3 oil 4 separator than start machine running ok</v>
          </cell>
        </row>
        <row r="1373">
          <cell r="A1373">
            <v>45301.521527777775</v>
          </cell>
          <cell r="B1373">
            <v>16057</v>
          </cell>
          <cell r="F1373" t="str">
            <v>CC-01152770</v>
          </cell>
          <cell r="R1373" t="str">
            <v>BUAS033580</v>
          </cell>
          <cell r="AB1373" t="str">
            <v>Today we attend the customer site for sheudle service so we change parts during service :- 1 air filter 2 oil filter than start machine running well</v>
          </cell>
        </row>
        <row r="1374">
          <cell r="A1374">
            <v>45301.435416666667</v>
          </cell>
          <cell r="B1374">
            <v>11715</v>
          </cell>
          <cell r="F1374" t="str">
            <v>CC-01152508</v>
          </cell>
          <cell r="R1374" t="str">
            <v>BUGS035879</v>
          </cell>
          <cell r="AB1374" t="str">
            <v>Attend the site for schedule service so change oil filter, air filter and oil top up 2. Liters. Then start the unit found running ok.</v>
          </cell>
        </row>
        <row r="1375">
          <cell r="A1375">
            <v>45299.688194444447</v>
          </cell>
          <cell r="B1375">
            <v>25212</v>
          </cell>
          <cell r="F1375" t="str">
            <v>CC-01150744</v>
          </cell>
          <cell r="R1375" t="str">
            <v>BMFC370445</v>
          </cell>
          <cell r="AB1375" t="str">
            <v>Attend the site for schedule service so change air oil separator, oil filter, air filter, MPV kit, intake valve kit, thermal valve, pre filter and v belt and oil . after all parts change start the unit found running ok.</v>
          </cell>
        </row>
        <row r="1376">
          <cell r="A1376">
            <v>45299.503472222219</v>
          </cell>
          <cell r="B1376">
            <v>7000</v>
          </cell>
          <cell r="F1376" t="str">
            <v>CC-01150241</v>
          </cell>
          <cell r="R1376" t="str">
            <v>BTCD162162</v>
          </cell>
          <cell r="AB1376" t="str">
            <v>Attend the site for schedule service so overall drain oil from tank and oil cooler 36 litres after then replace oil filter 90 lpm 2nos., plugged in the drain plugs and fill oil in tank upto full guage level , start and stop the unit again fill oil in tank upto half guage level . overall topped up oil 39 litres. After schedule service done run the unit on load condition found unit is running in ok condition.</v>
          </cell>
        </row>
        <row r="1377">
          <cell r="A1377">
            <v>45299.450694444444</v>
          </cell>
          <cell r="B1377">
            <v>22339</v>
          </cell>
          <cell r="F1377" t="str">
            <v>CC-01150115</v>
          </cell>
          <cell r="R1377" t="str">
            <v>GOCS030806</v>
          </cell>
          <cell r="AB1377" t="str">
            <v>Attend the site for schedule service so change air filter and oil filter after then start the unit and found running ok.</v>
          </cell>
        </row>
        <row r="1378">
          <cell r="A1378">
            <v>45299.42291666667</v>
          </cell>
          <cell r="B1378">
            <v>3675</v>
          </cell>
          <cell r="F1378" t="str">
            <v>CC-01150063</v>
          </cell>
          <cell r="R1378" t="str">
            <v>BTHD162350</v>
          </cell>
          <cell r="AB1378" t="str">
            <v>Attend the site for schedule service so drain oil from tank and oil cooler 37 litres after then replace oil filter 2nos., replace air filter engine and compressor both side. Plug in the drain plugs and overall fill oil in tank 39 litres . After schedule service done start the unit and check on load condition found unit is running with limited parameters.</v>
          </cell>
        </row>
        <row r="1379">
          <cell r="A1379">
            <v>45297.676388888889</v>
          </cell>
          <cell r="B1379">
            <v>43779</v>
          </cell>
          <cell r="F1379" t="str">
            <v>CC-01149314</v>
          </cell>
          <cell r="R1379" t="str">
            <v>BQBS030091</v>
          </cell>
          <cell r="AB1379" t="str">
            <v>Today we attend the customer site for sheudle service so we change parts during service 1 air filter 2 oil filter than start machine running ok</v>
          </cell>
        </row>
        <row r="1380">
          <cell r="A1380">
            <v>45297.65625</v>
          </cell>
          <cell r="B1380">
            <v>1550</v>
          </cell>
          <cell r="F1380" t="str">
            <v>CC-01149234</v>
          </cell>
          <cell r="R1380" t="str">
            <v>BVHD163336</v>
          </cell>
          <cell r="AB1380" t="str">
            <v>Attend the site for schedule service so drain oil from cooler and drain oil from tank total 37 liter oil drain then Change air filter for compressor and engine both side then change air oil separator and change BDV KIT, MPV kit, ARV kit, actuator kit, pressure regulator kit and, oil filter and oil 40 liter. After then start the unit found running ok.</v>
          </cell>
        </row>
        <row r="1381">
          <cell r="A1381">
            <v>45297.643055555556</v>
          </cell>
          <cell r="B1381">
            <v>1925</v>
          </cell>
          <cell r="F1381" t="str">
            <v>CC-01149179</v>
          </cell>
          <cell r="R1381" t="str">
            <v>BWJL153355</v>
          </cell>
          <cell r="AB1381" t="str">
            <v>Attend the site for schedule service so drain oil from cooler and drain oil from tank total 18 liters oil drain then Change oil filter and air filter for compressor side and change oil 20 liters. Then start the unit found running ok.</v>
          </cell>
        </row>
        <row r="1382">
          <cell r="A1382">
            <v>45297.611805555556</v>
          </cell>
          <cell r="B1382">
            <v>2268</v>
          </cell>
          <cell r="F1382" t="str">
            <v>CC-01149115</v>
          </cell>
          <cell r="R1382" t="str">
            <v>BWKC378694</v>
          </cell>
          <cell r="AB1382" t="str">
            <v>Today we attend the customer site for sheudle service so we change parts during service 1 air filter 2 oil filter 3 oil 4 separator than start machine running ok</v>
          </cell>
        </row>
        <row r="1383">
          <cell r="A1383">
            <v>45297.511111111111</v>
          </cell>
          <cell r="B1383">
            <v>5584</v>
          </cell>
          <cell r="F1383" t="str">
            <v>CC-01148887</v>
          </cell>
          <cell r="R1383" t="str">
            <v>BVIC378175</v>
          </cell>
          <cell r="AB1383" t="str">
            <v>Today we attend the customer site for general service so we change parts during service 1 air filter 2 oil filter 3 oil 4 separator than start machine running ok</v>
          </cell>
        </row>
        <row r="1384">
          <cell r="A1384">
            <v>45296.719444444447</v>
          </cell>
          <cell r="B1384">
            <v>6304</v>
          </cell>
          <cell r="F1384" t="str">
            <v>CC-01148275</v>
          </cell>
          <cell r="R1384" t="str">
            <v>BSAD230391</v>
          </cell>
          <cell r="AB1384" t="str">
            <v>Service already done on 29-12-2023</v>
          </cell>
        </row>
        <row r="1385">
          <cell r="A1385">
            <v>45296.71875</v>
          </cell>
          <cell r="B1385">
            <v>5320</v>
          </cell>
          <cell r="F1385" t="str">
            <v>CC-01148270</v>
          </cell>
          <cell r="R1385" t="str">
            <v>BUCD162696</v>
          </cell>
          <cell r="AB1385" t="str">
            <v>Attend the site for valve kit and separator filter replacement so replace separator filter by new, replace actuator kit 2nos, replace arv kit and replace pressure regulator. After all work done start the unit and check on load condition found unit is running in ok condition.</v>
          </cell>
        </row>
        <row r="1386">
          <cell r="A1386">
            <v>45296.704861111109</v>
          </cell>
          <cell r="B1386">
            <v>6471</v>
          </cell>
          <cell r="F1386" t="str">
            <v>CC-01148229</v>
          </cell>
          <cell r="R1386" t="str">
            <v>BPLD200068</v>
          </cell>
          <cell r="AB1386" t="str">
            <v>Schedule service alresdy carried out on 29-12-2023</v>
          </cell>
        </row>
        <row r="1387">
          <cell r="A1387">
            <v>45295.539583333331</v>
          </cell>
          <cell r="B1387">
            <v>30831</v>
          </cell>
          <cell r="F1387" t="str">
            <v>CC-01146540</v>
          </cell>
          <cell r="R1387" t="str">
            <v>BRIS035698</v>
          </cell>
          <cell r="AB1387" t="str">
            <v>We visited site check and found service due so change Air filter and oil filter after than start for check unit running well. But valve service due so please arrange valve kit for 8000 hours service..</v>
          </cell>
        </row>
        <row r="1388">
          <cell r="A1388">
            <v>45290.639756944402</v>
          </cell>
          <cell r="B1388">
            <v>3323</v>
          </cell>
          <cell r="F1388" t="str">
            <v>CC-01142313</v>
          </cell>
          <cell r="R1388" t="str">
            <v>BVJD162972</v>
          </cell>
          <cell r="AB1388" t="str">
            <v>Attend the site for schedule service so drain oil from cooler and drain oil from tank total 37 liter oil drain then Change air filter for compressor and engine both side , change air oil separator, oil filter and oil 40 liter. After then start the unit found running ok.</v>
          </cell>
        </row>
        <row r="1389">
          <cell r="A1389">
            <v>45290.466608796298</v>
          </cell>
          <cell r="B1389">
            <v>12506</v>
          </cell>
          <cell r="F1389" t="str">
            <v>CC-01141928</v>
          </cell>
          <cell r="R1389" t="str">
            <v>BSFC376459</v>
          </cell>
          <cell r="AB1389" t="str">
            <v>Attend the site for schedule services so change air filter, oil filter, air oil separators and oil. Then start the unit found running ok.</v>
          </cell>
        </row>
        <row r="1390">
          <cell r="A1390">
            <v>45290.465752314798</v>
          </cell>
          <cell r="B1390">
            <v>18732</v>
          </cell>
          <cell r="F1390" t="str">
            <v>CC-01141927</v>
          </cell>
          <cell r="R1390" t="str">
            <v>GOAC370220</v>
          </cell>
          <cell r="AB1390" t="str">
            <v>Attend the site for schedule services so change air filter, oil filter, air oil separators and oil. Then start the unit found running ok.</v>
          </cell>
        </row>
        <row r="1391">
          <cell r="A1391">
            <v>45290.440983796303</v>
          </cell>
          <cell r="B1391">
            <v>6999</v>
          </cell>
          <cell r="F1391" t="str">
            <v>CC-01141879</v>
          </cell>
          <cell r="R1391" t="str">
            <v>BSKD161499</v>
          </cell>
          <cell r="AB1391" t="str">
            <v>Attend the site for schedule service so drain oil from cooler and drain oil from tank total 37 liter oil drain then Change air filter for compressor and engine both side then change oil filter, change air oil separator, change BDV KIT, MPV kit, ARV kit, actuator kit, pressure regulator kit and oil 40 liter. After then start the unit found running ok.</v>
          </cell>
        </row>
        <row r="1392">
          <cell r="A1392">
            <v>45289.718692129602</v>
          </cell>
          <cell r="B1392">
            <v>3004</v>
          </cell>
          <cell r="F1392" t="str">
            <v>CC-01141481</v>
          </cell>
          <cell r="R1392" t="str">
            <v>BUID162940</v>
          </cell>
          <cell r="AB1392" t="str">
            <v>Attend the site for schedule service so drain oil from cooler and drain oil from tank total 376 liters oil drain then Change air filter for compressor and engine both side then change air oil separator and change oil filter and change BDV KIT, ARV kit, PRV KIT, OSV kit actuator kit and oil 40 liter oil. Then start the unit found running ok.</v>
          </cell>
        </row>
        <row r="1393">
          <cell r="A1393">
            <v>45289.477164351898</v>
          </cell>
          <cell r="B1393">
            <v>5947</v>
          </cell>
          <cell r="F1393" t="str">
            <v>CC-01140901</v>
          </cell>
          <cell r="R1393" t="str">
            <v>BRCD160948</v>
          </cell>
          <cell r="AB1393"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394">
          <cell r="A1394">
            <v>45289.4760185185</v>
          </cell>
          <cell r="B1394">
            <v>6035</v>
          </cell>
          <cell r="F1394" t="str">
            <v>CC-01140900</v>
          </cell>
          <cell r="R1394" t="str">
            <v>BRBL150944</v>
          </cell>
          <cell r="AB1394"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395">
          <cell r="A1395">
            <v>45289.474768518499</v>
          </cell>
          <cell r="B1395">
            <v>4839</v>
          </cell>
          <cell r="F1395" t="str">
            <v>CC-01140896</v>
          </cell>
          <cell r="R1395" t="str">
            <v>BRHD161299</v>
          </cell>
          <cell r="AB1395"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396">
          <cell r="A1396">
            <v>45289.474085648202</v>
          </cell>
          <cell r="B1396">
            <v>6471</v>
          </cell>
          <cell r="F1396" t="str">
            <v>CC-01140892</v>
          </cell>
          <cell r="R1396" t="str">
            <v>BPLD200068</v>
          </cell>
          <cell r="AB1396" t="str">
            <v>Attend the site for schedule service so drain oil from cooler and drain oil from tank total 37 liter oil drain then Change air oil separator, BDV KIT, ADV kit, ARV kit, actuator kit, pressure regulator kit and oil 40 liter. After then start the unit found running ok.</v>
          </cell>
        </row>
        <row r="1397">
          <cell r="A1397">
            <v>45289.473171296297</v>
          </cell>
          <cell r="B1397">
            <v>10269</v>
          </cell>
          <cell r="F1397" t="str">
            <v>CC-01140890</v>
          </cell>
          <cell r="R1397" t="str">
            <v>BQGD230029</v>
          </cell>
          <cell r="AB1397"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398">
          <cell r="A1398">
            <v>45289.472303240698</v>
          </cell>
          <cell r="B1398">
            <v>5708</v>
          </cell>
          <cell r="F1398" t="str">
            <v>CC-01140886</v>
          </cell>
          <cell r="R1398" t="str">
            <v>BSJD161378</v>
          </cell>
          <cell r="AB1398"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399">
          <cell r="A1399">
            <v>45289.471400463</v>
          </cell>
          <cell r="B1399">
            <v>5271</v>
          </cell>
          <cell r="F1399" t="str">
            <v>CC-01140880</v>
          </cell>
          <cell r="R1399" t="str">
            <v>BUCD162696</v>
          </cell>
          <cell r="AB1399" t="str">
            <v>Attend the site for schedule service so drain oil from cooler and drain oil from tank total 37 liter drain then Change air filter for compressor and engine both side then change oil filter and oil 40. Then start the unit found running ok.</v>
          </cell>
        </row>
        <row r="1400">
          <cell r="A1400">
            <v>45289.470497685201</v>
          </cell>
          <cell r="B1400">
            <v>1581</v>
          </cell>
          <cell r="F1400" t="str">
            <v>CC-01140878</v>
          </cell>
          <cell r="R1400" t="str">
            <v>BULD121094</v>
          </cell>
          <cell r="AB1400" t="str">
            <v>Attend the site for schedule service so drain oil from cooler and drain oil from tank total 37 liter drain then Change air filter for compressor and engine both side then change oil filter and oil 40. Then start the unit found running ok.</v>
          </cell>
        </row>
        <row r="1401">
          <cell r="A1401">
            <v>45289.468969907401</v>
          </cell>
          <cell r="B1401">
            <v>5762</v>
          </cell>
          <cell r="F1401" t="str">
            <v>CC-01140870</v>
          </cell>
          <cell r="R1401" t="str">
            <v>BTGL160455</v>
          </cell>
          <cell r="AB1401" t="str">
            <v>Attend the site for schedule service so drain oil from cooler and drain oil from tank total 37 liter oil drain then Change air filter for compressor side and change oil filter and oil 40 liter. After then start the unit found running ok.</v>
          </cell>
        </row>
        <row r="1402">
          <cell r="A1402">
            <v>45289.468148148102</v>
          </cell>
          <cell r="B1402">
            <v>3767</v>
          </cell>
          <cell r="F1402" t="str">
            <v>CC-01140860</v>
          </cell>
          <cell r="R1402" t="str">
            <v>BSID161973</v>
          </cell>
          <cell r="AB1402" t="str">
            <v>Attend the site for schedule service so drain oil from cooler and drain oil from tank total 37 liter drain then Change air filter for compressor and engine both side then change oil filter and oil 40. Then start the unit found running ok.</v>
          </cell>
        </row>
        <row r="1403">
          <cell r="A1403">
            <v>45289.467303240701</v>
          </cell>
          <cell r="B1403">
            <v>17300</v>
          </cell>
          <cell r="F1403" t="str">
            <v>CC-01140859</v>
          </cell>
          <cell r="R1403" t="str">
            <v>BQHD160416</v>
          </cell>
          <cell r="AB1403" t="str">
            <v>Attend the site for schedule service so drain oil from cooler and drain oil from tank total 37 liter drain then Change air filter for compressor and engine both side then change oil filter and oil 40. Then start the unit found running ok.</v>
          </cell>
        </row>
        <row r="1404">
          <cell r="A1404">
            <v>45289.466273148202</v>
          </cell>
          <cell r="B1404">
            <v>25820</v>
          </cell>
          <cell r="F1404" t="str">
            <v>CC-01140852</v>
          </cell>
          <cell r="R1404" t="str">
            <v>BMJD200014</v>
          </cell>
          <cell r="AB1404" t="str">
            <v>Attend the site for schedule service so drain oil from cooler and drain oil from tank total 37 liter oil drain then Change air filter for compressor side and change oil filter and oil 40 liter. After then start the unit found running ok.</v>
          </cell>
        </row>
        <row r="1405">
          <cell r="A1405">
            <v>45289.464988425898</v>
          </cell>
          <cell r="B1405">
            <v>12400</v>
          </cell>
          <cell r="F1405" t="str">
            <v>CC-01140848</v>
          </cell>
          <cell r="R1405" t="str">
            <v>BRGL151464</v>
          </cell>
          <cell r="AB1405" t="str">
            <v>Attend the site for schedule service so drain oil from cooler and drain oil from tank total 37 liter oil drain then Change air filter for compressor side and change oil filter and oil 40 liter. After then start the unit found running ok.</v>
          </cell>
        </row>
        <row r="1406">
          <cell r="A1406">
            <v>45289.463726851798</v>
          </cell>
          <cell r="B1406">
            <v>8155</v>
          </cell>
          <cell r="F1406" t="str">
            <v>CC-01140844</v>
          </cell>
          <cell r="R1406" t="str">
            <v>BTED162217</v>
          </cell>
          <cell r="AB1406" t="str">
            <v>Attend the site for schedule service so drain oil from cooler and drain oil from tank total 37 liter drain then Change air filter for compressor and engine both side then change oil filter and oil 40. Then start the unit found running ok.</v>
          </cell>
        </row>
        <row r="1407">
          <cell r="A1407">
            <v>45289.462488425903</v>
          </cell>
          <cell r="B1407">
            <v>6304</v>
          </cell>
          <cell r="F1407" t="str">
            <v>CC-01140838</v>
          </cell>
          <cell r="R1407" t="str">
            <v>BSAD230391</v>
          </cell>
          <cell r="AB1407"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08">
          <cell r="A1408">
            <v>45289.461423611101</v>
          </cell>
          <cell r="B1408">
            <v>7160</v>
          </cell>
          <cell r="F1408" t="str">
            <v>CC-01140835</v>
          </cell>
          <cell r="R1408" t="str">
            <v>BTDD162192</v>
          </cell>
          <cell r="AB1408" t="str">
            <v>Attend the site for schedule service so drain oil from cooler and drain oil from tank total 37 liter drain then Change air filter for compressor and engine both side then change oil filter and oil 40. Then start the unit found running ok.</v>
          </cell>
        </row>
        <row r="1409">
          <cell r="A1409">
            <v>45289.460613425901</v>
          </cell>
          <cell r="B1409">
            <v>8225</v>
          </cell>
          <cell r="F1409" t="str">
            <v>CC-01140834</v>
          </cell>
          <cell r="R1409" t="str">
            <v>BOID200231</v>
          </cell>
          <cell r="AB1409" t="str">
            <v>Attend the site for schedule service so drain oil from cooler and drain oil from tank total 37 liter oil drain then Change air filter for compressor side and change oil filter and oil 40 liter. After then start the unit found running ok.</v>
          </cell>
        </row>
        <row r="1410">
          <cell r="A1410">
            <v>45289.459837962997</v>
          </cell>
          <cell r="B1410">
            <v>3000</v>
          </cell>
          <cell r="F1410" t="str">
            <v>CC-01140828</v>
          </cell>
          <cell r="R1410" t="str">
            <v>BUAL160585</v>
          </cell>
          <cell r="AB1410"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11">
          <cell r="A1411">
            <v>45289.459016203698</v>
          </cell>
          <cell r="B1411">
            <v>2499</v>
          </cell>
          <cell r="F1411" t="str">
            <v>CC-01140825</v>
          </cell>
          <cell r="R1411" t="str">
            <v>BUJD121019</v>
          </cell>
          <cell r="AB1411"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412">
          <cell r="A1412">
            <v>45289.4581944444</v>
          </cell>
          <cell r="B1412">
            <v>1697</v>
          </cell>
          <cell r="F1412" t="str">
            <v>CC-01140821</v>
          </cell>
          <cell r="R1412" t="str">
            <v>BUJD121040</v>
          </cell>
          <cell r="AB1412"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413">
          <cell r="A1413">
            <v>45289.457326388903</v>
          </cell>
          <cell r="B1413">
            <v>6505</v>
          </cell>
          <cell r="F1413" t="str">
            <v>CC-01140820</v>
          </cell>
          <cell r="R1413" t="str">
            <v>BNJD200008</v>
          </cell>
          <cell r="AB1413"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14">
          <cell r="A1414">
            <v>45289.456377314797</v>
          </cell>
          <cell r="B1414">
            <v>2931</v>
          </cell>
          <cell r="F1414" t="str">
            <v>CC-01140819</v>
          </cell>
          <cell r="R1414" t="str">
            <v>BRHD161314</v>
          </cell>
          <cell r="AB1414"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415">
          <cell r="A1415">
            <v>45289.455347222203</v>
          </cell>
          <cell r="B1415">
            <v>4968</v>
          </cell>
          <cell r="F1415" t="str">
            <v>CC-01140817</v>
          </cell>
          <cell r="R1415" t="str">
            <v>BSKD200409</v>
          </cell>
          <cell r="AB1415"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16">
          <cell r="A1416">
            <v>45289.454594907402</v>
          </cell>
          <cell r="B1416">
            <v>3633</v>
          </cell>
          <cell r="F1416" t="str">
            <v>CC-01140813</v>
          </cell>
          <cell r="R1416" t="str">
            <v>BSID220375</v>
          </cell>
          <cell r="AB1416"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417">
          <cell r="A1417">
            <v>45289.453831018502</v>
          </cell>
          <cell r="B1417">
            <v>2250</v>
          </cell>
          <cell r="F1417" t="str">
            <v>CC-01140812</v>
          </cell>
          <cell r="R1417" t="str">
            <v>BSJD161438</v>
          </cell>
          <cell r="AB1417" t="str">
            <v>Attend the site for schedule service so drain oil from cooler and drain oil from tank total 37 liter oil drain then Change air filter for compressor side and change oil filter and oil 40 liter. After then start the unit found running ok.</v>
          </cell>
        </row>
        <row r="1418">
          <cell r="A1418">
            <v>45289.452928240702</v>
          </cell>
          <cell r="B1418">
            <v>6778</v>
          </cell>
          <cell r="F1418" t="str">
            <v>CC-01140810</v>
          </cell>
          <cell r="R1418" t="str">
            <v>BSFD161795</v>
          </cell>
          <cell r="AB1418"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419">
          <cell r="A1419">
            <v>45289.452199074098</v>
          </cell>
          <cell r="B1419">
            <v>8361</v>
          </cell>
          <cell r="F1419" t="str">
            <v>CC-01140808</v>
          </cell>
          <cell r="R1419" t="str">
            <v>BNDD160224</v>
          </cell>
          <cell r="AB1419"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20">
          <cell r="A1420">
            <v>45289.451400462996</v>
          </cell>
          <cell r="B1420">
            <v>6262</v>
          </cell>
          <cell r="F1420" t="str">
            <v>CC-01140805</v>
          </cell>
          <cell r="R1420" t="str">
            <v>GPGD160208</v>
          </cell>
          <cell r="AB1420"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421">
          <cell r="A1421">
            <v>45289.450636574104</v>
          </cell>
          <cell r="B1421">
            <v>3762</v>
          </cell>
          <cell r="F1421" t="str">
            <v>CC-01140803</v>
          </cell>
          <cell r="R1421" t="str">
            <v>BRGD161229</v>
          </cell>
          <cell r="AB1421"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422">
          <cell r="A1422">
            <v>45288.7323032407</v>
          </cell>
          <cell r="B1422">
            <v>3686</v>
          </cell>
          <cell r="F1422" t="str">
            <v>CC-01140258</v>
          </cell>
          <cell r="R1422" t="str">
            <v>BVLD163067</v>
          </cell>
          <cell r="AB1422" t="str">
            <v>Attend the site for schedule service so drain oil from cooler and drain oil from tank total 37 liter oil drain then Change air filter for compressor and engine both side then change oil filter and oil 40 liter. After then start the unit found running ok.</v>
          </cell>
        </row>
        <row r="1423">
          <cell r="A1423">
            <v>45288.669502314799</v>
          </cell>
          <cell r="B1423">
            <v>10386</v>
          </cell>
          <cell r="F1423" t="str">
            <v>CC-01140109</v>
          </cell>
          <cell r="R1423" t="str">
            <v>BULL160559</v>
          </cell>
          <cell r="AB1423" t="str">
            <v>Attend the site for schedule service so drain oil from cooler and drain oil from tank total 37 liter oil drain then Change air filter for compressor side and change oil filter and change air oil separator and change BDV KIT, MPV kit, ARV kit, actuator kit, pressure regulator kit and oil 40 liter. After then start the unit found running ok.</v>
          </cell>
        </row>
        <row r="1424">
          <cell r="A1424">
            <v>45288.458726851903</v>
          </cell>
          <cell r="B1424">
            <v>14720</v>
          </cell>
          <cell r="F1424" t="str">
            <v>CC-01139487</v>
          </cell>
          <cell r="R1424" t="str">
            <v>BPIC370386</v>
          </cell>
          <cell r="AB1424" t="str">
            <v>Attend the site for schedule service so change air filter, oil filter, air oil separator and oil also treading done then start the unit found running ok.</v>
          </cell>
        </row>
        <row r="1425">
          <cell r="A1425">
            <v>45286.6769444444</v>
          </cell>
          <cell r="B1425">
            <v>4034</v>
          </cell>
          <cell r="F1425" t="str">
            <v>CC-01137601</v>
          </cell>
          <cell r="R1425" t="str">
            <v>BUID162953</v>
          </cell>
          <cell r="AB1425" t="str">
            <v>Attend the site for schedule service so drain oil from tank and drain oil from cooler total 39 liters oil drain then Change air filter for compressor engine and compressor both side then change oil and and oil 40 liter. After then start the unit found running ok.</v>
          </cell>
        </row>
        <row r="1426">
          <cell r="A1426">
            <v>45285.517615740697</v>
          </cell>
          <cell r="B1426">
            <v>2186</v>
          </cell>
          <cell r="F1426" t="str">
            <v>CC-01136310</v>
          </cell>
          <cell r="R1426" t="str">
            <v>BVJC374285</v>
          </cell>
          <cell r="AB1426" t="str">
            <v>Attend the site for schedule service so change air filter, oil filter, air oil separator and oil after then start the unit found running ok.</v>
          </cell>
        </row>
        <row r="1427">
          <cell r="A1427">
            <v>45283.6492939815</v>
          </cell>
          <cell r="B1427">
            <v>2500</v>
          </cell>
          <cell r="F1427" t="str">
            <v>CC-01135271</v>
          </cell>
          <cell r="R1427" t="str">
            <v>BWAD163648</v>
          </cell>
          <cell r="AB1427" t="str">
            <v>Attend the site for schedule service so overall drain oil 38 litres, replace air filter engine and compressor both side, replace oil filters, plugged in the drain plugs and fill oil in tank upto 40 litres half gauge level, after schedule service done run the unit on load condition found unit is running in normal parameters .</v>
          </cell>
        </row>
        <row r="1428">
          <cell r="A1428">
            <v>45283.459166666697</v>
          </cell>
          <cell r="B1428">
            <v>13500</v>
          </cell>
          <cell r="F1428" t="str">
            <v>CC-01134766</v>
          </cell>
          <cell r="R1428" t="str">
            <v>BTDD162169</v>
          </cell>
          <cell r="AB1428" t="str">
            <v>Attend the site for schedule service so following jobs are carried out- drain oil from tank and oil cooler 38 litres, replace air filter engine and compressor both side, replace oil filter 2nos., replace separator filter, valve kits replaced are arv kit, bdv kit , pressure regulator kit and actuator kit engine and compressor both side. Plugged in the drain plugs and over all fill oil in tank upto 40 litres half guage level. After schedule service done start the unit and run in load condition found unit run with limited para meters.</v>
          </cell>
        </row>
        <row r="1429">
          <cell r="A1429">
            <v>45282.645243055602</v>
          </cell>
          <cell r="B1429">
            <v>1259</v>
          </cell>
          <cell r="F1429" t="str">
            <v>CC-01134050</v>
          </cell>
          <cell r="R1429" t="str">
            <v>BVIL161084</v>
          </cell>
          <cell r="AB1429" t="str">
            <v>Attend the site for schedule service so drain oil from tank and drain oil from cooler total 39 liters oil drain then Change air filter for compressor and engine both side then Chand oil filter and change 40 liters oil. After then start the unit found running ok.</v>
          </cell>
        </row>
        <row r="1430">
          <cell r="A1430">
            <v>45281.666111111103</v>
          </cell>
          <cell r="B1430">
            <v>6959</v>
          </cell>
          <cell r="F1430" t="str">
            <v>CC-01132819</v>
          </cell>
          <cell r="R1430" t="str">
            <v>BSDC375892</v>
          </cell>
          <cell r="AB1430" t="str">
            <v>Today we attend the customer site for general service so we change parts 1 air filter 2 oil filter 3 oil 4 separator 5 valve kit than start machine running ok</v>
          </cell>
        </row>
        <row r="1431">
          <cell r="A1431">
            <v>45281.582916666703</v>
          </cell>
          <cell r="B1431">
            <v>5723</v>
          </cell>
          <cell r="F1431" t="str">
            <v>CC-01132585</v>
          </cell>
          <cell r="R1431" t="str">
            <v>BVKC374486</v>
          </cell>
          <cell r="AB1431" t="str">
            <v>Attend the site for schedule service so change air filter, oil filter, air oil separator and oil then start the unit found running ok.</v>
          </cell>
        </row>
        <row r="1432">
          <cell r="A1432">
            <v>45280.614097222198</v>
          </cell>
          <cell r="B1432">
            <v>2660</v>
          </cell>
          <cell r="F1432" t="str">
            <v>CC-01131105</v>
          </cell>
          <cell r="R1432" t="str">
            <v>BVJD162958</v>
          </cell>
          <cell r="AB1432" t="str">
            <v>Attend the site for schedule service so drain oil fromtankanddraonoil from cooler then change air filter for compressor engine both side then change oil filter and oil then change 40 liter oil. After then start then found running OK.</v>
          </cell>
        </row>
        <row r="1433">
          <cell r="A1433">
            <v>45279.594907407401</v>
          </cell>
          <cell r="B1433">
            <v>21480</v>
          </cell>
          <cell r="F1433" t="str">
            <v>CC-01129650</v>
          </cell>
          <cell r="R1433" t="str">
            <v>BSDS043254</v>
          </cell>
          <cell r="AB1433" t="str">
            <v>Today we attend the customer site for sheudle service so we change parts 1 air filter 2 oil filter 3 pre filter 4 pre filter element 5 fine filter than start machine running ok</v>
          </cell>
        </row>
        <row r="1434">
          <cell r="A1434">
            <v>45279.566736111097</v>
          </cell>
          <cell r="B1434">
            <v>6312</v>
          </cell>
          <cell r="F1434" t="str">
            <v>CC-01129574</v>
          </cell>
          <cell r="R1434" t="str">
            <v>BUFD162814</v>
          </cell>
          <cell r="AB1434"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v>
          </cell>
        </row>
        <row r="1435">
          <cell r="A1435">
            <v>45278.604733796303</v>
          </cell>
          <cell r="B1435">
            <v>2391</v>
          </cell>
          <cell r="F1435" t="str">
            <v>CC-01128529</v>
          </cell>
          <cell r="R1435" t="str">
            <v>BWLS031913</v>
          </cell>
          <cell r="AB1435" t="str">
            <v>We visited site and check and found service due so we service done today in unit during service we change the parts Air filter and oil filter. After than start for check unit running well.</v>
          </cell>
        </row>
        <row r="1436">
          <cell r="A1436">
            <v>45276.640277777777</v>
          </cell>
          <cell r="B1436">
            <v>1139</v>
          </cell>
          <cell r="F1436" t="str">
            <v>CC-01127257</v>
          </cell>
          <cell r="R1436" t="str">
            <v>BVBD121409</v>
          </cell>
          <cell r="AB1436" t="str">
            <v>Attend the site for schedule service so drain oil from tank and drain oil from cooler total 17 liters oil drain then Change air filter for compressor and engine both side then change oil filter, air oil separator, BDV KIT, PRV KIT and oil 20 liters. Then start the unit found running ok.</v>
          </cell>
        </row>
        <row r="1437">
          <cell r="A1437">
            <v>45275.695462962998</v>
          </cell>
          <cell r="B1437">
            <v>1050</v>
          </cell>
          <cell r="F1437" t="str">
            <v>CC-01126364</v>
          </cell>
          <cell r="R1437" t="str">
            <v>BWLD163586</v>
          </cell>
          <cell r="AB1437" t="str">
            <v>Attend the site for schedule service so overall drain oil 38 litres, replace air filter both side inner and outer, replace oil filter, overall topped up oil in tank 40 litres, start and run the unit on load condition for 1 hours found unit ran in satisfactory condition.</v>
          </cell>
        </row>
        <row r="1438">
          <cell r="A1438">
            <v>45274.694317129601</v>
          </cell>
          <cell r="B1438">
            <v>8478</v>
          </cell>
          <cell r="F1438" t="str">
            <v>CC-01125145</v>
          </cell>
          <cell r="R1438" t="str">
            <v>BVGF111615</v>
          </cell>
          <cell r="AB1438" t="str">
            <v>We visited site and done 8000 hours service. After than start for check unit running well.During in service we change the parts Air filter ,Oil filter, Separator ,Oil and valve kit.</v>
          </cell>
        </row>
        <row r="1439">
          <cell r="A1439">
            <v>45274.693668981497</v>
          </cell>
          <cell r="B1439">
            <v>8453</v>
          </cell>
          <cell r="F1439" t="str">
            <v>CC-01125144</v>
          </cell>
          <cell r="R1439" t="str">
            <v>BVGF111611</v>
          </cell>
          <cell r="AB1439" t="str">
            <v>We visited site and done 8000 service. During in service we change the parts Air filter ,Oil filter, Separator ,Oil and valve kit.After than start for check unit running well.</v>
          </cell>
        </row>
        <row r="1440">
          <cell r="A1440">
            <v>45274.637951388897</v>
          </cell>
          <cell r="B1440">
            <v>2000</v>
          </cell>
          <cell r="F1440" t="str">
            <v>CC-01124975</v>
          </cell>
          <cell r="R1440" t="str">
            <v>BVGD163308</v>
          </cell>
          <cell r="AB1440" t="str">
            <v>Attend the site for schedule service so drain oil from tank and oil cooler 38 litre , replace air filter engine and compressor both side, replace oil filter 2 pcs, plugged in the drain plugs, fill oil upto full gauge level, start the unit and stop, again fill oil in tank upto half gauge level, overall topped up oil 39 litres. Run the unit on load condition found unit is running in ok condition with all parameters under limit.</v>
          </cell>
        </row>
        <row r="1441">
          <cell r="A1441">
            <v>45274.449756944399</v>
          </cell>
          <cell r="B1441">
            <v>24533</v>
          </cell>
          <cell r="F1441" t="str">
            <v>CC-01124461</v>
          </cell>
          <cell r="R1441" t="str">
            <v>BRAS033261</v>
          </cell>
          <cell r="AB1441" t="str">
            <v>For shedule service today during service parts change 1. Air filter 2. Oil filter and start the machine good running condition</v>
          </cell>
        </row>
        <row r="1442">
          <cell r="A1442">
            <v>45274.425763888903</v>
          </cell>
          <cell r="B1442">
            <v>28290</v>
          </cell>
          <cell r="F1442" t="str">
            <v>CC-01124425</v>
          </cell>
          <cell r="R1442" t="str">
            <v>BQES030978</v>
          </cell>
          <cell r="AB1442" t="str">
            <v>Today we attend the customer site for sheudle service so we change parts 1 air filter 2 oil filter than start machine running ok</v>
          </cell>
        </row>
        <row r="1443">
          <cell r="A1443">
            <v>45273.548368055599</v>
          </cell>
          <cell r="B1443">
            <v>4350</v>
          </cell>
          <cell r="F1443" t="str">
            <v>CC-01123656</v>
          </cell>
          <cell r="R1443" t="str">
            <v>BUDC372327</v>
          </cell>
          <cell r="AB1443" t="str">
            <v>We visited site and service done today of this unit during in service we change the parts Air filter , oil filter and oil xd after than start for check unit running well . we also clean cooler because cooler was choked .</v>
          </cell>
        </row>
        <row r="1444">
          <cell r="A1444">
            <v>45272.604293981502</v>
          </cell>
          <cell r="B1444">
            <v>1331</v>
          </cell>
          <cell r="F1444" t="str">
            <v>CC-01122589</v>
          </cell>
          <cell r="R1444" t="str">
            <v>BWBD163701</v>
          </cell>
          <cell r="AB1444" t="str">
            <v>Attend the site for schedule service so drain oil from tank and oil cooler, over all drain oil 37 litres, after then replace air filter engine and compressor both side, replace oil filter 90 lpm 2nos., plugged in all drain plugs and fill oil in tank upto full gauge level, start the unit for sometime and stop. Again fill oil in tank upto half gauge level, over all topped up oil in tank 40 litres. After schedule service start the unit and run on load condition found unit is running in ok condition with all parameters under limit.	Y</v>
          </cell>
        </row>
        <row r="1445">
          <cell r="A1445">
            <v>45272.5906944444</v>
          </cell>
          <cell r="B1445">
            <v>16926</v>
          </cell>
          <cell r="F1445" t="str">
            <v>CC-01122559</v>
          </cell>
          <cell r="R1445" t="str">
            <v>BTHS031467</v>
          </cell>
          <cell r="AB1445" t="str">
            <v>Attend the site for schedule service so change All valve kit intake valve kit, solenoide valve kit, BDV kit and oil after that start the Unit found running ok.</v>
          </cell>
        </row>
        <row r="1446">
          <cell r="A1446">
            <v>45271.569247685198</v>
          </cell>
          <cell r="B1446">
            <v>4138</v>
          </cell>
          <cell r="F1446" t="str">
            <v>CC-01121265</v>
          </cell>
          <cell r="R1446" t="str">
            <v>BVFS049426</v>
          </cell>
          <cell r="AB1446" t="str">
            <v>Attend the site for schedule service so change air filter and oil filter then start the unit found running ok.</v>
          </cell>
        </row>
        <row r="1447">
          <cell r="A1447">
            <v>45271.528773148202</v>
          </cell>
          <cell r="B1447">
            <v>35839</v>
          </cell>
          <cell r="F1447" t="str">
            <v>CC-01121175</v>
          </cell>
          <cell r="R1447" t="str">
            <v>BPLF150007</v>
          </cell>
          <cell r="AB1447" t="str">
            <v>Attend the site for schedule service so change air filter, oil filter, air oil separators, greasing and oil after that start the unit found running ok.</v>
          </cell>
        </row>
        <row r="1448">
          <cell r="A1448">
            <v>45271.510092592602</v>
          </cell>
          <cell r="B1448">
            <v>4164</v>
          </cell>
          <cell r="F1448" t="str">
            <v>CC-01121126</v>
          </cell>
          <cell r="R1448" t="str">
            <v>BVFS049421</v>
          </cell>
          <cell r="AB1448" t="str">
            <v>Attend the site for schedule service so change air filter and oil filter then start unit found running ok.</v>
          </cell>
        </row>
        <row r="1449">
          <cell r="A1449">
            <v>45271.5011226852</v>
          </cell>
          <cell r="B1449">
            <v>9434</v>
          </cell>
          <cell r="F1449" t="str">
            <v>CC-01121101</v>
          </cell>
          <cell r="R1449" t="str">
            <v>BNCS030884</v>
          </cell>
          <cell r="AB1449" t="str">
            <v>Attend the site for schedule service so change air filter oil filter air oil separators and oil ut synthetic and greasing done.</v>
          </cell>
        </row>
        <row r="1450">
          <cell r="A1450">
            <v>45271.482696759304</v>
          </cell>
          <cell r="B1450">
            <v>3050</v>
          </cell>
          <cell r="F1450" t="str">
            <v>CC-01121037</v>
          </cell>
          <cell r="R1450" t="str">
            <v>164253</v>
          </cell>
          <cell r="AB1450" t="str">
            <v>Attend the site for schedule service so change air filter, oil filter, air oil separators and oil then start the unit found running ok.</v>
          </cell>
        </row>
        <row r="1451">
          <cell r="A1451">
            <v>45269.682476851798</v>
          </cell>
          <cell r="B1451">
            <v>10635</v>
          </cell>
          <cell r="F1451" t="str">
            <v>CC-01120341</v>
          </cell>
          <cell r="R1451" t="str">
            <v>BTJC377158</v>
          </cell>
          <cell r="AB1451" t="str">
            <v>Today we attend the customer site for sheudle service so we change parts during service 1 air filter 2 oil 3 separator than start machine running ok</v>
          </cell>
        </row>
        <row r="1452">
          <cell r="A1452">
            <v>45269.464814814797</v>
          </cell>
          <cell r="B1452">
            <v>2650</v>
          </cell>
          <cell r="F1452" t="str">
            <v>CC-01119861</v>
          </cell>
          <cell r="R1452" t="str">
            <v>BVKD163010</v>
          </cell>
          <cell r="AB1452" t="str">
            <v>Attend the site for schedule service so drain oil from tank and drain oil from cooler again after 2 crank drain oil from tank and drain oil from cooler overall 37 liter oil drain then change oil filter 2 nos, air oil separator and air filter for compressor and engine both side then change 40 liter ELGI air lube plus oil then start the unit found running ok.</v>
          </cell>
        </row>
        <row r="1453">
          <cell r="A1453">
            <v>45267.555717592601</v>
          </cell>
          <cell r="B1453">
            <v>1247</v>
          </cell>
          <cell r="F1453" t="str">
            <v>CC-01117710</v>
          </cell>
          <cell r="R1453" t="str">
            <v>BVGD121497</v>
          </cell>
          <cell r="AB1453" t="str">
            <v>Attend the site for schedule service so drain oil from tank and drain oil from cooler to 18 liters oil drain then change oil filter, air filter for compressor and engine both side and oil 20 liters after then start the unit found running ok.</v>
          </cell>
        </row>
        <row r="1454">
          <cell r="A1454">
            <v>45266.520497685196</v>
          </cell>
          <cell r="B1454">
            <v>9990</v>
          </cell>
          <cell r="F1454" t="str">
            <v>CC-01116237</v>
          </cell>
          <cell r="R1454" t="str">
            <v>BULL160559</v>
          </cell>
          <cell r="AB1454"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55">
          <cell r="A1455">
            <v>45266.518750000003</v>
          </cell>
          <cell r="B1455">
            <v>5110</v>
          </cell>
          <cell r="F1455" t="str">
            <v>CC-01116230</v>
          </cell>
          <cell r="R1455" t="str">
            <v>BSID161979</v>
          </cell>
          <cell r="AB1455" t="str">
            <v>Attend the site for schedule service so drain oil from tank and drain oil from cooler to 38 liters oil drain then change oil filter 2 nos and oil 40 liters after then start the unit found running ok.</v>
          </cell>
        </row>
        <row r="1456">
          <cell r="A1456">
            <v>45266.5176967593</v>
          </cell>
          <cell r="B1456">
            <v>5735</v>
          </cell>
          <cell r="F1456" t="str">
            <v>CC-01116225</v>
          </cell>
          <cell r="R1456" t="str">
            <v>BSJD161422</v>
          </cell>
          <cell r="AB1456" t="str">
            <v>Attend the site for schedule service so drain oil from tank and drain oil from cooler to 38 liters oil drain then change oil filters 2no and oil 40 liters after then start the unit found running ok.</v>
          </cell>
        </row>
        <row r="1457">
          <cell r="A1457">
            <v>45266.516909722202</v>
          </cell>
          <cell r="B1457">
            <v>4535</v>
          </cell>
          <cell r="F1457" t="str">
            <v>CC-01116219</v>
          </cell>
          <cell r="R1457" t="str">
            <v>BUAL160593</v>
          </cell>
          <cell r="AB1457" t="str">
            <v>Attend the site for schedule service so drain oil from tank and drain oil from cooler to 38 liters oil drain then change oil filter, ADV kit, ARV kit, BDV kit, Actuator kit, pressure regulator kit and oil 40 liters after then start the unit found running ok.</v>
          </cell>
        </row>
        <row r="1458">
          <cell r="A1458">
            <v>45266.515752314801</v>
          </cell>
          <cell r="B1458">
            <v>955</v>
          </cell>
          <cell r="F1458" t="str">
            <v>CC-01116216</v>
          </cell>
          <cell r="R1458" t="str">
            <v>BUJD121018</v>
          </cell>
          <cell r="AB1458"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59">
          <cell r="A1459">
            <v>45266.514849537001</v>
          </cell>
          <cell r="B1459">
            <v>7550</v>
          </cell>
          <cell r="F1459" t="str">
            <v>CC-01116213</v>
          </cell>
          <cell r="R1459" t="str">
            <v>BTGD162289</v>
          </cell>
          <cell r="AB1459"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0">
          <cell r="A1460">
            <v>45266.513217592597</v>
          </cell>
          <cell r="B1460">
            <v>6065</v>
          </cell>
          <cell r="F1460" t="str">
            <v>CC-01116204</v>
          </cell>
          <cell r="R1460" t="str">
            <v>BQID160499</v>
          </cell>
          <cell r="AB1460"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1">
          <cell r="A1461">
            <v>45266.512314814798</v>
          </cell>
          <cell r="B1461">
            <v>8485</v>
          </cell>
          <cell r="F1461" t="str">
            <v>CC-01116201</v>
          </cell>
          <cell r="R1461" t="str">
            <v>BMED200254</v>
          </cell>
          <cell r="AB1461"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2">
          <cell r="A1462">
            <v>45266.511493055601</v>
          </cell>
          <cell r="B1462">
            <v>5890</v>
          </cell>
          <cell r="F1462" t="str">
            <v>CC-01116197</v>
          </cell>
          <cell r="R1462" t="str">
            <v>BSAD161567</v>
          </cell>
          <cell r="AB1462"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3">
          <cell r="A1463">
            <v>45266.510694444398</v>
          </cell>
          <cell r="B1463">
            <v>4085</v>
          </cell>
          <cell r="F1463" t="str">
            <v>CC-01116195</v>
          </cell>
          <cell r="R1463" t="str">
            <v>BSBD161629</v>
          </cell>
          <cell r="AB1463"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4">
          <cell r="A1464">
            <v>45266.5098842593</v>
          </cell>
          <cell r="B1464">
            <v>6980</v>
          </cell>
          <cell r="F1464" t="str">
            <v>CC-01116192</v>
          </cell>
          <cell r="R1464" t="str">
            <v>BTCD162159</v>
          </cell>
          <cell r="AB1464"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5">
          <cell r="A1465">
            <v>45266.509085648097</v>
          </cell>
          <cell r="B1465">
            <v>8140</v>
          </cell>
          <cell r="F1465" t="str">
            <v>CC-01116188</v>
          </cell>
          <cell r="R1465" t="str">
            <v>BSGD161904</v>
          </cell>
          <cell r="AB1465"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6">
          <cell r="A1466">
            <v>45266.508229166699</v>
          </cell>
          <cell r="B1466">
            <v>8650</v>
          </cell>
          <cell r="F1466" t="str">
            <v>CC-01116186</v>
          </cell>
          <cell r="R1466" t="str">
            <v>BTKD162074</v>
          </cell>
          <cell r="AB1466"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67">
          <cell r="A1467">
            <v>45266.5073611111</v>
          </cell>
          <cell r="B1467">
            <v>8500</v>
          </cell>
          <cell r="F1467" t="str">
            <v>CC-01116185</v>
          </cell>
          <cell r="R1467" t="str">
            <v>BULD162577</v>
          </cell>
          <cell r="AB1467" t="str">
            <v>Attend the site for schedule service so drain oil from tank and drain oil from cooler to 38 liters oil drain then change oil filter, air filter for compressor and engine both side and oil 40 liters after then start the unit found running ok.</v>
          </cell>
        </row>
        <row r="1468">
          <cell r="A1468">
            <v>45266.506539351903</v>
          </cell>
          <cell r="B1468">
            <v>7100</v>
          </cell>
          <cell r="F1468" t="str">
            <v>CC-01116183</v>
          </cell>
          <cell r="R1468" t="str">
            <v>BULD162568</v>
          </cell>
          <cell r="AB1468" t="str">
            <v>Attend the site for schedule service so drain oil from tank and drain oil from cooler to 38 liters oil drain then change oil filter, air filter for compressor and engine both side and oil 40 liters after then start the unit found running ok.</v>
          </cell>
        </row>
        <row r="1469">
          <cell r="A1469">
            <v>45266.505798611099</v>
          </cell>
          <cell r="B1469">
            <v>9155</v>
          </cell>
          <cell r="F1469" t="str">
            <v>CC-01116181</v>
          </cell>
          <cell r="R1469" t="str">
            <v>BSCD161691</v>
          </cell>
          <cell r="AB1469" t="str">
            <v>Attend the site for schedule service so drain oil from tank and drain oil from cooler to 38 liters oil drain then change oil filter, air filter for compressor and engine both side and oil 40 liters after then start the unit found running ok.</v>
          </cell>
        </row>
        <row r="1470">
          <cell r="A1470">
            <v>45266.504942129599</v>
          </cell>
          <cell r="B1470">
            <v>8445</v>
          </cell>
          <cell r="F1470" t="str">
            <v>CC-01116178</v>
          </cell>
          <cell r="R1470" t="str">
            <v>BQCD160129</v>
          </cell>
          <cell r="AB1470" t="str">
            <v>Attend the site for schedule service so drain oil from tank and drain oil from cooler to 38 liters oil drain then change oil filter, air filter for compressor and engine both side and oil 40 liters after then start the unit found running ok.</v>
          </cell>
        </row>
        <row r="1471">
          <cell r="A1471">
            <v>45266.504050925898</v>
          </cell>
          <cell r="B1471">
            <v>5350</v>
          </cell>
          <cell r="F1471" t="str">
            <v>CC-01116170</v>
          </cell>
          <cell r="R1471" t="str">
            <v>BSGD161864</v>
          </cell>
          <cell r="AB1471"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72">
          <cell r="A1472">
            <v>45266.503101851798</v>
          </cell>
          <cell r="B1472">
            <v>18520</v>
          </cell>
          <cell r="F1472" t="str">
            <v>CC-01116165</v>
          </cell>
          <cell r="R1472" t="str">
            <v>BOHD200197</v>
          </cell>
          <cell r="AB1472" t="str">
            <v>Attend the site for schedule service so drain oil from tank and drain oil from cooler to 38 liters oil drain then change oil filter, air filter for compressor side and oil 40 liters after then start the unit found running ok.</v>
          </cell>
        </row>
        <row r="1473">
          <cell r="A1473">
            <v>45266.502233796302</v>
          </cell>
          <cell r="B1473">
            <v>8650</v>
          </cell>
          <cell r="F1473" t="str">
            <v>CC-01116162</v>
          </cell>
          <cell r="R1473" t="str">
            <v>BRHD161304</v>
          </cell>
          <cell r="AB1473"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74">
          <cell r="A1474">
            <v>45266.501018518502</v>
          </cell>
          <cell r="B1474">
            <v>5500</v>
          </cell>
          <cell r="F1474" t="str">
            <v>CC-01116154</v>
          </cell>
          <cell r="R1474" t="str">
            <v>BTDD162190</v>
          </cell>
          <cell r="AB1474"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75">
          <cell r="A1475">
            <v>45266.500162037002</v>
          </cell>
          <cell r="B1475">
            <v>2750</v>
          </cell>
          <cell r="F1475" t="str">
            <v>CC-01116152</v>
          </cell>
          <cell r="R1475" t="str">
            <v>BSCL152143</v>
          </cell>
          <cell r="AB1475" t="str">
            <v>Attend the site for schedule service so drain oil from tank and drain oil from cooler to 38 liters oil drain then change oil filter, air filter for compressor side and oil 40 liters after then start the unit found running ok.</v>
          </cell>
        </row>
        <row r="1476">
          <cell r="A1476">
            <v>45266.4991898148</v>
          </cell>
          <cell r="B1476">
            <v>4810</v>
          </cell>
          <cell r="F1476" t="str">
            <v>CC-01116148</v>
          </cell>
          <cell r="R1476" t="str">
            <v>BQED160215</v>
          </cell>
          <cell r="AB1476" t="str">
            <v>Attend the site for schedule service so drain oil from tank and drain oil from cooler to 38 liters oil drain then change oil filter, air filter for compressor and engine both side and oil 40 liters after then start the unit found running ok.</v>
          </cell>
        </row>
        <row r="1477">
          <cell r="A1477">
            <v>45266.498182870397</v>
          </cell>
          <cell r="B1477">
            <v>9920</v>
          </cell>
          <cell r="F1477" t="str">
            <v>CC-01116140</v>
          </cell>
          <cell r="R1477" t="str">
            <v>BPED200187</v>
          </cell>
          <cell r="AB1477" t="str">
            <v>Attend the site for schedule service so drain oil from tank and drain oil from cooler to 38 liters oil drain then change oil filter, air filter for compressor side and oil 40 liters after then start the unit found running ok.</v>
          </cell>
        </row>
        <row r="1478">
          <cell r="A1478">
            <v>45266.496898148202</v>
          </cell>
          <cell r="B1478">
            <v>13330</v>
          </cell>
          <cell r="F1478" t="str">
            <v>CC-01116134</v>
          </cell>
          <cell r="R1478" t="str">
            <v>BQKD200034</v>
          </cell>
          <cell r="AB1478" t="str">
            <v>Attend the site for schedule service so drain oil from tank and drain oil from cooler to 38 liters oil drain then change oil filter, air filter for compressor side and oil 40 liters after then start the unit found running ok.</v>
          </cell>
        </row>
        <row r="1479">
          <cell r="A1479">
            <v>45266.495972222197</v>
          </cell>
          <cell r="B1479">
            <v>5015</v>
          </cell>
          <cell r="F1479" t="str">
            <v>CC-01116129</v>
          </cell>
          <cell r="R1479" t="str">
            <v>BSGD161898</v>
          </cell>
          <cell r="AB1479"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80">
          <cell r="A1480">
            <v>45266.494606481501</v>
          </cell>
          <cell r="B1480">
            <v>7025</v>
          </cell>
          <cell r="F1480" t="str">
            <v>CC-01116123</v>
          </cell>
          <cell r="R1480" t="str">
            <v>RJD230103</v>
          </cell>
          <cell r="AB1480" t="str">
            <v>Attend the site for schedule service so drain oil from tank and drain oil from cooler to 38 liters oil drain then change oil filter, air filter for compressor side and oil 40 liters after then start the unit found running ok.</v>
          </cell>
        </row>
        <row r="1481">
          <cell r="A1481">
            <v>45266.493645833303</v>
          </cell>
          <cell r="B1481">
            <v>4590</v>
          </cell>
          <cell r="F1481" t="str">
            <v>CC-01116116</v>
          </cell>
          <cell r="R1481" t="str">
            <v>BTJD162047</v>
          </cell>
          <cell r="AB1481" t="str">
            <v>Attend the site for schedule service so drain oil from tank and drain oil from cooler to 38 liters oil drain then change oil filter, air filter for compressor and engine both side and oil 40 liters after then start the unit found running ok.</v>
          </cell>
        </row>
        <row r="1482">
          <cell r="A1482">
            <v>45266.492557870399</v>
          </cell>
          <cell r="B1482">
            <v>8265</v>
          </cell>
          <cell r="F1482" t="str">
            <v>CC-01116111</v>
          </cell>
          <cell r="R1482" t="str">
            <v>BSKD161467</v>
          </cell>
          <cell r="AB1482" t="str">
            <v>Attend the site for schedule service so drain oil from tank and drain oil from cooler to 38 liters oil drain then change oil filter, ADV kit, ARV kit, BDV kit, Actuator kit, pressure regulator kit and oil 40 liters after then start the unit found running ok.</v>
          </cell>
        </row>
        <row r="1483">
          <cell r="A1483">
            <v>45266.491365740701</v>
          </cell>
          <cell r="B1483">
            <v>5865</v>
          </cell>
          <cell r="F1483" t="str">
            <v>CC-01116105</v>
          </cell>
          <cell r="R1483" t="str">
            <v>BSJD161406</v>
          </cell>
          <cell r="AB1483"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84">
          <cell r="A1484">
            <v>45266.490324074097</v>
          </cell>
          <cell r="B1484">
            <v>7452</v>
          </cell>
          <cell r="F1484" t="str">
            <v>CC-01116101</v>
          </cell>
          <cell r="R1484" t="str">
            <v>BRCD160968</v>
          </cell>
          <cell r="AB1484"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485">
          <cell r="A1485">
            <v>45266.489317129599</v>
          </cell>
          <cell r="B1485">
            <v>4715</v>
          </cell>
          <cell r="F1485" t="str">
            <v>CC-01116097</v>
          </cell>
          <cell r="R1485" t="str">
            <v>BULL160564</v>
          </cell>
          <cell r="AB1485"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86">
          <cell r="A1486">
            <v>45266.488344907397</v>
          </cell>
          <cell r="B1486">
            <v>2245</v>
          </cell>
          <cell r="F1486" t="str">
            <v>CC-01116089</v>
          </cell>
          <cell r="R1486" t="str">
            <v>BTHD120971</v>
          </cell>
          <cell r="AB1486"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87">
          <cell r="A1487">
            <v>45266.487557870401</v>
          </cell>
          <cell r="B1487">
            <v>5100</v>
          </cell>
          <cell r="F1487" t="str">
            <v>CC-01116088</v>
          </cell>
          <cell r="R1487" t="str">
            <v>BRGD161212</v>
          </cell>
          <cell r="AB1487" t="str">
            <v>Attend the site for schedule service so drain oil from tank and drain oil from cooler to 38 liters oil drain then change oil filter, air filter for compressor and engine both side and oil 40 liters after then start the unit found running ok.</v>
          </cell>
        </row>
        <row r="1488">
          <cell r="A1488">
            <v>45266.486458333296</v>
          </cell>
          <cell r="B1488">
            <v>3675</v>
          </cell>
          <cell r="F1488" t="str">
            <v>CC-01116086</v>
          </cell>
          <cell r="R1488" t="str">
            <v>BSGL152297</v>
          </cell>
          <cell r="AB1488"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89">
          <cell r="A1489">
            <v>45266.485173611101</v>
          </cell>
          <cell r="B1489">
            <v>7850</v>
          </cell>
          <cell r="F1489" t="str">
            <v>CC-01116083</v>
          </cell>
          <cell r="R1489" t="str">
            <v>BOLD200057</v>
          </cell>
          <cell r="AB1489"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90">
          <cell r="A1490">
            <v>45266.484305555598</v>
          </cell>
          <cell r="B1490">
            <v>2600</v>
          </cell>
          <cell r="F1490" t="str">
            <v>CC-01116081</v>
          </cell>
          <cell r="R1490" t="str">
            <v>BSGL152296</v>
          </cell>
          <cell r="AB1490"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91">
          <cell r="A1491">
            <v>45266.483437499999</v>
          </cell>
          <cell r="B1491">
            <v>4235</v>
          </cell>
          <cell r="F1491" t="str">
            <v>CC-01116078</v>
          </cell>
          <cell r="R1491" t="str">
            <v>BTJD162038</v>
          </cell>
          <cell r="AB1491"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92">
          <cell r="A1492">
            <v>45266.482592592598</v>
          </cell>
          <cell r="B1492">
            <v>2500</v>
          </cell>
          <cell r="F1492" t="str">
            <v>CC-01116075</v>
          </cell>
          <cell r="R1492" t="str">
            <v>BSHD161938</v>
          </cell>
          <cell r="AB1492"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493">
          <cell r="A1493">
            <v>45266.481342592597</v>
          </cell>
          <cell r="B1493">
            <v>4680</v>
          </cell>
          <cell r="F1493" t="str">
            <v>CC-01116070</v>
          </cell>
          <cell r="R1493" t="str">
            <v>BTEL160427</v>
          </cell>
          <cell r="AB1493"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94">
          <cell r="A1494">
            <v>45266.480416666702</v>
          </cell>
          <cell r="B1494">
            <v>8135</v>
          </cell>
          <cell r="F1494" t="str">
            <v>CC-01116065</v>
          </cell>
          <cell r="R1494" t="str">
            <v>BNBD160162</v>
          </cell>
          <cell r="AB1494"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495">
          <cell r="A1495">
            <v>45266.479421296302</v>
          </cell>
          <cell r="B1495">
            <v>2988</v>
          </cell>
          <cell r="F1495" t="str">
            <v>CC-01116062</v>
          </cell>
          <cell r="R1495" t="str">
            <v>GOCD160022</v>
          </cell>
          <cell r="AB1495" t="str">
            <v>Attend the site for schedule service so drain oil from tank and drain oil from cooler to 38 liters oil drain then change oil filter, air filter for compressor side and oil 40 liters after then start the unit found running ok.</v>
          </cell>
        </row>
        <row r="1496">
          <cell r="A1496">
            <v>45266.478310185201</v>
          </cell>
          <cell r="B1496">
            <v>1155</v>
          </cell>
          <cell r="F1496" t="str">
            <v>CC-01116058</v>
          </cell>
          <cell r="R1496" t="str">
            <v>BNJD120010</v>
          </cell>
          <cell r="AB1496" t="str">
            <v>Attend the site for schedule service so drain oil from tank and drain oil from cooler to 38 liters oil drain then change oil filter, air filter for compressor and engine both side and oil 40 liters after then start the unit found running ok.</v>
          </cell>
        </row>
        <row r="1497">
          <cell r="A1497">
            <v>45265.5756944444</v>
          </cell>
          <cell r="B1497">
            <v>11380</v>
          </cell>
          <cell r="F1497" t="str">
            <v>CC-01115225</v>
          </cell>
          <cell r="R1497" t="str">
            <v>BRGL151468</v>
          </cell>
          <cell r="AB1497" t="str">
            <v>Attend the site for schedule service so change ADV kit, BDV kit, ARV kit, actuator kit, pressure regulator kit then start the unit found running ok.</v>
          </cell>
        </row>
        <row r="1498">
          <cell r="A1498">
            <v>45265.574687499997</v>
          </cell>
          <cell r="B1498">
            <v>6020</v>
          </cell>
          <cell r="F1498" t="str">
            <v>CC-01115222</v>
          </cell>
          <cell r="R1498" t="str">
            <v>BRDD161036</v>
          </cell>
          <cell r="AB1498" t="str">
            <v>Attend the site for schedule service so drain oil from tank and drain oil from cooler total 37 liter oil drained then change ADV kit, BDV kit, ARV kit, actuator kit, pressure regulator kit and air oil separator side then start the unit found running ok.</v>
          </cell>
        </row>
        <row r="1499">
          <cell r="A1499">
            <v>45265.573969907397</v>
          </cell>
          <cell r="B1499">
            <v>5350</v>
          </cell>
          <cell r="F1499" t="str">
            <v>CC-01115221</v>
          </cell>
          <cell r="R1499" t="str">
            <v>BUAD162630</v>
          </cell>
          <cell r="AB1499" t="str">
            <v>Attend the site for schedule service so drain oil from tank and drain oil from cooler total 37 liter oil drained then change ADV kit, BDV kit, ARV kit, actuator kit, pressure regulator kit and air oil separator side then start the unit found running ok.</v>
          </cell>
        </row>
        <row r="1500">
          <cell r="A1500">
            <v>45265.573171296302</v>
          </cell>
          <cell r="B1500">
            <v>3110</v>
          </cell>
          <cell r="F1500" t="str">
            <v>CC-01115220</v>
          </cell>
          <cell r="R1500" t="str">
            <v>BTGD162296</v>
          </cell>
          <cell r="AB1500" t="str">
            <v>Attend the site for schedule service so drain oil from tank and drain oil from cooler total 37 liter oil drained then change BDV kit, ARV kit, actuator kit, pressure regulator kit, ADV kit and air oil separator then start the unit found running ok.</v>
          </cell>
        </row>
        <row r="1501">
          <cell r="A1501">
            <v>45265.572418981501</v>
          </cell>
          <cell r="B1501">
            <v>3700</v>
          </cell>
          <cell r="F1501" t="str">
            <v>CC-01115219</v>
          </cell>
          <cell r="R1501" t="str">
            <v>BTKD162077</v>
          </cell>
          <cell r="AB1501" t="str">
            <v>Attend the site for schedule service so drain oil from tank and drain oil from cooler total 37 liter oil drained then change oil filter, change air oil separator, change BDV kit, ADV kit, ARV kit, pressure regulator kit and actuator kit then start the unit found running ok.</v>
          </cell>
        </row>
        <row r="1502">
          <cell r="A1502">
            <v>45265.571458333303</v>
          </cell>
          <cell r="B1502">
            <v>1585</v>
          </cell>
          <cell r="F1502" t="str">
            <v>CC-01115215</v>
          </cell>
          <cell r="R1502" t="str">
            <v>BIED200036</v>
          </cell>
          <cell r="AB1502" t="str">
            <v>Attend the site for schedule service so change air oil separator and change BDV kit, ARV kit, pressure regulator kit, ADV kit then start the unit found running ok.</v>
          </cell>
        </row>
        <row r="1503">
          <cell r="A1503">
            <v>45265.570706018501</v>
          </cell>
          <cell r="B1503">
            <v>1600</v>
          </cell>
          <cell r="F1503" t="str">
            <v>CC-01115214</v>
          </cell>
          <cell r="R1503" t="str">
            <v>BUBD162649</v>
          </cell>
          <cell r="AB1503" t="str">
            <v>ttend the site for schedule service so drain oil from tank and drain oil from cooler to 38 liters oil drain then change air filter for compressor side then change oil filter and oil 40 liters after then start the unit found running ok.</v>
          </cell>
        </row>
        <row r="1504">
          <cell r="A1504">
            <v>45265.569976851897</v>
          </cell>
          <cell r="B1504">
            <v>1650</v>
          </cell>
          <cell r="F1504" t="str">
            <v>CC-01115211</v>
          </cell>
          <cell r="R1504" t="str">
            <v>BUCD121176</v>
          </cell>
          <cell r="AB1504" t="str">
            <v>Attend the site for schedule service so drain oil from tank and drain oil from cooler to 18 liters oil drain then change air filter for compressor side then change oil filter and oil 20 liters after then start the unit found running ok.</v>
          </cell>
        </row>
        <row r="1505">
          <cell r="A1505">
            <v>45265.569155092599</v>
          </cell>
          <cell r="B1505">
            <v>5500</v>
          </cell>
          <cell r="F1505" t="str">
            <v>CC-01115208</v>
          </cell>
          <cell r="R1505" t="str">
            <v>BRJD160605</v>
          </cell>
          <cell r="AB1505" t="str">
            <v>Attend the site for schedule service so drain oil from tank and drain oil from cooler to 38 liters oil drain then change air filter for compressor and engine both side then change oil filter and oil 40 liters after then start the unit found running ok.</v>
          </cell>
        </row>
        <row r="1506">
          <cell r="A1506">
            <v>45265.568391203698</v>
          </cell>
          <cell r="B1506">
            <v>2400</v>
          </cell>
          <cell r="F1506" t="str">
            <v>CC-01115207</v>
          </cell>
          <cell r="R1506" t="str">
            <v>BTID162392</v>
          </cell>
          <cell r="AB1506" t="str">
            <v>Attend the site for schedule service so drain oil from tank and drain oil from cooler to 38 liters oil drain then change air filter for compressor and engine both side then change oil filter and oil 40 liters after then start the unit found running ok.</v>
          </cell>
        </row>
        <row r="1507">
          <cell r="A1507">
            <v>45265.5676157407</v>
          </cell>
          <cell r="B1507">
            <v>6495</v>
          </cell>
          <cell r="F1507" t="str">
            <v>CC-01115205</v>
          </cell>
          <cell r="R1507" t="str">
            <v>BSKD161462</v>
          </cell>
          <cell r="AB1507" t="str">
            <v>Attend the site for schedule service so drain oil from tank and drain oil from cooler total 37 liter oil drained then change oil filter, air filter for compressor and engine both side then start the unit found running ok.</v>
          </cell>
        </row>
        <row r="1508">
          <cell r="A1508">
            <v>45265.566793981503</v>
          </cell>
          <cell r="B1508">
            <v>7250</v>
          </cell>
          <cell r="F1508" t="str">
            <v>CC-01115201</v>
          </cell>
          <cell r="R1508" t="str">
            <v>BTJD162046</v>
          </cell>
          <cell r="AB1508" t="str">
            <v>Attend the site for schedule service so drain oil from tank and drain oil from cooler total 37 liter oil drained then change oil filter, air filter for compressor and engine both side then start the unit found running ok.</v>
          </cell>
        </row>
        <row r="1509">
          <cell r="A1509">
            <v>45265.566064814797</v>
          </cell>
          <cell r="B1509">
            <v>8590</v>
          </cell>
          <cell r="F1509" t="str">
            <v>CC-01115199</v>
          </cell>
          <cell r="R1509" t="str">
            <v>BQJD160027</v>
          </cell>
          <cell r="AB1509" t="str">
            <v>Attend the site for schedule service so drain oil from tank and drain oil from cooler total 37 liter oil drained then change oil filter, air filter for compressor and engine both side then start the unit found running ok.</v>
          </cell>
        </row>
        <row r="1510">
          <cell r="A1510">
            <v>45265.565254629597</v>
          </cell>
          <cell r="B1510">
            <v>4285</v>
          </cell>
          <cell r="F1510" t="str">
            <v>CC-01115196</v>
          </cell>
          <cell r="R1510" t="str">
            <v>BQLD160182</v>
          </cell>
          <cell r="AB1510" t="str">
            <v>Attend the site for schedule service so drain oil from tank and drain oil from cooler total 37 liter oil drained then change oil filter, air filter for compressor and engine both side then start the unit found running ok.</v>
          </cell>
        </row>
        <row r="1511">
          <cell r="A1511">
            <v>45265.563009259298</v>
          </cell>
          <cell r="B1511">
            <v>3490</v>
          </cell>
          <cell r="F1511" t="str">
            <v>CC-01115191</v>
          </cell>
          <cell r="R1511" t="str">
            <v>BUGD162852</v>
          </cell>
          <cell r="AB1511"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 Customer changed Oil filter 2 nos. and oil 40 liters on dated 27-07-2023 by itself.</v>
          </cell>
        </row>
        <row r="1512">
          <cell r="A1512">
            <v>45265.560358796298</v>
          </cell>
          <cell r="B1512">
            <v>6350</v>
          </cell>
          <cell r="F1512" t="str">
            <v>CC-01115183</v>
          </cell>
          <cell r="R1512" t="str">
            <v>BSID161968</v>
          </cell>
          <cell r="AB1512" t="str">
            <v>Attend the site for schedule service so drain oil from tank and drain oil from cooler to 38 liters oil drain then change air filter for compressor and engine both side then change oil filter and oil 40 liters after then start the unit found running ok.</v>
          </cell>
        </row>
        <row r="1513">
          <cell r="A1513">
            <v>45265.559618055602</v>
          </cell>
          <cell r="B1513">
            <v>6300</v>
          </cell>
          <cell r="F1513" t="str">
            <v>CC-01115181</v>
          </cell>
          <cell r="R1513" t="str">
            <v>BQBD160040</v>
          </cell>
          <cell r="AB1513" t="str">
            <v>Attend the site for schedule service so drain oil from tank and drain oil from cooler to 38 liters oil drain then change air filter for compressor side then change oil filter and oil 40 liters after then start the unit found running ok.</v>
          </cell>
        </row>
        <row r="1514">
          <cell r="A1514">
            <v>45265.558043981502</v>
          </cell>
          <cell r="B1514">
            <v>7250</v>
          </cell>
          <cell r="F1514" t="str">
            <v>CC-01115174</v>
          </cell>
          <cell r="R1514" t="str">
            <v>BRED161077</v>
          </cell>
          <cell r="AB1514" t="str">
            <v>Attend the site for schedule service so drain oil from tank and drain oil from cooler total 37 liter oil drained then change oil filter, air filter for compressor side then start the unit found running ok.</v>
          </cell>
        </row>
        <row r="1515">
          <cell r="A1515">
            <v>45265.5545949074</v>
          </cell>
          <cell r="B1515">
            <v>11310</v>
          </cell>
          <cell r="F1515" t="str">
            <v>CC-01115159</v>
          </cell>
          <cell r="R1515" t="str">
            <v>BRGD161233</v>
          </cell>
          <cell r="AB1515" t="str">
            <v>Attend the site for schedule service so drain oil from tank and drain oil from cooler to 38 liters oil drain then change air filter for compressor and engine both side then change oil filter and oil 40 liters after then start the unit found running ok.</v>
          </cell>
        </row>
        <row r="1516">
          <cell r="A1516">
            <v>45265.553090277797</v>
          </cell>
          <cell r="B1516">
            <v>3480</v>
          </cell>
          <cell r="F1516" t="str">
            <v>CC-01115152</v>
          </cell>
          <cell r="R1516" t="str">
            <v>BQKD200046</v>
          </cell>
          <cell r="AB1516" t="str">
            <v>Attend the site for schedule service so drain oil from tank and drain oil from cooler total 37 liter oil drained then change oil filter, air filter for compressor side then start the unit found running ok.</v>
          </cell>
        </row>
        <row r="1517">
          <cell r="A1517">
            <v>45265.552141203698</v>
          </cell>
          <cell r="B1517">
            <v>8155</v>
          </cell>
          <cell r="F1517" t="str">
            <v>CC-01115148</v>
          </cell>
          <cell r="R1517" t="str">
            <v>BRAD160777</v>
          </cell>
          <cell r="AB1517" t="str">
            <v>Attend the site for schedule service so drain oil from tank and drain oil from cooler total 37 liter oil drained then change oil filter, air filter for compressor and engine both side then start the unit found running ok.</v>
          </cell>
        </row>
        <row r="1518">
          <cell r="A1518">
            <v>45265.551018518498</v>
          </cell>
          <cell r="B1518">
            <v>4180</v>
          </cell>
          <cell r="F1518" t="str">
            <v>CC-01115145</v>
          </cell>
          <cell r="R1518" t="str">
            <v>BPED200181</v>
          </cell>
          <cell r="AB1518" t="str">
            <v>Attend the site for schedule service so drain oil from tank and drain oil from cooler total 37 liter oil drained then change oil filter, air filter for compressor side then start the unit found running ok.</v>
          </cell>
        </row>
        <row r="1519">
          <cell r="A1519">
            <v>45265.550046296303</v>
          </cell>
          <cell r="B1519">
            <v>8980</v>
          </cell>
          <cell r="F1519" t="str">
            <v>CC-01115138</v>
          </cell>
          <cell r="R1519" t="str">
            <v>BRHD161312</v>
          </cell>
          <cell r="AB1519" t="str">
            <v>Attend the site for schedule service so drain oil from tank and drain oil from cooler total 37 liter oil drained then change oil filter, air filter for compressor and engine both side then start the unit found running ok.</v>
          </cell>
        </row>
        <row r="1520">
          <cell r="A1520">
            <v>45265.549270833297</v>
          </cell>
          <cell r="B1520">
            <v>5415</v>
          </cell>
          <cell r="F1520" t="str">
            <v>CC-01115136</v>
          </cell>
          <cell r="R1520" t="str">
            <v>BQJD120016</v>
          </cell>
          <cell r="AB1520" t="str">
            <v>Attend the site for schedule service so drain oil from tank and drain oil from cooler total 37 liter oil drained then change oil filter, air filter for compressor and engine both side then start the unit found running ok.</v>
          </cell>
        </row>
        <row r="1521">
          <cell r="A1521">
            <v>45265.548506944397</v>
          </cell>
          <cell r="B1521">
            <v>5135</v>
          </cell>
          <cell r="F1521" t="str">
            <v>CC-01115134</v>
          </cell>
          <cell r="R1521" t="str">
            <v>BRAD160816</v>
          </cell>
          <cell r="AB1521" t="str">
            <v>Attend the site for schedule service so drain oil from tank and drain oil from cooler total 37 liter oil drained then change oil filter, air filter for compressor and engine both side then start the unit found running ok.</v>
          </cell>
        </row>
        <row r="1522">
          <cell r="A1522">
            <v>45265.547708333303</v>
          </cell>
          <cell r="B1522">
            <v>4120</v>
          </cell>
          <cell r="F1522" t="str">
            <v>CC-01115130</v>
          </cell>
          <cell r="R1522" t="str">
            <v>BRED161131</v>
          </cell>
          <cell r="AB1522" t="str">
            <v>Attend the site for schedule service so drain oil from tank and drain oil from cooler to 38 liters oil drain then change oil filter and oil 40 liters after then start the unit found running ok.</v>
          </cell>
        </row>
        <row r="1523">
          <cell r="A1523">
            <v>45265.547094907401</v>
          </cell>
          <cell r="B1523">
            <v>4055</v>
          </cell>
          <cell r="F1523" t="str">
            <v>CC-01115129</v>
          </cell>
          <cell r="R1523" t="str">
            <v>BRKD160653</v>
          </cell>
          <cell r="AB1523" t="str">
            <v>Attend the site for schedule service so drain oil from tank and drain oil from cooler to 38 liters oil drain then change air filter for compressor and engine both side then change oil filter and oil 40 liters after then start the unit found running ok.</v>
          </cell>
        </row>
        <row r="1524">
          <cell r="A1524">
            <v>45265.546145833301</v>
          </cell>
          <cell r="B1524">
            <v>8310</v>
          </cell>
          <cell r="F1524" t="str">
            <v>CC-01115125</v>
          </cell>
          <cell r="R1524" t="str">
            <v>BPED160088</v>
          </cell>
          <cell r="AB1524" t="str">
            <v>Attend the site for schedule service so drain oil from tank and drain oil from cooler to 38 liters oil drain then change air filter for compressor and engine both side then change oil filter and oil 40 liters after then start the unit found running ok.</v>
          </cell>
        </row>
        <row r="1525">
          <cell r="A1525">
            <v>45265.545439814799</v>
          </cell>
          <cell r="B1525">
            <v>19700</v>
          </cell>
          <cell r="F1525" t="str">
            <v>CC-01115123</v>
          </cell>
          <cell r="R1525" t="str">
            <v>BOID200223</v>
          </cell>
          <cell r="AB1525" t="str">
            <v>Attend the site for schedule service so drain oil from tank and drain oil from cooler to 38 liters oil drain then change air filter for compressor side then change oil filter, ADV kit, ARV kit, BDV kit, Actuator kit, pressure regulator kit, air oil separator and oil 40 liters after then start the unit found running ok.</v>
          </cell>
        </row>
        <row r="1526">
          <cell r="A1526">
            <v>45265.5446296296</v>
          </cell>
          <cell r="B1526">
            <v>1445</v>
          </cell>
          <cell r="F1526" t="str">
            <v>CC-01115119</v>
          </cell>
          <cell r="R1526" t="str">
            <v>BTHD120963</v>
          </cell>
          <cell r="AB1526" t="str">
            <v>Attend the site for schedule service so drain oil from tank and drain oil from cooler to 18 liters oil drain then change air filter for compressor and engine both side then change oil filter and oil 20 liters after then start the unit found running ok.</v>
          </cell>
        </row>
        <row r="1527">
          <cell r="A1527">
            <v>45265.543587963002</v>
          </cell>
          <cell r="B1527">
            <v>3010</v>
          </cell>
          <cell r="F1527" t="str">
            <v>CC-01115117</v>
          </cell>
          <cell r="R1527" t="str">
            <v>BQGD160344</v>
          </cell>
          <cell r="AB1527"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528">
          <cell r="A1528">
            <v>45265.542731481502</v>
          </cell>
          <cell r="B1528">
            <v>4500</v>
          </cell>
          <cell r="F1528" t="str">
            <v>CC-01115113</v>
          </cell>
          <cell r="R1528" t="str">
            <v>BQHD160412</v>
          </cell>
          <cell r="AB1528" t="str">
            <v>Attend the site for schedule service so drain oil from tank and drain oil from cooler to 38 liters oil drain then change air filter for compressor and engine both side then change oil filter and oil 40 liters after then start the unit found running ok.</v>
          </cell>
        </row>
        <row r="1529">
          <cell r="A1529">
            <v>45265.542037036997</v>
          </cell>
          <cell r="B1529">
            <v>4550</v>
          </cell>
          <cell r="F1529" t="str">
            <v>CC-01115112</v>
          </cell>
          <cell r="R1529" t="str">
            <v>BQBD160060</v>
          </cell>
          <cell r="AB1529"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530">
          <cell r="A1530">
            <v>45265.541261574101</v>
          </cell>
          <cell r="B1530">
            <v>3695</v>
          </cell>
          <cell r="F1530" t="str">
            <v>CC-01115110</v>
          </cell>
          <cell r="R1530" t="str">
            <v>GPLL150106</v>
          </cell>
          <cell r="AB1530" t="str">
            <v>Attend the site for schedule service so drain oil from tank and drain oil from cooler to 38 liters oil drain then change air filter for compressor side then change oil filter and oil 40 liters after then start the unit found running ok.</v>
          </cell>
        </row>
        <row r="1531">
          <cell r="A1531">
            <v>45265.540439814802</v>
          </cell>
          <cell r="B1531">
            <v>1690</v>
          </cell>
          <cell r="F1531" t="str">
            <v>CC-01115108</v>
          </cell>
          <cell r="R1531" t="str">
            <v>BTDD120878</v>
          </cell>
          <cell r="AB1531" t="str">
            <v>Attend the site for schedule service so drain oil from tank and drain oil from cooler to 18 liters oil drain then change air filter for compressor and engine both side then change oil filter and oil 20 liters after then start the unit found running ok.</v>
          </cell>
        </row>
        <row r="1532">
          <cell r="A1532">
            <v>45265.539641203701</v>
          </cell>
          <cell r="B1532">
            <v>7225</v>
          </cell>
          <cell r="F1532" t="str">
            <v>CC-01115103</v>
          </cell>
          <cell r="R1532" t="str">
            <v>BTKD162112</v>
          </cell>
          <cell r="AB1532" t="str">
            <v>Attend the site for schedule service so drain oil from tank and drain oil from cooler total 37 liter oil drained then change oil filter, air filter for compressor and engine both side then start the unit found running ok.</v>
          </cell>
        </row>
        <row r="1533">
          <cell r="A1533">
            <v>45265.538425925901</v>
          </cell>
          <cell r="B1533">
            <v>3880</v>
          </cell>
          <cell r="F1533" t="str">
            <v>CC-01115095</v>
          </cell>
          <cell r="R1533" t="str">
            <v>BRKD160684</v>
          </cell>
          <cell r="AB1533" t="str">
            <v>Attend the site for schedule service so drain oil from tank and drain oil from cooler total 37 liter oil drained then change oil filter, air filter for compressor and engine both side then start the unit found running ok.</v>
          </cell>
        </row>
        <row r="1534">
          <cell r="A1534">
            <v>45265.535127314797</v>
          </cell>
          <cell r="B1534">
            <v>670</v>
          </cell>
          <cell r="F1534" t="str">
            <v>CC-01115078</v>
          </cell>
          <cell r="R1534" t="str">
            <v>BSBD120631</v>
          </cell>
          <cell r="AB1534" t="str">
            <v>Attend the site for schedule service so drain oil from tank and drain oil from cooler to 38 liters oil drain then change air filter for compressor and engine both side then change oil filter and oil 40 liters after then start the unit found running ok.</v>
          </cell>
        </row>
        <row r="1535">
          <cell r="A1535">
            <v>45265.475243055596</v>
          </cell>
          <cell r="B1535">
            <v>1995</v>
          </cell>
          <cell r="F1535" t="str">
            <v>CC-01114892</v>
          </cell>
          <cell r="R1535" t="str">
            <v>BWKS040437</v>
          </cell>
          <cell r="AB1535" t="str">
            <v>We Attend the site and changed air filter, oil filter. Now machine is running properly.</v>
          </cell>
        </row>
        <row r="1536">
          <cell r="A1536">
            <v>45264.675578703696</v>
          </cell>
          <cell r="B1536">
            <v>13876</v>
          </cell>
          <cell r="F1536" t="str">
            <v>CC-01114310</v>
          </cell>
          <cell r="R1536" t="str">
            <v>BUCS034287</v>
          </cell>
          <cell r="AB1536" t="str">
            <v>Attend the site dor schedule service so change air filter , oil filter, air oil separator, all valve kit, oil XD and pre filter after thet start the unit found running ok.</v>
          </cell>
        </row>
        <row r="1537">
          <cell r="A1537">
            <v>45264.673599537004</v>
          </cell>
          <cell r="B1537">
            <v>15978</v>
          </cell>
          <cell r="F1537" t="str">
            <v>CC-01114303</v>
          </cell>
          <cell r="R1537" t="str">
            <v>BUBS033778</v>
          </cell>
          <cell r="AB1537" t="str">
            <v>Attend the site for schedule service so change air filter, oil filter, air oil separator, BDV kit Nd XD oil after that start the unit found running ok.</v>
          </cell>
        </row>
        <row r="1538">
          <cell r="A1538">
            <v>45263.5613310185</v>
          </cell>
          <cell r="B1538">
            <v>9388</v>
          </cell>
          <cell r="F1538" t="str">
            <v>CC-01113096</v>
          </cell>
          <cell r="R1538" t="str">
            <v>BUDS046275</v>
          </cell>
          <cell r="AB1538" t="str">
            <v>We visited site and service done today in unit during in service we change the parts Air filter, Oil filter, Separator , Oil and pre filter after than start for check unit running well.</v>
          </cell>
        </row>
        <row r="1539">
          <cell r="A1539">
            <v>45262.715659722198</v>
          </cell>
          <cell r="B1539">
            <v>29317</v>
          </cell>
          <cell r="F1539" t="str">
            <v>CC-01112798</v>
          </cell>
          <cell r="R1539" t="str">
            <v>BMJS040004</v>
          </cell>
          <cell r="AB1539" t="str">
            <v>We visited site and service done today in unit during change the parts in service Air filter , oil filter and oil plus after than start for check unit running well.</v>
          </cell>
        </row>
        <row r="1540">
          <cell r="A1540">
            <v>45261.596840277802</v>
          </cell>
          <cell r="B1540">
            <v>998</v>
          </cell>
          <cell r="F1540" t="str">
            <v>CC-01111172</v>
          </cell>
          <cell r="R1540" t="str">
            <v>BWAD163674</v>
          </cell>
          <cell r="AB1540" t="str">
            <v>Attend the site for schedule service only replace air filter engine and compressor both side. After schedule service done start the unit and checked on load condition found unit ok</v>
          </cell>
        </row>
        <row r="1541">
          <cell r="A1541">
            <v>45260.458078703698</v>
          </cell>
          <cell r="B1541">
            <v>55492</v>
          </cell>
          <cell r="F1541" t="str">
            <v>CC-01109643</v>
          </cell>
          <cell r="R1541" t="str">
            <v>BMBL160078</v>
          </cell>
          <cell r="AB1541" t="str">
            <v>Attend the site for schedule service so change air filter, oil filter and oil legi air lube plus. After then start the unit found running ok</v>
          </cell>
        </row>
        <row r="1542">
          <cell r="A1542">
            <v>45259.732430555603</v>
          </cell>
          <cell r="B1542">
            <v>15044</v>
          </cell>
          <cell r="F1542" t="str">
            <v>CC-01109267</v>
          </cell>
          <cell r="R1542" t="str">
            <v>BSAS036958</v>
          </cell>
          <cell r="AB1542" t="str">
            <v>Today we attend the customer site for general service so we change parts 1 air filter 2 oil filter 3 oil 4 separator than start machine running ok</v>
          </cell>
        </row>
        <row r="1543">
          <cell r="A1543">
            <v>45259.566527777803</v>
          </cell>
          <cell r="B1543">
            <v>2808</v>
          </cell>
          <cell r="F1543" t="str">
            <v>CC-01108849</v>
          </cell>
          <cell r="R1543" t="str">
            <v>BVID163401</v>
          </cell>
          <cell r="AB1543" t="str">
            <v>Attend the site for schedule service so drain oil from tank and cooler about 38 liter after that change oil filter, air filter compress or and engine both site and oil 40 liters. After that start the unit found running ok</v>
          </cell>
        </row>
        <row r="1544">
          <cell r="A1544">
            <v>45258.617164351897</v>
          </cell>
          <cell r="B1544">
            <v>3072</v>
          </cell>
          <cell r="F1544" t="str">
            <v>CC-01107749</v>
          </cell>
          <cell r="R1544" t="str">
            <v>BUBF111245</v>
          </cell>
          <cell r="AB1544" t="str">
            <v>Today we attend the customer site for sheudle service so we change parts 1 air filter 2 oil filter 3 oil than start machine running well</v>
          </cell>
        </row>
        <row r="1545">
          <cell r="A1545">
            <v>45258.616412037001</v>
          </cell>
          <cell r="B1545">
            <v>3056</v>
          </cell>
          <cell r="F1545" t="str">
            <v>CC-01107747</v>
          </cell>
          <cell r="R1545" t="str">
            <v>BUES035120</v>
          </cell>
          <cell r="AB1545" t="str">
            <v>Today we attend the customer site for sheudle service so we change parts 1 air filter 2 oil than check oil level ok so we start machine running well</v>
          </cell>
        </row>
        <row r="1546">
          <cell r="A1546">
            <v>45255.497719907398</v>
          </cell>
          <cell r="B1546">
            <v>2068</v>
          </cell>
          <cell r="F1546" t="str">
            <v>CC-01104834</v>
          </cell>
          <cell r="R1546" t="str">
            <v>BWCS032691</v>
          </cell>
          <cell r="AB1546" t="str">
            <v>Attend the site for schedule service so change air filter and oil filter then start the unit found running ok.</v>
          </cell>
        </row>
        <row r="1547">
          <cell r="A1547">
            <v>45254.484120370398</v>
          </cell>
          <cell r="B1547">
            <v>26970</v>
          </cell>
          <cell r="F1547" t="str">
            <v>CC-01103662</v>
          </cell>
          <cell r="R1547" t="str">
            <v>BMFS031346</v>
          </cell>
          <cell r="AB1547" t="str">
            <v>Attend the site for schedule service so change air filter, oil filter, air oil separators and oil after that start the unit found running ok.</v>
          </cell>
        </row>
        <row r="1548">
          <cell r="A1548">
            <v>45254.479861111096</v>
          </cell>
          <cell r="B1548">
            <v>499</v>
          </cell>
          <cell r="F1548" t="str">
            <v>CC-01103645</v>
          </cell>
          <cell r="R1548" t="str">
            <v>BWJD163475</v>
          </cell>
          <cell r="AB1548"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549">
          <cell r="A1549">
            <v>45253.579629629603</v>
          </cell>
          <cell r="B1549">
            <v>1000</v>
          </cell>
          <cell r="F1549" t="str">
            <v>CC-01102750</v>
          </cell>
          <cell r="R1549" t="str">
            <v>BVFD163261</v>
          </cell>
          <cell r="AB1549"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550">
          <cell r="A1550">
            <v>45252.617361111101</v>
          </cell>
          <cell r="B1550">
            <v>505</v>
          </cell>
          <cell r="F1550" t="str">
            <v>CC-01101715</v>
          </cell>
          <cell r="R1550" t="str">
            <v>BWLD163608</v>
          </cell>
          <cell r="AB1550"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551">
          <cell r="A1551">
            <v>45251.729062500002</v>
          </cell>
          <cell r="B1551">
            <v>1022</v>
          </cell>
          <cell r="F1551" t="str">
            <v>CC-01100895</v>
          </cell>
          <cell r="R1551" t="str">
            <v>BWKD163543</v>
          </cell>
          <cell r="AB1551"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limited parameters.</v>
          </cell>
        </row>
        <row r="1552">
          <cell r="A1552">
            <v>45251.465069444399</v>
          </cell>
          <cell r="B1552">
            <v>550</v>
          </cell>
          <cell r="F1552" t="str">
            <v>CC-01100090</v>
          </cell>
          <cell r="R1552" t="str">
            <v>BWKD163512</v>
          </cell>
          <cell r="AB1552" t="str">
            <v>Attend the site for schedule service so drain oil from tank and oil cooler with three dead cranks so over drained oil 35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ok condition.</v>
          </cell>
        </row>
        <row r="1553">
          <cell r="A1553">
            <v>45248.448900463001</v>
          </cell>
          <cell r="B1553">
            <v>10447</v>
          </cell>
          <cell r="F1553" t="str">
            <v>CC-01097885</v>
          </cell>
          <cell r="R1553" t="str">
            <v>BTJC377158</v>
          </cell>
          <cell r="AB1553" t="str">
            <v>Attend the site for schedule services so change oil filter only after that start the unit found running ok.</v>
          </cell>
        </row>
        <row r="1554">
          <cell r="A1554">
            <v>45247.581053240698</v>
          </cell>
          <cell r="B1554">
            <v>6174</v>
          </cell>
          <cell r="F1554" t="str">
            <v>CC-01097319</v>
          </cell>
          <cell r="R1554" t="str">
            <v>BRBD160859</v>
          </cell>
          <cell r="AB1554" t="str">
            <v>Attend the site for schedule service so drain oil from tank and drain oil from cooler total 33 liters oil drain then change air filter for compressor and engine both side then change oil filter, BDV kit, Pressure regulator kit, MPV kit, ADV kit and air oil separator and 40 liters oil. After then start the unit found running ok.</v>
          </cell>
        </row>
        <row r="1555">
          <cell r="A1555">
            <v>45245.557986111096</v>
          </cell>
          <cell r="B1555">
            <v>1470</v>
          </cell>
          <cell r="F1555" t="str">
            <v>CC-01095606</v>
          </cell>
          <cell r="R1555" t="str">
            <v>BVJD162957</v>
          </cell>
          <cell r="AB1555" t="str">
            <v>Attend the site for schedule service so drain oil from tank and drain oil from cooler total 37 liters oil drain then change air filter for compressor and engine both side, change oil filter, change MPV kit, BDV kit, actuator kit, pressure regulator kit, ADV kit and 40 liter oil changed. Then start the unit found running ok.</v>
          </cell>
        </row>
        <row r="1556">
          <cell r="A1556">
            <v>45245.521134259303</v>
          </cell>
          <cell r="B1556">
            <v>855</v>
          </cell>
          <cell r="F1556" t="str">
            <v>CC-01095545</v>
          </cell>
          <cell r="R1556" t="str">
            <v>BWAD163674</v>
          </cell>
          <cell r="AB1556" t="str">
            <v>Attend the site gor schedule service so drain oil from tank and drain oil from cooler to tal 37 liters oil drain then change oil filter and 38 liter oil after then start the unit found running ok.</v>
          </cell>
        </row>
        <row r="1557">
          <cell r="A1557">
            <v>45245.496608796297</v>
          </cell>
          <cell r="B1557">
            <v>1089</v>
          </cell>
          <cell r="F1557" t="str">
            <v>CC-01095467</v>
          </cell>
          <cell r="R1557" t="str">
            <v>BVHD163388</v>
          </cell>
          <cell r="AB1557" t="str">
            <v>Attend the site for schedule service so drain oil from tank and drain oil from cooler total 35 liter oil drain then change air filter for compressor and engine both side change oil filter and change 40 liter elgi air lube plus. After then start the unit found running ok.</v>
          </cell>
        </row>
        <row r="1558">
          <cell r="A1558">
            <v>45245.495162036997</v>
          </cell>
          <cell r="B1558">
            <v>5388</v>
          </cell>
          <cell r="F1558" t="str">
            <v>CC-01095459</v>
          </cell>
          <cell r="R1558" t="str">
            <v>BUGD162826</v>
          </cell>
          <cell r="AB1558" t="str">
            <v>Attend the site for schedule service so drain oil from tank and drain oil from cooler total 38 litre oil drain then change air filter for compressor and engine both side then change oil filter, MPV kit, ADV kit, ARV kit, pressure regulator kit, actuator kit and 40 liters oil. Then start the unit found running ok.</v>
          </cell>
        </row>
        <row r="1559">
          <cell r="A1559">
            <v>45240.666157407402</v>
          </cell>
          <cell r="B1559">
            <v>4455</v>
          </cell>
          <cell r="F1559" t="str">
            <v>CC-01093279</v>
          </cell>
          <cell r="R1559" t="str">
            <v>BVCD163165</v>
          </cell>
          <cell r="AB1559" t="str">
            <v>Attende the site for schedule service so drain oil from tank and drain oil from coler total 35 liters oil drain then change oil filter and air filter for compressor and engine both side then change oil 40 liters then start the unit found running ok.</v>
          </cell>
        </row>
        <row r="1560">
          <cell r="A1560">
            <v>45239.657997685201</v>
          </cell>
          <cell r="B1560">
            <v>575</v>
          </cell>
          <cell r="F1560" t="str">
            <v>CC-01092320</v>
          </cell>
          <cell r="R1560" t="str">
            <v>BWLD231345</v>
          </cell>
          <cell r="AB1560" t="str">
            <v>Attend the site for schedule service so total drain oil from tank and oil cooler 115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118 litres. After schedule service done start and run the unit on load condition found unit is running in normal condition with all parameters under limit.</v>
          </cell>
        </row>
        <row r="1561">
          <cell r="A1561">
            <v>45239.654050925899</v>
          </cell>
          <cell r="B1561">
            <v>548</v>
          </cell>
          <cell r="F1561" t="str">
            <v>CC-01092307</v>
          </cell>
          <cell r="R1561" t="str">
            <v>BWLD231334</v>
          </cell>
          <cell r="AB1561" t="str">
            <v>Attend the site for schedule service so total drain oil from tank and oil cooler 108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112 litres. After schedule service done start and run the unit on load condition found unit is running in normal condition with all parameters under limit.</v>
          </cell>
        </row>
        <row r="1562">
          <cell r="A1562">
            <v>45239.5716203704</v>
          </cell>
          <cell r="B1562">
            <v>10937</v>
          </cell>
          <cell r="F1562" t="str">
            <v>CC-01092138</v>
          </cell>
          <cell r="R1562" t="str">
            <v>BUES034926</v>
          </cell>
          <cell r="AB1562" t="str">
            <v>Today we attend the customer site for general service so we change parts 1 air filter 2 oil filter 3 oil 4 separator 5 valve kit 6 grease than start machine running ok</v>
          </cell>
        </row>
        <row r="1563">
          <cell r="A1563">
            <v>45239.456307870401</v>
          </cell>
          <cell r="B1563">
            <v>3100</v>
          </cell>
          <cell r="F1563" t="str">
            <v>CC-01091820</v>
          </cell>
          <cell r="R1563" t="str">
            <v>BVED231179</v>
          </cell>
          <cell r="AB1563" t="str">
            <v>Attend the site for 3000 hours schedule so total drain oil from tank and oil cooler with two dead cranks 110 litres after the replace compressor air filter, main oil filter 2pcs, bearing oil filter 1pcs, and separator filter, also valve kit are replaced actuator kit 3pcs, pressure regulator kit 3pcs, bdv kit, arv kit, osv and dcv kit. After then plugged in all drain plugs and topped oil in tank upto full gauge level. Dead crank the unit 1 time and stop the unit and again fill oil in upto half gauge level. Over all topped up oil 115 litres. After schedule service done start the unit and set the air pressure in loading 340 bat at 1200 idle rpm also all parameters found in normal condition.</v>
          </cell>
        </row>
        <row r="1564">
          <cell r="A1564">
            <v>45238.668206018498</v>
          </cell>
          <cell r="B1564">
            <v>46006</v>
          </cell>
          <cell r="F1564" t="str">
            <v>CC-01091260</v>
          </cell>
          <cell r="R1564" t="str">
            <v>BPAS030126</v>
          </cell>
          <cell r="AB1564" t="str">
            <v>Today we attend the customer site for scheudle service so we change parts 1 air filter 2 oil filter 3 oil than start machine running ok</v>
          </cell>
        </row>
        <row r="1565">
          <cell r="A1565">
            <v>45237.728067129603</v>
          </cell>
          <cell r="B1565">
            <v>500</v>
          </cell>
          <cell r="F1565" t="str">
            <v>CC-01090174</v>
          </cell>
          <cell r="R1565" t="str">
            <v>BWJD163502</v>
          </cell>
          <cell r="AB1565"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566">
          <cell r="A1566">
            <v>45237.724826388898</v>
          </cell>
          <cell r="B1566">
            <v>8500</v>
          </cell>
          <cell r="F1566" t="str">
            <v>CC-01090169</v>
          </cell>
          <cell r="R1566" t="str">
            <v>BULD162559</v>
          </cell>
          <cell r="AB1566" t="str">
            <v>Attend the site for schedule service so total drain oil from oil cooler and separator tank 38 litres, after then replace oil filter 90 lpm 2nos., replace air filter engine and compressor both side, after then fill oil in tank upto full gauge level . Start the unit for some time and stop it again fill oil in tank upto half gauge level. Over all topped up oil 40 litres. After schedule service done start the unit and checked on load condition found unit is running in normal condition and parameter are under limit.</v>
          </cell>
        </row>
        <row r="1567">
          <cell r="A1567">
            <v>45236.520949074104</v>
          </cell>
          <cell r="B1567">
            <v>6045</v>
          </cell>
          <cell r="F1567" t="str">
            <v>CC-01088289</v>
          </cell>
          <cell r="R1567" t="str">
            <v>BUFS046813</v>
          </cell>
          <cell r="AB1567" t="str">
            <v>Today we attend the customer site for sheudle service so we change parts 1 air filter 2 oil filter than start machine running ok</v>
          </cell>
        </row>
        <row r="1568">
          <cell r="A1568">
            <v>45236.443495370397</v>
          </cell>
          <cell r="B1568">
            <v>1043</v>
          </cell>
          <cell r="F1568" t="str">
            <v>CC-01088070</v>
          </cell>
          <cell r="R1568" t="str">
            <v>BVED163240</v>
          </cell>
          <cell r="AB1568" t="str">
            <v>Attend the site for schedule service so drain oil from tank and drain oil from cooler total 38 liters oil drain. Then change air filter for compressor and engine both side, change oil filter and change 40 liters oil. After then start the unit found running ok.</v>
          </cell>
        </row>
        <row r="1569">
          <cell r="A1569">
            <v>45234.647569444402</v>
          </cell>
          <cell r="B1569">
            <v>28025</v>
          </cell>
          <cell r="F1569" t="str">
            <v>CC-01087450</v>
          </cell>
          <cell r="R1569" t="str">
            <v>BQHS040705</v>
          </cell>
          <cell r="AB1569" t="str">
            <v>Attend the site for schedule service so change air filter, oil filter, air oil separators and ut synthetic oil after that start the unit found running ok.</v>
          </cell>
        </row>
        <row r="1570">
          <cell r="A1570">
            <v>45234.590648148202</v>
          </cell>
          <cell r="B1570">
            <v>32188</v>
          </cell>
          <cell r="F1570" t="str">
            <v>CC-01087326</v>
          </cell>
          <cell r="R1570" t="str">
            <v>BQFS031084</v>
          </cell>
          <cell r="AB1570" t="str">
            <v>Today we attend the customer site for sheudle service so we change parts 1 air filter 2 oil filter than start machine running ok</v>
          </cell>
        </row>
        <row r="1571">
          <cell r="A1571">
            <v>45234.515729166698</v>
          </cell>
          <cell r="B1571">
            <v>1506</v>
          </cell>
          <cell r="F1571" t="str">
            <v>CC-01087030</v>
          </cell>
          <cell r="R1571" t="str">
            <v>BVJC374202</v>
          </cell>
          <cell r="AB1571" t="str">
            <v>Attend the site for schedule service so change oil filter and oil filter then change oil XD then start the unit found running ok</v>
          </cell>
        </row>
        <row r="1572">
          <cell r="A1572">
            <v>45233.752372685201</v>
          </cell>
          <cell r="B1572">
            <v>1558</v>
          </cell>
          <cell r="F1572" t="str">
            <v>CC-01086535</v>
          </cell>
          <cell r="R1572" t="str">
            <v>BWAD163687</v>
          </cell>
          <cell r="AB1572" t="str">
            <v>Attend the site for schedule service so drain oil from tank and drain oil from cooler to tal 37 liters oil drain then change air filter for compressor and engine both side, change oil filter, change ARV kir, Change actuator kit, change pressure regulator kit and oil 40 liters then start the unit found running ok.</v>
          </cell>
        </row>
        <row r="1573">
          <cell r="A1573">
            <v>45232.733796296299</v>
          </cell>
          <cell r="B1573">
            <v>2598</v>
          </cell>
          <cell r="F1573" t="str">
            <v>CC-01085379</v>
          </cell>
          <cell r="R1573" t="str">
            <v>BVKD163026</v>
          </cell>
          <cell r="AB1573" t="str">
            <v>Attend the site for schedule service so drain oil from tank and drain oil from cooler total 34 liters oil drain then change air filter for compressor and engine both side then change oil filter then 40 liters oil. After then start the unit found running ok.</v>
          </cell>
        </row>
        <row r="1574">
          <cell r="A1574">
            <v>45232.5625</v>
          </cell>
          <cell r="B1574">
            <v>22317</v>
          </cell>
          <cell r="F1574" t="str">
            <v>CC-01084947</v>
          </cell>
          <cell r="R1574" t="str">
            <v>BSCS037449</v>
          </cell>
          <cell r="AB1574" t="str">
            <v>Today we attend the customer site for general service so we change parts 1 air filter 2 oil filter 3 oil 4 separator than start machine running ok</v>
          </cell>
        </row>
        <row r="1575">
          <cell r="A1575">
            <v>45231.643449074101</v>
          </cell>
          <cell r="B1575">
            <v>14241</v>
          </cell>
          <cell r="F1575" t="str">
            <v>CC-01084026</v>
          </cell>
          <cell r="R1575" t="str">
            <v>BSDC375954</v>
          </cell>
          <cell r="AB1575" t="str">
            <v>Today we attend the customer site for sheudle service so we change parts 1 air filter 2 oil filter 3 oil than start machine running ok</v>
          </cell>
        </row>
        <row r="1576">
          <cell r="A1576">
            <v>45231.609363425901</v>
          </cell>
          <cell r="B1576">
            <v>6582</v>
          </cell>
          <cell r="F1576" t="str">
            <v>CC-01083938</v>
          </cell>
          <cell r="R1576" t="str">
            <v>BTFS031006</v>
          </cell>
          <cell r="AB1576" t="str">
            <v>We visited site check and change Air filter ,Oil filter, separator and Oil because service due after than start for check unit running well.</v>
          </cell>
        </row>
        <row r="1577">
          <cell r="A1577">
            <v>45229.643796296303</v>
          </cell>
          <cell r="B1577">
            <v>70290</v>
          </cell>
          <cell r="F1577" t="str">
            <v>CC-01081814</v>
          </cell>
          <cell r="R1577" t="str">
            <v>BNCC370425</v>
          </cell>
          <cell r="AB1577" t="str">
            <v>Today we attend the customer site for general service so we change parts 1 air filter 2 oil filter 3 oil 4 separator than start machine running ok</v>
          </cell>
        </row>
        <row r="1578">
          <cell r="A1578">
            <v>45229.622164351902</v>
          </cell>
          <cell r="B1578">
            <v>6971</v>
          </cell>
          <cell r="F1578" t="str">
            <v>CC-01081767</v>
          </cell>
          <cell r="R1578" t="str">
            <v>BVFS039912</v>
          </cell>
          <cell r="AB1578" t="str">
            <v>Schedule service visit done</v>
          </cell>
        </row>
        <row r="1579">
          <cell r="A1579">
            <v>45229.618703703702</v>
          </cell>
          <cell r="B1579">
            <v>1821</v>
          </cell>
          <cell r="F1579" t="str">
            <v>CC-01081761</v>
          </cell>
          <cell r="R1579" t="str">
            <v>ATID121006</v>
          </cell>
          <cell r="AB1579" t="str">
            <v>Attend the site for schedule service so drain oil from tank and drain oil from cooler total 17 liter oil drain then Chand air filter for compressor and engine both side then change oil filter then change 19 liters oil. After then start the unit found running ok.</v>
          </cell>
        </row>
        <row r="1580">
          <cell r="A1580">
            <v>45229.436840277798</v>
          </cell>
          <cell r="B1580">
            <v>1717</v>
          </cell>
          <cell r="F1580" t="str">
            <v>CC-01081271</v>
          </cell>
          <cell r="R1580" t="str">
            <v>DTFD120926</v>
          </cell>
          <cell r="AB1580" t="str">
            <v>Attend the site for schedule service so drain oil from tank and drain oil from cooler total 17 liters oil drain then change air filter for engine and compressor both side then change oil filter then change 20 liters oil after then start the unit found running ok.Attend the site for schedule service so drain oil from tank and drain oil from cooler total 17 liters oil drain then change air filter for engine and compressor both side then change oil filter then change 20 liters oil after then start the unit found running ok..</v>
          </cell>
        </row>
        <row r="1581">
          <cell r="A1581">
            <v>45227.512164351901</v>
          </cell>
          <cell r="B1581">
            <v>32429</v>
          </cell>
          <cell r="F1581" t="str">
            <v>CC-01080351</v>
          </cell>
          <cell r="R1581" t="str">
            <v>GPLS030458</v>
          </cell>
          <cell r="AB1581" t="str">
            <v>Attend the site for schedule service so change air filter oil filter air oil separators and oil after then start the unit found running ok.</v>
          </cell>
        </row>
        <row r="1582">
          <cell r="A1582">
            <v>45227.497488425899</v>
          </cell>
          <cell r="B1582">
            <v>22194</v>
          </cell>
          <cell r="F1582" t="str">
            <v>CC-01080321</v>
          </cell>
          <cell r="R1582" t="str">
            <v>BTGS031205</v>
          </cell>
          <cell r="AB1582" t="str">
            <v>Attend the site for schedule service so change air filter, oil filter, air oil separators and all valve kit then start the unit found running ok.</v>
          </cell>
        </row>
        <row r="1583">
          <cell r="A1583">
            <v>45227.4621527778</v>
          </cell>
          <cell r="B1583">
            <v>3063</v>
          </cell>
          <cell r="F1583" t="str">
            <v>CC-01080223</v>
          </cell>
          <cell r="R1583" t="str">
            <v>BSFD161799</v>
          </cell>
          <cell r="AB1583" t="str">
            <v>Attend the site for schedule service so drain oil from tank and drain oil from cooler total 38 liters oil drain then change air filter for engine and compressor both side then change air oil separator, change oil filter, change arv kit, bdv kit, mpv kit, pressure regulator and oil 40 liters. Then start the unit found running ok.</v>
          </cell>
        </row>
        <row r="1584">
          <cell r="A1584">
            <v>45226.6249074074</v>
          </cell>
          <cell r="B1584">
            <v>2650</v>
          </cell>
          <cell r="F1584" t="str">
            <v>CC-01079628</v>
          </cell>
          <cell r="R1584" t="str">
            <v>BVJD162972</v>
          </cell>
          <cell r="AB1584" t="str">
            <v>Attend the site for schedule service so drain oil from tank and oil cooler 38 litres, after then replace air filter engine and compressor both side, replace oil filter 90lpm 2pcs, plugged in all oil drain plugs and fill oil in tank upto full gauge level. Start the unit for sometime and again fill oil in tank upto half gauge level. Over all topped up oil 40 litres. After schedule service done start the unit and check on load condition found unit is running in ok condition with all parameters under limit.</v>
          </cell>
        </row>
        <row r="1585">
          <cell r="A1585">
            <v>45226.591921296298</v>
          </cell>
          <cell r="B1585">
            <v>43968</v>
          </cell>
          <cell r="F1585" t="str">
            <v>CC-01079551</v>
          </cell>
          <cell r="R1585" t="str">
            <v>BLGS040582</v>
          </cell>
          <cell r="AB1585" t="str">
            <v>Today we attend the customer site for sheudle service so we change parts 1 air filter 2 oil filter than start machine running ok</v>
          </cell>
        </row>
        <row r="1586">
          <cell r="A1586">
            <v>45226.5906944444</v>
          </cell>
          <cell r="B1586">
            <v>54999</v>
          </cell>
          <cell r="F1586" t="str">
            <v>CC-01079550</v>
          </cell>
          <cell r="R1586" t="str">
            <v>BILS030211</v>
          </cell>
          <cell r="AB1586" t="str">
            <v>Today we attend the customer site for sheudle service so we change parts 1 air filter 2 oil filter than start machine running ok</v>
          </cell>
        </row>
        <row r="1587">
          <cell r="A1587">
            <v>45225.641018518501</v>
          </cell>
          <cell r="B1587">
            <v>13043</v>
          </cell>
          <cell r="F1587" t="str">
            <v>CC-01078570</v>
          </cell>
          <cell r="R1587" t="str">
            <v>BVJS047894</v>
          </cell>
          <cell r="AB1587" t="str">
            <v>Attend the site for schedule service so greasing done</v>
          </cell>
        </row>
        <row r="1588">
          <cell r="A1588">
            <v>45219.696365740703</v>
          </cell>
          <cell r="B1588">
            <v>1597</v>
          </cell>
          <cell r="F1588" t="str">
            <v>CC-01075228</v>
          </cell>
          <cell r="R1588" t="str">
            <v>BVHD163393</v>
          </cell>
          <cell r="AB1588" t="str">
            <v>Attend the site for schedule service so drain oil from tank and drain oil from cooler total 38 liters oil drain then change air filter for compressor and engine both side then change oil filter, oil separator, arv kit, adv kit, bdv kit, mpv kit, pressure regulator kit and oil 40 liters after that start the unit found running ok</v>
          </cell>
        </row>
        <row r="1589">
          <cell r="A1589">
            <v>45216.527916666702</v>
          </cell>
          <cell r="B1589">
            <v>72539</v>
          </cell>
          <cell r="F1589" t="str">
            <v>CC-01070948</v>
          </cell>
          <cell r="R1589" t="str">
            <v>BJGS031396</v>
          </cell>
          <cell r="AB1589" t="str">
            <v>Attend the site for schedule services so change air filter, oil filter, air oil separators and oil after that start the unit found running ok.</v>
          </cell>
        </row>
        <row r="1590">
          <cell r="A1590">
            <v>45216.516851851899</v>
          </cell>
          <cell r="B1590">
            <v>21602</v>
          </cell>
          <cell r="F1590" t="str">
            <v>CC-01070913</v>
          </cell>
          <cell r="R1590" t="str">
            <v>GOCS030806</v>
          </cell>
          <cell r="AB1590" t="str">
            <v>Today we attend the customer site for sheudle service so we check and found valve kit service due so we change parts 1 intake valve 2 bdv 3 solenoid valve 4 mpv 5 auto drian valve than start machine running ok</v>
          </cell>
        </row>
        <row r="1591">
          <cell r="A1591">
            <v>45215.514282407399</v>
          </cell>
          <cell r="B1591">
            <v>23943</v>
          </cell>
          <cell r="F1591" t="str">
            <v>CC-01069729</v>
          </cell>
          <cell r="R1591" t="str">
            <v>BQAC373734</v>
          </cell>
          <cell r="AB1591" t="str">
            <v>Attend the site for schedule services so change air filter, oil filter, air oil separators and oil after that start the unit found running ok.</v>
          </cell>
        </row>
        <row r="1592">
          <cell r="A1592">
            <v>45215.509525463</v>
          </cell>
          <cell r="B1592">
            <v>25910</v>
          </cell>
          <cell r="F1592" t="str">
            <v>CC-01069703</v>
          </cell>
          <cell r="R1592" t="str">
            <v>BRAC372524</v>
          </cell>
          <cell r="AB1592" t="str">
            <v>Attend the site for schedule services so change air filter, oil filter, air oil separators and oil after that start the unit found running ok.</v>
          </cell>
        </row>
        <row r="1593">
          <cell r="A1593">
            <v>45213.498726851903</v>
          </cell>
          <cell r="B1593">
            <v>14176</v>
          </cell>
          <cell r="F1593" t="str">
            <v>CC-01068287</v>
          </cell>
          <cell r="R1593" t="str">
            <v>BPIC370386</v>
          </cell>
          <cell r="AB1593" t="str">
            <v>Attend the site for schedule services so change oil filter and air filters after that start unit found running ok</v>
          </cell>
        </row>
        <row r="1594">
          <cell r="A1594">
            <v>45212.591238425899</v>
          </cell>
          <cell r="B1594">
            <v>13179</v>
          </cell>
          <cell r="F1594" t="str">
            <v>CC-01067453</v>
          </cell>
          <cell r="R1594" t="str">
            <v>BTLC377591</v>
          </cell>
          <cell r="AB1594" t="str">
            <v>Today we attend the customer site for sheudle service so we change parts 1 air filter 2 oil filter 3 oil than start machine running ok</v>
          </cell>
        </row>
        <row r="1595">
          <cell r="A1595">
            <v>45212.590046296304</v>
          </cell>
          <cell r="B1595">
            <v>2367</v>
          </cell>
          <cell r="F1595" t="str">
            <v>CC-01067448</v>
          </cell>
          <cell r="R1595" t="str">
            <v>BULC371019</v>
          </cell>
          <cell r="AB1595" t="str">
            <v>Today we attend the customer site for sheudle service so we change parts 1 air filter 2 oil filter 3 oil 4 separator than start machine running ok</v>
          </cell>
        </row>
        <row r="1596">
          <cell r="A1596">
            <v>45212.457789351902</v>
          </cell>
          <cell r="B1596">
            <v>28300</v>
          </cell>
          <cell r="F1596" t="str">
            <v>CC-01067054</v>
          </cell>
          <cell r="R1596" t="str">
            <v>GOHC370805</v>
          </cell>
          <cell r="AB1596" t="str">
            <v>Today we attend the customer site for complain high temperature tripping so we check and found separator not working properly so we change now machine running well</v>
          </cell>
        </row>
        <row r="1597">
          <cell r="A1597">
            <v>45212.456562500003</v>
          </cell>
          <cell r="B1597">
            <v>11905</v>
          </cell>
          <cell r="F1597" t="str">
            <v>CC-01067050</v>
          </cell>
          <cell r="R1597" t="str">
            <v>BVKS048107</v>
          </cell>
          <cell r="AB1597" t="str">
            <v>Attend the site for schedule services so change air filter, oil filter, air oil separators and UT synthetic oil 20 liters then start the unit found running ok.</v>
          </cell>
        </row>
        <row r="1598">
          <cell r="A1598">
            <v>45211.476435185199</v>
          </cell>
          <cell r="B1598">
            <v>7265</v>
          </cell>
          <cell r="F1598" t="str">
            <v>CC-01065881</v>
          </cell>
          <cell r="R1598" t="str">
            <v>BSBC375535</v>
          </cell>
          <cell r="AB1598" t="str">
            <v>After the visited site for complain was service due so we change Air filter ,Oil filter and separator after than start for check unit running well.</v>
          </cell>
        </row>
        <row r="1599">
          <cell r="A1599">
            <v>45210.6952662037</v>
          </cell>
          <cell r="B1599">
            <v>9398</v>
          </cell>
          <cell r="F1599" t="str">
            <v>CC-01065335</v>
          </cell>
          <cell r="R1599" t="str">
            <v>BULL160559</v>
          </cell>
          <cell r="AB1599" t="str">
            <v>Attend the site for schedule service so detail oil from tank and drain oil from cooler total 18 liters oil drain then change air filter for compressor side, change oil filter and change 20 liters oil. Then start the unit found running ok.</v>
          </cell>
        </row>
        <row r="1600">
          <cell r="A1600">
            <v>45210.659351851798</v>
          </cell>
          <cell r="B1600">
            <v>2556</v>
          </cell>
          <cell r="F1600" t="str">
            <v>CC-01065207</v>
          </cell>
          <cell r="R1600" t="str">
            <v>BUDD162740</v>
          </cell>
          <cell r="AB1600" t="str">
            <v>Attend the site for schedule service so drain oil tank and drain oil from cooler total 20 liters oil drain then change oil filter and air filter for compressor side and change 20 liters oil then start the unit found running ok.</v>
          </cell>
        </row>
        <row r="1601">
          <cell r="A1601">
            <v>45209.727222222202</v>
          </cell>
          <cell r="B1601">
            <v>557</v>
          </cell>
          <cell r="F1601" t="str">
            <v>CC-01064075</v>
          </cell>
          <cell r="R1601" t="str">
            <v>BWLD163586</v>
          </cell>
          <cell r="AB1601" t="str">
            <v>Attend the site for schedule service so drain oil from tank and drain oil from cooler total 38 liter oil drain then change oil filter and air filter for compressor and engine both side then change 40 liters oil</v>
          </cell>
        </row>
        <row r="1602">
          <cell r="A1602">
            <v>45209.638310185197</v>
          </cell>
          <cell r="B1602">
            <v>28223</v>
          </cell>
          <cell r="F1602" t="str">
            <v>CC-01063696</v>
          </cell>
          <cell r="R1602" t="str">
            <v>GOHC370805</v>
          </cell>
          <cell r="AB1602" t="str">
            <v>Today we attend the customer site for sheudle service so we change parts 1 air filter 2 oil filter 3 oil than start machine running ok</v>
          </cell>
        </row>
        <row r="1603">
          <cell r="A1603">
            <v>45209.533599536997</v>
          </cell>
          <cell r="B1603">
            <v>24193</v>
          </cell>
          <cell r="F1603" t="str">
            <v>CC-01063367</v>
          </cell>
          <cell r="R1603" t="str">
            <v>BRIS035838</v>
          </cell>
          <cell r="AB1603" t="str">
            <v>Today we attend the customer site for sheudle service so we change parts 1 air filter 2 oil filter than start machine running ok</v>
          </cell>
        </row>
        <row r="1604">
          <cell r="A1604">
            <v>45209.532696759299</v>
          </cell>
          <cell r="B1604">
            <v>21405</v>
          </cell>
          <cell r="F1604" t="str">
            <v>CC-01063360</v>
          </cell>
          <cell r="R1604" t="str">
            <v>BRIS035695</v>
          </cell>
          <cell r="AB1604" t="str">
            <v>Today we attend the customer site for general service so we change parts 1 air filter 2 oil filter 3 oil 4 separator 5 grease than start machine running ok.</v>
          </cell>
        </row>
        <row r="1605">
          <cell r="A1605">
            <v>45209.5251041667</v>
          </cell>
          <cell r="B1605">
            <v>14258</v>
          </cell>
          <cell r="F1605" t="str">
            <v>CC-01063331</v>
          </cell>
          <cell r="R1605" t="str">
            <v>BSLS036682</v>
          </cell>
          <cell r="AB1605" t="str">
            <v>Today we attend the customer site for general service so we change parts 1 air filter 2 oil filter 3 oil 4 separator 5 grease than start machine running ok</v>
          </cell>
        </row>
        <row r="1606">
          <cell r="A1606">
            <v>45208.651250000003</v>
          </cell>
          <cell r="B1606">
            <v>2837</v>
          </cell>
          <cell r="F1606" t="str">
            <v>CC-01062443</v>
          </cell>
          <cell r="R1606" t="str">
            <v>BVHD163374</v>
          </cell>
          <cell r="AB1606" t="str">
            <v>Attend the site for schedule service so drain oil from tank and drain oil from cooler total 38 liters oil drain then change oil filter and air filter for compressor and engine both site and change 40nliters oil then start the unit found running ok</v>
          </cell>
        </row>
        <row r="1607">
          <cell r="A1607">
            <v>45208.554942129602</v>
          </cell>
          <cell r="B1607">
            <v>1737</v>
          </cell>
          <cell r="F1607" t="str">
            <v>CC-01062163</v>
          </cell>
          <cell r="R1607" t="str">
            <v>BVDS039458</v>
          </cell>
          <cell r="AB1607" t="str">
            <v>Attend the site for schedule service so change air filter and oil filter then start the unit found running ok.</v>
          </cell>
        </row>
        <row r="1608">
          <cell r="A1608">
            <v>45208.5534722222</v>
          </cell>
          <cell r="B1608">
            <v>29224</v>
          </cell>
          <cell r="F1608" t="str">
            <v>CC-01062160</v>
          </cell>
          <cell r="R1608" t="str">
            <v>BRFC373676</v>
          </cell>
          <cell r="AB1608" t="str">
            <v>Attend the site for schedule service so change air filter, oil filter and air oil separator then start the engine found running ok</v>
          </cell>
        </row>
        <row r="1609">
          <cell r="A1609">
            <v>45208.549189814803</v>
          </cell>
          <cell r="B1609">
            <v>24980</v>
          </cell>
          <cell r="F1609" t="str">
            <v>CC-01062148</v>
          </cell>
          <cell r="R1609" t="str">
            <v>BRCC372871</v>
          </cell>
          <cell r="AB1609" t="str">
            <v>Attend the site gor schedule service so change air filter, oil filter, mpv kit, solenoid valve kit, thermal valve kit, intake valve kitna then start the init found running ok.</v>
          </cell>
        </row>
        <row r="1610">
          <cell r="A1610">
            <v>45206.749756944402</v>
          </cell>
          <cell r="B1610">
            <v>5025</v>
          </cell>
          <cell r="F1610" t="str">
            <v>CC-01061237</v>
          </cell>
          <cell r="R1610" t="str">
            <v>BUCD162696</v>
          </cell>
          <cell r="AB1610" t="str">
            <v>Attend the site for schedule service so drain oil from tank and drain oil from cooler total 38 liters oil drain then change oil filter, air filter for compressor and engine both side then change 30 liters oil then start the unit found running ok</v>
          </cell>
        </row>
        <row r="1611">
          <cell r="A1611">
            <v>45206.6315972222</v>
          </cell>
          <cell r="B1611">
            <v>7500</v>
          </cell>
          <cell r="F1611" t="str">
            <v>CC-01060948</v>
          </cell>
          <cell r="R1611" t="str">
            <v>BTED162217</v>
          </cell>
          <cell r="AB1611" t="str">
            <v>Attend the site for schedule service so drain oil from tank and drain oil from cooler total 38 liters oil drain then change oil filters, air filter for compressor and engine both side then start the unit found running ok</v>
          </cell>
        </row>
        <row r="1612">
          <cell r="A1612">
            <v>45205.689699074101</v>
          </cell>
          <cell r="B1612">
            <v>3550</v>
          </cell>
          <cell r="F1612" t="str">
            <v>CC-01059677</v>
          </cell>
          <cell r="R1612" t="str">
            <v>BUID162953</v>
          </cell>
          <cell r="AB1612"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613">
          <cell r="A1613">
            <v>45205.6860185185</v>
          </cell>
          <cell r="B1613">
            <v>1964</v>
          </cell>
          <cell r="F1613" t="str">
            <v>CC-01059664</v>
          </cell>
          <cell r="R1613" t="str">
            <v>BVED163244</v>
          </cell>
          <cell r="AB1613" t="str">
            <v>Attend the site for 2000 hours schedule service so overall drain Oil from tank and oil cooker 38 litres with three dead crank, after then replace oil filter 2nos., replace air filter engine and compressor both side. After then plug in the drain plugs and fill oil in tank upto half guage level. Dead crank the unit one time and again fill oil in tank upto half gauge level. After schedule service done start the unit and run the unit on load condition found unit is running in proper condition.</v>
          </cell>
        </row>
        <row r="1614">
          <cell r="A1614">
            <v>45203.636041666701</v>
          </cell>
          <cell r="B1614">
            <v>2024</v>
          </cell>
          <cell r="F1614" t="str">
            <v>CC-01057058</v>
          </cell>
          <cell r="R1614" t="str">
            <v>BWLS032057</v>
          </cell>
          <cell r="AB1614" t="str">
            <v>Today we attend the customer site for sheudle service so we change parts 1 air filter 2 oil filter than start machine running ok</v>
          </cell>
        </row>
        <row r="1615">
          <cell r="A1615">
            <v>45202.678414351903</v>
          </cell>
          <cell r="B1615">
            <v>8178</v>
          </cell>
          <cell r="F1615" t="str">
            <v>CC-01056063</v>
          </cell>
          <cell r="R1615" t="str">
            <v>BUFS046839</v>
          </cell>
          <cell r="AB1615" t="str">
            <v>Today we attend the customer site for general service so we change parts 1 air filter 2 oil filter 3 oil 4 separator 5 valve kit 6 pre filter 7 greasing done than start machine running ok</v>
          </cell>
        </row>
        <row r="1616">
          <cell r="A1616">
            <v>45202.660069444399</v>
          </cell>
          <cell r="B1616">
            <v>281243</v>
          </cell>
          <cell r="F1616" t="str">
            <v>CC-01056001</v>
          </cell>
          <cell r="R1616" t="str">
            <v>BRIC374329</v>
          </cell>
          <cell r="AB1616" t="str">
            <v>We visited site for complain was service due so we service done today in unit during change the parts Oil filter and oil. After than start fot check unit running well.</v>
          </cell>
        </row>
        <row r="1617">
          <cell r="A1617">
            <v>45201.5789351852</v>
          </cell>
          <cell r="B1617">
            <v>11153</v>
          </cell>
          <cell r="F1617" t="str">
            <v>CC-01054918</v>
          </cell>
          <cell r="R1617" t="str">
            <v>BQLC370193</v>
          </cell>
          <cell r="AB1617" t="str">
            <v>We visited site and servicing done today of this unit during in service we change the parts are 1Air filter,2.Oil,3.Separator,4.Oil filter after than start for check unit running well.</v>
          </cell>
        </row>
        <row r="1618">
          <cell r="A1618">
            <v>45199.656273148103</v>
          </cell>
          <cell r="B1618">
            <v>8513</v>
          </cell>
          <cell r="F1618" t="str">
            <v>CC-01054045</v>
          </cell>
          <cell r="R1618" t="str">
            <v>BVAS038005</v>
          </cell>
          <cell r="AB1618" t="str">
            <v>We visited site and service done during in service we change the parts 1.Air filter,2.Oil filter,3.Separator,4.Oil xd after than start for check unit running well</v>
          </cell>
        </row>
        <row r="1619">
          <cell r="A1619">
            <v>45199.5945601852</v>
          </cell>
          <cell r="B1619">
            <v>7870</v>
          </cell>
          <cell r="F1619" t="str">
            <v>CC-01053889</v>
          </cell>
          <cell r="R1619" t="str">
            <v>BOID200231</v>
          </cell>
          <cell r="AB1619" t="str">
            <v>Attend the site for scheduled service so dain oil from tank and drain oil from cooler total 38 liters oil drain then change air oil separator and mpv kit, bdv kit, arv kit, pressure regulator kit and actuator kit then change oil 40 liters</v>
          </cell>
        </row>
        <row r="1620">
          <cell r="A1620">
            <v>45199.593518518501</v>
          </cell>
          <cell r="B1620">
            <v>6160</v>
          </cell>
          <cell r="F1620" t="str">
            <v>CC-01053887</v>
          </cell>
          <cell r="R1620" t="str">
            <v>BSID161968</v>
          </cell>
          <cell r="AB1620" t="str">
            <v>Attend the site for scheduled service so dain oil from tank and drain oil from cooler total 38 liters oil drain then change air oil separator and mov kit, bdv kit, arv kit, pressure regulator kit and actuator kit and oil 40 liters</v>
          </cell>
        </row>
        <row r="1621">
          <cell r="A1621">
            <v>45199.592546296299</v>
          </cell>
          <cell r="B1621">
            <v>6685</v>
          </cell>
          <cell r="F1621" t="str">
            <v>CC-01053884</v>
          </cell>
          <cell r="R1621" t="str">
            <v>BRED161077</v>
          </cell>
          <cell r="AB1621" t="str">
            <v>Attend the site for scheduled service so dain oil from tank and drain oil from cooler total 38 liters oil drain then change air oil separator and mov kit, bdv kit, arv kit, pressure regulator kit, actuator kit and oil 40 liters</v>
          </cell>
        </row>
        <row r="1622">
          <cell r="A1622">
            <v>45199.591493055603</v>
          </cell>
          <cell r="B1622">
            <v>5854</v>
          </cell>
          <cell r="F1622" t="str">
            <v>CC-01053879</v>
          </cell>
          <cell r="R1622" t="str">
            <v>BRLD160756</v>
          </cell>
          <cell r="AB1622" t="str">
            <v>Attend the site for scheduled service so dain oil from tank and drain oil from cooler total 38 liters oil drain then change air oil separator and mov kit, bdv kit, arv kit, pressure regulator kit and actuator kit and oil 40 liters</v>
          </cell>
        </row>
        <row r="1623">
          <cell r="A1623">
            <v>45199.590497685203</v>
          </cell>
          <cell r="B1623">
            <v>8270</v>
          </cell>
          <cell r="F1623" t="str">
            <v>CC-01053876</v>
          </cell>
          <cell r="R1623" t="str">
            <v>BUKD162535</v>
          </cell>
          <cell r="AB1623" t="str">
            <v>Attend the site for scheduled service so dain oil from tank and drain oil from cooler total 38 liters oil drain then change air filter compressor and engine both side then change air oil separator and change oil filter and change all valve kit and oil 40 liters</v>
          </cell>
        </row>
        <row r="1624">
          <cell r="A1624">
            <v>45199.589537036998</v>
          </cell>
          <cell r="B1624">
            <v>1409</v>
          </cell>
          <cell r="F1624" t="str">
            <v>CC-01053872</v>
          </cell>
          <cell r="R1624" t="str">
            <v>AUKD230777</v>
          </cell>
          <cell r="AB1624" t="str">
            <v>Attend the site for scheduled service so dain oil from tank and drain oil from cooler total 18 liters oil drain then change air filter compressor and engine both side then change oil filter and oil 20 liters</v>
          </cell>
        </row>
        <row r="1625">
          <cell r="A1625">
            <v>45199.588530092602</v>
          </cell>
          <cell r="B1625">
            <v>4672</v>
          </cell>
          <cell r="F1625" t="str">
            <v>CC-01053868</v>
          </cell>
          <cell r="R1625" t="str">
            <v>BQHD160418</v>
          </cell>
          <cell r="AB1625" t="str">
            <v>Attend the site for scheduled service so dain oil from tank and drain oil from cooler total 38 liters oil drain then change air filter kit compressor and engine both side then change oil filter change all valve kit and oil 40 liters</v>
          </cell>
        </row>
        <row r="1626">
          <cell r="A1626">
            <v>45199.5874189815</v>
          </cell>
          <cell r="B1626">
            <v>4078</v>
          </cell>
          <cell r="F1626" t="str">
            <v>CC-01053865</v>
          </cell>
          <cell r="R1626" t="str">
            <v>BSHD200586</v>
          </cell>
          <cell r="AB1626" t="str">
            <v>Attend the site for scheduled service so dain oil from tank and drain oil from cooler total 38 liters oil drain then change air filter compressor side then change oil filter and oil 40 liters</v>
          </cell>
        </row>
        <row r="1627">
          <cell r="A1627">
            <v>45199.5860763889</v>
          </cell>
          <cell r="B1627">
            <v>1600</v>
          </cell>
          <cell r="F1627" t="str">
            <v>CC-01053862</v>
          </cell>
          <cell r="R1627" t="str">
            <v>BTKD162083</v>
          </cell>
          <cell r="AB1627" t="str">
            <v>Attend the site for scheduled service so dain oil from tank and drain oil from cooler total 38 liters oil drain then change air filter kit compressor and engine both side then change oil filter and oil 40 liters.</v>
          </cell>
        </row>
        <row r="1628">
          <cell r="A1628">
            <v>45199.583749999998</v>
          </cell>
          <cell r="B1628">
            <v>7930</v>
          </cell>
          <cell r="F1628" t="str">
            <v>CC-01053856</v>
          </cell>
          <cell r="R1628" t="str">
            <v>BMED200254</v>
          </cell>
          <cell r="AB1628" t="str">
            <v>Attend the site for scheduled service so dain oil from tank and drain oil from cooler total 38 liters oil drain then change air filter compressor side then change oil 40 liters and oil filter</v>
          </cell>
        </row>
        <row r="1629">
          <cell r="A1629">
            <v>45199.582592592596</v>
          </cell>
          <cell r="B1629">
            <v>8760</v>
          </cell>
          <cell r="F1629" t="str">
            <v>CC-01053853</v>
          </cell>
          <cell r="R1629" t="str">
            <v>BRCD160940</v>
          </cell>
          <cell r="AB1629" t="str">
            <v>Attend the site for scheduled service so dain oil from tank and drain oil from cooler total 38 liters oil drain then change air filter kit compressor and engine both side then change oil filter and oil 40 liters</v>
          </cell>
        </row>
        <row r="1630">
          <cell r="A1630">
            <v>45199.581574074102</v>
          </cell>
          <cell r="B1630">
            <v>3470</v>
          </cell>
          <cell r="F1630" t="str">
            <v>CC-01053850</v>
          </cell>
          <cell r="R1630" t="str">
            <v>BQHD160361</v>
          </cell>
          <cell r="AB1630" t="str">
            <v>Attend the site for scheduled service so dain oil from tank and drain oil from cooler total 38 liters oil drain then change air filter kit compressor and engine both side then change oil filter and change all valve kit and oil 40 liters</v>
          </cell>
        </row>
        <row r="1631">
          <cell r="A1631">
            <v>45199.580358796302</v>
          </cell>
          <cell r="B1631">
            <v>5400</v>
          </cell>
          <cell r="F1631" t="str">
            <v>CC-01053849</v>
          </cell>
          <cell r="R1631" t="str">
            <v>BSAD161567</v>
          </cell>
          <cell r="AB1631" t="str">
            <v>Attend the site for scheduled service so dain oil from tank and drain oil from cooler total 38 liters oil drain then change air filter kit compressor and engine both side then change oil filter and oil 40 liters</v>
          </cell>
        </row>
        <row r="1632">
          <cell r="A1632">
            <v>45199.579120370399</v>
          </cell>
          <cell r="B1632">
            <v>3500</v>
          </cell>
          <cell r="F1632" t="str">
            <v>CC-01053848</v>
          </cell>
          <cell r="R1632" t="str">
            <v>BSBD161629</v>
          </cell>
          <cell r="AB1632" t="str">
            <v>Attend the site for scheduled service so dain oil from tank and drain oil from cooler total 38 liters oil drain then change air filter kit compressor and engine both side change oil filter and oil topup 40 liters.</v>
          </cell>
        </row>
        <row r="1633">
          <cell r="A1633">
            <v>45199.5778587963</v>
          </cell>
          <cell r="B1633">
            <v>5685</v>
          </cell>
          <cell r="F1633" t="str">
            <v>CC-01053847</v>
          </cell>
          <cell r="R1633" t="str">
            <v>BRCD160948</v>
          </cell>
          <cell r="AB1633" t="str">
            <v>Attend the site for scheduled service so dain oil from tank and drain oil from cooler total 38 liters oil drain then change air filter kit compressor and engine both side change oil filter and valve kit change and oil 40 liters top up.</v>
          </cell>
        </row>
        <row r="1634">
          <cell r="A1634">
            <v>45199.576828703699</v>
          </cell>
          <cell r="B1634">
            <v>5660</v>
          </cell>
          <cell r="F1634" t="str">
            <v>CC-01053845</v>
          </cell>
          <cell r="R1634" t="str">
            <v>BRAD160803</v>
          </cell>
          <cell r="AB1634" t="str">
            <v>Attend the site for scheduled service so dain oil from tank and drain oil from cooler total 38 liters oil drain then change air filter kit compressor and engine both side then change oil filter and 40 liters oil</v>
          </cell>
        </row>
        <row r="1635">
          <cell r="A1635">
            <v>45199.575624999998</v>
          </cell>
          <cell r="B1635">
            <v>4054</v>
          </cell>
          <cell r="F1635" t="str">
            <v>CC-01053843</v>
          </cell>
          <cell r="R1635" t="str">
            <v>BRJD160577</v>
          </cell>
          <cell r="AB1635" t="str">
            <v>Attend the site for scheduled service so dain oil from tank and drain oil from cooler total 38 liters oil drain then change air filter kit compressor and engine both side then top up 40 liters oil</v>
          </cell>
        </row>
        <row r="1636">
          <cell r="A1636">
            <v>45199.572118055599</v>
          </cell>
          <cell r="B1636">
            <v>6001</v>
          </cell>
          <cell r="F1636" t="str">
            <v>CC-01053830</v>
          </cell>
          <cell r="R1636" t="str">
            <v>BPED160082</v>
          </cell>
          <cell r="AB1636" t="str">
            <v>Attend the site for scheduled service so dain oil from tank and drain oil from cooler total 38 liters oil drain then change air filter kit compressor and engine both side then change air oil separator, all valve kit and oil 40 liters</v>
          </cell>
        </row>
        <row r="1637">
          <cell r="A1637">
            <v>45199.570706018501</v>
          </cell>
          <cell r="B1637">
            <v>8127</v>
          </cell>
          <cell r="F1637" t="str">
            <v>CC-01053826</v>
          </cell>
          <cell r="R1637" t="str">
            <v>BTKD162074</v>
          </cell>
          <cell r="AB1637" t="str">
            <v>Attend the site for scheduled service so dain oil from tank and drain oil from cooler total 38 liters oil drain then change air filter kit compressor and engine both side then change oil filter and topup 40 liters liters</v>
          </cell>
        </row>
        <row r="1638">
          <cell r="A1638">
            <v>45199.569722222201</v>
          </cell>
          <cell r="B1638">
            <v>3670</v>
          </cell>
          <cell r="F1638" t="str">
            <v>CC-01053821</v>
          </cell>
          <cell r="R1638" t="str">
            <v>BSDD120664</v>
          </cell>
          <cell r="AB1638" t="str">
            <v>Attend the site for scheduled service so dain oil from tank and drain oil from cooler total 38 liters oil drain then change air filter compressor and engine both side change oil filter and top up 40 liters oil</v>
          </cell>
        </row>
        <row r="1639">
          <cell r="A1639">
            <v>45199.568449074097</v>
          </cell>
          <cell r="B1639">
            <v>4254</v>
          </cell>
          <cell r="F1639" t="str">
            <v>CC-01053817</v>
          </cell>
          <cell r="R1639" t="str">
            <v>BSKD161500</v>
          </cell>
          <cell r="AB1639" t="str">
            <v>Attend the site for scheduled service so dain oil from tank and drain oil from cooler total 38 liters oil drain then change air filter kit compressor and engine both side then change oil filter, change separator change all valve kit and topup 40 liters oil.</v>
          </cell>
        </row>
        <row r="1640">
          <cell r="A1640">
            <v>45199.566296296303</v>
          </cell>
          <cell r="B1640">
            <v>7950</v>
          </cell>
          <cell r="F1640" t="str">
            <v>CC-01053812</v>
          </cell>
          <cell r="R1640" t="str">
            <v>BTFD162244</v>
          </cell>
          <cell r="AB1640" t="str">
            <v>Attend the site for scheduled service so dain oil from tank and drain oil from cooler total 38 liters oil drain then change air filter kit compressor and engine both side then change oil filter and 40 liters oil</v>
          </cell>
        </row>
        <row r="1641">
          <cell r="A1641">
            <v>45199.565104166701</v>
          </cell>
          <cell r="B1641">
            <v>3500</v>
          </cell>
          <cell r="F1641" t="str">
            <v>CC-01053811</v>
          </cell>
          <cell r="R1641" t="str">
            <v>BRJD160598</v>
          </cell>
          <cell r="AB1641" t="str">
            <v>Attend the site for scheduled service so dain oil from tank and drain oil from cooler total 38 liters oil drain then change oil filter, air filter kit compressor and engine both side, air oil separator and all valve kit then oil 40 liters.</v>
          </cell>
        </row>
        <row r="1642">
          <cell r="A1642">
            <v>45199.5641666667</v>
          </cell>
          <cell r="B1642">
            <v>9880</v>
          </cell>
          <cell r="F1642" t="str">
            <v>CC-01053807</v>
          </cell>
          <cell r="R1642" t="str">
            <v>BQKD160099</v>
          </cell>
          <cell r="AB1642" t="str">
            <v>Attend the site for scheduled service so dain oil from tank and drain oil from cooler total 38 liters oil drain then change air filter kit for compressor and engine both side then change oil filter and air oil separator and all valve kit then 40 liters oil.</v>
          </cell>
        </row>
        <row r="1643">
          <cell r="A1643">
            <v>45199.563148148103</v>
          </cell>
          <cell r="B1643">
            <v>2831</v>
          </cell>
          <cell r="F1643" t="str">
            <v>CC-01053806</v>
          </cell>
          <cell r="R1643" t="str">
            <v>BSED161766</v>
          </cell>
          <cell r="AB1643" t="str">
            <v>Attend the site for scheduled service so dain oil from tank and drain oil from cooler total 38 liters oil drain then change air filter kit compressor and engine both side then change oil filter and air oil separator, all valve kit then 40 liters oil.</v>
          </cell>
        </row>
        <row r="1644">
          <cell r="A1644">
            <v>45199.562199074098</v>
          </cell>
          <cell r="B1644">
            <v>5411</v>
          </cell>
          <cell r="F1644" t="str">
            <v>CC-01053803</v>
          </cell>
          <cell r="R1644" t="str">
            <v>BSID161961</v>
          </cell>
          <cell r="AB1644" t="str">
            <v>Attend the site for scheduled service so dain oil from tank and drain oil from cooler total 38 liters oil drain then change air filter compressor and engine both side then change oil filter, separator filter, all valve kit.</v>
          </cell>
        </row>
        <row r="1645">
          <cell r="A1645">
            <v>45199.561203703699</v>
          </cell>
          <cell r="B1645">
            <v>4800</v>
          </cell>
          <cell r="F1645" t="str">
            <v>CC-01053799</v>
          </cell>
          <cell r="R1645" t="str">
            <v>BRJD160543</v>
          </cell>
          <cell r="AB1645" t="str">
            <v>Attend the site for scheduled service so dain oil from tank and drain oil from cooler total 37 liters oil drain tend change parts air filter kit for compressor and engine both side, oil filter, replaced seperator filter, pressure regulator kit, mov kit, bdv kit, arv kit, actuator kit and oil 40 liters.</v>
          </cell>
        </row>
        <row r="1646">
          <cell r="A1646">
            <v>45199.558634259301</v>
          </cell>
          <cell r="B1646">
            <v>776</v>
          </cell>
          <cell r="F1646" t="str">
            <v>CC-01053795</v>
          </cell>
          <cell r="R1646" t="str">
            <v>BLGL160201</v>
          </cell>
          <cell r="AB1646" t="str">
            <v>Attend the site for scheduled service so dain oil from tank and drain oil from cooler total 18 liters oil drain then change oil filter and air filter compressor side then start the unit found running ok.</v>
          </cell>
        </row>
        <row r="1647">
          <cell r="A1647">
            <v>45199.5574305556</v>
          </cell>
          <cell r="B1647">
            <v>8950</v>
          </cell>
          <cell r="F1647" t="str">
            <v>CC-01053790</v>
          </cell>
          <cell r="R1647" t="str">
            <v>BQKD160076</v>
          </cell>
          <cell r="AB1647" t="str">
            <v>Attend the site for scheduled service so dain oil from tank and drain oil from cooler total 38 liters oil drain then change oil filter and air filter kit compressor and engine both side. After all parts replacement tightening the drain pulgs.</v>
          </cell>
        </row>
        <row r="1648">
          <cell r="A1648">
            <v>45199.556319444397</v>
          </cell>
          <cell r="B1648">
            <v>7192</v>
          </cell>
          <cell r="F1648" t="str">
            <v>CC-01053788</v>
          </cell>
          <cell r="R1648" t="str">
            <v>BQJD200011</v>
          </cell>
          <cell r="AB1648" t="str">
            <v>Attend the site for scheduled service so dain oil from tank and drain oil from cooler total 38 liters oil drain then change oil filter and compressor site air filter then oil 40 liters after the start the unit on running ok.</v>
          </cell>
        </row>
        <row r="1649">
          <cell r="A1649">
            <v>45199.530046296299</v>
          </cell>
          <cell r="B1649">
            <v>2112</v>
          </cell>
          <cell r="F1649" t="str">
            <v>CC-01053737</v>
          </cell>
          <cell r="R1649" t="str">
            <v>BUDD162719</v>
          </cell>
          <cell r="AB1649" t="str">
            <v>Attend the site for scheduled service so dain oil from tank and drain oil from cooler total 38 liters oil drain then change air filter compressor and engine both side then change oil from and change oil 40 liters.</v>
          </cell>
        </row>
        <row r="1650">
          <cell r="A1650">
            <v>45198.675277777802</v>
          </cell>
          <cell r="B1650">
            <v>31563</v>
          </cell>
          <cell r="F1650" t="str">
            <v>CC-01053047</v>
          </cell>
          <cell r="R1650" t="str">
            <v>BLIS031950</v>
          </cell>
          <cell r="AB1650" t="str">
            <v>Attend the aite for schedule service so change air filter, oil filter and oil after that start the unit found running ok.</v>
          </cell>
        </row>
        <row r="1651">
          <cell r="A1651">
            <v>45196.720219907402</v>
          </cell>
          <cell r="B1651">
            <v>3127</v>
          </cell>
          <cell r="F1651" t="str">
            <v>CC-01051003</v>
          </cell>
          <cell r="R1651" t="str">
            <v>BVLD163067</v>
          </cell>
          <cell r="AB1651" t="str">
            <v>Attend the site for 3000 hours schedule service so over all drain oil from tank and oil cooler 37 litres with two dead cranks. After then replace air filter engine and compressor both side, replace oil filter 2nos., replace seperator filter, kit replaced are BDV kit, actuator kit 2nos., prv kit, arv kit and mpv kit. After then plugged in the drain plugs and top up oil in tank upto guage level, dead crank the unit one time and again fill oil in tank upto half guage level. Overall topped oil in tank 38 litres. After all work dine run the unit on load condition found unit is running in satisfactory condition.</v>
          </cell>
        </row>
        <row r="1652">
          <cell r="A1652">
            <v>45196.651851851799</v>
          </cell>
          <cell r="B1652">
            <v>21587</v>
          </cell>
          <cell r="F1652" t="str">
            <v>CC-01050813</v>
          </cell>
          <cell r="R1652" t="str">
            <v>BSHS038806</v>
          </cell>
          <cell r="AB1652" t="str">
            <v>Today we attend the customer site for sheudle service so we change parts 1 air filter 2 oil filter than start machine running ok</v>
          </cell>
        </row>
        <row r="1653">
          <cell r="A1653">
            <v>45195.705787036997</v>
          </cell>
          <cell r="B1653">
            <v>11908</v>
          </cell>
          <cell r="F1653" t="str">
            <v>CC-01049878</v>
          </cell>
          <cell r="R1653" t="str">
            <v>GPGC370774</v>
          </cell>
          <cell r="AB1653" t="str">
            <v>Today we attend the customer site for sheudle service so we change parts 1 air filter 2 oil filter 3 oil than start machine running ok</v>
          </cell>
        </row>
        <row r="1654">
          <cell r="A1654">
            <v>45195.704826388901</v>
          </cell>
          <cell r="B1654">
            <v>4764</v>
          </cell>
          <cell r="F1654" t="str">
            <v>CC-01049873</v>
          </cell>
          <cell r="R1654" t="str">
            <v>BSFC376340</v>
          </cell>
          <cell r="AB1654" t="str">
            <v>Today we attend the customer site for sheudle service so we change parts 1 air filter 2 oil filter 3 oil than start machine running ok</v>
          </cell>
        </row>
        <row r="1655">
          <cell r="A1655">
            <v>45195.555428240703</v>
          </cell>
          <cell r="B1655">
            <v>8503</v>
          </cell>
          <cell r="F1655" t="str">
            <v>CC-01049545</v>
          </cell>
          <cell r="R1655" t="str">
            <v>BUDS046275</v>
          </cell>
          <cell r="AB1655" t="str">
            <v>We visited site and 8000 h service done and we also motor bearing greasing done.during 8000 service of valve kit. After than start for check unit running well.</v>
          </cell>
        </row>
        <row r="1656">
          <cell r="A1656">
            <v>45195.503067129597</v>
          </cell>
          <cell r="B1656">
            <v>11244</v>
          </cell>
          <cell r="F1656" t="str">
            <v>CC-01049388</v>
          </cell>
          <cell r="R1656" t="str">
            <v>BTES044431</v>
          </cell>
          <cell r="AB1656" t="str">
            <v>Today we attend the customer site for general service so we change parts 1 air filter 2 oil filter 3 oil 4 separator 5 grease 6 drive coupling element than start machine running ok</v>
          </cell>
        </row>
        <row r="1657">
          <cell r="A1657">
            <v>45192.582048611097</v>
          </cell>
          <cell r="B1657">
            <v>6832</v>
          </cell>
          <cell r="F1657" t="str">
            <v>CC-01046900</v>
          </cell>
          <cell r="R1657" t="str">
            <v>BVGF111615</v>
          </cell>
          <cell r="AB1657" t="str">
            <v>We visited site and servicing done today in unit during in service we change the parts are Air filter and Oil filter after than start for check unit running well.</v>
          </cell>
        </row>
        <row r="1658">
          <cell r="A1658">
            <v>45192.580706018503</v>
          </cell>
          <cell r="B1658">
            <v>6595</v>
          </cell>
          <cell r="F1658" t="str">
            <v>CC-01046898</v>
          </cell>
          <cell r="R1658" t="str">
            <v>BVGF111611</v>
          </cell>
          <cell r="AB1658" t="str">
            <v>We visited site and servicing done today in unit during in service we change the parts are 1.Oil filter and 2.Air filter after than start for check unit running well.</v>
          </cell>
        </row>
        <row r="1659">
          <cell r="A1659">
            <v>45191.630763888897</v>
          </cell>
          <cell r="B1659">
            <v>7606</v>
          </cell>
          <cell r="F1659" t="str">
            <v>CC-01045844</v>
          </cell>
          <cell r="R1659" t="str">
            <v>BUKS045387</v>
          </cell>
          <cell r="AB1659" t="str">
            <v>Today we attend the customer site for general service so we change parts 1 air filter 2 oil filter 3 oil 4 separator 5 greasing 6 pre filter than start machine running ok</v>
          </cell>
        </row>
        <row r="1660">
          <cell r="A1660">
            <v>45191.627986111103</v>
          </cell>
          <cell r="B1660">
            <v>7706</v>
          </cell>
          <cell r="F1660" t="str">
            <v>CC-01045837</v>
          </cell>
          <cell r="R1660" t="str">
            <v>BUKS045388</v>
          </cell>
          <cell r="AB1660" t="str">
            <v>Today we attend the customer site for general service so we change parts 1 air filter 2 oil filter 3 oil 4 separator 5 greasing 6 pre filter than start machine running ok</v>
          </cell>
        </row>
        <row r="1661">
          <cell r="A1661">
            <v>45191.614907407398</v>
          </cell>
          <cell r="B1661">
            <v>20624</v>
          </cell>
          <cell r="F1661" t="str">
            <v>CC-01045780</v>
          </cell>
          <cell r="R1661" t="str">
            <v>BSIC376940</v>
          </cell>
          <cell r="AB1661" t="str">
            <v>We visited site check and found service due so we service done today in unit during in service we change the parts are Air filter ,Oil filter, and Oil after than strat for check unit running well.</v>
          </cell>
        </row>
        <row r="1662">
          <cell r="A1662">
            <v>45190.540439814802</v>
          </cell>
          <cell r="B1662">
            <v>3961</v>
          </cell>
          <cell r="F1662" t="str">
            <v>CC-01044416</v>
          </cell>
          <cell r="R1662" t="str">
            <v>BVCD163165</v>
          </cell>
          <cell r="AB1662" t="str">
            <v>Attend the site for schedule service so total drain oil from tank and oil cooler 37 litres with two dead cranks after then replace ait filter engine and compressor both side, oil filter 2nos., replace separator filter , pressure regulator kit, arv kit and actuator kit 2nos. After then plugged in all drain plugs and topped up oil in tank upto full gauge level . Dead crank the unit one time and again top up oil in tank upto half gauge level . Overall topped up oil 39 litres. After schedule service done run the unit on load condition found unit is running in normal condition.</v>
          </cell>
        </row>
        <row r="1663">
          <cell r="A1663">
            <v>45190.539166666698</v>
          </cell>
          <cell r="B1663">
            <v>13105</v>
          </cell>
          <cell r="F1663" t="str">
            <v>CC-01044414</v>
          </cell>
          <cell r="R1663" t="str">
            <v>BTDD162169</v>
          </cell>
          <cell r="AB1663"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664">
          <cell r="A1664">
            <v>45188.443229166704</v>
          </cell>
          <cell r="B1664">
            <v>2456</v>
          </cell>
          <cell r="F1664" t="str">
            <v>CC-01042023</v>
          </cell>
          <cell r="R1664" t="str">
            <v>BUID162940</v>
          </cell>
          <cell r="AB1664" t="str">
            <v>Attend the side for 2000 hours service so replace oil 40 litres, replace oil filter 2nos., replace air filter engine and compressor both side . After schedule service done start the unit and checked on load condition found unit is running in ok condition.</v>
          </cell>
        </row>
        <row r="1665">
          <cell r="A1665">
            <v>45187.5369444444</v>
          </cell>
          <cell r="B1665">
            <v>490</v>
          </cell>
          <cell r="F1665" t="str">
            <v>CC-01041189</v>
          </cell>
          <cell r="R1665" t="str">
            <v>BWAD163674</v>
          </cell>
          <cell r="AB1665" t="str">
            <v>Attend the site for 500 hours schedule service in which replace air filter kit engine and compressor both side. Check oil and oil filter found in good condition. Unit running parameters are in normal condition.</v>
          </cell>
        </row>
        <row r="1666">
          <cell r="A1666">
            <v>45185.535937499997</v>
          </cell>
          <cell r="B1666">
            <v>18459</v>
          </cell>
          <cell r="F1666" t="str">
            <v>CC-01040117</v>
          </cell>
          <cell r="R1666" t="str">
            <v>BRHS035368</v>
          </cell>
          <cell r="AB1666" t="str">
            <v>Today we attend the customer site for sheudle service so we change parts 1 air filter 2 oil filter 3 all valve kit than start machine running ok</v>
          </cell>
        </row>
        <row r="1667">
          <cell r="A1667">
            <v>45184.7400694444</v>
          </cell>
          <cell r="B1667">
            <v>1537</v>
          </cell>
          <cell r="F1667" t="str">
            <v>CC-01039487</v>
          </cell>
          <cell r="R1667" t="str">
            <v>BWAD163648</v>
          </cell>
          <cell r="AB1667" t="str">
            <v>Attend the site for 1500 hours schedule service so replace oil , oil filter, separator filter, air filter engine and compressor both side, pressure regulator kit, arv kit. Overall drain oil is 37 litres with three dead cranks also oil condition is good. Overall topped up oil in tank 39 litres with one dead crank. After schedule service done start the unit and check on load condition found unit is running in Good condition.</v>
          </cell>
        </row>
        <row r="1668">
          <cell r="A1668">
            <v>45183.748599537001</v>
          </cell>
          <cell r="B1668">
            <v>503</v>
          </cell>
          <cell r="F1668" t="str">
            <v>CC-01037713</v>
          </cell>
          <cell r="R1668" t="str">
            <v>BWKD163543</v>
          </cell>
          <cell r="AB1668" t="str">
            <v>Attend the site fo schedule service so drain oil from tank , oil cooler and radial outlet with three dead cranks. Total oil drained out 27 litres only. After then replace oil filter 2nos., replace air filter engine and compressor both side. Plugged in the drain plugs and fill oil in tank upto full gauge level . Start the unit for sometime and stop it again fill oil in tank upto half gauge level. Overall topped oil 40 litres. After schedule service done start the unit and check on load condition found unit is running in ok condition with all parameters under limit.</v>
          </cell>
        </row>
        <row r="1669">
          <cell r="A1669">
            <v>45183.7288078704</v>
          </cell>
          <cell r="B1669">
            <v>8000</v>
          </cell>
          <cell r="F1669" t="str">
            <v>CC-01037689</v>
          </cell>
          <cell r="R1669" t="str">
            <v>BULD162559</v>
          </cell>
          <cell r="AB1669"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670">
          <cell r="A1670">
            <v>45181.662453703699</v>
          </cell>
          <cell r="B1670">
            <v>8266</v>
          </cell>
          <cell r="F1670" t="str">
            <v>CC-01036468</v>
          </cell>
          <cell r="R1670" t="str">
            <v>BRJC371828</v>
          </cell>
          <cell r="AB1670" t="str">
            <v>We visited site and service done today in unit during in service change the parts are Air filter, Oil filter, Separator and oil after than start for check unit running well.</v>
          </cell>
        </row>
        <row r="1671">
          <cell r="A1671">
            <v>45181.483715277798</v>
          </cell>
          <cell r="B1671">
            <v>3955</v>
          </cell>
          <cell r="F1671" t="str">
            <v>CC-01035986</v>
          </cell>
          <cell r="R1671" t="str">
            <v>BRGC374007</v>
          </cell>
          <cell r="AB1671" t="str">
            <v>We visited site and service done today in unit during in service we changed the parts Air filter Oil filter ,Separator and oil after than start for check unit running well.</v>
          </cell>
        </row>
        <row r="1672">
          <cell r="A1672">
            <v>45180.628472222197</v>
          </cell>
          <cell r="B1672">
            <v>1518</v>
          </cell>
          <cell r="F1672" t="str">
            <v>CC-01035291</v>
          </cell>
          <cell r="R1672" t="str">
            <v>BVGD163308</v>
          </cell>
          <cell r="AB1672" t="str">
            <v>Attend the site for 1500 hours schedule service so replace oil 40 litres, replace air filter engine and compressor both side, replace oil filter and separator filter. As per elgi schedule maintenance service valve kit replaced are actuator kit 2nos., pressure regulator kit, arv kit. After all work done start the unit and checked on load condition found unit is running with all parameters under limit.</v>
          </cell>
        </row>
        <row r="1673">
          <cell r="A1673">
            <v>45180.626493055599</v>
          </cell>
          <cell r="B1673">
            <v>513</v>
          </cell>
          <cell r="F1673" t="str">
            <v>CC-01035285</v>
          </cell>
          <cell r="R1673" t="str">
            <v>BVFD163261</v>
          </cell>
          <cell r="AB1673" t="str">
            <v>Attend the site for schedule service so overall drained oil from tank and oil cooler 38 litres. After then replace air filter engine and compressor both site, replace oil filter 2nos. Plugged in drain plugs and fill oil tank full guage level, start the unit and stop it, again fill oil in tank upto half gauge level. Overall topped up oil 40 litres. After schedule service done start the unit and run the unit on load condition found unit is running in normal condition.</v>
          </cell>
        </row>
        <row r="1674">
          <cell r="A1674">
            <v>45178.673831018503</v>
          </cell>
          <cell r="B1674">
            <v>3329</v>
          </cell>
          <cell r="F1674" t="str">
            <v>CC-01034090</v>
          </cell>
          <cell r="R1674" t="str">
            <v>BVIS040049</v>
          </cell>
          <cell r="AB1674" t="str">
            <v>Today we attend the customer site for sheudle service so we check and found that abnormal sonud in airend and for service we change parts 1 air filter 2 oil filter than start machine running ok</v>
          </cell>
        </row>
        <row r="1675">
          <cell r="A1675">
            <v>45177.573773148099</v>
          </cell>
          <cell r="B1675">
            <v>2491</v>
          </cell>
          <cell r="F1675" t="str">
            <v>CC-01032875</v>
          </cell>
          <cell r="R1675" t="str">
            <v>BUHC373622</v>
          </cell>
          <cell r="AB1675" t="str">
            <v>Attend the site for schedule service so change oil filters and oil filters after then start the unit found running ok.</v>
          </cell>
        </row>
        <row r="1676">
          <cell r="A1676">
            <v>45176.6324537037</v>
          </cell>
          <cell r="B1676">
            <v>9835</v>
          </cell>
          <cell r="F1676" t="str">
            <v>CC-01031913</v>
          </cell>
          <cell r="R1676" t="str">
            <v>BTJC377158</v>
          </cell>
          <cell r="AB1676" t="str">
            <v>Today we attend the customer site for sheudle service so we change grease now machine running ok</v>
          </cell>
        </row>
        <row r="1677">
          <cell r="A1677">
            <v>45175.486435185201</v>
          </cell>
          <cell r="B1677">
            <v>2993</v>
          </cell>
          <cell r="F1677" t="str">
            <v>CC-01030409</v>
          </cell>
          <cell r="R1677" t="str">
            <v>BVAC375345</v>
          </cell>
          <cell r="AB1677" t="str">
            <v>I attended the site and changed the air filter, oil filter, separator and oil. Now the machine is running properly.</v>
          </cell>
        </row>
        <row r="1678">
          <cell r="A1678">
            <v>45173.530810185199</v>
          </cell>
          <cell r="B1678">
            <v>681</v>
          </cell>
          <cell r="F1678" t="str">
            <v>CC-01028397</v>
          </cell>
          <cell r="R1678" t="str">
            <v>BWBD163707</v>
          </cell>
          <cell r="AB1678" t="str">
            <v>Attend the site for schedule service so drain oil from frank, drain oil from oil cooler after crank 2 times again dain oil from tank, drain oil from oil cooler total 36 liter oil drain then change air filters compressor and engine side, change oil filters and change 4 liter oil after then start the unit found running ok</v>
          </cell>
        </row>
        <row r="1679">
          <cell r="A1679">
            <v>45173.444895833301</v>
          </cell>
          <cell r="B1679">
            <v>753</v>
          </cell>
          <cell r="F1679" t="str">
            <v>CC-01028167</v>
          </cell>
          <cell r="R1679" t="str">
            <v>BVHD163388</v>
          </cell>
          <cell r="AB1679" t="str">
            <v>Attend the.site for high drilling RPM complaint so check and found BDV dusty, check ARV found dusty, check actuator found dusty so remove clear BDV, ARV and actuator kit and re fitted the same after then start the unit found running in good condition.</v>
          </cell>
        </row>
        <row r="1680">
          <cell r="A1680">
            <v>45171.7599305556</v>
          </cell>
          <cell r="B1680">
            <v>18437</v>
          </cell>
          <cell r="F1680" t="str">
            <v>CC-01027601</v>
          </cell>
          <cell r="R1680" t="str">
            <v>BREC373538</v>
          </cell>
          <cell r="AB1680" t="str">
            <v>We visited site and service done today in unit during change the parts in service Air filter , oil filter ,separator and oil after than start for check unit running well.</v>
          </cell>
        </row>
        <row r="1681">
          <cell r="A1681">
            <v>45171.585231481498</v>
          </cell>
          <cell r="B1681">
            <v>24158</v>
          </cell>
          <cell r="F1681" t="str">
            <v>CC-01027299</v>
          </cell>
          <cell r="R1681" t="str">
            <v>BSCS037349</v>
          </cell>
          <cell r="AB1681" t="str">
            <v>Today we attend the customer site for sheudle service so we change parts 1 air filter 2 oil filter than start machine running ok</v>
          </cell>
        </row>
        <row r="1682">
          <cell r="A1682">
            <v>45171.474641203698</v>
          </cell>
          <cell r="B1682">
            <v>40030</v>
          </cell>
          <cell r="F1682" t="str">
            <v>CC-01027002</v>
          </cell>
          <cell r="R1682" t="str">
            <v>BKCS040470</v>
          </cell>
          <cell r="AB1682" t="str">
            <v>Attend the site for schedule service so change air filter and oil filter then start the site found running ok</v>
          </cell>
        </row>
        <row r="1683">
          <cell r="A1683">
            <v>45171.472662036998</v>
          </cell>
          <cell r="B1683">
            <v>33834</v>
          </cell>
          <cell r="F1683" t="str">
            <v>CC-01026998</v>
          </cell>
          <cell r="R1683" t="str">
            <v>GPJS030042</v>
          </cell>
          <cell r="AB1683" t="str">
            <v>Attend the site for schedule service so change air filter and oil filter then start the unit found running ok.</v>
          </cell>
        </row>
        <row r="1684">
          <cell r="A1684">
            <v>45171.469305555598</v>
          </cell>
          <cell r="B1684">
            <v>1515</v>
          </cell>
          <cell r="F1684" t="str">
            <v>CC-01026991</v>
          </cell>
          <cell r="R1684" t="str">
            <v>BWKS031684</v>
          </cell>
          <cell r="AB1684" t="str">
            <v>Attend the site for schedule service so change air filter and oil filter then start the unit found running ok.</v>
          </cell>
        </row>
        <row r="1685">
          <cell r="A1685">
            <v>45171.456064814804</v>
          </cell>
          <cell r="B1685">
            <v>6093</v>
          </cell>
          <cell r="F1685" t="str">
            <v>CC-01026957</v>
          </cell>
          <cell r="R1685" t="str">
            <v>BVFS039912</v>
          </cell>
          <cell r="AB1685" t="str">
            <v>Attend the site for schedule service so change air filter, oil filter, air oil separators, pre filter and ut synthetic oil, after then start the unit found running ok.</v>
          </cell>
        </row>
        <row r="1686">
          <cell r="A1686">
            <v>45171.454178240703</v>
          </cell>
          <cell r="B1686">
            <v>2219</v>
          </cell>
          <cell r="F1686" t="str">
            <v>CC-01026951</v>
          </cell>
          <cell r="R1686" t="str">
            <v>BWJC378352</v>
          </cell>
          <cell r="AB1686" t="str">
            <v>Attend the site for schedule service so change air filter And oil filter after then start the unit found running ok.</v>
          </cell>
        </row>
        <row r="1687">
          <cell r="A1687">
            <v>45171.444652777798</v>
          </cell>
          <cell r="B1687">
            <v>2035</v>
          </cell>
          <cell r="F1687" t="str">
            <v>CC-01026928</v>
          </cell>
          <cell r="R1687" t="str">
            <v>BVKD163026</v>
          </cell>
          <cell r="AB1687" t="str">
            <v>Attend the site for general schedule service so overall drain oil from tank and oil cooler 38 litres. After then replace oil filter 2nos., replace Air filter compressor side. .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688">
          <cell r="A1688">
            <v>45171.441851851901</v>
          </cell>
          <cell r="B1688">
            <v>950</v>
          </cell>
          <cell r="F1688" t="str">
            <v>CC-01026919</v>
          </cell>
          <cell r="R1688" t="str">
            <v>BWAD163687</v>
          </cell>
          <cell r="AB1688" t="str">
            <v>Attend the site for 1000 hours schedule service so overall drain oil from tank and oil cooler 36 litres, replace oil filter 2nos., replace compressor side air filter. Plugged in all drain plugs and topped up oil in tank upto 39 litres. After schedule service run the unit on load condition found unit is running with all parameters under limit.</v>
          </cell>
        </row>
        <row r="1689">
          <cell r="A1689">
            <v>45168.433680555601</v>
          </cell>
          <cell r="B1689">
            <v>2950</v>
          </cell>
          <cell r="F1689" t="str">
            <v>CC-01024434</v>
          </cell>
          <cell r="R1689" t="str">
            <v>BVED163235</v>
          </cell>
          <cell r="AB1689" t="str">
            <v>Attend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690">
          <cell r="A1690">
            <v>45168.431678240697</v>
          </cell>
          <cell r="B1690">
            <v>3073</v>
          </cell>
          <cell r="F1690" t="str">
            <v>CC-01024432</v>
          </cell>
          <cell r="R1690" t="str">
            <v>BVED163231</v>
          </cell>
          <cell r="AB1690" t="str">
            <v>Trend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691">
          <cell r="A1691">
            <v>45167.6174537037</v>
          </cell>
          <cell r="B1691">
            <v>3000</v>
          </cell>
          <cell r="F1691" t="str">
            <v>CC-01023784</v>
          </cell>
          <cell r="R1691" t="str">
            <v>BUAL160594</v>
          </cell>
          <cell r="AB1691" t="str">
            <v>Attend the site for schedule service so overall oil drain from tank and oil cooler total 18 liters then change oil filter, air filter engine side, air oil separator , MPV Kir, ARV kit, BDV kit, Actuator kit 2 nos, pressure regulator kit and topped up 20 liter oil after then start the unit found running ok.</v>
          </cell>
        </row>
        <row r="1692">
          <cell r="A1692">
            <v>45167.616388888899</v>
          </cell>
          <cell r="B1692">
            <v>795</v>
          </cell>
          <cell r="F1692" t="str">
            <v>CC-01023781</v>
          </cell>
          <cell r="R1692" t="str">
            <v>BSCD120656</v>
          </cell>
          <cell r="AB1692"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693">
          <cell r="A1693">
            <v>45167.556319444397</v>
          </cell>
          <cell r="B1693">
            <v>41409</v>
          </cell>
          <cell r="F1693" t="str">
            <v>CC-01023642</v>
          </cell>
          <cell r="R1693" t="str">
            <v>BQBS030091</v>
          </cell>
          <cell r="AB1693" t="str">
            <v>Today we attend the customer site for general service so we change parts 1 air filter 2 oil filter 3 separator than start machine running ok but some abnormal sonud in airend</v>
          </cell>
        </row>
        <row r="1694">
          <cell r="A1694">
            <v>45167.5332291667</v>
          </cell>
          <cell r="B1694">
            <v>4120</v>
          </cell>
          <cell r="F1694" t="str">
            <v>CC-01023557</v>
          </cell>
          <cell r="R1694" t="str">
            <v>BRHD161299</v>
          </cell>
          <cell r="AB1694" t="str">
            <v>Attend the site for schedule service so drain oil from tank and drain oil from cooler total 38 liters oil drain then change oil filter, air filter compressor and engine both side and change 40 liters oil. After then start the unit found running ok.</v>
          </cell>
        </row>
        <row r="1695">
          <cell r="A1695">
            <v>45167.529293981497</v>
          </cell>
          <cell r="B1695">
            <v>5050</v>
          </cell>
          <cell r="F1695" t="str">
            <v>CC-01023540</v>
          </cell>
          <cell r="R1695" t="str">
            <v>BRCD160939</v>
          </cell>
          <cell r="AB1695" t="str">
            <v>Attend the site for schedule service so drain oil from tank and drain oil from cooler total 38 liters oil drain then change oil filter, air filter compressor and engine both side and change 40 liters oil. After then start the unit found running ok.</v>
          </cell>
        </row>
        <row r="1696">
          <cell r="A1696">
            <v>45167.493657407402</v>
          </cell>
          <cell r="B1696">
            <v>3580</v>
          </cell>
          <cell r="F1696" t="str">
            <v>CC-01023450</v>
          </cell>
          <cell r="R1696" t="str">
            <v>BQCD160098</v>
          </cell>
          <cell r="AB1696" t="str">
            <v>Attend the site for schedule service so drain oil from tank and drain oil from cooler total 38 liters oil drain then change oil filter, air filter compressor and engine both side and change 40 liters oil. After then start the unit found running ok.</v>
          </cell>
        </row>
        <row r="1697">
          <cell r="A1697">
            <v>45167.492523148103</v>
          </cell>
          <cell r="B1697">
            <v>5500</v>
          </cell>
          <cell r="F1697" t="str">
            <v>CC-01023447</v>
          </cell>
          <cell r="R1697" t="str">
            <v>BQID160499</v>
          </cell>
          <cell r="AB1697" t="str">
            <v>Attend the site for schedule service so drain oil from tank and drain oil from cooler total 38 liters oil drain then change oil filter, air filter compressor and engine both side and change 40 liters oil. After then start the unit found running ok.</v>
          </cell>
        </row>
        <row r="1698">
          <cell r="A1698">
            <v>45167.487337963001</v>
          </cell>
          <cell r="B1698">
            <v>6335</v>
          </cell>
          <cell r="F1698" t="str">
            <v>CC-01023429</v>
          </cell>
          <cell r="R1698" t="str">
            <v>BRGD161225</v>
          </cell>
          <cell r="AB1698" t="str">
            <v>Attend the site for schedule service so drain oil from tank and drain oil from cooler total 38 liters oil drain then change oil filter, air filter compressor and engine both side and change 40 liters oil. After then start the unit found running ok.</v>
          </cell>
        </row>
        <row r="1699">
          <cell r="A1699">
            <v>45167.485196759299</v>
          </cell>
          <cell r="B1699">
            <v>7105</v>
          </cell>
          <cell r="F1699" t="str">
            <v>CC-01023420</v>
          </cell>
          <cell r="R1699" t="str">
            <v>BRBD160856</v>
          </cell>
          <cell r="AB1699" t="str">
            <v>Attend the site for schedule service so drain oil from tank and drain oil from cooler total 38 liters oil drain then change oil filter, air filter compressor and engine both side and change 40 liters oil. After then start the unit found running ok.</v>
          </cell>
        </row>
        <row r="1700">
          <cell r="A1700">
            <v>45167.484085648102</v>
          </cell>
          <cell r="B1700">
            <v>5625</v>
          </cell>
          <cell r="F1700" t="str">
            <v>CC-01023416</v>
          </cell>
          <cell r="R1700" t="str">
            <v>BQCD160106</v>
          </cell>
          <cell r="AB1700" t="str">
            <v>Attend the site for schedule service so drain oil from tank and drain oil from cooler total 38 liters oil drain then change oil filter, air filter compressor and engine both side and change 40 liters oil. After then start the unit found running ok.</v>
          </cell>
        </row>
        <row r="1701">
          <cell r="A1701">
            <v>45167.4830671296</v>
          </cell>
          <cell r="B1701">
            <v>10920</v>
          </cell>
          <cell r="F1701" t="str">
            <v>CC-01023414</v>
          </cell>
          <cell r="R1701" t="str">
            <v>BRBD160892</v>
          </cell>
          <cell r="AB1701" t="str">
            <v>Attend the site for schedule service so drain oil from tank and drain oil from cooler total 38 liters oil drain then change oil filter, air filter compressor and engine both side and change 40 liters oil. After then start the unit found running ok.</v>
          </cell>
        </row>
        <row r="1702">
          <cell r="A1702">
            <v>45167.4819907407</v>
          </cell>
          <cell r="B1702">
            <v>7045</v>
          </cell>
          <cell r="F1702" t="str">
            <v>CC-01023409</v>
          </cell>
          <cell r="R1702" t="str">
            <v>BTED162217</v>
          </cell>
          <cell r="AB1702" t="str">
            <v>Attend the site for schedule service so drain oil from tank and drain oil from cooler total 38 liters oil drain then change oil filter, air filter compressor and engine both side and change 40 liters oil. After then start the unit found running ok.</v>
          </cell>
        </row>
        <row r="1703">
          <cell r="A1703">
            <v>45167.480925925898</v>
          </cell>
          <cell r="B1703">
            <v>6155</v>
          </cell>
          <cell r="F1703" t="str">
            <v>CC-01023404</v>
          </cell>
          <cell r="R1703" t="str">
            <v>BSDD161729</v>
          </cell>
          <cell r="AB1703" t="str">
            <v>Attend the site for schedule service so drain oil from tank and drain oil from cooler total 38 liters oil drain then change oil filter, air filter compressor and engine both side and change 40 liters oil. After then start the unit found running ok.</v>
          </cell>
        </row>
        <row r="1704">
          <cell r="A1704">
            <v>45167.479849536998</v>
          </cell>
          <cell r="B1704">
            <v>12185</v>
          </cell>
          <cell r="F1704" t="str">
            <v>CC-01023399</v>
          </cell>
          <cell r="R1704" t="str">
            <v>BRBD160901</v>
          </cell>
          <cell r="AB1704" t="str">
            <v>Attend the site for schedule service so drain oil from tank and drain oil from cooler total 38 liters oil drain then change oil filter, air filter compressor and engine both side and change 40 liters oil. After then start the unit found running ok.</v>
          </cell>
        </row>
        <row r="1705">
          <cell r="A1705">
            <v>45167.478865740697</v>
          </cell>
          <cell r="B1705">
            <v>5480</v>
          </cell>
          <cell r="F1705" t="str">
            <v>CC-01023392</v>
          </cell>
          <cell r="R1705" t="str">
            <v>BQED160222</v>
          </cell>
          <cell r="AB1705" t="str">
            <v>Attend the site for schedule service so drain oil from tank and drain oil from cooler total 38 liters oil drain then change oil filter, air filter compressor and engine both side and change 40 liters oil. After then start the unit found running ok.</v>
          </cell>
        </row>
        <row r="1706">
          <cell r="A1706">
            <v>45167.477858796301</v>
          </cell>
          <cell r="B1706">
            <v>2990</v>
          </cell>
          <cell r="F1706" t="str">
            <v>CC-01023386</v>
          </cell>
          <cell r="R1706" t="str">
            <v>BSCD161704</v>
          </cell>
          <cell r="AB1706" t="str">
            <v>Attend the site for schedule service so drain oil from tank, drain oil from cooler After that change oil filter, air filter for compressor and engine both side and change 40 liters oil after that start the unit found running ok.</v>
          </cell>
        </row>
        <row r="1707">
          <cell r="A1707">
            <v>45167.462256944404</v>
          </cell>
          <cell r="B1707"/>
          <cell r="F1707" t="str">
            <v>CC-01023346</v>
          </cell>
          <cell r="R1707"/>
          <cell r="AB1707"/>
        </row>
        <row r="1708">
          <cell r="A1708">
            <v>45166.694432870398</v>
          </cell>
          <cell r="B1708">
            <v>7395</v>
          </cell>
          <cell r="F1708" t="str">
            <v>CC-01022839</v>
          </cell>
          <cell r="R1708" t="str">
            <v>BVKS048013</v>
          </cell>
          <cell r="AB1708" t="str">
            <v>Today we attend the customer site for general service so we change parts 1 air filter 2 oil filter 3 oil 4 separator 5 valve kit than start machine running ok</v>
          </cell>
        </row>
        <row r="1709">
          <cell r="A1709">
            <v>45166.678634259297</v>
          </cell>
          <cell r="B1709">
            <v>8590</v>
          </cell>
          <cell r="F1709" t="str">
            <v>CC-01022789</v>
          </cell>
          <cell r="R1709" t="str">
            <v>BULL160559</v>
          </cell>
          <cell r="AB1709" t="str">
            <v>Attend the site for schedule service so drain oil from tank and cooler total 18 liter oil drain and change oil filter, compressor side air filter and 20 liter oil changed after then start the unit found running ok</v>
          </cell>
        </row>
        <row r="1710">
          <cell r="A1710">
            <v>45166.677465277797</v>
          </cell>
          <cell r="B1710">
            <v>7985</v>
          </cell>
          <cell r="F1710" t="str">
            <v>CC-01022786</v>
          </cell>
          <cell r="R1710" t="str">
            <v>BULD162559</v>
          </cell>
          <cell r="AB1710" t="str">
            <v>Attend the site for schedule service so drain oil from tank and drain oil from cooler total 38 liters oil drain then change air oil separators and all valve kit then change 40 liters oil after then 40 liter oil change after then start the unit found running ok.</v>
          </cell>
        </row>
        <row r="1711">
          <cell r="A1711">
            <v>45166.676053240699</v>
          </cell>
          <cell r="B1711">
            <v>10540</v>
          </cell>
          <cell r="F1711" t="str">
            <v>CC-01022783</v>
          </cell>
          <cell r="R1711" t="str">
            <v>BRGD161233</v>
          </cell>
          <cell r="AB1711" t="str">
            <v>Attend the site for schedule service so drain oil from tank and drain oil from cooler total 38 liters oil drain then change air oil separators and all valve kit changed then change 40 liters oil. After then start the unit found running ok.</v>
          </cell>
        </row>
        <row r="1712">
          <cell r="A1712">
            <v>45166.674652777801</v>
          </cell>
          <cell r="B1712">
            <v>3920</v>
          </cell>
          <cell r="F1712" t="str">
            <v>CC-01022779</v>
          </cell>
          <cell r="R1712" t="str">
            <v>BUAL160593</v>
          </cell>
          <cell r="AB1712" t="str">
            <v>Attend the site for schedule service so drain oil from tank and drain oil from cooler total 18 liter oil drain then change oil filters and change 20 liter oil and compressor side air filter after then start the unit found running ok</v>
          </cell>
        </row>
        <row r="1713">
          <cell r="A1713">
            <v>45166.673437500001</v>
          </cell>
          <cell r="B1713">
            <v>6240</v>
          </cell>
          <cell r="F1713" t="str">
            <v>CC-01022774</v>
          </cell>
          <cell r="R1713" t="str">
            <v>BQKD200047</v>
          </cell>
          <cell r="AB1713" t="str">
            <v>Attend the site for schedule service so drain oil from tank and drain oil from cooler total 38 liters oil drain then change oil filter and compressor side air filter then then oil 40 liters after then start the unit found running ok.</v>
          </cell>
        </row>
        <row r="1714">
          <cell r="A1714">
            <v>45166.672488425902</v>
          </cell>
          <cell r="B1714">
            <v>2210</v>
          </cell>
          <cell r="F1714" t="str">
            <v>CC-01022771</v>
          </cell>
          <cell r="R1714" t="str">
            <v>BPGD220035</v>
          </cell>
          <cell r="AB1714" t="str">
            <v>Attend the site for schedule service so drain oil from cooler tank and cooler total 118 liters oil drain then change oil filter and compressor side air filter then change 120 liters oil After then start the unit found running ok.</v>
          </cell>
        </row>
        <row r="1715">
          <cell r="A1715">
            <v>45166.671354166698</v>
          </cell>
          <cell r="B1715">
            <v>5785</v>
          </cell>
          <cell r="F1715" t="str">
            <v>CC-01022766</v>
          </cell>
          <cell r="R1715" t="str">
            <v>BPGD220036</v>
          </cell>
          <cell r="AB1715" t="str">
            <v>Attend the site for schedule service so drain oil from tank and cooler total 120 liters oil drain then change oil filter and compressor side air filter change and oil changed 125 liters then start the unit found running ok.</v>
          </cell>
        </row>
        <row r="1716">
          <cell r="A1716">
            <v>45166.670277777797</v>
          </cell>
          <cell r="B1716">
            <v>4285</v>
          </cell>
          <cell r="F1716" t="str">
            <v>CC-01022764</v>
          </cell>
          <cell r="R1716" t="str">
            <v>BQBD160067</v>
          </cell>
          <cell r="AB1716" t="str">
            <v>Att the site for schedule service so drain oil from tank and cooler total 38 oil drain after then change oil filter and compressor side air filter and oil change 40 liters After then start the unit found running ok.</v>
          </cell>
        </row>
        <row r="1717">
          <cell r="A1717">
            <v>45166.668993055602</v>
          </cell>
          <cell r="B1717">
            <v>3500</v>
          </cell>
          <cell r="F1717" t="str">
            <v>CC-01022761</v>
          </cell>
          <cell r="R1717" t="str">
            <v>BQKD200048</v>
          </cell>
          <cell r="AB1717" t="str">
            <v>Attend the site for schedule service so drain oil from tank and cooler total 38 liters oil drain after then change oil filter and compressor side air filter and oil changed 40 liters, after then start the unit found running ok.</v>
          </cell>
        </row>
        <row r="1718">
          <cell r="A1718">
            <v>45166.667893518497</v>
          </cell>
          <cell r="B1718">
            <v>11680</v>
          </cell>
          <cell r="F1718" t="str">
            <v>CC-01022758</v>
          </cell>
          <cell r="R1718" t="str">
            <v>BRGL151464</v>
          </cell>
          <cell r="AB1718" t="str">
            <v>Attend the site to schedule service so drain oil from tank, drain oil from cooler approximately 17 liter oil drain then change oil filter and compressor side air filter and change oil 20 liters. After then start the unit found running ok.</v>
          </cell>
        </row>
        <row r="1719">
          <cell r="A1719">
            <v>45166.666655092602</v>
          </cell>
          <cell r="B1719">
            <v>15905</v>
          </cell>
          <cell r="F1719" t="str">
            <v>CC-01022754</v>
          </cell>
          <cell r="R1719" t="str">
            <v>BPJD200007</v>
          </cell>
          <cell r="AB1719" t="str">
            <v>Attend the site for schedule service so drain oil from tank and cooler total 38 liters oil drain after then change oil filter and compressor side air filter and 40 liters oil changed. After then start the unit found running ok.</v>
          </cell>
        </row>
        <row r="1720">
          <cell r="A1720">
            <v>45166.665486111102</v>
          </cell>
          <cell r="B1720">
            <v>3915</v>
          </cell>
          <cell r="F1720" t="str">
            <v>CC-01022750</v>
          </cell>
          <cell r="R1720" t="str">
            <v>BRED161124</v>
          </cell>
          <cell r="AB1720" t="str">
            <v>Drain oil from tank, drain oil from cooler total oil drain 38 liters then change oil filter and compressor side air filter and oil change 40 liters.</v>
          </cell>
        </row>
        <row r="1721">
          <cell r="A1721">
            <v>45166.6644212963</v>
          </cell>
          <cell r="B1721">
            <v>6610</v>
          </cell>
          <cell r="F1721" t="str">
            <v>CC-01022747</v>
          </cell>
          <cell r="R1721" t="str">
            <v>BRKD220111</v>
          </cell>
          <cell r="AB1721" t="str">
            <v>Attend the site for schedule service so drain oil from tank, drain oil from cooler after two times crank again drain oil from tank, drain oil from cooler total 120 liters oil drain then change oil filter and compressor side air filters and change oil 125 liters after then start the unit found running ok.</v>
          </cell>
        </row>
        <row r="1722">
          <cell r="A1722">
            <v>45166.647418981498</v>
          </cell>
          <cell r="B1722">
            <v>594</v>
          </cell>
          <cell r="F1722" t="str">
            <v>CC-01022699</v>
          </cell>
          <cell r="R1722" t="str">
            <v>BWBD163701</v>
          </cell>
          <cell r="AB1722" t="str">
            <v>Attend the site for general schedule service so overall drain oil from tank and oil cooler 38 litres. After then replace oil filter 2nos., replace Air filter engine and compressor both side.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723">
          <cell r="A1723">
            <v>45166.510821759301</v>
          </cell>
          <cell r="B1723">
            <v>11671</v>
          </cell>
          <cell r="F1723" t="str">
            <v>CC-01022419</v>
          </cell>
          <cell r="R1723" t="str">
            <v>BSGC376585</v>
          </cell>
          <cell r="AB1723" t="str">
            <v>Attend the site for schedule service so change air filter, oil filter, air oil separator and oil after that start the unit found running ok.</v>
          </cell>
        </row>
        <row r="1724">
          <cell r="A1724">
            <v>45166.483668981498</v>
          </cell>
          <cell r="B1724">
            <v>6042</v>
          </cell>
          <cell r="F1724" t="str">
            <v>CC-01022338</v>
          </cell>
          <cell r="R1724" t="str">
            <v>BVCC376207</v>
          </cell>
          <cell r="AB1724" t="str">
            <v>Attend the site for schedule service so change oil filter only and start unit found running ok</v>
          </cell>
        </row>
        <row r="1725">
          <cell r="A1725">
            <v>45164.679120370398</v>
          </cell>
          <cell r="B1725">
            <v>2080</v>
          </cell>
          <cell r="F1725" t="str">
            <v>CC-01021527</v>
          </cell>
          <cell r="R1725" t="str">
            <v>BUEC372458</v>
          </cell>
          <cell r="AB1725" t="str">
            <v>We visited site check and service done today of this unit during in service we change the parts Air filter, Oil filter, Separator, Oil after than start for check unit running well.</v>
          </cell>
        </row>
        <row r="1726">
          <cell r="A1726">
            <v>45164.638888888898</v>
          </cell>
          <cell r="B1726">
            <v>27695</v>
          </cell>
          <cell r="F1726" t="str">
            <v>CC-01021392</v>
          </cell>
          <cell r="R1726" t="str">
            <v>BMJS040004</v>
          </cell>
          <cell r="AB1726" t="str">
            <v>Today we attend the customer site for general service so we change parts 1 air filter 2 oil filter 3 oil 4 separator than start machine running ok</v>
          </cell>
        </row>
        <row r="1727">
          <cell r="A1727">
            <v>45164.560902777797</v>
          </cell>
          <cell r="B1727">
            <v>4663</v>
          </cell>
          <cell r="F1727" t="str">
            <v>CC-01021237</v>
          </cell>
          <cell r="R1727" t="str">
            <v>BVKC374486</v>
          </cell>
          <cell r="AB1727" t="str">
            <v>We visited site and general service done of this unit during in service we change the parts Air filter Oil filter and greasing after than start for check unit running well.</v>
          </cell>
        </row>
        <row r="1728">
          <cell r="A1728">
            <v>45164.448483796303</v>
          </cell>
          <cell r="B1728">
            <v>3102</v>
          </cell>
          <cell r="F1728" t="str">
            <v>CC-01020959</v>
          </cell>
          <cell r="R1728" t="str">
            <v>BWLS031775</v>
          </cell>
          <cell r="AB1728" t="str">
            <v>I attended the site and changed the air filter, oil filter, oil, greasing and separator. Now the machine is running properly.</v>
          </cell>
        </row>
        <row r="1729">
          <cell r="A1729">
            <v>45161.670069444401</v>
          </cell>
          <cell r="B1729">
            <v>3608</v>
          </cell>
          <cell r="F1729" t="str">
            <v>CC-01017956</v>
          </cell>
          <cell r="R1729" t="str">
            <v>BUED162762</v>
          </cell>
          <cell r="AB1729" t="str">
            <v>Attend the site for schedule service so drain oil from tank, drain oil from cooler approximately 37 liter oil drain, after oil drain change oil filter 2 nos, air filter 2 nos for engine and compressor both side and change 40 liter oil after that start the unit found running ok.</v>
          </cell>
        </row>
        <row r="1730">
          <cell r="A1730">
            <v>45161.619467592602</v>
          </cell>
          <cell r="B1730">
            <v>27487</v>
          </cell>
          <cell r="F1730" t="str">
            <v>CC-01017812</v>
          </cell>
          <cell r="R1730" t="str">
            <v>BRGS035169</v>
          </cell>
          <cell r="AB1730" t="str">
            <v>Today we attend the customer site for general service so we change parts 1 air filter 2 oil filter 3 oil 4 separator 5 all valve kit than start machine running ok6</v>
          </cell>
        </row>
        <row r="1731">
          <cell r="A1731">
            <v>45161.5317939815</v>
          </cell>
          <cell r="B1731">
            <v>5800</v>
          </cell>
          <cell r="F1731" t="str">
            <v>CC-01017623</v>
          </cell>
          <cell r="R1731" t="str">
            <v>BSKD161462</v>
          </cell>
          <cell r="AB1731" t="str">
            <v>Attended the for 3000 hours general schedule service so following jobs are done:- Over all drain oil from tank and oil cooler 39 litres, After then replace oil filter 90 lpm 2nos., air filter kit engine and compressor both side, replaced separator element filter. And as per elgi schedule maintenance service valve kit replaced are actuator kit 2nos., bdv kit 1no., pressure regulator kit 1no., MPV kit 1no., After replacing all parts plug in all drain plugs and fill oil in tank up to full guage level and start the unit and stop it after then maintain oil in tank up to half guage level. Overall topped up oil in tank 40 litres. After all work done start the unit and checked the unit on running condition found unit running ok condition with all parameters under limit.</v>
          </cell>
        </row>
        <row r="1732">
          <cell r="A1732">
            <v>45160.740729166697</v>
          </cell>
          <cell r="B1732">
            <v>1510</v>
          </cell>
          <cell r="F1732" t="str">
            <v>CC-01017017</v>
          </cell>
          <cell r="R1732" t="str">
            <v>BVED163244</v>
          </cell>
          <cell r="AB1732" t="str">
            <v>Attend the site for schedule service so oil drain from tank, oil drain from cooler after cranking two times oil drain from tank and oil drain from cooler total 36 liters oil drain, after that change air oil separators, pressure regulator kit, ARV kit, actuator kit 2 nos, air filter 2 nos for compressor and engine both side, oil filter and ELGI air lube plus 40 liters oil. After then start the unit found running ok.</v>
          </cell>
        </row>
        <row r="1733">
          <cell r="A1733">
            <v>45160.7274652778</v>
          </cell>
          <cell r="B1733">
            <v>19636</v>
          </cell>
          <cell r="F1733" t="str">
            <v>CC-01016987</v>
          </cell>
          <cell r="R1733" t="str">
            <v>BSDS043254</v>
          </cell>
          <cell r="AB1733" t="str">
            <v>We attend the customer site complain general service .so be today change service parts. 1. All valve kit</v>
          </cell>
        </row>
        <row r="1734">
          <cell r="A1734">
            <v>45160.468564814801</v>
          </cell>
          <cell r="B1734">
            <v>30850</v>
          </cell>
          <cell r="F1734" t="str">
            <v>CC-01016340</v>
          </cell>
          <cell r="R1734" t="str">
            <v>GPLS030458</v>
          </cell>
          <cell r="AB1734" t="str">
            <v>I attended the site and changed the air filter, oil filter, and oil. Now the machine is running properly.</v>
          </cell>
        </row>
        <row r="1735">
          <cell r="A1735">
            <v>45159.704814814802</v>
          </cell>
          <cell r="B1735">
            <v>17192</v>
          </cell>
          <cell r="F1735" t="str">
            <v>CC-01015923</v>
          </cell>
          <cell r="R1735" t="str">
            <v>GOHC370857</v>
          </cell>
          <cell r="AB1735" t="str">
            <v>Today we attend the customer site for general service so we change parts 1 air filter 2 oil filter 3 oil 4 separator than start machine running ok</v>
          </cell>
        </row>
        <row r="1736">
          <cell r="A1736">
            <v>45157.498321759304</v>
          </cell>
          <cell r="B1736">
            <v>14438</v>
          </cell>
          <cell r="F1736" t="str">
            <v>CC-01014079</v>
          </cell>
          <cell r="R1736" t="str">
            <v>BTDS044313</v>
          </cell>
          <cell r="AB1736" t="str">
            <v>I have visited the site and changed Air filter and oil filter. Now the machine is running properly.</v>
          </cell>
        </row>
        <row r="1737">
          <cell r="A1737">
            <v>45157.496539351901</v>
          </cell>
          <cell r="B1737">
            <v>5052</v>
          </cell>
          <cell r="F1737" t="str">
            <v>CC-01014074</v>
          </cell>
          <cell r="R1737" t="str">
            <v>BUID162912</v>
          </cell>
          <cell r="AB1737" t="str">
            <v>Attend the site for schedule service so drain oil from tank and drain oil from cooler total 36 liters oil drain after that change oil filter 2 nos, air filter 2 nos. For engine and compressor both side, change BDV kit, ARV Kit, pressure regulator kit and change oil 40 liters after that start the unit found running in good condition.</v>
          </cell>
        </row>
        <row r="1738">
          <cell r="A1738">
            <v>45157.493055555598</v>
          </cell>
          <cell r="B1738">
            <v>13763</v>
          </cell>
          <cell r="F1738" t="str">
            <v>CC-01014061</v>
          </cell>
          <cell r="R1738" t="str">
            <v>BTDS044304</v>
          </cell>
          <cell r="AB1738" t="str">
            <v>I have visited the site and changed Air filter and oil filter. Now the machine is running properly.</v>
          </cell>
        </row>
        <row r="1739">
          <cell r="A1739">
            <v>45157.481770833299</v>
          </cell>
          <cell r="B1739">
            <v>4242</v>
          </cell>
          <cell r="F1739" t="str">
            <v>CC-01014034</v>
          </cell>
          <cell r="R1739" t="str">
            <v>BVKC374485</v>
          </cell>
          <cell r="AB1739" t="str">
            <v>I attended the site and changed oil, air filter, oil filter, separator and greasing. Schedule service done.</v>
          </cell>
        </row>
        <row r="1740">
          <cell r="A1740">
            <v>45156.556122685201</v>
          </cell>
          <cell r="B1740">
            <v>579</v>
          </cell>
          <cell r="F1740" t="str">
            <v>CC-01013128</v>
          </cell>
          <cell r="R1740" t="str">
            <v>BVED163240</v>
          </cell>
          <cell r="AB1740" t="str">
            <v>Attend the site for schedule service so drain oil from tank and cooler total 37 liters oil drain after that change oil filter 2 nos, air filter 2 nos for engine and compressor both side and change oil 40 liters after then start the unit found running ok.</v>
          </cell>
        </row>
        <row r="1741">
          <cell r="A1741">
            <v>45155.711643518502</v>
          </cell>
          <cell r="B1741">
            <v>2131</v>
          </cell>
          <cell r="F1741" t="str">
            <v>CC-01012189</v>
          </cell>
          <cell r="R1741" t="str">
            <v>BVID163401</v>
          </cell>
          <cell r="AB1741" t="str">
            <v>Attend the site for schedule service so drain oil from tank and cooler about 38 liter after that change oil filter, air filter compress or and engine both site and oil 40 liters. After that start the unit found running ok...</v>
          </cell>
        </row>
        <row r="1742">
          <cell r="A1742">
            <v>45154.680694444403</v>
          </cell>
          <cell r="B1742">
            <v>54178</v>
          </cell>
          <cell r="F1742" t="str">
            <v>CC-01010834</v>
          </cell>
          <cell r="R1742" t="str">
            <v>BMBL160078</v>
          </cell>
          <cell r="AB1742" t="str">
            <v>Today we attend the customer site for general service so we change parts 1 air filter 2 oil filter 3 oil than start machine running ok</v>
          </cell>
        </row>
        <row r="1743">
          <cell r="A1743">
            <v>45154.679502314801</v>
          </cell>
          <cell r="B1743">
            <v>17151</v>
          </cell>
          <cell r="F1743" t="str">
            <v>CC-01010833</v>
          </cell>
          <cell r="R1743" t="str">
            <v>BSCS037531</v>
          </cell>
          <cell r="AB1743" t="str">
            <v>Today we attend the customer site for general service so we change parts 1 air filter 2 oil filter 3 oil 4 separator than start machine running ok</v>
          </cell>
        </row>
        <row r="1744">
          <cell r="A1744">
            <v>45154.6773958333</v>
          </cell>
          <cell r="B1744">
            <v>21707</v>
          </cell>
          <cell r="F1744" t="str">
            <v>CC-01010825</v>
          </cell>
          <cell r="R1744" t="str">
            <v>BIFS040367</v>
          </cell>
          <cell r="AB1744" t="str">
            <v>Today we attend the customer site for general service so we change parts 1 air filter 2 oil filter 3 oil than start machine running ok</v>
          </cell>
        </row>
        <row r="1745">
          <cell r="A1745">
            <v>45152.705659722204</v>
          </cell>
          <cell r="B1745">
            <v>504</v>
          </cell>
          <cell r="F1745" t="str">
            <v>CC-01009587</v>
          </cell>
          <cell r="R1745" t="str">
            <v>BWAD163687</v>
          </cell>
          <cell r="AB1745" t="str">
            <v>Attend the site for schedule service so drain oil from tank, drain oil from cooler after cranking two times again drain oil from tank and drain oil from cooler total oil drain 37 liters. After then chnge ait filter 2 nos for compressor and engine both side, change oil filter 2 nos and change 40 liters oil after that that the unit found running ok.</v>
          </cell>
        </row>
        <row r="1746">
          <cell r="A1746">
            <v>45152.545682870397</v>
          </cell>
          <cell r="B1746">
            <v>861</v>
          </cell>
          <cell r="F1746" t="str">
            <v>CC-01009276</v>
          </cell>
          <cell r="R1746" t="str">
            <v>BVIL161084</v>
          </cell>
          <cell r="AB1746" t="str">
            <v>its a complain call but mistaken we logged schedule service all.</v>
          </cell>
        </row>
        <row r="1747">
          <cell r="A1747">
            <v>45150.532303240703</v>
          </cell>
          <cell r="B1747">
            <v>11720</v>
          </cell>
          <cell r="F1747" t="str">
            <v>CC-01007884</v>
          </cell>
          <cell r="R1747" t="str">
            <v>BTJC377259</v>
          </cell>
          <cell r="AB1747" t="str">
            <v>Attend the aite for schedule service so change air filter, oil filter, air oil separators and oil after that start the unit found running ok.</v>
          </cell>
        </row>
        <row r="1748">
          <cell r="A1748">
            <v>45150.530624999999</v>
          </cell>
          <cell r="B1748">
            <v>11565</v>
          </cell>
          <cell r="F1748" t="str">
            <v>CC-01007878</v>
          </cell>
          <cell r="R1748" t="str">
            <v>BVJS047894</v>
          </cell>
          <cell r="AB1748" t="str">
            <v>Attend the site for schedule service so change air filter, oil filter and ut synthetic oil. After that start the unit found running ok.</v>
          </cell>
        </row>
        <row r="1749">
          <cell r="A1749">
            <v>45149.638923611099</v>
          </cell>
          <cell r="B1749">
            <v>47365</v>
          </cell>
          <cell r="F1749" t="str">
            <v>CC-01006902</v>
          </cell>
          <cell r="R1749" t="str">
            <v>BNAS040245</v>
          </cell>
          <cell r="AB1749" t="str">
            <v>Attend the site for schedule service. So change air filter, oil filter, sir oil separators, valve kit and oil after that start the unit found running ok.</v>
          </cell>
        </row>
        <row r="1750">
          <cell r="A1750">
            <v>45148.7036226852</v>
          </cell>
          <cell r="B1750">
            <v>2353</v>
          </cell>
          <cell r="F1750" t="str">
            <v>CC-01005839</v>
          </cell>
          <cell r="R1750" t="str">
            <v>BVFS049407</v>
          </cell>
          <cell r="AB1750" t="str">
            <v>Today we attend the customer site for sheudle service so we change parts 1 air filter 2 oil filter than start machine running ok</v>
          </cell>
        </row>
        <row r="1751">
          <cell r="A1751">
            <v>45148.574583333299</v>
          </cell>
          <cell r="B1751">
            <v>2120</v>
          </cell>
          <cell r="F1751" t="str">
            <v>CC-01005509</v>
          </cell>
          <cell r="R1751" t="str">
            <v>BVFS049398</v>
          </cell>
          <cell r="AB1751" t="str">
            <v>Today we attend the customer site for sheudle service so we change parts 1 air filter 2 oil filter than start machine running ok</v>
          </cell>
        </row>
        <row r="1752">
          <cell r="A1752">
            <v>45147.683391203696</v>
          </cell>
          <cell r="B1752">
            <v>3500</v>
          </cell>
          <cell r="F1752" t="str">
            <v>CC-01004657</v>
          </cell>
          <cell r="R1752" t="str">
            <v>BVCD163165</v>
          </cell>
          <cell r="AB1752" t="str">
            <v>Attend the site for schedule maintenance service so drain oil from tank and oil cooler 38 litres, replace oil filter and air filter engine and compressor. Plug in the drain plugs . After then fill oil in tank upto full gauge level . Start the machine for sometime, stop the unit and again fill oil in tank upto half gauge level. After all work done start the unit and run on load condition found unit run in satisfactory condition.</v>
          </cell>
        </row>
        <row r="1753">
          <cell r="A1753">
            <v>45147.509629629603</v>
          </cell>
          <cell r="B1753">
            <v>6679</v>
          </cell>
          <cell r="F1753" t="str">
            <v>CC-01004154</v>
          </cell>
          <cell r="R1753" t="str">
            <v>BRID161341</v>
          </cell>
          <cell r="AB1753" t="str">
            <v>Attend the site for schedule service so drain oil from tank and cooler after 2 times crank again drain oil from tank and cooler total 37 liters oil drain after that change air filter 2 nos for engine and compressor side, change oil filter 2 nos, change actuator kit, change pressure regulator kit and change 40 liters oil. After that start the unit found running ok.</v>
          </cell>
        </row>
        <row r="1754">
          <cell r="A1754">
            <v>45147.507592592599</v>
          </cell>
          <cell r="B1754">
            <v>9355</v>
          </cell>
          <cell r="F1754" t="str">
            <v>CC-01004146</v>
          </cell>
          <cell r="R1754" t="str">
            <v>BUGS035879</v>
          </cell>
          <cell r="AB1754" t="str">
            <v>We visited site ans service done today in unit during in service we change Air filter and Oil filter. After than start for check unit running well.</v>
          </cell>
        </row>
        <row r="1755">
          <cell r="A1755">
            <v>45147.506307870397</v>
          </cell>
          <cell r="B1755">
            <v>20900</v>
          </cell>
          <cell r="F1755" t="str">
            <v>CC-01004139</v>
          </cell>
          <cell r="R1755" t="str">
            <v>GOCS030806</v>
          </cell>
          <cell r="AB1755" t="str">
            <v>We visited site and change air filter and oil filter after than start for check unit running well.</v>
          </cell>
        </row>
        <row r="1756">
          <cell r="A1756">
            <v>45145.488657407397</v>
          </cell>
          <cell r="B1756">
            <v>3000</v>
          </cell>
          <cell r="F1756" t="str">
            <v>CC-01001497</v>
          </cell>
          <cell r="R1756" t="str">
            <v>BVLD163040</v>
          </cell>
          <cell r="AB1756" t="str">
            <v>Attend the site for 3000 hours schedule service so overall drain lil from tank and oil cooler 39 litres. After then replace separator filter , oil filter nos., Air filter engine and compressor both side. As per elgi schedule maintenance service valve kit replaced are mpv kit, bdv kit, arv kit, pressure regulator kit, rpm regulator kit, actuator kit compressor side and engine side and osv kit. After valve kit replacement plugged in the drain plugs and fill oil in separator tank upto full gauge level. Start the unit for sometime and stop it , again fill oil in tank upto half guage level. Overall topped up oil 40 litres. After all work done start the unit and set the line pressure 17.5 bar at 1300 idle rpm. Unit is running satisfactory condition.</v>
          </cell>
        </row>
        <row r="1757">
          <cell r="A1757">
            <v>45143.570787037002</v>
          </cell>
          <cell r="B1757">
            <v>6625</v>
          </cell>
          <cell r="F1757" t="str">
            <v>CC-01000420</v>
          </cell>
          <cell r="R1757" t="str">
            <v>BTCD162159</v>
          </cell>
          <cell r="AB1757" t="str">
            <v>Attend the site for schedule service so oil drain from tand ans cooler after cranck 2 times again oil drain from tank and cooler approx 35 liters then change air oil separators, oil filter 2 nos., air filter 2 nos. From compressor and engine side, change actuator valve kit, ARV kit both side, pressure regulator kit and change air lube plus oil 40 liters. After then starr the unit found running ok.</v>
          </cell>
        </row>
        <row r="1758">
          <cell r="A1758">
            <v>45143.569722222201</v>
          </cell>
          <cell r="B1758">
            <v>5040</v>
          </cell>
          <cell r="F1758" t="str">
            <v>CC-01000417</v>
          </cell>
          <cell r="R1758" t="str">
            <v>BSGD161864</v>
          </cell>
          <cell r="AB1758" t="str">
            <v>Oil drain from tank, oil drain from cooler after cracking two times again drain oil from tank and cooler total approx 37 liters, then change air oil separators, oil filter 2 nos., air filter 2 nos for compressor and engine side. After than start the unit found running ok.</v>
          </cell>
        </row>
        <row r="1759">
          <cell r="A1759">
            <v>45142.636956018498</v>
          </cell>
          <cell r="B1759">
            <v>12605</v>
          </cell>
          <cell r="F1759" t="str">
            <v>CC-00999409</v>
          </cell>
          <cell r="R1759" t="str">
            <v>BTDD162169</v>
          </cell>
          <cell r="AB1759" t="str">
            <v>Attend the site and drain oil from tank, drain oil from cooler after total 37 oil drainage then change air filter, oil filter and air lube plus40 liter. After that start the unit found running ok.</v>
          </cell>
        </row>
        <row r="1760">
          <cell r="A1760">
            <v>45142.586944444403</v>
          </cell>
          <cell r="B1760">
            <v>33561</v>
          </cell>
          <cell r="F1760" t="str">
            <v>CC-00999268</v>
          </cell>
          <cell r="R1760" t="str">
            <v>GPJS030042</v>
          </cell>
          <cell r="AB1760" t="str">
            <v>We visited site and general service done today in unit during in service we change Air filter and oil filter. After than start for check unit running well.</v>
          </cell>
        </row>
        <row r="1761">
          <cell r="A1761">
            <v>45142.550081018497</v>
          </cell>
          <cell r="B1761">
            <v>9265</v>
          </cell>
          <cell r="F1761" t="str">
            <v>CC-00999203</v>
          </cell>
          <cell r="R1761" t="str">
            <v>BRHS035337</v>
          </cell>
          <cell r="AB1761" t="str">
            <v>Today we attend the customer site for general service so we change parts 1 air filter assembly 2 oil filter 3 oil 4 separator 5 pre filter than start machine running ok</v>
          </cell>
        </row>
        <row r="1762">
          <cell r="A1762">
            <v>45141.7555208333</v>
          </cell>
          <cell r="B1762">
            <v>3095</v>
          </cell>
          <cell r="F1762" t="str">
            <v>CC-00998606</v>
          </cell>
          <cell r="R1762" t="str">
            <v>BTHD162350</v>
          </cell>
          <cell r="AB1762" t="str">
            <v>Attend the site and drain oil from tank, drain oil from cooler after total oil drain change air filter, oil filter, air oil separator, actuator kit, pressure regulator kit, BDV kit, MPV kit, air lube plus 40 liter. After that start the unit found running ok.</v>
          </cell>
        </row>
        <row r="1763">
          <cell r="A1763">
            <v>45141.605127314797</v>
          </cell>
          <cell r="B1763">
            <v>23622</v>
          </cell>
          <cell r="F1763" t="str">
            <v>CC-00998312</v>
          </cell>
          <cell r="R1763" t="str">
            <v>BRCC372871</v>
          </cell>
          <cell r="AB1763" t="str">
            <v>Today we attend the customer site for general service so we change parts 1 separator 2 oil than start machine running ok</v>
          </cell>
        </row>
        <row r="1764">
          <cell r="A1764">
            <v>45141.465300925898</v>
          </cell>
          <cell r="B1764">
            <v>2469</v>
          </cell>
          <cell r="F1764" t="str">
            <v>CC-00997952</v>
          </cell>
          <cell r="R1764" t="str">
            <v>BQGD220072</v>
          </cell>
          <cell r="AB1764" t="str">
            <v>Attend the site and drain oil from tank, drain oil from cooler after total 37 liters oil drain change air filter, oil filter, air lube plus 35 liter. After that start the unit found running ok.</v>
          </cell>
        </row>
        <row r="1765">
          <cell r="A1765">
            <v>45140.639467592599</v>
          </cell>
          <cell r="B1765">
            <v>1054</v>
          </cell>
          <cell r="F1765" t="str">
            <v>CC-00997203</v>
          </cell>
          <cell r="R1765" t="str">
            <v>BWAD163648</v>
          </cell>
          <cell r="AB1765" t="str">
            <v>Attend the site for schedule service so drain oil from tank, drain oil from cooler after cracking 2 times again drain oil from tank, drain oil from cooler total 35 oil drain. After oil drain change air filter 2 nos for engine and compressor both side, change oil filter 2nos and change 40 liter oil. After that start the unit found running ok.</v>
          </cell>
        </row>
        <row r="1766">
          <cell r="A1766">
            <v>45140.479351851798</v>
          </cell>
          <cell r="B1766">
            <v>43875</v>
          </cell>
          <cell r="F1766" t="str">
            <v>CC-00996687</v>
          </cell>
          <cell r="R1766" t="str">
            <v>BKAS030685</v>
          </cell>
          <cell r="AB1766" t="str">
            <v>I attended the site and changed the air filter, oil filter, oil, separator, thermal valve,pipe Coupling and greasing. Now the machine is running properly.</v>
          </cell>
        </row>
        <row r="1767">
          <cell r="A1767">
            <v>45139.657268518502</v>
          </cell>
          <cell r="B1767">
            <v>3774</v>
          </cell>
          <cell r="F1767" t="str">
            <v>CC-00996068</v>
          </cell>
          <cell r="R1767" t="str">
            <v>BUGC373215</v>
          </cell>
          <cell r="AB1767" t="str">
            <v>Today we attend the customer site for general service so we change parts 1 air filter 2 oil filter 3 oil 4 separator than start machine running ok</v>
          </cell>
        </row>
        <row r="1768">
          <cell r="A1768">
            <v>45138.6953125</v>
          </cell>
          <cell r="B1768">
            <v>26234</v>
          </cell>
          <cell r="F1768" t="str">
            <v>CC-00995038</v>
          </cell>
          <cell r="R1768" t="str">
            <v>BQHS040705</v>
          </cell>
          <cell r="AB1768" t="str">
            <v>We visited site check and found service due.</v>
          </cell>
        </row>
        <row r="1769">
          <cell r="A1769">
            <v>45138.644270833298</v>
          </cell>
          <cell r="B1769">
            <v>6700</v>
          </cell>
          <cell r="F1769" t="str">
            <v>CC-00994923</v>
          </cell>
          <cell r="R1769" t="str">
            <v>BTKD162112</v>
          </cell>
          <cell r="AB1769" t="str">
            <v>Attend the site for schedule service so drain oil from tank and cooler about 38 liter after that change air oil separators and change all valve kit, 1. MPV kit, 2. ADV kit, 3. BDV kit, 4, Actuator valve kit, 5. Pressure regulator kit and oil 40 liters. After that start the unit found running ok.</v>
          </cell>
        </row>
        <row r="1770">
          <cell r="A1770">
            <v>45138.643310185202</v>
          </cell>
          <cell r="B1770">
            <v>3720</v>
          </cell>
          <cell r="F1770" t="str">
            <v>CC-00994917</v>
          </cell>
          <cell r="R1770" t="str">
            <v>BUKD162491</v>
          </cell>
          <cell r="AB1770" t="str">
            <v>Attend the site for schedule service so drain oil from tank and cooler about 38 liter after that change oil filter, air filter compress or and engine both site, and oil 40 liters. After that start the unit found running ok.</v>
          </cell>
        </row>
        <row r="1771">
          <cell r="A1771">
            <v>45138.642430555599</v>
          </cell>
          <cell r="B1771">
            <v>6300</v>
          </cell>
          <cell r="F1771" t="str">
            <v>CC-00994912</v>
          </cell>
          <cell r="R1771" t="str">
            <v>BTDD162192</v>
          </cell>
          <cell r="AB1771" t="str">
            <v>Attend the site for schedule service so drain oil from tank and cooler about 38 liter after that change oil filter, air filter compress or and engine both sote, and oil 40 liters. After that start the unit found running ok.</v>
          </cell>
        </row>
        <row r="1772">
          <cell r="A1772">
            <v>45138.641412037003</v>
          </cell>
          <cell r="B1772">
            <v>4630</v>
          </cell>
          <cell r="F1772" t="str">
            <v>CC-00994910</v>
          </cell>
          <cell r="R1772" t="str">
            <v>BSAD161582</v>
          </cell>
          <cell r="AB1772" t="str">
            <v>Attend the site for schedule service so drain oil from tank and cooler about 38 liter after that change oil filter, air filter compress or and engine both site, and oil 40 liters. After that start the unit found running ok.</v>
          </cell>
        </row>
        <row r="1773">
          <cell r="A1773">
            <v>45138.640069444402</v>
          </cell>
          <cell r="B1773">
            <v>4500</v>
          </cell>
          <cell r="F1773" t="str">
            <v>CC-00994906</v>
          </cell>
          <cell r="R1773" t="str">
            <v>BUAD162630</v>
          </cell>
          <cell r="AB1773" t="str">
            <v>Attend the site for schedule service so drain oil from tank and cooler about 38 liter after that change oil filter, air filter compress or and engine both sote, and oil 40 liters. After that start the unit found running ok.</v>
          </cell>
        </row>
        <row r="1774">
          <cell r="A1774">
            <v>45138.639166666697</v>
          </cell>
          <cell r="B1774">
            <v>5565</v>
          </cell>
          <cell r="F1774" t="str">
            <v>CC-00994902</v>
          </cell>
          <cell r="R1774" t="str">
            <v>BUAD162625</v>
          </cell>
          <cell r="AB1774" t="str">
            <v>Attend the site for schedule service so drain oil from tank and cooler about 38 liter after that change oil filter, air filter compress or and engine both sote, change all valve kit, 1. MPV kit, 2. ADV kit, 3. BDV kit, 4, Actuator valve kit, 5. Pressure regulator kit and oil 40 liters. After that start the unit found running ok.</v>
          </cell>
        </row>
        <row r="1775">
          <cell r="A1775">
            <v>45138.638067129599</v>
          </cell>
          <cell r="B1775">
            <v>6945</v>
          </cell>
          <cell r="F1775" t="str">
            <v>CC-00994895</v>
          </cell>
          <cell r="R1775" t="str">
            <v>BTGD162289</v>
          </cell>
          <cell r="AB1775" t="str">
            <v>Attend the site for schedule service so drain oil from tank and cooler about 38 liter after that change oil filter, air filter compress or and engine both site and oil 40 liters. After that start the unit found running ok.</v>
          </cell>
        </row>
        <row r="1776">
          <cell r="A1776">
            <v>45138.636944444399</v>
          </cell>
          <cell r="B1776">
            <v>4400</v>
          </cell>
          <cell r="F1776" t="str">
            <v>CC-00994890</v>
          </cell>
          <cell r="R1776" t="str">
            <v>BRGD230256</v>
          </cell>
          <cell r="AB1776" t="str">
            <v>Attend the site for schedule service so drain oil from tank and cooler about 38 liter after that change oil filter, air filter engine side and oil 40 liters. After that start the unit found running ok.</v>
          </cell>
        </row>
        <row r="1777">
          <cell r="A1777">
            <v>45138.635879629597</v>
          </cell>
          <cell r="B1777">
            <v>7740</v>
          </cell>
          <cell r="F1777" t="str">
            <v>CC-00994887</v>
          </cell>
          <cell r="R1777" t="str">
            <v>BQBD200008</v>
          </cell>
          <cell r="AB1777" t="str">
            <v>Attend the site for schedule service so drain oil from tank and cooler about 38 liter after that change oil filter, air filter compress side and oil 40 liters. After that start the unit found running ok.</v>
          </cell>
        </row>
        <row r="1778">
          <cell r="A1778">
            <v>45138.634224537003</v>
          </cell>
          <cell r="B1778">
            <v>3770</v>
          </cell>
          <cell r="F1778" t="str">
            <v>CC-00994879</v>
          </cell>
          <cell r="R1778" t="str">
            <v>BSGD161854</v>
          </cell>
          <cell r="AB1778" t="str">
            <v>Attend the site for schedule service so drain oil from tank and cooler about 38 liter after that change oil filter, air filter compress or and engine both sote and oil 40 liters. After that start the unit found running ok.</v>
          </cell>
        </row>
        <row r="1779">
          <cell r="A1779">
            <v>45138.6325</v>
          </cell>
          <cell r="B1779">
            <v>6230</v>
          </cell>
          <cell r="F1779" t="str">
            <v>CC-00994872</v>
          </cell>
          <cell r="R1779" t="str">
            <v>BULD162568</v>
          </cell>
          <cell r="AB1779" t="str">
            <v>Attend the site for schedule service so drain oil from tank and cooler about 18 liter after that change oil filter, air filter engineer site and oil 20 liters. After that start the unit found running ok.</v>
          </cell>
        </row>
        <row r="1780">
          <cell r="A1780">
            <v>45138.631342592598</v>
          </cell>
          <cell r="B1780">
            <v>5740</v>
          </cell>
          <cell r="F1780" t="str">
            <v>CC-00994867</v>
          </cell>
          <cell r="R1780" t="str">
            <v>BRBL150944</v>
          </cell>
          <cell r="AB1780" t="str">
            <v>Attend the site for schedule service so drain oil from tank and cooler about 18 liter after that change oil filter, air filter engineer site and oil 20 liters. After that start the unit found running ok.</v>
          </cell>
        </row>
        <row r="1781">
          <cell r="A1781">
            <v>45138.630335648202</v>
          </cell>
          <cell r="B1781">
            <v>6025</v>
          </cell>
          <cell r="F1781" t="str">
            <v>CC-00994863</v>
          </cell>
          <cell r="R1781" t="str">
            <v>BPLD200068</v>
          </cell>
          <cell r="AB1781" t="str">
            <v>Attend the site for schedule service so replace air filter engine side, oil 39 litres, oil filter 90 lpm 2nos., unit on load condition found unit is running in normal with all parameters under limit</v>
          </cell>
        </row>
        <row r="1782">
          <cell r="A1782">
            <v>45138.629085648201</v>
          </cell>
          <cell r="B1782">
            <v>9355</v>
          </cell>
          <cell r="F1782" t="str">
            <v>CC-00994861</v>
          </cell>
          <cell r="R1782" t="str">
            <v>BSKD161477</v>
          </cell>
          <cell r="AB1782" t="str">
            <v>Attend the site for schedule service so replace air filter engine and compressor both side, oil 39 litres, oil filter 90 lpm 2nos. After all work done start the unit on load condition found unit is running in normal with all parameters under limit.</v>
          </cell>
        </row>
        <row r="1783">
          <cell r="A1783">
            <v>45138.612129629597</v>
          </cell>
          <cell r="B1783">
            <v>17329</v>
          </cell>
          <cell r="F1783" t="str">
            <v>CC-00994832</v>
          </cell>
          <cell r="R1783" t="str">
            <v>BSKS036365</v>
          </cell>
          <cell r="AB1783" t="str">
            <v>Today we attend the customer site for general service so we change parts 1 air filter 2 oil filter 3 oil 4 separator 5 valve kit than start machine running ok</v>
          </cell>
        </row>
        <row r="1784">
          <cell r="A1784">
            <v>45136.678668981498</v>
          </cell>
          <cell r="B1784">
            <v>2047</v>
          </cell>
          <cell r="F1784" t="str">
            <v>CC-00993859</v>
          </cell>
          <cell r="R1784" t="str">
            <v>BVJD162958</v>
          </cell>
          <cell r="AB1784" t="str">
            <v>Attend the site for schedule service so drain oil from tank, drain oil from cooler, after cranking 2 times oil drain from tank and oil drain from tank total oil drain 35 liters after that change oil filters 2 nos, air filter 2nos for compressor ans engine both side and change 40nliters oil. After that start the unit found running ok.</v>
          </cell>
        </row>
        <row r="1785">
          <cell r="A1785">
            <v>45136.459756944401</v>
          </cell>
          <cell r="B1785">
            <v>33782</v>
          </cell>
          <cell r="F1785" t="str">
            <v>CC-00993227</v>
          </cell>
          <cell r="R1785" t="str">
            <v>BSJS035917</v>
          </cell>
          <cell r="AB1785" t="str">
            <v>Attend the site for schedule service so change parts are air filter, oil filter and all valve kit 1. Intake valve kit, 2. Blow down valve, 3. Solenoid valve kit, 4. Minimum pressure valve, 5. Auto drain valve, 6. Actuator kit, 7. Pressure regulator kit. After all parts change start the unit found running ok.</v>
          </cell>
        </row>
        <row r="1786">
          <cell r="A1786">
            <v>45135.521631944401</v>
          </cell>
          <cell r="B1786">
            <v>4339</v>
          </cell>
          <cell r="F1786" t="str">
            <v>CC-00992290</v>
          </cell>
          <cell r="R1786" t="str">
            <v>BSBC375571</v>
          </cell>
          <cell r="AB1786" t="str">
            <v>I attended the site and changed the air filter, oil filter, oil, and separator. Now the machine is running properly.</v>
          </cell>
        </row>
        <row r="1787">
          <cell r="A1787">
            <v>45134.846875000003</v>
          </cell>
          <cell r="B1787">
            <v>570</v>
          </cell>
          <cell r="F1787" t="str">
            <v>CC-00991844</v>
          </cell>
          <cell r="R1787" t="str">
            <v>BVIL161081</v>
          </cell>
          <cell r="AB1787" t="str">
            <v>Attend the site for schedule service so drain oil approx 18 liters after oil drain change air filter, oil filter and change oil 20 liters after that start the unit found running ok.</v>
          </cell>
        </row>
        <row r="1788">
          <cell r="A1788">
            <v>45134.565034722204</v>
          </cell>
          <cell r="B1788">
            <v>20754</v>
          </cell>
          <cell r="F1788" t="str">
            <v>CC-00991412</v>
          </cell>
          <cell r="R1788" t="str">
            <v>BSCS037449</v>
          </cell>
          <cell r="AB1788" t="str">
            <v>I attended the site and changed the oil filter and Air filter. Now the machine is running properly.</v>
          </cell>
        </row>
        <row r="1789">
          <cell r="A1789">
            <v>45133.700254629599</v>
          </cell>
          <cell r="B1789">
            <v>7753</v>
          </cell>
          <cell r="F1789" t="str">
            <v>CC-00990744</v>
          </cell>
          <cell r="R1789" t="str">
            <v>BTIS032025</v>
          </cell>
          <cell r="AB1789" t="str">
            <v>We attended the site and changed oil and separators. Now the machine is running properly.</v>
          </cell>
        </row>
        <row r="1790">
          <cell r="A1790">
            <v>45133.696145833303</v>
          </cell>
          <cell r="B1790">
            <v>7448</v>
          </cell>
          <cell r="F1790" t="str">
            <v>CC-00990734</v>
          </cell>
          <cell r="R1790" t="str">
            <v>BTIS032020</v>
          </cell>
          <cell r="AB1790" t="str">
            <v>We attended the site and changed oil and separators. Now the machine is running properly</v>
          </cell>
        </row>
        <row r="1791">
          <cell r="A1791">
            <v>45132.565902777802</v>
          </cell>
          <cell r="B1791">
            <v>68329</v>
          </cell>
          <cell r="F1791" t="str">
            <v>CC-00989202</v>
          </cell>
          <cell r="R1791" t="str">
            <v>BNCC370425</v>
          </cell>
          <cell r="AB1791" t="str">
            <v>We visited site and change Oil and oil filter after than start for check unit running well.</v>
          </cell>
        </row>
        <row r="1792">
          <cell r="A1792">
            <v>45131.569606481498</v>
          </cell>
          <cell r="B1792">
            <v>9639</v>
          </cell>
          <cell r="F1792" t="str">
            <v>CC-00988082</v>
          </cell>
          <cell r="R1792" t="str">
            <v>BVKS048107</v>
          </cell>
          <cell r="AB1792" t="str">
            <v>attend the site for valve kit change so change air filter, oil filter, MPV kit, BDV kit, Actuator valve kit, intake valve kit, auto drain valve kit and solenoid valve kit afternoon that start the unit found running ok.</v>
          </cell>
        </row>
        <row r="1793">
          <cell r="A1793">
            <v>45131.5682407407</v>
          </cell>
          <cell r="B1793">
            <v>2037</v>
          </cell>
          <cell r="F1793" t="str">
            <v>CC-00988079</v>
          </cell>
          <cell r="R1793" t="str">
            <v>BVDS039346</v>
          </cell>
          <cell r="AB1793" t="str">
            <v>attend the site for schedule service so change air filter, oil filter and oil after that start the unit found running ok.</v>
          </cell>
        </row>
        <row r="1794">
          <cell r="A1794">
            <v>45131.566863425898</v>
          </cell>
          <cell r="B1794">
            <v>13276</v>
          </cell>
          <cell r="F1794" t="str">
            <v>CC-00988077</v>
          </cell>
          <cell r="R1794" t="str">
            <v>BSDC375954</v>
          </cell>
          <cell r="AB1794" t="str">
            <v>attend the site for schedule service so change air filter, intake valve kit, solenoid valve kit and MPV kit after that start the unit found running ok.</v>
          </cell>
        </row>
        <row r="1795">
          <cell r="A1795">
            <v>45131.565474536997</v>
          </cell>
          <cell r="B1795">
            <v>4928</v>
          </cell>
          <cell r="F1795" t="str">
            <v>CC-00988074</v>
          </cell>
          <cell r="R1795" t="str">
            <v>BVEC376812</v>
          </cell>
          <cell r="AB1795" t="str">
            <v>attend the site for schedule service so change air filter, oil filter, air oil separators and oil after that start the unit found running ok.</v>
          </cell>
        </row>
        <row r="1796">
          <cell r="A1796">
            <v>45131.564004629603</v>
          </cell>
          <cell r="B1796">
            <v>1450</v>
          </cell>
          <cell r="F1796" t="str">
            <v>CC-00988071</v>
          </cell>
          <cell r="R1796" t="str">
            <v>BRCD160984</v>
          </cell>
          <cell r="AB1796" t="str">
            <v>Attend the site for schedule service so drain oil from cooler and ol drain form tank approximately 38 liters after that change oil filter, air filter for compressor and engine both side and change 40 liters oil. After that start the unit found running ok.</v>
          </cell>
        </row>
        <row r="1797">
          <cell r="A1797">
            <v>45131.558101851799</v>
          </cell>
          <cell r="B1797">
            <v>25444</v>
          </cell>
          <cell r="F1797" t="str">
            <v>CC-00988056</v>
          </cell>
          <cell r="R1797" t="str">
            <v>BMFS031346</v>
          </cell>
          <cell r="AB1797" t="str">
            <v>Attend the site for schedule service so change il filter, air filter and oil and start the compressor and found running ok.</v>
          </cell>
        </row>
        <row r="1798">
          <cell r="A1798">
            <v>45129.586863425902</v>
          </cell>
          <cell r="B1798">
            <v>582</v>
          </cell>
          <cell r="F1798" t="str">
            <v>CC-00986794</v>
          </cell>
          <cell r="R1798" t="str">
            <v>BVIL161084</v>
          </cell>
          <cell r="AB1798" t="str">
            <v>Attend the site for schedule service so drain oil from tank and cooler about 18 liter after that change oil filter, air filter compress or and engine both site and oil 20 liters. After that start the unit found running ok.</v>
          </cell>
        </row>
        <row r="1799">
          <cell r="A1799">
            <v>45129.502511574101</v>
          </cell>
          <cell r="B1799">
            <v>2575</v>
          </cell>
          <cell r="F1799" t="str">
            <v>CC-00986569</v>
          </cell>
          <cell r="R1799" t="str">
            <v>BVED163235</v>
          </cell>
          <cell r="AB1799" t="str">
            <v>Attend the site for schedule service so drain oil from tank and cooler about 38 liter after that change oil filter, air filter compress or and engine both site and oil 40 liters. After that start the unit found running ok.</v>
          </cell>
        </row>
        <row r="1800">
          <cell r="A1800">
            <v>45129.501331018502</v>
          </cell>
          <cell r="B1800">
            <v>2625</v>
          </cell>
          <cell r="F1800" t="str">
            <v>CC-00986562</v>
          </cell>
          <cell r="R1800" t="str">
            <v>BVED163231</v>
          </cell>
          <cell r="AB1800" t="str">
            <v>Attend the site for schedule service so drain oil from tank and cooler about 38 liter after that change oil filter, air filter compress or and engine both site and oil 40 liters. After that start the unit found running ok.</v>
          </cell>
        </row>
        <row r="1801">
          <cell r="A1801">
            <v>45128.681192129603</v>
          </cell>
          <cell r="B1801">
            <v>2025</v>
          </cell>
          <cell r="F1801" t="str">
            <v>CC-00985943</v>
          </cell>
          <cell r="R1801" t="str">
            <v>BVCC376206</v>
          </cell>
          <cell r="AB1801" t="str">
            <v>Today we attend the customer site for general service so we greasing done and machine running well</v>
          </cell>
        </row>
        <row r="1802">
          <cell r="A1802">
            <v>45128.679409722201</v>
          </cell>
          <cell r="B1802">
            <v>3089</v>
          </cell>
          <cell r="F1802" t="str">
            <v>CC-00985936</v>
          </cell>
          <cell r="R1802" t="str">
            <v>BUID162953</v>
          </cell>
          <cell r="AB1802" t="str">
            <v>Attend the site for 3000 hours schedule service found unit was in running condition so after complete there work we had started our service work. Drain oil from tank and oil cooler around 38 litres with two dead cranks. After the replace air filter engine and compressor both side , replace oil filter, replace separator element filter and valve kit replaced are actuator kit 2nos., pressure regulator kit, bdv kit, arv kit, osv kit, and mpv kit. After the plug in the drain plugs and fill oil in tank upto full gauge level, start the unit for sometime and again fill oil in tank upto half gauge level overall topped up oil 39 litres. After schedule service done start the unit and run the unit on load condition found unit is running in ok condition with all parameters under limit.</v>
          </cell>
        </row>
        <row r="1803">
          <cell r="A1803">
            <v>45127.653402777803</v>
          </cell>
          <cell r="B1803">
            <v>10779</v>
          </cell>
          <cell r="F1803" t="str">
            <v>CC-00984922</v>
          </cell>
          <cell r="R1803" t="str">
            <v>BSBC375576</v>
          </cell>
          <cell r="AB1803" t="str">
            <v>Today we attend the customer site for general service so we change parts 1 air filter 2 oil filter 3 oil now machine running ok</v>
          </cell>
        </row>
        <row r="1804">
          <cell r="A1804">
            <v>45127.636377314797</v>
          </cell>
          <cell r="B1804">
            <v>2797</v>
          </cell>
          <cell r="F1804" t="str">
            <v>CC-00984892</v>
          </cell>
          <cell r="R1804" t="str">
            <v>BTGD162296</v>
          </cell>
          <cell r="AB1804" t="str">
            <v>Attend the site for schedule service so drain oil from tank and cooler about 38 liter after that change oil filter, air filter compress or and engine both site and oil 40 liters. After that start the unit found running ok.</v>
          </cell>
        </row>
        <row r="1805">
          <cell r="A1805">
            <v>45127.584166666697</v>
          </cell>
          <cell r="B1805">
            <v>1630</v>
          </cell>
          <cell r="F1805" t="str">
            <v>CC-00984774</v>
          </cell>
          <cell r="R1805" t="str">
            <v>BVKD163026</v>
          </cell>
          <cell r="AB1805" t="str">
            <v>Attend the site for schedule service so drain oil 38 litres , after then replace oil filter 2nos., replace air filter engine and compressor both side, replace separator filter . Valve kit replace are ARV kit , pressure regulator kit 2 nos. , actuator kit engine and compressor both side. Plugged in all drain plugs and fill oil in tank upto full gauge level. Start the unit fot sometime and stop. Again fill oil in tank upto half gauge level. Over all topped up oil 39 litres. After schedule service done run the unit on load condition found unit us running with all parameters under limit.</v>
          </cell>
        </row>
        <row r="1806">
          <cell r="A1806">
            <v>45125.698773148099</v>
          </cell>
          <cell r="B1806">
            <v>3683</v>
          </cell>
          <cell r="F1806" t="str">
            <v>CC-00982923</v>
          </cell>
          <cell r="R1806" t="str">
            <v>BUKD162500</v>
          </cell>
          <cell r="AB1806" t="str">
            <v>Attend the site for separators service so drain oil from tank and cooler after cracking two times frail oil from tank and cooler total 35 liters oil drained. After that change, air filter compressor and engine both side, change BDV kit, Pressure regulator kit, engine side actuator, oil filter and 40 liters oil changed. After that start the unit found running ok.</v>
          </cell>
        </row>
        <row r="1807">
          <cell r="A1807">
            <v>45121.931388888901</v>
          </cell>
          <cell r="B1807">
            <v>1533</v>
          </cell>
          <cell r="F1807" t="str">
            <v>CC-00979797</v>
          </cell>
          <cell r="R1807" t="str">
            <v>BVHD163374</v>
          </cell>
          <cell r="AB1807" t="str">
            <v>Attend the site for schedule service so start the unit for 10 minutes until dot reached 80 deg.cel. After sometime drain oil from tank and oil cooler with two dead cranks. Over all drained oil 38 litres. After then replace separators filter ,oil filter, arv kit, actuator kit, pressure regulator kit and air filter kit engine and compressor both side. After all parts replacement tightened the drain plugs and filled oil in separators tank upto full gauge level . Start the unit for sometime and stop it and maintain the oil level upto half guage level. Overall topped up oil in tank 39 litres. Schedule service done ok, run the unit on load condition found unit is running with limit parameters.</v>
          </cell>
        </row>
        <row r="1808">
          <cell r="A1808">
            <v>45121.612604166701</v>
          </cell>
          <cell r="B1808">
            <v>465</v>
          </cell>
          <cell r="F1808" t="str">
            <v>CC-00979415</v>
          </cell>
          <cell r="R1808" t="str">
            <v>BWJL153355</v>
          </cell>
          <cell r="AB1808" t="str">
            <v>Attend the site for schedule service so drain oil from tank and cooler about 18 liter after that change oil filter, air filter compressor side and oil 20 liters. After that start the unit found running ok.</v>
          </cell>
        </row>
        <row r="1809">
          <cell r="A1809">
            <v>45121.526840277802</v>
          </cell>
          <cell r="B1809">
            <v>22749</v>
          </cell>
          <cell r="F1809" t="str">
            <v>CC-00979228</v>
          </cell>
          <cell r="R1809" t="str">
            <v>BRIS035838</v>
          </cell>
          <cell r="AB1809" t="str">
            <v>I attended the site and changed the air filter, oil filter, separator,oil XD. Now the machine is running properly.</v>
          </cell>
        </row>
        <row r="1810">
          <cell r="A1810">
            <v>45121.502511574101</v>
          </cell>
          <cell r="B1810">
            <v>12217</v>
          </cell>
          <cell r="F1810" t="str">
            <v>CC-00979156</v>
          </cell>
          <cell r="R1810" t="str">
            <v>BSLS036682</v>
          </cell>
          <cell r="AB1810" t="str">
            <v>We attended the site, cleaned the machine, changed the air filter, oil filter and now the machine is running properly.</v>
          </cell>
        </row>
        <row r="1811">
          <cell r="A1811">
            <v>45120.613483796304</v>
          </cell>
          <cell r="B1811">
            <v>1000</v>
          </cell>
          <cell r="F1811" t="str">
            <v>CC-00978227</v>
          </cell>
          <cell r="R1811" t="str">
            <v>BVHD163336</v>
          </cell>
          <cell r="AB1811" t="str">
            <v>Attend the site for schedule service so drain oil from tank and cooler about 38 liter after that change oil filter, air filter compress or and engine both site and oil 40 liters. After that start the unit found running ok.</v>
          </cell>
        </row>
        <row r="1812">
          <cell r="A1812">
            <v>45119.5062384259</v>
          </cell>
          <cell r="B1812">
            <v>2133</v>
          </cell>
          <cell r="F1812" t="str">
            <v>CC-00976844</v>
          </cell>
          <cell r="R1812" t="str">
            <v>BVFS049421</v>
          </cell>
          <cell r="AB1812" t="str">
            <v>I attended the site and changed the air filter, oil filter and now the machine is running properly.</v>
          </cell>
        </row>
        <row r="1813">
          <cell r="A1813">
            <v>45119.464652777802</v>
          </cell>
          <cell r="B1813">
            <v>53416</v>
          </cell>
          <cell r="F1813" t="str">
            <v>CC-00976734</v>
          </cell>
          <cell r="R1813" t="str">
            <v>BILS030211</v>
          </cell>
          <cell r="AB1813" t="str">
            <v>I attended the site and changed the air filter, oil filter, oil, separator, greasing and now the machine is running properly.</v>
          </cell>
        </row>
        <row r="1814">
          <cell r="A1814">
            <v>45119.463437500002</v>
          </cell>
          <cell r="B1814">
            <v>42398</v>
          </cell>
          <cell r="F1814" t="str">
            <v>CC-00976728</v>
          </cell>
          <cell r="R1814" t="str">
            <v>BLGS040582</v>
          </cell>
          <cell r="AB1814" t="str">
            <v>I attended the site and changed the air filter, oil filter, oil, separator, greasing and now the machine is running properly.</v>
          </cell>
        </row>
        <row r="1815">
          <cell r="A1815">
            <v>45119.462164351899</v>
          </cell>
          <cell r="B1815">
            <v>2131</v>
          </cell>
          <cell r="F1815" t="str">
            <v>CC-00976724</v>
          </cell>
          <cell r="R1815" t="str">
            <v>BVIC378175</v>
          </cell>
          <cell r="AB1815" t="str">
            <v>I attended the site and changed the air filter, oil filter, oil, greasing and now the machine is running properly.</v>
          </cell>
        </row>
        <row r="1816">
          <cell r="A1816">
            <v>45119.452743055597</v>
          </cell>
          <cell r="B1816">
            <v>15319</v>
          </cell>
          <cell r="F1816" t="str">
            <v>CC-00976689</v>
          </cell>
          <cell r="R1816" t="str">
            <v>GPBC370442</v>
          </cell>
          <cell r="AB1816" t="str">
            <v>We attended the site and changed the air filter, oil filter, oil, separator, greasing and now the unit is running properly.</v>
          </cell>
        </row>
        <row r="1817">
          <cell r="A1817">
            <v>45119.4515972222</v>
          </cell>
          <cell r="B1817">
            <v>5559</v>
          </cell>
          <cell r="F1817" t="str">
            <v>CC-00976687</v>
          </cell>
          <cell r="R1817" t="str">
            <v>BRDC373261</v>
          </cell>
          <cell r="AB1817" t="str">
            <v>I attended the site and changed the air filter, oil filter, oil, separator, greasing and now the machine is running properly</v>
          </cell>
        </row>
        <row r="1818">
          <cell r="A1818">
            <v>45118.6553472222</v>
          </cell>
          <cell r="B1818">
            <v>1256</v>
          </cell>
          <cell r="F1818" t="str">
            <v>CC-00976076</v>
          </cell>
          <cell r="R1818" t="str">
            <v>BVJC374172</v>
          </cell>
          <cell r="AB1818" t="str">
            <v>Attend the site for schedule services so change air filter, oil filter, separator and oil. After that start the unit found running ok.</v>
          </cell>
        </row>
        <row r="1819">
          <cell r="A1819">
            <v>45115.613275463002</v>
          </cell>
          <cell r="B1819">
            <v>4853</v>
          </cell>
          <cell r="F1819" t="str">
            <v>CC-00973610</v>
          </cell>
          <cell r="R1819" t="str">
            <v>BVGF111611</v>
          </cell>
          <cell r="AB1819" t="str">
            <v>We visited site and service done today in unit during change the parts in service 1 .Air filter 2 .separator 3.Oil 4.Oil filter and greasing done after than start for check unit running well.</v>
          </cell>
        </row>
        <row r="1820">
          <cell r="A1820">
            <v>45115.612407407403</v>
          </cell>
          <cell r="B1820">
            <v>5072</v>
          </cell>
          <cell r="F1820" t="str">
            <v>CC-00973608</v>
          </cell>
          <cell r="R1820" t="str">
            <v>BVGF111615</v>
          </cell>
          <cell r="AB1820" t="str">
            <v>We visited site and service done today in unit during change the parts in service 1 .Air filter 2 .separator 3.Oil 4.Oil filter and greasing done after than start for check unit running well.</v>
          </cell>
        </row>
        <row r="1821">
          <cell r="A1821">
            <v>45115.484606481499</v>
          </cell>
          <cell r="B1821">
            <v>4503</v>
          </cell>
          <cell r="F1821" t="str">
            <v>CC-00973333</v>
          </cell>
          <cell r="R1821" t="str">
            <v>BUID162912</v>
          </cell>
          <cell r="AB1821" t="str">
            <v>Attend the site for schedule service so drain oil from tank and cooler approx 37 liters and change parts air filter compressor side, oil filter 2 nos. Also change valve kit - BDV kit, actuator kit, pressure regulator kit and top up 38 liters oil. After that start the unit found running ok.</v>
          </cell>
        </row>
        <row r="1822">
          <cell r="A1822">
            <v>45114.699293981503</v>
          </cell>
          <cell r="B1822">
            <v>28861</v>
          </cell>
          <cell r="F1822" t="str">
            <v>CC-00972785</v>
          </cell>
          <cell r="R1822" t="str">
            <v>BQBS033819</v>
          </cell>
          <cell r="AB1822" t="str">
            <v>Today we attend the customer site for general service so we change parts 1 air filter 2 oil filter 3 oil 4 separator 5 drive coupling element than start machine running ok</v>
          </cell>
        </row>
        <row r="1823">
          <cell r="A1823">
            <v>45113.681909722203</v>
          </cell>
          <cell r="B1823">
            <v>2700</v>
          </cell>
          <cell r="F1823" t="str">
            <v>CC-00971625</v>
          </cell>
          <cell r="R1823" t="str">
            <v>BVLD163067</v>
          </cell>
          <cell r="AB1823" t="str">
            <v>Attend the site for schedule service so drain oil approx 38 liters from cooler and tank after that replace air filter compressor and engine side and oil 40 litres, oil filter 90 lpm 2nos. After all work done start the unit after then check the unit on load condition found unit is running in normal with all parameters under limit.</v>
          </cell>
        </row>
        <row r="1824">
          <cell r="A1824">
            <v>45113.616493055597</v>
          </cell>
          <cell r="B1824">
            <v>2230</v>
          </cell>
          <cell r="F1824" t="str">
            <v>CC-00971436</v>
          </cell>
          <cell r="R1824" t="str">
            <v>BVFS049358</v>
          </cell>
          <cell r="AB1824" t="str">
            <v>Today we attend the customer site for schedule service and we change parts 1 air filter 2 oil filter than start machine running ok</v>
          </cell>
        </row>
        <row r="1825">
          <cell r="A1825">
            <v>45113.584548611099</v>
          </cell>
          <cell r="B1825">
            <v>7420</v>
          </cell>
          <cell r="F1825" t="str">
            <v>CC-00971377</v>
          </cell>
          <cell r="R1825" t="str">
            <v>BPBD200118</v>
          </cell>
          <cell r="AB1825" t="str">
            <v>Attend the site for schedule service so drain oil approx 38 liters from cooler and tank after that replace separator and all valve kit and oil 40 litres. After all work done start the unit after then check the unit on load condition found unit is running in normal with all parameters under limit.</v>
          </cell>
        </row>
        <row r="1826">
          <cell r="A1826">
            <v>45113.583217592597</v>
          </cell>
          <cell r="B1826">
            <v>1210</v>
          </cell>
          <cell r="F1826" t="str">
            <v>CC-00971372</v>
          </cell>
          <cell r="R1826" t="str">
            <v>BTKD200646</v>
          </cell>
          <cell r="AB1826" t="str">
            <v>Attend the site for schedule service so drain oil approx 38 liters from cooler and tank after that replace air filter compressor side and oil 40 litres, oil filter 90 lpm 2nos. After all work done start the unit after then check the unit on load condition found unit is running in normal with all parameters under limit.</v>
          </cell>
        </row>
        <row r="1827">
          <cell r="A1827">
            <v>45113.581944444399</v>
          </cell>
          <cell r="B1827">
            <v>1210</v>
          </cell>
          <cell r="F1827" t="str">
            <v>CC-00971365</v>
          </cell>
          <cell r="R1827" t="str">
            <v>BTJL152348</v>
          </cell>
          <cell r="AB1827" t="str">
            <v>Attend the site for schedule service so drain oil approx 18 liters from cooler and tank after that replace air filter compressor side and oil 20 litres, oil filter 90 lpm 2nos. After all work done start the unit after then check the unit on load condition found unit is running in normal with all parameters under limit.</v>
          </cell>
        </row>
        <row r="1828">
          <cell r="A1828">
            <v>45113.580497685201</v>
          </cell>
          <cell r="B1828">
            <v>9580</v>
          </cell>
          <cell r="F1828" t="str">
            <v>CC-00971362</v>
          </cell>
          <cell r="R1828" t="str">
            <v>BQGD230029</v>
          </cell>
          <cell r="AB1828" t="str">
            <v>Attend the site for schedule service so drain oil approx 118 liters from cooler and tank after that replace air filter compressor side and oil 120 litres, oil filter 90 lpm 2nos. After all work done start the unit after then check the unit on load condition found unit is running in normal with all parameters under limit.</v>
          </cell>
        </row>
        <row r="1829">
          <cell r="A1829">
            <v>45113.579016203701</v>
          </cell>
          <cell r="B1829">
            <v>1680</v>
          </cell>
          <cell r="F1829" t="str">
            <v>CC-00971360</v>
          </cell>
          <cell r="R1829" t="str">
            <v>BTID162392</v>
          </cell>
          <cell r="AB1829" t="str">
            <v>Attend the site for schedule service so drain oil approx 38 liters from cooler and tank after that replace air filter engine side, changed air oil separator, change MPV kit, BDV kit, ADV kit, pressure regulator kit and actuator kit also changed and oil 120 litres. After all work done start the unit after then check the unit on load condition found unit is running in normal with all parameters under limit.</v>
          </cell>
        </row>
        <row r="1830">
          <cell r="A1830">
            <v>45113.576099537</v>
          </cell>
          <cell r="B1830">
            <v>4400</v>
          </cell>
          <cell r="F1830" t="str">
            <v>CC-00971355</v>
          </cell>
          <cell r="R1830" t="str">
            <v>BSLD230361</v>
          </cell>
          <cell r="AB1830" t="str">
            <v>Attend the site for schedule service so drain oil approx 118 liters from cooler and tank after that replace air filter compressor side, change MPV kit, BDV kit, ADV kit, pressure regulator kit and actuator kit also changed and oil 120 litres, oil filter 90 lpm 2nos. After all work done start the unit after then check the unit on load condition found unit is running in normal with all parameters under limit.</v>
          </cell>
        </row>
        <row r="1831">
          <cell r="A1831">
            <v>45113.574884259302</v>
          </cell>
          <cell r="B1831">
            <v>7310</v>
          </cell>
          <cell r="F1831" t="str">
            <v>CC-00971350</v>
          </cell>
          <cell r="R1831" t="str">
            <v>BULD162577</v>
          </cell>
          <cell r="AB1831"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2">
          <cell r="A1832">
            <v>45113.573692129597</v>
          </cell>
          <cell r="B1832">
            <v>7400</v>
          </cell>
          <cell r="F1832" t="str">
            <v>CC-00971349</v>
          </cell>
          <cell r="R1832" t="str">
            <v>BULD162559</v>
          </cell>
          <cell r="AB1832"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3">
          <cell r="A1833">
            <v>45113.572731481501</v>
          </cell>
          <cell r="B1833">
            <v>6075</v>
          </cell>
          <cell r="F1833" t="str">
            <v>CC-00971347</v>
          </cell>
          <cell r="R1833" t="str">
            <v>BTCD162162</v>
          </cell>
          <cell r="AB1833"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4">
          <cell r="A1834">
            <v>45113.571724537003</v>
          </cell>
          <cell r="B1834">
            <v>5050</v>
          </cell>
          <cell r="F1834" t="str">
            <v>CC-00971343</v>
          </cell>
          <cell r="R1834" t="str">
            <v>BRCD160967</v>
          </cell>
          <cell r="AB1834"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5">
          <cell r="A1835">
            <v>45113.5705787037</v>
          </cell>
          <cell r="B1835">
            <v>7480</v>
          </cell>
          <cell r="F1835" t="str">
            <v>CC-00971340</v>
          </cell>
          <cell r="R1835" t="str">
            <v>BSKD161467</v>
          </cell>
          <cell r="AB1835"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6">
          <cell r="A1836">
            <v>45113.539571759298</v>
          </cell>
          <cell r="B1836">
            <v>10035</v>
          </cell>
          <cell r="F1836" t="str">
            <v>CC-00971255</v>
          </cell>
          <cell r="R1836" t="str">
            <v>BRGD161233</v>
          </cell>
          <cell r="AB1836"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7">
          <cell r="A1837">
            <v>45113.538402777798</v>
          </cell>
          <cell r="B1837">
            <v>6900</v>
          </cell>
          <cell r="F1837" t="str">
            <v>CC-00971252</v>
          </cell>
          <cell r="R1837" t="str">
            <v>BTDD162186</v>
          </cell>
          <cell r="AB1837"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8">
          <cell r="A1838">
            <v>45113.535347222198</v>
          </cell>
          <cell r="B1838">
            <v>10855</v>
          </cell>
          <cell r="F1838" t="str">
            <v>CC-00971241</v>
          </cell>
          <cell r="R1838" t="str">
            <v>BQKD160115</v>
          </cell>
          <cell r="AB1838"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39">
          <cell r="A1839">
            <v>45113.534120370401</v>
          </cell>
          <cell r="B1839">
            <v>16565</v>
          </cell>
          <cell r="F1839" t="str">
            <v>CC-00971235</v>
          </cell>
          <cell r="R1839" t="str">
            <v>BQJD160040</v>
          </cell>
          <cell r="AB1839"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840">
          <cell r="A1840">
            <v>45113.532881944397</v>
          </cell>
          <cell r="B1840">
            <v>4900</v>
          </cell>
          <cell r="F1840" t="str">
            <v>CC-00971231</v>
          </cell>
          <cell r="R1840" t="str">
            <v>BSJD161378</v>
          </cell>
          <cell r="AB1840"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v>
          </cell>
        </row>
        <row r="1841">
          <cell r="A1841">
            <v>45113.526898148099</v>
          </cell>
          <cell r="B1841">
            <v>4050</v>
          </cell>
          <cell r="F1841" t="str">
            <v>CC-00971215</v>
          </cell>
          <cell r="R1841" t="str">
            <v>BTEL160427</v>
          </cell>
          <cell r="AB1841"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842">
          <cell r="A1842">
            <v>45113.525266203702</v>
          </cell>
          <cell r="B1842">
            <v>1840</v>
          </cell>
          <cell r="F1842" t="str">
            <v>CC-00971211</v>
          </cell>
          <cell r="R1842" t="str">
            <v>BUJD121019</v>
          </cell>
          <cell r="AB1842" t="str">
            <v>Attend the site for schedule service so drain oil approx 18 liters from cooler and tank after that replace air filter engine and compressor both side, oil 20 litres, oil filter 90 lpm 2nos. After all work done start the unit after then check the unit on load condition found unit is running in normal with all parameters under limit.</v>
          </cell>
        </row>
        <row r="1843">
          <cell r="A1843">
            <v>45113.524189814802</v>
          </cell>
          <cell r="B1843">
            <v>1800</v>
          </cell>
          <cell r="F1843" t="str">
            <v>CC-00971207</v>
          </cell>
          <cell r="R1843" t="str">
            <v>BTHD120971</v>
          </cell>
          <cell r="AB1843"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844">
          <cell r="A1844">
            <v>45113.5231712963</v>
          </cell>
          <cell r="B1844">
            <v>6250</v>
          </cell>
          <cell r="F1844" t="str">
            <v>CC-00971200</v>
          </cell>
          <cell r="R1844" t="str">
            <v>BSFD161795</v>
          </cell>
          <cell r="AB1844"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845">
          <cell r="A1845">
            <v>45113.521886574097</v>
          </cell>
          <cell r="B1845">
            <v>6150</v>
          </cell>
          <cell r="F1845" t="str">
            <v>CC-00971195</v>
          </cell>
          <cell r="R1845" t="str">
            <v>BTFD162243</v>
          </cell>
          <cell r="AB1845"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846">
          <cell r="A1846">
            <v>45113.450358796297</v>
          </cell>
          <cell r="B1846">
            <v>11147</v>
          </cell>
          <cell r="F1846" t="str">
            <v>CC-00970980</v>
          </cell>
          <cell r="R1846" t="str">
            <v>BRGL151464</v>
          </cell>
          <cell r="AB1846" t="str">
            <v>Attend the site for schedule service so drain oil from tank and cooler about 38 liter after that change oil filter, air filter compress or and engine both site and oil 40 liters. After that start the unit found running ok.</v>
          </cell>
        </row>
        <row r="1847">
          <cell r="A1847">
            <v>45113.449467592603</v>
          </cell>
          <cell r="B1847">
            <v>10851</v>
          </cell>
          <cell r="F1847" t="str">
            <v>CC-00970977</v>
          </cell>
          <cell r="R1847" t="str">
            <v>BRGL151468</v>
          </cell>
          <cell r="AB1847" t="str">
            <v>Attend the site for schedule service so drain oil from tank and cooler about 38 liter after that change oil filter, change air oil separator, air filter compress or and engine both site and oil 40 liters. After that start the unit found running ok.</v>
          </cell>
        </row>
        <row r="1848">
          <cell r="A1848">
            <v>45113.446226851898</v>
          </cell>
          <cell r="B1848">
            <v>45</v>
          </cell>
          <cell r="F1848" t="str">
            <v>CC-00970969</v>
          </cell>
          <cell r="R1848" t="str">
            <v>BVGD163297</v>
          </cell>
          <cell r="AB1848" t="str">
            <v>Attend the site for schedule service so attend and drain oil from cooler and tank approx 38 liters, after then change air filter for compressor and engine both side, change oil filter and change 40 liters oil. After then start the unit found running in good condition.</v>
          </cell>
        </row>
        <row r="1849">
          <cell r="A1849">
            <v>45111.492974537003</v>
          </cell>
          <cell r="B1849">
            <v>505</v>
          </cell>
          <cell r="F1849" t="str">
            <v>CC-00968636</v>
          </cell>
          <cell r="R1849" t="str">
            <v>BWKD163559</v>
          </cell>
          <cell r="AB1849" t="str">
            <v>Attend the site for schedule service so following jobs are sone :- Start the unit and run the unit until DOT reaches 90 deg. cel. After th drain the oil found oil red in colour with burning smell so crank the unit three times and drain oil from tank, oil cooler and radial outlet temperature sensor port total drain oil 28 litres only . So fill oil in tank air lube plus 15 litres and run the unit in 100 deg.cel. for 10 minutes and again flush the oil with three dead cranks. Total flush oil 13 litres. After then replace oil filter 90 lpm 2nos. Replace air filter compressor side . Engine side air filter found in good condition also it was replaced by customer in 300 running hours. After then fill oil in tank 40 litres in level. After all work done run the unit on load condition found before casing dot reaches 90 deg.cel. and after casing 86 deg.cel. in 1600 drilling rpm. Now unit is running with limit parameters.</v>
          </cell>
        </row>
        <row r="1850">
          <cell r="A1850">
            <v>45110.510335648098</v>
          </cell>
          <cell r="B1850">
            <v>4297</v>
          </cell>
          <cell r="F1850" t="str">
            <v>CC-00967448</v>
          </cell>
          <cell r="R1850" t="str">
            <v>BUGD162826</v>
          </cell>
          <cell r="AB1850" t="str">
            <v>Attend the site for schedule service so replace air filter engine and compressor both side, replace oil filter, replace oil 39 litres. After schedule service start the unit and check on load condition found unit is running in ok condition.</v>
          </cell>
        </row>
        <row r="1851">
          <cell r="A1851">
            <v>45107.638263888897</v>
          </cell>
          <cell r="B1851">
            <v>22470</v>
          </cell>
          <cell r="F1851" t="str">
            <v>CC-00965617</v>
          </cell>
          <cell r="R1851" t="str">
            <v>BRAS033261</v>
          </cell>
          <cell r="AB1851" t="str">
            <v>Today we attend the customer site for general service so we change parts 1 air filter 2 oil filter 3 oil 4 separator 6 drive coupling than start machine running ok but we found sound in motor bearing so please change motor bearing</v>
          </cell>
        </row>
        <row r="1852">
          <cell r="A1852">
            <v>45107.623483796298</v>
          </cell>
          <cell r="B1852">
            <v>1502</v>
          </cell>
          <cell r="F1852" t="str">
            <v>CC-00965573</v>
          </cell>
          <cell r="R1852" t="str">
            <v>BVID163401</v>
          </cell>
          <cell r="AB1852" t="str">
            <v>Attend the site for schedule service so replace oil 40 litres, oil filter 90 lpm 2nos., air filter engine and compressor both side, separator filter, actuator kit 2nos., pressure regulator kit and arv kit. After all work done start the unit and check on load condition found unit is running with all parameters under limit.</v>
          </cell>
        </row>
        <row r="1853">
          <cell r="A1853">
            <v>45102.577534722201</v>
          </cell>
          <cell r="B1853">
            <v>10408</v>
          </cell>
          <cell r="F1853" t="str">
            <v>CC-00960915</v>
          </cell>
          <cell r="R1853" t="str">
            <v>BRBS033681</v>
          </cell>
          <cell r="AB1853" t="str">
            <v>We visited site and service done change parts Air filter ,Oil , Separator and Oil filter after than start for check unit running well.</v>
          </cell>
        </row>
        <row r="1854">
          <cell r="A1854">
            <v>45102.574872685203</v>
          </cell>
          <cell r="B1854">
            <v>11771</v>
          </cell>
          <cell r="F1854" t="str">
            <v>CC-00960914</v>
          </cell>
          <cell r="R1854" t="str">
            <v>BRCS033813</v>
          </cell>
          <cell r="AB1854" t="str">
            <v>We visited site and service done today in unit during in service change the parts 1.Oil , 2.Separator ,3.Air filter and oil filter after than start for check unit running well.</v>
          </cell>
        </row>
        <row r="1855">
          <cell r="A1855">
            <v>45102.572627314803</v>
          </cell>
          <cell r="B1855">
            <v>12075</v>
          </cell>
          <cell r="F1855" t="str">
            <v>CC-00960913</v>
          </cell>
          <cell r="R1855" t="str">
            <v>BRCS033809</v>
          </cell>
          <cell r="AB1855" t="str">
            <v>We visited site and schedule service done today in unit during change the parts in service 1.Air filter, 2.Oil filter, 3.Separator, 4.Oil after than start for check unit running well.</v>
          </cell>
        </row>
        <row r="1856">
          <cell r="A1856">
            <v>45101.697326388901</v>
          </cell>
          <cell r="B1856">
            <v>1030</v>
          </cell>
          <cell r="F1856" t="str">
            <v>CC-00960524</v>
          </cell>
          <cell r="R1856" t="str">
            <v>BVED163244</v>
          </cell>
          <cell r="AB1856" t="str">
            <v>Replace air filter engine and compressor both side, replace oil filter 90 lpm 2nos., replace oil 40 litres.</v>
          </cell>
        </row>
        <row r="1857">
          <cell r="A1857">
            <v>45101.684317129599</v>
          </cell>
          <cell r="B1857">
            <v>509</v>
          </cell>
          <cell r="F1857" t="str">
            <v>CC-00960489</v>
          </cell>
          <cell r="R1857" t="str">
            <v>BWAD163648</v>
          </cell>
          <cell r="AB1857" t="str">
            <v>Attend then site for schedule service so replace oil 40 litres, replace oil filter 90 lpm 2nos., replace air filter engine and compressor both side.</v>
          </cell>
        </row>
        <row r="1858">
          <cell r="A1858">
            <v>45101.677627314799</v>
          </cell>
          <cell r="B1858"/>
          <cell r="F1858" t="str">
            <v>CC-00960469</v>
          </cell>
          <cell r="R1858" t="str">
            <v>BSGD161904</v>
          </cell>
          <cell r="AB1858" t="str">
            <v>By mistake we log this call, cancellation mail send to CCS suport team waiting for call cancellation. 24-06-2023</v>
          </cell>
        </row>
        <row r="1859">
          <cell r="A1859">
            <v>45101.477569444403</v>
          </cell>
          <cell r="B1859">
            <v>5278</v>
          </cell>
          <cell r="F1859" t="str">
            <v>CC-00960020</v>
          </cell>
          <cell r="R1859" t="str">
            <v>BUFD162814</v>
          </cell>
          <cell r="AB1859" t="str">
            <v>Attend the site for schedule service so replace air filter engine and compressor both side, oil 39 litres, oil filter 90 lpm 2nos.</v>
          </cell>
        </row>
        <row r="1860">
          <cell r="A1860">
            <v>45099.598993055602</v>
          </cell>
          <cell r="B1860"/>
          <cell r="F1860" t="str">
            <v>CC-00957882</v>
          </cell>
          <cell r="R1860"/>
          <cell r="AB1860" t="str">
            <v>As discussed with lockin engineer the machine is belongs to M/S Prime power, mailed to ccs for reassign to prime power....23/06/23
Waiting for customer approval 28-06-2023
Waiting for customer approval 30-06-2023</v>
          </cell>
        </row>
        <row r="1861">
          <cell r="A1861">
            <v>45099.546724537002</v>
          </cell>
          <cell r="B1861">
            <v>22685</v>
          </cell>
          <cell r="F1861" t="str">
            <v>CC-00957743</v>
          </cell>
          <cell r="R1861" t="str">
            <v>BRCC372871</v>
          </cell>
          <cell r="AB1861" t="str">
            <v>We attended the customer site and cleaned the machine and changed the air filter, oil filter, oil and Greasing. Now the machine is running properly.</v>
          </cell>
        </row>
        <row r="1862">
          <cell r="A1862">
            <v>45098.581319444398</v>
          </cell>
          <cell r="B1862">
            <v>2279</v>
          </cell>
          <cell r="F1862" t="str">
            <v>CC-00956805</v>
          </cell>
          <cell r="R1862" t="str">
            <v>EVLL062069</v>
          </cell>
          <cell r="AB1862" t="str">
            <v>We visited site and service done today in unit duri change the parts in service Air filter and oil filter.after than start for check unit running well.</v>
          </cell>
        </row>
        <row r="1863">
          <cell r="A1863">
            <v>45097.605254629598</v>
          </cell>
          <cell r="B1863">
            <v>12000</v>
          </cell>
          <cell r="F1863" t="str">
            <v>CC-00955701</v>
          </cell>
          <cell r="R1863" t="str">
            <v>BTDD162169</v>
          </cell>
          <cell r="AB1863"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864">
          <cell r="A1864">
            <v>45097.563449074099</v>
          </cell>
          <cell r="B1864">
            <v>12889</v>
          </cell>
          <cell r="F1864" t="str">
            <v>CC-00955583</v>
          </cell>
          <cell r="R1864" t="str">
            <v>BUAS033580</v>
          </cell>
          <cell r="AB1864" t="str">
            <v>Today we attend the customer site for general service so we change parts 1 air filter 2 oil filter 3 oil 4 separator 5 pre filter than start machine running ok</v>
          </cell>
        </row>
        <row r="1865">
          <cell r="A1865">
            <v>45097.313946759299</v>
          </cell>
          <cell r="B1865">
            <v>2700</v>
          </cell>
          <cell r="F1865" t="str">
            <v>CC-00955124</v>
          </cell>
          <cell r="R1865" t="str">
            <v>BVCD163165</v>
          </cell>
          <cell r="AB1865" t="str">
            <v>Attend the site for schedule service so replaced parts are oil 40 litres, oil filter 90lpm 2nos., air filter engine and compressor both side. After schedule service done start the unit and check on load condition found unit is running in ok condition with all parameters under limit.</v>
          </cell>
        </row>
        <row r="1866">
          <cell r="A1866">
            <v>45096.624560185199</v>
          </cell>
          <cell r="B1866">
            <v>7500</v>
          </cell>
          <cell r="F1866" t="str">
            <v>CC-00954531</v>
          </cell>
          <cell r="R1866" t="str">
            <v>BTCD162149</v>
          </cell>
          <cell r="AB1866" t="str">
            <v>Attend the site for schedule service so replace oil 39 litres, replace air filter engine and compressor both side, replace oil filter 90 lpm 2nos. and separator filter 1no. As per elgi schedule maintenance service valve kit replaced are actuator kit 2nos., pressure regulator kit and arv kit. After schedule service start the unit and check on load condition found unit is running in ok condition.</v>
          </cell>
        </row>
        <row r="1867">
          <cell r="A1867">
            <v>45093.665439814802</v>
          </cell>
          <cell r="B1867">
            <v>12433</v>
          </cell>
          <cell r="F1867" t="str">
            <v>CC-00952329</v>
          </cell>
          <cell r="R1867" t="str">
            <v>BUBS033778</v>
          </cell>
          <cell r="AB1867" t="str">
            <v>We visited site and clean unit and schedule service done today in unit during change the parts are Air filter, Oil filter, Separator and oil after than start for check unit running well.</v>
          </cell>
        </row>
        <row r="1868">
          <cell r="A1868">
            <v>45093.444317129601</v>
          </cell>
          <cell r="B1868">
            <v>1500</v>
          </cell>
          <cell r="F1868" t="str">
            <v>CC-00951769</v>
          </cell>
          <cell r="R1868" t="str">
            <v>BUID162940</v>
          </cell>
          <cell r="AB1868" t="str">
            <v>Attend the site for scheduled maintenance service so replace separators filter by new one, replace actuator kit 1no., replace arv kit 1no., replace pressure regulator kit 1no. After all work done start the unit and check on load condition found unit is running in proper condition.</v>
          </cell>
        </row>
        <row r="1869">
          <cell r="A1869">
            <v>45092.437465277799</v>
          </cell>
          <cell r="B1869">
            <v>640</v>
          </cell>
          <cell r="F1869" t="str">
            <v>CC-00950664</v>
          </cell>
          <cell r="R1869" t="str">
            <v>BWKD163522</v>
          </cell>
          <cell r="AB1869" t="str">
            <v>Attend the site for schedule service so drain oil from tank and cooler about 38 liter after that change oil filter, air filter compress or and engine both site and oil 40 liters. After that start the unit found running ok.</v>
          </cell>
        </row>
        <row r="1870">
          <cell r="A1870">
            <v>45090.449108796303</v>
          </cell>
          <cell r="B1870">
            <v>2505</v>
          </cell>
          <cell r="F1870" t="str">
            <v>CC-00948545</v>
          </cell>
          <cell r="R1870" t="str">
            <v>BPID120091</v>
          </cell>
          <cell r="AB1870" t="str">
            <v>Attend the site for schedule service so drain oil from tank and cooler about 38 liter after that change oil filter, air filter compress or and engine both side and oil 40 liters. After that start the unit found running ok.</v>
          </cell>
        </row>
        <row r="1871">
          <cell r="A1871">
            <v>45090.448229166701</v>
          </cell>
          <cell r="B1871">
            <v>9125</v>
          </cell>
          <cell r="F1871" t="str">
            <v>CC-00948543</v>
          </cell>
          <cell r="R1871" t="str">
            <v>BQED160244</v>
          </cell>
          <cell r="AB1871" t="str">
            <v>Attend the site for schedule service so drain oil from tank and cooler about 38 liter after that change oil filter, air filter compress or and engine both site and oil 40 liters. After that start the unit found running ok.</v>
          </cell>
        </row>
        <row r="1872">
          <cell r="A1872">
            <v>45090.446689814802</v>
          </cell>
          <cell r="B1872">
            <v>5020</v>
          </cell>
          <cell r="F1872" t="str">
            <v>CC-00948537</v>
          </cell>
          <cell r="R1872" t="str">
            <v>BSJD161406</v>
          </cell>
          <cell r="AB1872" t="str">
            <v>Attend the site for schedule service so drain oil from tank and cooler about 38 liter after that change oil filter, air filter compress or and engine both site and oil 40 liters. After that start the unit found running ok.</v>
          </cell>
        </row>
        <row r="1873">
          <cell r="A1873">
            <v>45090.445706018501</v>
          </cell>
          <cell r="B1873">
            <v>3010</v>
          </cell>
          <cell r="F1873" t="str">
            <v>CC-00948536</v>
          </cell>
          <cell r="R1873" t="str">
            <v>BSFD161819</v>
          </cell>
          <cell r="AB1873"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874">
          <cell r="A1874">
            <v>45090.444710648102</v>
          </cell>
          <cell r="B1874">
            <v>4125</v>
          </cell>
          <cell r="F1874" t="str">
            <v>CC-00948531</v>
          </cell>
          <cell r="R1874" t="str">
            <v>BSID161979</v>
          </cell>
          <cell r="AB1874"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875">
          <cell r="A1875">
            <v>45090.443611111099</v>
          </cell>
          <cell r="B1875">
            <v>995</v>
          </cell>
          <cell r="F1875" t="str">
            <v>CC-00948524</v>
          </cell>
          <cell r="R1875" t="str">
            <v>BULD121094</v>
          </cell>
          <cell r="AB1875" t="str">
            <v>Attend the site for schedule service so drain oil from tank and cooler about 38 liter after that change oil filter air filter compress or and engine both site and oil 40 liters. After that start the unit found running ok.</v>
          </cell>
        </row>
        <row r="1876">
          <cell r="A1876">
            <v>45090.442499999997</v>
          </cell>
          <cell r="B1876">
            <v>625</v>
          </cell>
          <cell r="F1876" t="str">
            <v>CC-00948520</v>
          </cell>
          <cell r="R1876" t="str">
            <v>BUJD121018</v>
          </cell>
          <cell r="AB1876" t="str">
            <v>Attend the site for schedule service so drain oil from tank and cooler about 38 liter after that change oil filter, air filter compress or and engine both site and oil 40 liters. After that start the unit found running ok.</v>
          </cell>
        </row>
        <row r="1877">
          <cell r="A1877">
            <v>45090.441481481503</v>
          </cell>
          <cell r="B1877">
            <v>8340</v>
          </cell>
          <cell r="F1877" t="str">
            <v>CC-00948518</v>
          </cell>
          <cell r="R1877" t="str">
            <v>BRCD160940</v>
          </cell>
          <cell r="AB1877" t="str">
            <v>Attend the site for schedule service so drain oil from tank and cooler about 38 liter after that change oil filter, air filter compress or and engine both side and oil 40 liters. After that start the unit found running ok.</v>
          </cell>
        </row>
        <row r="1878">
          <cell r="A1878">
            <v>45090.440520833297</v>
          </cell>
          <cell r="B1878">
            <v>4590</v>
          </cell>
          <cell r="F1878" t="str">
            <v>CC-00948515</v>
          </cell>
          <cell r="R1878" t="str">
            <v>BSGD161864</v>
          </cell>
          <cell r="AB1878" t="str">
            <v>Attend the site for schedule service so drain oil from tank and cooler about 38 liter after that change oil filter, air filter compress or and engine both site and oil 40 liters. After that start the unit found running ok.</v>
          </cell>
        </row>
        <row r="1879">
          <cell r="A1879">
            <v>45090.439340277801</v>
          </cell>
          <cell r="B1879">
            <v>16910</v>
          </cell>
          <cell r="F1879" t="str">
            <v>CC-00948511</v>
          </cell>
          <cell r="R1879" t="str">
            <v>BQHD160416</v>
          </cell>
          <cell r="AB1879" t="str">
            <v>Attend the site for schedule service so drain oil from tank and cooler about 38 liter after that change oil filter, air filter compress or and engine both site, actuator kit and oil 40 liters. After that start the unit found running ok.</v>
          </cell>
        </row>
        <row r="1880">
          <cell r="A1880">
            <v>45090.4383564815</v>
          </cell>
          <cell r="B1880">
            <v>4900</v>
          </cell>
          <cell r="F1880" t="str">
            <v>CC-00948510</v>
          </cell>
          <cell r="R1880" t="str">
            <v>BSJD161422</v>
          </cell>
          <cell r="AB1880"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881">
          <cell r="A1881">
            <v>45090.437326388899</v>
          </cell>
          <cell r="B1881">
            <v>4580</v>
          </cell>
          <cell r="F1881" t="str">
            <v>CC-00948506</v>
          </cell>
          <cell r="R1881" t="str">
            <v>BRGD161218</v>
          </cell>
          <cell r="AB1881"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882">
          <cell r="A1882">
            <v>45090.436400462997</v>
          </cell>
          <cell r="B1882">
            <v>6085</v>
          </cell>
          <cell r="F1882" t="str">
            <v>CC-00948502</v>
          </cell>
          <cell r="R1882" t="str">
            <v>BRCD160968</v>
          </cell>
          <cell r="AB1882" t="str">
            <v>Attend the site for schedule service so drain oil from tank and cooler about 38 liter after that change oil filter, air filter compress or engine both site, and oil 40 liters. After that start the unit found running ok.</v>
          </cell>
        </row>
        <row r="1883">
          <cell r="A1883">
            <v>45090.435057870403</v>
          </cell>
          <cell r="B1883">
            <v>4500</v>
          </cell>
          <cell r="F1883" t="str">
            <v>CC-00948500</v>
          </cell>
          <cell r="R1883" t="str">
            <v>BRGD161212</v>
          </cell>
          <cell r="AB1883"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884">
          <cell r="A1884">
            <v>45090.434039351901</v>
          </cell>
          <cell r="B1884">
            <v>5505</v>
          </cell>
          <cell r="F1884" t="str">
            <v>CC-00948498</v>
          </cell>
          <cell r="R1884" t="str">
            <v>BSKD161462</v>
          </cell>
          <cell r="AB1884" t="str">
            <v>Attend the site for schedule service so drain oil from tank and cooler about 38 liter after that change oil filter, air filter compressor ans engine both site, and oil 40 liters. After that start the unit found running ok.</v>
          </cell>
        </row>
        <row r="1885">
          <cell r="A1885">
            <v>45090.433101851799</v>
          </cell>
          <cell r="B1885">
            <v>6580</v>
          </cell>
          <cell r="F1885" t="str">
            <v>CC-00948494</v>
          </cell>
          <cell r="R1885" t="str">
            <v>BTJD162046</v>
          </cell>
          <cell r="AB1885" t="str">
            <v>Attend the site for schedule service so drain oil from tank and cooler about 38 liter after that change oil filter, air filter compress or and engine both site, and oil 40 liters. After that start the unit found running ok.</v>
          </cell>
        </row>
        <row r="1886">
          <cell r="A1886">
            <v>45090.432175925896</v>
          </cell>
          <cell r="B1886">
            <v>8355</v>
          </cell>
          <cell r="F1886" t="str">
            <v>CC-00948493</v>
          </cell>
          <cell r="R1886" t="str">
            <v>BSCD161691</v>
          </cell>
          <cell r="AB1886" t="str">
            <v>Attend the site for schedule service so drain oil from tank and cooler about 38 liter after that change oil filter, air filter compressor ans engine both site, actuator kit and oil 40 liters. After that start the unit found running ok.</v>
          </cell>
        </row>
        <row r="1887">
          <cell r="A1887">
            <v>45090.430891203701</v>
          </cell>
          <cell r="B1887">
            <v>1600</v>
          </cell>
          <cell r="F1887" t="str">
            <v>CC-00948489</v>
          </cell>
          <cell r="R1887" t="str">
            <v>BVED231179</v>
          </cell>
          <cell r="AB1887" t="str">
            <v>Attend the site for schedule service so following jobs are done , replace separator filter element by new one and valve kit replaced are :- bdv kit 1no., actuator kit 3nos., After schedule maintenance start the unit and checked on load condition found unit is running with all parameters under limit.</v>
          </cell>
        </row>
        <row r="1888">
          <cell r="A1888">
            <v>45090.427662037</v>
          </cell>
          <cell r="B1888">
            <v>3380</v>
          </cell>
          <cell r="F1888" t="str">
            <v>CC-00948483</v>
          </cell>
          <cell r="R1888" t="str">
            <v>BSID161973</v>
          </cell>
          <cell r="AB1888" t="str">
            <v>Attend the site for schedule service so drain oil from tank and cooler about 38 liter after that change oil filter, air filter compress or and engine both site and oil 40 liters. After that start the unit found running ok.</v>
          </cell>
        </row>
        <row r="1889">
          <cell r="A1889">
            <v>45090.426354166702</v>
          </cell>
          <cell r="B1889">
            <v>5845</v>
          </cell>
          <cell r="F1889" t="str">
            <v>CC-00948479</v>
          </cell>
          <cell r="R1889" t="str">
            <v>BSID161968</v>
          </cell>
          <cell r="AB1889" t="str">
            <v>Attend the site for schedule service so drain oil from tank and cooler about 38 liter after that change oil filter, air filter compress or and engine both site, and oil 40 liters. After that start the unit found running ok.</v>
          </cell>
        </row>
        <row r="1890">
          <cell r="A1890">
            <v>45090.425254629597</v>
          </cell>
          <cell r="B1890">
            <v>25430</v>
          </cell>
          <cell r="F1890" t="str">
            <v>CC-00948477</v>
          </cell>
          <cell r="R1890" t="str">
            <v>BMJD200014</v>
          </cell>
          <cell r="AB1890" t="str">
            <v>Attend the site for schedule service so drain oil from tank and cooler about 38 liter after that change oil filter, air oil separator, air filter compressor site, MPV kit, BDV kit, pressure regulator kit, actuator kit and oil 40 liters. After that start the unit found running ok.</v>
          </cell>
        </row>
        <row r="1891">
          <cell r="A1891">
            <v>45087.662222222199</v>
          </cell>
          <cell r="B1891">
            <v>13569</v>
          </cell>
          <cell r="F1891" t="str">
            <v>CC-00946688</v>
          </cell>
          <cell r="R1891" t="str">
            <v>BUCS034287</v>
          </cell>
          <cell r="AB1891" t="str">
            <v>We visited site and service done today in unit during change the parts are Air filter Oil filter separator ,oil ,grease and pre filter after than start for check unit running well.</v>
          </cell>
        </row>
        <row r="1892">
          <cell r="A1892">
            <v>45087.419108796297</v>
          </cell>
          <cell r="B1892">
            <v>29137</v>
          </cell>
          <cell r="F1892" t="str">
            <v>CC-00946192</v>
          </cell>
          <cell r="R1892" t="str">
            <v>GPLS030458</v>
          </cell>
          <cell r="AB1892" t="str">
            <v>We visited site and service done today in unit during change the parts are air filter oil filter separator and we also change saft seal or sleeve after than start foe check unit running well.</v>
          </cell>
        </row>
        <row r="1893">
          <cell r="A1893">
            <v>45084.701261574097</v>
          </cell>
          <cell r="B1893">
            <v>27010</v>
          </cell>
          <cell r="F1893" t="str">
            <v>CC-00943550</v>
          </cell>
          <cell r="R1893" t="str">
            <v>BQCS040170</v>
          </cell>
          <cell r="AB1893" t="str">
            <v>We visited site and change Air filter oil filter separator and oil after than start for check unit running well.</v>
          </cell>
        </row>
        <row r="1894">
          <cell r="A1894">
            <v>45084.504178240699</v>
          </cell>
          <cell r="B1894">
            <v>3060</v>
          </cell>
          <cell r="F1894" t="str">
            <v>CC-00943123</v>
          </cell>
          <cell r="R1894" t="str">
            <v>BUAD162634</v>
          </cell>
          <cell r="AB1894" t="str">
            <v>Attend the site for schedule service so replace oil 39 litres, replace oil filter, replace new separator filter. replace air filter engine and compressor both side. After schedule service done start the unit and checked on load condition found is running in satisfactory condition.</v>
          </cell>
        </row>
        <row r="1895">
          <cell r="A1895">
            <v>45084.459386574097</v>
          </cell>
          <cell r="B1895">
            <v>5385</v>
          </cell>
          <cell r="F1895" t="str">
            <v>CC-00943033</v>
          </cell>
          <cell r="R1895" t="str">
            <v>BTGL160455</v>
          </cell>
          <cell r="AB1895" t="str">
            <v>Attend the site for service so drain oil from tank and from cooler also total 18 liters oil drain and after that change oil filter, air filter, pre filter, MPV kit, BDV kit, solenoid kit, intake valve kit, pressure regulator kit and 20 liters oil. After that start the unit found running ok.</v>
          </cell>
        </row>
        <row r="1896">
          <cell r="A1896">
            <v>45084.458090277803</v>
          </cell>
          <cell r="B1896">
            <v>4956</v>
          </cell>
          <cell r="F1896" t="str">
            <v>CC-00943031</v>
          </cell>
          <cell r="R1896" t="str">
            <v>BRLD160756</v>
          </cell>
          <cell r="AB1896" t="str">
            <v>Attend the site for schedule service so drain oil from tank and cooler 36 liters after that change air filter engine and compressor both side, change oil filter also change MPV kit, actuator kit, pressure regulator kit and oil 40 liters. After that start the unit found running ok.</v>
          </cell>
        </row>
        <row r="1897">
          <cell r="A1897">
            <v>45083.493020833303</v>
          </cell>
          <cell r="B1897">
            <v>2103</v>
          </cell>
          <cell r="F1897" t="str">
            <v>CC-00942096</v>
          </cell>
          <cell r="R1897" t="str">
            <v>BUDD162740</v>
          </cell>
          <cell r="AB1897" t="str">
            <v>Attend the site for schedule service so attend and frail ol from tank ans cooler approximately 18 liter oil drain after that change air filter, oil filter, air oil separator and change oil 20 liters after that start the unit found running ok.</v>
          </cell>
        </row>
        <row r="1898">
          <cell r="A1898">
            <v>45080.653668981497</v>
          </cell>
          <cell r="B1898">
            <v>5400</v>
          </cell>
          <cell r="F1898" t="str">
            <v>CC-00940378</v>
          </cell>
          <cell r="R1898" t="str">
            <v>BSAD230391</v>
          </cell>
          <cell r="AB1898" t="str">
            <v>Attend the site for schedule for schedule service so following jobs are done:- Overall drain oil from tank and oil cooler 130 litres, after then replace main oil filter 2nos., replace bearing oil filter 1no., after then plugged all drain plugs and fill oin in tank upto full gauge level . Start the unit for sometime and stop it, again fill oil tank to maintain the level, over all topped up oil tank 142 litres. After schedule service done start the unit and check on load condition found unit is running with all parameters under limit.</v>
          </cell>
        </row>
        <row r="1899">
          <cell r="A1899">
            <v>45080.314710648097</v>
          </cell>
          <cell r="B1899">
            <v>1008</v>
          </cell>
          <cell r="F1899" t="str">
            <v>CC-00939875</v>
          </cell>
          <cell r="R1899" t="str">
            <v>BVKD163026</v>
          </cell>
          <cell r="AB1899" t="str">
            <v>Change oil filter 2 nos and oil 40 liters</v>
          </cell>
        </row>
        <row r="1900">
          <cell r="A1900">
            <v>45079.574247685203</v>
          </cell>
          <cell r="B1900">
            <v>5160</v>
          </cell>
          <cell r="F1900" t="str">
            <v>CC-00939258</v>
          </cell>
          <cell r="R1900" t="str">
            <v>BPGC370231</v>
          </cell>
          <cell r="AB1900" t="str">
            <v>I attended the site and changed air filter, oil filter, and oil. Now the machine is running properly.</v>
          </cell>
        </row>
        <row r="1901">
          <cell r="A1901">
            <v>45078.569525462997</v>
          </cell>
          <cell r="B1901">
            <v>6459</v>
          </cell>
          <cell r="F1901" t="str">
            <v>CC-00938247</v>
          </cell>
          <cell r="R1901" t="str">
            <v>BTED162217</v>
          </cell>
          <cell r="AB1901" t="str">
            <v>Replace air filter engine and compressor side, oil filter &amp; top up 40 liters oil</v>
          </cell>
        </row>
        <row r="1902">
          <cell r="A1902">
            <v>45078.516643518502</v>
          </cell>
          <cell r="B1902">
            <v>4654</v>
          </cell>
          <cell r="F1902" t="str">
            <v>CC-00938123</v>
          </cell>
          <cell r="R1902" t="str">
            <v>BUAC371371</v>
          </cell>
          <cell r="AB1902" t="str">
            <v>I attended the site and changed air filter, oil filter and oil. Now the machine is running properly.</v>
          </cell>
        </row>
        <row r="1903">
          <cell r="A1903">
            <v>45078.477037037002</v>
          </cell>
          <cell r="B1903">
            <v>1067</v>
          </cell>
          <cell r="F1903" t="str">
            <v>CC-00937983</v>
          </cell>
          <cell r="R1903" t="str">
            <v>BVAD121386</v>
          </cell>
          <cell r="AB1903" t="str">
            <v>Replace oil filter 1no. replace air oil separator , replace air filter engine and compressor side, Overall topped up oil 20 litres.</v>
          </cell>
        </row>
        <row r="1904">
          <cell r="A1904">
            <v>45076.671597222201</v>
          </cell>
          <cell r="B1904">
            <v>30812</v>
          </cell>
          <cell r="F1904" t="str">
            <v>CC-00936547</v>
          </cell>
          <cell r="R1904" t="str">
            <v>GOIS031795</v>
          </cell>
          <cell r="AB1904" t="str">
            <v>I attended the site and changed oil, air filter, oil filter and separator. Now the machine is running properly.</v>
          </cell>
        </row>
        <row r="1905">
          <cell r="A1905">
            <v>45076.531412037002</v>
          </cell>
          <cell r="B1905">
            <v>7250</v>
          </cell>
          <cell r="F1905" t="str">
            <v>CC-00936264</v>
          </cell>
          <cell r="R1905" t="str">
            <v>BULD162559</v>
          </cell>
          <cell r="AB1905" t="str">
            <v>Change parts 1. Air filter 2 nos for compressor and engine side 2. Oil filter 2 nos 3. Legi air lube plus oil 39 liter.</v>
          </cell>
        </row>
        <row r="1906">
          <cell r="A1906">
            <v>45075.572719907403</v>
          </cell>
          <cell r="B1906">
            <v>6072</v>
          </cell>
          <cell r="F1906" t="str">
            <v>CC-00935353</v>
          </cell>
          <cell r="R1906" t="str">
            <v>GPAC370341</v>
          </cell>
          <cell r="AB1906" t="str">
            <v>I attended the site and changed Air filter, oil filter, oil, and separator. Now the machine is running properly.</v>
          </cell>
        </row>
        <row r="1907">
          <cell r="A1907">
            <v>45073.797395833302</v>
          </cell>
          <cell r="B1907">
            <v>1031</v>
          </cell>
          <cell r="F1907" t="str">
            <v>CC-00934500</v>
          </cell>
          <cell r="R1907" t="str">
            <v>BVHD163393</v>
          </cell>
          <cell r="AB1907" t="str">
            <v>Change air filter 2 nos for compressor and engine side, oil filter 90 lmp 2nos and oil elgi air lube plus 40 liter. After than start the unit found running ok.</v>
          </cell>
        </row>
        <row r="1908">
          <cell r="A1908">
            <v>45073.693217592598</v>
          </cell>
          <cell r="B1908">
            <v>6579</v>
          </cell>
          <cell r="F1908" t="str">
            <v>CC-00934391</v>
          </cell>
          <cell r="R1908" t="str">
            <v>BTIS032020</v>
          </cell>
          <cell r="AB1908" t="str">
            <v>We visited site and change Air filter and Oil filter after than start for check unit running well.</v>
          </cell>
        </row>
        <row r="1909">
          <cell r="A1909">
            <v>45073.691990740699</v>
          </cell>
          <cell r="B1909">
            <v>5588</v>
          </cell>
          <cell r="F1909" t="str">
            <v>CC-00934387</v>
          </cell>
          <cell r="R1909" t="str">
            <v>BULS033141</v>
          </cell>
          <cell r="AB1909" t="str">
            <v>We visited site and change Air filter oil filter ,Separator ,oil and pre filter after than start for check unit running well.</v>
          </cell>
        </row>
        <row r="1910">
          <cell r="A1910">
            <v>45073.688553240703</v>
          </cell>
          <cell r="B1910">
            <v>6634</v>
          </cell>
          <cell r="F1910" t="str">
            <v>CC-00934378</v>
          </cell>
          <cell r="R1910" t="str">
            <v>BTIS032025</v>
          </cell>
          <cell r="AB1910" t="str">
            <v>We visited site and schedule service done during change the parts Air filter and Oil fiter after than start for check unit running well.</v>
          </cell>
        </row>
        <row r="1911">
          <cell r="A1911">
            <v>45073.674537036997</v>
          </cell>
          <cell r="B1911">
            <v>4500</v>
          </cell>
          <cell r="F1911" t="str">
            <v>CC-00934355</v>
          </cell>
          <cell r="R1911" t="str">
            <v>BUCD162696</v>
          </cell>
          <cell r="AB1911" t="str">
            <v>Change parts air oil seperator, air filter 2 nos for compressor and engine side, oil filter 2 nos, pressure regulator valve, actuator kit. Nos and oil elgi air lube plus 40 liter. After than start the unit found running ok.</v>
          </cell>
        </row>
        <row r="1912">
          <cell r="A1912">
            <v>45070.4524537037</v>
          </cell>
          <cell r="B1912">
            <v>7365</v>
          </cell>
          <cell r="F1912" t="str">
            <v>CC-00930935</v>
          </cell>
          <cell r="R1912" t="str">
            <v>BOID200231</v>
          </cell>
          <cell r="AB1912" t="str">
            <v>Change oil filter, oil filter compressor side and oil 60 liters filled</v>
          </cell>
        </row>
        <row r="1913">
          <cell r="A1913">
            <v>45069.594733796301</v>
          </cell>
          <cell r="B1913">
            <v>18772</v>
          </cell>
          <cell r="F1913" t="str">
            <v>CC-00930192</v>
          </cell>
          <cell r="R1913" t="str">
            <v>BRCC373040</v>
          </cell>
          <cell r="AB1913" t="str">
            <v>We visited site check and change oil separator and we also change oil after than start for check unit running well.</v>
          </cell>
        </row>
        <row r="1914">
          <cell r="A1914">
            <v>45069.4909722222</v>
          </cell>
          <cell r="B1914">
            <v>579</v>
          </cell>
          <cell r="F1914" t="str">
            <v>CC-00929966</v>
          </cell>
          <cell r="R1914" t="str">
            <v>BVED163244</v>
          </cell>
          <cell r="AB1914" t="str">
            <v>Total drain oil 36 ltr .change parts .oil air lube plus 39 ltr .air filter 2 nos ,Engine and compressor both side..oil filter 2nos</v>
          </cell>
        </row>
        <row r="1915">
          <cell r="A1915">
            <v>45068.730046296303</v>
          </cell>
          <cell r="B1915">
            <v>5461</v>
          </cell>
          <cell r="F1915" t="str">
            <v>CC-00929495</v>
          </cell>
          <cell r="R1915" t="str">
            <v>BUBS045931</v>
          </cell>
          <cell r="AB1915" t="str">
            <v>I attended the site and changed Air filter, oil filter,UT oil, and greasing. Now the machine is running properly</v>
          </cell>
        </row>
        <row r="1916">
          <cell r="A1916">
            <v>45068.648900462998</v>
          </cell>
          <cell r="B1916">
            <v>990</v>
          </cell>
          <cell r="F1916" t="str">
            <v>CC-00929312</v>
          </cell>
          <cell r="R1916" t="str">
            <v>BVID163401</v>
          </cell>
          <cell r="AB1916" t="str">
            <v>Change oil filter, top up 40 liters oil and also change engine and compressor side air filter.</v>
          </cell>
        </row>
        <row r="1917">
          <cell r="A1917">
            <v>45068.517129629603</v>
          </cell>
          <cell r="B1917">
            <v>20967</v>
          </cell>
          <cell r="F1917" t="str">
            <v>CC-00929082</v>
          </cell>
          <cell r="R1917" t="str">
            <v>BRIS035838</v>
          </cell>
          <cell r="AB1917" t="str">
            <v>Today we attend the customer site for general service so we change parts 1 air filter 2 oil filter 3 oil than start machine running well</v>
          </cell>
        </row>
        <row r="1918">
          <cell r="A1918">
            <v>45066.735879629603</v>
          </cell>
          <cell r="B1918">
            <v>4004</v>
          </cell>
          <cell r="F1918" t="str">
            <v>CC-00928232</v>
          </cell>
          <cell r="R1918" t="str">
            <v>BVFS039912</v>
          </cell>
          <cell r="AB1918" t="str">
            <v>I attended the site and changed air filter and oil filter. Checked all the parameters. Now the machine is running properly.</v>
          </cell>
        </row>
        <row r="1919">
          <cell r="A1919">
            <v>45065.747557870403</v>
          </cell>
          <cell r="B1919">
            <v>6071</v>
          </cell>
          <cell r="F1919" t="str">
            <v>CC-00927275</v>
          </cell>
          <cell r="R1919" t="str">
            <v>BTCD162162</v>
          </cell>
          <cell r="AB1919" t="str">
            <v>Change oil filter, oil 40 liters and also change air filter both side</v>
          </cell>
        </row>
        <row r="1920">
          <cell r="A1920">
            <v>45065.558564814797</v>
          </cell>
          <cell r="B1920">
            <v>17243</v>
          </cell>
          <cell r="F1920" t="str">
            <v>CC-00926904</v>
          </cell>
          <cell r="R1920" t="str">
            <v>BREC373538</v>
          </cell>
          <cell r="AB1920" t="str">
            <v>Change parts 1 air filter 2 oil filter than start machine running ok</v>
          </cell>
        </row>
        <row r="1921">
          <cell r="A1921">
            <v>45065.514467592599</v>
          </cell>
          <cell r="B1921">
            <v>57761</v>
          </cell>
          <cell r="F1921" t="str">
            <v>CC-00926710</v>
          </cell>
          <cell r="R1921" t="str">
            <v>BLGS040605</v>
          </cell>
          <cell r="AB1921" t="str">
            <v>We attended the site and changed the air filter, oil filter, separator and oil. Now the machine is running properly.</v>
          </cell>
        </row>
        <row r="1922">
          <cell r="A1922">
            <v>45065.480335648099</v>
          </cell>
          <cell r="B1922">
            <v>17493</v>
          </cell>
          <cell r="F1922" t="str">
            <v>CC-00926587</v>
          </cell>
          <cell r="R1922" t="str">
            <v>BRFC373676</v>
          </cell>
          <cell r="AB1922" t="str">
            <v>We attended the site and changed the air filter, oil filter, oil, Valve kit. Now the machine is running properly.</v>
          </cell>
        </row>
        <row r="1923">
          <cell r="A1923">
            <v>45065.452245370398</v>
          </cell>
          <cell r="B1923">
            <v>1282</v>
          </cell>
          <cell r="F1923" t="str">
            <v>CC-00926527</v>
          </cell>
          <cell r="R1923" t="str">
            <v>BUID162940</v>
          </cell>
          <cell r="AB1923" t="str">
            <v>Attend the site for schedule service so replace oil 39 litres, replace oil filter 2nos., replace air filter kit engine and compressor both side.</v>
          </cell>
        </row>
        <row r="1924">
          <cell r="A1924">
            <v>45064.543518518498</v>
          </cell>
          <cell r="B1924">
            <v>1531</v>
          </cell>
          <cell r="F1924" t="str">
            <v>CC-00925753</v>
          </cell>
          <cell r="R1924" t="str">
            <v>BUID220795</v>
          </cell>
          <cell r="AB1924" t="str">
            <v>SCHEDULE SERVICE DONE</v>
          </cell>
        </row>
        <row r="1925">
          <cell r="A1925">
            <v>45064.431145833303</v>
          </cell>
          <cell r="B1925">
            <v>9350</v>
          </cell>
          <cell r="F1925" t="str">
            <v>CC-00925454</v>
          </cell>
          <cell r="R1925" t="str">
            <v>BQGD230029</v>
          </cell>
          <cell r="AB1925" t="str">
            <v>Attend the site for schedule service so following jobs are done :- Replace oil 150 litres, replace main oil filter 2nos., replace bearing oil filter 1 pcs, replace air filter compressor side, replace actuator assembly 3 nos., after all work do e start the unit and checked on load condition found unit is running in ok condition with all parameters under limi</v>
          </cell>
        </row>
        <row r="1926">
          <cell r="A1926">
            <v>45063.655659722201</v>
          </cell>
          <cell r="B1926">
            <v>8238</v>
          </cell>
          <cell r="F1926" t="str">
            <v>CC-00924937</v>
          </cell>
          <cell r="R1926" t="str">
            <v>BUGS035879</v>
          </cell>
          <cell r="AB1926" t="str">
            <v>Attend the site for schedule services and change all valve kit 1. Intake valve, 2. Solenoid valve, 3. MPV valve, 4. BDV valve, 5. ADV valve, 6. Air filter</v>
          </cell>
        </row>
        <row r="1927">
          <cell r="A1927">
            <v>45063.653067129599</v>
          </cell>
          <cell r="B1927">
            <v>7077</v>
          </cell>
          <cell r="F1927" t="str">
            <v>CC-00924928</v>
          </cell>
          <cell r="R1927" t="str">
            <v>BUFS046910</v>
          </cell>
          <cell r="AB1927" t="str">
            <v>Today we attend the customer site for general service so we change parts 1 air filter 2 oil filter 3 oil 4 separator than start machine running well</v>
          </cell>
        </row>
        <row r="1928">
          <cell r="A1928">
            <v>45062.717835648102</v>
          </cell>
          <cell r="B1928">
            <v>4004</v>
          </cell>
          <cell r="F1928" t="str">
            <v>CC-00924043</v>
          </cell>
          <cell r="R1928" t="str">
            <v>BUID162912</v>
          </cell>
          <cell r="AB1928" t="str">
            <v>Change air filter, oil filter &amp; oil 40 liters</v>
          </cell>
        </row>
        <row r="1929">
          <cell r="A1929">
            <v>45062.531064814801</v>
          </cell>
          <cell r="B1929">
            <v>23353</v>
          </cell>
          <cell r="F1929" t="str">
            <v>CC-00923563</v>
          </cell>
          <cell r="R1929" t="str">
            <v>BMFC370445</v>
          </cell>
          <cell r="AB1929" t="str">
            <v>Change Air filter, oil filter, air oil separator and oil after that start the unit found running ok.</v>
          </cell>
        </row>
        <row r="1930">
          <cell r="A1930">
            <v>45061.7366666667</v>
          </cell>
          <cell r="B1930">
            <v>38360</v>
          </cell>
          <cell r="F1930" t="str">
            <v>CC-00923030</v>
          </cell>
          <cell r="R1930" t="str">
            <v>BKCS040470</v>
          </cell>
          <cell r="AB1930" t="str">
            <v>We visited site and service done change parts Air filter and oil filter after than start for check unit running well.</v>
          </cell>
        </row>
        <row r="1931">
          <cell r="A1931">
            <v>45061.6863310185</v>
          </cell>
          <cell r="B1931">
            <v>16299</v>
          </cell>
          <cell r="F1931" t="str">
            <v>CC-00922903</v>
          </cell>
          <cell r="R1931" t="str">
            <v>BRHS035368</v>
          </cell>
          <cell r="AB1931" t="str">
            <v>We visited site and service done today in unit during change the parts Air filter ,Oil filter, Separator and Oil after than start for check and found unit running well.but cooling fan foulty</v>
          </cell>
        </row>
        <row r="1932">
          <cell r="A1932">
            <v>45058.722418981502</v>
          </cell>
          <cell r="B1932">
            <v>11503</v>
          </cell>
          <cell r="F1932" t="str">
            <v>CC-00920611</v>
          </cell>
          <cell r="R1932" t="str">
            <v>BTDD162169</v>
          </cell>
          <cell r="AB1932" t="str">
            <v>Attend the site for schedule service so following jobs are done :- Drain oil from tank and oil cooler 38 litres after then replace oil filter , replace air filter compressor and engine both side. After then over all topped up oil in tank 40 litres. After all work done start the unit and run for 1 hour on load condition found unit runs in satisfactory condition.</v>
          </cell>
        </row>
        <row r="1933">
          <cell r="A1933">
            <v>45058.7044328704</v>
          </cell>
          <cell r="B1933">
            <v>2197</v>
          </cell>
          <cell r="F1933" t="str">
            <v>CC-00920568</v>
          </cell>
          <cell r="R1933" t="str">
            <v>BVCD163165</v>
          </cell>
          <cell r="AB1933" t="str">
            <v>This unit last service done in 2033 hours , because of separator fire issue last time we had replaced oil , oil filter ,and separators filter, and within two hundred hours again we replace oil and oil filter . Drained oil upto 38 litres and refilled oil upto 39 litres. After schedule service checked the unit on load condition found unit is running in normal condition.</v>
          </cell>
        </row>
        <row r="1934">
          <cell r="A1934">
            <v>45058.703136574099</v>
          </cell>
          <cell r="B1934">
            <v>7002</v>
          </cell>
          <cell r="F1934" t="str">
            <v>CC-00920565</v>
          </cell>
          <cell r="R1934" t="str">
            <v>BTCD162149</v>
          </cell>
          <cell r="AB1934" t="str">
            <v>Attend the site for schedule service so following jobs are done:- Over all drained oil from tank and oil cooler 39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v>
          </cell>
        </row>
        <row r="1935">
          <cell r="A1935">
            <v>45058.539988425902</v>
          </cell>
          <cell r="B1935">
            <v>1118</v>
          </cell>
          <cell r="F1935" t="str">
            <v>CC-00920166</v>
          </cell>
          <cell r="R1935" t="str">
            <v>BVHD163374</v>
          </cell>
          <cell r="AB1935"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After then run the unit on load condition found unit is running satisfactory with all parameters under limit.</v>
          </cell>
        </row>
        <row r="1936">
          <cell r="A1936">
            <v>45057.634097222202</v>
          </cell>
          <cell r="B1936">
            <v>10715</v>
          </cell>
          <cell r="F1936" t="str">
            <v>CC-00919405</v>
          </cell>
          <cell r="R1936" t="str">
            <v>BSLS036682</v>
          </cell>
          <cell r="AB1936" t="str">
            <v>Today we attend the customer site for general service so we change parts  valve kit 1 intake valve 2 blow down valve 3 solenoid valve 4 actuator 5 mpv 6 auto drain valve than start machine running ok</v>
          </cell>
        </row>
        <row r="1937">
          <cell r="A1937">
            <v>45056.565405092602</v>
          </cell>
          <cell r="B1937">
            <v>7300</v>
          </cell>
          <cell r="F1937" t="str">
            <v>CC-00918265</v>
          </cell>
          <cell r="R1937" t="str">
            <v>BPED160088</v>
          </cell>
          <cell r="AB1937" t="str">
            <v>Change oil filter, air oil separator,oil 40 liters, all valve kit and also change engine side compressor side air filter</v>
          </cell>
        </row>
        <row r="1938">
          <cell r="A1938">
            <v>45056.563553240703</v>
          </cell>
          <cell r="B1938">
            <v>4500</v>
          </cell>
          <cell r="F1938" t="str">
            <v>CC-00918259</v>
          </cell>
          <cell r="R1938" t="str">
            <v>BSJD161378</v>
          </cell>
          <cell r="AB1938" t="str">
            <v>Change oil filter, oil 40 liters, air oil separator, all valve kit and also change engine and compressor side air filter</v>
          </cell>
        </row>
        <row r="1939">
          <cell r="A1939">
            <v>45056.561724537001</v>
          </cell>
          <cell r="B1939">
            <v>7450</v>
          </cell>
          <cell r="F1939" t="str">
            <v>CC-00918252</v>
          </cell>
          <cell r="R1939" t="str">
            <v>BRAD160777</v>
          </cell>
          <cell r="AB1939" t="str">
            <v>Change oil filter, air oil separator, oil 40 liters, all valve kit and also change engine and compressor side air filter.</v>
          </cell>
        </row>
        <row r="1940">
          <cell r="A1940">
            <v>45056.559791666703</v>
          </cell>
          <cell r="B1940">
            <v>1450</v>
          </cell>
          <cell r="F1940" t="str">
            <v>CC-00918247</v>
          </cell>
          <cell r="R1940" t="str">
            <v>BPGD220035</v>
          </cell>
          <cell r="AB1940" t="str">
            <v>Change Air oil separator, oil 40 liters all valve kit and compressor side air filter</v>
          </cell>
        </row>
        <row r="1941">
          <cell r="A1941">
            <v>45056.557534722197</v>
          </cell>
          <cell r="B1941">
            <v>6325</v>
          </cell>
          <cell r="F1941" t="str">
            <v>CC-00918243</v>
          </cell>
          <cell r="R1941" t="str">
            <v>RJD230103</v>
          </cell>
          <cell r="AB1941" t="str">
            <v>Change oil filter and oil 40 liters also change compressor side air filter</v>
          </cell>
        </row>
        <row r="1942">
          <cell r="A1942">
            <v>45056.555578703701</v>
          </cell>
          <cell r="B1942">
            <v>3580</v>
          </cell>
          <cell r="F1942" t="str">
            <v>CC-00918239</v>
          </cell>
          <cell r="R1942" t="str">
            <v>BPED200181</v>
          </cell>
          <cell r="AB1942" t="str">
            <v>Change oil filter, air oil separator and oil 40 liters also change compressor side air filter</v>
          </cell>
        </row>
        <row r="1943">
          <cell r="A1943">
            <v>45056.5536111111</v>
          </cell>
          <cell r="B1943">
            <v>4350</v>
          </cell>
          <cell r="F1943" t="str">
            <v>CC-00918234</v>
          </cell>
          <cell r="R1943" t="str">
            <v>BQID200160</v>
          </cell>
          <cell r="AB1943" t="str">
            <v>Change oil filter and oil 40 liters</v>
          </cell>
        </row>
        <row r="1944">
          <cell r="A1944">
            <v>45056.551643518498</v>
          </cell>
          <cell r="B1944">
            <v>7245</v>
          </cell>
          <cell r="F1944" t="str">
            <v>CC-00918226</v>
          </cell>
          <cell r="R1944" t="str">
            <v>BSKD161467</v>
          </cell>
          <cell r="AB1944" t="str">
            <v>Change oil filter and oil 40 liters</v>
          </cell>
        </row>
        <row r="1945">
          <cell r="A1945">
            <v>45056.547453703701</v>
          </cell>
          <cell r="B1945">
            <v>26547</v>
          </cell>
          <cell r="F1945" t="str">
            <v>CC-00918213</v>
          </cell>
          <cell r="R1945" t="str">
            <v>BRIS035698</v>
          </cell>
          <cell r="AB1945" t="str">
            <v>Today we attend the customer site for general service so we change parts 1 air filter 2 oil filter than start machine running ok</v>
          </cell>
        </row>
        <row r="1946">
          <cell r="A1946">
            <v>45055.627719907403</v>
          </cell>
          <cell r="B1946">
            <v>12513</v>
          </cell>
          <cell r="F1946" t="str">
            <v>CC-00917326</v>
          </cell>
          <cell r="R1946" t="str">
            <v>BSDC375954</v>
          </cell>
          <cell r="AB1946" t="str">
            <v>We attend the customer site for high temperature tripping so we clean cooler and change parts 1 air filter 2 oil filter 3 oil 4 thermal valve than start machine running ok and temperature at 97 c Cooler clear externally and another symptoms for General Service added in call</v>
          </cell>
        </row>
        <row r="1947">
          <cell r="A1947">
            <v>45055.529849537001</v>
          </cell>
          <cell r="B1947">
            <v>19010</v>
          </cell>
          <cell r="F1947" t="str">
            <v>CC-00917138</v>
          </cell>
          <cell r="R1947" t="str">
            <v>BOID200223</v>
          </cell>
          <cell r="AB1947" t="str">
            <v>Change oil filter, oil 40 liters and compressor side air filter</v>
          </cell>
        </row>
        <row r="1948">
          <cell r="A1948">
            <v>45055.527708333299</v>
          </cell>
          <cell r="B1948">
            <v>7365</v>
          </cell>
          <cell r="F1948" t="str">
            <v>CC-00917129</v>
          </cell>
          <cell r="R1948" t="str">
            <v>BMED200254</v>
          </cell>
          <cell r="AB1948" t="str">
            <v>Change oil filter, oil 40 liter and compressor side air filter</v>
          </cell>
        </row>
        <row r="1949">
          <cell r="A1949">
            <v>45055.525740740697</v>
          </cell>
          <cell r="B1949">
            <v>5790</v>
          </cell>
          <cell r="F1949" t="str">
            <v>CC-00917121</v>
          </cell>
          <cell r="R1949" t="str">
            <v>BRGD161225</v>
          </cell>
          <cell r="AB1949" t="str">
            <v>Change oil filter, oil 40 liters and compressor and engine side air filter changed</v>
          </cell>
        </row>
        <row r="1950">
          <cell r="A1950">
            <v>45055.5215509259</v>
          </cell>
          <cell r="B1950">
            <v>10350</v>
          </cell>
          <cell r="F1950" t="str">
            <v>CC-00917109</v>
          </cell>
          <cell r="R1950" t="str">
            <v>BRBD160892</v>
          </cell>
          <cell r="AB1950" t="str">
            <v>Change oil filter, oil 40 liters and also change compressor side and engine side air filter</v>
          </cell>
        </row>
        <row r="1951">
          <cell r="A1951">
            <v>45055.519363425898</v>
          </cell>
          <cell r="B1951">
            <v>8090</v>
          </cell>
          <cell r="F1951" t="str">
            <v>CC-00917102</v>
          </cell>
          <cell r="R1951" t="str">
            <v>BRHD161312</v>
          </cell>
          <cell r="AB1951" t="str">
            <v>Change oil filter, air filter engine side and compressor side and oil 40 liters</v>
          </cell>
        </row>
        <row r="1952">
          <cell r="A1952">
            <v>45055.517384259299</v>
          </cell>
          <cell r="B1952">
            <v>11560</v>
          </cell>
          <cell r="F1952" t="str">
            <v>CC-00917094</v>
          </cell>
          <cell r="R1952" t="str">
            <v>BRBD160901</v>
          </cell>
          <cell r="AB1952" t="str">
            <v>Change oil filter, air filter compressor side and oil 40 liters</v>
          </cell>
        </row>
        <row r="1953">
          <cell r="A1953">
            <v>45054.572476851798</v>
          </cell>
          <cell r="B1953">
            <v>3310</v>
          </cell>
          <cell r="F1953" t="str">
            <v>CC-00916094</v>
          </cell>
          <cell r="R1953" t="str">
            <v>BTJD162038</v>
          </cell>
          <cell r="AB1953" t="str">
            <v>Change oil filter, compressor and engine side air filter and oil 40 liters</v>
          </cell>
        </row>
        <row r="1954">
          <cell r="A1954">
            <v>45054.570891203701</v>
          </cell>
          <cell r="B1954">
            <v>4025</v>
          </cell>
          <cell r="F1954" t="str">
            <v>CC-00916091</v>
          </cell>
          <cell r="R1954" t="str">
            <v>BTJD162047</v>
          </cell>
          <cell r="AB1954" t="str">
            <v>Change oil filter, compressor and engine side air filter and oil 40 liters</v>
          </cell>
        </row>
        <row r="1955">
          <cell r="A1955">
            <v>45054.569583333301</v>
          </cell>
          <cell r="B1955">
            <v>3515</v>
          </cell>
          <cell r="F1955" t="str">
            <v>CC-00916089</v>
          </cell>
          <cell r="R1955" t="str">
            <v>BQLD160182</v>
          </cell>
          <cell r="AB1955" t="str">
            <v>Replace air filter engine and compressor side, Replace new MPV kit ARV kit, actuator kit 2 nos, pressure regulator kit 2 nos, BDV kit and change 40 liters ELGI air lube oil plus.</v>
          </cell>
        </row>
        <row r="1956">
          <cell r="A1956">
            <v>45054.567777777796</v>
          </cell>
          <cell r="B1956">
            <v>7180</v>
          </cell>
          <cell r="F1956" t="str">
            <v>CC-00916084</v>
          </cell>
          <cell r="R1956" t="str">
            <v>BPHD160162</v>
          </cell>
          <cell r="AB1956" t="str">
            <v>Replace air filter engine and compressor side, Replace new MPV kit ARV kit, actuator kit 2 nos, pressure regulator kit 2 nos, BDV kit and change 40 liters ELGI air lube oil plus.</v>
          </cell>
        </row>
        <row r="1957">
          <cell r="A1957">
            <v>45054.566435185203</v>
          </cell>
          <cell r="B1957">
            <v>4850</v>
          </cell>
          <cell r="F1957" t="str">
            <v>CC-00916077</v>
          </cell>
          <cell r="R1957" t="str">
            <v>BRCD160948</v>
          </cell>
          <cell r="AB1957" t="str">
            <v>Change oil filter, air oil separator, compressor side air filter &amp; oil 40 liters</v>
          </cell>
        </row>
        <row r="1958">
          <cell r="A1958">
            <v>45054.565277777801</v>
          </cell>
          <cell r="B1958">
            <v>525</v>
          </cell>
          <cell r="F1958" t="str">
            <v>CC-00916073</v>
          </cell>
          <cell r="R1958" t="str">
            <v>GPCD160123</v>
          </cell>
          <cell r="AB1958" t="str">
            <v>Change oil filter, air oil separator, compressor side air filter &amp; oil 40 liters</v>
          </cell>
        </row>
        <row r="1959">
          <cell r="A1959">
            <v>45054.563923611102</v>
          </cell>
          <cell r="B1959">
            <v>15225</v>
          </cell>
          <cell r="F1959" t="str">
            <v>CC-00916068</v>
          </cell>
          <cell r="R1959" t="str">
            <v>BPJD200007</v>
          </cell>
          <cell r="AB1959" t="str">
            <v>Change oil filter, compressor side air filter &amp; oil 40 liter</v>
          </cell>
        </row>
        <row r="1960">
          <cell r="A1960">
            <v>45054.5624537037</v>
          </cell>
          <cell r="B1960">
            <v>1950</v>
          </cell>
          <cell r="F1960" t="str">
            <v>CC-00916065</v>
          </cell>
          <cell r="R1960" t="str">
            <v>BSFD161799</v>
          </cell>
          <cell r="AB1960" t="str">
            <v>Change oil filter, compressor side air filter &amp; oil 40 liters</v>
          </cell>
        </row>
        <row r="1961">
          <cell r="A1961">
            <v>45054.5613310185</v>
          </cell>
          <cell r="B1961">
            <v>515</v>
          </cell>
          <cell r="F1961" t="str">
            <v>CC-00916061</v>
          </cell>
          <cell r="R1961" t="str">
            <v>BSJD120492</v>
          </cell>
          <cell r="AB1961" t="str">
            <v>Change oil filter &amp; oil 40 liters</v>
          </cell>
        </row>
        <row r="1962">
          <cell r="A1962">
            <v>45054.559768518498</v>
          </cell>
          <cell r="B1962">
            <v>1550</v>
          </cell>
          <cell r="F1962" t="str">
            <v>CC-00916057</v>
          </cell>
          <cell r="R1962" t="str">
            <v>BTID162392</v>
          </cell>
          <cell r="AB1962" t="str">
            <v>Change oil filter &amp; oil 40 liters</v>
          </cell>
        </row>
        <row r="1963">
          <cell r="A1963">
            <v>45054.558657407397</v>
          </cell>
          <cell r="B1963">
            <v>3580</v>
          </cell>
          <cell r="F1963" t="str">
            <v>CC-00916055</v>
          </cell>
          <cell r="R1963" t="str">
            <v>BRED161131</v>
          </cell>
          <cell r="AB1963" t="str">
            <v>Change oil filter &amp; oil 40 liter</v>
          </cell>
        </row>
        <row r="1964">
          <cell r="A1964">
            <v>45054.5573842593</v>
          </cell>
          <cell r="B1964">
            <v>6685</v>
          </cell>
          <cell r="F1964" t="str">
            <v>CC-00916049</v>
          </cell>
          <cell r="R1964" t="str">
            <v>BRED161077</v>
          </cell>
          <cell r="AB1964" t="str">
            <v>Change oil filter &amp; oil 40 liters</v>
          </cell>
        </row>
        <row r="1965">
          <cell r="A1965">
            <v>45054.556273148097</v>
          </cell>
          <cell r="B1965">
            <v>3375</v>
          </cell>
          <cell r="F1965" t="str">
            <v>CC-00916046</v>
          </cell>
          <cell r="R1965" t="str">
            <v>BRED161124</v>
          </cell>
          <cell r="AB1965" t="str">
            <v>Change oil filter &amp; oil 40 liters</v>
          </cell>
        </row>
        <row r="1966">
          <cell r="A1966">
            <v>45054.5549537037</v>
          </cell>
          <cell r="B1966">
            <v>2950</v>
          </cell>
          <cell r="F1966" t="str">
            <v>CC-00916038</v>
          </cell>
          <cell r="R1966" t="str">
            <v>BRKD160653</v>
          </cell>
          <cell r="AB1966" t="str">
            <v>Change oil filter &amp; oil 40 liters</v>
          </cell>
        </row>
        <row r="1967">
          <cell r="A1967">
            <v>45054.542094907403</v>
          </cell>
          <cell r="B1967">
            <v>1990</v>
          </cell>
          <cell r="F1967" t="str">
            <v>CC-00915994</v>
          </cell>
          <cell r="R1967" t="str">
            <v>BSAD120582</v>
          </cell>
          <cell r="AB1967" t="str">
            <v>Replace air filter engine and compressor side, Replace new MPV kit ARV kit, actuator kit 2 nos, pressure regulator kit 2 nos, BDV kit and change 40 liters ELGI air lube oil plus.</v>
          </cell>
        </row>
        <row r="1968">
          <cell r="A1968">
            <v>45054.540960648097</v>
          </cell>
          <cell r="B1968">
            <v>5125</v>
          </cell>
          <cell r="F1968" t="str">
            <v>CC-00915989</v>
          </cell>
          <cell r="R1968" t="str">
            <v>BQCD160106</v>
          </cell>
          <cell r="AB1968" t="str">
            <v>Replace air filter engine and compressor side, Replace new MPV kit ARV kit, actuator kit 2 nos, pressure regulator kit 2 nos, BDV kit and change 40 liters ELGI air lube oil plus.</v>
          </cell>
        </row>
        <row r="1969">
          <cell r="A1969">
            <v>45054.461307870399</v>
          </cell>
          <cell r="B1969">
            <v>1532</v>
          </cell>
          <cell r="F1969" t="str">
            <v>CC-00915781</v>
          </cell>
          <cell r="R1969" t="str">
            <v>BVKD163010</v>
          </cell>
          <cell r="AB1969" t="str">
            <v>Replace air filter engine and compressor side, Replace new MPV kit ARV kit, actuator kit 2 nos, pressure regulator kit 2 nos, BDV kit and change 40 liters ELGI air lube oil plus.</v>
          </cell>
        </row>
        <row r="1970">
          <cell r="A1970">
            <v>45054.456782407397</v>
          </cell>
          <cell r="B1970">
            <v>513</v>
          </cell>
          <cell r="F1970" t="str">
            <v>CC-00915769</v>
          </cell>
          <cell r="R1970" t="str">
            <v>BUFL152860</v>
          </cell>
          <cell r="AB1970" t="str">
            <v>Change oil filter, compressor side air filter, air oil separator &amp; oil 40 liters</v>
          </cell>
        </row>
        <row r="1971">
          <cell r="A1971">
            <v>45052.617337962998</v>
          </cell>
          <cell r="B1971">
            <v>33119</v>
          </cell>
          <cell r="F1971" t="str">
            <v>CC-00914892</v>
          </cell>
          <cell r="R1971" t="str">
            <v>BPCS030196</v>
          </cell>
          <cell r="AB1971" t="str">
            <v>Change Air filter, oil filter, valve kit and oil</v>
          </cell>
        </row>
        <row r="1972">
          <cell r="A1972">
            <v>45051.654432870397</v>
          </cell>
          <cell r="B1972">
            <v>33119</v>
          </cell>
          <cell r="F1972" t="str">
            <v>CC-00914021</v>
          </cell>
          <cell r="R1972" t="str">
            <v>BPCS030196</v>
          </cell>
          <cell r="AB1972" t="str">
            <v>Today we attend the customer site for complain aur not buildup and sheudle service so we change parts 1 air filter 2 oil filter 3 oil 4 bdv 5 solenoid valve 6 intake valve 7 pressure regulator 8 actuator kit than start machine running well and air build up properly new call open</v>
          </cell>
        </row>
        <row r="1973">
          <cell r="A1973">
            <v>45049.6469097222</v>
          </cell>
          <cell r="B1973">
            <v>2950</v>
          </cell>
          <cell r="F1973" t="str">
            <v>CC-00911948</v>
          </cell>
          <cell r="R1973" t="str">
            <v>BQKD200048</v>
          </cell>
          <cell r="AB1973" t="str">
            <v>Change air filter, oil filter, air oil seperator and 40 liter oil</v>
          </cell>
        </row>
        <row r="1974">
          <cell r="A1974">
            <v>45048.700486111098</v>
          </cell>
          <cell r="B1974">
            <v>28495</v>
          </cell>
          <cell r="F1974" t="str">
            <v>CC-00910943</v>
          </cell>
          <cell r="R1974" t="str">
            <v>BMCS030957</v>
          </cell>
          <cell r="AB1974" t="str">
            <v>Change air filter, oil filter and oil</v>
          </cell>
        </row>
        <row r="1975">
          <cell r="A1975">
            <v>45048.647638888899</v>
          </cell>
          <cell r="B1975">
            <v>17557</v>
          </cell>
          <cell r="F1975" t="str">
            <v>CC-00910803</v>
          </cell>
          <cell r="R1975" t="str">
            <v>BJHS031586</v>
          </cell>
          <cell r="AB1975" t="str">
            <v>Today we attend the customer site for general service so we change parts 1 air filter 2 oil filter 3 oil than start machine running ok</v>
          </cell>
        </row>
        <row r="1976">
          <cell r="A1976">
            <v>45048.533032407402</v>
          </cell>
          <cell r="B1976">
            <v>23289</v>
          </cell>
          <cell r="F1976" t="str">
            <v>CC-00910502</v>
          </cell>
          <cell r="R1976" t="str">
            <v>BSKS036366</v>
          </cell>
          <cell r="AB1976" t="str">
            <v>We visited site and schedule service done today in unit during change the parts in service 1. Air filter, 2.Oil filter after than start for check unit running well.</v>
          </cell>
        </row>
        <row r="1977">
          <cell r="A1977">
            <v>45047.6853819444</v>
          </cell>
          <cell r="B1977">
            <v>16496</v>
          </cell>
          <cell r="F1977" t="str">
            <v>CC-00909867</v>
          </cell>
          <cell r="R1977" t="str">
            <v>BSCS037531</v>
          </cell>
          <cell r="AB1977" t="str">
            <v>We visited site and 8000 hours service done after than start for check unit running well.</v>
          </cell>
        </row>
        <row r="1978">
          <cell r="A1978">
            <v>45047.681099537003</v>
          </cell>
          <cell r="B1978">
            <v>25672</v>
          </cell>
          <cell r="F1978" t="str">
            <v>CC-00909856</v>
          </cell>
          <cell r="R1978" t="str">
            <v>BSDS037710</v>
          </cell>
          <cell r="AB1978" t="str">
            <v>Today we attend the customer site for general service so we change parts 1 air filter 2 oil FILTER than start machine running ok</v>
          </cell>
        </row>
        <row r="1979">
          <cell r="A1979">
            <v>45047.665173611102</v>
          </cell>
          <cell r="B1979">
            <v>32301</v>
          </cell>
          <cell r="F1979" t="str">
            <v>CC-00909834</v>
          </cell>
          <cell r="R1979" t="str">
            <v>BSJS035917</v>
          </cell>
          <cell r="AB1979" t="str">
            <v>Today we attend the customer site for general service so we change parts 1 air filter 2 oil filter than start machine running ok</v>
          </cell>
        </row>
        <row r="1980">
          <cell r="A1980">
            <v>45047.542592592603</v>
          </cell>
          <cell r="B1980">
            <v>3024</v>
          </cell>
          <cell r="F1980" t="str">
            <v>CC-00909712</v>
          </cell>
          <cell r="R1980" t="str">
            <v>BULC370861</v>
          </cell>
          <cell r="AB1980" t="str">
            <v>Today we attend the customer site for sheudle service so we change parts 1 air filter 2 oil filter 3 oil 4 separator than start machine running ok</v>
          </cell>
        </row>
        <row r="1981">
          <cell r="A1981">
            <v>45047.467696759297</v>
          </cell>
          <cell r="B1981">
            <v>29361</v>
          </cell>
          <cell r="F1981" t="str">
            <v>CC-00909608</v>
          </cell>
          <cell r="R1981" t="str">
            <v>BLIS031950</v>
          </cell>
          <cell r="AB1981" t="str">
            <v>I attended the site and checked all the parameters, cleaning the machine. Now the machine is running properly.</v>
          </cell>
        </row>
        <row r="1982">
          <cell r="A1982">
            <v>45045.733090277798</v>
          </cell>
          <cell r="B1982">
            <v>25842</v>
          </cell>
          <cell r="F1982" t="str">
            <v>CC-00909006</v>
          </cell>
          <cell r="R1982" t="str">
            <v>BQES030978</v>
          </cell>
          <cell r="AB1982" t="str">
            <v>Today we attend the customer site for general service so we change parts 1 air filter 2 oil filter 3 oil 4 separator than start machine running ok</v>
          </cell>
        </row>
        <row r="1983">
          <cell r="A1983">
            <v>45045.7256597222</v>
          </cell>
          <cell r="B1983">
            <v>21640</v>
          </cell>
          <cell r="F1983" t="str">
            <v>CC-00908983</v>
          </cell>
          <cell r="R1983" t="str">
            <v>BSCS037349</v>
          </cell>
          <cell r="AB1983" t="str">
            <v>Today we attend the customer site for general service so we change parts 1 air filter 2 oil filter 3 oil 4 separator 5 valve kit than start machine running ok</v>
          </cell>
        </row>
        <row r="1984">
          <cell r="A1984">
            <v>45045.662511574097</v>
          </cell>
          <cell r="B1984">
            <v>73340</v>
          </cell>
          <cell r="F1984" t="str">
            <v>CC-00908852</v>
          </cell>
          <cell r="R1984" t="str">
            <v>BMBS030816</v>
          </cell>
          <cell r="AB1984" t="str">
            <v>I attended the site and changed Air filter, oil filter. Now the machine is running properly.</v>
          </cell>
        </row>
        <row r="1985">
          <cell r="A1985">
            <v>45045.644571759301</v>
          </cell>
          <cell r="B1985">
            <v>29361</v>
          </cell>
          <cell r="F1985" t="str">
            <v>CC-00908818</v>
          </cell>
          <cell r="R1985" t="str">
            <v>BLIS031950</v>
          </cell>
          <cell r="AB1985" t="str">
            <v>I attended the site and changed Separator. Now the machine is running properly.</v>
          </cell>
        </row>
        <row r="1986">
          <cell r="A1986">
            <v>45045.638344907398</v>
          </cell>
          <cell r="B1986">
            <v>9725</v>
          </cell>
          <cell r="F1986" t="str">
            <v>CC-00908809</v>
          </cell>
          <cell r="R1986" t="str">
            <v>BRGD161233</v>
          </cell>
          <cell r="AB1986" t="str">
            <v>Change air filter, oil filter, air oil separator and oil 40 liters also change engine side air filter.</v>
          </cell>
        </row>
        <row r="1987">
          <cell r="A1987">
            <v>45045.631631944401</v>
          </cell>
          <cell r="B1987">
            <v>67122</v>
          </cell>
          <cell r="F1987" t="str">
            <v>CC-00908790</v>
          </cell>
          <cell r="R1987" t="str">
            <v>BLGS031576</v>
          </cell>
          <cell r="AB1987" t="str">
            <v>I attended the site and changed UT Synthetic oil . Now the machine is running properly.</v>
          </cell>
        </row>
        <row r="1988">
          <cell r="A1988">
            <v>45045.508842592601</v>
          </cell>
          <cell r="B1988">
            <v>544</v>
          </cell>
          <cell r="F1988" t="str">
            <v>CC-00908530</v>
          </cell>
          <cell r="R1988" t="str">
            <v>BVKD163026</v>
          </cell>
          <cell r="AB1988" t="str">
            <v>Change air filter, oil filter and change 40 liters air lube oil plus also change engine side air filter</v>
          </cell>
        </row>
        <row r="1989">
          <cell r="A1989">
            <v>45045.4770601852</v>
          </cell>
          <cell r="B1989">
            <v>19591</v>
          </cell>
          <cell r="F1989" t="str">
            <v>CC-00908453</v>
          </cell>
          <cell r="R1989" t="str">
            <v>BKJS040077</v>
          </cell>
          <cell r="AB1989" t="str">
            <v>I attended the site and changed Air filter, oil filter,oil . Now the machine is running properly.</v>
          </cell>
        </row>
        <row r="1990">
          <cell r="A1990">
            <v>45045.474918981497</v>
          </cell>
          <cell r="B1990">
            <v>4528</v>
          </cell>
          <cell r="F1990" t="str">
            <v>CC-00908443</v>
          </cell>
          <cell r="R1990" t="str">
            <v>BTDC378223</v>
          </cell>
          <cell r="AB1990" t="str">
            <v>I attended the site and changed Air filter, oil filter, separator, oil XD. Now the machine is running properly.</v>
          </cell>
        </row>
        <row r="1991">
          <cell r="A1991">
            <v>45045.473124999997</v>
          </cell>
          <cell r="B1991">
            <v>4000</v>
          </cell>
          <cell r="F1991" t="str">
            <v>CC-00908440</v>
          </cell>
          <cell r="R1991" t="str">
            <v>BSBC375532</v>
          </cell>
          <cell r="AB1991" t="str">
            <v>I attended the site and changed Air filter, oil filter, oil XD. Now the machine is running properly.</v>
          </cell>
        </row>
        <row r="1992">
          <cell r="A1992">
            <v>45045.468171296299</v>
          </cell>
          <cell r="B1992">
            <v>7210</v>
          </cell>
          <cell r="F1992" t="str">
            <v>CC-00908423</v>
          </cell>
          <cell r="R1992" t="str">
            <v>BSES037922</v>
          </cell>
          <cell r="AB1992" t="str">
            <v>I attended the site and changed Air filter, oil filter, separator, oil XD and pre filter. Now the machine is running properly</v>
          </cell>
        </row>
        <row r="1993">
          <cell r="A1993">
            <v>45044.7016435185</v>
          </cell>
          <cell r="B1993">
            <v>52232</v>
          </cell>
          <cell r="F1993" t="str">
            <v>CC-00908014</v>
          </cell>
          <cell r="R1993" t="str">
            <v>BILS030211</v>
          </cell>
          <cell r="AB1993" t="str">
            <v>I attended the site and changed oil XD. Now the machine is running properly</v>
          </cell>
        </row>
        <row r="1994">
          <cell r="A1994">
            <v>45044.698935185203</v>
          </cell>
          <cell r="B1994">
            <v>21049</v>
          </cell>
          <cell r="F1994" t="str">
            <v>CC-00908011</v>
          </cell>
          <cell r="R1994" t="str">
            <v>BSCS037349</v>
          </cell>
          <cell r="AB1994" t="str">
            <v>I attended the site and changed Air filter, oil filter,greasing, separator, UT Synthetic, Valve kit and pre filter. NOW THE MACHINE IS RUNNING PROPERLY.</v>
          </cell>
        </row>
        <row r="1995">
          <cell r="A1995">
            <v>45044.6945949074</v>
          </cell>
          <cell r="B1995">
            <v>25817</v>
          </cell>
          <cell r="F1995" t="str">
            <v>CC-00908005</v>
          </cell>
          <cell r="R1995" t="str">
            <v>BQES030978</v>
          </cell>
          <cell r="AB1995" t="str">
            <v>I attended the site and changed Air filter, oil filter,greasing, separator, UT Synthetic, pre filter. NOW THE MACHINE IS RUNNING PROPERLY.</v>
          </cell>
        </row>
        <row r="1996">
          <cell r="A1996">
            <v>45044.688032407401</v>
          </cell>
          <cell r="B1996">
            <v>20470</v>
          </cell>
          <cell r="F1996" t="str">
            <v>CC-00907994</v>
          </cell>
          <cell r="R1996" t="str">
            <v>BRAS033261</v>
          </cell>
          <cell r="AB1996" t="str">
            <v>I attended the site and changed AOS, UT Synthetic, PFE. NOW THE MACHINE IS RUNNING PROPERLY.</v>
          </cell>
        </row>
        <row r="1997">
          <cell r="A1997">
            <v>45044.4432407407</v>
          </cell>
          <cell r="B1997">
            <v>1850</v>
          </cell>
          <cell r="F1997" t="str">
            <v>CC-00907417</v>
          </cell>
          <cell r="R1997" t="str">
            <v>BUDD162719</v>
          </cell>
          <cell r="AB1997" t="str">
            <v>Change air filter, oil filter, air oil separator, actuator assembly and elgi air lube plus oil 40 liter</v>
          </cell>
        </row>
        <row r="1998">
          <cell r="A1998">
            <v>45043.571967592601</v>
          </cell>
          <cell r="B1998">
            <v>2302</v>
          </cell>
          <cell r="F1998" t="str">
            <v>CC-00906712</v>
          </cell>
          <cell r="R1998" t="str">
            <v>BTFC378808</v>
          </cell>
          <cell r="AB1998" t="str">
            <v>I attended the site and changed Air filter, oil filter, separator, oil. Machine is running properly.</v>
          </cell>
        </row>
        <row r="1999">
          <cell r="A1999">
            <v>45043.555798611102</v>
          </cell>
          <cell r="B1999">
            <v>6275</v>
          </cell>
          <cell r="F1999" t="str">
            <v>CC-00906692</v>
          </cell>
          <cell r="R1999" t="str">
            <v>BQJD200011</v>
          </cell>
          <cell r="AB1999" t="str">
            <v>Attend the site for schedule service, after all check up, replace oil 40 litres, replace oil filter 90 lom 2 nos., replaced BDV kit, clean both actuator assembly and re fitted the same. After all work done start the unit and checked the unit on load condition found unit found unit is running in normal condition with all parameters.</v>
          </cell>
        </row>
        <row r="2000">
          <cell r="A2000">
            <v>45043.510949074102</v>
          </cell>
          <cell r="B2000">
            <v>549</v>
          </cell>
          <cell r="F2000" t="str">
            <v>CC-00906584</v>
          </cell>
          <cell r="R2000" t="str">
            <v>BVDD121453</v>
          </cell>
          <cell r="AB2000" t="str">
            <v>Change air filter, oil filter &amp; oil</v>
          </cell>
        </row>
        <row r="2001">
          <cell r="A2001">
            <v>45043.495914351799</v>
          </cell>
          <cell r="B2001">
            <v>25409</v>
          </cell>
          <cell r="F2001" t="str">
            <v>CC-00906538</v>
          </cell>
          <cell r="R2001" t="str">
            <v>BMJS040004</v>
          </cell>
          <cell r="AB2001" t="str">
            <v>I attended the site and changed Air filter, oil filter, separator, oil, Auto drain valve,Blow down valve,Intake valve, minimum pressure valve, solenoid valve,carbon filter,pre filter,Fine filter. Machine is running properly.</v>
          </cell>
        </row>
        <row r="2002">
          <cell r="A2002">
            <v>45042.734120370398</v>
          </cell>
          <cell r="B2002">
            <v>5055</v>
          </cell>
          <cell r="F2002" t="str">
            <v>CC-00906024</v>
          </cell>
          <cell r="R2002" t="str">
            <v>BMKD120057</v>
          </cell>
          <cell r="AB2002" t="str">
            <v>Change air filter, oil filter, oil 40 liters, air oil separator also change engine side air filter</v>
          </cell>
        </row>
        <row r="2003">
          <cell r="A2003">
            <v>45042.676585648202</v>
          </cell>
          <cell r="B2003">
            <v>54147</v>
          </cell>
          <cell r="F2003" t="str">
            <v>CC-00905888</v>
          </cell>
          <cell r="R2003" t="str">
            <v>BMBL160078</v>
          </cell>
          <cell r="AB2003" t="str">
            <v>WE VISITED THE SITE AND CHANGED FINE FILTER &amp; PRE FILTER. NOW THE MACHINE IS RUNNING PROPERLY.</v>
          </cell>
        </row>
        <row r="2004">
          <cell r="A2004">
            <v>45042.6730439815</v>
          </cell>
          <cell r="B2004">
            <v>30006</v>
          </cell>
          <cell r="F2004" t="str">
            <v>CC-00905881</v>
          </cell>
          <cell r="R2004" t="str">
            <v>BMDS040417</v>
          </cell>
          <cell r="AB2004" t="str">
            <v>WE VISITED THE SITE AND CHANGED CARBON FILTER ,FINE FILTER &amp; PRE FILTER. NOW THE MACHINE IS RUNNING PROPERLY.</v>
          </cell>
        </row>
        <row r="2005">
          <cell r="A2005">
            <v>45042.580034722203</v>
          </cell>
          <cell r="B2005">
            <v>24019</v>
          </cell>
          <cell r="F2005" t="str">
            <v>CC-00905664</v>
          </cell>
          <cell r="R2005" t="str">
            <v>BQHS040705</v>
          </cell>
          <cell r="AB2005" t="str">
            <v>WE VISITED THE SITE AND CHANGED CARBON FILTER ,FINE FILTER &amp; PRE FILTER. NOW THE MACHINE IS RUNNING PROPERLY.</v>
          </cell>
        </row>
        <row r="2006">
          <cell r="A2006">
            <v>45042.568449074097</v>
          </cell>
          <cell r="B2006">
            <v>52232</v>
          </cell>
          <cell r="F2006" t="str">
            <v>CC-00905642</v>
          </cell>
          <cell r="R2006" t="str">
            <v>BILS030211</v>
          </cell>
          <cell r="AB2006" t="str">
            <v>WE VISITED THE SITE AND CHANGED CARBON FILTER ,FINE FILTER &amp; PRE FILTER. NOW THE MACHINE IS RUNNING PROPERLY.</v>
          </cell>
        </row>
        <row r="2007">
          <cell r="A2007">
            <v>45042.560347222199</v>
          </cell>
          <cell r="B2007">
            <v>19861</v>
          </cell>
          <cell r="F2007" t="str">
            <v>CC-00905629</v>
          </cell>
          <cell r="R2007" t="str">
            <v>BRIS035838</v>
          </cell>
          <cell r="AB2007" t="str">
            <v>WE VISITED THE SITE AND CHANGED CARBON FILTER &amp; FINE FILTER. NOW THE MACHINE IS RUNNING PROPERLY.</v>
          </cell>
        </row>
        <row r="2008">
          <cell r="A2008">
            <v>45041.687893518501</v>
          </cell>
          <cell r="B2008">
            <v>894</v>
          </cell>
          <cell r="F2008" t="str">
            <v>CC-00904929</v>
          </cell>
          <cell r="R2008" t="str">
            <v>BUCD121174</v>
          </cell>
          <cell r="AB2008" t="str">
            <v>Attend the site for complain of tripping so check and found oil filter need to be change, air oil separator need to be change, we advise customer to arrange air oil separator, oil filter and oil. But customer procure oil 20 litres and oil filter. So we change Air lube plus oil 20 liter and oil filter. After that start the unit found running ok.</v>
          </cell>
        </row>
        <row r="2009">
          <cell r="A2009">
            <v>45041.567071759302</v>
          </cell>
          <cell r="B2009">
            <v>36803</v>
          </cell>
          <cell r="F2009" t="str">
            <v>CC-00904670</v>
          </cell>
          <cell r="R2009" t="str">
            <v>BLFS031469</v>
          </cell>
          <cell r="AB2009" t="str">
            <v>I attended the site and changed Air filter, oil filter, oil and separator. Now the machine is running properly.</v>
          </cell>
        </row>
        <row r="2010">
          <cell r="A2010">
            <v>45041.564351851899</v>
          </cell>
          <cell r="B2010">
            <v>7718</v>
          </cell>
          <cell r="F2010" t="str">
            <v>CC-00904663</v>
          </cell>
          <cell r="R2010" t="str">
            <v>BUGS035879</v>
          </cell>
          <cell r="AB2010" t="str">
            <v>I attended the site and changed Air filter, oil filter, and oil. Now the machine is running properly.</v>
          </cell>
        </row>
        <row r="2011">
          <cell r="A2011">
            <v>45040.528402777803</v>
          </cell>
          <cell r="B2011">
            <v>4806</v>
          </cell>
          <cell r="F2011" t="str">
            <v>CC-00903603</v>
          </cell>
          <cell r="R2011" t="str">
            <v>BSFC376396</v>
          </cell>
          <cell r="AB2011" t="str">
            <v>Today we attend the customer site for general service so we change parts 1 air filter 2 oil filter 3 oil than start machine running ok</v>
          </cell>
        </row>
        <row r="2012">
          <cell r="A2012">
            <v>45040.501608796301</v>
          </cell>
          <cell r="B2012">
            <v>1016</v>
          </cell>
          <cell r="F2012" t="str">
            <v>CC-00903525</v>
          </cell>
          <cell r="R2012" t="str">
            <v>BVGD163308</v>
          </cell>
          <cell r="AB2012" t="str">
            <v>Change air filter oil filter &amp; oil also change engine side air filter</v>
          </cell>
        </row>
        <row r="2013">
          <cell r="A2013">
            <v>45038.735787037003</v>
          </cell>
          <cell r="B2013">
            <v>18954</v>
          </cell>
          <cell r="F2013" t="str">
            <v>CC-00902783</v>
          </cell>
          <cell r="R2013" t="str">
            <v>GOCC370465</v>
          </cell>
          <cell r="AB2013" t="str">
            <v>We visited site and service done today in unit during change the parts in service Air filter oil filter separator ,oil and temprature sensor after than start for check unit running well</v>
          </cell>
        </row>
        <row r="2014">
          <cell r="A2014">
            <v>45037.629861111112</v>
          </cell>
          <cell r="B2014">
            <v>2509</v>
          </cell>
          <cell r="F2014" t="str">
            <v>CC-00901461</v>
          </cell>
          <cell r="R2014" t="str">
            <v>BUID162953</v>
          </cell>
          <cell r="AB2014" t="str">
            <v>Change Air filter, oil filter and oil also change engine side air filter</v>
          </cell>
        </row>
        <row r="2015">
          <cell r="A2015">
            <v>45037.572916666664</v>
          </cell>
          <cell r="B2015">
            <v>27932</v>
          </cell>
          <cell r="F2015" t="str">
            <v>CC-00901346</v>
          </cell>
          <cell r="R2015" t="str">
            <v>GPLS030458</v>
          </cell>
          <cell r="AB2015" t="str">
            <v>I attended the site and changed Air filter, oil filter, separator,and oil. Service done.</v>
          </cell>
        </row>
        <row r="2016">
          <cell r="A2016">
            <v>45036.489583333336</v>
          </cell>
          <cell r="B2016">
            <v>2009</v>
          </cell>
          <cell r="F2016" t="str">
            <v>CC-00900147</v>
          </cell>
          <cell r="R2016" t="str">
            <v>BVCD163165</v>
          </cell>
          <cell r="AB2016" t="str">
            <v>Change air  filter, oil filter and oil also change engine side air filter</v>
          </cell>
        </row>
        <row r="2017">
          <cell r="A2017">
            <v>45036.481249999997</v>
          </cell>
          <cell r="B2017">
            <v>516</v>
          </cell>
          <cell r="F2017" t="str">
            <v>CC-00900114</v>
          </cell>
          <cell r="R2017" t="str">
            <v>BVID163401</v>
          </cell>
          <cell r="AB2017" t="str">
            <v>Change air  filter, oil filter and oil also change engine side air filter</v>
          </cell>
        </row>
        <row r="2018">
          <cell r="A2018">
            <v>45035.669444444444</v>
          </cell>
          <cell r="B2018">
            <v>1588</v>
          </cell>
          <cell r="F2018" t="str">
            <v>CC-00899508</v>
          </cell>
          <cell r="R2018" t="str">
            <v>BVCC376206</v>
          </cell>
          <cell r="AB2018" t="str">
            <v>We attended the machine and changed Air filter, oil filter,oil and clean cooler. Now the machine is running properly.</v>
          </cell>
        </row>
        <row r="2019">
          <cell r="A2019">
            <v>45035.613888888889</v>
          </cell>
          <cell r="B2019">
            <v>66700</v>
          </cell>
          <cell r="F2019" t="str">
            <v>CC-00899367</v>
          </cell>
          <cell r="R2019" t="str">
            <v>BNCC370425</v>
          </cell>
          <cell r="AB2019" t="str">
            <v>Today we attend the customer site for general service so we check and found that cooler chock so we clean by castic and change parts 1 air filter 2 oil filter 3 oil 4 air to cooler hose than start machine running ok and temperature 95 c</v>
          </cell>
        </row>
        <row r="2020">
          <cell r="A2020">
            <v>45035.571527777778</v>
          </cell>
          <cell r="B2020">
            <v>8375</v>
          </cell>
          <cell r="F2020" t="str">
            <v>CC-00899300</v>
          </cell>
          <cell r="R2020">
            <v>109279</v>
          </cell>
          <cell r="AB2020" t="str">
            <v>HMR RUNNING HOUR COLLECTED. SALES CALL</v>
          </cell>
        </row>
        <row r="2021">
          <cell r="A2021">
            <v>45034.543055555558</v>
          </cell>
          <cell r="B2021">
            <v>12621</v>
          </cell>
          <cell r="F2021" t="str">
            <v>CC-00898116</v>
          </cell>
          <cell r="R2021" t="str">
            <v>BTDS044313</v>
          </cell>
          <cell r="AB2021" t="str">
            <v>We attended the site and changed Air filter, Oil filter,separator,oil.Now the machine is running properly.</v>
          </cell>
        </row>
        <row r="2022">
          <cell r="A2022">
            <v>45034.542361111111</v>
          </cell>
          <cell r="B2022">
            <v>11914</v>
          </cell>
          <cell r="F2022" t="str">
            <v>CC-00898110</v>
          </cell>
          <cell r="R2022" t="str">
            <v>BTDS044304</v>
          </cell>
          <cell r="AB2022" t="str">
            <v>We attended the site and changed separator.Now the machine is running properly.</v>
          </cell>
        </row>
        <row r="2023">
          <cell r="A2023">
            <v>45033.703472222223</v>
          </cell>
          <cell r="B2023">
            <v>19210</v>
          </cell>
          <cell r="F2023" t="str">
            <v>CC-00897343</v>
          </cell>
          <cell r="R2023" t="str">
            <v>BSCS037449</v>
          </cell>
          <cell r="AB2023" t="str">
            <v>We attended the site and changed Air filter, oil filter, separator and oil. Service done.</v>
          </cell>
        </row>
        <row r="2024">
          <cell r="A2024">
            <v>45033.663888888892</v>
          </cell>
          <cell r="B2024">
            <v>7020</v>
          </cell>
          <cell r="F2024" t="str">
            <v>CC-00897216</v>
          </cell>
          <cell r="R2024" t="str">
            <v>BMGC370521</v>
          </cell>
          <cell r="AB2024" t="str">
            <v>I attended the machine and changed Air filter, oil filter, oil and AOS.</v>
          </cell>
        </row>
        <row r="2025">
          <cell r="A2025">
            <v>45033.661805555559</v>
          </cell>
          <cell r="B2025">
            <v>21680</v>
          </cell>
          <cell r="F2025" t="str">
            <v>CC-00897207</v>
          </cell>
          <cell r="R2025" t="str">
            <v>BMFS031276</v>
          </cell>
          <cell r="AB2025" t="str">
            <v>I attended the machine and changed Air filter, oil filter, oil and AOS.</v>
          </cell>
        </row>
        <row r="2026">
          <cell r="A2026">
            <v>45033.659722222219</v>
          </cell>
          <cell r="B2026">
            <v>16652</v>
          </cell>
          <cell r="F2026" t="str">
            <v>CC-00897200</v>
          </cell>
          <cell r="R2026" t="str">
            <v>BSFS043411</v>
          </cell>
          <cell r="AB2026" t="str">
            <v>I attended the machine and changed Air filter, oil filter, oil and AOS.</v>
          </cell>
        </row>
        <row r="2027">
          <cell r="A2027">
            <v>45033.580555555556</v>
          </cell>
          <cell r="B2027">
            <v>4774</v>
          </cell>
          <cell r="F2027" t="str">
            <v>CC-00897045</v>
          </cell>
          <cell r="R2027" t="str">
            <v>BSJC374595</v>
          </cell>
          <cell r="AB2027" t="str">
            <v>I attended the machine and changed Air filter, oil filter, separator, oil.</v>
          </cell>
        </row>
        <row r="2028">
          <cell r="A2028">
            <v>45033.566666666666</v>
          </cell>
          <cell r="B2028">
            <v>16541</v>
          </cell>
          <cell r="F2028" t="str">
            <v>CC-00897017</v>
          </cell>
          <cell r="R2028" t="str">
            <v>BJHS031586</v>
          </cell>
          <cell r="AB2028" t="str">
            <v>I attended the machine and changed Air filter, oil filter, oil and AOS.</v>
          </cell>
        </row>
        <row r="2029">
          <cell r="A2029">
            <v>45033.563194444447</v>
          </cell>
          <cell r="B2029">
            <v>17735</v>
          </cell>
          <cell r="F2029" t="str">
            <v>CC-00897007</v>
          </cell>
          <cell r="R2029" t="str">
            <v>BTGS031205</v>
          </cell>
          <cell r="AB2029" t="str">
            <v>We visited site and service done today in unit during change the parts in service 1.Air filter, 2.Oil filter, 3. Separator and 4.Oil xd after than start for check unit running well.</v>
          </cell>
        </row>
        <row r="2030">
          <cell r="A2030">
            <v>45033.563194444447</v>
          </cell>
          <cell r="B2030">
            <v>18137</v>
          </cell>
          <cell r="F2030" t="str">
            <v>CC-00897008</v>
          </cell>
          <cell r="R2030" t="str">
            <v>GOEC370631</v>
          </cell>
          <cell r="AB2030" t="str">
            <v>I attended the machine and changed Air filter, oil filter, separator, oil.</v>
          </cell>
        </row>
        <row r="2031">
          <cell r="A2031">
            <v>45033.561111111114</v>
          </cell>
          <cell r="B2031">
            <v>5103</v>
          </cell>
          <cell r="F2031" t="str">
            <v>CC-00897003</v>
          </cell>
          <cell r="R2031" t="str">
            <v>BREC373493</v>
          </cell>
          <cell r="AB2031" t="str">
            <v>I attended the machine and changed Air filter, oil filter, oil.</v>
          </cell>
        </row>
        <row r="2032">
          <cell r="A2032">
            <v>45033.54583333333</v>
          </cell>
          <cell r="B2032">
            <v>30242</v>
          </cell>
          <cell r="F2032" t="str">
            <v>CC-00896969</v>
          </cell>
          <cell r="R2032" t="str">
            <v>BUKC370499</v>
          </cell>
          <cell r="AB2032" t="str">
            <v>I attended the machine and changed Air filter, oil filter, separator, oil.</v>
          </cell>
        </row>
        <row r="2033">
          <cell r="A2033">
            <v>45033.543055555558</v>
          </cell>
          <cell r="B2033">
            <v>1275</v>
          </cell>
          <cell r="F2033" t="str">
            <v>CC-00896961</v>
          </cell>
          <cell r="R2033" t="str">
            <v>BNJC370072</v>
          </cell>
          <cell r="AB2033" t="str">
            <v>I attended the machine and changed Air filter, oil filter, separator, oil and Valve.</v>
          </cell>
        </row>
        <row r="2034">
          <cell r="A2034">
            <v>45033.538888888892</v>
          </cell>
          <cell r="B2034">
            <v>17308</v>
          </cell>
          <cell r="F2034" t="str">
            <v>CC-00896949</v>
          </cell>
          <cell r="R2034" t="str">
            <v>BSGC376577</v>
          </cell>
          <cell r="AB2034" t="str">
            <v>I attended the machine and changed Air filter, oil filter, oil.</v>
          </cell>
        </row>
        <row r="2035">
          <cell r="A2035">
            <v>45033.533333333333</v>
          </cell>
          <cell r="B2035">
            <v>27978</v>
          </cell>
          <cell r="F2035" t="str">
            <v>CC-00896934</v>
          </cell>
          <cell r="R2035" t="str">
            <v>GNES040048</v>
          </cell>
          <cell r="AB2035" t="str">
            <v>I attended the machine and changed Air filter, oil filter, separator, oil and Valve kit.</v>
          </cell>
        </row>
        <row r="2036">
          <cell r="A2036">
            <v>45033.530555555553</v>
          </cell>
          <cell r="B2036">
            <v>9379</v>
          </cell>
          <cell r="F2036" t="str">
            <v>CC-00896931</v>
          </cell>
          <cell r="R2036" t="str">
            <v>BQFC370869</v>
          </cell>
          <cell r="AB2036" t="str">
            <v>I attended the machine and changed Air filter, oil filter, separator, oil and Valve kit.</v>
          </cell>
        </row>
        <row r="2037">
          <cell r="A2037">
            <v>45033.524305555555</v>
          </cell>
          <cell r="B2037">
            <v>37293</v>
          </cell>
          <cell r="F2037" t="str">
            <v>CC-00896914</v>
          </cell>
          <cell r="R2037" t="str">
            <v>GNFS040092</v>
          </cell>
          <cell r="AB2037" t="str">
            <v>I attended the machine and changed Air filter, oil filter, separator, oil.</v>
          </cell>
        </row>
        <row r="2038">
          <cell r="A2038">
            <v>45033.522916666669</v>
          </cell>
          <cell r="B2038">
            <v>14080</v>
          </cell>
          <cell r="F2038" t="str">
            <v>CC-00896909</v>
          </cell>
          <cell r="R2038" t="str">
            <v>BQIS031848</v>
          </cell>
          <cell r="AB2038" t="str">
            <v>I attended the machine and changed Air filter, oil filter, separator, oil.</v>
          </cell>
        </row>
        <row r="2039">
          <cell r="A2039">
            <v>45031.606249999997</v>
          </cell>
          <cell r="B2039">
            <v>9714</v>
          </cell>
          <cell r="F2039" t="str">
            <v>CC-00895765</v>
          </cell>
          <cell r="R2039" t="str">
            <v>BTDD162169</v>
          </cell>
          <cell r="AB2039" t="str">
            <v>Change Air filter, oil filter and oil also change engine side air filter</v>
          </cell>
        </row>
        <row r="2040">
          <cell r="A2040">
            <v>45031.604861111111</v>
          </cell>
          <cell r="B2040">
            <v>5980</v>
          </cell>
          <cell r="F2040" t="str">
            <v>CC-00895761</v>
          </cell>
          <cell r="R2040" t="str">
            <v>BTCD162149</v>
          </cell>
          <cell r="AB2040" t="str">
            <v>Change Air filter, oil filter and oil also change engine side air filter</v>
          </cell>
        </row>
        <row r="2041">
          <cell r="A2041">
            <v>45031.540972222225</v>
          </cell>
          <cell r="B2041">
            <v>16861</v>
          </cell>
          <cell r="F2041" t="str">
            <v>CC-00895651</v>
          </cell>
          <cell r="R2041" t="str">
            <v>BSGS043528</v>
          </cell>
          <cell r="AB2041" t="str">
            <v>I attended the site and checked all the parameters found machine running properly.</v>
          </cell>
        </row>
        <row r="2042">
          <cell r="A2042">
            <v>45031.538194444445</v>
          </cell>
          <cell r="B2042">
            <v>10736</v>
          </cell>
          <cell r="F2042" t="str">
            <v>CC-00895646</v>
          </cell>
          <cell r="R2042" t="str">
            <v>BTLS039851</v>
          </cell>
          <cell r="AB2042" t="str">
            <v>I attended the site and changed Air filter, oil filter, oil, Separator, Valve kit..WORK DONE</v>
          </cell>
        </row>
        <row r="2043">
          <cell r="A2043">
            <v>45031.536111111112</v>
          </cell>
          <cell r="B2043">
            <v>11601</v>
          </cell>
          <cell r="F2043" t="str">
            <v>CC-00895641</v>
          </cell>
          <cell r="R2043" t="str">
            <v>BTLS039719</v>
          </cell>
          <cell r="AB2043" t="str">
            <v>I attended the site and changed Air filter, oil filter, oil, Separator, Valve kit.</v>
          </cell>
        </row>
        <row r="2044">
          <cell r="A2044">
            <v>45031.525694444441</v>
          </cell>
          <cell r="B2044">
            <v>6526</v>
          </cell>
          <cell r="F2044" t="str">
            <v>CC-00895614</v>
          </cell>
          <cell r="R2044" t="str">
            <v>BQAC373733</v>
          </cell>
          <cell r="AB2044" t="str">
            <v>I attended the site and checked all the parameters found machine running properly.</v>
          </cell>
        </row>
        <row r="2045">
          <cell r="A2045">
            <v>45031.477083333331</v>
          </cell>
          <cell r="B2045">
            <v>10000</v>
          </cell>
          <cell r="F2045" t="str">
            <v>CC-00895470</v>
          </cell>
          <cell r="R2045" t="str">
            <v>BIBS040161</v>
          </cell>
          <cell r="AB2045" t="str">
            <v>I attended the site and changed Air filter, oil filter, oil.</v>
          </cell>
        </row>
        <row r="2046">
          <cell r="A2046">
            <v>45031.474999999999</v>
          </cell>
          <cell r="B2046">
            <v>18807</v>
          </cell>
          <cell r="F2046" t="str">
            <v>CC-00895462</v>
          </cell>
          <cell r="R2046" t="str">
            <v>BQIS040809</v>
          </cell>
          <cell r="AB2046" t="str">
            <v>I attended the site and changed Air filter, oil filter, oil.</v>
          </cell>
        </row>
        <row r="2047">
          <cell r="A2047">
            <v>45031.468055555553</v>
          </cell>
          <cell r="B2047">
            <v>37</v>
          </cell>
          <cell r="F2047" t="str">
            <v>CC-00895433</v>
          </cell>
          <cell r="R2047" t="str">
            <v>BUIS036656</v>
          </cell>
          <cell r="AB2047" t="str">
            <v>I attended the site and changed Air filter, oil filter, oil.</v>
          </cell>
        </row>
        <row r="2048">
          <cell r="A2048">
            <v>45030.545138888891</v>
          </cell>
          <cell r="B2048">
            <v>26582</v>
          </cell>
          <cell r="F2048" t="str">
            <v>CC-00894627</v>
          </cell>
          <cell r="R2048" t="str">
            <v>BRGS035169</v>
          </cell>
          <cell r="AB2048" t="str">
            <v>Today we attend the customer site for general service so we change parts 1 air filter 2 oil filter than start machine running ok</v>
          </cell>
        </row>
        <row r="2049">
          <cell r="A2049">
            <v>45029.45</v>
          </cell>
          <cell r="B2049">
            <v>510</v>
          </cell>
          <cell r="F2049" t="str">
            <v>CC-00893328</v>
          </cell>
          <cell r="R2049" t="str">
            <v>BUID220797</v>
          </cell>
          <cell r="AB2049" t="str">
            <v>change Air filter, oil filter, separator and oil also change engine side air filter</v>
          </cell>
        </row>
        <row r="2050">
          <cell r="A2050">
            <v>45028.696527777778</v>
          </cell>
          <cell r="B2050">
            <v>7278</v>
          </cell>
          <cell r="F2050" t="str">
            <v>CC-00892793</v>
          </cell>
          <cell r="R2050" t="str">
            <v>BMED200254</v>
          </cell>
          <cell r="AB2050" t="str">
            <v>Change oil filter, separator and oil change</v>
          </cell>
        </row>
        <row r="2051">
          <cell r="A2051">
            <v>45028.694444444445</v>
          </cell>
          <cell r="B2051">
            <v>4443</v>
          </cell>
          <cell r="F2051" t="str">
            <v>CC-00892781</v>
          </cell>
          <cell r="R2051" t="str">
            <v>BUFD162814</v>
          </cell>
          <cell r="AB2051" t="str">
            <v>Change Air filter, oil filter, separator, BDV KIT, ARV KIT, Actuator kit, Pressure regulator kit, MPV kit and oil also change engine side air filter</v>
          </cell>
        </row>
        <row r="2052">
          <cell r="A2052">
            <v>45028.584722222222</v>
          </cell>
          <cell r="B2052">
            <v>19935</v>
          </cell>
          <cell r="F2052" t="str">
            <v>CC-00892485</v>
          </cell>
          <cell r="R2052" t="str">
            <v>GOCS030806</v>
          </cell>
          <cell r="AB2052" t="str">
            <v>Visited the site and change parts Oil filter, Air filter, separator. Unit running properly.</v>
          </cell>
        </row>
        <row r="2053">
          <cell r="A2053">
            <v>45028.574305555558</v>
          </cell>
          <cell r="B2053">
            <v>29361</v>
          </cell>
          <cell r="F2053" t="str">
            <v>CC-00892464</v>
          </cell>
          <cell r="R2053" t="str">
            <v>BLIS031950</v>
          </cell>
          <cell r="AB2053" t="str">
            <v>Visited the site and change parts Oil filter, Air filter. Unit running properly</v>
          </cell>
        </row>
        <row r="2054">
          <cell r="A2054">
            <v>45026.451388888891</v>
          </cell>
          <cell r="B2054">
            <v>1526</v>
          </cell>
          <cell r="F2054" t="str">
            <v>CC-00890081</v>
          </cell>
          <cell r="R2054" t="str">
            <v>BVJD162958</v>
          </cell>
          <cell r="AB2054" t="str">
            <v>Change air filter, oil filter, air oil separator, pressure regulator kit, both actuator kit, arv kit and oil</v>
          </cell>
        </row>
        <row r="2055">
          <cell r="A2055">
            <v>45024.544444444444</v>
          </cell>
          <cell r="B2055">
            <v>3375</v>
          </cell>
          <cell r="F2055" t="str">
            <v>CC-00889188</v>
          </cell>
          <cell r="R2055" t="str">
            <v>BUGD162826</v>
          </cell>
          <cell r="AB2055" t="str">
            <v>Attend the site for schedule service so following parts are replaced:- Replace oil 40 litres, replace oil filter 2nos., replace separator filter element, replace compressor side actuator kit, replace pressure regulator kit and bdv kit. Replace engine and compressor side air filter kit. After all replacement and work done start the unit and checked on load condition found unit is running in good condition with al parameters under limit.</v>
          </cell>
        </row>
        <row r="2056">
          <cell r="A2056">
            <v>45023.695138888892</v>
          </cell>
          <cell r="B2056">
            <v>2093</v>
          </cell>
          <cell r="F2056" t="str">
            <v>CC-00888354</v>
          </cell>
          <cell r="R2056" t="str">
            <v>BVJD162972</v>
          </cell>
          <cell r="AB2056" t="str">
            <v>Change air filter, oil filter and oil also change engine side air filter</v>
          </cell>
        </row>
        <row r="2057">
          <cell r="A2057">
            <v>45022.640972222223</v>
          </cell>
          <cell r="B2057">
            <v>28861</v>
          </cell>
          <cell r="F2057" t="str">
            <v>CC-00887127</v>
          </cell>
          <cell r="R2057" t="str">
            <v>BQBS033819</v>
          </cell>
          <cell r="AB2057" t="str">
            <v>I attended the site and changed Air filter, oil filter, Pre-filter.Now the machine is running properly</v>
          </cell>
        </row>
        <row r="2058">
          <cell r="A2058">
            <v>45021.502083333333</v>
          </cell>
          <cell r="B2058">
            <v>4165</v>
          </cell>
          <cell r="F2058" t="str">
            <v>CC-00885590</v>
          </cell>
          <cell r="R2058" t="str">
            <v>BSHC376807</v>
          </cell>
          <cell r="AB2058" t="str">
            <v>Today we attend the customer site for general service so we change parts 1 air filter 2 oil filter 3 oil 4 separator than start machine running ok</v>
          </cell>
        </row>
        <row r="2059">
          <cell r="A2059">
            <v>45020.6780208333</v>
          </cell>
          <cell r="B2059">
            <v>543</v>
          </cell>
          <cell r="F2059" t="str">
            <v>CC-00884842</v>
          </cell>
          <cell r="R2059" t="str">
            <v>BVHD163366</v>
          </cell>
          <cell r="AB2059" t="str">
            <v>Change Air filter, oil filter and oil also change engine side air filter</v>
          </cell>
        </row>
        <row r="2060">
          <cell r="A2060">
            <v>45020.6719675926</v>
          </cell>
          <cell r="B2060">
            <v>20470</v>
          </cell>
          <cell r="F2060" t="str">
            <v>CC-00884819</v>
          </cell>
          <cell r="R2060" t="str">
            <v>BRAS033261</v>
          </cell>
          <cell r="AB2060" t="str">
            <v>Today we attend the customer site for general service so we change parts 1 air filter 2 oil filter 3 valve kit now machine running ok and</v>
          </cell>
        </row>
        <row r="2061">
          <cell r="A2061">
            <v>45020.666550925896</v>
          </cell>
          <cell r="B2061">
            <v>515</v>
          </cell>
          <cell r="F2061" t="str">
            <v>CC-00884796</v>
          </cell>
          <cell r="R2061" t="str">
            <v>BVHD163393</v>
          </cell>
          <cell r="AB2061" t="str">
            <v>Attend the site for schedule service so replace oil 39 litres, replace oil filter 90 lpm 2nos., replace compressor side air filter. Actuator function are ok, external leakages not found. Unit is running with all parameters under limit.</v>
          </cell>
        </row>
        <row r="2062">
          <cell r="A2062">
            <v>45020.473148148201</v>
          </cell>
          <cell r="B2062">
            <v>595</v>
          </cell>
          <cell r="F2062" t="str">
            <v>CC-00884364</v>
          </cell>
          <cell r="R2062" t="str">
            <v>BVGD121497</v>
          </cell>
          <cell r="AB2062" t="str">
            <v>change Air filter, oil filter and oil</v>
          </cell>
        </row>
        <row r="2063">
          <cell r="A2063">
            <v>45020.467662037001</v>
          </cell>
          <cell r="B2063">
            <v>7560</v>
          </cell>
          <cell r="F2063" t="str">
            <v>CC-00884352</v>
          </cell>
          <cell r="R2063" t="str">
            <v>BULL160559</v>
          </cell>
          <cell r="AB2063" t="str">
            <v>Change Air filter, oil filter, separator and oil</v>
          </cell>
        </row>
        <row r="2064">
          <cell r="A2064">
            <v>45019.726122685199</v>
          </cell>
          <cell r="B2064">
            <v>40831</v>
          </cell>
          <cell r="F2064" t="str">
            <v>CC-00883767</v>
          </cell>
          <cell r="R2064" t="str">
            <v>BLGS040582</v>
          </cell>
          <cell r="AB2064" t="str">
            <v>Change Air filter and oil filter</v>
          </cell>
        </row>
        <row r="2065">
          <cell r="A2065">
            <v>45019.724699074097</v>
          </cell>
          <cell r="B2065">
            <v>52001</v>
          </cell>
          <cell r="F2065" t="str">
            <v>CC-00883763</v>
          </cell>
          <cell r="R2065" t="str">
            <v>BILS030211</v>
          </cell>
          <cell r="AB2065" t="str">
            <v>Change Air filter and oil filter</v>
          </cell>
        </row>
        <row r="2066">
          <cell r="A2066">
            <v>45019.644027777802</v>
          </cell>
          <cell r="B2066">
            <v>2430</v>
          </cell>
          <cell r="F2066" t="str">
            <v>CC-00883612</v>
          </cell>
          <cell r="R2066" t="str">
            <v>BUGD162852</v>
          </cell>
          <cell r="AB2066" t="str">
            <v>replace oil 40 litres, replace oil filter 90 lpm 2nos., clean pressure regulator kit, clean engine and compressor both side actuator assemblies.</v>
          </cell>
        </row>
        <row r="2067">
          <cell r="A2067">
            <v>45019.362754629597</v>
          </cell>
          <cell r="B2067">
            <v>520</v>
          </cell>
          <cell r="F2067" t="str">
            <v>CC-00882725</v>
          </cell>
          <cell r="R2067" t="str">
            <v>BVLD163043</v>
          </cell>
          <cell r="AB2067" t="str">
            <v>Change Air filter, oil filter and oil also change engine side air filter</v>
          </cell>
        </row>
        <row r="2068">
          <cell r="A2068">
            <v>45019.357141203698</v>
          </cell>
          <cell r="B2068">
            <v>1855</v>
          </cell>
          <cell r="F2068" t="str">
            <v>CC-00882724</v>
          </cell>
          <cell r="R2068" t="str">
            <v>BSAD120582</v>
          </cell>
          <cell r="AB2068" t="str">
            <v>Change Air filter, oil filter and oil also change engine side air filter</v>
          </cell>
        </row>
        <row r="2069">
          <cell r="A2069">
            <v>45019.354641203703</v>
          </cell>
          <cell r="B2069">
            <v>3030</v>
          </cell>
          <cell r="F2069" t="str">
            <v>CC-00882723</v>
          </cell>
          <cell r="R2069" t="str">
            <v>BSDD120664</v>
          </cell>
          <cell r="AB2069" t="str">
            <v>Change Air filter, oil filter, separator and oil also change engine side air filter</v>
          </cell>
        </row>
        <row r="2070">
          <cell r="A2070">
            <v>45019.351053240702</v>
          </cell>
          <cell r="B2070">
            <v>2076</v>
          </cell>
          <cell r="F2070" t="str">
            <v>CC-00882721</v>
          </cell>
          <cell r="R2070" t="str">
            <v>BVLD163067</v>
          </cell>
          <cell r="AB2070" t="str">
            <v>Attend the site for schedule service, after all check up, replace oil 40 litres, replace oil filter 90 lom 2 nos., replace air filter kit engine and compressor both side, clean both actuator assembly and re fitted the same. After all work done start the unit and checked the unit on load condition found unit found unit is running in normal condition with all parameters.</v>
          </cell>
        </row>
        <row r="2071">
          <cell r="A2071">
            <v>45019.345428240696</v>
          </cell>
          <cell r="B2071">
            <v>23898</v>
          </cell>
          <cell r="F2071" t="str">
            <v>CC-00882720</v>
          </cell>
          <cell r="R2071" t="str">
            <v>BMFS031346</v>
          </cell>
          <cell r="AB2071" t="str">
            <v>Change Air filter, oil filter, separator and oil</v>
          </cell>
        </row>
        <row r="2072">
          <cell r="A2072">
            <v>45017.518101851798</v>
          </cell>
          <cell r="B2072">
            <v>11561</v>
          </cell>
          <cell r="F2072" t="str">
            <v>CC-00882249</v>
          </cell>
          <cell r="R2072" t="str">
            <v>BTDS044304</v>
          </cell>
          <cell r="AB2072" t="str">
            <v>Change air filter, oil filter and oil</v>
          </cell>
        </row>
        <row r="2073">
          <cell r="A2073">
            <v>45017.468877314801</v>
          </cell>
          <cell r="B2073">
            <v>273</v>
          </cell>
          <cell r="F2073" t="str">
            <v>CC-00882148</v>
          </cell>
          <cell r="R2073" t="str">
            <v>BUES035163</v>
          </cell>
          <cell r="AB2073" t="str">
            <v>I attended the machine and changed Air filter, oil filter, separator, oil. Now the machine is running properly.</v>
          </cell>
        </row>
        <row r="2074">
          <cell r="A2074">
            <v>45017.467499999999</v>
          </cell>
          <cell r="B2074">
            <v>150</v>
          </cell>
          <cell r="F2074" t="str">
            <v>CC-00882146</v>
          </cell>
          <cell r="R2074" t="str">
            <v>BUIS036515</v>
          </cell>
          <cell r="AB2074" t="str">
            <v>I attended the site and service done and changed Air filter, oil filter. Now the machine is running properly.</v>
          </cell>
        </row>
        <row r="2075">
          <cell r="A2075">
            <v>45013.6805902778</v>
          </cell>
          <cell r="B2075">
            <v>2925</v>
          </cell>
          <cell r="F2075" t="str">
            <v>CC-00879472</v>
          </cell>
          <cell r="R2075" t="str">
            <v>BTHD162350</v>
          </cell>
          <cell r="AB2075" t="str">
            <v>Change Air filter, oil filter and oil</v>
          </cell>
        </row>
        <row r="2076">
          <cell r="A2076">
            <v>45013.471388888902</v>
          </cell>
          <cell r="B2076">
            <v>4636</v>
          </cell>
          <cell r="F2076" t="str">
            <v>CC-00878951</v>
          </cell>
          <cell r="R2076" t="str">
            <v>BRID161336</v>
          </cell>
          <cell r="AB2076" t="str">
            <v>Change Air filter, oil filter, separator, oil and BDV kit also change engine side air filter. Also change engine side air filter</v>
          </cell>
        </row>
        <row r="2077">
          <cell r="A2077">
            <v>45010.677326388897</v>
          </cell>
          <cell r="B2077">
            <v>21632</v>
          </cell>
          <cell r="F2077" t="str">
            <v>CC-00877007</v>
          </cell>
          <cell r="R2077" t="str">
            <v>BRAC372524</v>
          </cell>
          <cell r="AB2077" t="str">
            <v>Today we attend the customer site for general service so we change parts 1 air filter 2 oil filter 3 oil 4 separator than start machine running ok</v>
          </cell>
        </row>
        <row r="2078">
          <cell r="A2078">
            <v>45009.878078703703</v>
          </cell>
          <cell r="B2078">
            <v>3522</v>
          </cell>
          <cell r="F2078" t="str">
            <v>CC-00876239</v>
          </cell>
          <cell r="R2078" t="str">
            <v>BVCC376207</v>
          </cell>
          <cell r="AB2078" t="str">
            <v>We attended the site and changed Air filter, oil filter, air oil separator and oil. Now the machine is running properly.</v>
          </cell>
        </row>
        <row r="2079">
          <cell r="A2079">
            <v>45009.682928240698</v>
          </cell>
          <cell r="B2079">
            <v>45366</v>
          </cell>
          <cell r="F2079" t="str">
            <v>CC-00876083</v>
          </cell>
          <cell r="R2079" t="str">
            <v>BKKS030393</v>
          </cell>
          <cell r="AB2079" t="str">
            <v>Today we attend the customer site for general service so we change parts 1 air filter 2 oil filter 3 oil 4 separator 5 Valve kit than start machine running ok</v>
          </cell>
        </row>
        <row r="2080">
          <cell r="A2080">
            <v>45009.553726851896</v>
          </cell>
          <cell r="B2080">
            <v>19003</v>
          </cell>
          <cell r="F2080" t="str">
            <v>CC-00875758</v>
          </cell>
          <cell r="R2080" t="str">
            <v>GOCC370403</v>
          </cell>
          <cell r="AB2080" t="str">
            <v>We visited site and service done today in unit during in service change the parts are Air filter, Oil filter, separator and oil xd after than start for check unit running well.</v>
          </cell>
        </row>
        <row r="2081">
          <cell r="A2081">
            <v>45009.447858796302</v>
          </cell>
          <cell r="B2081">
            <v>584</v>
          </cell>
          <cell r="F2081" t="str">
            <v>CC-00875476</v>
          </cell>
          <cell r="R2081" t="str">
            <v>BVHD163336</v>
          </cell>
          <cell r="AB2081" t="str">
            <v>Change Air filter, oil filter and oil also change engine side air filter</v>
          </cell>
        </row>
        <row r="2082">
          <cell r="A2082">
            <v>45008.478692129604</v>
          </cell>
          <cell r="B2082">
            <v>1285</v>
          </cell>
          <cell r="F2082" t="str">
            <v>CC-00874524</v>
          </cell>
          <cell r="R2082" t="str">
            <v>BVED231179</v>
          </cell>
          <cell r="AB2082" t="str">
            <v>Change Air filter, oil filter, oil and also change engine side air filter</v>
          </cell>
        </row>
        <row r="2083">
          <cell r="A2083">
            <v>45007.7125578704</v>
          </cell>
          <cell r="B2083">
            <v>2485</v>
          </cell>
          <cell r="F2083" t="str">
            <v>CC-00874000</v>
          </cell>
          <cell r="R2083" t="str">
            <v>BVLD163040</v>
          </cell>
          <cell r="AB2083" t="str">
            <v>Change air filter, oil filter and oil also change engine side air filter</v>
          </cell>
        </row>
        <row r="2084">
          <cell r="A2084">
            <v>45007.680844907401</v>
          </cell>
          <cell r="B2084">
            <v>18657</v>
          </cell>
          <cell r="F2084" t="str">
            <v>CC-00873924</v>
          </cell>
          <cell r="R2084" t="str">
            <v>BNKS030423</v>
          </cell>
          <cell r="AB2084" t="str">
            <v>Today we attend the customer site for general service so we change parts 1 air filter 2 oil filter 3 oil 4 temperature sensor than start machine running ok</v>
          </cell>
        </row>
        <row r="2085">
          <cell r="A2085">
            <v>45007.5516319444</v>
          </cell>
          <cell r="B2085">
            <v>8917</v>
          </cell>
          <cell r="F2085" t="str">
            <v>CC-00873658</v>
          </cell>
          <cell r="R2085" t="str">
            <v>BSKD161477</v>
          </cell>
          <cell r="AB2085" t="str">
            <v>Change air filter, oil filter, valve kit, sepaator and oil</v>
          </cell>
        </row>
        <row r="2086">
          <cell r="A2086">
            <v>45006.642025462999</v>
          </cell>
          <cell r="B2086">
            <v>3119</v>
          </cell>
          <cell r="F2086" t="str">
            <v>CC-00872879</v>
          </cell>
          <cell r="R2086" t="str">
            <v>BVKC374486</v>
          </cell>
          <cell r="AB2086" t="str">
            <v>Today we attend the customer site for general service so we change parts 1 air filter 2 oil filter 3 oil 4 separator than start machine running ok</v>
          </cell>
        </row>
        <row r="2087">
          <cell r="A2087">
            <v>45005.755081018498</v>
          </cell>
          <cell r="B2087">
            <v>6020</v>
          </cell>
          <cell r="F2087" t="str">
            <v>CC-00871907</v>
          </cell>
          <cell r="R2087" t="str">
            <v>BUIS036401</v>
          </cell>
          <cell r="AB2087" t="str">
            <v>Today we attend the customer site for general service so we change parts 1 air filter 2 oil filter 3 oil 4 separator 5 grease 6 pre filter than start machine running ok</v>
          </cell>
        </row>
        <row r="2088">
          <cell r="A2088">
            <v>45005.534803240698</v>
          </cell>
          <cell r="B2088">
            <v>31976</v>
          </cell>
          <cell r="F2088" t="str">
            <v>CC-00871408</v>
          </cell>
          <cell r="R2088" t="str">
            <v>GPJS030042</v>
          </cell>
          <cell r="AB2088" t="str">
            <v>Today we attend the customer site for general service so we change parts 1 air filter 2 oil filter than start machine running ok</v>
          </cell>
        </row>
        <row r="2089">
          <cell r="A2089">
            <v>45003.544976851903</v>
          </cell>
          <cell r="B2089">
            <v>2909</v>
          </cell>
          <cell r="F2089" t="str">
            <v>CC-00870256</v>
          </cell>
          <cell r="R2089" t="str">
            <v>BVEC376812</v>
          </cell>
          <cell r="AB2089" t="str">
            <v>Today we attend the customer site for general service so we change parts 1 air filter 2 oil filter 3 oil than start machine running ok</v>
          </cell>
        </row>
        <row r="2090">
          <cell r="A2090">
            <v>45002.697592592602</v>
          </cell>
          <cell r="B2090">
            <v>1043</v>
          </cell>
          <cell r="F2090" t="str">
            <v>CC-00869536</v>
          </cell>
          <cell r="R2090" t="str">
            <v>BUCD121176</v>
          </cell>
          <cell r="AB2090" t="str">
            <v>Change Air filter, oil filter and oil also change engine side air filter</v>
          </cell>
        </row>
        <row r="2091">
          <cell r="A2091">
            <v>45002.627719907403</v>
          </cell>
          <cell r="B2091">
            <v>3880</v>
          </cell>
          <cell r="F2091" t="str">
            <v>CC-00869371</v>
          </cell>
          <cell r="R2091" t="str">
            <v>BULD162561</v>
          </cell>
          <cell r="AB2091" t="str">
            <v>Attend the site for schedule service so replace compressor side air filter, replace oil 38 litres, replace oil filter. After all work done start the unit and checked on load condition found unit is running in proper condition.</v>
          </cell>
        </row>
        <row r="2092">
          <cell r="A2092">
            <v>45002.442476851902</v>
          </cell>
          <cell r="B2092">
            <v>7066</v>
          </cell>
          <cell r="F2092" t="str">
            <v>CC-00868849</v>
          </cell>
          <cell r="R2092" t="str">
            <v>BPBD200118</v>
          </cell>
          <cell r="AB2092" t="str">
            <v>Attend the and check found oil leakage from seal shaft so dismantle the unit found seal shaft damaged and thermal valve not working, air filter chocked and oil condition not ok. So we change oil 60 liter, oil filter, air filter, thermal valve, shaft seal, sleave after all parts changed start the unit found running ok. Multiple symptoms creatd</v>
          </cell>
        </row>
        <row r="2093">
          <cell r="A2093">
            <v>45001.6352430556</v>
          </cell>
          <cell r="B2093">
            <v>6159</v>
          </cell>
          <cell r="F2093" t="str">
            <v>CC-00868253</v>
          </cell>
          <cell r="R2093" t="str">
            <v>BTGC379081</v>
          </cell>
          <cell r="AB2093" t="str">
            <v>Today we attend the customer site for general service and High temperature so we clean cooler and change parts 1 air filter 2 oil filter 3 oil 4 separator than start machine running ok and temperature at 80c</v>
          </cell>
        </row>
        <row r="2094">
          <cell r="A2094">
            <v>45000.701377314799</v>
          </cell>
          <cell r="B2094">
            <v>15108</v>
          </cell>
          <cell r="F2094" t="str">
            <v>CC-00867269</v>
          </cell>
          <cell r="R2094" t="str">
            <v>BSKS036365</v>
          </cell>
          <cell r="AB2094" t="str">
            <v>Today we attend the customer site for general service so we change parts 1 air filter 2 oil filter 3 oil 4 separator 5 grease 6 drive coupling element than start machine running ok</v>
          </cell>
        </row>
        <row r="2095">
          <cell r="A2095">
            <v>45000.635902777802</v>
          </cell>
          <cell r="B2095">
            <v>38950</v>
          </cell>
          <cell r="F2095" t="str">
            <v>CC-00867128</v>
          </cell>
          <cell r="R2095" t="str">
            <v>BQBS030091</v>
          </cell>
          <cell r="AB2095" t="str">
            <v>We visited site and schedule service done today in unit during change the pars are in service 1.Air filter,2.Oil filter,3.Oil after than start for check unit running well.</v>
          </cell>
        </row>
        <row r="2096">
          <cell r="A2096">
            <v>45000.619849536997</v>
          </cell>
          <cell r="B2096">
            <v>295</v>
          </cell>
          <cell r="F2096" t="str">
            <v>CC-00867062</v>
          </cell>
          <cell r="R2096" t="str">
            <v>BRLD120253</v>
          </cell>
          <cell r="AB2096" t="str">
            <v>Change Air filter, oil filter also change engine side air filter</v>
          </cell>
        </row>
        <row r="2097">
          <cell r="A2097">
            <v>45000.614594907398</v>
          </cell>
          <cell r="B2097">
            <v>8910</v>
          </cell>
          <cell r="F2097" t="str">
            <v>CC-00867039</v>
          </cell>
          <cell r="R2097" t="str">
            <v>BPED200187</v>
          </cell>
          <cell r="AB2097" t="str">
            <v>Change Air filter, oil filter also change engine side air filter</v>
          </cell>
        </row>
        <row r="2098">
          <cell r="A2098">
            <v>45000.611875000002</v>
          </cell>
          <cell r="B2098">
            <v>5210</v>
          </cell>
          <cell r="F2098" t="str">
            <v>CC-00867037</v>
          </cell>
          <cell r="R2098" t="str">
            <v>BQBD160040</v>
          </cell>
          <cell r="AB2098" t="str">
            <v>Change separator, oil and valve kit.</v>
          </cell>
        </row>
        <row r="2099">
          <cell r="A2099">
            <v>45000.610208333303</v>
          </cell>
          <cell r="B2099">
            <v>1175</v>
          </cell>
          <cell r="F2099" t="str">
            <v>CC-00867029</v>
          </cell>
          <cell r="R2099" t="str">
            <v>BTKD162083</v>
          </cell>
          <cell r="AB2099" t="str">
            <v>Change Air filter, oil filter, separator, oil and valve kit. also change engine side air filter</v>
          </cell>
        </row>
        <row r="2100">
          <cell r="A2100">
            <v>45000.608958333301</v>
          </cell>
          <cell r="B2100">
            <v>4795</v>
          </cell>
          <cell r="F2100" t="str">
            <v>CC-00867025</v>
          </cell>
          <cell r="R2100" t="str">
            <v>BRAD160803</v>
          </cell>
          <cell r="AB2100" t="str">
            <v>Change Air filter, oil filter also change engine side air filter</v>
          </cell>
        </row>
        <row r="2101">
          <cell r="A2101">
            <v>45000.607719907399</v>
          </cell>
          <cell r="B2101">
            <v>3550</v>
          </cell>
          <cell r="F2101" t="str">
            <v>CC-00867022</v>
          </cell>
          <cell r="R2101" t="str">
            <v>BRCD160978</v>
          </cell>
          <cell r="AB2101" t="str">
            <v>Change Air filter, oil filter and oil</v>
          </cell>
        </row>
        <row r="2102">
          <cell r="A2102">
            <v>45000.606226851902</v>
          </cell>
          <cell r="B2102">
            <v>1555</v>
          </cell>
          <cell r="F2102" t="str">
            <v>CC-00867020</v>
          </cell>
          <cell r="R2102" t="str">
            <v>BSJD161438</v>
          </cell>
          <cell r="AB2102" t="str">
            <v>Change Air filter, oil filter, separator, oil and valve kit.</v>
          </cell>
        </row>
        <row r="2103">
          <cell r="A2103">
            <v>45000.6026388889</v>
          </cell>
          <cell r="B2103">
            <v>4970</v>
          </cell>
          <cell r="F2103" t="str">
            <v>CC-00867013</v>
          </cell>
          <cell r="R2103" t="str">
            <v>BTFD162243</v>
          </cell>
          <cell r="AB2103" t="str">
            <v>Change Air filter, oil filter and oil</v>
          </cell>
        </row>
        <row r="2104">
          <cell r="A2104">
            <v>45000.601458333302</v>
          </cell>
          <cell r="B2104">
            <v>2235</v>
          </cell>
          <cell r="F2104" t="str">
            <v>CC-00867008</v>
          </cell>
          <cell r="R2104" t="str">
            <v>BSED161766</v>
          </cell>
          <cell r="AB2104" t="str">
            <v>Change Air filter, oil filter and oil</v>
          </cell>
        </row>
        <row r="2105">
          <cell r="A2105">
            <v>45000.600173611099</v>
          </cell>
          <cell r="B2105">
            <v>115</v>
          </cell>
          <cell r="F2105" t="str">
            <v>CC-00867005</v>
          </cell>
          <cell r="R2105" t="str">
            <v>BSKD220275</v>
          </cell>
          <cell r="AB2105" t="str">
            <v>Change Air filter, oil filter, separator, oil and valve kit.</v>
          </cell>
        </row>
        <row r="2106">
          <cell r="A2106">
            <v>45000.598611111098</v>
          </cell>
          <cell r="B2106">
            <v>7185</v>
          </cell>
          <cell r="F2106" t="str">
            <v>CC-00867002</v>
          </cell>
          <cell r="R2106" t="str">
            <v>BTFD162244</v>
          </cell>
          <cell r="AB2106" t="str">
            <v>Change Air filter, oil filter, separator, oil and valve kit. also change engine side air filter</v>
          </cell>
        </row>
        <row r="2107">
          <cell r="A2107">
            <v>45000.596250000002</v>
          </cell>
          <cell r="B2107">
            <v>6235</v>
          </cell>
          <cell r="F2107" t="str">
            <v>CC-00866994</v>
          </cell>
          <cell r="R2107" t="str">
            <v>BTKD162112</v>
          </cell>
          <cell r="AB2107" t="str">
            <v>Change Air filter, oil filter and oil</v>
          </cell>
        </row>
        <row r="2108">
          <cell r="A2108">
            <v>45000.594409722202</v>
          </cell>
          <cell r="B2108">
            <v>2945</v>
          </cell>
          <cell r="F2108" t="str">
            <v>CC-00866988</v>
          </cell>
          <cell r="R2108" t="str">
            <v>BSID161961</v>
          </cell>
          <cell r="AB2108" t="str">
            <v>Change Air filter, oil filter, separator, oil and valve kit. also change engine side air filter</v>
          </cell>
        </row>
        <row r="2109">
          <cell r="A2109">
            <v>45000.591249999998</v>
          </cell>
          <cell r="B2109">
            <v>8255</v>
          </cell>
          <cell r="F2109" t="str">
            <v>CC-00866982</v>
          </cell>
          <cell r="R2109" t="str">
            <v>BQKD160076</v>
          </cell>
          <cell r="AB2109" t="str">
            <v>Change Air filter, oil filter, separator, oil and valve kit. also change engine side air filter</v>
          </cell>
        </row>
        <row r="2110">
          <cell r="A2110">
            <v>45000.589652777802</v>
          </cell>
          <cell r="B2110">
            <v>2505</v>
          </cell>
          <cell r="F2110" t="str">
            <v>CC-00866980</v>
          </cell>
          <cell r="R2110" t="str">
            <v>BRKD160684</v>
          </cell>
          <cell r="AB2110" t="str">
            <v>Change Air filter, oil filter, separator, oil and valve kit. also change engine side air filter</v>
          </cell>
        </row>
        <row r="2111">
          <cell r="A2111">
            <v>45000.585289351897</v>
          </cell>
          <cell r="B2111">
            <v>4305</v>
          </cell>
          <cell r="F2111" t="str">
            <v>CC-00866971</v>
          </cell>
          <cell r="R2111" t="str">
            <v>BSAD161567</v>
          </cell>
          <cell r="AB2111" t="str">
            <v>Change Air filter, oil filter also change engine side air filter</v>
          </cell>
        </row>
        <row r="2112">
          <cell r="A2112">
            <v>45000.582372685203</v>
          </cell>
          <cell r="B2112">
            <v>575</v>
          </cell>
          <cell r="F2112" t="str">
            <v>CC-00866967</v>
          </cell>
          <cell r="R2112" t="str">
            <v>BTHD120963</v>
          </cell>
          <cell r="AB2112" t="str">
            <v>Change Air filter, oil filter also change engine side air filter</v>
          </cell>
        </row>
        <row r="2113">
          <cell r="A2113">
            <v>45000.556145833303</v>
          </cell>
          <cell r="B2113">
            <v>12013</v>
          </cell>
          <cell r="F2113" t="str">
            <v>CC-00866912</v>
          </cell>
          <cell r="R2113" t="str">
            <v>BHKS030073</v>
          </cell>
          <cell r="AB2113" t="str">
            <v xml:space="preserve">Attend the site for schedule service so change air filter, oil filter, air oil separators, and oil after that start the unit found running ok.	
Attend the site for schedule service so change air filter, oil filter, air oil separators, and oil after that start the unit found running ok.	
</v>
          </cell>
        </row>
        <row r="2114">
          <cell r="A2114">
            <v>44999.651759259301</v>
          </cell>
          <cell r="B2114">
            <v>8664</v>
          </cell>
          <cell r="F2114" t="str">
            <v>CC-00866031</v>
          </cell>
          <cell r="R2114" t="str">
            <v>BTES044431</v>
          </cell>
          <cell r="AB2114" t="str">
            <v>We visited site and 8000 hours service done and we also done schedule service after than start for check unit running well. We change valve kit and air filter oil filter</v>
          </cell>
        </row>
        <row r="2115">
          <cell r="A2115">
            <v>44999.552372685197</v>
          </cell>
          <cell r="B2115">
            <v>526</v>
          </cell>
          <cell r="F2115" t="str">
            <v>CC-00865742</v>
          </cell>
          <cell r="R2115" t="str">
            <v>BVHD163374</v>
          </cell>
          <cell r="AB2115" t="str">
            <v>Change air filter, oil filter, oil and also change engine side air filter</v>
          </cell>
        </row>
        <row r="2116">
          <cell r="A2116">
            <v>44996.517048611102</v>
          </cell>
          <cell r="B2116">
            <v>20459</v>
          </cell>
          <cell r="F2116" t="str">
            <v>CC-00862847</v>
          </cell>
          <cell r="R2116" t="str">
            <v>BRCC372871</v>
          </cell>
          <cell r="AB2116" t="str">
            <v>I attended the site and did schedule service by changing the air filter, oil filter, separator,Oil XD. Now the machine is running properly.</v>
          </cell>
        </row>
        <row r="2117">
          <cell r="A2117">
            <v>44995.674409722204</v>
          </cell>
          <cell r="B2117">
            <v>19245</v>
          </cell>
          <cell r="F2117" t="str">
            <v>CC-00862031</v>
          </cell>
          <cell r="R2117" t="str">
            <v>BRIS035838</v>
          </cell>
          <cell r="AB2117" t="str">
            <v>Today we attend the customer site for general service so we change parts 1 air filter 2 oil filter 3 separator than start machine running ok</v>
          </cell>
        </row>
        <row r="2118">
          <cell r="A2118">
            <v>44995.434988425899</v>
          </cell>
          <cell r="B2118">
            <v>3504</v>
          </cell>
          <cell r="F2118" t="str">
            <v>CC-00861455</v>
          </cell>
          <cell r="R2118" t="str">
            <v>BUID162912</v>
          </cell>
          <cell r="AB2118" t="str">
            <v>Attend the site for schedule services so change Air filter, oil filter, and oil and also change engine side air filter</v>
          </cell>
        </row>
        <row r="2119">
          <cell r="A2119">
            <v>44991.648819444403</v>
          </cell>
          <cell r="B2119">
            <v>9809</v>
          </cell>
          <cell r="F2119" t="str">
            <v>CC-00858574</v>
          </cell>
          <cell r="R2119" t="str">
            <v>BSGC376585</v>
          </cell>
          <cell r="AB2119" t="str">
            <v>Today we attend the customer site for general service so we change parts 1 air filter 2 oil filter 3 oil 4 grease than start machine running ok</v>
          </cell>
        </row>
        <row r="2120">
          <cell r="A2120">
            <v>44991.5079050926</v>
          </cell>
          <cell r="B2120">
            <v>426</v>
          </cell>
          <cell r="F2120" t="str">
            <v>CC-00858301</v>
          </cell>
          <cell r="R2120" t="str">
            <v>BVDD163198</v>
          </cell>
          <cell r="AB2120" t="str">
            <v>Change air filter, oil filter, air oil separator and oil</v>
          </cell>
        </row>
        <row r="2121">
          <cell r="A2121">
            <v>44991.456944444399</v>
          </cell>
          <cell r="B2121">
            <v>4005</v>
          </cell>
          <cell r="F2121" t="str">
            <v>CC-00858149</v>
          </cell>
          <cell r="R2121" t="str">
            <v>BUCD162696</v>
          </cell>
          <cell r="AB2121" t="str">
            <v>Replace oil filter 90 lpm 2nos., replace air filter engine side and compressor side.</v>
          </cell>
        </row>
        <row r="2122">
          <cell r="A2122">
            <v>44989.583726851903</v>
          </cell>
          <cell r="B2122">
            <v>12546</v>
          </cell>
          <cell r="F2122" t="str">
            <v>CC-00857362</v>
          </cell>
          <cell r="R2122" t="str">
            <v>BSAS036958</v>
          </cell>
          <cell r="AB2122" t="str">
            <v>Today we attend the customer site for general service so we change parts 1 air filter 2 oil filter 3 oil 4 separator than start machine running ok</v>
          </cell>
        </row>
        <row r="2123">
          <cell r="A2123">
            <v>44989.485254629602</v>
          </cell>
          <cell r="B2123">
            <v>4783</v>
          </cell>
          <cell r="F2123" t="str">
            <v>CC-00857083</v>
          </cell>
          <cell r="R2123" t="str">
            <v>BQED160222</v>
          </cell>
          <cell r="AB2123" t="str">
            <v>Change air filter, oil filter , separator, oil 40 liter, BDV kit, MPV kit, Actuator kit and pressure regulator kit</v>
          </cell>
        </row>
        <row r="2124">
          <cell r="A2124">
            <v>44988.580856481502</v>
          </cell>
          <cell r="B2124">
            <v>2634</v>
          </cell>
          <cell r="F2124" t="str">
            <v>CC-00856234</v>
          </cell>
          <cell r="R2124" t="str">
            <v>BQKD200046</v>
          </cell>
          <cell r="AB2124" t="str">
            <v>Replace oil filter, replace separator filter, check and clean air filter kit, check and clean return line strainer.</v>
          </cell>
        </row>
        <row r="2125">
          <cell r="A2125">
            <v>44988.499537037002</v>
          </cell>
          <cell r="B2125">
            <v>16683</v>
          </cell>
          <cell r="F2125" t="str">
            <v>CC-00856045</v>
          </cell>
          <cell r="R2125" t="str">
            <v>BRES034488</v>
          </cell>
          <cell r="AB2125" t="str">
            <v>Change all valve kit, greasing and oil</v>
          </cell>
        </row>
        <row r="2126">
          <cell r="A2126">
            <v>44987.648136574098</v>
          </cell>
          <cell r="B2126">
            <v>19729</v>
          </cell>
          <cell r="F2126" t="str">
            <v>CC-00855291</v>
          </cell>
          <cell r="R2126" t="str">
            <v>BOKC370020</v>
          </cell>
          <cell r="AB2126" t="str">
            <v>We visited site and change Air filter, oil filter, separator, oil ,intact valve ,mpv and thermal valve after than start for check unit running well.</v>
          </cell>
        </row>
        <row r="2127">
          <cell r="A2127">
            <v>44986.733576388899</v>
          </cell>
          <cell r="B2127">
            <v>26739</v>
          </cell>
          <cell r="F2127" t="str">
            <v>CC-00854461</v>
          </cell>
          <cell r="R2127" t="str">
            <v>GPLS030458</v>
          </cell>
          <cell r="AB2127" t="str">
            <v>Change Air filter, oil filter and oil air lub plus</v>
          </cell>
        </row>
        <row r="2128">
          <cell r="A2128">
            <v>44985.523414351897</v>
          </cell>
          <cell r="B2128">
            <v>943</v>
          </cell>
          <cell r="F2128" t="str">
            <v>CC-00852974</v>
          </cell>
          <cell r="R2128" t="str">
            <v>AUKD230777</v>
          </cell>
          <cell r="AB2128" t="str">
            <v>Attend the site for schedule services so change Air filter, oil filter, separator and oil also change engine side air filter</v>
          </cell>
        </row>
        <row r="2129">
          <cell r="A2129">
            <v>44984.719456018502</v>
          </cell>
          <cell r="B2129">
            <v>1524</v>
          </cell>
          <cell r="F2129" t="str">
            <v>CC-00852473</v>
          </cell>
          <cell r="R2129" t="str">
            <v>BVED163235</v>
          </cell>
          <cell r="AB2129" t="str">
            <v>Change Air filter, oil filter, separator and oil also change engine side air filter</v>
          </cell>
        </row>
        <row r="2130">
          <cell r="A2130">
            <v>44984.717789351896</v>
          </cell>
          <cell r="B2130">
            <v>1474</v>
          </cell>
          <cell r="F2130" t="str">
            <v>CC-00852471</v>
          </cell>
          <cell r="R2130" t="str">
            <v>BVED163231</v>
          </cell>
          <cell r="AB2130" t="str">
            <v>Change Air filter, oil filter, separator and oil also change engine side air filter</v>
          </cell>
        </row>
        <row r="2131">
          <cell r="A2131">
            <v>44984.709895833301</v>
          </cell>
          <cell r="B2131">
            <v>25384</v>
          </cell>
          <cell r="F2131" t="str">
            <v>CC-00852445</v>
          </cell>
          <cell r="R2131" t="str">
            <v>BRIS035698</v>
          </cell>
          <cell r="AB2131" t="str">
            <v>Today we attend the customer site for general service so we change parts 1 air filter 2 oil filter 3 oil 4 separator 5 pre filter 6 pre filter element 7 fine filter element than start machine running ok</v>
          </cell>
        </row>
        <row r="2132">
          <cell r="A2132">
            <v>44984.5611921296</v>
          </cell>
          <cell r="B2132">
            <v>2502</v>
          </cell>
          <cell r="F2132" t="str">
            <v>CC-00852125</v>
          </cell>
          <cell r="R2132" t="str">
            <v>BUAD162634</v>
          </cell>
          <cell r="AB2132" t="str">
            <v>Change air filter oil filter and oil also change engine side air filter.</v>
          </cell>
        </row>
        <row r="2133">
          <cell r="A2133">
            <v>44984.4680787037</v>
          </cell>
          <cell r="B2133">
            <v>54970</v>
          </cell>
          <cell r="F2133" t="str">
            <v>CC-00851882</v>
          </cell>
          <cell r="R2133" t="str">
            <v>BLFS040558</v>
          </cell>
          <cell r="AB2133" t="str">
            <v>I attended the site and scheduled service done and changed parts air filter, oil filter, separator , Oil, intake valve, M.P.V, A.D.V , B.D.V. Now the machine is running properly.</v>
          </cell>
        </row>
        <row r="2134">
          <cell r="A2134">
            <v>44984.464340277802</v>
          </cell>
          <cell r="B2134">
            <v>3510</v>
          </cell>
          <cell r="F2134" t="str">
            <v>CC-00851877</v>
          </cell>
          <cell r="R2134" t="str">
            <v>BUKC370622</v>
          </cell>
          <cell r="AB2134" t="str">
            <v>I attended the site and scheduled service done and changed parts air filter, oil filter, Separator ,Oil, Solenoid valve, intake valve, M.P.V, Thermal valve . Now the machine is running properly.</v>
          </cell>
        </row>
        <row r="2135">
          <cell r="A2135">
            <v>44981.758194444403</v>
          </cell>
          <cell r="B2135">
            <v>3661</v>
          </cell>
          <cell r="F2135" t="str">
            <v>CC-00850341</v>
          </cell>
          <cell r="R2135" t="str">
            <v>BTEC378588</v>
          </cell>
          <cell r="AB2135" t="str">
            <v>Change Air filter and oil filter</v>
          </cell>
        </row>
        <row r="2136">
          <cell r="A2136">
            <v>44980.523009259297</v>
          </cell>
          <cell r="B2136">
            <v>5913</v>
          </cell>
          <cell r="F2136" t="str">
            <v>CC-00848799</v>
          </cell>
          <cell r="R2136" t="str">
            <v>BTED162217</v>
          </cell>
          <cell r="AB2136" t="str">
            <v>Change oil and oil filter</v>
          </cell>
        </row>
        <row r="2137">
          <cell r="A2137">
            <v>44979.494340277801</v>
          </cell>
          <cell r="B2137">
            <v>1000</v>
          </cell>
          <cell r="F2137" t="str">
            <v>CC-00847671</v>
          </cell>
          <cell r="R2137" t="str">
            <v>BVCD163165</v>
          </cell>
          <cell r="AB2137"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Engine side actuator kit replaced because threaded bush and plunger cup seal found in bad condition. After then run the unit on load condition found unit is running satisfactory with all parameters under limit.</v>
          </cell>
        </row>
        <row r="2138">
          <cell r="A2138">
            <v>44979.447928240697</v>
          </cell>
          <cell r="B2138">
            <v>13502</v>
          </cell>
          <cell r="F2138" t="str">
            <v>CC-00847548</v>
          </cell>
          <cell r="R2138" t="str">
            <v>UOIS030128</v>
          </cell>
          <cell r="AB2138" t="str">
            <v>Change air filter, oil filter, separator and oil changed.</v>
          </cell>
        </row>
        <row r="2139">
          <cell r="A2139">
            <v>44978.454328703701</v>
          </cell>
          <cell r="B2139">
            <v>1214</v>
          </cell>
          <cell r="F2139" t="str">
            <v>CC-00846541</v>
          </cell>
          <cell r="R2139" t="str">
            <v>BVKD163010</v>
          </cell>
          <cell r="AB2139" t="str">
            <v>Change Air filter, oil filter and oil also change engine side air filter.</v>
          </cell>
        </row>
        <row r="2140">
          <cell r="A2140">
            <v>44977.510706018496</v>
          </cell>
          <cell r="B2140">
            <v>12648</v>
          </cell>
          <cell r="F2140" t="str">
            <v>CC-00845456</v>
          </cell>
          <cell r="R2140" t="str">
            <v>BPIC370386</v>
          </cell>
          <cell r="AB2140" t="str">
            <v>We attended the site and scheduled service done and changed parts are air filter, oil filter, oil XD. Now the machine is running properly.</v>
          </cell>
        </row>
        <row r="2141">
          <cell r="A2141">
            <v>44977.505439814799</v>
          </cell>
          <cell r="B2141">
            <v>14832</v>
          </cell>
          <cell r="F2141" t="str">
            <v>CC-00845439</v>
          </cell>
          <cell r="R2141" t="str">
            <v>BSBC375530</v>
          </cell>
          <cell r="AB2141" t="str">
            <v>I attended the site and scheduled service done and changed parts air filter, oil filter, AOS ,Oil. Now the machine is running properly.</v>
          </cell>
        </row>
        <row r="2142">
          <cell r="A2142">
            <v>44977.448877314797</v>
          </cell>
          <cell r="B2142">
            <v>6397</v>
          </cell>
          <cell r="F2142" t="str">
            <v>CC-00845271</v>
          </cell>
          <cell r="R2142" t="str">
            <v>BVKS048107</v>
          </cell>
          <cell r="AB2142" t="str">
            <v>We attended the site and scheduled service done and changed parts are air filter, oil filter, oil, Air oil separator. Now the machine is running properly.</v>
          </cell>
        </row>
        <row r="2143">
          <cell r="A2143">
            <v>44973.713402777801</v>
          </cell>
          <cell r="B2143">
            <v>21224</v>
          </cell>
          <cell r="F2143" t="str">
            <v>CC-00842847</v>
          </cell>
          <cell r="R2143" t="str">
            <v>BSAF110719</v>
          </cell>
          <cell r="AB2143" t="str">
            <v>We visited site and service done change the parts in service Air filter, Oil filter, Separator, and Oil xd after than start for check unit running well.</v>
          </cell>
        </row>
        <row r="2144">
          <cell r="A2144">
            <v>44972.534039351798</v>
          </cell>
          <cell r="B2144">
            <v>4500</v>
          </cell>
          <cell r="F2144" t="str">
            <v>CC-00841347</v>
          </cell>
          <cell r="R2144" t="str">
            <v>BQID160499</v>
          </cell>
          <cell r="AB2144" t="str">
            <v>Change air filter, oil filter, oil and actuator kit.</v>
          </cell>
        </row>
        <row r="2145">
          <cell r="A2145">
            <v>44971.650914351798</v>
          </cell>
          <cell r="B2145">
            <v>1203</v>
          </cell>
          <cell r="F2145" t="str">
            <v>CC-00840402</v>
          </cell>
          <cell r="R2145" t="str">
            <v>BVAC375345</v>
          </cell>
          <cell r="AB2145" t="str">
            <v>Today we attend the customer site for general service so we change parts 1 air filter 2 oil filter than start machine running ok</v>
          </cell>
        </row>
        <row r="2146">
          <cell r="A2146">
            <v>44971.5546875</v>
          </cell>
          <cell r="B2146">
            <v>18134</v>
          </cell>
          <cell r="F2146" t="str">
            <v>CC-00840171</v>
          </cell>
          <cell r="R2146" t="str">
            <v>BSCS037449</v>
          </cell>
          <cell r="AB2146" t="str">
            <v>Today we attend the customer site for general service so we change parts 1 air filter 2 oil filter 3 Pre filter than start machine running ok</v>
          </cell>
        </row>
        <row r="2147">
          <cell r="A2147">
            <v>44971.440034722204</v>
          </cell>
          <cell r="B2147">
            <v>724</v>
          </cell>
          <cell r="F2147" t="str">
            <v>CC-00839808</v>
          </cell>
          <cell r="R2147" t="str">
            <v>BUHL152930</v>
          </cell>
          <cell r="AB2147" t="str">
            <v>Change air filter, oil filter and oil</v>
          </cell>
        </row>
        <row r="2148">
          <cell r="A2148">
            <v>44970.760335648098</v>
          </cell>
          <cell r="B2148">
            <v>2016</v>
          </cell>
          <cell r="F2148" t="str">
            <v>CC-00839508</v>
          </cell>
          <cell r="R2148" t="str">
            <v>BSBD161629</v>
          </cell>
          <cell r="AB2148" t="str">
            <v>Change air filter, oil filter and oil</v>
          </cell>
        </row>
        <row r="2149">
          <cell r="A2149">
            <v>44970.643136574101</v>
          </cell>
          <cell r="B2149">
            <v>19982</v>
          </cell>
          <cell r="F2149" t="str">
            <v>CC-00839231</v>
          </cell>
          <cell r="R2149" t="str">
            <v>BSCS037349</v>
          </cell>
          <cell r="AB2149" t="str">
            <v>Change oil filter after that start the unit found running ok.</v>
          </cell>
        </row>
        <row r="2150">
          <cell r="A2150">
            <v>44970.639641203699</v>
          </cell>
          <cell r="B2150">
            <v>16981</v>
          </cell>
          <cell r="F2150" t="str">
            <v>CC-00839227</v>
          </cell>
          <cell r="R2150" t="str">
            <v>BRAS033261</v>
          </cell>
          <cell r="AB2150" t="str">
            <v>Change oil filter after that start the unit found running ok.</v>
          </cell>
        </row>
        <row r="2151">
          <cell r="A2151">
            <v>44968.587951388901</v>
          </cell>
          <cell r="B2151">
            <v>16165</v>
          </cell>
          <cell r="F2151" t="str">
            <v>CC-00837787</v>
          </cell>
          <cell r="R2151" t="str">
            <v>BREC373538</v>
          </cell>
          <cell r="AB2151" t="str">
            <v>Today we attend the customer site for general service so we change parts 1 air filter 2 oil filter 3 oil 4 separator 5 intake valve 6 solenoid valve 7mpv 8 thermal valve,than start machine running ok</v>
          </cell>
        </row>
        <row r="2152">
          <cell r="A2152">
            <v>44968.525810185201</v>
          </cell>
          <cell r="B2152"/>
          <cell r="F2152" t="str">
            <v>CC-00837640</v>
          </cell>
          <cell r="R2152" t="str">
            <v>BTCD162149</v>
          </cell>
          <cell r="AB2152"/>
        </row>
        <row r="2153">
          <cell r="A2153">
            <v>44967.708356481497</v>
          </cell>
          <cell r="B2153">
            <v>2842</v>
          </cell>
          <cell r="F2153" t="str">
            <v>CC-00836908</v>
          </cell>
          <cell r="R2153" t="str">
            <v>BSDD120664</v>
          </cell>
          <cell r="AB2153" t="str">
            <v>Change Air filter, oil filter and oil</v>
          </cell>
        </row>
        <row r="2154">
          <cell r="A2154">
            <v>44967.516203703701</v>
          </cell>
          <cell r="B2154">
            <v>7508</v>
          </cell>
          <cell r="F2154" t="str">
            <v>CC-00836417</v>
          </cell>
          <cell r="R2154" t="str">
            <v>BVJS047894</v>
          </cell>
          <cell r="AB2154" t="str">
            <v>Change air filter, oil filter, air oil separator, all valve kit, motor greasing, pre filter and ut Synthetic oil.</v>
          </cell>
        </row>
        <row r="2155">
          <cell r="A2155">
            <v>44967.436550925901</v>
          </cell>
          <cell r="B2155">
            <v>4086</v>
          </cell>
          <cell r="F2155" t="str">
            <v>CC-00836207</v>
          </cell>
          <cell r="R2155" t="str">
            <v>BRAF110427</v>
          </cell>
          <cell r="AB2155" t="str">
            <v>Change air filter, oil filter, separator, valve kit and oil are changed.</v>
          </cell>
        </row>
        <row r="2156">
          <cell r="A2156">
            <v>44966.741562499999</v>
          </cell>
          <cell r="B2156">
            <v>5855</v>
          </cell>
          <cell r="F2156" t="str">
            <v>CC-00835759</v>
          </cell>
          <cell r="R2156" t="str">
            <v>BTCD162159</v>
          </cell>
          <cell r="AB2156" t="str">
            <v>Change Air filter, oil filter and oil</v>
          </cell>
        </row>
        <row r="2157">
          <cell r="A2157">
            <v>44966.477361111101</v>
          </cell>
          <cell r="B2157">
            <v>4650</v>
          </cell>
          <cell r="F2157" t="str">
            <v>CC-00835081</v>
          </cell>
          <cell r="R2157" t="str">
            <v>BRCD160939</v>
          </cell>
          <cell r="AB2157" t="str">
            <v>Change Air filter, oil filter, separator, BDV kit, ADV kit, ARV kit, Pressure regulator kit, Solenoid valve kit, Actuator kit and oil also change engine side air filter.</v>
          </cell>
        </row>
        <row r="2158">
          <cell r="A2158">
            <v>44966.475775462997</v>
          </cell>
          <cell r="B2158">
            <v>2650</v>
          </cell>
          <cell r="F2158" t="str">
            <v>CC-00835079</v>
          </cell>
          <cell r="R2158" t="str">
            <v>BQCD160098</v>
          </cell>
          <cell r="AB2158" t="str">
            <v>Change Air filter, oil filter, separator, BDV kit, ADV kit, ARV kit, Pressure regulator kit, Solenoid valve kit, Actuator kit and oil also change engine side air filter.</v>
          </cell>
        </row>
        <row r="2159">
          <cell r="A2159">
            <v>44966.474780092598</v>
          </cell>
          <cell r="B2159">
            <v>3175</v>
          </cell>
          <cell r="F2159" t="str">
            <v>CC-00835072</v>
          </cell>
          <cell r="R2159" t="str">
            <v>BSHD200586</v>
          </cell>
          <cell r="AB2159" t="str">
            <v>Change Air filter, oil filter, separator, BDV kit, ADV kit, ARV kit, Pressure regulator kit, Solenoid valve kit, Actuator kit and oil.</v>
          </cell>
        </row>
        <row r="2160">
          <cell r="A2160">
            <v>44966.4738194444</v>
          </cell>
          <cell r="B2160">
            <v>5825</v>
          </cell>
          <cell r="F2160" t="str">
            <v>CC-00835070</v>
          </cell>
          <cell r="R2160" t="str">
            <v>BTGD162289</v>
          </cell>
          <cell r="AB2160" t="str">
            <v>Change Air filter, oil filter, separator, BDV kit, ADV kit, ARV kit, Pressure regulator kit, Solenoid valve kit, Actuator kit and oil also change engine side air filter.</v>
          </cell>
        </row>
        <row r="2161">
          <cell r="A2161">
            <v>44965.659409722197</v>
          </cell>
          <cell r="B2161">
            <v>13098</v>
          </cell>
          <cell r="F2161" t="str">
            <v>CC-00834360</v>
          </cell>
          <cell r="R2161" t="str">
            <v>BREC373538</v>
          </cell>
          <cell r="AB2161" t="str">
            <v>Change air filter, oil filter, separator and oil</v>
          </cell>
        </row>
        <row r="2162">
          <cell r="A2162">
            <v>44965.641412037003</v>
          </cell>
          <cell r="B2162">
            <v>485</v>
          </cell>
          <cell r="F2162" t="str">
            <v>CC-00834309</v>
          </cell>
          <cell r="R2162" t="str">
            <v>BLGL160201</v>
          </cell>
          <cell r="AB2162" t="str">
            <v>Change Air filter, oil filter, BDV kit, ADV Kit, ARV kit, solenoid valve kit, pressure regulator kit and oil changed.</v>
          </cell>
        </row>
        <row r="2163">
          <cell r="A2163">
            <v>44965.640370370398</v>
          </cell>
          <cell r="B2163">
            <v>405</v>
          </cell>
          <cell r="F2163" t="str">
            <v>CC-00834307</v>
          </cell>
          <cell r="R2163" t="str">
            <v>BLGL160217</v>
          </cell>
          <cell r="AB2163" t="str">
            <v>Change Air filter, oil filter, air oil separator, and oil</v>
          </cell>
        </row>
        <row r="2164">
          <cell r="A2164">
            <v>44965.639178240701</v>
          </cell>
          <cell r="B2164">
            <v>7250</v>
          </cell>
          <cell r="F2164" t="str">
            <v>CC-00834306</v>
          </cell>
          <cell r="R2164" t="str">
            <v>BQCD160129</v>
          </cell>
          <cell r="AB2164" t="str">
            <v>Change Air oil separator, BDV kit, ADV kit, ARV kit, solenoid valve kit, actuator kit, pressure regulator kit are changed.</v>
          </cell>
        </row>
        <row r="2165">
          <cell r="A2165">
            <v>44965.638055555602</v>
          </cell>
          <cell r="B2165">
            <v>7410</v>
          </cell>
          <cell r="F2165" t="str">
            <v>CC-00834302</v>
          </cell>
          <cell r="R2165" t="str">
            <v>BQJD160027</v>
          </cell>
          <cell r="AB2165" t="str">
            <v>Change Air oil separator and BDV kit, ADV kit, ARV kit, Solenoid valve kit, pressure regulator kit</v>
          </cell>
        </row>
        <row r="2166">
          <cell r="A2166">
            <v>44965.637083333299</v>
          </cell>
          <cell r="B2166">
            <v>8505</v>
          </cell>
          <cell r="F2166" t="str">
            <v>CC-00834296</v>
          </cell>
          <cell r="R2166" t="str">
            <v>BQED160244</v>
          </cell>
          <cell r="AB2166" t="str">
            <v>Change Air oil separator and BDV kit, ADV kit, ARV kit, Solenoid valve kit, pressure regulator kit</v>
          </cell>
        </row>
        <row r="2167">
          <cell r="A2167">
            <v>44965.480115740698</v>
          </cell>
          <cell r="B2167">
            <v>3010</v>
          </cell>
          <cell r="F2167" t="str">
            <v>CC-00833899</v>
          </cell>
          <cell r="R2167" t="str">
            <v>BSGD161898</v>
          </cell>
          <cell r="AB2167" t="str">
            <v>Change Air oil separator and BDV kit, ARV kit, ADV kit, Solenoid valve kit, pressure regulator kit</v>
          </cell>
        </row>
        <row r="2168">
          <cell r="A2168">
            <v>44965.479050925896</v>
          </cell>
          <cell r="B2168">
            <v>3610</v>
          </cell>
          <cell r="F2168" t="str">
            <v>CC-00833897</v>
          </cell>
          <cell r="R2168" t="str">
            <v>BQID160519</v>
          </cell>
          <cell r="AB2168" t="str">
            <v>Change Air filter, oil filter and also change engine side air filter.</v>
          </cell>
        </row>
        <row r="2169">
          <cell r="A2169">
            <v>44965.477812500001</v>
          </cell>
          <cell r="B2169">
            <v>5530</v>
          </cell>
          <cell r="F2169" t="str">
            <v>CC-00833894</v>
          </cell>
          <cell r="R2169" t="str">
            <v>BQKD200047</v>
          </cell>
          <cell r="AB2169" t="str">
            <v>Change Air filter, oil filter, separator, valve kit and oil</v>
          </cell>
        </row>
        <row r="2170">
          <cell r="A2170">
            <v>44965.476458333302</v>
          </cell>
          <cell r="B2170">
            <v>4855</v>
          </cell>
          <cell r="F2170" t="str">
            <v>CC-00833891</v>
          </cell>
          <cell r="R2170" t="str">
            <v>BPGD220036</v>
          </cell>
          <cell r="AB2170" t="str">
            <v>Change Air filter, oil filter, separator, valve kit and oil</v>
          </cell>
        </row>
        <row r="2171">
          <cell r="A2171">
            <v>44965.4753472222</v>
          </cell>
          <cell r="B2171">
            <v>24450</v>
          </cell>
          <cell r="F2171" t="str">
            <v>CC-00833890</v>
          </cell>
          <cell r="R2171" t="str">
            <v>BMJD200014</v>
          </cell>
          <cell r="AB2171" t="str">
            <v>Change Air filter, oil filter and oil</v>
          </cell>
        </row>
        <row r="2172">
          <cell r="A2172">
            <v>44965.474016203698</v>
          </cell>
          <cell r="B2172">
            <v>4705</v>
          </cell>
          <cell r="F2172" t="str">
            <v>CC-00833885</v>
          </cell>
          <cell r="R2172" t="str">
            <v>BSLD230358</v>
          </cell>
          <cell r="AB2172" t="str">
            <v>Change Air filter, oil filter, separator and oil</v>
          </cell>
        </row>
        <row r="2173">
          <cell r="A2173">
            <v>44965.472939814797</v>
          </cell>
          <cell r="B2173">
            <v>985</v>
          </cell>
          <cell r="F2173" t="str">
            <v>CC-00833881</v>
          </cell>
          <cell r="R2173" t="str">
            <v>BTDD120878</v>
          </cell>
          <cell r="AB2173" t="str">
            <v>Change Air filter, oil filter, oil and also change engine side air filter</v>
          </cell>
        </row>
        <row r="2174">
          <cell r="A2174">
            <v>44965.471782407403</v>
          </cell>
          <cell r="B2174">
            <v>5545</v>
          </cell>
          <cell r="F2174" t="str">
            <v>CC-00833876</v>
          </cell>
          <cell r="R2174" t="str">
            <v>BSDD161729</v>
          </cell>
          <cell r="AB2174" t="str">
            <v>Change Air filter, oil filter, oil and also change engine side air filter</v>
          </cell>
        </row>
        <row r="2175">
          <cell r="A2175">
            <v>44965.470798611103</v>
          </cell>
          <cell r="B2175">
            <v>3325</v>
          </cell>
          <cell r="F2175" t="str">
            <v>CC-00833874</v>
          </cell>
          <cell r="R2175" t="str">
            <v>BSLD230361</v>
          </cell>
          <cell r="AB2175" t="str">
            <v>Change Air filter, oil filter, oil and also change engine side air filter</v>
          </cell>
        </row>
        <row r="2176">
          <cell r="A2176">
            <v>44965.469583333303</v>
          </cell>
          <cell r="B2176">
            <v>3515</v>
          </cell>
          <cell r="F2176" t="str">
            <v>CC-00833866</v>
          </cell>
          <cell r="R2176" t="str">
            <v>BQHD160418</v>
          </cell>
          <cell r="AB2176" t="str">
            <v>Change Air filter, oil filter, oil and also change engine side air filter</v>
          </cell>
        </row>
        <row r="2177">
          <cell r="A2177">
            <v>44965.468449074098</v>
          </cell>
          <cell r="B2177">
            <v>3355</v>
          </cell>
          <cell r="F2177" t="str">
            <v>CC-00833863</v>
          </cell>
          <cell r="R2177" t="str">
            <v>BQDD160156</v>
          </cell>
          <cell r="AB2177" t="str">
            <v>Change Air filter, oil filter, separator, valve kit, oil and also change engine side air filter.</v>
          </cell>
        </row>
        <row r="2178">
          <cell r="A2178">
            <v>44965.4666319444</v>
          </cell>
          <cell r="B2178">
            <v>3910</v>
          </cell>
          <cell r="F2178" t="str">
            <v>CC-00833858</v>
          </cell>
          <cell r="R2178" t="str">
            <v>BSFD161830</v>
          </cell>
          <cell r="AB2178" t="str">
            <v>Change Air filter, oil filter and oil and also change engine side air filter</v>
          </cell>
        </row>
        <row r="2179">
          <cell r="A2179">
            <v>44964.596342592602</v>
          </cell>
          <cell r="B2179">
            <v>6004</v>
          </cell>
          <cell r="F2179" t="str">
            <v>CC-00832986</v>
          </cell>
          <cell r="R2179" t="str">
            <v>BTDD162186</v>
          </cell>
          <cell r="AB2179" t="str">
            <v>Change Air filter, oil filter, separator, valve kit and oil also change engine side air filter.</v>
          </cell>
        </row>
        <row r="2180">
          <cell r="A2180">
            <v>44964.594050925902</v>
          </cell>
          <cell r="B2180">
            <v>6705</v>
          </cell>
          <cell r="F2180" t="str">
            <v>CC-00832980</v>
          </cell>
          <cell r="R2180" t="str">
            <v>BQBD200008</v>
          </cell>
          <cell r="AB2180" t="str">
            <v>Change Air filter, oil filter, separator, valve kit and oil</v>
          </cell>
        </row>
        <row r="2181">
          <cell r="A2181">
            <v>44964.592638888898</v>
          </cell>
          <cell r="B2181">
            <v>485</v>
          </cell>
          <cell r="F2181" t="str">
            <v>CC-00832977</v>
          </cell>
          <cell r="R2181" t="str">
            <v>BSBD120630</v>
          </cell>
          <cell r="AB2181" t="str">
            <v>Change Air filter, oil filter and oil also change engine side air filter.</v>
          </cell>
        </row>
        <row r="2182">
          <cell r="A2182">
            <v>44964.591273148202</v>
          </cell>
          <cell r="B2182">
            <v>496</v>
          </cell>
          <cell r="F2182" t="str">
            <v>CC-00832972</v>
          </cell>
          <cell r="R2182" t="str">
            <v>BSHD120740</v>
          </cell>
          <cell r="AB2182" t="str">
            <v>Change Air filter, oil filter, separator, valve kit and oil also change engine side air filter.</v>
          </cell>
        </row>
        <row r="2183">
          <cell r="A2183">
            <v>44964.589837963002</v>
          </cell>
          <cell r="B2183">
            <v>6357</v>
          </cell>
          <cell r="F2183" t="str">
            <v>CC-00832967</v>
          </cell>
          <cell r="R2183" t="str">
            <v>BRBD160856</v>
          </cell>
          <cell r="AB2183" t="str">
            <v>Change Air filter, oil filter and oil also change engine side air filter.</v>
          </cell>
        </row>
        <row r="2184">
          <cell r="A2184">
            <v>44964.588263888902</v>
          </cell>
          <cell r="B2184">
            <v>3425</v>
          </cell>
          <cell r="F2184" t="str">
            <v>CC-00832963</v>
          </cell>
          <cell r="R2184" t="str">
            <v>BQBD160067</v>
          </cell>
          <cell r="AB2184" t="str">
            <v>Change Air filter, oil filter and oil</v>
          </cell>
        </row>
        <row r="2185">
          <cell r="A2185">
            <v>44964.587268518502</v>
          </cell>
          <cell r="B2185">
            <v>2700</v>
          </cell>
          <cell r="F2185" t="str">
            <v>CC-00832962</v>
          </cell>
          <cell r="R2185" t="str">
            <v>BQKD200048</v>
          </cell>
          <cell r="AB2185" t="str">
            <v>Change Air filter, oil filter and oil</v>
          </cell>
        </row>
        <row r="2186">
          <cell r="A2186">
            <v>44964.585405092599</v>
          </cell>
          <cell r="B2186">
            <v>3676</v>
          </cell>
          <cell r="F2186" t="str">
            <v>CC-00832945</v>
          </cell>
          <cell r="R2186" t="str">
            <v>BRJD160577</v>
          </cell>
          <cell r="AB2186" t="str">
            <v>Change Air filter, oil filter and oil also change engine side air filter.</v>
          </cell>
        </row>
        <row r="2187">
          <cell r="A2187">
            <v>44964.583402777796</v>
          </cell>
          <cell r="B2187">
            <v>3164</v>
          </cell>
          <cell r="F2187" t="str">
            <v>CC-00832941</v>
          </cell>
          <cell r="R2187" t="str">
            <v>BRHD161299</v>
          </cell>
          <cell r="AB2187" t="str">
            <v>Change Air filter, oil filter and oil also change engine side air filter.</v>
          </cell>
        </row>
        <row r="2188">
          <cell r="A2188">
            <v>44964.582094907397</v>
          </cell>
          <cell r="B2188">
            <v>3923</v>
          </cell>
          <cell r="F2188" t="str">
            <v>CC-00832935</v>
          </cell>
          <cell r="R2188" t="str">
            <v>BRJD160543</v>
          </cell>
          <cell r="AB2188" t="str">
            <v>Change Air filter, oil filter, separator and oil also change engine side air filter.</v>
          </cell>
        </row>
        <row r="2189">
          <cell r="A2189">
            <v>44964.581099536997</v>
          </cell>
          <cell r="B2189">
            <v>2856</v>
          </cell>
          <cell r="F2189" t="str">
            <v>CC-00832932</v>
          </cell>
          <cell r="R2189" t="str">
            <v>BSGD161854</v>
          </cell>
          <cell r="AB2189" t="str">
            <v>Change Air filter, oil filter, separator, valve kit and oil also change engine side air filter.</v>
          </cell>
        </row>
        <row r="2190">
          <cell r="A2190">
            <v>44964.5784837963</v>
          </cell>
          <cell r="B2190">
            <v>2980</v>
          </cell>
          <cell r="F2190" t="str">
            <v>CC-00832928</v>
          </cell>
          <cell r="R2190" t="str">
            <v>BRGD161229</v>
          </cell>
          <cell r="AB2190" t="str">
            <v>Change Air filter, oil filter, separator and oil and valve kit</v>
          </cell>
        </row>
        <row r="2191">
          <cell r="A2191">
            <v>44964.375150462998</v>
          </cell>
          <cell r="B2191">
            <v>2105</v>
          </cell>
          <cell r="F2191" t="str">
            <v>CC-00832575</v>
          </cell>
          <cell r="R2191" t="str">
            <v>BUID162953</v>
          </cell>
          <cell r="AB2191" t="str">
            <v>Change air filter,oil filter and oil.</v>
          </cell>
        </row>
        <row r="2192">
          <cell r="A2192">
            <v>44963.737858796303</v>
          </cell>
          <cell r="B2192">
            <v>10644</v>
          </cell>
          <cell r="F2192" t="str">
            <v>CC-00832328</v>
          </cell>
          <cell r="R2192" t="str">
            <v>BUKC370499</v>
          </cell>
          <cell r="AB2192" t="str">
            <v>Change air filter, oil filter, all valve kit as MPV kit, Intake valve kit, solenoid valve kit, thermal valve kit, Grease and oil changed.</v>
          </cell>
        </row>
        <row r="2193">
          <cell r="A2193">
            <v>44963.541932870401</v>
          </cell>
          <cell r="B2193">
            <v>417</v>
          </cell>
          <cell r="F2193" t="str">
            <v>CC-00831864</v>
          </cell>
          <cell r="R2193" t="str">
            <v>BTFC378771</v>
          </cell>
          <cell r="AB2193" t="str">
            <v>Today we attend the customer site for general service so we change parts 1 air filter 2 oil filter 3 oil 4 separator now machine running ok</v>
          </cell>
        </row>
        <row r="2194">
          <cell r="A2194">
            <v>44961.643518518496</v>
          </cell>
          <cell r="B2194">
            <v>17228</v>
          </cell>
          <cell r="F2194" t="str">
            <v>CC-00830811</v>
          </cell>
          <cell r="R2194" t="str">
            <v>BSDS043254</v>
          </cell>
          <cell r="AB2194" t="str">
            <v>We visited site and service done during in service change the parts are Air filter and oil filter.</v>
          </cell>
        </row>
        <row r="2195">
          <cell r="A2195">
            <v>44961.462847222203</v>
          </cell>
          <cell r="B2195">
            <v>17906</v>
          </cell>
          <cell r="F2195" t="str">
            <v>CC-00830424</v>
          </cell>
          <cell r="R2195" t="str">
            <v>BSCS037449</v>
          </cell>
          <cell r="AB2195" t="str">
            <v>Change all valve kit like Solenoid valve kit, intake valve kit, BDV kit, ADV kit, MPV kit</v>
          </cell>
        </row>
        <row r="2196">
          <cell r="A2196">
            <v>44960.7088194444</v>
          </cell>
          <cell r="B2196">
            <v>30340</v>
          </cell>
          <cell r="F2196" t="str">
            <v>CC-00830072</v>
          </cell>
          <cell r="R2196" t="str">
            <v>BSJS035917</v>
          </cell>
          <cell r="AB2196" t="str">
            <v>Today we attend the customer site for general service so we change parts 1 separator now machine running ok</v>
          </cell>
        </row>
        <row r="2197">
          <cell r="A2197">
            <v>44960.708090277803</v>
          </cell>
          <cell r="B2197">
            <v>23738</v>
          </cell>
          <cell r="F2197" t="str">
            <v>CC-00830070</v>
          </cell>
          <cell r="R2197" t="str">
            <v>BSDS037710</v>
          </cell>
          <cell r="AB2197" t="str">
            <v>Today we attend the customer site for general service so we change parts valve kit now machine running ok</v>
          </cell>
        </row>
        <row r="2198">
          <cell r="A2198">
            <v>44960.574837963002</v>
          </cell>
          <cell r="B2198">
            <v>1988</v>
          </cell>
          <cell r="F2198" t="str">
            <v>CC-00829761</v>
          </cell>
          <cell r="R2198" t="str">
            <v>BVFS039912</v>
          </cell>
          <cell r="AB2198" t="str">
            <v>Change air filter and oil filter</v>
          </cell>
        </row>
        <row r="2199">
          <cell r="A2199">
            <v>44960.573344907403</v>
          </cell>
          <cell r="B2199">
            <v>28413</v>
          </cell>
          <cell r="F2199" t="str">
            <v>CC-00829756</v>
          </cell>
          <cell r="R2199" t="str">
            <v>BLIS031950</v>
          </cell>
          <cell r="AB2199" t="str">
            <v>Change air filter and oil filter</v>
          </cell>
        </row>
        <row r="2200">
          <cell r="A2200">
            <v>44959.720405092601</v>
          </cell>
          <cell r="B2200">
            <v>5351</v>
          </cell>
          <cell r="F2200" t="str">
            <v>CC-00829123</v>
          </cell>
          <cell r="R2200" t="str">
            <v>BUES034926</v>
          </cell>
          <cell r="AB2200" t="str">
            <v>Today we attend the customer site for general service so we change parts 1 air filter 2 oil filter 3 oil 4 separator 5 grease 6 pre filter now machine running ok</v>
          </cell>
        </row>
        <row r="2201">
          <cell r="A2201">
            <v>44959.503877314797</v>
          </cell>
          <cell r="B2201">
            <v>7185</v>
          </cell>
          <cell r="F2201" t="str">
            <v>CC-00828636</v>
          </cell>
          <cell r="R2201" t="str">
            <v>BULL160559</v>
          </cell>
          <cell r="AB2201" t="str">
            <v>change Air filter, oil filter, BDV kit and oil</v>
          </cell>
        </row>
        <row r="2202">
          <cell r="A2202">
            <v>44959.502187500002</v>
          </cell>
          <cell r="B2202">
            <v>1550</v>
          </cell>
          <cell r="F2202" t="str">
            <v>CC-00828633</v>
          </cell>
          <cell r="R2202" t="str">
            <v>BVJD162972</v>
          </cell>
          <cell r="AB2202" t="str">
            <v>Attend the site for 1500 hours schedule service so following jobs are done - Overall drained oil 38 litres, after then replace oil filter 2nos., air filter engine and compressor side, separator filter,actuator kit engine side, arv kit and pressure regulator kit. Topped up oil in tank 39 litre. After all work done start the unit and checked on load condition, kine pressure adjusted to 210 psi and run the unit found unit runs in normal condition with all parameters under limit.</v>
          </cell>
        </row>
        <row r="2203">
          <cell r="A2203">
            <v>44958.721064814803</v>
          </cell>
          <cell r="B2203">
            <v>530</v>
          </cell>
          <cell r="F2203" t="str">
            <v>CC-00828138</v>
          </cell>
          <cell r="R2203" t="str">
            <v>EUCS034229</v>
          </cell>
          <cell r="AB2203" t="str">
            <v>Change air filter and oil filter</v>
          </cell>
        </row>
        <row r="2204">
          <cell r="A2204">
            <v>44958.677071759303</v>
          </cell>
          <cell r="B2204">
            <v>19494</v>
          </cell>
          <cell r="F2204" t="str">
            <v>CC-00828041</v>
          </cell>
          <cell r="R2204" t="str">
            <v>BSHS038806</v>
          </cell>
          <cell r="AB2204" t="str">
            <v>We visited site and fitted repair airend nd sevice done today in unit during in service change the parts are 1.Air filter, 2.Oil filter, 3.Separator, 4.Oil after than start for check unit running well.</v>
          </cell>
        </row>
        <row r="2205">
          <cell r="A2205">
            <v>44958.476666666698</v>
          </cell>
          <cell r="B2205">
            <v>6450</v>
          </cell>
          <cell r="F2205" t="str">
            <v>CC-00827574</v>
          </cell>
          <cell r="R2205" t="str">
            <v>BUGS035879</v>
          </cell>
          <cell r="AB2205" t="str">
            <v>I attended the site and did a schedule service that changed the air filter, oil filter and found the machine is running properly.</v>
          </cell>
        </row>
        <row r="2206">
          <cell r="A2206">
            <v>44958.4684375</v>
          </cell>
          <cell r="B2206">
            <v>3666</v>
          </cell>
          <cell r="F2206" t="str">
            <v>CC-00827555</v>
          </cell>
          <cell r="R2206" t="str">
            <v>BUFD162814</v>
          </cell>
          <cell r="AB2206" t="str">
            <v>Change Air filter, oil filter and oil</v>
          </cell>
        </row>
        <row r="2207">
          <cell r="A2207">
            <v>44957.706481481502</v>
          </cell>
          <cell r="B2207">
            <v>559</v>
          </cell>
          <cell r="F2207" t="str">
            <v>CC-00827018</v>
          </cell>
          <cell r="R2207" t="str">
            <v>BVGD163308</v>
          </cell>
          <cell r="AB2207" t="str">
            <v>Change Air filter, oil filter and oil</v>
          </cell>
        </row>
        <row r="2208">
          <cell r="A2208">
            <v>44957.685312499998</v>
          </cell>
          <cell r="B2208">
            <v>15577</v>
          </cell>
          <cell r="F2208" t="str">
            <v>CC-00826947</v>
          </cell>
          <cell r="R2208" t="str">
            <v>BRIS035695</v>
          </cell>
          <cell r="AB2208" t="str">
            <v>Work is done but customer category need to be changed from D to B 31-01-2023
Work is done but customer category need to be changed from D to B 01-02-2023
Work is done but customer category need to be changed from D to B 03-02-2023
Work is done but customer category need to be changed from D to B 07-02-2023
Work is done but customer category need to be changed from D to B 11-02-2023
Work is done but customer category need to be changed from D to B 20-02-2023</v>
          </cell>
        </row>
        <row r="2209">
          <cell r="A2209">
            <v>44957.5525694444</v>
          </cell>
          <cell r="B2209">
            <v>1987</v>
          </cell>
          <cell r="F2209" t="str">
            <v>CC-00826689</v>
          </cell>
          <cell r="R2209" t="str">
            <v>BVLD163040</v>
          </cell>
          <cell r="AB2209" t="str">
            <v>Change Air filter, oil filter and oil</v>
          </cell>
        </row>
        <row r="2210">
          <cell r="A2210">
            <v>44957.4375</v>
          </cell>
          <cell r="B2210">
            <v>18654</v>
          </cell>
          <cell r="F2210" t="str">
            <v>CC-00826456</v>
          </cell>
          <cell r="R2210" t="str">
            <v>ONIC370102</v>
          </cell>
          <cell r="AB2210" t="str">
            <v>I attended the site and did a scheduled service that changed the air filter, oil filter,oil XD, air oil separator, Intake valve assembly,MPV kit,Thermal Valve. Now the machine is running properly.</v>
          </cell>
        </row>
        <row r="2211">
          <cell r="A2211">
            <v>44957.435624999998</v>
          </cell>
          <cell r="B2211">
            <v>32014</v>
          </cell>
          <cell r="F2211" t="str">
            <v>CC-00826452</v>
          </cell>
          <cell r="R2211" t="str">
            <v>GOGC370754</v>
          </cell>
          <cell r="AB2211" t="str">
            <v>I attended the site and did a scheduled service changed the air filter and oil filter. Now the machine is running properly.</v>
          </cell>
        </row>
        <row r="2212">
          <cell r="A2212">
            <v>44954.651678240698</v>
          </cell>
          <cell r="B2212">
            <v>29136</v>
          </cell>
          <cell r="F2212" t="str">
            <v>CC-00824824</v>
          </cell>
          <cell r="R2212" t="str">
            <v>BRJS040951</v>
          </cell>
          <cell r="AB2212" t="str">
            <v>We visited site and service done today in unit during change the parts in service valve kit and air filter oil filter separator and oil. After than start for check unit running well.</v>
          </cell>
        </row>
        <row r="2213">
          <cell r="A2213">
            <v>44954.622534722199</v>
          </cell>
          <cell r="B2213">
            <v>524</v>
          </cell>
          <cell r="F2213" t="str">
            <v>CC-00824756</v>
          </cell>
          <cell r="R2213" t="str">
            <v>BVJD162957</v>
          </cell>
          <cell r="AB2213" t="str">
            <v>Attend the site for schedule services so change Air filter, oil filter and oil also change engine side air filter and clean air oil separator.</v>
          </cell>
        </row>
        <row r="2214">
          <cell r="A2214">
            <v>44954.447060185201</v>
          </cell>
          <cell r="B2214">
            <v>3295</v>
          </cell>
          <cell r="F2214" t="str">
            <v>CC-00824322</v>
          </cell>
          <cell r="R2214" t="str">
            <v>BSLD230361</v>
          </cell>
          <cell r="AB2214" t="str">
            <v>Attend the site for schedule services so change Air filter, oil filter, separator and oil</v>
          </cell>
        </row>
        <row r="2215">
          <cell r="A2215">
            <v>44953.548599537004</v>
          </cell>
          <cell r="B2215">
            <v>21143</v>
          </cell>
          <cell r="F2215" t="str">
            <v>CC-00823645</v>
          </cell>
          <cell r="R2215" t="str">
            <v>BSKS036366</v>
          </cell>
          <cell r="AB2215" t="str">
            <v>I attended the site and did schedule service so changed the air filter, oil filter, Air oil separator, and oil XD. Now the machine is running properly.</v>
          </cell>
        </row>
        <row r="2216">
          <cell r="A2216">
            <v>44953.512465277803</v>
          </cell>
          <cell r="B2216">
            <v>2118</v>
          </cell>
          <cell r="F2216" t="str">
            <v>CC-00823541</v>
          </cell>
          <cell r="R2216" t="str">
            <v>BUFC372952</v>
          </cell>
          <cell r="AB2216" t="str">
            <v>I attended the site and did schedule service so changed the air filter, oil filter, Air oil separator. Now the machine is running properly.</v>
          </cell>
        </row>
        <row r="2217">
          <cell r="A2217">
            <v>44953.475949074098</v>
          </cell>
          <cell r="B2217">
            <v>3070</v>
          </cell>
          <cell r="F2217" t="str">
            <v>CC-00823460</v>
          </cell>
          <cell r="R2217" t="str">
            <v>BUAL160593</v>
          </cell>
          <cell r="AB2217" t="str">
            <v>Change Air filter, oil filter and oil after that start the unit found running ok.</v>
          </cell>
        </row>
        <row r="2218">
          <cell r="A2218">
            <v>44950.544699074097</v>
          </cell>
          <cell r="B2218">
            <v>5425</v>
          </cell>
          <cell r="F2218" t="str">
            <v>CC-00821474</v>
          </cell>
          <cell r="R2218" t="str">
            <v>BTCD162149</v>
          </cell>
          <cell r="AB2218" t="str">
            <v>Attend the site and start work drain oil from tank, oil drain from cooler, after cranking two times oil drain from tank, oil drain from cooler, total oil drain 36 liter change parts air filter 2 nos, oil filter 2 nos, PRV kit 1 nos, actuator kit 1 no compressor side, ARV kit 1 no, separator element 1 no and oil air lube plus 40 liter then start the unit found running ok</v>
          </cell>
        </row>
        <row r="2219">
          <cell r="A2219">
            <v>44949.4900694444</v>
          </cell>
          <cell r="B2219">
            <v>6140</v>
          </cell>
          <cell r="F2219" t="str">
            <v>CC-00820187</v>
          </cell>
          <cell r="R2219" t="str">
            <v>BULD162559</v>
          </cell>
          <cell r="AB2219" t="str">
            <v>Change Air filter, oil filter, air oil separator, ARV kit, PRV kit, actuator kit and oil also change engine side air filter.</v>
          </cell>
        </row>
        <row r="2220">
          <cell r="A2220">
            <v>44947.600462962997</v>
          </cell>
          <cell r="B2220">
            <v>32098</v>
          </cell>
          <cell r="F2220" t="str">
            <v>CC-00819272</v>
          </cell>
          <cell r="R2220" t="str">
            <v>BPCS030196</v>
          </cell>
          <cell r="AB2220" t="str">
            <v>Today we attend the customer site for general service so we change parts 1 air filter 2 oil filter than start machine running ok</v>
          </cell>
        </row>
        <row r="2221">
          <cell r="A2221">
            <v>44947.598680555602</v>
          </cell>
          <cell r="B2221">
            <v>26473</v>
          </cell>
          <cell r="F2221" t="str">
            <v>CC-00819264</v>
          </cell>
          <cell r="R2221" t="str">
            <v>BRGS035169</v>
          </cell>
          <cell r="AB2221" t="str">
            <v>Today we attend the customer for general service so we change parts 1 air filter 2 oil filter than start machine running ok</v>
          </cell>
        </row>
        <row r="2222">
          <cell r="A2222">
            <v>44947.542280092603</v>
          </cell>
          <cell r="B2222">
            <v>3527</v>
          </cell>
          <cell r="F2222" t="str">
            <v>CC-00819182</v>
          </cell>
          <cell r="R2222" t="str">
            <v>BUAD162630</v>
          </cell>
          <cell r="AB2222" t="str">
            <v>Change Air filter, oil filter and oil</v>
          </cell>
        </row>
        <row r="2223">
          <cell r="A2223">
            <v>44947.512546296297</v>
          </cell>
          <cell r="B2223">
            <v>9065</v>
          </cell>
          <cell r="F2223" t="str">
            <v>CC-00819119</v>
          </cell>
          <cell r="R2223" t="str">
            <v>BTDD162169</v>
          </cell>
          <cell r="AB2223" t="str">
            <v>Change Air filter, oil filter, separator, pressure regulator kit, actuator kit, ARV spare kit, and oil change fitted all parts and start the unit found running ok.</v>
          </cell>
        </row>
        <row r="2224">
          <cell r="A2224">
            <v>44946.453750000001</v>
          </cell>
          <cell r="B2224">
            <v>11576</v>
          </cell>
          <cell r="F2224" t="str">
            <v>CC-00818137</v>
          </cell>
          <cell r="R2224" t="str">
            <v>BQDD160205</v>
          </cell>
          <cell r="AB2224" t="str">
            <v>Change Air filter, oil filter and oil</v>
          </cell>
        </row>
        <row r="2225">
          <cell r="A2225">
            <v>44945.561111111099</v>
          </cell>
          <cell r="B2225">
            <v>9710</v>
          </cell>
          <cell r="F2225" t="str">
            <v>CC-00817331</v>
          </cell>
          <cell r="R2225" t="str">
            <v>BTLC377591</v>
          </cell>
          <cell r="AB2225" t="str">
            <v>Today we attend the customer site for general service so we change parts 1 air filter 2 oil filter 3 oil than start machine running ok</v>
          </cell>
        </row>
        <row r="2226">
          <cell r="A2226">
            <v>44944.527361111097</v>
          </cell>
          <cell r="B2226">
            <v>22715</v>
          </cell>
          <cell r="F2226" t="str">
            <v>CC-00816133</v>
          </cell>
          <cell r="R2226" t="str">
            <v>BQHS040705</v>
          </cell>
          <cell r="AB2226" t="str">
            <v>We visited site and change Air filter Oil filter and pipe coupling after than start for check unit running well.</v>
          </cell>
        </row>
        <row r="2227">
          <cell r="A2227">
            <v>44944.4503819444</v>
          </cell>
          <cell r="B2227">
            <v>4606</v>
          </cell>
          <cell r="F2227" t="str">
            <v>CC-00815938</v>
          </cell>
          <cell r="R2227" t="str">
            <v>BUFS046839</v>
          </cell>
          <cell r="AB2227" t="str">
            <v>I attended the site and did scheduled service so I changed the oil filter, air filter, oil top up,pre filter and cleaned the unit. Now the machine is running properly.</v>
          </cell>
        </row>
        <row r="2228">
          <cell r="A2228">
            <v>44943.695243055598</v>
          </cell>
          <cell r="B2228">
            <v>4456</v>
          </cell>
          <cell r="F2228" t="str">
            <v>CC-00815451</v>
          </cell>
          <cell r="R2228" t="str">
            <v>BSLD230358</v>
          </cell>
          <cell r="AB2228" t="str">
            <v>Attend the site for schedule services so change Air filter, oil filter, separator element and oil. After that start the unit found running ok</v>
          </cell>
        </row>
        <row r="2229">
          <cell r="A2229">
            <v>44943.516400462999</v>
          </cell>
          <cell r="B2229">
            <v>17987</v>
          </cell>
          <cell r="F2229" t="str">
            <v>CC-00815068</v>
          </cell>
          <cell r="R2229" t="str">
            <v>UOHS030121</v>
          </cell>
          <cell r="AB2229" t="str">
            <v>We replaced oil , oil filters, separator</v>
          </cell>
        </row>
        <row r="2230">
          <cell r="A2230">
            <v>44943.4520023148</v>
          </cell>
          <cell r="B2230">
            <v>38298</v>
          </cell>
          <cell r="F2230" t="str">
            <v>CC-00814920</v>
          </cell>
          <cell r="R2230" t="str">
            <v>BMIS031759</v>
          </cell>
          <cell r="AB2230" t="str">
            <v>I attended the site and did scheduled service so I changed the oil filter, air filter, oil XD. Now the machine is running properly.</v>
          </cell>
        </row>
        <row r="2231">
          <cell r="A2231">
            <v>44943.450601851902</v>
          </cell>
          <cell r="B2231">
            <v>4066</v>
          </cell>
          <cell r="F2231" t="str">
            <v>CC-00814914</v>
          </cell>
          <cell r="R2231" t="str">
            <v>BVAS038005</v>
          </cell>
          <cell r="AB2231" t="str">
            <v>I attended the site and did schedule service so I changed the oil filter, air oil separator, oil XD. Now the machine is running properly.</v>
          </cell>
        </row>
        <row r="2232">
          <cell r="A2232">
            <v>44942.656851851898</v>
          </cell>
          <cell r="B2232">
            <v>16883</v>
          </cell>
          <cell r="F2232" t="str">
            <v>CC-00814470</v>
          </cell>
          <cell r="R2232" t="str">
            <v>GOHC370857</v>
          </cell>
          <cell r="AB2232" t="str">
            <v>We visited site and change Air filter Oil filter Oil after than start for check unit running well.</v>
          </cell>
        </row>
        <row r="2233">
          <cell r="A2233">
            <v>44942.578240740702</v>
          </cell>
          <cell r="B2233">
            <v>28404</v>
          </cell>
          <cell r="F2233" t="str">
            <v>CC-00814327</v>
          </cell>
          <cell r="R2233" t="str">
            <v>BQFS031084</v>
          </cell>
          <cell r="AB2233" t="str">
            <v>Today we attend the customer site for general service so we change parts 1 air filter 2 oil filter 3 oil 4 separator 5 drive coupling 6 Pre filter than start machine running ok and all parts working properly</v>
          </cell>
        </row>
        <row r="2234">
          <cell r="A2234">
            <v>44940.683148148099</v>
          </cell>
          <cell r="B2234">
            <v>7897</v>
          </cell>
          <cell r="F2234" t="str">
            <v>CC-00813552</v>
          </cell>
          <cell r="R2234" t="str">
            <v>BRHS035337</v>
          </cell>
          <cell r="AB2234" t="str">
            <v>I attended the site and did schedule service so I changed the air filter, oil filter and oil. Now the machine is running properly.</v>
          </cell>
        </row>
        <row r="2235">
          <cell r="A2235">
            <v>44940.466435185197</v>
          </cell>
          <cell r="B2235">
            <v>25447</v>
          </cell>
          <cell r="F2235" t="str">
            <v>CC-00813150</v>
          </cell>
          <cell r="R2235" t="str">
            <v>BUDC372326</v>
          </cell>
          <cell r="AB2235" t="str">
            <v>I attended the site and did schedule service so I changed the air filter, oil filter and oil. Now the machine is running properly.</v>
          </cell>
        </row>
        <row r="2236">
          <cell r="A2236">
            <v>44939.476782407401</v>
          </cell>
          <cell r="B2236">
            <v>11839</v>
          </cell>
          <cell r="F2236" t="str">
            <v>CC-00812074</v>
          </cell>
          <cell r="R2236" t="str">
            <v>BRCC373034</v>
          </cell>
          <cell r="AB2236" t="str">
            <v>I attended the site and did a general visit and checked all the parameters and advised the customer to arrange some parts.</v>
          </cell>
        </row>
        <row r="2237">
          <cell r="A2237">
            <v>44939.393078703702</v>
          </cell>
          <cell r="B2237">
            <v>589</v>
          </cell>
          <cell r="F2237" t="str">
            <v>CC-00811922</v>
          </cell>
          <cell r="R2237" t="str">
            <v>BVED163235</v>
          </cell>
          <cell r="AB2237" t="str">
            <v>Change Air filter, oil filter and oil</v>
          </cell>
        </row>
        <row r="2238">
          <cell r="A2238">
            <v>44939.391585648104</v>
          </cell>
          <cell r="B2238">
            <v>535</v>
          </cell>
          <cell r="F2238" t="str">
            <v>CC-00811920</v>
          </cell>
          <cell r="R2238" t="str">
            <v>BVED163231</v>
          </cell>
          <cell r="AB2238" t="str">
            <v>Change Air filter, oil filter and oil</v>
          </cell>
        </row>
        <row r="2239">
          <cell r="A2239">
            <v>44937.698773148099</v>
          </cell>
          <cell r="B2239">
            <v>9609</v>
          </cell>
          <cell r="F2239" t="str">
            <v>CC-00810243</v>
          </cell>
          <cell r="R2239" t="str">
            <v>BSFC376459</v>
          </cell>
          <cell r="AB2239" t="str">
            <v>Today we change parts 1 air filter 2 oil filter 3 oil 4 separator now machine running ok</v>
          </cell>
        </row>
        <row r="2240">
          <cell r="A2240">
            <v>44937.696550925903</v>
          </cell>
          <cell r="B2240">
            <v>16419</v>
          </cell>
          <cell r="F2240" t="str">
            <v>CC-00810235</v>
          </cell>
          <cell r="R2240" t="str">
            <v>GOAC370220</v>
          </cell>
          <cell r="AB2240" t="str">
            <v>Today we change parts 1 air filter 2 oil filter 3 oil 4 separator now machine running ok</v>
          </cell>
        </row>
        <row r="2241">
          <cell r="A2241">
            <v>44937.582800925898</v>
          </cell>
          <cell r="B2241">
            <v>8430</v>
          </cell>
          <cell r="F2241" t="str">
            <v>CC-00809955</v>
          </cell>
          <cell r="R2241" t="str">
            <v>BSKD161477</v>
          </cell>
          <cell r="AB2241"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2242">
          <cell r="A2242">
            <v>44936.552094907398</v>
          </cell>
          <cell r="B2242">
            <v>29330</v>
          </cell>
          <cell r="F2242" t="str">
            <v>CC-00808759</v>
          </cell>
          <cell r="R2242" t="str">
            <v>GOIS031795</v>
          </cell>
          <cell r="AB2242" t="str">
            <v>Visited the site and scheduled service done and air filter and oil filter changed.</v>
          </cell>
        </row>
        <row r="2243">
          <cell r="A2243">
            <v>44936.473784722199</v>
          </cell>
          <cell r="B2243">
            <v>7500</v>
          </cell>
          <cell r="F2243" t="str">
            <v>CC-00808521</v>
          </cell>
          <cell r="R2243" t="str">
            <v>BSCD161691</v>
          </cell>
          <cell r="AB2243"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39 litres. One pin actuator compressor side found in bad condition so it was replaced by new. Both actuator assembly clean and re fitted the same. After all work done checked the unit on load condition found unit is running satisfactory with all parameters under limit.</v>
          </cell>
        </row>
        <row r="2244">
          <cell r="A2244">
            <v>44935.645439814798</v>
          </cell>
          <cell r="B2244">
            <v>6952</v>
          </cell>
          <cell r="F2244" t="str">
            <v>CC-00807822</v>
          </cell>
          <cell r="R2244" t="str">
            <v>BPBD200118</v>
          </cell>
          <cell r="AB2244" t="str">
            <v>Change Air filter oil filter and oil</v>
          </cell>
        </row>
        <row r="2245">
          <cell r="A2245">
            <v>44935.644097222197</v>
          </cell>
          <cell r="B2245">
            <v>4655</v>
          </cell>
          <cell r="F2245" t="str">
            <v>CC-00807815</v>
          </cell>
          <cell r="R2245" t="str">
            <v>BSAD230391</v>
          </cell>
          <cell r="AB2245" t="str">
            <v>Change oil filter,air filter, valve kit and oil</v>
          </cell>
        </row>
        <row r="2246">
          <cell r="A2246">
            <v>44935.6427430556</v>
          </cell>
          <cell r="B2246">
            <v>16580</v>
          </cell>
          <cell r="F2246" t="str">
            <v>CC-00807809</v>
          </cell>
          <cell r="R2246" t="str">
            <v>BQHD160416</v>
          </cell>
          <cell r="AB2246" t="str">
            <v>Change Air oil separator, BDV kit, ADV kit, MPV kit, Solenoid valve kit, actuator kit, pressure regulator kit.</v>
          </cell>
        </row>
        <row r="2247">
          <cell r="A2247">
            <v>44935.641354166699</v>
          </cell>
          <cell r="B2247">
            <v>4505</v>
          </cell>
          <cell r="F2247" t="str">
            <v>CC-00807806</v>
          </cell>
          <cell r="R2247" t="str">
            <v>BSID161968</v>
          </cell>
          <cell r="AB2247" t="str">
            <v>Change Air oil separator and BDV kit, Actuator kit, pressure regulator kit, solenoid valve kit, ADV kit.</v>
          </cell>
        </row>
        <row r="2248">
          <cell r="A2248">
            <v>44935.639942129601</v>
          </cell>
          <cell r="B2248">
            <v>3030</v>
          </cell>
          <cell r="F2248" t="str">
            <v>CC-00807799</v>
          </cell>
          <cell r="R2248" t="str">
            <v>BSID161973</v>
          </cell>
          <cell r="AB2248" t="str">
            <v>Change Air oil separator and valve kit .</v>
          </cell>
        </row>
        <row r="2249">
          <cell r="A2249">
            <v>44935.621180555601</v>
          </cell>
          <cell r="B2249">
            <v>5960</v>
          </cell>
          <cell r="F2249" t="str">
            <v>CC-00807750</v>
          </cell>
          <cell r="R2249" t="str">
            <v>BRKD220111</v>
          </cell>
          <cell r="AB2249" t="str">
            <v>Change Air filter, oil filter and oil</v>
          </cell>
        </row>
        <row r="2250">
          <cell r="A2250">
            <v>44935.619421296302</v>
          </cell>
          <cell r="B2250">
            <v>2155</v>
          </cell>
          <cell r="F2250" t="str">
            <v>CC-00807745</v>
          </cell>
          <cell r="R2250" t="str">
            <v>BSCD161704</v>
          </cell>
          <cell r="AB2250" t="str">
            <v>Change Air filter, oil filter and oil and also change engine side air filter.</v>
          </cell>
        </row>
        <row r="2251">
          <cell r="A2251">
            <v>44935.616817129601</v>
          </cell>
          <cell r="B2251">
            <v>3950</v>
          </cell>
          <cell r="F2251" t="str">
            <v>CC-00807737</v>
          </cell>
          <cell r="R2251" t="str">
            <v>BSAD161582</v>
          </cell>
          <cell r="AB2251" t="str">
            <v>Change Air filter, oil filter and oil also change engine side air filter.</v>
          </cell>
        </row>
        <row r="2252">
          <cell r="A2252">
            <v>44935.487997685203</v>
          </cell>
          <cell r="B2252">
            <v>14134</v>
          </cell>
          <cell r="F2252" t="str">
            <v>CC-00807373</v>
          </cell>
          <cell r="R2252" t="str">
            <v>BSBC375530</v>
          </cell>
          <cell r="AB2252" t="str">
            <v>Attended the site and changed all valve kit intake valve, solenoid, MPV, Thermal valve, Grease. Now the unit is running properly. And advised the customer to arrange some parts for service.</v>
          </cell>
        </row>
        <row r="2253">
          <cell r="A2253">
            <v>44935.4301851852</v>
          </cell>
          <cell r="B2253">
            <v>480</v>
          </cell>
          <cell r="F2253" t="str">
            <v>CC-00807247</v>
          </cell>
          <cell r="R2253" t="str">
            <v>BVCD163165</v>
          </cell>
          <cell r="AB2253" t="str">
            <v>Change Air filter, oil filter and oil</v>
          </cell>
        </row>
        <row r="2254">
          <cell r="A2254">
            <v>44935.428356481498</v>
          </cell>
          <cell r="B2254">
            <v>2401</v>
          </cell>
          <cell r="F2254" t="str">
            <v>CC-00807244</v>
          </cell>
          <cell r="R2254" t="str">
            <v>BTHD162350</v>
          </cell>
          <cell r="AB2254" t="str">
            <v>Change Air filter, oil filter and oil also change engine side air filter.</v>
          </cell>
        </row>
        <row r="2255">
          <cell r="A2255">
            <v>44932.583055555602</v>
          </cell>
          <cell r="B2255">
            <v>9624</v>
          </cell>
          <cell r="F2255" t="str">
            <v>CC-00805472</v>
          </cell>
          <cell r="R2255" t="str">
            <v>BQAC373617</v>
          </cell>
          <cell r="AB2255" t="str">
            <v>We visited site and service done today in unit during change the parts are air filter oil filter and oil</v>
          </cell>
        </row>
        <row r="2256">
          <cell r="A2256">
            <v>44932.472870370402</v>
          </cell>
          <cell r="B2256">
            <v>7629</v>
          </cell>
          <cell r="F2256" t="str">
            <v>CC-00805211</v>
          </cell>
          <cell r="R2256" t="str">
            <v>BTJC377158</v>
          </cell>
          <cell r="AB2256" t="str">
            <v>Attended the site and did service and change parts Air filter, oil filter, oil,valve kit.Now engine running condition is good.</v>
          </cell>
        </row>
        <row r="2257">
          <cell r="A2257">
            <v>44931.713506944398</v>
          </cell>
          <cell r="B2257">
            <v>1495</v>
          </cell>
          <cell r="F2257" t="str">
            <v>CC-00804794</v>
          </cell>
          <cell r="R2257" t="str">
            <v>BVLD163067</v>
          </cell>
          <cell r="AB2257" t="str">
            <v xml:space="preserve">Change Air filter, oil filter, actuator kit, MPV kit BDV kit pressure regulator kit, and elgi air lube plus oil	</v>
          </cell>
        </row>
        <row r="2258">
          <cell r="A2258">
            <v>44931.692407407398</v>
          </cell>
          <cell r="B2258">
            <v>6256</v>
          </cell>
          <cell r="F2258" t="str">
            <v>CC-00804738</v>
          </cell>
          <cell r="R2258" t="str">
            <v>BOID200231</v>
          </cell>
          <cell r="AB2258" t="str">
            <v>Change Air filter, oil filter, separator,BDV kit, temperature sensor and oil</v>
          </cell>
        </row>
        <row r="2259">
          <cell r="A2259">
            <v>44931.537268518499</v>
          </cell>
          <cell r="B2259">
            <v>571</v>
          </cell>
          <cell r="F2259" t="str">
            <v>CC-00804456</v>
          </cell>
          <cell r="R2259" t="str">
            <v>BVED231179</v>
          </cell>
          <cell r="AB2259" t="str">
            <v>Attend the site for schedule service so following jobs are done:- Over all drained oil from tank and oil cooler 105 litres, replaced main oil filter 2nos., replace bearing oil filter 1no., replace air filter. After then plugged in all drain plugs and fill oil in tank up to full guage level and start the unit for sometime and stopped. Again fill oil in tank up to half guage level. Overall topped oil 110 litres. After then run the unit on load condition found unit is running satisfactory with all parameters under limit.</v>
          </cell>
        </row>
        <row r="2260">
          <cell r="A2260">
            <v>44931.5089351852</v>
          </cell>
          <cell r="B2260">
            <v>2519</v>
          </cell>
          <cell r="F2260" t="str">
            <v>CC-00804377</v>
          </cell>
          <cell r="R2260" t="str">
            <v>BUAF111226</v>
          </cell>
          <cell r="AB2260" t="str">
            <v>Attended the site and schedule service is done in which I changed the air filter and oil filter.</v>
          </cell>
        </row>
        <row r="2261">
          <cell r="A2261">
            <v>44929.661608796298</v>
          </cell>
          <cell r="B2261">
            <v>8704</v>
          </cell>
          <cell r="F2261" t="str">
            <v>CC-00802783</v>
          </cell>
          <cell r="R2261" t="str">
            <v>BSBC375576</v>
          </cell>
          <cell r="AB2261" t="str">
            <v>We visited site and schedule service done today in unit during change the parts in service are Air filter, Oil filter, Separator, Oil, and valve kit after than start for check unit running well.</v>
          </cell>
        </row>
        <row r="2262">
          <cell r="A2262">
            <v>44928.5551388889</v>
          </cell>
          <cell r="B2262">
            <v>15301</v>
          </cell>
          <cell r="F2262" t="str">
            <v>CC-00801621</v>
          </cell>
          <cell r="R2262" t="str">
            <v>BRFC373676</v>
          </cell>
          <cell r="AB2262" t="str">
            <v>I attended a site and found an air oil separator over so today I changed the separator and started the machine.</v>
          </cell>
        </row>
        <row r="2263">
          <cell r="A2263">
            <v>44926.628750000003</v>
          </cell>
          <cell r="B2263">
            <v>2114</v>
          </cell>
          <cell r="F2263" t="str">
            <v>CC-00800766</v>
          </cell>
          <cell r="R2263" t="str">
            <v>BUKC370655</v>
          </cell>
          <cell r="AB2263" t="str">
            <v>Attended the site and changed the oil filter air filter separator and oil and started the machine.</v>
          </cell>
        </row>
        <row r="2264">
          <cell r="A2264">
            <v>44926.619826388902</v>
          </cell>
          <cell r="B2264">
            <v>2334</v>
          </cell>
          <cell r="F2264" t="str">
            <v>CC-00800746</v>
          </cell>
          <cell r="R2264" t="str">
            <v>BVKC374486</v>
          </cell>
          <cell r="AB2264" t="str">
            <v>I attended the site and changed air filter,oil filter,and oil and started the machine.And advice the customer to clean moisture filter and valve receiver tank</v>
          </cell>
        </row>
        <row r="2265">
          <cell r="A2265">
            <v>44926.618078703701</v>
          </cell>
          <cell r="B2265">
            <v>29607</v>
          </cell>
          <cell r="F2265" t="str">
            <v>CC-00800741</v>
          </cell>
          <cell r="R2265" t="str">
            <v>BSJS035917</v>
          </cell>
          <cell r="AB2265" t="str">
            <v>Today we attend the customer site for general service so we change parts 1 air filter 2 oil filter 3 oil than start machine running ok</v>
          </cell>
        </row>
        <row r="2266">
          <cell r="A2266">
            <v>44926.616759259297</v>
          </cell>
          <cell r="B2266">
            <v>23017</v>
          </cell>
          <cell r="F2266" t="str">
            <v>CC-00800736</v>
          </cell>
          <cell r="R2266" t="str">
            <v>BSDS037710</v>
          </cell>
          <cell r="AB2266" t="str">
            <v>Today we attend the customer site for general service so we change parts 1 air filter 2 oil filter 3 oil 4 separator now machine running ok</v>
          </cell>
        </row>
        <row r="2267">
          <cell r="A2267">
            <v>44926.452685185199</v>
          </cell>
          <cell r="B2267">
            <v>10470</v>
          </cell>
          <cell r="F2267" t="str">
            <v>CC-00800492</v>
          </cell>
          <cell r="R2267" t="str">
            <v>BUAS033580</v>
          </cell>
          <cell r="AB2267" t="str">
            <v>I attended the site and changed the air filter, oil filter,grease and running condition is good</v>
          </cell>
        </row>
        <row r="2268">
          <cell r="A2268">
            <v>44926.3272222222</v>
          </cell>
          <cell r="B2268">
            <v>5547</v>
          </cell>
          <cell r="F2268" t="str">
            <v>CC-00800431</v>
          </cell>
          <cell r="R2268" t="str">
            <v>BTED162217</v>
          </cell>
          <cell r="AB2268" t="str">
            <v>Change air filter, oil filter, actuator kit &amp; oil</v>
          </cell>
        </row>
        <row r="2269">
          <cell r="A2269">
            <v>44925.627719907403</v>
          </cell>
          <cell r="B2269">
            <v>24839</v>
          </cell>
          <cell r="F2269" t="str">
            <v>CC-00800010</v>
          </cell>
          <cell r="R2269" t="str">
            <v>GPLS030458</v>
          </cell>
          <cell r="AB2269" t="str">
            <v>Change Air filter, oil filter separator and oil</v>
          </cell>
        </row>
        <row r="2270">
          <cell r="A2270">
            <v>44923.687789351898</v>
          </cell>
          <cell r="B2270">
            <v>3512</v>
          </cell>
          <cell r="F2270" t="str">
            <v>CC-00798077</v>
          </cell>
          <cell r="R2270" t="str">
            <v>BUCD162696</v>
          </cell>
          <cell r="AB2270" t="str">
            <v>Change air filter, oil filter &amp; oil</v>
          </cell>
        </row>
        <row r="2271">
          <cell r="A2271">
            <v>44923.621215277803</v>
          </cell>
          <cell r="B2271">
            <v>39190</v>
          </cell>
          <cell r="F2271" t="str">
            <v>CC-00797914</v>
          </cell>
          <cell r="R2271" t="str">
            <v>BLGS040582</v>
          </cell>
          <cell r="AB2271" t="str">
            <v>We visited site and service done today in unit during change the parts are valve kit and service kit MPV,BDV,ADV,SOLENOID VALVE ,INTAC VALVE and Air filter ,oil filter ,separator, oil. After than start for check unit running wel</v>
          </cell>
        </row>
        <row r="2272">
          <cell r="A2272">
            <v>44923.618981481501</v>
          </cell>
          <cell r="B2272">
            <v>1062</v>
          </cell>
          <cell r="F2272" t="str">
            <v>CC-00797909</v>
          </cell>
          <cell r="R2272" t="str">
            <v>BVJD162958</v>
          </cell>
          <cell r="AB2272" t="str">
            <v>Change air filter, oil filter &amp; oil</v>
          </cell>
        </row>
        <row r="2273">
          <cell r="A2273">
            <v>44923.6155671296</v>
          </cell>
          <cell r="B2273">
            <v>50482</v>
          </cell>
          <cell r="F2273" t="str">
            <v>CC-00797903</v>
          </cell>
          <cell r="R2273" t="str">
            <v>BILS030211</v>
          </cell>
          <cell r="AB2273" t="str">
            <v>We visited site and service done today in unit during change the parts in service 1.Air filter,2.Oil filter,3.separator,4.oil and we also change pipe coupling because oil leakage from pipe coupling. After than start for check unit running well.</v>
          </cell>
        </row>
        <row r="2274">
          <cell r="A2274">
            <v>44922.744652777801</v>
          </cell>
          <cell r="B2274">
            <v>528</v>
          </cell>
          <cell r="F2274" t="str">
            <v>CC-00797090</v>
          </cell>
          <cell r="R2274" t="str">
            <v>BVAD121386</v>
          </cell>
          <cell r="AB2274" t="str">
            <v>Attend the site for schedule services so change Air filter, oil filter and oil.</v>
          </cell>
        </row>
        <row r="2275">
          <cell r="A2275">
            <v>44922.5234837963</v>
          </cell>
          <cell r="B2275">
            <v>2021</v>
          </cell>
          <cell r="F2275" t="str">
            <v>CC-00796574</v>
          </cell>
          <cell r="R2275" t="str">
            <v>BTGD162296</v>
          </cell>
          <cell r="AB2275"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2276">
          <cell r="A2276">
            <v>44921.566817129598</v>
          </cell>
          <cell r="B2276">
            <v>1095</v>
          </cell>
          <cell r="F2276" t="str">
            <v>CC-00795690</v>
          </cell>
          <cell r="R2276" t="str">
            <v>BVJD162972</v>
          </cell>
          <cell r="AB2276"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2277">
          <cell r="A2277">
            <v>44919.745682870402</v>
          </cell>
          <cell r="B2277">
            <v>5304</v>
          </cell>
          <cell r="F2277" t="str">
            <v>CC-00794839</v>
          </cell>
          <cell r="R2277" t="str">
            <v>BUDS046275</v>
          </cell>
          <cell r="AB2277" t="str">
            <v>Today we attend the customer site for general service so we change parts 1 air filter 2 oil filter than start machine running ok</v>
          </cell>
        </row>
        <row r="2278">
          <cell r="A2278">
            <v>44919.518449074101</v>
          </cell>
          <cell r="B2278">
            <v>22298</v>
          </cell>
          <cell r="F2278" t="str">
            <v>CC-00794511</v>
          </cell>
          <cell r="R2278" t="str">
            <v>BMFS031346</v>
          </cell>
          <cell r="AB2278" t="str">
            <v>Change Air filter, oil filter, separator and oil</v>
          </cell>
        </row>
        <row r="2279">
          <cell r="A2279">
            <v>44919.4383101852</v>
          </cell>
          <cell r="B2279">
            <v>8635</v>
          </cell>
          <cell r="F2279" t="str">
            <v>CC-00794329</v>
          </cell>
          <cell r="R2279" t="str">
            <v>BQGD230029</v>
          </cell>
          <cell r="AB2279" t="str">
            <v>Change air filter, oil filter, air oil separator and oil</v>
          </cell>
        </row>
        <row r="2280">
          <cell r="A2280">
            <v>44918.707951388897</v>
          </cell>
          <cell r="B2280">
            <v>5732</v>
          </cell>
          <cell r="F2280" t="str">
            <v>CC-00793989</v>
          </cell>
          <cell r="R2280" t="str">
            <v>BSBC375535</v>
          </cell>
          <cell r="AB2280" t="str">
            <v>Change Air filter, oil, air oil separator, oil and pressure guage.</v>
          </cell>
        </row>
        <row r="2281">
          <cell r="A2281">
            <v>44917.7714583333</v>
          </cell>
          <cell r="B2281">
            <v>31958</v>
          </cell>
          <cell r="F2281" t="str">
            <v>CC-00792957</v>
          </cell>
          <cell r="R2281" t="str">
            <v>BPLF150007</v>
          </cell>
          <cell r="AB2281" t="str">
            <v>Change Air filter, oil filter and all valve kit</v>
          </cell>
        </row>
        <row r="2282">
          <cell r="A2282">
            <v>44917.678530092599</v>
          </cell>
          <cell r="B2282">
            <v>3298</v>
          </cell>
          <cell r="F2282" t="str">
            <v>CC-00792761</v>
          </cell>
          <cell r="R2282" t="str">
            <v>BUKD162500</v>
          </cell>
          <cell r="AB2282" t="str">
            <v>Customer purchase parts from AAR VEE Pneumatic Services and done schedule services by him self.</v>
          </cell>
        </row>
        <row r="2283">
          <cell r="A2283">
            <v>44917.676608796297</v>
          </cell>
          <cell r="B2283">
            <v>3480</v>
          </cell>
          <cell r="F2283" t="str">
            <v>CC-00792756</v>
          </cell>
          <cell r="R2283" t="str">
            <v>BUKD162491</v>
          </cell>
          <cell r="AB2283" t="str">
            <v>Customer purchase parts from AAR VEE Pneumatic Services and done schedule services by him self.</v>
          </cell>
        </row>
        <row r="2284">
          <cell r="A2284">
            <v>44917.615486111099</v>
          </cell>
          <cell r="B2284">
            <v>4186</v>
          </cell>
          <cell r="F2284" t="str">
            <v>CC-00792580</v>
          </cell>
          <cell r="R2284" t="str">
            <v>BULD162568</v>
          </cell>
          <cell r="AB2284" t="str">
            <v>Change air filter, oil filter &amp; oil</v>
          </cell>
        </row>
        <row r="2285">
          <cell r="A2285">
            <v>44917.467280092598</v>
          </cell>
          <cell r="B2285">
            <v>14660</v>
          </cell>
          <cell r="F2285" t="str">
            <v>CC-00792253</v>
          </cell>
          <cell r="R2285" t="str">
            <v>BRIS035695</v>
          </cell>
          <cell r="AB2285" t="str">
            <v>Change Air filter, oil filter, separator and oil</v>
          </cell>
        </row>
        <row r="2286">
          <cell r="A2286">
            <v>44916.737037036997</v>
          </cell>
          <cell r="B2286">
            <v>8950</v>
          </cell>
          <cell r="F2286" t="str">
            <v>CC-00791812</v>
          </cell>
          <cell r="R2286" t="str">
            <v>BRGD161233</v>
          </cell>
          <cell r="AB2286" t="str">
            <v>Attend the site for schedule service so following jobs are done, over all drained oil 38 litres, after then fitted new oil filter, fitted new air filter engine and compressor side, fitted new solenoid patcon, engine side actuator assembly replaced by new one and compressor side actuator kit replaced by new. Plugged in oil drain plugs and over all filled oil in tank upto 39 litres. After all work done start the unit and run on load condition found unit runs in normal condition with all parameters under limit.</v>
          </cell>
        </row>
        <row r="2287">
          <cell r="A2287">
            <v>44915.479201388902</v>
          </cell>
          <cell r="B2287">
            <v>2002</v>
          </cell>
          <cell r="F2287" t="str">
            <v>CC-00789833</v>
          </cell>
          <cell r="R2287" t="str">
            <v>BUAD162634</v>
          </cell>
          <cell r="AB2287"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As this unit actuator kits did not replaced over 1500 hours so replace actuator kit engine and compressor side, clean bdv kit and refitted the same. After all work done run the unit on load condition found unit is running satisfactory with all parameters under limit.</v>
          </cell>
        </row>
        <row r="2288">
          <cell r="A2288">
            <v>44914.6417013889</v>
          </cell>
          <cell r="B2288">
            <v>11417</v>
          </cell>
          <cell r="F2288" t="str">
            <v>CC-00789085</v>
          </cell>
          <cell r="R2288" t="str">
            <v>BSDC375954</v>
          </cell>
          <cell r="AB2288" t="str">
            <v>Change Air filter, oil filter, separator and oil</v>
          </cell>
        </row>
        <row r="2289">
          <cell r="A2289">
            <v>44914.574513888903</v>
          </cell>
          <cell r="B2289">
            <v>9004</v>
          </cell>
          <cell r="F2289" t="str">
            <v>CC-00788917</v>
          </cell>
          <cell r="R2289" t="str">
            <v>BSGC376585</v>
          </cell>
          <cell r="AB2289" t="str">
            <v>We visited site and service done today in unit during change the parts in service Air filter ,Oil filter, Separator after than start for check unt running well.</v>
          </cell>
        </row>
        <row r="2290">
          <cell r="A2290">
            <v>44912.591585648202</v>
          </cell>
          <cell r="B2290">
            <v>3005</v>
          </cell>
          <cell r="F2290" t="str">
            <v>CC-00787746</v>
          </cell>
          <cell r="R2290" t="str">
            <v>BUID162912</v>
          </cell>
          <cell r="AB2290" t="str">
            <v>Attend site for 3000 hours service so change Air filter, air filter, actuator kit, BDV kit, MPV kit, ARV kit, pressure regulator kit after that start the unit found running ok.</v>
          </cell>
        </row>
        <row r="2291">
          <cell r="A2291">
            <v>44912.544108796297</v>
          </cell>
          <cell r="B2291">
            <v>123399</v>
          </cell>
          <cell r="F2291" t="str">
            <v>CC-00787661</v>
          </cell>
          <cell r="R2291" t="str">
            <v>123399</v>
          </cell>
          <cell r="AB2291" t="str">
            <v>We visited site and service done today of this unit during in service change the parts are Air filter, oil filter ,separator, oil ,MPV,BDV,INTAC assy ,thermal valve and we also change inner ring and shaft seal after than start for check unit running well.</v>
          </cell>
        </row>
        <row r="2292">
          <cell r="A2292">
            <v>44910.717141203699</v>
          </cell>
          <cell r="B2292">
            <v>13269</v>
          </cell>
          <cell r="F2292" t="str">
            <v>CC-00786184</v>
          </cell>
          <cell r="R2292" t="str">
            <v>BSBC375530</v>
          </cell>
          <cell r="AB2292" t="str">
            <v>Attend the site for schedule services so change Air filter, oil filter, separator and oil after that start the unit found running ok.</v>
          </cell>
        </row>
        <row r="2293">
          <cell r="A2293">
            <v>44910.701122685197</v>
          </cell>
          <cell r="B2293">
            <v>1486</v>
          </cell>
          <cell r="F2293" t="str">
            <v>CC-00786143</v>
          </cell>
          <cell r="R2293" t="str">
            <v>BVCC376207</v>
          </cell>
          <cell r="AB2293" t="str">
            <v>Attend the site for schedule services so change Air filter and oil filter after that start the unit found running ok.</v>
          </cell>
        </row>
        <row r="2294">
          <cell r="A2294">
            <v>44910.633854166699</v>
          </cell>
          <cell r="B2294">
            <v>3454</v>
          </cell>
          <cell r="F2294" t="str">
            <v>CC-00785975</v>
          </cell>
          <cell r="R2294" t="str">
            <v>BRGD230256</v>
          </cell>
          <cell r="AB2294" t="str">
            <v>Attend the site for schedule services so drain oil from tank, and oil cooler after then replace Air filter, oil filter, separator and oil also change engine side air filter.</v>
          </cell>
        </row>
        <row r="2295">
          <cell r="A2295">
            <v>44909.577905092599</v>
          </cell>
          <cell r="B2295">
            <v>12729</v>
          </cell>
          <cell r="F2295" t="str">
            <v>CC-00784794</v>
          </cell>
          <cell r="R2295" t="str">
            <v>BSAS036940</v>
          </cell>
          <cell r="AB2295" t="str">
            <v>Change Air filter, oil filter, separator, and oil and coupling drive</v>
          </cell>
        </row>
        <row r="2296">
          <cell r="A2296">
            <v>44909.463703703703</v>
          </cell>
          <cell r="B2296">
            <v>5205</v>
          </cell>
          <cell r="F2296" t="str">
            <v>CC-00784557</v>
          </cell>
          <cell r="R2296" t="str">
            <v>BTCD162149</v>
          </cell>
          <cell r="AB2296" t="str">
            <v>Change air filter, oil filter &amp; oil</v>
          </cell>
        </row>
        <row r="2297">
          <cell r="A2297">
            <v>44909.450243055602</v>
          </cell>
          <cell r="B2297">
            <v>10052</v>
          </cell>
          <cell r="F2297" t="str">
            <v>CC-00784526</v>
          </cell>
          <cell r="R2297" t="str">
            <v>BQKD160115</v>
          </cell>
          <cell r="AB2297" t="str">
            <v>Change air filter, oil filter &amp; oil</v>
          </cell>
        </row>
        <row r="2298">
          <cell r="A2298">
            <v>44909.449201388903</v>
          </cell>
          <cell r="B2298">
            <v>7320</v>
          </cell>
          <cell r="F2298" t="str">
            <v>CC-00784525</v>
          </cell>
          <cell r="R2298" t="str">
            <v>BQKD160099</v>
          </cell>
          <cell r="AB2298" t="str">
            <v>Change air filter, oil filter &amp; oil</v>
          </cell>
        </row>
        <row r="2299">
          <cell r="A2299">
            <v>44909.447939814803</v>
          </cell>
          <cell r="B2299">
            <v>15793</v>
          </cell>
          <cell r="F2299" t="str">
            <v>CC-00784520</v>
          </cell>
          <cell r="R2299" t="str">
            <v>BQJD160040</v>
          </cell>
          <cell r="AB2299" t="str">
            <v>Schedule service done by changing air for, oil filter &amp; oil</v>
          </cell>
        </row>
        <row r="2300">
          <cell r="A2300">
            <v>44908.456168981502</v>
          </cell>
          <cell r="B2300">
            <v>21456</v>
          </cell>
          <cell r="F2300" t="str">
            <v>CC-00783295</v>
          </cell>
          <cell r="R2300" t="str">
            <v>BRIC374329</v>
          </cell>
          <cell r="AB2300" t="str">
            <v>Change Air filter, oil filter, separator, oil, thermal valve, intake valve kit, MPV kit and solenoid valve kit.</v>
          </cell>
        </row>
        <row r="2301">
          <cell r="A2301">
            <v>44903.648090277798</v>
          </cell>
          <cell r="B2301">
            <v>2214</v>
          </cell>
          <cell r="F2301" t="str">
            <v>CC-00779273</v>
          </cell>
          <cell r="R2301" t="str">
            <v>BUGC373215</v>
          </cell>
          <cell r="AB2301" t="str">
            <v>Today we attend the customer site for general service so we change parts 1 air filter 2 oil filter 3 grease than start machine running ok</v>
          </cell>
        </row>
        <row r="2302">
          <cell r="A2302">
            <v>44903.504537036999</v>
          </cell>
          <cell r="B2302">
            <v>5007</v>
          </cell>
          <cell r="F2302" t="str">
            <v>CC-00778938</v>
          </cell>
          <cell r="R2302" t="str">
            <v>BVKS048107</v>
          </cell>
          <cell r="AB2302" t="str">
            <v>Attend the site for schedule services so change the air filter, oil filter and toup 2 liter UT SYNTHETIC oil</v>
          </cell>
        </row>
        <row r="2303">
          <cell r="A2303">
            <v>44903.502812500003</v>
          </cell>
          <cell r="B2303">
            <v>2100</v>
          </cell>
          <cell r="F2303" t="str">
            <v>CC-00778931</v>
          </cell>
          <cell r="R2303" t="str">
            <v>BVKC374485</v>
          </cell>
          <cell r="AB2303" t="str">
            <v>Today we attend the customer site for general service so we change parts 1 air filter 2 oil filter than start machine running ok</v>
          </cell>
        </row>
        <row r="2304">
          <cell r="A2304">
            <v>44903.482118055603</v>
          </cell>
          <cell r="B2304">
            <v>36905</v>
          </cell>
          <cell r="F2304" t="str">
            <v>CC-00778888</v>
          </cell>
          <cell r="R2304" t="str">
            <v>BQBS030091</v>
          </cell>
          <cell r="AB2304" t="str">
            <v>Attend the site for schedule services so change Air filter, oil filter, separator, Intake valve kit, solenoid valve kit, actuator kit, BDV kit and MPV kit</v>
          </cell>
        </row>
        <row r="2305">
          <cell r="A2305">
            <v>44901.421354166698</v>
          </cell>
          <cell r="B2305">
            <v>3380</v>
          </cell>
          <cell r="F2305" t="str">
            <v>CC-00776713</v>
          </cell>
          <cell r="R2305" t="str">
            <v>BULD162561</v>
          </cell>
          <cell r="AB2305" t="str">
            <v>Change Air filter, oil filter and oil</v>
          </cell>
        </row>
        <row r="2306">
          <cell r="A2306">
            <v>44900.575520833299</v>
          </cell>
          <cell r="B2306">
            <v>1986</v>
          </cell>
          <cell r="F2306" t="str">
            <v>CC-00776079</v>
          </cell>
          <cell r="R2306" t="str">
            <v>BUGD162852</v>
          </cell>
          <cell r="AB2306" t="str">
            <v>Change Air filter, oil filter and oil</v>
          </cell>
        </row>
        <row r="2307">
          <cell r="A2307">
            <v>44900.523553240702</v>
          </cell>
          <cell r="B2307">
            <v>5635</v>
          </cell>
          <cell r="F2307" t="str">
            <v>CC-00775931</v>
          </cell>
          <cell r="R2307" t="str">
            <v>BULD162577</v>
          </cell>
          <cell r="AB2307" t="str">
            <v>Change Air filter, oil filter and oil also change engine side air filter.</v>
          </cell>
        </row>
        <row r="2308">
          <cell r="A2308">
            <v>44896.682291666701</v>
          </cell>
          <cell r="B2308">
            <v>3935</v>
          </cell>
          <cell r="F2308" t="str">
            <v>CC-00773367</v>
          </cell>
          <cell r="R2308" t="str">
            <v>BTDD162192</v>
          </cell>
          <cell r="AB2308" t="str">
            <v>Attend the site for schedule service so following jobs are done:- Over all drained oil from tank and oil cooler 38 litres, replace oil filter 90 lpm 2nos. Replace one actuator kit compressor side, replace stop cable, replace one mpv kit. After then plugged in all drain plugs and fill oil in tank up to full guage level and start the unit for sometime and stopped. Again fill oil in tank up to half guage level. Overall topped oil 38 litres. After all work done start the unit and run the unit on load condition found unit is running satisfactory with all parameters under limit.</v>
          </cell>
        </row>
        <row r="2309">
          <cell r="A2309">
            <v>44895.464687500003</v>
          </cell>
          <cell r="B2309">
            <v>734</v>
          </cell>
          <cell r="F2309" t="str">
            <v>CC-00771752</v>
          </cell>
          <cell r="R2309" t="str">
            <v>BVKD163010</v>
          </cell>
          <cell r="AB2309" t="str">
            <v>Change air filter, oil filter &amp; oil</v>
          </cell>
        </row>
        <row r="2310">
          <cell r="A2310">
            <v>44895.451331018499</v>
          </cell>
          <cell r="B2310">
            <v>1879</v>
          </cell>
          <cell r="F2310" t="str">
            <v>CC-00771731</v>
          </cell>
          <cell r="R2310" t="str">
            <v>BUGD162826</v>
          </cell>
          <cell r="AB2310" t="str">
            <v>change Air filter, oil filter and oil</v>
          </cell>
        </row>
        <row r="2311">
          <cell r="A2311">
            <v>44894.684398148202</v>
          </cell>
          <cell r="B2311">
            <v>2157</v>
          </cell>
          <cell r="F2311" t="str">
            <v>CC-00771260</v>
          </cell>
          <cell r="R2311" t="str">
            <v>BUGC373215</v>
          </cell>
          <cell r="AB2311"/>
        </row>
        <row r="2312">
          <cell r="A2312">
            <v>44893.629085648201</v>
          </cell>
          <cell r="B2312">
            <v>5500</v>
          </cell>
          <cell r="F2312" t="str">
            <v>CC-00770094</v>
          </cell>
          <cell r="R2312" t="str">
            <v>BTCD162159</v>
          </cell>
          <cell r="AB2312" t="str">
            <v>Attend the site for schedule service so following jobs are done:- Over all drained oil from tank and oil cooler 36 litres, replace after then replace oil filter 90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2313">
          <cell r="A2313">
            <v>44890.569166666697</v>
          </cell>
          <cell r="B2313">
            <v>506</v>
          </cell>
          <cell r="F2313" t="str">
            <v>CC-00767893</v>
          </cell>
          <cell r="R2313" t="str">
            <v>BVED163235</v>
          </cell>
          <cell r="AB2313" t="str">
            <v>Change Air filter, oil filter and oil</v>
          </cell>
        </row>
        <row r="2314">
          <cell r="A2314">
            <v>44889.656087962998</v>
          </cell>
          <cell r="B2314">
            <v>5503</v>
          </cell>
          <cell r="F2314" t="str">
            <v>CC-00767122</v>
          </cell>
          <cell r="R2314" t="str">
            <v>BULL160559</v>
          </cell>
          <cell r="AB2314" t="str">
            <v>Replace Air filter, oil filter, separater,oil</v>
          </cell>
        </row>
        <row r="2315">
          <cell r="A2315">
            <v>44889.6239236111</v>
          </cell>
          <cell r="B2315">
            <v>928</v>
          </cell>
          <cell r="F2315" t="str">
            <v>CC-00767015</v>
          </cell>
          <cell r="R2315" t="str">
            <v>BTKD200646</v>
          </cell>
          <cell r="AB2315" t="str">
            <v>Change Air filter, oil filter, separator and oil</v>
          </cell>
        </row>
        <row r="2316">
          <cell r="A2316">
            <v>44889.506863425901</v>
          </cell>
          <cell r="B2316">
            <v>18500</v>
          </cell>
          <cell r="F2316" t="str">
            <v>CC-00766751</v>
          </cell>
          <cell r="R2316" t="str">
            <v>BJAET10022</v>
          </cell>
          <cell r="AB2316" t="str">
            <v>Change Air filter, oil filter, separator and oil</v>
          </cell>
        </row>
        <row r="2317">
          <cell r="A2317">
            <v>44888.5153125</v>
          </cell>
          <cell r="B2317">
            <v>8307</v>
          </cell>
          <cell r="F2317" t="str">
            <v>CC-00765619</v>
          </cell>
          <cell r="R2317" t="str">
            <v>BUBS033778</v>
          </cell>
          <cell r="AB2317" t="str">
            <v>Change Air filter, oil filter, separator, valve kit and oil</v>
          </cell>
        </row>
        <row r="2318">
          <cell r="A2318">
            <v>44887.6796875</v>
          </cell>
          <cell r="B2318">
            <v>22673</v>
          </cell>
          <cell r="F2318" t="str">
            <v>CC-00764836</v>
          </cell>
          <cell r="R2318" t="str">
            <v>BQBS033796</v>
          </cell>
          <cell r="AB2318" t="str">
            <v>Today we attend the customer site for general service so we change parts 1 air filter 2 oil filter than start machine running ok</v>
          </cell>
        </row>
        <row r="2319">
          <cell r="A2319">
            <v>44887.579016203701</v>
          </cell>
          <cell r="B2319">
            <v>23990</v>
          </cell>
          <cell r="F2319" t="str">
            <v>CC-00764562</v>
          </cell>
          <cell r="R2319" t="str">
            <v>BQES030978</v>
          </cell>
          <cell r="AB2319" t="str">
            <v>Today we attend the customer site for general service so we change parts 1 air filter 2 oil filter than start machine running ok and all parts working properly</v>
          </cell>
        </row>
        <row r="2320">
          <cell r="A2320">
            <v>44887.449907407397</v>
          </cell>
          <cell r="B2320">
            <v>8519</v>
          </cell>
          <cell r="F2320" t="str">
            <v>CC-00764309</v>
          </cell>
          <cell r="R2320" t="str">
            <v>BRGL151464</v>
          </cell>
          <cell r="AB2320" t="str">
            <v>Change Air filter, oil filter, separator and oil</v>
          </cell>
        </row>
        <row r="2321">
          <cell r="A2321">
            <v>44887.447835648098</v>
          </cell>
          <cell r="B2321">
            <v>4597</v>
          </cell>
          <cell r="F2321" t="str">
            <v>CC-00764302</v>
          </cell>
          <cell r="R2321" t="str">
            <v>BRBL150944</v>
          </cell>
          <cell r="AB2321" t="str">
            <v>Change Air filter, oil filter, separator and oil</v>
          </cell>
        </row>
        <row r="2322">
          <cell r="A2322">
            <v>44887.445729166699</v>
          </cell>
          <cell r="B2322">
            <v>9497</v>
          </cell>
          <cell r="F2322" t="str">
            <v>CC-00764294</v>
          </cell>
          <cell r="R2322" t="str">
            <v>BRGL151468</v>
          </cell>
          <cell r="AB2322" t="str">
            <v>Change Air filter, oil filter, separator and oil</v>
          </cell>
        </row>
        <row r="2323">
          <cell r="A2323">
            <v>44883.531053240702</v>
          </cell>
          <cell r="B2323">
            <v>3474</v>
          </cell>
          <cell r="F2323" t="str">
            <v>CC-00761269</v>
          </cell>
          <cell r="R2323" t="str">
            <v>BPKD200025</v>
          </cell>
          <cell r="AB2323" t="str">
            <v>Replaced Air filter, oil filter, oil &amp; separator</v>
          </cell>
        </row>
        <row r="2324">
          <cell r="A2324">
            <v>44882.743958333303</v>
          </cell>
          <cell r="B2324">
            <v>8706</v>
          </cell>
          <cell r="F2324" t="str">
            <v>CC-00760690</v>
          </cell>
          <cell r="R2324" t="str">
            <v>BTDD162169</v>
          </cell>
          <cell r="AB2324" t="str">
            <v>Replaced  Air filter, Oil filter &amp; Oil</v>
          </cell>
        </row>
        <row r="2325">
          <cell r="A2325">
            <v>44882.608553240701</v>
          </cell>
          <cell r="B2325">
            <v>5756</v>
          </cell>
          <cell r="F2325" t="str">
            <v>CC-00760326</v>
          </cell>
          <cell r="R2325" t="str">
            <v>BULD162559</v>
          </cell>
          <cell r="AB2325" t="str">
            <v>Attend the site for schedule service so replaced Air filter, Oil filter &amp; oil</v>
          </cell>
        </row>
        <row r="2326">
          <cell r="A2326">
            <v>44882.471747685202</v>
          </cell>
          <cell r="B2326">
            <v>4776</v>
          </cell>
          <cell r="F2326" t="str">
            <v>CC-00760013</v>
          </cell>
          <cell r="R2326" t="str">
            <v>BPLD200068</v>
          </cell>
          <cell r="AB2326" t="str">
            <v>Replaced Air filter, Oil filter &amp; Oil Elgi air lube puls</v>
          </cell>
        </row>
        <row r="2327">
          <cell r="A2327">
            <v>44881.619722222204</v>
          </cell>
          <cell r="B2327">
            <v>18349</v>
          </cell>
          <cell r="F2327" t="str">
            <v>CC-00759139</v>
          </cell>
          <cell r="R2327" t="str">
            <v>GOCS030806</v>
          </cell>
          <cell r="AB2327" t="str">
            <v>Change Air filter, oil filter, separator and oil</v>
          </cell>
        </row>
        <row r="2328">
          <cell r="A2328">
            <v>44881.618275462999</v>
          </cell>
          <cell r="B2328">
            <v>27268</v>
          </cell>
          <cell r="F2328" t="str">
            <v>CC-00759133</v>
          </cell>
          <cell r="R2328" t="str">
            <v>BLIS031950</v>
          </cell>
          <cell r="AB2328" t="str">
            <v>Change Air filter, oil filter and oil</v>
          </cell>
        </row>
        <row r="2329">
          <cell r="A2329">
            <v>44880.639490740701</v>
          </cell>
          <cell r="B2329">
            <v>23421</v>
          </cell>
          <cell r="F2329" t="str">
            <v>CC-00758028</v>
          </cell>
          <cell r="R2329" t="str">
            <v>BMJS040004</v>
          </cell>
          <cell r="AB2329" t="str">
            <v>Change air filter, oil filter, separator and oil</v>
          </cell>
        </row>
        <row r="2330">
          <cell r="A2330">
            <v>44880.616365740701</v>
          </cell>
          <cell r="B2330">
            <v>3034</v>
          </cell>
          <cell r="F2330" t="str">
            <v>CC-00757964</v>
          </cell>
          <cell r="R2330" t="str">
            <v>BUFD162814</v>
          </cell>
          <cell r="AB2330" t="str">
            <v>Attend the site for schedule services so change separator element, oil filter, Air filter 2 nos, actuator kit change BDV kit, ARV kit, pressure regulator kit clean MPV kit after that start the unit found running ok.</v>
          </cell>
        </row>
        <row r="2331">
          <cell r="A2331">
            <v>44880.528032407397</v>
          </cell>
          <cell r="B2331">
            <v>18232</v>
          </cell>
          <cell r="F2331" t="str">
            <v>CC-00757772</v>
          </cell>
          <cell r="R2331" t="str">
            <v>BRCC372871</v>
          </cell>
          <cell r="AB2331" t="str">
            <v>Today we attend the customer site for general service so we change parts 1 air filter 2 oil filter 3 oil than start machine running ok</v>
          </cell>
        </row>
        <row r="2332">
          <cell r="A2332">
            <v>44880.526875000003</v>
          </cell>
          <cell r="B2332">
            <v>14800</v>
          </cell>
          <cell r="F2332" t="str">
            <v>CC-00757767</v>
          </cell>
          <cell r="R2332" t="str">
            <v>BRFC373676</v>
          </cell>
          <cell r="AB2332" t="str">
            <v>Today we attend the customer site for general service so we change parts 1 air filter 2 oil filter 3 oil than start machine running ok</v>
          </cell>
        </row>
        <row r="2333">
          <cell r="A2333">
            <v>44879.620706018497</v>
          </cell>
          <cell r="B2333">
            <v>1508</v>
          </cell>
          <cell r="F2333" t="str">
            <v>CC-00756972</v>
          </cell>
          <cell r="R2333" t="str">
            <v>BUID162953</v>
          </cell>
          <cell r="AB2333" t="str">
            <v>Replace oil filter 90 lpm 2nos., air filter kit engine and compressor both side, replaced separator element filter. And as per elgi schedule maintenance service valve kit replaced are actuator kit 1nos., arv kit 1no., pressure regulator kit 1no.</v>
          </cell>
        </row>
        <row r="2334">
          <cell r="A2334">
            <v>44877.513935185198</v>
          </cell>
          <cell r="B2334">
            <v>19536</v>
          </cell>
          <cell r="F2334" t="str">
            <v>CC-00755575</v>
          </cell>
          <cell r="R2334" t="str">
            <v>BSKS036366</v>
          </cell>
          <cell r="AB2334" t="str">
            <v>Today we attend the customer site for general service so we change parts 1 air filter 2 oil filter now machine running ok</v>
          </cell>
        </row>
        <row r="2335">
          <cell r="A2335">
            <v>44876.725231481498</v>
          </cell>
          <cell r="B2335">
            <v>3027</v>
          </cell>
          <cell r="F2335" t="str">
            <v>CC-00755086</v>
          </cell>
          <cell r="R2335" t="str">
            <v>BUAD162630</v>
          </cell>
          <cell r="AB2335" t="str">
            <v>Change air filter, oil filter, aisr oil separator and oil</v>
          </cell>
        </row>
        <row r="2336">
          <cell r="A2336">
            <v>44876.525694444397</v>
          </cell>
          <cell r="B2336">
            <v>4939</v>
          </cell>
          <cell r="F2336" t="str">
            <v>CC-00754642</v>
          </cell>
          <cell r="R2336" t="str">
            <v>BUGS035879</v>
          </cell>
          <cell r="AB2336" t="str">
            <v>Today we attend the customer site for general service so we change parts 1 air filter 2 oil filter 3 oil 4 separator now machine running ok</v>
          </cell>
        </row>
        <row r="2337">
          <cell r="A2337">
            <v>44876.5226736111</v>
          </cell>
          <cell r="B2337">
            <v>35150</v>
          </cell>
          <cell r="F2337" t="str">
            <v>CC-00754635</v>
          </cell>
          <cell r="R2337" t="str">
            <v>BLFS031469</v>
          </cell>
          <cell r="AB2337" t="str">
            <v>Today we attend the customer site for general service so we change parts 1 air filter 2 oil filter than start machine running ok and all parts working properly</v>
          </cell>
        </row>
        <row r="2338">
          <cell r="A2338">
            <v>44875.6941435185</v>
          </cell>
          <cell r="B2338">
            <v>4604</v>
          </cell>
          <cell r="F2338" t="str">
            <v>CC-00754030</v>
          </cell>
          <cell r="R2338" t="str">
            <v>BRGC373918</v>
          </cell>
          <cell r="AB2338" t="str">
            <v>Change Air filter, oil filter, separator and oil</v>
          </cell>
        </row>
        <row r="2339">
          <cell r="A2339">
            <v>44874.693101851903</v>
          </cell>
          <cell r="B2339">
            <v>3664</v>
          </cell>
          <cell r="F2339" t="str">
            <v>CC-00753033</v>
          </cell>
          <cell r="R2339" t="str">
            <v>BULD162568</v>
          </cell>
          <cell r="AB2339" t="str">
            <v>Change air filter, oil filter &amp; oil</v>
          </cell>
        </row>
        <row r="2340">
          <cell r="A2340">
            <v>44874.673553240696</v>
          </cell>
          <cell r="B2340">
            <v>64386</v>
          </cell>
          <cell r="F2340" t="str">
            <v>CC-00752991</v>
          </cell>
          <cell r="R2340" t="str">
            <v>BLGS031576</v>
          </cell>
          <cell r="AB2340" t="str">
            <v>Today we attend the customer site for general service so we change parts 1 air filter 2 oil filter 3 oil 4 separator 5 transparent tube than start machine running ok and all parts working properly</v>
          </cell>
        </row>
        <row r="2341">
          <cell r="A2341">
            <v>44874.5213657407</v>
          </cell>
          <cell r="B2341">
            <v>18055</v>
          </cell>
          <cell r="F2341" t="str">
            <v>CC-00752597</v>
          </cell>
          <cell r="R2341" t="str">
            <v>BKJS040077</v>
          </cell>
          <cell r="AB2341" t="str">
            <v>We visited site and change Air filter ,oil filter , oil plus ,MPV,BDV,Intac valve and pipe coupling after than start for check unit running well.</v>
          </cell>
        </row>
        <row r="2342">
          <cell r="A2342">
            <v>44874.458969907399</v>
          </cell>
          <cell r="B2342">
            <v>2119</v>
          </cell>
          <cell r="F2342" t="str">
            <v>CC-00752440</v>
          </cell>
          <cell r="R2342" t="str">
            <v>BSDD120664</v>
          </cell>
          <cell r="AB2342" t="str">
            <v>Replace Air filter, oil filter and oil</v>
          </cell>
        </row>
        <row r="2343">
          <cell r="A2343">
            <v>44872.685439814799</v>
          </cell>
          <cell r="B2343">
            <v>5023</v>
          </cell>
          <cell r="F2343" t="str">
            <v>CC-00750868</v>
          </cell>
          <cell r="R2343" t="str">
            <v>BTCD162162</v>
          </cell>
          <cell r="AB2343" t="str">
            <v>Change air filter and oil</v>
          </cell>
        </row>
        <row r="2344">
          <cell r="A2344">
            <v>44872.551516203697</v>
          </cell>
          <cell r="B2344">
            <v>7505</v>
          </cell>
          <cell r="F2344" t="str">
            <v>CC-00750535</v>
          </cell>
          <cell r="R2344" t="str">
            <v>BSGD161904</v>
          </cell>
          <cell r="AB2344" t="str">
            <v>Change air filter, oil filter and oil</v>
          </cell>
        </row>
        <row r="2345">
          <cell r="A2345">
            <v>44872.547905092601</v>
          </cell>
          <cell r="B2345">
            <v>5102</v>
          </cell>
          <cell r="F2345" t="str">
            <v>CC-00750526</v>
          </cell>
          <cell r="R2345" t="str">
            <v>BTCD162149</v>
          </cell>
          <cell r="AB2345" t="str">
            <v>Change air filter, oil filter, and oil also change engine side air filter</v>
          </cell>
        </row>
        <row r="2346">
          <cell r="A2346">
            <v>44872.505497685197</v>
          </cell>
          <cell r="B2346">
            <v>9532</v>
          </cell>
          <cell r="F2346" t="str">
            <v>CC-00750395</v>
          </cell>
          <cell r="R2346" t="str">
            <v>BTDS044304</v>
          </cell>
          <cell r="AB2346" t="str">
            <v>Change Air filter, oil filter,MPV kit, intake valve kit, BDV kit, auto drain valve, actuator kit, solenoid valve kit and oil</v>
          </cell>
        </row>
        <row r="2347">
          <cell r="A2347">
            <v>44872.492928240703</v>
          </cell>
          <cell r="B2347">
            <v>15067</v>
          </cell>
          <cell r="F2347" t="str">
            <v>CC-00750352</v>
          </cell>
          <cell r="R2347" t="str">
            <v>BRES034488</v>
          </cell>
          <cell r="AB2347" t="str">
            <v>change Air filter, oil filter, separator and oil</v>
          </cell>
        </row>
        <row r="2348">
          <cell r="A2348">
            <v>44872.481458333299</v>
          </cell>
          <cell r="B2348">
            <v>3498</v>
          </cell>
          <cell r="F2348" t="str">
            <v>CC-00750314</v>
          </cell>
          <cell r="R2348" t="str">
            <v>BTFS031006</v>
          </cell>
          <cell r="AB2348" t="str">
            <v>Change Air filter, oil filter, separator and oil</v>
          </cell>
        </row>
        <row r="2349">
          <cell r="A2349">
            <v>44870.6425115741</v>
          </cell>
          <cell r="B2349">
            <v>5171</v>
          </cell>
          <cell r="F2349" t="str">
            <v>CC-00749637</v>
          </cell>
          <cell r="R2349" t="str">
            <v>BUKD162535</v>
          </cell>
          <cell r="AB2349" t="str">
            <v>Replace Air Filter, Oil filter and Oil</v>
          </cell>
        </row>
        <row r="2350">
          <cell r="A2350">
            <v>44870.625821759299</v>
          </cell>
          <cell r="B2350">
            <v>7933</v>
          </cell>
          <cell r="F2350" t="str">
            <v>CC-00749600</v>
          </cell>
          <cell r="R2350" t="str">
            <v>BSKD161477</v>
          </cell>
          <cell r="AB2350" t="str">
            <v>Attend the site for schedule service so following jobs are done:- Overall drain oil from tank and oil cooler 38 litres, replace oil filter 2nos., plugged in all drain plugs and filled oil tank upto full gauge level,</v>
          </cell>
        </row>
        <row r="2351">
          <cell r="A2351">
            <v>44869.675243055601</v>
          </cell>
          <cell r="B2351">
            <v>4345</v>
          </cell>
          <cell r="F2351" t="str">
            <v>CC-00748784</v>
          </cell>
          <cell r="R2351" t="str">
            <v>BUFS046910</v>
          </cell>
          <cell r="AB2351" t="str">
            <v>Today we attend the customer site for general service so we change parts 1 air filter 2 oil filter 3 oil 4 rubber elbow now machine running ok</v>
          </cell>
        </row>
        <row r="2352">
          <cell r="A2352">
            <v>44867.5916319444</v>
          </cell>
          <cell r="B2352">
            <v>4018</v>
          </cell>
          <cell r="F2352" t="str">
            <v>CC-00746781</v>
          </cell>
          <cell r="R2352" t="str">
            <v>BSFC376396</v>
          </cell>
          <cell r="AB2352" t="str">
            <v>Attend the site check and found valve kit service over due so change intake valve kit,MPV kit and solenoid valve kit.</v>
          </cell>
        </row>
        <row r="2353">
          <cell r="A2353">
            <v>44867.503287036998</v>
          </cell>
          <cell r="B2353">
            <v>4569</v>
          </cell>
          <cell r="F2353" t="str">
            <v>CC-00746612</v>
          </cell>
          <cell r="R2353" t="str">
            <v>BUDS046275</v>
          </cell>
          <cell r="AB2353" t="str">
            <v>Today we attend the site for schedule service so we check greasing time over so we change grease now machine running ok</v>
          </cell>
        </row>
        <row r="2354">
          <cell r="A2354">
            <v>44863.440347222197</v>
          </cell>
          <cell r="B2354">
            <v>2530</v>
          </cell>
          <cell r="F2354" t="str">
            <v>CC-00743780</v>
          </cell>
          <cell r="R2354" t="str">
            <v>BUID162912</v>
          </cell>
          <cell r="AB2354" t="str">
            <v>Replaced air filter, oil filter and oil</v>
          </cell>
        </row>
        <row r="2355">
          <cell r="A2355">
            <v>44862.461898148104</v>
          </cell>
          <cell r="B2355">
            <v>0</v>
          </cell>
          <cell r="F2355" t="str">
            <v>CC-00742918</v>
          </cell>
          <cell r="R2355" t="str">
            <v>CLGE561928</v>
          </cell>
          <cell r="AB2355" t="str">
            <v>Changed crank shaft, cylinder 90 dia and 50 dia, piston 90 dia and 50 dia, V- belt, tune up kit and head 90 dia also oil changed.</v>
          </cell>
        </row>
        <row r="2356">
          <cell r="A2356">
            <v>44862.454270833303</v>
          </cell>
          <cell r="B2356">
            <v>1020</v>
          </cell>
          <cell r="F2356" t="str">
            <v>CC-00742899</v>
          </cell>
          <cell r="R2356" t="str">
            <v>164253</v>
          </cell>
          <cell r="AB2356" t="str">
            <v>Attend the site for schedule services so change Air filter, oil filter, separator, Intake valve kit, MPV kit, BDV kit, Solenoid valve kit and actuator kit and elgi air lube plus</v>
          </cell>
        </row>
        <row r="2357">
          <cell r="A2357">
            <v>44860.472129629597</v>
          </cell>
          <cell r="B2357">
            <v>1567</v>
          </cell>
          <cell r="F2357" t="str">
            <v>CC-00741561</v>
          </cell>
          <cell r="R2357" t="str">
            <v>BSBD161629</v>
          </cell>
          <cell r="AB2357" t="str">
            <v>replaced air filter, oil filter and oil</v>
          </cell>
        </row>
        <row r="2358">
          <cell r="A2358">
            <v>44856.4706828704</v>
          </cell>
          <cell r="B2358">
            <v>4433</v>
          </cell>
          <cell r="F2358" t="str">
            <v>CC-00740314</v>
          </cell>
          <cell r="R2358" t="str">
            <v>BRDC373261</v>
          </cell>
          <cell r="AB2358" t="str">
            <v>Change air filter, oil filter, separator and oil</v>
          </cell>
        </row>
        <row r="2359">
          <cell r="A2359">
            <v>44856.465717592597</v>
          </cell>
          <cell r="B2359">
            <v>13493</v>
          </cell>
          <cell r="F2359" t="str">
            <v>CC-00740306</v>
          </cell>
          <cell r="R2359" t="str">
            <v>GPBC370442</v>
          </cell>
          <cell r="AB2359" t="str">
            <v>Change air filter, oil filter, separator and oil</v>
          </cell>
        </row>
        <row r="2360">
          <cell r="A2360">
            <v>44855.543680555602</v>
          </cell>
          <cell r="B2360">
            <v>20763</v>
          </cell>
          <cell r="F2360" t="str">
            <v>CC-00739571</v>
          </cell>
          <cell r="R2360" t="str">
            <v>BRGS035169</v>
          </cell>
          <cell r="AB2360" t="str">
            <v>change parts 1 air filter 2 oil filter 3 oil ut synthetic 4 separator than start machine running ok</v>
          </cell>
        </row>
        <row r="2361">
          <cell r="A2361">
            <v>44854.740532407399</v>
          </cell>
          <cell r="B2361">
            <v>5324</v>
          </cell>
          <cell r="F2361" t="str">
            <v>CC-00739048</v>
          </cell>
          <cell r="R2361" t="str">
            <v>BTCD162159</v>
          </cell>
          <cell r="AB2361" t="str">
            <v>Change oil filter, actuator kit, pressure regulator kit and oil</v>
          </cell>
        </row>
        <row r="2362">
          <cell r="A2362">
            <v>44854.692291666703</v>
          </cell>
          <cell r="B2362">
            <v>5333</v>
          </cell>
          <cell r="F2362" t="str">
            <v>CC-00738949</v>
          </cell>
          <cell r="R2362" t="str">
            <v>BTJD162046</v>
          </cell>
          <cell r="AB2362" t="str">
            <v>Replace air filter, oil filter &amp; oil</v>
          </cell>
        </row>
        <row r="2363">
          <cell r="A2363">
            <v>44854.675497685203</v>
          </cell>
          <cell r="B2363">
            <v>20053</v>
          </cell>
          <cell r="F2363" t="str">
            <v>CC-00738914</v>
          </cell>
          <cell r="R2363" t="str">
            <v>BRAC372524</v>
          </cell>
          <cell r="AB2363" t="str">
            <v>Change oil filter, separator and oil</v>
          </cell>
        </row>
        <row r="2364">
          <cell r="A2364">
            <v>44854.625960648104</v>
          </cell>
          <cell r="B2364">
            <v>1489</v>
          </cell>
          <cell r="F2364" t="str">
            <v>CC-00738792</v>
          </cell>
          <cell r="R2364" t="str">
            <v>BUAD162634</v>
          </cell>
          <cell r="AB2364" t="str">
            <v>Attend the site for separator service so change air filter, oil filter, separator and oil are change.</v>
          </cell>
        </row>
        <row r="2365">
          <cell r="A2365">
            <v>44854.530520833301</v>
          </cell>
          <cell r="B2365">
            <v>502</v>
          </cell>
          <cell r="F2365" t="str">
            <v>CC-00738615</v>
          </cell>
          <cell r="R2365" t="str">
            <v>BVJD162972</v>
          </cell>
          <cell r="AB2365" t="str">
            <v>Replaced Air filter, Oil filter &amp; oil</v>
          </cell>
        </row>
        <row r="2366">
          <cell r="A2366">
            <v>44854.499386574098</v>
          </cell>
          <cell r="B2366">
            <v>1011</v>
          </cell>
          <cell r="F2366" t="str">
            <v>CC-00738539</v>
          </cell>
          <cell r="R2366" t="str">
            <v>BVLD163067</v>
          </cell>
          <cell r="AB2366" t="str">
            <v>Replace air filer, oil filter and oil</v>
          </cell>
        </row>
        <row r="2367">
          <cell r="A2367">
            <v>44853.690138888902</v>
          </cell>
          <cell r="B2367">
            <v>25722</v>
          </cell>
          <cell r="F2367" t="str">
            <v>CC-00737934</v>
          </cell>
          <cell r="R2367" t="str">
            <v>GOHC370805</v>
          </cell>
          <cell r="AB2367" t="str">
            <v>Change Air filter, oil filter and oil</v>
          </cell>
        </row>
        <row r="2368">
          <cell r="A2368">
            <v>44853.6272916667</v>
          </cell>
          <cell r="B2368">
            <v>3910</v>
          </cell>
          <cell r="F2368" t="str">
            <v>CC-00737823</v>
          </cell>
          <cell r="R2368" t="str">
            <v>BSKD161462</v>
          </cell>
          <cell r="AB2368" t="str">
            <v>Attend the site for schedule service so following jobs are done:- Drain oil from tank and oil cooler 34 litres, replace oil filter 2nos., replace separator filter.</v>
          </cell>
        </row>
        <row r="2369">
          <cell r="A2369">
            <v>44852.718449074098</v>
          </cell>
          <cell r="B2369">
            <v>4037</v>
          </cell>
          <cell r="F2369" t="str">
            <v>CC-00736973</v>
          </cell>
          <cell r="R2369" t="str">
            <v>BUIS036401</v>
          </cell>
          <cell r="AB2369" t="str">
            <v>Change air filter, pre fine filter, fine filter and oil filter</v>
          </cell>
        </row>
        <row r="2370">
          <cell r="A2370">
            <v>44852.5541435185</v>
          </cell>
          <cell r="B2370">
            <v>1983</v>
          </cell>
          <cell r="F2370" t="str">
            <v>CC-00736522</v>
          </cell>
          <cell r="R2370" t="str">
            <v>BULS033141</v>
          </cell>
          <cell r="AB2370" t="str">
            <v>We visited the site and done general service during in service change the parts are 1-Air filter,2-Oil filter,3-separator,and oil Xd after than start for check unit running well...</v>
          </cell>
        </row>
        <row r="2371">
          <cell r="A2371">
            <v>44852.552962962996</v>
          </cell>
          <cell r="B2371">
            <v>4030</v>
          </cell>
          <cell r="F2371" t="str">
            <v>CC-00736520</v>
          </cell>
          <cell r="R2371" t="str">
            <v>BTIS032025</v>
          </cell>
          <cell r="AB2371" t="str">
            <v>We visited site and service done today in unit during change the parts are Air filter,oil filter,separator ,pre filter after than start for check unit running well..</v>
          </cell>
        </row>
        <row r="2372">
          <cell r="A2372">
            <v>44852.551747685196</v>
          </cell>
          <cell r="B2372">
            <v>4282</v>
          </cell>
          <cell r="F2372" t="str">
            <v>CC-00736517</v>
          </cell>
          <cell r="R2372" t="str">
            <v>BTIS032020</v>
          </cell>
          <cell r="AB2372" t="str">
            <v>We visited site and change Air filter ,Oil filter ,Separator,Oil and pre filter after than start for check unit running well.</v>
          </cell>
        </row>
        <row r="2373">
          <cell r="A2373">
            <v>44852.449872685203</v>
          </cell>
          <cell r="B2373">
            <v>6920</v>
          </cell>
          <cell r="F2373" t="str">
            <v>CC-00736268</v>
          </cell>
          <cell r="R2373" t="str">
            <v>BSCD161691</v>
          </cell>
          <cell r="AB2373" t="str">
            <v>Attend the site for schedule service so following jobs are done:- Over all drained oil from tank and oil cooler 37 litres, replace oil filter 75 lpm 2nos., After then plugged in all drain plugs and fill oil in tank up to full guage level and start the unit for sometime and stopped. Again fill oil in tank up to half guage level. Overall topped oil 37 litres. After then run the unit on load condition found unit is running satisfactory with all parameters under limit.</v>
          </cell>
        </row>
        <row r="2374">
          <cell r="A2374">
            <v>44851.701782407399</v>
          </cell>
          <cell r="B2374">
            <v>5110</v>
          </cell>
          <cell r="F2374" t="str">
            <v>CC-00735880</v>
          </cell>
          <cell r="R2374" t="str">
            <v>BULD162577</v>
          </cell>
          <cell r="AB2374" t="str">
            <v>Attend the site for schedule service so drain oil from tank, oil drain from cooler, change air filter, oil filter and oil, after that start the unit found running ok.</v>
          </cell>
        </row>
        <row r="2375">
          <cell r="A2375">
            <v>44849.541724536997</v>
          </cell>
          <cell r="B2375">
            <v>2865</v>
          </cell>
          <cell r="F2375" t="str">
            <v>CC-00734279</v>
          </cell>
          <cell r="R2375" t="str">
            <v>BUAL160593</v>
          </cell>
          <cell r="AB2375" t="str">
            <v>Change Air filter, oil filter,BDV KIT, pressure regulator kit and oil</v>
          </cell>
        </row>
        <row r="2376">
          <cell r="A2376">
            <v>44849.536493055602</v>
          </cell>
          <cell r="B2376">
            <v>5005</v>
          </cell>
          <cell r="F2376" t="str">
            <v>CC-00734263</v>
          </cell>
          <cell r="R2376" t="str">
            <v>BULL160559</v>
          </cell>
          <cell r="AB2376" t="str">
            <v>Change Air filter, oil filter,BDV KIT, pressure regulator kit and oil</v>
          </cell>
        </row>
        <row r="2377">
          <cell r="A2377">
            <v>44848.683680555601</v>
          </cell>
          <cell r="B2377">
            <v>5185</v>
          </cell>
          <cell r="F2377" t="str">
            <v>CC-00733588</v>
          </cell>
          <cell r="R2377" t="str">
            <v>BULD162559</v>
          </cell>
          <cell r="AB2377" t="str">
            <v>Change air filter, oil filter and oil</v>
          </cell>
        </row>
        <row r="2378">
          <cell r="A2378">
            <v>44846.596678240698</v>
          </cell>
          <cell r="B2378">
            <v>10360</v>
          </cell>
          <cell r="F2378" t="str">
            <v>CC-00731202</v>
          </cell>
          <cell r="R2378" t="str">
            <v>BTDS044313</v>
          </cell>
          <cell r="AB2378" t="str">
            <v>Change Air filter, oil filter, separator, Intake valve kit, MPV KIT, BDV KIT, solenoid valve kit, actuator kit, auto drain valve kit and oil.</v>
          </cell>
        </row>
        <row r="2379">
          <cell r="A2379">
            <v>44845.704525462999</v>
          </cell>
          <cell r="B2379">
            <v>35989</v>
          </cell>
          <cell r="F2379" t="str">
            <v>CC-00730376</v>
          </cell>
          <cell r="R2379" t="str">
            <v>BKCS040470</v>
          </cell>
          <cell r="AB2379" t="str">
            <v>Change Air filter, oil filter, separator and oil</v>
          </cell>
        </row>
        <row r="2380">
          <cell r="A2380">
            <v>44845.533333333296</v>
          </cell>
          <cell r="B2380">
            <v>21655</v>
          </cell>
          <cell r="F2380" t="str">
            <v>CC-00729981</v>
          </cell>
          <cell r="R2380" t="str">
            <v>BMFC370445</v>
          </cell>
          <cell r="AB2380" t="str">
            <v>Change Air filter, oil filter, separator and oil</v>
          </cell>
        </row>
        <row r="2381">
          <cell r="A2381">
            <v>44844.643854166701</v>
          </cell>
          <cell r="B2381">
            <v>965</v>
          </cell>
          <cell r="F2381" t="str">
            <v>CC-00729187</v>
          </cell>
          <cell r="R2381" t="str">
            <v>BVLD163040</v>
          </cell>
          <cell r="AB2381" t="str">
            <v>Replace Oil filter &amp; oil</v>
          </cell>
        </row>
        <row r="2382">
          <cell r="A2382">
            <v>44844.626608796301</v>
          </cell>
          <cell r="B2382">
            <v>16699</v>
          </cell>
          <cell r="F2382" t="str">
            <v>CC-00729140</v>
          </cell>
          <cell r="R2382" t="str">
            <v>BNKS030423</v>
          </cell>
          <cell r="AB2382" t="str">
            <v>We visited site and change 1.Air filter,2.Oil filter,3.separator and oil after than start for check unit running well.</v>
          </cell>
        </row>
        <row r="2383">
          <cell r="A2383">
            <v>44844.442581018498</v>
          </cell>
          <cell r="B2383">
            <v>1</v>
          </cell>
          <cell r="F2383" t="str">
            <v>CC-00728700</v>
          </cell>
          <cell r="R2383" t="str">
            <v>CMDE660812</v>
          </cell>
          <cell r="AB2383" t="str">
            <v>Change Air filter and oil filter</v>
          </cell>
        </row>
        <row r="2384">
          <cell r="A2384">
            <v>44844.437534722201</v>
          </cell>
          <cell r="B2384">
            <v>8294</v>
          </cell>
          <cell r="F2384" t="str">
            <v>CC-00728692</v>
          </cell>
          <cell r="R2384" t="str">
            <v>BQLC370193</v>
          </cell>
          <cell r="AB2384" t="str">
            <v>Change Air filter, oil filter, separator and oil</v>
          </cell>
        </row>
        <row r="2385">
          <cell r="A2385">
            <v>44842.700462963003</v>
          </cell>
          <cell r="B2385">
            <v>15610</v>
          </cell>
          <cell r="F2385" t="str">
            <v>CC-00728185</v>
          </cell>
          <cell r="R2385" t="str">
            <v>BRIS035838</v>
          </cell>
          <cell r="AB2385" t="str">
            <v>Change Air filter, oil filter, separator and oil</v>
          </cell>
        </row>
        <row r="2386">
          <cell r="A2386">
            <v>44842.6961689815</v>
          </cell>
          <cell r="B2386">
            <v>8079</v>
          </cell>
          <cell r="F2386" t="str">
            <v>CC-00728177</v>
          </cell>
          <cell r="R2386" t="str">
            <v>BSLS036682</v>
          </cell>
          <cell r="AB2386" t="str">
            <v>Change Air filter, oil filter, separator and oil</v>
          </cell>
        </row>
        <row r="2387">
          <cell r="A2387">
            <v>44833.531076388899</v>
          </cell>
          <cell r="B2387">
            <v>37580</v>
          </cell>
          <cell r="F2387" t="str">
            <v>CC-00720703</v>
          </cell>
          <cell r="R2387" t="str">
            <v>BLGS040582</v>
          </cell>
          <cell r="AB2387" t="str">
            <v>change parts 1 air filter 2 oil filter now machine running ok</v>
          </cell>
        </row>
        <row r="2388">
          <cell r="A2388">
            <v>44833.5296759259</v>
          </cell>
          <cell r="B2388">
            <v>48928</v>
          </cell>
          <cell r="F2388" t="str">
            <v>CC-00720695</v>
          </cell>
          <cell r="R2388" t="str">
            <v>BILS030211</v>
          </cell>
          <cell r="AB2388" t="str">
            <v>change parts 1 air filter 2 oil filter 3 drive coupling element now machine running ok</v>
          </cell>
        </row>
        <row r="2389">
          <cell r="A2389">
            <v>44832.752407407403</v>
          </cell>
          <cell r="B2389">
            <v>3000</v>
          </cell>
          <cell r="F2389" t="str">
            <v>CC-00719996</v>
          </cell>
          <cell r="R2389" t="str">
            <v>BUCD162696</v>
          </cell>
          <cell r="AB2389" t="str">
            <v>Over all drain oil from tank and oil cooler 37 litres, After then replace oil filter 90 lpm 2nos., air filter kit engine and compressor both side, replaced separator element filter.</v>
          </cell>
        </row>
        <row r="2390">
          <cell r="A2390">
            <v>44832.513368055603</v>
          </cell>
          <cell r="B2390">
            <v>23123</v>
          </cell>
          <cell r="F2390" t="str">
            <v>CC-00719443</v>
          </cell>
          <cell r="R2390" t="str">
            <v>GPLS030458</v>
          </cell>
          <cell r="AB2390" t="str">
            <v>Today we attend the site for general service so we change parts 1 air filter 2 oil filter 3 oil now machine running ok</v>
          </cell>
        </row>
        <row r="2391">
          <cell r="A2391">
            <v>44832.448437500003</v>
          </cell>
          <cell r="B2391">
            <v>3865</v>
          </cell>
          <cell r="F2391" t="str">
            <v>CC-00719235</v>
          </cell>
          <cell r="R2391" t="str">
            <v>BQHC371278</v>
          </cell>
          <cell r="AB2391" t="str">
            <v>change the parts are 1- Air filter,2-Oil filter,3-Oilxd after than start for check unit running well.</v>
          </cell>
        </row>
        <row r="2392">
          <cell r="A2392">
            <v>44831.665023148104</v>
          </cell>
          <cell r="B2392">
            <v>4550</v>
          </cell>
          <cell r="F2392" t="str">
            <v>CC-00718569</v>
          </cell>
          <cell r="R2392" t="str">
            <v>BTED200706</v>
          </cell>
          <cell r="AB2392" t="str">
            <v>REPLACE AIR FILTER, OIL FILTER AND  OIL</v>
          </cell>
        </row>
        <row r="2393">
          <cell r="A2393">
            <v>44830.699537036999</v>
          </cell>
          <cell r="B2393">
            <v>30863</v>
          </cell>
          <cell r="F2393" t="str">
            <v>CC-00717630</v>
          </cell>
          <cell r="R2393" t="str">
            <v>BPCS030196</v>
          </cell>
          <cell r="AB2393" t="str">
            <v>Today we attend the customer site for general service so we change parts 1 separator 2 oil now machine running ok</v>
          </cell>
        </row>
        <row r="2394">
          <cell r="A2394">
            <v>44827.789583333302</v>
          </cell>
          <cell r="B2394">
            <v>532</v>
          </cell>
          <cell r="F2394" t="str">
            <v>CC-00715475</v>
          </cell>
          <cell r="R2394" t="str">
            <v>BUID162940</v>
          </cell>
          <cell r="AB2394" t="str">
            <v>Drain oil from tank and oil and oil cooler 37 litres, replace air filter engine and compressor side, replace oil filter 2nos., clean actuator assembly end and compressor side. Plugged in all drain plugs and fill oil in tank up to full guage level,</v>
          </cell>
        </row>
        <row r="2395">
          <cell r="A2395">
            <v>44826.552905092598</v>
          </cell>
          <cell r="B2395">
            <v>2204</v>
          </cell>
          <cell r="F2395" t="str">
            <v>CC-00714041</v>
          </cell>
          <cell r="R2395" t="str">
            <v>BUFS046813</v>
          </cell>
          <cell r="AB2395" t="str">
            <v>Change Air filter and oil filter after that start the unit found running ok.</v>
          </cell>
        </row>
        <row r="2396">
          <cell r="A2396">
            <v>44826.463310185201</v>
          </cell>
          <cell r="B2396">
            <v>7189</v>
          </cell>
          <cell r="F2396" t="str">
            <v>CC-00713874</v>
          </cell>
          <cell r="R2396" t="str">
            <v>BRAD160777</v>
          </cell>
          <cell r="AB2396" t="str">
            <v>Attend the site for schedule service so change air filter, oil filter and oil , clean actuator assembly and refitted the same, clean BDV assembly and refitted the same, clean pressure regulator kit and refitted the same. After that start with unit found running ok.</v>
          </cell>
        </row>
        <row r="2397">
          <cell r="A2397">
            <v>44825.681956018503</v>
          </cell>
          <cell r="B2397">
            <v>850</v>
          </cell>
          <cell r="F2397" t="str">
            <v>CC-00713391</v>
          </cell>
          <cell r="R2397" t="str">
            <v>BUHC373622</v>
          </cell>
          <cell r="AB2397" t="str">
            <v>Attend the site for schedule services so change Air filter and oil XD after that start the unit found running ok.</v>
          </cell>
        </row>
        <row r="2398">
          <cell r="A2398">
            <v>44825.647465277798</v>
          </cell>
          <cell r="B2398">
            <v>12124</v>
          </cell>
          <cell r="F2398" t="str">
            <v>CC-00713344</v>
          </cell>
          <cell r="R2398" t="str">
            <v>BSIC376940</v>
          </cell>
          <cell r="AB2398" t="str">
            <v>change parts 1 air filter 2 oil filter 3 oil 4 separator 5 v belt 6 temperature sensor now machine running ok and all parts working properly</v>
          </cell>
        </row>
        <row r="2399">
          <cell r="A2399">
            <v>44823.580381944397</v>
          </cell>
          <cell r="B2399"/>
          <cell r="F2399" t="str">
            <v>CC-00711369</v>
          </cell>
          <cell r="R2399" t="str">
            <v>BSCS037349</v>
          </cell>
          <cell r="AB2399"/>
        </row>
        <row r="2400">
          <cell r="A2400">
            <v>44823.579814814802</v>
          </cell>
          <cell r="B2400">
            <v>13350</v>
          </cell>
          <cell r="F2400" t="str">
            <v>CC-00711366</v>
          </cell>
          <cell r="R2400" t="str">
            <v>BSCS037349</v>
          </cell>
          <cell r="AB2400" t="str">
            <v>Change parts 1 air filter 2 oil filter than start machine running ok</v>
          </cell>
        </row>
        <row r="2401">
          <cell r="A2401">
            <v>44823.458530092597</v>
          </cell>
          <cell r="B2401">
            <v>222</v>
          </cell>
          <cell r="F2401" t="str">
            <v>CC-00711110</v>
          </cell>
          <cell r="R2401" t="str">
            <v>BVJC374202</v>
          </cell>
          <cell r="AB2401" t="str">
            <v>Change air filter &amp; oil</v>
          </cell>
        </row>
        <row r="2402">
          <cell r="A2402">
            <v>44823.455150463</v>
          </cell>
          <cell r="B2402">
            <v>3127</v>
          </cell>
          <cell r="F2402" t="str">
            <v>CC-00711103</v>
          </cell>
          <cell r="R2402" t="str">
            <v>BULD162568</v>
          </cell>
          <cell r="AB2402" t="str">
            <v>oil filter 90 lpm 2nos., air filter kit engine and compressor both side, replaced separator element filter.</v>
          </cell>
        </row>
        <row r="2403">
          <cell r="A2403">
            <v>44819.738819444399</v>
          </cell>
          <cell r="B2403">
            <v>22539</v>
          </cell>
          <cell r="F2403" t="str">
            <v>CC-00708299</v>
          </cell>
          <cell r="R2403" t="str">
            <v>BRIS035698</v>
          </cell>
          <cell r="AB2403" t="str">
            <v>Today we attend the customer site for general service so we change parts 1 air filter 2 oil filter 3 oil 4 separator 5 valve kit now machine running ok</v>
          </cell>
        </row>
        <row r="2404">
          <cell r="A2404">
            <v>44819.659560185202</v>
          </cell>
          <cell r="B2404">
            <v>51937</v>
          </cell>
          <cell r="F2404" t="str">
            <v>CC-00708111</v>
          </cell>
          <cell r="R2404" t="str">
            <v>BMBL160078</v>
          </cell>
          <cell r="AB2404" t="str">
            <v>Change air filter, oil filter,  oil, hose tank to airend, hose tank to bdv, pipe coupling, oil level tube, mm and connector.now machine running ok and all parts working properly and no oil likage from anywhere</v>
          </cell>
        </row>
        <row r="2405">
          <cell r="A2405">
            <v>44819.590949074103</v>
          </cell>
          <cell r="B2405">
            <v>41759</v>
          </cell>
          <cell r="F2405" t="str">
            <v>CC-00707904</v>
          </cell>
          <cell r="R2405" t="str">
            <v>BKAS030685</v>
          </cell>
          <cell r="AB2405" t="str">
            <v>Today we attend the customer site for general service so we change parts 1 air filter 2 oil filter now machine running ok</v>
          </cell>
        </row>
        <row r="2406">
          <cell r="A2406">
            <v>44818.685937499999</v>
          </cell>
          <cell r="B2406">
            <v>14370</v>
          </cell>
          <cell r="F2406" t="str">
            <v>CC-00706810</v>
          </cell>
          <cell r="R2406" t="str">
            <v>BSCS037531</v>
          </cell>
          <cell r="AB2406" t="str">
            <v>Today we attend the customer site for general service so we change parts 1 air filter 2 oil filter now machine running ok</v>
          </cell>
        </row>
        <row r="2407">
          <cell r="A2407">
            <v>44817.6567476852</v>
          </cell>
          <cell r="B2407">
            <v>2793</v>
          </cell>
          <cell r="F2407" t="str">
            <v>CC-00705784</v>
          </cell>
          <cell r="R2407" t="str">
            <v>BUKS045388</v>
          </cell>
          <cell r="AB2407" t="str">
            <v>Today we attend the customer site for general service so we change parts 1 air filter 2 oil filter now machine running ok</v>
          </cell>
        </row>
        <row r="2408">
          <cell r="A2408">
            <v>44817.653043981503</v>
          </cell>
          <cell r="B2408">
            <v>3662</v>
          </cell>
          <cell r="F2408" t="str">
            <v>CC-00705768</v>
          </cell>
          <cell r="R2408" t="str">
            <v>BUKS045387</v>
          </cell>
          <cell r="AB2408" t="str">
            <v>Today we attend the customer site for general service so we change parts 1 air filter 2 oil filter now machine running ok</v>
          </cell>
        </row>
        <row r="2409">
          <cell r="A2409">
            <v>44817.596458333297</v>
          </cell>
          <cell r="B2409">
            <v>1519</v>
          </cell>
          <cell r="F2409" t="str">
            <v>CC-00705636</v>
          </cell>
          <cell r="R2409" t="str">
            <v>BTGD162296</v>
          </cell>
          <cell r="AB2409" t="str">
            <v>Over all drain oil from tank and oil cooler 35 litres, After then replace oil filter 90 lpm 2nos., air filter kit engine and compressor both side, replaced separator element filter. And as per elgi schedule maintenance service valve kit replaced are actuator kit 2nos., bdv kit 1no., pressure regulator kit 1no.,</v>
          </cell>
        </row>
        <row r="2410">
          <cell r="A2410">
            <v>44817.546689814801</v>
          </cell>
          <cell r="B2410">
            <v>30600</v>
          </cell>
          <cell r="F2410" t="str">
            <v>CC-00705510</v>
          </cell>
          <cell r="R2410" t="str">
            <v>BPCS030196</v>
          </cell>
          <cell r="AB2410" t="str">
            <v>Today we attend the customer site for general service so we change parts 1 air filter 2 oil filter now machine running ok</v>
          </cell>
        </row>
        <row r="2411">
          <cell r="A2411">
            <v>44814.684120370403</v>
          </cell>
          <cell r="B2411">
            <v>21320</v>
          </cell>
          <cell r="F2411" t="str">
            <v>CC-00703558</v>
          </cell>
          <cell r="R2411" t="str">
            <v>107837</v>
          </cell>
          <cell r="AB2411" t="str">
            <v>Change parts 1 oil filter 2 oil 3 separator 4 solenoid valve 5 intake valve 6 bdv 7 mpv 8 adv than start machine running ok and all parts working properly	10/09/2022</v>
          </cell>
        </row>
        <row r="2412">
          <cell r="A2412">
            <v>44814.573576388902</v>
          </cell>
          <cell r="B2412">
            <v>18278</v>
          </cell>
          <cell r="F2412" t="str">
            <v>CC-00703294</v>
          </cell>
          <cell r="R2412" t="str">
            <v>BQGS031413</v>
          </cell>
          <cell r="AB2412" t="str">
            <v>We visited site and service done today in unit during change the parts in service 1.Air filter 2.Oil filter 3.Air oil separator 4.Oil xd after than start for check unit running well.</v>
          </cell>
        </row>
        <row r="2413">
          <cell r="A2413">
            <v>44814.4290162037</v>
          </cell>
          <cell r="B2413">
            <v>8017</v>
          </cell>
          <cell r="F2413" t="str">
            <v>CC-00703016</v>
          </cell>
          <cell r="R2413" t="str">
            <v>BTDD162169</v>
          </cell>
          <cell r="AB2413" t="str">
            <v>Change air filter , oil filter and thermal valve after that start the unit found running ok</v>
          </cell>
        </row>
        <row r="2414">
          <cell r="A2414">
            <v>44812.724837962996</v>
          </cell>
          <cell r="B2414">
            <v>2309</v>
          </cell>
          <cell r="F2414" t="str">
            <v>CC-00701799</v>
          </cell>
          <cell r="R2414" t="str">
            <v>BRAF110427</v>
          </cell>
          <cell r="AB2414" t="str">
            <v>Change Air filter, oil filter pre fine filter and oil</v>
          </cell>
        </row>
        <row r="2415">
          <cell r="A2415">
            <v>44811.708124999997</v>
          </cell>
          <cell r="B2415">
            <v>1478</v>
          </cell>
          <cell r="F2415" t="str">
            <v>CC-00700709</v>
          </cell>
          <cell r="R2415" t="str">
            <v>BUGD162852</v>
          </cell>
          <cell r="AB2415" t="str">
            <v>Drain oil from tank and oil cooler with three dead cranks over all drained oil 34 litres. After then replace oil filter 90 lpm 2nos., replace separator filter, replaced air filter engine and compressor side and as per elgi schedule maintenance service valve kits replaced are actuator kit 2nos., pressure regulator 1no. and BDV kit 1no.</v>
          </cell>
        </row>
        <row r="2416">
          <cell r="A2416">
            <v>44810.492986111101</v>
          </cell>
          <cell r="B2416">
            <v>17747</v>
          </cell>
          <cell r="F2416" t="str">
            <v>CC-00699248</v>
          </cell>
          <cell r="R2416" t="str">
            <v>BSDS037649</v>
          </cell>
          <cell r="AB2416" t="str">
            <v>Change valve kit</v>
          </cell>
        </row>
        <row r="2417">
          <cell r="A2417">
            <v>44810.465289351901</v>
          </cell>
          <cell r="B2417">
            <v>16119</v>
          </cell>
          <cell r="F2417" t="str">
            <v>CC-00699166</v>
          </cell>
          <cell r="R2417" t="str">
            <v>BSCS037449</v>
          </cell>
          <cell r="AB2417" t="str">
            <v>Change Air filter, oil filter, separator and oil</v>
          </cell>
        </row>
        <row r="2418">
          <cell r="A2418">
            <v>44806.688460648104</v>
          </cell>
          <cell r="B2418">
            <v>12393</v>
          </cell>
          <cell r="F2418" t="str">
            <v>CC-00697388</v>
          </cell>
          <cell r="R2418" t="str">
            <v>BTGS031205</v>
          </cell>
          <cell r="AB2418" t="str">
            <v>Change air filter, oil filter, separator and oil</v>
          </cell>
        </row>
        <row r="2419">
          <cell r="A2419">
            <v>44806.573923611097</v>
          </cell>
          <cell r="B2419">
            <v>59</v>
          </cell>
          <cell r="F2419" t="str">
            <v>CC-00697121</v>
          </cell>
          <cell r="R2419" t="str">
            <v>BUFC372853</v>
          </cell>
          <cell r="AB2419" t="str">
            <v>Change air filter &amp; oil filter</v>
          </cell>
        </row>
        <row r="2420">
          <cell r="A2420">
            <v>44806.452511574098</v>
          </cell>
          <cell r="B2420">
            <v>20453</v>
          </cell>
          <cell r="F2420" t="str">
            <v>CC-00696863</v>
          </cell>
          <cell r="R2420" t="str">
            <v>BQHS040705</v>
          </cell>
          <cell r="AB2420" t="str">
            <v>Change air filter, oil filter, separator and oil</v>
          </cell>
        </row>
        <row r="2421">
          <cell r="A2421">
            <v>44805.686006944401</v>
          </cell>
          <cell r="B2421">
            <v>7223</v>
          </cell>
          <cell r="F2421" t="str">
            <v>CC-00696404</v>
          </cell>
          <cell r="R2421" t="str">
            <v>BTIS031829</v>
          </cell>
          <cell r="AB2421" t="str">
            <v>Attend the site for schedule services so check and change Air filter, oil filter, separator, MPV Kit, BDV kit, intake valve kit, ADV kit, solenoid valve kit and oil after that start the unit found running ok.</v>
          </cell>
        </row>
        <row r="2422">
          <cell r="A2422">
            <v>44805.661701388897</v>
          </cell>
          <cell r="B2422">
            <v>3810</v>
          </cell>
          <cell r="F2422" t="str">
            <v>CC-00696337</v>
          </cell>
          <cell r="R2422" t="str">
            <v>BTDD162190</v>
          </cell>
          <cell r="AB2422" t="str">
            <v>Change air filter, oil filter &amp; oil</v>
          </cell>
        </row>
        <row r="2423">
          <cell r="A2423">
            <v>44805.547974537003</v>
          </cell>
          <cell r="B2423">
            <v>7024</v>
          </cell>
          <cell r="F2423" t="str">
            <v>CC-00696106</v>
          </cell>
          <cell r="R2423" t="str">
            <v>BRGC373881</v>
          </cell>
          <cell r="AB2423" t="str">
            <v>Attend the site for schedule services so change Air filter, oil filter, separator and oil after that start the unit found running ok.</v>
          </cell>
        </row>
        <row r="2424">
          <cell r="A2424">
            <v>44803.598402777803</v>
          </cell>
          <cell r="B2424">
            <v>4560</v>
          </cell>
          <cell r="F2424" t="str">
            <v>CC-00694353</v>
          </cell>
          <cell r="R2424" t="str">
            <v>BTED162231</v>
          </cell>
          <cell r="AB2424" t="str">
            <v>Attend and drain oil from tank and oil cooler 37 litres, replace oil filter 90 lpm 2nos., replace air filter engine side and compressor side.</v>
          </cell>
        </row>
        <row r="2425">
          <cell r="A2425">
            <v>44803.588645833297</v>
          </cell>
          <cell r="B2425">
            <v>4509</v>
          </cell>
          <cell r="F2425" t="str">
            <v>CC-00694340</v>
          </cell>
          <cell r="R2425" t="str">
            <v>BULD162577</v>
          </cell>
          <cell r="AB2425" t="str">
            <v>Attend the site for separator service so attend and change Air filter, oil filter, separator and oil also change engine side air filter, after that start the unit found running ok.</v>
          </cell>
        </row>
        <row r="2426">
          <cell r="A2426">
            <v>44803.572858796302</v>
          </cell>
          <cell r="B2426">
            <v>2500</v>
          </cell>
          <cell r="F2426" t="str">
            <v>CC-00694309</v>
          </cell>
          <cell r="R2426" t="str">
            <v>BSGD161898</v>
          </cell>
          <cell r="AB2426" t="str">
            <v>Over all drained oil from tank and oil cooler 36 litres, replace oil filter 90 lpm 2nos., replace air filter engine side and compressor side.</v>
          </cell>
        </row>
        <row r="2427">
          <cell r="A2427">
            <v>44803.4902546296</v>
          </cell>
          <cell r="B2427">
            <v>26408</v>
          </cell>
          <cell r="F2427" t="str">
            <v>CC-00694100</v>
          </cell>
          <cell r="R2427" t="str">
            <v>BPLF150007</v>
          </cell>
          <cell r="AB2427" t="str">
            <v>Change Air filter and oil filter</v>
          </cell>
        </row>
        <row r="2428">
          <cell r="A2428">
            <v>44803.361458333296</v>
          </cell>
          <cell r="B2428">
            <v>27792</v>
          </cell>
          <cell r="F2428" t="str">
            <v>CC-00693895</v>
          </cell>
          <cell r="R2428" t="str">
            <v>GOIS031795</v>
          </cell>
          <cell r="AB2428" t="str">
            <v>Change Air filter, oil filter, separator and oil</v>
          </cell>
        </row>
        <row r="2429">
          <cell r="A2429">
            <v>44802.494768518503</v>
          </cell>
          <cell r="B2429">
            <v>2386</v>
          </cell>
          <cell r="F2429" t="str">
            <v>CC-00692929</v>
          </cell>
          <cell r="R2429" t="str">
            <v>BUJC370090</v>
          </cell>
          <cell r="AB2429" t="str">
            <v>Change Air filter, oil filter, separator and oil also due to PLC faulty change with new PLC Old PLC Serial number - B13372 and New PLC Serial number - B23304</v>
          </cell>
        </row>
        <row r="2430">
          <cell r="A2430">
            <v>44800.528356481504</v>
          </cell>
          <cell r="B2430">
            <v>5018</v>
          </cell>
          <cell r="F2430" t="str">
            <v>CC-00691524</v>
          </cell>
          <cell r="R2430" t="str">
            <v>BULD162559</v>
          </cell>
          <cell r="AB2430" t="str">
            <v>Change air filter, oil filter, separator and oil also change compressor side actuator kit, pressure regulator kit, BDV kit. Engine side actuator kit found ok condition.</v>
          </cell>
        </row>
        <row r="2431">
          <cell r="A2431">
            <v>44800.427858796298</v>
          </cell>
          <cell r="B2431">
            <v>2727</v>
          </cell>
          <cell r="F2431" t="str">
            <v>CC-00691323</v>
          </cell>
          <cell r="R2431" t="str">
            <v>BUES035210</v>
          </cell>
          <cell r="AB2431" t="str">
            <v>Change Air filter, oil filter,pre fine filter and oil</v>
          </cell>
        </row>
        <row r="2432">
          <cell r="A2432">
            <v>44800.418530092596</v>
          </cell>
          <cell r="B2432">
            <v>5549</v>
          </cell>
          <cell r="F2432" t="str">
            <v>CC-00691306</v>
          </cell>
          <cell r="R2432" t="str">
            <v>BTCC377923</v>
          </cell>
          <cell r="AB2432" t="str">
            <v>Change air filter, oil filter, separator and oil</v>
          </cell>
        </row>
        <row r="2433">
          <cell r="A2433">
            <v>44798.684999999998</v>
          </cell>
          <cell r="B2433">
            <v>22401</v>
          </cell>
          <cell r="F2433" t="str">
            <v>CC-00690003</v>
          </cell>
          <cell r="R2433" t="str">
            <v>BMJS040004</v>
          </cell>
          <cell r="AB2433" t="str">
            <v>Change Air filter, oil filter and oil</v>
          </cell>
        </row>
        <row r="2434">
          <cell r="A2434">
            <v>44797.758854166699</v>
          </cell>
          <cell r="B2434">
            <v>2500</v>
          </cell>
          <cell r="F2434" t="str">
            <v>CC-00689001</v>
          </cell>
          <cell r="R2434" t="str">
            <v>BUCD162696</v>
          </cell>
          <cell r="AB2434" t="str">
            <v>Replace air filter engine and compressor side, replace oil filter 2nos., clean actuator assembly engine and compressor side and refitted the same</v>
          </cell>
        </row>
        <row r="2435">
          <cell r="A2435">
            <v>44797.591388888897</v>
          </cell>
          <cell r="B2435">
            <v>5590</v>
          </cell>
          <cell r="F2435" t="str">
            <v>CC-00688594</v>
          </cell>
          <cell r="R2435" t="str">
            <v>BTFD162244</v>
          </cell>
          <cell r="AB2435" t="str">
            <v>Replace air filter engine and compressor side, plugged in all drain plugs and fill oil in tank up to full guage leve, after the start the unit for sometime and stop the unit and again fill oil in tank up to half guage level, over all topped up oil 39 litres</v>
          </cell>
        </row>
        <row r="2436">
          <cell r="A2436">
            <v>44797.570127314801</v>
          </cell>
          <cell r="B2436">
            <v>2519</v>
          </cell>
          <cell r="F2436" t="str">
            <v>CC-00688528</v>
          </cell>
          <cell r="R2436" t="str">
            <v>BUAD162630</v>
          </cell>
          <cell r="AB2436" t="str">
            <v>Change air filter, oil filter &amp; oil also change air filter from engine side</v>
          </cell>
        </row>
        <row r="2437">
          <cell r="A2437">
            <v>44795.554386574098</v>
          </cell>
          <cell r="B2437">
            <v>3295</v>
          </cell>
          <cell r="F2437" t="str">
            <v>CC-00686629</v>
          </cell>
          <cell r="R2437" t="str">
            <v>BTFS031006</v>
          </cell>
          <cell r="AB2437" t="str">
            <v>Change pre fine filter and grease</v>
          </cell>
        </row>
        <row r="2438">
          <cell r="A2438">
            <v>44794.705127314803</v>
          </cell>
          <cell r="B2438">
            <v>26202</v>
          </cell>
          <cell r="F2438" t="str">
            <v>CC-00686146</v>
          </cell>
          <cell r="R2438" t="str">
            <v>BLIS031950</v>
          </cell>
          <cell r="AB2438" t="str">
            <v>Change Air filter, oil filter and oil</v>
          </cell>
        </row>
        <row r="2439">
          <cell r="A2439">
            <v>44792.656307870398</v>
          </cell>
          <cell r="B2439">
            <v>8321</v>
          </cell>
          <cell r="F2439" t="str">
            <v>CC-00684921</v>
          </cell>
          <cell r="R2439" t="str">
            <v>BUAS033580</v>
          </cell>
          <cell r="AB2439" t="str">
            <v>Today we attend the site for general service so we change parts 1 air filter 2 oil filter 3 mpv 4 bdv with sonenoid valve 5 actuator kit 6 intake valve 7 auto drain valve after changing all parts start machine running ok and all parts working properly</v>
          </cell>
        </row>
        <row r="2440">
          <cell r="A2440">
            <v>44792.463888888902</v>
          </cell>
          <cell r="B2440">
            <v>1163</v>
          </cell>
          <cell r="F2440" t="str">
            <v>CC-00684579</v>
          </cell>
          <cell r="R2440" t="str">
            <v>BUAL160594</v>
          </cell>
          <cell r="AB2440" t="str">
            <v>Change Air filter, oil filter and oil also change Engine side air filter.</v>
          </cell>
        </row>
        <row r="2441">
          <cell r="A2441">
            <v>44792.436840277798</v>
          </cell>
          <cell r="B2441">
            <v>1547</v>
          </cell>
          <cell r="F2441" t="str">
            <v>CC-00684545</v>
          </cell>
          <cell r="R2441" t="str">
            <v>BTHD162350</v>
          </cell>
          <cell r="AB2441" t="str">
            <v>Attend the site for general schedule service so following jobs are done :- Drain oil from tank and oil cooler with three dead cranks over all drained oil 34 litres. After then replace oil filter 90 lpm 2nos., replace separator filter. As per elgi schedule maintenance service valve kits replaced are actuator kit engine side, pressure regulator 1no. and BDV kit 1no. Butterfly valve actuator assembly clean and refitted the same. After then plugged in all drain plugs and fill oil in tank up to full guage level. Start the unit for some time and regulate the air pressure to 210 psi and stop the unit and again fill oil in tank up to half guage level. Overall topped up oil in tank 36 litres. Start the unit and checked on load condition found unit runs satisfactory with all parameters under limit.</v>
          </cell>
        </row>
        <row r="2442">
          <cell r="A2442">
            <v>44791.677326388897</v>
          </cell>
          <cell r="B2442">
            <v>25060</v>
          </cell>
          <cell r="F2442" t="str">
            <v>CC-00684107</v>
          </cell>
          <cell r="R2442" t="str">
            <v>BQBS033819</v>
          </cell>
          <cell r="AB2442" t="str">
            <v>We visited site and service done and we also fitted winding motor after than start for check unit running well.</v>
          </cell>
        </row>
        <row r="2443">
          <cell r="A2443">
            <v>44790.709259259304</v>
          </cell>
          <cell r="B2443">
            <v>14937</v>
          </cell>
          <cell r="F2443" t="str">
            <v>CC-00683309</v>
          </cell>
          <cell r="R2443" t="str">
            <v>BSDS043254</v>
          </cell>
          <cell r="AB2443" t="str">
            <v>Today we attend the customer site for complain shedule service so we change parts 1 pre filter 2 fine filter and machine running ok</v>
          </cell>
        </row>
        <row r="2444">
          <cell r="A2444">
            <v>44790.648472222201</v>
          </cell>
          <cell r="B2444">
            <v>37244</v>
          </cell>
          <cell r="F2444" t="str">
            <v>CC-00683173</v>
          </cell>
          <cell r="R2444" t="str">
            <v>BMIS031759</v>
          </cell>
          <cell r="AB2444" t="str">
            <v>Change Air filter, oil filter, separator and oil</v>
          </cell>
        </row>
        <row r="2445">
          <cell r="A2445">
            <v>44784.547106481499</v>
          </cell>
          <cell r="B2445">
            <v>2508</v>
          </cell>
          <cell r="F2445" t="str">
            <v>CC-00679119</v>
          </cell>
          <cell r="R2445" t="str">
            <v>BUFD162814</v>
          </cell>
          <cell r="AB2445" t="str">
            <v>Attend the site for service so clean pipe line and change Air filter, oil filter and oil after that start the unit found running ok.</v>
          </cell>
        </row>
        <row r="2446">
          <cell r="A2446">
            <v>44783.434282407397</v>
          </cell>
          <cell r="B2446">
            <v>1016</v>
          </cell>
          <cell r="F2446" t="str">
            <v>CC-00677994</v>
          </cell>
          <cell r="R2446" t="str">
            <v>BUAD162634</v>
          </cell>
          <cell r="AB2446" t="str">
            <v>Change air filter &amp; oil filter</v>
          </cell>
        </row>
        <row r="2447">
          <cell r="A2447">
            <v>44782.659641203703</v>
          </cell>
          <cell r="B2447">
            <v>9652</v>
          </cell>
          <cell r="F2447" t="str">
            <v>CC-00677349</v>
          </cell>
          <cell r="R2447" t="str">
            <v>BPHS030467</v>
          </cell>
          <cell r="AB2447" t="str">
            <v>Today we attend the customer site for complain shedule service so we change parts 1 air filter 2 oil filter than start machine running ok and all parts working properly</v>
          </cell>
        </row>
        <row r="2448">
          <cell r="A2448">
            <v>44781.663761574098</v>
          </cell>
          <cell r="B2448">
            <v>61514</v>
          </cell>
          <cell r="F2448" t="str">
            <v>CC-00676308</v>
          </cell>
          <cell r="R2448" t="str">
            <v>BNCC370425</v>
          </cell>
          <cell r="AB2448" t="str">
            <v>Valve kit changed</v>
          </cell>
        </row>
        <row r="2449">
          <cell r="A2449">
            <v>44781.559780092597</v>
          </cell>
          <cell r="B2449">
            <v>801</v>
          </cell>
          <cell r="F2449" t="str">
            <v>CC-00676059</v>
          </cell>
          <cell r="R2449" t="str">
            <v>BUDS034771</v>
          </cell>
          <cell r="AB2449" t="str">
            <v>Change air filter &amp; oil filter</v>
          </cell>
        </row>
        <row r="2450">
          <cell r="A2450">
            <v>44779.523402777799</v>
          </cell>
          <cell r="B2450">
            <v>22687</v>
          </cell>
          <cell r="F2450" t="str">
            <v>CC-00674736</v>
          </cell>
          <cell r="R2450" t="str">
            <v>BQCS040170</v>
          </cell>
          <cell r="AB2450" t="str">
            <v>Change air filter, oil filter, separator and oil</v>
          </cell>
        </row>
        <row r="2451">
          <cell r="A2451">
            <v>44779.516192129602</v>
          </cell>
          <cell r="B2451">
            <v>8354</v>
          </cell>
          <cell r="F2451" t="str">
            <v>CC-00674723</v>
          </cell>
          <cell r="R2451" t="str">
            <v>BRKC371988</v>
          </cell>
          <cell r="AB2451" t="str">
            <v>Today we attend the site for complain sheudle service so we change parts 1 air filter 2 oil filter 3 oil 4 separator 5 mpv 6 solenoid 7 thermal valve now machine running ok and all parts working properly</v>
          </cell>
        </row>
        <row r="2452">
          <cell r="A2452">
            <v>44779.455219907402</v>
          </cell>
          <cell r="B2452">
            <v>11249</v>
          </cell>
          <cell r="F2452" t="str">
            <v>CC-00674625</v>
          </cell>
          <cell r="R2452" t="str">
            <v>BRGC373885</v>
          </cell>
          <cell r="AB2452" t="str">
            <v>We site attend and service done today in unit during change the parts are air filter, oil filter, separator and oil .after than start for check unit running well.</v>
          </cell>
        </row>
        <row r="2453">
          <cell r="A2453">
            <v>44779.3901736111</v>
          </cell>
          <cell r="B2453">
            <v>4829</v>
          </cell>
          <cell r="F2453" t="str">
            <v>CC-00674539</v>
          </cell>
          <cell r="R2453" t="str">
            <v>BTJD162046</v>
          </cell>
          <cell r="AB2453" t="str">
            <v>Attend the site for schedule service so following jobs are done:- Replace oil 38 litres , replace oil filter 90 lpm 2nos., replace air filter kit engine and compressor side, replace separator filter. As per elgi schedule maintenance replace pressure regulator kit, bdv kit, compressor side actuator kit, engine side actuator assembly. After schedule service done start the unit and checked on load condition found unit is running in satisfactory condition with all parameters under limit.</v>
          </cell>
        </row>
        <row r="2454">
          <cell r="A2454">
            <v>44779.387013888903</v>
          </cell>
          <cell r="B2454">
            <v>4660</v>
          </cell>
          <cell r="F2454" t="str">
            <v>CC-00674536</v>
          </cell>
          <cell r="R2454" t="str">
            <v>BUKD162535</v>
          </cell>
          <cell r="AB2454" t="str">
            <v>Change Air filter, oil filter, separator, MPV Kit, BDV kit, pressure regulator kit, Actuator kit and oil</v>
          </cell>
        </row>
        <row r="2455">
          <cell r="A2455">
            <v>44777.466180555602</v>
          </cell>
          <cell r="B2455">
            <v>536039</v>
          </cell>
          <cell r="F2455" t="str">
            <v>CC-00672764</v>
          </cell>
          <cell r="R2455" t="str">
            <v>BLIS040713</v>
          </cell>
          <cell r="AB2455" t="str">
            <v>Change MPV kit, BDV Kit, solenoid valve kit, hose pipe</v>
          </cell>
        </row>
        <row r="2456">
          <cell r="A2456">
            <v>44776.512384259302</v>
          </cell>
          <cell r="B2456">
            <v>4205</v>
          </cell>
          <cell r="F2456" t="str">
            <v>CC-00672004</v>
          </cell>
          <cell r="R2456" t="str">
            <v>BULL160559</v>
          </cell>
          <cell r="AB2456" t="str">
            <v>Attend the site for complain schedule services.And then chenge the some parts air filter, oil filter and oil plus. Then start the machine and running ok.</v>
          </cell>
        </row>
        <row r="2457">
          <cell r="A2457">
            <v>44776.507372685199</v>
          </cell>
          <cell r="B2457">
            <v>2296</v>
          </cell>
          <cell r="F2457" t="str">
            <v>CC-00671988</v>
          </cell>
          <cell r="R2457" t="str">
            <v>BUAL160593</v>
          </cell>
          <cell r="AB2457" t="str">
            <v>Attend the site for complain schedule service. So some parts replaced air filter, oil filter,oil and separator.Then start the machine and running ok.</v>
          </cell>
        </row>
        <row r="2458">
          <cell r="A2458">
            <v>44775.520324074103</v>
          </cell>
          <cell r="B2458">
            <v>6412</v>
          </cell>
          <cell r="F2458" t="str">
            <v>CC-00671056</v>
          </cell>
          <cell r="R2458" t="str">
            <v>BSCD161691</v>
          </cell>
          <cell r="AB2458" t="str">
            <v>As per customer complaint oil colour changed before time so we have done the whole unit cleaning, during cleaning procedure we open the pipelines,hoses, oil cooler,radiator and after cooler. After then clean oil cooler, radiator and after cooler with caustic soda, water and air pressure , clean oil stop valve assembly, tv block pipelines and hoses with water and caustic soda , clean separator tank after then fitted the all accessories of the compressor and fitted the same separator fitter, fitted new oil filter and air filter kit both engine and compressor. After then fill oil in tank up to full guage level and start the unit for sometime. Again fill oil in tank up to half guage level and run the unit on load condition found unit running in satisfactory condition.</v>
          </cell>
        </row>
        <row r="2459">
          <cell r="A2459">
            <v>44772.5750694444</v>
          </cell>
          <cell r="B2459">
            <v>7242</v>
          </cell>
          <cell r="F2459" t="str">
            <v>CC-00669184</v>
          </cell>
          <cell r="R2459" t="str">
            <v>BSKD161477</v>
          </cell>
          <cell r="AB2459" t="str">
            <v>Change Air filter, oil filter and oil</v>
          </cell>
        </row>
        <row r="2460">
          <cell r="A2460">
            <v>44772.512002314797</v>
          </cell>
          <cell r="B2460">
            <v>3365</v>
          </cell>
          <cell r="F2460" t="str">
            <v>CC-00669063</v>
          </cell>
          <cell r="R2460" t="str">
            <v>BTDD162192</v>
          </cell>
          <cell r="AB2460" t="str">
            <v>Change Air filter, oil filter, separator and oil</v>
          </cell>
        </row>
        <row r="2461">
          <cell r="A2461">
            <v>44771.691921296297</v>
          </cell>
          <cell r="B2461">
            <v>507</v>
          </cell>
          <cell r="F2461" t="str">
            <v>CC-00668520</v>
          </cell>
          <cell r="R2461" t="str">
            <v>BVLD163040</v>
          </cell>
          <cell r="AB2461" t="str">
            <v>Change air filter, oil filter and oil</v>
          </cell>
        </row>
        <row r="2462">
          <cell r="A2462">
            <v>44771.633854166699</v>
          </cell>
          <cell r="B2462">
            <v>18458</v>
          </cell>
          <cell r="F2462" t="str">
            <v>CC-00668404</v>
          </cell>
          <cell r="R2462" t="str">
            <v>BSAF110719</v>
          </cell>
          <cell r="AB2462" t="str">
            <v>We visited site check and service done today in unit and we also 8000 h service done during change the parts air filter,oil filter, separator ,oil xd and valve kit .after than start for check unit running well.</v>
          </cell>
        </row>
        <row r="2463">
          <cell r="A2463">
            <v>44770.667361111096</v>
          </cell>
          <cell r="B2463">
            <v>13404</v>
          </cell>
          <cell r="F2463" t="str">
            <v>CC-00667606</v>
          </cell>
          <cell r="R2463" t="str">
            <v>BSKS036365</v>
          </cell>
          <cell r="AB2463" t="str">
            <v>Today we attend the site for general service so we change parts 1 air filter 2 oil filter than start machine running ok</v>
          </cell>
        </row>
        <row r="2464">
          <cell r="A2464">
            <v>44770.6653240741</v>
          </cell>
          <cell r="B2464">
            <v>17533</v>
          </cell>
          <cell r="F2464" t="str">
            <v>CC-00667601</v>
          </cell>
          <cell r="R2464" t="str">
            <v>BSKS036366</v>
          </cell>
          <cell r="AB2464" t="str">
            <v>We attend the customer site for general service so we change the parts 1 air filter 2 oil filter 3 oil 4 separator 5 all valve kit than Start machine running ok</v>
          </cell>
        </row>
        <row r="2465">
          <cell r="A2465">
            <v>44770.629687499997</v>
          </cell>
          <cell r="B2465">
            <v>2465</v>
          </cell>
          <cell r="F2465" t="str">
            <v>CC-00667524</v>
          </cell>
          <cell r="R2465" t="str">
            <v>BULD162568</v>
          </cell>
          <cell r="AB2465" t="str">
            <v>Change Air filter, oil filter and oil</v>
          </cell>
        </row>
        <row r="2466">
          <cell r="A2466">
            <v>44769.598703703698</v>
          </cell>
          <cell r="B2466">
            <v>6466</v>
          </cell>
          <cell r="F2466" t="str">
            <v>CC-00666505</v>
          </cell>
          <cell r="R2466" t="str">
            <v>BSLS036682</v>
          </cell>
          <cell r="AB2466" t="str">
            <v>Today we attend the customer site for general service so we check and found service time over so we change parts 1 air filter 2 oil filter 3 oil than start machine running ok</v>
          </cell>
        </row>
        <row r="2467">
          <cell r="A2467">
            <v>44769.5958217593</v>
          </cell>
          <cell r="B2467">
            <v>13890</v>
          </cell>
          <cell r="F2467" t="str">
            <v>CC-00666499</v>
          </cell>
          <cell r="R2467" t="str">
            <v>BRIS035838</v>
          </cell>
          <cell r="AB2467" t="str">
            <v>We attend the customer site for general service so we check and found service time over so we change parts 1 air filter 2 oil filter 3 oil than start machine running ok</v>
          </cell>
        </row>
        <row r="2468">
          <cell r="A2468">
            <v>44769.322280092601</v>
          </cell>
          <cell r="B2468">
            <v>545</v>
          </cell>
          <cell r="F2468" t="str">
            <v>CC-00666181</v>
          </cell>
          <cell r="R2468" t="str">
            <v>BVLD163067</v>
          </cell>
          <cell r="AB2468" t="str">
            <v>Attend the site for schedule service so following jobs are done:- Drain oil from tank and oil and oil cooler 37 litres, replace air filter engine and compressor side, replace oil filter 2nos. Plugged in all drain plugs and fill oil in tank up to full guage level, start the unit for some time and stop the unit. Again fill oil in tank up to half guage level, overall topped oil 39 litres. After schedule done start the unit and checked the unit on load condition found unit is running in ok condition with all parameters under limit.</v>
          </cell>
        </row>
        <row r="2469">
          <cell r="A2469">
            <v>44769.3190972222</v>
          </cell>
          <cell r="B2469">
            <v>1011</v>
          </cell>
          <cell r="F2469" t="str">
            <v>CC-00666179</v>
          </cell>
          <cell r="R2469" t="str">
            <v>BUID162953</v>
          </cell>
          <cell r="AB2469" t="str">
            <v>Attend the site for schedule service so following jobs are done:- Drain oil from tank and oil and oil cooler 38 litres, replace air filter engine and compressor side, replace oil filter 2nos., clean actuator assembly end and compressor side. Plugged in all drain plugs and fill oil in tank up to full guage level, start the unit for some time and stop the unit. Again fill oil in tank up to half guage level, overall topped oil 38 litres. After schedule done start the unit and checked the unit on load condition found unit is running in ok condition with all parameters under limit.</v>
          </cell>
        </row>
        <row r="2470">
          <cell r="A2470">
            <v>44768.596932870401</v>
          </cell>
          <cell r="B2470">
            <v>21983</v>
          </cell>
          <cell r="F2470" t="str">
            <v>CC-00665663</v>
          </cell>
          <cell r="R2470" t="str">
            <v>BQES030978</v>
          </cell>
          <cell r="AB2470" t="str">
            <v>Change air filter &amp; oil filter</v>
          </cell>
        </row>
        <row r="2471">
          <cell r="A2471">
            <v>44768.545532407399</v>
          </cell>
          <cell r="B2471">
            <v>2347</v>
          </cell>
          <cell r="F2471" t="str">
            <v>CC-00665562</v>
          </cell>
          <cell r="R2471" t="str">
            <v>BSBC375571</v>
          </cell>
          <cell r="AB2471" t="str">
            <v>Change oil only</v>
          </cell>
        </row>
        <row r="2472">
          <cell r="A2472">
            <v>44764.499479166698</v>
          </cell>
          <cell r="B2472">
            <v>1980</v>
          </cell>
          <cell r="F2472" t="str">
            <v>CC-00662112</v>
          </cell>
          <cell r="R2472" t="str">
            <v>BUCD162696</v>
          </cell>
          <cell r="AB2472" t="str">
            <v>Change Air filter, oil filter &amp; oil also change engine side air filter</v>
          </cell>
        </row>
        <row r="2473">
          <cell r="A2473">
            <v>44763.654791666697</v>
          </cell>
          <cell r="B2473">
            <v>2005</v>
          </cell>
          <cell r="F2473" t="str">
            <v>CC-00661392</v>
          </cell>
          <cell r="R2473" t="str">
            <v>BSEC376140</v>
          </cell>
          <cell r="AB2473" t="str">
            <v>Change Air filter, oil filter, separator and oil</v>
          </cell>
        </row>
        <row r="2474">
          <cell r="A2474">
            <v>44763.453703703701</v>
          </cell>
          <cell r="B2474">
            <v>1639</v>
          </cell>
          <cell r="F2474" t="str">
            <v>CC-00660913</v>
          </cell>
          <cell r="R2474" t="str">
            <v>BSFD161799</v>
          </cell>
          <cell r="AB2474" t="str">
            <v>Attend the site for schedule service so following parts are replaced, replace oil 38 litres, and replace oil filter 2nos. Replace one 4pin relay for starting  issue. Clean compressor side actuator assembly and refitted the same, clean pressure regulator assembly and refitted the same. After all work done start the unit found unit is running ok condition.</v>
          </cell>
        </row>
        <row r="2475">
          <cell r="A2475">
            <v>44763.447962963</v>
          </cell>
          <cell r="B2475">
            <v>3083</v>
          </cell>
          <cell r="F2475" t="str">
            <v>CC-00660895</v>
          </cell>
          <cell r="R2475" t="str">
            <v>BVJS047894</v>
          </cell>
          <cell r="AB2475" t="str">
            <v>Change Air filter, oil filter and oil</v>
          </cell>
        </row>
        <row r="2476">
          <cell r="A2476">
            <v>44762.230381944399</v>
          </cell>
          <cell r="B2476">
            <v>5001</v>
          </cell>
          <cell r="F2476" t="str">
            <v>CC-00659720</v>
          </cell>
          <cell r="R2476" t="str">
            <v>BTGD162289</v>
          </cell>
          <cell r="AB2476" t="str">
            <v>Change Air filter, oil filter &amp; oil also change engine side air filter</v>
          </cell>
        </row>
        <row r="2477">
          <cell r="A2477">
            <v>44760.691215277802</v>
          </cell>
          <cell r="B2477">
            <v>1810</v>
          </cell>
          <cell r="F2477" t="str">
            <v>CC-00658538</v>
          </cell>
          <cell r="R2477" t="str">
            <v>BSDD120664</v>
          </cell>
          <cell r="AB2477" t="str">
            <v>Chenge air filter, oil filter,Elgi air lube plus 20 letter,and oil separator</v>
          </cell>
        </row>
        <row r="2478">
          <cell r="A2478">
            <v>44760.546435185199</v>
          </cell>
          <cell r="B2478">
            <v>4830</v>
          </cell>
          <cell r="F2478" t="str">
            <v>CC-00658249</v>
          </cell>
          <cell r="R2478" t="str">
            <v>BTCD162149</v>
          </cell>
          <cell r="AB2478" t="str">
            <v>Change air filter, oil filter, separator, BDV Kit, MPV Kit, Pressure regulator kit, actuator kit and oil also change engine side air filter.</v>
          </cell>
        </row>
        <row r="2479">
          <cell r="A2479">
            <v>44760.544618055603</v>
          </cell>
          <cell r="B2479"/>
          <cell r="F2479" t="str">
            <v>CC-00658245</v>
          </cell>
          <cell r="R2479" t="str">
            <v>BTKD162112</v>
          </cell>
          <cell r="AB2479" t="str">
            <v>Unit tripping</v>
          </cell>
        </row>
        <row r="2480">
          <cell r="A2480">
            <v>44760.474849537</v>
          </cell>
          <cell r="B2480">
            <v>32897</v>
          </cell>
          <cell r="F2480" t="str">
            <v>CC-00658061</v>
          </cell>
          <cell r="R2480" t="str">
            <v>BLFS031469</v>
          </cell>
          <cell r="AB2480" t="str">
            <v>Change Air filter, oil filter, separator and oil also greasing done</v>
          </cell>
        </row>
        <row r="2481">
          <cell r="A2481">
            <v>44758.444317129601</v>
          </cell>
          <cell r="B2481">
            <v>1146</v>
          </cell>
          <cell r="F2481" t="str">
            <v>CC-00656781</v>
          </cell>
          <cell r="R2481" t="str">
            <v>BUJD162460</v>
          </cell>
          <cell r="AB2481" t="str">
            <v>Attend the site for schedule service so drain oil from tank and oil cooler, over all drain oil 37 litres with two dead crank, after then replace oil filter 90 lpm 2pcs, replace air filter 2nos., plugged in all drain plugs and fill oil in separator tank up to full guage level and start the unit for some time after then again fill oil in tank up to half guage level. Over all topped up oil in tank 38 litres. After schedule service done start the unit and checked on load condition found unit is running in proper condition with all parameters under limit.</v>
          </cell>
        </row>
        <row r="2482">
          <cell r="A2482">
            <v>44757.540474537003</v>
          </cell>
          <cell r="B2482">
            <v>4603</v>
          </cell>
          <cell r="F2482" t="str">
            <v>CC-00656112</v>
          </cell>
          <cell r="R2482" t="str">
            <v>BTED162217</v>
          </cell>
          <cell r="AB2482" t="str">
            <v>Opening the separator filter separator tank found rusted condition so open oil cooler and pipelines, clean separator tank , clean oil cooler, clean pipelines, after then fitted all accessories, engine side actuator kit replaced, pressure regulator kit replaced, compressor side actuator clean and refitted the same, fitted new separator filter, fitted new oil filter, replace air filter engine and compressor side, fill new oil in tank 42 litres, start the unit and set the air pressure to 210 psi at 1300 rpm after all work done run the unit on load condition found unit is running in ok condition with all parameters under limit.</v>
          </cell>
        </row>
        <row r="2483">
          <cell r="A2483">
            <v>44757.491099537001</v>
          </cell>
          <cell r="B2483">
            <v>14529</v>
          </cell>
          <cell r="F2483" t="str">
            <v>CC-00655987</v>
          </cell>
          <cell r="R2483" t="str">
            <v>BSDS043254</v>
          </cell>
          <cell r="AB2483" t="str">
            <v>Change Air filter and oil filter</v>
          </cell>
        </row>
        <row r="2484">
          <cell r="A2484">
            <v>44756.708229166703</v>
          </cell>
          <cell r="B2484">
            <v>40508</v>
          </cell>
          <cell r="F2484" t="str">
            <v>CC-00655484</v>
          </cell>
          <cell r="R2484" t="str">
            <v>BKAS030685</v>
          </cell>
          <cell r="AB2484" t="str">
            <v>Change parts air filter, oil filter, intake valve, bdv 5solonid valve &amp; mpv</v>
          </cell>
        </row>
        <row r="2485">
          <cell r="A2485">
            <v>44755.688587962999</v>
          </cell>
          <cell r="B2485">
            <v>5353</v>
          </cell>
          <cell r="F2485" t="str">
            <v>CC-00654364</v>
          </cell>
          <cell r="R2485" t="str">
            <v>BSES037922</v>
          </cell>
          <cell r="AB2485" t="str">
            <v>Change Air filter, oil filter and oil</v>
          </cell>
        </row>
        <row r="2486">
          <cell r="A2486">
            <v>44754.463703703703</v>
          </cell>
          <cell r="B2486">
            <v>4108</v>
          </cell>
          <cell r="F2486" t="str">
            <v>CC-00652741</v>
          </cell>
          <cell r="R2486" t="str">
            <v>BULD162577</v>
          </cell>
          <cell r="AB2486" t="str">
            <v>Attend the site and change Air filter, oil filter and oil also change engine side oil filter</v>
          </cell>
        </row>
        <row r="2487">
          <cell r="A2487">
            <v>44753.434988425899</v>
          </cell>
          <cell r="B2487">
            <v>25610</v>
          </cell>
          <cell r="F2487" t="str">
            <v>CC-00651670</v>
          </cell>
          <cell r="R2487" t="str">
            <v>BSJS035917</v>
          </cell>
          <cell r="AB2487"/>
        </row>
        <row r="2488">
          <cell r="A2488">
            <v>44750.659930555601</v>
          </cell>
          <cell r="B2488">
            <v>8690</v>
          </cell>
          <cell r="F2488" t="str">
            <v>CC-00649940</v>
          </cell>
          <cell r="R2488" t="str">
            <v>BRGD161233</v>
          </cell>
          <cell r="AB2488" t="str">
            <v>Change oil filter, air oil separator, limit switch and oil</v>
          </cell>
        </row>
        <row r="2489">
          <cell r="A2489">
            <v>44750.436712962997</v>
          </cell>
          <cell r="B2489">
            <v>12879</v>
          </cell>
          <cell r="F2489" t="str">
            <v>CC-00649484</v>
          </cell>
          <cell r="R2489" t="str">
            <v>BSHS038806</v>
          </cell>
          <cell r="AB2489" t="str">
            <v>Change oil filter and air oil separator</v>
          </cell>
        </row>
        <row r="2490">
          <cell r="A2490">
            <v>44750.433553240699</v>
          </cell>
          <cell r="B2490">
            <v>34619</v>
          </cell>
          <cell r="F2490" t="str">
            <v>CC-00649477</v>
          </cell>
          <cell r="R2490" t="str">
            <v>BQBS030091</v>
          </cell>
          <cell r="AB2490" t="str">
            <v>Change Air filter and oil filter</v>
          </cell>
        </row>
        <row r="2491">
          <cell r="A2491">
            <v>44749.758761574099</v>
          </cell>
          <cell r="B2491">
            <v>21147</v>
          </cell>
          <cell r="F2491" t="str">
            <v>CC-00649040</v>
          </cell>
          <cell r="R2491" t="str">
            <v>GPLS030458</v>
          </cell>
          <cell r="AB2491" t="str">
            <v>Change Air filter, oil filter, separator and oil</v>
          </cell>
        </row>
        <row r="2492">
          <cell r="A2492">
            <v>44748.475763888899</v>
          </cell>
          <cell r="B2492">
            <v>5023</v>
          </cell>
          <cell r="F2492" t="str">
            <v>CC-00647460</v>
          </cell>
          <cell r="R2492" t="str">
            <v>BUBS033778</v>
          </cell>
          <cell r="AB2492" t="str">
            <v>Change air filter &amp; oil filter</v>
          </cell>
        </row>
        <row r="2493">
          <cell r="A2493">
            <v>44746.696354166699</v>
          </cell>
          <cell r="B2493">
            <v>3512</v>
          </cell>
          <cell r="F2493" t="str">
            <v>CC-00646024</v>
          </cell>
          <cell r="R2493" t="str">
            <v>BSKD161462</v>
          </cell>
          <cell r="AB2493" t="str">
            <v>Change Air filter, oil filter,MPV kit, BDV Kit, Actuator kit, pressure regulator kit and oil</v>
          </cell>
        </row>
        <row r="2494">
          <cell r="A2494">
            <v>44743.5792939815</v>
          </cell>
          <cell r="B2494">
            <v>1500</v>
          </cell>
          <cell r="F2494" t="str">
            <v>CC-00643755</v>
          </cell>
          <cell r="R2494" t="str">
            <v>BUID162912</v>
          </cell>
          <cell r="AB2494" t="str">
            <v>We Visited site and general service done today in unit during change the parts are oil filter, air filter, oil, air oil seperator , BDV kit, Acchuator kit, pressure regulater kit after than start for doing check unit running well.</v>
          </cell>
        </row>
        <row r="2495">
          <cell r="A2495">
            <v>44742.666168981501</v>
          </cell>
          <cell r="B2495">
            <v>4185</v>
          </cell>
          <cell r="F2495" t="str">
            <v>CC-00643162</v>
          </cell>
          <cell r="R2495" t="str">
            <v>BTFD162243</v>
          </cell>
          <cell r="AB2495" t="str">
            <v>Change air filter, oil filter and oil</v>
          </cell>
        </row>
        <row r="2496">
          <cell r="A2496">
            <v>44741.724976851903</v>
          </cell>
          <cell r="B2496"/>
          <cell r="F2496" t="str">
            <v>CC-00642498</v>
          </cell>
          <cell r="R2496" t="str">
            <v>BNFD210070</v>
          </cell>
          <cell r="AB2496"/>
        </row>
        <row r="2497">
          <cell r="A2497">
            <v>44741.567662037</v>
          </cell>
          <cell r="B2497">
            <v>5116</v>
          </cell>
          <cell r="F2497" t="str">
            <v>CC-00642252</v>
          </cell>
          <cell r="R2497" t="str">
            <v>BTKD162112</v>
          </cell>
          <cell r="AB2497" t="str">
            <v>Change Air filter, oil filter and oil</v>
          </cell>
        </row>
        <row r="2498">
          <cell r="A2498">
            <v>44741.541435185201</v>
          </cell>
          <cell r="B2498">
            <v>5500</v>
          </cell>
          <cell r="F2498" t="str">
            <v>CC-00642212</v>
          </cell>
          <cell r="R2498" t="str">
            <v>BTFD162244</v>
          </cell>
          <cell r="AB2498" t="str">
            <v>Change air filter, oil filter &amp; oil</v>
          </cell>
        </row>
        <row r="2499">
          <cell r="A2499">
            <v>44740.7355902778</v>
          </cell>
          <cell r="B2499">
            <v>752</v>
          </cell>
          <cell r="F2499" t="str">
            <v>CC-00641734</v>
          </cell>
          <cell r="R2499" t="str">
            <v>BTEC378536</v>
          </cell>
          <cell r="AB2499" t="str">
            <v>Change air filter &amp; oil filter</v>
          </cell>
        </row>
        <row r="2500">
          <cell r="A2500">
            <v>44739.720625000002</v>
          </cell>
          <cell r="B2500">
            <v>14881</v>
          </cell>
          <cell r="F2500" t="str">
            <v>CC-00640828</v>
          </cell>
          <cell r="R2500" t="str">
            <v>BSCS037449</v>
          </cell>
          <cell r="AB2500" t="str">
            <v>We visited site and service done today in unit during change the parts are 1- air filter and oil filter</v>
          </cell>
        </row>
        <row r="2501">
          <cell r="A2501">
            <v>44739.461921296301</v>
          </cell>
          <cell r="B2501">
            <v>8080</v>
          </cell>
          <cell r="F2501" t="str">
            <v>CC-00640345</v>
          </cell>
          <cell r="R2501" t="str">
            <v>BRGL151464</v>
          </cell>
          <cell r="AB2501" t="str">
            <v>Change Air filter, oil filter, separator, MPV Kit and oil</v>
          </cell>
        </row>
        <row r="2502">
          <cell r="A2502">
            <v>44739.454155092601</v>
          </cell>
          <cell r="B2502">
            <v>4050</v>
          </cell>
          <cell r="F2502" t="str">
            <v>CC-00640330</v>
          </cell>
          <cell r="R2502" t="str">
            <v>BRBL150944</v>
          </cell>
          <cell r="AB2502" t="str">
            <v>Change Air filter, oil filter, separator, MPV Kit and oil</v>
          </cell>
        </row>
        <row r="2503">
          <cell r="A2503">
            <v>44739.446446759299</v>
          </cell>
          <cell r="B2503">
            <v>7857</v>
          </cell>
          <cell r="F2503" t="str">
            <v>CC-00640317</v>
          </cell>
          <cell r="R2503" t="str">
            <v>BRGL151468</v>
          </cell>
          <cell r="AB2503" t="str">
            <v>Change Air filter, oil filter separator and oil</v>
          </cell>
        </row>
        <row r="2504">
          <cell r="A2504">
            <v>44739.431770833296</v>
          </cell>
          <cell r="B2504">
            <v>1063</v>
          </cell>
          <cell r="F2504" t="str">
            <v>CC-00640298</v>
          </cell>
          <cell r="R2504" t="str">
            <v>BUFC372952</v>
          </cell>
          <cell r="AB2504" t="str">
            <v>Change air filter, oil filter, separator &amp; oil</v>
          </cell>
        </row>
        <row r="2505">
          <cell r="A2505">
            <v>44739.426354166702</v>
          </cell>
          <cell r="B2505">
            <v>20867</v>
          </cell>
          <cell r="F2505" t="str">
            <v>CC-00640289</v>
          </cell>
          <cell r="R2505" t="str">
            <v>BQBS033796</v>
          </cell>
          <cell r="AB2505" t="str">
            <v>Change air filter &amp; oil filter</v>
          </cell>
        </row>
        <row r="2506">
          <cell r="A2506">
            <v>44739.424837963001</v>
          </cell>
          <cell r="B2506">
            <v>34032</v>
          </cell>
          <cell r="F2506" t="str">
            <v>CC-00640287</v>
          </cell>
          <cell r="R2506" t="str">
            <v>BIGS030904</v>
          </cell>
          <cell r="AB2506" t="str">
            <v>Change air filter, oil filter, separator, BDV kit, Intake valve kit, solenoide valve kit, MPV kit &amp; oil change</v>
          </cell>
        </row>
        <row r="2507">
          <cell r="A2507">
            <v>44739.4194907407</v>
          </cell>
          <cell r="B2507">
            <v>19944</v>
          </cell>
          <cell r="F2507" t="str">
            <v>CC-00640279</v>
          </cell>
          <cell r="R2507" t="str">
            <v>108441</v>
          </cell>
          <cell r="AB2507" t="str">
            <v>Change air filter, oil filter, separator, BDV kit, Intake valve kit, solenoide valve kit, MPV kit &amp; oil change</v>
          </cell>
        </row>
        <row r="2508">
          <cell r="A2508">
            <v>44739.416423611103</v>
          </cell>
          <cell r="B2508">
            <v>21267</v>
          </cell>
          <cell r="F2508" t="str">
            <v>CC-00640276</v>
          </cell>
          <cell r="R2508" t="str">
            <v>BRIS035698</v>
          </cell>
          <cell r="AB2508" t="str">
            <v>Change air filter, oil filter &amp; MPV kit</v>
          </cell>
        </row>
        <row r="2509">
          <cell r="A2509">
            <v>44736.603865740697</v>
          </cell>
          <cell r="B2509">
            <v>564</v>
          </cell>
          <cell r="F2509" t="str">
            <v>CC-00638612</v>
          </cell>
          <cell r="R2509" t="str">
            <v>BUCD230856</v>
          </cell>
          <cell r="AB2509" t="str">
            <v>Change Air filter, oil filter &amp; oil</v>
          </cell>
        </row>
        <row r="2510">
          <cell r="A2510">
            <v>44736.444629629601</v>
          </cell>
          <cell r="B2510">
            <v>2004</v>
          </cell>
          <cell r="F2510" t="str">
            <v>CC-00638326</v>
          </cell>
          <cell r="R2510" t="str">
            <v>BUIS036401</v>
          </cell>
          <cell r="AB2510" t="str">
            <v>Change air filter &amp; oil filter</v>
          </cell>
        </row>
        <row r="2511">
          <cell r="A2511">
            <v>44735.6338888889</v>
          </cell>
          <cell r="B2511">
            <v>5656</v>
          </cell>
          <cell r="F2511" t="str">
            <v>CC-00637790</v>
          </cell>
          <cell r="R2511" t="str">
            <v>BTDD162186</v>
          </cell>
          <cell r="AB2511" t="str">
            <v>Change air filter, oil filter &amp; oil</v>
          </cell>
        </row>
        <row r="2512">
          <cell r="A2512">
            <v>44735.544687499998</v>
          </cell>
          <cell r="B2512">
            <v>547</v>
          </cell>
          <cell r="F2512" t="str">
            <v>CC-00637631</v>
          </cell>
          <cell r="R2512" t="str">
            <v>BUDD162719</v>
          </cell>
          <cell r="AB2512"/>
        </row>
        <row r="2513">
          <cell r="A2513">
            <v>44734.605347222197</v>
          </cell>
          <cell r="B2513">
            <v>7866</v>
          </cell>
          <cell r="F2513" t="str">
            <v>CC-00636714</v>
          </cell>
          <cell r="R2513" t="str">
            <v>BTDD162169</v>
          </cell>
          <cell r="AB2513" t="str">
            <v>Change oil filter 2nos., Air filter 2nos., separator filter, actuator kit, bdv kit, pressure regulator kit, after then top up oil in tank 38 litres .</v>
          </cell>
        </row>
        <row r="2514">
          <cell r="A2514">
            <v>44734.460023148102</v>
          </cell>
          <cell r="B2514">
            <v>1017</v>
          </cell>
          <cell r="F2514" t="str">
            <v>CC-00636487</v>
          </cell>
          <cell r="R2514" t="str">
            <v>BUGD162826</v>
          </cell>
          <cell r="AB2514" t="str">
            <v>Change Air filter, oil filter and oil</v>
          </cell>
        </row>
        <row r="2515">
          <cell r="A2515">
            <v>44732.6698032407</v>
          </cell>
          <cell r="B2515">
            <v>24883</v>
          </cell>
          <cell r="F2515" t="str">
            <v>CC-00634823</v>
          </cell>
          <cell r="R2515" t="str">
            <v>BQFS031084</v>
          </cell>
          <cell r="AB2515" t="str">
            <v>Change air filter, oil filter, separator, BDV Kit, ADV kit, pressure regulator kit and oil</v>
          </cell>
        </row>
        <row r="2516">
          <cell r="A2516">
            <v>44732.415567129603</v>
          </cell>
          <cell r="B2516"/>
          <cell r="F2516" t="str">
            <v>CC-00634188</v>
          </cell>
          <cell r="R2516" t="str">
            <v>BTEC378536</v>
          </cell>
          <cell r="AB2516" t="str">
            <v>Parts Quotation shared with customer waiting for approval 24-06-2022</v>
          </cell>
        </row>
        <row r="2517">
          <cell r="A2517">
            <v>44730.732673611099</v>
          </cell>
          <cell r="B2517">
            <v>3027</v>
          </cell>
          <cell r="F2517" t="str">
            <v>CC-00633464</v>
          </cell>
          <cell r="R2517" t="str">
            <v>BSGD161864</v>
          </cell>
          <cell r="AB2517" t="str">
            <v>We attend the site. Checked and found manchine sarvice time. So i am chenge the air filter, oil, oil filter , bdv kit, accutor kit, and dcv chenge the unit and checked the all parts working good condition.</v>
          </cell>
        </row>
        <row r="2518">
          <cell r="A2518">
            <v>44730.715347222198</v>
          </cell>
          <cell r="B2518">
            <v>15496</v>
          </cell>
          <cell r="F2518" t="str">
            <v>CC-00633443</v>
          </cell>
          <cell r="R2518" t="str">
            <v>BRAS033261</v>
          </cell>
          <cell r="AB2518" t="str">
            <v>Today we attend the customer site for complain shedule service so we change parts;- 1 air filter 2 oil filter than start machine running ok</v>
          </cell>
        </row>
        <row r="2519">
          <cell r="A2519">
            <v>44729.700810185197</v>
          </cell>
          <cell r="B2519">
            <v>1084</v>
          </cell>
          <cell r="F2519" t="str">
            <v>CC-00632561</v>
          </cell>
          <cell r="R2519" t="str">
            <v>BUGD162852</v>
          </cell>
          <cell r="AB2519" t="str">
            <v>Change air filter, oil filter &amp; oil</v>
          </cell>
        </row>
        <row r="2520">
          <cell r="A2520">
            <v>44729.663437499999</v>
          </cell>
          <cell r="B2520">
            <v>16275</v>
          </cell>
          <cell r="F2520" t="str">
            <v>CC-00632506</v>
          </cell>
          <cell r="R2520" t="str">
            <v>GOCC370465</v>
          </cell>
          <cell r="AB2520" t="str">
            <v>Change air filter, oil filter, separator, thermal valve, MPV assembly, intake valve, solenoid valve and oil</v>
          </cell>
        </row>
        <row r="2521">
          <cell r="A2521">
            <v>44728.7319907407</v>
          </cell>
          <cell r="B2521">
            <v>5530</v>
          </cell>
          <cell r="F2521" t="str">
            <v>CC-00631802</v>
          </cell>
          <cell r="R2521" t="str">
            <v>BRJC371828</v>
          </cell>
          <cell r="AB2521" t="str">
            <v>Change air filter, oil filtre, separator and oil</v>
          </cell>
        </row>
        <row r="2522">
          <cell r="A2522">
            <v>44727.639224537001</v>
          </cell>
          <cell r="B2522">
            <v>47472</v>
          </cell>
          <cell r="F2522" t="str">
            <v>CC-00630674</v>
          </cell>
          <cell r="R2522" t="str">
            <v>BILS030211</v>
          </cell>
          <cell r="AB2522" t="str">
            <v>Change air filter, oil filter, separator &amp; oil</v>
          </cell>
        </row>
        <row r="2523">
          <cell r="A2523">
            <v>44727.635011574101</v>
          </cell>
          <cell r="B2523">
            <v>35725</v>
          </cell>
          <cell r="F2523" t="str">
            <v>CC-00630664</v>
          </cell>
          <cell r="R2523" t="str">
            <v>BLGS040582</v>
          </cell>
          <cell r="AB2523" t="str">
            <v>Change air filter, oil filter, separator and oil</v>
          </cell>
        </row>
        <row r="2524">
          <cell r="A2524">
            <v>44726.6848032407</v>
          </cell>
          <cell r="B2524">
            <v>1902</v>
          </cell>
          <cell r="F2524" t="str">
            <v>CC-00629916</v>
          </cell>
          <cell r="R2524" t="str">
            <v>BUFD162814</v>
          </cell>
          <cell r="AB2524" t="str">
            <v>Change air filter, oil filter &amp; oil</v>
          </cell>
        </row>
        <row r="2525">
          <cell r="A2525">
            <v>44726.645416666703</v>
          </cell>
          <cell r="B2525">
            <v>2061</v>
          </cell>
          <cell r="F2525" t="str">
            <v>CC-00629857</v>
          </cell>
          <cell r="R2525" t="str">
            <v>BULD162568</v>
          </cell>
          <cell r="AB2525" t="str">
            <v>Change air filter, oil filter &amp; oil</v>
          </cell>
        </row>
        <row r="2526">
          <cell r="A2526">
            <v>44726.640833333302</v>
          </cell>
          <cell r="B2526">
            <v>4790</v>
          </cell>
          <cell r="F2526" t="str">
            <v>CC-00629852</v>
          </cell>
          <cell r="R2526" t="str">
            <v>BTKD162074</v>
          </cell>
          <cell r="AB2526" t="str">
            <v>Change air filter, oil filter, separator, BDV kit, pressure regulator, actuator kit and oil</v>
          </cell>
        </row>
        <row r="2527">
          <cell r="A2527">
            <v>44726.583715277797</v>
          </cell>
          <cell r="B2527">
            <v>3992</v>
          </cell>
          <cell r="F2527" t="str">
            <v>CC-00629734</v>
          </cell>
          <cell r="R2527" t="str">
            <v>BTED162231</v>
          </cell>
          <cell r="AB2527" t="str">
            <v>Replace oil 37 litre, replace oil filter 90 lpm 2nos., replace air filter kit engine and compressor side both, replace separator filter, bdv kit, pressure regulator kit, engine side actuator kit and actuator assembly compressor side. After all work done start the unit set the line pressure to 210 psi at 1300 idle rpm .</v>
          </cell>
        </row>
        <row r="2528">
          <cell r="A2528">
            <v>44720.566782407397</v>
          </cell>
          <cell r="B2528">
            <v>14895</v>
          </cell>
          <cell r="F2528" t="str">
            <v>CC-00625127</v>
          </cell>
          <cell r="R2528" t="str">
            <v>BNKS030423</v>
          </cell>
          <cell r="AB2528" t="str">
            <v>We schedule service done today in unit during change the parts in service air filter,oil filter,air oil separator, oil , grease and we also change MPV, BDV, SOLENOID VALVE.</v>
          </cell>
        </row>
        <row r="2529">
          <cell r="A2529">
            <v>44720.557662036997</v>
          </cell>
          <cell r="B2529">
            <v>4097</v>
          </cell>
          <cell r="F2529" t="str">
            <v>CC-00625117</v>
          </cell>
          <cell r="R2529" t="str">
            <v>BUBS033764</v>
          </cell>
          <cell r="AB2529" t="str">
            <v>Change Air filter, oil filter, separator, grease and oil</v>
          </cell>
        </row>
        <row r="2530">
          <cell r="A2530">
            <v>44718.601076388899</v>
          </cell>
          <cell r="B2530">
            <v>6869</v>
          </cell>
          <cell r="F2530" t="str">
            <v>CC-00623515</v>
          </cell>
          <cell r="R2530" t="str">
            <v>BTLC377591</v>
          </cell>
          <cell r="AB2530" t="str">
            <v>Today we attend the site for complain general service so we change parts:- 1 air filter 2 oil filter 3 oil 4 separator 5 mpv 6 solenoid valve 7 intake valve, after replacing parts Start  the machine running ok and all parts working properly</v>
          </cell>
        </row>
        <row r="2531">
          <cell r="A2531">
            <v>44716.482870370397</v>
          </cell>
          <cell r="B2531">
            <v>2474</v>
          </cell>
          <cell r="F2531" t="str">
            <v>CC-00622376</v>
          </cell>
          <cell r="R2531" t="str">
            <v>BUAL160585</v>
          </cell>
          <cell r="AB2531" t="str">
            <v>Change air filter, oil filter, air oil separator and oil</v>
          </cell>
        </row>
        <row r="2532">
          <cell r="A2532">
            <v>44715.471886574102</v>
          </cell>
          <cell r="B2532">
            <v>1315</v>
          </cell>
          <cell r="F2532" t="str">
            <v>CC-00621397</v>
          </cell>
          <cell r="R2532" t="str">
            <v>BUDC372326</v>
          </cell>
          <cell r="AB2532" t="str">
            <v>Change Air filter, oil filter, separator and oil</v>
          </cell>
        </row>
        <row r="2533">
          <cell r="A2533">
            <v>44714.535104166702</v>
          </cell>
          <cell r="B2533">
            <v>4131</v>
          </cell>
          <cell r="F2533" t="str">
            <v>CC-00620767</v>
          </cell>
          <cell r="R2533" t="str">
            <v>BTCD162162</v>
          </cell>
          <cell r="AB2533" t="str">
            <v>Change air filter, oil filter, separator, BDV kit, MPV Kit, ADV Kit, Pressure regulator kit,  and oil changed.</v>
          </cell>
        </row>
        <row r="2534">
          <cell r="A2534">
            <v>44713.487152777801</v>
          </cell>
          <cell r="B2534">
            <v>10539</v>
          </cell>
          <cell r="F2534" t="str">
            <v>CC-00619899</v>
          </cell>
          <cell r="R2534" t="str">
            <v>BRFC373676</v>
          </cell>
          <cell r="AB2534" t="str">
            <v>Change air filter &amp; oil filter</v>
          </cell>
        </row>
        <row r="2535">
          <cell r="A2535">
            <v>44713.483391203699</v>
          </cell>
          <cell r="B2535">
            <v>15307</v>
          </cell>
          <cell r="F2535" t="str">
            <v>CC-00619893</v>
          </cell>
          <cell r="R2535" t="str">
            <v>BRCC372871</v>
          </cell>
          <cell r="AB2535" t="str">
            <v>Change air filter &amp; oil filter</v>
          </cell>
        </row>
        <row r="2536">
          <cell r="A2536">
            <v>44712.637604166703</v>
          </cell>
          <cell r="B2536">
            <v>10072</v>
          </cell>
          <cell r="F2536" t="str">
            <v>CC-00619335</v>
          </cell>
          <cell r="R2536" t="str">
            <v>BSAS036958</v>
          </cell>
          <cell r="AB2536" t="str">
            <v>Change Air filter, oil filter,pre filter and grease</v>
          </cell>
        </row>
        <row r="2537">
          <cell r="A2537">
            <v>44711.480486111097</v>
          </cell>
          <cell r="B2537">
            <v>7534</v>
          </cell>
          <cell r="F2537" t="str">
            <v>CC-00618101</v>
          </cell>
          <cell r="R2537" t="str">
            <v>BSGC376585</v>
          </cell>
          <cell r="AB2537" t="str">
            <v>Change Air filter, oil filter, separator,MPV kit, intake valve kit solenoid valve kit and oil</v>
          </cell>
        </row>
        <row r="2538">
          <cell r="A2538">
            <v>44706.639236111099</v>
          </cell>
          <cell r="B2538">
            <v>4276</v>
          </cell>
          <cell r="F2538" t="str">
            <v>CC-00614879</v>
          </cell>
          <cell r="R2538" t="str">
            <v>BTED162217</v>
          </cell>
          <cell r="AB2538" t="str">
            <v>Change air filter, oil filter and oil</v>
          </cell>
        </row>
        <row r="2539">
          <cell r="A2539">
            <v>44706.470462963</v>
          </cell>
          <cell r="B2539">
            <v>364</v>
          </cell>
          <cell r="F2539" t="str">
            <v>CC-00614553</v>
          </cell>
          <cell r="R2539" t="str">
            <v>BTHD120963</v>
          </cell>
          <cell r="AB2539" t="str">
            <v>Change Air filter, oil filter, separator and oil</v>
          </cell>
        </row>
        <row r="2540">
          <cell r="A2540">
            <v>44706.460196759297</v>
          </cell>
          <cell r="B2540">
            <v>734</v>
          </cell>
          <cell r="F2540" t="str">
            <v>CC-00614543</v>
          </cell>
          <cell r="R2540" t="str">
            <v>BULD121094</v>
          </cell>
          <cell r="AB2540" t="str">
            <v>Change Air filter, oil filter, separator and oil</v>
          </cell>
        </row>
        <row r="2541">
          <cell r="A2541">
            <v>44706.454780092601</v>
          </cell>
          <cell r="B2541">
            <v>697</v>
          </cell>
          <cell r="F2541" t="str">
            <v>CC-00614536</v>
          </cell>
          <cell r="R2541" t="str">
            <v>BTDD120878</v>
          </cell>
          <cell r="AB2541" t="str">
            <v>Change Air filter, oil filter, separator and oil</v>
          </cell>
        </row>
        <row r="2542">
          <cell r="A2542">
            <v>44705.447534722203</v>
          </cell>
          <cell r="B2542">
            <v>16584</v>
          </cell>
          <cell r="F2542" t="str">
            <v>CC-00613623</v>
          </cell>
          <cell r="R2542" t="str">
            <v>BQGS031413</v>
          </cell>
          <cell r="AB2542" t="str">
            <v>Change air filter &amp; oil filter</v>
          </cell>
        </row>
        <row r="2543">
          <cell r="A2543">
            <v>44705.439467592601</v>
          </cell>
          <cell r="B2543">
            <v>19816</v>
          </cell>
          <cell r="F2543" t="str">
            <v>CC-00613608</v>
          </cell>
          <cell r="R2543" t="str">
            <v>BQHS040705</v>
          </cell>
          <cell r="AB2543" t="str">
            <v>Change air filter &amp; oil filter</v>
          </cell>
        </row>
        <row r="2544">
          <cell r="A2544">
            <v>44704.776539351798</v>
          </cell>
          <cell r="B2544">
            <v>3592</v>
          </cell>
          <cell r="F2544" t="str">
            <v>CC-00613322</v>
          </cell>
          <cell r="R2544" t="str">
            <v>BULD162577</v>
          </cell>
          <cell r="AB2544" t="str">
            <v>Change air filter, oil filter &amp; oil</v>
          </cell>
        </row>
        <row r="2545">
          <cell r="A2545">
            <v>44704.533761574101</v>
          </cell>
          <cell r="B2545">
            <v>1495</v>
          </cell>
          <cell r="F2545" t="str">
            <v>CC-00612867</v>
          </cell>
          <cell r="R2545" t="str">
            <v>BUFD162814</v>
          </cell>
          <cell r="AB2545" t="str">
            <v>We attend the customer site for complain general service so we changed parts:-1:air filter, 2:oil filter, 3:oil xd 4:separator than start machine running ok</v>
          </cell>
        </row>
        <row r="2546">
          <cell r="A2546">
            <v>44704.528726851902</v>
          </cell>
          <cell r="B2546">
            <v>4605</v>
          </cell>
          <cell r="F2546" t="str">
            <v>CC-00612861</v>
          </cell>
          <cell r="R2546" t="str">
            <v>BTKD162112</v>
          </cell>
          <cell r="AB2546" t="str">
            <v>Change air filter , oil filter, separator, BDV Kit, MPV Kit, Pressure regulator kit, actuator kit and oil</v>
          </cell>
        </row>
        <row r="2547">
          <cell r="A2547">
            <v>44704.518831018497</v>
          </cell>
          <cell r="B2547">
            <v>4020</v>
          </cell>
          <cell r="F2547" t="str">
            <v>CC-00612850</v>
          </cell>
          <cell r="R2547" t="str">
            <v>BTED200706</v>
          </cell>
          <cell r="AB2547" t="str">
            <v>Change air filter, oil filter, temperature sensor and oil</v>
          </cell>
        </row>
        <row r="2548">
          <cell r="A2548">
            <v>44702.6336689815</v>
          </cell>
          <cell r="B2548">
            <v>10580</v>
          </cell>
          <cell r="F2548" t="str">
            <v>CC-00611905</v>
          </cell>
          <cell r="R2548" t="str">
            <v>BSAS036940</v>
          </cell>
          <cell r="AB2548" t="str">
            <v>We attend the customer site for complain general service so we change parts:- 1: air filter, 2:oil filter, 3:separator, 4:oil xd ,5:all valve kit,, now machine is running in good condition and all parameters are working properly</v>
          </cell>
        </row>
        <row r="2549">
          <cell r="A2549">
            <v>44702.617210648103</v>
          </cell>
          <cell r="B2549">
            <v>39563</v>
          </cell>
          <cell r="F2549" t="str">
            <v>CC-00611875</v>
          </cell>
          <cell r="R2549" t="str">
            <v>BKAS030685</v>
          </cell>
          <cell r="AB2549" t="str">
            <v>Change Air filter, oil filter. Air oil separator and oil</v>
          </cell>
        </row>
        <row r="2550">
          <cell r="A2550">
            <v>44702.472546296303</v>
          </cell>
          <cell r="B2550">
            <v>6574</v>
          </cell>
          <cell r="F2550" t="str">
            <v>CC-00611577</v>
          </cell>
          <cell r="R2550" t="str">
            <v>BQFC370869</v>
          </cell>
          <cell r="AB2550" t="str">
            <v>Change air filter &amp; oil filter</v>
          </cell>
        </row>
        <row r="2551">
          <cell r="A2551">
            <v>44701.656145833302</v>
          </cell>
          <cell r="B2551">
            <v>4545</v>
          </cell>
          <cell r="F2551" t="str">
            <v>CC-00610912</v>
          </cell>
          <cell r="R2551" t="str">
            <v>BTGD162289</v>
          </cell>
          <cell r="AB2551" t="str">
            <v>Attend the site checked and found manchine saparator change time . So i am chenge the air oil separator and stating the unit working good condition</v>
          </cell>
        </row>
        <row r="2552">
          <cell r="A2552">
            <v>44701.510312500002</v>
          </cell>
          <cell r="B2552">
            <v>1480</v>
          </cell>
          <cell r="F2552" t="str">
            <v>CC-00610647</v>
          </cell>
          <cell r="R2552" t="str">
            <v>BUCD162696</v>
          </cell>
          <cell r="AB2552" t="str">
            <v>Change Air filter, oil filter, separator, BDV, Solonide, Intake valve, MPV, ADV &amp; oil</v>
          </cell>
        </row>
        <row r="2553">
          <cell r="A2553">
            <v>44700.760636574101</v>
          </cell>
          <cell r="B2553">
            <v>3682</v>
          </cell>
          <cell r="F2553" t="str">
            <v>CC-00610143</v>
          </cell>
          <cell r="R2553" t="str">
            <v>BTCD162159</v>
          </cell>
          <cell r="AB2553" t="str">
            <v>Change oil filter &amp; oil</v>
          </cell>
        </row>
        <row r="2554">
          <cell r="A2554">
            <v>44699.503263888902</v>
          </cell>
          <cell r="B2554">
            <v>3531</v>
          </cell>
          <cell r="F2554" t="str">
            <v>CC-00608799</v>
          </cell>
          <cell r="R2554" t="str">
            <v>BTGC379081</v>
          </cell>
          <cell r="AB2554" t="str">
            <v>Change Air filter and oil filter</v>
          </cell>
        </row>
        <row r="2555">
          <cell r="A2555">
            <v>44699.440752314797</v>
          </cell>
          <cell r="B2555">
            <v>3910</v>
          </cell>
          <cell r="F2555" t="str">
            <v>CC-00608690</v>
          </cell>
          <cell r="R2555" t="str">
            <v>BSAD230391</v>
          </cell>
          <cell r="AB2555" t="str">
            <v>Attend the site for general schedule service so replace oil 140 litres , replace main oil filter 2nos., replace bearing oil filter 1no., during schedule service clean butterfly valve actuator assembly, clean engine side both actuator, fitted the all parts in same after then start the unit and basic check done found unit is running in good condition with all parameters under limit.</v>
          </cell>
        </row>
        <row r="2556">
          <cell r="A2556">
            <v>44698.859895833302</v>
          </cell>
          <cell r="B2556">
            <v>3016</v>
          </cell>
          <cell r="F2556" t="str">
            <v>CC-00608433</v>
          </cell>
          <cell r="R2556" t="str">
            <v>BTDD162192</v>
          </cell>
          <cell r="AB2556" t="str">
            <v>Change fan belt , oil and oil filter</v>
          </cell>
        </row>
        <row r="2557">
          <cell r="A2557">
            <v>44697.736712963</v>
          </cell>
          <cell r="B2557">
            <v>2952</v>
          </cell>
          <cell r="F2557" t="str">
            <v>CC-00607502</v>
          </cell>
          <cell r="R2557" t="str">
            <v>BUDC372327</v>
          </cell>
          <cell r="AB2557" t="str">
            <v>Change Air filter, oil filter, separator and oil</v>
          </cell>
        </row>
        <row r="2558">
          <cell r="A2558">
            <v>44697.596979166701</v>
          </cell>
          <cell r="B2558">
            <v>3729</v>
          </cell>
          <cell r="F2558" t="str">
            <v>CC-00607259</v>
          </cell>
          <cell r="R2558" t="str">
            <v>BTED162217</v>
          </cell>
          <cell r="AB2558" t="str">
            <v>Change Air filter, oil filter and oil</v>
          </cell>
        </row>
        <row r="2559">
          <cell r="A2559">
            <v>44697.576944444401</v>
          </cell>
          <cell r="B2559">
            <v>2474</v>
          </cell>
          <cell r="F2559" t="str">
            <v>CC-00607242</v>
          </cell>
          <cell r="R2559" t="str">
            <v>BSLD230361</v>
          </cell>
          <cell r="AB2559" t="str">
            <v>Air oil separator4 changed</v>
          </cell>
        </row>
        <row r="2560">
          <cell r="A2560">
            <v>44697.514652777798</v>
          </cell>
          <cell r="B2560">
            <v>6505</v>
          </cell>
          <cell r="F2560" t="str">
            <v>CC-00607122</v>
          </cell>
          <cell r="R2560" t="str">
            <v>BSBC375576</v>
          </cell>
          <cell r="AB2560" t="str">
            <v>Change Air filter, oil filter and oil</v>
          </cell>
        </row>
        <row r="2561">
          <cell r="A2561">
            <v>44697.490891203699</v>
          </cell>
          <cell r="B2561">
            <v>1670</v>
          </cell>
          <cell r="F2561" t="str">
            <v>CC-00607069</v>
          </cell>
          <cell r="R2561" t="str">
            <v>BUKC370622</v>
          </cell>
          <cell r="AB2561" t="str">
            <v>Change Air filter, oil filter and oil</v>
          </cell>
        </row>
        <row r="2562">
          <cell r="A2562">
            <v>44695.4742708333</v>
          </cell>
          <cell r="B2562">
            <v>25133</v>
          </cell>
          <cell r="F2562" t="str">
            <v>CC-00606032</v>
          </cell>
          <cell r="R2562" t="str">
            <v>BLIS031950</v>
          </cell>
          <cell r="AB2562" t="str">
            <v>Change air filter, oil filter, separator &amp; oil</v>
          </cell>
        </row>
        <row r="2563">
          <cell r="A2563">
            <v>44695.462581018503</v>
          </cell>
          <cell r="B2563">
            <v>3178</v>
          </cell>
          <cell r="F2563" t="str">
            <v>CC-00606008</v>
          </cell>
          <cell r="R2563" t="str">
            <v>BUBS033778</v>
          </cell>
          <cell r="AB2563" t="str">
            <v>Change air filter, oil filter, separator and oil</v>
          </cell>
        </row>
        <row r="2564">
          <cell r="A2564">
            <v>44695.456770833298</v>
          </cell>
          <cell r="B2564">
            <v>12882</v>
          </cell>
          <cell r="F2564" t="str">
            <v>CC-00605998</v>
          </cell>
          <cell r="R2564" t="str">
            <v>BUCS034287</v>
          </cell>
          <cell r="AB2564" t="str">
            <v>Change air filter, oil filter, separator and oil</v>
          </cell>
        </row>
        <row r="2565">
          <cell r="A2565">
            <v>44695.454409722202</v>
          </cell>
          <cell r="B2565">
            <v>15041</v>
          </cell>
          <cell r="F2565" t="str">
            <v>CC-00605992</v>
          </cell>
          <cell r="R2565" t="str">
            <v>BSDS037649</v>
          </cell>
          <cell r="AB2565" t="str">
            <v>Change air filter, oil filter, separator and oil</v>
          </cell>
        </row>
        <row r="2566">
          <cell r="A2566">
            <v>44695.442662037</v>
          </cell>
          <cell r="B2566">
            <v>12211</v>
          </cell>
          <cell r="F2566" t="str">
            <v>CC-00605962</v>
          </cell>
          <cell r="R2566" t="str">
            <v>BSKS036365</v>
          </cell>
          <cell r="AB2566" t="str">
            <v>Change air filter, oil filter, separator and oil</v>
          </cell>
        </row>
        <row r="2567">
          <cell r="A2567">
            <v>44695.438518518502</v>
          </cell>
          <cell r="B2567">
            <v>15901</v>
          </cell>
          <cell r="F2567" t="str">
            <v>CC-00605953</v>
          </cell>
          <cell r="R2567" t="str">
            <v>BSKS036366</v>
          </cell>
          <cell r="AB2567" t="str">
            <v>Change air filter &amp; oil filter</v>
          </cell>
        </row>
        <row r="2568">
          <cell r="A2568">
            <v>44694.812743055598</v>
          </cell>
          <cell r="B2568">
            <v>970</v>
          </cell>
          <cell r="F2568" t="str">
            <v>CC-00605597</v>
          </cell>
          <cell r="R2568" t="str">
            <v>BUED220691</v>
          </cell>
          <cell r="AB2568" t="str">
            <v>Change Air filter oil filter and oil</v>
          </cell>
        </row>
        <row r="2569">
          <cell r="A2569">
            <v>44692.462164351899</v>
          </cell>
          <cell r="B2569">
            <v>2088</v>
          </cell>
          <cell r="F2569" t="str">
            <v>CC-00603337</v>
          </cell>
          <cell r="R2569" t="str">
            <v>BUAL160593</v>
          </cell>
          <cell r="AB2569" t="str">
            <v>Change air filter, oil filter and oil</v>
          </cell>
        </row>
        <row r="2570">
          <cell r="A2570">
            <v>44691.7339699074</v>
          </cell>
          <cell r="B2570">
            <v>971</v>
          </cell>
          <cell r="F2570" t="str">
            <v>CC-00602911</v>
          </cell>
          <cell r="R2570" t="str">
            <v>BUKD121059</v>
          </cell>
          <cell r="AB2570" t="str">
            <v>Change air filter, oil filter and oil</v>
          </cell>
        </row>
        <row r="2571">
          <cell r="A2571">
            <v>44691.694305555597</v>
          </cell>
          <cell r="B2571">
            <v>752</v>
          </cell>
          <cell r="F2571" t="str">
            <v>CC-00602843</v>
          </cell>
          <cell r="R2571" t="str">
            <v>BUDD162713</v>
          </cell>
          <cell r="AB2571" t="str">
            <v>Change Air filter, oil filter and oil</v>
          </cell>
        </row>
        <row r="2572">
          <cell r="A2572">
            <v>44691.489328703698</v>
          </cell>
          <cell r="B2572">
            <v>4502</v>
          </cell>
          <cell r="F2572" t="str">
            <v>CC-00602374</v>
          </cell>
          <cell r="R2572" t="str">
            <v>BTCD162149</v>
          </cell>
          <cell r="AB2572" t="str">
            <v>Change Air filter, oil filter, separator, BDV, Actuator, pressure regulator kit and oil</v>
          </cell>
        </row>
        <row r="2573">
          <cell r="A2573">
            <v>44688.575763888897</v>
          </cell>
          <cell r="B2573">
            <v>487</v>
          </cell>
          <cell r="F2573" t="str">
            <v>CC-00600621</v>
          </cell>
          <cell r="R2573" t="str">
            <v>BUID162953</v>
          </cell>
          <cell r="AB2573" t="str">
            <v>Change air filter, oil filter and oil</v>
          </cell>
        </row>
        <row r="2574">
          <cell r="A2574">
            <v>44688.465057870402</v>
          </cell>
          <cell r="B2574">
            <v>541</v>
          </cell>
          <cell r="F2574" t="str">
            <v>CC-00600430</v>
          </cell>
          <cell r="R2574" t="str">
            <v>BUKD230773</v>
          </cell>
          <cell r="AB2574" t="str">
            <v>Change Air filter, oil filter,air oil separator and oil</v>
          </cell>
        </row>
        <row r="2575">
          <cell r="A2575">
            <v>44688.459467592598</v>
          </cell>
          <cell r="B2575">
            <v>3568</v>
          </cell>
          <cell r="F2575" t="str">
            <v>CC-00600418</v>
          </cell>
          <cell r="R2575" t="str">
            <v>BSFD161830</v>
          </cell>
          <cell r="AB2575" t="str">
            <v>Change air filter kit engine and compressor side, replace oil filter 2nos., replaced air lube plus oil 36 litres, and mpv kit by new one.</v>
          </cell>
        </row>
        <row r="2576">
          <cell r="A2576">
            <v>44680.7292592593</v>
          </cell>
          <cell r="B2576">
            <v>24055</v>
          </cell>
          <cell r="F2576" t="str">
            <v>CC-00595139</v>
          </cell>
          <cell r="R2576" t="str">
            <v>BMJD200014</v>
          </cell>
          <cell r="AB2576" t="str">
            <v>Change air filter, oil filter, separator, Actuator kit and oil</v>
          </cell>
        </row>
        <row r="2577">
          <cell r="A2577">
            <v>44679.721747685202</v>
          </cell>
          <cell r="B2577">
            <v>3647</v>
          </cell>
          <cell r="F2577" t="str">
            <v>CC-00594343</v>
          </cell>
          <cell r="R2577" t="str">
            <v>BUKD162535</v>
          </cell>
          <cell r="AB2577" t="str">
            <v>Change air filter, oil filter and oil</v>
          </cell>
        </row>
        <row r="2578">
          <cell r="A2578">
            <v>44679.695775462998</v>
          </cell>
          <cell r="B2578">
            <v>3648</v>
          </cell>
          <cell r="F2578" t="str">
            <v>CC-00594296</v>
          </cell>
          <cell r="R2578" t="str">
            <v>BTED200706</v>
          </cell>
          <cell r="AB2578" t="str">
            <v>Replace the separator filter so our engineer replace the separator filter by new one but after fitment when we run the unit found after stop the unit after sometime oil carryover through BDV silencer after then we check bdv kit, osv kit found in ok condition clean return line strainer but problem found same so open MPV kit found in damaged condition on on dated 29-04-2022 one new MPV kit replaced , clean pressure regulator assembly and run the unit adjust line pressure to 200 psi at 1280 idle rpm and run the unit found unit run in good condition</v>
          </cell>
        </row>
        <row r="2579">
          <cell r="A2579">
            <v>44679.469259259298</v>
          </cell>
          <cell r="B2579">
            <v>17504</v>
          </cell>
          <cell r="F2579" t="str">
            <v>CC-00593924</v>
          </cell>
          <cell r="R2579" t="str">
            <v>BRIC374329</v>
          </cell>
          <cell r="AB2579" t="str">
            <v>Change air filter, oil filter, separator and oil</v>
          </cell>
        </row>
        <row r="2580">
          <cell r="A2580">
            <v>44679.445347222201</v>
          </cell>
          <cell r="B2580">
            <v>30562</v>
          </cell>
          <cell r="F2580" t="str">
            <v>CC-00593882</v>
          </cell>
          <cell r="R2580" t="str">
            <v>BPCS030196</v>
          </cell>
          <cell r="AB2580" t="str">
            <v>Change air filter &amp; oil filter</v>
          </cell>
        </row>
        <row r="2581">
          <cell r="A2581">
            <v>44679.4426157407</v>
          </cell>
          <cell r="B2581">
            <v>49478</v>
          </cell>
          <cell r="F2581" t="str">
            <v>CC-00593875</v>
          </cell>
          <cell r="R2581" t="str">
            <v>BMBL160078</v>
          </cell>
          <cell r="AB2581" t="str">
            <v>Change air filter and oil filter</v>
          </cell>
        </row>
        <row r="2582">
          <cell r="A2582">
            <v>44679.441134259301</v>
          </cell>
          <cell r="B2582">
            <v>11969</v>
          </cell>
          <cell r="F2582" t="str">
            <v>CC-00593873</v>
          </cell>
          <cell r="R2582" t="str">
            <v>BSCS037531</v>
          </cell>
          <cell r="AB2582" t="str">
            <v>Change air filter, oil filter and pipe coupling</v>
          </cell>
        </row>
        <row r="2583">
          <cell r="A2583">
            <v>44679.437835648103</v>
          </cell>
          <cell r="B2583">
            <v>3784</v>
          </cell>
          <cell r="F2583" t="str">
            <v>CC-00593867</v>
          </cell>
          <cell r="R2583" t="str">
            <v>BSLD230358</v>
          </cell>
          <cell r="AB2583" t="str">
            <v>Change air filter, oil filter &amp; oil</v>
          </cell>
        </row>
        <row r="2584">
          <cell r="A2584">
            <v>44679.433217592603</v>
          </cell>
          <cell r="B2584">
            <v>29505</v>
          </cell>
          <cell r="F2584" t="str">
            <v>CC-00593854</v>
          </cell>
          <cell r="R2584" t="str">
            <v>GOGC370754</v>
          </cell>
          <cell r="AB2584" t="str">
            <v>Change air filter, oil filter, separator, v-belt and oil</v>
          </cell>
        </row>
        <row r="2585">
          <cell r="A2585">
            <v>44679.430532407401</v>
          </cell>
          <cell r="B2585">
            <v>14976</v>
          </cell>
          <cell r="F2585" t="str">
            <v>CC-00593849</v>
          </cell>
          <cell r="R2585" t="str">
            <v>ONIC370102</v>
          </cell>
          <cell r="AB2585" t="str">
            <v>Change Air filter, oil filter, separator and oil</v>
          </cell>
        </row>
        <row r="2586">
          <cell r="A2586">
            <v>44678.739618055602</v>
          </cell>
          <cell r="B2586">
            <v>32649</v>
          </cell>
          <cell r="F2586" t="str">
            <v>CC-00593514</v>
          </cell>
          <cell r="R2586" t="str">
            <v>GOKS040088</v>
          </cell>
          <cell r="AB2586" t="str">
            <v>Change air filter, oil filter and oil</v>
          </cell>
        </row>
        <row r="2587">
          <cell r="A2587">
            <v>44678.463854166701</v>
          </cell>
          <cell r="B2587">
            <v>4230</v>
          </cell>
          <cell r="F2587" t="str">
            <v>CC-00593003</v>
          </cell>
          <cell r="R2587" t="str">
            <v>BTGD162289</v>
          </cell>
          <cell r="AB2587"/>
        </row>
        <row r="2588">
          <cell r="A2588">
            <v>44677.703912037003</v>
          </cell>
          <cell r="B2588">
            <v>2000</v>
          </cell>
          <cell r="F2588" t="str">
            <v>CC-00592633</v>
          </cell>
          <cell r="R2588" t="str">
            <v>BUAD162630</v>
          </cell>
          <cell r="AB2588" t="str">
            <v>Change Air filter, oil filter &amp; oil</v>
          </cell>
        </row>
        <row r="2589">
          <cell r="A2589">
            <v>44677.616863425901</v>
          </cell>
          <cell r="B2589">
            <v>2641</v>
          </cell>
          <cell r="F2589" t="str">
            <v>CC-00592473</v>
          </cell>
          <cell r="R2589" t="str">
            <v>BSGD161864</v>
          </cell>
          <cell r="AB2589" t="str">
            <v>Change air filter, oil filter, separator &amp; oil</v>
          </cell>
        </row>
        <row r="2590">
          <cell r="A2590">
            <v>44676.5545949074</v>
          </cell>
          <cell r="B2590">
            <v>963</v>
          </cell>
          <cell r="F2590" t="str">
            <v>CC-00591405</v>
          </cell>
          <cell r="R2590" t="str">
            <v>BUBD162649</v>
          </cell>
          <cell r="AB2590" t="str">
            <v>Change air filter, oil filter and oil</v>
          </cell>
        </row>
        <row r="2591">
          <cell r="A2591">
            <v>44676.537870370397</v>
          </cell>
          <cell r="B2591">
            <v>2001</v>
          </cell>
          <cell r="F2591" t="str">
            <v>CC-00591373</v>
          </cell>
          <cell r="R2591" t="str">
            <v>BSID161973</v>
          </cell>
          <cell r="AB2591" t="str">
            <v>Change air filter, oil filter, separator, BDV Kit, ADV kit, pressure regulator kit and oil</v>
          </cell>
        </row>
        <row r="2592">
          <cell r="A2592">
            <v>44674.526585648098</v>
          </cell>
          <cell r="B2592">
            <v>2687</v>
          </cell>
          <cell r="F2592" t="str">
            <v>CC-00590337</v>
          </cell>
          <cell r="R2592" t="str">
            <v>BUAD162625</v>
          </cell>
          <cell r="AB2592" t="str">
            <v>Change air filter &amp; oil</v>
          </cell>
        </row>
        <row r="2593">
          <cell r="A2593">
            <v>44673.580277777801</v>
          </cell>
          <cell r="B2593">
            <v>1180</v>
          </cell>
          <cell r="F2593" t="str">
            <v>CC-00589616</v>
          </cell>
          <cell r="R2593" t="str">
            <v>BTJS043846</v>
          </cell>
          <cell r="AB2593" t="str">
            <v>Change Air filter, oil filter &amp; oil</v>
          </cell>
        </row>
        <row r="2594">
          <cell r="A2594">
            <v>44673.573252314804</v>
          </cell>
          <cell r="B2594">
            <v>9776</v>
          </cell>
          <cell r="F2594" t="str">
            <v>CC-00589604</v>
          </cell>
          <cell r="R2594" t="str">
            <v>BSBC375530</v>
          </cell>
          <cell r="AB2594" t="str">
            <v>Change Air filter, oil filter, air oil separatore &amp; oil</v>
          </cell>
        </row>
        <row r="2595">
          <cell r="A2595">
            <v>44670.685717592598</v>
          </cell>
          <cell r="B2595">
            <v>998</v>
          </cell>
          <cell r="F2595" t="str">
            <v>CC-00587358</v>
          </cell>
          <cell r="R2595" t="str">
            <v>BTGD162296</v>
          </cell>
          <cell r="AB2595" t="str">
            <v>Change Air filter, oil filter &amp; oil</v>
          </cell>
        </row>
        <row r="2596">
          <cell r="A2596">
            <v>44669.591828703698</v>
          </cell>
          <cell r="B2596">
            <v>1452</v>
          </cell>
          <cell r="F2596" t="str">
            <v>CC-00586194</v>
          </cell>
          <cell r="R2596" t="str">
            <v>BUJD121019</v>
          </cell>
          <cell r="AB2596" t="str">
            <v>Change air filters, oil filter and oil</v>
          </cell>
        </row>
        <row r="2597">
          <cell r="A2597">
            <v>44669.586122685199</v>
          </cell>
          <cell r="B2597">
            <v>527</v>
          </cell>
          <cell r="F2597" t="str">
            <v>CC-00586180</v>
          </cell>
          <cell r="R2597" t="str">
            <v>BUGD162852</v>
          </cell>
          <cell r="AB2597" t="str">
            <v>Change air filter, oil filter and oil</v>
          </cell>
        </row>
        <row r="2598">
          <cell r="A2598">
            <v>44667.722337963001</v>
          </cell>
          <cell r="B2598">
            <v>507</v>
          </cell>
          <cell r="F2598" t="str">
            <v>CC-00585423</v>
          </cell>
          <cell r="R2598" t="str">
            <v>BUAD162634</v>
          </cell>
          <cell r="AB2598" t="str">
            <v>Change air filter, oil filter &amp; oil</v>
          </cell>
        </row>
        <row r="2599">
          <cell r="A2599">
            <v>44667.516400462999</v>
          </cell>
          <cell r="B2599">
            <v>4290</v>
          </cell>
          <cell r="F2599" t="str">
            <v>CC-00585153</v>
          </cell>
          <cell r="R2599" t="str">
            <v>BTJD162046</v>
          </cell>
          <cell r="AB2599" t="str">
            <v>Change air filter, oil filter &amp; oil</v>
          </cell>
        </row>
        <row r="2600">
          <cell r="A2600">
            <v>44666.475520833301</v>
          </cell>
          <cell r="B2600">
            <v>690</v>
          </cell>
          <cell r="F2600" t="str">
            <v>CC-00584262</v>
          </cell>
          <cell r="R2600" t="str">
            <v>BUJD162460</v>
          </cell>
          <cell r="AB2600" t="str">
            <v>Change air filter, oil filter &amp; oil</v>
          </cell>
        </row>
        <row r="2601">
          <cell r="A2601">
            <v>44665.490173611099</v>
          </cell>
          <cell r="B2601">
            <v>1537</v>
          </cell>
          <cell r="F2601" t="str">
            <v>CC-00583566</v>
          </cell>
          <cell r="R2601" t="str">
            <v>BULD162568</v>
          </cell>
          <cell r="AB2601" t="str">
            <v>Change air filter, oil filter, separatote, BDV, Actuator kit and oil</v>
          </cell>
        </row>
        <row r="2602">
          <cell r="A2602">
            <v>44664.735243055598</v>
          </cell>
          <cell r="B2602">
            <v>3801</v>
          </cell>
          <cell r="F2602" t="str">
            <v>CC-00583137</v>
          </cell>
          <cell r="R2602" t="str">
            <v>BULL160559</v>
          </cell>
          <cell r="AB2602" t="str">
            <v>Change Air filter, oil filter &amp; oil</v>
          </cell>
        </row>
        <row r="2603">
          <cell r="A2603">
            <v>44664.729988425897</v>
          </cell>
          <cell r="B2603">
            <v>3568</v>
          </cell>
          <cell r="F2603" t="str">
            <v>CC-00583131</v>
          </cell>
          <cell r="R2603" t="str">
            <v>BTCD162162</v>
          </cell>
          <cell r="AB2603" t="str">
            <v>Change Air filter, oil filter &amp; oil</v>
          </cell>
        </row>
        <row r="2604">
          <cell r="A2604">
            <v>44659.440023148098</v>
          </cell>
          <cell r="B2604">
            <v>6302</v>
          </cell>
          <cell r="F2604" t="str">
            <v>CC-00578974</v>
          </cell>
          <cell r="R2604" t="str">
            <v>BUAS033580</v>
          </cell>
          <cell r="AB2604" t="str">
            <v>Change Air filter, oil filter, separator and oil</v>
          </cell>
        </row>
        <row r="2605">
          <cell r="A2605">
            <v>44657.517395833303</v>
          </cell>
          <cell r="B2605">
            <v>7366</v>
          </cell>
          <cell r="F2605" t="str">
            <v>CC-00577319</v>
          </cell>
          <cell r="R2605" t="str">
            <v>BTDD162169</v>
          </cell>
          <cell r="AB2605" t="str">
            <v>Change air filter, oil filter and oil</v>
          </cell>
        </row>
        <row r="2606">
          <cell r="A2606">
            <v>44656.455347222203</v>
          </cell>
          <cell r="B2606">
            <v>3062</v>
          </cell>
          <cell r="F2606" t="str">
            <v>CC-00576367</v>
          </cell>
          <cell r="R2606" t="str">
            <v>BULD162577</v>
          </cell>
          <cell r="AB2606" t="str">
            <v>Change air filter oil filter, separator, BDV Kit, ARV Kit, Pressure Regulator kit, actuator kit and oil</v>
          </cell>
        </row>
        <row r="2607">
          <cell r="A2607">
            <v>44656.450787037</v>
          </cell>
          <cell r="B2607">
            <v>24100</v>
          </cell>
          <cell r="F2607" t="str">
            <v>CC-00576361</v>
          </cell>
          <cell r="R2607" t="str">
            <v>BQBS033819</v>
          </cell>
          <cell r="AB2607" t="str">
            <v>Change air filter &amp; oil</v>
          </cell>
        </row>
        <row r="2608">
          <cell r="A2608">
            <v>44656.437511574099</v>
          </cell>
          <cell r="B2608">
            <v>3536</v>
          </cell>
          <cell r="F2608" t="str">
            <v>CC-00576344</v>
          </cell>
          <cell r="R2608" t="str">
            <v>BTCD162149</v>
          </cell>
          <cell r="AB2608" t="str">
            <v>Change Air filter, oil filter &amp; oil</v>
          </cell>
        </row>
        <row r="2609">
          <cell r="A2609">
            <v>44655.566157407397</v>
          </cell>
          <cell r="B2609">
            <v>501</v>
          </cell>
          <cell r="F2609" t="str">
            <v>CC-00575743</v>
          </cell>
          <cell r="R2609" t="str">
            <v>BUID162912</v>
          </cell>
          <cell r="AB2609" t="str">
            <v>Change Air filter, oil filter &amp; oil</v>
          </cell>
        </row>
        <row r="2610">
          <cell r="A2610">
            <v>44655.529166666704</v>
          </cell>
          <cell r="B2610">
            <v>11101</v>
          </cell>
          <cell r="F2610" t="str">
            <v>CC-00575666</v>
          </cell>
          <cell r="R2610" t="str">
            <v>BRIS035838</v>
          </cell>
          <cell r="AB2610" t="str">
            <v>Change Air filter, oil filter, separatore &amp; oil</v>
          </cell>
        </row>
        <row r="2611">
          <cell r="A2611">
            <v>44655.517986111103</v>
          </cell>
          <cell r="B2611">
            <v>7275</v>
          </cell>
          <cell r="F2611" t="str">
            <v>CC-00575638</v>
          </cell>
          <cell r="R2611" t="str">
            <v>BQAC373734</v>
          </cell>
          <cell r="AB2611" t="str">
            <v>Change Air filter, oil filter, separatore, oil, sleev, connecting rod &amp; tube</v>
          </cell>
        </row>
        <row r="2612">
          <cell r="A2612">
            <v>44652.519108796303</v>
          </cell>
          <cell r="B2612">
            <v>20156</v>
          </cell>
          <cell r="F2612" t="str">
            <v>CC-00573537</v>
          </cell>
          <cell r="R2612" t="str">
            <v>BMJS040004</v>
          </cell>
          <cell r="AB2612" t="str">
            <v>Change Air filter, oil filter, separatore &amp; oil</v>
          </cell>
        </row>
        <row r="2613">
          <cell r="A2613">
            <v>44652.517256944397</v>
          </cell>
          <cell r="B2613">
            <v>31918</v>
          </cell>
          <cell r="F2613" t="str">
            <v>CC-00573532</v>
          </cell>
          <cell r="R2613" t="str">
            <v>BKIS032164</v>
          </cell>
          <cell r="AB2613" t="str">
            <v>Change Air filter, oil filter, MPV Kit, BDV Kit, Splenoide valve kit, Imtake valve kit, drive coupling element, auto drain valve &amp; oil</v>
          </cell>
        </row>
        <row r="2614">
          <cell r="A2614">
            <v>44652.486990740697</v>
          </cell>
          <cell r="B2614">
            <v>16851</v>
          </cell>
          <cell r="F2614" t="str">
            <v>CC-00573469</v>
          </cell>
          <cell r="R2614" t="str">
            <v>BSGS043528</v>
          </cell>
          <cell r="AB2614" t="str">
            <v>Change air filter, oil filter &amp; oil</v>
          </cell>
        </row>
        <row r="2615">
          <cell r="A2615">
            <v>44651.451342592598</v>
          </cell>
          <cell r="B2615">
            <v>4695</v>
          </cell>
          <cell r="F2615" t="str">
            <v>CC-00572702</v>
          </cell>
          <cell r="R2615" t="str">
            <v>BTGL160455</v>
          </cell>
          <cell r="AB2615" t="str">
            <v>Change oil filter &amp; oil</v>
          </cell>
        </row>
        <row r="2616">
          <cell r="A2616">
            <v>44651.449004629598</v>
          </cell>
          <cell r="B2616">
            <v>3419</v>
          </cell>
          <cell r="F2616" t="str">
            <v>CC-00572700</v>
          </cell>
          <cell r="R2616" t="str">
            <v>BULL160564</v>
          </cell>
          <cell r="AB2616" t="str">
            <v>Change oil filter and oil</v>
          </cell>
        </row>
        <row r="2617">
          <cell r="A2617">
            <v>44650.746180555601</v>
          </cell>
          <cell r="B2617">
            <v>2022</v>
          </cell>
          <cell r="F2617" t="str">
            <v>CC-00572536</v>
          </cell>
          <cell r="R2617" t="str">
            <v>BRHD161314</v>
          </cell>
          <cell r="AB2617" t="str">
            <v>Change air filter, oil filter &amp; oil</v>
          </cell>
        </row>
        <row r="2618">
          <cell r="A2618">
            <v>44648.445995370399</v>
          </cell>
          <cell r="B2618">
            <v>3377</v>
          </cell>
          <cell r="F2618" t="str">
            <v>CC-00570642</v>
          </cell>
          <cell r="R2618" t="str">
            <v>BRCD160978</v>
          </cell>
          <cell r="AB2618" t="str">
            <v>Change air filters, oil filter, MPV, Actuator, pressure regulator kit, BDV kit and oil</v>
          </cell>
        </row>
        <row r="2619">
          <cell r="A2619">
            <v>44646.518113425896</v>
          </cell>
          <cell r="B2619">
            <v>3590</v>
          </cell>
          <cell r="F2619" t="str">
            <v>CC-00569851</v>
          </cell>
          <cell r="R2619" t="str">
            <v>BTFD162243</v>
          </cell>
          <cell r="AB2619" t="str">
            <v>Change air filter oil filter and oil</v>
          </cell>
        </row>
        <row r="2620">
          <cell r="A2620">
            <v>44646.5159375</v>
          </cell>
          <cell r="B2620">
            <v>2678</v>
          </cell>
          <cell r="F2620" t="str">
            <v>CC-00569845</v>
          </cell>
          <cell r="R2620" t="str">
            <v>BULD162561</v>
          </cell>
          <cell r="AB2620" t="str">
            <v>Change air filter oil filter and oil</v>
          </cell>
        </row>
        <row r="2621">
          <cell r="A2621">
            <v>44646.420405092598</v>
          </cell>
          <cell r="B2621">
            <v>1988</v>
          </cell>
          <cell r="F2621" t="str">
            <v>CC-00569718</v>
          </cell>
          <cell r="R2621" t="str">
            <v>BSLD230361</v>
          </cell>
          <cell r="AB2621" t="str">
            <v>Change air filter, oil filter, BDV &amp; oil</v>
          </cell>
        </row>
        <row r="2622">
          <cell r="A2622">
            <v>44645.448645833298</v>
          </cell>
          <cell r="B2622">
            <v>19801</v>
          </cell>
          <cell r="F2622" t="str">
            <v>CC-00568901</v>
          </cell>
          <cell r="R2622" t="str">
            <v>BQES030978</v>
          </cell>
          <cell r="AB2622" t="str">
            <v>Change Air filter, oil filter, separator, BDV, Solonide, Intake valve, MPV, ADV &amp; oil</v>
          </cell>
        </row>
        <row r="2623">
          <cell r="A2623">
            <v>44641.752557870401</v>
          </cell>
          <cell r="B2623">
            <v>1048</v>
          </cell>
          <cell r="F2623" t="str">
            <v>CC-00566130</v>
          </cell>
          <cell r="R2623" t="str">
            <v>BUCD162696</v>
          </cell>
          <cell r="AB2623" t="str">
            <v>Change air filter, oil filter &amp; oil</v>
          </cell>
        </row>
        <row r="2624">
          <cell r="A2624">
            <v>44641.659629629597</v>
          </cell>
          <cell r="B2624">
            <v>511</v>
          </cell>
          <cell r="F2624" t="str">
            <v>CC-00565945</v>
          </cell>
          <cell r="R2624" t="str">
            <v>BUGD162826</v>
          </cell>
          <cell r="AB2624" t="str">
            <v>Change air filter, oil filter &amp; oil</v>
          </cell>
        </row>
        <row r="2625">
          <cell r="A2625">
            <v>44641.652557870402</v>
          </cell>
          <cell r="B2625">
            <v>5993</v>
          </cell>
          <cell r="F2625" t="str">
            <v>CC-00565933</v>
          </cell>
          <cell r="R2625" t="str">
            <v>BSGD161904</v>
          </cell>
          <cell r="AB2625" t="str">
            <v>Change air filter, oil filter &amp; oil</v>
          </cell>
        </row>
        <row r="2626">
          <cell r="A2626">
            <v>44641.437395833302</v>
          </cell>
          <cell r="B2626"/>
          <cell r="F2626" t="str">
            <v>CC-00565480</v>
          </cell>
          <cell r="R2626" t="str">
            <v>BUBS045933</v>
          </cell>
          <cell r="AB2626" t="str">
            <v>We shared our Parts Quotation to customer but Work Order / Quotation approval not received till date 21-03-2022
We shared our Parts Quotation to customer but Work Order / Quotation approval not received till date 26-03-2022</v>
          </cell>
        </row>
        <row r="2627">
          <cell r="A2627">
            <v>44637.671712962998</v>
          </cell>
          <cell r="B2627">
            <v>3398</v>
          </cell>
          <cell r="F2627" t="str">
            <v>CC-00563614</v>
          </cell>
          <cell r="R2627" t="str">
            <v>BTED162231</v>
          </cell>
          <cell r="AB2627" t="str">
            <v>Change air filter, oil filter, air oil separator, MPV kit, BDV kit, Pressure regulator kit, actuator kit and oil</v>
          </cell>
        </row>
        <row r="2628">
          <cell r="A2628">
            <v>44637.565312500003</v>
          </cell>
          <cell r="B2628">
            <v>48327</v>
          </cell>
          <cell r="F2628" t="str">
            <v>CC-00563448</v>
          </cell>
          <cell r="R2628" t="str">
            <v>BKCS031162</v>
          </cell>
          <cell r="AB2628"/>
        </row>
        <row r="2629">
          <cell r="A2629">
            <v>44637.5417592593</v>
          </cell>
          <cell r="B2629">
            <v>1377</v>
          </cell>
          <cell r="F2629" t="str">
            <v>CC-00563392</v>
          </cell>
          <cell r="R2629" t="str">
            <v>BSDD120664</v>
          </cell>
          <cell r="AB2629" t="str">
            <v>Change air filter, oil filter &amp; oil</v>
          </cell>
        </row>
        <row r="2630">
          <cell r="A2630">
            <v>44637.515381944402</v>
          </cell>
          <cell r="B2630">
            <v>7354</v>
          </cell>
          <cell r="F2630" t="str">
            <v>CC-00563344</v>
          </cell>
          <cell r="R2630" t="str">
            <v>BQLC370193</v>
          </cell>
          <cell r="AB2630"/>
        </row>
        <row r="2631">
          <cell r="A2631">
            <v>44637.496064814797</v>
          </cell>
          <cell r="B2631">
            <v>1517</v>
          </cell>
          <cell r="F2631" t="str">
            <v>CC-00563301</v>
          </cell>
          <cell r="R2631" t="str">
            <v>BUBS045901</v>
          </cell>
          <cell r="AB2631" t="str">
            <v>CHANGE AIR FILTER,OIL FILTER,OIL</v>
          </cell>
        </row>
        <row r="2632">
          <cell r="A2632">
            <v>44637.4913773148</v>
          </cell>
          <cell r="B2632">
            <v>13004</v>
          </cell>
          <cell r="F2632" t="str">
            <v>CC-00563290</v>
          </cell>
          <cell r="R2632" t="str">
            <v>BSCS037449</v>
          </cell>
          <cell r="AB2632" t="str">
            <v>Change air filter, oil filter, separator, oil and motor geasing</v>
          </cell>
        </row>
        <row r="2633">
          <cell r="A2633">
            <v>44631.536157407398</v>
          </cell>
          <cell r="B2633">
            <v>22280</v>
          </cell>
          <cell r="F2633" t="str">
            <v>CC-00558786</v>
          </cell>
          <cell r="R2633" t="str">
            <v>BRJS040951</v>
          </cell>
          <cell r="AB2633" t="str">
            <v>Air filter, oil filter, BDV Kit, MPV Kit, Separator &amp; oil</v>
          </cell>
        </row>
        <row r="2634">
          <cell r="A2634">
            <v>44631.524884259299</v>
          </cell>
          <cell r="B2634">
            <v>1820</v>
          </cell>
          <cell r="F2634" t="str">
            <v>CC-00558761</v>
          </cell>
          <cell r="R2634" t="str">
            <v>BSCL152143</v>
          </cell>
          <cell r="AB2634" t="str">
            <v>Change air filter, oil filter, separator, Intake valve, actuator, MPV Kit, BDV kit, solenoid valve  oil</v>
          </cell>
        </row>
        <row r="2635">
          <cell r="A2635">
            <v>44631.451562499999</v>
          </cell>
          <cell r="B2635">
            <v>12584</v>
          </cell>
          <cell r="F2635" t="str">
            <v>CC-00558601</v>
          </cell>
          <cell r="R2635" t="str">
            <v>BSDS043254</v>
          </cell>
          <cell r="AB2635" t="str">
            <v>Change Air filter, oil filter, air oil separator and oil</v>
          </cell>
        </row>
        <row r="2636">
          <cell r="A2636">
            <v>44629.457800925898</v>
          </cell>
          <cell r="B2636">
            <v>2029</v>
          </cell>
          <cell r="F2636" t="str">
            <v>CC-00556782</v>
          </cell>
          <cell r="R2636" t="str">
            <v>BTJD162038</v>
          </cell>
          <cell r="AB2636" t="str">
            <v>Change air filter, oil filter, air oil separator, BDV kit, MPV kit, pressure regulator kit, actuator kit and oil</v>
          </cell>
        </row>
        <row r="2637">
          <cell r="A2637">
            <v>44627.765821759298</v>
          </cell>
          <cell r="B2637">
            <v>3126</v>
          </cell>
          <cell r="F2637" t="str">
            <v>CC-00555681</v>
          </cell>
          <cell r="R2637" t="str">
            <v>BUKD162535</v>
          </cell>
          <cell r="AB2637" t="str">
            <v>Change air filter, oil filter, separator, MPV kit, BDV kit, Actuator kit, pressure regulator kit and oil</v>
          </cell>
        </row>
        <row r="2638">
          <cell r="A2638">
            <v>44627.479236111103</v>
          </cell>
          <cell r="B2638">
            <v>3670</v>
          </cell>
          <cell r="F2638" t="str">
            <v>CC-00555223</v>
          </cell>
          <cell r="R2638" t="str">
            <v>BTKD162074</v>
          </cell>
          <cell r="AB2638" t="str">
            <v>Change oil filter, air filter &amp; oil</v>
          </cell>
        </row>
        <row r="2639">
          <cell r="A2639">
            <v>44624.6177314815</v>
          </cell>
          <cell r="B2639">
            <v>3314</v>
          </cell>
          <cell r="F2639" t="str">
            <v>CC-00553653</v>
          </cell>
          <cell r="R2639" t="str">
            <v>BTED162231</v>
          </cell>
          <cell r="AB2639" t="str">
            <v>Change air filter, oil filter &amp; oil</v>
          </cell>
        </row>
        <row r="2640">
          <cell r="A2640">
            <v>44621.737256944398</v>
          </cell>
          <cell r="B2640">
            <v>4645</v>
          </cell>
          <cell r="F2640" t="str">
            <v>CC-00551544</v>
          </cell>
          <cell r="R2640" t="str">
            <v>BTDD162186</v>
          </cell>
          <cell r="AB2640" t="str">
            <v>Change Air filter, oil filter, separator, MPV kit, BDV kit, Actuator kit, pressure regulator kit &amp; oil</v>
          </cell>
        </row>
        <row r="2641">
          <cell r="A2641">
            <v>44620.711261574099</v>
          </cell>
          <cell r="B2641">
            <v>3154</v>
          </cell>
          <cell r="F2641" t="str">
            <v>CC-00550789</v>
          </cell>
          <cell r="R2641" t="str">
            <v>BTCD162162</v>
          </cell>
          <cell r="AB2641" t="str">
            <v>Change air filter, oil filter and oil</v>
          </cell>
        </row>
        <row r="2642">
          <cell r="A2642">
            <v>44620.577638888899</v>
          </cell>
          <cell r="B2642">
            <v>11638</v>
          </cell>
          <cell r="F2642" t="str">
            <v>CC-00550577</v>
          </cell>
          <cell r="R2642" t="str">
            <v>BSJS035946</v>
          </cell>
          <cell r="AB2642" t="str">
            <v>Change Air filter, oil filter, separator and oil</v>
          </cell>
        </row>
        <row r="2643">
          <cell r="A2643">
            <v>44617.532500000001</v>
          </cell>
          <cell r="B2643">
            <v>529</v>
          </cell>
          <cell r="F2643" t="str">
            <v>CC-00548660</v>
          </cell>
          <cell r="R2643" t="str">
            <v>BTHD162350</v>
          </cell>
          <cell r="AB2643" t="str">
            <v>Change air filter, oil filter &amp; oil</v>
          </cell>
        </row>
        <row r="2644">
          <cell r="A2644">
            <v>44615.666342592602</v>
          </cell>
          <cell r="B2644">
            <v>45581</v>
          </cell>
          <cell r="F2644" t="str">
            <v>CC-00547167</v>
          </cell>
          <cell r="R2644" t="str">
            <v>BILS030211</v>
          </cell>
          <cell r="AB2644" t="str">
            <v>Change air filter, oil filter &amp; oil</v>
          </cell>
        </row>
        <row r="2645">
          <cell r="A2645">
            <v>44615.6417013889</v>
          </cell>
          <cell r="B2645">
            <v>17940</v>
          </cell>
          <cell r="F2645" t="str">
            <v>CC-00547136</v>
          </cell>
          <cell r="R2645" t="str">
            <v>GPLS030458</v>
          </cell>
          <cell r="AB2645" t="str">
            <v>Change air filter, oil filter, separator and oil</v>
          </cell>
        </row>
        <row r="2646">
          <cell r="A2646">
            <v>44615.450393518498</v>
          </cell>
          <cell r="B2646">
            <v>2124</v>
          </cell>
          <cell r="F2646" t="str">
            <v>CC-00546806</v>
          </cell>
          <cell r="R2646" t="str">
            <v>BUBS033764</v>
          </cell>
          <cell r="AB2646" t="str">
            <v>Change air filter &amp; oil filter</v>
          </cell>
        </row>
        <row r="2647">
          <cell r="A2647">
            <v>44614.591226851902</v>
          </cell>
          <cell r="B2647">
            <v>2871</v>
          </cell>
          <cell r="F2647" t="str">
            <v>CC-00546123</v>
          </cell>
          <cell r="R2647" t="str">
            <v>BTEL160427</v>
          </cell>
          <cell r="AB2647" t="str">
            <v>Change separator &amp; air filter</v>
          </cell>
        </row>
        <row r="2648">
          <cell r="A2648">
            <v>44614.589212963001</v>
          </cell>
          <cell r="B2648">
            <v>1866</v>
          </cell>
          <cell r="F2648" t="str">
            <v>CC-00546119</v>
          </cell>
          <cell r="R2648" t="str">
            <v>BUAL160585</v>
          </cell>
          <cell r="AB2648" t="str">
            <v>Change air filter</v>
          </cell>
        </row>
        <row r="2649">
          <cell r="A2649">
            <v>44613.481620370403</v>
          </cell>
          <cell r="B2649">
            <v>4303</v>
          </cell>
          <cell r="F2649" t="str">
            <v>CC-00544955</v>
          </cell>
          <cell r="R2649" t="str">
            <v>BTES044431</v>
          </cell>
          <cell r="AB2649" t="str">
            <v>Change Air filter, oil filter, separator &amp; oil</v>
          </cell>
        </row>
        <row r="2650">
          <cell r="A2650">
            <v>44611.463784722197</v>
          </cell>
          <cell r="B2650">
            <v>5706</v>
          </cell>
          <cell r="F2650" t="str">
            <v>CC-00543974</v>
          </cell>
          <cell r="R2650" t="str">
            <v>BTDS044304</v>
          </cell>
          <cell r="AB2650" t="str">
            <v>Change air filter, oil filter, separator &amp; oil</v>
          </cell>
        </row>
        <row r="2651">
          <cell r="A2651">
            <v>44611.4617476852</v>
          </cell>
          <cell r="B2651">
            <v>6306</v>
          </cell>
          <cell r="F2651" t="str">
            <v>CC-00543968</v>
          </cell>
          <cell r="R2651" t="str">
            <v>BTDS044313</v>
          </cell>
          <cell r="AB2651" t="str">
            <v>Change air filter, oil filter, separator &amp; oil</v>
          </cell>
        </row>
        <row r="2652">
          <cell r="A2652">
            <v>44609.473761574103</v>
          </cell>
          <cell r="B2652">
            <v>8180</v>
          </cell>
          <cell r="F2652" t="str">
            <v>CC-00542179</v>
          </cell>
          <cell r="R2652" t="str">
            <v>BRFC373676</v>
          </cell>
          <cell r="AB2652" t="str">
            <v>Change Air filter, oil filter, separator &amp; oil</v>
          </cell>
        </row>
        <row r="2653">
          <cell r="A2653">
            <v>44609.466134259303</v>
          </cell>
          <cell r="B2653">
            <v>43823</v>
          </cell>
          <cell r="F2653" t="str">
            <v>CC-00542160</v>
          </cell>
          <cell r="R2653" t="str">
            <v>BNAS040245</v>
          </cell>
          <cell r="AB2653" t="str">
            <v>Change Air filter, oil filter, air oil separator and oil</v>
          </cell>
        </row>
        <row r="2654">
          <cell r="A2654">
            <v>44608.464143518497</v>
          </cell>
          <cell r="B2654">
            <v>27926</v>
          </cell>
          <cell r="F2654" t="str">
            <v>CC-00541341</v>
          </cell>
          <cell r="R2654" t="str">
            <v>BMDS040417</v>
          </cell>
          <cell r="AB2654" t="str">
            <v>Change Air filter, oil filter, separator &amp; oil</v>
          </cell>
        </row>
        <row r="2655">
          <cell r="A2655">
            <v>44607.4477430556</v>
          </cell>
          <cell r="B2655">
            <v>3012</v>
          </cell>
          <cell r="F2655" t="str">
            <v>CC-00540421</v>
          </cell>
          <cell r="R2655" t="str">
            <v>BULL160559</v>
          </cell>
          <cell r="AB2655" t="str">
            <v>Change air filter, oil filter, separator and oil</v>
          </cell>
        </row>
        <row r="2656">
          <cell r="A2656">
            <v>44607.4458564815</v>
          </cell>
          <cell r="B2656">
            <v>1436</v>
          </cell>
          <cell r="F2656" t="str">
            <v>CC-00540418</v>
          </cell>
          <cell r="R2656" t="str">
            <v>BUAL160593</v>
          </cell>
          <cell r="AB2656" t="str">
            <v>Change air filter, oil filter, separator, intake valve, thermal valve &amp; oil</v>
          </cell>
        </row>
        <row r="2657">
          <cell r="A2657">
            <v>44607.443078703698</v>
          </cell>
          <cell r="B2657">
            <v>1567</v>
          </cell>
          <cell r="F2657" t="str">
            <v>CC-00540414</v>
          </cell>
          <cell r="R2657" t="str">
            <v>BTEC378588</v>
          </cell>
          <cell r="AB2657" t="str">
            <v>Air filter, oil filter, separator &amp; oil</v>
          </cell>
        </row>
        <row r="2658">
          <cell r="A2658">
            <v>44602.727951388901</v>
          </cell>
          <cell r="B2658">
            <v>4058</v>
          </cell>
          <cell r="F2658" t="str">
            <v>CC-00537223</v>
          </cell>
          <cell r="R2658" t="str">
            <v>BTKD162112</v>
          </cell>
          <cell r="AB2658" t="str">
            <v>Change Air filter, oil filter &amp; oil</v>
          </cell>
        </row>
        <row r="2659">
          <cell r="A2659">
            <v>44602.711006944402</v>
          </cell>
          <cell r="B2659">
            <v>10202</v>
          </cell>
          <cell r="F2659" t="str">
            <v>CC-00537197</v>
          </cell>
          <cell r="R2659" t="str">
            <v>BSKS036365</v>
          </cell>
          <cell r="AB2659" t="str">
            <v>Change Air filter, oil filter, separatore &amp; oil</v>
          </cell>
        </row>
        <row r="2660">
          <cell r="A2660">
            <v>44602.586828703701</v>
          </cell>
          <cell r="B2660">
            <v>9926</v>
          </cell>
          <cell r="F2660" t="str">
            <v>CC-00536997</v>
          </cell>
          <cell r="R2660" t="str">
            <v>BRIS035838</v>
          </cell>
          <cell r="AB2660" t="str">
            <v>Change Air filter, oil filter</v>
          </cell>
        </row>
        <row r="2661">
          <cell r="A2661">
            <v>44602.458715277797</v>
          </cell>
          <cell r="B2661">
            <v>14075</v>
          </cell>
          <cell r="F2661" t="str">
            <v>CC-00536739</v>
          </cell>
          <cell r="R2661" t="str">
            <v>BSKS036366</v>
          </cell>
          <cell r="AB2661" t="str">
            <v>Change Air filter, oil filter, separatore &amp; oil</v>
          </cell>
        </row>
        <row r="2662">
          <cell r="A2662">
            <v>44602.454942129603</v>
          </cell>
          <cell r="B2662">
            <v>4963</v>
          </cell>
          <cell r="F2662" t="str">
            <v>CC-00536732</v>
          </cell>
          <cell r="R2662" t="str">
            <v>BSBC375535</v>
          </cell>
          <cell r="AB2662" t="str">
            <v>Change Air filter, oil filter, separatore &amp; oil</v>
          </cell>
        </row>
        <row r="2663">
          <cell r="A2663">
            <v>44601.699722222198</v>
          </cell>
          <cell r="B2663">
            <v>3292</v>
          </cell>
          <cell r="F2663" t="str">
            <v>CC-00536291</v>
          </cell>
          <cell r="R2663" t="str">
            <v>BTCD162159</v>
          </cell>
          <cell r="AB2663" t="str">
            <v>Change air filter, oil filter, separator, actuator kit, pressure regulator kit, BDV Kit, MPV kit ARV kit and oil</v>
          </cell>
        </row>
        <row r="2664">
          <cell r="A2664">
            <v>44601.480925925898</v>
          </cell>
          <cell r="B2664">
            <v>12601</v>
          </cell>
          <cell r="F2664" t="str">
            <v>CC-00535914</v>
          </cell>
          <cell r="R2664" t="str">
            <v>BJHS031586</v>
          </cell>
          <cell r="AB2664" t="str">
            <v>Change Air filter, oil filter, separatore &amp; oil</v>
          </cell>
        </row>
        <row r="2665">
          <cell r="A2665">
            <v>44601.477199074099</v>
          </cell>
          <cell r="B2665">
            <v>9157</v>
          </cell>
          <cell r="F2665" t="str">
            <v>CC-00535909</v>
          </cell>
          <cell r="R2665" t="str">
            <v>BSDC375954</v>
          </cell>
          <cell r="AB2665" t="str">
            <v>Change Air filter, oil filter, separator, Intake valve, solenoide valve, minimum pressure valve kit and oil</v>
          </cell>
        </row>
        <row r="2666">
          <cell r="A2666">
            <v>44601.4744907407</v>
          </cell>
          <cell r="B2666">
            <v>15909</v>
          </cell>
          <cell r="F2666" t="str">
            <v>CC-00535904</v>
          </cell>
          <cell r="R2666" t="str">
            <v>BSDS037710</v>
          </cell>
          <cell r="AB2666" t="str">
            <v>Air filter, oil filter, separator and oil</v>
          </cell>
        </row>
        <row r="2667">
          <cell r="A2667">
            <v>44600.449108796303</v>
          </cell>
          <cell r="B2667">
            <v>10821</v>
          </cell>
          <cell r="F2667" t="str">
            <v>CC-00534888</v>
          </cell>
          <cell r="R2667" t="str">
            <v>BSHS038806</v>
          </cell>
          <cell r="AB2667" t="str">
            <v>Change Valve kit</v>
          </cell>
        </row>
        <row r="2668">
          <cell r="A2668">
            <v>44600.444120370397</v>
          </cell>
          <cell r="B2668">
            <v>2560</v>
          </cell>
          <cell r="F2668" t="str">
            <v>CC-00534885</v>
          </cell>
          <cell r="R2668" t="str">
            <v>BULD162577</v>
          </cell>
          <cell r="AB2668" t="str">
            <v>Change air filter, oil filter &amp; oil</v>
          </cell>
        </row>
        <row r="2669">
          <cell r="A2669">
            <v>44596.935104166703</v>
          </cell>
          <cell r="B2669">
            <v>0</v>
          </cell>
          <cell r="F2669" t="str">
            <v>CC-00532804</v>
          </cell>
          <cell r="R2669" t="str">
            <v>SN21T002060</v>
          </cell>
          <cell r="AB2669" t="str">
            <v>Attend the for complaint of Schedule service so check the unit found low running hours so we check Attend the site for general service so check air filter found ok, check oil filter found ok, check separator found ok, check oil level found ok so machine runs with all parameter in ok condition.</v>
          </cell>
        </row>
        <row r="2670">
          <cell r="A2670">
            <v>44596.933506944399</v>
          </cell>
          <cell r="B2670">
            <v>63</v>
          </cell>
          <cell r="F2670" t="str">
            <v>CC-00532803</v>
          </cell>
          <cell r="R2670" t="str">
            <v>BUDS034763</v>
          </cell>
          <cell r="AB2670" t="str">
            <v>Attend the sor complaint of Schedule service so check the unit found total runs only 63 hours so we check Attend the site for general service so check air filter found ok, check oil filter found ok, check separator found ok, check oil level found ok so machine runs with all parameter in ok condition.</v>
          </cell>
        </row>
        <row r="2671">
          <cell r="A2671">
            <v>44596.930266203701</v>
          </cell>
          <cell r="B2671">
            <v>49</v>
          </cell>
          <cell r="F2671" t="str">
            <v>CC-00532800</v>
          </cell>
          <cell r="R2671" t="str">
            <v>BUCS034180</v>
          </cell>
          <cell r="AB2671" t="str">
            <v>Attend the site for schedule service so attend and check air filter found ok, check oil filter found ok check oil level found ok, check separator found ok check and clean all hosses and wiring connection found ok after that start the unit found running ok</v>
          </cell>
        </row>
        <row r="2672">
          <cell r="A2672">
            <v>44596.928333333301</v>
          </cell>
          <cell r="B2672">
            <v>0</v>
          </cell>
          <cell r="F2672" t="str">
            <v>CC-00532798</v>
          </cell>
          <cell r="R2672" t="str">
            <v>SN21T002059</v>
          </cell>
          <cell r="AB2672" t="str">
            <v>Attend the site for schedule service so attend and check air filter found ok, check oil filter found ok check oil level found ok so machine running in good condition.</v>
          </cell>
        </row>
        <row r="2673">
          <cell r="A2673">
            <v>44596.4474305556</v>
          </cell>
          <cell r="B2673">
            <v>13379</v>
          </cell>
          <cell r="F2673" t="str">
            <v>CC-00532195</v>
          </cell>
          <cell r="R2673" t="str">
            <v>BNKS030423</v>
          </cell>
          <cell r="AB2673" t="str">
            <v>Change air filter, oil filter &amp; oil</v>
          </cell>
        </row>
        <row r="2674">
          <cell r="A2674">
            <v>44594.656099537002</v>
          </cell>
          <cell r="B2674">
            <v>1371</v>
          </cell>
          <cell r="F2674" t="str">
            <v>CC-00530899</v>
          </cell>
          <cell r="R2674" t="str">
            <v>BUKD162510</v>
          </cell>
          <cell r="AB2674" t="str">
            <v>Change air filter, oil filter &amp; oil</v>
          </cell>
        </row>
        <row r="2675">
          <cell r="A2675">
            <v>44594.448842592603</v>
          </cell>
          <cell r="B2675">
            <v>3512</v>
          </cell>
          <cell r="F2675" t="str">
            <v>CC-00530532</v>
          </cell>
          <cell r="R2675" t="str">
            <v>BTGD162289</v>
          </cell>
          <cell r="AB2675" t="str">
            <v>Change air filter, oil filter &amp; oil</v>
          </cell>
        </row>
        <row r="2676">
          <cell r="A2676">
            <v>44593.393784722197</v>
          </cell>
          <cell r="B2676">
            <v>6946</v>
          </cell>
          <cell r="F2676" t="str">
            <v>CC-00529723</v>
          </cell>
          <cell r="R2676" t="str">
            <v>BTDD162169</v>
          </cell>
          <cell r="AB2676" t="str">
            <v>Change air filter, oil filter &amp; oil</v>
          </cell>
        </row>
        <row r="2677">
          <cell r="A2677">
            <v>44588.7029861111</v>
          </cell>
          <cell r="B2677">
            <v>698</v>
          </cell>
          <cell r="F2677" t="str">
            <v>CC-00526649</v>
          </cell>
          <cell r="R2677" t="str">
            <v>BUED220691</v>
          </cell>
          <cell r="AB2677" t="str">
            <v>Change Air filter, oil filter &amp; oil</v>
          </cell>
        </row>
        <row r="2678">
          <cell r="A2678">
            <v>44588.580266203702</v>
          </cell>
          <cell r="B2678">
            <v>2635</v>
          </cell>
          <cell r="F2678" t="str">
            <v>CC-00526401</v>
          </cell>
          <cell r="R2678" t="str">
            <v>BTEL160427</v>
          </cell>
          <cell r="AB2678" t="str">
            <v>Change air filter, oil filter and oil</v>
          </cell>
        </row>
        <row r="2679">
          <cell r="A2679">
            <v>44588.578831018502</v>
          </cell>
          <cell r="B2679">
            <v>1576</v>
          </cell>
          <cell r="F2679" t="str">
            <v>CC-00526398</v>
          </cell>
          <cell r="R2679" t="str">
            <v>BUAL160585</v>
          </cell>
          <cell r="AB2679" t="str">
            <v>Change air filter, oil filter, separator and oil</v>
          </cell>
        </row>
        <row r="2680">
          <cell r="A2680">
            <v>44588.576203703698</v>
          </cell>
          <cell r="B2680">
            <v>2690</v>
          </cell>
          <cell r="F2680" t="str">
            <v>CC-00526394</v>
          </cell>
          <cell r="R2680" t="str">
            <v>BULL160564</v>
          </cell>
          <cell r="AB2680" t="str">
            <v>Change air filter, oil filter and oil</v>
          </cell>
        </row>
        <row r="2681">
          <cell r="A2681">
            <v>44588.5694097222</v>
          </cell>
          <cell r="B2681">
            <v>4058</v>
          </cell>
          <cell r="F2681" t="str">
            <v>CC-00526382</v>
          </cell>
          <cell r="R2681" t="str">
            <v>BTGL160455</v>
          </cell>
          <cell r="AB2681" t="str">
            <v>Change Air filter, oil filter, pre filter, valve kit and oil</v>
          </cell>
        </row>
        <row r="2682">
          <cell r="A2682">
            <v>44586.467569444401</v>
          </cell>
          <cell r="B2682">
            <v>14581</v>
          </cell>
          <cell r="F2682" t="str">
            <v>CC-00524999</v>
          </cell>
          <cell r="R2682" t="str">
            <v>BQGS031413</v>
          </cell>
          <cell r="AB2682" t="str">
            <v>Change Air filter, oil filter, separator and oil</v>
          </cell>
        </row>
        <row r="2683">
          <cell r="A2683">
            <v>44586.449780092596</v>
          </cell>
          <cell r="B2683">
            <v>7478</v>
          </cell>
          <cell r="F2683" t="str">
            <v>CC-00524967</v>
          </cell>
          <cell r="R2683" t="str">
            <v>BTGS031205</v>
          </cell>
          <cell r="AB2683" t="str">
            <v>Change Air filter, oil filter, separator and oil</v>
          </cell>
        </row>
        <row r="2684">
          <cell r="A2684">
            <v>44585.636759259301</v>
          </cell>
          <cell r="B2684">
            <v>675</v>
          </cell>
          <cell r="F2684" t="str">
            <v>CC-00524471</v>
          </cell>
          <cell r="R2684" t="str">
            <v>BUDD220683</v>
          </cell>
          <cell r="AB2684" t="str">
            <v>Change air filter, oil filter &amp; oil</v>
          </cell>
        </row>
        <row r="2685">
          <cell r="A2685">
            <v>44585.6333564815</v>
          </cell>
          <cell r="B2685">
            <v>1499</v>
          </cell>
          <cell r="F2685" t="str">
            <v>CC-00524465</v>
          </cell>
          <cell r="R2685" t="str">
            <v>BUAD162630</v>
          </cell>
          <cell r="AB2685" t="str">
            <v>Change air filter, oil filter, separator and oil</v>
          </cell>
        </row>
        <row r="2686">
          <cell r="A2686">
            <v>44581.692835648202</v>
          </cell>
          <cell r="B2686">
            <v>15635</v>
          </cell>
          <cell r="F2686" t="str">
            <v>CC-00521962</v>
          </cell>
          <cell r="R2686" t="str">
            <v>BOGC370193</v>
          </cell>
          <cell r="AB2686" t="str">
            <v>Change Air filter, oil filter, air oil separator &amp; oil</v>
          </cell>
        </row>
        <row r="2687">
          <cell r="A2687">
            <v>44580.532442129603</v>
          </cell>
          <cell r="B2687">
            <v>3147</v>
          </cell>
          <cell r="F2687" t="str">
            <v>CC-00520750</v>
          </cell>
          <cell r="R2687" t="str">
            <v>BTFD162243</v>
          </cell>
          <cell r="AB2687" t="str">
            <v>Change Air filter, oil filter, separator, BDV, ARV, MPV Actuator pressure regulator kit</v>
          </cell>
        </row>
        <row r="2688">
          <cell r="A2688">
            <v>44579.635543981502</v>
          </cell>
          <cell r="B2688">
            <v>1033</v>
          </cell>
          <cell r="F2688" t="str">
            <v>CC-00520035</v>
          </cell>
          <cell r="R2688" t="str">
            <v>BULD162568</v>
          </cell>
          <cell r="AB2688" t="str">
            <v>Change air filter oil filter and oil</v>
          </cell>
        </row>
        <row r="2689">
          <cell r="A2689">
            <v>44578.476666666698</v>
          </cell>
          <cell r="B2689">
            <v>31598</v>
          </cell>
          <cell r="F2689" t="str">
            <v>CC-00518965</v>
          </cell>
          <cell r="R2689" t="str">
            <v>BKKS030393</v>
          </cell>
          <cell r="AB2689" t="str">
            <v>Change Air filter, oil filter, solenoide valve, BDVkit, MPV kit and oil</v>
          </cell>
        </row>
        <row r="2690">
          <cell r="A2690">
            <v>44575.6721875</v>
          </cell>
          <cell r="B2690">
            <v>7159</v>
          </cell>
          <cell r="F2690" t="str">
            <v>CC-00517840</v>
          </cell>
          <cell r="R2690" t="str">
            <v>BRJC371698</v>
          </cell>
          <cell r="AB2690" t="str">
            <v>Change air filter, oil filter &amp; oil</v>
          </cell>
        </row>
        <row r="2691">
          <cell r="A2691">
            <v>44575.476226851897</v>
          </cell>
          <cell r="B2691">
            <v>2604</v>
          </cell>
          <cell r="F2691" t="str">
            <v>CC-00517626</v>
          </cell>
          <cell r="R2691" t="str">
            <v>BUKD162535</v>
          </cell>
          <cell r="AB2691" t="str">
            <v>Change air filter oil filter and oil</v>
          </cell>
        </row>
        <row r="2692">
          <cell r="A2692">
            <v>44574.459201388898</v>
          </cell>
          <cell r="B2692">
            <v>19294</v>
          </cell>
          <cell r="F2692" t="str">
            <v>CC-00516886</v>
          </cell>
          <cell r="R2692" t="str">
            <v>BRIS035698</v>
          </cell>
          <cell r="AB2692" t="str">
            <v>Separator, oil filter, air filter &amp; oil</v>
          </cell>
        </row>
        <row r="2693">
          <cell r="A2693">
            <v>44573.916886574101</v>
          </cell>
          <cell r="B2693">
            <v>3161</v>
          </cell>
          <cell r="F2693" t="str">
            <v>CC-00516669</v>
          </cell>
          <cell r="R2693" t="str">
            <v>BTED162217</v>
          </cell>
          <cell r="AB2693" t="str">
            <v>Change air filter, oil filter, separator, BDV, MPV, ARV Pressure Regulator kit, actuator kit and oil</v>
          </cell>
        </row>
        <row r="2694">
          <cell r="A2694">
            <v>44573.512719907398</v>
          </cell>
          <cell r="B2694">
            <v>4160</v>
          </cell>
          <cell r="F2694" t="str">
            <v>CC-00516271</v>
          </cell>
          <cell r="R2694" t="str">
            <v>BTDD162186</v>
          </cell>
          <cell r="AB2694" t="str">
            <v>Change air filter, oil filter &amp; oil</v>
          </cell>
        </row>
        <row r="2695">
          <cell r="A2695">
            <v>44569.710196759297</v>
          </cell>
          <cell r="B2695">
            <v>567</v>
          </cell>
          <cell r="F2695" t="str">
            <v>CC-00514169</v>
          </cell>
          <cell r="R2695" t="str">
            <v>BTID162392</v>
          </cell>
          <cell r="AB2695" t="str">
            <v>Change air filter oil filter and oil</v>
          </cell>
        </row>
        <row r="2696">
          <cell r="A2696">
            <v>44568.6254513889</v>
          </cell>
          <cell r="B2696">
            <v>2083</v>
          </cell>
          <cell r="F2696" t="str">
            <v>CC-00513338</v>
          </cell>
          <cell r="R2696" t="str">
            <v>BULD162577</v>
          </cell>
          <cell r="AB2696" t="str">
            <v>Change air filter, oil filter &amp; oil</v>
          </cell>
        </row>
        <row r="2697">
          <cell r="A2697">
            <v>44566.560138888897</v>
          </cell>
          <cell r="B2697">
            <v>4028</v>
          </cell>
          <cell r="F2697" t="str">
            <v>CC-00511551</v>
          </cell>
          <cell r="R2697" t="str">
            <v>BTJD162046</v>
          </cell>
          <cell r="AB2697" t="str">
            <v>Change Air filter, oil filter, separator, ARV kit, actuator kit, BDV kit, pressure regulator kit and oil</v>
          </cell>
        </row>
        <row r="2698">
          <cell r="A2698">
            <v>44566.460543981499</v>
          </cell>
          <cell r="B2698">
            <v>6022</v>
          </cell>
          <cell r="F2698" t="str">
            <v>CC-00511392</v>
          </cell>
          <cell r="R2698" t="str">
            <v>BPBD200118</v>
          </cell>
          <cell r="AB2698" t="str">
            <v>Change Air filter, oil filter, separator, BDV kit, Actuator kit &amp; oil</v>
          </cell>
        </row>
        <row r="2699">
          <cell r="A2699">
            <v>44565.499722222201</v>
          </cell>
          <cell r="B2699">
            <v>7667</v>
          </cell>
          <cell r="F2699" t="str">
            <v>CC-00510627</v>
          </cell>
          <cell r="R2699" t="str">
            <v>BSBC375530</v>
          </cell>
          <cell r="AB2699" t="str">
            <v>Change Air filter, oil filter, air oil separator and oil</v>
          </cell>
        </row>
        <row r="2700">
          <cell r="A2700">
            <v>44561.495706018497</v>
          </cell>
          <cell r="B2700">
            <v>7267</v>
          </cell>
          <cell r="F2700" t="str">
            <v>CC-00508313</v>
          </cell>
          <cell r="R2700" t="str">
            <v>BRGL151464</v>
          </cell>
          <cell r="AB2700" t="str">
            <v>Change Air filter, oil filter, air oil separator &amp; oil</v>
          </cell>
        </row>
        <row r="2701">
          <cell r="A2701">
            <v>44561.492800925902</v>
          </cell>
          <cell r="B2701">
            <v>7016</v>
          </cell>
          <cell r="F2701" t="str">
            <v>CC-00508310</v>
          </cell>
          <cell r="R2701" t="str">
            <v>BRGL151468</v>
          </cell>
          <cell r="AB2701" t="str">
            <v>Change air filter oil filter and oil</v>
          </cell>
        </row>
        <row r="2702">
          <cell r="A2702">
            <v>44561.489791666703</v>
          </cell>
          <cell r="B2702">
            <v>3219</v>
          </cell>
          <cell r="F2702" t="str">
            <v>CC-00508308</v>
          </cell>
          <cell r="R2702" t="str">
            <v>BRBL150944</v>
          </cell>
          <cell r="AB2702" t="str">
            <v>Change air filter oil filter and oil</v>
          </cell>
        </row>
        <row r="2703">
          <cell r="A2703">
            <v>44561.479363425897</v>
          </cell>
          <cell r="B2703">
            <v>17752</v>
          </cell>
          <cell r="F2703" t="str">
            <v>CC-00508289</v>
          </cell>
          <cell r="R2703" t="str">
            <v>BQBS033796</v>
          </cell>
          <cell r="AB2703" t="str">
            <v>Change air filter &amp; oil filter</v>
          </cell>
        </row>
        <row r="2704">
          <cell r="A2704">
            <v>44558.603750000002</v>
          </cell>
          <cell r="B2704">
            <v>2019</v>
          </cell>
          <cell r="F2704" t="str">
            <v>CC-00506153</v>
          </cell>
          <cell r="R2704" t="str">
            <v>BULD162561</v>
          </cell>
          <cell r="AB2704" t="str">
            <v>Change air filter oil filter and oil</v>
          </cell>
        </row>
        <row r="2705">
          <cell r="A2705">
            <v>44557.638981481497</v>
          </cell>
          <cell r="B2705">
            <v>3528</v>
          </cell>
          <cell r="F2705" t="str">
            <v>CC-00505393</v>
          </cell>
          <cell r="R2705" t="str">
            <v>BULD162559</v>
          </cell>
          <cell r="AB2705" t="str">
            <v>change air filter and oil filter</v>
          </cell>
        </row>
        <row r="2706">
          <cell r="A2706">
            <v>44557.544467592597</v>
          </cell>
          <cell r="B2706">
            <v>27182</v>
          </cell>
          <cell r="F2706" t="str">
            <v>CC-00505258</v>
          </cell>
          <cell r="R2706" t="str">
            <v>GPJS030042</v>
          </cell>
          <cell r="AB2706" t="str">
            <v>Change Air filter, oil filter, air oil separator and oil</v>
          </cell>
        </row>
        <row r="2707">
          <cell r="A2707">
            <v>44557.523333333302</v>
          </cell>
          <cell r="B2707">
            <v>799</v>
          </cell>
          <cell r="F2707" t="str">
            <v>CC-00505227</v>
          </cell>
          <cell r="R2707" t="str">
            <v>BUAL160593</v>
          </cell>
          <cell r="AB2707" t="str">
            <v>Change air filter oil filter and oil</v>
          </cell>
        </row>
        <row r="2708">
          <cell r="A2708">
            <v>44555.4378587963</v>
          </cell>
          <cell r="B2708">
            <v>467</v>
          </cell>
          <cell r="F2708" t="str">
            <v>CC-00504250</v>
          </cell>
          <cell r="R2708" t="str">
            <v>BUAL160594</v>
          </cell>
          <cell r="AB2708" t="str">
            <v>Change Air filter, oil filter and oil</v>
          </cell>
        </row>
        <row r="2709">
          <cell r="A2709">
            <v>44553.459016203698</v>
          </cell>
          <cell r="B2709">
            <v>44469</v>
          </cell>
          <cell r="F2709" t="str">
            <v>CC-00502797</v>
          </cell>
          <cell r="R2709" t="str">
            <v>BILS030211</v>
          </cell>
          <cell r="AB2709" t="str">
            <v>Changed air filter, oil filter, separator &amp; oil</v>
          </cell>
        </row>
        <row r="2710">
          <cell r="A2710">
            <v>44553.456238425897</v>
          </cell>
          <cell r="B2710">
            <v>32693</v>
          </cell>
          <cell r="F2710" t="str">
            <v>CC-00502793</v>
          </cell>
          <cell r="R2710" t="str">
            <v>BLGS040582</v>
          </cell>
          <cell r="AB2710" t="str">
            <v>Change air filter, oil filter 7 separator</v>
          </cell>
        </row>
        <row r="2711">
          <cell r="A2711">
            <v>44552.613726851901</v>
          </cell>
          <cell r="B2711">
            <v>1297</v>
          </cell>
          <cell r="F2711" t="str">
            <v>CC-00502224</v>
          </cell>
          <cell r="R2711" t="str">
            <v>BSBD161629</v>
          </cell>
          <cell r="AB2711" t="str">
            <v>Change air filter, oil filter &amp; oil</v>
          </cell>
        </row>
        <row r="2712">
          <cell r="A2712">
            <v>44550.472442129598</v>
          </cell>
          <cell r="B2712">
            <v>4239</v>
          </cell>
          <cell r="F2712" t="str">
            <v>CC-00500361</v>
          </cell>
          <cell r="R2712" t="str">
            <v>BTJC377158</v>
          </cell>
          <cell r="AB2712" t="str">
            <v>Change air filter, oil filter &amp; oil</v>
          </cell>
        </row>
        <row r="2713">
          <cell r="A2713">
            <v>44546.471851851798</v>
          </cell>
          <cell r="B2713">
            <v>5629</v>
          </cell>
          <cell r="F2713" t="str">
            <v>CC-00497655</v>
          </cell>
          <cell r="R2713" t="str">
            <v>BRHS035337</v>
          </cell>
          <cell r="AB2713" t="str">
            <v>Change air filter, oil filter &amp; oil</v>
          </cell>
        </row>
        <row r="2714">
          <cell r="A2714">
            <v>44545.664618055598</v>
          </cell>
          <cell r="B2714">
            <v>11548</v>
          </cell>
          <cell r="F2714" t="str">
            <v>CC-00497049</v>
          </cell>
          <cell r="R2714" t="str">
            <v>BSDS037649</v>
          </cell>
          <cell r="AB2714" t="str">
            <v>Change Air filter, oil filter, air oil separator &amp; oil</v>
          </cell>
        </row>
        <row r="2715">
          <cell r="A2715">
            <v>44545.657534722202</v>
          </cell>
          <cell r="B2715">
            <v>9549</v>
          </cell>
          <cell r="F2715" t="str">
            <v>CC-00497035</v>
          </cell>
          <cell r="R2715" t="str">
            <v>BSGC376577</v>
          </cell>
          <cell r="AB2715" t="str">
            <v>Change Air filter, oil filter, air oil separator &amp; oil</v>
          </cell>
        </row>
        <row r="2716">
          <cell r="A2716">
            <v>44545.649571759299</v>
          </cell>
          <cell r="B2716">
            <v>25964</v>
          </cell>
          <cell r="F2716" t="str">
            <v>CC-00497019</v>
          </cell>
          <cell r="R2716" t="str">
            <v>BMDS040417</v>
          </cell>
          <cell r="AB2716" t="str">
            <v>Change air filter, oil filter &amp; oil</v>
          </cell>
        </row>
        <row r="2717">
          <cell r="A2717">
            <v>44545.646736111099</v>
          </cell>
          <cell r="B2717">
            <v>10404</v>
          </cell>
          <cell r="F2717" t="str">
            <v>CC-00497014</v>
          </cell>
          <cell r="R2717" t="str">
            <v>BSCS037531</v>
          </cell>
          <cell r="AB2717" t="str">
            <v>Changed Air filter, oil filter</v>
          </cell>
        </row>
        <row r="2718">
          <cell r="A2718">
            <v>44544.726574074099</v>
          </cell>
          <cell r="B2718">
            <v>2651</v>
          </cell>
          <cell r="F2718" t="str">
            <v>CC-00496456</v>
          </cell>
          <cell r="R2718" t="str">
            <v>BTKD162074</v>
          </cell>
          <cell r="AB2718" t="str">
            <v>Change air filter, oil filter &amp; oil</v>
          </cell>
        </row>
        <row r="2719">
          <cell r="A2719">
            <v>44544.492256944402</v>
          </cell>
          <cell r="B2719">
            <v>2118</v>
          </cell>
          <cell r="F2719" t="str">
            <v>CC-00496078</v>
          </cell>
          <cell r="R2719" t="str">
            <v>BTDD162192</v>
          </cell>
          <cell r="AB2719" t="str">
            <v>Change Air filter, oil filter &amp; oil</v>
          </cell>
        </row>
        <row r="2720">
          <cell r="A2720">
            <v>44544.488981481503</v>
          </cell>
          <cell r="B2720">
            <v>2073</v>
          </cell>
          <cell r="F2720" t="str">
            <v>CC-00496073</v>
          </cell>
          <cell r="R2720" t="str">
            <v>BTKD162077</v>
          </cell>
          <cell r="AB2720" t="str">
            <v>Change air filter, oil filter &amp; oil</v>
          </cell>
        </row>
        <row r="2721">
          <cell r="A2721">
            <v>44543.563784722202</v>
          </cell>
          <cell r="B2721">
            <v>12791</v>
          </cell>
          <cell r="F2721" t="str">
            <v>CC-00495421</v>
          </cell>
          <cell r="R2721" t="str">
            <v>BRAS033261</v>
          </cell>
          <cell r="AB2721" t="str">
            <v>Air filter, oil filter, air oil separator, actuator kit, BDV, MPV, Solenoide valve kit, Intake valve &amp; oil changed</v>
          </cell>
        </row>
        <row r="2722">
          <cell r="A2722">
            <v>44543.561712962997</v>
          </cell>
          <cell r="B2722">
            <v>3045</v>
          </cell>
          <cell r="F2722" t="str">
            <v>CC-00495417</v>
          </cell>
          <cell r="R2722" t="str">
            <v>BUKC370499</v>
          </cell>
          <cell r="AB2722" t="str">
            <v>Air filter, oil filter &amp; oil changed</v>
          </cell>
        </row>
        <row r="2723">
          <cell r="A2723">
            <v>44543.560011574104</v>
          </cell>
          <cell r="B2723">
            <v>16223</v>
          </cell>
          <cell r="F2723" t="str">
            <v>CC-00495413</v>
          </cell>
          <cell r="R2723" t="str">
            <v>GPLS030458</v>
          </cell>
          <cell r="AB2723" t="str">
            <v>Air filter, oil filter &amp; oil changed</v>
          </cell>
        </row>
        <row r="2724">
          <cell r="A2724">
            <v>44543.558240740698</v>
          </cell>
          <cell r="B2724">
            <v>6164</v>
          </cell>
          <cell r="F2724" t="str">
            <v>CC-00495408</v>
          </cell>
          <cell r="R2724" t="str">
            <v>BTJC377259</v>
          </cell>
          <cell r="AB2724" t="str">
            <v>Air filter &amp; air oil separator change</v>
          </cell>
        </row>
        <row r="2725">
          <cell r="A2725">
            <v>44543.556469907402</v>
          </cell>
          <cell r="B2725">
            <v>1010</v>
          </cell>
          <cell r="F2725" t="str">
            <v>CC-00495406</v>
          </cell>
          <cell r="R2725" t="str">
            <v>BUAD162630</v>
          </cell>
          <cell r="AB2725" t="str">
            <v>Change air filter, oil filter &amp; oil</v>
          </cell>
        </row>
        <row r="2726">
          <cell r="A2726">
            <v>44538.482210648202</v>
          </cell>
          <cell r="B2726">
            <v>3695</v>
          </cell>
          <cell r="F2726" t="str">
            <v>CC-00492186</v>
          </cell>
          <cell r="R2726" t="str">
            <v>BSES037922</v>
          </cell>
          <cell r="AB2726" t="str">
            <v>Change oil filter, air filter, air oil separator &amp; oil</v>
          </cell>
        </row>
        <row r="2727">
          <cell r="A2727">
            <v>44537.471747685202</v>
          </cell>
          <cell r="B2727">
            <v>47905</v>
          </cell>
          <cell r="F2727" t="str">
            <v>CC-00491416</v>
          </cell>
          <cell r="R2727" t="str">
            <v>BMBL160078</v>
          </cell>
          <cell r="AB2727" t="str">
            <v>Changed air filter, oil filter &amp; oil</v>
          </cell>
        </row>
        <row r="2728">
          <cell r="A2728">
            <v>44536.4472453704</v>
          </cell>
          <cell r="B2728">
            <v>18309</v>
          </cell>
          <cell r="F2728" t="str">
            <v>CC-00490692</v>
          </cell>
          <cell r="R2728" t="str">
            <v>BRAC372524</v>
          </cell>
          <cell r="AB2728" t="str">
            <v>Change air filter, oil filter, separator and oil</v>
          </cell>
        </row>
        <row r="2729">
          <cell r="A2729">
            <v>44534.567210648202</v>
          </cell>
          <cell r="B2729">
            <v>6500</v>
          </cell>
          <cell r="F2729" t="str">
            <v>CC-00490096</v>
          </cell>
          <cell r="R2729" t="str">
            <v>BTDD162169</v>
          </cell>
          <cell r="AB2729" t="str">
            <v>change Air filter, oil filter &amp; oil</v>
          </cell>
        </row>
        <row r="2730">
          <cell r="A2730">
            <v>44533.715381944399</v>
          </cell>
          <cell r="B2730">
            <v>3847</v>
          </cell>
          <cell r="F2730" t="str">
            <v>CC-00489545</v>
          </cell>
          <cell r="R2730" t="str">
            <v>BTKD162112</v>
          </cell>
          <cell r="AB2730" t="str">
            <v>Change air filter, oil filter &amp; oil</v>
          </cell>
        </row>
        <row r="2731">
          <cell r="A2731">
            <v>44533.647557870398</v>
          </cell>
          <cell r="B2731">
            <v>2500</v>
          </cell>
          <cell r="F2731" t="str">
            <v>CC-00489460</v>
          </cell>
          <cell r="R2731" t="str">
            <v>BTCD162159</v>
          </cell>
          <cell r="AB2731" t="str">
            <v>Changed air filter, oil filter &amp; oil</v>
          </cell>
        </row>
        <row r="2732">
          <cell r="A2732">
            <v>44530.528229166703</v>
          </cell>
          <cell r="B2732">
            <v>3964</v>
          </cell>
          <cell r="F2732" t="str">
            <v>CC-00487070</v>
          </cell>
          <cell r="R2732" t="str">
            <v>BPLD200068</v>
          </cell>
          <cell r="AB2732" t="str">
            <v>Change air filter, oil filter, seperatore &amp; oil</v>
          </cell>
        </row>
        <row r="2733">
          <cell r="A2733">
            <v>44527.522337962997</v>
          </cell>
          <cell r="B2733">
            <v>10131</v>
          </cell>
          <cell r="F2733" t="str">
            <v>CC-00485397</v>
          </cell>
          <cell r="R2733" t="str">
            <v>GPGC370774</v>
          </cell>
          <cell r="AB2733" t="str">
            <v>Changed Air filter, oil filter, seperator and oil</v>
          </cell>
        </row>
        <row r="2734">
          <cell r="A2734">
            <v>44526.546840277799</v>
          </cell>
          <cell r="B2734">
            <v>7238</v>
          </cell>
          <cell r="F2734" t="str">
            <v>CC-00484672</v>
          </cell>
          <cell r="R2734" t="str">
            <v>BRCC373034</v>
          </cell>
          <cell r="AB2734" t="str">
            <v>Change Air filter, oil filter, separator, intake valve, MPV kit, solenoid valve &amp; oil</v>
          </cell>
        </row>
        <row r="2735">
          <cell r="A2735">
            <v>44526.544664351903</v>
          </cell>
          <cell r="B2735">
            <v>29788</v>
          </cell>
          <cell r="F2735" t="str">
            <v>CC-00484667</v>
          </cell>
          <cell r="R2735" t="str">
            <v>GOKS040088</v>
          </cell>
          <cell r="AB2735" t="str">
            <v>Change air filter, oil filter &amp; oil</v>
          </cell>
        </row>
        <row r="2736">
          <cell r="A2736">
            <v>44526.542060185202</v>
          </cell>
          <cell r="B2736">
            <v>42217</v>
          </cell>
          <cell r="F2736" t="str">
            <v>CC-00484661</v>
          </cell>
          <cell r="R2736" t="str">
            <v>BNAS040245</v>
          </cell>
          <cell r="AB2736" t="str">
            <v>Change air filter, oil filter &amp; oil</v>
          </cell>
        </row>
        <row r="2737">
          <cell r="A2737">
            <v>44525.688009259298</v>
          </cell>
          <cell r="B2737">
            <v>2100</v>
          </cell>
          <cell r="F2737" t="str">
            <v>CC-00484086</v>
          </cell>
          <cell r="R2737" t="str">
            <v>BUKD162535</v>
          </cell>
          <cell r="AB2737" t="str">
            <v>Change air filter, oil filter &amp; oil</v>
          </cell>
        </row>
        <row r="2738">
          <cell r="A2738">
            <v>44525.435219907398</v>
          </cell>
          <cell r="B2738">
            <v>5322</v>
          </cell>
          <cell r="F2738" t="str">
            <v>CC-00483687</v>
          </cell>
          <cell r="R2738" t="str">
            <v>BRAC372352</v>
          </cell>
          <cell r="AB2738" t="str">
            <v>Change air filter, oil filter, V - Belt, separator &amp; oil</v>
          </cell>
        </row>
        <row r="2739">
          <cell r="A2739">
            <v>44524.754409722198</v>
          </cell>
          <cell r="B2739">
            <v>2695</v>
          </cell>
          <cell r="F2739" t="str">
            <v>CC-00483388</v>
          </cell>
          <cell r="R2739" t="str">
            <v>BTED162231</v>
          </cell>
          <cell r="AB2739" t="str">
            <v>Change air filter, oil filter &amp; oil</v>
          </cell>
        </row>
        <row r="2740">
          <cell r="A2740">
            <v>44523.445277777799</v>
          </cell>
          <cell r="B2740">
            <v>2920</v>
          </cell>
          <cell r="F2740" t="str">
            <v>CC-00482036</v>
          </cell>
          <cell r="R2740" t="str">
            <v>BULD162559</v>
          </cell>
          <cell r="AB2740" t="str">
            <v>Change Air filter, oil filter, separator, BDV, Actuator kit and oil</v>
          </cell>
        </row>
        <row r="2741">
          <cell r="A2741">
            <v>44522.589594907397</v>
          </cell>
          <cell r="B2741">
            <v>8048</v>
          </cell>
          <cell r="F2741" t="str">
            <v>CC-00481491</v>
          </cell>
          <cell r="R2741" t="str">
            <v>BRGD161233</v>
          </cell>
          <cell r="AB2741" t="str">
            <v>change air filter oil filter, air oil separator and oil</v>
          </cell>
        </row>
        <row r="2742">
          <cell r="A2742">
            <v>44519.531145833302</v>
          </cell>
          <cell r="B2742">
            <v>2817</v>
          </cell>
          <cell r="F2742" t="str">
            <v>CC-00479679</v>
          </cell>
          <cell r="R2742" t="str">
            <v>BRGD230256</v>
          </cell>
          <cell r="AB2742" t="str">
            <v>Changed air filter, oil filter, pressure regulator kit and oil</v>
          </cell>
        </row>
        <row r="2743">
          <cell r="A2743">
            <v>44519.453726851898</v>
          </cell>
          <cell r="B2743">
            <v>3622</v>
          </cell>
          <cell r="F2743" t="str">
            <v>CC-00479532</v>
          </cell>
          <cell r="R2743" t="str">
            <v>BRLD160756</v>
          </cell>
          <cell r="AB2743" t="str">
            <v>Oil filter, Air filter, seperator, pressure regulator kit and oil changed</v>
          </cell>
        </row>
        <row r="2744">
          <cell r="A2744">
            <v>44518.638472222199</v>
          </cell>
          <cell r="B2744">
            <v>22218</v>
          </cell>
          <cell r="F2744" t="str">
            <v>CC-00478957</v>
          </cell>
          <cell r="R2744" t="str">
            <v>BQBS033819</v>
          </cell>
          <cell r="AB2744" t="str">
            <v>change Air filter, oil filter, seperatore &amp; oil</v>
          </cell>
        </row>
        <row r="2745">
          <cell r="A2745">
            <v>44518.3601388889</v>
          </cell>
          <cell r="B2745">
            <v>7792</v>
          </cell>
          <cell r="F2745" t="str">
            <v>CC-00478566</v>
          </cell>
          <cell r="R2745" t="str">
            <v>BRFC373676</v>
          </cell>
          <cell r="AB2745" t="str">
            <v>Changed Air filter, oil filter, separator &amp; oil</v>
          </cell>
        </row>
        <row r="2746">
          <cell r="A2746">
            <v>44518.358078703699</v>
          </cell>
          <cell r="B2746">
            <v>9338</v>
          </cell>
          <cell r="F2746" t="str">
            <v>CC-00478565</v>
          </cell>
          <cell r="R2746" t="str">
            <v>BSJS035946</v>
          </cell>
          <cell r="AB2746" t="str">
            <v>Change Air filter, oil filter, superstore, solenoid valve &amp; oil</v>
          </cell>
        </row>
        <row r="2747">
          <cell r="A2747">
            <v>44518.355543981503</v>
          </cell>
          <cell r="B2747">
            <v>5039</v>
          </cell>
          <cell r="F2747" t="str">
            <v>CC-00478564</v>
          </cell>
          <cell r="R2747" t="str">
            <v>BTHS031467</v>
          </cell>
          <cell r="AB2747" t="str">
            <v>Change air filter &amp; oil filter</v>
          </cell>
        </row>
        <row r="2748">
          <cell r="A2748">
            <v>44518.353310185201</v>
          </cell>
          <cell r="B2748">
            <v>8027</v>
          </cell>
          <cell r="F2748" t="str">
            <v>CC-00478562</v>
          </cell>
          <cell r="R2748" t="str">
            <v>BPHS030467</v>
          </cell>
          <cell r="AB2748" t="str">
            <v>Change air filter, oil filter, air oil separator &amp; oil</v>
          </cell>
        </row>
        <row r="2749">
          <cell r="A2749">
            <v>44517.665474537003</v>
          </cell>
          <cell r="B2749">
            <v>3635</v>
          </cell>
          <cell r="F2749" t="str">
            <v>CC-00478235</v>
          </cell>
          <cell r="R2749" t="str">
            <v>BTDD162186</v>
          </cell>
          <cell r="AB2749" t="str">
            <v>Change air filter, oil filter &amp; oil</v>
          </cell>
        </row>
        <row r="2750">
          <cell r="A2750">
            <v>44515.481805555602</v>
          </cell>
          <cell r="B2750">
            <v>19211</v>
          </cell>
          <cell r="F2750" t="str">
            <v>CC-00476261</v>
          </cell>
          <cell r="R2750" t="str">
            <v>BMFS031346</v>
          </cell>
          <cell r="AB2750" t="str">
            <v>Change Air filter, oil filter, seperatore &amp; oil</v>
          </cell>
        </row>
        <row r="2751">
          <cell r="A2751">
            <v>44515.478738425903</v>
          </cell>
          <cell r="B2751">
            <v>25065</v>
          </cell>
          <cell r="F2751" t="str">
            <v>CC-00476253</v>
          </cell>
          <cell r="R2751" t="str">
            <v>GOIS031795</v>
          </cell>
          <cell r="AB2751" t="str">
            <v>Change MPV, ADV, solenoide valve &amp; Intake valve</v>
          </cell>
        </row>
        <row r="2752">
          <cell r="A2752">
            <v>44515.473576388897</v>
          </cell>
          <cell r="B2752">
            <v>23206</v>
          </cell>
          <cell r="F2752" t="str">
            <v>CC-00476246</v>
          </cell>
          <cell r="R2752" t="str">
            <v>BLIS031950</v>
          </cell>
          <cell r="AB2752" t="str">
            <v>Change Air filter, oil filter &amp; oil</v>
          </cell>
        </row>
        <row r="2753">
          <cell r="A2753">
            <v>44515.449837963002</v>
          </cell>
          <cell r="B2753">
            <v>2510</v>
          </cell>
          <cell r="F2753" t="str">
            <v>CC-00476214</v>
          </cell>
          <cell r="R2753" t="str">
            <v>BRCD160998</v>
          </cell>
          <cell r="AB2753" t="str">
            <v>Change Air filter, oil filter, BDV, MPV, Actuator, pressure regulator kit and oil</v>
          </cell>
        </row>
        <row r="2754">
          <cell r="A2754">
            <v>44513.497060185196</v>
          </cell>
          <cell r="B2754">
            <v>21254</v>
          </cell>
          <cell r="F2754" t="str">
            <v>CC-00475496</v>
          </cell>
          <cell r="R2754" t="str">
            <v>BIFS040367</v>
          </cell>
          <cell r="AB2754" t="str">
            <v>Attend the site and change air filter, oil filter &amp; oil</v>
          </cell>
        </row>
        <row r="2755">
          <cell r="A2755">
            <v>44511.569965277798</v>
          </cell>
          <cell r="B2755">
            <v>8040</v>
          </cell>
          <cell r="F2755" t="str">
            <v>CC-00473998</v>
          </cell>
          <cell r="R2755" t="str">
            <v>BSAS036958</v>
          </cell>
          <cell r="AB2755" t="str">
            <v>Change Oil filter, air filter, separator, Valve kit &amp; oil</v>
          </cell>
        </row>
        <row r="2756">
          <cell r="A2756">
            <v>44508.586087962998</v>
          </cell>
          <cell r="B2756">
            <v>2335</v>
          </cell>
          <cell r="F2756" t="str">
            <v>CC-00471911</v>
          </cell>
          <cell r="R2756" t="str">
            <v>BTFD162243</v>
          </cell>
          <cell r="AB2756" t="str">
            <v>Change air filter, oil filter &amp; oil</v>
          </cell>
        </row>
        <row r="2757">
          <cell r="A2757">
            <v>44508.472326388903</v>
          </cell>
          <cell r="B2757">
            <v>5127</v>
          </cell>
          <cell r="F2757" t="str">
            <v>CC-00471744</v>
          </cell>
          <cell r="R2757" t="str">
            <v>BQKD200047</v>
          </cell>
          <cell r="AB2757" t="str">
            <v>Change air filter, oil filter, seperatore and oil</v>
          </cell>
        </row>
        <row r="2758">
          <cell r="A2758">
            <v>44506.469166666699</v>
          </cell>
          <cell r="B2758">
            <v>2792</v>
          </cell>
          <cell r="F2758" t="str">
            <v>CC-00471251</v>
          </cell>
          <cell r="R2758" t="str">
            <v>BTGD162289</v>
          </cell>
          <cell r="AB2758" t="str">
            <v>Change air filter, oil filter, seperatore, actuator kit, pressure regulator kit &amp; oil.</v>
          </cell>
        </row>
        <row r="2759">
          <cell r="A2759">
            <v>44503.535868055602</v>
          </cell>
          <cell r="B2759">
            <v>36440</v>
          </cell>
          <cell r="F2759" t="str">
            <v>CC-00470553</v>
          </cell>
          <cell r="R2759" t="str">
            <v>BKAS030685</v>
          </cell>
          <cell r="AB2759" t="str">
            <v>Change Air filter, oil filter &amp; oil</v>
          </cell>
        </row>
        <row r="2760">
          <cell r="A2760">
            <v>44502.6726388889</v>
          </cell>
          <cell r="B2760">
            <v>2327</v>
          </cell>
          <cell r="F2760" t="str">
            <v>CC-00470111</v>
          </cell>
          <cell r="R2760" t="str">
            <v>BSKD161462</v>
          </cell>
          <cell r="AB2760" t="str">
            <v>Change oil filter &amp; oil</v>
          </cell>
        </row>
        <row r="2761">
          <cell r="A2761">
            <v>44502.496701388904</v>
          </cell>
          <cell r="B2761">
            <v>31210</v>
          </cell>
          <cell r="F2761" t="str">
            <v>CC-00469891</v>
          </cell>
          <cell r="R2761" t="str">
            <v>BKJS030050</v>
          </cell>
          <cell r="AB2761" t="str">
            <v>Change Air filter, oil filter &amp; oil</v>
          </cell>
        </row>
        <row r="2762">
          <cell r="A2762">
            <v>44498.460011574098</v>
          </cell>
          <cell r="B2762">
            <v>1580</v>
          </cell>
          <cell r="F2762" t="str">
            <v>CC-00467618</v>
          </cell>
          <cell r="R2762" t="str">
            <v>BULD162561</v>
          </cell>
          <cell r="AB2762" t="str">
            <v>Change air filter, oil filter, seperatore &amp; oil</v>
          </cell>
        </row>
        <row r="2763">
          <cell r="A2763">
            <v>44498.421238425901</v>
          </cell>
          <cell r="B2763">
            <v>24272</v>
          </cell>
          <cell r="F2763" t="str">
            <v>CC-00467565</v>
          </cell>
          <cell r="R2763" t="str">
            <v>GOIS031795</v>
          </cell>
          <cell r="AB2763" t="str">
            <v>Change oil filter, air filter &amp; oil</v>
          </cell>
        </row>
        <row r="2764">
          <cell r="A2764">
            <v>44495.5624074074</v>
          </cell>
          <cell r="B2764">
            <v>5500</v>
          </cell>
          <cell r="F2764" t="str">
            <v>CC-00465434</v>
          </cell>
          <cell r="R2764" t="str">
            <v>BTDD162169</v>
          </cell>
          <cell r="AB2764" t="str">
            <v>Attend the site for general schedule service so following jobs are done replace air filter kit 2 nos., oil filter 90 lpm 2nos., and oil air lube plus 37 litres, after service check all accessories and other components physically found ok, after then run the unit, no external leakages found and unit runs satisfactory with all parameters under limit.</v>
          </cell>
        </row>
        <row r="2765">
          <cell r="A2765">
            <v>44495.5481828704</v>
          </cell>
          <cell r="B2765">
            <v>3357</v>
          </cell>
          <cell r="F2765" t="str">
            <v>CC-00465413</v>
          </cell>
          <cell r="R2765" t="str">
            <v>BKHET70130</v>
          </cell>
          <cell r="AB2765" t="str">
            <v>Change air filter, oil filter, seperatore &amp; oil</v>
          </cell>
        </row>
        <row r="2766">
          <cell r="A2766">
            <v>44495.5370833333</v>
          </cell>
          <cell r="B2766">
            <v>45933</v>
          </cell>
          <cell r="F2766" t="str">
            <v>CC-00465396</v>
          </cell>
          <cell r="R2766" t="str">
            <v>BLGS040605</v>
          </cell>
          <cell r="AB2766" t="str">
            <v>Change air filter, oil filter &amp; oil</v>
          </cell>
        </row>
        <row r="2767">
          <cell r="A2767">
            <v>44495.534421296303</v>
          </cell>
          <cell r="B2767">
            <v>55520</v>
          </cell>
          <cell r="F2767" t="str">
            <v>CC-00465392</v>
          </cell>
          <cell r="R2767" t="str">
            <v>BKAS030601</v>
          </cell>
          <cell r="AB2767" t="str">
            <v>Change air filter, oil filter &amp; oil</v>
          </cell>
        </row>
        <row r="2768">
          <cell r="A2768">
            <v>44494.621631944399</v>
          </cell>
          <cell r="B2768">
            <v>2987</v>
          </cell>
          <cell r="F2768" t="str">
            <v>CC-00464666</v>
          </cell>
          <cell r="R2768" t="str">
            <v>BTDS044313</v>
          </cell>
          <cell r="AB2768"/>
        </row>
        <row r="2769">
          <cell r="A2769">
            <v>44494.473807870403</v>
          </cell>
          <cell r="B2769">
            <v>10434</v>
          </cell>
          <cell r="F2769" t="str">
            <v>CC-00464444</v>
          </cell>
          <cell r="R2769" t="str">
            <v>BHDS040187</v>
          </cell>
          <cell r="AB2769"/>
        </row>
        <row r="2770">
          <cell r="A2770">
            <v>44492.683761574102</v>
          </cell>
          <cell r="B2770">
            <v>6650</v>
          </cell>
          <cell r="F2770" t="str">
            <v>CC-00463931</v>
          </cell>
          <cell r="R2770" t="str">
            <v>BRKC371988</v>
          </cell>
          <cell r="AB2770"/>
        </row>
        <row r="2771">
          <cell r="A2771">
            <v>44492.4778240741</v>
          </cell>
          <cell r="B2771">
            <v>24946</v>
          </cell>
          <cell r="F2771" t="str">
            <v>CC-00463658</v>
          </cell>
          <cell r="R2771" t="str">
            <v>GOHC370805</v>
          </cell>
          <cell r="AB2771"/>
        </row>
        <row r="2772">
          <cell r="A2772">
            <v>44492.475057870397</v>
          </cell>
          <cell r="B2772">
            <v>8704</v>
          </cell>
          <cell r="F2772" t="str">
            <v>CC-00463652</v>
          </cell>
          <cell r="R2772" t="str">
            <v>BSKS036365</v>
          </cell>
          <cell r="AB2772"/>
        </row>
        <row r="2773">
          <cell r="A2773">
            <v>44491.445381944402</v>
          </cell>
          <cell r="B2773">
            <v>535859</v>
          </cell>
          <cell r="F2773" t="str">
            <v>CC-00462917</v>
          </cell>
          <cell r="R2773" t="str">
            <v>BLIS040713</v>
          </cell>
          <cell r="AB2773"/>
        </row>
        <row r="2774">
          <cell r="A2774">
            <v>44490.523333333302</v>
          </cell>
          <cell r="B2774">
            <v>2423</v>
          </cell>
          <cell r="F2774" t="str">
            <v>CC-00462355</v>
          </cell>
          <cell r="R2774" t="str">
            <v>BTED200706</v>
          </cell>
          <cell r="AB2774"/>
        </row>
        <row r="2775">
          <cell r="A2775">
            <v>44490.483807870398</v>
          </cell>
          <cell r="B2775">
            <v>13722</v>
          </cell>
          <cell r="F2775" t="str">
            <v>CC-00462280</v>
          </cell>
          <cell r="R2775" t="str">
            <v>BSGS043528</v>
          </cell>
          <cell r="AB2775"/>
        </row>
        <row r="2776">
          <cell r="A2776">
            <v>44490.465798611098</v>
          </cell>
          <cell r="B2776">
            <v>9052</v>
          </cell>
          <cell r="F2776" t="str">
            <v>CC-00462247</v>
          </cell>
          <cell r="R2776" t="str">
            <v>BPIC370386</v>
          </cell>
          <cell r="AB2776"/>
        </row>
        <row r="2777">
          <cell r="A2777">
            <v>44489.742754629602</v>
          </cell>
          <cell r="B2777">
            <v>2524</v>
          </cell>
          <cell r="F2777" t="str">
            <v>CC-00461925</v>
          </cell>
          <cell r="R2777" t="str">
            <v>BULD162559</v>
          </cell>
          <cell r="AB2777"/>
        </row>
        <row r="2778">
          <cell r="A2778">
            <v>44489.5805555556</v>
          </cell>
          <cell r="B2778">
            <v>3317</v>
          </cell>
          <cell r="F2778" t="str">
            <v>CC-00461715</v>
          </cell>
          <cell r="R2778" t="str">
            <v>BRFD230245</v>
          </cell>
          <cell r="AB2778"/>
        </row>
        <row r="2779">
          <cell r="A2779">
            <v>44487.504699074103</v>
          </cell>
          <cell r="B2779">
            <v>33163</v>
          </cell>
          <cell r="F2779" t="str">
            <v>CC-00460358</v>
          </cell>
          <cell r="R2779" t="str">
            <v>BKCS040470</v>
          </cell>
          <cell r="AB2779"/>
        </row>
        <row r="2780">
          <cell r="A2780">
            <v>44487.475046296298</v>
          </cell>
          <cell r="B2780">
            <v>14281</v>
          </cell>
          <cell r="F2780" t="str">
            <v>CC-00460305</v>
          </cell>
          <cell r="R2780" t="str">
            <v>BRIC374329</v>
          </cell>
          <cell r="AB2780"/>
        </row>
        <row r="2781">
          <cell r="A2781">
            <v>44480.662557870397</v>
          </cell>
          <cell r="B2781">
            <v>4164</v>
          </cell>
          <cell r="F2781" t="str">
            <v>CC-00457078</v>
          </cell>
          <cell r="R2781" t="str">
            <v>BRJC371828</v>
          </cell>
          <cell r="AB2781"/>
        </row>
        <row r="2782">
          <cell r="A2782">
            <v>44480.417372685202</v>
          </cell>
          <cell r="B2782">
            <v>634</v>
          </cell>
          <cell r="F2782" t="str">
            <v>CC-00456665</v>
          </cell>
          <cell r="R2782" t="str">
            <v>BSDD120664</v>
          </cell>
          <cell r="AB2782"/>
        </row>
        <row r="2783">
          <cell r="A2783">
            <v>44477.481469907398</v>
          </cell>
          <cell r="B2783">
            <v>1522</v>
          </cell>
          <cell r="F2783" t="str">
            <v>CC-00455282</v>
          </cell>
          <cell r="R2783" t="str">
            <v>BSGD161864</v>
          </cell>
          <cell r="AB2783"/>
        </row>
        <row r="2784">
          <cell r="A2784">
            <v>44476.528761574104</v>
          </cell>
          <cell r="B2784">
            <v>19308</v>
          </cell>
          <cell r="F2784" t="str">
            <v>CC-00454595</v>
          </cell>
          <cell r="R2784" t="str">
            <v>BRJS040951</v>
          </cell>
          <cell r="AB2784"/>
        </row>
        <row r="2785">
          <cell r="A2785">
            <v>44476.500636574099</v>
          </cell>
          <cell r="B2785">
            <v>13102</v>
          </cell>
          <cell r="F2785" t="str">
            <v>CC-00454557</v>
          </cell>
          <cell r="R2785" t="str">
            <v>BQGS031413</v>
          </cell>
          <cell r="AB2785"/>
        </row>
        <row r="2786">
          <cell r="A2786">
            <v>44476.497627314799</v>
          </cell>
          <cell r="B2786">
            <v>19379</v>
          </cell>
          <cell r="F2786" t="str">
            <v>CC-00454552</v>
          </cell>
          <cell r="R2786" t="str">
            <v>BQHS040705</v>
          </cell>
          <cell r="AB2786"/>
        </row>
        <row r="2787">
          <cell r="A2787">
            <v>44471.711828703701</v>
          </cell>
          <cell r="B2787">
            <v>463</v>
          </cell>
          <cell r="F2787" t="str">
            <v>CC-00452084</v>
          </cell>
          <cell r="R2787" t="str">
            <v>BUKD121059</v>
          </cell>
          <cell r="AB2787"/>
        </row>
        <row r="2788">
          <cell r="A2788">
            <v>44471.5140509259</v>
          </cell>
          <cell r="B2788">
            <v>2111</v>
          </cell>
          <cell r="F2788" t="str">
            <v>CC-00452026</v>
          </cell>
          <cell r="R2788" t="str">
            <v>BRGC373918</v>
          </cell>
          <cell r="AB2788"/>
        </row>
        <row r="2789">
          <cell r="A2789">
            <v>44470.495856481502</v>
          </cell>
          <cell r="B2789">
            <v>23903</v>
          </cell>
          <cell r="F2789" t="str">
            <v>CC-00451424</v>
          </cell>
          <cell r="R2789" t="str">
            <v>BMJD200014</v>
          </cell>
          <cell r="AB2789"/>
        </row>
        <row r="2790">
          <cell r="A2790">
            <v>44470.492245370398</v>
          </cell>
          <cell r="B2790">
            <v>4401</v>
          </cell>
          <cell r="F2790" t="str">
            <v>CC-00451419</v>
          </cell>
          <cell r="R2790" t="str">
            <v>BTLS039719</v>
          </cell>
          <cell r="AB2790"/>
        </row>
        <row r="2791">
          <cell r="A2791">
            <v>44468.6639236111</v>
          </cell>
          <cell r="B2791">
            <v>3433</v>
          </cell>
          <cell r="F2791" t="str">
            <v>CC-00450094</v>
          </cell>
          <cell r="R2791" t="str">
            <v>BSEC376083</v>
          </cell>
          <cell r="AB2791"/>
        </row>
        <row r="2792">
          <cell r="A2792">
            <v>44468.486678240697</v>
          </cell>
          <cell r="B2792">
            <v>7886</v>
          </cell>
          <cell r="F2792" t="str">
            <v>CC-00449829</v>
          </cell>
          <cell r="R2792" t="str">
            <v>GPFC370737</v>
          </cell>
          <cell r="AB2792"/>
        </row>
        <row r="2793">
          <cell r="A2793">
            <v>44467.6808564815</v>
          </cell>
          <cell r="B2793">
            <v>1247</v>
          </cell>
          <cell r="F2793" t="str">
            <v>CC-00449265</v>
          </cell>
          <cell r="R2793" t="str">
            <v>BSHD200586</v>
          </cell>
          <cell r="AB2793"/>
        </row>
        <row r="2794">
          <cell r="A2794">
            <v>44467.655266203699</v>
          </cell>
          <cell r="B2794">
            <v>4063</v>
          </cell>
          <cell r="F2794" t="str">
            <v>CC-00449219</v>
          </cell>
          <cell r="R2794" t="str">
            <v>BTHS031467</v>
          </cell>
          <cell r="AB2794"/>
        </row>
        <row r="2795">
          <cell r="A2795">
            <v>44466.582395833299</v>
          </cell>
          <cell r="B2795">
            <v>3120</v>
          </cell>
          <cell r="F2795" t="str">
            <v>CC-00448201</v>
          </cell>
          <cell r="R2795" t="str">
            <v>BTDD162186</v>
          </cell>
          <cell r="AB2795"/>
        </row>
        <row r="2796">
          <cell r="A2796">
            <v>44464.451087963003</v>
          </cell>
          <cell r="B2796">
            <v>1706</v>
          </cell>
          <cell r="F2796" t="str">
            <v>CC-00446776</v>
          </cell>
          <cell r="R2796" t="str">
            <v>BTGC379081</v>
          </cell>
          <cell r="AB2796"/>
        </row>
        <row r="2797">
          <cell r="A2797">
            <v>44464.449247685203</v>
          </cell>
          <cell r="B2797">
            <v>10523</v>
          </cell>
          <cell r="F2797" t="str">
            <v>CC-00446770</v>
          </cell>
          <cell r="R2797" t="str">
            <v>BJHS031586</v>
          </cell>
          <cell r="AB2797"/>
        </row>
        <row r="2798">
          <cell r="A2798">
            <v>44462.494733796302</v>
          </cell>
          <cell r="B2798">
            <v>29965</v>
          </cell>
          <cell r="F2798" t="str">
            <v>CC-00444929</v>
          </cell>
          <cell r="R2798" t="str">
            <v>BPAS030126</v>
          </cell>
          <cell r="AB2798"/>
        </row>
        <row r="2799">
          <cell r="A2799">
            <v>44461.447002314802</v>
          </cell>
          <cell r="B2799">
            <v>55611</v>
          </cell>
          <cell r="F2799" t="str">
            <v>CC-00443752</v>
          </cell>
          <cell r="R2799" t="str">
            <v>BNCC370425</v>
          </cell>
          <cell r="AB2799"/>
        </row>
        <row r="2800">
          <cell r="A2800">
            <v>44461.444722222201</v>
          </cell>
          <cell r="B2800">
            <v>19730</v>
          </cell>
          <cell r="F2800" t="str">
            <v>CC-00443748</v>
          </cell>
          <cell r="R2800" t="str">
            <v>BQFS031084</v>
          </cell>
          <cell r="AB2800"/>
        </row>
        <row r="2801">
          <cell r="A2801">
            <v>44461.350451388898</v>
          </cell>
          <cell r="B2801">
            <v>1102</v>
          </cell>
          <cell r="F2801" t="str">
            <v>CC-00443664</v>
          </cell>
          <cell r="R2801" t="str">
            <v>BULD162577</v>
          </cell>
          <cell r="AB2801"/>
        </row>
        <row r="2802">
          <cell r="A2802">
            <v>44460.929907407401</v>
          </cell>
          <cell r="B2802">
            <v>673</v>
          </cell>
          <cell r="F2802" t="str">
            <v>CC-00443460</v>
          </cell>
          <cell r="R2802" t="str">
            <v>BUAD162625</v>
          </cell>
          <cell r="AB2802" t="str">
            <v>Engineer on Job</v>
          </cell>
        </row>
        <row r="2803">
          <cell r="A2803">
            <v>44457.429039351897</v>
          </cell>
          <cell r="B2803"/>
          <cell r="F2803" t="str">
            <v>CC-00440698</v>
          </cell>
          <cell r="R2803" t="str">
            <v>BTCD162149</v>
          </cell>
          <cell r="AB2803"/>
        </row>
        <row r="2804">
          <cell r="A2804">
            <v>44452.694421296299</v>
          </cell>
          <cell r="B2804">
            <v>5000</v>
          </cell>
          <cell r="F2804" t="str">
            <v>CC-00437178</v>
          </cell>
          <cell r="R2804" t="str">
            <v>BTDD162169</v>
          </cell>
          <cell r="AB2804"/>
        </row>
        <row r="2805">
          <cell r="A2805">
            <v>44452.452326388899</v>
          </cell>
          <cell r="B2805">
            <v>2027</v>
          </cell>
          <cell r="F2805" t="str">
            <v>CC-00436735</v>
          </cell>
          <cell r="R2805" t="str">
            <v>BULD162559</v>
          </cell>
          <cell r="AB2805"/>
        </row>
        <row r="2806">
          <cell r="A2806">
            <v>44450.740671296298</v>
          </cell>
          <cell r="B2806">
            <v>501</v>
          </cell>
          <cell r="F2806" t="str">
            <v>CC-00436304</v>
          </cell>
          <cell r="R2806" t="str">
            <v>BTGD162296</v>
          </cell>
          <cell r="AB2806"/>
        </row>
        <row r="2807">
          <cell r="A2807">
            <v>44445.671666666698</v>
          </cell>
          <cell r="B2807">
            <v>519</v>
          </cell>
          <cell r="F2807" t="str">
            <v>CC-00432710</v>
          </cell>
          <cell r="R2807" t="str">
            <v>BUAD162630</v>
          </cell>
          <cell r="AB2807"/>
        </row>
        <row r="2808">
          <cell r="A2808">
            <v>44438.654791666697</v>
          </cell>
          <cell r="B2808">
            <v>2691</v>
          </cell>
          <cell r="F2808" t="str">
            <v>CC-00428207</v>
          </cell>
          <cell r="R2808" t="str">
            <v>BTDS044304</v>
          </cell>
          <cell r="AB2808"/>
        </row>
        <row r="2809">
          <cell r="A2809">
            <v>44438.538287037001</v>
          </cell>
          <cell r="B2809">
            <v>2702</v>
          </cell>
          <cell r="F2809" t="str">
            <v>CC-00428071</v>
          </cell>
          <cell r="R2809" t="str">
            <v>BSAD230391</v>
          </cell>
          <cell r="AB2809"/>
        </row>
        <row r="2810">
          <cell r="A2810">
            <v>44435.451087963003</v>
          </cell>
          <cell r="B2810">
            <v>4126</v>
          </cell>
          <cell r="F2810" t="str">
            <v>CC-00426337</v>
          </cell>
          <cell r="R2810" t="str">
            <v>BTIS031829</v>
          </cell>
          <cell r="AB2810"/>
        </row>
        <row r="2811">
          <cell r="A2811">
            <v>44429.645636574103</v>
          </cell>
          <cell r="B2811">
            <v>2693</v>
          </cell>
          <cell r="F2811" t="str">
            <v>CC-00422785</v>
          </cell>
          <cell r="R2811" t="str">
            <v>BTED162217</v>
          </cell>
          <cell r="AB2811"/>
        </row>
        <row r="2812">
          <cell r="A2812">
            <v>44429.644097222197</v>
          </cell>
          <cell r="B2812">
            <v>2090</v>
          </cell>
          <cell r="F2812" t="str">
            <v>CC-00422782</v>
          </cell>
          <cell r="R2812" t="str">
            <v>BTCD162159</v>
          </cell>
          <cell r="AB2812"/>
        </row>
        <row r="2813">
          <cell r="A2813">
            <v>44429.565682870401</v>
          </cell>
          <cell r="B2813">
            <v>17123</v>
          </cell>
          <cell r="F2813" t="str">
            <v>CC-00422680</v>
          </cell>
          <cell r="R2813" t="str">
            <v>BMJS040004</v>
          </cell>
          <cell r="AB2813"/>
        </row>
        <row r="2814">
          <cell r="A2814">
            <v>44427.705925925897</v>
          </cell>
          <cell r="B2814">
            <v>530</v>
          </cell>
          <cell r="F2814" t="str">
            <v>CC-00421424</v>
          </cell>
          <cell r="R2814" t="str">
            <v>BULD162568</v>
          </cell>
          <cell r="AB2814"/>
        </row>
        <row r="2815">
          <cell r="A2815">
            <v>44427.402696759302</v>
          </cell>
          <cell r="B2815">
            <v>1061</v>
          </cell>
          <cell r="F2815" t="str">
            <v>CC-00420989</v>
          </cell>
          <cell r="R2815" t="str">
            <v>BULD162561</v>
          </cell>
          <cell r="AB2815"/>
        </row>
        <row r="2816">
          <cell r="A2816">
            <v>44420.442754629599</v>
          </cell>
          <cell r="B2816">
            <v>2954</v>
          </cell>
          <cell r="F2816" t="str">
            <v>CC-00416446</v>
          </cell>
          <cell r="R2816" t="str">
            <v>BTCD162149</v>
          </cell>
          <cell r="AB2816"/>
        </row>
        <row r="2817">
          <cell r="A2817">
            <v>44418.663738425901</v>
          </cell>
          <cell r="B2817">
            <v>1113</v>
          </cell>
          <cell r="F2817" t="str">
            <v>CC-00415424</v>
          </cell>
          <cell r="R2817" t="str">
            <v>BUKD162535</v>
          </cell>
          <cell r="AB2817"/>
        </row>
        <row r="2818">
          <cell r="A2818">
            <v>44418.419317129599</v>
          </cell>
          <cell r="B2818">
            <v>22100</v>
          </cell>
          <cell r="F2818" t="str">
            <v>CC-00415075</v>
          </cell>
          <cell r="R2818" t="str">
            <v>BLIS031950</v>
          </cell>
          <cell r="AB2818"/>
        </row>
        <row r="2819">
          <cell r="A2819">
            <v>44417.486319444397</v>
          </cell>
          <cell r="B2819">
            <v>1211</v>
          </cell>
          <cell r="F2819" t="str">
            <v>CC-00414346</v>
          </cell>
          <cell r="R2819" t="str">
            <v>BTFS031006</v>
          </cell>
          <cell r="AB2819"/>
        </row>
        <row r="2820">
          <cell r="A2820">
            <v>44417.431018518502</v>
          </cell>
          <cell r="B2820">
            <v>1506</v>
          </cell>
          <cell r="F2820" t="str">
            <v>CC-00414245</v>
          </cell>
          <cell r="R2820" t="str">
            <v>BULD162559</v>
          </cell>
          <cell r="AB2820"/>
        </row>
        <row r="2821">
          <cell r="A2821">
            <v>44415.509108796301</v>
          </cell>
          <cell r="B2821">
            <v>4484</v>
          </cell>
          <cell r="F2821" t="str">
            <v>CC-00413532</v>
          </cell>
          <cell r="R2821" t="str">
            <v>BTDD162169</v>
          </cell>
          <cell r="AB2821"/>
        </row>
        <row r="2822">
          <cell r="A2822">
            <v>44410.444699074098</v>
          </cell>
          <cell r="B2822">
            <v>1531</v>
          </cell>
          <cell r="F2822" t="str">
            <v>CC-00409991</v>
          </cell>
          <cell r="R2822" t="str">
            <v>BTCD162162</v>
          </cell>
          <cell r="AB2822"/>
        </row>
        <row r="2823">
          <cell r="A2823">
            <v>44407.463414351798</v>
          </cell>
          <cell r="B2823">
            <v>571</v>
          </cell>
          <cell r="F2823" t="str">
            <v>CC-00408528</v>
          </cell>
          <cell r="R2823" t="str">
            <v>BULD162577</v>
          </cell>
          <cell r="AB2823"/>
        </row>
        <row r="2824">
          <cell r="A2824">
            <v>44406.720891203702</v>
          </cell>
          <cell r="B2824">
            <v>10242</v>
          </cell>
          <cell r="F2824" t="str">
            <v>CC-00408238</v>
          </cell>
          <cell r="R2824" t="str">
            <v>BNKS030423</v>
          </cell>
          <cell r="AB2824"/>
        </row>
        <row r="2825">
          <cell r="A2825">
            <v>44406.647824074098</v>
          </cell>
          <cell r="B2825">
            <v>1821</v>
          </cell>
          <cell r="F2825" t="str">
            <v>CC-00408159</v>
          </cell>
          <cell r="R2825" t="str">
            <v>BTED200706</v>
          </cell>
          <cell r="AB2825"/>
        </row>
        <row r="2826">
          <cell r="A2826">
            <v>44396.419085648202</v>
          </cell>
          <cell r="B2826">
            <v>16082</v>
          </cell>
          <cell r="F2826" t="str">
            <v>CC-00401669</v>
          </cell>
          <cell r="R2826" t="str">
            <v>BQHD160416</v>
          </cell>
          <cell r="AB2826"/>
        </row>
        <row r="2827">
          <cell r="A2827">
            <v>44387.706087963001</v>
          </cell>
          <cell r="B2827">
            <v>4005</v>
          </cell>
          <cell r="F2827" t="str">
            <v>CC-00397476</v>
          </cell>
          <cell r="R2827" t="str">
            <v>BSGD161904</v>
          </cell>
          <cell r="AB2827"/>
        </row>
        <row r="2828">
          <cell r="A2828">
            <v>44387.427627314799</v>
          </cell>
          <cell r="B2828">
            <v>2502</v>
          </cell>
          <cell r="F2828" t="str">
            <v>CC-00397139</v>
          </cell>
          <cell r="R2828" t="str">
            <v>BTFD162244</v>
          </cell>
          <cell r="AB2828"/>
        </row>
        <row r="2829">
          <cell r="A2829">
            <v>44383.548460648097</v>
          </cell>
          <cell r="B2829">
            <v>18770</v>
          </cell>
          <cell r="F2829" t="str">
            <v>CC-00394710</v>
          </cell>
          <cell r="R2829" t="str">
            <v>BQIS031915</v>
          </cell>
          <cell r="AB2829"/>
        </row>
        <row r="2830">
          <cell r="A2830">
            <v>44379.419675925899</v>
          </cell>
          <cell r="B2830">
            <v>18209</v>
          </cell>
          <cell r="F2830" t="str">
            <v>CC-00392590</v>
          </cell>
          <cell r="R2830" t="str">
            <v>BRAC372524</v>
          </cell>
          <cell r="AB2830"/>
        </row>
        <row r="2831">
          <cell r="A2831">
            <v>44378.432291666701</v>
          </cell>
          <cell r="B2831">
            <v>24</v>
          </cell>
          <cell r="F2831" t="str">
            <v>CC-00392106</v>
          </cell>
          <cell r="R2831" t="str">
            <v>BSDD120664</v>
          </cell>
          <cell r="AB2831"/>
        </row>
        <row r="2832">
          <cell r="A2832">
            <v>44377.535613425898</v>
          </cell>
          <cell r="B2832">
            <v>2627</v>
          </cell>
          <cell r="F2832" t="str">
            <v>CC-00391720</v>
          </cell>
          <cell r="R2832" t="str">
            <v>BTDD162186</v>
          </cell>
          <cell r="AB2832" t="str">
            <v>work in progress...</v>
          </cell>
        </row>
        <row r="2833">
          <cell r="A2833">
            <v>44377.457372685203</v>
          </cell>
          <cell r="B2833">
            <v>2759</v>
          </cell>
          <cell r="F2833" t="str">
            <v>CC-00391602</v>
          </cell>
          <cell r="R2833" t="str">
            <v>BTJD162046</v>
          </cell>
          <cell r="AB2833"/>
        </row>
        <row r="2834">
          <cell r="A2834">
            <v>44376.630370370403</v>
          </cell>
          <cell r="B2834">
            <v>552</v>
          </cell>
          <cell r="F2834" t="str">
            <v>CC-00391211</v>
          </cell>
          <cell r="R2834" t="str">
            <v>BTKD162083</v>
          </cell>
          <cell r="AB2834"/>
        </row>
        <row r="2835">
          <cell r="A2835">
            <v>44376.474074074104</v>
          </cell>
          <cell r="B2835">
            <v>10439</v>
          </cell>
          <cell r="F2835" t="str">
            <v>CC-00391021</v>
          </cell>
          <cell r="R2835" t="str">
            <v>BRES034488</v>
          </cell>
          <cell r="AB2835"/>
        </row>
        <row r="2836">
          <cell r="A2836">
            <v>44376.448854166701</v>
          </cell>
          <cell r="B2836">
            <v>72614</v>
          </cell>
          <cell r="F2836" t="str">
            <v>CC-00390983</v>
          </cell>
          <cell r="R2836" t="str">
            <v>BMBS030816</v>
          </cell>
          <cell r="AB2836"/>
        </row>
        <row r="2837">
          <cell r="A2837">
            <v>44376.437893518501</v>
          </cell>
          <cell r="B2837">
            <v>3021</v>
          </cell>
          <cell r="F2837" t="str">
            <v>CC-00390967</v>
          </cell>
          <cell r="R2837" t="str">
            <v>BSBC375535</v>
          </cell>
          <cell r="AB2837"/>
        </row>
        <row r="2838">
          <cell r="A2838">
            <v>44375.479490740698</v>
          </cell>
          <cell r="B2838">
            <v>546</v>
          </cell>
          <cell r="F2838" t="str">
            <v>CC-00390389</v>
          </cell>
          <cell r="R2838" t="str">
            <v>BULD162561</v>
          </cell>
          <cell r="AB2838"/>
        </row>
        <row r="2839">
          <cell r="A2839">
            <v>44369.433159722197</v>
          </cell>
          <cell r="B2839">
            <v>2164</v>
          </cell>
          <cell r="F2839" t="str">
            <v>CC-00387470</v>
          </cell>
          <cell r="R2839" t="str">
            <v>BTHC379544</v>
          </cell>
          <cell r="AB2839"/>
        </row>
        <row r="2840">
          <cell r="A2840">
            <v>44369.4303587963</v>
          </cell>
          <cell r="B2840">
            <v>4691</v>
          </cell>
          <cell r="F2840" t="str">
            <v>CC-00387468</v>
          </cell>
          <cell r="R2840" t="str">
            <v>BSGC376585</v>
          </cell>
          <cell r="AB2840"/>
        </row>
        <row r="2841">
          <cell r="A2841">
            <v>44369.426956018498</v>
          </cell>
          <cell r="B2841">
            <v>11265</v>
          </cell>
          <cell r="F2841" t="str">
            <v>CC-00387467</v>
          </cell>
          <cell r="R2841" t="str">
            <v>BSGS043528</v>
          </cell>
          <cell r="AB2841"/>
        </row>
        <row r="2842">
          <cell r="A2842">
            <v>44368.926550925898</v>
          </cell>
          <cell r="B2842">
            <v>829</v>
          </cell>
          <cell r="F2842" t="str">
            <v>CC-00387298</v>
          </cell>
          <cell r="R2842" t="str">
            <v>BSID120761</v>
          </cell>
          <cell r="AB2842"/>
        </row>
        <row r="2843">
          <cell r="A2843">
            <v>44368.922847222202</v>
          </cell>
          <cell r="B2843">
            <v>966</v>
          </cell>
          <cell r="F2843" t="str">
            <v>CC-00387297</v>
          </cell>
          <cell r="R2843" t="str">
            <v>BULD162559</v>
          </cell>
          <cell r="AB2843"/>
        </row>
        <row r="2844">
          <cell r="A2844">
            <v>44368.550844907397</v>
          </cell>
          <cell r="B2844">
            <v>10556</v>
          </cell>
          <cell r="F2844" t="str">
            <v>CC-00387060</v>
          </cell>
          <cell r="R2844" t="str">
            <v>BSKS036366</v>
          </cell>
          <cell r="AB2844"/>
        </row>
        <row r="2845">
          <cell r="A2845">
            <v>44368.548009259299</v>
          </cell>
          <cell r="B2845">
            <v>7066</v>
          </cell>
          <cell r="F2845" t="str">
            <v>CC-00387056</v>
          </cell>
          <cell r="R2845" t="str">
            <v>BSKS036365</v>
          </cell>
          <cell r="AB2845"/>
        </row>
        <row r="2846">
          <cell r="A2846">
            <v>44366.412164351903</v>
          </cell>
          <cell r="B2846">
            <v>1682</v>
          </cell>
          <cell r="F2846" t="str">
            <v>CC-00386218</v>
          </cell>
          <cell r="R2846" t="str">
            <v>BTCD162159</v>
          </cell>
          <cell r="AB2846"/>
        </row>
        <row r="2847">
          <cell r="A2847">
            <v>44364.506921296299</v>
          </cell>
          <cell r="B2847">
            <v>3403</v>
          </cell>
          <cell r="F2847" t="str">
            <v>CC-00385293</v>
          </cell>
          <cell r="R2847" t="str">
            <v>BSAD161567</v>
          </cell>
          <cell r="AB2847"/>
        </row>
        <row r="2848">
          <cell r="A2848">
            <v>44364.501944444397</v>
          </cell>
          <cell r="B2848">
            <v>1152</v>
          </cell>
          <cell r="F2848" t="str">
            <v>CC-00385287</v>
          </cell>
          <cell r="R2848" t="str">
            <v>BSCL152143</v>
          </cell>
          <cell r="AB2848"/>
        </row>
        <row r="2849">
          <cell r="A2849">
            <v>44363.535219907397</v>
          </cell>
          <cell r="B2849">
            <v>16102</v>
          </cell>
          <cell r="F2849" t="str">
            <v>CC-00384819</v>
          </cell>
          <cell r="R2849" t="str">
            <v>BSCS037531</v>
          </cell>
          <cell r="AB2849"/>
        </row>
        <row r="2850">
          <cell r="A2850">
            <v>44363.533055555599</v>
          </cell>
          <cell r="B2850">
            <v>21052</v>
          </cell>
          <cell r="F2850" t="str">
            <v>CC-00384816</v>
          </cell>
          <cell r="R2850" t="str">
            <v>BIFS040367</v>
          </cell>
          <cell r="AB2850"/>
        </row>
        <row r="2851">
          <cell r="A2851">
            <v>44362.700717592597</v>
          </cell>
          <cell r="B2851">
            <v>4000</v>
          </cell>
          <cell r="F2851" t="str">
            <v>CC-00384448</v>
          </cell>
          <cell r="R2851" t="str">
            <v>BTDD162169</v>
          </cell>
          <cell r="AB2851"/>
        </row>
        <row r="2852">
          <cell r="A2852">
            <v>44361.5570717593</v>
          </cell>
          <cell r="B2852">
            <v>1713</v>
          </cell>
          <cell r="F2852" t="str">
            <v>CC-00383708</v>
          </cell>
          <cell r="R2852" t="str">
            <v>BTED162231</v>
          </cell>
          <cell r="AB2852"/>
        </row>
        <row r="2853">
          <cell r="A2853">
            <v>44358.506319444401</v>
          </cell>
          <cell r="B2853">
            <v>2799</v>
          </cell>
          <cell r="F2853" t="str">
            <v>CC-00382688</v>
          </cell>
          <cell r="R2853" t="str">
            <v>BTDD162183</v>
          </cell>
          <cell r="AB2853"/>
        </row>
        <row r="2854">
          <cell r="A2854">
            <v>44357.534317129597</v>
          </cell>
          <cell r="B2854">
            <v>29304</v>
          </cell>
          <cell r="F2854" t="str">
            <v>CC-00382219</v>
          </cell>
          <cell r="R2854" t="str">
            <v>BKJS030050</v>
          </cell>
          <cell r="AB2854"/>
        </row>
        <row r="2855">
          <cell r="A2855">
            <v>44357.529293981497</v>
          </cell>
          <cell r="B2855">
            <v>15335</v>
          </cell>
          <cell r="F2855" t="str">
            <v>CC-00382214</v>
          </cell>
          <cell r="R2855" t="str">
            <v>BRIS035698</v>
          </cell>
          <cell r="AB2855"/>
        </row>
        <row r="2856">
          <cell r="A2856">
            <v>44356.784826388903</v>
          </cell>
          <cell r="B2856">
            <v>575</v>
          </cell>
          <cell r="F2856" t="str">
            <v>CC-00381919</v>
          </cell>
          <cell r="R2856" t="str">
            <v>BUKD162535</v>
          </cell>
          <cell r="AB2856"/>
        </row>
        <row r="2857">
          <cell r="A2857">
            <v>44355.754930555602</v>
          </cell>
          <cell r="B2857"/>
          <cell r="F2857" t="str">
            <v>CC-00381383</v>
          </cell>
          <cell r="R2857"/>
          <cell r="AB2857"/>
        </row>
        <row r="2858">
          <cell r="A2858">
            <v>44352.424212963</v>
          </cell>
          <cell r="B2858">
            <v>15725</v>
          </cell>
          <cell r="F2858" t="str">
            <v>CC-00380028</v>
          </cell>
          <cell r="R2858" t="str">
            <v>BMJS040004</v>
          </cell>
          <cell r="AB2858"/>
        </row>
        <row r="2859">
          <cell r="A2859">
            <v>44351.832870370403</v>
          </cell>
          <cell r="B2859">
            <v>337</v>
          </cell>
          <cell r="F2859" t="str">
            <v>CC-00379828</v>
          </cell>
          <cell r="R2859" t="str">
            <v>BULD162583</v>
          </cell>
          <cell r="AB2859" t="str">
            <v>Cummins attend the customer &amp; complete the schedule service. we already send mail to Cummins for share the FSR copy with us. today after collect the same we will close the call.
Engine side schedule service. Engine side engineer Cummins engineer attend the site and carried our maintenance by changing oil filter lube oil.</v>
          </cell>
        </row>
        <row r="2860">
          <cell r="A2860">
            <v>44351.831064814804</v>
          </cell>
          <cell r="B2860"/>
          <cell r="F2860" t="str">
            <v>CC-00379825</v>
          </cell>
          <cell r="R2860" t="str">
            <v>BULD162579</v>
          </cell>
          <cell r="AB2860" t="str">
            <v>Cummins dealer Garuda Power submitted the sparse quotation to customer dated on 31-05-2021, quotation no - GP-RN-2122-000263. Still they have waiting for customer payment. After receive the payment they will complete the job.</v>
          </cell>
        </row>
        <row r="2861">
          <cell r="A2861">
            <v>44351.546099537001</v>
          </cell>
          <cell r="B2861">
            <v>1466</v>
          </cell>
          <cell r="F2861" t="str">
            <v>CC-00379676</v>
          </cell>
          <cell r="R2861" t="str">
            <v>BTFD162243</v>
          </cell>
          <cell r="AB2861"/>
        </row>
        <row r="2862">
          <cell r="A2862">
            <v>44350.437129629601</v>
          </cell>
          <cell r="B2862">
            <v>4744</v>
          </cell>
          <cell r="F2862" t="str">
            <v>CC-00379134</v>
          </cell>
          <cell r="R2862" t="str">
            <v>BSFC376459</v>
          </cell>
          <cell r="AB2862"/>
        </row>
        <row r="2863">
          <cell r="A2863">
            <v>44349.496956018498</v>
          </cell>
          <cell r="B2863">
            <v>4889</v>
          </cell>
          <cell r="F2863" t="str">
            <v>CC-00378756</v>
          </cell>
          <cell r="R2863" t="str">
            <v>BQKD200047</v>
          </cell>
          <cell r="AB2863"/>
        </row>
        <row r="2864">
          <cell r="A2864">
            <v>44349.413784722201</v>
          </cell>
          <cell r="B2864">
            <v>30270</v>
          </cell>
          <cell r="F2864" t="str">
            <v>CC-00378672</v>
          </cell>
          <cell r="R2864" t="str">
            <v>BKKS030393</v>
          </cell>
          <cell r="AB2864"/>
        </row>
        <row r="2865">
          <cell r="A2865">
            <v>44349.410949074103</v>
          </cell>
          <cell r="B2865">
            <v>1522</v>
          </cell>
          <cell r="F2865" t="str">
            <v>CC-00378666</v>
          </cell>
          <cell r="R2865" t="str">
            <v>BTGD162289</v>
          </cell>
          <cell r="AB2865"/>
        </row>
        <row r="2866">
          <cell r="A2866">
            <v>44348.465949074103</v>
          </cell>
          <cell r="B2866">
            <v>29237</v>
          </cell>
          <cell r="F2866" t="str">
            <v>CC-00378270</v>
          </cell>
          <cell r="R2866" t="str">
            <v>BKJS030050</v>
          </cell>
          <cell r="AB2866"/>
        </row>
        <row r="2867">
          <cell r="A2867">
            <v>44347.4700578704</v>
          </cell>
          <cell r="B2867">
            <v>52687</v>
          </cell>
          <cell r="F2867" t="str">
            <v>CC-00377818</v>
          </cell>
          <cell r="R2867" t="str">
            <v>BNCC370425</v>
          </cell>
          <cell r="AB2867"/>
        </row>
        <row r="2868">
          <cell r="A2868">
            <v>44343.433402777802</v>
          </cell>
          <cell r="B2868">
            <v>2083</v>
          </cell>
          <cell r="F2868" t="str">
            <v>CC-00376349</v>
          </cell>
          <cell r="R2868" t="str">
            <v>BTFD162244</v>
          </cell>
          <cell r="AB2868"/>
        </row>
        <row r="2869">
          <cell r="A2869">
            <v>44342.438738425903</v>
          </cell>
          <cell r="B2869">
            <v>861</v>
          </cell>
          <cell r="F2869" t="str">
            <v>CC-00375994</v>
          </cell>
          <cell r="R2869" t="str">
            <v>BSCD161704</v>
          </cell>
          <cell r="AB2869"/>
        </row>
        <row r="2870">
          <cell r="A2870">
            <v>44342.436759259297</v>
          </cell>
          <cell r="B2870">
            <v>8237</v>
          </cell>
          <cell r="F2870" t="str">
            <v>CC-00375993</v>
          </cell>
          <cell r="R2870" t="str">
            <v>BJHS031586</v>
          </cell>
          <cell r="AB2870"/>
        </row>
        <row r="2871">
          <cell r="A2871">
            <v>44335.4203935185</v>
          </cell>
          <cell r="B2871">
            <v>15247</v>
          </cell>
          <cell r="F2871" t="str">
            <v>CC-00373397</v>
          </cell>
          <cell r="R2871" t="str">
            <v>BRGS035169</v>
          </cell>
          <cell r="AB2871"/>
        </row>
        <row r="2872">
          <cell r="A2872">
            <v>44335.417905092603</v>
          </cell>
          <cell r="B2872">
            <v>12387</v>
          </cell>
          <cell r="F2872" t="str">
            <v>CC-00373396</v>
          </cell>
          <cell r="R2872" t="str">
            <v>BQBS033796</v>
          </cell>
          <cell r="AB2872"/>
        </row>
        <row r="2873">
          <cell r="A2873">
            <v>44334.543865740699</v>
          </cell>
          <cell r="B2873">
            <v>1718</v>
          </cell>
          <cell r="F2873" t="str">
            <v>CC-00373110</v>
          </cell>
          <cell r="R2873" t="str">
            <v>BSFC376340</v>
          </cell>
          <cell r="AB2873"/>
        </row>
        <row r="2874">
          <cell r="A2874">
            <v>44334.411504629599</v>
          </cell>
          <cell r="B2874">
            <v>11411</v>
          </cell>
          <cell r="F2874" t="str">
            <v>CC-00372990</v>
          </cell>
          <cell r="R2874" t="str">
            <v>ONIC370102</v>
          </cell>
          <cell r="AB2874"/>
        </row>
        <row r="2875">
          <cell r="A2875">
            <v>44334.409479166701</v>
          </cell>
          <cell r="B2875">
            <v>25628</v>
          </cell>
          <cell r="F2875" t="str">
            <v>CC-00372988</v>
          </cell>
          <cell r="R2875" t="str">
            <v>GOGC370754</v>
          </cell>
          <cell r="AB2875"/>
        </row>
        <row r="2876">
          <cell r="A2876">
            <v>44329.414791666699</v>
          </cell>
          <cell r="B2876">
            <v>2223</v>
          </cell>
          <cell r="F2876" t="str">
            <v>CC-00371365</v>
          </cell>
          <cell r="R2876" t="str">
            <v>BSES037922</v>
          </cell>
          <cell r="AB2876"/>
        </row>
        <row r="2877">
          <cell r="A2877">
            <v>44329.406840277799</v>
          </cell>
          <cell r="B2877">
            <v>8053</v>
          </cell>
          <cell r="F2877" t="str">
            <v>CC-00371362</v>
          </cell>
          <cell r="R2877" t="str">
            <v>BSDS043254</v>
          </cell>
          <cell r="AB2877"/>
        </row>
        <row r="2878">
          <cell r="A2878">
            <v>44327.408414351798</v>
          </cell>
          <cell r="B2878">
            <v>3501</v>
          </cell>
          <cell r="F2878" t="str">
            <v>CC-00370628</v>
          </cell>
          <cell r="R2878" t="str">
            <v>BTDD162169</v>
          </cell>
          <cell r="AB2878"/>
        </row>
        <row r="2879">
          <cell r="A2879">
            <v>44326.972129629597</v>
          </cell>
          <cell r="B2879">
            <v>2138</v>
          </cell>
          <cell r="F2879" t="str">
            <v>CC-00370552</v>
          </cell>
          <cell r="R2879" t="str">
            <v>BTDD162186</v>
          </cell>
          <cell r="AB2879"/>
        </row>
        <row r="2880">
          <cell r="A2880">
            <v>44326.969386574099</v>
          </cell>
          <cell r="B2880">
            <v>2055</v>
          </cell>
          <cell r="F2880" t="str">
            <v>CC-00370533</v>
          </cell>
          <cell r="R2880" t="str">
            <v>BTED162217</v>
          </cell>
          <cell r="AB2880"/>
        </row>
        <row r="2881">
          <cell r="A2881">
            <v>44322.426469907397</v>
          </cell>
          <cell r="B2881">
            <v>28541</v>
          </cell>
          <cell r="F2881" t="str">
            <v>CC-00368994</v>
          </cell>
          <cell r="R2881" t="str">
            <v>BLGS040582</v>
          </cell>
          <cell r="AB2881"/>
        </row>
        <row r="2882">
          <cell r="A2882">
            <v>44322.424791666701</v>
          </cell>
          <cell r="B2882">
            <v>40476</v>
          </cell>
          <cell r="F2882" t="str">
            <v>CC-00368993</v>
          </cell>
          <cell r="R2882" t="str">
            <v>BILS030211</v>
          </cell>
          <cell r="AB2882"/>
        </row>
        <row r="2883">
          <cell r="A2883">
            <v>44318.917175925897</v>
          </cell>
          <cell r="B2883">
            <v>1050</v>
          </cell>
          <cell r="F2883" t="str">
            <v>CC-00367634</v>
          </cell>
          <cell r="R2883" t="str">
            <v>BTDD162192</v>
          </cell>
          <cell r="AB2883"/>
        </row>
        <row r="2884">
          <cell r="A2884">
            <v>44315.482152777797</v>
          </cell>
          <cell r="B2884">
            <v>2220</v>
          </cell>
          <cell r="F2884" t="str">
            <v>CC-00366642</v>
          </cell>
          <cell r="R2884" t="str">
            <v>BTJD162046</v>
          </cell>
          <cell r="AB2884"/>
        </row>
        <row r="2885">
          <cell r="A2885">
            <v>44315.481168981503</v>
          </cell>
          <cell r="B2885">
            <v>1140</v>
          </cell>
          <cell r="F2885" t="str">
            <v>CC-00366641</v>
          </cell>
          <cell r="R2885" t="str">
            <v>BTED200706</v>
          </cell>
          <cell r="AB2885"/>
        </row>
        <row r="2886">
          <cell r="A2886">
            <v>44304.595798611103</v>
          </cell>
          <cell r="B2886">
            <v>2202</v>
          </cell>
          <cell r="F2886" t="str">
            <v>CC-00361749</v>
          </cell>
          <cell r="R2886" t="str">
            <v>BTDD162183</v>
          </cell>
          <cell r="AB2886"/>
        </row>
        <row r="2887">
          <cell r="A2887">
            <v>44303.623298611099</v>
          </cell>
          <cell r="B2887">
            <v>3000</v>
          </cell>
          <cell r="F2887" t="str">
            <v>CC-00361486</v>
          </cell>
          <cell r="R2887" t="str">
            <v>BTKD162112</v>
          </cell>
          <cell r="AB2887"/>
        </row>
        <row r="2888">
          <cell r="A2888">
            <v>44303.620810185203</v>
          </cell>
          <cell r="B2888">
            <v>2503</v>
          </cell>
          <cell r="F2888" t="str">
            <v>CC-00361483</v>
          </cell>
          <cell r="R2888" t="str">
            <v>BTCD162149</v>
          </cell>
          <cell r="AB2888"/>
        </row>
        <row r="2889">
          <cell r="A2889">
            <v>44300.768136574101</v>
          </cell>
          <cell r="B2889">
            <v>4167</v>
          </cell>
          <cell r="F2889" t="str">
            <v>CC-00359955</v>
          </cell>
          <cell r="R2889" t="str">
            <v>BTLS044130</v>
          </cell>
          <cell r="AB2889"/>
        </row>
        <row r="2890">
          <cell r="A2890">
            <v>44300.765543981499</v>
          </cell>
          <cell r="B2890">
            <v>1034</v>
          </cell>
          <cell r="F2890" t="str">
            <v>CC-00359953</v>
          </cell>
          <cell r="R2890" t="str">
            <v>BTFD162243</v>
          </cell>
          <cell r="AB2890" t="str">
            <v>waiting for spares quote approval.</v>
          </cell>
        </row>
        <row r="2891">
          <cell r="A2891">
            <v>44299.6641550926</v>
          </cell>
          <cell r="B2891">
            <v>11731</v>
          </cell>
          <cell r="F2891" t="str">
            <v>CC-00359380</v>
          </cell>
          <cell r="R2891" t="str">
            <v>BQHS040705</v>
          </cell>
          <cell r="AB2891"/>
        </row>
        <row r="2892">
          <cell r="A2892">
            <v>44298.4526736111</v>
          </cell>
          <cell r="B2892">
            <v>24867</v>
          </cell>
          <cell r="F2892" t="str">
            <v>CC-00358354</v>
          </cell>
          <cell r="R2892" t="str">
            <v>BMDS040417</v>
          </cell>
          <cell r="AB2892"/>
        </row>
        <row r="2893">
          <cell r="A2893">
            <v>44296.482731481497</v>
          </cell>
          <cell r="B2893">
            <v>1055</v>
          </cell>
          <cell r="F2893" t="str">
            <v>CC-00357715</v>
          </cell>
          <cell r="R2893" t="str">
            <v>BTGD162289</v>
          </cell>
          <cell r="AB2893"/>
        </row>
        <row r="2894">
          <cell r="A2894">
            <v>44295.671979166698</v>
          </cell>
          <cell r="B2894">
            <v>6852</v>
          </cell>
          <cell r="F2894" t="str">
            <v>CC-00357377</v>
          </cell>
          <cell r="R2894" t="str">
            <v>BRGD161233</v>
          </cell>
          <cell r="AB2894"/>
        </row>
        <row r="2895">
          <cell r="A2895">
            <v>44295.512997685197</v>
          </cell>
          <cell r="B2895">
            <v>13186</v>
          </cell>
          <cell r="F2895" t="str">
            <v>CC-00357153</v>
          </cell>
          <cell r="R2895" t="str">
            <v>GOCC370465</v>
          </cell>
          <cell r="AB2895"/>
        </row>
        <row r="2896">
          <cell r="A2896">
            <v>44294.607974537001</v>
          </cell>
          <cell r="B2896">
            <v>1550</v>
          </cell>
          <cell r="F2896" t="str">
            <v>CC-00356585</v>
          </cell>
          <cell r="R2896" t="str">
            <v>BTFD162244</v>
          </cell>
          <cell r="AB2896"/>
        </row>
        <row r="2897">
          <cell r="A2897">
            <v>44289.446192129602</v>
          </cell>
          <cell r="B2897">
            <v>4322</v>
          </cell>
          <cell r="F2897" t="str">
            <v>CC-00353959</v>
          </cell>
          <cell r="R2897" t="str">
            <v>BSIC376940</v>
          </cell>
          <cell r="AB2897"/>
        </row>
        <row r="2898">
          <cell r="A2898">
            <v>44282.660821759302</v>
          </cell>
          <cell r="B2898">
            <v>8101</v>
          </cell>
          <cell r="F2898" t="str">
            <v>CC-00350781</v>
          </cell>
          <cell r="R2898" t="str">
            <v>BPIC370386</v>
          </cell>
          <cell r="AB2898"/>
        </row>
        <row r="2899">
          <cell r="A2899">
            <v>44282.448715277802</v>
          </cell>
          <cell r="B2899">
            <v>4257</v>
          </cell>
          <cell r="F2899" t="str">
            <v>CC-00350545</v>
          </cell>
          <cell r="R2899" t="str">
            <v>BSJS035946</v>
          </cell>
          <cell r="AB2899"/>
        </row>
        <row r="2900">
          <cell r="A2900">
            <v>44279.523807870399</v>
          </cell>
          <cell r="B2900">
            <v>1634</v>
          </cell>
          <cell r="F2900" t="str">
            <v>CC-00348534</v>
          </cell>
          <cell r="R2900" t="str">
            <v>BTDD162186</v>
          </cell>
          <cell r="AB2900"/>
        </row>
        <row r="2901">
          <cell r="A2901">
            <v>44279.505231481497</v>
          </cell>
          <cell r="B2901">
            <v>1536</v>
          </cell>
          <cell r="F2901" t="str">
            <v>CC-00348500</v>
          </cell>
          <cell r="R2901" t="str">
            <v>BTED162217</v>
          </cell>
          <cell r="AB2901"/>
        </row>
        <row r="2902">
          <cell r="A2902">
            <v>44275.480821759302</v>
          </cell>
          <cell r="B2902">
            <v>2128</v>
          </cell>
          <cell r="F2902" t="str">
            <v>CC-00346045</v>
          </cell>
          <cell r="R2902" t="str">
            <v>BTJC377158</v>
          </cell>
          <cell r="AB2902"/>
        </row>
        <row r="2903">
          <cell r="A2903">
            <v>44274.757974537002</v>
          </cell>
          <cell r="B2903">
            <v>1175</v>
          </cell>
          <cell r="F2903" t="str">
            <v>CC-00345710</v>
          </cell>
          <cell r="R2903" t="str">
            <v>BRKD160684</v>
          </cell>
          <cell r="AB2903"/>
        </row>
        <row r="2904">
          <cell r="A2904">
            <v>44274.447268518503</v>
          </cell>
          <cell r="B2904">
            <v>39825</v>
          </cell>
          <cell r="F2904" t="str">
            <v>CC-00345216</v>
          </cell>
          <cell r="R2904" t="str">
            <v>BLES031356</v>
          </cell>
          <cell r="AB2904"/>
        </row>
        <row r="2905">
          <cell r="A2905">
            <v>44273.456643518497</v>
          </cell>
          <cell r="B2905">
            <v>14277</v>
          </cell>
          <cell r="F2905" t="str">
            <v>CC-00344386</v>
          </cell>
          <cell r="R2905" t="str">
            <v>BRGS035169</v>
          </cell>
          <cell r="AB2905"/>
        </row>
        <row r="2906">
          <cell r="A2906">
            <v>44273.451180555603</v>
          </cell>
          <cell r="B2906">
            <v>28636</v>
          </cell>
          <cell r="F2906" t="str">
            <v>CC-00344378</v>
          </cell>
          <cell r="R2906" t="str">
            <v>BPCS030196</v>
          </cell>
          <cell r="AB2906"/>
        </row>
        <row r="2907">
          <cell r="A2907">
            <v>44271.649594907401</v>
          </cell>
          <cell r="B2907">
            <v>1994</v>
          </cell>
          <cell r="F2907" t="str">
            <v>CC-00342917</v>
          </cell>
          <cell r="R2907" t="str">
            <v>BTLC377591</v>
          </cell>
          <cell r="AB2907"/>
        </row>
        <row r="2908">
          <cell r="A2908">
            <v>44271.423784722203</v>
          </cell>
          <cell r="B2908">
            <v>18363</v>
          </cell>
          <cell r="F2908" t="str">
            <v>CC-00342564</v>
          </cell>
          <cell r="R2908" t="str">
            <v>BQBS033819</v>
          </cell>
          <cell r="AB2908"/>
        </row>
        <row r="2909">
          <cell r="A2909">
            <v>44270.501423611102</v>
          </cell>
          <cell r="B2909">
            <v>3005</v>
          </cell>
          <cell r="F2909" t="str">
            <v>CC-00341965</v>
          </cell>
          <cell r="R2909" t="str">
            <v>BSGD161904</v>
          </cell>
          <cell r="AB2909"/>
        </row>
        <row r="2910">
          <cell r="A2910">
            <v>44267.435682870397</v>
          </cell>
          <cell r="B2910">
            <v>18205</v>
          </cell>
          <cell r="F2910" t="str">
            <v>CC-00340607</v>
          </cell>
          <cell r="R2910" t="str">
            <v>BMKC370048</v>
          </cell>
          <cell r="AB2910"/>
        </row>
        <row r="2911">
          <cell r="A2911">
            <v>44264.684710648202</v>
          </cell>
          <cell r="B2911">
            <v>5151</v>
          </cell>
          <cell r="F2911" t="str">
            <v>CC-00339041</v>
          </cell>
          <cell r="R2911" t="str">
            <v>BPHD200246</v>
          </cell>
          <cell r="AB2911"/>
        </row>
        <row r="2912">
          <cell r="A2912">
            <v>44264.680694444403</v>
          </cell>
          <cell r="B2912">
            <v>11645</v>
          </cell>
          <cell r="F2912" t="str">
            <v>CC-00339037</v>
          </cell>
          <cell r="R2912" t="str">
            <v>GPGC370758</v>
          </cell>
          <cell r="AB2912"/>
        </row>
        <row r="2913">
          <cell r="A2913">
            <v>44264.676967592597</v>
          </cell>
          <cell r="B2913">
            <v>21059</v>
          </cell>
          <cell r="F2913" t="str">
            <v>CC-00339028</v>
          </cell>
          <cell r="R2913" t="str">
            <v>BLIS031950</v>
          </cell>
          <cell r="AB2913"/>
        </row>
        <row r="2914">
          <cell r="A2914">
            <v>44264.5708101852</v>
          </cell>
          <cell r="B2914">
            <v>1635</v>
          </cell>
          <cell r="F2914" t="str">
            <v>CC-00338844</v>
          </cell>
          <cell r="R2914" t="str">
            <v>BTJD162046</v>
          </cell>
          <cell r="AB2914"/>
        </row>
        <row r="2915">
          <cell r="A2915">
            <v>44264.436874999999</v>
          </cell>
          <cell r="B2915">
            <v>44102</v>
          </cell>
          <cell r="F2915" t="str">
            <v>CC-00338610</v>
          </cell>
          <cell r="R2915" t="str">
            <v>BMBL160078</v>
          </cell>
          <cell r="AB2915"/>
        </row>
        <row r="2916">
          <cell r="A2916">
            <v>44263.7819675926</v>
          </cell>
          <cell r="B2916">
            <v>1023</v>
          </cell>
          <cell r="F2916" t="str">
            <v>CC-00338352</v>
          </cell>
          <cell r="R2916" t="str">
            <v>BTED162231</v>
          </cell>
          <cell r="AB2916"/>
        </row>
        <row r="2917">
          <cell r="A2917">
            <v>44263.596990740698</v>
          </cell>
          <cell r="B2917">
            <v>1188</v>
          </cell>
          <cell r="F2917" t="str">
            <v>CC-00338096</v>
          </cell>
          <cell r="R2917" t="str">
            <v>BTCD162159</v>
          </cell>
          <cell r="AB2917"/>
        </row>
        <row r="2918">
          <cell r="A2918">
            <v>44263.446921296301</v>
          </cell>
          <cell r="B2918">
            <v>1617</v>
          </cell>
          <cell r="F2918" t="str">
            <v>CC-00337850</v>
          </cell>
          <cell r="R2918" t="str">
            <v>BSID200615</v>
          </cell>
          <cell r="AB2918"/>
        </row>
        <row r="2919">
          <cell r="A2919">
            <v>44260.677349537</v>
          </cell>
          <cell r="B2919">
            <v>23135</v>
          </cell>
          <cell r="F2919" t="str">
            <v>CC-00336637</v>
          </cell>
          <cell r="R2919" t="str">
            <v>BMJD200014</v>
          </cell>
          <cell r="AB2919"/>
        </row>
        <row r="2920">
          <cell r="A2920">
            <v>44260.430659722202</v>
          </cell>
          <cell r="B2920">
            <v>4813</v>
          </cell>
          <cell r="F2920" t="str">
            <v>CC-00336204</v>
          </cell>
          <cell r="R2920" t="str">
            <v>BQAC373617</v>
          </cell>
          <cell r="AB2920"/>
        </row>
        <row r="2921">
          <cell r="A2921">
            <v>44257.543483796297</v>
          </cell>
          <cell r="B2921">
            <v>1664</v>
          </cell>
          <cell r="F2921" t="str">
            <v>CC-00334090</v>
          </cell>
          <cell r="R2921" t="str">
            <v>BTDD162183</v>
          </cell>
          <cell r="AB2921"/>
        </row>
        <row r="2922">
          <cell r="A2922">
            <v>44256.799594907403</v>
          </cell>
          <cell r="B2922">
            <v>2004</v>
          </cell>
          <cell r="F2922" t="str">
            <v>CC-00333689</v>
          </cell>
          <cell r="R2922" t="str">
            <v>BTCD162149</v>
          </cell>
          <cell r="AB2922"/>
        </row>
        <row r="2923">
          <cell r="A2923">
            <v>44253.637604166703</v>
          </cell>
          <cell r="B2923">
            <v>3667</v>
          </cell>
          <cell r="F2923" t="str">
            <v>CC-00332027</v>
          </cell>
          <cell r="R2923" t="str">
            <v>BSKD161477</v>
          </cell>
          <cell r="AB2923"/>
        </row>
        <row r="2924">
          <cell r="A2924">
            <v>44252.727800925903</v>
          </cell>
          <cell r="B2924">
            <v>31720</v>
          </cell>
          <cell r="F2924" t="str">
            <v>CC-00331406</v>
          </cell>
          <cell r="R2924" t="str">
            <v>BKAS030685</v>
          </cell>
          <cell r="AB2924"/>
        </row>
        <row r="2925">
          <cell r="A2925">
            <v>44252.717604166697</v>
          </cell>
          <cell r="B2925">
            <v>2123</v>
          </cell>
          <cell r="F2925" t="str">
            <v>CC-00331391</v>
          </cell>
          <cell r="R2925" t="str">
            <v>BTKD162074</v>
          </cell>
          <cell r="AB2925"/>
        </row>
        <row r="2926">
          <cell r="A2926">
            <v>44252.565949074102</v>
          </cell>
          <cell r="B2926">
            <v>592</v>
          </cell>
          <cell r="F2926" t="str">
            <v>CC-00331113</v>
          </cell>
          <cell r="R2926" t="str">
            <v>BSCD120656</v>
          </cell>
          <cell r="AB2926"/>
        </row>
        <row r="2927">
          <cell r="A2927">
            <v>44250.732430555603</v>
          </cell>
          <cell r="B2927">
            <v>2511</v>
          </cell>
          <cell r="F2927" t="str">
            <v>CC-00329856</v>
          </cell>
          <cell r="R2927" t="str">
            <v>BTKD162112</v>
          </cell>
          <cell r="AB2927"/>
        </row>
        <row r="2928">
          <cell r="A2928">
            <v>44250.454733796301</v>
          </cell>
          <cell r="B2928">
            <v>13467</v>
          </cell>
          <cell r="F2928" t="str">
            <v>CC-00329397</v>
          </cell>
          <cell r="R2928" t="str">
            <v>BRIS035698</v>
          </cell>
          <cell r="AB2928"/>
        </row>
        <row r="2929">
          <cell r="A2929">
            <v>44249.727303240703</v>
          </cell>
          <cell r="B2929">
            <v>5301</v>
          </cell>
          <cell r="F2929" t="str">
            <v>CC-00329082</v>
          </cell>
          <cell r="R2929" t="str">
            <v>BRAD160777</v>
          </cell>
          <cell r="AB2929"/>
        </row>
        <row r="2930">
          <cell r="A2930">
            <v>44249.428506944401</v>
          </cell>
          <cell r="B2930">
            <v>13870</v>
          </cell>
          <cell r="F2930" t="str">
            <v>CC-00328665</v>
          </cell>
          <cell r="R2930" t="str">
            <v>BMJS040004</v>
          </cell>
          <cell r="AB2930"/>
        </row>
        <row r="2931">
          <cell r="A2931">
            <v>44247.554803240702</v>
          </cell>
          <cell r="B2931">
            <v>783</v>
          </cell>
          <cell r="F2931" t="str">
            <v>CC-00328033</v>
          </cell>
          <cell r="R2931" t="str">
            <v>BNJC370072</v>
          </cell>
          <cell r="AB2931"/>
        </row>
        <row r="2932">
          <cell r="A2932">
            <v>44247.529699074097</v>
          </cell>
          <cell r="B2932">
            <v>1195</v>
          </cell>
          <cell r="F2932" t="str">
            <v>CC-00328011</v>
          </cell>
          <cell r="R2932" t="str">
            <v>BSAD161563</v>
          </cell>
          <cell r="AB2932"/>
        </row>
        <row r="2933">
          <cell r="A2933">
            <v>44247.444583333301</v>
          </cell>
          <cell r="B2933">
            <v>3442</v>
          </cell>
          <cell r="F2933" t="str">
            <v>CC-00327859</v>
          </cell>
          <cell r="R2933" t="str">
            <v>BRGC373881</v>
          </cell>
          <cell r="AB2933"/>
        </row>
        <row r="2934">
          <cell r="A2934">
            <v>44247.437708333302</v>
          </cell>
          <cell r="B2934">
            <v>15114</v>
          </cell>
          <cell r="F2934" t="str">
            <v>CC-00327855</v>
          </cell>
          <cell r="R2934" t="str">
            <v>BRJS040951</v>
          </cell>
          <cell r="AB2934"/>
        </row>
        <row r="2935">
          <cell r="A2935">
            <v>44246.727222222202</v>
          </cell>
          <cell r="B2935">
            <v>4314</v>
          </cell>
          <cell r="F2935" t="str">
            <v>CC-00327577</v>
          </cell>
          <cell r="R2935" t="str">
            <v>BSDS037649</v>
          </cell>
          <cell r="AB2935"/>
        </row>
        <row r="2936">
          <cell r="A2936">
            <v>44246.718518518501</v>
          </cell>
          <cell r="B2936">
            <v>724</v>
          </cell>
          <cell r="F2936" t="str">
            <v>CC-00327574</v>
          </cell>
          <cell r="R2936" t="str">
            <v>BTHS031467</v>
          </cell>
          <cell r="AB2936"/>
        </row>
        <row r="2937">
          <cell r="A2937">
            <v>44245.461053240702</v>
          </cell>
          <cell r="B2937">
            <v>2012</v>
          </cell>
          <cell r="F2937" t="str">
            <v>CC-00326420</v>
          </cell>
          <cell r="R2937" t="str">
            <v>BSAD230391</v>
          </cell>
          <cell r="AB2937"/>
        </row>
        <row r="2938">
          <cell r="A2938">
            <v>44244.812372685199</v>
          </cell>
          <cell r="B2938">
            <v>3232</v>
          </cell>
          <cell r="F2938" t="str">
            <v>CC-00326179</v>
          </cell>
          <cell r="R2938" t="str">
            <v>BPLD200068</v>
          </cell>
          <cell r="AB2938"/>
        </row>
        <row r="2939">
          <cell r="A2939">
            <v>44244.810219907398</v>
          </cell>
          <cell r="B2939">
            <v>1876</v>
          </cell>
          <cell r="F2939" t="str">
            <v>CC-00326178</v>
          </cell>
          <cell r="R2939" t="str">
            <v>BQKD200048</v>
          </cell>
          <cell r="AB2939"/>
        </row>
        <row r="2940">
          <cell r="A2940">
            <v>44244.807916666701</v>
          </cell>
          <cell r="B2940">
            <v>1675</v>
          </cell>
          <cell r="F2940" t="str">
            <v>CC-00326177</v>
          </cell>
          <cell r="R2940" t="str">
            <v>BQKD200047</v>
          </cell>
          <cell r="AB2940"/>
        </row>
        <row r="2941">
          <cell r="A2941">
            <v>44244.442349536999</v>
          </cell>
          <cell r="B2941">
            <v>1762</v>
          </cell>
          <cell r="F2941" t="str">
            <v>CC-00325636</v>
          </cell>
          <cell r="R2941" t="str">
            <v>BSFC376341</v>
          </cell>
          <cell r="AB2941"/>
        </row>
        <row r="2942">
          <cell r="A2942">
            <v>44244.398518518501</v>
          </cell>
          <cell r="B2942">
            <v>504</v>
          </cell>
          <cell r="F2942" t="str">
            <v>CC-00325594</v>
          </cell>
          <cell r="R2942" t="str">
            <v>BTCD162162</v>
          </cell>
          <cell r="AB2942"/>
        </row>
        <row r="2943">
          <cell r="A2943">
            <v>44243.4919212963</v>
          </cell>
          <cell r="B2943">
            <v>1157</v>
          </cell>
          <cell r="F2943" t="str">
            <v>CC-00325042</v>
          </cell>
          <cell r="R2943" t="str">
            <v>BTJD162047</v>
          </cell>
          <cell r="AB2943"/>
        </row>
        <row r="2944">
          <cell r="A2944">
            <v>44243.474872685198</v>
          </cell>
          <cell r="B2944">
            <v>616</v>
          </cell>
          <cell r="F2944" t="str">
            <v>CC-00325018</v>
          </cell>
          <cell r="R2944" t="str">
            <v>BSID120761</v>
          </cell>
          <cell r="AB2944"/>
        </row>
        <row r="2945">
          <cell r="A2945">
            <v>44243.463842592602</v>
          </cell>
          <cell r="B2945">
            <v>1154</v>
          </cell>
          <cell r="F2945" t="str">
            <v>CC-00324998</v>
          </cell>
          <cell r="R2945" t="str">
            <v>BSGD161854</v>
          </cell>
          <cell r="AB2945"/>
        </row>
        <row r="2946">
          <cell r="A2946">
            <v>44240.784814814797</v>
          </cell>
          <cell r="B2946">
            <v>1504</v>
          </cell>
          <cell r="F2946" t="str">
            <v>CC-00323959</v>
          </cell>
          <cell r="R2946" t="str">
            <v>BSKD161462</v>
          </cell>
          <cell r="AB2946" t="str">
            <v>quotation submitted waiting for payment.</v>
          </cell>
        </row>
        <row r="2947">
          <cell r="A2947">
            <v>44238.451770833301</v>
          </cell>
          <cell r="B2947">
            <v>13544</v>
          </cell>
          <cell r="F2947" t="str">
            <v>CC-00322248</v>
          </cell>
          <cell r="R2947" t="str">
            <v>BQHD160416</v>
          </cell>
          <cell r="AB2947"/>
        </row>
        <row r="2948">
          <cell r="A2948">
            <v>44237.524027777799</v>
          </cell>
          <cell r="B2948">
            <v>4482</v>
          </cell>
          <cell r="F2948" t="str">
            <v>CC-00321692</v>
          </cell>
          <cell r="R2948" t="str">
            <v>BSJD230294</v>
          </cell>
          <cell r="AB2948" t="str">
            <v>quotation submitted waiting for approval.</v>
          </cell>
        </row>
        <row r="2949">
          <cell r="A2949">
            <v>44236.769432870402</v>
          </cell>
          <cell r="B2949">
            <v>1003</v>
          </cell>
          <cell r="F2949" t="str">
            <v>CC-00321318</v>
          </cell>
          <cell r="R2949" t="str">
            <v>BTFD162244</v>
          </cell>
          <cell r="AB2949"/>
        </row>
        <row r="2950">
          <cell r="A2950">
            <v>44236.737592592603</v>
          </cell>
          <cell r="B2950">
            <v>2854</v>
          </cell>
          <cell r="F2950" t="str">
            <v>CC-00321295</v>
          </cell>
          <cell r="R2950" t="str">
            <v>BTDD162169</v>
          </cell>
          <cell r="AB2950"/>
        </row>
        <row r="2951">
          <cell r="A2951">
            <v>44235.7727199074</v>
          </cell>
          <cell r="B2951">
            <v>2873</v>
          </cell>
          <cell r="F2951" t="str">
            <v>CC-00320572</v>
          </cell>
          <cell r="R2951" t="str">
            <v>BRBL150944</v>
          </cell>
          <cell r="AB2951"/>
        </row>
        <row r="2952">
          <cell r="A2952">
            <v>44235.765393518501</v>
          </cell>
          <cell r="B2952">
            <v>4989</v>
          </cell>
          <cell r="F2952" t="str">
            <v>CC-00320568</v>
          </cell>
          <cell r="R2952" t="str">
            <v>BRGL151468</v>
          </cell>
          <cell r="AB2952"/>
        </row>
        <row r="2953">
          <cell r="A2953">
            <v>44235.721273148098</v>
          </cell>
          <cell r="B2953">
            <v>494</v>
          </cell>
          <cell r="F2953" t="str">
            <v>CC-00320537</v>
          </cell>
          <cell r="R2953" t="str">
            <v>BTFD162243</v>
          </cell>
          <cell r="AB2953"/>
        </row>
        <row r="2954">
          <cell r="A2954">
            <v>44235.709328703699</v>
          </cell>
          <cell r="B2954">
            <v>582</v>
          </cell>
          <cell r="F2954" t="str">
            <v>CC-00320520</v>
          </cell>
          <cell r="R2954" t="str">
            <v>BTED200706</v>
          </cell>
          <cell r="AB2954"/>
        </row>
        <row r="2955">
          <cell r="A2955">
            <v>44235.509305555599</v>
          </cell>
          <cell r="B2955">
            <v>8533</v>
          </cell>
          <cell r="F2955" t="str">
            <v>CC-00320217</v>
          </cell>
          <cell r="R2955" t="str">
            <v>BSKS036366</v>
          </cell>
          <cell r="AB2955"/>
        </row>
        <row r="2956">
          <cell r="A2956">
            <v>44235.506423611099</v>
          </cell>
          <cell r="B2956">
            <v>4496</v>
          </cell>
          <cell r="F2956" t="str">
            <v>CC-00320210</v>
          </cell>
          <cell r="R2956" t="str">
            <v>BSKS036365</v>
          </cell>
          <cell r="AB2956"/>
        </row>
        <row r="2957">
          <cell r="A2957">
            <v>44233.795810185198</v>
          </cell>
          <cell r="B2957">
            <v>1021</v>
          </cell>
          <cell r="F2957" t="str">
            <v>CC-00319811</v>
          </cell>
          <cell r="R2957" t="str">
            <v>BTED162217</v>
          </cell>
          <cell r="AB2957"/>
        </row>
        <row r="2958">
          <cell r="A2958">
            <v>44233.752048611103</v>
          </cell>
          <cell r="B2958">
            <v>9084</v>
          </cell>
          <cell r="F2958" t="str">
            <v>CC-00319805</v>
          </cell>
          <cell r="R2958" t="str">
            <v>BSAF110719</v>
          </cell>
          <cell r="AB2958"/>
        </row>
        <row r="2959">
          <cell r="A2959">
            <v>44233.745428240698</v>
          </cell>
          <cell r="B2959">
            <v>4102</v>
          </cell>
          <cell r="F2959" t="str">
            <v>CC-00319800</v>
          </cell>
          <cell r="R2959" t="str">
            <v>BSEC376103</v>
          </cell>
          <cell r="AB2959"/>
        </row>
        <row r="2960">
          <cell r="A2960">
            <v>44233.7428587963</v>
          </cell>
          <cell r="B2960">
            <v>616</v>
          </cell>
          <cell r="F2960" t="str">
            <v>CC-00319797</v>
          </cell>
          <cell r="R2960" t="str">
            <v>BSID120761</v>
          </cell>
          <cell r="AB2960"/>
        </row>
        <row r="2961">
          <cell r="A2961">
            <v>44233.740405092598</v>
          </cell>
          <cell r="B2961">
            <v>506</v>
          </cell>
          <cell r="F2961" t="str">
            <v>CC-00319794</v>
          </cell>
          <cell r="R2961" t="str">
            <v>BTKD120805</v>
          </cell>
          <cell r="AB2961"/>
        </row>
        <row r="2962">
          <cell r="A2962">
            <v>44231.780023148101</v>
          </cell>
          <cell r="B2962">
            <v>2508</v>
          </cell>
          <cell r="F2962" t="str">
            <v>CC-00318587</v>
          </cell>
          <cell r="R2962" t="str">
            <v>BRED161131</v>
          </cell>
          <cell r="AB2962"/>
        </row>
        <row r="2963">
          <cell r="A2963">
            <v>44230.708993055603</v>
          </cell>
          <cell r="B2963">
            <v>2333</v>
          </cell>
          <cell r="F2963" t="str">
            <v>CC-00317798</v>
          </cell>
          <cell r="R2963" t="str">
            <v>BSLD230358</v>
          </cell>
          <cell r="AB2963"/>
        </row>
        <row r="2964">
          <cell r="A2964">
            <v>44226.742754629602</v>
          </cell>
          <cell r="B2964">
            <v>1107</v>
          </cell>
          <cell r="F2964" t="str">
            <v>CC-00315805</v>
          </cell>
          <cell r="R2964" t="str">
            <v>BTDD162186</v>
          </cell>
          <cell r="AB2964"/>
        </row>
        <row r="2965">
          <cell r="A2965">
            <v>44226.722627314797</v>
          </cell>
          <cell r="B2965">
            <v>494</v>
          </cell>
          <cell r="F2965" t="str">
            <v>CC-00315794</v>
          </cell>
          <cell r="R2965" t="str">
            <v>BSID161973</v>
          </cell>
          <cell r="AB2965"/>
        </row>
        <row r="2966">
          <cell r="A2966">
            <v>44226.502407407403</v>
          </cell>
          <cell r="B2966">
            <v>2035</v>
          </cell>
          <cell r="F2966" t="str">
            <v>CC-00315496</v>
          </cell>
          <cell r="R2966" t="str">
            <v>BRID161336</v>
          </cell>
          <cell r="AB2966"/>
        </row>
        <row r="2967">
          <cell r="A2967">
            <v>44225.751180555599</v>
          </cell>
          <cell r="B2967">
            <v>8933</v>
          </cell>
          <cell r="F2967" t="str">
            <v>CC-00315204</v>
          </cell>
          <cell r="R2967" t="str">
            <v>BSAF110719</v>
          </cell>
          <cell r="AB2967"/>
        </row>
        <row r="2968">
          <cell r="A2968">
            <v>44223.709444444401</v>
          </cell>
          <cell r="B2968">
            <v>16387</v>
          </cell>
          <cell r="F2968" t="str">
            <v>CC-00313713</v>
          </cell>
          <cell r="R2968" t="str">
            <v>BQIS031915</v>
          </cell>
          <cell r="AB2968"/>
        </row>
        <row r="2969">
          <cell r="A2969">
            <v>44218.688564814802</v>
          </cell>
          <cell r="B2969">
            <v>1586</v>
          </cell>
          <cell r="F2969" t="str">
            <v>CC-00311588</v>
          </cell>
          <cell r="R2969" t="str">
            <v>BSAD230391</v>
          </cell>
          <cell r="AB2969"/>
        </row>
        <row r="2970">
          <cell r="A2970">
            <v>44218.523726851898</v>
          </cell>
          <cell r="B2970">
            <v>5972</v>
          </cell>
          <cell r="F2970" t="str">
            <v>CC-00311406</v>
          </cell>
          <cell r="R2970" t="str">
            <v>BRGD161233</v>
          </cell>
          <cell r="AB2970"/>
        </row>
        <row r="2971">
          <cell r="A2971">
            <v>44216.7561921296</v>
          </cell>
          <cell r="B2971">
            <v>11749</v>
          </cell>
          <cell r="F2971" t="str">
            <v>CC-00310437</v>
          </cell>
          <cell r="R2971" t="str">
            <v>BQBS033796</v>
          </cell>
          <cell r="AB2971"/>
        </row>
        <row r="2972">
          <cell r="A2972">
            <v>44216.754305555602</v>
          </cell>
          <cell r="B2972">
            <v>13011</v>
          </cell>
          <cell r="F2972" t="str">
            <v>CC-00310433</v>
          </cell>
          <cell r="R2972" t="str">
            <v>GPKC370113</v>
          </cell>
          <cell r="AB2972"/>
        </row>
        <row r="2973">
          <cell r="A2973">
            <v>44216.751956018503</v>
          </cell>
          <cell r="B2973">
            <v>21338</v>
          </cell>
          <cell r="F2973" t="str">
            <v>CC-00310431</v>
          </cell>
          <cell r="R2973" t="str">
            <v>BPCS030196</v>
          </cell>
          <cell r="AB2973"/>
        </row>
        <row r="2974">
          <cell r="A2974">
            <v>44216.749803240702</v>
          </cell>
          <cell r="B2974">
            <v>9349</v>
          </cell>
          <cell r="F2974" t="str">
            <v>CC-00310429</v>
          </cell>
          <cell r="R2974" t="str">
            <v>BRCC372871</v>
          </cell>
          <cell r="AB2974"/>
        </row>
        <row r="2975">
          <cell r="A2975">
            <v>44216.744803240697</v>
          </cell>
          <cell r="B2975">
            <v>30038</v>
          </cell>
          <cell r="F2975" t="str">
            <v>CC-00310422</v>
          </cell>
          <cell r="R2975" t="str">
            <v>BMIS031759</v>
          </cell>
          <cell r="AB2975"/>
        </row>
        <row r="2976">
          <cell r="A2976">
            <v>44216.7358564815</v>
          </cell>
          <cell r="B2976">
            <v>3770</v>
          </cell>
          <cell r="F2976" t="str">
            <v>CC-00310414</v>
          </cell>
          <cell r="R2976" t="str">
            <v>BSDS037649</v>
          </cell>
          <cell r="AB2976"/>
        </row>
        <row r="2977">
          <cell r="A2977">
            <v>44216.730648148201</v>
          </cell>
          <cell r="B2977">
            <v>24891</v>
          </cell>
          <cell r="F2977" t="str">
            <v>CC-00310409</v>
          </cell>
          <cell r="R2977" t="str">
            <v>123434</v>
          </cell>
          <cell r="AB2977"/>
        </row>
        <row r="2978">
          <cell r="A2978">
            <v>44216.727858796301</v>
          </cell>
          <cell r="B2978">
            <v>5166</v>
          </cell>
          <cell r="F2978" t="str">
            <v>CC-00310407</v>
          </cell>
          <cell r="R2978" t="str">
            <v>BQLC370193</v>
          </cell>
          <cell r="AB2978"/>
        </row>
        <row r="2979">
          <cell r="A2979">
            <v>44215.544328703698</v>
          </cell>
          <cell r="B2979">
            <v>1500</v>
          </cell>
          <cell r="F2979" t="str">
            <v>CC-00309482</v>
          </cell>
          <cell r="R2979" t="str">
            <v>BTCD162149</v>
          </cell>
          <cell r="AB2979" t="str">
            <v>ATTEND THE SITE FOR SCHEDULE MAINTENANCE FOR REPLACING AIR FILTER, OIL FILTER, SEPRATOR AND OIL</v>
          </cell>
        </row>
        <row r="2980">
          <cell r="A2980">
            <v>44215.508796296301</v>
          </cell>
          <cell r="B2980">
            <v>526</v>
          </cell>
          <cell r="F2980" t="str">
            <v>CC-00309436</v>
          </cell>
          <cell r="R2980" t="str">
            <v>BTJD162038</v>
          </cell>
          <cell r="AB2980" t="str">
            <v>AIR FILTER, OIL FILTER AND OIL REPLACED</v>
          </cell>
        </row>
        <row r="2981">
          <cell r="A2981">
            <v>44212.957372685203</v>
          </cell>
          <cell r="B2981">
            <v>1785</v>
          </cell>
          <cell r="F2981" t="str">
            <v>CC-00308399</v>
          </cell>
          <cell r="R2981" t="str">
            <v>BSFD161830</v>
          </cell>
          <cell r="AB2981" t="str">
            <v>1500 HRS SERVICE CARRIED OUT WITH OIL FILTER, AIR FILTER, VBDV KIT, ARV KIT AND ELGI AIR LUBE PLUS OIL</v>
          </cell>
        </row>
        <row r="2982">
          <cell r="A2982">
            <v>44211.923506944397</v>
          </cell>
          <cell r="B2982">
            <v>1993</v>
          </cell>
          <cell r="F2982" t="str">
            <v>CC-00307861</v>
          </cell>
          <cell r="R2982" t="str">
            <v>BTKD162112</v>
          </cell>
          <cell r="AB2982"/>
        </row>
        <row r="2983">
          <cell r="A2983">
            <v>44211.714999999997</v>
          </cell>
          <cell r="B2983">
            <v>526</v>
          </cell>
          <cell r="F2983" t="str">
            <v>CC-00307819</v>
          </cell>
          <cell r="R2983" t="str">
            <v>BTJD162038</v>
          </cell>
          <cell r="AB2983"/>
        </row>
        <row r="2984">
          <cell r="A2984">
            <v>44209.805972222202</v>
          </cell>
          <cell r="B2984">
            <v>1098</v>
          </cell>
          <cell r="F2984" t="str">
            <v>CC-00306944</v>
          </cell>
          <cell r="R2984" t="str">
            <v>BTJD162046</v>
          </cell>
          <cell r="AB2984"/>
        </row>
        <row r="2985">
          <cell r="A2985">
            <v>44209.532893518503</v>
          </cell>
          <cell r="B2985">
            <v>50</v>
          </cell>
          <cell r="F2985" t="str">
            <v>CC-00306697</v>
          </cell>
          <cell r="R2985" t="str">
            <v>CTJE211216</v>
          </cell>
          <cell r="AB2985"/>
        </row>
        <row r="2986">
          <cell r="A2986">
            <v>44207.817488425899</v>
          </cell>
          <cell r="B2986">
            <v>71687</v>
          </cell>
          <cell r="F2986" t="str">
            <v>CC-00305694</v>
          </cell>
          <cell r="R2986" t="str">
            <v>BMBS030816</v>
          </cell>
          <cell r="AB2986"/>
        </row>
        <row r="2987">
          <cell r="A2987">
            <v>44207.816307870402</v>
          </cell>
          <cell r="B2987">
            <v>4182</v>
          </cell>
          <cell r="F2987" t="str">
            <v>CC-00305693</v>
          </cell>
          <cell r="R2987" t="str">
            <v>BSGC376577</v>
          </cell>
          <cell r="AB2987"/>
        </row>
        <row r="2988">
          <cell r="A2988">
            <v>44207.559675925899</v>
          </cell>
          <cell r="B2988">
            <v>3717</v>
          </cell>
          <cell r="F2988" t="str">
            <v>CC-00305416</v>
          </cell>
          <cell r="R2988" t="str">
            <v>BQFD200158</v>
          </cell>
          <cell r="AB2988"/>
        </row>
        <row r="2989">
          <cell r="A2989">
            <v>44205.721516203703</v>
          </cell>
          <cell r="B2989">
            <v>27649</v>
          </cell>
          <cell r="F2989" t="str">
            <v>CC-00304908</v>
          </cell>
          <cell r="R2989" t="str">
            <v>BKJS030050</v>
          </cell>
          <cell r="AB2989"/>
        </row>
        <row r="2990">
          <cell r="A2990">
            <v>44205.603425925903</v>
          </cell>
          <cell r="B2990">
            <v>1</v>
          </cell>
          <cell r="F2990" t="str">
            <v>CC-00304718</v>
          </cell>
          <cell r="R2990" t="str">
            <v>CTCE565903</v>
          </cell>
          <cell r="AB2990"/>
        </row>
        <row r="2991">
          <cell r="A2991">
            <v>44204.729907407404</v>
          </cell>
          <cell r="B2991">
            <v>16318</v>
          </cell>
          <cell r="F2991" t="str">
            <v>CC-00304203</v>
          </cell>
          <cell r="R2991" t="str">
            <v>GOCC370403</v>
          </cell>
          <cell r="AB2991" t="str">
            <v>SCHEDULE MAINTENANCE CARRIED OUT AND AOR FILTER, OIL FILTER AND OIL REPLACED</v>
          </cell>
        </row>
        <row r="2992">
          <cell r="A2992">
            <v>44204.444733796299</v>
          </cell>
          <cell r="B2992">
            <v>10468</v>
          </cell>
          <cell r="F2992" t="str">
            <v>CC-00303777</v>
          </cell>
          <cell r="R2992" t="str">
            <v>BRIC374329</v>
          </cell>
          <cell r="AB2992" t="str">
            <v>OIL FILTER AND XD OIL REPLACED</v>
          </cell>
        </row>
        <row r="2993">
          <cell r="A2993">
            <v>44202.715729166703</v>
          </cell>
          <cell r="B2993">
            <v>1168</v>
          </cell>
          <cell r="F2993" t="str">
            <v>CC-00302852</v>
          </cell>
          <cell r="R2993" t="str">
            <v>BTDD162183</v>
          </cell>
          <cell r="AB2993"/>
        </row>
        <row r="2994">
          <cell r="A2994">
            <v>44202.469953703701</v>
          </cell>
          <cell r="B2994">
            <v>815</v>
          </cell>
          <cell r="F2994" t="str">
            <v>CC-00302517</v>
          </cell>
          <cell r="R2994" t="str">
            <v>BTGD162289</v>
          </cell>
          <cell r="AB2994" t="str">
            <v>AIR FILTER, OIL FILTER, SAPERATOR AND OIL REPLACE</v>
          </cell>
        </row>
        <row r="2995">
          <cell r="A2995">
            <v>44201.667488425897</v>
          </cell>
          <cell r="B2995">
            <v>1118</v>
          </cell>
          <cell r="F2995" t="str">
            <v>CC-00302143</v>
          </cell>
          <cell r="R2995" t="str">
            <v>BTDD162183</v>
          </cell>
          <cell r="AB2995"/>
        </row>
        <row r="2996">
          <cell r="A2996">
            <v>44201.568229166704</v>
          </cell>
          <cell r="B2996">
            <v>1755</v>
          </cell>
          <cell r="F2996" t="str">
            <v>CC-00302008</v>
          </cell>
          <cell r="R2996" t="str">
            <v>BRGD230256</v>
          </cell>
          <cell r="AB2996"/>
        </row>
        <row r="2997">
          <cell r="A2997">
            <v>44200.496249999997</v>
          </cell>
          <cell r="B2997">
            <v>12615</v>
          </cell>
          <cell r="F2997" t="str">
            <v>CC-00301114</v>
          </cell>
          <cell r="R2997" t="str">
            <v>UOHS030121</v>
          </cell>
          <cell r="AB2997"/>
        </row>
        <row r="2998">
          <cell r="A2998">
            <v>44200.488368055601</v>
          </cell>
          <cell r="B2998">
            <v>8391</v>
          </cell>
          <cell r="F2998" t="str">
            <v>CC-00301099</v>
          </cell>
          <cell r="R2998" t="str">
            <v>BRAS033261</v>
          </cell>
          <cell r="AB2998" t="str">
            <v>Replace oil, oil filter, air filter, MPV, BDV, Solenoid, Intake ADV.</v>
          </cell>
        </row>
        <row r="2999">
          <cell r="A2999">
            <v>44200.4841087963</v>
          </cell>
          <cell r="B2999">
            <v>70687</v>
          </cell>
          <cell r="F2999" t="str">
            <v>CC-00301095</v>
          </cell>
          <cell r="R2999" t="str">
            <v>BMBS030816</v>
          </cell>
          <cell r="AB2999" t="str">
            <v>REPLACE AIR FILTER, OIL FILTER &amp; OIL</v>
          </cell>
        </row>
        <row r="3000">
          <cell r="A3000">
            <v>44200.4819907407</v>
          </cell>
          <cell r="B3000">
            <v>30587</v>
          </cell>
          <cell r="F3000" t="str">
            <v>CC-00301091</v>
          </cell>
          <cell r="R3000" t="str">
            <v>BKAS030685</v>
          </cell>
          <cell r="AB3000" t="str">
            <v>Replace oil, oil filter, air filter.</v>
          </cell>
        </row>
        <row r="3001">
          <cell r="A3001">
            <v>44200.475243055596</v>
          </cell>
          <cell r="B3001">
            <v>1704</v>
          </cell>
          <cell r="F3001" t="str">
            <v>CC-00301074</v>
          </cell>
          <cell r="R3001" t="str">
            <v>BSBC375535</v>
          </cell>
          <cell r="AB3001"/>
        </row>
        <row r="3002">
          <cell r="A3002">
            <v>44196.702511574098</v>
          </cell>
          <cell r="B3002">
            <v>502</v>
          </cell>
          <cell r="F3002" t="str">
            <v>CC-00299541</v>
          </cell>
          <cell r="R3002" t="str">
            <v>BTDD162192</v>
          </cell>
          <cell r="AB3002"/>
        </row>
        <row r="3003">
          <cell r="A3003">
            <v>44196.701099537</v>
          </cell>
          <cell r="B3003">
            <v>574</v>
          </cell>
          <cell r="F3003" t="str">
            <v>CC-00299538</v>
          </cell>
          <cell r="R3003" t="str">
            <v>BTFD162244</v>
          </cell>
          <cell r="AB3003"/>
        </row>
        <row r="3004">
          <cell r="A3004">
            <v>44191.967106481497</v>
          </cell>
          <cell r="B3004">
            <v>523</v>
          </cell>
          <cell r="F3004" t="str">
            <v>CC-00296109</v>
          </cell>
          <cell r="R3004" t="str">
            <v>BTED162231</v>
          </cell>
          <cell r="AB3004"/>
        </row>
        <row r="3005">
          <cell r="A3005">
            <v>44191.963981481502</v>
          </cell>
          <cell r="B3005"/>
          <cell r="F3005" t="str">
            <v>CC-00296108</v>
          </cell>
          <cell r="R3005" t="str">
            <v>BTED162231</v>
          </cell>
          <cell r="AB3005"/>
        </row>
        <row r="3006">
          <cell r="A3006">
            <v>44190.691944444399</v>
          </cell>
          <cell r="B3006">
            <v>2355</v>
          </cell>
          <cell r="F3006" t="str">
            <v>CC-00295140</v>
          </cell>
          <cell r="R3006" t="str">
            <v>BSGC376577</v>
          </cell>
          <cell r="AB3006"/>
        </row>
        <row r="3007">
          <cell r="A3007">
            <v>44188.8218865741</v>
          </cell>
          <cell r="B3007">
            <v>513</v>
          </cell>
          <cell r="F3007" t="str">
            <v>CC-00293721</v>
          </cell>
          <cell r="R3007" t="str">
            <v>BTED162217</v>
          </cell>
          <cell r="AB3007"/>
        </row>
        <row r="3008">
          <cell r="A3008">
            <v>44187.932523148098</v>
          </cell>
          <cell r="B3008">
            <v>3156</v>
          </cell>
          <cell r="F3008" t="str">
            <v>CC-00292922</v>
          </cell>
          <cell r="R3008" t="str">
            <v>BSKD161477</v>
          </cell>
          <cell r="AB3008"/>
        </row>
        <row r="3009">
          <cell r="A3009">
            <v>44186.919166666703</v>
          </cell>
          <cell r="B3009">
            <v>2034</v>
          </cell>
          <cell r="F3009" t="str">
            <v>CC-00292229</v>
          </cell>
          <cell r="R3009" t="str">
            <v>BTDD162169</v>
          </cell>
          <cell r="AB3009" t="str">
            <v>Replace the oil, oil filter, air filter.</v>
          </cell>
        </row>
        <row r="3010">
          <cell r="A3010">
            <v>44186.585150462997</v>
          </cell>
          <cell r="B3010">
            <v>12937</v>
          </cell>
          <cell r="F3010" t="str">
            <v>CC-00291980</v>
          </cell>
          <cell r="R3010" t="str">
            <v>BMJS040004</v>
          </cell>
          <cell r="AB3010"/>
        </row>
        <row r="3011">
          <cell r="A3011">
            <v>44183.561412037001</v>
          </cell>
          <cell r="B3011">
            <v>6181</v>
          </cell>
          <cell r="F3011" t="str">
            <v>CC-00290608</v>
          </cell>
          <cell r="R3011" t="str">
            <v>BRGS035077</v>
          </cell>
          <cell r="AB3011"/>
        </row>
        <row r="3012">
          <cell r="A3012">
            <v>44183.535416666702</v>
          </cell>
          <cell r="B3012">
            <v>6790</v>
          </cell>
          <cell r="F3012" t="str">
            <v>CC-00290551</v>
          </cell>
          <cell r="R3012" t="str">
            <v>BRGS035053</v>
          </cell>
          <cell r="AB3012"/>
        </row>
        <row r="3013">
          <cell r="A3013">
            <v>44183.490752314799</v>
          </cell>
          <cell r="B3013">
            <v>2094</v>
          </cell>
          <cell r="F3013" t="str">
            <v>CC-00290463</v>
          </cell>
          <cell r="R3013" t="str">
            <v>BSAD161582</v>
          </cell>
          <cell r="AB3013"/>
        </row>
        <row r="3014">
          <cell r="A3014">
            <v>44183.453958333303</v>
          </cell>
          <cell r="B3014">
            <v>16721</v>
          </cell>
          <cell r="F3014" t="str">
            <v>CC-00290425</v>
          </cell>
          <cell r="R3014" t="str">
            <v>BMFS031346</v>
          </cell>
          <cell r="AB3014"/>
        </row>
        <row r="3015">
          <cell r="A3015">
            <v>44181.525648148097</v>
          </cell>
          <cell r="B3015">
            <v>4543</v>
          </cell>
          <cell r="F3015" t="str">
            <v>CC-00289203</v>
          </cell>
          <cell r="R3015" t="str">
            <v>BRAC372524</v>
          </cell>
          <cell r="AB3015"/>
        </row>
        <row r="3016">
          <cell r="A3016">
            <v>44180.979664351798</v>
          </cell>
          <cell r="B3016">
            <v>12168</v>
          </cell>
          <cell r="F3016" t="str">
            <v>CC-00289006</v>
          </cell>
          <cell r="R3016" t="str">
            <v>GOCS030806</v>
          </cell>
          <cell r="AB3016"/>
        </row>
        <row r="3017">
          <cell r="A3017">
            <v>44180.730902777803</v>
          </cell>
          <cell r="B3017">
            <v>1516</v>
          </cell>
          <cell r="F3017" t="str">
            <v>CC-00288849</v>
          </cell>
          <cell r="R3017" t="str">
            <v>BTKD162112</v>
          </cell>
          <cell r="AB3017" t="str">
            <v>Replaced Air filter, oil filter, oil, separator, actuator kit, pressure regulator kit &amp; BDV kit</v>
          </cell>
        </row>
        <row r="3018">
          <cell r="A3018">
            <v>44180.5004513889</v>
          </cell>
          <cell r="B3018">
            <v>9406</v>
          </cell>
          <cell r="F3018" t="str">
            <v>CC-00288497</v>
          </cell>
          <cell r="R3018" t="str">
            <v>BQHS040705</v>
          </cell>
          <cell r="AB3018" t="str">
            <v>Replaced Air filter &amp; oil filter</v>
          </cell>
        </row>
        <row r="3019">
          <cell r="A3019">
            <v>44180.496423611097</v>
          </cell>
          <cell r="B3019">
            <v>7909</v>
          </cell>
          <cell r="F3019" t="str">
            <v>CC-00288489</v>
          </cell>
          <cell r="R3019" t="str">
            <v>BQGS031413</v>
          </cell>
          <cell r="AB3019" t="str">
            <v>Replaced Air filter, oil filter, oil &amp;  separator</v>
          </cell>
        </row>
        <row r="3020">
          <cell r="A3020">
            <v>44180.488472222198</v>
          </cell>
          <cell r="B3020">
            <v>8858</v>
          </cell>
          <cell r="F3020" t="str">
            <v>CC-00288470</v>
          </cell>
          <cell r="R3020" t="str">
            <v>BRCC372871</v>
          </cell>
          <cell r="AB3020"/>
        </row>
        <row r="3021">
          <cell r="A3021">
            <v>44180.478611111103</v>
          </cell>
          <cell r="B3021">
            <v>1013</v>
          </cell>
          <cell r="F3021" t="str">
            <v>CC-00288453</v>
          </cell>
          <cell r="R3021" t="str">
            <v>BSFC376340</v>
          </cell>
          <cell r="AB3021" t="str">
            <v>Replaced Air filter &amp; oil filter</v>
          </cell>
        </row>
        <row r="3022">
          <cell r="A3022">
            <v>44179.5399189815</v>
          </cell>
          <cell r="B3022">
            <v>4696</v>
          </cell>
          <cell r="F3022" t="str">
            <v>CC-00287792</v>
          </cell>
          <cell r="R3022" t="str">
            <v>BRGL151468</v>
          </cell>
          <cell r="AB3022"/>
        </row>
        <row r="3023">
          <cell r="A3023">
            <v>44175.552025463003</v>
          </cell>
          <cell r="B3023">
            <v>1004</v>
          </cell>
          <cell r="F3023" t="str">
            <v>CC-00285978</v>
          </cell>
          <cell r="R3023" t="str">
            <v>BTCD162149</v>
          </cell>
          <cell r="AB3023" t="str">
            <v>Replace oil, oil filter, air filter</v>
          </cell>
        </row>
        <row r="3024">
          <cell r="A3024">
            <v>44174.465821759302</v>
          </cell>
          <cell r="B3024">
            <v>1243</v>
          </cell>
          <cell r="F3024" t="str">
            <v>CC-00285203</v>
          </cell>
          <cell r="R3024" t="str">
            <v>BSKD161462</v>
          </cell>
          <cell r="AB3024" t="str">
            <v>Replaced oil, oil filter, air filter</v>
          </cell>
        </row>
        <row r="3025">
          <cell r="A3025">
            <v>44174.452187499999</v>
          </cell>
          <cell r="B3025">
            <v>9007</v>
          </cell>
          <cell r="F3025" t="str">
            <v>CC-00285184</v>
          </cell>
          <cell r="R3025" t="str">
            <v>124380</v>
          </cell>
          <cell r="AB3025" t="str">
            <v>Replaced the separator.</v>
          </cell>
        </row>
        <row r="3026">
          <cell r="A3026">
            <v>44170.746122685203</v>
          </cell>
          <cell r="B3026">
            <v>2472</v>
          </cell>
          <cell r="F3026" t="str">
            <v>CC-00283528</v>
          </cell>
          <cell r="R3026" t="str">
            <v>BTLS044130</v>
          </cell>
          <cell r="AB3026" t="str">
            <v>Replaced Oil, oil filter &amp; air filter</v>
          </cell>
        </row>
        <row r="3027">
          <cell r="A3027">
            <v>44170.603784722203</v>
          </cell>
          <cell r="B3027">
            <v>2482</v>
          </cell>
          <cell r="F3027" t="str">
            <v>CC-00283372</v>
          </cell>
          <cell r="R3027" t="str">
            <v>BSGD161904</v>
          </cell>
          <cell r="AB3027" t="str">
            <v>Replaced Air filter, oil filter &amp; oil</v>
          </cell>
        </row>
        <row r="3028">
          <cell r="A3028">
            <v>44170.546666666698</v>
          </cell>
          <cell r="B3028">
            <v>71158</v>
          </cell>
          <cell r="F3028" t="str">
            <v>CC-00283305</v>
          </cell>
          <cell r="R3028" t="str">
            <v>BJGS031396</v>
          </cell>
          <cell r="AB3028" t="str">
            <v>Replaced Oil, oil filter &amp; air filter</v>
          </cell>
        </row>
        <row r="3029">
          <cell r="A3029">
            <v>44169.731006944399</v>
          </cell>
          <cell r="B3029">
            <v>576</v>
          </cell>
          <cell r="F3029" t="str">
            <v>CC-00282931</v>
          </cell>
          <cell r="R3029" t="str">
            <v>BTDD162186</v>
          </cell>
          <cell r="AB3029"/>
        </row>
        <row r="3030">
          <cell r="A3030">
            <v>44169.578090277799</v>
          </cell>
          <cell r="B3030">
            <v>10573</v>
          </cell>
          <cell r="F3030" t="str">
            <v>CC-00282731</v>
          </cell>
          <cell r="R3030" t="str">
            <v>GOAC370220</v>
          </cell>
          <cell r="AB3030"/>
        </row>
        <row r="3031">
          <cell r="A3031">
            <v>44169.577199074098</v>
          </cell>
          <cell r="B3031">
            <v>5348</v>
          </cell>
          <cell r="F3031" t="str">
            <v>CC-00282729</v>
          </cell>
          <cell r="R3031" t="str">
            <v>BREC373538</v>
          </cell>
          <cell r="AB3031" t="str">
            <v>Work has been completed on date 04.12.2020 but due to CRM issues the closure didn't get send.</v>
          </cell>
        </row>
        <row r="3032">
          <cell r="A3032">
            <v>44169.576249999998</v>
          </cell>
          <cell r="B3032">
            <v>25254</v>
          </cell>
          <cell r="F3032" t="str">
            <v>CC-00282728</v>
          </cell>
          <cell r="R3032" t="str">
            <v>BLGS040582</v>
          </cell>
          <cell r="AB3032"/>
        </row>
        <row r="3033">
          <cell r="A3033">
            <v>44169.574826388904</v>
          </cell>
          <cell r="B3033">
            <v>4445</v>
          </cell>
          <cell r="F3033" t="str">
            <v>CC-00282727</v>
          </cell>
          <cell r="R3033" t="str">
            <v>BSDC375954</v>
          </cell>
          <cell r="AB3033"/>
        </row>
        <row r="3034">
          <cell r="A3034">
            <v>44169.559525463003</v>
          </cell>
          <cell r="B3034">
            <v>628</v>
          </cell>
          <cell r="F3034" t="str">
            <v>CC-00282708</v>
          </cell>
          <cell r="R3034" t="str">
            <v>BSFD161799</v>
          </cell>
          <cell r="AB3034" t="str">
            <v>Replaced Air filter, oil filter &amp; oil</v>
          </cell>
        </row>
        <row r="3035">
          <cell r="A3035">
            <v>44169.558194444398</v>
          </cell>
          <cell r="B3035">
            <v>1593</v>
          </cell>
          <cell r="F3035" t="str">
            <v>CC-00282703</v>
          </cell>
          <cell r="R3035" t="str">
            <v>BRHD161314</v>
          </cell>
          <cell r="AB3035"/>
        </row>
        <row r="3036">
          <cell r="A3036">
            <v>44165.503530092603</v>
          </cell>
          <cell r="B3036">
            <v>6668</v>
          </cell>
          <cell r="F3036" t="str">
            <v>CC-00280133</v>
          </cell>
          <cell r="R3036" t="str">
            <v>BSGS043528</v>
          </cell>
          <cell r="AB3036" t="str">
            <v>Replaced air filter &amp; oil filter</v>
          </cell>
        </row>
        <row r="3037">
          <cell r="A3037">
            <v>44163.698263888902</v>
          </cell>
          <cell r="B3037">
            <v>441</v>
          </cell>
          <cell r="F3037" t="str">
            <v>CC-00279594</v>
          </cell>
          <cell r="R3037" t="str">
            <v>BSCD161704</v>
          </cell>
          <cell r="AB3037" t="str">
            <v>Replaced Air filter, oil filter &amp; oil</v>
          </cell>
        </row>
        <row r="3038">
          <cell r="A3038">
            <v>44163.5644328704</v>
          </cell>
          <cell r="B3038">
            <v>510</v>
          </cell>
          <cell r="F3038" t="str">
            <v>CC-00279460</v>
          </cell>
          <cell r="R3038" t="str">
            <v>BTCD162159</v>
          </cell>
          <cell r="AB3038"/>
        </row>
        <row r="3039">
          <cell r="A3039">
            <v>44162.717905092599</v>
          </cell>
          <cell r="B3039">
            <v>4160</v>
          </cell>
          <cell r="F3039" t="str">
            <v>CC-00279076</v>
          </cell>
          <cell r="R3039" t="str">
            <v>BSKD161467</v>
          </cell>
          <cell r="AB3039"/>
        </row>
        <row r="3040">
          <cell r="A3040">
            <v>44162.471886574102</v>
          </cell>
          <cell r="B3040">
            <v>1794</v>
          </cell>
          <cell r="F3040" t="str">
            <v>CC-00278755</v>
          </cell>
          <cell r="R3040" t="str">
            <v>BSBC375532</v>
          </cell>
          <cell r="AB3040" t="str">
            <v>Replaced Oil, air filter &amp; oil filter</v>
          </cell>
        </row>
        <row r="3041">
          <cell r="A3041">
            <v>44162.467118055603</v>
          </cell>
          <cell r="B3041">
            <v>6314</v>
          </cell>
          <cell r="F3041" t="str">
            <v>CC-00278746</v>
          </cell>
          <cell r="R3041" t="str">
            <v>BSCS037449</v>
          </cell>
          <cell r="AB3041"/>
        </row>
        <row r="3042">
          <cell r="A3042">
            <v>44161.596770833297</v>
          </cell>
          <cell r="B3042">
            <v>2018</v>
          </cell>
          <cell r="F3042" t="str">
            <v>CC-00278379</v>
          </cell>
          <cell r="R3042" t="str">
            <v>BSLD230358</v>
          </cell>
          <cell r="AB3042" t="str">
            <v>Replaced Air filter, oil filter, oil &amp; separator</v>
          </cell>
        </row>
        <row r="3043">
          <cell r="A3043">
            <v>44160.723020833299</v>
          </cell>
          <cell r="B3043">
            <v>1205</v>
          </cell>
          <cell r="F3043" t="str">
            <v>CC-00277947</v>
          </cell>
          <cell r="R3043" t="str">
            <v>BSID200615</v>
          </cell>
          <cell r="AB3043"/>
        </row>
        <row r="3044">
          <cell r="A3044">
            <v>44159.574004629598</v>
          </cell>
          <cell r="B3044">
            <v>5552</v>
          </cell>
          <cell r="F3044" t="str">
            <v>CC-00277143</v>
          </cell>
          <cell r="R3044" t="str">
            <v>BQJD200029</v>
          </cell>
          <cell r="AB3044"/>
        </row>
        <row r="3045">
          <cell r="A3045">
            <v>44159.517037037003</v>
          </cell>
          <cell r="B3045">
            <v>1627</v>
          </cell>
          <cell r="F3045" t="str">
            <v>CC-00277071</v>
          </cell>
          <cell r="R3045" t="str">
            <v>BTKD162074</v>
          </cell>
          <cell r="AB3045"/>
        </row>
        <row r="3046">
          <cell r="A3046">
            <v>44159.485150462999</v>
          </cell>
          <cell r="B3046">
            <v>11637</v>
          </cell>
          <cell r="F3046" t="str">
            <v>CC-00277008</v>
          </cell>
          <cell r="R3046" t="str">
            <v>BRGS035169</v>
          </cell>
          <cell r="AB3046"/>
        </row>
        <row r="3047">
          <cell r="A3047">
            <v>44156.6315046296</v>
          </cell>
          <cell r="B3047">
            <v>2367</v>
          </cell>
          <cell r="F3047" t="str">
            <v>CC-00275680</v>
          </cell>
          <cell r="R3047" t="str">
            <v>BTJC377259</v>
          </cell>
          <cell r="AB3047" t="str">
            <v>Replace oil, oil filter, air filter</v>
          </cell>
        </row>
        <row r="3048">
          <cell r="A3048">
            <v>44156.584386574097</v>
          </cell>
          <cell r="B3048">
            <v>48891</v>
          </cell>
          <cell r="F3048" t="str">
            <v>CC-00275639</v>
          </cell>
          <cell r="R3048" t="str">
            <v>BNCC370425</v>
          </cell>
          <cell r="AB3048"/>
        </row>
        <row r="3049">
          <cell r="A3049">
            <v>44156.556539351899</v>
          </cell>
          <cell r="B3049">
            <v>14142</v>
          </cell>
          <cell r="F3049" t="str">
            <v>CC-00275614</v>
          </cell>
          <cell r="R3049" t="str">
            <v>BQFS031084</v>
          </cell>
          <cell r="AB3049"/>
        </row>
        <row r="3050">
          <cell r="A3050">
            <v>44156.555312500001</v>
          </cell>
          <cell r="B3050">
            <v>9059</v>
          </cell>
          <cell r="F3050" t="str">
            <v>CC-00275611</v>
          </cell>
          <cell r="R3050" t="str">
            <v>GPGS031328</v>
          </cell>
          <cell r="AB3050" t="str">
            <v>Replace oil, oil filter, air filter &amp; separator.</v>
          </cell>
        </row>
        <row r="3051">
          <cell r="A3051">
            <v>44154.739745370403</v>
          </cell>
          <cell r="B3051">
            <v>628</v>
          </cell>
          <cell r="F3051" t="str">
            <v>CC-00274592</v>
          </cell>
          <cell r="R3051" t="str">
            <v>BTJD162047</v>
          </cell>
          <cell r="AB3051"/>
        </row>
        <row r="3052">
          <cell r="A3052">
            <v>44152.730856481503</v>
          </cell>
          <cell r="B3052">
            <v>1500</v>
          </cell>
          <cell r="F3052" t="str">
            <v>CC-00273261</v>
          </cell>
          <cell r="R3052" t="str">
            <v>BTDD162169</v>
          </cell>
          <cell r="AB3052" t="str">
            <v>Replaced oil, oil filter, air filter, separator, BDV, MPV.</v>
          </cell>
        </row>
        <row r="3053">
          <cell r="A3053">
            <v>44152.684108796297</v>
          </cell>
          <cell r="B3053">
            <v>4678</v>
          </cell>
          <cell r="F3053" t="str">
            <v>CC-00273221</v>
          </cell>
          <cell r="R3053" t="str">
            <v>BRAD160777</v>
          </cell>
          <cell r="AB3053"/>
        </row>
        <row r="3054">
          <cell r="A3054">
            <v>44150.608495370398</v>
          </cell>
          <cell r="B3054">
            <v>1570</v>
          </cell>
          <cell r="F3054" t="str">
            <v>CC-00272401</v>
          </cell>
          <cell r="R3054" t="str">
            <v>BSFD161795</v>
          </cell>
          <cell r="AB3054" t="str">
            <v>Replaced the oil, oil filter, air filter, separator, Pressure regulator, BDV kit 02 nos.</v>
          </cell>
        </row>
        <row r="3055">
          <cell r="A3055">
            <v>44144.812719907401</v>
          </cell>
          <cell r="B3055">
            <v>2602</v>
          </cell>
          <cell r="F3055" t="str">
            <v>CC-00269599</v>
          </cell>
          <cell r="R3055" t="str">
            <v>BSGC376585</v>
          </cell>
          <cell r="AB3055" t="str">
            <v>Replace oil, oil filter, air filter &amp; separator.</v>
          </cell>
        </row>
        <row r="3056">
          <cell r="A3056">
            <v>44144.811770833301</v>
          </cell>
          <cell r="B3056">
            <v>6906</v>
          </cell>
          <cell r="F3056" t="str">
            <v>CC-00269598</v>
          </cell>
          <cell r="R3056" t="str">
            <v>BSKS036366</v>
          </cell>
          <cell r="AB3056"/>
        </row>
        <row r="3057">
          <cell r="A3057">
            <v>44144.730254629598</v>
          </cell>
          <cell r="B3057">
            <v>552</v>
          </cell>
          <cell r="F3057" t="str">
            <v>CC-00269559</v>
          </cell>
          <cell r="R3057" t="str">
            <v>BTJD162046</v>
          </cell>
          <cell r="AB3057"/>
        </row>
        <row r="3058">
          <cell r="A3058">
            <v>44141.672106481499</v>
          </cell>
          <cell r="B3058">
            <v>500</v>
          </cell>
          <cell r="F3058" t="str">
            <v>CC-00268201</v>
          </cell>
          <cell r="R3058" t="str">
            <v>BTCD162149</v>
          </cell>
          <cell r="AB3058"/>
        </row>
        <row r="3059">
          <cell r="A3059">
            <v>44141.609953703701</v>
          </cell>
          <cell r="B3059">
            <v>553</v>
          </cell>
          <cell r="F3059" t="str">
            <v>CC-00268090</v>
          </cell>
          <cell r="R3059" t="str">
            <v>BSHD161938</v>
          </cell>
          <cell r="AB3059"/>
        </row>
        <row r="3060">
          <cell r="A3060">
            <v>44140.680462962999</v>
          </cell>
          <cell r="B3060">
            <v>847</v>
          </cell>
          <cell r="F3060" t="str">
            <v>CC-00267503</v>
          </cell>
          <cell r="R3060" t="str">
            <v>BSGD161854</v>
          </cell>
          <cell r="AB3060" t="str">
            <v>Replace the oil, oil flter , air filter.</v>
          </cell>
        </row>
        <row r="3061">
          <cell r="A3061">
            <v>44139.5794328704</v>
          </cell>
          <cell r="B3061">
            <v>562</v>
          </cell>
          <cell r="F3061" t="str">
            <v>CC-00266591</v>
          </cell>
          <cell r="R3061" t="str">
            <v>BTDD162183</v>
          </cell>
          <cell r="AB3061" t="str">
            <v>Replaced the oil, oil filter, air filter.</v>
          </cell>
        </row>
        <row r="3062">
          <cell r="A3062">
            <v>44139.407303240703</v>
          </cell>
          <cell r="B3062">
            <v>487</v>
          </cell>
          <cell r="F3062" t="str">
            <v>CC-00266375</v>
          </cell>
          <cell r="R3062" t="str">
            <v>BSHD200586</v>
          </cell>
          <cell r="AB3062"/>
        </row>
        <row r="3063">
          <cell r="A3063">
            <v>44137.676435185203</v>
          </cell>
          <cell r="B3063">
            <v>3220</v>
          </cell>
          <cell r="F3063" t="str">
            <v>CC-00265454</v>
          </cell>
          <cell r="R3063" t="str">
            <v>BRBD160856</v>
          </cell>
          <cell r="AB3063" t="str">
            <v>Replaced oil, oil filter, air filter, separator, MPV, BDV, Pressure regulator kit, actuator kit.</v>
          </cell>
        </row>
        <row r="3064">
          <cell r="A3064">
            <v>44137.5920833333</v>
          </cell>
          <cell r="B3064">
            <v>3397</v>
          </cell>
          <cell r="F3064" t="str">
            <v>CC-00265315</v>
          </cell>
          <cell r="R3064" t="str">
            <v>BSHS038806</v>
          </cell>
          <cell r="AB3064"/>
        </row>
        <row r="3065">
          <cell r="A3065">
            <v>44137.591377314799</v>
          </cell>
          <cell r="B3065">
            <v>18965</v>
          </cell>
          <cell r="F3065" t="str">
            <v>CC-00265312</v>
          </cell>
          <cell r="R3065" t="str">
            <v>108441</v>
          </cell>
          <cell r="AB3065" t="str">
            <v>Replaced the oil, oil filter, air filter, separator</v>
          </cell>
        </row>
        <row r="3066">
          <cell r="A3066">
            <v>44137.589641203696</v>
          </cell>
          <cell r="B3066">
            <v>11301</v>
          </cell>
          <cell r="F3066" t="str">
            <v>CC-00265311</v>
          </cell>
          <cell r="R3066" t="str">
            <v>BRIS035698</v>
          </cell>
          <cell r="AB3066"/>
        </row>
        <row r="3067">
          <cell r="A3067">
            <v>44135.620057870401</v>
          </cell>
          <cell r="B3067">
            <v>1655</v>
          </cell>
          <cell r="F3067" t="str">
            <v>CC-00264498</v>
          </cell>
          <cell r="R3067" t="str">
            <v>BRID161336</v>
          </cell>
          <cell r="AB3067"/>
        </row>
        <row r="3068">
          <cell r="A3068">
            <v>44134.547835648104</v>
          </cell>
          <cell r="B3068">
            <v>36777</v>
          </cell>
          <cell r="F3068" t="str">
            <v>CC-00263842</v>
          </cell>
          <cell r="R3068" t="str">
            <v>BLES031356</v>
          </cell>
          <cell r="AB3068"/>
        </row>
        <row r="3069">
          <cell r="A3069">
            <v>44133.458043981504</v>
          </cell>
          <cell r="B3069">
            <v>6117</v>
          </cell>
          <cell r="F3069" t="str">
            <v>CC-00263033</v>
          </cell>
          <cell r="R3069" t="str">
            <v>BSCS037349</v>
          </cell>
          <cell r="AB3069" t="str">
            <v>Replaced Oil filter, air filter, oil &amp; separator</v>
          </cell>
        </row>
        <row r="3070">
          <cell r="A3070">
            <v>44131.523761574099</v>
          </cell>
          <cell r="B3070">
            <v>69687</v>
          </cell>
          <cell r="F3070" t="str">
            <v>CC-00261715</v>
          </cell>
          <cell r="R3070" t="str">
            <v>BMBS030816</v>
          </cell>
          <cell r="AB3070"/>
        </row>
        <row r="3071">
          <cell r="A3071">
            <v>44127.7354513889</v>
          </cell>
          <cell r="B3071">
            <v>1908</v>
          </cell>
          <cell r="F3071" t="str">
            <v>CC-00260226</v>
          </cell>
          <cell r="R3071" t="str">
            <v>BSDS037649</v>
          </cell>
          <cell r="AB3071"/>
        </row>
        <row r="3072">
          <cell r="A3072">
            <v>44126.701828703699</v>
          </cell>
          <cell r="B3072">
            <v>9158</v>
          </cell>
          <cell r="F3072" t="str">
            <v>CC-00259551</v>
          </cell>
          <cell r="R3072" t="str">
            <v>GPBC370442</v>
          </cell>
          <cell r="AB3072" t="str">
            <v>Replaced air filter, oil filter, oil, separator &amp; pre filter</v>
          </cell>
        </row>
        <row r="3073">
          <cell r="A3073">
            <v>44126.700057870403</v>
          </cell>
          <cell r="B3073">
            <v>1847</v>
          </cell>
          <cell r="F3073" t="str">
            <v>CC-00259547</v>
          </cell>
          <cell r="R3073" t="str">
            <v>BRDC373261</v>
          </cell>
          <cell r="AB3073" t="str">
            <v>Replaced Oil, oil filter, air filter &amp; separator</v>
          </cell>
        </row>
        <row r="3074">
          <cell r="A3074">
            <v>44126.473842592597</v>
          </cell>
          <cell r="B3074">
            <v>11838</v>
          </cell>
          <cell r="F3074" t="str">
            <v>CC-00259205</v>
          </cell>
          <cell r="R3074" t="str">
            <v>BMJS040004</v>
          </cell>
          <cell r="AB3074" t="str">
            <v>Replaced Air filter, oil filter, oil &amp; pipe coupling</v>
          </cell>
        </row>
        <row r="3075">
          <cell r="A3075">
            <v>44126.468495370398</v>
          </cell>
          <cell r="B3075">
            <v>29492</v>
          </cell>
          <cell r="F3075" t="str">
            <v>CC-00259192</v>
          </cell>
          <cell r="R3075" t="str">
            <v>BKAS030685</v>
          </cell>
          <cell r="AB3075" t="str">
            <v>Replaced Oil, oil filter &amp; air filter</v>
          </cell>
        </row>
        <row r="3076">
          <cell r="A3076">
            <v>44125.783645833297</v>
          </cell>
          <cell r="B3076">
            <v>559</v>
          </cell>
          <cell r="F3076" t="str">
            <v>CC-00258900</v>
          </cell>
          <cell r="R3076" t="str">
            <v>BSGD161864</v>
          </cell>
          <cell r="AB3076" t="str">
            <v>Replaced Oil, oil filter &amp; air filter</v>
          </cell>
        </row>
        <row r="3077">
          <cell r="A3077">
            <v>44123.667685185203</v>
          </cell>
          <cell r="B3077">
            <v>42552</v>
          </cell>
          <cell r="F3077" t="str">
            <v>CC-00257454</v>
          </cell>
          <cell r="R3077" t="str">
            <v>BMBL160078</v>
          </cell>
          <cell r="AB3077" t="str">
            <v>Replaced Oil, oil filter &amp; air filter</v>
          </cell>
        </row>
        <row r="3078">
          <cell r="A3078">
            <v>44123.645567129599</v>
          </cell>
          <cell r="B3078">
            <v>2053</v>
          </cell>
          <cell r="F3078" t="str">
            <v>CC-00257408</v>
          </cell>
          <cell r="R3078" t="str">
            <v>BSEC376083</v>
          </cell>
          <cell r="AB3078" t="str">
            <v>Replaced Air filter, oil filter &amp; oil</v>
          </cell>
        </row>
        <row r="3079">
          <cell r="A3079">
            <v>44123.641469907401</v>
          </cell>
          <cell r="B3079">
            <v>437</v>
          </cell>
          <cell r="F3079" t="str">
            <v>CC-00257404</v>
          </cell>
          <cell r="R3079" t="str">
            <v>BSBC375571</v>
          </cell>
          <cell r="AB3079" t="str">
            <v>Replace the air filter, oil filter, oil.</v>
          </cell>
        </row>
        <row r="3080">
          <cell r="A3080">
            <v>44123.526909722197</v>
          </cell>
          <cell r="B3080">
            <v>0</v>
          </cell>
          <cell r="F3080" t="str">
            <v>CC-00257236</v>
          </cell>
          <cell r="R3080" t="str">
            <v>CTKE565675</v>
          </cell>
          <cell r="AB3080" t="str">
            <v>Replaced Oil &amp; air filter</v>
          </cell>
        </row>
        <row r="3081">
          <cell r="A3081">
            <v>44119.584664351903</v>
          </cell>
          <cell r="B3081">
            <v>0</v>
          </cell>
          <cell r="F3081" t="str">
            <v>CC-00255140</v>
          </cell>
          <cell r="R3081" t="str">
            <v>CRAE661854</v>
          </cell>
          <cell r="AB3081"/>
        </row>
        <row r="3082">
          <cell r="A3082">
            <v>44119.569270833301</v>
          </cell>
          <cell r="B3082"/>
          <cell r="F3082" t="str">
            <v>CC-00255123</v>
          </cell>
          <cell r="R3082" t="str">
            <v>BSID200615</v>
          </cell>
          <cell r="AB3082" t="str">
            <v>Customer not yet  confirmed the visit date...</v>
          </cell>
        </row>
        <row r="3083">
          <cell r="A3083">
            <v>44117.481469907398</v>
          </cell>
          <cell r="B3083">
            <v>6458</v>
          </cell>
          <cell r="F3083" t="str">
            <v>CC-00253352</v>
          </cell>
          <cell r="R3083" t="str">
            <v>BRES034488</v>
          </cell>
          <cell r="AB3083" t="str">
            <v>Replaced Oil, oil filter, air filter &amp; separator</v>
          </cell>
        </row>
        <row r="3084">
          <cell r="A3084">
            <v>44117.472476851799</v>
          </cell>
          <cell r="B3084">
            <v>28812</v>
          </cell>
          <cell r="F3084" t="str">
            <v>CC-00253331</v>
          </cell>
          <cell r="R3084" t="str">
            <v>BMIS031759</v>
          </cell>
          <cell r="AB3084"/>
        </row>
        <row r="3085">
          <cell r="A3085">
            <v>44117.465405092596</v>
          </cell>
          <cell r="B3085">
            <v>20361</v>
          </cell>
          <cell r="F3085" t="str">
            <v>CC-00253321</v>
          </cell>
          <cell r="R3085" t="str">
            <v>BPCS030196</v>
          </cell>
          <cell r="AB3085"/>
        </row>
        <row r="3086">
          <cell r="A3086">
            <v>44116.782812500001</v>
          </cell>
          <cell r="B3086">
            <v>1034</v>
          </cell>
          <cell r="F3086" t="str">
            <v>CC-00253089</v>
          </cell>
          <cell r="R3086" t="str">
            <v>BSGD161898</v>
          </cell>
          <cell r="AB3086"/>
        </row>
        <row r="3087">
          <cell r="A3087">
            <v>44116.6695833333</v>
          </cell>
          <cell r="B3087">
            <v>970</v>
          </cell>
          <cell r="F3087" t="str">
            <v>CC-00252961</v>
          </cell>
          <cell r="R3087" t="str">
            <v>BTDD162169</v>
          </cell>
          <cell r="AB3087"/>
        </row>
        <row r="3088">
          <cell r="A3088">
            <v>44112.478483796302</v>
          </cell>
          <cell r="B3088">
            <v>31315</v>
          </cell>
          <cell r="F3088" t="str">
            <v>CC-00250431</v>
          </cell>
          <cell r="R3088" t="str">
            <v>BIGS030904</v>
          </cell>
          <cell r="AB3088" t="str">
            <v>Replaced oil, air filter, oil filter &amp; separator</v>
          </cell>
        </row>
        <row r="3089">
          <cell r="A3089">
            <v>44112.476840277799</v>
          </cell>
          <cell r="B3089">
            <v>15125</v>
          </cell>
          <cell r="F3089" t="str">
            <v>CC-00250429</v>
          </cell>
          <cell r="R3089" t="str">
            <v>GOHC370857</v>
          </cell>
          <cell r="AB3089"/>
        </row>
        <row r="3090">
          <cell r="A3090">
            <v>44112.474837962996</v>
          </cell>
          <cell r="B3090">
            <v>6398</v>
          </cell>
          <cell r="F3090" t="str">
            <v>CC-00250427</v>
          </cell>
          <cell r="R3090" t="str">
            <v>BNKS030423</v>
          </cell>
          <cell r="AB3090" t="str">
            <v>Replace the air filter, oil, oil filter &amp; separator.</v>
          </cell>
        </row>
        <row r="3091">
          <cell r="A3091">
            <v>44110.683854166702</v>
          </cell>
          <cell r="B3091">
            <v>515</v>
          </cell>
          <cell r="F3091" t="str">
            <v>CC-00249057</v>
          </cell>
          <cell r="R3091" t="str">
            <v>BSBD161629</v>
          </cell>
          <cell r="AB3091" t="str">
            <v>Replaced Oil, oil filter &amp; air filter</v>
          </cell>
        </row>
        <row r="3092">
          <cell r="A3092">
            <v>44109.768229166701</v>
          </cell>
          <cell r="B3092">
            <v>6550</v>
          </cell>
          <cell r="F3092" t="str">
            <v>CC-00248497</v>
          </cell>
          <cell r="R3092" t="str">
            <v>BQJD160027</v>
          </cell>
          <cell r="AB3092" t="str">
            <v>Replaced air filter assembly Air filter modification work done.</v>
          </cell>
        </row>
        <row r="3093">
          <cell r="A3093">
            <v>44107.708217592597</v>
          </cell>
          <cell r="B3093">
            <v>7926</v>
          </cell>
          <cell r="F3093" t="str">
            <v>CC-00247714</v>
          </cell>
          <cell r="R3093" t="str">
            <v>BOJD200009</v>
          </cell>
          <cell r="AB3093" t="str">
            <v>Replaced oil, oil filter, air filter.</v>
          </cell>
        </row>
        <row r="3094">
          <cell r="A3094">
            <v>44107.459027777797</v>
          </cell>
          <cell r="B3094">
            <v>2631</v>
          </cell>
          <cell r="F3094" t="str">
            <v>CC-00247315</v>
          </cell>
          <cell r="R3094" t="str">
            <v>BSKD161477</v>
          </cell>
          <cell r="AB3094" t="str">
            <v>Replaced the oil, oil filter &amp; checked the condition of air filter found ok.</v>
          </cell>
        </row>
        <row r="3095">
          <cell r="A3095">
            <v>44106.7417824074</v>
          </cell>
          <cell r="B3095">
            <v>7875</v>
          </cell>
          <cell r="F3095" t="str">
            <v>CC-00247215</v>
          </cell>
          <cell r="R3095" t="str">
            <v>BJHS031586</v>
          </cell>
          <cell r="AB3095" t="str">
            <v>Replaced oil, oil filter, air filter, separator, MPV, BDV, S/O, Intake, BDV</v>
          </cell>
        </row>
        <row r="3096">
          <cell r="A3096">
            <v>44106.731828703698</v>
          </cell>
          <cell r="B3096">
            <v>2493</v>
          </cell>
          <cell r="F3096" t="str">
            <v>CC-00247207</v>
          </cell>
          <cell r="R3096" t="str">
            <v>BRED161081</v>
          </cell>
          <cell r="AB3096" t="str">
            <v>Replaced oil, oil filter, air filter.</v>
          </cell>
        </row>
        <row r="3097">
          <cell r="A3097">
            <v>44105.647083333301</v>
          </cell>
          <cell r="B3097">
            <v>1813</v>
          </cell>
          <cell r="F3097" t="str">
            <v>CC-00246842</v>
          </cell>
          <cell r="R3097" t="str">
            <v>BRCD160978</v>
          </cell>
          <cell r="AB3097" t="str">
            <v>Replaced Air filter, oil filter, separator &amp; oil</v>
          </cell>
        </row>
        <row r="3098">
          <cell r="A3098">
            <v>44103.657453703701</v>
          </cell>
          <cell r="B3098">
            <v>1121</v>
          </cell>
          <cell r="F3098" t="str">
            <v>CC-00245667</v>
          </cell>
          <cell r="R3098" t="str">
            <v>BTKD162074</v>
          </cell>
          <cell r="AB3098"/>
        </row>
        <row r="3099">
          <cell r="A3099">
            <v>44102.486134259299</v>
          </cell>
          <cell r="B3099">
            <v>2127</v>
          </cell>
          <cell r="F3099" t="str">
            <v>CC-00244636</v>
          </cell>
          <cell r="R3099" t="str">
            <v>BSBC375576</v>
          </cell>
          <cell r="AB3099" t="str">
            <v>Replaced oil, oil filter &amp; air filter</v>
          </cell>
        </row>
        <row r="3100">
          <cell r="A3100">
            <v>44099.698750000003</v>
          </cell>
          <cell r="B3100">
            <v>507</v>
          </cell>
          <cell r="F3100" t="str">
            <v>CC-00243400</v>
          </cell>
          <cell r="R3100" t="str">
            <v>BTKD162080</v>
          </cell>
          <cell r="AB3100"/>
        </row>
        <row r="3101">
          <cell r="A3101">
            <v>44098.543622685203</v>
          </cell>
          <cell r="B3101">
            <v>23737</v>
          </cell>
          <cell r="F3101" t="str">
            <v>CC-00242124</v>
          </cell>
          <cell r="R3101" t="str">
            <v>BLGS040582</v>
          </cell>
          <cell r="AB3101" t="str">
            <v>Replace the air filter, oil filter, oil, separator, pre filter, fin filter &amp; carbon filter</v>
          </cell>
        </row>
        <row r="3102">
          <cell r="A3102">
            <v>44098.540081018502</v>
          </cell>
          <cell r="B3102">
            <v>35956</v>
          </cell>
          <cell r="F3102" t="str">
            <v>CC-00242117</v>
          </cell>
          <cell r="R3102" t="str">
            <v>BILS030211</v>
          </cell>
          <cell r="AB3102" t="str">
            <v>Replace the oil, oil filter, air filter, separator, MPV kit, BDV kit, solenoid valve, ADV kit &amp; intake valve.</v>
          </cell>
        </row>
        <row r="3103">
          <cell r="A3103">
            <v>44098.519849536999</v>
          </cell>
          <cell r="B3103">
            <v>21002</v>
          </cell>
          <cell r="F3103" t="str">
            <v>CC-00242066</v>
          </cell>
          <cell r="R3103" t="str">
            <v>BMIS031670</v>
          </cell>
          <cell r="AB3103"/>
        </row>
        <row r="3104">
          <cell r="A3104">
            <v>44098.449976851902</v>
          </cell>
          <cell r="B3104">
            <v>2017</v>
          </cell>
          <cell r="F3104" t="str">
            <v>CC-00241900</v>
          </cell>
          <cell r="R3104" t="str">
            <v>BSGD161904</v>
          </cell>
          <cell r="AB3104"/>
        </row>
        <row r="3105">
          <cell r="A3105">
            <v>44095.7366666667</v>
          </cell>
          <cell r="B3105">
            <v>1078</v>
          </cell>
          <cell r="F3105" t="str">
            <v>CC-00239763</v>
          </cell>
          <cell r="R3105" t="str">
            <v>BSFD161830</v>
          </cell>
          <cell r="AB3105" t="str">
            <v>Replaced oil, oil; filter &amp; air filter</v>
          </cell>
        </row>
        <row r="3106">
          <cell r="A3106">
            <v>44095.543298611097</v>
          </cell>
          <cell r="B3106">
            <v>22738</v>
          </cell>
          <cell r="F3106" t="str">
            <v>CC-00239420</v>
          </cell>
          <cell r="R3106" t="str">
            <v>BQBS030091</v>
          </cell>
          <cell r="AB3106"/>
        </row>
        <row r="3107">
          <cell r="A3107">
            <v>44093.446597222202</v>
          </cell>
          <cell r="B3107">
            <v>15477</v>
          </cell>
          <cell r="F3107" t="str">
            <v>CC-00238514</v>
          </cell>
          <cell r="R3107" t="str">
            <v>BQBS033819</v>
          </cell>
          <cell r="AB3107" t="str">
            <v>Replaced Air filter, oil filter, oil &amp; separator</v>
          </cell>
        </row>
        <row r="3108">
          <cell r="A3108">
            <v>44092.507557870398</v>
          </cell>
          <cell r="B3108">
            <v>16000</v>
          </cell>
          <cell r="F3108" t="str">
            <v>CC-00237967</v>
          </cell>
          <cell r="R3108" t="str">
            <v>BKJS040077</v>
          </cell>
          <cell r="AB3108"/>
        </row>
        <row r="3109">
          <cell r="A3109">
            <v>44092.502106481501</v>
          </cell>
          <cell r="B3109">
            <v>10389</v>
          </cell>
          <cell r="F3109" t="str">
            <v>CC-00237954</v>
          </cell>
          <cell r="R3109" t="str">
            <v>BQCS040170</v>
          </cell>
          <cell r="AB3109"/>
        </row>
        <row r="3110">
          <cell r="A3110">
            <v>44092.497673611098</v>
          </cell>
          <cell r="B3110">
            <v>9018</v>
          </cell>
          <cell r="F3110" t="str">
            <v>CC-00237945</v>
          </cell>
          <cell r="R3110" t="str">
            <v>BRGC373885</v>
          </cell>
          <cell r="AB3110"/>
        </row>
        <row r="3111">
          <cell r="A3111">
            <v>44090.755578703698</v>
          </cell>
          <cell r="B3111">
            <v>250</v>
          </cell>
          <cell r="F3111" t="str">
            <v>CC-00236867</v>
          </cell>
          <cell r="R3111" t="str">
            <v>BTJD162047</v>
          </cell>
          <cell r="AB3111"/>
        </row>
        <row r="3112">
          <cell r="A3112">
            <v>44088.558020833298</v>
          </cell>
          <cell r="B3112">
            <v>813</v>
          </cell>
          <cell r="F3112" t="str">
            <v>CC-00235283</v>
          </cell>
          <cell r="R3112" t="str">
            <v>BSID120765</v>
          </cell>
          <cell r="AB3112" t="str">
            <v>Dealer already submitted the quotation to customer &amp; waiting for customer payment, that's why this call moved to DDC.</v>
          </cell>
        </row>
        <row r="3113">
          <cell r="A3113">
            <v>44088.470983796302</v>
          </cell>
          <cell r="B3113">
            <v>69837</v>
          </cell>
          <cell r="F3113" t="str">
            <v>CC-00235122</v>
          </cell>
          <cell r="R3113" t="str">
            <v>BJGS031396</v>
          </cell>
          <cell r="AB3113" t="str">
            <v>Replaced Oil filter, oil &amp; separator</v>
          </cell>
        </row>
        <row r="3114">
          <cell r="A3114">
            <v>44086.526400463001</v>
          </cell>
          <cell r="B3114">
            <v>36124</v>
          </cell>
          <cell r="F3114" t="str">
            <v>CC-00234502</v>
          </cell>
          <cell r="R3114" t="str">
            <v>BLES031356</v>
          </cell>
          <cell r="AB3114" t="str">
            <v>Replaced oil , oil filter, separator, pipe coupling element &amp; o-ring.</v>
          </cell>
        </row>
        <row r="3115">
          <cell r="A3115">
            <v>44084.640567129602</v>
          </cell>
          <cell r="B3115">
            <v>1002</v>
          </cell>
          <cell r="F3115" t="str">
            <v>CC-00233421</v>
          </cell>
          <cell r="R3115" t="str">
            <v>BTKD162112</v>
          </cell>
          <cell r="AB3115"/>
        </row>
        <row r="3116">
          <cell r="A3116">
            <v>44082.636250000003</v>
          </cell>
          <cell r="B3116">
            <v>500</v>
          </cell>
          <cell r="F3116" t="str">
            <v>CC-00231985</v>
          </cell>
          <cell r="R3116" t="str">
            <v>BTDD162169</v>
          </cell>
          <cell r="AB3116" t="str">
            <v>Replaced Oil filter, oil &amp; air filter</v>
          </cell>
        </row>
        <row r="3117">
          <cell r="A3117">
            <v>44081.711759259299</v>
          </cell>
          <cell r="B3117">
            <v>18907</v>
          </cell>
          <cell r="F3117" t="str">
            <v>CC-00231479</v>
          </cell>
          <cell r="R3117" t="str">
            <v>BLIS031950</v>
          </cell>
          <cell r="AB3117"/>
        </row>
        <row r="3118">
          <cell r="A3118">
            <v>44077.5875115741</v>
          </cell>
          <cell r="B3118">
            <v>48682</v>
          </cell>
          <cell r="F3118" t="str">
            <v>CC-00229409</v>
          </cell>
          <cell r="R3118" t="str">
            <v>BLFS040558</v>
          </cell>
          <cell r="AB3118"/>
        </row>
        <row r="3119">
          <cell r="A3119">
            <v>44069.638356481497</v>
          </cell>
          <cell r="B3119">
            <v>4880</v>
          </cell>
          <cell r="F3119" t="str">
            <v>CC-00224734</v>
          </cell>
          <cell r="R3119" t="str">
            <v>BSCS037449</v>
          </cell>
          <cell r="AB3119" t="str">
            <v>Replaced Air filter &amp; oil filter</v>
          </cell>
        </row>
        <row r="3120">
          <cell r="A3120">
            <v>44068.448877314797</v>
          </cell>
          <cell r="B3120">
            <v>7314</v>
          </cell>
          <cell r="F3120" t="str">
            <v>CC-00223479</v>
          </cell>
          <cell r="R3120" t="str">
            <v>BQHS040705</v>
          </cell>
          <cell r="AB3120" t="str">
            <v>Replaced Separator, Air filter, oil filter, oil, MPV, ADV,  Solenoid &amp; Intake valve</v>
          </cell>
        </row>
        <row r="3121">
          <cell r="A3121">
            <v>44067.483344907399</v>
          </cell>
          <cell r="B3121">
            <v>5</v>
          </cell>
          <cell r="F3121" t="str">
            <v>CC-00222794</v>
          </cell>
          <cell r="R3121" t="str">
            <v>CSIE211174</v>
          </cell>
          <cell r="AB3121" t="str">
            <v>Replace air filter, oil</v>
          </cell>
        </row>
        <row r="3122">
          <cell r="A3122">
            <v>44067.478645833296</v>
          </cell>
          <cell r="B3122">
            <v>68756</v>
          </cell>
          <cell r="F3122" t="str">
            <v>CC-00222784</v>
          </cell>
          <cell r="R3122" t="str">
            <v>BMBS030816</v>
          </cell>
          <cell r="AB3122" t="str">
            <v>Replace oil, oil filter, air filter</v>
          </cell>
        </row>
        <row r="3123">
          <cell r="A3123">
            <v>44061.534976851799</v>
          </cell>
          <cell r="B3123">
            <v>22904</v>
          </cell>
          <cell r="F3123" t="str">
            <v>CC-00219827</v>
          </cell>
          <cell r="R3123" t="str">
            <v>BPLF150007</v>
          </cell>
          <cell r="AB3123"/>
        </row>
        <row r="3124">
          <cell r="A3124">
            <v>44057.811516203699</v>
          </cell>
          <cell r="B3124"/>
          <cell r="F3124" t="str">
            <v>CC-00218467</v>
          </cell>
          <cell r="R3124" t="str">
            <v>BSDD161729</v>
          </cell>
          <cell r="AB3124"/>
        </row>
        <row r="3125">
          <cell r="A3125">
            <v>44057.643807870401</v>
          </cell>
          <cell r="B3125">
            <v>9649</v>
          </cell>
          <cell r="F3125" t="str">
            <v>CC-00218311</v>
          </cell>
          <cell r="R3125" t="str">
            <v>BSJS035917</v>
          </cell>
          <cell r="AB3125" t="str">
            <v>Replaced oil, oil filter, air filter &amp; separator</v>
          </cell>
        </row>
        <row r="3126">
          <cell r="A3126">
            <v>44057.634988425903</v>
          </cell>
          <cell r="B3126">
            <v>3832</v>
          </cell>
          <cell r="F3126" t="str">
            <v>CC-00218295</v>
          </cell>
          <cell r="R3126" t="str">
            <v>BRKC371988</v>
          </cell>
          <cell r="AB3126" t="str">
            <v>Replaced oil, oil filter, air filter &amp; separator</v>
          </cell>
        </row>
        <row r="3127">
          <cell r="A3127">
            <v>44057.560706018499</v>
          </cell>
          <cell r="B3127">
            <v>1</v>
          </cell>
          <cell r="F3127" t="str">
            <v>CC-00218203</v>
          </cell>
          <cell r="R3127" t="str">
            <v>CRIE663198</v>
          </cell>
          <cell r="AB3127"/>
        </row>
        <row r="3128">
          <cell r="A3128">
            <v>44057.556898148097</v>
          </cell>
          <cell r="B3128">
            <v>0</v>
          </cell>
          <cell r="F3128" t="str">
            <v>CC-00218199</v>
          </cell>
          <cell r="R3128" t="str">
            <v>CSBE564479</v>
          </cell>
          <cell r="AB3128" t="str">
            <v>Replaced air filter &amp; oil</v>
          </cell>
        </row>
        <row r="3129">
          <cell r="A3129">
            <v>44057.549189814803</v>
          </cell>
          <cell r="B3129">
            <v>100</v>
          </cell>
          <cell r="F3129" t="str">
            <v>CC-00218193</v>
          </cell>
          <cell r="R3129" t="str">
            <v>CIHE600078</v>
          </cell>
          <cell r="AB3129"/>
        </row>
        <row r="3130">
          <cell r="A3130">
            <v>44057.542847222197</v>
          </cell>
          <cell r="B3130">
            <v>495</v>
          </cell>
          <cell r="F3130" t="str">
            <v>CC-00218185</v>
          </cell>
          <cell r="R3130" t="str">
            <v>BTJD162040</v>
          </cell>
          <cell r="AB3130"/>
        </row>
        <row r="3131">
          <cell r="A3131">
            <v>44055.476145833301</v>
          </cell>
          <cell r="B3131">
            <v>20172</v>
          </cell>
          <cell r="F3131" t="str">
            <v>CC-00217143</v>
          </cell>
          <cell r="R3131" t="str">
            <v>GOIS031795</v>
          </cell>
          <cell r="AB3131" t="str">
            <v>Replaced Oil filter, air filter</v>
          </cell>
        </row>
        <row r="3132">
          <cell r="A3132">
            <v>44053.590057870402</v>
          </cell>
          <cell r="B3132">
            <v>491</v>
          </cell>
          <cell r="F3132" t="str">
            <v>CC-00216143</v>
          </cell>
          <cell r="R3132" t="str">
            <v>BRKD160684</v>
          </cell>
          <cell r="AB3132" t="str">
            <v>Replace the oil, oil filter, ARV kit.</v>
          </cell>
        </row>
        <row r="3133">
          <cell r="A3133">
            <v>44053.471875000003</v>
          </cell>
          <cell r="B3133">
            <v>3472</v>
          </cell>
          <cell r="F3133" t="str">
            <v>CC-00215958</v>
          </cell>
          <cell r="R3133" t="str">
            <v>BSKD161467</v>
          </cell>
          <cell r="AB3133" t="str">
            <v>Replace the oil filter,oil, air filter, separator, actuator kit, pressure switch.</v>
          </cell>
        </row>
        <row r="3134">
          <cell r="A3134">
            <v>44053.467060185198</v>
          </cell>
          <cell r="B3134">
            <v>9639</v>
          </cell>
          <cell r="F3134" t="str">
            <v>CC-00215948</v>
          </cell>
          <cell r="R3134" t="str">
            <v>BRIS035698</v>
          </cell>
          <cell r="AB3134" t="str">
            <v>Replaced Air filter, oil filter &amp; oil</v>
          </cell>
        </row>
        <row r="3135">
          <cell r="A3135">
            <v>44051.502372685201</v>
          </cell>
          <cell r="B3135">
            <v>516</v>
          </cell>
          <cell r="F3135" t="str">
            <v>CC-00215436</v>
          </cell>
          <cell r="R3135" t="str">
            <v>BSID200615</v>
          </cell>
          <cell r="AB3135" t="str">
            <v>Replaced Air filter, oil filter &amp; oil</v>
          </cell>
        </row>
        <row r="3136">
          <cell r="A3136">
            <v>44050.554791666698</v>
          </cell>
          <cell r="B3136">
            <v>5787</v>
          </cell>
          <cell r="F3136" t="str">
            <v>CC-00214835</v>
          </cell>
          <cell r="R3136" t="str">
            <v>GPFC370737</v>
          </cell>
          <cell r="AB3136" t="str">
            <v>Replaced separator, solenoid valve &amp;  MPV kit.</v>
          </cell>
        </row>
        <row r="3137">
          <cell r="A3137">
            <v>44049.467951388899</v>
          </cell>
          <cell r="B3137">
            <v>1274</v>
          </cell>
          <cell r="F3137" t="str">
            <v>CC-00214125</v>
          </cell>
          <cell r="R3137" t="str">
            <v>BSJC374595</v>
          </cell>
          <cell r="AB3137"/>
        </row>
        <row r="3138">
          <cell r="A3138">
            <v>44044.529340277797</v>
          </cell>
          <cell r="B3138">
            <v>0</v>
          </cell>
          <cell r="F3138" t="str">
            <v>CC-00212090</v>
          </cell>
          <cell r="R3138" t="str">
            <v>6558</v>
          </cell>
          <cell r="AB3138"/>
        </row>
        <row r="3139">
          <cell r="A3139">
            <v>44042.516319444403</v>
          </cell>
          <cell r="B3139">
            <v>1571</v>
          </cell>
          <cell r="F3139" t="str">
            <v>CC-00210827</v>
          </cell>
          <cell r="R3139" t="str">
            <v>BSID161979</v>
          </cell>
          <cell r="AB3139" t="str">
            <v>Replaced oil, oil filter, air filter, actuator kit, pressure regulator kit &amp; BDV kit</v>
          </cell>
        </row>
        <row r="3140">
          <cell r="A3140">
            <v>44042.512395833299</v>
          </cell>
          <cell r="B3140">
            <v>638</v>
          </cell>
          <cell r="F3140" t="str">
            <v>CC-00210818</v>
          </cell>
          <cell r="R3140" t="str">
            <v>BSFD161795</v>
          </cell>
          <cell r="AB3140"/>
        </row>
        <row r="3141">
          <cell r="A3141">
            <v>44042.507488425901</v>
          </cell>
          <cell r="B3141">
            <v>1776</v>
          </cell>
          <cell r="F3141" t="str">
            <v>CC-00210807</v>
          </cell>
          <cell r="R3141" t="str">
            <v>BSFD161819</v>
          </cell>
          <cell r="AB3141" t="str">
            <v>Replaced oil, oil filter, air filter, actuator kit, pressure regulator kit &amp; BDV kit.</v>
          </cell>
        </row>
        <row r="3142">
          <cell r="A3142">
            <v>44034.798240740703</v>
          </cell>
          <cell r="B3142">
            <v>2454</v>
          </cell>
          <cell r="F3142" t="str">
            <v>CC-00205950</v>
          </cell>
          <cell r="R3142" t="str">
            <v>BRHS035337</v>
          </cell>
          <cell r="AB3142" t="str">
            <v>Replaced air filter, oil filter, oil &amp; separator</v>
          </cell>
        </row>
        <row r="3143">
          <cell r="A3143">
            <v>44034.509456018503</v>
          </cell>
          <cell r="B3143">
            <v>15262</v>
          </cell>
          <cell r="F3143" t="str">
            <v>CC-00205641</v>
          </cell>
          <cell r="R3143" t="str">
            <v>BMFS031346</v>
          </cell>
          <cell r="AB3143" t="str">
            <v>Replace the oil, oil filter, air filter.</v>
          </cell>
        </row>
        <row r="3144">
          <cell r="A3144">
            <v>44034.501712963</v>
          </cell>
          <cell r="B3144">
            <v>5716</v>
          </cell>
          <cell r="F3144" t="str">
            <v>CC-00205623</v>
          </cell>
          <cell r="R3144" t="str">
            <v>GPFC370737</v>
          </cell>
          <cell r="AB3144"/>
        </row>
        <row r="3145">
          <cell r="A3145">
            <v>44029.589583333298</v>
          </cell>
          <cell r="B3145">
            <v>4994</v>
          </cell>
          <cell r="F3145" t="str">
            <v>CC-00203520</v>
          </cell>
          <cell r="R3145" t="str">
            <v>BPHS030467</v>
          </cell>
          <cell r="AB3145"/>
        </row>
        <row r="3146">
          <cell r="A3146">
            <v>44029.500694444403</v>
          </cell>
          <cell r="B3146">
            <v>34741</v>
          </cell>
          <cell r="F3146" t="str">
            <v>CC-00203351</v>
          </cell>
          <cell r="R3146" t="str">
            <v>BILS030211</v>
          </cell>
          <cell r="AB3146"/>
        </row>
        <row r="3147">
          <cell r="A3147">
            <v>44029.476400462998</v>
          </cell>
          <cell r="B3147">
            <v>12090</v>
          </cell>
          <cell r="F3147" t="str">
            <v>CC-00203305</v>
          </cell>
          <cell r="R3147" t="str">
            <v>BIFS040367</v>
          </cell>
          <cell r="AB3147" t="str">
            <v>Replace the air filter oil filter oil.</v>
          </cell>
        </row>
        <row r="3148">
          <cell r="A3148">
            <v>44029.472025463001</v>
          </cell>
          <cell r="B3148">
            <v>27589</v>
          </cell>
          <cell r="F3148" t="str">
            <v>CC-00203299</v>
          </cell>
          <cell r="R3148" t="str">
            <v>BMIS031759</v>
          </cell>
          <cell r="AB3148" t="str">
            <v>Replaced oil filter, oil &amp; air filter.</v>
          </cell>
        </row>
        <row r="3149">
          <cell r="A3149">
            <v>44026.578287037002</v>
          </cell>
          <cell r="B3149">
            <v>509</v>
          </cell>
          <cell r="F3149" t="str">
            <v>CC-00201846</v>
          </cell>
          <cell r="R3149" t="str">
            <v>BTKD162112</v>
          </cell>
          <cell r="AB3149"/>
        </row>
        <row r="3150">
          <cell r="A3150">
            <v>44026.560023148202</v>
          </cell>
          <cell r="B3150">
            <v>7903</v>
          </cell>
          <cell r="F3150" t="str">
            <v>CC-00201825</v>
          </cell>
          <cell r="R3150" t="str">
            <v>BRIC374329</v>
          </cell>
          <cell r="AB3150"/>
        </row>
        <row r="3151">
          <cell r="A3151">
            <v>44020.784837963001</v>
          </cell>
          <cell r="B3151">
            <v>2011</v>
          </cell>
          <cell r="F3151" t="str">
            <v>CC-00199407</v>
          </cell>
          <cell r="R3151" t="str">
            <v>BSAD161567</v>
          </cell>
          <cell r="AB3151"/>
        </row>
        <row r="3152">
          <cell r="A3152">
            <v>44020.684583333299</v>
          </cell>
          <cell r="B3152">
            <v>2074</v>
          </cell>
          <cell r="F3152" t="str">
            <v>CC-00199340</v>
          </cell>
          <cell r="R3152" t="str">
            <v>BRED161131</v>
          </cell>
          <cell r="AB3152"/>
        </row>
        <row r="3153">
          <cell r="A3153">
            <v>44020.683634259301</v>
          </cell>
          <cell r="B3153">
            <v>612</v>
          </cell>
          <cell r="F3153" t="str">
            <v>CC-00199337</v>
          </cell>
          <cell r="R3153" t="str">
            <v>BSED161766</v>
          </cell>
          <cell r="AB3153"/>
        </row>
        <row r="3154">
          <cell r="A3154">
            <v>44020.682962963001</v>
          </cell>
          <cell r="B3154">
            <v>1038</v>
          </cell>
          <cell r="F3154" t="str">
            <v>CC-00199336</v>
          </cell>
          <cell r="R3154" t="str">
            <v>BSID161968</v>
          </cell>
          <cell r="AB3154"/>
        </row>
        <row r="3155">
          <cell r="A3155">
            <v>44020.528344907398</v>
          </cell>
          <cell r="B3155">
            <v>1</v>
          </cell>
          <cell r="F3155" t="str">
            <v>CC-00199134</v>
          </cell>
          <cell r="R3155" t="str">
            <v>107480</v>
          </cell>
          <cell r="AB3155" t="str">
            <v>Replaced oil, oil filter, air filter, separator.</v>
          </cell>
        </row>
        <row r="3156">
          <cell r="A3156">
            <v>44020.491030092599</v>
          </cell>
          <cell r="B3156">
            <v>3157</v>
          </cell>
          <cell r="F3156" t="str">
            <v>CC-00199088</v>
          </cell>
          <cell r="R3156" t="str">
            <v>BPLD200068</v>
          </cell>
          <cell r="AB3156"/>
        </row>
        <row r="3157">
          <cell r="A3157">
            <v>44018.518564814804</v>
          </cell>
          <cell r="B3157">
            <v>1276</v>
          </cell>
          <cell r="F3157" t="str">
            <v>CC-00198130</v>
          </cell>
          <cell r="R3157" t="str">
            <v>BSAD230391</v>
          </cell>
          <cell r="AB3157" t="str">
            <v>Replaced Air filter, oil filter &amp; oil.</v>
          </cell>
        </row>
        <row r="3158">
          <cell r="A3158">
            <v>44016.7130092593</v>
          </cell>
          <cell r="B3158">
            <v>573</v>
          </cell>
          <cell r="F3158" t="str">
            <v>CC-00197910</v>
          </cell>
          <cell r="R3158" t="str">
            <v>BTKD162074</v>
          </cell>
          <cell r="AB3158"/>
        </row>
        <row r="3159">
          <cell r="A3159">
            <v>44015.805578703701</v>
          </cell>
          <cell r="B3159">
            <v>511</v>
          </cell>
          <cell r="F3159" t="str">
            <v>CC-00197524</v>
          </cell>
          <cell r="R3159" t="str">
            <v>BTJD162045</v>
          </cell>
          <cell r="AB3159"/>
        </row>
        <row r="3160">
          <cell r="A3160">
            <v>44015.702025462997</v>
          </cell>
          <cell r="B3160">
            <v>1534</v>
          </cell>
          <cell r="F3160" t="str">
            <v>CC-00197482</v>
          </cell>
          <cell r="R3160" t="str">
            <v>BSFS043411</v>
          </cell>
          <cell r="AB3160"/>
        </row>
        <row r="3161">
          <cell r="A3161">
            <v>44015.561909722201</v>
          </cell>
          <cell r="B3161">
            <v>269</v>
          </cell>
          <cell r="F3161" t="str">
            <v>CC-00197344</v>
          </cell>
          <cell r="R3161" t="str">
            <v>BTKD162112</v>
          </cell>
          <cell r="AB3161"/>
        </row>
        <row r="3162">
          <cell r="A3162">
            <v>44015.540578703702</v>
          </cell>
          <cell r="B3162">
            <v>20952</v>
          </cell>
          <cell r="F3162" t="str">
            <v>CC-00197316</v>
          </cell>
          <cell r="R3162" t="str">
            <v>BMJD200014</v>
          </cell>
          <cell r="AB3162" t="str">
            <v>Replace the air filter.</v>
          </cell>
        </row>
        <row r="3163">
          <cell r="A3163">
            <v>44013.558680555601</v>
          </cell>
          <cell r="B3163"/>
          <cell r="F3163" t="str">
            <v>CC-00196423</v>
          </cell>
          <cell r="R3163" t="str">
            <v>BSCS037531</v>
          </cell>
          <cell r="AB3163"/>
        </row>
        <row r="3164">
          <cell r="A3164">
            <v>44013.556238425903</v>
          </cell>
          <cell r="B3164">
            <v>40277</v>
          </cell>
          <cell r="F3164" t="str">
            <v>CC-00196419</v>
          </cell>
          <cell r="R3164" t="str">
            <v>BMBL160078</v>
          </cell>
          <cell r="AB3164"/>
        </row>
        <row r="3165">
          <cell r="A3165">
            <v>44006.514618055597</v>
          </cell>
          <cell r="B3165">
            <v>8630</v>
          </cell>
          <cell r="F3165" t="str">
            <v>CC-00192754</v>
          </cell>
          <cell r="R3165" t="str">
            <v>ONIC370102</v>
          </cell>
          <cell r="AB3165" t="str">
            <v>Replace the oil filter,oil, air filter,separator. inlet valve , MPV, Thermal valve &amp; solenoid valve.</v>
          </cell>
        </row>
        <row r="3166">
          <cell r="A3166">
            <v>44005.522384259297</v>
          </cell>
          <cell r="B3166">
            <v>2686</v>
          </cell>
          <cell r="F3166" t="str">
            <v>CC-00192264</v>
          </cell>
          <cell r="R3166" t="str">
            <v>BRHC374102</v>
          </cell>
          <cell r="AB3166" t="str">
            <v>Replace the oil, oil filter,air filter.</v>
          </cell>
        </row>
        <row r="3167">
          <cell r="A3167">
            <v>44002.508842592601</v>
          </cell>
          <cell r="B3167">
            <v>4019</v>
          </cell>
          <cell r="F3167" t="str">
            <v>CC-00191185</v>
          </cell>
          <cell r="R3167" t="str">
            <v>BRCD160967</v>
          </cell>
          <cell r="AB3167" t="str">
            <v>Replace the oil, oil filter, air filter.</v>
          </cell>
        </row>
        <row r="3168">
          <cell r="A3168">
            <v>44002.497870370396</v>
          </cell>
          <cell r="B3168">
            <v>6065</v>
          </cell>
          <cell r="F3168" t="str">
            <v>CC-00191173</v>
          </cell>
          <cell r="R3168" t="str">
            <v>BRHS035368</v>
          </cell>
          <cell r="AB3168"/>
        </row>
        <row r="3169">
          <cell r="A3169">
            <v>44001.7397569444</v>
          </cell>
          <cell r="B3169"/>
          <cell r="F3169" t="str">
            <v>CC-00191002</v>
          </cell>
          <cell r="R3169"/>
          <cell r="AB3169"/>
        </row>
        <row r="3170">
          <cell r="A3170">
            <v>44001.484317129602</v>
          </cell>
          <cell r="B3170">
            <v>24746</v>
          </cell>
          <cell r="F3170" t="str">
            <v>CC-00190736</v>
          </cell>
          <cell r="R3170" t="str">
            <v>BKJS030050</v>
          </cell>
          <cell r="AB3170"/>
        </row>
        <row r="3171">
          <cell r="A3171">
            <v>43997.702465277798</v>
          </cell>
          <cell r="B3171">
            <v>3366</v>
          </cell>
          <cell r="F3171" t="str">
            <v>CC-00188980</v>
          </cell>
          <cell r="R3171" t="str">
            <v>BRLD160728</v>
          </cell>
          <cell r="AB3171"/>
        </row>
        <row r="3172">
          <cell r="A3172">
            <v>43995.645543981504</v>
          </cell>
          <cell r="B3172">
            <v>10973</v>
          </cell>
          <cell r="F3172" t="str">
            <v>CC-00188398</v>
          </cell>
          <cell r="R3172" t="str">
            <v>BMDS031033</v>
          </cell>
          <cell r="AB3172"/>
        </row>
        <row r="3173">
          <cell r="A3173">
            <v>43993.534444444398</v>
          </cell>
          <cell r="B3173">
            <v>68662</v>
          </cell>
          <cell r="F3173" t="str">
            <v>CC-00187247</v>
          </cell>
          <cell r="R3173" t="str">
            <v>BJGS031396</v>
          </cell>
          <cell r="AB3173"/>
        </row>
        <row r="3174">
          <cell r="A3174">
            <v>43993.532696759299</v>
          </cell>
          <cell r="B3174">
            <v>67872</v>
          </cell>
          <cell r="F3174" t="str">
            <v>CC-00187244</v>
          </cell>
          <cell r="R3174" t="str">
            <v>BMBS030816</v>
          </cell>
          <cell r="AB3174" t="str">
            <v>Replaced air filter, oil filter, oil &amp; separator.</v>
          </cell>
        </row>
        <row r="3175">
          <cell r="A3175">
            <v>43991.649525462999</v>
          </cell>
          <cell r="B3175"/>
          <cell r="F3175" t="str">
            <v>CC-00186436</v>
          </cell>
          <cell r="R3175"/>
          <cell r="AB3175"/>
        </row>
        <row r="3176">
          <cell r="A3176">
            <v>43990.593009259297</v>
          </cell>
          <cell r="B3176">
            <v>4702</v>
          </cell>
          <cell r="F3176" t="str">
            <v>CC-00185833</v>
          </cell>
          <cell r="R3176" t="str">
            <v>BQGD230029</v>
          </cell>
          <cell r="AB3176"/>
        </row>
        <row r="3177">
          <cell r="A3177">
            <v>43988.590601851902</v>
          </cell>
          <cell r="B3177">
            <v>3213</v>
          </cell>
          <cell r="F3177" t="str">
            <v>CC-00185307</v>
          </cell>
          <cell r="R3177" t="str">
            <v>BRAD160816</v>
          </cell>
          <cell r="AB3177"/>
        </row>
        <row r="3178">
          <cell r="A3178">
            <v>43988.004942129599</v>
          </cell>
          <cell r="B3178">
            <v>21515</v>
          </cell>
          <cell r="F3178" t="str">
            <v>CC-00185065</v>
          </cell>
          <cell r="R3178" t="str">
            <v>BLGS040582</v>
          </cell>
          <cell r="AB3178" t="str">
            <v>Replace air filter, oil filter,oil, separator.</v>
          </cell>
        </row>
        <row r="3179">
          <cell r="A3179">
            <v>43988.001956018503</v>
          </cell>
          <cell r="B3179">
            <v>4857</v>
          </cell>
          <cell r="F3179" t="str">
            <v>CC-00185064</v>
          </cell>
          <cell r="R3179" t="str">
            <v>BQGS031413</v>
          </cell>
          <cell r="AB3179"/>
        </row>
        <row r="3180">
          <cell r="A3180">
            <v>43987.766944444404</v>
          </cell>
          <cell r="B3180">
            <v>11727</v>
          </cell>
          <cell r="F3180" t="str">
            <v>CC-00185016</v>
          </cell>
          <cell r="R3180" t="str">
            <v>GPKC370113</v>
          </cell>
          <cell r="AB3180"/>
        </row>
        <row r="3181">
          <cell r="A3181">
            <v>43987.738310185203</v>
          </cell>
          <cell r="B3181">
            <v>1500</v>
          </cell>
          <cell r="F3181" t="str">
            <v>CC-00184991</v>
          </cell>
          <cell r="R3181" t="str">
            <v>BSGD161904</v>
          </cell>
          <cell r="AB3181" t="str">
            <v>Replaced air filter, oil filter, separator, pressure regulator, BDV kit, actuator kit &amp;  MPV kit.</v>
          </cell>
        </row>
        <row r="3182">
          <cell r="A3182">
            <v>43986.720474537004</v>
          </cell>
          <cell r="B3182">
            <v>3965</v>
          </cell>
          <cell r="F3182" t="str">
            <v>CC-00184561</v>
          </cell>
          <cell r="R3182" t="str">
            <v>BRCD160968</v>
          </cell>
          <cell r="AB3182" t="str">
            <v>Replaced oil filter, actuator kit &amp; oil.</v>
          </cell>
        </row>
        <row r="3183">
          <cell r="A3183">
            <v>43985.566956018498</v>
          </cell>
          <cell r="B3183">
            <v>9038</v>
          </cell>
          <cell r="F3183" t="str">
            <v>CC-00183962</v>
          </cell>
          <cell r="R3183" t="str">
            <v>BRGS035169</v>
          </cell>
          <cell r="AB3183"/>
        </row>
        <row r="3184">
          <cell r="A3184">
            <v>43985.564259259299</v>
          </cell>
          <cell r="B3184">
            <v>18481</v>
          </cell>
          <cell r="F3184" t="str">
            <v>CC-00183956</v>
          </cell>
          <cell r="R3184" t="str">
            <v>BPCS030196</v>
          </cell>
          <cell r="AB3184" t="str">
            <v>Replaced air filter, oil filter, separator &amp; oil.</v>
          </cell>
        </row>
        <row r="3185">
          <cell r="A3185">
            <v>43983.623888888898</v>
          </cell>
          <cell r="B3185"/>
          <cell r="F3185" t="str">
            <v>CC-00183288</v>
          </cell>
          <cell r="R3185" t="str">
            <v>BLFS040558</v>
          </cell>
          <cell r="AB3185"/>
        </row>
        <row r="3186">
          <cell r="A3186">
            <v>43983.617071759298</v>
          </cell>
          <cell r="B3186">
            <v>6118</v>
          </cell>
          <cell r="F3186" t="str">
            <v>CC-00183273</v>
          </cell>
          <cell r="R3186" t="str">
            <v>BRAS033261</v>
          </cell>
          <cell r="AB3186"/>
        </row>
        <row r="3187">
          <cell r="A3187">
            <v>43983.551597222198</v>
          </cell>
          <cell r="B3187">
            <v>2112</v>
          </cell>
          <cell r="F3187" t="str">
            <v>CC-00183214</v>
          </cell>
          <cell r="R3187" t="str">
            <v>BSLD200427</v>
          </cell>
          <cell r="AB3187"/>
        </row>
        <row r="3188">
          <cell r="A3188">
            <v>43983.528530092597</v>
          </cell>
          <cell r="B3188">
            <v>47261</v>
          </cell>
          <cell r="F3188" t="str">
            <v>CC-00183190</v>
          </cell>
          <cell r="R3188" t="str">
            <v>BLFS040558</v>
          </cell>
          <cell r="AB3188" t="str">
            <v>Replaced the oil, oil filter , air filter, air oil separator, all valve kit, intake valve, solenoid, MPV, BDV, ADV &amp; drive coupling</v>
          </cell>
        </row>
        <row r="3189">
          <cell r="A3189">
            <v>43983.502106481501</v>
          </cell>
          <cell r="B3189">
            <v>4019</v>
          </cell>
          <cell r="F3189" t="str">
            <v>CC-00183169</v>
          </cell>
          <cell r="R3189" t="str">
            <v>BSCS037349</v>
          </cell>
          <cell r="AB3189"/>
        </row>
        <row r="3190">
          <cell r="A3190">
            <v>43980.468692129602</v>
          </cell>
          <cell r="B3190">
            <v>1639</v>
          </cell>
          <cell r="F3190" t="str">
            <v>CC-00182535</v>
          </cell>
          <cell r="R3190" t="str">
            <v>BSDD161729</v>
          </cell>
          <cell r="AB3190"/>
        </row>
        <row r="3191">
          <cell r="A3191">
            <v>43979.952951388899</v>
          </cell>
          <cell r="B3191">
            <v>2110</v>
          </cell>
          <cell r="F3191" t="str">
            <v>CC-00182468</v>
          </cell>
          <cell r="R3191" t="str">
            <v>BRJC371828</v>
          </cell>
          <cell r="AB3191"/>
        </row>
        <row r="3192">
          <cell r="A3192">
            <v>43979.751875000002</v>
          </cell>
          <cell r="B3192">
            <v>821</v>
          </cell>
          <cell r="F3192" t="str">
            <v>CC-00182423</v>
          </cell>
          <cell r="R3192" t="str">
            <v>BSID161979</v>
          </cell>
          <cell r="AB3192"/>
        </row>
        <row r="3193">
          <cell r="A3193">
            <v>43975.915266203701</v>
          </cell>
          <cell r="B3193">
            <v>1508</v>
          </cell>
          <cell r="F3193" t="str">
            <v>CC-00181180</v>
          </cell>
          <cell r="R3193" t="str">
            <v>BRHD161299</v>
          </cell>
          <cell r="AB3193"/>
        </row>
        <row r="3194">
          <cell r="A3194">
            <v>43975.885879629597</v>
          </cell>
          <cell r="B3194">
            <v>11901</v>
          </cell>
          <cell r="F3194" t="str">
            <v>CC-00181178</v>
          </cell>
          <cell r="R3194" t="str">
            <v>BQIS031915</v>
          </cell>
          <cell r="AB3194"/>
        </row>
        <row r="3195">
          <cell r="A3195">
            <v>43975.884895833296</v>
          </cell>
          <cell r="B3195">
            <v>9059</v>
          </cell>
          <cell r="F3195" t="str">
            <v>CC-00181177</v>
          </cell>
          <cell r="R3195" t="str">
            <v>GPGC370774</v>
          </cell>
          <cell r="AB3195"/>
        </row>
        <row r="3196">
          <cell r="A3196">
            <v>43975.883159722202</v>
          </cell>
          <cell r="B3196">
            <v>5266</v>
          </cell>
          <cell r="F3196" t="str">
            <v>CC-00181176</v>
          </cell>
          <cell r="R3196" t="str">
            <v>BQFC370928</v>
          </cell>
          <cell r="AB3196"/>
        </row>
        <row r="3197">
          <cell r="A3197">
            <v>43975.882303240702</v>
          </cell>
          <cell r="B3197">
            <v>16000</v>
          </cell>
          <cell r="F3197" t="str">
            <v>CC-00181175</v>
          </cell>
          <cell r="R3197" t="str">
            <v>BKJS040077</v>
          </cell>
          <cell r="AB3197"/>
        </row>
        <row r="3198">
          <cell r="A3198">
            <v>43975.881655092599</v>
          </cell>
          <cell r="B3198">
            <v>8640</v>
          </cell>
          <cell r="F3198" t="str">
            <v>CC-00181174</v>
          </cell>
          <cell r="R3198" t="str">
            <v>BQCS040170</v>
          </cell>
          <cell r="AB3198" t="str">
            <v>Replace oil, oil filter, air filter.</v>
          </cell>
        </row>
        <row r="3199">
          <cell r="A3199">
            <v>43975.8809259259</v>
          </cell>
          <cell r="B3199">
            <v>8092</v>
          </cell>
          <cell r="F3199" t="str">
            <v>CC-00181173</v>
          </cell>
          <cell r="R3199" t="str">
            <v>BRGC373885</v>
          </cell>
          <cell r="AB3199"/>
        </row>
        <row r="3200">
          <cell r="A3200">
            <v>43972.656145833302</v>
          </cell>
          <cell r="B3200"/>
          <cell r="F3200" t="str">
            <v>CC-00180500</v>
          </cell>
          <cell r="R3200"/>
          <cell r="AB3200"/>
        </row>
        <row r="3201">
          <cell r="A3201">
            <v>43969.9049421296</v>
          </cell>
          <cell r="B3201">
            <v>1227</v>
          </cell>
          <cell r="F3201" t="str">
            <v>CC-00179871</v>
          </cell>
          <cell r="R3201" t="str">
            <v>BSAD161582</v>
          </cell>
          <cell r="AB3201"/>
        </row>
        <row r="3202">
          <cell r="A3202">
            <v>43969.9011805556</v>
          </cell>
          <cell r="B3202">
            <v>2876</v>
          </cell>
          <cell r="F3202" t="str">
            <v>CC-00179869</v>
          </cell>
          <cell r="R3202" t="str">
            <v>BRCD160990</v>
          </cell>
          <cell r="AB3202" t="str">
            <v>Replace the oil, oil filter, air filter, separator &amp; BDV.</v>
          </cell>
        </row>
        <row r="3203">
          <cell r="A3203">
            <v>43964.420092592598</v>
          </cell>
          <cell r="B3203">
            <v>690</v>
          </cell>
          <cell r="F3203" t="str">
            <v>CC-00178986</v>
          </cell>
          <cell r="R3203" t="str">
            <v>BSFD161819</v>
          </cell>
          <cell r="AB3203" t="str">
            <v>Replaced oil, oil filter, air filter.</v>
          </cell>
        </row>
        <row r="3204">
          <cell r="A3204">
            <v>43963.582118055601</v>
          </cell>
          <cell r="B3204">
            <v>3159</v>
          </cell>
          <cell r="F3204" t="str">
            <v>CC-00178902</v>
          </cell>
          <cell r="R3204" t="str">
            <v>BSCS037449</v>
          </cell>
          <cell r="AB3204" t="str">
            <v>Job completed waiting for closing details....Pramod-15-05-2020
Replaced the oil, oil filter, air filter, separator.</v>
          </cell>
        </row>
        <row r="3205">
          <cell r="A3205">
            <v>43962.614097222198</v>
          </cell>
          <cell r="B3205">
            <v>26895</v>
          </cell>
          <cell r="F3205" t="str">
            <v>CC-00178785</v>
          </cell>
          <cell r="R3205" t="str">
            <v>BKAS030685</v>
          </cell>
          <cell r="AB3205"/>
        </row>
        <row r="3206">
          <cell r="A3206">
            <v>43962.528356481504</v>
          </cell>
          <cell r="B3206">
            <v>19679</v>
          </cell>
          <cell r="F3206" t="str">
            <v>CC-00178765</v>
          </cell>
          <cell r="R3206" t="str">
            <v>BMIS031670</v>
          </cell>
          <cell r="AB3206"/>
        </row>
        <row r="3207">
          <cell r="A3207">
            <v>43960.911493055602</v>
          </cell>
          <cell r="B3207">
            <v>2256</v>
          </cell>
          <cell r="F3207" t="str">
            <v>CC-00178675</v>
          </cell>
          <cell r="R3207" t="str">
            <v>BSCD161691</v>
          </cell>
          <cell r="AB3207"/>
        </row>
        <row r="3208">
          <cell r="A3208">
            <v>43960.715277777803</v>
          </cell>
          <cell r="B3208">
            <v>6878</v>
          </cell>
          <cell r="F3208" t="str">
            <v>CC-00178662</v>
          </cell>
          <cell r="R3208" t="str">
            <v>BJHS031586</v>
          </cell>
          <cell r="AB3208"/>
        </row>
        <row r="3209">
          <cell r="A3209">
            <v>43960.508634259299</v>
          </cell>
          <cell r="B3209">
            <v>2645</v>
          </cell>
          <cell r="F3209" t="str">
            <v>CC-00178621</v>
          </cell>
          <cell r="R3209" t="str">
            <v>BSCS037531</v>
          </cell>
          <cell r="AB3209"/>
        </row>
        <row r="3210">
          <cell r="A3210">
            <v>43960.498935185198</v>
          </cell>
          <cell r="B3210">
            <v>39259</v>
          </cell>
          <cell r="F3210" t="str">
            <v>CC-00178612</v>
          </cell>
          <cell r="R3210" t="str">
            <v>BMBL160078</v>
          </cell>
          <cell r="AB3210"/>
        </row>
        <row r="3211">
          <cell r="A3211">
            <v>43959.693819444401</v>
          </cell>
          <cell r="B3211">
            <v>7128</v>
          </cell>
          <cell r="F3211" t="str">
            <v>CC-00178546</v>
          </cell>
          <cell r="R3211" t="str">
            <v>BRIS035698</v>
          </cell>
          <cell r="AB3211"/>
        </row>
        <row r="3212">
          <cell r="A3212">
            <v>43939.822164351899</v>
          </cell>
          <cell r="B3212">
            <v>1000</v>
          </cell>
          <cell r="F3212" t="str">
            <v>CC-00177687</v>
          </cell>
          <cell r="R3212" t="str">
            <v>BSGD161904</v>
          </cell>
          <cell r="AB3212"/>
        </row>
        <row r="3213">
          <cell r="A3213">
            <v>43939.777835648201</v>
          </cell>
          <cell r="B3213">
            <v>2000</v>
          </cell>
          <cell r="F3213" t="str">
            <v>CC-00177684</v>
          </cell>
          <cell r="R3213" t="str">
            <v>BSKD161477</v>
          </cell>
          <cell r="AB3213" t="str">
            <v>Replace the air filter, oil filter &amp; oil.</v>
          </cell>
        </row>
        <row r="3214">
          <cell r="A3214">
            <v>43913.687824074099</v>
          </cell>
          <cell r="B3214">
            <v>17639</v>
          </cell>
          <cell r="F3214" t="str">
            <v>CC-00177225</v>
          </cell>
          <cell r="R3214" t="str">
            <v>BLIS031950</v>
          </cell>
          <cell r="AB3214"/>
        </row>
        <row r="3215">
          <cell r="A3215">
            <v>43911.577430555597</v>
          </cell>
          <cell r="B3215">
            <v>4043</v>
          </cell>
          <cell r="F3215" t="str">
            <v>CC-00177023</v>
          </cell>
          <cell r="R3215" t="str">
            <v>BRAD160777</v>
          </cell>
          <cell r="AB3215"/>
        </row>
        <row r="3216">
          <cell r="A3216">
            <v>43911.572442129604</v>
          </cell>
          <cell r="B3216">
            <v>8537</v>
          </cell>
          <cell r="F3216" t="str">
            <v>CC-00177014</v>
          </cell>
          <cell r="R3216" t="str">
            <v>GPGC370774</v>
          </cell>
          <cell r="AB3216"/>
        </row>
        <row r="3217">
          <cell r="A3217">
            <v>43908.590648148202</v>
          </cell>
          <cell r="B3217"/>
          <cell r="F3217" t="str">
            <v>CC-00175697</v>
          </cell>
          <cell r="R3217"/>
          <cell r="AB3217"/>
        </row>
        <row r="3218">
          <cell r="A3218">
            <v>43906.669733796298</v>
          </cell>
          <cell r="B3218">
            <v>3502</v>
          </cell>
          <cell r="F3218" t="str">
            <v>CC-00174734</v>
          </cell>
          <cell r="R3218" t="str">
            <v>BRCD160968</v>
          </cell>
          <cell r="AB3218" t="str">
            <v>Replace the oil filter air filter oil.</v>
          </cell>
        </row>
        <row r="3219">
          <cell r="A3219">
            <v>43901.6583217593</v>
          </cell>
          <cell r="B3219">
            <v>986</v>
          </cell>
          <cell r="F3219" t="str">
            <v>CC-00172479</v>
          </cell>
          <cell r="R3219" t="str">
            <v>BSDD161729</v>
          </cell>
          <cell r="AB3219" t="str">
            <v>Replace the Oil Filter &amp; top up the Oil approx 10 ltrs.</v>
          </cell>
        </row>
        <row r="3220">
          <cell r="A3220">
            <v>43901.632638888899</v>
          </cell>
          <cell r="B3220">
            <v>2630</v>
          </cell>
          <cell r="F3220" t="str">
            <v>CC-00172460</v>
          </cell>
          <cell r="R3220" t="str">
            <v>BRGD161225</v>
          </cell>
          <cell r="AB3220" t="str">
            <v>Replace the oil filter, oil.</v>
          </cell>
        </row>
        <row r="3221">
          <cell r="A3221">
            <v>43901.629687499997</v>
          </cell>
          <cell r="B3221">
            <v>2462</v>
          </cell>
          <cell r="F3221" t="str">
            <v>CC-00172455</v>
          </cell>
          <cell r="R3221" t="str">
            <v>BQHD160361</v>
          </cell>
          <cell r="AB3221" t="str">
            <v>Replaced the oil, oil filter, air filter</v>
          </cell>
        </row>
        <row r="3222">
          <cell r="A3222">
            <v>43901.627326388902</v>
          </cell>
          <cell r="B3222">
            <v>3509</v>
          </cell>
          <cell r="F3222" t="str">
            <v>CC-00172451</v>
          </cell>
          <cell r="R3222" t="str">
            <v>BRCD160967</v>
          </cell>
          <cell r="AB3222" t="str">
            <v>Replace the air filter, oil, oil filter</v>
          </cell>
        </row>
        <row r="3223">
          <cell r="A3223">
            <v>43897.711550925902</v>
          </cell>
          <cell r="B3223">
            <v>4954</v>
          </cell>
          <cell r="F3223" t="str">
            <v>CC-00171552</v>
          </cell>
          <cell r="R3223" t="str">
            <v>BQHS040705</v>
          </cell>
          <cell r="AB3223" t="str">
            <v>REPLACED AIR FILTER, OIL &amp; OIL FILTER</v>
          </cell>
        </row>
        <row r="3224">
          <cell r="A3224">
            <v>43897.707222222198</v>
          </cell>
          <cell r="B3224">
            <v>4061</v>
          </cell>
          <cell r="F3224" t="str">
            <v>CC-00171548</v>
          </cell>
          <cell r="R3224" t="str">
            <v>BQGS031413</v>
          </cell>
          <cell r="AB3224" t="str">
            <v>Replace air filter, oil filter.</v>
          </cell>
        </row>
        <row r="3225">
          <cell r="A3225">
            <v>43897.702094907399</v>
          </cell>
          <cell r="B3225">
            <v>8186</v>
          </cell>
          <cell r="F3225" t="str">
            <v>CC-00171542</v>
          </cell>
          <cell r="R3225" t="str">
            <v>GPGC370758</v>
          </cell>
          <cell r="AB3225" t="str">
            <v>Replace the oil, oil filter,air filter</v>
          </cell>
        </row>
        <row r="3226">
          <cell r="A3226">
            <v>43897.514236111099</v>
          </cell>
          <cell r="B3226">
            <v>1229</v>
          </cell>
          <cell r="F3226" t="str">
            <v>CC-00171351</v>
          </cell>
          <cell r="R3226" t="str">
            <v>BRHD161314</v>
          </cell>
          <cell r="AB3226" t="str">
            <v>REPLACED AIR FILTER, OIL FILTER &amp; OIL</v>
          </cell>
        </row>
        <row r="3227">
          <cell r="A3227">
            <v>43894.678622685198</v>
          </cell>
          <cell r="B3227">
            <v>68103</v>
          </cell>
          <cell r="F3227" t="str">
            <v>CC-00170088</v>
          </cell>
          <cell r="R3227" t="str">
            <v>BJGS031396</v>
          </cell>
          <cell r="AB3227" t="str">
            <v>Replaced air filter, Oil filter &amp; Oil</v>
          </cell>
        </row>
        <row r="3228">
          <cell r="A3228">
            <v>43894.677060185197</v>
          </cell>
          <cell r="B3228">
            <v>66872</v>
          </cell>
          <cell r="F3228" t="str">
            <v>CC-00170086</v>
          </cell>
          <cell r="R3228" t="str">
            <v>BMBS030816</v>
          </cell>
          <cell r="AB3228"/>
        </row>
        <row r="3229">
          <cell r="A3229">
            <v>43893.7156944444</v>
          </cell>
          <cell r="B3229">
            <v>551</v>
          </cell>
          <cell r="F3229" t="str">
            <v>CC-00167369</v>
          </cell>
          <cell r="R3229" t="str">
            <v>BSGC376585</v>
          </cell>
          <cell r="AB3229" t="str">
            <v>Visited the customer site &amp; checked the unit found that there is service time for compressor thats why High temperature &amp; Tripping occurs.
Call type changed -5/3/2020</v>
          </cell>
        </row>
        <row r="3230">
          <cell r="A3230">
            <v>43892.936134259297</v>
          </cell>
          <cell r="B3230">
            <v>495</v>
          </cell>
          <cell r="F3230" t="str">
            <v>CC-00166949</v>
          </cell>
          <cell r="R3230" t="str">
            <v>BSKD161462</v>
          </cell>
          <cell r="AB3230" t="str">
            <v>Replaced the Air filter, Oil filter &amp; Oil.</v>
          </cell>
        </row>
        <row r="3231">
          <cell r="A3231">
            <v>43892.505104166703</v>
          </cell>
          <cell r="B3231">
            <v>43588</v>
          </cell>
          <cell r="F3231" t="str">
            <v>CC-00166618</v>
          </cell>
          <cell r="R3231" t="str">
            <v>BNCC370425</v>
          </cell>
          <cell r="AB3231" t="str">
            <v>Replaced the Air filter, Oil filter, Oil Separator &amp; Oil.</v>
          </cell>
        </row>
        <row r="3232">
          <cell r="A3232">
            <v>43890.731400463003</v>
          </cell>
          <cell r="B3232">
            <v>14172</v>
          </cell>
          <cell r="F3232" t="str">
            <v>CC-00166405</v>
          </cell>
          <cell r="R3232" t="str">
            <v>BMFS031346</v>
          </cell>
          <cell r="AB3232"/>
        </row>
        <row r="3233">
          <cell r="A3233">
            <v>43890.558055555601</v>
          </cell>
          <cell r="B3233">
            <v>983</v>
          </cell>
          <cell r="F3233" t="str">
            <v>CC-00166218</v>
          </cell>
          <cell r="R3233" t="str">
            <v>BRID161336</v>
          </cell>
          <cell r="AB3233" t="str">
            <v>Changed the Air filter, Oil filter &amp; Oil.</v>
          </cell>
        </row>
        <row r="3234">
          <cell r="A3234">
            <v>43890.549837963001</v>
          </cell>
          <cell r="B3234">
            <v>38264</v>
          </cell>
          <cell r="F3234" t="str">
            <v>CC-00166204</v>
          </cell>
          <cell r="R3234" t="str">
            <v>BMBL160078</v>
          </cell>
          <cell r="AB3234" t="str">
            <v>Changed the Air filter, Oil filter &amp; Oil.</v>
          </cell>
        </row>
        <row r="3235">
          <cell r="A3235">
            <v>43889.466643518499</v>
          </cell>
          <cell r="B3235">
            <v>481</v>
          </cell>
          <cell r="F3235" t="str">
            <v>CC-00165653</v>
          </cell>
          <cell r="R3235" t="str">
            <v>BSID161968</v>
          </cell>
          <cell r="AB3235"/>
        </row>
        <row r="3236">
          <cell r="A3236">
            <v>43885.510891203703</v>
          </cell>
          <cell r="B3236"/>
          <cell r="F3236" t="str">
            <v>CC-00163740</v>
          </cell>
          <cell r="R3236"/>
          <cell r="AB3236"/>
        </row>
        <row r="3237">
          <cell r="A3237">
            <v>43885.495289351798</v>
          </cell>
          <cell r="B3237">
            <v>6967</v>
          </cell>
          <cell r="F3237" t="str">
            <v>CC-00163720</v>
          </cell>
          <cell r="R3237" t="str">
            <v>BRIC374329</v>
          </cell>
          <cell r="AB3237" t="str">
            <v>Replaced the MPV, BDV, Sollenoid Assy &amp; Intake valve kit.</v>
          </cell>
        </row>
        <row r="3238">
          <cell r="A3238">
            <v>43885.3566782407</v>
          </cell>
          <cell r="B3238">
            <v>2391</v>
          </cell>
          <cell r="F3238" t="str">
            <v>CC-00163589</v>
          </cell>
          <cell r="R3238" t="str">
            <v>BQLD160182</v>
          </cell>
          <cell r="AB3238" t="str">
            <v>Replaced the sinlge acting aquator kit, solenoid 24 volte, BDV, Relay four pin &amp; Relay five pin
 visited the customer checked the unit found that single acting aquator , solenid 24 volts, BDV, Relay four pin &amp; Relay five pin are not working.</v>
          </cell>
        </row>
        <row r="3239">
          <cell r="A3239">
            <v>43881.626608796301</v>
          </cell>
          <cell r="B3239">
            <v>509</v>
          </cell>
          <cell r="F3239" t="str">
            <v>CC-00162506</v>
          </cell>
          <cell r="R3239" t="str">
            <v>BSFD161830</v>
          </cell>
          <cell r="AB3239" t="str">
            <v>Replaced the Air filter, Oil filter &amp; Oil</v>
          </cell>
        </row>
        <row r="3240">
          <cell r="A3240">
            <v>43879.771793981497</v>
          </cell>
          <cell r="B3240"/>
          <cell r="F3240" t="str">
            <v>CC-00161725</v>
          </cell>
          <cell r="R3240" t="str">
            <v>BQGD230029</v>
          </cell>
          <cell r="AB3240"/>
        </row>
        <row r="3241">
          <cell r="A3241">
            <v>43878.536643518499</v>
          </cell>
          <cell r="B3241">
            <v>3598</v>
          </cell>
          <cell r="F3241" t="str">
            <v>CC-00160867</v>
          </cell>
          <cell r="R3241" t="str">
            <v>BRGD161233</v>
          </cell>
          <cell r="AB3241" t="str">
            <v>Replace the oil filter,air filter separator oil.</v>
          </cell>
        </row>
        <row r="3242">
          <cell r="A3242">
            <v>43875.595787036997</v>
          </cell>
          <cell r="B3242">
            <v>8101</v>
          </cell>
          <cell r="F3242" t="str">
            <v>CC-00160071</v>
          </cell>
          <cell r="R3242" t="str">
            <v>GPLS030458</v>
          </cell>
          <cell r="AB3242"/>
        </row>
        <row r="3243">
          <cell r="A3243">
            <v>43875.515011574098</v>
          </cell>
          <cell r="B3243">
            <v>3006</v>
          </cell>
          <cell r="F3243" t="str">
            <v>CC-00159981</v>
          </cell>
          <cell r="R3243" t="str">
            <v>BRHD161312</v>
          </cell>
          <cell r="AB3243"/>
        </row>
        <row r="3244">
          <cell r="A3244">
            <v>43874.487164351798</v>
          </cell>
          <cell r="B3244">
            <v>47133</v>
          </cell>
          <cell r="F3244" t="str">
            <v>CC-00159468</v>
          </cell>
          <cell r="R3244" t="str">
            <v>BKAS030601</v>
          </cell>
          <cell r="AB3244" t="str">
            <v>Changed the Air filter, Oil filter</v>
          </cell>
        </row>
        <row r="3245">
          <cell r="A3245">
            <v>43874.485659722202</v>
          </cell>
          <cell r="B3245">
            <v>43656</v>
          </cell>
          <cell r="F3245" t="str">
            <v>CC-00159467</v>
          </cell>
          <cell r="R3245" t="str">
            <v>BLGS040605</v>
          </cell>
          <cell r="AB3245" t="str">
            <v>Changed the Air filter &amp; Oil filter.</v>
          </cell>
        </row>
        <row r="3246">
          <cell r="A3246">
            <v>43873.572476851798</v>
          </cell>
          <cell r="B3246">
            <v>505</v>
          </cell>
          <cell r="F3246" t="str">
            <v>CC-00159099</v>
          </cell>
          <cell r="R3246" t="str">
            <v>BSAD230391</v>
          </cell>
          <cell r="AB3246" t="str">
            <v>Dealer call forget the to lock the call actual time that is the way lock this call and service time HMR is 505 and current unit HMR is 650. Further we had attach report photo.</v>
          </cell>
        </row>
        <row r="3247">
          <cell r="A3247">
            <v>43873.481226851902</v>
          </cell>
          <cell r="B3247">
            <v>8213</v>
          </cell>
          <cell r="F3247" t="str">
            <v>CC-00159008</v>
          </cell>
          <cell r="R3247" t="str">
            <v>BMJS040004</v>
          </cell>
          <cell r="AB3247" t="str">
            <v>Replaced the separator, oil filter, air filter &amp; oil.</v>
          </cell>
        </row>
        <row r="3248">
          <cell r="A3248">
            <v>43872.491770833301</v>
          </cell>
          <cell r="B3248">
            <v>1290</v>
          </cell>
          <cell r="F3248" t="str">
            <v>CC-00158514</v>
          </cell>
          <cell r="R3248" t="str">
            <v>BRCD160978</v>
          </cell>
          <cell r="AB3248" t="str">
            <v>Replaced the Air filter, oil filter &amp; oil.</v>
          </cell>
        </row>
        <row r="3249">
          <cell r="A3249">
            <v>43871.480266203696</v>
          </cell>
          <cell r="B3249">
            <v>2135</v>
          </cell>
          <cell r="F3249" t="str">
            <v>CC-00158032</v>
          </cell>
          <cell r="R3249" t="str">
            <v>BRHS035337</v>
          </cell>
          <cell r="AB3249" t="str">
            <v>Replaced the air filter, oil filter &amp; oil.</v>
          </cell>
        </row>
        <row r="3250">
          <cell r="A3250">
            <v>43871.459479166697</v>
          </cell>
          <cell r="B3250">
            <v>25360</v>
          </cell>
          <cell r="F3250" t="str">
            <v>CC-00157981</v>
          </cell>
          <cell r="R3250" t="str">
            <v>BKAS030685</v>
          </cell>
          <cell r="AB3250" t="str">
            <v>Replaced the oil, oil filter &amp; air filter.</v>
          </cell>
        </row>
        <row r="3251">
          <cell r="A3251">
            <v>43868.482546296298</v>
          </cell>
          <cell r="B3251">
            <v>9990</v>
          </cell>
          <cell r="F3251" t="str">
            <v>CC-00157213</v>
          </cell>
          <cell r="R3251" t="str">
            <v>BKKS030393</v>
          </cell>
          <cell r="AB3251" t="str">
            <v>Replaced the BDV, Solenoid valve, Intake valve, MDV, Oil plus, oil filter, air filter</v>
          </cell>
        </row>
        <row r="3252">
          <cell r="A3252">
            <v>43867.442280092597</v>
          </cell>
          <cell r="B3252">
            <v>3738</v>
          </cell>
          <cell r="F3252" t="str">
            <v>CC-00156672</v>
          </cell>
          <cell r="R3252" t="str">
            <v>BRED161077</v>
          </cell>
          <cell r="AB3252" t="str">
            <v>Replaced the oil filter &amp; oil.</v>
          </cell>
        </row>
        <row r="3253">
          <cell r="A3253">
            <v>43866.555069444403</v>
          </cell>
          <cell r="B3253">
            <v>514</v>
          </cell>
          <cell r="F3253" t="str">
            <v>CC-00156382</v>
          </cell>
          <cell r="R3253" t="str">
            <v>BSGD161904</v>
          </cell>
          <cell r="AB3253" t="str">
            <v>Replaced the air filter -2, &amp; oil filter -2.</v>
          </cell>
        </row>
        <row r="3254">
          <cell r="A3254">
            <v>43866.540671296301</v>
          </cell>
          <cell r="B3254">
            <v>2115</v>
          </cell>
          <cell r="F3254" t="str">
            <v>CC-00156359</v>
          </cell>
          <cell r="R3254" t="str">
            <v>BRGD161225</v>
          </cell>
          <cell r="AB3254"/>
        </row>
        <row r="3255">
          <cell r="A3255">
            <v>43865.496736111098</v>
          </cell>
          <cell r="B3255">
            <v>539</v>
          </cell>
          <cell r="F3255" t="str">
            <v>CC-00155790</v>
          </cell>
          <cell r="R3255" t="str">
            <v>BSAD120582</v>
          </cell>
          <cell r="AB3255" t="str">
            <v>REPLACE THE AIR FILTER,OIL FILTER, OIL SEPARATOR,</v>
          </cell>
        </row>
        <row r="3256">
          <cell r="A3256">
            <v>43864.619317129604</v>
          </cell>
          <cell r="B3256">
            <v>3452</v>
          </cell>
          <cell r="F3256" t="str">
            <v>CC-00155451</v>
          </cell>
          <cell r="R3256" t="str">
            <v>BSKS036365</v>
          </cell>
          <cell r="AB3256" t="str">
            <v>Replace the oil filter,air filter,oil.</v>
          </cell>
        </row>
        <row r="3257">
          <cell r="A3257">
            <v>43861.718935185199</v>
          </cell>
          <cell r="B3257">
            <v>2010</v>
          </cell>
          <cell r="F3257" t="str">
            <v>CC-00154651</v>
          </cell>
          <cell r="R3257" t="str">
            <v>BRGD161212</v>
          </cell>
          <cell r="AB3257" t="str">
            <v>Replaced the oil filter &amp; air filter.</v>
          </cell>
        </row>
        <row r="3258">
          <cell r="A3258">
            <v>43860.710243055597</v>
          </cell>
          <cell r="B3258">
            <v>1260</v>
          </cell>
          <cell r="F3258" t="str">
            <v>CC-00154209</v>
          </cell>
          <cell r="R3258" t="str">
            <v>BSLD230358</v>
          </cell>
          <cell r="AB3258" t="str">
            <v>Replaced the oil filter, drain oil filter &amp; oil.</v>
          </cell>
        </row>
        <row r="3259">
          <cell r="A3259">
            <v>43860.512094907397</v>
          </cell>
          <cell r="B3259">
            <v>1541</v>
          </cell>
          <cell r="F3259" t="str">
            <v>CC-00153996</v>
          </cell>
          <cell r="R3259" t="str">
            <v>BSKD161477</v>
          </cell>
          <cell r="AB3259" t="str">
            <v>Replaced the parts separator, oil filter, air lube plus, B.D.V, pressure regulator &amp; actuator kit.</v>
          </cell>
        </row>
        <row r="3260">
          <cell r="A3260">
            <v>43860.4840162037</v>
          </cell>
          <cell r="B3260">
            <v>6658</v>
          </cell>
          <cell r="F3260" t="str">
            <v>CC-00153941</v>
          </cell>
          <cell r="R3260" t="str">
            <v>GOCC370465</v>
          </cell>
          <cell r="AB3260" t="str">
            <v>Replaced the air filter oil filter &amp; oil.</v>
          </cell>
        </row>
        <row r="3261">
          <cell r="A3261">
            <v>43855.550231481502</v>
          </cell>
          <cell r="B3261">
            <v>532</v>
          </cell>
          <cell r="F3261" t="str">
            <v>CC-00152088</v>
          </cell>
          <cell r="R3261" t="str">
            <v>BSDD161729</v>
          </cell>
          <cell r="AB3261" t="str">
            <v>Replaced the parts air lube plus oil 3L, air filter 2, oil filter 2, choke all house pipe oil &amp; air.</v>
          </cell>
        </row>
        <row r="3262">
          <cell r="A3262">
            <v>43855.501006944403</v>
          </cell>
          <cell r="B3262">
            <v>1700</v>
          </cell>
          <cell r="F3262" t="str">
            <v>CC-00152032</v>
          </cell>
          <cell r="R3262" t="str">
            <v>BKHET70130</v>
          </cell>
          <cell r="AB3262" t="str">
            <v>Replaced the separator &amp; oil filter.</v>
          </cell>
        </row>
        <row r="3263">
          <cell r="A3263">
            <v>43854.600902777798</v>
          </cell>
          <cell r="B3263">
            <v>31565</v>
          </cell>
          <cell r="F3263" t="str">
            <v>CC-00151660</v>
          </cell>
          <cell r="R3263" t="str">
            <v>BILS030211</v>
          </cell>
          <cell r="AB3263"/>
        </row>
        <row r="3264">
          <cell r="A3264">
            <v>43852.503043981502</v>
          </cell>
          <cell r="B3264">
            <v>5445</v>
          </cell>
          <cell r="F3264" t="str">
            <v>CC-00150547</v>
          </cell>
          <cell r="R3264" t="str">
            <v>BJHS031586</v>
          </cell>
          <cell r="AB3264"/>
        </row>
        <row r="3265">
          <cell r="A3265">
            <v>43851.494675925896</v>
          </cell>
          <cell r="B3265">
            <v>2077</v>
          </cell>
          <cell r="F3265" t="str">
            <v>CC-00150061</v>
          </cell>
          <cell r="R3265" t="str">
            <v>BSJD161406</v>
          </cell>
          <cell r="AB3265"/>
        </row>
        <row r="3266">
          <cell r="A3266">
            <v>43848.521215277797</v>
          </cell>
          <cell r="B3266">
            <v>18530</v>
          </cell>
          <cell r="F3266" t="str">
            <v>CC-00149239</v>
          </cell>
          <cell r="R3266" t="str">
            <v>BMIS031670</v>
          </cell>
          <cell r="AB3266" t="str">
            <v>Replaced the oil, oil filter, air filter, air oil separator, solenoid, MPV kit, gas R-134, BDV &amp; intake valve.</v>
          </cell>
        </row>
        <row r="3267">
          <cell r="A3267">
            <v>43847.630949074097</v>
          </cell>
          <cell r="B3267">
            <v>2372</v>
          </cell>
          <cell r="F3267" t="str">
            <v>CC-00148984</v>
          </cell>
          <cell r="R3267" t="str">
            <v>BRCD160990</v>
          </cell>
          <cell r="AB3267"/>
        </row>
        <row r="3268">
          <cell r="A3268">
            <v>43847.620532407404</v>
          </cell>
          <cell r="B3268">
            <v>65807</v>
          </cell>
          <cell r="F3268" t="str">
            <v>CC-00148972</v>
          </cell>
          <cell r="R3268" t="str">
            <v>BJGS031396</v>
          </cell>
          <cell r="AB3268"/>
        </row>
        <row r="3269">
          <cell r="A3269">
            <v>43847.611342592601</v>
          </cell>
          <cell r="B3269">
            <v>2076</v>
          </cell>
          <cell r="F3269" t="str">
            <v>CC-00148961</v>
          </cell>
          <cell r="R3269" t="str">
            <v>BRIS035838</v>
          </cell>
          <cell r="AB3269"/>
        </row>
        <row r="3270">
          <cell r="A3270">
            <v>43847.582187499997</v>
          </cell>
          <cell r="B3270">
            <v>3140</v>
          </cell>
          <cell r="F3270" t="str">
            <v>CC-00148924</v>
          </cell>
          <cell r="R3270" t="str">
            <v>BRCD160968</v>
          </cell>
          <cell r="AB3270"/>
        </row>
        <row r="3271">
          <cell r="A3271">
            <v>43845.532453703701</v>
          </cell>
          <cell r="B3271"/>
          <cell r="F3271" t="str">
            <v>CC-00148293</v>
          </cell>
          <cell r="R3271" t="str">
            <v>BREC373538</v>
          </cell>
          <cell r="AB3271"/>
        </row>
        <row r="3272">
          <cell r="A3272">
            <v>43843.590173611097</v>
          </cell>
          <cell r="B3272">
            <v>1409</v>
          </cell>
          <cell r="F3272" t="str">
            <v>CC-00147610</v>
          </cell>
          <cell r="R3272" t="str">
            <v>BRCC373040</v>
          </cell>
          <cell r="AB3272" t="str">
            <v>Replaced the part oil, oil filter, air filter, separator, MPV kit, solimoit valve, &amp; intex assembly.</v>
          </cell>
        </row>
        <row r="3273">
          <cell r="A3273">
            <v>43843.562199074098</v>
          </cell>
          <cell r="B3273">
            <v>4000</v>
          </cell>
          <cell r="F3273" t="str">
            <v>CC-00147577</v>
          </cell>
          <cell r="R3273" t="str">
            <v>BQGD230029</v>
          </cell>
          <cell r="AB3273" t="str">
            <v>Replace the oil filter.</v>
          </cell>
        </row>
        <row r="3274">
          <cell r="A3274">
            <v>43841.532627314802</v>
          </cell>
          <cell r="B3274">
            <v>947</v>
          </cell>
          <cell r="F3274" t="str">
            <v>CC-00147095</v>
          </cell>
          <cell r="R3274" t="str">
            <v>BRDC373261</v>
          </cell>
          <cell r="AB3274" t="str">
            <v>Replaced the oil, oil filter, &amp; air filter.</v>
          </cell>
        </row>
        <row r="3275">
          <cell r="A3275">
            <v>43841.531643518501</v>
          </cell>
          <cell r="B3275">
            <v>7467</v>
          </cell>
          <cell r="F3275" t="str">
            <v>CC-00147094</v>
          </cell>
          <cell r="R3275" t="str">
            <v>GPBC370442</v>
          </cell>
          <cell r="AB3275" t="str">
            <v>Replaced the air filter ,oil filter , oil, &amp; air  oil seperator</v>
          </cell>
        </row>
        <row r="3276">
          <cell r="A3276">
            <v>43840.668437499997</v>
          </cell>
          <cell r="B3276">
            <v>8709</v>
          </cell>
          <cell r="F3276" t="str">
            <v>CC-00146788</v>
          </cell>
          <cell r="R3276" t="str">
            <v>BQBS033796</v>
          </cell>
          <cell r="AB3276" t="str">
            <v>Replace Air filter, Oil filter &amp; Top up the oil level</v>
          </cell>
        </row>
        <row r="3277">
          <cell r="A3277">
            <v>43840.665914351899</v>
          </cell>
          <cell r="B3277">
            <v>16774</v>
          </cell>
          <cell r="F3277" t="str">
            <v>CC-00146784</v>
          </cell>
          <cell r="R3277" t="str">
            <v>BPCS030196</v>
          </cell>
          <cell r="AB3277" t="str">
            <v>AIR FILTER , OIL FILTER , OIL , AIR OIL SEPARATOR</v>
          </cell>
        </row>
        <row r="3278">
          <cell r="A3278">
            <v>43838.576226851903</v>
          </cell>
          <cell r="B3278">
            <v>1647</v>
          </cell>
          <cell r="F3278" t="str">
            <v>CC-00145760</v>
          </cell>
          <cell r="R3278" t="str">
            <v>BJBS040305</v>
          </cell>
          <cell r="AB3278"/>
        </row>
        <row r="3279">
          <cell r="A3279">
            <v>43836.700185185196</v>
          </cell>
          <cell r="B3279">
            <v>3266</v>
          </cell>
          <cell r="F3279" t="str">
            <v>CC-00145019</v>
          </cell>
          <cell r="R3279" t="str">
            <v>BRLD160741</v>
          </cell>
          <cell r="AB3279"/>
        </row>
        <row r="3280">
          <cell r="A3280">
            <v>43834.643333333297</v>
          </cell>
          <cell r="B3280">
            <v>10383</v>
          </cell>
          <cell r="F3280" t="str">
            <v>CC-00144457</v>
          </cell>
          <cell r="R3280" t="str">
            <v>BQFS031084</v>
          </cell>
          <cell r="AB3280"/>
        </row>
        <row r="3281">
          <cell r="A3281">
            <v>43834.642141203702</v>
          </cell>
          <cell r="B3281">
            <v>14426</v>
          </cell>
          <cell r="F3281" t="str">
            <v>CC-00144456</v>
          </cell>
          <cell r="R3281" t="str">
            <v>BKDS031405</v>
          </cell>
          <cell r="AB3281" t="str">
            <v>Replaced the oil filter, air filter, separator &amp; oil.</v>
          </cell>
        </row>
        <row r="3282">
          <cell r="A3282">
            <v>43834.552048611098</v>
          </cell>
          <cell r="B3282">
            <v>18641</v>
          </cell>
          <cell r="F3282" t="str">
            <v>CC-00144351</v>
          </cell>
          <cell r="R3282" t="str">
            <v>BLGS040582</v>
          </cell>
          <cell r="AB3282" t="str">
            <v>We replaced the oil, oil filter, air filter &amp; separator element.</v>
          </cell>
        </row>
        <row r="3283">
          <cell r="A3283">
            <v>43834.548796296302</v>
          </cell>
          <cell r="B3283">
            <v>5167</v>
          </cell>
          <cell r="F3283" t="str">
            <v>CC-00144350</v>
          </cell>
          <cell r="R3283" t="str">
            <v>BRIS035698</v>
          </cell>
          <cell r="AB3283" t="str">
            <v>Replaced the parts oil filter, air filter &amp; oil XD.</v>
          </cell>
        </row>
        <row r="3284">
          <cell r="A3284">
            <v>43834.5321064815</v>
          </cell>
          <cell r="B3284">
            <v>7368</v>
          </cell>
          <cell r="F3284" t="str">
            <v>CC-00144328</v>
          </cell>
          <cell r="R3284" t="str">
            <v>BJGS031440</v>
          </cell>
          <cell r="AB3284" t="str">
            <v>REPLACED THE SEPARATOR AND PIPE COUPLING.</v>
          </cell>
        </row>
        <row r="3285">
          <cell r="A3285">
            <v>43834.5250578704</v>
          </cell>
          <cell r="B3285">
            <v>1849</v>
          </cell>
          <cell r="F3285" t="str">
            <v>CC-00144324</v>
          </cell>
          <cell r="R3285" t="str">
            <v>BSBC375530</v>
          </cell>
          <cell r="AB3285" t="str">
            <v>Replaced the oil, oil filter &amp; air filter.</v>
          </cell>
        </row>
        <row r="3286">
          <cell r="A3286">
            <v>43830.707604166702</v>
          </cell>
          <cell r="B3286">
            <v>2666</v>
          </cell>
          <cell r="F3286" t="str">
            <v>CC-00142878</v>
          </cell>
          <cell r="R3286" t="str">
            <v>BRLD160728</v>
          </cell>
          <cell r="AB3286"/>
        </row>
        <row r="3287">
          <cell r="A3287">
            <v>43830.469594907401</v>
          </cell>
          <cell r="B3287">
            <v>10383</v>
          </cell>
          <cell r="F3287" t="str">
            <v>CC-00142550</v>
          </cell>
          <cell r="R3287" t="str">
            <v>BQFS031084</v>
          </cell>
          <cell r="AB3287"/>
        </row>
        <row r="3288">
          <cell r="A3288">
            <v>43827.685787037</v>
          </cell>
          <cell r="B3288">
            <v>1934</v>
          </cell>
          <cell r="F3288" t="str">
            <v>CC-00141843</v>
          </cell>
          <cell r="R3288" t="str">
            <v>BRED161124</v>
          </cell>
          <cell r="AB3288" t="str">
            <v>Replace air filter, oil filter &amp; oil.</v>
          </cell>
        </row>
        <row r="3289">
          <cell r="A3289">
            <v>43823.580567129597</v>
          </cell>
          <cell r="B3289">
            <v>3000</v>
          </cell>
          <cell r="F3289" t="str">
            <v>CC-00140123</v>
          </cell>
          <cell r="R3289" t="str">
            <v>BRCD160967</v>
          </cell>
          <cell r="AB3289"/>
        </row>
        <row r="3290">
          <cell r="A3290">
            <v>43815.822465277801</v>
          </cell>
          <cell r="B3290">
            <v>2546</v>
          </cell>
          <cell r="F3290" t="str">
            <v>CC-00137205</v>
          </cell>
          <cell r="R3290" t="str">
            <v>BRBL150944</v>
          </cell>
          <cell r="AB3290" t="str">
            <v>Replaced the sapareater, air filter, oil filter &amp; oil.</v>
          </cell>
        </row>
        <row r="3291">
          <cell r="A3291">
            <v>43815.821296296301</v>
          </cell>
          <cell r="B3291">
            <v>1977</v>
          </cell>
          <cell r="F3291" t="str">
            <v>CC-00137204</v>
          </cell>
          <cell r="R3291" t="str">
            <v>BSKL151780</v>
          </cell>
          <cell r="AB3291" t="str">
            <v>Replaced the MPV, BDV, &amp; ACTUATV ASSY .</v>
          </cell>
        </row>
        <row r="3292">
          <cell r="A3292">
            <v>43815.6792824074</v>
          </cell>
          <cell r="B3292">
            <v>45000</v>
          </cell>
          <cell r="F3292" t="str">
            <v>CC-00137108</v>
          </cell>
          <cell r="R3292" t="str">
            <v>BLFS040558</v>
          </cell>
          <cell r="AB3292"/>
        </row>
        <row r="3293">
          <cell r="A3293">
            <v>43815.676064814797</v>
          </cell>
          <cell r="B3293">
            <v>1527</v>
          </cell>
          <cell r="F3293" t="str">
            <v>CC-00137096</v>
          </cell>
          <cell r="R3293" t="str">
            <v>BSKD161467</v>
          </cell>
          <cell r="AB3293"/>
        </row>
        <row r="3294">
          <cell r="A3294">
            <v>43815.5942013889</v>
          </cell>
          <cell r="B3294">
            <v>3565</v>
          </cell>
          <cell r="F3294" t="str">
            <v>CC-00136976</v>
          </cell>
          <cell r="R3294" t="str">
            <v>BRAD160777</v>
          </cell>
          <cell r="AB3294"/>
        </row>
        <row r="3295">
          <cell r="A3295">
            <v>43815.360462962999</v>
          </cell>
          <cell r="B3295">
            <v>5500</v>
          </cell>
          <cell r="F3295" t="str">
            <v>CC-00136736</v>
          </cell>
          <cell r="R3295" t="str">
            <v>BOHD200197</v>
          </cell>
          <cell r="AB3295"/>
        </row>
        <row r="3296">
          <cell r="A3296">
            <v>43814.670717592599</v>
          </cell>
          <cell r="B3296">
            <v>24611</v>
          </cell>
          <cell r="F3296" t="str">
            <v>CC-00136728</v>
          </cell>
          <cell r="R3296" t="str">
            <v>BQBS033796</v>
          </cell>
          <cell r="AB3296"/>
        </row>
        <row r="3297">
          <cell r="A3297">
            <v>43814.667476851799</v>
          </cell>
          <cell r="B3297">
            <v>16423</v>
          </cell>
          <cell r="F3297" t="str">
            <v>CC-00136727</v>
          </cell>
          <cell r="R3297" t="str">
            <v>BLIS031950</v>
          </cell>
          <cell r="AB3297"/>
        </row>
        <row r="3298">
          <cell r="A3298">
            <v>43814.666030092601</v>
          </cell>
          <cell r="B3298">
            <v>8942</v>
          </cell>
          <cell r="F3298" t="str">
            <v>CC-00136726</v>
          </cell>
          <cell r="R3298" t="str">
            <v>GOCS030806</v>
          </cell>
          <cell r="AB3298"/>
        </row>
        <row r="3299">
          <cell r="A3299">
            <v>43814.664398148103</v>
          </cell>
          <cell r="B3299">
            <v>64969</v>
          </cell>
          <cell r="F3299" t="str">
            <v>CC-00136725</v>
          </cell>
          <cell r="R3299" t="str">
            <v>BJGS031396</v>
          </cell>
          <cell r="AB3299"/>
        </row>
        <row r="3300">
          <cell r="A3300">
            <v>43814.662870370397</v>
          </cell>
          <cell r="B3300">
            <v>24018</v>
          </cell>
          <cell r="F3300" t="str">
            <v>CC-00136724</v>
          </cell>
          <cell r="R3300" t="str">
            <v>BMBS030816</v>
          </cell>
          <cell r="AB3300"/>
        </row>
        <row r="3301">
          <cell r="A3301">
            <v>43814.559884259303</v>
          </cell>
          <cell r="B3301">
            <v>674</v>
          </cell>
          <cell r="F3301" t="str">
            <v>CC-00136718</v>
          </cell>
          <cell r="R3301" t="str">
            <v>BSKD200409</v>
          </cell>
          <cell r="AB3301"/>
        </row>
        <row r="3302">
          <cell r="A3302">
            <v>43813.764583333301</v>
          </cell>
          <cell r="B3302">
            <v>2586</v>
          </cell>
          <cell r="F3302" t="str">
            <v>CC-00136694</v>
          </cell>
          <cell r="R3302" t="str">
            <v>BRGL151468</v>
          </cell>
          <cell r="AB3302" t="str">
            <v>replaced the saparator, oil, air filter &amp; oil filter</v>
          </cell>
        </row>
        <row r="3303">
          <cell r="A3303">
            <v>43809.722083333298</v>
          </cell>
          <cell r="B3303">
            <v>3006</v>
          </cell>
          <cell r="F3303" t="str">
            <v>CC-00134958</v>
          </cell>
          <cell r="R3303" t="str">
            <v>BRIS035695</v>
          </cell>
          <cell r="AB3303"/>
        </row>
        <row r="3304">
          <cell r="A3304">
            <v>43806.554618055598</v>
          </cell>
          <cell r="B3304">
            <v>4576</v>
          </cell>
          <cell r="F3304" t="str">
            <v>CC-00133822</v>
          </cell>
          <cell r="R3304" t="str">
            <v>BQAC373733</v>
          </cell>
          <cell r="AB3304"/>
        </row>
        <row r="3305">
          <cell r="A3305">
            <v>43805.537476851903</v>
          </cell>
          <cell r="B3305">
            <v>14000</v>
          </cell>
          <cell r="F3305" t="str">
            <v>CC-00133345</v>
          </cell>
          <cell r="R3305" t="str">
            <v>BJAET10022</v>
          </cell>
          <cell r="AB3305"/>
        </row>
        <row r="3306">
          <cell r="A3306">
            <v>43805.536076388897</v>
          </cell>
          <cell r="B3306">
            <v>1173</v>
          </cell>
          <cell r="F3306" t="str">
            <v>CC-00133341</v>
          </cell>
          <cell r="R3306" t="str">
            <v>BRGD230256</v>
          </cell>
          <cell r="AB3306"/>
        </row>
        <row r="3307">
          <cell r="A3307">
            <v>43805.534247685202</v>
          </cell>
          <cell r="B3307">
            <v>5</v>
          </cell>
          <cell r="F3307" t="str">
            <v>CC-00133336</v>
          </cell>
          <cell r="R3307" t="str">
            <v>CRLE561984</v>
          </cell>
          <cell r="AB3307"/>
        </row>
        <row r="3308">
          <cell r="A3308">
            <v>43805.520636574103</v>
          </cell>
          <cell r="B3308">
            <v>9416</v>
          </cell>
          <cell r="F3308" t="str">
            <v>CC-00133320</v>
          </cell>
          <cell r="R3308" t="str">
            <v>UOHS030121</v>
          </cell>
          <cell r="AB3308"/>
        </row>
        <row r="3309">
          <cell r="A3309">
            <v>43804.520613425899</v>
          </cell>
          <cell r="B3309">
            <v>1010</v>
          </cell>
          <cell r="F3309" t="str">
            <v>CC-00132889</v>
          </cell>
          <cell r="R3309" t="str">
            <v>BSCD161691</v>
          </cell>
          <cell r="AB3309" t="str">
            <v>REPLACED THE AIR FILTER, OIL FILTER &amp; OIL.</v>
          </cell>
        </row>
        <row r="3310">
          <cell r="A3310">
            <v>43801.568935185198</v>
          </cell>
          <cell r="B3310">
            <v>42156</v>
          </cell>
          <cell r="F3310" t="str">
            <v>CC-00131494</v>
          </cell>
          <cell r="R3310" t="str">
            <v>BLGS040605</v>
          </cell>
          <cell r="AB3310"/>
        </row>
        <row r="3311">
          <cell r="A3311">
            <v>43801.531030092599</v>
          </cell>
          <cell r="B3311">
            <v>7914</v>
          </cell>
          <cell r="F3311" t="str">
            <v>CC-00131431</v>
          </cell>
          <cell r="R3311" t="str">
            <v>BRAC372524</v>
          </cell>
          <cell r="AB3311"/>
        </row>
        <row r="3312">
          <cell r="A3312">
            <v>43801.522592592599</v>
          </cell>
          <cell r="B3312">
            <v>32552</v>
          </cell>
          <cell r="F3312" t="str">
            <v>CC-00131417</v>
          </cell>
          <cell r="R3312" t="str">
            <v>BLES031356</v>
          </cell>
          <cell r="AB3312"/>
        </row>
        <row r="3313">
          <cell r="A3313">
            <v>43801.514305555596</v>
          </cell>
          <cell r="B3313">
            <v>45530</v>
          </cell>
          <cell r="F3313" t="str">
            <v>CC-00131400</v>
          </cell>
          <cell r="R3313" t="str">
            <v>BKAS030601</v>
          </cell>
          <cell r="AB3313"/>
        </row>
        <row r="3314">
          <cell r="A3314">
            <v>43796.634467592601</v>
          </cell>
          <cell r="B3314">
            <v>19238</v>
          </cell>
          <cell r="F3314" t="str">
            <v>CC-00129773</v>
          </cell>
          <cell r="R3314" t="str">
            <v>BPLF150007</v>
          </cell>
          <cell r="AB3314"/>
        </row>
        <row r="3315">
          <cell r="A3315">
            <v>43796.620196759301</v>
          </cell>
          <cell r="B3315">
            <v>22432</v>
          </cell>
          <cell r="F3315" t="str">
            <v>CC-00129759</v>
          </cell>
          <cell r="R3315" t="str">
            <v>BKJS030050</v>
          </cell>
          <cell r="AB3315"/>
        </row>
        <row r="3316">
          <cell r="A3316">
            <v>43792.7126041667</v>
          </cell>
          <cell r="B3316">
            <v>1587</v>
          </cell>
          <cell r="F3316" t="str">
            <v>CC-00128415</v>
          </cell>
          <cell r="R3316" t="str">
            <v>BSCS037449</v>
          </cell>
          <cell r="AB3316"/>
        </row>
        <row r="3317">
          <cell r="A3317">
            <v>43789.692766203698</v>
          </cell>
          <cell r="B3317">
            <v>3000</v>
          </cell>
          <cell r="F3317" t="str">
            <v>CC-00127301</v>
          </cell>
          <cell r="R3317" t="str">
            <v>BRLD160727</v>
          </cell>
          <cell r="AB3317"/>
        </row>
        <row r="3318">
          <cell r="A3318">
            <v>43787.465787036999</v>
          </cell>
          <cell r="B3318">
            <v>4500</v>
          </cell>
          <cell r="F3318" t="str">
            <v>CC-00126015</v>
          </cell>
          <cell r="R3318" t="str">
            <v>BRED161077</v>
          </cell>
          <cell r="AB3318"/>
        </row>
        <row r="3319">
          <cell r="A3319">
            <v>43785.619965277801</v>
          </cell>
          <cell r="B3319">
            <v>10058</v>
          </cell>
          <cell r="F3319" t="str">
            <v>CC-00125767</v>
          </cell>
          <cell r="R3319" t="str">
            <v>BQES030978</v>
          </cell>
          <cell r="AB3319"/>
        </row>
        <row r="3320">
          <cell r="A3320">
            <v>43780.838298611103</v>
          </cell>
          <cell r="B3320">
            <v>1405</v>
          </cell>
          <cell r="F3320" t="str">
            <v>CC-00123730</v>
          </cell>
          <cell r="R3320" t="str">
            <v>BSAD161567</v>
          </cell>
          <cell r="AB3320"/>
        </row>
        <row r="3321">
          <cell r="A3321">
            <v>43780.514212962997</v>
          </cell>
          <cell r="B3321">
            <v>1559</v>
          </cell>
          <cell r="F3321" t="str">
            <v>CC-00123404</v>
          </cell>
          <cell r="R3321" t="str">
            <v>BSJD161406</v>
          </cell>
          <cell r="AB3321"/>
        </row>
        <row r="3322">
          <cell r="A3322">
            <v>43780.433101851799</v>
          </cell>
          <cell r="B3322">
            <v>2450</v>
          </cell>
          <cell r="F3322" t="str">
            <v>CC-00123313</v>
          </cell>
          <cell r="R3322" t="str">
            <v>BRGL151464</v>
          </cell>
          <cell r="AB3322"/>
        </row>
        <row r="3323">
          <cell r="A3323">
            <v>43778.724965277797</v>
          </cell>
          <cell r="B3323">
            <v>4500</v>
          </cell>
          <cell r="F3323" t="str">
            <v>CC-00123221</v>
          </cell>
          <cell r="R3323" t="str">
            <v>BQKD160094</v>
          </cell>
          <cell r="AB3323"/>
        </row>
        <row r="3324">
          <cell r="A3324">
            <v>43776.465069444399</v>
          </cell>
          <cell r="B3324">
            <v>2044</v>
          </cell>
          <cell r="F3324" t="str">
            <v>CC-00122090</v>
          </cell>
          <cell r="R3324" t="str">
            <v>BRCD160990</v>
          </cell>
          <cell r="AB3324"/>
        </row>
        <row r="3325">
          <cell r="A3325">
            <v>43776.462395833303</v>
          </cell>
          <cell r="B3325">
            <v>35012</v>
          </cell>
          <cell r="F3325" t="str">
            <v>CC-00122088</v>
          </cell>
          <cell r="R3325" t="str">
            <v>BMBL160078</v>
          </cell>
          <cell r="AB3325"/>
        </row>
        <row r="3326">
          <cell r="A3326">
            <v>43769.550729166702</v>
          </cell>
          <cell r="B3326">
            <v>2769</v>
          </cell>
          <cell r="F3326" t="str">
            <v>CC-00119745</v>
          </cell>
          <cell r="R3326" t="str">
            <v>BRLD160741</v>
          </cell>
          <cell r="AB3326"/>
        </row>
        <row r="3327">
          <cell r="A3327">
            <v>43763.563020833302</v>
          </cell>
          <cell r="B3327">
            <v>753</v>
          </cell>
          <cell r="F3327" t="str">
            <v>CC-00118831</v>
          </cell>
          <cell r="R3327" t="str">
            <v>BRID161341</v>
          </cell>
          <cell r="AB3327"/>
        </row>
        <row r="3328">
          <cell r="A3328">
            <v>43763.475266203699</v>
          </cell>
          <cell r="B3328">
            <v>5533</v>
          </cell>
          <cell r="F3328" t="str">
            <v>CC-00118751</v>
          </cell>
          <cell r="R3328" t="str">
            <v>BRGC373885</v>
          </cell>
          <cell r="AB3328"/>
        </row>
        <row r="3329">
          <cell r="A3329">
            <v>43760.5003125</v>
          </cell>
          <cell r="B3329">
            <v>63862</v>
          </cell>
          <cell r="F3329" t="str">
            <v>CC-00117485</v>
          </cell>
          <cell r="R3329" t="str">
            <v>BJGS031396</v>
          </cell>
          <cell r="AB3329"/>
        </row>
        <row r="3330">
          <cell r="A3330">
            <v>43759.706377314797</v>
          </cell>
          <cell r="B3330">
            <v>1549</v>
          </cell>
          <cell r="F3330" t="str">
            <v>CC-00117290</v>
          </cell>
          <cell r="R3330" t="str">
            <v>BRGD161212</v>
          </cell>
          <cell r="AB3330"/>
        </row>
        <row r="3331">
          <cell r="A3331">
            <v>43759.699050925898</v>
          </cell>
          <cell r="B3331">
            <v>3038</v>
          </cell>
          <cell r="F3331" t="str">
            <v>CC-00117277</v>
          </cell>
          <cell r="R3331" t="str">
            <v>BRCD160968</v>
          </cell>
          <cell r="AB3331"/>
        </row>
        <row r="3332">
          <cell r="A3332">
            <v>43759.691990740699</v>
          </cell>
          <cell r="B3332">
            <v>25715</v>
          </cell>
          <cell r="F3332" t="str">
            <v>CC-00117272</v>
          </cell>
          <cell r="R3332" t="str">
            <v>BLFS031469</v>
          </cell>
          <cell r="AB3332"/>
        </row>
        <row r="3333">
          <cell r="A3333">
            <v>43759.533113425903</v>
          </cell>
          <cell r="B3333">
            <v>12211</v>
          </cell>
          <cell r="F3333" t="str">
            <v>CC-00117112</v>
          </cell>
          <cell r="R3333" t="str">
            <v>BMFS031346</v>
          </cell>
          <cell r="AB3333"/>
        </row>
        <row r="3334">
          <cell r="A3334">
            <v>43757.6711574074</v>
          </cell>
          <cell r="B3334">
            <v>24981</v>
          </cell>
          <cell r="F3334" t="str">
            <v>CC-00116831</v>
          </cell>
          <cell r="R3334" t="str">
            <v>BKCS040470</v>
          </cell>
          <cell r="AB3334"/>
        </row>
        <row r="3335">
          <cell r="A3335">
            <v>43757.4894907407</v>
          </cell>
          <cell r="B3335">
            <v>4955</v>
          </cell>
          <cell r="F3335" t="str">
            <v>CC-00116640</v>
          </cell>
          <cell r="R3335" t="str">
            <v>BQCS040170</v>
          </cell>
          <cell r="AB3335"/>
        </row>
        <row r="3336">
          <cell r="A3336">
            <v>43757.462812500002</v>
          </cell>
          <cell r="B3336">
            <v>536</v>
          </cell>
          <cell r="F3336" t="str">
            <v>CC-00116604</v>
          </cell>
          <cell r="R3336" t="str">
            <v>BSAD161582</v>
          </cell>
          <cell r="AB3336"/>
        </row>
        <row r="3337">
          <cell r="A3337">
            <v>43755.480497685203</v>
          </cell>
          <cell r="B3337">
            <v>1781</v>
          </cell>
          <cell r="F3337" t="str">
            <v>CC-00115797</v>
          </cell>
          <cell r="R3337" t="str">
            <v>BRJC371698</v>
          </cell>
          <cell r="AB3337"/>
        </row>
        <row r="3338">
          <cell r="A3338">
            <v>43755.478206018503</v>
          </cell>
          <cell r="B3338">
            <v>4458</v>
          </cell>
          <cell r="F3338" t="str">
            <v>CC-00115792</v>
          </cell>
          <cell r="R3338" t="str">
            <v>BRES034488</v>
          </cell>
          <cell r="AB3338"/>
        </row>
        <row r="3339">
          <cell r="A3339">
            <v>43754.572546296302</v>
          </cell>
          <cell r="B3339">
            <v>9749</v>
          </cell>
          <cell r="F3339" t="str">
            <v>CC-00115454</v>
          </cell>
          <cell r="R3339" t="str">
            <v>BQES030978</v>
          </cell>
          <cell r="AB3339"/>
        </row>
        <row r="3340">
          <cell r="A3340">
            <v>43752.545266203699</v>
          </cell>
          <cell r="B3340">
            <v>3612</v>
          </cell>
          <cell r="F3340" t="str">
            <v>CC-00114421</v>
          </cell>
          <cell r="R3340" t="str">
            <v>BRIS035698</v>
          </cell>
          <cell r="AB3340"/>
        </row>
        <row r="3341">
          <cell r="A3341">
            <v>43750.932557870401</v>
          </cell>
          <cell r="B3341">
            <v>3284</v>
          </cell>
          <cell r="F3341" t="str">
            <v>CC-00114175</v>
          </cell>
          <cell r="R3341" t="str">
            <v>BQHD160427</v>
          </cell>
          <cell r="AB3341"/>
        </row>
        <row r="3342">
          <cell r="A3342">
            <v>43750.9295949074</v>
          </cell>
          <cell r="B3342">
            <v>4441</v>
          </cell>
          <cell r="F3342" t="str">
            <v>CC-00114173</v>
          </cell>
          <cell r="R3342" t="str">
            <v>BJHS031586</v>
          </cell>
          <cell r="AB3342"/>
        </row>
        <row r="3343">
          <cell r="A3343">
            <v>43749.573668981502</v>
          </cell>
          <cell r="B3343">
            <v>1038</v>
          </cell>
          <cell r="F3343" t="str">
            <v>CC-00113598</v>
          </cell>
          <cell r="R3343" t="str">
            <v>BREC373485</v>
          </cell>
          <cell r="AB3343"/>
        </row>
        <row r="3344">
          <cell r="A3344">
            <v>43749.565428240698</v>
          </cell>
          <cell r="B3344">
            <v>40000</v>
          </cell>
          <cell r="F3344" t="str">
            <v>CC-00113591</v>
          </cell>
          <cell r="R3344" t="str">
            <v>BIFS040367</v>
          </cell>
          <cell r="AB3344"/>
        </row>
        <row r="3345">
          <cell r="A3345">
            <v>43749.563148148103</v>
          </cell>
          <cell r="B3345">
            <v>1007</v>
          </cell>
          <cell r="F3345" t="str">
            <v>CC-00113584</v>
          </cell>
          <cell r="R3345" t="str">
            <v>BSKD161467</v>
          </cell>
          <cell r="AB3345"/>
        </row>
        <row r="3346">
          <cell r="A3346">
            <v>43749.545162037</v>
          </cell>
          <cell r="B3346">
            <v>1565</v>
          </cell>
          <cell r="F3346" t="str">
            <v>CC-00113573</v>
          </cell>
          <cell r="R3346" t="str">
            <v>BSKS036365</v>
          </cell>
          <cell r="AB3346"/>
        </row>
        <row r="3347">
          <cell r="A3347">
            <v>43743.378564814797</v>
          </cell>
          <cell r="B3347">
            <v>510</v>
          </cell>
          <cell r="F3347" t="str">
            <v>CC-00111906</v>
          </cell>
          <cell r="R3347" t="str">
            <v>BSCD161691</v>
          </cell>
          <cell r="AB3347"/>
        </row>
        <row r="3348">
          <cell r="A3348">
            <v>43732.775972222204</v>
          </cell>
          <cell r="B3348">
            <v>2030</v>
          </cell>
          <cell r="F3348" t="str">
            <v>CC-00108584</v>
          </cell>
          <cell r="R3348" t="str">
            <v>BRHD161304</v>
          </cell>
          <cell r="AB3348"/>
        </row>
        <row r="3349">
          <cell r="A3349">
            <v>43721.448773148099</v>
          </cell>
          <cell r="B3349">
            <v>7300</v>
          </cell>
          <cell r="F3349" t="str">
            <v>CC-00104849</v>
          </cell>
          <cell r="R3349" t="str">
            <v>BQBS033796</v>
          </cell>
          <cell r="AB3349"/>
        </row>
        <row r="3350">
          <cell r="A3350">
            <v>43719.682025463</v>
          </cell>
          <cell r="B3350">
            <v>17187</v>
          </cell>
          <cell r="F3350" t="str">
            <v>CC-00104433</v>
          </cell>
          <cell r="R3350" t="str">
            <v>GOIS031795</v>
          </cell>
          <cell r="AB3350"/>
        </row>
        <row r="3351">
          <cell r="A3351">
            <v>43719.651192129597</v>
          </cell>
          <cell r="B3351">
            <v>518</v>
          </cell>
          <cell r="F3351" t="str">
            <v>CC-00104393</v>
          </cell>
          <cell r="R3351" t="str">
            <v>BRID161336</v>
          </cell>
          <cell r="AB3351"/>
        </row>
        <row r="3352">
          <cell r="A3352">
            <v>43715.671932870398</v>
          </cell>
          <cell r="B3352">
            <v>3750</v>
          </cell>
          <cell r="F3352" t="str">
            <v>CC-00103212</v>
          </cell>
          <cell r="R3352" t="str">
            <v>BPHD200246</v>
          </cell>
          <cell r="AB3352"/>
        </row>
        <row r="3353">
          <cell r="A3353">
            <v>43714.529374999998</v>
          </cell>
          <cell r="B3353">
            <v>1155</v>
          </cell>
          <cell r="F3353" t="str">
            <v>CC-00102702</v>
          </cell>
          <cell r="R3353" t="str">
            <v>BSJD161406</v>
          </cell>
          <cell r="AB3353"/>
        </row>
        <row r="3354">
          <cell r="A3354">
            <v>43711.6880439815</v>
          </cell>
          <cell r="B3354">
            <v>4266</v>
          </cell>
          <cell r="F3354" t="str">
            <v>CC-00101800</v>
          </cell>
          <cell r="R3354" t="str">
            <v>BRED161077</v>
          </cell>
          <cell r="AB3354"/>
        </row>
        <row r="3355">
          <cell r="A3355">
            <v>43711.545949074098</v>
          </cell>
          <cell r="B3355">
            <v>3406</v>
          </cell>
          <cell r="F3355" t="str">
            <v>CC-00101645</v>
          </cell>
          <cell r="R3355" t="str">
            <v>BRCD160948</v>
          </cell>
          <cell r="AB3355"/>
        </row>
        <row r="3356">
          <cell r="A3356">
            <v>43707.622523148202</v>
          </cell>
          <cell r="B3356"/>
          <cell r="F3356" t="str">
            <v>CC-00100739</v>
          </cell>
          <cell r="R3356"/>
          <cell r="AB3356"/>
        </row>
        <row r="3357">
          <cell r="A3357">
            <v>43705.563958333303</v>
          </cell>
          <cell r="B3357">
            <v>2966</v>
          </cell>
          <cell r="F3357" t="str">
            <v>CC-00099958</v>
          </cell>
          <cell r="R3357" t="str">
            <v>BRAD160777</v>
          </cell>
          <cell r="AB3357"/>
        </row>
        <row r="3358">
          <cell r="A3358">
            <v>43701.527187500003</v>
          </cell>
          <cell r="B3358">
            <v>2260</v>
          </cell>
          <cell r="F3358" t="str">
            <v>CC-00098763</v>
          </cell>
          <cell r="R3358" t="str">
            <v>BRLD160741</v>
          </cell>
          <cell r="AB3358"/>
        </row>
        <row r="3359">
          <cell r="A3359">
            <v>43701.525358796302</v>
          </cell>
          <cell r="B3359">
            <v>3487</v>
          </cell>
          <cell r="F3359" t="str">
            <v>CC-00098760</v>
          </cell>
          <cell r="R3359" t="str">
            <v>BQID160499</v>
          </cell>
          <cell r="AB3359"/>
        </row>
        <row r="3360">
          <cell r="A3360">
            <v>43701.448506944398</v>
          </cell>
          <cell r="B3360">
            <v>2390</v>
          </cell>
          <cell r="F3360" t="str">
            <v>CC-00098706</v>
          </cell>
          <cell r="R3360" t="str">
            <v>BRLD160727</v>
          </cell>
          <cell r="AB3360"/>
        </row>
        <row r="3361">
          <cell r="A3361">
            <v>43696.531574074099</v>
          </cell>
          <cell r="B3361">
            <v>1440</v>
          </cell>
          <cell r="F3361" t="str">
            <v>CC-00096843</v>
          </cell>
          <cell r="R3361" t="str">
            <v>BRHD161312</v>
          </cell>
          <cell r="AB3361"/>
        </row>
        <row r="3362">
          <cell r="A3362">
            <v>43686.5321527778</v>
          </cell>
          <cell r="B3362">
            <v>2002</v>
          </cell>
          <cell r="F3362" t="str">
            <v>CC-00094341</v>
          </cell>
          <cell r="R3362" t="str">
            <v>BRBD160856</v>
          </cell>
          <cell r="AB3362"/>
        </row>
        <row r="3363">
          <cell r="A3363">
            <v>43685.535405092603</v>
          </cell>
          <cell r="B3363">
            <v>537</v>
          </cell>
          <cell r="F3363" t="str">
            <v>CC-00094009</v>
          </cell>
          <cell r="R3363" t="str">
            <v>BSKD161477</v>
          </cell>
          <cell r="AB3363"/>
        </row>
        <row r="3364">
          <cell r="A3364">
            <v>43672.481273148202</v>
          </cell>
          <cell r="B3364">
            <v>1539</v>
          </cell>
          <cell r="F3364" t="str">
            <v>CC-00090061</v>
          </cell>
          <cell r="R3364" t="str">
            <v>BRCD160990</v>
          </cell>
          <cell r="AB3364"/>
        </row>
        <row r="3365">
          <cell r="A3365">
            <v>43671.562881944403</v>
          </cell>
          <cell r="B3365">
            <v>1510</v>
          </cell>
          <cell r="F3365" t="str">
            <v>CC-00089748</v>
          </cell>
          <cell r="R3365" t="str">
            <v>BRHD161304</v>
          </cell>
          <cell r="AB3365"/>
        </row>
        <row r="3366">
          <cell r="A3366">
            <v>43671.4472916667</v>
          </cell>
          <cell r="B3366">
            <v>486</v>
          </cell>
          <cell r="F3366" t="str">
            <v>CC-00089609</v>
          </cell>
          <cell r="R3366" t="str">
            <v>BSJD161422</v>
          </cell>
          <cell r="AB3366"/>
        </row>
        <row r="3367">
          <cell r="A3367">
            <v>43670.605682870402</v>
          </cell>
          <cell r="B3367">
            <v>591</v>
          </cell>
          <cell r="F3367" t="str">
            <v>CC-00089366</v>
          </cell>
          <cell r="R3367" t="str">
            <v>BSAD161567</v>
          </cell>
          <cell r="AB3367"/>
        </row>
        <row r="3368">
          <cell r="A3368">
            <v>43666.513449074097</v>
          </cell>
          <cell r="B3368">
            <v>23603</v>
          </cell>
          <cell r="F3368" t="str">
            <v>CC-00088079</v>
          </cell>
          <cell r="R3368" t="str">
            <v>BIFS040367</v>
          </cell>
          <cell r="AB3368"/>
        </row>
        <row r="3369">
          <cell r="A3369">
            <v>43666.511990740699</v>
          </cell>
          <cell r="B3369">
            <v>1916</v>
          </cell>
          <cell r="F3369" t="str">
            <v>CC-00088076</v>
          </cell>
          <cell r="R3369" t="str">
            <v>BRGD161233</v>
          </cell>
          <cell r="AB3369"/>
        </row>
        <row r="3370">
          <cell r="A3370">
            <v>43666.504513888904</v>
          </cell>
          <cell r="B3370">
            <v>499</v>
          </cell>
          <cell r="F3370" t="str">
            <v>CC-00088070</v>
          </cell>
          <cell r="R3370" t="str">
            <v>BSKD161467</v>
          </cell>
          <cell r="AB3370"/>
        </row>
        <row r="3371">
          <cell r="A3371">
            <v>43665.4621064815</v>
          </cell>
          <cell r="B3371">
            <v>4069</v>
          </cell>
          <cell r="F3371" t="str">
            <v>CC-00087661</v>
          </cell>
          <cell r="R3371" t="str">
            <v>BQJD200029</v>
          </cell>
          <cell r="AB3371"/>
        </row>
        <row r="3372">
          <cell r="A3372">
            <v>43661.532002314802</v>
          </cell>
          <cell r="B3372">
            <v>6822</v>
          </cell>
          <cell r="F3372" t="str">
            <v>CC-00086258</v>
          </cell>
          <cell r="R3372" t="str">
            <v>BQIS031915</v>
          </cell>
          <cell r="AB3372"/>
        </row>
        <row r="3373">
          <cell r="A3373">
            <v>43661.5140046296</v>
          </cell>
          <cell r="B3373">
            <v>24504</v>
          </cell>
          <cell r="F3373" t="str">
            <v>CC-00086232</v>
          </cell>
          <cell r="R3373" t="str">
            <v>BLFS031469</v>
          </cell>
          <cell r="AB3373"/>
        </row>
        <row r="3374">
          <cell r="A3374">
            <v>43661.500567129602</v>
          </cell>
          <cell r="B3374">
            <v>14433</v>
          </cell>
          <cell r="F3374" t="str">
            <v>CC-00086213</v>
          </cell>
          <cell r="R3374" t="str">
            <v>BLIS031950</v>
          </cell>
          <cell r="AB3374"/>
        </row>
        <row r="3375">
          <cell r="A3375">
            <v>43661.495358796303</v>
          </cell>
          <cell r="B3375">
            <v>10682</v>
          </cell>
          <cell r="F3375" t="str">
            <v>CC-00086207</v>
          </cell>
          <cell r="R3375" t="str">
            <v>BMFS031346</v>
          </cell>
          <cell r="AB3375"/>
        </row>
        <row r="3376">
          <cell r="A3376">
            <v>43659.556921296302</v>
          </cell>
          <cell r="B3376">
            <v>613</v>
          </cell>
          <cell r="F3376" t="str">
            <v>CC-00085932</v>
          </cell>
          <cell r="R3376" t="str">
            <v>BSKD161476</v>
          </cell>
          <cell r="AB3376"/>
        </row>
        <row r="3377">
          <cell r="A3377">
            <v>43658.529745370397</v>
          </cell>
          <cell r="B3377">
            <v>546</v>
          </cell>
          <cell r="F3377" t="str">
            <v>CC-00085563</v>
          </cell>
          <cell r="R3377" t="str">
            <v>BREC373485</v>
          </cell>
          <cell r="AB3377"/>
        </row>
        <row r="3378">
          <cell r="A3378">
            <v>43658.519837963002</v>
          </cell>
          <cell r="B3378">
            <v>2490</v>
          </cell>
          <cell r="F3378" t="str">
            <v>CC-00085550</v>
          </cell>
          <cell r="R3378" t="str">
            <v>BRAD160816</v>
          </cell>
          <cell r="AB3378"/>
        </row>
        <row r="3379">
          <cell r="A3379">
            <v>43655.679490740702</v>
          </cell>
          <cell r="B3379">
            <v>4906</v>
          </cell>
          <cell r="F3379" t="str">
            <v>CC-00084568</v>
          </cell>
          <cell r="R3379" t="str">
            <v>BQKD160076</v>
          </cell>
          <cell r="AB3379"/>
        </row>
        <row r="3380">
          <cell r="A3380">
            <v>43650.548310185201</v>
          </cell>
          <cell r="B3380">
            <v>746</v>
          </cell>
          <cell r="F3380" t="str">
            <v>CC-00082880</v>
          </cell>
          <cell r="R3380" t="str">
            <v>BSJD161378</v>
          </cell>
          <cell r="AB3380"/>
        </row>
        <row r="3381">
          <cell r="A3381">
            <v>43649.486527777801</v>
          </cell>
          <cell r="B3381">
            <v>0</v>
          </cell>
          <cell r="F3381" t="str">
            <v>CC-00082457</v>
          </cell>
          <cell r="R3381" t="str">
            <v>CRLE561984</v>
          </cell>
          <cell r="AB3381"/>
        </row>
        <row r="3382">
          <cell r="A3382">
            <v>43649.486203703702</v>
          </cell>
          <cell r="B3382">
            <v>1570</v>
          </cell>
          <cell r="F3382" t="str">
            <v>CC-00082456</v>
          </cell>
          <cell r="R3382" t="str">
            <v>BRLD160728</v>
          </cell>
          <cell r="AB3382"/>
        </row>
        <row r="3383">
          <cell r="A3383">
            <v>43649.481354166703</v>
          </cell>
          <cell r="B3383">
            <v>1967</v>
          </cell>
          <cell r="F3383" t="str">
            <v>CC-00082451</v>
          </cell>
          <cell r="R3383" t="str">
            <v>BRLD160741</v>
          </cell>
          <cell r="AB3383"/>
        </row>
        <row r="3384">
          <cell r="A3384">
            <v>43648.4678472222</v>
          </cell>
          <cell r="B3384">
            <v>690</v>
          </cell>
          <cell r="F3384" t="str">
            <v>CC-00082041</v>
          </cell>
          <cell r="R3384" t="str">
            <v>BSLD200427</v>
          </cell>
          <cell r="AB3384"/>
        </row>
        <row r="3385">
          <cell r="A3385">
            <v>43645.457187499997</v>
          </cell>
          <cell r="B3385">
            <v>1652</v>
          </cell>
          <cell r="F3385" t="str">
            <v>CC-00081251</v>
          </cell>
          <cell r="R3385" t="str">
            <v>BRIS035698</v>
          </cell>
          <cell r="AB3385"/>
        </row>
        <row r="3386">
          <cell r="A3386">
            <v>43643.688935185201</v>
          </cell>
          <cell r="B3386">
            <v>1632</v>
          </cell>
          <cell r="F3386" t="str">
            <v>CC-00080748</v>
          </cell>
          <cell r="R3386" t="str">
            <v>BRED161131</v>
          </cell>
          <cell r="AB3386"/>
        </row>
        <row r="3387">
          <cell r="A3387">
            <v>43642.676898148202</v>
          </cell>
          <cell r="B3387">
            <v>11897</v>
          </cell>
          <cell r="F3387" t="str">
            <v>CC-00080306</v>
          </cell>
          <cell r="R3387" t="str">
            <v>BOCS040147</v>
          </cell>
          <cell r="AB3387"/>
        </row>
        <row r="3388">
          <cell r="A3388">
            <v>43642.647650462997</v>
          </cell>
          <cell r="B3388">
            <v>572</v>
          </cell>
          <cell r="F3388" t="str">
            <v>CC-00080270</v>
          </cell>
          <cell r="R3388" t="str">
            <v>BSLD230358</v>
          </cell>
          <cell r="AB3388"/>
        </row>
        <row r="3389">
          <cell r="A3389">
            <v>43640.536030092597</v>
          </cell>
          <cell r="B3389">
            <v>1735</v>
          </cell>
          <cell r="F3389" t="str">
            <v>CC-00079398</v>
          </cell>
          <cell r="R3389" t="str">
            <v>BRFC373676</v>
          </cell>
          <cell r="AB3389"/>
        </row>
        <row r="3390">
          <cell r="A3390">
            <v>43640.534629629597</v>
          </cell>
          <cell r="B3390">
            <v>866</v>
          </cell>
          <cell r="F3390" t="str">
            <v>CC-00079395</v>
          </cell>
          <cell r="R3390" t="str">
            <v>BRDD161021</v>
          </cell>
          <cell r="AB3390"/>
        </row>
        <row r="3391">
          <cell r="A3391">
            <v>43640.528668981497</v>
          </cell>
          <cell r="B3391">
            <v>2850</v>
          </cell>
          <cell r="F3391" t="str">
            <v>CC-00079393</v>
          </cell>
          <cell r="R3391" t="str">
            <v>BQJD120016</v>
          </cell>
          <cell r="AB3391"/>
        </row>
        <row r="3392">
          <cell r="A3392">
            <v>43640.502407407403</v>
          </cell>
          <cell r="B3392">
            <v>4024</v>
          </cell>
          <cell r="F3392" t="str">
            <v>CC-00079365</v>
          </cell>
          <cell r="R3392" t="str">
            <v>BQKD160094</v>
          </cell>
          <cell r="AB3392"/>
        </row>
        <row r="3393">
          <cell r="A3393">
            <v>43638.498969907399</v>
          </cell>
          <cell r="B3393">
            <v>7785</v>
          </cell>
          <cell r="F3393" t="str">
            <v>CC-00078957</v>
          </cell>
          <cell r="R3393" t="str">
            <v>GPBC370442</v>
          </cell>
          <cell r="AB3393"/>
        </row>
        <row r="3394">
          <cell r="A3394">
            <v>43637.585358796299</v>
          </cell>
          <cell r="B3394">
            <v>1102</v>
          </cell>
          <cell r="F3394" t="str">
            <v>CC-00078701</v>
          </cell>
          <cell r="R3394" t="str">
            <v>BRED161081</v>
          </cell>
          <cell r="AB3394"/>
        </row>
        <row r="3395">
          <cell r="A3395">
            <v>43637.479826388902</v>
          </cell>
          <cell r="B3395">
            <v>1857</v>
          </cell>
          <cell r="F3395" t="str">
            <v>CC-00078580</v>
          </cell>
          <cell r="R3395" t="str">
            <v>BQLD160182</v>
          </cell>
          <cell r="AB3395"/>
        </row>
        <row r="3396">
          <cell r="A3396">
            <v>43637.475196759297</v>
          </cell>
          <cell r="B3396">
            <v>605</v>
          </cell>
          <cell r="F3396" t="str">
            <v>CC-00078574</v>
          </cell>
          <cell r="R3396" t="str">
            <v>BSKL151780</v>
          </cell>
          <cell r="AB3396"/>
        </row>
        <row r="3397">
          <cell r="A3397">
            <v>43637.473483796297</v>
          </cell>
          <cell r="B3397">
            <v>4207</v>
          </cell>
          <cell r="F3397" t="str">
            <v>CC-00078571</v>
          </cell>
          <cell r="R3397" t="str">
            <v>BQDD200043</v>
          </cell>
          <cell r="AB3397"/>
        </row>
        <row r="3398">
          <cell r="A3398">
            <v>43636.455208333296</v>
          </cell>
          <cell r="B3398">
            <v>2178</v>
          </cell>
          <cell r="F3398" t="str">
            <v>CC-00078140</v>
          </cell>
          <cell r="R3398" t="str">
            <v>BQED160222</v>
          </cell>
          <cell r="AB3398"/>
        </row>
        <row r="3399">
          <cell r="A3399">
            <v>43635.4995023148</v>
          </cell>
          <cell r="B3399">
            <v>6780</v>
          </cell>
          <cell r="F3399" t="str">
            <v>CC-00077784</v>
          </cell>
          <cell r="R3399" t="str">
            <v>BPLD200036</v>
          </cell>
          <cell r="AB3399"/>
        </row>
        <row r="3400">
          <cell r="A3400">
            <v>43635.436817129601</v>
          </cell>
          <cell r="B3400">
            <v>2553</v>
          </cell>
          <cell r="F3400" t="str">
            <v>CC-00077693</v>
          </cell>
          <cell r="R3400" t="str">
            <v>BRAD160777</v>
          </cell>
          <cell r="AB3400"/>
        </row>
        <row r="3401">
          <cell r="A3401">
            <v>43634.432650463001</v>
          </cell>
          <cell r="B3401">
            <v>2533</v>
          </cell>
          <cell r="F3401" t="str">
            <v>CC-00077294</v>
          </cell>
          <cell r="R3401" t="str">
            <v>BRJC371742</v>
          </cell>
          <cell r="AB3401"/>
        </row>
        <row r="3402">
          <cell r="A3402">
            <v>43634.4214699074</v>
          </cell>
          <cell r="B3402">
            <v>1300</v>
          </cell>
          <cell r="F3402" t="str">
            <v>CC-00077282</v>
          </cell>
          <cell r="R3402" t="str">
            <v>BRLD230160</v>
          </cell>
          <cell r="AB3402"/>
        </row>
        <row r="3403">
          <cell r="A3403">
            <v>43633.495416666701</v>
          </cell>
          <cell r="B3403">
            <v>3001</v>
          </cell>
          <cell r="F3403" t="str">
            <v>CC-00076967</v>
          </cell>
          <cell r="R3403" t="str">
            <v>BQBD160060</v>
          </cell>
          <cell r="AB3403"/>
        </row>
        <row r="3404">
          <cell r="A3404">
            <v>43631.488784722198</v>
          </cell>
          <cell r="B3404">
            <v>3312</v>
          </cell>
          <cell r="F3404" t="str">
            <v>CC-00076634</v>
          </cell>
          <cell r="R3404" t="str">
            <v>BQID160510</v>
          </cell>
          <cell r="AB3404"/>
        </row>
        <row r="3405">
          <cell r="A3405">
            <v>43631.487349536997</v>
          </cell>
          <cell r="B3405">
            <v>5793</v>
          </cell>
          <cell r="F3405" t="str">
            <v>CC-00076632</v>
          </cell>
          <cell r="R3405" t="str">
            <v>BMHD200313</v>
          </cell>
          <cell r="AB3405"/>
        </row>
        <row r="3406">
          <cell r="A3406">
            <v>43630.519224536998</v>
          </cell>
          <cell r="B3406">
            <v>3010</v>
          </cell>
          <cell r="F3406" t="str">
            <v>CC-00076304</v>
          </cell>
          <cell r="R3406" t="str">
            <v>BRBD160901</v>
          </cell>
          <cell r="AB3406"/>
        </row>
        <row r="3407">
          <cell r="A3407">
            <v>43629.468935185199</v>
          </cell>
          <cell r="B3407">
            <v>2203</v>
          </cell>
          <cell r="F3407" t="str">
            <v>CC-00075806</v>
          </cell>
          <cell r="R3407" t="str">
            <v>BRAD160816</v>
          </cell>
          <cell r="AB3407"/>
        </row>
        <row r="3408">
          <cell r="A3408">
            <v>43628.745428240698</v>
          </cell>
          <cell r="B3408">
            <v>263</v>
          </cell>
          <cell r="F3408" t="str">
            <v>CC-00075706</v>
          </cell>
          <cell r="R3408" t="str">
            <v>BSAD161576</v>
          </cell>
          <cell r="AB3408"/>
        </row>
        <row r="3409">
          <cell r="A3409">
            <v>43628.615185185197</v>
          </cell>
          <cell r="B3409">
            <v>2091</v>
          </cell>
          <cell r="F3409" t="str">
            <v>CC-00075553</v>
          </cell>
          <cell r="R3409" t="str">
            <v>BRHS035368</v>
          </cell>
          <cell r="AB3409"/>
        </row>
        <row r="3410">
          <cell r="A3410">
            <v>43628.484976851898</v>
          </cell>
          <cell r="B3410">
            <v>1002</v>
          </cell>
          <cell r="F3410" t="str">
            <v>CC-00075435</v>
          </cell>
          <cell r="R3410" t="str">
            <v>BRGD161212</v>
          </cell>
          <cell r="AB3410" t="str">
            <v>Contact person name - S.Senthil
Contact No. - 9585918025</v>
          </cell>
        </row>
        <row r="3411">
          <cell r="A3411">
            <v>43627.774687500001</v>
          </cell>
          <cell r="B3411">
            <v>1507</v>
          </cell>
          <cell r="F3411" t="str">
            <v>CC-00075305</v>
          </cell>
          <cell r="R3411" t="str">
            <v>BRED161077</v>
          </cell>
          <cell r="AB3411"/>
        </row>
        <row r="3412">
          <cell r="A3412">
            <v>43627.759224537003</v>
          </cell>
          <cell r="B3412">
            <v>5202</v>
          </cell>
          <cell r="F3412" t="str">
            <v>CC-00075304</v>
          </cell>
          <cell r="R3412" t="str">
            <v>BPED200187</v>
          </cell>
          <cell r="AB3412"/>
        </row>
        <row r="3413">
          <cell r="A3413">
            <v>43624.860462962999</v>
          </cell>
          <cell r="B3413">
            <v>500</v>
          </cell>
          <cell r="F3413" t="str">
            <v>CC-00074528</v>
          </cell>
          <cell r="R3413" t="str">
            <v>BRDD161021</v>
          </cell>
          <cell r="AB3413" t="str">
            <v>Dear Sir by mistake we wrote the service quotation. we send spare quotation.</v>
          </cell>
        </row>
        <row r="3414">
          <cell r="A3414">
            <v>43624.6949537037</v>
          </cell>
          <cell r="B3414">
            <v>4890</v>
          </cell>
          <cell r="F3414" t="str">
            <v>CC-00074480</v>
          </cell>
          <cell r="R3414" t="str">
            <v>BPED160088</v>
          </cell>
          <cell r="AB3414"/>
        </row>
        <row r="3415">
          <cell r="A3415">
            <v>43624.447638888902</v>
          </cell>
          <cell r="B3415">
            <v>1302</v>
          </cell>
          <cell r="F3415" t="str">
            <v>CC-00074298</v>
          </cell>
          <cell r="R3415" t="str">
            <v>BRCD160940</v>
          </cell>
          <cell r="AB3415"/>
        </row>
        <row r="3416">
          <cell r="A3416">
            <v>43623.484166666698</v>
          </cell>
          <cell r="B3416"/>
          <cell r="F3416" t="str">
            <v>CC-00074010</v>
          </cell>
          <cell r="R3416"/>
          <cell r="AB3416"/>
        </row>
        <row r="3417">
          <cell r="A3417">
            <v>43623.443530092598</v>
          </cell>
          <cell r="B3417">
            <v>4000</v>
          </cell>
          <cell r="F3417" t="str">
            <v>CC-00073969</v>
          </cell>
          <cell r="R3417" t="str">
            <v>BJHS031586</v>
          </cell>
          <cell r="AB3417"/>
        </row>
        <row r="3418">
          <cell r="A3418">
            <v>43622.450543981497</v>
          </cell>
          <cell r="B3418">
            <v>1141</v>
          </cell>
          <cell r="F3418" t="str">
            <v>CC-00073656</v>
          </cell>
          <cell r="R3418" t="str">
            <v>BRGD161225</v>
          </cell>
          <cell r="AB3418"/>
        </row>
        <row r="3419">
          <cell r="A3419">
            <v>43621.496655092596</v>
          </cell>
          <cell r="B3419">
            <v>39889</v>
          </cell>
          <cell r="F3419" t="str">
            <v>CC-00073315</v>
          </cell>
          <cell r="R3419" t="str">
            <v>BLGS040605</v>
          </cell>
          <cell r="AB3419"/>
        </row>
        <row r="3420">
          <cell r="A3420">
            <v>43621.485393518502</v>
          </cell>
          <cell r="B3420">
            <v>1541</v>
          </cell>
          <cell r="F3420" t="str">
            <v>CC-00073304</v>
          </cell>
          <cell r="R3420" t="str">
            <v>BRJD160598</v>
          </cell>
          <cell r="AB3420"/>
        </row>
        <row r="3421">
          <cell r="A3421">
            <v>43621.479375000003</v>
          </cell>
          <cell r="B3421">
            <v>1195</v>
          </cell>
          <cell r="F3421" t="str">
            <v>CC-00073298</v>
          </cell>
          <cell r="R3421" t="str">
            <v>BQFD200090</v>
          </cell>
          <cell r="AB3421"/>
        </row>
        <row r="3422">
          <cell r="A3422">
            <v>43620.654837962997</v>
          </cell>
          <cell r="B3422">
            <v>3083</v>
          </cell>
          <cell r="F3422" t="str">
            <v>CC-00073093</v>
          </cell>
          <cell r="R3422" t="str">
            <v>BRGC373885</v>
          </cell>
          <cell r="AB3422"/>
        </row>
        <row r="3423">
          <cell r="A3423">
            <v>43620.474479166704</v>
          </cell>
          <cell r="B3423">
            <v>2572</v>
          </cell>
          <cell r="F3423" t="str">
            <v>CC-00072877</v>
          </cell>
          <cell r="R3423" t="str">
            <v>BQCS040170</v>
          </cell>
          <cell r="AB3423"/>
        </row>
        <row r="3424">
          <cell r="A3424">
            <v>43620.460474537002</v>
          </cell>
          <cell r="B3424">
            <v>3082</v>
          </cell>
          <cell r="F3424" t="str">
            <v>CC-00072866</v>
          </cell>
          <cell r="R3424" t="str">
            <v>BPIC370386</v>
          </cell>
          <cell r="AB3424"/>
        </row>
        <row r="3425">
          <cell r="A3425">
            <v>43619.642407407402</v>
          </cell>
          <cell r="B3425">
            <v>4000</v>
          </cell>
          <cell r="F3425" t="str">
            <v>CC-00072674</v>
          </cell>
          <cell r="R3425" t="str">
            <v>BQCD160129</v>
          </cell>
          <cell r="AB3425"/>
        </row>
        <row r="3426">
          <cell r="A3426">
            <v>43619.467766203699</v>
          </cell>
          <cell r="B3426">
            <v>2883</v>
          </cell>
          <cell r="F3426" t="str">
            <v>CC-00072494</v>
          </cell>
          <cell r="R3426" t="str">
            <v>BRIC374329</v>
          </cell>
          <cell r="AB3426"/>
        </row>
        <row r="3427">
          <cell r="A3427">
            <v>43619.453865740703</v>
          </cell>
          <cell r="B3427">
            <v>1545</v>
          </cell>
          <cell r="F3427" t="str">
            <v>CC-00072473</v>
          </cell>
          <cell r="R3427" t="str">
            <v>BRCD160968</v>
          </cell>
          <cell r="AB3427"/>
        </row>
        <row r="3428">
          <cell r="A3428">
            <v>43616.621793981503</v>
          </cell>
          <cell r="B3428">
            <v>8205</v>
          </cell>
          <cell r="F3428" t="str">
            <v>CC-00071930</v>
          </cell>
          <cell r="R3428" t="str">
            <v>BQHD160416</v>
          </cell>
          <cell r="AB3428"/>
        </row>
        <row r="3429">
          <cell r="A3429">
            <v>43616.620879629598</v>
          </cell>
          <cell r="B3429"/>
          <cell r="F3429" t="str">
            <v>CC-00071928</v>
          </cell>
          <cell r="R3429"/>
          <cell r="AB3429"/>
        </row>
        <row r="3430">
          <cell r="A3430">
            <v>43616.464722222197</v>
          </cell>
          <cell r="B3430">
            <v>1332</v>
          </cell>
          <cell r="F3430" t="str">
            <v>CC-00071767</v>
          </cell>
          <cell r="R3430" t="str">
            <v>BRGD161233</v>
          </cell>
          <cell r="AB3430"/>
        </row>
        <row r="3431">
          <cell r="A3431">
            <v>43615.423263888901</v>
          </cell>
          <cell r="B3431">
            <v>31781</v>
          </cell>
          <cell r="F3431" t="str">
            <v>CC-00071340</v>
          </cell>
          <cell r="R3431" t="str">
            <v>BLES031356</v>
          </cell>
          <cell r="AB3431"/>
        </row>
        <row r="3432">
          <cell r="A3432">
            <v>43613.4672222222</v>
          </cell>
          <cell r="B3432">
            <v>18723</v>
          </cell>
          <cell r="F3432" t="str">
            <v>CC-00070691</v>
          </cell>
          <cell r="R3432" t="str">
            <v>GOBC370298</v>
          </cell>
          <cell r="AB3432"/>
        </row>
        <row r="3433">
          <cell r="A3433">
            <v>43612.550092592603</v>
          </cell>
          <cell r="B3433">
            <v>2038</v>
          </cell>
          <cell r="F3433" t="str">
            <v>CC-00070421</v>
          </cell>
          <cell r="R3433" t="str">
            <v>BRCD160967</v>
          </cell>
          <cell r="AB3433"/>
        </row>
        <row r="3434">
          <cell r="A3434">
            <v>43612.466736111099</v>
          </cell>
          <cell r="B3434">
            <v>2201</v>
          </cell>
          <cell r="F3434" t="str">
            <v>CC-00070337</v>
          </cell>
          <cell r="R3434" t="str">
            <v>BRGS035244</v>
          </cell>
          <cell r="AB3434"/>
        </row>
        <row r="3435">
          <cell r="A3435">
            <v>43609.6703935185</v>
          </cell>
          <cell r="B3435">
            <v>528</v>
          </cell>
          <cell r="F3435" t="str">
            <v>CC-00069839</v>
          </cell>
          <cell r="R3435" t="str">
            <v>BRCD160978</v>
          </cell>
          <cell r="AB3435"/>
        </row>
        <row r="3436">
          <cell r="A3436">
            <v>43609.538055555597</v>
          </cell>
          <cell r="B3436">
            <v>7886</v>
          </cell>
          <cell r="F3436" t="str">
            <v>CC-00069728</v>
          </cell>
          <cell r="R3436" t="str">
            <v>BKKS030393</v>
          </cell>
          <cell r="AB3436"/>
        </row>
        <row r="3437">
          <cell r="A3437">
            <v>43608.663634259297</v>
          </cell>
          <cell r="B3437">
            <v>8122</v>
          </cell>
          <cell r="F3437" t="str">
            <v>CC-00069466</v>
          </cell>
          <cell r="R3437" t="str">
            <v>BQES030978</v>
          </cell>
          <cell r="AB3437"/>
        </row>
        <row r="3438">
          <cell r="A3438">
            <v>43607.667280092603</v>
          </cell>
          <cell r="B3438"/>
          <cell r="F3438" t="str">
            <v>CC-00069077</v>
          </cell>
          <cell r="R3438"/>
          <cell r="AB3438"/>
        </row>
        <row r="3439">
          <cell r="A3439">
            <v>43607.549537036997</v>
          </cell>
          <cell r="B3439">
            <v>4095</v>
          </cell>
          <cell r="F3439" t="str">
            <v>CC-00068958</v>
          </cell>
          <cell r="R3439" t="str">
            <v>BQCD160103</v>
          </cell>
          <cell r="AB3439"/>
        </row>
        <row r="3440">
          <cell r="A3440">
            <v>43606.636689814797</v>
          </cell>
          <cell r="B3440">
            <v>19932</v>
          </cell>
          <cell r="F3440" t="str">
            <v>CC-00068641</v>
          </cell>
          <cell r="R3440" t="str">
            <v>BNAS040264</v>
          </cell>
          <cell r="AB3440"/>
        </row>
        <row r="3441">
          <cell r="A3441">
            <v>43606.6237384259</v>
          </cell>
          <cell r="B3441">
            <v>11985</v>
          </cell>
          <cell r="F3441" t="str">
            <v>CC-00068625</v>
          </cell>
          <cell r="R3441" t="str">
            <v>BOIC370255</v>
          </cell>
          <cell r="AB3441"/>
        </row>
        <row r="3442">
          <cell r="A3442">
            <v>43606.622152777803</v>
          </cell>
          <cell r="B3442">
            <v>12785</v>
          </cell>
          <cell r="F3442" t="str">
            <v>CC-00068624</v>
          </cell>
          <cell r="R3442" t="str">
            <v>BOGC370193</v>
          </cell>
          <cell r="AB3442"/>
        </row>
        <row r="3443">
          <cell r="A3443">
            <v>43606.594282407401</v>
          </cell>
          <cell r="B3443">
            <v>1170</v>
          </cell>
          <cell r="F3443" t="str">
            <v>CC-00068598</v>
          </cell>
          <cell r="R3443" t="str">
            <v>BRCD161002</v>
          </cell>
          <cell r="AB3443"/>
        </row>
        <row r="3444">
          <cell r="A3444">
            <v>43605.485115740703</v>
          </cell>
          <cell r="B3444">
            <v>2621</v>
          </cell>
          <cell r="F3444" t="str">
            <v>CC-00068185</v>
          </cell>
          <cell r="R3444" t="str">
            <v>BQFD160263</v>
          </cell>
          <cell r="AB3444"/>
        </row>
        <row r="3445">
          <cell r="A3445">
            <v>43603.503043981502</v>
          </cell>
          <cell r="B3445">
            <v>3866</v>
          </cell>
          <cell r="F3445" t="str">
            <v>CC-00067853</v>
          </cell>
          <cell r="R3445" t="str">
            <v>BQED160211</v>
          </cell>
          <cell r="AB3445"/>
        </row>
        <row r="3446">
          <cell r="A3446">
            <v>43600.570752314801</v>
          </cell>
          <cell r="B3446">
            <v>683</v>
          </cell>
          <cell r="F3446" t="str">
            <v>CC-00066916</v>
          </cell>
          <cell r="R3446" t="str">
            <v>BRHD161314</v>
          </cell>
          <cell r="AB3446"/>
        </row>
        <row r="3447">
          <cell r="A3447">
            <v>43600.485671296301</v>
          </cell>
          <cell r="B3447">
            <v>1435</v>
          </cell>
          <cell r="F3447" t="str">
            <v>CC-00066850</v>
          </cell>
          <cell r="R3447" t="str">
            <v>BQJD200026</v>
          </cell>
          <cell r="AB3447"/>
        </row>
        <row r="3448">
          <cell r="A3448">
            <v>43600.4550578704</v>
          </cell>
          <cell r="B3448">
            <v>4441</v>
          </cell>
          <cell r="F3448" t="str">
            <v>CC-00066820</v>
          </cell>
          <cell r="R3448" t="str">
            <v>BRAC372524</v>
          </cell>
          <cell r="AB3448"/>
        </row>
        <row r="3449">
          <cell r="A3449">
            <v>43596.465138888903</v>
          </cell>
          <cell r="B3449">
            <v>519</v>
          </cell>
          <cell r="F3449" t="str">
            <v>CC-00065836</v>
          </cell>
          <cell r="R3449" t="str">
            <v>BRHD161299</v>
          </cell>
          <cell r="AB3449"/>
        </row>
        <row r="3450">
          <cell r="A3450">
            <v>43595.804259259297</v>
          </cell>
          <cell r="B3450">
            <v>2233</v>
          </cell>
          <cell r="F3450" t="str">
            <v>CC-00065767</v>
          </cell>
          <cell r="R3450" t="str">
            <v>BQID160499</v>
          </cell>
          <cell r="AB3450"/>
        </row>
        <row r="3451">
          <cell r="A3451">
            <v>43593.682777777802</v>
          </cell>
          <cell r="B3451">
            <v>2357</v>
          </cell>
          <cell r="F3451" t="str">
            <v>CC-00064965</v>
          </cell>
          <cell r="R3451" t="str">
            <v>BRBD160859</v>
          </cell>
          <cell r="AB3451"/>
        </row>
        <row r="3452">
          <cell r="A3452">
            <v>43589.7356365741</v>
          </cell>
          <cell r="B3452">
            <v>2819</v>
          </cell>
          <cell r="F3452" t="str">
            <v>CC-00064007</v>
          </cell>
          <cell r="R3452" t="str">
            <v>BQHD160427</v>
          </cell>
          <cell r="AB3452"/>
        </row>
        <row r="3453">
          <cell r="A3453">
            <v>43589.558865740699</v>
          </cell>
          <cell r="B3453">
            <v>2910</v>
          </cell>
          <cell r="F3453" t="str">
            <v>CC-00063862</v>
          </cell>
          <cell r="R3453" t="str">
            <v>BQGD230029</v>
          </cell>
          <cell r="AB3453"/>
        </row>
        <row r="3454">
          <cell r="A3454">
            <v>43589.521747685198</v>
          </cell>
          <cell r="B3454">
            <v>742</v>
          </cell>
          <cell r="F3454" t="str">
            <v>CC-00063820</v>
          </cell>
          <cell r="R3454" t="str">
            <v>BRGD161218</v>
          </cell>
          <cell r="AB3454"/>
        </row>
        <row r="3455">
          <cell r="A3455">
            <v>43589.514780092599</v>
          </cell>
          <cell r="B3455">
            <v>3190</v>
          </cell>
          <cell r="F3455" t="str">
            <v>CC-00063813</v>
          </cell>
          <cell r="R3455" t="str">
            <v>BPFD200206</v>
          </cell>
          <cell r="AB3455"/>
        </row>
        <row r="3456">
          <cell r="A3456">
            <v>43589.5069560185</v>
          </cell>
          <cell r="B3456">
            <v>495</v>
          </cell>
          <cell r="F3456" t="str">
            <v>CC-00063804</v>
          </cell>
          <cell r="R3456" t="str">
            <v>BRBD160904</v>
          </cell>
          <cell r="AB3456"/>
        </row>
        <row r="3457">
          <cell r="A3457">
            <v>43586.604039351798</v>
          </cell>
          <cell r="B3457">
            <v>1002</v>
          </cell>
          <cell r="F3457" t="str">
            <v>CC-00062892</v>
          </cell>
          <cell r="R3457" t="str">
            <v>BRLD230160</v>
          </cell>
          <cell r="AB3457"/>
        </row>
        <row r="3458">
          <cell r="A3458">
            <v>43585.793032407397</v>
          </cell>
          <cell r="B3458">
            <v>1196</v>
          </cell>
          <cell r="F3458" t="str">
            <v>CC-00062773</v>
          </cell>
          <cell r="R3458" t="str">
            <v>BRED161124</v>
          </cell>
          <cell r="AB3458"/>
        </row>
        <row r="3459">
          <cell r="A3459">
            <v>43585.620034722197</v>
          </cell>
          <cell r="B3459">
            <v>1583</v>
          </cell>
          <cell r="F3459" t="str">
            <v>CC-00062644</v>
          </cell>
          <cell r="R3459" t="str">
            <v>BRBD160856</v>
          </cell>
          <cell r="AB3459"/>
        </row>
        <row r="3460">
          <cell r="A3460">
            <v>43585.589270833298</v>
          </cell>
          <cell r="B3460">
            <v>50</v>
          </cell>
          <cell r="F3460" t="str">
            <v>CC-00062608</v>
          </cell>
          <cell r="R3460" t="str">
            <v>CIHE600078</v>
          </cell>
          <cell r="AB3460"/>
        </row>
        <row r="3461">
          <cell r="A3461">
            <v>43585.575983796298</v>
          </cell>
          <cell r="B3461">
            <v>33686</v>
          </cell>
          <cell r="F3461" t="str">
            <v>CC-00062600</v>
          </cell>
          <cell r="R3461" t="str">
            <v>BMBL160078</v>
          </cell>
          <cell r="AB3461"/>
        </row>
        <row r="3462">
          <cell r="A3462">
            <v>43584.733333333301</v>
          </cell>
          <cell r="B3462">
            <v>1036</v>
          </cell>
          <cell r="F3462" t="str">
            <v>CC-00062383</v>
          </cell>
          <cell r="R3462" t="str">
            <v>BRED161131</v>
          </cell>
          <cell r="AB3462"/>
        </row>
        <row r="3463">
          <cell r="A3463">
            <v>43584.495717592603</v>
          </cell>
          <cell r="B3463">
            <v>2124</v>
          </cell>
          <cell r="F3463" t="str">
            <v>CC-00062177</v>
          </cell>
          <cell r="R3463" t="str">
            <v>BRES034488</v>
          </cell>
          <cell r="AB3463"/>
        </row>
        <row r="3464">
          <cell r="A3464">
            <v>43582.5999421296</v>
          </cell>
          <cell r="B3464">
            <v>1621</v>
          </cell>
          <cell r="F3464" t="str">
            <v>CC-00061907</v>
          </cell>
          <cell r="R3464" t="str">
            <v>BQHD160361</v>
          </cell>
          <cell r="AB3464"/>
        </row>
        <row r="3465">
          <cell r="A3465">
            <v>43582.484965277799</v>
          </cell>
          <cell r="B3465">
            <v>480</v>
          </cell>
          <cell r="F3465" t="str">
            <v>CC-00061836</v>
          </cell>
          <cell r="R3465" t="str">
            <v>BSJD161406</v>
          </cell>
          <cell r="AB3465"/>
        </row>
        <row r="3466">
          <cell r="A3466">
            <v>43582.478738425903</v>
          </cell>
          <cell r="B3466">
            <v>3489</v>
          </cell>
          <cell r="F3466" t="str">
            <v>CC-00061830</v>
          </cell>
          <cell r="R3466" t="str">
            <v>BQJD200029</v>
          </cell>
          <cell r="AB3466"/>
        </row>
        <row r="3467">
          <cell r="A3467">
            <v>43582.473645833299</v>
          </cell>
          <cell r="B3467">
            <v>498</v>
          </cell>
          <cell r="F3467" t="str">
            <v>CC-00061825</v>
          </cell>
          <cell r="R3467" t="str">
            <v>BRHD161303</v>
          </cell>
          <cell r="AB3467"/>
        </row>
        <row r="3468">
          <cell r="A3468">
            <v>43582.470925925903</v>
          </cell>
          <cell r="B3468">
            <v>1484</v>
          </cell>
          <cell r="F3468" t="str">
            <v>CC-00061822</v>
          </cell>
          <cell r="R3468" t="str">
            <v>RJD230103</v>
          </cell>
          <cell r="AB3468"/>
        </row>
        <row r="3469">
          <cell r="A3469">
            <v>43582.449224536998</v>
          </cell>
          <cell r="B3469">
            <v>13552</v>
          </cell>
          <cell r="F3469" t="str">
            <v>CC-00061797</v>
          </cell>
          <cell r="R3469" t="str">
            <v>BPCS030196</v>
          </cell>
          <cell r="AB3469"/>
        </row>
        <row r="3470">
          <cell r="A3470">
            <v>43581.770995370403</v>
          </cell>
          <cell r="B3470">
            <v>2852</v>
          </cell>
          <cell r="F3470" t="str">
            <v>CC-00061723</v>
          </cell>
          <cell r="R3470" t="str">
            <v>BQJD200011</v>
          </cell>
          <cell r="AB3470"/>
        </row>
        <row r="3471">
          <cell r="A3471">
            <v>43581.692997685197</v>
          </cell>
          <cell r="B3471">
            <v>2162</v>
          </cell>
          <cell r="F3471" t="str">
            <v>CC-00061678</v>
          </cell>
          <cell r="R3471" t="str">
            <v>BRGS035169</v>
          </cell>
          <cell r="AB3471"/>
        </row>
        <row r="3472">
          <cell r="A3472">
            <v>43579.574699074103</v>
          </cell>
          <cell r="B3472">
            <v>3158</v>
          </cell>
          <cell r="F3472" t="str">
            <v>CC-00060759</v>
          </cell>
          <cell r="R3472" t="str">
            <v>BPED200185</v>
          </cell>
          <cell r="AB3472" t="str">
            <v>mk</v>
          </cell>
        </row>
        <row r="3473">
          <cell r="A3473">
            <v>43578.534097222197</v>
          </cell>
          <cell r="B3473">
            <v>2716</v>
          </cell>
          <cell r="F3473" t="str">
            <v>CC-00060348</v>
          </cell>
          <cell r="R3473" t="str">
            <v>BQED160241</v>
          </cell>
          <cell r="AB3473"/>
        </row>
        <row r="3474">
          <cell r="A3474">
            <v>43577.531458333302</v>
          </cell>
          <cell r="B3474">
            <v>1104</v>
          </cell>
          <cell r="F3474" t="str">
            <v>CC-00060001</v>
          </cell>
          <cell r="R3474" t="str">
            <v>BRCD160990</v>
          </cell>
          <cell r="AB3474"/>
        </row>
        <row r="3475">
          <cell r="A3475">
            <v>43575.528784722199</v>
          </cell>
          <cell r="B3475">
            <v>36843</v>
          </cell>
          <cell r="F3475" t="str">
            <v>CC-00059613</v>
          </cell>
          <cell r="R3475" t="str">
            <v>BNCC370425</v>
          </cell>
          <cell r="AB3475"/>
        </row>
        <row r="3476">
          <cell r="A3476">
            <v>43574.742534722202</v>
          </cell>
          <cell r="B3476">
            <v>2542</v>
          </cell>
          <cell r="F3476" t="str">
            <v>CC-00059477</v>
          </cell>
          <cell r="R3476" t="str">
            <v>BRBD160892</v>
          </cell>
          <cell r="AB3476"/>
        </row>
        <row r="3477">
          <cell r="A3477">
            <v>43574.740358796298</v>
          </cell>
          <cell r="B3477">
            <v>2572</v>
          </cell>
          <cell r="F3477" t="str">
            <v>CC-00059476</v>
          </cell>
          <cell r="R3477" t="str">
            <v>BRBD160901</v>
          </cell>
          <cell r="AB3477"/>
        </row>
        <row r="3478">
          <cell r="A3478">
            <v>43573.699062500003</v>
          </cell>
          <cell r="B3478">
            <v>1343</v>
          </cell>
          <cell r="F3478" t="str">
            <v>CC-00059148</v>
          </cell>
          <cell r="R3478" t="str">
            <v>BRKD230139</v>
          </cell>
          <cell r="AB3478"/>
        </row>
        <row r="3479">
          <cell r="A3479">
            <v>43573.522997685199</v>
          </cell>
          <cell r="B3479">
            <v>2027</v>
          </cell>
          <cell r="F3479" t="str">
            <v>CC-00059052</v>
          </cell>
          <cell r="R3479" t="str">
            <v>BRAD160777</v>
          </cell>
          <cell r="AB3479"/>
        </row>
        <row r="3480">
          <cell r="A3480">
            <v>43571.787812499999</v>
          </cell>
          <cell r="B3480">
            <v>3885</v>
          </cell>
          <cell r="F3480" t="str">
            <v>CC-00058603</v>
          </cell>
          <cell r="R3480" t="str">
            <v>BPED200175</v>
          </cell>
          <cell r="AB3480"/>
        </row>
        <row r="3481">
          <cell r="A3481">
            <v>43571.568043981497</v>
          </cell>
          <cell r="B3481">
            <v>35996</v>
          </cell>
          <cell r="F3481" t="str">
            <v>CC-00058421</v>
          </cell>
          <cell r="R3481" t="str">
            <v>BMJS040004</v>
          </cell>
          <cell r="AB3481"/>
        </row>
        <row r="3482">
          <cell r="A3482">
            <v>43570.597488425898</v>
          </cell>
          <cell r="B3482">
            <v>3445</v>
          </cell>
          <cell r="F3482" t="str">
            <v>CC-00058121</v>
          </cell>
          <cell r="R3482" t="str">
            <v>BQDD200043</v>
          </cell>
          <cell r="AB3482"/>
        </row>
        <row r="3483">
          <cell r="A3483">
            <v>43570.580023148097</v>
          </cell>
          <cell r="B3483">
            <v>1045</v>
          </cell>
          <cell r="F3483" t="str">
            <v>CC-00058108</v>
          </cell>
          <cell r="R3483" t="str">
            <v>BRLD160728</v>
          </cell>
          <cell r="AB3483"/>
        </row>
        <row r="3484">
          <cell r="A3484">
            <v>43570.4352546296</v>
          </cell>
          <cell r="B3484">
            <v>2990</v>
          </cell>
          <cell r="F3484" t="str">
            <v>CC-00057987</v>
          </cell>
          <cell r="R3484" t="str">
            <v>BPHD200250</v>
          </cell>
          <cell r="AB3484"/>
        </row>
        <row r="3485">
          <cell r="A3485">
            <v>43563.495324074102</v>
          </cell>
          <cell r="B3485">
            <v>2691</v>
          </cell>
          <cell r="F3485" t="str">
            <v>CC-00055976</v>
          </cell>
          <cell r="R3485" t="str">
            <v>BQDD160163</v>
          </cell>
          <cell r="AB3485"/>
        </row>
        <row r="3486">
          <cell r="A3486">
            <v>43560.555104166699</v>
          </cell>
          <cell r="B3486">
            <v>122</v>
          </cell>
          <cell r="F3486" t="str">
            <v>CC-00055460</v>
          </cell>
          <cell r="R3486" t="str">
            <v>BRGD161231</v>
          </cell>
          <cell r="AB3486"/>
        </row>
        <row r="3487">
          <cell r="A3487">
            <v>43558.844375000001</v>
          </cell>
          <cell r="B3487">
            <v>1558</v>
          </cell>
          <cell r="F3487" t="str">
            <v>CC-00054956</v>
          </cell>
          <cell r="R3487" t="str">
            <v>BRCD160967</v>
          </cell>
          <cell r="AB3487"/>
        </row>
        <row r="3488">
          <cell r="A3488">
            <v>43558.785949074103</v>
          </cell>
          <cell r="B3488">
            <v>1505</v>
          </cell>
          <cell r="F3488" t="str">
            <v>CC-00054946</v>
          </cell>
          <cell r="R3488" t="str">
            <v>BRDD161036</v>
          </cell>
          <cell r="AB3488"/>
        </row>
        <row r="3489">
          <cell r="A3489">
            <v>43556.561354166697</v>
          </cell>
          <cell r="B3489">
            <v>1485</v>
          </cell>
          <cell r="F3489" t="str">
            <v>CC-00054069</v>
          </cell>
          <cell r="R3489" t="str">
            <v>BRLD160741</v>
          </cell>
          <cell r="AB3489"/>
        </row>
        <row r="3490">
          <cell r="A3490">
            <v>43556.5321527778</v>
          </cell>
          <cell r="B3490">
            <v>1680</v>
          </cell>
          <cell r="F3490" t="str">
            <v>CC-00054047</v>
          </cell>
          <cell r="R3490" t="str">
            <v>BQED160222</v>
          </cell>
          <cell r="AB3490"/>
        </row>
        <row r="3491">
          <cell r="A3491">
            <v>43550.576840277798</v>
          </cell>
          <cell r="B3491">
            <v>10438</v>
          </cell>
          <cell r="F3491" t="str">
            <v>CC-00052515</v>
          </cell>
          <cell r="R3491" t="str">
            <v>BRED161077</v>
          </cell>
          <cell r="AB3491"/>
        </row>
        <row r="3492">
          <cell r="A3492">
            <v>43550.452847222201</v>
          </cell>
          <cell r="B3492">
            <v>2</v>
          </cell>
          <cell r="F3492" t="str">
            <v>CC-00052389</v>
          </cell>
          <cell r="R3492" t="str">
            <v>BQHS040705</v>
          </cell>
          <cell r="AB3492" t="str">
            <v>Customer purchase machine one year ago and that time machine was not commissioned . Now machine is commissioning but oil filter, air filter was damage that's why we did the schedule service.</v>
          </cell>
        </row>
        <row r="3493">
          <cell r="A3493">
            <v>43549.556203703702</v>
          </cell>
          <cell r="B3493">
            <v>584</v>
          </cell>
          <cell r="F3493" t="str">
            <v>CC-00052124</v>
          </cell>
          <cell r="R3493" t="str">
            <v>BRGD161233</v>
          </cell>
          <cell r="AB3493"/>
        </row>
        <row r="3494">
          <cell r="A3494">
            <v>43549.544548611098</v>
          </cell>
          <cell r="B3494">
            <v>993</v>
          </cell>
          <cell r="F3494" t="str">
            <v>CC-00052110</v>
          </cell>
          <cell r="R3494" t="str">
            <v>BRBL150944</v>
          </cell>
          <cell r="AB3494"/>
        </row>
        <row r="3495">
          <cell r="A3495">
            <v>43549.538113425901</v>
          </cell>
          <cell r="B3495">
            <v>888</v>
          </cell>
          <cell r="F3495" t="str">
            <v>CC-00052107</v>
          </cell>
          <cell r="R3495" t="str">
            <v>BRGL151468</v>
          </cell>
          <cell r="AB3495"/>
        </row>
        <row r="3496">
          <cell r="A3496">
            <v>43549.535127314797</v>
          </cell>
          <cell r="B3496">
            <v>657</v>
          </cell>
          <cell r="F3496" t="str">
            <v>CC-00052105</v>
          </cell>
          <cell r="R3496" t="str">
            <v>BRGL151464</v>
          </cell>
          <cell r="AB3496"/>
        </row>
        <row r="3497">
          <cell r="A3497">
            <v>43543.502013888901</v>
          </cell>
          <cell r="B3497">
            <v>33016</v>
          </cell>
          <cell r="F3497" t="str">
            <v>CC-00050738</v>
          </cell>
          <cell r="R3497" t="str">
            <v>BMBL160078</v>
          </cell>
          <cell r="AB3497"/>
        </row>
        <row r="3498">
          <cell r="A3498">
            <v>43543.4738657407</v>
          </cell>
          <cell r="B3498">
            <v>551</v>
          </cell>
          <cell r="F3498" t="str">
            <v>CC-00050702</v>
          </cell>
          <cell r="R3498" t="str">
            <v>BRED161081</v>
          </cell>
          <cell r="AB3498"/>
        </row>
        <row r="3499">
          <cell r="A3499">
            <v>43542.449328703697</v>
          </cell>
          <cell r="B3499">
            <v>2966</v>
          </cell>
          <cell r="F3499" t="str">
            <v>CC-00050332</v>
          </cell>
          <cell r="R3499" t="str">
            <v>BQHD160416</v>
          </cell>
          <cell r="AB3499"/>
        </row>
        <row r="3500">
          <cell r="A3500">
            <v>43536.648425925901</v>
          </cell>
          <cell r="B3500">
            <v>3419</v>
          </cell>
          <cell r="F3500" t="str">
            <v>CC-00048823</v>
          </cell>
          <cell r="R3500" t="str">
            <v>BQCD160129</v>
          </cell>
          <cell r="AB3500"/>
        </row>
        <row r="3501">
          <cell r="A3501">
            <v>43535.451828703699</v>
          </cell>
          <cell r="B3501"/>
          <cell r="F3501" t="str">
            <v>CC-00048285</v>
          </cell>
          <cell r="R3501" t="str">
            <v>BRAD160803</v>
          </cell>
          <cell r="AB3501"/>
        </row>
        <row r="3502">
          <cell r="A3502">
            <v>43533.695</v>
          </cell>
          <cell r="B3502">
            <v>1514</v>
          </cell>
          <cell r="F3502" t="str">
            <v>CC-00048185</v>
          </cell>
          <cell r="R3502" t="str">
            <v>BQGD160344</v>
          </cell>
          <cell r="AB3502"/>
        </row>
        <row r="3503">
          <cell r="A3503">
            <v>43533.680335648103</v>
          </cell>
          <cell r="B3503">
            <v>40</v>
          </cell>
          <cell r="F3503" t="str">
            <v>CC-00048172</v>
          </cell>
          <cell r="R3503" t="str">
            <v>DREL151271</v>
          </cell>
          <cell r="AB3503"/>
        </row>
        <row r="3504">
          <cell r="A3504">
            <v>43533.568761574097</v>
          </cell>
          <cell r="B3504">
            <v>2021</v>
          </cell>
          <cell r="F3504" t="str">
            <v>CC-00048062</v>
          </cell>
          <cell r="R3504" t="str">
            <v>BQFD160263</v>
          </cell>
          <cell r="AB3504"/>
        </row>
        <row r="3505">
          <cell r="A3505">
            <v>43533.447881944398</v>
          </cell>
          <cell r="B3505">
            <v>870</v>
          </cell>
          <cell r="F3505" t="str">
            <v>CC-00047916</v>
          </cell>
          <cell r="R3505" t="str">
            <v>BQID160527</v>
          </cell>
          <cell r="AB3505"/>
        </row>
        <row r="3506">
          <cell r="A3506">
            <v>43532.498611111099</v>
          </cell>
          <cell r="B3506">
            <v>2100</v>
          </cell>
          <cell r="F3506" t="str">
            <v>CC-00047670</v>
          </cell>
          <cell r="R3506" t="str">
            <v>BRCD160939</v>
          </cell>
          <cell r="AB3506"/>
        </row>
        <row r="3507">
          <cell r="A3507">
            <v>43531.514444444401</v>
          </cell>
          <cell r="B3507">
            <v>7251</v>
          </cell>
          <cell r="F3507" t="str">
            <v>CC-00047326</v>
          </cell>
          <cell r="R3507" t="str">
            <v>GPKC370119</v>
          </cell>
          <cell r="AB3507"/>
        </row>
        <row r="3508">
          <cell r="A3508">
            <v>43531.4937615741</v>
          </cell>
          <cell r="B3508">
            <v>547</v>
          </cell>
          <cell r="F3508" t="str">
            <v>CC-00047308</v>
          </cell>
          <cell r="R3508" t="str">
            <v>BRGD161225</v>
          </cell>
          <cell r="AB3508"/>
        </row>
        <row r="3509">
          <cell r="A3509">
            <v>43531.489814814799</v>
          </cell>
          <cell r="B3509">
            <v>2000</v>
          </cell>
          <cell r="F3509" t="str">
            <v>CC-00047304</v>
          </cell>
          <cell r="R3509" t="str">
            <v>BRAD160811</v>
          </cell>
          <cell r="AB3509"/>
        </row>
        <row r="3510">
          <cell r="A3510">
            <v>43530.671238425901</v>
          </cell>
          <cell r="B3510">
            <v>1005</v>
          </cell>
          <cell r="F3510" t="str">
            <v>CC-00047087</v>
          </cell>
          <cell r="R3510" t="str">
            <v>BRCD160968</v>
          </cell>
          <cell r="AB3510"/>
        </row>
        <row r="3511">
          <cell r="A3511">
            <v>43530.501550925903</v>
          </cell>
          <cell r="B3511">
            <v>570</v>
          </cell>
          <cell r="F3511" t="str">
            <v>CC-00046938</v>
          </cell>
          <cell r="R3511" t="str">
            <v>BRAD230174</v>
          </cell>
          <cell r="AB3511"/>
        </row>
        <row r="3512">
          <cell r="A3512">
            <v>43530.4816782407</v>
          </cell>
          <cell r="B3512">
            <v>1500</v>
          </cell>
          <cell r="F3512" t="str">
            <v>CC-00046922</v>
          </cell>
          <cell r="R3512" t="str">
            <v>BQCD200030</v>
          </cell>
          <cell r="AB3512"/>
        </row>
        <row r="3513">
          <cell r="A3513">
            <v>43529.516666666699</v>
          </cell>
          <cell r="B3513"/>
          <cell r="F3513" t="str">
            <v>CC-00046635</v>
          </cell>
          <cell r="R3513" t="str">
            <v>BRGD161206</v>
          </cell>
          <cell r="AB3513"/>
        </row>
        <row r="3514">
          <cell r="A3514">
            <v>43528.671412037002</v>
          </cell>
          <cell r="B3514"/>
          <cell r="F3514" t="str">
            <v>CC-00046472</v>
          </cell>
          <cell r="R3514" t="str">
            <v>BQED160241</v>
          </cell>
          <cell r="AB3514"/>
        </row>
        <row r="3515">
          <cell r="A3515">
            <v>43526.693761574097</v>
          </cell>
          <cell r="B3515">
            <v>878</v>
          </cell>
          <cell r="F3515" t="str">
            <v>CC-00046199</v>
          </cell>
          <cell r="R3515" t="str">
            <v>BRDD161019</v>
          </cell>
          <cell r="AB3515"/>
        </row>
        <row r="3516">
          <cell r="A3516">
            <v>43524.670902777798</v>
          </cell>
          <cell r="B3516">
            <v>11482</v>
          </cell>
          <cell r="F3516" t="str">
            <v>CC-00045601</v>
          </cell>
          <cell r="R3516" t="str">
            <v>BOCS040147</v>
          </cell>
          <cell r="AB3516"/>
        </row>
        <row r="3517">
          <cell r="A3517">
            <v>43521.798888888901</v>
          </cell>
          <cell r="B3517">
            <v>2202</v>
          </cell>
          <cell r="F3517" t="str">
            <v>CC-00044660</v>
          </cell>
          <cell r="R3517" t="str">
            <v>BRJS040951</v>
          </cell>
          <cell r="AB3517"/>
        </row>
        <row r="3518">
          <cell r="A3518">
            <v>43521.4976157407</v>
          </cell>
          <cell r="B3518">
            <v>37889</v>
          </cell>
          <cell r="F3518" t="str">
            <v>CC-00044442</v>
          </cell>
          <cell r="R3518" t="str">
            <v>BLGS040605</v>
          </cell>
          <cell r="AB3518"/>
        </row>
        <row r="3519">
          <cell r="A3519">
            <v>43521.489872685197</v>
          </cell>
          <cell r="B3519">
            <v>30679</v>
          </cell>
          <cell r="F3519" t="str">
            <v>CC-00044430</v>
          </cell>
          <cell r="R3519" t="str">
            <v>BLES031356</v>
          </cell>
          <cell r="AB3519"/>
        </row>
        <row r="3520">
          <cell r="A3520">
            <v>43521.450266203698</v>
          </cell>
          <cell r="B3520"/>
          <cell r="F3520" t="str">
            <v>CC-00044394</v>
          </cell>
          <cell r="R3520" t="str">
            <v>BKAS030601</v>
          </cell>
          <cell r="AB3520"/>
        </row>
        <row r="3521">
          <cell r="A3521">
            <v>43521.4437847222</v>
          </cell>
          <cell r="B3521">
            <v>40984</v>
          </cell>
          <cell r="F3521" t="str">
            <v>CC-00044387</v>
          </cell>
          <cell r="R3521" t="str">
            <v>BKAS030601</v>
          </cell>
          <cell r="AB3521"/>
        </row>
        <row r="3522">
          <cell r="A3522">
            <v>43519.650138888901</v>
          </cell>
          <cell r="B3522">
            <v>2752</v>
          </cell>
          <cell r="F3522" t="str">
            <v>CC-00044241</v>
          </cell>
          <cell r="R3522" t="str">
            <v>BQID160510</v>
          </cell>
          <cell r="AB3522"/>
        </row>
        <row r="3523">
          <cell r="A3523">
            <v>43517.528634259303</v>
          </cell>
          <cell r="B3523">
            <v>1485</v>
          </cell>
          <cell r="F3523" t="str">
            <v>CC-00043552</v>
          </cell>
          <cell r="R3523" t="str">
            <v>BRAD160777</v>
          </cell>
          <cell r="AB3523"/>
        </row>
        <row r="3524">
          <cell r="A3524">
            <v>43517.461458333302</v>
          </cell>
          <cell r="B3524">
            <v>3806</v>
          </cell>
          <cell r="F3524" t="str">
            <v>CC-00043477</v>
          </cell>
          <cell r="R3524" t="str">
            <v>BQKD160094</v>
          </cell>
          <cell r="AB3524"/>
        </row>
        <row r="3525">
          <cell r="A3525">
            <v>43514.500324074099</v>
          </cell>
          <cell r="B3525">
            <v>533</v>
          </cell>
          <cell r="F3525" t="str">
            <v>CC-00042467</v>
          </cell>
          <cell r="R3525" t="str">
            <v>BRED161131</v>
          </cell>
          <cell r="AB3525"/>
        </row>
        <row r="3526">
          <cell r="A3526">
            <v>43514.4539814815</v>
          </cell>
          <cell r="B3526">
            <v>3715</v>
          </cell>
          <cell r="F3526" t="str">
            <v>CC-00042431</v>
          </cell>
          <cell r="R3526" t="str">
            <v>BJHS031586</v>
          </cell>
          <cell r="AB3526"/>
        </row>
        <row r="3527">
          <cell r="A3527">
            <v>43514.442199074103</v>
          </cell>
          <cell r="B3527">
            <v>15844</v>
          </cell>
          <cell r="F3527" t="str">
            <v>CC-00042420</v>
          </cell>
          <cell r="R3527" t="str">
            <v>BMIS031670</v>
          </cell>
          <cell r="AB3527"/>
        </row>
        <row r="3528">
          <cell r="A3528">
            <v>43508.719803240703</v>
          </cell>
          <cell r="B3528">
            <v>4365</v>
          </cell>
          <cell r="F3528" t="str">
            <v>CC-00041031</v>
          </cell>
          <cell r="R3528" t="str">
            <v>BPED160088</v>
          </cell>
          <cell r="AB3528"/>
        </row>
        <row r="3529">
          <cell r="A3529">
            <v>43505.780763888899</v>
          </cell>
          <cell r="B3529">
            <v>1041</v>
          </cell>
          <cell r="F3529" t="str">
            <v>CC-00040423</v>
          </cell>
          <cell r="R3529" t="str">
            <v>BRBD160856</v>
          </cell>
          <cell r="AB3529"/>
        </row>
        <row r="3530">
          <cell r="A3530">
            <v>43505.634259259299</v>
          </cell>
          <cell r="B3530">
            <v>2050</v>
          </cell>
          <cell r="F3530" t="str">
            <v>CC-00040318</v>
          </cell>
          <cell r="R3530" t="str">
            <v>BRBD160901</v>
          </cell>
          <cell r="AB3530"/>
        </row>
        <row r="3531">
          <cell r="A3531">
            <v>43504.740891203699</v>
          </cell>
          <cell r="B3531">
            <v>1739</v>
          </cell>
          <cell r="F3531" t="str">
            <v>CC-00040069</v>
          </cell>
          <cell r="R3531" t="str">
            <v>BQID160499</v>
          </cell>
          <cell r="AB3531"/>
        </row>
        <row r="3532">
          <cell r="A3532">
            <v>43502.471597222197</v>
          </cell>
          <cell r="B3532">
            <v>965</v>
          </cell>
          <cell r="F3532" t="str">
            <v>CC-00039229</v>
          </cell>
          <cell r="R3532" t="str">
            <v>BRCC373040</v>
          </cell>
          <cell r="AB3532"/>
        </row>
        <row r="3533">
          <cell r="A3533">
            <v>43500.770578703698</v>
          </cell>
          <cell r="B3533">
            <v>473</v>
          </cell>
          <cell r="F3533" t="str">
            <v>CC-00038829</v>
          </cell>
          <cell r="R3533" t="str">
            <v>BRED161124</v>
          </cell>
          <cell r="AB3533"/>
        </row>
        <row r="3534">
          <cell r="A3534">
            <v>43500.498483796298</v>
          </cell>
          <cell r="B3534">
            <v>9002</v>
          </cell>
          <cell r="F3534" t="str">
            <v>CC-00038631</v>
          </cell>
          <cell r="R3534" t="str">
            <v>BQBS030091</v>
          </cell>
          <cell r="AB3534"/>
        </row>
        <row r="3535">
          <cell r="A3535">
            <v>43498.676400463002</v>
          </cell>
          <cell r="B3535">
            <v>6063</v>
          </cell>
          <cell r="F3535" t="str">
            <v>CC-00038402</v>
          </cell>
          <cell r="R3535" t="str">
            <v>BQES030978</v>
          </cell>
          <cell r="AB3535"/>
        </row>
        <row r="3536">
          <cell r="A3536">
            <v>43498.464363425897</v>
          </cell>
          <cell r="B3536">
            <v>520</v>
          </cell>
          <cell r="F3536" t="str">
            <v>CC-00038239</v>
          </cell>
          <cell r="R3536" t="str">
            <v>BRLD230160</v>
          </cell>
          <cell r="AB3536"/>
        </row>
        <row r="3537">
          <cell r="A3537">
            <v>43495.695081018501</v>
          </cell>
          <cell r="B3537">
            <v>487</v>
          </cell>
          <cell r="F3537" t="str">
            <v>CC-00037471</v>
          </cell>
          <cell r="R3537" t="str">
            <v>BRCD161002</v>
          </cell>
          <cell r="AB3537"/>
        </row>
        <row r="3538">
          <cell r="A3538">
            <v>43494.829016203701</v>
          </cell>
          <cell r="B3538">
            <v>1088</v>
          </cell>
          <cell r="F3538" t="str">
            <v>CC-00037222</v>
          </cell>
          <cell r="R3538" t="str">
            <v>BRAD160816</v>
          </cell>
          <cell r="AB3538"/>
        </row>
        <row r="3539">
          <cell r="A3539">
            <v>43494.570648148103</v>
          </cell>
          <cell r="B3539">
            <v>1244</v>
          </cell>
          <cell r="F3539" t="str">
            <v>CC-00037056</v>
          </cell>
          <cell r="R3539" t="str">
            <v>BRBD160866</v>
          </cell>
          <cell r="AB3539"/>
        </row>
        <row r="3540">
          <cell r="A3540">
            <v>43493.527870370403</v>
          </cell>
          <cell r="B3540">
            <v>1169</v>
          </cell>
          <cell r="F3540" t="str">
            <v>CC-00036650</v>
          </cell>
          <cell r="R3540" t="str">
            <v>BRJD160598</v>
          </cell>
          <cell r="AB3540"/>
        </row>
        <row r="3541">
          <cell r="A3541">
            <v>43493.503888888903</v>
          </cell>
          <cell r="B3541">
            <v>992</v>
          </cell>
          <cell r="F3541" t="str">
            <v>CC-00036641</v>
          </cell>
          <cell r="R3541" t="str">
            <v>BRDD161036</v>
          </cell>
          <cell r="AB3541"/>
        </row>
        <row r="3542">
          <cell r="A3542">
            <v>43490.5210532407</v>
          </cell>
          <cell r="B3542">
            <v>1366</v>
          </cell>
          <cell r="F3542" t="str">
            <v>CC-00036325</v>
          </cell>
          <cell r="R3542" t="str">
            <v>BRJD160600</v>
          </cell>
          <cell r="AB3542"/>
        </row>
        <row r="3543">
          <cell r="A3543">
            <v>43489.042962963002</v>
          </cell>
          <cell r="B3543">
            <v>1808</v>
          </cell>
          <cell r="F3543" t="str">
            <v>CC-00035932</v>
          </cell>
          <cell r="R3543" t="str">
            <v>BRJC371742</v>
          </cell>
          <cell r="AB3543"/>
        </row>
        <row r="3544">
          <cell r="A3544">
            <v>43489.038148148102</v>
          </cell>
          <cell r="B3544">
            <v>1599</v>
          </cell>
          <cell r="F3544" t="str">
            <v>CC-00035931</v>
          </cell>
          <cell r="R3544" t="str">
            <v>BQHD160364</v>
          </cell>
          <cell r="AB3544"/>
        </row>
        <row r="3545">
          <cell r="A3545">
            <v>43488.634108796301</v>
          </cell>
          <cell r="B3545">
            <v>506</v>
          </cell>
          <cell r="F3545" t="str">
            <v>CC-00035833</v>
          </cell>
          <cell r="R3545" t="str">
            <v>BRCD160990</v>
          </cell>
          <cell r="AB3545"/>
        </row>
        <row r="3546">
          <cell r="A3546">
            <v>43488.519143518497</v>
          </cell>
          <cell r="B3546">
            <v>21</v>
          </cell>
          <cell r="F3546" t="str">
            <v>CC-00035727</v>
          </cell>
          <cell r="R3546" t="str">
            <v>26629</v>
          </cell>
          <cell r="AB3546"/>
        </row>
        <row r="3547">
          <cell r="A3547">
            <v>43487.886539351799</v>
          </cell>
          <cell r="B3547">
            <v>21</v>
          </cell>
          <cell r="F3547" t="str">
            <v>CC-00035659</v>
          </cell>
          <cell r="R3547" t="str">
            <v>GOKE660193</v>
          </cell>
          <cell r="AB3547"/>
        </row>
        <row r="3548">
          <cell r="A3548">
            <v>43487.882430555597</v>
          </cell>
          <cell r="B3548">
            <v>1808</v>
          </cell>
          <cell r="F3548" t="str">
            <v>CC-00035658</v>
          </cell>
          <cell r="R3548" t="str">
            <v>BRJC371742</v>
          </cell>
          <cell r="AB3548"/>
        </row>
        <row r="3549">
          <cell r="A3549">
            <v>43487.1305208333</v>
          </cell>
          <cell r="B3549">
            <v>1630</v>
          </cell>
          <cell r="F3549" t="str">
            <v>CC-00035341</v>
          </cell>
          <cell r="R3549" t="str">
            <v>BQLC370193</v>
          </cell>
          <cell r="AB3549"/>
        </row>
        <row r="3550">
          <cell r="A3550">
            <v>43487.126041666699</v>
          </cell>
          <cell r="B3550">
            <v>18310</v>
          </cell>
          <cell r="F3550" t="str">
            <v>CC-00035338</v>
          </cell>
          <cell r="R3550" t="str">
            <v>BNAS040264</v>
          </cell>
          <cell r="AB3550"/>
        </row>
        <row r="3551">
          <cell r="A3551">
            <v>43487.1227546296</v>
          </cell>
          <cell r="B3551">
            <v>501</v>
          </cell>
          <cell r="F3551" t="str">
            <v>CC-00035336</v>
          </cell>
          <cell r="R3551" t="str">
            <v>BRCD160940</v>
          </cell>
          <cell r="AB3551"/>
        </row>
        <row r="3552">
          <cell r="A3552">
            <v>43482.500729166699</v>
          </cell>
          <cell r="B3552">
            <v>989</v>
          </cell>
          <cell r="F3552" t="str">
            <v>CC-00034173</v>
          </cell>
          <cell r="R3552" t="str">
            <v>BRBD160859</v>
          </cell>
          <cell r="AB3552"/>
        </row>
        <row r="3553">
          <cell r="A3553">
            <v>43480.427465277797</v>
          </cell>
          <cell r="B3553">
            <v>12009</v>
          </cell>
          <cell r="F3553" t="str">
            <v>CC-00033670</v>
          </cell>
          <cell r="R3553" t="str">
            <v>BPCS030196</v>
          </cell>
          <cell r="AB3553" t="str">
            <v>Check oil level every one week &amp; clean air filter, oil filter every one - two weeks</v>
          </cell>
        </row>
        <row r="3554">
          <cell r="A3554">
            <v>43479.485416666699</v>
          </cell>
          <cell r="B3554">
            <v>12604</v>
          </cell>
          <cell r="F3554" t="str">
            <v>CC-00033470</v>
          </cell>
          <cell r="R3554" t="str">
            <v>GOHC370857</v>
          </cell>
          <cell r="AB3554"/>
        </row>
        <row r="3555">
          <cell r="A3555">
            <v>43476.531030092599</v>
          </cell>
          <cell r="B3555">
            <v>526</v>
          </cell>
          <cell r="F3555" t="str">
            <v>CC-00032875</v>
          </cell>
          <cell r="R3555" t="str">
            <v>BRCD160990</v>
          </cell>
          <cell r="AB3555"/>
        </row>
        <row r="3556">
          <cell r="A3556">
            <v>43475.953773148103</v>
          </cell>
          <cell r="B3556">
            <v>1012</v>
          </cell>
          <cell r="F3556" t="str">
            <v>CC-00032792</v>
          </cell>
          <cell r="R3556" t="str">
            <v>BRCD160967</v>
          </cell>
          <cell r="AB3556"/>
        </row>
        <row r="3557">
          <cell r="A3557">
            <v>43475.548692129603</v>
          </cell>
          <cell r="B3557">
            <v>3752</v>
          </cell>
          <cell r="F3557" t="str">
            <v>CC-00032570</v>
          </cell>
          <cell r="R3557" t="str">
            <v>BQFD200092</v>
          </cell>
          <cell r="AB3557"/>
        </row>
        <row r="3558">
          <cell r="A3558">
            <v>43475.547060185199</v>
          </cell>
          <cell r="B3558">
            <v>1945</v>
          </cell>
          <cell r="F3558" t="str">
            <v>CC-00032566</v>
          </cell>
          <cell r="R3558" t="str">
            <v>BRAC372524</v>
          </cell>
          <cell r="AB3558"/>
        </row>
        <row r="3559">
          <cell r="A3559">
            <v>43474.480983796297</v>
          </cell>
          <cell r="B3559">
            <v>31993</v>
          </cell>
          <cell r="F3559" t="str">
            <v>CC-00032143</v>
          </cell>
          <cell r="R3559" t="str">
            <v>BMJS040004</v>
          </cell>
          <cell r="AB3559"/>
        </row>
        <row r="3560">
          <cell r="A3560">
            <v>43473.494409722203</v>
          </cell>
          <cell r="B3560">
            <v>506</v>
          </cell>
          <cell r="F3560" t="str">
            <v>CC-00031893</v>
          </cell>
          <cell r="R3560" t="str">
            <v>BRED161077</v>
          </cell>
          <cell r="AB3560"/>
        </row>
        <row r="3561">
          <cell r="A3561">
            <v>43468.535324074102</v>
          </cell>
          <cell r="B3561">
            <v>3676</v>
          </cell>
          <cell r="F3561" t="str">
            <v>CC-00030749</v>
          </cell>
          <cell r="R3561" t="str">
            <v>BQIS031915</v>
          </cell>
          <cell r="AB3561"/>
        </row>
        <row r="3562">
          <cell r="A3562">
            <v>43465.492025462998</v>
          </cell>
          <cell r="B3562">
            <v>1506</v>
          </cell>
          <cell r="F3562" t="str">
            <v>CC-00029932</v>
          </cell>
          <cell r="R3562" t="str">
            <v>BRBD160892</v>
          </cell>
          <cell r="AB3562"/>
        </row>
        <row r="3563">
          <cell r="A3563">
            <v>43461.458854166704</v>
          </cell>
          <cell r="B3563">
            <v>1266</v>
          </cell>
          <cell r="F3563" t="str">
            <v>CC-00029043</v>
          </cell>
          <cell r="R3563" t="str">
            <v>BQED160211</v>
          </cell>
          <cell r="AB3563" t="str">
            <v>Check oil level every one week and clean oil filter, air filter every one and two weeks.</v>
          </cell>
        </row>
        <row r="3564">
          <cell r="A3564">
            <v>43459.506087962996</v>
          </cell>
          <cell r="B3564">
            <v>506</v>
          </cell>
          <cell r="F3564" t="str">
            <v>CC-00028553</v>
          </cell>
          <cell r="R3564" t="str">
            <v>BRCD160968</v>
          </cell>
          <cell r="AB3564"/>
        </row>
        <row r="3565">
          <cell r="A3565">
            <v>43456.481446759302</v>
          </cell>
          <cell r="B3565">
            <v>2214</v>
          </cell>
          <cell r="F3565" t="str">
            <v>CC-00027921</v>
          </cell>
          <cell r="R3565" t="str">
            <v>BQDD160163</v>
          </cell>
          <cell r="AB3565" t="str">
            <v>check the oil level every week &amp; clean the air filter, oil filter every one - two weeks.</v>
          </cell>
        </row>
        <row r="3566">
          <cell r="A3566">
            <v>43454.555555555598</v>
          </cell>
          <cell r="B3566">
            <v>2085</v>
          </cell>
          <cell r="F3566" t="str">
            <v>CC-00027303</v>
          </cell>
          <cell r="R3566" t="str">
            <v>BQGD230029</v>
          </cell>
          <cell r="AB3566"/>
        </row>
        <row r="3567">
          <cell r="A3567">
            <v>43451.446539351899</v>
          </cell>
          <cell r="B3567">
            <v>1230</v>
          </cell>
          <cell r="F3567" t="str">
            <v>CC-00026237</v>
          </cell>
          <cell r="R3567" t="str">
            <v>BQID160519</v>
          </cell>
          <cell r="AB3567"/>
        </row>
        <row r="3568">
          <cell r="A3568">
            <v>43451.441145833298</v>
          </cell>
          <cell r="B3568">
            <v>2000</v>
          </cell>
          <cell r="F3568" t="str">
            <v>CC-00026230</v>
          </cell>
          <cell r="R3568" t="str">
            <v>BQHD160427</v>
          </cell>
          <cell r="AB3568"/>
        </row>
        <row r="3569">
          <cell r="A3569">
            <v>43445.532048611101</v>
          </cell>
          <cell r="B3569">
            <v>2190</v>
          </cell>
          <cell r="F3569" t="str">
            <v>CC-00024776</v>
          </cell>
          <cell r="R3569" t="str">
            <v>BQBD160067</v>
          </cell>
          <cell r="AB3569"/>
        </row>
        <row r="3570">
          <cell r="A3570">
            <v>43444.443622685198</v>
          </cell>
          <cell r="B3570">
            <v>1594</v>
          </cell>
          <cell r="F3570" t="str">
            <v>CC-00024388</v>
          </cell>
          <cell r="R3570" t="str">
            <v>BQIC371495</v>
          </cell>
          <cell r="AB3570"/>
        </row>
        <row r="3571">
          <cell r="A3571">
            <v>43444.425787036998</v>
          </cell>
          <cell r="B3571">
            <v>1054</v>
          </cell>
          <cell r="F3571" t="str">
            <v>CC-00024376</v>
          </cell>
          <cell r="R3571" t="str">
            <v>BRJD160577</v>
          </cell>
          <cell r="AB3571"/>
        </row>
        <row r="3572">
          <cell r="A3572">
            <v>43441.584097222199</v>
          </cell>
          <cell r="B3572">
            <v>710</v>
          </cell>
          <cell r="F3572" t="str">
            <v>CC-00023903</v>
          </cell>
          <cell r="R3572" t="str">
            <v>BRAD160803</v>
          </cell>
          <cell r="AB3572"/>
        </row>
        <row r="3573">
          <cell r="A3573">
            <v>43439.558356481502</v>
          </cell>
          <cell r="B3573">
            <v>1484</v>
          </cell>
          <cell r="F3573" t="str">
            <v>CC-00023263</v>
          </cell>
          <cell r="R3573" t="str">
            <v>BRBD160901</v>
          </cell>
          <cell r="AB3573" t="str">
            <v>Check oil level every one week and clean oil filter</v>
          </cell>
        </row>
        <row r="3574">
          <cell r="A3574">
            <v>43439.555324074099</v>
          </cell>
          <cell r="B3574">
            <v>1052</v>
          </cell>
          <cell r="F3574" t="str">
            <v>CC-00023260</v>
          </cell>
          <cell r="R3574" t="str">
            <v>BRCD160939</v>
          </cell>
          <cell r="AB3574"/>
        </row>
        <row r="3575">
          <cell r="A3575">
            <v>43435.488530092603</v>
          </cell>
          <cell r="B3575">
            <v>2408</v>
          </cell>
          <cell r="F3575" t="str">
            <v>CC-00022276</v>
          </cell>
          <cell r="R3575" t="str">
            <v>BPFD200206</v>
          </cell>
          <cell r="AB3575"/>
        </row>
        <row r="3576">
          <cell r="A3576">
            <v>43434.435648148101</v>
          </cell>
          <cell r="B3576">
            <v>2612</v>
          </cell>
          <cell r="F3576" t="str">
            <v>CC-00021931</v>
          </cell>
          <cell r="R3576" t="str">
            <v>BQDD200043</v>
          </cell>
          <cell r="AB3576" t="str">
            <v>Check oil level every one week. clean oil filter, air filter every one - two week.</v>
          </cell>
        </row>
        <row r="3577">
          <cell r="A3577">
            <v>43433.574374999997</v>
          </cell>
          <cell r="B3577">
            <v>507</v>
          </cell>
          <cell r="F3577" t="str">
            <v>CC-00021699</v>
          </cell>
          <cell r="R3577" t="str">
            <v>BRBD160856</v>
          </cell>
          <cell r="AB3577" t="str">
            <v>Check oil level every one week.</v>
          </cell>
        </row>
        <row r="3578">
          <cell r="A3578">
            <v>43432.496550925898</v>
          </cell>
          <cell r="B3578">
            <v>1003</v>
          </cell>
          <cell r="F3578" t="str">
            <v>CC-00021291</v>
          </cell>
          <cell r="R3578" t="str">
            <v>BRLD160741</v>
          </cell>
          <cell r="AB3578"/>
        </row>
        <row r="3579">
          <cell r="A3579">
            <v>43431.515798611101</v>
          </cell>
          <cell r="B3579">
            <v>3750</v>
          </cell>
          <cell r="F3579" t="str">
            <v>CC-00021013</v>
          </cell>
          <cell r="R3579" t="str">
            <v>BQJD160040</v>
          </cell>
          <cell r="AB3579" t="str">
            <v>check oil level every one week &amp; clean oil filter, air filter every two weeks.</v>
          </cell>
        </row>
        <row r="3580">
          <cell r="A3580">
            <v>43430.563935185201</v>
          </cell>
          <cell r="B3580">
            <v>2412</v>
          </cell>
          <cell r="F3580" t="str">
            <v>06943</v>
          </cell>
          <cell r="R3580" t="str">
            <v>BQDD160205</v>
          </cell>
          <cell r="AB3580"/>
        </row>
        <row r="3581">
          <cell r="A3581">
            <v>43428.527627314797</v>
          </cell>
          <cell r="B3581">
            <v>4079</v>
          </cell>
          <cell r="F3581" t="str">
            <v>CC-00020312</v>
          </cell>
          <cell r="R3581" t="str">
            <v>BQBS033796</v>
          </cell>
          <cell r="AB3581"/>
        </row>
        <row r="3582">
          <cell r="A3582">
            <v>43428.438958333303</v>
          </cell>
          <cell r="B3582">
            <v>1250</v>
          </cell>
          <cell r="F3582" t="str">
            <v>CC-00020239</v>
          </cell>
          <cell r="R3582" t="str">
            <v>BQID230075</v>
          </cell>
          <cell r="AB3582"/>
        </row>
        <row r="3583">
          <cell r="A3583">
            <v>43427.649467592601</v>
          </cell>
          <cell r="B3583">
            <v>948</v>
          </cell>
          <cell r="F3583" t="str">
            <v>CC-00020102</v>
          </cell>
          <cell r="R3583" t="str">
            <v>BRAD160777</v>
          </cell>
          <cell r="AB3583"/>
        </row>
        <row r="3584">
          <cell r="A3584">
            <v>43427.487407407403</v>
          </cell>
          <cell r="B3584">
            <v>1</v>
          </cell>
          <cell r="F3584" t="str">
            <v>CC-00019983</v>
          </cell>
          <cell r="R3584" t="str">
            <v>CRKE661518</v>
          </cell>
          <cell r="AB3584" t="str">
            <v>Check oil level every one weeks &amp; clean air filter, and oil filter 15 days.</v>
          </cell>
        </row>
        <row r="3585">
          <cell r="A3585">
            <v>43424.597233796303</v>
          </cell>
          <cell r="B3585">
            <v>505</v>
          </cell>
          <cell r="F3585" t="str">
            <v>CC-00019190</v>
          </cell>
          <cell r="R3585" t="str">
            <v>BRDD161036</v>
          </cell>
          <cell r="AB3585" t="str">
            <v>Check oil level every week &amp; cleaned oil filter, air filter every 15 days.</v>
          </cell>
        </row>
        <row r="3586">
          <cell r="A3586">
            <v>43423.461770833303</v>
          </cell>
          <cell r="B3586">
            <v>4728</v>
          </cell>
          <cell r="F3586" t="str">
            <v>CC-00018792</v>
          </cell>
          <cell r="R3586" t="str">
            <v>BQKD200034</v>
          </cell>
          <cell r="AB3586"/>
        </row>
        <row r="3587">
          <cell r="A3587">
            <v>43423.457199074102</v>
          </cell>
          <cell r="B3587">
            <v>1998</v>
          </cell>
          <cell r="F3587" t="str">
            <v>CC-00018788</v>
          </cell>
          <cell r="R3587" t="str">
            <v>BQJD200011</v>
          </cell>
          <cell r="AB3587"/>
        </row>
        <row r="3588">
          <cell r="A3588">
            <v>43421.522210648101</v>
          </cell>
          <cell r="B3588">
            <v>1513</v>
          </cell>
          <cell r="F3588" t="str">
            <v>CC-00018588</v>
          </cell>
          <cell r="R3588" t="str">
            <v>BQED200051</v>
          </cell>
          <cell r="AB3588"/>
        </row>
        <row r="3589">
          <cell r="A3589">
            <v>43418.481956018499</v>
          </cell>
          <cell r="B3589">
            <v>508</v>
          </cell>
          <cell r="F3589" t="str">
            <v>CC-00017635</v>
          </cell>
          <cell r="R3589" t="str">
            <v>BRCD160967</v>
          </cell>
          <cell r="AB3589" t="str">
            <v>Checked the oil level every one week &amp; clean the oil filter &amp; air filter every 15 days</v>
          </cell>
        </row>
        <row r="3590">
          <cell r="A3590">
            <v>43416.492013888899</v>
          </cell>
          <cell r="B3590">
            <v>3803</v>
          </cell>
          <cell r="F3590" t="str">
            <v>CC-00017170</v>
          </cell>
          <cell r="R3590" t="str">
            <v>BPED160088</v>
          </cell>
          <cell r="AB3590"/>
        </row>
        <row r="3591">
          <cell r="A3591">
            <v>43414.4746759259</v>
          </cell>
          <cell r="B3591">
            <v>4032</v>
          </cell>
          <cell r="F3591" t="str">
            <v>CC-00016939</v>
          </cell>
          <cell r="R3591" t="str">
            <v>BQCD160103</v>
          </cell>
          <cell r="AB3591"/>
        </row>
        <row r="3592">
          <cell r="A3592">
            <v>43413.498194444401</v>
          </cell>
          <cell r="B3592">
            <v>3819</v>
          </cell>
          <cell r="F3592" t="str">
            <v>CC-00016805</v>
          </cell>
          <cell r="R3592" t="str">
            <v>BPED200187</v>
          </cell>
          <cell r="AB3592"/>
        </row>
        <row r="3593">
          <cell r="A3593">
            <v>43410.5090740741</v>
          </cell>
          <cell r="B3593">
            <v>3889</v>
          </cell>
          <cell r="F3593" t="str">
            <v>CC-00016522</v>
          </cell>
          <cell r="R3593" t="str">
            <v>BQKD160115</v>
          </cell>
          <cell r="AB3593"/>
        </row>
        <row r="3594">
          <cell r="A3594">
            <v>43402.467164351903</v>
          </cell>
          <cell r="B3594">
            <v>1608</v>
          </cell>
          <cell r="F3594" t="str">
            <v>CC-00014743</v>
          </cell>
          <cell r="R3594" t="str">
            <v>BRLD160724</v>
          </cell>
          <cell r="AB3594"/>
        </row>
        <row r="3595">
          <cell r="A3595">
            <v>43402.402881944399</v>
          </cell>
          <cell r="B3595">
            <v>1458</v>
          </cell>
          <cell r="F3595" t="str">
            <v>CC-00014690</v>
          </cell>
          <cell r="R3595" t="str">
            <v>BQED160215</v>
          </cell>
          <cell r="AB3595"/>
        </row>
        <row r="3596">
          <cell r="A3596">
            <v>43398.948275463001</v>
          </cell>
          <cell r="B3596">
            <v>2685</v>
          </cell>
          <cell r="F3596" t="str">
            <v>CC-00014122</v>
          </cell>
          <cell r="R3596" t="str">
            <v>BQCD160126</v>
          </cell>
          <cell r="AB3596"/>
        </row>
        <row r="3597">
          <cell r="A3597">
            <v>43398.940983796303</v>
          </cell>
          <cell r="B3597">
            <v>6360</v>
          </cell>
          <cell r="F3597" t="str">
            <v>CC-00014119</v>
          </cell>
          <cell r="R3597" t="str">
            <v>BQIS031848</v>
          </cell>
          <cell r="AB3597" t="str">
            <v>Check oil level every one week &amp; clean oil filter, air filter every 15 days.</v>
          </cell>
        </row>
        <row r="3598">
          <cell r="A3598">
            <v>43389.3890509259</v>
          </cell>
          <cell r="B3598">
            <v>2670</v>
          </cell>
          <cell r="F3598" t="str">
            <v>CC-00012360</v>
          </cell>
          <cell r="R3598" t="str">
            <v>BQKD160099</v>
          </cell>
          <cell r="AB3598"/>
        </row>
        <row r="3599">
          <cell r="A3599">
            <v>43386.566365740699</v>
          </cell>
          <cell r="B3599">
            <v>465</v>
          </cell>
          <cell r="F3599" t="str">
            <v>CC-00011913</v>
          </cell>
          <cell r="R3599" t="str">
            <v>BRCD160998</v>
          </cell>
          <cell r="AB3599" t="str">
            <v>Check oil level every one week &amp; clean air filter, oil filter  every two weeks</v>
          </cell>
        </row>
        <row r="3600">
          <cell r="A3600">
            <v>43383.460879629602</v>
          </cell>
          <cell r="B3600">
            <v>3158</v>
          </cell>
          <cell r="F3600" t="str">
            <v>CC-00010938</v>
          </cell>
          <cell r="R3600" t="str">
            <v>BPED200185</v>
          </cell>
          <cell r="AB3600" t="str">
            <v>Check Oil Level every week and clean oil filter and air filter every one week.</v>
          </cell>
        </row>
        <row r="3601">
          <cell r="A3601">
            <v>43380.670879629601</v>
          </cell>
          <cell r="B3601">
            <v>1562</v>
          </cell>
          <cell r="F3601" t="str">
            <v>CC-00010336</v>
          </cell>
          <cell r="R3601" t="str">
            <v>BQBD160060</v>
          </cell>
          <cell r="AB3601" t="str">
            <v>Check oil level every week &amp; clean the oil filter, air filter every one week.</v>
          </cell>
        </row>
        <row r="3602">
          <cell r="A3602">
            <v>43380.46875</v>
          </cell>
          <cell r="B3602">
            <v>3145</v>
          </cell>
          <cell r="F3602" t="str">
            <v>CC-00010329</v>
          </cell>
          <cell r="R3602" t="str">
            <v>BQJD160040</v>
          </cell>
          <cell r="AB3602"/>
        </row>
        <row r="3603">
          <cell r="A3603">
            <v>43379.509953703702</v>
          </cell>
          <cell r="B3603">
            <v>459</v>
          </cell>
          <cell r="F3603" t="str">
            <v>CC-00010142</v>
          </cell>
          <cell r="R3603" t="str">
            <v>BRDD161024</v>
          </cell>
          <cell r="AB3603" t="str">
            <v>Check oil level every week &amp; clean oil filter every one and two weeks.</v>
          </cell>
        </row>
        <row r="3604">
          <cell r="A3604">
            <v>43379.487951388903</v>
          </cell>
          <cell r="B3604">
            <v>3229</v>
          </cell>
          <cell r="F3604" t="str">
            <v>CC-00010129</v>
          </cell>
          <cell r="R3604" t="str">
            <v>BQFD200092</v>
          </cell>
          <cell r="AB3604" t="str">
            <v>Check oil level every day &amp; clean air filter, oil filter every week.</v>
          </cell>
        </row>
        <row r="3605">
          <cell r="A3605">
            <v>43377.557465277801</v>
          </cell>
          <cell r="B3605">
            <v>995</v>
          </cell>
          <cell r="F3605" t="str">
            <v>CC-00009656</v>
          </cell>
          <cell r="R3605" t="str">
            <v>BRBD160901</v>
          </cell>
          <cell r="AB3605" t="str">
            <v>CHECK OIL LEVEL EVERY DAY AND CLEAN OIL FILTER, AIR FILTER EVERY TWO WEEKS.</v>
          </cell>
        </row>
        <row r="3606">
          <cell r="A3606">
            <v>43374.6405324074</v>
          </cell>
          <cell r="B3606">
            <v>3248</v>
          </cell>
          <cell r="F3606" t="str">
            <v>CC-00008999</v>
          </cell>
          <cell r="R3606" t="str">
            <v>BQKD160094</v>
          </cell>
          <cell r="AB3606"/>
        </row>
        <row r="3607">
          <cell r="A3607">
            <v>43368.4746759259</v>
          </cell>
          <cell r="B3607">
            <v>1533</v>
          </cell>
          <cell r="F3607" t="str">
            <v>CC-00007637</v>
          </cell>
          <cell r="R3607" t="str">
            <v>BRJD160606</v>
          </cell>
          <cell r="AB3607"/>
        </row>
        <row r="3608">
          <cell r="A3608">
            <v>43365.489409722199</v>
          </cell>
          <cell r="B3608">
            <v>1767</v>
          </cell>
          <cell r="F3608" t="str">
            <v>CC-00007212</v>
          </cell>
          <cell r="R3608" t="str">
            <v>BQHD160416</v>
          </cell>
          <cell r="AB3608"/>
        </row>
        <row r="3609">
          <cell r="A3609">
            <v>43362.477210648103</v>
          </cell>
          <cell r="B3609">
            <v>5884</v>
          </cell>
          <cell r="F3609" t="str">
            <v>CC-00006445</v>
          </cell>
          <cell r="R3609" t="str">
            <v>BRAF110427</v>
          </cell>
          <cell r="AB3609" t="str">
            <v>Check oil level every one week &amp; clean oil filter, air filter every two weeks.</v>
          </cell>
        </row>
        <row r="3610">
          <cell r="A3610">
            <v>43358.478009259299</v>
          </cell>
          <cell r="B3610">
            <v>1220</v>
          </cell>
          <cell r="F3610" t="str">
            <v>CC-00005804</v>
          </cell>
          <cell r="R3610" t="str">
            <v>BQID160499</v>
          </cell>
          <cell r="AB3610"/>
        </row>
        <row r="3611">
          <cell r="A3611">
            <v>43356.785162036998</v>
          </cell>
          <cell r="B3611">
            <v>2839</v>
          </cell>
          <cell r="F3611" t="str">
            <v>CC-00005526</v>
          </cell>
          <cell r="R3611" t="str">
            <v>BQFD200092</v>
          </cell>
          <cell r="AB3611" t="str">
            <v>Checked oil level every one week &amp; clean oil filter, air filter every two weeks.</v>
          </cell>
        </row>
        <row r="3612">
          <cell r="A3612">
            <v>43356.603333333303</v>
          </cell>
          <cell r="B3612">
            <v>490</v>
          </cell>
          <cell r="F3612" t="str">
            <v>CC-00005482</v>
          </cell>
          <cell r="R3612" t="str">
            <v>BRLD160741</v>
          </cell>
          <cell r="AB3612" t="str">
            <v>Checked oil level every one week &amp; clean oil filter, air filter every two weeks.</v>
          </cell>
        </row>
        <row r="3613">
          <cell r="A3613">
            <v>43356.580451388902</v>
          </cell>
          <cell r="B3613">
            <v>500</v>
          </cell>
          <cell r="F3613" t="str">
            <v>CC-00005475</v>
          </cell>
          <cell r="R3613" t="str">
            <v>BRBD160892</v>
          </cell>
          <cell r="AB3613" t="str">
            <v>Check oil level every one  weeks &amp; clean air filter, oil filter  every two weeks.</v>
          </cell>
        </row>
        <row r="3614">
          <cell r="A3614">
            <v>43356.574212963002</v>
          </cell>
          <cell r="B3614">
            <v>710</v>
          </cell>
          <cell r="F3614" t="str">
            <v>CC-00005471</v>
          </cell>
          <cell r="R3614" t="str">
            <v>BRBD160901</v>
          </cell>
          <cell r="AB3614" t="str">
            <v>Checked oil every one weeks &amp; clean oil filter, ail filter every two weeks.</v>
          </cell>
        </row>
        <row r="3615">
          <cell r="A3615">
            <v>43354.7253009259</v>
          </cell>
          <cell r="B3615">
            <v>925</v>
          </cell>
          <cell r="F3615" t="str">
            <v>CC-00005090</v>
          </cell>
          <cell r="R3615" t="str">
            <v>BRJD200175</v>
          </cell>
          <cell r="AB3615" t="str">
            <v>Check oil level every one week &amp; clean oil filter, air filter every two weeks</v>
          </cell>
        </row>
        <row r="3616">
          <cell r="A3616">
            <v>43354.5554976852</v>
          </cell>
          <cell r="B3616">
            <v>2034</v>
          </cell>
          <cell r="F3616" t="str">
            <v>CC-00004983</v>
          </cell>
          <cell r="R3616" t="str">
            <v>BQIS031915</v>
          </cell>
          <cell r="AB3616" t="str">
            <v>Advised the customer to check the oil level in 1-2 weeks &amp; clean the air filter in 2-3 weeks.</v>
          </cell>
        </row>
        <row r="3617">
          <cell r="A3617">
            <v>43349.650740740697</v>
          </cell>
          <cell r="B3617">
            <v>5722</v>
          </cell>
          <cell r="F3617" t="str">
            <v>CC-00004139</v>
          </cell>
          <cell r="R3617" t="str">
            <v>BMFS031346</v>
          </cell>
          <cell r="AB3617" t="str">
            <v>Customer check the oil level and air filter in 15 days</v>
          </cell>
        </row>
        <row r="3618">
          <cell r="A3618">
            <v>43348.5154861111</v>
          </cell>
          <cell r="B3618">
            <v>1133</v>
          </cell>
          <cell r="F3618" t="str">
            <v>CC-00003815</v>
          </cell>
          <cell r="R3618" t="str">
            <v>BRJD160543</v>
          </cell>
          <cell r="AB3618" t="str">
            <v>Advised the customer to check the oil level in 1-2 weeks &amp; clean the air filter in 2-3 weeks.</v>
          </cell>
        </row>
        <row r="3619">
          <cell r="A3619">
            <v>43348.470706018503</v>
          </cell>
          <cell r="B3619">
            <v>3049</v>
          </cell>
          <cell r="F3619" t="str">
            <v>CC-00003781</v>
          </cell>
          <cell r="R3619" t="str">
            <v>GOBS040228</v>
          </cell>
          <cell r="AB3619" t="str">
            <v>Customer check the oil level and clean the air filter in 15 days.</v>
          </cell>
        </row>
        <row r="3620">
          <cell r="A3620">
            <v>43334.509826388901</v>
          </cell>
          <cell r="B3620">
            <v>4278</v>
          </cell>
          <cell r="F3620" t="str">
            <v>CC-00001833</v>
          </cell>
          <cell r="R3620" t="str">
            <v>BQES030978</v>
          </cell>
          <cell r="AB3620" t="str">
            <v>after visited site replaced oil, oil filter, air filter, checked all parameters and started the machine found working ok</v>
          </cell>
        </row>
        <row r="3621">
          <cell r="A3621">
            <v>43329.563530092601</v>
          </cell>
          <cell r="B3621">
            <v>21759</v>
          </cell>
          <cell r="F3621" t="str">
            <v>CC-00001293</v>
          </cell>
          <cell r="R3621" t="str">
            <v>BNJS040045</v>
          </cell>
          <cell r="AB3621" t="str">
            <v>Advised the customer to check oil level &amp; air filter element</v>
          </cell>
        </row>
        <row r="3622">
          <cell r="A3622">
            <v>43329.561655092599</v>
          </cell>
          <cell r="B3622">
            <v>18515</v>
          </cell>
          <cell r="F3622" t="str">
            <v>CC-00001291</v>
          </cell>
          <cell r="R3622" t="str">
            <v>BNJS040074</v>
          </cell>
          <cell r="AB3622" t="str">
            <v>REPLACED OIL, OIL FILTER, AIR FILTER,SEPARATOR AND CLEANED OIL RETURN LINE ,COOLER EXTERNAL</v>
          </cell>
        </row>
        <row r="3623">
          <cell r="A3623">
            <v>43328.494525463</v>
          </cell>
          <cell r="B3623">
            <v>925</v>
          </cell>
          <cell r="F3623" t="str">
            <v>CC-00001102</v>
          </cell>
          <cell r="R3623" t="str">
            <v>BRJD200175</v>
          </cell>
          <cell r="AB3623" t="str">
            <v>Check oil level every one week &amp; clean oil filter every two weeks.</v>
          </cell>
        </row>
      </sheetData>
      <sheetData sheetId="5"/>
      <sheetData sheetId="6"/>
      <sheetData sheetId="7"/>
      <sheetData sheetId="8"/>
      <sheetData sheetId="9"/>
      <sheetData sheetId="10"/>
      <sheetData sheetId="11">
        <row r="1">
          <cell r="A1" t="str">
            <v>Call Logged Date</v>
          </cell>
        </row>
      </sheetData>
      <sheetData sheetId="12"/>
      <sheetData sheetId="13">
        <row r="1">
          <cell r="A1" t="str">
            <v>Call Logged Date</v>
          </cell>
        </row>
      </sheetData>
      <sheetData sheetId="14"/>
      <sheetData sheetId="15">
        <row r="1">
          <cell r="A1" t="str">
            <v>Call Logged Date</v>
          </cell>
        </row>
      </sheetData>
      <sheetData sheetId="16"/>
      <sheetData sheetId="17">
        <row r="1">
          <cell r="A1" t="str">
            <v>Call Logged Date</v>
          </cell>
        </row>
      </sheetData>
      <sheetData sheetId="18"/>
      <sheetData sheetId="19">
        <row r="1">
          <cell r="A1" t="str">
            <v>Call Logged Date</v>
          </cell>
        </row>
      </sheetData>
      <sheetData sheetId="20"/>
      <sheetData sheetId="21">
        <row r="1">
          <cell r="A1" t="str">
            <v>Call Logged Date</v>
          </cell>
        </row>
      </sheetData>
      <sheetData sheetId="22"/>
      <sheetData sheetId="23">
        <row r="1">
          <cell r="A1" t="str">
            <v>Call Logged Date</v>
          </cell>
        </row>
      </sheetData>
      <sheetData sheetId="24"/>
      <sheetData sheetId="25">
        <row r="1">
          <cell r="A1" t="str">
            <v>Call Logged Date</v>
          </cell>
        </row>
      </sheetData>
      <sheetData sheetId="26"/>
      <sheetData sheetId="27">
        <row r="1">
          <cell r="A1" t="str">
            <v>Call Logged Date</v>
          </cell>
        </row>
      </sheetData>
      <sheetData sheetId="28"/>
      <sheetData sheetId="29"/>
      <sheetData sheetId="30"/>
      <sheetData sheetId="31"/>
      <sheetData sheetId="32"/>
      <sheetData sheetId="33">
        <row r="1">
          <cell r="A1" t="str">
            <v>Call Logged Date</v>
          </cell>
        </row>
      </sheetData>
      <sheetData sheetId="34"/>
      <sheetData sheetId="35">
        <row r="1">
          <cell r="A1" t="str">
            <v>Call Logged Date</v>
          </cell>
        </row>
      </sheetData>
      <sheetData sheetId="36"/>
      <sheetData sheetId="37">
        <row r="1">
          <cell r="A1" t="str">
            <v>Call Logged Date</v>
          </cell>
        </row>
      </sheetData>
      <sheetData sheetId="38"/>
      <sheetData sheetId="39">
        <row r="1">
          <cell r="A1" t="str">
            <v>Call Logged Date</v>
          </cell>
        </row>
      </sheetData>
      <sheetData sheetId="40"/>
      <sheetData sheetId="41">
        <row r="1">
          <cell r="A1" t="str">
            <v>Call Logged Date</v>
          </cell>
        </row>
      </sheetData>
      <sheetData sheetId="42"/>
      <sheetData sheetId="43">
        <row r="1">
          <cell r="A1" t="str">
            <v>Call Logged Date</v>
          </cell>
        </row>
      </sheetData>
      <sheetData sheetId="44"/>
      <sheetData sheetId="45">
        <row r="1">
          <cell r="A1" t="str">
            <v>Call Logged Date</v>
          </cell>
        </row>
      </sheetData>
      <sheetData sheetId="46"/>
      <sheetData sheetId="47">
        <row r="1">
          <cell r="A1" t="str">
            <v>Call Logged Date</v>
          </cell>
        </row>
      </sheetData>
      <sheetData sheetId="48"/>
      <sheetData sheetId="49">
        <row r="1">
          <cell r="A1" t="str">
            <v>Call Logged Date</v>
          </cell>
        </row>
      </sheetData>
      <sheetData sheetId="50"/>
      <sheetData sheetId="51">
        <row r="1">
          <cell r="A1" t="str">
            <v>Call Logged Date</v>
          </cell>
        </row>
      </sheetData>
      <sheetData sheetId="52"/>
      <sheetData sheetId="53">
        <row r="1">
          <cell r="A1" t="str">
            <v>Call Logged Date</v>
          </cell>
        </row>
      </sheetData>
      <sheetData sheetId="54"/>
      <sheetData sheetId="55">
        <row r="1">
          <cell r="A1" t="str">
            <v>Call Logged Date</v>
          </cell>
        </row>
      </sheetData>
      <sheetData sheetId="56"/>
      <sheetData sheetId="57">
        <row r="1">
          <cell r="A1" t="str">
            <v>Call Logged Date</v>
          </cell>
        </row>
      </sheetData>
      <sheetData sheetId="58"/>
      <sheetData sheetId="59">
        <row r="1">
          <cell r="A1" t="str">
            <v>Call Logged Date</v>
          </cell>
        </row>
      </sheetData>
      <sheetData sheetId="60"/>
      <sheetData sheetId="61">
        <row r="1">
          <cell r="A1" t="str">
            <v>Call Logged Date</v>
          </cell>
        </row>
      </sheetData>
      <sheetData sheetId="62"/>
      <sheetData sheetId="63">
        <row r="1">
          <cell r="A1" t="str">
            <v>Call Logged Date</v>
          </cell>
        </row>
      </sheetData>
      <sheetData sheetId="64"/>
      <sheetData sheetId="65">
        <row r="1">
          <cell r="A1" t="str">
            <v>Call Logged Date</v>
          </cell>
        </row>
      </sheetData>
      <sheetData sheetId="66"/>
      <sheetData sheetId="67">
        <row r="1">
          <cell r="A1" t="str">
            <v>Call Logged Date</v>
          </cell>
        </row>
      </sheetData>
      <sheetData sheetId="68"/>
      <sheetData sheetId="69">
        <row r="1">
          <cell r="A1" t="str">
            <v>Call Logged Date</v>
          </cell>
        </row>
      </sheetData>
      <sheetData sheetId="70"/>
      <sheetData sheetId="71">
        <row r="1">
          <cell r="A1" t="str">
            <v>Call Logged Date</v>
          </cell>
        </row>
      </sheetData>
      <sheetData sheetId="72"/>
      <sheetData sheetId="73">
        <row r="1">
          <cell r="A1" t="str">
            <v>Call Logged Date</v>
          </cell>
        </row>
      </sheetData>
      <sheetData sheetId="74"/>
      <sheetData sheetId="75">
        <row r="1">
          <cell r="A1" t="str">
            <v>Call Logged Date</v>
          </cell>
        </row>
      </sheetData>
      <sheetData sheetId="76"/>
      <sheetData sheetId="77">
        <row r="1">
          <cell r="A1" t="str">
            <v>Call Logged Date</v>
          </cell>
        </row>
      </sheetData>
      <sheetData sheetId="78"/>
      <sheetData sheetId="79">
        <row r="1">
          <cell r="A1" t="str">
            <v>Call Logged Date</v>
          </cell>
        </row>
      </sheetData>
      <sheetData sheetId="80"/>
      <sheetData sheetId="81">
        <row r="1">
          <cell r="A1" t="str">
            <v>Call Logged Date</v>
          </cell>
        </row>
      </sheetData>
      <sheetData sheetId="82"/>
      <sheetData sheetId="83">
        <row r="1">
          <cell r="A1" t="str">
            <v>Call Logged Date</v>
          </cell>
        </row>
      </sheetData>
      <sheetData sheetId="84"/>
      <sheetData sheetId="85">
        <row r="1">
          <cell r="A1" t="str">
            <v>Call Logged Date</v>
          </cell>
        </row>
      </sheetData>
      <sheetData sheetId="86"/>
      <sheetData sheetId="87">
        <row r="1">
          <cell r="A1" t="str">
            <v>Call Logged Date</v>
          </cell>
        </row>
      </sheetData>
      <sheetData sheetId="88"/>
      <sheetData sheetId="89">
        <row r="1">
          <cell r="A1" t="str">
            <v>Call Logged Date</v>
          </cell>
        </row>
      </sheetData>
      <sheetData sheetId="90"/>
      <sheetData sheetId="91">
        <row r="1">
          <cell r="A1" t="str">
            <v>Call Logged Date</v>
          </cell>
        </row>
      </sheetData>
      <sheetData sheetId="92"/>
      <sheetData sheetId="93">
        <row r="1">
          <cell r="A1" t="str">
            <v>Call Logged Date</v>
          </cell>
        </row>
      </sheetData>
      <sheetData sheetId="94"/>
      <sheetData sheetId="95">
        <row r="1">
          <cell r="A1" t="str">
            <v>Call Logged Date</v>
          </cell>
        </row>
      </sheetData>
      <sheetData sheetId="96"/>
      <sheetData sheetId="97">
        <row r="1">
          <cell r="A1" t="str">
            <v>Call Logged Date</v>
          </cell>
        </row>
      </sheetData>
      <sheetData sheetId="98"/>
      <sheetData sheetId="99">
        <row r="1">
          <cell r="A1" t="str">
            <v>Call Logged Date</v>
          </cell>
        </row>
      </sheetData>
      <sheetData sheetId="100"/>
      <sheetData sheetId="101">
        <row r="1">
          <cell r="A1" t="str">
            <v>Call Logged Date</v>
          </cell>
        </row>
      </sheetData>
      <sheetData sheetId="102"/>
      <sheetData sheetId="103">
        <row r="1">
          <cell r="A1" t="str">
            <v>Call Logged Date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2)"/>
      <sheetName val="Summary"/>
      <sheetName val="Dashboard"/>
      <sheetName val="Pivot Table"/>
      <sheetName val="All Units"/>
      <sheetName val="BIS Feb-26"/>
      <sheetName val="Service"/>
      <sheetName val="Quote_Summary"/>
      <sheetName val="All_Units"/>
      <sheetName val="Scrap PP"/>
      <sheetName val="Sch Calls"/>
      <sheetName val="Active Customer Assets"/>
    </sheetNames>
    <sheetDataSet>
      <sheetData sheetId="0"/>
      <sheetData sheetId="1"/>
      <sheetData sheetId="2"/>
      <sheetData sheetId="3"/>
      <sheetData sheetId="4"/>
      <sheetData sheetId="5">
        <row r="1">
          <cell r="C1" t="str">
            <v>Fabrication Number</v>
          </cell>
          <cell r="U1" t="str">
            <v>Oil R Date</v>
          </cell>
          <cell r="V1" t="str">
            <v>AFC R Date</v>
          </cell>
          <cell r="W1" t="str">
            <v>AFE R Date</v>
          </cell>
          <cell r="X1" t="str">
            <v>MOF R Date</v>
          </cell>
          <cell r="Y1" t="str">
            <v>ROF R Date</v>
          </cell>
          <cell r="Z1" t="str">
            <v>AOS R Date</v>
          </cell>
          <cell r="AA1" t="str">
            <v>RGT R Date</v>
          </cell>
          <cell r="AB1" t="str">
            <v>1500 kit R Date</v>
          </cell>
          <cell r="AC1" t="str">
            <v>3000 kit R Date</v>
          </cell>
          <cell r="AD1" t="str">
            <v>OIL Remaining Hours</v>
          </cell>
          <cell r="AE1" t="str">
            <v>AFC Remaining Hours</v>
          </cell>
          <cell r="AF1" t="str">
            <v>AFE Remaining Hours</v>
          </cell>
          <cell r="AG1" t="str">
            <v>MOF Remaining Hours</v>
          </cell>
          <cell r="AH1" t="str">
            <v>ROF Remaining Hours</v>
          </cell>
          <cell r="AI1" t="str">
            <v>AOS Remaining Hours</v>
          </cell>
          <cell r="AJ1" t="str">
            <v>RGT Remaining Hours</v>
          </cell>
          <cell r="AK1" t="str">
            <v>1500 KIT Remaining Hours</v>
          </cell>
          <cell r="AL1" t="str">
            <v>1500 KIT Remaining Hours</v>
          </cell>
          <cell r="AM1" t="str">
            <v>AVG Running Hours Per Day</v>
          </cell>
          <cell r="AN1" t="str">
            <v>OIL DUE DATE</v>
          </cell>
          <cell r="AO1" t="str">
            <v>AFC DUE DATE</v>
          </cell>
          <cell r="AP1" t="str">
            <v>AFE DUE DATE</v>
          </cell>
          <cell r="AQ1" t="str">
            <v>MOF DUE DATE</v>
          </cell>
          <cell r="AR1" t="str">
            <v>ROF DUE DATE</v>
          </cell>
          <cell r="AS1" t="str">
            <v>AOS DUE DATE</v>
          </cell>
          <cell r="AT1" t="str">
            <v>RGT DUE DATE</v>
          </cell>
          <cell r="AU1" t="str">
            <v>1500 KIT DUE DATE</v>
          </cell>
          <cell r="AV1" t="str">
            <v>3000 KIT DUE DATE</v>
          </cell>
          <cell r="AW1" t="str">
            <v>Over Due</v>
          </cell>
          <cell r="AX1" t="str">
            <v>Current Month Due</v>
          </cell>
          <cell r="AY1" t="str">
            <v>Next Month Due</v>
          </cell>
        </row>
        <row r="2">
          <cell r="C2" t="str">
            <v>BSKD161462</v>
          </cell>
          <cell r="U2">
            <v>46007.770833333299</v>
          </cell>
          <cell r="V2">
            <v>46007.770833333299</v>
          </cell>
          <cell r="W2">
            <v>46007.770833333299</v>
          </cell>
          <cell r="X2">
            <v>46007.770833333299</v>
          </cell>
          <cell r="Y2">
            <v>46007.770833333299</v>
          </cell>
          <cell r="Z2">
            <v>46007.770833333299</v>
          </cell>
          <cell r="AA2">
            <v>46007.770833333299</v>
          </cell>
          <cell r="AB2">
            <v>46007.770833333299</v>
          </cell>
          <cell r="AC2">
            <v>46007.770833333299</v>
          </cell>
          <cell r="AD2" t="str">
            <v>620</v>
          </cell>
          <cell r="AE2" t="str">
            <v>620</v>
          </cell>
          <cell r="AF2" t="str">
            <v>620</v>
          </cell>
          <cell r="AG2" t="str">
            <v>620</v>
          </cell>
          <cell r="AH2" t="str">
            <v>620</v>
          </cell>
          <cell r="AI2" t="str">
            <v>1370</v>
          </cell>
          <cell r="AJ2" t="str">
            <v>1000</v>
          </cell>
          <cell r="AK2" t="str">
            <v>1370</v>
          </cell>
          <cell r="AL2" t="str">
            <v>1370</v>
          </cell>
          <cell r="AM2">
            <v>3</v>
          </cell>
          <cell r="AN2">
            <v>46187</v>
          </cell>
          <cell r="AO2">
            <v>46187</v>
          </cell>
          <cell r="AP2">
            <v>46187</v>
          </cell>
          <cell r="AQ2">
            <v>46187</v>
          </cell>
          <cell r="AR2">
            <v>46187</v>
          </cell>
          <cell r="AS2">
            <v>46277</v>
          </cell>
          <cell r="AT2">
            <v>46372</v>
          </cell>
          <cell r="AU2">
            <v>46187</v>
          </cell>
          <cell r="AV2">
            <v>46372</v>
          </cell>
          <cell r="AW2">
            <v>0</v>
          </cell>
          <cell r="AX2">
            <v>0</v>
          </cell>
          <cell r="AY2">
            <v>0</v>
          </cell>
        </row>
        <row r="3">
          <cell r="C3" t="str">
            <v>BSHD200586</v>
          </cell>
          <cell r="U3">
            <v>46044.770833333299</v>
          </cell>
          <cell r="V3">
            <v>46044.770833333299</v>
          </cell>
          <cell r="W3">
            <v>46044.770833333299</v>
          </cell>
          <cell r="X3">
            <v>46044.770833333299</v>
          </cell>
          <cell r="Y3">
            <v>46044.770833333299</v>
          </cell>
          <cell r="Z3">
            <v>45954.770833333299</v>
          </cell>
          <cell r="AA3">
            <v>46044.770833333299</v>
          </cell>
          <cell r="AB3">
            <v>45954.770833333299</v>
          </cell>
          <cell r="AC3">
            <v>45954.770833333299</v>
          </cell>
          <cell r="AD3" t="str">
            <v>1500</v>
          </cell>
          <cell r="AE3" t="str">
            <v>750</v>
          </cell>
          <cell r="AF3" t="str">
            <v>750</v>
          </cell>
          <cell r="AG3" t="str">
            <v>750</v>
          </cell>
          <cell r="AH3" t="str">
            <v>750</v>
          </cell>
          <cell r="AI3" t="str">
            <v>780</v>
          </cell>
          <cell r="AJ3" t="str">
            <v>1000</v>
          </cell>
          <cell r="AK3" t="str">
            <v>780</v>
          </cell>
          <cell r="AL3" t="str">
            <v>780</v>
          </cell>
          <cell r="AM3">
            <v>4</v>
          </cell>
          <cell r="AN3">
            <v>46224</v>
          </cell>
          <cell r="AO3">
            <v>46224</v>
          </cell>
          <cell r="AP3">
            <v>46224</v>
          </cell>
          <cell r="AQ3">
            <v>46224</v>
          </cell>
          <cell r="AR3">
            <v>46224</v>
          </cell>
          <cell r="AS3">
            <v>46224</v>
          </cell>
          <cell r="AT3">
            <v>46295</v>
          </cell>
          <cell r="AU3">
            <v>46134</v>
          </cell>
          <cell r="AV3">
            <v>46240</v>
          </cell>
          <cell r="AW3">
            <v>0</v>
          </cell>
          <cell r="AX3">
            <v>0</v>
          </cell>
          <cell r="AY3">
            <v>0</v>
          </cell>
        </row>
        <row r="4">
          <cell r="C4" t="str">
            <v>BSAD230391</v>
          </cell>
          <cell r="U4">
            <v>46042.770833333299</v>
          </cell>
          <cell r="V4">
            <v>46042.770833333299</v>
          </cell>
          <cell r="W4">
            <v>46042.770833333299</v>
          </cell>
          <cell r="X4">
            <v>46042.770833333299</v>
          </cell>
          <cell r="Y4">
            <v>46042.770833333299</v>
          </cell>
          <cell r="Z4">
            <v>46042.770833333299</v>
          </cell>
          <cell r="AA4">
            <v>46042.770833333299</v>
          </cell>
          <cell r="AB4">
            <v>46042.770833333299</v>
          </cell>
          <cell r="AC4">
            <v>46042.770833333299</v>
          </cell>
          <cell r="AD4" t="str">
            <v>1500</v>
          </cell>
          <cell r="AE4" t="str">
            <v>750</v>
          </cell>
          <cell r="AF4" t="str">
            <v>500</v>
          </cell>
          <cell r="AG4" t="str">
            <v>750</v>
          </cell>
          <cell r="AH4" t="str">
            <v>750</v>
          </cell>
          <cell r="AI4" t="str">
            <v>1500</v>
          </cell>
          <cell r="AJ4" t="str">
            <v>1000</v>
          </cell>
          <cell r="AK4" t="str">
            <v>1500</v>
          </cell>
          <cell r="AL4" t="str">
            <v>1500</v>
          </cell>
          <cell r="AM4">
            <v>6</v>
          </cell>
          <cell r="AN4">
            <v>46222</v>
          </cell>
          <cell r="AO4">
            <v>46168</v>
          </cell>
          <cell r="AP4">
            <v>46126</v>
          </cell>
          <cell r="AQ4">
            <v>46168</v>
          </cell>
          <cell r="AR4">
            <v>46168</v>
          </cell>
          <cell r="AS4">
            <v>46293</v>
          </cell>
          <cell r="AT4">
            <v>46209</v>
          </cell>
          <cell r="AU4">
            <v>46222</v>
          </cell>
          <cell r="AV4">
            <v>46293</v>
          </cell>
          <cell r="AW4">
            <v>0</v>
          </cell>
          <cell r="AX4">
            <v>0</v>
          </cell>
          <cell r="AY4">
            <v>0</v>
          </cell>
        </row>
        <row r="5">
          <cell r="C5" t="str">
            <v>BTGD162289</v>
          </cell>
          <cell r="U5">
            <v>46071.770833333299</v>
          </cell>
          <cell r="V5">
            <v>46071.770833333299</v>
          </cell>
          <cell r="W5">
            <v>46071.770833333299</v>
          </cell>
          <cell r="X5">
            <v>46071.770833333299</v>
          </cell>
          <cell r="Y5">
            <v>46071.770833333299</v>
          </cell>
          <cell r="Z5">
            <v>46071.770833333299</v>
          </cell>
          <cell r="AA5">
            <v>46071.770833333299</v>
          </cell>
          <cell r="AB5">
            <v>46071.770833333299</v>
          </cell>
          <cell r="AC5">
            <v>46071.770833333299</v>
          </cell>
          <cell r="AD5" t="str">
            <v>1500</v>
          </cell>
          <cell r="AE5" t="str">
            <v>750</v>
          </cell>
          <cell r="AF5" t="str">
            <v>500</v>
          </cell>
          <cell r="AG5" t="str">
            <v>750</v>
          </cell>
          <cell r="AH5" t="str">
            <v>750</v>
          </cell>
          <cell r="AI5" t="str">
            <v>1500</v>
          </cell>
          <cell r="AJ5" t="str">
            <v>1000</v>
          </cell>
          <cell r="AK5" t="str">
            <v>1500</v>
          </cell>
          <cell r="AL5" t="str">
            <v>3000</v>
          </cell>
          <cell r="AM5">
            <v>8</v>
          </cell>
          <cell r="AN5">
            <v>46251</v>
          </cell>
          <cell r="AO5">
            <v>46165</v>
          </cell>
          <cell r="AP5">
            <v>46134</v>
          </cell>
          <cell r="AQ5">
            <v>46165</v>
          </cell>
          <cell r="AR5">
            <v>46165</v>
          </cell>
          <cell r="AS5">
            <v>46259</v>
          </cell>
          <cell r="AT5">
            <v>46197</v>
          </cell>
          <cell r="AU5">
            <v>46251</v>
          </cell>
          <cell r="AV5">
            <v>46436</v>
          </cell>
          <cell r="AW5">
            <v>0</v>
          </cell>
          <cell r="AX5">
            <v>0</v>
          </cell>
          <cell r="AY5">
            <v>0</v>
          </cell>
        </row>
        <row r="6">
          <cell r="C6" t="str">
            <v>BTED162231</v>
          </cell>
          <cell r="U6">
            <v>45590.770833333299</v>
          </cell>
          <cell r="V6">
            <v>45590.770833333299</v>
          </cell>
          <cell r="W6">
            <v>45590.770833333299</v>
          </cell>
          <cell r="X6">
            <v>45590.770833333299</v>
          </cell>
          <cell r="Y6">
            <v>44636.770833333299</v>
          </cell>
          <cell r="Z6">
            <v>45590.770833333299</v>
          </cell>
          <cell r="AA6">
            <v>44636.770833333299</v>
          </cell>
          <cell r="AB6">
            <v>44367.770833333299</v>
          </cell>
          <cell r="AC6">
            <v>44623.770833333299</v>
          </cell>
          <cell r="AD6" t="str">
            <v>40</v>
          </cell>
          <cell r="AE6" t="str">
            <v>40</v>
          </cell>
          <cell r="AF6" t="str">
            <v>40</v>
          </cell>
          <cell r="AG6" t="str">
            <v>40</v>
          </cell>
          <cell r="AH6" t="str">
            <v>40</v>
          </cell>
          <cell r="AI6" t="str">
            <v>40</v>
          </cell>
          <cell r="AJ6" t="str">
            <v>1000</v>
          </cell>
          <cell r="AK6" t="str">
            <v>40</v>
          </cell>
          <cell r="AL6" t="str">
            <v>40</v>
          </cell>
          <cell r="AM6">
            <v>2</v>
          </cell>
          <cell r="AN6">
            <v>45770</v>
          </cell>
          <cell r="AO6">
            <v>45770</v>
          </cell>
          <cell r="AP6">
            <v>45770</v>
          </cell>
          <cell r="AQ6">
            <v>45770</v>
          </cell>
          <cell r="AR6">
            <v>44816</v>
          </cell>
          <cell r="AS6">
            <v>45860</v>
          </cell>
          <cell r="AT6">
            <v>45001</v>
          </cell>
          <cell r="AU6">
            <v>44547</v>
          </cell>
          <cell r="AV6">
            <v>44988</v>
          </cell>
          <cell r="AW6">
            <v>1</v>
          </cell>
          <cell r="AX6">
            <v>0</v>
          </cell>
          <cell r="AY6">
            <v>0</v>
          </cell>
        </row>
        <row r="7">
          <cell r="C7" t="str">
            <v>BTJD162016</v>
          </cell>
          <cell r="AD7" t="str">
            <v>125</v>
          </cell>
          <cell r="AE7" t="str">
            <v>125</v>
          </cell>
          <cell r="AF7" t="str">
            <v>125</v>
          </cell>
          <cell r="AG7" t="str">
            <v>125</v>
          </cell>
          <cell r="AH7" t="str">
            <v>125</v>
          </cell>
          <cell r="AI7" t="str">
            <v>125</v>
          </cell>
          <cell r="AJ7" t="str">
            <v>1000</v>
          </cell>
          <cell r="AK7" t="str">
            <v>125</v>
          </cell>
          <cell r="AL7" t="str">
            <v>125</v>
          </cell>
          <cell r="AM7">
            <v>2</v>
          </cell>
          <cell r="AN7">
            <v>46024</v>
          </cell>
          <cell r="AO7">
            <v>46024</v>
          </cell>
          <cell r="AP7">
            <v>46024</v>
          </cell>
          <cell r="AQ7">
            <v>46024</v>
          </cell>
          <cell r="AR7">
            <v>46024</v>
          </cell>
          <cell r="AS7">
            <v>46024</v>
          </cell>
          <cell r="AT7">
            <v>46055</v>
          </cell>
          <cell r="AU7">
            <v>46017</v>
          </cell>
          <cell r="AV7">
            <v>46024</v>
          </cell>
          <cell r="AW7">
            <v>1</v>
          </cell>
          <cell r="AX7">
            <v>1</v>
          </cell>
          <cell r="AY7">
            <v>0</v>
          </cell>
        </row>
        <row r="8">
          <cell r="C8" t="str">
            <v>BSID161973</v>
          </cell>
          <cell r="U8">
            <v>46042.770833333299</v>
          </cell>
          <cell r="V8">
            <v>46042.770833333299</v>
          </cell>
          <cell r="X8">
            <v>46042.770833333299</v>
          </cell>
          <cell r="Y8">
            <v>46042.770833333299</v>
          </cell>
          <cell r="Z8">
            <v>46042.770833333299</v>
          </cell>
          <cell r="AA8">
            <v>46042.770833333299</v>
          </cell>
          <cell r="AB8">
            <v>46042.770833333299</v>
          </cell>
          <cell r="AC8">
            <v>46042.770833333299</v>
          </cell>
          <cell r="AD8" t="str">
            <v>1500</v>
          </cell>
          <cell r="AE8" t="str">
            <v>750</v>
          </cell>
          <cell r="AF8" t="str">
            <v>10</v>
          </cell>
          <cell r="AG8" t="str">
            <v>750</v>
          </cell>
          <cell r="AH8" t="str">
            <v>750</v>
          </cell>
          <cell r="AI8" t="str">
            <v>1500</v>
          </cell>
          <cell r="AJ8" t="str">
            <v>1000</v>
          </cell>
          <cell r="AK8" t="str">
            <v>1500</v>
          </cell>
          <cell r="AL8" t="str">
            <v>1500</v>
          </cell>
          <cell r="AM8">
            <v>3</v>
          </cell>
          <cell r="AN8">
            <v>46222</v>
          </cell>
          <cell r="AO8">
            <v>46222</v>
          </cell>
          <cell r="AP8">
            <v>46046</v>
          </cell>
          <cell r="AQ8">
            <v>46222</v>
          </cell>
          <cell r="AR8">
            <v>46222</v>
          </cell>
          <cell r="AS8">
            <v>46312</v>
          </cell>
          <cell r="AT8">
            <v>46376</v>
          </cell>
          <cell r="AU8">
            <v>46222</v>
          </cell>
          <cell r="AV8">
            <v>46407</v>
          </cell>
          <cell r="AW8">
            <v>1</v>
          </cell>
          <cell r="AX8">
            <v>0</v>
          </cell>
          <cell r="AY8">
            <v>0</v>
          </cell>
        </row>
        <row r="9">
          <cell r="C9" t="str">
            <v>BTCD162159</v>
          </cell>
          <cell r="U9">
            <v>45954.770833333299</v>
          </cell>
          <cell r="V9">
            <v>45954.770833333299</v>
          </cell>
          <cell r="W9">
            <v>45954.770833333299</v>
          </cell>
          <cell r="X9">
            <v>45954.770833333299</v>
          </cell>
          <cell r="Y9">
            <v>45954.770833333299</v>
          </cell>
          <cell r="Z9">
            <v>45688.770833333299</v>
          </cell>
          <cell r="AA9">
            <v>45688.770833333299</v>
          </cell>
          <cell r="AB9">
            <v>45688.770833333299</v>
          </cell>
          <cell r="AC9">
            <v>45688.770833333299</v>
          </cell>
          <cell r="AD9" t="str">
            <v>1240</v>
          </cell>
          <cell r="AE9" t="str">
            <v>490</v>
          </cell>
          <cell r="AF9" t="str">
            <v>490</v>
          </cell>
          <cell r="AG9" t="str">
            <v>490</v>
          </cell>
          <cell r="AH9" t="str">
            <v>490</v>
          </cell>
          <cell r="AI9" t="str">
            <v>1240</v>
          </cell>
          <cell r="AJ9" t="str">
            <v>1000</v>
          </cell>
          <cell r="AK9" t="str">
            <v>1240</v>
          </cell>
          <cell r="AL9" t="str">
            <v>1240</v>
          </cell>
          <cell r="AM9">
            <v>3</v>
          </cell>
          <cell r="AN9">
            <v>46134</v>
          </cell>
          <cell r="AO9">
            <v>46134</v>
          </cell>
          <cell r="AP9">
            <v>46134</v>
          </cell>
          <cell r="AQ9">
            <v>46134</v>
          </cell>
          <cell r="AR9">
            <v>46134</v>
          </cell>
          <cell r="AS9">
            <v>45958</v>
          </cell>
          <cell r="AT9">
            <v>46053</v>
          </cell>
          <cell r="AU9">
            <v>45868</v>
          </cell>
          <cell r="AV9">
            <v>46053</v>
          </cell>
          <cell r="AW9">
            <v>1</v>
          </cell>
          <cell r="AX9">
            <v>0</v>
          </cell>
          <cell r="AY9">
            <v>0</v>
          </cell>
        </row>
        <row r="10">
          <cell r="C10" t="str">
            <v>BTJD162046</v>
          </cell>
          <cell r="U10">
            <v>45953.770833333299</v>
          </cell>
          <cell r="V10">
            <v>45953.770833333299</v>
          </cell>
          <cell r="W10">
            <v>45953.770833333299</v>
          </cell>
          <cell r="X10">
            <v>45953.770833333299</v>
          </cell>
          <cell r="Y10">
            <v>45953.770833333299</v>
          </cell>
          <cell r="Z10">
            <v>45953.770833333299</v>
          </cell>
          <cell r="AA10">
            <v>45953.770833333299</v>
          </cell>
          <cell r="AB10">
            <v>45953.770833333299</v>
          </cell>
          <cell r="AC10">
            <v>45953.770833333299</v>
          </cell>
          <cell r="AD10" t="str">
            <v>1155</v>
          </cell>
          <cell r="AE10" t="str">
            <v>405</v>
          </cell>
          <cell r="AF10" t="str">
            <v>405</v>
          </cell>
          <cell r="AG10" t="str">
            <v>405</v>
          </cell>
          <cell r="AH10" t="str">
            <v>405</v>
          </cell>
          <cell r="AI10" t="str">
            <v>1155</v>
          </cell>
          <cell r="AJ10" t="str">
            <v>1000</v>
          </cell>
          <cell r="AK10" t="str">
            <v>1155</v>
          </cell>
          <cell r="AL10" t="str">
            <v>1155</v>
          </cell>
          <cell r="AM10">
            <v>3</v>
          </cell>
          <cell r="AN10">
            <v>46133</v>
          </cell>
          <cell r="AO10">
            <v>46133</v>
          </cell>
          <cell r="AP10">
            <v>46133</v>
          </cell>
          <cell r="AQ10">
            <v>46133</v>
          </cell>
          <cell r="AR10">
            <v>46133</v>
          </cell>
          <cell r="AS10">
            <v>46223</v>
          </cell>
          <cell r="AT10">
            <v>46318</v>
          </cell>
          <cell r="AU10">
            <v>46133</v>
          </cell>
          <cell r="AV10">
            <v>46318</v>
          </cell>
          <cell r="AW10">
            <v>0</v>
          </cell>
          <cell r="AX10">
            <v>0</v>
          </cell>
          <cell r="AY10">
            <v>0</v>
          </cell>
        </row>
        <row r="11">
          <cell r="C11" t="str">
            <v>BTGD162296</v>
          </cell>
          <cell r="U11">
            <v>46041.770833333299</v>
          </cell>
          <cell r="V11">
            <v>46041.770833333299</v>
          </cell>
          <cell r="W11">
            <v>46041.770833333299</v>
          </cell>
          <cell r="X11">
            <v>46041.770833333299</v>
          </cell>
          <cell r="Y11">
            <v>46041.770833333299</v>
          </cell>
          <cell r="Z11">
            <v>46041.770833333299</v>
          </cell>
          <cell r="AA11">
            <v>46041.770833333299</v>
          </cell>
          <cell r="AB11">
            <v>46041.770833333299</v>
          </cell>
          <cell r="AC11">
            <v>46041.770833333299</v>
          </cell>
          <cell r="AD11" t="str">
            <v>1500</v>
          </cell>
          <cell r="AE11" t="str">
            <v>750</v>
          </cell>
          <cell r="AF11" t="str">
            <v>500</v>
          </cell>
          <cell r="AG11" t="str">
            <v>750</v>
          </cell>
          <cell r="AH11" t="str">
            <v>750</v>
          </cell>
          <cell r="AI11" t="str">
            <v>1500</v>
          </cell>
          <cell r="AJ11" t="str">
            <v>1000</v>
          </cell>
          <cell r="AK11" t="str">
            <v>1500</v>
          </cell>
          <cell r="AL11" t="str">
            <v>3000</v>
          </cell>
          <cell r="AM11">
            <v>5</v>
          </cell>
          <cell r="AN11">
            <v>46221</v>
          </cell>
          <cell r="AO11">
            <v>46192</v>
          </cell>
          <cell r="AP11">
            <v>46142</v>
          </cell>
          <cell r="AQ11">
            <v>46192</v>
          </cell>
          <cell r="AR11">
            <v>46192</v>
          </cell>
          <cell r="AS11">
            <v>46311</v>
          </cell>
          <cell r="AT11">
            <v>46242</v>
          </cell>
          <cell r="AU11">
            <v>46221</v>
          </cell>
          <cell r="AV11">
            <v>46406</v>
          </cell>
          <cell r="AW11">
            <v>0</v>
          </cell>
          <cell r="AX11">
            <v>0</v>
          </cell>
          <cell r="AY11">
            <v>0</v>
          </cell>
        </row>
        <row r="12">
          <cell r="C12" t="str">
            <v>BTKD162083</v>
          </cell>
          <cell r="U12">
            <v>45954.770833333299</v>
          </cell>
          <cell r="V12">
            <v>45954.770833333299</v>
          </cell>
          <cell r="W12">
            <v>45954.770833333299</v>
          </cell>
          <cell r="X12">
            <v>45954.770833333299</v>
          </cell>
          <cell r="Y12">
            <v>45954.770833333299</v>
          </cell>
          <cell r="Z12">
            <v>45954.770833333299</v>
          </cell>
          <cell r="AA12">
            <v>45954.770833333299</v>
          </cell>
          <cell r="AB12">
            <v>45954.770833333299</v>
          </cell>
          <cell r="AC12">
            <v>45954.770833333299</v>
          </cell>
          <cell r="AD12" t="str">
            <v>1478</v>
          </cell>
          <cell r="AE12" t="str">
            <v>735</v>
          </cell>
          <cell r="AF12" t="str">
            <v>735</v>
          </cell>
          <cell r="AG12" t="str">
            <v>735</v>
          </cell>
          <cell r="AH12" t="str">
            <v>735</v>
          </cell>
          <cell r="AI12" t="str">
            <v>1478</v>
          </cell>
          <cell r="AJ12" t="str">
            <v>1000</v>
          </cell>
          <cell r="AK12" t="str">
            <v>1478</v>
          </cell>
          <cell r="AL12" t="str">
            <v>1478</v>
          </cell>
          <cell r="AM12">
            <v>3</v>
          </cell>
          <cell r="AN12">
            <v>46134</v>
          </cell>
          <cell r="AO12">
            <v>46134</v>
          </cell>
          <cell r="AP12">
            <v>46134</v>
          </cell>
          <cell r="AQ12">
            <v>46134</v>
          </cell>
          <cell r="AR12">
            <v>46134</v>
          </cell>
          <cell r="AS12">
            <v>46224</v>
          </cell>
          <cell r="AT12">
            <v>46295</v>
          </cell>
          <cell r="AU12">
            <v>46134</v>
          </cell>
          <cell r="AV12">
            <v>46319</v>
          </cell>
          <cell r="AW12">
            <v>0</v>
          </cell>
          <cell r="AX12">
            <v>0</v>
          </cell>
          <cell r="AY12">
            <v>0</v>
          </cell>
        </row>
        <row r="13">
          <cell r="C13" t="str">
            <v>BTHD120963</v>
          </cell>
          <cell r="U13">
            <v>45264.770833333299</v>
          </cell>
          <cell r="V13">
            <v>45264.770833333299</v>
          </cell>
          <cell r="W13">
            <v>45264.770833333299</v>
          </cell>
          <cell r="X13">
            <v>45264.770833333299</v>
          </cell>
          <cell r="Y13">
            <v>45264.770833333299</v>
          </cell>
          <cell r="AD13" t="str">
            <v>230</v>
          </cell>
          <cell r="AE13" t="str">
            <v>230</v>
          </cell>
          <cell r="AF13" t="str">
            <v>230</v>
          </cell>
          <cell r="AG13" t="str">
            <v>230</v>
          </cell>
          <cell r="AH13" t="str">
            <v>230</v>
          </cell>
          <cell r="AI13" t="str">
            <v>230</v>
          </cell>
          <cell r="AJ13" t="str">
            <v>1000</v>
          </cell>
          <cell r="AK13" t="str">
            <v>230</v>
          </cell>
          <cell r="AL13" t="str">
            <v>230</v>
          </cell>
          <cell r="AM13">
            <v>1</v>
          </cell>
          <cell r="AN13">
            <v>45444</v>
          </cell>
          <cell r="AO13">
            <v>45444</v>
          </cell>
          <cell r="AP13">
            <v>45444</v>
          </cell>
          <cell r="AQ13">
            <v>45444</v>
          </cell>
          <cell r="AR13">
            <v>45444</v>
          </cell>
          <cell r="AS13">
            <v>46117</v>
          </cell>
          <cell r="AT13">
            <v>46055</v>
          </cell>
          <cell r="AU13">
            <v>46027</v>
          </cell>
          <cell r="AV13">
            <v>46076</v>
          </cell>
          <cell r="AW13">
            <v>1</v>
          </cell>
          <cell r="AX13">
            <v>1</v>
          </cell>
          <cell r="AY13">
            <v>0</v>
          </cell>
        </row>
        <row r="14">
          <cell r="C14" t="str">
            <v>BTGL160455</v>
          </cell>
          <cell r="U14">
            <v>45349.770833333299</v>
          </cell>
          <cell r="V14">
            <v>45629.770833333299</v>
          </cell>
          <cell r="X14">
            <v>45629.770833333299</v>
          </cell>
          <cell r="Y14">
            <v>45629.770833333299</v>
          </cell>
          <cell r="Z14">
            <v>45629.770833333299</v>
          </cell>
          <cell r="AA14">
            <v>45629.770833333299</v>
          </cell>
          <cell r="AB14">
            <v>45629.770833333299</v>
          </cell>
          <cell r="AC14">
            <v>45629.770833333299</v>
          </cell>
          <cell r="AD14" t="str">
            <v>380</v>
          </cell>
          <cell r="AE14" t="str">
            <v>380</v>
          </cell>
          <cell r="AF14" t="str">
            <v>380</v>
          </cell>
          <cell r="AG14" t="str">
            <v>380</v>
          </cell>
          <cell r="AH14" t="str">
            <v>380</v>
          </cell>
          <cell r="AI14" t="str">
            <v>1380</v>
          </cell>
          <cell r="AJ14" t="str">
            <v>1000</v>
          </cell>
          <cell r="AK14" t="str">
            <v>1380</v>
          </cell>
          <cell r="AL14" t="str">
            <v>1380</v>
          </cell>
          <cell r="AM14">
            <v>4</v>
          </cell>
          <cell r="AN14">
            <v>45529</v>
          </cell>
          <cell r="AO14">
            <v>45809</v>
          </cell>
          <cell r="AP14">
            <v>46033</v>
          </cell>
          <cell r="AQ14">
            <v>45809</v>
          </cell>
          <cell r="AR14">
            <v>45809</v>
          </cell>
          <cell r="AS14">
            <v>45899</v>
          </cell>
          <cell r="AT14">
            <v>45994</v>
          </cell>
          <cell r="AU14">
            <v>45809</v>
          </cell>
          <cell r="AV14">
            <v>45994</v>
          </cell>
          <cell r="AW14">
            <v>1</v>
          </cell>
          <cell r="AX14">
            <v>0</v>
          </cell>
          <cell r="AY14">
            <v>0</v>
          </cell>
        </row>
        <row r="15">
          <cell r="C15" t="str">
            <v>BTEL160427</v>
          </cell>
          <cell r="U15">
            <v>45265.770833333299</v>
          </cell>
          <cell r="V15">
            <v>45265.770833333299</v>
          </cell>
          <cell r="X15">
            <v>45112.770833333299</v>
          </cell>
          <cell r="Y15">
            <v>45265.770833333299</v>
          </cell>
          <cell r="Z15">
            <v>45265.770833333299</v>
          </cell>
          <cell r="AA15">
            <v>45265.770833333299</v>
          </cell>
          <cell r="AB15">
            <v>45265.770833333299</v>
          </cell>
          <cell r="AC15">
            <v>45265.770833333299</v>
          </cell>
          <cell r="AD15" t="str">
            <v>340</v>
          </cell>
          <cell r="AE15" t="str">
            <v>340</v>
          </cell>
          <cell r="AF15" t="str">
            <v>340</v>
          </cell>
          <cell r="AG15" t="str">
            <v>340</v>
          </cell>
          <cell r="AH15" t="str">
            <v>340</v>
          </cell>
          <cell r="AI15" t="str">
            <v>840</v>
          </cell>
          <cell r="AJ15" t="str">
            <v>1000</v>
          </cell>
          <cell r="AK15" t="str">
            <v>840</v>
          </cell>
          <cell r="AL15" t="str">
            <v>840</v>
          </cell>
          <cell r="AM15">
            <v>3</v>
          </cell>
          <cell r="AN15">
            <v>45445</v>
          </cell>
          <cell r="AO15">
            <v>45445</v>
          </cell>
          <cell r="AP15">
            <v>46051</v>
          </cell>
          <cell r="AQ15">
            <v>45292</v>
          </cell>
          <cell r="AR15">
            <v>45445</v>
          </cell>
          <cell r="AS15">
            <v>45535</v>
          </cell>
          <cell r="AT15">
            <v>45630</v>
          </cell>
          <cell r="AU15">
            <v>45445</v>
          </cell>
          <cell r="AV15">
            <v>45630</v>
          </cell>
          <cell r="AW15">
            <v>1</v>
          </cell>
          <cell r="AX15">
            <v>0</v>
          </cell>
          <cell r="AY15">
            <v>0</v>
          </cell>
        </row>
        <row r="16">
          <cell r="C16" t="str">
            <v>BTDD120878</v>
          </cell>
          <cell r="U16">
            <v>46051.770833333299</v>
          </cell>
          <cell r="V16">
            <v>46051.770833333299</v>
          </cell>
          <cell r="W16">
            <v>46051.770833333299</v>
          </cell>
          <cell r="X16">
            <v>46051.770833333299</v>
          </cell>
          <cell r="Y16">
            <v>46051.770833333299</v>
          </cell>
          <cell r="Z16">
            <v>46051.770833333299</v>
          </cell>
          <cell r="AA16">
            <v>46051.770833333299</v>
          </cell>
          <cell r="AB16">
            <v>46051.770833333299</v>
          </cell>
          <cell r="AC16">
            <v>46051.770833333299</v>
          </cell>
          <cell r="AD16" t="str">
            <v>1500</v>
          </cell>
          <cell r="AE16" t="str">
            <v>750</v>
          </cell>
          <cell r="AF16" t="str">
            <v>500</v>
          </cell>
          <cell r="AG16" t="str">
            <v>750</v>
          </cell>
          <cell r="AH16" t="str">
            <v>750</v>
          </cell>
          <cell r="AI16" t="str">
            <v>1500</v>
          </cell>
          <cell r="AJ16" t="str">
            <v>1000</v>
          </cell>
          <cell r="AK16" t="str">
            <v>1500</v>
          </cell>
          <cell r="AL16" t="str">
            <v>3000</v>
          </cell>
          <cell r="AM16">
            <v>5</v>
          </cell>
          <cell r="AN16">
            <v>46231</v>
          </cell>
          <cell r="AO16">
            <v>46203</v>
          </cell>
          <cell r="AP16">
            <v>46153</v>
          </cell>
          <cell r="AQ16">
            <v>46203</v>
          </cell>
          <cell r="AR16">
            <v>46203</v>
          </cell>
          <cell r="AS16">
            <v>46321</v>
          </cell>
          <cell r="AT16">
            <v>46253</v>
          </cell>
          <cell r="AU16">
            <v>46231</v>
          </cell>
          <cell r="AV16">
            <v>46416</v>
          </cell>
          <cell r="AW16">
            <v>0</v>
          </cell>
          <cell r="AX16">
            <v>0</v>
          </cell>
          <cell r="AY16">
            <v>0</v>
          </cell>
        </row>
        <row r="17">
          <cell r="C17" t="str">
            <v>BTJL152348</v>
          </cell>
          <cell r="U17">
            <v>45338.770833333299</v>
          </cell>
          <cell r="V17">
            <v>45338.770833333299</v>
          </cell>
          <cell r="X17">
            <v>45338.770833333299</v>
          </cell>
          <cell r="Y17">
            <v>45338.770833333299</v>
          </cell>
          <cell r="Z17">
            <v>45338.770833333299</v>
          </cell>
          <cell r="AA17">
            <v>45338.770833333299</v>
          </cell>
          <cell r="AB17">
            <v>45338.770833333299</v>
          </cell>
          <cell r="AC17">
            <v>45338.770833333299</v>
          </cell>
          <cell r="AD17" t="str">
            <v>350</v>
          </cell>
          <cell r="AE17" t="str">
            <v>350</v>
          </cell>
          <cell r="AF17" t="str">
            <v>350</v>
          </cell>
          <cell r="AG17" t="str">
            <v>350</v>
          </cell>
          <cell r="AH17" t="str">
            <v>350</v>
          </cell>
          <cell r="AI17" t="str">
            <v>850</v>
          </cell>
          <cell r="AJ17" t="str">
            <v>1000</v>
          </cell>
          <cell r="AK17" t="str">
            <v>850</v>
          </cell>
          <cell r="AL17" t="str">
            <v>850</v>
          </cell>
          <cell r="AM17">
            <v>4</v>
          </cell>
          <cell r="AN17">
            <v>45518</v>
          </cell>
          <cell r="AO17">
            <v>45518</v>
          </cell>
          <cell r="AP17">
            <v>46025</v>
          </cell>
          <cell r="AQ17">
            <v>45518</v>
          </cell>
          <cell r="AR17">
            <v>45518</v>
          </cell>
          <cell r="AS17">
            <v>45608</v>
          </cell>
          <cell r="AT17">
            <v>45703</v>
          </cell>
          <cell r="AU17">
            <v>45518</v>
          </cell>
          <cell r="AV17">
            <v>45703</v>
          </cell>
          <cell r="AW17">
            <v>1</v>
          </cell>
          <cell r="AX17">
            <v>0</v>
          </cell>
          <cell r="AY17">
            <v>0</v>
          </cell>
        </row>
        <row r="18">
          <cell r="C18" t="str">
            <v>BTED162217</v>
          </cell>
          <cell r="U18">
            <v>45954.770833333299</v>
          </cell>
          <cell r="V18">
            <v>45954.770833333299</v>
          </cell>
          <cell r="W18">
            <v>45954.770833333299</v>
          </cell>
          <cell r="X18">
            <v>45954.770833333299</v>
          </cell>
          <cell r="Y18">
            <v>45954.770833333299</v>
          </cell>
          <cell r="Z18">
            <v>45655.770833333299</v>
          </cell>
          <cell r="AA18">
            <v>45655.770833333299</v>
          </cell>
          <cell r="AB18">
            <v>45655.770833333299</v>
          </cell>
          <cell r="AC18">
            <v>45655.770833333299</v>
          </cell>
          <cell r="AD18" t="str">
            <v>230</v>
          </cell>
          <cell r="AE18" t="str">
            <v>230</v>
          </cell>
          <cell r="AF18" t="str">
            <v>230</v>
          </cell>
          <cell r="AG18" t="str">
            <v>230</v>
          </cell>
          <cell r="AH18" t="str">
            <v>230</v>
          </cell>
          <cell r="AI18" t="str">
            <v>980</v>
          </cell>
          <cell r="AJ18" t="str">
            <v>1000</v>
          </cell>
          <cell r="AK18" t="str">
            <v>980</v>
          </cell>
          <cell r="AL18" t="str">
            <v>980</v>
          </cell>
          <cell r="AM18">
            <v>3</v>
          </cell>
          <cell r="AN18">
            <v>46117</v>
          </cell>
          <cell r="AO18">
            <v>46117</v>
          </cell>
          <cell r="AP18">
            <v>46117</v>
          </cell>
          <cell r="AQ18">
            <v>46117</v>
          </cell>
          <cell r="AR18">
            <v>46117</v>
          </cell>
          <cell r="AS18">
            <v>45925</v>
          </cell>
          <cell r="AT18">
            <v>46020</v>
          </cell>
          <cell r="AU18">
            <v>45835</v>
          </cell>
          <cell r="AV18">
            <v>46020</v>
          </cell>
          <cell r="AW18">
            <v>1</v>
          </cell>
          <cell r="AX18">
            <v>0</v>
          </cell>
          <cell r="AY18">
            <v>0</v>
          </cell>
        </row>
        <row r="19">
          <cell r="C19" t="str">
            <v>BTFD162244</v>
          </cell>
          <cell r="U19">
            <v>45954.770833333299</v>
          </cell>
          <cell r="V19">
            <v>45954.770833333299</v>
          </cell>
          <cell r="W19">
            <v>45954.770833333299</v>
          </cell>
          <cell r="X19">
            <v>45954.770833333299</v>
          </cell>
          <cell r="Y19">
            <v>45954.770833333299</v>
          </cell>
          <cell r="Z19">
            <v>45730.770833333299</v>
          </cell>
          <cell r="AA19">
            <v>45730.770833333299</v>
          </cell>
          <cell r="AB19">
            <v>45730.770833333299</v>
          </cell>
          <cell r="AC19">
            <v>45730.770833333299</v>
          </cell>
          <cell r="AD19" t="str">
            <v>1240</v>
          </cell>
          <cell r="AE19" t="str">
            <v>490</v>
          </cell>
          <cell r="AF19" t="str">
            <v>490</v>
          </cell>
          <cell r="AG19" t="str">
            <v>490</v>
          </cell>
          <cell r="AH19" t="str">
            <v>490</v>
          </cell>
          <cell r="AI19" t="str">
            <v>1240</v>
          </cell>
          <cell r="AJ19" t="str">
            <v>1000</v>
          </cell>
          <cell r="AK19" t="str">
            <v>1240</v>
          </cell>
          <cell r="AL19" t="str">
            <v>1240</v>
          </cell>
          <cell r="AM19">
            <v>3</v>
          </cell>
          <cell r="AN19">
            <v>46134</v>
          </cell>
          <cell r="AO19">
            <v>46134</v>
          </cell>
          <cell r="AP19">
            <v>46134</v>
          </cell>
          <cell r="AQ19">
            <v>46134</v>
          </cell>
          <cell r="AR19">
            <v>46134</v>
          </cell>
          <cell r="AS19">
            <v>46000</v>
          </cell>
          <cell r="AT19">
            <v>46095</v>
          </cell>
          <cell r="AU19">
            <v>45910</v>
          </cell>
          <cell r="AV19">
            <v>46095</v>
          </cell>
          <cell r="AW19">
            <v>1</v>
          </cell>
          <cell r="AX19">
            <v>0</v>
          </cell>
          <cell r="AY19">
            <v>1</v>
          </cell>
        </row>
        <row r="20">
          <cell r="C20" t="str">
            <v>BTFD162243</v>
          </cell>
          <cell r="U20">
            <v>46042.770833333299</v>
          </cell>
          <cell r="V20">
            <v>45371.770833333299</v>
          </cell>
          <cell r="W20">
            <v>45371.770833333299</v>
          </cell>
          <cell r="X20">
            <v>45371.770833333299</v>
          </cell>
          <cell r="Y20">
            <v>45371.770833333299</v>
          </cell>
          <cell r="Z20">
            <v>45112.770833333299</v>
          </cell>
          <cell r="AA20">
            <v>45112.770833333299</v>
          </cell>
          <cell r="AB20">
            <v>45112.770833333299</v>
          </cell>
          <cell r="AC20">
            <v>45112.770833333299</v>
          </cell>
          <cell r="AD20" t="str">
            <v>1500</v>
          </cell>
          <cell r="AE20" t="str">
            <v>60</v>
          </cell>
          <cell r="AF20" t="str">
            <v>60</v>
          </cell>
          <cell r="AG20" t="str">
            <v>60</v>
          </cell>
          <cell r="AH20" t="str">
            <v>60</v>
          </cell>
          <cell r="AI20" t="str">
            <v>60</v>
          </cell>
          <cell r="AJ20" t="str">
            <v>1000</v>
          </cell>
          <cell r="AK20" t="str">
            <v>60</v>
          </cell>
          <cell r="AL20" t="str">
            <v>60</v>
          </cell>
          <cell r="AM20">
            <v>4</v>
          </cell>
          <cell r="AN20">
            <v>46222</v>
          </cell>
          <cell r="AO20">
            <v>45551</v>
          </cell>
          <cell r="AP20">
            <v>45551</v>
          </cell>
          <cell r="AQ20">
            <v>45551</v>
          </cell>
          <cell r="AR20">
            <v>45551</v>
          </cell>
          <cell r="AS20">
            <v>45382</v>
          </cell>
          <cell r="AT20">
            <v>45477</v>
          </cell>
          <cell r="AU20">
            <v>45292</v>
          </cell>
          <cell r="AV20">
            <v>45477</v>
          </cell>
          <cell r="AW20">
            <v>1</v>
          </cell>
          <cell r="AX20">
            <v>0</v>
          </cell>
          <cell r="AY20">
            <v>0</v>
          </cell>
        </row>
        <row r="21">
          <cell r="C21" t="str">
            <v>BTHD120971</v>
          </cell>
          <cell r="U21">
            <v>45265.770833333299</v>
          </cell>
          <cell r="V21">
            <v>45265.770833333299</v>
          </cell>
          <cell r="W21">
            <v>45265.770833333299</v>
          </cell>
          <cell r="X21">
            <v>45265.770833333299</v>
          </cell>
          <cell r="Y21">
            <v>45265.770833333299</v>
          </cell>
          <cell r="Z21">
            <v>45265.770833333299</v>
          </cell>
          <cell r="AA21">
            <v>45265.770833333299</v>
          </cell>
          <cell r="AB21">
            <v>45265.770833333299</v>
          </cell>
          <cell r="AC21">
            <v>45265.770833333299</v>
          </cell>
          <cell r="AD21" t="str">
            <v>375</v>
          </cell>
          <cell r="AE21" t="str">
            <v>375</v>
          </cell>
          <cell r="AF21" t="str">
            <v>375</v>
          </cell>
          <cell r="AG21" t="str">
            <v>375</v>
          </cell>
          <cell r="AH21" t="str">
            <v>375</v>
          </cell>
          <cell r="AI21" t="str">
            <v>675</v>
          </cell>
          <cell r="AJ21" t="str">
            <v>1000</v>
          </cell>
          <cell r="AK21" t="str">
            <v>675</v>
          </cell>
          <cell r="AL21" t="str">
            <v>675</v>
          </cell>
          <cell r="AM21">
            <v>0</v>
          </cell>
          <cell r="AW21">
            <v>0</v>
          </cell>
          <cell r="AX21">
            <v>0</v>
          </cell>
          <cell r="AY21">
            <v>0</v>
          </cell>
        </row>
        <row r="22">
          <cell r="C22" t="str">
            <v>BTID162392</v>
          </cell>
          <cell r="U22">
            <v>45264.770833333299</v>
          </cell>
          <cell r="V22">
            <v>45264.770833333299</v>
          </cell>
          <cell r="W22">
            <v>45264.770833333299</v>
          </cell>
          <cell r="X22">
            <v>45264.770833333299</v>
          </cell>
          <cell r="Y22">
            <v>45264.770833333299</v>
          </cell>
          <cell r="Z22">
            <v>45112.770833333299</v>
          </cell>
          <cell r="AA22">
            <v>45112.770833333299</v>
          </cell>
          <cell r="AB22">
            <v>45112.770833333299</v>
          </cell>
          <cell r="AC22">
            <v>45112.770833333299</v>
          </cell>
          <cell r="AD22" t="str">
            <v>410</v>
          </cell>
          <cell r="AE22" t="str">
            <v>410</v>
          </cell>
          <cell r="AF22" t="str">
            <v>410</v>
          </cell>
          <cell r="AG22" t="str">
            <v>410</v>
          </cell>
          <cell r="AH22" t="str">
            <v>410</v>
          </cell>
          <cell r="AI22" t="str">
            <v>410</v>
          </cell>
          <cell r="AJ22" t="str">
            <v>1000</v>
          </cell>
          <cell r="AK22" t="str">
            <v>410</v>
          </cell>
          <cell r="AL22" t="str">
            <v>410</v>
          </cell>
          <cell r="AM22">
            <v>1</v>
          </cell>
          <cell r="AN22">
            <v>45444</v>
          </cell>
          <cell r="AO22">
            <v>45444</v>
          </cell>
          <cell r="AP22">
            <v>45444</v>
          </cell>
          <cell r="AQ22">
            <v>45444</v>
          </cell>
          <cell r="AR22">
            <v>45444</v>
          </cell>
          <cell r="AS22">
            <v>45382</v>
          </cell>
          <cell r="AT22">
            <v>45477</v>
          </cell>
          <cell r="AU22">
            <v>45292</v>
          </cell>
          <cell r="AV22">
            <v>45477</v>
          </cell>
          <cell r="AW22">
            <v>1</v>
          </cell>
          <cell r="AX22">
            <v>0</v>
          </cell>
          <cell r="AY22">
            <v>0</v>
          </cell>
        </row>
        <row r="23">
          <cell r="C23" t="str">
            <v>BTDD162192</v>
          </cell>
          <cell r="U23">
            <v>46042.770833333299</v>
          </cell>
          <cell r="V23">
            <v>46042.770833333299</v>
          </cell>
          <cell r="W23">
            <v>46042.770833333299</v>
          </cell>
          <cell r="X23">
            <v>46042.770833333299</v>
          </cell>
          <cell r="Y23">
            <v>46042.770833333299</v>
          </cell>
          <cell r="Z23">
            <v>46042.770833333299</v>
          </cell>
          <cell r="AA23">
            <v>46042.770833333299</v>
          </cell>
          <cell r="AB23">
            <v>46042.770833333299</v>
          </cell>
          <cell r="AC23">
            <v>46042.770833333299</v>
          </cell>
          <cell r="AD23" t="str">
            <v>1500</v>
          </cell>
          <cell r="AE23" t="str">
            <v>750</v>
          </cell>
          <cell r="AF23" t="str">
            <v>500</v>
          </cell>
          <cell r="AG23" t="str">
            <v>750</v>
          </cell>
          <cell r="AH23" t="str">
            <v>750</v>
          </cell>
          <cell r="AI23" t="str">
            <v>1500</v>
          </cell>
          <cell r="AJ23" t="str">
            <v>1000</v>
          </cell>
          <cell r="AK23" t="str">
            <v>1500</v>
          </cell>
          <cell r="AL23" t="str">
            <v>3000</v>
          </cell>
          <cell r="AM23">
            <v>5</v>
          </cell>
          <cell r="AN23">
            <v>46222</v>
          </cell>
          <cell r="AO23">
            <v>46193</v>
          </cell>
          <cell r="AP23">
            <v>46143</v>
          </cell>
          <cell r="AQ23">
            <v>46193</v>
          </cell>
          <cell r="AR23">
            <v>46193</v>
          </cell>
          <cell r="AS23">
            <v>46312</v>
          </cell>
          <cell r="AT23">
            <v>46243</v>
          </cell>
          <cell r="AU23">
            <v>46222</v>
          </cell>
          <cell r="AV23">
            <v>46407</v>
          </cell>
          <cell r="AW23">
            <v>0</v>
          </cell>
          <cell r="AX23">
            <v>0</v>
          </cell>
          <cell r="AY23">
            <v>0</v>
          </cell>
        </row>
        <row r="24">
          <cell r="C24" t="str">
            <v>BTDD162186</v>
          </cell>
          <cell r="U24">
            <v>45953.770833333299</v>
          </cell>
          <cell r="V24">
            <v>45953.770833333299</v>
          </cell>
          <cell r="W24">
            <v>45953.770833333299</v>
          </cell>
          <cell r="X24">
            <v>45953.770833333299</v>
          </cell>
          <cell r="Y24">
            <v>45953.770833333299</v>
          </cell>
          <cell r="Z24">
            <v>45953.770833333299</v>
          </cell>
          <cell r="AA24">
            <v>45953.770833333299</v>
          </cell>
          <cell r="AB24">
            <v>45953.770833333299</v>
          </cell>
          <cell r="AC24">
            <v>45953.770833333299</v>
          </cell>
          <cell r="AD24" t="str">
            <v>580</v>
          </cell>
          <cell r="AE24" t="str">
            <v>580</v>
          </cell>
          <cell r="AF24" t="str">
            <v>580</v>
          </cell>
          <cell r="AG24" t="str">
            <v>580</v>
          </cell>
          <cell r="AH24" t="str">
            <v>580</v>
          </cell>
          <cell r="AI24" t="str">
            <v>1330</v>
          </cell>
          <cell r="AJ24" t="str">
            <v>1000</v>
          </cell>
          <cell r="AK24" t="str">
            <v>1330</v>
          </cell>
          <cell r="AL24" t="str">
            <v>1330</v>
          </cell>
          <cell r="AM24">
            <v>3</v>
          </cell>
          <cell r="AN24">
            <v>46133</v>
          </cell>
          <cell r="AO24">
            <v>46133</v>
          </cell>
          <cell r="AP24">
            <v>46133</v>
          </cell>
          <cell r="AQ24">
            <v>46133</v>
          </cell>
          <cell r="AR24">
            <v>46133</v>
          </cell>
          <cell r="AS24">
            <v>46223</v>
          </cell>
          <cell r="AT24">
            <v>46318</v>
          </cell>
          <cell r="AU24">
            <v>46133</v>
          </cell>
          <cell r="AV24">
            <v>46318</v>
          </cell>
          <cell r="AW24">
            <v>0</v>
          </cell>
          <cell r="AX24">
            <v>0</v>
          </cell>
          <cell r="AY24">
            <v>0</v>
          </cell>
        </row>
        <row r="25">
          <cell r="C25" t="str">
            <v>BTID162377</v>
          </cell>
          <cell r="AD25" t="str">
            <v>70</v>
          </cell>
          <cell r="AE25" t="str">
            <v>70</v>
          </cell>
          <cell r="AF25" t="str">
            <v>70</v>
          </cell>
          <cell r="AG25" t="str">
            <v>70</v>
          </cell>
          <cell r="AH25" t="str">
            <v>70</v>
          </cell>
          <cell r="AI25" t="str">
            <v>70</v>
          </cell>
          <cell r="AJ25" t="str">
            <v>1000</v>
          </cell>
          <cell r="AK25" t="str">
            <v>70</v>
          </cell>
          <cell r="AL25" t="str">
            <v>70</v>
          </cell>
          <cell r="AM25">
            <v>0</v>
          </cell>
          <cell r="AW25">
            <v>0</v>
          </cell>
          <cell r="AX25">
            <v>0</v>
          </cell>
          <cell r="AY25">
            <v>0</v>
          </cell>
        </row>
        <row r="26">
          <cell r="C26" t="str">
            <v>BULD121094</v>
          </cell>
          <cell r="U26">
            <v>46051.770833333299</v>
          </cell>
          <cell r="V26">
            <v>46051.770833333299</v>
          </cell>
          <cell r="W26">
            <v>46051.770833333299</v>
          </cell>
          <cell r="X26">
            <v>46051.770833333299</v>
          </cell>
          <cell r="Y26">
            <v>46051.770833333299</v>
          </cell>
          <cell r="Z26">
            <v>46051.770833333299</v>
          </cell>
          <cell r="AA26">
            <v>46051.770833333299</v>
          </cell>
          <cell r="AB26">
            <v>46051.770833333299</v>
          </cell>
          <cell r="AC26">
            <v>46051.770833333299</v>
          </cell>
          <cell r="AD26" t="str">
            <v>1500</v>
          </cell>
          <cell r="AE26" t="str">
            <v>750</v>
          </cell>
          <cell r="AF26" t="str">
            <v>500</v>
          </cell>
          <cell r="AG26" t="str">
            <v>750</v>
          </cell>
          <cell r="AH26" t="str">
            <v>750</v>
          </cell>
          <cell r="AI26" t="str">
            <v>1500</v>
          </cell>
          <cell r="AJ26" t="str">
            <v>1000</v>
          </cell>
          <cell r="AK26" t="str">
            <v>1500</v>
          </cell>
          <cell r="AL26" t="str">
            <v>3000</v>
          </cell>
          <cell r="AM26">
            <v>4</v>
          </cell>
          <cell r="AN26">
            <v>46231</v>
          </cell>
          <cell r="AO26">
            <v>46231</v>
          </cell>
          <cell r="AP26">
            <v>46178</v>
          </cell>
          <cell r="AQ26">
            <v>46231</v>
          </cell>
          <cell r="AR26">
            <v>46231</v>
          </cell>
          <cell r="AS26">
            <v>46321</v>
          </cell>
          <cell r="AT26">
            <v>46303</v>
          </cell>
          <cell r="AU26">
            <v>46231</v>
          </cell>
          <cell r="AV26">
            <v>46416</v>
          </cell>
          <cell r="AW26">
            <v>0</v>
          </cell>
          <cell r="AX26">
            <v>0</v>
          </cell>
          <cell r="AY26">
            <v>0</v>
          </cell>
        </row>
        <row r="27">
          <cell r="C27" t="str">
            <v>BUKD162510</v>
          </cell>
          <cell r="U27">
            <v>46077.770833333299</v>
          </cell>
          <cell r="V27">
            <v>46077.770833333299</v>
          </cell>
          <cell r="W27">
            <v>46077.770833333299</v>
          </cell>
          <cell r="X27">
            <v>46077.770833333299</v>
          </cell>
          <cell r="Y27">
            <v>46077.770833333299</v>
          </cell>
          <cell r="Z27">
            <v>46077.770833333299</v>
          </cell>
          <cell r="AA27">
            <v>46077.770833333299</v>
          </cell>
          <cell r="AB27">
            <v>46077.770833333299</v>
          </cell>
          <cell r="AC27">
            <v>46077.770833333299</v>
          </cell>
          <cell r="AD27" t="str">
            <v>1500</v>
          </cell>
          <cell r="AE27" t="str">
            <v>750</v>
          </cell>
          <cell r="AF27" t="str">
            <v>500</v>
          </cell>
          <cell r="AG27" t="str">
            <v>750</v>
          </cell>
          <cell r="AH27" t="str">
            <v>750</v>
          </cell>
          <cell r="AI27" t="str">
            <v>1500</v>
          </cell>
          <cell r="AJ27" t="str">
            <v>1000</v>
          </cell>
          <cell r="AK27" t="str">
            <v>1500</v>
          </cell>
          <cell r="AL27" t="str">
            <v>3000</v>
          </cell>
          <cell r="AM27">
            <v>4</v>
          </cell>
          <cell r="AN27">
            <v>46257</v>
          </cell>
          <cell r="AO27">
            <v>46257</v>
          </cell>
          <cell r="AP27">
            <v>46203</v>
          </cell>
          <cell r="AQ27">
            <v>46257</v>
          </cell>
          <cell r="AR27">
            <v>46257</v>
          </cell>
          <cell r="AS27">
            <v>46347</v>
          </cell>
          <cell r="AT27">
            <v>46328</v>
          </cell>
          <cell r="AU27">
            <v>46257</v>
          </cell>
          <cell r="AV27">
            <v>46442</v>
          </cell>
          <cell r="AW27">
            <v>0</v>
          </cell>
          <cell r="AX27">
            <v>0</v>
          </cell>
          <cell r="AY27">
            <v>0</v>
          </cell>
        </row>
        <row r="28">
          <cell r="C28" t="str">
            <v>BUJD121040</v>
          </cell>
          <cell r="U28">
            <v>45288.770833333299</v>
          </cell>
          <cell r="V28">
            <v>45288.770833333299</v>
          </cell>
          <cell r="W28">
            <v>45288.770833333299</v>
          </cell>
          <cell r="X28">
            <v>45288.770833333299</v>
          </cell>
          <cell r="Y28">
            <v>45288.770833333299</v>
          </cell>
          <cell r="Z28">
            <v>45288.770833333299</v>
          </cell>
          <cell r="AA28">
            <v>45288.770833333299</v>
          </cell>
          <cell r="AB28">
            <v>45288.770833333299</v>
          </cell>
          <cell r="AC28">
            <v>45288.770833333299</v>
          </cell>
          <cell r="AD28" t="str">
            <v>500</v>
          </cell>
          <cell r="AE28" t="str">
            <v>500</v>
          </cell>
          <cell r="AF28" t="str">
            <v>500</v>
          </cell>
          <cell r="AG28" t="str">
            <v>500</v>
          </cell>
          <cell r="AH28" t="str">
            <v>500</v>
          </cell>
          <cell r="AI28" t="str">
            <v>750</v>
          </cell>
          <cell r="AJ28" t="str">
            <v>1000</v>
          </cell>
          <cell r="AK28" t="str">
            <v>750</v>
          </cell>
          <cell r="AL28" t="str">
            <v>750</v>
          </cell>
          <cell r="AM28">
            <v>3</v>
          </cell>
          <cell r="AN28">
            <v>45468</v>
          </cell>
          <cell r="AO28">
            <v>45468</v>
          </cell>
          <cell r="AP28">
            <v>45468</v>
          </cell>
          <cell r="AQ28">
            <v>45468</v>
          </cell>
          <cell r="AR28">
            <v>45468</v>
          </cell>
          <cell r="AS28">
            <v>45558</v>
          </cell>
          <cell r="AT28">
            <v>45653</v>
          </cell>
          <cell r="AU28">
            <v>45468</v>
          </cell>
          <cell r="AV28">
            <v>45653</v>
          </cell>
          <cell r="AW28">
            <v>1</v>
          </cell>
          <cell r="AX28">
            <v>0</v>
          </cell>
          <cell r="AY28">
            <v>0</v>
          </cell>
        </row>
        <row r="29">
          <cell r="C29" t="str">
            <v>AUKD230777</v>
          </cell>
          <cell r="U29">
            <v>45954.770833333299</v>
          </cell>
          <cell r="V29">
            <v>45954.770833333299</v>
          </cell>
          <cell r="W29">
            <v>45954.770833333299</v>
          </cell>
          <cell r="X29">
            <v>45954.770833333299</v>
          </cell>
          <cell r="Y29">
            <v>45954.770833333299</v>
          </cell>
          <cell r="Z29">
            <v>45954.770833333299</v>
          </cell>
          <cell r="AA29">
            <v>45954.770833333299</v>
          </cell>
          <cell r="AB29">
            <v>45954.770833333299</v>
          </cell>
          <cell r="AC29">
            <v>45954.770833333299</v>
          </cell>
          <cell r="AD29" t="str">
            <v>350</v>
          </cell>
          <cell r="AE29" t="str">
            <v>350</v>
          </cell>
          <cell r="AF29" t="str">
            <v>350</v>
          </cell>
          <cell r="AG29" t="str">
            <v>350</v>
          </cell>
          <cell r="AH29" t="str">
            <v>350</v>
          </cell>
          <cell r="AI29" t="str">
            <v>350</v>
          </cell>
          <cell r="AJ29" t="str">
            <v>1000</v>
          </cell>
          <cell r="AK29" t="str">
            <v>350</v>
          </cell>
          <cell r="AL29" t="str">
            <v>350</v>
          </cell>
          <cell r="AM29">
            <v>4</v>
          </cell>
          <cell r="AN29">
            <v>46134</v>
          </cell>
          <cell r="AO29">
            <v>46134</v>
          </cell>
          <cell r="AP29">
            <v>46134</v>
          </cell>
          <cell r="AQ29">
            <v>46134</v>
          </cell>
          <cell r="AR29">
            <v>46134</v>
          </cell>
          <cell r="AS29">
            <v>46144</v>
          </cell>
          <cell r="AT29">
            <v>46307</v>
          </cell>
          <cell r="AU29">
            <v>46134</v>
          </cell>
          <cell r="AV29">
            <v>46144</v>
          </cell>
          <cell r="AW29">
            <v>0</v>
          </cell>
          <cell r="AX29">
            <v>0</v>
          </cell>
          <cell r="AY29">
            <v>0</v>
          </cell>
        </row>
        <row r="30">
          <cell r="C30" t="str">
            <v>BUJD121019</v>
          </cell>
          <cell r="U30">
            <v>45288.770833333299</v>
          </cell>
          <cell r="V30">
            <v>45288.770833333299</v>
          </cell>
          <cell r="W30">
            <v>45288.770833333299</v>
          </cell>
          <cell r="X30">
            <v>45288.770833333299</v>
          </cell>
          <cell r="Y30">
            <v>45288.770833333299</v>
          </cell>
          <cell r="Z30">
            <v>45288.770833333299</v>
          </cell>
          <cell r="AA30">
            <v>45288.770833333299</v>
          </cell>
          <cell r="AB30">
            <v>45288.770833333299</v>
          </cell>
          <cell r="AC30">
            <v>45288.770833333299</v>
          </cell>
          <cell r="AD30" t="str">
            <v>450</v>
          </cell>
          <cell r="AE30" t="str">
            <v>450</v>
          </cell>
          <cell r="AF30" t="str">
            <v>450</v>
          </cell>
          <cell r="AG30" t="str">
            <v>450</v>
          </cell>
          <cell r="AH30" t="str">
            <v>450</v>
          </cell>
          <cell r="AI30" t="str">
            <v>1210</v>
          </cell>
          <cell r="AJ30" t="str">
            <v>1000</v>
          </cell>
          <cell r="AK30" t="str">
            <v>1210</v>
          </cell>
          <cell r="AL30" t="str">
            <v>1210</v>
          </cell>
          <cell r="AM30">
            <v>3</v>
          </cell>
          <cell r="AN30">
            <v>45468</v>
          </cell>
          <cell r="AO30">
            <v>45468</v>
          </cell>
          <cell r="AP30">
            <v>45468</v>
          </cell>
          <cell r="AQ30">
            <v>45468</v>
          </cell>
          <cell r="AR30">
            <v>45468</v>
          </cell>
          <cell r="AS30">
            <v>45558</v>
          </cell>
          <cell r="AT30">
            <v>45653</v>
          </cell>
          <cell r="AU30">
            <v>45468</v>
          </cell>
          <cell r="AV30">
            <v>45653</v>
          </cell>
          <cell r="AW30">
            <v>1</v>
          </cell>
          <cell r="AX30">
            <v>0</v>
          </cell>
          <cell r="AY30">
            <v>0</v>
          </cell>
        </row>
        <row r="31">
          <cell r="C31" t="str">
            <v>BUJD121018</v>
          </cell>
          <cell r="U31">
            <v>45265.770833333299</v>
          </cell>
          <cell r="V31">
            <v>45089.770833333299</v>
          </cell>
          <cell r="W31">
            <v>45089.770833333299</v>
          </cell>
          <cell r="X31">
            <v>45089.770833333299</v>
          </cell>
          <cell r="Y31">
            <v>45089.770833333299</v>
          </cell>
          <cell r="Z31">
            <v>45265.770833333299</v>
          </cell>
          <cell r="AA31">
            <v>45265.770833333299</v>
          </cell>
          <cell r="AB31">
            <v>45265.770833333299</v>
          </cell>
          <cell r="AC31">
            <v>45265.770833333299</v>
          </cell>
          <cell r="AD31" t="str">
            <v>125</v>
          </cell>
          <cell r="AE31" t="str">
            <v>125</v>
          </cell>
          <cell r="AF31" t="str">
            <v>125</v>
          </cell>
          <cell r="AG31" t="str">
            <v>125</v>
          </cell>
          <cell r="AH31" t="str">
            <v>125</v>
          </cell>
          <cell r="AI31" t="str">
            <v>125</v>
          </cell>
          <cell r="AJ31" t="str">
            <v>1000</v>
          </cell>
          <cell r="AK31" t="str">
            <v>125</v>
          </cell>
          <cell r="AL31" t="str">
            <v>125</v>
          </cell>
          <cell r="AM31">
            <v>1</v>
          </cell>
          <cell r="AN31">
            <v>45445</v>
          </cell>
          <cell r="AO31">
            <v>45269</v>
          </cell>
          <cell r="AP31">
            <v>45269</v>
          </cell>
          <cell r="AQ31">
            <v>45269</v>
          </cell>
          <cell r="AR31">
            <v>45269</v>
          </cell>
          <cell r="AS31">
            <v>45535</v>
          </cell>
          <cell r="AT31">
            <v>45630</v>
          </cell>
          <cell r="AU31">
            <v>45445</v>
          </cell>
          <cell r="AV31">
            <v>45630</v>
          </cell>
          <cell r="AW31">
            <v>1</v>
          </cell>
          <cell r="AX31">
            <v>0</v>
          </cell>
          <cell r="AY31">
            <v>0</v>
          </cell>
        </row>
        <row r="32">
          <cell r="C32" t="str">
            <v>BULD162559</v>
          </cell>
          <cell r="U32">
            <v>46041.770833333299</v>
          </cell>
          <cell r="V32">
            <v>46041.770833333299</v>
          </cell>
          <cell r="W32">
            <v>46041.770833333299</v>
          </cell>
          <cell r="X32">
            <v>46041.770833333299</v>
          </cell>
          <cell r="Y32">
            <v>46041.770833333299</v>
          </cell>
          <cell r="Z32">
            <v>45980.770833333299</v>
          </cell>
          <cell r="AA32">
            <v>45980.770833333299</v>
          </cell>
          <cell r="AB32">
            <v>45980.770833333299</v>
          </cell>
          <cell r="AC32">
            <v>45980.770833333299</v>
          </cell>
          <cell r="AD32" t="str">
            <v>1500</v>
          </cell>
          <cell r="AE32" t="str">
            <v>750</v>
          </cell>
          <cell r="AF32" t="str">
            <v>500</v>
          </cell>
          <cell r="AG32" t="str">
            <v>750</v>
          </cell>
          <cell r="AH32" t="str">
            <v>750</v>
          </cell>
          <cell r="AI32" t="str">
            <v>1150</v>
          </cell>
          <cell r="AJ32" t="str">
            <v>1000</v>
          </cell>
          <cell r="AK32" t="str">
            <v>1150</v>
          </cell>
          <cell r="AL32" t="str">
            <v>1150</v>
          </cell>
          <cell r="AM32">
            <v>5</v>
          </cell>
          <cell r="AN32">
            <v>46221</v>
          </cell>
          <cell r="AO32">
            <v>46192</v>
          </cell>
          <cell r="AP32">
            <v>46142</v>
          </cell>
          <cell r="AQ32">
            <v>46192</v>
          </cell>
          <cell r="AR32">
            <v>46192</v>
          </cell>
          <cell r="AS32">
            <v>46250</v>
          </cell>
          <cell r="AT32">
            <v>46242</v>
          </cell>
          <cell r="AU32">
            <v>46160</v>
          </cell>
          <cell r="AV32">
            <v>46272</v>
          </cell>
          <cell r="AW32">
            <v>0</v>
          </cell>
          <cell r="AX32">
            <v>0</v>
          </cell>
          <cell r="AY32">
            <v>0</v>
          </cell>
        </row>
        <row r="33">
          <cell r="C33" t="str">
            <v>BULL160559</v>
          </cell>
          <cell r="U33">
            <v>45932.770833333299</v>
          </cell>
          <cell r="V33">
            <v>45932.770833333299</v>
          </cell>
          <cell r="W33">
            <v>45932.770833333299</v>
          </cell>
          <cell r="X33">
            <v>45932.770833333299</v>
          </cell>
          <cell r="Y33">
            <v>45932.770833333299</v>
          </cell>
          <cell r="Z33">
            <v>45562.770833333299</v>
          </cell>
          <cell r="AA33">
            <v>45932.770833333299</v>
          </cell>
          <cell r="AB33">
            <v>45932.770833333299</v>
          </cell>
          <cell r="AC33">
            <v>45932.770833333299</v>
          </cell>
          <cell r="AD33" t="str">
            <v>740</v>
          </cell>
          <cell r="AE33" t="str">
            <v>740</v>
          </cell>
          <cell r="AF33" t="str">
            <v>740</v>
          </cell>
          <cell r="AG33" t="str">
            <v>740</v>
          </cell>
          <cell r="AH33" t="str">
            <v>740</v>
          </cell>
          <cell r="AI33" t="str">
            <v>1490</v>
          </cell>
          <cell r="AJ33" t="str">
            <v>1000</v>
          </cell>
          <cell r="AK33" t="str">
            <v>1490</v>
          </cell>
          <cell r="AL33" t="str">
            <v>1490</v>
          </cell>
          <cell r="AM33">
            <v>3</v>
          </cell>
          <cell r="AN33">
            <v>46112</v>
          </cell>
          <cell r="AO33">
            <v>46112</v>
          </cell>
          <cell r="AP33">
            <v>46112</v>
          </cell>
          <cell r="AQ33">
            <v>46112</v>
          </cell>
          <cell r="AR33">
            <v>46112</v>
          </cell>
          <cell r="AS33">
            <v>45832</v>
          </cell>
          <cell r="AT33">
            <v>46271</v>
          </cell>
          <cell r="AU33">
            <v>46112</v>
          </cell>
          <cell r="AV33">
            <v>46297</v>
          </cell>
          <cell r="AW33">
            <v>1</v>
          </cell>
          <cell r="AX33">
            <v>0</v>
          </cell>
          <cell r="AY33">
            <v>1</v>
          </cell>
        </row>
        <row r="34">
          <cell r="C34" t="str">
            <v>BULD162579</v>
          </cell>
          <cell r="AD34" t="str">
            <v>15</v>
          </cell>
          <cell r="AE34" t="str">
            <v>15</v>
          </cell>
          <cell r="AF34" t="str">
            <v>15</v>
          </cell>
          <cell r="AG34" t="str">
            <v>15</v>
          </cell>
          <cell r="AH34" t="str">
            <v>15</v>
          </cell>
          <cell r="AI34" t="str">
            <v>15</v>
          </cell>
          <cell r="AJ34" t="str">
            <v>1000</v>
          </cell>
          <cell r="AK34" t="str">
            <v>15</v>
          </cell>
          <cell r="AL34" t="str">
            <v>15</v>
          </cell>
          <cell r="AM34">
            <v>0</v>
          </cell>
          <cell r="AW34">
            <v>0</v>
          </cell>
          <cell r="AX34">
            <v>0</v>
          </cell>
          <cell r="AY34">
            <v>0</v>
          </cell>
        </row>
        <row r="35">
          <cell r="C35" t="str">
            <v>BULD162583</v>
          </cell>
          <cell r="AD35" t="str">
            <v>30</v>
          </cell>
          <cell r="AE35" t="str">
            <v>30</v>
          </cell>
          <cell r="AF35" t="str">
            <v>30</v>
          </cell>
          <cell r="AG35" t="str">
            <v>30</v>
          </cell>
          <cell r="AH35" t="str">
            <v>30</v>
          </cell>
          <cell r="AI35" t="str">
            <v>30</v>
          </cell>
          <cell r="AJ35" t="str">
            <v>330</v>
          </cell>
          <cell r="AK35" t="str">
            <v>30</v>
          </cell>
          <cell r="AL35" t="str">
            <v>30</v>
          </cell>
          <cell r="AM35">
            <v>3</v>
          </cell>
          <cell r="AN35">
            <v>45972</v>
          </cell>
          <cell r="AO35">
            <v>45972</v>
          </cell>
          <cell r="AP35">
            <v>45972</v>
          </cell>
          <cell r="AQ35">
            <v>45972</v>
          </cell>
          <cell r="AR35">
            <v>45972</v>
          </cell>
          <cell r="AS35">
            <v>45972</v>
          </cell>
          <cell r="AT35">
            <v>45994</v>
          </cell>
          <cell r="AU35">
            <v>45972</v>
          </cell>
          <cell r="AV35">
            <v>45972</v>
          </cell>
          <cell r="AW35">
            <v>1</v>
          </cell>
          <cell r="AX35">
            <v>0</v>
          </cell>
          <cell r="AY35">
            <v>0</v>
          </cell>
        </row>
        <row r="36">
          <cell r="C36" t="str">
            <v>BUAL160594</v>
          </cell>
          <cell r="U36">
            <v>45371.770833333299</v>
          </cell>
          <cell r="V36">
            <v>45371.770833333299</v>
          </cell>
          <cell r="X36">
            <v>45371.770833333299</v>
          </cell>
          <cell r="Y36">
            <v>45371.770833333299</v>
          </cell>
          <cell r="Z36">
            <v>45166.770833333299</v>
          </cell>
          <cell r="AA36">
            <v>45166.770833333299</v>
          </cell>
          <cell r="AB36">
            <v>45166.770833333299</v>
          </cell>
          <cell r="AC36">
            <v>45166.770833333299</v>
          </cell>
          <cell r="AD36" t="str">
            <v>1260</v>
          </cell>
          <cell r="AE36" t="str">
            <v>890</v>
          </cell>
          <cell r="AF36" t="str">
            <v>890</v>
          </cell>
          <cell r="AG36" t="str">
            <v>890</v>
          </cell>
          <cell r="AH36" t="str">
            <v>890</v>
          </cell>
          <cell r="AI36" t="str">
            <v>1260</v>
          </cell>
          <cell r="AJ36" t="str">
            <v>1000</v>
          </cell>
          <cell r="AK36" t="str">
            <v>1260</v>
          </cell>
          <cell r="AL36" t="str">
            <v>1260</v>
          </cell>
          <cell r="AM36">
            <v>3</v>
          </cell>
          <cell r="AN36">
            <v>45551</v>
          </cell>
          <cell r="AO36">
            <v>45551</v>
          </cell>
          <cell r="AP36">
            <v>46211</v>
          </cell>
          <cell r="AQ36">
            <v>45551</v>
          </cell>
          <cell r="AR36">
            <v>45551</v>
          </cell>
          <cell r="AS36">
            <v>45436</v>
          </cell>
          <cell r="AT36">
            <v>45531</v>
          </cell>
          <cell r="AU36">
            <v>45346</v>
          </cell>
          <cell r="AV36">
            <v>45531</v>
          </cell>
          <cell r="AW36">
            <v>1</v>
          </cell>
          <cell r="AX36">
            <v>0</v>
          </cell>
          <cell r="AY36">
            <v>0</v>
          </cell>
        </row>
        <row r="37">
          <cell r="C37" t="str">
            <v>BUAL160593</v>
          </cell>
          <cell r="U37">
            <v>45932.770833333299</v>
          </cell>
          <cell r="V37">
            <v>45932.770833333299</v>
          </cell>
          <cell r="W37">
            <v>45499.770833333299</v>
          </cell>
          <cell r="X37">
            <v>45932.770833333299</v>
          </cell>
          <cell r="Y37">
            <v>45932.770833333299</v>
          </cell>
          <cell r="Z37">
            <v>45499.770833333299</v>
          </cell>
          <cell r="AA37">
            <v>45499.770833333299</v>
          </cell>
          <cell r="AB37">
            <v>45499.770833333299</v>
          </cell>
          <cell r="AC37">
            <v>45499.770833333299</v>
          </cell>
          <cell r="AD37" t="str">
            <v>730</v>
          </cell>
          <cell r="AE37" t="str">
            <v>730</v>
          </cell>
          <cell r="AF37" t="str">
            <v>730</v>
          </cell>
          <cell r="AG37" t="str">
            <v>730</v>
          </cell>
          <cell r="AH37" t="str">
            <v>730</v>
          </cell>
          <cell r="AI37" t="str">
            <v>1470</v>
          </cell>
          <cell r="AJ37" t="str">
            <v>1000</v>
          </cell>
          <cell r="AK37" t="str">
            <v>1470</v>
          </cell>
          <cell r="AL37" t="str">
            <v>1470</v>
          </cell>
          <cell r="AM37">
            <v>6</v>
          </cell>
          <cell r="AN37">
            <v>46059</v>
          </cell>
          <cell r="AO37">
            <v>46059</v>
          </cell>
          <cell r="AP37">
            <v>45679</v>
          </cell>
          <cell r="AQ37">
            <v>46059</v>
          </cell>
          <cell r="AR37">
            <v>46059</v>
          </cell>
          <cell r="AS37">
            <v>45769</v>
          </cell>
          <cell r="AT37">
            <v>45864</v>
          </cell>
          <cell r="AU37">
            <v>45679</v>
          </cell>
          <cell r="AV37">
            <v>45864</v>
          </cell>
          <cell r="AW37">
            <v>1</v>
          </cell>
          <cell r="AX37">
            <v>1</v>
          </cell>
          <cell r="AY37">
            <v>0</v>
          </cell>
        </row>
        <row r="38">
          <cell r="C38" t="str">
            <v>BULL160564</v>
          </cell>
          <cell r="U38">
            <v>45265.770833333299</v>
          </cell>
          <cell r="V38">
            <v>45265.770833333299</v>
          </cell>
          <cell r="X38">
            <v>45265.770833333299</v>
          </cell>
          <cell r="Y38">
            <v>45265.770833333299</v>
          </cell>
          <cell r="Z38">
            <v>45265.770833333299</v>
          </cell>
          <cell r="AA38">
            <v>45265.770833333299</v>
          </cell>
          <cell r="AB38">
            <v>45265.770833333299</v>
          </cell>
          <cell r="AC38">
            <v>45265.770833333299</v>
          </cell>
          <cell r="AD38" t="str">
            <v>340</v>
          </cell>
          <cell r="AE38" t="str">
            <v>340</v>
          </cell>
          <cell r="AF38" t="str">
            <v>340</v>
          </cell>
          <cell r="AG38" t="str">
            <v>340</v>
          </cell>
          <cell r="AH38" t="str">
            <v>340</v>
          </cell>
          <cell r="AI38" t="str">
            <v>1340</v>
          </cell>
          <cell r="AJ38" t="str">
            <v>1000</v>
          </cell>
          <cell r="AK38" t="str">
            <v>1340</v>
          </cell>
          <cell r="AL38" t="str">
            <v>1340</v>
          </cell>
          <cell r="AM38">
            <v>2</v>
          </cell>
          <cell r="AN38">
            <v>45445</v>
          </cell>
          <cell r="AO38">
            <v>45445</v>
          </cell>
          <cell r="AP38">
            <v>46161</v>
          </cell>
          <cell r="AQ38">
            <v>45445</v>
          </cell>
          <cell r="AR38">
            <v>45445</v>
          </cell>
          <cell r="AS38">
            <v>45535</v>
          </cell>
          <cell r="AT38">
            <v>45630</v>
          </cell>
          <cell r="AU38">
            <v>45445</v>
          </cell>
          <cell r="AV38">
            <v>45630</v>
          </cell>
          <cell r="AW38">
            <v>1</v>
          </cell>
          <cell r="AX38">
            <v>0</v>
          </cell>
          <cell r="AY38">
            <v>0</v>
          </cell>
        </row>
        <row r="39">
          <cell r="C39" t="str">
            <v>BUKD162535</v>
          </cell>
          <cell r="U39">
            <v>45953.770833333299</v>
          </cell>
          <cell r="V39">
            <v>45953.770833333299</v>
          </cell>
          <cell r="W39">
            <v>45953.770833333299</v>
          </cell>
          <cell r="X39">
            <v>45953.770833333299</v>
          </cell>
          <cell r="Y39">
            <v>45953.770833333299</v>
          </cell>
          <cell r="Z39">
            <v>45953.770833333299</v>
          </cell>
          <cell r="AA39">
            <v>45953.770833333299</v>
          </cell>
          <cell r="AB39">
            <v>45953.770833333299</v>
          </cell>
          <cell r="AC39">
            <v>45953.770833333299</v>
          </cell>
          <cell r="AD39" t="str">
            <v>1475</v>
          </cell>
          <cell r="AE39" t="str">
            <v>725</v>
          </cell>
          <cell r="AF39" t="str">
            <v>725</v>
          </cell>
          <cell r="AG39" t="str">
            <v>725</v>
          </cell>
          <cell r="AH39" t="str">
            <v>725</v>
          </cell>
          <cell r="AI39" t="str">
            <v>1475</v>
          </cell>
          <cell r="AJ39" t="str">
            <v>1000</v>
          </cell>
          <cell r="AK39" t="str">
            <v>1475</v>
          </cell>
          <cell r="AL39" t="str">
            <v>1475</v>
          </cell>
          <cell r="AM39">
            <v>3</v>
          </cell>
          <cell r="AN39">
            <v>46133</v>
          </cell>
          <cell r="AO39">
            <v>46133</v>
          </cell>
          <cell r="AP39">
            <v>46133</v>
          </cell>
          <cell r="AQ39">
            <v>46133</v>
          </cell>
          <cell r="AR39">
            <v>46133</v>
          </cell>
          <cell r="AS39">
            <v>46223</v>
          </cell>
          <cell r="AT39">
            <v>46295</v>
          </cell>
          <cell r="AU39">
            <v>46133</v>
          </cell>
          <cell r="AV39">
            <v>46318</v>
          </cell>
          <cell r="AW39">
            <v>0</v>
          </cell>
          <cell r="AX39">
            <v>0</v>
          </cell>
          <cell r="AY39">
            <v>0</v>
          </cell>
        </row>
        <row r="40">
          <cell r="C40" t="str">
            <v>BUAD162625</v>
          </cell>
          <cell r="U40">
            <v>45371.770833333299</v>
          </cell>
          <cell r="V40">
            <v>45371.770833333299</v>
          </cell>
          <cell r="W40">
            <v>45371.770833333299</v>
          </cell>
          <cell r="X40">
            <v>45371.770833333299</v>
          </cell>
          <cell r="Y40">
            <v>45371.770833333299</v>
          </cell>
          <cell r="Z40">
            <v>45137.770833333299</v>
          </cell>
          <cell r="AA40">
            <v>45137.770833333299</v>
          </cell>
          <cell r="AB40">
            <v>45137.770833333299</v>
          </cell>
          <cell r="AC40">
            <v>45137.770833333299</v>
          </cell>
          <cell r="AD40" t="str">
            <v>680</v>
          </cell>
          <cell r="AE40" t="str">
            <v>680</v>
          </cell>
          <cell r="AF40" t="str">
            <v>680</v>
          </cell>
          <cell r="AG40" t="str">
            <v>680</v>
          </cell>
          <cell r="AH40" t="str">
            <v>680</v>
          </cell>
          <cell r="AI40" t="str">
            <v>680</v>
          </cell>
          <cell r="AJ40" t="str">
            <v>1000</v>
          </cell>
          <cell r="AK40" t="str">
            <v>680</v>
          </cell>
          <cell r="AL40" t="str">
            <v>680</v>
          </cell>
          <cell r="AM40">
            <v>3</v>
          </cell>
          <cell r="AN40">
            <v>45551</v>
          </cell>
          <cell r="AO40">
            <v>45551</v>
          </cell>
          <cell r="AP40">
            <v>45551</v>
          </cell>
          <cell r="AQ40">
            <v>45551</v>
          </cell>
          <cell r="AR40">
            <v>45551</v>
          </cell>
          <cell r="AS40">
            <v>45407</v>
          </cell>
          <cell r="AT40">
            <v>45502</v>
          </cell>
          <cell r="AU40">
            <v>45317</v>
          </cell>
          <cell r="AV40">
            <v>45502</v>
          </cell>
          <cell r="AW40">
            <v>1</v>
          </cell>
          <cell r="AX40">
            <v>0</v>
          </cell>
          <cell r="AY40">
            <v>0</v>
          </cell>
        </row>
        <row r="41">
          <cell r="C41" t="str">
            <v>BUAL160585</v>
          </cell>
          <cell r="U41">
            <v>45288.770833333299</v>
          </cell>
          <cell r="V41">
            <v>45288.770833333299</v>
          </cell>
          <cell r="W41">
            <v>44715.770833333299</v>
          </cell>
          <cell r="X41">
            <v>45288.770833333299</v>
          </cell>
          <cell r="Y41">
            <v>45288.770833333299</v>
          </cell>
          <cell r="Z41">
            <v>45288.770833333299</v>
          </cell>
          <cell r="AA41">
            <v>45288.770833333299</v>
          </cell>
          <cell r="AB41">
            <v>45288.770833333299</v>
          </cell>
          <cell r="AC41">
            <v>45288.770833333299</v>
          </cell>
          <cell r="AD41" t="str">
            <v>60</v>
          </cell>
          <cell r="AE41" t="str">
            <v>60</v>
          </cell>
          <cell r="AF41" t="str">
            <v>60</v>
          </cell>
          <cell r="AG41" t="str">
            <v>60</v>
          </cell>
          <cell r="AH41" t="str">
            <v>60</v>
          </cell>
          <cell r="AI41" t="str">
            <v>60</v>
          </cell>
          <cell r="AJ41" t="str">
            <v>1000</v>
          </cell>
          <cell r="AK41" t="str">
            <v>60</v>
          </cell>
          <cell r="AL41" t="str">
            <v>60</v>
          </cell>
          <cell r="AM41">
            <v>2</v>
          </cell>
          <cell r="AN41">
            <v>45468</v>
          </cell>
          <cell r="AO41">
            <v>45468</v>
          </cell>
          <cell r="AP41">
            <v>44895</v>
          </cell>
          <cell r="AQ41">
            <v>45468</v>
          </cell>
          <cell r="AR41">
            <v>45468</v>
          </cell>
          <cell r="AS41">
            <v>45558</v>
          </cell>
          <cell r="AT41">
            <v>45653</v>
          </cell>
          <cell r="AU41">
            <v>45468</v>
          </cell>
          <cell r="AV41">
            <v>45653</v>
          </cell>
          <cell r="AW41">
            <v>1</v>
          </cell>
          <cell r="AX41">
            <v>0</v>
          </cell>
          <cell r="AY41">
            <v>0</v>
          </cell>
        </row>
        <row r="42">
          <cell r="C42" t="str">
            <v>BULD162568</v>
          </cell>
          <cell r="U42">
            <v>45265.770833333299</v>
          </cell>
          <cell r="V42">
            <v>45265.770833333299</v>
          </cell>
          <cell r="W42">
            <v>45265.770833333299</v>
          </cell>
          <cell r="X42">
            <v>45265.770833333299</v>
          </cell>
          <cell r="Y42">
            <v>45265.770833333299</v>
          </cell>
          <cell r="Z42">
            <v>45137.770833333299</v>
          </cell>
          <cell r="AA42">
            <v>45137.770833333299</v>
          </cell>
          <cell r="AB42">
            <v>45137.770833333299</v>
          </cell>
          <cell r="AC42">
            <v>45137.770833333299</v>
          </cell>
          <cell r="AD42" t="str">
            <v>30</v>
          </cell>
          <cell r="AE42" t="str">
            <v>30</v>
          </cell>
          <cell r="AF42" t="str">
            <v>30</v>
          </cell>
          <cell r="AG42" t="str">
            <v>30</v>
          </cell>
          <cell r="AH42" t="str">
            <v>30</v>
          </cell>
          <cell r="AI42" t="str">
            <v>30</v>
          </cell>
          <cell r="AJ42" t="str">
            <v>1000</v>
          </cell>
          <cell r="AK42" t="str">
            <v>30</v>
          </cell>
          <cell r="AL42" t="str">
            <v>30</v>
          </cell>
          <cell r="AM42">
            <v>6</v>
          </cell>
          <cell r="AN42">
            <v>45445</v>
          </cell>
          <cell r="AO42">
            <v>45445</v>
          </cell>
          <cell r="AP42">
            <v>45445</v>
          </cell>
          <cell r="AQ42">
            <v>45445</v>
          </cell>
          <cell r="AR42">
            <v>45445</v>
          </cell>
          <cell r="AS42">
            <v>45407</v>
          </cell>
          <cell r="AT42">
            <v>45502</v>
          </cell>
          <cell r="AU42">
            <v>45317</v>
          </cell>
          <cell r="AV42">
            <v>45502</v>
          </cell>
          <cell r="AW42">
            <v>1</v>
          </cell>
          <cell r="AX42">
            <v>0</v>
          </cell>
          <cell r="AY42">
            <v>0</v>
          </cell>
        </row>
        <row r="43">
          <cell r="C43" t="str">
            <v>BUCD162696</v>
          </cell>
          <cell r="U43">
            <v>46072.770833333299</v>
          </cell>
          <cell r="V43">
            <v>46072.770833333299</v>
          </cell>
          <cell r="W43">
            <v>46072.770833333299</v>
          </cell>
          <cell r="X43">
            <v>46072.770833333299</v>
          </cell>
          <cell r="Y43">
            <v>46072.770833333299</v>
          </cell>
          <cell r="Z43">
            <v>46072.770833333299</v>
          </cell>
          <cell r="AA43">
            <v>46072.770833333299</v>
          </cell>
          <cell r="AB43">
            <v>46072.770833333299</v>
          </cell>
          <cell r="AC43">
            <v>46072.770833333299</v>
          </cell>
          <cell r="AD43" t="str">
            <v>1500</v>
          </cell>
          <cell r="AE43" t="str">
            <v>750</v>
          </cell>
          <cell r="AF43" t="str">
            <v>500</v>
          </cell>
          <cell r="AG43" t="str">
            <v>750</v>
          </cell>
          <cell r="AH43" t="str">
            <v>750</v>
          </cell>
          <cell r="AI43" t="str">
            <v>1500</v>
          </cell>
          <cell r="AJ43" t="str">
            <v>1000</v>
          </cell>
          <cell r="AK43" t="str">
            <v>1500</v>
          </cell>
          <cell r="AL43" t="str">
            <v>3000</v>
          </cell>
          <cell r="AM43">
            <v>9</v>
          </cell>
          <cell r="AN43">
            <v>46239</v>
          </cell>
          <cell r="AO43">
            <v>46156</v>
          </cell>
          <cell r="AP43">
            <v>46128</v>
          </cell>
          <cell r="AQ43">
            <v>46156</v>
          </cell>
          <cell r="AR43">
            <v>46156</v>
          </cell>
          <cell r="AS43">
            <v>46239</v>
          </cell>
          <cell r="AT43">
            <v>46184</v>
          </cell>
          <cell r="AU43">
            <v>46240</v>
          </cell>
          <cell r="AV43">
            <v>46406</v>
          </cell>
          <cell r="AW43">
            <v>0</v>
          </cell>
          <cell r="AX43">
            <v>0</v>
          </cell>
          <cell r="AY43">
            <v>0</v>
          </cell>
        </row>
        <row r="44">
          <cell r="C44" t="str">
            <v>BULD162577</v>
          </cell>
          <cell r="U44">
            <v>45953.770833333299</v>
          </cell>
          <cell r="V44">
            <v>45953.770833333299</v>
          </cell>
          <cell r="W44">
            <v>45953.770833333299</v>
          </cell>
          <cell r="X44">
            <v>45953.770833333299</v>
          </cell>
          <cell r="Y44">
            <v>45953.770833333299</v>
          </cell>
          <cell r="Z44">
            <v>45953.770833333299</v>
          </cell>
          <cell r="AA44">
            <v>45953.770833333299</v>
          </cell>
          <cell r="AB44">
            <v>45953.770833333299</v>
          </cell>
          <cell r="AC44">
            <v>45953.770833333299</v>
          </cell>
          <cell r="AD44" t="str">
            <v>1475</v>
          </cell>
          <cell r="AE44" t="str">
            <v>725</v>
          </cell>
          <cell r="AF44" t="str">
            <v>725</v>
          </cell>
          <cell r="AG44" t="str">
            <v>725</v>
          </cell>
          <cell r="AH44" t="str">
            <v>725</v>
          </cell>
          <cell r="AI44" t="str">
            <v>1475</v>
          </cell>
          <cell r="AJ44" t="str">
            <v>1000</v>
          </cell>
          <cell r="AK44" t="str">
            <v>1475</v>
          </cell>
          <cell r="AL44" t="str">
            <v>1475</v>
          </cell>
          <cell r="AM44">
            <v>2</v>
          </cell>
          <cell r="AN44">
            <v>46133</v>
          </cell>
          <cell r="AO44">
            <v>46133</v>
          </cell>
          <cell r="AP44">
            <v>46133</v>
          </cell>
          <cell r="AQ44">
            <v>46133</v>
          </cell>
          <cell r="AR44">
            <v>46133</v>
          </cell>
          <cell r="AS44">
            <v>46223</v>
          </cell>
          <cell r="AT44">
            <v>46318</v>
          </cell>
          <cell r="AU44">
            <v>46133</v>
          </cell>
          <cell r="AV44">
            <v>46318</v>
          </cell>
          <cell r="AW44">
            <v>0</v>
          </cell>
          <cell r="AX44">
            <v>0</v>
          </cell>
          <cell r="AY44">
            <v>0</v>
          </cell>
        </row>
        <row r="45">
          <cell r="C45" t="str">
            <v>BUBD162649</v>
          </cell>
          <cell r="U45">
            <v>45264.770833333299</v>
          </cell>
          <cell r="V45">
            <v>45264.770833333299</v>
          </cell>
          <cell r="X45">
            <v>45264.770833333299</v>
          </cell>
          <cell r="Y45">
            <v>45264.770833333299</v>
          </cell>
          <cell r="AD45" t="str">
            <v>70</v>
          </cell>
          <cell r="AE45" t="str">
            <v>70</v>
          </cell>
          <cell r="AF45" t="str">
            <v>70</v>
          </cell>
          <cell r="AG45" t="str">
            <v>70</v>
          </cell>
          <cell r="AH45" t="str">
            <v>70</v>
          </cell>
          <cell r="AI45" t="str">
            <v>870</v>
          </cell>
          <cell r="AJ45" t="str">
            <v>1000</v>
          </cell>
          <cell r="AK45" t="str">
            <v>870</v>
          </cell>
          <cell r="AL45" t="str">
            <v>870</v>
          </cell>
          <cell r="AM45">
            <v>2</v>
          </cell>
          <cell r="AN45">
            <v>45444</v>
          </cell>
          <cell r="AO45">
            <v>45444</v>
          </cell>
          <cell r="AP45">
            <v>45997</v>
          </cell>
          <cell r="AQ45">
            <v>45444</v>
          </cell>
          <cell r="AR45">
            <v>45444</v>
          </cell>
          <cell r="AS45">
            <v>46175</v>
          </cell>
          <cell r="AT45">
            <v>46055</v>
          </cell>
          <cell r="AU45">
            <v>46085</v>
          </cell>
          <cell r="AV45">
            <v>46134</v>
          </cell>
          <cell r="AW45">
            <v>1</v>
          </cell>
          <cell r="AX45">
            <v>1</v>
          </cell>
          <cell r="AY45">
            <v>1</v>
          </cell>
        </row>
        <row r="46">
          <cell r="C46" t="str">
            <v>BTHD162350</v>
          </cell>
          <cell r="U46">
            <v>45369.770833333299</v>
          </cell>
          <cell r="V46">
            <v>45369.770833333299</v>
          </cell>
          <cell r="W46">
            <v>45369.770833333299</v>
          </cell>
          <cell r="X46">
            <v>45369.770833333299</v>
          </cell>
          <cell r="Y46">
            <v>45141.770833333299</v>
          </cell>
          <cell r="Z46">
            <v>45141.770833333299</v>
          </cell>
          <cell r="AA46">
            <v>45141.770833333299</v>
          </cell>
          <cell r="AB46">
            <v>45141.770833333299</v>
          </cell>
          <cell r="AC46">
            <v>45141.770833333299</v>
          </cell>
          <cell r="AD46" t="str">
            <v>540</v>
          </cell>
          <cell r="AE46" t="str">
            <v>40</v>
          </cell>
          <cell r="AF46" t="str">
            <v>40</v>
          </cell>
          <cell r="AG46" t="str">
            <v>40</v>
          </cell>
          <cell r="AH46" t="str">
            <v>40</v>
          </cell>
          <cell r="AI46" t="str">
            <v>540</v>
          </cell>
          <cell r="AJ46" t="str">
            <v>1000</v>
          </cell>
          <cell r="AK46" t="str">
            <v>540</v>
          </cell>
          <cell r="AL46" t="str">
            <v>540</v>
          </cell>
          <cell r="AM46">
            <v>3</v>
          </cell>
          <cell r="AN46">
            <v>45549</v>
          </cell>
          <cell r="AO46">
            <v>45549</v>
          </cell>
          <cell r="AP46">
            <v>45549</v>
          </cell>
          <cell r="AQ46">
            <v>45549</v>
          </cell>
          <cell r="AR46">
            <v>45321</v>
          </cell>
          <cell r="AS46">
            <v>45411</v>
          </cell>
          <cell r="AT46">
            <v>45506</v>
          </cell>
          <cell r="AU46">
            <v>45321</v>
          </cell>
          <cell r="AV46">
            <v>45506</v>
          </cell>
          <cell r="AW46">
            <v>1</v>
          </cell>
          <cell r="AX46">
            <v>0</v>
          </cell>
          <cell r="AY46">
            <v>0</v>
          </cell>
        </row>
        <row r="47">
          <cell r="C47" t="str">
            <v>BUFD162814</v>
          </cell>
          <cell r="U47">
            <v>45992.770833333299</v>
          </cell>
          <cell r="V47">
            <v>45992.770833333299</v>
          </cell>
          <cell r="W47">
            <v>45992.770833333299</v>
          </cell>
          <cell r="X47">
            <v>45992.770833333299</v>
          </cell>
          <cell r="Y47">
            <v>45992.770833333299</v>
          </cell>
          <cell r="Z47">
            <v>45992.770833333299</v>
          </cell>
          <cell r="AA47">
            <v>45443.770833333299</v>
          </cell>
          <cell r="AB47">
            <v>45443.770833333299</v>
          </cell>
          <cell r="AC47">
            <v>45278.770833333299</v>
          </cell>
          <cell r="AD47" t="str">
            <v>1500</v>
          </cell>
          <cell r="AE47" t="str">
            <v>750</v>
          </cell>
          <cell r="AF47" t="str">
            <v>500</v>
          </cell>
          <cell r="AG47" t="str">
            <v>650</v>
          </cell>
          <cell r="AH47" t="str">
            <v>750</v>
          </cell>
          <cell r="AI47" t="str">
            <v>1500</v>
          </cell>
          <cell r="AJ47" t="str">
            <v>1000</v>
          </cell>
          <cell r="AK47" t="str">
            <v>500</v>
          </cell>
          <cell r="AL47" t="str">
            <v>500</v>
          </cell>
          <cell r="AM47">
            <v>8</v>
          </cell>
          <cell r="AN47">
            <v>46172</v>
          </cell>
          <cell r="AO47">
            <v>46086</v>
          </cell>
          <cell r="AP47">
            <v>46055</v>
          </cell>
          <cell r="AQ47">
            <v>46074</v>
          </cell>
          <cell r="AR47">
            <v>46086</v>
          </cell>
          <cell r="AS47">
            <v>46180</v>
          </cell>
          <cell r="AT47">
            <v>45808</v>
          </cell>
          <cell r="AU47">
            <v>45623</v>
          </cell>
          <cell r="AV47">
            <v>45643</v>
          </cell>
          <cell r="AW47">
            <v>1</v>
          </cell>
          <cell r="AX47">
            <v>1</v>
          </cell>
          <cell r="AY47">
            <v>1</v>
          </cell>
        </row>
        <row r="48">
          <cell r="C48" t="str">
            <v>BUHD121280</v>
          </cell>
          <cell r="AD48" t="str">
            <v>285</v>
          </cell>
          <cell r="AE48" t="str">
            <v>285</v>
          </cell>
          <cell r="AF48" t="str">
            <v>285</v>
          </cell>
          <cell r="AG48" t="str">
            <v>285</v>
          </cell>
          <cell r="AH48" t="str">
            <v>285</v>
          </cell>
          <cell r="AI48" t="str">
            <v>285</v>
          </cell>
          <cell r="AJ48" t="str">
            <v>285</v>
          </cell>
          <cell r="AK48" t="str">
            <v>285</v>
          </cell>
          <cell r="AL48" t="str">
            <v>285</v>
          </cell>
          <cell r="AM48">
            <v>4</v>
          </cell>
          <cell r="AN48">
            <v>45398</v>
          </cell>
          <cell r="AO48">
            <v>45398</v>
          </cell>
          <cell r="AP48">
            <v>45398</v>
          </cell>
          <cell r="AQ48">
            <v>45398</v>
          </cell>
          <cell r="AR48">
            <v>45398</v>
          </cell>
          <cell r="AS48">
            <v>45398</v>
          </cell>
          <cell r="AT48">
            <v>45355</v>
          </cell>
          <cell r="AU48">
            <v>45397</v>
          </cell>
          <cell r="AV48">
            <v>45398</v>
          </cell>
          <cell r="AW48">
            <v>1</v>
          </cell>
          <cell r="AX48">
            <v>0</v>
          </cell>
          <cell r="AY48">
            <v>0</v>
          </cell>
        </row>
        <row r="49">
          <cell r="C49" t="str">
            <v>BUID121299</v>
          </cell>
          <cell r="AD49" t="str">
            <v>165</v>
          </cell>
          <cell r="AE49" t="str">
            <v>165</v>
          </cell>
          <cell r="AF49" t="str">
            <v>165</v>
          </cell>
          <cell r="AG49" t="str">
            <v>165</v>
          </cell>
          <cell r="AH49" t="str">
            <v>165</v>
          </cell>
          <cell r="AI49" t="str">
            <v>165</v>
          </cell>
          <cell r="AJ49" t="str">
            <v>165</v>
          </cell>
          <cell r="AK49" t="str">
            <v>165</v>
          </cell>
          <cell r="AL49" t="str">
            <v>165</v>
          </cell>
          <cell r="AM49">
            <v>5</v>
          </cell>
          <cell r="AN49">
            <v>45360</v>
          </cell>
          <cell r="AO49">
            <v>45360</v>
          </cell>
          <cell r="AP49">
            <v>45360</v>
          </cell>
          <cell r="AQ49">
            <v>45360</v>
          </cell>
          <cell r="AR49">
            <v>45360</v>
          </cell>
          <cell r="AS49">
            <v>45360</v>
          </cell>
          <cell r="AT49">
            <v>45344</v>
          </cell>
          <cell r="AU49">
            <v>45360</v>
          </cell>
          <cell r="AV49">
            <v>45360</v>
          </cell>
          <cell r="AW49">
            <v>1</v>
          </cell>
          <cell r="AX49">
            <v>0</v>
          </cell>
          <cell r="AY49">
            <v>0</v>
          </cell>
        </row>
        <row r="50">
          <cell r="C50" t="str">
            <v>BUGD162826</v>
          </cell>
          <cell r="U50">
            <v>45244.770833333299</v>
          </cell>
          <cell r="V50">
            <v>45244.770833333299</v>
          </cell>
          <cell r="W50">
            <v>45244.770833333299</v>
          </cell>
          <cell r="X50">
            <v>45244.770833333299</v>
          </cell>
          <cell r="Y50">
            <v>45244.770833333299</v>
          </cell>
          <cell r="Z50">
            <v>45244.770833333299</v>
          </cell>
          <cell r="AA50">
            <v>45244.770833333299</v>
          </cell>
          <cell r="AB50">
            <v>45244.770833333299</v>
          </cell>
          <cell r="AC50">
            <v>45244.770833333299</v>
          </cell>
          <cell r="AD50" t="str">
            <v>90</v>
          </cell>
          <cell r="AE50" t="str">
            <v>90</v>
          </cell>
          <cell r="AF50" t="str">
            <v>90</v>
          </cell>
          <cell r="AG50" t="str">
            <v>90</v>
          </cell>
          <cell r="AH50" t="str">
            <v>90</v>
          </cell>
          <cell r="AI50" t="str">
            <v>90</v>
          </cell>
          <cell r="AJ50" t="str">
            <v>1000</v>
          </cell>
          <cell r="AK50" t="str">
            <v>90</v>
          </cell>
          <cell r="AL50" t="str">
            <v>90</v>
          </cell>
          <cell r="AM50">
            <v>2</v>
          </cell>
          <cell r="AN50">
            <v>45424</v>
          </cell>
          <cell r="AO50">
            <v>45424</v>
          </cell>
          <cell r="AP50">
            <v>45424</v>
          </cell>
          <cell r="AQ50">
            <v>45424</v>
          </cell>
          <cell r="AR50">
            <v>45424</v>
          </cell>
          <cell r="AS50">
            <v>45514</v>
          </cell>
          <cell r="AT50">
            <v>45609</v>
          </cell>
          <cell r="AU50">
            <v>45424</v>
          </cell>
          <cell r="AV50">
            <v>45609</v>
          </cell>
          <cell r="AW50">
            <v>1</v>
          </cell>
          <cell r="AX50">
            <v>0</v>
          </cell>
          <cell r="AY50">
            <v>0</v>
          </cell>
        </row>
        <row r="51">
          <cell r="C51" t="str">
            <v>BUCD121174</v>
          </cell>
          <cell r="U51">
            <v>45338.770833333299</v>
          </cell>
          <cell r="V51">
            <v>45338.770833333299</v>
          </cell>
          <cell r="W51">
            <v>45338.770833333299</v>
          </cell>
          <cell r="X51">
            <v>45338.770833333299</v>
          </cell>
          <cell r="Y51">
            <v>45338.770833333299</v>
          </cell>
          <cell r="AD51" t="str">
            <v>150</v>
          </cell>
          <cell r="AE51" t="str">
            <v>150</v>
          </cell>
          <cell r="AF51" t="str">
            <v>150</v>
          </cell>
          <cell r="AG51" t="str">
            <v>150</v>
          </cell>
          <cell r="AH51" t="str">
            <v>150</v>
          </cell>
          <cell r="AI51" t="str">
            <v>150</v>
          </cell>
          <cell r="AJ51" t="str">
            <v>1000</v>
          </cell>
          <cell r="AK51" t="str">
            <v>150</v>
          </cell>
          <cell r="AL51" t="str">
            <v>159</v>
          </cell>
          <cell r="AM51">
            <v>6</v>
          </cell>
          <cell r="AN51">
            <v>45518</v>
          </cell>
          <cell r="AO51">
            <v>45518</v>
          </cell>
          <cell r="AP51">
            <v>45518</v>
          </cell>
          <cell r="AQ51">
            <v>45518</v>
          </cell>
          <cell r="AR51">
            <v>45518</v>
          </cell>
          <cell r="AS51">
            <v>46082</v>
          </cell>
          <cell r="AT51">
            <v>46150</v>
          </cell>
          <cell r="AU51">
            <v>46082</v>
          </cell>
          <cell r="AV51">
            <v>46083</v>
          </cell>
          <cell r="AW51">
            <v>1</v>
          </cell>
          <cell r="AX51">
            <v>0</v>
          </cell>
          <cell r="AY51">
            <v>1</v>
          </cell>
        </row>
        <row r="52">
          <cell r="C52" t="str">
            <v>BUHL152930</v>
          </cell>
          <cell r="U52">
            <v>45371.770833333299</v>
          </cell>
          <cell r="V52">
            <v>45371.770833333299</v>
          </cell>
          <cell r="X52">
            <v>45371.770833333299</v>
          </cell>
          <cell r="Y52">
            <v>45371.770833333299</v>
          </cell>
          <cell r="Z52">
            <v>44568</v>
          </cell>
          <cell r="AD52" t="str">
            <v>430</v>
          </cell>
          <cell r="AE52" t="str">
            <v>430</v>
          </cell>
          <cell r="AF52" t="str">
            <v>430</v>
          </cell>
          <cell r="AG52" t="str">
            <v>430</v>
          </cell>
          <cell r="AH52" t="str">
            <v>430</v>
          </cell>
          <cell r="AI52" t="str">
            <v>430</v>
          </cell>
          <cell r="AJ52" t="str">
            <v>1000</v>
          </cell>
          <cell r="AK52" t="str">
            <v>430</v>
          </cell>
          <cell r="AL52" t="str">
            <v>430</v>
          </cell>
          <cell r="AM52">
            <v>3</v>
          </cell>
          <cell r="AN52">
            <v>45551</v>
          </cell>
          <cell r="AO52">
            <v>45551</v>
          </cell>
          <cell r="AP52">
            <v>46067</v>
          </cell>
          <cell r="AQ52">
            <v>45551</v>
          </cell>
          <cell r="AR52">
            <v>45551</v>
          </cell>
          <cell r="AS52">
            <v>44838</v>
          </cell>
          <cell r="AT52">
            <v>46031</v>
          </cell>
          <cell r="AU52">
            <v>46021</v>
          </cell>
          <cell r="AV52">
            <v>46070</v>
          </cell>
          <cell r="AW52">
            <v>1</v>
          </cell>
          <cell r="AX52">
            <v>1</v>
          </cell>
          <cell r="AY52">
            <v>0</v>
          </cell>
        </row>
        <row r="53">
          <cell r="C53" t="str">
            <v>BUGD162852</v>
          </cell>
          <cell r="U53">
            <v>45264.770833333299</v>
          </cell>
          <cell r="V53">
            <v>45264.770833333299</v>
          </cell>
          <cell r="W53">
            <v>45264.770833333299</v>
          </cell>
          <cell r="X53">
            <v>45264.770833333299</v>
          </cell>
          <cell r="Y53">
            <v>44899.770833333299</v>
          </cell>
          <cell r="Z53">
            <v>45264.770833333299</v>
          </cell>
          <cell r="AB53">
            <v>44810.770833333299</v>
          </cell>
          <cell r="AC53">
            <v>45264.770833333299</v>
          </cell>
          <cell r="AD53" t="str">
            <v>500</v>
          </cell>
          <cell r="AE53" t="str">
            <v>550</v>
          </cell>
          <cell r="AF53" t="str">
            <v>550</v>
          </cell>
          <cell r="AG53" t="str">
            <v>550</v>
          </cell>
          <cell r="AH53" t="str">
            <v>500</v>
          </cell>
          <cell r="AI53" t="str">
            <v>500</v>
          </cell>
          <cell r="AJ53" t="str">
            <v>1000</v>
          </cell>
          <cell r="AK53" t="str">
            <v>500</v>
          </cell>
          <cell r="AL53" t="str">
            <v>500</v>
          </cell>
          <cell r="AM53">
            <v>3</v>
          </cell>
          <cell r="AN53">
            <v>45444</v>
          </cell>
          <cell r="AO53">
            <v>45444</v>
          </cell>
          <cell r="AP53">
            <v>45444</v>
          </cell>
          <cell r="AQ53">
            <v>45444</v>
          </cell>
          <cell r="AR53">
            <v>45079</v>
          </cell>
          <cell r="AS53">
            <v>45534</v>
          </cell>
          <cell r="AT53">
            <v>46134</v>
          </cell>
          <cell r="AU53">
            <v>44990</v>
          </cell>
          <cell r="AV53">
            <v>45629</v>
          </cell>
          <cell r="AW53">
            <v>1</v>
          </cell>
          <cell r="AX53">
            <v>0</v>
          </cell>
          <cell r="AY53">
            <v>0</v>
          </cell>
        </row>
        <row r="54">
          <cell r="C54" t="str">
            <v>BUFL152860</v>
          </cell>
          <cell r="U54">
            <v>45053.770833333299</v>
          </cell>
          <cell r="V54">
            <v>45053.770833333299</v>
          </cell>
          <cell r="Y54">
            <v>45053.770833333299</v>
          </cell>
          <cell r="Z54">
            <v>45053.770833333299</v>
          </cell>
          <cell r="AD54" t="str">
            <v>30</v>
          </cell>
          <cell r="AE54" t="str">
            <v>30</v>
          </cell>
          <cell r="AF54" t="str">
            <v>30</v>
          </cell>
          <cell r="AG54" t="str">
            <v>30</v>
          </cell>
          <cell r="AH54" t="str">
            <v>30</v>
          </cell>
          <cell r="AI54" t="str">
            <v>30</v>
          </cell>
          <cell r="AJ54" t="str">
            <v>1000</v>
          </cell>
          <cell r="AK54" t="str">
            <v>30</v>
          </cell>
          <cell r="AL54" t="str">
            <v>30</v>
          </cell>
          <cell r="AM54">
            <v>2</v>
          </cell>
          <cell r="AN54">
            <v>45233</v>
          </cell>
          <cell r="AO54">
            <v>45233</v>
          </cell>
          <cell r="AP54">
            <v>45977</v>
          </cell>
          <cell r="AQ54">
            <v>45977</v>
          </cell>
          <cell r="AR54">
            <v>45233</v>
          </cell>
          <cell r="AS54">
            <v>45323</v>
          </cell>
          <cell r="AT54">
            <v>46055</v>
          </cell>
          <cell r="AU54">
            <v>45977</v>
          </cell>
          <cell r="AV54">
            <v>45977</v>
          </cell>
          <cell r="AW54">
            <v>1</v>
          </cell>
          <cell r="AX54">
            <v>1</v>
          </cell>
          <cell r="AY54">
            <v>0</v>
          </cell>
        </row>
        <row r="55">
          <cell r="C55" t="str">
            <v>BUID162940</v>
          </cell>
          <cell r="U55">
            <v>46042.770833333299</v>
          </cell>
          <cell r="V55">
            <v>46042.770833333299</v>
          </cell>
          <cell r="W55">
            <v>46042.770833333299</v>
          </cell>
          <cell r="X55">
            <v>46042.770833333299</v>
          </cell>
          <cell r="Y55">
            <v>46042.770833333299</v>
          </cell>
          <cell r="Z55">
            <v>46042.770833333299</v>
          </cell>
          <cell r="AA55">
            <v>46042.770833333299</v>
          </cell>
          <cell r="AB55">
            <v>46042.770833333299</v>
          </cell>
          <cell r="AC55">
            <v>46042.770833333299</v>
          </cell>
          <cell r="AD55" t="str">
            <v>1500</v>
          </cell>
          <cell r="AE55" t="str">
            <v>750</v>
          </cell>
          <cell r="AF55" t="str">
            <v>500</v>
          </cell>
          <cell r="AG55" t="str">
            <v>750</v>
          </cell>
          <cell r="AH55" t="str">
            <v>750</v>
          </cell>
          <cell r="AI55" t="str">
            <v>1500</v>
          </cell>
          <cell r="AJ55" t="str">
            <v>1000</v>
          </cell>
          <cell r="AK55" t="str">
            <v>1500</v>
          </cell>
          <cell r="AL55" t="str">
            <v>3000</v>
          </cell>
          <cell r="AM55">
            <v>6</v>
          </cell>
          <cell r="AN55">
            <v>46222</v>
          </cell>
          <cell r="AO55">
            <v>46168</v>
          </cell>
          <cell r="AP55">
            <v>46126</v>
          </cell>
          <cell r="AQ55">
            <v>46168</v>
          </cell>
          <cell r="AR55">
            <v>46168</v>
          </cell>
          <cell r="AS55">
            <v>46293</v>
          </cell>
          <cell r="AT55">
            <v>46209</v>
          </cell>
          <cell r="AU55">
            <v>46222</v>
          </cell>
          <cell r="AV55">
            <v>46407</v>
          </cell>
          <cell r="AW55">
            <v>0</v>
          </cell>
          <cell r="AX55">
            <v>0</v>
          </cell>
          <cell r="AY55">
            <v>0</v>
          </cell>
        </row>
        <row r="56">
          <cell r="C56" t="str">
            <v>BUDD162719</v>
          </cell>
          <cell r="U56">
            <v>46071.770833333299</v>
          </cell>
          <cell r="V56">
            <v>46071.770833333299</v>
          </cell>
          <cell r="W56">
            <v>46071.770833333299</v>
          </cell>
          <cell r="X56">
            <v>46071.770833333299</v>
          </cell>
          <cell r="Y56">
            <v>46071.770833333299</v>
          </cell>
          <cell r="Z56">
            <v>46071.770833333299</v>
          </cell>
          <cell r="AA56">
            <v>46071.770833333299</v>
          </cell>
          <cell r="AB56">
            <v>46071.770833333299</v>
          </cell>
          <cell r="AC56">
            <v>46071.770833333299</v>
          </cell>
          <cell r="AD56" t="str">
            <v>1500</v>
          </cell>
          <cell r="AE56" t="str">
            <v>750</v>
          </cell>
          <cell r="AF56" t="str">
            <v>500</v>
          </cell>
          <cell r="AG56" t="str">
            <v>750</v>
          </cell>
          <cell r="AH56" t="str">
            <v>750</v>
          </cell>
          <cell r="AI56" t="str">
            <v>1500</v>
          </cell>
          <cell r="AJ56" t="str">
            <v>1000</v>
          </cell>
          <cell r="AK56" t="str">
            <v>1500</v>
          </cell>
          <cell r="AL56" t="str">
            <v>3000</v>
          </cell>
          <cell r="AM56">
            <v>10</v>
          </cell>
          <cell r="AN56">
            <v>46222</v>
          </cell>
          <cell r="AO56">
            <v>46147</v>
          </cell>
          <cell r="AP56">
            <v>46122</v>
          </cell>
          <cell r="AQ56">
            <v>46147</v>
          </cell>
          <cell r="AR56">
            <v>46147</v>
          </cell>
          <cell r="AS56">
            <v>46222</v>
          </cell>
          <cell r="AT56">
            <v>46172</v>
          </cell>
          <cell r="AU56">
            <v>46222</v>
          </cell>
          <cell r="AV56">
            <v>46372</v>
          </cell>
          <cell r="AW56">
            <v>0</v>
          </cell>
          <cell r="AX56">
            <v>0</v>
          </cell>
          <cell r="AY56">
            <v>0</v>
          </cell>
        </row>
        <row r="57">
          <cell r="C57" t="str">
            <v>BUAD162630</v>
          </cell>
          <cell r="U57">
            <v>45264.770833333299</v>
          </cell>
          <cell r="V57">
            <v>45137.770833333299</v>
          </cell>
          <cell r="W57">
            <v>45137.770833333299</v>
          </cell>
          <cell r="X57">
            <v>45137.770833333299</v>
          </cell>
          <cell r="Y57">
            <v>45137.770833333299</v>
          </cell>
          <cell r="Z57">
            <v>45264.770833333299</v>
          </cell>
          <cell r="AA57">
            <v>45264.770833333299</v>
          </cell>
          <cell r="AB57">
            <v>45264.770833333299</v>
          </cell>
          <cell r="AC57">
            <v>45264.770833333299</v>
          </cell>
          <cell r="AD57" t="str">
            <v>605</v>
          </cell>
          <cell r="AE57" t="str">
            <v>605</v>
          </cell>
          <cell r="AF57" t="str">
            <v>605</v>
          </cell>
          <cell r="AG57" t="str">
            <v>605</v>
          </cell>
          <cell r="AH57" t="str">
            <v>605</v>
          </cell>
          <cell r="AI57" t="str">
            <v>855</v>
          </cell>
          <cell r="AJ57" t="str">
            <v>1000</v>
          </cell>
          <cell r="AK57" t="str">
            <v>855</v>
          </cell>
          <cell r="AL57" t="str">
            <v>855</v>
          </cell>
          <cell r="AM57">
            <v>3</v>
          </cell>
          <cell r="AN57">
            <v>45444</v>
          </cell>
          <cell r="AO57">
            <v>45317</v>
          </cell>
          <cell r="AP57">
            <v>45317</v>
          </cell>
          <cell r="AQ57">
            <v>45317</v>
          </cell>
          <cell r="AR57">
            <v>45317</v>
          </cell>
          <cell r="AS57">
            <v>45534</v>
          </cell>
          <cell r="AT57">
            <v>45629</v>
          </cell>
          <cell r="AU57">
            <v>45444</v>
          </cell>
          <cell r="AV57">
            <v>45629</v>
          </cell>
          <cell r="AW57">
            <v>1</v>
          </cell>
          <cell r="AX57">
            <v>0</v>
          </cell>
          <cell r="AY57">
            <v>0</v>
          </cell>
        </row>
        <row r="58">
          <cell r="C58" t="str">
            <v>BUID162953</v>
          </cell>
          <cell r="U58">
            <v>46071.770833333299</v>
          </cell>
          <cell r="V58">
            <v>46071.770833333299</v>
          </cell>
          <cell r="W58">
            <v>46071.770833333299</v>
          </cell>
          <cell r="X58">
            <v>46071.770833333299</v>
          </cell>
          <cell r="Y58">
            <v>46071.770833333299</v>
          </cell>
          <cell r="Z58">
            <v>46071.770833333299</v>
          </cell>
          <cell r="AA58">
            <v>46071.770833333299</v>
          </cell>
          <cell r="AB58">
            <v>46071.770833333299</v>
          </cell>
          <cell r="AC58">
            <v>46071.770833333299</v>
          </cell>
          <cell r="AD58" t="str">
            <v>1500</v>
          </cell>
          <cell r="AE58" t="str">
            <v>750</v>
          </cell>
          <cell r="AF58" t="str">
            <v>500</v>
          </cell>
          <cell r="AG58" t="str">
            <v>750</v>
          </cell>
          <cell r="AH58" t="str">
            <v>750</v>
          </cell>
          <cell r="AI58" t="str">
            <v>1500</v>
          </cell>
          <cell r="AJ58" t="str">
            <v>1000</v>
          </cell>
          <cell r="AK58" t="str">
            <v>1500</v>
          </cell>
          <cell r="AL58" t="str">
            <v>3000</v>
          </cell>
          <cell r="AM58">
            <v>6</v>
          </cell>
          <cell r="AN58">
            <v>46251</v>
          </cell>
          <cell r="AO58">
            <v>46197</v>
          </cell>
          <cell r="AP58">
            <v>46155</v>
          </cell>
          <cell r="AQ58">
            <v>46197</v>
          </cell>
          <cell r="AR58">
            <v>46197</v>
          </cell>
          <cell r="AS58">
            <v>46322</v>
          </cell>
          <cell r="AT58">
            <v>46238</v>
          </cell>
          <cell r="AU58">
            <v>46251</v>
          </cell>
          <cell r="AV58">
            <v>46436</v>
          </cell>
          <cell r="AW58">
            <v>0</v>
          </cell>
          <cell r="AX58">
            <v>0</v>
          </cell>
          <cell r="AY58">
            <v>0</v>
          </cell>
        </row>
        <row r="59">
          <cell r="C59" t="str">
            <v>BUAD162634</v>
          </cell>
          <cell r="U59">
            <v>45338.770833333299</v>
          </cell>
          <cell r="V59">
            <v>45338.770833333299</v>
          </cell>
          <cell r="W59">
            <v>45338.770833333299</v>
          </cell>
          <cell r="X59">
            <v>45338.770833333299</v>
          </cell>
          <cell r="Y59">
            <v>45338.770833333299</v>
          </cell>
          <cell r="Z59">
            <v>45084.770833333299</v>
          </cell>
          <cell r="AB59">
            <v>44853.770833333299</v>
          </cell>
          <cell r="AD59" t="str">
            <v>150</v>
          </cell>
          <cell r="AE59" t="str">
            <v>150</v>
          </cell>
          <cell r="AF59" t="str">
            <v>150</v>
          </cell>
          <cell r="AG59" t="str">
            <v>150</v>
          </cell>
          <cell r="AH59" t="str">
            <v>150</v>
          </cell>
          <cell r="AI59" t="str">
            <v>650</v>
          </cell>
          <cell r="AJ59" t="str">
            <v>1000</v>
          </cell>
          <cell r="AK59" t="str">
            <v>650</v>
          </cell>
          <cell r="AL59" t="str">
            <v>650</v>
          </cell>
          <cell r="AM59">
            <v>2</v>
          </cell>
          <cell r="AN59">
            <v>45518</v>
          </cell>
          <cell r="AO59">
            <v>45518</v>
          </cell>
          <cell r="AP59">
            <v>45518</v>
          </cell>
          <cell r="AQ59">
            <v>45518</v>
          </cell>
          <cell r="AR59">
            <v>45518</v>
          </cell>
          <cell r="AS59">
            <v>45354</v>
          </cell>
          <cell r="AT59">
            <v>46055</v>
          </cell>
          <cell r="AU59">
            <v>45033</v>
          </cell>
          <cell r="AV59">
            <v>46114</v>
          </cell>
          <cell r="AW59">
            <v>1</v>
          </cell>
          <cell r="AX59">
            <v>1</v>
          </cell>
          <cell r="AY59">
            <v>0</v>
          </cell>
        </row>
        <row r="60">
          <cell r="C60" t="str">
            <v>BUID162912</v>
          </cell>
          <cell r="U60">
            <v>46006.770833333299</v>
          </cell>
          <cell r="V60">
            <v>46006.770833333299</v>
          </cell>
          <cell r="W60">
            <v>46006.770833333299</v>
          </cell>
          <cell r="X60">
            <v>46006.770833333299</v>
          </cell>
          <cell r="Y60">
            <v>46006.770833333299</v>
          </cell>
          <cell r="Z60">
            <v>46006.770833333299</v>
          </cell>
          <cell r="AA60">
            <v>46006.770833333299</v>
          </cell>
          <cell r="AB60">
            <v>46006.770833333299</v>
          </cell>
          <cell r="AC60">
            <v>46006.770833333299</v>
          </cell>
          <cell r="AD60" t="str">
            <v>1500</v>
          </cell>
          <cell r="AE60" t="str">
            <v>750</v>
          </cell>
          <cell r="AF60" t="str">
            <v>750</v>
          </cell>
          <cell r="AG60" t="str">
            <v>750</v>
          </cell>
          <cell r="AH60" t="str">
            <v>750</v>
          </cell>
          <cell r="AI60" t="str">
            <v>1500</v>
          </cell>
          <cell r="AJ60" t="str">
            <v>1000</v>
          </cell>
          <cell r="AK60" t="str">
            <v>1500</v>
          </cell>
          <cell r="AL60" t="str">
            <v>1500</v>
          </cell>
          <cell r="AM60">
            <v>5</v>
          </cell>
          <cell r="AN60">
            <v>46186</v>
          </cell>
          <cell r="AO60">
            <v>46157</v>
          </cell>
          <cell r="AP60">
            <v>46157</v>
          </cell>
          <cell r="AQ60">
            <v>46157</v>
          </cell>
          <cell r="AR60">
            <v>46157</v>
          </cell>
          <cell r="AS60">
            <v>46276</v>
          </cell>
          <cell r="AT60">
            <v>46207</v>
          </cell>
          <cell r="AU60">
            <v>46186</v>
          </cell>
          <cell r="AV60">
            <v>46307</v>
          </cell>
          <cell r="AW60">
            <v>0</v>
          </cell>
          <cell r="AX60">
            <v>0</v>
          </cell>
          <cell r="AY60">
            <v>0</v>
          </cell>
        </row>
        <row r="61">
          <cell r="C61" t="str">
            <v>BVJD162957</v>
          </cell>
          <cell r="U61">
            <v>46071.770833333299</v>
          </cell>
          <cell r="V61">
            <v>46071.770833333299</v>
          </cell>
          <cell r="W61">
            <v>46071.770833333299</v>
          </cell>
          <cell r="X61">
            <v>46071.770833333299</v>
          </cell>
          <cell r="Y61">
            <v>46071.770833333299</v>
          </cell>
          <cell r="Z61">
            <v>46071.770833333299</v>
          </cell>
          <cell r="AA61">
            <v>46071.770833333299</v>
          </cell>
          <cell r="AB61">
            <v>46071.770833333299</v>
          </cell>
          <cell r="AC61">
            <v>46071.770833333299</v>
          </cell>
          <cell r="AD61" t="str">
            <v>1500</v>
          </cell>
          <cell r="AE61" t="str">
            <v>750</v>
          </cell>
          <cell r="AF61" t="str">
            <v>500</v>
          </cell>
          <cell r="AG61" t="str">
            <v>750</v>
          </cell>
          <cell r="AH61" t="str">
            <v>750</v>
          </cell>
          <cell r="AI61" t="str">
            <v>1500</v>
          </cell>
          <cell r="AJ61" t="str">
            <v>1000</v>
          </cell>
          <cell r="AK61" t="str">
            <v>1500</v>
          </cell>
          <cell r="AL61" t="str">
            <v>3000</v>
          </cell>
          <cell r="AM61">
            <v>3</v>
          </cell>
          <cell r="AN61">
            <v>46251</v>
          </cell>
          <cell r="AO61">
            <v>46251</v>
          </cell>
          <cell r="AP61">
            <v>46238</v>
          </cell>
          <cell r="AQ61">
            <v>46251</v>
          </cell>
          <cell r="AR61">
            <v>46251</v>
          </cell>
          <cell r="AS61">
            <v>46341</v>
          </cell>
          <cell r="AT61">
            <v>46405</v>
          </cell>
          <cell r="AU61">
            <v>46251</v>
          </cell>
          <cell r="AV61">
            <v>46436</v>
          </cell>
          <cell r="AW61">
            <v>0</v>
          </cell>
          <cell r="AX61">
            <v>0</v>
          </cell>
          <cell r="AY61">
            <v>0</v>
          </cell>
        </row>
        <row r="62">
          <cell r="C62" t="str">
            <v>BUAD121111</v>
          </cell>
          <cell r="AD62" t="str">
            <v>160</v>
          </cell>
          <cell r="AE62" t="str">
            <v>160</v>
          </cell>
          <cell r="AF62" t="str">
            <v>160</v>
          </cell>
          <cell r="AG62" t="str">
            <v>160</v>
          </cell>
          <cell r="AH62" t="str">
            <v>160</v>
          </cell>
          <cell r="AI62" t="str">
            <v>1160</v>
          </cell>
          <cell r="AJ62" t="str">
            <v>1000</v>
          </cell>
          <cell r="AK62" t="str">
            <v>1160</v>
          </cell>
          <cell r="AL62" t="str">
            <v>1160</v>
          </cell>
          <cell r="AM62">
            <v>0</v>
          </cell>
          <cell r="AW62">
            <v>0</v>
          </cell>
          <cell r="AX62">
            <v>0</v>
          </cell>
          <cell r="AY62">
            <v>0</v>
          </cell>
        </row>
        <row r="63">
          <cell r="C63" t="str">
            <v>BTGD120943</v>
          </cell>
          <cell r="AD63" t="str">
            <v>300</v>
          </cell>
          <cell r="AE63" t="str">
            <v>300</v>
          </cell>
          <cell r="AF63" t="str">
            <v>300</v>
          </cell>
          <cell r="AG63" t="str">
            <v>300</v>
          </cell>
          <cell r="AH63" t="str">
            <v>300</v>
          </cell>
          <cell r="AI63" t="str">
            <v>300</v>
          </cell>
          <cell r="AJ63" t="str">
            <v>1000</v>
          </cell>
          <cell r="AK63" t="str">
            <v>300</v>
          </cell>
          <cell r="AL63" t="str">
            <v>300</v>
          </cell>
          <cell r="AM63">
            <v>3</v>
          </cell>
          <cell r="AN63">
            <v>46062</v>
          </cell>
          <cell r="AO63">
            <v>46062</v>
          </cell>
          <cell r="AP63">
            <v>46062</v>
          </cell>
          <cell r="AQ63">
            <v>46062</v>
          </cell>
          <cell r="AR63">
            <v>46062</v>
          </cell>
          <cell r="AS63">
            <v>46062</v>
          </cell>
          <cell r="AT63">
            <v>46055</v>
          </cell>
          <cell r="AU63">
            <v>46033</v>
          </cell>
          <cell r="AV63">
            <v>46062</v>
          </cell>
          <cell r="AW63">
            <v>1</v>
          </cell>
          <cell r="AX63">
            <v>1</v>
          </cell>
          <cell r="AY63">
            <v>0</v>
          </cell>
        </row>
        <row r="64">
          <cell r="C64" t="str">
            <v>BUDD162713</v>
          </cell>
          <cell r="U64">
            <v>45127.770833333299</v>
          </cell>
          <cell r="V64">
            <v>45127.770833333299</v>
          </cell>
          <cell r="W64">
            <v>45127.770833333299</v>
          </cell>
          <cell r="X64">
            <v>45127.770833333299</v>
          </cell>
          <cell r="Z64">
            <v>44942.770833333299</v>
          </cell>
          <cell r="AB64">
            <v>44942.770833333299</v>
          </cell>
          <cell r="AD64" t="str">
            <v>600</v>
          </cell>
          <cell r="AE64" t="str">
            <v>600</v>
          </cell>
          <cell r="AF64" t="str">
            <v>600</v>
          </cell>
          <cell r="AG64" t="str">
            <v>600</v>
          </cell>
          <cell r="AH64" t="str">
            <v>500</v>
          </cell>
          <cell r="AI64" t="str">
            <v>1100</v>
          </cell>
          <cell r="AJ64" t="str">
            <v>1000</v>
          </cell>
          <cell r="AK64" t="str">
            <v>1100</v>
          </cell>
          <cell r="AL64" t="str">
            <v>2600</v>
          </cell>
          <cell r="AM64">
            <v>6</v>
          </cell>
          <cell r="AN64">
            <v>45307</v>
          </cell>
          <cell r="AO64">
            <v>45307</v>
          </cell>
          <cell r="AP64">
            <v>45307</v>
          </cell>
          <cell r="AQ64">
            <v>45307</v>
          </cell>
          <cell r="AR64">
            <v>45393</v>
          </cell>
          <cell r="AS64">
            <v>45212</v>
          </cell>
          <cell r="AT64">
            <v>45403</v>
          </cell>
          <cell r="AU64">
            <v>45122</v>
          </cell>
          <cell r="AV64">
            <v>45639</v>
          </cell>
          <cell r="AW64">
            <v>1</v>
          </cell>
          <cell r="AX64">
            <v>0</v>
          </cell>
          <cell r="AY64">
            <v>0</v>
          </cell>
        </row>
        <row r="65">
          <cell r="C65" t="str">
            <v>BVKD163010</v>
          </cell>
          <cell r="U65">
            <v>46061.770833333299</v>
          </cell>
          <cell r="V65">
            <v>46061.770833333299</v>
          </cell>
          <cell r="W65">
            <v>46061.770833333299</v>
          </cell>
          <cell r="X65">
            <v>46061.770833333299</v>
          </cell>
          <cell r="Y65">
            <v>46061.770833333299</v>
          </cell>
          <cell r="Z65">
            <v>46061.770833333299</v>
          </cell>
          <cell r="AA65">
            <v>46061.770833333299</v>
          </cell>
          <cell r="AB65">
            <v>46061.770833333299</v>
          </cell>
          <cell r="AC65">
            <v>46061.770833333299</v>
          </cell>
          <cell r="AD65" t="str">
            <v>1500</v>
          </cell>
          <cell r="AE65" t="str">
            <v>760</v>
          </cell>
          <cell r="AF65" t="str">
            <v>500</v>
          </cell>
          <cell r="AG65" t="str">
            <v>750</v>
          </cell>
          <cell r="AH65" t="str">
            <v>750</v>
          </cell>
          <cell r="AI65" t="str">
            <v>1500</v>
          </cell>
          <cell r="AJ65" t="str">
            <v>1000</v>
          </cell>
          <cell r="AK65" t="str">
            <v>1500</v>
          </cell>
          <cell r="AL65" t="str">
            <v>3000</v>
          </cell>
          <cell r="AM65">
            <v>5</v>
          </cell>
          <cell r="AN65">
            <v>46241</v>
          </cell>
          <cell r="AO65">
            <v>46214</v>
          </cell>
          <cell r="AP65">
            <v>46162</v>
          </cell>
          <cell r="AQ65">
            <v>46212</v>
          </cell>
          <cell r="AR65">
            <v>46212</v>
          </cell>
          <cell r="AS65">
            <v>46331</v>
          </cell>
          <cell r="AT65">
            <v>46262</v>
          </cell>
          <cell r="AU65">
            <v>46241</v>
          </cell>
          <cell r="AV65">
            <v>46426</v>
          </cell>
          <cell r="AW65">
            <v>0</v>
          </cell>
          <cell r="AX65">
            <v>0</v>
          </cell>
          <cell r="AY65">
            <v>0</v>
          </cell>
        </row>
        <row r="66">
          <cell r="C66" t="str">
            <v>BVLD163067</v>
          </cell>
          <cell r="U66">
            <v>45663.770833333299</v>
          </cell>
          <cell r="V66">
            <v>45663.770833333299</v>
          </cell>
          <cell r="W66">
            <v>45663.770833333299</v>
          </cell>
          <cell r="X66">
            <v>45663.770833333299</v>
          </cell>
          <cell r="Y66">
            <v>45470.770833333299</v>
          </cell>
          <cell r="Z66">
            <v>45663.770833333299</v>
          </cell>
          <cell r="AA66">
            <v>45470.770833333299</v>
          </cell>
          <cell r="AB66">
            <v>45663.770833333299</v>
          </cell>
          <cell r="AC66">
            <v>45470.770833333299</v>
          </cell>
          <cell r="AD66" t="str">
            <v>750</v>
          </cell>
          <cell r="AE66" t="str">
            <v>1000</v>
          </cell>
          <cell r="AF66" t="str">
            <v>1000</v>
          </cell>
          <cell r="AG66" t="str">
            <v>750</v>
          </cell>
          <cell r="AH66" t="str">
            <v>750</v>
          </cell>
          <cell r="AI66" t="str">
            <v>1500</v>
          </cell>
          <cell r="AJ66" t="str">
            <v>3000</v>
          </cell>
          <cell r="AK66" t="str">
            <v>1500</v>
          </cell>
          <cell r="AL66" t="str">
            <v>3000</v>
          </cell>
          <cell r="AM66">
            <v>3</v>
          </cell>
          <cell r="AN66">
            <v>45843</v>
          </cell>
          <cell r="AO66">
            <v>45843</v>
          </cell>
          <cell r="AP66">
            <v>45843</v>
          </cell>
          <cell r="AQ66">
            <v>45843</v>
          </cell>
          <cell r="AR66">
            <v>45650</v>
          </cell>
          <cell r="AS66">
            <v>45933</v>
          </cell>
          <cell r="AT66">
            <v>45835</v>
          </cell>
          <cell r="AU66">
            <v>45843</v>
          </cell>
          <cell r="AV66">
            <v>45835</v>
          </cell>
          <cell r="AW66">
            <v>1</v>
          </cell>
          <cell r="AX66">
            <v>0</v>
          </cell>
          <cell r="AY66">
            <v>0</v>
          </cell>
        </row>
        <row r="67">
          <cell r="C67" t="str">
            <v>BVKD163026</v>
          </cell>
          <cell r="U67">
            <v>45953.770833333299</v>
          </cell>
          <cell r="V67">
            <v>45953.770833333299</v>
          </cell>
          <cell r="W67">
            <v>45953.770833333299</v>
          </cell>
          <cell r="X67">
            <v>45953.770833333299</v>
          </cell>
          <cell r="Y67">
            <v>45953.770833333299</v>
          </cell>
          <cell r="Z67">
            <v>45953.770833333299</v>
          </cell>
          <cell r="AA67">
            <v>45953.770833333299</v>
          </cell>
          <cell r="AB67">
            <v>45953.770833333299</v>
          </cell>
          <cell r="AC67">
            <v>45953.770833333299</v>
          </cell>
          <cell r="AD67" t="str">
            <v>1485</v>
          </cell>
          <cell r="AE67" t="str">
            <v>735</v>
          </cell>
          <cell r="AF67" t="str">
            <v>735</v>
          </cell>
          <cell r="AG67" t="str">
            <v>735</v>
          </cell>
          <cell r="AH67" t="str">
            <v>735</v>
          </cell>
          <cell r="AI67" t="str">
            <v>1485</v>
          </cell>
          <cell r="AJ67" t="str">
            <v>1000</v>
          </cell>
          <cell r="AK67" t="str">
            <v>1485</v>
          </cell>
          <cell r="AL67" t="str">
            <v>1485</v>
          </cell>
          <cell r="AM67">
            <v>2</v>
          </cell>
          <cell r="AN67">
            <v>46133</v>
          </cell>
          <cell r="AO67">
            <v>46133</v>
          </cell>
          <cell r="AP67">
            <v>46133</v>
          </cell>
          <cell r="AQ67">
            <v>46133</v>
          </cell>
          <cell r="AR67">
            <v>46133</v>
          </cell>
          <cell r="AS67">
            <v>46223</v>
          </cell>
          <cell r="AT67">
            <v>46318</v>
          </cell>
          <cell r="AU67">
            <v>46133</v>
          </cell>
          <cell r="AV67">
            <v>46318</v>
          </cell>
          <cell r="AW67">
            <v>0</v>
          </cell>
          <cell r="AX67">
            <v>0</v>
          </cell>
          <cell r="AY67">
            <v>0</v>
          </cell>
        </row>
        <row r="68">
          <cell r="C68" t="str">
            <v>BRKD160684</v>
          </cell>
          <cell r="U68">
            <v>45264.770833333299</v>
          </cell>
          <cell r="V68">
            <v>45264.770833333299</v>
          </cell>
          <cell r="W68">
            <v>45264.770833333299</v>
          </cell>
          <cell r="X68">
            <v>45264.770833333299</v>
          </cell>
          <cell r="Y68">
            <v>45264.770833333299</v>
          </cell>
          <cell r="Z68">
            <v>44999.770833333299</v>
          </cell>
          <cell r="AB68">
            <v>44999.770833333299</v>
          </cell>
          <cell r="AD68" t="str">
            <v>580</v>
          </cell>
          <cell r="AE68" t="str">
            <v>580</v>
          </cell>
          <cell r="AF68" t="str">
            <v>580</v>
          </cell>
          <cell r="AG68" t="str">
            <v>580</v>
          </cell>
          <cell r="AH68" t="str">
            <v>580</v>
          </cell>
          <cell r="AI68" t="str">
            <v>1000</v>
          </cell>
          <cell r="AJ68" t="str">
            <v>1000</v>
          </cell>
          <cell r="AK68" t="str">
            <v>1000</v>
          </cell>
          <cell r="AL68" t="str">
            <v>1000</v>
          </cell>
          <cell r="AM68">
            <v>3</v>
          </cell>
          <cell r="AN68">
            <v>45444</v>
          </cell>
          <cell r="AO68">
            <v>45444</v>
          </cell>
          <cell r="AP68">
            <v>45444</v>
          </cell>
          <cell r="AQ68">
            <v>45444</v>
          </cell>
          <cell r="AR68">
            <v>45444</v>
          </cell>
          <cell r="AS68">
            <v>45269</v>
          </cell>
          <cell r="AT68">
            <v>46134</v>
          </cell>
          <cell r="AU68">
            <v>45179</v>
          </cell>
          <cell r="AV68">
            <v>46225</v>
          </cell>
          <cell r="AW68">
            <v>1</v>
          </cell>
          <cell r="AX68">
            <v>0</v>
          </cell>
          <cell r="AY68">
            <v>0</v>
          </cell>
        </row>
        <row r="69">
          <cell r="C69" t="str">
            <v>BQED160215</v>
          </cell>
          <cell r="U69">
            <v>46041.770833333299</v>
          </cell>
          <cell r="V69">
            <v>46041.770833333299</v>
          </cell>
          <cell r="W69">
            <v>46041.770833333299</v>
          </cell>
          <cell r="X69">
            <v>46041.770833333299</v>
          </cell>
          <cell r="Y69">
            <v>46041.770833333299</v>
          </cell>
          <cell r="Z69">
            <v>45940.770833333299</v>
          </cell>
          <cell r="AA69">
            <v>46041.770833333299</v>
          </cell>
          <cell r="AB69">
            <v>45940.770833333299</v>
          </cell>
          <cell r="AC69">
            <v>45940.770833333299</v>
          </cell>
          <cell r="AD69" t="str">
            <v>1500</v>
          </cell>
          <cell r="AE69" t="str">
            <v>750</v>
          </cell>
          <cell r="AF69" t="str">
            <v>500</v>
          </cell>
          <cell r="AG69" t="str">
            <v>750</v>
          </cell>
          <cell r="AH69" t="str">
            <v>750</v>
          </cell>
          <cell r="AI69" t="str">
            <v>1200</v>
          </cell>
          <cell r="AJ69" t="str">
            <v>1000</v>
          </cell>
          <cell r="AK69" t="str">
            <v>1200</v>
          </cell>
          <cell r="AL69" t="str">
            <v>1200</v>
          </cell>
          <cell r="AM69">
            <v>9</v>
          </cell>
          <cell r="AN69">
            <v>46208</v>
          </cell>
          <cell r="AO69">
            <v>46125</v>
          </cell>
          <cell r="AP69">
            <v>46097</v>
          </cell>
          <cell r="AQ69">
            <v>46125</v>
          </cell>
          <cell r="AR69">
            <v>46125</v>
          </cell>
          <cell r="AS69">
            <v>46175</v>
          </cell>
          <cell r="AT69">
            <v>46153</v>
          </cell>
          <cell r="AU69">
            <v>46120</v>
          </cell>
          <cell r="AV69">
            <v>46175</v>
          </cell>
          <cell r="AW69">
            <v>0</v>
          </cell>
          <cell r="AX69">
            <v>0</v>
          </cell>
          <cell r="AY69">
            <v>1</v>
          </cell>
        </row>
        <row r="70">
          <cell r="C70" t="str">
            <v>BRKD220111</v>
          </cell>
          <cell r="U70">
            <v>46041.770833333299</v>
          </cell>
          <cell r="V70">
            <v>46041.770833333299</v>
          </cell>
          <cell r="W70">
            <v>46041.770833333299</v>
          </cell>
          <cell r="X70">
            <v>46041.770833333299</v>
          </cell>
          <cell r="Y70">
            <v>46041.770833333299</v>
          </cell>
          <cell r="Z70">
            <v>46041.770833333299</v>
          </cell>
          <cell r="AA70">
            <v>46041.770833333299</v>
          </cell>
          <cell r="AB70">
            <v>46041.770833333299</v>
          </cell>
          <cell r="AC70">
            <v>46041.770833333299</v>
          </cell>
          <cell r="AD70" t="str">
            <v>1500</v>
          </cell>
          <cell r="AE70" t="str">
            <v>750</v>
          </cell>
          <cell r="AF70" t="str">
            <v>500</v>
          </cell>
          <cell r="AG70" t="str">
            <v>750</v>
          </cell>
          <cell r="AH70" t="str">
            <v>750</v>
          </cell>
          <cell r="AI70" t="str">
            <v>1500</v>
          </cell>
          <cell r="AJ70" t="str">
            <v>1000</v>
          </cell>
          <cell r="AK70" t="str">
            <v>1500</v>
          </cell>
          <cell r="AL70" t="str">
            <v>3000</v>
          </cell>
          <cell r="AM70">
            <v>10</v>
          </cell>
          <cell r="AN70">
            <v>46192</v>
          </cell>
          <cell r="AO70">
            <v>46117</v>
          </cell>
          <cell r="AP70">
            <v>46092</v>
          </cell>
          <cell r="AQ70">
            <v>46117</v>
          </cell>
          <cell r="AR70">
            <v>46117</v>
          </cell>
          <cell r="AS70">
            <v>46192</v>
          </cell>
          <cell r="AT70">
            <v>46142</v>
          </cell>
          <cell r="AU70">
            <v>46192</v>
          </cell>
          <cell r="AV70">
            <v>46342</v>
          </cell>
          <cell r="AW70">
            <v>0</v>
          </cell>
          <cell r="AX70">
            <v>0</v>
          </cell>
          <cell r="AY70">
            <v>1</v>
          </cell>
        </row>
        <row r="71">
          <cell r="C71" t="str">
            <v>BPGD220035</v>
          </cell>
          <cell r="U71">
            <v>46041.770833333299</v>
          </cell>
          <cell r="V71">
            <v>46041.770833333299</v>
          </cell>
          <cell r="W71">
            <v>46041.770833333299</v>
          </cell>
          <cell r="X71">
            <v>46041.770833333299</v>
          </cell>
          <cell r="Y71">
            <v>46041.770833333299</v>
          </cell>
          <cell r="Z71">
            <v>46041.770833333299</v>
          </cell>
          <cell r="AA71">
            <v>46041.770833333299</v>
          </cell>
          <cell r="AB71">
            <v>46041.770833333299</v>
          </cell>
          <cell r="AC71">
            <v>46041.770833333299</v>
          </cell>
          <cell r="AD71" t="str">
            <v>1500</v>
          </cell>
          <cell r="AE71" t="str">
            <v>750</v>
          </cell>
          <cell r="AF71" t="str">
            <v>500</v>
          </cell>
          <cell r="AG71" t="str">
            <v>750</v>
          </cell>
          <cell r="AH71" t="str">
            <v>750</v>
          </cell>
          <cell r="AI71" t="str">
            <v>1500</v>
          </cell>
          <cell r="AJ71" t="str">
            <v>1000</v>
          </cell>
          <cell r="AK71" t="str">
            <v>1500</v>
          </cell>
          <cell r="AL71" t="str">
            <v>3000</v>
          </cell>
          <cell r="AM71">
            <v>10</v>
          </cell>
          <cell r="AN71">
            <v>46192</v>
          </cell>
          <cell r="AO71">
            <v>46117</v>
          </cell>
          <cell r="AP71">
            <v>46092</v>
          </cell>
          <cell r="AQ71">
            <v>46117</v>
          </cell>
          <cell r="AR71">
            <v>46117</v>
          </cell>
          <cell r="AS71">
            <v>46192</v>
          </cell>
          <cell r="AT71">
            <v>46142</v>
          </cell>
          <cell r="AU71">
            <v>46192</v>
          </cell>
          <cell r="AV71">
            <v>46342</v>
          </cell>
          <cell r="AW71">
            <v>0</v>
          </cell>
          <cell r="AX71">
            <v>0</v>
          </cell>
          <cell r="AY71">
            <v>1</v>
          </cell>
        </row>
        <row r="72">
          <cell r="C72" t="str">
            <v>BRED161131</v>
          </cell>
          <cell r="U72">
            <v>45264.770833333299</v>
          </cell>
          <cell r="X72">
            <v>45264.770833333299</v>
          </cell>
          <cell r="Y72">
            <v>45264.770833333299</v>
          </cell>
          <cell r="AD72" t="str">
            <v>685</v>
          </cell>
          <cell r="AE72" t="str">
            <v>685</v>
          </cell>
          <cell r="AF72" t="str">
            <v>685</v>
          </cell>
          <cell r="AG72" t="str">
            <v>685</v>
          </cell>
          <cell r="AH72" t="str">
            <v>685</v>
          </cell>
          <cell r="AI72" t="str">
            <v>1285</v>
          </cell>
          <cell r="AJ72" t="str">
            <v>1000</v>
          </cell>
          <cell r="AK72" t="str">
            <v>1285</v>
          </cell>
          <cell r="AL72" t="str">
            <v>1285</v>
          </cell>
          <cell r="AM72">
            <v>3</v>
          </cell>
          <cell r="AN72">
            <v>45444</v>
          </cell>
          <cell r="AO72">
            <v>46090</v>
          </cell>
          <cell r="AP72">
            <v>46090</v>
          </cell>
          <cell r="AQ72">
            <v>45444</v>
          </cell>
          <cell r="AR72">
            <v>45444</v>
          </cell>
          <cell r="AS72">
            <v>46189</v>
          </cell>
          <cell r="AT72">
            <v>46031</v>
          </cell>
          <cell r="AU72">
            <v>46099</v>
          </cell>
          <cell r="AV72">
            <v>46148</v>
          </cell>
          <cell r="AW72">
            <v>1</v>
          </cell>
          <cell r="AX72">
            <v>0</v>
          </cell>
          <cell r="AY72">
            <v>1</v>
          </cell>
        </row>
        <row r="73">
          <cell r="C73" t="str">
            <v>BRKD160653</v>
          </cell>
          <cell r="U73">
            <v>45370.770833333299</v>
          </cell>
          <cell r="V73">
            <v>45370.770833333299</v>
          </cell>
          <cell r="W73">
            <v>45370.770833333299</v>
          </cell>
          <cell r="X73">
            <v>45370.770833333299</v>
          </cell>
          <cell r="Y73">
            <v>45370.770833333299</v>
          </cell>
          <cell r="Z73">
            <v>45370.770833333299</v>
          </cell>
          <cell r="AA73">
            <v>45370.770833333299</v>
          </cell>
          <cell r="AB73">
            <v>45370.770833333299</v>
          </cell>
          <cell r="AC73">
            <v>45370.770833333299</v>
          </cell>
          <cell r="AD73" t="str">
            <v>25</v>
          </cell>
          <cell r="AE73" t="str">
            <v>25</v>
          </cell>
          <cell r="AF73" t="str">
            <v>25</v>
          </cell>
          <cell r="AG73" t="str">
            <v>25</v>
          </cell>
          <cell r="AH73" t="str">
            <v>25</v>
          </cell>
          <cell r="AI73" t="str">
            <v>25</v>
          </cell>
          <cell r="AJ73" t="str">
            <v>1000</v>
          </cell>
          <cell r="AK73" t="str">
            <v>25</v>
          </cell>
          <cell r="AL73" t="str">
            <v>25</v>
          </cell>
          <cell r="AM73">
            <v>1</v>
          </cell>
          <cell r="AN73">
            <v>45550</v>
          </cell>
          <cell r="AO73">
            <v>45550</v>
          </cell>
          <cell r="AP73">
            <v>45550</v>
          </cell>
          <cell r="AQ73">
            <v>45550</v>
          </cell>
          <cell r="AR73">
            <v>45550</v>
          </cell>
          <cell r="AS73">
            <v>45640</v>
          </cell>
          <cell r="AT73">
            <v>45735</v>
          </cell>
          <cell r="AU73">
            <v>45550</v>
          </cell>
          <cell r="AV73">
            <v>45735</v>
          </cell>
          <cell r="AW73">
            <v>1</v>
          </cell>
          <cell r="AX73">
            <v>0</v>
          </cell>
          <cell r="AY73">
            <v>0</v>
          </cell>
        </row>
        <row r="74">
          <cell r="C74" t="str">
            <v>BSFD161809</v>
          </cell>
          <cell r="AD74" t="str">
            <v>90</v>
          </cell>
          <cell r="AE74" t="str">
            <v>90</v>
          </cell>
          <cell r="AF74" t="str">
            <v>90</v>
          </cell>
          <cell r="AG74" t="str">
            <v>90</v>
          </cell>
          <cell r="AH74" t="str">
            <v>90</v>
          </cell>
          <cell r="AI74" t="str">
            <v>90</v>
          </cell>
          <cell r="AJ74" t="str">
            <v>0</v>
          </cell>
          <cell r="AK74" t="str">
            <v>0</v>
          </cell>
          <cell r="AL74" t="str">
            <v>0</v>
          </cell>
          <cell r="AM74">
            <v>0</v>
          </cell>
          <cell r="AW74">
            <v>0</v>
          </cell>
          <cell r="AX74">
            <v>0</v>
          </cell>
          <cell r="AY74">
            <v>0</v>
          </cell>
        </row>
        <row r="75">
          <cell r="C75" t="str">
            <v>BSFD161819</v>
          </cell>
          <cell r="U75">
            <v>45338.770833333299</v>
          </cell>
          <cell r="V75">
            <v>45338.770833333299</v>
          </cell>
          <cell r="W75">
            <v>45338.770833333299</v>
          </cell>
          <cell r="X75">
            <v>45338.770833333299</v>
          </cell>
          <cell r="Y75">
            <v>45338.770833333299</v>
          </cell>
          <cell r="Z75">
            <v>45089.770833333299</v>
          </cell>
          <cell r="AA75">
            <v>45089.770833333299</v>
          </cell>
          <cell r="AB75">
            <v>45089.770833333299</v>
          </cell>
          <cell r="AC75">
            <v>45089.770833333299</v>
          </cell>
          <cell r="AD75" t="str">
            <v>370</v>
          </cell>
          <cell r="AE75" t="str">
            <v>370</v>
          </cell>
          <cell r="AF75" t="str">
            <v>370</v>
          </cell>
          <cell r="AG75" t="str">
            <v>370</v>
          </cell>
          <cell r="AH75" t="str">
            <v>370</v>
          </cell>
          <cell r="AI75" t="str">
            <v>370</v>
          </cell>
          <cell r="AJ75" t="str">
            <v>1000</v>
          </cell>
          <cell r="AK75" t="str">
            <v>370</v>
          </cell>
          <cell r="AL75" t="str">
            <v>370</v>
          </cell>
          <cell r="AM75">
            <v>1</v>
          </cell>
          <cell r="AN75">
            <v>45518</v>
          </cell>
          <cell r="AO75">
            <v>45518</v>
          </cell>
          <cell r="AP75">
            <v>45518</v>
          </cell>
          <cell r="AQ75">
            <v>45518</v>
          </cell>
          <cell r="AR75">
            <v>45518</v>
          </cell>
          <cell r="AS75">
            <v>45359</v>
          </cell>
          <cell r="AT75">
            <v>45454</v>
          </cell>
          <cell r="AU75">
            <v>45269</v>
          </cell>
          <cell r="AV75">
            <v>45454</v>
          </cell>
          <cell r="AW75">
            <v>1</v>
          </cell>
          <cell r="AX75">
            <v>0</v>
          </cell>
          <cell r="AY75">
            <v>0</v>
          </cell>
        </row>
        <row r="76">
          <cell r="C76" t="str">
            <v>BSAD161567</v>
          </cell>
          <cell r="U76">
            <v>45265.770833333299</v>
          </cell>
          <cell r="V76">
            <v>45198.770833333299</v>
          </cell>
          <cell r="W76">
            <v>45198.770833333299</v>
          </cell>
          <cell r="X76">
            <v>45198.770833333299</v>
          </cell>
          <cell r="Y76">
            <v>45198.770833333299</v>
          </cell>
          <cell r="Z76">
            <v>45265.770833333299</v>
          </cell>
          <cell r="AA76">
            <v>45265.770833333299</v>
          </cell>
          <cell r="AB76">
            <v>45265.770833333299</v>
          </cell>
          <cell r="AC76">
            <v>45265.770833333299</v>
          </cell>
          <cell r="AD76" t="str">
            <v>230</v>
          </cell>
          <cell r="AE76" t="str">
            <v>230</v>
          </cell>
          <cell r="AF76" t="str">
            <v>230</v>
          </cell>
          <cell r="AG76" t="str">
            <v>230</v>
          </cell>
          <cell r="AH76" t="str">
            <v>230</v>
          </cell>
          <cell r="AI76" t="str">
            <v>230</v>
          </cell>
          <cell r="AJ76" t="str">
            <v>230</v>
          </cell>
          <cell r="AK76" t="str">
            <v>230</v>
          </cell>
          <cell r="AL76" t="str">
            <v>230</v>
          </cell>
          <cell r="AM76">
            <v>8</v>
          </cell>
          <cell r="AN76">
            <v>45445</v>
          </cell>
          <cell r="AO76">
            <v>45378</v>
          </cell>
          <cell r="AP76">
            <v>45378</v>
          </cell>
          <cell r="AQ76">
            <v>45378</v>
          </cell>
          <cell r="AR76">
            <v>45378</v>
          </cell>
          <cell r="AS76">
            <v>45502</v>
          </cell>
          <cell r="AT76">
            <v>45502</v>
          </cell>
          <cell r="AU76">
            <v>45445</v>
          </cell>
          <cell r="AV76">
            <v>45502</v>
          </cell>
          <cell r="AW76">
            <v>1</v>
          </cell>
          <cell r="AX76">
            <v>0</v>
          </cell>
          <cell r="AY76">
            <v>0</v>
          </cell>
        </row>
        <row r="77">
          <cell r="C77" t="str">
            <v>BRJD160598</v>
          </cell>
          <cell r="U77">
            <v>45982.770833333299</v>
          </cell>
          <cell r="V77">
            <v>45982.770833333299</v>
          </cell>
          <cell r="W77">
            <v>45982.770833333299</v>
          </cell>
          <cell r="X77">
            <v>45982.770833333299</v>
          </cell>
          <cell r="Y77">
            <v>45982.770833333299</v>
          </cell>
          <cell r="Z77">
            <v>45982.770833333299</v>
          </cell>
          <cell r="AA77">
            <v>45982.770833333299</v>
          </cell>
          <cell r="AB77">
            <v>45982.770833333299</v>
          </cell>
          <cell r="AC77">
            <v>45982.770833333299</v>
          </cell>
          <cell r="AD77" t="str">
            <v>1500</v>
          </cell>
          <cell r="AE77" t="str">
            <v>750</v>
          </cell>
          <cell r="AF77" t="str">
            <v>500</v>
          </cell>
          <cell r="AG77" t="str">
            <v>750</v>
          </cell>
          <cell r="AH77" t="str">
            <v>750</v>
          </cell>
          <cell r="AI77" t="str">
            <v>1500</v>
          </cell>
          <cell r="AJ77" t="str">
            <v>1000</v>
          </cell>
          <cell r="AK77" t="str">
            <v>1500</v>
          </cell>
          <cell r="AL77" t="str">
            <v>3000</v>
          </cell>
          <cell r="AM77">
            <v>8</v>
          </cell>
          <cell r="AN77">
            <v>46162</v>
          </cell>
          <cell r="AO77">
            <v>46076</v>
          </cell>
          <cell r="AP77">
            <v>46045</v>
          </cell>
          <cell r="AQ77">
            <v>46076</v>
          </cell>
          <cell r="AR77">
            <v>46076</v>
          </cell>
          <cell r="AS77">
            <v>46170</v>
          </cell>
          <cell r="AT77">
            <v>46108</v>
          </cell>
          <cell r="AU77">
            <v>46162</v>
          </cell>
          <cell r="AV77">
            <v>46347</v>
          </cell>
          <cell r="AW77">
            <v>1</v>
          </cell>
          <cell r="AX77">
            <v>1</v>
          </cell>
          <cell r="AY77">
            <v>1</v>
          </cell>
        </row>
        <row r="78">
          <cell r="C78" t="str">
            <v>BQED160222</v>
          </cell>
          <cell r="U78">
            <v>45954.770833333299</v>
          </cell>
          <cell r="V78">
            <v>45954.770833333299</v>
          </cell>
          <cell r="W78">
            <v>45954.770833333299</v>
          </cell>
          <cell r="X78">
            <v>45954.770833333299</v>
          </cell>
          <cell r="Y78">
            <v>45954.770833333299</v>
          </cell>
          <cell r="Z78">
            <v>45954.770833333299</v>
          </cell>
          <cell r="AA78">
            <v>45954.770833333299</v>
          </cell>
          <cell r="AB78">
            <v>45954.770833333299</v>
          </cell>
          <cell r="AC78">
            <v>45954.770833333299</v>
          </cell>
          <cell r="AD78" t="str">
            <v>1500</v>
          </cell>
          <cell r="AE78" t="str">
            <v>750</v>
          </cell>
          <cell r="AF78" t="str">
            <v>750</v>
          </cell>
          <cell r="AG78" t="str">
            <v>750</v>
          </cell>
          <cell r="AH78" t="str">
            <v>750</v>
          </cell>
          <cell r="AI78" t="str">
            <v>1500</v>
          </cell>
          <cell r="AJ78" t="str">
            <v>1000</v>
          </cell>
          <cell r="AK78" t="str">
            <v>1500</v>
          </cell>
          <cell r="AL78" t="str">
            <v>3000</v>
          </cell>
          <cell r="AM78">
            <v>0</v>
          </cell>
          <cell r="AW78">
            <v>0</v>
          </cell>
          <cell r="AX78">
            <v>0</v>
          </cell>
          <cell r="AY78">
            <v>0</v>
          </cell>
        </row>
        <row r="79">
          <cell r="C79" t="str">
            <v>BRCD160948</v>
          </cell>
          <cell r="U79">
            <v>45288.770833333299</v>
          </cell>
          <cell r="V79">
            <v>45198.770833333299</v>
          </cell>
          <cell r="W79">
            <v>45198.770833333299</v>
          </cell>
          <cell r="X79">
            <v>45198.770833333299</v>
          </cell>
          <cell r="Y79">
            <v>45198.770833333299</v>
          </cell>
          <cell r="Z79">
            <v>45288.770833333299</v>
          </cell>
          <cell r="AA79">
            <v>45288.770833333299</v>
          </cell>
          <cell r="AB79">
            <v>45288.770833333299</v>
          </cell>
          <cell r="AC79">
            <v>45288.770833333299</v>
          </cell>
          <cell r="AD79" t="str">
            <v>395</v>
          </cell>
          <cell r="AE79" t="str">
            <v>395</v>
          </cell>
          <cell r="AF79" t="str">
            <v>395</v>
          </cell>
          <cell r="AG79" t="str">
            <v>395</v>
          </cell>
          <cell r="AH79" t="str">
            <v>395</v>
          </cell>
          <cell r="AI79" t="str">
            <v>395</v>
          </cell>
          <cell r="AJ79" t="str">
            <v>1000</v>
          </cell>
          <cell r="AK79" t="str">
            <v>395</v>
          </cell>
          <cell r="AL79" t="str">
            <v>395</v>
          </cell>
          <cell r="AM79">
            <v>3</v>
          </cell>
          <cell r="AN79">
            <v>45468</v>
          </cell>
          <cell r="AO79">
            <v>45378</v>
          </cell>
          <cell r="AP79">
            <v>45378</v>
          </cell>
          <cell r="AQ79">
            <v>45378</v>
          </cell>
          <cell r="AR79">
            <v>45378</v>
          </cell>
          <cell r="AS79">
            <v>45558</v>
          </cell>
          <cell r="AT79">
            <v>45653</v>
          </cell>
          <cell r="AU79">
            <v>45468</v>
          </cell>
          <cell r="AV79">
            <v>45653</v>
          </cell>
          <cell r="AW79">
            <v>1</v>
          </cell>
          <cell r="AX79">
            <v>0</v>
          </cell>
          <cell r="AY79">
            <v>0</v>
          </cell>
        </row>
        <row r="80">
          <cell r="C80" t="str">
            <v>BNBD160162</v>
          </cell>
          <cell r="U80">
            <v>45265.770833333299</v>
          </cell>
          <cell r="V80">
            <v>45265.770833333299</v>
          </cell>
          <cell r="X80">
            <v>45265.770833333299</v>
          </cell>
          <cell r="Y80">
            <v>45265.770833333299</v>
          </cell>
          <cell r="Z80">
            <v>45265.770833333299</v>
          </cell>
          <cell r="AA80">
            <v>45265.770833333299</v>
          </cell>
          <cell r="AB80">
            <v>45265.770833333299</v>
          </cell>
          <cell r="AC80">
            <v>45265.770833333299</v>
          </cell>
          <cell r="AD80" t="str">
            <v>380</v>
          </cell>
          <cell r="AE80" t="str">
            <v>380</v>
          </cell>
          <cell r="AF80" t="str">
            <v>380</v>
          </cell>
          <cell r="AG80" t="str">
            <v>380</v>
          </cell>
          <cell r="AH80" t="str">
            <v>380</v>
          </cell>
          <cell r="AI80" t="str">
            <v>380</v>
          </cell>
          <cell r="AJ80" t="str">
            <v>1000</v>
          </cell>
          <cell r="AK80" t="str">
            <v>380</v>
          </cell>
          <cell r="AL80" t="str">
            <v>380</v>
          </cell>
          <cell r="AM80">
            <v>3</v>
          </cell>
          <cell r="AN80">
            <v>45445</v>
          </cell>
          <cell r="AO80">
            <v>45445</v>
          </cell>
          <cell r="AP80">
            <v>46086</v>
          </cell>
          <cell r="AQ80">
            <v>45445</v>
          </cell>
          <cell r="AR80">
            <v>45445</v>
          </cell>
          <cell r="AS80">
            <v>45535</v>
          </cell>
          <cell r="AT80">
            <v>45630</v>
          </cell>
          <cell r="AU80">
            <v>45445</v>
          </cell>
          <cell r="AV80">
            <v>45630</v>
          </cell>
          <cell r="AW80">
            <v>1</v>
          </cell>
          <cell r="AX80">
            <v>0</v>
          </cell>
          <cell r="AY80">
            <v>1</v>
          </cell>
        </row>
        <row r="81">
          <cell r="C81" t="str">
            <v>BRCD160978</v>
          </cell>
          <cell r="U81">
            <v>44999.770833333299</v>
          </cell>
          <cell r="V81">
            <v>45693.770833333299</v>
          </cell>
          <cell r="W81">
            <v>45693.770833333299</v>
          </cell>
          <cell r="X81">
            <v>45693.770833333299</v>
          </cell>
          <cell r="Y81">
            <v>45693.770833333299</v>
          </cell>
          <cell r="AB81">
            <v>44136.770833333299</v>
          </cell>
          <cell r="AC81">
            <v>44622.770833333299</v>
          </cell>
          <cell r="AD81" t="str">
            <v>275</v>
          </cell>
          <cell r="AE81" t="str">
            <v>275</v>
          </cell>
          <cell r="AF81" t="str">
            <v>275</v>
          </cell>
          <cell r="AG81" t="str">
            <v>275</v>
          </cell>
          <cell r="AH81" t="str">
            <v>275</v>
          </cell>
          <cell r="AI81" t="str">
            <v>275</v>
          </cell>
          <cell r="AJ81" t="str">
            <v>1000</v>
          </cell>
          <cell r="AK81" t="str">
            <v>275</v>
          </cell>
          <cell r="AL81" t="str">
            <v>275</v>
          </cell>
          <cell r="AM81">
            <v>3</v>
          </cell>
          <cell r="AN81">
            <v>45179</v>
          </cell>
          <cell r="AO81">
            <v>45873</v>
          </cell>
          <cell r="AP81">
            <v>45873</v>
          </cell>
          <cell r="AQ81">
            <v>45873</v>
          </cell>
          <cell r="AR81">
            <v>45873</v>
          </cell>
          <cell r="AS81">
            <v>46132</v>
          </cell>
          <cell r="AT81">
            <v>46134</v>
          </cell>
          <cell r="AU81">
            <v>44316</v>
          </cell>
          <cell r="AV81">
            <v>44987</v>
          </cell>
          <cell r="AW81">
            <v>1</v>
          </cell>
          <cell r="AX81">
            <v>0</v>
          </cell>
          <cell r="AY81">
            <v>0</v>
          </cell>
        </row>
        <row r="82">
          <cell r="C82" t="str">
            <v>BSLD161503</v>
          </cell>
          <cell r="AD82" t="str">
            <v>510</v>
          </cell>
          <cell r="AE82" t="str">
            <v>510</v>
          </cell>
          <cell r="AF82" t="str">
            <v>510</v>
          </cell>
          <cell r="AG82" t="str">
            <v>510</v>
          </cell>
          <cell r="AH82" t="str">
            <v>510</v>
          </cell>
          <cell r="AI82" t="str">
            <v>510</v>
          </cell>
          <cell r="AJ82" t="str">
            <v>1000</v>
          </cell>
          <cell r="AK82" t="str">
            <v>510</v>
          </cell>
          <cell r="AL82" t="str">
            <v>510</v>
          </cell>
          <cell r="AM82">
            <v>3</v>
          </cell>
          <cell r="AN82">
            <v>46121</v>
          </cell>
          <cell r="AO82">
            <v>46098</v>
          </cell>
          <cell r="AP82">
            <v>46098</v>
          </cell>
          <cell r="AQ82">
            <v>46121</v>
          </cell>
          <cell r="AR82">
            <v>46121</v>
          </cell>
          <cell r="AS82">
            <v>46132</v>
          </cell>
          <cell r="AT82">
            <v>46055</v>
          </cell>
          <cell r="AU82">
            <v>46052</v>
          </cell>
          <cell r="AV82">
            <v>46101</v>
          </cell>
          <cell r="AW82">
            <v>1</v>
          </cell>
          <cell r="AX82">
            <v>1</v>
          </cell>
          <cell r="AY82">
            <v>1</v>
          </cell>
        </row>
        <row r="83">
          <cell r="C83" t="str">
            <v>BSKD161476</v>
          </cell>
          <cell r="AD83" t="str">
            <v>600</v>
          </cell>
          <cell r="AE83" t="str">
            <v>600</v>
          </cell>
          <cell r="AF83" t="str">
            <v>600</v>
          </cell>
          <cell r="AG83" t="str">
            <v>600</v>
          </cell>
          <cell r="AH83" t="str">
            <v>600</v>
          </cell>
          <cell r="AI83" t="str">
            <v>600</v>
          </cell>
          <cell r="AJ83" t="str">
            <v>1000</v>
          </cell>
          <cell r="AK83" t="str">
            <v>600</v>
          </cell>
          <cell r="AL83" t="str">
            <v>600</v>
          </cell>
          <cell r="AM83">
            <v>2</v>
          </cell>
          <cell r="AN83">
            <v>46129</v>
          </cell>
          <cell r="AO83">
            <v>46106</v>
          </cell>
          <cell r="AP83">
            <v>46106</v>
          </cell>
          <cell r="AQ83">
            <v>46129</v>
          </cell>
          <cell r="AR83">
            <v>46129</v>
          </cell>
          <cell r="AS83">
            <v>46151</v>
          </cell>
          <cell r="AT83">
            <v>46055</v>
          </cell>
          <cell r="AU83">
            <v>46061</v>
          </cell>
          <cell r="AV83">
            <v>46109</v>
          </cell>
          <cell r="AW83">
            <v>0</v>
          </cell>
          <cell r="AX83">
            <v>1</v>
          </cell>
          <cell r="AY83">
            <v>1</v>
          </cell>
        </row>
        <row r="84">
          <cell r="C84" t="str">
            <v>BRBD160856</v>
          </cell>
          <cell r="U84">
            <v>45954.770833333299</v>
          </cell>
          <cell r="V84">
            <v>45954.770833333299</v>
          </cell>
          <cell r="W84">
            <v>45954.770833333299</v>
          </cell>
          <cell r="X84">
            <v>45954.770833333299</v>
          </cell>
          <cell r="Y84">
            <v>45954.770833333299</v>
          </cell>
          <cell r="Z84">
            <v>45712.770833333299</v>
          </cell>
          <cell r="AA84">
            <v>45712.770833333299</v>
          </cell>
          <cell r="AB84">
            <v>45712.770833333299</v>
          </cell>
          <cell r="AC84">
            <v>45712.770833333299</v>
          </cell>
          <cell r="AD84" t="str">
            <v>1155</v>
          </cell>
          <cell r="AE84" t="str">
            <v>405</v>
          </cell>
          <cell r="AF84" t="str">
            <v>405</v>
          </cell>
          <cell r="AG84" t="str">
            <v>405</v>
          </cell>
          <cell r="AH84" t="str">
            <v>405</v>
          </cell>
          <cell r="AI84" t="str">
            <v>1155</v>
          </cell>
          <cell r="AJ84" t="str">
            <v>1000</v>
          </cell>
          <cell r="AK84" t="str">
            <v>1155</v>
          </cell>
          <cell r="AL84" t="str">
            <v>1155</v>
          </cell>
          <cell r="AM84">
            <v>3</v>
          </cell>
          <cell r="AN84">
            <v>46134</v>
          </cell>
          <cell r="AO84">
            <v>46134</v>
          </cell>
          <cell r="AP84">
            <v>46134</v>
          </cell>
          <cell r="AQ84">
            <v>46134</v>
          </cell>
          <cell r="AR84">
            <v>46134</v>
          </cell>
          <cell r="AS84">
            <v>45982</v>
          </cell>
          <cell r="AT84">
            <v>46077</v>
          </cell>
          <cell r="AU84">
            <v>45892</v>
          </cell>
          <cell r="AV84">
            <v>46077</v>
          </cell>
          <cell r="AW84">
            <v>1</v>
          </cell>
          <cell r="AX84">
            <v>1</v>
          </cell>
          <cell r="AY84">
            <v>0</v>
          </cell>
        </row>
        <row r="85">
          <cell r="C85" t="str">
            <v>GPLL150106</v>
          </cell>
          <cell r="U85">
            <v>45264.770833333299</v>
          </cell>
          <cell r="V85">
            <v>45264.770833333299</v>
          </cell>
          <cell r="X85">
            <v>45264.770833333299</v>
          </cell>
          <cell r="Y85">
            <v>45264.770833333299</v>
          </cell>
          <cell r="AD85" t="str">
            <v>530</v>
          </cell>
          <cell r="AE85" t="str">
            <v>530</v>
          </cell>
          <cell r="AF85" t="str">
            <v>530</v>
          </cell>
          <cell r="AG85" t="str">
            <v>530</v>
          </cell>
          <cell r="AH85" t="str">
            <v>530</v>
          </cell>
          <cell r="AI85" t="str">
            <v>965</v>
          </cell>
          <cell r="AJ85" t="str">
            <v>1000</v>
          </cell>
          <cell r="AK85" t="str">
            <v>965</v>
          </cell>
          <cell r="AL85" t="str">
            <v>965</v>
          </cell>
          <cell r="AM85">
            <v>3</v>
          </cell>
          <cell r="AN85">
            <v>45444</v>
          </cell>
          <cell r="AO85">
            <v>45444</v>
          </cell>
          <cell r="AP85">
            <v>46179</v>
          </cell>
          <cell r="AQ85">
            <v>45444</v>
          </cell>
          <cell r="AR85">
            <v>45444</v>
          </cell>
          <cell r="AS85">
            <v>46263</v>
          </cell>
          <cell r="AT85">
            <v>46134</v>
          </cell>
          <cell r="AU85">
            <v>46173</v>
          </cell>
          <cell r="AV85">
            <v>46221</v>
          </cell>
          <cell r="AW85">
            <v>1</v>
          </cell>
          <cell r="AX85">
            <v>0</v>
          </cell>
          <cell r="AY85">
            <v>0</v>
          </cell>
        </row>
        <row r="86">
          <cell r="C86" t="str">
            <v>BRCD160998</v>
          </cell>
          <cell r="U86">
            <v>45338.770833333299</v>
          </cell>
          <cell r="V86">
            <v>45338.770833333299</v>
          </cell>
          <cell r="X86">
            <v>45338.770833333299</v>
          </cell>
          <cell r="Y86">
            <v>45338.770833333299</v>
          </cell>
          <cell r="Z86">
            <v>45338.770833333299</v>
          </cell>
          <cell r="AA86">
            <v>45338.770833333299</v>
          </cell>
          <cell r="AB86">
            <v>45338.770833333299</v>
          </cell>
          <cell r="AC86">
            <v>45338.770833333299</v>
          </cell>
          <cell r="AD86" t="str">
            <v>155</v>
          </cell>
          <cell r="AE86" t="str">
            <v>155</v>
          </cell>
          <cell r="AF86" t="str">
            <v>155</v>
          </cell>
          <cell r="AG86" t="str">
            <v>155</v>
          </cell>
          <cell r="AH86" t="str">
            <v>155</v>
          </cell>
          <cell r="AI86" t="str">
            <v>155</v>
          </cell>
          <cell r="AJ86" t="str">
            <v>1000</v>
          </cell>
          <cell r="AK86" t="str">
            <v>155</v>
          </cell>
          <cell r="AL86" t="str">
            <v>155</v>
          </cell>
          <cell r="AM86">
            <v>1</v>
          </cell>
          <cell r="AN86">
            <v>45518</v>
          </cell>
          <cell r="AO86">
            <v>45518</v>
          </cell>
          <cell r="AP86">
            <v>46066</v>
          </cell>
          <cell r="AQ86">
            <v>45518</v>
          </cell>
          <cell r="AR86">
            <v>45518</v>
          </cell>
          <cell r="AS86">
            <v>45608</v>
          </cell>
          <cell r="AT86">
            <v>45703</v>
          </cell>
          <cell r="AU86">
            <v>45518</v>
          </cell>
          <cell r="AV86">
            <v>45703</v>
          </cell>
          <cell r="AW86">
            <v>1</v>
          </cell>
          <cell r="AX86">
            <v>1</v>
          </cell>
          <cell r="AY86">
            <v>0</v>
          </cell>
        </row>
        <row r="87">
          <cell r="C87" t="str">
            <v>BRJD160600</v>
          </cell>
          <cell r="U87">
            <v>45338.770833333299</v>
          </cell>
          <cell r="V87">
            <v>45338.770833333299</v>
          </cell>
          <cell r="W87">
            <v>45338.770833333299</v>
          </cell>
          <cell r="X87">
            <v>45338.770833333299</v>
          </cell>
          <cell r="Y87">
            <v>45338.770833333299</v>
          </cell>
          <cell r="AD87" t="str">
            <v>290</v>
          </cell>
          <cell r="AE87" t="str">
            <v>290</v>
          </cell>
          <cell r="AF87" t="str">
            <v>290</v>
          </cell>
          <cell r="AG87" t="str">
            <v>290</v>
          </cell>
          <cell r="AH87" t="str">
            <v>290</v>
          </cell>
          <cell r="AI87" t="str">
            <v>290</v>
          </cell>
          <cell r="AJ87" t="str">
            <v>1000</v>
          </cell>
          <cell r="AK87" t="str">
            <v>290</v>
          </cell>
          <cell r="AL87" t="str">
            <v>290</v>
          </cell>
          <cell r="AM87">
            <v>0</v>
          </cell>
          <cell r="AW87">
            <v>0</v>
          </cell>
          <cell r="AX87">
            <v>0</v>
          </cell>
          <cell r="AY87">
            <v>0</v>
          </cell>
        </row>
        <row r="88">
          <cell r="C88" t="str">
            <v>BSCD120656</v>
          </cell>
          <cell r="U88">
            <v>45982.770833333299</v>
          </cell>
          <cell r="V88">
            <v>45982.770833333299</v>
          </cell>
          <cell r="W88">
            <v>45982.770833333299</v>
          </cell>
          <cell r="X88">
            <v>45982.770833333299</v>
          </cell>
          <cell r="Y88">
            <v>45982.770833333299</v>
          </cell>
          <cell r="Z88">
            <v>45982.770833333299</v>
          </cell>
          <cell r="AA88">
            <v>45982.770833333299</v>
          </cell>
          <cell r="AB88">
            <v>45982.770833333299</v>
          </cell>
          <cell r="AC88">
            <v>45982.770833333299</v>
          </cell>
          <cell r="AD88" t="str">
            <v>1500</v>
          </cell>
          <cell r="AE88" t="str">
            <v>750</v>
          </cell>
          <cell r="AF88" t="str">
            <v>500</v>
          </cell>
          <cell r="AG88" t="str">
            <v>750</v>
          </cell>
          <cell r="AH88" t="str">
            <v>750</v>
          </cell>
          <cell r="AI88" t="str">
            <v>1500</v>
          </cell>
          <cell r="AJ88" t="str">
            <v>1000</v>
          </cell>
          <cell r="AK88" t="str">
            <v>1500</v>
          </cell>
          <cell r="AL88" t="str">
            <v>3000</v>
          </cell>
          <cell r="AM88">
            <v>5</v>
          </cell>
          <cell r="AN88">
            <v>46162</v>
          </cell>
          <cell r="AO88">
            <v>46133</v>
          </cell>
          <cell r="AP88">
            <v>46083</v>
          </cell>
          <cell r="AQ88">
            <v>46133</v>
          </cell>
          <cell r="AR88">
            <v>46133</v>
          </cell>
          <cell r="AS88">
            <v>46252</v>
          </cell>
          <cell r="AT88">
            <v>46183</v>
          </cell>
          <cell r="AU88">
            <v>46162</v>
          </cell>
          <cell r="AV88">
            <v>46347</v>
          </cell>
          <cell r="AW88">
            <v>0</v>
          </cell>
          <cell r="AX88">
            <v>0</v>
          </cell>
          <cell r="AY88">
            <v>1</v>
          </cell>
        </row>
        <row r="89">
          <cell r="C89" t="str">
            <v>BQED160244</v>
          </cell>
          <cell r="U89">
            <v>45338.770833333299</v>
          </cell>
          <cell r="V89">
            <v>45338.770833333299</v>
          </cell>
          <cell r="W89">
            <v>45338.770833333299</v>
          </cell>
          <cell r="X89">
            <v>45338.770833333299</v>
          </cell>
          <cell r="Y89">
            <v>45338.770833333299</v>
          </cell>
          <cell r="Z89">
            <v>44964.770833333299</v>
          </cell>
          <cell r="AB89">
            <v>44964.770833333299</v>
          </cell>
          <cell r="AD89" t="str">
            <v>105</v>
          </cell>
          <cell r="AE89" t="str">
            <v>105</v>
          </cell>
          <cell r="AF89" t="str">
            <v>105</v>
          </cell>
          <cell r="AG89" t="str">
            <v>105</v>
          </cell>
          <cell r="AH89" t="str">
            <v>105</v>
          </cell>
          <cell r="AI89" t="str">
            <v>105</v>
          </cell>
          <cell r="AJ89" t="str">
            <v>1000</v>
          </cell>
          <cell r="AK89" t="str">
            <v>105</v>
          </cell>
          <cell r="AL89" t="str">
            <v>105</v>
          </cell>
          <cell r="AM89">
            <v>2</v>
          </cell>
          <cell r="AN89">
            <v>45518</v>
          </cell>
          <cell r="AO89">
            <v>45518</v>
          </cell>
          <cell r="AP89">
            <v>45518</v>
          </cell>
          <cell r="AQ89">
            <v>45518</v>
          </cell>
          <cell r="AR89">
            <v>45518</v>
          </cell>
          <cell r="AS89">
            <v>45234</v>
          </cell>
          <cell r="AT89">
            <v>46055</v>
          </cell>
          <cell r="AU89">
            <v>45144</v>
          </cell>
          <cell r="AV89">
            <v>46014</v>
          </cell>
          <cell r="AW89">
            <v>1</v>
          </cell>
          <cell r="AX89">
            <v>1</v>
          </cell>
          <cell r="AY89">
            <v>0</v>
          </cell>
        </row>
        <row r="90">
          <cell r="C90" t="str">
            <v>BQHD160416</v>
          </cell>
          <cell r="U90">
            <v>45288.770833333299</v>
          </cell>
          <cell r="V90">
            <v>45288.770833333299</v>
          </cell>
          <cell r="W90">
            <v>45288.770833333299</v>
          </cell>
          <cell r="X90">
            <v>45288.770833333299</v>
          </cell>
          <cell r="Y90">
            <v>45288.770833333299</v>
          </cell>
          <cell r="Z90">
            <v>44934.770833333299</v>
          </cell>
          <cell r="AD90" t="str">
            <v>690</v>
          </cell>
          <cell r="AE90" t="str">
            <v>650</v>
          </cell>
          <cell r="AF90" t="str">
            <v>650</v>
          </cell>
          <cell r="AG90" t="str">
            <v>650</v>
          </cell>
          <cell r="AH90" t="str">
            <v>650</v>
          </cell>
          <cell r="AI90" t="str">
            <v>650</v>
          </cell>
          <cell r="AJ90" t="str">
            <v>1000</v>
          </cell>
          <cell r="AK90" t="str">
            <v>650</v>
          </cell>
          <cell r="AL90" t="str">
            <v>650</v>
          </cell>
          <cell r="AM90">
            <v>2</v>
          </cell>
          <cell r="AN90">
            <v>45468</v>
          </cell>
          <cell r="AO90">
            <v>45468</v>
          </cell>
          <cell r="AP90">
            <v>45468</v>
          </cell>
          <cell r="AQ90">
            <v>45468</v>
          </cell>
          <cell r="AR90">
            <v>45468</v>
          </cell>
          <cell r="AS90">
            <v>45204</v>
          </cell>
          <cell r="AT90">
            <v>46134</v>
          </cell>
          <cell r="AU90">
            <v>46144</v>
          </cell>
          <cell r="AV90">
            <v>46193</v>
          </cell>
          <cell r="AW90">
            <v>1</v>
          </cell>
          <cell r="AX90">
            <v>0</v>
          </cell>
          <cell r="AY90">
            <v>0</v>
          </cell>
        </row>
        <row r="91">
          <cell r="C91" t="str">
            <v>BSDD120664</v>
          </cell>
          <cell r="U91">
            <v>45954.770833333299</v>
          </cell>
          <cell r="V91">
            <v>45954.770833333299</v>
          </cell>
          <cell r="W91">
            <v>45954.770833333299</v>
          </cell>
          <cell r="X91">
            <v>45954.770833333299</v>
          </cell>
          <cell r="Y91">
            <v>45954.770833333299</v>
          </cell>
          <cell r="Z91">
            <v>45743.770833333299</v>
          </cell>
          <cell r="AA91">
            <v>45743.770833333299</v>
          </cell>
          <cell r="AB91">
            <v>45743.770833333299</v>
          </cell>
          <cell r="AC91">
            <v>45743.770833333299</v>
          </cell>
          <cell r="AD91" t="str">
            <v>745</v>
          </cell>
          <cell r="AE91" t="str">
            <v>745</v>
          </cell>
          <cell r="AF91" t="str">
            <v>745</v>
          </cell>
          <cell r="AG91" t="str">
            <v>745</v>
          </cell>
          <cell r="AH91" t="str">
            <v>745</v>
          </cell>
          <cell r="AI91" t="str">
            <v>745</v>
          </cell>
          <cell r="AJ91" t="str">
            <v>1000</v>
          </cell>
          <cell r="AK91" t="str">
            <v>745</v>
          </cell>
          <cell r="AL91" t="str">
            <v>745</v>
          </cell>
          <cell r="AM91">
            <v>1</v>
          </cell>
          <cell r="AN91">
            <v>46134</v>
          </cell>
          <cell r="AO91">
            <v>46134</v>
          </cell>
          <cell r="AP91">
            <v>46134</v>
          </cell>
          <cell r="AQ91">
            <v>46134</v>
          </cell>
          <cell r="AR91">
            <v>46134</v>
          </cell>
          <cell r="AS91">
            <v>46013</v>
          </cell>
          <cell r="AT91">
            <v>46108</v>
          </cell>
          <cell r="AU91">
            <v>45923</v>
          </cell>
          <cell r="AV91">
            <v>46108</v>
          </cell>
          <cell r="AW91">
            <v>1</v>
          </cell>
          <cell r="AX91">
            <v>0</v>
          </cell>
          <cell r="AY91">
            <v>1</v>
          </cell>
        </row>
        <row r="92">
          <cell r="C92" t="str">
            <v>BRGL151468</v>
          </cell>
          <cell r="U92">
            <v>46013.770833333299</v>
          </cell>
          <cell r="V92">
            <v>46013.770833333299</v>
          </cell>
          <cell r="X92">
            <v>46013.770833333299</v>
          </cell>
          <cell r="Y92">
            <v>46013.770833333299</v>
          </cell>
          <cell r="Z92">
            <v>46013.770833333299</v>
          </cell>
          <cell r="AA92">
            <v>46013.770833333299</v>
          </cell>
          <cell r="AB92">
            <v>46013.770833333299</v>
          </cell>
          <cell r="AC92">
            <v>46013.770833333299</v>
          </cell>
          <cell r="AD92" t="str">
            <v>1290</v>
          </cell>
          <cell r="AE92" t="str">
            <v>540</v>
          </cell>
          <cell r="AF92" t="str">
            <v>540</v>
          </cell>
          <cell r="AG92" t="str">
            <v>540</v>
          </cell>
          <cell r="AH92" t="str">
            <v>540</v>
          </cell>
          <cell r="AI92" t="str">
            <v>1290</v>
          </cell>
          <cell r="AJ92" t="str">
            <v>1000</v>
          </cell>
          <cell r="AK92" t="str">
            <v>1290</v>
          </cell>
          <cell r="AL92" t="str">
            <v>1290</v>
          </cell>
          <cell r="AM92">
            <v>4</v>
          </cell>
          <cell r="AN92">
            <v>46193</v>
          </cell>
          <cell r="AO92">
            <v>46176</v>
          </cell>
          <cell r="AP92">
            <v>46176</v>
          </cell>
          <cell r="AQ92">
            <v>46176</v>
          </cell>
          <cell r="AR92">
            <v>46176</v>
          </cell>
          <cell r="AS92">
            <v>46283</v>
          </cell>
          <cell r="AT92">
            <v>46291</v>
          </cell>
          <cell r="AU92">
            <v>46193</v>
          </cell>
          <cell r="AV92">
            <v>46363</v>
          </cell>
          <cell r="AW92">
            <v>0</v>
          </cell>
          <cell r="AX92">
            <v>0</v>
          </cell>
          <cell r="AY92">
            <v>0</v>
          </cell>
        </row>
        <row r="93">
          <cell r="C93" t="str">
            <v>BRBL150944</v>
          </cell>
          <cell r="U93">
            <v>46013.770833333299</v>
          </cell>
          <cell r="V93">
            <v>46013.770833333299</v>
          </cell>
          <cell r="X93">
            <v>46013.770833333299</v>
          </cell>
          <cell r="Y93">
            <v>46013.770833333299</v>
          </cell>
          <cell r="Z93">
            <v>46013.770833333299</v>
          </cell>
          <cell r="AA93">
            <v>46013.770833333299</v>
          </cell>
          <cell r="AB93">
            <v>46013.770833333299</v>
          </cell>
          <cell r="AC93">
            <v>46013.770833333299</v>
          </cell>
          <cell r="AD93" t="str">
            <v>1340</v>
          </cell>
          <cell r="AE93" t="str">
            <v>590</v>
          </cell>
          <cell r="AF93" t="str">
            <v>590</v>
          </cell>
          <cell r="AG93" t="str">
            <v>590</v>
          </cell>
          <cell r="AH93" t="str">
            <v>590</v>
          </cell>
          <cell r="AI93" t="str">
            <v>1395</v>
          </cell>
          <cell r="AJ93" t="str">
            <v>1000</v>
          </cell>
          <cell r="AK93" t="str">
            <v>1395</v>
          </cell>
          <cell r="AL93" t="str">
            <v>1395</v>
          </cell>
          <cell r="AM93">
            <v>4</v>
          </cell>
          <cell r="AN93">
            <v>46193</v>
          </cell>
          <cell r="AO93">
            <v>46188</v>
          </cell>
          <cell r="AP93">
            <v>46184</v>
          </cell>
          <cell r="AQ93">
            <v>46188</v>
          </cell>
          <cell r="AR93">
            <v>46188</v>
          </cell>
          <cell r="AS93">
            <v>46283</v>
          </cell>
          <cell r="AT93">
            <v>46291</v>
          </cell>
          <cell r="AU93">
            <v>46193</v>
          </cell>
          <cell r="AV93">
            <v>46378</v>
          </cell>
          <cell r="AW93">
            <v>0</v>
          </cell>
          <cell r="AX93">
            <v>0</v>
          </cell>
          <cell r="AY93">
            <v>0</v>
          </cell>
        </row>
        <row r="94">
          <cell r="C94" t="str">
            <v>BRGL151464</v>
          </cell>
          <cell r="U94">
            <v>46013.770833333299</v>
          </cell>
          <cell r="V94">
            <v>46013.770833333299</v>
          </cell>
          <cell r="X94">
            <v>46013.770833333299</v>
          </cell>
          <cell r="Y94">
            <v>46013.770833333299</v>
          </cell>
          <cell r="Z94">
            <v>46013.770833333299</v>
          </cell>
          <cell r="AA94">
            <v>46013.770833333299</v>
          </cell>
          <cell r="AB94">
            <v>46013.770833333299</v>
          </cell>
          <cell r="AC94">
            <v>46013.770833333299</v>
          </cell>
          <cell r="AD94" t="str">
            <v>1395</v>
          </cell>
          <cell r="AE94" t="str">
            <v>645</v>
          </cell>
          <cell r="AF94" t="str">
            <v>645</v>
          </cell>
          <cell r="AG94" t="str">
            <v>645</v>
          </cell>
          <cell r="AH94" t="str">
            <v>645</v>
          </cell>
          <cell r="AI94" t="str">
            <v>1395</v>
          </cell>
          <cell r="AJ94" t="str">
            <v>1000</v>
          </cell>
          <cell r="AK94" t="str">
            <v>1395</v>
          </cell>
          <cell r="AL94" t="str">
            <v>1395</v>
          </cell>
          <cell r="AM94">
            <v>2</v>
          </cell>
          <cell r="AN94">
            <v>46193</v>
          </cell>
          <cell r="AO94">
            <v>46193</v>
          </cell>
          <cell r="AP94">
            <v>46189</v>
          </cell>
          <cell r="AQ94">
            <v>46193</v>
          </cell>
          <cell r="AR94">
            <v>46193</v>
          </cell>
          <cell r="AS94">
            <v>46283</v>
          </cell>
          <cell r="AT94">
            <v>46378</v>
          </cell>
          <cell r="AU94">
            <v>46193</v>
          </cell>
          <cell r="AV94">
            <v>46378</v>
          </cell>
          <cell r="AW94">
            <v>0</v>
          </cell>
          <cell r="AX94">
            <v>0</v>
          </cell>
          <cell r="AY94">
            <v>0</v>
          </cell>
        </row>
        <row r="95">
          <cell r="C95" t="str">
            <v>BSGD161861</v>
          </cell>
          <cell r="AD95" t="str">
            <v>320</v>
          </cell>
          <cell r="AE95" t="str">
            <v>320</v>
          </cell>
          <cell r="AF95" t="str">
            <v>320</v>
          </cell>
          <cell r="AG95" t="str">
            <v>320</v>
          </cell>
          <cell r="AH95" t="str">
            <v>320</v>
          </cell>
          <cell r="AI95" t="str">
            <v>320</v>
          </cell>
          <cell r="AJ95" t="str">
            <v>1000</v>
          </cell>
          <cell r="AK95" t="str">
            <v>320</v>
          </cell>
          <cell r="AL95" t="str">
            <v>320</v>
          </cell>
          <cell r="AM95">
            <v>0</v>
          </cell>
          <cell r="AW95">
            <v>0</v>
          </cell>
          <cell r="AX95">
            <v>0</v>
          </cell>
          <cell r="AY95">
            <v>0</v>
          </cell>
        </row>
        <row r="96">
          <cell r="C96" t="str">
            <v>BQBD200008</v>
          </cell>
          <cell r="U96">
            <v>46072.770833333299</v>
          </cell>
          <cell r="V96">
            <v>46072.770833333299</v>
          </cell>
          <cell r="W96">
            <v>46072.770833333299</v>
          </cell>
          <cell r="X96">
            <v>46072.770833333299</v>
          </cell>
          <cell r="Y96">
            <v>46072.770833333299</v>
          </cell>
          <cell r="Z96">
            <v>46072.770833333299</v>
          </cell>
          <cell r="AA96">
            <v>46072.770833333299</v>
          </cell>
          <cell r="AB96">
            <v>46072.770833333299</v>
          </cell>
          <cell r="AC96">
            <v>46072.770833333299</v>
          </cell>
          <cell r="AD96" t="str">
            <v>1500</v>
          </cell>
          <cell r="AE96" t="str">
            <v>750</v>
          </cell>
          <cell r="AF96" t="str">
            <v>750</v>
          </cell>
          <cell r="AG96" t="str">
            <v>750</v>
          </cell>
          <cell r="AH96" t="str">
            <v>750</v>
          </cell>
          <cell r="AI96" t="str">
            <v>1500</v>
          </cell>
          <cell r="AJ96" t="str">
            <v>1000</v>
          </cell>
          <cell r="AK96" t="str">
            <v>1500</v>
          </cell>
          <cell r="AL96" t="str">
            <v>3000</v>
          </cell>
          <cell r="AM96">
            <v>4</v>
          </cell>
          <cell r="AN96">
            <v>46252</v>
          </cell>
          <cell r="AO96">
            <v>46252</v>
          </cell>
          <cell r="AP96">
            <v>46252</v>
          </cell>
          <cell r="AQ96">
            <v>46252</v>
          </cell>
          <cell r="AR96">
            <v>46252</v>
          </cell>
          <cell r="AS96">
            <v>46342</v>
          </cell>
          <cell r="AT96">
            <v>46323</v>
          </cell>
          <cell r="AU96">
            <v>46252</v>
          </cell>
          <cell r="AV96">
            <v>46437</v>
          </cell>
          <cell r="AW96">
            <v>0</v>
          </cell>
          <cell r="AX96">
            <v>0</v>
          </cell>
          <cell r="AY96">
            <v>0</v>
          </cell>
        </row>
        <row r="97">
          <cell r="C97" t="str">
            <v>BOID200223</v>
          </cell>
          <cell r="U97">
            <v>46072.770833333299</v>
          </cell>
          <cell r="V97">
            <v>46072.770833333299</v>
          </cell>
          <cell r="W97">
            <v>46072.770833333299</v>
          </cell>
          <cell r="X97">
            <v>46072.770833333299</v>
          </cell>
          <cell r="Y97">
            <v>46072.770833333299</v>
          </cell>
          <cell r="Z97">
            <v>46072.770833333299</v>
          </cell>
          <cell r="AA97">
            <v>46072.770833333299</v>
          </cell>
          <cell r="AB97">
            <v>46072.770833333299</v>
          </cell>
          <cell r="AC97">
            <v>46072.770833333299</v>
          </cell>
          <cell r="AD97" t="str">
            <v>1500</v>
          </cell>
          <cell r="AE97" t="str">
            <v>750</v>
          </cell>
          <cell r="AF97" t="str">
            <v>500</v>
          </cell>
          <cell r="AG97" t="str">
            <v>750</v>
          </cell>
          <cell r="AH97" t="str">
            <v>750</v>
          </cell>
          <cell r="AI97" t="str">
            <v>1500</v>
          </cell>
          <cell r="AJ97" t="str">
            <v>1000</v>
          </cell>
          <cell r="AK97" t="str">
            <v>1500</v>
          </cell>
          <cell r="AL97" t="str">
            <v>3000</v>
          </cell>
          <cell r="AM97">
            <v>6</v>
          </cell>
          <cell r="AN97">
            <v>46252</v>
          </cell>
          <cell r="AO97">
            <v>46198</v>
          </cell>
          <cell r="AP97">
            <v>46156</v>
          </cell>
          <cell r="AQ97">
            <v>46198</v>
          </cell>
          <cell r="AR97">
            <v>46198</v>
          </cell>
          <cell r="AS97">
            <v>46323</v>
          </cell>
          <cell r="AT97">
            <v>46239</v>
          </cell>
          <cell r="AU97">
            <v>46252</v>
          </cell>
          <cell r="AV97">
            <v>46437</v>
          </cell>
          <cell r="AW97">
            <v>0</v>
          </cell>
          <cell r="AX97">
            <v>0</v>
          </cell>
          <cell r="AY97">
            <v>0</v>
          </cell>
        </row>
        <row r="98">
          <cell r="C98" t="str">
            <v>BQHD160412</v>
          </cell>
          <cell r="U98">
            <v>45264.770833333299</v>
          </cell>
          <cell r="V98">
            <v>45797.770833333299</v>
          </cell>
          <cell r="W98">
            <v>45797.770833333299</v>
          </cell>
          <cell r="X98">
            <v>45797.770833333299</v>
          </cell>
          <cell r="Y98">
            <v>45797.770833333299</v>
          </cell>
          <cell r="Z98">
            <v>45797.770833333299</v>
          </cell>
          <cell r="AA98">
            <v>45797.770833333299</v>
          </cell>
          <cell r="AB98">
            <v>45797.770833333299</v>
          </cell>
          <cell r="AC98">
            <v>45797.770833333299</v>
          </cell>
          <cell r="AD98" t="str">
            <v>420</v>
          </cell>
          <cell r="AE98" t="str">
            <v>420</v>
          </cell>
          <cell r="AF98" t="str">
            <v>420</v>
          </cell>
          <cell r="AG98" t="str">
            <v>420</v>
          </cell>
          <cell r="AH98" t="str">
            <v>420</v>
          </cell>
          <cell r="AI98" t="str">
            <v>1170</v>
          </cell>
          <cell r="AJ98" t="str">
            <v>1000</v>
          </cell>
          <cell r="AK98" t="str">
            <v>1170</v>
          </cell>
          <cell r="AL98" t="str">
            <v>1170</v>
          </cell>
          <cell r="AM98">
            <v>2</v>
          </cell>
          <cell r="AN98">
            <v>45444</v>
          </cell>
          <cell r="AO98">
            <v>45977</v>
          </cell>
          <cell r="AP98">
            <v>45977</v>
          </cell>
          <cell r="AQ98">
            <v>45977</v>
          </cell>
          <cell r="AR98">
            <v>45977</v>
          </cell>
          <cell r="AS98">
            <v>46067</v>
          </cell>
          <cell r="AT98">
            <v>46162</v>
          </cell>
          <cell r="AU98">
            <v>45977</v>
          </cell>
          <cell r="AV98">
            <v>46162</v>
          </cell>
          <cell r="AW98">
            <v>1</v>
          </cell>
          <cell r="AX98">
            <v>1</v>
          </cell>
          <cell r="AY98">
            <v>0</v>
          </cell>
        </row>
        <row r="99">
          <cell r="C99" t="str">
            <v>BPKD200020</v>
          </cell>
          <cell r="U99">
            <v>46077.770833333299</v>
          </cell>
          <cell r="V99">
            <v>46077.770833333299</v>
          </cell>
          <cell r="W99">
            <v>46077.770833333299</v>
          </cell>
          <cell r="X99">
            <v>46077.770833333299</v>
          </cell>
          <cell r="Y99">
            <v>46077.770833333299</v>
          </cell>
          <cell r="Z99">
            <v>46077.770833333299</v>
          </cell>
          <cell r="AA99">
            <v>46077.770833333299</v>
          </cell>
          <cell r="AB99">
            <v>46077.770833333299</v>
          </cell>
          <cell r="AC99">
            <v>46077.770833333299</v>
          </cell>
          <cell r="AD99" t="str">
            <v>1500</v>
          </cell>
          <cell r="AE99" t="str">
            <v>750</v>
          </cell>
          <cell r="AF99" t="str">
            <v>500</v>
          </cell>
          <cell r="AG99" t="str">
            <v>750</v>
          </cell>
          <cell r="AH99" t="str">
            <v>750</v>
          </cell>
          <cell r="AI99" t="str">
            <v>1500</v>
          </cell>
          <cell r="AJ99" t="str">
            <v>1000</v>
          </cell>
          <cell r="AK99" t="str">
            <v>1500</v>
          </cell>
          <cell r="AL99" t="str">
            <v>1500</v>
          </cell>
          <cell r="AM99">
            <v>6</v>
          </cell>
          <cell r="AN99">
            <v>46257</v>
          </cell>
          <cell r="AO99">
            <v>46203</v>
          </cell>
          <cell r="AP99">
            <v>46161</v>
          </cell>
          <cell r="AQ99">
            <v>46203</v>
          </cell>
          <cell r="AR99">
            <v>46203</v>
          </cell>
          <cell r="AS99">
            <v>46328</v>
          </cell>
          <cell r="AT99">
            <v>46244</v>
          </cell>
          <cell r="AU99">
            <v>46257</v>
          </cell>
          <cell r="AV99">
            <v>46328</v>
          </cell>
          <cell r="AW99">
            <v>0</v>
          </cell>
          <cell r="AX99">
            <v>0</v>
          </cell>
          <cell r="AY99">
            <v>0</v>
          </cell>
        </row>
        <row r="100">
          <cell r="C100" t="str">
            <v>BQGD160344</v>
          </cell>
          <cell r="U100">
            <v>46077.770833333299</v>
          </cell>
          <cell r="V100">
            <v>46077.770833333299</v>
          </cell>
          <cell r="W100">
            <v>46077.770833333299</v>
          </cell>
          <cell r="X100">
            <v>46077.770833333299</v>
          </cell>
          <cell r="Y100">
            <v>46077.770833333299</v>
          </cell>
          <cell r="Z100">
            <v>46077.770833333299</v>
          </cell>
          <cell r="AA100">
            <v>46077.770833333299</v>
          </cell>
          <cell r="AB100">
            <v>46077.770833333299</v>
          </cell>
          <cell r="AC100">
            <v>46077.770833333299</v>
          </cell>
          <cell r="AD100" t="str">
            <v>1500</v>
          </cell>
          <cell r="AE100" t="str">
            <v>750</v>
          </cell>
          <cell r="AF100" t="str">
            <v>500</v>
          </cell>
          <cell r="AG100" t="str">
            <v>750</v>
          </cell>
          <cell r="AH100" t="str">
            <v>750</v>
          </cell>
          <cell r="AI100" t="str">
            <v>1500</v>
          </cell>
          <cell r="AJ100" t="str">
            <v>1000</v>
          </cell>
          <cell r="AK100" t="str">
            <v>1500</v>
          </cell>
          <cell r="AL100" t="str">
            <v>3000</v>
          </cell>
          <cell r="AM100">
            <v>5</v>
          </cell>
          <cell r="AN100">
            <v>46257</v>
          </cell>
          <cell r="AO100">
            <v>46228</v>
          </cell>
          <cell r="AP100">
            <v>46178</v>
          </cell>
          <cell r="AQ100">
            <v>46228</v>
          </cell>
          <cell r="AR100">
            <v>46228</v>
          </cell>
          <cell r="AS100">
            <v>46347</v>
          </cell>
          <cell r="AT100">
            <v>46278</v>
          </cell>
          <cell r="AU100">
            <v>46257</v>
          </cell>
          <cell r="AV100">
            <v>46442</v>
          </cell>
          <cell r="AW100">
            <v>0</v>
          </cell>
          <cell r="AX100">
            <v>0</v>
          </cell>
          <cell r="AY100">
            <v>0</v>
          </cell>
        </row>
        <row r="101">
          <cell r="C101" t="str">
            <v>BQHD160361</v>
          </cell>
          <cell r="U101">
            <v>45982.770833333299</v>
          </cell>
          <cell r="V101">
            <v>45982.770833333299</v>
          </cell>
          <cell r="W101">
            <v>45982.770833333299</v>
          </cell>
          <cell r="X101">
            <v>45982.770833333299</v>
          </cell>
          <cell r="Y101">
            <v>45982.770833333299</v>
          </cell>
          <cell r="Z101">
            <v>45982.770833333299</v>
          </cell>
          <cell r="AA101">
            <v>45982.770833333299</v>
          </cell>
          <cell r="AB101">
            <v>45982.770833333299</v>
          </cell>
          <cell r="AC101">
            <v>45982.770833333299</v>
          </cell>
          <cell r="AD101" t="str">
            <v>1500</v>
          </cell>
          <cell r="AE101" t="str">
            <v>750</v>
          </cell>
          <cell r="AF101" t="str">
            <v>500</v>
          </cell>
          <cell r="AG101" t="str">
            <v>750</v>
          </cell>
          <cell r="AH101" t="str">
            <v>750</v>
          </cell>
          <cell r="AI101" t="str">
            <v>1500</v>
          </cell>
          <cell r="AJ101" t="str">
            <v>1000</v>
          </cell>
          <cell r="AK101" t="str">
            <v>1500</v>
          </cell>
          <cell r="AL101" t="str">
            <v>3000</v>
          </cell>
          <cell r="AM101">
            <v>2</v>
          </cell>
          <cell r="AN101">
            <v>46162</v>
          </cell>
          <cell r="AO101">
            <v>46162</v>
          </cell>
          <cell r="AP101">
            <v>46162</v>
          </cell>
          <cell r="AQ101">
            <v>46162</v>
          </cell>
          <cell r="AR101">
            <v>46162</v>
          </cell>
          <cell r="AS101">
            <v>46252</v>
          </cell>
          <cell r="AT101">
            <v>46347</v>
          </cell>
          <cell r="AU101">
            <v>46162</v>
          </cell>
          <cell r="AV101">
            <v>46347</v>
          </cell>
          <cell r="AW101">
            <v>0</v>
          </cell>
          <cell r="AX101">
            <v>0</v>
          </cell>
          <cell r="AY101">
            <v>0</v>
          </cell>
        </row>
        <row r="102">
          <cell r="C102" t="str">
            <v>BRJD160543</v>
          </cell>
          <cell r="U102">
            <v>45982.770833333299</v>
          </cell>
          <cell r="V102">
            <v>45982.770833333299</v>
          </cell>
          <cell r="W102">
            <v>45982.770833333299</v>
          </cell>
          <cell r="X102">
            <v>45982.770833333299</v>
          </cell>
          <cell r="Y102">
            <v>45982.770833333299</v>
          </cell>
          <cell r="Z102">
            <v>45982.770833333299</v>
          </cell>
          <cell r="AA102">
            <v>45982.770833333299</v>
          </cell>
          <cell r="AB102">
            <v>45982.770833333299</v>
          </cell>
          <cell r="AC102">
            <v>45982.770833333299</v>
          </cell>
          <cell r="AD102" t="str">
            <v>1500</v>
          </cell>
          <cell r="AE102" t="str">
            <v>750</v>
          </cell>
          <cell r="AF102" t="str">
            <v>500</v>
          </cell>
          <cell r="AG102" t="str">
            <v>750</v>
          </cell>
          <cell r="AH102" t="str">
            <v>750</v>
          </cell>
          <cell r="AI102" t="str">
            <v>1500</v>
          </cell>
          <cell r="AJ102" t="str">
            <v>1000</v>
          </cell>
          <cell r="AK102" t="str">
            <v>1500</v>
          </cell>
          <cell r="AL102" t="str">
            <v>3000</v>
          </cell>
          <cell r="AM102">
            <v>3</v>
          </cell>
          <cell r="AN102">
            <v>46162</v>
          </cell>
          <cell r="AO102">
            <v>46162</v>
          </cell>
          <cell r="AP102">
            <v>46149</v>
          </cell>
          <cell r="AQ102">
            <v>46162</v>
          </cell>
          <cell r="AR102">
            <v>46162</v>
          </cell>
          <cell r="AS102">
            <v>46252</v>
          </cell>
          <cell r="AT102">
            <v>46316</v>
          </cell>
          <cell r="AU102">
            <v>46162</v>
          </cell>
          <cell r="AV102">
            <v>46347</v>
          </cell>
          <cell r="AW102">
            <v>0</v>
          </cell>
          <cell r="AX102">
            <v>0</v>
          </cell>
          <cell r="AY102">
            <v>0</v>
          </cell>
        </row>
        <row r="103">
          <cell r="C103" t="str">
            <v>BOLD200057</v>
          </cell>
          <cell r="U103">
            <v>46073.770833333299</v>
          </cell>
          <cell r="V103">
            <v>46073.770833333299</v>
          </cell>
          <cell r="W103">
            <v>46073.770833333299</v>
          </cell>
          <cell r="X103">
            <v>46073.770833333299</v>
          </cell>
          <cell r="Y103">
            <v>46073.770833333299</v>
          </cell>
          <cell r="Z103">
            <v>46073.770833333299</v>
          </cell>
          <cell r="AA103">
            <v>46073.770833333299</v>
          </cell>
          <cell r="AB103">
            <v>46073.770833333299</v>
          </cell>
          <cell r="AC103">
            <v>46073.770833333299</v>
          </cell>
          <cell r="AD103" t="str">
            <v>1500</v>
          </cell>
          <cell r="AE103" t="str">
            <v>750</v>
          </cell>
          <cell r="AF103" t="str">
            <v>500</v>
          </cell>
          <cell r="AG103" t="str">
            <v>750</v>
          </cell>
          <cell r="AH103" t="str">
            <v>750</v>
          </cell>
          <cell r="AI103" t="str">
            <v>1500</v>
          </cell>
          <cell r="AJ103" t="str">
            <v>1000</v>
          </cell>
          <cell r="AK103" t="str">
            <v>1500</v>
          </cell>
          <cell r="AL103" t="str">
            <v>3000</v>
          </cell>
          <cell r="AM103">
            <v>7</v>
          </cell>
          <cell r="AN103">
            <v>46253</v>
          </cell>
          <cell r="AO103">
            <v>46181</v>
          </cell>
          <cell r="AP103">
            <v>46145</v>
          </cell>
          <cell r="AQ103">
            <v>46181</v>
          </cell>
          <cell r="AR103">
            <v>46181</v>
          </cell>
          <cell r="AS103">
            <v>46288</v>
          </cell>
          <cell r="AT103">
            <v>46216</v>
          </cell>
          <cell r="AU103">
            <v>46253</v>
          </cell>
          <cell r="AV103">
            <v>46438</v>
          </cell>
          <cell r="AW103">
            <v>0</v>
          </cell>
          <cell r="AX103">
            <v>0</v>
          </cell>
          <cell r="AY103">
            <v>0</v>
          </cell>
        </row>
        <row r="104">
          <cell r="C104" t="str">
            <v>BRHD161314</v>
          </cell>
          <cell r="U104">
            <v>46077.770833333299</v>
          </cell>
          <cell r="V104">
            <v>46077.770833333299</v>
          </cell>
          <cell r="W104">
            <v>46077.770833333299</v>
          </cell>
          <cell r="X104">
            <v>46077.770833333299</v>
          </cell>
          <cell r="Y104">
            <v>46077.770833333299</v>
          </cell>
          <cell r="Z104">
            <v>46077.770833333299</v>
          </cell>
          <cell r="AA104">
            <v>46077.770833333299</v>
          </cell>
          <cell r="AB104">
            <v>46077.770833333299</v>
          </cell>
          <cell r="AC104">
            <v>46077.770833333299</v>
          </cell>
          <cell r="AD104" t="str">
            <v>1500</v>
          </cell>
          <cell r="AE104" t="str">
            <v>750</v>
          </cell>
          <cell r="AF104" t="str">
            <v>500</v>
          </cell>
          <cell r="AG104" t="str">
            <v>750</v>
          </cell>
          <cell r="AH104" t="str">
            <v>750</v>
          </cell>
          <cell r="AI104" t="str">
            <v>1500</v>
          </cell>
          <cell r="AJ104" t="str">
            <v>1000</v>
          </cell>
          <cell r="AK104" t="str">
            <v>1500</v>
          </cell>
          <cell r="AL104" t="str">
            <v>3000</v>
          </cell>
          <cell r="AM104">
            <v>4</v>
          </cell>
          <cell r="AN104">
            <v>46257</v>
          </cell>
          <cell r="AO104">
            <v>46257</v>
          </cell>
          <cell r="AP104">
            <v>46203</v>
          </cell>
          <cell r="AQ104">
            <v>46257</v>
          </cell>
          <cell r="AR104">
            <v>46257</v>
          </cell>
          <cell r="AS104">
            <v>46347</v>
          </cell>
          <cell r="AT104">
            <v>46328</v>
          </cell>
          <cell r="AU104">
            <v>46257</v>
          </cell>
          <cell r="AV104">
            <v>46442</v>
          </cell>
          <cell r="AW104">
            <v>0</v>
          </cell>
          <cell r="AX104">
            <v>0</v>
          </cell>
          <cell r="AY104">
            <v>0</v>
          </cell>
        </row>
        <row r="105">
          <cell r="C105" t="str">
            <v>BPED160082</v>
          </cell>
          <cell r="U105">
            <v>45982.770833333299</v>
          </cell>
          <cell r="V105">
            <v>45982.770833333299</v>
          </cell>
          <cell r="W105">
            <v>45982.770833333299</v>
          </cell>
          <cell r="X105">
            <v>45982.770833333299</v>
          </cell>
          <cell r="Y105">
            <v>45982.770833333299</v>
          </cell>
          <cell r="Z105">
            <v>45982.770833333299</v>
          </cell>
          <cell r="AA105">
            <v>45982.770833333299</v>
          </cell>
          <cell r="AB105">
            <v>45982.770833333299</v>
          </cell>
          <cell r="AC105">
            <v>45982.770833333299</v>
          </cell>
          <cell r="AD105" t="str">
            <v>1500</v>
          </cell>
          <cell r="AE105" t="str">
            <v>750</v>
          </cell>
          <cell r="AF105" t="str">
            <v>500</v>
          </cell>
          <cell r="AG105" t="str">
            <v>750</v>
          </cell>
          <cell r="AH105" t="str">
            <v>750</v>
          </cell>
          <cell r="AI105" t="str">
            <v>750</v>
          </cell>
          <cell r="AJ105" t="str">
            <v>1000</v>
          </cell>
          <cell r="AK105" t="str">
            <v>1500</v>
          </cell>
          <cell r="AL105" t="str">
            <v>3000</v>
          </cell>
          <cell r="AM105">
            <v>5</v>
          </cell>
          <cell r="AN105">
            <v>46162</v>
          </cell>
          <cell r="AO105">
            <v>46133</v>
          </cell>
          <cell r="AP105">
            <v>46083</v>
          </cell>
          <cell r="AQ105">
            <v>46133</v>
          </cell>
          <cell r="AR105">
            <v>46133</v>
          </cell>
          <cell r="AS105">
            <v>46133</v>
          </cell>
          <cell r="AT105">
            <v>46183</v>
          </cell>
          <cell r="AU105">
            <v>46162</v>
          </cell>
          <cell r="AV105">
            <v>46347</v>
          </cell>
          <cell r="AW105">
            <v>0</v>
          </cell>
          <cell r="AX105">
            <v>0</v>
          </cell>
          <cell r="AY105">
            <v>1</v>
          </cell>
        </row>
        <row r="106">
          <cell r="C106" t="str">
            <v>BQBD160060</v>
          </cell>
          <cell r="U106">
            <v>46077.770833333299</v>
          </cell>
          <cell r="V106">
            <v>46077.770833333299</v>
          </cell>
          <cell r="W106">
            <v>46077.770833333299</v>
          </cell>
          <cell r="X106">
            <v>46077.770833333299</v>
          </cell>
          <cell r="Y106">
            <v>46077.770833333299</v>
          </cell>
          <cell r="Z106">
            <v>46077.770833333299</v>
          </cell>
          <cell r="AA106">
            <v>46077.770833333299</v>
          </cell>
          <cell r="AB106">
            <v>46077.770833333299</v>
          </cell>
          <cell r="AC106">
            <v>46077.770833333299</v>
          </cell>
          <cell r="AD106" t="str">
            <v>1500</v>
          </cell>
          <cell r="AE106" t="str">
            <v>750</v>
          </cell>
          <cell r="AF106" t="str">
            <v>500</v>
          </cell>
          <cell r="AG106" t="str">
            <v>750</v>
          </cell>
          <cell r="AH106" t="str">
            <v>750</v>
          </cell>
          <cell r="AI106" t="str">
            <v>1500</v>
          </cell>
          <cell r="AJ106" t="str">
            <v>1000</v>
          </cell>
          <cell r="AK106" t="str">
            <v>1500</v>
          </cell>
          <cell r="AL106" t="str">
            <v>3000</v>
          </cell>
          <cell r="AM106">
            <v>4</v>
          </cell>
          <cell r="AN106">
            <v>46257</v>
          </cell>
          <cell r="AO106">
            <v>46257</v>
          </cell>
          <cell r="AP106">
            <v>46203</v>
          </cell>
          <cell r="AQ106">
            <v>46257</v>
          </cell>
          <cell r="AR106">
            <v>46257</v>
          </cell>
          <cell r="AS106">
            <v>46347</v>
          </cell>
          <cell r="AT106">
            <v>46328</v>
          </cell>
          <cell r="AU106">
            <v>46257</v>
          </cell>
          <cell r="AV106">
            <v>46442</v>
          </cell>
          <cell r="AW106">
            <v>0</v>
          </cell>
          <cell r="AX106">
            <v>0</v>
          </cell>
          <cell r="AY106">
            <v>0</v>
          </cell>
        </row>
        <row r="107">
          <cell r="C107" t="str">
            <v>BQFD160263</v>
          </cell>
          <cell r="U107">
            <v>46077.770833333299</v>
          </cell>
          <cell r="V107">
            <v>46077.770833333299</v>
          </cell>
          <cell r="W107">
            <v>46077.770833333299</v>
          </cell>
          <cell r="X107">
            <v>46077.770833333299</v>
          </cell>
          <cell r="Y107">
            <v>46077.770833333299</v>
          </cell>
          <cell r="Z107">
            <v>46077.770833333299</v>
          </cell>
          <cell r="AA107">
            <v>46077.770833333299</v>
          </cell>
          <cell r="AB107">
            <v>46077.770833333299</v>
          </cell>
          <cell r="AC107">
            <v>46077.770833333299</v>
          </cell>
          <cell r="AD107" t="str">
            <v>1500</v>
          </cell>
          <cell r="AE107" t="str">
            <v>750</v>
          </cell>
          <cell r="AF107" t="str">
            <v>500</v>
          </cell>
          <cell r="AG107" t="str">
            <v>750</v>
          </cell>
          <cell r="AH107" t="str">
            <v>750</v>
          </cell>
          <cell r="AI107" t="str">
            <v>1500</v>
          </cell>
          <cell r="AJ107" t="str">
            <v>1000</v>
          </cell>
          <cell r="AK107" t="str">
            <v>1500</v>
          </cell>
          <cell r="AL107" t="str">
            <v>3000</v>
          </cell>
          <cell r="AM107">
            <v>6</v>
          </cell>
          <cell r="AN107">
            <v>46257</v>
          </cell>
          <cell r="AO107">
            <v>46203</v>
          </cell>
          <cell r="AP107">
            <v>46161</v>
          </cell>
          <cell r="AQ107">
            <v>46203</v>
          </cell>
          <cell r="AR107">
            <v>46203</v>
          </cell>
          <cell r="AS107">
            <v>46328</v>
          </cell>
          <cell r="AT107">
            <v>46244</v>
          </cell>
          <cell r="AU107">
            <v>46257</v>
          </cell>
          <cell r="AV107">
            <v>46442</v>
          </cell>
          <cell r="AW107">
            <v>0</v>
          </cell>
          <cell r="AX107">
            <v>0</v>
          </cell>
          <cell r="AY107">
            <v>0</v>
          </cell>
        </row>
        <row r="108">
          <cell r="C108" t="str">
            <v>BOJD160012</v>
          </cell>
          <cell r="U108">
            <v>46072.770833333299</v>
          </cell>
          <cell r="V108">
            <v>46072.770833333299</v>
          </cell>
          <cell r="W108">
            <v>46072.770833333299</v>
          </cell>
          <cell r="X108">
            <v>46072.770833333299</v>
          </cell>
          <cell r="Y108">
            <v>46072.770833333299</v>
          </cell>
          <cell r="Z108">
            <v>46072.770833333299</v>
          </cell>
          <cell r="AA108">
            <v>46072.770833333299</v>
          </cell>
          <cell r="AB108">
            <v>46072.770833333299</v>
          </cell>
          <cell r="AC108">
            <v>46072.770833333299</v>
          </cell>
          <cell r="AD108" t="str">
            <v>1590</v>
          </cell>
          <cell r="AE108" t="str">
            <v>750</v>
          </cell>
          <cell r="AF108" t="str">
            <v>500</v>
          </cell>
          <cell r="AG108" t="str">
            <v>750</v>
          </cell>
          <cell r="AH108" t="str">
            <v>750</v>
          </cell>
          <cell r="AI108" t="str">
            <v>1500</v>
          </cell>
          <cell r="AJ108" t="str">
            <v>1000</v>
          </cell>
          <cell r="AK108" t="str">
            <v>1500</v>
          </cell>
          <cell r="AL108" t="str">
            <v>3000</v>
          </cell>
          <cell r="AM108">
            <v>6</v>
          </cell>
          <cell r="AN108">
            <v>46252</v>
          </cell>
          <cell r="AO108">
            <v>46198</v>
          </cell>
          <cell r="AP108">
            <v>46156</v>
          </cell>
          <cell r="AQ108">
            <v>46198</v>
          </cell>
          <cell r="AR108">
            <v>46198</v>
          </cell>
          <cell r="AS108">
            <v>46323</v>
          </cell>
          <cell r="AT108">
            <v>46239</v>
          </cell>
          <cell r="AU108">
            <v>46252</v>
          </cell>
          <cell r="AV108">
            <v>46437</v>
          </cell>
          <cell r="AW108">
            <v>0</v>
          </cell>
          <cell r="AX108">
            <v>0</v>
          </cell>
          <cell r="AY108">
            <v>0</v>
          </cell>
        </row>
        <row r="109">
          <cell r="C109" t="str">
            <v>GOBD160007</v>
          </cell>
          <cell r="U109">
            <v>46072.770833333299</v>
          </cell>
          <cell r="V109">
            <v>46072.770833333299</v>
          </cell>
          <cell r="W109">
            <v>46072.770833333299</v>
          </cell>
          <cell r="X109">
            <v>46072.770833333299</v>
          </cell>
          <cell r="Y109">
            <v>46072.770833333299</v>
          </cell>
          <cell r="Z109">
            <v>46072.770833333299</v>
          </cell>
          <cell r="AA109">
            <v>46072.770833333299</v>
          </cell>
          <cell r="AB109">
            <v>46072.770833333299</v>
          </cell>
          <cell r="AC109">
            <v>46072.770833333299</v>
          </cell>
          <cell r="AD109" t="str">
            <v>1500</v>
          </cell>
          <cell r="AE109" t="str">
            <v>750</v>
          </cell>
          <cell r="AF109" t="str">
            <v>500</v>
          </cell>
          <cell r="AG109" t="str">
            <v>750</v>
          </cell>
          <cell r="AH109" t="str">
            <v>750</v>
          </cell>
          <cell r="AI109" t="str">
            <v>1500</v>
          </cell>
          <cell r="AJ109" t="str">
            <v>1000</v>
          </cell>
          <cell r="AK109" t="str">
            <v>1500</v>
          </cell>
          <cell r="AL109" t="str">
            <v>3000</v>
          </cell>
          <cell r="AM109">
            <v>5</v>
          </cell>
          <cell r="AN109">
            <v>46252</v>
          </cell>
          <cell r="AO109">
            <v>46223</v>
          </cell>
          <cell r="AP109">
            <v>46173</v>
          </cell>
          <cell r="AQ109">
            <v>46223</v>
          </cell>
          <cell r="AR109">
            <v>46223</v>
          </cell>
          <cell r="AS109">
            <v>46342</v>
          </cell>
          <cell r="AT109">
            <v>46273</v>
          </cell>
          <cell r="AU109">
            <v>46252</v>
          </cell>
          <cell r="AV109">
            <v>46437</v>
          </cell>
          <cell r="AW109">
            <v>0</v>
          </cell>
          <cell r="AX109">
            <v>0</v>
          </cell>
          <cell r="AY109">
            <v>0</v>
          </cell>
        </row>
        <row r="110">
          <cell r="C110" t="str">
            <v>GPBD160107</v>
          </cell>
          <cell r="U110">
            <v>46073.770833333299</v>
          </cell>
          <cell r="V110">
            <v>46072.770833333299</v>
          </cell>
          <cell r="W110">
            <v>46072.770833333299</v>
          </cell>
          <cell r="X110">
            <v>46072.770833333299</v>
          </cell>
          <cell r="Y110">
            <v>46072.770833333299</v>
          </cell>
          <cell r="Z110">
            <v>46072.770833333299</v>
          </cell>
          <cell r="AA110">
            <v>46072.770833333299</v>
          </cell>
          <cell r="AB110">
            <v>46072.770833333299</v>
          </cell>
          <cell r="AC110">
            <v>46072.770833333299</v>
          </cell>
          <cell r="AD110" t="str">
            <v>1500</v>
          </cell>
          <cell r="AE110" t="str">
            <v>750</v>
          </cell>
          <cell r="AF110" t="str">
            <v>500</v>
          </cell>
          <cell r="AG110" t="str">
            <v>750</v>
          </cell>
          <cell r="AH110" t="str">
            <v>750</v>
          </cell>
          <cell r="AI110" t="str">
            <v>1500</v>
          </cell>
          <cell r="AJ110" t="str">
            <v>1000</v>
          </cell>
          <cell r="AK110" t="str">
            <v>1500</v>
          </cell>
          <cell r="AL110" t="str">
            <v>3000</v>
          </cell>
          <cell r="AM110">
            <v>6</v>
          </cell>
          <cell r="AN110">
            <v>46253</v>
          </cell>
          <cell r="AO110">
            <v>46199</v>
          </cell>
          <cell r="AP110">
            <v>46157</v>
          </cell>
          <cell r="AQ110">
            <v>46199</v>
          </cell>
          <cell r="AR110">
            <v>46199</v>
          </cell>
          <cell r="AS110">
            <v>46324</v>
          </cell>
          <cell r="AT110">
            <v>46240</v>
          </cell>
          <cell r="AU110">
            <v>46252</v>
          </cell>
          <cell r="AV110">
            <v>46437</v>
          </cell>
          <cell r="AW110">
            <v>0</v>
          </cell>
          <cell r="AX110">
            <v>0</v>
          </cell>
          <cell r="AY110">
            <v>0</v>
          </cell>
        </row>
        <row r="111">
          <cell r="C111" t="str">
            <v>BQKD160115</v>
          </cell>
          <cell r="U111">
            <v>45371.770833333299</v>
          </cell>
          <cell r="V111">
            <v>45371.770833333299</v>
          </cell>
          <cell r="W111">
            <v>45371.770833333299</v>
          </cell>
          <cell r="X111">
            <v>45371.770833333299</v>
          </cell>
          <cell r="Y111">
            <v>45371.770833333299</v>
          </cell>
          <cell r="AD111" t="str">
            <v>345</v>
          </cell>
          <cell r="AE111" t="str">
            <v>345</v>
          </cell>
          <cell r="AF111" t="str">
            <v>345</v>
          </cell>
          <cell r="AG111" t="str">
            <v>345</v>
          </cell>
          <cell r="AH111" t="str">
            <v>345</v>
          </cell>
          <cell r="AI111" t="str">
            <v>345</v>
          </cell>
          <cell r="AJ111" t="str">
            <v>1000</v>
          </cell>
          <cell r="AK111" t="str">
            <v>345</v>
          </cell>
          <cell r="AL111" t="str">
            <v>345</v>
          </cell>
          <cell r="AM111">
            <v>2</v>
          </cell>
          <cell r="AN111">
            <v>45551</v>
          </cell>
          <cell r="AO111">
            <v>45551</v>
          </cell>
          <cell r="AP111">
            <v>45551</v>
          </cell>
          <cell r="AQ111">
            <v>45551</v>
          </cell>
          <cell r="AR111">
            <v>45551</v>
          </cell>
          <cell r="AS111">
            <v>46129</v>
          </cell>
          <cell r="AT111">
            <v>46057</v>
          </cell>
          <cell r="AU111">
            <v>46039</v>
          </cell>
          <cell r="AV111">
            <v>46088</v>
          </cell>
          <cell r="AW111">
            <v>1</v>
          </cell>
          <cell r="AX111">
            <v>1</v>
          </cell>
          <cell r="AY111">
            <v>1</v>
          </cell>
        </row>
        <row r="112">
          <cell r="C112" t="str">
            <v>BQKD160099</v>
          </cell>
          <cell r="U112">
            <v>45198.770833333299</v>
          </cell>
          <cell r="V112">
            <v>45198.770833333299</v>
          </cell>
          <cell r="W112">
            <v>45198.770833333299</v>
          </cell>
          <cell r="X112">
            <v>45198.770833333299</v>
          </cell>
          <cell r="Y112">
            <v>45198.770833333299</v>
          </cell>
          <cell r="Z112">
            <v>45198.770833333299</v>
          </cell>
          <cell r="AA112">
            <v>45198.770833333299</v>
          </cell>
          <cell r="AB112">
            <v>45198.770833333299</v>
          </cell>
          <cell r="AC112">
            <v>45198.770833333299</v>
          </cell>
          <cell r="AD112" t="str">
            <v>180</v>
          </cell>
          <cell r="AE112" t="str">
            <v>180</v>
          </cell>
          <cell r="AF112" t="str">
            <v>180</v>
          </cell>
          <cell r="AG112" t="str">
            <v>180</v>
          </cell>
          <cell r="AH112" t="str">
            <v>180</v>
          </cell>
          <cell r="AI112" t="str">
            <v>180</v>
          </cell>
          <cell r="AJ112" t="str">
            <v>1000</v>
          </cell>
          <cell r="AK112" t="str">
            <v>180</v>
          </cell>
          <cell r="AL112" t="str">
            <v>180</v>
          </cell>
          <cell r="AM112">
            <v>1</v>
          </cell>
          <cell r="AN112">
            <v>45378</v>
          </cell>
          <cell r="AO112">
            <v>45378</v>
          </cell>
          <cell r="AP112">
            <v>45378</v>
          </cell>
          <cell r="AQ112">
            <v>45378</v>
          </cell>
          <cell r="AR112">
            <v>45378</v>
          </cell>
          <cell r="AS112">
            <v>45468</v>
          </cell>
          <cell r="AT112">
            <v>45563</v>
          </cell>
          <cell r="AU112">
            <v>45378</v>
          </cell>
          <cell r="AV112">
            <v>45563</v>
          </cell>
          <cell r="AW112">
            <v>1</v>
          </cell>
          <cell r="AX112">
            <v>0</v>
          </cell>
          <cell r="AY112">
            <v>0</v>
          </cell>
        </row>
        <row r="113">
          <cell r="C113" t="str">
            <v>BQJD160040</v>
          </cell>
          <cell r="U113">
            <v>45371.770833333299</v>
          </cell>
          <cell r="V113">
            <v>45371.770833333299</v>
          </cell>
          <cell r="W113">
            <v>45371.770833333299</v>
          </cell>
          <cell r="X113">
            <v>45371.770833333299</v>
          </cell>
          <cell r="Y113">
            <v>45371.770833333299</v>
          </cell>
          <cell r="AD113" t="str">
            <v>180</v>
          </cell>
          <cell r="AE113" t="str">
            <v>280</v>
          </cell>
          <cell r="AF113" t="str">
            <v>280</v>
          </cell>
          <cell r="AG113" t="str">
            <v>280</v>
          </cell>
          <cell r="AH113" t="str">
            <v>280</v>
          </cell>
          <cell r="AI113" t="str">
            <v>280</v>
          </cell>
          <cell r="AJ113" t="str">
            <v>1000</v>
          </cell>
          <cell r="AK113" t="str">
            <v>280</v>
          </cell>
          <cell r="AL113" t="str">
            <v>280</v>
          </cell>
          <cell r="AM113">
            <v>2</v>
          </cell>
          <cell r="AN113">
            <v>45551</v>
          </cell>
          <cell r="AO113">
            <v>45551</v>
          </cell>
          <cell r="AP113">
            <v>45551</v>
          </cell>
          <cell r="AQ113">
            <v>45551</v>
          </cell>
          <cell r="AR113">
            <v>45551</v>
          </cell>
          <cell r="AS113">
            <v>46104</v>
          </cell>
          <cell r="AT113">
            <v>46057</v>
          </cell>
          <cell r="AU113">
            <v>46034</v>
          </cell>
          <cell r="AV113">
            <v>46082</v>
          </cell>
          <cell r="AW113">
            <v>1</v>
          </cell>
          <cell r="AX113">
            <v>1</v>
          </cell>
          <cell r="AY113">
            <v>1</v>
          </cell>
        </row>
        <row r="114">
          <cell r="C114" t="str">
            <v>BQJD200011</v>
          </cell>
          <cell r="U114">
            <v>45954.770833333299</v>
          </cell>
          <cell r="V114">
            <v>45954.770833333299</v>
          </cell>
          <cell r="W114">
            <v>45954.770833333299</v>
          </cell>
          <cell r="X114">
            <v>45954.770833333299</v>
          </cell>
          <cell r="Y114">
            <v>45954.770833333299</v>
          </cell>
          <cell r="Z114">
            <v>45954.770833333299</v>
          </cell>
          <cell r="AA114">
            <v>45954.770833333299</v>
          </cell>
          <cell r="AB114">
            <v>45954.770833333299</v>
          </cell>
          <cell r="AC114">
            <v>45954.770833333299</v>
          </cell>
          <cell r="AD114" t="str">
            <v>690</v>
          </cell>
          <cell r="AE114" t="str">
            <v>690</v>
          </cell>
          <cell r="AF114" t="str">
            <v>690</v>
          </cell>
          <cell r="AG114" t="str">
            <v>690</v>
          </cell>
          <cell r="AH114" t="str">
            <v>690</v>
          </cell>
          <cell r="AI114" t="str">
            <v>1440</v>
          </cell>
          <cell r="AJ114" t="str">
            <v>1000</v>
          </cell>
          <cell r="AK114" t="str">
            <v>1440</v>
          </cell>
          <cell r="AL114" t="str">
            <v>1440</v>
          </cell>
          <cell r="AM114">
            <v>4</v>
          </cell>
          <cell r="AN114">
            <v>46134</v>
          </cell>
          <cell r="AO114">
            <v>46134</v>
          </cell>
          <cell r="AP114">
            <v>46134</v>
          </cell>
          <cell r="AQ114">
            <v>46134</v>
          </cell>
          <cell r="AR114">
            <v>46134</v>
          </cell>
          <cell r="AS114">
            <v>46224</v>
          </cell>
          <cell r="AT114">
            <v>46214</v>
          </cell>
          <cell r="AU114">
            <v>46134</v>
          </cell>
          <cell r="AV114">
            <v>46319</v>
          </cell>
          <cell r="AW114">
            <v>0</v>
          </cell>
          <cell r="AX114">
            <v>0</v>
          </cell>
          <cell r="AY114">
            <v>0</v>
          </cell>
        </row>
        <row r="115">
          <cell r="C115" t="str">
            <v>BSKD120530</v>
          </cell>
          <cell r="AD115" t="str">
            <v>1180</v>
          </cell>
          <cell r="AE115" t="str">
            <v>430</v>
          </cell>
          <cell r="AF115" t="str">
            <v>430</v>
          </cell>
          <cell r="AG115" t="str">
            <v>430</v>
          </cell>
          <cell r="AH115" t="str">
            <v>430</v>
          </cell>
          <cell r="AI115" t="str">
            <v>1180</v>
          </cell>
          <cell r="AJ115" t="str">
            <v>1000</v>
          </cell>
          <cell r="AK115" t="str">
            <v>1180</v>
          </cell>
          <cell r="AL115" t="str">
            <v>1180</v>
          </cell>
          <cell r="AM115">
            <v>4</v>
          </cell>
          <cell r="AN115">
            <v>46260</v>
          </cell>
          <cell r="AO115">
            <v>46148</v>
          </cell>
          <cell r="AP115">
            <v>46148</v>
          </cell>
          <cell r="AQ115">
            <v>46148</v>
          </cell>
          <cell r="AR115">
            <v>46148</v>
          </cell>
          <cell r="AS115">
            <v>46282</v>
          </cell>
          <cell r="AT115">
            <v>46134</v>
          </cell>
          <cell r="AU115">
            <v>46192</v>
          </cell>
          <cell r="AV115">
            <v>46241</v>
          </cell>
          <cell r="AW115">
            <v>0</v>
          </cell>
          <cell r="AX115">
            <v>0</v>
          </cell>
          <cell r="AY115">
            <v>0</v>
          </cell>
        </row>
        <row r="116">
          <cell r="C116" t="str">
            <v>BSKD120524</v>
          </cell>
          <cell r="AD116" t="str">
            <v>190</v>
          </cell>
          <cell r="AE116" t="str">
            <v>190</v>
          </cell>
          <cell r="AF116" t="str">
            <v>490</v>
          </cell>
          <cell r="AG116" t="str">
            <v>490</v>
          </cell>
          <cell r="AH116" t="str">
            <v>490</v>
          </cell>
          <cell r="AI116" t="str">
            <v>1450</v>
          </cell>
          <cell r="AJ116" t="str">
            <v>1000</v>
          </cell>
          <cell r="AK116" t="str">
            <v>1450</v>
          </cell>
          <cell r="AL116" t="str">
            <v>1450</v>
          </cell>
          <cell r="AM116">
            <v>0</v>
          </cell>
          <cell r="AW116">
            <v>0</v>
          </cell>
          <cell r="AX116">
            <v>0</v>
          </cell>
          <cell r="AY116">
            <v>0</v>
          </cell>
        </row>
        <row r="117">
          <cell r="C117" t="str">
            <v>BSKD120521</v>
          </cell>
          <cell r="AD117" t="str">
            <v>290</v>
          </cell>
          <cell r="AE117" t="str">
            <v>290</v>
          </cell>
          <cell r="AF117" t="str">
            <v>290</v>
          </cell>
          <cell r="AG117" t="str">
            <v>290</v>
          </cell>
          <cell r="AH117" t="str">
            <v>290</v>
          </cell>
          <cell r="AI117" t="str">
            <v>1290</v>
          </cell>
          <cell r="AJ117" t="str">
            <v>1000</v>
          </cell>
          <cell r="AK117" t="str">
            <v>1290</v>
          </cell>
          <cell r="AL117" t="str">
            <v>1290</v>
          </cell>
          <cell r="AM117">
            <v>0</v>
          </cell>
          <cell r="AW117">
            <v>0</v>
          </cell>
          <cell r="AX117">
            <v>0</v>
          </cell>
          <cell r="AY117">
            <v>0</v>
          </cell>
        </row>
        <row r="118">
          <cell r="C118" t="str">
            <v>BSKD120520</v>
          </cell>
          <cell r="AD118" t="str">
            <v>450</v>
          </cell>
          <cell r="AE118" t="str">
            <v>420</v>
          </cell>
          <cell r="AF118" t="str">
            <v>420</v>
          </cell>
          <cell r="AG118" t="str">
            <v>420</v>
          </cell>
          <cell r="AH118" t="str">
            <v>420</v>
          </cell>
          <cell r="AI118" t="str">
            <v>1420</v>
          </cell>
          <cell r="AJ118" t="str">
            <v>1000</v>
          </cell>
          <cell r="AK118" t="str">
            <v>1420</v>
          </cell>
          <cell r="AL118" t="str">
            <v>1420</v>
          </cell>
          <cell r="AM118">
            <v>0</v>
          </cell>
          <cell r="AW118">
            <v>0</v>
          </cell>
          <cell r="AX118">
            <v>0</v>
          </cell>
          <cell r="AY118">
            <v>0</v>
          </cell>
        </row>
        <row r="119">
          <cell r="C119" t="str">
            <v>BSFD161833</v>
          </cell>
          <cell r="AD119" t="str">
            <v>50</v>
          </cell>
          <cell r="AE119" t="str">
            <v>50</v>
          </cell>
          <cell r="AF119" t="str">
            <v>50</v>
          </cell>
          <cell r="AG119" t="str">
            <v>50</v>
          </cell>
          <cell r="AH119" t="str">
            <v>50</v>
          </cell>
          <cell r="AI119" t="str">
            <v>450</v>
          </cell>
          <cell r="AJ119" t="str">
            <v>450</v>
          </cell>
          <cell r="AK119" t="str">
            <v>450</v>
          </cell>
          <cell r="AL119" t="str">
            <v>450</v>
          </cell>
          <cell r="AM119">
            <v>0</v>
          </cell>
          <cell r="AW119">
            <v>0</v>
          </cell>
          <cell r="AX119">
            <v>0</v>
          </cell>
          <cell r="AY119">
            <v>0</v>
          </cell>
        </row>
        <row r="120">
          <cell r="C120" t="str">
            <v>BSFD161825</v>
          </cell>
          <cell r="AD120" t="str">
            <v>695</v>
          </cell>
          <cell r="AE120" t="str">
            <v>695</v>
          </cell>
          <cell r="AF120" t="str">
            <v>695</v>
          </cell>
          <cell r="AG120" t="str">
            <v>695</v>
          </cell>
          <cell r="AH120" t="str">
            <v>695</v>
          </cell>
          <cell r="AI120" t="str">
            <v>1445</v>
          </cell>
          <cell r="AJ120" t="str">
            <v>1000</v>
          </cell>
          <cell r="AK120" t="str">
            <v>1445</v>
          </cell>
          <cell r="AL120" t="str">
            <v>1445</v>
          </cell>
          <cell r="AM120">
            <v>0</v>
          </cell>
          <cell r="AW120">
            <v>0</v>
          </cell>
          <cell r="AX120">
            <v>0</v>
          </cell>
          <cell r="AY120">
            <v>0</v>
          </cell>
        </row>
        <row r="121">
          <cell r="C121" t="str">
            <v>BSGD161854</v>
          </cell>
          <cell r="U121">
            <v>45137.770833333299</v>
          </cell>
          <cell r="V121">
            <v>45137.770833333299</v>
          </cell>
          <cell r="W121">
            <v>45137.770833333299</v>
          </cell>
          <cell r="X121">
            <v>45137.770833333299</v>
          </cell>
          <cell r="Y121">
            <v>45137.770833333299</v>
          </cell>
          <cell r="Z121">
            <v>44963.770833333299</v>
          </cell>
          <cell r="AD121" t="str">
            <v>135</v>
          </cell>
          <cell r="AE121" t="str">
            <v>135</v>
          </cell>
          <cell r="AF121" t="str">
            <v>135</v>
          </cell>
          <cell r="AG121" t="str">
            <v>135</v>
          </cell>
          <cell r="AH121" t="str">
            <v>135</v>
          </cell>
          <cell r="AI121" t="str">
            <v>135</v>
          </cell>
          <cell r="AJ121" t="str">
            <v>1000</v>
          </cell>
          <cell r="AK121" t="str">
            <v>135</v>
          </cell>
          <cell r="AL121" t="str">
            <v>135</v>
          </cell>
          <cell r="AM121">
            <v>2</v>
          </cell>
          <cell r="AN121">
            <v>45317</v>
          </cell>
          <cell r="AO121">
            <v>45317</v>
          </cell>
          <cell r="AP121">
            <v>45317</v>
          </cell>
          <cell r="AQ121">
            <v>45317</v>
          </cell>
          <cell r="AR121">
            <v>45317</v>
          </cell>
          <cell r="AS121">
            <v>45233</v>
          </cell>
          <cell r="AT121">
            <v>46057</v>
          </cell>
          <cell r="AU121">
            <v>46020</v>
          </cell>
          <cell r="AV121">
            <v>46031</v>
          </cell>
          <cell r="AW121">
            <v>1</v>
          </cell>
          <cell r="AX121">
            <v>1</v>
          </cell>
          <cell r="AY121">
            <v>0</v>
          </cell>
        </row>
        <row r="122">
          <cell r="C122" t="str">
            <v>BRKD120212</v>
          </cell>
          <cell r="U122">
            <v>45907.770833333299</v>
          </cell>
          <cell r="V122">
            <v>45907.770833333299</v>
          </cell>
          <cell r="W122">
            <v>45907.770833333299</v>
          </cell>
          <cell r="X122">
            <v>45907.770833333299</v>
          </cell>
          <cell r="Y122">
            <v>45907.770833333299</v>
          </cell>
          <cell r="Z122">
            <v>45907.770833333299</v>
          </cell>
          <cell r="AA122">
            <v>45907.770833333299</v>
          </cell>
          <cell r="AB122">
            <v>45907.770833333299</v>
          </cell>
          <cell r="AC122">
            <v>45907.770833333299</v>
          </cell>
          <cell r="AD122" t="str">
            <v>370</v>
          </cell>
          <cell r="AE122" t="str">
            <v>370</v>
          </cell>
          <cell r="AF122" t="str">
            <v>370</v>
          </cell>
          <cell r="AG122" t="str">
            <v>370</v>
          </cell>
          <cell r="AH122" t="str">
            <v>370</v>
          </cell>
          <cell r="AI122" t="str">
            <v>1120</v>
          </cell>
          <cell r="AJ122" t="str">
            <v>1000</v>
          </cell>
          <cell r="AK122" t="str">
            <v>1120</v>
          </cell>
          <cell r="AL122" t="str">
            <v>1120</v>
          </cell>
          <cell r="AM122">
            <v>4</v>
          </cell>
          <cell r="AN122">
            <v>46056</v>
          </cell>
          <cell r="AO122">
            <v>46056</v>
          </cell>
          <cell r="AP122">
            <v>46056</v>
          </cell>
          <cell r="AQ122">
            <v>46056</v>
          </cell>
          <cell r="AR122">
            <v>46056</v>
          </cell>
          <cell r="AS122">
            <v>46177</v>
          </cell>
          <cell r="AT122">
            <v>46214</v>
          </cell>
          <cell r="AU122">
            <v>46087</v>
          </cell>
          <cell r="AV122">
            <v>46244</v>
          </cell>
          <cell r="AW122">
            <v>0</v>
          </cell>
          <cell r="AX122">
            <v>1</v>
          </cell>
          <cell r="AY122">
            <v>1</v>
          </cell>
        </row>
        <row r="123">
          <cell r="C123" t="str">
            <v>BRHD161303</v>
          </cell>
          <cell r="AD123" t="str">
            <v>570</v>
          </cell>
          <cell r="AE123" t="str">
            <v>570</v>
          </cell>
          <cell r="AF123" t="str">
            <v>570</v>
          </cell>
          <cell r="AG123" t="str">
            <v>570</v>
          </cell>
          <cell r="AH123" t="str">
            <v>570</v>
          </cell>
          <cell r="AI123" t="str">
            <v>1070</v>
          </cell>
          <cell r="AJ123" t="str">
            <v>1000</v>
          </cell>
          <cell r="AK123" t="str">
            <v>1070</v>
          </cell>
          <cell r="AL123" t="str">
            <v>1070</v>
          </cell>
          <cell r="AM123">
            <v>0</v>
          </cell>
          <cell r="AW123">
            <v>0</v>
          </cell>
          <cell r="AX123">
            <v>0</v>
          </cell>
          <cell r="AY123">
            <v>0</v>
          </cell>
        </row>
        <row r="124">
          <cell r="C124" t="str">
            <v>BSFD161799</v>
          </cell>
          <cell r="U124">
            <v>45226.770833333299</v>
          </cell>
          <cell r="V124">
            <v>45226.770833333299</v>
          </cell>
          <cell r="W124">
            <v>45226.770833333299</v>
          </cell>
          <cell r="X124">
            <v>45226.770833333299</v>
          </cell>
          <cell r="Y124">
            <v>45226.770833333299</v>
          </cell>
          <cell r="Z124">
            <v>45226.770833333299</v>
          </cell>
          <cell r="AA124">
            <v>45226.770833333299</v>
          </cell>
          <cell r="AB124">
            <v>45226.770833333299</v>
          </cell>
          <cell r="AD124" t="str">
            <v>670</v>
          </cell>
          <cell r="AE124" t="str">
            <v>670</v>
          </cell>
          <cell r="AF124" t="str">
            <v>670</v>
          </cell>
          <cell r="AG124" t="str">
            <v>670</v>
          </cell>
          <cell r="AH124" t="str">
            <v>670</v>
          </cell>
          <cell r="AI124" t="str">
            <v>1170</v>
          </cell>
          <cell r="AJ124" t="str">
            <v>1000</v>
          </cell>
          <cell r="AK124" t="str">
            <v>1170</v>
          </cell>
          <cell r="AL124" t="str">
            <v>1170</v>
          </cell>
          <cell r="AM124">
            <v>2</v>
          </cell>
          <cell r="AN124">
            <v>45406</v>
          </cell>
          <cell r="AO124">
            <v>45406</v>
          </cell>
          <cell r="AP124">
            <v>45406</v>
          </cell>
          <cell r="AQ124">
            <v>45406</v>
          </cell>
          <cell r="AR124">
            <v>45406</v>
          </cell>
          <cell r="AS124">
            <v>45496</v>
          </cell>
          <cell r="AT124">
            <v>45591</v>
          </cell>
          <cell r="AU124">
            <v>45406</v>
          </cell>
          <cell r="AV124">
            <v>46139</v>
          </cell>
          <cell r="AW124">
            <v>1</v>
          </cell>
          <cell r="AX124">
            <v>0</v>
          </cell>
          <cell r="AY124">
            <v>0</v>
          </cell>
        </row>
        <row r="125">
          <cell r="C125" t="str">
            <v>BRKD120213</v>
          </cell>
          <cell r="U125">
            <v>45338.770833333299</v>
          </cell>
          <cell r="V125">
            <v>45338.770833333299</v>
          </cell>
          <cell r="W125">
            <v>45338.770833333299</v>
          </cell>
          <cell r="X125">
            <v>45338.770833333299</v>
          </cell>
          <cell r="Y125">
            <v>45338.770833333299</v>
          </cell>
          <cell r="Z125">
            <v>45338.770833333299</v>
          </cell>
          <cell r="AA125">
            <v>45338.770833333299</v>
          </cell>
          <cell r="AB125">
            <v>45338.770833333299</v>
          </cell>
          <cell r="AC125">
            <v>45338.770833333299</v>
          </cell>
          <cell r="AD125" t="str">
            <v>250</v>
          </cell>
          <cell r="AE125" t="str">
            <v>250</v>
          </cell>
          <cell r="AF125" t="str">
            <v>250</v>
          </cell>
          <cell r="AG125" t="str">
            <v>250</v>
          </cell>
          <cell r="AH125" t="str">
            <v>250</v>
          </cell>
          <cell r="AI125" t="str">
            <v>750</v>
          </cell>
          <cell r="AJ125" t="str">
            <v>1000</v>
          </cell>
          <cell r="AK125" t="str">
            <v>750</v>
          </cell>
          <cell r="AL125" t="str">
            <v>750</v>
          </cell>
          <cell r="AM125">
            <v>2</v>
          </cell>
          <cell r="AN125">
            <v>45518</v>
          </cell>
          <cell r="AO125">
            <v>45518</v>
          </cell>
          <cell r="AP125">
            <v>45518</v>
          </cell>
          <cell r="AQ125">
            <v>45518</v>
          </cell>
          <cell r="AR125">
            <v>45518</v>
          </cell>
          <cell r="AS125">
            <v>45608</v>
          </cell>
          <cell r="AT125">
            <v>45703</v>
          </cell>
          <cell r="AU125">
            <v>45518</v>
          </cell>
          <cell r="AV125">
            <v>45703</v>
          </cell>
          <cell r="AW125">
            <v>1</v>
          </cell>
          <cell r="AX125">
            <v>0</v>
          </cell>
          <cell r="AY125">
            <v>0</v>
          </cell>
        </row>
        <row r="126">
          <cell r="C126" t="str">
            <v>BSAD120582</v>
          </cell>
          <cell r="U126">
            <v>45053.770833333299</v>
          </cell>
          <cell r="V126">
            <v>45053.770833333299</v>
          </cell>
          <cell r="W126">
            <v>45053.770833333299</v>
          </cell>
          <cell r="X126">
            <v>45053.770833333299</v>
          </cell>
          <cell r="Y126">
            <v>45053.770833333299</v>
          </cell>
          <cell r="Z126">
            <v>45053.770833333299</v>
          </cell>
          <cell r="AB126">
            <v>45053.770833333299</v>
          </cell>
          <cell r="AD126" t="str">
            <v>510</v>
          </cell>
          <cell r="AE126" t="str">
            <v>510</v>
          </cell>
          <cell r="AF126" t="str">
            <v>510</v>
          </cell>
          <cell r="AG126" t="str">
            <v>510</v>
          </cell>
          <cell r="AH126" t="str">
            <v>510</v>
          </cell>
          <cell r="AI126" t="str">
            <v>760</v>
          </cell>
          <cell r="AJ126" t="str">
            <v>1000</v>
          </cell>
          <cell r="AK126" t="str">
            <v>760</v>
          </cell>
          <cell r="AL126" t="str">
            <v>760</v>
          </cell>
          <cell r="AM126">
            <v>3</v>
          </cell>
          <cell r="AN126">
            <v>45233</v>
          </cell>
          <cell r="AO126">
            <v>45233</v>
          </cell>
          <cell r="AP126">
            <v>45233</v>
          </cell>
          <cell r="AQ126">
            <v>45233</v>
          </cell>
          <cell r="AR126">
            <v>45233</v>
          </cell>
          <cell r="AS126">
            <v>45323</v>
          </cell>
          <cell r="AT126">
            <v>46134</v>
          </cell>
          <cell r="AU126">
            <v>45233</v>
          </cell>
          <cell r="AV126">
            <v>46203</v>
          </cell>
          <cell r="AW126">
            <v>1</v>
          </cell>
          <cell r="AX126">
            <v>0</v>
          </cell>
          <cell r="AY126">
            <v>0</v>
          </cell>
        </row>
        <row r="127">
          <cell r="C127" t="str">
            <v>BRAD160777</v>
          </cell>
          <cell r="U127">
            <v>45264.770833333299</v>
          </cell>
          <cell r="V127">
            <v>45264.770833333299</v>
          </cell>
          <cell r="W127">
            <v>45264.770833333299</v>
          </cell>
          <cell r="X127">
            <v>45264.770833333299</v>
          </cell>
          <cell r="Y127">
            <v>45264.770833333299</v>
          </cell>
          <cell r="Z127">
            <v>45055.770833333299</v>
          </cell>
          <cell r="AB127">
            <v>45055.770833333299</v>
          </cell>
          <cell r="AD127" t="str">
            <v>630</v>
          </cell>
          <cell r="AE127" t="str">
            <v>630</v>
          </cell>
          <cell r="AF127" t="str">
            <v>630</v>
          </cell>
          <cell r="AG127" t="str">
            <v>630</v>
          </cell>
          <cell r="AH127" t="str">
            <v>630</v>
          </cell>
          <cell r="AI127" t="str">
            <v>630</v>
          </cell>
          <cell r="AJ127" t="str">
            <v>1000</v>
          </cell>
          <cell r="AK127" t="str">
            <v>630</v>
          </cell>
          <cell r="AL127" t="str">
            <v>630</v>
          </cell>
          <cell r="AM127">
            <v>2</v>
          </cell>
          <cell r="AN127">
            <v>45444</v>
          </cell>
          <cell r="AO127">
            <v>45444</v>
          </cell>
          <cell r="AP127">
            <v>45444</v>
          </cell>
          <cell r="AQ127">
            <v>45444</v>
          </cell>
          <cell r="AR127">
            <v>45444</v>
          </cell>
          <cell r="AS127">
            <v>45325</v>
          </cell>
          <cell r="AT127">
            <v>46057</v>
          </cell>
          <cell r="AU127">
            <v>45235</v>
          </cell>
          <cell r="AV127">
            <v>46114</v>
          </cell>
          <cell r="AW127">
            <v>1</v>
          </cell>
          <cell r="AX127">
            <v>1</v>
          </cell>
          <cell r="AY127">
            <v>0</v>
          </cell>
        </row>
        <row r="128">
          <cell r="C128" t="str">
            <v>BOHD200197</v>
          </cell>
          <cell r="U128">
            <v>45265.770833333299</v>
          </cell>
          <cell r="V128">
            <v>45265.770833333299</v>
          </cell>
          <cell r="X128">
            <v>45265.770833333299</v>
          </cell>
          <cell r="Y128">
            <v>45265.770833333299</v>
          </cell>
          <cell r="AD128" t="str">
            <v>240</v>
          </cell>
          <cell r="AE128" t="str">
            <v>240</v>
          </cell>
          <cell r="AF128" t="str">
            <v>240</v>
          </cell>
          <cell r="AG128" t="str">
            <v>240</v>
          </cell>
          <cell r="AH128" t="str">
            <v>240</v>
          </cell>
          <cell r="AI128" t="str">
            <v>240</v>
          </cell>
          <cell r="AJ128" t="str">
            <v>1000</v>
          </cell>
          <cell r="AK128" t="str">
            <v>240</v>
          </cell>
          <cell r="AL128" t="str">
            <v>240</v>
          </cell>
          <cell r="AM128">
            <v>2</v>
          </cell>
          <cell r="AN128">
            <v>45445</v>
          </cell>
          <cell r="AO128">
            <v>45445</v>
          </cell>
          <cell r="AP128">
            <v>46075</v>
          </cell>
          <cell r="AQ128">
            <v>45445</v>
          </cell>
          <cell r="AR128">
            <v>45445</v>
          </cell>
          <cell r="AS128">
            <v>46084</v>
          </cell>
          <cell r="AT128">
            <v>46057</v>
          </cell>
          <cell r="AU128">
            <v>46030</v>
          </cell>
          <cell r="AV128">
            <v>46079</v>
          </cell>
          <cell r="AW128">
            <v>1</v>
          </cell>
          <cell r="AX128">
            <v>1</v>
          </cell>
          <cell r="AY128">
            <v>1</v>
          </cell>
        </row>
        <row r="129">
          <cell r="C129" t="str">
            <v>BPED200187</v>
          </cell>
          <cell r="U129">
            <v>46007.770833333299</v>
          </cell>
          <cell r="V129">
            <v>46007.770833333299</v>
          </cell>
          <cell r="W129">
            <v>46007.770833333299</v>
          </cell>
          <cell r="X129">
            <v>46007.770833333299</v>
          </cell>
          <cell r="Y129">
            <v>46007.770833333299</v>
          </cell>
          <cell r="Z129">
            <v>46007.770833333299</v>
          </cell>
          <cell r="AA129">
            <v>46007.770833333299</v>
          </cell>
          <cell r="AB129">
            <v>46007.770833333299</v>
          </cell>
          <cell r="AC129">
            <v>46007.770833333299</v>
          </cell>
          <cell r="AD129" t="str">
            <v>1500</v>
          </cell>
          <cell r="AE129" t="str">
            <v>750</v>
          </cell>
          <cell r="AF129" t="str">
            <v>750</v>
          </cell>
          <cell r="AG129" t="str">
            <v>750</v>
          </cell>
          <cell r="AH129" t="str">
            <v>750</v>
          </cell>
          <cell r="AI129" t="str">
            <v>1500</v>
          </cell>
          <cell r="AJ129" t="str">
            <v>1000</v>
          </cell>
          <cell r="AK129" t="str">
            <v>1500</v>
          </cell>
          <cell r="AL129" t="str">
            <v>3000</v>
          </cell>
          <cell r="AM129">
            <v>4</v>
          </cell>
          <cell r="AN129">
            <v>46187</v>
          </cell>
          <cell r="AO129">
            <v>46187</v>
          </cell>
          <cell r="AP129">
            <v>46187</v>
          </cell>
          <cell r="AQ129">
            <v>46187</v>
          </cell>
          <cell r="AR129">
            <v>46187</v>
          </cell>
          <cell r="AS129">
            <v>46277</v>
          </cell>
          <cell r="AT129">
            <v>46258</v>
          </cell>
          <cell r="AU129">
            <v>46187</v>
          </cell>
          <cell r="AV129">
            <v>46372</v>
          </cell>
          <cell r="AW129">
            <v>0</v>
          </cell>
          <cell r="AX129">
            <v>0</v>
          </cell>
          <cell r="AY129">
            <v>0</v>
          </cell>
        </row>
        <row r="130">
          <cell r="C130" t="str">
            <v>BSBD161629</v>
          </cell>
          <cell r="U130">
            <v>45954.770833333299</v>
          </cell>
          <cell r="V130">
            <v>45953.770833333299</v>
          </cell>
          <cell r="W130">
            <v>45953.770833333299</v>
          </cell>
          <cell r="X130">
            <v>45953.770833333299</v>
          </cell>
          <cell r="Y130">
            <v>45953.770833333299</v>
          </cell>
          <cell r="Z130">
            <v>45953.770833333299</v>
          </cell>
          <cell r="AA130">
            <v>45953.770833333299</v>
          </cell>
          <cell r="AB130">
            <v>45953.770833333299</v>
          </cell>
          <cell r="AC130">
            <v>45953.770833333299</v>
          </cell>
          <cell r="AD130" t="str">
            <v>740</v>
          </cell>
          <cell r="AE130" t="str">
            <v>740</v>
          </cell>
          <cell r="AF130" t="str">
            <v>740</v>
          </cell>
          <cell r="AG130" t="str">
            <v>740</v>
          </cell>
          <cell r="AH130" t="str">
            <v>740</v>
          </cell>
          <cell r="AI130" t="str">
            <v>1490</v>
          </cell>
          <cell r="AJ130" t="str">
            <v>1000</v>
          </cell>
          <cell r="AK130" t="str">
            <v>1490</v>
          </cell>
          <cell r="AL130" t="str">
            <v>1490</v>
          </cell>
          <cell r="AM130">
            <v>2</v>
          </cell>
          <cell r="AN130">
            <v>46134</v>
          </cell>
          <cell r="AO130">
            <v>46133</v>
          </cell>
          <cell r="AP130">
            <v>46133</v>
          </cell>
          <cell r="AQ130">
            <v>46133</v>
          </cell>
          <cell r="AR130">
            <v>46133</v>
          </cell>
          <cell r="AS130">
            <v>46223</v>
          </cell>
          <cell r="AT130">
            <v>46318</v>
          </cell>
          <cell r="AU130">
            <v>46133</v>
          </cell>
          <cell r="AV130">
            <v>46318</v>
          </cell>
          <cell r="AW130">
            <v>0</v>
          </cell>
          <cell r="AX130">
            <v>0</v>
          </cell>
          <cell r="AY130">
            <v>0</v>
          </cell>
        </row>
        <row r="131">
          <cell r="C131" t="str">
            <v>BSKD220275</v>
          </cell>
          <cell r="U131">
            <v>44999.770833333299</v>
          </cell>
          <cell r="V131">
            <v>44999.770833333299</v>
          </cell>
          <cell r="X131">
            <v>44999.770833333299</v>
          </cell>
          <cell r="Y131">
            <v>44999.770833333299</v>
          </cell>
          <cell r="Z131">
            <v>44999.770833333299</v>
          </cell>
          <cell r="AB131">
            <v>44999.770833333299</v>
          </cell>
          <cell r="AD131" t="str">
            <v>575</v>
          </cell>
          <cell r="AE131" t="str">
            <v>575</v>
          </cell>
          <cell r="AF131" t="str">
            <v>575</v>
          </cell>
          <cell r="AG131" t="str">
            <v>575</v>
          </cell>
          <cell r="AH131" t="str">
            <v>575</v>
          </cell>
          <cell r="AI131" t="str">
            <v>825</v>
          </cell>
          <cell r="AJ131" t="str">
            <v>1000</v>
          </cell>
          <cell r="AK131" t="str">
            <v>825</v>
          </cell>
          <cell r="AL131" t="str">
            <v>825</v>
          </cell>
          <cell r="AM131">
            <v>2</v>
          </cell>
          <cell r="AN131">
            <v>45179</v>
          </cell>
          <cell r="AO131">
            <v>45179</v>
          </cell>
          <cell r="AP131">
            <v>46082</v>
          </cell>
          <cell r="AQ131">
            <v>45179</v>
          </cell>
          <cell r="AR131">
            <v>45179</v>
          </cell>
          <cell r="AS131">
            <v>45269</v>
          </cell>
          <cell r="AT131">
            <v>46033</v>
          </cell>
          <cell r="AU131">
            <v>45179</v>
          </cell>
          <cell r="AV131">
            <v>46108</v>
          </cell>
          <cell r="AW131">
            <v>1</v>
          </cell>
          <cell r="AX131">
            <v>0</v>
          </cell>
          <cell r="AY131">
            <v>1</v>
          </cell>
        </row>
        <row r="132">
          <cell r="C132" t="str">
            <v>BRHD161299</v>
          </cell>
          <cell r="U132">
            <v>45954.770833333299</v>
          </cell>
          <cell r="V132">
            <v>45954.770833333299</v>
          </cell>
          <cell r="W132">
            <v>45954.770833333299</v>
          </cell>
          <cell r="X132">
            <v>45954.770833333299</v>
          </cell>
          <cell r="Y132">
            <v>45954.770833333299</v>
          </cell>
          <cell r="Z132">
            <v>45739.770833333299</v>
          </cell>
          <cell r="AA132">
            <v>45739.770833333299</v>
          </cell>
          <cell r="AB132">
            <v>45739.770833333299</v>
          </cell>
          <cell r="AC132">
            <v>45739.770833333299</v>
          </cell>
          <cell r="AD132" t="str">
            <v>230</v>
          </cell>
          <cell r="AE132" t="str">
            <v>230</v>
          </cell>
          <cell r="AF132" t="str">
            <v>230</v>
          </cell>
          <cell r="AG132" t="str">
            <v>230</v>
          </cell>
          <cell r="AH132" t="str">
            <v>230</v>
          </cell>
          <cell r="AI132" t="str">
            <v>980</v>
          </cell>
          <cell r="AJ132" t="str">
            <v>1000</v>
          </cell>
          <cell r="AK132" t="str">
            <v>980</v>
          </cell>
          <cell r="AL132" t="str">
            <v>980</v>
          </cell>
          <cell r="AM132">
            <v>4</v>
          </cell>
          <cell r="AN132">
            <v>46098</v>
          </cell>
          <cell r="AO132">
            <v>46098</v>
          </cell>
          <cell r="AP132">
            <v>46098</v>
          </cell>
          <cell r="AQ132">
            <v>46098</v>
          </cell>
          <cell r="AR132">
            <v>46098</v>
          </cell>
          <cell r="AS132">
            <v>46009</v>
          </cell>
          <cell r="AT132">
            <v>46104</v>
          </cell>
          <cell r="AU132">
            <v>45919</v>
          </cell>
          <cell r="AV132">
            <v>46104</v>
          </cell>
          <cell r="AW132">
            <v>1</v>
          </cell>
          <cell r="AX132">
            <v>0</v>
          </cell>
          <cell r="AY132">
            <v>1</v>
          </cell>
        </row>
        <row r="133">
          <cell r="C133" t="str">
            <v>BRGD161218</v>
          </cell>
          <cell r="U133">
            <v>45089.770833333299</v>
          </cell>
          <cell r="V133">
            <v>45089.770833333299</v>
          </cell>
          <cell r="W133">
            <v>45089.770833333299</v>
          </cell>
          <cell r="X133">
            <v>45089.770833333299</v>
          </cell>
          <cell r="Y133">
            <v>45089.770833333299</v>
          </cell>
          <cell r="Z133">
            <v>45089.770833333299</v>
          </cell>
          <cell r="AA133">
            <v>45089.770833333299</v>
          </cell>
          <cell r="AB133">
            <v>45089.770833333299</v>
          </cell>
          <cell r="AC133">
            <v>45089.770833333299</v>
          </cell>
          <cell r="AD133" t="str">
            <v>390</v>
          </cell>
          <cell r="AE133" t="str">
            <v>390</v>
          </cell>
          <cell r="AF133" t="str">
            <v>390</v>
          </cell>
          <cell r="AG133" t="str">
            <v>390</v>
          </cell>
          <cell r="AH133" t="str">
            <v>390</v>
          </cell>
          <cell r="AI133" t="str">
            <v>390</v>
          </cell>
          <cell r="AJ133" t="str">
            <v>1000</v>
          </cell>
          <cell r="AK133" t="str">
            <v>390</v>
          </cell>
          <cell r="AL133" t="str">
            <v>390</v>
          </cell>
          <cell r="AM133">
            <v>2</v>
          </cell>
          <cell r="AN133">
            <v>45269</v>
          </cell>
          <cell r="AO133">
            <v>45269</v>
          </cell>
          <cell r="AP133">
            <v>45269</v>
          </cell>
          <cell r="AQ133">
            <v>45269</v>
          </cell>
          <cell r="AR133">
            <v>45269</v>
          </cell>
          <cell r="AS133">
            <v>45359</v>
          </cell>
          <cell r="AT133">
            <v>45454</v>
          </cell>
          <cell r="AU133">
            <v>45269</v>
          </cell>
          <cell r="AV133">
            <v>45454</v>
          </cell>
          <cell r="AW133">
            <v>1</v>
          </cell>
          <cell r="AX133">
            <v>0</v>
          </cell>
          <cell r="AY133">
            <v>0</v>
          </cell>
        </row>
        <row r="134">
          <cell r="C134" t="str">
            <v>BNID160316</v>
          </cell>
          <cell r="AD134" t="str">
            <v>510</v>
          </cell>
          <cell r="AE134" t="str">
            <v>510</v>
          </cell>
          <cell r="AF134" t="str">
            <v>510</v>
          </cell>
          <cell r="AG134" t="str">
            <v>510</v>
          </cell>
          <cell r="AH134" t="str">
            <v>510</v>
          </cell>
          <cell r="AI134" t="str">
            <v>810</v>
          </cell>
          <cell r="AJ134" t="str">
            <v>1000</v>
          </cell>
          <cell r="AK134" t="str">
            <v>810</v>
          </cell>
          <cell r="AL134" t="str">
            <v>810</v>
          </cell>
          <cell r="AM134">
            <v>2</v>
          </cell>
          <cell r="AN134">
            <v>46099</v>
          </cell>
          <cell r="AO134">
            <v>46076</v>
          </cell>
          <cell r="AP134">
            <v>46076</v>
          </cell>
          <cell r="AQ134">
            <v>46099</v>
          </cell>
          <cell r="AR134">
            <v>46099</v>
          </cell>
          <cell r="AS134">
            <v>46148</v>
          </cell>
          <cell r="AT134">
            <v>46033</v>
          </cell>
          <cell r="AU134">
            <v>46058</v>
          </cell>
          <cell r="AV134">
            <v>46106</v>
          </cell>
          <cell r="AW134">
            <v>1</v>
          </cell>
          <cell r="AX134">
            <v>1</v>
          </cell>
          <cell r="AY134">
            <v>1</v>
          </cell>
        </row>
        <row r="135">
          <cell r="C135" t="str">
            <v>GOCD160022</v>
          </cell>
          <cell r="U135">
            <v>45265.770833333299</v>
          </cell>
          <cell r="V135">
            <v>45265.770833333299</v>
          </cell>
          <cell r="X135">
            <v>45265.770833333299</v>
          </cell>
          <cell r="Y135">
            <v>45265.770833333299</v>
          </cell>
          <cell r="AD135" t="str">
            <v>610</v>
          </cell>
          <cell r="AE135" t="str">
            <v>610</v>
          </cell>
          <cell r="AF135" t="str">
            <v>610</v>
          </cell>
          <cell r="AG135" t="str">
            <v>610</v>
          </cell>
          <cell r="AH135" t="str">
            <v>610</v>
          </cell>
          <cell r="AI135" t="str">
            <v>1110</v>
          </cell>
          <cell r="AJ135" t="str">
            <v>1000</v>
          </cell>
          <cell r="AK135" t="str">
            <v>1110</v>
          </cell>
          <cell r="AL135" t="str">
            <v>1110</v>
          </cell>
          <cell r="AM135">
            <v>2</v>
          </cell>
          <cell r="AN135">
            <v>45445</v>
          </cell>
          <cell r="AO135">
            <v>45445</v>
          </cell>
          <cell r="AP135">
            <v>46085</v>
          </cell>
          <cell r="AQ135">
            <v>45445</v>
          </cell>
          <cell r="AR135">
            <v>45445</v>
          </cell>
          <cell r="AS135">
            <v>46175</v>
          </cell>
          <cell r="AT135">
            <v>46033</v>
          </cell>
          <cell r="AU135">
            <v>46085</v>
          </cell>
          <cell r="AV135">
            <v>46134</v>
          </cell>
          <cell r="AW135">
            <v>1</v>
          </cell>
          <cell r="AX135">
            <v>0</v>
          </cell>
          <cell r="AY135">
            <v>1</v>
          </cell>
        </row>
        <row r="136">
          <cell r="C136" t="str">
            <v>BQDD160156</v>
          </cell>
          <cell r="U136">
            <v>44964.770833333299</v>
          </cell>
          <cell r="V136">
            <v>44964.770833333299</v>
          </cell>
          <cell r="W136">
            <v>44964.770833333299</v>
          </cell>
          <cell r="X136">
            <v>44964.770833333299</v>
          </cell>
          <cell r="Y136">
            <v>44964.770833333299</v>
          </cell>
          <cell r="Z136">
            <v>44964.770833333299</v>
          </cell>
          <cell r="AD136" t="str">
            <v>280</v>
          </cell>
          <cell r="AE136" t="str">
            <v>280</v>
          </cell>
          <cell r="AF136" t="str">
            <v>280</v>
          </cell>
          <cell r="AG136" t="str">
            <v>280</v>
          </cell>
          <cell r="AH136" t="str">
            <v>280</v>
          </cell>
          <cell r="AI136" t="str">
            <v>780</v>
          </cell>
          <cell r="AJ136" t="str">
            <v>1000</v>
          </cell>
          <cell r="AK136" t="str">
            <v>780</v>
          </cell>
          <cell r="AL136" t="str">
            <v>780</v>
          </cell>
          <cell r="AM136">
            <v>0</v>
          </cell>
          <cell r="AW136">
            <v>0</v>
          </cell>
          <cell r="AX136">
            <v>0</v>
          </cell>
          <cell r="AY136">
            <v>0</v>
          </cell>
        </row>
        <row r="137">
          <cell r="C137" t="str">
            <v>BPED200181</v>
          </cell>
          <cell r="U137">
            <v>45264.770833333299</v>
          </cell>
          <cell r="V137">
            <v>45264.770833333299</v>
          </cell>
          <cell r="X137">
            <v>45264.770833333299</v>
          </cell>
          <cell r="Y137">
            <v>45264.770833333299</v>
          </cell>
          <cell r="Z137">
            <v>45055.770833333299</v>
          </cell>
          <cell r="AD137" t="str">
            <v>170</v>
          </cell>
          <cell r="AE137" t="str">
            <v>170</v>
          </cell>
          <cell r="AF137" t="str">
            <v>170</v>
          </cell>
          <cell r="AG137" t="str">
            <v>170</v>
          </cell>
          <cell r="AH137" t="str">
            <v>170</v>
          </cell>
          <cell r="AI137" t="str">
            <v>600</v>
          </cell>
          <cell r="AJ137" t="str">
            <v>1000</v>
          </cell>
          <cell r="AK137" t="str">
            <v>600</v>
          </cell>
          <cell r="AL137" t="str">
            <v>600</v>
          </cell>
          <cell r="AM137">
            <v>3</v>
          </cell>
          <cell r="AN137">
            <v>45444</v>
          </cell>
          <cell r="AO137">
            <v>45444</v>
          </cell>
          <cell r="AP137">
            <v>46021</v>
          </cell>
          <cell r="AQ137">
            <v>45444</v>
          </cell>
          <cell r="AR137">
            <v>45444</v>
          </cell>
          <cell r="AS137">
            <v>45325</v>
          </cell>
          <cell r="AT137">
            <v>46058</v>
          </cell>
          <cell r="AU137">
            <v>46064</v>
          </cell>
          <cell r="AV137">
            <v>46112</v>
          </cell>
          <cell r="AW137">
            <v>1</v>
          </cell>
          <cell r="AX137">
            <v>1</v>
          </cell>
          <cell r="AY137">
            <v>1</v>
          </cell>
        </row>
        <row r="138">
          <cell r="C138" t="str">
            <v>BPED160088</v>
          </cell>
          <cell r="U138">
            <v>45264.770833333299</v>
          </cell>
          <cell r="V138">
            <v>45264.770833333299</v>
          </cell>
          <cell r="W138">
            <v>45264.770833333299</v>
          </cell>
          <cell r="X138">
            <v>45264.770833333299</v>
          </cell>
          <cell r="Y138">
            <v>45264.770833333299</v>
          </cell>
          <cell r="Z138">
            <v>45055.770833333299</v>
          </cell>
          <cell r="AB138">
            <v>45055.770833333299</v>
          </cell>
          <cell r="AD138" t="str">
            <v>300</v>
          </cell>
          <cell r="AE138" t="str">
            <v>300</v>
          </cell>
          <cell r="AF138" t="str">
            <v>300</v>
          </cell>
          <cell r="AG138" t="str">
            <v>300</v>
          </cell>
          <cell r="AH138" t="str">
            <v>300</v>
          </cell>
          <cell r="AI138" t="str">
            <v>800</v>
          </cell>
          <cell r="AJ138" t="str">
            <v>800</v>
          </cell>
          <cell r="AK138" t="str">
            <v>800</v>
          </cell>
          <cell r="AL138" t="str">
            <v>800</v>
          </cell>
          <cell r="AM138">
            <v>6</v>
          </cell>
          <cell r="AN138">
            <v>45444</v>
          </cell>
          <cell r="AO138">
            <v>45444</v>
          </cell>
          <cell r="AP138">
            <v>45444</v>
          </cell>
          <cell r="AQ138">
            <v>45444</v>
          </cell>
          <cell r="AR138">
            <v>45444</v>
          </cell>
          <cell r="AS138">
            <v>45325</v>
          </cell>
          <cell r="AT138">
            <v>45523</v>
          </cell>
          <cell r="AU138">
            <v>45235</v>
          </cell>
          <cell r="AV138">
            <v>45581</v>
          </cell>
          <cell r="AW138">
            <v>1</v>
          </cell>
          <cell r="AX138">
            <v>0</v>
          </cell>
          <cell r="AY138">
            <v>0</v>
          </cell>
        </row>
        <row r="139">
          <cell r="C139" t="str">
            <v>BQBD160067</v>
          </cell>
          <cell r="U139">
            <v>45954.770833333299</v>
          </cell>
          <cell r="V139">
            <v>45954.770833333299</v>
          </cell>
          <cell r="W139">
            <v>45954.770833333299</v>
          </cell>
          <cell r="X139">
            <v>45954.770833333299</v>
          </cell>
          <cell r="Y139">
            <v>45954.770833333299</v>
          </cell>
          <cell r="Z139">
            <v>45954.770833333299</v>
          </cell>
          <cell r="AA139">
            <v>45954.770833333299</v>
          </cell>
          <cell r="AB139">
            <v>45954.770833333299</v>
          </cell>
          <cell r="AC139">
            <v>45954.770833333299</v>
          </cell>
          <cell r="AD139" t="str">
            <v>1470</v>
          </cell>
          <cell r="AE139" t="str">
            <v>720</v>
          </cell>
          <cell r="AF139" t="str">
            <v>720</v>
          </cell>
          <cell r="AG139" t="str">
            <v>720</v>
          </cell>
          <cell r="AH139" t="str">
            <v>720</v>
          </cell>
          <cell r="AI139" t="str">
            <v>1470</v>
          </cell>
          <cell r="AJ139" t="str">
            <v>1000</v>
          </cell>
          <cell r="AK139" t="str">
            <v>1470</v>
          </cell>
          <cell r="AL139" t="str">
            <v>1470</v>
          </cell>
          <cell r="AM139">
            <v>2</v>
          </cell>
          <cell r="AN139">
            <v>46134</v>
          </cell>
          <cell r="AO139">
            <v>46134</v>
          </cell>
          <cell r="AP139">
            <v>46134</v>
          </cell>
          <cell r="AQ139">
            <v>46134</v>
          </cell>
          <cell r="AR139">
            <v>46134</v>
          </cell>
          <cell r="AS139">
            <v>46224</v>
          </cell>
          <cell r="AT139">
            <v>46319</v>
          </cell>
          <cell r="AU139">
            <v>46134</v>
          </cell>
          <cell r="AV139">
            <v>46319</v>
          </cell>
          <cell r="AW139">
            <v>0</v>
          </cell>
          <cell r="AX139">
            <v>0</v>
          </cell>
          <cell r="AY139">
            <v>0</v>
          </cell>
        </row>
        <row r="140">
          <cell r="C140" t="str">
            <v>BQHD160418</v>
          </cell>
          <cell r="U140">
            <v>45982.770833333299</v>
          </cell>
          <cell r="V140">
            <v>45982.770833333299</v>
          </cell>
          <cell r="W140">
            <v>45982.770833333299</v>
          </cell>
          <cell r="X140">
            <v>45982.770833333299</v>
          </cell>
          <cell r="Y140">
            <v>45982.770833333299</v>
          </cell>
          <cell r="Z140">
            <v>45982.770833333299</v>
          </cell>
          <cell r="AA140">
            <v>45982.770833333299</v>
          </cell>
          <cell r="AB140">
            <v>45982.770833333299</v>
          </cell>
          <cell r="AC140">
            <v>45982.770833333299</v>
          </cell>
          <cell r="AD140" t="str">
            <v>520</v>
          </cell>
          <cell r="AE140" t="str">
            <v>520</v>
          </cell>
          <cell r="AF140" t="str">
            <v>520</v>
          </cell>
          <cell r="AG140" t="str">
            <v>520</v>
          </cell>
          <cell r="AH140" t="str">
            <v>520</v>
          </cell>
          <cell r="AI140" t="str">
            <v>1270</v>
          </cell>
          <cell r="AJ140" t="str">
            <v>1000</v>
          </cell>
          <cell r="AK140" t="str">
            <v>1270</v>
          </cell>
          <cell r="AL140" t="str">
            <v>1270</v>
          </cell>
          <cell r="AM140">
            <v>4</v>
          </cell>
          <cell r="AN140">
            <v>46162</v>
          </cell>
          <cell r="AO140">
            <v>46162</v>
          </cell>
          <cell r="AP140">
            <v>46162</v>
          </cell>
          <cell r="AQ140">
            <v>46162</v>
          </cell>
          <cell r="AR140">
            <v>46162</v>
          </cell>
          <cell r="AS140">
            <v>46252</v>
          </cell>
          <cell r="AT140">
            <v>46291</v>
          </cell>
          <cell r="AU140">
            <v>46162</v>
          </cell>
          <cell r="AV140">
            <v>46347</v>
          </cell>
          <cell r="AW140">
            <v>0</v>
          </cell>
          <cell r="AX140">
            <v>0</v>
          </cell>
          <cell r="AY140">
            <v>0</v>
          </cell>
        </row>
        <row r="141">
          <cell r="C141" t="str">
            <v>BOID200231</v>
          </cell>
          <cell r="U141">
            <v>45288.770833333299</v>
          </cell>
          <cell r="V141">
            <v>45288.770833333299</v>
          </cell>
          <cell r="W141">
            <v>44930.770833333299</v>
          </cell>
          <cell r="X141">
            <v>45288.770833333299</v>
          </cell>
          <cell r="Y141">
            <v>45288.770833333299</v>
          </cell>
          <cell r="Z141">
            <v>45198.770833333299</v>
          </cell>
          <cell r="AA141">
            <v>45198.770833333299</v>
          </cell>
          <cell r="AB141">
            <v>45198.770833333299</v>
          </cell>
          <cell r="AC141">
            <v>45198.770833333299</v>
          </cell>
          <cell r="AD141" t="str">
            <v>100</v>
          </cell>
          <cell r="AE141" t="str">
            <v>100</v>
          </cell>
          <cell r="AF141" t="str">
            <v>100</v>
          </cell>
          <cell r="AG141" t="str">
            <v>100</v>
          </cell>
          <cell r="AH141" t="str">
            <v>100</v>
          </cell>
          <cell r="AI141" t="str">
            <v>100</v>
          </cell>
          <cell r="AJ141" t="str">
            <v>1000</v>
          </cell>
          <cell r="AK141" t="str">
            <v>100</v>
          </cell>
          <cell r="AL141" t="str">
            <v>100</v>
          </cell>
          <cell r="AM141">
            <v>2</v>
          </cell>
          <cell r="AN141">
            <v>45468</v>
          </cell>
          <cell r="AO141">
            <v>45468</v>
          </cell>
          <cell r="AP141">
            <v>45110</v>
          </cell>
          <cell r="AQ141">
            <v>45468</v>
          </cell>
          <cell r="AR141">
            <v>45468</v>
          </cell>
          <cell r="AS141">
            <v>45468</v>
          </cell>
          <cell r="AT141">
            <v>45563</v>
          </cell>
          <cell r="AU141">
            <v>45378</v>
          </cell>
          <cell r="AV141">
            <v>45563</v>
          </cell>
          <cell r="AW141">
            <v>1</v>
          </cell>
          <cell r="AX141">
            <v>0</v>
          </cell>
          <cell r="AY141">
            <v>0</v>
          </cell>
        </row>
        <row r="142">
          <cell r="C142" t="str">
            <v>BSGD161864</v>
          </cell>
          <cell r="U142">
            <v>46006.770833333299</v>
          </cell>
          <cell r="V142">
            <v>46006.770833333299</v>
          </cell>
          <cell r="W142">
            <v>46006.770833333299</v>
          </cell>
          <cell r="X142">
            <v>46006.770833333299</v>
          </cell>
          <cell r="Y142">
            <v>46006.770833333299</v>
          </cell>
          <cell r="Z142">
            <v>46006.770833333299</v>
          </cell>
          <cell r="AA142">
            <v>46006.770833333299</v>
          </cell>
          <cell r="AB142">
            <v>46006.770833333299</v>
          </cell>
          <cell r="AC142">
            <v>46006.770833333299</v>
          </cell>
          <cell r="AD142" t="str">
            <v>1500</v>
          </cell>
          <cell r="AE142" t="str">
            <v>750</v>
          </cell>
          <cell r="AF142" t="str">
            <v>750</v>
          </cell>
          <cell r="AG142" t="str">
            <v>750</v>
          </cell>
          <cell r="AH142" t="str">
            <v>750</v>
          </cell>
          <cell r="AI142" t="str">
            <v>1500</v>
          </cell>
          <cell r="AJ142" t="str">
            <v>1000</v>
          </cell>
          <cell r="AK142" t="str">
            <v>1500</v>
          </cell>
          <cell r="AL142" t="str">
            <v>1500</v>
          </cell>
          <cell r="AM142">
            <v>4</v>
          </cell>
          <cell r="AN142">
            <v>46186</v>
          </cell>
          <cell r="AO142">
            <v>46186</v>
          </cell>
          <cell r="AP142">
            <v>46186</v>
          </cell>
          <cell r="AQ142">
            <v>46186</v>
          </cell>
          <cell r="AR142">
            <v>46186</v>
          </cell>
          <cell r="AS142">
            <v>46276</v>
          </cell>
          <cell r="AT142">
            <v>46257</v>
          </cell>
          <cell r="AU142">
            <v>46186</v>
          </cell>
          <cell r="AV142">
            <v>46371</v>
          </cell>
          <cell r="AW142">
            <v>0</v>
          </cell>
          <cell r="AX142">
            <v>0</v>
          </cell>
          <cell r="AY142">
            <v>0</v>
          </cell>
        </row>
        <row r="143">
          <cell r="C143" t="str">
            <v>BSJD161406</v>
          </cell>
          <cell r="U143">
            <v>45952.770833333299</v>
          </cell>
          <cell r="V143">
            <v>45953.770833333299</v>
          </cell>
          <cell r="W143">
            <v>45953.770833333299</v>
          </cell>
          <cell r="X143">
            <v>45953.770833333299</v>
          </cell>
          <cell r="Y143">
            <v>45953.770833333299</v>
          </cell>
          <cell r="Z143">
            <v>45953.770833333299</v>
          </cell>
          <cell r="AA143">
            <v>45953.770833333299</v>
          </cell>
          <cell r="AB143">
            <v>45953.770833333299</v>
          </cell>
          <cell r="AC143">
            <v>45953.770833333299</v>
          </cell>
          <cell r="AD143" t="str">
            <v>1490</v>
          </cell>
          <cell r="AE143" t="str">
            <v>740</v>
          </cell>
          <cell r="AF143" t="str">
            <v>740</v>
          </cell>
          <cell r="AG143" t="str">
            <v>740</v>
          </cell>
          <cell r="AH143" t="str">
            <v>740</v>
          </cell>
          <cell r="AI143" t="str">
            <v>1490</v>
          </cell>
          <cell r="AJ143" t="str">
            <v>1000</v>
          </cell>
          <cell r="AK143" t="str">
            <v>1490</v>
          </cell>
          <cell r="AL143" t="str">
            <v>1490</v>
          </cell>
          <cell r="AM143">
            <v>2</v>
          </cell>
          <cell r="AN143">
            <v>46132</v>
          </cell>
          <cell r="AO143">
            <v>46133</v>
          </cell>
          <cell r="AP143">
            <v>46133</v>
          </cell>
          <cell r="AQ143">
            <v>46133</v>
          </cell>
          <cell r="AR143">
            <v>46133</v>
          </cell>
          <cell r="AS143">
            <v>46223</v>
          </cell>
          <cell r="AT143">
            <v>46318</v>
          </cell>
          <cell r="AU143">
            <v>46133</v>
          </cell>
          <cell r="AV143">
            <v>46318</v>
          </cell>
          <cell r="AW143">
            <v>0</v>
          </cell>
          <cell r="AX143">
            <v>0</v>
          </cell>
          <cell r="AY143">
            <v>0</v>
          </cell>
        </row>
        <row r="144">
          <cell r="C144" t="str">
            <v>BRHD120445</v>
          </cell>
          <cell r="U144">
            <v>45338.770833333299</v>
          </cell>
          <cell r="V144">
            <v>45338.770833333299</v>
          </cell>
          <cell r="W144">
            <v>45338.770833333299</v>
          </cell>
          <cell r="X144">
            <v>45338.770833333299</v>
          </cell>
          <cell r="Y144">
            <v>45338.770833333299</v>
          </cell>
          <cell r="Z144">
            <v>45338.770833333299</v>
          </cell>
          <cell r="AA144">
            <v>45338.770833333299</v>
          </cell>
          <cell r="AB144">
            <v>45338.770833333299</v>
          </cell>
          <cell r="AC144">
            <v>45338.770833333299</v>
          </cell>
          <cell r="AD144" t="str">
            <v>580</v>
          </cell>
          <cell r="AE144" t="str">
            <v>580</v>
          </cell>
          <cell r="AF144" t="str">
            <v>580</v>
          </cell>
          <cell r="AG144" t="str">
            <v>580</v>
          </cell>
          <cell r="AH144" t="str">
            <v>580</v>
          </cell>
          <cell r="AI144" t="str">
            <v>580</v>
          </cell>
          <cell r="AJ144" t="str">
            <v>1000</v>
          </cell>
          <cell r="AK144" t="str">
            <v>580</v>
          </cell>
          <cell r="AL144" t="str">
            <v>580</v>
          </cell>
          <cell r="AM144">
            <v>0</v>
          </cell>
          <cell r="AW144">
            <v>0</v>
          </cell>
          <cell r="AX144">
            <v>0</v>
          </cell>
          <cell r="AY144">
            <v>0</v>
          </cell>
        </row>
        <row r="145">
          <cell r="C145" t="str">
            <v>GPGD160208</v>
          </cell>
          <cell r="U145">
            <v>45288.770833333299</v>
          </cell>
          <cell r="V145">
            <v>45494.770833333299</v>
          </cell>
          <cell r="W145">
            <v>45494.770833333299</v>
          </cell>
          <cell r="X145">
            <v>45494.770833333299</v>
          </cell>
          <cell r="Y145">
            <v>45494.770833333299</v>
          </cell>
          <cell r="Z145">
            <v>45494.770833333299</v>
          </cell>
          <cell r="AA145">
            <v>45494.770833333299</v>
          </cell>
          <cell r="AB145">
            <v>45494.770833333299</v>
          </cell>
          <cell r="AC145">
            <v>45288.770833333299</v>
          </cell>
          <cell r="AD145" t="str">
            <v>470</v>
          </cell>
          <cell r="AE145" t="str">
            <v>470</v>
          </cell>
          <cell r="AF145" t="str">
            <v>470</v>
          </cell>
          <cell r="AG145" t="str">
            <v>470</v>
          </cell>
          <cell r="AH145" t="str">
            <v>470</v>
          </cell>
          <cell r="AI145" t="str">
            <v>470</v>
          </cell>
          <cell r="AJ145" t="str">
            <v>1000</v>
          </cell>
          <cell r="AK145" t="str">
            <v>470</v>
          </cell>
          <cell r="AL145" t="str">
            <v>470</v>
          </cell>
          <cell r="AM145">
            <v>0</v>
          </cell>
          <cell r="AW145">
            <v>0</v>
          </cell>
          <cell r="AX145">
            <v>0</v>
          </cell>
          <cell r="AY145">
            <v>0</v>
          </cell>
        </row>
        <row r="146">
          <cell r="C146" t="str">
            <v>BRLD160756</v>
          </cell>
          <cell r="U146">
            <v>45982.770833333299</v>
          </cell>
          <cell r="V146">
            <v>45982.770833333299</v>
          </cell>
          <cell r="W146">
            <v>45982.770833333299</v>
          </cell>
          <cell r="X146">
            <v>45982.770833333299</v>
          </cell>
          <cell r="Y146">
            <v>45982.770833333299</v>
          </cell>
          <cell r="Z146">
            <v>45982.770833333299</v>
          </cell>
          <cell r="AA146">
            <v>45982.770833333299</v>
          </cell>
          <cell r="AB146">
            <v>45982.770833333299</v>
          </cell>
          <cell r="AC146">
            <v>45982.770833333299</v>
          </cell>
          <cell r="AD146" t="str">
            <v>1500</v>
          </cell>
          <cell r="AE146" t="str">
            <v>750</v>
          </cell>
          <cell r="AF146" t="str">
            <v>500</v>
          </cell>
          <cell r="AG146" t="str">
            <v>750</v>
          </cell>
          <cell r="AH146" t="str">
            <v>750</v>
          </cell>
          <cell r="AI146" t="str">
            <v>1500</v>
          </cell>
          <cell r="AJ146" t="str">
            <v>1000</v>
          </cell>
          <cell r="AK146" t="str">
            <v>1500</v>
          </cell>
          <cell r="AL146" t="str">
            <v>3000</v>
          </cell>
          <cell r="AM146">
            <v>3</v>
          </cell>
          <cell r="AN146">
            <v>46162</v>
          </cell>
          <cell r="AO146">
            <v>46162</v>
          </cell>
          <cell r="AP146">
            <v>46149</v>
          </cell>
          <cell r="AQ146">
            <v>46162</v>
          </cell>
          <cell r="AR146">
            <v>46162</v>
          </cell>
          <cell r="AS146">
            <v>46252</v>
          </cell>
          <cell r="AT146">
            <v>46316</v>
          </cell>
          <cell r="AU146">
            <v>46162</v>
          </cell>
          <cell r="AV146">
            <v>46347</v>
          </cell>
          <cell r="AW146">
            <v>0</v>
          </cell>
          <cell r="AX146">
            <v>0</v>
          </cell>
          <cell r="AY146">
            <v>0</v>
          </cell>
        </row>
        <row r="147">
          <cell r="C147" t="str">
            <v>BQID160499</v>
          </cell>
          <cell r="U147">
            <v>45954.770833333299</v>
          </cell>
          <cell r="V147">
            <v>45954.770833333299</v>
          </cell>
          <cell r="W147">
            <v>45954.770833333299</v>
          </cell>
          <cell r="X147">
            <v>45954.770833333299</v>
          </cell>
          <cell r="Y147">
            <v>45954.770833333299</v>
          </cell>
          <cell r="Z147">
            <v>45810.770833333299</v>
          </cell>
          <cell r="AA147">
            <v>45810.770833333299</v>
          </cell>
          <cell r="AB147">
            <v>45810.770833333299</v>
          </cell>
          <cell r="AC147">
            <v>45810.770833333299</v>
          </cell>
          <cell r="AD147" t="str">
            <v>660</v>
          </cell>
          <cell r="AE147" t="str">
            <v>660</v>
          </cell>
          <cell r="AF147" t="str">
            <v>660</v>
          </cell>
          <cell r="AG147" t="str">
            <v>660</v>
          </cell>
          <cell r="AH147" t="str">
            <v>660</v>
          </cell>
          <cell r="AI147" t="str">
            <v>1410</v>
          </cell>
          <cell r="AJ147" t="str">
            <v>1000</v>
          </cell>
          <cell r="AK147" t="str">
            <v>1410</v>
          </cell>
          <cell r="AL147" t="str">
            <v>1410</v>
          </cell>
          <cell r="AM147">
            <v>2</v>
          </cell>
          <cell r="AN147">
            <v>46134</v>
          </cell>
          <cell r="AO147">
            <v>46134</v>
          </cell>
          <cell r="AP147">
            <v>46134</v>
          </cell>
          <cell r="AQ147">
            <v>46134</v>
          </cell>
          <cell r="AR147">
            <v>46134</v>
          </cell>
          <cell r="AS147">
            <v>46080</v>
          </cell>
          <cell r="AT147">
            <v>46175</v>
          </cell>
          <cell r="AU147">
            <v>45990</v>
          </cell>
          <cell r="AV147">
            <v>46175</v>
          </cell>
          <cell r="AW147">
            <v>1</v>
          </cell>
          <cell r="AX147">
            <v>1</v>
          </cell>
          <cell r="AY147">
            <v>0</v>
          </cell>
        </row>
        <row r="148">
          <cell r="C148" t="str">
            <v>BSFD161830</v>
          </cell>
          <cell r="U148">
            <v>44964.770833333299</v>
          </cell>
          <cell r="V148">
            <v>44964.770833333299</v>
          </cell>
          <cell r="W148">
            <v>44964.770833333299</v>
          </cell>
          <cell r="X148">
            <v>44964.770833333299</v>
          </cell>
          <cell r="Y148">
            <v>44964.770833333299</v>
          </cell>
          <cell r="AD148" t="str">
            <v>660</v>
          </cell>
          <cell r="AE148" t="str">
            <v>660</v>
          </cell>
          <cell r="AF148" t="str">
            <v>660</v>
          </cell>
          <cell r="AG148" t="str">
            <v>660</v>
          </cell>
          <cell r="AH148" t="str">
            <v>660</v>
          </cell>
          <cell r="AI148" t="str">
            <v>1200</v>
          </cell>
          <cell r="AJ148" t="str">
            <v>1000</v>
          </cell>
          <cell r="AK148" t="str">
            <v>1200</v>
          </cell>
          <cell r="AL148" t="str">
            <v>1200</v>
          </cell>
          <cell r="AM148">
            <v>0</v>
          </cell>
          <cell r="AW148">
            <v>0</v>
          </cell>
          <cell r="AX148">
            <v>0</v>
          </cell>
          <cell r="AY148">
            <v>0</v>
          </cell>
        </row>
        <row r="149">
          <cell r="C149" t="str">
            <v>BSCL152143</v>
          </cell>
          <cell r="U149">
            <v>45265.770833333299</v>
          </cell>
          <cell r="V149">
            <v>45265.770833333299</v>
          </cell>
          <cell r="X149">
            <v>44630.770833333299</v>
          </cell>
          <cell r="Y149">
            <v>45265.770833333299</v>
          </cell>
          <cell r="Z149">
            <v>44630.770833333299</v>
          </cell>
          <cell r="AA149">
            <v>44630.770833333299</v>
          </cell>
          <cell r="AB149">
            <v>44630.770833333299</v>
          </cell>
          <cell r="AD149" t="str">
            <v>80</v>
          </cell>
          <cell r="AE149" t="str">
            <v>80</v>
          </cell>
          <cell r="AF149" t="str">
            <v>80</v>
          </cell>
          <cell r="AG149" t="str">
            <v>80</v>
          </cell>
          <cell r="AH149" t="str">
            <v>80</v>
          </cell>
          <cell r="AI149" t="str">
            <v>80</v>
          </cell>
          <cell r="AJ149" t="str">
            <v>1000</v>
          </cell>
          <cell r="AK149" t="str">
            <v>80</v>
          </cell>
          <cell r="AL149" t="str">
            <v>80</v>
          </cell>
          <cell r="AM149">
            <v>1</v>
          </cell>
          <cell r="AN149">
            <v>45445</v>
          </cell>
          <cell r="AO149">
            <v>45445</v>
          </cell>
          <cell r="AP149">
            <v>46020</v>
          </cell>
          <cell r="AQ149">
            <v>44810</v>
          </cell>
          <cell r="AR149">
            <v>45445</v>
          </cell>
          <cell r="AS149">
            <v>44900</v>
          </cell>
          <cell r="AT149">
            <v>44995</v>
          </cell>
          <cell r="AU149">
            <v>44810</v>
          </cell>
          <cell r="AV149">
            <v>46020</v>
          </cell>
          <cell r="AW149">
            <v>1</v>
          </cell>
          <cell r="AX149">
            <v>0</v>
          </cell>
          <cell r="AY149">
            <v>0</v>
          </cell>
        </row>
        <row r="150">
          <cell r="C150" t="str">
            <v>BRCD160968</v>
          </cell>
          <cell r="U150">
            <v>45265.770833333299</v>
          </cell>
          <cell r="V150">
            <v>45089.770833333299</v>
          </cell>
          <cell r="W150">
            <v>45089.770833333299</v>
          </cell>
          <cell r="X150">
            <v>45089.770833333299</v>
          </cell>
          <cell r="Y150">
            <v>45089.770833333299</v>
          </cell>
          <cell r="Z150">
            <v>45265.770833333299</v>
          </cell>
          <cell r="AA150">
            <v>45265.770833333299</v>
          </cell>
          <cell r="AB150">
            <v>45265.770833333299</v>
          </cell>
          <cell r="AC150">
            <v>45265.770833333299</v>
          </cell>
          <cell r="AD150" t="str">
            <v>252</v>
          </cell>
          <cell r="AE150" t="str">
            <v>252</v>
          </cell>
          <cell r="AF150" t="str">
            <v>252</v>
          </cell>
          <cell r="AG150" t="str">
            <v>252</v>
          </cell>
          <cell r="AH150" t="str">
            <v>252</v>
          </cell>
          <cell r="AI150" t="str">
            <v>752</v>
          </cell>
          <cell r="AJ150" t="str">
            <v>752</v>
          </cell>
          <cell r="AK150" t="str">
            <v>752</v>
          </cell>
          <cell r="AL150" t="str">
            <v>752</v>
          </cell>
          <cell r="AM150">
            <v>8</v>
          </cell>
          <cell r="AN150">
            <v>45391</v>
          </cell>
          <cell r="AO150">
            <v>45269</v>
          </cell>
          <cell r="AP150">
            <v>45269</v>
          </cell>
          <cell r="AQ150">
            <v>45269</v>
          </cell>
          <cell r="AR150">
            <v>45269</v>
          </cell>
          <cell r="AS150">
            <v>45454</v>
          </cell>
          <cell r="AT150">
            <v>45454</v>
          </cell>
          <cell r="AU150">
            <v>45445</v>
          </cell>
          <cell r="AV150">
            <v>45454</v>
          </cell>
          <cell r="AW150">
            <v>1</v>
          </cell>
          <cell r="AX150">
            <v>0</v>
          </cell>
          <cell r="AY150">
            <v>0</v>
          </cell>
        </row>
        <row r="151">
          <cell r="C151" t="str">
            <v>BSJD161438</v>
          </cell>
          <cell r="U151">
            <v>45288.770833333299</v>
          </cell>
          <cell r="V151">
            <v>45288.770833333299</v>
          </cell>
          <cell r="X151">
            <v>45288.770833333299</v>
          </cell>
          <cell r="Y151">
            <v>45288.770833333299</v>
          </cell>
          <cell r="Z151">
            <v>44999.770833333299</v>
          </cell>
          <cell r="AB151">
            <v>44999.770833333299</v>
          </cell>
          <cell r="AD151" t="str">
            <v>750</v>
          </cell>
          <cell r="AE151" t="str">
            <v>750</v>
          </cell>
          <cell r="AF151" t="str">
            <v>500</v>
          </cell>
          <cell r="AG151" t="str">
            <v>750</v>
          </cell>
          <cell r="AH151" t="str">
            <v>750</v>
          </cell>
          <cell r="AI151" t="str">
            <v>805</v>
          </cell>
          <cell r="AJ151" t="str">
            <v>805</v>
          </cell>
          <cell r="AK151" t="str">
            <v>805</v>
          </cell>
          <cell r="AL151" t="str">
            <v>805</v>
          </cell>
          <cell r="AM151">
            <v>8</v>
          </cell>
          <cell r="AN151">
            <v>45382</v>
          </cell>
          <cell r="AO151">
            <v>45382</v>
          </cell>
          <cell r="AP151">
            <v>45351</v>
          </cell>
          <cell r="AQ151">
            <v>45382</v>
          </cell>
          <cell r="AR151">
            <v>45382</v>
          </cell>
          <cell r="AS151">
            <v>45269</v>
          </cell>
          <cell r="AT151">
            <v>45255</v>
          </cell>
          <cell r="AU151">
            <v>45179</v>
          </cell>
          <cell r="AV151">
            <v>45380</v>
          </cell>
          <cell r="AW151">
            <v>1</v>
          </cell>
          <cell r="AX151">
            <v>0</v>
          </cell>
          <cell r="AY151">
            <v>0</v>
          </cell>
        </row>
        <row r="152">
          <cell r="C152" t="str">
            <v>BRGD161229</v>
          </cell>
          <cell r="U152">
            <v>45288.770833333299</v>
          </cell>
          <cell r="V152">
            <v>45288.770833333299</v>
          </cell>
          <cell r="X152">
            <v>45288.770833333299</v>
          </cell>
          <cell r="Y152">
            <v>45288.770833333299</v>
          </cell>
          <cell r="Z152">
            <v>44963.770833333299</v>
          </cell>
          <cell r="AD152" t="str">
            <v>750</v>
          </cell>
          <cell r="AE152" t="str">
            <v>750</v>
          </cell>
          <cell r="AF152" t="str">
            <v>500</v>
          </cell>
          <cell r="AG152" t="str">
            <v>750</v>
          </cell>
          <cell r="AH152" t="str">
            <v>750</v>
          </cell>
          <cell r="AI152" t="str">
            <v>718</v>
          </cell>
          <cell r="AJ152" t="str">
            <v>500</v>
          </cell>
          <cell r="AK152" t="str">
            <v>718</v>
          </cell>
          <cell r="AL152" t="str">
            <v>718</v>
          </cell>
          <cell r="AM152">
            <v>4</v>
          </cell>
          <cell r="AN152">
            <v>45468</v>
          </cell>
          <cell r="AO152">
            <v>45468</v>
          </cell>
          <cell r="AP152">
            <v>45414</v>
          </cell>
          <cell r="AQ152">
            <v>45468</v>
          </cell>
          <cell r="AR152">
            <v>45468</v>
          </cell>
          <cell r="AS152">
            <v>45233</v>
          </cell>
          <cell r="AT152">
            <v>45336</v>
          </cell>
          <cell r="AU152">
            <v>45398</v>
          </cell>
          <cell r="AV152">
            <v>45447</v>
          </cell>
          <cell r="AW152">
            <v>1</v>
          </cell>
          <cell r="AX152">
            <v>0</v>
          </cell>
          <cell r="AY152">
            <v>0</v>
          </cell>
        </row>
        <row r="153">
          <cell r="C153" t="str">
            <v>GPCD160123</v>
          </cell>
          <cell r="U153">
            <v>45334.770833333299</v>
          </cell>
          <cell r="V153">
            <v>45334.770833333299</v>
          </cell>
          <cell r="X153">
            <v>45334.770833333299</v>
          </cell>
          <cell r="Y153">
            <v>45334.770833333299</v>
          </cell>
          <cell r="Z153">
            <v>45053.770833333299</v>
          </cell>
          <cell r="AD153" t="str">
            <v>275</v>
          </cell>
          <cell r="AE153" t="str">
            <v>275</v>
          </cell>
          <cell r="AF153" t="str">
            <v>275</v>
          </cell>
          <cell r="AG153" t="str">
            <v>275</v>
          </cell>
          <cell r="AH153" t="str">
            <v>275</v>
          </cell>
          <cell r="AI153" t="str">
            <v>500</v>
          </cell>
          <cell r="AJ153" t="str">
            <v>1000</v>
          </cell>
          <cell r="AK153" t="str">
            <v>500</v>
          </cell>
          <cell r="AL153" t="str">
            <v>500</v>
          </cell>
          <cell r="AM153">
            <v>3</v>
          </cell>
          <cell r="AN153">
            <v>45514</v>
          </cell>
          <cell r="AO153">
            <v>45514</v>
          </cell>
          <cell r="AP153">
            <v>46031</v>
          </cell>
          <cell r="AQ153">
            <v>45514</v>
          </cell>
          <cell r="AR153">
            <v>45514</v>
          </cell>
          <cell r="AS153">
            <v>45323</v>
          </cell>
          <cell r="AT153">
            <v>46033</v>
          </cell>
          <cell r="AU153">
            <v>46030</v>
          </cell>
          <cell r="AV153">
            <v>46078</v>
          </cell>
          <cell r="AW153">
            <v>1</v>
          </cell>
          <cell r="AX153">
            <v>1</v>
          </cell>
          <cell r="AY153">
            <v>0</v>
          </cell>
        </row>
        <row r="154">
          <cell r="C154" t="str">
            <v>BSID161961</v>
          </cell>
          <cell r="U154">
            <v>45982.770833333299</v>
          </cell>
          <cell r="V154">
            <v>45982.770833333299</v>
          </cell>
          <cell r="W154">
            <v>45982.770833333299</v>
          </cell>
          <cell r="X154">
            <v>45982.770833333299</v>
          </cell>
          <cell r="Y154">
            <v>45982.770833333299</v>
          </cell>
          <cell r="Z154">
            <v>45982.770833333299</v>
          </cell>
          <cell r="AA154">
            <v>45982.770833333299</v>
          </cell>
          <cell r="AB154">
            <v>45982.770833333299</v>
          </cell>
          <cell r="AC154">
            <v>45982.770833333299</v>
          </cell>
          <cell r="AD154" t="str">
            <v>1500</v>
          </cell>
          <cell r="AE154" t="str">
            <v>750</v>
          </cell>
          <cell r="AF154" t="str">
            <v>500</v>
          </cell>
          <cell r="AG154" t="str">
            <v>750</v>
          </cell>
          <cell r="AH154" t="str">
            <v>750</v>
          </cell>
          <cell r="AI154" t="str">
            <v>1500</v>
          </cell>
          <cell r="AJ154" t="str">
            <v>1000</v>
          </cell>
          <cell r="AK154" t="str">
            <v>1500</v>
          </cell>
          <cell r="AL154" t="str">
            <v>3000</v>
          </cell>
          <cell r="AM154">
            <v>4</v>
          </cell>
          <cell r="AN154">
            <v>46162</v>
          </cell>
          <cell r="AO154">
            <v>46162</v>
          </cell>
          <cell r="AP154">
            <v>46108</v>
          </cell>
          <cell r="AQ154">
            <v>46162</v>
          </cell>
          <cell r="AR154">
            <v>46162</v>
          </cell>
          <cell r="AS154">
            <v>46252</v>
          </cell>
          <cell r="AT154">
            <v>46233</v>
          </cell>
          <cell r="AU154">
            <v>46162</v>
          </cell>
          <cell r="AV154">
            <v>46347</v>
          </cell>
          <cell r="AW154">
            <v>0</v>
          </cell>
          <cell r="AX154">
            <v>0</v>
          </cell>
          <cell r="AY154">
            <v>1</v>
          </cell>
        </row>
        <row r="155">
          <cell r="C155" t="str">
            <v>GPBD160097</v>
          </cell>
          <cell r="AD155" t="str">
            <v>640</v>
          </cell>
          <cell r="AE155" t="str">
            <v>640</v>
          </cell>
          <cell r="AF155" t="str">
            <v>640</v>
          </cell>
          <cell r="AG155" t="str">
            <v>640</v>
          </cell>
          <cell r="AH155" t="str">
            <v>640</v>
          </cell>
          <cell r="AI155" t="str">
            <v>140</v>
          </cell>
          <cell r="AJ155" t="str">
            <v>1000</v>
          </cell>
          <cell r="AK155" t="str">
            <v>140</v>
          </cell>
          <cell r="AL155" t="str">
            <v>140</v>
          </cell>
          <cell r="AM155">
            <v>0</v>
          </cell>
          <cell r="AW155">
            <v>0</v>
          </cell>
          <cell r="AX155">
            <v>0</v>
          </cell>
          <cell r="AY155">
            <v>0</v>
          </cell>
        </row>
        <row r="156">
          <cell r="C156" t="str">
            <v>BPJD200007</v>
          </cell>
          <cell r="U156">
            <v>45954.770833333299</v>
          </cell>
          <cell r="V156">
            <v>45954.770833333299</v>
          </cell>
          <cell r="W156">
            <v>45954.770833333299</v>
          </cell>
          <cell r="X156">
            <v>45954.770833333299</v>
          </cell>
          <cell r="Y156">
            <v>45954.770833333299</v>
          </cell>
          <cell r="Z156">
            <v>45954.770833333299</v>
          </cell>
          <cell r="AA156">
            <v>45954.770833333299</v>
          </cell>
          <cell r="AB156">
            <v>45954.770833333299</v>
          </cell>
          <cell r="AC156">
            <v>45954.770833333299</v>
          </cell>
          <cell r="AD156" t="str">
            <v>1500</v>
          </cell>
          <cell r="AE156" t="str">
            <v>750</v>
          </cell>
          <cell r="AF156" t="str">
            <v>750</v>
          </cell>
          <cell r="AG156" t="str">
            <v>750</v>
          </cell>
          <cell r="AH156" t="str">
            <v>750</v>
          </cell>
          <cell r="AI156" t="str">
            <v>1500</v>
          </cell>
          <cell r="AJ156" t="str">
            <v>1000</v>
          </cell>
          <cell r="AK156" t="str">
            <v>1500</v>
          </cell>
          <cell r="AL156" t="str">
            <v>1500</v>
          </cell>
          <cell r="AM156">
            <v>0</v>
          </cell>
          <cell r="AW156">
            <v>0</v>
          </cell>
          <cell r="AX156">
            <v>0</v>
          </cell>
          <cell r="AY156">
            <v>0</v>
          </cell>
        </row>
        <row r="157">
          <cell r="C157" t="str">
            <v>BQKD200034</v>
          </cell>
          <cell r="U157">
            <v>45265.770833333299</v>
          </cell>
          <cell r="V157">
            <v>45265.770833333299</v>
          </cell>
          <cell r="X157">
            <v>45265.770833333299</v>
          </cell>
          <cell r="Y157">
            <v>45265.770833333299</v>
          </cell>
          <cell r="AD157" t="str">
            <v>250</v>
          </cell>
          <cell r="AE157" t="str">
            <v>250</v>
          </cell>
          <cell r="AF157" t="str">
            <v>250</v>
          </cell>
          <cell r="AG157" t="str">
            <v>250</v>
          </cell>
          <cell r="AH157" t="str">
            <v>250</v>
          </cell>
          <cell r="AI157" t="str">
            <v>250</v>
          </cell>
          <cell r="AJ157" t="str">
            <v>1000</v>
          </cell>
          <cell r="AK157" t="str">
            <v>250</v>
          </cell>
          <cell r="AL157" t="str">
            <v>250</v>
          </cell>
          <cell r="AM157">
            <v>0</v>
          </cell>
          <cell r="AW157">
            <v>0</v>
          </cell>
          <cell r="AX157">
            <v>0</v>
          </cell>
          <cell r="AY157">
            <v>0</v>
          </cell>
        </row>
        <row r="158">
          <cell r="C158" t="str">
            <v>BNDD160224</v>
          </cell>
          <cell r="U158">
            <v>45952.770833333299</v>
          </cell>
          <cell r="V158">
            <v>45288.770833333299</v>
          </cell>
          <cell r="X158">
            <v>45288.770833333299</v>
          </cell>
          <cell r="Y158">
            <v>45288.770833333299</v>
          </cell>
          <cell r="Z158">
            <v>45288.770833333299</v>
          </cell>
          <cell r="AA158">
            <v>45288.770833333299</v>
          </cell>
          <cell r="AB158">
            <v>45288.770833333299</v>
          </cell>
          <cell r="AC158">
            <v>45288.770833333299</v>
          </cell>
          <cell r="AD158" t="str">
            <v>1450</v>
          </cell>
          <cell r="AE158" t="str">
            <v>250</v>
          </cell>
          <cell r="AF158" t="str">
            <v>250</v>
          </cell>
          <cell r="AG158" t="str">
            <v>250</v>
          </cell>
          <cell r="AH158" t="str">
            <v>250</v>
          </cell>
          <cell r="AI158" t="str">
            <v>995</v>
          </cell>
          <cell r="AJ158" t="str">
            <v>1000</v>
          </cell>
          <cell r="AK158" t="str">
            <v>995</v>
          </cell>
          <cell r="AL158" t="str">
            <v>995</v>
          </cell>
          <cell r="AM158">
            <v>4</v>
          </cell>
          <cell r="AN158">
            <v>46132</v>
          </cell>
          <cell r="AO158">
            <v>45468</v>
          </cell>
          <cell r="AP158">
            <v>46028</v>
          </cell>
          <cell r="AQ158">
            <v>45468</v>
          </cell>
          <cell r="AR158">
            <v>45468</v>
          </cell>
          <cell r="AS158">
            <v>45558</v>
          </cell>
          <cell r="AT158">
            <v>45653</v>
          </cell>
          <cell r="AU158">
            <v>45468</v>
          </cell>
          <cell r="AV158">
            <v>45653</v>
          </cell>
          <cell r="AW158">
            <v>1</v>
          </cell>
          <cell r="AX158">
            <v>0</v>
          </cell>
          <cell r="AY158">
            <v>0</v>
          </cell>
        </row>
        <row r="159">
          <cell r="C159" t="str">
            <v>BQKD160076</v>
          </cell>
          <cell r="U159">
            <v>45954.770833333299</v>
          </cell>
          <cell r="V159">
            <v>45954.770833333299</v>
          </cell>
          <cell r="W159">
            <v>45954.770833333299</v>
          </cell>
          <cell r="X159">
            <v>45954.770833333299</v>
          </cell>
          <cell r="Y159">
            <v>45954.770833333299</v>
          </cell>
          <cell r="Z159">
            <v>45954.770833333299</v>
          </cell>
          <cell r="AA159">
            <v>45954.770833333299</v>
          </cell>
          <cell r="AB159">
            <v>45954.770833333299</v>
          </cell>
          <cell r="AC159">
            <v>45954.770833333299</v>
          </cell>
          <cell r="AD159" t="str">
            <v>1460</v>
          </cell>
          <cell r="AE159" t="str">
            <v>710</v>
          </cell>
          <cell r="AF159" t="str">
            <v>710</v>
          </cell>
          <cell r="AG159" t="str">
            <v>710</v>
          </cell>
          <cell r="AH159" t="str">
            <v>710</v>
          </cell>
          <cell r="AI159" t="str">
            <v>1460</v>
          </cell>
          <cell r="AJ159" t="str">
            <v>1000</v>
          </cell>
          <cell r="AK159" t="str">
            <v>1460</v>
          </cell>
          <cell r="AL159" t="str">
            <v>1460</v>
          </cell>
          <cell r="AM159">
            <v>3</v>
          </cell>
          <cell r="AN159">
            <v>46134</v>
          </cell>
          <cell r="AO159">
            <v>46134</v>
          </cell>
          <cell r="AP159">
            <v>46134</v>
          </cell>
          <cell r="AQ159">
            <v>46134</v>
          </cell>
          <cell r="AR159">
            <v>46134</v>
          </cell>
          <cell r="AS159">
            <v>46224</v>
          </cell>
          <cell r="AT159">
            <v>46299</v>
          </cell>
          <cell r="AU159">
            <v>46134</v>
          </cell>
          <cell r="AV159">
            <v>46319</v>
          </cell>
          <cell r="AW159">
            <v>0</v>
          </cell>
          <cell r="AX159">
            <v>0</v>
          </cell>
          <cell r="AY159">
            <v>0</v>
          </cell>
        </row>
        <row r="160">
          <cell r="C160" t="str">
            <v>BSKD161477</v>
          </cell>
          <cell r="U160">
            <v>45370.770833333299</v>
          </cell>
          <cell r="V160">
            <v>45370.770833333299</v>
          </cell>
          <cell r="W160">
            <v>45370.770833333299</v>
          </cell>
          <cell r="X160">
            <v>45370.770833333299</v>
          </cell>
          <cell r="Y160">
            <v>45370.770833333299</v>
          </cell>
          <cell r="Z160">
            <v>45370.770833333299</v>
          </cell>
          <cell r="AA160">
            <v>45370.770833333299</v>
          </cell>
          <cell r="AB160">
            <v>45370.770833333299</v>
          </cell>
          <cell r="AC160">
            <v>45370.770833333299</v>
          </cell>
          <cell r="AD160" t="str">
            <v>350</v>
          </cell>
          <cell r="AE160" t="str">
            <v>350</v>
          </cell>
          <cell r="AF160" t="str">
            <v>350</v>
          </cell>
          <cell r="AG160" t="str">
            <v>350</v>
          </cell>
          <cell r="AH160" t="str">
            <v>350</v>
          </cell>
          <cell r="AI160" t="str">
            <v>150</v>
          </cell>
          <cell r="AJ160" t="str">
            <v>1000</v>
          </cell>
          <cell r="AK160" t="str">
            <v>150</v>
          </cell>
          <cell r="AL160" t="str">
            <v>150</v>
          </cell>
          <cell r="AM160">
            <v>0</v>
          </cell>
          <cell r="AW160">
            <v>0</v>
          </cell>
          <cell r="AX160">
            <v>0</v>
          </cell>
          <cell r="AY160">
            <v>0</v>
          </cell>
        </row>
        <row r="161">
          <cell r="C161" t="str">
            <v>BPHD160162</v>
          </cell>
          <cell r="U161">
            <v>45053.770833333299</v>
          </cell>
          <cell r="V161">
            <v>45053.770833333299</v>
          </cell>
          <cell r="W161">
            <v>45053.770833333299</v>
          </cell>
          <cell r="X161">
            <v>45053.770833333299</v>
          </cell>
          <cell r="Y161">
            <v>45053.770833333299</v>
          </cell>
          <cell r="Z161">
            <v>45053.770833333299</v>
          </cell>
          <cell r="AB161">
            <v>45053.770833333299</v>
          </cell>
          <cell r="AD161" t="str">
            <v>360</v>
          </cell>
          <cell r="AE161" t="str">
            <v>360</v>
          </cell>
          <cell r="AF161" t="str">
            <v>360</v>
          </cell>
          <cell r="AG161" t="str">
            <v>360</v>
          </cell>
          <cell r="AH161" t="str">
            <v>360</v>
          </cell>
          <cell r="AI161" t="str">
            <v>360</v>
          </cell>
          <cell r="AJ161" t="str">
            <v>1000</v>
          </cell>
          <cell r="AK161" t="str">
            <v>360</v>
          </cell>
          <cell r="AL161" t="str">
            <v>360</v>
          </cell>
          <cell r="AM161">
            <v>2</v>
          </cell>
          <cell r="AN161">
            <v>45233</v>
          </cell>
          <cell r="AO161">
            <v>45233</v>
          </cell>
          <cell r="AP161">
            <v>45233</v>
          </cell>
          <cell r="AQ161">
            <v>45233</v>
          </cell>
          <cell r="AR161">
            <v>45233</v>
          </cell>
          <cell r="AS161">
            <v>45323</v>
          </cell>
          <cell r="AT161">
            <v>46059</v>
          </cell>
          <cell r="AU161">
            <v>45233</v>
          </cell>
          <cell r="AV161">
            <v>46091</v>
          </cell>
          <cell r="AW161">
            <v>1</v>
          </cell>
          <cell r="AX161">
            <v>1</v>
          </cell>
          <cell r="AY161">
            <v>1</v>
          </cell>
        </row>
        <row r="162">
          <cell r="C162" t="str">
            <v>BQCD160106</v>
          </cell>
          <cell r="U162">
            <v>45954.770833333299</v>
          </cell>
          <cell r="V162">
            <v>45953.770833333299</v>
          </cell>
          <cell r="W162">
            <v>45953.770833333299</v>
          </cell>
          <cell r="X162">
            <v>45953.770833333299</v>
          </cell>
          <cell r="Y162">
            <v>45953.770833333299</v>
          </cell>
          <cell r="Z162">
            <v>45953.770833333299</v>
          </cell>
          <cell r="AA162">
            <v>45953.770833333299</v>
          </cell>
          <cell r="AB162">
            <v>45953.770833333299</v>
          </cell>
          <cell r="AC162">
            <v>45953.770833333299</v>
          </cell>
          <cell r="AD162" t="str">
            <v>1455</v>
          </cell>
          <cell r="AE162" t="str">
            <v>705</v>
          </cell>
          <cell r="AF162" t="str">
            <v>705</v>
          </cell>
          <cell r="AG162" t="str">
            <v>705</v>
          </cell>
          <cell r="AH162" t="str">
            <v>705</v>
          </cell>
          <cell r="AI162" t="str">
            <v>1455</v>
          </cell>
          <cell r="AJ162" t="str">
            <v>1000</v>
          </cell>
          <cell r="AK162" t="str">
            <v>1455</v>
          </cell>
          <cell r="AL162" t="str">
            <v>1455</v>
          </cell>
          <cell r="AM162">
            <v>4</v>
          </cell>
          <cell r="AN162">
            <v>46134</v>
          </cell>
          <cell r="AO162">
            <v>46133</v>
          </cell>
          <cell r="AP162">
            <v>46133</v>
          </cell>
          <cell r="AQ162">
            <v>46133</v>
          </cell>
          <cell r="AR162">
            <v>46133</v>
          </cell>
          <cell r="AS162">
            <v>46223</v>
          </cell>
          <cell r="AT162">
            <v>46216</v>
          </cell>
          <cell r="AU162">
            <v>46133</v>
          </cell>
          <cell r="AV162">
            <v>46318</v>
          </cell>
          <cell r="AW162">
            <v>0</v>
          </cell>
          <cell r="AX162">
            <v>0</v>
          </cell>
          <cell r="AY162">
            <v>0</v>
          </cell>
        </row>
        <row r="163">
          <cell r="C163" t="str">
            <v>BRCD160984</v>
          </cell>
          <cell r="U163">
            <v>45371.770833333299</v>
          </cell>
          <cell r="V163">
            <v>45371.770833333299</v>
          </cell>
          <cell r="W163">
            <v>45130.770833333299</v>
          </cell>
          <cell r="X163">
            <v>45371.770833333299</v>
          </cell>
          <cell r="Y163">
            <v>45371.770833333299</v>
          </cell>
          <cell r="AD163" t="str">
            <v>70</v>
          </cell>
          <cell r="AE163" t="str">
            <v>70</v>
          </cell>
          <cell r="AF163" t="str">
            <v>70</v>
          </cell>
          <cell r="AG163" t="str">
            <v>70</v>
          </cell>
          <cell r="AH163" t="str">
            <v>70</v>
          </cell>
          <cell r="AI163" t="str">
            <v>570</v>
          </cell>
          <cell r="AJ163" t="str">
            <v>1000</v>
          </cell>
          <cell r="AK163" t="str">
            <v>570</v>
          </cell>
          <cell r="AL163" t="str">
            <v>2070</v>
          </cell>
          <cell r="AM163">
            <v>5</v>
          </cell>
          <cell r="AN163">
            <v>45551</v>
          </cell>
          <cell r="AO163">
            <v>45551</v>
          </cell>
          <cell r="AP163">
            <v>45310</v>
          </cell>
          <cell r="AQ163">
            <v>45551</v>
          </cell>
          <cell r="AR163">
            <v>45551</v>
          </cell>
          <cell r="AS163">
            <v>46184</v>
          </cell>
          <cell r="AT163">
            <v>46163</v>
          </cell>
          <cell r="AU163">
            <v>46166</v>
          </cell>
          <cell r="AV163">
            <v>46351</v>
          </cell>
          <cell r="AW163">
            <v>1</v>
          </cell>
          <cell r="AX163">
            <v>0</v>
          </cell>
          <cell r="AY163">
            <v>0</v>
          </cell>
        </row>
        <row r="164">
          <cell r="C164" t="str">
            <v>BQGD230029</v>
          </cell>
          <cell r="U164">
            <v>45334.770833333299</v>
          </cell>
          <cell r="V164">
            <v>45334.770833333299</v>
          </cell>
          <cell r="W164">
            <v>44236.770833333299</v>
          </cell>
          <cell r="X164">
            <v>45334.770833333299</v>
          </cell>
          <cell r="Y164">
            <v>45334.770833333299</v>
          </cell>
          <cell r="Z164">
            <v>44918.770833333299</v>
          </cell>
          <cell r="AA164">
            <v>45288.770833333299</v>
          </cell>
          <cell r="AB164">
            <v>45288.770833333299</v>
          </cell>
          <cell r="AC164">
            <v>45288.770833333299</v>
          </cell>
          <cell r="AD164" t="str">
            <v>360</v>
          </cell>
          <cell r="AE164" t="str">
            <v>165</v>
          </cell>
          <cell r="AF164" t="str">
            <v>165</v>
          </cell>
          <cell r="AG164" t="str">
            <v>165</v>
          </cell>
          <cell r="AH164" t="str">
            <v>165</v>
          </cell>
          <cell r="AI164" t="str">
            <v>190</v>
          </cell>
          <cell r="AJ164" t="str">
            <v>190</v>
          </cell>
          <cell r="AK164" t="str">
            <v>190</v>
          </cell>
          <cell r="AL164" t="str">
            <v>190</v>
          </cell>
          <cell r="AM164">
            <v>6</v>
          </cell>
          <cell r="AN164">
            <v>45514</v>
          </cell>
          <cell r="AO164">
            <v>45514</v>
          </cell>
          <cell r="AP164">
            <v>44416</v>
          </cell>
          <cell r="AQ164">
            <v>45514</v>
          </cell>
          <cell r="AR164">
            <v>45514</v>
          </cell>
          <cell r="AS164">
            <v>45188</v>
          </cell>
          <cell r="AT164">
            <v>45614</v>
          </cell>
          <cell r="AU164">
            <v>45468</v>
          </cell>
          <cell r="AV164">
            <v>45614</v>
          </cell>
          <cell r="AW164">
            <v>1</v>
          </cell>
          <cell r="AX164">
            <v>0</v>
          </cell>
          <cell r="AY164">
            <v>0</v>
          </cell>
        </row>
        <row r="165">
          <cell r="C165" t="str">
            <v>BQLD160182</v>
          </cell>
          <cell r="U165">
            <v>45264.770833333299</v>
          </cell>
          <cell r="V165">
            <v>45264.770833333299</v>
          </cell>
          <cell r="W165">
            <v>45264.770833333299</v>
          </cell>
          <cell r="X165">
            <v>45264.770833333299</v>
          </cell>
          <cell r="Y165">
            <v>45264.770833333299</v>
          </cell>
          <cell r="Z165">
            <v>45053.770833333299</v>
          </cell>
          <cell r="AB165">
            <v>45053.770833333299</v>
          </cell>
          <cell r="AD165" t="str">
            <v>330</v>
          </cell>
          <cell r="AE165" t="str">
            <v>380</v>
          </cell>
          <cell r="AF165" t="str">
            <v>380</v>
          </cell>
          <cell r="AG165" t="str">
            <v>380</v>
          </cell>
          <cell r="AH165" t="str">
            <v>380</v>
          </cell>
          <cell r="AI165" t="str">
            <v>880</v>
          </cell>
          <cell r="AJ165" t="str">
            <v>1000</v>
          </cell>
          <cell r="AK165" t="str">
            <v>880</v>
          </cell>
          <cell r="AL165" t="str">
            <v>880</v>
          </cell>
          <cell r="AM165">
            <v>3</v>
          </cell>
          <cell r="AN165">
            <v>45444</v>
          </cell>
          <cell r="AO165">
            <v>45444</v>
          </cell>
          <cell r="AP165">
            <v>45444</v>
          </cell>
          <cell r="AQ165">
            <v>45444</v>
          </cell>
          <cell r="AR165">
            <v>45444</v>
          </cell>
          <cell r="AS165">
            <v>45323</v>
          </cell>
          <cell r="AT165">
            <v>46059</v>
          </cell>
          <cell r="AU165">
            <v>45233</v>
          </cell>
          <cell r="AV165">
            <v>46139</v>
          </cell>
          <cell r="AW165">
            <v>1</v>
          </cell>
          <cell r="AX165">
            <v>1</v>
          </cell>
          <cell r="AY165">
            <v>0</v>
          </cell>
        </row>
        <row r="166">
          <cell r="C166" t="str">
            <v>BRED161124</v>
          </cell>
          <cell r="U166">
            <v>45954.770833333299</v>
          </cell>
          <cell r="V166">
            <v>45954.770833333299</v>
          </cell>
          <cell r="W166">
            <v>45954.770833333299</v>
          </cell>
          <cell r="X166">
            <v>45954.770833333299</v>
          </cell>
          <cell r="Y166">
            <v>45954.770833333299</v>
          </cell>
          <cell r="Z166">
            <v>45954.770833333299</v>
          </cell>
          <cell r="AA166">
            <v>45954.770833333299</v>
          </cell>
          <cell r="AB166">
            <v>45954.770833333299</v>
          </cell>
          <cell r="AC166">
            <v>45954.770833333299</v>
          </cell>
          <cell r="AD166" t="str">
            <v>1470</v>
          </cell>
          <cell r="AE166" t="str">
            <v>730</v>
          </cell>
          <cell r="AF166" t="str">
            <v>730</v>
          </cell>
          <cell r="AG166" t="str">
            <v>730</v>
          </cell>
          <cell r="AH166" t="str">
            <v>730</v>
          </cell>
          <cell r="AI166" t="str">
            <v>1470</v>
          </cell>
          <cell r="AJ166" t="str">
            <v>1000</v>
          </cell>
          <cell r="AK166" t="str">
            <v>1470</v>
          </cell>
          <cell r="AL166" t="str">
            <v>1470</v>
          </cell>
          <cell r="AM166">
            <v>4</v>
          </cell>
          <cell r="AN166">
            <v>46134</v>
          </cell>
          <cell r="AO166">
            <v>46134</v>
          </cell>
          <cell r="AP166">
            <v>46134</v>
          </cell>
          <cell r="AQ166">
            <v>46134</v>
          </cell>
          <cell r="AR166">
            <v>46134</v>
          </cell>
          <cell r="AS166">
            <v>46224</v>
          </cell>
          <cell r="AT166">
            <v>46216</v>
          </cell>
          <cell r="AU166">
            <v>46134</v>
          </cell>
          <cell r="AV166">
            <v>46319</v>
          </cell>
          <cell r="AW166">
            <v>0</v>
          </cell>
          <cell r="AX166">
            <v>0</v>
          </cell>
          <cell r="AY166">
            <v>0</v>
          </cell>
        </row>
        <row r="167">
          <cell r="C167" t="str">
            <v>BRHD161312</v>
          </cell>
          <cell r="U167">
            <v>45264.770833333299</v>
          </cell>
          <cell r="V167">
            <v>45264.770833333299</v>
          </cell>
          <cell r="W167">
            <v>45264.770833333299</v>
          </cell>
          <cell r="X167">
            <v>45264.770833333299</v>
          </cell>
          <cell r="Y167">
            <v>45264.770833333299</v>
          </cell>
          <cell r="AD167" t="str">
            <v>280</v>
          </cell>
          <cell r="AE167" t="str">
            <v>280</v>
          </cell>
          <cell r="AF167" t="str">
            <v>280</v>
          </cell>
          <cell r="AG167" t="str">
            <v>280</v>
          </cell>
          <cell r="AH167" t="str">
            <v>280</v>
          </cell>
          <cell r="AI167" t="str">
            <v>280</v>
          </cell>
          <cell r="AJ167" t="str">
            <v>280</v>
          </cell>
          <cell r="AK167" t="str">
            <v>280</v>
          </cell>
          <cell r="AL167" t="str">
            <v>280</v>
          </cell>
          <cell r="AM167">
            <v>5</v>
          </cell>
          <cell r="AN167">
            <v>45444</v>
          </cell>
          <cell r="AO167">
            <v>45444</v>
          </cell>
          <cell r="AP167">
            <v>45444</v>
          </cell>
          <cell r="AQ167">
            <v>45444</v>
          </cell>
          <cell r="AR167">
            <v>45444</v>
          </cell>
          <cell r="AS167">
            <v>45531</v>
          </cell>
          <cell r="AT167">
            <v>45502</v>
          </cell>
          <cell r="AU167">
            <v>45531</v>
          </cell>
          <cell r="AV167">
            <v>45531</v>
          </cell>
          <cell r="AW167">
            <v>1</v>
          </cell>
          <cell r="AX167">
            <v>0</v>
          </cell>
          <cell r="AY167">
            <v>0</v>
          </cell>
        </row>
        <row r="168">
          <cell r="C168" t="str">
            <v>BRBD160901</v>
          </cell>
          <cell r="U168">
            <v>45166.770833333299</v>
          </cell>
          <cell r="V168">
            <v>45166.770833333299</v>
          </cell>
          <cell r="W168">
            <v>45166.770833333299</v>
          </cell>
          <cell r="X168">
            <v>45166.770833333299</v>
          </cell>
          <cell r="Y168">
            <v>45166.770833333299</v>
          </cell>
          <cell r="AD168" t="str">
            <v>215</v>
          </cell>
          <cell r="AE168" t="str">
            <v>215</v>
          </cell>
          <cell r="AF168" t="str">
            <v>215</v>
          </cell>
          <cell r="AG168" t="str">
            <v>215</v>
          </cell>
          <cell r="AH168" t="str">
            <v>215</v>
          </cell>
          <cell r="AI168" t="str">
            <v>715</v>
          </cell>
          <cell r="AJ168" t="str">
            <v>715</v>
          </cell>
          <cell r="AK168" t="str">
            <v>715</v>
          </cell>
          <cell r="AL168" t="str">
            <v>715</v>
          </cell>
          <cell r="AM168">
            <v>3</v>
          </cell>
          <cell r="AN168">
            <v>45346</v>
          </cell>
          <cell r="AO168">
            <v>45346</v>
          </cell>
          <cell r="AP168">
            <v>45346</v>
          </cell>
          <cell r="AQ168">
            <v>45346</v>
          </cell>
          <cell r="AR168">
            <v>45346</v>
          </cell>
          <cell r="AS168">
            <v>45650</v>
          </cell>
          <cell r="AT168">
            <v>45518</v>
          </cell>
          <cell r="AU168">
            <v>45560</v>
          </cell>
          <cell r="AV168">
            <v>45609</v>
          </cell>
          <cell r="AW168">
            <v>1</v>
          </cell>
          <cell r="AX168">
            <v>0</v>
          </cell>
          <cell r="AY168">
            <v>0</v>
          </cell>
        </row>
        <row r="169">
          <cell r="C169" t="str">
            <v>BRBD160892</v>
          </cell>
          <cell r="U169">
            <v>45166.770833333299</v>
          </cell>
          <cell r="V169">
            <v>45166.770833333299</v>
          </cell>
          <cell r="W169">
            <v>45166.770833333299</v>
          </cell>
          <cell r="X169">
            <v>45166.770833333299</v>
          </cell>
          <cell r="Y169">
            <v>45166.770833333299</v>
          </cell>
          <cell r="AB169">
            <v>43464.770833333299</v>
          </cell>
          <cell r="AC169">
            <v>44160.770833333299</v>
          </cell>
          <cell r="AD169" t="str">
            <v>180</v>
          </cell>
          <cell r="AE169" t="str">
            <v>190</v>
          </cell>
          <cell r="AF169" t="str">
            <v>190</v>
          </cell>
          <cell r="AG169" t="str">
            <v>190</v>
          </cell>
          <cell r="AH169" t="str">
            <v>190</v>
          </cell>
          <cell r="AI169" t="str">
            <v>690</v>
          </cell>
          <cell r="AJ169" t="str">
            <v>690</v>
          </cell>
          <cell r="AK169" t="str">
            <v>690</v>
          </cell>
          <cell r="AL169" t="str">
            <v>690</v>
          </cell>
          <cell r="AM169">
            <v>2</v>
          </cell>
          <cell r="AN169">
            <v>45346</v>
          </cell>
          <cell r="AO169">
            <v>45346</v>
          </cell>
          <cell r="AP169">
            <v>45346</v>
          </cell>
          <cell r="AQ169">
            <v>45346</v>
          </cell>
          <cell r="AR169">
            <v>45346</v>
          </cell>
          <cell r="AS169">
            <v>45650</v>
          </cell>
          <cell r="AT169">
            <v>45518</v>
          </cell>
          <cell r="AU169">
            <v>43644</v>
          </cell>
          <cell r="AV169">
            <v>44525</v>
          </cell>
          <cell r="AW169">
            <v>1</v>
          </cell>
          <cell r="AX169">
            <v>0</v>
          </cell>
          <cell r="AY169">
            <v>0</v>
          </cell>
        </row>
        <row r="170">
          <cell r="C170" t="str">
            <v>BRGD161225</v>
          </cell>
          <cell r="U170">
            <v>45166.770833333299</v>
          </cell>
          <cell r="V170">
            <v>45166.770833333299</v>
          </cell>
          <cell r="W170">
            <v>45166.770833333299</v>
          </cell>
          <cell r="X170">
            <v>45166.770833333299</v>
          </cell>
          <cell r="Y170">
            <v>45166.770833333299</v>
          </cell>
          <cell r="AB170">
            <v>43865.770833333299</v>
          </cell>
          <cell r="AD170" t="str">
            <v>380</v>
          </cell>
          <cell r="AE170" t="str">
            <v>390</v>
          </cell>
          <cell r="AF170" t="str">
            <v>390</v>
          </cell>
          <cell r="AG170" t="str">
            <v>390</v>
          </cell>
          <cell r="AH170" t="str">
            <v>390</v>
          </cell>
          <cell r="AI170" t="str">
            <v>890</v>
          </cell>
          <cell r="AJ170" t="str">
            <v>890</v>
          </cell>
          <cell r="AK170" t="str">
            <v>890</v>
          </cell>
          <cell r="AL170" t="str">
            <v>890</v>
          </cell>
          <cell r="AM170">
            <v>4</v>
          </cell>
          <cell r="AN170">
            <v>45346</v>
          </cell>
          <cell r="AO170">
            <v>45346</v>
          </cell>
          <cell r="AP170">
            <v>45346</v>
          </cell>
          <cell r="AQ170">
            <v>45346</v>
          </cell>
          <cell r="AR170">
            <v>45346</v>
          </cell>
          <cell r="AS170">
            <v>45668</v>
          </cell>
          <cell r="AT170">
            <v>45536</v>
          </cell>
          <cell r="AU170">
            <v>44045</v>
          </cell>
          <cell r="AV170">
            <v>45627</v>
          </cell>
          <cell r="AW170">
            <v>1</v>
          </cell>
          <cell r="AX170">
            <v>0</v>
          </cell>
          <cell r="AY170">
            <v>0</v>
          </cell>
        </row>
        <row r="171">
          <cell r="C171" t="str">
            <v>BRAD160816</v>
          </cell>
          <cell r="U171">
            <v>45264.770833333299</v>
          </cell>
          <cell r="V171">
            <v>45264.770833333299</v>
          </cell>
          <cell r="W171">
            <v>45264.770833333299</v>
          </cell>
          <cell r="X171">
            <v>45264.770833333299</v>
          </cell>
          <cell r="Y171">
            <v>45264.770833333299</v>
          </cell>
          <cell r="AD171" t="str">
            <v>120</v>
          </cell>
          <cell r="AE171" t="str">
            <v>120</v>
          </cell>
          <cell r="AF171" t="str">
            <v>120</v>
          </cell>
          <cell r="AG171" t="str">
            <v>120</v>
          </cell>
          <cell r="AH171" t="str">
            <v>120</v>
          </cell>
          <cell r="AI171" t="str">
            <v>620</v>
          </cell>
          <cell r="AJ171" t="str">
            <v>1000</v>
          </cell>
          <cell r="AK171" t="str">
            <v>620</v>
          </cell>
          <cell r="AL171" t="str">
            <v>620</v>
          </cell>
          <cell r="AM171">
            <v>2</v>
          </cell>
          <cell r="AN171">
            <v>45444</v>
          </cell>
          <cell r="AO171">
            <v>45444</v>
          </cell>
          <cell r="AP171">
            <v>45444</v>
          </cell>
          <cell r="AQ171">
            <v>45444</v>
          </cell>
          <cell r="AR171">
            <v>45444</v>
          </cell>
          <cell r="AS171">
            <v>46156</v>
          </cell>
          <cell r="AT171">
            <v>46059</v>
          </cell>
          <cell r="AU171">
            <v>46066</v>
          </cell>
          <cell r="AV171">
            <v>46115</v>
          </cell>
          <cell r="AW171">
            <v>1</v>
          </cell>
          <cell r="AX171">
            <v>1</v>
          </cell>
          <cell r="AY171">
            <v>0</v>
          </cell>
        </row>
        <row r="172">
          <cell r="C172" t="str">
            <v>BSDD161729</v>
          </cell>
          <cell r="U172">
            <v>46051.770833333299</v>
          </cell>
          <cell r="V172">
            <v>46051.770833333299</v>
          </cell>
          <cell r="W172">
            <v>46051.770833333299</v>
          </cell>
          <cell r="X172">
            <v>46051.770833333299</v>
          </cell>
          <cell r="Y172">
            <v>46051.770833333299</v>
          </cell>
          <cell r="Z172">
            <v>46051.770833333299</v>
          </cell>
          <cell r="AA172">
            <v>46051.770833333299</v>
          </cell>
          <cell r="AB172">
            <v>46051.770833333299</v>
          </cell>
          <cell r="AC172">
            <v>46051.770833333299</v>
          </cell>
          <cell r="AD172" t="str">
            <v>1500</v>
          </cell>
          <cell r="AE172" t="str">
            <v>750</v>
          </cell>
          <cell r="AF172" t="str">
            <v>500</v>
          </cell>
          <cell r="AG172" t="str">
            <v>750</v>
          </cell>
          <cell r="AH172" t="str">
            <v>750</v>
          </cell>
          <cell r="AI172" t="str">
            <v>1500</v>
          </cell>
          <cell r="AJ172" t="str">
            <v>1000</v>
          </cell>
          <cell r="AK172" t="str">
            <v>1500</v>
          </cell>
          <cell r="AL172" t="str">
            <v>3000</v>
          </cell>
          <cell r="AM172">
            <v>4</v>
          </cell>
          <cell r="AN172">
            <v>46231</v>
          </cell>
          <cell r="AO172">
            <v>46231</v>
          </cell>
          <cell r="AP172">
            <v>46178</v>
          </cell>
          <cell r="AQ172">
            <v>46231</v>
          </cell>
          <cell r="AR172">
            <v>46231</v>
          </cell>
          <cell r="AS172">
            <v>46321</v>
          </cell>
          <cell r="AT172">
            <v>46303</v>
          </cell>
          <cell r="AU172">
            <v>46231</v>
          </cell>
          <cell r="AV172">
            <v>46416</v>
          </cell>
          <cell r="AW172">
            <v>0</v>
          </cell>
          <cell r="AX172">
            <v>0</v>
          </cell>
          <cell r="AY172">
            <v>0</v>
          </cell>
        </row>
        <row r="173">
          <cell r="C173" t="str">
            <v>BQID160519</v>
          </cell>
          <cell r="U173">
            <v>46044.770833333299</v>
          </cell>
          <cell r="V173">
            <v>46044.770833333299</v>
          </cell>
          <cell r="W173">
            <v>46044.770833333299</v>
          </cell>
          <cell r="X173">
            <v>46044.770833333299</v>
          </cell>
          <cell r="Y173">
            <v>46044.770833333299</v>
          </cell>
          <cell r="Z173">
            <v>46044.770833333299</v>
          </cell>
          <cell r="AA173">
            <v>46044.770833333299</v>
          </cell>
          <cell r="AB173">
            <v>46044.770833333299</v>
          </cell>
          <cell r="AC173">
            <v>46044.770833333299</v>
          </cell>
          <cell r="AD173" t="str">
            <v>1500</v>
          </cell>
          <cell r="AE173" t="str">
            <v>750</v>
          </cell>
          <cell r="AF173" t="str">
            <v>500</v>
          </cell>
          <cell r="AG173" t="str">
            <v>750</v>
          </cell>
          <cell r="AH173" t="str">
            <v>750</v>
          </cell>
          <cell r="AI173" t="str">
            <v>1500</v>
          </cell>
          <cell r="AJ173" t="str">
            <v>1000</v>
          </cell>
          <cell r="AK173" t="str">
            <v>1500</v>
          </cell>
          <cell r="AL173" t="str">
            <v>3000</v>
          </cell>
          <cell r="AM173">
            <v>6</v>
          </cell>
          <cell r="AN173">
            <v>46224</v>
          </cell>
          <cell r="AO173">
            <v>46170</v>
          </cell>
          <cell r="AP173">
            <v>46128</v>
          </cell>
          <cell r="AQ173">
            <v>46170</v>
          </cell>
          <cell r="AR173">
            <v>46170</v>
          </cell>
          <cell r="AS173">
            <v>46295</v>
          </cell>
          <cell r="AT173">
            <v>46211</v>
          </cell>
          <cell r="AU173">
            <v>46224</v>
          </cell>
          <cell r="AV173">
            <v>46409</v>
          </cell>
          <cell r="AW173">
            <v>0</v>
          </cell>
          <cell r="AX173">
            <v>0</v>
          </cell>
          <cell r="AY173">
            <v>0</v>
          </cell>
        </row>
        <row r="174">
          <cell r="C174" t="str">
            <v>BSKD161467</v>
          </cell>
          <cell r="U174">
            <v>46044.770833333299</v>
          </cell>
          <cell r="V174">
            <v>46044.770833333299</v>
          </cell>
          <cell r="W174">
            <v>46044.770833333299</v>
          </cell>
          <cell r="X174">
            <v>46044.770833333299</v>
          </cell>
          <cell r="Y174">
            <v>46044.770833333299</v>
          </cell>
          <cell r="Z174">
            <v>46044.770833333299</v>
          </cell>
          <cell r="AA174">
            <v>46044.770833333299</v>
          </cell>
          <cell r="AB174">
            <v>46044.770833333299</v>
          </cell>
          <cell r="AC174">
            <v>46044.770833333299</v>
          </cell>
          <cell r="AD174" t="str">
            <v>1500</v>
          </cell>
          <cell r="AE174" t="str">
            <v>750</v>
          </cell>
          <cell r="AF174" t="str">
            <v>500</v>
          </cell>
          <cell r="AG174" t="str">
            <v>750</v>
          </cell>
          <cell r="AH174" t="str">
            <v>750</v>
          </cell>
          <cell r="AI174" t="str">
            <v>1500</v>
          </cell>
          <cell r="AJ174" t="str">
            <v>1000</v>
          </cell>
          <cell r="AK174" t="str">
            <v>1500</v>
          </cell>
          <cell r="AL174" t="str">
            <v>3000</v>
          </cell>
          <cell r="AM174">
            <v>7</v>
          </cell>
          <cell r="AN174">
            <v>46224</v>
          </cell>
          <cell r="AO174">
            <v>46152</v>
          </cell>
          <cell r="AP174">
            <v>46116</v>
          </cell>
          <cell r="AQ174">
            <v>46152</v>
          </cell>
          <cell r="AR174">
            <v>46152</v>
          </cell>
          <cell r="AS174">
            <v>46259</v>
          </cell>
          <cell r="AT174">
            <v>46187</v>
          </cell>
          <cell r="AU174">
            <v>46224</v>
          </cell>
          <cell r="AV174">
            <v>46409</v>
          </cell>
          <cell r="AW174">
            <v>0</v>
          </cell>
          <cell r="AX174">
            <v>0</v>
          </cell>
          <cell r="AY174">
            <v>0</v>
          </cell>
        </row>
        <row r="175">
          <cell r="C175" t="str">
            <v>BQKD200047</v>
          </cell>
          <cell r="U175">
            <v>45954.770833333299</v>
          </cell>
          <cell r="V175">
            <v>45954.770833333299</v>
          </cell>
          <cell r="W175">
            <v>45851.770833333299</v>
          </cell>
          <cell r="X175">
            <v>45954.770833333299</v>
          </cell>
          <cell r="Y175">
            <v>45954.770833333299</v>
          </cell>
          <cell r="Z175">
            <v>45851.770833333299</v>
          </cell>
          <cell r="AA175">
            <v>45851.770833333299</v>
          </cell>
          <cell r="AB175">
            <v>45851.770833333299</v>
          </cell>
          <cell r="AC175">
            <v>45851.770833333299</v>
          </cell>
          <cell r="AD175" t="str">
            <v>1210</v>
          </cell>
          <cell r="AE175" t="str">
            <v>460</v>
          </cell>
          <cell r="AF175" t="str">
            <v>460</v>
          </cell>
          <cell r="AG175" t="str">
            <v>460</v>
          </cell>
          <cell r="AH175" t="str">
            <v>460</v>
          </cell>
          <cell r="AI175" t="str">
            <v>1210</v>
          </cell>
          <cell r="AJ175" t="str">
            <v>1000</v>
          </cell>
          <cell r="AK175" t="str">
            <v>1210</v>
          </cell>
          <cell r="AL175" t="str">
            <v>1210</v>
          </cell>
          <cell r="AM175">
            <v>4</v>
          </cell>
          <cell r="AN175">
            <v>46134</v>
          </cell>
          <cell r="AO175">
            <v>46134</v>
          </cell>
          <cell r="AP175">
            <v>46031</v>
          </cell>
          <cell r="AQ175">
            <v>46134</v>
          </cell>
          <cell r="AR175">
            <v>46134</v>
          </cell>
          <cell r="AS175">
            <v>46121</v>
          </cell>
          <cell r="AT175">
            <v>46216</v>
          </cell>
          <cell r="AU175">
            <v>46031</v>
          </cell>
          <cell r="AV175">
            <v>46216</v>
          </cell>
          <cell r="AW175">
            <v>1</v>
          </cell>
          <cell r="AX175">
            <v>0</v>
          </cell>
          <cell r="AY175">
            <v>0</v>
          </cell>
        </row>
        <row r="176">
          <cell r="C176" t="str">
            <v>BRGD230256</v>
          </cell>
          <cell r="U176">
            <v>46029.770833333299</v>
          </cell>
          <cell r="V176">
            <v>46029.770833333299</v>
          </cell>
          <cell r="W176">
            <v>46029.770833333299</v>
          </cell>
          <cell r="X176">
            <v>46029.770833333299</v>
          </cell>
          <cell r="Y176">
            <v>46029.770833333299</v>
          </cell>
          <cell r="Z176">
            <v>46029.770833333299</v>
          </cell>
          <cell r="AA176">
            <v>46029.770833333299</v>
          </cell>
          <cell r="AB176">
            <v>46029.770833333299</v>
          </cell>
          <cell r="AC176">
            <v>46029.770833333299</v>
          </cell>
          <cell r="AD176" t="str">
            <v>1500</v>
          </cell>
          <cell r="AE176" t="str">
            <v>750</v>
          </cell>
          <cell r="AF176" t="str">
            <v>750</v>
          </cell>
          <cell r="AG176" t="str">
            <v>750</v>
          </cell>
          <cell r="AH176" t="str">
            <v>750</v>
          </cell>
          <cell r="AI176" t="str">
            <v>1500</v>
          </cell>
          <cell r="AJ176" t="str">
            <v>1000</v>
          </cell>
          <cell r="AK176" t="str">
            <v>1500</v>
          </cell>
          <cell r="AL176" t="str">
            <v>3000</v>
          </cell>
          <cell r="AM176">
            <v>5</v>
          </cell>
          <cell r="AN176">
            <v>46209</v>
          </cell>
          <cell r="AO176">
            <v>46180</v>
          </cell>
          <cell r="AP176">
            <v>46180</v>
          </cell>
          <cell r="AQ176">
            <v>46180</v>
          </cell>
          <cell r="AR176">
            <v>46180</v>
          </cell>
          <cell r="AS176">
            <v>46299</v>
          </cell>
          <cell r="AT176">
            <v>46230</v>
          </cell>
          <cell r="AU176">
            <v>46209</v>
          </cell>
          <cell r="AV176">
            <v>46394</v>
          </cell>
          <cell r="AW176">
            <v>0</v>
          </cell>
          <cell r="AX176">
            <v>0</v>
          </cell>
          <cell r="AY176">
            <v>0</v>
          </cell>
        </row>
        <row r="177">
          <cell r="C177" t="str">
            <v>BPLD200068</v>
          </cell>
          <cell r="U177">
            <v>46072.770833333299</v>
          </cell>
          <cell r="V177">
            <v>46072.770833333299</v>
          </cell>
          <cell r="W177">
            <v>46072.770833333299</v>
          </cell>
          <cell r="X177">
            <v>46072.770833333299</v>
          </cell>
          <cell r="Y177">
            <v>46072.770833333299</v>
          </cell>
          <cell r="Z177">
            <v>46072.770833333299</v>
          </cell>
          <cell r="AA177">
            <v>46072.770833333299</v>
          </cell>
          <cell r="AB177">
            <v>46072.770833333299</v>
          </cell>
          <cell r="AC177">
            <v>46072.770833333299</v>
          </cell>
          <cell r="AD177" t="str">
            <v>1500</v>
          </cell>
          <cell r="AE177" t="str">
            <v>750</v>
          </cell>
          <cell r="AF177" t="str">
            <v>500</v>
          </cell>
          <cell r="AG177" t="str">
            <v>750</v>
          </cell>
          <cell r="AH177" t="str">
            <v>750</v>
          </cell>
          <cell r="AI177" t="str">
            <v>1500</v>
          </cell>
          <cell r="AJ177" t="str">
            <v>1000</v>
          </cell>
          <cell r="AK177" t="str">
            <v>1500</v>
          </cell>
          <cell r="AL177" t="str">
            <v>3000</v>
          </cell>
          <cell r="AM177">
            <v>14</v>
          </cell>
          <cell r="AN177">
            <v>46180</v>
          </cell>
          <cell r="AO177">
            <v>46126</v>
          </cell>
          <cell r="AP177">
            <v>46108</v>
          </cell>
          <cell r="AQ177">
            <v>46126</v>
          </cell>
          <cell r="AR177">
            <v>46126</v>
          </cell>
          <cell r="AS177">
            <v>46180</v>
          </cell>
          <cell r="AT177">
            <v>46144</v>
          </cell>
          <cell r="AU177">
            <v>46180</v>
          </cell>
          <cell r="AV177">
            <v>46287</v>
          </cell>
          <cell r="AW177">
            <v>0</v>
          </cell>
          <cell r="AX177">
            <v>0</v>
          </cell>
          <cell r="AY177">
            <v>1</v>
          </cell>
        </row>
        <row r="178">
          <cell r="C178" t="str">
            <v>BQKD200048</v>
          </cell>
          <cell r="U178">
            <v>45954.770833333299</v>
          </cell>
          <cell r="V178">
            <v>45954.770833333299</v>
          </cell>
          <cell r="W178">
            <v>45755.770833333299</v>
          </cell>
          <cell r="X178">
            <v>45954.770833333299</v>
          </cell>
          <cell r="Y178">
            <v>45954.770833333299</v>
          </cell>
          <cell r="Z178">
            <v>45755.770833333299</v>
          </cell>
          <cell r="AA178">
            <v>45755.770833333299</v>
          </cell>
          <cell r="AB178">
            <v>45755.770833333299</v>
          </cell>
          <cell r="AC178">
            <v>45755.770833333299</v>
          </cell>
          <cell r="AD178" t="str">
            <v>510</v>
          </cell>
          <cell r="AE178" t="str">
            <v>510</v>
          </cell>
          <cell r="AF178" t="str">
            <v>510</v>
          </cell>
          <cell r="AG178" t="str">
            <v>510</v>
          </cell>
          <cell r="AH178" t="str">
            <v>510</v>
          </cell>
          <cell r="AI178" t="str">
            <v>1260</v>
          </cell>
          <cell r="AJ178" t="str">
            <v>1000</v>
          </cell>
          <cell r="AK178" t="str">
            <v>1260</v>
          </cell>
          <cell r="AL178" t="str">
            <v>1260</v>
          </cell>
          <cell r="AM178">
            <v>4</v>
          </cell>
          <cell r="AN178">
            <v>46134</v>
          </cell>
          <cell r="AO178">
            <v>46134</v>
          </cell>
          <cell r="AP178">
            <v>45935</v>
          </cell>
          <cell r="AQ178">
            <v>46134</v>
          </cell>
          <cell r="AR178">
            <v>46134</v>
          </cell>
          <cell r="AS178">
            <v>46025</v>
          </cell>
          <cell r="AT178">
            <v>46120</v>
          </cell>
          <cell r="AU178">
            <v>45935</v>
          </cell>
          <cell r="AV178">
            <v>46120</v>
          </cell>
          <cell r="AW178">
            <v>1</v>
          </cell>
          <cell r="AX178">
            <v>0</v>
          </cell>
          <cell r="AY178">
            <v>0</v>
          </cell>
        </row>
        <row r="179">
          <cell r="C179" t="str">
            <v>BRAD160803</v>
          </cell>
          <cell r="U179">
            <v>45954.770833333299</v>
          </cell>
          <cell r="V179">
            <v>45954.770833333299</v>
          </cell>
          <cell r="W179">
            <v>45954.770833333299</v>
          </cell>
          <cell r="X179">
            <v>45954.770833333299</v>
          </cell>
          <cell r="Y179">
            <v>45954.770833333299</v>
          </cell>
          <cell r="Z179">
            <v>45954.770833333299</v>
          </cell>
          <cell r="AA179">
            <v>45744.770833333299</v>
          </cell>
          <cell r="AB179">
            <v>45954.770833333299</v>
          </cell>
          <cell r="AC179">
            <v>45954.770833333299</v>
          </cell>
          <cell r="AD179" t="str">
            <v>1455</v>
          </cell>
          <cell r="AE179" t="str">
            <v>705</v>
          </cell>
          <cell r="AF179" t="str">
            <v>705</v>
          </cell>
          <cell r="AG179" t="str">
            <v>705</v>
          </cell>
          <cell r="AH179" t="str">
            <v>705</v>
          </cell>
          <cell r="AI179" t="str">
            <v>1455</v>
          </cell>
          <cell r="AJ179" t="str">
            <v>1000</v>
          </cell>
          <cell r="AK179" t="str">
            <v>1455</v>
          </cell>
          <cell r="AL179" t="str">
            <v>1455</v>
          </cell>
          <cell r="AM179">
            <v>4</v>
          </cell>
          <cell r="AN179">
            <v>46134</v>
          </cell>
          <cell r="AO179">
            <v>46134</v>
          </cell>
          <cell r="AP179">
            <v>46134</v>
          </cell>
          <cell r="AQ179">
            <v>46134</v>
          </cell>
          <cell r="AR179">
            <v>46134</v>
          </cell>
          <cell r="AS179">
            <v>46224</v>
          </cell>
          <cell r="AT179">
            <v>46109</v>
          </cell>
          <cell r="AU179">
            <v>46134</v>
          </cell>
          <cell r="AV179">
            <v>46319</v>
          </cell>
          <cell r="AW179">
            <v>0</v>
          </cell>
          <cell r="AX179">
            <v>0</v>
          </cell>
          <cell r="AY179">
            <v>1</v>
          </cell>
        </row>
        <row r="180">
          <cell r="C180" t="str">
            <v>BSGD161898</v>
          </cell>
          <cell r="U180">
            <v>45371.770833333299</v>
          </cell>
          <cell r="V180">
            <v>45371.770833333299</v>
          </cell>
          <cell r="W180">
            <v>45371.770833333299</v>
          </cell>
          <cell r="X180">
            <v>45371.770833333299</v>
          </cell>
          <cell r="Z180">
            <v>45265.770833333299</v>
          </cell>
          <cell r="AA180">
            <v>45265.770833333299</v>
          </cell>
          <cell r="AB180">
            <v>45265.770833333299</v>
          </cell>
          <cell r="AC180">
            <v>45265.770833333299</v>
          </cell>
          <cell r="AD180" t="str">
            <v>680</v>
          </cell>
          <cell r="AE180" t="str">
            <v>210</v>
          </cell>
          <cell r="AF180" t="str">
            <v>210</v>
          </cell>
          <cell r="AG180" t="str">
            <v>210</v>
          </cell>
          <cell r="AH180" t="str">
            <v>210</v>
          </cell>
          <cell r="AI180" t="str">
            <v>680</v>
          </cell>
          <cell r="AJ180" t="str">
            <v>1000</v>
          </cell>
          <cell r="AK180" t="str">
            <v>680</v>
          </cell>
          <cell r="AL180" t="str">
            <v>680</v>
          </cell>
          <cell r="AM180">
            <v>2</v>
          </cell>
          <cell r="AN180">
            <v>45551</v>
          </cell>
          <cell r="AO180">
            <v>45551</v>
          </cell>
          <cell r="AP180">
            <v>45551</v>
          </cell>
          <cell r="AQ180">
            <v>45551</v>
          </cell>
          <cell r="AR180">
            <v>46147</v>
          </cell>
          <cell r="AS180">
            <v>45535</v>
          </cell>
          <cell r="AT180">
            <v>45630</v>
          </cell>
          <cell r="AU180">
            <v>45445</v>
          </cell>
          <cell r="AV180">
            <v>45630</v>
          </cell>
          <cell r="AW180">
            <v>1</v>
          </cell>
          <cell r="AX180">
            <v>0</v>
          </cell>
          <cell r="AY180">
            <v>0</v>
          </cell>
        </row>
        <row r="181">
          <cell r="C181" t="str">
            <v>BSGD161904</v>
          </cell>
          <cell r="U181">
            <v>45265.770833333299</v>
          </cell>
          <cell r="V181">
            <v>44871.770833333299</v>
          </cell>
          <cell r="W181">
            <v>44871.770833333299</v>
          </cell>
          <cell r="X181">
            <v>44871.770833333299</v>
          </cell>
          <cell r="Y181">
            <v>44871.770833333299</v>
          </cell>
          <cell r="Z181">
            <v>45265.770833333299</v>
          </cell>
          <cell r="AA181">
            <v>45265.770833333299</v>
          </cell>
          <cell r="AB181">
            <v>45265.770833333299</v>
          </cell>
          <cell r="AC181">
            <v>45265.770833333299</v>
          </cell>
          <cell r="AD181" t="str">
            <v>500</v>
          </cell>
          <cell r="AE181" t="str">
            <v>500</v>
          </cell>
          <cell r="AF181" t="str">
            <v>500</v>
          </cell>
          <cell r="AG181" t="str">
            <v>500</v>
          </cell>
          <cell r="AH181" t="str">
            <v>500</v>
          </cell>
          <cell r="AI181" t="str">
            <v>500</v>
          </cell>
          <cell r="AJ181" t="str">
            <v>1000</v>
          </cell>
          <cell r="AK181" t="str">
            <v>500</v>
          </cell>
          <cell r="AL181" t="str">
            <v>500</v>
          </cell>
          <cell r="AM181">
            <v>3</v>
          </cell>
          <cell r="AN181">
            <v>45445</v>
          </cell>
          <cell r="AO181">
            <v>45051</v>
          </cell>
          <cell r="AP181">
            <v>45051</v>
          </cell>
          <cell r="AQ181">
            <v>45051</v>
          </cell>
          <cell r="AR181">
            <v>45051</v>
          </cell>
          <cell r="AS181">
            <v>45535</v>
          </cell>
          <cell r="AT181">
            <v>45630</v>
          </cell>
          <cell r="AU181">
            <v>45445</v>
          </cell>
          <cell r="AV181">
            <v>45630</v>
          </cell>
          <cell r="AW181">
            <v>1</v>
          </cell>
          <cell r="AX181">
            <v>0</v>
          </cell>
          <cell r="AY181">
            <v>0</v>
          </cell>
        </row>
        <row r="182">
          <cell r="C182" t="str">
            <v>BPBD200118</v>
          </cell>
          <cell r="U182">
            <v>45334.770833333299</v>
          </cell>
          <cell r="V182">
            <v>45334.770833333299</v>
          </cell>
          <cell r="W182">
            <v>45001.770833333299</v>
          </cell>
          <cell r="X182">
            <v>45334.770833333299</v>
          </cell>
          <cell r="Y182">
            <v>45334.770833333299</v>
          </cell>
          <cell r="Z182">
            <v>45112.770833333299</v>
          </cell>
          <cell r="AB182">
            <v>45112.770833333299</v>
          </cell>
          <cell r="AC182">
            <v>45112.770833333299</v>
          </cell>
          <cell r="AD182" t="str">
            <v>230</v>
          </cell>
          <cell r="AE182" t="str">
            <v>335</v>
          </cell>
          <cell r="AF182" t="str">
            <v>335</v>
          </cell>
          <cell r="AG182" t="str">
            <v>335</v>
          </cell>
          <cell r="AH182" t="str">
            <v>335</v>
          </cell>
          <cell r="AI182" t="str">
            <v>230</v>
          </cell>
          <cell r="AJ182" t="str">
            <v>1000</v>
          </cell>
          <cell r="AK182" t="str">
            <v>230</v>
          </cell>
          <cell r="AL182" t="str">
            <v>230</v>
          </cell>
          <cell r="AM182">
            <v>3</v>
          </cell>
          <cell r="AN182">
            <v>45514</v>
          </cell>
          <cell r="AO182">
            <v>45514</v>
          </cell>
          <cell r="AP182">
            <v>45181</v>
          </cell>
          <cell r="AQ182">
            <v>45514</v>
          </cell>
          <cell r="AR182">
            <v>45514</v>
          </cell>
          <cell r="AS182">
            <v>45382</v>
          </cell>
          <cell r="AT182">
            <v>46135</v>
          </cell>
          <cell r="AU182">
            <v>45292</v>
          </cell>
          <cell r="AV182">
            <v>45477</v>
          </cell>
          <cell r="AW182">
            <v>1</v>
          </cell>
          <cell r="AX182">
            <v>0</v>
          </cell>
          <cell r="AY182">
            <v>0</v>
          </cell>
        </row>
        <row r="183">
          <cell r="C183" t="str">
            <v>BQJD120016</v>
          </cell>
          <cell r="U183">
            <v>45264.770833333299</v>
          </cell>
          <cell r="V183">
            <v>45264.770833333299</v>
          </cell>
          <cell r="W183">
            <v>45264.770833333299</v>
          </cell>
          <cell r="X183">
            <v>45264.770833333299</v>
          </cell>
          <cell r="Y183">
            <v>45264.770833333299</v>
          </cell>
          <cell r="AD183" t="str">
            <v>150</v>
          </cell>
          <cell r="AE183" t="str">
            <v>150</v>
          </cell>
          <cell r="AF183" t="str">
            <v>150</v>
          </cell>
          <cell r="AG183" t="str">
            <v>150</v>
          </cell>
          <cell r="AH183" t="str">
            <v>150</v>
          </cell>
          <cell r="AI183" t="str">
            <v>650</v>
          </cell>
          <cell r="AJ183" t="str">
            <v>1000</v>
          </cell>
          <cell r="AK183" t="str">
            <v>650</v>
          </cell>
          <cell r="AL183" t="str">
            <v>650</v>
          </cell>
          <cell r="AM183">
            <v>2</v>
          </cell>
          <cell r="AN183">
            <v>45444</v>
          </cell>
          <cell r="AO183">
            <v>45444</v>
          </cell>
          <cell r="AP183">
            <v>45444</v>
          </cell>
          <cell r="AQ183">
            <v>45444</v>
          </cell>
          <cell r="AR183">
            <v>45444</v>
          </cell>
          <cell r="AS183">
            <v>46159</v>
          </cell>
          <cell r="AT183">
            <v>46059</v>
          </cell>
          <cell r="AU183">
            <v>46069</v>
          </cell>
          <cell r="AV183">
            <v>46118</v>
          </cell>
          <cell r="AW183">
            <v>1</v>
          </cell>
          <cell r="AX183">
            <v>1</v>
          </cell>
          <cell r="AY183">
            <v>0</v>
          </cell>
        </row>
        <row r="184">
          <cell r="C184" t="str">
            <v>BRDD161021</v>
          </cell>
          <cell r="AD184" t="str">
            <v>435</v>
          </cell>
          <cell r="AE184" t="str">
            <v>435</v>
          </cell>
          <cell r="AF184" t="str">
            <v>435</v>
          </cell>
          <cell r="AG184" t="str">
            <v>435</v>
          </cell>
          <cell r="AH184" t="str">
            <v>435</v>
          </cell>
          <cell r="AI184" t="str">
            <v>435</v>
          </cell>
          <cell r="AJ184" t="str">
            <v>1000</v>
          </cell>
          <cell r="AK184" t="str">
            <v>435</v>
          </cell>
          <cell r="AL184" t="str">
            <v>435</v>
          </cell>
          <cell r="AM184">
            <v>2</v>
          </cell>
          <cell r="AN184">
            <v>46118</v>
          </cell>
          <cell r="AO184">
            <v>46095</v>
          </cell>
          <cell r="AP184">
            <v>46095</v>
          </cell>
          <cell r="AQ184">
            <v>46118</v>
          </cell>
          <cell r="AR184">
            <v>46118</v>
          </cell>
          <cell r="AS184">
            <v>46140</v>
          </cell>
          <cell r="AT184">
            <v>46059</v>
          </cell>
          <cell r="AU184">
            <v>46050</v>
          </cell>
          <cell r="AV184">
            <v>46098</v>
          </cell>
          <cell r="AW184">
            <v>1</v>
          </cell>
          <cell r="AX184">
            <v>1</v>
          </cell>
          <cell r="AY184">
            <v>1</v>
          </cell>
        </row>
        <row r="185">
          <cell r="C185" t="str">
            <v>BQBD160040</v>
          </cell>
          <cell r="U185">
            <v>46073.770833333299</v>
          </cell>
          <cell r="V185">
            <v>46073.770833333299</v>
          </cell>
          <cell r="W185">
            <v>46073.770833333299</v>
          </cell>
          <cell r="X185">
            <v>46073.770833333299</v>
          </cell>
          <cell r="Y185">
            <v>46073.770833333299</v>
          </cell>
          <cell r="Z185">
            <v>46073.770833333299</v>
          </cell>
          <cell r="AA185">
            <v>46073.770833333299</v>
          </cell>
          <cell r="AB185">
            <v>46073.770833333299</v>
          </cell>
          <cell r="AC185">
            <v>46073.770833333299</v>
          </cell>
          <cell r="AD185" t="str">
            <v>1500</v>
          </cell>
          <cell r="AE185" t="str">
            <v>750</v>
          </cell>
          <cell r="AF185" t="str">
            <v>500</v>
          </cell>
          <cell r="AG185" t="str">
            <v>750</v>
          </cell>
          <cell r="AH185" t="str">
            <v>750</v>
          </cell>
          <cell r="AI185" t="str">
            <v>1500</v>
          </cell>
          <cell r="AJ185" t="str">
            <v>1000</v>
          </cell>
          <cell r="AK185" t="str">
            <v>1500</v>
          </cell>
          <cell r="AL185" t="str">
            <v>3000</v>
          </cell>
          <cell r="AM185">
            <v>3</v>
          </cell>
          <cell r="AN185">
            <v>46253</v>
          </cell>
          <cell r="AO185">
            <v>46253</v>
          </cell>
          <cell r="AP185">
            <v>46240</v>
          </cell>
          <cell r="AQ185">
            <v>46253</v>
          </cell>
          <cell r="AR185">
            <v>46253</v>
          </cell>
          <cell r="AS185">
            <v>46343</v>
          </cell>
          <cell r="AT185">
            <v>46407</v>
          </cell>
          <cell r="AU185">
            <v>46253</v>
          </cell>
          <cell r="AV185">
            <v>46438</v>
          </cell>
          <cell r="AW185">
            <v>0</v>
          </cell>
          <cell r="AX185">
            <v>0</v>
          </cell>
          <cell r="AY185">
            <v>0</v>
          </cell>
        </row>
        <row r="186">
          <cell r="C186" t="str">
            <v>BQGD160315</v>
          </cell>
          <cell r="AD186" t="str">
            <v>390</v>
          </cell>
          <cell r="AE186" t="str">
            <v>390</v>
          </cell>
          <cell r="AF186" t="str">
            <v>390</v>
          </cell>
          <cell r="AG186" t="str">
            <v>390</v>
          </cell>
          <cell r="AH186" t="str">
            <v>390</v>
          </cell>
          <cell r="AI186" t="str">
            <v>640</v>
          </cell>
          <cell r="AJ186" t="str">
            <v>1000</v>
          </cell>
          <cell r="AK186" t="str">
            <v>640</v>
          </cell>
          <cell r="AL186" t="str">
            <v>640</v>
          </cell>
          <cell r="AM186">
            <v>3</v>
          </cell>
          <cell r="AN186">
            <v>46070</v>
          </cell>
          <cell r="AO186">
            <v>46065</v>
          </cell>
          <cell r="AP186">
            <v>46065</v>
          </cell>
          <cell r="AQ186">
            <v>46070</v>
          </cell>
          <cell r="AR186">
            <v>46070</v>
          </cell>
          <cell r="AS186">
            <v>46132</v>
          </cell>
          <cell r="AT186">
            <v>46033</v>
          </cell>
          <cell r="AU186">
            <v>46042</v>
          </cell>
          <cell r="AV186">
            <v>46091</v>
          </cell>
          <cell r="AW186">
            <v>1</v>
          </cell>
          <cell r="AX186">
            <v>1</v>
          </cell>
          <cell r="AY186">
            <v>1</v>
          </cell>
        </row>
        <row r="187">
          <cell r="C187" t="str">
            <v>BRDD161019</v>
          </cell>
          <cell r="AD187" t="str">
            <v>550</v>
          </cell>
          <cell r="AE187" t="str">
            <v>550</v>
          </cell>
          <cell r="AF187" t="str">
            <v>550</v>
          </cell>
          <cell r="AG187" t="str">
            <v>550</v>
          </cell>
          <cell r="AH187" t="str">
            <v>550</v>
          </cell>
          <cell r="AI187" t="str">
            <v>550</v>
          </cell>
          <cell r="AJ187" t="str">
            <v>1000</v>
          </cell>
          <cell r="AK187" t="str">
            <v>550</v>
          </cell>
          <cell r="AL187" t="str">
            <v>550</v>
          </cell>
          <cell r="AM187">
            <v>3</v>
          </cell>
          <cell r="AN187">
            <v>46128</v>
          </cell>
          <cell r="AO187">
            <v>46106</v>
          </cell>
          <cell r="AP187">
            <v>46106</v>
          </cell>
          <cell r="AQ187">
            <v>46128</v>
          </cell>
          <cell r="AR187">
            <v>46128</v>
          </cell>
          <cell r="AS187">
            <v>46149</v>
          </cell>
          <cell r="AT187">
            <v>46059</v>
          </cell>
          <cell r="AU187">
            <v>46060</v>
          </cell>
          <cell r="AV187">
            <v>46109</v>
          </cell>
          <cell r="AW187">
            <v>0</v>
          </cell>
          <cell r="AX187">
            <v>1</v>
          </cell>
          <cell r="AY187">
            <v>1</v>
          </cell>
        </row>
        <row r="188">
          <cell r="C188" t="str">
            <v>BRJD160606</v>
          </cell>
          <cell r="AD188" t="str">
            <v>200</v>
          </cell>
          <cell r="AE188" t="str">
            <v>200</v>
          </cell>
          <cell r="AF188" t="str">
            <v>200</v>
          </cell>
          <cell r="AG188" t="str">
            <v>200</v>
          </cell>
          <cell r="AH188" t="str">
            <v>200</v>
          </cell>
          <cell r="AI188" t="str">
            <v>200</v>
          </cell>
          <cell r="AJ188" t="str">
            <v>1000</v>
          </cell>
          <cell r="AK188" t="str">
            <v>200</v>
          </cell>
          <cell r="AL188" t="str">
            <v>200</v>
          </cell>
          <cell r="AM188">
            <v>1</v>
          </cell>
          <cell r="AN188">
            <v>46096</v>
          </cell>
          <cell r="AO188">
            <v>46074</v>
          </cell>
          <cell r="AP188">
            <v>46074</v>
          </cell>
          <cell r="AQ188">
            <v>46096</v>
          </cell>
          <cell r="AR188">
            <v>46096</v>
          </cell>
          <cell r="AS188">
            <v>46118</v>
          </cell>
          <cell r="AT188">
            <v>46059</v>
          </cell>
          <cell r="AU188">
            <v>46028</v>
          </cell>
          <cell r="AV188">
            <v>46077</v>
          </cell>
          <cell r="AW188">
            <v>1</v>
          </cell>
          <cell r="AX188">
            <v>1</v>
          </cell>
          <cell r="AY188">
            <v>1</v>
          </cell>
        </row>
        <row r="189">
          <cell r="C189" t="str">
            <v>BRLD160724</v>
          </cell>
          <cell r="AD189" t="str">
            <v>335</v>
          </cell>
          <cell r="AE189" t="str">
            <v>335</v>
          </cell>
          <cell r="AF189" t="str">
            <v>335</v>
          </cell>
          <cell r="AG189" t="str">
            <v>335</v>
          </cell>
          <cell r="AH189" t="str">
            <v>335</v>
          </cell>
          <cell r="AI189" t="str">
            <v>335</v>
          </cell>
          <cell r="AJ189" t="str">
            <v>1000</v>
          </cell>
          <cell r="AK189" t="str">
            <v>335</v>
          </cell>
          <cell r="AL189" t="str">
            <v>335</v>
          </cell>
          <cell r="AM189">
            <v>2</v>
          </cell>
          <cell r="AN189">
            <v>46109</v>
          </cell>
          <cell r="AO189">
            <v>46086</v>
          </cell>
          <cell r="AP189">
            <v>46086</v>
          </cell>
          <cell r="AQ189">
            <v>46109</v>
          </cell>
          <cell r="AR189">
            <v>46109</v>
          </cell>
          <cell r="AS189">
            <v>46131</v>
          </cell>
          <cell r="AT189">
            <v>46059</v>
          </cell>
          <cell r="AU189">
            <v>46041</v>
          </cell>
          <cell r="AV189">
            <v>46089</v>
          </cell>
          <cell r="AW189">
            <v>1</v>
          </cell>
          <cell r="AX189">
            <v>1</v>
          </cell>
          <cell r="AY189">
            <v>1</v>
          </cell>
        </row>
        <row r="190">
          <cell r="C190" t="str">
            <v>BSBD161624</v>
          </cell>
          <cell r="AD190" t="str">
            <v>160</v>
          </cell>
          <cell r="AE190" t="str">
            <v>460</v>
          </cell>
          <cell r="AF190" t="str">
            <v>460</v>
          </cell>
          <cell r="AG190" t="str">
            <v>460</v>
          </cell>
          <cell r="AH190" t="str">
            <v>460</v>
          </cell>
          <cell r="AI190" t="str">
            <v>460</v>
          </cell>
          <cell r="AJ190" t="str">
            <v>1000</v>
          </cell>
          <cell r="AK190" t="str">
            <v>460</v>
          </cell>
          <cell r="AL190" t="str">
            <v>460</v>
          </cell>
          <cell r="AM190">
            <v>2</v>
          </cell>
          <cell r="AN190">
            <v>46046</v>
          </cell>
          <cell r="AO190">
            <v>46097</v>
          </cell>
          <cell r="AP190">
            <v>46097</v>
          </cell>
          <cell r="AQ190">
            <v>46120</v>
          </cell>
          <cell r="AR190">
            <v>46120</v>
          </cell>
          <cell r="AS190">
            <v>46142</v>
          </cell>
          <cell r="AT190">
            <v>46059</v>
          </cell>
          <cell r="AU190">
            <v>46052</v>
          </cell>
          <cell r="AV190">
            <v>46101</v>
          </cell>
          <cell r="AW190">
            <v>1</v>
          </cell>
          <cell r="AX190">
            <v>1</v>
          </cell>
          <cell r="AY190">
            <v>1</v>
          </cell>
        </row>
        <row r="191">
          <cell r="C191" t="str">
            <v>BSAD161576</v>
          </cell>
          <cell r="AD191" t="str">
            <v>140</v>
          </cell>
          <cell r="AE191" t="str">
            <v>140</v>
          </cell>
          <cell r="AF191" t="str">
            <v>140</v>
          </cell>
          <cell r="AG191" t="str">
            <v>140</v>
          </cell>
          <cell r="AH191" t="str">
            <v>140</v>
          </cell>
          <cell r="AI191" t="str">
            <v>140</v>
          </cell>
          <cell r="AJ191" t="str">
            <v>1000</v>
          </cell>
          <cell r="AK191" t="str">
            <v>140</v>
          </cell>
          <cell r="AL191" t="str">
            <v>140</v>
          </cell>
          <cell r="AM191">
            <v>0</v>
          </cell>
          <cell r="AW191">
            <v>0</v>
          </cell>
          <cell r="AX191">
            <v>0</v>
          </cell>
          <cell r="AY191">
            <v>0</v>
          </cell>
        </row>
        <row r="192">
          <cell r="C192" t="str">
            <v>BRED161077</v>
          </cell>
          <cell r="U192">
            <v>45264.770833333299</v>
          </cell>
          <cell r="V192">
            <v>45264.770833333299</v>
          </cell>
          <cell r="X192">
            <v>45264.770833333299</v>
          </cell>
          <cell r="Y192">
            <v>45264.770833333299</v>
          </cell>
          <cell r="Z192">
            <v>45198.770833333299</v>
          </cell>
          <cell r="AA192">
            <v>45198.770833333299</v>
          </cell>
          <cell r="AB192">
            <v>45198.770833333299</v>
          </cell>
          <cell r="AC192">
            <v>45198.770833333299</v>
          </cell>
          <cell r="AD192" t="str">
            <v>130</v>
          </cell>
          <cell r="AE192" t="str">
            <v>330</v>
          </cell>
          <cell r="AF192" t="str">
            <v>330</v>
          </cell>
          <cell r="AG192" t="str">
            <v>330</v>
          </cell>
          <cell r="AH192" t="str">
            <v>330</v>
          </cell>
          <cell r="AI192" t="str">
            <v>330</v>
          </cell>
          <cell r="AJ192" t="str">
            <v>1000</v>
          </cell>
          <cell r="AK192" t="str">
            <v>330</v>
          </cell>
          <cell r="AL192" t="str">
            <v>330</v>
          </cell>
          <cell r="AM192">
            <v>2</v>
          </cell>
          <cell r="AN192">
            <v>45444</v>
          </cell>
          <cell r="AO192">
            <v>45444</v>
          </cell>
          <cell r="AP192">
            <v>46086</v>
          </cell>
          <cell r="AQ192">
            <v>45444</v>
          </cell>
          <cell r="AR192">
            <v>45444</v>
          </cell>
          <cell r="AS192">
            <v>45468</v>
          </cell>
          <cell r="AT192">
            <v>45563</v>
          </cell>
          <cell r="AU192">
            <v>45378</v>
          </cell>
          <cell r="AV192">
            <v>45563</v>
          </cell>
          <cell r="AW192">
            <v>1</v>
          </cell>
          <cell r="AX192">
            <v>0</v>
          </cell>
          <cell r="AY192">
            <v>1</v>
          </cell>
        </row>
        <row r="193">
          <cell r="C193" t="str">
            <v>BRDD161036</v>
          </cell>
          <cell r="U193">
            <v>46051.770833333299</v>
          </cell>
          <cell r="V193">
            <v>46051.770833333299</v>
          </cell>
          <cell r="W193">
            <v>46051.770833333299</v>
          </cell>
          <cell r="X193">
            <v>46051.770833333299</v>
          </cell>
          <cell r="Y193">
            <v>46051.770833333299</v>
          </cell>
          <cell r="Z193">
            <v>46051.770833333299</v>
          </cell>
          <cell r="AA193">
            <v>46051.770833333299</v>
          </cell>
          <cell r="AB193">
            <v>46051.770833333299</v>
          </cell>
          <cell r="AC193">
            <v>46051.770833333299</v>
          </cell>
          <cell r="AD193" t="str">
            <v>1500</v>
          </cell>
          <cell r="AE193" t="str">
            <v>750</v>
          </cell>
          <cell r="AF193" t="str">
            <v>500</v>
          </cell>
          <cell r="AG193" t="str">
            <v>750</v>
          </cell>
          <cell r="AH193" t="str">
            <v>750</v>
          </cell>
          <cell r="AI193" t="str">
            <v>750</v>
          </cell>
          <cell r="AJ193" t="str">
            <v>1500</v>
          </cell>
          <cell r="AK193" t="str">
            <v>1500</v>
          </cell>
          <cell r="AL193" t="str">
            <v>3000</v>
          </cell>
          <cell r="AM193">
            <v>6</v>
          </cell>
          <cell r="AN193">
            <v>46231</v>
          </cell>
          <cell r="AO193">
            <v>46178</v>
          </cell>
          <cell r="AP193">
            <v>46136</v>
          </cell>
          <cell r="AQ193">
            <v>46178</v>
          </cell>
          <cell r="AR193">
            <v>46178</v>
          </cell>
          <cell r="AS193">
            <v>46178</v>
          </cell>
          <cell r="AT193">
            <v>46303</v>
          </cell>
          <cell r="AU193">
            <v>46231</v>
          </cell>
          <cell r="AV193">
            <v>46416</v>
          </cell>
          <cell r="AW193">
            <v>0</v>
          </cell>
          <cell r="AX193">
            <v>0</v>
          </cell>
          <cell r="AY193">
            <v>0</v>
          </cell>
        </row>
        <row r="194">
          <cell r="C194" t="str">
            <v>BRCD160940</v>
          </cell>
          <cell r="U194">
            <v>45198.770833333299</v>
          </cell>
          <cell r="V194">
            <v>45198.770833333299</v>
          </cell>
          <cell r="W194">
            <v>45198.770833333299</v>
          </cell>
          <cell r="X194">
            <v>45198.770833333299</v>
          </cell>
          <cell r="Y194">
            <v>45198.770833333299</v>
          </cell>
          <cell r="AA194">
            <v>45198.770833333299</v>
          </cell>
          <cell r="AB194">
            <v>43843.770833333299</v>
          </cell>
          <cell r="AD194" t="str">
            <v>250</v>
          </cell>
          <cell r="AE194" t="str">
            <v>250</v>
          </cell>
          <cell r="AF194" t="str">
            <v>250</v>
          </cell>
          <cell r="AG194" t="str">
            <v>250</v>
          </cell>
          <cell r="AH194" t="str">
            <v>250</v>
          </cell>
          <cell r="AI194" t="str">
            <v>750</v>
          </cell>
          <cell r="AJ194" t="str">
            <v>750</v>
          </cell>
          <cell r="AK194" t="str">
            <v>750</v>
          </cell>
          <cell r="AL194" t="str">
            <v>750</v>
          </cell>
          <cell r="AM194">
            <v>4</v>
          </cell>
          <cell r="AN194">
            <v>45378</v>
          </cell>
          <cell r="AO194">
            <v>45378</v>
          </cell>
          <cell r="AP194">
            <v>45378</v>
          </cell>
          <cell r="AQ194">
            <v>45378</v>
          </cell>
          <cell r="AR194">
            <v>45378</v>
          </cell>
          <cell r="AS194">
            <v>45640</v>
          </cell>
          <cell r="AT194">
            <v>45563</v>
          </cell>
          <cell r="AU194">
            <v>44023</v>
          </cell>
          <cell r="AV194">
            <v>45614</v>
          </cell>
          <cell r="AW194">
            <v>1</v>
          </cell>
          <cell r="AX194">
            <v>0</v>
          </cell>
          <cell r="AY194">
            <v>0</v>
          </cell>
        </row>
        <row r="195">
          <cell r="C195" t="str">
            <v>BQCD160129</v>
          </cell>
          <cell r="U195">
            <v>45265.770833333299</v>
          </cell>
          <cell r="V195">
            <v>45265.770833333299</v>
          </cell>
          <cell r="W195">
            <v>45265.770833333299</v>
          </cell>
          <cell r="X195">
            <v>45265.770833333299</v>
          </cell>
          <cell r="Y195">
            <v>45265.770833333299</v>
          </cell>
          <cell r="Z195">
            <v>44964.770833333299</v>
          </cell>
          <cell r="AB195">
            <v>44964.770833333299</v>
          </cell>
          <cell r="AD195" t="str">
            <v>195</v>
          </cell>
          <cell r="AE195" t="str">
            <v>195</v>
          </cell>
          <cell r="AF195" t="str">
            <v>195</v>
          </cell>
          <cell r="AG195" t="str">
            <v>195</v>
          </cell>
          <cell r="AH195" t="str">
            <v>195</v>
          </cell>
          <cell r="AI195" t="str">
            <v>695</v>
          </cell>
          <cell r="AJ195" t="str">
            <v>695</v>
          </cell>
          <cell r="AK195" t="str">
            <v>695</v>
          </cell>
          <cell r="AL195" t="str">
            <v>695</v>
          </cell>
          <cell r="AM195">
            <v>3</v>
          </cell>
          <cell r="AN195">
            <v>45445</v>
          </cell>
          <cell r="AO195">
            <v>45445</v>
          </cell>
          <cell r="AP195">
            <v>45445</v>
          </cell>
          <cell r="AQ195">
            <v>45445</v>
          </cell>
          <cell r="AR195">
            <v>45445</v>
          </cell>
          <cell r="AS195">
            <v>45234</v>
          </cell>
          <cell r="AT195">
            <v>45518</v>
          </cell>
          <cell r="AU195">
            <v>45144</v>
          </cell>
          <cell r="AV195">
            <v>45609</v>
          </cell>
          <cell r="AW195">
            <v>1</v>
          </cell>
          <cell r="AX195">
            <v>0</v>
          </cell>
          <cell r="AY195">
            <v>0</v>
          </cell>
        </row>
        <row r="196">
          <cell r="C196" t="str">
            <v>BQJD160027</v>
          </cell>
          <cell r="U196">
            <v>45264.770833333299</v>
          </cell>
          <cell r="V196">
            <v>45264.770833333299</v>
          </cell>
          <cell r="W196">
            <v>45264.770833333299</v>
          </cell>
          <cell r="X196">
            <v>45264.770833333299</v>
          </cell>
          <cell r="Y196">
            <v>45264.770833333299</v>
          </cell>
          <cell r="Z196">
            <v>44964.770833333299</v>
          </cell>
          <cell r="AB196">
            <v>44964.770833333299</v>
          </cell>
          <cell r="AD196" t="str">
            <v>600</v>
          </cell>
          <cell r="AE196" t="str">
            <v>600</v>
          </cell>
          <cell r="AF196" t="str">
            <v>600</v>
          </cell>
          <cell r="AG196" t="str">
            <v>600</v>
          </cell>
          <cell r="AH196" t="str">
            <v>600</v>
          </cell>
          <cell r="AI196" t="str">
            <v>600</v>
          </cell>
          <cell r="AJ196" t="str">
            <v>600</v>
          </cell>
          <cell r="AK196" t="str">
            <v>600</v>
          </cell>
          <cell r="AL196" t="str">
            <v>600</v>
          </cell>
          <cell r="AM196">
            <v>2</v>
          </cell>
          <cell r="AN196">
            <v>45444</v>
          </cell>
          <cell r="AO196">
            <v>45444</v>
          </cell>
          <cell r="AP196">
            <v>45444</v>
          </cell>
          <cell r="AQ196">
            <v>45444</v>
          </cell>
          <cell r="AR196">
            <v>45444</v>
          </cell>
          <cell r="AS196">
            <v>45234</v>
          </cell>
          <cell r="AT196">
            <v>45509</v>
          </cell>
          <cell r="AU196">
            <v>45144</v>
          </cell>
          <cell r="AV196">
            <v>45600</v>
          </cell>
          <cell r="AW196">
            <v>1</v>
          </cell>
          <cell r="AX196">
            <v>0</v>
          </cell>
          <cell r="AY196">
            <v>0</v>
          </cell>
        </row>
        <row r="197">
          <cell r="C197" t="str">
            <v>BRHD161304</v>
          </cell>
          <cell r="U197">
            <v>45265.770833333299</v>
          </cell>
          <cell r="V197">
            <v>45265.770833333299</v>
          </cell>
          <cell r="W197">
            <v>45265.770833333299</v>
          </cell>
          <cell r="X197">
            <v>45265.770833333299</v>
          </cell>
          <cell r="Y197">
            <v>45265.770833333299</v>
          </cell>
          <cell r="Z197">
            <v>45265.770833333299</v>
          </cell>
          <cell r="AA197">
            <v>45265.770833333299</v>
          </cell>
          <cell r="AB197">
            <v>45265.770833333299</v>
          </cell>
          <cell r="AC197">
            <v>45265.770833333299</v>
          </cell>
          <cell r="AD197" t="str">
            <v>400</v>
          </cell>
          <cell r="AE197" t="str">
            <v>400</v>
          </cell>
          <cell r="AF197" t="str">
            <v>400</v>
          </cell>
          <cell r="AG197" t="str">
            <v>400</v>
          </cell>
          <cell r="AH197" t="str">
            <v>400</v>
          </cell>
          <cell r="AI197" t="str">
            <v>400</v>
          </cell>
          <cell r="AJ197" t="str">
            <v>400</v>
          </cell>
          <cell r="AK197" t="str">
            <v>400</v>
          </cell>
          <cell r="AL197" t="str">
            <v>400</v>
          </cell>
          <cell r="AM197">
            <v>2</v>
          </cell>
          <cell r="AN197">
            <v>45445</v>
          </cell>
          <cell r="AO197">
            <v>45445</v>
          </cell>
          <cell r="AP197">
            <v>45445</v>
          </cell>
          <cell r="AQ197">
            <v>45445</v>
          </cell>
          <cell r="AR197">
            <v>45445</v>
          </cell>
          <cell r="AS197">
            <v>45535</v>
          </cell>
          <cell r="AT197">
            <v>45630</v>
          </cell>
          <cell r="AU197">
            <v>45445</v>
          </cell>
          <cell r="AV197">
            <v>45630</v>
          </cell>
          <cell r="AW197">
            <v>1</v>
          </cell>
          <cell r="AX197">
            <v>0</v>
          </cell>
          <cell r="AY197">
            <v>0</v>
          </cell>
        </row>
        <row r="198">
          <cell r="C198" t="str">
            <v>BRGD161233</v>
          </cell>
          <cell r="U198">
            <v>46077.770833333299</v>
          </cell>
          <cell r="V198">
            <v>46077.770833333299</v>
          </cell>
          <cell r="W198">
            <v>46077.770833333299</v>
          </cell>
          <cell r="X198">
            <v>46077.770833333299</v>
          </cell>
          <cell r="Y198">
            <v>46077.770833333299</v>
          </cell>
          <cell r="Z198">
            <v>46077.770833333299</v>
          </cell>
          <cell r="AA198">
            <v>46077.770833333299</v>
          </cell>
          <cell r="AB198">
            <v>46077.770833333299</v>
          </cell>
          <cell r="AC198">
            <v>46077.770833333299</v>
          </cell>
          <cell r="AD198" t="str">
            <v>1500</v>
          </cell>
          <cell r="AE198" t="str">
            <v>750</v>
          </cell>
          <cell r="AF198" t="str">
            <v>500</v>
          </cell>
          <cell r="AG198" t="str">
            <v>750</v>
          </cell>
          <cell r="AH198" t="str">
            <v>750</v>
          </cell>
          <cell r="AI198" t="str">
            <v>1500</v>
          </cell>
          <cell r="AJ198" t="str">
            <v>1000</v>
          </cell>
          <cell r="AK198" t="str">
            <v>1500</v>
          </cell>
          <cell r="AL198" t="str">
            <v>3000</v>
          </cell>
          <cell r="AM198">
            <v>7</v>
          </cell>
          <cell r="AN198">
            <v>46257</v>
          </cell>
          <cell r="AO198">
            <v>46185</v>
          </cell>
          <cell r="AP198">
            <v>46149</v>
          </cell>
          <cell r="AQ198">
            <v>46185</v>
          </cell>
          <cell r="AR198">
            <v>46185</v>
          </cell>
          <cell r="AS198">
            <v>46292</v>
          </cell>
          <cell r="AT198">
            <v>46220</v>
          </cell>
          <cell r="AU198">
            <v>46257</v>
          </cell>
          <cell r="AV198">
            <v>46442</v>
          </cell>
          <cell r="AW198">
            <v>0</v>
          </cell>
          <cell r="AX198">
            <v>0</v>
          </cell>
          <cell r="AY198">
            <v>0</v>
          </cell>
        </row>
        <row r="199">
          <cell r="C199" t="str">
            <v>BSAD161582</v>
          </cell>
          <cell r="U199">
            <v>45371.770833333299</v>
          </cell>
          <cell r="V199">
            <v>45371.770833333299</v>
          </cell>
          <cell r="W199">
            <v>45371.770833333299</v>
          </cell>
          <cell r="X199">
            <v>45371.770833333299</v>
          </cell>
          <cell r="Y199">
            <v>45371.770833333299</v>
          </cell>
          <cell r="AD199" t="str">
            <v>365</v>
          </cell>
          <cell r="AE199" t="str">
            <v>365</v>
          </cell>
          <cell r="AF199" t="str">
            <v>365</v>
          </cell>
          <cell r="AG199" t="str">
            <v>365</v>
          </cell>
          <cell r="AH199" t="str">
            <v>365</v>
          </cell>
          <cell r="AI199" t="str">
            <v>365</v>
          </cell>
          <cell r="AJ199" t="str">
            <v>1000</v>
          </cell>
          <cell r="AK199" t="str">
            <v>365</v>
          </cell>
          <cell r="AL199" t="str">
            <v>365</v>
          </cell>
          <cell r="AM199">
            <v>2</v>
          </cell>
          <cell r="AN199">
            <v>45551</v>
          </cell>
          <cell r="AO199">
            <v>45551</v>
          </cell>
          <cell r="AP199">
            <v>45551</v>
          </cell>
          <cell r="AQ199">
            <v>45551</v>
          </cell>
          <cell r="AR199">
            <v>45551</v>
          </cell>
          <cell r="AS199">
            <v>46133</v>
          </cell>
          <cell r="AT199">
            <v>46059</v>
          </cell>
          <cell r="AU199">
            <v>46043</v>
          </cell>
          <cell r="AV199">
            <v>46092</v>
          </cell>
          <cell r="AW199">
            <v>1</v>
          </cell>
          <cell r="AX199">
            <v>1</v>
          </cell>
          <cell r="AY199">
            <v>1</v>
          </cell>
        </row>
        <row r="200">
          <cell r="C200" t="str">
            <v>BSID161968</v>
          </cell>
          <cell r="U200">
            <v>45264.770833333299</v>
          </cell>
          <cell r="V200">
            <v>45264.770833333299</v>
          </cell>
          <cell r="W200">
            <v>45264.770833333299</v>
          </cell>
          <cell r="X200">
            <v>45264.770833333299</v>
          </cell>
          <cell r="Y200">
            <v>45264.770833333299</v>
          </cell>
          <cell r="Z200">
            <v>45198.770833333299</v>
          </cell>
          <cell r="AA200">
            <v>45198.770833333299</v>
          </cell>
          <cell r="AB200">
            <v>45198.770833333299</v>
          </cell>
          <cell r="AC200">
            <v>45198.770833333299</v>
          </cell>
          <cell r="AD200" t="str">
            <v>160</v>
          </cell>
          <cell r="AE200" t="str">
            <v>160</v>
          </cell>
          <cell r="AF200" t="str">
            <v>160</v>
          </cell>
          <cell r="AG200" t="str">
            <v>160</v>
          </cell>
          <cell r="AH200" t="str">
            <v>160</v>
          </cell>
          <cell r="AI200" t="str">
            <v>160</v>
          </cell>
          <cell r="AJ200" t="str">
            <v>1000</v>
          </cell>
          <cell r="AK200" t="str">
            <v>160</v>
          </cell>
          <cell r="AL200" t="str">
            <v>160</v>
          </cell>
          <cell r="AM200">
            <v>3</v>
          </cell>
          <cell r="AN200">
            <v>45444</v>
          </cell>
          <cell r="AO200">
            <v>45444</v>
          </cell>
          <cell r="AP200">
            <v>45444</v>
          </cell>
          <cell r="AQ200">
            <v>45444</v>
          </cell>
          <cell r="AR200">
            <v>45444</v>
          </cell>
          <cell r="AS200">
            <v>45468</v>
          </cell>
          <cell r="AT200">
            <v>45563</v>
          </cell>
          <cell r="AU200">
            <v>45378</v>
          </cell>
          <cell r="AV200">
            <v>45563</v>
          </cell>
          <cell r="AW200">
            <v>1</v>
          </cell>
          <cell r="AX200">
            <v>0</v>
          </cell>
          <cell r="AY200">
            <v>0</v>
          </cell>
        </row>
        <row r="201">
          <cell r="C201" t="str">
            <v>BSID220375</v>
          </cell>
          <cell r="U201">
            <v>45288.770833333299</v>
          </cell>
          <cell r="V201">
            <v>45288.770833333299</v>
          </cell>
          <cell r="W201">
            <v>45288.770833333299</v>
          </cell>
          <cell r="X201">
            <v>45288.770833333299</v>
          </cell>
          <cell r="Y201">
            <v>45288.770833333299</v>
          </cell>
          <cell r="Z201">
            <v>45288.770833333299</v>
          </cell>
          <cell r="AA201">
            <v>45288.770833333299</v>
          </cell>
          <cell r="AB201">
            <v>45288.770833333299</v>
          </cell>
          <cell r="AC201">
            <v>45288.770833333299</v>
          </cell>
          <cell r="AD201" t="str">
            <v>263</v>
          </cell>
          <cell r="AE201" t="str">
            <v>263</v>
          </cell>
          <cell r="AF201" t="str">
            <v>263</v>
          </cell>
          <cell r="AG201" t="str">
            <v>263</v>
          </cell>
          <cell r="AH201" t="str">
            <v>263</v>
          </cell>
          <cell r="AI201" t="str">
            <v>1813</v>
          </cell>
          <cell r="AJ201" t="str">
            <v>813</v>
          </cell>
          <cell r="AK201" t="str">
            <v>1813</v>
          </cell>
          <cell r="AL201" t="str">
            <v>1813</v>
          </cell>
          <cell r="AM201">
            <v>3</v>
          </cell>
          <cell r="AN201">
            <v>45468</v>
          </cell>
          <cell r="AO201">
            <v>45468</v>
          </cell>
          <cell r="AP201">
            <v>45468</v>
          </cell>
          <cell r="AQ201">
            <v>45468</v>
          </cell>
          <cell r="AR201">
            <v>45468</v>
          </cell>
          <cell r="AS201">
            <v>45558</v>
          </cell>
          <cell r="AT201">
            <v>45653</v>
          </cell>
          <cell r="AU201">
            <v>45468</v>
          </cell>
          <cell r="AV201">
            <v>45653</v>
          </cell>
          <cell r="AW201">
            <v>1</v>
          </cell>
          <cell r="AX201">
            <v>0</v>
          </cell>
          <cell r="AY201">
            <v>0</v>
          </cell>
        </row>
        <row r="202">
          <cell r="C202" t="str">
            <v>BSID161979</v>
          </cell>
          <cell r="U202">
            <v>45265.770833333299</v>
          </cell>
          <cell r="V202">
            <v>45265.770833333299</v>
          </cell>
          <cell r="W202">
            <v>45089.770833333299</v>
          </cell>
          <cell r="X202">
            <v>45265.770833333299</v>
          </cell>
          <cell r="Y202">
            <v>45265.770833333299</v>
          </cell>
          <cell r="Z202">
            <v>45089.770833333299</v>
          </cell>
          <cell r="AB202">
            <v>45089.770833333299</v>
          </cell>
          <cell r="AD202" t="str">
            <v>420</v>
          </cell>
          <cell r="AE202" t="str">
            <v>420</v>
          </cell>
          <cell r="AF202" t="str">
            <v>420</v>
          </cell>
          <cell r="AG202" t="str">
            <v>420</v>
          </cell>
          <cell r="AH202" t="str">
            <v>420</v>
          </cell>
          <cell r="AI202" t="str">
            <v>420</v>
          </cell>
          <cell r="AJ202" t="str">
            <v>1000</v>
          </cell>
          <cell r="AK202" t="str">
            <v>420</v>
          </cell>
          <cell r="AL202" t="str">
            <v>420</v>
          </cell>
          <cell r="AM202">
            <v>2</v>
          </cell>
          <cell r="AN202">
            <v>45445</v>
          </cell>
          <cell r="AO202">
            <v>45445</v>
          </cell>
          <cell r="AP202">
            <v>45269</v>
          </cell>
          <cell r="AQ202">
            <v>45445</v>
          </cell>
          <cell r="AR202">
            <v>45445</v>
          </cell>
          <cell r="AS202">
            <v>45359</v>
          </cell>
          <cell r="AT202">
            <v>46059</v>
          </cell>
          <cell r="AU202">
            <v>45269</v>
          </cell>
          <cell r="AV202">
            <v>46097</v>
          </cell>
          <cell r="AW202">
            <v>1</v>
          </cell>
          <cell r="AX202">
            <v>1</v>
          </cell>
          <cell r="AY202">
            <v>1</v>
          </cell>
        </row>
        <row r="203">
          <cell r="C203" t="str">
            <v>BSGL152297</v>
          </cell>
          <cell r="U203">
            <v>45265.770833333299</v>
          </cell>
          <cell r="V203">
            <v>45265.770833333299</v>
          </cell>
          <cell r="Y203">
            <v>45265.770833333299</v>
          </cell>
          <cell r="Z203">
            <v>45265.770833333299</v>
          </cell>
          <cell r="AA203">
            <v>45265.770833333299</v>
          </cell>
          <cell r="AB203">
            <v>45265.770833333299</v>
          </cell>
          <cell r="AC203">
            <v>45265.770833333299</v>
          </cell>
          <cell r="AD203" t="str">
            <v>90</v>
          </cell>
          <cell r="AE203" t="str">
            <v>90</v>
          </cell>
          <cell r="AF203" t="str">
            <v>90</v>
          </cell>
          <cell r="AG203" t="str">
            <v>90</v>
          </cell>
          <cell r="AH203" t="str">
            <v>90</v>
          </cell>
          <cell r="AI203" t="str">
            <v>840</v>
          </cell>
          <cell r="AJ203" t="str">
            <v>1000</v>
          </cell>
          <cell r="AK203" t="str">
            <v>840</v>
          </cell>
          <cell r="AL203" t="str">
            <v>840</v>
          </cell>
          <cell r="AM203">
            <v>4</v>
          </cell>
          <cell r="AN203">
            <v>45445</v>
          </cell>
          <cell r="AO203">
            <v>45445</v>
          </cell>
          <cell r="AP203">
            <v>45962</v>
          </cell>
          <cell r="AQ203">
            <v>45962</v>
          </cell>
          <cell r="AR203">
            <v>45445</v>
          </cell>
          <cell r="AS203">
            <v>45535</v>
          </cell>
          <cell r="AT203">
            <v>45630</v>
          </cell>
          <cell r="AU203">
            <v>45445</v>
          </cell>
          <cell r="AV203">
            <v>45630</v>
          </cell>
          <cell r="AW203">
            <v>1</v>
          </cell>
          <cell r="AX203">
            <v>0</v>
          </cell>
          <cell r="AY203">
            <v>0</v>
          </cell>
        </row>
        <row r="204">
          <cell r="C204" t="str">
            <v>BSED161766</v>
          </cell>
          <cell r="U204">
            <v>45982.770833333299</v>
          </cell>
          <cell r="V204">
            <v>45982.770833333299</v>
          </cell>
          <cell r="W204">
            <v>45982.770833333299</v>
          </cell>
          <cell r="X204">
            <v>45982.770833333299</v>
          </cell>
          <cell r="Y204">
            <v>45982.770833333299</v>
          </cell>
          <cell r="Z204">
            <v>45982.770833333299</v>
          </cell>
          <cell r="AA204">
            <v>45982.770833333299</v>
          </cell>
          <cell r="AB204">
            <v>45982.770833333299</v>
          </cell>
          <cell r="AC204">
            <v>45982.770833333299</v>
          </cell>
          <cell r="AD204" t="str">
            <v>1500</v>
          </cell>
          <cell r="AE204" t="str">
            <v>750</v>
          </cell>
          <cell r="AF204" t="str">
            <v>500</v>
          </cell>
          <cell r="AG204" t="str">
            <v>750</v>
          </cell>
          <cell r="AH204" t="str">
            <v>750</v>
          </cell>
          <cell r="AI204" t="str">
            <v>1500</v>
          </cell>
          <cell r="AJ204" t="str">
            <v>1000</v>
          </cell>
          <cell r="AK204" t="str">
            <v>1500</v>
          </cell>
          <cell r="AL204" t="str">
            <v>3000</v>
          </cell>
          <cell r="AM204">
            <v>3</v>
          </cell>
          <cell r="AN204">
            <v>46162</v>
          </cell>
          <cell r="AO204">
            <v>46162</v>
          </cell>
          <cell r="AP204">
            <v>46149</v>
          </cell>
          <cell r="AQ204">
            <v>46162</v>
          </cell>
          <cell r="AR204">
            <v>46162</v>
          </cell>
          <cell r="AS204">
            <v>46252</v>
          </cell>
          <cell r="AT204">
            <v>46316</v>
          </cell>
          <cell r="AU204">
            <v>46162</v>
          </cell>
          <cell r="AV204">
            <v>46347</v>
          </cell>
          <cell r="AW204">
            <v>0</v>
          </cell>
          <cell r="AX204">
            <v>0</v>
          </cell>
          <cell r="AY204">
            <v>0</v>
          </cell>
        </row>
        <row r="205">
          <cell r="C205" t="str">
            <v>BSHD161938</v>
          </cell>
          <cell r="U205">
            <v>45265.770833333299</v>
          </cell>
          <cell r="V205">
            <v>45265.770833333299</v>
          </cell>
          <cell r="W205">
            <v>45265.770833333299</v>
          </cell>
          <cell r="X205">
            <v>45265.770833333299</v>
          </cell>
          <cell r="Y205">
            <v>45265.770833333299</v>
          </cell>
          <cell r="Z205">
            <v>45265.770833333299</v>
          </cell>
          <cell r="AA205">
            <v>45265.770833333299</v>
          </cell>
          <cell r="AB205">
            <v>45265.770833333299</v>
          </cell>
          <cell r="AC205">
            <v>45265.770833333299</v>
          </cell>
          <cell r="AD205" t="str">
            <v>110</v>
          </cell>
          <cell r="AE205" t="str">
            <v>110</v>
          </cell>
          <cell r="AF205" t="str">
            <v>110</v>
          </cell>
          <cell r="AG205" t="str">
            <v>110</v>
          </cell>
          <cell r="AH205" t="str">
            <v>110</v>
          </cell>
          <cell r="AI205" t="str">
            <v>110</v>
          </cell>
          <cell r="AJ205" t="str">
            <v>1000</v>
          </cell>
          <cell r="AK205" t="str">
            <v>110</v>
          </cell>
          <cell r="AL205" t="str">
            <v>110</v>
          </cell>
          <cell r="AM205">
            <v>3</v>
          </cell>
          <cell r="AN205">
            <v>45445</v>
          </cell>
          <cell r="AO205">
            <v>45445</v>
          </cell>
          <cell r="AP205">
            <v>45445</v>
          </cell>
          <cell r="AQ205">
            <v>45445</v>
          </cell>
          <cell r="AR205">
            <v>45445</v>
          </cell>
          <cell r="AS205">
            <v>45535</v>
          </cell>
          <cell r="AT205">
            <v>45630</v>
          </cell>
          <cell r="AU205">
            <v>45445</v>
          </cell>
          <cell r="AV205">
            <v>45630</v>
          </cell>
          <cell r="AW205">
            <v>1</v>
          </cell>
          <cell r="AX205">
            <v>0</v>
          </cell>
          <cell r="AY205">
            <v>0</v>
          </cell>
        </row>
        <row r="206">
          <cell r="C206" t="str">
            <v>BTKD162074</v>
          </cell>
          <cell r="U206">
            <v>45954.770833333299</v>
          </cell>
          <cell r="V206">
            <v>45954.770833333299</v>
          </cell>
          <cell r="W206">
            <v>45954.770833333299</v>
          </cell>
          <cell r="X206">
            <v>45954.770833333299</v>
          </cell>
          <cell r="Y206">
            <v>45954.770833333299</v>
          </cell>
          <cell r="Z206">
            <v>45954.770833333299</v>
          </cell>
          <cell r="AA206">
            <v>45954.770833333299</v>
          </cell>
          <cell r="AB206">
            <v>45954.770833333299</v>
          </cell>
          <cell r="AC206">
            <v>45954.770833333299</v>
          </cell>
          <cell r="AD206" t="str">
            <v>715</v>
          </cell>
          <cell r="AE206" t="str">
            <v>715</v>
          </cell>
          <cell r="AF206" t="str">
            <v>715</v>
          </cell>
          <cell r="AG206" t="str">
            <v>715</v>
          </cell>
          <cell r="AH206" t="str">
            <v>715</v>
          </cell>
          <cell r="AI206" t="str">
            <v>1465</v>
          </cell>
          <cell r="AJ206" t="str">
            <v>1000</v>
          </cell>
          <cell r="AK206" t="str">
            <v>1465</v>
          </cell>
          <cell r="AL206" t="str">
            <v>1465</v>
          </cell>
          <cell r="AM206">
            <v>3</v>
          </cell>
          <cell r="AN206">
            <v>46134</v>
          </cell>
          <cell r="AO206">
            <v>46134</v>
          </cell>
          <cell r="AP206">
            <v>46134</v>
          </cell>
          <cell r="AQ206">
            <v>46134</v>
          </cell>
          <cell r="AR206">
            <v>46134</v>
          </cell>
          <cell r="AS206">
            <v>46224</v>
          </cell>
          <cell r="AT206">
            <v>46299</v>
          </cell>
          <cell r="AU206">
            <v>46134</v>
          </cell>
          <cell r="AV206">
            <v>46319</v>
          </cell>
          <cell r="AW206">
            <v>0</v>
          </cell>
          <cell r="AX206">
            <v>0</v>
          </cell>
          <cell r="AY206">
            <v>0</v>
          </cell>
        </row>
        <row r="207">
          <cell r="C207" t="str">
            <v>BSHD120739</v>
          </cell>
          <cell r="AD207" t="str">
            <v>547</v>
          </cell>
          <cell r="AE207" t="str">
            <v>547</v>
          </cell>
          <cell r="AF207" t="str">
            <v>547</v>
          </cell>
          <cell r="AG207" t="str">
            <v>547</v>
          </cell>
          <cell r="AH207" t="str">
            <v>547</v>
          </cell>
          <cell r="AI207" t="str">
            <v>1297</v>
          </cell>
          <cell r="AJ207" t="str">
            <v>547</v>
          </cell>
          <cell r="AK207" t="str">
            <v>1297</v>
          </cell>
          <cell r="AL207" t="str">
            <v>1297</v>
          </cell>
          <cell r="AM207">
            <v>1</v>
          </cell>
          <cell r="AN207">
            <v>45455</v>
          </cell>
          <cell r="AO207">
            <v>45432</v>
          </cell>
          <cell r="AP207">
            <v>45432</v>
          </cell>
          <cell r="AQ207">
            <v>45455</v>
          </cell>
          <cell r="AR207">
            <v>45455</v>
          </cell>
          <cell r="AS207">
            <v>45545</v>
          </cell>
          <cell r="AT207">
            <v>45345</v>
          </cell>
          <cell r="AU207">
            <v>45455</v>
          </cell>
          <cell r="AV207">
            <v>45504</v>
          </cell>
          <cell r="AW207">
            <v>1</v>
          </cell>
          <cell r="AX207">
            <v>0</v>
          </cell>
          <cell r="AY207">
            <v>0</v>
          </cell>
        </row>
        <row r="208">
          <cell r="C208" t="str">
            <v>BSHD120741</v>
          </cell>
          <cell r="AD208" t="str">
            <v>561</v>
          </cell>
          <cell r="AE208" t="str">
            <v>561</v>
          </cell>
          <cell r="AF208" t="str">
            <v>561</v>
          </cell>
          <cell r="AG208" t="str">
            <v>561</v>
          </cell>
          <cell r="AH208" t="str">
            <v>561</v>
          </cell>
          <cell r="AI208" t="str">
            <v>1311</v>
          </cell>
          <cell r="AJ208" t="str">
            <v>561</v>
          </cell>
          <cell r="AK208" t="str">
            <v>1311</v>
          </cell>
          <cell r="AL208" t="str">
            <v>1311</v>
          </cell>
          <cell r="AM208">
            <v>1</v>
          </cell>
          <cell r="AN208">
            <v>45456</v>
          </cell>
          <cell r="AO208">
            <v>45434</v>
          </cell>
          <cell r="AP208">
            <v>45434</v>
          </cell>
          <cell r="AQ208">
            <v>45456</v>
          </cell>
          <cell r="AR208">
            <v>45456</v>
          </cell>
          <cell r="AS208">
            <v>45546</v>
          </cell>
          <cell r="AT208">
            <v>45346</v>
          </cell>
          <cell r="AU208">
            <v>45456</v>
          </cell>
          <cell r="AV208">
            <v>45505</v>
          </cell>
          <cell r="AW208">
            <v>1</v>
          </cell>
          <cell r="AX208">
            <v>0</v>
          </cell>
          <cell r="AY208">
            <v>0</v>
          </cell>
        </row>
        <row r="209">
          <cell r="C209" t="str">
            <v>BSHD120740</v>
          </cell>
          <cell r="U209">
            <v>44963.770833333299</v>
          </cell>
          <cell r="V209">
            <v>44963.770833333299</v>
          </cell>
          <cell r="W209">
            <v>44963.770833333299</v>
          </cell>
          <cell r="X209">
            <v>44963.770833333299</v>
          </cell>
          <cell r="Y209">
            <v>44963.770833333299</v>
          </cell>
          <cell r="Z209">
            <v>44963.770833333299</v>
          </cell>
          <cell r="AD209" t="str">
            <v>482</v>
          </cell>
          <cell r="AE209" t="str">
            <v>482</v>
          </cell>
          <cell r="AF209" t="str">
            <v>482</v>
          </cell>
          <cell r="AG209" t="str">
            <v>482</v>
          </cell>
          <cell r="AH209" t="str">
            <v>1232</v>
          </cell>
          <cell r="AI209" t="str">
            <v>1232</v>
          </cell>
          <cell r="AJ209" t="str">
            <v>482</v>
          </cell>
          <cell r="AK209" t="str">
            <v>1232</v>
          </cell>
          <cell r="AL209" t="str">
            <v>1232</v>
          </cell>
          <cell r="AM209">
            <v>1</v>
          </cell>
          <cell r="AN209">
            <v>45143</v>
          </cell>
          <cell r="AO209">
            <v>45143</v>
          </cell>
          <cell r="AP209">
            <v>45143</v>
          </cell>
          <cell r="AQ209">
            <v>45143</v>
          </cell>
          <cell r="AR209">
            <v>45143</v>
          </cell>
          <cell r="AS209">
            <v>45233</v>
          </cell>
          <cell r="AT209">
            <v>45339</v>
          </cell>
          <cell r="AU209">
            <v>45449</v>
          </cell>
          <cell r="AV209">
            <v>45498</v>
          </cell>
          <cell r="AW209">
            <v>1</v>
          </cell>
          <cell r="AX209">
            <v>0</v>
          </cell>
          <cell r="AY209">
            <v>0</v>
          </cell>
        </row>
        <row r="210">
          <cell r="C210" t="str">
            <v>BSBD120630</v>
          </cell>
          <cell r="U210">
            <v>45338.770833333299</v>
          </cell>
          <cell r="V210">
            <v>45338.770833333299</v>
          </cell>
          <cell r="W210">
            <v>45338.770833333299</v>
          </cell>
          <cell r="X210">
            <v>45338.770833333299</v>
          </cell>
          <cell r="Y210">
            <v>45338.770833333299</v>
          </cell>
          <cell r="AD210" t="str">
            <v>750</v>
          </cell>
          <cell r="AE210" t="str">
            <v>750</v>
          </cell>
          <cell r="AF210" t="str">
            <v>500</v>
          </cell>
          <cell r="AG210" t="str">
            <v>750</v>
          </cell>
          <cell r="AH210" t="str">
            <v>750</v>
          </cell>
          <cell r="AI210" t="str">
            <v>1050</v>
          </cell>
          <cell r="AJ210" t="str">
            <v>1000</v>
          </cell>
          <cell r="AK210" t="str">
            <v>1050</v>
          </cell>
          <cell r="AL210" t="str">
            <v>1050</v>
          </cell>
          <cell r="AM210">
            <v>6</v>
          </cell>
          <cell r="AN210">
            <v>45464</v>
          </cell>
          <cell r="AO210">
            <v>45464</v>
          </cell>
          <cell r="AP210">
            <v>45422</v>
          </cell>
          <cell r="AQ210">
            <v>45464</v>
          </cell>
          <cell r="AR210">
            <v>45464</v>
          </cell>
          <cell r="AS210">
            <v>45514</v>
          </cell>
          <cell r="AT210">
            <v>45432</v>
          </cell>
          <cell r="AU210">
            <v>45479</v>
          </cell>
          <cell r="AV210">
            <v>45514</v>
          </cell>
          <cell r="AW210">
            <v>1</v>
          </cell>
          <cell r="AX210">
            <v>0</v>
          </cell>
          <cell r="AY210">
            <v>0</v>
          </cell>
        </row>
        <row r="211">
          <cell r="C211" t="str">
            <v>BSGL152296</v>
          </cell>
          <cell r="U211">
            <v>45265.770833333299</v>
          </cell>
          <cell r="V211">
            <v>45265.770833333299</v>
          </cell>
          <cell r="Y211">
            <v>45265.770833333299</v>
          </cell>
          <cell r="Z211">
            <v>45265.770833333299</v>
          </cell>
          <cell r="AA211">
            <v>45265.770833333299</v>
          </cell>
          <cell r="AB211">
            <v>45265.770833333299</v>
          </cell>
          <cell r="AC211">
            <v>45265.770833333299</v>
          </cell>
          <cell r="AD211" t="str">
            <v>110</v>
          </cell>
          <cell r="AE211" t="str">
            <v>110</v>
          </cell>
          <cell r="AF211" t="str">
            <v>110</v>
          </cell>
          <cell r="AG211" t="str">
            <v>110</v>
          </cell>
          <cell r="AH211" t="str">
            <v>110</v>
          </cell>
          <cell r="AI211" t="str">
            <v>860</v>
          </cell>
          <cell r="AJ211" t="str">
            <v>1000</v>
          </cell>
          <cell r="AK211" t="str">
            <v>860</v>
          </cell>
          <cell r="AL211" t="str">
            <v>860</v>
          </cell>
          <cell r="AM211">
            <v>4</v>
          </cell>
          <cell r="AN211">
            <v>45445</v>
          </cell>
          <cell r="AO211">
            <v>45445</v>
          </cell>
          <cell r="AP211">
            <v>45967</v>
          </cell>
          <cell r="AQ211">
            <v>45967</v>
          </cell>
          <cell r="AR211">
            <v>45445</v>
          </cell>
          <cell r="AS211">
            <v>45535</v>
          </cell>
          <cell r="AT211">
            <v>45630</v>
          </cell>
          <cell r="AU211">
            <v>45445</v>
          </cell>
          <cell r="AV211">
            <v>45630</v>
          </cell>
          <cell r="AW211">
            <v>1</v>
          </cell>
          <cell r="AX211">
            <v>0</v>
          </cell>
          <cell r="AY211">
            <v>0</v>
          </cell>
        </row>
        <row r="212">
          <cell r="C212" t="str">
            <v>BTKD162077</v>
          </cell>
          <cell r="U212">
            <v>46051.770833333299</v>
          </cell>
          <cell r="V212">
            <v>46051.770833333299</v>
          </cell>
          <cell r="W212">
            <v>46051.770833333299</v>
          </cell>
          <cell r="X212">
            <v>46051.770833333299</v>
          </cell>
          <cell r="Y212">
            <v>46051.770833333299</v>
          </cell>
          <cell r="Z212">
            <v>46051.770833333299</v>
          </cell>
          <cell r="AA212">
            <v>46051.770833333299</v>
          </cell>
          <cell r="AB212">
            <v>46051.770833333299</v>
          </cell>
          <cell r="AC212">
            <v>46051.770833333299</v>
          </cell>
          <cell r="AD212" t="str">
            <v>1500</v>
          </cell>
          <cell r="AE212" t="str">
            <v>750</v>
          </cell>
          <cell r="AF212" t="str">
            <v>500</v>
          </cell>
          <cell r="AG212" t="str">
            <v>750</v>
          </cell>
          <cell r="AH212" t="str">
            <v>750</v>
          </cell>
          <cell r="AI212" t="str">
            <v>1500</v>
          </cell>
          <cell r="AJ212" t="str">
            <v>1000</v>
          </cell>
          <cell r="AK212" t="str">
            <v>1500</v>
          </cell>
          <cell r="AL212" t="str">
            <v>3000</v>
          </cell>
          <cell r="AM212">
            <v>2</v>
          </cell>
          <cell r="AN212">
            <v>46231</v>
          </cell>
          <cell r="AO212">
            <v>46231</v>
          </cell>
          <cell r="AP212">
            <v>46231</v>
          </cell>
          <cell r="AQ212">
            <v>46231</v>
          </cell>
          <cell r="AR212">
            <v>46231</v>
          </cell>
          <cell r="AS212">
            <v>46321</v>
          </cell>
          <cell r="AT212">
            <v>46416</v>
          </cell>
          <cell r="AU212">
            <v>46231</v>
          </cell>
          <cell r="AV212">
            <v>46416</v>
          </cell>
          <cell r="AW212">
            <v>0</v>
          </cell>
          <cell r="AX212">
            <v>0</v>
          </cell>
          <cell r="AY212">
            <v>0</v>
          </cell>
        </row>
        <row r="213">
          <cell r="C213" t="str">
            <v>BSJD161378</v>
          </cell>
          <cell r="U213">
            <v>45371.770833333299</v>
          </cell>
          <cell r="V213">
            <v>45371.770833333299</v>
          </cell>
          <cell r="W213">
            <v>45371.770833333299</v>
          </cell>
          <cell r="X213">
            <v>45371.770833333299</v>
          </cell>
          <cell r="Y213">
            <v>45371.770833333299</v>
          </cell>
          <cell r="Z213">
            <v>45055.770833333299</v>
          </cell>
          <cell r="AA213">
            <v>45288.770833333299</v>
          </cell>
          <cell r="AB213">
            <v>45288.770833333299</v>
          </cell>
          <cell r="AC213">
            <v>45288.770833333299</v>
          </cell>
          <cell r="AD213" t="str">
            <v>580</v>
          </cell>
          <cell r="AE213" t="str">
            <v>580</v>
          </cell>
          <cell r="AF213" t="str">
            <v>580</v>
          </cell>
          <cell r="AG213" t="str">
            <v>580</v>
          </cell>
          <cell r="AH213" t="str">
            <v>580</v>
          </cell>
          <cell r="AI213" t="str">
            <v>580</v>
          </cell>
          <cell r="AJ213" t="str">
            <v>1000</v>
          </cell>
          <cell r="AK213" t="str">
            <v>580</v>
          </cell>
          <cell r="AL213" t="str">
            <v>580</v>
          </cell>
          <cell r="AM213">
            <v>3</v>
          </cell>
          <cell r="AN213">
            <v>45551</v>
          </cell>
          <cell r="AO213">
            <v>45551</v>
          </cell>
          <cell r="AP213">
            <v>45551</v>
          </cell>
          <cell r="AQ213">
            <v>45551</v>
          </cell>
          <cell r="AR213">
            <v>45551</v>
          </cell>
          <cell r="AS213">
            <v>45325</v>
          </cell>
          <cell r="AT213">
            <v>45653</v>
          </cell>
          <cell r="AU213">
            <v>45468</v>
          </cell>
          <cell r="AV213">
            <v>45653</v>
          </cell>
          <cell r="AW213">
            <v>1</v>
          </cell>
          <cell r="AX213">
            <v>0</v>
          </cell>
          <cell r="AY213">
            <v>0</v>
          </cell>
        </row>
        <row r="214">
          <cell r="C214" t="str">
            <v>BSJD161422</v>
          </cell>
          <cell r="U214">
            <v>45265.770833333299</v>
          </cell>
          <cell r="V214">
            <v>45265.770833333299</v>
          </cell>
          <cell r="W214">
            <v>45089.770833333299</v>
          </cell>
          <cell r="X214">
            <v>45265.770833333299</v>
          </cell>
          <cell r="Y214">
            <v>45265.770833333299</v>
          </cell>
          <cell r="Z214">
            <v>45089.770833333299</v>
          </cell>
          <cell r="AA214">
            <v>45089.770833333299</v>
          </cell>
          <cell r="AB214">
            <v>45089.770833333299</v>
          </cell>
          <cell r="AD214" t="str">
            <v>700</v>
          </cell>
          <cell r="AE214" t="str">
            <v>700</v>
          </cell>
          <cell r="AF214" t="str">
            <v>700</v>
          </cell>
          <cell r="AG214" t="str">
            <v>700</v>
          </cell>
          <cell r="AH214" t="str">
            <v>700</v>
          </cell>
          <cell r="AI214" t="str">
            <v>910</v>
          </cell>
          <cell r="AJ214" t="str">
            <v>1000</v>
          </cell>
          <cell r="AK214" t="str">
            <v>910</v>
          </cell>
          <cell r="AL214" t="str">
            <v>910</v>
          </cell>
          <cell r="AM214">
            <v>4</v>
          </cell>
          <cell r="AN214">
            <v>45445</v>
          </cell>
          <cell r="AO214">
            <v>45445</v>
          </cell>
          <cell r="AP214">
            <v>45269</v>
          </cell>
          <cell r="AQ214">
            <v>45445</v>
          </cell>
          <cell r="AR214">
            <v>45445</v>
          </cell>
          <cell r="AS214">
            <v>45359</v>
          </cell>
          <cell r="AT214">
            <v>45454</v>
          </cell>
          <cell r="AU214">
            <v>45269</v>
          </cell>
          <cell r="AV214">
            <v>46115</v>
          </cell>
          <cell r="AW214">
            <v>1</v>
          </cell>
          <cell r="AX214">
            <v>0</v>
          </cell>
          <cell r="AY214">
            <v>0</v>
          </cell>
        </row>
        <row r="215">
          <cell r="C215" t="str">
            <v>BSKD161500</v>
          </cell>
          <cell r="U215">
            <v>45982.770833333299</v>
          </cell>
          <cell r="V215">
            <v>45982.770833333299</v>
          </cell>
          <cell r="W215">
            <v>45982.770833333299</v>
          </cell>
          <cell r="X215">
            <v>45982.770833333299</v>
          </cell>
          <cell r="Y215">
            <v>45982.770833333299</v>
          </cell>
          <cell r="Z215">
            <v>45982.770833333299</v>
          </cell>
          <cell r="AA215">
            <v>45982.770833333299</v>
          </cell>
          <cell r="AB215">
            <v>45982.770833333299</v>
          </cell>
          <cell r="AC215">
            <v>45982.770833333299</v>
          </cell>
          <cell r="AD215" t="str">
            <v>1500</v>
          </cell>
          <cell r="AE215" t="str">
            <v>750</v>
          </cell>
          <cell r="AF215" t="str">
            <v>500</v>
          </cell>
          <cell r="AG215" t="str">
            <v>750</v>
          </cell>
          <cell r="AH215" t="str">
            <v>750</v>
          </cell>
          <cell r="AI215" t="str">
            <v>1500</v>
          </cell>
          <cell r="AJ215" t="str">
            <v>1000</v>
          </cell>
          <cell r="AK215" t="str">
            <v>1500</v>
          </cell>
          <cell r="AL215" t="str">
            <v>3000</v>
          </cell>
          <cell r="AM215">
            <v>6</v>
          </cell>
          <cell r="AN215">
            <v>46162</v>
          </cell>
          <cell r="AO215">
            <v>46108</v>
          </cell>
          <cell r="AP215">
            <v>46066</v>
          </cell>
          <cell r="AQ215">
            <v>46108</v>
          </cell>
          <cell r="AR215">
            <v>46108</v>
          </cell>
          <cell r="AS215">
            <v>46233</v>
          </cell>
          <cell r="AT215">
            <v>46149</v>
          </cell>
          <cell r="AU215">
            <v>46162</v>
          </cell>
          <cell r="AV215">
            <v>46347</v>
          </cell>
          <cell r="AW215">
            <v>0</v>
          </cell>
          <cell r="AX215">
            <v>1</v>
          </cell>
          <cell r="AY215">
            <v>1</v>
          </cell>
        </row>
        <row r="216">
          <cell r="C216" t="str">
            <v>BSLD200427</v>
          </cell>
          <cell r="U216">
            <v>46073.770833333299</v>
          </cell>
          <cell r="V216">
            <v>46073.770833333299</v>
          </cell>
          <cell r="W216">
            <v>46073.770833333299</v>
          </cell>
          <cell r="X216">
            <v>46073.770833333299</v>
          </cell>
          <cell r="Y216">
            <v>46073.770833333299</v>
          </cell>
          <cell r="Z216">
            <v>46073.770833333299</v>
          </cell>
          <cell r="AA216">
            <v>46073.770833333299</v>
          </cell>
          <cell r="AB216">
            <v>46073.770833333299</v>
          </cell>
          <cell r="AC216">
            <v>46073.770833333299</v>
          </cell>
          <cell r="AD216" t="str">
            <v>1500</v>
          </cell>
          <cell r="AE216" t="str">
            <v>750</v>
          </cell>
          <cell r="AF216" t="str">
            <v>500</v>
          </cell>
          <cell r="AG216" t="str">
            <v>750</v>
          </cell>
          <cell r="AH216" t="str">
            <v>750</v>
          </cell>
          <cell r="AI216" t="str">
            <v>1500</v>
          </cell>
          <cell r="AJ216" t="str">
            <v>1000</v>
          </cell>
          <cell r="AK216" t="str">
            <v>1500</v>
          </cell>
          <cell r="AL216" t="str">
            <v>3000</v>
          </cell>
          <cell r="AM216">
            <v>8</v>
          </cell>
          <cell r="AN216">
            <v>46253</v>
          </cell>
          <cell r="AO216">
            <v>46167</v>
          </cell>
          <cell r="AP216">
            <v>46136</v>
          </cell>
          <cell r="AQ216">
            <v>46167</v>
          </cell>
          <cell r="AR216">
            <v>46167</v>
          </cell>
          <cell r="AS216">
            <v>46261</v>
          </cell>
          <cell r="AT216">
            <v>46199</v>
          </cell>
          <cell r="AU216">
            <v>46253</v>
          </cell>
          <cell r="AV216">
            <v>46438</v>
          </cell>
          <cell r="AW216">
            <v>0</v>
          </cell>
          <cell r="AX216">
            <v>0</v>
          </cell>
          <cell r="AY216">
            <v>0</v>
          </cell>
        </row>
        <row r="217">
          <cell r="C217" t="str">
            <v>BSLD230358</v>
          </cell>
          <cell r="U217">
            <v>45831.770833333299</v>
          </cell>
          <cell r="V217">
            <v>44964.770833333299</v>
          </cell>
          <cell r="W217">
            <v>44964.770833333299</v>
          </cell>
          <cell r="X217">
            <v>45831.770833333299</v>
          </cell>
          <cell r="Y217">
            <v>45831.770833333299</v>
          </cell>
          <cell r="Z217">
            <v>45831.770833333299</v>
          </cell>
          <cell r="AD217" t="str">
            <v>750</v>
          </cell>
          <cell r="AE217" t="str">
            <v>750</v>
          </cell>
          <cell r="AF217" t="str">
            <v>750</v>
          </cell>
          <cell r="AG217" t="str">
            <v>750</v>
          </cell>
          <cell r="AH217" t="str">
            <v>750</v>
          </cell>
          <cell r="AI217" t="str">
            <v>1500</v>
          </cell>
          <cell r="AJ217" t="str">
            <v>1000</v>
          </cell>
          <cell r="AK217" t="str">
            <v>1500</v>
          </cell>
          <cell r="AL217" t="str">
            <v>1500</v>
          </cell>
          <cell r="AM217">
            <v>8</v>
          </cell>
          <cell r="AN217">
            <v>45926</v>
          </cell>
          <cell r="AO217">
            <v>45144</v>
          </cell>
          <cell r="AP217">
            <v>45144</v>
          </cell>
          <cell r="AQ217">
            <v>45926</v>
          </cell>
          <cell r="AR217">
            <v>45926</v>
          </cell>
          <cell r="AS217">
            <v>46020</v>
          </cell>
          <cell r="AT217">
            <v>45823</v>
          </cell>
          <cell r="AU217">
            <v>46013</v>
          </cell>
          <cell r="AV217">
            <v>46011</v>
          </cell>
          <cell r="AW217">
            <v>1</v>
          </cell>
          <cell r="AX217">
            <v>0</v>
          </cell>
          <cell r="AY217">
            <v>0</v>
          </cell>
        </row>
        <row r="218">
          <cell r="C218" t="str">
            <v>BSLD230361</v>
          </cell>
          <cell r="U218">
            <v>45112.770833333299</v>
          </cell>
          <cell r="V218">
            <v>45112.770833333299</v>
          </cell>
          <cell r="W218">
            <v>45112.770833333299</v>
          </cell>
          <cell r="X218">
            <v>45112.770833333299</v>
          </cell>
          <cell r="Y218">
            <v>45112.770833333299</v>
          </cell>
          <cell r="Z218">
            <v>45091.770833333299</v>
          </cell>
          <cell r="AA218">
            <v>45112.770833333299</v>
          </cell>
          <cell r="AB218">
            <v>45112.770833333299</v>
          </cell>
          <cell r="AC218">
            <v>45112.770833333299</v>
          </cell>
          <cell r="AD218" t="str">
            <v>120</v>
          </cell>
          <cell r="AE218" t="str">
            <v>120</v>
          </cell>
          <cell r="AF218" t="str">
            <v>120</v>
          </cell>
          <cell r="AG218" t="str">
            <v>120</v>
          </cell>
          <cell r="AH218" t="str">
            <v>120</v>
          </cell>
          <cell r="AI218" t="str">
            <v>120</v>
          </cell>
          <cell r="AJ218" t="str">
            <v>1000</v>
          </cell>
          <cell r="AK218" t="str">
            <v>120</v>
          </cell>
          <cell r="AL218" t="str">
            <v>120</v>
          </cell>
          <cell r="AM218">
            <v>3</v>
          </cell>
          <cell r="AN218">
            <v>45292</v>
          </cell>
          <cell r="AO218">
            <v>45292</v>
          </cell>
          <cell r="AP218">
            <v>45292</v>
          </cell>
          <cell r="AQ218">
            <v>45292</v>
          </cell>
          <cell r="AR218">
            <v>45292</v>
          </cell>
          <cell r="AS218">
            <v>45361</v>
          </cell>
          <cell r="AT218">
            <v>45477</v>
          </cell>
          <cell r="AU218">
            <v>45292</v>
          </cell>
          <cell r="AV218">
            <v>45477</v>
          </cell>
          <cell r="AW218">
            <v>1</v>
          </cell>
          <cell r="AX218">
            <v>0</v>
          </cell>
          <cell r="AY218">
            <v>0</v>
          </cell>
        </row>
        <row r="219">
          <cell r="C219" t="str">
            <v>BTJD162047</v>
          </cell>
          <cell r="U219">
            <v>45265.770833333299</v>
          </cell>
          <cell r="V219">
            <v>45265.770833333299</v>
          </cell>
          <cell r="W219">
            <v>45265.770833333299</v>
          </cell>
          <cell r="X219">
            <v>45265.770833333299</v>
          </cell>
          <cell r="Y219">
            <v>45265.770833333299</v>
          </cell>
          <cell r="AB219">
            <v>44558.770833333299</v>
          </cell>
          <cell r="AD219" t="str">
            <v>580</v>
          </cell>
          <cell r="AE219" t="str">
            <v>580</v>
          </cell>
          <cell r="AF219" t="str">
            <v>580</v>
          </cell>
          <cell r="AG219" t="str">
            <v>580</v>
          </cell>
          <cell r="AH219" t="str">
            <v>580</v>
          </cell>
          <cell r="AI219" t="str">
            <v>1422</v>
          </cell>
          <cell r="AJ219" t="str">
            <v>1000</v>
          </cell>
          <cell r="AK219" t="str">
            <v>1420</v>
          </cell>
          <cell r="AL219" t="str">
            <v>1420</v>
          </cell>
          <cell r="AM219">
            <v>2</v>
          </cell>
          <cell r="AN219">
            <v>45445</v>
          </cell>
          <cell r="AO219">
            <v>45445</v>
          </cell>
          <cell r="AP219">
            <v>45445</v>
          </cell>
          <cell r="AQ219">
            <v>45445</v>
          </cell>
          <cell r="AR219">
            <v>45445</v>
          </cell>
          <cell r="AS219">
            <v>46203</v>
          </cell>
          <cell r="AT219">
            <v>46033</v>
          </cell>
          <cell r="AU219">
            <v>44738</v>
          </cell>
          <cell r="AV219">
            <v>46162</v>
          </cell>
          <cell r="AW219">
            <v>1</v>
          </cell>
          <cell r="AX219">
            <v>0</v>
          </cell>
          <cell r="AY219">
            <v>0</v>
          </cell>
        </row>
        <row r="220">
          <cell r="C220" t="str">
            <v>BTJD162040</v>
          </cell>
          <cell r="AD220" t="str">
            <v>400</v>
          </cell>
          <cell r="AE220" t="str">
            <v>400</v>
          </cell>
          <cell r="AF220" t="str">
            <v>400</v>
          </cell>
          <cell r="AG220" t="str">
            <v>400</v>
          </cell>
          <cell r="AH220" t="str">
            <v>400</v>
          </cell>
          <cell r="AI220" t="str">
            <v>400</v>
          </cell>
          <cell r="AJ220" t="str">
            <v>1000</v>
          </cell>
          <cell r="AK220" t="str">
            <v>400</v>
          </cell>
          <cell r="AL220" t="str">
            <v>400</v>
          </cell>
          <cell r="AM220">
            <v>2</v>
          </cell>
          <cell r="AN220">
            <v>46115</v>
          </cell>
          <cell r="AO220">
            <v>46092</v>
          </cell>
          <cell r="AP220">
            <v>46092</v>
          </cell>
          <cell r="AQ220">
            <v>46115</v>
          </cell>
          <cell r="AR220">
            <v>46115</v>
          </cell>
          <cell r="AS220">
            <v>46136</v>
          </cell>
          <cell r="AT220">
            <v>46059</v>
          </cell>
          <cell r="AU220">
            <v>46046</v>
          </cell>
          <cell r="AV220">
            <v>46095</v>
          </cell>
          <cell r="AW220">
            <v>1</v>
          </cell>
          <cell r="AX220">
            <v>1</v>
          </cell>
          <cell r="AY220">
            <v>1</v>
          </cell>
        </row>
        <row r="221">
          <cell r="C221" t="str">
            <v>BTKD162080</v>
          </cell>
          <cell r="AD221" t="str">
            <v>560</v>
          </cell>
          <cell r="AE221" t="str">
            <v>560</v>
          </cell>
          <cell r="AF221" t="str">
            <v>560</v>
          </cell>
          <cell r="AG221" t="str">
            <v>560</v>
          </cell>
          <cell r="AH221" t="str">
            <v>560</v>
          </cell>
          <cell r="AI221" t="str">
            <v>450</v>
          </cell>
          <cell r="AJ221" t="str">
            <v>1000</v>
          </cell>
          <cell r="AK221" t="str">
            <v>450</v>
          </cell>
          <cell r="AL221" t="str">
            <v>450</v>
          </cell>
          <cell r="AM221">
            <v>4</v>
          </cell>
          <cell r="AN221">
            <v>46080</v>
          </cell>
          <cell r="AO221">
            <v>46080</v>
          </cell>
          <cell r="AP221">
            <v>46080</v>
          </cell>
          <cell r="AQ221">
            <v>46080</v>
          </cell>
          <cell r="AR221">
            <v>46080</v>
          </cell>
          <cell r="AS221">
            <v>46052</v>
          </cell>
          <cell r="AT221">
            <v>46033</v>
          </cell>
          <cell r="AU221">
            <v>46025</v>
          </cell>
          <cell r="AV221">
            <v>46052</v>
          </cell>
          <cell r="AW221">
            <v>1</v>
          </cell>
          <cell r="AX221">
            <v>1</v>
          </cell>
          <cell r="AY221">
            <v>0</v>
          </cell>
        </row>
        <row r="222">
          <cell r="C222" t="str">
            <v>BTCD162149</v>
          </cell>
          <cell r="U222">
            <v>46071.770833333299</v>
          </cell>
          <cell r="V222">
            <v>46071.770833333299</v>
          </cell>
          <cell r="W222">
            <v>46071.770833333299</v>
          </cell>
          <cell r="X222">
            <v>46071.770833333299</v>
          </cell>
          <cell r="Y222">
            <v>46071.770833333299</v>
          </cell>
          <cell r="Z222">
            <v>46071.770833333299</v>
          </cell>
          <cell r="AA222">
            <v>46071.770833333299</v>
          </cell>
          <cell r="AB222">
            <v>46071.770833333299</v>
          </cell>
          <cell r="AC222">
            <v>46071.770833333299</v>
          </cell>
          <cell r="AD222" t="str">
            <v>1500</v>
          </cell>
          <cell r="AE222" t="str">
            <v>750</v>
          </cell>
          <cell r="AF222" t="str">
            <v>500</v>
          </cell>
          <cell r="AG222" t="str">
            <v>750</v>
          </cell>
          <cell r="AH222" t="str">
            <v>750</v>
          </cell>
          <cell r="AI222" t="str">
            <v>1500</v>
          </cell>
          <cell r="AJ222" t="str">
            <v>1000</v>
          </cell>
          <cell r="AK222" t="str">
            <v>1500</v>
          </cell>
          <cell r="AL222" t="str">
            <v>3000</v>
          </cell>
          <cell r="AM222">
            <v>8</v>
          </cell>
          <cell r="AN222">
            <v>46251</v>
          </cell>
          <cell r="AO222">
            <v>46165</v>
          </cell>
          <cell r="AP222">
            <v>46134</v>
          </cell>
          <cell r="AQ222">
            <v>46165</v>
          </cell>
          <cell r="AR222">
            <v>46165</v>
          </cell>
          <cell r="AS222">
            <v>46259</v>
          </cell>
          <cell r="AT222">
            <v>46197</v>
          </cell>
          <cell r="AU222">
            <v>46251</v>
          </cell>
          <cell r="AV222">
            <v>46436</v>
          </cell>
          <cell r="AW222">
            <v>0</v>
          </cell>
          <cell r="AX222">
            <v>0</v>
          </cell>
          <cell r="AY222">
            <v>0</v>
          </cell>
        </row>
        <row r="223">
          <cell r="C223" t="str">
            <v>BTKD162112</v>
          </cell>
          <cell r="U223">
            <v>46071.770833333299</v>
          </cell>
          <cell r="V223">
            <v>46071.770833333299</v>
          </cell>
          <cell r="W223">
            <v>46071.770833333299</v>
          </cell>
          <cell r="X223">
            <v>46071.770833333299</v>
          </cell>
          <cell r="Y223">
            <v>46071.770833333299</v>
          </cell>
          <cell r="Z223">
            <v>46071.770833333299</v>
          </cell>
          <cell r="AA223">
            <v>46071.770833333299</v>
          </cell>
          <cell r="AB223">
            <v>46071.770833333299</v>
          </cell>
          <cell r="AC223">
            <v>46071.770833333299</v>
          </cell>
          <cell r="AD223" t="str">
            <v>1500</v>
          </cell>
          <cell r="AE223" t="str">
            <v>750</v>
          </cell>
          <cell r="AF223" t="str">
            <v>500</v>
          </cell>
          <cell r="AG223" t="str">
            <v>750</v>
          </cell>
          <cell r="AH223" t="str">
            <v>750</v>
          </cell>
          <cell r="AI223" t="str">
            <v>1500</v>
          </cell>
          <cell r="AJ223" t="str">
            <v>1000</v>
          </cell>
          <cell r="AK223" t="str">
            <v>1500</v>
          </cell>
          <cell r="AL223" t="str">
            <v>3000</v>
          </cell>
          <cell r="AM223">
            <v>4</v>
          </cell>
          <cell r="AN223">
            <v>46251</v>
          </cell>
          <cell r="AO223">
            <v>46251</v>
          </cell>
          <cell r="AP223">
            <v>46197</v>
          </cell>
          <cell r="AQ223">
            <v>46251</v>
          </cell>
          <cell r="AR223">
            <v>46251</v>
          </cell>
          <cell r="AS223">
            <v>46341</v>
          </cell>
          <cell r="AT223">
            <v>46322</v>
          </cell>
          <cell r="AU223">
            <v>46251</v>
          </cell>
          <cell r="AV223">
            <v>46436</v>
          </cell>
          <cell r="AW223">
            <v>0</v>
          </cell>
          <cell r="AX223">
            <v>0</v>
          </cell>
          <cell r="AY223">
            <v>0</v>
          </cell>
        </row>
        <row r="224">
          <cell r="C224" t="str">
            <v>BTDD162169</v>
          </cell>
          <cell r="U224">
            <v>46071.770833333299</v>
          </cell>
          <cell r="V224">
            <v>46071.770833333299</v>
          </cell>
          <cell r="W224">
            <v>46071.770833333299</v>
          </cell>
          <cell r="X224">
            <v>46071.770833333299</v>
          </cell>
          <cell r="Y224">
            <v>46071.770833333299</v>
          </cell>
          <cell r="Z224">
            <v>46071.770833333299</v>
          </cell>
          <cell r="AA224">
            <v>46071.770833333299</v>
          </cell>
          <cell r="AB224">
            <v>46071.770833333299</v>
          </cell>
          <cell r="AC224">
            <v>46071.770833333299</v>
          </cell>
          <cell r="AD224" t="str">
            <v>1500</v>
          </cell>
          <cell r="AE224" t="str">
            <v>750</v>
          </cell>
          <cell r="AF224" t="str">
            <v>500</v>
          </cell>
          <cell r="AG224" t="str">
            <v>750</v>
          </cell>
          <cell r="AH224" t="str">
            <v>750</v>
          </cell>
          <cell r="AI224" t="str">
            <v>1500</v>
          </cell>
          <cell r="AJ224" t="str">
            <v>1000</v>
          </cell>
          <cell r="AK224" t="str">
            <v>1500</v>
          </cell>
          <cell r="AL224" t="str">
            <v>3000</v>
          </cell>
          <cell r="AM224">
            <v>5</v>
          </cell>
          <cell r="AN224">
            <v>46251</v>
          </cell>
          <cell r="AO224">
            <v>46222</v>
          </cell>
          <cell r="AP224">
            <v>46172</v>
          </cell>
          <cell r="AQ224">
            <v>46222</v>
          </cell>
          <cell r="AR224">
            <v>46222</v>
          </cell>
          <cell r="AS224">
            <v>46341</v>
          </cell>
          <cell r="AT224">
            <v>46272</v>
          </cell>
          <cell r="AU224">
            <v>46251</v>
          </cell>
          <cell r="AV224">
            <v>46436</v>
          </cell>
          <cell r="AW224">
            <v>0</v>
          </cell>
          <cell r="AX224">
            <v>0</v>
          </cell>
          <cell r="AY224">
            <v>0</v>
          </cell>
        </row>
        <row r="225">
          <cell r="C225" t="str">
            <v>BTCD162162</v>
          </cell>
          <cell r="U225">
            <v>45953.770833333299</v>
          </cell>
          <cell r="V225">
            <v>45953.770833333299</v>
          </cell>
          <cell r="W225">
            <v>45953.770833333299</v>
          </cell>
          <cell r="X225">
            <v>45953.770833333299</v>
          </cell>
          <cell r="Y225">
            <v>45953.770833333299</v>
          </cell>
          <cell r="Z225">
            <v>45953.770833333299</v>
          </cell>
          <cell r="AA225">
            <v>45953.770833333299</v>
          </cell>
          <cell r="AB225">
            <v>45953.770833333299</v>
          </cell>
          <cell r="AC225">
            <v>45953.770833333299</v>
          </cell>
          <cell r="AD225" t="str">
            <v>710</v>
          </cell>
          <cell r="AE225" t="str">
            <v>710</v>
          </cell>
          <cell r="AF225" t="str">
            <v>710</v>
          </cell>
          <cell r="AG225" t="str">
            <v>710</v>
          </cell>
          <cell r="AH225" t="str">
            <v>710</v>
          </cell>
          <cell r="AI225" t="str">
            <v>1460</v>
          </cell>
          <cell r="AJ225" t="str">
            <v>1000</v>
          </cell>
          <cell r="AK225" t="str">
            <v>1460</v>
          </cell>
          <cell r="AL225" t="str">
            <v>1460</v>
          </cell>
          <cell r="AM225">
            <v>4</v>
          </cell>
          <cell r="AN225">
            <v>46133</v>
          </cell>
          <cell r="AO225">
            <v>46133</v>
          </cell>
          <cell r="AP225">
            <v>46133</v>
          </cell>
          <cell r="AQ225">
            <v>46133</v>
          </cell>
          <cell r="AR225">
            <v>46133</v>
          </cell>
          <cell r="AS225">
            <v>46223</v>
          </cell>
          <cell r="AT225">
            <v>46216</v>
          </cell>
          <cell r="AU225">
            <v>46133</v>
          </cell>
          <cell r="AV225">
            <v>46318</v>
          </cell>
          <cell r="AW225">
            <v>0</v>
          </cell>
          <cell r="AX225">
            <v>0</v>
          </cell>
          <cell r="AY225">
            <v>0</v>
          </cell>
        </row>
        <row r="226">
          <cell r="C226" t="str">
            <v>BVAD121386</v>
          </cell>
          <cell r="U226">
            <v>45901.770833333299</v>
          </cell>
          <cell r="V226">
            <v>45901.770833333299</v>
          </cell>
          <cell r="W226">
            <v>45901.770833333299</v>
          </cell>
          <cell r="X226">
            <v>45901.770833333299</v>
          </cell>
          <cell r="Y226">
            <v>45901.770833333299</v>
          </cell>
          <cell r="Z226">
            <v>45901.770833333299</v>
          </cell>
          <cell r="AA226">
            <v>45901.770833333299</v>
          </cell>
          <cell r="AB226">
            <v>45901.770833333299</v>
          </cell>
          <cell r="AC226">
            <v>45901.770833333299</v>
          </cell>
          <cell r="AD226" t="str">
            <v>605</v>
          </cell>
          <cell r="AE226" t="str">
            <v>605</v>
          </cell>
          <cell r="AF226" t="str">
            <v>605</v>
          </cell>
          <cell r="AG226" t="str">
            <v>605</v>
          </cell>
          <cell r="AH226" t="str">
            <v>605</v>
          </cell>
          <cell r="AI226" t="str">
            <v>1355</v>
          </cell>
          <cell r="AJ226" t="str">
            <v>1000</v>
          </cell>
          <cell r="AK226" t="str">
            <v>1355</v>
          </cell>
          <cell r="AL226" t="str">
            <v>1355</v>
          </cell>
          <cell r="AM226">
            <v>3</v>
          </cell>
          <cell r="AN226">
            <v>46081</v>
          </cell>
          <cell r="AO226">
            <v>46081</v>
          </cell>
          <cell r="AP226">
            <v>46081</v>
          </cell>
          <cell r="AQ226">
            <v>46081</v>
          </cell>
          <cell r="AR226">
            <v>46081</v>
          </cell>
          <cell r="AS226">
            <v>46171</v>
          </cell>
          <cell r="AT226">
            <v>46266</v>
          </cell>
          <cell r="AU226">
            <v>46081</v>
          </cell>
          <cell r="AV226">
            <v>46266</v>
          </cell>
          <cell r="AW226">
            <v>0</v>
          </cell>
          <cell r="AX226">
            <v>1</v>
          </cell>
          <cell r="AY226">
            <v>0</v>
          </cell>
        </row>
        <row r="227">
          <cell r="C227" t="str">
            <v>BVED163231</v>
          </cell>
          <cell r="U227">
            <v>45167.770833333299</v>
          </cell>
          <cell r="V227">
            <v>45167.770833333299</v>
          </cell>
          <cell r="W227">
            <v>45167.770833333299</v>
          </cell>
          <cell r="X227">
            <v>45167.770833333299</v>
          </cell>
          <cell r="Y227">
            <v>45167.770833333299</v>
          </cell>
          <cell r="Z227">
            <v>45167.770833333299</v>
          </cell>
          <cell r="AA227">
            <v>45167.770833333299</v>
          </cell>
          <cell r="AB227">
            <v>45167.770833333299</v>
          </cell>
          <cell r="AC227">
            <v>45167.770833333299</v>
          </cell>
          <cell r="AD227" t="str">
            <v>77</v>
          </cell>
          <cell r="AE227" t="str">
            <v>77</v>
          </cell>
          <cell r="AF227" t="str">
            <v>77</v>
          </cell>
          <cell r="AG227" t="str">
            <v>77</v>
          </cell>
          <cell r="AH227" t="str">
            <v>77</v>
          </cell>
          <cell r="AI227" t="str">
            <v>27</v>
          </cell>
          <cell r="AJ227" t="str">
            <v>1000</v>
          </cell>
          <cell r="AK227" t="str">
            <v>27</v>
          </cell>
          <cell r="AL227" t="str">
            <v>27</v>
          </cell>
          <cell r="AM227">
            <v>3</v>
          </cell>
          <cell r="AN227">
            <v>45347</v>
          </cell>
          <cell r="AO227">
            <v>45347</v>
          </cell>
          <cell r="AP227">
            <v>45347</v>
          </cell>
          <cell r="AQ227">
            <v>45347</v>
          </cell>
          <cell r="AR227">
            <v>45347</v>
          </cell>
          <cell r="AS227">
            <v>45437</v>
          </cell>
          <cell r="AT227">
            <v>45532</v>
          </cell>
          <cell r="AU227">
            <v>45347</v>
          </cell>
          <cell r="AV227">
            <v>45532</v>
          </cell>
          <cell r="AW227">
            <v>1</v>
          </cell>
          <cell r="AX227">
            <v>0</v>
          </cell>
          <cell r="AY227">
            <v>0</v>
          </cell>
        </row>
        <row r="228">
          <cell r="C228" t="str">
            <v>BVED163235</v>
          </cell>
          <cell r="U228">
            <v>45167.770833333299</v>
          </cell>
          <cell r="V228">
            <v>45167.770833333299</v>
          </cell>
          <cell r="W228">
            <v>45167.770833333299</v>
          </cell>
          <cell r="X228">
            <v>45167.770833333299</v>
          </cell>
          <cell r="Y228">
            <v>45167.770833333299</v>
          </cell>
          <cell r="Z228">
            <v>45167.770833333299</v>
          </cell>
          <cell r="AA228">
            <v>45167.770833333299</v>
          </cell>
          <cell r="AB228">
            <v>45167.770833333299</v>
          </cell>
          <cell r="AC228">
            <v>45167.770833333299</v>
          </cell>
          <cell r="AD228" t="str">
            <v>300</v>
          </cell>
          <cell r="AE228" t="str">
            <v>300</v>
          </cell>
          <cell r="AF228" t="str">
            <v>300</v>
          </cell>
          <cell r="AG228" t="str">
            <v>300</v>
          </cell>
          <cell r="AH228" t="str">
            <v>300</v>
          </cell>
          <cell r="AI228" t="str">
            <v>300</v>
          </cell>
          <cell r="AJ228" t="str">
            <v>1000</v>
          </cell>
          <cell r="AK228" t="str">
            <v>300</v>
          </cell>
          <cell r="AL228" t="str">
            <v>300</v>
          </cell>
          <cell r="AM228">
            <v>3</v>
          </cell>
          <cell r="AN228">
            <v>45347</v>
          </cell>
          <cell r="AO228">
            <v>45347</v>
          </cell>
          <cell r="AP228">
            <v>45347</v>
          </cell>
          <cell r="AQ228">
            <v>45347</v>
          </cell>
          <cell r="AR228">
            <v>45347</v>
          </cell>
          <cell r="AS228">
            <v>45437</v>
          </cell>
          <cell r="AT228">
            <v>45532</v>
          </cell>
          <cell r="AU228">
            <v>45347</v>
          </cell>
          <cell r="AV228">
            <v>45532</v>
          </cell>
          <cell r="AW228">
            <v>1</v>
          </cell>
          <cell r="AX228">
            <v>0</v>
          </cell>
          <cell r="AY228">
            <v>0</v>
          </cell>
        </row>
        <row r="229">
          <cell r="C229" t="str">
            <v>BVJD162972</v>
          </cell>
          <cell r="U229">
            <v>46008.770833333299</v>
          </cell>
          <cell r="V229">
            <v>45873.770833333299</v>
          </cell>
          <cell r="W229">
            <v>45873.770833333299</v>
          </cell>
          <cell r="X229">
            <v>46008.770833333299</v>
          </cell>
          <cell r="Y229">
            <v>46008.770833333299</v>
          </cell>
          <cell r="Z229">
            <v>45694.770833333299</v>
          </cell>
          <cell r="AB229">
            <v>44593.770833333299</v>
          </cell>
          <cell r="AC229">
            <v>45694.770833333299</v>
          </cell>
          <cell r="AD229" t="str">
            <v>500</v>
          </cell>
          <cell r="AE229" t="str">
            <v>500</v>
          </cell>
          <cell r="AF229" t="str">
            <v>500</v>
          </cell>
          <cell r="AG229" t="str">
            <v>500</v>
          </cell>
          <cell r="AH229" t="str">
            <v>500</v>
          </cell>
          <cell r="AI229" t="str">
            <v>1500</v>
          </cell>
          <cell r="AJ229" t="str">
            <v>1000</v>
          </cell>
          <cell r="AK229" t="str">
            <v>1500</v>
          </cell>
          <cell r="AL229" t="str">
            <v>3000</v>
          </cell>
          <cell r="AM229">
            <v>10</v>
          </cell>
          <cell r="AN229">
            <v>46059</v>
          </cell>
          <cell r="AO229">
            <v>46053</v>
          </cell>
          <cell r="AP229">
            <v>46053</v>
          </cell>
          <cell r="AQ229">
            <v>46059</v>
          </cell>
          <cell r="AR229">
            <v>46059</v>
          </cell>
          <cell r="AS229">
            <v>45964</v>
          </cell>
          <cell r="AT229">
            <v>46074</v>
          </cell>
          <cell r="AU229">
            <v>44773</v>
          </cell>
          <cell r="AV229">
            <v>46059</v>
          </cell>
          <cell r="AW229">
            <v>1</v>
          </cell>
          <cell r="AX229">
            <v>1</v>
          </cell>
          <cell r="AY229">
            <v>0</v>
          </cell>
        </row>
        <row r="230">
          <cell r="C230" t="str">
            <v>BSKD200409</v>
          </cell>
          <cell r="U230">
            <v>46077.770833333299</v>
          </cell>
          <cell r="V230">
            <v>46077.770833333299</v>
          </cell>
          <cell r="W230">
            <v>46077.770833333299</v>
          </cell>
          <cell r="X230">
            <v>46077.770833333299</v>
          </cell>
          <cell r="Y230">
            <v>46077.770833333299</v>
          </cell>
          <cell r="Z230">
            <v>46077.770833333299</v>
          </cell>
          <cell r="AA230">
            <v>46077.770833333299</v>
          </cell>
          <cell r="AB230">
            <v>46077.770833333299</v>
          </cell>
          <cell r="AC230">
            <v>46077.770833333299</v>
          </cell>
          <cell r="AD230" t="str">
            <v>1500</v>
          </cell>
          <cell r="AE230" t="str">
            <v>750</v>
          </cell>
          <cell r="AF230" t="str">
            <v>500</v>
          </cell>
          <cell r="AG230" t="str">
            <v>750</v>
          </cell>
          <cell r="AH230" t="str">
            <v>750</v>
          </cell>
          <cell r="AI230" t="str">
            <v>1500</v>
          </cell>
          <cell r="AJ230" t="str">
            <v>1000</v>
          </cell>
          <cell r="AK230" t="str">
            <v>1500</v>
          </cell>
          <cell r="AL230" t="str">
            <v>3000</v>
          </cell>
          <cell r="AM230">
            <v>4</v>
          </cell>
          <cell r="AN230">
            <v>46257</v>
          </cell>
          <cell r="AO230">
            <v>46257</v>
          </cell>
          <cell r="AP230">
            <v>46203</v>
          </cell>
          <cell r="AQ230">
            <v>46257</v>
          </cell>
          <cell r="AR230">
            <v>46257</v>
          </cell>
          <cell r="AS230">
            <v>46347</v>
          </cell>
          <cell r="AT230">
            <v>46328</v>
          </cell>
          <cell r="AU230">
            <v>46257</v>
          </cell>
          <cell r="AV230">
            <v>46442</v>
          </cell>
          <cell r="AW230">
            <v>0</v>
          </cell>
          <cell r="AX230">
            <v>0</v>
          </cell>
          <cell r="AY230">
            <v>0</v>
          </cell>
        </row>
        <row r="231">
          <cell r="C231" t="str">
            <v>BTKD200646</v>
          </cell>
          <cell r="U231">
            <v>45112.770833333299</v>
          </cell>
          <cell r="V231">
            <v>45112.770833333299</v>
          </cell>
          <cell r="W231">
            <v>44888.770833333299</v>
          </cell>
          <cell r="X231">
            <v>45112.770833333299</v>
          </cell>
          <cell r="Y231">
            <v>45112.770833333299</v>
          </cell>
          <cell r="Z231">
            <v>44888.770833333299</v>
          </cell>
          <cell r="AD231" t="str">
            <v>25</v>
          </cell>
          <cell r="AE231" t="str">
            <v>25</v>
          </cell>
          <cell r="AF231" t="str">
            <v>25</v>
          </cell>
          <cell r="AG231" t="str">
            <v>25</v>
          </cell>
          <cell r="AH231" t="str">
            <v>25</v>
          </cell>
          <cell r="AI231" t="str">
            <v>25</v>
          </cell>
          <cell r="AJ231" t="str">
            <v>1000</v>
          </cell>
          <cell r="AK231" t="str">
            <v>25</v>
          </cell>
          <cell r="AL231" t="str">
            <v>25</v>
          </cell>
          <cell r="AM231">
            <v>3</v>
          </cell>
          <cell r="AN231">
            <v>45292</v>
          </cell>
          <cell r="AO231">
            <v>45292</v>
          </cell>
          <cell r="AP231">
            <v>45068</v>
          </cell>
          <cell r="AQ231">
            <v>45292</v>
          </cell>
          <cell r="AR231">
            <v>45292</v>
          </cell>
          <cell r="AS231">
            <v>45158</v>
          </cell>
          <cell r="AT231">
            <v>46135</v>
          </cell>
          <cell r="AU231">
            <v>46050</v>
          </cell>
          <cell r="AV231">
            <v>46050</v>
          </cell>
          <cell r="AW231">
            <v>1</v>
          </cell>
          <cell r="AX231">
            <v>0</v>
          </cell>
          <cell r="AY231">
            <v>0</v>
          </cell>
        </row>
        <row r="232">
          <cell r="C232" t="str">
            <v>BTJD162038</v>
          </cell>
          <cell r="U232">
            <v>46071.770833333299</v>
          </cell>
          <cell r="V232">
            <v>46071.770833333299</v>
          </cell>
          <cell r="W232">
            <v>46071.770833333299</v>
          </cell>
          <cell r="X232">
            <v>46071.770833333299</v>
          </cell>
          <cell r="Y232">
            <v>46071.770833333299</v>
          </cell>
          <cell r="Z232">
            <v>46071.770833333299</v>
          </cell>
          <cell r="AA232">
            <v>46071.770833333299</v>
          </cell>
          <cell r="AB232">
            <v>46071.770833333299</v>
          </cell>
          <cell r="AC232">
            <v>46071.770833333299</v>
          </cell>
          <cell r="AD232" t="str">
            <v>1500</v>
          </cell>
          <cell r="AE232" t="str">
            <v>750</v>
          </cell>
          <cell r="AF232" t="str">
            <v>500</v>
          </cell>
          <cell r="AG232" t="str">
            <v>750</v>
          </cell>
          <cell r="AH232" t="str">
            <v>750</v>
          </cell>
          <cell r="AI232" t="str">
            <v>1500</v>
          </cell>
          <cell r="AJ232" t="str">
            <v>1000</v>
          </cell>
          <cell r="AK232" t="str">
            <v>1500</v>
          </cell>
          <cell r="AL232" t="str">
            <v>3000</v>
          </cell>
          <cell r="AM232">
            <v>5</v>
          </cell>
          <cell r="AN232">
            <v>46251</v>
          </cell>
          <cell r="AO232">
            <v>46222</v>
          </cell>
          <cell r="AP232">
            <v>46172</v>
          </cell>
          <cell r="AQ232">
            <v>46222</v>
          </cell>
          <cell r="AR232">
            <v>46222</v>
          </cell>
          <cell r="AS232">
            <v>46341</v>
          </cell>
          <cell r="AT232">
            <v>46272</v>
          </cell>
          <cell r="AU232">
            <v>46251</v>
          </cell>
          <cell r="AV232">
            <v>46436</v>
          </cell>
          <cell r="AW232">
            <v>0</v>
          </cell>
          <cell r="AX232">
            <v>0</v>
          </cell>
          <cell r="AY232">
            <v>0</v>
          </cell>
        </row>
        <row r="233">
          <cell r="C233" t="str">
            <v>BSFD161795</v>
          </cell>
          <cell r="U233">
            <v>45288.770833333299</v>
          </cell>
          <cell r="V233">
            <v>45288.770833333299</v>
          </cell>
          <cell r="W233">
            <v>45288.770833333299</v>
          </cell>
          <cell r="X233">
            <v>45288.770833333299</v>
          </cell>
          <cell r="Y233">
            <v>45288.770833333299</v>
          </cell>
          <cell r="Z233">
            <v>45288.770833333299</v>
          </cell>
          <cell r="AA233">
            <v>45288.770833333299</v>
          </cell>
          <cell r="AB233">
            <v>45288.770833333299</v>
          </cell>
          <cell r="AC233">
            <v>45288.770833333299</v>
          </cell>
          <cell r="AD233" t="str">
            <v>500</v>
          </cell>
          <cell r="AE233" t="str">
            <v>500</v>
          </cell>
          <cell r="AF233" t="str">
            <v>500</v>
          </cell>
          <cell r="AG233" t="str">
            <v>500</v>
          </cell>
          <cell r="AH233" t="str">
            <v>500</v>
          </cell>
          <cell r="AI233" t="str">
            <v>500</v>
          </cell>
          <cell r="AJ233" t="str">
            <v>1000</v>
          </cell>
          <cell r="AK233" t="str">
            <v>500</v>
          </cell>
          <cell r="AL233" t="str">
            <v>500</v>
          </cell>
          <cell r="AM233">
            <v>2</v>
          </cell>
          <cell r="AN233">
            <v>45468</v>
          </cell>
          <cell r="AO233">
            <v>45468</v>
          </cell>
          <cell r="AP233">
            <v>45468</v>
          </cell>
          <cell r="AQ233">
            <v>45468</v>
          </cell>
          <cell r="AR233">
            <v>45468</v>
          </cell>
          <cell r="AS233">
            <v>45558</v>
          </cell>
          <cell r="AT233">
            <v>45653</v>
          </cell>
          <cell r="AU233">
            <v>45468</v>
          </cell>
          <cell r="AV233">
            <v>45653</v>
          </cell>
          <cell r="AW233">
            <v>1</v>
          </cell>
          <cell r="AX233">
            <v>0</v>
          </cell>
          <cell r="AY233">
            <v>0</v>
          </cell>
        </row>
        <row r="234">
          <cell r="C234" t="str">
            <v>BSHD120746</v>
          </cell>
          <cell r="AD234" t="str">
            <v>100</v>
          </cell>
          <cell r="AE234" t="str">
            <v>100</v>
          </cell>
          <cell r="AF234" t="str">
            <v>100</v>
          </cell>
          <cell r="AG234" t="str">
            <v>100</v>
          </cell>
          <cell r="AH234" t="str">
            <v>100</v>
          </cell>
          <cell r="AI234" t="str">
            <v>1100</v>
          </cell>
          <cell r="AJ234" t="str">
            <v>1000</v>
          </cell>
          <cell r="AK234" t="str">
            <v>1100</v>
          </cell>
          <cell r="AL234" t="str">
            <v>1100</v>
          </cell>
          <cell r="AM234">
            <v>0</v>
          </cell>
          <cell r="AW234">
            <v>0</v>
          </cell>
          <cell r="AX234">
            <v>0</v>
          </cell>
          <cell r="AY234">
            <v>0</v>
          </cell>
        </row>
        <row r="235">
          <cell r="C235" t="str">
            <v>BSHD120743</v>
          </cell>
          <cell r="AD235" t="str">
            <v>100</v>
          </cell>
          <cell r="AE235" t="str">
            <v>100</v>
          </cell>
          <cell r="AF235" t="str">
            <v>100</v>
          </cell>
          <cell r="AG235" t="str">
            <v>100</v>
          </cell>
          <cell r="AH235" t="str">
            <v>100</v>
          </cell>
          <cell r="AI235" t="str">
            <v>1100</v>
          </cell>
          <cell r="AJ235" t="str">
            <v>100</v>
          </cell>
          <cell r="AK235" t="str">
            <v>1100</v>
          </cell>
          <cell r="AL235" t="str">
            <v>1100</v>
          </cell>
          <cell r="AM235">
            <v>0</v>
          </cell>
          <cell r="AW235">
            <v>0</v>
          </cell>
          <cell r="AX235">
            <v>0</v>
          </cell>
          <cell r="AY235">
            <v>0</v>
          </cell>
        </row>
        <row r="236">
          <cell r="C236" t="str">
            <v>BSHD120752</v>
          </cell>
          <cell r="AD236" t="str">
            <v>130</v>
          </cell>
          <cell r="AE236" t="str">
            <v>130</v>
          </cell>
          <cell r="AF236" t="str">
            <v>130</v>
          </cell>
          <cell r="AG236" t="str">
            <v>130</v>
          </cell>
          <cell r="AH236" t="str">
            <v>130</v>
          </cell>
          <cell r="AI236" t="str">
            <v>630</v>
          </cell>
          <cell r="AJ236" t="str">
            <v>1000</v>
          </cell>
          <cell r="AK236" t="str">
            <v>630</v>
          </cell>
          <cell r="AL236" t="str">
            <v>630</v>
          </cell>
          <cell r="AM236">
            <v>4</v>
          </cell>
          <cell r="AN236">
            <v>45972</v>
          </cell>
          <cell r="AO236">
            <v>45972</v>
          </cell>
          <cell r="AP236">
            <v>45972</v>
          </cell>
          <cell r="AQ236">
            <v>45972</v>
          </cell>
          <cell r="AR236">
            <v>45972</v>
          </cell>
          <cell r="AS236">
            <v>46097</v>
          </cell>
          <cell r="AT236">
            <v>46033</v>
          </cell>
          <cell r="AU236">
            <v>46041</v>
          </cell>
          <cell r="AV236">
            <v>46090</v>
          </cell>
          <cell r="AW236">
            <v>1</v>
          </cell>
          <cell r="AX236">
            <v>0</v>
          </cell>
          <cell r="AY236">
            <v>1</v>
          </cell>
        </row>
        <row r="237">
          <cell r="C237" t="str">
            <v>BTDD162190</v>
          </cell>
          <cell r="U237">
            <v>46007.770833333299</v>
          </cell>
          <cell r="V237">
            <v>46007.770833333299</v>
          </cell>
          <cell r="W237">
            <v>46007.770833333299</v>
          </cell>
          <cell r="X237">
            <v>46007.770833333299</v>
          </cell>
          <cell r="Y237">
            <v>46007.770833333299</v>
          </cell>
          <cell r="Z237">
            <v>46007.770833333299</v>
          </cell>
          <cell r="AA237">
            <v>46007.770833333299</v>
          </cell>
          <cell r="AB237">
            <v>46007.770833333299</v>
          </cell>
          <cell r="AC237">
            <v>45265.770833333299</v>
          </cell>
          <cell r="AD237" t="str">
            <v>1435</v>
          </cell>
          <cell r="AE237" t="str">
            <v>690</v>
          </cell>
          <cell r="AF237" t="str">
            <v>690</v>
          </cell>
          <cell r="AG237" t="str">
            <v>690</v>
          </cell>
          <cell r="AH237" t="str">
            <v>690</v>
          </cell>
          <cell r="AI237" t="str">
            <v>1435</v>
          </cell>
          <cell r="AJ237" t="str">
            <v>1000</v>
          </cell>
          <cell r="AK237" t="str">
            <v>1435</v>
          </cell>
          <cell r="AL237" t="str">
            <v>1435</v>
          </cell>
          <cell r="AM237">
            <v>3</v>
          </cell>
          <cell r="AN237">
            <v>46187</v>
          </cell>
          <cell r="AO237">
            <v>46187</v>
          </cell>
          <cell r="AP237">
            <v>46187</v>
          </cell>
          <cell r="AQ237">
            <v>46187</v>
          </cell>
          <cell r="AR237">
            <v>46187</v>
          </cell>
          <cell r="AS237">
            <v>46277</v>
          </cell>
          <cell r="AT237">
            <v>46372</v>
          </cell>
          <cell r="AU237">
            <v>46187</v>
          </cell>
          <cell r="AV237">
            <v>45630</v>
          </cell>
          <cell r="AW237">
            <v>1</v>
          </cell>
          <cell r="AX237">
            <v>0</v>
          </cell>
          <cell r="AY237">
            <v>0</v>
          </cell>
        </row>
        <row r="238">
          <cell r="C238" t="str">
            <v>BSBD120631</v>
          </cell>
          <cell r="U238">
            <v>46052.770833333299</v>
          </cell>
          <cell r="V238">
            <v>46051.770833333299</v>
          </cell>
          <cell r="W238">
            <v>46051.770833333299</v>
          </cell>
          <cell r="X238">
            <v>46051.770833333299</v>
          </cell>
          <cell r="Y238">
            <v>46051.770833333299</v>
          </cell>
          <cell r="Z238">
            <v>46051.770833333299</v>
          </cell>
          <cell r="AA238">
            <v>46051.770833333299</v>
          </cell>
          <cell r="AB238">
            <v>46051.770833333299</v>
          </cell>
          <cell r="AC238">
            <v>46051.770833333299</v>
          </cell>
          <cell r="AD238" t="str">
            <v>1500</v>
          </cell>
          <cell r="AE238" t="str">
            <v>750</v>
          </cell>
          <cell r="AF238" t="str">
            <v>500</v>
          </cell>
          <cell r="AG238" t="str">
            <v>750</v>
          </cell>
          <cell r="AH238" t="str">
            <v>750</v>
          </cell>
          <cell r="AI238" t="str">
            <v>1500</v>
          </cell>
          <cell r="AJ238" t="str">
            <v>1000</v>
          </cell>
          <cell r="AK238" t="str">
            <v>1500</v>
          </cell>
          <cell r="AL238" t="str">
            <v>3000</v>
          </cell>
          <cell r="AM238">
            <v>6</v>
          </cell>
          <cell r="AN238">
            <v>46232</v>
          </cell>
          <cell r="AO238">
            <v>46178</v>
          </cell>
          <cell r="AP238">
            <v>46136</v>
          </cell>
          <cell r="AQ238">
            <v>46178</v>
          </cell>
          <cell r="AR238">
            <v>46178</v>
          </cell>
          <cell r="AS238">
            <v>46303</v>
          </cell>
          <cell r="AT238">
            <v>46219</v>
          </cell>
          <cell r="AU238">
            <v>46231</v>
          </cell>
          <cell r="AV238">
            <v>46416</v>
          </cell>
          <cell r="AW238">
            <v>0</v>
          </cell>
          <cell r="AX238">
            <v>0</v>
          </cell>
          <cell r="AY238">
            <v>0</v>
          </cell>
        </row>
        <row r="239">
          <cell r="C239" t="str">
            <v>GOHD160077</v>
          </cell>
          <cell r="AD239" t="str">
            <v>650</v>
          </cell>
          <cell r="AE239" t="str">
            <v>650</v>
          </cell>
          <cell r="AF239" t="str">
            <v>650</v>
          </cell>
          <cell r="AG239" t="str">
            <v>650</v>
          </cell>
          <cell r="AH239" t="str">
            <v>650</v>
          </cell>
          <cell r="AI239" t="str">
            <v>650</v>
          </cell>
          <cell r="AJ239" t="str">
            <v>650</v>
          </cell>
          <cell r="AK239" t="str">
            <v>650</v>
          </cell>
          <cell r="AL239" t="str">
            <v>650</v>
          </cell>
          <cell r="AM239">
            <v>0</v>
          </cell>
          <cell r="AW239">
            <v>0</v>
          </cell>
          <cell r="AX239">
            <v>0</v>
          </cell>
          <cell r="AY239">
            <v>0</v>
          </cell>
        </row>
        <row r="240">
          <cell r="C240" t="str">
            <v>BSJD120492</v>
          </cell>
          <cell r="U240">
            <v>45338.770833333299</v>
          </cell>
          <cell r="V240">
            <v>45338.770833333299</v>
          </cell>
          <cell r="W240">
            <v>45338.770833333299</v>
          </cell>
          <cell r="X240">
            <v>45338.770833333299</v>
          </cell>
          <cell r="Y240">
            <v>45338.770833333299</v>
          </cell>
          <cell r="Z240">
            <v>45338.770833333299</v>
          </cell>
          <cell r="AA240">
            <v>45338.770833333299</v>
          </cell>
          <cell r="AB240">
            <v>45338.770833333299</v>
          </cell>
          <cell r="AC240">
            <v>45338.770833333299</v>
          </cell>
          <cell r="AD240" t="str">
            <v>350</v>
          </cell>
          <cell r="AE240" t="str">
            <v>350</v>
          </cell>
          <cell r="AF240" t="str">
            <v>350</v>
          </cell>
          <cell r="AG240" t="str">
            <v>350</v>
          </cell>
          <cell r="AH240" t="str">
            <v>350</v>
          </cell>
          <cell r="AI240" t="str">
            <v>1100</v>
          </cell>
          <cell r="AJ240" t="str">
            <v>1000</v>
          </cell>
          <cell r="AK240" t="str">
            <v>1100</v>
          </cell>
          <cell r="AL240" t="str">
            <v>1100</v>
          </cell>
          <cell r="AM240">
            <v>3</v>
          </cell>
          <cell r="AN240">
            <v>45518</v>
          </cell>
          <cell r="AO240">
            <v>45518</v>
          </cell>
          <cell r="AP240">
            <v>45518</v>
          </cell>
          <cell r="AQ240">
            <v>45518</v>
          </cell>
          <cell r="AR240">
            <v>45518</v>
          </cell>
          <cell r="AS240">
            <v>45608</v>
          </cell>
          <cell r="AT240">
            <v>45703</v>
          </cell>
          <cell r="AU240">
            <v>45518</v>
          </cell>
          <cell r="AV240">
            <v>45703</v>
          </cell>
          <cell r="AW240">
            <v>1</v>
          </cell>
          <cell r="AX240">
            <v>0</v>
          </cell>
          <cell r="AY240">
            <v>0</v>
          </cell>
        </row>
        <row r="241">
          <cell r="C241" t="str">
            <v>BPGD220036</v>
          </cell>
          <cell r="U241">
            <v>46051.770833333299</v>
          </cell>
          <cell r="V241">
            <v>46051.770833333299</v>
          </cell>
          <cell r="W241">
            <v>46051.770833333299</v>
          </cell>
          <cell r="X241">
            <v>46051.770833333299</v>
          </cell>
          <cell r="Y241">
            <v>46051.770833333299</v>
          </cell>
          <cell r="Z241">
            <v>46051.770833333299</v>
          </cell>
          <cell r="AA241">
            <v>46052.770833333299</v>
          </cell>
          <cell r="AB241">
            <v>46052.770833333299</v>
          </cell>
          <cell r="AC241">
            <v>46052.770833333299</v>
          </cell>
          <cell r="AD241" t="str">
            <v>1500</v>
          </cell>
          <cell r="AE241" t="str">
            <v>750</v>
          </cell>
          <cell r="AF241" t="str">
            <v>500</v>
          </cell>
          <cell r="AG241" t="str">
            <v>750</v>
          </cell>
          <cell r="AH241" t="str">
            <v>750</v>
          </cell>
          <cell r="AI241" t="str">
            <v>1500</v>
          </cell>
          <cell r="AJ241" t="str">
            <v>1000</v>
          </cell>
          <cell r="AK241" t="str">
            <v>1500</v>
          </cell>
          <cell r="AL241" t="str">
            <v>3000</v>
          </cell>
          <cell r="AM241">
            <v>4</v>
          </cell>
          <cell r="AN241">
            <v>46231</v>
          </cell>
          <cell r="AO241">
            <v>46231</v>
          </cell>
          <cell r="AP241">
            <v>46178</v>
          </cell>
          <cell r="AQ241">
            <v>46231</v>
          </cell>
          <cell r="AR241">
            <v>46231</v>
          </cell>
          <cell r="AS241">
            <v>46321</v>
          </cell>
          <cell r="AT241">
            <v>46303</v>
          </cell>
          <cell r="AU241">
            <v>46232</v>
          </cell>
          <cell r="AV241">
            <v>46417</v>
          </cell>
          <cell r="AW241">
            <v>0</v>
          </cell>
          <cell r="AX241">
            <v>0</v>
          </cell>
          <cell r="AY241">
            <v>0</v>
          </cell>
        </row>
        <row r="242">
          <cell r="C242" t="str">
            <v>BVGD121497</v>
          </cell>
          <cell r="U242">
            <v>45740.770833333299</v>
          </cell>
          <cell r="V242">
            <v>45740.770833333299</v>
          </cell>
          <cell r="W242">
            <v>45740.770833333299</v>
          </cell>
          <cell r="X242">
            <v>45740.770833333299</v>
          </cell>
          <cell r="Y242">
            <v>45740.770833333299</v>
          </cell>
          <cell r="Z242">
            <v>45481.770833333299</v>
          </cell>
          <cell r="AA242">
            <v>45481.770833333299</v>
          </cell>
          <cell r="AB242">
            <v>45481.770833333299</v>
          </cell>
          <cell r="AC242">
            <v>45481.770833333299</v>
          </cell>
          <cell r="AD242" t="str">
            <v>340</v>
          </cell>
          <cell r="AE242" t="str">
            <v>340</v>
          </cell>
          <cell r="AF242" t="str">
            <v>340</v>
          </cell>
          <cell r="AG242" t="str">
            <v>340</v>
          </cell>
          <cell r="AH242" t="str">
            <v>340</v>
          </cell>
          <cell r="AI242" t="str">
            <v>340</v>
          </cell>
          <cell r="AJ242" t="str">
            <v>1000</v>
          </cell>
          <cell r="AK242" t="str">
            <v>340</v>
          </cell>
          <cell r="AL242" t="str">
            <v>340</v>
          </cell>
          <cell r="AM242">
            <v>0</v>
          </cell>
          <cell r="AW242">
            <v>0</v>
          </cell>
          <cell r="AX242">
            <v>0</v>
          </cell>
          <cell r="AY242">
            <v>0</v>
          </cell>
        </row>
        <row r="243">
          <cell r="C243" t="str">
            <v>BUKD162500</v>
          </cell>
          <cell r="U243">
            <v>45952.770833333299</v>
          </cell>
          <cell r="V243">
            <v>46007.770833333299</v>
          </cell>
          <cell r="W243">
            <v>46007.770833333299</v>
          </cell>
          <cell r="X243">
            <v>46007.770833333299</v>
          </cell>
          <cell r="Y243">
            <v>46007.770833333299</v>
          </cell>
          <cell r="Z243">
            <v>45952.770833333299</v>
          </cell>
          <cell r="AA243">
            <v>45952.770833333299</v>
          </cell>
          <cell r="AB243">
            <v>45952.770833333299</v>
          </cell>
          <cell r="AC243">
            <v>45952.770833333299</v>
          </cell>
          <cell r="AD243" t="str">
            <v>775</v>
          </cell>
          <cell r="AE243" t="str">
            <v>750</v>
          </cell>
          <cell r="AF243" t="str">
            <v>750</v>
          </cell>
          <cell r="AG243" t="str">
            <v>750</v>
          </cell>
          <cell r="AH243" t="str">
            <v>750</v>
          </cell>
          <cell r="AI243" t="str">
            <v>775</v>
          </cell>
          <cell r="AJ243" t="str">
            <v>775</v>
          </cell>
          <cell r="AK243" t="str">
            <v>775</v>
          </cell>
          <cell r="AL243" t="str">
            <v>2275</v>
          </cell>
          <cell r="AM243">
            <v>4</v>
          </cell>
          <cell r="AN243">
            <v>46132</v>
          </cell>
          <cell r="AO243">
            <v>46187</v>
          </cell>
          <cell r="AP243">
            <v>46187</v>
          </cell>
          <cell r="AQ243">
            <v>46187</v>
          </cell>
          <cell r="AR243">
            <v>46187</v>
          </cell>
          <cell r="AS243">
            <v>46201</v>
          </cell>
          <cell r="AT243">
            <v>46201</v>
          </cell>
          <cell r="AU243">
            <v>46132</v>
          </cell>
          <cell r="AV243">
            <v>46317</v>
          </cell>
          <cell r="AW243">
            <v>0</v>
          </cell>
          <cell r="AX243">
            <v>0</v>
          </cell>
          <cell r="AY243">
            <v>0</v>
          </cell>
        </row>
        <row r="244">
          <cell r="C244" t="str">
            <v>BUKD162491</v>
          </cell>
          <cell r="U244">
            <v>46007.770833333299</v>
          </cell>
          <cell r="V244">
            <v>46007.770833333299</v>
          </cell>
          <cell r="W244">
            <v>46007.770833333299</v>
          </cell>
          <cell r="X244">
            <v>46007.770833333299</v>
          </cell>
          <cell r="Y244">
            <v>46007.770833333299</v>
          </cell>
          <cell r="Z244">
            <v>46007.770833333299</v>
          </cell>
          <cell r="AA244">
            <v>46007.770833333299</v>
          </cell>
          <cell r="AB244">
            <v>46007.770833333299</v>
          </cell>
          <cell r="AC244">
            <v>46007.770833333299</v>
          </cell>
          <cell r="AD244" t="str">
            <v>1500</v>
          </cell>
          <cell r="AE244" t="str">
            <v>750</v>
          </cell>
          <cell r="AF244" t="str">
            <v>750</v>
          </cell>
          <cell r="AG244" t="str">
            <v>750</v>
          </cell>
          <cell r="AH244" t="str">
            <v>750</v>
          </cell>
          <cell r="AI244" t="str">
            <v>1500</v>
          </cell>
          <cell r="AJ244" t="str">
            <v>1000</v>
          </cell>
          <cell r="AK244" t="str">
            <v>1500</v>
          </cell>
          <cell r="AL244" t="str">
            <v>1500</v>
          </cell>
          <cell r="AM244">
            <v>5</v>
          </cell>
          <cell r="AN244">
            <v>46187</v>
          </cell>
          <cell r="AO244">
            <v>46158</v>
          </cell>
          <cell r="AP244">
            <v>46158</v>
          </cell>
          <cell r="AQ244">
            <v>46158</v>
          </cell>
          <cell r="AR244">
            <v>46158</v>
          </cell>
          <cell r="AS244">
            <v>46277</v>
          </cell>
          <cell r="AT244">
            <v>46208</v>
          </cell>
          <cell r="AU244">
            <v>46187</v>
          </cell>
          <cell r="AV244">
            <v>46308</v>
          </cell>
          <cell r="AW244">
            <v>0</v>
          </cell>
          <cell r="AX244">
            <v>0</v>
          </cell>
          <cell r="AY244">
            <v>0</v>
          </cell>
        </row>
        <row r="245">
          <cell r="C245" t="str">
            <v>BVCD163165</v>
          </cell>
          <cell r="U245">
            <v>46042.770833333299</v>
          </cell>
          <cell r="V245">
            <v>46042.770833333299</v>
          </cell>
          <cell r="W245">
            <v>46042.770833333299</v>
          </cell>
          <cell r="X245">
            <v>46042.770833333299</v>
          </cell>
          <cell r="Y245">
            <v>46042.770833333299</v>
          </cell>
          <cell r="Z245">
            <v>45981.770833333299</v>
          </cell>
          <cell r="AA245">
            <v>45450.770833333299</v>
          </cell>
          <cell r="AB245">
            <v>45981.770833333299</v>
          </cell>
          <cell r="AC245">
            <v>45450.770833333299</v>
          </cell>
          <cell r="AD245" t="str">
            <v>500</v>
          </cell>
          <cell r="AE245" t="str">
            <v>500</v>
          </cell>
          <cell r="AF245" t="str">
            <v>500</v>
          </cell>
          <cell r="AG245" t="str">
            <v>500</v>
          </cell>
          <cell r="AH245" t="str">
            <v>500</v>
          </cell>
          <cell r="AI245" t="str">
            <v>1500</v>
          </cell>
          <cell r="AJ245" t="str">
            <v>1000</v>
          </cell>
          <cell r="AK245" t="str">
            <v>1500</v>
          </cell>
          <cell r="AL245" t="str">
            <v>3000</v>
          </cell>
          <cell r="AM245">
            <v>8</v>
          </cell>
          <cell r="AN245">
            <v>46105</v>
          </cell>
          <cell r="AO245">
            <v>46105</v>
          </cell>
          <cell r="AP245">
            <v>46105</v>
          </cell>
          <cell r="AQ245">
            <v>46105</v>
          </cell>
          <cell r="AR245">
            <v>46105</v>
          </cell>
          <cell r="AS245">
            <v>46230</v>
          </cell>
          <cell r="AT245">
            <v>45815</v>
          </cell>
          <cell r="AU245">
            <v>46161</v>
          </cell>
          <cell r="AV245">
            <v>45815</v>
          </cell>
          <cell r="AW245">
            <v>1</v>
          </cell>
          <cell r="AX245">
            <v>0</v>
          </cell>
          <cell r="AY245">
            <v>1</v>
          </cell>
        </row>
        <row r="246">
          <cell r="C246" t="str">
            <v>BUIL152973</v>
          </cell>
          <cell r="AD246" t="str">
            <v>450</v>
          </cell>
          <cell r="AE246" t="str">
            <v>450</v>
          </cell>
          <cell r="AF246" t="str">
            <v>450</v>
          </cell>
          <cell r="AG246" t="str">
            <v>450</v>
          </cell>
          <cell r="AH246" t="str">
            <v>450</v>
          </cell>
          <cell r="AI246" t="str">
            <v>1450</v>
          </cell>
          <cell r="AJ246" t="str">
            <v>2950</v>
          </cell>
          <cell r="AK246" t="str">
            <v>1450</v>
          </cell>
          <cell r="AL246" t="str">
            <v>2950</v>
          </cell>
          <cell r="AM246">
            <v>0</v>
          </cell>
          <cell r="AW246">
            <v>0</v>
          </cell>
          <cell r="AX246">
            <v>0</v>
          </cell>
          <cell r="AY246">
            <v>0</v>
          </cell>
        </row>
        <row r="247">
          <cell r="C247" t="str">
            <v>BVHD163366</v>
          </cell>
          <cell r="U247">
            <v>46071.770833333299</v>
          </cell>
          <cell r="V247">
            <v>46071.770833333299</v>
          </cell>
          <cell r="W247">
            <v>46071.770833333299</v>
          </cell>
          <cell r="X247">
            <v>46071.770833333299</v>
          </cell>
          <cell r="Y247">
            <v>46071.770833333299</v>
          </cell>
          <cell r="Z247">
            <v>46071.770833333299</v>
          </cell>
          <cell r="AA247">
            <v>46071.770833333299</v>
          </cell>
          <cell r="AB247">
            <v>46071.770833333299</v>
          </cell>
          <cell r="AC247">
            <v>46071.770833333299</v>
          </cell>
          <cell r="AD247" t="str">
            <v>1500</v>
          </cell>
          <cell r="AE247" t="str">
            <v>750</v>
          </cell>
          <cell r="AF247" t="str">
            <v>500</v>
          </cell>
          <cell r="AG247" t="str">
            <v>750</v>
          </cell>
          <cell r="AH247" t="str">
            <v>750</v>
          </cell>
          <cell r="AI247" t="str">
            <v>1500</v>
          </cell>
          <cell r="AJ247" t="str">
            <v>1000</v>
          </cell>
          <cell r="AK247" t="str">
            <v>1500</v>
          </cell>
          <cell r="AL247" t="str">
            <v>3000</v>
          </cell>
          <cell r="AM247">
            <v>5</v>
          </cell>
          <cell r="AN247">
            <v>46251</v>
          </cell>
          <cell r="AO247">
            <v>46222</v>
          </cell>
          <cell r="AP247">
            <v>46172</v>
          </cell>
          <cell r="AQ247">
            <v>46222</v>
          </cell>
          <cell r="AR247">
            <v>46222</v>
          </cell>
          <cell r="AS247">
            <v>46341</v>
          </cell>
          <cell r="AT247">
            <v>46272</v>
          </cell>
          <cell r="AU247">
            <v>46251</v>
          </cell>
          <cell r="AV247">
            <v>46436</v>
          </cell>
          <cell r="AW247">
            <v>0</v>
          </cell>
          <cell r="AX247">
            <v>0</v>
          </cell>
          <cell r="AY247">
            <v>0</v>
          </cell>
        </row>
        <row r="248">
          <cell r="C248" t="str">
            <v>BVHD163336</v>
          </cell>
          <cell r="U248">
            <v>46071.770833333299</v>
          </cell>
          <cell r="V248">
            <v>46071.770833333299</v>
          </cell>
          <cell r="W248">
            <v>46071.770833333299</v>
          </cell>
          <cell r="X248">
            <v>46071.770833333299</v>
          </cell>
          <cell r="Y248">
            <v>46071.770833333299</v>
          </cell>
          <cell r="Z248">
            <v>46071.770833333299</v>
          </cell>
          <cell r="AA248">
            <v>46071.770833333299</v>
          </cell>
          <cell r="AB248">
            <v>46071.770833333299</v>
          </cell>
          <cell r="AC248">
            <v>46071.770833333299</v>
          </cell>
          <cell r="AD248" t="str">
            <v>1500</v>
          </cell>
          <cell r="AE248" t="str">
            <v>750</v>
          </cell>
          <cell r="AF248" t="str">
            <v>500</v>
          </cell>
          <cell r="AG248" t="str">
            <v>750</v>
          </cell>
          <cell r="AH248" t="str">
            <v>750</v>
          </cell>
          <cell r="AI248" t="str">
            <v>1500</v>
          </cell>
          <cell r="AJ248" t="str">
            <v>1000</v>
          </cell>
          <cell r="AK248" t="str">
            <v>1500</v>
          </cell>
          <cell r="AL248" t="str">
            <v>3000</v>
          </cell>
          <cell r="AM248">
            <v>8</v>
          </cell>
          <cell r="AN248">
            <v>46251</v>
          </cell>
          <cell r="AO248">
            <v>46165</v>
          </cell>
          <cell r="AP248">
            <v>46134</v>
          </cell>
          <cell r="AQ248">
            <v>46165</v>
          </cell>
          <cell r="AR248">
            <v>46165</v>
          </cell>
          <cell r="AS248">
            <v>46259</v>
          </cell>
          <cell r="AT248">
            <v>46197</v>
          </cell>
          <cell r="AU248">
            <v>46251</v>
          </cell>
          <cell r="AV248">
            <v>46436</v>
          </cell>
          <cell r="AW248">
            <v>0</v>
          </cell>
          <cell r="AX248">
            <v>0</v>
          </cell>
          <cell r="AY248">
            <v>0</v>
          </cell>
        </row>
        <row r="249">
          <cell r="C249" t="str">
            <v>BVGD163308</v>
          </cell>
          <cell r="U249">
            <v>45606.770833333299</v>
          </cell>
          <cell r="V249">
            <v>45606.770833333299</v>
          </cell>
          <cell r="W249">
            <v>45606.770833333299</v>
          </cell>
          <cell r="X249">
            <v>45606.770833333299</v>
          </cell>
          <cell r="Y249">
            <v>45342.770833333299</v>
          </cell>
          <cell r="Z249">
            <v>45442.770833333299</v>
          </cell>
          <cell r="AB249">
            <v>45179.770833333299</v>
          </cell>
          <cell r="AC249">
            <v>45442.770833333299</v>
          </cell>
          <cell r="AD249" t="str">
            <v>224</v>
          </cell>
          <cell r="AE249" t="str">
            <v>224</v>
          </cell>
          <cell r="AF249" t="str">
            <v>224</v>
          </cell>
          <cell r="AG249" t="str">
            <v>224</v>
          </cell>
          <cell r="AH249" t="str">
            <v>224</v>
          </cell>
          <cell r="AI249" t="str">
            <v>14</v>
          </cell>
          <cell r="AJ249" t="str">
            <v>1000</v>
          </cell>
          <cell r="AK249" t="str">
            <v>14</v>
          </cell>
          <cell r="AL249" t="str">
            <v>14</v>
          </cell>
          <cell r="AM249">
            <v>4</v>
          </cell>
          <cell r="AN249">
            <v>45786</v>
          </cell>
          <cell r="AO249">
            <v>45786</v>
          </cell>
          <cell r="AP249">
            <v>45786</v>
          </cell>
          <cell r="AQ249">
            <v>45786</v>
          </cell>
          <cell r="AR249">
            <v>45522</v>
          </cell>
          <cell r="AS249">
            <v>45712</v>
          </cell>
          <cell r="AT249">
            <v>46059</v>
          </cell>
          <cell r="AU249">
            <v>45359</v>
          </cell>
          <cell r="AV249">
            <v>45807</v>
          </cell>
          <cell r="AW249">
            <v>1</v>
          </cell>
          <cell r="AX249">
            <v>1</v>
          </cell>
          <cell r="AY249">
            <v>0</v>
          </cell>
        </row>
        <row r="250">
          <cell r="C250" t="str">
            <v>BVJD162958</v>
          </cell>
          <cell r="U250">
            <v>45279.770833333299</v>
          </cell>
          <cell r="V250">
            <v>45279.770833333299</v>
          </cell>
          <cell r="W250">
            <v>45279.770833333299</v>
          </cell>
          <cell r="X250">
            <v>45279.770833333299</v>
          </cell>
          <cell r="Y250">
            <v>45279.770833333299</v>
          </cell>
          <cell r="Z250">
            <v>45025.770833333299</v>
          </cell>
          <cell r="AB250">
            <v>45025.770833333299</v>
          </cell>
          <cell r="AD250" t="str">
            <v>490</v>
          </cell>
          <cell r="AE250" t="str">
            <v>490</v>
          </cell>
          <cell r="AF250" t="str">
            <v>490</v>
          </cell>
          <cell r="AG250" t="str">
            <v>490</v>
          </cell>
          <cell r="AH250" t="str">
            <v>490</v>
          </cell>
          <cell r="AI250" t="str">
            <v>880</v>
          </cell>
          <cell r="AJ250" t="str">
            <v>1000</v>
          </cell>
          <cell r="AK250" t="str">
            <v>880</v>
          </cell>
          <cell r="AL250" t="str">
            <v>880</v>
          </cell>
          <cell r="AM250">
            <v>3</v>
          </cell>
          <cell r="AN250">
            <v>45459</v>
          </cell>
          <cell r="AO250">
            <v>45459</v>
          </cell>
          <cell r="AP250">
            <v>45459</v>
          </cell>
          <cell r="AQ250">
            <v>45459</v>
          </cell>
          <cell r="AR250">
            <v>45459</v>
          </cell>
          <cell r="AS250">
            <v>45295</v>
          </cell>
          <cell r="AT250">
            <v>46034</v>
          </cell>
          <cell r="AU250">
            <v>45205</v>
          </cell>
          <cell r="AV250">
            <v>46114</v>
          </cell>
          <cell r="AW250">
            <v>1</v>
          </cell>
          <cell r="AX250">
            <v>0</v>
          </cell>
          <cell r="AY250">
            <v>0</v>
          </cell>
        </row>
        <row r="251">
          <cell r="C251" t="str">
            <v>BVLD163043</v>
          </cell>
          <cell r="U251">
            <v>45424.770833333299</v>
          </cell>
          <cell r="V251">
            <v>45424.770833333299</v>
          </cell>
          <cell r="W251">
            <v>45424.770833333299</v>
          </cell>
          <cell r="X251">
            <v>45424.770833333299</v>
          </cell>
          <cell r="Y251">
            <v>45424.770833333299</v>
          </cell>
          <cell r="Z251">
            <v>45424.770833333299</v>
          </cell>
          <cell r="AA251">
            <v>45424.770833333299</v>
          </cell>
          <cell r="AB251">
            <v>45424.770833333299</v>
          </cell>
          <cell r="AD251" t="str">
            <v>280</v>
          </cell>
          <cell r="AE251" t="str">
            <v>240</v>
          </cell>
          <cell r="AF251" t="str">
            <v>240</v>
          </cell>
          <cell r="AG251" t="str">
            <v>240</v>
          </cell>
          <cell r="AH251" t="str">
            <v>240</v>
          </cell>
          <cell r="AI251" t="str">
            <v>480</v>
          </cell>
          <cell r="AJ251" t="str">
            <v>1000</v>
          </cell>
          <cell r="AK251" t="str">
            <v>480</v>
          </cell>
          <cell r="AL251" t="str">
            <v>480</v>
          </cell>
          <cell r="AM251">
            <v>4</v>
          </cell>
          <cell r="AN251">
            <v>45604</v>
          </cell>
          <cell r="AO251">
            <v>45604</v>
          </cell>
          <cell r="AP251">
            <v>45604</v>
          </cell>
          <cell r="AQ251">
            <v>45604</v>
          </cell>
          <cell r="AR251">
            <v>45604</v>
          </cell>
          <cell r="AS251">
            <v>45694</v>
          </cell>
          <cell r="AT251">
            <v>45789</v>
          </cell>
          <cell r="AU251">
            <v>45604</v>
          </cell>
          <cell r="AV251">
            <v>46061</v>
          </cell>
          <cell r="AW251">
            <v>1</v>
          </cell>
          <cell r="AX251">
            <v>1</v>
          </cell>
          <cell r="AY251">
            <v>0</v>
          </cell>
        </row>
        <row r="252">
          <cell r="C252" t="str">
            <v>BVHD163374</v>
          </cell>
          <cell r="U252">
            <v>46071.770833333299</v>
          </cell>
          <cell r="V252">
            <v>46071.770833333299</v>
          </cell>
          <cell r="W252">
            <v>46071.770833333299</v>
          </cell>
          <cell r="X252">
            <v>46071.770833333299</v>
          </cell>
          <cell r="Y252">
            <v>46071.770833333299</v>
          </cell>
          <cell r="Z252">
            <v>46071.770833333299</v>
          </cell>
          <cell r="AA252">
            <v>46071.770833333299</v>
          </cell>
          <cell r="AB252">
            <v>46071.770833333299</v>
          </cell>
          <cell r="AC252">
            <v>46071.770833333299</v>
          </cell>
          <cell r="AD252" t="str">
            <v>1500</v>
          </cell>
          <cell r="AE252" t="str">
            <v>750</v>
          </cell>
          <cell r="AF252" t="str">
            <v>500</v>
          </cell>
          <cell r="AG252" t="str">
            <v>750</v>
          </cell>
          <cell r="AH252" t="str">
            <v>750</v>
          </cell>
          <cell r="AI252" t="str">
            <v>1500</v>
          </cell>
          <cell r="AJ252" t="str">
            <v>1000</v>
          </cell>
          <cell r="AK252" t="str">
            <v>1500</v>
          </cell>
          <cell r="AL252" t="str">
            <v>3000</v>
          </cell>
          <cell r="AM252">
            <v>5</v>
          </cell>
          <cell r="AN252">
            <v>46251</v>
          </cell>
          <cell r="AO252">
            <v>46222</v>
          </cell>
          <cell r="AP252">
            <v>46172</v>
          </cell>
          <cell r="AQ252">
            <v>46222</v>
          </cell>
          <cell r="AR252">
            <v>46222</v>
          </cell>
          <cell r="AS252">
            <v>46341</v>
          </cell>
          <cell r="AT252">
            <v>46272</v>
          </cell>
          <cell r="AU252">
            <v>46251</v>
          </cell>
          <cell r="AV252">
            <v>46436</v>
          </cell>
          <cell r="AW252">
            <v>0</v>
          </cell>
          <cell r="AX252">
            <v>0</v>
          </cell>
          <cell r="AY252">
            <v>0</v>
          </cell>
        </row>
        <row r="253">
          <cell r="C253" t="str">
            <v>BVID121546</v>
          </cell>
          <cell r="AD253" t="str">
            <v>200</v>
          </cell>
          <cell r="AE253" t="str">
            <v>200</v>
          </cell>
          <cell r="AF253" t="str">
            <v>200</v>
          </cell>
          <cell r="AG253" t="str">
            <v>200</v>
          </cell>
          <cell r="AH253" t="str">
            <v>200</v>
          </cell>
          <cell r="AI253" t="str">
            <v>200</v>
          </cell>
          <cell r="AJ253" t="str">
            <v>1000</v>
          </cell>
          <cell r="AK253" t="str">
            <v>200</v>
          </cell>
          <cell r="AL253" t="str">
            <v>1700</v>
          </cell>
          <cell r="AM253">
            <v>0</v>
          </cell>
          <cell r="AW253">
            <v>0</v>
          </cell>
          <cell r="AX253">
            <v>0</v>
          </cell>
          <cell r="AY253">
            <v>0</v>
          </cell>
        </row>
        <row r="254">
          <cell r="C254" t="str">
            <v>BVHD163393</v>
          </cell>
          <cell r="U254">
            <v>45557.770833333299</v>
          </cell>
          <cell r="V254">
            <v>45557.770833333299</v>
          </cell>
          <cell r="W254">
            <v>45557.770833333299</v>
          </cell>
          <cell r="X254">
            <v>45557.770833333299</v>
          </cell>
          <cell r="Y254">
            <v>45218.770833333299</v>
          </cell>
          <cell r="Z254">
            <v>45557.770833333299</v>
          </cell>
          <cell r="AA254">
            <v>45218.770833333299</v>
          </cell>
          <cell r="AB254">
            <v>45557.770833333299</v>
          </cell>
          <cell r="AC254">
            <v>45557.770833333299</v>
          </cell>
          <cell r="AD254" t="str">
            <v>570</v>
          </cell>
          <cell r="AE254" t="str">
            <v>570</v>
          </cell>
          <cell r="AF254" t="str">
            <v>570</v>
          </cell>
          <cell r="AG254" t="str">
            <v>570</v>
          </cell>
          <cell r="AH254" t="str">
            <v>570</v>
          </cell>
          <cell r="AI254" t="str">
            <v>570</v>
          </cell>
          <cell r="AJ254" t="str">
            <v>570</v>
          </cell>
          <cell r="AK254" t="str">
            <v>570</v>
          </cell>
          <cell r="AL254" t="str">
            <v>570</v>
          </cell>
          <cell r="AM254">
            <v>2</v>
          </cell>
          <cell r="AN254">
            <v>45737</v>
          </cell>
          <cell r="AO254">
            <v>45737</v>
          </cell>
          <cell r="AP254">
            <v>45737</v>
          </cell>
          <cell r="AQ254">
            <v>45737</v>
          </cell>
          <cell r="AR254">
            <v>45398</v>
          </cell>
          <cell r="AS254">
            <v>45827</v>
          </cell>
          <cell r="AT254">
            <v>45583</v>
          </cell>
          <cell r="AU254">
            <v>45737</v>
          </cell>
          <cell r="AV254">
            <v>45922</v>
          </cell>
          <cell r="AW254">
            <v>1</v>
          </cell>
          <cell r="AX254">
            <v>0</v>
          </cell>
          <cell r="AY254">
            <v>0</v>
          </cell>
        </row>
        <row r="255">
          <cell r="C255" t="str">
            <v>BVID121539</v>
          </cell>
          <cell r="AD255" t="str">
            <v>350</v>
          </cell>
          <cell r="AE255" t="str">
            <v>100</v>
          </cell>
          <cell r="AF255" t="str">
            <v>100</v>
          </cell>
          <cell r="AG255" t="str">
            <v>100</v>
          </cell>
          <cell r="AH255" t="str">
            <v>100</v>
          </cell>
          <cell r="AI255" t="str">
            <v>350</v>
          </cell>
          <cell r="AJ255" t="str">
            <v>1000</v>
          </cell>
          <cell r="AK255" t="str">
            <v>350</v>
          </cell>
          <cell r="AL255" t="str">
            <v>350</v>
          </cell>
          <cell r="AM255">
            <v>3</v>
          </cell>
          <cell r="AN255">
            <v>46057</v>
          </cell>
          <cell r="AO255">
            <v>45974</v>
          </cell>
          <cell r="AP255">
            <v>45974</v>
          </cell>
          <cell r="AQ255">
            <v>45974</v>
          </cell>
          <cell r="AR255">
            <v>45974</v>
          </cell>
          <cell r="AS255">
            <v>46057</v>
          </cell>
          <cell r="AT255">
            <v>46034</v>
          </cell>
          <cell r="AU255">
            <v>46017</v>
          </cell>
          <cell r="AV255">
            <v>46057</v>
          </cell>
          <cell r="AW255">
            <v>1</v>
          </cell>
          <cell r="AX255">
            <v>1</v>
          </cell>
          <cell r="AY255">
            <v>0</v>
          </cell>
        </row>
        <row r="256">
          <cell r="C256" t="str">
            <v>BVIL161081</v>
          </cell>
          <cell r="U256">
            <v>45135.770833333299</v>
          </cell>
          <cell r="V256">
            <v>45135.770833333299</v>
          </cell>
          <cell r="X256">
            <v>45135.770833333299</v>
          </cell>
          <cell r="Y256">
            <v>45135.770833333299</v>
          </cell>
          <cell r="AD256" t="str">
            <v>630</v>
          </cell>
          <cell r="AE256" t="str">
            <v>630</v>
          </cell>
          <cell r="AF256" t="str">
            <v>630</v>
          </cell>
          <cell r="AG256" t="str">
            <v>630</v>
          </cell>
          <cell r="AH256" t="str">
            <v>630</v>
          </cell>
          <cell r="AI256" t="str">
            <v>390</v>
          </cell>
          <cell r="AJ256" t="str">
            <v>1000</v>
          </cell>
          <cell r="AK256" t="str">
            <v>390</v>
          </cell>
          <cell r="AL256" t="str">
            <v>390</v>
          </cell>
          <cell r="AM256">
            <v>4</v>
          </cell>
          <cell r="AN256">
            <v>45315</v>
          </cell>
          <cell r="AO256">
            <v>45315</v>
          </cell>
          <cell r="AP256">
            <v>46088</v>
          </cell>
          <cell r="AQ256">
            <v>45315</v>
          </cell>
          <cell r="AR256">
            <v>45315</v>
          </cell>
          <cell r="AS256">
            <v>46038</v>
          </cell>
          <cell r="AT256">
            <v>46034</v>
          </cell>
          <cell r="AU256">
            <v>46021</v>
          </cell>
          <cell r="AV256">
            <v>46038</v>
          </cell>
          <cell r="AW256">
            <v>1</v>
          </cell>
          <cell r="AX256">
            <v>0</v>
          </cell>
          <cell r="AY256">
            <v>1</v>
          </cell>
        </row>
        <row r="257">
          <cell r="C257" t="str">
            <v>BVID121541</v>
          </cell>
          <cell r="AD257" t="str">
            <v>700</v>
          </cell>
          <cell r="AE257" t="str">
            <v>700</v>
          </cell>
          <cell r="AF257" t="str">
            <v>700</v>
          </cell>
          <cell r="AG257" t="str">
            <v>700</v>
          </cell>
          <cell r="AH257" t="str">
            <v>700</v>
          </cell>
          <cell r="AI257" t="str">
            <v>1200</v>
          </cell>
          <cell r="AJ257" t="str">
            <v>1000</v>
          </cell>
          <cell r="AK257" t="str">
            <v>1200</v>
          </cell>
          <cell r="AL257" t="str">
            <v>1200</v>
          </cell>
          <cell r="AM257">
            <v>4</v>
          </cell>
          <cell r="AN257">
            <v>46116</v>
          </cell>
          <cell r="AO257">
            <v>46094</v>
          </cell>
          <cell r="AP257">
            <v>46094</v>
          </cell>
          <cell r="AQ257">
            <v>46116</v>
          </cell>
          <cell r="AR257">
            <v>46116</v>
          </cell>
          <cell r="AS257">
            <v>46184</v>
          </cell>
          <cell r="AT257">
            <v>46034</v>
          </cell>
          <cell r="AU257">
            <v>46094</v>
          </cell>
          <cell r="AV257">
            <v>46143</v>
          </cell>
          <cell r="AW257">
            <v>1</v>
          </cell>
          <cell r="AX257">
            <v>0</v>
          </cell>
          <cell r="AY257">
            <v>1</v>
          </cell>
        </row>
        <row r="258">
          <cell r="C258" t="str">
            <v>BVID121544</v>
          </cell>
          <cell r="AD258" t="str">
            <v>210</v>
          </cell>
          <cell r="AE258" t="str">
            <v>210</v>
          </cell>
          <cell r="AF258" t="str">
            <v>210</v>
          </cell>
          <cell r="AG258" t="str">
            <v>210</v>
          </cell>
          <cell r="AH258" t="str">
            <v>210</v>
          </cell>
          <cell r="AI258" t="str">
            <v>890</v>
          </cell>
          <cell r="AJ258" t="str">
            <v>1000</v>
          </cell>
          <cell r="AK258" t="str">
            <v>890</v>
          </cell>
          <cell r="AL258" t="str">
            <v>890</v>
          </cell>
          <cell r="AM258">
            <v>4</v>
          </cell>
          <cell r="AN258">
            <v>45993</v>
          </cell>
          <cell r="AO258">
            <v>45993</v>
          </cell>
          <cell r="AP258">
            <v>45993</v>
          </cell>
          <cell r="AQ258">
            <v>45993</v>
          </cell>
          <cell r="AR258">
            <v>45993</v>
          </cell>
          <cell r="AS258">
            <v>46156</v>
          </cell>
          <cell r="AT258">
            <v>46034</v>
          </cell>
          <cell r="AU258">
            <v>46066</v>
          </cell>
          <cell r="AV258">
            <v>46115</v>
          </cell>
          <cell r="AW258">
            <v>1</v>
          </cell>
          <cell r="AX258">
            <v>1</v>
          </cell>
          <cell r="AY258">
            <v>0</v>
          </cell>
        </row>
        <row r="259">
          <cell r="C259" t="str">
            <v>BVID163429</v>
          </cell>
          <cell r="U259">
            <v>44965.770833333299</v>
          </cell>
          <cell r="V259">
            <v>44965.770833333299</v>
          </cell>
          <cell r="W259">
            <v>44965.770833333299</v>
          </cell>
          <cell r="X259">
            <v>44965.770833333299</v>
          </cell>
          <cell r="Y259">
            <v>44965.770833333299</v>
          </cell>
          <cell r="Z259">
            <v>44965.770833333299</v>
          </cell>
          <cell r="AA259">
            <v>44965.770833333299</v>
          </cell>
          <cell r="AB259">
            <v>44965.770833333299</v>
          </cell>
          <cell r="AC259">
            <v>44965.770833333299</v>
          </cell>
          <cell r="AD259" t="str">
            <v>90</v>
          </cell>
          <cell r="AE259" t="str">
            <v>90</v>
          </cell>
          <cell r="AF259" t="str">
            <v>90</v>
          </cell>
          <cell r="AG259" t="str">
            <v>90</v>
          </cell>
          <cell r="AH259" t="str">
            <v>90</v>
          </cell>
          <cell r="AI259" t="str">
            <v>841</v>
          </cell>
          <cell r="AJ259" t="str">
            <v>1000</v>
          </cell>
          <cell r="AK259" t="str">
            <v>841</v>
          </cell>
          <cell r="AL259" t="str">
            <v>2341</v>
          </cell>
          <cell r="AM259">
            <v>0</v>
          </cell>
          <cell r="AW259">
            <v>0</v>
          </cell>
          <cell r="AX259">
            <v>0</v>
          </cell>
          <cell r="AY259">
            <v>0</v>
          </cell>
        </row>
        <row r="260">
          <cell r="C260" t="str">
            <v>BVIL161084</v>
          </cell>
          <cell r="U260">
            <v>45368.770833333299</v>
          </cell>
          <cell r="V260">
            <v>45484.770833333299</v>
          </cell>
          <cell r="W260">
            <v>45484.770833333299</v>
          </cell>
          <cell r="X260">
            <v>45484.770833333299</v>
          </cell>
          <cell r="Y260">
            <v>45484.770833333299</v>
          </cell>
          <cell r="Z260">
            <v>45484.770833333299</v>
          </cell>
          <cell r="AA260">
            <v>45484.770833333299</v>
          </cell>
          <cell r="AB260">
            <v>45484.770833333299</v>
          </cell>
          <cell r="AC260">
            <v>45484.770833333299</v>
          </cell>
          <cell r="AD260" t="str">
            <v>80</v>
          </cell>
          <cell r="AE260" t="str">
            <v>170</v>
          </cell>
          <cell r="AF260" t="str">
            <v>170</v>
          </cell>
          <cell r="AG260" t="str">
            <v>170</v>
          </cell>
          <cell r="AH260" t="str">
            <v>170</v>
          </cell>
          <cell r="AI260" t="str">
            <v>80</v>
          </cell>
          <cell r="AJ260" t="str">
            <v>1000</v>
          </cell>
          <cell r="AK260" t="str">
            <v>80</v>
          </cell>
          <cell r="AL260" t="str">
            <v>80</v>
          </cell>
          <cell r="AM260">
            <v>0</v>
          </cell>
          <cell r="AW260">
            <v>0</v>
          </cell>
          <cell r="AX260">
            <v>0</v>
          </cell>
          <cell r="AY260">
            <v>0</v>
          </cell>
        </row>
        <row r="261">
          <cell r="C261" t="str">
            <v>BWJL153355</v>
          </cell>
          <cell r="U261">
            <v>45296.770833333299</v>
          </cell>
          <cell r="V261">
            <v>45296.770833333299</v>
          </cell>
          <cell r="X261">
            <v>45296.770833333299</v>
          </cell>
          <cell r="Y261">
            <v>45296.770833333299</v>
          </cell>
          <cell r="AD261" t="str">
            <v>445</v>
          </cell>
          <cell r="AE261" t="str">
            <v>445</v>
          </cell>
          <cell r="AF261" t="str">
            <v>445</v>
          </cell>
          <cell r="AG261" t="str">
            <v>445</v>
          </cell>
          <cell r="AH261" t="str">
            <v>445</v>
          </cell>
          <cell r="AI261" t="str">
            <v>620</v>
          </cell>
          <cell r="AJ261" t="str">
            <v>1000</v>
          </cell>
          <cell r="AK261" t="str">
            <v>620</v>
          </cell>
          <cell r="AL261" t="str">
            <v>620</v>
          </cell>
          <cell r="AM261">
            <v>5</v>
          </cell>
          <cell r="AN261">
            <v>45476</v>
          </cell>
          <cell r="AO261">
            <v>45476</v>
          </cell>
          <cell r="AP261">
            <v>46030</v>
          </cell>
          <cell r="AQ261">
            <v>45476</v>
          </cell>
          <cell r="AR261">
            <v>45476</v>
          </cell>
          <cell r="AS261">
            <v>46065</v>
          </cell>
          <cell r="AT261">
            <v>46034</v>
          </cell>
          <cell r="AU261">
            <v>46041</v>
          </cell>
          <cell r="AV261">
            <v>46065</v>
          </cell>
          <cell r="AW261">
            <v>1</v>
          </cell>
          <cell r="AX261">
            <v>1</v>
          </cell>
          <cell r="AY261">
            <v>0</v>
          </cell>
        </row>
        <row r="262">
          <cell r="C262" t="str">
            <v>BVFD163261</v>
          </cell>
          <cell r="U262">
            <v>45432.770833333299</v>
          </cell>
          <cell r="V262">
            <v>45519.770833333299</v>
          </cell>
          <cell r="W262">
            <v>45519.770833333299</v>
          </cell>
          <cell r="X262">
            <v>45519.770833333299</v>
          </cell>
          <cell r="Y262">
            <v>45519.770833333299</v>
          </cell>
          <cell r="Z262">
            <v>45322.770833333299</v>
          </cell>
          <cell r="AB262">
            <v>45322.770833333299</v>
          </cell>
          <cell r="AD262" t="str">
            <v>185</v>
          </cell>
          <cell r="AE262" t="str">
            <v>185</v>
          </cell>
          <cell r="AF262" t="str">
            <v>185</v>
          </cell>
          <cell r="AG262" t="str">
            <v>185</v>
          </cell>
          <cell r="AH262" t="str">
            <v>185</v>
          </cell>
          <cell r="AI262" t="str">
            <v>685</v>
          </cell>
          <cell r="AJ262" t="str">
            <v>1000</v>
          </cell>
          <cell r="AK262" t="str">
            <v>685</v>
          </cell>
          <cell r="AL262" t="str">
            <v>685</v>
          </cell>
          <cell r="AM262">
            <v>2</v>
          </cell>
          <cell r="AN262">
            <v>45612</v>
          </cell>
          <cell r="AO262">
            <v>45699</v>
          </cell>
          <cell r="AP262">
            <v>45699</v>
          </cell>
          <cell r="AQ262">
            <v>45699</v>
          </cell>
          <cell r="AR262">
            <v>45699</v>
          </cell>
          <cell r="AS262">
            <v>45592</v>
          </cell>
          <cell r="AT262">
            <v>46059</v>
          </cell>
          <cell r="AU262">
            <v>45502</v>
          </cell>
          <cell r="AV262">
            <v>46121</v>
          </cell>
          <cell r="AW262">
            <v>1</v>
          </cell>
          <cell r="AX262">
            <v>1</v>
          </cell>
          <cell r="AY262">
            <v>0</v>
          </cell>
        </row>
        <row r="263">
          <cell r="C263" t="str">
            <v>BWKD163512</v>
          </cell>
          <cell r="U263">
            <v>45953.770833333299</v>
          </cell>
          <cell r="V263">
            <v>45953.770833333299</v>
          </cell>
          <cell r="W263">
            <v>45953.770833333299</v>
          </cell>
          <cell r="X263">
            <v>45953.770833333299</v>
          </cell>
          <cell r="Y263">
            <v>45953.770833333299</v>
          </cell>
          <cell r="Z263">
            <v>45953.770833333299</v>
          </cell>
          <cell r="AA263">
            <v>45953.770833333299</v>
          </cell>
          <cell r="AB263">
            <v>45953.770833333299</v>
          </cell>
          <cell r="AC263">
            <v>45953.770833333299</v>
          </cell>
          <cell r="AD263" t="str">
            <v>1455</v>
          </cell>
          <cell r="AE263" t="str">
            <v>705</v>
          </cell>
          <cell r="AF263" t="str">
            <v>705</v>
          </cell>
          <cell r="AG263" t="str">
            <v>705</v>
          </cell>
          <cell r="AH263" t="str">
            <v>705</v>
          </cell>
          <cell r="AI263" t="str">
            <v>1455</v>
          </cell>
          <cell r="AJ263" t="str">
            <v>1000</v>
          </cell>
          <cell r="AK263" t="str">
            <v>1455</v>
          </cell>
          <cell r="AL263" t="str">
            <v>1455</v>
          </cell>
          <cell r="AM263">
            <v>4</v>
          </cell>
          <cell r="AN263">
            <v>46133</v>
          </cell>
          <cell r="AO263">
            <v>46133</v>
          </cell>
          <cell r="AP263">
            <v>46133</v>
          </cell>
          <cell r="AQ263">
            <v>46133</v>
          </cell>
          <cell r="AR263">
            <v>46133</v>
          </cell>
          <cell r="AS263">
            <v>46223</v>
          </cell>
          <cell r="AT263">
            <v>46216</v>
          </cell>
          <cell r="AU263">
            <v>46133</v>
          </cell>
          <cell r="AV263">
            <v>46318</v>
          </cell>
          <cell r="AW263">
            <v>0</v>
          </cell>
          <cell r="AX263">
            <v>0</v>
          </cell>
          <cell r="AY263">
            <v>0</v>
          </cell>
        </row>
        <row r="264">
          <cell r="C264" t="str">
            <v>BWKD163543</v>
          </cell>
          <cell r="U264">
            <v>45953.770833333299</v>
          </cell>
          <cell r="V264">
            <v>45953.770833333299</v>
          </cell>
          <cell r="W264">
            <v>45953.770833333299</v>
          </cell>
          <cell r="X264">
            <v>45953.770833333299</v>
          </cell>
          <cell r="Y264">
            <v>45953.770833333299</v>
          </cell>
          <cell r="Z264">
            <v>45953.770833333299</v>
          </cell>
          <cell r="AA264">
            <v>45953.770833333299</v>
          </cell>
          <cell r="AB264">
            <v>45953.770833333299</v>
          </cell>
          <cell r="AC264">
            <v>45953.770833333299</v>
          </cell>
          <cell r="AD264" t="str">
            <v>1475</v>
          </cell>
          <cell r="AE264" t="str">
            <v>725</v>
          </cell>
          <cell r="AF264" t="str">
            <v>725</v>
          </cell>
          <cell r="AG264" t="str">
            <v>725</v>
          </cell>
          <cell r="AH264" t="str">
            <v>725</v>
          </cell>
          <cell r="AI264" t="str">
            <v>1475</v>
          </cell>
          <cell r="AJ264" t="str">
            <v>1000</v>
          </cell>
          <cell r="AK264" t="str">
            <v>1475</v>
          </cell>
          <cell r="AL264" t="str">
            <v>1475</v>
          </cell>
          <cell r="AM264">
            <v>2</v>
          </cell>
          <cell r="AN264">
            <v>46133</v>
          </cell>
          <cell r="AO264">
            <v>46133</v>
          </cell>
          <cell r="AP264">
            <v>46133</v>
          </cell>
          <cell r="AQ264">
            <v>46133</v>
          </cell>
          <cell r="AR264">
            <v>46133</v>
          </cell>
          <cell r="AS264">
            <v>46223</v>
          </cell>
          <cell r="AT264">
            <v>46318</v>
          </cell>
          <cell r="AU264">
            <v>46133</v>
          </cell>
          <cell r="AV264">
            <v>46318</v>
          </cell>
          <cell r="AW264">
            <v>0</v>
          </cell>
          <cell r="AX264">
            <v>0</v>
          </cell>
          <cell r="AY264">
            <v>0</v>
          </cell>
        </row>
        <row r="265">
          <cell r="C265" t="str">
            <v>BVED163244</v>
          </cell>
          <cell r="U265">
            <v>45953.770833333299</v>
          </cell>
          <cell r="V265">
            <v>45953.770833333299</v>
          </cell>
          <cell r="W265">
            <v>45953.770833333299</v>
          </cell>
          <cell r="X265">
            <v>45953.770833333299</v>
          </cell>
          <cell r="Y265">
            <v>45953.770833333299</v>
          </cell>
          <cell r="Z265">
            <v>45953.770833333299</v>
          </cell>
          <cell r="AA265">
            <v>45953.770833333299</v>
          </cell>
          <cell r="AB265">
            <v>45953.770833333299</v>
          </cell>
          <cell r="AC265">
            <v>45953.770833333299</v>
          </cell>
          <cell r="AD265" t="str">
            <v>1475</v>
          </cell>
          <cell r="AE265" t="str">
            <v>705</v>
          </cell>
          <cell r="AF265" t="str">
            <v>705</v>
          </cell>
          <cell r="AG265" t="str">
            <v>705</v>
          </cell>
          <cell r="AH265" t="str">
            <v>705</v>
          </cell>
          <cell r="AI265" t="str">
            <v>1455</v>
          </cell>
          <cell r="AJ265" t="str">
            <v>1000</v>
          </cell>
          <cell r="AK265" t="str">
            <v>1455</v>
          </cell>
          <cell r="AL265" t="str">
            <v>1455</v>
          </cell>
          <cell r="AM265">
            <v>3</v>
          </cell>
          <cell r="AN265">
            <v>46133</v>
          </cell>
          <cell r="AO265">
            <v>46133</v>
          </cell>
          <cell r="AP265">
            <v>46133</v>
          </cell>
          <cell r="AQ265">
            <v>46133</v>
          </cell>
          <cell r="AR265">
            <v>46133</v>
          </cell>
          <cell r="AS265">
            <v>46223</v>
          </cell>
          <cell r="AT265">
            <v>46299</v>
          </cell>
          <cell r="AU265">
            <v>46133</v>
          </cell>
          <cell r="AV265">
            <v>46318</v>
          </cell>
          <cell r="AW265">
            <v>0</v>
          </cell>
          <cell r="AX265">
            <v>0</v>
          </cell>
          <cell r="AY265">
            <v>0</v>
          </cell>
        </row>
        <row r="266">
          <cell r="C266" t="str">
            <v>BWJL153357</v>
          </cell>
          <cell r="V266">
            <v>45041.770833333299</v>
          </cell>
          <cell r="AD266" t="str">
            <v>215</v>
          </cell>
          <cell r="AE266" t="str">
            <v>215</v>
          </cell>
          <cell r="AF266" t="str">
            <v>215</v>
          </cell>
          <cell r="AG266" t="str">
            <v>215</v>
          </cell>
          <cell r="AH266" t="str">
            <v>215</v>
          </cell>
          <cell r="AI266" t="str">
            <v>965</v>
          </cell>
          <cell r="AJ266" t="str">
            <v>1000</v>
          </cell>
          <cell r="AK266" t="str">
            <v>965</v>
          </cell>
          <cell r="AL266" t="str">
            <v>965</v>
          </cell>
          <cell r="AM266">
            <v>0</v>
          </cell>
          <cell r="AW266">
            <v>0</v>
          </cell>
          <cell r="AX266">
            <v>0</v>
          </cell>
          <cell r="AY266">
            <v>0</v>
          </cell>
        </row>
        <row r="267">
          <cell r="C267" t="str">
            <v>BWAD163680</v>
          </cell>
          <cell r="U267">
            <v>46071.770833333299</v>
          </cell>
          <cell r="V267">
            <v>46071.770833333299</v>
          </cell>
          <cell r="W267">
            <v>46071.770833333299</v>
          </cell>
          <cell r="X267">
            <v>46071.770833333299</v>
          </cell>
          <cell r="Y267">
            <v>46071.770833333299</v>
          </cell>
          <cell r="Z267">
            <v>46071.770833333299</v>
          </cell>
          <cell r="AA267">
            <v>46071.770833333299</v>
          </cell>
          <cell r="AB267">
            <v>46071.770833333299</v>
          </cell>
          <cell r="AC267">
            <v>46071.770833333299</v>
          </cell>
          <cell r="AD267" t="str">
            <v>1500</v>
          </cell>
          <cell r="AE267" t="str">
            <v>750</v>
          </cell>
          <cell r="AF267" t="str">
            <v>500</v>
          </cell>
          <cell r="AG267" t="str">
            <v>750</v>
          </cell>
          <cell r="AH267" t="str">
            <v>750</v>
          </cell>
          <cell r="AI267" t="str">
            <v>150</v>
          </cell>
          <cell r="AJ267" t="str">
            <v>1000</v>
          </cell>
          <cell r="AK267" t="str">
            <v>1500</v>
          </cell>
          <cell r="AL267" t="str">
            <v>3000</v>
          </cell>
          <cell r="AM267">
            <v>7</v>
          </cell>
          <cell r="AN267">
            <v>46251</v>
          </cell>
          <cell r="AO267">
            <v>46179</v>
          </cell>
          <cell r="AP267">
            <v>46143</v>
          </cell>
          <cell r="AQ267">
            <v>46179</v>
          </cell>
          <cell r="AR267">
            <v>46179</v>
          </cell>
          <cell r="AS267">
            <v>46093</v>
          </cell>
          <cell r="AT267">
            <v>46214</v>
          </cell>
          <cell r="AU267">
            <v>46251</v>
          </cell>
          <cell r="AV267">
            <v>46436</v>
          </cell>
          <cell r="AW267">
            <v>0</v>
          </cell>
          <cell r="AX267">
            <v>0</v>
          </cell>
          <cell r="AY267">
            <v>1</v>
          </cell>
        </row>
        <row r="268">
          <cell r="C268" t="str">
            <v>BWLD163608</v>
          </cell>
          <cell r="U268">
            <v>45396.770833333299</v>
          </cell>
          <cell r="V268">
            <v>45718.770833333299</v>
          </cell>
          <cell r="W268">
            <v>45718.770833333299</v>
          </cell>
          <cell r="X268">
            <v>45718.770833333299</v>
          </cell>
          <cell r="Y268">
            <v>45718.770833333299</v>
          </cell>
          <cell r="Z268">
            <v>45477.770833333299</v>
          </cell>
          <cell r="AA268">
            <v>45477.770833333299</v>
          </cell>
          <cell r="AB268">
            <v>45477.770833333299</v>
          </cell>
          <cell r="AD268" t="str">
            <v>260</v>
          </cell>
          <cell r="AE268" t="str">
            <v>260</v>
          </cell>
          <cell r="AF268" t="str">
            <v>260</v>
          </cell>
          <cell r="AG268" t="str">
            <v>260</v>
          </cell>
          <cell r="AH268" t="str">
            <v>260</v>
          </cell>
          <cell r="AI268" t="str">
            <v>730</v>
          </cell>
          <cell r="AJ268" t="str">
            <v>1000</v>
          </cell>
          <cell r="AK268" t="str">
            <v>730</v>
          </cell>
          <cell r="AL268" t="str">
            <v>730</v>
          </cell>
          <cell r="AM268">
            <v>3</v>
          </cell>
          <cell r="AN268">
            <v>45576</v>
          </cell>
          <cell r="AO268">
            <v>45898</v>
          </cell>
          <cell r="AP268">
            <v>45898</v>
          </cell>
          <cell r="AQ268">
            <v>45898</v>
          </cell>
          <cell r="AR268">
            <v>45898</v>
          </cell>
          <cell r="AS268">
            <v>45747</v>
          </cell>
          <cell r="AT268">
            <v>45842</v>
          </cell>
          <cell r="AU268">
            <v>45657</v>
          </cell>
          <cell r="AV268">
            <v>46125</v>
          </cell>
          <cell r="AW268">
            <v>1</v>
          </cell>
          <cell r="AX268">
            <v>0</v>
          </cell>
          <cell r="AY268">
            <v>0</v>
          </cell>
        </row>
        <row r="269">
          <cell r="C269" t="str">
            <v>BWAD163648</v>
          </cell>
          <cell r="U269">
            <v>46068.770833333299</v>
          </cell>
          <cell r="V269">
            <v>46068.770833333299</v>
          </cell>
          <cell r="W269">
            <v>46068.770833333299</v>
          </cell>
          <cell r="X269">
            <v>46068.770833333299</v>
          </cell>
          <cell r="Y269">
            <v>45947.770833333299</v>
          </cell>
          <cell r="Z269">
            <v>45947.770833333299</v>
          </cell>
          <cell r="AA269">
            <v>45356.770833333299</v>
          </cell>
          <cell r="AB269">
            <v>45356.770833333299</v>
          </cell>
          <cell r="AC269">
            <v>45947.770833333299</v>
          </cell>
          <cell r="AD269" t="str">
            <v>500</v>
          </cell>
          <cell r="AE269" t="str">
            <v>500</v>
          </cell>
          <cell r="AF269" t="str">
            <v>500</v>
          </cell>
          <cell r="AG269" t="str">
            <v>500</v>
          </cell>
          <cell r="AH269" t="str">
            <v>500</v>
          </cell>
          <cell r="AI269" t="str">
            <v>1000</v>
          </cell>
          <cell r="AJ269" t="str">
            <v>1000</v>
          </cell>
          <cell r="AK269" t="str">
            <v>1000</v>
          </cell>
          <cell r="AL269" t="str">
            <v>2500</v>
          </cell>
          <cell r="AM269">
            <v>10</v>
          </cell>
          <cell r="AN269">
            <v>46120</v>
          </cell>
          <cell r="AO269">
            <v>46120</v>
          </cell>
          <cell r="AP269">
            <v>46120</v>
          </cell>
          <cell r="AQ269">
            <v>46120</v>
          </cell>
          <cell r="AR269">
            <v>46120</v>
          </cell>
          <cell r="AS269">
            <v>46170</v>
          </cell>
          <cell r="AT269">
            <v>45721</v>
          </cell>
          <cell r="AU269">
            <v>45536</v>
          </cell>
          <cell r="AV269">
            <v>46312</v>
          </cell>
          <cell r="AW269">
            <v>1</v>
          </cell>
          <cell r="AX269">
            <v>0</v>
          </cell>
          <cell r="AY269">
            <v>0</v>
          </cell>
        </row>
        <row r="270">
          <cell r="C270" t="str">
            <v>BWKD163559</v>
          </cell>
          <cell r="U270">
            <v>45632.770833333299</v>
          </cell>
          <cell r="V270">
            <v>45401.770833333299</v>
          </cell>
          <cell r="W270">
            <v>45401.770833333299</v>
          </cell>
          <cell r="X270">
            <v>45632.770833333299</v>
          </cell>
          <cell r="Z270">
            <v>45473.770833333299</v>
          </cell>
          <cell r="AB270">
            <v>45401.770833333299</v>
          </cell>
          <cell r="AD270" t="str">
            <v>700</v>
          </cell>
          <cell r="AE270" t="str">
            <v>200</v>
          </cell>
          <cell r="AF270" t="str">
            <v>200</v>
          </cell>
          <cell r="AG270" t="str">
            <v>700</v>
          </cell>
          <cell r="AH270" t="str">
            <v>500</v>
          </cell>
          <cell r="AI270" t="str">
            <v>1327</v>
          </cell>
          <cell r="AJ270" t="str">
            <v>1000</v>
          </cell>
          <cell r="AK270" t="str">
            <v>1327</v>
          </cell>
          <cell r="AL270" t="str">
            <v>1327</v>
          </cell>
          <cell r="AM270">
            <v>5</v>
          </cell>
          <cell r="AN270">
            <v>45773</v>
          </cell>
          <cell r="AO270">
            <v>45581</v>
          </cell>
          <cell r="AP270">
            <v>45581</v>
          </cell>
          <cell r="AQ270">
            <v>45773</v>
          </cell>
          <cell r="AR270">
            <v>45733</v>
          </cell>
          <cell r="AS270">
            <v>45743</v>
          </cell>
          <cell r="AT270">
            <v>45726</v>
          </cell>
          <cell r="AU270">
            <v>45581</v>
          </cell>
          <cell r="AV270">
            <v>45846</v>
          </cell>
          <cell r="AW270">
            <v>1</v>
          </cell>
          <cell r="AX270">
            <v>0</v>
          </cell>
          <cell r="AY270">
            <v>0</v>
          </cell>
        </row>
        <row r="271">
          <cell r="C271" t="str">
            <v>BWBD163707</v>
          </cell>
          <cell r="U271">
            <v>45172.770833333299</v>
          </cell>
          <cell r="V271">
            <v>45172.770833333299</v>
          </cell>
          <cell r="W271">
            <v>45172.770833333299</v>
          </cell>
          <cell r="X271">
            <v>45172.770833333299</v>
          </cell>
          <cell r="Y271">
            <v>45172.770833333299</v>
          </cell>
          <cell r="AD271" t="str">
            <v>120</v>
          </cell>
          <cell r="AE271" t="str">
            <v>120</v>
          </cell>
          <cell r="AF271" t="str">
            <v>120</v>
          </cell>
          <cell r="AG271" t="str">
            <v>120</v>
          </cell>
          <cell r="AH271" t="str">
            <v>120</v>
          </cell>
          <cell r="AI271" t="str">
            <v>1120</v>
          </cell>
          <cell r="AJ271" t="str">
            <v>1000</v>
          </cell>
          <cell r="AK271" t="str">
            <v>1120</v>
          </cell>
          <cell r="AL271" t="str">
            <v>1120</v>
          </cell>
          <cell r="AM271">
            <v>1</v>
          </cell>
          <cell r="AN271">
            <v>45352</v>
          </cell>
          <cell r="AO271">
            <v>45352</v>
          </cell>
          <cell r="AP271">
            <v>45352</v>
          </cell>
          <cell r="AQ271">
            <v>45352</v>
          </cell>
          <cell r="AR271">
            <v>45352</v>
          </cell>
          <cell r="AS271">
            <v>46202</v>
          </cell>
          <cell r="AT271">
            <v>46059</v>
          </cell>
          <cell r="AU271">
            <v>46112</v>
          </cell>
          <cell r="AV271">
            <v>46161</v>
          </cell>
          <cell r="AW271">
            <v>1</v>
          </cell>
          <cell r="AX271">
            <v>1</v>
          </cell>
          <cell r="AY271">
            <v>1</v>
          </cell>
        </row>
        <row r="272">
          <cell r="C272" t="str">
            <v>BWJD163499</v>
          </cell>
          <cell r="U272">
            <v>45379.770833333299</v>
          </cell>
          <cell r="V272">
            <v>45379.770833333299</v>
          </cell>
          <cell r="W272">
            <v>45379.770833333299</v>
          </cell>
          <cell r="X272">
            <v>45379.770833333299</v>
          </cell>
          <cell r="Y272">
            <v>45379.770833333299</v>
          </cell>
          <cell r="AD272" t="str">
            <v>310</v>
          </cell>
          <cell r="AE272" t="str">
            <v>310</v>
          </cell>
          <cell r="AF272" t="str">
            <v>310</v>
          </cell>
          <cell r="AG272" t="str">
            <v>310</v>
          </cell>
          <cell r="AH272" t="str">
            <v>310</v>
          </cell>
          <cell r="AI272" t="str">
            <v>150</v>
          </cell>
          <cell r="AJ272" t="str">
            <v>1000</v>
          </cell>
          <cell r="AK272" t="str">
            <v>150</v>
          </cell>
          <cell r="AL272" t="str">
            <v>150</v>
          </cell>
          <cell r="AM272">
            <v>0</v>
          </cell>
          <cell r="AW272">
            <v>0</v>
          </cell>
          <cell r="AX272">
            <v>0</v>
          </cell>
          <cell r="AY272">
            <v>0</v>
          </cell>
        </row>
        <row r="273">
          <cell r="C273" t="str">
            <v>BWBD163738</v>
          </cell>
          <cell r="U273">
            <v>45380.770833333299</v>
          </cell>
          <cell r="V273">
            <v>45380.770833333299</v>
          </cell>
          <cell r="W273">
            <v>45380.770833333299</v>
          </cell>
          <cell r="X273">
            <v>45380.770833333299</v>
          </cell>
          <cell r="Y273">
            <v>45380.770833333299</v>
          </cell>
          <cell r="Z273">
            <v>45086.770833333299</v>
          </cell>
          <cell r="AA273">
            <v>45086.770833333299</v>
          </cell>
          <cell r="AB273">
            <v>45086.770833333299</v>
          </cell>
          <cell r="AC273">
            <v>45086.770833333299</v>
          </cell>
          <cell r="AD273" t="str">
            <v>204</v>
          </cell>
          <cell r="AE273" t="str">
            <v>204</v>
          </cell>
          <cell r="AF273" t="str">
            <v>204</v>
          </cell>
          <cell r="AG273" t="str">
            <v>204</v>
          </cell>
          <cell r="AH273" t="str">
            <v>204</v>
          </cell>
          <cell r="AI273" t="str">
            <v>204</v>
          </cell>
          <cell r="AJ273" t="str">
            <v>1000</v>
          </cell>
          <cell r="AK273" t="str">
            <v>204</v>
          </cell>
          <cell r="AL273" t="str">
            <v>204</v>
          </cell>
          <cell r="AM273">
            <v>0</v>
          </cell>
          <cell r="AW273">
            <v>0</v>
          </cell>
          <cell r="AX273">
            <v>0</v>
          </cell>
          <cell r="AY273">
            <v>0</v>
          </cell>
        </row>
        <row r="274">
          <cell r="C274" t="str">
            <v>BWAD163674</v>
          </cell>
          <cell r="U274">
            <v>45946.770833333299</v>
          </cell>
          <cell r="V274">
            <v>45946.770833333299</v>
          </cell>
          <cell r="W274">
            <v>45946.770833333299</v>
          </cell>
          <cell r="X274">
            <v>45946.770833333299</v>
          </cell>
          <cell r="Y274">
            <v>45846.770833333299</v>
          </cell>
          <cell r="Z274">
            <v>45946.770833333299</v>
          </cell>
          <cell r="AA274">
            <v>45090.770833333299</v>
          </cell>
          <cell r="AB274">
            <v>45946.770833333299</v>
          </cell>
          <cell r="AC274">
            <v>45734.770833333299</v>
          </cell>
          <cell r="AD274" t="str">
            <v>500</v>
          </cell>
          <cell r="AE274" t="str">
            <v>500</v>
          </cell>
          <cell r="AF274" t="str">
            <v>500</v>
          </cell>
          <cell r="AG274" t="str">
            <v>500</v>
          </cell>
          <cell r="AH274" t="str">
            <v>500</v>
          </cell>
          <cell r="AI274" t="str">
            <v>1500</v>
          </cell>
          <cell r="AJ274" t="str">
            <v>1000</v>
          </cell>
          <cell r="AK274" t="str">
            <v>1500</v>
          </cell>
          <cell r="AL274" t="str">
            <v>1500</v>
          </cell>
          <cell r="AM274">
            <v>8</v>
          </cell>
          <cell r="AN274">
            <v>46009</v>
          </cell>
          <cell r="AO274">
            <v>46009</v>
          </cell>
          <cell r="AP274">
            <v>46009</v>
          </cell>
          <cell r="AQ274">
            <v>46009</v>
          </cell>
          <cell r="AR274">
            <v>46009</v>
          </cell>
          <cell r="AS274">
            <v>46134</v>
          </cell>
          <cell r="AT274">
            <v>45455</v>
          </cell>
          <cell r="AU274">
            <v>46126</v>
          </cell>
          <cell r="AV274">
            <v>46099</v>
          </cell>
          <cell r="AW274">
            <v>1</v>
          </cell>
          <cell r="AX274">
            <v>0</v>
          </cell>
          <cell r="AY274">
            <v>1</v>
          </cell>
        </row>
        <row r="275">
          <cell r="C275" t="str">
            <v>BWLD163586</v>
          </cell>
          <cell r="U275">
            <v>45431.770833333299</v>
          </cell>
          <cell r="V275">
            <v>45820.770833333299</v>
          </cell>
          <cell r="W275">
            <v>45820.770833333299</v>
          </cell>
          <cell r="X275">
            <v>45820.770833333299</v>
          </cell>
          <cell r="Y275">
            <v>45820.770833333299</v>
          </cell>
          <cell r="Z275">
            <v>45532.770833333299</v>
          </cell>
          <cell r="AA275">
            <v>45532.770833333299</v>
          </cell>
          <cell r="AB275">
            <v>45532.770833333299</v>
          </cell>
          <cell r="AC275">
            <v>45532.770833333299</v>
          </cell>
          <cell r="AD275" t="str">
            <v>350</v>
          </cell>
          <cell r="AE275" t="str">
            <v>350</v>
          </cell>
          <cell r="AF275" t="str">
            <v>350</v>
          </cell>
          <cell r="AG275" t="str">
            <v>350</v>
          </cell>
          <cell r="AH275" t="str">
            <v>350</v>
          </cell>
          <cell r="AI275" t="str">
            <v>350</v>
          </cell>
          <cell r="AJ275" t="str">
            <v>1000</v>
          </cell>
          <cell r="AK275" t="str">
            <v>350</v>
          </cell>
          <cell r="AL275" t="str">
            <v>350</v>
          </cell>
          <cell r="AM275">
            <v>3</v>
          </cell>
          <cell r="AN275">
            <v>45611</v>
          </cell>
          <cell r="AO275">
            <v>46000</v>
          </cell>
          <cell r="AP275">
            <v>46000</v>
          </cell>
          <cell r="AQ275">
            <v>46000</v>
          </cell>
          <cell r="AR275">
            <v>46000</v>
          </cell>
          <cell r="AS275">
            <v>45802</v>
          </cell>
          <cell r="AT275">
            <v>45897</v>
          </cell>
          <cell r="AU275">
            <v>45712</v>
          </cell>
          <cell r="AV275">
            <v>45897</v>
          </cell>
          <cell r="AW275">
            <v>1</v>
          </cell>
          <cell r="AX275">
            <v>0</v>
          </cell>
          <cell r="AY275">
            <v>0</v>
          </cell>
        </row>
        <row r="276">
          <cell r="C276" t="str">
            <v>DTFD120926</v>
          </cell>
          <cell r="U276">
            <v>45228.770833333299</v>
          </cell>
          <cell r="V276">
            <v>45228.770833333299</v>
          </cell>
          <cell r="W276">
            <v>45228.770833333299</v>
          </cell>
          <cell r="X276">
            <v>45228.770833333299</v>
          </cell>
          <cell r="Y276">
            <v>45228.770833333299</v>
          </cell>
          <cell r="Z276">
            <v>45039.770833333299</v>
          </cell>
          <cell r="AB276">
            <v>45039.770833333299</v>
          </cell>
          <cell r="AD276" t="str">
            <v>285</v>
          </cell>
          <cell r="AE276" t="str">
            <v>285</v>
          </cell>
          <cell r="AF276" t="str">
            <v>285</v>
          </cell>
          <cell r="AG276" t="str">
            <v>285</v>
          </cell>
          <cell r="AH276" t="str">
            <v>285</v>
          </cell>
          <cell r="AI276" t="str">
            <v>285</v>
          </cell>
          <cell r="AJ276" t="str">
            <v>285</v>
          </cell>
          <cell r="AK276" t="str">
            <v>285</v>
          </cell>
          <cell r="AL276" t="str">
            <v>285</v>
          </cell>
          <cell r="AM276">
            <v>4</v>
          </cell>
          <cell r="AN276">
            <v>45408</v>
          </cell>
          <cell r="AO276">
            <v>45408</v>
          </cell>
          <cell r="AP276">
            <v>45408</v>
          </cell>
          <cell r="AQ276">
            <v>45408</v>
          </cell>
          <cell r="AR276">
            <v>45408</v>
          </cell>
          <cell r="AS276">
            <v>45309</v>
          </cell>
          <cell r="AT276">
            <v>45387</v>
          </cell>
          <cell r="AU276">
            <v>45219</v>
          </cell>
          <cell r="AV276">
            <v>45430</v>
          </cell>
          <cell r="AW276">
            <v>1</v>
          </cell>
          <cell r="AX276">
            <v>0</v>
          </cell>
          <cell r="AY276">
            <v>0</v>
          </cell>
        </row>
        <row r="277">
          <cell r="C277" t="str">
            <v>ATID121006</v>
          </cell>
          <cell r="U277">
            <v>45228.770833333299</v>
          </cell>
          <cell r="V277">
            <v>45228.770833333299</v>
          </cell>
          <cell r="W277">
            <v>45228.770833333299</v>
          </cell>
          <cell r="X277">
            <v>45228.770833333299</v>
          </cell>
          <cell r="Y277">
            <v>45228.770833333299</v>
          </cell>
          <cell r="Z277">
            <v>45037.770833333299</v>
          </cell>
          <cell r="AB277">
            <v>45037.770833333299</v>
          </cell>
          <cell r="AC277">
            <v>45037.770833333299</v>
          </cell>
          <cell r="AD277" t="str">
            <v>245</v>
          </cell>
          <cell r="AE277" t="str">
            <v>245</v>
          </cell>
          <cell r="AF277" t="str">
            <v>245</v>
          </cell>
          <cell r="AG277" t="str">
            <v>245</v>
          </cell>
          <cell r="AH277" t="str">
            <v>245</v>
          </cell>
          <cell r="AI277" t="str">
            <v>245</v>
          </cell>
          <cell r="AJ277" t="str">
            <v>245</v>
          </cell>
          <cell r="AK277" t="str">
            <v>245</v>
          </cell>
          <cell r="AL277" t="str">
            <v>245</v>
          </cell>
          <cell r="AM277">
            <v>4</v>
          </cell>
          <cell r="AN277">
            <v>45408</v>
          </cell>
          <cell r="AO277">
            <v>45408</v>
          </cell>
          <cell r="AP277">
            <v>45408</v>
          </cell>
          <cell r="AQ277">
            <v>45408</v>
          </cell>
          <cell r="AR277">
            <v>45408</v>
          </cell>
          <cell r="AS277">
            <v>45307</v>
          </cell>
          <cell r="AT277">
            <v>45383</v>
          </cell>
          <cell r="AU277">
            <v>45217</v>
          </cell>
          <cell r="AV277">
            <v>45402</v>
          </cell>
          <cell r="AW277">
            <v>1</v>
          </cell>
          <cell r="AX277">
            <v>0</v>
          </cell>
          <cell r="AY277">
            <v>0</v>
          </cell>
        </row>
        <row r="278">
          <cell r="C278" t="str">
            <v>BWBD163701</v>
          </cell>
          <cell r="U278">
            <v>46008.770833333299</v>
          </cell>
          <cell r="V278">
            <v>46008.770833333299</v>
          </cell>
          <cell r="W278">
            <v>46008.770833333299</v>
          </cell>
          <cell r="X278">
            <v>46008.770833333299</v>
          </cell>
          <cell r="Y278">
            <v>46008.770833333299</v>
          </cell>
          <cell r="Z278">
            <v>46008.770833333299</v>
          </cell>
          <cell r="AA278">
            <v>46008.770833333299</v>
          </cell>
          <cell r="AB278">
            <v>46008.770833333299</v>
          </cell>
          <cell r="AC278">
            <v>46008.770833333299</v>
          </cell>
          <cell r="AD278" t="str">
            <v>1500</v>
          </cell>
          <cell r="AE278" t="str">
            <v>750</v>
          </cell>
          <cell r="AF278" t="str">
            <v>750</v>
          </cell>
          <cell r="AG278" t="str">
            <v>750</v>
          </cell>
          <cell r="AH278" t="str">
            <v>750</v>
          </cell>
          <cell r="AI278" t="str">
            <v>1500</v>
          </cell>
          <cell r="AJ278" t="str">
            <v>1000</v>
          </cell>
          <cell r="AK278" t="str">
            <v>1500</v>
          </cell>
          <cell r="AL278" t="str">
            <v>1500</v>
          </cell>
          <cell r="AM278">
            <v>2</v>
          </cell>
          <cell r="AN278">
            <v>46188</v>
          </cell>
          <cell r="AO278">
            <v>46188</v>
          </cell>
          <cell r="AP278">
            <v>46188</v>
          </cell>
          <cell r="AQ278">
            <v>46188</v>
          </cell>
          <cell r="AR278">
            <v>46188</v>
          </cell>
          <cell r="AS278">
            <v>46278</v>
          </cell>
          <cell r="AT278">
            <v>46373</v>
          </cell>
          <cell r="AU278">
            <v>46188</v>
          </cell>
          <cell r="AV278">
            <v>46373</v>
          </cell>
          <cell r="AW278">
            <v>0</v>
          </cell>
          <cell r="AX278">
            <v>0</v>
          </cell>
          <cell r="AY278">
            <v>0</v>
          </cell>
        </row>
        <row r="279">
          <cell r="C279" t="str">
            <v>BQCD160098</v>
          </cell>
          <cell r="U279">
            <v>45954.770833333299</v>
          </cell>
          <cell r="V279">
            <v>45954.770833333299</v>
          </cell>
          <cell r="W279">
            <v>45954.770833333299</v>
          </cell>
          <cell r="X279">
            <v>45954.770833333299</v>
          </cell>
          <cell r="Y279">
            <v>45954.770833333299</v>
          </cell>
          <cell r="Z279">
            <v>45954.770833333299</v>
          </cell>
          <cell r="AA279">
            <v>45954.770833333299</v>
          </cell>
          <cell r="AB279">
            <v>45954.770833333299</v>
          </cell>
          <cell r="AC279">
            <v>45954.770833333299</v>
          </cell>
          <cell r="AD279" t="str">
            <v>715</v>
          </cell>
          <cell r="AE279" t="str">
            <v>715</v>
          </cell>
          <cell r="AF279" t="str">
            <v>715</v>
          </cell>
          <cell r="AG279" t="str">
            <v>715</v>
          </cell>
          <cell r="AH279" t="str">
            <v>715</v>
          </cell>
          <cell r="AI279" t="str">
            <v>1465</v>
          </cell>
          <cell r="AJ279" t="str">
            <v>1000</v>
          </cell>
          <cell r="AK279" t="str">
            <v>1465</v>
          </cell>
          <cell r="AL279" t="str">
            <v>1465</v>
          </cell>
          <cell r="AM279">
            <v>3</v>
          </cell>
          <cell r="AN279">
            <v>46134</v>
          </cell>
          <cell r="AO279">
            <v>46134</v>
          </cell>
          <cell r="AP279">
            <v>46134</v>
          </cell>
          <cell r="AQ279">
            <v>46134</v>
          </cell>
          <cell r="AR279">
            <v>46134</v>
          </cell>
          <cell r="AS279">
            <v>46224</v>
          </cell>
          <cell r="AT279">
            <v>46299</v>
          </cell>
          <cell r="AU279">
            <v>46134</v>
          </cell>
          <cell r="AV279">
            <v>46319</v>
          </cell>
          <cell r="AW279">
            <v>0</v>
          </cell>
          <cell r="AX279">
            <v>0</v>
          </cell>
          <cell r="AY279">
            <v>0</v>
          </cell>
        </row>
        <row r="280">
          <cell r="C280" t="str">
            <v>BWCD121690</v>
          </cell>
          <cell r="U280">
            <v>45383.770833333299</v>
          </cell>
          <cell r="V280">
            <v>45764.770833333299</v>
          </cell>
          <cell r="W280">
            <v>45764.770833333299</v>
          </cell>
          <cell r="X280">
            <v>45764.770833333299</v>
          </cell>
          <cell r="Y280">
            <v>45764.770833333299</v>
          </cell>
          <cell r="Z280">
            <v>45764.770833333299</v>
          </cell>
          <cell r="AA280">
            <v>45114.770833333299</v>
          </cell>
          <cell r="AB280">
            <v>45114.770833333299</v>
          </cell>
          <cell r="AC280">
            <v>45114.770833333299</v>
          </cell>
          <cell r="AD280" t="str">
            <v>110</v>
          </cell>
          <cell r="AE280" t="str">
            <v>110</v>
          </cell>
          <cell r="AF280" t="str">
            <v>110</v>
          </cell>
          <cell r="AG280" t="str">
            <v>110</v>
          </cell>
          <cell r="AH280" t="str">
            <v>110</v>
          </cell>
          <cell r="AI280" t="str">
            <v>710</v>
          </cell>
          <cell r="AJ280" t="str">
            <v>1000</v>
          </cell>
          <cell r="AK280" t="str">
            <v>710</v>
          </cell>
          <cell r="AL280" t="str">
            <v>710</v>
          </cell>
          <cell r="AM280">
            <v>4</v>
          </cell>
          <cell r="AN280">
            <v>45563</v>
          </cell>
          <cell r="AO280">
            <v>45944</v>
          </cell>
          <cell r="AP280">
            <v>45944</v>
          </cell>
          <cell r="AQ280">
            <v>45944</v>
          </cell>
          <cell r="AR280">
            <v>45944</v>
          </cell>
          <cell r="AS280">
            <v>46034</v>
          </cell>
          <cell r="AT280">
            <v>45479</v>
          </cell>
          <cell r="AU280">
            <v>45294</v>
          </cell>
          <cell r="AV280">
            <v>45479</v>
          </cell>
          <cell r="AW280">
            <v>1</v>
          </cell>
          <cell r="AX280">
            <v>0</v>
          </cell>
          <cell r="AY280">
            <v>0</v>
          </cell>
        </row>
        <row r="281">
          <cell r="C281" t="str">
            <v>BWLD231345</v>
          </cell>
          <cell r="U281">
            <v>45536.770833333299</v>
          </cell>
          <cell r="V281">
            <v>45768.770833333299</v>
          </cell>
          <cell r="W281">
            <v>45329.770833333299</v>
          </cell>
          <cell r="X281">
            <v>45768.770833333299</v>
          </cell>
          <cell r="Y281">
            <v>45768.770833333299</v>
          </cell>
          <cell r="Z281">
            <v>45678.770833333299</v>
          </cell>
          <cell r="AA281">
            <v>45460.770833333299</v>
          </cell>
          <cell r="AB281">
            <v>45460.770833333299</v>
          </cell>
          <cell r="AC281">
            <v>45678.770833333299</v>
          </cell>
          <cell r="AD281" t="str">
            <v>500</v>
          </cell>
          <cell r="AE281" t="str">
            <v>500</v>
          </cell>
          <cell r="AF281" t="str">
            <v>500</v>
          </cell>
          <cell r="AG281" t="str">
            <v>500</v>
          </cell>
          <cell r="AH281" t="str">
            <v>500</v>
          </cell>
          <cell r="AI281" t="str">
            <v>1500</v>
          </cell>
          <cell r="AJ281" t="str">
            <v>1000</v>
          </cell>
          <cell r="AK281" t="str">
            <v>1500</v>
          </cell>
          <cell r="AL281" t="str">
            <v>3000</v>
          </cell>
          <cell r="AM281">
            <v>8</v>
          </cell>
          <cell r="AN281">
            <v>45716</v>
          </cell>
          <cell r="AO281">
            <v>45948</v>
          </cell>
          <cell r="AP281">
            <v>45509</v>
          </cell>
          <cell r="AQ281">
            <v>45948</v>
          </cell>
          <cell r="AR281">
            <v>45948</v>
          </cell>
          <cell r="AS281">
            <v>45948</v>
          </cell>
          <cell r="AT281">
            <v>45825</v>
          </cell>
          <cell r="AU281">
            <v>45640</v>
          </cell>
          <cell r="AV281">
            <v>46043</v>
          </cell>
          <cell r="AW281">
            <v>1</v>
          </cell>
          <cell r="AX281">
            <v>0</v>
          </cell>
          <cell r="AY281">
            <v>0</v>
          </cell>
        </row>
        <row r="282">
          <cell r="C282" t="str">
            <v>BWLD231334</v>
          </cell>
          <cell r="U282">
            <v>46077.770833333299</v>
          </cell>
          <cell r="V282">
            <v>46077.770833333299</v>
          </cell>
          <cell r="W282">
            <v>46077.770833333299</v>
          </cell>
          <cell r="X282">
            <v>46077.770833333299</v>
          </cell>
          <cell r="Y282">
            <v>46077.770833333299</v>
          </cell>
          <cell r="Z282">
            <v>46077.770833333299</v>
          </cell>
          <cell r="AA282">
            <v>46077.770833333299</v>
          </cell>
          <cell r="AB282">
            <v>46077.770833333299</v>
          </cell>
          <cell r="AC282">
            <v>46077.770833333299</v>
          </cell>
          <cell r="AD282" t="str">
            <v>1500</v>
          </cell>
          <cell r="AE282" t="str">
            <v>750</v>
          </cell>
          <cell r="AF282" t="str">
            <v>500</v>
          </cell>
          <cell r="AG282" t="str">
            <v>750</v>
          </cell>
          <cell r="AH282" t="str">
            <v>750</v>
          </cell>
          <cell r="AI282" t="str">
            <v>1500</v>
          </cell>
          <cell r="AJ282" t="str">
            <v>1000</v>
          </cell>
          <cell r="AK282" t="str">
            <v>1500</v>
          </cell>
          <cell r="AL282" t="str">
            <v>3000</v>
          </cell>
          <cell r="AM282">
            <v>8</v>
          </cell>
          <cell r="AN282">
            <v>46257</v>
          </cell>
          <cell r="AO282">
            <v>46171</v>
          </cell>
          <cell r="AP282">
            <v>46140</v>
          </cell>
          <cell r="AQ282">
            <v>46171</v>
          </cell>
          <cell r="AR282">
            <v>46171</v>
          </cell>
          <cell r="AS282">
            <v>46265</v>
          </cell>
          <cell r="AT282">
            <v>46203</v>
          </cell>
          <cell r="AU282">
            <v>46257</v>
          </cell>
          <cell r="AV282">
            <v>46442</v>
          </cell>
          <cell r="AW282">
            <v>0</v>
          </cell>
          <cell r="AX282">
            <v>0</v>
          </cell>
          <cell r="AY282">
            <v>0</v>
          </cell>
        </row>
        <row r="283">
          <cell r="C283" t="str">
            <v>BWAD163687</v>
          </cell>
          <cell r="U283">
            <v>46073.770833333299</v>
          </cell>
          <cell r="V283">
            <v>46073.770833333299</v>
          </cell>
          <cell r="W283">
            <v>46073.770833333299</v>
          </cell>
          <cell r="X283">
            <v>46073.770833333299</v>
          </cell>
          <cell r="Y283">
            <v>46073.770833333299</v>
          </cell>
          <cell r="Z283">
            <v>46073.770833333299</v>
          </cell>
          <cell r="AA283">
            <v>46073.770833333299</v>
          </cell>
          <cell r="AB283">
            <v>46073.770833333299</v>
          </cell>
          <cell r="AC283">
            <v>46073.770833333299</v>
          </cell>
          <cell r="AD283" t="str">
            <v>1500</v>
          </cell>
          <cell r="AE283" t="str">
            <v>750</v>
          </cell>
          <cell r="AF283" t="str">
            <v>500</v>
          </cell>
          <cell r="AG283" t="str">
            <v>750</v>
          </cell>
          <cell r="AH283" t="str">
            <v>750</v>
          </cell>
          <cell r="AI283" t="str">
            <v>1500</v>
          </cell>
          <cell r="AJ283" t="str">
            <v>1000</v>
          </cell>
          <cell r="AK283" t="str">
            <v>1500</v>
          </cell>
          <cell r="AL283" t="str">
            <v>1500</v>
          </cell>
          <cell r="AM283">
            <v>4</v>
          </cell>
          <cell r="AN283">
            <v>46253</v>
          </cell>
          <cell r="AO283">
            <v>46253</v>
          </cell>
          <cell r="AP283">
            <v>46199</v>
          </cell>
          <cell r="AQ283">
            <v>46253</v>
          </cell>
          <cell r="AR283">
            <v>46253</v>
          </cell>
          <cell r="AS283">
            <v>46343</v>
          </cell>
          <cell r="AT283">
            <v>46324</v>
          </cell>
          <cell r="AU283">
            <v>46253</v>
          </cell>
          <cell r="AV283">
            <v>46438</v>
          </cell>
          <cell r="AW283">
            <v>0</v>
          </cell>
          <cell r="AX283">
            <v>0</v>
          </cell>
          <cell r="AY283">
            <v>0</v>
          </cell>
        </row>
        <row r="284">
          <cell r="C284" t="str">
            <v>BVHD163388</v>
          </cell>
          <cell r="U284">
            <v>45567.770833333299</v>
          </cell>
          <cell r="V284">
            <v>45655.770833333299</v>
          </cell>
          <cell r="W284">
            <v>45655.770833333299</v>
          </cell>
          <cell r="X284">
            <v>45655.770833333299</v>
          </cell>
          <cell r="Y284">
            <v>45655.770833333299</v>
          </cell>
          <cell r="Z284">
            <v>45567.770833333299</v>
          </cell>
          <cell r="AA284">
            <v>45365.770833333299</v>
          </cell>
          <cell r="AB284">
            <v>45363.770833333299</v>
          </cell>
          <cell r="AC284">
            <v>45567.770833333299</v>
          </cell>
          <cell r="AD284" t="str">
            <v>380</v>
          </cell>
          <cell r="AE284" t="str">
            <v>380</v>
          </cell>
          <cell r="AF284" t="str">
            <v>380</v>
          </cell>
          <cell r="AG284" t="str">
            <v>380</v>
          </cell>
          <cell r="AH284" t="str">
            <v>380</v>
          </cell>
          <cell r="AI284" t="str">
            <v>380</v>
          </cell>
          <cell r="AJ284" t="str">
            <v>1000</v>
          </cell>
          <cell r="AK284" t="str">
            <v>380</v>
          </cell>
          <cell r="AL284" t="str">
            <v>380</v>
          </cell>
          <cell r="AM284">
            <v>2</v>
          </cell>
          <cell r="AN284">
            <v>45747</v>
          </cell>
          <cell r="AO284">
            <v>45835</v>
          </cell>
          <cell r="AP284">
            <v>45835</v>
          </cell>
          <cell r="AQ284">
            <v>45835</v>
          </cell>
          <cell r="AR284">
            <v>45835</v>
          </cell>
          <cell r="AS284">
            <v>45837</v>
          </cell>
          <cell r="AT284">
            <v>45730</v>
          </cell>
          <cell r="AU284">
            <v>45543</v>
          </cell>
          <cell r="AV284">
            <v>45932</v>
          </cell>
          <cell r="AW284">
            <v>1</v>
          </cell>
          <cell r="AX284">
            <v>0</v>
          </cell>
          <cell r="AY284">
            <v>0</v>
          </cell>
        </row>
        <row r="285">
          <cell r="C285" t="str">
            <v>BWLS031915</v>
          </cell>
          <cell r="U285">
            <v>45569.770833333299</v>
          </cell>
          <cell r="V285">
            <v>45569.770833333299</v>
          </cell>
          <cell r="W285">
            <v>45569.770833333299</v>
          </cell>
          <cell r="X285">
            <v>45569.770833333299</v>
          </cell>
          <cell r="Y285">
            <v>45569.770833333299</v>
          </cell>
          <cell r="Z285">
            <v>45569.770833333299</v>
          </cell>
          <cell r="AA285">
            <v>45569.770833333299</v>
          </cell>
          <cell r="AB285">
            <v>45569.770833333299</v>
          </cell>
          <cell r="AC285">
            <v>45569.770833333299</v>
          </cell>
          <cell r="AD285" t="str">
            <v>80</v>
          </cell>
          <cell r="AE285" t="str">
            <v>80</v>
          </cell>
          <cell r="AF285" t="str">
            <v>80</v>
          </cell>
          <cell r="AG285" t="str">
            <v>80</v>
          </cell>
          <cell r="AH285" t="str">
            <v>80</v>
          </cell>
          <cell r="AI285" t="str">
            <v>1080</v>
          </cell>
          <cell r="AJ285" t="str">
            <v>1000</v>
          </cell>
          <cell r="AK285" t="str">
            <v>1080</v>
          </cell>
          <cell r="AL285" t="str">
            <v>1580</v>
          </cell>
          <cell r="AM285">
            <v>0</v>
          </cell>
          <cell r="AW285">
            <v>0</v>
          </cell>
          <cell r="AX285">
            <v>0</v>
          </cell>
          <cell r="AY285">
            <v>0</v>
          </cell>
        </row>
        <row r="286">
          <cell r="C286" t="str">
            <v>BWFD121755</v>
          </cell>
          <cell r="U286">
            <v>46008.770833333299</v>
          </cell>
          <cell r="V286">
            <v>46008.770833333299</v>
          </cell>
          <cell r="W286">
            <v>46008.770833333299</v>
          </cell>
          <cell r="X286">
            <v>46008.770833333299</v>
          </cell>
          <cell r="Y286">
            <v>46008.770833333299</v>
          </cell>
          <cell r="Z286">
            <v>46008.770833333299</v>
          </cell>
          <cell r="AA286">
            <v>46008.770833333299</v>
          </cell>
          <cell r="AB286">
            <v>46008.770833333299</v>
          </cell>
          <cell r="AC286">
            <v>45365.770833333299</v>
          </cell>
          <cell r="AD286" t="str">
            <v>1500</v>
          </cell>
          <cell r="AE286" t="str">
            <v>750</v>
          </cell>
          <cell r="AF286" t="str">
            <v>750</v>
          </cell>
          <cell r="AG286" t="str">
            <v>750</v>
          </cell>
          <cell r="AH286" t="str">
            <v>750</v>
          </cell>
          <cell r="AI286" t="str">
            <v>1000</v>
          </cell>
          <cell r="AJ286" t="str">
            <v>1000</v>
          </cell>
          <cell r="AK286" t="str">
            <v>1500</v>
          </cell>
          <cell r="AL286" t="str">
            <v>1500</v>
          </cell>
          <cell r="AM286">
            <v>3</v>
          </cell>
          <cell r="AN286">
            <v>46188</v>
          </cell>
          <cell r="AO286">
            <v>46188</v>
          </cell>
          <cell r="AP286">
            <v>46188</v>
          </cell>
          <cell r="AQ286">
            <v>46188</v>
          </cell>
          <cell r="AR286">
            <v>46188</v>
          </cell>
          <cell r="AS286">
            <v>46278</v>
          </cell>
          <cell r="AT286">
            <v>46342</v>
          </cell>
          <cell r="AU286">
            <v>46188</v>
          </cell>
          <cell r="AV286">
            <v>45730</v>
          </cell>
          <cell r="AW286">
            <v>1</v>
          </cell>
          <cell r="AX286">
            <v>0</v>
          </cell>
          <cell r="AY286">
            <v>0</v>
          </cell>
        </row>
        <row r="287">
          <cell r="C287" t="str">
            <v>BWGD163984</v>
          </cell>
          <cell r="U287">
            <v>46007.770833333299</v>
          </cell>
          <cell r="V287">
            <v>46007.770833333299</v>
          </cell>
          <cell r="W287">
            <v>46007.770833333299</v>
          </cell>
          <cell r="X287">
            <v>46007.770833333299</v>
          </cell>
          <cell r="Y287">
            <v>46007.770833333299</v>
          </cell>
          <cell r="Z287">
            <v>46007.770833333299</v>
          </cell>
          <cell r="AA287">
            <v>46007.770833333299</v>
          </cell>
          <cell r="AB287">
            <v>46007.770833333299</v>
          </cell>
          <cell r="AC287">
            <v>46007.770833333299</v>
          </cell>
          <cell r="AD287" t="str">
            <v>1500</v>
          </cell>
          <cell r="AE287" t="str">
            <v>750</v>
          </cell>
          <cell r="AF287" t="str">
            <v>750</v>
          </cell>
          <cell r="AG287" t="str">
            <v>750</v>
          </cell>
          <cell r="AH287" t="str">
            <v>750</v>
          </cell>
          <cell r="AI287" t="str">
            <v>1500</v>
          </cell>
          <cell r="AJ287" t="str">
            <v>1000</v>
          </cell>
          <cell r="AK287" t="str">
            <v>1500</v>
          </cell>
          <cell r="AL287" t="str">
            <v>3000</v>
          </cell>
          <cell r="AM287">
            <v>3</v>
          </cell>
          <cell r="AN287">
            <v>46187</v>
          </cell>
          <cell r="AO287">
            <v>46187</v>
          </cell>
          <cell r="AP287">
            <v>46187</v>
          </cell>
          <cell r="AQ287">
            <v>46187</v>
          </cell>
          <cell r="AR287">
            <v>46187</v>
          </cell>
          <cell r="AS287">
            <v>46277</v>
          </cell>
          <cell r="AT287">
            <v>46341</v>
          </cell>
          <cell r="AU287">
            <v>46187</v>
          </cell>
          <cell r="AV287">
            <v>46372</v>
          </cell>
          <cell r="AW287">
            <v>0</v>
          </cell>
          <cell r="AX287">
            <v>0</v>
          </cell>
          <cell r="AY287">
            <v>0</v>
          </cell>
        </row>
        <row r="288">
          <cell r="C288" t="str">
            <v>BWED163893</v>
          </cell>
          <cell r="U288">
            <v>46019.770833333299</v>
          </cell>
          <cell r="V288">
            <v>46009.770833333299</v>
          </cell>
          <cell r="W288">
            <v>46019.770833333299</v>
          </cell>
          <cell r="X288">
            <v>46009.770833333299</v>
          </cell>
          <cell r="Y288">
            <v>46019.770833333299</v>
          </cell>
          <cell r="Z288">
            <v>46019.770833333299</v>
          </cell>
          <cell r="AA288">
            <v>46019.770833333299</v>
          </cell>
          <cell r="AB288">
            <v>46009.770833333299</v>
          </cell>
          <cell r="AC288">
            <v>46009.770833333299</v>
          </cell>
          <cell r="AD288" t="str">
            <v>1174</v>
          </cell>
          <cell r="AE288" t="str">
            <v>424</v>
          </cell>
          <cell r="AF288" t="str">
            <v>424</v>
          </cell>
          <cell r="AG288" t="str">
            <v>424</v>
          </cell>
          <cell r="AH288" t="str">
            <v>424</v>
          </cell>
          <cell r="AI288" t="str">
            <v>1174</v>
          </cell>
          <cell r="AJ288" t="str">
            <v>1000</v>
          </cell>
          <cell r="AK288" t="str">
            <v>1174</v>
          </cell>
          <cell r="AL288" t="str">
            <v>1174</v>
          </cell>
          <cell r="AM288">
            <v>4</v>
          </cell>
          <cell r="AN288">
            <v>46199</v>
          </cell>
          <cell r="AO288">
            <v>46168</v>
          </cell>
          <cell r="AP288">
            <v>46168</v>
          </cell>
          <cell r="AQ288">
            <v>46168</v>
          </cell>
          <cell r="AR288">
            <v>46168</v>
          </cell>
          <cell r="AS288">
            <v>46289</v>
          </cell>
          <cell r="AT288">
            <v>46312</v>
          </cell>
          <cell r="AU288">
            <v>46189</v>
          </cell>
          <cell r="AV288">
            <v>46355</v>
          </cell>
          <cell r="AW288">
            <v>0</v>
          </cell>
          <cell r="AX288">
            <v>0</v>
          </cell>
          <cell r="AY288">
            <v>0</v>
          </cell>
        </row>
        <row r="289">
          <cell r="C289" t="str">
            <v>BWFD163940</v>
          </cell>
          <cell r="U289">
            <v>46066.770833333299</v>
          </cell>
          <cell r="V289">
            <v>46066.770833333299</v>
          </cell>
          <cell r="W289">
            <v>46066.770833333299</v>
          </cell>
          <cell r="X289">
            <v>46066.770833333299</v>
          </cell>
          <cell r="Y289">
            <v>46066.770833333299</v>
          </cell>
          <cell r="Z289">
            <v>45743.770833333299</v>
          </cell>
          <cell r="AA289">
            <v>46066.770833333299</v>
          </cell>
          <cell r="AB289">
            <v>45743.770833333299</v>
          </cell>
          <cell r="AC289">
            <v>45743.770833333299</v>
          </cell>
          <cell r="AD289" t="str">
            <v>750</v>
          </cell>
          <cell r="AE289" t="str">
            <v>750</v>
          </cell>
          <cell r="AF289" t="str">
            <v>750</v>
          </cell>
          <cell r="AG289" t="str">
            <v>750</v>
          </cell>
          <cell r="AH289" t="str">
            <v>750</v>
          </cell>
          <cell r="AI289" t="str">
            <v>500</v>
          </cell>
          <cell r="AJ289" t="str">
            <v>1000</v>
          </cell>
          <cell r="AK289" t="str">
            <v>500</v>
          </cell>
          <cell r="AL289" t="str">
            <v>500</v>
          </cell>
          <cell r="AM289">
            <v>4</v>
          </cell>
          <cell r="AN289">
            <v>46246</v>
          </cell>
          <cell r="AO289">
            <v>46246</v>
          </cell>
          <cell r="AP289">
            <v>46246</v>
          </cell>
          <cell r="AQ289">
            <v>46246</v>
          </cell>
          <cell r="AR289">
            <v>46246</v>
          </cell>
          <cell r="AS289">
            <v>46013</v>
          </cell>
          <cell r="AT289">
            <v>46317</v>
          </cell>
          <cell r="AU289">
            <v>45923</v>
          </cell>
          <cell r="AV289">
            <v>46108</v>
          </cell>
          <cell r="AW289">
            <v>1</v>
          </cell>
          <cell r="AX289">
            <v>0</v>
          </cell>
          <cell r="AY289">
            <v>1</v>
          </cell>
        </row>
        <row r="290">
          <cell r="C290" t="str">
            <v>BWFD163937</v>
          </cell>
          <cell r="U290">
            <v>46005.770833333299</v>
          </cell>
          <cell r="V290">
            <v>46003.770833333299</v>
          </cell>
          <cell r="W290">
            <v>46003.770833333299</v>
          </cell>
          <cell r="X290">
            <v>46003.770833333299</v>
          </cell>
          <cell r="Y290">
            <v>46003.770833333299</v>
          </cell>
          <cell r="Z290">
            <v>46003.770833333299</v>
          </cell>
          <cell r="AA290">
            <v>46003.770833333299</v>
          </cell>
          <cell r="AB290">
            <v>46003.770833333299</v>
          </cell>
          <cell r="AC290">
            <v>45208.770833333299</v>
          </cell>
          <cell r="AD290" t="str">
            <v>1500</v>
          </cell>
          <cell r="AE290" t="str">
            <v>750</v>
          </cell>
          <cell r="AF290" t="str">
            <v>500</v>
          </cell>
          <cell r="AG290" t="str">
            <v>750</v>
          </cell>
          <cell r="AH290" t="str">
            <v>750</v>
          </cell>
          <cell r="AI290" t="str">
            <v>1500</v>
          </cell>
          <cell r="AJ290" t="str">
            <v>1000</v>
          </cell>
          <cell r="AK290" t="str">
            <v>1500</v>
          </cell>
          <cell r="AL290" t="str">
            <v>1500</v>
          </cell>
          <cell r="AM290">
            <v>10</v>
          </cell>
          <cell r="AN290">
            <v>46156</v>
          </cell>
          <cell r="AO290">
            <v>46081</v>
          </cell>
          <cell r="AP290">
            <v>46056</v>
          </cell>
          <cell r="AQ290">
            <v>46081</v>
          </cell>
          <cell r="AR290">
            <v>46081</v>
          </cell>
          <cell r="AS290">
            <v>46156</v>
          </cell>
          <cell r="AT290">
            <v>46106</v>
          </cell>
          <cell r="AU290">
            <v>46156</v>
          </cell>
          <cell r="AV290">
            <v>45573</v>
          </cell>
          <cell r="AW290">
            <v>1</v>
          </cell>
          <cell r="AX290">
            <v>1</v>
          </cell>
          <cell r="AY290">
            <v>1</v>
          </cell>
        </row>
        <row r="291">
          <cell r="C291" t="str">
            <v>BWFD163947</v>
          </cell>
          <cell r="U291">
            <v>46007.770833333299</v>
          </cell>
          <cell r="V291">
            <v>46007.770833333299</v>
          </cell>
          <cell r="W291">
            <v>46007.770833333299</v>
          </cell>
          <cell r="X291">
            <v>46007.770833333299</v>
          </cell>
          <cell r="Y291">
            <v>46007.770833333299</v>
          </cell>
          <cell r="Z291">
            <v>45497.770833333299</v>
          </cell>
          <cell r="AA291">
            <v>46007.770833333299</v>
          </cell>
          <cell r="AB291">
            <v>45497.770833333299</v>
          </cell>
          <cell r="AC291">
            <v>45497.770833333299</v>
          </cell>
          <cell r="AD291" t="str">
            <v>1500</v>
          </cell>
          <cell r="AE291" t="str">
            <v>750</v>
          </cell>
          <cell r="AF291" t="str">
            <v>750</v>
          </cell>
          <cell r="AG291" t="str">
            <v>750</v>
          </cell>
          <cell r="AH291" t="str">
            <v>750</v>
          </cell>
          <cell r="AI291" t="str">
            <v>850</v>
          </cell>
          <cell r="AJ291" t="str">
            <v>1000</v>
          </cell>
          <cell r="AK291" t="str">
            <v>850</v>
          </cell>
          <cell r="AL291" t="str">
            <v>850</v>
          </cell>
          <cell r="AM291">
            <v>4</v>
          </cell>
          <cell r="AN291">
            <v>46187</v>
          </cell>
          <cell r="AO291">
            <v>46187</v>
          </cell>
          <cell r="AP291">
            <v>46187</v>
          </cell>
          <cell r="AQ291">
            <v>46187</v>
          </cell>
          <cell r="AR291">
            <v>46187</v>
          </cell>
          <cell r="AS291">
            <v>45767</v>
          </cell>
          <cell r="AT291">
            <v>46258</v>
          </cell>
          <cell r="AU291">
            <v>45677</v>
          </cell>
          <cell r="AV291">
            <v>45862</v>
          </cell>
          <cell r="AW291">
            <v>1</v>
          </cell>
          <cell r="AX291">
            <v>0</v>
          </cell>
          <cell r="AY291">
            <v>0</v>
          </cell>
        </row>
        <row r="292">
          <cell r="C292" t="str">
            <v>BWHD164015</v>
          </cell>
          <cell r="U292">
            <v>46009.770833333299</v>
          </cell>
          <cell r="V292">
            <v>45975.770833333299</v>
          </cell>
          <cell r="W292">
            <v>45975.770833333299</v>
          </cell>
          <cell r="X292">
            <v>46009.770833333299</v>
          </cell>
          <cell r="Y292">
            <v>46009.770833333299</v>
          </cell>
          <cell r="Z292">
            <v>45975.770833333299</v>
          </cell>
          <cell r="AA292">
            <v>45975.770833333299</v>
          </cell>
          <cell r="AB292">
            <v>45755.770833333299</v>
          </cell>
          <cell r="AC292">
            <v>45755.770833333299</v>
          </cell>
          <cell r="AD292" t="str">
            <v>500</v>
          </cell>
          <cell r="AE292" t="str">
            <v>500</v>
          </cell>
          <cell r="AF292" t="str">
            <v>500</v>
          </cell>
          <cell r="AG292" t="str">
            <v>500</v>
          </cell>
          <cell r="AH292" t="str">
            <v>500</v>
          </cell>
          <cell r="AI292" t="str">
            <v>1500</v>
          </cell>
          <cell r="AJ292" t="str">
            <v>1000</v>
          </cell>
          <cell r="AK292" t="str">
            <v>1500</v>
          </cell>
          <cell r="AL292" t="str">
            <v>3000</v>
          </cell>
          <cell r="AM292">
            <v>10</v>
          </cell>
          <cell r="AN292">
            <v>46061</v>
          </cell>
          <cell r="AO292">
            <v>46061</v>
          </cell>
          <cell r="AP292">
            <v>46061</v>
          </cell>
          <cell r="AQ292">
            <v>46061</v>
          </cell>
          <cell r="AR292">
            <v>46061</v>
          </cell>
          <cell r="AS292">
            <v>46161</v>
          </cell>
          <cell r="AT292">
            <v>46111</v>
          </cell>
          <cell r="AU292">
            <v>45935</v>
          </cell>
          <cell r="AV292">
            <v>46120</v>
          </cell>
          <cell r="AW292">
            <v>1</v>
          </cell>
          <cell r="AX292">
            <v>1</v>
          </cell>
          <cell r="AY292">
            <v>1</v>
          </cell>
        </row>
        <row r="293">
          <cell r="C293" t="str">
            <v>BWFD163931</v>
          </cell>
          <cell r="U293">
            <v>45621.770833333299</v>
          </cell>
          <cell r="V293">
            <v>45621.770833333299</v>
          </cell>
          <cell r="W293">
            <v>45621.770833333299</v>
          </cell>
          <cell r="X293">
            <v>45621.770833333299</v>
          </cell>
          <cell r="Y293">
            <v>45621.770833333299</v>
          </cell>
          <cell r="Z293">
            <v>45279.770833333299</v>
          </cell>
          <cell r="AA293">
            <v>45279.770833333299</v>
          </cell>
          <cell r="AB293">
            <v>45279.770833333299</v>
          </cell>
          <cell r="AC293">
            <v>45279.770833333299</v>
          </cell>
          <cell r="AD293" t="str">
            <v>400</v>
          </cell>
          <cell r="AE293" t="str">
            <v>400</v>
          </cell>
          <cell r="AF293" t="str">
            <v>400</v>
          </cell>
          <cell r="AG293" t="str">
            <v>400</v>
          </cell>
          <cell r="AH293" t="str">
            <v>400</v>
          </cell>
          <cell r="AI293" t="str">
            <v>400</v>
          </cell>
          <cell r="AJ293" t="str">
            <v>1000</v>
          </cell>
          <cell r="AK293" t="str">
            <v>400</v>
          </cell>
          <cell r="AL293" t="str">
            <v>400</v>
          </cell>
          <cell r="AM293">
            <v>0</v>
          </cell>
          <cell r="AW293">
            <v>0</v>
          </cell>
          <cell r="AX293">
            <v>0</v>
          </cell>
          <cell r="AY293">
            <v>0</v>
          </cell>
        </row>
        <row r="294">
          <cell r="C294" t="str">
            <v>BWHD121813</v>
          </cell>
          <cell r="U294">
            <v>45875.770833333299</v>
          </cell>
          <cell r="V294">
            <v>45875.770833333299</v>
          </cell>
          <cell r="W294">
            <v>45875.770833333299</v>
          </cell>
          <cell r="X294">
            <v>45875.770833333299</v>
          </cell>
          <cell r="Y294">
            <v>45875.770833333299</v>
          </cell>
          <cell r="Z294">
            <v>45632.770833333299</v>
          </cell>
          <cell r="AA294">
            <v>45632.770833333299</v>
          </cell>
          <cell r="AB294">
            <v>45632.770833333299</v>
          </cell>
          <cell r="AC294">
            <v>45632.770833333299</v>
          </cell>
          <cell r="AD294" t="str">
            <v>570</v>
          </cell>
          <cell r="AE294" t="str">
            <v>570</v>
          </cell>
          <cell r="AF294" t="str">
            <v>570</v>
          </cell>
          <cell r="AG294" t="str">
            <v>570</v>
          </cell>
          <cell r="AH294" t="str">
            <v>570</v>
          </cell>
          <cell r="AI294" t="str">
            <v>530</v>
          </cell>
          <cell r="AJ294" t="str">
            <v>1000</v>
          </cell>
          <cell r="AK294" t="str">
            <v>530</v>
          </cell>
          <cell r="AL294" t="str">
            <v>530</v>
          </cell>
          <cell r="AM294">
            <v>4</v>
          </cell>
          <cell r="AN294">
            <v>46055</v>
          </cell>
          <cell r="AO294">
            <v>46055</v>
          </cell>
          <cell r="AP294">
            <v>46055</v>
          </cell>
          <cell r="AQ294">
            <v>46055</v>
          </cell>
          <cell r="AR294">
            <v>46055</v>
          </cell>
          <cell r="AS294">
            <v>45902</v>
          </cell>
          <cell r="AT294">
            <v>45997</v>
          </cell>
          <cell r="AU294">
            <v>45812</v>
          </cell>
          <cell r="AV294">
            <v>45997</v>
          </cell>
          <cell r="AW294">
            <v>1</v>
          </cell>
          <cell r="AX294">
            <v>1</v>
          </cell>
          <cell r="AY294">
            <v>0</v>
          </cell>
        </row>
        <row r="295">
          <cell r="C295" t="str">
            <v>BWJD163502</v>
          </cell>
          <cell r="U295">
            <v>46051.770833333299</v>
          </cell>
          <cell r="V295">
            <v>46051.770833333299</v>
          </cell>
          <cell r="W295">
            <v>46051.770833333299</v>
          </cell>
          <cell r="X295">
            <v>46051.770833333299</v>
          </cell>
          <cell r="Y295">
            <v>46051.770833333299</v>
          </cell>
          <cell r="Z295">
            <v>46051.770833333299</v>
          </cell>
          <cell r="AA295">
            <v>46051.770833333299</v>
          </cell>
          <cell r="AB295">
            <v>46051.770833333299</v>
          </cell>
          <cell r="AC295">
            <v>46051.770833333299</v>
          </cell>
          <cell r="AD295" t="str">
            <v>1500</v>
          </cell>
          <cell r="AE295" t="str">
            <v>750</v>
          </cell>
          <cell r="AF295" t="str">
            <v>500</v>
          </cell>
          <cell r="AG295" t="str">
            <v>750</v>
          </cell>
          <cell r="AH295" t="str">
            <v>750</v>
          </cell>
          <cell r="AI295" t="str">
            <v>1500</v>
          </cell>
          <cell r="AJ295" t="str">
            <v>1000</v>
          </cell>
          <cell r="AK295" t="str">
            <v>1500</v>
          </cell>
          <cell r="AL295" t="str">
            <v>3000</v>
          </cell>
          <cell r="AM295">
            <v>4</v>
          </cell>
          <cell r="AN295">
            <v>46231</v>
          </cell>
          <cell r="AO295">
            <v>46231</v>
          </cell>
          <cell r="AP295">
            <v>46178</v>
          </cell>
          <cell r="AQ295">
            <v>46231</v>
          </cell>
          <cell r="AR295">
            <v>46231</v>
          </cell>
          <cell r="AS295">
            <v>46321</v>
          </cell>
          <cell r="AT295">
            <v>46303</v>
          </cell>
          <cell r="AU295">
            <v>46231</v>
          </cell>
          <cell r="AV295">
            <v>46416</v>
          </cell>
          <cell r="AW295">
            <v>0</v>
          </cell>
          <cell r="AX295">
            <v>0</v>
          </cell>
          <cell r="AY295">
            <v>0</v>
          </cell>
        </row>
        <row r="296">
          <cell r="C296" t="str">
            <v>BWHD164004</v>
          </cell>
          <cell r="U296">
            <v>45903.770833333299</v>
          </cell>
          <cell r="V296">
            <v>45901.770833333299</v>
          </cell>
          <cell r="W296">
            <v>45901.770833333299</v>
          </cell>
          <cell r="X296">
            <v>45901.770833333299</v>
          </cell>
          <cell r="Y296">
            <v>45901.770833333299</v>
          </cell>
          <cell r="Z296">
            <v>45748.770833333299</v>
          </cell>
          <cell r="AA296">
            <v>45748.770833333299</v>
          </cell>
          <cell r="AB296">
            <v>45748.770833333299</v>
          </cell>
          <cell r="AC296">
            <v>45748.770833333299</v>
          </cell>
          <cell r="AD296" t="str">
            <v>440</v>
          </cell>
          <cell r="AE296" t="str">
            <v>440</v>
          </cell>
          <cell r="AF296" t="str">
            <v>440</v>
          </cell>
          <cell r="AG296" t="str">
            <v>440</v>
          </cell>
          <cell r="AH296" t="str">
            <v>440</v>
          </cell>
          <cell r="AI296" t="str">
            <v>450</v>
          </cell>
          <cell r="AJ296" t="str">
            <v>1000</v>
          </cell>
          <cell r="AK296" t="str">
            <v>450</v>
          </cell>
          <cell r="AL296" t="str">
            <v>450</v>
          </cell>
          <cell r="AM296">
            <v>4</v>
          </cell>
          <cell r="AN296">
            <v>46083</v>
          </cell>
          <cell r="AO296">
            <v>46081</v>
          </cell>
          <cell r="AP296">
            <v>46081</v>
          </cell>
          <cell r="AQ296">
            <v>46081</v>
          </cell>
          <cell r="AR296">
            <v>46081</v>
          </cell>
          <cell r="AS296">
            <v>46018</v>
          </cell>
          <cell r="AT296">
            <v>46113</v>
          </cell>
          <cell r="AU296">
            <v>45928</v>
          </cell>
          <cell r="AV296">
            <v>46105</v>
          </cell>
          <cell r="AW296">
            <v>1</v>
          </cell>
          <cell r="AX296">
            <v>1</v>
          </cell>
          <cell r="AY296">
            <v>1</v>
          </cell>
        </row>
        <row r="297">
          <cell r="C297" t="str">
            <v>BWHD163996</v>
          </cell>
          <cell r="U297">
            <v>46063.770833333299</v>
          </cell>
          <cell r="V297">
            <v>46063.770833333299</v>
          </cell>
          <cell r="W297">
            <v>46063.770833333299</v>
          </cell>
          <cell r="X297">
            <v>46063.770833333299</v>
          </cell>
          <cell r="Y297">
            <v>46063.770833333299</v>
          </cell>
          <cell r="Z297">
            <v>46063.770833333299</v>
          </cell>
          <cell r="AA297">
            <v>46063.770833333299</v>
          </cell>
          <cell r="AB297">
            <v>46063.770833333299</v>
          </cell>
          <cell r="AC297">
            <v>46063.770833333299</v>
          </cell>
          <cell r="AD297" t="str">
            <v>1500</v>
          </cell>
          <cell r="AE297" t="str">
            <v>760</v>
          </cell>
          <cell r="AF297" t="str">
            <v>500</v>
          </cell>
          <cell r="AG297" t="str">
            <v>750</v>
          </cell>
          <cell r="AH297" t="str">
            <v>750</v>
          </cell>
          <cell r="AI297" t="str">
            <v>1500</v>
          </cell>
          <cell r="AJ297" t="str">
            <v>1000</v>
          </cell>
          <cell r="AK297" t="str">
            <v>1500</v>
          </cell>
          <cell r="AL297" t="str">
            <v>1500</v>
          </cell>
          <cell r="AM297">
            <v>6</v>
          </cell>
          <cell r="AN297">
            <v>46243</v>
          </cell>
          <cell r="AO297">
            <v>46190</v>
          </cell>
          <cell r="AP297">
            <v>46147</v>
          </cell>
          <cell r="AQ297">
            <v>46189</v>
          </cell>
          <cell r="AR297">
            <v>46189</v>
          </cell>
          <cell r="AS297">
            <v>46314</v>
          </cell>
          <cell r="AT297">
            <v>46230</v>
          </cell>
          <cell r="AU297">
            <v>46243</v>
          </cell>
          <cell r="AV297">
            <v>46314</v>
          </cell>
          <cell r="AW297">
            <v>0</v>
          </cell>
          <cell r="AX297">
            <v>0</v>
          </cell>
          <cell r="AY297">
            <v>0</v>
          </cell>
        </row>
        <row r="298">
          <cell r="C298" t="str">
            <v>BWHD231642</v>
          </cell>
          <cell r="U298">
            <v>45823.770833333299</v>
          </cell>
          <cell r="V298">
            <v>45823.770833333299</v>
          </cell>
          <cell r="W298">
            <v>45823.770833333299</v>
          </cell>
          <cell r="X298">
            <v>45823.770833333299</v>
          </cell>
          <cell r="Y298">
            <v>45823.770833333299</v>
          </cell>
          <cell r="Z298">
            <v>45823.770833333299</v>
          </cell>
          <cell r="AA298">
            <v>45823.770833333299</v>
          </cell>
          <cell r="AB298">
            <v>45823.770833333299</v>
          </cell>
          <cell r="AC298">
            <v>45823.770833333299</v>
          </cell>
          <cell r="AD298" t="str">
            <v>1174</v>
          </cell>
          <cell r="AE298" t="str">
            <v>80</v>
          </cell>
          <cell r="AF298" t="str">
            <v>80</v>
          </cell>
          <cell r="AG298" t="str">
            <v>80</v>
          </cell>
          <cell r="AH298" t="str">
            <v>80</v>
          </cell>
          <cell r="AI298" t="str">
            <v>830</v>
          </cell>
          <cell r="AJ298" t="str">
            <v>1000</v>
          </cell>
          <cell r="AK298" t="str">
            <v>830</v>
          </cell>
          <cell r="AL298" t="str">
            <v>1330</v>
          </cell>
          <cell r="AM298">
            <v>1</v>
          </cell>
          <cell r="AN298">
            <v>46003</v>
          </cell>
          <cell r="AO298">
            <v>46003</v>
          </cell>
          <cell r="AP298">
            <v>46003</v>
          </cell>
          <cell r="AQ298">
            <v>46003</v>
          </cell>
          <cell r="AR298">
            <v>46003</v>
          </cell>
          <cell r="AS298">
            <v>46093</v>
          </cell>
          <cell r="AT298">
            <v>46188</v>
          </cell>
          <cell r="AU298">
            <v>46003</v>
          </cell>
          <cell r="AV298">
            <v>46188</v>
          </cell>
          <cell r="AW298">
            <v>1</v>
          </cell>
          <cell r="AX298">
            <v>0</v>
          </cell>
          <cell r="AY298">
            <v>1</v>
          </cell>
        </row>
        <row r="299">
          <cell r="C299" t="str">
            <v>BSKD161499</v>
          </cell>
          <cell r="U299">
            <v>45289.770833333299</v>
          </cell>
          <cell r="V299">
            <v>45289.770833333299</v>
          </cell>
          <cell r="W299">
            <v>45289.770833333299</v>
          </cell>
          <cell r="X299">
            <v>45289.770833333299</v>
          </cell>
          <cell r="Y299">
            <v>45289.770833333299</v>
          </cell>
          <cell r="Z299">
            <v>45289.770833333299</v>
          </cell>
          <cell r="AA299">
            <v>45289.770833333299</v>
          </cell>
          <cell r="AB299">
            <v>45289.770833333299</v>
          </cell>
          <cell r="AC299">
            <v>45289.770833333299</v>
          </cell>
          <cell r="AD299" t="str">
            <v>450</v>
          </cell>
          <cell r="AE299" t="str">
            <v>450</v>
          </cell>
          <cell r="AF299" t="str">
            <v>450</v>
          </cell>
          <cell r="AG299" t="str">
            <v>450</v>
          </cell>
          <cell r="AH299" t="str">
            <v>450</v>
          </cell>
          <cell r="AI299" t="str">
            <v>950</v>
          </cell>
          <cell r="AJ299" t="str">
            <v>1000</v>
          </cell>
          <cell r="AK299" t="str">
            <v>950</v>
          </cell>
          <cell r="AL299" t="str">
            <v>950</v>
          </cell>
          <cell r="AM299">
            <v>4</v>
          </cell>
          <cell r="AN299">
            <v>45469</v>
          </cell>
          <cell r="AO299">
            <v>45469</v>
          </cell>
          <cell r="AP299">
            <v>45469</v>
          </cell>
          <cell r="AQ299">
            <v>45469</v>
          </cell>
          <cell r="AR299">
            <v>45469</v>
          </cell>
          <cell r="AS299">
            <v>45559</v>
          </cell>
          <cell r="AT299">
            <v>45654</v>
          </cell>
          <cell r="AU299">
            <v>45469</v>
          </cell>
          <cell r="AV299">
            <v>45654</v>
          </cell>
          <cell r="AW299">
            <v>1</v>
          </cell>
          <cell r="AX299">
            <v>0</v>
          </cell>
          <cell r="AY299">
            <v>0</v>
          </cell>
        </row>
        <row r="300">
          <cell r="C300" t="str">
            <v>BVBD121409</v>
          </cell>
          <cell r="U300">
            <v>45288.770833333299</v>
          </cell>
          <cell r="V300">
            <v>45288.770833333299</v>
          </cell>
          <cell r="W300">
            <v>45288.770833333299</v>
          </cell>
          <cell r="X300">
            <v>45288.770833333299</v>
          </cell>
          <cell r="Y300">
            <v>45288.770833333299</v>
          </cell>
          <cell r="Z300">
            <v>45288.770833333299</v>
          </cell>
          <cell r="AA300">
            <v>45288.770833333299</v>
          </cell>
          <cell r="AB300">
            <v>45288.770833333299</v>
          </cell>
          <cell r="AD300" t="str">
            <v>610</v>
          </cell>
          <cell r="AE300" t="str">
            <v>25</v>
          </cell>
          <cell r="AF300" t="str">
            <v>25</v>
          </cell>
          <cell r="AG300" t="str">
            <v>25</v>
          </cell>
          <cell r="AH300" t="str">
            <v>25</v>
          </cell>
          <cell r="AI300" t="str">
            <v>714</v>
          </cell>
          <cell r="AJ300" t="str">
            <v>714</v>
          </cell>
          <cell r="AK300" t="str">
            <v>714</v>
          </cell>
          <cell r="AL300" t="str">
            <v>714</v>
          </cell>
          <cell r="AM300">
            <v>2</v>
          </cell>
          <cell r="AN300">
            <v>45468</v>
          </cell>
          <cell r="AO300">
            <v>45468</v>
          </cell>
          <cell r="AP300">
            <v>45468</v>
          </cell>
          <cell r="AQ300">
            <v>45468</v>
          </cell>
          <cell r="AR300">
            <v>45468</v>
          </cell>
          <cell r="AS300">
            <v>45558</v>
          </cell>
          <cell r="AT300">
            <v>45653</v>
          </cell>
          <cell r="AU300">
            <v>45468</v>
          </cell>
          <cell r="AV300">
            <v>45802</v>
          </cell>
          <cell r="AW300">
            <v>1</v>
          </cell>
          <cell r="AX300">
            <v>0</v>
          </cell>
          <cell r="AY300">
            <v>0</v>
          </cell>
        </row>
        <row r="301">
          <cell r="C301" t="str">
            <v>BVGD163301</v>
          </cell>
          <cell r="U301">
            <v>45025.770833333299</v>
          </cell>
          <cell r="V301">
            <v>45502.770833333299</v>
          </cell>
          <cell r="W301">
            <v>45502.770833333299</v>
          </cell>
          <cell r="X301">
            <v>45573.770833333299</v>
          </cell>
          <cell r="Y301">
            <v>45573.770833333299</v>
          </cell>
          <cell r="Z301">
            <v>45502.770833333299</v>
          </cell>
          <cell r="AA301">
            <v>45502.770833333299</v>
          </cell>
          <cell r="AB301">
            <v>45502.770833333299</v>
          </cell>
          <cell r="AD301" t="str">
            <v>185</v>
          </cell>
          <cell r="AE301" t="str">
            <v>185</v>
          </cell>
          <cell r="AF301" t="str">
            <v>185</v>
          </cell>
          <cell r="AG301" t="str">
            <v>185</v>
          </cell>
          <cell r="AH301" t="str">
            <v>185</v>
          </cell>
          <cell r="AI301" t="str">
            <v>185</v>
          </cell>
          <cell r="AJ301" t="str">
            <v>1000</v>
          </cell>
          <cell r="AK301" t="str">
            <v>185</v>
          </cell>
          <cell r="AL301" t="str">
            <v>185</v>
          </cell>
          <cell r="AM301">
            <v>2</v>
          </cell>
          <cell r="AN301">
            <v>45205</v>
          </cell>
          <cell r="AO301">
            <v>45682</v>
          </cell>
          <cell r="AP301">
            <v>45682</v>
          </cell>
          <cell r="AQ301">
            <v>45753</v>
          </cell>
          <cell r="AR301">
            <v>45753</v>
          </cell>
          <cell r="AS301">
            <v>45772</v>
          </cell>
          <cell r="AT301">
            <v>45867</v>
          </cell>
          <cell r="AU301">
            <v>45682</v>
          </cell>
          <cell r="AV301">
            <v>46058</v>
          </cell>
          <cell r="AW301">
            <v>1</v>
          </cell>
          <cell r="AX301">
            <v>1</v>
          </cell>
          <cell r="AY301">
            <v>0</v>
          </cell>
        </row>
        <row r="302">
          <cell r="C302" t="str">
            <v>BWID220970</v>
          </cell>
          <cell r="U302">
            <v>45366.770833333299</v>
          </cell>
          <cell r="V302">
            <v>45366.770833333299</v>
          </cell>
          <cell r="W302">
            <v>45366.770833333299</v>
          </cell>
          <cell r="X302">
            <v>45366.770833333299</v>
          </cell>
          <cell r="Y302">
            <v>41713.770833333299</v>
          </cell>
          <cell r="Z302">
            <v>45366.770833333299</v>
          </cell>
          <cell r="AA302">
            <v>41713.770833333299</v>
          </cell>
          <cell r="AB302">
            <v>45366.770833333299</v>
          </cell>
          <cell r="AC302">
            <v>45366.770833333299</v>
          </cell>
          <cell r="AD302" t="str">
            <v>615</v>
          </cell>
          <cell r="AE302" t="str">
            <v>115</v>
          </cell>
          <cell r="AF302" t="str">
            <v>115</v>
          </cell>
          <cell r="AG302" t="str">
            <v>115</v>
          </cell>
          <cell r="AH302" t="str">
            <v>115</v>
          </cell>
          <cell r="AI302" t="str">
            <v>615</v>
          </cell>
          <cell r="AJ302" t="str">
            <v>1000</v>
          </cell>
          <cell r="AK302" t="str">
            <v>615</v>
          </cell>
          <cell r="AL302" t="str">
            <v>615</v>
          </cell>
          <cell r="AM302">
            <v>0</v>
          </cell>
          <cell r="AW302">
            <v>0</v>
          </cell>
          <cell r="AX302">
            <v>0</v>
          </cell>
          <cell r="AY302">
            <v>0</v>
          </cell>
        </row>
        <row r="303">
          <cell r="C303" t="str">
            <v>BWLD163588</v>
          </cell>
          <cell r="U303">
            <v>45307.770833333299</v>
          </cell>
          <cell r="X303">
            <v>45519.770833333299</v>
          </cell>
          <cell r="Y303">
            <v>45519.770833333299</v>
          </cell>
          <cell r="AD303" t="str">
            <v>290</v>
          </cell>
          <cell r="AE303" t="str">
            <v>290</v>
          </cell>
          <cell r="AF303" t="str">
            <v>290</v>
          </cell>
          <cell r="AG303" t="str">
            <v>290</v>
          </cell>
          <cell r="AH303" t="str">
            <v>290</v>
          </cell>
          <cell r="AI303" t="str">
            <v>290</v>
          </cell>
          <cell r="AJ303" t="str">
            <v>1000</v>
          </cell>
          <cell r="AK303" t="str">
            <v>290</v>
          </cell>
          <cell r="AL303" t="str">
            <v>290</v>
          </cell>
          <cell r="AM303">
            <v>2</v>
          </cell>
          <cell r="AN303">
            <v>45487</v>
          </cell>
          <cell r="AO303">
            <v>46082</v>
          </cell>
          <cell r="AP303">
            <v>46082</v>
          </cell>
          <cell r="AQ303">
            <v>45699</v>
          </cell>
          <cell r="AR303">
            <v>45699</v>
          </cell>
          <cell r="AS303">
            <v>46111</v>
          </cell>
          <cell r="AT303">
            <v>46059</v>
          </cell>
          <cell r="AU303">
            <v>46036</v>
          </cell>
          <cell r="AV303">
            <v>46085</v>
          </cell>
          <cell r="AW303">
            <v>1</v>
          </cell>
          <cell r="AX303">
            <v>1</v>
          </cell>
          <cell r="AY303">
            <v>1</v>
          </cell>
        </row>
        <row r="304">
          <cell r="C304" t="str">
            <v>BWID164086</v>
          </cell>
          <cell r="U304">
            <v>46033.770833333299</v>
          </cell>
          <cell r="V304">
            <v>46033.770833333299</v>
          </cell>
          <cell r="W304">
            <v>46033.770833333299</v>
          </cell>
          <cell r="X304">
            <v>46033.770833333299</v>
          </cell>
          <cell r="Y304">
            <v>46033.770833333299</v>
          </cell>
          <cell r="Z304">
            <v>46033.770833333299</v>
          </cell>
          <cell r="AA304">
            <v>46034.770833333299</v>
          </cell>
          <cell r="AB304">
            <v>46033.770833333299</v>
          </cell>
          <cell r="AC304">
            <v>45672.770833333299</v>
          </cell>
          <cell r="AD304" t="str">
            <v>1500</v>
          </cell>
          <cell r="AE304" t="str">
            <v>750</v>
          </cell>
          <cell r="AF304" t="str">
            <v>500</v>
          </cell>
          <cell r="AG304" t="str">
            <v>750</v>
          </cell>
          <cell r="AH304" t="str">
            <v>750</v>
          </cell>
          <cell r="AI304" t="str">
            <v>1500</v>
          </cell>
          <cell r="AJ304" t="str">
            <v>1000</v>
          </cell>
          <cell r="AK304" t="str">
            <v>1500</v>
          </cell>
          <cell r="AL304" t="str">
            <v>1500</v>
          </cell>
          <cell r="AM304">
            <v>7</v>
          </cell>
          <cell r="AN304">
            <v>46213</v>
          </cell>
          <cell r="AO304">
            <v>46142</v>
          </cell>
          <cell r="AP304">
            <v>46106</v>
          </cell>
          <cell r="AQ304">
            <v>46142</v>
          </cell>
          <cell r="AR304">
            <v>46142</v>
          </cell>
          <cell r="AS304">
            <v>46249</v>
          </cell>
          <cell r="AT304">
            <v>46177</v>
          </cell>
          <cell r="AU304">
            <v>46213</v>
          </cell>
          <cell r="AV304">
            <v>46037</v>
          </cell>
          <cell r="AW304">
            <v>1</v>
          </cell>
          <cell r="AX304">
            <v>0</v>
          </cell>
          <cell r="AY304">
            <v>1</v>
          </cell>
        </row>
        <row r="305">
          <cell r="C305" t="str">
            <v>BWED163889</v>
          </cell>
          <cell r="U305">
            <v>46042.770833333299</v>
          </cell>
          <cell r="V305">
            <v>46042.770833333299</v>
          </cell>
          <cell r="W305">
            <v>46042.770833333299</v>
          </cell>
          <cell r="X305">
            <v>46042.770833333299</v>
          </cell>
          <cell r="Y305">
            <v>46042.770833333299</v>
          </cell>
          <cell r="Z305">
            <v>46042.770833333299</v>
          </cell>
          <cell r="AA305">
            <v>46042.770833333299</v>
          </cell>
          <cell r="AB305">
            <v>46042.770833333299</v>
          </cell>
          <cell r="AC305">
            <v>46042.770833333299</v>
          </cell>
          <cell r="AD305" t="str">
            <v>1426</v>
          </cell>
          <cell r="AE305" t="str">
            <v>676</v>
          </cell>
          <cell r="AF305" t="str">
            <v>676</v>
          </cell>
          <cell r="AG305" t="str">
            <v>676</v>
          </cell>
          <cell r="AH305" t="str">
            <v>676</v>
          </cell>
          <cell r="AI305" t="str">
            <v>1426</v>
          </cell>
          <cell r="AJ305" t="str">
            <v>1000</v>
          </cell>
          <cell r="AK305" t="str">
            <v>1426</v>
          </cell>
          <cell r="AL305" t="str">
            <v>1426</v>
          </cell>
          <cell r="AM305">
            <v>4</v>
          </cell>
          <cell r="AN305">
            <v>46222</v>
          </cell>
          <cell r="AO305">
            <v>46222</v>
          </cell>
          <cell r="AP305">
            <v>46222</v>
          </cell>
          <cell r="AQ305">
            <v>46222</v>
          </cell>
          <cell r="AR305">
            <v>46222</v>
          </cell>
          <cell r="AS305">
            <v>46312</v>
          </cell>
          <cell r="AT305">
            <v>46312</v>
          </cell>
          <cell r="AU305">
            <v>46222</v>
          </cell>
          <cell r="AV305">
            <v>46407</v>
          </cell>
          <cell r="AW305">
            <v>0</v>
          </cell>
          <cell r="AX305">
            <v>0</v>
          </cell>
          <cell r="AY305">
            <v>0</v>
          </cell>
        </row>
        <row r="306">
          <cell r="C306" t="str">
            <v>BWID164054</v>
          </cell>
          <cell r="U306">
            <v>45785.770833333299</v>
          </cell>
          <cell r="V306">
            <v>45785.770833333299</v>
          </cell>
          <cell r="W306">
            <v>45785.770833333299</v>
          </cell>
          <cell r="X306">
            <v>45785.770833333299</v>
          </cell>
          <cell r="Y306">
            <v>45785.770833333299</v>
          </cell>
          <cell r="Z306">
            <v>45785.770833333299</v>
          </cell>
          <cell r="AA306">
            <v>45785.770833333299</v>
          </cell>
          <cell r="AB306">
            <v>45785.770833333299</v>
          </cell>
          <cell r="AC306">
            <v>45785.770833333299</v>
          </cell>
          <cell r="AD306" t="str">
            <v>630</v>
          </cell>
          <cell r="AE306" t="str">
            <v>630</v>
          </cell>
          <cell r="AF306" t="str">
            <v>630</v>
          </cell>
          <cell r="AG306" t="str">
            <v>630</v>
          </cell>
          <cell r="AH306" t="str">
            <v>630</v>
          </cell>
          <cell r="AI306" t="str">
            <v>630</v>
          </cell>
          <cell r="AJ306" t="str">
            <v>1000</v>
          </cell>
          <cell r="AK306" t="str">
            <v>630</v>
          </cell>
          <cell r="AL306" t="str">
            <v>630</v>
          </cell>
          <cell r="AM306">
            <v>3</v>
          </cell>
          <cell r="AN306">
            <v>45965</v>
          </cell>
          <cell r="AO306">
            <v>45965</v>
          </cell>
          <cell r="AP306">
            <v>45965</v>
          </cell>
          <cell r="AQ306">
            <v>45965</v>
          </cell>
          <cell r="AR306">
            <v>45965</v>
          </cell>
          <cell r="AS306">
            <v>46055</v>
          </cell>
          <cell r="AT306">
            <v>46150</v>
          </cell>
          <cell r="AU306">
            <v>45965</v>
          </cell>
          <cell r="AV306">
            <v>46150</v>
          </cell>
          <cell r="AW306">
            <v>1</v>
          </cell>
          <cell r="AX306">
            <v>1</v>
          </cell>
          <cell r="AY306">
            <v>0</v>
          </cell>
        </row>
        <row r="307">
          <cell r="C307" t="str">
            <v>BWID164091</v>
          </cell>
          <cell r="U307">
            <v>46008.770833333299</v>
          </cell>
          <cell r="V307">
            <v>46008.770833333299</v>
          </cell>
          <cell r="W307">
            <v>46008.770833333299</v>
          </cell>
          <cell r="X307">
            <v>46008.770833333299</v>
          </cell>
          <cell r="Y307">
            <v>46008.770833333299</v>
          </cell>
          <cell r="Z307">
            <v>46008.770833333299</v>
          </cell>
          <cell r="AA307">
            <v>46008.770833333299</v>
          </cell>
          <cell r="AB307">
            <v>46008.770833333299</v>
          </cell>
          <cell r="AC307">
            <v>45313.770833333299</v>
          </cell>
          <cell r="AD307" t="str">
            <v>645</v>
          </cell>
          <cell r="AE307" t="str">
            <v>645</v>
          </cell>
          <cell r="AF307" t="str">
            <v>645</v>
          </cell>
          <cell r="AG307" t="str">
            <v>645</v>
          </cell>
          <cell r="AH307" t="str">
            <v>645</v>
          </cell>
          <cell r="AI307" t="str">
            <v>1395</v>
          </cell>
          <cell r="AJ307" t="str">
            <v>1000</v>
          </cell>
          <cell r="AK307" t="str">
            <v>1395</v>
          </cell>
          <cell r="AL307" t="str">
            <v>1395</v>
          </cell>
          <cell r="AM307">
            <v>4</v>
          </cell>
          <cell r="AN307">
            <v>46188</v>
          </cell>
          <cell r="AO307">
            <v>46188</v>
          </cell>
          <cell r="AP307">
            <v>46188</v>
          </cell>
          <cell r="AQ307">
            <v>46188</v>
          </cell>
          <cell r="AR307">
            <v>46188</v>
          </cell>
          <cell r="AS307">
            <v>46278</v>
          </cell>
          <cell r="AT307">
            <v>46277</v>
          </cell>
          <cell r="AU307">
            <v>46188</v>
          </cell>
          <cell r="AV307">
            <v>45678</v>
          </cell>
          <cell r="AW307">
            <v>1</v>
          </cell>
          <cell r="AX307">
            <v>0</v>
          </cell>
          <cell r="AY307">
            <v>0</v>
          </cell>
        </row>
        <row r="308">
          <cell r="C308" t="str">
            <v>BWID164076</v>
          </cell>
          <cell r="U308">
            <v>45823.770833333299</v>
          </cell>
          <cell r="V308">
            <v>45823.770833333299</v>
          </cell>
          <cell r="W308">
            <v>45823.770833333299</v>
          </cell>
          <cell r="X308">
            <v>45823.770833333299</v>
          </cell>
          <cell r="Y308">
            <v>45823.770833333299</v>
          </cell>
          <cell r="Z308">
            <v>45823.770833333299</v>
          </cell>
          <cell r="AA308">
            <v>45823.770833333299</v>
          </cell>
          <cell r="AB308">
            <v>45823.770833333299</v>
          </cell>
          <cell r="AC308">
            <v>45823.770833333299</v>
          </cell>
          <cell r="AD308" t="str">
            <v>90</v>
          </cell>
          <cell r="AE308" t="str">
            <v>90</v>
          </cell>
          <cell r="AF308" t="str">
            <v>90</v>
          </cell>
          <cell r="AG308" t="str">
            <v>90</v>
          </cell>
          <cell r="AH308" t="str">
            <v>90</v>
          </cell>
          <cell r="AI308" t="str">
            <v>90</v>
          </cell>
          <cell r="AJ308" t="str">
            <v>1000</v>
          </cell>
          <cell r="AK308" t="str">
            <v>90</v>
          </cell>
          <cell r="AL308" t="str">
            <v>90</v>
          </cell>
          <cell r="AM308">
            <v>3</v>
          </cell>
          <cell r="AN308">
            <v>46003</v>
          </cell>
          <cell r="AO308">
            <v>46003</v>
          </cell>
          <cell r="AP308">
            <v>46003</v>
          </cell>
          <cell r="AQ308">
            <v>46003</v>
          </cell>
          <cell r="AR308">
            <v>46003</v>
          </cell>
          <cell r="AS308">
            <v>46057</v>
          </cell>
          <cell r="AT308">
            <v>46188</v>
          </cell>
          <cell r="AU308">
            <v>46003</v>
          </cell>
          <cell r="AV308">
            <v>46057</v>
          </cell>
          <cell r="AW308">
            <v>1</v>
          </cell>
          <cell r="AX308">
            <v>1</v>
          </cell>
          <cell r="AY308">
            <v>0</v>
          </cell>
        </row>
        <row r="309">
          <cell r="C309" t="str">
            <v>BXJD121872</v>
          </cell>
          <cell r="U309">
            <v>46008.770833333299</v>
          </cell>
          <cell r="V309">
            <v>46008.770833333299</v>
          </cell>
          <cell r="W309">
            <v>46008.770833333299</v>
          </cell>
          <cell r="X309">
            <v>46008.770833333299</v>
          </cell>
          <cell r="Y309">
            <v>46008.770833333299</v>
          </cell>
          <cell r="Z309">
            <v>46008.770833333299</v>
          </cell>
          <cell r="AA309">
            <v>46008.770833333299</v>
          </cell>
          <cell r="AB309">
            <v>46008.770833333299</v>
          </cell>
          <cell r="AC309">
            <v>46008.770833333299</v>
          </cell>
          <cell r="AD309" t="str">
            <v>1190</v>
          </cell>
          <cell r="AE309" t="str">
            <v>440</v>
          </cell>
          <cell r="AF309" t="str">
            <v>440</v>
          </cell>
          <cell r="AG309" t="str">
            <v>440</v>
          </cell>
          <cell r="AH309" t="str">
            <v>440</v>
          </cell>
          <cell r="AI309" t="str">
            <v>1190</v>
          </cell>
          <cell r="AJ309" t="str">
            <v>1000</v>
          </cell>
          <cell r="AK309" t="str">
            <v>1190</v>
          </cell>
          <cell r="AL309" t="str">
            <v>1189</v>
          </cell>
          <cell r="AM309">
            <v>4</v>
          </cell>
          <cell r="AN309">
            <v>46188</v>
          </cell>
          <cell r="AO309">
            <v>46172</v>
          </cell>
          <cell r="AP309">
            <v>46172</v>
          </cell>
          <cell r="AQ309">
            <v>46172</v>
          </cell>
          <cell r="AR309">
            <v>46172</v>
          </cell>
          <cell r="AS309">
            <v>46278</v>
          </cell>
          <cell r="AT309">
            <v>46312</v>
          </cell>
          <cell r="AU309">
            <v>46188</v>
          </cell>
          <cell r="AV309">
            <v>46359</v>
          </cell>
          <cell r="AW309">
            <v>0</v>
          </cell>
          <cell r="AX309">
            <v>0</v>
          </cell>
          <cell r="AY309">
            <v>0</v>
          </cell>
        </row>
        <row r="310">
          <cell r="C310" t="str">
            <v>BXJD164143</v>
          </cell>
          <cell r="U310">
            <v>45704.770833333299</v>
          </cell>
          <cell r="V310">
            <v>45704.770833333299</v>
          </cell>
          <cell r="W310">
            <v>45704.770833333299</v>
          </cell>
          <cell r="X310">
            <v>45704.770833333299</v>
          </cell>
          <cell r="Y310">
            <v>45704.770833333299</v>
          </cell>
          <cell r="Z310">
            <v>45704.770833333299</v>
          </cell>
          <cell r="AA310">
            <v>45704.770833333299</v>
          </cell>
          <cell r="AB310">
            <v>45704.770833333299</v>
          </cell>
          <cell r="AC310">
            <v>45704.770833333299</v>
          </cell>
          <cell r="AD310" t="str">
            <v>100</v>
          </cell>
          <cell r="AE310" t="str">
            <v>100</v>
          </cell>
          <cell r="AF310" t="str">
            <v>100</v>
          </cell>
          <cell r="AG310" t="str">
            <v>100</v>
          </cell>
          <cell r="AH310" t="str">
            <v>100</v>
          </cell>
          <cell r="AI310" t="str">
            <v>600</v>
          </cell>
          <cell r="AJ310" t="str">
            <v>1000</v>
          </cell>
          <cell r="AK310" t="str">
            <v>600</v>
          </cell>
          <cell r="AL310" t="str">
            <v>600</v>
          </cell>
          <cell r="AM310">
            <v>1</v>
          </cell>
          <cell r="AN310">
            <v>45884</v>
          </cell>
          <cell r="AO310">
            <v>45884</v>
          </cell>
          <cell r="AP310">
            <v>45884</v>
          </cell>
          <cell r="AQ310">
            <v>45884</v>
          </cell>
          <cell r="AR310">
            <v>45884</v>
          </cell>
          <cell r="AS310">
            <v>45974</v>
          </cell>
          <cell r="AT310">
            <v>46069</v>
          </cell>
          <cell r="AU310">
            <v>45884</v>
          </cell>
          <cell r="AV310">
            <v>46069</v>
          </cell>
          <cell r="AW310">
            <v>1</v>
          </cell>
          <cell r="AX310">
            <v>1</v>
          </cell>
          <cell r="AY310">
            <v>0</v>
          </cell>
        </row>
        <row r="311">
          <cell r="C311" t="str">
            <v>BXKD121881</v>
          </cell>
          <cell r="U311">
            <v>45341.770833333299</v>
          </cell>
          <cell r="V311">
            <v>45341.770833333299</v>
          </cell>
          <cell r="W311">
            <v>45341.770833333299</v>
          </cell>
          <cell r="X311">
            <v>45341.770833333299</v>
          </cell>
          <cell r="Y311">
            <v>45341.770833333299</v>
          </cell>
          <cell r="Z311">
            <v>45341.770833333299</v>
          </cell>
          <cell r="AA311">
            <v>45341.770833333299</v>
          </cell>
          <cell r="AB311">
            <v>45341.770833333299</v>
          </cell>
          <cell r="AC311">
            <v>45341.770833333299</v>
          </cell>
          <cell r="AD311" t="str">
            <v>330</v>
          </cell>
          <cell r="AE311" t="str">
            <v>420</v>
          </cell>
          <cell r="AF311" t="str">
            <v>420</v>
          </cell>
          <cell r="AG311" t="str">
            <v>420</v>
          </cell>
          <cell r="AH311" t="str">
            <v>420</v>
          </cell>
          <cell r="AI311" t="str">
            <v>1171</v>
          </cell>
          <cell r="AJ311" t="str">
            <v>1000</v>
          </cell>
          <cell r="AK311" t="str">
            <v>1171</v>
          </cell>
          <cell r="AL311" t="str">
            <v>1170</v>
          </cell>
          <cell r="AM311">
            <v>0</v>
          </cell>
          <cell r="AW311">
            <v>0</v>
          </cell>
          <cell r="AX311">
            <v>0</v>
          </cell>
          <cell r="AY311">
            <v>0</v>
          </cell>
        </row>
        <row r="312">
          <cell r="C312" t="str">
            <v>BXKD231814</v>
          </cell>
          <cell r="U312">
            <v>45345.770833333299</v>
          </cell>
          <cell r="V312">
            <v>45345.770833333299</v>
          </cell>
          <cell r="W312">
            <v>45345.770833333299</v>
          </cell>
          <cell r="X312">
            <v>45345.770833333299</v>
          </cell>
          <cell r="Y312">
            <v>45345.770833333299</v>
          </cell>
          <cell r="Z312">
            <v>45345.770833333299</v>
          </cell>
          <cell r="AA312">
            <v>45345.770833333299</v>
          </cell>
          <cell r="AB312">
            <v>45345.770833333299</v>
          </cell>
          <cell r="AC312">
            <v>45345.770833333299</v>
          </cell>
          <cell r="AD312" t="str">
            <v>440</v>
          </cell>
          <cell r="AE312" t="str">
            <v>440</v>
          </cell>
          <cell r="AF312" t="str">
            <v>440</v>
          </cell>
          <cell r="AG312" t="str">
            <v>440</v>
          </cell>
          <cell r="AH312" t="str">
            <v>440</v>
          </cell>
          <cell r="AI312" t="str">
            <v>1190</v>
          </cell>
          <cell r="AJ312" t="str">
            <v>1000</v>
          </cell>
          <cell r="AK312" t="str">
            <v>1190</v>
          </cell>
          <cell r="AL312" t="str">
            <v>1190</v>
          </cell>
          <cell r="AM312">
            <v>0</v>
          </cell>
          <cell r="AW312">
            <v>0</v>
          </cell>
          <cell r="AX312">
            <v>0</v>
          </cell>
          <cell r="AY312">
            <v>0</v>
          </cell>
        </row>
        <row r="313">
          <cell r="C313" t="str">
            <v>BXJD164130</v>
          </cell>
          <cell r="U313">
            <v>45588.770833333299</v>
          </cell>
          <cell r="V313">
            <v>45588.770833333299</v>
          </cell>
          <cell r="W313">
            <v>45588.770833333299</v>
          </cell>
          <cell r="X313">
            <v>45588.770833333299</v>
          </cell>
          <cell r="Y313">
            <v>45588.770833333299</v>
          </cell>
          <cell r="Z313">
            <v>45588.770833333299</v>
          </cell>
          <cell r="AA313">
            <v>45588.770833333299</v>
          </cell>
          <cell r="AB313">
            <v>45588.770833333299</v>
          </cell>
          <cell r="AC313">
            <v>45588.770833333299</v>
          </cell>
          <cell r="AD313" t="str">
            <v>30</v>
          </cell>
          <cell r="AE313" t="str">
            <v>30</v>
          </cell>
          <cell r="AF313" t="str">
            <v>30</v>
          </cell>
          <cell r="AG313" t="str">
            <v>30</v>
          </cell>
          <cell r="AH313" t="str">
            <v>30</v>
          </cell>
          <cell r="AI313" t="str">
            <v>530</v>
          </cell>
          <cell r="AJ313" t="str">
            <v>1000</v>
          </cell>
          <cell r="AK313" t="str">
            <v>530</v>
          </cell>
          <cell r="AL313" t="str">
            <v>530</v>
          </cell>
          <cell r="AM313">
            <v>1</v>
          </cell>
          <cell r="AN313">
            <v>45768</v>
          </cell>
          <cell r="AO313">
            <v>45768</v>
          </cell>
          <cell r="AP313">
            <v>45768</v>
          </cell>
          <cell r="AQ313">
            <v>45768</v>
          </cell>
          <cell r="AR313">
            <v>45768</v>
          </cell>
          <cell r="AS313">
            <v>45858</v>
          </cell>
          <cell r="AT313">
            <v>45953</v>
          </cell>
          <cell r="AU313">
            <v>45768</v>
          </cell>
          <cell r="AV313">
            <v>45953</v>
          </cell>
          <cell r="AW313">
            <v>1</v>
          </cell>
          <cell r="AX313">
            <v>0</v>
          </cell>
          <cell r="AY313">
            <v>0</v>
          </cell>
        </row>
        <row r="314">
          <cell r="C314" t="str">
            <v>BXJD164132</v>
          </cell>
          <cell r="U314">
            <v>45655.770833333299</v>
          </cell>
          <cell r="V314">
            <v>45655.770833333299</v>
          </cell>
          <cell r="W314">
            <v>45655.770833333299</v>
          </cell>
          <cell r="X314">
            <v>45655.770833333299</v>
          </cell>
          <cell r="Y314">
            <v>45655.770833333299</v>
          </cell>
          <cell r="Z314">
            <v>45340.770833333299</v>
          </cell>
          <cell r="AA314">
            <v>45655.770833333299</v>
          </cell>
          <cell r="AB314">
            <v>45340.770833333299</v>
          </cell>
          <cell r="AC314">
            <v>45340.770833333299</v>
          </cell>
          <cell r="AD314" t="str">
            <v>5</v>
          </cell>
          <cell r="AE314" t="str">
            <v>84</v>
          </cell>
          <cell r="AF314" t="str">
            <v>84</v>
          </cell>
          <cell r="AG314" t="str">
            <v>84</v>
          </cell>
          <cell r="AH314" t="str">
            <v>84</v>
          </cell>
          <cell r="AI314" t="str">
            <v>584</v>
          </cell>
          <cell r="AJ314" t="str">
            <v>1000</v>
          </cell>
          <cell r="AK314" t="str">
            <v>584</v>
          </cell>
          <cell r="AL314" t="str">
            <v>584</v>
          </cell>
          <cell r="AM314">
            <v>2</v>
          </cell>
          <cell r="AN314">
            <v>45835</v>
          </cell>
          <cell r="AO314">
            <v>45835</v>
          </cell>
          <cell r="AP314">
            <v>45835</v>
          </cell>
          <cell r="AQ314">
            <v>45835</v>
          </cell>
          <cell r="AR314">
            <v>45835</v>
          </cell>
          <cell r="AS314">
            <v>45610</v>
          </cell>
          <cell r="AT314">
            <v>46020</v>
          </cell>
          <cell r="AU314">
            <v>45520</v>
          </cell>
          <cell r="AV314">
            <v>45705</v>
          </cell>
          <cell r="AW314">
            <v>1</v>
          </cell>
          <cell r="AX314">
            <v>0</v>
          </cell>
          <cell r="AY314">
            <v>0</v>
          </cell>
        </row>
        <row r="315">
          <cell r="C315" t="str">
            <v>BWHD164039</v>
          </cell>
          <cell r="U315">
            <v>46071.770833333299</v>
          </cell>
          <cell r="V315">
            <v>46071.770833333299</v>
          </cell>
          <cell r="W315">
            <v>46071.770833333299</v>
          </cell>
          <cell r="X315">
            <v>46071.770833333299</v>
          </cell>
          <cell r="Y315">
            <v>46071.770833333299</v>
          </cell>
          <cell r="Z315">
            <v>46071.770833333299</v>
          </cell>
          <cell r="AA315">
            <v>46071.770833333299</v>
          </cell>
          <cell r="AB315">
            <v>46071.770833333299</v>
          </cell>
          <cell r="AC315">
            <v>46071.770833333299</v>
          </cell>
          <cell r="AD315" t="str">
            <v>1500</v>
          </cell>
          <cell r="AE315" t="str">
            <v>750</v>
          </cell>
          <cell r="AF315" t="str">
            <v>500</v>
          </cell>
          <cell r="AG315" t="str">
            <v>750</v>
          </cell>
          <cell r="AH315" t="str">
            <v>750</v>
          </cell>
          <cell r="AI315" t="str">
            <v>1500</v>
          </cell>
          <cell r="AJ315" t="str">
            <v>1000</v>
          </cell>
          <cell r="AK315" t="str">
            <v>1500</v>
          </cell>
          <cell r="AL315" t="str">
            <v>3000</v>
          </cell>
          <cell r="AM315">
            <v>5</v>
          </cell>
          <cell r="AN315">
            <v>46251</v>
          </cell>
          <cell r="AO315">
            <v>46222</v>
          </cell>
          <cell r="AP315">
            <v>46172</v>
          </cell>
          <cell r="AQ315">
            <v>46222</v>
          </cell>
          <cell r="AR315">
            <v>46222</v>
          </cell>
          <cell r="AS315">
            <v>46341</v>
          </cell>
          <cell r="AT315">
            <v>46272</v>
          </cell>
          <cell r="AU315">
            <v>46251</v>
          </cell>
          <cell r="AV315">
            <v>46436</v>
          </cell>
          <cell r="AW315">
            <v>0</v>
          </cell>
          <cell r="AX315">
            <v>0</v>
          </cell>
          <cell r="AY315">
            <v>0</v>
          </cell>
        </row>
        <row r="316">
          <cell r="C316" t="str">
            <v>BXKD231832</v>
          </cell>
          <cell r="U316">
            <v>45354.770833333299</v>
          </cell>
          <cell r="V316">
            <v>45354.770833333299</v>
          </cell>
          <cell r="W316">
            <v>45354.770833333299</v>
          </cell>
          <cell r="X316">
            <v>45354.770833333299</v>
          </cell>
          <cell r="Y316">
            <v>45354.770833333299</v>
          </cell>
          <cell r="Z316">
            <v>45354.770833333299</v>
          </cell>
          <cell r="AA316">
            <v>45354.770833333299</v>
          </cell>
          <cell r="AB316">
            <v>45354.770833333299</v>
          </cell>
          <cell r="AC316">
            <v>45354.770833333299</v>
          </cell>
          <cell r="AD316" t="str">
            <v>240</v>
          </cell>
          <cell r="AE316" t="str">
            <v>240</v>
          </cell>
          <cell r="AF316" t="str">
            <v>240</v>
          </cell>
          <cell r="AG316" t="str">
            <v>240</v>
          </cell>
          <cell r="AH316" t="str">
            <v>240</v>
          </cell>
          <cell r="AI316" t="str">
            <v>1240</v>
          </cell>
          <cell r="AJ316" t="str">
            <v>1000</v>
          </cell>
          <cell r="AK316" t="str">
            <v>1240</v>
          </cell>
          <cell r="AL316" t="str">
            <v>1240</v>
          </cell>
          <cell r="AM316">
            <v>0</v>
          </cell>
          <cell r="AW316">
            <v>0</v>
          </cell>
          <cell r="AX316">
            <v>0</v>
          </cell>
          <cell r="AY316">
            <v>0</v>
          </cell>
        </row>
        <row r="317">
          <cell r="C317" t="str">
            <v>BXJD121862</v>
          </cell>
          <cell r="U317">
            <v>45354.770833333299</v>
          </cell>
          <cell r="V317">
            <v>45354.770833333299</v>
          </cell>
          <cell r="W317">
            <v>45354.770833333299</v>
          </cell>
          <cell r="X317">
            <v>45354.770833333299</v>
          </cell>
          <cell r="Y317">
            <v>45354.770833333299</v>
          </cell>
          <cell r="Z317">
            <v>45354.770833333299</v>
          </cell>
          <cell r="AA317">
            <v>45354.770833333299</v>
          </cell>
          <cell r="AB317">
            <v>45354.770833333299</v>
          </cell>
          <cell r="AC317">
            <v>45354.770833333299</v>
          </cell>
          <cell r="AD317" t="str">
            <v>310</v>
          </cell>
          <cell r="AE317" t="str">
            <v>310</v>
          </cell>
          <cell r="AF317" t="str">
            <v>310</v>
          </cell>
          <cell r="AG317" t="str">
            <v>310</v>
          </cell>
          <cell r="AH317" t="str">
            <v>310</v>
          </cell>
          <cell r="AI317" t="str">
            <v>1310</v>
          </cell>
          <cell r="AJ317" t="str">
            <v>1000</v>
          </cell>
          <cell r="AK317" t="str">
            <v>1310</v>
          </cell>
          <cell r="AL317" t="str">
            <v>1310</v>
          </cell>
          <cell r="AM317">
            <v>0</v>
          </cell>
          <cell r="AW317">
            <v>0</v>
          </cell>
          <cell r="AX317">
            <v>0</v>
          </cell>
          <cell r="AY317">
            <v>0</v>
          </cell>
        </row>
        <row r="318">
          <cell r="C318" t="str">
            <v>BXKD164174</v>
          </cell>
          <cell r="U318">
            <v>46071.770833333299</v>
          </cell>
          <cell r="V318">
            <v>46071.770833333299</v>
          </cell>
          <cell r="W318">
            <v>46071.770833333299</v>
          </cell>
          <cell r="X318">
            <v>46071.770833333299</v>
          </cell>
          <cell r="Y318">
            <v>46071.770833333299</v>
          </cell>
          <cell r="Z318">
            <v>46071.770833333299</v>
          </cell>
          <cell r="AA318">
            <v>46071.770833333299</v>
          </cell>
          <cell r="AB318">
            <v>46071.770833333299</v>
          </cell>
          <cell r="AC318">
            <v>46071.770833333299</v>
          </cell>
          <cell r="AD318" t="str">
            <v>720</v>
          </cell>
          <cell r="AE318" t="str">
            <v>720</v>
          </cell>
          <cell r="AF318" t="str">
            <v>720</v>
          </cell>
          <cell r="AG318" t="str">
            <v>720</v>
          </cell>
          <cell r="AH318" t="str">
            <v>720</v>
          </cell>
          <cell r="AI318" t="str">
            <v>1480</v>
          </cell>
          <cell r="AJ318" t="str">
            <v>1000</v>
          </cell>
          <cell r="AK318" t="str">
            <v>1480</v>
          </cell>
          <cell r="AL318" t="str">
            <v>1480</v>
          </cell>
          <cell r="AM318">
            <v>6</v>
          </cell>
          <cell r="AN318">
            <v>46197</v>
          </cell>
          <cell r="AO318">
            <v>46197</v>
          </cell>
          <cell r="AP318">
            <v>46197</v>
          </cell>
          <cell r="AQ318">
            <v>46197</v>
          </cell>
          <cell r="AR318">
            <v>46197</v>
          </cell>
          <cell r="AS318">
            <v>46323</v>
          </cell>
          <cell r="AT318">
            <v>46243</v>
          </cell>
          <cell r="AU318">
            <v>46251</v>
          </cell>
          <cell r="AV318">
            <v>46323</v>
          </cell>
          <cell r="AW318">
            <v>0</v>
          </cell>
          <cell r="AX318">
            <v>0</v>
          </cell>
          <cell r="AY318">
            <v>0</v>
          </cell>
        </row>
        <row r="319">
          <cell r="C319" t="str">
            <v>BXKS035317</v>
          </cell>
          <cell r="U319">
            <v>45359.770833333299</v>
          </cell>
          <cell r="V319">
            <v>45359.770833333299</v>
          </cell>
          <cell r="X319">
            <v>45359.770833333299</v>
          </cell>
          <cell r="Y319">
            <v>45359.770833333299</v>
          </cell>
          <cell r="Z319">
            <v>45359.770833333299</v>
          </cell>
          <cell r="AA319">
            <v>45359.770833333299</v>
          </cell>
          <cell r="AB319">
            <v>45359.770833333299</v>
          </cell>
          <cell r="AC319">
            <v>45359.770833333299</v>
          </cell>
          <cell r="AD319" t="str">
            <v>290</v>
          </cell>
          <cell r="AE319" t="str">
            <v>290</v>
          </cell>
          <cell r="AF319" t="str">
            <v>290</v>
          </cell>
          <cell r="AG319" t="str">
            <v>290</v>
          </cell>
          <cell r="AH319" t="str">
            <v>290</v>
          </cell>
          <cell r="AI319" t="str">
            <v>1290</v>
          </cell>
          <cell r="AJ319" t="str">
            <v>1000</v>
          </cell>
          <cell r="AK319" t="str">
            <v>1290</v>
          </cell>
          <cell r="AL319" t="str">
            <v>1290</v>
          </cell>
          <cell r="AM319">
            <v>0</v>
          </cell>
          <cell r="AW319">
            <v>0</v>
          </cell>
          <cell r="AX319">
            <v>0</v>
          </cell>
          <cell r="AY319">
            <v>0</v>
          </cell>
        </row>
        <row r="320">
          <cell r="C320" t="str">
            <v>BWID164096</v>
          </cell>
          <cell r="U320">
            <v>46058.770833333299</v>
          </cell>
          <cell r="V320">
            <v>45812.770833333299</v>
          </cell>
          <cell r="W320">
            <v>45812.770833333299</v>
          </cell>
          <cell r="X320">
            <v>46058.770833333299</v>
          </cell>
          <cell r="Y320">
            <v>46058.770833333299</v>
          </cell>
          <cell r="Z320">
            <v>45812.770833333299</v>
          </cell>
          <cell r="AA320">
            <v>45812.770833333299</v>
          </cell>
          <cell r="AB320">
            <v>45812.770833333299</v>
          </cell>
          <cell r="AC320">
            <v>45812.770833333299</v>
          </cell>
          <cell r="AD320" t="str">
            <v>500</v>
          </cell>
          <cell r="AE320" t="str">
            <v>300</v>
          </cell>
          <cell r="AF320" t="str">
            <v>300</v>
          </cell>
          <cell r="AG320" t="str">
            <v>500</v>
          </cell>
          <cell r="AH320" t="str">
            <v>500</v>
          </cell>
          <cell r="AI320" t="str">
            <v>1500</v>
          </cell>
          <cell r="AJ320" t="str">
            <v>1000</v>
          </cell>
          <cell r="AK320" t="str">
            <v>1500</v>
          </cell>
          <cell r="AL320" t="str">
            <v>3000</v>
          </cell>
          <cell r="AM320">
            <v>6</v>
          </cell>
          <cell r="AN320">
            <v>46142</v>
          </cell>
          <cell r="AO320">
            <v>45992</v>
          </cell>
          <cell r="AP320">
            <v>45992</v>
          </cell>
          <cell r="AQ320">
            <v>46142</v>
          </cell>
          <cell r="AR320">
            <v>46142</v>
          </cell>
          <cell r="AS320">
            <v>46082</v>
          </cell>
          <cell r="AT320">
            <v>46177</v>
          </cell>
          <cell r="AU320">
            <v>45992</v>
          </cell>
          <cell r="AV320">
            <v>46177</v>
          </cell>
          <cell r="AW320">
            <v>1</v>
          </cell>
          <cell r="AX320">
            <v>0</v>
          </cell>
          <cell r="AY320">
            <v>1</v>
          </cell>
        </row>
        <row r="321">
          <cell r="C321" t="str">
            <v>BXKD164166</v>
          </cell>
          <cell r="U321">
            <v>45441.770833333299</v>
          </cell>
          <cell r="V321">
            <v>45441.770833333299</v>
          </cell>
          <cell r="W321">
            <v>45441.770833333299</v>
          </cell>
          <cell r="X321">
            <v>45441.770833333299</v>
          </cell>
          <cell r="Y321">
            <v>45441.770833333299</v>
          </cell>
          <cell r="Z321">
            <v>45441.770833333299</v>
          </cell>
          <cell r="AA321">
            <v>45441.770833333299</v>
          </cell>
          <cell r="AB321">
            <v>45441.770833333299</v>
          </cell>
          <cell r="AC321">
            <v>45441.770833333299</v>
          </cell>
          <cell r="AD321" t="str">
            <v>60</v>
          </cell>
          <cell r="AE321" t="str">
            <v>60</v>
          </cell>
          <cell r="AF321" t="str">
            <v>60</v>
          </cell>
          <cell r="AG321" t="str">
            <v>60</v>
          </cell>
          <cell r="AH321" t="str">
            <v>60</v>
          </cell>
          <cell r="AI321" t="str">
            <v>60</v>
          </cell>
          <cell r="AJ321" t="str">
            <v>1000</v>
          </cell>
          <cell r="AK321" t="str">
            <v>60</v>
          </cell>
          <cell r="AL321" t="str">
            <v>60</v>
          </cell>
          <cell r="AM321">
            <v>0</v>
          </cell>
          <cell r="AW321">
            <v>0</v>
          </cell>
          <cell r="AX321">
            <v>0</v>
          </cell>
          <cell r="AY321">
            <v>0</v>
          </cell>
        </row>
        <row r="322">
          <cell r="C322" t="str">
            <v>BXKD164191</v>
          </cell>
          <cell r="U322">
            <v>45971.770833333299</v>
          </cell>
          <cell r="V322">
            <v>45971.770833333299</v>
          </cell>
          <cell r="W322">
            <v>45971.770833333299</v>
          </cell>
          <cell r="X322">
            <v>45971.770833333299</v>
          </cell>
          <cell r="Y322">
            <v>45971.770833333299</v>
          </cell>
          <cell r="Z322">
            <v>45935.770833333299</v>
          </cell>
          <cell r="AA322">
            <v>45935.770833333299</v>
          </cell>
          <cell r="AB322">
            <v>45935.770833333299</v>
          </cell>
          <cell r="AC322">
            <v>45935.770833333299</v>
          </cell>
          <cell r="AD322" t="str">
            <v>465</v>
          </cell>
          <cell r="AE322" t="str">
            <v>465</v>
          </cell>
          <cell r="AF322" t="str">
            <v>465</v>
          </cell>
          <cell r="AG322" t="str">
            <v>465</v>
          </cell>
          <cell r="AH322" t="str">
            <v>465</v>
          </cell>
          <cell r="AI322" t="str">
            <v>685</v>
          </cell>
          <cell r="AJ322" t="str">
            <v>1000</v>
          </cell>
          <cell r="AK322" t="str">
            <v>685</v>
          </cell>
          <cell r="AL322" t="str">
            <v>685</v>
          </cell>
          <cell r="AM322">
            <v>5</v>
          </cell>
          <cell r="AN322">
            <v>46123</v>
          </cell>
          <cell r="AO322">
            <v>46123</v>
          </cell>
          <cell r="AP322">
            <v>46123</v>
          </cell>
          <cell r="AQ322">
            <v>46123</v>
          </cell>
          <cell r="AR322">
            <v>46123</v>
          </cell>
          <cell r="AS322">
            <v>46167</v>
          </cell>
          <cell r="AT322">
            <v>46230</v>
          </cell>
          <cell r="AU322">
            <v>46115</v>
          </cell>
          <cell r="AV322">
            <v>46167</v>
          </cell>
          <cell r="AW322">
            <v>0</v>
          </cell>
          <cell r="AX322">
            <v>0</v>
          </cell>
          <cell r="AY322">
            <v>0</v>
          </cell>
        </row>
        <row r="323">
          <cell r="C323" t="str">
            <v>BXKD121877</v>
          </cell>
          <cell r="U323">
            <v>45383.770833333299</v>
          </cell>
          <cell r="V323">
            <v>45383.770833333299</v>
          </cell>
          <cell r="W323">
            <v>45383.770833333299</v>
          </cell>
          <cell r="X323">
            <v>45383.770833333299</v>
          </cell>
          <cell r="Y323">
            <v>45383.770833333299</v>
          </cell>
          <cell r="Z323">
            <v>45383.770833333299</v>
          </cell>
          <cell r="AA323">
            <v>45383.770833333299</v>
          </cell>
          <cell r="AB323">
            <v>45383.770833333299</v>
          </cell>
          <cell r="AC323">
            <v>45383.770833333299</v>
          </cell>
          <cell r="AD323" t="str">
            <v>240</v>
          </cell>
          <cell r="AE323" t="str">
            <v>240</v>
          </cell>
          <cell r="AF323" t="str">
            <v>240</v>
          </cell>
          <cell r="AG323" t="str">
            <v>240</v>
          </cell>
          <cell r="AH323" t="str">
            <v>240</v>
          </cell>
          <cell r="AI323" t="str">
            <v>990</v>
          </cell>
          <cell r="AJ323" t="str">
            <v>1000</v>
          </cell>
          <cell r="AK323" t="str">
            <v>990</v>
          </cell>
          <cell r="AL323" t="str">
            <v>990</v>
          </cell>
          <cell r="AM323">
            <v>0</v>
          </cell>
          <cell r="AW323">
            <v>0</v>
          </cell>
          <cell r="AX323">
            <v>0</v>
          </cell>
          <cell r="AY323">
            <v>0</v>
          </cell>
        </row>
        <row r="324">
          <cell r="C324" t="str">
            <v>BXKD164199</v>
          </cell>
          <cell r="U324">
            <v>45433.770833333299</v>
          </cell>
          <cell r="V324">
            <v>45448.770833333299</v>
          </cell>
          <cell r="W324">
            <v>45448.770833333299</v>
          </cell>
          <cell r="X324">
            <v>45448.770833333299</v>
          </cell>
          <cell r="Y324">
            <v>45448.770833333299</v>
          </cell>
          <cell r="Z324">
            <v>45385.770833333299</v>
          </cell>
          <cell r="AA324">
            <v>45385.770833333299</v>
          </cell>
          <cell r="AB324">
            <v>45385.770833333299</v>
          </cell>
          <cell r="AC324">
            <v>45385.770833333299</v>
          </cell>
          <cell r="AD324" t="str">
            <v>510</v>
          </cell>
          <cell r="AE324" t="str">
            <v>510</v>
          </cell>
          <cell r="AF324" t="str">
            <v>510</v>
          </cell>
          <cell r="AG324" t="str">
            <v>510</v>
          </cell>
          <cell r="AH324" t="str">
            <v>510</v>
          </cell>
          <cell r="AI324" t="str">
            <v>510</v>
          </cell>
          <cell r="AJ324" t="str">
            <v>1000</v>
          </cell>
          <cell r="AK324" t="str">
            <v>510</v>
          </cell>
          <cell r="AL324" t="str">
            <v>510</v>
          </cell>
          <cell r="AM324">
            <v>0</v>
          </cell>
          <cell r="AW324">
            <v>0</v>
          </cell>
          <cell r="AX324">
            <v>0</v>
          </cell>
          <cell r="AY324">
            <v>0</v>
          </cell>
        </row>
        <row r="325">
          <cell r="C325" t="str">
            <v>BXLL153793</v>
          </cell>
          <cell r="U325">
            <v>45387.770833333299</v>
          </cell>
          <cell r="V325">
            <v>45648.770833333299</v>
          </cell>
          <cell r="X325">
            <v>45648.770833333299</v>
          </cell>
          <cell r="Y325">
            <v>45648.770833333299</v>
          </cell>
          <cell r="Z325">
            <v>45387.770833333299</v>
          </cell>
          <cell r="AA325">
            <v>45387.770833333299</v>
          </cell>
          <cell r="AB325">
            <v>45397.770833333299</v>
          </cell>
          <cell r="AC325">
            <v>45387.770833333299</v>
          </cell>
          <cell r="AD325" t="str">
            <v>380</v>
          </cell>
          <cell r="AE325" t="str">
            <v>385</v>
          </cell>
          <cell r="AF325" t="str">
            <v>385</v>
          </cell>
          <cell r="AG325" t="str">
            <v>385</v>
          </cell>
          <cell r="AH325" t="str">
            <v>385</v>
          </cell>
          <cell r="AI325" t="str">
            <v>180</v>
          </cell>
          <cell r="AJ325" t="str">
            <v>1000</v>
          </cell>
          <cell r="AK325" t="str">
            <v>180</v>
          </cell>
          <cell r="AL325" t="str">
            <v>180</v>
          </cell>
          <cell r="AM325">
            <v>1</v>
          </cell>
          <cell r="AN325">
            <v>45567</v>
          </cell>
          <cell r="AO325">
            <v>45828</v>
          </cell>
          <cell r="AP325">
            <v>46155</v>
          </cell>
          <cell r="AQ325">
            <v>45828</v>
          </cell>
          <cell r="AR325">
            <v>45828</v>
          </cell>
          <cell r="AS325">
            <v>45657</v>
          </cell>
          <cell r="AT325">
            <v>45752</v>
          </cell>
          <cell r="AU325">
            <v>45577</v>
          </cell>
          <cell r="AV325">
            <v>45752</v>
          </cell>
          <cell r="AW325">
            <v>1</v>
          </cell>
          <cell r="AX325">
            <v>0</v>
          </cell>
          <cell r="AY325">
            <v>0</v>
          </cell>
        </row>
        <row r="326">
          <cell r="C326" t="str">
            <v>BWED163867</v>
          </cell>
          <cell r="U326">
            <v>45593.770833333299</v>
          </cell>
          <cell r="V326">
            <v>45593.770833333299</v>
          </cell>
          <cell r="W326">
            <v>45593.770833333299</v>
          </cell>
          <cell r="X326">
            <v>45593.770833333299</v>
          </cell>
          <cell r="Y326">
            <v>45412.770833333299</v>
          </cell>
          <cell r="Z326">
            <v>45593.770833333299</v>
          </cell>
          <cell r="AD326" t="str">
            <v>225</v>
          </cell>
          <cell r="AE326" t="str">
            <v>225</v>
          </cell>
          <cell r="AF326" t="str">
            <v>225</v>
          </cell>
          <cell r="AG326" t="str">
            <v>225</v>
          </cell>
          <cell r="AH326" t="str">
            <v>225</v>
          </cell>
          <cell r="AI326" t="str">
            <v>225</v>
          </cell>
          <cell r="AJ326" t="str">
            <v>1000</v>
          </cell>
          <cell r="AK326" t="str">
            <v>225</v>
          </cell>
          <cell r="AL326" t="str">
            <v>225</v>
          </cell>
          <cell r="AM326">
            <v>1</v>
          </cell>
          <cell r="AN326">
            <v>45773</v>
          </cell>
          <cell r="AO326">
            <v>45773</v>
          </cell>
          <cell r="AP326">
            <v>45773</v>
          </cell>
          <cell r="AQ326">
            <v>45773</v>
          </cell>
          <cell r="AR326">
            <v>45592</v>
          </cell>
          <cell r="AS326">
            <v>45863</v>
          </cell>
          <cell r="AT326">
            <v>46059</v>
          </cell>
          <cell r="AU326">
            <v>46031</v>
          </cell>
          <cell r="AV326">
            <v>46079</v>
          </cell>
          <cell r="AW326">
            <v>1</v>
          </cell>
          <cell r="AX326">
            <v>1</v>
          </cell>
          <cell r="AY326">
            <v>0</v>
          </cell>
        </row>
        <row r="327">
          <cell r="C327" t="str">
            <v>BWED163871</v>
          </cell>
          <cell r="U327">
            <v>45593.770833333299</v>
          </cell>
          <cell r="V327">
            <v>45593.770833333299</v>
          </cell>
          <cell r="W327">
            <v>45593.770833333299</v>
          </cell>
          <cell r="X327">
            <v>45593.770833333299</v>
          </cell>
          <cell r="Y327">
            <v>45593.770833333299</v>
          </cell>
          <cell r="Z327">
            <v>45593.770833333299</v>
          </cell>
          <cell r="AA327">
            <v>45593.770833333299</v>
          </cell>
          <cell r="AB327">
            <v>45593.770833333299</v>
          </cell>
          <cell r="AC327">
            <v>45593.770833333299</v>
          </cell>
          <cell r="AD327" t="str">
            <v>50</v>
          </cell>
          <cell r="AE327" t="str">
            <v>50</v>
          </cell>
          <cell r="AF327" t="str">
            <v>50</v>
          </cell>
          <cell r="AG327" t="str">
            <v>50</v>
          </cell>
          <cell r="AH327" t="str">
            <v>50</v>
          </cell>
          <cell r="AI327" t="str">
            <v>50</v>
          </cell>
          <cell r="AJ327" t="str">
            <v>1000</v>
          </cell>
          <cell r="AK327" t="str">
            <v>50</v>
          </cell>
          <cell r="AL327" t="str">
            <v>50</v>
          </cell>
          <cell r="AM327">
            <v>2</v>
          </cell>
          <cell r="AN327">
            <v>45773</v>
          </cell>
          <cell r="AO327">
            <v>45773</v>
          </cell>
          <cell r="AP327">
            <v>45773</v>
          </cell>
          <cell r="AQ327">
            <v>45773</v>
          </cell>
          <cell r="AR327">
            <v>45773</v>
          </cell>
          <cell r="AS327">
            <v>45863</v>
          </cell>
          <cell r="AT327">
            <v>45958</v>
          </cell>
          <cell r="AU327">
            <v>45773</v>
          </cell>
          <cell r="AV327">
            <v>45958</v>
          </cell>
          <cell r="AW327">
            <v>1</v>
          </cell>
          <cell r="AX327">
            <v>0</v>
          </cell>
          <cell r="AY327">
            <v>0</v>
          </cell>
        </row>
        <row r="328">
          <cell r="C328" t="str">
            <v>BXKD164206</v>
          </cell>
          <cell r="U328">
            <v>46041.770833333299</v>
          </cell>
          <cell r="V328">
            <v>46041.770833333299</v>
          </cell>
          <cell r="W328">
            <v>46041.770833333299</v>
          </cell>
          <cell r="X328">
            <v>46041.770833333299</v>
          </cell>
          <cell r="Y328">
            <v>46041.770833333299</v>
          </cell>
          <cell r="Z328">
            <v>45925.770833333299</v>
          </cell>
          <cell r="AA328">
            <v>46041.770833333299</v>
          </cell>
          <cell r="AB328">
            <v>45925.770833333299</v>
          </cell>
          <cell r="AC328">
            <v>45925.770833333299</v>
          </cell>
          <cell r="AD328" t="str">
            <v>1500</v>
          </cell>
          <cell r="AE328" t="str">
            <v>750</v>
          </cell>
          <cell r="AF328" t="str">
            <v>500</v>
          </cell>
          <cell r="AG328" t="str">
            <v>750</v>
          </cell>
          <cell r="AH328" t="str">
            <v>750</v>
          </cell>
          <cell r="AI328" t="str">
            <v>635</v>
          </cell>
          <cell r="AJ328" t="str">
            <v>1000</v>
          </cell>
          <cell r="AK328" t="str">
            <v>635</v>
          </cell>
          <cell r="AL328" t="str">
            <v>635</v>
          </cell>
          <cell r="AM328">
            <v>12</v>
          </cell>
          <cell r="AN328">
            <v>46167</v>
          </cell>
          <cell r="AO328">
            <v>46104</v>
          </cell>
          <cell r="AP328">
            <v>46083</v>
          </cell>
          <cell r="AQ328">
            <v>46104</v>
          </cell>
          <cell r="AR328">
            <v>46104</v>
          </cell>
          <cell r="AS328">
            <v>46094</v>
          </cell>
          <cell r="AT328">
            <v>46125</v>
          </cell>
          <cell r="AU328">
            <v>46095</v>
          </cell>
          <cell r="AV328">
            <v>46094</v>
          </cell>
          <cell r="AW328">
            <v>0</v>
          </cell>
          <cell r="AX328">
            <v>0</v>
          </cell>
          <cell r="AY328">
            <v>1</v>
          </cell>
        </row>
        <row r="329">
          <cell r="C329" t="str">
            <v>BXAD164288</v>
          </cell>
          <cell r="U329">
            <v>45940.770833333299</v>
          </cell>
          <cell r="V329">
            <v>45940.770833333299</v>
          </cell>
          <cell r="W329">
            <v>45940.770833333299</v>
          </cell>
          <cell r="X329">
            <v>45940.770833333299</v>
          </cell>
          <cell r="Y329">
            <v>45940.770833333299</v>
          </cell>
          <cell r="Z329">
            <v>45940.770833333299</v>
          </cell>
          <cell r="AA329">
            <v>45940.770833333299</v>
          </cell>
          <cell r="AB329">
            <v>45940.770833333299</v>
          </cell>
          <cell r="AC329">
            <v>45403.770833333299</v>
          </cell>
          <cell r="AD329" t="str">
            <v>485</v>
          </cell>
          <cell r="AE329" t="str">
            <v>486</v>
          </cell>
          <cell r="AF329" t="str">
            <v>486</v>
          </cell>
          <cell r="AG329" t="str">
            <v>486</v>
          </cell>
          <cell r="AH329" t="str">
            <v>486</v>
          </cell>
          <cell r="AI329" t="str">
            <v>1236</v>
          </cell>
          <cell r="AJ329" t="str">
            <v>1000</v>
          </cell>
          <cell r="AK329" t="str">
            <v>1236</v>
          </cell>
          <cell r="AL329" t="str">
            <v>1236</v>
          </cell>
          <cell r="AM329">
            <v>3</v>
          </cell>
          <cell r="AN329">
            <v>46120</v>
          </cell>
          <cell r="AO329">
            <v>46120</v>
          </cell>
          <cell r="AP329">
            <v>46120</v>
          </cell>
          <cell r="AQ329">
            <v>46120</v>
          </cell>
          <cell r="AR329">
            <v>46120</v>
          </cell>
          <cell r="AS329">
            <v>46210</v>
          </cell>
          <cell r="AT329">
            <v>46305</v>
          </cell>
          <cell r="AU329">
            <v>46120</v>
          </cell>
          <cell r="AV329">
            <v>45768</v>
          </cell>
          <cell r="AW329">
            <v>1</v>
          </cell>
          <cell r="AX329">
            <v>0</v>
          </cell>
          <cell r="AY329">
            <v>0</v>
          </cell>
        </row>
        <row r="330">
          <cell r="C330" t="str">
            <v>BXKD164219</v>
          </cell>
          <cell r="U330">
            <v>45406.770833333299</v>
          </cell>
          <cell r="V330">
            <v>45406.770833333299</v>
          </cell>
          <cell r="W330">
            <v>45406.770833333299</v>
          </cell>
          <cell r="X330">
            <v>45482.770833333299</v>
          </cell>
          <cell r="Y330">
            <v>45482.770833333299</v>
          </cell>
          <cell r="Z330">
            <v>45406.770833333299</v>
          </cell>
          <cell r="AA330">
            <v>45406.770833333299</v>
          </cell>
          <cell r="AB330">
            <v>45406.770833333299</v>
          </cell>
          <cell r="AC330">
            <v>45406.770833333299</v>
          </cell>
          <cell r="AD330" t="str">
            <v>230</v>
          </cell>
          <cell r="AE330" t="str">
            <v>230</v>
          </cell>
          <cell r="AF330" t="str">
            <v>230</v>
          </cell>
          <cell r="AG330" t="str">
            <v>230</v>
          </cell>
          <cell r="AH330" t="str">
            <v>230</v>
          </cell>
          <cell r="AI330" t="str">
            <v>730</v>
          </cell>
          <cell r="AJ330" t="str">
            <v>1000</v>
          </cell>
          <cell r="AK330" t="str">
            <v>730</v>
          </cell>
          <cell r="AL330" t="str">
            <v>730</v>
          </cell>
          <cell r="AM330">
            <v>2</v>
          </cell>
          <cell r="AN330">
            <v>45586</v>
          </cell>
          <cell r="AO330">
            <v>45586</v>
          </cell>
          <cell r="AP330">
            <v>45586</v>
          </cell>
          <cell r="AQ330">
            <v>45662</v>
          </cell>
          <cell r="AR330">
            <v>45662</v>
          </cell>
          <cell r="AS330">
            <v>45676</v>
          </cell>
          <cell r="AT330">
            <v>45771</v>
          </cell>
          <cell r="AU330">
            <v>45586</v>
          </cell>
          <cell r="AV330">
            <v>45771</v>
          </cell>
          <cell r="AW330">
            <v>1</v>
          </cell>
          <cell r="AX330">
            <v>0</v>
          </cell>
          <cell r="AY330">
            <v>0</v>
          </cell>
        </row>
        <row r="331">
          <cell r="C331" t="str">
            <v>BXLD164263</v>
          </cell>
          <cell r="U331">
            <v>45415.770833333299</v>
          </cell>
          <cell r="V331">
            <v>45750.770833333299</v>
          </cell>
          <cell r="W331">
            <v>45750.770833333299</v>
          </cell>
          <cell r="X331">
            <v>45750.770833333299</v>
          </cell>
          <cell r="Y331">
            <v>45750.770833333299</v>
          </cell>
          <cell r="Z331">
            <v>45750.770833333299</v>
          </cell>
          <cell r="AA331">
            <v>45415.770833333299</v>
          </cell>
          <cell r="AB331">
            <v>45750.770833333299</v>
          </cell>
          <cell r="AC331">
            <v>45415.770833333299</v>
          </cell>
          <cell r="AD331" t="str">
            <v>270</v>
          </cell>
          <cell r="AE331" t="str">
            <v>220</v>
          </cell>
          <cell r="AF331" t="str">
            <v>220</v>
          </cell>
          <cell r="AG331" t="str">
            <v>220</v>
          </cell>
          <cell r="AH331" t="str">
            <v>220</v>
          </cell>
          <cell r="AI331" t="str">
            <v>970</v>
          </cell>
          <cell r="AJ331" t="str">
            <v>1000</v>
          </cell>
          <cell r="AK331" t="str">
            <v>970</v>
          </cell>
          <cell r="AL331" t="str">
            <v>970</v>
          </cell>
          <cell r="AM331">
            <v>2</v>
          </cell>
          <cell r="AN331">
            <v>45595</v>
          </cell>
          <cell r="AO331">
            <v>45930</v>
          </cell>
          <cell r="AP331">
            <v>45930</v>
          </cell>
          <cell r="AQ331">
            <v>45930</v>
          </cell>
          <cell r="AR331">
            <v>45930</v>
          </cell>
          <cell r="AS331">
            <v>46020</v>
          </cell>
          <cell r="AT331">
            <v>45780</v>
          </cell>
          <cell r="AU331">
            <v>45930</v>
          </cell>
          <cell r="AV331">
            <v>45780</v>
          </cell>
          <cell r="AW331">
            <v>1</v>
          </cell>
          <cell r="AX331">
            <v>0</v>
          </cell>
          <cell r="AY331">
            <v>0</v>
          </cell>
        </row>
        <row r="332">
          <cell r="C332" t="str">
            <v>BWID231682</v>
          </cell>
          <cell r="U332">
            <v>45422.770833333299</v>
          </cell>
          <cell r="V332">
            <v>45609.770833333299</v>
          </cell>
          <cell r="W332">
            <v>45422.770833333299</v>
          </cell>
          <cell r="X332">
            <v>45609.770833333299</v>
          </cell>
          <cell r="Y332">
            <v>45609.770833333299</v>
          </cell>
          <cell r="Z332">
            <v>45422.770833333299</v>
          </cell>
          <cell r="AA332">
            <v>45422.770833333299</v>
          </cell>
          <cell r="AB332">
            <v>45422.770833333299</v>
          </cell>
          <cell r="AC332">
            <v>45422.770833333299</v>
          </cell>
          <cell r="AD332" t="str">
            <v>130</v>
          </cell>
          <cell r="AE332" t="str">
            <v>130</v>
          </cell>
          <cell r="AF332" t="str">
            <v>130</v>
          </cell>
          <cell r="AG332" t="str">
            <v>130</v>
          </cell>
          <cell r="AH332" t="str">
            <v>130</v>
          </cell>
          <cell r="AI332" t="str">
            <v>1130</v>
          </cell>
          <cell r="AJ332" t="str">
            <v>1000</v>
          </cell>
          <cell r="AK332" t="str">
            <v>1130</v>
          </cell>
          <cell r="AL332" t="str">
            <v>1130</v>
          </cell>
          <cell r="AM332">
            <v>0</v>
          </cell>
          <cell r="AW332">
            <v>0</v>
          </cell>
          <cell r="AX332">
            <v>0</v>
          </cell>
          <cell r="AY332">
            <v>0</v>
          </cell>
        </row>
        <row r="333">
          <cell r="C333" t="str">
            <v>BXAD121939</v>
          </cell>
          <cell r="U333">
            <v>45424.770833333299</v>
          </cell>
          <cell r="V333">
            <v>45713.770833333299</v>
          </cell>
          <cell r="W333">
            <v>45713.770833333299</v>
          </cell>
          <cell r="X333">
            <v>45713.770833333299</v>
          </cell>
          <cell r="Y333">
            <v>45713.770833333299</v>
          </cell>
          <cell r="Z333">
            <v>45713.770833333299</v>
          </cell>
          <cell r="AA333">
            <v>45713.770833333299</v>
          </cell>
          <cell r="AB333">
            <v>45713.770833333299</v>
          </cell>
          <cell r="AC333">
            <v>45713.770833333299</v>
          </cell>
          <cell r="AD333" t="str">
            <v>60</v>
          </cell>
          <cell r="AE333" t="str">
            <v>60</v>
          </cell>
          <cell r="AF333" t="str">
            <v>60</v>
          </cell>
          <cell r="AG333" t="str">
            <v>60</v>
          </cell>
          <cell r="AH333" t="str">
            <v>60</v>
          </cell>
          <cell r="AI333" t="str">
            <v>60</v>
          </cell>
          <cell r="AJ333" t="str">
            <v>1000</v>
          </cell>
          <cell r="AK333" t="str">
            <v>60</v>
          </cell>
          <cell r="AL333" t="str">
            <v>60</v>
          </cell>
          <cell r="AM333">
            <v>0</v>
          </cell>
          <cell r="AW333">
            <v>0</v>
          </cell>
          <cell r="AX333">
            <v>0</v>
          </cell>
          <cell r="AY333">
            <v>0</v>
          </cell>
        </row>
        <row r="334">
          <cell r="C334" t="str">
            <v>BWID164050</v>
          </cell>
          <cell r="U334">
            <v>45992.770833333299</v>
          </cell>
          <cell r="V334">
            <v>45992.770833333299</v>
          </cell>
          <cell r="W334">
            <v>45992.770833333299</v>
          </cell>
          <cell r="X334">
            <v>45992.770833333299</v>
          </cell>
          <cell r="Y334">
            <v>45992.770833333299</v>
          </cell>
          <cell r="Z334">
            <v>45684.770833333299</v>
          </cell>
          <cell r="AA334">
            <v>45684.770833333299</v>
          </cell>
          <cell r="AB334">
            <v>45684.770833333299</v>
          </cell>
          <cell r="AC334">
            <v>45684.770833333299</v>
          </cell>
          <cell r="AD334" t="str">
            <v>590</v>
          </cell>
          <cell r="AE334" t="str">
            <v>590</v>
          </cell>
          <cell r="AF334" t="str">
            <v>590</v>
          </cell>
          <cell r="AG334" t="str">
            <v>590</v>
          </cell>
          <cell r="AH334" t="str">
            <v>590</v>
          </cell>
          <cell r="AI334" t="str">
            <v>165</v>
          </cell>
          <cell r="AJ334" t="str">
            <v>1000</v>
          </cell>
          <cell r="AK334" t="str">
            <v>165</v>
          </cell>
          <cell r="AL334" t="str">
            <v>165</v>
          </cell>
          <cell r="AM334">
            <v>4</v>
          </cell>
          <cell r="AN334">
            <v>46172</v>
          </cell>
          <cell r="AO334">
            <v>46172</v>
          </cell>
          <cell r="AP334">
            <v>46172</v>
          </cell>
          <cell r="AQ334">
            <v>46172</v>
          </cell>
          <cell r="AR334">
            <v>46172</v>
          </cell>
          <cell r="AS334">
            <v>45954</v>
          </cell>
          <cell r="AT334">
            <v>46049</v>
          </cell>
          <cell r="AU334">
            <v>45864</v>
          </cell>
          <cell r="AV334">
            <v>46049</v>
          </cell>
          <cell r="AW334">
            <v>1</v>
          </cell>
          <cell r="AX334">
            <v>0</v>
          </cell>
          <cell r="AY334">
            <v>0</v>
          </cell>
        </row>
        <row r="335">
          <cell r="C335" t="str">
            <v>BXJD231746</v>
          </cell>
          <cell r="U335">
            <v>46066.770833333299</v>
          </cell>
          <cell r="V335">
            <v>46066.770833333299</v>
          </cell>
          <cell r="W335">
            <v>46066.770833333299</v>
          </cell>
          <cell r="X335">
            <v>46066.770833333299</v>
          </cell>
          <cell r="Y335">
            <v>46066.770833333299</v>
          </cell>
          <cell r="Z335">
            <v>45953.770833333299</v>
          </cell>
          <cell r="AA335">
            <v>46066.770833333299</v>
          </cell>
          <cell r="AB335">
            <v>45953.770833333299</v>
          </cell>
          <cell r="AC335">
            <v>45953.770833333299</v>
          </cell>
          <cell r="AD335" t="str">
            <v>1500</v>
          </cell>
          <cell r="AE335" t="str">
            <v>750</v>
          </cell>
          <cell r="AF335" t="str">
            <v>500</v>
          </cell>
          <cell r="AG335" t="str">
            <v>750</v>
          </cell>
          <cell r="AH335" t="str">
            <v>750</v>
          </cell>
          <cell r="AI335" t="str">
            <v>350</v>
          </cell>
          <cell r="AJ335" t="str">
            <v>1000</v>
          </cell>
          <cell r="AK335" t="str">
            <v>350</v>
          </cell>
          <cell r="AL335" t="str">
            <v>350</v>
          </cell>
          <cell r="AM335">
            <v>4</v>
          </cell>
          <cell r="AN335">
            <v>46246</v>
          </cell>
          <cell r="AO335">
            <v>46246</v>
          </cell>
          <cell r="AP335">
            <v>46192</v>
          </cell>
          <cell r="AQ335">
            <v>46246</v>
          </cell>
          <cell r="AR335">
            <v>46246</v>
          </cell>
          <cell r="AS335">
            <v>46154</v>
          </cell>
          <cell r="AT335">
            <v>46317</v>
          </cell>
          <cell r="AU335">
            <v>46133</v>
          </cell>
          <cell r="AV335">
            <v>46154</v>
          </cell>
          <cell r="AW335">
            <v>0</v>
          </cell>
          <cell r="AX335">
            <v>0</v>
          </cell>
          <cell r="AY335">
            <v>0</v>
          </cell>
        </row>
        <row r="336">
          <cell r="C336" t="str">
            <v>BWHD163991</v>
          </cell>
          <cell r="U336">
            <v>45785.770833333299</v>
          </cell>
          <cell r="V336">
            <v>45755.770833333299</v>
          </cell>
          <cell r="W336">
            <v>45755.770833333299</v>
          </cell>
          <cell r="X336">
            <v>45755.770833333299</v>
          </cell>
          <cell r="Y336">
            <v>45755.770833333299</v>
          </cell>
          <cell r="Z336">
            <v>45244.770833333299</v>
          </cell>
          <cell r="AA336">
            <v>45390.770833333299</v>
          </cell>
          <cell r="AB336">
            <v>45244.770833333299</v>
          </cell>
          <cell r="AC336">
            <v>45244.770833333299</v>
          </cell>
          <cell r="AD336" t="str">
            <v>230</v>
          </cell>
          <cell r="AE336" t="str">
            <v>230</v>
          </cell>
          <cell r="AF336" t="str">
            <v>230</v>
          </cell>
          <cell r="AG336" t="str">
            <v>230</v>
          </cell>
          <cell r="AH336" t="str">
            <v>230</v>
          </cell>
          <cell r="AI336" t="str">
            <v>230</v>
          </cell>
          <cell r="AJ336" t="str">
            <v>1000</v>
          </cell>
          <cell r="AK336" t="str">
            <v>230</v>
          </cell>
          <cell r="AL336" t="str">
            <v>230</v>
          </cell>
          <cell r="AM336">
            <v>2</v>
          </cell>
          <cell r="AN336">
            <v>45965</v>
          </cell>
          <cell r="AO336">
            <v>45935</v>
          </cell>
          <cell r="AP336">
            <v>45935</v>
          </cell>
          <cell r="AQ336">
            <v>45935</v>
          </cell>
          <cell r="AR336">
            <v>45935</v>
          </cell>
          <cell r="AS336">
            <v>45514</v>
          </cell>
          <cell r="AT336">
            <v>45755</v>
          </cell>
          <cell r="AU336">
            <v>45424</v>
          </cell>
          <cell r="AV336">
            <v>45609</v>
          </cell>
          <cell r="AW336">
            <v>1</v>
          </cell>
          <cell r="AX336">
            <v>0</v>
          </cell>
          <cell r="AY336">
            <v>0</v>
          </cell>
        </row>
        <row r="337">
          <cell r="C337" t="str">
            <v>BWHD164003</v>
          </cell>
          <cell r="U337">
            <v>45619.770833333299</v>
          </cell>
          <cell r="V337">
            <v>45619.770833333299</v>
          </cell>
          <cell r="W337">
            <v>45619.770833333299</v>
          </cell>
          <cell r="X337">
            <v>45619.770833333299</v>
          </cell>
          <cell r="Y337">
            <v>45619.770833333299</v>
          </cell>
          <cell r="Z337">
            <v>45619.770833333299</v>
          </cell>
          <cell r="AA337">
            <v>45619.770833333299</v>
          </cell>
          <cell r="AB337">
            <v>45619.770833333299</v>
          </cell>
          <cell r="AC337">
            <v>45619.770833333299</v>
          </cell>
          <cell r="AD337" t="str">
            <v>50</v>
          </cell>
          <cell r="AE337" t="str">
            <v>50</v>
          </cell>
          <cell r="AF337" t="str">
            <v>50</v>
          </cell>
          <cell r="AG337" t="str">
            <v>50</v>
          </cell>
          <cell r="AH337" t="str">
            <v>50</v>
          </cell>
          <cell r="AI337" t="str">
            <v>50</v>
          </cell>
          <cell r="AJ337" t="str">
            <v>1000</v>
          </cell>
          <cell r="AK337" t="str">
            <v>50</v>
          </cell>
          <cell r="AL337" t="str">
            <v>50</v>
          </cell>
          <cell r="AM337">
            <v>3</v>
          </cell>
          <cell r="AN337">
            <v>45799</v>
          </cell>
          <cell r="AO337">
            <v>45799</v>
          </cell>
          <cell r="AP337">
            <v>45799</v>
          </cell>
          <cell r="AQ337">
            <v>45799</v>
          </cell>
          <cell r="AR337">
            <v>45799</v>
          </cell>
          <cell r="AS337">
            <v>45889</v>
          </cell>
          <cell r="AT337">
            <v>45984</v>
          </cell>
          <cell r="AU337">
            <v>45799</v>
          </cell>
          <cell r="AV337">
            <v>45984</v>
          </cell>
          <cell r="AW337">
            <v>1</v>
          </cell>
          <cell r="AX337">
            <v>0</v>
          </cell>
          <cell r="AY337">
            <v>0</v>
          </cell>
        </row>
        <row r="338">
          <cell r="C338" t="str">
            <v>BVGD163297</v>
          </cell>
          <cell r="U338">
            <v>46071.770833333299</v>
          </cell>
          <cell r="V338">
            <v>46071.770833333299</v>
          </cell>
          <cell r="W338">
            <v>46071.770833333299</v>
          </cell>
          <cell r="X338">
            <v>46071.770833333299</v>
          </cell>
          <cell r="Y338">
            <v>46071.770833333299</v>
          </cell>
          <cell r="Z338">
            <v>46071.770833333299</v>
          </cell>
          <cell r="AA338">
            <v>46071.770833333299</v>
          </cell>
          <cell r="AB338">
            <v>46071.770833333299</v>
          </cell>
          <cell r="AC338">
            <v>46071.770833333299</v>
          </cell>
          <cell r="AD338" t="str">
            <v>1500</v>
          </cell>
          <cell r="AE338" t="str">
            <v>750</v>
          </cell>
          <cell r="AF338" t="str">
            <v>500</v>
          </cell>
          <cell r="AG338" t="str">
            <v>750</v>
          </cell>
          <cell r="AH338" t="str">
            <v>750</v>
          </cell>
          <cell r="AI338" t="str">
            <v>1500</v>
          </cell>
          <cell r="AJ338" t="str">
            <v>1000</v>
          </cell>
          <cell r="AK338" t="str">
            <v>1500</v>
          </cell>
          <cell r="AL338" t="str">
            <v>3000</v>
          </cell>
          <cell r="AM338">
            <v>10</v>
          </cell>
          <cell r="AN338">
            <v>46222</v>
          </cell>
          <cell r="AO338">
            <v>46147</v>
          </cell>
          <cell r="AP338">
            <v>46122</v>
          </cell>
          <cell r="AQ338">
            <v>46147</v>
          </cell>
          <cell r="AR338">
            <v>46147</v>
          </cell>
          <cell r="AS338">
            <v>46222</v>
          </cell>
          <cell r="AT338">
            <v>46172</v>
          </cell>
          <cell r="AU338">
            <v>46222</v>
          </cell>
          <cell r="AV338">
            <v>46372</v>
          </cell>
          <cell r="AW338">
            <v>0</v>
          </cell>
          <cell r="AX338">
            <v>0</v>
          </cell>
          <cell r="AY338">
            <v>0</v>
          </cell>
        </row>
        <row r="339">
          <cell r="C339" t="str">
            <v>BUCD121176</v>
          </cell>
          <cell r="U339">
            <v>45264.770833333299</v>
          </cell>
          <cell r="V339">
            <v>45264.770833333299</v>
          </cell>
          <cell r="W339">
            <v>45002.770833333299</v>
          </cell>
          <cell r="X339">
            <v>45264.770833333299</v>
          </cell>
          <cell r="Y339">
            <v>45264.770833333299</v>
          </cell>
          <cell r="AD339" t="str">
            <v>250</v>
          </cell>
          <cell r="AE339" t="str">
            <v>250</v>
          </cell>
          <cell r="AF339" t="str">
            <v>250</v>
          </cell>
          <cell r="AG339" t="str">
            <v>250</v>
          </cell>
          <cell r="AH339" t="str">
            <v>250</v>
          </cell>
          <cell r="AI339" t="str">
            <v>250</v>
          </cell>
          <cell r="AJ339" t="str">
            <v>1000</v>
          </cell>
          <cell r="AK339" t="str">
            <v>250</v>
          </cell>
          <cell r="AL339" t="str">
            <v>250</v>
          </cell>
          <cell r="AM339">
            <v>3</v>
          </cell>
          <cell r="AN339">
            <v>45444</v>
          </cell>
          <cell r="AO339">
            <v>45444</v>
          </cell>
          <cell r="AP339">
            <v>45182</v>
          </cell>
          <cell r="AQ339">
            <v>45444</v>
          </cell>
          <cell r="AR339">
            <v>45444</v>
          </cell>
          <cell r="AS339">
            <v>45974</v>
          </cell>
          <cell r="AT339">
            <v>45984</v>
          </cell>
          <cell r="AU339">
            <v>45958</v>
          </cell>
          <cell r="AV339">
            <v>45974</v>
          </cell>
          <cell r="AW339">
            <v>1</v>
          </cell>
          <cell r="AX339">
            <v>0</v>
          </cell>
          <cell r="AY339">
            <v>0</v>
          </cell>
        </row>
        <row r="340">
          <cell r="C340" t="str">
            <v>BVED163240</v>
          </cell>
          <cell r="U340">
            <v>45824.770833333299</v>
          </cell>
          <cell r="V340">
            <v>45824.770833333299</v>
          </cell>
          <cell r="W340">
            <v>45824.770833333299</v>
          </cell>
          <cell r="X340">
            <v>45824.770833333299</v>
          </cell>
          <cell r="Y340">
            <v>45750.770833333299</v>
          </cell>
          <cell r="Z340">
            <v>45824.770833333299</v>
          </cell>
          <cell r="AA340">
            <v>45750.770833333299</v>
          </cell>
          <cell r="AB340">
            <v>45824.770833333299</v>
          </cell>
          <cell r="AC340">
            <v>45750.770833333299</v>
          </cell>
          <cell r="AD340" t="str">
            <v>200</v>
          </cell>
          <cell r="AE340" t="str">
            <v>200</v>
          </cell>
          <cell r="AF340" t="str">
            <v>200</v>
          </cell>
          <cell r="AG340" t="str">
            <v>200</v>
          </cell>
          <cell r="AH340" t="str">
            <v>200</v>
          </cell>
          <cell r="AI340" t="str">
            <v>590</v>
          </cell>
          <cell r="AJ340" t="str">
            <v>1000</v>
          </cell>
          <cell r="AK340" t="str">
            <v>590</v>
          </cell>
          <cell r="AL340" t="str">
            <v>590</v>
          </cell>
          <cell r="AM340">
            <v>4</v>
          </cell>
          <cell r="AN340">
            <v>45991</v>
          </cell>
          <cell r="AO340">
            <v>45991</v>
          </cell>
          <cell r="AP340">
            <v>45991</v>
          </cell>
          <cell r="AQ340">
            <v>45991</v>
          </cell>
          <cell r="AR340">
            <v>45930</v>
          </cell>
          <cell r="AS340">
            <v>46088</v>
          </cell>
          <cell r="AT340">
            <v>46115</v>
          </cell>
          <cell r="AU340">
            <v>46004</v>
          </cell>
          <cell r="AV340">
            <v>46088</v>
          </cell>
          <cell r="AW340">
            <v>1</v>
          </cell>
          <cell r="AX340">
            <v>0</v>
          </cell>
          <cell r="AY340">
            <v>1</v>
          </cell>
        </row>
        <row r="341">
          <cell r="C341" t="str">
            <v>BXLD164272</v>
          </cell>
          <cell r="U341">
            <v>46014.770833333299</v>
          </cell>
          <cell r="V341">
            <v>46014.770833333299</v>
          </cell>
          <cell r="W341">
            <v>46014.770833333299</v>
          </cell>
          <cell r="X341">
            <v>46014.770833333299</v>
          </cell>
          <cell r="Y341">
            <v>46014.770833333299</v>
          </cell>
          <cell r="Z341">
            <v>46014.770833333299</v>
          </cell>
          <cell r="AA341">
            <v>45450.770833333299</v>
          </cell>
          <cell r="AB341">
            <v>46014.770833333299</v>
          </cell>
          <cell r="AC341">
            <v>46014.770833333299</v>
          </cell>
          <cell r="AD341" t="str">
            <v>1440</v>
          </cell>
          <cell r="AE341" t="str">
            <v>695</v>
          </cell>
          <cell r="AF341" t="str">
            <v>695</v>
          </cell>
          <cell r="AG341" t="str">
            <v>695</v>
          </cell>
          <cell r="AH341" t="str">
            <v>695</v>
          </cell>
          <cell r="AI341" t="str">
            <v>1440</v>
          </cell>
          <cell r="AJ341" t="str">
            <v>1000</v>
          </cell>
          <cell r="AK341" t="str">
            <v>1440</v>
          </cell>
          <cell r="AL341" t="str">
            <v>1440</v>
          </cell>
          <cell r="AM341">
            <v>2</v>
          </cell>
          <cell r="AN341">
            <v>46194</v>
          </cell>
          <cell r="AO341">
            <v>46194</v>
          </cell>
          <cell r="AP341">
            <v>46194</v>
          </cell>
          <cell r="AQ341">
            <v>46194</v>
          </cell>
          <cell r="AR341">
            <v>46194</v>
          </cell>
          <cell r="AS341">
            <v>46284</v>
          </cell>
          <cell r="AT341">
            <v>45815</v>
          </cell>
          <cell r="AU341">
            <v>46194</v>
          </cell>
          <cell r="AV341">
            <v>46379</v>
          </cell>
          <cell r="AW341">
            <v>1</v>
          </cell>
          <cell r="AX341">
            <v>0</v>
          </cell>
          <cell r="AY341">
            <v>0</v>
          </cell>
        </row>
        <row r="342">
          <cell r="C342" t="str">
            <v>BXCD164415</v>
          </cell>
          <cell r="U342">
            <v>45462.770833333299</v>
          </cell>
          <cell r="V342">
            <v>45462.770833333299</v>
          </cell>
          <cell r="W342">
            <v>45462.770833333299</v>
          </cell>
          <cell r="X342">
            <v>45462.770833333299</v>
          </cell>
          <cell r="Y342">
            <v>45462.770833333299</v>
          </cell>
          <cell r="Z342">
            <v>45462.770833333299</v>
          </cell>
          <cell r="AA342">
            <v>45462.770833333299</v>
          </cell>
          <cell r="AB342">
            <v>45462.770833333299</v>
          </cell>
          <cell r="AC342">
            <v>45462.770833333299</v>
          </cell>
          <cell r="AD342" t="str">
            <v>50</v>
          </cell>
          <cell r="AE342" t="str">
            <v>50</v>
          </cell>
          <cell r="AF342" t="str">
            <v>50</v>
          </cell>
          <cell r="AG342" t="str">
            <v>50</v>
          </cell>
          <cell r="AH342" t="str">
            <v>50</v>
          </cell>
          <cell r="AI342" t="str">
            <v>950</v>
          </cell>
          <cell r="AJ342" t="str">
            <v>1000</v>
          </cell>
          <cell r="AK342" t="str">
            <v>950</v>
          </cell>
          <cell r="AL342" t="str">
            <v>240</v>
          </cell>
          <cell r="AM342">
            <v>2</v>
          </cell>
          <cell r="AN342">
            <v>45642</v>
          </cell>
          <cell r="AO342">
            <v>45642</v>
          </cell>
          <cell r="AP342">
            <v>45642</v>
          </cell>
          <cell r="AQ342">
            <v>45642</v>
          </cell>
          <cell r="AR342">
            <v>45642</v>
          </cell>
          <cell r="AS342">
            <v>45732</v>
          </cell>
          <cell r="AT342">
            <v>45827</v>
          </cell>
          <cell r="AU342">
            <v>45642</v>
          </cell>
          <cell r="AV342">
            <v>45827</v>
          </cell>
          <cell r="AW342">
            <v>1</v>
          </cell>
          <cell r="AX342">
            <v>0</v>
          </cell>
          <cell r="AY342">
            <v>0</v>
          </cell>
        </row>
        <row r="343">
          <cell r="C343" t="str">
            <v>BXAD231957</v>
          </cell>
          <cell r="U343">
            <v>45812.770833333299</v>
          </cell>
          <cell r="V343">
            <v>45812.770833333299</v>
          </cell>
          <cell r="W343">
            <v>45683.770833333299</v>
          </cell>
          <cell r="X343">
            <v>45812.770833333299</v>
          </cell>
          <cell r="Y343">
            <v>45812.770833333299</v>
          </cell>
          <cell r="Z343">
            <v>45812.770833333299</v>
          </cell>
          <cell r="AA343">
            <v>45471.770833333299</v>
          </cell>
          <cell r="AB343">
            <v>45471.770833333299</v>
          </cell>
          <cell r="AC343">
            <v>45471.770833333299</v>
          </cell>
          <cell r="AD343" t="str">
            <v>480</v>
          </cell>
          <cell r="AE343" t="str">
            <v>480</v>
          </cell>
          <cell r="AF343" t="str">
            <v>480</v>
          </cell>
          <cell r="AG343" t="str">
            <v>480</v>
          </cell>
          <cell r="AH343" t="str">
            <v>480</v>
          </cell>
          <cell r="AI343" t="str">
            <v>1230</v>
          </cell>
          <cell r="AJ343" t="str">
            <v>1000</v>
          </cell>
          <cell r="AK343" t="str">
            <v>480</v>
          </cell>
          <cell r="AL343" t="str">
            <v>1230</v>
          </cell>
          <cell r="AM343">
            <v>2</v>
          </cell>
          <cell r="AN343">
            <v>45992</v>
          </cell>
          <cell r="AO343">
            <v>45992</v>
          </cell>
          <cell r="AP343">
            <v>45863</v>
          </cell>
          <cell r="AQ343">
            <v>45992</v>
          </cell>
          <cell r="AR343">
            <v>45992</v>
          </cell>
          <cell r="AS343">
            <v>46082</v>
          </cell>
          <cell r="AT343">
            <v>45836</v>
          </cell>
          <cell r="AU343">
            <v>45651</v>
          </cell>
          <cell r="AV343">
            <v>45836</v>
          </cell>
          <cell r="AW343">
            <v>1</v>
          </cell>
          <cell r="AX343">
            <v>0</v>
          </cell>
          <cell r="AY343">
            <v>1</v>
          </cell>
        </row>
        <row r="344">
          <cell r="C344" t="str">
            <v>BXAD164301</v>
          </cell>
          <cell r="U344">
            <v>45764.770833333299</v>
          </cell>
          <cell r="V344">
            <v>45764.770833333299</v>
          </cell>
          <cell r="W344">
            <v>45764.770833333299</v>
          </cell>
          <cell r="X344">
            <v>45764.770833333299</v>
          </cell>
          <cell r="Y344">
            <v>45764.770833333299</v>
          </cell>
          <cell r="Z344">
            <v>45480.770833333299</v>
          </cell>
          <cell r="AA344">
            <v>45764.770833333299</v>
          </cell>
          <cell r="AB344">
            <v>45480.770833333299</v>
          </cell>
          <cell r="AC344">
            <v>45480.770833333299</v>
          </cell>
          <cell r="AD344" t="str">
            <v>100</v>
          </cell>
          <cell r="AE344" t="str">
            <v>50</v>
          </cell>
          <cell r="AF344" t="str">
            <v>50</v>
          </cell>
          <cell r="AG344" t="str">
            <v>50</v>
          </cell>
          <cell r="AH344" t="str">
            <v>50</v>
          </cell>
          <cell r="AI344" t="str">
            <v>50</v>
          </cell>
          <cell r="AJ344" t="str">
            <v>50</v>
          </cell>
          <cell r="AK344" t="str">
            <v>50</v>
          </cell>
          <cell r="AL344" t="str">
            <v>50</v>
          </cell>
          <cell r="AM344">
            <v>3</v>
          </cell>
          <cell r="AN344">
            <v>45944</v>
          </cell>
          <cell r="AO344">
            <v>45944</v>
          </cell>
          <cell r="AP344">
            <v>45944</v>
          </cell>
          <cell r="AQ344">
            <v>45944</v>
          </cell>
          <cell r="AR344">
            <v>45944</v>
          </cell>
          <cell r="AS344">
            <v>45750</v>
          </cell>
          <cell r="AT344">
            <v>46079</v>
          </cell>
          <cell r="AU344">
            <v>45660</v>
          </cell>
          <cell r="AV344">
            <v>45845</v>
          </cell>
          <cell r="AW344">
            <v>1</v>
          </cell>
          <cell r="AX344">
            <v>1</v>
          </cell>
          <cell r="AY344">
            <v>0</v>
          </cell>
        </row>
        <row r="345">
          <cell r="C345" t="str">
            <v>BXKD220975</v>
          </cell>
          <cell r="V345">
            <v>45482.770833333299</v>
          </cell>
          <cell r="X345">
            <v>45482.770833333299</v>
          </cell>
          <cell r="Y345">
            <v>45482.770833333299</v>
          </cell>
          <cell r="Z345">
            <v>45482.770833333299</v>
          </cell>
          <cell r="AA345">
            <v>45475.770833333299</v>
          </cell>
          <cell r="AB345">
            <v>45482.770833333299</v>
          </cell>
          <cell r="AC345">
            <v>45482.770833333299</v>
          </cell>
          <cell r="AD345" t="str">
            <v>500</v>
          </cell>
          <cell r="AE345" t="str">
            <v>500</v>
          </cell>
          <cell r="AF345" t="str">
            <v>35</v>
          </cell>
          <cell r="AG345" t="str">
            <v>500</v>
          </cell>
          <cell r="AH345" t="str">
            <v>500</v>
          </cell>
          <cell r="AI345" t="str">
            <v>1500</v>
          </cell>
          <cell r="AJ345" t="str">
            <v>1000</v>
          </cell>
          <cell r="AK345" t="str">
            <v>1500</v>
          </cell>
          <cell r="AL345" t="str">
            <v>3000</v>
          </cell>
          <cell r="AM345">
            <v>8</v>
          </cell>
          <cell r="AN345">
            <v>46091</v>
          </cell>
          <cell r="AO345">
            <v>45662</v>
          </cell>
          <cell r="AP345">
            <v>46033</v>
          </cell>
          <cell r="AQ345">
            <v>45662</v>
          </cell>
          <cell r="AR345">
            <v>45662</v>
          </cell>
          <cell r="AS345">
            <v>45752</v>
          </cell>
          <cell r="AT345">
            <v>45840</v>
          </cell>
          <cell r="AU345">
            <v>45662</v>
          </cell>
          <cell r="AV345">
            <v>45847</v>
          </cell>
          <cell r="AW345">
            <v>1</v>
          </cell>
          <cell r="AX345">
            <v>0</v>
          </cell>
          <cell r="AY345">
            <v>1</v>
          </cell>
        </row>
        <row r="346">
          <cell r="C346" t="str">
            <v>BXCD164464</v>
          </cell>
          <cell r="U346">
            <v>45487.770833333299</v>
          </cell>
          <cell r="V346">
            <v>45487.770833333299</v>
          </cell>
          <cell r="W346">
            <v>45487.770833333299</v>
          </cell>
          <cell r="X346">
            <v>45487.770833333299</v>
          </cell>
          <cell r="Y346">
            <v>45487.770833333299</v>
          </cell>
          <cell r="Z346">
            <v>45487.770833333299</v>
          </cell>
          <cell r="AA346">
            <v>45487.770833333299</v>
          </cell>
          <cell r="AB346">
            <v>45487.770833333299</v>
          </cell>
          <cell r="AC346">
            <v>45487.770833333299</v>
          </cell>
          <cell r="AD346" t="str">
            <v>125</v>
          </cell>
          <cell r="AE346" t="str">
            <v>125</v>
          </cell>
          <cell r="AF346" t="str">
            <v>125</v>
          </cell>
          <cell r="AG346" t="str">
            <v>125</v>
          </cell>
          <cell r="AH346" t="str">
            <v>125</v>
          </cell>
          <cell r="AI346" t="str">
            <v>875</v>
          </cell>
          <cell r="AJ346" t="str">
            <v>1000</v>
          </cell>
          <cell r="AK346" t="str">
            <v>875</v>
          </cell>
          <cell r="AL346" t="str">
            <v>875</v>
          </cell>
          <cell r="AM346">
            <v>0</v>
          </cell>
          <cell r="AW346">
            <v>0</v>
          </cell>
          <cell r="AX346">
            <v>0</v>
          </cell>
          <cell r="AY346">
            <v>0</v>
          </cell>
        </row>
        <row r="347">
          <cell r="C347" t="str">
            <v>BXCD164420</v>
          </cell>
          <cell r="U347">
            <v>45952.770833333299</v>
          </cell>
          <cell r="V347">
            <v>45952.770833333299</v>
          </cell>
          <cell r="W347">
            <v>45952.770833333299</v>
          </cell>
          <cell r="X347">
            <v>45952.770833333299</v>
          </cell>
          <cell r="Y347">
            <v>45952.770833333299</v>
          </cell>
          <cell r="Z347">
            <v>45816.770833333299</v>
          </cell>
          <cell r="AA347">
            <v>45816.770833333299</v>
          </cell>
          <cell r="AB347">
            <v>45816.770833333299</v>
          </cell>
          <cell r="AC347">
            <v>45494.770833333299</v>
          </cell>
          <cell r="AD347" t="str">
            <v>610</v>
          </cell>
          <cell r="AE347" t="str">
            <v>620</v>
          </cell>
          <cell r="AF347" t="str">
            <v>620</v>
          </cell>
          <cell r="AG347" t="str">
            <v>620</v>
          </cell>
          <cell r="AH347" t="str">
            <v>620</v>
          </cell>
          <cell r="AI347" t="str">
            <v>620</v>
          </cell>
          <cell r="AJ347" t="str">
            <v>1000</v>
          </cell>
          <cell r="AK347" t="str">
            <v>1020</v>
          </cell>
          <cell r="AL347" t="str">
            <v>1020</v>
          </cell>
          <cell r="AM347">
            <v>4</v>
          </cell>
          <cell r="AN347">
            <v>46132</v>
          </cell>
          <cell r="AO347">
            <v>46132</v>
          </cell>
          <cell r="AP347">
            <v>46132</v>
          </cell>
          <cell r="AQ347">
            <v>46132</v>
          </cell>
          <cell r="AR347">
            <v>46132</v>
          </cell>
          <cell r="AS347">
            <v>46086</v>
          </cell>
          <cell r="AT347">
            <v>46181</v>
          </cell>
          <cell r="AU347">
            <v>45996</v>
          </cell>
          <cell r="AV347">
            <v>45859</v>
          </cell>
          <cell r="AW347">
            <v>1</v>
          </cell>
          <cell r="AX347">
            <v>0</v>
          </cell>
          <cell r="AY347">
            <v>1</v>
          </cell>
        </row>
        <row r="348">
          <cell r="C348" t="str">
            <v>BWID231694</v>
          </cell>
          <cell r="U348">
            <v>45772.770833333299</v>
          </cell>
          <cell r="V348">
            <v>45772.770833333299</v>
          </cell>
          <cell r="W348">
            <v>45772.770833333299</v>
          </cell>
          <cell r="X348">
            <v>45772.770833333299</v>
          </cell>
          <cell r="Y348">
            <v>45772.770833333299</v>
          </cell>
          <cell r="Z348">
            <v>45772.770833333299</v>
          </cell>
          <cell r="AA348">
            <v>45495.770833333299</v>
          </cell>
          <cell r="AB348">
            <v>45772.770833333299</v>
          </cell>
          <cell r="AC348">
            <v>45495.770833333299</v>
          </cell>
          <cell r="AD348" t="str">
            <v>400</v>
          </cell>
          <cell r="AE348" t="str">
            <v>400</v>
          </cell>
          <cell r="AF348" t="str">
            <v>400</v>
          </cell>
          <cell r="AG348" t="str">
            <v>400</v>
          </cell>
          <cell r="AH348" t="str">
            <v>400</v>
          </cell>
          <cell r="AI348" t="str">
            <v>400</v>
          </cell>
          <cell r="AJ348" t="str">
            <v>1000</v>
          </cell>
          <cell r="AK348" t="str">
            <v>400</v>
          </cell>
          <cell r="AL348" t="str">
            <v>400</v>
          </cell>
          <cell r="AM348">
            <v>2</v>
          </cell>
          <cell r="AN348">
            <v>45952</v>
          </cell>
          <cell r="AO348">
            <v>45952</v>
          </cell>
          <cell r="AP348">
            <v>45952</v>
          </cell>
          <cell r="AQ348">
            <v>45952</v>
          </cell>
          <cell r="AR348">
            <v>45952</v>
          </cell>
          <cell r="AS348">
            <v>46042</v>
          </cell>
          <cell r="AT348">
            <v>45860</v>
          </cell>
          <cell r="AU348">
            <v>45952</v>
          </cell>
          <cell r="AV348">
            <v>45860</v>
          </cell>
          <cell r="AW348">
            <v>1</v>
          </cell>
          <cell r="AX348">
            <v>0</v>
          </cell>
          <cell r="AY348">
            <v>0</v>
          </cell>
        </row>
        <row r="349">
          <cell r="C349" t="str">
            <v>BWHD164019</v>
          </cell>
          <cell r="U349">
            <v>45526.770833333299</v>
          </cell>
          <cell r="V349">
            <v>45495.770833333299</v>
          </cell>
          <cell r="W349">
            <v>45495.770833333299</v>
          </cell>
          <cell r="X349">
            <v>45495.770833333299</v>
          </cell>
          <cell r="Y349">
            <v>45495.770833333299</v>
          </cell>
          <cell r="Z349">
            <v>45495.770833333299</v>
          </cell>
          <cell r="AA349">
            <v>45495.770833333299</v>
          </cell>
          <cell r="AB349">
            <v>45495.770833333299</v>
          </cell>
          <cell r="AC349">
            <v>45495.770833333299</v>
          </cell>
          <cell r="AD349" t="str">
            <v>300</v>
          </cell>
          <cell r="AE349" t="str">
            <v>200</v>
          </cell>
          <cell r="AF349" t="str">
            <v>200</v>
          </cell>
          <cell r="AG349" t="str">
            <v>200</v>
          </cell>
          <cell r="AH349" t="str">
            <v>200</v>
          </cell>
          <cell r="AI349" t="str">
            <v>1200</v>
          </cell>
          <cell r="AJ349" t="str">
            <v>1000</v>
          </cell>
          <cell r="AK349" t="str">
            <v>1200</v>
          </cell>
          <cell r="AL349" t="str">
            <v>1200</v>
          </cell>
          <cell r="AM349">
            <v>1</v>
          </cell>
          <cell r="AN349">
            <v>45706</v>
          </cell>
          <cell r="AO349">
            <v>45675</v>
          </cell>
          <cell r="AP349">
            <v>45675</v>
          </cell>
          <cell r="AQ349">
            <v>45675</v>
          </cell>
          <cell r="AR349">
            <v>45675</v>
          </cell>
          <cell r="AS349">
            <v>45765</v>
          </cell>
          <cell r="AT349">
            <v>45860</v>
          </cell>
          <cell r="AU349">
            <v>45675</v>
          </cell>
          <cell r="AV349">
            <v>45860</v>
          </cell>
          <cell r="AW349">
            <v>1</v>
          </cell>
          <cell r="AX349">
            <v>0</v>
          </cell>
          <cell r="AY349">
            <v>0</v>
          </cell>
        </row>
        <row r="350">
          <cell r="C350" t="str">
            <v>BVHD163331</v>
          </cell>
          <cell r="U350">
            <v>45726.770833333299</v>
          </cell>
          <cell r="V350">
            <v>45816.770833333299</v>
          </cell>
          <cell r="W350">
            <v>45816.770833333299</v>
          </cell>
          <cell r="X350">
            <v>45816.770833333299</v>
          </cell>
          <cell r="Y350">
            <v>45816.770833333299</v>
          </cell>
          <cell r="Z350">
            <v>45816.770833333299</v>
          </cell>
          <cell r="AA350">
            <v>45439.770833333299</v>
          </cell>
          <cell r="AB350">
            <v>45572.770833333299</v>
          </cell>
          <cell r="AC350">
            <v>45816.770833333299</v>
          </cell>
          <cell r="AD350" t="str">
            <v>460</v>
          </cell>
          <cell r="AE350" t="str">
            <v>460</v>
          </cell>
          <cell r="AF350" t="str">
            <v>460</v>
          </cell>
          <cell r="AG350" t="str">
            <v>460</v>
          </cell>
          <cell r="AH350" t="str">
            <v>460</v>
          </cell>
          <cell r="AI350" t="str">
            <v>460</v>
          </cell>
          <cell r="AJ350" t="str">
            <v>1000</v>
          </cell>
          <cell r="AK350" t="str">
            <v>460</v>
          </cell>
          <cell r="AL350" t="str">
            <v>460</v>
          </cell>
          <cell r="AM350">
            <v>4</v>
          </cell>
          <cell r="AN350">
            <v>45906</v>
          </cell>
          <cell r="AO350">
            <v>45996</v>
          </cell>
          <cell r="AP350">
            <v>45996</v>
          </cell>
          <cell r="AQ350">
            <v>45996</v>
          </cell>
          <cell r="AR350">
            <v>45996</v>
          </cell>
          <cell r="AS350">
            <v>46086</v>
          </cell>
          <cell r="AT350">
            <v>45804</v>
          </cell>
          <cell r="AU350">
            <v>45752</v>
          </cell>
          <cell r="AV350">
            <v>46109</v>
          </cell>
          <cell r="AW350">
            <v>1</v>
          </cell>
          <cell r="AX350">
            <v>0</v>
          </cell>
          <cell r="AY350">
            <v>1</v>
          </cell>
        </row>
        <row r="351">
          <cell r="C351" t="str">
            <v>BXBD164357</v>
          </cell>
          <cell r="U351">
            <v>45795.770833333299</v>
          </cell>
          <cell r="V351">
            <v>45795.770833333299</v>
          </cell>
          <cell r="W351">
            <v>45795.770833333299</v>
          </cell>
          <cell r="X351">
            <v>45795.770833333299</v>
          </cell>
          <cell r="Y351">
            <v>45795.770833333299</v>
          </cell>
          <cell r="Z351">
            <v>45795.770833333299</v>
          </cell>
          <cell r="AA351">
            <v>45795.770833333299</v>
          </cell>
          <cell r="AB351">
            <v>45795.770833333299</v>
          </cell>
          <cell r="AC351">
            <v>45795.770833333299</v>
          </cell>
          <cell r="AD351" t="str">
            <v>530</v>
          </cell>
          <cell r="AE351" t="str">
            <v>530</v>
          </cell>
          <cell r="AF351" t="str">
            <v>530</v>
          </cell>
          <cell r="AG351" t="str">
            <v>530</v>
          </cell>
          <cell r="AH351" t="str">
            <v>530</v>
          </cell>
          <cell r="AI351" t="str">
            <v>1280</v>
          </cell>
          <cell r="AJ351" t="str">
            <v>1000</v>
          </cell>
          <cell r="AK351" t="str">
            <v>1280</v>
          </cell>
          <cell r="AL351" t="str">
            <v>1280</v>
          </cell>
          <cell r="AM351">
            <v>1</v>
          </cell>
          <cell r="AN351">
            <v>45975</v>
          </cell>
          <cell r="AO351">
            <v>45975</v>
          </cell>
          <cell r="AP351">
            <v>45975</v>
          </cell>
          <cell r="AQ351">
            <v>45975</v>
          </cell>
          <cell r="AR351">
            <v>45975</v>
          </cell>
          <cell r="AS351">
            <v>46065</v>
          </cell>
          <cell r="AT351">
            <v>46160</v>
          </cell>
          <cell r="AU351">
            <v>45975</v>
          </cell>
          <cell r="AV351">
            <v>46160</v>
          </cell>
          <cell r="AW351">
            <v>1</v>
          </cell>
          <cell r="AX351">
            <v>1</v>
          </cell>
          <cell r="AY351">
            <v>0</v>
          </cell>
        </row>
        <row r="352">
          <cell r="C352" t="str">
            <v>BXCD164422</v>
          </cell>
          <cell r="U352">
            <v>46054.770833333299</v>
          </cell>
          <cell r="V352">
            <v>46054.770833333299</v>
          </cell>
          <cell r="W352">
            <v>46054.770833333299</v>
          </cell>
          <cell r="X352">
            <v>46054.770833333299</v>
          </cell>
          <cell r="Y352">
            <v>46054.770833333299</v>
          </cell>
          <cell r="Z352">
            <v>46054.770833333299</v>
          </cell>
          <cell r="AA352">
            <v>46054.770833333299</v>
          </cell>
          <cell r="AB352">
            <v>46054.770833333299</v>
          </cell>
          <cell r="AC352">
            <v>45517.770833333299</v>
          </cell>
          <cell r="AD352" t="str">
            <v>1500</v>
          </cell>
          <cell r="AE352" t="str">
            <v>750</v>
          </cell>
          <cell r="AF352" t="str">
            <v>500</v>
          </cell>
          <cell r="AG352" t="str">
            <v>750</v>
          </cell>
          <cell r="AH352" t="str">
            <v>750</v>
          </cell>
          <cell r="AI352" t="str">
            <v>1500</v>
          </cell>
          <cell r="AJ352" t="str">
            <v>1000</v>
          </cell>
          <cell r="AK352" t="str">
            <v>1500</v>
          </cell>
          <cell r="AL352" t="str">
            <v>1500</v>
          </cell>
          <cell r="AM352">
            <v>7</v>
          </cell>
          <cell r="AN352">
            <v>46234</v>
          </cell>
          <cell r="AO352">
            <v>46162</v>
          </cell>
          <cell r="AP352">
            <v>46126</v>
          </cell>
          <cell r="AQ352">
            <v>46162</v>
          </cell>
          <cell r="AR352">
            <v>46162</v>
          </cell>
          <cell r="AS352">
            <v>46269</v>
          </cell>
          <cell r="AT352">
            <v>46197</v>
          </cell>
          <cell r="AU352">
            <v>46234</v>
          </cell>
          <cell r="AV352">
            <v>45882</v>
          </cell>
          <cell r="AW352">
            <v>1</v>
          </cell>
          <cell r="AX352">
            <v>0</v>
          </cell>
          <cell r="AY352">
            <v>0</v>
          </cell>
        </row>
        <row r="353">
          <cell r="C353" t="str">
            <v>BXBD164381</v>
          </cell>
          <cell r="U353">
            <v>45599.770833333299</v>
          </cell>
          <cell r="V353">
            <v>45599.770833333299</v>
          </cell>
          <cell r="W353">
            <v>45599.770833333299</v>
          </cell>
          <cell r="X353">
            <v>45599.770833333299</v>
          </cell>
          <cell r="Y353">
            <v>45599.770833333299</v>
          </cell>
          <cell r="Z353">
            <v>45519.770833333299</v>
          </cell>
          <cell r="AA353">
            <v>45519.770833333299</v>
          </cell>
          <cell r="AB353">
            <v>45519.770833333299</v>
          </cell>
          <cell r="AC353">
            <v>45519.770833333299</v>
          </cell>
          <cell r="AD353" t="str">
            <v>40</v>
          </cell>
          <cell r="AE353" t="str">
            <v>40</v>
          </cell>
          <cell r="AF353" t="str">
            <v>40</v>
          </cell>
          <cell r="AG353" t="str">
            <v>40</v>
          </cell>
          <cell r="AH353" t="str">
            <v>40</v>
          </cell>
          <cell r="AI353" t="str">
            <v>290</v>
          </cell>
          <cell r="AJ353" t="str">
            <v>1000</v>
          </cell>
          <cell r="AK353" t="str">
            <v>290</v>
          </cell>
          <cell r="AL353" t="str">
            <v>290</v>
          </cell>
          <cell r="AM353">
            <v>2</v>
          </cell>
          <cell r="AN353">
            <v>45779</v>
          </cell>
          <cell r="AO353">
            <v>45779</v>
          </cell>
          <cell r="AP353">
            <v>45779</v>
          </cell>
          <cell r="AQ353">
            <v>45779</v>
          </cell>
          <cell r="AR353">
            <v>45779</v>
          </cell>
          <cell r="AS353">
            <v>45789</v>
          </cell>
          <cell r="AT353">
            <v>45884</v>
          </cell>
          <cell r="AU353">
            <v>45699</v>
          </cell>
          <cell r="AV353">
            <v>45884</v>
          </cell>
          <cell r="AW353">
            <v>1</v>
          </cell>
          <cell r="AX353">
            <v>0</v>
          </cell>
          <cell r="AY353">
            <v>0</v>
          </cell>
        </row>
        <row r="354">
          <cell r="C354" t="str">
            <v>BXED122035</v>
          </cell>
          <cell r="U354">
            <v>46005.770833333299</v>
          </cell>
          <cell r="V354">
            <v>46005.770833333299</v>
          </cell>
          <cell r="W354">
            <v>46005.770833333299</v>
          </cell>
          <cell r="X354">
            <v>46005.770833333299</v>
          </cell>
          <cell r="Y354">
            <v>46005.770833333299</v>
          </cell>
          <cell r="Z354">
            <v>45811.770833333299</v>
          </cell>
          <cell r="AA354">
            <v>45554.770833333299</v>
          </cell>
          <cell r="AB354">
            <v>45811.770833333299</v>
          </cell>
          <cell r="AC354">
            <v>45554.770833333299</v>
          </cell>
          <cell r="AD354" t="str">
            <v>700</v>
          </cell>
          <cell r="AE354" t="str">
            <v>700</v>
          </cell>
          <cell r="AF354" t="str">
            <v>700</v>
          </cell>
          <cell r="AG354" t="str">
            <v>700</v>
          </cell>
          <cell r="AH354" t="str">
            <v>700</v>
          </cell>
          <cell r="AI354" t="str">
            <v>650</v>
          </cell>
          <cell r="AJ354" t="str">
            <v>1000</v>
          </cell>
          <cell r="AK354" t="str">
            <v>650</v>
          </cell>
          <cell r="AL354" t="str">
            <v>650</v>
          </cell>
          <cell r="AM354">
            <v>2</v>
          </cell>
          <cell r="AN354">
            <v>46185</v>
          </cell>
          <cell r="AO354">
            <v>46185</v>
          </cell>
          <cell r="AP354">
            <v>46185</v>
          </cell>
          <cell r="AQ354">
            <v>46185</v>
          </cell>
          <cell r="AR354">
            <v>46185</v>
          </cell>
          <cell r="AS354">
            <v>46081</v>
          </cell>
          <cell r="AT354">
            <v>45919</v>
          </cell>
          <cell r="AU354">
            <v>45991</v>
          </cell>
          <cell r="AV354">
            <v>45919</v>
          </cell>
          <cell r="AW354">
            <v>1</v>
          </cell>
          <cell r="AX354">
            <v>1</v>
          </cell>
          <cell r="AY354">
            <v>0</v>
          </cell>
        </row>
        <row r="355">
          <cell r="C355" t="str">
            <v>BXAD164317</v>
          </cell>
          <cell r="U355">
            <v>45989.770833333299</v>
          </cell>
          <cell r="V355">
            <v>45989.770833333299</v>
          </cell>
          <cell r="W355">
            <v>45989.770833333299</v>
          </cell>
          <cell r="X355">
            <v>45989.770833333299</v>
          </cell>
          <cell r="Y355">
            <v>45989.770833333299</v>
          </cell>
          <cell r="Z355">
            <v>45940.770833333299</v>
          </cell>
          <cell r="AB355">
            <v>45666.770833333299</v>
          </cell>
          <cell r="AC355">
            <v>45940.770833333299</v>
          </cell>
          <cell r="AD355" t="str">
            <v>50</v>
          </cell>
          <cell r="AE355" t="str">
            <v>50</v>
          </cell>
          <cell r="AF355" t="str">
            <v>50</v>
          </cell>
          <cell r="AG355" t="str">
            <v>50</v>
          </cell>
          <cell r="AH355" t="str">
            <v>50</v>
          </cell>
          <cell r="AI355" t="str">
            <v>720</v>
          </cell>
          <cell r="AJ355" t="str">
            <v>1000</v>
          </cell>
          <cell r="AK355" t="str">
            <v>720</v>
          </cell>
          <cell r="AL355" t="str">
            <v>720</v>
          </cell>
          <cell r="AM355">
            <v>2</v>
          </cell>
          <cell r="AN355">
            <v>46056</v>
          </cell>
          <cell r="AO355">
            <v>46056</v>
          </cell>
          <cell r="AP355">
            <v>46056</v>
          </cell>
          <cell r="AQ355">
            <v>46056</v>
          </cell>
          <cell r="AR355">
            <v>46056</v>
          </cell>
          <cell r="AS355">
            <v>46210</v>
          </cell>
          <cell r="AT355">
            <v>46124</v>
          </cell>
          <cell r="AU355">
            <v>45846</v>
          </cell>
          <cell r="AV355">
            <v>46305</v>
          </cell>
          <cell r="AW355">
            <v>1</v>
          </cell>
          <cell r="AX355">
            <v>1</v>
          </cell>
          <cell r="AY355">
            <v>0</v>
          </cell>
        </row>
        <row r="356">
          <cell r="C356" t="str">
            <v>BXFD164599</v>
          </cell>
          <cell r="U356">
            <v>45774.770833333299</v>
          </cell>
          <cell r="V356">
            <v>45774.770833333299</v>
          </cell>
          <cell r="W356">
            <v>45774.770833333299</v>
          </cell>
          <cell r="X356">
            <v>45774.770833333299</v>
          </cell>
          <cell r="Y356">
            <v>45579.770833333299</v>
          </cell>
          <cell r="Z356">
            <v>45579.770833333299</v>
          </cell>
          <cell r="AA356">
            <v>45579.770833333299</v>
          </cell>
          <cell r="AB356">
            <v>45579.770833333299</v>
          </cell>
          <cell r="AC356">
            <v>45579.770833333299</v>
          </cell>
          <cell r="AD356" t="str">
            <v>25</v>
          </cell>
          <cell r="AE356" t="str">
            <v>25</v>
          </cell>
          <cell r="AF356" t="str">
            <v>25</v>
          </cell>
          <cell r="AG356" t="str">
            <v>25</v>
          </cell>
          <cell r="AH356" t="str">
            <v>25</v>
          </cell>
          <cell r="AI356" t="str">
            <v>275</v>
          </cell>
          <cell r="AJ356" t="str">
            <v>1000</v>
          </cell>
          <cell r="AK356" t="str">
            <v>275</v>
          </cell>
          <cell r="AL356" t="str">
            <v>275</v>
          </cell>
          <cell r="AM356">
            <v>1</v>
          </cell>
          <cell r="AN356">
            <v>45954</v>
          </cell>
          <cell r="AO356">
            <v>45954</v>
          </cell>
          <cell r="AP356">
            <v>45954</v>
          </cell>
          <cell r="AQ356">
            <v>45954</v>
          </cell>
          <cell r="AR356">
            <v>45759</v>
          </cell>
          <cell r="AS356">
            <v>45849</v>
          </cell>
          <cell r="AT356">
            <v>45944</v>
          </cell>
          <cell r="AU356">
            <v>45759</v>
          </cell>
          <cell r="AV356">
            <v>45944</v>
          </cell>
          <cell r="AW356">
            <v>1</v>
          </cell>
          <cell r="AX356">
            <v>0</v>
          </cell>
          <cell r="AY356">
            <v>0</v>
          </cell>
        </row>
        <row r="357">
          <cell r="C357" t="str">
            <v>BXKD164160</v>
          </cell>
          <cell r="U357">
            <v>45462.770833333299</v>
          </cell>
          <cell r="V357">
            <v>45462.770833333299</v>
          </cell>
          <cell r="W357">
            <v>45462.770833333299</v>
          </cell>
          <cell r="X357">
            <v>45462.770833333299</v>
          </cell>
          <cell r="Y357">
            <v>45462.770833333299</v>
          </cell>
          <cell r="AD357" t="str">
            <v>230</v>
          </cell>
          <cell r="AE357" t="str">
            <v>230</v>
          </cell>
          <cell r="AF357" t="str">
            <v>230</v>
          </cell>
          <cell r="AG357" t="str">
            <v>230</v>
          </cell>
          <cell r="AH357" t="str">
            <v>230</v>
          </cell>
          <cell r="AI357" t="str">
            <v>230</v>
          </cell>
          <cell r="AJ357" t="str">
            <v>1000</v>
          </cell>
          <cell r="AK357" t="str">
            <v>230</v>
          </cell>
          <cell r="AL357" t="str">
            <v>230</v>
          </cell>
          <cell r="AM357">
            <v>2</v>
          </cell>
          <cell r="AN357">
            <v>45642</v>
          </cell>
          <cell r="AO357">
            <v>45642</v>
          </cell>
          <cell r="AP357">
            <v>45642</v>
          </cell>
          <cell r="AQ357">
            <v>45642</v>
          </cell>
          <cell r="AR357">
            <v>45642</v>
          </cell>
          <cell r="AS357">
            <v>46146</v>
          </cell>
          <cell r="AT357">
            <v>46124</v>
          </cell>
          <cell r="AU357">
            <v>46096</v>
          </cell>
          <cell r="AV357">
            <v>46145</v>
          </cell>
          <cell r="AW357">
            <v>1</v>
          </cell>
          <cell r="AX357">
            <v>0</v>
          </cell>
          <cell r="AY357">
            <v>1</v>
          </cell>
        </row>
        <row r="358">
          <cell r="C358" t="str">
            <v>BXLD231873</v>
          </cell>
          <cell r="U358">
            <v>46051.770833333299</v>
          </cell>
          <cell r="V358">
            <v>46051.770833333299</v>
          </cell>
          <cell r="W358">
            <v>46051.770833333299</v>
          </cell>
          <cell r="X358">
            <v>46051.770833333299</v>
          </cell>
          <cell r="Y358">
            <v>46051.770833333299</v>
          </cell>
          <cell r="Z358">
            <v>46051.770833333299</v>
          </cell>
          <cell r="AA358">
            <v>46051.770833333299</v>
          </cell>
          <cell r="AB358">
            <v>46051.770833333299</v>
          </cell>
          <cell r="AC358">
            <v>46051.770833333299</v>
          </cell>
          <cell r="AD358" t="str">
            <v>1500</v>
          </cell>
          <cell r="AE358" t="str">
            <v>750</v>
          </cell>
          <cell r="AF358" t="str">
            <v>500</v>
          </cell>
          <cell r="AG358" t="str">
            <v>750</v>
          </cell>
          <cell r="AH358" t="str">
            <v>750</v>
          </cell>
          <cell r="AI358" t="str">
            <v>1500</v>
          </cell>
          <cell r="AJ358" t="str">
            <v>1000</v>
          </cell>
          <cell r="AK358" t="str">
            <v>1500</v>
          </cell>
          <cell r="AL358" t="str">
            <v>3000</v>
          </cell>
          <cell r="AM358">
            <v>5</v>
          </cell>
          <cell r="AN358">
            <v>46231</v>
          </cell>
          <cell r="AO358">
            <v>46203</v>
          </cell>
          <cell r="AP358">
            <v>46153</v>
          </cell>
          <cell r="AQ358">
            <v>46203</v>
          </cell>
          <cell r="AR358">
            <v>46203</v>
          </cell>
          <cell r="AS358">
            <v>46321</v>
          </cell>
          <cell r="AT358">
            <v>46253</v>
          </cell>
          <cell r="AU358">
            <v>46231</v>
          </cell>
          <cell r="AV358">
            <v>46416</v>
          </cell>
          <cell r="AW358">
            <v>0</v>
          </cell>
          <cell r="AX358">
            <v>0</v>
          </cell>
          <cell r="AY358">
            <v>0</v>
          </cell>
        </row>
        <row r="359">
          <cell r="C359" t="str">
            <v>BXLD231897</v>
          </cell>
          <cell r="U359">
            <v>46031.770833333299</v>
          </cell>
          <cell r="V359">
            <v>46031.770833333299</v>
          </cell>
          <cell r="W359">
            <v>46031.770833333299</v>
          </cell>
          <cell r="X359">
            <v>46031.770833333299</v>
          </cell>
          <cell r="Y359">
            <v>46031.770833333299</v>
          </cell>
          <cell r="Z359">
            <v>46031.770833333299</v>
          </cell>
          <cell r="AA359">
            <v>46031.770833333299</v>
          </cell>
          <cell r="AB359">
            <v>46031.770833333299</v>
          </cell>
          <cell r="AC359">
            <v>46031.770833333299</v>
          </cell>
          <cell r="AD359" t="str">
            <v>650</v>
          </cell>
          <cell r="AE359" t="str">
            <v>650</v>
          </cell>
          <cell r="AF359" t="str">
            <v>650</v>
          </cell>
          <cell r="AG359" t="str">
            <v>650</v>
          </cell>
          <cell r="AH359" t="str">
            <v>650</v>
          </cell>
          <cell r="AI359" t="str">
            <v>1400</v>
          </cell>
          <cell r="AJ359" t="str">
            <v>900</v>
          </cell>
          <cell r="AK359" t="str">
            <v>1400</v>
          </cell>
          <cell r="AL359" t="str">
            <v>1400</v>
          </cell>
          <cell r="AM359">
            <v>4</v>
          </cell>
          <cell r="AN359">
            <v>46211</v>
          </cell>
          <cell r="AO359">
            <v>46211</v>
          </cell>
          <cell r="AP359">
            <v>46211</v>
          </cell>
          <cell r="AQ359">
            <v>46211</v>
          </cell>
          <cell r="AR359">
            <v>46211</v>
          </cell>
          <cell r="AS359">
            <v>46301</v>
          </cell>
          <cell r="AT359">
            <v>46287</v>
          </cell>
          <cell r="AU359">
            <v>46211</v>
          </cell>
          <cell r="AV359">
            <v>46396</v>
          </cell>
          <cell r="AW359">
            <v>0</v>
          </cell>
          <cell r="AX359">
            <v>0</v>
          </cell>
          <cell r="AY359">
            <v>0</v>
          </cell>
        </row>
        <row r="360">
          <cell r="C360" t="str">
            <v>BXAL153828</v>
          </cell>
          <cell r="U360">
            <v>45882.770833333299</v>
          </cell>
          <cell r="V360">
            <v>45882.770833333299</v>
          </cell>
          <cell r="X360">
            <v>45882.770833333299</v>
          </cell>
          <cell r="Y360">
            <v>45882.770833333299</v>
          </cell>
          <cell r="AD360" t="str">
            <v>605</v>
          </cell>
          <cell r="AE360" t="str">
            <v>605</v>
          </cell>
          <cell r="AF360" t="str">
            <v>605</v>
          </cell>
          <cell r="AG360" t="str">
            <v>605</v>
          </cell>
          <cell r="AH360" t="str">
            <v>605</v>
          </cell>
          <cell r="AI360" t="str">
            <v>820</v>
          </cell>
          <cell r="AJ360" t="str">
            <v>1000</v>
          </cell>
          <cell r="AK360" t="str">
            <v>820</v>
          </cell>
          <cell r="AL360" t="str">
            <v>820</v>
          </cell>
          <cell r="AM360">
            <v>1</v>
          </cell>
          <cell r="AN360">
            <v>46062</v>
          </cell>
          <cell r="AO360">
            <v>46062</v>
          </cell>
          <cell r="AP360">
            <v>46176</v>
          </cell>
          <cell r="AQ360">
            <v>46062</v>
          </cell>
          <cell r="AR360">
            <v>46062</v>
          </cell>
          <cell r="AS360">
            <v>46240</v>
          </cell>
          <cell r="AT360">
            <v>46124</v>
          </cell>
          <cell r="AU360">
            <v>46150</v>
          </cell>
          <cell r="AV360">
            <v>46198</v>
          </cell>
          <cell r="AW360">
            <v>0</v>
          </cell>
          <cell r="AX360">
            <v>1</v>
          </cell>
          <cell r="AY360">
            <v>0</v>
          </cell>
        </row>
        <row r="361">
          <cell r="C361" t="str">
            <v>BXBD164346</v>
          </cell>
          <cell r="U361">
            <v>45993.770833333299</v>
          </cell>
          <cell r="V361">
            <v>45993.770833333299</v>
          </cell>
          <cell r="W361">
            <v>45993.770833333299</v>
          </cell>
          <cell r="X361">
            <v>45993.770833333299</v>
          </cell>
          <cell r="Y361">
            <v>45797.770833333299</v>
          </cell>
          <cell r="Z361">
            <v>45613.770833333299</v>
          </cell>
          <cell r="AA361">
            <v>45613.770833333299</v>
          </cell>
          <cell r="AB361">
            <v>45613.770833333299</v>
          </cell>
          <cell r="AC361">
            <v>45613.770833333299</v>
          </cell>
          <cell r="AD361" t="str">
            <v>670</v>
          </cell>
          <cell r="AE361" t="str">
            <v>670</v>
          </cell>
          <cell r="AF361" t="str">
            <v>670</v>
          </cell>
          <cell r="AG361" t="str">
            <v>670</v>
          </cell>
          <cell r="AH361" t="str">
            <v>670</v>
          </cell>
          <cell r="AI361" t="str">
            <v>170</v>
          </cell>
          <cell r="AJ361" t="str">
            <v>1000</v>
          </cell>
          <cell r="AK361" t="str">
            <v>170</v>
          </cell>
          <cell r="AL361" t="str">
            <v>170</v>
          </cell>
          <cell r="AM361">
            <v>1</v>
          </cell>
          <cell r="AN361">
            <v>46173</v>
          </cell>
          <cell r="AO361">
            <v>46173</v>
          </cell>
          <cell r="AP361">
            <v>46173</v>
          </cell>
          <cell r="AQ361">
            <v>46173</v>
          </cell>
          <cell r="AR361">
            <v>45977</v>
          </cell>
          <cell r="AS361">
            <v>45883</v>
          </cell>
          <cell r="AT361">
            <v>45978</v>
          </cell>
          <cell r="AU361">
            <v>45793</v>
          </cell>
          <cell r="AV361">
            <v>45978</v>
          </cell>
          <cell r="AW361">
            <v>1</v>
          </cell>
          <cell r="AX361">
            <v>0</v>
          </cell>
          <cell r="AY361">
            <v>0</v>
          </cell>
        </row>
        <row r="362">
          <cell r="C362" t="str">
            <v>BXDD232126</v>
          </cell>
          <cell r="U362">
            <v>46066.770833333299</v>
          </cell>
          <cell r="V362">
            <v>46066.770833333299</v>
          </cell>
          <cell r="W362">
            <v>46066.770833333299</v>
          </cell>
          <cell r="X362">
            <v>46066.770833333299</v>
          </cell>
          <cell r="Y362">
            <v>46066.770833333299</v>
          </cell>
          <cell r="Z362">
            <v>45950.770833333299</v>
          </cell>
          <cell r="AA362">
            <v>46066.770833333299</v>
          </cell>
          <cell r="AB362">
            <v>45950.770833333299</v>
          </cell>
          <cell r="AC362">
            <v>45623.770833333299</v>
          </cell>
          <cell r="AD362" t="str">
            <v>1500</v>
          </cell>
          <cell r="AE362" t="str">
            <v>750</v>
          </cell>
          <cell r="AF362" t="str">
            <v>500</v>
          </cell>
          <cell r="AG362" t="str">
            <v>750</v>
          </cell>
          <cell r="AH362" t="str">
            <v>750</v>
          </cell>
          <cell r="AI362" t="str">
            <v>800</v>
          </cell>
          <cell r="AJ362" t="str">
            <v>1000</v>
          </cell>
          <cell r="AK362" t="str">
            <v>800</v>
          </cell>
          <cell r="AL362" t="str">
            <v>800</v>
          </cell>
          <cell r="AM362">
            <v>3</v>
          </cell>
          <cell r="AN362">
            <v>46246</v>
          </cell>
          <cell r="AO362">
            <v>46246</v>
          </cell>
          <cell r="AP362">
            <v>46233</v>
          </cell>
          <cell r="AQ362">
            <v>46246</v>
          </cell>
          <cell r="AR362">
            <v>46246</v>
          </cell>
          <cell r="AS362">
            <v>46220</v>
          </cell>
          <cell r="AT362">
            <v>46400</v>
          </cell>
          <cell r="AU362">
            <v>46130</v>
          </cell>
          <cell r="AV362">
            <v>45988</v>
          </cell>
          <cell r="AW362">
            <v>1</v>
          </cell>
          <cell r="AX362">
            <v>0</v>
          </cell>
          <cell r="AY362">
            <v>0</v>
          </cell>
        </row>
        <row r="363">
          <cell r="C363" t="str">
            <v>BXCL153907</v>
          </cell>
          <cell r="U363">
            <v>45637.770833333299</v>
          </cell>
          <cell r="V363">
            <v>45845.770833333299</v>
          </cell>
          <cell r="X363">
            <v>45845.770833333299</v>
          </cell>
          <cell r="Y363">
            <v>45845.770833333299</v>
          </cell>
          <cell r="Z363">
            <v>45637.770833333299</v>
          </cell>
          <cell r="AA363">
            <v>45637.770833333299</v>
          </cell>
          <cell r="AB363">
            <v>45637.770833333299</v>
          </cell>
          <cell r="AC363">
            <v>45637.770833333299</v>
          </cell>
          <cell r="AD363" t="str">
            <v>60</v>
          </cell>
          <cell r="AE363" t="str">
            <v>60</v>
          </cell>
          <cell r="AF363" t="str">
            <v>60</v>
          </cell>
          <cell r="AG363" t="str">
            <v>60</v>
          </cell>
          <cell r="AH363" t="str">
            <v>60</v>
          </cell>
          <cell r="AI363" t="str">
            <v>60</v>
          </cell>
          <cell r="AJ363" t="str">
            <v>1000</v>
          </cell>
          <cell r="AK363" t="str">
            <v>60</v>
          </cell>
          <cell r="AL363" t="str">
            <v>60</v>
          </cell>
          <cell r="AM363">
            <v>4</v>
          </cell>
          <cell r="AN363">
            <v>45817</v>
          </cell>
          <cell r="AO363">
            <v>46025</v>
          </cell>
          <cell r="AP363">
            <v>46046</v>
          </cell>
          <cell r="AQ363">
            <v>46025</v>
          </cell>
          <cell r="AR363">
            <v>46025</v>
          </cell>
          <cell r="AS363">
            <v>45907</v>
          </cell>
          <cell r="AT363">
            <v>46002</v>
          </cell>
          <cell r="AU363">
            <v>45817</v>
          </cell>
          <cell r="AV363">
            <v>46002</v>
          </cell>
          <cell r="AW363">
            <v>1</v>
          </cell>
          <cell r="AX363">
            <v>0</v>
          </cell>
          <cell r="AY363">
            <v>0</v>
          </cell>
        </row>
        <row r="364">
          <cell r="C364" t="str">
            <v>BXGD164632</v>
          </cell>
          <cell r="U364">
            <v>46071.770833333299</v>
          </cell>
          <cell r="V364">
            <v>46071.770833333299</v>
          </cell>
          <cell r="W364">
            <v>46071.770833333299</v>
          </cell>
          <cell r="X364">
            <v>46071.770833333299</v>
          </cell>
          <cell r="Y364">
            <v>46071.770833333299</v>
          </cell>
          <cell r="Z364">
            <v>46071.770833333299</v>
          </cell>
          <cell r="AA364">
            <v>46071.770833333299</v>
          </cell>
          <cell r="AB364">
            <v>46071.770833333299</v>
          </cell>
          <cell r="AC364">
            <v>46071.770833333299</v>
          </cell>
          <cell r="AD364" t="str">
            <v>1440</v>
          </cell>
          <cell r="AE364" t="str">
            <v>690</v>
          </cell>
          <cell r="AF364" t="str">
            <v>690</v>
          </cell>
          <cell r="AG364" t="str">
            <v>690</v>
          </cell>
          <cell r="AH364" t="str">
            <v>690</v>
          </cell>
          <cell r="AI364" t="str">
            <v>1440</v>
          </cell>
          <cell r="AJ364" t="str">
            <v>1000</v>
          </cell>
          <cell r="AK364" t="str">
            <v>1440</v>
          </cell>
          <cell r="AL364" t="str">
            <v>1440</v>
          </cell>
          <cell r="AM364">
            <v>6</v>
          </cell>
          <cell r="AN364">
            <v>46251</v>
          </cell>
          <cell r="AO364">
            <v>46192</v>
          </cell>
          <cell r="AP364">
            <v>46192</v>
          </cell>
          <cell r="AQ364">
            <v>46192</v>
          </cell>
          <cell r="AR364">
            <v>46192</v>
          </cell>
          <cell r="AS364">
            <v>46317</v>
          </cell>
          <cell r="AT364">
            <v>46243</v>
          </cell>
          <cell r="AU364">
            <v>46251</v>
          </cell>
          <cell r="AV364">
            <v>46317</v>
          </cell>
          <cell r="AW364">
            <v>0</v>
          </cell>
          <cell r="AX364">
            <v>0</v>
          </cell>
          <cell r="AY364">
            <v>0</v>
          </cell>
        </row>
        <row r="365">
          <cell r="C365" t="str">
            <v>BXGD232278</v>
          </cell>
          <cell r="U365">
            <v>46077.770833333299</v>
          </cell>
          <cell r="V365">
            <v>46077.770833333299</v>
          </cell>
          <cell r="W365">
            <v>46006.770833333299</v>
          </cell>
          <cell r="X365">
            <v>46076.770833333299</v>
          </cell>
          <cell r="Y365">
            <v>46076.770833333299</v>
          </cell>
          <cell r="Z365">
            <v>46006.770833333299</v>
          </cell>
          <cell r="AA365">
            <v>46006.770833333299</v>
          </cell>
          <cell r="AB365">
            <v>46006.770833333299</v>
          </cell>
          <cell r="AC365">
            <v>45272.770833333299</v>
          </cell>
          <cell r="AD365" t="str">
            <v>1500</v>
          </cell>
          <cell r="AE365" t="str">
            <v>750</v>
          </cell>
          <cell r="AF365" t="str">
            <v>200</v>
          </cell>
          <cell r="AG365" t="str">
            <v>750</v>
          </cell>
          <cell r="AH365" t="str">
            <v>750</v>
          </cell>
          <cell r="AI365" t="str">
            <v>933</v>
          </cell>
          <cell r="AJ365" t="str">
            <v>1000</v>
          </cell>
          <cell r="AK365" t="str">
            <v>933</v>
          </cell>
          <cell r="AL365" t="str">
            <v>933</v>
          </cell>
          <cell r="AM365">
            <v>11</v>
          </cell>
          <cell r="AN365">
            <v>46214</v>
          </cell>
          <cell r="AO365">
            <v>46146</v>
          </cell>
          <cell r="AP365">
            <v>46096</v>
          </cell>
          <cell r="AQ365">
            <v>46146</v>
          </cell>
          <cell r="AR365">
            <v>46146</v>
          </cell>
          <cell r="AS365">
            <v>46162</v>
          </cell>
          <cell r="AT365">
            <v>46168</v>
          </cell>
          <cell r="AU365">
            <v>46163</v>
          </cell>
          <cell r="AV365">
            <v>45637</v>
          </cell>
          <cell r="AW365">
            <v>1</v>
          </cell>
          <cell r="AX365">
            <v>0</v>
          </cell>
          <cell r="AY365">
            <v>1</v>
          </cell>
        </row>
        <row r="366">
          <cell r="C366" t="str">
            <v>BXID164748</v>
          </cell>
          <cell r="U366">
            <v>45653.770833333299</v>
          </cell>
          <cell r="V366">
            <v>45653.770833333299</v>
          </cell>
          <cell r="W366">
            <v>45653.770833333299</v>
          </cell>
          <cell r="X366">
            <v>45653.770833333299</v>
          </cell>
          <cell r="Y366">
            <v>45653.770833333299</v>
          </cell>
          <cell r="Z366">
            <v>45653.770833333299</v>
          </cell>
          <cell r="AA366">
            <v>45653.770833333299</v>
          </cell>
          <cell r="AB366">
            <v>45653.770833333299</v>
          </cell>
          <cell r="AC366">
            <v>45653.770833333299</v>
          </cell>
          <cell r="AD366" t="str">
            <v>170</v>
          </cell>
          <cell r="AE366" t="str">
            <v>170</v>
          </cell>
          <cell r="AF366" t="str">
            <v>170</v>
          </cell>
          <cell r="AG366" t="str">
            <v>170</v>
          </cell>
          <cell r="AH366" t="str">
            <v>170</v>
          </cell>
          <cell r="AI366" t="str">
            <v>1170</v>
          </cell>
          <cell r="AJ366" t="str">
            <v>1000</v>
          </cell>
          <cell r="AK366" t="str">
            <v>1170</v>
          </cell>
          <cell r="AL366" t="str">
            <v>1170</v>
          </cell>
          <cell r="AM366">
            <v>3</v>
          </cell>
          <cell r="AN366">
            <v>45833</v>
          </cell>
          <cell r="AO366">
            <v>45833</v>
          </cell>
          <cell r="AP366">
            <v>45833</v>
          </cell>
          <cell r="AQ366">
            <v>45833</v>
          </cell>
          <cell r="AR366">
            <v>45833</v>
          </cell>
          <cell r="AS366">
            <v>45923</v>
          </cell>
          <cell r="AT366">
            <v>46018</v>
          </cell>
          <cell r="AU366">
            <v>45833</v>
          </cell>
          <cell r="AV366">
            <v>46018</v>
          </cell>
          <cell r="AW366">
            <v>1</v>
          </cell>
          <cell r="AX366">
            <v>0</v>
          </cell>
          <cell r="AY366">
            <v>0</v>
          </cell>
        </row>
        <row r="367">
          <cell r="C367" t="str">
            <v>BXID164737</v>
          </cell>
          <cell r="U367">
            <v>46008.770833333299</v>
          </cell>
          <cell r="V367">
            <v>46008.770833333299</v>
          </cell>
          <cell r="W367">
            <v>46008.770833333299</v>
          </cell>
          <cell r="X367">
            <v>46008.770833333299</v>
          </cell>
          <cell r="Y367">
            <v>46008.770833333299</v>
          </cell>
          <cell r="Z367">
            <v>46008.770833333299</v>
          </cell>
          <cell r="AA367">
            <v>46008.770833333299</v>
          </cell>
          <cell r="AB367">
            <v>46008.770833333299</v>
          </cell>
          <cell r="AC367">
            <v>45667.770833333299</v>
          </cell>
          <cell r="AD367" t="str">
            <v>665</v>
          </cell>
          <cell r="AE367" t="str">
            <v>665</v>
          </cell>
          <cell r="AF367" t="str">
            <v>665</v>
          </cell>
          <cell r="AG367" t="str">
            <v>665</v>
          </cell>
          <cell r="AH367" t="str">
            <v>665</v>
          </cell>
          <cell r="AI367" t="str">
            <v>1415</v>
          </cell>
          <cell r="AJ367" t="str">
            <v>1000</v>
          </cell>
          <cell r="AK367" t="str">
            <v>1415</v>
          </cell>
          <cell r="AL367" t="str">
            <v>1415</v>
          </cell>
          <cell r="AM367">
            <v>3</v>
          </cell>
          <cell r="AN367">
            <v>46188</v>
          </cell>
          <cell r="AO367">
            <v>46188</v>
          </cell>
          <cell r="AP367">
            <v>46188</v>
          </cell>
          <cell r="AQ367">
            <v>46188</v>
          </cell>
          <cell r="AR367">
            <v>46188</v>
          </cell>
          <cell r="AS367">
            <v>46278</v>
          </cell>
          <cell r="AT367">
            <v>46364</v>
          </cell>
          <cell r="AU367">
            <v>46188</v>
          </cell>
          <cell r="AV367">
            <v>46032</v>
          </cell>
          <cell r="AW367">
            <v>1</v>
          </cell>
          <cell r="AX367">
            <v>0</v>
          </cell>
          <cell r="AY367">
            <v>0</v>
          </cell>
        </row>
        <row r="368">
          <cell r="C368" t="str">
            <v>BXFD164605</v>
          </cell>
          <cell r="U368">
            <v>45991.770833333299</v>
          </cell>
          <cell r="V368">
            <v>45991.770833333299</v>
          </cell>
          <cell r="W368">
            <v>45991.770833333299</v>
          </cell>
          <cell r="X368">
            <v>45991.770833333299</v>
          </cell>
          <cell r="Y368">
            <v>45991.770833333299</v>
          </cell>
          <cell r="Z368">
            <v>45991.770833333299</v>
          </cell>
          <cell r="AA368">
            <v>45991.770833333299</v>
          </cell>
          <cell r="AB368">
            <v>45991.770833333299</v>
          </cell>
          <cell r="AC368">
            <v>45991.770833333299</v>
          </cell>
          <cell r="AD368" t="str">
            <v>565</v>
          </cell>
          <cell r="AE368" t="str">
            <v>565</v>
          </cell>
          <cell r="AF368" t="str">
            <v>565</v>
          </cell>
          <cell r="AG368" t="str">
            <v>565</v>
          </cell>
          <cell r="AH368" t="str">
            <v>565</v>
          </cell>
          <cell r="AI368" t="str">
            <v>1315</v>
          </cell>
          <cell r="AJ368" t="str">
            <v>1000</v>
          </cell>
          <cell r="AK368" t="str">
            <v>1315</v>
          </cell>
          <cell r="AL368" t="str">
            <v>1315</v>
          </cell>
          <cell r="AM368">
            <v>4</v>
          </cell>
          <cell r="AN368">
            <v>46171</v>
          </cell>
          <cell r="AO368">
            <v>46171</v>
          </cell>
          <cell r="AP368">
            <v>46171</v>
          </cell>
          <cell r="AQ368">
            <v>46171</v>
          </cell>
          <cell r="AR368">
            <v>46171</v>
          </cell>
          <cell r="AS368">
            <v>46261</v>
          </cell>
          <cell r="AT368">
            <v>46281</v>
          </cell>
          <cell r="AU368">
            <v>46171</v>
          </cell>
          <cell r="AV368">
            <v>46356</v>
          </cell>
          <cell r="AW368">
            <v>0</v>
          </cell>
          <cell r="AX368">
            <v>0</v>
          </cell>
          <cell r="AY368">
            <v>0</v>
          </cell>
        </row>
        <row r="369">
          <cell r="C369" t="str">
            <v>BXFD232225</v>
          </cell>
          <cell r="U369">
            <v>46029.770833333299</v>
          </cell>
          <cell r="V369">
            <v>46029.770833333299</v>
          </cell>
          <cell r="W369">
            <v>45676.770833333299</v>
          </cell>
          <cell r="X369">
            <v>46029.770833333299</v>
          </cell>
          <cell r="Y369">
            <v>46029.770833333299</v>
          </cell>
          <cell r="Z369">
            <v>46029.770833333299</v>
          </cell>
          <cell r="AA369">
            <v>45676.770833333299</v>
          </cell>
          <cell r="AB369">
            <v>46029.770833333299</v>
          </cell>
          <cell r="AC369">
            <v>46029.770833333299</v>
          </cell>
          <cell r="AD369" t="str">
            <v>500</v>
          </cell>
          <cell r="AE369" t="str">
            <v>500</v>
          </cell>
          <cell r="AF369" t="str">
            <v>500</v>
          </cell>
          <cell r="AG369" t="str">
            <v>500</v>
          </cell>
          <cell r="AH369" t="str">
            <v>500</v>
          </cell>
          <cell r="AI369" t="str">
            <v>1500</v>
          </cell>
          <cell r="AJ369" t="str">
            <v>1000</v>
          </cell>
          <cell r="AK369" t="str">
            <v>1500</v>
          </cell>
          <cell r="AL369" t="str">
            <v>3000</v>
          </cell>
          <cell r="AM369">
            <v>10</v>
          </cell>
          <cell r="AN369">
            <v>46089</v>
          </cell>
          <cell r="AO369">
            <v>46089</v>
          </cell>
          <cell r="AP369">
            <v>45856</v>
          </cell>
          <cell r="AQ369">
            <v>46089</v>
          </cell>
          <cell r="AR369">
            <v>46089</v>
          </cell>
          <cell r="AS369">
            <v>46189</v>
          </cell>
          <cell r="AT369">
            <v>46041</v>
          </cell>
          <cell r="AU369">
            <v>46189</v>
          </cell>
          <cell r="AV369">
            <v>46339</v>
          </cell>
          <cell r="AW369">
            <v>1</v>
          </cell>
          <cell r="AX369">
            <v>0</v>
          </cell>
          <cell r="AY369">
            <v>1</v>
          </cell>
        </row>
        <row r="370">
          <cell r="C370" t="str">
            <v>BXGD164662</v>
          </cell>
          <cell r="U370">
            <v>45942.770833333299</v>
          </cell>
          <cell r="V370">
            <v>45942.770833333299</v>
          </cell>
          <cell r="W370">
            <v>45942.770833333299</v>
          </cell>
          <cell r="X370">
            <v>45942.770833333299</v>
          </cell>
          <cell r="Y370">
            <v>45942.770833333299</v>
          </cell>
          <cell r="Z370">
            <v>45942.770833333299</v>
          </cell>
          <cell r="AA370">
            <v>45942.770833333299</v>
          </cell>
          <cell r="AB370">
            <v>45942.770833333299</v>
          </cell>
          <cell r="AC370">
            <v>45683.770833333299</v>
          </cell>
          <cell r="AD370" t="str">
            <v>500</v>
          </cell>
          <cell r="AE370" t="str">
            <v>500</v>
          </cell>
          <cell r="AF370" t="str">
            <v>500</v>
          </cell>
          <cell r="AG370" t="str">
            <v>500</v>
          </cell>
          <cell r="AH370" t="str">
            <v>500</v>
          </cell>
          <cell r="AI370" t="str">
            <v>1500</v>
          </cell>
          <cell r="AJ370" t="str">
            <v>1000</v>
          </cell>
          <cell r="AK370" t="str">
            <v>1500</v>
          </cell>
          <cell r="AL370" t="str">
            <v>3000</v>
          </cell>
          <cell r="AM370">
            <v>10</v>
          </cell>
          <cell r="AN370">
            <v>46100</v>
          </cell>
          <cell r="AO370">
            <v>46100</v>
          </cell>
          <cell r="AP370">
            <v>46100</v>
          </cell>
          <cell r="AQ370">
            <v>46100</v>
          </cell>
          <cell r="AR370">
            <v>46100</v>
          </cell>
          <cell r="AS370">
            <v>46200</v>
          </cell>
          <cell r="AT370">
            <v>46150</v>
          </cell>
          <cell r="AU370">
            <v>46122</v>
          </cell>
          <cell r="AV370">
            <v>46048</v>
          </cell>
          <cell r="AW370">
            <v>1</v>
          </cell>
          <cell r="AX370">
            <v>0</v>
          </cell>
          <cell r="AY370">
            <v>1</v>
          </cell>
        </row>
        <row r="371">
          <cell r="C371" t="str">
            <v>BXHD164701</v>
          </cell>
          <cell r="U371">
            <v>46035.770833333299</v>
          </cell>
          <cell r="V371">
            <v>46035.770833333299</v>
          </cell>
          <cell r="W371">
            <v>46035.770833333299</v>
          </cell>
          <cell r="X371">
            <v>46035.770833333299</v>
          </cell>
          <cell r="Y371">
            <v>45912.770833333299</v>
          </cell>
          <cell r="Z371">
            <v>46035.770833333299</v>
          </cell>
          <cell r="AA371">
            <v>45697.770833333299</v>
          </cell>
          <cell r="AB371">
            <v>46035.770833333299</v>
          </cell>
          <cell r="AC371">
            <v>45697.770833333299</v>
          </cell>
          <cell r="AD371" t="str">
            <v>500</v>
          </cell>
          <cell r="AE371" t="str">
            <v>500</v>
          </cell>
          <cell r="AF371" t="str">
            <v>500</v>
          </cell>
          <cell r="AG371" t="str">
            <v>500</v>
          </cell>
          <cell r="AH371" t="str">
            <v>500</v>
          </cell>
          <cell r="AI371" t="str">
            <v>1500</v>
          </cell>
          <cell r="AJ371" t="str">
            <v>1000</v>
          </cell>
          <cell r="AK371" t="str">
            <v>1500</v>
          </cell>
          <cell r="AL371" t="str">
            <v>3000</v>
          </cell>
          <cell r="AM371">
            <v>8</v>
          </cell>
          <cell r="AN371">
            <v>46139</v>
          </cell>
          <cell r="AO371">
            <v>46139</v>
          </cell>
          <cell r="AP371">
            <v>46139</v>
          </cell>
          <cell r="AQ371">
            <v>46139</v>
          </cell>
          <cell r="AR371">
            <v>46092</v>
          </cell>
          <cell r="AS371">
            <v>46264</v>
          </cell>
          <cell r="AT371">
            <v>46062</v>
          </cell>
          <cell r="AU371">
            <v>46215</v>
          </cell>
          <cell r="AV371">
            <v>46062</v>
          </cell>
          <cell r="AW371">
            <v>0</v>
          </cell>
          <cell r="AX371">
            <v>1</v>
          </cell>
          <cell r="AY371">
            <v>1</v>
          </cell>
        </row>
        <row r="372">
          <cell r="C372" t="str">
            <v>BXID164764</v>
          </cell>
          <cell r="U372">
            <v>46024.770833333299</v>
          </cell>
          <cell r="V372">
            <v>46024.770833333299</v>
          </cell>
          <cell r="W372">
            <v>46024.770833333299</v>
          </cell>
          <cell r="X372">
            <v>46024.770833333299</v>
          </cell>
          <cell r="Y372">
            <v>46024.770833333299</v>
          </cell>
          <cell r="Z372">
            <v>46024.770833333299</v>
          </cell>
          <cell r="AA372">
            <v>46024.770833333299</v>
          </cell>
          <cell r="AB372">
            <v>46024.770833333299</v>
          </cell>
          <cell r="AC372">
            <v>45670.770833333299</v>
          </cell>
          <cell r="AD372" t="str">
            <v>730</v>
          </cell>
          <cell r="AE372" t="str">
            <v>725</v>
          </cell>
          <cell r="AF372" t="str">
            <v>725</v>
          </cell>
          <cell r="AG372" t="str">
            <v>725</v>
          </cell>
          <cell r="AH372" t="str">
            <v>725</v>
          </cell>
          <cell r="AI372" t="str">
            <v>1475</v>
          </cell>
          <cell r="AJ372" t="str">
            <v>1000</v>
          </cell>
          <cell r="AK372" t="str">
            <v>1475</v>
          </cell>
          <cell r="AL372" t="str">
            <v>1475</v>
          </cell>
          <cell r="AM372">
            <v>4</v>
          </cell>
          <cell r="AN372">
            <v>46204</v>
          </cell>
          <cell r="AO372">
            <v>46204</v>
          </cell>
          <cell r="AP372">
            <v>46204</v>
          </cell>
          <cell r="AQ372">
            <v>46204</v>
          </cell>
          <cell r="AR372">
            <v>46204</v>
          </cell>
          <cell r="AS372">
            <v>46294</v>
          </cell>
          <cell r="AT372">
            <v>46281</v>
          </cell>
          <cell r="AU372">
            <v>46204</v>
          </cell>
          <cell r="AV372">
            <v>46035</v>
          </cell>
          <cell r="AW372">
            <v>1</v>
          </cell>
          <cell r="AX372">
            <v>0</v>
          </cell>
          <cell r="AY372">
            <v>0</v>
          </cell>
        </row>
        <row r="373">
          <cell r="C373" t="str">
            <v>BXJD231726</v>
          </cell>
          <cell r="U373">
            <v>45750.770833333299</v>
          </cell>
          <cell r="V373">
            <v>45750.770833333299</v>
          </cell>
          <cell r="X373">
            <v>45750.770833333299</v>
          </cell>
          <cell r="Y373">
            <v>45750.770833333299</v>
          </cell>
          <cell r="AD373" t="str">
            <v>50</v>
          </cell>
          <cell r="AE373" t="str">
            <v>50</v>
          </cell>
          <cell r="AF373" t="str">
            <v>50</v>
          </cell>
          <cell r="AG373" t="str">
            <v>50</v>
          </cell>
          <cell r="AH373" t="str">
            <v>50</v>
          </cell>
          <cell r="AI373" t="str">
            <v>50</v>
          </cell>
          <cell r="AJ373" t="str">
            <v>1000</v>
          </cell>
          <cell r="AK373" t="str">
            <v>50</v>
          </cell>
          <cell r="AL373" t="str">
            <v>50</v>
          </cell>
          <cell r="AM373">
            <v>0</v>
          </cell>
          <cell r="AW373">
            <v>0</v>
          </cell>
          <cell r="AX373">
            <v>0</v>
          </cell>
          <cell r="AY373">
            <v>0</v>
          </cell>
        </row>
        <row r="374">
          <cell r="C374" t="str">
            <v>BXJD231749</v>
          </cell>
          <cell r="U374">
            <v>45749.770833333299</v>
          </cell>
          <cell r="V374">
            <v>45749.770833333299</v>
          </cell>
          <cell r="X374">
            <v>45749.770833333299</v>
          </cell>
          <cell r="Y374">
            <v>45749.770833333299</v>
          </cell>
          <cell r="AD374" t="str">
            <v>35</v>
          </cell>
          <cell r="AE374" t="str">
            <v>35</v>
          </cell>
          <cell r="AF374" t="str">
            <v>35</v>
          </cell>
          <cell r="AG374" t="str">
            <v>35</v>
          </cell>
          <cell r="AH374" t="str">
            <v>35</v>
          </cell>
          <cell r="AI374" t="str">
            <v>35</v>
          </cell>
          <cell r="AJ374" t="str">
            <v>1000</v>
          </cell>
          <cell r="AK374" t="str">
            <v>35</v>
          </cell>
          <cell r="AL374" t="str">
            <v>35</v>
          </cell>
          <cell r="AM374">
            <v>0</v>
          </cell>
          <cell r="AW374">
            <v>0</v>
          </cell>
          <cell r="AX374">
            <v>0</v>
          </cell>
          <cell r="AY374">
            <v>0</v>
          </cell>
        </row>
        <row r="375">
          <cell r="C375" t="str">
            <v>BXBD164358</v>
          </cell>
          <cell r="U375">
            <v>46048.770833333299</v>
          </cell>
          <cell r="V375">
            <v>46048.770833333299</v>
          </cell>
          <cell r="W375">
            <v>46048.770833333299</v>
          </cell>
          <cell r="X375">
            <v>46048.770833333299</v>
          </cell>
          <cell r="Y375">
            <v>46048.770833333299</v>
          </cell>
          <cell r="Z375">
            <v>46048.770833333299</v>
          </cell>
          <cell r="AA375">
            <v>46048.770833333299</v>
          </cell>
          <cell r="AB375">
            <v>46048.770833333299</v>
          </cell>
          <cell r="AC375">
            <v>46048.770833333299</v>
          </cell>
          <cell r="AD375" t="str">
            <v>500</v>
          </cell>
          <cell r="AE375" t="str">
            <v>500</v>
          </cell>
          <cell r="AF375" t="str">
            <v>500</v>
          </cell>
          <cell r="AG375" t="str">
            <v>500</v>
          </cell>
          <cell r="AH375" t="str">
            <v>500</v>
          </cell>
          <cell r="AI375" t="str">
            <v>1500</v>
          </cell>
          <cell r="AJ375" t="str">
            <v>1000</v>
          </cell>
          <cell r="AK375" t="str">
            <v>1500</v>
          </cell>
          <cell r="AL375" t="str">
            <v>3000</v>
          </cell>
          <cell r="AM375">
            <v>10</v>
          </cell>
          <cell r="AN375">
            <v>46100</v>
          </cell>
          <cell r="AO375">
            <v>46100</v>
          </cell>
          <cell r="AP375">
            <v>46100</v>
          </cell>
          <cell r="AQ375">
            <v>46100</v>
          </cell>
          <cell r="AR375">
            <v>46100</v>
          </cell>
          <cell r="AS375">
            <v>46200</v>
          </cell>
          <cell r="AT375">
            <v>46150</v>
          </cell>
          <cell r="AU375">
            <v>46200</v>
          </cell>
          <cell r="AV375">
            <v>46350</v>
          </cell>
          <cell r="AW375">
            <v>0</v>
          </cell>
          <cell r="AX375">
            <v>0</v>
          </cell>
          <cell r="AY375">
            <v>1</v>
          </cell>
        </row>
        <row r="376">
          <cell r="C376" t="str">
            <v>BXFD164587</v>
          </cell>
          <cell r="U376">
            <v>46043.770833333299</v>
          </cell>
          <cell r="V376">
            <v>46043.770833333299</v>
          </cell>
          <cell r="W376">
            <v>46043.770833333299</v>
          </cell>
          <cell r="X376">
            <v>46043.770833333299</v>
          </cell>
          <cell r="Y376">
            <v>46043.770833333299</v>
          </cell>
          <cell r="Z376">
            <v>45743.770833333299</v>
          </cell>
          <cell r="AB376">
            <v>45743.770833333299</v>
          </cell>
          <cell r="AD376" t="str">
            <v>500</v>
          </cell>
          <cell r="AE376" t="str">
            <v>500</v>
          </cell>
          <cell r="AF376" t="str">
            <v>500</v>
          </cell>
          <cell r="AG376" t="str">
            <v>500</v>
          </cell>
          <cell r="AH376" t="str">
            <v>500</v>
          </cell>
          <cell r="AI376" t="str">
            <v>1500</v>
          </cell>
          <cell r="AJ376" t="str">
            <v>1000</v>
          </cell>
          <cell r="AK376" t="str">
            <v>1500</v>
          </cell>
          <cell r="AL376" t="str">
            <v>3000</v>
          </cell>
          <cell r="AM376">
            <v>12</v>
          </cell>
          <cell r="AN376">
            <v>46086</v>
          </cell>
          <cell r="AO376">
            <v>46086</v>
          </cell>
          <cell r="AP376">
            <v>46086</v>
          </cell>
          <cell r="AQ376">
            <v>46086</v>
          </cell>
          <cell r="AR376">
            <v>46086</v>
          </cell>
          <cell r="AS376">
            <v>46013</v>
          </cell>
          <cell r="AT376">
            <v>46128</v>
          </cell>
          <cell r="AU376">
            <v>45923</v>
          </cell>
          <cell r="AV376">
            <v>46295</v>
          </cell>
          <cell r="AW376">
            <v>1</v>
          </cell>
          <cell r="AX376">
            <v>0</v>
          </cell>
          <cell r="AY376">
            <v>1</v>
          </cell>
        </row>
        <row r="377">
          <cell r="C377" t="str">
            <v>BXHD232312</v>
          </cell>
          <cell r="U377">
            <v>46016.770833333299</v>
          </cell>
          <cell r="V377">
            <v>46016.770833333299</v>
          </cell>
          <cell r="W377">
            <v>46016.770833333299</v>
          </cell>
          <cell r="X377">
            <v>46016.770833333299</v>
          </cell>
          <cell r="Y377">
            <v>46016.770833333299</v>
          </cell>
          <cell r="Z377">
            <v>45985.770833333299</v>
          </cell>
          <cell r="AB377">
            <v>45986.770833333299</v>
          </cell>
          <cell r="AD377" t="str">
            <v>700</v>
          </cell>
          <cell r="AE377" t="str">
            <v>700</v>
          </cell>
          <cell r="AF377" t="str">
            <v>700</v>
          </cell>
          <cell r="AG377" t="str">
            <v>700</v>
          </cell>
          <cell r="AH377" t="str">
            <v>700</v>
          </cell>
          <cell r="AI377" t="str">
            <v>700</v>
          </cell>
          <cell r="AJ377" t="str">
            <v>1000</v>
          </cell>
          <cell r="AK377" t="str">
            <v>700</v>
          </cell>
          <cell r="AL377" t="str">
            <v>700</v>
          </cell>
          <cell r="AM377">
            <v>5</v>
          </cell>
          <cell r="AN377">
            <v>46171</v>
          </cell>
          <cell r="AO377">
            <v>46171</v>
          </cell>
          <cell r="AP377">
            <v>46171</v>
          </cell>
          <cell r="AQ377">
            <v>46171</v>
          </cell>
          <cell r="AR377">
            <v>46171</v>
          </cell>
          <cell r="AS377">
            <v>46171</v>
          </cell>
          <cell r="AT377">
            <v>46124</v>
          </cell>
          <cell r="AU377">
            <v>46166</v>
          </cell>
          <cell r="AV377">
            <v>46171</v>
          </cell>
          <cell r="AW377">
            <v>0</v>
          </cell>
          <cell r="AX377">
            <v>0</v>
          </cell>
          <cell r="AY377">
            <v>0</v>
          </cell>
        </row>
        <row r="378">
          <cell r="C378" t="str">
            <v>BYLD164901</v>
          </cell>
          <cell r="U378">
            <v>45982.770833333299</v>
          </cell>
          <cell r="V378">
            <v>45982.770833333299</v>
          </cell>
          <cell r="W378">
            <v>45982.770833333299</v>
          </cell>
          <cell r="X378">
            <v>45982.770833333299</v>
          </cell>
          <cell r="Y378">
            <v>45982.770833333299</v>
          </cell>
          <cell r="Z378">
            <v>45730.770833333299</v>
          </cell>
          <cell r="AA378">
            <v>45730.770833333299</v>
          </cell>
          <cell r="AB378">
            <v>45730.770833333299</v>
          </cell>
          <cell r="AC378">
            <v>45730.770833333299</v>
          </cell>
          <cell r="AD378" t="str">
            <v>250</v>
          </cell>
          <cell r="AE378" t="str">
            <v>610</v>
          </cell>
          <cell r="AF378" t="str">
            <v>610</v>
          </cell>
          <cell r="AG378" t="str">
            <v>610</v>
          </cell>
          <cell r="AH378" t="str">
            <v>610</v>
          </cell>
          <cell r="AI378" t="str">
            <v>255</v>
          </cell>
          <cell r="AJ378" t="str">
            <v>1000</v>
          </cell>
          <cell r="AK378" t="str">
            <v>255</v>
          </cell>
          <cell r="AL378" t="str">
            <v>255</v>
          </cell>
          <cell r="AM378">
            <v>3</v>
          </cell>
          <cell r="AN378">
            <v>46114</v>
          </cell>
          <cell r="AO378">
            <v>46162</v>
          </cell>
          <cell r="AP378">
            <v>46162</v>
          </cell>
          <cell r="AQ378">
            <v>46162</v>
          </cell>
          <cell r="AR378">
            <v>46162</v>
          </cell>
          <cell r="AS378">
            <v>46000</v>
          </cell>
          <cell r="AT378">
            <v>46095</v>
          </cell>
          <cell r="AU378">
            <v>45910</v>
          </cell>
          <cell r="AV378">
            <v>46095</v>
          </cell>
          <cell r="AW378">
            <v>1</v>
          </cell>
          <cell r="AX378">
            <v>0</v>
          </cell>
          <cell r="AY378">
            <v>1</v>
          </cell>
        </row>
        <row r="379">
          <cell r="C379" t="str">
            <v>BYKD164879</v>
          </cell>
          <cell r="U379">
            <v>46014.770833333299</v>
          </cell>
          <cell r="V379">
            <v>46014.770833333299</v>
          </cell>
          <cell r="W379">
            <v>46014.770833333299</v>
          </cell>
          <cell r="X379">
            <v>46014.770833333299</v>
          </cell>
          <cell r="Y379">
            <v>46014.770833333299</v>
          </cell>
          <cell r="Z379">
            <v>45719.770833333299</v>
          </cell>
          <cell r="AA379">
            <v>46014.770833333299</v>
          </cell>
          <cell r="AB379">
            <v>45719.770833333299</v>
          </cell>
          <cell r="AC379">
            <v>45719.770833333299</v>
          </cell>
          <cell r="AD379" t="str">
            <v>500</v>
          </cell>
          <cell r="AE379" t="str">
            <v>500</v>
          </cell>
          <cell r="AF379" t="str">
            <v>500</v>
          </cell>
          <cell r="AG379" t="str">
            <v>500</v>
          </cell>
          <cell r="AH379" t="str">
            <v>500</v>
          </cell>
          <cell r="AI379" t="str">
            <v>1500</v>
          </cell>
          <cell r="AJ379" t="str">
            <v>1000</v>
          </cell>
          <cell r="AK379" t="str">
            <v>1500</v>
          </cell>
          <cell r="AL379" t="str">
            <v>3000</v>
          </cell>
          <cell r="AM379">
            <v>8</v>
          </cell>
          <cell r="AN379">
            <v>46134</v>
          </cell>
          <cell r="AO379">
            <v>46134</v>
          </cell>
          <cell r="AP379">
            <v>46134</v>
          </cell>
          <cell r="AQ379">
            <v>46134</v>
          </cell>
          <cell r="AR379">
            <v>46134</v>
          </cell>
          <cell r="AS379">
            <v>45989</v>
          </cell>
          <cell r="AT379">
            <v>46197</v>
          </cell>
          <cell r="AU379">
            <v>45899</v>
          </cell>
          <cell r="AV379">
            <v>46084</v>
          </cell>
          <cell r="AW379">
            <v>1</v>
          </cell>
          <cell r="AX379">
            <v>0</v>
          </cell>
          <cell r="AY379">
            <v>1</v>
          </cell>
        </row>
        <row r="380">
          <cell r="C380" t="str">
            <v>BXCD164396</v>
          </cell>
          <cell r="U380">
            <v>45728.770833333299</v>
          </cell>
          <cell r="V380">
            <v>45728.770833333299</v>
          </cell>
          <cell r="W380">
            <v>45727.770833333299</v>
          </cell>
          <cell r="X380">
            <v>45727.770833333299</v>
          </cell>
          <cell r="Y380">
            <v>45727.770833333299</v>
          </cell>
          <cell r="Z380">
            <v>45727.770833333299</v>
          </cell>
          <cell r="AA380">
            <v>45727.770833333299</v>
          </cell>
          <cell r="AB380">
            <v>45727.770833333299</v>
          </cell>
          <cell r="AC380">
            <v>45727.770833333299</v>
          </cell>
          <cell r="AD380" t="str">
            <v>200</v>
          </cell>
          <cell r="AE380" t="str">
            <v>200</v>
          </cell>
          <cell r="AF380" t="str">
            <v>200</v>
          </cell>
          <cell r="AG380" t="str">
            <v>200</v>
          </cell>
          <cell r="AH380" t="str">
            <v>200</v>
          </cell>
          <cell r="AI380" t="str">
            <v>200</v>
          </cell>
          <cell r="AJ380" t="str">
            <v>1000</v>
          </cell>
          <cell r="AK380" t="str">
            <v>200</v>
          </cell>
          <cell r="AL380" t="str">
            <v>200</v>
          </cell>
          <cell r="AM380">
            <v>0</v>
          </cell>
          <cell r="AW380">
            <v>0</v>
          </cell>
          <cell r="AX380">
            <v>0</v>
          </cell>
          <cell r="AY380">
            <v>0</v>
          </cell>
        </row>
        <row r="381">
          <cell r="C381" t="str">
            <v>BXHD164673</v>
          </cell>
          <cell r="U381">
            <v>45718.770833333299</v>
          </cell>
          <cell r="V381">
            <v>45837.770833333299</v>
          </cell>
          <cell r="W381">
            <v>45837.770833333299</v>
          </cell>
          <cell r="X381">
            <v>45837.770833333299</v>
          </cell>
          <cell r="Y381">
            <v>45837.770833333299</v>
          </cell>
          <cell r="Z381">
            <v>45718.770833333299</v>
          </cell>
          <cell r="AA381">
            <v>45881.770833333299</v>
          </cell>
          <cell r="AB381">
            <v>45718.770833333299</v>
          </cell>
          <cell r="AC381">
            <v>45718.770833333299</v>
          </cell>
          <cell r="AD381" t="str">
            <v>150</v>
          </cell>
          <cell r="AE381" t="str">
            <v>150</v>
          </cell>
          <cell r="AF381" t="str">
            <v>150</v>
          </cell>
          <cell r="AG381" t="str">
            <v>150</v>
          </cell>
          <cell r="AH381" t="str">
            <v>150</v>
          </cell>
          <cell r="AI381" t="str">
            <v>150</v>
          </cell>
          <cell r="AJ381" t="str">
            <v>150</v>
          </cell>
          <cell r="AK381" t="str">
            <v>150</v>
          </cell>
          <cell r="AL381" t="str">
            <v>150</v>
          </cell>
          <cell r="AM381">
            <v>6</v>
          </cell>
          <cell r="AN381">
            <v>45898</v>
          </cell>
          <cell r="AO381">
            <v>46017</v>
          </cell>
          <cell r="AP381">
            <v>46017</v>
          </cell>
          <cell r="AQ381">
            <v>46017</v>
          </cell>
          <cell r="AR381">
            <v>46017</v>
          </cell>
          <cell r="AS381">
            <v>45988</v>
          </cell>
          <cell r="AT381">
            <v>46088</v>
          </cell>
          <cell r="AU381">
            <v>45898</v>
          </cell>
          <cell r="AV381">
            <v>46083</v>
          </cell>
          <cell r="AW381">
            <v>1</v>
          </cell>
          <cell r="AX381">
            <v>0</v>
          </cell>
          <cell r="AY381">
            <v>1</v>
          </cell>
        </row>
        <row r="382">
          <cell r="C382" t="str">
            <v>BXIS038530</v>
          </cell>
          <cell r="U382">
            <v>45684.770833333299</v>
          </cell>
          <cell r="Z382">
            <v>45684.770833333299</v>
          </cell>
          <cell r="AA382">
            <v>45684.770833333299</v>
          </cell>
          <cell r="AD382" t="str">
            <v>100</v>
          </cell>
          <cell r="AE382" t="str">
            <v>100</v>
          </cell>
          <cell r="AF382" t="str">
            <v>100</v>
          </cell>
          <cell r="AG382" t="str">
            <v>100</v>
          </cell>
          <cell r="AH382" t="str">
            <v>100</v>
          </cell>
          <cell r="AI382" t="str">
            <v>1100</v>
          </cell>
          <cell r="AJ382" t="str">
            <v>1000</v>
          </cell>
          <cell r="AK382" t="str">
            <v>1100</v>
          </cell>
          <cell r="AL382" t="str">
            <v>2600</v>
          </cell>
          <cell r="AM382">
            <v>0</v>
          </cell>
          <cell r="AW382">
            <v>0</v>
          </cell>
          <cell r="AX382">
            <v>0</v>
          </cell>
          <cell r="AY382">
            <v>0</v>
          </cell>
        </row>
        <row r="383">
          <cell r="C383" t="str">
            <v>BXHD232326</v>
          </cell>
          <cell r="U383">
            <v>46057.770833333299</v>
          </cell>
          <cell r="V383">
            <v>45749.770833333299</v>
          </cell>
          <cell r="W383">
            <v>45749.770833333299</v>
          </cell>
          <cell r="X383">
            <v>45749.770833333299</v>
          </cell>
          <cell r="Y383">
            <v>45749.770833333299</v>
          </cell>
          <cell r="Z383">
            <v>45749.770833333299</v>
          </cell>
          <cell r="AA383">
            <v>45749.770833333299</v>
          </cell>
          <cell r="AB383">
            <v>45749.770833333299</v>
          </cell>
          <cell r="AC383">
            <v>45749.770833333299</v>
          </cell>
          <cell r="AD383" t="str">
            <v>322</v>
          </cell>
          <cell r="AE383" t="str">
            <v>323</v>
          </cell>
          <cell r="AF383" t="str">
            <v>323</v>
          </cell>
          <cell r="AG383" t="str">
            <v>323</v>
          </cell>
          <cell r="AH383" t="str">
            <v>322</v>
          </cell>
          <cell r="AI383" t="str">
            <v>1322</v>
          </cell>
          <cell r="AJ383" t="str">
            <v>1000</v>
          </cell>
          <cell r="AK383" t="str">
            <v>1322</v>
          </cell>
          <cell r="AL383" t="str">
            <v>1822</v>
          </cell>
          <cell r="AM383">
            <v>4</v>
          </cell>
          <cell r="AN383">
            <v>46138</v>
          </cell>
          <cell r="AO383">
            <v>45929</v>
          </cell>
          <cell r="AP383">
            <v>45929</v>
          </cell>
          <cell r="AQ383">
            <v>45929</v>
          </cell>
          <cell r="AR383">
            <v>45929</v>
          </cell>
          <cell r="AS383">
            <v>46019</v>
          </cell>
          <cell r="AT383">
            <v>46114</v>
          </cell>
          <cell r="AU383">
            <v>45929</v>
          </cell>
          <cell r="AV383">
            <v>46114</v>
          </cell>
          <cell r="AW383">
            <v>1</v>
          </cell>
          <cell r="AX383">
            <v>0</v>
          </cell>
          <cell r="AY383">
            <v>0</v>
          </cell>
        </row>
        <row r="384">
          <cell r="C384" t="str">
            <v>BYLD232523</v>
          </cell>
          <cell r="U384">
            <v>45830.770833333299</v>
          </cell>
          <cell r="V384">
            <v>45830.770833333299</v>
          </cell>
          <cell r="W384">
            <v>45830.770833333299</v>
          </cell>
          <cell r="X384">
            <v>45830.770833333299</v>
          </cell>
          <cell r="Y384">
            <v>45830.770833333299</v>
          </cell>
          <cell r="Z384">
            <v>45751.770833333299</v>
          </cell>
          <cell r="AA384">
            <v>45751.770833333299</v>
          </cell>
          <cell r="AB384">
            <v>45751.770833333299</v>
          </cell>
          <cell r="AC384">
            <v>45751.770833333299</v>
          </cell>
          <cell r="AD384" t="str">
            <v>107</v>
          </cell>
          <cell r="AE384" t="str">
            <v>107</v>
          </cell>
          <cell r="AF384" t="str">
            <v>107</v>
          </cell>
          <cell r="AG384" t="str">
            <v>107</v>
          </cell>
          <cell r="AH384" t="str">
            <v>107</v>
          </cell>
          <cell r="AI384" t="str">
            <v>357</v>
          </cell>
          <cell r="AJ384" t="str">
            <v>1000</v>
          </cell>
          <cell r="AK384" t="str">
            <v>357</v>
          </cell>
          <cell r="AL384" t="str">
            <v>1857</v>
          </cell>
          <cell r="AM384">
            <v>8</v>
          </cell>
          <cell r="AN384">
            <v>46010</v>
          </cell>
          <cell r="AO384">
            <v>46010</v>
          </cell>
          <cell r="AP384">
            <v>46010</v>
          </cell>
          <cell r="AQ384">
            <v>46010</v>
          </cell>
          <cell r="AR384">
            <v>46010</v>
          </cell>
          <cell r="AS384">
            <v>46021</v>
          </cell>
          <cell r="AT384">
            <v>46116</v>
          </cell>
          <cell r="AU384">
            <v>45931</v>
          </cell>
          <cell r="AV384">
            <v>46116</v>
          </cell>
          <cell r="AW384">
            <v>1</v>
          </cell>
          <cell r="AX384">
            <v>0</v>
          </cell>
          <cell r="AY384">
            <v>0</v>
          </cell>
        </row>
        <row r="385">
          <cell r="C385" t="str">
            <v>BYLD164919</v>
          </cell>
          <cell r="U385">
            <v>46055.770833333299</v>
          </cell>
          <cell r="V385">
            <v>46055.770833333299</v>
          </cell>
          <cell r="W385">
            <v>46055.770833333299</v>
          </cell>
          <cell r="X385">
            <v>46055.770833333299</v>
          </cell>
          <cell r="Y385">
            <v>46055.770833333299</v>
          </cell>
          <cell r="Z385">
            <v>45751.770833333299</v>
          </cell>
          <cell r="AA385">
            <v>45881.770833333299</v>
          </cell>
          <cell r="AB385">
            <v>45751.770833333299</v>
          </cell>
          <cell r="AC385">
            <v>45751.770833333299</v>
          </cell>
          <cell r="AD385" t="str">
            <v>500</v>
          </cell>
          <cell r="AE385" t="str">
            <v>500</v>
          </cell>
          <cell r="AF385" t="str">
            <v>500</v>
          </cell>
          <cell r="AG385" t="str">
            <v>500</v>
          </cell>
          <cell r="AH385" t="str">
            <v>500</v>
          </cell>
          <cell r="AI385" t="str">
            <v>1500</v>
          </cell>
          <cell r="AJ385" t="str">
            <v>1000</v>
          </cell>
          <cell r="AK385" t="str">
            <v>1500</v>
          </cell>
          <cell r="AL385" t="str">
            <v>3000</v>
          </cell>
          <cell r="AM385">
            <v>10</v>
          </cell>
          <cell r="AN385">
            <v>46106</v>
          </cell>
          <cell r="AO385">
            <v>46106</v>
          </cell>
          <cell r="AP385">
            <v>46106</v>
          </cell>
          <cell r="AQ385">
            <v>46106</v>
          </cell>
          <cell r="AR385">
            <v>46106</v>
          </cell>
          <cell r="AS385">
            <v>46021</v>
          </cell>
          <cell r="AT385">
            <v>46156</v>
          </cell>
          <cell r="AU385">
            <v>45931</v>
          </cell>
          <cell r="AV385">
            <v>46116</v>
          </cell>
          <cell r="AW385">
            <v>1</v>
          </cell>
          <cell r="AX385">
            <v>0</v>
          </cell>
          <cell r="AY385">
            <v>1</v>
          </cell>
        </row>
        <row r="386">
          <cell r="C386" t="str">
            <v>BYAD164973</v>
          </cell>
          <cell r="U386">
            <v>46008.770833333299</v>
          </cell>
          <cell r="V386">
            <v>46008.770833333299</v>
          </cell>
          <cell r="W386">
            <v>46008.770833333299</v>
          </cell>
          <cell r="X386">
            <v>46008.770833333299</v>
          </cell>
          <cell r="Y386">
            <v>46008.770833333299</v>
          </cell>
          <cell r="Z386">
            <v>46031.770833333299</v>
          </cell>
          <cell r="AA386">
            <v>45765.770833333299</v>
          </cell>
          <cell r="AB386">
            <v>46031.770833333299</v>
          </cell>
          <cell r="AC386">
            <v>45765.770833333299</v>
          </cell>
          <cell r="AD386" t="str">
            <v>5</v>
          </cell>
          <cell r="AE386" t="str">
            <v>500</v>
          </cell>
          <cell r="AF386" t="str">
            <v>500</v>
          </cell>
          <cell r="AG386" t="str">
            <v>500</v>
          </cell>
          <cell r="AH386" t="str">
            <v>500</v>
          </cell>
          <cell r="AI386" t="str">
            <v>1500</v>
          </cell>
          <cell r="AJ386" t="str">
            <v>1000</v>
          </cell>
          <cell r="AK386" t="str">
            <v>1500</v>
          </cell>
          <cell r="AL386" t="str">
            <v>1500</v>
          </cell>
          <cell r="AM386">
            <v>10</v>
          </cell>
          <cell r="AN386">
            <v>46032</v>
          </cell>
          <cell r="AO386">
            <v>46082</v>
          </cell>
          <cell r="AP386">
            <v>46082</v>
          </cell>
          <cell r="AQ386">
            <v>46082</v>
          </cell>
          <cell r="AR386">
            <v>46082</v>
          </cell>
          <cell r="AS386">
            <v>46182</v>
          </cell>
          <cell r="AT386">
            <v>46130</v>
          </cell>
          <cell r="AU386">
            <v>46182</v>
          </cell>
          <cell r="AV386">
            <v>46130</v>
          </cell>
          <cell r="AW386">
            <v>1</v>
          </cell>
          <cell r="AX386">
            <v>0</v>
          </cell>
          <cell r="AY386">
            <v>1</v>
          </cell>
        </row>
        <row r="387">
          <cell r="C387" t="str">
            <v>BYLD201693</v>
          </cell>
          <cell r="U387">
            <v>46064.770833333299</v>
          </cell>
          <cell r="V387">
            <v>46064.770833333299</v>
          </cell>
          <cell r="W387">
            <v>46064.770833333299</v>
          </cell>
          <cell r="X387">
            <v>46064.770833333299</v>
          </cell>
          <cell r="Y387">
            <v>46064.770833333299</v>
          </cell>
          <cell r="Z387">
            <v>45769.770833333299</v>
          </cell>
          <cell r="AA387">
            <v>46064.770833333299</v>
          </cell>
          <cell r="AB387">
            <v>45769.770833333299</v>
          </cell>
          <cell r="AC387">
            <v>45769.770833333299</v>
          </cell>
          <cell r="AD387" t="str">
            <v>740</v>
          </cell>
          <cell r="AE387" t="str">
            <v>740</v>
          </cell>
          <cell r="AF387" t="str">
            <v>740</v>
          </cell>
          <cell r="AG387" t="str">
            <v>740</v>
          </cell>
          <cell r="AH387" t="str">
            <v>740</v>
          </cell>
          <cell r="AI387" t="str">
            <v>80</v>
          </cell>
          <cell r="AJ387" t="str">
            <v>1000</v>
          </cell>
          <cell r="AK387" t="str">
            <v>80</v>
          </cell>
          <cell r="AL387" t="str">
            <v>1580</v>
          </cell>
          <cell r="AM387">
            <v>2</v>
          </cell>
          <cell r="AN387">
            <v>46244</v>
          </cell>
          <cell r="AO387">
            <v>46244</v>
          </cell>
          <cell r="AP387">
            <v>46244</v>
          </cell>
          <cell r="AQ387">
            <v>46244</v>
          </cell>
          <cell r="AR387">
            <v>46244</v>
          </cell>
          <cell r="AS387">
            <v>46039</v>
          </cell>
          <cell r="AT387">
            <v>46429</v>
          </cell>
          <cell r="AU387">
            <v>45949</v>
          </cell>
          <cell r="AV387">
            <v>46134</v>
          </cell>
          <cell r="AW387">
            <v>1</v>
          </cell>
          <cell r="AX387">
            <v>0</v>
          </cell>
          <cell r="AY387">
            <v>0</v>
          </cell>
        </row>
        <row r="388">
          <cell r="C388" t="str">
            <v>BYLD164891</v>
          </cell>
          <cell r="U388">
            <v>45781.770833333299</v>
          </cell>
          <cell r="V388">
            <v>45781.770833333299</v>
          </cell>
          <cell r="W388">
            <v>45781.770833333299</v>
          </cell>
          <cell r="X388">
            <v>45781.770833333299</v>
          </cell>
          <cell r="Y388">
            <v>45781.770833333299</v>
          </cell>
          <cell r="Z388">
            <v>45781.770833333299</v>
          </cell>
          <cell r="AA388">
            <v>45781.770833333299</v>
          </cell>
          <cell r="AB388">
            <v>45781.770833333299</v>
          </cell>
          <cell r="AC388">
            <v>45781.770833333299</v>
          </cell>
          <cell r="AD388" t="str">
            <v>20</v>
          </cell>
          <cell r="AE388" t="str">
            <v>20</v>
          </cell>
          <cell r="AF388" t="str">
            <v>20</v>
          </cell>
          <cell r="AG388" t="str">
            <v>20</v>
          </cell>
          <cell r="AH388" t="str">
            <v>20</v>
          </cell>
          <cell r="AI388" t="str">
            <v>1020</v>
          </cell>
          <cell r="AJ388" t="str">
            <v>1000</v>
          </cell>
          <cell r="AK388" t="str">
            <v>1020</v>
          </cell>
          <cell r="AL388" t="str">
            <v>2520</v>
          </cell>
          <cell r="AM388">
            <v>1</v>
          </cell>
          <cell r="AN388">
            <v>45961</v>
          </cell>
          <cell r="AO388">
            <v>45961</v>
          </cell>
          <cell r="AP388">
            <v>45961</v>
          </cell>
          <cell r="AQ388">
            <v>45961</v>
          </cell>
          <cell r="AR388">
            <v>45961</v>
          </cell>
          <cell r="AS388">
            <v>46051</v>
          </cell>
          <cell r="AT388">
            <v>46146</v>
          </cell>
          <cell r="AU388">
            <v>45961</v>
          </cell>
          <cell r="AV388">
            <v>46146</v>
          </cell>
          <cell r="AW388">
            <v>1</v>
          </cell>
          <cell r="AX388">
            <v>0</v>
          </cell>
          <cell r="AY388">
            <v>0</v>
          </cell>
        </row>
        <row r="389">
          <cell r="C389" t="str">
            <v>BXID201595</v>
          </cell>
          <cell r="U389">
            <v>46034.770833333299</v>
          </cell>
          <cell r="V389">
            <v>46034.770833333299</v>
          </cell>
          <cell r="W389">
            <v>46034.770833333299</v>
          </cell>
          <cell r="X389">
            <v>46034.770833333299</v>
          </cell>
          <cell r="Y389">
            <v>46034.770833333299</v>
          </cell>
          <cell r="Z389">
            <v>46034.770833333299</v>
          </cell>
          <cell r="AA389">
            <v>46034.770833333299</v>
          </cell>
          <cell r="AB389">
            <v>46034.770833333299</v>
          </cell>
          <cell r="AC389">
            <v>46034.770833333299</v>
          </cell>
          <cell r="AD389" t="str">
            <v>250</v>
          </cell>
          <cell r="AE389" t="str">
            <v>250</v>
          </cell>
          <cell r="AF389" t="str">
            <v>250</v>
          </cell>
          <cell r="AG389" t="str">
            <v>250</v>
          </cell>
          <cell r="AH389" t="str">
            <v>250</v>
          </cell>
          <cell r="AI389" t="str">
            <v>1150</v>
          </cell>
          <cell r="AJ389" t="str">
            <v>1000</v>
          </cell>
          <cell r="AK389" t="str">
            <v>1150</v>
          </cell>
          <cell r="AL389" t="str">
            <v>1150</v>
          </cell>
          <cell r="AM389">
            <v>4</v>
          </cell>
          <cell r="AN389">
            <v>46136</v>
          </cell>
          <cell r="AO389">
            <v>46136</v>
          </cell>
          <cell r="AP389">
            <v>46136</v>
          </cell>
          <cell r="AQ389">
            <v>46136</v>
          </cell>
          <cell r="AR389">
            <v>46136</v>
          </cell>
          <cell r="AS389">
            <v>46304</v>
          </cell>
          <cell r="AT389">
            <v>46324</v>
          </cell>
          <cell r="AU389">
            <v>46214</v>
          </cell>
          <cell r="AV389">
            <v>46361</v>
          </cell>
          <cell r="AW389">
            <v>0</v>
          </cell>
          <cell r="AX389">
            <v>0</v>
          </cell>
          <cell r="AY389">
            <v>0</v>
          </cell>
        </row>
        <row r="390">
          <cell r="C390" t="str">
            <v>BYJD232405</v>
          </cell>
          <cell r="U390">
            <v>45971.770833333299</v>
          </cell>
          <cell r="V390">
            <v>45971.770833333299</v>
          </cell>
          <cell r="W390">
            <v>45782.770833333299</v>
          </cell>
          <cell r="X390">
            <v>45971.770833333299</v>
          </cell>
          <cell r="Y390">
            <v>45971.770833333299</v>
          </cell>
          <cell r="Z390">
            <v>46009.770833333299</v>
          </cell>
          <cell r="AB390">
            <v>46009.770833333299</v>
          </cell>
          <cell r="AD390" t="str">
            <v>700</v>
          </cell>
          <cell r="AE390" t="str">
            <v>470</v>
          </cell>
          <cell r="AF390" t="str">
            <v>470</v>
          </cell>
          <cell r="AG390" t="str">
            <v>470</v>
          </cell>
          <cell r="AH390" t="str">
            <v>470</v>
          </cell>
          <cell r="AI390" t="str">
            <v>470</v>
          </cell>
          <cell r="AJ390" t="str">
            <v>1000</v>
          </cell>
          <cell r="AK390" t="str">
            <v>470</v>
          </cell>
          <cell r="AL390" t="str">
            <v>470</v>
          </cell>
          <cell r="AM390">
            <v>2</v>
          </cell>
          <cell r="AN390">
            <v>46151</v>
          </cell>
          <cell r="AO390">
            <v>46151</v>
          </cell>
          <cell r="AP390">
            <v>45962</v>
          </cell>
          <cell r="AQ390">
            <v>46151</v>
          </cell>
          <cell r="AR390">
            <v>46151</v>
          </cell>
          <cell r="AS390">
            <v>46271</v>
          </cell>
          <cell r="AT390">
            <v>46129</v>
          </cell>
          <cell r="AU390">
            <v>46189</v>
          </cell>
          <cell r="AV390">
            <v>46171</v>
          </cell>
          <cell r="AW390">
            <v>1</v>
          </cell>
          <cell r="AX390">
            <v>0</v>
          </cell>
          <cell r="AY390">
            <v>0</v>
          </cell>
        </row>
        <row r="391">
          <cell r="C391" t="str">
            <v>BYCL161693</v>
          </cell>
          <cell r="U391">
            <v>45844.770833333299</v>
          </cell>
          <cell r="V391">
            <v>45844.770833333299</v>
          </cell>
          <cell r="W391">
            <v>45844.770833333299</v>
          </cell>
          <cell r="X391">
            <v>45844.770833333299</v>
          </cell>
          <cell r="Y391">
            <v>45844.770833333299</v>
          </cell>
          <cell r="Z391">
            <v>45844.770833333299</v>
          </cell>
          <cell r="AA391">
            <v>45844.770833333299</v>
          </cell>
          <cell r="AB391">
            <v>45844.770833333299</v>
          </cell>
          <cell r="AC391">
            <v>45844.770833333299</v>
          </cell>
          <cell r="AD391" t="str">
            <v>360</v>
          </cell>
          <cell r="AE391" t="str">
            <v>280</v>
          </cell>
          <cell r="AF391" t="str">
            <v>280</v>
          </cell>
          <cell r="AG391" t="str">
            <v>280</v>
          </cell>
          <cell r="AH391" t="str">
            <v>280</v>
          </cell>
          <cell r="AI391" t="str">
            <v>1280</v>
          </cell>
          <cell r="AJ391" t="str">
            <v>1000</v>
          </cell>
          <cell r="AK391" t="str">
            <v>1280</v>
          </cell>
          <cell r="AL391" t="str">
            <v>2780</v>
          </cell>
          <cell r="AM391">
            <v>2</v>
          </cell>
          <cell r="AN391">
            <v>46024</v>
          </cell>
          <cell r="AO391">
            <v>46024</v>
          </cell>
          <cell r="AP391">
            <v>46024</v>
          </cell>
          <cell r="AQ391">
            <v>46024</v>
          </cell>
          <cell r="AR391">
            <v>46024</v>
          </cell>
          <cell r="AS391">
            <v>46114</v>
          </cell>
          <cell r="AT391">
            <v>46209</v>
          </cell>
          <cell r="AU391">
            <v>46024</v>
          </cell>
          <cell r="AV391">
            <v>46209</v>
          </cell>
          <cell r="AW391">
            <v>1</v>
          </cell>
          <cell r="AX391">
            <v>0</v>
          </cell>
          <cell r="AY391">
            <v>0</v>
          </cell>
        </row>
        <row r="392">
          <cell r="C392" t="str">
            <v>BYAL154188</v>
          </cell>
          <cell r="U392">
            <v>45882.770833333299</v>
          </cell>
          <cell r="V392">
            <v>45882.770833333299</v>
          </cell>
          <cell r="X392">
            <v>45882.770833333299</v>
          </cell>
          <cell r="Y392">
            <v>45882.770833333299</v>
          </cell>
          <cell r="Z392">
            <v>45882.770833333299</v>
          </cell>
          <cell r="AA392">
            <v>45882.770833333299</v>
          </cell>
          <cell r="AB392">
            <v>45882.770833333299</v>
          </cell>
          <cell r="AC392">
            <v>45882.770833333299</v>
          </cell>
          <cell r="AD392" t="str">
            <v>175</v>
          </cell>
          <cell r="AE392" t="str">
            <v>175</v>
          </cell>
          <cell r="AF392" t="str">
            <v>175</v>
          </cell>
          <cell r="AG392" t="str">
            <v>175</v>
          </cell>
          <cell r="AH392" t="str">
            <v>175</v>
          </cell>
          <cell r="AI392" t="str">
            <v>1175</v>
          </cell>
          <cell r="AJ392" t="str">
            <v>1000</v>
          </cell>
          <cell r="AK392" t="str">
            <v>1175</v>
          </cell>
          <cell r="AL392" t="str">
            <v>1175</v>
          </cell>
          <cell r="AM392">
            <v>0</v>
          </cell>
          <cell r="AW392">
            <v>0</v>
          </cell>
          <cell r="AX392">
            <v>0</v>
          </cell>
          <cell r="AY392">
            <v>0</v>
          </cell>
        </row>
        <row r="393">
          <cell r="C393" t="str">
            <v>BYBL161686</v>
          </cell>
          <cell r="U393">
            <v>45882.770833333299</v>
          </cell>
          <cell r="V393">
            <v>45882.770833333299</v>
          </cell>
          <cell r="X393">
            <v>45882.770833333299</v>
          </cell>
          <cell r="Y393">
            <v>45882.770833333299</v>
          </cell>
          <cell r="Z393">
            <v>45882.770833333299</v>
          </cell>
          <cell r="AA393">
            <v>45882.770833333299</v>
          </cell>
          <cell r="AB393">
            <v>45882.770833333299</v>
          </cell>
          <cell r="AC393">
            <v>45882.770833333299</v>
          </cell>
          <cell r="AD393" t="str">
            <v>300</v>
          </cell>
          <cell r="AE393" t="str">
            <v>200</v>
          </cell>
          <cell r="AF393" t="str">
            <v>200</v>
          </cell>
          <cell r="AG393" t="str">
            <v>200</v>
          </cell>
          <cell r="AH393" t="str">
            <v>200</v>
          </cell>
          <cell r="AI393" t="str">
            <v>1200</v>
          </cell>
          <cell r="AJ393" t="str">
            <v>1000</v>
          </cell>
          <cell r="AK393" t="str">
            <v>1200</v>
          </cell>
          <cell r="AL393" t="str">
            <v>2700</v>
          </cell>
          <cell r="AM393">
            <v>2</v>
          </cell>
          <cell r="AN393">
            <v>46062</v>
          </cell>
          <cell r="AO393">
            <v>46062</v>
          </cell>
          <cell r="AP393">
            <v>46136</v>
          </cell>
          <cell r="AQ393">
            <v>46062</v>
          </cell>
          <cell r="AR393">
            <v>46062</v>
          </cell>
          <cell r="AS393">
            <v>46152</v>
          </cell>
          <cell r="AT393">
            <v>46247</v>
          </cell>
          <cell r="AU393">
            <v>46062</v>
          </cell>
          <cell r="AV393">
            <v>46247</v>
          </cell>
          <cell r="AW393">
            <v>0</v>
          </cell>
          <cell r="AX393">
            <v>1</v>
          </cell>
          <cell r="AY393">
            <v>0</v>
          </cell>
        </row>
        <row r="394">
          <cell r="C394" t="str">
            <v>BXAD231960</v>
          </cell>
          <cell r="U394">
            <v>46061.770833333299</v>
          </cell>
          <cell r="V394">
            <v>46061.770833333299</v>
          </cell>
          <cell r="W394">
            <v>46061.770833333299</v>
          </cell>
          <cell r="X394">
            <v>46061.770833333299</v>
          </cell>
          <cell r="Y394">
            <v>46061.770833333299</v>
          </cell>
          <cell r="Z394">
            <v>46061.770833333299</v>
          </cell>
          <cell r="AA394">
            <v>45893.770833333299</v>
          </cell>
          <cell r="AB394">
            <v>45893.770833333299</v>
          </cell>
          <cell r="AC394">
            <v>45893.770833333299</v>
          </cell>
          <cell r="AD394" t="str">
            <v>1500</v>
          </cell>
          <cell r="AE394" t="str">
            <v>750</v>
          </cell>
          <cell r="AF394" t="str">
            <v>500</v>
          </cell>
          <cell r="AG394" t="str">
            <v>750</v>
          </cell>
          <cell r="AH394" t="str">
            <v>750</v>
          </cell>
          <cell r="AI394" t="str">
            <v>550</v>
          </cell>
          <cell r="AJ394" t="str">
            <v>1000</v>
          </cell>
          <cell r="AK394" t="str">
            <v>550</v>
          </cell>
          <cell r="AL394" t="str">
            <v>2050</v>
          </cell>
          <cell r="AM394">
            <v>4</v>
          </cell>
          <cell r="AN394">
            <v>46241</v>
          </cell>
          <cell r="AO394">
            <v>46241</v>
          </cell>
          <cell r="AP394">
            <v>46187</v>
          </cell>
          <cell r="AQ394">
            <v>46241</v>
          </cell>
          <cell r="AR394">
            <v>46241</v>
          </cell>
          <cell r="AS394">
            <v>46199</v>
          </cell>
          <cell r="AT394">
            <v>46258</v>
          </cell>
          <cell r="AU394">
            <v>46073</v>
          </cell>
          <cell r="AV394">
            <v>46258</v>
          </cell>
          <cell r="AW394">
            <v>0</v>
          </cell>
          <cell r="AX394">
            <v>1</v>
          </cell>
          <cell r="AY394">
            <v>0</v>
          </cell>
        </row>
        <row r="395">
          <cell r="C395" t="str">
            <v>BYEL161723</v>
          </cell>
          <cell r="U395">
            <v>45905.770833333299</v>
          </cell>
          <cell r="V395">
            <v>45905.770833333299</v>
          </cell>
          <cell r="X395">
            <v>45905.770833333299</v>
          </cell>
          <cell r="Y395">
            <v>45905.770833333299</v>
          </cell>
          <cell r="Z395">
            <v>45905.770833333299</v>
          </cell>
          <cell r="AA395">
            <v>45905.770833333299</v>
          </cell>
          <cell r="AB395">
            <v>45905.770833333299</v>
          </cell>
          <cell r="AC395">
            <v>45905.770833333299</v>
          </cell>
          <cell r="AD395" t="str">
            <v>105</v>
          </cell>
          <cell r="AE395" t="str">
            <v>105</v>
          </cell>
          <cell r="AF395" t="str">
            <v>105</v>
          </cell>
          <cell r="AG395" t="str">
            <v>105</v>
          </cell>
          <cell r="AH395" t="str">
            <v>105</v>
          </cell>
          <cell r="AI395" t="str">
            <v>1105</v>
          </cell>
          <cell r="AJ395" t="str">
            <v>1000</v>
          </cell>
          <cell r="AK395" t="str">
            <v>1105</v>
          </cell>
          <cell r="AL395" t="str">
            <v>2605</v>
          </cell>
          <cell r="AM395">
            <v>2</v>
          </cell>
          <cell r="AN395">
            <v>46085</v>
          </cell>
          <cell r="AO395">
            <v>46085</v>
          </cell>
          <cell r="AP395">
            <v>46089</v>
          </cell>
          <cell r="AQ395">
            <v>46085</v>
          </cell>
          <cell r="AR395">
            <v>46085</v>
          </cell>
          <cell r="AS395">
            <v>46175</v>
          </cell>
          <cell r="AT395">
            <v>46270</v>
          </cell>
          <cell r="AU395">
            <v>46085</v>
          </cell>
          <cell r="AV395">
            <v>46270</v>
          </cell>
          <cell r="AW395">
            <v>0</v>
          </cell>
          <cell r="AX395">
            <v>0</v>
          </cell>
          <cell r="AY395">
            <v>1</v>
          </cell>
        </row>
        <row r="396">
          <cell r="C396" t="str">
            <v>BVFD163274</v>
          </cell>
          <cell r="U396">
            <v>45881.770833333299</v>
          </cell>
          <cell r="V396">
            <v>45881.770833333299</v>
          </cell>
          <cell r="W396">
            <v>45881.770833333299</v>
          </cell>
          <cell r="X396">
            <v>45881.770833333299</v>
          </cell>
          <cell r="Y396">
            <v>45881.770833333299</v>
          </cell>
          <cell r="Z396">
            <v>45515.770833333299</v>
          </cell>
          <cell r="AA396">
            <v>45881.770833333299</v>
          </cell>
          <cell r="AB396">
            <v>45515.770833333299</v>
          </cell>
          <cell r="AC396">
            <v>45515.770833333299</v>
          </cell>
          <cell r="AD396" t="str">
            <v>285</v>
          </cell>
          <cell r="AE396" t="str">
            <v>285</v>
          </cell>
          <cell r="AF396" t="str">
            <v>285</v>
          </cell>
          <cell r="AG396" t="str">
            <v>285</v>
          </cell>
          <cell r="AH396" t="str">
            <v>285</v>
          </cell>
          <cell r="AI396" t="str">
            <v>670</v>
          </cell>
          <cell r="AJ396" t="str">
            <v>1000</v>
          </cell>
          <cell r="AK396" t="str">
            <v>670</v>
          </cell>
          <cell r="AL396" t="str">
            <v>670</v>
          </cell>
          <cell r="AM396">
            <v>6</v>
          </cell>
          <cell r="AN396">
            <v>45988</v>
          </cell>
          <cell r="AO396">
            <v>45988</v>
          </cell>
          <cell r="AP396">
            <v>45988</v>
          </cell>
          <cell r="AQ396">
            <v>45988</v>
          </cell>
          <cell r="AR396">
            <v>45988</v>
          </cell>
          <cell r="AS396">
            <v>45785</v>
          </cell>
          <cell r="AT396">
            <v>46107</v>
          </cell>
          <cell r="AU396">
            <v>45695</v>
          </cell>
          <cell r="AV396">
            <v>45880</v>
          </cell>
          <cell r="AW396">
            <v>1</v>
          </cell>
          <cell r="AX396">
            <v>0</v>
          </cell>
          <cell r="AY396">
            <v>1</v>
          </cell>
        </row>
        <row r="397">
          <cell r="C397" t="str">
            <v>BYED165208</v>
          </cell>
          <cell r="U397">
            <v>46041.770833333299</v>
          </cell>
          <cell r="V397">
            <v>46041.770833333299</v>
          </cell>
          <cell r="W397">
            <v>46041.770833333299</v>
          </cell>
          <cell r="X397">
            <v>46041.770833333299</v>
          </cell>
          <cell r="Y397">
            <v>46041.770833333299</v>
          </cell>
          <cell r="Z397">
            <v>45914.770833333299</v>
          </cell>
          <cell r="AA397">
            <v>46041.770833333299</v>
          </cell>
          <cell r="AB397">
            <v>45914.770833333299</v>
          </cell>
          <cell r="AC397">
            <v>45914.770833333299</v>
          </cell>
          <cell r="AD397" t="str">
            <v>1500</v>
          </cell>
          <cell r="AE397" t="str">
            <v>750</v>
          </cell>
          <cell r="AF397" t="str">
            <v>500</v>
          </cell>
          <cell r="AG397" t="str">
            <v>750</v>
          </cell>
          <cell r="AH397" t="str">
            <v>750</v>
          </cell>
          <cell r="AI397" t="str">
            <v>990</v>
          </cell>
          <cell r="AJ397" t="str">
            <v>1000</v>
          </cell>
          <cell r="AK397" t="str">
            <v>990</v>
          </cell>
          <cell r="AL397" t="str">
            <v>2490</v>
          </cell>
          <cell r="AM397">
            <v>12</v>
          </cell>
          <cell r="AN397">
            <v>46167</v>
          </cell>
          <cell r="AO397">
            <v>46104</v>
          </cell>
          <cell r="AP397">
            <v>46083</v>
          </cell>
          <cell r="AQ397">
            <v>46104</v>
          </cell>
          <cell r="AR397">
            <v>46104</v>
          </cell>
          <cell r="AS397">
            <v>46124</v>
          </cell>
          <cell r="AT397">
            <v>46125</v>
          </cell>
          <cell r="AU397">
            <v>46094</v>
          </cell>
          <cell r="AV397">
            <v>46249</v>
          </cell>
          <cell r="AW397">
            <v>0</v>
          </cell>
          <cell r="AX397">
            <v>0</v>
          </cell>
          <cell r="AY397">
            <v>1</v>
          </cell>
        </row>
        <row r="398">
          <cell r="C398" t="str">
            <v>BYLD232534</v>
          </cell>
          <cell r="U398">
            <v>45980.770833333299</v>
          </cell>
          <cell r="V398">
            <v>45980.770833333299</v>
          </cell>
          <cell r="W398">
            <v>45980.770833333299</v>
          </cell>
          <cell r="X398">
            <v>45980.770833333299</v>
          </cell>
          <cell r="Y398">
            <v>45980.770833333299</v>
          </cell>
          <cell r="Z398">
            <v>45980.770833333299</v>
          </cell>
          <cell r="AD398" t="str">
            <v>560</v>
          </cell>
          <cell r="AE398" t="str">
            <v>60</v>
          </cell>
          <cell r="AF398" t="str">
            <v>60</v>
          </cell>
          <cell r="AG398" t="str">
            <v>60</v>
          </cell>
          <cell r="AH398" t="str">
            <v>60</v>
          </cell>
          <cell r="AI398" t="str">
            <v>60</v>
          </cell>
          <cell r="AJ398" t="str">
            <v>1000</v>
          </cell>
          <cell r="AK398" t="str">
            <v>60</v>
          </cell>
          <cell r="AL398" t="str">
            <v>1560</v>
          </cell>
          <cell r="AM398">
            <v>3</v>
          </cell>
          <cell r="AN398">
            <v>46160</v>
          </cell>
          <cell r="AO398">
            <v>46057</v>
          </cell>
          <cell r="AP398">
            <v>46057</v>
          </cell>
          <cell r="AQ398">
            <v>46057</v>
          </cell>
          <cell r="AR398">
            <v>46057</v>
          </cell>
          <cell r="AS398">
            <v>46057</v>
          </cell>
          <cell r="AT398">
            <v>46130</v>
          </cell>
          <cell r="AU398">
            <v>46057</v>
          </cell>
          <cell r="AV398">
            <v>46272</v>
          </cell>
          <cell r="AW398">
            <v>0</v>
          </cell>
          <cell r="AX398">
            <v>1</v>
          </cell>
          <cell r="AY398">
            <v>0</v>
          </cell>
        </row>
        <row r="399">
          <cell r="C399" t="str">
            <v>BYGD232855</v>
          </cell>
          <cell r="U399">
            <v>45947.770833333299</v>
          </cell>
          <cell r="V399">
            <v>45947.770833333299</v>
          </cell>
          <cell r="W399">
            <v>45947.770833333299</v>
          </cell>
          <cell r="X399">
            <v>45947.770833333299</v>
          </cell>
          <cell r="Y399">
            <v>45947.770833333299</v>
          </cell>
          <cell r="Z399">
            <v>45947.770833333299</v>
          </cell>
          <cell r="AA399">
            <v>45947.770833333299</v>
          </cell>
          <cell r="AB399">
            <v>45947.770833333299</v>
          </cell>
          <cell r="AC399">
            <v>45947.770833333299</v>
          </cell>
          <cell r="AD399" t="str">
            <v>400</v>
          </cell>
          <cell r="AE399" t="str">
            <v>400</v>
          </cell>
          <cell r="AF399" t="str">
            <v>400</v>
          </cell>
          <cell r="AG399" t="str">
            <v>400</v>
          </cell>
          <cell r="AH399" t="str">
            <v>400</v>
          </cell>
          <cell r="AI399" t="str">
            <v>1400</v>
          </cell>
          <cell r="AJ399" t="str">
            <v>1000</v>
          </cell>
          <cell r="AK399" t="str">
            <v>1400</v>
          </cell>
          <cell r="AL399" t="str">
            <v>2900</v>
          </cell>
          <cell r="AM399">
            <v>2</v>
          </cell>
          <cell r="AN399">
            <v>46127</v>
          </cell>
          <cell r="AO399">
            <v>46127</v>
          </cell>
          <cell r="AP399">
            <v>46127</v>
          </cell>
          <cell r="AQ399">
            <v>46127</v>
          </cell>
          <cell r="AR399">
            <v>46127</v>
          </cell>
          <cell r="AS399">
            <v>46217</v>
          </cell>
          <cell r="AT399">
            <v>46312</v>
          </cell>
          <cell r="AU399">
            <v>46127</v>
          </cell>
          <cell r="AV399">
            <v>46312</v>
          </cell>
          <cell r="AW399">
            <v>0</v>
          </cell>
          <cell r="AX399">
            <v>0</v>
          </cell>
          <cell r="AY399">
            <v>0</v>
          </cell>
        </row>
        <row r="400">
          <cell r="C400" t="str">
            <v>BYFD165256</v>
          </cell>
          <cell r="U400">
            <v>45938.770833333299</v>
          </cell>
          <cell r="V400">
            <v>45938.770833333299</v>
          </cell>
          <cell r="W400">
            <v>45938.770833333299</v>
          </cell>
          <cell r="X400">
            <v>45938.770833333299</v>
          </cell>
          <cell r="Y400">
            <v>45938.770833333299</v>
          </cell>
          <cell r="Z400">
            <v>45938.770833333299</v>
          </cell>
          <cell r="AA400">
            <v>45938.770833333299</v>
          </cell>
          <cell r="AB400">
            <v>45938.770833333299</v>
          </cell>
          <cell r="AC400">
            <v>45938.770833333299</v>
          </cell>
          <cell r="AD400" t="str">
            <v>500</v>
          </cell>
          <cell r="AE400" t="str">
            <v>500</v>
          </cell>
          <cell r="AF400" t="str">
            <v>500</v>
          </cell>
          <cell r="AG400" t="str">
            <v>500</v>
          </cell>
          <cell r="AH400" t="str">
            <v>500</v>
          </cell>
          <cell r="AI400" t="str">
            <v>1500</v>
          </cell>
          <cell r="AJ400" t="str">
            <v>1000</v>
          </cell>
          <cell r="AK400" t="str">
            <v>1500</v>
          </cell>
          <cell r="AL400" t="str">
            <v>3000</v>
          </cell>
          <cell r="AM400">
            <v>4</v>
          </cell>
          <cell r="AN400">
            <v>46064</v>
          </cell>
          <cell r="AO400">
            <v>46064</v>
          </cell>
          <cell r="AP400">
            <v>46064</v>
          </cell>
          <cell r="AQ400">
            <v>46064</v>
          </cell>
          <cell r="AR400">
            <v>46064</v>
          </cell>
          <cell r="AS400">
            <v>46208</v>
          </cell>
          <cell r="AT400">
            <v>46189</v>
          </cell>
          <cell r="AU400">
            <v>46118</v>
          </cell>
          <cell r="AV400">
            <v>46303</v>
          </cell>
          <cell r="AW400">
            <v>0</v>
          </cell>
          <cell r="AX400">
            <v>1</v>
          </cell>
          <cell r="AY400">
            <v>0</v>
          </cell>
        </row>
        <row r="401">
          <cell r="C401" t="str">
            <v>BYFD165254</v>
          </cell>
          <cell r="U401">
            <v>45959.770833333299</v>
          </cell>
          <cell r="V401">
            <v>45959.770833333299</v>
          </cell>
          <cell r="W401">
            <v>45959.770833333299</v>
          </cell>
          <cell r="X401">
            <v>45959.770833333299</v>
          </cell>
          <cell r="Y401">
            <v>45959.770833333299</v>
          </cell>
          <cell r="Z401">
            <v>45959.770833333299</v>
          </cell>
          <cell r="AA401">
            <v>45959.770833333299</v>
          </cell>
          <cell r="AB401">
            <v>45959.770833333299</v>
          </cell>
          <cell r="AC401">
            <v>45959.770833333299</v>
          </cell>
          <cell r="AD401" t="str">
            <v>380</v>
          </cell>
          <cell r="AE401" t="str">
            <v>380</v>
          </cell>
          <cell r="AF401" t="str">
            <v>380</v>
          </cell>
          <cell r="AG401" t="str">
            <v>380</v>
          </cell>
          <cell r="AH401" t="str">
            <v>380</v>
          </cell>
          <cell r="AI401" t="str">
            <v>1380</v>
          </cell>
          <cell r="AJ401" t="str">
            <v>1000</v>
          </cell>
          <cell r="AK401" t="str">
            <v>1380</v>
          </cell>
          <cell r="AL401" t="str">
            <v>2830</v>
          </cell>
          <cell r="AM401">
            <v>2</v>
          </cell>
          <cell r="AN401">
            <v>46139</v>
          </cell>
          <cell r="AO401">
            <v>46139</v>
          </cell>
          <cell r="AP401">
            <v>46139</v>
          </cell>
          <cell r="AQ401">
            <v>46139</v>
          </cell>
          <cell r="AR401">
            <v>46139</v>
          </cell>
          <cell r="AS401">
            <v>46229</v>
          </cell>
          <cell r="AT401">
            <v>46324</v>
          </cell>
          <cell r="AU401">
            <v>46139</v>
          </cell>
          <cell r="AV401">
            <v>46324</v>
          </cell>
          <cell r="AW401">
            <v>0</v>
          </cell>
          <cell r="AX401">
            <v>0</v>
          </cell>
          <cell r="AY401">
            <v>0</v>
          </cell>
        </row>
        <row r="402">
          <cell r="C402" t="str">
            <v>BYFD232840</v>
          </cell>
          <cell r="U402">
            <v>46071.770833333299</v>
          </cell>
          <cell r="V402">
            <v>46071.770833333299</v>
          </cell>
          <cell r="W402">
            <v>46071.770833333299</v>
          </cell>
          <cell r="X402">
            <v>46071.770833333299</v>
          </cell>
          <cell r="Y402">
            <v>46071.770833333299</v>
          </cell>
          <cell r="Z402">
            <v>45954.770833333299</v>
          </cell>
          <cell r="AA402">
            <v>46054.770833333299</v>
          </cell>
          <cell r="AB402">
            <v>45954.770833333299</v>
          </cell>
          <cell r="AC402">
            <v>45954.770833333299</v>
          </cell>
          <cell r="AD402" t="str">
            <v>500</v>
          </cell>
          <cell r="AE402" t="str">
            <v>500</v>
          </cell>
          <cell r="AF402" t="str">
            <v>500</v>
          </cell>
          <cell r="AG402" t="str">
            <v>500</v>
          </cell>
          <cell r="AH402" t="str">
            <v>500</v>
          </cell>
          <cell r="AI402" t="str">
            <v>1500</v>
          </cell>
          <cell r="AJ402" t="str">
            <v>1000</v>
          </cell>
          <cell r="AK402" t="str">
            <v>1500</v>
          </cell>
          <cell r="AL402" t="str">
            <v>3000</v>
          </cell>
          <cell r="AM402">
            <v>10</v>
          </cell>
          <cell r="AN402">
            <v>46122</v>
          </cell>
          <cell r="AO402">
            <v>46122</v>
          </cell>
          <cell r="AP402">
            <v>46122</v>
          </cell>
          <cell r="AQ402">
            <v>46122</v>
          </cell>
          <cell r="AR402">
            <v>46122</v>
          </cell>
          <cell r="AS402">
            <v>46222</v>
          </cell>
          <cell r="AT402">
            <v>46172</v>
          </cell>
          <cell r="AU402">
            <v>46134</v>
          </cell>
          <cell r="AV402">
            <v>46319</v>
          </cell>
          <cell r="AW402">
            <v>0</v>
          </cell>
          <cell r="AX402">
            <v>0</v>
          </cell>
          <cell r="AY402">
            <v>0</v>
          </cell>
        </row>
        <row r="403">
          <cell r="C403" t="str">
            <v>BYDD165173</v>
          </cell>
          <cell r="U403">
            <v>45959.770833333299</v>
          </cell>
          <cell r="V403">
            <v>45959.770833333299</v>
          </cell>
          <cell r="W403">
            <v>45959.770833333299</v>
          </cell>
          <cell r="X403">
            <v>45959.770833333299</v>
          </cell>
          <cell r="Y403">
            <v>45959.770833333299</v>
          </cell>
          <cell r="Z403">
            <v>45959.770833333299</v>
          </cell>
          <cell r="AA403">
            <v>45959.770833333299</v>
          </cell>
          <cell r="AB403">
            <v>45959.770833333299</v>
          </cell>
          <cell r="AC403">
            <v>45959.770833333299</v>
          </cell>
          <cell r="AD403" t="str">
            <v>500</v>
          </cell>
          <cell r="AE403" t="str">
            <v>500</v>
          </cell>
          <cell r="AF403" t="str">
            <v>500</v>
          </cell>
          <cell r="AG403" t="str">
            <v>500</v>
          </cell>
          <cell r="AH403" t="str">
            <v>500</v>
          </cell>
          <cell r="AI403" t="str">
            <v>1500</v>
          </cell>
          <cell r="AJ403" t="str">
            <v>1000</v>
          </cell>
          <cell r="AK403" t="str">
            <v>1500</v>
          </cell>
          <cell r="AL403" t="str">
            <v>3000</v>
          </cell>
          <cell r="AM403">
            <v>6</v>
          </cell>
          <cell r="AN403">
            <v>46043</v>
          </cell>
          <cell r="AO403">
            <v>46043</v>
          </cell>
          <cell r="AP403">
            <v>46043</v>
          </cell>
          <cell r="AQ403">
            <v>46043</v>
          </cell>
          <cell r="AR403">
            <v>46043</v>
          </cell>
          <cell r="AS403">
            <v>46210</v>
          </cell>
          <cell r="AT403">
            <v>46126</v>
          </cell>
          <cell r="AU403">
            <v>46139</v>
          </cell>
          <cell r="AV403">
            <v>46324</v>
          </cell>
          <cell r="AW403">
            <v>1</v>
          </cell>
          <cell r="AX403">
            <v>0</v>
          </cell>
          <cell r="AY403">
            <v>0</v>
          </cell>
        </row>
        <row r="404">
          <cell r="C404" t="str">
            <v>BYGD165317</v>
          </cell>
          <cell r="U404">
            <v>45991.770833333299</v>
          </cell>
          <cell r="V404">
            <v>45991.770833333299</v>
          </cell>
          <cell r="W404">
            <v>45991.770833333299</v>
          </cell>
          <cell r="X404">
            <v>45991.770833333299</v>
          </cell>
          <cell r="Y404">
            <v>45991.770833333299</v>
          </cell>
          <cell r="Z404">
            <v>45991.770833333299</v>
          </cell>
          <cell r="AA404">
            <v>45991.770833333299</v>
          </cell>
          <cell r="AB404">
            <v>45991.770833333299</v>
          </cell>
          <cell r="AC404">
            <v>45991.770833333299</v>
          </cell>
          <cell r="AD404" t="str">
            <v>500</v>
          </cell>
          <cell r="AE404" t="str">
            <v>500</v>
          </cell>
          <cell r="AF404" t="str">
            <v>500</v>
          </cell>
          <cell r="AG404" t="str">
            <v>500</v>
          </cell>
          <cell r="AH404" t="str">
            <v>500</v>
          </cell>
          <cell r="AI404" t="str">
            <v>1500</v>
          </cell>
          <cell r="AJ404" t="str">
            <v>1000</v>
          </cell>
          <cell r="AK404" t="str">
            <v>1500</v>
          </cell>
          <cell r="AL404" t="str">
            <v>3000</v>
          </cell>
          <cell r="AM404">
            <v>8</v>
          </cell>
          <cell r="AN404">
            <v>46054</v>
          </cell>
          <cell r="AO404">
            <v>46054</v>
          </cell>
          <cell r="AP404">
            <v>46054</v>
          </cell>
          <cell r="AQ404">
            <v>46054</v>
          </cell>
          <cell r="AR404">
            <v>46054</v>
          </cell>
          <cell r="AS404">
            <v>46179</v>
          </cell>
          <cell r="AT404">
            <v>46117</v>
          </cell>
          <cell r="AU404">
            <v>46171</v>
          </cell>
          <cell r="AV404">
            <v>46356</v>
          </cell>
          <cell r="AW404">
            <v>0</v>
          </cell>
          <cell r="AX404">
            <v>1</v>
          </cell>
          <cell r="AY404">
            <v>0</v>
          </cell>
        </row>
        <row r="405">
          <cell r="C405" t="str">
            <v>BYCD165091</v>
          </cell>
          <cell r="U405">
            <v>45977.770833333299</v>
          </cell>
          <cell r="V405">
            <v>45978.770833333299</v>
          </cell>
          <cell r="W405">
            <v>45977.770833333299</v>
          </cell>
          <cell r="X405">
            <v>45977.770833333299</v>
          </cell>
          <cell r="Y405">
            <v>45977.770833333299</v>
          </cell>
          <cell r="Z405">
            <v>45860.770833333299</v>
          </cell>
          <cell r="AA405">
            <v>45860.770833333299</v>
          </cell>
          <cell r="AB405">
            <v>45860.770833333299</v>
          </cell>
          <cell r="AC405">
            <v>45860.770833333299</v>
          </cell>
          <cell r="AD405" t="str">
            <v>600</v>
          </cell>
          <cell r="AE405" t="str">
            <v>600</v>
          </cell>
          <cell r="AF405" t="str">
            <v>600</v>
          </cell>
          <cell r="AG405" t="str">
            <v>600</v>
          </cell>
          <cell r="AH405" t="str">
            <v>600</v>
          </cell>
          <cell r="AI405" t="str">
            <v>1100</v>
          </cell>
          <cell r="AJ405" t="str">
            <v>1000</v>
          </cell>
          <cell r="AK405" t="str">
            <v>1100</v>
          </cell>
          <cell r="AL405" t="str">
            <v>2600</v>
          </cell>
          <cell r="AM405">
            <v>2</v>
          </cell>
          <cell r="AN405">
            <v>46157</v>
          </cell>
          <cell r="AO405">
            <v>46158</v>
          </cell>
          <cell r="AP405">
            <v>46157</v>
          </cell>
          <cell r="AQ405">
            <v>46157</v>
          </cell>
          <cell r="AR405">
            <v>46157</v>
          </cell>
          <cell r="AS405">
            <v>46130</v>
          </cell>
          <cell r="AT405">
            <v>46225</v>
          </cell>
          <cell r="AU405">
            <v>46040</v>
          </cell>
          <cell r="AV405">
            <v>46225</v>
          </cell>
          <cell r="AW405">
            <v>1</v>
          </cell>
          <cell r="AX405">
            <v>0</v>
          </cell>
          <cell r="AY405">
            <v>0</v>
          </cell>
        </row>
        <row r="406">
          <cell r="C406" t="str">
            <v>BYFD165260</v>
          </cell>
          <cell r="U406">
            <v>46042.770833333299</v>
          </cell>
          <cell r="V406">
            <v>46042.770833333299</v>
          </cell>
          <cell r="W406">
            <v>46042.770833333299</v>
          </cell>
          <cell r="X406">
            <v>46042.770833333299</v>
          </cell>
          <cell r="Y406">
            <v>45975.770833333299</v>
          </cell>
          <cell r="Z406">
            <v>45975.770833333299</v>
          </cell>
          <cell r="AA406">
            <v>45975.770833333299</v>
          </cell>
          <cell r="AB406">
            <v>45975.770833333299</v>
          </cell>
          <cell r="AC406">
            <v>45975.770833333299</v>
          </cell>
          <cell r="AD406" t="str">
            <v>500</v>
          </cell>
          <cell r="AE406" t="str">
            <v>500</v>
          </cell>
          <cell r="AF406" t="str">
            <v>500</v>
          </cell>
          <cell r="AG406" t="str">
            <v>500</v>
          </cell>
          <cell r="AH406" t="str">
            <v>500</v>
          </cell>
          <cell r="AI406" t="str">
            <v>1500</v>
          </cell>
          <cell r="AJ406" t="str">
            <v>1000</v>
          </cell>
          <cell r="AK406" t="str">
            <v>1500</v>
          </cell>
          <cell r="AL406" t="str">
            <v>3000</v>
          </cell>
          <cell r="AM406">
            <v>10</v>
          </cell>
          <cell r="AN406">
            <v>46093</v>
          </cell>
          <cell r="AO406">
            <v>46093</v>
          </cell>
          <cell r="AP406">
            <v>46093</v>
          </cell>
          <cell r="AQ406">
            <v>46093</v>
          </cell>
          <cell r="AR406">
            <v>46093</v>
          </cell>
          <cell r="AS406">
            <v>46193</v>
          </cell>
          <cell r="AT406">
            <v>46143</v>
          </cell>
          <cell r="AU406">
            <v>46155</v>
          </cell>
          <cell r="AV406">
            <v>46340</v>
          </cell>
          <cell r="AW406">
            <v>0</v>
          </cell>
          <cell r="AX406">
            <v>0</v>
          </cell>
          <cell r="AY406">
            <v>1</v>
          </cell>
        </row>
        <row r="407">
          <cell r="C407" t="str">
            <v>BYCD201765</v>
          </cell>
          <cell r="U407">
            <v>45977.770833333299</v>
          </cell>
          <cell r="V407">
            <v>45977.770833333299</v>
          </cell>
          <cell r="W407">
            <v>45977.770833333299</v>
          </cell>
          <cell r="X407">
            <v>45977.770833333299</v>
          </cell>
          <cell r="Y407">
            <v>45977.770833333299</v>
          </cell>
          <cell r="Z407">
            <v>45977.770833333299</v>
          </cell>
          <cell r="AA407">
            <v>45977.770833333299</v>
          </cell>
          <cell r="AB407">
            <v>45977.770833333299</v>
          </cell>
          <cell r="AC407">
            <v>45977.770833333299</v>
          </cell>
          <cell r="AD407" t="str">
            <v>220</v>
          </cell>
          <cell r="AE407" t="str">
            <v>220</v>
          </cell>
          <cell r="AF407" t="str">
            <v>220</v>
          </cell>
          <cell r="AG407" t="str">
            <v>220</v>
          </cell>
          <cell r="AH407" t="str">
            <v>220</v>
          </cell>
          <cell r="AI407" t="str">
            <v>1220</v>
          </cell>
          <cell r="AJ407" t="str">
            <v>1000</v>
          </cell>
          <cell r="AK407" t="str">
            <v>1220</v>
          </cell>
          <cell r="AL407" t="str">
            <v>2720</v>
          </cell>
          <cell r="AM407">
            <v>3</v>
          </cell>
          <cell r="AN407">
            <v>46140</v>
          </cell>
          <cell r="AO407">
            <v>46140</v>
          </cell>
          <cell r="AP407">
            <v>46140</v>
          </cell>
          <cell r="AQ407">
            <v>46140</v>
          </cell>
          <cell r="AR407">
            <v>46140</v>
          </cell>
          <cell r="AS407">
            <v>46247</v>
          </cell>
          <cell r="AT407">
            <v>46342</v>
          </cell>
          <cell r="AU407">
            <v>46157</v>
          </cell>
          <cell r="AV407">
            <v>46342</v>
          </cell>
          <cell r="AW407">
            <v>0</v>
          </cell>
          <cell r="AX407">
            <v>0</v>
          </cell>
          <cell r="AY407">
            <v>0</v>
          </cell>
        </row>
        <row r="408">
          <cell r="C408" t="str">
            <v>BYLD164914</v>
          </cell>
          <cell r="AD408" t="str">
            <v>110</v>
          </cell>
          <cell r="AE408" t="str">
            <v>110</v>
          </cell>
          <cell r="AF408" t="str">
            <v>110</v>
          </cell>
          <cell r="AG408" t="str">
            <v>110</v>
          </cell>
          <cell r="AH408" t="str">
            <v>110</v>
          </cell>
          <cell r="AI408" t="str">
            <v>1110</v>
          </cell>
          <cell r="AJ408" t="str">
            <v>1000</v>
          </cell>
          <cell r="AK408" t="str">
            <v>1110</v>
          </cell>
          <cell r="AL408" t="str">
            <v>1110</v>
          </cell>
          <cell r="AM408">
            <v>3</v>
          </cell>
          <cell r="AN408">
            <v>46073</v>
          </cell>
          <cell r="AO408">
            <v>46073</v>
          </cell>
          <cell r="AP408">
            <v>46073</v>
          </cell>
          <cell r="AQ408">
            <v>46073</v>
          </cell>
          <cell r="AR408">
            <v>46073</v>
          </cell>
          <cell r="AS408">
            <v>46272</v>
          </cell>
          <cell r="AT408">
            <v>46130</v>
          </cell>
          <cell r="AU408">
            <v>46182</v>
          </cell>
          <cell r="AV408">
            <v>46231</v>
          </cell>
          <cell r="AW408">
            <v>0</v>
          </cell>
          <cell r="AX408">
            <v>1</v>
          </cell>
          <cell r="AY408">
            <v>0</v>
          </cell>
        </row>
        <row r="409">
          <cell r="C409" t="str">
            <v>BYHD232906</v>
          </cell>
          <cell r="U409">
            <v>45999.770833333299</v>
          </cell>
          <cell r="V409">
            <v>45999.770833333299</v>
          </cell>
          <cell r="W409">
            <v>45999.770833333299</v>
          </cell>
          <cell r="X409">
            <v>45999.770833333299</v>
          </cell>
          <cell r="Y409">
            <v>45999.770833333299</v>
          </cell>
          <cell r="Z409">
            <v>45999.770833333299</v>
          </cell>
          <cell r="AA409">
            <v>45999.770833333299</v>
          </cell>
          <cell r="AB409">
            <v>45999.770833333299</v>
          </cell>
          <cell r="AC409">
            <v>45999.770833333299</v>
          </cell>
          <cell r="AD409" t="str">
            <v>350</v>
          </cell>
          <cell r="AE409" t="str">
            <v>350</v>
          </cell>
          <cell r="AF409" t="str">
            <v>350</v>
          </cell>
          <cell r="AG409" t="str">
            <v>350</v>
          </cell>
          <cell r="AH409" t="str">
            <v>350</v>
          </cell>
          <cell r="AI409" t="str">
            <v>1350</v>
          </cell>
          <cell r="AJ409" t="str">
            <v>1000</v>
          </cell>
          <cell r="AK409" t="str">
            <v>1350</v>
          </cell>
          <cell r="AL409" t="str">
            <v>2830</v>
          </cell>
          <cell r="AM409">
            <v>2</v>
          </cell>
          <cell r="AN409">
            <v>46179</v>
          </cell>
          <cell r="AO409">
            <v>46179</v>
          </cell>
          <cell r="AP409">
            <v>46179</v>
          </cell>
          <cell r="AQ409">
            <v>46179</v>
          </cell>
          <cell r="AR409">
            <v>46179</v>
          </cell>
          <cell r="AS409">
            <v>46269</v>
          </cell>
          <cell r="AT409">
            <v>46364</v>
          </cell>
          <cell r="AU409">
            <v>46179</v>
          </cell>
          <cell r="AV409">
            <v>46364</v>
          </cell>
          <cell r="AW409">
            <v>0</v>
          </cell>
          <cell r="AX409">
            <v>0</v>
          </cell>
          <cell r="AY409">
            <v>0</v>
          </cell>
        </row>
        <row r="410">
          <cell r="C410" t="str">
            <v>BYHD165336</v>
          </cell>
          <cell r="U410">
            <v>46077.770833333299</v>
          </cell>
          <cell r="V410">
            <v>46076.770833333299</v>
          </cell>
          <cell r="W410">
            <v>46076.770833333299</v>
          </cell>
          <cell r="X410">
            <v>46076.770833333299</v>
          </cell>
          <cell r="Y410">
            <v>46076.770833333299</v>
          </cell>
          <cell r="Z410">
            <v>45972.770833333299</v>
          </cell>
          <cell r="AA410">
            <v>45972.770833333299</v>
          </cell>
          <cell r="AB410">
            <v>45972.770833333299</v>
          </cell>
          <cell r="AC410">
            <v>45972.770833333299</v>
          </cell>
          <cell r="AD410" t="str">
            <v>1500</v>
          </cell>
          <cell r="AE410" t="str">
            <v>750</v>
          </cell>
          <cell r="AF410" t="str">
            <v>500</v>
          </cell>
          <cell r="AG410" t="str">
            <v>750</v>
          </cell>
          <cell r="AH410" t="str">
            <v>750</v>
          </cell>
          <cell r="AI410" t="str">
            <v>975</v>
          </cell>
          <cell r="AJ410" t="str">
            <v>475</v>
          </cell>
          <cell r="AK410" t="str">
            <v>975</v>
          </cell>
          <cell r="AL410" t="str">
            <v>2475</v>
          </cell>
          <cell r="AM410">
            <v>12</v>
          </cell>
          <cell r="AN410">
            <v>46203</v>
          </cell>
          <cell r="AO410">
            <v>46140</v>
          </cell>
          <cell r="AP410">
            <v>46119</v>
          </cell>
          <cell r="AQ410">
            <v>46140</v>
          </cell>
          <cell r="AR410">
            <v>46140</v>
          </cell>
          <cell r="AS410">
            <v>46159</v>
          </cell>
          <cell r="AT410">
            <v>46117</v>
          </cell>
          <cell r="AU410">
            <v>46152</v>
          </cell>
          <cell r="AV410">
            <v>46284</v>
          </cell>
          <cell r="AW410">
            <v>0</v>
          </cell>
          <cell r="AX410">
            <v>0</v>
          </cell>
          <cell r="AY410">
            <v>0</v>
          </cell>
        </row>
        <row r="411">
          <cell r="C411" t="str">
            <v>BYHD165347</v>
          </cell>
          <cell r="U411">
            <v>46077.770833333299</v>
          </cell>
          <cell r="V411">
            <v>46077.770833333299</v>
          </cell>
          <cell r="W411">
            <v>46077.770833333299</v>
          </cell>
          <cell r="X411">
            <v>46077.770833333299</v>
          </cell>
          <cell r="Y411">
            <v>46077.770833333299</v>
          </cell>
          <cell r="Z411">
            <v>46004.770833333299</v>
          </cell>
          <cell r="AA411">
            <v>46004.770833333299</v>
          </cell>
          <cell r="AB411">
            <v>46004.770833333299</v>
          </cell>
          <cell r="AC411">
            <v>46004.770833333299</v>
          </cell>
          <cell r="AD411" t="str">
            <v>500</v>
          </cell>
          <cell r="AE411" t="str">
            <v>500</v>
          </cell>
          <cell r="AF411" t="str">
            <v>500</v>
          </cell>
          <cell r="AG411" t="str">
            <v>500</v>
          </cell>
          <cell r="AH411" t="str">
            <v>500</v>
          </cell>
          <cell r="AI411" t="str">
            <v>1500</v>
          </cell>
          <cell r="AJ411" t="str">
            <v>1000</v>
          </cell>
          <cell r="AK411" t="str">
            <v>1500</v>
          </cell>
          <cell r="AL411" t="str">
            <v>3000</v>
          </cell>
          <cell r="AM411">
            <v>8</v>
          </cell>
          <cell r="AN411">
            <v>46140</v>
          </cell>
          <cell r="AO411">
            <v>46140</v>
          </cell>
          <cell r="AP411">
            <v>46140</v>
          </cell>
          <cell r="AQ411">
            <v>46140</v>
          </cell>
          <cell r="AR411">
            <v>46140</v>
          </cell>
          <cell r="AS411">
            <v>46265</v>
          </cell>
          <cell r="AT411">
            <v>46203</v>
          </cell>
          <cell r="AU411">
            <v>46184</v>
          </cell>
          <cell r="AV411">
            <v>46369</v>
          </cell>
          <cell r="AW411">
            <v>0</v>
          </cell>
          <cell r="AX411">
            <v>0</v>
          </cell>
          <cell r="AY411">
            <v>0</v>
          </cell>
        </row>
        <row r="412">
          <cell r="C412" t="str">
            <v>BYID165412</v>
          </cell>
          <cell r="U412">
            <v>46016.770833333299</v>
          </cell>
          <cell r="V412">
            <v>46016.770833333299</v>
          </cell>
          <cell r="W412">
            <v>46016.770833333299</v>
          </cell>
          <cell r="X412">
            <v>46016.770833333299</v>
          </cell>
          <cell r="Y412">
            <v>46016.770833333299</v>
          </cell>
          <cell r="Z412">
            <v>46016.770833333299</v>
          </cell>
          <cell r="AA412">
            <v>46016.770833333299</v>
          </cell>
          <cell r="AB412">
            <v>46016.770833333299</v>
          </cell>
          <cell r="AC412">
            <v>46016.770833333299</v>
          </cell>
          <cell r="AD412" t="str">
            <v>485</v>
          </cell>
          <cell r="AE412" t="str">
            <v>485</v>
          </cell>
          <cell r="AF412" t="str">
            <v>485</v>
          </cell>
          <cell r="AG412" t="str">
            <v>485</v>
          </cell>
          <cell r="AH412" t="str">
            <v>485</v>
          </cell>
          <cell r="AI412" t="str">
            <v>1485</v>
          </cell>
          <cell r="AJ412" t="str">
            <v>1000</v>
          </cell>
          <cell r="AK412" t="str">
            <v>1485</v>
          </cell>
          <cell r="AL412" t="str">
            <v>2985</v>
          </cell>
          <cell r="AM412">
            <v>4</v>
          </cell>
          <cell r="AN412">
            <v>46158</v>
          </cell>
          <cell r="AO412">
            <v>46158</v>
          </cell>
          <cell r="AP412">
            <v>46158</v>
          </cell>
          <cell r="AQ412">
            <v>46158</v>
          </cell>
          <cell r="AR412">
            <v>46158</v>
          </cell>
          <cell r="AS412">
            <v>46286</v>
          </cell>
          <cell r="AT412">
            <v>46287</v>
          </cell>
          <cell r="AU412">
            <v>46196</v>
          </cell>
          <cell r="AV412">
            <v>46381</v>
          </cell>
          <cell r="AW412">
            <v>0</v>
          </cell>
          <cell r="AX412">
            <v>0</v>
          </cell>
          <cell r="AY412">
            <v>0</v>
          </cell>
        </row>
        <row r="413">
          <cell r="C413" t="str">
            <v>BYFD201821</v>
          </cell>
          <cell r="U413">
            <v>45994.770833333299</v>
          </cell>
          <cell r="V413">
            <v>45994.770833333299</v>
          </cell>
          <cell r="W413">
            <v>45994.770833333299</v>
          </cell>
          <cell r="X413">
            <v>45994.770833333299</v>
          </cell>
          <cell r="Y413">
            <v>45994.770833333299</v>
          </cell>
          <cell r="Z413">
            <v>45994.770833333299</v>
          </cell>
          <cell r="AA413">
            <v>45994.770833333299</v>
          </cell>
          <cell r="AB413">
            <v>45994.770833333299</v>
          </cell>
          <cell r="AC413">
            <v>45994.770833333299</v>
          </cell>
          <cell r="AD413" t="str">
            <v>415</v>
          </cell>
          <cell r="AE413" t="str">
            <v>485</v>
          </cell>
          <cell r="AF413" t="str">
            <v>485</v>
          </cell>
          <cell r="AG413" t="str">
            <v>485</v>
          </cell>
          <cell r="AH413" t="str">
            <v>485</v>
          </cell>
          <cell r="AI413" t="str">
            <v>1485</v>
          </cell>
          <cell r="AJ413" t="str">
            <v>1000</v>
          </cell>
          <cell r="AK413" t="str">
            <v>1485</v>
          </cell>
          <cell r="AL413" t="str">
            <v>2985</v>
          </cell>
          <cell r="AM413">
            <v>2</v>
          </cell>
          <cell r="AN413">
            <v>46174</v>
          </cell>
          <cell r="AO413">
            <v>46174</v>
          </cell>
          <cell r="AP413">
            <v>46174</v>
          </cell>
          <cell r="AQ413">
            <v>46174</v>
          </cell>
          <cell r="AR413">
            <v>46174</v>
          </cell>
          <cell r="AS413">
            <v>46264</v>
          </cell>
          <cell r="AT413">
            <v>46359</v>
          </cell>
          <cell r="AU413">
            <v>46174</v>
          </cell>
          <cell r="AV413">
            <v>46359</v>
          </cell>
          <cell r="AW413">
            <v>0</v>
          </cell>
          <cell r="AX413">
            <v>0</v>
          </cell>
          <cell r="AY413">
            <v>0</v>
          </cell>
        </row>
        <row r="414">
          <cell r="C414" t="str">
            <v>BQID160467</v>
          </cell>
          <cell r="AJ414" t="str">
            <v>0</v>
          </cell>
          <cell r="AM414">
            <v>0</v>
          </cell>
          <cell r="AW414">
            <v>0</v>
          </cell>
          <cell r="AX414">
            <v>0</v>
          </cell>
          <cell r="AY414">
            <v>0</v>
          </cell>
        </row>
        <row r="415">
          <cell r="C415" t="str">
            <v>GQIL150525</v>
          </cell>
          <cell r="AJ415" t="str">
            <v>0</v>
          </cell>
          <cell r="AW415">
            <v>0</v>
          </cell>
          <cell r="AX415">
            <v>0</v>
          </cell>
          <cell r="AY415">
            <v>0</v>
          </cell>
        </row>
        <row r="416">
          <cell r="C416" t="str">
            <v>ASLD120570</v>
          </cell>
          <cell r="U416">
            <v>44715.770833333299</v>
          </cell>
          <cell r="V416">
            <v>44715.770833333299</v>
          </cell>
          <cell r="W416">
            <v>44715.770833333299</v>
          </cell>
          <cell r="X416">
            <v>44715.770833333299</v>
          </cell>
          <cell r="Y416">
            <v>44715.770833333299</v>
          </cell>
          <cell r="AD416" t="str">
            <v>0</v>
          </cell>
          <cell r="AE416" t="str">
            <v>0</v>
          </cell>
          <cell r="AF416" t="str">
            <v>0</v>
          </cell>
          <cell r="AG416" t="str">
            <v>0</v>
          </cell>
          <cell r="AH416" t="str">
            <v>0</v>
          </cell>
          <cell r="AI416" t="str">
            <v>0</v>
          </cell>
          <cell r="AJ416" t="str">
            <v>0</v>
          </cell>
          <cell r="AK416" t="str">
            <v>0</v>
          </cell>
          <cell r="AL416" t="str">
            <v>1000</v>
          </cell>
          <cell r="AM416">
            <v>11</v>
          </cell>
          <cell r="AN416">
            <v>44895</v>
          </cell>
          <cell r="AO416">
            <v>44895</v>
          </cell>
          <cell r="AP416">
            <v>44895</v>
          </cell>
          <cell r="AQ416">
            <v>44895</v>
          </cell>
          <cell r="AR416">
            <v>44895</v>
          </cell>
          <cell r="AV416">
            <v>44845</v>
          </cell>
          <cell r="AW416">
            <v>1</v>
          </cell>
          <cell r="AX416">
            <v>0</v>
          </cell>
          <cell r="AY416">
            <v>0</v>
          </cell>
        </row>
        <row r="417">
          <cell r="C417" t="str">
            <v>BTFD162259</v>
          </cell>
          <cell r="U417">
            <v>44646</v>
          </cell>
          <cell r="V417">
            <v>44645.770833333299</v>
          </cell>
          <cell r="W417">
            <v>44645.770833333299</v>
          </cell>
          <cell r="X417">
            <v>44645.770833333299</v>
          </cell>
          <cell r="Y417">
            <v>44645.770833333299</v>
          </cell>
          <cell r="AD417" t="str">
            <v>750</v>
          </cell>
          <cell r="AE417" t="str">
            <v>0</v>
          </cell>
          <cell r="AF417" t="str">
            <v>0</v>
          </cell>
          <cell r="AG417" t="str">
            <v>0</v>
          </cell>
          <cell r="AH417" t="str">
            <v>0</v>
          </cell>
          <cell r="AI417" t="str">
            <v>0</v>
          </cell>
          <cell r="AJ417" t="str">
            <v>0</v>
          </cell>
          <cell r="AK417" t="str">
            <v>0</v>
          </cell>
          <cell r="AL417" t="str">
            <v>0</v>
          </cell>
          <cell r="AM417">
            <v>2</v>
          </cell>
          <cell r="AN417">
            <v>44826</v>
          </cell>
          <cell r="AO417">
            <v>44825</v>
          </cell>
          <cell r="AP417">
            <v>44825</v>
          </cell>
          <cell r="AQ417">
            <v>44825</v>
          </cell>
          <cell r="AR417">
            <v>44825</v>
          </cell>
          <cell r="AW417">
            <v>1</v>
          </cell>
          <cell r="AX417">
            <v>0</v>
          </cell>
          <cell r="AY417">
            <v>0</v>
          </cell>
        </row>
        <row r="418">
          <cell r="C418" t="str">
            <v>BRGD220220</v>
          </cell>
          <cell r="AE418" t="str">
            <v>845</v>
          </cell>
          <cell r="AF418" t="str">
            <v>845</v>
          </cell>
          <cell r="AG418" t="str">
            <v>522</v>
          </cell>
          <cell r="AH418" t="str">
            <v>522</v>
          </cell>
          <cell r="AI418" t="str">
            <v>845</v>
          </cell>
          <cell r="AJ418" t="str">
            <v>3</v>
          </cell>
          <cell r="AK418" t="str">
            <v>845</v>
          </cell>
          <cell r="AL418" t="str">
            <v>845</v>
          </cell>
          <cell r="AM418">
            <v>2</v>
          </cell>
          <cell r="AO418">
            <v>45208</v>
          </cell>
          <cell r="AP418">
            <v>45208</v>
          </cell>
          <cell r="AQ418">
            <v>45202</v>
          </cell>
          <cell r="AR418">
            <v>45202</v>
          </cell>
          <cell r="AS418">
            <v>45253</v>
          </cell>
          <cell r="AT418">
            <v>45043</v>
          </cell>
          <cell r="AU418">
            <v>45163</v>
          </cell>
          <cell r="AV418">
            <v>45212</v>
          </cell>
          <cell r="AW418">
            <v>1</v>
          </cell>
          <cell r="AX418">
            <v>0</v>
          </cell>
          <cell r="AY418">
            <v>0</v>
          </cell>
        </row>
        <row r="419">
          <cell r="C419" t="str">
            <v>BNDD160191</v>
          </cell>
          <cell r="AE419" t="str">
            <v>889</v>
          </cell>
          <cell r="AF419" t="str">
            <v>889</v>
          </cell>
          <cell r="AG419" t="str">
            <v>562</v>
          </cell>
          <cell r="AH419" t="str">
            <v>562</v>
          </cell>
          <cell r="AI419" t="str">
            <v>889</v>
          </cell>
          <cell r="AJ419" t="str">
            <v>4</v>
          </cell>
          <cell r="AK419" t="str">
            <v>889</v>
          </cell>
          <cell r="AL419" t="str">
            <v>889</v>
          </cell>
          <cell r="AM419">
            <v>2</v>
          </cell>
          <cell r="AO419">
            <v>45180</v>
          </cell>
          <cell r="AP419">
            <v>45180</v>
          </cell>
          <cell r="AQ419">
            <v>45173</v>
          </cell>
          <cell r="AR419">
            <v>45173</v>
          </cell>
          <cell r="AS419">
            <v>45225</v>
          </cell>
          <cell r="AT419">
            <v>45012</v>
          </cell>
          <cell r="AU419">
            <v>45135</v>
          </cell>
          <cell r="AV419">
            <v>45184</v>
          </cell>
          <cell r="AW419">
            <v>1</v>
          </cell>
          <cell r="AX419">
            <v>0</v>
          </cell>
          <cell r="AY419">
            <v>0</v>
          </cell>
        </row>
        <row r="420">
          <cell r="C420" t="str">
            <v>BPCD210028</v>
          </cell>
          <cell r="AE420" t="str">
            <v>887</v>
          </cell>
          <cell r="AF420" t="str">
            <v>863</v>
          </cell>
          <cell r="AG420" t="str">
            <v>462</v>
          </cell>
          <cell r="AH420" t="str">
            <v>462</v>
          </cell>
          <cell r="AI420" t="str">
            <v>863</v>
          </cell>
          <cell r="AJ420" t="str">
            <v>4</v>
          </cell>
          <cell r="AK420" t="str">
            <v>863</v>
          </cell>
          <cell r="AL420" t="str">
            <v>863</v>
          </cell>
          <cell r="AM420">
            <v>3</v>
          </cell>
          <cell r="AO420">
            <v>45233</v>
          </cell>
          <cell r="AP420">
            <v>45231</v>
          </cell>
          <cell r="AQ420">
            <v>45217</v>
          </cell>
          <cell r="AR420">
            <v>45217</v>
          </cell>
          <cell r="AS420">
            <v>45276</v>
          </cell>
          <cell r="AT420">
            <v>45064</v>
          </cell>
          <cell r="AU420">
            <v>45186</v>
          </cell>
          <cell r="AV420">
            <v>45234</v>
          </cell>
          <cell r="AW420">
            <v>1</v>
          </cell>
          <cell r="AX420">
            <v>0</v>
          </cell>
          <cell r="AY420">
            <v>0</v>
          </cell>
        </row>
        <row r="421">
          <cell r="C421" t="str">
            <v>BQDD160209</v>
          </cell>
          <cell r="AJ421" t="str">
            <v>0</v>
          </cell>
          <cell r="AW421">
            <v>0</v>
          </cell>
          <cell r="AX421">
            <v>0</v>
          </cell>
          <cell r="AY421">
            <v>0</v>
          </cell>
        </row>
        <row r="422">
          <cell r="C422" t="str">
            <v>BRHD161311</v>
          </cell>
          <cell r="U422">
            <v>44580</v>
          </cell>
          <cell r="Z422">
            <v>44163.770833333299</v>
          </cell>
          <cell r="AE422" t="str">
            <v>890</v>
          </cell>
          <cell r="AF422" t="str">
            <v>890</v>
          </cell>
          <cell r="AG422" t="str">
            <v>522</v>
          </cell>
          <cell r="AH422" t="str">
            <v>522</v>
          </cell>
          <cell r="AI422" t="str">
            <v>890</v>
          </cell>
          <cell r="AJ422" t="str">
            <v>2</v>
          </cell>
          <cell r="AK422" t="str">
            <v>890</v>
          </cell>
          <cell r="AL422" t="str">
            <v>890</v>
          </cell>
          <cell r="AM422">
            <v>2</v>
          </cell>
          <cell r="AN422">
            <v>44760</v>
          </cell>
          <cell r="AO422">
            <v>45212</v>
          </cell>
          <cell r="AP422">
            <v>45212</v>
          </cell>
          <cell r="AQ422">
            <v>45202</v>
          </cell>
          <cell r="AR422">
            <v>45202</v>
          </cell>
          <cell r="AS422">
            <v>44433</v>
          </cell>
          <cell r="AT422">
            <v>45043</v>
          </cell>
          <cell r="AU422">
            <v>45167</v>
          </cell>
          <cell r="AV422">
            <v>45216</v>
          </cell>
          <cell r="AW422">
            <v>1</v>
          </cell>
          <cell r="AX422">
            <v>0</v>
          </cell>
          <cell r="AY422">
            <v>0</v>
          </cell>
        </row>
        <row r="423">
          <cell r="C423" t="str">
            <v>BVKD163021</v>
          </cell>
          <cell r="U423">
            <v>46057.770833333299</v>
          </cell>
          <cell r="V423">
            <v>46057.770833333299</v>
          </cell>
          <cell r="W423">
            <v>46057.770833333299</v>
          </cell>
          <cell r="X423">
            <v>46057.770833333299</v>
          </cell>
          <cell r="Y423">
            <v>46057.770833333299</v>
          </cell>
          <cell r="Z423">
            <v>46057.770833333299</v>
          </cell>
          <cell r="AA423">
            <v>46057.770833333299</v>
          </cell>
          <cell r="AB423">
            <v>45126.770833333299</v>
          </cell>
          <cell r="AD423" t="str">
            <v>1500</v>
          </cell>
          <cell r="AE423" t="str">
            <v>750</v>
          </cell>
          <cell r="AF423" t="str">
            <v>500</v>
          </cell>
          <cell r="AG423" t="str">
            <v>750</v>
          </cell>
          <cell r="AH423" t="str">
            <v>750</v>
          </cell>
          <cell r="AI423" t="str">
            <v>1500</v>
          </cell>
          <cell r="AJ423" t="str">
            <v>1000</v>
          </cell>
          <cell r="AK423" t="str">
            <v>1000</v>
          </cell>
          <cell r="AL423" t="str">
            <v>1000</v>
          </cell>
          <cell r="AM423">
            <v>4</v>
          </cell>
          <cell r="AN423">
            <v>46237</v>
          </cell>
          <cell r="AO423">
            <v>46237</v>
          </cell>
          <cell r="AP423">
            <v>46183</v>
          </cell>
          <cell r="AQ423">
            <v>46237</v>
          </cell>
          <cell r="AR423">
            <v>46237</v>
          </cell>
          <cell r="AS423">
            <v>46327</v>
          </cell>
          <cell r="AT423">
            <v>46308</v>
          </cell>
          <cell r="AU423">
            <v>45306</v>
          </cell>
          <cell r="AV423">
            <v>46242</v>
          </cell>
          <cell r="AW423">
            <v>1</v>
          </cell>
          <cell r="AX423">
            <v>0</v>
          </cell>
          <cell r="AY423">
            <v>0</v>
          </cell>
        </row>
        <row r="424">
          <cell r="C424" t="str">
            <v>BTED162209</v>
          </cell>
          <cell r="U424">
            <v>44667</v>
          </cell>
          <cell r="AD424" t="str">
            <v>0</v>
          </cell>
          <cell r="AE424" t="str">
            <v>00</v>
          </cell>
          <cell r="AF424" t="str">
            <v>00</v>
          </cell>
          <cell r="AG424" t="str">
            <v>00</v>
          </cell>
          <cell r="AH424" t="str">
            <v>00</v>
          </cell>
          <cell r="AI424" t="str">
            <v>00</v>
          </cell>
          <cell r="AJ424" t="str">
            <v>00</v>
          </cell>
          <cell r="AK424" t="str">
            <v>0</v>
          </cell>
          <cell r="AL424" t="str">
            <v>00</v>
          </cell>
          <cell r="AM424">
            <v>3</v>
          </cell>
          <cell r="AN424">
            <v>44847</v>
          </cell>
          <cell r="AW424">
            <v>1</v>
          </cell>
          <cell r="AX424">
            <v>0</v>
          </cell>
          <cell r="AY424">
            <v>0</v>
          </cell>
        </row>
        <row r="425">
          <cell r="C425" t="str">
            <v>BWHD164035</v>
          </cell>
          <cell r="AJ425" t="str">
            <v>0</v>
          </cell>
          <cell r="AW425">
            <v>0</v>
          </cell>
          <cell r="AX425">
            <v>0</v>
          </cell>
          <cell r="AY425">
            <v>0</v>
          </cell>
        </row>
        <row r="426">
          <cell r="C426" t="str">
            <v>BWBD163695</v>
          </cell>
          <cell r="U426">
            <v>45328.770833333299</v>
          </cell>
          <cell r="V426">
            <v>45328.770833333299</v>
          </cell>
          <cell r="W426">
            <v>45328.770833333299</v>
          </cell>
          <cell r="X426">
            <v>45596.770833333299</v>
          </cell>
          <cell r="Y426">
            <v>45596.770833333299</v>
          </cell>
          <cell r="Z426">
            <v>45596.770833333299</v>
          </cell>
          <cell r="AD426" t="str">
            <v>750</v>
          </cell>
          <cell r="AE426" t="str">
            <v>250</v>
          </cell>
          <cell r="AF426" t="str">
            <v>250</v>
          </cell>
          <cell r="AG426" t="str">
            <v>750</v>
          </cell>
          <cell r="AH426" t="str">
            <v>750</v>
          </cell>
          <cell r="AI426" t="str">
            <v>1500</v>
          </cell>
          <cell r="AJ426" t="str">
            <v>1000</v>
          </cell>
          <cell r="AK426" t="str">
            <v>1020</v>
          </cell>
          <cell r="AL426" t="str">
            <v>2520</v>
          </cell>
          <cell r="AM426">
            <v>3</v>
          </cell>
          <cell r="AN426">
            <v>45508</v>
          </cell>
          <cell r="AO426">
            <v>45508</v>
          </cell>
          <cell r="AP426">
            <v>45508</v>
          </cell>
          <cell r="AQ426">
            <v>45729</v>
          </cell>
          <cell r="AR426">
            <v>45729</v>
          </cell>
          <cell r="AS426">
            <v>45866</v>
          </cell>
          <cell r="AT426">
            <v>45572</v>
          </cell>
          <cell r="AU426">
            <v>45616</v>
          </cell>
          <cell r="AV426">
            <v>45801</v>
          </cell>
          <cell r="AW426">
            <v>1</v>
          </cell>
          <cell r="AX426">
            <v>0</v>
          </cell>
          <cell r="AY426">
            <v>0</v>
          </cell>
        </row>
        <row r="427">
          <cell r="C427" t="str">
            <v>BWID164043</v>
          </cell>
          <cell r="AJ427" t="str">
            <v>0</v>
          </cell>
          <cell r="AW427">
            <v>0</v>
          </cell>
          <cell r="AX427">
            <v>0</v>
          </cell>
          <cell r="AY427">
            <v>0</v>
          </cell>
        </row>
        <row r="428">
          <cell r="C428" t="str">
            <v>BYBD201743</v>
          </cell>
          <cell r="U428">
            <v>45979.770833333299</v>
          </cell>
          <cell r="V428">
            <v>45980.770833333299</v>
          </cell>
          <cell r="W428">
            <v>45980.770833333299</v>
          </cell>
          <cell r="X428">
            <v>45980.770833333299</v>
          </cell>
          <cell r="Y428">
            <v>45980.770833333299</v>
          </cell>
          <cell r="Z428">
            <v>45876.770833333299</v>
          </cell>
          <cell r="AA428">
            <v>45876.770833333299</v>
          </cell>
          <cell r="AB428">
            <v>45876.770833333299</v>
          </cell>
          <cell r="AC428">
            <v>45876.770833333299</v>
          </cell>
          <cell r="AD428" t="str">
            <v>1500</v>
          </cell>
          <cell r="AE428" t="str">
            <v>750</v>
          </cell>
          <cell r="AF428" t="str">
            <v>750</v>
          </cell>
          <cell r="AG428" t="str">
            <v>750</v>
          </cell>
          <cell r="AH428" t="str">
            <v>750</v>
          </cell>
          <cell r="AI428" t="str">
            <v>1000</v>
          </cell>
          <cell r="AJ428" t="str">
            <v>1000</v>
          </cell>
          <cell r="AK428" t="str">
            <v>1000</v>
          </cell>
          <cell r="AL428" t="str">
            <v>2500</v>
          </cell>
          <cell r="AM428">
            <v>2</v>
          </cell>
          <cell r="AN428">
            <v>46159</v>
          </cell>
          <cell r="AO428">
            <v>46160</v>
          </cell>
          <cell r="AP428">
            <v>46160</v>
          </cell>
          <cell r="AQ428">
            <v>46160</v>
          </cell>
          <cell r="AR428">
            <v>46160</v>
          </cell>
          <cell r="AS428">
            <v>46146</v>
          </cell>
          <cell r="AT428">
            <v>46241</v>
          </cell>
          <cell r="AU428">
            <v>46056</v>
          </cell>
          <cell r="AV428">
            <v>46241</v>
          </cell>
          <cell r="AW428">
            <v>0</v>
          </cell>
          <cell r="AX428">
            <v>1</v>
          </cell>
          <cell r="AY428">
            <v>0</v>
          </cell>
        </row>
        <row r="429">
          <cell r="C429" t="str">
            <v>BYIL161811</v>
          </cell>
          <cell r="AJ429" t="str">
            <v>0</v>
          </cell>
          <cell r="AW429">
            <v>0</v>
          </cell>
          <cell r="AX429">
            <v>0</v>
          </cell>
          <cell r="AY429">
            <v>0</v>
          </cell>
        </row>
        <row r="430">
          <cell r="C430" t="str">
            <v>BXFD164584</v>
          </cell>
          <cell r="U430">
            <v>45809.770833333299</v>
          </cell>
          <cell r="AD430" t="str">
            <v>750</v>
          </cell>
          <cell r="AE430" t="str">
            <v>750</v>
          </cell>
          <cell r="AF430" t="str">
            <v>750</v>
          </cell>
          <cell r="AG430" t="str">
            <v>750</v>
          </cell>
          <cell r="AH430" t="str">
            <v>750</v>
          </cell>
          <cell r="AI430" t="str">
            <v>1500</v>
          </cell>
          <cell r="AJ430" t="str">
            <v>3000</v>
          </cell>
          <cell r="AK430" t="str">
            <v>1500</v>
          </cell>
          <cell r="AL430" t="str">
            <v>3000</v>
          </cell>
          <cell r="AM430">
            <v>12</v>
          </cell>
          <cell r="AN430">
            <v>45691</v>
          </cell>
          <cell r="AO430">
            <v>45691</v>
          </cell>
          <cell r="AP430">
            <v>45691</v>
          </cell>
          <cell r="AQ430">
            <v>45691</v>
          </cell>
          <cell r="AR430">
            <v>45691</v>
          </cell>
          <cell r="AS430">
            <v>45754</v>
          </cell>
          <cell r="AT430">
            <v>45879</v>
          </cell>
          <cell r="AU430">
            <v>45754</v>
          </cell>
          <cell r="AV430">
            <v>45879</v>
          </cell>
          <cell r="AW430">
            <v>1</v>
          </cell>
          <cell r="AX430">
            <v>0</v>
          </cell>
          <cell r="AY430">
            <v>0</v>
          </cell>
        </row>
      </sheetData>
      <sheetData sheetId="6"/>
      <sheetData sheetId="7"/>
      <sheetData sheetId="8"/>
      <sheetData sheetId="9"/>
      <sheetData sheetId="10"/>
      <sheetData sheetId="11">
        <row r="1">
          <cell r="D1" t="str">
            <v>Fabrication Number</v>
          </cell>
          <cell r="I1" t="str">
            <v>Asset cluster- Spares</v>
          </cell>
          <cell r="J1" t="str">
            <v>Date of Commissioning</v>
          </cell>
          <cell r="K1" t="str">
            <v>Date of Invoice</v>
          </cell>
          <cell r="L1" t="str">
            <v>HMR Date</v>
          </cell>
          <cell r="M1" t="str">
            <v>Total Hours</v>
          </cell>
          <cell r="N1" t="str">
            <v>Loaded Hours (HMR)</v>
          </cell>
          <cell r="O1" t="str">
            <v>Unloaded Hours</v>
          </cell>
          <cell r="P1" t="str">
            <v>Type of Oil</v>
          </cell>
          <cell r="Q1" t="str">
            <v>Oil Replacement Date</v>
          </cell>
          <cell r="R1" t="str">
            <v>Air filter Compressor Replaced Date</v>
          </cell>
          <cell r="S1" t="str">
            <v>Air filter Engine Replaced Date</v>
          </cell>
          <cell r="T1" t="str">
            <v>Main Oil filter Replaced Date</v>
          </cell>
          <cell r="U1" t="str">
            <v>Return Oil filter Replaced Date</v>
          </cell>
          <cell r="V1" t="str">
            <v>AOS Replaced Date</v>
          </cell>
          <cell r="W1" t="str">
            <v>Greasing Done Date</v>
          </cell>
          <cell r="X1" t="str">
            <v>1500 Valve kit Replaced Date</v>
          </cell>
          <cell r="Y1" t="str">
            <v>3000 Valve kit Replaced Date</v>
          </cell>
          <cell r="Z1" t="str">
            <v>HMR - Oil remaining</v>
          </cell>
          <cell r="AA1" t="str">
            <v>Air filter replaced - Compressor Remaining Hours</v>
          </cell>
          <cell r="AB1" t="str">
            <v>Air filter replaced - Engine Remaining Hours</v>
          </cell>
          <cell r="AC1" t="str">
            <v>Main Oil filter Remaining Hours</v>
          </cell>
          <cell r="AD1" t="str">
            <v>Return Oil filter Remaining Hours</v>
          </cell>
          <cell r="AE1" t="str">
            <v>HMR - Separator remaining</v>
          </cell>
          <cell r="AF1" t="str">
            <v>HMR - Motor regressed remaining</v>
          </cell>
          <cell r="AG1" t="str">
            <v>1500 Valve kit Remaining Hours</v>
          </cell>
          <cell r="AH1" t="str">
            <v>3000 Valve kit Remaining Hours</v>
          </cell>
          <cell r="AI1" t="str">
            <v>Average Running Hours</v>
          </cell>
        </row>
        <row r="2">
          <cell r="D2" t="str">
            <v>BZLD122454</v>
          </cell>
          <cell r="I2" t="str">
            <v>P1 - Asset will get commissioned within one year</v>
          </cell>
        </row>
        <row r="3">
          <cell r="D3" t="str">
            <v>BZLD122447</v>
          </cell>
          <cell r="I3" t="str">
            <v>P1 - Asset will get commissioned within one year</v>
          </cell>
        </row>
        <row r="4">
          <cell r="D4" t="str">
            <v>BZLS046819</v>
          </cell>
          <cell r="I4" t="str">
            <v>P1 - Asset will get commissioned within one year</v>
          </cell>
        </row>
        <row r="5">
          <cell r="D5" t="str">
            <v>A26V7934</v>
          </cell>
          <cell r="I5" t="str">
            <v>P1 - Asset will get commissioned within one year</v>
          </cell>
        </row>
        <row r="6">
          <cell r="D6" t="str">
            <v>BZLS046813</v>
          </cell>
          <cell r="I6" t="str">
            <v>P1 - Asset will get commissioned within one year</v>
          </cell>
          <cell r="K6">
            <v>46100.229166666701</v>
          </cell>
        </row>
        <row r="7">
          <cell r="D7" t="str">
            <v>BZLS046727</v>
          </cell>
          <cell r="I7" t="str">
            <v>P1 - Asset will get commissioned within one year</v>
          </cell>
          <cell r="K7">
            <v>46100.229166666701</v>
          </cell>
        </row>
        <row r="8">
          <cell r="D8" t="str">
            <v>BZKS046684</v>
          </cell>
          <cell r="I8" t="str">
            <v>P1 - Asset will get commissioned within one year</v>
          </cell>
          <cell r="K8">
            <v>46100.229166666701</v>
          </cell>
        </row>
        <row r="9">
          <cell r="D9" t="str">
            <v>A26V7932</v>
          </cell>
          <cell r="I9" t="str">
            <v>P1 - Asset will get commissioned within one year</v>
          </cell>
          <cell r="K9">
            <v>46100.229166666701</v>
          </cell>
        </row>
        <row r="10">
          <cell r="D10" t="str">
            <v>BZLS033850</v>
          </cell>
          <cell r="I10" t="str">
            <v>P1 - Asset will get commissioned within one year</v>
          </cell>
          <cell r="K10">
            <v>46100.229166666701</v>
          </cell>
        </row>
        <row r="11">
          <cell r="D11" t="str">
            <v>BZLK021093</v>
          </cell>
          <cell r="I11" t="str">
            <v>P1 - Asset will get commissioned within one year</v>
          </cell>
          <cell r="K11">
            <v>46099.229166666701</v>
          </cell>
        </row>
        <row r="12">
          <cell r="D12" t="str">
            <v>BZLS033834</v>
          </cell>
          <cell r="I12" t="str">
            <v>P1 - Asset will get commissioned within one year</v>
          </cell>
          <cell r="K12">
            <v>46099.229166666701</v>
          </cell>
        </row>
        <row r="13">
          <cell r="D13" t="str">
            <v>A26V7960</v>
          </cell>
          <cell r="I13" t="str">
            <v>P1 - Asset will get commissioned within one year</v>
          </cell>
          <cell r="K13">
            <v>46099.229166666701</v>
          </cell>
        </row>
        <row r="14">
          <cell r="D14" t="str">
            <v>BZLS046809</v>
          </cell>
          <cell r="I14" t="str">
            <v>P1 - Asset will get commissioned within one year</v>
          </cell>
          <cell r="K14">
            <v>46099.229166666701</v>
          </cell>
        </row>
        <row r="15">
          <cell r="D15" t="str">
            <v>B26V1028</v>
          </cell>
          <cell r="I15" t="str">
            <v>P1 - Asset will get commissioned within one year</v>
          </cell>
          <cell r="K15">
            <v>46094.229166666701</v>
          </cell>
        </row>
        <row r="16">
          <cell r="D16" t="str">
            <v>A26V7905</v>
          </cell>
          <cell r="I16" t="str">
            <v>P1 - Asset will get commissioned within one year</v>
          </cell>
          <cell r="K16">
            <v>46094.229166666701</v>
          </cell>
        </row>
        <row r="17">
          <cell r="D17" t="str">
            <v>A26V7802</v>
          </cell>
          <cell r="I17" t="str">
            <v>P1 - Asset will get commissioned within one year</v>
          </cell>
          <cell r="K17">
            <v>46094.229166666701</v>
          </cell>
        </row>
        <row r="18">
          <cell r="D18" t="str">
            <v>CZLE212404</v>
          </cell>
          <cell r="I18" t="str">
            <v>P1 - Asset will get commissioned within one year</v>
          </cell>
          <cell r="K18">
            <v>46094.229166666701</v>
          </cell>
        </row>
        <row r="19">
          <cell r="D19" t="str">
            <v>CZLE212403</v>
          </cell>
          <cell r="I19" t="str">
            <v>P1 - Asset will get commissioned within one year</v>
          </cell>
          <cell r="K19">
            <v>46094.229166666701</v>
          </cell>
        </row>
        <row r="20">
          <cell r="D20" t="str">
            <v>A26V7919</v>
          </cell>
          <cell r="I20" t="str">
            <v>P1 - Asset will get commissioned within one year</v>
          </cell>
          <cell r="K20">
            <v>46093.229166666701</v>
          </cell>
        </row>
        <row r="21">
          <cell r="D21" t="str">
            <v>BZLS046722</v>
          </cell>
          <cell r="I21" t="str">
            <v>P1 - Asset will get commissioned within one year</v>
          </cell>
          <cell r="K21">
            <v>46093.229166666701</v>
          </cell>
        </row>
        <row r="22">
          <cell r="D22" t="str">
            <v>UZLA226798</v>
          </cell>
          <cell r="I22" t="str">
            <v>P1 - Asset will get commissioned within one year</v>
          </cell>
        </row>
        <row r="23">
          <cell r="D23" t="str">
            <v>CZLE564988</v>
          </cell>
          <cell r="I23" t="str">
            <v>P1 - Asset will get commissioned within one year</v>
          </cell>
          <cell r="K23">
            <v>46090.229166666701</v>
          </cell>
        </row>
        <row r="24">
          <cell r="D24" t="str">
            <v>CZLE564989</v>
          </cell>
          <cell r="I24" t="str">
            <v>P1 - Asset will get commissioned within one year</v>
          </cell>
          <cell r="K24">
            <v>46090.229166666701</v>
          </cell>
        </row>
        <row r="25">
          <cell r="D25" t="str">
            <v>CZLE564987</v>
          </cell>
          <cell r="I25" t="str">
            <v>P1 - Asset will get commissioned within one year</v>
          </cell>
          <cell r="K25">
            <v>46090.229166666701</v>
          </cell>
        </row>
        <row r="26">
          <cell r="D26" t="str">
            <v>BZKC370977</v>
          </cell>
          <cell r="I26" t="str">
            <v>P1 - Asset will get commissioned within one year</v>
          </cell>
          <cell r="K26">
            <v>46085.229166666701</v>
          </cell>
        </row>
        <row r="27">
          <cell r="D27" t="str">
            <v>BZKC370952</v>
          </cell>
          <cell r="I27" t="str">
            <v>P1 - Asset will get commissioned within one year</v>
          </cell>
          <cell r="K27">
            <v>46085.229166666701</v>
          </cell>
        </row>
        <row r="28">
          <cell r="D28" t="str">
            <v>AZKA152562</v>
          </cell>
          <cell r="I28" t="str">
            <v>P1 - Asset will get commissioned within one year</v>
          </cell>
        </row>
        <row r="29">
          <cell r="D29" t="str">
            <v>AZJI731336</v>
          </cell>
          <cell r="I29" t="str">
            <v>P1 - Asset will get commissioned within one year</v>
          </cell>
        </row>
        <row r="30">
          <cell r="D30" t="str">
            <v>BZKS046504</v>
          </cell>
          <cell r="I30" t="str">
            <v>P1 - Asset will get commissioned within one year</v>
          </cell>
          <cell r="K30">
            <v>46070.229166666701</v>
          </cell>
        </row>
        <row r="31">
          <cell r="D31" t="str">
            <v>BZKS046497</v>
          </cell>
          <cell r="I31" t="str">
            <v>P1 - Asset will get commissioned within one year</v>
          </cell>
          <cell r="K31">
            <v>46069.229166666701</v>
          </cell>
        </row>
        <row r="32">
          <cell r="D32" t="str">
            <v>BZKS046503</v>
          </cell>
          <cell r="I32" t="str">
            <v>P1 - Asset will get commissioned within one year</v>
          </cell>
          <cell r="K32">
            <v>46069.229166666701</v>
          </cell>
        </row>
        <row r="33">
          <cell r="D33" t="str">
            <v>BZKK060360</v>
          </cell>
          <cell r="I33" t="str">
            <v>P1 - Asset will get commissioned within one year</v>
          </cell>
          <cell r="K33">
            <v>46069.229166666701</v>
          </cell>
        </row>
        <row r="34">
          <cell r="D34" t="str">
            <v>BZKK091436</v>
          </cell>
          <cell r="I34" t="str">
            <v>P1 - Asset will get commissioned within one year</v>
          </cell>
        </row>
        <row r="35">
          <cell r="D35" t="str">
            <v>BZKT248217</v>
          </cell>
          <cell r="I35" t="str">
            <v>P1 - Asset will get commissioned within one year</v>
          </cell>
        </row>
        <row r="36">
          <cell r="D36" t="str">
            <v>BZJT267411</v>
          </cell>
          <cell r="I36" t="str">
            <v>P1 - Asset will get commissioned within one year</v>
          </cell>
        </row>
        <row r="37">
          <cell r="D37" t="str">
            <v>A26V7705</v>
          </cell>
          <cell r="I37" t="str">
            <v>P1 - Asset will get commissioned within one year</v>
          </cell>
        </row>
        <row r="38">
          <cell r="D38" t="str">
            <v>CZKM660277</v>
          </cell>
          <cell r="I38" t="str">
            <v>P1 - Asset will get commissioned within one year</v>
          </cell>
          <cell r="K38">
            <v>46058.229166666701</v>
          </cell>
        </row>
        <row r="39">
          <cell r="D39" t="str">
            <v>CZJE564841</v>
          </cell>
          <cell r="I39" t="str">
            <v>B (Below 100% potential spares purchased)</v>
          </cell>
          <cell r="J39">
            <v>46063.677777777797</v>
          </cell>
          <cell r="K39">
            <v>46053.229166666701</v>
          </cell>
          <cell r="L39">
            <v>46063.633831018502</v>
          </cell>
          <cell r="M39">
            <v>0</v>
          </cell>
          <cell r="P39" t="str">
            <v>Air lube</v>
          </cell>
          <cell r="Q39">
            <v>46063</v>
          </cell>
          <cell r="Z39" t="str">
            <v>150</v>
          </cell>
          <cell r="AI39">
            <v>6</v>
          </cell>
        </row>
        <row r="40">
          <cell r="D40" t="str">
            <v>CZJE564840</v>
          </cell>
          <cell r="I40" t="str">
            <v>P1 - Asset will get commissioned within one year</v>
          </cell>
          <cell r="K40">
            <v>46053.229166666701</v>
          </cell>
        </row>
        <row r="41">
          <cell r="D41" t="str">
            <v>BZJD165470</v>
          </cell>
          <cell r="I41" t="str">
            <v>B (Below 100% potential spares purchased)</v>
          </cell>
          <cell r="J41">
            <v>46087.708333333299</v>
          </cell>
          <cell r="K41">
            <v>46053.229166666701</v>
          </cell>
          <cell r="L41">
            <v>46087.598344907397</v>
          </cell>
          <cell r="M41">
            <v>1</v>
          </cell>
          <cell r="P41" t="str">
            <v>Air lube</v>
          </cell>
          <cell r="Q41">
            <v>46087</v>
          </cell>
          <cell r="R41">
            <v>46087</v>
          </cell>
          <cell r="S41">
            <v>46087</v>
          </cell>
          <cell r="T41">
            <v>46087</v>
          </cell>
          <cell r="U41">
            <v>46087</v>
          </cell>
          <cell r="V41">
            <v>46087</v>
          </cell>
          <cell r="W41">
            <v>46087</v>
          </cell>
          <cell r="X41">
            <v>46087</v>
          </cell>
          <cell r="Y41">
            <v>46087</v>
          </cell>
          <cell r="Z41" t="str">
            <v>500</v>
          </cell>
          <cell r="AA41" t="str">
            <v>500</v>
          </cell>
          <cell r="AB41" t="str">
            <v>500</v>
          </cell>
          <cell r="AC41" t="str">
            <v>500</v>
          </cell>
          <cell r="AD41" t="str">
            <v>500</v>
          </cell>
          <cell r="AE41" t="str">
            <v>1500</v>
          </cell>
          <cell r="AF41" t="str">
            <v>1000</v>
          </cell>
          <cell r="AG41" t="str">
            <v>1500</v>
          </cell>
          <cell r="AH41" t="str">
            <v>3000</v>
          </cell>
          <cell r="AI41">
            <v>6</v>
          </cell>
        </row>
        <row r="42">
          <cell r="D42" t="str">
            <v>DZJV400764</v>
          </cell>
          <cell r="I42" t="str">
            <v>B (Below 100% potential spares purchased)</v>
          </cell>
          <cell r="J42">
            <v>46067.6069444444</v>
          </cell>
          <cell r="K42">
            <v>46053.229166666701</v>
          </cell>
          <cell r="L42">
            <v>46069.483680555597</v>
          </cell>
          <cell r="M42">
            <v>0</v>
          </cell>
          <cell r="P42" t="str">
            <v>Air lube</v>
          </cell>
          <cell r="Q42">
            <v>46067</v>
          </cell>
          <cell r="Z42" t="str">
            <v>300</v>
          </cell>
          <cell r="AI42">
            <v>3</v>
          </cell>
        </row>
        <row r="43">
          <cell r="D43" t="str">
            <v>BZJC370416</v>
          </cell>
          <cell r="I43" t="str">
            <v>P1 - Asset will get commissioned within one year</v>
          </cell>
          <cell r="K43">
            <v>46053.229166666701</v>
          </cell>
        </row>
        <row r="44">
          <cell r="D44" t="str">
            <v>BZJS033120</v>
          </cell>
          <cell r="I44" t="str">
            <v>P1 - Asset will get commissioned within one year</v>
          </cell>
          <cell r="K44">
            <v>46052.229166666701</v>
          </cell>
        </row>
        <row r="45">
          <cell r="D45" t="str">
            <v>BZJT295831</v>
          </cell>
          <cell r="I45" t="str">
            <v>P1 - Asset will get commissioned within one year</v>
          </cell>
        </row>
        <row r="46">
          <cell r="D46" t="str">
            <v>BZJC370339</v>
          </cell>
          <cell r="I46" t="str">
            <v>P1 - Asset will get commissioned within one year</v>
          </cell>
          <cell r="K46">
            <v>46051.229166666701</v>
          </cell>
        </row>
        <row r="47">
          <cell r="D47" t="str">
            <v>BZJC370278</v>
          </cell>
          <cell r="I47" t="str">
            <v>P1 - Asset will get commissioned within one year</v>
          </cell>
          <cell r="K47">
            <v>46051.229166666701</v>
          </cell>
        </row>
        <row r="48">
          <cell r="D48" t="str">
            <v>BZJC370281</v>
          </cell>
          <cell r="I48" t="str">
            <v>P1 - Asset will get commissioned within one year</v>
          </cell>
          <cell r="K48">
            <v>46051.229166666701</v>
          </cell>
        </row>
        <row r="49">
          <cell r="D49" t="str">
            <v>CZJM660276</v>
          </cell>
          <cell r="I49" t="str">
            <v>B (Below 100% potential spares purchased)</v>
          </cell>
          <cell r="J49">
            <v>46067.750694444403</v>
          </cell>
          <cell r="K49">
            <v>46051.229166666701</v>
          </cell>
          <cell r="L49">
            <v>46067.621747685203</v>
          </cell>
          <cell r="M49">
            <v>0</v>
          </cell>
          <cell r="P49" t="str">
            <v>Air lube</v>
          </cell>
          <cell r="Q49">
            <v>46067</v>
          </cell>
          <cell r="Z49" t="str">
            <v>150</v>
          </cell>
          <cell r="AI49">
            <v>5</v>
          </cell>
        </row>
        <row r="50">
          <cell r="D50" t="str">
            <v>DZJL141601</v>
          </cell>
          <cell r="I50" t="str">
            <v>P1 - Asset will get commissioned within one year</v>
          </cell>
          <cell r="K50">
            <v>46051.229166666701</v>
          </cell>
        </row>
        <row r="51">
          <cell r="D51" t="str">
            <v>DZJL141600</v>
          </cell>
          <cell r="I51" t="str">
            <v>P1 - Asset will get commissioned within one year</v>
          </cell>
          <cell r="K51">
            <v>46051.229166666701</v>
          </cell>
        </row>
        <row r="52">
          <cell r="D52" t="str">
            <v>CZJE663207</v>
          </cell>
          <cell r="I52" t="str">
            <v>P1 - Asset will get commissioned within one year</v>
          </cell>
          <cell r="K52">
            <v>46050.229166666701</v>
          </cell>
        </row>
        <row r="53">
          <cell r="D53" t="str">
            <v>CZJE663206</v>
          </cell>
          <cell r="I53" t="str">
            <v>P1 - Asset will get commissioned within one year</v>
          </cell>
          <cell r="K53">
            <v>46050.229166666701</v>
          </cell>
        </row>
        <row r="54">
          <cell r="D54" t="str">
            <v>CZJE663205</v>
          </cell>
          <cell r="I54" t="str">
            <v>P1 - Asset will get commissioned within one year</v>
          </cell>
          <cell r="K54">
            <v>46050.229166666701</v>
          </cell>
        </row>
        <row r="55">
          <cell r="D55" t="str">
            <v>BZJT273538</v>
          </cell>
          <cell r="I55" t="str">
            <v>P1 - Asset will get commissioned within one year</v>
          </cell>
        </row>
        <row r="56">
          <cell r="D56" t="str">
            <v>BZJK091309</v>
          </cell>
          <cell r="I56" t="str">
            <v>P1 - Asset will get commissioned within one year</v>
          </cell>
        </row>
        <row r="57">
          <cell r="D57" t="str">
            <v>BYIL161811</v>
          </cell>
          <cell r="I57" t="str">
            <v>P1 - Asset will get commissioned within one year</v>
          </cell>
          <cell r="K57">
            <v>46036.229166666701</v>
          </cell>
        </row>
        <row r="58">
          <cell r="D58" t="str">
            <v>BZJD165455</v>
          </cell>
          <cell r="I58" t="str">
            <v>B (Below 100% potential spares purchased)</v>
          </cell>
          <cell r="J58">
            <v>46081.645138888904</v>
          </cell>
          <cell r="K58">
            <v>46036.229166666701</v>
          </cell>
          <cell r="L58">
            <v>46081.640150462998</v>
          </cell>
          <cell r="M58">
            <v>1</v>
          </cell>
          <cell r="P58" t="str">
            <v>Air lube</v>
          </cell>
          <cell r="Q58">
            <v>46081</v>
          </cell>
          <cell r="R58">
            <v>46081</v>
          </cell>
          <cell r="S58">
            <v>46081</v>
          </cell>
          <cell r="T58">
            <v>46081</v>
          </cell>
          <cell r="U58">
            <v>46081</v>
          </cell>
          <cell r="V58">
            <v>46081</v>
          </cell>
          <cell r="W58">
            <v>46081</v>
          </cell>
          <cell r="X58">
            <v>46081</v>
          </cell>
          <cell r="Y58">
            <v>46081</v>
          </cell>
          <cell r="Z58" t="str">
            <v>500</v>
          </cell>
          <cell r="AA58" t="str">
            <v>500</v>
          </cell>
          <cell r="AB58" t="str">
            <v>500</v>
          </cell>
          <cell r="AC58" t="str">
            <v>500</v>
          </cell>
          <cell r="AD58" t="str">
            <v>500</v>
          </cell>
          <cell r="AE58" t="str">
            <v>1500</v>
          </cell>
          <cell r="AF58" t="str">
            <v>1000</v>
          </cell>
          <cell r="AG58" t="str">
            <v>1500</v>
          </cell>
          <cell r="AH58" t="str">
            <v>3000</v>
          </cell>
          <cell r="AI58">
            <v>8</v>
          </cell>
        </row>
        <row r="59">
          <cell r="D59" t="str">
            <v>A25V7484</v>
          </cell>
          <cell r="I59" t="str">
            <v>P1 - Asset will get commissioned within one year</v>
          </cell>
        </row>
        <row r="60">
          <cell r="D60" t="str">
            <v>CYIE663103</v>
          </cell>
          <cell r="I60" t="str">
            <v>P1 - Asset will get commissioned within one year</v>
          </cell>
          <cell r="K60">
            <v>46028.229166666701</v>
          </cell>
        </row>
        <row r="61">
          <cell r="D61" t="str">
            <v>BYIC379985</v>
          </cell>
          <cell r="I61" t="str">
            <v>P1 - Asset will get commissioned within one year</v>
          </cell>
          <cell r="K61">
            <v>46027.229166666701</v>
          </cell>
        </row>
        <row r="62">
          <cell r="D62" t="str">
            <v>BYIC379966</v>
          </cell>
          <cell r="I62" t="str">
            <v>P1 - Asset will get commissioned within one year</v>
          </cell>
          <cell r="K62">
            <v>46027.229166666701</v>
          </cell>
        </row>
        <row r="63">
          <cell r="D63" t="str">
            <v>A25V7431</v>
          </cell>
          <cell r="I63" t="str">
            <v>P1 - Asset will get commissioned within one year</v>
          </cell>
          <cell r="K63">
            <v>46027.229166666701</v>
          </cell>
        </row>
        <row r="64">
          <cell r="D64" t="str">
            <v>BYIS032790</v>
          </cell>
          <cell r="I64" t="str">
            <v>B (Below 100% potential spares purchased)</v>
          </cell>
          <cell r="J64">
            <v>46043.708333333299</v>
          </cell>
          <cell r="K64">
            <v>46027.229166666701</v>
          </cell>
          <cell r="L64">
            <v>46044.502453703702</v>
          </cell>
          <cell r="M64">
            <v>1</v>
          </cell>
          <cell r="P64" t="str">
            <v>XD</v>
          </cell>
          <cell r="Q64">
            <v>46043</v>
          </cell>
          <cell r="V64">
            <v>46043</v>
          </cell>
          <cell r="W64">
            <v>46043</v>
          </cell>
          <cell r="Z64" t="str">
            <v>4000</v>
          </cell>
          <cell r="AE64" t="str">
            <v>4000</v>
          </cell>
          <cell r="AF64" t="str">
            <v>4000</v>
          </cell>
          <cell r="AI64">
            <v>4</v>
          </cell>
        </row>
        <row r="65">
          <cell r="D65" t="str">
            <v>A25V7411</v>
          </cell>
          <cell r="I65" t="str">
            <v>P1 - Asset will get commissioned within one year</v>
          </cell>
        </row>
        <row r="66">
          <cell r="D66" t="str">
            <v>BYID201894</v>
          </cell>
          <cell r="I66" t="str">
            <v>B (Below 100% potential spares purchased)</v>
          </cell>
          <cell r="J66">
            <v>46029.991666666698</v>
          </cell>
          <cell r="K66">
            <v>46021.229166666701</v>
          </cell>
          <cell r="L66">
            <v>46087.604502314804</v>
          </cell>
          <cell r="M66">
            <v>75</v>
          </cell>
          <cell r="P66" t="str">
            <v>Air lube</v>
          </cell>
          <cell r="Q66">
            <v>46029</v>
          </cell>
          <cell r="R66">
            <v>46029</v>
          </cell>
          <cell r="S66">
            <v>46029</v>
          </cell>
          <cell r="T66">
            <v>46029</v>
          </cell>
          <cell r="U66">
            <v>46029</v>
          </cell>
          <cell r="V66">
            <v>46029</v>
          </cell>
          <cell r="W66">
            <v>46029</v>
          </cell>
          <cell r="X66">
            <v>46029</v>
          </cell>
          <cell r="Y66">
            <v>46029</v>
          </cell>
          <cell r="Z66" t="str">
            <v>425</v>
          </cell>
          <cell r="AA66" t="str">
            <v>425</v>
          </cell>
          <cell r="AB66" t="str">
            <v>425</v>
          </cell>
          <cell r="AC66" t="str">
            <v>425</v>
          </cell>
          <cell r="AD66" t="str">
            <v>425</v>
          </cell>
          <cell r="AE66" t="str">
            <v>1425</v>
          </cell>
          <cell r="AF66" t="str">
            <v>957</v>
          </cell>
          <cell r="AG66" t="str">
            <v>1425</v>
          </cell>
          <cell r="AH66" t="str">
            <v>2925</v>
          </cell>
          <cell r="AI66">
            <v>4</v>
          </cell>
        </row>
        <row r="67">
          <cell r="D67" t="str">
            <v>A25V7438</v>
          </cell>
          <cell r="I67" t="str">
            <v>P1 - Asset will get commissioned within one year</v>
          </cell>
          <cell r="K67">
            <v>46020.229166666701</v>
          </cell>
        </row>
        <row r="68">
          <cell r="D68" t="str">
            <v>A25V7434</v>
          </cell>
          <cell r="I68" t="str">
            <v>P1 - Asset will get commissioned within one year</v>
          </cell>
          <cell r="K68">
            <v>46020.229166666701</v>
          </cell>
        </row>
        <row r="69">
          <cell r="D69" t="str">
            <v>B25V1654</v>
          </cell>
          <cell r="I69" t="str">
            <v>P1 - Asset will get commissioned within one year</v>
          </cell>
          <cell r="K69">
            <v>46015.229166666701</v>
          </cell>
        </row>
        <row r="70">
          <cell r="D70" t="str">
            <v>BYIK030667</v>
          </cell>
          <cell r="I70" t="str">
            <v>P1 - Asset will get commissioned within one year</v>
          </cell>
          <cell r="K70">
            <v>46015.229166666701</v>
          </cell>
        </row>
        <row r="71">
          <cell r="D71" t="str">
            <v>BYIS046128</v>
          </cell>
          <cell r="I71" t="str">
            <v>P1 - Asset will get commissioned within one year</v>
          </cell>
          <cell r="K71">
            <v>46015.229166666701</v>
          </cell>
        </row>
        <row r="72">
          <cell r="D72" t="str">
            <v>CYIE212373</v>
          </cell>
          <cell r="I72" t="str">
            <v>B (Below 100% potential spares purchased)</v>
          </cell>
          <cell r="J72">
            <v>46042.754166666702</v>
          </cell>
          <cell r="K72">
            <v>46015.229166666701</v>
          </cell>
          <cell r="L72">
            <v>46042.749155092599</v>
          </cell>
          <cell r="M72">
            <v>0</v>
          </cell>
          <cell r="P72" t="str">
            <v>Air lube</v>
          </cell>
          <cell r="Q72">
            <v>46042</v>
          </cell>
          <cell r="Z72" t="str">
            <v>150</v>
          </cell>
          <cell r="AI72">
            <v>4</v>
          </cell>
        </row>
        <row r="73">
          <cell r="D73" t="str">
            <v>CYIE212374</v>
          </cell>
          <cell r="I73" t="str">
            <v>P1 - Asset will get commissioned within one year</v>
          </cell>
          <cell r="K73">
            <v>46015.229166666701</v>
          </cell>
        </row>
        <row r="74">
          <cell r="D74" t="str">
            <v>BYIS032660</v>
          </cell>
          <cell r="I74" t="str">
            <v>B (Below 100% potential spares purchased)</v>
          </cell>
          <cell r="J74">
            <v>46067.708333333299</v>
          </cell>
          <cell r="K74">
            <v>46014.229166666701</v>
          </cell>
          <cell r="L74">
            <v>46069.461354166699</v>
          </cell>
          <cell r="M74">
            <v>1</v>
          </cell>
          <cell r="N74">
            <v>1</v>
          </cell>
          <cell r="O74">
            <v>0</v>
          </cell>
          <cell r="P74" t="str">
            <v>XD</v>
          </cell>
          <cell r="Q74">
            <v>46067</v>
          </cell>
          <cell r="V74">
            <v>46067</v>
          </cell>
          <cell r="W74">
            <v>46067</v>
          </cell>
          <cell r="Z74" t="str">
            <v>4000</v>
          </cell>
          <cell r="AE74" t="str">
            <v>4000</v>
          </cell>
          <cell r="AF74" t="str">
            <v>4000</v>
          </cell>
          <cell r="AI74">
            <v>1</v>
          </cell>
        </row>
        <row r="75">
          <cell r="D75" t="str">
            <v>BYIK040428</v>
          </cell>
          <cell r="I75" t="str">
            <v>B (Below 100% potential spares purchased)</v>
          </cell>
          <cell r="J75">
            <v>46067</v>
          </cell>
          <cell r="K75">
            <v>46014.229166666701</v>
          </cell>
          <cell r="L75">
            <v>46069.479444444398</v>
          </cell>
          <cell r="M75">
            <v>0</v>
          </cell>
          <cell r="AI75">
            <v>2</v>
          </cell>
        </row>
        <row r="76">
          <cell r="D76" t="str">
            <v>BYHS032167</v>
          </cell>
          <cell r="I76" t="str">
            <v>B (Below 100% potential spares purchased)</v>
          </cell>
          <cell r="J76">
            <v>46031.791666666701</v>
          </cell>
          <cell r="K76">
            <v>46013.229166666701</v>
          </cell>
          <cell r="L76">
            <v>46032.496736111098</v>
          </cell>
          <cell r="M76">
            <v>1</v>
          </cell>
          <cell r="N76">
            <v>1</v>
          </cell>
          <cell r="O76">
            <v>0</v>
          </cell>
          <cell r="P76" t="str">
            <v>XD</v>
          </cell>
          <cell r="Q76">
            <v>46031</v>
          </cell>
          <cell r="V76">
            <v>46031</v>
          </cell>
          <cell r="W76">
            <v>46031</v>
          </cell>
          <cell r="Z76" t="str">
            <v>4000</v>
          </cell>
          <cell r="AE76" t="str">
            <v>4000</v>
          </cell>
          <cell r="AF76" t="str">
            <v>4000</v>
          </cell>
          <cell r="AI76">
            <v>6</v>
          </cell>
        </row>
        <row r="77">
          <cell r="D77" t="str">
            <v>BYID165412</v>
          </cell>
          <cell r="I77" t="str">
            <v>B (Below 100% potential spares purchased)</v>
          </cell>
          <cell r="J77">
            <v>46017.772916666698</v>
          </cell>
          <cell r="K77">
            <v>46008.229166666701</v>
          </cell>
          <cell r="L77">
            <v>46095.561516203699</v>
          </cell>
          <cell r="M77">
            <v>510</v>
          </cell>
          <cell r="P77" t="str">
            <v>Air lube Plus</v>
          </cell>
          <cell r="Q77">
            <v>46088</v>
          </cell>
          <cell r="R77">
            <v>46079</v>
          </cell>
          <cell r="S77">
            <v>46088</v>
          </cell>
          <cell r="T77">
            <v>46088</v>
          </cell>
          <cell r="U77">
            <v>46088</v>
          </cell>
          <cell r="V77">
            <v>46017</v>
          </cell>
          <cell r="W77">
            <v>46017</v>
          </cell>
          <cell r="X77">
            <v>46017</v>
          </cell>
          <cell r="Y77">
            <v>46017</v>
          </cell>
          <cell r="Z77" t="str">
            <v>500</v>
          </cell>
          <cell r="AA77" t="str">
            <v>500</v>
          </cell>
          <cell r="AB77" t="str">
            <v>500</v>
          </cell>
          <cell r="AC77" t="str">
            <v>500</v>
          </cell>
          <cell r="AD77" t="str">
            <v>500</v>
          </cell>
          <cell r="AE77" t="str">
            <v>1500</v>
          </cell>
          <cell r="AF77" t="str">
            <v>1000</v>
          </cell>
          <cell r="AG77" t="str">
            <v>1500</v>
          </cell>
          <cell r="AH77" t="str">
            <v>3000</v>
          </cell>
          <cell r="AI77">
            <v>10</v>
          </cell>
        </row>
        <row r="78">
          <cell r="D78" t="str">
            <v>BYIK091200</v>
          </cell>
          <cell r="I78" t="str">
            <v>P1 - Asset will get commissioned within one year</v>
          </cell>
          <cell r="K78">
            <v>46003.229166666701</v>
          </cell>
        </row>
        <row r="79">
          <cell r="D79" t="str">
            <v>BYIK091199</v>
          </cell>
          <cell r="I79" t="str">
            <v>P1 - Asset will get commissioned within one year</v>
          </cell>
          <cell r="K79">
            <v>46003.229166666701</v>
          </cell>
        </row>
        <row r="80">
          <cell r="D80" t="str">
            <v>CYIE212368</v>
          </cell>
          <cell r="I80" t="str">
            <v>B (Below 100% potential spares purchased)</v>
          </cell>
          <cell r="J80">
            <v>46035.745138888902</v>
          </cell>
          <cell r="K80">
            <v>46001.229166666701</v>
          </cell>
          <cell r="L80">
            <v>46035.715868055602</v>
          </cell>
          <cell r="M80">
            <v>0</v>
          </cell>
          <cell r="P80" t="str">
            <v>Air lube</v>
          </cell>
          <cell r="Q80">
            <v>46035</v>
          </cell>
          <cell r="Z80" t="str">
            <v>1000</v>
          </cell>
          <cell r="AI80">
            <v>6</v>
          </cell>
        </row>
        <row r="81">
          <cell r="D81" t="str">
            <v>CYIE212367</v>
          </cell>
          <cell r="I81" t="str">
            <v>P1 - Asset will get commissioned within one year</v>
          </cell>
          <cell r="K81">
            <v>46001.229166666701</v>
          </cell>
        </row>
        <row r="82">
          <cell r="D82" t="str">
            <v>BYIS046047</v>
          </cell>
          <cell r="I82" t="str">
            <v>B (Below 100% potential spares purchased)</v>
          </cell>
          <cell r="J82">
            <v>46010.854166666701</v>
          </cell>
          <cell r="K82">
            <v>45995.229166666701</v>
          </cell>
          <cell r="L82">
            <v>46010.715289351901</v>
          </cell>
          <cell r="M82">
            <v>1</v>
          </cell>
          <cell r="N82">
            <v>1</v>
          </cell>
          <cell r="O82">
            <v>0</v>
          </cell>
          <cell r="P82" t="str">
            <v>XD</v>
          </cell>
          <cell r="Q82">
            <v>46010</v>
          </cell>
          <cell r="V82">
            <v>46010</v>
          </cell>
          <cell r="W82">
            <v>46010</v>
          </cell>
          <cell r="Z82" t="str">
            <v>4000</v>
          </cell>
          <cell r="AE82" t="str">
            <v>4000</v>
          </cell>
          <cell r="AF82" t="str">
            <v>4000</v>
          </cell>
          <cell r="AI82">
            <v>5</v>
          </cell>
        </row>
        <row r="83">
          <cell r="D83" t="str">
            <v>CYHE694786</v>
          </cell>
          <cell r="I83" t="str">
            <v>B (Below 100% potential spares purchased)</v>
          </cell>
          <cell r="J83">
            <v>46063.739583333299</v>
          </cell>
          <cell r="K83">
            <v>45995.229166666701</v>
          </cell>
          <cell r="L83">
            <v>46049.762835648202</v>
          </cell>
          <cell r="M83">
            <v>0</v>
          </cell>
          <cell r="P83" t="str">
            <v>Air lube</v>
          </cell>
          <cell r="Q83">
            <v>46063</v>
          </cell>
          <cell r="Z83" t="str">
            <v>300</v>
          </cell>
          <cell r="AI83">
            <v>5</v>
          </cell>
        </row>
        <row r="84">
          <cell r="D84" t="str">
            <v>BYIC379564</v>
          </cell>
          <cell r="I84" t="str">
            <v>P1 - Asset will get commissioned within one year</v>
          </cell>
          <cell r="K84">
            <v>45994.229166666701</v>
          </cell>
        </row>
        <row r="85">
          <cell r="D85" t="str">
            <v>BYHC379469</v>
          </cell>
          <cell r="I85" t="str">
            <v>P1 - Asset will get commissioned within one year</v>
          </cell>
          <cell r="K85">
            <v>45992.229166666701</v>
          </cell>
        </row>
        <row r="86">
          <cell r="D86" t="str">
            <v>AYHI530347</v>
          </cell>
          <cell r="I86" t="str">
            <v>P1 - Asset will get commissioned within one year</v>
          </cell>
        </row>
        <row r="87">
          <cell r="D87" t="str">
            <v>BYHD201877</v>
          </cell>
          <cell r="I87" t="str">
            <v>B (Below 100% potential spares purchased)</v>
          </cell>
          <cell r="J87">
            <v>46004.974999999999</v>
          </cell>
          <cell r="K87">
            <v>45989.229166666701</v>
          </cell>
          <cell r="L87">
            <v>46098.7098148148</v>
          </cell>
          <cell r="M87">
            <v>620</v>
          </cell>
          <cell r="P87" t="str">
            <v>Air lube Plus</v>
          </cell>
          <cell r="Q87">
            <v>46097</v>
          </cell>
          <cell r="R87">
            <v>46004</v>
          </cell>
          <cell r="S87">
            <v>46004</v>
          </cell>
          <cell r="T87">
            <v>46004</v>
          </cell>
          <cell r="U87">
            <v>46004</v>
          </cell>
          <cell r="V87">
            <v>46004</v>
          </cell>
          <cell r="W87">
            <v>46004</v>
          </cell>
          <cell r="X87">
            <v>46004</v>
          </cell>
          <cell r="Y87">
            <v>46004</v>
          </cell>
          <cell r="Z87" t="str">
            <v>750</v>
          </cell>
          <cell r="AA87" t="str">
            <v>88</v>
          </cell>
          <cell r="AB87" t="str">
            <v>88</v>
          </cell>
          <cell r="AC87" t="str">
            <v>88</v>
          </cell>
          <cell r="AD87" t="str">
            <v>88</v>
          </cell>
          <cell r="AE87" t="str">
            <v>1088</v>
          </cell>
          <cell r="AF87" t="str">
            <v>588</v>
          </cell>
          <cell r="AG87" t="str">
            <v>1088</v>
          </cell>
          <cell r="AH87" t="str">
            <v>2588</v>
          </cell>
          <cell r="AI87">
            <v>5</v>
          </cell>
        </row>
        <row r="88">
          <cell r="D88" t="str">
            <v>BYHT295725</v>
          </cell>
          <cell r="I88" t="str">
            <v>P1 - Asset will get commissioned within one year</v>
          </cell>
        </row>
        <row r="89">
          <cell r="D89" t="str">
            <v>BYHD165347</v>
          </cell>
          <cell r="I89" t="str">
            <v>B (Below 100% potential spares purchased)</v>
          </cell>
          <cell r="J89">
            <v>46005.534722222197</v>
          </cell>
          <cell r="K89">
            <v>45989.229166666701</v>
          </cell>
          <cell r="L89">
            <v>46078.791793981502</v>
          </cell>
          <cell r="M89">
            <v>515</v>
          </cell>
          <cell r="P89" t="str">
            <v>Air lube Plus</v>
          </cell>
          <cell r="Q89">
            <v>46078</v>
          </cell>
          <cell r="R89">
            <v>46078</v>
          </cell>
          <cell r="S89">
            <v>46078</v>
          </cell>
          <cell r="T89">
            <v>46078</v>
          </cell>
          <cell r="U89">
            <v>46078</v>
          </cell>
          <cell r="V89">
            <v>46005</v>
          </cell>
          <cell r="W89">
            <v>46005</v>
          </cell>
          <cell r="X89">
            <v>46005</v>
          </cell>
          <cell r="Y89">
            <v>46005</v>
          </cell>
          <cell r="Z89" t="str">
            <v>500</v>
          </cell>
          <cell r="AA89" t="str">
            <v>500</v>
          </cell>
          <cell r="AB89" t="str">
            <v>500</v>
          </cell>
          <cell r="AC89" t="str">
            <v>500</v>
          </cell>
          <cell r="AD89" t="str">
            <v>500</v>
          </cell>
          <cell r="AE89" t="str">
            <v>1500</v>
          </cell>
          <cell r="AF89" t="str">
            <v>1000</v>
          </cell>
          <cell r="AG89" t="str">
            <v>1500</v>
          </cell>
          <cell r="AH89" t="str">
            <v>3000</v>
          </cell>
          <cell r="AI89">
            <v>8</v>
          </cell>
        </row>
        <row r="90">
          <cell r="D90" t="str">
            <v>CYHK070397</v>
          </cell>
          <cell r="I90" t="str">
            <v>B (Below 100% potential spares purchased)</v>
          </cell>
          <cell r="J90">
            <v>46057.534722222197</v>
          </cell>
          <cell r="K90">
            <v>45989.229166666701</v>
          </cell>
          <cell r="L90">
            <v>46058.495069444398</v>
          </cell>
          <cell r="M90">
            <v>0</v>
          </cell>
          <cell r="Z90" t="str">
            <v>1000</v>
          </cell>
          <cell r="AI90">
            <v>4</v>
          </cell>
        </row>
        <row r="91">
          <cell r="D91" t="str">
            <v>BYHT247812</v>
          </cell>
          <cell r="I91" t="str">
            <v>P1 - Asset will get commissioned within one year</v>
          </cell>
        </row>
        <row r="92">
          <cell r="D92" t="str">
            <v>BYHT247811</v>
          </cell>
          <cell r="I92" t="str">
            <v>P1 - Asset will get commissioned within one year</v>
          </cell>
        </row>
        <row r="93">
          <cell r="D93" t="str">
            <v>BYHS032301</v>
          </cell>
          <cell r="I93" t="str">
            <v>B (Below 100% potential spares purchased)</v>
          </cell>
          <cell r="J93">
            <v>46003.729166666701</v>
          </cell>
          <cell r="K93">
            <v>45988.229166666701</v>
          </cell>
          <cell r="L93">
            <v>46004.636504629598</v>
          </cell>
          <cell r="M93">
            <v>1</v>
          </cell>
          <cell r="N93">
            <v>1</v>
          </cell>
          <cell r="O93">
            <v>0</v>
          </cell>
          <cell r="P93" t="str">
            <v>XD</v>
          </cell>
          <cell r="Q93">
            <v>46003</v>
          </cell>
          <cell r="V93">
            <v>46003</v>
          </cell>
          <cell r="W93">
            <v>46003</v>
          </cell>
          <cell r="Z93" t="str">
            <v>4000</v>
          </cell>
          <cell r="AE93" t="str">
            <v>4000</v>
          </cell>
          <cell r="AF93" t="str">
            <v>4000</v>
          </cell>
          <cell r="AI93">
            <v>5</v>
          </cell>
        </row>
        <row r="94">
          <cell r="D94" t="str">
            <v>B25V0944</v>
          </cell>
          <cell r="I94" t="str">
            <v>P1 - Asset will get commissioned within one year</v>
          </cell>
          <cell r="K94">
            <v>45988.229166666701</v>
          </cell>
        </row>
        <row r="95">
          <cell r="D95" t="str">
            <v>B25V0943</v>
          </cell>
          <cell r="I95" t="str">
            <v>P1 - Asset will get commissioned within one year</v>
          </cell>
          <cell r="K95">
            <v>45988.229166666701</v>
          </cell>
        </row>
        <row r="96">
          <cell r="D96" t="str">
            <v>B25V0941</v>
          </cell>
          <cell r="I96" t="str">
            <v>P1 - Asset will get commissioned within one year</v>
          </cell>
          <cell r="K96">
            <v>45988.229166666701</v>
          </cell>
        </row>
        <row r="97">
          <cell r="D97" t="str">
            <v>CYHK070396</v>
          </cell>
          <cell r="I97" t="str">
            <v>P1 - Asset will get commissioned within one year</v>
          </cell>
          <cell r="K97">
            <v>45986.229166666701</v>
          </cell>
        </row>
        <row r="98">
          <cell r="D98" t="str">
            <v>CYHK011420</v>
          </cell>
          <cell r="I98" t="str">
            <v>P1 - Asset will get commissioned within one year</v>
          </cell>
          <cell r="K98">
            <v>45985.229166666701</v>
          </cell>
        </row>
        <row r="99">
          <cell r="D99" t="str">
            <v>BYGD165317</v>
          </cell>
          <cell r="I99" t="str">
            <v>B (Below 100% potential spares purchased)</v>
          </cell>
          <cell r="J99">
            <v>45992.7680555556</v>
          </cell>
          <cell r="K99">
            <v>45982.229166666701</v>
          </cell>
          <cell r="L99">
            <v>45992.664722222202</v>
          </cell>
          <cell r="M99">
            <v>1</v>
          </cell>
          <cell r="P99" t="str">
            <v>Air lube</v>
          </cell>
          <cell r="Q99">
            <v>45992</v>
          </cell>
          <cell r="R99">
            <v>45992</v>
          </cell>
          <cell r="S99">
            <v>45992</v>
          </cell>
          <cell r="T99">
            <v>45992</v>
          </cell>
          <cell r="U99">
            <v>45992</v>
          </cell>
          <cell r="V99">
            <v>45992</v>
          </cell>
          <cell r="W99">
            <v>45992</v>
          </cell>
          <cell r="X99">
            <v>45992</v>
          </cell>
          <cell r="Y99">
            <v>45992</v>
          </cell>
          <cell r="Z99" t="str">
            <v>500</v>
          </cell>
          <cell r="AA99" t="str">
            <v>500</v>
          </cell>
          <cell r="AB99" t="str">
            <v>500</v>
          </cell>
          <cell r="AC99" t="str">
            <v>500</v>
          </cell>
          <cell r="AD99" t="str">
            <v>500</v>
          </cell>
          <cell r="AE99" t="str">
            <v>1500</v>
          </cell>
          <cell r="AF99" t="str">
            <v>1000</v>
          </cell>
          <cell r="AG99" t="str">
            <v>1500</v>
          </cell>
          <cell r="AH99" t="str">
            <v>3000</v>
          </cell>
          <cell r="AI99">
            <v>8</v>
          </cell>
        </row>
        <row r="100">
          <cell r="D100" t="str">
            <v>BYHD232906</v>
          </cell>
          <cell r="I100" t="str">
            <v>B (Below 100% potential spares purchased)</v>
          </cell>
          <cell r="J100">
            <v>46000.618055555598</v>
          </cell>
          <cell r="K100">
            <v>45979.229166666701</v>
          </cell>
          <cell r="L100">
            <v>46037.638831018499</v>
          </cell>
          <cell r="M100">
            <v>150</v>
          </cell>
          <cell r="P100" t="str">
            <v>Air lube</v>
          </cell>
          <cell r="Q100">
            <v>46000</v>
          </cell>
          <cell r="R100">
            <v>46000</v>
          </cell>
          <cell r="S100">
            <v>46000</v>
          </cell>
          <cell r="T100">
            <v>46000</v>
          </cell>
          <cell r="U100">
            <v>46000</v>
          </cell>
          <cell r="V100">
            <v>46000</v>
          </cell>
          <cell r="W100">
            <v>46000</v>
          </cell>
          <cell r="X100">
            <v>46000</v>
          </cell>
          <cell r="Y100">
            <v>46000</v>
          </cell>
          <cell r="Z100" t="str">
            <v>350</v>
          </cell>
          <cell r="AA100" t="str">
            <v>350</v>
          </cell>
          <cell r="AB100" t="str">
            <v>350</v>
          </cell>
          <cell r="AC100" t="str">
            <v>350</v>
          </cell>
          <cell r="AD100" t="str">
            <v>350</v>
          </cell>
          <cell r="AE100" t="str">
            <v>1350</v>
          </cell>
          <cell r="AF100" t="str">
            <v>1000</v>
          </cell>
          <cell r="AG100" t="str">
            <v>1350</v>
          </cell>
          <cell r="AH100" t="str">
            <v>2830</v>
          </cell>
          <cell r="AI100">
            <v>2</v>
          </cell>
        </row>
        <row r="101">
          <cell r="D101" t="str">
            <v>B25V0925</v>
          </cell>
          <cell r="I101" t="str">
            <v>P1 - Asset will get commissioned within one year</v>
          </cell>
          <cell r="K101">
            <v>45979.229166666701</v>
          </cell>
        </row>
        <row r="102">
          <cell r="D102" t="str">
            <v>AYHA226040</v>
          </cell>
          <cell r="I102" t="str">
            <v>P1 - Asset will get commissioned within one year</v>
          </cell>
        </row>
        <row r="103">
          <cell r="D103" t="str">
            <v>PYHENC5582</v>
          </cell>
          <cell r="I103" t="str">
            <v>P1 - Asset will get commissioned within one year</v>
          </cell>
          <cell r="K103">
            <v>45975.229166666701</v>
          </cell>
        </row>
        <row r="104">
          <cell r="D104" t="str">
            <v>BYHC379220</v>
          </cell>
          <cell r="I104" t="str">
            <v>P1 - Asset will get commissioned within one year</v>
          </cell>
          <cell r="K104">
            <v>45975.229166666701</v>
          </cell>
        </row>
        <row r="105">
          <cell r="D105" t="str">
            <v>PYHENC5560</v>
          </cell>
          <cell r="I105" t="str">
            <v>P1 - Asset will get commissioned within one year</v>
          </cell>
          <cell r="K105">
            <v>45975.229166666701</v>
          </cell>
        </row>
        <row r="106">
          <cell r="D106" t="str">
            <v>BYHC379190</v>
          </cell>
          <cell r="I106" t="str">
            <v>P1 - Asset will get commissioned within one year</v>
          </cell>
          <cell r="K106">
            <v>45973.229166666701</v>
          </cell>
        </row>
        <row r="107">
          <cell r="D107" t="str">
            <v>B25V0899</v>
          </cell>
          <cell r="I107" t="str">
            <v>P1 - Asset will get commissioned within one year</v>
          </cell>
          <cell r="K107">
            <v>45972.229166666701</v>
          </cell>
        </row>
        <row r="108">
          <cell r="D108" t="str">
            <v>BYHD165336</v>
          </cell>
          <cell r="I108" t="str">
            <v>B (Below 100% potential spares purchased)</v>
          </cell>
          <cell r="J108">
            <v>46002.641666666699</v>
          </cell>
          <cell r="K108">
            <v>45972.229166666701</v>
          </cell>
          <cell r="L108">
            <v>46078.460706018501</v>
          </cell>
          <cell r="M108">
            <v>525</v>
          </cell>
          <cell r="P108" t="str">
            <v>Air lube Plus</v>
          </cell>
          <cell r="Q108">
            <v>46078</v>
          </cell>
          <cell r="R108">
            <v>46077</v>
          </cell>
          <cell r="S108">
            <v>46077</v>
          </cell>
          <cell r="T108">
            <v>46077</v>
          </cell>
          <cell r="U108">
            <v>46077</v>
          </cell>
          <cell r="V108">
            <v>45973</v>
          </cell>
          <cell r="W108">
            <v>45973</v>
          </cell>
          <cell r="X108">
            <v>45973</v>
          </cell>
          <cell r="Y108">
            <v>45973</v>
          </cell>
          <cell r="Z108" t="str">
            <v>1500</v>
          </cell>
          <cell r="AA108" t="str">
            <v>750</v>
          </cell>
          <cell r="AB108" t="str">
            <v>500</v>
          </cell>
          <cell r="AC108" t="str">
            <v>750</v>
          </cell>
          <cell r="AD108" t="str">
            <v>750</v>
          </cell>
          <cell r="AE108" t="str">
            <v>975</v>
          </cell>
          <cell r="AF108" t="str">
            <v>475</v>
          </cell>
          <cell r="AG108" t="str">
            <v>975</v>
          </cell>
          <cell r="AH108" t="str">
            <v>2475</v>
          </cell>
          <cell r="AI108">
            <v>12</v>
          </cell>
        </row>
        <row r="109">
          <cell r="D109" t="str">
            <v>B25V0832</v>
          </cell>
          <cell r="I109" t="str">
            <v>P1 - Asset will get commissioned within one year</v>
          </cell>
          <cell r="K109">
            <v>45972.229166666701</v>
          </cell>
        </row>
        <row r="110">
          <cell r="D110" t="str">
            <v>BYFD201821</v>
          </cell>
          <cell r="I110" t="str">
            <v>B (Below 100% potential spares purchased)</v>
          </cell>
          <cell r="J110">
            <v>45995.995138888902</v>
          </cell>
          <cell r="K110">
            <v>45967.229166666701</v>
          </cell>
          <cell r="L110">
            <v>46098.708541666703</v>
          </cell>
          <cell r="M110">
            <v>588</v>
          </cell>
          <cell r="P110" t="str">
            <v>Air lube Plus</v>
          </cell>
          <cell r="Q110">
            <v>46098</v>
          </cell>
          <cell r="R110">
            <v>46098</v>
          </cell>
          <cell r="S110">
            <v>46098</v>
          </cell>
          <cell r="T110">
            <v>46098</v>
          </cell>
          <cell r="U110">
            <v>46098</v>
          </cell>
          <cell r="V110">
            <v>45995</v>
          </cell>
          <cell r="W110">
            <v>45995</v>
          </cell>
          <cell r="X110">
            <v>45995</v>
          </cell>
          <cell r="Y110">
            <v>45995</v>
          </cell>
          <cell r="Z110" t="str">
            <v>750</v>
          </cell>
          <cell r="AA110" t="str">
            <v>500</v>
          </cell>
          <cell r="AB110" t="str">
            <v>500</v>
          </cell>
          <cell r="AC110" t="str">
            <v>500</v>
          </cell>
          <cell r="AD110" t="str">
            <v>500</v>
          </cell>
          <cell r="AE110" t="str">
            <v>912</v>
          </cell>
          <cell r="AF110" t="str">
            <v>412</v>
          </cell>
          <cell r="AG110" t="str">
            <v>912</v>
          </cell>
          <cell r="AH110" t="str">
            <v>2412</v>
          </cell>
          <cell r="AI110">
            <v>6</v>
          </cell>
        </row>
        <row r="111">
          <cell r="D111" t="str">
            <v>CYGE670104</v>
          </cell>
          <cell r="I111" t="str">
            <v>P1 - Asset will get commissioned within one year</v>
          </cell>
          <cell r="K111">
            <v>45967.229166666701</v>
          </cell>
        </row>
        <row r="112">
          <cell r="D112" t="str">
            <v>BYHC379092</v>
          </cell>
          <cell r="I112" t="str">
            <v>P1 - Asset will get commissioned within one year</v>
          </cell>
          <cell r="K112">
            <v>45966.229166666701</v>
          </cell>
        </row>
        <row r="113">
          <cell r="D113" t="str">
            <v>BYHC379082</v>
          </cell>
          <cell r="I113" t="str">
            <v>B (Below 100% potential spares purchased)</v>
          </cell>
          <cell r="J113">
            <v>46057</v>
          </cell>
          <cell r="K113">
            <v>45966.229166666701</v>
          </cell>
          <cell r="L113">
            <v>46057.739166666703</v>
          </cell>
          <cell r="M113">
            <v>1</v>
          </cell>
          <cell r="N113">
            <v>0</v>
          </cell>
          <cell r="O113">
            <v>1</v>
          </cell>
          <cell r="P113" t="str">
            <v>XD</v>
          </cell>
          <cell r="Q113">
            <v>46056</v>
          </cell>
          <cell r="V113">
            <v>46056</v>
          </cell>
          <cell r="W113">
            <v>46056</v>
          </cell>
          <cell r="Z113" t="str">
            <v>4000</v>
          </cell>
          <cell r="AE113" t="str">
            <v>4000</v>
          </cell>
          <cell r="AF113" t="str">
            <v>4000</v>
          </cell>
          <cell r="AI113">
            <v>4</v>
          </cell>
        </row>
        <row r="114">
          <cell r="D114" t="str">
            <v>BYGT266875</v>
          </cell>
          <cell r="I114" t="str">
            <v>P1 - Asset will get commissioned within one year</v>
          </cell>
          <cell r="K114">
            <v>45979.229166666701</v>
          </cell>
        </row>
        <row r="115">
          <cell r="D115" t="str">
            <v>BYGT273133</v>
          </cell>
          <cell r="I115" t="str">
            <v>P1 - Asset will get commissioned within one year</v>
          </cell>
        </row>
        <row r="116">
          <cell r="D116" t="str">
            <v>BYGD165294</v>
          </cell>
          <cell r="I116" t="str">
            <v>B (Below 100% potential spares purchased)</v>
          </cell>
          <cell r="J116">
            <v>46093.693055555603</v>
          </cell>
          <cell r="K116">
            <v>45961.229166666701</v>
          </cell>
          <cell r="L116">
            <v>46093.608321759297</v>
          </cell>
          <cell r="M116">
            <v>1</v>
          </cell>
          <cell r="P116" t="str">
            <v>Air lube</v>
          </cell>
          <cell r="Q116">
            <v>46093</v>
          </cell>
          <cell r="R116">
            <v>46093</v>
          </cell>
          <cell r="S116">
            <v>46093</v>
          </cell>
          <cell r="T116">
            <v>46093</v>
          </cell>
          <cell r="U116">
            <v>46093</v>
          </cell>
          <cell r="V116">
            <v>46093</v>
          </cell>
          <cell r="W116">
            <v>46093</v>
          </cell>
          <cell r="X116">
            <v>46093</v>
          </cell>
          <cell r="Y116">
            <v>46093</v>
          </cell>
          <cell r="Z116" t="str">
            <v>500</v>
          </cell>
          <cell r="AA116" t="str">
            <v>500</v>
          </cell>
          <cell r="AB116" t="str">
            <v>500</v>
          </cell>
          <cell r="AC116" t="str">
            <v>500</v>
          </cell>
          <cell r="AD116" t="str">
            <v>500</v>
          </cell>
          <cell r="AE116" t="str">
            <v>1500</v>
          </cell>
          <cell r="AF116" t="str">
            <v>1000</v>
          </cell>
          <cell r="AG116" t="str">
            <v>1500</v>
          </cell>
          <cell r="AH116" t="str">
            <v>3000</v>
          </cell>
          <cell r="AI116">
            <v>6</v>
          </cell>
        </row>
        <row r="117">
          <cell r="D117" t="str">
            <v>CYGE694728</v>
          </cell>
          <cell r="I117" t="str">
            <v>B (Below 100% potential spares purchased)</v>
          </cell>
          <cell r="J117">
            <v>45974.654166666704</v>
          </cell>
          <cell r="K117">
            <v>45958.229166666701</v>
          </cell>
          <cell r="L117">
            <v>45974.619085648097</v>
          </cell>
          <cell r="M117">
            <v>1</v>
          </cell>
          <cell r="Z117" t="str">
            <v>1000</v>
          </cell>
          <cell r="AI117">
            <v>4</v>
          </cell>
        </row>
        <row r="118">
          <cell r="D118" t="str">
            <v>BYFD165260</v>
          </cell>
          <cell r="I118" t="str">
            <v>B (Below 100% potential spares purchased)</v>
          </cell>
          <cell r="J118">
            <v>45976.836805555598</v>
          </cell>
          <cell r="K118">
            <v>45957.229166666701</v>
          </cell>
          <cell r="L118">
            <v>46043.640613425901</v>
          </cell>
          <cell r="M118">
            <v>533</v>
          </cell>
          <cell r="P118" t="str">
            <v>Air lube Plus</v>
          </cell>
          <cell r="Q118">
            <v>46043</v>
          </cell>
          <cell r="R118">
            <v>46043</v>
          </cell>
          <cell r="S118">
            <v>46043</v>
          </cell>
          <cell r="T118">
            <v>46043</v>
          </cell>
          <cell r="U118">
            <v>45976</v>
          </cell>
          <cell r="V118">
            <v>45976</v>
          </cell>
          <cell r="W118">
            <v>45976</v>
          </cell>
          <cell r="X118">
            <v>45976</v>
          </cell>
          <cell r="Y118">
            <v>45976</v>
          </cell>
          <cell r="Z118" t="str">
            <v>500</v>
          </cell>
          <cell r="AA118" t="str">
            <v>500</v>
          </cell>
          <cell r="AB118" t="str">
            <v>500</v>
          </cell>
          <cell r="AC118" t="str">
            <v>500</v>
          </cell>
          <cell r="AD118" t="str">
            <v>500</v>
          </cell>
          <cell r="AE118" t="str">
            <v>1500</v>
          </cell>
          <cell r="AF118" t="str">
            <v>1000</v>
          </cell>
          <cell r="AG118" t="str">
            <v>1500</v>
          </cell>
          <cell r="AH118" t="str">
            <v>3000</v>
          </cell>
          <cell r="AI118">
            <v>10</v>
          </cell>
        </row>
        <row r="119">
          <cell r="D119" t="str">
            <v>CYGE590184</v>
          </cell>
          <cell r="I119" t="str">
            <v>P1 - Asset will get commissioned within one year</v>
          </cell>
          <cell r="K119">
            <v>45947.229166666701</v>
          </cell>
        </row>
        <row r="120">
          <cell r="D120" t="str">
            <v>CYGE590185</v>
          </cell>
          <cell r="I120" t="str">
            <v>P1 - Asset will get commissioned within one year</v>
          </cell>
          <cell r="K120">
            <v>45947.229166666701</v>
          </cell>
        </row>
        <row r="121">
          <cell r="D121" t="str">
            <v>CYGE590183</v>
          </cell>
          <cell r="I121" t="str">
            <v>P1 - Asset will get commissioned within one year</v>
          </cell>
          <cell r="K121">
            <v>45947.229166666701</v>
          </cell>
        </row>
        <row r="122">
          <cell r="D122" t="str">
            <v>CYGE590182</v>
          </cell>
          <cell r="I122" t="str">
            <v>P1 - Asset will get commissioned within one year</v>
          </cell>
          <cell r="K122">
            <v>45946.229166666701</v>
          </cell>
        </row>
        <row r="123">
          <cell r="D123" t="str">
            <v>CYGE212342</v>
          </cell>
          <cell r="I123" t="str">
            <v>B (Below 100% potential spares purchased)</v>
          </cell>
          <cell r="J123">
            <v>45952.548611111102</v>
          </cell>
          <cell r="K123">
            <v>45940.229166666701</v>
          </cell>
          <cell r="L123">
            <v>45952.542986111097</v>
          </cell>
          <cell r="M123">
            <v>0</v>
          </cell>
          <cell r="P123" t="str">
            <v>Air lube</v>
          </cell>
          <cell r="Q123">
            <v>45952</v>
          </cell>
          <cell r="Z123" t="str">
            <v>1000</v>
          </cell>
          <cell r="AI123">
            <v>4</v>
          </cell>
        </row>
        <row r="124">
          <cell r="D124" t="str">
            <v>BYGD232855</v>
          </cell>
          <cell r="I124" t="str">
            <v>B (Below 100% potential spares purchased)</v>
          </cell>
          <cell r="J124">
            <v>45948.790972222203</v>
          </cell>
          <cell r="K124">
            <v>45938.229166666701</v>
          </cell>
          <cell r="L124">
            <v>46037.596759259301</v>
          </cell>
          <cell r="M124">
            <v>100</v>
          </cell>
          <cell r="P124" t="str">
            <v>Air lube</v>
          </cell>
          <cell r="Q124">
            <v>45948</v>
          </cell>
          <cell r="R124">
            <v>45948</v>
          </cell>
          <cell r="S124">
            <v>45948</v>
          </cell>
          <cell r="T124">
            <v>45948</v>
          </cell>
          <cell r="U124">
            <v>45948</v>
          </cell>
          <cell r="V124">
            <v>45948</v>
          </cell>
          <cell r="W124">
            <v>45948</v>
          </cell>
          <cell r="X124">
            <v>45948</v>
          </cell>
          <cell r="Y124">
            <v>45948</v>
          </cell>
          <cell r="Z124" t="str">
            <v>400</v>
          </cell>
          <cell r="AA124" t="str">
            <v>400</v>
          </cell>
          <cell r="AB124" t="str">
            <v>400</v>
          </cell>
          <cell r="AC124" t="str">
            <v>400</v>
          </cell>
          <cell r="AD124" t="str">
            <v>400</v>
          </cell>
          <cell r="AE124" t="str">
            <v>1400</v>
          </cell>
          <cell r="AF124" t="str">
            <v>1000</v>
          </cell>
          <cell r="AG124" t="str">
            <v>1400</v>
          </cell>
          <cell r="AH124" t="str">
            <v>2900</v>
          </cell>
          <cell r="AI124">
            <v>2</v>
          </cell>
        </row>
        <row r="125">
          <cell r="D125" t="str">
            <v>BYFS045580</v>
          </cell>
          <cell r="I125" t="str">
            <v>B (Below 100% potential spares purchased)</v>
          </cell>
          <cell r="J125">
            <v>46014.729166666701</v>
          </cell>
          <cell r="K125">
            <v>45937.229166666701</v>
          </cell>
          <cell r="L125">
            <v>46014.482511574097</v>
          </cell>
          <cell r="M125">
            <v>1</v>
          </cell>
          <cell r="N125">
            <v>1</v>
          </cell>
          <cell r="O125">
            <v>0</v>
          </cell>
          <cell r="P125" t="str">
            <v>XD</v>
          </cell>
          <cell r="Q125">
            <v>46014</v>
          </cell>
          <cell r="V125">
            <v>46014</v>
          </cell>
          <cell r="W125">
            <v>46014</v>
          </cell>
          <cell r="Z125" t="str">
            <v>4000</v>
          </cell>
          <cell r="AE125" t="str">
            <v>4000</v>
          </cell>
          <cell r="AF125" t="str">
            <v>4000</v>
          </cell>
          <cell r="AI125">
            <v>4</v>
          </cell>
        </row>
        <row r="126">
          <cell r="D126" t="str">
            <v>BYFK030506</v>
          </cell>
          <cell r="I126" t="str">
            <v>B (Below 100% potential spares purchased)</v>
          </cell>
          <cell r="J126">
            <v>46014.614583333299</v>
          </cell>
          <cell r="K126">
            <v>45937.229166666701</v>
          </cell>
          <cell r="L126">
            <v>46014.483194444401</v>
          </cell>
          <cell r="M126">
            <v>0</v>
          </cell>
          <cell r="Z126" t="str">
            <v>1000</v>
          </cell>
          <cell r="AI126">
            <v>4</v>
          </cell>
        </row>
        <row r="127">
          <cell r="D127" t="str">
            <v>DYFL361713</v>
          </cell>
          <cell r="I127" t="str">
            <v>B (Below 100% potential spares purchased)</v>
          </cell>
          <cell r="J127">
            <v>45973</v>
          </cell>
          <cell r="K127">
            <v>45936.229166666701</v>
          </cell>
          <cell r="L127">
            <v>46071.646631944401</v>
          </cell>
          <cell r="M127">
            <v>0</v>
          </cell>
          <cell r="P127" t="str">
            <v>Air lube</v>
          </cell>
          <cell r="Z127" t="str">
            <v>0</v>
          </cell>
          <cell r="AI127">
            <v>5</v>
          </cell>
        </row>
        <row r="128">
          <cell r="D128" t="str">
            <v>DYFL141433</v>
          </cell>
          <cell r="I128" t="str">
            <v>B (Below 100% potential spares purchased)</v>
          </cell>
          <cell r="J128">
            <v>46063.772916666698</v>
          </cell>
          <cell r="K128">
            <v>45930.229166666701</v>
          </cell>
          <cell r="L128">
            <v>46063.744062500002</v>
          </cell>
          <cell r="M128">
            <v>0</v>
          </cell>
          <cell r="P128" t="str">
            <v>Air lube</v>
          </cell>
          <cell r="Q128">
            <v>46063</v>
          </cell>
          <cell r="Z128" t="str">
            <v>150</v>
          </cell>
          <cell r="AI128">
            <v>4</v>
          </cell>
        </row>
        <row r="129">
          <cell r="D129" t="str">
            <v>DYFL141432</v>
          </cell>
          <cell r="I129" t="str">
            <v>B (Below 100% potential spares purchased)</v>
          </cell>
          <cell r="J129">
            <v>45985.798611111102</v>
          </cell>
          <cell r="K129">
            <v>45930.229166666701</v>
          </cell>
          <cell r="L129">
            <v>45986.4351157407</v>
          </cell>
          <cell r="M129">
            <v>0</v>
          </cell>
          <cell r="P129" t="str">
            <v>Air lube</v>
          </cell>
          <cell r="Q129">
            <v>45985</v>
          </cell>
          <cell r="Z129" t="str">
            <v>1000</v>
          </cell>
          <cell r="AI129">
            <v>6</v>
          </cell>
        </row>
        <row r="130">
          <cell r="D130" t="str">
            <v>BYFD232840</v>
          </cell>
          <cell r="I130" t="str">
            <v>B (Below 100% potential spares purchased)</v>
          </cell>
          <cell r="J130">
            <v>45955.750694444403</v>
          </cell>
          <cell r="K130">
            <v>45929.229166666701</v>
          </cell>
          <cell r="L130">
            <v>46093.724050925899</v>
          </cell>
          <cell r="M130">
            <v>1502</v>
          </cell>
          <cell r="P130" t="str">
            <v>Air lube Plus</v>
          </cell>
          <cell r="Q130">
            <v>46072</v>
          </cell>
          <cell r="R130">
            <v>46072</v>
          </cell>
          <cell r="S130">
            <v>46072</v>
          </cell>
          <cell r="T130">
            <v>46072</v>
          </cell>
          <cell r="U130">
            <v>46072</v>
          </cell>
          <cell r="V130">
            <v>46093</v>
          </cell>
          <cell r="W130">
            <v>46055</v>
          </cell>
          <cell r="X130">
            <v>46093</v>
          </cell>
          <cell r="Y130">
            <v>45955</v>
          </cell>
          <cell r="Z130" t="str">
            <v>500</v>
          </cell>
          <cell r="AA130" t="str">
            <v>500</v>
          </cell>
          <cell r="AB130" t="str">
            <v>500</v>
          </cell>
          <cell r="AC130" t="str">
            <v>500</v>
          </cell>
          <cell r="AD130" t="str">
            <v>500</v>
          </cell>
          <cell r="AE130" t="str">
            <v>1500</v>
          </cell>
          <cell r="AF130" t="str">
            <v>1000</v>
          </cell>
          <cell r="AG130" t="str">
            <v>1500</v>
          </cell>
          <cell r="AH130" t="str">
            <v>3000</v>
          </cell>
          <cell r="AI130">
            <v>10</v>
          </cell>
        </row>
        <row r="131">
          <cell r="D131" t="str">
            <v>BYFD165254</v>
          </cell>
          <cell r="I131" t="str">
            <v>B (Below 100% potential spares purchased)</v>
          </cell>
          <cell r="J131">
            <v>45960.753472222197</v>
          </cell>
          <cell r="K131">
            <v>45929.229166666701</v>
          </cell>
          <cell r="L131">
            <v>46037.605405092603</v>
          </cell>
          <cell r="M131">
            <v>120</v>
          </cell>
          <cell r="P131" t="str">
            <v>Air lube</v>
          </cell>
          <cell r="Q131">
            <v>45960</v>
          </cell>
          <cell r="R131">
            <v>45960</v>
          </cell>
          <cell r="S131">
            <v>45960</v>
          </cell>
          <cell r="T131">
            <v>45960</v>
          </cell>
          <cell r="U131">
            <v>45960</v>
          </cell>
          <cell r="V131">
            <v>45960</v>
          </cell>
          <cell r="W131">
            <v>45960</v>
          </cell>
          <cell r="X131">
            <v>45960</v>
          </cell>
          <cell r="Y131">
            <v>45960</v>
          </cell>
          <cell r="Z131" t="str">
            <v>380</v>
          </cell>
          <cell r="AA131" t="str">
            <v>380</v>
          </cell>
          <cell r="AB131" t="str">
            <v>380</v>
          </cell>
          <cell r="AC131" t="str">
            <v>380</v>
          </cell>
          <cell r="AD131" t="str">
            <v>380</v>
          </cell>
          <cell r="AE131" t="str">
            <v>1380</v>
          </cell>
          <cell r="AF131" t="str">
            <v>1000</v>
          </cell>
          <cell r="AG131" t="str">
            <v>1380</v>
          </cell>
          <cell r="AH131" t="str">
            <v>2830</v>
          </cell>
          <cell r="AI131">
            <v>2</v>
          </cell>
        </row>
        <row r="132">
          <cell r="D132" t="str">
            <v>BYFD165256</v>
          </cell>
          <cell r="I132" t="str">
            <v>B (Below 100% potential spares purchased)</v>
          </cell>
          <cell r="J132">
            <v>45939.777777777803</v>
          </cell>
          <cell r="K132">
            <v>45929.229166666701</v>
          </cell>
          <cell r="L132">
            <v>45939.733541666697</v>
          </cell>
          <cell r="M132">
            <v>1</v>
          </cell>
          <cell r="P132" t="str">
            <v>Air lube</v>
          </cell>
          <cell r="Q132">
            <v>45939</v>
          </cell>
          <cell r="R132">
            <v>45939</v>
          </cell>
          <cell r="S132">
            <v>45939</v>
          </cell>
          <cell r="T132">
            <v>45939</v>
          </cell>
          <cell r="U132">
            <v>45939</v>
          </cell>
          <cell r="V132">
            <v>45939</v>
          </cell>
          <cell r="W132">
            <v>45939</v>
          </cell>
          <cell r="X132">
            <v>45939</v>
          </cell>
          <cell r="Y132">
            <v>45939</v>
          </cell>
          <cell r="Z132" t="str">
            <v>500</v>
          </cell>
          <cell r="AA132" t="str">
            <v>500</v>
          </cell>
          <cell r="AB132" t="str">
            <v>500</v>
          </cell>
          <cell r="AC132" t="str">
            <v>500</v>
          </cell>
          <cell r="AD132" t="str">
            <v>500</v>
          </cell>
          <cell r="AE132" t="str">
            <v>1500</v>
          </cell>
          <cell r="AF132" t="str">
            <v>1000</v>
          </cell>
          <cell r="AG132" t="str">
            <v>1500</v>
          </cell>
          <cell r="AH132" t="str">
            <v>3000</v>
          </cell>
          <cell r="AI132">
            <v>4</v>
          </cell>
        </row>
        <row r="133">
          <cell r="D133" t="str">
            <v>BYFK011159</v>
          </cell>
          <cell r="I133" t="str">
            <v>B (Below 100% potential spares purchased)</v>
          </cell>
          <cell r="J133">
            <v>45988</v>
          </cell>
          <cell r="K133">
            <v>45924.333333333299</v>
          </cell>
          <cell r="L133">
            <v>45988.702303240701</v>
          </cell>
          <cell r="M133">
            <v>0</v>
          </cell>
          <cell r="Z133" t="str">
            <v>1000</v>
          </cell>
          <cell r="AI133">
            <v>3</v>
          </cell>
        </row>
        <row r="134">
          <cell r="D134" t="str">
            <v>CYFE679970</v>
          </cell>
          <cell r="I134" t="str">
            <v>B (Below 100% potential spares purchased)</v>
          </cell>
          <cell r="J134">
            <v>46080.701388888898</v>
          </cell>
          <cell r="K134">
            <v>45922.229166666701</v>
          </cell>
          <cell r="L134">
            <v>46080.696643518502</v>
          </cell>
          <cell r="M134">
            <v>0</v>
          </cell>
          <cell r="P134" t="str">
            <v>Air lube</v>
          </cell>
          <cell r="Q134">
            <v>46080</v>
          </cell>
          <cell r="Z134" t="str">
            <v>150</v>
          </cell>
          <cell r="AI134">
            <v>4</v>
          </cell>
        </row>
        <row r="135">
          <cell r="D135" t="str">
            <v>B25V0847</v>
          </cell>
          <cell r="I135" t="str">
            <v>P1 - Asset will get commissioned within one year</v>
          </cell>
          <cell r="K135">
            <v>45918.229166666701</v>
          </cell>
        </row>
        <row r="136">
          <cell r="D136" t="str">
            <v>CYFS614552</v>
          </cell>
          <cell r="I136" t="str">
            <v>B (Below 100% potential spares purchased)</v>
          </cell>
          <cell r="J136">
            <v>46063.703472222202</v>
          </cell>
          <cell r="K136">
            <v>45912.229166666701</v>
          </cell>
          <cell r="L136">
            <v>46063.698449074102</v>
          </cell>
          <cell r="M136">
            <v>0</v>
          </cell>
          <cell r="P136" t="str">
            <v>Air lube</v>
          </cell>
          <cell r="Q136">
            <v>46063</v>
          </cell>
          <cell r="Z136" t="str">
            <v>300</v>
          </cell>
          <cell r="AI136">
            <v>5</v>
          </cell>
        </row>
        <row r="137">
          <cell r="D137" t="str">
            <v>BYDD165173</v>
          </cell>
          <cell r="I137" t="str">
            <v>B (Below 100% potential spares purchased)</v>
          </cell>
          <cell r="J137">
            <v>45960</v>
          </cell>
          <cell r="K137">
            <v>45911.229166666701</v>
          </cell>
          <cell r="L137">
            <v>45960.573993055601</v>
          </cell>
          <cell r="M137">
            <v>1</v>
          </cell>
          <cell r="P137" t="str">
            <v>Air lube</v>
          </cell>
          <cell r="Q137">
            <v>45960</v>
          </cell>
          <cell r="R137">
            <v>45960</v>
          </cell>
          <cell r="S137">
            <v>45960</v>
          </cell>
          <cell r="T137">
            <v>45960</v>
          </cell>
          <cell r="U137">
            <v>45960</v>
          </cell>
          <cell r="V137">
            <v>45960</v>
          </cell>
          <cell r="W137">
            <v>45960</v>
          </cell>
          <cell r="X137">
            <v>45960</v>
          </cell>
          <cell r="Y137">
            <v>45960</v>
          </cell>
          <cell r="Z137" t="str">
            <v>500</v>
          </cell>
          <cell r="AA137" t="str">
            <v>500</v>
          </cell>
          <cell r="AB137" t="str">
            <v>500</v>
          </cell>
          <cell r="AC137" t="str">
            <v>500</v>
          </cell>
          <cell r="AD137" t="str">
            <v>500</v>
          </cell>
          <cell r="AE137" t="str">
            <v>1500</v>
          </cell>
          <cell r="AF137" t="str">
            <v>1000</v>
          </cell>
          <cell r="AG137" t="str">
            <v>1500</v>
          </cell>
          <cell r="AH137" t="str">
            <v>3000</v>
          </cell>
          <cell r="AI137">
            <v>6</v>
          </cell>
        </row>
        <row r="138">
          <cell r="D138" t="str">
            <v>CYEE711765</v>
          </cell>
          <cell r="I138" t="str">
            <v>B (Below 100% potential spares purchased)</v>
          </cell>
          <cell r="J138">
            <v>46008.704166666699</v>
          </cell>
          <cell r="K138">
            <v>45908.229166666701</v>
          </cell>
          <cell r="L138">
            <v>46010.537592592598</v>
          </cell>
          <cell r="M138">
            <v>0</v>
          </cell>
          <cell r="P138" t="str">
            <v>Air lube</v>
          </cell>
          <cell r="Q138">
            <v>46008</v>
          </cell>
          <cell r="Z138" t="str">
            <v>1000</v>
          </cell>
          <cell r="AI138">
            <v>4</v>
          </cell>
        </row>
        <row r="139">
          <cell r="D139" t="str">
            <v>BYEC378383</v>
          </cell>
          <cell r="I139" t="str">
            <v>B (Below 100% potential spares purchased)</v>
          </cell>
          <cell r="J139">
            <v>45988.833333333299</v>
          </cell>
          <cell r="K139">
            <v>45902.229166666701</v>
          </cell>
          <cell r="L139">
            <v>46093.736284722203</v>
          </cell>
          <cell r="M139">
            <v>122</v>
          </cell>
          <cell r="N139">
            <v>42</v>
          </cell>
          <cell r="O139">
            <v>80</v>
          </cell>
          <cell r="P139" t="str">
            <v>XD</v>
          </cell>
          <cell r="Q139">
            <v>45988</v>
          </cell>
          <cell r="V139">
            <v>45988</v>
          </cell>
          <cell r="W139">
            <v>45988</v>
          </cell>
          <cell r="Z139" t="str">
            <v>3978</v>
          </cell>
          <cell r="AE139" t="str">
            <v>3978</v>
          </cell>
          <cell r="AF139" t="str">
            <v>3978</v>
          </cell>
          <cell r="AI139">
            <v>2</v>
          </cell>
        </row>
        <row r="140">
          <cell r="D140" t="str">
            <v>BYEC378348</v>
          </cell>
          <cell r="I140" t="str">
            <v>B (Below 100% potential spares purchased)</v>
          </cell>
          <cell r="J140">
            <v>45940.729166666701</v>
          </cell>
          <cell r="K140">
            <v>45899.229166666701</v>
          </cell>
          <cell r="L140">
            <v>45941.434930555602</v>
          </cell>
          <cell r="M140">
            <v>1</v>
          </cell>
          <cell r="N140">
            <v>1</v>
          </cell>
          <cell r="O140">
            <v>0</v>
          </cell>
          <cell r="P140" t="str">
            <v>XD</v>
          </cell>
          <cell r="Q140">
            <v>45940</v>
          </cell>
          <cell r="V140">
            <v>45940</v>
          </cell>
          <cell r="W140">
            <v>45940</v>
          </cell>
          <cell r="Z140" t="str">
            <v>4000</v>
          </cell>
          <cell r="AE140" t="str">
            <v>4000</v>
          </cell>
          <cell r="AF140" t="str">
            <v>4000</v>
          </cell>
          <cell r="AI140">
            <v>6</v>
          </cell>
        </row>
        <row r="141">
          <cell r="D141" t="str">
            <v>PYAENC4902</v>
          </cell>
          <cell r="I141" t="str">
            <v>P1 - Asset will get commissioned within one year</v>
          </cell>
          <cell r="K141">
            <v>45899.229166666701</v>
          </cell>
        </row>
        <row r="142">
          <cell r="D142" t="str">
            <v>BYED165208</v>
          </cell>
          <cell r="I142" t="str">
            <v>B (Below 100% potential spares purchased)</v>
          </cell>
          <cell r="J142">
            <v>45915.757638888899</v>
          </cell>
          <cell r="K142">
            <v>45899.229166666701</v>
          </cell>
          <cell r="L142">
            <v>46042.6468634259</v>
          </cell>
          <cell r="M142">
            <v>549</v>
          </cell>
          <cell r="P142" t="str">
            <v>Air lube Plus</v>
          </cell>
          <cell r="Q142">
            <v>46042</v>
          </cell>
          <cell r="R142">
            <v>46042</v>
          </cell>
          <cell r="S142">
            <v>46042</v>
          </cell>
          <cell r="T142">
            <v>46042</v>
          </cell>
          <cell r="U142">
            <v>46042</v>
          </cell>
          <cell r="V142">
            <v>45915</v>
          </cell>
          <cell r="W142">
            <v>46042</v>
          </cell>
          <cell r="X142">
            <v>45915</v>
          </cell>
          <cell r="Y142">
            <v>45915</v>
          </cell>
          <cell r="Z142" t="str">
            <v>1500</v>
          </cell>
          <cell r="AA142" t="str">
            <v>750</v>
          </cell>
          <cell r="AB142" t="str">
            <v>500</v>
          </cell>
          <cell r="AC142" t="str">
            <v>750</v>
          </cell>
          <cell r="AD142" t="str">
            <v>750</v>
          </cell>
          <cell r="AE142" t="str">
            <v>990</v>
          </cell>
          <cell r="AF142" t="str">
            <v>1000</v>
          </cell>
          <cell r="AG142" t="str">
            <v>990</v>
          </cell>
          <cell r="AH142" t="str">
            <v>2490</v>
          </cell>
          <cell r="AI142">
            <v>12</v>
          </cell>
        </row>
        <row r="143">
          <cell r="D143" t="str">
            <v>BYCD201765</v>
          </cell>
          <cell r="I143" t="str">
            <v>B (Below 100% potential spares purchased)</v>
          </cell>
          <cell r="J143">
            <v>45978.752083333296</v>
          </cell>
          <cell r="K143">
            <v>45899.229166666701</v>
          </cell>
          <cell r="L143">
            <v>46067.493622685201</v>
          </cell>
          <cell r="M143">
            <v>280</v>
          </cell>
          <cell r="P143" t="str">
            <v>Air lube</v>
          </cell>
          <cell r="Q143">
            <v>45978</v>
          </cell>
          <cell r="R143">
            <v>45978</v>
          </cell>
          <cell r="S143">
            <v>45978</v>
          </cell>
          <cell r="T143">
            <v>45978</v>
          </cell>
          <cell r="U143">
            <v>45978</v>
          </cell>
          <cell r="V143">
            <v>45978</v>
          </cell>
          <cell r="W143">
            <v>45978</v>
          </cell>
          <cell r="X143">
            <v>45978</v>
          </cell>
          <cell r="Y143">
            <v>45978</v>
          </cell>
          <cell r="Z143" t="str">
            <v>220</v>
          </cell>
          <cell r="AA143" t="str">
            <v>220</v>
          </cell>
          <cell r="AB143" t="str">
            <v>220</v>
          </cell>
          <cell r="AC143" t="str">
            <v>220</v>
          </cell>
          <cell r="AD143" t="str">
            <v>220</v>
          </cell>
          <cell r="AE143" t="str">
            <v>1220</v>
          </cell>
          <cell r="AF143" t="str">
            <v>1000</v>
          </cell>
          <cell r="AG143" t="str">
            <v>1220</v>
          </cell>
          <cell r="AH143" t="str">
            <v>2720</v>
          </cell>
          <cell r="AI143">
            <v>3</v>
          </cell>
        </row>
        <row r="144">
          <cell r="D144" t="str">
            <v>BYDC378047</v>
          </cell>
          <cell r="I144" t="str">
            <v>B (Below 100% potential spares purchased)</v>
          </cell>
          <cell r="J144">
            <v>45982.75</v>
          </cell>
          <cell r="K144">
            <v>45898.229166666701</v>
          </cell>
          <cell r="L144">
            <v>46058.366701388899</v>
          </cell>
          <cell r="M144">
            <v>1111</v>
          </cell>
          <cell r="N144">
            <v>96</v>
          </cell>
          <cell r="O144">
            <v>1209</v>
          </cell>
          <cell r="P144" t="str">
            <v>XD</v>
          </cell>
          <cell r="Q144">
            <v>45982</v>
          </cell>
          <cell r="V144">
            <v>45982</v>
          </cell>
          <cell r="W144">
            <v>45982</v>
          </cell>
          <cell r="Z144" t="str">
            <v>2797</v>
          </cell>
          <cell r="AE144" t="str">
            <v>2792</v>
          </cell>
          <cell r="AF144" t="str">
            <v>792</v>
          </cell>
          <cell r="AI144">
            <v>4</v>
          </cell>
        </row>
        <row r="145">
          <cell r="D145" t="str">
            <v>BYEC378350</v>
          </cell>
          <cell r="I145" t="str">
            <v>B (Below 100% potential spares purchased)</v>
          </cell>
          <cell r="J145">
            <v>45952.791666666701</v>
          </cell>
          <cell r="K145">
            <v>45898.229166666701</v>
          </cell>
          <cell r="L145">
            <v>45952.545081018499</v>
          </cell>
          <cell r="M145">
            <v>1</v>
          </cell>
          <cell r="N145">
            <v>1</v>
          </cell>
          <cell r="O145">
            <v>0</v>
          </cell>
          <cell r="P145" t="str">
            <v>XD</v>
          </cell>
          <cell r="Q145">
            <v>45952</v>
          </cell>
          <cell r="V145">
            <v>45952</v>
          </cell>
          <cell r="W145">
            <v>45952</v>
          </cell>
          <cell r="Z145" t="str">
            <v>4000</v>
          </cell>
          <cell r="AE145" t="str">
            <v>4000</v>
          </cell>
          <cell r="AF145" t="str">
            <v>4000</v>
          </cell>
          <cell r="AI145">
            <v>4</v>
          </cell>
        </row>
        <row r="146">
          <cell r="D146" t="str">
            <v>DYEL154345</v>
          </cell>
          <cell r="I146" t="str">
            <v>B (Below 100% potential spares purchased)</v>
          </cell>
          <cell r="J146">
            <v>45995.563888888901</v>
          </cell>
          <cell r="K146">
            <v>45898.229166666701</v>
          </cell>
          <cell r="L146">
            <v>45995.683784722198</v>
          </cell>
          <cell r="M146">
            <v>0</v>
          </cell>
          <cell r="Z146" t="str">
            <v>1000</v>
          </cell>
          <cell r="AI146">
            <v>6</v>
          </cell>
        </row>
        <row r="147">
          <cell r="D147" t="str">
            <v>DYEL154342</v>
          </cell>
          <cell r="I147" t="str">
            <v>P1 - Asset will get commissioned within one year</v>
          </cell>
          <cell r="K147">
            <v>45895.229166666701</v>
          </cell>
        </row>
        <row r="148">
          <cell r="D148" t="str">
            <v>BYEK010947</v>
          </cell>
          <cell r="I148" t="str">
            <v>P1 - Asset will get commissioned within one year</v>
          </cell>
        </row>
        <row r="149">
          <cell r="D149" t="str">
            <v>BYEK010904</v>
          </cell>
          <cell r="I149" t="str">
            <v>P1 - Asset will get commissioned within one year</v>
          </cell>
        </row>
        <row r="150">
          <cell r="D150" t="str">
            <v>BYEL161723</v>
          </cell>
          <cell r="I150" t="str">
            <v>B (Below 100% potential spares purchased)</v>
          </cell>
          <cell r="J150">
            <v>45906.6875</v>
          </cell>
          <cell r="K150">
            <v>45890.229166666701</v>
          </cell>
          <cell r="L150">
            <v>46037.582048611097</v>
          </cell>
          <cell r="M150">
            <v>395</v>
          </cell>
          <cell r="P150" t="str">
            <v>Air lube</v>
          </cell>
          <cell r="Q150">
            <v>45906</v>
          </cell>
          <cell r="R150">
            <v>45906</v>
          </cell>
          <cell r="T150">
            <v>45906</v>
          </cell>
          <cell r="U150">
            <v>45906</v>
          </cell>
          <cell r="V150">
            <v>45906</v>
          </cell>
          <cell r="W150">
            <v>45906</v>
          </cell>
          <cell r="X150">
            <v>45906</v>
          </cell>
          <cell r="Y150">
            <v>45906</v>
          </cell>
          <cell r="Z150" t="str">
            <v>105</v>
          </cell>
          <cell r="AA150" t="str">
            <v>105</v>
          </cell>
          <cell r="AB150" t="str">
            <v>105</v>
          </cell>
          <cell r="AC150" t="str">
            <v>105</v>
          </cell>
          <cell r="AD150" t="str">
            <v>105</v>
          </cell>
          <cell r="AE150" t="str">
            <v>1105</v>
          </cell>
          <cell r="AF150" t="str">
            <v>1000</v>
          </cell>
          <cell r="AG150" t="str">
            <v>1105</v>
          </cell>
          <cell r="AH150" t="str">
            <v>2605</v>
          </cell>
          <cell r="AI150">
            <v>2</v>
          </cell>
        </row>
        <row r="151">
          <cell r="D151" t="str">
            <v>CYEE212333</v>
          </cell>
          <cell r="I151" t="str">
            <v>P1 - Asset will get commissioned within one year</v>
          </cell>
          <cell r="K151">
            <v>45889.229166666701</v>
          </cell>
        </row>
        <row r="152">
          <cell r="D152" t="str">
            <v>CYEE212332</v>
          </cell>
          <cell r="I152" t="str">
            <v>B (Below 100% potential spares purchased)</v>
          </cell>
          <cell r="J152">
            <v>45969.523611111101</v>
          </cell>
          <cell r="K152">
            <v>45889.229166666701</v>
          </cell>
          <cell r="L152">
            <v>45971.716550925899</v>
          </cell>
          <cell r="M152">
            <v>0</v>
          </cell>
          <cell r="P152" t="str">
            <v>Air lube</v>
          </cell>
          <cell r="Q152">
            <v>45969</v>
          </cell>
          <cell r="Z152" t="str">
            <v>1000</v>
          </cell>
          <cell r="AI152">
            <v>4</v>
          </cell>
        </row>
        <row r="153">
          <cell r="D153" t="str">
            <v>CYEE564085</v>
          </cell>
          <cell r="I153" t="str">
            <v>P1 - Asset will get commissioned within one year</v>
          </cell>
          <cell r="K153">
            <v>45889.229166666701</v>
          </cell>
        </row>
        <row r="154">
          <cell r="D154" t="str">
            <v>B25V2295</v>
          </cell>
          <cell r="I154" t="str">
            <v>P1 - Asset will get commissioned within one year</v>
          </cell>
          <cell r="K154">
            <v>45889.229166666701</v>
          </cell>
        </row>
        <row r="155">
          <cell r="D155" t="str">
            <v>A25V6814</v>
          </cell>
          <cell r="I155" t="str">
            <v>P1 - Asset will get commissioned within one year</v>
          </cell>
          <cell r="K155">
            <v>45888.229166666701</v>
          </cell>
        </row>
        <row r="156">
          <cell r="D156" t="str">
            <v>BYDS030966</v>
          </cell>
          <cell r="I156" t="str">
            <v>B (Below 100% potential spares purchased)</v>
          </cell>
          <cell r="J156">
            <v>45904.75</v>
          </cell>
          <cell r="K156">
            <v>45888.229166666701</v>
          </cell>
          <cell r="L156">
            <v>46051.620775463001</v>
          </cell>
          <cell r="M156">
            <v>590</v>
          </cell>
          <cell r="P156" t="str">
            <v>XD</v>
          </cell>
          <cell r="Q156">
            <v>45904</v>
          </cell>
          <cell r="V156">
            <v>45904</v>
          </cell>
          <cell r="W156">
            <v>45904</v>
          </cell>
          <cell r="Z156" t="str">
            <v>3410</v>
          </cell>
          <cell r="AE156" t="str">
            <v>3410</v>
          </cell>
          <cell r="AF156" t="str">
            <v>3410</v>
          </cell>
          <cell r="AI156">
            <v>4</v>
          </cell>
        </row>
        <row r="157">
          <cell r="D157" t="str">
            <v>25378604</v>
          </cell>
          <cell r="I157" t="str">
            <v>B (Below 100% potential spares purchased)</v>
          </cell>
          <cell r="J157">
            <v>46064.739583333299</v>
          </cell>
          <cell r="K157">
            <v>45888.229166666701</v>
          </cell>
          <cell r="L157">
            <v>46064.737835648099</v>
          </cell>
          <cell r="M157">
            <v>0</v>
          </cell>
          <cell r="Z157" t="str">
            <v>1000</v>
          </cell>
          <cell r="AI157">
            <v>4</v>
          </cell>
        </row>
        <row r="158">
          <cell r="D158" t="str">
            <v>BYES031061</v>
          </cell>
          <cell r="I158" t="str">
            <v>B (Below 100% potential spares purchased)</v>
          </cell>
          <cell r="J158">
            <v>46064.854166666701</v>
          </cell>
          <cell r="K158">
            <v>45888.229166666701</v>
          </cell>
          <cell r="L158">
            <v>46064.737395833297</v>
          </cell>
          <cell r="M158">
            <v>1</v>
          </cell>
          <cell r="N158">
            <v>1</v>
          </cell>
          <cell r="O158">
            <v>0</v>
          </cell>
          <cell r="P158" t="str">
            <v>Synthetic</v>
          </cell>
          <cell r="Q158">
            <v>46064</v>
          </cell>
          <cell r="V158">
            <v>46064</v>
          </cell>
          <cell r="W158">
            <v>46064</v>
          </cell>
          <cell r="Z158" t="str">
            <v>6000</v>
          </cell>
          <cell r="AE158" t="str">
            <v>6000</v>
          </cell>
          <cell r="AF158" t="str">
            <v>4000</v>
          </cell>
          <cell r="AI158">
            <v>4</v>
          </cell>
        </row>
        <row r="159">
          <cell r="D159" t="str">
            <v>CYEE544827</v>
          </cell>
          <cell r="I159" t="str">
            <v>B (Below 100% potential spares purchased)</v>
          </cell>
          <cell r="J159">
            <v>46071.701388888898</v>
          </cell>
          <cell r="K159">
            <v>45883.229166666701</v>
          </cell>
          <cell r="L159">
            <v>46071.750844907401</v>
          </cell>
          <cell r="M159">
            <v>0</v>
          </cell>
          <cell r="P159" t="str">
            <v>Air lube</v>
          </cell>
          <cell r="Q159">
            <v>46070</v>
          </cell>
          <cell r="Z159" t="str">
            <v>150</v>
          </cell>
          <cell r="AI159">
            <v>4</v>
          </cell>
        </row>
        <row r="160">
          <cell r="D160" t="str">
            <v>BYEC378148</v>
          </cell>
          <cell r="I160" t="str">
            <v>B (Below 100% potential spares purchased)</v>
          </cell>
          <cell r="J160">
            <v>45898</v>
          </cell>
          <cell r="K160">
            <v>45882.229166666701</v>
          </cell>
          <cell r="L160">
            <v>46051.624108796299</v>
          </cell>
          <cell r="M160">
            <v>300</v>
          </cell>
          <cell r="P160" t="str">
            <v>XD</v>
          </cell>
          <cell r="Q160">
            <v>45898</v>
          </cell>
          <cell r="V160">
            <v>45898</v>
          </cell>
          <cell r="W160">
            <v>45898</v>
          </cell>
          <cell r="Z160" t="str">
            <v>3700</v>
          </cell>
          <cell r="AE160" t="str">
            <v>3700</v>
          </cell>
          <cell r="AF160" t="str">
            <v>3700</v>
          </cell>
          <cell r="AI160">
            <v>2</v>
          </cell>
        </row>
        <row r="161">
          <cell r="D161" t="str">
            <v>BYEC378116</v>
          </cell>
          <cell r="I161" t="str">
            <v>P1 - Asset will get commissioned within one year</v>
          </cell>
          <cell r="K161">
            <v>45882.229166666701</v>
          </cell>
        </row>
        <row r="162">
          <cell r="D162" t="str">
            <v>BYET247249</v>
          </cell>
          <cell r="I162" t="str">
            <v>P1 - Asset will get commissioned within one year</v>
          </cell>
        </row>
        <row r="163">
          <cell r="D163" t="str">
            <v>BYEC378102</v>
          </cell>
          <cell r="I163" t="str">
            <v>P1 - Asset will get commissioned within one year</v>
          </cell>
          <cell r="K163">
            <v>45877.229166666701</v>
          </cell>
        </row>
        <row r="164">
          <cell r="D164" t="str">
            <v>25336502</v>
          </cell>
          <cell r="I164" t="str">
            <v>B (Below 100% potential spares purchased)</v>
          </cell>
          <cell r="J164">
            <v>45969.497916666704</v>
          </cell>
          <cell r="K164">
            <v>45875.333333333299</v>
          </cell>
          <cell r="L164">
            <v>45969.49</v>
          </cell>
          <cell r="M164">
            <v>0</v>
          </cell>
          <cell r="Z164" t="str">
            <v>1000</v>
          </cell>
          <cell r="AI164">
            <v>4</v>
          </cell>
        </row>
        <row r="165">
          <cell r="D165" t="str">
            <v>BYDK090818</v>
          </cell>
          <cell r="I165" t="str">
            <v>P1 - Asset will get commissioned within one year</v>
          </cell>
        </row>
        <row r="166">
          <cell r="D166" t="str">
            <v>DYEL141388</v>
          </cell>
          <cell r="I166" t="str">
            <v>B (Below 100% potential spares purchased)</v>
          </cell>
          <cell r="J166">
            <v>46036.742361111101</v>
          </cell>
          <cell r="K166">
            <v>45874.229166666701</v>
          </cell>
          <cell r="L166">
            <v>46036.720983796302</v>
          </cell>
          <cell r="M166">
            <v>0</v>
          </cell>
          <cell r="P166" t="str">
            <v>Air lube</v>
          </cell>
          <cell r="Q166">
            <v>46036</v>
          </cell>
          <cell r="Z166" t="str">
            <v>150</v>
          </cell>
          <cell r="AI166">
            <v>8</v>
          </cell>
        </row>
        <row r="167">
          <cell r="D167" t="str">
            <v>BYDD232713</v>
          </cell>
          <cell r="I167" t="str">
            <v>B (Below 100% potential spares purchased)</v>
          </cell>
          <cell r="J167">
            <v>45878.688888888901</v>
          </cell>
          <cell r="K167">
            <v>45873.229166666701</v>
          </cell>
          <cell r="L167">
            <v>46093.575995370396</v>
          </cell>
          <cell r="M167">
            <v>550</v>
          </cell>
          <cell r="P167" t="str">
            <v>Air lube Plus</v>
          </cell>
          <cell r="Q167">
            <v>46092</v>
          </cell>
          <cell r="R167">
            <v>46092</v>
          </cell>
          <cell r="T167">
            <v>46092</v>
          </cell>
          <cell r="U167">
            <v>46092</v>
          </cell>
          <cell r="Z167" t="str">
            <v>500</v>
          </cell>
          <cell r="AA167" t="str">
            <v>500</v>
          </cell>
          <cell r="AB167" t="str">
            <v>500</v>
          </cell>
          <cell r="AC167" t="str">
            <v>500</v>
          </cell>
          <cell r="AD167" t="str">
            <v>500</v>
          </cell>
          <cell r="AE167" t="str">
            <v>1500</v>
          </cell>
          <cell r="AF167" t="str">
            <v>1000</v>
          </cell>
          <cell r="AG167" t="str">
            <v>1500</v>
          </cell>
          <cell r="AH167" t="str">
            <v>3000</v>
          </cell>
          <cell r="AI167">
            <v>8</v>
          </cell>
        </row>
        <row r="168">
          <cell r="D168" t="str">
            <v>PYDENC5060</v>
          </cell>
          <cell r="I168" t="str">
            <v>P1 - Asset will get commissioned within one year</v>
          </cell>
          <cell r="K168">
            <v>45867.229166666701</v>
          </cell>
        </row>
        <row r="169">
          <cell r="D169" t="str">
            <v>BYDC377969</v>
          </cell>
          <cell r="I169" t="str">
            <v>B (Below 100% potential spares purchased)</v>
          </cell>
          <cell r="J169">
            <v>45995.708333333299</v>
          </cell>
          <cell r="K169">
            <v>45867.229166666701</v>
          </cell>
          <cell r="L169">
            <v>45995.6664930556</v>
          </cell>
          <cell r="M169">
            <v>1</v>
          </cell>
          <cell r="N169">
            <v>1</v>
          </cell>
          <cell r="O169">
            <v>0</v>
          </cell>
          <cell r="P169" t="str">
            <v>XD</v>
          </cell>
          <cell r="Q169">
            <v>45995</v>
          </cell>
          <cell r="V169">
            <v>45995</v>
          </cell>
          <cell r="W169">
            <v>45995</v>
          </cell>
          <cell r="Z169" t="str">
            <v>4000</v>
          </cell>
          <cell r="AE169" t="str">
            <v>4000</v>
          </cell>
          <cell r="AF169" t="str">
            <v>4000</v>
          </cell>
          <cell r="AI169">
            <v>4</v>
          </cell>
        </row>
        <row r="170">
          <cell r="D170" t="str">
            <v>BYDC377935</v>
          </cell>
          <cell r="I170" t="str">
            <v>P1 - Asset will get commissioned within one year</v>
          </cell>
          <cell r="K170">
            <v>45867.229166666701</v>
          </cell>
        </row>
        <row r="171">
          <cell r="D171" t="str">
            <v>CYDE679753</v>
          </cell>
          <cell r="I171" t="str">
            <v>B (Below 100% potential spares purchased)</v>
          </cell>
          <cell r="J171">
            <v>45912.670833333301</v>
          </cell>
          <cell r="K171">
            <v>45866.229166666701</v>
          </cell>
          <cell r="L171">
            <v>45912.704837963</v>
          </cell>
          <cell r="M171">
            <v>1</v>
          </cell>
          <cell r="P171" t="str">
            <v>Air lube</v>
          </cell>
          <cell r="Q171">
            <v>45912</v>
          </cell>
          <cell r="Z171" t="str">
            <v>1000</v>
          </cell>
          <cell r="AI171">
            <v>6</v>
          </cell>
        </row>
        <row r="172">
          <cell r="D172" t="str">
            <v>DYDL154314</v>
          </cell>
          <cell r="I172" t="str">
            <v>P1 - Asset will get commissioned within one year</v>
          </cell>
          <cell r="K172">
            <v>45867.229166666701</v>
          </cell>
        </row>
        <row r="173">
          <cell r="D173" t="str">
            <v>CYDE544797</v>
          </cell>
          <cell r="I173" t="str">
            <v>B (Below 100% potential spares purchased)</v>
          </cell>
          <cell r="J173">
            <v>46056.503472222197</v>
          </cell>
          <cell r="K173">
            <v>45861.229166666701</v>
          </cell>
          <cell r="L173">
            <v>46056.643402777801</v>
          </cell>
          <cell r="M173">
            <v>0</v>
          </cell>
          <cell r="P173" t="str">
            <v>Air lube</v>
          </cell>
          <cell r="Q173">
            <v>46056</v>
          </cell>
          <cell r="Z173" t="str">
            <v>150</v>
          </cell>
          <cell r="AI173">
            <v>4</v>
          </cell>
        </row>
        <row r="174">
          <cell r="D174" t="str">
            <v>CYDE563958</v>
          </cell>
          <cell r="I174" t="str">
            <v>P1 - Asset will get commissioned within one year</v>
          </cell>
          <cell r="K174">
            <v>45859.229166666701</v>
          </cell>
        </row>
        <row r="175">
          <cell r="D175" t="str">
            <v>CYDE563953</v>
          </cell>
          <cell r="I175" t="str">
            <v>P1 - Asset will get commissioned within one year</v>
          </cell>
          <cell r="K175">
            <v>45859.229166666701</v>
          </cell>
        </row>
        <row r="176">
          <cell r="D176" t="str">
            <v>DYDL141374</v>
          </cell>
          <cell r="I176" t="str">
            <v>B (Below 100% potential spares purchased)</v>
          </cell>
          <cell r="J176">
            <v>45929.568749999999</v>
          </cell>
          <cell r="K176">
            <v>45859.229166666701</v>
          </cell>
          <cell r="L176">
            <v>45929.567650463003</v>
          </cell>
          <cell r="M176">
            <v>0</v>
          </cell>
          <cell r="Z176" t="str">
            <v>1000</v>
          </cell>
          <cell r="AI176">
            <v>4</v>
          </cell>
        </row>
        <row r="177">
          <cell r="D177" t="str">
            <v>DYDL141372</v>
          </cell>
          <cell r="I177" t="str">
            <v>P1 - Asset will get commissioned within one year</v>
          </cell>
          <cell r="K177">
            <v>45859.229166666701</v>
          </cell>
        </row>
        <row r="178">
          <cell r="D178" t="str">
            <v>CYDE679681</v>
          </cell>
          <cell r="I178" t="str">
            <v>B (Below 100% potential spares purchased)</v>
          </cell>
          <cell r="J178">
            <v>46063.715277777803</v>
          </cell>
          <cell r="K178">
            <v>45853.229166666701</v>
          </cell>
          <cell r="L178">
            <v>46063.748263888898</v>
          </cell>
          <cell r="M178">
            <v>0</v>
          </cell>
          <cell r="P178" t="str">
            <v>Air lube</v>
          </cell>
          <cell r="Q178">
            <v>46063</v>
          </cell>
          <cell r="Z178" t="str">
            <v>150</v>
          </cell>
          <cell r="AI178">
            <v>5</v>
          </cell>
        </row>
        <row r="179">
          <cell r="D179" t="str">
            <v>CYDE679680</v>
          </cell>
          <cell r="I179" t="str">
            <v>B (Below 100% potential spares purchased)</v>
          </cell>
          <cell r="J179">
            <v>46063.761805555601</v>
          </cell>
          <cell r="K179">
            <v>45853.229166666701</v>
          </cell>
          <cell r="L179">
            <v>46063.747870370396</v>
          </cell>
          <cell r="M179">
            <v>0</v>
          </cell>
          <cell r="P179" t="str">
            <v>Air lube</v>
          </cell>
          <cell r="Q179">
            <v>46063</v>
          </cell>
          <cell r="Z179" t="str">
            <v>150</v>
          </cell>
          <cell r="AI179">
            <v>2</v>
          </cell>
        </row>
        <row r="180">
          <cell r="D180" t="str">
            <v>BYBD201743</v>
          </cell>
          <cell r="I180" t="str">
            <v>B (Below 100% potential spares purchased)</v>
          </cell>
          <cell r="J180">
            <v>45877.522916666698</v>
          </cell>
          <cell r="K180">
            <v>45845.229166666701</v>
          </cell>
          <cell r="L180">
            <v>46067.659513888902</v>
          </cell>
          <cell r="M180">
            <v>525</v>
          </cell>
          <cell r="P180" t="str">
            <v>Air lube Plus</v>
          </cell>
          <cell r="Q180">
            <v>45980</v>
          </cell>
          <cell r="R180">
            <v>45981</v>
          </cell>
          <cell r="S180">
            <v>45981</v>
          </cell>
          <cell r="T180">
            <v>45981</v>
          </cell>
          <cell r="U180">
            <v>45981</v>
          </cell>
          <cell r="V180">
            <v>45877</v>
          </cell>
          <cell r="W180">
            <v>45877</v>
          </cell>
          <cell r="X180">
            <v>45877</v>
          </cell>
          <cell r="Y180">
            <v>45877</v>
          </cell>
          <cell r="Z180" t="str">
            <v>1500</v>
          </cell>
          <cell r="AA180" t="str">
            <v>750</v>
          </cell>
          <cell r="AB180" t="str">
            <v>750</v>
          </cell>
          <cell r="AC180" t="str">
            <v>750</v>
          </cell>
          <cell r="AD180" t="str">
            <v>750</v>
          </cell>
          <cell r="AE180" t="str">
            <v>1000</v>
          </cell>
          <cell r="AF180" t="str">
            <v>1000</v>
          </cell>
          <cell r="AG180" t="str">
            <v>1000</v>
          </cell>
          <cell r="AH180" t="str">
            <v>2500</v>
          </cell>
          <cell r="AI180">
            <v>2</v>
          </cell>
        </row>
        <row r="181">
          <cell r="D181" t="str">
            <v>BYAL154188</v>
          </cell>
          <cell r="I181" t="str">
            <v>B (Below 100% potential spares purchased)</v>
          </cell>
          <cell r="J181">
            <v>45883.829861111102</v>
          </cell>
          <cell r="K181">
            <v>45839.229166666701</v>
          </cell>
          <cell r="L181">
            <v>46036.498055555603</v>
          </cell>
          <cell r="M181">
            <v>576</v>
          </cell>
          <cell r="P181" t="str">
            <v>Air lube</v>
          </cell>
          <cell r="Q181">
            <v>45883</v>
          </cell>
          <cell r="R181">
            <v>45883</v>
          </cell>
          <cell r="T181">
            <v>45883</v>
          </cell>
          <cell r="U181">
            <v>45883</v>
          </cell>
          <cell r="V181">
            <v>45883</v>
          </cell>
          <cell r="W181">
            <v>45883</v>
          </cell>
          <cell r="X181">
            <v>45883</v>
          </cell>
          <cell r="Y181">
            <v>45883</v>
          </cell>
          <cell r="Z181" t="str">
            <v>175</v>
          </cell>
          <cell r="AA181" t="str">
            <v>175</v>
          </cell>
          <cell r="AB181" t="str">
            <v>175</v>
          </cell>
          <cell r="AC181" t="str">
            <v>175</v>
          </cell>
          <cell r="AD181" t="str">
            <v>175</v>
          </cell>
          <cell r="AE181" t="str">
            <v>1175</v>
          </cell>
          <cell r="AF181" t="str">
            <v>1000</v>
          </cell>
          <cell r="AG181" t="str">
            <v>1175</v>
          </cell>
          <cell r="AH181" t="str">
            <v>1175</v>
          </cell>
          <cell r="AI181">
            <v>0</v>
          </cell>
        </row>
        <row r="182">
          <cell r="D182" t="str">
            <v>BYCK020328</v>
          </cell>
          <cell r="I182" t="str">
            <v>B (Below 100% potential spares purchased)</v>
          </cell>
          <cell r="J182">
            <v>45898.779166666704</v>
          </cell>
          <cell r="K182">
            <v>45839.229166666701</v>
          </cell>
          <cell r="L182">
            <v>45901.482905092598</v>
          </cell>
          <cell r="M182">
            <v>0</v>
          </cell>
          <cell r="Z182" t="str">
            <v>4000</v>
          </cell>
          <cell r="AI182">
            <v>8</v>
          </cell>
        </row>
        <row r="183">
          <cell r="D183" t="str">
            <v>BYCS045058</v>
          </cell>
          <cell r="I183" t="str">
            <v>B (Below 100% potential spares purchased)</v>
          </cell>
          <cell r="J183">
            <v>45898.729166666701</v>
          </cell>
          <cell r="K183">
            <v>45838.229166666701</v>
          </cell>
          <cell r="L183">
            <v>46028.652523148201</v>
          </cell>
          <cell r="M183">
            <v>1372</v>
          </cell>
          <cell r="N183">
            <v>1111</v>
          </cell>
          <cell r="O183">
            <v>261</v>
          </cell>
          <cell r="P183" t="str">
            <v>XD</v>
          </cell>
          <cell r="Q183">
            <v>45898</v>
          </cell>
          <cell r="V183">
            <v>45898</v>
          </cell>
          <cell r="W183">
            <v>45898</v>
          </cell>
          <cell r="Z183" t="str">
            <v>1629</v>
          </cell>
          <cell r="AE183" t="str">
            <v>1629</v>
          </cell>
          <cell r="AF183" t="str">
            <v>1629</v>
          </cell>
          <cell r="AI183">
            <v>7</v>
          </cell>
        </row>
        <row r="184">
          <cell r="D184" t="str">
            <v>BYBD201738</v>
          </cell>
          <cell r="I184" t="str">
            <v>B (Below 100% potential spares purchased)</v>
          </cell>
          <cell r="J184">
            <v>45915.989583333299</v>
          </cell>
          <cell r="K184">
            <v>45838.229166666701</v>
          </cell>
          <cell r="L184">
            <v>46093.5691898148</v>
          </cell>
          <cell r="M184">
            <v>1400</v>
          </cell>
          <cell r="P184" t="str">
            <v>Air lube Plus</v>
          </cell>
          <cell r="Q184">
            <v>46093</v>
          </cell>
          <cell r="R184">
            <v>46093</v>
          </cell>
          <cell r="S184">
            <v>46093</v>
          </cell>
          <cell r="T184">
            <v>46093</v>
          </cell>
          <cell r="U184">
            <v>46093</v>
          </cell>
          <cell r="Z184" t="str">
            <v>750</v>
          </cell>
          <cell r="AA184" t="str">
            <v>750</v>
          </cell>
          <cell r="AB184" t="str">
            <v>750</v>
          </cell>
          <cell r="AC184" t="str">
            <v>750</v>
          </cell>
          <cell r="AD184" t="str">
            <v>750</v>
          </cell>
          <cell r="AE184" t="str">
            <v>100</v>
          </cell>
          <cell r="AF184" t="str">
            <v>1000</v>
          </cell>
          <cell r="AG184" t="str">
            <v>100</v>
          </cell>
          <cell r="AH184" t="str">
            <v>1600</v>
          </cell>
          <cell r="AI184">
            <v>12</v>
          </cell>
        </row>
        <row r="185">
          <cell r="D185" t="str">
            <v>A25V6604</v>
          </cell>
          <cell r="I185" t="str">
            <v>P1 - Asset will get commissioned within one year</v>
          </cell>
          <cell r="K185">
            <v>45838.229166666701</v>
          </cell>
        </row>
        <row r="186">
          <cell r="D186" t="str">
            <v>A25V6625</v>
          </cell>
          <cell r="I186" t="str">
            <v>P1 - Asset will get commissioned within one year</v>
          </cell>
          <cell r="K186">
            <v>45838.229166666701</v>
          </cell>
        </row>
        <row r="187">
          <cell r="D187" t="str">
            <v>BYCK030297</v>
          </cell>
          <cell r="I187" t="str">
            <v>B (Below 100% potential spares purchased)</v>
          </cell>
          <cell r="J187">
            <v>45898.682638888902</v>
          </cell>
          <cell r="K187">
            <v>45838.229166666701</v>
          </cell>
          <cell r="L187">
            <v>45901.468761574099</v>
          </cell>
          <cell r="M187">
            <v>0</v>
          </cell>
          <cell r="Z187" t="str">
            <v>1000</v>
          </cell>
          <cell r="AI187">
            <v>4</v>
          </cell>
        </row>
        <row r="188">
          <cell r="D188" t="str">
            <v>BYCS030580</v>
          </cell>
          <cell r="I188" t="str">
            <v>B (Below 100% potential spares purchased)</v>
          </cell>
          <cell r="J188">
            <v>45898.770833333299</v>
          </cell>
          <cell r="K188">
            <v>45838.229166666701</v>
          </cell>
          <cell r="L188">
            <v>46028.652638888903</v>
          </cell>
          <cell r="M188">
            <v>1242</v>
          </cell>
          <cell r="N188">
            <v>839</v>
          </cell>
          <cell r="O188">
            <v>403</v>
          </cell>
          <cell r="P188" t="str">
            <v>XD</v>
          </cell>
          <cell r="Q188">
            <v>45898</v>
          </cell>
          <cell r="V188">
            <v>45898</v>
          </cell>
          <cell r="W188">
            <v>45898</v>
          </cell>
          <cell r="Z188" t="str">
            <v>1758</v>
          </cell>
          <cell r="AE188" t="str">
            <v>2758</v>
          </cell>
          <cell r="AF188" t="str">
            <v>2758</v>
          </cell>
          <cell r="AI188">
            <v>8</v>
          </cell>
        </row>
        <row r="189">
          <cell r="D189" t="str">
            <v>PYCENC4979</v>
          </cell>
          <cell r="I189" t="str">
            <v>P1 - Asset will get commissioned within one year</v>
          </cell>
          <cell r="K189">
            <v>45835.229166666701</v>
          </cell>
        </row>
        <row r="190">
          <cell r="D190" t="str">
            <v>BYCC377390</v>
          </cell>
          <cell r="I190" t="str">
            <v>B (Below 100% potential spares purchased)</v>
          </cell>
          <cell r="J190">
            <v>45885.791666666701</v>
          </cell>
          <cell r="K190">
            <v>45835.229166666701</v>
          </cell>
          <cell r="L190">
            <v>46051.6179976852</v>
          </cell>
          <cell r="M190">
            <v>830</v>
          </cell>
          <cell r="P190" t="str">
            <v>XD</v>
          </cell>
          <cell r="Q190">
            <v>45885</v>
          </cell>
          <cell r="V190">
            <v>45885</v>
          </cell>
          <cell r="W190">
            <v>45885</v>
          </cell>
          <cell r="Z190" t="str">
            <v>3170</v>
          </cell>
          <cell r="AE190" t="str">
            <v>3170</v>
          </cell>
          <cell r="AF190" t="str">
            <v>3170</v>
          </cell>
          <cell r="AI190">
            <v>4</v>
          </cell>
        </row>
        <row r="191">
          <cell r="D191" t="str">
            <v>BYCL161693</v>
          </cell>
          <cell r="I191" t="str">
            <v>B (Below 100% potential spares purchased)</v>
          </cell>
          <cell r="J191">
            <v>45845.789583333302</v>
          </cell>
          <cell r="K191">
            <v>45832.229166666701</v>
          </cell>
          <cell r="L191">
            <v>46036.489178240699</v>
          </cell>
          <cell r="M191">
            <v>220</v>
          </cell>
          <cell r="P191" t="str">
            <v>Air lube</v>
          </cell>
          <cell r="Q191">
            <v>45845</v>
          </cell>
          <cell r="R191">
            <v>45845</v>
          </cell>
          <cell r="S191">
            <v>45845</v>
          </cell>
          <cell r="T191">
            <v>45845</v>
          </cell>
          <cell r="U191">
            <v>45845</v>
          </cell>
          <cell r="V191">
            <v>45845</v>
          </cell>
          <cell r="W191">
            <v>45845</v>
          </cell>
          <cell r="X191">
            <v>45845</v>
          </cell>
          <cell r="Y191">
            <v>45845</v>
          </cell>
          <cell r="Z191" t="str">
            <v>360</v>
          </cell>
          <cell r="AA191" t="str">
            <v>280</v>
          </cell>
          <cell r="AB191" t="str">
            <v>280</v>
          </cell>
          <cell r="AC191" t="str">
            <v>280</v>
          </cell>
          <cell r="AD191" t="str">
            <v>280</v>
          </cell>
          <cell r="AE191" t="str">
            <v>1280</v>
          </cell>
          <cell r="AF191" t="str">
            <v>1000</v>
          </cell>
          <cell r="AG191" t="str">
            <v>1280</v>
          </cell>
          <cell r="AH191" t="str">
            <v>2780</v>
          </cell>
          <cell r="AI191">
            <v>2</v>
          </cell>
        </row>
        <row r="192">
          <cell r="D192" t="str">
            <v>AYCA159344</v>
          </cell>
          <cell r="I192" t="str">
            <v>P1 - Asset will get commissioned within one year</v>
          </cell>
        </row>
        <row r="193">
          <cell r="D193" t="str">
            <v>BYCD165091</v>
          </cell>
          <cell r="I193" t="str">
            <v>B (Below 100% potential spares purchased)</v>
          </cell>
          <cell r="J193">
            <v>45861.961805555598</v>
          </cell>
          <cell r="K193">
            <v>45828.229166666701</v>
          </cell>
          <cell r="L193">
            <v>46037.626423611102</v>
          </cell>
          <cell r="M193">
            <v>555</v>
          </cell>
          <cell r="P193" t="str">
            <v>Air lube Plus</v>
          </cell>
          <cell r="Q193">
            <v>45978</v>
          </cell>
          <cell r="R193">
            <v>45979</v>
          </cell>
          <cell r="S193">
            <v>45978</v>
          </cell>
          <cell r="T193">
            <v>45978</v>
          </cell>
          <cell r="U193">
            <v>45978</v>
          </cell>
          <cell r="V193">
            <v>45861</v>
          </cell>
          <cell r="W193">
            <v>45861</v>
          </cell>
          <cell r="X193">
            <v>45861</v>
          </cell>
          <cell r="Y193">
            <v>45861</v>
          </cell>
          <cell r="Z193" t="str">
            <v>600</v>
          </cell>
          <cell r="AA193" t="str">
            <v>600</v>
          </cell>
          <cell r="AB193" t="str">
            <v>600</v>
          </cell>
          <cell r="AC193" t="str">
            <v>600</v>
          </cell>
          <cell r="AD193" t="str">
            <v>600</v>
          </cell>
          <cell r="AE193" t="str">
            <v>1100</v>
          </cell>
          <cell r="AF193" t="str">
            <v>1000</v>
          </cell>
          <cell r="AG193" t="str">
            <v>1100</v>
          </cell>
          <cell r="AH193" t="str">
            <v>2600</v>
          </cell>
          <cell r="AI193">
            <v>2</v>
          </cell>
        </row>
        <row r="194">
          <cell r="D194" t="str">
            <v>BYBL161686</v>
          </cell>
          <cell r="I194" t="str">
            <v>B (Below 100% potential spares purchased)</v>
          </cell>
          <cell r="J194">
            <v>45883.881249999999</v>
          </cell>
          <cell r="K194">
            <v>45827.229166666701</v>
          </cell>
          <cell r="L194">
            <v>46036.511608796303</v>
          </cell>
          <cell r="M194">
            <v>300</v>
          </cell>
          <cell r="P194" t="str">
            <v>Air lube</v>
          </cell>
          <cell r="Q194">
            <v>45883</v>
          </cell>
          <cell r="R194">
            <v>45883</v>
          </cell>
          <cell r="T194">
            <v>45883</v>
          </cell>
          <cell r="U194">
            <v>45883</v>
          </cell>
          <cell r="V194">
            <v>45883</v>
          </cell>
          <cell r="W194">
            <v>45883</v>
          </cell>
          <cell r="X194">
            <v>45883</v>
          </cell>
          <cell r="Y194">
            <v>45883</v>
          </cell>
          <cell r="Z194" t="str">
            <v>300</v>
          </cell>
          <cell r="AA194" t="str">
            <v>200</v>
          </cell>
          <cell r="AB194" t="str">
            <v>200</v>
          </cell>
          <cell r="AC194" t="str">
            <v>200</v>
          </cell>
          <cell r="AD194" t="str">
            <v>200</v>
          </cell>
          <cell r="AE194" t="str">
            <v>1200</v>
          </cell>
          <cell r="AF194" t="str">
            <v>1000</v>
          </cell>
          <cell r="AG194" t="str">
            <v>1200</v>
          </cell>
          <cell r="AH194" t="str">
            <v>2700</v>
          </cell>
          <cell r="AI194">
            <v>2</v>
          </cell>
        </row>
        <row r="195">
          <cell r="D195" t="str">
            <v>DYCL141338</v>
          </cell>
          <cell r="I195" t="str">
            <v>B (Below 100% potential spares purchased)</v>
          </cell>
          <cell r="J195">
            <v>45889.704861111102</v>
          </cell>
          <cell r="K195">
            <v>45827.229166666701</v>
          </cell>
          <cell r="L195">
            <v>45889.573692129597</v>
          </cell>
          <cell r="M195">
            <v>0</v>
          </cell>
          <cell r="Z195" t="str">
            <v>1000</v>
          </cell>
          <cell r="AI195">
            <v>8</v>
          </cell>
        </row>
        <row r="196">
          <cell r="D196" t="str">
            <v>DYCL141337</v>
          </cell>
          <cell r="I196" t="str">
            <v>B (Below 100% potential spares purchased)</v>
          </cell>
          <cell r="J196">
            <v>45876.625</v>
          </cell>
          <cell r="K196">
            <v>45827.229166666701</v>
          </cell>
          <cell r="L196">
            <v>46052.422025462998</v>
          </cell>
          <cell r="M196">
            <v>0</v>
          </cell>
          <cell r="P196" t="str">
            <v>Air lube</v>
          </cell>
          <cell r="Q196">
            <v>46051</v>
          </cell>
          <cell r="Z196" t="str">
            <v>0</v>
          </cell>
          <cell r="AI196">
            <v>8</v>
          </cell>
        </row>
        <row r="197">
          <cell r="D197" t="str">
            <v>DYCL141336</v>
          </cell>
          <cell r="I197" t="str">
            <v>P1 - Asset will get commissioned within one year</v>
          </cell>
          <cell r="K197">
            <v>45827.229166666701</v>
          </cell>
        </row>
        <row r="198">
          <cell r="D198" t="str">
            <v>BYBS030095</v>
          </cell>
          <cell r="I198" t="str">
            <v>B (Below 100% potential spares purchased)</v>
          </cell>
          <cell r="J198">
            <v>45839.8125</v>
          </cell>
          <cell r="K198">
            <v>45826.229166666701</v>
          </cell>
          <cell r="L198">
            <v>45990.486990740697</v>
          </cell>
          <cell r="M198">
            <v>3278</v>
          </cell>
          <cell r="N198">
            <v>2265</v>
          </cell>
          <cell r="O198">
            <v>1013</v>
          </cell>
          <cell r="P198" t="str">
            <v>Synthetic</v>
          </cell>
          <cell r="Q198">
            <v>45839</v>
          </cell>
          <cell r="V198">
            <v>45990</v>
          </cell>
          <cell r="W198">
            <v>45839</v>
          </cell>
          <cell r="Z198" t="str">
            <v>2722</v>
          </cell>
          <cell r="AE198" t="str">
            <v>6000</v>
          </cell>
          <cell r="AF198" t="str">
            <v>732</v>
          </cell>
          <cell r="AI198">
            <v>3</v>
          </cell>
        </row>
        <row r="199">
          <cell r="D199" t="str">
            <v>BYCK020336</v>
          </cell>
          <cell r="I199" t="str">
            <v>B (Below 100% potential spares purchased)</v>
          </cell>
          <cell r="J199">
            <v>45839.7944444444</v>
          </cell>
          <cell r="K199">
            <v>45825.229166666701</v>
          </cell>
          <cell r="L199">
            <v>45839.747870370396</v>
          </cell>
          <cell r="M199">
            <v>0</v>
          </cell>
          <cell r="Z199" t="str">
            <v>1000</v>
          </cell>
          <cell r="AI199">
            <v>12</v>
          </cell>
        </row>
        <row r="200">
          <cell r="D200" t="str">
            <v>BYCS030413</v>
          </cell>
          <cell r="I200" t="str">
            <v>B (Below 100% potential spares purchased)</v>
          </cell>
          <cell r="J200">
            <v>45839.854166666701</v>
          </cell>
          <cell r="K200">
            <v>45825.229166666701</v>
          </cell>
          <cell r="L200">
            <v>46051.5708564815</v>
          </cell>
          <cell r="M200">
            <v>550</v>
          </cell>
          <cell r="P200" t="str">
            <v>XD</v>
          </cell>
          <cell r="Q200">
            <v>45839</v>
          </cell>
          <cell r="V200">
            <v>45839</v>
          </cell>
          <cell r="W200">
            <v>45839</v>
          </cell>
          <cell r="Z200" t="str">
            <v>3450</v>
          </cell>
          <cell r="AE200" t="str">
            <v>3450</v>
          </cell>
          <cell r="AF200" t="str">
            <v>3450</v>
          </cell>
          <cell r="AI200">
            <v>1</v>
          </cell>
        </row>
        <row r="201">
          <cell r="D201" t="str">
            <v>B25V0714</v>
          </cell>
          <cell r="I201" t="str">
            <v>P1 - Asset will get commissioned within one year</v>
          </cell>
          <cell r="K201">
            <v>45824.229166666701</v>
          </cell>
        </row>
        <row r="202">
          <cell r="D202" t="str">
            <v>SN24TN04110</v>
          </cell>
          <cell r="I202" t="str">
            <v>B (Below 100% potential spares purchased)</v>
          </cell>
          <cell r="J202">
            <v>45841.782638888901</v>
          </cell>
          <cell r="K202">
            <v>45824.229166666701</v>
          </cell>
          <cell r="L202">
            <v>45841.724560185197</v>
          </cell>
          <cell r="M202">
            <v>0</v>
          </cell>
          <cell r="Z202" t="str">
            <v>1000</v>
          </cell>
          <cell r="AI202">
            <v>12</v>
          </cell>
        </row>
        <row r="203">
          <cell r="D203" t="str">
            <v>BYBS030225</v>
          </cell>
          <cell r="I203" t="str">
            <v>B (Below 100% potential spares purchased)</v>
          </cell>
          <cell r="J203">
            <v>45841.833333333299</v>
          </cell>
          <cell r="K203">
            <v>45824.229166666701</v>
          </cell>
          <cell r="L203">
            <v>46031.673668981501</v>
          </cell>
          <cell r="M203">
            <v>3051</v>
          </cell>
          <cell r="N203">
            <v>804</v>
          </cell>
          <cell r="O203">
            <v>2251</v>
          </cell>
          <cell r="P203" t="str">
            <v>XD</v>
          </cell>
          <cell r="Q203">
            <v>46031</v>
          </cell>
          <cell r="V203">
            <v>46031</v>
          </cell>
          <cell r="W203">
            <v>45841</v>
          </cell>
          <cell r="Z203" t="str">
            <v>3000</v>
          </cell>
          <cell r="AE203" t="str">
            <v>3000</v>
          </cell>
          <cell r="AF203" t="str">
            <v>945</v>
          </cell>
          <cell r="AI203">
            <v>8</v>
          </cell>
        </row>
        <row r="204">
          <cell r="D204" t="str">
            <v>CYCE544738</v>
          </cell>
          <cell r="I204" t="str">
            <v>B (Below 100% potential spares purchased)</v>
          </cell>
          <cell r="J204">
            <v>45945.780555555597</v>
          </cell>
          <cell r="K204">
            <v>45824.229166666701</v>
          </cell>
          <cell r="L204">
            <v>45946.482986111099</v>
          </cell>
          <cell r="M204">
            <v>0</v>
          </cell>
          <cell r="Z204" t="str">
            <v>1000</v>
          </cell>
          <cell r="AI204">
            <v>4</v>
          </cell>
        </row>
        <row r="205">
          <cell r="D205" t="str">
            <v>CYCK010705</v>
          </cell>
          <cell r="I205" t="str">
            <v>B (Below 100% potential spares purchased)</v>
          </cell>
          <cell r="J205">
            <v>45929</v>
          </cell>
          <cell r="K205">
            <v>45821.229166666701</v>
          </cell>
          <cell r="L205">
            <v>45920.629120370402</v>
          </cell>
          <cell r="M205">
            <v>0</v>
          </cell>
          <cell r="Z205" t="str">
            <v>1000</v>
          </cell>
          <cell r="AI205">
            <v>8</v>
          </cell>
        </row>
        <row r="206">
          <cell r="D206" t="str">
            <v>CYCK010697</v>
          </cell>
          <cell r="I206" t="str">
            <v>B (Below 100% potential spares purchased)</v>
          </cell>
          <cell r="J206">
            <v>45880.773611111101</v>
          </cell>
          <cell r="K206">
            <v>45821.229166666701</v>
          </cell>
          <cell r="L206">
            <v>45880.724305555603</v>
          </cell>
          <cell r="M206">
            <v>0</v>
          </cell>
          <cell r="Z206" t="str">
            <v>1000</v>
          </cell>
          <cell r="AI206">
            <v>8</v>
          </cell>
        </row>
        <row r="207">
          <cell r="D207" t="str">
            <v>CYCE662239</v>
          </cell>
          <cell r="I207" t="str">
            <v>B (Below 100% potential spares purchased)</v>
          </cell>
          <cell r="J207">
            <v>46073.724305555603</v>
          </cell>
          <cell r="K207">
            <v>45818.229166666701</v>
          </cell>
          <cell r="L207">
            <v>46074.6341203704</v>
          </cell>
          <cell r="M207">
            <v>0</v>
          </cell>
          <cell r="P207" t="str">
            <v>Air lube</v>
          </cell>
          <cell r="Q207">
            <v>46073</v>
          </cell>
          <cell r="Z207" t="str">
            <v>150</v>
          </cell>
          <cell r="AI207">
            <v>4</v>
          </cell>
        </row>
        <row r="208">
          <cell r="D208" t="str">
            <v>CYCE694504</v>
          </cell>
          <cell r="I208" t="str">
            <v>B (Below 100% potential spares purchased)</v>
          </cell>
          <cell r="J208">
            <v>46024.760416666701</v>
          </cell>
          <cell r="K208">
            <v>45819.229166666701</v>
          </cell>
          <cell r="L208">
            <v>46025.450659722199</v>
          </cell>
          <cell r="M208">
            <v>0</v>
          </cell>
          <cell r="P208" t="str">
            <v>Air lube</v>
          </cell>
          <cell r="Q208">
            <v>46024</v>
          </cell>
          <cell r="Z208" t="str">
            <v>1000</v>
          </cell>
          <cell r="AI208">
            <v>8</v>
          </cell>
        </row>
        <row r="209">
          <cell r="D209" t="str">
            <v>BYBT073501</v>
          </cell>
          <cell r="I209" t="str">
            <v>P1 - Asset will get commissioned within one year</v>
          </cell>
        </row>
        <row r="210">
          <cell r="D210" t="str">
            <v>CYCE212311</v>
          </cell>
          <cell r="I210" t="str">
            <v>P1 - Asset will get commissioned within one year</v>
          </cell>
          <cell r="K210">
            <v>45812.229166666701</v>
          </cell>
        </row>
        <row r="211">
          <cell r="D211" t="str">
            <v>CYBE694501</v>
          </cell>
          <cell r="I211" t="str">
            <v>B (Below 100% potential spares purchased)</v>
          </cell>
          <cell r="J211">
            <v>45873.701388888898</v>
          </cell>
          <cell r="K211">
            <v>45812.229166666701</v>
          </cell>
          <cell r="L211">
            <v>46059.451469907399</v>
          </cell>
          <cell r="M211">
            <v>1660</v>
          </cell>
          <cell r="P211" t="str">
            <v>Air lube</v>
          </cell>
          <cell r="Q211">
            <v>46058</v>
          </cell>
          <cell r="Z211" t="str">
            <v>0</v>
          </cell>
          <cell r="AI211">
            <v>4</v>
          </cell>
        </row>
        <row r="212">
          <cell r="D212" t="str">
            <v>CYBE212310</v>
          </cell>
          <cell r="I212" t="str">
            <v>P1 - Asset will get commissioned within one year</v>
          </cell>
          <cell r="K212">
            <v>45811.229166666701</v>
          </cell>
        </row>
        <row r="213">
          <cell r="D213" t="str">
            <v>BYBK040218</v>
          </cell>
          <cell r="I213" t="str">
            <v>B (Below 100% potential spares purchased)</v>
          </cell>
          <cell r="J213">
            <v>45874.739583333299</v>
          </cell>
          <cell r="K213">
            <v>45807.229166666701</v>
          </cell>
          <cell r="L213">
            <v>45874.652615740699</v>
          </cell>
          <cell r="M213">
            <v>0</v>
          </cell>
          <cell r="Z213" t="str">
            <v>1000</v>
          </cell>
          <cell r="AI213">
            <v>12</v>
          </cell>
        </row>
        <row r="214">
          <cell r="D214" t="str">
            <v>A25V6468</v>
          </cell>
          <cell r="K214">
            <v>45807.229166666701</v>
          </cell>
        </row>
        <row r="215">
          <cell r="D215" t="str">
            <v>BYAS039710</v>
          </cell>
          <cell r="I215" t="str">
            <v>B (Below 100% potential spares purchased)</v>
          </cell>
          <cell r="J215">
            <v>45874.791666666701</v>
          </cell>
          <cell r="K215">
            <v>45807.229166666701</v>
          </cell>
          <cell r="L215">
            <v>46051.567824074104</v>
          </cell>
          <cell r="M215">
            <v>330</v>
          </cell>
          <cell r="N215">
            <v>139</v>
          </cell>
          <cell r="O215">
            <v>191</v>
          </cell>
          <cell r="P215" t="str">
            <v>XD</v>
          </cell>
          <cell r="Q215">
            <v>45874</v>
          </cell>
          <cell r="V215">
            <v>45874</v>
          </cell>
          <cell r="W215">
            <v>45874</v>
          </cell>
          <cell r="Z215" t="str">
            <v>3670</v>
          </cell>
          <cell r="AE215" t="str">
            <v>3760</v>
          </cell>
          <cell r="AF215" t="str">
            <v>3760</v>
          </cell>
          <cell r="AI215">
            <v>1</v>
          </cell>
        </row>
        <row r="216">
          <cell r="D216" t="str">
            <v>BYBT073478</v>
          </cell>
          <cell r="I216" t="str">
            <v>P1 - Asset will get commissioned within one year</v>
          </cell>
        </row>
        <row r="217">
          <cell r="D217" t="str">
            <v>BYBS030219</v>
          </cell>
          <cell r="I217" t="str">
            <v>B (Below 100% potential spares purchased)</v>
          </cell>
          <cell r="J217">
            <v>45882.854166666701</v>
          </cell>
          <cell r="K217">
            <v>45805.229166666701</v>
          </cell>
          <cell r="L217">
            <v>46002.716041666703</v>
          </cell>
          <cell r="M217">
            <v>129</v>
          </cell>
          <cell r="N217">
            <v>66</v>
          </cell>
          <cell r="O217">
            <v>62</v>
          </cell>
          <cell r="P217" t="str">
            <v>Synthetic</v>
          </cell>
          <cell r="Q217">
            <v>45882</v>
          </cell>
          <cell r="V217">
            <v>45882</v>
          </cell>
          <cell r="W217">
            <v>45882</v>
          </cell>
          <cell r="Z217" t="str">
            <v>7911</v>
          </cell>
          <cell r="AE217" t="str">
            <v>7971</v>
          </cell>
          <cell r="AF217" t="str">
            <v>3971</v>
          </cell>
          <cell r="AI217">
            <v>1</v>
          </cell>
        </row>
        <row r="218">
          <cell r="D218" t="str">
            <v>BYAS044775</v>
          </cell>
          <cell r="I218" t="str">
            <v>B (Below 100% potential spares purchased)</v>
          </cell>
          <cell r="J218">
            <v>45805.770833333299</v>
          </cell>
          <cell r="K218">
            <v>45796.229166666701</v>
          </cell>
          <cell r="L218">
            <v>46051.619016203702</v>
          </cell>
          <cell r="M218">
            <v>4134</v>
          </cell>
          <cell r="N218">
            <v>2218</v>
          </cell>
          <cell r="O218">
            <v>1916</v>
          </cell>
          <cell r="P218" t="str">
            <v>Synthetic</v>
          </cell>
          <cell r="Q218">
            <v>45805</v>
          </cell>
          <cell r="V218">
            <v>45805</v>
          </cell>
          <cell r="W218">
            <v>46051</v>
          </cell>
          <cell r="Z218" t="str">
            <v>1867</v>
          </cell>
          <cell r="AE218" t="str">
            <v>1867</v>
          </cell>
          <cell r="AF218" t="str">
            <v>4000</v>
          </cell>
          <cell r="AI218">
            <v>8</v>
          </cell>
        </row>
        <row r="219">
          <cell r="D219" t="str">
            <v>BYAS039931</v>
          </cell>
          <cell r="I219" t="str">
            <v>B (Below 100% potential spares purchased)</v>
          </cell>
          <cell r="J219">
            <v>45838.75</v>
          </cell>
          <cell r="K219">
            <v>45785.229166666701</v>
          </cell>
          <cell r="L219">
            <v>46078.5957291667</v>
          </cell>
          <cell r="M219">
            <v>3655</v>
          </cell>
          <cell r="N219">
            <v>2090</v>
          </cell>
          <cell r="O219">
            <v>1564</v>
          </cell>
          <cell r="P219" t="str">
            <v>Synthetic</v>
          </cell>
          <cell r="Q219">
            <v>45838</v>
          </cell>
          <cell r="V219">
            <v>45838</v>
          </cell>
          <cell r="W219">
            <v>45838</v>
          </cell>
          <cell r="Z219" t="str">
            <v>2346</v>
          </cell>
          <cell r="AE219" t="str">
            <v>2360</v>
          </cell>
          <cell r="AF219" t="str">
            <v>346</v>
          </cell>
          <cell r="AI219">
            <v>8</v>
          </cell>
        </row>
        <row r="220">
          <cell r="D220" t="str">
            <v>BYAT073390</v>
          </cell>
          <cell r="I220" t="str">
            <v>P1 - Asset will get commissioned within one year</v>
          </cell>
        </row>
        <row r="221">
          <cell r="D221" t="str">
            <v>BYAT073389</v>
          </cell>
          <cell r="I221" t="str">
            <v>P1 - Asset will get commissioned within one year</v>
          </cell>
        </row>
        <row r="222">
          <cell r="D222" t="str">
            <v>CYAE662060</v>
          </cell>
          <cell r="I222" t="str">
            <v>P1 - Asset will get commissioned within one year</v>
          </cell>
          <cell r="K222">
            <v>45777.229166666701</v>
          </cell>
        </row>
        <row r="223">
          <cell r="D223" t="str">
            <v>CYAE662055</v>
          </cell>
          <cell r="I223" t="str">
            <v>B (Below 100% potential spares purchased)</v>
          </cell>
          <cell r="J223">
            <v>45969.7055555556</v>
          </cell>
          <cell r="K223">
            <v>45777.229166666701</v>
          </cell>
          <cell r="L223">
            <v>45969.731215277803</v>
          </cell>
          <cell r="M223">
            <v>0</v>
          </cell>
          <cell r="P223" t="str">
            <v>Air lube</v>
          </cell>
          <cell r="Q223">
            <v>45969</v>
          </cell>
          <cell r="Z223" t="str">
            <v>1000</v>
          </cell>
          <cell r="AI223">
            <v>4</v>
          </cell>
        </row>
        <row r="224">
          <cell r="D224" t="str">
            <v>B25V0665</v>
          </cell>
          <cell r="I224" t="str">
            <v>P1 - Asset will get commissioned within one year</v>
          </cell>
          <cell r="K224">
            <v>45776.229166666701</v>
          </cell>
        </row>
        <row r="225">
          <cell r="D225" t="str">
            <v>A25V6371</v>
          </cell>
          <cell r="I225" t="str">
            <v>P1 - Asset will get commissioned within one year</v>
          </cell>
          <cell r="K225">
            <v>45772.229166666701</v>
          </cell>
        </row>
        <row r="226">
          <cell r="D226" t="str">
            <v>25373303</v>
          </cell>
          <cell r="I226" t="str">
            <v>B (Below 100% potential spares purchased)</v>
          </cell>
          <cell r="J226">
            <v>45861.788888888899</v>
          </cell>
          <cell r="K226">
            <v>45772.229166666701</v>
          </cell>
          <cell r="L226">
            <v>45864.449305555601</v>
          </cell>
          <cell r="M226">
            <v>0</v>
          </cell>
          <cell r="AI226">
            <v>12</v>
          </cell>
        </row>
        <row r="227">
          <cell r="D227" t="str">
            <v>BYAS044711</v>
          </cell>
          <cell r="I227" t="str">
            <v>B (Below 100% potential spares purchased)</v>
          </cell>
          <cell r="J227">
            <v>45861.9375</v>
          </cell>
          <cell r="K227">
            <v>45772.229166666701</v>
          </cell>
          <cell r="L227">
            <v>46039.671388888899</v>
          </cell>
          <cell r="M227">
            <v>3777</v>
          </cell>
          <cell r="N227">
            <v>3596</v>
          </cell>
          <cell r="O227">
            <v>181</v>
          </cell>
          <cell r="P227" t="str">
            <v>Synthetic</v>
          </cell>
          <cell r="Q227">
            <v>46039</v>
          </cell>
          <cell r="V227">
            <v>46039</v>
          </cell>
          <cell r="W227">
            <v>46025</v>
          </cell>
          <cell r="Z227" t="str">
            <v>6000</v>
          </cell>
          <cell r="AE227" t="str">
            <v>6000</v>
          </cell>
          <cell r="AF227" t="str">
            <v>1670</v>
          </cell>
          <cell r="AI227">
            <v>12</v>
          </cell>
        </row>
        <row r="228">
          <cell r="D228" t="str">
            <v>CYAE212295</v>
          </cell>
          <cell r="I228" t="str">
            <v>B (Below 100% potential spares purchased)</v>
          </cell>
          <cell r="J228">
            <v>45943</v>
          </cell>
          <cell r="K228">
            <v>45770.229166666701</v>
          </cell>
          <cell r="L228">
            <v>45944.807523148098</v>
          </cell>
          <cell r="M228">
            <v>0</v>
          </cell>
          <cell r="Z228" t="str">
            <v>1000</v>
          </cell>
          <cell r="AI228">
            <v>8</v>
          </cell>
        </row>
        <row r="229">
          <cell r="D229" t="str">
            <v>CYAE553125</v>
          </cell>
          <cell r="I229" t="str">
            <v>P1 - Asset will get commissioned within one year</v>
          </cell>
          <cell r="K229">
            <v>45763.229166666701</v>
          </cell>
        </row>
        <row r="230">
          <cell r="D230" t="str">
            <v>CYAE212289</v>
          </cell>
          <cell r="I230" t="str">
            <v>B (Below 100% potential spares purchased)</v>
          </cell>
          <cell r="J230">
            <v>45791.695833333302</v>
          </cell>
          <cell r="K230">
            <v>45762.229166666701</v>
          </cell>
          <cell r="L230">
            <v>45791.677916666697</v>
          </cell>
          <cell r="M230">
            <v>0</v>
          </cell>
          <cell r="P230" t="str">
            <v>Air lube</v>
          </cell>
          <cell r="Q230">
            <v>45791</v>
          </cell>
          <cell r="Z230" t="str">
            <v>1000</v>
          </cell>
          <cell r="AI230">
            <v>6</v>
          </cell>
        </row>
        <row r="231">
          <cell r="D231" t="str">
            <v>BYAD164973</v>
          </cell>
          <cell r="I231" t="str">
            <v>B (Below 100% potential spares purchased)</v>
          </cell>
          <cell r="J231">
            <v>45766.738194444399</v>
          </cell>
          <cell r="K231">
            <v>45762.229166666701</v>
          </cell>
          <cell r="L231">
            <v>46032.6562962963</v>
          </cell>
          <cell r="M231">
            <v>1508</v>
          </cell>
          <cell r="P231" t="str">
            <v>Air lube Plus</v>
          </cell>
          <cell r="Q231">
            <v>46009</v>
          </cell>
          <cell r="R231">
            <v>46009</v>
          </cell>
          <cell r="S231">
            <v>46009</v>
          </cell>
          <cell r="T231">
            <v>46009</v>
          </cell>
          <cell r="U231">
            <v>46009</v>
          </cell>
          <cell r="V231">
            <v>46032</v>
          </cell>
          <cell r="W231">
            <v>45766</v>
          </cell>
          <cell r="X231">
            <v>46032</v>
          </cell>
          <cell r="Y231">
            <v>45766</v>
          </cell>
          <cell r="Z231" t="str">
            <v>5</v>
          </cell>
          <cell r="AA231" t="str">
            <v>500</v>
          </cell>
          <cell r="AB231" t="str">
            <v>500</v>
          </cell>
          <cell r="AC231" t="str">
            <v>500</v>
          </cell>
          <cell r="AD231" t="str">
            <v>500</v>
          </cell>
          <cell r="AE231" t="str">
            <v>1500</v>
          </cell>
          <cell r="AF231" t="str">
            <v>1000</v>
          </cell>
          <cell r="AG231" t="str">
            <v>1500</v>
          </cell>
          <cell r="AH231" t="str">
            <v>1500</v>
          </cell>
          <cell r="AI231">
            <v>10</v>
          </cell>
        </row>
        <row r="232">
          <cell r="D232" t="str">
            <v>B25V0635</v>
          </cell>
          <cell r="I232" t="str">
            <v>P1 - Asset will get commissioned within one year</v>
          </cell>
          <cell r="K232">
            <v>45755.229166666701</v>
          </cell>
        </row>
        <row r="233">
          <cell r="D233" t="str">
            <v>B25V0633</v>
          </cell>
          <cell r="I233" t="str">
            <v>P1 - Asset will get commissioned within one year</v>
          </cell>
          <cell r="K233">
            <v>45755.229166666701</v>
          </cell>
        </row>
        <row r="234">
          <cell r="D234" t="str">
            <v>BYLS039512</v>
          </cell>
          <cell r="I234" t="str">
            <v>B (Below 100% potential spares purchased)</v>
          </cell>
          <cell r="J234">
            <v>46016.666666666701</v>
          </cell>
          <cell r="K234">
            <v>45751.229166666701</v>
          </cell>
          <cell r="L234">
            <v>46017.6965740741</v>
          </cell>
          <cell r="M234">
            <v>1</v>
          </cell>
          <cell r="N234">
            <v>0</v>
          </cell>
          <cell r="O234">
            <v>1</v>
          </cell>
          <cell r="P234" t="str">
            <v>XD</v>
          </cell>
          <cell r="Q234">
            <v>46015</v>
          </cell>
          <cell r="V234">
            <v>46016</v>
          </cell>
          <cell r="W234">
            <v>46016</v>
          </cell>
          <cell r="Z234" t="str">
            <v>4000</v>
          </cell>
          <cell r="AE234" t="str">
            <v>4000</v>
          </cell>
          <cell r="AF234" t="str">
            <v>4000</v>
          </cell>
          <cell r="AI234">
            <v>5</v>
          </cell>
        </row>
        <row r="235">
          <cell r="D235" t="str">
            <v>CYAE212284</v>
          </cell>
          <cell r="I235" t="str">
            <v>B (Below 100% potential spares purchased)</v>
          </cell>
          <cell r="J235">
            <v>45913.4868055556</v>
          </cell>
          <cell r="K235">
            <v>45751.229166666701</v>
          </cell>
          <cell r="L235">
            <v>45913.473437499997</v>
          </cell>
          <cell r="M235">
            <v>0</v>
          </cell>
          <cell r="AI235">
            <v>5</v>
          </cell>
        </row>
        <row r="236">
          <cell r="D236" t="str">
            <v>CYLE679344</v>
          </cell>
          <cell r="I236" t="str">
            <v>B (Below 100% potential spares purchased)</v>
          </cell>
          <cell r="J236">
            <v>45846.715277777803</v>
          </cell>
          <cell r="K236">
            <v>45747.229166666701</v>
          </cell>
          <cell r="L236">
            <v>46072.520729166703</v>
          </cell>
          <cell r="M236">
            <v>0</v>
          </cell>
          <cell r="P236" t="str">
            <v>Air lube</v>
          </cell>
          <cell r="Q236">
            <v>46072</v>
          </cell>
          <cell r="Z236" t="str">
            <v>0</v>
          </cell>
          <cell r="AI236">
            <v>8</v>
          </cell>
        </row>
        <row r="237">
          <cell r="D237" t="str">
            <v>CYLE679343</v>
          </cell>
          <cell r="I237" t="str">
            <v>P1 - Asset will get commissioned within one year</v>
          </cell>
          <cell r="K237">
            <v>45747.229166666701</v>
          </cell>
        </row>
        <row r="238">
          <cell r="D238" t="str">
            <v>BYLD232534</v>
          </cell>
          <cell r="I238" t="str">
            <v>B (Below 100% potential spares purchased)</v>
          </cell>
          <cell r="J238">
            <v>45750.663194444402</v>
          </cell>
          <cell r="K238">
            <v>45744.229166666701</v>
          </cell>
          <cell r="L238">
            <v>46095.477627314802</v>
          </cell>
          <cell r="M238">
            <v>2142</v>
          </cell>
          <cell r="P238" t="str">
            <v>Air lube Plus</v>
          </cell>
          <cell r="Q238">
            <v>46088</v>
          </cell>
          <cell r="R238">
            <v>46083</v>
          </cell>
          <cell r="S238">
            <v>46083</v>
          </cell>
          <cell r="T238">
            <v>46083</v>
          </cell>
          <cell r="U238">
            <v>46083</v>
          </cell>
          <cell r="V238">
            <v>46083</v>
          </cell>
          <cell r="W238">
            <v>46095</v>
          </cell>
          <cell r="X238">
            <v>46088</v>
          </cell>
          <cell r="Y238">
            <v>45750</v>
          </cell>
          <cell r="Z238" t="str">
            <v>1450</v>
          </cell>
          <cell r="AA238" t="str">
            <v>700</v>
          </cell>
          <cell r="AB238" t="str">
            <v>450</v>
          </cell>
          <cell r="AC238" t="str">
            <v>700</v>
          </cell>
          <cell r="AD238" t="str">
            <v>700</v>
          </cell>
          <cell r="AE238" t="str">
            <v>1450</v>
          </cell>
          <cell r="AF238" t="str">
            <v>1000</v>
          </cell>
          <cell r="AG238" t="str">
            <v>1450</v>
          </cell>
          <cell r="AH238" t="str">
            <v>1450</v>
          </cell>
          <cell r="AI238">
            <v>7</v>
          </cell>
        </row>
        <row r="239">
          <cell r="D239" t="str">
            <v>DYLV400637</v>
          </cell>
          <cell r="I239" t="str">
            <v>B (Below 100% potential spares purchased)</v>
          </cell>
          <cell r="J239">
            <v>45755.464583333298</v>
          </cell>
          <cell r="K239">
            <v>45743.229166666701</v>
          </cell>
          <cell r="L239">
            <v>45765.731967592597</v>
          </cell>
          <cell r="M239">
            <v>0</v>
          </cell>
          <cell r="P239" t="str">
            <v>Air lube</v>
          </cell>
          <cell r="Q239">
            <v>45755</v>
          </cell>
          <cell r="Z239" t="str">
            <v>0</v>
          </cell>
          <cell r="AI239">
            <v>8</v>
          </cell>
        </row>
        <row r="240">
          <cell r="D240" t="str">
            <v>DYLL141323</v>
          </cell>
          <cell r="I240" t="str">
            <v>B (Below 100% potential spares purchased)</v>
          </cell>
          <cell r="J240">
            <v>45922.663888888899</v>
          </cell>
          <cell r="K240">
            <v>45742.229166666701</v>
          </cell>
          <cell r="L240">
            <v>45922.571331018502</v>
          </cell>
          <cell r="M240">
            <v>0</v>
          </cell>
          <cell r="P240" t="str">
            <v>Air lube</v>
          </cell>
          <cell r="Q240">
            <v>45922</v>
          </cell>
          <cell r="Z240" t="str">
            <v>1000</v>
          </cell>
          <cell r="AI240">
            <v>6</v>
          </cell>
        </row>
        <row r="241">
          <cell r="D241" t="str">
            <v>DYLL141322</v>
          </cell>
          <cell r="I241" t="str">
            <v>B (Below 100% potential spares purchased)</v>
          </cell>
          <cell r="J241">
            <v>45925.736111111102</v>
          </cell>
          <cell r="K241">
            <v>45742.229166666701</v>
          </cell>
          <cell r="L241">
            <v>45925.731817129599</v>
          </cell>
          <cell r="M241">
            <v>0</v>
          </cell>
          <cell r="P241" t="str">
            <v>Air lube</v>
          </cell>
          <cell r="Q241">
            <v>45925</v>
          </cell>
          <cell r="Z241" t="str">
            <v>1000</v>
          </cell>
          <cell r="AI241">
            <v>4</v>
          </cell>
        </row>
        <row r="242">
          <cell r="D242" t="str">
            <v>DYLL141321</v>
          </cell>
          <cell r="I242" t="str">
            <v>B (Below 100% potential spares purchased)</v>
          </cell>
          <cell r="J242">
            <v>45924.755555555603</v>
          </cell>
          <cell r="K242">
            <v>45742.229166666701</v>
          </cell>
          <cell r="L242">
            <v>45925.408206018503</v>
          </cell>
          <cell r="M242">
            <v>0</v>
          </cell>
          <cell r="P242" t="str">
            <v>Air lube</v>
          </cell>
          <cell r="Q242">
            <v>45924</v>
          </cell>
          <cell r="Z242" t="str">
            <v>1000</v>
          </cell>
          <cell r="AI242">
            <v>8</v>
          </cell>
        </row>
        <row r="243">
          <cell r="D243" t="str">
            <v>BYLD232523</v>
          </cell>
          <cell r="I243" t="str">
            <v>B (Below 100% potential spares purchased)</v>
          </cell>
          <cell r="J243">
            <v>45752.732638888898</v>
          </cell>
          <cell r="K243">
            <v>45741.229166666701</v>
          </cell>
          <cell r="L243">
            <v>46100.680208333302</v>
          </cell>
          <cell r="M243">
            <v>1200</v>
          </cell>
          <cell r="P243" t="str">
            <v>Air lube Plus</v>
          </cell>
          <cell r="Q243">
            <v>45831</v>
          </cell>
          <cell r="R243">
            <v>45832</v>
          </cell>
          <cell r="S243">
            <v>45832</v>
          </cell>
          <cell r="T243">
            <v>45801</v>
          </cell>
          <cell r="U243">
            <v>45801</v>
          </cell>
          <cell r="V243">
            <v>45752</v>
          </cell>
          <cell r="W243">
            <v>45752</v>
          </cell>
          <cell r="X243">
            <v>45752</v>
          </cell>
          <cell r="Y243">
            <v>45752</v>
          </cell>
          <cell r="Z243" t="str">
            <v>360</v>
          </cell>
          <cell r="AA243" t="str">
            <v>50</v>
          </cell>
          <cell r="AB243" t="str">
            <v>50</v>
          </cell>
          <cell r="AC243" t="str">
            <v>50</v>
          </cell>
          <cell r="AD243" t="str">
            <v>50</v>
          </cell>
          <cell r="AE243" t="str">
            <v>360</v>
          </cell>
          <cell r="AF243" t="str">
            <v>360</v>
          </cell>
          <cell r="AG243" t="str">
            <v>350</v>
          </cell>
          <cell r="AH243" t="str">
            <v>350</v>
          </cell>
          <cell r="AI243">
            <v>1</v>
          </cell>
        </row>
        <row r="244">
          <cell r="D244" t="str">
            <v>CYLE563432</v>
          </cell>
          <cell r="I244" t="str">
            <v>B (Below 100% potential spares purchased)</v>
          </cell>
          <cell r="J244">
            <v>45861.606249999997</v>
          </cell>
          <cell r="K244">
            <v>45741.229166666701</v>
          </cell>
          <cell r="L244">
            <v>45861.669039351902</v>
          </cell>
          <cell r="M244">
            <v>0</v>
          </cell>
          <cell r="N244">
            <v>0</v>
          </cell>
          <cell r="O244">
            <v>0</v>
          </cell>
          <cell r="P244" t="str">
            <v>Air lube</v>
          </cell>
          <cell r="Q244">
            <v>45861</v>
          </cell>
          <cell r="Z244" t="str">
            <v>1000</v>
          </cell>
          <cell r="AI244">
            <v>8</v>
          </cell>
        </row>
        <row r="245">
          <cell r="D245" t="str">
            <v>PYKENC4720</v>
          </cell>
          <cell r="I245" t="str">
            <v>P1 - Asset will get commissioned within one year</v>
          </cell>
          <cell r="K245">
            <v>45741.229166666701</v>
          </cell>
        </row>
        <row r="246">
          <cell r="D246" t="str">
            <v>BYLC376467</v>
          </cell>
          <cell r="I246" t="str">
            <v>B (Below 100% potential spares purchased)</v>
          </cell>
          <cell r="J246">
            <v>45824.8125</v>
          </cell>
          <cell r="K246">
            <v>45741.229166666701</v>
          </cell>
          <cell r="L246">
            <v>46051.5070023148</v>
          </cell>
          <cell r="M246">
            <v>800</v>
          </cell>
          <cell r="P246" t="str">
            <v>XD</v>
          </cell>
          <cell r="Q246">
            <v>45824</v>
          </cell>
          <cell r="V246">
            <v>45824</v>
          </cell>
          <cell r="W246">
            <v>45824</v>
          </cell>
          <cell r="Z246" t="str">
            <v>3200</v>
          </cell>
          <cell r="AE246" t="str">
            <v>3200</v>
          </cell>
          <cell r="AF246" t="str">
            <v>3200</v>
          </cell>
          <cell r="AI246">
            <v>1</v>
          </cell>
        </row>
        <row r="247">
          <cell r="D247" t="str">
            <v>BYLC376417</v>
          </cell>
          <cell r="I247" t="str">
            <v>B (Below 100% potential spares purchased)</v>
          </cell>
          <cell r="J247">
            <v>45855.75</v>
          </cell>
          <cell r="K247">
            <v>45740.229166666701</v>
          </cell>
          <cell r="L247">
            <v>46051.516180555598</v>
          </cell>
          <cell r="M247">
            <v>2</v>
          </cell>
          <cell r="P247" t="str">
            <v>XD</v>
          </cell>
          <cell r="Q247">
            <v>45855</v>
          </cell>
          <cell r="V247">
            <v>45855</v>
          </cell>
          <cell r="W247">
            <v>45855</v>
          </cell>
          <cell r="Z247" t="str">
            <v>3998</v>
          </cell>
          <cell r="AE247" t="str">
            <v>3998</v>
          </cell>
          <cell r="AF247" t="str">
            <v>3998</v>
          </cell>
          <cell r="AI247">
            <v>0</v>
          </cell>
        </row>
        <row r="248">
          <cell r="D248" t="str">
            <v>BYLC376414</v>
          </cell>
          <cell r="I248" t="str">
            <v>B (Below 100% potential spares purchased)</v>
          </cell>
          <cell r="J248">
            <v>45785.729166666701</v>
          </cell>
          <cell r="K248">
            <v>45740.229166666701</v>
          </cell>
          <cell r="L248">
            <v>45997.614409722199</v>
          </cell>
          <cell r="M248">
            <v>797</v>
          </cell>
          <cell r="N248">
            <v>305</v>
          </cell>
          <cell r="O248">
            <v>492</v>
          </cell>
          <cell r="P248" t="str">
            <v>XD</v>
          </cell>
          <cell r="Q248">
            <v>45785</v>
          </cell>
          <cell r="V248">
            <v>45785</v>
          </cell>
          <cell r="W248">
            <v>45785</v>
          </cell>
          <cell r="Z248" t="str">
            <v>2204</v>
          </cell>
          <cell r="AE248" t="str">
            <v>2204</v>
          </cell>
          <cell r="AF248" t="str">
            <v>1204</v>
          </cell>
          <cell r="AI248">
            <v>3</v>
          </cell>
        </row>
        <row r="249">
          <cell r="D249" t="str">
            <v>BYLD201693</v>
          </cell>
          <cell r="I249" t="str">
            <v>B (Below 100% potential spares purchased)</v>
          </cell>
          <cell r="J249">
            <v>45770.569444444402</v>
          </cell>
          <cell r="K249">
            <v>45737.229166666701</v>
          </cell>
          <cell r="L249">
            <v>46067.493784722203</v>
          </cell>
          <cell r="M249">
            <v>1420</v>
          </cell>
          <cell r="P249" t="str">
            <v>Air lube Plus</v>
          </cell>
          <cell r="Q249">
            <v>46065</v>
          </cell>
          <cell r="R249">
            <v>46065</v>
          </cell>
          <cell r="S249">
            <v>46065</v>
          </cell>
          <cell r="T249">
            <v>46065</v>
          </cell>
          <cell r="U249">
            <v>46065</v>
          </cell>
          <cell r="V249">
            <v>45770</v>
          </cell>
          <cell r="W249">
            <v>46065</v>
          </cell>
          <cell r="X249">
            <v>45770</v>
          </cell>
          <cell r="Y249">
            <v>45770</v>
          </cell>
          <cell r="Z249" t="str">
            <v>740</v>
          </cell>
          <cell r="AA249" t="str">
            <v>740</v>
          </cell>
          <cell r="AB249" t="str">
            <v>740</v>
          </cell>
          <cell r="AC249" t="str">
            <v>740</v>
          </cell>
          <cell r="AD249" t="str">
            <v>740</v>
          </cell>
          <cell r="AE249" t="str">
            <v>80</v>
          </cell>
          <cell r="AF249" t="str">
            <v>1000</v>
          </cell>
          <cell r="AG249" t="str">
            <v>80</v>
          </cell>
          <cell r="AH249" t="str">
            <v>1580</v>
          </cell>
          <cell r="AI249">
            <v>2</v>
          </cell>
        </row>
        <row r="250">
          <cell r="D250" t="str">
            <v>BYLD164919</v>
          </cell>
          <cell r="I250" t="str">
            <v>B (Below 100% potential spares purchased)</v>
          </cell>
          <cell r="J250">
            <v>45752.745138888902</v>
          </cell>
          <cell r="K250">
            <v>45736.229166666701</v>
          </cell>
          <cell r="L250">
            <v>46100.683773148201</v>
          </cell>
          <cell r="M250">
            <v>1320</v>
          </cell>
          <cell r="P250" t="str">
            <v>Air lube Plus</v>
          </cell>
          <cell r="Q250">
            <v>46056</v>
          </cell>
          <cell r="R250">
            <v>46056</v>
          </cell>
          <cell r="S250">
            <v>46056</v>
          </cell>
          <cell r="T250">
            <v>46056</v>
          </cell>
          <cell r="U250">
            <v>46056</v>
          </cell>
          <cell r="V250">
            <v>45752</v>
          </cell>
          <cell r="W250">
            <v>45752</v>
          </cell>
          <cell r="X250">
            <v>45752</v>
          </cell>
          <cell r="Y250">
            <v>45752</v>
          </cell>
          <cell r="Z250" t="str">
            <v>460</v>
          </cell>
          <cell r="AA250" t="str">
            <v>460</v>
          </cell>
          <cell r="AB250" t="str">
            <v>460</v>
          </cell>
          <cell r="AC250" t="str">
            <v>460</v>
          </cell>
          <cell r="AD250" t="str">
            <v>460</v>
          </cell>
          <cell r="AE250" t="str">
            <v>1460</v>
          </cell>
          <cell r="AF250" t="str">
            <v>1000</v>
          </cell>
          <cell r="AG250" t="str">
            <v>1460</v>
          </cell>
          <cell r="AH250" t="str">
            <v>2959</v>
          </cell>
          <cell r="AI250">
            <v>1</v>
          </cell>
        </row>
        <row r="251">
          <cell r="D251" t="str">
            <v>BYLD164914</v>
          </cell>
          <cell r="I251" t="str">
            <v>B (Below 100% potential spares purchased)</v>
          </cell>
          <cell r="J251">
            <v>45896.6430555556</v>
          </cell>
          <cell r="K251">
            <v>45733.229166666701</v>
          </cell>
          <cell r="L251">
            <v>46083.708148148202</v>
          </cell>
          <cell r="M251">
            <v>516</v>
          </cell>
          <cell r="P251" t="str">
            <v>Air lube Plus</v>
          </cell>
          <cell r="Q251">
            <v>46083</v>
          </cell>
          <cell r="R251">
            <v>46083</v>
          </cell>
          <cell r="S251">
            <v>46083</v>
          </cell>
          <cell r="T251">
            <v>46083</v>
          </cell>
          <cell r="U251">
            <v>46083</v>
          </cell>
          <cell r="V251">
            <v>45896</v>
          </cell>
          <cell r="W251">
            <v>46083</v>
          </cell>
          <cell r="X251">
            <v>45896</v>
          </cell>
          <cell r="Y251">
            <v>45896</v>
          </cell>
          <cell r="Z251" t="str">
            <v>1500</v>
          </cell>
          <cell r="AA251" t="str">
            <v>750</v>
          </cell>
          <cell r="AB251" t="str">
            <v>500</v>
          </cell>
          <cell r="AC251" t="str">
            <v>750</v>
          </cell>
          <cell r="AD251" t="str">
            <v>750</v>
          </cell>
          <cell r="AE251" t="str">
            <v>1000</v>
          </cell>
          <cell r="AF251" t="str">
            <v>1000</v>
          </cell>
          <cell r="AG251" t="str">
            <v>1000</v>
          </cell>
          <cell r="AH251" t="str">
            <v>2500</v>
          </cell>
          <cell r="AI251">
            <v>8</v>
          </cell>
        </row>
        <row r="252">
          <cell r="D252" t="str">
            <v>BYLC376289</v>
          </cell>
          <cell r="I252" t="str">
            <v>B (Below 100% potential spares purchased)</v>
          </cell>
          <cell r="J252">
            <v>46057.791666666701</v>
          </cell>
          <cell r="K252">
            <v>45728.229166666701</v>
          </cell>
          <cell r="L252">
            <v>46057.740914351903</v>
          </cell>
          <cell r="M252">
            <v>1</v>
          </cell>
          <cell r="N252">
            <v>0</v>
          </cell>
          <cell r="O252">
            <v>1</v>
          </cell>
          <cell r="P252" t="str">
            <v>XD</v>
          </cell>
          <cell r="Q252">
            <v>46057</v>
          </cell>
          <cell r="V252">
            <v>46056</v>
          </cell>
          <cell r="W252">
            <v>46056</v>
          </cell>
          <cell r="Z252" t="str">
            <v>4000</v>
          </cell>
          <cell r="AE252" t="str">
            <v>4000</v>
          </cell>
          <cell r="AF252" t="str">
            <v>4000</v>
          </cell>
          <cell r="AI252">
            <v>4</v>
          </cell>
        </row>
        <row r="253">
          <cell r="D253" t="str">
            <v>BYLC376285</v>
          </cell>
          <cell r="I253" t="str">
            <v>B (Below 100% potential spares purchased)</v>
          </cell>
          <cell r="J253">
            <v>46077.875</v>
          </cell>
          <cell r="K253">
            <v>45728.229166666701</v>
          </cell>
          <cell r="L253">
            <v>46077.7572685185</v>
          </cell>
          <cell r="M253">
            <v>1</v>
          </cell>
          <cell r="N253">
            <v>0</v>
          </cell>
          <cell r="O253">
            <v>1</v>
          </cell>
          <cell r="P253" t="str">
            <v>XD</v>
          </cell>
          <cell r="Q253">
            <v>46077</v>
          </cell>
          <cell r="V253">
            <v>46077</v>
          </cell>
          <cell r="W253">
            <v>46077</v>
          </cell>
          <cell r="Z253" t="str">
            <v>4000</v>
          </cell>
          <cell r="AE253" t="str">
            <v>4000</v>
          </cell>
          <cell r="AF253" t="str">
            <v>4000</v>
          </cell>
          <cell r="AI253">
            <v>6</v>
          </cell>
        </row>
        <row r="254">
          <cell r="D254" t="str">
            <v>BYLD164901</v>
          </cell>
          <cell r="I254" t="str">
            <v>B (Below 100% potential spares purchased)</v>
          </cell>
          <cell r="J254">
            <v>45735.693055555603</v>
          </cell>
          <cell r="K254">
            <v>45727.229166666701</v>
          </cell>
          <cell r="L254">
            <v>46100.562916666699</v>
          </cell>
          <cell r="M254">
            <v>1450</v>
          </cell>
          <cell r="P254" t="str">
            <v>Air lube Plus</v>
          </cell>
          <cell r="Q254">
            <v>45983</v>
          </cell>
          <cell r="R254">
            <v>45983</v>
          </cell>
          <cell r="S254">
            <v>45983</v>
          </cell>
          <cell r="T254">
            <v>45983</v>
          </cell>
          <cell r="U254">
            <v>45983</v>
          </cell>
          <cell r="V254">
            <v>45731</v>
          </cell>
          <cell r="W254">
            <v>45731</v>
          </cell>
          <cell r="X254">
            <v>45731</v>
          </cell>
          <cell r="Y254">
            <v>45731</v>
          </cell>
          <cell r="Z254" t="str">
            <v>50</v>
          </cell>
          <cell r="AA254" t="str">
            <v>410</v>
          </cell>
          <cell r="AB254" t="str">
            <v>410</v>
          </cell>
          <cell r="AC254" t="str">
            <v>410</v>
          </cell>
          <cell r="AD254" t="str">
            <v>410</v>
          </cell>
          <cell r="AE254" t="str">
            <v>50</v>
          </cell>
          <cell r="AF254" t="str">
            <v>50</v>
          </cell>
          <cell r="AG254" t="str">
            <v>50</v>
          </cell>
          <cell r="AH254" t="str">
            <v>1550</v>
          </cell>
          <cell r="AI254">
            <v>4</v>
          </cell>
        </row>
        <row r="255">
          <cell r="D255" t="str">
            <v>B25V0588</v>
          </cell>
          <cell r="I255" t="str">
            <v>P1 - Asset will get commissioned within one year</v>
          </cell>
          <cell r="K255">
            <v>45726.229166666701</v>
          </cell>
        </row>
        <row r="256">
          <cell r="D256" t="str">
            <v>BYLD164891</v>
          </cell>
          <cell r="I256" t="str">
            <v>B (Below 100% potential spares purchased)</v>
          </cell>
          <cell r="J256">
            <v>45782.749305555597</v>
          </cell>
          <cell r="K256">
            <v>45720.229166666701</v>
          </cell>
          <cell r="L256">
            <v>46036.479513888902</v>
          </cell>
          <cell r="M256">
            <v>480</v>
          </cell>
          <cell r="P256" t="str">
            <v>Air lube</v>
          </cell>
          <cell r="Q256">
            <v>45782</v>
          </cell>
          <cell r="R256">
            <v>45782</v>
          </cell>
          <cell r="S256">
            <v>45782</v>
          </cell>
          <cell r="T256">
            <v>45782</v>
          </cell>
          <cell r="U256">
            <v>45782</v>
          </cell>
          <cell r="V256">
            <v>45782</v>
          </cell>
          <cell r="W256">
            <v>45782</v>
          </cell>
          <cell r="X256">
            <v>45782</v>
          </cell>
          <cell r="Y256">
            <v>45782</v>
          </cell>
          <cell r="Z256" t="str">
            <v>20</v>
          </cell>
          <cell r="AA256" t="str">
            <v>20</v>
          </cell>
          <cell r="AB256" t="str">
            <v>20</v>
          </cell>
          <cell r="AC256" t="str">
            <v>20</v>
          </cell>
          <cell r="AD256" t="str">
            <v>20</v>
          </cell>
          <cell r="AE256" t="str">
            <v>1020</v>
          </cell>
          <cell r="AF256" t="str">
            <v>1000</v>
          </cell>
          <cell r="AG256" t="str">
            <v>1020</v>
          </cell>
          <cell r="AH256" t="str">
            <v>2520</v>
          </cell>
          <cell r="AI256">
            <v>1</v>
          </cell>
        </row>
        <row r="257">
          <cell r="D257" t="str">
            <v>BYKT246428</v>
          </cell>
          <cell r="I257" t="str">
            <v>P1 - Asset will get commissioned within one year</v>
          </cell>
        </row>
        <row r="258">
          <cell r="D258" t="str">
            <v>BYKT246427</v>
          </cell>
          <cell r="I258" t="str">
            <v>P1 - Asset will get commissioned within one year</v>
          </cell>
        </row>
        <row r="259">
          <cell r="D259" t="str">
            <v>25329202</v>
          </cell>
          <cell r="I259" t="str">
            <v>B (Below 100% potential spares purchased)</v>
          </cell>
          <cell r="J259">
            <v>45834.663194444402</v>
          </cell>
          <cell r="K259">
            <v>45716.229166666701</v>
          </cell>
          <cell r="L259">
            <v>45835.423437500001</v>
          </cell>
          <cell r="M259">
            <v>0</v>
          </cell>
          <cell r="Z259" t="str">
            <v>1000</v>
          </cell>
          <cell r="AI259">
            <v>8</v>
          </cell>
        </row>
        <row r="260">
          <cell r="D260" t="str">
            <v>BYKS044266</v>
          </cell>
          <cell r="I260" t="str">
            <v>B (Below 100% potential spares purchased)</v>
          </cell>
          <cell r="J260">
            <v>45834.75</v>
          </cell>
          <cell r="K260">
            <v>45716.229166666701</v>
          </cell>
          <cell r="L260">
            <v>46051.547939814802</v>
          </cell>
          <cell r="M260">
            <v>465</v>
          </cell>
          <cell r="P260" t="str">
            <v>XD</v>
          </cell>
          <cell r="Q260">
            <v>45834</v>
          </cell>
          <cell r="V260">
            <v>45834</v>
          </cell>
          <cell r="W260">
            <v>45834</v>
          </cell>
          <cell r="Z260" t="str">
            <v>3535</v>
          </cell>
          <cell r="AE260" t="str">
            <v>3535</v>
          </cell>
          <cell r="AF260" t="str">
            <v>3535</v>
          </cell>
          <cell r="AI260">
            <v>4</v>
          </cell>
        </row>
        <row r="261">
          <cell r="D261" t="str">
            <v>BYKC375893</v>
          </cell>
          <cell r="I261" t="str">
            <v>B (Below 100% potential spares purchased)</v>
          </cell>
          <cell r="J261">
            <v>45855.916666666701</v>
          </cell>
          <cell r="K261">
            <v>45714.229166666701</v>
          </cell>
          <cell r="L261">
            <v>46044.526423611103</v>
          </cell>
          <cell r="M261">
            <v>283</v>
          </cell>
          <cell r="N261">
            <v>74</v>
          </cell>
          <cell r="O261">
            <v>209</v>
          </cell>
          <cell r="P261" t="str">
            <v>XD</v>
          </cell>
          <cell r="Q261">
            <v>46044</v>
          </cell>
          <cell r="V261">
            <v>46044</v>
          </cell>
          <cell r="W261">
            <v>45855</v>
          </cell>
          <cell r="Z261" t="str">
            <v>3000</v>
          </cell>
          <cell r="AE261" t="str">
            <v>3000</v>
          </cell>
          <cell r="AF261" t="str">
            <v>2000</v>
          </cell>
          <cell r="AI261">
            <v>2</v>
          </cell>
        </row>
        <row r="262">
          <cell r="D262" t="str">
            <v>25336002</v>
          </cell>
          <cell r="I262" t="str">
            <v>B (Below 100% potential spares purchased)</v>
          </cell>
          <cell r="J262">
            <v>45855.786111111098</v>
          </cell>
          <cell r="K262">
            <v>45714.229166666701</v>
          </cell>
          <cell r="L262">
            <v>45855.687974537002</v>
          </cell>
          <cell r="M262">
            <v>0</v>
          </cell>
          <cell r="N262">
            <v>0</v>
          </cell>
          <cell r="O262">
            <v>0</v>
          </cell>
          <cell r="Z262" t="str">
            <v>8000</v>
          </cell>
          <cell r="AI262">
            <v>12</v>
          </cell>
        </row>
        <row r="263">
          <cell r="D263" t="str">
            <v>PYJENC4634</v>
          </cell>
          <cell r="I263" t="str">
            <v>P1 - Asset will get commissioned within one year</v>
          </cell>
          <cell r="K263">
            <v>45714.229166666701</v>
          </cell>
        </row>
        <row r="264">
          <cell r="D264" t="str">
            <v>BYKD164879</v>
          </cell>
          <cell r="I264" t="str">
            <v>B (Below 100% potential spares purchased)</v>
          </cell>
          <cell r="J264">
            <v>45720.539583333302</v>
          </cell>
          <cell r="K264">
            <v>45713.229166666701</v>
          </cell>
          <cell r="L264">
            <v>46100.658333333296</v>
          </cell>
          <cell r="M264">
            <v>1475</v>
          </cell>
          <cell r="P264" t="str">
            <v>Air lube Plus</v>
          </cell>
          <cell r="Q264">
            <v>46015</v>
          </cell>
          <cell r="R264">
            <v>46015</v>
          </cell>
          <cell r="S264">
            <v>46015</v>
          </cell>
          <cell r="T264">
            <v>46015</v>
          </cell>
          <cell r="U264">
            <v>46015</v>
          </cell>
          <cell r="V264">
            <v>45720</v>
          </cell>
          <cell r="W264">
            <v>46015</v>
          </cell>
          <cell r="X264">
            <v>45720</v>
          </cell>
          <cell r="Y264">
            <v>45720</v>
          </cell>
          <cell r="Z264" t="str">
            <v>391</v>
          </cell>
          <cell r="AA264" t="str">
            <v>440</v>
          </cell>
          <cell r="AB264" t="str">
            <v>440</v>
          </cell>
          <cell r="AC264" t="str">
            <v>440</v>
          </cell>
          <cell r="AD264" t="str">
            <v>440</v>
          </cell>
          <cell r="AE264" t="str">
            <v>1391</v>
          </cell>
          <cell r="AF264" t="str">
            <v>891</v>
          </cell>
          <cell r="AG264" t="str">
            <v>1391</v>
          </cell>
          <cell r="AH264" t="str">
            <v>1391</v>
          </cell>
          <cell r="AI264">
            <v>1</v>
          </cell>
        </row>
        <row r="265">
          <cell r="D265" t="str">
            <v>CYKE544593</v>
          </cell>
          <cell r="I265" t="str">
            <v>B (Below 100% potential spares purchased)</v>
          </cell>
          <cell r="J265">
            <v>45798</v>
          </cell>
          <cell r="K265">
            <v>45712.229166666701</v>
          </cell>
          <cell r="L265">
            <v>45799.704988425903</v>
          </cell>
          <cell r="M265">
            <v>0</v>
          </cell>
          <cell r="P265" t="str">
            <v>Air lube</v>
          </cell>
          <cell r="Q265">
            <v>45798</v>
          </cell>
          <cell r="Z265" t="str">
            <v>1000</v>
          </cell>
          <cell r="AI265">
            <v>8</v>
          </cell>
        </row>
        <row r="266">
          <cell r="D266" t="str">
            <v>B25V0546</v>
          </cell>
          <cell r="I266" t="str">
            <v>P1 - Asset will get commissioned within one year</v>
          </cell>
          <cell r="K266">
            <v>45708.229166666701</v>
          </cell>
        </row>
        <row r="267">
          <cell r="D267" t="str">
            <v>BYKS039032</v>
          </cell>
          <cell r="I267" t="str">
            <v>B (Below 100% potential spares purchased)</v>
          </cell>
          <cell r="J267">
            <v>45824.8125</v>
          </cell>
          <cell r="K267">
            <v>45708.229166666701</v>
          </cell>
          <cell r="L267">
            <v>46051.538692129601</v>
          </cell>
          <cell r="M267">
            <v>150</v>
          </cell>
          <cell r="P267" t="str">
            <v>XD</v>
          </cell>
          <cell r="Q267">
            <v>45824</v>
          </cell>
          <cell r="V267">
            <v>45824</v>
          </cell>
          <cell r="W267">
            <v>45824</v>
          </cell>
          <cell r="Z267" t="str">
            <v>3850</v>
          </cell>
          <cell r="AE267" t="str">
            <v>3850</v>
          </cell>
          <cell r="AF267" t="str">
            <v>3850</v>
          </cell>
          <cell r="AI267">
            <v>1</v>
          </cell>
        </row>
        <row r="268">
          <cell r="D268" t="str">
            <v>25327401</v>
          </cell>
          <cell r="I268" t="str">
            <v>B (Below 100% potential spares purchased)</v>
          </cell>
          <cell r="J268">
            <v>45780.662499999999</v>
          </cell>
          <cell r="K268">
            <v>45707.229166666701</v>
          </cell>
          <cell r="L268">
            <v>45780.739768518499</v>
          </cell>
          <cell r="M268">
            <v>0</v>
          </cell>
          <cell r="Z268" t="str">
            <v>1000</v>
          </cell>
          <cell r="AI268">
            <v>4</v>
          </cell>
        </row>
        <row r="269">
          <cell r="D269" t="str">
            <v>DYKL141290</v>
          </cell>
          <cell r="I269" t="str">
            <v>P1 - Asset will get commissioned within one year</v>
          </cell>
          <cell r="K269">
            <v>45706.229166666701</v>
          </cell>
        </row>
        <row r="270">
          <cell r="D270" t="str">
            <v>DYKL141289</v>
          </cell>
          <cell r="I270" t="str">
            <v>B (Below 100% potential spares purchased)</v>
          </cell>
          <cell r="J270">
            <v>45838.827083333301</v>
          </cell>
          <cell r="K270">
            <v>45706.229166666701</v>
          </cell>
          <cell r="L270">
            <v>45839.571875000001</v>
          </cell>
          <cell r="M270">
            <v>0</v>
          </cell>
          <cell r="Z270" t="str">
            <v>1000</v>
          </cell>
          <cell r="AI270">
            <v>8</v>
          </cell>
        </row>
        <row r="271">
          <cell r="D271" t="str">
            <v>CYKE661732</v>
          </cell>
          <cell r="I271" t="str">
            <v>B (Below 100% potential spares purchased)</v>
          </cell>
          <cell r="J271">
            <v>45778.797916666699</v>
          </cell>
          <cell r="K271">
            <v>45705.229166666701</v>
          </cell>
          <cell r="L271">
            <v>45940.525717592602</v>
          </cell>
          <cell r="M271">
            <v>1</v>
          </cell>
          <cell r="P271" t="str">
            <v>Air lube</v>
          </cell>
          <cell r="Q271">
            <v>45940</v>
          </cell>
          <cell r="Z271" t="str">
            <v>0</v>
          </cell>
          <cell r="AI271">
            <v>4</v>
          </cell>
        </row>
        <row r="272">
          <cell r="D272" t="str">
            <v>CYKE661733</v>
          </cell>
          <cell r="I272" t="str">
            <v>P1 - Asset will get commissioned within one year</v>
          </cell>
          <cell r="K272">
            <v>45705.229166666701</v>
          </cell>
        </row>
        <row r="273">
          <cell r="D273" t="str">
            <v>CYKE563222</v>
          </cell>
          <cell r="I273" t="str">
            <v>B (Below 100% potential spares purchased)</v>
          </cell>
          <cell r="J273">
            <v>45820.675000000003</v>
          </cell>
          <cell r="K273">
            <v>45705.229166666701</v>
          </cell>
          <cell r="L273">
            <v>45821.5620023148</v>
          </cell>
          <cell r="M273">
            <v>0</v>
          </cell>
          <cell r="P273" t="str">
            <v>Air lube</v>
          </cell>
          <cell r="Q273">
            <v>45820</v>
          </cell>
          <cell r="Z273" t="str">
            <v>1000</v>
          </cell>
          <cell r="AI273">
            <v>8</v>
          </cell>
        </row>
        <row r="274">
          <cell r="D274" t="str">
            <v>CYKE563221</v>
          </cell>
          <cell r="I274" t="str">
            <v>B (Below 100% potential spares purchased)</v>
          </cell>
          <cell r="J274">
            <v>45866.724305555603</v>
          </cell>
          <cell r="K274">
            <v>45705.229166666701</v>
          </cell>
          <cell r="L274">
            <v>45867.431770833296</v>
          </cell>
          <cell r="M274">
            <v>0</v>
          </cell>
          <cell r="Z274" t="str">
            <v>1000</v>
          </cell>
          <cell r="AI274">
            <v>8</v>
          </cell>
        </row>
        <row r="275">
          <cell r="D275" t="str">
            <v>B25V0530</v>
          </cell>
          <cell r="I275" t="str">
            <v>P1 - Asset will get commissioned within one year</v>
          </cell>
          <cell r="K275">
            <v>45702.229166666701</v>
          </cell>
        </row>
        <row r="276">
          <cell r="D276" t="str">
            <v>B25V0531</v>
          </cell>
          <cell r="I276" t="str">
            <v>P1 - Asset will get commissioned within one year</v>
          </cell>
          <cell r="K276">
            <v>45702.229166666701</v>
          </cell>
        </row>
        <row r="277">
          <cell r="D277" t="str">
            <v>B25V1010</v>
          </cell>
          <cell r="I277" t="str">
            <v>P1 - Asset will get commissioned within one year</v>
          </cell>
          <cell r="K277">
            <v>45702.229166666701</v>
          </cell>
        </row>
        <row r="278">
          <cell r="D278" t="str">
            <v>BYJC375787</v>
          </cell>
          <cell r="I278" t="str">
            <v>P1 - Asset will get commissioned within one year</v>
          </cell>
          <cell r="K278">
            <v>45701.229166666701</v>
          </cell>
        </row>
        <row r="279">
          <cell r="D279" t="str">
            <v>A25V6027</v>
          </cell>
          <cell r="I279" t="str">
            <v>P1 - Asset will get commissioned within one year</v>
          </cell>
          <cell r="K279">
            <v>45700.229166666701</v>
          </cell>
        </row>
        <row r="280">
          <cell r="D280" t="str">
            <v>A25V6028</v>
          </cell>
          <cell r="I280" t="str">
            <v>P1 - Asset will get commissioned within one year</v>
          </cell>
          <cell r="K280">
            <v>45700.229166666701</v>
          </cell>
        </row>
        <row r="281">
          <cell r="D281" t="str">
            <v>25321501</v>
          </cell>
          <cell r="I281" t="str">
            <v>B (Below 100% potential spares purchased)</v>
          </cell>
          <cell r="J281">
            <v>45835.684722222199</v>
          </cell>
          <cell r="K281">
            <v>45699.229166666701</v>
          </cell>
          <cell r="L281">
            <v>45835.682951388902</v>
          </cell>
          <cell r="M281">
            <v>0</v>
          </cell>
          <cell r="Z281" t="str">
            <v>1000</v>
          </cell>
          <cell r="AI281">
            <v>8</v>
          </cell>
        </row>
        <row r="282">
          <cell r="D282" t="str">
            <v>24292412</v>
          </cell>
          <cell r="I282" t="str">
            <v>P1 - Asset will get commissioned within one year</v>
          </cell>
          <cell r="K282">
            <v>45709.229166666701</v>
          </cell>
        </row>
        <row r="283">
          <cell r="D283" t="str">
            <v>24280512</v>
          </cell>
          <cell r="I283" t="str">
            <v>P1 - Asset will get commissioned within one year</v>
          </cell>
          <cell r="K283">
            <v>45709.229166666701</v>
          </cell>
        </row>
        <row r="284">
          <cell r="D284" t="str">
            <v>BXHD232326</v>
          </cell>
          <cell r="I284" t="str">
            <v>B (Below 100% potential spares purchased)</v>
          </cell>
          <cell r="J284">
            <v>45750.592361111099</v>
          </cell>
          <cell r="K284">
            <v>45692.229166666701</v>
          </cell>
          <cell r="L284">
            <v>46100.675659722197</v>
          </cell>
          <cell r="M284">
            <v>178</v>
          </cell>
          <cell r="P284" t="str">
            <v>Air lube Plus</v>
          </cell>
          <cell r="Q284">
            <v>46058</v>
          </cell>
          <cell r="R284">
            <v>46057</v>
          </cell>
          <cell r="S284">
            <v>46057</v>
          </cell>
          <cell r="T284">
            <v>46057</v>
          </cell>
          <cell r="U284">
            <v>46057</v>
          </cell>
          <cell r="V284">
            <v>45750</v>
          </cell>
          <cell r="W284">
            <v>45750</v>
          </cell>
          <cell r="X284">
            <v>45750</v>
          </cell>
          <cell r="Y284">
            <v>45750</v>
          </cell>
          <cell r="Z284" t="str">
            <v>322</v>
          </cell>
          <cell r="AA284" t="str">
            <v>322</v>
          </cell>
          <cell r="AB284" t="str">
            <v>322</v>
          </cell>
          <cell r="AC284" t="str">
            <v>322</v>
          </cell>
          <cell r="AD284" t="str">
            <v>322</v>
          </cell>
          <cell r="AE284" t="str">
            <v>1322</v>
          </cell>
          <cell r="AF284" t="str">
            <v>1000</v>
          </cell>
          <cell r="AG284" t="str">
            <v>1322</v>
          </cell>
          <cell r="AH284" t="str">
            <v>1322</v>
          </cell>
          <cell r="AI284">
            <v>1</v>
          </cell>
        </row>
        <row r="285">
          <cell r="D285" t="str">
            <v>BYJT265446</v>
          </cell>
          <cell r="I285" t="str">
            <v>P1 - Asset will get commissioned within one year</v>
          </cell>
        </row>
        <row r="286">
          <cell r="D286" t="str">
            <v>AYJA106455</v>
          </cell>
          <cell r="I286" t="str">
            <v>P1 - Asset will get commissioned within one year</v>
          </cell>
        </row>
        <row r="287">
          <cell r="D287" t="str">
            <v>BYJC375693</v>
          </cell>
          <cell r="I287" t="str">
            <v>B (Below 100% potential spares purchased)</v>
          </cell>
          <cell r="J287">
            <v>45904.916666666701</v>
          </cell>
          <cell r="K287">
            <v>45687.229166666701</v>
          </cell>
          <cell r="L287">
            <v>46051.628356481502</v>
          </cell>
          <cell r="M287">
            <v>285</v>
          </cell>
          <cell r="P287" t="str">
            <v>XD</v>
          </cell>
          <cell r="Q287">
            <v>45904</v>
          </cell>
          <cell r="V287">
            <v>45904</v>
          </cell>
          <cell r="W287">
            <v>45904</v>
          </cell>
          <cell r="Z287" t="str">
            <v>3715</v>
          </cell>
          <cell r="AE287" t="str">
            <v>3715</v>
          </cell>
          <cell r="AF287" t="str">
            <v>3715</v>
          </cell>
          <cell r="AI287">
            <v>4</v>
          </cell>
        </row>
        <row r="288">
          <cell r="D288" t="str">
            <v>25314201</v>
          </cell>
          <cell r="I288" t="str">
            <v>B (Below 100% potential spares purchased)</v>
          </cell>
          <cell r="J288">
            <v>45835.622222222199</v>
          </cell>
          <cell r="K288">
            <v>45687.229166666701</v>
          </cell>
          <cell r="L288">
            <v>45836.7414236111</v>
          </cell>
          <cell r="M288">
            <v>0</v>
          </cell>
          <cell r="Z288" t="str">
            <v>1000</v>
          </cell>
          <cell r="AI288">
            <v>8</v>
          </cell>
        </row>
        <row r="289">
          <cell r="D289" t="str">
            <v>25313501</v>
          </cell>
          <cell r="I289" t="str">
            <v>P1 - Asset will get commissioned within one year</v>
          </cell>
          <cell r="K289">
            <v>45687.229166666701</v>
          </cell>
        </row>
        <row r="290">
          <cell r="D290" t="str">
            <v>SN24TN03715</v>
          </cell>
          <cell r="I290" t="str">
            <v>P1 - Asset will get commissioned within one year</v>
          </cell>
        </row>
        <row r="291">
          <cell r="D291" t="str">
            <v>B25V0504</v>
          </cell>
          <cell r="I291" t="str">
            <v>P1 - Asset will get commissioned within one year</v>
          </cell>
          <cell r="K291">
            <v>45681.229166666701</v>
          </cell>
        </row>
        <row r="292">
          <cell r="D292" t="str">
            <v>B25V0503</v>
          </cell>
          <cell r="I292" t="str">
            <v>P1 - Asset will get commissioned within one year</v>
          </cell>
          <cell r="K292">
            <v>45681.229166666701</v>
          </cell>
        </row>
        <row r="293">
          <cell r="D293" t="str">
            <v>BYJS038729</v>
          </cell>
          <cell r="I293" t="str">
            <v>B (Below 100% potential spares purchased)</v>
          </cell>
          <cell r="J293">
            <v>45804.791666666701</v>
          </cell>
          <cell r="K293">
            <v>45681.229166666701</v>
          </cell>
          <cell r="L293">
            <v>46016.661724537</v>
          </cell>
          <cell r="M293">
            <v>1818</v>
          </cell>
          <cell r="N293">
            <v>727</v>
          </cell>
          <cell r="O293">
            <v>1091</v>
          </cell>
          <cell r="P293" t="str">
            <v>Synthetic</v>
          </cell>
          <cell r="Q293">
            <v>45803</v>
          </cell>
          <cell r="V293">
            <v>45803</v>
          </cell>
          <cell r="W293">
            <v>45803</v>
          </cell>
          <cell r="Z293" t="str">
            <v>4129</v>
          </cell>
          <cell r="AE293" t="str">
            <v>4129</v>
          </cell>
          <cell r="AF293" t="str">
            <v>2129</v>
          </cell>
          <cell r="AI293">
            <v>2</v>
          </cell>
        </row>
        <row r="294">
          <cell r="D294" t="str">
            <v>CYJE563125</v>
          </cell>
          <cell r="I294" t="str">
            <v>B (Below 100% potential spares purchased)</v>
          </cell>
          <cell r="J294">
            <v>45978.640277777798</v>
          </cell>
          <cell r="K294">
            <v>45685.229166666701</v>
          </cell>
          <cell r="L294">
            <v>45979.626539351899</v>
          </cell>
          <cell r="M294">
            <v>0</v>
          </cell>
          <cell r="P294" t="str">
            <v>Air lube</v>
          </cell>
          <cell r="Q294">
            <v>45978</v>
          </cell>
          <cell r="Z294" t="str">
            <v>1000</v>
          </cell>
          <cell r="AI294">
            <v>6</v>
          </cell>
        </row>
        <row r="295">
          <cell r="D295" t="str">
            <v>CYJE544533</v>
          </cell>
          <cell r="I295" t="str">
            <v>B (Below 100% potential spares purchased)</v>
          </cell>
          <cell r="J295">
            <v>45702.574999999997</v>
          </cell>
          <cell r="K295">
            <v>45679.229166666701</v>
          </cell>
          <cell r="L295">
            <v>45703.636921296304</v>
          </cell>
          <cell r="M295">
            <v>0</v>
          </cell>
          <cell r="N295">
            <v>0</v>
          </cell>
          <cell r="O295">
            <v>0</v>
          </cell>
          <cell r="P295" t="str">
            <v>Air lube</v>
          </cell>
          <cell r="Q295">
            <v>45703</v>
          </cell>
          <cell r="Z295" t="str">
            <v>1000</v>
          </cell>
          <cell r="AI295">
            <v>8</v>
          </cell>
        </row>
        <row r="296">
          <cell r="D296" t="str">
            <v>CYJE563102</v>
          </cell>
          <cell r="I296" t="str">
            <v>B (Below 100% potential spares purchased)</v>
          </cell>
          <cell r="J296">
            <v>45983.671527777798</v>
          </cell>
          <cell r="K296">
            <v>45678.229166666701</v>
          </cell>
          <cell r="L296">
            <v>45983.667372685202</v>
          </cell>
          <cell r="M296">
            <v>0</v>
          </cell>
          <cell r="P296" t="str">
            <v>Air lube</v>
          </cell>
          <cell r="Q296">
            <v>45983</v>
          </cell>
          <cell r="Z296" t="str">
            <v>1000</v>
          </cell>
          <cell r="AI296">
            <v>8</v>
          </cell>
        </row>
        <row r="297">
          <cell r="D297" t="str">
            <v>CYJE563101</v>
          </cell>
          <cell r="I297" t="str">
            <v>B (Below 100% potential spares purchased)</v>
          </cell>
          <cell r="J297">
            <v>45978.628472222197</v>
          </cell>
          <cell r="K297">
            <v>45678.229166666701</v>
          </cell>
          <cell r="L297">
            <v>45979.619363425903</v>
          </cell>
          <cell r="M297">
            <v>0</v>
          </cell>
          <cell r="P297" t="str">
            <v>Air lube</v>
          </cell>
          <cell r="Q297">
            <v>45978</v>
          </cell>
          <cell r="Z297" t="str">
            <v>1000</v>
          </cell>
          <cell r="AI297">
            <v>8</v>
          </cell>
        </row>
        <row r="298">
          <cell r="D298" t="str">
            <v>BYJD232405</v>
          </cell>
          <cell r="I298" t="str">
            <v>B (Below 100% potential spares purchased)</v>
          </cell>
          <cell r="J298">
            <v>45679</v>
          </cell>
          <cell r="K298">
            <v>45677.229166666701</v>
          </cell>
          <cell r="L298">
            <v>46095.709606481498</v>
          </cell>
          <cell r="M298">
            <v>2091</v>
          </cell>
          <cell r="P298" t="str">
            <v>Air lube Plus</v>
          </cell>
          <cell r="Q298">
            <v>46095</v>
          </cell>
          <cell r="R298">
            <v>46095</v>
          </cell>
          <cell r="S298">
            <v>45783</v>
          </cell>
          <cell r="T298">
            <v>46095</v>
          </cell>
          <cell r="U298">
            <v>46095</v>
          </cell>
          <cell r="V298">
            <v>46010</v>
          </cell>
          <cell r="X298">
            <v>46010</v>
          </cell>
          <cell r="Z298" t="str">
            <v>500</v>
          </cell>
          <cell r="AA298" t="str">
            <v>500</v>
          </cell>
          <cell r="AB298" t="str">
            <v>500</v>
          </cell>
          <cell r="AC298" t="str">
            <v>500</v>
          </cell>
          <cell r="AD298" t="str">
            <v>500</v>
          </cell>
          <cell r="AE298" t="str">
            <v>1500</v>
          </cell>
          <cell r="AF298" t="str">
            <v>1000</v>
          </cell>
          <cell r="AG298" t="str">
            <v>1500</v>
          </cell>
          <cell r="AH298" t="str">
            <v>3000</v>
          </cell>
          <cell r="AI298">
            <v>8</v>
          </cell>
        </row>
        <row r="299">
          <cell r="D299" t="str">
            <v>DYJL141236</v>
          </cell>
          <cell r="I299" t="str">
            <v>B (Below 100% potential spares purchased)</v>
          </cell>
          <cell r="J299">
            <v>45838.7319444444</v>
          </cell>
          <cell r="K299">
            <v>45675.229166666701</v>
          </cell>
          <cell r="L299">
            <v>45894.716736111099</v>
          </cell>
          <cell r="M299">
            <v>0</v>
          </cell>
          <cell r="P299" t="str">
            <v>Air lube</v>
          </cell>
          <cell r="Q299">
            <v>45894</v>
          </cell>
          <cell r="Z299" t="str">
            <v>0</v>
          </cell>
          <cell r="AI299">
            <v>6</v>
          </cell>
        </row>
        <row r="300">
          <cell r="D300" t="str">
            <v>DYJL141235</v>
          </cell>
          <cell r="I300" t="str">
            <v>B (Below 100% potential spares purchased)</v>
          </cell>
          <cell r="J300">
            <v>45889.7368055556</v>
          </cell>
          <cell r="K300">
            <v>45675.229166666701</v>
          </cell>
          <cell r="L300">
            <v>46067.647418981498</v>
          </cell>
          <cell r="M300">
            <v>0</v>
          </cell>
          <cell r="P300" t="str">
            <v>Air lube</v>
          </cell>
          <cell r="Q300">
            <v>46067</v>
          </cell>
          <cell r="Z300" t="str">
            <v>0</v>
          </cell>
          <cell r="AI300">
            <v>4</v>
          </cell>
        </row>
        <row r="301">
          <cell r="D301" t="str">
            <v>BYJC375628</v>
          </cell>
          <cell r="I301" t="str">
            <v>B (Below 100% potential spares purchased)</v>
          </cell>
          <cell r="J301">
            <v>45820.8125</v>
          </cell>
          <cell r="K301">
            <v>45673.229166666701</v>
          </cell>
          <cell r="L301">
            <v>46051.464432870402</v>
          </cell>
          <cell r="M301">
            <v>2</v>
          </cell>
          <cell r="N301">
            <v>0</v>
          </cell>
          <cell r="O301">
            <v>2</v>
          </cell>
          <cell r="P301" t="str">
            <v>XD</v>
          </cell>
          <cell r="Q301">
            <v>45820</v>
          </cell>
          <cell r="V301">
            <v>45820</v>
          </cell>
          <cell r="W301">
            <v>45820</v>
          </cell>
          <cell r="Z301" t="str">
            <v>3998</v>
          </cell>
          <cell r="AE301" t="str">
            <v>3998</v>
          </cell>
          <cell r="AF301" t="str">
            <v>3998</v>
          </cell>
          <cell r="AI301">
            <v>0</v>
          </cell>
        </row>
        <row r="302">
          <cell r="D302" t="str">
            <v>BYJC375621</v>
          </cell>
          <cell r="I302" t="str">
            <v>B (Below 100% potential spares purchased)</v>
          </cell>
          <cell r="J302">
            <v>45757.8125</v>
          </cell>
          <cell r="K302">
            <v>45673.229166666701</v>
          </cell>
          <cell r="L302">
            <v>45997.539189814801</v>
          </cell>
          <cell r="M302">
            <v>4364</v>
          </cell>
          <cell r="N302">
            <v>2322</v>
          </cell>
          <cell r="O302">
            <v>2042</v>
          </cell>
          <cell r="P302" t="str">
            <v>XD</v>
          </cell>
          <cell r="Q302">
            <v>45997</v>
          </cell>
          <cell r="V302">
            <v>45997</v>
          </cell>
          <cell r="W302">
            <v>45997</v>
          </cell>
          <cell r="Z302" t="str">
            <v>4000</v>
          </cell>
          <cell r="AE302" t="str">
            <v>4000</v>
          </cell>
          <cell r="AF302" t="str">
            <v>4000</v>
          </cell>
          <cell r="AI302">
            <v>8</v>
          </cell>
        </row>
        <row r="303">
          <cell r="D303" t="str">
            <v>BYJC375606</v>
          </cell>
          <cell r="I303" t="str">
            <v>B (Below 100% potential spares purchased)</v>
          </cell>
          <cell r="J303">
            <v>45722.9375</v>
          </cell>
          <cell r="K303">
            <v>45673.229166666701</v>
          </cell>
          <cell r="L303">
            <v>46051.556145833303</v>
          </cell>
          <cell r="M303">
            <v>805</v>
          </cell>
          <cell r="P303" t="str">
            <v>XD</v>
          </cell>
          <cell r="Q303">
            <v>45722</v>
          </cell>
          <cell r="V303">
            <v>45722</v>
          </cell>
          <cell r="W303">
            <v>45722</v>
          </cell>
          <cell r="Z303" t="str">
            <v>3195</v>
          </cell>
          <cell r="AE303" t="str">
            <v>3195</v>
          </cell>
          <cell r="AF303" t="str">
            <v>3195</v>
          </cell>
          <cell r="AI303">
            <v>2</v>
          </cell>
        </row>
        <row r="304">
          <cell r="D304" t="str">
            <v>BXID201595</v>
          </cell>
          <cell r="I304" t="str">
            <v>B (Below 100% potential spares purchased)</v>
          </cell>
          <cell r="J304">
            <v>45787.8</v>
          </cell>
          <cell r="K304">
            <v>45667.229166666701</v>
          </cell>
          <cell r="L304">
            <v>46088.597592592603</v>
          </cell>
          <cell r="M304">
            <v>2132</v>
          </cell>
          <cell r="P304" t="str">
            <v>Air lube Plus</v>
          </cell>
          <cell r="Q304">
            <v>46035</v>
          </cell>
          <cell r="R304">
            <v>46035</v>
          </cell>
          <cell r="S304">
            <v>46035</v>
          </cell>
          <cell r="T304">
            <v>46035</v>
          </cell>
          <cell r="U304">
            <v>46035</v>
          </cell>
          <cell r="V304">
            <v>46035</v>
          </cell>
          <cell r="W304">
            <v>46035</v>
          </cell>
          <cell r="X304">
            <v>46035</v>
          </cell>
          <cell r="Y304">
            <v>46035</v>
          </cell>
          <cell r="Z304" t="str">
            <v>220</v>
          </cell>
          <cell r="AA304" t="str">
            <v>220</v>
          </cell>
          <cell r="AB304" t="str">
            <v>220</v>
          </cell>
          <cell r="AC304" t="str">
            <v>220</v>
          </cell>
          <cell r="AD304" t="str">
            <v>220</v>
          </cell>
          <cell r="AE304" t="str">
            <v>870</v>
          </cell>
          <cell r="AF304" t="str">
            <v>1000</v>
          </cell>
          <cell r="AG304" t="str">
            <v>870</v>
          </cell>
          <cell r="AH304" t="str">
            <v>870</v>
          </cell>
          <cell r="AI304">
            <v>12</v>
          </cell>
        </row>
        <row r="305">
          <cell r="D305" t="str">
            <v>CYJE661555</v>
          </cell>
          <cell r="I305" t="str">
            <v>B (Below 100% potential spares purchased)</v>
          </cell>
          <cell r="J305">
            <v>46089.639583333301</v>
          </cell>
          <cell r="K305">
            <v>45667.229166666701</v>
          </cell>
          <cell r="L305">
            <v>46092.754039351901</v>
          </cell>
          <cell r="M305">
            <v>0</v>
          </cell>
          <cell r="P305" t="str">
            <v>Air lube</v>
          </cell>
          <cell r="Q305">
            <v>46088</v>
          </cell>
          <cell r="Z305" t="str">
            <v>300</v>
          </cell>
          <cell r="AI305">
            <v>4</v>
          </cell>
        </row>
        <row r="306">
          <cell r="D306" t="str">
            <v>DYJL141229</v>
          </cell>
          <cell r="I306" t="str">
            <v>B (Below 100% potential spares purchased)</v>
          </cell>
          <cell r="J306">
            <v>45757.597222222197</v>
          </cell>
          <cell r="K306">
            <v>45667.229166666701</v>
          </cell>
          <cell r="L306">
            <v>46034.486226851899</v>
          </cell>
          <cell r="M306">
            <v>0</v>
          </cell>
          <cell r="P306" t="str">
            <v>Air lube</v>
          </cell>
          <cell r="Q306">
            <v>45757</v>
          </cell>
          <cell r="Z306" t="str">
            <v>0</v>
          </cell>
          <cell r="AI306">
            <v>5</v>
          </cell>
        </row>
        <row r="307">
          <cell r="D307" t="str">
            <v>DYJL361521</v>
          </cell>
          <cell r="I307" t="str">
            <v>P1 - Asset will get commissioned within one year</v>
          </cell>
          <cell r="K307">
            <v>45665.229166666701</v>
          </cell>
        </row>
        <row r="308">
          <cell r="D308" t="str">
            <v>A24V5853</v>
          </cell>
          <cell r="I308" t="str">
            <v>P1 - Asset will get commissioned within one year</v>
          </cell>
          <cell r="K308">
            <v>45663.229166666701</v>
          </cell>
        </row>
        <row r="309">
          <cell r="D309" t="str">
            <v>A24V5852</v>
          </cell>
          <cell r="I309" t="str">
            <v>P1 - Asset will get commissioned within one year</v>
          </cell>
          <cell r="K309">
            <v>45663.229166666701</v>
          </cell>
        </row>
        <row r="310">
          <cell r="D310" t="str">
            <v>BXIC375528</v>
          </cell>
          <cell r="I310" t="str">
            <v>B (Below 100% potential spares purchased)</v>
          </cell>
          <cell r="J310">
            <v>45695.770833333299</v>
          </cell>
          <cell r="K310">
            <v>45663.229166666701</v>
          </cell>
          <cell r="L310">
            <v>46051.5530208333</v>
          </cell>
          <cell r="M310">
            <v>1000</v>
          </cell>
          <cell r="N310">
            <v>1000</v>
          </cell>
          <cell r="P310" t="str">
            <v>XD</v>
          </cell>
          <cell r="Q310">
            <v>45695</v>
          </cell>
          <cell r="V310">
            <v>45695</v>
          </cell>
          <cell r="W310">
            <v>45695</v>
          </cell>
          <cell r="Z310" t="str">
            <v>3000</v>
          </cell>
          <cell r="AE310" t="str">
            <v>3000</v>
          </cell>
          <cell r="AF310" t="str">
            <v>3000</v>
          </cell>
          <cell r="AI310">
            <v>2</v>
          </cell>
        </row>
        <row r="311">
          <cell r="D311" t="str">
            <v>CXIK010277</v>
          </cell>
          <cell r="I311" t="str">
            <v>B (Below 100% potential spares purchased)</v>
          </cell>
          <cell r="J311">
            <v>46088</v>
          </cell>
          <cell r="K311">
            <v>45663.229166666701</v>
          </cell>
          <cell r="L311">
            <v>46092.754525463002</v>
          </cell>
          <cell r="M311">
            <v>0</v>
          </cell>
          <cell r="P311" t="str">
            <v>Air lube</v>
          </cell>
          <cell r="Q311">
            <v>46088</v>
          </cell>
          <cell r="Z311" t="str">
            <v>1000</v>
          </cell>
          <cell r="AI311">
            <v>4</v>
          </cell>
        </row>
        <row r="312">
          <cell r="D312" t="str">
            <v>24297812</v>
          </cell>
          <cell r="I312" t="str">
            <v>B (Below 100% potential spares purchased)</v>
          </cell>
          <cell r="J312">
            <v>45685.806250000001</v>
          </cell>
          <cell r="K312">
            <v>45657.229166666701</v>
          </cell>
          <cell r="L312">
            <v>45685.709745370397</v>
          </cell>
          <cell r="M312">
            <v>0</v>
          </cell>
          <cell r="Z312" t="str">
            <v>1000</v>
          </cell>
          <cell r="AI312">
            <v>8</v>
          </cell>
        </row>
        <row r="313">
          <cell r="D313" t="str">
            <v>BXIS038530</v>
          </cell>
          <cell r="I313" t="str">
            <v>B (Below 100% potential spares purchased)</v>
          </cell>
          <cell r="J313">
            <v>45685.833333333299</v>
          </cell>
          <cell r="K313">
            <v>45657.229166666701</v>
          </cell>
          <cell r="L313">
            <v>46100.672361111101</v>
          </cell>
          <cell r="M313">
            <v>650</v>
          </cell>
          <cell r="P313" t="str">
            <v>Synthetic</v>
          </cell>
          <cell r="Q313">
            <v>45685</v>
          </cell>
          <cell r="R313">
            <v>45685</v>
          </cell>
          <cell r="S313">
            <v>45685</v>
          </cell>
          <cell r="T313">
            <v>45685</v>
          </cell>
          <cell r="U313">
            <v>45685</v>
          </cell>
          <cell r="V313">
            <v>45685</v>
          </cell>
          <cell r="W313">
            <v>45685</v>
          </cell>
          <cell r="X313">
            <v>45685</v>
          </cell>
          <cell r="Y313">
            <v>45685</v>
          </cell>
          <cell r="Z313" t="str">
            <v>100</v>
          </cell>
          <cell r="AA313" t="str">
            <v>100</v>
          </cell>
          <cell r="AB313" t="str">
            <v>100</v>
          </cell>
          <cell r="AC313" t="str">
            <v>100</v>
          </cell>
          <cell r="AD313" t="str">
            <v>100</v>
          </cell>
          <cell r="AE313" t="str">
            <v>1100</v>
          </cell>
          <cell r="AF313" t="str">
            <v>1000</v>
          </cell>
          <cell r="AG313" t="str">
            <v>1100</v>
          </cell>
          <cell r="AH313" t="str">
            <v>2600</v>
          </cell>
          <cell r="AI313">
            <v>4</v>
          </cell>
        </row>
        <row r="314">
          <cell r="D314" t="str">
            <v>CXIE181241</v>
          </cell>
          <cell r="I314" t="str">
            <v>P1 - Asset will get commissioned within one year</v>
          </cell>
          <cell r="K314">
            <v>45657.229166666701</v>
          </cell>
        </row>
        <row r="315">
          <cell r="D315" t="str">
            <v>BXHD164701</v>
          </cell>
          <cell r="I315" t="str">
            <v>B (Below 100% potential spares purchased)</v>
          </cell>
          <cell r="J315">
            <v>45698.707638888904</v>
          </cell>
          <cell r="K315">
            <v>45657.229166666701</v>
          </cell>
          <cell r="L315">
            <v>46100.524097222202</v>
          </cell>
          <cell r="M315">
            <v>2536</v>
          </cell>
          <cell r="P315" t="str">
            <v>Air lube Plus</v>
          </cell>
          <cell r="Q315">
            <v>46036</v>
          </cell>
          <cell r="R315">
            <v>46036</v>
          </cell>
          <cell r="S315">
            <v>46036</v>
          </cell>
          <cell r="T315">
            <v>46036</v>
          </cell>
          <cell r="U315">
            <v>46036</v>
          </cell>
          <cell r="V315">
            <v>46036</v>
          </cell>
          <cell r="W315">
            <v>46036</v>
          </cell>
          <cell r="X315">
            <v>46036</v>
          </cell>
          <cell r="Y315">
            <v>46036</v>
          </cell>
          <cell r="Z315" t="str">
            <v>439</v>
          </cell>
          <cell r="AA315" t="str">
            <v>439</v>
          </cell>
          <cell r="AB315" t="str">
            <v>439</v>
          </cell>
          <cell r="AC315" t="str">
            <v>439</v>
          </cell>
          <cell r="AD315" t="str">
            <v>439</v>
          </cell>
          <cell r="AE315" t="str">
            <v>1439</v>
          </cell>
          <cell r="AF315" t="str">
            <v>939</v>
          </cell>
          <cell r="AG315" t="str">
            <v>1439</v>
          </cell>
          <cell r="AH315" t="str">
            <v>2939</v>
          </cell>
          <cell r="AI315">
            <v>4</v>
          </cell>
        </row>
        <row r="316">
          <cell r="D316" t="str">
            <v>CXIE661501</v>
          </cell>
          <cell r="I316" t="str">
            <v>B (Below 100% potential spares purchased)</v>
          </cell>
          <cell r="J316">
            <v>45709.646527777797</v>
          </cell>
          <cell r="K316">
            <v>45656.229166666701</v>
          </cell>
          <cell r="L316">
            <v>45862.711898148104</v>
          </cell>
          <cell r="M316">
            <v>0</v>
          </cell>
          <cell r="P316" t="str">
            <v>Air lube</v>
          </cell>
          <cell r="Q316">
            <v>45709</v>
          </cell>
          <cell r="Z316" t="str">
            <v>0</v>
          </cell>
          <cell r="AI316">
            <v>11</v>
          </cell>
        </row>
        <row r="317">
          <cell r="D317" t="str">
            <v>24287112</v>
          </cell>
          <cell r="I317" t="str">
            <v>B (Below 100% potential spares purchased)</v>
          </cell>
          <cell r="J317">
            <v>45978.663194444402</v>
          </cell>
          <cell r="K317">
            <v>45673.229166666701</v>
          </cell>
          <cell r="L317">
            <v>45979.6411226852</v>
          </cell>
          <cell r="M317">
            <v>0</v>
          </cell>
          <cell r="Z317" t="str">
            <v>1000</v>
          </cell>
          <cell r="AI317">
            <v>6</v>
          </cell>
        </row>
        <row r="318">
          <cell r="D318" t="str">
            <v>CXIE678971</v>
          </cell>
          <cell r="I318" t="str">
            <v>B (Below 100% potential spares purchased)</v>
          </cell>
          <cell r="J318">
            <v>45763.573611111096</v>
          </cell>
          <cell r="K318">
            <v>45652.229166666701</v>
          </cell>
          <cell r="L318">
            <v>45763.721631944398</v>
          </cell>
          <cell r="M318">
            <v>0</v>
          </cell>
          <cell r="P318" t="str">
            <v>Air lube</v>
          </cell>
          <cell r="Q318">
            <v>45763</v>
          </cell>
          <cell r="Z318" t="str">
            <v>1000</v>
          </cell>
          <cell r="AI318">
            <v>8</v>
          </cell>
        </row>
        <row r="319">
          <cell r="D319" t="str">
            <v>CXIE711560</v>
          </cell>
          <cell r="I319" t="str">
            <v>B (Below 100% potential spares purchased)</v>
          </cell>
          <cell r="J319">
            <v>45779.496527777803</v>
          </cell>
          <cell r="K319">
            <v>45652.229166666701</v>
          </cell>
          <cell r="L319">
            <v>45779.661874999998</v>
          </cell>
          <cell r="M319">
            <v>0</v>
          </cell>
          <cell r="P319" t="str">
            <v>Air lube</v>
          </cell>
          <cell r="Q319">
            <v>45779</v>
          </cell>
          <cell r="Z319" t="str">
            <v>1000</v>
          </cell>
          <cell r="AI319">
            <v>8</v>
          </cell>
        </row>
        <row r="320">
          <cell r="D320" t="str">
            <v>CXIE678970</v>
          </cell>
          <cell r="I320" t="str">
            <v>B (Below 100% potential spares purchased)</v>
          </cell>
          <cell r="J320">
            <v>46024.681944444397</v>
          </cell>
          <cell r="K320">
            <v>45652.229166666701</v>
          </cell>
          <cell r="L320">
            <v>46024.675219907404</v>
          </cell>
          <cell r="M320">
            <v>0</v>
          </cell>
          <cell r="P320" t="str">
            <v>Air lube</v>
          </cell>
          <cell r="Q320">
            <v>46024</v>
          </cell>
          <cell r="Z320" t="str">
            <v>1000</v>
          </cell>
          <cell r="AI320">
            <v>8</v>
          </cell>
        </row>
        <row r="321">
          <cell r="D321" t="str">
            <v>BXID164764</v>
          </cell>
          <cell r="I321" t="str">
            <v>B (Below 100% potential spares purchased)</v>
          </cell>
          <cell r="J321">
            <v>45671.509722222203</v>
          </cell>
          <cell r="K321">
            <v>45650.229166666701</v>
          </cell>
          <cell r="L321">
            <v>46100.533599536997</v>
          </cell>
          <cell r="M321">
            <v>2045</v>
          </cell>
          <cell r="P321" t="str">
            <v>Air lube Plus</v>
          </cell>
          <cell r="Q321">
            <v>46096</v>
          </cell>
          <cell r="R321">
            <v>46097</v>
          </cell>
          <cell r="S321">
            <v>46097</v>
          </cell>
          <cell r="T321">
            <v>46097</v>
          </cell>
          <cell r="U321">
            <v>46097</v>
          </cell>
          <cell r="V321">
            <v>46025</v>
          </cell>
          <cell r="W321">
            <v>46025</v>
          </cell>
          <cell r="X321">
            <v>46025</v>
          </cell>
          <cell r="Y321">
            <v>45671</v>
          </cell>
          <cell r="Z321" t="str">
            <v>740</v>
          </cell>
          <cell r="AA321" t="str">
            <v>740</v>
          </cell>
          <cell r="AB321" t="str">
            <v>490</v>
          </cell>
          <cell r="AC321" t="str">
            <v>740</v>
          </cell>
          <cell r="AD321" t="str">
            <v>740</v>
          </cell>
          <cell r="AE321" t="str">
            <v>960</v>
          </cell>
          <cell r="AF321" t="str">
            <v>735</v>
          </cell>
          <cell r="AG321" t="str">
            <v>960</v>
          </cell>
          <cell r="AH321" t="str">
            <v>960</v>
          </cell>
          <cell r="AI321">
            <v>4</v>
          </cell>
        </row>
        <row r="322">
          <cell r="D322" t="str">
            <v>DXIL141182</v>
          </cell>
          <cell r="I322" t="str">
            <v>P1 - Asset will get commissioned within one year</v>
          </cell>
          <cell r="K322">
            <v>45646.229166666701</v>
          </cell>
        </row>
        <row r="323">
          <cell r="D323" t="str">
            <v>A24V5751</v>
          </cell>
          <cell r="I323" t="str">
            <v>P1 - Asset will get commissioned within one year</v>
          </cell>
          <cell r="K323">
            <v>45644.229166666701</v>
          </cell>
        </row>
        <row r="324">
          <cell r="D324" t="str">
            <v>SN24TN03990</v>
          </cell>
          <cell r="I324" t="str">
            <v>B (Below 100% potential spares purchased)</v>
          </cell>
          <cell r="J324">
            <v>45675.636805555601</v>
          </cell>
          <cell r="K324">
            <v>45644.229166666701</v>
          </cell>
          <cell r="L324">
            <v>45675.475763888899</v>
          </cell>
          <cell r="M324">
            <v>0</v>
          </cell>
          <cell r="Z324" t="str">
            <v>1000</v>
          </cell>
          <cell r="AI324">
            <v>8</v>
          </cell>
        </row>
        <row r="325">
          <cell r="D325" t="str">
            <v>BXIS038394</v>
          </cell>
          <cell r="I325" t="str">
            <v>B (Below 100% potential spares purchased)</v>
          </cell>
          <cell r="J325">
            <v>45675.729166666701</v>
          </cell>
          <cell r="K325">
            <v>45644.229166666701</v>
          </cell>
          <cell r="L325">
            <v>46051.532256944403</v>
          </cell>
          <cell r="M325">
            <v>1485</v>
          </cell>
          <cell r="O325">
            <v>1485</v>
          </cell>
          <cell r="P325" t="str">
            <v>XD</v>
          </cell>
          <cell r="Q325">
            <v>46028</v>
          </cell>
          <cell r="V325">
            <v>46028</v>
          </cell>
          <cell r="W325">
            <v>46028</v>
          </cell>
          <cell r="Z325" t="str">
            <v>3897</v>
          </cell>
          <cell r="AE325" t="str">
            <v>3897</v>
          </cell>
          <cell r="AF325" t="str">
            <v>3897</v>
          </cell>
          <cell r="AI325">
            <v>2</v>
          </cell>
        </row>
        <row r="326">
          <cell r="D326" t="str">
            <v>BXID164748</v>
          </cell>
          <cell r="I326" t="str">
            <v>B (Below 100% potential spares purchased)</v>
          </cell>
          <cell r="J326">
            <v>45654.652083333298</v>
          </cell>
          <cell r="K326">
            <v>45639.229166666701</v>
          </cell>
          <cell r="L326">
            <v>46099.723912037</v>
          </cell>
          <cell r="M326">
            <v>330</v>
          </cell>
          <cell r="P326" t="str">
            <v>Air lube</v>
          </cell>
          <cell r="Q326">
            <v>45654</v>
          </cell>
          <cell r="R326">
            <v>45654</v>
          </cell>
          <cell r="S326">
            <v>45654</v>
          </cell>
          <cell r="T326">
            <v>45654</v>
          </cell>
          <cell r="U326">
            <v>45654</v>
          </cell>
          <cell r="V326">
            <v>45654</v>
          </cell>
          <cell r="W326">
            <v>45654</v>
          </cell>
          <cell r="X326">
            <v>45654</v>
          </cell>
          <cell r="Y326">
            <v>45654</v>
          </cell>
          <cell r="Z326" t="str">
            <v>170</v>
          </cell>
          <cell r="AA326" t="str">
            <v>170</v>
          </cell>
          <cell r="AB326" t="str">
            <v>170</v>
          </cell>
          <cell r="AC326" t="str">
            <v>170</v>
          </cell>
          <cell r="AD326" t="str">
            <v>170</v>
          </cell>
          <cell r="AE326" t="str">
            <v>1170</v>
          </cell>
          <cell r="AF326" t="str">
            <v>1000</v>
          </cell>
          <cell r="AG326" t="str">
            <v>1170</v>
          </cell>
          <cell r="AH326" t="str">
            <v>1170</v>
          </cell>
          <cell r="AI326">
            <v>0</v>
          </cell>
        </row>
        <row r="327">
          <cell r="D327" t="str">
            <v>24276412</v>
          </cell>
          <cell r="I327" t="str">
            <v>P1 - Asset will get commissioned within one year</v>
          </cell>
          <cell r="K327">
            <v>45639.229166666701</v>
          </cell>
        </row>
        <row r="328">
          <cell r="D328" t="str">
            <v>24276112</v>
          </cell>
          <cell r="I328" t="str">
            <v>B (Below 100% potential spares purchased)</v>
          </cell>
          <cell r="J328">
            <v>45791.689583333296</v>
          </cell>
          <cell r="K328">
            <v>45639.229166666701</v>
          </cell>
          <cell r="L328">
            <v>45791.678368055596</v>
          </cell>
          <cell r="M328">
            <v>0</v>
          </cell>
          <cell r="Z328" t="str">
            <v>1000</v>
          </cell>
          <cell r="AI328">
            <v>8</v>
          </cell>
        </row>
        <row r="329">
          <cell r="D329" t="str">
            <v>24277812</v>
          </cell>
          <cell r="I329" t="str">
            <v>B (Below 100% potential spares purchased)</v>
          </cell>
          <cell r="J329">
            <v>45983.75</v>
          </cell>
          <cell r="K329">
            <v>45642.229166666701</v>
          </cell>
          <cell r="L329">
            <v>45983.745856481502</v>
          </cell>
          <cell r="M329">
            <v>0</v>
          </cell>
          <cell r="Z329" t="str">
            <v>1000</v>
          </cell>
          <cell r="AI329">
            <v>8</v>
          </cell>
        </row>
        <row r="330">
          <cell r="D330" t="str">
            <v>CXIE562902</v>
          </cell>
          <cell r="I330" t="str">
            <v>P1 - Asset will get commissioned within one year</v>
          </cell>
          <cell r="K330">
            <v>45638.229166666701</v>
          </cell>
        </row>
        <row r="331">
          <cell r="D331" t="str">
            <v>BXID164737</v>
          </cell>
          <cell r="I331" t="str">
            <v>B (Below 100% potential spares purchased)</v>
          </cell>
          <cell r="J331">
            <v>45668.660416666702</v>
          </cell>
          <cell r="K331">
            <v>45637.229166666701</v>
          </cell>
          <cell r="L331">
            <v>46099.728078703702</v>
          </cell>
          <cell r="M331">
            <v>1796</v>
          </cell>
          <cell r="P331" t="str">
            <v>Air lube Plus</v>
          </cell>
          <cell r="Q331">
            <v>46009</v>
          </cell>
          <cell r="R331">
            <v>46009</v>
          </cell>
          <cell r="S331">
            <v>46009</v>
          </cell>
          <cell r="T331">
            <v>46009</v>
          </cell>
          <cell r="U331">
            <v>46009</v>
          </cell>
          <cell r="V331">
            <v>46009</v>
          </cell>
          <cell r="W331">
            <v>46009</v>
          </cell>
          <cell r="X331">
            <v>46009</v>
          </cell>
          <cell r="Y331">
            <v>46009</v>
          </cell>
          <cell r="Z331" t="str">
            <v>399</v>
          </cell>
          <cell r="AA331" t="str">
            <v>399</v>
          </cell>
          <cell r="AB331" t="str">
            <v>399</v>
          </cell>
          <cell r="AC331" t="str">
            <v>399</v>
          </cell>
          <cell r="AD331" t="str">
            <v>399</v>
          </cell>
          <cell r="AE331" t="str">
            <v>1149</v>
          </cell>
          <cell r="AF331" t="str">
            <v>734</v>
          </cell>
          <cell r="AG331" t="str">
            <v>1149</v>
          </cell>
          <cell r="AH331" t="str">
            <v>1149</v>
          </cell>
          <cell r="AI331">
            <v>4</v>
          </cell>
        </row>
        <row r="332">
          <cell r="D332" t="str">
            <v>BXIC375236</v>
          </cell>
          <cell r="I332" t="str">
            <v>B (Below 100% potential spares purchased)</v>
          </cell>
          <cell r="J332">
            <v>45920.791666666701</v>
          </cell>
          <cell r="K332">
            <v>45637.229166666701</v>
          </cell>
          <cell r="L332">
            <v>46051.631574074097</v>
          </cell>
          <cell r="M332">
            <v>260</v>
          </cell>
          <cell r="P332" t="str">
            <v>XD</v>
          </cell>
          <cell r="Q332">
            <v>45920</v>
          </cell>
          <cell r="V332">
            <v>45920</v>
          </cell>
          <cell r="W332">
            <v>45920</v>
          </cell>
          <cell r="Z332" t="str">
            <v>3740</v>
          </cell>
          <cell r="AE332" t="str">
            <v>3740</v>
          </cell>
          <cell r="AF332" t="str">
            <v>3740</v>
          </cell>
          <cell r="AI332">
            <v>2</v>
          </cell>
        </row>
        <row r="333">
          <cell r="D333" t="str">
            <v>BXIC375196</v>
          </cell>
          <cell r="I333" t="str">
            <v>B (Below 100% potential spares purchased)</v>
          </cell>
          <cell r="J333">
            <v>45835.333333333299</v>
          </cell>
          <cell r="K333">
            <v>45637.229166666701</v>
          </cell>
          <cell r="L333">
            <v>46051.4691087963</v>
          </cell>
          <cell r="M333">
            <v>15</v>
          </cell>
          <cell r="P333" t="str">
            <v>XD</v>
          </cell>
          <cell r="Q333">
            <v>45834</v>
          </cell>
          <cell r="V333">
            <v>45834</v>
          </cell>
          <cell r="W333">
            <v>45834</v>
          </cell>
          <cell r="Z333" t="str">
            <v>3985</v>
          </cell>
          <cell r="AE333" t="str">
            <v>3985</v>
          </cell>
          <cell r="AF333" t="str">
            <v>3985</v>
          </cell>
          <cell r="AI333">
            <v>1</v>
          </cell>
        </row>
        <row r="334">
          <cell r="D334" t="str">
            <v>DXHL141181</v>
          </cell>
          <cell r="I334" t="str">
            <v>B (Below 100% potential spares purchased)</v>
          </cell>
          <cell r="J334">
            <v>45866.824305555601</v>
          </cell>
          <cell r="K334">
            <v>45637.229166666701</v>
          </cell>
          <cell r="L334">
            <v>45867.568587962996</v>
          </cell>
          <cell r="M334">
            <v>0</v>
          </cell>
          <cell r="P334" t="str">
            <v>Air lube</v>
          </cell>
          <cell r="Q334">
            <v>45866</v>
          </cell>
          <cell r="Z334" t="str">
            <v>1000</v>
          </cell>
          <cell r="AI334">
            <v>8</v>
          </cell>
        </row>
        <row r="335">
          <cell r="D335" t="str">
            <v>CXIE661399</v>
          </cell>
          <cell r="I335" t="str">
            <v>B (Below 100% potential spares purchased)</v>
          </cell>
          <cell r="J335">
            <v>45745.474999999999</v>
          </cell>
          <cell r="K335">
            <v>45637.229166666701</v>
          </cell>
          <cell r="L335">
            <v>45745.446712962999</v>
          </cell>
          <cell r="M335">
            <v>0</v>
          </cell>
          <cell r="P335" t="str">
            <v>Air lube</v>
          </cell>
          <cell r="Q335">
            <v>45744</v>
          </cell>
          <cell r="Z335" t="str">
            <v>1000</v>
          </cell>
          <cell r="AI335">
            <v>8</v>
          </cell>
        </row>
        <row r="336">
          <cell r="D336" t="str">
            <v>BXHD232312</v>
          </cell>
          <cell r="I336" t="str">
            <v>B (Below 100% potential spares purchased)</v>
          </cell>
          <cell r="J336">
            <v>45656.914583333302</v>
          </cell>
          <cell r="K336">
            <v>45631.229166666701</v>
          </cell>
          <cell r="L336">
            <v>46100.558912036999</v>
          </cell>
          <cell r="M336">
            <v>2409</v>
          </cell>
          <cell r="P336" t="str">
            <v>Air lube Plus</v>
          </cell>
          <cell r="Q336">
            <v>46079</v>
          </cell>
          <cell r="R336">
            <v>46079</v>
          </cell>
          <cell r="S336">
            <v>46079</v>
          </cell>
          <cell r="T336">
            <v>46079</v>
          </cell>
          <cell r="U336">
            <v>46079</v>
          </cell>
          <cell r="V336">
            <v>45986</v>
          </cell>
          <cell r="W336">
            <v>45986</v>
          </cell>
          <cell r="X336">
            <v>45986</v>
          </cell>
          <cell r="Y336">
            <v>45986</v>
          </cell>
          <cell r="Z336" t="str">
            <v>353</v>
          </cell>
          <cell r="AA336" t="str">
            <v>353</v>
          </cell>
          <cell r="AB336" t="str">
            <v>353</v>
          </cell>
          <cell r="AC336" t="str">
            <v>353</v>
          </cell>
          <cell r="AD336" t="str">
            <v>353</v>
          </cell>
          <cell r="AE336" t="str">
            <v>1353</v>
          </cell>
          <cell r="AF336" t="str">
            <v>853</v>
          </cell>
          <cell r="AG336" t="str">
            <v>1353</v>
          </cell>
          <cell r="AH336" t="str">
            <v>1353</v>
          </cell>
          <cell r="AI336">
            <v>1</v>
          </cell>
        </row>
        <row r="337">
          <cell r="D337" t="str">
            <v>CXHE711535</v>
          </cell>
          <cell r="I337" t="str">
            <v>B (Below 100% potential spares purchased)</v>
          </cell>
          <cell r="J337">
            <v>45709.718055555597</v>
          </cell>
          <cell r="K337">
            <v>45626.229166666701</v>
          </cell>
          <cell r="L337">
            <v>45709.639629629601</v>
          </cell>
          <cell r="M337">
            <v>0</v>
          </cell>
          <cell r="P337" t="str">
            <v>Air lube</v>
          </cell>
          <cell r="Q337">
            <v>45709</v>
          </cell>
          <cell r="Z337" t="str">
            <v>1000</v>
          </cell>
          <cell r="AI337">
            <v>6</v>
          </cell>
        </row>
        <row r="338">
          <cell r="D338" t="str">
            <v>CXHE711538</v>
          </cell>
          <cell r="I338" t="str">
            <v>P1 - Asset will get commissioned within one year</v>
          </cell>
          <cell r="K338">
            <v>45626.229166666701</v>
          </cell>
        </row>
        <row r="339">
          <cell r="D339" t="str">
            <v>BXCL153907</v>
          </cell>
          <cell r="I339" t="str">
            <v>B (Below 100% potential spares purchased)</v>
          </cell>
          <cell r="J339">
            <v>45638.840972222199</v>
          </cell>
          <cell r="K339">
            <v>45626.229166666701</v>
          </cell>
          <cell r="L339">
            <v>46099.712673611102</v>
          </cell>
          <cell r="M339">
            <v>1440</v>
          </cell>
          <cell r="P339" t="str">
            <v>Air lube</v>
          </cell>
          <cell r="Q339">
            <v>45638</v>
          </cell>
          <cell r="R339">
            <v>45638</v>
          </cell>
          <cell r="S339">
            <v>45638</v>
          </cell>
          <cell r="T339">
            <v>45638</v>
          </cell>
          <cell r="U339">
            <v>45638</v>
          </cell>
          <cell r="V339">
            <v>45638</v>
          </cell>
          <cell r="W339">
            <v>45638</v>
          </cell>
          <cell r="X339">
            <v>45638</v>
          </cell>
          <cell r="Y339">
            <v>45638</v>
          </cell>
          <cell r="Z339" t="str">
            <v>60</v>
          </cell>
          <cell r="AA339" t="str">
            <v>60</v>
          </cell>
          <cell r="AB339" t="str">
            <v>60</v>
          </cell>
          <cell r="AC339" t="str">
            <v>60</v>
          </cell>
          <cell r="AD339" t="str">
            <v>60</v>
          </cell>
          <cell r="AE339" t="str">
            <v>660</v>
          </cell>
          <cell r="AF339" t="str">
            <v>1000</v>
          </cell>
          <cell r="AG339" t="str">
            <v>660</v>
          </cell>
          <cell r="AH339" t="str">
            <v>660</v>
          </cell>
          <cell r="AI339">
            <v>0</v>
          </cell>
        </row>
        <row r="340">
          <cell r="D340" t="str">
            <v>BXHS038093</v>
          </cell>
          <cell r="I340" t="str">
            <v>B (Below 100% potential spares purchased)</v>
          </cell>
          <cell r="J340">
            <v>45691.791666666701</v>
          </cell>
          <cell r="K340">
            <v>45626.229166666701</v>
          </cell>
          <cell r="L340">
            <v>46051.563506944403</v>
          </cell>
          <cell r="M340">
            <v>1829</v>
          </cell>
          <cell r="N340">
            <v>1255</v>
          </cell>
          <cell r="O340">
            <v>574</v>
          </cell>
          <cell r="P340" t="str">
            <v>Synthetic</v>
          </cell>
          <cell r="Q340">
            <v>45691</v>
          </cell>
          <cell r="V340">
            <v>45691</v>
          </cell>
          <cell r="W340">
            <v>45691</v>
          </cell>
          <cell r="Z340" t="str">
            <v>6171</v>
          </cell>
          <cell r="AE340" t="str">
            <v>6171</v>
          </cell>
          <cell r="AF340" t="str">
            <v>2171</v>
          </cell>
          <cell r="AI340">
            <v>0</v>
          </cell>
        </row>
        <row r="341">
          <cell r="D341" t="str">
            <v>BXHD164673</v>
          </cell>
          <cell r="I341" t="str">
            <v>B (Below 100% potential spares purchased)</v>
          </cell>
          <cell r="J341">
            <v>45719.829166666699</v>
          </cell>
          <cell r="K341">
            <v>45625.229166666701</v>
          </cell>
          <cell r="L341">
            <v>46100.667789351799</v>
          </cell>
          <cell r="M341">
            <v>1550</v>
          </cell>
          <cell r="P341" t="str">
            <v>Air lube Plus</v>
          </cell>
          <cell r="Q341">
            <v>45719</v>
          </cell>
          <cell r="R341">
            <v>45838</v>
          </cell>
          <cell r="S341">
            <v>45838</v>
          </cell>
          <cell r="T341">
            <v>45838</v>
          </cell>
          <cell r="U341">
            <v>45838</v>
          </cell>
          <cell r="V341">
            <v>45719</v>
          </cell>
          <cell r="W341">
            <v>45838</v>
          </cell>
          <cell r="X341">
            <v>45719</v>
          </cell>
          <cell r="Y341">
            <v>45719</v>
          </cell>
          <cell r="Z341" t="str">
            <v>45</v>
          </cell>
          <cell r="AA341" t="str">
            <v>45</v>
          </cell>
          <cell r="AB341" t="str">
            <v>45</v>
          </cell>
          <cell r="AC341" t="str">
            <v>45</v>
          </cell>
          <cell r="AD341" t="str">
            <v>45</v>
          </cell>
          <cell r="AE341" t="str">
            <v>45</v>
          </cell>
          <cell r="AF341" t="str">
            <v>1000</v>
          </cell>
          <cell r="AG341" t="str">
            <v>45</v>
          </cell>
          <cell r="AH341" t="str">
            <v>45</v>
          </cell>
          <cell r="AI341">
            <v>1</v>
          </cell>
        </row>
        <row r="342">
          <cell r="D342" t="str">
            <v>UXHAT11939</v>
          </cell>
          <cell r="I342" t="str">
            <v>P1 - Asset will get commissioned within one year</v>
          </cell>
        </row>
        <row r="343">
          <cell r="D343" t="str">
            <v>BXHS037937</v>
          </cell>
          <cell r="I343" t="str">
            <v>B (Below 100% potential spares purchased)</v>
          </cell>
          <cell r="J343">
            <v>45629.833333333299</v>
          </cell>
          <cell r="K343">
            <v>45607.229166666701</v>
          </cell>
          <cell r="L343">
            <v>45988.652696759302</v>
          </cell>
          <cell r="M343">
            <v>8477</v>
          </cell>
          <cell r="N343">
            <v>3420</v>
          </cell>
          <cell r="O343">
            <v>5057</v>
          </cell>
          <cell r="P343" t="str">
            <v>XD</v>
          </cell>
          <cell r="Q343">
            <v>45985</v>
          </cell>
          <cell r="V343">
            <v>45988</v>
          </cell>
          <cell r="W343">
            <v>45768</v>
          </cell>
          <cell r="Z343" t="str">
            <v>2930</v>
          </cell>
          <cell r="AE343" t="str">
            <v>3000</v>
          </cell>
          <cell r="AF343" t="str">
            <v>2930</v>
          </cell>
          <cell r="AI343">
            <v>10</v>
          </cell>
        </row>
        <row r="344">
          <cell r="D344" t="str">
            <v>BXGD164662</v>
          </cell>
          <cell r="I344" t="str">
            <v>B (Below 100% potential spares purchased)</v>
          </cell>
          <cell r="J344">
            <v>45685</v>
          </cell>
          <cell r="K344">
            <v>45602.229166666701</v>
          </cell>
          <cell r="L344">
            <v>46100.519120370402</v>
          </cell>
          <cell r="M344">
            <v>2085</v>
          </cell>
          <cell r="P344" t="str">
            <v>Air lube Plus</v>
          </cell>
          <cell r="Q344">
            <v>45943</v>
          </cell>
          <cell r="R344">
            <v>45943</v>
          </cell>
          <cell r="S344">
            <v>45943</v>
          </cell>
          <cell r="T344">
            <v>45943</v>
          </cell>
          <cell r="U344">
            <v>45943</v>
          </cell>
          <cell r="V344">
            <v>45943</v>
          </cell>
          <cell r="W344">
            <v>45943</v>
          </cell>
          <cell r="X344">
            <v>45943</v>
          </cell>
          <cell r="Y344">
            <v>45943</v>
          </cell>
          <cell r="Z344" t="str">
            <v>403</v>
          </cell>
          <cell r="AA344" t="str">
            <v>403</v>
          </cell>
          <cell r="AB344" t="str">
            <v>403</v>
          </cell>
          <cell r="AC344" t="str">
            <v>403</v>
          </cell>
          <cell r="AD344" t="str">
            <v>403</v>
          </cell>
          <cell r="AE344" t="str">
            <v>1403</v>
          </cell>
          <cell r="AF344" t="str">
            <v>903</v>
          </cell>
          <cell r="AG344" t="str">
            <v>1403</v>
          </cell>
          <cell r="AH344" t="str">
            <v>2903</v>
          </cell>
          <cell r="AI344">
            <v>4</v>
          </cell>
        </row>
        <row r="345">
          <cell r="D345" t="str">
            <v>24246210</v>
          </cell>
          <cell r="I345" t="str">
            <v>B (Below 100% potential spares purchased)</v>
          </cell>
          <cell r="J345">
            <v>45652.836805555598</v>
          </cell>
          <cell r="K345">
            <v>45602.229166666701</v>
          </cell>
          <cell r="L345">
            <v>45654.488344907397</v>
          </cell>
          <cell r="M345">
            <v>0</v>
          </cell>
          <cell r="Z345" t="str">
            <v>1000</v>
          </cell>
          <cell r="AI345">
            <v>8</v>
          </cell>
        </row>
        <row r="346">
          <cell r="D346" t="str">
            <v>24246010</v>
          </cell>
          <cell r="I346" t="str">
            <v>B (Below 100% potential spares purchased)</v>
          </cell>
          <cell r="J346">
            <v>45659.670833333301</v>
          </cell>
          <cell r="K346">
            <v>45602.229166666701</v>
          </cell>
          <cell r="L346">
            <v>45659.668726851902</v>
          </cell>
          <cell r="M346">
            <v>0</v>
          </cell>
          <cell r="P346" t="str">
            <v>Air lube</v>
          </cell>
          <cell r="Q346">
            <v>45659</v>
          </cell>
          <cell r="Z346" t="str">
            <v>1000</v>
          </cell>
          <cell r="AI346">
            <v>4</v>
          </cell>
        </row>
        <row r="347">
          <cell r="D347" t="str">
            <v>BXGS043605</v>
          </cell>
          <cell r="I347" t="str">
            <v>B (Below 100% potential spares purchased)</v>
          </cell>
          <cell r="J347">
            <v>45631</v>
          </cell>
          <cell r="K347">
            <v>45591.229166666701</v>
          </cell>
          <cell r="L347">
            <v>46050.426423611098</v>
          </cell>
          <cell r="M347">
            <v>783</v>
          </cell>
          <cell r="N347">
            <v>163</v>
          </cell>
          <cell r="O347">
            <v>620</v>
          </cell>
          <cell r="P347" t="str">
            <v>Synthetic</v>
          </cell>
          <cell r="Q347">
            <v>46049</v>
          </cell>
          <cell r="V347">
            <v>46049</v>
          </cell>
          <cell r="W347">
            <v>46049</v>
          </cell>
          <cell r="Z347" t="str">
            <v>6000</v>
          </cell>
          <cell r="AE347" t="str">
            <v>6000</v>
          </cell>
          <cell r="AF347" t="str">
            <v>4000</v>
          </cell>
          <cell r="AI347">
            <v>3</v>
          </cell>
        </row>
        <row r="348">
          <cell r="D348" t="str">
            <v>BXGT245747</v>
          </cell>
          <cell r="I348" t="str">
            <v>P1 - Asset will get commissioned within one year</v>
          </cell>
        </row>
        <row r="349">
          <cell r="D349" t="str">
            <v>SN24TN03798</v>
          </cell>
          <cell r="I349" t="str">
            <v>B (Below 100% potential spares purchased)</v>
          </cell>
          <cell r="J349">
            <v>45904.749305555597</v>
          </cell>
          <cell r="K349">
            <v>45591.333333333299</v>
          </cell>
          <cell r="L349">
            <v>45905.494293981501</v>
          </cell>
          <cell r="M349">
            <v>0</v>
          </cell>
          <cell r="Z349" t="str">
            <v>1000</v>
          </cell>
          <cell r="AI349">
            <v>8</v>
          </cell>
        </row>
        <row r="350">
          <cell r="D350" t="str">
            <v>BXGD232278</v>
          </cell>
          <cell r="I350" t="str">
            <v>B (Below 100% potential spares purchased)</v>
          </cell>
          <cell r="J350">
            <v>45639.846527777801</v>
          </cell>
          <cell r="K350">
            <v>45590.229166666701</v>
          </cell>
          <cell r="L350">
            <v>46099.719814814802</v>
          </cell>
          <cell r="M350">
            <v>2185</v>
          </cell>
          <cell r="P350" t="str">
            <v>Air lube Plus</v>
          </cell>
          <cell r="Q350">
            <v>46078</v>
          </cell>
          <cell r="R350">
            <v>46078</v>
          </cell>
          <cell r="S350">
            <v>46055</v>
          </cell>
          <cell r="T350">
            <v>46078</v>
          </cell>
          <cell r="U350">
            <v>46078</v>
          </cell>
          <cell r="V350">
            <v>46007</v>
          </cell>
          <cell r="W350">
            <v>46007</v>
          </cell>
          <cell r="X350">
            <v>46007</v>
          </cell>
          <cell r="Y350">
            <v>46007</v>
          </cell>
          <cell r="Z350" t="str">
            <v>1378</v>
          </cell>
          <cell r="AA350" t="str">
            <v>628</v>
          </cell>
          <cell r="AB350" t="str">
            <v>628</v>
          </cell>
          <cell r="AC350" t="str">
            <v>628</v>
          </cell>
          <cell r="AD350" t="str">
            <v>628</v>
          </cell>
          <cell r="AE350" t="str">
            <v>811</v>
          </cell>
          <cell r="AF350" t="str">
            <v>878</v>
          </cell>
          <cell r="AG350" t="str">
            <v>811</v>
          </cell>
          <cell r="AH350" t="str">
            <v>811</v>
          </cell>
          <cell r="AI350">
            <v>6</v>
          </cell>
        </row>
        <row r="351">
          <cell r="D351" t="str">
            <v>BXGT245736</v>
          </cell>
          <cell r="I351" t="str">
            <v>P1 - Asset will get commissioned within one year</v>
          </cell>
        </row>
        <row r="352">
          <cell r="D352" t="str">
            <v>PXGENC4207</v>
          </cell>
          <cell r="I352" t="str">
            <v>P1 - Asset will get commissioned within one year</v>
          </cell>
          <cell r="K352">
            <v>45589.229166666701</v>
          </cell>
        </row>
        <row r="353">
          <cell r="D353" t="str">
            <v>PXFENC4187</v>
          </cell>
          <cell r="I353" t="str">
            <v>P1 - Asset will get commissioned within one year</v>
          </cell>
          <cell r="K353">
            <v>45589.229166666701</v>
          </cell>
        </row>
        <row r="354">
          <cell r="D354" t="str">
            <v>PXFENC4190</v>
          </cell>
          <cell r="I354" t="str">
            <v>P1 - Asset will get commissioned within one year</v>
          </cell>
          <cell r="K354">
            <v>45589.229166666701</v>
          </cell>
        </row>
        <row r="355">
          <cell r="D355" t="str">
            <v>BXGC374749</v>
          </cell>
          <cell r="I355" t="str">
            <v>B (Below 100% potential spares purchased)</v>
          </cell>
          <cell r="J355">
            <v>45834.729166666701</v>
          </cell>
          <cell r="K355">
            <v>45589.229166666701</v>
          </cell>
          <cell r="L355">
            <v>46051.472754629598</v>
          </cell>
          <cell r="M355">
            <v>10</v>
          </cell>
          <cell r="P355" t="str">
            <v>XD</v>
          </cell>
          <cell r="Q355">
            <v>45834</v>
          </cell>
          <cell r="V355">
            <v>46017</v>
          </cell>
          <cell r="W355">
            <v>46017</v>
          </cell>
          <cell r="Z355" t="str">
            <v>3990</v>
          </cell>
          <cell r="AE355" t="str">
            <v>3990</v>
          </cell>
          <cell r="AF355" t="str">
            <v>3990</v>
          </cell>
          <cell r="AI355">
            <v>0</v>
          </cell>
        </row>
        <row r="356">
          <cell r="D356" t="str">
            <v>PXFENC4189</v>
          </cell>
          <cell r="I356" t="str">
            <v>P1 - Asset will get commissioned within one year</v>
          </cell>
          <cell r="K356">
            <v>45589.229166666701</v>
          </cell>
        </row>
        <row r="357">
          <cell r="D357" t="str">
            <v>BXGC374746</v>
          </cell>
          <cell r="I357" t="str">
            <v>B (Below 100% potential spares purchased)</v>
          </cell>
          <cell r="J357">
            <v>45779.916666666701</v>
          </cell>
          <cell r="K357">
            <v>45589.229166666701</v>
          </cell>
          <cell r="L357">
            <v>45987.575115740699</v>
          </cell>
          <cell r="M357">
            <v>1599</v>
          </cell>
          <cell r="N357">
            <v>521</v>
          </cell>
          <cell r="O357">
            <v>1077</v>
          </cell>
          <cell r="P357" t="str">
            <v>XD</v>
          </cell>
          <cell r="Q357">
            <v>45987</v>
          </cell>
          <cell r="V357">
            <v>45779</v>
          </cell>
          <cell r="W357">
            <v>45779</v>
          </cell>
          <cell r="Z357" t="str">
            <v>4000</v>
          </cell>
          <cell r="AE357" t="str">
            <v>2403</v>
          </cell>
          <cell r="AF357" t="str">
            <v>2403</v>
          </cell>
          <cell r="AI357">
            <v>6</v>
          </cell>
        </row>
        <row r="358">
          <cell r="D358" t="str">
            <v>PXFENC4191</v>
          </cell>
          <cell r="I358" t="str">
            <v>P1 - Asset will get commissioned within one year</v>
          </cell>
          <cell r="K358">
            <v>45589.229166666701</v>
          </cell>
        </row>
        <row r="359">
          <cell r="D359" t="str">
            <v>PXFENC4188</v>
          </cell>
          <cell r="I359" t="str">
            <v>P1 - Asset will get commissioned within one year</v>
          </cell>
          <cell r="K359">
            <v>45589.229166666701</v>
          </cell>
        </row>
        <row r="360">
          <cell r="D360" t="str">
            <v>24241310</v>
          </cell>
          <cell r="I360" t="str">
            <v>B (Below 100% potential spares purchased)</v>
          </cell>
          <cell r="J360">
            <v>45631.619444444397</v>
          </cell>
          <cell r="K360">
            <v>45588.229166666701</v>
          </cell>
          <cell r="L360">
            <v>45631.686064814799</v>
          </cell>
          <cell r="M360">
            <v>0</v>
          </cell>
          <cell r="N360">
            <v>0</v>
          </cell>
          <cell r="O360">
            <v>0</v>
          </cell>
          <cell r="Z360" t="str">
            <v>1000</v>
          </cell>
          <cell r="AI360">
            <v>8</v>
          </cell>
        </row>
        <row r="361">
          <cell r="D361" t="str">
            <v>BXGS043540</v>
          </cell>
          <cell r="I361" t="str">
            <v>B (Below 100% potential spares purchased)</v>
          </cell>
          <cell r="J361">
            <v>45631.625</v>
          </cell>
          <cell r="K361">
            <v>45588.229166666701</v>
          </cell>
          <cell r="L361">
            <v>46074.581747685203</v>
          </cell>
          <cell r="M361">
            <v>3990</v>
          </cell>
          <cell r="N361">
            <v>3352</v>
          </cell>
          <cell r="O361">
            <v>638</v>
          </cell>
          <cell r="P361" t="str">
            <v>Synthetic</v>
          </cell>
          <cell r="Q361">
            <v>46074</v>
          </cell>
          <cell r="V361">
            <v>46074</v>
          </cell>
          <cell r="W361">
            <v>46074</v>
          </cell>
          <cell r="Z361" t="str">
            <v>6000</v>
          </cell>
          <cell r="AE361" t="str">
            <v>6000</v>
          </cell>
          <cell r="AF361" t="str">
            <v>4000</v>
          </cell>
          <cell r="AI361">
            <v>6</v>
          </cell>
        </row>
        <row r="362">
          <cell r="D362" t="str">
            <v>SN24TN01841</v>
          </cell>
          <cell r="I362" t="str">
            <v>B (Below 100% potential spares purchased)</v>
          </cell>
          <cell r="J362">
            <v>45672.820833333302</v>
          </cell>
          <cell r="K362">
            <v>45588.333333333299</v>
          </cell>
          <cell r="L362">
            <v>45673.588715277801</v>
          </cell>
          <cell r="M362">
            <v>0</v>
          </cell>
          <cell r="Z362" t="str">
            <v>1000</v>
          </cell>
          <cell r="AI362">
            <v>8</v>
          </cell>
        </row>
        <row r="363">
          <cell r="D363" t="str">
            <v>24230010</v>
          </cell>
          <cell r="I363" t="str">
            <v>P1 - Asset will get commissioned within one year</v>
          </cell>
          <cell r="K363">
            <v>45588.229166666701</v>
          </cell>
          <cell r="L363">
            <v>45622.669120370403</v>
          </cell>
          <cell r="M363">
            <v>0</v>
          </cell>
          <cell r="Z363" t="str">
            <v>1000</v>
          </cell>
          <cell r="AI363">
            <v>8</v>
          </cell>
        </row>
        <row r="364">
          <cell r="D364" t="str">
            <v>BXGC374721</v>
          </cell>
          <cell r="I364" t="str">
            <v>P1 - Asset will get commissioned within one year</v>
          </cell>
          <cell r="K364">
            <v>45588.229166666701</v>
          </cell>
          <cell r="L364">
            <v>45622.668587963002</v>
          </cell>
          <cell r="M364">
            <v>0</v>
          </cell>
          <cell r="Z364" t="str">
            <v>4000</v>
          </cell>
          <cell r="AI364">
            <v>8</v>
          </cell>
        </row>
        <row r="365">
          <cell r="D365" t="str">
            <v>CXGE661213</v>
          </cell>
          <cell r="I365" t="str">
            <v>B (Below 100% potential spares purchased)</v>
          </cell>
          <cell r="J365">
            <v>45709</v>
          </cell>
          <cell r="K365">
            <v>45588.229166666701</v>
          </cell>
        </row>
        <row r="366">
          <cell r="D366" t="str">
            <v>BXGT072068</v>
          </cell>
          <cell r="I366" t="str">
            <v>P1 - Asset will get commissioned within one year</v>
          </cell>
        </row>
        <row r="367">
          <cell r="D367" t="str">
            <v>BXAT270642</v>
          </cell>
          <cell r="I367" t="str">
            <v>P1 - Asset will get commissioned within one year</v>
          </cell>
        </row>
        <row r="368">
          <cell r="D368" t="str">
            <v>EXFS070152</v>
          </cell>
          <cell r="I368" t="str">
            <v>P1 - Asset will get commissioned within one year</v>
          </cell>
          <cell r="K368">
            <v>45583.229166666701</v>
          </cell>
        </row>
        <row r="369">
          <cell r="D369" t="str">
            <v>B24V0954</v>
          </cell>
          <cell r="I369" t="str">
            <v>P1 - Asset will get commissioned within one year</v>
          </cell>
          <cell r="K369">
            <v>45582.229166666701</v>
          </cell>
        </row>
        <row r="370">
          <cell r="D370" t="str">
            <v>B24V0957</v>
          </cell>
          <cell r="I370" t="str">
            <v>P1 - Asset will get commissioned within one year</v>
          </cell>
          <cell r="K370">
            <v>45582.229166666701</v>
          </cell>
        </row>
        <row r="371">
          <cell r="D371" t="str">
            <v>SN24TN03757</v>
          </cell>
          <cell r="I371" t="str">
            <v>P1 - Asset will get commissioned within one year</v>
          </cell>
          <cell r="K371">
            <v>45582.229166666701</v>
          </cell>
        </row>
        <row r="372">
          <cell r="D372" t="str">
            <v>SN24TN03756</v>
          </cell>
          <cell r="I372" t="str">
            <v>B (Below 100% potential spares purchased)</v>
          </cell>
          <cell r="J372">
            <v>45614.622916666704</v>
          </cell>
          <cell r="K372">
            <v>45582.229166666701</v>
          </cell>
          <cell r="L372">
            <v>45615.449803240699</v>
          </cell>
          <cell r="M372">
            <v>0</v>
          </cell>
          <cell r="N372">
            <v>0</v>
          </cell>
          <cell r="O372">
            <v>0</v>
          </cell>
          <cell r="P372" t="str">
            <v>Air lube</v>
          </cell>
          <cell r="Q372">
            <v>45614</v>
          </cell>
          <cell r="Z372" t="str">
            <v>1000</v>
          </cell>
          <cell r="AI372">
            <v>12</v>
          </cell>
        </row>
        <row r="373">
          <cell r="D373" t="str">
            <v>CXGE694154</v>
          </cell>
          <cell r="I373" t="str">
            <v>B (Below 100% potential spares purchased)</v>
          </cell>
          <cell r="J373">
            <v>45628.620138888902</v>
          </cell>
          <cell r="K373">
            <v>45574.229166666701</v>
          </cell>
          <cell r="L373">
            <v>45629.457256944399</v>
          </cell>
          <cell r="M373">
            <v>0</v>
          </cell>
          <cell r="P373" t="str">
            <v>Air lube</v>
          </cell>
          <cell r="Q373">
            <v>45628</v>
          </cell>
          <cell r="Z373" t="str">
            <v>1000</v>
          </cell>
          <cell r="AI373">
            <v>8</v>
          </cell>
        </row>
        <row r="374">
          <cell r="D374" t="str">
            <v>BXDD232126</v>
          </cell>
          <cell r="I374" t="str">
            <v>B (Below 100% potential spares purchased)</v>
          </cell>
          <cell r="J374">
            <v>45624.475694444402</v>
          </cell>
          <cell r="K374">
            <v>45573.229166666701</v>
          </cell>
          <cell r="L374">
            <v>46099.706817129598</v>
          </cell>
          <cell r="M374">
            <v>2297</v>
          </cell>
          <cell r="P374" t="str">
            <v>Air lube Plus</v>
          </cell>
          <cell r="Q374">
            <v>46067</v>
          </cell>
          <cell r="R374">
            <v>46067</v>
          </cell>
          <cell r="S374">
            <v>46067</v>
          </cell>
          <cell r="T374">
            <v>46067</v>
          </cell>
          <cell r="U374">
            <v>46067</v>
          </cell>
          <cell r="V374">
            <v>45951</v>
          </cell>
          <cell r="W374">
            <v>46067</v>
          </cell>
          <cell r="X374">
            <v>45951</v>
          </cell>
          <cell r="Y374">
            <v>45951</v>
          </cell>
          <cell r="Z374" t="str">
            <v>1317</v>
          </cell>
          <cell r="AA374" t="str">
            <v>567</v>
          </cell>
          <cell r="AB374" t="str">
            <v>317</v>
          </cell>
          <cell r="AC374" t="str">
            <v>567</v>
          </cell>
          <cell r="AD374" t="str">
            <v>567</v>
          </cell>
          <cell r="AE374" t="str">
            <v>617</v>
          </cell>
          <cell r="AF374" t="str">
            <v>817</v>
          </cell>
          <cell r="AG374" t="str">
            <v>617</v>
          </cell>
          <cell r="AH374" t="str">
            <v>617</v>
          </cell>
          <cell r="AI374">
            <v>6</v>
          </cell>
        </row>
        <row r="375">
          <cell r="D375" t="str">
            <v>BXGD164632</v>
          </cell>
          <cell r="I375" t="str">
            <v>B (Below 100% potential spares purchased)</v>
          </cell>
          <cell r="J375">
            <v>45646.7631944444</v>
          </cell>
          <cell r="K375">
            <v>45572.229166666701</v>
          </cell>
          <cell r="L375">
            <v>46099.716388888897</v>
          </cell>
          <cell r="M375">
            <v>1621</v>
          </cell>
          <cell r="P375" t="str">
            <v>Air lube Plus</v>
          </cell>
          <cell r="Q375">
            <v>46072</v>
          </cell>
          <cell r="R375">
            <v>46072</v>
          </cell>
          <cell r="S375">
            <v>46072</v>
          </cell>
          <cell r="T375">
            <v>46072</v>
          </cell>
          <cell r="U375">
            <v>46072</v>
          </cell>
          <cell r="V375">
            <v>46072</v>
          </cell>
          <cell r="W375">
            <v>46072</v>
          </cell>
          <cell r="X375">
            <v>46072</v>
          </cell>
          <cell r="Y375">
            <v>46072</v>
          </cell>
          <cell r="Z375" t="str">
            <v>1379</v>
          </cell>
          <cell r="AA375" t="str">
            <v>629</v>
          </cell>
          <cell r="AB375" t="str">
            <v>629</v>
          </cell>
          <cell r="AC375" t="str">
            <v>629</v>
          </cell>
          <cell r="AD375" t="str">
            <v>629</v>
          </cell>
          <cell r="AE375" t="str">
            <v>1379</v>
          </cell>
          <cell r="AF375" t="str">
            <v>939</v>
          </cell>
          <cell r="AG375" t="str">
            <v>1379</v>
          </cell>
          <cell r="AH375" t="str">
            <v>1379</v>
          </cell>
          <cell r="AI375">
            <v>3</v>
          </cell>
        </row>
        <row r="376">
          <cell r="D376" t="str">
            <v>CXGE562616</v>
          </cell>
          <cell r="I376" t="str">
            <v>P1 - Asset will get commissioned within one year</v>
          </cell>
          <cell r="K376">
            <v>45572.229166666701</v>
          </cell>
        </row>
        <row r="377">
          <cell r="D377" t="str">
            <v>CXFE661134</v>
          </cell>
          <cell r="I377" t="str">
            <v>P1 - Asset will get commissioned within one year</v>
          </cell>
          <cell r="K377">
            <v>45568.229166666701</v>
          </cell>
        </row>
        <row r="378">
          <cell r="D378" t="str">
            <v>CXFE661124</v>
          </cell>
          <cell r="I378" t="str">
            <v>B (Below 100% potential spares purchased)</v>
          </cell>
          <cell r="J378">
            <v>45974.747916666704</v>
          </cell>
          <cell r="K378">
            <v>45568.229166666701</v>
          </cell>
          <cell r="L378">
            <v>45975.421550925901</v>
          </cell>
          <cell r="M378">
            <v>0</v>
          </cell>
          <cell r="P378" t="str">
            <v>Air lube</v>
          </cell>
          <cell r="Q378">
            <v>45974</v>
          </cell>
          <cell r="Z378" t="str">
            <v>1000</v>
          </cell>
          <cell r="AI378">
            <v>6</v>
          </cell>
        </row>
        <row r="379">
          <cell r="D379" t="str">
            <v>CXFE212231</v>
          </cell>
          <cell r="I379" t="str">
            <v>B (Below 100% potential spares purchased)</v>
          </cell>
          <cell r="J379">
            <v>45728.7006944444</v>
          </cell>
          <cell r="K379">
            <v>45568.229166666701</v>
          </cell>
          <cell r="L379">
            <v>45728.694155092599</v>
          </cell>
          <cell r="M379">
            <v>0</v>
          </cell>
          <cell r="N379">
            <v>0</v>
          </cell>
          <cell r="O379">
            <v>0</v>
          </cell>
          <cell r="P379" t="str">
            <v>Air lube Plus</v>
          </cell>
          <cell r="Q379">
            <v>45728</v>
          </cell>
          <cell r="Z379" t="str">
            <v>1000</v>
          </cell>
          <cell r="AI379">
            <v>8</v>
          </cell>
        </row>
        <row r="380">
          <cell r="D380" t="str">
            <v>CXFE212230</v>
          </cell>
          <cell r="I380" t="str">
            <v>B (Below 100% potential spares purchased)</v>
          </cell>
          <cell r="J380">
            <v>45693.649305555598</v>
          </cell>
          <cell r="K380">
            <v>45568.229166666701</v>
          </cell>
          <cell r="L380">
            <v>45693.72</v>
          </cell>
          <cell r="M380">
            <v>0</v>
          </cell>
          <cell r="P380" t="str">
            <v>Air lube Plus</v>
          </cell>
          <cell r="Q380">
            <v>45693</v>
          </cell>
          <cell r="Z380" t="str">
            <v>1000</v>
          </cell>
          <cell r="AI380">
            <v>6</v>
          </cell>
        </row>
        <row r="381">
          <cell r="D381" t="str">
            <v>A24V5589</v>
          </cell>
          <cell r="I381" t="str">
            <v>P1 - Asset will get commissioned within one year</v>
          </cell>
          <cell r="K381">
            <v>45568.229166666701</v>
          </cell>
        </row>
        <row r="382">
          <cell r="D382" t="str">
            <v>SN24TN01445</v>
          </cell>
          <cell r="I382" t="str">
            <v>B (Below 100% potential spares purchased)</v>
          </cell>
          <cell r="J382">
            <v>45647.644444444399</v>
          </cell>
          <cell r="K382">
            <v>45568.229166666701</v>
          </cell>
          <cell r="L382">
            <v>45649.554675925901</v>
          </cell>
          <cell r="M382">
            <v>0</v>
          </cell>
          <cell r="Z382" t="str">
            <v>1000</v>
          </cell>
          <cell r="AI382">
            <v>8</v>
          </cell>
        </row>
        <row r="383">
          <cell r="D383" t="str">
            <v>SN24TN03573</v>
          </cell>
          <cell r="I383" t="str">
            <v>B (Below 100% potential spares purchased)</v>
          </cell>
          <cell r="J383">
            <v>46077.746527777803</v>
          </cell>
          <cell r="K383">
            <v>45568.229166666701</v>
          </cell>
          <cell r="L383">
            <v>46078.506979166697</v>
          </cell>
          <cell r="M383">
            <v>0</v>
          </cell>
          <cell r="Z383" t="str">
            <v>0</v>
          </cell>
          <cell r="AI383">
            <v>6</v>
          </cell>
        </row>
        <row r="384">
          <cell r="D384" t="str">
            <v>SN24TN03572</v>
          </cell>
          <cell r="I384" t="str">
            <v>B (Below 100% potential spares purchased)</v>
          </cell>
          <cell r="J384">
            <v>45824.631249999999</v>
          </cell>
          <cell r="K384">
            <v>45568.229166666701</v>
          </cell>
          <cell r="L384">
            <v>45824.772812499999</v>
          </cell>
          <cell r="M384">
            <v>0</v>
          </cell>
          <cell r="N384">
            <v>0</v>
          </cell>
          <cell r="O384">
            <v>0</v>
          </cell>
          <cell r="Z384" t="str">
            <v>1000</v>
          </cell>
          <cell r="AI384">
            <v>8</v>
          </cell>
        </row>
        <row r="385">
          <cell r="D385" t="str">
            <v>BXFD232225</v>
          </cell>
          <cell r="I385" t="str">
            <v>B (Below 100% potential spares purchased)</v>
          </cell>
          <cell r="J385">
            <v>45677.724999999999</v>
          </cell>
          <cell r="K385">
            <v>45565.229166666701</v>
          </cell>
          <cell r="L385">
            <v>46039.752986111103</v>
          </cell>
          <cell r="M385">
            <v>1980</v>
          </cell>
          <cell r="P385" t="str">
            <v>Air lube Plus</v>
          </cell>
          <cell r="Q385">
            <v>46030</v>
          </cell>
          <cell r="R385">
            <v>46030</v>
          </cell>
          <cell r="S385">
            <v>45677</v>
          </cell>
          <cell r="T385">
            <v>46030</v>
          </cell>
          <cell r="U385">
            <v>46030</v>
          </cell>
          <cell r="V385">
            <v>46030</v>
          </cell>
          <cell r="W385">
            <v>45677</v>
          </cell>
          <cell r="X385">
            <v>46030</v>
          </cell>
          <cell r="Y385">
            <v>46030</v>
          </cell>
          <cell r="Z385" t="str">
            <v>500</v>
          </cell>
          <cell r="AA385" t="str">
            <v>500</v>
          </cell>
          <cell r="AB385" t="str">
            <v>500</v>
          </cell>
          <cell r="AC385" t="str">
            <v>500</v>
          </cell>
          <cell r="AD385" t="str">
            <v>500</v>
          </cell>
          <cell r="AE385" t="str">
            <v>1500</v>
          </cell>
          <cell r="AF385" t="str">
            <v>1000</v>
          </cell>
          <cell r="AG385" t="str">
            <v>1500</v>
          </cell>
          <cell r="AH385" t="str">
            <v>3000</v>
          </cell>
          <cell r="AI385">
            <v>10</v>
          </cell>
        </row>
        <row r="386">
          <cell r="D386" t="str">
            <v>B24V0919</v>
          </cell>
          <cell r="I386" t="str">
            <v>P1 - Asset will get commissioned within one year</v>
          </cell>
          <cell r="K386">
            <v>45560.229166666701</v>
          </cell>
        </row>
        <row r="387">
          <cell r="D387" t="str">
            <v>B24V0917</v>
          </cell>
          <cell r="I387" t="str">
            <v>P1 - Asset will get commissioned within one year</v>
          </cell>
          <cell r="K387">
            <v>45560.229166666701</v>
          </cell>
        </row>
        <row r="388">
          <cell r="D388" t="str">
            <v>BXFD164584</v>
          </cell>
          <cell r="I388" t="str">
            <v>B (Below 100% potential spares purchased)</v>
          </cell>
          <cell r="J388">
            <v>45627.25</v>
          </cell>
          <cell r="K388">
            <v>45559.229166666701</v>
          </cell>
          <cell r="L388">
            <v>45629.450300925899</v>
          </cell>
          <cell r="M388">
            <v>580</v>
          </cell>
          <cell r="P388" t="str">
            <v>Air lube Plus</v>
          </cell>
          <cell r="Q388">
            <v>45810</v>
          </cell>
          <cell r="Z388" t="str">
            <v>750</v>
          </cell>
          <cell r="AA388" t="str">
            <v>750</v>
          </cell>
          <cell r="AB388" t="str">
            <v>750</v>
          </cell>
          <cell r="AC388" t="str">
            <v>750</v>
          </cell>
          <cell r="AD388" t="str">
            <v>750</v>
          </cell>
          <cell r="AE388" t="str">
            <v>1500</v>
          </cell>
          <cell r="AF388" t="str">
            <v>3000</v>
          </cell>
          <cell r="AG388" t="str">
            <v>1500</v>
          </cell>
          <cell r="AH388" t="str">
            <v>3000</v>
          </cell>
          <cell r="AI388">
            <v>12</v>
          </cell>
        </row>
        <row r="389">
          <cell r="D389" t="str">
            <v>BXFD164605</v>
          </cell>
          <cell r="I389" t="str">
            <v>B (Below 100% potential spares purchased)</v>
          </cell>
          <cell r="J389">
            <v>45670.776388888902</v>
          </cell>
          <cell r="K389">
            <v>45560.229166666701</v>
          </cell>
          <cell r="L389">
            <v>46099.731354166703</v>
          </cell>
          <cell r="M389">
            <v>2154</v>
          </cell>
          <cell r="P389" t="str">
            <v>Air lube Plus</v>
          </cell>
          <cell r="Q389">
            <v>46094</v>
          </cell>
          <cell r="R389">
            <v>46094</v>
          </cell>
          <cell r="S389">
            <v>46094</v>
          </cell>
          <cell r="T389">
            <v>46094</v>
          </cell>
          <cell r="U389">
            <v>46094</v>
          </cell>
          <cell r="V389">
            <v>45992</v>
          </cell>
          <cell r="W389">
            <v>45992</v>
          </cell>
          <cell r="X389">
            <v>45992</v>
          </cell>
          <cell r="Y389">
            <v>45992</v>
          </cell>
          <cell r="Z389" t="str">
            <v>720</v>
          </cell>
          <cell r="AA389" t="str">
            <v>720</v>
          </cell>
          <cell r="AB389" t="str">
            <v>720</v>
          </cell>
          <cell r="AC389" t="str">
            <v>720</v>
          </cell>
          <cell r="AD389" t="str">
            <v>720</v>
          </cell>
          <cell r="AE389" t="str">
            <v>983</v>
          </cell>
          <cell r="AF389" t="str">
            <v>668</v>
          </cell>
          <cell r="AG389" t="str">
            <v>983</v>
          </cell>
          <cell r="AH389" t="str">
            <v>983</v>
          </cell>
          <cell r="AI389">
            <v>5</v>
          </cell>
        </row>
        <row r="390">
          <cell r="D390" t="str">
            <v>SN24TN01452</v>
          </cell>
          <cell r="I390" t="str">
            <v>B (Below 100% potential spares purchased)</v>
          </cell>
          <cell r="J390">
            <v>45889.802777777797</v>
          </cell>
          <cell r="K390">
            <v>45559.229166666701</v>
          </cell>
          <cell r="L390">
            <v>45890.670914351896</v>
          </cell>
          <cell r="M390">
            <v>0</v>
          </cell>
          <cell r="Z390" t="str">
            <v>0</v>
          </cell>
          <cell r="AI390">
            <v>12</v>
          </cell>
        </row>
        <row r="391">
          <cell r="D391" t="str">
            <v>BXFS043344</v>
          </cell>
          <cell r="I391" t="str">
            <v>B (Below 100% potential spares purchased)</v>
          </cell>
          <cell r="J391">
            <v>45889.875</v>
          </cell>
          <cell r="K391">
            <v>45559.229166666701</v>
          </cell>
          <cell r="L391">
            <v>46021.578321759298</v>
          </cell>
          <cell r="M391">
            <v>150</v>
          </cell>
          <cell r="N391">
            <v>75</v>
          </cell>
          <cell r="O391">
            <v>75</v>
          </cell>
          <cell r="P391" t="str">
            <v>XD</v>
          </cell>
          <cell r="Q391">
            <v>45889</v>
          </cell>
          <cell r="V391">
            <v>45889</v>
          </cell>
          <cell r="W391">
            <v>45889</v>
          </cell>
          <cell r="Z391" t="str">
            <v>5850</v>
          </cell>
          <cell r="AE391" t="str">
            <v>5850</v>
          </cell>
          <cell r="AF391" t="str">
            <v>3850</v>
          </cell>
          <cell r="AI391">
            <v>1</v>
          </cell>
        </row>
        <row r="392">
          <cell r="D392" t="str">
            <v>BXFD164587</v>
          </cell>
          <cell r="I392" t="str">
            <v>B (Below 100% potential spares purchased)</v>
          </cell>
          <cell r="J392">
            <v>45580.284722222197</v>
          </cell>
          <cell r="K392">
            <v>45558.229166666701</v>
          </cell>
          <cell r="L392">
            <v>46100.545856481498</v>
          </cell>
          <cell r="M392">
            <v>2828</v>
          </cell>
          <cell r="P392" t="str">
            <v>Air lube Plus</v>
          </cell>
          <cell r="Q392">
            <v>46044</v>
          </cell>
          <cell r="R392">
            <v>46045</v>
          </cell>
          <cell r="S392">
            <v>46045</v>
          </cell>
          <cell r="T392">
            <v>46045</v>
          </cell>
          <cell r="U392">
            <v>46045</v>
          </cell>
          <cell r="V392">
            <v>45744</v>
          </cell>
          <cell r="W392">
            <v>45744</v>
          </cell>
          <cell r="X392">
            <v>45744</v>
          </cell>
          <cell r="Y392">
            <v>45744</v>
          </cell>
          <cell r="Z392" t="str">
            <v>343</v>
          </cell>
          <cell r="AA392" t="str">
            <v>343</v>
          </cell>
          <cell r="AB392" t="str">
            <v>343</v>
          </cell>
          <cell r="AC392" t="str">
            <v>343</v>
          </cell>
          <cell r="AD392" t="str">
            <v>343</v>
          </cell>
          <cell r="AE392" t="str">
            <v>1343</v>
          </cell>
          <cell r="AF392" t="str">
            <v>843</v>
          </cell>
          <cell r="AG392" t="str">
            <v>1343</v>
          </cell>
          <cell r="AH392" t="str">
            <v>1343</v>
          </cell>
          <cell r="AI392">
            <v>4</v>
          </cell>
        </row>
        <row r="393">
          <cell r="D393" t="str">
            <v>BXFD164599</v>
          </cell>
          <cell r="I393" t="str">
            <v>B (Below 100% potential spares purchased)</v>
          </cell>
          <cell r="J393">
            <v>45580.809722222199</v>
          </cell>
          <cell r="K393">
            <v>45554.229166666701</v>
          </cell>
          <cell r="L393">
            <v>46099.687256944402</v>
          </cell>
          <cell r="M393">
            <v>1291</v>
          </cell>
          <cell r="P393" t="str">
            <v>Air lube Plus</v>
          </cell>
          <cell r="Q393">
            <v>45775</v>
          </cell>
          <cell r="R393">
            <v>45775</v>
          </cell>
          <cell r="S393">
            <v>45775</v>
          </cell>
          <cell r="T393">
            <v>45775</v>
          </cell>
          <cell r="U393">
            <v>45775</v>
          </cell>
          <cell r="V393">
            <v>45580</v>
          </cell>
          <cell r="W393">
            <v>45580</v>
          </cell>
          <cell r="X393">
            <v>45580</v>
          </cell>
          <cell r="Y393">
            <v>45580</v>
          </cell>
          <cell r="Z393" t="str">
            <v>-41</v>
          </cell>
          <cell r="AA393" t="str">
            <v>-41</v>
          </cell>
          <cell r="AB393" t="str">
            <v>-41</v>
          </cell>
          <cell r="AC393" t="str">
            <v>-41</v>
          </cell>
          <cell r="AD393" t="str">
            <v>-41</v>
          </cell>
          <cell r="AE393" t="str">
            <v>209</v>
          </cell>
          <cell r="AF393" t="str">
            <v>934</v>
          </cell>
          <cell r="AG393" t="str">
            <v>209</v>
          </cell>
          <cell r="AH393" t="str">
            <v>209</v>
          </cell>
          <cell r="AI393">
            <v>1</v>
          </cell>
        </row>
        <row r="394">
          <cell r="D394" t="str">
            <v>CXFE212227</v>
          </cell>
          <cell r="I394" t="str">
            <v>B (Below 100% potential spares purchased)</v>
          </cell>
          <cell r="J394">
            <v>45705</v>
          </cell>
          <cell r="K394">
            <v>45552.229166666701</v>
          </cell>
          <cell r="L394">
            <v>45705.789050925901</v>
          </cell>
          <cell r="M394">
            <v>0</v>
          </cell>
          <cell r="P394" t="str">
            <v>Air lube</v>
          </cell>
          <cell r="Q394">
            <v>45705</v>
          </cell>
          <cell r="Z394" t="str">
            <v>1000</v>
          </cell>
          <cell r="AI394">
            <v>8</v>
          </cell>
        </row>
        <row r="395">
          <cell r="D395" t="str">
            <v>CXFE661073</v>
          </cell>
          <cell r="I395" t="str">
            <v>B (Below 100% potential spares purchased)</v>
          </cell>
          <cell r="J395">
            <v>45574</v>
          </cell>
          <cell r="K395">
            <v>45551.229166666701</v>
          </cell>
          <cell r="L395">
            <v>46055.4761111111</v>
          </cell>
          <cell r="M395">
            <v>0</v>
          </cell>
          <cell r="P395" t="str">
            <v>Air lube</v>
          </cell>
          <cell r="Q395">
            <v>46055</v>
          </cell>
          <cell r="Z395" t="str">
            <v>0</v>
          </cell>
          <cell r="AI395">
            <v>4</v>
          </cell>
        </row>
        <row r="396">
          <cell r="D396" t="str">
            <v>CXFE212225</v>
          </cell>
          <cell r="I396" t="str">
            <v>B (Below 100% potential spares purchased)</v>
          </cell>
          <cell r="J396">
            <v>45709.730555555601</v>
          </cell>
          <cell r="K396">
            <v>45548.229166666701</v>
          </cell>
          <cell r="L396">
            <v>45709.639328703699</v>
          </cell>
          <cell r="M396">
            <v>0</v>
          </cell>
          <cell r="P396" t="str">
            <v>Air lube</v>
          </cell>
          <cell r="Q396">
            <v>45709</v>
          </cell>
          <cell r="Z396" t="str">
            <v>1000</v>
          </cell>
          <cell r="AI396">
            <v>8</v>
          </cell>
        </row>
        <row r="397">
          <cell r="D397" t="str">
            <v>CXFE661064</v>
          </cell>
          <cell r="I397" t="str">
            <v>P1 - Asset will get commissioned within one year</v>
          </cell>
          <cell r="K397">
            <v>45548.229166666701</v>
          </cell>
        </row>
        <row r="398">
          <cell r="D398" t="str">
            <v>CXFE562520</v>
          </cell>
          <cell r="I398" t="str">
            <v>P1 - Asset will get commissioned within one year</v>
          </cell>
          <cell r="K398">
            <v>45548.229166666701</v>
          </cell>
        </row>
        <row r="399">
          <cell r="D399" t="str">
            <v>CXFS613762</v>
          </cell>
          <cell r="I399" t="str">
            <v>P1 - Asset will get commissioned within one year</v>
          </cell>
          <cell r="K399">
            <v>45548.229166666701</v>
          </cell>
        </row>
        <row r="400">
          <cell r="D400" t="str">
            <v>CXFS613761</v>
          </cell>
          <cell r="I400" t="str">
            <v>B (Below 100% potential spares purchased)</v>
          </cell>
          <cell r="J400">
            <v>45587.795833333301</v>
          </cell>
          <cell r="K400">
            <v>45548.229166666701</v>
          </cell>
          <cell r="L400">
            <v>45919.574745370403</v>
          </cell>
          <cell r="M400">
            <v>0</v>
          </cell>
          <cell r="P400" t="str">
            <v>Air lube</v>
          </cell>
          <cell r="Q400">
            <v>45919</v>
          </cell>
          <cell r="Z400" t="str">
            <v>0</v>
          </cell>
          <cell r="AI400">
            <v>7</v>
          </cell>
        </row>
        <row r="401">
          <cell r="D401" t="str">
            <v>CXFE562518</v>
          </cell>
          <cell r="I401" t="str">
            <v>B (Below 100% potential spares purchased)</v>
          </cell>
          <cell r="J401">
            <v>45608.78125</v>
          </cell>
          <cell r="K401">
            <v>45548.229166666701</v>
          </cell>
          <cell r="L401">
            <v>45608.720601851899</v>
          </cell>
          <cell r="M401">
            <v>0</v>
          </cell>
          <cell r="N401">
            <v>0</v>
          </cell>
          <cell r="O401">
            <v>0</v>
          </cell>
          <cell r="P401" t="str">
            <v>Air lube</v>
          </cell>
          <cell r="Q401">
            <v>45608</v>
          </cell>
          <cell r="Z401" t="str">
            <v>1000</v>
          </cell>
          <cell r="AI401">
            <v>8</v>
          </cell>
        </row>
        <row r="402">
          <cell r="D402" t="str">
            <v>BXFS037363</v>
          </cell>
          <cell r="I402" t="str">
            <v>B (Below 100% potential spares purchased)</v>
          </cell>
          <cell r="J402">
            <v>45807</v>
          </cell>
          <cell r="K402">
            <v>45547.229166666701</v>
          </cell>
          <cell r="L402">
            <v>46022.597766203697</v>
          </cell>
          <cell r="M402">
            <v>4620</v>
          </cell>
          <cell r="N402">
            <v>2792</v>
          </cell>
          <cell r="O402">
            <v>1828</v>
          </cell>
          <cell r="P402" t="str">
            <v>Synthetic</v>
          </cell>
          <cell r="Q402">
            <v>45806</v>
          </cell>
          <cell r="W402">
            <v>45974</v>
          </cell>
          <cell r="Z402" t="str">
            <v>1380</v>
          </cell>
          <cell r="AE402" t="str">
            <v>1380</v>
          </cell>
          <cell r="AF402" t="str">
            <v>2936</v>
          </cell>
          <cell r="AI402">
            <v>10</v>
          </cell>
        </row>
        <row r="403">
          <cell r="D403" t="str">
            <v>BXFC374369</v>
          </cell>
          <cell r="I403" t="str">
            <v>B (Below 100% potential spares purchased)</v>
          </cell>
          <cell r="J403">
            <v>45614.791666666701</v>
          </cell>
          <cell r="K403">
            <v>45547.229166666701</v>
          </cell>
          <cell r="L403">
            <v>45898.7085069444</v>
          </cell>
          <cell r="M403">
            <v>4340</v>
          </cell>
          <cell r="N403">
            <v>299</v>
          </cell>
          <cell r="O403">
            <v>4040</v>
          </cell>
          <cell r="P403" t="str">
            <v>XD</v>
          </cell>
          <cell r="Q403">
            <v>45898</v>
          </cell>
          <cell r="V403">
            <v>45898</v>
          </cell>
          <cell r="W403">
            <v>45898</v>
          </cell>
          <cell r="Z403" t="str">
            <v>4000</v>
          </cell>
          <cell r="AE403" t="str">
            <v>4000</v>
          </cell>
          <cell r="AF403" t="str">
            <v>3000</v>
          </cell>
          <cell r="AI403">
            <v>8</v>
          </cell>
        </row>
        <row r="404">
          <cell r="D404" t="str">
            <v>A24V5508</v>
          </cell>
          <cell r="I404" t="str">
            <v>P1 - Asset will get commissioned within one year</v>
          </cell>
          <cell r="K404">
            <v>45546.229166666701</v>
          </cell>
        </row>
        <row r="405">
          <cell r="D405" t="str">
            <v>SN24TN01065</v>
          </cell>
          <cell r="I405" t="str">
            <v>B (Below 100% potential spares purchased)</v>
          </cell>
          <cell r="J405">
            <v>45869.732638888898</v>
          </cell>
          <cell r="K405">
            <v>45546.229166666701</v>
          </cell>
          <cell r="L405">
            <v>45869.747233796297</v>
          </cell>
          <cell r="M405">
            <v>0</v>
          </cell>
          <cell r="Z405" t="str">
            <v>1000</v>
          </cell>
          <cell r="AI405">
            <v>8</v>
          </cell>
        </row>
        <row r="406">
          <cell r="D406" t="str">
            <v>BXFS037389</v>
          </cell>
          <cell r="I406" t="str">
            <v>B (Below 100% potential spares purchased)</v>
          </cell>
          <cell r="J406">
            <v>45869.895833333299</v>
          </cell>
          <cell r="K406">
            <v>45546.229166666701</v>
          </cell>
          <cell r="L406">
            <v>46001.742916666699</v>
          </cell>
          <cell r="M406">
            <v>483</v>
          </cell>
          <cell r="N406">
            <v>441</v>
          </cell>
          <cell r="O406">
            <v>42</v>
          </cell>
          <cell r="P406" t="str">
            <v>XD</v>
          </cell>
          <cell r="Q406">
            <v>45869</v>
          </cell>
          <cell r="V406">
            <v>45869</v>
          </cell>
          <cell r="W406">
            <v>45869</v>
          </cell>
          <cell r="Z406" t="str">
            <v>3514</v>
          </cell>
          <cell r="AE406" t="str">
            <v>3514</v>
          </cell>
          <cell r="AF406" t="str">
            <v>3514</v>
          </cell>
          <cell r="AI406">
            <v>2</v>
          </cell>
        </row>
        <row r="407">
          <cell r="D407" t="str">
            <v>BXFC374337</v>
          </cell>
          <cell r="I407" t="str">
            <v>B (Below 100% potential spares purchased)</v>
          </cell>
          <cell r="J407">
            <v>45726.8125</v>
          </cell>
          <cell r="K407">
            <v>45546.229166666701</v>
          </cell>
          <cell r="L407">
            <v>46069.597222222197</v>
          </cell>
          <cell r="M407">
            <v>3201</v>
          </cell>
          <cell r="N407">
            <v>63</v>
          </cell>
          <cell r="O407">
            <v>440</v>
          </cell>
          <cell r="P407" t="str">
            <v>XD</v>
          </cell>
          <cell r="Q407">
            <v>46069</v>
          </cell>
          <cell r="V407">
            <v>45361</v>
          </cell>
          <cell r="W407">
            <v>46069</v>
          </cell>
          <cell r="Z407" t="str">
            <v>3000</v>
          </cell>
          <cell r="AE407" t="str">
            <v>2560</v>
          </cell>
          <cell r="AF407" t="str">
            <v>2000</v>
          </cell>
          <cell r="AI407">
            <v>3</v>
          </cell>
        </row>
        <row r="408">
          <cell r="D408" t="str">
            <v>BXFC374339</v>
          </cell>
          <cell r="I408" t="str">
            <v>P1 - Asset will get commissioned within one year</v>
          </cell>
          <cell r="K408">
            <v>45545.229166666701</v>
          </cell>
        </row>
        <row r="409">
          <cell r="D409" t="str">
            <v>BXFC374338</v>
          </cell>
          <cell r="I409" t="str">
            <v>B (Below 100% potential spares purchased)</v>
          </cell>
          <cell r="J409">
            <v>45717.6875</v>
          </cell>
          <cell r="K409">
            <v>45545.229166666701</v>
          </cell>
          <cell r="L409">
            <v>45979.604537036997</v>
          </cell>
          <cell r="M409">
            <v>1869</v>
          </cell>
          <cell r="N409">
            <v>1149</v>
          </cell>
          <cell r="O409">
            <v>719</v>
          </cell>
          <cell r="P409" t="str">
            <v>XD</v>
          </cell>
          <cell r="Q409">
            <v>45717</v>
          </cell>
          <cell r="V409">
            <v>45717</v>
          </cell>
          <cell r="W409">
            <v>45717</v>
          </cell>
          <cell r="Z409" t="str">
            <v>1133</v>
          </cell>
          <cell r="AE409" t="str">
            <v>1133</v>
          </cell>
          <cell r="AF409" t="str">
            <v>1133</v>
          </cell>
          <cell r="AI409">
            <v>4</v>
          </cell>
        </row>
        <row r="410">
          <cell r="D410" t="str">
            <v>BXDC373793</v>
          </cell>
          <cell r="I410" t="str">
            <v>B (Below 100% potential spares purchased)</v>
          </cell>
          <cell r="J410">
            <v>45854.895833333299</v>
          </cell>
          <cell r="K410">
            <v>45535.229166666701</v>
          </cell>
          <cell r="L410">
            <v>46051.602407407401</v>
          </cell>
          <cell r="M410">
            <v>395</v>
          </cell>
          <cell r="N410">
            <v>255</v>
          </cell>
          <cell r="O410">
            <v>130</v>
          </cell>
          <cell r="P410" t="str">
            <v>XD</v>
          </cell>
          <cell r="Q410">
            <v>45854</v>
          </cell>
          <cell r="V410">
            <v>45854</v>
          </cell>
          <cell r="W410">
            <v>45854</v>
          </cell>
          <cell r="Z410" t="str">
            <v>3605</v>
          </cell>
          <cell r="AE410" t="str">
            <v>3605</v>
          </cell>
          <cell r="AF410" t="str">
            <v>3605</v>
          </cell>
          <cell r="AI410">
            <v>2</v>
          </cell>
        </row>
        <row r="411">
          <cell r="D411" t="str">
            <v>BXED122035</v>
          </cell>
          <cell r="I411" t="str">
            <v>B (Below 100% potential spares purchased)</v>
          </cell>
          <cell r="J411">
            <v>45555.704166666699</v>
          </cell>
          <cell r="K411">
            <v>45533.229166666701</v>
          </cell>
          <cell r="L411">
            <v>46031.566226851799</v>
          </cell>
          <cell r="M411">
            <v>2425</v>
          </cell>
          <cell r="P411" t="str">
            <v>Air lube Plus</v>
          </cell>
          <cell r="Q411">
            <v>46006</v>
          </cell>
          <cell r="R411">
            <v>46006</v>
          </cell>
          <cell r="S411">
            <v>46006</v>
          </cell>
          <cell r="T411">
            <v>46006</v>
          </cell>
          <cell r="U411">
            <v>46006</v>
          </cell>
          <cell r="V411">
            <v>45812</v>
          </cell>
          <cell r="W411">
            <v>45555</v>
          </cell>
          <cell r="X411">
            <v>45812</v>
          </cell>
          <cell r="Y411">
            <v>45555</v>
          </cell>
          <cell r="Z411" t="str">
            <v>700</v>
          </cell>
          <cell r="AA411" t="str">
            <v>700</v>
          </cell>
          <cell r="AB411" t="str">
            <v>700</v>
          </cell>
          <cell r="AC411" t="str">
            <v>700</v>
          </cell>
          <cell r="AD411" t="str">
            <v>700</v>
          </cell>
          <cell r="AE411" t="str">
            <v>650</v>
          </cell>
          <cell r="AF411" t="str">
            <v>1000</v>
          </cell>
          <cell r="AG411" t="str">
            <v>650</v>
          </cell>
          <cell r="AH411" t="str">
            <v>650</v>
          </cell>
          <cell r="AI411">
            <v>2</v>
          </cell>
        </row>
        <row r="412">
          <cell r="D412" t="str">
            <v>CXEE678556</v>
          </cell>
          <cell r="I412" t="str">
            <v>B (Below 100% potential spares purchased)</v>
          </cell>
          <cell r="J412">
            <v>45652.788194444402</v>
          </cell>
          <cell r="K412">
            <v>45531.229166666701</v>
          </cell>
          <cell r="L412">
            <v>46016.521493055603</v>
          </cell>
          <cell r="M412">
            <v>0</v>
          </cell>
          <cell r="P412" t="str">
            <v>Air lube</v>
          </cell>
          <cell r="Q412">
            <v>46015</v>
          </cell>
          <cell r="Z412" t="str">
            <v>0</v>
          </cell>
          <cell r="AI412">
            <v>6</v>
          </cell>
        </row>
        <row r="413">
          <cell r="D413" t="str">
            <v>DXEL141087</v>
          </cell>
          <cell r="I413" t="str">
            <v>B (Below 100% potential spares purchased)</v>
          </cell>
          <cell r="J413">
            <v>45689.4868055556</v>
          </cell>
          <cell r="K413">
            <v>45530.229166666701</v>
          </cell>
          <cell r="L413">
            <v>45691.4756597222</v>
          </cell>
          <cell r="M413">
            <v>0</v>
          </cell>
          <cell r="Z413" t="str">
            <v>1000</v>
          </cell>
          <cell r="AI413">
            <v>8</v>
          </cell>
        </row>
        <row r="414">
          <cell r="D414" t="str">
            <v>CXEE544328</v>
          </cell>
          <cell r="I414" t="str">
            <v>B (Below 100% potential spares purchased)</v>
          </cell>
          <cell r="J414">
            <v>45720.643750000003</v>
          </cell>
          <cell r="K414">
            <v>45530.229166666701</v>
          </cell>
          <cell r="L414">
            <v>45722.534062500003</v>
          </cell>
          <cell r="M414">
            <v>0</v>
          </cell>
          <cell r="P414" t="str">
            <v>Air lube Plus</v>
          </cell>
          <cell r="Q414">
            <v>45720</v>
          </cell>
          <cell r="Z414" t="str">
            <v>1000</v>
          </cell>
          <cell r="AI414">
            <v>8</v>
          </cell>
        </row>
        <row r="415">
          <cell r="D415" t="str">
            <v>BXES037132</v>
          </cell>
          <cell r="I415" t="str">
            <v>B (Below 100% potential spares purchased)</v>
          </cell>
          <cell r="J415">
            <v>45624.697916666701</v>
          </cell>
          <cell r="K415">
            <v>45527.229166666701</v>
          </cell>
          <cell r="L415">
            <v>46060.601817129602</v>
          </cell>
          <cell r="M415">
            <v>3583</v>
          </cell>
          <cell r="N415">
            <v>3561</v>
          </cell>
          <cell r="O415">
            <v>25</v>
          </cell>
          <cell r="P415" t="str">
            <v>XD</v>
          </cell>
          <cell r="Q415">
            <v>46060</v>
          </cell>
          <cell r="V415">
            <v>46060</v>
          </cell>
          <cell r="W415">
            <v>46060</v>
          </cell>
          <cell r="Z415" t="str">
            <v>3000</v>
          </cell>
          <cell r="AE415" t="str">
            <v>3000</v>
          </cell>
          <cell r="AF415" t="str">
            <v>4000</v>
          </cell>
          <cell r="AI415">
            <v>7</v>
          </cell>
        </row>
        <row r="416">
          <cell r="D416" t="str">
            <v>SN24TN01238</v>
          </cell>
          <cell r="I416" t="str">
            <v>B (Below 100% potential spares purchased)</v>
          </cell>
          <cell r="J416">
            <v>45589.802083333299</v>
          </cell>
          <cell r="K416">
            <v>45527.229166666701</v>
          </cell>
          <cell r="L416">
            <v>45590.459097222199</v>
          </cell>
          <cell r="M416">
            <v>0</v>
          </cell>
          <cell r="P416" t="str">
            <v>Air lube</v>
          </cell>
          <cell r="Q416">
            <v>45589</v>
          </cell>
          <cell r="Z416" t="str">
            <v>1000</v>
          </cell>
          <cell r="AI416">
            <v>8</v>
          </cell>
        </row>
        <row r="417">
          <cell r="D417" t="str">
            <v>BXES037065</v>
          </cell>
          <cell r="I417" t="str">
            <v>B (Below 100% potential spares purchased)</v>
          </cell>
          <cell r="J417">
            <v>45589.958333333299</v>
          </cell>
          <cell r="K417">
            <v>45527.229166666701</v>
          </cell>
          <cell r="L417">
            <v>46050.929537037002</v>
          </cell>
          <cell r="M417">
            <v>1395</v>
          </cell>
          <cell r="O417">
            <v>1395</v>
          </cell>
          <cell r="P417" t="str">
            <v>XD</v>
          </cell>
          <cell r="Q417">
            <v>45589</v>
          </cell>
          <cell r="V417">
            <v>45589</v>
          </cell>
          <cell r="W417">
            <v>45589</v>
          </cell>
          <cell r="Z417" t="str">
            <v>2605</v>
          </cell>
          <cell r="AE417" t="str">
            <v>2605</v>
          </cell>
          <cell r="AF417" t="str">
            <v>2605</v>
          </cell>
          <cell r="AI417">
            <v>1</v>
          </cell>
        </row>
        <row r="418">
          <cell r="D418" t="str">
            <v>A24V5374</v>
          </cell>
          <cell r="I418" t="str">
            <v>P1 - Asset will get commissioned within one year</v>
          </cell>
          <cell r="K418">
            <v>45517.229166666701</v>
          </cell>
        </row>
        <row r="419">
          <cell r="D419" t="str">
            <v>SN24T001778</v>
          </cell>
          <cell r="I419" t="str">
            <v>B (Below 100% potential spares purchased)</v>
          </cell>
          <cell r="J419">
            <v>45995.652777777803</v>
          </cell>
          <cell r="K419">
            <v>45517.229166666701</v>
          </cell>
          <cell r="L419">
            <v>45996.648113425901</v>
          </cell>
          <cell r="M419">
            <v>0</v>
          </cell>
          <cell r="Z419" t="str">
            <v>1000</v>
          </cell>
          <cell r="AI419">
            <v>6</v>
          </cell>
        </row>
        <row r="420">
          <cell r="D420" t="str">
            <v>SN24TN01273</v>
          </cell>
          <cell r="I420" t="str">
            <v>B (Below 100% potential spares purchased)</v>
          </cell>
          <cell r="J420">
            <v>45602.664583333302</v>
          </cell>
          <cell r="K420">
            <v>45517.229166666701</v>
          </cell>
          <cell r="L420">
            <v>45602.739293981504</v>
          </cell>
          <cell r="M420">
            <v>0</v>
          </cell>
          <cell r="Z420" t="str">
            <v>1000</v>
          </cell>
          <cell r="AI420">
            <v>8</v>
          </cell>
        </row>
        <row r="421">
          <cell r="D421" t="str">
            <v>BXES037106</v>
          </cell>
          <cell r="I421" t="str">
            <v>B (Below 100% potential spares purchased)</v>
          </cell>
          <cell r="J421">
            <v>45602.729166666701</v>
          </cell>
          <cell r="K421">
            <v>45517.229166666701</v>
          </cell>
          <cell r="L421">
            <v>46050.990914351903</v>
          </cell>
          <cell r="M421">
            <v>2174</v>
          </cell>
          <cell r="N421">
            <v>1022</v>
          </cell>
          <cell r="O421">
            <v>1152</v>
          </cell>
          <cell r="P421" t="str">
            <v>XD</v>
          </cell>
          <cell r="Q421">
            <v>45602</v>
          </cell>
          <cell r="V421">
            <v>45601</v>
          </cell>
          <cell r="W421">
            <v>45601</v>
          </cell>
          <cell r="Z421" t="str">
            <v>832</v>
          </cell>
          <cell r="AE421" t="str">
            <v>832</v>
          </cell>
          <cell r="AF421" t="str">
            <v>832</v>
          </cell>
          <cell r="AI421">
            <v>2</v>
          </cell>
        </row>
        <row r="422">
          <cell r="D422" t="str">
            <v>B24V0830</v>
          </cell>
          <cell r="I422" t="str">
            <v>P1 - Asset will get commissioned within one year</v>
          </cell>
          <cell r="K422">
            <v>45513.229166666701</v>
          </cell>
        </row>
        <row r="423">
          <cell r="D423" t="str">
            <v>SN24TN01899</v>
          </cell>
          <cell r="I423" t="str">
            <v>B (Below 100% potential spares purchased)</v>
          </cell>
          <cell r="J423">
            <v>45770.685416666704</v>
          </cell>
          <cell r="K423">
            <v>45513.229166666701</v>
          </cell>
          <cell r="L423">
            <v>45770.661481481497</v>
          </cell>
          <cell r="M423">
            <v>0</v>
          </cell>
          <cell r="Z423" t="str">
            <v>4000</v>
          </cell>
          <cell r="AI423">
            <v>4</v>
          </cell>
        </row>
        <row r="424">
          <cell r="D424" t="str">
            <v>BXDC373881</v>
          </cell>
          <cell r="I424" t="str">
            <v>B (Below 100% potential spares purchased)</v>
          </cell>
          <cell r="J424">
            <v>45552.791666666701</v>
          </cell>
          <cell r="K424">
            <v>45513.229166666701</v>
          </cell>
          <cell r="L424">
            <v>46053.566180555601</v>
          </cell>
          <cell r="M424">
            <v>3155</v>
          </cell>
          <cell r="N424">
            <v>2650</v>
          </cell>
          <cell r="O424">
            <v>505</v>
          </cell>
          <cell r="P424" t="str">
            <v>XD</v>
          </cell>
          <cell r="Q424">
            <v>45883</v>
          </cell>
          <cell r="V424">
            <v>45803</v>
          </cell>
          <cell r="W424">
            <v>45803</v>
          </cell>
          <cell r="Z424" t="str">
            <v>3660</v>
          </cell>
          <cell r="AE424" t="str">
            <v>2962</v>
          </cell>
          <cell r="AF424" t="str">
            <v>2962</v>
          </cell>
          <cell r="AI424">
            <v>2</v>
          </cell>
        </row>
        <row r="425">
          <cell r="D425" t="str">
            <v>24162306</v>
          </cell>
          <cell r="I425" t="str">
            <v>B (Below 100% potential spares purchased)</v>
          </cell>
          <cell r="J425">
            <v>45635.686111111099</v>
          </cell>
          <cell r="K425">
            <v>45510.229166666701</v>
          </cell>
          <cell r="L425">
            <v>45713.510231481501</v>
          </cell>
          <cell r="M425">
            <v>0</v>
          </cell>
          <cell r="P425" t="str">
            <v>Air lube</v>
          </cell>
          <cell r="Q425">
            <v>45635</v>
          </cell>
          <cell r="Z425" t="str">
            <v>0</v>
          </cell>
          <cell r="AI425">
            <v>8</v>
          </cell>
        </row>
        <row r="426">
          <cell r="D426" t="str">
            <v>CXDE212211</v>
          </cell>
          <cell r="I426" t="str">
            <v>B (Below 100% potential spares purchased)</v>
          </cell>
          <cell r="J426">
            <v>45644.646527777797</v>
          </cell>
          <cell r="K426">
            <v>45504.229166666701</v>
          </cell>
          <cell r="L426">
            <v>45660.5527083333</v>
          </cell>
          <cell r="M426">
            <v>0</v>
          </cell>
          <cell r="P426" t="str">
            <v>Air lube</v>
          </cell>
          <cell r="Q426">
            <v>45644</v>
          </cell>
          <cell r="Z426" t="str">
            <v>0</v>
          </cell>
          <cell r="AI426">
            <v>5</v>
          </cell>
        </row>
        <row r="427">
          <cell r="D427" t="str">
            <v>CXDS613610</v>
          </cell>
          <cell r="I427" t="str">
            <v>B (Below 100% potential spares purchased)</v>
          </cell>
          <cell r="J427">
            <v>45751.733333333301</v>
          </cell>
          <cell r="K427">
            <v>45499.229166666701</v>
          </cell>
          <cell r="L427">
            <v>45754.559710648202</v>
          </cell>
          <cell r="M427">
            <v>0</v>
          </cell>
          <cell r="P427" t="str">
            <v>Air lube</v>
          </cell>
          <cell r="Q427">
            <v>45751</v>
          </cell>
          <cell r="Z427" t="str">
            <v>1000</v>
          </cell>
          <cell r="AI427">
            <v>7</v>
          </cell>
        </row>
        <row r="428">
          <cell r="D428" t="str">
            <v>CXDS613609</v>
          </cell>
          <cell r="I428" t="str">
            <v>B (Below 100% potential spares purchased)</v>
          </cell>
          <cell r="J428">
            <v>45540.760416666701</v>
          </cell>
          <cell r="K428">
            <v>45499.229166666701</v>
          </cell>
          <cell r="L428">
            <v>45540.758807870399</v>
          </cell>
          <cell r="M428">
            <v>0</v>
          </cell>
          <cell r="Z428" t="str">
            <v>1000</v>
          </cell>
          <cell r="AI428">
            <v>4</v>
          </cell>
        </row>
        <row r="429">
          <cell r="D429" t="str">
            <v>B24V0802</v>
          </cell>
          <cell r="I429" t="str">
            <v>P1 - Asset will get commissioned within one year</v>
          </cell>
          <cell r="K429">
            <v>45499.229166666701</v>
          </cell>
        </row>
        <row r="430">
          <cell r="D430" t="str">
            <v>SN24TN01050</v>
          </cell>
          <cell r="I430" t="str">
            <v>B (Below 100% potential spares purchased)</v>
          </cell>
          <cell r="J430">
            <v>45659</v>
          </cell>
          <cell r="K430">
            <v>45499.229166666701</v>
          </cell>
          <cell r="L430">
            <v>45659.6355555556</v>
          </cell>
          <cell r="M430">
            <v>0</v>
          </cell>
          <cell r="N430">
            <v>0</v>
          </cell>
          <cell r="O430">
            <v>0</v>
          </cell>
          <cell r="Z430" t="str">
            <v>1000</v>
          </cell>
          <cell r="AI430">
            <v>4</v>
          </cell>
        </row>
        <row r="431">
          <cell r="D431" t="str">
            <v>BXDS036915</v>
          </cell>
          <cell r="I431" t="str">
            <v>B (Below 100% potential spares purchased)</v>
          </cell>
          <cell r="J431">
            <v>45659.791666666701</v>
          </cell>
          <cell r="K431">
            <v>45499.229166666701</v>
          </cell>
          <cell r="L431">
            <v>46051.487349536997</v>
          </cell>
          <cell r="M431">
            <v>3026</v>
          </cell>
          <cell r="N431">
            <v>999</v>
          </cell>
          <cell r="O431">
            <v>2027</v>
          </cell>
          <cell r="P431" t="str">
            <v>XD</v>
          </cell>
          <cell r="Q431">
            <v>45659</v>
          </cell>
          <cell r="V431">
            <v>45984</v>
          </cell>
          <cell r="W431">
            <v>45984</v>
          </cell>
          <cell r="Z431" t="str">
            <v>3965</v>
          </cell>
          <cell r="AE431" t="str">
            <v>3965</v>
          </cell>
          <cell r="AF431" t="str">
            <v>3965</v>
          </cell>
          <cell r="AI431">
            <v>4</v>
          </cell>
        </row>
        <row r="432">
          <cell r="D432" t="str">
            <v>BXDC373827</v>
          </cell>
          <cell r="I432" t="str">
            <v>B (Below 100% potential spares purchased)</v>
          </cell>
          <cell r="J432">
            <v>45689.770833333299</v>
          </cell>
          <cell r="K432">
            <v>45497.229166666701</v>
          </cell>
          <cell r="L432">
            <v>46041.752210648097</v>
          </cell>
          <cell r="M432">
            <v>1411</v>
          </cell>
          <cell r="N432">
            <v>264</v>
          </cell>
          <cell r="O432">
            <v>1147</v>
          </cell>
          <cell r="P432" t="str">
            <v>XD</v>
          </cell>
          <cell r="Q432">
            <v>45689</v>
          </cell>
          <cell r="V432">
            <v>45689</v>
          </cell>
          <cell r="W432">
            <v>45689</v>
          </cell>
          <cell r="Z432" t="str">
            <v>2593</v>
          </cell>
          <cell r="AE432" t="str">
            <v>2593</v>
          </cell>
          <cell r="AF432" t="str">
            <v>2593</v>
          </cell>
          <cell r="AI432">
            <v>3</v>
          </cell>
        </row>
        <row r="433">
          <cell r="D433" t="str">
            <v>CXDE212208</v>
          </cell>
          <cell r="I433" t="str">
            <v>B (Below 100% potential spares purchased)</v>
          </cell>
          <cell r="J433">
            <v>45574</v>
          </cell>
          <cell r="K433">
            <v>45497.229166666701</v>
          </cell>
          <cell r="L433">
            <v>45577.5641203704</v>
          </cell>
          <cell r="M433">
            <v>0</v>
          </cell>
          <cell r="P433" t="str">
            <v>Air lube</v>
          </cell>
          <cell r="Q433">
            <v>45574</v>
          </cell>
          <cell r="Z433" t="str">
            <v>1000</v>
          </cell>
          <cell r="AI433">
            <v>8</v>
          </cell>
        </row>
        <row r="434">
          <cell r="D434" t="str">
            <v>SN24TN01113</v>
          </cell>
          <cell r="I434" t="str">
            <v>B (Below 100% potential spares purchased)</v>
          </cell>
          <cell r="J434">
            <v>45583.748611111099</v>
          </cell>
          <cell r="K434">
            <v>45492.229166666701</v>
          </cell>
          <cell r="L434">
            <v>45584.533402777801</v>
          </cell>
          <cell r="M434">
            <v>0</v>
          </cell>
          <cell r="Z434" t="str">
            <v>1000</v>
          </cell>
          <cell r="AI434">
            <v>8</v>
          </cell>
        </row>
        <row r="435">
          <cell r="D435" t="str">
            <v>BXDS036810</v>
          </cell>
          <cell r="I435" t="str">
            <v>B (Below 100% potential spares purchased)</v>
          </cell>
          <cell r="J435">
            <v>45770.75</v>
          </cell>
          <cell r="K435">
            <v>45492.229166666701</v>
          </cell>
          <cell r="L435">
            <v>46041.5552314815</v>
          </cell>
          <cell r="M435">
            <v>697</v>
          </cell>
          <cell r="N435">
            <v>103</v>
          </cell>
          <cell r="O435">
            <v>201</v>
          </cell>
          <cell r="P435" t="str">
            <v>XD</v>
          </cell>
          <cell r="Q435">
            <v>45770</v>
          </cell>
          <cell r="V435">
            <v>45770</v>
          </cell>
          <cell r="W435">
            <v>45770</v>
          </cell>
          <cell r="Z435" t="str">
            <v>2696</v>
          </cell>
          <cell r="AE435" t="str">
            <v>2696</v>
          </cell>
          <cell r="AF435" t="str">
            <v>2696</v>
          </cell>
          <cell r="AI435">
            <v>4</v>
          </cell>
        </row>
        <row r="436">
          <cell r="D436" t="str">
            <v>A24V5333</v>
          </cell>
          <cell r="I436" t="str">
            <v>P1 - Asset will get commissioned within one year</v>
          </cell>
          <cell r="K436">
            <v>45492.229166666701</v>
          </cell>
        </row>
        <row r="437">
          <cell r="D437" t="str">
            <v>BXDS036842</v>
          </cell>
          <cell r="I437" t="str">
            <v>B (Below 100% potential spares purchased)</v>
          </cell>
          <cell r="J437">
            <v>45525.770833333299</v>
          </cell>
          <cell r="K437">
            <v>45492.229166666701</v>
          </cell>
          <cell r="L437">
            <v>45992.731574074103</v>
          </cell>
          <cell r="M437">
            <v>10042</v>
          </cell>
          <cell r="N437">
            <v>8510</v>
          </cell>
          <cell r="O437">
            <v>1572</v>
          </cell>
          <cell r="P437" t="str">
            <v>Synthetic</v>
          </cell>
          <cell r="Q437">
            <v>45916</v>
          </cell>
          <cell r="V437">
            <v>45916</v>
          </cell>
          <cell r="W437">
            <v>45920</v>
          </cell>
          <cell r="Z437" t="str">
            <v>5111</v>
          </cell>
          <cell r="AE437" t="str">
            <v>5111</v>
          </cell>
          <cell r="AF437" t="str">
            <v>3188</v>
          </cell>
          <cell r="AI437">
            <v>4</v>
          </cell>
        </row>
        <row r="438">
          <cell r="D438" t="str">
            <v>DXDL153934</v>
          </cell>
          <cell r="I438" t="str">
            <v>P1 - Asset will get commissioned within one year</v>
          </cell>
          <cell r="K438">
            <v>45485.229166666701</v>
          </cell>
        </row>
        <row r="439">
          <cell r="D439" t="str">
            <v>CXDE212207</v>
          </cell>
          <cell r="I439" t="str">
            <v>P1 - Asset will get commissioned within one year</v>
          </cell>
          <cell r="K439">
            <v>45485.229166666701</v>
          </cell>
        </row>
        <row r="440">
          <cell r="D440" t="str">
            <v>BXDC373714</v>
          </cell>
          <cell r="I440" t="str">
            <v>B (Below 100% potential spares purchased)</v>
          </cell>
          <cell r="J440">
            <v>45614.8125</v>
          </cell>
          <cell r="K440">
            <v>45484.229166666701</v>
          </cell>
          <cell r="L440">
            <v>46050.9057060185</v>
          </cell>
          <cell r="M440">
            <v>1180</v>
          </cell>
          <cell r="P440" t="str">
            <v>XD</v>
          </cell>
          <cell r="Q440">
            <v>45614</v>
          </cell>
          <cell r="V440">
            <v>45614</v>
          </cell>
          <cell r="W440">
            <v>45614</v>
          </cell>
          <cell r="Z440" t="str">
            <v>2820</v>
          </cell>
          <cell r="AE440" t="str">
            <v>2820</v>
          </cell>
          <cell r="AF440" t="str">
            <v>2820</v>
          </cell>
          <cell r="AI440">
            <v>0</v>
          </cell>
        </row>
        <row r="441">
          <cell r="D441" t="str">
            <v>DXDL141034</v>
          </cell>
          <cell r="I441" t="str">
            <v>B (Below 100% potential spares purchased)</v>
          </cell>
          <cell r="J441">
            <v>46016.873611111099</v>
          </cell>
          <cell r="K441">
            <v>45483.229166666701</v>
          </cell>
          <cell r="L441">
            <v>46039.704212962999</v>
          </cell>
          <cell r="M441">
            <v>0</v>
          </cell>
          <cell r="P441" t="str">
            <v>Air lube</v>
          </cell>
          <cell r="Q441">
            <v>46015</v>
          </cell>
          <cell r="Z441" t="str">
            <v>0</v>
          </cell>
          <cell r="AI441">
            <v>6</v>
          </cell>
        </row>
        <row r="442">
          <cell r="D442" t="str">
            <v>DXDL153933</v>
          </cell>
          <cell r="I442" t="str">
            <v>B (Below 100% potential spares purchased)</v>
          </cell>
          <cell r="J442">
            <v>45887.604166666701</v>
          </cell>
          <cell r="K442">
            <v>45483.229166666701</v>
          </cell>
          <cell r="L442">
            <v>45889.553171296298</v>
          </cell>
          <cell r="M442">
            <v>0</v>
          </cell>
          <cell r="P442" t="str">
            <v>Air lube</v>
          </cell>
          <cell r="Q442">
            <v>45887</v>
          </cell>
          <cell r="Z442" t="str">
            <v>1000</v>
          </cell>
          <cell r="AI442">
            <v>4</v>
          </cell>
        </row>
        <row r="443">
          <cell r="D443" t="str">
            <v>CXDE552591</v>
          </cell>
          <cell r="I443" t="str">
            <v>P1 - Asset will get commissioned within one year</v>
          </cell>
          <cell r="K443">
            <v>45481.229166666701</v>
          </cell>
        </row>
        <row r="444">
          <cell r="D444" t="str">
            <v>BXCD164464</v>
          </cell>
          <cell r="I444" t="str">
            <v>B (Below 100% potential spares purchased)</v>
          </cell>
          <cell r="J444">
            <v>45488.788194444402</v>
          </cell>
          <cell r="K444">
            <v>45476.229166666701</v>
          </cell>
          <cell r="L444">
            <v>46099.574594907397</v>
          </cell>
          <cell r="M444">
            <v>625</v>
          </cell>
          <cell r="P444" t="str">
            <v>Air lube</v>
          </cell>
          <cell r="Q444">
            <v>45488</v>
          </cell>
          <cell r="R444">
            <v>45488</v>
          </cell>
          <cell r="S444">
            <v>45488</v>
          </cell>
          <cell r="T444">
            <v>45488</v>
          </cell>
          <cell r="U444">
            <v>45488</v>
          </cell>
          <cell r="V444">
            <v>45498</v>
          </cell>
          <cell r="W444">
            <v>45863</v>
          </cell>
          <cell r="X444">
            <v>45498</v>
          </cell>
          <cell r="Y444">
            <v>45498</v>
          </cell>
          <cell r="Z444" t="str">
            <v>125</v>
          </cell>
          <cell r="AA444" t="str">
            <v>125</v>
          </cell>
          <cell r="AB444" t="str">
            <v>125</v>
          </cell>
          <cell r="AC444" t="str">
            <v>125</v>
          </cell>
          <cell r="AD444" t="str">
            <v>125</v>
          </cell>
          <cell r="AE444" t="str">
            <v>1125</v>
          </cell>
          <cell r="AF444" t="str">
            <v>1000</v>
          </cell>
          <cell r="AG444" t="str">
            <v>1125</v>
          </cell>
          <cell r="AH444" t="str">
            <v>1125</v>
          </cell>
          <cell r="AI444">
            <v>0</v>
          </cell>
        </row>
        <row r="445">
          <cell r="D445" t="str">
            <v>DXDL153922</v>
          </cell>
          <cell r="I445" t="str">
            <v>B (Below 100% potential spares purchased)</v>
          </cell>
          <cell r="J445">
            <v>45574</v>
          </cell>
          <cell r="K445">
            <v>45476.229166666701</v>
          </cell>
          <cell r="L445">
            <v>45577.561874999999</v>
          </cell>
          <cell r="M445">
            <v>0</v>
          </cell>
          <cell r="P445" t="str">
            <v>Air lube</v>
          </cell>
          <cell r="Q445">
            <v>45574</v>
          </cell>
          <cell r="Z445" t="str">
            <v>1000</v>
          </cell>
          <cell r="AI445">
            <v>8</v>
          </cell>
        </row>
        <row r="446">
          <cell r="D446" t="str">
            <v>DXDL153921</v>
          </cell>
          <cell r="I446" t="str">
            <v>P1 - Asset will get commissioned within one year</v>
          </cell>
          <cell r="K446">
            <v>45476.229166666701</v>
          </cell>
        </row>
        <row r="447">
          <cell r="D447" t="str">
            <v>BXCT631807</v>
          </cell>
          <cell r="I447" t="str">
            <v>P1 - Asset will get commissioned within one year</v>
          </cell>
        </row>
        <row r="448">
          <cell r="D448" t="str">
            <v>BXCD164422</v>
          </cell>
          <cell r="I448" t="str">
            <v>B (Below 100% potential spares purchased)</v>
          </cell>
          <cell r="J448">
            <v>45518.6694444444</v>
          </cell>
          <cell r="K448">
            <v>45469.229166666701</v>
          </cell>
          <cell r="L448">
            <v>46099.591805555603</v>
          </cell>
          <cell r="M448">
            <v>1741</v>
          </cell>
          <cell r="P448" t="str">
            <v>Air lube Plus</v>
          </cell>
          <cell r="Q448">
            <v>46055</v>
          </cell>
          <cell r="R448">
            <v>46055</v>
          </cell>
          <cell r="S448">
            <v>46055</v>
          </cell>
          <cell r="T448">
            <v>46055</v>
          </cell>
          <cell r="U448">
            <v>46055</v>
          </cell>
          <cell r="V448">
            <v>46055</v>
          </cell>
          <cell r="W448">
            <v>46055</v>
          </cell>
          <cell r="X448">
            <v>46055</v>
          </cell>
          <cell r="Y448">
            <v>46055</v>
          </cell>
          <cell r="Z448" t="str">
            <v>1372</v>
          </cell>
          <cell r="AA448" t="str">
            <v>622</v>
          </cell>
          <cell r="AB448" t="str">
            <v>622</v>
          </cell>
          <cell r="AC448" t="str">
            <v>622</v>
          </cell>
          <cell r="AD448" t="str">
            <v>622</v>
          </cell>
          <cell r="AE448" t="str">
            <v>1372</v>
          </cell>
          <cell r="AF448" t="str">
            <v>872</v>
          </cell>
          <cell r="AG448" t="str">
            <v>1372</v>
          </cell>
          <cell r="AH448" t="str">
            <v>1372</v>
          </cell>
          <cell r="AI448">
            <v>3</v>
          </cell>
        </row>
        <row r="449">
          <cell r="D449" t="str">
            <v>BXCC373541</v>
          </cell>
          <cell r="I449" t="str">
            <v>B (Below 100% potential spares purchased)</v>
          </cell>
          <cell r="J449">
            <v>45726.875</v>
          </cell>
          <cell r="K449">
            <v>45468.229166666701</v>
          </cell>
          <cell r="L449">
            <v>46054.666620370401</v>
          </cell>
          <cell r="M449">
            <v>2765</v>
          </cell>
          <cell r="N449">
            <v>1217</v>
          </cell>
          <cell r="O449">
            <v>1548</v>
          </cell>
          <cell r="P449" t="str">
            <v>XD</v>
          </cell>
          <cell r="Q449">
            <v>45992</v>
          </cell>
          <cell r="V449">
            <v>45992</v>
          </cell>
          <cell r="W449">
            <v>45992</v>
          </cell>
          <cell r="Z449" t="str">
            <v>3752</v>
          </cell>
          <cell r="AE449" t="str">
            <v>3752</v>
          </cell>
          <cell r="AF449" t="str">
            <v>3752</v>
          </cell>
          <cell r="AI449">
            <v>4</v>
          </cell>
        </row>
        <row r="450">
          <cell r="D450" t="str">
            <v>BXCT245109</v>
          </cell>
          <cell r="I450" t="str">
            <v>P1 - Asset will get commissioned within one year</v>
          </cell>
        </row>
        <row r="451">
          <cell r="D451" t="str">
            <v>BXCD164420</v>
          </cell>
          <cell r="I451" t="str">
            <v>B (Below 100% potential spares purchased)</v>
          </cell>
          <cell r="J451">
            <v>45495.743055555598</v>
          </cell>
          <cell r="K451">
            <v>45464.229166666701</v>
          </cell>
          <cell r="L451">
            <v>46031.723668981504</v>
          </cell>
          <cell r="M451">
            <v>2480</v>
          </cell>
          <cell r="P451" t="str">
            <v>Air lube Plus</v>
          </cell>
          <cell r="Q451">
            <v>45953</v>
          </cell>
          <cell r="R451">
            <v>45953</v>
          </cell>
          <cell r="S451">
            <v>45953</v>
          </cell>
          <cell r="T451">
            <v>45953</v>
          </cell>
          <cell r="U451">
            <v>45953</v>
          </cell>
          <cell r="V451">
            <v>45817</v>
          </cell>
          <cell r="W451">
            <v>45817</v>
          </cell>
          <cell r="X451">
            <v>45817</v>
          </cell>
          <cell r="Y451">
            <v>45495</v>
          </cell>
          <cell r="Z451" t="str">
            <v>610</v>
          </cell>
          <cell r="AA451" t="str">
            <v>620</v>
          </cell>
          <cell r="AB451" t="str">
            <v>620</v>
          </cell>
          <cell r="AC451" t="str">
            <v>620</v>
          </cell>
          <cell r="AD451" t="str">
            <v>620</v>
          </cell>
          <cell r="AE451" t="str">
            <v>620</v>
          </cell>
          <cell r="AF451" t="str">
            <v>1000</v>
          </cell>
          <cell r="AG451" t="str">
            <v>1020</v>
          </cell>
          <cell r="AH451" t="str">
            <v>1020</v>
          </cell>
          <cell r="AI451">
            <v>4</v>
          </cell>
        </row>
        <row r="452">
          <cell r="D452" t="str">
            <v>B24V0756</v>
          </cell>
          <cell r="I452" t="str">
            <v>P1 - Asset will get commissioned within one year</v>
          </cell>
          <cell r="K452">
            <v>45462.229166666701</v>
          </cell>
        </row>
        <row r="453">
          <cell r="D453" t="str">
            <v>SN24TN01398</v>
          </cell>
          <cell r="I453" t="str">
            <v>B (Below 100% potential spares purchased)</v>
          </cell>
          <cell r="J453">
            <v>45566.7097222222</v>
          </cell>
          <cell r="K453">
            <v>45462.229166666701</v>
          </cell>
          <cell r="L453">
            <v>45696.6027777778</v>
          </cell>
          <cell r="M453">
            <v>0</v>
          </cell>
          <cell r="P453" t="str">
            <v>Air lube</v>
          </cell>
          <cell r="Q453">
            <v>45561</v>
          </cell>
          <cell r="Z453" t="str">
            <v>0</v>
          </cell>
          <cell r="AI453">
            <v>8</v>
          </cell>
        </row>
        <row r="454">
          <cell r="D454" t="str">
            <v>BXCS042723</v>
          </cell>
          <cell r="I454" t="str">
            <v>B (Below 100% potential spares purchased)</v>
          </cell>
          <cell r="J454">
            <v>45635.791666666701</v>
          </cell>
          <cell r="K454">
            <v>45510.229166666701</v>
          </cell>
          <cell r="L454">
            <v>46017.7244444444</v>
          </cell>
          <cell r="M454">
            <v>4965</v>
          </cell>
          <cell r="N454">
            <v>4965</v>
          </cell>
          <cell r="O454">
            <v>0</v>
          </cell>
          <cell r="P454" t="str">
            <v>Synthetic</v>
          </cell>
          <cell r="Q454">
            <v>46017</v>
          </cell>
          <cell r="V454">
            <v>46017</v>
          </cell>
          <cell r="W454">
            <v>46002</v>
          </cell>
          <cell r="Z454" t="str">
            <v>6000</v>
          </cell>
          <cell r="AE454" t="str">
            <v>6000</v>
          </cell>
          <cell r="AF454" t="str">
            <v>3840</v>
          </cell>
          <cell r="AI454">
            <v>10</v>
          </cell>
        </row>
        <row r="455">
          <cell r="D455" t="str">
            <v>PXBENC3892</v>
          </cell>
          <cell r="I455" t="str">
            <v>P1 - Asset will get commissioned within one year</v>
          </cell>
          <cell r="K455">
            <v>45462.229166666701</v>
          </cell>
        </row>
        <row r="456">
          <cell r="D456" t="str">
            <v>BXCD164415</v>
          </cell>
          <cell r="I456" t="str">
            <v>B (Below 100% potential spares purchased)</v>
          </cell>
          <cell r="J456">
            <v>45463.813888888901</v>
          </cell>
          <cell r="K456">
            <v>45457.229166666701</v>
          </cell>
          <cell r="L456">
            <v>46099.561053240701</v>
          </cell>
          <cell r="M456">
            <v>710</v>
          </cell>
          <cell r="P456" t="str">
            <v>Air lube</v>
          </cell>
          <cell r="Q456">
            <v>45463</v>
          </cell>
          <cell r="R456">
            <v>45463</v>
          </cell>
          <cell r="S456">
            <v>45828</v>
          </cell>
          <cell r="T456">
            <v>45463</v>
          </cell>
          <cell r="U456">
            <v>45463</v>
          </cell>
          <cell r="V456">
            <v>45463</v>
          </cell>
          <cell r="W456">
            <v>45463</v>
          </cell>
          <cell r="X456">
            <v>45463</v>
          </cell>
          <cell r="Y456">
            <v>45463</v>
          </cell>
          <cell r="Z456" t="str">
            <v>40</v>
          </cell>
          <cell r="AA456" t="str">
            <v>40</v>
          </cell>
          <cell r="AB456" t="str">
            <v>40</v>
          </cell>
          <cell r="AC456" t="str">
            <v>40</v>
          </cell>
          <cell r="AD456" t="str">
            <v>40</v>
          </cell>
          <cell r="AE456" t="str">
            <v>1040</v>
          </cell>
          <cell r="AF456" t="str">
            <v>1000</v>
          </cell>
          <cell r="AG456" t="str">
            <v>1040</v>
          </cell>
          <cell r="AH456" t="str">
            <v>1040</v>
          </cell>
          <cell r="AI456">
            <v>0</v>
          </cell>
        </row>
        <row r="457">
          <cell r="D457" t="str">
            <v>CXCE544243</v>
          </cell>
          <cell r="I457" t="str">
            <v>B (Below 100% potential spares purchased)</v>
          </cell>
          <cell r="J457">
            <v>45693.764583333301</v>
          </cell>
          <cell r="K457">
            <v>45455.229166666701</v>
          </cell>
          <cell r="L457">
            <v>45694.462141203701</v>
          </cell>
          <cell r="M457">
            <v>0</v>
          </cell>
          <cell r="P457" t="str">
            <v>Air lube</v>
          </cell>
          <cell r="Q457">
            <v>45693</v>
          </cell>
          <cell r="Z457" t="str">
            <v>1000</v>
          </cell>
          <cell r="AI457">
            <v>8</v>
          </cell>
        </row>
        <row r="458">
          <cell r="D458" t="str">
            <v>CXCE660672</v>
          </cell>
          <cell r="I458" t="str">
            <v>B (Below 100% potential spares purchased)</v>
          </cell>
          <cell r="J458">
            <v>45751.7006944444</v>
          </cell>
          <cell r="K458">
            <v>45454.229166666701</v>
          </cell>
          <cell r="L458">
            <v>45754.566145833298</v>
          </cell>
          <cell r="M458">
            <v>0</v>
          </cell>
          <cell r="P458" t="str">
            <v>Air lube</v>
          </cell>
          <cell r="Q458">
            <v>45751</v>
          </cell>
          <cell r="Z458" t="str">
            <v>1000</v>
          </cell>
          <cell r="AI458">
            <v>8</v>
          </cell>
        </row>
        <row r="459">
          <cell r="D459" t="str">
            <v>CXCE660671</v>
          </cell>
          <cell r="I459" t="str">
            <v>B (Below 100% potential spares purchased)</v>
          </cell>
          <cell r="J459">
            <v>45532.701388888898</v>
          </cell>
          <cell r="K459">
            <v>45454.229166666701</v>
          </cell>
          <cell r="L459">
            <v>45532.673379629603</v>
          </cell>
          <cell r="M459">
            <v>0</v>
          </cell>
          <cell r="P459" t="str">
            <v>Air lube</v>
          </cell>
          <cell r="Q459">
            <v>45532</v>
          </cell>
          <cell r="Z459" t="str">
            <v>1000</v>
          </cell>
          <cell r="AI459">
            <v>6</v>
          </cell>
        </row>
        <row r="460">
          <cell r="D460" t="str">
            <v>CXCE181089</v>
          </cell>
          <cell r="I460" t="str">
            <v>B (Below 100% potential spares purchased)</v>
          </cell>
          <cell r="J460">
            <v>45694</v>
          </cell>
          <cell r="K460">
            <v>45456.229166666701</v>
          </cell>
          <cell r="L460">
            <v>45828.5159375</v>
          </cell>
          <cell r="M460">
            <v>0</v>
          </cell>
          <cell r="Z460" t="str">
            <v>100</v>
          </cell>
          <cell r="AI460">
            <v>4</v>
          </cell>
        </row>
        <row r="461">
          <cell r="D461" t="str">
            <v>BXCD164399</v>
          </cell>
          <cell r="I461" t="str">
            <v>B (Below 100% potential spares purchased)</v>
          </cell>
          <cell r="J461">
            <v>45464.774305555598</v>
          </cell>
          <cell r="K461">
            <v>45450.229166666701</v>
          </cell>
          <cell r="L461">
            <v>46099.683298611097</v>
          </cell>
          <cell r="M461">
            <v>2502</v>
          </cell>
          <cell r="P461" t="str">
            <v>Air lube Plus</v>
          </cell>
          <cell r="Q461">
            <v>45929</v>
          </cell>
          <cell r="R461">
            <v>46093</v>
          </cell>
          <cell r="S461">
            <v>46093</v>
          </cell>
          <cell r="T461">
            <v>46093</v>
          </cell>
          <cell r="U461">
            <v>46093</v>
          </cell>
          <cell r="V461">
            <v>45839</v>
          </cell>
          <cell r="W461">
            <v>46093</v>
          </cell>
          <cell r="X461">
            <v>45839</v>
          </cell>
          <cell r="Y461">
            <v>45839</v>
          </cell>
          <cell r="Z461" t="str">
            <v>678</v>
          </cell>
          <cell r="AA461" t="str">
            <v>728</v>
          </cell>
          <cell r="AB461" t="str">
            <v>478</v>
          </cell>
          <cell r="AC461" t="str">
            <v>728</v>
          </cell>
          <cell r="AD461" t="str">
            <v>728</v>
          </cell>
          <cell r="AE461" t="str">
            <v>678</v>
          </cell>
          <cell r="AF461" t="str">
            <v>978</v>
          </cell>
          <cell r="AG461" t="str">
            <v>678</v>
          </cell>
          <cell r="AH461" t="str">
            <v>678</v>
          </cell>
          <cell r="AI461">
            <v>4</v>
          </cell>
        </row>
        <row r="462">
          <cell r="D462" t="str">
            <v>BXCD164396</v>
          </cell>
          <cell r="I462" t="str">
            <v>B (Below 100% potential spares purchased)</v>
          </cell>
          <cell r="J462">
            <v>45728.84375</v>
          </cell>
          <cell r="K462">
            <v>45449.229166666701</v>
          </cell>
          <cell r="L462">
            <v>46100.662372685198</v>
          </cell>
          <cell r="M462">
            <v>1325</v>
          </cell>
          <cell r="P462" t="str">
            <v>Air lube</v>
          </cell>
          <cell r="Q462">
            <v>45729</v>
          </cell>
          <cell r="R462">
            <v>45729</v>
          </cell>
          <cell r="S462">
            <v>45729</v>
          </cell>
          <cell r="T462">
            <v>45729</v>
          </cell>
          <cell r="U462">
            <v>45729</v>
          </cell>
          <cell r="V462">
            <v>45729</v>
          </cell>
          <cell r="W462">
            <v>45729</v>
          </cell>
          <cell r="X462">
            <v>45729</v>
          </cell>
          <cell r="Y462">
            <v>45729</v>
          </cell>
          <cell r="Z462" t="str">
            <v>275</v>
          </cell>
          <cell r="AA462" t="str">
            <v>275</v>
          </cell>
          <cell r="AB462" t="str">
            <v>275</v>
          </cell>
          <cell r="AC462" t="str">
            <v>275</v>
          </cell>
          <cell r="AD462" t="str">
            <v>275</v>
          </cell>
          <cell r="AE462" t="str">
            <v>275</v>
          </cell>
          <cell r="AF462" t="str">
            <v>1000</v>
          </cell>
          <cell r="AG462" t="str">
            <v>275</v>
          </cell>
          <cell r="AH462" t="str">
            <v>275</v>
          </cell>
          <cell r="AI462">
            <v>2</v>
          </cell>
        </row>
        <row r="463">
          <cell r="D463" t="str">
            <v>CXCE721381</v>
          </cell>
          <cell r="I463" t="str">
            <v>P1 - Asset will get commissioned within one year</v>
          </cell>
          <cell r="K463">
            <v>45449.229166666701</v>
          </cell>
        </row>
        <row r="464">
          <cell r="D464" t="str">
            <v>BXAL153828</v>
          </cell>
          <cell r="I464" t="str">
            <v>B (Below 100% potential spares purchased)</v>
          </cell>
          <cell r="J464">
            <v>45594.648611111101</v>
          </cell>
          <cell r="K464">
            <v>45443.229166666701</v>
          </cell>
          <cell r="L464">
            <v>46099.699421296304</v>
          </cell>
          <cell r="M464">
            <v>746</v>
          </cell>
          <cell r="P464" t="str">
            <v>Air lube Plus</v>
          </cell>
          <cell r="Q464">
            <v>45883</v>
          </cell>
          <cell r="R464">
            <v>45883</v>
          </cell>
          <cell r="S464">
            <v>45883</v>
          </cell>
          <cell r="T464">
            <v>45883</v>
          </cell>
          <cell r="U464">
            <v>45883</v>
          </cell>
          <cell r="V464">
            <v>45883</v>
          </cell>
          <cell r="W464">
            <v>45883</v>
          </cell>
          <cell r="X464">
            <v>45883</v>
          </cell>
          <cell r="Y464">
            <v>45883</v>
          </cell>
          <cell r="Z464" t="str">
            <v>539</v>
          </cell>
          <cell r="AA464" t="str">
            <v>739</v>
          </cell>
          <cell r="AB464" t="str">
            <v>539</v>
          </cell>
          <cell r="AC464" t="str">
            <v>739</v>
          </cell>
          <cell r="AD464" t="str">
            <v>739</v>
          </cell>
          <cell r="AE464" t="str">
            <v>754</v>
          </cell>
          <cell r="AF464" t="str">
            <v>1000</v>
          </cell>
          <cell r="AG464" t="str">
            <v>754</v>
          </cell>
          <cell r="AH464" t="str">
            <v>754</v>
          </cell>
          <cell r="AI464">
            <v>1</v>
          </cell>
        </row>
        <row r="465">
          <cell r="D465" t="str">
            <v>DXBL353591</v>
          </cell>
          <cell r="I465" t="str">
            <v>B (Below 100% potential spares purchased)</v>
          </cell>
          <cell r="J465">
            <v>45558.746527777803</v>
          </cell>
          <cell r="K465">
            <v>45443.229166666701</v>
          </cell>
          <cell r="L465">
            <v>45829.698912036998</v>
          </cell>
          <cell r="M465">
            <v>0</v>
          </cell>
          <cell r="P465" t="str">
            <v>Air lube</v>
          </cell>
          <cell r="Q465">
            <v>45829</v>
          </cell>
          <cell r="Z465" t="str">
            <v>0</v>
          </cell>
          <cell r="AI465">
            <v>5</v>
          </cell>
        </row>
        <row r="466">
          <cell r="D466" t="str">
            <v>CXBE711367</v>
          </cell>
          <cell r="I466" t="str">
            <v>B (Below 100% potential spares purchased)</v>
          </cell>
          <cell r="J466">
            <v>45643.496527777803</v>
          </cell>
          <cell r="K466">
            <v>45443.229166666701</v>
          </cell>
          <cell r="L466">
            <v>46007.666724536997</v>
          </cell>
          <cell r="M466">
            <v>0</v>
          </cell>
          <cell r="P466" t="str">
            <v>PD</v>
          </cell>
          <cell r="Q466">
            <v>46007</v>
          </cell>
          <cell r="Z466" t="str">
            <v>0</v>
          </cell>
          <cell r="AI466">
            <v>2</v>
          </cell>
        </row>
        <row r="467">
          <cell r="D467" t="str">
            <v>BXBC373276</v>
          </cell>
          <cell r="I467" t="str">
            <v>B (Below 100% potential spares purchased)</v>
          </cell>
          <cell r="J467">
            <v>45593.833333333299</v>
          </cell>
          <cell r="K467">
            <v>45443.229166666701</v>
          </cell>
          <cell r="L467">
            <v>46025.600208333301</v>
          </cell>
          <cell r="M467">
            <v>1652</v>
          </cell>
          <cell r="N467">
            <v>754</v>
          </cell>
          <cell r="O467">
            <v>899</v>
          </cell>
          <cell r="P467" t="str">
            <v>XD</v>
          </cell>
          <cell r="Q467">
            <v>46025</v>
          </cell>
          <cell r="V467">
            <v>46025</v>
          </cell>
          <cell r="W467">
            <v>46025</v>
          </cell>
          <cell r="Z467" t="str">
            <v>4000</v>
          </cell>
          <cell r="AE467" t="str">
            <v>4000</v>
          </cell>
          <cell r="AF467" t="str">
            <v>4000</v>
          </cell>
          <cell r="AI467">
            <v>3</v>
          </cell>
        </row>
        <row r="468">
          <cell r="D468" t="str">
            <v>BXBD164381</v>
          </cell>
          <cell r="I468" t="str">
            <v>B (Below 100% potential spares purchased)</v>
          </cell>
          <cell r="J468">
            <v>45520.806250000001</v>
          </cell>
          <cell r="K468">
            <v>45442.229166666701</v>
          </cell>
          <cell r="L468">
            <v>46099.675138888902</v>
          </cell>
          <cell r="M468">
            <v>1343</v>
          </cell>
          <cell r="P468" t="str">
            <v>Air lube Plus</v>
          </cell>
          <cell r="Q468">
            <v>45600</v>
          </cell>
          <cell r="R468">
            <v>45600</v>
          </cell>
          <cell r="S468">
            <v>45600</v>
          </cell>
          <cell r="T468">
            <v>45600</v>
          </cell>
          <cell r="U468">
            <v>45600</v>
          </cell>
          <cell r="V468">
            <v>45520</v>
          </cell>
          <cell r="W468">
            <v>45520</v>
          </cell>
          <cell r="X468">
            <v>45520</v>
          </cell>
          <cell r="Y468">
            <v>45459</v>
          </cell>
          <cell r="Z468" t="str">
            <v>-93</v>
          </cell>
          <cell r="AA468" t="str">
            <v>-93</v>
          </cell>
          <cell r="AB468" t="str">
            <v>-93</v>
          </cell>
          <cell r="AC468" t="str">
            <v>-93</v>
          </cell>
          <cell r="AD468" t="str">
            <v>-93</v>
          </cell>
          <cell r="AE468" t="str">
            <v>157</v>
          </cell>
          <cell r="AF468" t="str">
            <v>867</v>
          </cell>
          <cell r="AG468" t="str">
            <v>157</v>
          </cell>
          <cell r="AH468" t="str">
            <v>157</v>
          </cell>
          <cell r="AI468">
            <v>2</v>
          </cell>
        </row>
        <row r="469">
          <cell r="D469" t="str">
            <v>CXBE181070</v>
          </cell>
          <cell r="I469" t="str">
            <v>B (Below 100% potential spares purchased)</v>
          </cell>
          <cell r="J469">
            <v>45555</v>
          </cell>
          <cell r="K469">
            <v>45448.229166666701</v>
          </cell>
        </row>
        <row r="470">
          <cell r="D470" t="str">
            <v>BXBD164358</v>
          </cell>
          <cell r="I470" t="str">
            <v>B (Below 100% potential spares purchased)</v>
          </cell>
          <cell r="J470">
            <v>45748.5402777778</v>
          </cell>
          <cell r="K470">
            <v>45434.229166666701</v>
          </cell>
          <cell r="L470">
            <v>46100.539722222202</v>
          </cell>
          <cell r="M470">
            <v>3912</v>
          </cell>
          <cell r="P470" t="str">
            <v>Air lube Plus</v>
          </cell>
          <cell r="Q470">
            <v>46090</v>
          </cell>
          <cell r="R470">
            <v>46090</v>
          </cell>
          <cell r="S470">
            <v>46090</v>
          </cell>
          <cell r="T470">
            <v>46090</v>
          </cell>
          <cell r="U470">
            <v>46090</v>
          </cell>
          <cell r="V470">
            <v>46049</v>
          </cell>
          <cell r="W470">
            <v>46049</v>
          </cell>
          <cell r="X470">
            <v>46049</v>
          </cell>
          <cell r="Y470">
            <v>46049</v>
          </cell>
          <cell r="Z470" t="str">
            <v>471</v>
          </cell>
          <cell r="AA470" t="str">
            <v>471</v>
          </cell>
          <cell r="AB470" t="str">
            <v>471</v>
          </cell>
          <cell r="AC470" t="str">
            <v>471</v>
          </cell>
          <cell r="AD470" t="str">
            <v>471</v>
          </cell>
          <cell r="AE470" t="str">
            <v>1471</v>
          </cell>
          <cell r="AF470" t="str">
            <v>971</v>
          </cell>
          <cell r="AG470" t="str">
            <v>1471</v>
          </cell>
          <cell r="AH470" t="str">
            <v>2971</v>
          </cell>
          <cell r="AI470">
            <v>4</v>
          </cell>
        </row>
        <row r="471">
          <cell r="D471" t="str">
            <v>BXBS036231</v>
          </cell>
          <cell r="I471" t="str">
            <v>B (Below 100% potential spares purchased)</v>
          </cell>
          <cell r="J471">
            <v>45776.8125</v>
          </cell>
          <cell r="K471">
            <v>45434.229166666701</v>
          </cell>
          <cell r="L471">
            <v>45904.6188541667</v>
          </cell>
          <cell r="M471">
            <v>2751</v>
          </cell>
          <cell r="N471">
            <v>2751</v>
          </cell>
          <cell r="O471">
            <v>0</v>
          </cell>
          <cell r="P471" t="str">
            <v>Synthetic</v>
          </cell>
          <cell r="Q471">
            <v>45904</v>
          </cell>
          <cell r="V471">
            <v>45776</v>
          </cell>
          <cell r="W471">
            <v>45776</v>
          </cell>
          <cell r="Z471" t="str">
            <v>6000</v>
          </cell>
          <cell r="AE471" t="str">
            <v>5249</v>
          </cell>
          <cell r="AF471" t="str">
            <v>1249</v>
          </cell>
          <cell r="AI471">
            <v>6</v>
          </cell>
        </row>
        <row r="472">
          <cell r="D472" t="str">
            <v>24093904</v>
          </cell>
          <cell r="I472" t="str">
            <v>B (Below 100% potential spares purchased)</v>
          </cell>
          <cell r="J472">
            <v>45780.748611111099</v>
          </cell>
          <cell r="K472">
            <v>45434.229166666701</v>
          </cell>
          <cell r="L472">
            <v>45782.590659722198</v>
          </cell>
          <cell r="M472">
            <v>0</v>
          </cell>
          <cell r="Z472" t="str">
            <v>1000</v>
          </cell>
          <cell r="AI472">
            <v>8</v>
          </cell>
        </row>
        <row r="473">
          <cell r="D473" t="str">
            <v>BXBD164357</v>
          </cell>
          <cell r="I473" t="str">
            <v>B (Below 100% potential spares purchased)</v>
          </cell>
          <cell r="J473">
            <v>45518.662499999999</v>
          </cell>
          <cell r="K473">
            <v>45433.229166666701</v>
          </cell>
          <cell r="L473">
            <v>46099.5878703704</v>
          </cell>
          <cell r="M473">
            <v>1836</v>
          </cell>
          <cell r="P473" t="str">
            <v>Air lube Plus</v>
          </cell>
          <cell r="Q473">
            <v>45796</v>
          </cell>
          <cell r="R473">
            <v>45796</v>
          </cell>
          <cell r="S473">
            <v>45796</v>
          </cell>
          <cell r="T473">
            <v>45796</v>
          </cell>
          <cell r="U473">
            <v>45431</v>
          </cell>
          <cell r="V473">
            <v>45796</v>
          </cell>
          <cell r="W473">
            <v>45796</v>
          </cell>
          <cell r="X473">
            <v>45796</v>
          </cell>
          <cell r="Y473">
            <v>45796</v>
          </cell>
          <cell r="Z473" t="str">
            <v>464</v>
          </cell>
          <cell r="AA473" t="str">
            <v>464</v>
          </cell>
          <cell r="AB473" t="str">
            <v>464</v>
          </cell>
          <cell r="AC473" t="str">
            <v>464</v>
          </cell>
          <cell r="AD473" t="str">
            <v>464</v>
          </cell>
          <cell r="AE473" t="str">
            <v>1214</v>
          </cell>
          <cell r="AF473" t="str">
            <v>1000</v>
          </cell>
          <cell r="AG473" t="str">
            <v>1214</v>
          </cell>
          <cell r="AH473" t="str">
            <v>1214</v>
          </cell>
          <cell r="AI473">
            <v>1</v>
          </cell>
        </row>
        <row r="474">
          <cell r="D474" t="str">
            <v>AXBA280974</v>
          </cell>
          <cell r="I474" t="str">
            <v>P1 - Asset will get commissioned within one year</v>
          </cell>
        </row>
        <row r="475">
          <cell r="D475" t="str">
            <v>CXBE562015</v>
          </cell>
          <cell r="I475" t="str">
            <v>P1 - Asset will get commissioned within one year</v>
          </cell>
          <cell r="K475">
            <v>45432.229166666701</v>
          </cell>
        </row>
        <row r="476">
          <cell r="D476" t="str">
            <v>CXBE660542</v>
          </cell>
          <cell r="I476" t="str">
            <v>P1 - Asset will get commissioned within one year</v>
          </cell>
          <cell r="K476">
            <v>45429.229166666701</v>
          </cell>
        </row>
        <row r="477">
          <cell r="D477" t="str">
            <v>SN24TN00372</v>
          </cell>
          <cell r="I477" t="str">
            <v>P1 - Asset will get commissioned within one year</v>
          </cell>
          <cell r="K477">
            <v>45429.229166666701</v>
          </cell>
        </row>
        <row r="478">
          <cell r="D478" t="str">
            <v>B24V0714</v>
          </cell>
          <cell r="I478" t="str">
            <v>P1 - Asset will get commissioned within one year</v>
          </cell>
          <cell r="K478">
            <v>45429.229166666701</v>
          </cell>
        </row>
        <row r="479">
          <cell r="D479" t="str">
            <v>SN24TN00373</v>
          </cell>
          <cell r="I479" t="str">
            <v>P1 - Asset will get commissioned within one year</v>
          </cell>
          <cell r="K479">
            <v>45429.229166666701</v>
          </cell>
        </row>
        <row r="480">
          <cell r="D480" t="str">
            <v>B24V0706</v>
          </cell>
          <cell r="I480" t="str">
            <v>P1 - Asset will get commissioned within one year</v>
          </cell>
          <cell r="K480">
            <v>45429.229166666701</v>
          </cell>
        </row>
        <row r="481">
          <cell r="D481" t="str">
            <v>BXBS036188</v>
          </cell>
          <cell r="I481" t="str">
            <v>C (Not Buying Spares or buying lubricants)</v>
          </cell>
          <cell r="J481">
            <v>45517.791666666701</v>
          </cell>
          <cell r="K481">
            <v>45429.229166666701</v>
          </cell>
          <cell r="L481">
            <v>45812.751064814802</v>
          </cell>
          <cell r="M481">
            <v>640</v>
          </cell>
          <cell r="N481">
            <v>370</v>
          </cell>
          <cell r="O481">
            <v>370</v>
          </cell>
          <cell r="P481" t="str">
            <v>XD</v>
          </cell>
          <cell r="Q481">
            <v>45517</v>
          </cell>
          <cell r="V481">
            <v>45517</v>
          </cell>
          <cell r="W481">
            <v>45517</v>
          </cell>
          <cell r="Z481" t="str">
            <v>3360</v>
          </cell>
          <cell r="AE481" t="str">
            <v>3360</v>
          </cell>
          <cell r="AF481" t="str">
            <v>3360</v>
          </cell>
          <cell r="AI481">
            <v>4</v>
          </cell>
        </row>
        <row r="482">
          <cell r="D482" t="str">
            <v>BXBS036187</v>
          </cell>
          <cell r="I482" t="str">
            <v>C (Not Buying Spares or buying lubricants)</v>
          </cell>
          <cell r="J482">
            <v>45517.770833333299</v>
          </cell>
          <cell r="K482">
            <v>45429.229166666701</v>
          </cell>
          <cell r="L482">
            <v>45812.748148148101</v>
          </cell>
          <cell r="M482">
            <v>808</v>
          </cell>
          <cell r="N482">
            <v>404</v>
          </cell>
          <cell r="O482">
            <v>404</v>
          </cell>
          <cell r="P482" t="str">
            <v>XD</v>
          </cell>
          <cell r="Q482">
            <v>45517</v>
          </cell>
          <cell r="V482">
            <v>45517</v>
          </cell>
          <cell r="W482">
            <v>45517</v>
          </cell>
          <cell r="Z482" t="str">
            <v>3192</v>
          </cell>
          <cell r="AE482" t="str">
            <v>3192</v>
          </cell>
          <cell r="AF482" t="str">
            <v>3192</v>
          </cell>
          <cell r="AI482">
            <v>4</v>
          </cell>
        </row>
        <row r="483">
          <cell r="D483" t="str">
            <v>B24V0705</v>
          </cell>
          <cell r="I483" t="str">
            <v>P1 - Asset will get commissioned within one year</v>
          </cell>
          <cell r="K483">
            <v>45429.229166666701</v>
          </cell>
        </row>
        <row r="484">
          <cell r="D484" t="str">
            <v>24084803</v>
          </cell>
          <cell r="I484" t="str">
            <v>B (Below 100% potential spares purchased)</v>
          </cell>
          <cell r="J484">
            <v>45651.380555555603</v>
          </cell>
          <cell r="K484">
            <v>45429.229166666701</v>
          </cell>
          <cell r="L484">
            <v>45654.4388078704</v>
          </cell>
          <cell r="M484">
            <v>0</v>
          </cell>
          <cell r="Z484" t="str">
            <v>1000</v>
          </cell>
          <cell r="AI484">
            <v>8</v>
          </cell>
        </row>
        <row r="485">
          <cell r="D485" t="str">
            <v>BXBS036173</v>
          </cell>
          <cell r="I485" t="str">
            <v>B (Below 100% potential spares purchased)</v>
          </cell>
          <cell r="J485">
            <v>45647.770833333299</v>
          </cell>
          <cell r="K485">
            <v>45429.229166666701</v>
          </cell>
          <cell r="L485">
            <v>46051.521701388898</v>
          </cell>
          <cell r="M485">
            <v>5848</v>
          </cell>
          <cell r="N485">
            <v>5848</v>
          </cell>
          <cell r="P485" t="str">
            <v>Synthetic</v>
          </cell>
          <cell r="Q485">
            <v>46034</v>
          </cell>
          <cell r="V485">
            <v>46034</v>
          </cell>
          <cell r="W485">
            <v>46034</v>
          </cell>
          <cell r="Z485" t="str">
            <v>5968</v>
          </cell>
          <cell r="AE485" t="str">
            <v>5968</v>
          </cell>
          <cell r="AF485" t="str">
            <v>3968</v>
          </cell>
          <cell r="AI485">
            <v>4</v>
          </cell>
        </row>
        <row r="486">
          <cell r="D486" t="str">
            <v>SN24TN01018</v>
          </cell>
          <cell r="I486" t="str">
            <v>B (Below 100% potential spares purchased)</v>
          </cell>
          <cell r="J486">
            <v>45757.548611111102</v>
          </cell>
          <cell r="K486">
            <v>45429.229166666701</v>
          </cell>
          <cell r="L486">
            <v>45759.446898148097</v>
          </cell>
          <cell r="M486">
            <v>0</v>
          </cell>
          <cell r="Z486" t="str">
            <v>1000</v>
          </cell>
          <cell r="AI486">
            <v>8</v>
          </cell>
        </row>
        <row r="487">
          <cell r="D487" t="str">
            <v>BXBT071395</v>
          </cell>
          <cell r="I487" t="str">
            <v>P1 - Asset will get commissioned within one year</v>
          </cell>
        </row>
        <row r="488">
          <cell r="D488" t="str">
            <v>BXBD164346</v>
          </cell>
          <cell r="I488" t="str">
            <v>B (Below 100% potential spares purchased)</v>
          </cell>
          <cell r="J488">
            <v>45614.617361111101</v>
          </cell>
          <cell r="K488">
            <v>45427.229166666701</v>
          </cell>
          <cell r="L488">
            <v>46099.703310185199</v>
          </cell>
          <cell r="M488">
            <v>1446</v>
          </cell>
          <cell r="P488" t="str">
            <v>Air lube Plus</v>
          </cell>
          <cell r="Q488">
            <v>45994</v>
          </cell>
          <cell r="R488">
            <v>45994</v>
          </cell>
          <cell r="S488">
            <v>45994</v>
          </cell>
          <cell r="T488">
            <v>45994</v>
          </cell>
          <cell r="U488">
            <v>45994</v>
          </cell>
          <cell r="V488">
            <v>45614</v>
          </cell>
          <cell r="W488">
            <v>45994</v>
          </cell>
          <cell r="X488">
            <v>45614</v>
          </cell>
          <cell r="Y488">
            <v>45614</v>
          </cell>
          <cell r="Z488" t="str">
            <v>604</v>
          </cell>
          <cell r="AA488" t="str">
            <v>604</v>
          </cell>
          <cell r="AB488" t="str">
            <v>604</v>
          </cell>
          <cell r="AC488" t="str">
            <v>604</v>
          </cell>
          <cell r="AD488" t="str">
            <v>604</v>
          </cell>
          <cell r="AE488" t="str">
            <v>104</v>
          </cell>
          <cell r="AF488" t="str">
            <v>934</v>
          </cell>
          <cell r="AG488" t="str">
            <v>104</v>
          </cell>
          <cell r="AH488" t="str">
            <v>104</v>
          </cell>
          <cell r="AI488">
            <v>1</v>
          </cell>
        </row>
        <row r="489">
          <cell r="D489" t="str">
            <v>24077703</v>
          </cell>
          <cell r="I489" t="str">
            <v>P1 - Asset will get commissioned within one year</v>
          </cell>
          <cell r="K489">
            <v>45421.229166666701</v>
          </cell>
        </row>
        <row r="490">
          <cell r="D490" t="str">
            <v>BXBS036098</v>
          </cell>
          <cell r="I490" t="str">
            <v>B (Below 100% potential spares purchased)</v>
          </cell>
          <cell r="J490">
            <v>45455</v>
          </cell>
          <cell r="K490">
            <v>45421.229166666701</v>
          </cell>
        </row>
        <row r="491">
          <cell r="D491" t="str">
            <v>CXBE678116</v>
          </cell>
          <cell r="I491" t="str">
            <v>B (Below 100% potential spares purchased)</v>
          </cell>
          <cell r="J491">
            <v>45745.490277777797</v>
          </cell>
          <cell r="K491">
            <v>45420.229166666701</v>
          </cell>
          <cell r="L491">
            <v>45787.413333333301</v>
          </cell>
          <cell r="M491">
            <v>0</v>
          </cell>
          <cell r="P491" t="str">
            <v>Air lube</v>
          </cell>
          <cell r="Q491">
            <v>45786</v>
          </cell>
          <cell r="Z491" t="str">
            <v>0</v>
          </cell>
          <cell r="AI491">
            <v>5</v>
          </cell>
        </row>
        <row r="492">
          <cell r="D492" t="str">
            <v>BXAD164317</v>
          </cell>
          <cell r="I492" t="str">
            <v>B (Below 100% potential spares purchased)</v>
          </cell>
          <cell r="J492">
            <v>45447.25</v>
          </cell>
          <cell r="K492">
            <v>45409.229166666701</v>
          </cell>
          <cell r="L492">
            <v>46099.6793287037</v>
          </cell>
          <cell r="M492">
            <v>3894</v>
          </cell>
          <cell r="P492" t="str">
            <v>Air lube Plus</v>
          </cell>
          <cell r="Q492">
            <v>45990</v>
          </cell>
          <cell r="R492">
            <v>45990</v>
          </cell>
          <cell r="S492">
            <v>45990</v>
          </cell>
          <cell r="T492">
            <v>45990</v>
          </cell>
          <cell r="U492">
            <v>45625</v>
          </cell>
          <cell r="V492">
            <v>45941</v>
          </cell>
          <cell r="W492">
            <v>46032</v>
          </cell>
          <cell r="X492">
            <v>46032</v>
          </cell>
          <cell r="Y492">
            <v>46032</v>
          </cell>
          <cell r="Z492" t="str">
            <v>478</v>
          </cell>
          <cell r="AA492" t="str">
            <v>478</v>
          </cell>
          <cell r="AB492" t="str">
            <v>478</v>
          </cell>
          <cell r="AC492" t="str">
            <v>478</v>
          </cell>
          <cell r="AD492" t="str">
            <v>478</v>
          </cell>
          <cell r="AE492" t="str">
            <v>478</v>
          </cell>
          <cell r="AF492" t="str">
            <v>978</v>
          </cell>
          <cell r="AG492" t="str">
            <v>1478</v>
          </cell>
          <cell r="AH492" t="str">
            <v>2978</v>
          </cell>
          <cell r="AI492">
            <v>4</v>
          </cell>
        </row>
        <row r="493">
          <cell r="D493" t="str">
            <v>DXAL153839</v>
          </cell>
          <cell r="I493" t="str">
            <v>B (Below 100% potential spares purchased)</v>
          </cell>
          <cell r="J493">
            <v>45482.481249999997</v>
          </cell>
          <cell r="K493">
            <v>45409.229166666701</v>
          </cell>
          <cell r="L493">
            <v>45663.559143518498</v>
          </cell>
          <cell r="M493">
            <v>0</v>
          </cell>
          <cell r="P493" t="str">
            <v>Air lube</v>
          </cell>
          <cell r="Q493">
            <v>45661</v>
          </cell>
          <cell r="Z493" t="str">
            <v>0</v>
          </cell>
          <cell r="AI493">
            <v>4</v>
          </cell>
        </row>
        <row r="494">
          <cell r="D494" t="str">
            <v>BXAD164301</v>
          </cell>
          <cell r="I494" t="str">
            <v>B (Below 100% potential spares purchased)</v>
          </cell>
          <cell r="J494">
            <v>45481.744444444397</v>
          </cell>
          <cell r="K494">
            <v>45408.229166666701</v>
          </cell>
          <cell r="L494">
            <v>46099.570416666698</v>
          </cell>
          <cell r="M494">
            <v>2058</v>
          </cell>
          <cell r="P494" t="str">
            <v>Air lube Plus</v>
          </cell>
          <cell r="Q494">
            <v>46083</v>
          </cell>
          <cell r="R494">
            <v>46083</v>
          </cell>
          <cell r="S494">
            <v>46083</v>
          </cell>
          <cell r="T494">
            <v>46083</v>
          </cell>
          <cell r="U494">
            <v>46083</v>
          </cell>
          <cell r="V494">
            <v>46083</v>
          </cell>
          <cell r="W494">
            <v>46083</v>
          </cell>
          <cell r="X494">
            <v>46083</v>
          </cell>
          <cell r="Y494">
            <v>46083</v>
          </cell>
          <cell r="Z494" t="str">
            <v>1442</v>
          </cell>
          <cell r="AA494" t="str">
            <v>692</v>
          </cell>
          <cell r="AB494" t="str">
            <v>442</v>
          </cell>
          <cell r="AC494" t="str">
            <v>692</v>
          </cell>
          <cell r="AD494" t="str">
            <v>692</v>
          </cell>
          <cell r="AE494" t="str">
            <v>1442</v>
          </cell>
          <cell r="AF494" t="str">
            <v>942</v>
          </cell>
          <cell r="AG494" t="str">
            <v>1442</v>
          </cell>
          <cell r="AH494" t="str">
            <v>2942</v>
          </cell>
          <cell r="AI494">
            <v>4</v>
          </cell>
        </row>
        <row r="495">
          <cell r="D495" t="str">
            <v>BXAD231960</v>
          </cell>
          <cell r="I495" t="str">
            <v>B (Below 100% potential spares purchased)</v>
          </cell>
          <cell r="J495">
            <v>45894.831944444399</v>
          </cell>
          <cell r="K495">
            <v>45407.229166666701</v>
          </cell>
          <cell r="L495">
            <v>46062.632557870398</v>
          </cell>
          <cell r="M495">
            <v>947</v>
          </cell>
          <cell r="P495" t="str">
            <v>Air lube Plus</v>
          </cell>
          <cell r="Q495">
            <v>46062</v>
          </cell>
          <cell r="R495">
            <v>46062</v>
          </cell>
          <cell r="S495">
            <v>46062</v>
          </cell>
          <cell r="T495">
            <v>46062</v>
          </cell>
          <cell r="U495">
            <v>46062</v>
          </cell>
          <cell r="V495">
            <v>46062</v>
          </cell>
          <cell r="W495">
            <v>45894</v>
          </cell>
          <cell r="X495">
            <v>45894</v>
          </cell>
          <cell r="Y495">
            <v>45894</v>
          </cell>
          <cell r="Z495" t="str">
            <v>1500</v>
          </cell>
          <cell r="AA495" t="str">
            <v>750</v>
          </cell>
          <cell r="AB495" t="str">
            <v>500</v>
          </cell>
          <cell r="AC495" t="str">
            <v>750</v>
          </cell>
          <cell r="AD495" t="str">
            <v>750</v>
          </cell>
          <cell r="AE495" t="str">
            <v>550</v>
          </cell>
          <cell r="AF495" t="str">
            <v>1000</v>
          </cell>
          <cell r="AG495" t="str">
            <v>550</v>
          </cell>
          <cell r="AH495" t="str">
            <v>2050</v>
          </cell>
          <cell r="AI495">
            <v>4</v>
          </cell>
        </row>
        <row r="496">
          <cell r="D496" t="str">
            <v>B24V0694</v>
          </cell>
          <cell r="I496" t="str">
            <v>P1 - Asset will get commissioned within one year</v>
          </cell>
          <cell r="K496">
            <v>45407.229166666701</v>
          </cell>
        </row>
        <row r="497">
          <cell r="D497" t="str">
            <v>SN23TN04930</v>
          </cell>
          <cell r="I497" t="str">
            <v>B (Below 100% potential spares purchased)</v>
          </cell>
          <cell r="J497">
            <v>45785.552083333299</v>
          </cell>
          <cell r="K497">
            <v>45407.229166666701</v>
          </cell>
          <cell r="L497">
            <v>45785.751643518503</v>
          </cell>
          <cell r="M497">
            <v>0</v>
          </cell>
          <cell r="Z497" t="str">
            <v>1000</v>
          </cell>
          <cell r="AI497">
            <v>4</v>
          </cell>
        </row>
        <row r="498">
          <cell r="D498" t="str">
            <v>BXAD121939</v>
          </cell>
          <cell r="I498" t="str">
            <v>B (Below 100% potential spares purchased)</v>
          </cell>
          <cell r="J498">
            <v>45425.756249999999</v>
          </cell>
          <cell r="K498">
            <v>45407.229166666701</v>
          </cell>
          <cell r="L498">
            <v>46099.525717592602</v>
          </cell>
          <cell r="M498">
            <v>2110</v>
          </cell>
          <cell r="P498" t="str">
            <v>Air lube</v>
          </cell>
          <cell r="Q498">
            <v>45425</v>
          </cell>
          <cell r="R498">
            <v>45714</v>
          </cell>
          <cell r="S498">
            <v>45714</v>
          </cell>
          <cell r="T498">
            <v>45714</v>
          </cell>
          <cell r="U498">
            <v>45714</v>
          </cell>
          <cell r="V498">
            <v>45714</v>
          </cell>
          <cell r="W498">
            <v>45714</v>
          </cell>
          <cell r="X498">
            <v>45714</v>
          </cell>
          <cell r="Y498">
            <v>45714</v>
          </cell>
          <cell r="Z498" t="str">
            <v>60</v>
          </cell>
          <cell r="AA498" t="str">
            <v>60</v>
          </cell>
          <cell r="AB498" t="str">
            <v>60</v>
          </cell>
          <cell r="AC498" t="str">
            <v>60</v>
          </cell>
          <cell r="AD498" t="str">
            <v>60</v>
          </cell>
          <cell r="AE498" t="str">
            <v>60</v>
          </cell>
          <cell r="AF498" t="str">
            <v>1000</v>
          </cell>
          <cell r="AG498" t="str">
            <v>60</v>
          </cell>
          <cell r="AH498" t="str">
            <v>60</v>
          </cell>
          <cell r="AI498">
            <v>0</v>
          </cell>
        </row>
        <row r="499">
          <cell r="D499" t="str">
            <v>BXAD231957</v>
          </cell>
          <cell r="I499" t="str">
            <v>B (Below 100% potential spares purchased)</v>
          </cell>
          <cell r="J499">
            <v>45472.679166666698</v>
          </cell>
          <cell r="K499">
            <v>45406.229166666701</v>
          </cell>
          <cell r="L499">
            <v>46099.565405092602</v>
          </cell>
          <cell r="M499">
            <v>1652</v>
          </cell>
          <cell r="P499" t="str">
            <v>Air lube Plus</v>
          </cell>
          <cell r="Q499">
            <v>45813</v>
          </cell>
          <cell r="R499">
            <v>45813</v>
          </cell>
          <cell r="S499">
            <v>45813</v>
          </cell>
          <cell r="T499">
            <v>45813</v>
          </cell>
          <cell r="U499">
            <v>45813</v>
          </cell>
          <cell r="V499">
            <v>45813</v>
          </cell>
          <cell r="W499">
            <v>45472</v>
          </cell>
          <cell r="X499">
            <v>45813</v>
          </cell>
          <cell r="Y499">
            <v>45472</v>
          </cell>
          <cell r="Z499" t="str">
            <v>413</v>
          </cell>
          <cell r="AA499" t="str">
            <v>413</v>
          </cell>
          <cell r="AB499" t="str">
            <v>413</v>
          </cell>
          <cell r="AC499" t="str">
            <v>413</v>
          </cell>
          <cell r="AD499" t="str">
            <v>413</v>
          </cell>
          <cell r="AE499" t="str">
            <v>1163</v>
          </cell>
          <cell r="AF499" t="str">
            <v>933</v>
          </cell>
          <cell r="AG499" t="str">
            <v>413</v>
          </cell>
          <cell r="AH499" t="str">
            <v>1163</v>
          </cell>
          <cell r="AI499">
            <v>4</v>
          </cell>
        </row>
        <row r="500">
          <cell r="D500" t="str">
            <v>BXAC372926</v>
          </cell>
          <cell r="I500" t="str">
            <v>B (Below 100% potential spares purchased)</v>
          </cell>
          <cell r="J500">
            <v>45803.875</v>
          </cell>
          <cell r="K500">
            <v>45404.229166666701</v>
          </cell>
          <cell r="L500">
            <v>46051.528912037</v>
          </cell>
          <cell r="M500">
            <v>487</v>
          </cell>
          <cell r="N500">
            <v>390</v>
          </cell>
          <cell r="O500">
            <v>97</v>
          </cell>
          <cell r="P500" t="str">
            <v>XD</v>
          </cell>
          <cell r="Q500">
            <v>45834</v>
          </cell>
          <cell r="V500">
            <v>45802</v>
          </cell>
          <cell r="W500">
            <v>45802</v>
          </cell>
          <cell r="Z500" t="str">
            <v>3513</v>
          </cell>
          <cell r="AE500" t="str">
            <v>3513</v>
          </cell>
          <cell r="AF500" t="str">
            <v>3513</v>
          </cell>
          <cell r="AI500">
            <v>0</v>
          </cell>
        </row>
        <row r="501">
          <cell r="D501" t="str">
            <v>CXAE561870</v>
          </cell>
          <cell r="I501" t="str">
            <v>B (Below 100% potential spares purchased)</v>
          </cell>
          <cell r="J501">
            <v>45498</v>
          </cell>
          <cell r="K501">
            <v>45406.229166666701</v>
          </cell>
        </row>
        <row r="502">
          <cell r="D502" t="str">
            <v>BXAD164288</v>
          </cell>
          <cell r="I502" t="str">
            <v>B (Below 100% potential spares purchased)</v>
          </cell>
          <cell r="J502">
            <v>45404.838888888902</v>
          </cell>
          <cell r="K502">
            <v>45397.229166666701</v>
          </cell>
          <cell r="L502">
            <v>46099.480324074102</v>
          </cell>
          <cell r="M502">
            <v>2389</v>
          </cell>
          <cell r="P502" t="str">
            <v>Air lube Plus</v>
          </cell>
          <cell r="Q502">
            <v>45941</v>
          </cell>
          <cell r="R502">
            <v>45941</v>
          </cell>
          <cell r="S502">
            <v>45941</v>
          </cell>
          <cell r="T502">
            <v>45941</v>
          </cell>
          <cell r="U502">
            <v>45941</v>
          </cell>
          <cell r="V502">
            <v>45941</v>
          </cell>
          <cell r="W502">
            <v>45941</v>
          </cell>
          <cell r="X502">
            <v>45941</v>
          </cell>
          <cell r="Y502">
            <v>45393</v>
          </cell>
          <cell r="Z502" t="str">
            <v>283</v>
          </cell>
          <cell r="AA502" t="str">
            <v>284</v>
          </cell>
          <cell r="AB502" t="str">
            <v>284</v>
          </cell>
          <cell r="AC502" t="str">
            <v>284</v>
          </cell>
          <cell r="AD502" t="str">
            <v>284</v>
          </cell>
          <cell r="AE502" t="str">
            <v>1034</v>
          </cell>
          <cell r="AF502" t="str">
            <v>798</v>
          </cell>
          <cell r="AG502" t="str">
            <v>1034</v>
          </cell>
          <cell r="AH502" t="str">
            <v>1034</v>
          </cell>
          <cell r="AI502">
            <v>3</v>
          </cell>
        </row>
        <row r="503">
          <cell r="D503" t="str">
            <v>CXAE711304</v>
          </cell>
          <cell r="I503" t="str">
            <v>B (Below 100% potential spares purchased)</v>
          </cell>
          <cell r="J503">
            <v>45423.804861111101</v>
          </cell>
          <cell r="K503">
            <v>45397.229166666701</v>
          </cell>
          <cell r="L503">
            <v>45425.449270833298</v>
          </cell>
          <cell r="M503">
            <v>0</v>
          </cell>
          <cell r="N503">
            <v>0</v>
          </cell>
          <cell r="O503">
            <v>0</v>
          </cell>
          <cell r="P503" t="str">
            <v>Air lube</v>
          </cell>
          <cell r="Q503">
            <v>45423</v>
          </cell>
          <cell r="Z503" t="str">
            <v>1000</v>
          </cell>
          <cell r="AI503">
            <v>8</v>
          </cell>
        </row>
        <row r="504">
          <cell r="D504" t="str">
            <v>CXAE711303</v>
          </cell>
          <cell r="I504" t="str">
            <v>P1 - Asset will get commissioned within one year</v>
          </cell>
          <cell r="K504">
            <v>45397.229166666701</v>
          </cell>
        </row>
        <row r="505">
          <cell r="D505" t="str">
            <v>BXLD164272</v>
          </cell>
          <cell r="I505" t="str">
            <v>B (Below 100% potential spares purchased)</v>
          </cell>
          <cell r="J505">
            <v>45451.717361111099</v>
          </cell>
          <cell r="K505">
            <v>45394.229166666701</v>
          </cell>
          <cell r="L505">
            <v>46099.557199074101</v>
          </cell>
          <cell r="M505">
            <v>2100</v>
          </cell>
          <cell r="P505" t="str">
            <v>Air lube Plus</v>
          </cell>
          <cell r="Q505">
            <v>46015</v>
          </cell>
          <cell r="R505">
            <v>46015</v>
          </cell>
          <cell r="S505">
            <v>46015</v>
          </cell>
          <cell r="T505">
            <v>46015</v>
          </cell>
          <cell r="U505">
            <v>46015</v>
          </cell>
          <cell r="V505">
            <v>46015</v>
          </cell>
          <cell r="W505">
            <v>46015</v>
          </cell>
          <cell r="X505">
            <v>46015</v>
          </cell>
          <cell r="Y505">
            <v>46015</v>
          </cell>
          <cell r="Z505" t="str">
            <v>1170</v>
          </cell>
          <cell r="AA505" t="str">
            <v>425</v>
          </cell>
          <cell r="AB505" t="str">
            <v>425</v>
          </cell>
          <cell r="AC505" t="str">
            <v>425</v>
          </cell>
          <cell r="AD505" t="str">
            <v>425</v>
          </cell>
          <cell r="AE505" t="str">
            <v>1170</v>
          </cell>
          <cell r="AF505" t="str">
            <v>730</v>
          </cell>
          <cell r="AG505" t="str">
            <v>1170</v>
          </cell>
          <cell r="AH505" t="str">
            <v>1170</v>
          </cell>
          <cell r="AI505">
            <v>4</v>
          </cell>
        </row>
        <row r="506">
          <cell r="D506" t="str">
            <v>BXAC372845</v>
          </cell>
          <cell r="I506" t="str">
            <v>B (Below 100% potential spares purchased)</v>
          </cell>
          <cell r="J506">
            <v>45453</v>
          </cell>
          <cell r="K506">
            <v>45392.229166666701</v>
          </cell>
          <cell r="L506">
            <v>46050.925046296303</v>
          </cell>
          <cell r="M506">
            <v>3400</v>
          </cell>
          <cell r="N506">
            <v>2074</v>
          </cell>
          <cell r="O506">
            <v>1326</v>
          </cell>
          <cell r="P506" t="str">
            <v>XD</v>
          </cell>
          <cell r="Q506">
            <v>45646</v>
          </cell>
          <cell r="V506">
            <v>45646</v>
          </cell>
          <cell r="W506">
            <v>45646</v>
          </cell>
          <cell r="Z506" t="str">
            <v>2124</v>
          </cell>
          <cell r="AE506" t="str">
            <v>2124</v>
          </cell>
          <cell r="AF506" t="str">
            <v>594</v>
          </cell>
          <cell r="AI506">
            <v>2</v>
          </cell>
        </row>
        <row r="507">
          <cell r="D507" t="str">
            <v>BXAC372848</v>
          </cell>
          <cell r="I507" t="str">
            <v>B (Below 100% potential spares purchased)</v>
          </cell>
          <cell r="J507">
            <v>45496.75</v>
          </cell>
          <cell r="K507">
            <v>45392.229166666701</v>
          </cell>
          <cell r="L507">
            <v>45997.518530092602</v>
          </cell>
          <cell r="M507">
            <v>3365</v>
          </cell>
          <cell r="N507">
            <v>990</v>
          </cell>
          <cell r="O507">
            <v>2375</v>
          </cell>
          <cell r="P507" t="str">
            <v>XD</v>
          </cell>
          <cell r="Q507">
            <v>45727</v>
          </cell>
          <cell r="V507">
            <v>45727</v>
          </cell>
          <cell r="W507">
            <v>45727</v>
          </cell>
          <cell r="Z507" t="str">
            <v>1299</v>
          </cell>
          <cell r="AE507" t="str">
            <v>1299</v>
          </cell>
          <cell r="AF507" t="str">
            <v>2000</v>
          </cell>
          <cell r="AI507">
            <v>5</v>
          </cell>
        </row>
        <row r="508">
          <cell r="D508" t="str">
            <v>CXAE693884</v>
          </cell>
          <cell r="I508" t="str">
            <v>B (Below 100% potential spares purchased)</v>
          </cell>
          <cell r="J508">
            <v>45450.868055555598</v>
          </cell>
          <cell r="K508">
            <v>45391.229166666701</v>
          </cell>
          <cell r="L508">
            <v>45750.7019097222</v>
          </cell>
          <cell r="M508">
            <v>3114</v>
          </cell>
          <cell r="P508" t="str">
            <v>Air lube</v>
          </cell>
          <cell r="Q508">
            <v>45750</v>
          </cell>
          <cell r="Z508" t="str">
            <v>0</v>
          </cell>
          <cell r="AI508">
            <v>12</v>
          </cell>
        </row>
        <row r="509">
          <cell r="D509" t="str">
            <v>BXLD164263</v>
          </cell>
          <cell r="I509" t="str">
            <v>B (Below 100% potential spares purchased)</v>
          </cell>
          <cell r="J509">
            <v>45416.680555555598</v>
          </cell>
          <cell r="K509">
            <v>45384.229166666701</v>
          </cell>
          <cell r="L509">
            <v>46099.492222222201</v>
          </cell>
          <cell r="M509">
            <v>2245</v>
          </cell>
          <cell r="P509" t="str">
            <v>Air lube Plus</v>
          </cell>
          <cell r="Q509">
            <v>45416</v>
          </cell>
          <cell r="R509">
            <v>45751</v>
          </cell>
          <cell r="S509">
            <v>45751</v>
          </cell>
          <cell r="T509">
            <v>45751</v>
          </cell>
          <cell r="U509">
            <v>45751</v>
          </cell>
          <cell r="V509">
            <v>45781</v>
          </cell>
          <cell r="W509">
            <v>45781</v>
          </cell>
          <cell r="X509">
            <v>45751</v>
          </cell>
          <cell r="Y509">
            <v>45781</v>
          </cell>
          <cell r="Z509" t="str">
            <v>135</v>
          </cell>
          <cell r="AA509" t="str">
            <v>85</v>
          </cell>
          <cell r="AB509" t="str">
            <v>85</v>
          </cell>
          <cell r="AC509" t="str">
            <v>85</v>
          </cell>
          <cell r="AD509" t="str">
            <v>85</v>
          </cell>
          <cell r="AE509" t="str">
            <v>835</v>
          </cell>
          <cell r="AF509" t="str">
            <v>865</v>
          </cell>
          <cell r="AG509" t="str">
            <v>835</v>
          </cell>
          <cell r="AH509" t="str">
            <v>835</v>
          </cell>
          <cell r="AI509">
            <v>2</v>
          </cell>
        </row>
        <row r="510">
          <cell r="D510" t="str">
            <v>CXLE212171</v>
          </cell>
          <cell r="I510" t="str">
            <v>B (Below 100% potential spares purchased)</v>
          </cell>
          <cell r="J510">
            <v>45485.622916666704</v>
          </cell>
          <cell r="K510">
            <v>45381.229166666701</v>
          </cell>
          <cell r="L510">
            <v>45486.407199074099</v>
          </cell>
          <cell r="M510">
            <v>0</v>
          </cell>
          <cell r="P510" t="str">
            <v>Air lube</v>
          </cell>
          <cell r="Q510">
            <v>45485</v>
          </cell>
          <cell r="Z510" t="str">
            <v>1000</v>
          </cell>
          <cell r="AI510">
            <v>3</v>
          </cell>
        </row>
        <row r="511">
          <cell r="D511" t="str">
            <v>CXLE561775</v>
          </cell>
          <cell r="I511" t="str">
            <v>B (Below 100% potential spares purchased)</v>
          </cell>
          <cell r="J511">
            <v>45689.675694444399</v>
          </cell>
          <cell r="K511">
            <v>45380.229166666701</v>
          </cell>
          <cell r="L511">
            <v>45691.567719907398</v>
          </cell>
          <cell r="M511">
            <v>0</v>
          </cell>
          <cell r="P511" t="str">
            <v>Air lube</v>
          </cell>
          <cell r="Q511">
            <v>45689</v>
          </cell>
          <cell r="Z511" t="str">
            <v>1000</v>
          </cell>
          <cell r="AI511">
            <v>8</v>
          </cell>
        </row>
        <row r="512">
          <cell r="D512" t="str">
            <v>CXLE561768</v>
          </cell>
          <cell r="I512" t="str">
            <v>B (Below 100% potential spares purchased)</v>
          </cell>
          <cell r="J512">
            <v>45465.649305555598</v>
          </cell>
          <cell r="K512">
            <v>45380.229166666701</v>
          </cell>
          <cell r="L512">
            <v>45467.7101736111</v>
          </cell>
          <cell r="M512">
            <v>0</v>
          </cell>
          <cell r="N512">
            <v>0</v>
          </cell>
          <cell r="O512">
            <v>0</v>
          </cell>
          <cell r="P512" t="str">
            <v>Air lube Plus</v>
          </cell>
          <cell r="Q512">
            <v>45465</v>
          </cell>
          <cell r="Z512" t="str">
            <v>1000</v>
          </cell>
          <cell r="AI512">
            <v>8</v>
          </cell>
        </row>
        <row r="513">
          <cell r="D513" t="str">
            <v>CXLE660385</v>
          </cell>
          <cell r="I513" t="str">
            <v>B (Below 100% potential spares purchased)</v>
          </cell>
          <cell r="J513">
            <v>45441.736111111102</v>
          </cell>
          <cell r="K513">
            <v>45380.229166666701</v>
          </cell>
          <cell r="L513">
            <v>45442.458171296297</v>
          </cell>
          <cell r="M513">
            <v>0</v>
          </cell>
          <cell r="N513">
            <v>0</v>
          </cell>
          <cell r="O513">
            <v>0</v>
          </cell>
          <cell r="P513" t="str">
            <v>Air lube</v>
          </cell>
          <cell r="Q513">
            <v>45441</v>
          </cell>
          <cell r="Z513" t="str">
            <v>500</v>
          </cell>
          <cell r="AI513">
            <v>8</v>
          </cell>
        </row>
        <row r="514">
          <cell r="D514" t="str">
            <v>SN24TN00563</v>
          </cell>
          <cell r="I514" t="str">
            <v>B (Below 100% potential spares purchased)</v>
          </cell>
          <cell r="J514">
            <v>45467.746527777803</v>
          </cell>
          <cell r="K514">
            <v>45380.229166666701</v>
          </cell>
          <cell r="L514">
            <v>45468.658460648097</v>
          </cell>
          <cell r="M514">
            <v>0</v>
          </cell>
          <cell r="N514">
            <v>0</v>
          </cell>
          <cell r="O514">
            <v>0</v>
          </cell>
          <cell r="Z514" t="str">
            <v>1000</v>
          </cell>
          <cell r="AI514">
            <v>5</v>
          </cell>
        </row>
        <row r="515">
          <cell r="D515" t="str">
            <v>SN24TN00562</v>
          </cell>
          <cell r="I515" t="str">
            <v>B (Below 100% potential spares purchased)</v>
          </cell>
          <cell r="J515">
            <v>45432.695138888899</v>
          </cell>
          <cell r="K515">
            <v>45380.229166666701</v>
          </cell>
          <cell r="L515">
            <v>45612.5803703704</v>
          </cell>
          <cell r="M515">
            <v>0</v>
          </cell>
          <cell r="Z515" t="str">
            <v>0</v>
          </cell>
          <cell r="AI515">
            <v>10</v>
          </cell>
        </row>
        <row r="516">
          <cell r="D516" t="str">
            <v>CXLE600883</v>
          </cell>
          <cell r="I516" t="str">
            <v>B (Below 100% potential spares purchased)</v>
          </cell>
          <cell r="J516">
            <v>45461.581944444399</v>
          </cell>
          <cell r="K516">
            <v>45378.229166666701</v>
          </cell>
          <cell r="L516">
            <v>45461.723981481497</v>
          </cell>
          <cell r="M516">
            <v>0</v>
          </cell>
          <cell r="N516">
            <v>0</v>
          </cell>
          <cell r="O516">
            <v>0</v>
          </cell>
          <cell r="Q516">
            <v>45461</v>
          </cell>
          <cell r="Z516" t="str">
            <v>1000</v>
          </cell>
          <cell r="AI516">
            <v>8</v>
          </cell>
        </row>
        <row r="517">
          <cell r="D517" t="str">
            <v>CXLE693857</v>
          </cell>
          <cell r="I517" t="str">
            <v>B (Below 100% potential spares purchased)</v>
          </cell>
          <cell r="J517">
            <v>45559.581250000003</v>
          </cell>
          <cell r="K517">
            <v>45378.229166666701</v>
          </cell>
          <cell r="L517">
            <v>45562.478263888901</v>
          </cell>
          <cell r="M517">
            <v>0</v>
          </cell>
          <cell r="P517" t="str">
            <v>Air lube</v>
          </cell>
          <cell r="Q517">
            <v>45559</v>
          </cell>
          <cell r="Z517" t="str">
            <v>1000</v>
          </cell>
          <cell r="AI517">
            <v>7</v>
          </cell>
        </row>
        <row r="518">
          <cell r="D518" t="str">
            <v>BXLS042397</v>
          </cell>
          <cell r="I518" t="str">
            <v>B (Below 100% potential spares purchased)</v>
          </cell>
          <cell r="J518">
            <v>45503.75</v>
          </cell>
          <cell r="K518">
            <v>45376.229166666701</v>
          </cell>
          <cell r="L518">
            <v>46017.664398148103</v>
          </cell>
          <cell r="M518">
            <v>4233</v>
          </cell>
          <cell r="N518">
            <v>2878</v>
          </cell>
          <cell r="O518">
            <v>1355</v>
          </cell>
          <cell r="P518" t="str">
            <v>XD</v>
          </cell>
          <cell r="Q518">
            <v>45904</v>
          </cell>
          <cell r="V518">
            <v>45904</v>
          </cell>
          <cell r="W518">
            <v>45904</v>
          </cell>
          <cell r="Z518" t="str">
            <v>3774</v>
          </cell>
          <cell r="AE518" t="str">
            <v>3774</v>
          </cell>
          <cell r="AF518" t="str">
            <v>3774</v>
          </cell>
          <cell r="AI518">
            <v>2</v>
          </cell>
        </row>
        <row r="519">
          <cell r="D519" t="str">
            <v>BXLS042384</v>
          </cell>
          <cell r="I519" t="str">
            <v>B (Below 100% potential spares purchased)</v>
          </cell>
          <cell r="J519">
            <v>45503.708333333299</v>
          </cell>
          <cell r="K519">
            <v>45376.229166666701</v>
          </cell>
          <cell r="L519">
            <v>46017.669525463003</v>
          </cell>
          <cell r="M519">
            <v>4053</v>
          </cell>
          <cell r="N519">
            <v>2999</v>
          </cell>
          <cell r="O519">
            <v>1054</v>
          </cell>
          <cell r="P519" t="str">
            <v>XD</v>
          </cell>
          <cell r="Q519">
            <v>45904</v>
          </cell>
          <cell r="V519">
            <v>45904</v>
          </cell>
          <cell r="W519">
            <v>45904</v>
          </cell>
          <cell r="Z519" t="str">
            <v>3661</v>
          </cell>
          <cell r="AE519" t="str">
            <v>3661</v>
          </cell>
          <cell r="AF519" t="str">
            <v>3661</v>
          </cell>
          <cell r="AI519">
            <v>2</v>
          </cell>
        </row>
        <row r="520">
          <cell r="D520" t="str">
            <v>BXLD231897</v>
          </cell>
          <cell r="I520" t="str">
            <v>B (Below 100% potential spares purchased)</v>
          </cell>
          <cell r="J520">
            <v>45398.479166666701</v>
          </cell>
          <cell r="K520">
            <v>45371.229166666701</v>
          </cell>
          <cell r="L520">
            <v>46062.700034722198</v>
          </cell>
          <cell r="M520">
            <v>2858</v>
          </cell>
          <cell r="P520" t="str">
            <v>Air lube Plus</v>
          </cell>
          <cell r="Q520">
            <v>46032</v>
          </cell>
          <cell r="R520">
            <v>46032</v>
          </cell>
          <cell r="S520">
            <v>46032</v>
          </cell>
          <cell r="T520">
            <v>46032</v>
          </cell>
          <cell r="U520">
            <v>46032</v>
          </cell>
          <cell r="V520">
            <v>46032</v>
          </cell>
          <cell r="W520">
            <v>46032</v>
          </cell>
          <cell r="X520">
            <v>46032</v>
          </cell>
          <cell r="Y520">
            <v>46032</v>
          </cell>
          <cell r="Z520" t="str">
            <v>650</v>
          </cell>
          <cell r="AA520" t="str">
            <v>650</v>
          </cell>
          <cell r="AB520" t="str">
            <v>650</v>
          </cell>
          <cell r="AC520" t="str">
            <v>650</v>
          </cell>
          <cell r="AD520" t="str">
            <v>650</v>
          </cell>
          <cell r="AE520" t="str">
            <v>1400</v>
          </cell>
          <cell r="AF520" t="str">
            <v>900</v>
          </cell>
          <cell r="AG520" t="str">
            <v>1400</v>
          </cell>
          <cell r="AH520" t="str">
            <v>1400</v>
          </cell>
          <cell r="AI520">
            <v>4</v>
          </cell>
        </row>
        <row r="521">
          <cell r="D521" t="str">
            <v>BXLL153793</v>
          </cell>
          <cell r="I521" t="str">
            <v>B (Below 100% potential spares purchased)</v>
          </cell>
          <cell r="J521">
            <v>45388.581944444399</v>
          </cell>
          <cell r="K521">
            <v>45370.229166666701</v>
          </cell>
          <cell r="L521">
            <v>46098.742986111101</v>
          </cell>
          <cell r="M521">
            <v>1387</v>
          </cell>
          <cell r="P521" t="str">
            <v>Air lube</v>
          </cell>
          <cell r="Q521">
            <v>45388</v>
          </cell>
          <cell r="R521">
            <v>45649</v>
          </cell>
          <cell r="S521">
            <v>45649</v>
          </cell>
          <cell r="T521">
            <v>45649</v>
          </cell>
          <cell r="U521">
            <v>45649</v>
          </cell>
          <cell r="V521">
            <v>45388</v>
          </cell>
          <cell r="W521">
            <v>45388</v>
          </cell>
          <cell r="X521">
            <v>45388</v>
          </cell>
          <cell r="Y521">
            <v>45022</v>
          </cell>
          <cell r="Z521" t="str">
            <v>313</v>
          </cell>
          <cell r="AA521" t="str">
            <v>318</v>
          </cell>
          <cell r="AB521" t="str">
            <v>318</v>
          </cell>
          <cell r="AC521" t="str">
            <v>318</v>
          </cell>
          <cell r="AD521" t="str">
            <v>318</v>
          </cell>
          <cell r="AE521" t="str">
            <v>113</v>
          </cell>
          <cell r="AF521" t="str">
            <v>113</v>
          </cell>
          <cell r="AG521" t="str">
            <v>933</v>
          </cell>
          <cell r="AH521" t="str">
            <v>113</v>
          </cell>
          <cell r="AI521">
            <v>1</v>
          </cell>
        </row>
        <row r="522">
          <cell r="D522" t="str">
            <v>BXLA222588</v>
          </cell>
          <cell r="I522" t="str">
            <v>P1 - Asset will get commissioned within one year</v>
          </cell>
        </row>
        <row r="523">
          <cell r="D523" t="str">
            <v>BXLD231873</v>
          </cell>
          <cell r="I523" t="str">
            <v>B (Below 100% potential spares purchased)</v>
          </cell>
          <cell r="J523">
            <v>45415.871527777803</v>
          </cell>
          <cell r="K523">
            <v>45358.229166666701</v>
          </cell>
          <cell r="L523">
            <v>46099.694918981499</v>
          </cell>
          <cell r="M523">
            <v>3094</v>
          </cell>
          <cell r="P523" t="str">
            <v>Air lube Plus</v>
          </cell>
          <cell r="Q523">
            <v>46052</v>
          </cell>
          <cell r="R523">
            <v>46052</v>
          </cell>
          <cell r="S523">
            <v>46052</v>
          </cell>
          <cell r="T523">
            <v>46052</v>
          </cell>
          <cell r="U523">
            <v>46052</v>
          </cell>
          <cell r="V523">
            <v>46052</v>
          </cell>
          <cell r="W523">
            <v>46052</v>
          </cell>
          <cell r="X523">
            <v>46052</v>
          </cell>
          <cell r="Y523">
            <v>46052</v>
          </cell>
          <cell r="Z523" t="str">
            <v>1364</v>
          </cell>
          <cell r="AA523" t="str">
            <v>614</v>
          </cell>
          <cell r="AB523" t="str">
            <v>364</v>
          </cell>
          <cell r="AC523" t="str">
            <v>614</v>
          </cell>
          <cell r="AD523" t="str">
            <v>614</v>
          </cell>
          <cell r="AE523" t="str">
            <v>1364</v>
          </cell>
          <cell r="AF523" t="str">
            <v>864</v>
          </cell>
          <cell r="AG523" t="str">
            <v>1364</v>
          </cell>
          <cell r="AH523" t="str">
            <v>2864</v>
          </cell>
          <cell r="AI523">
            <v>3</v>
          </cell>
        </row>
        <row r="524">
          <cell r="D524" t="str">
            <v>DXLL153796</v>
          </cell>
          <cell r="I524" t="str">
            <v>B (Below 100% potential spares purchased)</v>
          </cell>
          <cell r="J524">
            <v>45414.613888888904</v>
          </cell>
          <cell r="K524">
            <v>45358.229166666701</v>
          </cell>
          <cell r="L524">
            <v>45416.391712962999</v>
          </cell>
          <cell r="M524">
            <v>0</v>
          </cell>
          <cell r="N524">
            <v>0</v>
          </cell>
          <cell r="O524">
            <v>0</v>
          </cell>
          <cell r="P524" t="str">
            <v>Air lube</v>
          </cell>
          <cell r="Q524">
            <v>45414</v>
          </cell>
          <cell r="Z524" t="str">
            <v>1000</v>
          </cell>
          <cell r="AI524">
            <v>8</v>
          </cell>
        </row>
        <row r="525">
          <cell r="D525" t="str">
            <v>AXKA105657</v>
          </cell>
          <cell r="I525" t="str">
            <v>P1 - Asset will get commissioned within one year</v>
          </cell>
        </row>
        <row r="526">
          <cell r="D526" t="str">
            <v>B24V1017</v>
          </cell>
          <cell r="I526" t="str">
            <v>P1 - Asset will get commissioned within one year</v>
          </cell>
          <cell r="K526">
            <v>45632.229166666701</v>
          </cell>
        </row>
        <row r="527">
          <cell r="D527" t="str">
            <v>BXKC372461</v>
          </cell>
          <cell r="I527" t="str">
            <v>P1 - Asset will get commissioned within one year</v>
          </cell>
          <cell r="K527">
            <v>45357.229166666701</v>
          </cell>
        </row>
        <row r="528">
          <cell r="D528" t="str">
            <v>PXKENC3666</v>
          </cell>
          <cell r="I528" t="str">
            <v>P1 - Asset will get commissioned within one year</v>
          </cell>
          <cell r="K528">
            <v>45357.229166666701</v>
          </cell>
        </row>
        <row r="529">
          <cell r="D529" t="str">
            <v>PXKENC3644</v>
          </cell>
          <cell r="I529" t="str">
            <v>P1 - Asset will get commissioned within one year</v>
          </cell>
          <cell r="K529">
            <v>45357.229166666701</v>
          </cell>
        </row>
        <row r="530">
          <cell r="D530" t="str">
            <v>BXKD121877</v>
          </cell>
          <cell r="I530" t="str">
            <v>B (Below 100% potential spares purchased)</v>
          </cell>
          <cell r="J530">
            <v>45384.855555555601</v>
          </cell>
          <cell r="K530">
            <v>45356.229166666701</v>
          </cell>
          <cell r="L530">
            <v>46098.731608796297</v>
          </cell>
          <cell r="M530">
            <v>510</v>
          </cell>
          <cell r="P530" t="str">
            <v>Air lube</v>
          </cell>
          <cell r="Q530">
            <v>45384</v>
          </cell>
          <cell r="R530">
            <v>45384</v>
          </cell>
          <cell r="S530">
            <v>45384</v>
          </cell>
          <cell r="T530">
            <v>45384</v>
          </cell>
          <cell r="U530">
            <v>45384</v>
          </cell>
          <cell r="V530">
            <v>45384</v>
          </cell>
          <cell r="W530">
            <v>45384</v>
          </cell>
          <cell r="X530">
            <v>45384</v>
          </cell>
          <cell r="Y530">
            <v>45384</v>
          </cell>
          <cell r="Z530" t="str">
            <v>240</v>
          </cell>
          <cell r="AA530" t="str">
            <v>240</v>
          </cell>
          <cell r="AB530" t="str">
            <v>240</v>
          </cell>
          <cell r="AC530" t="str">
            <v>240</v>
          </cell>
          <cell r="AD530" t="str">
            <v>240</v>
          </cell>
          <cell r="AE530" t="str">
            <v>1240</v>
          </cell>
          <cell r="AF530" t="str">
            <v>1000</v>
          </cell>
          <cell r="AG530" t="str">
            <v>1240</v>
          </cell>
          <cell r="AH530" t="str">
            <v>1240</v>
          </cell>
          <cell r="AI530">
            <v>0</v>
          </cell>
        </row>
        <row r="531">
          <cell r="D531" t="str">
            <v>CXKE660259</v>
          </cell>
          <cell r="I531" t="str">
            <v>P1 - Asset will get commissioned within one year</v>
          </cell>
          <cell r="K531">
            <v>45355.229166666701</v>
          </cell>
        </row>
        <row r="532">
          <cell r="D532" t="str">
            <v>BXKC372344</v>
          </cell>
          <cell r="I532" t="str">
            <v>B (Below 100% potential spares purchased)</v>
          </cell>
          <cell r="J532">
            <v>45569.875</v>
          </cell>
          <cell r="K532">
            <v>45355.229166666701</v>
          </cell>
          <cell r="L532">
            <v>46050.921712962998</v>
          </cell>
          <cell r="M532">
            <v>1385</v>
          </cell>
          <cell r="N532">
            <v>235</v>
          </cell>
          <cell r="O532">
            <v>1150</v>
          </cell>
          <cell r="P532" t="str">
            <v>XD</v>
          </cell>
          <cell r="Q532">
            <v>45906</v>
          </cell>
          <cell r="V532">
            <v>45569</v>
          </cell>
          <cell r="W532">
            <v>45569</v>
          </cell>
          <cell r="Z532" t="str">
            <v>2856</v>
          </cell>
          <cell r="AE532" t="str">
            <v>1793</v>
          </cell>
          <cell r="AF532" t="str">
            <v>791</v>
          </cell>
          <cell r="AI532">
            <v>1</v>
          </cell>
        </row>
        <row r="533">
          <cell r="D533" t="str">
            <v>BXKC372444</v>
          </cell>
          <cell r="I533" t="str">
            <v>B (Below 100% potential spares purchased)</v>
          </cell>
          <cell r="J533">
            <v>45546.770833333299</v>
          </cell>
          <cell r="K533">
            <v>45355.229166666701</v>
          </cell>
          <cell r="L533">
            <v>46050.91375</v>
          </cell>
          <cell r="M533">
            <v>2124</v>
          </cell>
          <cell r="N533">
            <v>680</v>
          </cell>
          <cell r="O533">
            <v>1444</v>
          </cell>
          <cell r="P533" t="str">
            <v>XD</v>
          </cell>
          <cell r="Q533">
            <v>45903</v>
          </cell>
          <cell r="V533">
            <v>45546</v>
          </cell>
          <cell r="W533">
            <v>45546</v>
          </cell>
          <cell r="Z533" t="str">
            <v>3412</v>
          </cell>
          <cell r="AE533" t="str">
            <v>877</v>
          </cell>
          <cell r="AF533" t="str">
            <v>1412</v>
          </cell>
          <cell r="AI533">
            <v>4</v>
          </cell>
        </row>
        <row r="534">
          <cell r="D534" t="str">
            <v>BXKD164219</v>
          </cell>
          <cell r="I534" t="str">
            <v>B (Below 100% potential spares purchased)</v>
          </cell>
          <cell r="J534">
            <v>45407.597222222197</v>
          </cell>
          <cell r="K534">
            <v>45351.229166666701</v>
          </cell>
          <cell r="L534">
            <v>46099.488564814797</v>
          </cell>
          <cell r="M534">
            <v>2534</v>
          </cell>
          <cell r="P534" t="str">
            <v>Air lube</v>
          </cell>
          <cell r="Q534">
            <v>45407</v>
          </cell>
          <cell r="R534">
            <v>45407</v>
          </cell>
          <cell r="S534">
            <v>45407</v>
          </cell>
          <cell r="T534">
            <v>45772</v>
          </cell>
          <cell r="U534">
            <v>45772</v>
          </cell>
          <cell r="V534">
            <v>45407</v>
          </cell>
          <cell r="W534">
            <v>45407</v>
          </cell>
          <cell r="X534">
            <v>45407</v>
          </cell>
          <cell r="Y534">
            <v>45407</v>
          </cell>
          <cell r="Z534" t="str">
            <v>10</v>
          </cell>
          <cell r="AA534" t="str">
            <v>10</v>
          </cell>
          <cell r="AB534" t="str">
            <v>10</v>
          </cell>
          <cell r="AC534" t="str">
            <v>10</v>
          </cell>
          <cell r="AD534" t="str">
            <v>10</v>
          </cell>
          <cell r="AE534" t="str">
            <v>461</v>
          </cell>
          <cell r="AF534" t="str">
            <v>731</v>
          </cell>
          <cell r="AG534" t="str">
            <v>461</v>
          </cell>
          <cell r="AH534" t="str">
            <v>461</v>
          </cell>
          <cell r="AI534">
            <v>4</v>
          </cell>
        </row>
        <row r="535">
          <cell r="D535" t="str">
            <v>BXKC372435</v>
          </cell>
          <cell r="I535" t="str">
            <v>B (Below 100% potential spares purchased)</v>
          </cell>
          <cell r="J535">
            <v>45384.673611111102</v>
          </cell>
          <cell r="K535">
            <v>45351.229166666701</v>
          </cell>
          <cell r="L535">
            <v>46081.439155092601</v>
          </cell>
          <cell r="M535">
            <v>5256</v>
          </cell>
          <cell r="N535">
            <v>3971</v>
          </cell>
          <cell r="O535">
            <v>1084</v>
          </cell>
          <cell r="P535" t="str">
            <v>XD</v>
          </cell>
          <cell r="Q535">
            <v>46080</v>
          </cell>
          <cell r="V535">
            <v>46080</v>
          </cell>
          <cell r="W535">
            <v>46080</v>
          </cell>
          <cell r="Z535" t="str">
            <v>4000</v>
          </cell>
          <cell r="AE535" t="str">
            <v>4000</v>
          </cell>
          <cell r="AF535" t="str">
            <v>4000</v>
          </cell>
          <cell r="AI535">
            <v>7</v>
          </cell>
        </row>
        <row r="536">
          <cell r="D536" t="str">
            <v>DXKL140934</v>
          </cell>
          <cell r="I536" t="str">
            <v>P1 - Asset will get commissioned within one year</v>
          </cell>
          <cell r="K536">
            <v>45351.229166666701</v>
          </cell>
        </row>
        <row r="537">
          <cell r="D537" t="str">
            <v>BXKD164206</v>
          </cell>
          <cell r="I537" t="str">
            <v>B (Below 100% potential spares purchased)</v>
          </cell>
          <cell r="J537">
            <v>45383</v>
          </cell>
          <cell r="K537">
            <v>45349.229166666701</v>
          </cell>
          <cell r="L537">
            <v>46098.750462962998</v>
          </cell>
          <cell r="M537">
            <v>6032</v>
          </cell>
          <cell r="P537" t="str">
            <v>Air lube Plus</v>
          </cell>
          <cell r="Q537">
            <v>46091</v>
          </cell>
          <cell r="R537">
            <v>46091</v>
          </cell>
          <cell r="S537">
            <v>46091</v>
          </cell>
          <cell r="T537">
            <v>46091</v>
          </cell>
          <cell r="U537">
            <v>46091</v>
          </cell>
          <cell r="V537">
            <v>46091</v>
          </cell>
          <cell r="W537">
            <v>46042</v>
          </cell>
          <cell r="X537">
            <v>46091</v>
          </cell>
          <cell r="Y537">
            <v>46091</v>
          </cell>
          <cell r="Z537" t="str">
            <v>487</v>
          </cell>
          <cell r="AA537" t="str">
            <v>487</v>
          </cell>
          <cell r="AB537" t="str">
            <v>487</v>
          </cell>
          <cell r="AC537" t="str">
            <v>487</v>
          </cell>
          <cell r="AD537" t="str">
            <v>487</v>
          </cell>
          <cell r="AE537" t="str">
            <v>1487</v>
          </cell>
          <cell r="AF537" t="str">
            <v>987</v>
          </cell>
          <cell r="AG537" t="str">
            <v>1487</v>
          </cell>
          <cell r="AH537" t="str">
            <v>2987</v>
          </cell>
          <cell r="AI537">
            <v>4</v>
          </cell>
        </row>
        <row r="538">
          <cell r="D538" t="str">
            <v>BXKS035317</v>
          </cell>
          <cell r="I538" t="str">
            <v>B (Below 100% potential spares purchased)</v>
          </cell>
          <cell r="J538">
            <v>45360.715277777803</v>
          </cell>
          <cell r="K538">
            <v>45349.229166666701</v>
          </cell>
          <cell r="L538">
            <v>46098.685891203699</v>
          </cell>
          <cell r="M538">
            <v>210</v>
          </cell>
          <cell r="P538" t="str">
            <v>Air lube</v>
          </cell>
          <cell r="Q538">
            <v>45360</v>
          </cell>
          <cell r="R538">
            <v>45360</v>
          </cell>
          <cell r="S538">
            <v>45360</v>
          </cell>
          <cell r="T538">
            <v>45360</v>
          </cell>
          <cell r="U538">
            <v>45360</v>
          </cell>
          <cell r="V538">
            <v>45360</v>
          </cell>
          <cell r="W538">
            <v>45635</v>
          </cell>
          <cell r="X538">
            <v>45360</v>
          </cell>
          <cell r="Y538">
            <v>45635</v>
          </cell>
          <cell r="Z538" t="str">
            <v>290</v>
          </cell>
          <cell r="AA538" t="str">
            <v>290</v>
          </cell>
          <cell r="AB538" t="str">
            <v>290</v>
          </cell>
          <cell r="AC538" t="str">
            <v>290</v>
          </cell>
          <cell r="AD538" t="str">
            <v>290</v>
          </cell>
          <cell r="AE538" t="str">
            <v>1290</v>
          </cell>
          <cell r="AF538" t="str">
            <v>1000</v>
          </cell>
          <cell r="AG538" t="str">
            <v>1290</v>
          </cell>
          <cell r="AH538" t="str">
            <v>1290</v>
          </cell>
          <cell r="AI538">
            <v>0</v>
          </cell>
        </row>
        <row r="539">
          <cell r="D539" t="str">
            <v>DXKL140928</v>
          </cell>
          <cell r="I539" t="str">
            <v>B (Below 100% potential spares purchased)</v>
          </cell>
          <cell r="J539">
            <v>45370.7631944444</v>
          </cell>
          <cell r="K539">
            <v>45346.229166666701</v>
          </cell>
          <cell r="L539">
            <v>45370.7238657407</v>
          </cell>
          <cell r="M539">
            <v>0</v>
          </cell>
          <cell r="P539" t="str">
            <v>Air lube</v>
          </cell>
          <cell r="Q539">
            <v>45370</v>
          </cell>
          <cell r="Z539" t="str">
            <v>1000</v>
          </cell>
          <cell r="AI539">
            <v>4</v>
          </cell>
        </row>
        <row r="540">
          <cell r="D540" t="str">
            <v>BXKD164199</v>
          </cell>
          <cell r="I540" t="str">
            <v>B (Below 100% potential spares purchased)</v>
          </cell>
          <cell r="J540">
            <v>45386</v>
          </cell>
          <cell r="K540">
            <v>45345.229861111096</v>
          </cell>
          <cell r="L540">
            <v>46098.735057870399</v>
          </cell>
          <cell r="M540">
            <v>2490</v>
          </cell>
          <cell r="P540" t="str">
            <v>Air lube Plus</v>
          </cell>
          <cell r="Q540">
            <v>45434</v>
          </cell>
          <cell r="R540">
            <v>45449</v>
          </cell>
          <cell r="S540">
            <v>45449</v>
          </cell>
          <cell r="T540">
            <v>45449</v>
          </cell>
          <cell r="U540">
            <v>45449</v>
          </cell>
          <cell r="V540">
            <v>45386</v>
          </cell>
          <cell r="W540">
            <v>45386</v>
          </cell>
          <cell r="X540">
            <v>45386</v>
          </cell>
          <cell r="Y540">
            <v>45386</v>
          </cell>
          <cell r="Z540" t="str">
            <v>510</v>
          </cell>
          <cell r="AA540" t="str">
            <v>510</v>
          </cell>
          <cell r="AB540" t="str">
            <v>510</v>
          </cell>
          <cell r="AC540" t="str">
            <v>610</v>
          </cell>
          <cell r="AD540" t="str">
            <v>510</v>
          </cell>
          <cell r="AE540" t="str">
            <v>510</v>
          </cell>
          <cell r="AF540" t="str">
            <v>1000</v>
          </cell>
          <cell r="AG540" t="str">
            <v>510</v>
          </cell>
          <cell r="AH540" t="str">
            <v>510</v>
          </cell>
          <cell r="AI540">
            <v>0</v>
          </cell>
        </row>
        <row r="541">
          <cell r="D541" t="str">
            <v>CXKE561604</v>
          </cell>
          <cell r="I541" t="str">
            <v>P1 - Asset will get commissioned within one year</v>
          </cell>
          <cell r="K541">
            <v>45345.229166666701</v>
          </cell>
        </row>
        <row r="542">
          <cell r="D542" t="str">
            <v>CXKE561603</v>
          </cell>
          <cell r="I542" t="str">
            <v>B (Below 100% potential spares purchased)</v>
          </cell>
          <cell r="J542">
            <v>45540</v>
          </cell>
          <cell r="K542">
            <v>45345.229166666701</v>
          </cell>
          <cell r="L542">
            <v>45755.750509259298</v>
          </cell>
          <cell r="M542">
            <v>0</v>
          </cell>
          <cell r="P542" t="str">
            <v>Air lube</v>
          </cell>
          <cell r="Q542">
            <v>45541</v>
          </cell>
          <cell r="Z542" t="str">
            <v>0</v>
          </cell>
          <cell r="AI542">
            <v>8</v>
          </cell>
        </row>
        <row r="543">
          <cell r="D543" t="str">
            <v>DXKL361343</v>
          </cell>
          <cell r="I543" t="str">
            <v>B (Below 100% potential spares purchased)</v>
          </cell>
          <cell r="J543">
            <v>45432.675694444399</v>
          </cell>
          <cell r="K543">
            <v>45345.229166666701</v>
          </cell>
          <cell r="L543">
            <v>45642.593124999999</v>
          </cell>
          <cell r="M543">
            <v>0</v>
          </cell>
          <cell r="P543" t="str">
            <v>Air lube</v>
          </cell>
          <cell r="Q543">
            <v>45642</v>
          </cell>
          <cell r="Z543" t="str">
            <v>0</v>
          </cell>
          <cell r="AI543">
            <v>10</v>
          </cell>
        </row>
        <row r="544">
          <cell r="D544" t="str">
            <v>SN23TN04780</v>
          </cell>
          <cell r="I544" t="str">
            <v>B (Below 100% potential spares purchased)</v>
          </cell>
          <cell r="J544">
            <v>45434.501388888901</v>
          </cell>
          <cell r="K544">
            <v>45348.229166666701</v>
          </cell>
          <cell r="L544">
            <v>45434.534641203703</v>
          </cell>
          <cell r="M544">
            <v>0</v>
          </cell>
          <cell r="N544">
            <v>0</v>
          </cell>
          <cell r="O544">
            <v>0</v>
          </cell>
          <cell r="P544" t="str">
            <v>Air lube</v>
          </cell>
          <cell r="Q544">
            <v>45433</v>
          </cell>
          <cell r="Z544" t="str">
            <v>1000</v>
          </cell>
          <cell r="AI544">
            <v>8</v>
          </cell>
        </row>
        <row r="545">
          <cell r="D545" t="str">
            <v>BXKD231832</v>
          </cell>
          <cell r="I545" t="str">
            <v>B (Below 100% potential spares purchased)</v>
          </cell>
          <cell r="J545">
            <v>45356.5090277778</v>
          </cell>
          <cell r="K545">
            <v>45343.229166666701</v>
          </cell>
          <cell r="L545">
            <v>46027.650358796302</v>
          </cell>
          <cell r="M545">
            <v>260</v>
          </cell>
          <cell r="P545" t="str">
            <v>Air lube</v>
          </cell>
          <cell r="Q545">
            <v>45355</v>
          </cell>
          <cell r="R545">
            <v>45355</v>
          </cell>
          <cell r="S545">
            <v>45355</v>
          </cell>
          <cell r="T545">
            <v>45355</v>
          </cell>
          <cell r="U545">
            <v>45355</v>
          </cell>
          <cell r="V545">
            <v>45355</v>
          </cell>
          <cell r="W545">
            <v>45355</v>
          </cell>
          <cell r="X545">
            <v>45355</v>
          </cell>
          <cell r="Y545">
            <v>45355</v>
          </cell>
          <cell r="Z545" t="str">
            <v>240</v>
          </cell>
          <cell r="AA545" t="str">
            <v>240</v>
          </cell>
          <cell r="AB545" t="str">
            <v>240</v>
          </cell>
          <cell r="AC545" t="str">
            <v>240</v>
          </cell>
          <cell r="AD545" t="str">
            <v>240</v>
          </cell>
          <cell r="AE545" t="str">
            <v>1240</v>
          </cell>
          <cell r="AF545" t="str">
            <v>1000</v>
          </cell>
          <cell r="AG545" t="str">
            <v>1240</v>
          </cell>
          <cell r="AH545" t="str">
            <v>1240</v>
          </cell>
          <cell r="AI545">
            <v>0</v>
          </cell>
        </row>
        <row r="546">
          <cell r="D546" t="str">
            <v>BXKD164191</v>
          </cell>
          <cell r="I546" t="str">
            <v>B (Below 100% potential spares purchased)</v>
          </cell>
          <cell r="J546">
            <v>45384.6694444444</v>
          </cell>
          <cell r="K546">
            <v>45342.229166666701</v>
          </cell>
          <cell r="L546">
            <v>46098.727789351899</v>
          </cell>
          <cell r="M546">
            <v>5647</v>
          </cell>
          <cell r="P546" t="str">
            <v>Air lube Plus</v>
          </cell>
          <cell r="Q546">
            <v>45972</v>
          </cell>
          <cell r="R546">
            <v>45972</v>
          </cell>
          <cell r="S546">
            <v>45972</v>
          </cell>
          <cell r="T546">
            <v>45972</v>
          </cell>
          <cell r="U546">
            <v>45972</v>
          </cell>
          <cell r="V546">
            <v>45936</v>
          </cell>
          <cell r="W546">
            <v>45936</v>
          </cell>
          <cell r="X546">
            <v>45936</v>
          </cell>
          <cell r="Y546">
            <v>45936</v>
          </cell>
          <cell r="Z546" t="str">
            <v>128</v>
          </cell>
          <cell r="AA546" t="str">
            <v>128</v>
          </cell>
          <cell r="AB546" t="str">
            <v>128</v>
          </cell>
          <cell r="AC546" t="str">
            <v>128</v>
          </cell>
          <cell r="AD546" t="str">
            <v>128</v>
          </cell>
          <cell r="AE546" t="str">
            <v>348</v>
          </cell>
          <cell r="AF546" t="str">
            <v>1000</v>
          </cell>
          <cell r="AG546" t="str">
            <v>668</v>
          </cell>
          <cell r="AH546" t="str">
            <v>348</v>
          </cell>
          <cell r="AI546">
            <v>5</v>
          </cell>
        </row>
        <row r="547">
          <cell r="D547" t="str">
            <v>DXKL140926</v>
          </cell>
          <cell r="I547" t="str">
            <v>B (Below 100% potential spares purchased)</v>
          </cell>
          <cell r="J547">
            <v>45838.788888888899</v>
          </cell>
          <cell r="K547">
            <v>45342.229166666701</v>
          </cell>
          <cell r="L547">
            <v>45839.576041666704</v>
          </cell>
          <cell r="M547">
            <v>0</v>
          </cell>
          <cell r="P547" t="str">
            <v>Air lube</v>
          </cell>
          <cell r="Q547">
            <v>45838</v>
          </cell>
          <cell r="Z547" t="str">
            <v>1000</v>
          </cell>
          <cell r="AI547">
            <v>8</v>
          </cell>
        </row>
        <row r="548">
          <cell r="D548" t="str">
            <v>DXKL140927</v>
          </cell>
          <cell r="I548" t="str">
            <v>B (Below 100% potential spares purchased)</v>
          </cell>
          <cell r="J548">
            <v>45468.621527777803</v>
          </cell>
          <cell r="K548">
            <v>45342.229166666701</v>
          </cell>
          <cell r="L548">
            <v>45668.454363425903</v>
          </cell>
          <cell r="M548">
            <v>0</v>
          </cell>
          <cell r="P548" t="str">
            <v>Air lube</v>
          </cell>
          <cell r="Q548">
            <v>45667</v>
          </cell>
          <cell r="Z548" t="str">
            <v>0</v>
          </cell>
          <cell r="AI548">
            <v>10</v>
          </cell>
        </row>
        <row r="549">
          <cell r="D549" t="str">
            <v>DXKL140925</v>
          </cell>
          <cell r="I549" t="str">
            <v>P1 - Asset will get commissioned within one year</v>
          </cell>
          <cell r="K549">
            <v>45342.229166666701</v>
          </cell>
        </row>
        <row r="550">
          <cell r="D550" t="str">
            <v>BXJF111817</v>
          </cell>
          <cell r="I550" t="str">
            <v>B (Below 100% potential spares purchased)</v>
          </cell>
          <cell r="J550">
            <v>45467.729166666701</v>
          </cell>
          <cell r="K550">
            <v>45342.333333333299</v>
          </cell>
          <cell r="L550">
            <v>46054.668263888903</v>
          </cell>
          <cell r="M550">
            <v>10811</v>
          </cell>
          <cell r="N550">
            <v>1843</v>
          </cell>
          <cell r="O550">
            <v>8963</v>
          </cell>
          <cell r="P550" t="str">
            <v>XD</v>
          </cell>
          <cell r="Q550">
            <v>45939</v>
          </cell>
          <cell r="V550">
            <v>45940</v>
          </cell>
          <cell r="W550">
            <v>45910</v>
          </cell>
          <cell r="Z550" t="str">
            <v>1757</v>
          </cell>
          <cell r="AE550" t="str">
            <v>1757</v>
          </cell>
          <cell r="AF550" t="str">
            <v>1757</v>
          </cell>
          <cell r="AI550">
            <v>7</v>
          </cell>
        </row>
        <row r="551">
          <cell r="D551" t="str">
            <v>B24V0016</v>
          </cell>
          <cell r="I551" t="str">
            <v>P1 - Asset will get commissioned within one year</v>
          </cell>
          <cell r="K551">
            <v>45342.229166666701</v>
          </cell>
        </row>
        <row r="552">
          <cell r="D552" t="str">
            <v>SN23T004771</v>
          </cell>
          <cell r="I552" t="str">
            <v>B (Below 100% potential spares purchased)</v>
          </cell>
          <cell r="J552">
            <v>45365.681250000001</v>
          </cell>
          <cell r="K552">
            <v>45342.229166666701</v>
          </cell>
          <cell r="L552">
            <v>45610.826678240701</v>
          </cell>
          <cell r="M552">
            <v>0</v>
          </cell>
          <cell r="Z552" t="str">
            <v>0</v>
          </cell>
          <cell r="AI552">
            <v>8</v>
          </cell>
        </row>
        <row r="553">
          <cell r="D553" t="str">
            <v>BXKS035161</v>
          </cell>
          <cell r="I553" t="str">
            <v>B (Below 100% potential spares purchased)</v>
          </cell>
          <cell r="J553">
            <v>45408.729166666701</v>
          </cell>
          <cell r="K553">
            <v>45342.333333333299</v>
          </cell>
          <cell r="L553">
            <v>46054.667002314804</v>
          </cell>
          <cell r="M553">
            <v>12879</v>
          </cell>
          <cell r="N553">
            <v>6697</v>
          </cell>
          <cell r="O553">
            <v>6182</v>
          </cell>
          <cell r="P553" t="str">
            <v>XD</v>
          </cell>
          <cell r="Q553">
            <v>45871</v>
          </cell>
          <cell r="V553">
            <v>45871</v>
          </cell>
          <cell r="W553">
            <v>45871</v>
          </cell>
          <cell r="Z553" t="str">
            <v>979</v>
          </cell>
          <cell r="AE553" t="str">
            <v>979</v>
          </cell>
          <cell r="AF553" t="str">
            <v>979</v>
          </cell>
          <cell r="AI553">
            <v>4</v>
          </cell>
        </row>
        <row r="554">
          <cell r="D554" t="str">
            <v>B24V1533</v>
          </cell>
          <cell r="I554" t="str">
            <v>P1 - Asset will get commissioned within one year</v>
          </cell>
          <cell r="K554">
            <v>45342.229166666701</v>
          </cell>
        </row>
        <row r="555">
          <cell r="D555" t="str">
            <v>SN23TN04198</v>
          </cell>
          <cell r="I555" t="str">
            <v>P1 - Asset will get commissioned within one year</v>
          </cell>
          <cell r="K555">
            <v>45342.229166666701</v>
          </cell>
        </row>
        <row r="556">
          <cell r="D556" t="str">
            <v>B24V0559</v>
          </cell>
          <cell r="I556" t="str">
            <v>P1 - Asset will get commissioned within one year</v>
          </cell>
          <cell r="K556">
            <v>45338.229166666701</v>
          </cell>
        </row>
        <row r="557">
          <cell r="D557" t="str">
            <v>BXKD231814</v>
          </cell>
          <cell r="I557" t="str">
            <v>B (Below 100% potential spares purchased)</v>
          </cell>
          <cell r="J557">
            <v>45346.675000000003</v>
          </cell>
          <cell r="K557">
            <v>45337.229166666701</v>
          </cell>
          <cell r="L557">
            <v>46062.686817129601</v>
          </cell>
          <cell r="M557">
            <v>310</v>
          </cell>
          <cell r="P557" t="str">
            <v>Air lube</v>
          </cell>
          <cell r="Q557">
            <v>45346</v>
          </cell>
          <cell r="R557">
            <v>45346</v>
          </cell>
          <cell r="S557">
            <v>45346</v>
          </cell>
          <cell r="T557">
            <v>45346</v>
          </cell>
          <cell r="U557">
            <v>45346</v>
          </cell>
          <cell r="V557">
            <v>45346</v>
          </cell>
          <cell r="W557">
            <v>45346</v>
          </cell>
          <cell r="X557">
            <v>45346</v>
          </cell>
          <cell r="Y557">
            <v>45346</v>
          </cell>
          <cell r="Z557" t="str">
            <v>440</v>
          </cell>
          <cell r="AA557" t="str">
            <v>440</v>
          </cell>
          <cell r="AB557" t="str">
            <v>440</v>
          </cell>
          <cell r="AC557" t="str">
            <v>440</v>
          </cell>
          <cell r="AD557" t="str">
            <v>440</v>
          </cell>
          <cell r="AE557" t="str">
            <v>1190</v>
          </cell>
          <cell r="AF557" t="str">
            <v>1000</v>
          </cell>
          <cell r="AG557" t="str">
            <v>1190</v>
          </cell>
          <cell r="AH557" t="str">
            <v>1190</v>
          </cell>
          <cell r="AI557">
            <v>0</v>
          </cell>
        </row>
        <row r="558">
          <cell r="D558" t="str">
            <v>SN23TN04440</v>
          </cell>
          <cell r="I558" t="str">
            <v>B (Below 100% potential spares purchased)</v>
          </cell>
          <cell r="J558">
            <v>45392.699305555601</v>
          </cell>
          <cell r="K558">
            <v>45336.333333333299</v>
          </cell>
          <cell r="L558">
            <v>45392.737673611096</v>
          </cell>
          <cell r="M558">
            <v>0</v>
          </cell>
          <cell r="N558">
            <v>0</v>
          </cell>
          <cell r="O558">
            <v>0</v>
          </cell>
          <cell r="Z558" t="str">
            <v>1000</v>
          </cell>
          <cell r="AI558">
            <v>8</v>
          </cell>
        </row>
        <row r="559">
          <cell r="D559" t="str">
            <v>BXKD121881</v>
          </cell>
          <cell r="I559" t="str">
            <v>B (Below 100% potential spares purchased)</v>
          </cell>
          <cell r="J559">
            <v>45342.673611111102</v>
          </cell>
          <cell r="K559">
            <v>45335.229166666701</v>
          </cell>
          <cell r="L559">
            <v>46062.682754629597</v>
          </cell>
          <cell r="M559">
            <v>330</v>
          </cell>
          <cell r="P559" t="str">
            <v>Air lube</v>
          </cell>
          <cell r="Q559">
            <v>45342</v>
          </cell>
          <cell r="R559">
            <v>45342</v>
          </cell>
          <cell r="S559">
            <v>45342</v>
          </cell>
          <cell r="T559">
            <v>45342</v>
          </cell>
          <cell r="U559">
            <v>45342</v>
          </cell>
          <cell r="V559">
            <v>45342</v>
          </cell>
          <cell r="W559">
            <v>45342</v>
          </cell>
          <cell r="X559">
            <v>45342</v>
          </cell>
          <cell r="Y559">
            <v>45342</v>
          </cell>
          <cell r="Z559" t="str">
            <v>330</v>
          </cell>
          <cell r="AA559" t="str">
            <v>420</v>
          </cell>
          <cell r="AB559" t="str">
            <v>420</v>
          </cell>
          <cell r="AC559" t="str">
            <v>420</v>
          </cell>
          <cell r="AD559" t="str">
            <v>420</v>
          </cell>
          <cell r="AE559" t="str">
            <v>1171</v>
          </cell>
          <cell r="AF559" t="str">
            <v>1000</v>
          </cell>
          <cell r="AG559" t="str">
            <v>1171</v>
          </cell>
          <cell r="AH559" t="str">
            <v>1170</v>
          </cell>
          <cell r="AI559">
            <v>0</v>
          </cell>
        </row>
        <row r="560">
          <cell r="D560" t="str">
            <v>BXKD164166</v>
          </cell>
          <cell r="I560" t="str">
            <v>B (Below 100% potential spares purchased)</v>
          </cell>
          <cell r="J560">
            <v>45367.659722222197</v>
          </cell>
          <cell r="K560">
            <v>45334.229166666701</v>
          </cell>
          <cell r="L560">
            <v>46098.7244444444</v>
          </cell>
          <cell r="M560">
            <v>1440</v>
          </cell>
          <cell r="P560" t="str">
            <v>Air lube Plus</v>
          </cell>
          <cell r="Q560">
            <v>45442</v>
          </cell>
          <cell r="R560">
            <v>45442</v>
          </cell>
          <cell r="S560">
            <v>45442</v>
          </cell>
          <cell r="T560">
            <v>45442</v>
          </cell>
          <cell r="U560">
            <v>45807</v>
          </cell>
          <cell r="V560">
            <v>45442</v>
          </cell>
          <cell r="W560">
            <v>45442</v>
          </cell>
          <cell r="X560">
            <v>45442</v>
          </cell>
          <cell r="Y560">
            <v>45442</v>
          </cell>
          <cell r="Z560" t="str">
            <v>60</v>
          </cell>
          <cell r="AA560" t="str">
            <v>60</v>
          </cell>
          <cell r="AB560" t="str">
            <v>60</v>
          </cell>
          <cell r="AC560" t="str">
            <v>60</v>
          </cell>
          <cell r="AD560" t="str">
            <v>60</v>
          </cell>
          <cell r="AE560" t="str">
            <v>60</v>
          </cell>
          <cell r="AF560" t="str">
            <v>1000</v>
          </cell>
          <cell r="AG560" t="str">
            <v>60</v>
          </cell>
          <cell r="AH560" t="str">
            <v>60</v>
          </cell>
          <cell r="AI560">
            <v>0</v>
          </cell>
        </row>
        <row r="561">
          <cell r="D561" t="str">
            <v>BXKD220975</v>
          </cell>
          <cell r="I561" t="str">
            <v>B (Below 100% potential spares purchased)</v>
          </cell>
          <cell r="J561">
            <v>45483.813194444403</v>
          </cell>
          <cell r="K561">
            <v>45331.229166666701</v>
          </cell>
          <cell r="L561">
            <v>46029.5868402778</v>
          </cell>
          <cell r="M561">
            <v>466</v>
          </cell>
          <cell r="P561" t="str">
            <v>Air lube Plus</v>
          </cell>
          <cell r="R561">
            <v>45483</v>
          </cell>
          <cell r="T561">
            <v>45483</v>
          </cell>
          <cell r="U561">
            <v>45483</v>
          </cell>
          <cell r="V561">
            <v>45483</v>
          </cell>
          <cell r="W561">
            <v>45476</v>
          </cell>
          <cell r="X561">
            <v>45483</v>
          </cell>
          <cell r="Y561">
            <v>45483</v>
          </cell>
          <cell r="Z561" t="str">
            <v>500</v>
          </cell>
          <cell r="AA561" t="str">
            <v>500</v>
          </cell>
          <cell r="AB561" t="str">
            <v>35</v>
          </cell>
          <cell r="AC561" t="str">
            <v>500</v>
          </cell>
          <cell r="AD561" t="str">
            <v>500</v>
          </cell>
          <cell r="AE561" t="str">
            <v>1500</v>
          </cell>
          <cell r="AF561" t="str">
            <v>1000</v>
          </cell>
          <cell r="AG561" t="str">
            <v>1500</v>
          </cell>
          <cell r="AH561" t="str">
            <v>3000</v>
          </cell>
          <cell r="AI561">
            <v>8</v>
          </cell>
        </row>
        <row r="562">
          <cell r="D562" t="str">
            <v>BXKD164174</v>
          </cell>
          <cell r="I562" t="str">
            <v>B (Below 100% potential spares purchased)</v>
          </cell>
          <cell r="J562">
            <v>45355.780555555597</v>
          </cell>
          <cell r="K562">
            <v>45334.229166666701</v>
          </cell>
          <cell r="L562">
            <v>46098.681724536997</v>
          </cell>
          <cell r="M562">
            <v>1780</v>
          </cell>
          <cell r="P562" t="str">
            <v>XD</v>
          </cell>
          <cell r="Q562">
            <v>46072</v>
          </cell>
          <cell r="R562">
            <v>46072</v>
          </cell>
          <cell r="S562">
            <v>46072</v>
          </cell>
          <cell r="T562">
            <v>46072</v>
          </cell>
          <cell r="U562">
            <v>46072</v>
          </cell>
          <cell r="V562">
            <v>46072</v>
          </cell>
          <cell r="W562">
            <v>46072</v>
          </cell>
          <cell r="X562">
            <v>46072</v>
          </cell>
          <cell r="Y562">
            <v>46072</v>
          </cell>
          <cell r="Z562" t="str">
            <v>1480</v>
          </cell>
          <cell r="AA562" t="str">
            <v>720</v>
          </cell>
          <cell r="AB562" t="str">
            <v>720</v>
          </cell>
          <cell r="AC562" t="str">
            <v>720</v>
          </cell>
          <cell r="AD562" t="str">
            <v>720</v>
          </cell>
          <cell r="AE562" t="str">
            <v>1480</v>
          </cell>
          <cell r="AF562" t="str">
            <v>1000</v>
          </cell>
          <cell r="AG562" t="str">
            <v>1480</v>
          </cell>
          <cell r="AH562" t="str">
            <v>1480</v>
          </cell>
          <cell r="AI562">
            <v>4</v>
          </cell>
        </row>
        <row r="563">
          <cell r="D563" t="str">
            <v>BXKD164160</v>
          </cell>
          <cell r="I563" t="str">
            <v>B (Below 100% potential spares purchased)</v>
          </cell>
          <cell r="J563">
            <v>45346.65</v>
          </cell>
          <cell r="K563">
            <v>45328.229166666701</v>
          </cell>
          <cell r="L563">
            <v>46099.690995370402</v>
          </cell>
          <cell r="M563">
            <v>1770</v>
          </cell>
          <cell r="P563" t="str">
            <v>Air lube Plus</v>
          </cell>
          <cell r="Q563">
            <v>45463</v>
          </cell>
          <cell r="R563">
            <v>45463</v>
          </cell>
          <cell r="S563">
            <v>45463</v>
          </cell>
          <cell r="T563">
            <v>45463</v>
          </cell>
          <cell r="U563">
            <v>45463</v>
          </cell>
          <cell r="V563">
            <v>45463</v>
          </cell>
          <cell r="W563">
            <v>45463</v>
          </cell>
          <cell r="X563">
            <v>45463</v>
          </cell>
          <cell r="Y563">
            <v>45463</v>
          </cell>
          <cell r="Z563" t="str">
            <v>230</v>
          </cell>
          <cell r="AA563" t="str">
            <v>230</v>
          </cell>
          <cell r="AB563" t="str">
            <v>230</v>
          </cell>
          <cell r="AC563" t="str">
            <v>230</v>
          </cell>
          <cell r="AD563" t="str">
            <v>230</v>
          </cell>
          <cell r="AE563" t="str">
            <v>230</v>
          </cell>
          <cell r="AF563" t="str">
            <v>1000</v>
          </cell>
          <cell r="AG563" t="str">
            <v>230</v>
          </cell>
          <cell r="AH563" t="str">
            <v>230</v>
          </cell>
          <cell r="AI563">
            <v>0</v>
          </cell>
        </row>
        <row r="564">
          <cell r="D564" t="str">
            <v>A24V4832</v>
          </cell>
          <cell r="I564" t="str">
            <v>P1 - Asset will get commissioned within one year</v>
          </cell>
          <cell r="K564">
            <v>45327.229166666701</v>
          </cell>
        </row>
        <row r="565">
          <cell r="D565" t="str">
            <v>BXJD121872</v>
          </cell>
          <cell r="I565" t="str">
            <v>B (Below 100% potential spares purchased)</v>
          </cell>
          <cell r="J565">
            <v>45337.757638888899</v>
          </cell>
          <cell r="K565">
            <v>45322.229166666701</v>
          </cell>
          <cell r="L565">
            <v>46062.6710648148</v>
          </cell>
          <cell r="M565">
            <v>1800</v>
          </cell>
          <cell r="P565" t="str">
            <v>Air lube Plus</v>
          </cell>
          <cell r="Q565">
            <v>46009</v>
          </cell>
          <cell r="R565">
            <v>46009</v>
          </cell>
          <cell r="S565">
            <v>46009</v>
          </cell>
          <cell r="T565">
            <v>46009</v>
          </cell>
          <cell r="U565">
            <v>46009</v>
          </cell>
          <cell r="V565">
            <v>46009</v>
          </cell>
          <cell r="W565">
            <v>46009</v>
          </cell>
          <cell r="X565">
            <v>46009</v>
          </cell>
          <cell r="Y565">
            <v>46009</v>
          </cell>
          <cell r="Z565" t="str">
            <v>1190</v>
          </cell>
          <cell r="AA565" t="str">
            <v>440</v>
          </cell>
          <cell r="AB565" t="str">
            <v>440</v>
          </cell>
          <cell r="AC565" t="str">
            <v>440</v>
          </cell>
          <cell r="AD565" t="str">
            <v>440</v>
          </cell>
          <cell r="AE565" t="str">
            <v>1190</v>
          </cell>
          <cell r="AF565" t="str">
            <v>1000</v>
          </cell>
          <cell r="AG565" t="str">
            <v>1190</v>
          </cell>
          <cell r="AH565" t="str">
            <v>1189</v>
          </cell>
          <cell r="AI565">
            <v>4</v>
          </cell>
        </row>
        <row r="566">
          <cell r="D566" t="str">
            <v>BXJC372067</v>
          </cell>
          <cell r="I566" t="str">
            <v>D (Compressor scrapped/ Company shut)</v>
          </cell>
          <cell r="J566">
            <v>45608.827777777798</v>
          </cell>
          <cell r="K566">
            <v>45322.229166666701</v>
          </cell>
          <cell r="L566">
            <v>46050.820185185199</v>
          </cell>
          <cell r="M566">
            <v>617</v>
          </cell>
          <cell r="P566" t="str">
            <v>XD</v>
          </cell>
          <cell r="Q566">
            <v>45608</v>
          </cell>
          <cell r="V566">
            <v>45608</v>
          </cell>
          <cell r="W566">
            <v>45608</v>
          </cell>
          <cell r="Z566" t="str">
            <v>3383</v>
          </cell>
          <cell r="AE566" t="str">
            <v>3383</v>
          </cell>
          <cell r="AF566" t="str">
            <v>3383</v>
          </cell>
          <cell r="AI566">
            <v>0</v>
          </cell>
        </row>
        <row r="567">
          <cell r="D567" t="str">
            <v>BXJS035074</v>
          </cell>
          <cell r="I567" t="str">
            <v>B (Below 100% potential spares purchased)</v>
          </cell>
          <cell r="J567">
            <v>45381.666666666701</v>
          </cell>
          <cell r="K567">
            <v>45322.229166666701</v>
          </cell>
          <cell r="L567">
            <v>46014.594317129602</v>
          </cell>
          <cell r="M567">
            <v>9233</v>
          </cell>
          <cell r="N567">
            <v>4155</v>
          </cell>
          <cell r="O567">
            <v>5078</v>
          </cell>
          <cell r="P567" t="str">
            <v>Synthetic</v>
          </cell>
          <cell r="Q567">
            <v>45923</v>
          </cell>
          <cell r="V567">
            <v>45923</v>
          </cell>
          <cell r="W567">
            <v>45923</v>
          </cell>
          <cell r="Z567" t="str">
            <v>5565</v>
          </cell>
          <cell r="AE567" t="str">
            <v>5565</v>
          </cell>
          <cell r="AF567" t="str">
            <v>3565</v>
          </cell>
          <cell r="AI567">
            <v>4</v>
          </cell>
        </row>
        <row r="568">
          <cell r="D568" t="str">
            <v>B24V0522</v>
          </cell>
          <cell r="I568" t="str">
            <v>P1 - Asset will get commissioned within one year</v>
          </cell>
        </row>
        <row r="569">
          <cell r="D569" t="str">
            <v>CXJE561480</v>
          </cell>
          <cell r="I569" t="str">
            <v>B (Below 100% potential spares purchased)</v>
          </cell>
          <cell r="J569">
            <v>45493.721527777801</v>
          </cell>
          <cell r="K569">
            <v>45316.229166666701</v>
          </cell>
          <cell r="L569">
            <v>45495.539305555598</v>
          </cell>
          <cell r="M569">
            <v>0</v>
          </cell>
          <cell r="O569">
            <v>0</v>
          </cell>
          <cell r="P569" t="str">
            <v>Air lube</v>
          </cell>
          <cell r="Q569">
            <v>45493</v>
          </cell>
          <cell r="Z569" t="str">
            <v>1000</v>
          </cell>
          <cell r="AI569">
            <v>8</v>
          </cell>
        </row>
        <row r="570">
          <cell r="D570" t="str">
            <v>CXJE660151</v>
          </cell>
          <cell r="I570" t="str">
            <v>B (Below 100% potential spares purchased)</v>
          </cell>
          <cell r="J570">
            <v>45453.716666666704</v>
          </cell>
          <cell r="K570">
            <v>45316.229166666701</v>
          </cell>
          <cell r="L570">
            <v>45454.643449074101</v>
          </cell>
          <cell r="M570">
            <v>0</v>
          </cell>
          <cell r="P570" t="str">
            <v>Air lube</v>
          </cell>
          <cell r="Q570">
            <v>45453</v>
          </cell>
          <cell r="Z570" t="str">
            <v>1000</v>
          </cell>
          <cell r="AI570">
            <v>6</v>
          </cell>
        </row>
        <row r="571">
          <cell r="D571" t="str">
            <v>CXJE660150</v>
          </cell>
          <cell r="I571" t="str">
            <v>B (Below 100% potential spares purchased)</v>
          </cell>
          <cell r="J571">
            <v>45346.798611111102</v>
          </cell>
          <cell r="K571">
            <v>45316.229166666701</v>
          </cell>
          <cell r="L571">
            <v>45471.702638888899</v>
          </cell>
          <cell r="M571">
            <v>0</v>
          </cell>
          <cell r="P571" t="str">
            <v>Air lube</v>
          </cell>
          <cell r="Q571">
            <v>45471</v>
          </cell>
          <cell r="Z571" t="str">
            <v>0</v>
          </cell>
          <cell r="AI571">
            <v>8</v>
          </cell>
        </row>
        <row r="572">
          <cell r="D572" t="str">
            <v>B24V0526</v>
          </cell>
          <cell r="I572" t="str">
            <v>P1 - Asset will get commissioned within one year</v>
          </cell>
          <cell r="K572">
            <v>45316.229166666701</v>
          </cell>
        </row>
        <row r="573">
          <cell r="D573" t="str">
            <v>BXJC371965</v>
          </cell>
          <cell r="I573" t="str">
            <v>B (Below 100% potential spares purchased)</v>
          </cell>
          <cell r="J573">
            <v>45384.673611111102</v>
          </cell>
          <cell r="K573">
            <v>45316.229166666701</v>
          </cell>
          <cell r="L573">
            <v>46016.6656828704</v>
          </cell>
          <cell r="M573">
            <v>9996</v>
          </cell>
          <cell r="N573">
            <v>4296</v>
          </cell>
          <cell r="O573">
            <v>5700</v>
          </cell>
          <cell r="P573" t="str">
            <v>XD</v>
          </cell>
          <cell r="Q573">
            <v>45978</v>
          </cell>
          <cell r="V573">
            <v>45978</v>
          </cell>
          <cell r="W573">
            <v>45978</v>
          </cell>
          <cell r="Z573" t="str">
            <v>2300</v>
          </cell>
          <cell r="AE573" t="str">
            <v>2300</v>
          </cell>
          <cell r="AF573" t="str">
            <v>1300</v>
          </cell>
          <cell r="AI573">
            <v>4</v>
          </cell>
        </row>
        <row r="574">
          <cell r="D574" t="str">
            <v>BXJD164143</v>
          </cell>
          <cell r="I574" t="str">
            <v>B (Below 100% potential spares purchased)</v>
          </cell>
          <cell r="J574">
            <v>45344.684722222199</v>
          </cell>
          <cell r="K574">
            <v>45315.229166666701</v>
          </cell>
          <cell r="L574">
            <v>46062.674953703703</v>
          </cell>
          <cell r="M574">
            <v>3420</v>
          </cell>
          <cell r="P574" t="str">
            <v>Air lube Plus</v>
          </cell>
          <cell r="Q574">
            <v>45705</v>
          </cell>
          <cell r="R574">
            <v>45705</v>
          </cell>
          <cell r="S574">
            <v>45705</v>
          </cell>
          <cell r="T574">
            <v>45705</v>
          </cell>
          <cell r="U574">
            <v>45705</v>
          </cell>
          <cell r="V574">
            <v>45705</v>
          </cell>
          <cell r="W574">
            <v>45705</v>
          </cell>
          <cell r="X574">
            <v>45705</v>
          </cell>
          <cell r="Y574">
            <v>45705</v>
          </cell>
          <cell r="Z574" t="str">
            <v>100</v>
          </cell>
          <cell r="AA574" t="str">
            <v>100</v>
          </cell>
          <cell r="AB574" t="str">
            <v>100</v>
          </cell>
          <cell r="AC574" t="str">
            <v>100</v>
          </cell>
          <cell r="AD574" t="str">
            <v>100</v>
          </cell>
          <cell r="AE574" t="str">
            <v>600</v>
          </cell>
          <cell r="AF574" t="str">
            <v>1000</v>
          </cell>
          <cell r="AG574" t="str">
            <v>600</v>
          </cell>
          <cell r="AH574" t="str">
            <v>600</v>
          </cell>
          <cell r="AI574">
            <v>1</v>
          </cell>
        </row>
        <row r="575">
          <cell r="D575" t="str">
            <v>BXJC371867</v>
          </cell>
          <cell r="I575" t="str">
            <v>B (Below 100% potential spares purchased)</v>
          </cell>
          <cell r="J575">
            <v>45432.75</v>
          </cell>
          <cell r="K575">
            <v>45315.229166666701</v>
          </cell>
          <cell r="L575">
            <v>45995.604664351798</v>
          </cell>
          <cell r="M575">
            <v>10803</v>
          </cell>
          <cell r="N575">
            <v>10330</v>
          </cell>
          <cell r="O575">
            <v>476</v>
          </cell>
          <cell r="P575" t="str">
            <v>XD</v>
          </cell>
          <cell r="Q575">
            <v>45995</v>
          </cell>
          <cell r="V575">
            <v>45995</v>
          </cell>
          <cell r="W575">
            <v>45832</v>
          </cell>
          <cell r="Z575" t="str">
            <v>3000</v>
          </cell>
          <cell r="AE575" t="str">
            <v>3000</v>
          </cell>
          <cell r="AF575" t="str">
            <v>2000</v>
          </cell>
          <cell r="AI575">
            <v>9</v>
          </cell>
        </row>
        <row r="576">
          <cell r="D576" t="str">
            <v>24017301</v>
          </cell>
          <cell r="I576" t="str">
            <v>B (Below 100% potential spares purchased)</v>
          </cell>
          <cell r="J576">
            <v>45384.595138888901</v>
          </cell>
          <cell r="K576">
            <v>45315.229166666701</v>
          </cell>
          <cell r="L576">
            <v>45384.592870370398</v>
          </cell>
          <cell r="M576">
            <v>0</v>
          </cell>
          <cell r="N576">
            <v>0</v>
          </cell>
          <cell r="O576">
            <v>0</v>
          </cell>
          <cell r="Z576" t="str">
            <v>1000</v>
          </cell>
          <cell r="AI576">
            <v>8</v>
          </cell>
        </row>
        <row r="577">
          <cell r="D577" t="str">
            <v>PWIENC3491</v>
          </cell>
          <cell r="I577" t="str">
            <v>P1 - Asset will get commissioned within one year</v>
          </cell>
          <cell r="K577">
            <v>45315.229166666701</v>
          </cell>
        </row>
        <row r="578">
          <cell r="D578" t="str">
            <v>BXJS034965</v>
          </cell>
          <cell r="I578" t="str">
            <v>B (Below 100% potential spares purchased)</v>
          </cell>
          <cell r="J578">
            <v>45350.75</v>
          </cell>
          <cell r="K578">
            <v>45314.229166666701</v>
          </cell>
          <cell r="L578">
            <v>46003.678807870398</v>
          </cell>
          <cell r="M578">
            <v>9418</v>
          </cell>
          <cell r="N578">
            <v>7440</v>
          </cell>
          <cell r="O578">
            <v>1978</v>
          </cell>
          <cell r="P578" t="str">
            <v>XD</v>
          </cell>
          <cell r="Q578">
            <v>45896</v>
          </cell>
          <cell r="V578">
            <v>45834</v>
          </cell>
          <cell r="W578">
            <v>45834</v>
          </cell>
          <cell r="Z578" t="str">
            <v>3494</v>
          </cell>
          <cell r="AE578" t="str">
            <v>3494</v>
          </cell>
          <cell r="AF578" t="str">
            <v>3494</v>
          </cell>
          <cell r="AI578">
            <v>2</v>
          </cell>
        </row>
        <row r="579">
          <cell r="D579" t="str">
            <v>BXJD121862</v>
          </cell>
          <cell r="I579" t="str">
            <v>B (Below 100% potential spares purchased)</v>
          </cell>
          <cell r="J579">
            <v>45355.796527777798</v>
          </cell>
          <cell r="K579">
            <v>45313.229166666701</v>
          </cell>
          <cell r="L579">
            <v>46027.652881944399</v>
          </cell>
          <cell r="M579">
            <v>190</v>
          </cell>
          <cell r="P579" t="str">
            <v>Air lube</v>
          </cell>
          <cell r="Q579">
            <v>45355</v>
          </cell>
          <cell r="R579">
            <v>45355</v>
          </cell>
          <cell r="S579">
            <v>45355</v>
          </cell>
          <cell r="T579">
            <v>45355</v>
          </cell>
          <cell r="U579">
            <v>45355</v>
          </cell>
          <cell r="V579">
            <v>45355</v>
          </cell>
          <cell r="W579">
            <v>45355</v>
          </cell>
          <cell r="X579">
            <v>45355</v>
          </cell>
          <cell r="Y579">
            <v>45355</v>
          </cell>
          <cell r="Z579" t="str">
            <v>310</v>
          </cell>
          <cell r="AA579" t="str">
            <v>310</v>
          </cell>
          <cell r="AB579" t="str">
            <v>310</v>
          </cell>
          <cell r="AC579" t="str">
            <v>310</v>
          </cell>
          <cell r="AD579" t="str">
            <v>310</v>
          </cell>
          <cell r="AE579" t="str">
            <v>1310</v>
          </cell>
          <cell r="AF579" t="str">
            <v>1000</v>
          </cell>
          <cell r="AG579" t="str">
            <v>1310</v>
          </cell>
          <cell r="AH579" t="str">
            <v>1310</v>
          </cell>
          <cell r="AI579">
            <v>0</v>
          </cell>
        </row>
        <row r="580">
          <cell r="D580" t="str">
            <v>BXJD164132</v>
          </cell>
          <cell r="I580" t="str">
            <v>B (Below 100% potential spares purchased)</v>
          </cell>
          <cell r="J580">
            <v>45339</v>
          </cell>
          <cell r="K580">
            <v>45310.229166666701</v>
          </cell>
          <cell r="L580">
            <v>46027.644861111097</v>
          </cell>
          <cell r="M580">
            <v>3263</v>
          </cell>
          <cell r="P580" t="str">
            <v>Air lube Plus</v>
          </cell>
          <cell r="Q580">
            <v>45656</v>
          </cell>
          <cell r="R580">
            <v>45656</v>
          </cell>
          <cell r="S580">
            <v>45656</v>
          </cell>
          <cell r="T580">
            <v>45656</v>
          </cell>
          <cell r="U580">
            <v>45656</v>
          </cell>
          <cell r="V580">
            <v>45341</v>
          </cell>
          <cell r="W580">
            <v>45656</v>
          </cell>
          <cell r="X580">
            <v>45341</v>
          </cell>
          <cell r="Y580">
            <v>45341</v>
          </cell>
          <cell r="Z580" t="str">
            <v>5</v>
          </cell>
          <cell r="AA580" t="str">
            <v>84</v>
          </cell>
          <cell r="AB580" t="str">
            <v>84</v>
          </cell>
          <cell r="AC580" t="str">
            <v>84</v>
          </cell>
          <cell r="AD580" t="str">
            <v>84</v>
          </cell>
          <cell r="AE580" t="str">
            <v>584</v>
          </cell>
          <cell r="AF580" t="str">
            <v>1000</v>
          </cell>
          <cell r="AG580" t="str">
            <v>584</v>
          </cell>
          <cell r="AH580" t="str">
            <v>584</v>
          </cell>
          <cell r="AI580">
            <v>2</v>
          </cell>
        </row>
        <row r="581">
          <cell r="D581" t="str">
            <v>BXJD164130</v>
          </cell>
          <cell r="I581" t="str">
            <v>B (Below 100% potential spares purchased)</v>
          </cell>
          <cell r="J581">
            <v>45348.802083333299</v>
          </cell>
          <cell r="K581">
            <v>45310.229166666701</v>
          </cell>
          <cell r="L581">
            <v>46027.608229166697</v>
          </cell>
          <cell r="M581">
            <v>3030</v>
          </cell>
          <cell r="P581" t="str">
            <v>Air lube Plus</v>
          </cell>
          <cell r="Q581">
            <v>45589</v>
          </cell>
          <cell r="R581">
            <v>45589</v>
          </cell>
          <cell r="S581">
            <v>45589</v>
          </cell>
          <cell r="T581">
            <v>45589</v>
          </cell>
          <cell r="U581">
            <v>45589</v>
          </cell>
          <cell r="V581">
            <v>45589</v>
          </cell>
          <cell r="W581">
            <v>45589</v>
          </cell>
          <cell r="X581">
            <v>45589</v>
          </cell>
          <cell r="Y581">
            <v>45589</v>
          </cell>
          <cell r="Z581" t="str">
            <v>30</v>
          </cell>
          <cell r="AA581" t="str">
            <v>30</v>
          </cell>
          <cell r="AB581" t="str">
            <v>30</v>
          </cell>
          <cell r="AC581" t="str">
            <v>30</v>
          </cell>
          <cell r="AD581" t="str">
            <v>30</v>
          </cell>
          <cell r="AE581" t="str">
            <v>530</v>
          </cell>
          <cell r="AF581" t="str">
            <v>1000</v>
          </cell>
          <cell r="AG581" t="str">
            <v>530</v>
          </cell>
          <cell r="AH581" t="str">
            <v>530</v>
          </cell>
          <cell r="AI581">
            <v>1</v>
          </cell>
        </row>
        <row r="582">
          <cell r="D582" t="str">
            <v>CXJE693727</v>
          </cell>
          <cell r="I582" t="str">
            <v>B (Below 100% potential spares purchased)</v>
          </cell>
          <cell r="J582">
            <v>45351.652083333298</v>
          </cell>
          <cell r="K582">
            <v>45309.229166666701</v>
          </cell>
          <cell r="L582">
            <v>45351.6471296296</v>
          </cell>
          <cell r="M582">
            <v>0</v>
          </cell>
          <cell r="P582" t="str">
            <v>Air lube</v>
          </cell>
          <cell r="Q582">
            <v>45351</v>
          </cell>
          <cell r="Z582" t="str">
            <v>1000</v>
          </cell>
          <cell r="AI582">
            <v>8</v>
          </cell>
        </row>
        <row r="583">
          <cell r="D583" t="str">
            <v>CXJE677753</v>
          </cell>
          <cell r="I583" t="str">
            <v>P1 - Asset will get commissioned within one year</v>
          </cell>
          <cell r="K583">
            <v>45309.229166666701</v>
          </cell>
        </row>
        <row r="584">
          <cell r="D584" t="str">
            <v>B24V0506</v>
          </cell>
          <cell r="I584" t="str">
            <v>P1 - Asset will get commissioned within one year</v>
          </cell>
          <cell r="K584">
            <v>45309.229166666701</v>
          </cell>
        </row>
        <row r="585">
          <cell r="D585" t="str">
            <v>BXJD231749</v>
          </cell>
          <cell r="I585" t="str">
            <v>B (Below 100% potential spares purchased)</v>
          </cell>
          <cell r="J585">
            <v>45356.989583333299</v>
          </cell>
          <cell r="K585">
            <v>45303.229166666701</v>
          </cell>
          <cell r="L585">
            <v>46031.637164351901</v>
          </cell>
          <cell r="M585">
            <v>1670</v>
          </cell>
          <cell r="P585" t="str">
            <v>Air lube Plus</v>
          </cell>
          <cell r="Q585">
            <v>45750</v>
          </cell>
          <cell r="R585">
            <v>45750</v>
          </cell>
          <cell r="T585">
            <v>45750</v>
          </cell>
          <cell r="U585">
            <v>45750</v>
          </cell>
          <cell r="Z585" t="str">
            <v>35</v>
          </cell>
          <cell r="AA585" t="str">
            <v>35</v>
          </cell>
          <cell r="AB585" t="str">
            <v>35</v>
          </cell>
          <cell r="AC585" t="str">
            <v>35</v>
          </cell>
          <cell r="AD585" t="str">
            <v>35</v>
          </cell>
          <cell r="AE585" t="str">
            <v>35</v>
          </cell>
          <cell r="AF585" t="str">
            <v>1000</v>
          </cell>
          <cell r="AG585" t="str">
            <v>35</v>
          </cell>
          <cell r="AH585" t="str">
            <v>35</v>
          </cell>
          <cell r="AI585">
            <v>0</v>
          </cell>
        </row>
        <row r="586">
          <cell r="D586" t="str">
            <v>BXJD231746</v>
          </cell>
          <cell r="I586" t="str">
            <v>B (Below 100% potential spares purchased)</v>
          </cell>
          <cell r="J586">
            <v>45341.690972222197</v>
          </cell>
          <cell r="K586">
            <v>45303.229166666701</v>
          </cell>
          <cell r="L586">
            <v>46067.580532407403</v>
          </cell>
          <cell r="M586">
            <v>2810</v>
          </cell>
          <cell r="P586" t="str">
            <v>Air lube Plus</v>
          </cell>
          <cell r="Q586">
            <v>46067</v>
          </cell>
          <cell r="R586">
            <v>46067</v>
          </cell>
          <cell r="S586">
            <v>46067</v>
          </cell>
          <cell r="T586">
            <v>46067</v>
          </cell>
          <cell r="U586">
            <v>46067</v>
          </cell>
          <cell r="V586">
            <v>45954</v>
          </cell>
          <cell r="W586">
            <v>46067</v>
          </cell>
          <cell r="X586">
            <v>45954</v>
          </cell>
          <cell r="Y586">
            <v>45954</v>
          </cell>
          <cell r="Z586" t="str">
            <v>1500</v>
          </cell>
          <cell r="AA586" t="str">
            <v>750</v>
          </cell>
          <cell r="AB586" t="str">
            <v>500</v>
          </cell>
          <cell r="AC586" t="str">
            <v>750</v>
          </cell>
          <cell r="AD586" t="str">
            <v>750</v>
          </cell>
          <cell r="AE586" t="str">
            <v>350</v>
          </cell>
          <cell r="AF586" t="str">
            <v>1000</v>
          </cell>
          <cell r="AG586" t="str">
            <v>350</v>
          </cell>
          <cell r="AH586" t="str">
            <v>350</v>
          </cell>
          <cell r="AI586">
            <v>4</v>
          </cell>
        </row>
        <row r="587">
          <cell r="D587" t="str">
            <v>CXJE561430</v>
          </cell>
          <cell r="I587" t="str">
            <v>B (Below 100% potential spares purchased)</v>
          </cell>
          <cell r="J587">
            <v>45342.6118055556</v>
          </cell>
          <cell r="K587">
            <v>45303.229166666701</v>
          </cell>
          <cell r="L587">
            <v>45342.556782407402</v>
          </cell>
          <cell r="M587">
            <v>0</v>
          </cell>
          <cell r="N587">
            <v>0</v>
          </cell>
          <cell r="O587">
            <v>0</v>
          </cell>
          <cell r="P587" t="str">
            <v>Air lube</v>
          </cell>
          <cell r="Q587">
            <v>45342</v>
          </cell>
          <cell r="Z587" t="str">
            <v>1000</v>
          </cell>
          <cell r="AI587">
            <v>8</v>
          </cell>
        </row>
        <row r="588">
          <cell r="D588" t="str">
            <v>CXJE561429</v>
          </cell>
          <cell r="I588" t="str">
            <v>B (Below 100% potential spares purchased)</v>
          </cell>
          <cell r="J588">
            <v>45342.711111111101</v>
          </cell>
          <cell r="K588">
            <v>45303.229166666701</v>
          </cell>
          <cell r="L588">
            <v>45342.650891203702</v>
          </cell>
          <cell r="M588">
            <v>0</v>
          </cell>
          <cell r="N588">
            <v>0</v>
          </cell>
          <cell r="O588">
            <v>0</v>
          </cell>
          <cell r="P588" t="str">
            <v>Air lube</v>
          </cell>
          <cell r="Q588">
            <v>45342</v>
          </cell>
          <cell r="Z588" t="str">
            <v>1000</v>
          </cell>
          <cell r="AI588">
            <v>8</v>
          </cell>
        </row>
        <row r="589">
          <cell r="D589" t="str">
            <v>B24V0512</v>
          </cell>
          <cell r="I589" t="str">
            <v>P1 - Asset will get commissioned within one year</v>
          </cell>
        </row>
        <row r="590">
          <cell r="D590" t="str">
            <v>SN23T004327</v>
          </cell>
          <cell r="I590" t="str">
            <v>B (Below 100% potential spares purchased)</v>
          </cell>
          <cell r="J590">
            <v>45342.665972222203</v>
          </cell>
          <cell r="K590">
            <v>45301.333333333299</v>
          </cell>
          <cell r="L590">
            <v>45342.664178240702</v>
          </cell>
          <cell r="M590">
            <v>0</v>
          </cell>
          <cell r="N590">
            <v>0</v>
          </cell>
          <cell r="O590">
            <v>0</v>
          </cell>
          <cell r="Z590" t="str">
            <v>1000</v>
          </cell>
          <cell r="AI590">
            <v>8</v>
          </cell>
        </row>
        <row r="591">
          <cell r="D591" t="str">
            <v>BXJD231726</v>
          </cell>
          <cell r="I591" t="str">
            <v>B (Below 100% potential spares purchased)</v>
          </cell>
          <cell r="J591">
            <v>45356.996527777803</v>
          </cell>
          <cell r="K591">
            <v>45299.229166666701</v>
          </cell>
          <cell r="L591">
            <v>46031.633912037003</v>
          </cell>
          <cell r="M591">
            <v>1750</v>
          </cell>
          <cell r="P591" t="str">
            <v>Air lube Plus</v>
          </cell>
          <cell r="Q591">
            <v>45751</v>
          </cell>
          <cell r="R591">
            <v>45751</v>
          </cell>
          <cell r="T591">
            <v>45751</v>
          </cell>
          <cell r="U591">
            <v>45751</v>
          </cell>
          <cell r="Z591" t="str">
            <v>50</v>
          </cell>
          <cell r="AA591" t="str">
            <v>50</v>
          </cell>
          <cell r="AB591" t="str">
            <v>50</v>
          </cell>
          <cell r="AC591" t="str">
            <v>50</v>
          </cell>
          <cell r="AD591" t="str">
            <v>50</v>
          </cell>
          <cell r="AE591" t="str">
            <v>50</v>
          </cell>
          <cell r="AF591" t="str">
            <v>1000</v>
          </cell>
          <cell r="AG591" t="str">
            <v>50</v>
          </cell>
          <cell r="AH591" t="str">
            <v>50</v>
          </cell>
          <cell r="AI591">
            <v>0</v>
          </cell>
        </row>
        <row r="592">
          <cell r="D592" t="str">
            <v>BWID164096</v>
          </cell>
          <cell r="I592" t="str">
            <v>B (Below 100% potential spares purchased)</v>
          </cell>
          <cell r="J592">
            <v>45366.634722222203</v>
          </cell>
          <cell r="K592">
            <v>45293.229166666701</v>
          </cell>
          <cell r="L592">
            <v>46098.692951388897</v>
          </cell>
          <cell r="M592">
            <v>3463</v>
          </cell>
          <cell r="P592" t="str">
            <v>Air lube Plus</v>
          </cell>
          <cell r="Q592">
            <v>46059</v>
          </cell>
          <cell r="R592">
            <v>46059</v>
          </cell>
          <cell r="S592">
            <v>46059</v>
          </cell>
          <cell r="T592">
            <v>46059</v>
          </cell>
          <cell r="U592">
            <v>46059</v>
          </cell>
          <cell r="V592">
            <v>45813</v>
          </cell>
          <cell r="W592">
            <v>46059</v>
          </cell>
          <cell r="X592">
            <v>45813</v>
          </cell>
          <cell r="Y592">
            <v>45813</v>
          </cell>
          <cell r="Z592" t="str">
            <v>468</v>
          </cell>
          <cell r="AA592" t="str">
            <v>673</v>
          </cell>
          <cell r="AB592" t="str">
            <v>673</v>
          </cell>
          <cell r="AC592" t="str">
            <v>673</v>
          </cell>
          <cell r="AD592" t="str">
            <v>673</v>
          </cell>
          <cell r="AE592" t="str">
            <v>458</v>
          </cell>
          <cell r="AF592" t="str">
            <v>1000</v>
          </cell>
          <cell r="AG592" t="str">
            <v>468</v>
          </cell>
          <cell r="AH592" t="str">
            <v>1968</v>
          </cell>
          <cell r="AI592">
            <v>4</v>
          </cell>
        </row>
        <row r="593">
          <cell r="D593" t="str">
            <v>BWID164091</v>
          </cell>
          <cell r="I593" t="str">
            <v>B (Below 100% potential spares purchased)</v>
          </cell>
          <cell r="J593">
            <v>45314.754861111098</v>
          </cell>
          <cell r="K593">
            <v>45290.229166666701</v>
          </cell>
          <cell r="L593">
            <v>46027.573912036998</v>
          </cell>
          <cell r="M593">
            <v>1625</v>
          </cell>
          <cell r="P593" t="str">
            <v>Air lube Plus</v>
          </cell>
          <cell r="Q593">
            <v>46009</v>
          </cell>
          <cell r="R593">
            <v>46009</v>
          </cell>
          <cell r="S593">
            <v>46009</v>
          </cell>
          <cell r="T593">
            <v>46009</v>
          </cell>
          <cell r="U593">
            <v>46009</v>
          </cell>
          <cell r="V593">
            <v>46009</v>
          </cell>
          <cell r="W593">
            <v>46009</v>
          </cell>
          <cell r="X593">
            <v>46009</v>
          </cell>
          <cell r="Y593">
            <v>45314</v>
          </cell>
          <cell r="Z593" t="str">
            <v>645</v>
          </cell>
          <cell r="AA593" t="str">
            <v>645</v>
          </cell>
          <cell r="AB593" t="str">
            <v>645</v>
          </cell>
          <cell r="AC593" t="str">
            <v>645</v>
          </cell>
          <cell r="AD593" t="str">
            <v>645</v>
          </cell>
          <cell r="AE593" t="str">
            <v>1395</v>
          </cell>
          <cell r="AF593" t="str">
            <v>1000</v>
          </cell>
          <cell r="AG593" t="str">
            <v>1395</v>
          </cell>
          <cell r="AH593" t="str">
            <v>1395</v>
          </cell>
          <cell r="AI593">
            <v>4</v>
          </cell>
        </row>
        <row r="594">
          <cell r="D594" t="str">
            <v>A23V4733</v>
          </cell>
          <cell r="I594" t="str">
            <v>P1 - Asset will get commissioned within one year</v>
          </cell>
          <cell r="K594">
            <v>45289.229166666701</v>
          </cell>
        </row>
        <row r="595">
          <cell r="D595" t="str">
            <v>BWIS042002</v>
          </cell>
          <cell r="I595" t="str">
            <v>B (Below 100% potential spares purchased)</v>
          </cell>
          <cell r="J595">
            <v>45967</v>
          </cell>
          <cell r="K595">
            <v>45289.229166666701</v>
          </cell>
          <cell r="L595">
            <v>45967.640474537002</v>
          </cell>
          <cell r="M595">
            <v>1</v>
          </cell>
          <cell r="N595">
            <v>1</v>
          </cell>
          <cell r="O595">
            <v>0</v>
          </cell>
          <cell r="P595" t="str">
            <v>Synthetic</v>
          </cell>
          <cell r="Q595">
            <v>45966</v>
          </cell>
          <cell r="V595">
            <v>45966</v>
          </cell>
          <cell r="W595">
            <v>45966</v>
          </cell>
          <cell r="Z595" t="str">
            <v>6000</v>
          </cell>
          <cell r="AE595" t="str">
            <v>6000</v>
          </cell>
          <cell r="AF595" t="str">
            <v>4000</v>
          </cell>
          <cell r="AI595">
            <v>8</v>
          </cell>
        </row>
        <row r="596">
          <cell r="D596" t="str">
            <v>23972411</v>
          </cell>
          <cell r="I596" t="str">
            <v>B (Below 100% potential spares purchased)</v>
          </cell>
          <cell r="J596">
            <v>45966.729166666701</v>
          </cell>
          <cell r="K596">
            <v>45289.229166666701</v>
          </cell>
          <cell r="L596">
            <v>45967.636678240699</v>
          </cell>
          <cell r="M596">
            <v>0</v>
          </cell>
          <cell r="Z596" t="str">
            <v>1000</v>
          </cell>
          <cell r="AI596">
            <v>3</v>
          </cell>
        </row>
        <row r="597">
          <cell r="D597" t="str">
            <v>BWID164086</v>
          </cell>
          <cell r="I597" t="str">
            <v>B (Below 100% potential spares purchased)</v>
          </cell>
          <cell r="J597">
            <v>45307</v>
          </cell>
          <cell r="K597">
            <v>45288.229166666701</v>
          </cell>
          <cell r="L597">
            <v>46035.463900463001</v>
          </cell>
          <cell r="M597">
            <v>1500</v>
          </cell>
          <cell r="P597" t="str">
            <v>Air lube Plus</v>
          </cell>
          <cell r="Q597">
            <v>46034</v>
          </cell>
          <cell r="R597">
            <v>46034</v>
          </cell>
          <cell r="S597">
            <v>46034</v>
          </cell>
          <cell r="T597">
            <v>46034</v>
          </cell>
          <cell r="U597">
            <v>46034</v>
          </cell>
          <cell r="V597">
            <v>46034</v>
          </cell>
          <cell r="W597">
            <v>46035</v>
          </cell>
          <cell r="X597">
            <v>46034</v>
          </cell>
          <cell r="Y597">
            <v>45673</v>
          </cell>
          <cell r="Z597" t="str">
            <v>1500</v>
          </cell>
          <cell r="AA597" t="str">
            <v>750</v>
          </cell>
          <cell r="AB597" t="str">
            <v>500</v>
          </cell>
          <cell r="AC597" t="str">
            <v>750</v>
          </cell>
          <cell r="AD597" t="str">
            <v>750</v>
          </cell>
          <cell r="AE597" t="str">
            <v>1500</v>
          </cell>
          <cell r="AF597" t="str">
            <v>1000</v>
          </cell>
          <cell r="AG597" t="str">
            <v>1500</v>
          </cell>
          <cell r="AH597" t="str">
            <v>1500</v>
          </cell>
          <cell r="AI597">
            <v>7</v>
          </cell>
        </row>
        <row r="598">
          <cell r="D598" t="str">
            <v>BWID220970</v>
          </cell>
          <cell r="I598" t="str">
            <v>B (Below 100% potential spares purchased)</v>
          </cell>
          <cell r="J598">
            <v>45299.784722222197</v>
          </cell>
          <cell r="K598">
            <v>45287.229166666701</v>
          </cell>
          <cell r="L598">
            <v>46027.562719907401</v>
          </cell>
          <cell r="M598">
            <v>2035</v>
          </cell>
          <cell r="P598" t="str">
            <v>Air lube Plus</v>
          </cell>
          <cell r="Q598">
            <v>45367</v>
          </cell>
          <cell r="R598">
            <v>45367</v>
          </cell>
          <cell r="S598">
            <v>45367</v>
          </cell>
          <cell r="T598">
            <v>45367</v>
          </cell>
          <cell r="U598">
            <v>41714</v>
          </cell>
          <cell r="V598">
            <v>45367</v>
          </cell>
          <cell r="W598">
            <v>41714</v>
          </cell>
          <cell r="X598">
            <v>45367</v>
          </cell>
          <cell r="Y598">
            <v>45367</v>
          </cell>
          <cell r="Z598" t="str">
            <v>615</v>
          </cell>
          <cell r="AA598" t="str">
            <v>115</v>
          </cell>
          <cell r="AB598" t="str">
            <v>115</v>
          </cell>
          <cell r="AC598" t="str">
            <v>115</v>
          </cell>
          <cell r="AD598" t="str">
            <v>115</v>
          </cell>
          <cell r="AE598" t="str">
            <v>615</v>
          </cell>
          <cell r="AF598" t="str">
            <v>1000</v>
          </cell>
          <cell r="AG598" t="str">
            <v>615</v>
          </cell>
          <cell r="AH598" t="str">
            <v>615</v>
          </cell>
          <cell r="AI598">
            <v>0</v>
          </cell>
        </row>
        <row r="599">
          <cell r="D599" t="str">
            <v>BWID164076</v>
          </cell>
          <cell r="I599" t="str">
            <v>B (Below 100% potential spares purchased)</v>
          </cell>
          <cell r="J599">
            <v>45334.71875</v>
          </cell>
          <cell r="K599">
            <v>45286.229166666701</v>
          </cell>
          <cell r="L599">
            <v>46027.584513888898</v>
          </cell>
          <cell r="M599">
            <v>1410</v>
          </cell>
          <cell r="P599" t="str">
            <v>Air lube Plus</v>
          </cell>
          <cell r="Q599">
            <v>45824</v>
          </cell>
          <cell r="R599">
            <v>45824</v>
          </cell>
          <cell r="S599">
            <v>45824</v>
          </cell>
          <cell r="T599">
            <v>45824</v>
          </cell>
          <cell r="U599">
            <v>45824</v>
          </cell>
          <cell r="V599">
            <v>45824</v>
          </cell>
          <cell r="W599">
            <v>45824</v>
          </cell>
          <cell r="X599">
            <v>45824</v>
          </cell>
          <cell r="Y599">
            <v>45824</v>
          </cell>
          <cell r="Z599" t="str">
            <v>90</v>
          </cell>
          <cell r="AA599" t="str">
            <v>90</v>
          </cell>
          <cell r="AB599" t="str">
            <v>90</v>
          </cell>
          <cell r="AC599" t="str">
            <v>90</v>
          </cell>
          <cell r="AD599" t="str">
            <v>90</v>
          </cell>
          <cell r="AE599" t="str">
            <v>90</v>
          </cell>
          <cell r="AF599" t="str">
            <v>1000</v>
          </cell>
          <cell r="AG599" t="str">
            <v>90</v>
          </cell>
          <cell r="AH599" t="str">
            <v>90</v>
          </cell>
          <cell r="AI599">
            <v>3</v>
          </cell>
        </row>
        <row r="600">
          <cell r="D600" t="str">
            <v>BWIS034586</v>
          </cell>
          <cell r="I600" t="str">
            <v>P1 - Asset will get commissioned within one year</v>
          </cell>
          <cell r="K600">
            <v>45282.229166666701</v>
          </cell>
        </row>
        <row r="601">
          <cell r="D601" t="str">
            <v>BWID164043</v>
          </cell>
          <cell r="I601" t="str">
            <v>P1 - Asset will get commissioned within one year</v>
          </cell>
          <cell r="K601">
            <v>45282.229166666701</v>
          </cell>
        </row>
        <row r="602">
          <cell r="D602" t="str">
            <v>BWHD164035</v>
          </cell>
          <cell r="I602" t="str">
            <v>P1 - Asset will get commissioned within one year</v>
          </cell>
          <cell r="K602">
            <v>45282.229166666701</v>
          </cell>
        </row>
        <row r="603">
          <cell r="D603" t="str">
            <v>23959910</v>
          </cell>
          <cell r="I603" t="str">
            <v>P1 - Asset will get commissioned within one year</v>
          </cell>
          <cell r="K603">
            <v>45282.229166666701</v>
          </cell>
        </row>
        <row r="604">
          <cell r="D604" t="str">
            <v>23959810</v>
          </cell>
          <cell r="I604" t="str">
            <v>P1 - Asset will get commissioned within one year</v>
          </cell>
          <cell r="K604">
            <v>45282.229166666701</v>
          </cell>
        </row>
        <row r="605">
          <cell r="D605" t="str">
            <v>23950110</v>
          </cell>
          <cell r="I605" t="str">
            <v>P1 - Asset will get commissioned within one year</v>
          </cell>
          <cell r="K605">
            <v>45282.229166666701</v>
          </cell>
        </row>
        <row r="606">
          <cell r="D606" t="str">
            <v>23950210</v>
          </cell>
          <cell r="I606" t="str">
            <v>P1 - Asset will get commissioned within one year</v>
          </cell>
          <cell r="K606">
            <v>45282.229166666701</v>
          </cell>
        </row>
        <row r="607">
          <cell r="D607" t="str">
            <v>23949810</v>
          </cell>
          <cell r="I607" t="str">
            <v>P1 - Asset will get commissioned within one year</v>
          </cell>
          <cell r="K607">
            <v>45282.229166666701</v>
          </cell>
        </row>
        <row r="608">
          <cell r="D608" t="str">
            <v>A23V4694</v>
          </cell>
          <cell r="I608" t="str">
            <v>P1 - Asset will get commissioned within one year</v>
          </cell>
          <cell r="K608">
            <v>45282.229166666701</v>
          </cell>
        </row>
        <row r="609">
          <cell r="D609" t="str">
            <v>A23V4698</v>
          </cell>
          <cell r="I609" t="str">
            <v>P1 - Asset will get commissioned within one year</v>
          </cell>
          <cell r="K609">
            <v>45282.229166666701</v>
          </cell>
        </row>
        <row r="610">
          <cell r="D610" t="str">
            <v>B23V2634</v>
          </cell>
          <cell r="I610" t="str">
            <v>P1 - Asset will get commissioned within one year</v>
          </cell>
          <cell r="K610">
            <v>45282.229166666701</v>
          </cell>
        </row>
        <row r="611">
          <cell r="D611" t="str">
            <v>A23V4695</v>
          </cell>
          <cell r="I611" t="str">
            <v>P1 - Asset will get commissioned within one year</v>
          </cell>
          <cell r="K611">
            <v>45282.229166666701</v>
          </cell>
        </row>
        <row r="612">
          <cell r="D612" t="str">
            <v>B23V2636</v>
          </cell>
          <cell r="I612" t="str">
            <v>P1 - Asset will get commissioned within one year</v>
          </cell>
          <cell r="K612">
            <v>45282.229166666701</v>
          </cell>
        </row>
        <row r="613">
          <cell r="D613" t="str">
            <v>A23V4693</v>
          </cell>
          <cell r="I613" t="str">
            <v>P1 - Asset will get commissioned within one year</v>
          </cell>
          <cell r="K613">
            <v>45282.229166666701</v>
          </cell>
        </row>
        <row r="614">
          <cell r="D614" t="str">
            <v>BWHS034232</v>
          </cell>
          <cell r="I614" t="str">
            <v>P1 - Asset will get commissioned within one year</v>
          </cell>
          <cell r="K614">
            <v>45282.229166666701</v>
          </cell>
        </row>
        <row r="615">
          <cell r="D615" t="str">
            <v>BWHS034209</v>
          </cell>
          <cell r="I615" t="str">
            <v>P1 - Asset will get commissioned within one year</v>
          </cell>
          <cell r="K615">
            <v>45282.229166666701</v>
          </cell>
        </row>
        <row r="616">
          <cell r="D616" t="str">
            <v>BWID231694</v>
          </cell>
          <cell r="I616" t="str">
            <v>B (Below 100% potential spares purchased)</v>
          </cell>
          <cell r="J616">
            <v>45496.548611111102</v>
          </cell>
          <cell r="K616">
            <v>45281.229166666701</v>
          </cell>
          <cell r="L616">
            <v>46099.579317129603</v>
          </cell>
          <cell r="M616">
            <v>2733</v>
          </cell>
          <cell r="P616" t="str">
            <v>Air lube Plus</v>
          </cell>
          <cell r="Q616">
            <v>45773</v>
          </cell>
          <cell r="R616">
            <v>45773</v>
          </cell>
          <cell r="S616">
            <v>45773</v>
          </cell>
          <cell r="T616">
            <v>45773</v>
          </cell>
          <cell r="U616">
            <v>45773</v>
          </cell>
          <cell r="V616">
            <v>45773</v>
          </cell>
          <cell r="W616">
            <v>45773</v>
          </cell>
          <cell r="X616">
            <v>45773</v>
          </cell>
          <cell r="Y616">
            <v>45773</v>
          </cell>
          <cell r="Z616" t="str">
            <v>267</v>
          </cell>
          <cell r="AA616" t="str">
            <v>267</v>
          </cell>
          <cell r="AB616" t="str">
            <v>267</v>
          </cell>
          <cell r="AC616" t="str">
            <v>267</v>
          </cell>
          <cell r="AD616" t="str">
            <v>267</v>
          </cell>
          <cell r="AE616" t="str">
            <v>267</v>
          </cell>
          <cell r="AF616" t="str">
            <v>867</v>
          </cell>
          <cell r="AG616" t="str">
            <v>267</v>
          </cell>
          <cell r="AH616" t="str">
            <v>267</v>
          </cell>
          <cell r="AI616">
            <v>2</v>
          </cell>
        </row>
        <row r="617">
          <cell r="D617" t="str">
            <v>DWIL140887</v>
          </cell>
          <cell r="I617" t="str">
            <v>B (Below 100% potential spares purchased)</v>
          </cell>
          <cell r="J617">
            <v>45357.65</v>
          </cell>
          <cell r="K617">
            <v>45280.229166666701</v>
          </cell>
          <cell r="L617">
            <v>45357.562615740702</v>
          </cell>
          <cell r="M617">
            <v>0</v>
          </cell>
          <cell r="P617" t="str">
            <v>Air lube</v>
          </cell>
          <cell r="Q617">
            <v>45357</v>
          </cell>
          <cell r="Z617" t="str">
            <v>1000</v>
          </cell>
          <cell r="AI617">
            <v>8</v>
          </cell>
        </row>
        <row r="618">
          <cell r="D618" t="str">
            <v>DWIL140886</v>
          </cell>
          <cell r="I618" t="str">
            <v>B (Below 100% potential spares purchased)</v>
          </cell>
          <cell r="J618">
            <v>45314.709027777797</v>
          </cell>
          <cell r="K618">
            <v>45279.229166666701</v>
          </cell>
          <cell r="L618">
            <v>45315.457615740699</v>
          </cell>
          <cell r="M618">
            <v>0</v>
          </cell>
          <cell r="N618">
            <v>0</v>
          </cell>
          <cell r="O618">
            <v>0</v>
          </cell>
          <cell r="P618" t="str">
            <v>Air lube</v>
          </cell>
          <cell r="Q618">
            <v>45314</v>
          </cell>
          <cell r="Z618" t="str">
            <v>1000</v>
          </cell>
          <cell r="AI618">
            <v>8</v>
          </cell>
        </row>
        <row r="619">
          <cell r="D619" t="str">
            <v>B23V3572</v>
          </cell>
          <cell r="I619" t="str">
            <v>P1 - Asset will get commissioned within one year</v>
          </cell>
          <cell r="K619">
            <v>45279.229166666701</v>
          </cell>
        </row>
        <row r="620">
          <cell r="D620" t="str">
            <v>BWIS041953</v>
          </cell>
          <cell r="I620" t="str">
            <v>P1 - Asset will get commissioned within one year</v>
          </cell>
          <cell r="K620">
            <v>45279.229166666701</v>
          </cell>
          <cell r="L620">
            <v>45309.666643518503</v>
          </cell>
          <cell r="M620">
            <v>0</v>
          </cell>
          <cell r="N620">
            <v>0</v>
          </cell>
          <cell r="O620">
            <v>0</v>
          </cell>
          <cell r="P620" t="str">
            <v>XD</v>
          </cell>
          <cell r="Q620">
            <v>45309</v>
          </cell>
          <cell r="Z620" t="str">
            <v>4000</v>
          </cell>
          <cell r="AI620">
            <v>8</v>
          </cell>
        </row>
        <row r="621">
          <cell r="D621" t="str">
            <v>BWIC371555</v>
          </cell>
          <cell r="I621" t="str">
            <v>B (Below 100% potential spares purchased)</v>
          </cell>
          <cell r="J621">
            <v>45315.75</v>
          </cell>
          <cell r="K621">
            <v>45278.229166666701</v>
          </cell>
          <cell r="L621">
            <v>46053.555798611102</v>
          </cell>
          <cell r="M621">
            <v>3741</v>
          </cell>
          <cell r="N621">
            <v>1944</v>
          </cell>
          <cell r="O621">
            <v>1527</v>
          </cell>
          <cell r="P621" t="str">
            <v>XD</v>
          </cell>
          <cell r="Q621">
            <v>45881</v>
          </cell>
          <cell r="V621">
            <v>45881</v>
          </cell>
          <cell r="W621">
            <v>45881</v>
          </cell>
          <cell r="Z621" t="str">
            <v>3658</v>
          </cell>
          <cell r="AE621" t="str">
            <v>3658</v>
          </cell>
          <cell r="AF621" t="str">
            <v>3658</v>
          </cell>
          <cell r="AI621">
            <v>2</v>
          </cell>
        </row>
        <row r="622">
          <cell r="D622" t="str">
            <v>BWID231682</v>
          </cell>
          <cell r="I622" t="str">
            <v>B (Below 100% potential spares purchased)</v>
          </cell>
          <cell r="J622">
            <v>45423.809722222199</v>
          </cell>
          <cell r="K622">
            <v>45275.229166666701</v>
          </cell>
          <cell r="L622">
            <v>46099.496851851902</v>
          </cell>
          <cell r="M622">
            <v>2085</v>
          </cell>
          <cell r="P622" t="str">
            <v>Air lube Plus</v>
          </cell>
          <cell r="Q622">
            <v>45423</v>
          </cell>
          <cell r="R622">
            <v>45423</v>
          </cell>
          <cell r="S622">
            <v>45423</v>
          </cell>
          <cell r="T622">
            <v>45423</v>
          </cell>
          <cell r="U622">
            <v>45423</v>
          </cell>
          <cell r="V622">
            <v>45423</v>
          </cell>
          <cell r="W622">
            <v>45423</v>
          </cell>
          <cell r="X622">
            <v>45423</v>
          </cell>
          <cell r="Y622">
            <v>45788</v>
          </cell>
          <cell r="Z622" t="str">
            <v>130</v>
          </cell>
          <cell r="AA622" t="str">
            <v>130</v>
          </cell>
          <cell r="AB622" t="str">
            <v>130</v>
          </cell>
          <cell r="AC622" t="str">
            <v>130</v>
          </cell>
          <cell r="AD622" t="str">
            <v>130</v>
          </cell>
          <cell r="AE622" t="str">
            <v>1130</v>
          </cell>
          <cell r="AF622" t="str">
            <v>1000</v>
          </cell>
          <cell r="AG622" t="str">
            <v>1130</v>
          </cell>
          <cell r="AH622" t="str">
            <v>1130</v>
          </cell>
          <cell r="AI622">
            <v>4</v>
          </cell>
        </row>
        <row r="623">
          <cell r="D623" t="str">
            <v>DWIL140879</v>
          </cell>
          <cell r="I623" t="str">
            <v>P1 - Asset will get commissioned within one year</v>
          </cell>
          <cell r="K623">
            <v>45275.229166666701</v>
          </cell>
        </row>
        <row r="624">
          <cell r="D624" t="str">
            <v>PWDENC3209</v>
          </cell>
          <cell r="I624" t="str">
            <v>P1 - Asset will get commissioned within one year</v>
          </cell>
          <cell r="K624">
            <v>45274.229166666701</v>
          </cell>
        </row>
        <row r="625">
          <cell r="D625" t="str">
            <v>PWHENC3415</v>
          </cell>
          <cell r="I625" t="str">
            <v>P1 - Asset will get commissioned within one year</v>
          </cell>
          <cell r="K625">
            <v>45274.229166666701</v>
          </cell>
        </row>
        <row r="626">
          <cell r="D626" t="str">
            <v>BWIC371523</v>
          </cell>
          <cell r="I626" t="str">
            <v>B (Below 100% potential spares purchased)</v>
          </cell>
          <cell r="J626">
            <v>45561.583333333299</v>
          </cell>
          <cell r="K626">
            <v>45274.229166666701</v>
          </cell>
          <cell r="L626">
            <v>46050.871932870403</v>
          </cell>
          <cell r="M626">
            <v>2296</v>
          </cell>
          <cell r="N626">
            <v>574</v>
          </cell>
          <cell r="O626">
            <v>1722</v>
          </cell>
          <cell r="P626" t="str">
            <v>XD</v>
          </cell>
          <cell r="Q626">
            <v>45766</v>
          </cell>
          <cell r="V626">
            <v>45561</v>
          </cell>
          <cell r="W626">
            <v>45561</v>
          </cell>
          <cell r="Z626" t="str">
            <v>3239</v>
          </cell>
          <cell r="AE626" t="str">
            <v>1704</v>
          </cell>
          <cell r="AF626" t="str">
            <v>1704</v>
          </cell>
          <cell r="AI626">
            <v>3</v>
          </cell>
        </row>
        <row r="627">
          <cell r="D627" t="str">
            <v>BWID164054</v>
          </cell>
          <cell r="I627" t="str">
            <v>B (Below 100% potential spares purchased)</v>
          </cell>
          <cell r="J627">
            <v>45318.604166666701</v>
          </cell>
          <cell r="K627">
            <v>45272.229166666701</v>
          </cell>
          <cell r="L627">
            <v>46079.682060185201</v>
          </cell>
          <cell r="M627">
            <v>3964</v>
          </cell>
          <cell r="P627" t="str">
            <v>Air lube Plus</v>
          </cell>
          <cell r="Q627">
            <v>45786</v>
          </cell>
          <cell r="R627">
            <v>45786</v>
          </cell>
          <cell r="S627">
            <v>45786</v>
          </cell>
          <cell r="T627">
            <v>45786</v>
          </cell>
          <cell r="U627">
            <v>45786</v>
          </cell>
          <cell r="V627">
            <v>45786</v>
          </cell>
          <cell r="W627">
            <v>45786</v>
          </cell>
          <cell r="X627">
            <v>45786</v>
          </cell>
          <cell r="Y627">
            <v>45786</v>
          </cell>
          <cell r="Z627" t="str">
            <v>500</v>
          </cell>
          <cell r="AA627" t="str">
            <v>50</v>
          </cell>
          <cell r="AB627" t="str">
            <v>50</v>
          </cell>
          <cell r="AC627" t="str">
            <v>50</v>
          </cell>
          <cell r="AD627" t="str">
            <v>50</v>
          </cell>
          <cell r="AE627" t="str">
            <v>500</v>
          </cell>
          <cell r="AF627" t="str">
            <v>1000</v>
          </cell>
          <cell r="AG627" t="str">
            <v>500</v>
          </cell>
          <cell r="AH627" t="str">
            <v>500</v>
          </cell>
          <cell r="AI627">
            <v>4</v>
          </cell>
        </row>
        <row r="628">
          <cell r="D628" t="str">
            <v>BWID164050</v>
          </cell>
          <cell r="I628" t="str">
            <v>B (Below 100% potential spares purchased)</v>
          </cell>
          <cell r="J628">
            <v>45398.789583333302</v>
          </cell>
          <cell r="K628">
            <v>45272.229166666701</v>
          </cell>
          <cell r="L628">
            <v>46099.530995370398</v>
          </cell>
          <cell r="M628">
            <v>3219</v>
          </cell>
          <cell r="P628" t="str">
            <v>Air lube Plus</v>
          </cell>
          <cell r="Q628">
            <v>45993</v>
          </cell>
          <cell r="R628">
            <v>45993</v>
          </cell>
          <cell r="S628">
            <v>45993</v>
          </cell>
          <cell r="T628">
            <v>45993</v>
          </cell>
          <cell r="U628">
            <v>45993</v>
          </cell>
          <cell r="V628">
            <v>45685</v>
          </cell>
          <cell r="W628">
            <v>45685</v>
          </cell>
          <cell r="X628">
            <v>45685</v>
          </cell>
          <cell r="Y628">
            <v>45685</v>
          </cell>
          <cell r="Z628" t="str">
            <v>321</v>
          </cell>
          <cell r="AA628" t="str">
            <v>321</v>
          </cell>
          <cell r="AB628" t="str">
            <v>321</v>
          </cell>
          <cell r="AC628" t="str">
            <v>321</v>
          </cell>
          <cell r="AD628" t="str">
            <v>321</v>
          </cell>
          <cell r="AE628" t="str">
            <v>-104</v>
          </cell>
          <cell r="AF628" t="str">
            <v>731</v>
          </cell>
          <cell r="AG628" t="str">
            <v>-104</v>
          </cell>
          <cell r="AH628" t="str">
            <v>-104</v>
          </cell>
          <cell r="AI628">
            <v>4</v>
          </cell>
        </row>
        <row r="629">
          <cell r="D629" t="str">
            <v>CWIE600807</v>
          </cell>
          <cell r="I629" t="str">
            <v>B (Below 100% potential spares purchased)</v>
          </cell>
          <cell r="J629">
            <v>45398.7902777778</v>
          </cell>
          <cell r="K629">
            <v>45271.229166666701</v>
          </cell>
          <cell r="L629">
            <v>45400.432025463</v>
          </cell>
          <cell r="M629">
            <v>0</v>
          </cell>
          <cell r="N629">
            <v>0</v>
          </cell>
          <cell r="O629">
            <v>0</v>
          </cell>
          <cell r="P629" t="str">
            <v>Air lube</v>
          </cell>
          <cell r="Q629">
            <v>45398</v>
          </cell>
          <cell r="Z629" t="str">
            <v>1000</v>
          </cell>
          <cell r="AI629">
            <v>8</v>
          </cell>
        </row>
        <row r="630">
          <cell r="D630" t="str">
            <v>B23V4001</v>
          </cell>
          <cell r="I630" t="str">
            <v>P1 - Asset will get commissioned within one year</v>
          </cell>
          <cell r="K630">
            <v>45268.229166666701</v>
          </cell>
        </row>
        <row r="631">
          <cell r="D631" t="str">
            <v>CWIE669929</v>
          </cell>
          <cell r="I631" t="str">
            <v>B (Below 100% potential spares purchased)</v>
          </cell>
          <cell r="J631">
            <v>45444.386111111096</v>
          </cell>
          <cell r="K631">
            <v>45274.229166666701</v>
          </cell>
          <cell r="L631">
            <v>45820.717453703699</v>
          </cell>
          <cell r="M631">
            <v>0</v>
          </cell>
          <cell r="P631" t="str">
            <v>Air lube</v>
          </cell>
          <cell r="Q631">
            <v>45444</v>
          </cell>
          <cell r="Z631" t="str">
            <v>1000</v>
          </cell>
          <cell r="AI631">
            <v>5</v>
          </cell>
        </row>
        <row r="632">
          <cell r="D632" t="str">
            <v>CWIE669928</v>
          </cell>
          <cell r="I632" t="str">
            <v>B (Below 100% potential spares purchased)</v>
          </cell>
          <cell r="J632">
            <v>45532.743750000001</v>
          </cell>
          <cell r="K632">
            <v>45266.229166666701</v>
          </cell>
          <cell r="L632">
            <v>45532.736828703702</v>
          </cell>
          <cell r="M632">
            <v>0</v>
          </cell>
          <cell r="P632" t="str">
            <v>Air lube</v>
          </cell>
          <cell r="Q632">
            <v>45532</v>
          </cell>
          <cell r="Z632" t="str">
            <v>1000</v>
          </cell>
          <cell r="AI632">
            <v>6</v>
          </cell>
        </row>
        <row r="633">
          <cell r="D633" t="str">
            <v>CWIE669927</v>
          </cell>
          <cell r="I633" t="str">
            <v>B (Below 100% potential spares purchased)</v>
          </cell>
          <cell r="J633">
            <v>45466.529166666704</v>
          </cell>
          <cell r="K633">
            <v>45266.229166666701</v>
          </cell>
          <cell r="L633">
            <v>45469.432025463</v>
          </cell>
          <cell r="M633">
            <v>0</v>
          </cell>
          <cell r="P633" t="str">
            <v>Air lube Plus</v>
          </cell>
          <cell r="Q633">
            <v>45465</v>
          </cell>
          <cell r="Z633" t="str">
            <v>1000</v>
          </cell>
          <cell r="AI633">
            <v>8</v>
          </cell>
        </row>
        <row r="634">
          <cell r="D634" t="str">
            <v>CWHE677606</v>
          </cell>
          <cell r="I634" t="str">
            <v>P1 - Asset will get commissioned within one year</v>
          </cell>
          <cell r="K634">
            <v>45265.229166666701</v>
          </cell>
        </row>
        <row r="635">
          <cell r="D635" t="str">
            <v>BWHD164039</v>
          </cell>
          <cell r="I635" t="str">
            <v>B (Below 100% potential spares purchased)</v>
          </cell>
          <cell r="J635">
            <v>45353.809722222199</v>
          </cell>
          <cell r="K635">
            <v>45260.229166666701</v>
          </cell>
          <cell r="L635">
            <v>46098.520648148202</v>
          </cell>
          <cell r="M635">
            <v>3325</v>
          </cell>
          <cell r="P635" t="str">
            <v>Air lube Plus</v>
          </cell>
          <cell r="Q635">
            <v>46072</v>
          </cell>
          <cell r="R635">
            <v>46072</v>
          </cell>
          <cell r="S635">
            <v>46072</v>
          </cell>
          <cell r="T635">
            <v>46072</v>
          </cell>
          <cell r="U635">
            <v>45707</v>
          </cell>
          <cell r="V635">
            <v>46072</v>
          </cell>
          <cell r="W635">
            <v>46072</v>
          </cell>
          <cell r="X635">
            <v>46072</v>
          </cell>
          <cell r="Y635">
            <v>46072</v>
          </cell>
          <cell r="Z635" t="str">
            <v>1475</v>
          </cell>
          <cell r="AA635" t="str">
            <v>725</v>
          </cell>
          <cell r="AB635" t="str">
            <v>475</v>
          </cell>
          <cell r="AC635" t="str">
            <v>725</v>
          </cell>
          <cell r="AD635" t="str">
            <v>725</v>
          </cell>
          <cell r="AE635" t="str">
            <v>1475</v>
          </cell>
          <cell r="AF635" t="str">
            <v>1000</v>
          </cell>
          <cell r="AG635" t="str">
            <v>1475</v>
          </cell>
          <cell r="AH635" t="str">
            <v>1475</v>
          </cell>
          <cell r="AI635">
            <v>4</v>
          </cell>
        </row>
        <row r="636">
          <cell r="D636" t="str">
            <v>BWHD231642</v>
          </cell>
          <cell r="I636" t="str">
            <v>B (Below 100% potential spares purchased)</v>
          </cell>
          <cell r="J636">
            <v>45288.53125</v>
          </cell>
          <cell r="K636">
            <v>45260.229166666701</v>
          </cell>
          <cell r="L636">
            <v>46098.507581018501</v>
          </cell>
          <cell r="M636">
            <v>5640</v>
          </cell>
          <cell r="P636" t="str">
            <v>Air lube Plus</v>
          </cell>
          <cell r="Q636">
            <v>45824</v>
          </cell>
          <cell r="R636">
            <v>45824</v>
          </cell>
          <cell r="S636">
            <v>45824</v>
          </cell>
          <cell r="T636">
            <v>45824</v>
          </cell>
          <cell r="U636">
            <v>45824</v>
          </cell>
          <cell r="V636">
            <v>45824</v>
          </cell>
          <cell r="W636">
            <v>45824</v>
          </cell>
          <cell r="X636">
            <v>45824</v>
          </cell>
          <cell r="Y636">
            <v>45814</v>
          </cell>
          <cell r="Z636" t="str">
            <v>800</v>
          </cell>
          <cell r="AA636" t="str">
            <v>50</v>
          </cell>
          <cell r="AB636" t="str">
            <v>50</v>
          </cell>
          <cell r="AC636" t="str">
            <v>50</v>
          </cell>
          <cell r="AD636" t="str">
            <v>50</v>
          </cell>
          <cell r="AE636" t="str">
            <v>800</v>
          </cell>
          <cell r="AF636" t="str">
            <v>1000</v>
          </cell>
          <cell r="AG636" t="str">
            <v>800</v>
          </cell>
          <cell r="AH636" t="str">
            <v>800</v>
          </cell>
          <cell r="AI636">
            <v>4</v>
          </cell>
        </row>
        <row r="637">
          <cell r="D637" t="str">
            <v>B23V0268</v>
          </cell>
          <cell r="I637" t="str">
            <v>P1 - Asset will get commissioned within one year</v>
          </cell>
          <cell r="K637">
            <v>45260.229166666701</v>
          </cell>
        </row>
        <row r="638">
          <cell r="D638" t="str">
            <v>SN23TN04145</v>
          </cell>
          <cell r="I638" t="str">
            <v>B (Below 100% potential spares purchased)</v>
          </cell>
          <cell r="J638">
            <v>45439.748611111099</v>
          </cell>
          <cell r="K638">
            <v>45260.229166666701</v>
          </cell>
          <cell r="L638">
            <v>45440.4612962963</v>
          </cell>
          <cell r="M638">
            <v>0</v>
          </cell>
          <cell r="N638">
            <v>0</v>
          </cell>
          <cell r="O638">
            <v>0</v>
          </cell>
          <cell r="P638" t="str">
            <v>Air lube</v>
          </cell>
          <cell r="Q638">
            <v>45439</v>
          </cell>
          <cell r="Z638" t="str">
            <v>500</v>
          </cell>
          <cell r="AI638">
            <v>8</v>
          </cell>
        </row>
        <row r="639">
          <cell r="D639" t="str">
            <v>CWHE669884</v>
          </cell>
          <cell r="I639" t="str">
            <v>B (Below 100% potential spares purchased)</v>
          </cell>
          <cell r="J639">
            <v>45325.686111111099</v>
          </cell>
          <cell r="K639">
            <v>45259.229166666701</v>
          </cell>
          <cell r="L639">
            <v>45325.682025463</v>
          </cell>
          <cell r="M639">
            <v>1</v>
          </cell>
          <cell r="N639">
            <v>1</v>
          </cell>
          <cell r="O639">
            <v>0</v>
          </cell>
          <cell r="P639" t="str">
            <v>Air lube</v>
          </cell>
          <cell r="Q639">
            <v>45325</v>
          </cell>
          <cell r="Z639" t="str">
            <v>2000</v>
          </cell>
          <cell r="AI639">
            <v>4</v>
          </cell>
        </row>
        <row r="640">
          <cell r="D640" t="str">
            <v>BWHC371250</v>
          </cell>
          <cell r="I640" t="str">
            <v>B (Below 100% potential spares purchased)</v>
          </cell>
          <cell r="J640">
            <v>45365.75</v>
          </cell>
          <cell r="K640">
            <v>45257.229166666701</v>
          </cell>
          <cell r="L640">
            <v>46053.558414351799</v>
          </cell>
          <cell r="M640">
            <v>4901</v>
          </cell>
          <cell r="N640">
            <v>2009</v>
          </cell>
          <cell r="O640">
            <v>2892</v>
          </cell>
          <cell r="P640" t="str">
            <v>XD</v>
          </cell>
          <cell r="Q640">
            <v>45744</v>
          </cell>
          <cell r="V640">
            <v>45744</v>
          </cell>
          <cell r="W640">
            <v>45744</v>
          </cell>
          <cell r="Z640" t="str">
            <v>3383</v>
          </cell>
          <cell r="AE640" t="str">
            <v>3383</v>
          </cell>
          <cell r="AF640" t="str">
            <v>3383</v>
          </cell>
          <cell r="AI640">
            <v>2</v>
          </cell>
        </row>
        <row r="641">
          <cell r="D641" t="str">
            <v>CWHE669874</v>
          </cell>
          <cell r="I641" t="str">
            <v>P1 - Asset will get commissioned within one year</v>
          </cell>
          <cell r="K641">
            <v>45257.229166666701</v>
          </cell>
        </row>
        <row r="642">
          <cell r="D642" t="str">
            <v>BWHD164019</v>
          </cell>
          <cell r="I642" t="str">
            <v>B (Below 100% potential spares purchased)</v>
          </cell>
          <cell r="J642">
            <v>45496.568055555603</v>
          </cell>
          <cell r="K642">
            <v>45254.229166666701</v>
          </cell>
          <cell r="L642">
            <v>46099.583217592597</v>
          </cell>
          <cell r="M642">
            <v>300</v>
          </cell>
          <cell r="P642" t="str">
            <v>Air lube</v>
          </cell>
          <cell r="Q642">
            <v>45527</v>
          </cell>
          <cell r="R642">
            <v>45496</v>
          </cell>
          <cell r="S642">
            <v>45496</v>
          </cell>
          <cell r="T642">
            <v>45496</v>
          </cell>
          <cell r="U642">
            <v>45496</v>
          </cell>
          <cell r="V642">
            <v>45496</v>
          </cell>
          <cell r="W642">
            <v>45496</v>
          </cell>
          <cell r="X642">
            <v>45496</v>
          </cell>
          <cell r="Y642">
            <v>45496</v>
          </cell>
          <cell r="Z642" t="str">
            <v>200</v>
          </cell>
          <cell r="AA642" t="str">
            <v>200</v>
          </cell>
          <cell r="AB642" t="str">
            <v>200</v>
          </cell>
          <cell r="AC642" t="str">
            <v>200</v>
          </cell>
          <cell r="AD642" t="str">
            <v>200</v>
          </cell>
          <cell r="AE642" t="str">
            <v>1200</v>
          </cell>
          <cell r="AF642" t="str">
            <v>1000</v>
          </cell>
          <cell r="AG642" t="str">
            <v>1200</v>
          </cell>
          <cell r="AH642" t="str">
            <v>2700</v>
          </cell>
          <cell r="AI642">
            <v>0</v>
          </cell>
        </row>
        <row r="643">
          <cell r="D643" t="str">
            <v>CWHE561207</v>
          </cell>
          <cell r="I643" t="str">
            <v>B (Below 100% potential spares purchased)</v>
          </cell>
          <cell r="J643">
            <v>45612.550694444399</v>
          </cell>
          <cell r="K643">
            <v>45254.229166666701</v>
          </cell>
          <cell r="L643">
            <v>45632.663622685199</v>
          </cell>
          <cell r="M643">
            <v>0</v>
          </cell>
          <cell r="P643" t="str">
            <v>Air lube</v>
          </cell>
          <cell r="Q643">
            <v>45612</v>
          </cell>
          <cell r="Z643" t="str">
            <v>0</v>
          </cell>
          <cell r="AI643">
            <v>10</v>
          </cell>
        </row>
        <row r="644">
          <cell r="D644" t="str">
            <v>CWHE721140</v>
          </cell>
          <cell r="I644" t="str">
            <v>B (Below 100% potential spares purchased)</v>
          </cell>
          <cell r="J644">
            <v>45288.615277777797</v>
          </cell>
          <cell r="K644">
            <v>45254.229166666701</v>
          </cell>
          <cell r="L644">
            <v>45551.5215509259</v>
          </cell>
          <cell r="M644">
            <v>0</v>
          </cell>
          <cell r="P644" t="str">
            <v>Air lube</v>
          </cell>
          <cell r="Q644">
            <v>45507</v>
          </cell>
          <cell r="Z644" t="str">
            <v>0</v>
          </cell>
          <cell r="AI644">
            <v>5</v>
          </cell>
        </row>
        <row r="645">
          <cell r="D645" t="str">
            <v>CWHE669866</v>
          </cell>
          <cell r="I645" t="str">
            <v>B (Below 100% potential spares purchased)</v>
          </cell>
          <cell r="J645">
            <v>45325.617361111101</v>
          </cell>
          <cell r="K645">
            <v>45253.229166666701</v>
          </cell>
          <cell r="L645">
            <v>45325.613993055602</v>
          </cell>
          <cell r="M645">
            <v>0</v>
          </cell>
          <cell r="P645" t="str">
            <v>Air lube</v>
          </cell>
          <cell r="Q645">
            <v>45325</v>
          </cell>
          <cell r="Z645" t="str">
            <v>1000</v>
          </cell>
          <cell r="AI645">
            <v>8</v>
          </cell>
        </row>
        <row r="646">
          <cell r="D646" t="str">
            <v>BVGS049591</v>
          </cell>
          <cell r="I646" t="str">
            <v>B (Below 100% potential spares purchased)</v>
          </cell>
          <cell r="J646">
            <v>45629.75</v>
          </cell>
          <cell r="K646">
            <v>45290.229166666701</v>
          </cell>
          <cell r="L646">
            <v>46039.540335648097</v>
          </cell>
          <cell r="M646">
            <v>6846</v>
          </cell>
          <cell r="N646">
            <v>2527</v>
          </cell>
          <cell r="O646">
            <v>4318</v>
          </cell>
          <cell r="P646" t="str">
            <v>Synthetic</v>
          </cell>
          <cell r="Q646">
            <v>46038</v>
          </cell>
          <cell r="W646">
            <v>46038</v>
          </cell>
          <cell r="Z646" t="str">
            <v>7998</v>
          </cell>
          <cell r="AF646" t="str">
            <v>2997</v>
          </cell>
          <cell r="AI646">
            <v>10</v>
          </cell>
        </row>
        <row r="647">
          <cell r="D647" t="str">
            <v>BWHD121813</v>
          </cell>
          <cell r="I647" t="str">
            <v>B (Below 100% potential spares purchased)</v>
          </cell>
          <cell r="J647">
            <v>45267.706944444399</v>
          </cell>
          <cell r="K647">
            <v>45252.229166666701</v>
          </cell>
          <cell r="L647">
            <v>45968.615243055603</v>
          </cell>
          <cell r="M647">
            <v>2530</v>
          </cell>
          <cell r="P647" t="str">
            <v>Air lube Plus</v>
          </cell>
          <cell r="Q647">
            <v>45876</v>
          </cell>
          <cell r="R647">
            <v>45876</v>
          </cell>
          <cell r="S647">
            <v>45876</v>
          </cell>
          <cell r="T647">
            <v>45876</v>
          </cell>
          <cell r="U647">
            <v>45876</v>
          </cell>
          <cell r="V647">
            <v>45633</v>
          </cell>
          <cell r="W647">
            <v>45633</v>
          </cell>
          <cell r="X647">
            <v>45633</v>
          </cell>
          <cell r="Y647">
            <v>45633</v>
          </cell>
          <cell r="Z647" t="str">
            <v>570</v>
          </cell>
          <cell r="AA647" t="str">
            <v>570</v>
          </cell>
          <cell r="AB647" t="str">
            <v>570</v>
          </cell>
          <cell r="AC647" t="str">
            <v>570</v>
          </cell>
          <cell r="AD647" t="str">
            <v>570</v>
          </cell>
          <cell r="AE647" t="str">
            <v>530</v>
          </cell>
          <cell r="AF647" t="str">
            <v>1000</v>
          </cell>
          <cell r="AG647" t="str">
            <v>530</v>
          </cell>
          <cell r="AH647" t="str">
            <v>530</v>
          </cell>
          <cell r="AI647">
            <v>4</v>
          </cell>
        </row>
        <row r="648">
          <cell r="D648" t="str">
            <v>BWHD164015</v>
          </cell>
          <cell r="I648" t="str">
            <v>B (Below 100% potential spares purchased)</v>
          </cell>
          <cell r="J648">
            <v>45268</v>
          </cell>
          <cell r="K648">
            <v>45252.229166666701</v>
          </cell>
          <cell r="L648">
            <v>46011.417557870402</v>
          </cell>
          <cell r="M648">
            <v>4325</v>
          </cell>
          <cell r="P648" t="str">
            <v>Air lube Plus</v>
          </cell>
          <cell r="Q648">
            <v>46010</v>
          </cell>
          <cell r="R648">
            <v>45976</v>
          </cell>
          <cell r="S648">
            <v>45976</v>
          </cell>
          <cell r="T648">
            <v>46010</v>
          </cell>
          <cell r="U648">
            <v>46010</v>
          </cell>
          <cell r="V648">
            <v>45976</v>
          </cell>
          <cell r="W648">
            <v>45976</v>
          </cell>
          <cell r="X648">
            <v>45756</v>
          </cell>
          <cell r="Y648">
            <v>45756</v>
          </cell>
          <cell r="Z648" t="str">
            <v>500</v>
          </cell>
          <cell r="AA648" t="str">
            <v>500</v>
          </cell>
          <cell r="AB648" t="str">
            <v>500</v>
          </cell>
          <cell r="AC648" t="str">
            <v>500</v>
          </cell>
          <cell r="AD648" t="str">
            <v>500</v>
          </cell>
          <cell r="AE648" t="str">
            <v>1500</v>
          </cell>
          <cell r="AF648" t="str">
            <v>1000</v>
          </cell>
          <cell r="AG648" t="str">
            <v>1500</v>
          </cell>
          <cell r="AH648" t="str">
            <v>3000</v>
          </cell>
          <cell r="AI648">
            <v>10</v>
          </cell>
        </row>
        <row r="649">
          <cell r="D649" t="str">
            <v>CWHE212136</v>
          </cell>
          <cell r="I649" t="str">
            <v>P1 - Asset will get commissioned within one year</v>
          </cell>
          <cell r="K649">
            <v>45252.229166666701</v>
          </cell>
        </row>
        <row r="650">
          <cell r="D650" t="str">
            <v>CWHE212135</v>
          </cell>
          <cell r="I650" t="str">
            <v>B (Below 100% potential spares purchased)</v>
          </cell>
          <cell r="J650">
            <v>45468.465277777803</v>
          </cell>
          <cell r="K650">
            <v>45252.229166666701</v>
          </cell>
          <cell r="L650">
            <v>45469.457280092603</v>
          </cell>
          <cell r="M650">
            <v>0</v>
          </cell>
          <cell r="N650">
            <v>0</v>
          </cell>
          <cell r="O650">
            <v>0</v>
          </cell>
          <cell r="P650" t="str">
            <v>Air lube</v>
          </cell>
          <cell r="Q650">
            <v>45467</v>
          </cell>
          <cell r="Z650" t="str">
            <v>1000</v>
          </cell>
          <cell r="AI650">
            <v>8</v>
          </cell>
        </row>
        <row r="651">
          <cell r="D651" t="str">
            <v>BWHD164004</v>
          </cell>
          <cell r="I651" t="str">
            <v>B (Below 100% potential spares purchased)</v>
          </cell>
          <cell r="J651">
            <v>45276.872916666704</v>
          </cell>
          <cell r="K651">
            <v>45239.677083333299</v>
          </cell>
          <cell r="L651">
            <v>45993.5030555556</v>
          </cell>
          <cell r="M651">
            <v>4050</v>
          </cell>
          <cell r="P651" t="str">
            <v>Air lube Plus</v>
          </cell>
          <cell r="Q651">
            <v>45904</v>
          </cell>
          <cell r="R651">
            <v>45902</v>
          </cell>
          <cell r="S651">
            <v>45902</v>
          </cell>
          <cell r="T651">
            <v>45902</v>
          </cell>
          <cell r="U651">
            <v>45902</v>
          </cell>
          <cell r="V651">
            <v>45749</v>
          </cell>
          <cell r="W651">
            <v>45749</v>
          </cell>
          <cell r="X651">
            <v>45749</v>
          </cell>
          <cell r="Y651">
            <v>45749</v>
          </cell>
          <cell r="Z651" t="str">
            <v>440</v>
          </cell>
          <cell r="AA651" t="str">
            <v>440</v>
          </cell>
          <cell r="AB651" t="str">
            <v>440</v>
          </cell>
          <cell r="AC651" t="str">
            <v>440</v>
          </cell>
          <cell r="AD651" t="str">
            <v>440</v>
          </cell>
          <cell r="AE651" t="str">
            <v>450</v>
          </cell>
          <cell r="AF651" t="str">
            <v>1000</v>
          </cell>
          <cell r="AG651" t="str">
            <v>450</v>
          </cell>
          <cell r="AH651" t="str">
            <v>450</v>
          </cell>
          <cell r="AI651">
            <v>4</v>
          </cell>
        </row>
        <row r="652">
          <cell r="D652" t="str">
            <v>BWHD164003</v>
          </cell>
          <cell r="I652" t="str">
            <v>B (Below 100% potential spares purchased)</v>
          </cell>
          <cell r="J652">
            <v>45245.625</v>
          </cell>
          <cell r="K652">
            <v>45239.229166666701</v>
          </cell>
          <cell r="L652">
            <v>46099.550914351901</v>
          </cell>
          <cell r="M652">
            <v>1950</v>
          </cell>
          <cell r="P652" t="str">
            <v>Air lube Plus</v>
          </cell>
          <cell r="Q652">
            <v>45620</v>
          </cell>
          <cell r="R652">
            <v>45620</v>
          </cell>
          <cell r="S652">
            <v>45620</v>
          </cell>
          <cell r="T652">
            <v>45620</v>
          </cell>
          <cell r="U652">
            <v>45620</v>
          </cell>
          <cell r="V652">
            <v>45620</v>
          </cell>
          <cell r="W652">
            <v>45620</v>
          </cell>
          <cell r="X652">
            <v>45620</v>
          </cell>
          <cell r="Y652">
            <v>45620</v>
          </cell>
          <cell r="Z652" t="str">
            <v>80</v>
          </cell>
          <cell r="AA652" t="str">
            <v>50</v>
          </cell>
          <cell r="AB652" t="str">
            <v>50</v>
          </cell>
          <cell r="AC652" t="str">
            <v>50</v>
          </cell>
          <cell r="AD652" t="str">
            <v>50</v>
          </cell>
          <cell r="AE652" t="str">
            <v>1080</v>
          </cell>
          <cell r="AF652" t="str">
            <v>1000</v>
          </cell>
          <cell r="AG652" t="str">
            <v>1080</v>
          </cell>
          <cell r="AH652" t="str">
            <v>1080</v>
          </cell>
          <cell r="AI652">
            <v>0</v>
          </cell>
        </row>
        <row r="653">
          <cell r="D653" t="str">
            <v>BWHS034307</v>
          </cell>
          <cell r="I653" t="str">
            <v>B (Below 100% potential spares purchased)</v>
          </cell>
          <cell r="J653">
            <v>45441.770833333299</v>
          </cell>
          <cell r="K653">
            <v>45260.229166666701</v>
          </cell>
          <cell r="L653">
            <v>45980.515636574099</v>
          </cell>
          <cell r="M653">
            <v>1258</v>
          </cell>
          <cell r="N653">
            <v>432</v>
          </cell>
          <cell r="O653">
            <v>422</v>
          </cell>
          <cell r="P653" t="str">
            <v>XD</v>
          </cell>
          <cell r="Q653">
            <v>45980</v>
          </cell>
          <cell r="V653">
            <v>45980</v>
          </cell>
          <cell r="W653">
            <v>45440</v>
          </cell>
          <cell r="Z653" t="str">
            <v>3000</v>
          </cell>
          <cell r="AE653" t="str">
            <v>3000</v>
          </cell>
          <cell r="AF653" t="str">
            <v>4000</v>
          </cell>
          <cell r="AI653">
            <v>4</v>
          </cell>
        </row>
        <row r="654">
          <cell r="D654" t="str">
            <v>BWHD163991</v>
          </cell>
          <cell r="I654" t="str">
            <v>B (Below 100% potential spares purchased)</v>
          </cell>
          <cell r="J654">
            <v>45245.611111111102</v>
          </cell>
          <cell r="K654">
            <v>45237.229166666701</v>
          </cell>
          <cell r="L654">
            <v>46099.547291666699</v>
          </cell>
          <cell r="M654">
            <v>1845</v>
          </cell>
          <cell r="P654" t="str">
            <v>Air lube Plus</v>
          </cell>
          <cell r="Q654">
            <v>45786</v>
          </cell>
          <cell r="R654">
            <v>45786</v>
          </cell>
          <cell r="S654">
            <v>45786</v>
          </cell>
          <cell r="T654">
            <v>45786</v>
          </cell>
          <cell r="U654">
            <v>45786</v>
          </cell>
          <cell r="V654">
            <v>45786</v>
          </cell>
          <cell r="W654">
            <v>45786</v>
          </cell>
          <cell r="X654">
            <v>45786</v>
          </cell>
          <cell r="Y654">
            <v>45786</v>
          </cell>
          <cell r="Z654" t="str">
            <v>95</v>
          </cell>
          <cell r="AA654" t="str">
            <v>95</v>
          </cell>
          <cell r="AB654" t="str">
            <v>95</v>
          </cell>
          <cell r="AC654" t="str">
            <v>95</v>
          </cell>
          <cell r="AD654" t="str">
            <v>95</v>
          </cell>
          <cell r="AE654" t="str">
            <v>95</v>
          </cell>
          <cell r="AF654" t="str">
            <v>865</v>
          </cell>
          <cell r="AG654" t="str">
            <v>95</v>
          </cell>
          <cell r="AH654" t="str">
            <v>95</v>
          </cell>
          <cell r="AI654">
            <v>0</v>
          </cell>
        </row>
        <row r="655">
          <cell r="D655" t="str">
            <v>BWHD163996</v>
          </cell>
          <cell r="I655" t="str">
            <v>B (Below 100% potential spares purchased)</v>
          </cell>
          <cell r="J655">
            <v>45286.711805555598</v>
          </cell>
          <cell r="K655">
            <v>45237.229166666701</v>
          </cell>
          <cell r="L655">
            <v>46064.5378009259</v>
          </cell>
          <cell r="M655">
            <v>4565</v>
          </cell>
          <cell r="P655" t="str">
            <v>Air lube Plus</v>
          </cell>
          <cell r="Q655">
            <v>46064</v>
          </cell>
          <cell r="R655">
            <v>46064</v>
          </cell>
          <cell r="S655">
            <v>46064</v>
          </cell>
          <cell r="T655">
            <v>46064</v>
          </cell>
          <cell r="U655">
            <v>46064</v>
          </cell>
          <cell r="V655">
            <v>46064</v>
          </cell>
          <cell r="W655">
            <v>46064</v>
          </cell>
          <cell r="X655">
            <v>46064</v>
          </cell>
          <cell r="Y655">
            <v>46064</v>
          </cell>
          <cell r="Z655" t="str">
            <v>1500</v>
          </cell>
          <cell r="AA655" t="str">
            <v>760</v>
          </cell>
          <cell r="AB655" t="str">
            <v>500</v>
          </cell>
          <cell r="AC655" t="str">
            <v>750</v>
          </cell>
          <cell r="AD655" t="str">
            <v>750</v>
          </cell>
          <cell r="AE655" t="str">
            <v>1500</v>
          </cell>
          <cell r="AF655" t="str">
            <v>1000</v>
          </cell>
          <cell r="AG655" t="str">
            <v>1500</v>
          </cell>
          <cell r="AH655" t="str">
            <v>1500</v>
          </cell>
          <cell r="AI655">
            <v>6</v>
          </cell>
        </row>
        <row r="656">
          <cell r="D656" t="str">
            <v>BWGD163984</v>
          </cell>
          <cell r="I656" t="str">
            <v>B (Below 100% potential spares purchased)</v>
          </cell>
          <cell r="J656">
            <v>45254.557638888902</v>
          </cell>
          <cell r="K656">
            <v>45233.229166666701</v>
          </cell>
          <cell r="L656">
            <v>46008.679907407401</v>
          </cell>
          <cell r="M656">
            <v>2960</v>
          </cell>
          <cell r="P656" t="str">
            <v>Air lube Plus</v>
          </cell>
          <cell r="Q656">
            <v>46008</v>
          </cell>
          <cell r="R656">
            <v>46008</v>
          </cell>
          <cell r="S656">
            <v>46008</v>
          </cell>
          <cell r="T656">
            <v>46008</v>
          </cell>
          <cell r="U656">
            <v>46008</v>
          </cell>
          <cell r="V656">
            <v>46008</v>
          </cell>
          <cell r="W656">
            <v>46008</v>
          </cell>
          <cell r="X656">
            <v>46008</v>
          </cell>
          <cell r="Y656">
            <v>46008</v>
          </cell>
          <cell r="Z656" t="str">
            <v>1500</v>
          </cell>
          <cell r="AA656" t="str">
            <v>750</v>
          </cell>
          <cell r="AB656" t="str">
            <v>750</v>
          </cell>
          <cell r="AC656" t="str">
            <v>750</v>
          </cell>
          <cell r="AD656" t="str">
            <v>750</v>
          </cell>
          <cell r="AE656" t="str">
            <v>1500</v>
          </cell>
          <cell r="AF656" t="str">
            <v>1000</v>
          </cell>
          <cell r="AG656" t="str">
            <v>1500</v>
          </cell>
          <cell r="AH656" t="str">
            <v>3000</v>
          </cell>
          <cell r="AI656">
            <v>3</v>
          </cell>
        </row>
        <row r="657">
          <cell r="D657" t="str">
            <v>DWHL361190</v>
          </cell>
          <cell r="I657" t="str">
            <v>B (Below 100% potential spares purchased)</v>
          </cell>
          <cell r="J657">
            <v>45316.496527777803</v>
          </cell>
          <cell r="K657">
            <v>45233.229166666701</v>
          </cell>
          <cell r="L657">
            <v>45591.4469328704</v>
          </cell>
          <cell r="M657">
            <v>0</v>
          </cell>
          <cell r="P657" t="str">
            <v>Air lube</v>
          </cell>
          <cell r="Q657">
            <v>45590</v>
          </cell>
          <cell r="Z657" t="str">
            <v>0</v>
          </cell>
          <cell r="AI657">
            <v>7</v>
          </cell>
        </row>
        <row r="658">
          <cell r="D658" t="str">
            <v>DWGV361242</v>
          </cell>
          <cell r="I658" t="str">
            <v>B (Below 100% potential spares purchased)</v>
          </cell>
          <cell r="J658">
            <v>45303.592361111099</v>
          </cell>
          <cell r="K658">
            <v>45232.229166666701</v>
          </cell>
          <cell r="L658">
            <v>45303.748645833301</v>
          </cell>
          <cell r="M658">
            <v>0</v>
          </cell>
          <cell r="N658">
            <v>0</v>
          </cell>
          <cell r="O658">
            <v>0</v>
          </cell>
          <cell r="P658" t="str">
            <v>Air lube</v>
          </cell>
          <cell r="Q658">
            <v>45303</v>
          </cell>
          <cell r="Z658" t="str">
            <v>1000</v>
          </cell>
          <cell r="AI658">
            <v>5</v>
          </cell>
        </row>
        <row r="659">
          <cell r="D659" t="str">
            <v>BWGS034071</v>
          </cell>
          <cell r="I659" t="str">
            <v>B (Below 100% potential spares purchased)</v>
          </cell>
          <cell r="J659">
            <v>45227</v>
          </cell>
          <cell r="K659">
            <v>45227.229166666701</v>
          </cell>
          <cell r="L659">
            <v>46050.747789351903</v>
          </cell>
          <cell r="M659">
            <v>7664</v>
          </cell>
          <cell r="O659">
            <v>7664</v>
          </cell>
          <cell r="P659" t="str">
            <v>XD</v>
          </cell>
          <cell r="Q659">
            <v>45637</v>
          </cell>
          <cell r="V659">
            <v>45637</v>
          </cell>
          <cell r="W659">
            <v>45637</v>
          </cell>
          <cell r="Z659" t="str">
            <v>3336</v>
          </cell>
          <cell r="AE659" t="str">
            <v>3336</v>
          </cell>
          <cell r="AF659" t="str">
            <v>3336</v>
          </cell>
          <cell r="AI659">
            <v>0</v>
          </cell>
        </row>
        <row r="660">
          <cell r="D660" t="str">
            <v>CWGE721104</v>
          </cell>
          <cell r="I660" t="str">
            <v>B (Below 100% potential spares purchased)</v>
          </cell>
          <cell r="J660">
            <v>45295.513888888898</v>
          </cell>
          <cell r="K660">
            <v>45216.229166666701</v>
          </cell>
          <cell r="L660">
            <v>45295.549895833297</v>
          </cell>
          <cell r="M660">
            <v>1</v>
          </cell>
          <cell r="N660">
            <v>0</v>
          </cell>
          <cell r="O660">
            <v>1</v>
          </cell>
          <cell r="P660" t="str">
            <v>Air lube</v>
          </cell>
          <cell r="Q660">
            <v>45295</v>
          </cell>
          <cell r="Z660" t="str">
            <v>0</v>
          </cell>
          <cell r="AI660">
            <v>4</v>
          </cell>
        </row>
        <row r="661">
          <cell r="D661" t="str">
            <v>CWGE561056</v>
          </cell>
          <cell r="I661" t="str">
            <v>B (Below 100% potential spares purchased)</v>
          </cell>
          <cell r="J661">
            <v>45330.725694444402</v>
          </cell>
          <cell r="K661">
            <v>45215.229166666701</v>
          </cell>
          <cell r="L661">
            <v>45331.555729166699</v>
          </cell>
          <cell r="M661">
            <v>1</v>
          </cell>
          <cell r="N661">
            <v>1</v>
          </cell>
          <cell r="O661">
            <v>0</v>
          </cell>
          <cell r="P661" t="str">
            <v>Air lube</v>
          </cell>
          <cell r="Q661">
            <v>45331</v>
          </cell>
          <cell r="Z661" t="str">
            <v>2000</v>
          </cell>
          <cell r="AI661">
            <v>8</v>
          </cell>
        </row>
        <row r="662">
          <cell r="D662" t="str">
            <v>CWGE669753</v>
          </cell>
          <cell r="I662" t="str">
            <v>B (Below 100% potential spares purchased)</v>
          </cell>
          <cell r="J662">
            <v>45238.582638888904</v>
          </cell>
          <cell r="K662">
            <v>45215.229166666701</v>
          </cell>
          <cell r="L662">
            <v>45238.579004629602</v>
          </cell>
          <cell r="M662">
            <v>0</v>
          </cell>
          <cell r="N662">
            <v>0</v>
          </cell>
          <cell r="O662">
            <v>0</v>
          </cell>
          <cell r="P662" t="str">
            <v>Air lube</v>
          </cell>
          <cell r="Q662">
            <v>45238</v>
          </cell>
          <cell r="Z662" t="str">
            <v>1000</v>
          </cell>
          <cell r="AI662">
            <v>6</v>
          </cell>
        </row>
        <row r="663">
          <cell r="D663" t="str">
            <v>SN23TN02939</v>
          </cell>
          <cell r="I663" t="str">
            <v>B (Below 100% potential spares purchased)</v>
          </cell>
          <cell r="J663">
            <v>45408.760416666701</v>
          </cell>
          <cell r="K663">
            <v>45209.229166666701</v>
          </cell>
          <cell r="L663">
            <v>46003.603402777801</v>
          </cell>
          <cell r="M663">
            <v>0</v>
          </cell>
          <cell r="Z663" t="str">
            <v>0</v>
          </cell>
          <cell r="AI663">
            <v>4</v>
          </cell>
        </row>
        <row r="664">
          <cell r="D664" t="str">
            <v>SN23TN02936</v>
          </cell>
          <cell r="I664" t="str">
            <v>B (Below 100% potential spares purchased)</v>
          </cell>
          <cell r="J664">
            <v>45274.775694444397</v>
          </cell>
          <cell r="K664">
            <v>45209.229166666701</v>
          </cell>
          <cell r="L664">
            <v>45275.318587962996</v>
          </cell>
          <cell r="M664">
            <v>0</v>
          </cell>
          <cell r="Z664" t="str">
            <v>1000</v>
          </cell>
          <cell r="AI664">
            <v>8</v>
          </cell>
        </row>
        <row r="665">
          <cell r="D665" t="str">
            <v>BWGC370777</v>
          </cell>
          <cell r="I665" t="str">
            <v>B (Below 100% potential spares purchased)</v>
          </cell>
          <cell r="J665">
            <v>45295.8125</v>
          </cell>
          <cell r="K665">
            <v>45208.229166666701</v>
          </cell>
          <cell r="L665">
            <v>46016.679884259298</v>
          </cell>
          <cell r="M665">
            <v>3478</v>
          </cell>
          <cell r="N665">
            <v>1001</v>
          </cell>
          <cell r="O665">
            <v>2477</v>
          </cell>
          <cell r="P665" t="str">
            <v>XD</v>
          </cell>
          <cell r="Q665">
            <v>46016</v>
          </cell>
          <cell r="V665">
            <v>46016</v>
          </cell>
          <cell r="W665">
            <v>46016</v>
          </cell>
          <cell r="Z665" t="str">
            <v>4000</v>
          </cell>
          <cell r="AE665" t="str">
            <v>4000</v>
          </cell>
          <cell r="AF665" t="str">
            <v>4000</v>
          </cell>
          <cell r="AI665">
            <v>2</v>
          </cell>
        </row>
        <row r="666">
          <cell r="D666" t="str">
            <v>BWGC370765</v>
          </cell>
          <cell r="I666" t="str">
            <v>B (Below 100% potential spares purchased)</v>
          </cell>
          <cell r="J666">
            <v>45667.770833333299</v>
          </cell>
          <cell r="K666">
            <v>45208.229166666701</v>
          </cell>
          <cell r="L666">
            <v>46051.480787036999</v>
          </cell>
          <cell r="M666">
            <v>2200</v>
          </cell>
          <cell r="P666" t="str">
            <v>XD</v>
          </cell>
          <cell r="Q666">
            <v>45834</v>
          </cell>
          <cell r="V666">
            <v>45667</v>
          </cell>
          <cell r="W666">
            <v>45667</v>
          </cell>
          <cell r="Z666" t="str">
            <v>3352</v>
          </cell>
          <cell r="AE666" t="str">
            <v>1802</v>
          </cell>
          <cell r="AF666" t="str">
            <v>1802</v>
          </cell>
          <cell r="AI666">
            <v>1</v>
          </cell>
        </row>
        <row r="667">
          <cell r="D667" t="str">
            <v>BWGC370755</v>
          </cell>
          <cell r="I667" t="str">
            <v>B (Below 100% potential spares purchased)</v>
          </cell>
          <cell r="J667">
            <v>45525.875</v>
          </cell>
          <cell r="K667">
            <v>45208.229166666701</v>
          </cell>
          <cell r="L667">
            <v>46016.584039351903</v>
          </cell>
          <cell r="M667">
            <v>859</v>
          </cell>
          <cell r="N667">
            <v>71</v>
          </cell>
          <cell r="O667">
            <v>536</v>
          </cell>
          <cell r="P667" t="str">
            <v>XD</v>
          </cell>
          <cell r="Q667">
            <v>45525</v>
          </cell>
          <cell r="V667">
            <v>45525</v>
          </cell>
          <cell r="W667">
            <v>45525</v>
          </cell>
          <cell r="Z667" t="str">
            <v>2393</v>
          </cell>
          <cell r="AE667" t="str">
            <v>2393</v>
          </cell>
          <cell r="AF667" t="str">
            <v>1393</v>
          </cell>
          <cell r="AI667">
            <v>1</v>
          </cell>
        </row>
        <row r="668">
          <cell r="D668" t="str">
            <v>BWGS033844</v>
          </cell>
          <cell r="I668" t="str">
            <v>B (Below 100% potential spares purchased)</v>
          </cell>
          <cell r="J668">
            <v>45268.6875</v>
          </cell>
          <cell r="K668">
            <v>45208.229166666701</v>
          </cell>
          <cell r="L668">
            <v>46045.599872685198</v>
          </cell>
          <cell r="M668">
            <v>5786</v>
          </cell>
          <cell r="N668">
            <v>4907</v>
          </cell>
          <cell r="O668">
            <v>879</v>
          </cell>
          <cell r="P668" t="str">
            <v>XD</v>
          </cell>
          <cell r="Q668">
            <v>46045</v>
          </cell>
          <cell r="V668">
            <v>46045</v>
          </cell>
          <cell r="W668">
            <v>46045</v>
          </cell>
          <cell r="Z668" t="str">
            <v>3000</v>
          </cell>
          <cell r="AE668" t="str">
            <v>3000</v>
          </cell>
          <cell r="AF668" t="str">
            <v>4000</v>
          </cell>
          <cell r="AI668">
            <v>8</v>
          </cell>
        </row>
        <row r="669">
          <cell r="D669" t="str">
            <v>B23V0231</v>
          </cell>
          <cell r="I669" t="str">
            <v>P1 - Asset will get commissioned within one year</v>
          </cell>
          <cell r="K669">
            <v>45208.229166666701</v>
          </cell>
        </row>
        <row r="670">
          <cell r="D670" t="str">
            <v>B23V0235</v>
          </cell>
          <cell r="I670" t="str">
            <v>P1 - Asset will get commissioned within one year</v>
          </cell>
          <cell r="K670">
            <v>45208.229166666701</v>
          </cell>
        </row>
        <row r="671">
          <cell r="D671" t="str">
            <v>BWFD163947</v>
          </cell>
          <cell r="I671" t="str">
            <v>B (Below 100% potential spares purchased)</v>
          </cell>
          <cell r="J671">
            <v>45233.8215277778</v>
          </cell>
          <cell r="K671">
            <v>45203.229166666701</v>
          </cell>
          <cell r="L671">
            <v>46008.6797800926</v>
          </cell>
          <cell r="M671">
            <v>2350</v>
          </cell>
          <cell r="P671" t="str">
            <v>Air lube Plus</v>
          </cell>
          <cell r="Q671">
            <v>46008</v>
          </cell>
          <cell r="R671">
            <v>46008</v>
          </cell>
          <cell r="S671">
            <v>46008</v>
          </cell>
          <cell r="T671">
            <v>46008</v>
          </cell>
          <cell r="U671">
            <v>46008</v>
          </cell>
          <cell r="V671">
            <v>45498</v>
          </cell>
          <cell r="W671">
            <v>46008</v>
          </cell>
          <cell r="X671">
            <v>45498</v>
          </cell>
          <cell r="Y671">
            <v>45498</v>
          </cell>
          <cell r="Z671" t="str">
            <v>1500</v>
          </cell>
          <cell r="AA671" t="str">
            <v>750</v>
          </cell>
          <cell r="AB671" t="str">
            <v>750</v>
          </cell>
          <cell r="AC671" t="str">
            <v>750</v>
          </cell>
          <cell r="AD671" t="str">
            <v>750</v>
          </cell>
          <cell r="AE671" t="str">
            <v>850</v>
          </cell>
          <cell r="AF671" t="str">
            <v>1000</v>
          </cell>
          <cell r="AG671" t="str">
            <v>850</v>
          </cell>
          <cell r="AH671" t="str">
            <v>850</v>
          </cell>
          <cell r="AI671">
            <v>4</v>
          </cell>
        </row>
        <row r="672">
          <cell r="D672" t="str">
            <v>BWFC370723</v>
          </cell>
          <cell r="I672" t="str">
            <v>B (Below 100% potential spares purchased)</v>
          </cell>
          <cell r="J672">
            <v>45286.791666666701</v>
          </cell>
          <cell r="K672">
            <v>45203.229166666701</v>
          </cell>
          <cell r="L672">
            <v>46053.549953703703</v>
          </cell>
          <cell r="M672">
            <v>9706</v>
          </cell>
          <cell r="N672">
            <v>5047</v>
          </cell>
          <cell r="O672">
            <v>4659</v>
          </cell>
          <cell r="P672" t="str">
            <v>XD</v>
          </cell>
          <cell r="Q672">
            <v>45981</v>
          </cell>
          <cell r="V672">
            <v>45981</v>
          </cell>
          <cell r="W672">
            <v>45981</v>
          </cell>
          <cell r="Z672" t="str">
            <v>3787</v>
          </cell>
          <cell r="AE672" t="str">
            <v>3787</v>
          </cell>
          <cell r="AF672" t="str">
            <v>3787</v>
          </cell>
          <cell r="AI672">
            <v>3</v>
          </cell>
        </row>
        <row r="673">
          <cell r="D673" t="str">
            <v>BWFD163940</v>
          </cell>
          <cell r="I673" t="str">
            <v>B (Below 100% potential spares purchased)</v>
          </cell>
          <cell r="J673">
            <v>45257.789583333302</v>
          </cell>
          <cell r="K673">
            <v>45199.229166666701</v>
          </cell>
          <cell r="L673">
            <v>46067.494062500002</v>
          </cell>
          <cell r="M673">
            <v>4182</v>
          </cell>
          <cell r="P673" t="str">
            <v>Air lube Plus</v>
          </cell>
          <cell r="Q673">
            <v>46067</v>
          </cell>
          <cell r="R673">
            <v>46067</v>
          </cell>
          <cell r="S673">
            <v>46067</v>
          </cell>
          <cell r="T673">
            <v>46067</v>
          </cell>
          <cell r="U673">
            <v>46067</v>
          </cell>
          <cell r="V673">
            <v>45744</v>
          </cell>
          <cell r="W673">
            <v>46067</v>
          </cell>
          <cell r="X673">
            <v>45744</v>
          </cell>
          <cell r="Y673">
            <v>45744</v>
          </cell>
          <cell r="Z673" t="str">
            <v>750</v>
          </cell>
          <cell r="AA673" t="str">
            <v>750</v>
          </cell>
          <cell r="AB673" t="str">
            <v>750</v>
          </cell>
          <cell r="AC673" t="str">
            <v>750</v>
          </cell>
          <cell r="AD673" t="str">
            <v>750</v>
          </cell>
          <cell r="AE673" t="str">
            <v>500</v>
          </cell>
          <cell r="AF673" t="str">
            <v>1000</v>
          </cell>
          <cell r="AG673" t="str">
            <v>500</v>
          </cell>
          <cell r="AH673" t="str">
            <v>500</v>
          </cell>
          <cell r="AI673">
            <v>4</v>
          </cell>
        </row>
        <row r="674">
          <cell r="D674" t="str">
            <v>BWFC370703</v>
          </cell>
          <cell r="I674" t="str">
            <v>B (Below 100% potential spares purchased)</v>
          </cell>
          <cell r="J674">
            <v>45339.791666666701</v>
          </cell>
          <cell r="K674">
            <v>45198.229166666701</v>
          </cell>
          <cell r="L674">
            <v>46020.670636574097</v>
          </cell>
          <cell r="M674">
            <v>3908</v>
          </cell>
          <cell r="N674">
            <v>1680</v>
          </cell>
          <cell r="O674">
            <v>2228</v>
          </cell>
          <cell r="P674" t="str">
            <v>XD</v>
          </cell>
          <cell r="Q674">
            <v>45812</v>
          </cell>
          <cell r="V674">
            <v>45812</v>
          </cell>
          <cell r="W674">
            <v>45812</v>
          </cell>
          <cell r="Z674" t="str">
            <v>3586</v>
          </cell>
          <cell r="AE674" t="str">
            <v>3586</v>
          </cell>
          <cell r="AF674" t="str">
            <v>3586</v>
          </cell>
          <cell r="AI674">
            <v>2</v>
          </cell>
        </row>
        <row r="675">
          <cell r="D675" t="str">
            <v>BWFC370700</v>
          </cell>
          <cell r="I675" t="str">
            <v>B (Below 100% potential spares purchased)</v>
          </cell>
          <cell r="J675">
            <v>45418.798611111102</v>
          </cell>
          <cell r="K675">
            <v>45198.229166666701</v>
          </cell>
          <cell r="L675">
            <v>46050.754583333299</v>
          </cell>
          <cell r="M675">
            <v>2008</v>
          </cell>
          <cell r="N675">
            <v>201</v>
          </cell>
          <cell r="O675">
            <v>1807</v>
          </cell>
          <cell r="P675" t="str">
            <v>XD</v>
          </cell>
          <cell r="Q675">
            <v>45905</v>
          </cell>
          <cell r="V675">
            <v>45418</v>
          </cell>
          <cell r="W675">
            <v>45418</v>
          </cell>
          <cell r="Z675" t="str">
            <v>3130</v>
          </cell>
          <cell r="AE675" t="str">
            <v>1427</v>
          </cell>
          <cell r="AF675" t="str">
            <v>1427</v>
          </cell>
          <cell r="AI675">
            <v>4</v>
          </cell>
        </row>
        <row r="676">
          <cell r="D676" t="str">
            <v>BWFD163937</v>
          </cell>
          <cell r="I676" t="str">
            <v>B (Below 100% potential spares purchased)</v>
          </cell>
          <cell r="J676">
            <v>45209.884722222203</v>
          </cell>
          <cell r="K676">
            <v>45197.229166666701</v>
          </cell>
          <cell r="L676">
            <v>46006.6393634259</v>
          </cell>
          <cell r="M676">
            <v>1469</v>
          </cell>
          <cell r="P676" t="str">
            <v>Air lube Plus</v>
          </cell>
          <cell r="Q676">
            <v>46006</v>
          </cell>
          <cell r="R676">
            <v>46004</v>
          </cell>
          <cell r="S676">
            <v>46004</v>
          </cell>
          <cell r="T676">
            <v>46004</v>
          </cell>
          <cell r="U676">
            <v>46004</v>
          </cell>
          <cell r="V676">
            <v>46004</v>
          </cell>
          <cell r="W676">
            <v>46004</v>
          </cell>
          <cell r="X676">
            <v>46004</v>
          </cell>
          <cell r="Y676">
            <v>45209</v>
          </cell>
          <cell r="Z676" t="str">
            <v>1500</v>
          </cell>
          <cell r="AA676" t="str">
            <v>750</v>
          </cell>
          <cell r="AB676" t="str">
            <v>500</v>
          </cell>
          <cell r="AC676" t="str">
            <v>750</v>
          </cell>
          <cell r="AD676" t="str">
            <v>750</v>
          </cell>
          <cell r="AE676" t="str">
            <v>1500</v>
          </cell>
          <cell r="AF676" t="str">
            <v>1000</v>
          </cell>
          <cell r="AG676" t="str">
            <v>1500</v>
          </cell>
          <cell r="AH676" t="str">
            <v>1500</v>
          </cell>
          <cell r="AI676">
            <v>10</v>
          </cell>
        </row>
        <row r="677">
          <cell r="D677" t="str">
            <v>BWFC370687</v>
          </cell>
          <cell r="I677" t="str">
            <v>B (Below 100% potential spares purchased)</v>
          </cell>
          <cell r="J677">
            <v>45601.854166666701</v>
          </cell>
          <cell r="K677">
            <v>45197.229166666701</v>
          </cell>
          <cell r="L677">
            <v>46050.894606481503</v>
          </cell>
          <cell r="M677">
            <v>2205</v>
          </cell>
          <cell r="N677">
            <v>375</v>
          </cell>
          <cell r="O677">
            <v>1830</v>
          </cell>
          <cell r="P677" t="str">
            <v>XD</v>
          </cell>
          <cell r="Q677">
            <v>45601</v>
          </cell>
          <cell r="V677">
            <v>45601</v>
          </cell>
          <cell r="W677">
            <v>45601</v>
          </cell>
          <cell r="Z677" t="str">
            <v>796</v>
          </cell>
          <cell r="AE677" t="str">
            <v>796</v>
          </cell>
          <cell r="AF677" t="str">
            <v>796</v>
          </cell>
          <cell r="AI677">
            <v>3</v>
          </cell>
        </row>
        <row r="678">
          <cell r="D678" t="str">
            <v>BWFC370683</v>
          </cell>
          <cell r="I678" t="str">
            <v>B (Below 100% potential spares purchased)</v>
          </cell>
          <cell r="J678">
            <v>45275.854166666701</v>
          </cell>
          <cell r="K678">
            <v>45197.229166666701</v>
          </cell>
          <cell r="L678">
            <v>46050.762094907397</v>
          </cell>
          <cell r="M678">
            <v>2400</v>
          </cell>
          <cell r="N678">
            <v>2280</v>
          </cell>
          <cell r="O678">
            <v>120</v>
          </cell>
          <cell r="P678" t="str">
            <v>XD</v>
          </cell>
          <cell r="Q678">
            <v>45275</v>
          </cell>
          <cell r="V678">
            <v>45275</v>
          </cell>
          <cell r="W678">
            <v>45275</v>
          </cell>
          <cell r="Z678" t="str">
            <v>2200</v>
          </cell>
          <cell r="AE678" t="str">
            <v>1600</v>
          </cell>
          <cell r="AF678" t="str">
            <v>1600</v>
          </cell>
          <cell r="AI678">
            <v>0</v>
          </cell>
        </row>
        <row r="679">
          <cell r="D679" t="str">
            <v>BWFD121755</v>
          </cell>
          <cell r="I679" t="str">
            <v>B (Below 100% potential spares purchased)</v>
          </cell>
          <cell r="J679">
            <v>45213.538194444402</v>
          </cell>
          <cell r="K679">
            <v>45195.229166666701</v>
          </cell>
          <cell r="L679">
            <v>46009.686053240701</v>
          </cell>
          <cell r="M679">
            <v>1450</v>
          </cell>
          <cell r="P679" t="str">
            <v>Air lube Plus</v>
          </cell>
          <cell r="Q679">
            <v>46009</v>
          </cell>
          <cell r="R679">
            <v>46009</v>
          </cell>
          <cell r="S679">
            <v>46009</v>
          </cell>
          <cell r="T679">
            <v>46009</v>
          </cell>
          <cell r="U679">
            <v>46009</v>
          </cell>
          <cell r="V679">
            <v>46009</v>
          </cell>
          <cell r="W679">
            <v>46009</v>
          </cell>
          <cell r="X679">
            <v>46009</v>
          </cell>
          <cell r="Y679">
            <v>45366</v>
          </cell>
          <cell r="Z679" t="str">
            <v>1500</v>
          </cell>
          <cell r="AA679" t="str">
            <v>750</v>
          </cell>
          <cell r="AB679" t="str">
            <v>750</v>
          </cell>
          <cell r="AC679" t="str">
            <v>750</v>
          </cell>
          <cell r="AD679" t="str">
            <v>750</v>
          </cell>
          <cell r="AE679" t="str">
            <v>1000</v>
          </cell>
          <cell r="AF679" t="str">
            <v>1000</v>
          </cell>
          <cell r="AG679" t="str">
            <v>1500</v>
          </cell>
          <cell r="AH679" t="str">
            <v>1500</v>
          </cell>
          <cell r="AI679">
            <v>3</v>
          </cell>
        </row>
        <row r="680">
          <cell r="D680" t="str">
            <v>BWFD163931</v>
          </cell>
          <cell r="I680" t="str">
            <v>B (Below 100% potential spares purchased)</v>
          </cell>
          <cell r="J680">
            <v>45280.574999999997</v>
          </cell>
          <cell r="K680">
            <v>45195.229166666701</v>
          </cell>
          <cell r="L680">
            <v>45993.500462962998</v>
          </cell>
          <cell r="M680">
            <v>1695</v>
          </cell>
          <cell r="P680" t="str">
            <v>Air lube Plus</v>
          </cell>
          <cell r="Q680">
            <v>45622</v>
          </cell>
          <cell r="R680">
            <v>45622</v>
          </cell>
          <cell r="S680">
            <v>45622</v>
          </cell>
          <cell r="T680">
            <v>45622</v>
          </cell>
          <cell r="U680">
            <v>45622</v>
          </cell>
          <cell r="V680">
            <v>45280</v>
          </cell>
          <cell r="W680">
            <v>45280</v>
          </cell>
          <cell r="X680">
            <v>45280</v>
          </cell>
          <cell r="Y680">
            <v>45280</v>
          </cell>
          <cell r="Z680" t="str">
            <v>400</v>
          </cell>
          <cell r="AA680" t="str">
            <v>400</v>
          </cell>
          <cell r="AB680" t="str">
            <v>400</v>
          </cell>
          <cell r="AC680" t="str">
            <v>400</v>
          </cell>
          <cell r="AD680" t="str">
            <v>400</v>
          </cell>
          <cell r="AE680" t="str">
            <v>400</v>
          </cell>
          <cell r="AF680" t="str">
            <v>1000</v>
          </cell>
          <cell r="AG680" t="str">
            <v>400</v>
          </cell>
          <cell r="AH680" t="str">
            <v>400</v>
          </cell>
          <cell r="AI680">
            <v>0</v>
          </cell>
        </row>
        <row r="681">
          <cell r="D681" t="str">
            <v>DWFL361135</v>
          </cell>
          <cell r="I681" t="str">
            <v>B (Below 100% potential spares purchased)</v>
          </cell>
          <cell r="J681">
            <v>45402</v>
          </cell>
          <cell r="K681">
            <v>45195.229166666701</v>
          </cell>
        </row>
        <row r="682">
          <cell r="D682" t="str">
            <v>BWFT631331</v>
          </cell>
          <cell r="I682" t="str">
            <v>P1 - Asset will get commissioned within one year</v>
          </cell>
        </row>
        <row r="683">
          <cell r="D683" t="str">
            <v>BWFS041479</v>
          </cell>
          <cell r="I683" t="str">
            <v>B (Below 100% potential spares purchased)</v>
          </cell>
          <cell r="J683">
            <v>45208</v>
          </cell>
          <cell r="K683">
            <v>45191.229166666701</v>
          </cell>
          <cell r="L683">
            <v>46050.864340277803</v>
          </cell>
          <cell r="M683">
            <v>1954</v>
          </cell>
          <cell r="O683">
            <v>1954</v>
          </cell>
          <cell r="P683" t="str">
            <v>XD</v>
          </cell>
          <cell r="Q683">
            <v>45208</v>
          </cell>
          <cell r="V683">
            <v>45180</v>
          </cell>
          <cell r="W683">
            <v>45180</v>
          </cell>
          <cell r="Z683" t="str">
            <v>2046</v>
          </cell>
          <cell r="AE683" t="str">
            <v>2048</v>
          </cell>
          <cell r="AF683" t="str">
            <v>2048</v>
          </cell>
          <cell r="AI683">
            <v>0</v>
          </cell>
        </row>
        <row r="684">
          <cell r="D684" t="str">
            <v>23900808</v>
          </cell>
          <cell r="I684" t="str">
            <v>B (Below 100% potential spares purchased)</v>
          </cell>
          <cell r="J684">
            <v>45304.583333333299</v>
          </cell>
          <cell r="K684">
            <v>45187.329155092601</v>
          </cell>
          <cell r="L684">
            <v>45304.550034722197</v>
          </cell>
          <cell r="M684">
            <v>0</v>
          </cell>
          <cell r="N684">
            <v>0</v>
          </cell>
          <cell r="O684">
            <v>0</v>
          </cell>
          <cell r="Z684" t="str">
            <v>0</v>
          </cell>
          <cell r="AI684">
            <v>6</v>
          </cell>
        </row>
        <row r="685">
          <cell r="D685" t="str">
            <v>23892608</v>
          </cell>
          <cell r="I685" t="str">
            <v>B (Below 100% potential spares purchased)</v>
          </cell>
          <cell r="J685">
            <v>45205.527777777803</v>
          </cell>
          <cell r="K685">
            <v>45187.333333333299</v>
          </cell>
          <cell r="L685">
            <v>45205.4546064815</v>
          </cell>
          <cell r="M685">
            <v>0</v>
          </cell>
          <cell r="P685" t="str">
            <v>Air lube</v>
          </cell>
          <cell r="Q685">
            <v>45205</v>
          </cell>
          <cell r="Z685" t="str">
            <v>1000</v>
          </cell>
          <cell r="AI685">
            <v>8</v>
          </cell>
        </row>
        <row r="686">
          <cell r="D686" t="str">
            <v>BWED163893</v>
          </cell>
          <cell r="I686" t="str">
            <v>B (Below 100% potential spares purchased)</v>
          </cell>
          <cell r="J686">
            <v>45254.559722222199</v>
          </cell>
          <cell r="K686">
            <v>45182.229166666701</v>
          </cell>
          <cell r="L686">
            <v>46098.502199074101</v>
          </cell>
          <cell r="M686">
            <v>5000</v>
          </cell>
          <cell r="P686" t="str">
            <v>Air lube Plus</v>
          </cell>
          <cell r="Q686">
            <v>46062</v>
          </cell>
          <cell r="R686">
            <v>46062</v>
          </cell>
          <cell r="S686">
            <v>46062</v>
          </cell>
          <cell r="T686">
            <v>46062</v>
          </cell>
          <cell r="U686">
            <v>46062</v>
          </cell>
          <cell r="V686">
            <v>46062</v>
          </cell>
          <cell r="W686">
            <v>46062</v>
          </cell>
          <cell r="X686">
            <v>46062</v>
          </cell>
          <cell r="Y686">
            <v>46062</v>
          </cell>
          <cell r="Z686" t="str">
            <v>1217</v>
          </cell>
          <cell r="AA686" t="str">
            <v>417</v>
          </cell>
          <cell r="AB686" t="str">
            <v>417</v>
          </cell>
          <cell r="AC686" t="str">
            <v>417</v>
          </cell>
          <cell r="AD686" t="str">
            <v>417</v>
          </cell>
          <cell r="AE686" t="str">
            <v>1217</v>
          </cell>
          <cell r="AF686" t="str">
            <v>1000</v>
          </cell>
          <cell r="AG686" t="str">
            <v>1217</v>
          </cell>
          <cell r="AH686" t="str">
            <v>1217</v>
          </cell>
          <cell r="AI686">
            <v>4</v>
          </cell>
        </row>
        <row r="687">
          <cell r="D687" t="str">
            <v>BWED163889</v>
          </cell>
          <cell r="I687" t="str">
            <v>B (Below 100% potential spares purchased)</v>
          </cell>
          <cell r="J687">
            <v>45309.742361111101</v>
          </cell>
          <cell r="K687">
            <v>45182.229166666701</v>
          </cell>
          <cell r="L687">
            <v>46098.513460648202</v>
          </cell>
          <cell r="M687">
            <v>5610</v>
          </cell>
          <cell r="P687" t="str">
            <v>Air lube Plus</v>
          </cell>
          <cell r="Q687">
            <v>46043</v>
          </cell>
          <cell r="R687">
            <v>46043</v>
          </cell>
          <cell r="S687">
            <v>46043</v>
          </cell>
          <cell r="T687">
            <v>46043</v>
          </cell>
          <cell r="U687">
            <v>46043</v>
          </cell>
          <cell r="V687">
            <v>46043</v>
          </cell>
          <cell r="W687">
            <v>46043</v>
          </cell>
          <cell r="X687">
            <v>46043</v>
          </cell>
          <cell r="Y687">
            <v>46043</v>
          </cell>
          <cell r="Z687" t="str">
            <v>1285</v>
          </cell>
          <cell r="AA687" t="str">
            <v>535</v>
          </cell>
          <cell r="AB687" t="str">
            <v>535</v>
          </cell>
          <cell r="AC687" t="str">
            <v>535</v>
          </cell>
          <cell r="AD687" t="str">
            <v>535</v>
          </cell>
          <cell r="AE687" t="str">
            <v>1285</v>
          </cell>
          <cell r="AF687" t="str">
            <v>1000</v>
          </cell>
          <cell r="AG687" t="str">
            <v>1285</v>
          </cell>
          <cell r="AH687" t="str">
            <v>1285</v>
          </cell>
          <cell r="AI687">
            <v>4</v>
          </cell>
        </row>
        <row r="688">
          <cell r="D688" t="str">
            <v>BWED163871</v>
          </cell>
          <cell r="I688" t="str">
            <v>B (Below 100% potential spares purchased)</v>
          </cell>
          <cell r="J688">
            <v>45208.914583333302</v>
          </cell>
          <cell r="K688">
            <v>45166.229166666701</v>
          </cell>
          <cell r="L688">
            <v>45944.830046296302</v>
          </cell>
          <cell r="M688">
            <v>3485</v>
          </cell>
          <cell r="P688" t="str">
            <v>Air lube Plus</v>
          </cell>
          <cell r="Q688">
            <v>45594</v>
          </cell>
          <cell r="R688">
            <v>45594</v>
          </cell>
          <cell r="S688">
            <v>45594</v>
          </cell>
          <cell r="T688">
            <v>45594</v>
          </cell>
          <cell r="U688">
            <v>45594</v>
          </cell>
          <cell r="V688">
            <v>45594</v>
          </cell>
          <cell r="W688">
            <v>45594</v>
          </cell>
          <cell r="X688">
            <v>45594</v>
          </cell>
          <cell r="Y688">
            <v>45594</v>
          </cell>
          <cell r="Z688" t="str">
            <v>50</v>
          </cell>
          <cell r="AA688" t="str">
            <v>50</v>
          </cell>
          <cell r="AB688" t="str">
            <v>50</v>
          </cell>
          <cell r="AC688" t="str">
            <v>50</v>
          </cell>
          <cell r="AD688" t="str">
            <v>50</v>
          </cell>
          <cell r="AE688" t="str">
            <v>50</v>
          </cell>
          <cell r="AF688" t="str">
            <v>1000</v>
          </cell>
          <cell r="AG688" t="str">
            <v>50</v>
          </cell>
          <cell r="AH688" t="str">
            <v>50</v>
          </cell>
          <cell r="AI688">
            <v>2</v>
          </cell>
        </row>
        <row r="689">
          <cell r="D689" t="str">
            <v>BWED163867</v>
          </cell>
          <cell r="I689" t="str">
            <v>B (Below 100% potential spares purchased)</v>
          </cell>
          <cell r="J689">
            <v>45190.893750000003</v>
          </cell>
          <cell r="K689">
            <v>45166.229166666701</v>
          </cell>
          <cell r="L689">
            <v>45966.667523148099</v>
          </cell>
          <cell r="M689">
            <v>3735</v>
          </cell>
          <cell r="P689" t="str">
            <v>Air lube Plus</v>
          </cell>
          <cell r="Q689">
            <v>45594</v>
          </cell>
          <cell r="R689">
            <v>45594</v>
          </cell>
          <cell r="S689">
            <v>45594</v>
          </cell>
          <cell r="T689">
            <v>45594</v>
          </cell>
          <cell r="U689">
            <v>45413</v>
          </cell>
          <cell r="V689">
            <v>45594</v>
          </cell>
          <cell r="Z689" t="str">
            <v>225</v>
          </cell>
          <cell r="AA689" t="str">
            <v>225</v>
          </cell>
          <cell r="AB689" t="str">
            <v>225</v>
          </cell>
          <cell r="AC689" t="str">
            <v>225</v>
          </cell>
          <cell r="AD689" t="str">
            <v>225</v>
          </cell>
          <cell r="AE689" t="str">
            <v>225</v>
          </cell>
          <cell r="AF689" t="str">
            <v>1000</v>
          </cell>
          <cell r="AG689" t="str">
            <v>225</v>
          </cell>
          <cell r="AH689" t="str">
            <v>225</v>
          </cell>
          <cell r="AI689">
            <v>1</v>
          </cell>
        </row>
        <row r="690">
          <cell r="D690" t="str">
            <v>CWEE669569</v>
          </cell>
          <cell r="I690" t="str">
            <v>B (Below 100% potential spares purchased)</v>
          </cell>
          <cell r="J690">
            <v>45175.5222222222</v>
          </cell>
          <cell r="K690">
            <v>45156.229166666701</v>
          </cell>
          <cell r="L690">
            <v>45240.474837962996</v>
          </cell>
          <cell r="M690">
            <v>0</v>
          </cell>
          <cell r="P690" t="str">
            <v>Air lube</v>
          </cell>
          <cell r="Q690">
            <v>45175</v>
          </cell>
          <cell r="Z690" t="str">
            <v>0</v>
          </cell>
          <cell r="AI690">
            <v>4</v>
          </cell>
        </row>
        <row r="691">
          <cell r="D691" t="str">
            <v>CWEE669568</v>
          </cell>
          <cell r="I691" t="str">
            <v>P1 - Asset will get commissioned within one year</v>
          </cell>
          <cell r="K691">
            <v>45156.229166666701</v>
          </cell>
        </row>
        <row r="692">
          <cell r="D692" t="str">
            <v>SN23TN02664</v>
          </cell>
          <cell r="I692" t="str">
            <v>P1 - Asset will get commissioned within one year</v>
          </cell>
          <cell r="K692">
            <v>45155.229166666701</v>
          </cell>
        </row>
        <row r="693">
          <cell r="D693" t="str">
            <v>A23V4416</v>
          </cell>
          <cell r="I693" t="str">
            <v>P1 - Asset will get commissioned within one year</v>
          </cell>
          <cell r="K693">
            <v>45155.229166666701</v>
          </cell>
        </row>
        <row r="694">
          <cell r="D694" t="str">
            <v>BWES033256</v>
          </cell>
          <cell r="I694" t="str">
            <v>B (Below 100% potential spares purchased)</v>
          </cell>
          <cell r="J694">
            <v>45168.75</v>
          </cell>
          <cell r="K694">
            <v>45155.229166666701</v>
          </cell>
          <cell r="L694">
            <v>46049.860625000001</v>
          </cell>
          <cell r="M694">
            <v>9436</v>
          </cell>
          <cell r="N694">
            <v>7549</v>
          </cell>
          <cell r="O694">
            <v>1887</v>
          </cell>
          <cell r="P694" t="str">
            <v>XD</v>
          </cell>
          <cell r="Q694">
            <v>46040</v>
          </cell>
          <cell r="V694">
            <v>46040</v>
          </cell>
          <cell r="W694">
            <v>46040</v>
          </cell>
          <cell r="Z694" t="str">
            <v>3918</v>
          </cell>
          <cell r="AE694" t="str">
            <v>3918</v>
          </cell>
          <cell r="AF694" t="str">
            <v>3918</v>
          </cell>
          <cell r="AI694">
            <v>4</v>
          </cell>
        </row>
        <row r="695">
          <cell r="D695" t="str">
            <v>BWEC370394</v>
          </cell>
          <cell r="I695" t="str">
            <v>B (Below 100% potential spares purchased)</v>
          </cell>
          <cell r="J695">
            <v>45229.75</v>
          </cell>
          <cell r="K695">
            <v>45154.229166666701</v>
          </cell>
          <cell r="L695">
            <v>46053.078275462998</v>
          </cell>
          <cell r="M695">
            <v>9905</v>
          </cell>
          <cell r="N695">
            <v>8716</v>
          </cell>
          <cell r="O695">
            <v>1189</v>
          </cell>
          <cell r="P695" t="str">
            <v>Synthetic</v>
          </cell>
          <cell r="Q695">
            <v>45436</v>
          </cell>
          <cell r="V695">
            <v>45436</v>
          </cell>
          <cell r="W695">
            <v>45768</v>
          </cell>
          <cell r="Z695" t="str">
            <v>2243</v>
          </cell>
          <cell r="AE695" t="str">
            <v>2243</v>
          </cell>
          <cell r="AF695" t="str">
            <v>2971</v>
          </cell>
          <cell r="AI695">
            <v>4</v>
          </cell>
        </row>
        <row r="696">
          <cell r="D696" t="str">
            <v>DWEL153592</v>
          </cell>
          <cell r="I696" t="str">
            <v>B (Below 100% potential spares purchased)</v>
          </cell>
          <cell r="J696">
            <v>45416.798611111102</v>
          </cell>
          <cell r="K696">
            <v>45148.229166666701</v>
          </cell>
          <cell r="L696">
            <v>45486.6150694444</v>
          </cell>
          <cell r="M696">
            <v>0</v>
          </cell>
          <cell r="P696" t="str">
            <v>Air lube</v>
          </cell>
          <cell r="Q696">
            <v>45416</v>
          </cell>
          <cell r="Z696" t="str">
            <v>0</v>
          </cell>
          <cell r="AI696">
            <v>8</v>
          </cell>
        </row>
        <row r="697">
          <cell r="D697" t="str">
            <v>DWEL153591</v>
          </cell>
          <cell r="I697" t="str">
            <v>B (Below 100% potential spares purchased)</v>
          </cell>
          <cell r="J697">
            <v>45853.778472222199</v>
          </cell>
          <cell r="K697">
            <v>45148.229166666701</v>
          </cell>
          <cell r="L697">
            <v>45854.354340277801</v>
          </cell>
          <cell r="M697">
            <v>0</v>
          </cell>
          <cell r="P697" t="str">
            <v>Air lube</v>
          </cell>
          <cell r="Q697">
            <v>45853</v>
          </cell>
          <cell r="Z697" t="str">
            <v>1000</v>
          </cell>
          <cell r="AI697">
            <v>8</v>
          </cell>
        </row>
        <row r="698">
          <cell r="D698" t="str">
            <v>DWEL153590</v>
          </cell>
          <cell r="I698" t="str">
            <v>B (Below 100% potential spares purchased)</v>
          </cell>
          <cell r="J698">
            <v>45308.506944444402</v>
          </cell>
          <cell r="K698">
            <v>45148.229166666701</v>
          </cell>
          <cell r="L698">
            <v>45670.707314814797</v>
          </cell>
          <cell r="M698">
            <v>0</v>
          </cell>
          <cell r="P698" t="str">
            <v>Air lube</v>
          </cell>
          <cell r="Q698">
            <v>45642</v>
          </cell>
          <cell r="Z698" t="str">
            <v>0</v>
          </cell>
          <cell r="AI698">
            <v>6</v>
          </cell>
        </row>
        <row r="699">
          <cell r="D699" t="str">
            <v>DWEL140776</v>
          </cell>
          <cell r="I699" t="str">
            <v>P1 - Asset will get commissioned within one year</v>
          </cell>
          <cell r="J699">
            <v>45237.5180555556</v>
          </cell>
          <cell r="K699">
            <v>45147.229166666701</v>
          </cell>
          <cell r="L699">
            <v>45237.489050925898</v>
          </cell>
          <cell r="M699">
            <v>0</v>
          </cell>
          <cell r="N699">
            <v>0</v>
          </cell>
          <cell r="O699">
            <v>0</v>
          </cell>
          <cell r="P699" t="str">
            <v>Air lube</v>
          </cell>
          <cell r="Q699">
            <v>45237</v>
          </cell>
          <cell r="Z699" t="str">
            <v>1000</v>
          </cell>
          <cell r="AI699">
            <v>8</v>
          </cell>
        </row>
        <row r="700">
          <cell r="D700" t="str">
            <v>DWEL140775</v>
          </cell>
          <cell r="I700" t="str">
            <v>B (Below 100% potential spares purchased)</v>
          </cell>
          <cell r="J700">
            <v>45233.732638888898</v>
          </cell>
          <cell r="K700">
            <v>45147.229166666701</v>
          </cell>
          <cell r="L700">
            <v>45233.729317129597</v>
          </cell>
          <cell r="M700">
            <v>0</v>
          </cell>
          <cell r="N700">
            <v>0</v>
          </cell>
          <cell r="O700">
            <v>0</v>
          </cell>
          <cell r="P700" t="str">
            <v>Air lube</v>
          </cell>
          <cell r="Q700">
            <v>45233</v>
          </cell>
          <cell r="Z700" t="str">
            <v>1000</v>
          </cell>
          <cell r="AI700">
            <v>8</v>
          </cell>
        </row>
        <row r="701">
          <cell r="D701" t="str">
            <v>DWEL140774</v>
          </cell>
          <cell r="I701" t="str">
            <v>B (Below 100% potential spares purchased)</v>
          </cell>
          <cell r="J701">
            <v>45229.523611111101</v>
          </cell>
          <cell r="K701">
            <v>45147.229166666701</v>
          </cell>
          <cell r="L701">
            <v>45229.5018865741</v>
          </cell>
          <cell r="M701">
            <v>0</v>
          </cell>
          <cell r="P701" t="str">
            <v>Air lube</v>
          </cell>
          <cell r="Q701">
            <v>45229</v>
          </cell>
          <cell r="Z701" t="str">
            <v>1000</v>
          </cell>
          <cell r="AI701">
            <v>8</v>
          </cell>
        </row>
        <row r="702">
          <cell r="D702" t="str">
            <v>DWEL140773</v>
          </cell>
          <cell r="I702" t="str">
            <v>B (Below 100% potential spares purchased)</v>
          </cell>
          <cell r="J702">
            <v>45282.789583333302</v>
          </cell>
          <cell r="K702">
            <v>45147.229166666701</v>
          </cell>
          <cell r="L702">
            <v>45283.448310185202</v>
          </cell>
          <cell r="M702">
            <v>0</v>
          </cell>
          <cell r="N702">
            <v>0</v>
          </cell>
          <cell r="O702">
            <v>0</v>
          </cell>
          <cell r="P702" t="str">
            <v>Air lube</v>
          </cell>
          <cell r="Q702">
            <v>45282</v>
          </cell>
          <cell r="Z702" t="str">
            <v>1000</v>
          </cell>
          <cell r="AI702">
            <v>6</v>
          </cell>
        </row>
        <row r="703">
          <cell r="D703" t="str">
            <v>BWDT300066</v>
          </cell>
          <cell r="I703" t="str">
            <v>P1 - Asset will get commissioned within one year</v>
          </cell>
        </row>
        <row r="704">
          <cell r="D704" t="str">
            <v>CWEE212107</v>
          </cell>
          <cell r="I704" t="str">
            <v>B (Below 100% potential spares purchased)</v>
          </cell>
          <cell r="J704">
            <v>45398.483333333301</v>
          </cell>
          <cell r="K704">
            <v>45145.229166666701</v>
          </cell>
          <cell r="L704">
            <v>45401.449131944399</v>
          </cell>
          <cell r="M704">
            <v>0</v>
          </cell>
          <cell r="N704">
            <v>0</v>
          </cell>
          <cell r="O704">
            <v>0</v>
          </cell>
          <cell r="P704" t="str">
            <v>PD</v>
          </cell>
          <cell r="Q704">
            <v>45398</v>
          </cell>
          <cell r="Z704" t="str">
            <v>1000</v>
          </cell>
          <cell r="AI704">
            <v>8</v>
          </cell>
        </row>
        <row r="705">
          <cell r="D705" t="str">
            <v>CWEE212106</v>
          </cell>
          <cell r="I705" t="str">
            <v>P1 - Asset will get commissioned within one year</v>
          </cell>
          <cell r="K705">
            <v>45145.229166666701</v>
          </cell>
        </row>
        <row r="706">
          <cell r="D706" t="str">
            <v>BWEC370334</v>
          </cell>
          <cell r="I706" t="str">
            <v>B (Below 100% potential spares purchased)</v>
          </cell>
          <cell r="J706">
            <v>45177.854166666701</v>
          </cell>
          <cell r="K706">
            <v>45145.229166666701</v>
          </cell>
          <cell r="L706">
            <v>46053.883541666699</v>
          </cell>
          <cell r="M706">
            <v>12484</v>
          </cell>
          <cell r="N706">
            <v>8489</v>
          </cell>
          <cell r="O706">
            <v>3995</v>
          </cell>
          <cell r="P706" t="str">
            <v>Synthetic</v>
          </cell>
          <cell r="Q706">
            <v>45796</v>
          </cell>
          <cell r="V706">
            <v>45796</v>
          </cell>
          <cell r="W706">
            <v>45796</v>
          </cell>
          <cell r="Z706" t="str">
            <v>5030</v>
          </cell>
          <cell r="AE706" t="str">
            <v>3030</v>
          </cell>
          <cell r="AF706" t="str">
            <v>3030</v>
          </cell>
          <cell r="AI706">
            <v>2</v>
          </cell>
        </row>
        <row r="707">
          <cell r="D707" t="str">
            <v>BWEC370314</v>
          </cell>
          <cell r="I707" t="str">
            <v>B (Below 100% potential spares purchased)</v>
          </cell>
          <cell r="J707">
            <v>45308.791666666701</v>
          </cell>
          <cell r="K707">
            <v>45142.229166666701</v>
          </cell>
          <cell r="L707">
            <v>46022.679224537002</v>
          </cell>
          <cell r="M707">
            <v>13108</v>
          </cell>
          <cell r="N707">
            <v>7001</v>
          </cell>
          <cell r="O707">
            <v>5506</v>
          </cell>
          <cell r="P707" t="str">
            <v>XD</v>
          </cell>
          <cell r="Q707">
            <v>45913</v>
          </cell>
          <cell r="V707">
            <v>45913</v>
          </cell>
          <cell r="W707">
            <v>45913</v>
          </cell>
          <cell r="Z707" t="str">
            <v>724</v>
          </cell>
          <cell r="AE707" t="str">
            <v>724</v>
          </cell>
          <cell r="AF707" t="str">
            <v>724</v>
          </cell>
          <cell r="AI707">
            <v>10</v>
          </cell>
        </row>
        <row r="708">
          <cell r="D708" t="str">
            <v>BWEC370313</v>
          </cell>
          <cell r="I708" t="str">
            <v>B (Below 100% potential spares purchased)</v>
          </cell>
          <cell r="J708">
            <v>45567.75</v>
          </cell>
          <cell r="K708">
            <v>45142.229166666701</v>
          </cell>
          <cell r="L708">
            <v>46008.441273148099</v>
          </cell>
          <cell r="M708">
            <v>2464</v>
          </cell>
          <cell r="N708">
            <v>1649</v>
          </cell>
          <cell r="O708">
            <v>815</v>
          </cell>
          <cell r="P708" t="str">
            <v>XD</v>
          </cell>
          <cell r="Q708">
            <v>46008</v>
          </cell>
          <cell r="V708">
            <v>45567</v>
          </cell>
          <cell r="W708">
            <v>46008</v>
          </cell>
          <cell r="Z708" t="str">
            <v>3000</v>
          </cell>
          <cell r="AE708" t="str">
            <v>538</v>
          </cell>
          <cell r="AF708" t="str">
            <v>2000</v>
          </cell>
          <cell r="AI708">
            <v>7</v>
          </cell>
        </row>
        <row r="709">
          <cell r="D709" t="str">
            <v>CWES612611</v>
          </cell>
          <cell r="I709" t="str">
            <v>B (Below 100% potential spares purchased)</v>
          </cell>
          <cell r="J709">
            <v>45506.566666666702</v>
          </cell>
          <cell r="K709">
            <v>45142.229166666701</v>
          </cell>
          <cell r="L709">
            <v>45569.672939814802</v>
          </cell>
          <cell r="M709">
            <v>0</v>
          </cell>
          <cell r="P709" t="str">
            <v>Air lube</v>
          </cell>
          <cell r="Q709">
            <v>45569</v>
          </cell>
          <cell r="Z709" t="str">
            <v>0</v>
          </cell>
          <cell r="AI709">
            <v>8</v>
          </cell>
        </row>
        <row r="710">
          <cell r="D710" t="str">
            <v>CWEE560812</v>
          </cell>
          <cell r="I710" t="str">
            <v>B (Below 100% potential spares purchased)</v>
          </cell>
          <cell r="J710">
            <v>45325.583333333299</v>
          </cell>
          <cell r="K710">
            <v>45141.229166666701</v>
          </cell>
          <cell r="L710">
            <v>45325.545011574097</v>
          </cell>
          <cell r="M710">
            <v>1</v>
          </cell>
          <cell r="N710">
            <v>1</v>
          </cell>
          <cell r="O710">
            <v>0</v>
          </cell>
          <cell r="P710" t="str">
            <v>Air lube</v>
          </cell>
          <cell r="Q710">
            <v>45325</v>
          </cell>
          <cell r="Z710" t="str">
            <v>2000</v>
          </cell>
          <cell r="AI710">
            <v>5</v>
          </cell>
        </row>
        <row r="711">
          <cell r="D711" t="str">
            <v>CWDE677284</v>
          </cell>
          <cell r="I711" t="str">
            <v>B (Below 100% potential spares purchased)</v>
          </cell>
          <cell r="J711">
            <v>45161.746527777803</v>
          </cell>
          <cell r="K711">
            <v>45136.229166666701</v>
          </cell>
          <cell r="L711">
            <v>45162.495891203696</v>
          </cell>
          <cell r="M711">
            <v>0</v>
          </cell>
          <cell r="N711">
            <v>0</v>
          </cell>
          <cell r="O711">
            <v>0</v>
          </cell>
          <cell r="Z711" t="str">
            <v>1000</v>
          </cell>
          <cell r="AI711">
            <v>8</v>
          </cell>
        </row>
        <row r="712">
          <cell r="D712" t="str">
            <v>BWLS031915</v>
          </cell>
          <cell r="I712" t="str">
            <v>B (Below 100% potential spares purchased)</v>
          </cell>
          <cell r="J712">
            <v>45204.749305555597</v>
          </cell>
          <cell r="K712">
            <v>45133.229166666701</v>
          </cell>
          <cell r="L712">
            <v>45933.559907407398</v>
          </cell>
          <cell r="M712">
            <v>1920</v>
          </cell>
          <cell r="P712" t="str">
            <v>Air lube</v>
          </cell>
          <cell r="Q712">
            <v>45570</v>
          </cell>
          <cell r="R712">
            <v>45570</v>
          </cell>
          <cell r="S712">
            <v>45570</v>
          </cell>
          <cell r="T712">
            <v>45570</v>
          </cell>
          <cell r="U712">
            <v>45570</v>
          </cell>
          <cell r="V712">
            <v>45570</v>
          </cell>
          <cell r="W712">
            <v>45570</v>
          </cell>
          <cell r="X712">
            <v>45570</v>
          </cell>
          <cell r="Y712">
            <v>45570</v>
          </cell>
          <cell r="Z712" t="str">
            <v>80</v>
          </cell>
          <cell r="AA712" t="str">
            <v>80</v>
          </cell>
          <cell r="AB712" t="str">
            <v>80</v>
          </cell>
          <cell r="AC712" t="str">
            <v>80</v>
          </cell>
          <cell r="AD712" t="str">
            <v>80</v>
          </cell>
          <cell r="AE712" t="str">
            <v>1080</v>
          </cell>
          <cell r="AF712" t="str">
            <v>1000</v>
          </cell>
          <cell r="AG712" t="str">
            <v>1080</v>
          </cell>
          <cell r="AH712" t="str">
            <v>1580</v>
          </cell>
          <cell r="AI712">
            <v>0</v>
          </cell>
        </row>
        <row r="713">
          <cell r="D713" t="str">
            <v>CWDE700838</v>
          </cell>
          <cell r="I713" t="str">
            <v>B (Below 100% potential spares purchased)</v>
          </cell>
          <cell r="J713">
            <v>45371.752083333296</v>
          </cell>
          <cell r="K713">
            <v>45120.229166666701</v>
          </cell>
          <cell r="L713">
            <v>45371.746631944399</v>
          </cell>
          <cell r="M713">
            <v>0</v>
          </cell>
          <cell r="N713">
            <v>0</v>
          </cell>
          <cell r="O713">
            <v>0</v>
          </cell>
          <cell r="P713" t="str">
            <v>Air lube</v>
          </cell>
          <cell r="Q713">
            <v>45371</v>
          </cell>
          <cell r="Z713" t="str">
            <v>1000</v>
          </cell>
          <cell r="AI713">
            <v>5</v>
          </cell>
        </row>
        <row r="714">
          <cell r="D714" t="str">
            <v>CWDE700837</v>
          </cell>
          <cell r="I714" t="str">
            <v>B (Below 100% potential spares purchased)</v>
          </cell>
          <cell r="J714">
            <v>45146.731249999997</v>
          </cell>
          <cell r="K714">
            <v>45120.229166666701</v>
          </cell>
          <cell r="L714">
            <v>45146.674722222197</v>
          </cell>
          <cell r="M714">
            <v>0</v>
          </cell>
          <cell r="N714">
            <v>0</v>
          </cell>
          <cell r="O714">
            <v>0</v>
          </cell>
          <cell r="Z714" t="str">
            <v>1000</v>
          </cell>
          <cell r="AI714">
            <v>8</v>
          </cell>
        </row>
        <row r="715">
          <cell r="D715" t="str">
            <v>BWDT262167</v>
          </cell>
          <cell r="I715" t="str">
            <v>P1 - Asset will get commissioned within one year</v>
          </cell>
        </row>
        <row r="716">
          <cell r="D716" t="str">
            <v>CWDE669437</v>
          </cell>
          <cell r="I716" t="str">
            <v>B (Below 100% potential spares purchased)</v>
          </cell>
          <cell r="J716">
            <v>45159.510416666701</v>
          </cell>
          <cell r="K716">
            <v>45113.229166666701</v>
          </cell>
          <cell r="L716">
            <v>45405.4671759259</v>
          </cell>
          <cell r="M716">
            <v>1</v>
          </cell>
          <cell r="P716" t="str">
            <v>Air lube</v>
          </cell>
          <cell r="Q716">
            <v>45343</v>
          </cell>
          <cell r="Z716" t="str">
            <v>0</v>
          </cell>
          <cell r="AI716">
            <v>8</v>
          </cell>
        </row>
        <row r="717">
          <cell r="D717" t="str">
            <v>BWCC379950</v>
          </cell>
          <cell r="I717" t="str">
            <v>B (Below 100% potential spares purchased)</v>
          </cell>
          <cell r="J717">
            <v>45257.743750000001</v>
          </cell>
          <cell r="K717">
            <v>45106.229166666701</v>
          </cell>
          <cell r="L717">
            <v>46053.082534722198</v>
          </cell>
          <cell r="M717">
            <v>5402</v>
          </cell>
          <cell r="O717">
            <v>5402</v>
          </cell>
          <cell r="P717" t="str">
            <v>XD</v>
          </cell>
          <cell r="Q717">
            <v>45903</v>
          </cell>
          <cell r="V717">
            <v>45749</v>
          </cell>
          <cell r="W717">
            <v>45749</v>
          </cell>
          <cell r="Z717" t="str">
            <v>2550</v>
          </cell>
          <cell r="AE717" t="str">
            <v>1974</v>
          </cell>
          <cell r="AF717" t="str">
            <v>1974</v>
          </cell>
          <cell r="AI717">
            <v>3</v>
          </cell>
        </row>
        <row r="718">
          <cell r="D718" t="str">
            <v>BWCC379947</v>
          </cell>
          <cell r="I718" t="str">
            <v>B (Below 100% potential spares purchased)</v>
          </cell>
          <cell r="J718">
            <v>45310.8125</v>
          </cell>
          <cell r="K718">
            <v>45106.229166666701</v>
          </cell>
          <cell r="L718">
            <v>46031.6737615741</v>
          </cell>
          <cell r="M718">
            <v>9226</v>
          </cell>
          <cell r="N718">
            <v>2269</v>
          </cell>
          <cell r="O718">
            <v>6956</v>
          </cell>
          <cell r="P718" t="str">
            <v>XD</v>
          </cell>
          <cell r="Q718">
            <v>46031</v>
          </cell>
          <cell r="V718">
            <v>46031</v>
          </cell>
          <cell r="W718">
            <v>45913</v>
          </cell>
          <cell r="Z718" t="str">
            <v>3000</v>
          </cell>
          <cell r="AE718" t="str">
            <v>3000</v>
          </cell>
          <cell r="AF718" t="str">
            <v>1074</v>
          </cell>
          <cell r="AI718">
            <v>8</v>
          </cell>
        </row>
        <row r="719">
          <cell r="D719" t="str">
            <v>CWCE669406</v>
          </cell>
          <cell r="I719" t="str">
            <v>B (Below 100% potential spares purchased)</v>
          </cell>
          <cell r="J719">
            <v>45167.733333333301</v>
          </cell>
          <cell r="K719">
            <v>45105.229166666701</v>
          </cell>
          <cell r="L719">
            <v>45167.7269675926</v>
          </cell>
          <cell r="M719">
            <v>0</v>
          </cell>
          <cell r="N719">
            <v>0</v>
          </cell>
          <cell r="O719">
            <v>0</v>
          </cell>
          <cell r="Z719" t="str">
            <v>1000</v>
          </cell>
          <cell r="AI719">
            <v>8</v>
          </cell>
        </row>
        <row r="720">
          <cell r="D720" t="str">
            <v>CWCE669405</v>
          </cell>
          <cell r="I720" t="str">
            <v>B (Below 100% potential spares purchased)</v>
          </cell>
          <cell r="J720">
            <v>45362.762499999997</v>
          </cell>
          <cell r="K720">
            <v>45105.229166666701</v>
          </cell>
          <cell r="L720">
            <v>45362.7562384259</v>
          </cell>
          <cell r="M720">
            <v>0</v>
          </cell>
          <cell r="P720" t="str">
            <v>Air lube</v>
          </cell>
          <cell r="Q720">
            <v>45362</v>
          </cell>
          <cell r="Z720" t="str">
            <v>1000</v>
          </cell>
          <cell r="AI720">
            <v>8</v>
          </cell>
        </row>
        <row r="721">
          <cell r="D721" t="str">
            <v>DWCL361032</v>
          </cell>
          <cell r="I721" t="str">
            <v>B (Below 100% potential spares purchased)</v>
          </cell>
          <cell r="J721">
            <v>45230.686111111099</v>
          </cell>
          <cell r="K721">
            <v>45105.229166666701</v>
          </cell>
          <cell r="L721">
            <v>45230.674004629604</v>
          </cell>
          <cell r="M721">
            <v>0</v>
          </cell>
          <cell r="N721">
            <v>0</v>
          </cell>
          <cell r="O721">
            <v>0</v>
          </cell>
          <cell r="P721" t="str">
            <v>Air lube</v>
          </cell>
          <cell r="Q721">
            <v>45230</v>
          </cell>
          <cell r="Z721" t="str">
            <v>1000</v>
          </cell>
          <cell r="AI721">
            <v>8</v>
          </cell>
        </row>
        <row r="722">
          <cell r="D722" t="str">
            <v>CWCE620033</v>
          </cell>
          <cell r="I722" t="str">
            <v>B (Below 100% potential spares purchased)</v>
          </cell>
          <cell r="J722">
            <v>45237.630555555603</v>
          </cell>
          <cell r="K722">
            <v>45100.229166666701</v>
          </cell>
          <cell r="L722">
            <v>45803.719398148103</v>
          </cell>
          <cell r="M722">
            <v>0</v>
          </cell>
          <cell r="P722" t="str">
            <v>Air lube</v>
          </cell>
          <cell r="Q722">
            <v>45803</v>
          </cell>
          <cell r="Z722" t="str">
            <v>0</v>
          </cell>
          <cell r="AI722">
            <v>10</v>
          </cell>
        </row>
        <row r="723">
          <cell r="D723" t="str">
            <v>DWCL361016</v>
          </cell>
          <cell r="I723" t="str">
            <v>B (Below 100% potential spares purchased)</v>
          </cell>
          <cell r="J723">
            <v>45225</v>
          </cell>
          <cell r="K723">
            <v>45099.229166666701</v>
          </cell>
          <cell r="L723">
            <v>45226.530567129601</v>
          </cell>
          <cell r="M723">
            <v>0</v>
          </cell>
          <cell r="N723">
            <v>0</v>
          </cell>
          <cell r="O723">
            <v>0</v>
          </cell>
          <cell r="P723" t="str">
            <v>Air lube</v>
          </cell>
          <cell r="Q723">
            <v>45225</v>
          </cell>
          <cell r="Z723" t="str">
            <v>1000</v>
          </cell>
          <cell r="AI723">
            <v>0</v>
          </cell>
        </row>
        <row r="724">
          <cell r="D724" t="str">
            <v>BWCD121690</v>
          </cell>
          <cell r="I724" t="str">
            <v>A (100% potential spares purchased)</v>
          </cell>
          <cell r="J724">
            <v>45115.548611111102</v>
          </cell>
          <cell r="K724">
            <v>45098.229166666701</v>
          </cell>
          <cell r="L724">
            <v>45966.645578703698</v>
          </cell>
          <cell r="M724">
            <v>2240</v>
          </cell>
          <cell r="P724" t="str">
            <v>Air lube Plus</v>
          </cell>
          <cell r="Q724">
            <v>45384</v>
          </cell>
          <cell r="R724">
            <v>45765</v>
          </cell>
          <cell r="S724">
            <v>45765</v>
          </cell>
          <cell r="T724">
            <v>45765</v>
          </cell>
          <cell r="U724">
            <v>45765</v>
          </cell>
          <cell r="V724">
            <v>45765</v>
          </cell>
          <cell r="W724">
            <v>45115</v>
          </cell>
          <cell r="X724">
            <v>45115</v>
          </cell>
          <cell r="Y724">
            <v>45115</v>
          </cell>
          <cell r="Z724" t="str">
            <v>110</v>
          </cell>
          <cell r="AA724" t="str">
            <v>110</v>
          </cell>
          <cell r="AB724" t="str">
            <v>110</v>
          </cell>
          <cell r="AC724" t="str">
            <v>110</v>
          </cell>
          <cell r="AD724" t="str">
            <v>110</v>
          </cell>
          <cell r="AE724" t="str">
            <v>710</v>
          </cell>
          <cell r="AF724" t="str">
            <v>1000</v>
          </cell>
          <cell r="AG724" t="str">
            <v>710</v>
          </cell>
          <cell r="AH724" t="str">
            <v>710</v>
          </cell>
          <cell r="AI724">
            <v>4</v>
          </cell>
        </row>
        <row r="725">
          <cell r="D725" t="str">
            <v>CWCE677177</v>
          </cell>
          <cell r="I725" t="str">
            <v>B (Below 100% potential spares purchased)</v>
          </cell>
          <cell r="J725">
            <v>45633.7368055556</v>
          </cell>
          <cell r="K725">
            <v>45097.229166666701</v>
          </cell>
          <cell r="L725">
            <v>45633.730462963002</v>
          </cell>
          <cell r="M725">
            <v>0</v>
          </cell>
          <cell r="O725">
            <v>0</v>
          </cell>
          <cell r="P725" t="str">
            <v>Air lube</v>
          </cell>
          <cell r="Q725">
            <v>45633</v>
          </cell>
          <cell r="Z725" t="str">
            <v>1000</v>
          </cell>
          <cell r="AI725">
            <v>8</v>
          </cell>
        </row>
        <row r="726">
          <cell r="D726" t="str">
            <v>B23V0801</v>
          </cell>
          <cell r="I726" t="str">
            <v>P1 - Asset will get commissioned within one year</v>
          </cell>
          <cell r="K726">
            <v>45097.229166666701</v>
          </cell>
        </row>
        <row r="727">
          <cell r="D727" t="str">
            <v>B23V0800</v>
          </cell>
          <cell r="I727" t="str">
            <v>P1 - Asset will get commissioned within one year</v>
          </cell>
          <cell r="K727">
            <v>45097.229166666701</v>
          </cell>
        </row>
        <row r="728">
          <cell r="D728" t="str">
            <v>A23V4303</v>
          </cell>
          <cell r="I728" t="str">
            <v>P1 - Asset will get commissioned within one year</v>
          </cell>
          <cell r="K728">
            <v>45097.229166666701</v>
          </cell>
        </row>
        <row r="729">
          <cell r="D729" t="str">
            <v>A23V4288</v>
          </cell>
          <cell r="I729" t="str">
            <v>P1 - Asset will get commissioned within one year</v>
          </cell>
          <cell r="K729">
            <v>45097.229166666701</v>
          </cell>
        </row>
        <row r="730">
          <cell r="D730" t="str">
            <v>B23V2345</v>
          </cell>
          <cell r="I730" t="str">
            <v>P1 - Asset will get commissioned within one year</v>
          </cell>
          <cell r="K730">
            <v>45093.229166666701</v>
          </cell>
        </row>
        <row r="731">
          <cell r="D731" t="str">
            <v>BWCC379823</v>
          </cell>
          <cell r="I731" t="str">
            <v>B (Below 100% potential spares purchased)</v>
          </cell>
          <cell r="J731">
            <v>45146.7409722222</v>
          </cell>
          <cell r="K731">
            <v>45093.229166666701</v>
          </cell>
          <cell r="L731">
            <v>46052.617071759298</v>
          </cell>
          <cell r="M731">
            <v>4060</v>
          </cell>
          <cell r="N731">
            <v>974</v>
          </cell>
          <cell r="O731">
            <v>3086</v>
          </cell>
          <cell r="P731" t="str">
            <v>XD</v>
          </cell>
          <cell r="Q731">
            <v>45908</v>
          </cell>
          <cell r="V731">
            <v>45908</v>
          </cell>
          <cell r="W731">
            <v>45908</v>
          </cell>
          <cell r="Z731" t="str">
            <v>3136</v>
          </cell>
          <cell r="AE731" t="str">
            <v>3136</v>
          </cell>
          <cell r="AF731" t="str">
            <v>3136</v>
          </cell>
          <cell r="AI731">
            <v>6</v>
          </cell>
        </row>
        <row r="732">
          <cell r="D732" t="str">
            <v>BWCC379822</v>
          </cell>
          <cell r="I732" t="str">
            <v>B (Below 100% potential spares purchased)</v>
          </cell>
          <cell r="J732">
            <v>45355.8125</v>
          </cell>
          <cell r="K732">
            <v>45093.229166666701</v>
          </cell>
          <cell r="L732">
            <v>46052.621284722198</v>
          </cell>
          <cell r="M732">
            <v>3410</v>
          </cell>
          <cell r="N732">
            <v>2796</v>
          </cell>
          <cell r="O732">
            <v>614</v>
          </cell>
          <cell r="P732" t="str">
            <v>XD</v>
          </cell>
          <cell r="Q732">
            <v>45804</v>
          </cell>
          <cell r="V732">
            <v>45804</v>
          </cell>
          <cell r="W732">
            <v>46032</v>
          </cell>
          <cell r="Z732" t="str">
            <v>2512</v>
          </cell>
          <cell r="AE732" t="str">
            <v>2512</v>
          </cell>
          <cell r="AF732" t="str">
            <v>3952</v>
          </cell>
          <cell r="AI732">
            <v>6</v>
          </cell>
        </row>
        <row r="733">
          <cell r="D733" t="str">
            <v>SN23TN01242</v>
          </cell>
          <cell r="I733" t="str">
            <v>B (Below 100% potential spares purchased)</v>
          </cell>
          <cell r="J733">
            <v>45160.649305555598</v>
          </cell>
          <cell r="K733">
            <v>45091.229166666701</v>
          </cell>
          <cell r="L733">
            <v>45161.575520833299</v>
          </cell>
          <cell r="M733">
            <v>0</v>
          </cell>
          <cell r="N733">
            <v>0</v>
          </cell>
          <cell r="O733">
            <v>0</v>
          </cell>
          <cell r="Z733" t="str">
            <v>1000</v>
          </cell>
          <cell r="AI733">
            <v>8</v>
          </cell>
        </row>
        <row r="734">
          <cell r="D734" t="str">
            <v>A23V4255</v>
          </cell>
          <cell r="I734" t="str">
            <v>P1 - Asset will get commissioned within one year</v>
          </cell>
          <cell r="K734">
            <v>45091.229166666701</v>
          </cell>
        </row>
        <row r="735">
          <cell r="D735" t="str">
            <v>BWCS032720</v>
          </cell>
          <cell r="I735" t="str">
            <v>B (Below 100% potential spares purchased)</v>
          </cell>
          <cell r="J735">
            <v>45295.8125</v>
          </cell>
          <cell r="K735">
            <v>45090.229166666701</v>
          </cell>
          <cell r="L735">
            <v>46021.561435185198</v>
          </cell>
          <cell r="M735">
            <v>12896</v>
          </cell>
          <cell r="N735">
            <v>4255</v>
          </cell>
          <cell r="O735">
            <v>8638</v>
          </cell>
          <cell r="P735" t="str">
            <v>XD</v>
          </cell>
          <cell r="Q735">
            <v>45965</v>
          </cell>
          <cell r="V735">
            <v>45965</v>
          </cell>
          <cell r="W735">
            <v>45919</v>
          </cell>
          <cell r="Z735" t="str">
            <v>3776</v>
          </cell>
          <cell r="AE735" t="str">
            <v>3776</v>
          </cell>
          <cell r="AF735" t="str">
            <v>2223</v>
          </cell>
          <cell r="AI735">
            <v>4</v>
          </cell>
        </row>
        <row r="736">
          <cell r="D736" t="str">
            <v>CWCE212089</v>
          </cell>
          <cell r="I736" t="str">
            <v>B (Below 100% potential spares purchased)</v>
          </cell>
          <cell r="J736">
            <v>45159.508333333302</v>
          </cell>
          <cell r="K736">
            <v>45089.229166666701</v>
          </cell>
          <cell r="L736">
            <v>45159.490856481498</v>
          </cell>
          <cell r="M736">
            <v>1</v>
          </cell>
          <cell r="N736">
            <v>1</v>
          </cell>
          <cell r="O736">
            <v>0</v>
          </cell>
          <cell r="Z736" t="str">
            <v>0</v>
          </cell>
          <cell r="AI736">
            <v>4</v>
          </cell>
        </row>
        <row r="737">
          <cell r="D737" t="str">
            <v>DWCL153521</v>
          </cell>
          <cell r="I737" t="str">
            <v>B (Below 100% potential spares purchased)</v>
          </cell>
          <cell r="J737">
            <v>45316.574305555601</v>
          </cell>
          <cell r="K737">
            <v>45086.229166666701</v>
          </cell>
          <cell r="L737">
            <v>45650.7112962963</v>
          </cell>
          <cell r="M737">
            <v>0</v>
          </cell>
          <cell r="P737" t="str">
            <v>Air lube</v>
          </cell>
          <cell r="Q737">
            <v>45650</v>
          </cell>
          <cell r="Z737" t="str">
            <v>0</v>
          </cell>
          <cell r="AI737">
            <v>10</v>
          </cell>
        </row>
        <row r="738">
          <cell r="D738" t="str">
            <v>CWCE560645</v>
          </cell>
          <cell r="I738" t="str">
            <v>B (Below 100% potential spares purchased)</v>
          </cell>
          <cell r="J738">
            <v>45234.724305555603</v>
          </cell>
          <cell r="K738">
            <v>45084.229166666701</v>
          </cell>
          <cell r="L738">
            <v>45289.695659722202</v>
          </cell>
          <cell r="M738">
            <v>0</v>
          </cell>
          <cell r="P738" t="str">
            <v>Air lube</v>
          </cell>
          <cell r="Q738">
            <v>45234</v>
          </cell>
          <cell r="Z738" t="str">
            <v>0</v>
          </cell>
          <cell r="AI738">
            <v>5</v>
          </cell>
        </row>
        <row r="739">
          <cell r="D739" t="str">
            <v>BWCS032691</v>
          </cell>
          <cell r="I739" t="str">
            <v>A (100% potential spares purchased)</v>
          </cell>
          <cell r="J739">
            <v>45131.75</v>
          </cell>
          <cell r="K739">
            <v>45084.229166666701</v>
          </cell>
          <cell r="L739">
            <v>46052.537222222199</v>
          </cell>
          <cell r="M739">
            <v>15395</v>
          </cell>
          <cell r="N739">
            <v>7544</v>
          </cell>
          <cell r="O739">
            <v>7851</v>
          </cell>
          <cell r="P739" t="str">
            <v>Synthetic</v>
          </cell>
          <cell r="Q739">
            <v>45775</v>
          </cell>
          <cell r="V739">
            <v>45772</v>
          </cell>
          <cell r="W739">
            <v>45775</v>
          </cell>
          <cell r="Z739" t="str">
            <v>2861</v>
          </cell>
          <cell r="AE739" t="str">
            <v>2861</v>
          </cell>
          <cell r="AF739" t="str">
            <v>2861</v>
          </cell>
          <cell r="AI739">
            <v>8</v>
          </cell>
        </row>
        <row r="740">
          <cell r="D740" t="str">
            <v>CWCE560638</v>
          </cell>
          <cell r="I740" t="str">
            <v>B (Below 100% potential spares purchased)</v>
          </cell>
          <cell r="J740">
            <v>45287</v>
          </cell>
          <cell r="K740">
            <v>45083.229166666701</v>
          </cell>
          <cell r="L740">
            <v>45436.483599537001</v>
          </cell>
          <cell r="M740">
            <v>0</v>
          </cell>
          <cell r="P740" t="str">
            <v>Air lube</v>
          </cell>
          <cell r="Q740">
            <v>45287</v>
          </cell>
          <cell r="Z740" t="str">
            <v>0</v>
          </cell>
          <cell r="AI740">
            <v>9</v>
          </cell>
        </row>
        <row r="741">
          <cell r="D741" t="str">
            <v>CWBE212087</v>
          </cell>
          <cell r="I741" t="str">
            <v>B (Below 100% potential spares purchased)</v>
          </cell>
          <cell r="J741">
            <v>45155.729166666701</v>
          </cell>
          <cell r="K741">
            <v>45082.229166666701</v>
          </cell>
          <cell r="L741">
            <v>45155.755034722199</v>
          </cell>
          <cell r="M741">
            <v>0</v>
          </cell>
          <cell r="N741">
            <v>0</v>
          </cell>
          <cell r="O741">
            <v>0</v>
          </cell>
          <cell r="Z741" t="str">
            <v>1000</v>
          </cell>
          <cell r="AI741">
            <v>8</v>
          </cell>
        </row>
        <row r="742">
          <cell r="D742" t="str">
            <v>BWBC379643</v>
          </cell>
          <cell r="I742" t="str">
            <v>B (Below 100% potential spares purchased)</v>
          </cell>
          <cell r="J742">
            <v>45125.791666666701</v>
          </cell>
          <cell r="K742">
            <v>45079.229166666701</v>
          </cell>
          <cell r="L742">
            <v>46053.071145833303</v>
          </cell>
          <cell r="M742">
            <v>6863</v>
          </cell>
          <cell r="N742">
            <v>4461</v>
          </cell>
          <cell r="O742">
            <v>2402</v>
          </cell>
          <cell r="P742" t="str">
            <v>XD</v>
          </cell>
          <cell r="Q742">
            <v>45966</v>
          </cell>
          <cell r="V742">
            <v>45854</v>
          </cell>
          <cell r="W742">
            <v>45854</v>
          </cell>
          <cell r="Z742" t="str">
            <v>3304</v>
          </cell>
          <cell r="AE742" t="str">
            <v>2410</v>
          </cell>
          <cell r="AF742" t="str">
            <v>2410</v>
          </cell>
          <cell r="AI742">
            <v>8</v>
          </cell>
        </row>
        <row r="743">
          <cell r="D743" t="str">
            <v>BWBD163738</v>
          </cell>
          <cell r="I743" t="str">
            <v>A (100% potential spares purchased)</v>
          </cell>
          <cell r="J743">
            <v>45087.665972222203</v>
          </cell>
          <cell r="K743">
            <v>45078.229166666701</v>
          </cell>
          <cell r="L743">
            <v>45941.519398148099</v>
          </cell>
          <cell r="M743">
            <v>1632</v>
          </cell>
          <cell r="P743" t="str">
            <v>Air lube Plus</v>
          </cell>
          <cell r="Q743">
            <v>45381</v>
          </cell>
          <cell r="R743">
            <v>45381</v>
          </cell>
          <cell r="S743">
            <v>45381</v>
          </cell>
          <cell r="T743">
            <v>45381</v>
          </cell>
          <cell r="U743">
            <v>45381</v>
          </cell>
          <cell r="V743">
            <v>45087</v>
          </cell>
          <cell r="W743">
            <v>45087</v>
          </cell>
          <cell r="X743">
            <v>45087</v>
          </cell>
          <cell r="Y743">
            <v>45087</v>
          </cell>
          <cell r="Z743" t="str">
            <v>204</v>
          </cell>
          <cell r="AA743" t="str">
            <v>204</v>
          </cell>
          <cell r="AB743" t="str">
            <v>204</v>
          </cell>
          <cell r="AC743" t="str">
            <v>204</v>
          </cell>
          <cell r="AD743" t="str">
            <v>204</v>
          </cell>
          <cell r="AE743" t="str">
            <v>204</v>
          </cell>
          <cell r="AF743" t="str">
            <v>1000</v>
          </cell>
          <cell r="AG743" t="str">
            <v>204</v>
          </cell>
          <cell r="AH743" t="str">
            <v>204</v>
          </cell>
          <cell r="AI743">
            <v>0</v>
          </cell>
        </row>
        <row r="744">
          <cell r="D744" t="str">
            <v>CWBM490034</v>
          </cell>
          <cell r="I744" t="str">
            <v>B (Below 100% potential spares purchased)</v>
          </cell>
          <cell r="J744">
            <v>45132.621527777803</v>
          </cell>
          <cell r="K744">
            <v>45079.229166666701</v>
          </cell>
          <cell r="L744">
            <v>45402.613043981502</v>
          </cell>
          <cell r="M744">
            <v>0</v>
          </cell>
          <cell r="P744" t="str">
            <v>Air lube</v>
          </cell>
          <cell r="Q744">
            <v>45401</v>
          </cell>
          <cell r="Z744" t="str">
            <v>0</v>
          </cell>
          <cell r="AI744">
            <v>5</v>
          </cell>
        </row>
        <row r="745">
          <cell r="D745" t="str">
            <v>BWBD163701</v>
          </cell>
          <cell r="I745" t="str">
            <v>A (100% potential spares purchased)</v>
          </cell>
          <cell r="J745">
            <v>45107.661805555603</v>
          </cell>
          <cell r="K745">
            <v>45076.229166666701</v>
          </cell>
          <cell r="L745">
            <v>46009.657800925903</v>
          </cell>
          <cell r="M745">
            <v>4135</v>
          </cell>
          <cell r="P745" t="str">
            <v>Air lube Plus</v>
          </cell>
          <cell r="Q745">
            <v>46009</v>
          </cell>
          <cell r="R745">
            <v>46009</v>
          </cell>
          <cell r="S745">
            <v>46009</v>
          </cell>
          <cell r="T745">
            <v>46009</v>
          </cell>
          <cell r="U745">
            <v>46009</v>
          </cell>
          <cell r="V745">
            <v>46009</v>
          </cell>
          <cell r="W745">
            <v>46009</v>
          </cell>
          <cell r="X745">
            <v>46009</v>
          </cell>
          <cell r="Y745">
            <v>46009</v>
          </cell>
          <cell r="Z745" t="str">
            <v>1500</v>
          </cell>
          <cell r="AA745" t="str">
            <v>750</v>
          </cell>
          <cell r="AB745" t="str">
            <v>750</v>
          </cell>
          <cell r="AC745" t="str">
            <v>750</v>
          </cell>
          <cell r="AD745" t="str">
            <v>750</v>
          </cell>
          <cell r="AE745" t="str">
            <v>1500</v>
          </cell>
          <cell r="AF745" t="str">
            <v>1000</v>
          </cell>
          <cell r="AG745" t="str">
            <v>1500</v>
          </cell>
          <cell r="AH745" t="str">
            <v>1500</v>
          </cell>
          <cell r="AI745">
            <v>2</v>
          </cell>
        </row>
        <row r="746">
          <cell r="D746" t="str">
            <v>BWBT243264</v>
          </cell>
          <cell r="I746" t="str">
            <v>P1 - Asset will get commissioned within one year</v>
          </cell>
        </row>
        <row r="747">
          <cell r="D747" t="str">
            <v>DWBL153513</v>
          </cell>
          <cell r="I747" t="str">
            <v>B (Below 100% potential spares purchased)</v>
          </cell>
          <cell r="J747">
            <v>45192</v>
          </cell>
          <cell r="K747">
            <v>45071.229166666701</v>
          </cell>
          <cell r="L747">
            <v>45314.633391203701</v>
          </cell>
          <cell r="M747">
            <v>0</v>
          </cell>
          <cell r="P747" t="str">
            <v>Air lube</v>
          </cell>
          <cell r="Q747">
            <v>45192</v>
          </cell>
          <cell r="Z747" t="str">
            <v>0</v>
          </cell>
          <cell r="AI747">
            <v>8</v>
          </cell>
        </row>
        <row r="748">
          <cell r="D748" t="str">
            <v>CWBE669280</v>
          </cell>
          <cell r="I748" t="str">
            <v>B (Below 100% potential spares purchased)</v>
          </cell>
          <cell r="J748">
            <v>45164.559722222199</v>
          </cell>
          <cell r="K748">
            <v>45075.229166666701</v>
          </cell>
          <cell r="L748">
            <v>45164.465451388904</v>
          </cell>
          <cell r="M748">
            <v>0</v>
          </cell>
          <cell r="N748">
            <v>0</v>
          </cell>
          <cell r="O748">
            <v>0</v>
          </cell>
          <cell r="Z748" t="str">
            <v>1000</v>
          </cell>
          <cell r="AI748">
            <v>8</v>
          </cell>
        </row>
        <row r="749">
          <cell r="D749" t="str">
            <v>B23V0751</v>
          </cell>
          <cell r="I749" t="str">
            <v>P1 - Asset will get commissioned within one year</v>
          </cell>
          <cell r="K749">
            <v>45069.229166666701</v>
          </cell>
        </row>
        <row r="750">
          <cell r="D750" t="str">
            <v>BWBD163707</v>
          </cell>
          <cell r="I750" t="str">
            <v>A (100% potential spares purchased)</v>
          </cell>
          <cell r="J750">
            <v>45078.753472222197</v>
          </cell>
          <cell r="K750">
            <v>45064.229166666701</v>
          </cell>
          <cell r="L750">
            <v>45966.635856481502</v>
          </cell>
          <cell r="M750">
            <v>1880</v>
          </cell>
          <cell r="P750" t="str">
            <v>Air lube Plus</v>
          </cell>
          <cell r="Q750">
            <v>45173</v>
          </cell>
          <cell r="R750">
            <v>45173</v>
          </cell>
          <cell r="S750">
            <v>45173</v>
          </cell>
          <cell r="T750">
            <v>45173</v>
          </cell>
          <cell r="U750">
            <v>45173</v>
          </cell>
          <cell r="Z750" t="str">
            <v>120</v>
          </cell>
          <cell r="AA750" t="str">
            <v>120</v>
          </cell>
          <cell r="AB750" t="str">
            <v>120</v>
          </cell>
          <cell r="AC750" t="str">
            <v>120</v>
          </cell>
          <cell r="AD750" t="str">
            <v>120</v>
          </cell>
          <cell r="AE750" t="str">
            <v>1120</v>
          </cell>
          <cell r="AF750" t="str">
            <v>1000</v>
          </cell>
          <cell r="AG750" t="str">
            <v>1120</v>
          </cell>
          <cell r="AH750" t="str">
            <v>1120</v>
          </cell>
          <cell r="AI750">
            <v>1</v>
          </cell>
        </row>
        <row r="751">
          <cell r="D751" t="str">
            <v>DWBL352829</v>
          </cell>
          <cell r="I751" t="str">
            <v>B (Below 100% potential spares purchased)</v>
          </cell>
          <cell r="J751">
            <v>45318.618055555598</v>
          </cell>
          <cell r="K751">
            <v>45063.229166666701</v>
          </cell>
          <cell r="L751">
            <v>45318.510706018496</v>
          </cell>
          <cell r="M751">
            <v>0</v>
          </cell>
          <cell r="N751">
            <v>0</v>
          </cell>
          <cell r="O751">
            <v>0</v>
          </cell>
          <cell r="P751" t="str">
            <v>Air lube</v>
          </cell>
          <cell r="Q751">
            <v>45318</v>
          </cell>
          <cell r="Z751" t="str">
            <v>1000</v>
          </cell>
          <cell r="AI751">
            <v>8</v>
          </cell>
        </row>
        <row r="752">
          <cell r="D752" t="str">
            <v>SN23T000729</v>
          </cell>
          <cell r="I752" t="str">
            <v>B (Below 100% potential spares purchased)</v>
          </cell>
          <cell r="J752">
            <v>45132.5222222222</v>
          </cell>
          <cell r="K752">
            <v>45062.229166666701</v>
          </cell>
          <cell r="L752">
            <v>45196.596678240698</v>
          </cell>
          <cell r="M752">
            <v>500</v>
          </cell>
          <cell r="P752" t="str">
            <v>Air lube</v>
          </cell>
          <cell r="Q752">
            <v>45131</v>
          </cell>
          <cell r="Z752" t="str">
            <v>0</v>
          </cell>
          <cell r="AI752">
            <v>14</v>
          </cell>
        </row>
        <row r="753">
          <cell r="D753" t="str">
            <v>BWBD163695</v>
          </cell>
          <cell r="I753" t="str">
            <v>A (100% potential spares purchased)</v>
          </cell>
          <cell r="J753">
            <v>45068.806250000001</v>
          </cell>
          <cell r="K753">
            <v>45058.229166666701</v>
          </cell>
          <cell r="L753">
            <v>45479.552638888897</v>
          </cell>
          <cell r="M753">
            <v>480</v>
          </cell>
          <cell r="P753" t="str">
            <v>Air lube Plus</v>
          </cell>
          <cell r="Q753">
            <v>45329</v>
          </cell>
          <cell r="R753">
            <v>45329</v>
          </cell>
          <cell r="S753">
            <v>45329</v>
          </cell>
          <cell r="T753">
            <v>45597</v>
          </cell>
          <cell r="U753">
            <v>45597</v>
          </cell>
          <cell r="V753">
            <v>45597</v>
          </cell>
          <cell r="Z753" t="str">
            <v>750</v>
          </cell>
          <cell r="AA753" t="str">
            <v>250</v>
          </cell>
          <cell r="AB753" t="str">
            <v>250</v>
          </cell>
          <cell r="AC753" t="str">
            <v>750</v>
          </cell>
          <cell r="AD753" t="str">
            <v>750</v>
          </cell>
          <cell r="AE753" t="str">
            <v>1500</v>
          </cell>
          <cell r="AF753" t="str">
            <v>1000</v>
          </cell>
          <cell r="AG753" t="str">
            <v>1020</v>
          </cell>
          <cell r="AH753" t="str">
            <v>2520</v>
          </cell>
          <cell r="AI753">
            <v>3</v>
          </cell>
        </row>
        <row r="754">
          <cell r="D754" t="str">
            <v>BWLT079030</v>
          </cell>
          <cell r="I754" t="str">
            <v>P1 - Asset will get commissioned within one year</v>
          </cell>
        </row>
        <row r="755">
          <cell r="D755" t="str">
            <v>BWLT078962</v>
          </cell>
          <cell r="I755" t="str">
            <v>P1 - Asset will get commissioned within one year</v>
          </cell>
        </row>
        <row r="756">
          <cell r="D756" t="str">
            <v>SN23T000966</v>
          </cell>
          <cell r="I756" t="str">
            <v>B (Below 100% potential spares purchased)</v>
          </cell>
          <cell r="J756">
            <v>45315.712500000001</v>
          </cell>
          <cell r="K756">
            <v>45055.229166666701</v>
          </cell>
          <cell r="L756">
            <v>45315.710682870398</v>
          </cell>
          <cell r="M756">
            <v>0</v>
          </cell>
          <cell r="N756">
            <v>0</v>
          </cell>
          <cell r="O756">
            <v>0</v>
          </cell>
          <cell r="Z756" t="str">
            <v>1000</v>
          </cell>
          <cell r="AI756">
            <v>8</v>
          </cell>
        </row>
        <row r="757">
          <cell r="D757" t="str">
            <v>BWAD163680</v>
          </cell>
          <cell r="I757" t="str">
            <v>A (100% potential spares purchased)</v>
          </cell>
          <cell r="J757">
            <v>45059.511805555601</v>
          </cell>
          <cell r="K757">
            <v>45045.229166666701</v>
          </cell>
          <cell r="L757">
            <v>46072.686203703699</v>
          </cell>
          <cell r="M757">
            <v>5100</v>
          </cell>
          <cell r="P757" t="str">
            <v>Air lube Plus</v>
          </cell>
          <cell r="Q757">
            <v>46072</v>
          </cell>
          <cell r="R757">
            <v>46072</v>
          </cell>
          <cell r="S757">
            <v>46072</v>
          </cell>
          <cell r="T757">
            <v>46072</v>
          </cell>
          <cell r="U757">
            <v>46072</v>
          </cell>
          <cell r="V757">
            <v>46072</v>
          </cell>
          <cell r="W757">
            <v>46072</v>
          </cell>
          <cell r="X757">
            <v>46072</v>
          </cell>
          <cell r="Y757">
            <v>46072</v>
          </cell>
          <cell r="Z757" t="str">
            <v>1500</v>
          </cell>
          <cell r="AA757" t="str">
            <v>750</v>
          </cell>
          <cell r="AB757" t="str">
            <v>500</v>
          </cell>
          <cell r="AC757" t="str">
            <v>750</v>
          </cell>
          <cell r="AD757" t="str">
            <v>750</v>
          </cell>
          <cell r="AE757" t="str">
            <v>150</v>
          </cell>
          <cell r="AF757" t="str">
            <v>1000</v>
          </cell>
          <cell r="AG757" t="str">
            <v>1500</v>
          </cell>
          <cell r="AH757" t="str">
            <v>3000</v>
          </cell>
          <cell r="AI757">
            <v>7</v>
          </cell>
        </row>
        <row r="758">
          <cell r="D758" t="str">
            <v>BWAD163687</v>
          </cell>
          <cell r="I758" t="str">
            <v>A (100% potential spares purchased)</v>
          </cell>
          <cell r="J758">
            <v>45082.875</v>
          </cell>
          <cell r="K758">
            <v>45045.229166666701</v>
          </cell>
          <cell r="L758">
            <v>46074.5719791667</v>
          </cell>
          <cell r="M758">
            <v>7945</v>
          </cell>
          <cell r="P758" t="str">
            <v>Air lube Plus</v>
          </cell>
          <cell r="Q758">
            <v>46074</v>
          </cell>
          <cell r="R758">
            <v>46074</v>
          </cell>
          <cell r="S758">
            <v>46074</v>
          </cell>
          <cell r="T758">
            <v>46074</v>
          </cell>
          <cell r="U758">
            <v>46074</v>
          </cell>
          <cell r="V758">
            <v>46074</v>
          </cell>
          <cell r="W758">
            <v>46074</v>
          </cell>
          <cell r="X758">
            <v>46074</v>
          </cell>
          <cell r="Y758">
            <v>46074</v>
          </cell>
          <cell r="Z758" t="str">
            <v>1500</v>
          </cell>
          <cell r="AA758" t="str">
            <v>750</v>
          </cell>
          <cell r="AB758" t="str">
            <v>500</v>
          </cell>
          <cell r="AC758" t="str">
            <v>750</v>
          </cell>
          <cell r="AD758" t="str">
            <v>750</v>
          </cell>
          <cell r="AE758" t="str">
            <v>1500</v>
          </cell>
          <cell r="AF758" t="str">
            <v>1000</v>
          </cell>
          <cell r="AG758" t="str">
            <v>1500</v>
          </cell>
          <cell r="AH758" t="str">
            <v>1500</v>
          </cell>
          <cell r="AI758">
            <v>4</v>
          </cell>
        </row>
        <row r="759">
          <cell r="D759" t="str">
            <v>BWLT294065</v>
          </cell>
          <cell r="I759" t="str">
            <v>P1 - Asset will get commissioned within one year</v>
          </cell>
        </row>
        <row r="760">
          <cell r="D760" t="str">
            <v>BWAD163674</v>
          </cell>
          <cell r="I760" t="str">
            <v>A (100% potential spares purchased)</v>
          </cell>
          <cell r="J760">
            <v>45091.788194444402</v>
          </cell>
          <cell r="K760">
            <v>45041.229166666701</v>
          </cell>
          <cell r="L760">
            <v>45947.608530092599</v>
          </cell>
          <cell r="M760">
            <v>4400</v>
          </cell>
          <cell r="P760" t="str">
            <v>Air lube Plus</v>
          </cell>
          <cell r="Q760">
            <v>45947</v>
          </cell>
          <cell r="R760">
            <v>45947</v>
          </cell>
          <cell r="S760">
            <v>45947</v>
          </cell>
          <cell r="T760">
            <v>45947</v>
          </cell>
          <cell r="U760">
            <v>45847</v>
          </cell>
          <cell r="V760">
            <v>45947</v>
          </cell>
          <cell r="W760">
            <v>45091</v>
          </cell>
          <cell r="X760">
            <v>45947</v>
          </cell>
          <cell r="Y760">
            <v>45735</v>
          </cell>
          <cell r="Z760" t="str">
            <v>500</v>
          </cell>
          <cell r="AA760" t="str">
            <v>500</v>
          </cell>
          <cell r="AB760" t="str">
            <v>500</v>
          </cell>
          <cell r="AC760" t="str">
            <v>500</v>
          </cell>
          <cell r="AD760" t="str">
            <v>500</v>
          </cell>
          <cell r="AE760" t="str">
            <v>1500</v>
          </cell>
          <cell r="AF760" t="str">
            <v>1000</v>
          </cell>
          <cell r="AG760" t="str">
            <v>1500</v>
          </cell>
          <cell r="AH760" t="str">
            <v>1500</v>
          </cell>
          <cell r="AI760">
            <v>8</v>
          </cell>
        </row>
        <row r="761">
          <cell r="D761" t="str">
            <v>CWAE669196</v>
          </cell>
          <cell r="I761" t="str">
            <v>P1 - Asset will get commissioned within one year</v>
          </cell>
          <cell r="K761">
            <v>45037.229166666701</v>
          </cell>
        </row>
        <row r="762">
          <cell r="D762" t="str">
            <v>CWAE669195</v>
          </cell>
          <cell r="I762" t="str">
            <v>B (Below 100% potential spares purchased)</v>
          </cell>
          <cell r="J762">
            <v>45072.662499999999</v>
          </cell>
          <cell r="K762">
            <v>45037.229166666701</v>
          </cell>
          <cell r="L762">
            <v>45072.570127314801</v>
          </cell>
          <cell r="M762">
            <v>0</v>
          </cell>
          <cell r="N762">
            <v>0</v>
          </cell>
          <cell r="O762">
            <v>0</v>
          </cell>
          <cell r="Z762" t="str">
            <v>3000</v>
          </cell>
          <cell r="AI762">
            <v>2</v>
          </cell>
        </row>
        <row r="763">
          <cell r="D763" t="str">
            <v>BWLD163608</v>
          </cell>
          <cell r="I763" t="str">
            <v>A (100% potential spares purchased)</v>
          </cell>
          <cell r="J763">
            <v>45063.410416666702</v>
          </cell>
          <cell r="K763">
            <v>45035.229166666701</v>
          </cell>
          <cell r="L763">
            <v>45966.6332175926</v>
          </cell>
          <cell r="M763">
            <v>2275</v>
          </cell>
          <cell r="P763" t="str">
            <v>Air lube Plus</v>
          </cell>
          <cell r="Q763">
            <v>45397</v>
          </cell>
          <cell r="R763">
            <v>45719</v>
          </cell>
          <cell r="S763">
            <v>45719</v>
          </cell>
          <cell r="T763">
            <v>45719</v>
          </cell>
          <cell r="U763">
            <v>45719</v>
          </cell>
          <cell r="V763">
            <v>45478</v>
          </cell>
          <cell r="W763">
            <v>45478</v>
          </cell>
          <cell r="X763">
            <v>45478</v>
          </cell>
          <cell r="Z763" t="str">
            <v>260</v>
          </cell>
          <cell r="AA763" t="str">
            <v>260</v>
          </cell>
          <cell r="AB763" t="str">
            <v>260</v>
          </cell>
          <cell r="AC763" t="str">
            <v>260</v>
          </cell>
          <cell r="AD763" t="str">
            <v>260</v>
          </cell>
          <cell r="AE763" t="str">
            <v>730</v>
          </cell>
          <cell r="AF763" t="str">
            <v>1000</v>
          </cell>
          <cell r="AG763" t="str">
            <v>730</v>
          </cell>
          <cell r="AH763" t="str">
            <v>730</v>
          </cell>
          <cell r="AI763">
            <v>3</v>
          </cell>
        </row>
        <row r="764">
          <cell r="D764" t="str">
            <v>SN23T000645</v>
          </cell>
          <cell r="I764" t="str">
            <v>B (Below 100% potential spares purchased)</v>
          </cell>
          <cell r="J764">
            <v>45267.71875</v>
          </cell>
          <cell r="K764">
            <v>45035.229166666701</v>
          </cell>
          <cell r="L764">
            <v>45267.697164351899</v>
          </cell>
          <cell r="M764">
            <v>0</v>
          </cell>
          <cell r="N764">
            <v>0</v>
          </cell>
          <cell r="O764">
            <v>0</v>
          </cell>
          <cell r="Z764" t="str">
            <v>1000</v>
          </cell>
          <cell r="AI764">
            <v>6</v>
          </cell>
        </row>
        <row r="765">
          <cell r="D765" t="str">
            <v>CWAE669186</v>
          </cell>
          <cell r="I765" t="str">
            <v>B (Below 100% potential spares purchased)</v>
          </cell>
          <cell r="J765">
            <v>45145</v>
          </cell>
          <cell r="K765">
            <v>45035.229166666701</v>
          </cell>
          <cell r="L765">
            <v>45061.722025463001</v>
          </cell>
          <cell r="M765">
            <v>0</v>
          </cell>
          <cell r="N765">
            <v>0</v>
          </cell>
          <cell r="O765">
            <v>0</v>
          </cell>
          <cell r="Z765" t="str">
            <v>1000</v>
          </cell>
          <cell r="AI765">
            <v>4</v>
          </cell>
        </row>
        <row r="766">
          <cell r="D766" t="str">
            <v>CWAE669185</v>
          </cell>
          <cell r="I766" t="str">
            <v>B (Below 100% potential spares purchased)</v>
          </cell>
          <cell r="J766">
            <v>45056.5625</v>
          </cell>
          <cell r="K766">
            <v>45035.229166666701</v>
          </cell>
          <cell r="L766">
            <v>45056.632349537002</v>
          </cell>
          <cell r="M766">
            <v>0</v>
          </cell>
          <cell r="N766">
            <v>0</v>
          </cell>
          <cell r="O766">
            <v>0</v>
          </cell>
          <cell r="Z766" t="str">
            <v>1000</v>
          </cell>
          <cell r="AI766">
            <v>6</v>
          </cell>
        </row>
        <row r="767">
          <cell r="D767" t="str">
            <v>WAS-19244</v>
          </cell>
          <cell r="I767" t="str">
            <v>B (Below 100% potential spares purchased)</v>
          </cell>
          <cell r="J767">
            <v>45077.520833333299</v>
          </cell>
          <cell r="K767">
            <v>45035.229166666701</v>
          </cell>
          <cell r="L767">
            <v>45077.638078703698</v>
          </cell>
          <cell r="M767">
            <v>0</v>
          </cell>
          <cell r="N767">
            <v>0</v>
          </cell>
          <cell r="O767">
            <v>0</v>
          </cell>
          <cell r="AI767">
            <v>2</v>
          </cell>
        </row>
        <row r="768">
          <cell r="D768" t="str">
            <v>BWAS032167</v>
          </cell>
          <cell r="I768" t="str">
            <v>B (Below 100% potential spares purchased)</v>
          </cell>
          <cell r="J768">
            <v>45392.829861111102</v>
          </cell>
          <cell r="K768">
            <v>45033.229166666701</v>
          </cell>
          <cell r="L768">
            <v>46050.842499999999</v>
          </cell>
          <cell r="M768">
            <v>4882</v>
          </cell>
          <cell r="N768">
            <v>1709</v>
          </cell>
          <cell r="O768">
            <v>3173</v>
          </cell>
          <cell r="P768" t="str">
            <v>XD</v>
          </cell>
          <cell r="Q768">
            <v>46019</v>
          </cell>
          <cell r="V768">
            <v>46019</v>
          </cell>
          <cell r="W768">
            <v>46019</v>
          </cell>
          <cell r="Z768" t="str">
            <v>3825</v>
          </cell>
          <cell r="AE768" t="str">
            <v>3825</v>
          </cell>
          <cell r="AF768" t="str">
            <v>3825</v>
          </cell>
          <cell r="AI768">
            <v>6</v>
          </cell>
        </row>
        <row r="769">
          <cell r="D769" t="str">
            <v>BWAD163648</v>
          </cell>
          <cell r="I769" t="str">
            <v>A (100% potential spares purchased)</v>
          </cell>
          <cell r="J769">
            <v>45062.770833333299</v>
          </cell>
          <cell r="K769">
            <v>45029.229166666701</v>
          </cell>
          <cell r="L769">
            <v>46070.5925810185</v>
          </cell>
          <cell r="M769">
            <v>6500</v>
          </cell>
          <cell r="P769" t="str">
            <v>Air lube Plus</v>
          </cell>
          <cell r="Q769">
            <v>46069</v>
          </cell>
          <cell r="R769">
            <v>46069</v>
          </cell>
          <cell r="S769">
            <v>46069</v>
          </cell>
          <cell r="T769">
            <v>46069</v>
          </cell>
          <cell r="U769">
            <v>45948</v>
          </cell>
          <cell r="V769">
            <v>45948</v>
          </cell>
          <cell r="W769">
            <v>45357</v>
          </cell>
          <cell r="X769">
            <v>45357</v>
          </cell>
          <cell r="Y769">
            <v>45948</v>
          </cell>
          <cell r="Z769" t="str">
            <v>500</v>
          </cell>
          <cell r="AA769" t="str">
            <v>500</v>
          </cell>
          <cell r="AB769" t="str">
            <v>500</v>
          </cell>
          <cell r="AC769" t="str">
            <v>500</v>
          </cell>
          <cell r="AD769" t="str">
            <v>500</v>
          </cell>
          <cell r="AE769" t="str">
            <v>1000</v>
          </cell>
          <cell r="AF769" t="str">
            <v>1000</v>
          </cell>
          <cell r="AG769" t="str">
            <v>1000</v>
          </cell>
          <cell r="AH769" t="str">
            <v>2500</v>
          </cell>
          <cell r="AI769">
            <v>10</v>
          </cell>
        </row>
        <row r="770">
          <cell r="D770" t="str">
            <v>DWAL140677</v>
          </cell>
          <cell r="I770" t="str">
            <v>P1 - Asset will get commissioned within one year</v>
          </cell>
          <cell r="K770">
            <v>45026.229166666701</v>
          </cell>
        </row>
        <row r="771">
          <cell r="D771" t="str">
            <v>BWLS032057</v>
          </cell>
          <cell r="I771" t="str">
            <v>B (Below 100% potential spares purchased)</v>
          </cell>
          <cell r="J771">
            <v>45116.333333333299</v>
          </cell>
          <cell r="K771">
            <v>45016.229166666701</v>
          </cell>
          <cell r="L771">
            <v>46052.671759259298</v>
          </cell>
          <cell r="M771">
            <v>13569</v>
          </cell>
          <cell r="N771">
            <v>5970</v>
          </cell>
          <cell r="O771">
            <v>7599</v>
          </cell>
          <cell r="P771" t="str">
            <v>Synthetic</v>
          </cell>
          <cell r="Q771">
            <v>46025</v>
          </cell>
          <cell r="V771">
            <v>46025</v>
          </cell>
          <cell r="W771">
            <v>46025</v>
          </cell>
          <cell r="Z771" t="str">
            <v>5899</v>
          </cell>
          <cell r="AE771" t="str">
            <v>5899</v>
          </cell>
          <cell r="AF771" t="str">
            <v>3899</v>
          </cell>
          <cell r="AI771">
            <v>2</v>
          </cell>
        </row>
        <row r="772">
          <cell r="D772" t="str">
            <v>BWLD231334</v>
          </cell>
          <cell r="I772" t="str">
            <v>A (100% potential spares purchased)</v>
          </cell>
          <cell r="J772">
            <v>45145.655555555597</v>
          </cell>
          <cell r="K772">
            <v>45015.229166666701</v>
          </cell>
          <cell r="L772">
            <v>46078.664571759298</v>
          </cell>
          <cell r="M772">
            <v>5050</v>
          </cell>
          <cell r="P772" t="str">
            <v>Air lube Plus</v>
          </cell>
          <cell r="Q772">
            <v>46078</v>
          </cell>
          <cell r="R772">
            <v>46078</v>
          </cell>
          <cell r="S772">
            <v>46078</v>
          </cell>
          <cell r="T772">
            <v>46078</v>
          </cell>
          <cell r="U772">
            <v>46078</v>
          </cell>
          <cell r="V772">
            <v>46078</v>
          </cell>
          <cell r="W772">
            <v>46078</v>
          </cell>
          <cell r="X772">
            <v>46078</v>
          </cell>
          <cell r="Y772">
            <v>46078</v>
          </cell>
          <cell r="Z772" t="str">
            <v>1500</v>
          </cell>
          <cell r="AA772" t="str">
            <v>750</v>
          </cell>
          <cell r="AB772" t="str">
            <v>500</v>
          </cell>
          <cell r="AC772" t="str">
            <v>750</v>
          </cell>
          <cell r="AD772" t="str">
            <v>750</v>
          </cell>
          <cell r="AE772" t="str">
            <v>1500</v>
          </cell>
          <cell r="AF772" t="str">
            <v>1000</v>
          </cell>
          <cell r="AG772" t="str">
            <v>1500</v>
          </cell>
          <cell r="AH772" t="str">
            <v>3000</v>
          </cell>
          <cell r="AI772">
            <v>8</v>
          </cell>
        </row>
        <row r="773">
          <cell r="D773" t="str">
            <v>BWLD231345</v>
          </cell>
          <cell r="I773" t="str">
            <v>A (100% potential spares purchased)</v>
          </cell>
          <cell r="J773">
            <v>45139.663888888899</v>
          </cell>
          <cell r="K773">
            <v>45015.229166666701</v>
          </cell>
          <cell r="L773">
            <v>46049.520162036999</v>
          </cell>
          <cell r="M773">
            <v>4545</v>
          </cell>
          <cell r="P773" t="str">
            <v>Air lube Plus</v>
          </cell>
          <cell r="Q773">
            <v>45537</v>
          </cell>
          <cell r="R773">
            <v>45769</v>
          </cell>
          <cell r="S773">
            <v>45330</v>
          </cell>
          <cell r="T773">
            <v>45769</v>
          </cell>
          <cell r="U773">
            <v>45769</v>
          </cell>
          <cell r="V773">
            <v>45679</v>
          </cell>
          <cell r="W773">
            <v>45461</v>
          </cell>
          <cell r="X773">
            <v>45461</v>
          </cell>
          <cell r="Y773">
            <v>45679</v>
          </cell>
          <cell r="Z773" t="str">
            <v>500</v>
          </cell>
          <cell r="AA773" t="str">
            <v>500</v>
          </cell>
          <cell r="AB773" t="str">
            <v>500</v>
          </cell>
          <cell r="AC773" t="str">
            <v>500</v>
          </cell>
          <cell r="AD773" t="str">
            <v>500</v>
          </cell>
          <cell r="AE773" t="str">
            <v>1500</v>
          </cell>
          <cell r="AF773" t="str">
            <v>1000</v>
          </cell>
          <cell r="AG773" t="str">
            <v>1500</v>
          </cell>
          <cell r="AH773" t="str">
            <v>3000</v>
          </cell>
          <cell r="AI773">
            <v>8</v>
          </cell>
        </row>
        <row r="774">
          <cell r="D774" t="str">
            <v>BWLS031873</v>
          </cell>
          <cell r="I774" t="str">
            <v>B (Below 100% potential spares purchased)</v>
          </cell>
          <cell r="J774">
            <v>45267.791666666701</v>
          </cell>
          <cell r="K774">
            <v>45015.229166666701</v>
          </cell>
          <cell r="L774">
            <v>46053.063518518502</v>
          </cell>
          <cell r="M774">
            <v>8442</v>
          </cell>
          <cell r="N774">
            <v>2364</v>
          </cell>
          <cell r="O774">
            <v>6078</v>
          </cell>
          <cell r="P774" t="str">
            <v>XD</v>
          </cell>
          <cell r="Q774">
            <v>45744</v>
          </cell>
          <cell r="V774">
            <v>45744</v>
          </cell>
          <cell r="W774">
            <v>45744</v>
          </cell>
          <cell r="Z774" t="str">
            <v>2759</v>
          </cell>
          <cell r="AE774" t="str">
            <v>2759</v>
          </cell>
          <cell r="AF774" t="str">
            <v>2759</v>
          </cell>
          <cell r="AI774">
            <v>6</v>
          </cell>
        </row>
        <row r="775">
          <cell r="D775" t="str">
            <v>BWLS040546</v>
          </cell>
          <cell r="I775" t="str">
            <v>B (Below 100% potential spares purchased)</v>
          </cell>
          <cell r="J775">
            <v>45267.791666666701</v>
          </cell>
          <cell r="K775">
            <v>45015.229166666701</v>
          </cell>
          <cell r="L775">
            <v>46052.624606481499</v>
          </cell>
          <cell r="M775">
            <v>9938</v>
          </cell>
          <cell r="N775">
            <v>2087</v>
          </cell>
          <cell r="O775">
            <v>7851</v>
          </cell>
          <cell r="P775" t="str">
            <v>Synthetic</v>
          </cell>
          <cell r="Q775">
            <v>45796</v>
          </cell>
          <cell r="V775">
            <v>45796</v>
          </cell>
          <cell r="W775">
            <v>45796</v>
          </cell>
          <cell r="Z775" t="str">
            <v>5482</v>
          </cell>
          <cell r="AE775" t="str">
            <v>5482</v>
          </cell>
          <cell r="AF775" t="str">
            <v>2482</v>
          </cell>
          <cell r="AI775">
            <v>1</v>
          </cell>
        </row>
        <row r="776">
          <cell r="D776" t="str">
            <v>SN23T000534</v>
          </cell>
          <cell r="I776" t="str">
            <v>B (Below 100% potential spares purchased)</v>
          </cell>
          <cell r="J776">
            <v>45267.729861111096</v>
          </cell>
          <cell r="K776">
            <v>45015.229166666701</v>
          </cell>
          <cell r="L776">
            <v>45267.697916666701</v>
          </cell>
          <cell r="M776">
            <v>0</v>
          </cell>
          <cell r="Z776" t="str">
            <v>1000</v>
          </cell>
          <cell r="AI776">
            <v>6</v>
          </cell>
        </row>
        <row r="777">
          <cell r="D777" t="str">
            <v>BWLC379048</v>
          </cell>
          <cell r="I777" t="str">
            <v>B (Below 100% potential spares purchased)</v>
          </cell>
          <cell r="J777">
            <v>45267.791666666701</v>
          </cell>
          <cell r="K777">
            <v>45015.229166666701</v>
          </cell>
          <cell r="L777">
            <v>46050.860891203702</v>
          </cell>
          <cell r="M777">
            <v>3211</v>
          </cell>
          <cell r="N777">
            <v>867</v>
          </cell>
          <cell r="O777">
            <v>2344</v>
          </cell>
          <cell r="P777" t="str">
            <v>XD</v>
          </cell>
          <cell r="Q777">
            <v>45267</v>
          </cell>
          <cell r="V777">
            <v>45267</v>
          </cell>
          <cell r="W777">
            <v>45267</v>
          </cell>
          <cell r="Z777" t="str">
            <v>1306</v>
          </cell>
          <cell r="AE777" t="str">
            <v>1305</v>
          </cell>
          <cell r="AF777" t="str">
            <v>1395</v>
          </cell>
          <cell r="AI777">
            <v>2</v>
          </cell>
        </row>
        <row r="778">
          <cell r="D778" t="str">
            <v>23736702</v>
          </cell>
          <cell r="I778" t="str">
            <v>B (Below 100% potential spares purchased)</v>
          </cell>
          <cell r="J778">
            <v>45267.711111111101</v>
          </cell>
          <cell r="K778">
            <v>45015.229166666701</v>
          </cell>
          <cell r="L778">
            <v>45267.699756944399</v>
          </cell>
          <cell r="M778">
            <v>0</v>
          </cell>
          <cell r="N778">
            <v>0</v>
          </cell>
          <cell r="O778">
            <v>0</v>
          </cell>
          <cell r="Z778" t="str">
            <v>0</v>
          </cell>
          <cell r="AI778">
            <v>4</v>
          </cell>
        </row>
        <row r="779">
          <cell r="D779" t="str">
            <v>BWLS032007</v>
          </cell>
          <cell r="I779" t="str">
            <v>B (Below 100% potential spares purchased)</v>
          </cell>
          <cell r="J779">
            <v>45111.833333333299</v>
          </cell>
          <cell r="K779">
            <v>45012.229166666701</v>
          </cell>
          <cell r="L779">
            <v>46038.612638888902</v>
          </cell>
          <cell r="M779">
            <v>9044</v>
          </cell>
          <cell r="N779">
            <v>4947</v>
          </cell>
          <cell r="O779">
            <v>4096</v>
          </cell>
          <cell r="P779" t="str">
            <v>XD</v>
          </cell>
          <cell r="Q779">
            <v>46038</v>
          </cell>
          <cell r="V779">
            <v>46038</v>
          </cell>
          <cell r="W779">
            <v>46038</v>
          </cell>
          <cell r="Z779" t="str">
            <v>4000</v>
          </cell>
          <cell r="AE779" t="str">
            <v>4000</v>
          </cell>
          <cell r="AF779" t="str">
            <v>4000</v>
          </cell>
          <cell r="AI779">
            <v>11</v>
          </cell>
        </row>
        <row r="780">
          <cell r="D780" t="str">
            <v>SN23T000415</v>
          </cell>
          <cell r="I780" t="str">
            <v>B (Below 100% potential spares purchased)</v>
          </cell>
          <cell r="J780">
            <v>45111.802083333299</v>
          </cell>
          <cell r="K780">
            <v>45012.229166666701</v>
          </cell>
          <cell r="L780">
            <v>45835.594618055598</v>
          </cell>
          <cell r="M780">
            <v>0</v>
          </cell>
          <cell r="Z780" t="str">
            <v>0</v>
          </cell>
          <cell r="AI780">
            <v>5</v>
          </cell>
        </row>
        <row r="781">
          <cell r="D781" t="str">
            <v>BWLD163588</v>
          </cell>
          <cell r="I781" t="str">
            <v>A (100% potential spares purchased)</v>
          </cell>
          <cell r="J781">
            <v>45013.224999999999</v>
          </cell>
          <cell r="K781">
            <v>45009.229166666701</v>
          </cell>
          <cell r="L781">
            <v>45966.661493055602</v>
          </cell>
          <cell r="M781">
            <v>1210</v>
          </cell>
          <cell r="P781" t="str">
            <v>Air lube Plus</v>
          </cell>
          <cell r="Q781">
            <v>45308</v>
          </cell>
          <cell r="T781">
            <v>45520</v>
          </cell>
          <cell r="U781">
            <v>45520</v>
          </cell>
          <cell r="Z781" t="str">
            <v>290</v>
          </cell>
          <cell r="AA781" t="str">
            <v>290</v>
          </cell>
          <cell r="AB781" t="str">
            <v>290</v>
          </cell>
          <cell r="AC781" t="str">
            <v>290</v>
          </cell>
          <cell r="AD781" t="str">
            <v>290</v>
          </cell>
          <cell r="AE781" t="str">
            <v>290</v>
          </cell>
          <cell r="AF781" t="str">
            <v>1000</v>
          </cell>
          <cell r="AG781" t="str">
            <v>290</v>
          </cell>
          <cell r="AH781" t="str">
            <v>290</v>
          </cell>
          <cell r="AI781">
            <v>2</v>
          </cell>
        </row>
        <row r="782">
          <cell r="D782" t="str">
            <v>BWLT079022</v>
          </cell>
          <cell r="I782" t="str">
            <v>P1 - Asset will get commissioned within one year</v>
          </cell>
        </row>
        <row r="783">
          <cell r="D783" t="str">
            <v>B23V1622</v>
          </cell>
          <cell r="I783" t="str">
            <v>P1 - Asset will get commissioned within one year</v>
          </cell>
          <cell r="K783">
            <v>45008.229166666701</v>
          </cell>
        </row>
        <row r="784">
          <cell r="D784" t="str">
            <v>B23V0674</v>
          </cell>
          <cell r="I784" t="str">
            <v>P1 - Asset will get commissioned within one year</v>
          </cell>
          <cell r="K784">
            <v>45007.229166666701</v>
          </cell>
        </row>
        <row r="785">
          <cell r="D785" t="str">
            <v>BWLS031931</v>
          </cell>
          <cell r="I785" t="str">
            <v>B (Below 100% potential spares purchased)</v>
          </cell>
          <cell r="J785">
            <v>45140.75</v>
          </cell>
          <cell r="K785">
            <v>45007.229166666701</v>
          </cell>
          <cell r="L785">
            <v>46034.582939814798</v>
          </cell>
          <cell r="M785">
            <v>7138</v>
          </cell>
          <cell r="N785">
            <v>759</v>
          </cell>
          <cell r="O785">
            <v>6379</v>
          </cell>
          <cell r="P785" t="str">
            <v>XD</v>
          </cell>
          <cell r="Q785">
            <v>46004</v>
          </cell>
          <cell r="V785">
            <v>46004</v>
          </cell>
          <cell r="W785">
            <v>46004</v>
          </cell>
          <cell r="Z785" t="str">
            <v>2820</v>
          </cell>
          <cell r="AE785" t="str">
            <v>2820</v>
          </cell>
          <cell r="AF785" t="str">
            <v>3020</v>
          </cell>
          <cell r="AI785">
            <v>5</v>
          </cell>
        </row>
        <row r="786">
          <cell r="D786" t="str">
            <v>CWLE600665</v>
          </cell>
          <cell r="I786" t="str">
            <v>B (Below 100% potential spares purchased)</v>
          </cell>
          <cell r="J786">
            <v>45387.478472222203</v>
          </cell>
          <cell r="K786">
            <v>45006.229166666701</v>
          </cell>
          <cell r="L786">
            <v>45388.763437499998</v>
          </cell>
          <cell r="M786">
            <v>0</v>
          </cell>
          <cell r="N786">
            <v>0</v>
          </cell>
          <cell r="O786">
            <v>0</v>
          </cell>
          <cell r="P786" t="str">
            <v>Air lube</v>
          </cell>
          <cell r="Q786">
            <v>45388</v>
          </cell>
          <cell r="Z786" t="str">
            <v>1000</v>
          </cell>
          <cell r="AI786">
            <v>5</v>
          </cell>
        </row>
        <row r="787">
          <cell r="D787" t="str">
            <v>CWLE600666</v>
          </cell>
          <cell r="I787" t="str">
            <v>B (Below 100% potential spares purchased)</v>
          </cell>
          <cell r="J787">
            <v>45195.633333333302</v>
          </cell>
          <cell r="K787">
            <v>45006.229166666701</v>
          </cell>
          <cell r="L787">
            <v>45475.527685185203</v>
          </cell>
          <cell r="M787">
            <v>0</v>
          </cell>
          <cell r="P787" t="str">
            <v>Air lube</v>
          </cell>
          <cell r="Q787">
            <v>45475</v>
          </cell>
          <cell r="Z787" t="str">
            <v>0</v>
          </cell>
          <cell r="AI787">
            <v>8</v>
          </cell>
        </row>
        <row r="788">
          <cell r="D788" t="str">
            <v>B23V0651</v>
          </cell>
          <cell r="I788" t="str">
            <v>P1 - Asset will get commissioned within one year</v>
          </cell>
          <cell r="K788">
            <v>45005.229166666701</v>
          </cell>
        </row>
        <row r="789">
          <cell r="D789" t="str">
            <v>BWLS031913</v>
          </cell>
          <cell r="I789" t="str">
            <v>B (Below 100% potential spares purchased)</v>
          </cell>
          <cell r="J789">
            <v>45234.75</v>
          </cell>
          <cell r="K789">
            <v>45005.229166666701</v>
          </cell>
          <cell r="L789">
            <v>45940.676886574103</v>
          </cell>
          <cell r="M789">
            <v>8311</v>
          </cell>
          <cell r="N789">
            <v>4670</v>
          </cell>
          <cell r="O789">
            <v>3640</v>
          </cell>
          <cell r="P789" t="str">
            <v>XD</v>
          </cell>
          <cell r="Q789">
            <v>45940</v>
          </cell>
          <cell r="V789">
            <v>45940</v>
          </cell>
          <cell r="W789">
            <v>45940</v>
          </cell>
          <cell r="Z789" t="str">
            <v>4000</v>
          </cell>
          <cell r="AE789" t="str">
            <v>4000</v>
          </cell>
          <cell r="AF789" t="str">
            <v>4000</v>
          </cell>
          <cell r="AI789">
            <v>9</v>
          </cell>
        </row>
        <row r="790">
          <cell r="D790" t="str">
            <v>SN22T005567</v>
          </cell>
          <cell r="I790" t="str">
            <v>P1 - Asset will get commissioned within one year</v>
          </cell>
          <cell r="K790">
            <v>45005.229166666701</v>
          </cell>
        </row>
        <row r="791">
          <cell r="D791" t="str">
            <v>SN23T000425</v>
          </cell>
          <cell r="I791" t="str">
            <v>B (Below 100% potential spares purchased)</v>
          </cell>
          <cell r="J791">
            <v>45140.650694444397</v>
          </cell>
          <cell r="K791">
            <v>45007.229166666701</v>
          </cell>
          <cell r="L791">
            <v>45141.468275462998</v>
          </cell>
          <cell r="M791">
            <v>1</v>
          </cell>
          <cell r="N791">
            <v>0</v>
          </cell>
          <cell r="O791">
            <v>1</v>
          </cell>
          <cell r="P791" t="str">
            <v>XD</v>
          </cell>
          <cell r="Q791">
            <v>45140</v>
          </cell>
          <cell r="Z791" t="str">
            <v>4000</v>
          </cell>
          <cell r="AI791">
            <v>4</v>
          </cell>
        </row>
        <row r="792">
          <cell r="D792" t="str">
            <v>DWLL140640</v>
          </cell>
          <cell r="I792" t="str">
            <v>B (Below 100% potential spares purchased)</v>
          </cell>
          <cell r="J792">
            <v>45199.770833333299</v>
          </cell>
          <cell r="K792">
            <v>45002.229166666701</v>
          </cell>
          <cell r="L792">
            <v>45202.555300925902</v>
          </cell>
          <cell r="M792">
            <v>0</v>
          </cell>
          <cell r="N792">
            <v>0</v>
          </cell>
          <cell r="O792">
            <v>0</v>
          </cell>
          <cell r="P792" t="str">
            <v>Air lube</v>
          </cell>
          <cell r="Q792">
            <v>45201</v>
          </cell>
          <cell r="Z792" t="str">
            <v>1000</v>
          </cell>
          <cell r="AI792">
            <v>4</v>
          </cell>
        </row>
        <row r="793">
          <cell r="D793" t="str">
            <v>DWLL140639</v>
          </cell>
          <cell r="I793" t="str">
            <v>P1 - Asset will get commissioned within one year</v>
          </cell>
          <cell r="K793">
            <v>45002.229166666701</v>
          </cell>
        </row>
        <row r="794">
          <cell r="D794" t="str">
            <v>BWLD163586</v>
          </cell>
          <cell r="I794" t="str">
            <v>A (100% potential spares purchased)</v>
          </cell>
          <cell r="J794">
            <v>45091.802083333299</v>
          </cell>
          <cell r="K794">
            <v>44999.229166666701</v>
          </cell>
          <cell r="L794">
            <v>45941.526504629597</v>
          </cell>
          <cell r="M794">
            <v>5100</v>
          </cell>
          <cell r="P794" t="str">
            <v>Air lube Plus</v>
          </cell>
          <cell r="Q794">
            <v>45432</v>
          </cell>
          <cell r="R794">
            <v>45821</v>
          </cell>
          <cell r="S794">
            <v>45821</v>
          </cell>
          <cell r="T794">
            <v>45821</v>
          </cell>
          <cell r="U794">
            <v>45821</v>
          </cell>
          <cell r="V794">
            <v>45533</v>
          </cell>
          <cell r="W794">
            <v>45533</v>
          </cell>
          <cell r="X794">
            <v>45533</v>
          </cell>
          <cell r="Y794">
            <v>45533</v>
          </cell>
          <cell r="Z794" t="str">
            <v>350</v>
          </cell>
          <cell r="AA794" t="str">
            <v>350</v>
          </cell>
          <cell r="AB794" t="str">
            <v>350</v>
          </cell>
          <cell r="AC794" t="str">
            <v>350</v>
          </cell>
          <cell r="AD794" t="str">
            <v>350</v>
          </cell>
          <cell r="AE794" t="str">
            <v>350</v>
          </cell>
          <cell r="AF794" t="str">
            <v>1000</v>
          </cell>
          <cell r="AG794" t="str">
            <v>350</v>
          </cell>
          <cell r="AH794" t="str">
            <v>350</v>
          </cell>
          <cell r="AI794">
            <v>3</v>
          </cell>
        </row>
        <row r="795">
          <cell r="D795" t="str">
            <v>BWLS031775</v>
          </cell>
          <cell r="I795" t="str">
            <v>B (Below 100% potential spares purchased)</v>
          </cell>
          <cell r="J795">
            <v>45021.452083333301</v>
          </cell>
          <cell r="K795">
            <v>44994.229166666701</v>
          </cell>
          <cell r="L795">
            <v>46053.552627314799</v>
          </cell>
          <cell r="M795">
            <v>14216</v>
          </cell>
          <cell r="N795">
            <v>9240</v>
          </cell>
          <cell r="O795">
            <v>4976</v>
          </cell>
          <cell r="P795" t="str">
            <v>XD</v>
          </cell>
          <cell r="Q795">
            <v>45790</v>
          </cell>
          <cell r="V795">
            <v>45728</v>
          </cell>
          <cell r="W795">
            <v>45668</v>
          </cell>
          <cell r="Z795" t="str">
            <v>2104</v>
          </cell>
          <cell r="AE795" t="str">
            <v>2104</v>
          </cell>
          <cell r="AF795" t="str">
            <v>1230</v>
          </cell>
          <cell r="AI795">
            <v>4</v>
          </cell>
        </row>
        <row r="796">
          <cell r="D796" t="str">
            <v>B23V2149</v>
          </cell>
          <cell r="I796" t="str">
            <v>P1 - Asset will get commissioned within one year</v>
          </cell>
          <cell r="K796">
            <v>44994.229166666701</v>
          </cell>
        </row>
        <row r="797">
          <cell r="D797" t="str">
            <v>SN23T000160</v>
          </cell>
          <cell r="I797" t="str">
            <v>B (Below 100% potential spares purchased)</v>
          </cell>
          <cell r="J797">
            <v>45021.511111111096</v>
          </cell>
          <cell r="K797">
            <v>44994.229166666701</v>
          </cell>
          <cell r="L797">
            <v>45021.394305555601</v>
          </cell>
          <cell r="M797">
            <v>1</v>
          </cell>
          <cell r="N797">
            <v>1</v>
          </cell>
          <cell r="O797">
            <v>0</v>
          </cell>
          <cell r="Z797" t="str">
            <v>4000</v>
          </cell>
          <cell r="AI797">
            <v>8</v>
          </cell>
        </row>
        <row r="798">
          <cell r="D798" t="str">
            <v>CWLE676911</v>
          </cell>
          <cell r="I798" t="str">
            <v>B (Below 100% potential spares purchased)</v>
          </cell>
          <cell r="J798">
            <v>45017.711805555598</v>
          </cell>
          <cell r="K798">
            <v>44994.229166666701</v>
          </cell>
          <cell r="L798">
            <v>45075.505671296298</v>
          </cell>
          <cell r="M798">
            <v>163</v>
          </cell>
          <cell r="P798" t="str">
            <v>Air lube</v>
          </cell>
          <cell r="Q798">
            <v>45075</v>
          </cell>
          <cell r="Z798" t="str">
            <v>0</v>
          </cell>
          <cell r="AI798">
            <v>8</v>
          </cell>
        </row>
        <row r="799">
          <cell r="D799" t="str">
            <v>CWLE669017</v>
          </cell>
          <cell r="I799" t="str">
            <v>B (Below 100% potential spares purchased)</v>
          </cell>
          <cell r="J799">
            <v>45090.506944444402</v>
          </cell>
          <cell r="K799">
            <v>44993.229166666701</v>
          </cell>
          <cell r="L799">
            <v>45090.709108796298</v>
          </cell>
          <cell r="M799">
            <v>0</v>
          </cell>
          <cell r="N799">
            <v>0</v>
          </cell>
          <cell r="O799">
            <v>0</v>
          </cell>
          <cell r="Z799" t="str">
            <v>0</v>
          </cell>
          <cell r="AI799">
            <v>2</v>
          </cell>
        </row>
        <row r="800">
          <cell r="D800" t="str">
            <v>23716901</v>
          </cell>
          <cell r="I800" t="str">
            <v>P1 - Asset will get commissioned within one year</v>
          </cell>
          <cell r="K800">
            <v>44993.229166666701</v>
          </cell>
        </row>
        <row r="801">
          <cell r="D801" t="str">
            <v>BWKS040437</v>
          </cell>
          <cell r="I801" t="str">
            <v>B (Below 100% potential spares purchased)</v>
          </cell>
          <cell r="J801">
            <v>45180.791666666701</v>
          </cell>
          <cell r="K801">
            <v>44993.229166666701</v>
          </cell>
          <cell r="L801">
            <v>45962.717858796299</v>
          </cell>
          <cell r="M801">
            <v>17804</v>
          </cell>
          <cell r="N801">
            <v>8109</v>
          </cell>
          <cell r="O801">
            <v>9694</v>
          </cell>
          <cell r="P801" t="str">
            <v>Synthetic</v>
          </cell>
          <cell r="Q801">
            <v>45962</v>
          </cell>
          <cell r="V801">
            <v>45962</v>
          </cell>
          <cell r="W801">
            <v>45962</v>
          </cell>
          <cell r="Z801" t="str">
            <v>6000</v>
          </cell>
          <cell r="AE801" t="str">
            <v>6000</v>
          </cell>
          <cell r="AF801" t="str">
            <v>4000</v>
          </cell>
          <cell r="AI801">
            <v>4</v>
          </cell>
        </row>
        <row r="802">
          <cell r="D802" t="str">
            <v>BWKC378709</v>
          </cell>
          <cell r="I802" t="str">
            <v>B (Below 100% potential spares purchased)</v>
          </cell>
          <cell r="J802">
            <v>45063</v>
          </cell>
          <cell r="K802">
            <v>44985.229166666701</v>
          </cell>
          <cell r="L802">
            <v>46053.050254629597</v>
          </cell>
          <cell r="M802">
            <v>3560</v>
          </cell>
          <cell r="O802">
            <v>3560</v>
          </cell>
          <cell r="P802" t="str">
            <v>XD</v>
          </cell>
          <cell r="Q802">
            <v>45813</v>
          </cell>
          <cell r="V802">
            <v>45813</v>
          </cell>
          <cell r="W802">
            <v>45813</v>
          </cell>
          <cell r="Z802" t="str">
            <v>2280</v>
          </cell>
          <cell r="AE802" t="str">
            <v>2280</v>
          </cell>
          <cell r="AF802" t="str">
            <v>2312</v>
          </cell>
          <cell r="AI802">
            <v>3</v>
          </cell>
        </row>
        <row r="803">
          <cell r="D803" t="str">
            <v>BWKC378700</v>
          </cell>
          <cell r="I803" t="str">
            <v>B (Below 100% potential spares purchased)</v>
          </cell>
          <cell r="J803">
            <v>45080.5625</v>
          </cell>
          <cell r="K803">
            <v>44985.229166666701</v>
          </cell>
          <cell r="L803">
            <v>46050.8380555556</v>
          </cell>
          <cell r="M803">
            <v>3689</v>
          </cell>
          <cell r="P803" t="str">
            <v>XD</v>
          </cell>
          <cell r="Q803">
            <v>45079</v>
          </cell>
          <cell r="V803">
            <v>45079</v>
          </cell>
          <cell r="W803">
            <v>45079</v>
          </cell>
          <cell r="Z803" t="str">
            <v>711</v>
          </cell>
          <cell r="AE803" t="str">
            <v>2139</v>
          </cell>
          <cell r="AF803" t="str">
            <v>2139</v>
          </cell>
          <cell r="AI803">
            <v>6</v>
          </cell>
        </row>
        <row r="804">
          <cell r="D804" t="str">
            <v>BWKC378694</v>
          </cell>
          <cell r="I804" t="str">
            <v>D (Compressor scrapped/ Company shut)</v>
          </cell>
          <cell r="J804">
            <v>45061.729166666701</v>
          </cell>
          <cell r="K804">
            <v>44985.229166666701</v>
          </cell>
          <cell r="L804">
            <v>46053.887893518498</v>
          </cell>
          <cell r="M804">
            <v>6840</v>
          </cell>
          <cell r="N804">
            <v>6635</v>
          </cell>
          <cell r="O804">
            <v>205</v>
          </cell>
          <cell r="P804" t="str">
            <v>XD</v>
          </cell>
          <cell r="Q804">
            <v>45972</v>
          </cell>
          <cell r="V804">
            <v>45972</v>
          </cell>
          <cell r="W804">
            <v>45972</v>
          </cell>
          <cell r="Z804" t="str">
            <v>1981</v>
          </cell>
          <cell r="AE804" t="str">
            <v>1561</v>
          </cell>
          <cell r="AF804" t="str">
            <v>1981</v>
          </cell>
          <cell r="AI804">
            <v>2</v>
          </cell>
        </row>
        <row r="805">
          <cell r="D805" t="str">
            <v>BWKS031684</v>
          </cell>
          <cell r="I805" t="str">
            <v>B (Below 100% potential spares purchased)</v>
          </cell>
          <cell r="J805">
            <v>45013.520833333299</v>
          </cell>
          <cell r="K805">
            <v>44985.229166666701</v>
          </cell>
          <cell r="L805">
            <v>46072.520578703698</v>
          </cell>
          <cell r="M805">
            <v>13331</v>
          </cell>
          <cell r="N805">
            <v>8799</v>
          </cell>
          <cell r="O805">
            <v>4532</v>
          </cell>
          <cell r="P805" t="str">
            <v>XD</v>
          </cell>
          <cell r="Q805">
            <v>46072</v>
          </cell>
          <cell r="V805">
            <v>46072</v>
          </cell>
          <cell r="W805">
            <v>46072</v>
          </cell>
          <cell r="Z805" t="str">
            <v>4000</v>
          </cell>
          <cell r="AE805" t="str">
            <v>4000</v>
          </cell>
          <cell r="AF805" t="str">
            <v>4000</v>
          </cell>
          <cell r="AI805">
            <v>4</v>
          </cell>
        </row>
        <row r="806">
          <cell r="D806" t="str">
            <v>BWKC378684</v>
          </cell>
          <cell r="I806" t="str">
            <v>B (Below 100% potential spares purchased)</v>
          </cell>
          <cell r="J806">
            <v>45053.390277777798</v>
          </cell>
          <cell r="K806">
            <v>44985.229166666701</v>
          </cell>
          <cell r="L806">
            <v>46053.067349536999</v>
          </cell>
          <cell r="M806">
            <v>4559</v>
          </cell>
          <cell r="O806">
            <v>4559</v>
          </cell>
          <cell r="P806" t="str">
            <v>Synthetic</v>
          </cell>
          <cell r="Q806">
            <v>45762</v>
          </cell>
          <cell r="V806">
            <v>45581</v>
          </cell>
          <cell r="W806">
            <v>45762</v>
          </cell>
          <cell r="Z806" t="str">
            <v>3410</v>
          </cell>
          <cell r="AE806" t="str">
            <v>2902</v>
          </cell>
          <cell r="AF806" t="str">
            <v>3410</v>
          </cell>
          <cell r="AI806">
            <v>2</v>
          </cell>
        </row>
        <row r="807">
          <cell r="D807" t="str">
            <v>BWKD163559</v>
          </cell>
          <cell r="I807" t="str">
            <v>A (100% potential spares purchased)</v>
          </cell>
          <cell r="J807">
            <v>45043.736111111102</v>
          </cell>
          <cell r="K807">
            <v>44984.229166666701</v>
          </cell>
          <cell r="L807">
            <v>45633.602094907401</v>
          </cell>
          <cell r="M807">
            <v>1833</v>
          </cell>
          <cell r="P807" t="str">
            <v>Air lube Plus</v>
          </cell>
          <cell r="Q807">
            <v>45633</v>
          </cell>
          <cell r="R807">
            <v>45402</v>
          </cell>
          <cell r="S807">
            <v>45402</v>
          </cell>
          <cell r="T807">
            <v>45633</v>
          </cell>
          <cell r="V807">
            <v>45474</v>
          </cell>
          <cell r="X807">
            <v>45402</v>
          </cell>
          <cell r="Z807" t="str">
            <v>700</v>
          </cell>
          <cell r="AA807" t="str">
            <v>200</v>
          </cell>
          <cell r="AB807" t="str">
            <v>200</v>
          </cell>
          <cell r="AC807" t="str">
            <v>700</v>
          </cell>
          <cell r="AD807" t="str">
            <v>500</v>
          </cell>
          <cell r="AE807" t="str">
            <v>1327</v>
          </cell>
          <cell r="AF807" t="str">
            <v>1000</v>
          </cell>
          <cell r="AG807" t="str">
            <v>1327</v>
          </cell>
          <cell r="AH807" t="str">
            <v>1327</v>
          </cell>
          <cell r="AI807">
            <v>5</v>
          </cell>
        </row>
        <row r="808">
          <cell r="D808" t="str">
            <v>SN23T000276</v>
          </cell>
          <cell r="I808" t="str">
            <v>B (Below 100% potential spares purchased)</v>
          </cell>
          <cell r="J808">
            <v>45013.522916666698</v>
          </cell>
          <cell r="K808">
            <v>44985.229166666701</v>
          </cell>
          <cell r="L808">
            <v>45013.472847222198</v>
          </cell>
          <cell r="M808">
            <v>1</v>
          </cell>
          <cell r="N808">
            <v>1</v>
          </cell>
          <cell r="O808">
            <v>0</v>
          </cell>
          <cell r="Z808" t="str">
            <v>6000</v>
          </cell>
          <cell r="AI808">
            <v>8</v>
          </cell>
        </row>
        <row r="809">
          <cell r="D809" t="str">
            <v>B23V1595</v>
          </cell>
          <cell r="I809" t="str">
            <v>P1 - Asset will get commissioned within one year</v>
          </cell>
          <cell r="K809">
            <v>44985.229166666701</v>
          </cell>
        </row>
        <row r="810">
          <cell r="D810" t="str">
            <v>CWKS612123</v>
          </cell>
          <cell r="I810" t="str">
            <v>B (Below 100% potential spares purchased)</v>
          </cell>
          <cell r="J810">
            <v>45055.804861111101</v>
          </cell>
          <cell r="K810">
            <v>44984.229166666701</v>
          </cell>
          <cell r="L810">
            <v>45056.590324074103</v>
          </cell>
          <cell r="M810">
            <v>0</v>
          </cell>
          <cell r="N810">
            <v>0</v>
          </cell>
          <cell r="O810">
            <v>0</v>
          </cell>
          <cell r="Z810" t="str">
            <v>1000</v>
          </cell>
          <cell r="AI810">
            <v>4</v>
          </cell>
        </row>
        <row r="811">
          <cell r="D811" t="str">
            <v>CWKE700691</v>
          </cell>
          <cell r="I811" t="str">
            <v>B (Below 100% potential spares purchased)</v>
          </cell>
          <cell r="J811">
            <v>45055.730555555601</v>
          </cell>
          <cell r="K811">
            <v>44980.229166666701</v>
          </cell>
          <cell r="L811">
            <v>45056.599710648101</v>
          </cell>
          <cell r="M811">
            <v>0</v>
          </cell>
          <cell r="N811">
            <v>0</v>
          </cell>
          <cell r="O811">
            <v>0</v>
          </cell>
          <cell r="Z811" t="str">
            <v>1000</v>
          </cell>
          <cell r="AI811">
            <v>6</v>
          </cell>
        </row>
        <row r="812">
          <cell r="D812" t="str">
            <v>DWKL352600</v>
          </cell>
          <cell r="I812" t="str">
            <v>B (Below 100% potential spares purchased)</v>
          </cell>
          <cell r="J812">
            <v>45056.695138888899</v>
          </cell>
          <cell r="K812">
            <v>44979.229166666701</v>
          </cell>
          <cell r="L812">
            <v>45057.714004629597</v>
          </cell>
          <cell r="M812">
            <v>0</v>
          </cell>
          <cell r="N812">
            <v>0</v>
          </cell>
          <cell r="O812">
            <v>0</v>
          </cell>
          <cell r="Z812" t="str">
            <v>1000</v>
          </cell>
          <cell r="AI812">
            <v>8</v>
          </cell>
        </row>
        <row r="813">
          <cell r="D813" t="str">
            <v>DWKL340276</v>
          </cell>
          <cell r="I813" t="str">
            <v>B (Below 100% potential spares purchased)</v>
          </cell>
          <cell r="J813">
            <v>45077.5</v>
          </cell>
          <cell r="K813">
            <v>44979.229166666701</v>
          </cell>
          <cell r="L813">
            <v>45077.625254629602</v>
          </cell>
          <cell r="M813">
            <v>0</v>
          </cell>
          <cell r="N813">
            <v>0</v>
          </cell>
          <cell r="O813">
            <v>0</v>
          </cell>
          <cell r="P813" t="str">
            <v>Air lube</v>
          </cell>
          <cell r="Q813">
            <v>45077</v>
          </cell>
          <cell r="Z813" t="str">
            <v>0</v>
          </cell>
          <cell r="AI813">
            <v>2</v>
          </cell>
        </row>
        <row r="814">
          <cell r="D814" t="str">
            <v>BWKD163543</v>
          </cell>
          <cell r="I814" t="str">
            <v>A (100% potential spares purchased)</v>
          </cell>
          <cell r="J814">
            <v>45005.722222222197</v>
          </cell>
          <cell r="K814">
            <v>44977.229166666701</v>
          </cell>
          <cell r="L814">
            <v>45966.610983796301</v>
          </cell>
          <cell r="M814">
            <v>4800</v>
          </cell>
          <cell r="P814" t="str">
            <v>Air lube Plus</v>
          </cell>
          <cell r="Q814">
            <v>45954</v>
          </cell>
          <cell r="R814">
            <v>45954</v>
          </cell>
          <cell r="S814">
            <v>45954</v>
          </cell>
          <cell r="T814">
            <v>45954</v>
          </cell>
          <cell r="U814">
            <v>45954</v>
          </cell>
          <cell r="V814">
            <v>45954</v>
          </cell>
          <cell r="W814">
            <v>45954</v>
          </cell>
          <cell r="X814">
            <v>45954</v>
          </cell>
          <cell r="Y814">
            <v>45954</v>
          </cell>
          <cell r="Z814" t="str">
            <v>1475</v>
          </cell>
          <cell r="AA814" t="str">
            <v>725</v>
          </cell>
          <cell r="AB814" t="str">
            <v>725</v>
          </cell>
          <cell r="AC814" t="str">
            <v>725</v>
          </cell>
          <cell r="AD814" t="str">
            <v>725</v>
          </cell>
          <cell r="AE814" t="str">
            <v>1475</v>
          </cell>
          <cell r="AF814" t="str">
            <v>1000</v>
          </cell>
          <cell r="AG814" t="str">
            <v>1475</v>
          </cell>
          <cell r="AH814" t="str">
            <v>1475</v>
          </cell>
          <cell r="AI814">
            <v>2</v>
          </cell>
        </row>
        <row r="815">
          <cell r="D815" t="str">
            <v>B23V2103</v>
          </cell>
          <cell r="I815" t="str">
            <v>P1 - Asset will get commissioned within one year</v>
          </cell>
          <cell r="K815">
            <v>44974.229166666701</v>
          </cell>
        </row>
        <row r="816">
          <cell r="D816" t="str">
            <v>23716401</v>
          </cell>
          <cell r="I816" t="str">
            <v>B (Below 100% potential spares purchased)</v>
          </cell>
          <cell r="J816">
            <v>45061.642361111102</v>
          </cell>
          <cell r="K816">
            <v>44974.229166666701</v>
          </cell>
          <cell r="L816">
            <v>45061.751875000002</v>
          </cell>
          <cell r="M816">
            <v>0</v>
          </cell>
          <cell r="N816">
            <v>0</v>
          </cell>
          <cell r="O816">
            <v>0</v>
          </cell>
          <cell r="Z816" t="str">
            <v>1000</v>
          </cell>
          <cell r="AI816">
            <v>4</v>
          </cell>
        </row>
        <row r="817">
          <cell r="D817" t="str">
            <v>BWKS040406</v>
          </cell>
          <cell r="I817" t="str">
            <v>B (Below 100% potential spares purchased)</v>
          </cell>
          <cell r="J817">
            <v>45061.729166666701</v>
          </cell>
          <cell r="K817">
            <v>44974.229166666701</v>
          </cell>
          <cell r="L817">
            <v>46053.037777777798</v>
          </cell>
          <cell r="M817">
            <v>9096</v>
          </cell>
          <cell r="N817">
            <v>7368</v>
          </cell>
          <cell r="O817">
            <v>1728</v>
          </cell>
          <cell r="P817" t="str">
            <v>XD</v>
          </cell>
          <cell r="Q817">
            <v>45726</v>
          </cell>
          <cell r="V817">
            <v>45726</v>
          </cell>
          <cell r="W817">
            <v>45726</v>
          </cell>
          <cell r="Z817" t="str">
            <v>3076</v>
          </cell>
          <cell r="AE817" t="str">
            <v>3076</v>
          </cell>
          <cell r="AF817" t="str">
            <v>3076</v>
          </cell>
          <cell r="AI817">
            <v>4</v>
          </cell>
        </row>
        <row r="818">
          <cell r="D818" t="str">
            <v>CWKE560154</v>
          </cell>
          <cell r="I818" t="str">
            <v>B (Below 100% potential spares purchased)</v>
          </cell>
          <cell r="J818">
            <v>45159.579861111102</v>
          </cell>
          <cell r="K818">
            <v>44972.229166666701</v>
          </cell>
          <cell r="L818">
            <v>45161.5868402778</v>
          </cell>
          <cell r="M818">
            <v>0</v>
          </cell>
          <cell r="N818">
            <v>0</v>
          </cell>
          <cell r="O818">
            <v>0</v>
          </cell>
          <cell r="P818" t="str">
            <v>Air lube</v>
          </cell>
          <cell r="Q818">
            <v>45160</v>
          </cell>
          <cell r="Z818" t="str">
            <v>1000</v>
          </cell>
          <cell r="AI818">
            <v>4</v>
          </cell>
        </row>
        <row r="819">
          <cell r="D819" t="str">
            <v>CWKE560153</v>
          </cell>
          <cell r="I819" t="str">
            <v>B (Below 100% potential spares purchased)</v>
          </cell>
          <cell r="J819">
            <v>45022.618055555598</v>
          </cell>
          <cell r="K819">
            <v>44972.229166666701</v>
          </cell>
          <cell r="L819">
            <v>46031.708518518499</v>
          </cell>
          <cell r="M819">
            <v>0</v>
          </cell>
          <cell r="P819" t="str">
            <v>Air lube</v>
          </cell>
          <cell r="Z819" t="str">
            <v>0</v>
          </cell>
          <cell r="AI819">
            <v>4</v>
          </cell>
        </row>
        <row r="820">
          <cell r="D820" t="str">
            <v>CWKE212042</v>
          </cell>
          <cell r="I820" t="str">
            <v>B (Below 100% potential spares purchased)</v>
          </cell>
          <cell r="J820">
            <v>45056.545138888898</v>
          </cell>
          <cell r="K820">
            <v>44971.229166666701</v>
          </cell>
          <cell r="L820">
            <v>45204.679085648102</v>
          </cell>
          <cell r="M820">
            <v>0</v>
          </cell>
          <cell r="P820" t="str">
            <v>Air lube</v>
          </cell>
          <cell r="Q820">
            <v>45056</v>
          </cell>
          <cell r="Z820" t="str">
            <v>0</v>
          </cell>
          <cell r="AI820">
            <v>5</v>
          </cell>
        </row>
        <row r="821">
          <cell r="D821" t="str">
            <v>BWJT078737</v>
          </cell>
          <cell r="I821" t="str">
            <v>P1 - Asset will get commissioned within one year</v>
          </cell>
        </row>
        <row r="822">
          <cell r="D822" t="str">
            <v>BWJT078546</v>
          </cell>
          <cell r="I822" t="str">
            <v>P1 - Asset will get commissioned within one year</v>
          </cell>
        </row>
        <row r="823">
          <cell r="D823" t="str">
            <v>CWKE710747</v>
          </cell>
          <cell r="I823" t="str">
            <v>B (Below 100% potential spares purchased)</v>
          </cell>
          <cell r="J823">
            <v>45259.774305555598</v>
          </cell>
          <cell r="K823">
            <v>44967.229166666701</v>
          </cell>
          <cell r="L823">
            <v>45460.586226851898</v>
          </cell>
          <cell r="M823">
            <v>0</v>
          </cell>
          <cell r="P823" t="str">
            <v>Air lube</v>
          </cell>
          <cell r="Q823">
            <v>45481</v>
          </cell>
          <cell r="Z823" t="str">
            <v>0</v>
          </cell>
          <cell r="AI823">
            <v>9</v>
          </cell>
        </row>
        <row r="824">
          <cell r="D824" t="str">
            <v>BWKD163512</v>
          </cell>
          <cell r="I824" t="str">
            <v>A (100% potential spares purchased)</v>
          </cell>
          <cell r="J824">
            <v>45005.71875</v>
          </cell>
          <cell r="K824">
            <v>44966.229166666701</v>
          </cell>
          <cell r="L824">
            <v>45966.5870138889</v>
          </cell>
          <cell r="M824">
            <v>3135</v>
          </cell>
          <cell r="P824" t="str">
            <v>Air lube Plus</v>
          </cell>
          <cell r="Q824">
            <v>45954</v>
          </cell>
          <cell r="R824">
            <v>45954</v>
          </cell>
          <cell r="S824">
            <v>45954</v>
          </cell>
          <cell r="T824">
            <v>45954</v>
          </cell>
          <cell r="U824">
            <v>45954</v>
          </cell>
          <cell r="V824">
            <v>45954</v>
          </cell>
          <cell r="W824">
            <v>45954</v>
          </cell>
          <cell r="X824">
            <v>45954</v>
          </cell>
          <cell r="Y824">
            <v>45954</v>
          </cell>
          <cell r="Z824" t="str">
            <v>1455</v>
          </cell>
          <cell r="AA824" t="str">
            <v>705</v>
          </cell>
          <cell r="AB824" t="str">
            <v>705</v>
          </cell>
          <cell r="AC824" t="str">
            <v>705</v>
          </cell>
          <cell r="AD824" t="str">
            <v>705</v>
          </cell>
          <cell r="AE824" t="str">
            <v>1455</v>
          </cell>
          <cell r="AF824" t="str">
            <v>1000</v>
          </cell>
          <cell r="AG824" t="str">
            <v>1455</v>
          </cell>
          <cell r="AH824" t="str">
            <v>1455</v>
          </cell>
          <cell r="AI824">
            <v>4</v>
          </cell>
        </row>
        <row r="825">
          <cell r="D825" t="str">
            <v>BWJD163502</v>
          </cell>
          <cell r="I825" t="str">
            <v>A (100% potential spares purchased)</v>
          </cell>
          <cell r="J825">
            <v>44988.9</v>
          </cell>
          <cell r="K825">
            <v>44966.229166666701</v>
          </cell>
          <cell r="L825">
            <v>46053.503541666701</v>
          </cell>
          <cell r="M825">
            <v>1655</v>
          </cell>
          <cell r="P825" t="str">
            <v>Air lube Plus</v>
          </cell>
          <cell r="Q825">
            <v>46052</v>
          </cell>
          <cell r="R825">
            <v>46052</v>
          </cell>
          <cell r="S825">
            <v>46052</v>
          </cell>
          <cell r="T825">
            <v>46052</v>
          </cell>
          <cell r="U825">
            <v>46052</v>
          </cell>
          <cell r="V825">
            <v>46052</v>
          </cell>
          <cell r="W825">
            <v>46052</v>
          </cell>
          <cell r="X825">
            <v>46052</v>
          </cell>
          <cell r="Y825">
            <v>46052</v>
          </cell>
          <cell r="Z825" t="str">
            <v>1500</v>
          </cell>
          <cell r="AA825" t="str">
            <v>750</v>
          </cell>
          <cell r="AB825" t="str">
            <v>500</v>
          </cell>
          <cell r="AC825" t="str">
            <v>750</v>
          </cell>
          <cell r="AD825" t="str">
            <v>750</v>
          </cell>
          <cell r="AE825" t="str">
            <v>1500</v>
          </cell>
          <cell r="AF825" t="str">
            <v>1000</v>
          </cell>
          <cell r="AG825" t="str">
            <v>1500</v>
          </cell>
          <cell r="AH825" t="str">
            <v>3000</v>
          </cell>
          <cell r="AI825">
            <v>4</v>
          </cell>
        </row>
        <row r="826">
          <cell r="D826" t="str">
            <v>DWKL140617</v>
          </cell>
          <cell r="I826" t="str">
            <v>B (Below 100% potential spares purchased)</v>
          </cell>
          <cell r="J826">
            <v>45086.515972222202</v>
          </cell>
          <cell r="K826">
            <v>44981.229166666701</v>
          </cell>
          <cell r="L826">
            <v>45555.705810185202</v>
          </cell>
          <cell r="M826">
            <v>0</v>
          </cell>
          <cell r="P826" t="str">
            <v>Air lube</v>
          </cell>
          <cell r="Z826" t="str">
            <v>0</v>
          </cell>
          <cell r="AI826">
            <v>4</v>
          </cell>
        </row>
        <row r="827">
          <cell r="D827" t="str">
            <v>DWKL140616</v>
          </cell>
          <cell r="I827" t="str">
            <v>B (Below 100% potential spares purchased)</v>
          </cell>
          <cell r="J827">
            <v>45160.576388888898</v>
          </cell>
          <cell r="K827">
            <v>44981.229166666701</v>
          </cell>
          <cell r="L827">
            <v>45160.654224537</v>
          </cell>
          <cell r="M827">
            <v>0</v>
          </cell>
          <cell r="Z827" t="str">
            <v>1000</v>
          </cell>
          <cell r="AI827">
            <v>8</v>
          </cell>
        </row>
        <row r="828">
          <cell r="D828" t="str">
            <v>DWKL140611</v>
          </cell>
          <cell r="I828" t="str">
            <v>B (Below 100% potential spares purchased)</v>
          </cell>
          <cell r="J828">
            <v>45013.494444444397</v>
          </cell>
          <cell r="K828">
            <v>44981.229166666701</v>
          </cell>
          <cell r="L828">
            <v>45013.473946759303</v>
          </cell>
          <cell r="M828">
            <v>0</v>
          </cell>
          <cell r="N828">
            <v>0</v>
          </cell>
          <cell r="O828">
            <v>0</v>
          </cell>
          <cell r="Z828" t="str">
            <v>0</v>
          </cell>
          <cell r="AI828">
            <v>5</v>
          </cell>
        </row>
        <row r="829">
          <cell r="D829" t="str">
            <v>DWJL140602</v>
          </cell>
          <cell r="I829" t="str">
            <v>P1 - Asset will get commissioned within one year</v>
          </cell>
          <cell r="K829">
            <v>44960.229166666701</v>
          </cell>
        </row>
        <row r="830">
          <cell r="D830" t="str">
            <v>DWJL140600</v>
          </cell>
          <cell r="I830" t="str">
            <v>B (Below 100% potential spares purchased)</v>
          </cell>
          <cell r="J830">
            <v>45614.815972222197</v>
          </cell>
          <cell r="K830">
            <v>44960.229166666701</v>
          </cell>
          <cell r="L830">
            <v>45615.557939814797</v>
          </cell>
          <cell r="M830">
            <v>0</v>
          </cell>
          <cell r="P830" t="str">
            <v>Air lube</v>
          </cell>
          <cell r="Q830">
            <v>45614</v>
          </cell>
          <cell r="Z830" t="str">
            <v>1000</v>
          </cell>
          <cell r="AI830">
            <v>8</v>
          </cell>
        </row>
        <row r="831">
          <cell r="D831" t="str">
            <v>CWKE693252</v>
          </cell>
          <cell r="I831" t="str">
            <v>B (Below 100% potential spares purchased)</v>
          </cell>
          <cell r="J831">
            <v>45079.697222222203</v>
          </cell>
          <cell r="K831">
            <v>44959.229166666701</v>
          </cell>
          <cell r="L831">
            <v>45820.723171296297</v>
          </cell>
          <cell r="M831">
            <v>60</v>
          </cell>
          <cell r="P831" t="str">
            <v>Air lube</v>
          </cell>
          <cell r="Z831" t="str">
            <v>500</v>
          </cell>
          <cell r="AI831">
            <v>5</v>
          </cell>
        </row>
        <row r="832">
          <cell r="D832" t="str">
            <v>BWJC378445</v>
          </cell>
          <cell r="I832" t="str">
            <v>B (Below 100% potential spares purchased)</v>
          </cell>
          <cell r="J832">
            <v>45014.6875</v>
          </cell>
          <cell r="K832">
            <v>44959.229166666701</v>
          </cell>
          <cell r="L832">
            <v>46050.8679976852</v>
          </cell>
          <cell r="M832">
            <v>3800</v>
          </cell>
          <cell r="P832" t="str">
            <v>XD</v>
          </cell>
          <cell r="Q832">
            <v>45245</v>
          </cell>
          <cell r="V832">
            <v>45245</v>
          </cell>
          <cell r="W832">
            <v>45245</v>
          </cell>
          <cell r="Z832" t="str">
            <v>2217</v>
          </cell>
          <cell r="AE832" t="str">
            <v>2217</v>
          </cell>
          <cell r="AF832" t="str">
            <v>2217</v>
          </cell>
          <cell r="AI832">
            <v>0</v>
          </cell>
        </row>
        <row r="833">
          <cell r="D833" t="str">
            <v>B23V0573</v>
          </cell>
          <cell r="I833" t="str">
            <v>P1 - Asset will get commissioned within one year</v>
          </cell>
          <cell r="K833">
            <v>44959.229166666701</v>
          </cell>
        </row>
        <row r="834">
          <cell r="D834" t="str">
            <v>B23V0572</v>
          </cell>
          <cell r="I834" t="str">
            <v>P1 - Asset will get commissioned within one year</v>
          </cell>
          <cell r="K834">
            <v>44959.229166666701</v>
          </cell>
        </row>
        <row r="835">
          <cell r="D835" t="str">
            <v>CWJE212031</v>
          </cell>
          <cell r="I835" t="str">
            <v>B (Below 100% potential spares purchased)</v>
          </cell>
          <cell r="J835">
            <v>45138.501388888901</v>
          </cell>
          <cell r="K835">
            <v>44957.229166666701</v>
          </cell>
          <cell r="L835">
            <v>45138.491956018501</v>
          </cell>
          <cell r="M835">
            <v>1</v>
          </cell>
          <cell r="N835">
            <v>1</v>
          </cell>
          <cell r="O835">
            <v>0</v>
          </cell>
          <cell r="Z835" t="str">
            <v>0</v>
          </cell>
          <cell r="AI835">
            <v>5</v>
          </cell>
        </row>
        <row r="836">
          <cell r="D836" t="str">
            <v>BWJL153357</v>
          </cell>
          <cell r="I836" t="str">
            <v>A (100% potential spares purchased)</v>
          </cell>
          <cell r="J836">
            <v>45042.752777777801</v>
          </cell>
          <cell r="K836">
            <v>44957.229166666701</v>
          </cell>
          <cell r="L836">
            <v>45941.512326388904</v>
          </cell>
          <cell r="M836">
            <v>536</v>
          </cell>
          <cell r="P836" t="str">
            <v>Air lube Plus</v>
          </cell>
          <cell r="R836">
            <v>45042</v>
          </cell>
          <cell r="Z836" t="str">
            <v>215</v>
          </cell>
          <cell r="AA836" t="str">
            <v>215</v>
          </cell>
          <cell r="AB836" t="str">
            <v>215</v>
          </cell>
          <cell r="AC836" t="str">
            <v>215</v>
          </cell>
          <cell r="AD836" t="str">
            <v>215</v>
          </cell>
          <cell r="AE836" t="str">
            <v>965</v>
          </cell>
          <cell r="AF836" t="str">
            <v>1000</v>
          </cell>
          <cell r="AG836" t="str">
            <v>965</v>
          </cell>
          <cell r="AH836" t="str">
            <v>965</v>
          </cell>
          <cell r="AI836">
            <v>0</v>
          </cell>
        </row>
        <row r="837">
          <cell r="D837" t="str">
            <v>BWJD163499</v>
          </cell>
          <cell r="I837" t="str">
            <v>A (100% potential spares purchased)</v>
          </cell>
          <cell r="J837">
            <v>45084.545833333301</v>
          </cell>
          <cell r="K837">
            <v>44957.229166666701</v>
          </cell>
          <cell r="L837">
            <v>45941.5164351852</v>
          </cell>
          <cell r="M837">
            <v>1650</v>
          </cell>
          <cell r="P837" t="str">
            <v>Air lube Plus</v>
          </cell>
          <cell r="Q837">
            <v>45380</v>
          </cell>
          <cell r="R837">
            <v>45380</v>
          </cell>
          <cell r="S837">
            <v>45380</v>
          </cell>
          <cell r="T837">
            <v>45380</v>
          </cell>
          <cell r="U837">
            <v>45380</v>
          </cell>
          <cell r="Z837" t="str">
            <v>310</v>
          </cell>
          <cell r="AA837" t="str">
            <v>310</v>
          </cell>
          <cell r="AB837" t="str">
            <v>310</v>
          </cell>
          <cell r="AC837" t="str">
            <v>310</v>
          </cell>
          <cell r="AD837" t="str">
            <v>310</v>
          </cell>
          <cell r="AE837" t="str">
            <v>150</v>
          </cell>
          <cell r="AF837" t="str">
            <v>1000</v>
          </cell>
          <cell r="AG837" t="str">
            <v>150</v>
          </cell>
          <cell r="AH837" t="str">
            <v>150</v>
          </cell>
          <cell r="AI837">
            <v>0</v>
          </cell>
        </row>
        <row r="838">
          <cell r="D838" t="str">
            <v>B23V0561</v>
          </cell>
          <cell r="I838" t="str">
            <v>P1 - Asset will get commissioned within one year</v>
          </cell>
          <cell r="K838">
            <v>44957.229166666701</v>
          </cell>
        </row>
        <row r="839">
          <cell r="D839" t="str">
            <v>SN22T005596</v>
          </cell>
          <cell r="I839" t="str">
            <v>P1 - Asset will get commissioned within one year</v>
          </cell>
          <cell r="K839">
            <v>44957.229166666701</v>
          </cell>
        </row>
        <row r="840">
          <cell r="D840" t="str">
            <v>BVID163401</v>
          </cell>
          <cell r="I840" t="str">
            <v>A (100% potential spares purchased)</v>
          </cell>
          <cell r="J840">
            <v>44995.850694444402</v>
          </cell>
          <cell r="K840">
            <v>44956.229166666701</v>
          </cell>
          <cell r="L840">
            <v>46093.684212963002</v>
          </cell>
          <cell r="M840">
            <v>5180</v>
          </cell>
          <cell r="P840" t="str">
            <v>Air lube Plus</v>
          </cell>
          <cell r="Q840">
            <v>46093</v>
          </cell>
          <cell r="R840">
            <v>46093</v>
          </cell>
          <cell r="S840">
            <v>46093</v>
          </cell>
          <cell r="T840">
            <v>46093</v>
          </cell>
          <cell r="U840">
            <v>46093</v>
          </cell>
          <cell r="V840">
            <v>46093</v>
          </cell>
          <cell r="W840">
            <v>46093</v>
          </cell>
          <cell r="X840">
            <v>46093</v>
          </cell>
          <cell r="Y840">
            <v>46093</v>
          </cell>
          <cell r="Z840" t="str">
            <v>1500</v>
          </cell>
          <cell r="AA840" t="str">
            <v>750</v>
          </cell>
          <cell r="AB840" t="str">
            <v>500</v>
          </cell>
          <cell r="AC840" t="str">
            <v>750</v>
          </cell>
          <cell r="AD840" t="str">
            <v>750</v>
          </cell>
          <cell r="AE840" t="str">
            <v>1500</v>
          </cell>
          <cell r="AF840" t="str">
            <v>1000</v>
          </cell>
          <cell r="AG840" t="str">
            <v>1500</v>
          </cell>
          <cell r="AH840" t="str">
            <v>3000</v>
          </cell>
          <cell r="AI840">
            <v>6</v>
          </cell>
        </row>
        <row r="841">
          <cell r="D841" t="str">
            <v>BWJL153355</v>
          </cell>
          <cell r="I841" t="str">
            <v>A (100% potential spares purchased)</v>
          </cell>
          <cell r="J841">
            <v>44981.4909722222</v>
          </cell>
          <cell r="K841">
            <v>44951.229166666701</v>
          </cell>
          <cell r="L841">
            <v>45941.509525463</v>
          </cell>
          <cell r="M841">
            <v>5120</v>
          </cell>
          <cell r="P841" t="str">
            <v>Air lube Plus</v>
          </cell>
          <cell r="Q841">
            <v>45297</v>
          </cell>
          <cell r="R841">
            <v>45297</v>
          </cell>
          <cell r="T841">
            <v>45297</v>
          </cell>
          <cell r="U841">
            <v>45297</v>
          </cell>
          <cell r="Z841" t="str">
            <v>445</v>
          </cell>
          <cell r="AA841" t="str">
            <v>445</v>
          </cell>
          <cell r="AB841" t="str">
            <v>445</v>
          </cell>
          <cell r="AC841" t="str">
            <v>445</v>
          </cell>
          <cell r="AD841" t="str">
            <v>445</v>
          </cell>
          <cell r="AE841" t="str">
            <v>620</v>
          </cell>
          <cell r="AF841" t="str">
            <v>1000</v>
          </cell>
          <cell r="AG841" t="str">
            <v>620</v>
          </cell>
          <cell r="AH841" t="str">
            <v>620</v>
          </cell>
          <cell r="AI841">
            <v>5</v>
          </cell>
        </row>
        <row r="842">
          <cell r="D842" t="str">
            <v>CWJE543513</v>
          </cell>
          <cell r="I842" t="str">
            <v>B (Below 100% potential spares purchased)</v>
          </cell>
          <cell r="J842">
            <v>45012.724999999999</v>
          </cell>
          <cell r="K842">
            <v>44950.229166666701</v>
          </cell>
          <cell r="L842">
            <v>45012.7195601852</v>
          </cell>
          <cell r="M842">
            <v>0</v>
          </cell>
          <cell r="N842">
            <v>0</v>
          </cell>
          <cell r="O842">
            <v>0</v>
          </cell>
          <cell r="Z842" t="str">
            <v>1000</v>
          </cell>
          <cell r="AI842">
            <v>8</v>
          </cell>
        </row>
        <row r="843">
          <cell r="D843" t="str">
            <v>123054E</v>
          </cell>
          <cell r="I843" t="str">
            <v>C (Not Buying Spares or buying lubricants)</v>
          </cell>
          <cell r="J843">
            <v>38935</v>
          </cell>
          <cell r="K843">
            <v>38899.333333333299</v>
          </cell>
          <cell r="L843">
            <v>46052.630335648202</v>
          </cell>
          <cell r="M843">
            <v>16543</v>
          </cell>
          <cell r="P843" t="str">
            <v>Air lube Plus</v>
          </cell>
          <cell r="Q843">
            <v>45855</v>
          </cell>
          <cell r="V843">
            <v>45812</v>
          </cell>
          <cell r="W843">
            <v>45812</v>
          </cell>
          <cell r="Z843" t="str">
            <v>3522</v>
          </cell>
          <cell r="AE843" t="str">
            <v>3522</v>
          </cell>
          <cell r="AF843" t="str">
            <v>3522</v>
          </cell>
          <cell r="AI843">
            <v>2</v>
          </cell>
        </row>
        <row r="844">
          <cell r="D844" t="str">
            <v>CWJE710733</v>
          </cell>
          <cell r="I844" t="str">
            <v>B (Below 100% potential spares purchased)</v>
          </cell>
          <cell r="J844">
            <v>45026</v>
          </cell>
          <cell r="K844">
            <v>44950.229166666701</v>
          </cell>
          <cell r="L844">
            <v>45202.451701388898</v>
          </cell>
          <cell r="M844">
            <v>0</v>
          </cell>
          <cell r="P844" t="str">
            <v>Air lube</v>
          </cell>
          <cell r="Z844" t="str">
            <v>0</v>
          </cell>
          <cell r="AI844">
            <v>7</v>
          </cell>
        </row>
        <row r="845">
          <cell r="D845" t="str">
            <v>DWJL140582</v>
          </cell>
          <cell r="I845" t="str">
            <v>B (Below 100% potential spares purchased)</v>
          </cell>
          <cell r="J845">
            <v>45267.71875</v>
          </cell>
          <cell r="K845">
            <v>44946.229166666701</v>
          </cell>
          <cell r="L845">
            <v>45267.711458333302</v>
          </cell>
          <cell r="M845">
            <v>0</v>
          </cell>
          <cell r="P845" t="str">
            <v>Air lube</v>
          </cell>
          <cell r="Q845">
            <v>45267</v>
          </cell>
          <cell r="Z845" t="str">
            <v>1000</v>
          </cell>
          <cell r="AI845">
            <v>6</v>
          </cell>
        </row>
        <row r="846">
          <cell r="D846" t="str">
            <v>DWJL140581</v>
          </cell>
          <cell r="I846" t="str">
            <v>P1 - Asset will get commissioned within one year</v>
          </cell>
          <cell r="K846">
            <v>44946.229166666701</v>
          </cell>
        </row>
        <row r="847">
          <cell r="D847" t="str">
            <v>BWJC378352</v>
          </cell>
          <cell r="I847" t="str">
            <v>B (Below 100% potential spares purchased)</v>
          </cell>
          <cell r="J847">
            <v>44988.375</v>
          </cell>
          <cell r="K847">
            <v>44946.229166666701</v>
          </cell>
          <cell r="L847">
            <v>46053.535555555602</v>
          </cell>
          <cell r="M847">
            <v>8276</v>
          </cell>
          <cell r="N847">
            <v>1490</v>
          </cell>
          <cell r="O847">
            <v>6786</v>
          </cell>
          <cell r="P847" t="str">
            <v>XD</v>
          </cell>
          <cell r="Q847">
            <v>45727</v>
          </cell>
          <cell r="V847">
            <v>45727</v>
          </cell>
          <cell r="W847">
            <v>45727</v>
          </cell>
          <cell r="Z847" t="str">
            <v>3169</v>
          </cell>
          <cell r="AE847" t="str">
            <v>3169</v>
          </cell>
          <cell r="AF847" t="str">
            <v>3169</v>
          </cell>
          <cell r="AI847">
            <v>2</v>
          </cell>
        </row>
        <row r="848">
          <cell r="D848" t="str">
            <v>B23V0532</v>
          </cell>
          <cell r="I848" t="str">
            <v>P1 - Asset will get commissioned within one year</v>
          </cell>
          <cell r="K848">
            <v>44945.229166666701</v>
          </cell>
        </row>
        <row r="849">
          <cell r="D849" t="str">
            <v>B23V0531</v>
          </cell>
          <cell r="I849" t="str">
            <v>P1 - Asset will get commissioned within one year</v>
          </cell>
          <cell r="K849">
            <v>44945.229166666701</v>
          </cell>
        </row>
        <row r="850">
          <cell r="D850" t="str">
            <v>SN22T004976</v>
          </cell>
          <cell r="I850" t="str">
            <v>B (Below 100% potential spares purchased)</v>
          </cell>
          <cell r="J850">
            <v>45061.722222222197</v>
          </cell>
          <cell r="K850">
            <v>44945.229166666701</v>
          </cell>
          <cell r="L850">
            <v>45149.699201388903</v>
          </cell>
          <cell r="M850">
            <v>0</v>
          </cell>
          <cell r="Z850" t="str">
            <v>0</v>
          </cell>
          <cell r="AI850">
            <v>12</v>
          </cell>
        </row>
        <row r="851">
          <cell r="D851" t="str">
            <v>BWJS031206</v>
          </cell>
          <cell r="I851" t="str">
            <v>B (Below 100% potential spares purchased)</v>
          </cell>
          <cell r="J851">
            <v>45274.833333333299</v>
          </cell>
          <cell r="K851">
            <v>44945.229166666701</v>
          </cell>
          <cell r="L851">
            <v>46053.043553240699</v>
          </cell>
          <cell r="M851">
            <v>9092</v>
          </cell>
          <cell r="N851">
            <v>5819</v>
          </cell>
          <cell r="O851">
            <v>3273</v>
          </cell>
          <cell r="P851" t="str">
            <v>XD</v>
          </cell>
          <cell r="Q851">
            <v>45898</v>
          </cell>
          <cell r="V851">
            <v>45898</v>
          </cell>
          <cell r="W851">
            <v>45898</v>
          </cell>
          <cell r="Z851" t="str">
            <v>3535</v>
          </cell>
          <cell r="AE851" t="str">
            <v>3535</v>
          </cell>
          <cell r="AF851" t="str">
            <v>3535</v>
          </cell>
          <cell r="AI851">
            <v>3</v>
          </cell>
        </row>
        <row r="852">
          <cell r="D852" t="str">
            <v>DWJL140573</v>
          </cell>
          <cell r="I852" t="str">
            <v>B (Below 100% potential spares purchased)</v>
          </cell>
          <cell r="J852">
            <v>44984.645833333299</v>
          </cell>
          <cell r="K852">
            <v>44939.229166666701</v>
          </cell>
          <cell r="L852">
            <v>44984.673020833303</v>
          </cell>
          <cell r="M852">
            <v>0</v>
          </cell>
          <cell r="N852">
            <v>0</v>
          </cell>
          <cell r="O852">
            <v>0</v>
          </cell>
          <cell r="AI852">
            <v>6</v>
          </cell>
        </row>
        <row r="853">
          <cell r="D853" t="str">
            <v>DWJL140568</v>
          </cell>
          <cell r="I853" t="str">
            <v>B (Below 100% potential spares purchased)</v>
          </cell>
          <cell r="J853">
            <v>45128.7722222222</v>
          </cell>
          <cell r="K853">
            <v>44938.229166666701</v>
          </cell>
          <cell r="L853">
            <v>45493.437893518501</v>
          </cell>
          <cell r="M853">
            <v>0</v>
          </cell>
          <cell r="P853" t="str">
            <v>Air lube</v>
          </cell>
          <cell r="Q853">
            <v>45489</v>
          </cell>
          <cell r="Z853" t="str">
            <v>0</v>
          </cell>
          <cell r="AI853">
            <v>8</v>
          </cell>
        </row>
        <row r="854">
          <cell r="D854" t="str">
            <v>23694101</v>
          </cell>
          <cell r="I854" t="str">
            <v>B (Below 100% potential spares purchased)</v>
          </cell>
          <cell r="J854">
            <v>45166.518750000003</v>
          </cell>
          <cell r="K854">
            <v>44936.375983796301</v>
          </cell>
          <cell r="L854">
            <v>45166.456354166701</v>
          </cell>
          <cell r="M854">
            <v>0</v>
          </cell>
          <cell r="N854">
            <v>0</v>
          </cell>
          <cell r="O854">
            <v>0</v>
          </cell>
          <cell r="Z854" t="str">
            <v>0</v>
          </cell>
          <cell r="AI854">
            <v>8</v>
          </cell>
        </row>
        <row r="855">
          <cell r="D855" t="str">
            <v>BWJC378261</v>
          </cell>
          <cell r="I855" t="str">
            <v>B (Below 100% potential spares purchased)</v>
          </cell>
          <cell r="J855">
            <v>45076.625</v>
          </cell>
          <cell r="K855">
            <v>44932.229166666701</v>
          </cell>
          <cell r="L855">
            <v>46030.583680555603</v>
          </cell>
          <cell r="M855">
            <v>3097</v>
          </cell>
          <cell r="N855">
            <v>496</v>
          </cell>
          <cell r="O855">
            <v>2601</v>
          </cell>
          <cell r="P855" t="str">
            <v>XD</v>
          </cell>
          <cell r="Q855">
            <v>45989</v>
          </cell>
          <cell r="V855">
            <v>45989</v>
          </cell>
          <cell r="W855">
            <v>45989</v>
          </cell>
          <cell r="Z855" t="str">
            <v>3918</v>
          </cell>
          <cell r="AE855" t="str">
            <v>3918</v>
          </cell>
          <cell r="AF855" t="str">
            <v>3918</v>
          </cell>
          <cell r="AI855">
            <v>3</v>
          </cell>
        </row>
        <row r="856">
          <cell r="D856" t="str">
            <v>B22V1343</v>
          </cell>
          <cell r="I856" t="str">
            <v>P1 - Asset will get commissioned within one year</v>
          </cell>
          <cell r="K856">
            <v>44932.229166666701</v>
          </cell>
        </row>
        <row r="857">
          <cell r="D857" t="str">
            <v>DVIL140564</v>
          </cell>
          <cell r="I857" t="str">
            <v>B (Below 100% potential spares purchased)</v>
          </cell>
          <cell r="J857">
            <v>44951.481249999997</v>
          </cell>
          <cell r="K857">
            <v>44926.229166666701</v>
          </cell>
          <cell r="L857">
            <v>44951.461284722202</v>
          </cell>
          <cell r="M857">
            <v>0</v>
          </cell>
          <cell r="N857">
            <v>0</v>
          </cell>
          <cell r="O857">
            <v>0</v>
          </cell>
          <cell r="AI857">
            <v>8</v>
          </cell>
        </row>
        <row r="858">
          <cell r="D858" t="str">
            <v>DVIL140563</v>
          </cell>
          <cell r="I858" t="str">
            <v>B (Below 100% potential spares purchased)</v>
          </cell>
          <cell r="J858">
            <v>44963.593055555597</v>
          </cell>
          <cell r="K858">
            <v>44926.229166666701</v>
          </cell>
          <cell r="L858">
            <v>45346.616261574098</v>
          </cell>
          <cell r="M858">
            <v>0</v>
          </cell>
          <cell r="P858" t="str">
            <v>Air lube</v>
          </cell>
          <cell r="Z858" t="str">
            <v>0</v>
          </cell>
          <cell r="AI858">
            <v>3</v>
          </cell>
        </row>
        <row r="859">
          <cell r="D859" t="str">
            <v>DVIL140562</v>
          </cell>
          <cell r="I859" t="str">
            <v>B (Below 100% potential spares purchased)</v>
          </cell>
          <cell r="J859">
            <v>45051</v>
          </cell>
          <cell r="K859">
            <v>44926.229166666701</v>
          </cell>
          <cell r="L859">
            <v>45051.537974537001</v>
          </cell>
          <cell r="M859">
            <v>0</v>
          </cell>
          <cell r="N859">
            <v>0</v>
          </cell>
          <cell r="O859">
            <v>0</v>
          </cell>
          <cell r="Z859" t="str">
            <v>1000</v>
          </cell>
          <cell r="AI859">
            <v>8</v>
          </cell>
        </row>
        <row r="860">
          <cell r="D860" t="str">
            <v>BVIL161084</v>
          </cell>
          <cell r="I860" t="str">
            <v>A (100% potential spares purchased)</v>
          </cell>
          <cell r="J860">
            <v>44967.757638888899</v>
          </cell>
          <cell r="K860">
            <v>44925.229166666701</v>
          </cell>
          <cell r="L860">
            <v>45933.556145833303</v>
          </cell>
          <cell r="M860">
            <v>3275</v>
          </cell>
          <cell r="P860" t="str">
            <v>Air lube Plus</v>
          </cell>
          <cell r="Q860">
            <v>45369</v>
          </cell>
          <cell r="R860">
            <v>45485</v>
          </cell>
          <cell r="S860">
            <v>45485</v>
          </cell>
          <cell r="T860">
            <v>45485</v>
          </cell>
          <cell r="U860">
            <v>45485</v>
          </cell>
          <cell r="V860">
            <v>45485</v>
          </cell>
          <cell r="W860">
            <v>45485</v>
          </cell>
          <cell r="X860">
            <v>45485</v>
          </cell>
          <cell r="Y860">
            <v>45485</v>
          </cell>
          <cell r="Z860" t="str">
            <v>80</v>
          </cell>
          <cell r="AA860" t="str">
            <v>170</v>
          </cell>
          <cell r="AB860" t="str">
            <v>170</v>
          </cell>
          <cell r="AC860" t="str">
            <v>170</v>
          </cell>
          <cell r="AD860" t="str">
            <v>170</v>
          </cell>
          <cell r="AE860" t="str">
            <v>80</v>
          </cell>
          <cell r="AF860" t="str">
            <v>1000</v>
          </cell>
          <cell r="AG860" t="str">
            <v>80</v>
          </cell>
          <cell r="AH860" t="str">
            <v>80</v>
          </cell>
          <cell r="AI860">
            <v>0</v>
          </cell>
        </row>
        <row r="861">
          <cell r="D861" t="str">
            <v>22685212</v>
          </cell>
          <cell r="I861" t="str">
            <v>B (Below 100% potential spares purchased)</v>
          </cell>
          <cell r="J861">
            <v>45176.710416666698</v>
          </cell>
          <cell r="K861">
            <v>44925.229166666701</v>
          </cell>
          <cell r="L861">
            <v>45176.707719907397</v>
          </cell>
          <cell r="M861">
            <v>0</v>
          </cell>
          <cell r="Z861" t="str">
            <v>1000</v>
          </cell>
          <cell r="AI861">
            <v>8</v>
          </cell>
        </row>
        <row r="862">
          <cell r="D862" t="str">
            <v>BVIC378175</v>
          </cell>
          <cell r="I862" t="str">
            <v>B (Below 100% potential spares purchased)</v>
          </cell>
          <cell r="J862">
            <v>45010.625</v>
          </cell>
          <cell r="K862">
            <v>44925.229166666701</v>
          </cell>
          <cell r="L862">
            <v>46050.758287037002</v>
          </cell>
          <cell r="M862">
            <v>17572</v>
          </cell>
          <cell r="N862">
            <v>5272</v>
          </cell>
          <cell r="O862">
            <v>12300</v>
          </cell>
          <cell r="P862" t="str">
            <v>XD</v>
          </cell>
          <cell r="Q862">
            <v>46042</v>
          </cell>
          <cell r="V862">
            <v>46042</v>
          </cell>
          <cell r="W862">
            <v>46042</v>
          </cell>
          <cell r="Z862" t="str">
            <v>3920</v>
          </cell>
          <cell r="AE862" t="str">
            <v>3920</v>
          </cell>
          <cell r="AF862" t="str">
            <v>3920</v>
          </cell>
          <cell r="AI862">
            <v>2</v>
          </cell>
        </row>
        <row r="863">
          <cell r="D863" t="str">
            <v>CVIE569901</v>
          </cell>
          <cell r="I863" t="str">
            <v>B (Below 100% potential spares purchased)</v>
          </cell>
          <cell r="J863">
            <v>44954.548611111102</v>
          </cell>
          <cell r="K863">
            <v>44924.229166666701</v>
          </cell>
          <cell r="L863">
            <v>45086.52375</v>
          </cell>
          <cell r="M863">
            <v>0</v>
          </cell>
          <cell r="P863" t="str">
            <v>Air lube</v>
          </cell>
          <cell r="Z863" t="str">
            <v>0</v>
          </cell>
          <cell r="AI863">
            <v>2</v>
          </cell>
        </row>
        <row r="864">
          <cell r="D864" t="str">
            <v>CVIE569900</v>
          </cell>
          <cell r="I864" t="str">
            <v>B (Below 100% potential spares purchased)</v>
          </cell>
          <cell r="J864">
            <v>45068.534722222197</v>
          </cell>
          <cell r="K864">
            <v>44924.229166666701</v>
          </cell>
          <cell r="L864">
            <v>45467.634236111102</v>
          </cell>
          <cell r="M864">
            <v>0</v>
          </cell>
          <cell r="P864" t="str">
            <v>Air lube</v>
          </cell>
          <cell r="Q864">
            <v>45467</v>
          </cell>
          <cell r="Z864" t="str">
            <v>0</v>
          </cell>
          <cell r="AI864">
            <v>8</v>
          </cell>
        </row>
        <row r="865">
          <cell r="D865" t="str">
            <v>PVHENC2732</v>
          </cell>
          <cell r="I865" t="str">
            <v>P1 - Asset will get commissioned within one year</v>
          </cell>
          <cell r="K865">
            <v>44924.229166666701</v>
          </cell>
        </row>
        <row r="866">
          <cell r="D866" t="str">
            <v>PVIENC2786</v>
          </cell>
          <cell r="I866" t="str">
            <v>P1 - Asset will get commissioned within one year</v>
          </cell>
          <cell r="K866">
            <v>44924.229166666701</v>
          </cell>
        </row>
        <row r="867">
          <cell r="D867" t="str">
            <v>22674812</v>
          </cell>
          <cell r="I867" t="str">
            <v>B (Below 100% potential spares purchased)</v>
          </cell>
          <cell r="J867">
            <v>45076.470138888901</v>
          </cell>
          <cell r="K867">
            <v>44924.229166666701</v>
          </cell>
          <cell r="L867">
            <v>45626.546898148103</v>
          </cell>
          <cell r="M867">
            <v>0</v>
          </cell>
          <cell r="Z867" t="str">
            <v>0</v>
          </cell>
          <cell r="AI867">
            <v>9</v>
          </cell>
        </row>
        <row r="868">
          <cell r="D868" t="str">
            <v>22672812</v>
          </cell>
          <cell r="I868" t="str">
            <v>B (Below 100% potential spares purchased)</v>
          </cell>
          <cell r="J868">
            <v>45132.752083333296</v>
          </cell>
          <cell r="K868">
            <v>44924.229166666701</v>
          </cell>
          <cell r="L868">
            <v>45133.458564814799</v>
          </cell>
          <cell r="M868">
            <v>0</v>
          </cell>
          <cell r="N868">
            <v>0</v>
          </cell>
          <cell r="O868">
            <v>0</v>
          </cell>
          <cell r="Z868" t="str">
            <v>1000</v>
          </cell>
          <cell r="AI868">
            <v>8</v>
          </cell>
        </row>
        <row r="869">
          <cell r="D869" t="str">
            <v>BVIC378177</v>
          </cell>
          <cell r="I869" t="str">
            <v>B (Below 100% potential spares purchased)</v>
          </cell>
          <cell r="J869">
            <v>45356.895833333299</v>
          </cell>
          <cell r="K869">
            <v>44924.229166666701</v>
          </cell>
          <cell r="L869">
            <v>46050.857152777797</v>
          </cell>
          <cell r="M869">
            <v>725</v>
          </cell>
          <cell r="P869" t="str">
            <v>XD</v>
          </cell>
          <cell r="Q869">
            <v>45356</v>
          </cell>
          <cell r="V869">
            <v>45356</v>
          </cell>
          <cell r="W869">
            <v>45356</v>
          </cell>
          <cell r="Z869" t="str">
            <v>3272</v>
          </cell>
          <cell r="AE869" t="str">
            <v>5483</v>
          </cell>
          <cell r="AF869" t="str">
            <v>3483</v>
          </cell>
          <cell r="AI869">
            <v>0</v>
          </cell>
        </row>
        <row r="870">
          <cell r="D870" t="str">
            <v>BVIC378165</v>
          </cell>
          <cell r="I870" t="str">
            <v>B (Below 100% potential spares purchased)</v>
          </cell>
          <cell r="J870">
            <v>45188.791666666701</v>
          </cell>
          <cell r="K870">
            <v>44923.229166666701</v>
          </cell>
          <cell r="L870">
            <v>46050.846550925897</v>
          </cell>
          <cell r="M870">
            <v>6580</v>
          </cell>
          <cell r="N870">
            <v>2698</v>
          </cell>
          <cell r="O870">
            <v>3882</v>
          </cell>
          <cell r="P870" t="str">
            <v>XD</v>
          </cell>
          <cell r="Q870">
            <v>45824</v>
          </cell>
          <cell r="V870">
            <v>45539</v>
          </cell>
          <cell r="W870">
            <v>45539</v>
          </cell>
          <cell r="Z870" t="str">
            <v>-535</v>
          </cell>
          <cell r="AE870" t="str">
            <v>-535</v>
          </cell>
          <cell r="AF870" t="str">
            <v>-1535</v>
          </cell>
          <cell r="AI870">
            <v>2</v>
          </cell>
        </row>
        <row r="871">
          <cell r="D871" t="str">
            <v>BVIS040049</v>
          </cell>
          <cell r="I871" t="str">
            <v>C (Not Buying Spares or buying lubricants)</v>
          </cell>
          <cell r="J871">
            <v>44944.755555555603</v>
          </cell>
          <cell r="K871">
            <v>44923.229166666701</v>
          </cell>
          <cell r="L871">
            <v>46053.074548611097</v>
          </cell>
          <cell r="M871">
            <v>7838</v>
          </cell>
          <cell r="N871">
            <v>2822</v>
          </cell>
          <cell r="O871">
            <v>5016</v>
          </cell>
          <cell r="P871" t="str">
            <v>Synthetic</v>
          </cell>
          <cell r="Q871">
            <v>45346</v>
          </cell>
          <cell r="V871">
            <v>45435</v>
          </cell>
          <cell r="W871">
            <v>45435</v>
          </cell>
          <cell r="Z871" t="str">
            <v>4177</v>
          </cell>
          <cell r="AE871" t="str">
            <v>4369</v>
          </cell>
          <cell r="AF871" t="str">
            <v>2369</v>
          </cell>
          <cell r="AI871">
            <v>2</v>
          </cell>
        </row>
        <row r="872">
          <cell r="D872" t="str">
            <v>DVIL340263</v>
          </cell>
          <cell r="I872" t="str">
            <v>B (Below 100% potential spares purchased)</v>
          </cell>
          <cell r="J872">
            <v>44951.618055555598</v>
          </cell>
          <cell r="K872">
            <v>44923.229166666701</v>
          </cell>
          <cell r="L872">
            <v>44951.592245370397</v>
          </cell>
          <cell r="M872">
            <v>0</v>
          </cell>
          <cell r="N872">
            <v>0</v>
          </cell>
          <cell r="O872">
            <v>0</v>
          </cell>
          <cell r="AI872">
            <v>8</v>
          </cell>
        </row>
        <row r="873">
          <cell r="D873" t="str">
            <v>BVIC378149</v>
          </cell>
          <cell r="I873" t="str">
            <v>B (Below 100% potential spares purchased)</v>
          </cell>
          <cell r="J873">
            <v>45267.75</v>
          </cell>
          <cell r="K873">
            <v>44922.229166666701</v>
          </cell>
          <cell r="L873">
            <v>46021.569120370397</v>
          </cell>
          <cell r="M873">
            <v>1704</v>
          </cell>
          <cell r="O873">
            <v>1704</v>
          </cell>
          <cell r="P873" t="str">
            <v>XD</v>
          </cell>
          <cell r="Q873">
            <v>45880</v>
          </cell>
          <cell r="V873">
            <v>45880</v>
          </cell>
          <cell r="W873">
            <v>45880</v>
          </cell>
          <cell r="Z873" t="str">
            <v>3436</v>
          </cell>
          <cell r="AE873" t="str">
            <v>3436</v>
          </cell>
          <cell r="AF873" t="str">
            <v>3436</v>
          </cell>
          <cell r="AI873">
            <v>4</v>
          </cell>
        </row>
        <row r="874">
          <cell r="D874" t="str">
            <v>PVHENC2761</v>
          </cell>
          <cell r="I874" t="str">
            <v>P1 - Asset will get commissioned within one year</v>
          </cell>
          <cell r="K874">
            <v>44922.229166666701</v>
          </cell>
        </row>
        <row r="875">
          <cell r="D875" t="str">
            <v>CVIE720687</v>
          </cell>
          <cell r="I875" t="str">
            <v>B (Below 100% potential spares purchased)</v>
          </cell>
          <cell r="J875">
            <v>44967.661111111098</v>
          </cell>
          <cell r="K875">
            <v>44918.229166666701</v>
          </cell>
          <cell r="L875">
            <v>44967.656909722202</v>
          </cell>
          <cell r="M875">
            <v>0</v>
          </cell>
          <cell r="N875">
            <v>0</v>
          </cell>
          <cell r="O875">
            <v>0</v>
          </cell>
          <cell r="AI875">
            <v>8</v>
          </cell>
        </row>
        <row r="876">
          <cell r="D876" t="str">
            <v>BVHS049699</v>
          </cell>
          <cell r="I876" t="str">
            <v>B (Below 100% potential spares purchased)</v>
          </cell>
          <cell r="J876">
            <v>45300.791666666701</v>
          </cell>
          <cell r="K876">
            <v>44918.229166666701</v>
          </cell>
          <cell r="L876">
            <v>46053.099374999998</v>
          </cell>
          <cell r="M876">
            <v>3288</v>
          </cell>
          <cell r="O876">
            <v>3288</v>
          </cell>
          <cell r="P876" t="str">
            <v>Synthetic</v>
          </cell>
          <cell r="Q876">
            <v>46042</v>
          </cell>
          <cell r="V876">
            <v>46042</v>
          </cell>
          <cell r="W876">
            <v>46042</v>
          </cell>
          <cell r="Z876" t="str">
            <v>5872</v>
          </cell>
          <cell r="AE876" t="str">
            <v>5872</v>
          </cell>
          <cell r="AF876" t="str">
            <v>3872</v>
          </cell>
          <cell r="AI876">
            <v>3</v>
          </cell>
        </row>
        <row r="877">
          <cell r="D877" t="str">
            <v>22598509</v>
          </cell>
          <cell r="I877" t="str">
            <v>B (Below 100% potential spares purchased)</v>
          </cell>
          <cell r="J877">
            <v>45300.645833333299</v>
          </cell>
          <cell r="K877">
            <v>44918.229166666701</v>
          </cell>
          <cell r="L877">
            <v>45300.560995370397</v>
          </cell>
          <cell r="M877">
            <v>0</v>
          </cell>
          <cell r="N877">
            <v>0</v>
          </cell>
          <cell r="O877">
            <v>0</v>
          </cell>
          <cell r="P877" t="str">
            <v>Air lube</v>
          </cell>
          <cell r="Q877">
            <v>45300</v>
          </cell>
          <cell r="Z877" t="str">
            <v>1000</v>
          </cell>
          <cell r="AI877">
            <v>8</v>
          </cell>
        </row>
        <row r="878">
          <cell r="D878" t="str">
            <v>BVID121539</v>
          </cell>
          <cell r="I878" t="str">
            <v>B (Below 100% potential spares purchased)</v>
          </cell>
          <cell r="J878">
            <v>44953.798611111102</v>
          </cell>
          <cell r="K878">
            <v>44917.229166666701</v>
          </cell>
          <cell r="L878">
            <v>45941.490046296298</v>
          </cell>
          <cell r="M878">
            <v>1850</v>
          </cell>
          <cell r="Z878" t="str">
            <v>350</v>
          </cell>
          <cell r="AA878" t="str">
            <v>100</v>
          </cell>
          <cell r="AB878" t="str">
            <v>100</v>
          </cell>
          <cell r="AC878" t="str">
            <v>100</v>
          </cell>
          <cell r="AD878" t="str">
            <v>100</v>
          </cell>
          <cell r="AE878" t="str">
            <v>350</v>
          </cell>
          <cell r="AF878" t="str">
            <v>1000</v>
          </cell>
          <cell r="AG878" t="str">
            <v>350</v>
          </cell>
          <cell r="AH878" t="str">
            <v>350</v>
          </cell>
          <cell r="AI878">
            <v>3</v>
          </cell>
        </row>
        <row r="879">
          <cell r="D879" t="str">
            <v>BVID121541</v>
          </cell>
          <cell r="I879" t="str">
            <v>B (Below 100% potential spares purchased)</v>
          </cell>
          <cell r="J879">
            <v>44938.572222222203</v>
          </cell>
          <cell r="K879">
            <v>44917.229166666701</v>
          </cell>
          <cell r="L879">
            <v>45941.504328703697</v>
          </cell>
          <cell r="M879">
            <v>2460</v>
          </cell>
          <cell r="Z879" t="str">
            <v>700</v>
          </cell>
          <cell r="AA879" t="str">
            <v>700</v>
          </cell>
          <cell r="AB879" t="str">
            <v>700</v>
          </cell>
          <cell r="AC879" t="str">
            <v>700</v>
          </cell>
          <cell r="AD879" t="str">
            <v>700</v>
          </cell>
          <cell r="AE879" t="str">
            <v>1200</v>
          </cell>
          <cell r="AF879" t="str">
            <v>1000</v>
          </cell>
          <cell r="AG879" t="str">
            <v>1200</v>
          </cell>
          <cell r="AH879" t="str">
            <v>1200</v>
          </cell>
          <cell r="AI879">
            <v>4</v>
          </cell>
        </row>
        <row r="880">
          <cell r="D880" t="str">
            <v>BVID121546</v>
          </cell>
          <cell r="I880" t="str">
            <v>B (Below 100% potential spares purchased)</v>
          </cell>
          <cell r="J880">
            <v>44963.690277777801</v>
          </cell>
          <cell r="K880">
            <v>44917.229166666701</v>
          </cell>
          <cell r="L880">
            <v>45941.487175925897</v>
          </cell>
          <cell r="M880">
            <v>1300</v>
          </cell>
          <cell r="Z880" t="str">
            <v>200</v>
          </cell>
          <cell r="AA880" t="str">
            <v>200</v>
          </cell>
          <cell r="AB880" t="str">
            <v>200</v>
          </cell>
          <cell r="AC880" t="str">
            <v>200</v>
          </cell>
          <cell r="AD880" t="str">
            <v>200</v>
          </cell>
          <cell r="AE880" t="str">
            <v>200</v>
          </cell>
          <cell r="AF880" t="str">
            <v>1000</v>
          </cell>
          <cell r="AG880" t="str">
            <v>200</v>
          </cell>
          <cell r="AH880" t="str">
            <v>1700</v>
          </cell>
          <cell r="AI880">
            <v>0</v>
          </cell>
        </row>
        <row r="881">
          <cell r="D881" t="str">
            <v>BVID121544</v>
          </cell>
          <cell r="I881" t="str">
            <v>A (100% potential spares purchased)</v>
          </cell>
          <cell r="J881">
            <v>44938.586805555598</v>
          </cell>
          <cell r="K881">
            <v>44917.229166666701</v>
          </cell>
          <cell r="L881">
            <v>45941.5066898148</v>
          </cell>
          <cell r="M881">
            <v>2190</v>
          </cell>
          <cell r="Z881" t="str">
            <v>210</v>
          </cell>
          <cell r="AA881" t="str">
            <v>210</v>
          </cell>
          <cell r="AB881" t="str">
            <v>210</v>
          </cell>
          <cell r="AC881" t="str">
            <v>210</v>
          </cell>
          <cell r="AD881" t="str">
            <v>210</v>
          </cell>
          <cell r="AE881" t="str">
            <v>890</v>
          </cell>
          <cell r="AF881" t="str">
            <v>1000</v>
          </cell>
          <cell r="AG881" t="str">
            <v>890</v>
          </cell>
          <cell r="AH881" t="str">
            <v>890</v>
          </cell>
          <cell r="AI881">
            <v>4</v>
          </cell>
        </row>
        <row r="882">
          <cell r="D882" t="str">
            <v>BVID163429</v>
          </cell>
          <cell r="I882" t="str">
            <v>A (100% potential spares purchased)</v>
          </cell>
          <cell r="J882">
            <v>44966.522916666698</v>
          </cell>
          <cell r="K882">
            <v>44916.229166666701</v>
          </cell>
          <cell r="L882">
            <v>45933.551793981504</v>
          </cell>
          <cell r="M882">
            <v>660</v>
          </cell>
          <cell r="P882" t="str">
            <v>Air lube</v>
          </cell>
          <cell r="Q882">
            <v>44966</v>
          </cell>
          <cell r="R882">
            <v>44966</v>
          </cell>
          <cell r="S882">
            <v>44966</v>
          </cell>
          <cell r="T882">
            <v>44966</v>
          </cell>
          <cell r="U882">
            <v>44966</v>
          </cell>
          <cell r="V882">
            <v>44966</v>
          </cell>
          <cell r="W882">
            <v>44966</v>
          </cell>
          <cell r="X882">
            <v>44966</v>
          </cell>
          <cell r="Y882">
            <v>44966</v>
          </cell>
          <cell r="Z882" t="str">
            <v>90</v>
          </cell>
          <cell r="AA882" t="str">
            <v>90</v>
          </cell>
          <cell r="AB882" t="str">
            <v>90</v>
          </cell>
          <cell r="AC882" t="str">
            <v>90</v>
          </cell>
          <cell r="AD882" t="str">
            <v>90</v>
          </cell>
          <cell r="AE882" t="str">
            <v>841</v>
          </cell>
          <cell r="AF882" t="str">
            <v>1000</v>
          </cell>
          <cell r="AG882" t="str">
            <v>841</v>
          </cell>
          <cell r="AH882" t="str">
            <v>2341</v>
          </cell>
          <cell r="AI882">
            <v>0</v>
          </cell>
        </row>
        <row r="883">
          <cell r="D883" t="str">
            <v>BVIL161081</v>
          </cell>
          <cell r="I883" t="str">
            <v>B (Below 100% potential spares purchased)</v>
          </cell>
          <cell r="J883">
            <v>44951.507638888899</v>
          </cell>
          <cell r="K883">
            <v>44916.229166666701</v>
          </cell>
          <cell r="L883">
            <v>45941.501909722203</v>
          </cell>
          <cell r="M883">
            <v>2950</v>
          </cell>
          <cell r="P883" t="str">
            <v>Air lube Plus</v>
          </cell>
          <cell r="Q883">
            <v>45136</v>
          </cell>
          <cell r="R883">
            <v>45136</v>
          </cell>
          <cell r="T883">
            <v>45136</v>
          </cell>
          <cell r="U883">
            <v>45136</v>
          </cell>
          <cell r="Z883" t="str">
            <v>630</v>
          </cell>
          <cell r="AA883" t="str">
            <v>630</v>
          </cell>
          <cell r="AB883" t="str">
            <v>630</v>
          </cell>
          <cell r="AC883" t="str">
            <v>630</v>
          </cell>
          <cell r="AD883" t="str">
            <v>630</v>
          </cell>
          <cell r="AE883" t="str">
            <v>390</v>
          </cell>
          <cell r="AF883" t="str">
            <v>1000</v>
          </cell>
          <cell r="AG883" t="str">
            <v>390</v>
          </cell>
          <cell r="AH883" t="str">
            <v>390</v>
          </cell>
          <cell r="AI883">
            <v>4</v>
          </cell>
        </row>
        <row r="884">
          <cell r="D884" t="str">
            <v>B22V1320</v>
          </cell>
          <cell r="I884" t="str">
            <v>P1 - Asset will get commissioned within one year</v>
          </cell>
          <cell r="K884">
            <v>44916.229166666701</v>
          </cell>
        </row>
        <row r="885">
          <cell r="D885" t="str">
            <v>DVIL360859</v>
          </cell>
          <cell r="I885" t="str">
            <v>B (Below 100% potential spares purchased)</v>
          </cell>
          <cell r="J885">
            <v>45187.586805555598</v>
          </cell>
          <cell r="K885">
            <v>44911.229166666701</v>
          </cell>
          <cell r="L885">
            <v>45190.450185185196</v>
          </cell>
          <cell r="M885">
            <v>0</v>
          </cell>
          <cell r="N885">
            <v>0</v>
          </cell>
          <cell r="O885">
            <v>0</v>
          </cell>
          <cell r="P885" t="str">
            <v>PD</v>
          </cell>
          <cell r="Q885">
            <v>45187</v>
          </cell>
          <cell r="Z885" t="str">
            <v>1000</v>
          </cell>
          <cell r="AI885">
            <v>8</v>
          </cell>
        </row>
        <row r="886">
          <cell r="D886" t="str">
            <v>CVIE710704</v>
          </cell>
          <cell r="I886" t="str">
            <v>B (Below 100% potential spares purchased)</v>
          </cell>
          <cell r="J886">
            <v>45380.720833333296</v>
          </cell>
          <cell r="K886">
            <v>44909.229166666701</v>
          </cell>
          <cell r="L886">
            <v>45547.714236111096</v>
          </cell>
          <cell r="M886">
            <v>0</v>
          </cell>
          <cell r="P886" t="str">
            <v>Air lube</v>
          </cell>
          <cell r="Q886">
            <v>45547</v>
          </cell>
          <cell r="Z886" t="str">
            <v>0</v>
          </cell>
          <cell r="AI886">
            <v>8</v>
          </cell>
        </row>
        <row r="887">
          <cell r="D887" t="str">
            <v>B22V1305</v>
          </cell>
          <cell r="I887" t="str">
            <v>P1 - Asset will get commissioned within one year</v>
          </cell>
          <cell r="K887">
            <v>44910.229166666701</v>
          </cell>
        </row>
        <row r="888">
          <cell r="D888" t="str">
            <v>PVHENC2760</v>
          </cell>
          <cell r="I888" t="str">
            <v>P1 - Asset will get commissioned within one year</v>
          </cell>
          <cell r="K888">
            <v>44904.229166666701</v>
          </cell>
        </row>
        <row r="889">
          <cell r="D889" t="str">
            <v>PVHENC2748</v>
          </cell>
          <cell r="I889" t="str">
            <v>P1 - Asset will get commissioned within one year</v>
          </cell>
          <cell r="K889">
            <v>44903.229166666701</v>
          </cell>
        </row>
        <row r="890">
          <cell r="D890" t="str">
            <v>BVIC377980</v>
          </cell>
          <cell r="I890" t="str">
            <v>P1 - Asset will get commissioned within one year</v>
          </cell>
          <cell r="K890">
            <v>44903.229166666701</v>
          </cell>
        </row>
        <row r="891">
          <cell r="D891" t="str">
            <v>PVHENC2758</v>
          </cell>
          <cell r="I891" t="str">
            <v>P1 - Asset will get commissioned within one year</v>
          </cell>
          <cell r="K891">
            <v>44903.229166666701</v>
          </cell>
        </row>
        <row r="892">
          <cell r="D892" t="str">
            <v>BVIC377970</v>
          </cell>
          <cell r="I892" t="str">
            <v>B (Below 100% potential spares purchased)</v>
          </cell>
          <cell r="J892">
            <v>45006.791666666701</v>
          </cell>
          <cell r="K892">
            <v>44903.229166666701</v>
          </cell>
          <cell r="L892">
            <v>46053.539849537003</v>
          </cell>
          <cell r="M892">
            <v>4922</v>
          </cell>
          <cell r="N892">
            <v>394</v>
          </cell>
          <cell r="O892">
            <v>4528</v>
          </cell>
          <cell r="P892" t="str">
            <v>XD</v>
          </cell>
          <cell r="Q892">
            <v>45901</v>
          </cell>
          <cell r="V892">
            <v>45666</v>
          </cell>
          <cell r="W892">
            <v>45666</v>
          </cell>
          <cell r="Z892" t="str">
            <v>2392</v>
          </cell>
          <cell r="AE892" t="str">
            <v>3392</v>
          </cell>
          <cell r="AF892" t="str">
            <v>3392</v>
          </cell>
          <cell r="AI892">
            <v>2</v>
          </cell>
        </row>
        <row r="893">
          <cell r="D893" t="str">
            <v>BVHD163393</v>
          </cell>
          <cell r="I893" t="str">
            <v>A (100% potential spares purchased)</v>
          </cell>
          <cell r="J893">
            <v>44954.667361111096</v>
          </cell>
          <cell r="K893">
            <v>44895.229166666701</v>
          </cell>
          <cell r="L893">
            <v>45650.690277777801</v>
          </cell>
          <cell r="M893">
            <v>3580</v>
          </cell>
          <cell r="P893" t="str">
            <v>Air lube Plus</v>
          </cell>
          <cell r="Q893">
            <v>45558</v>
          </cell>
          <cell r="R893">
            <v>45558</v>
          </cell>
          <cell r="S893">
            <v>45558</v>
          </cell>
          <cell r="T893">
            <v>45558</v>
          </cell>
          <cell r="U893">
            <v>45219</v>
          </cell>
          <cell r="V893">
            <v>45558</v>
          </cell>
          <cell r="W893">
            <v>45219</v>
          </cell>
          <cell r="X893">
            <v>45558</v>
          </cell>
          <cell r="Y893">
            <v>45558</v>
          </cell>
          <cell r="Z893" t="str">
            <v>570</v>
          </cell>
          <cell r="AA893" t="str">
            <v>570</v>
          </cell>
          <cell r="AB893" t="str">
            <v>570</v>
          </cell>
          <cell r="AC893" t="str">
            <v>570</v>
          </cell>
          <cell r="AD893" t="str">
            <v>570</v>
          </cell>
          <cell r="AE893" t="str">
            <v>570</v>
          </cell>
          <cell r="AF893" t="str">
            <v>570</v>
          </cell>
          <cell r="AG893" t="str">
            <v>570</v>
          </cell>
          <cell r="AH893" t="str">
            <v>570</v>
          </cell>
          <cell r="AI893">
            <v>2</v>
          </cell>
        </row>
        <row r="894">
          <cell r="D894" t="str">
            <v>BVHD163388</v>
          </cell>
          <cell r="I894" t="str">
            <v>A (100% potential spares purchased)</v>
          </cell>
          <cell r="J894">
            <v>44940.709027777797</v>
          </cell>
          <cell r="K894">
            <v>44895.229166666701</v>
          </cell>
          <cell r="L894">
            <v>45966.654386574097</v>
          </cell>
          <cell r="M894">
            <v>5910</v>
          </cell>
          <cell r="P894" t="str">
            <v>Air lube Plus</v>
          </cell>
          <cell r="Q894">
            <v>45568</v>
          </cell>
          <cell r="R894">
            <v>45656</v>
          </cell>
          <cell r="S894">
            <v>45656</v>
          </cell>
          <cell r="T894">
            <v>45656</v>
          </cell>
          <cell r="U894">
            <v>45656</v>
          </cell>
          <cell r="V894">
            <v>45568</v>
          </cell>
          <cell r="W894">
            <v>45366</v>
          </cell>
          <cell r="X894">
            <v>45364</v>
          </cell>
          <cell r="Y894">
            <v>45568</v>
          </cell>
          <cell r="Z894" t="str">
            <v>380</v>
          </cell>
          <cell r="AA894" t="str">
            <v>380</v>
          </cell>
          <cell r="AB894" t="str">
            <v>380</v>
          </cell>
          <cell r="AC894" t="str">
            <v>380</v>
          </cell>
          <cell r="AD894" t="str">
            <v>380</v>
          </cell>
          <cell r="AE894" t="str">
            <v>380</v>
          </cell>
          <cell r="AF894" t="str">
            <v>1000</v>
          </cell>
          <cell r="AG894" t="str">
            <v>380</v>
          </cell>
          <cell r="AH894" t="str">
            <v>380</v>
          </cell>
          <cell r="AI894">
            <v>2</v>
          </cell>
        </row>
        <row r="895">
          <cell r="D895" t="str">
            <v>BVHD163374</v>
          </cell>
          <cell r="I895" t="str">
            <v>A (100% potential spares purchased)</v>
          </cell>
          <cell r="J895">
            <v>44921</v>
          </cell>
          <cell r="K895">
            <v>44890.229166666701</v>
          </cell>
          <cell r="L895">
            <v>46072.771689814799</v>
          </cell>
          <cell r="M895">
            <v>5610</v>
          </cell>
          <cell r="P895" t="str">
            <v>Air lube Plus</v>
          </cell>
          <cell r="Q895">
            <v>46072</v>
          </cell>
          <cell r="R895">
            <v>46072</v>
          </cell>
          <cell r="S895">
            <v>46072</v>
          </cell>
          <cell r="T895">
            <v>46072</v>
          </cell>
          <cell r="U895">
            <v>46072</v>
          </cell>
          <cell r="V895">
            <v>46072</v>
          </cell>
          <cell r="W895">
            <v>46072</v>
          </cell>
          <cell r="X895">
            <v>46072</v>
          </cell>
          <cell r="Y895">
            <v>46072</v>
          </cell>
          <cell r="Z895" t="str">
            <v>1500</v>
          </cell>
          <cell r="AA895" t="str">
            <v>750</v>
          </cell>
          <cell r="AB895" t="str">
            <v>500</v>
          </cell>
          <cell r="AC895" t="str">
            <v>750</v>
          </cell>
          <cell r="AD895" t="str">
            <v>750</v>
          </cell>
          <cell r="AE895" t="str">
            <v>1500</v>
          </cell>
          <cell r="AF895" t="str">
            <v>1000</v>
          </cell>
          <cell r="AG895" t="str">
            <v>1500</v>
          </cell>
          <cell r="AH895" t="str">
            <v>3000</v>
          </cell>
          <cell r="AI895">
            <v>5</v>
          </cell>
        </row>
        <row r="896">
          <cell r="D896" t="str">
            <v>DVHL140552</v>
          </cell>
          <cell r="I896" t="str">
            <v>B (Below 100% potential spares purchased)</v>
          </cell>
          <cell r="J896">
            <v>44978.592361111099</v>
          </cell>
          <cell r="K896">
            <v>44890.229166666701</v>
          </cell>
          <cell r="L896">
            <v>44978.655300925901</v>
          </cell>
          <cell r="M896">
            <v>0</v>
          </cell>
          <cell r="N896">
            <v>0</v>
          </cell>
          <cell r="O896">
            <v>0</v>
          </cell>
          <cell r="Z896" t="str">
            <v>1000</v>
          </cell>
          <cell r="AI896">
            <v>8</v>
          </cell>
        </row>
        <row r="897">
          <cell r="D897" t="str">
            <v>B22V1697</v>
          </cell>
          <cell r="I897" t="str">
            <v>P1 - Asset will get commissioned within one year</v>
          </cell>
          <cell r="K897">
            <v>44889.229166666701</v>
          </cell>
        </row>
        <row r="898">
          <cell r="D898" t="str">
            <v>BVHC377855</v>
          </cell>
          <cell r="I898" t="str">
            <v>B (Below 100% potential spares purchased)</v>
          </cell>
          <cell r="J898">
            <v>45101.770833333299</v>
          </cell>
          <cell r="K898">
            <v>44889.229166666701</v>
          </cell>
          <cell r="L898">
            <v>46043.767083333303</v>
          </cell>
          <cell r="M898">
            <v>2756</v>
          </cell>
          <cell r="N898">
            <v>789</v>
          </cell>
          <cell r="O898">
            <v>1966</v>
          </cell>
          <cell r="P898" t="str">
            <v>XD</v>
          </cell>
          <cell r="Q898">
            <v>46043</v>
          </cell>
          <cell r="V898">
            <v>46043</v>
          </cell>
          <cell r="W898">
            <v>46043</v>
          </cell>
          <cell r="Z898" t="str">
            <v>4000</v>
          </cell>
          <cell r="AE898" t="str">
            <v>3000</v>
          </cell>
          <cell r="AF898" t="str">
            <v>3000</v>
          </cell>
          <cell r="AI898">
            <v>3</v>
          </cell>
        </row>
        <row r="899">
          <cell r="D899" t="str">
            <v>DVHL360858</v>
          </cell>
          <cell r="I899" t="str">
            <v>B (Below 100% potential spares purchased)</v>
          </cell>
          <cell r="J899">
            <v>45126.472222222197</v>
          </cell>
          <cell r="K899">
            <v>44888.229166666701</v>
          </cell>
          <cell r="L899">
            <v>45126.468148148102</v>
          </cell>
          <cell r="M899">
            <v>0</v>
          </cell>
          <cell r="P899" t="str">
            <v>Air lube</v>
          </cell>
          <cell r="Q899">
            <v>45126</v>
          </cell>
          <cell r="Z899" t="str">
            <v>1000</v>
          </cell>
          <cell r="AI899">
            <v>8</v>
          </cell>
        </row>
        <row r="900">
          <cell r="D900" t="str">
            <v>BVHD163366</v>
          </cell>
          <cell r="I900" t="str">
            <v>A (100% potential spares purchased)</v>
          </cell>
          <cell r="J900">
            <v>44895.756944444402</v>
          </cell>
          <cell r="K900">
            <v>44886.229166666701</v>
          </cell>
          <cell r="L900">
            <v>46072.685011574104</v>
          </cell>
          <cell r="M900">
            <v>4340</v>
          </cell>
          <cell r="P900" t="str">
            <v>Air lube Plus</v>
          </cell>
          <cell r="Q900">
            <v>46072</v>
          </cell>
          <cell r="R900">
            <v>46072</v>
          </cell>
          <cell r="S900">
            <v>46072</v>
          </cell>
          <cell r="T900">
            <v>46072</v>
          </cell>
          <cell r="U900">
            <v>46072</v>
          </cell>
          <cell r="V900">
            <v>46072</v>
          </cell>
          <cell r="W900">
            <v>46072</v>
          </cell>
          <cell r="X900">
            <v>46072</v>
          </cell>
          <cell r="Y900">
            <v>46072</v>
          </cell>
          <cell r="Z900" t="str">
            <v>1500</v>
          </cell>
          <cell r="AA900" t="str">
            <v>750</v>
          </cell>
          <cell r="AB900" t="str">
            <v>500</v>
          </cell>
          <cell r="AC900" t="str">
            <v>750</v>
          </cell>
          <cell r="AD900" t="str">
            <v>750</v>
          </cell>
          <cell r="AE900" t="str">
            <v>1500</v>
          </cell>
          <cell r="AF900" t="str">
            <v>1000</v>
          </cell>
          <cell r="AG900" t="str">
            <v>1500</v>
          </cell>
          <cell r="AH900" t="str">
            <v>3000</v>
          </cell>
          <cell r="AI900">
            <v>5</v>
          </cell>
        </row>
        <row r="901">
          <cell r="D901" t="str">
            <v>BVHT261071</v>
          </cell>
          <cell r="I901" t="str">
            <v>P1 - Asset will get commissioned within one year</v>
          </cell>
          <cell r="K901">
            <v>44883.366446759297</v>
          </cell>
        </row>
        <row r="902">
          <cell r="D902" t="str">
            <v>BVHD163336</v>
          </cell>
          <cell r="I902" t="str">
            <v>A (100% potential spares purchased)</v>
          </cell>
          <cell r="J902">
            <v>44880.649305555598</v>
          </cell>
          <cell r="K902">
            <v>44869.229166666701</v>
          </cell>
          <cell r="L902">
            <v>46072.770706018498</v>
          </cell>
          <cell r="M902">
            <v>3090</v>
          </cell>
          <cell r="P902" t="str">
            <v>Air lube Plus</v>
          </cell>
          <cell r="Q902">
            <v>46072</v>
          </cell>
          <cell r="R902">
            <v>46072</v>
          </cell>
          <cell r="S902">
            <v>46072</v>
          </cell>
          <cell r="T902">
            <v>46072</v>
          </cell>
          <cell r="U902">
            <v>46072</v>
          </cell>
          <cell r="V902">
            <v>46072</v>
          </cell>
          <cell r="W902">
            <v>46072</v>
          </cell>
          <cell r="X902">
            <v>46072</v>
          </cell>
          <cell r="Y902">
            <v>46072</v>
          </cell>
          <cell r="Z902" t="str">
            <v>1500</v>
          </cell>
          <cell r="AA902" t="str">
            <v>750</v>
          </cell>
          <cell r="AB902" t="str">
            <v>500</v>
          </cell>
          <cell r="AC902" t="str">
            <v>750</v>
          </cell>
          <cell r="AD902" t="str">
            <v>750</v>
          </cell>
          <cell r="AE902" t="str">
            <v>1500</v>
          </cell>
          <cell r="AF902" t="str">
            <v>1000</v>
          </cell>
          <cell r="AG902" t="str">
            <v>1500</v>
          </cell>
          <cell r="AH902" t="str">
            <v>3000</v>
          </cell>
          <cell r="AI902">
            <v>8</v>
          </cell>
        </row>
        <row r="903">
          <cell r="D903" t="str">
            <v>BVHD163331</v>
          </cell>
          <cell r="I903" t="str">
            <v>B (Below 100% potential spares purchased)</v>
          </cell>
          <cell r="J903">
            <v>45286.947916666701</v>
          </cell>
          <cell r="K903">
            <v>44868.229166666701</v>
          </cell>
          <cell r="L903">
            <v>45994.536331018498</v>
          </cell>
          <cell r="M903">
            <v>4300</v>
          </cell>
          <cell r="P903" t="str">
            <v>Air lube Plus</v>
          </cell>
          <cell r="Q903">
            <v>45727</v>
          </cell>
          <cell r="R903">
            <v>45817</v>
          </cell>
          <cell r="S903">
            <v>45817</v>
          </cell>
          <cell r="T903">
            <v>45817</v>
          </cell>
          <cell r="U903">
            <v>45817</v>
          </cell>
          <cell r="V903">
            <v>45817</v>
          </cell>
          <cell r="W903">
            <v>45440</v>
          </cell>
          <cell r="X903">
            <v>45573</v>
          </cell>
          <cell r="Y903">
            <v>45817</v>
          </cell>
          <cell r="Z903" t="str">
            <v>460</v>
          </cell>
          <cell r="AA903" t="str">
            <v>460</v>
          </cell>
          <cell r="AB903" t="str">
            <v>460</v>
          </cell>
          <cell r="AC903" t="str">
            <v>460</v>
          </cell>
          <cell r="AD903" t="str">
            <v>460</v>
          </cell>
          <cell r="AE903" t="str">
            <v>460</v>
          </cell>
          <cell r="AF903" t="str">
            <v>1000</v>
          </cell>
          <cell r="AG903" t="str">
            <v>460</v>
          </cell>
          <cell r="AH903" t="str">
            <v>460</v>
          </cell>
          <cell r="AI903">
            <v>4</v>
          </cell>
        </row>
        <row r="904">
          <cell r="D904" t="str">
            <v>BVGD163326</v>
          </cell>
          <cell r="I904" t="str">
            <v>D (Compressor scrapped/ Company shut)</v>
          </cell>
          <cell r="J904">
            <v>44907.913194444402</v>
          </cell>
          <cell r="K904">
            <v>44865.229166666701</v>
          </cell>
          <cell r="L904">
            <v>44999.634548611102</v>
          </cell>
          <cell r="M904">
            <v>1</v>
          </cell>
          <cell r="AA904" t="str">
            <v>1</v>
          </cell>
          <cell r="AB904" t="str">
            <v>1</v>
          </cell>
          <cell r="AC904" t="str">
            <v>1</v>
          </cell>
          <cell r="AD904" t="str">
            <v>1</v>
          </cell>
          <cell r="AE904" t="str">
            <v>1</v>
          </cell>
          <cell r="AF904" t="str">
            <v>1</v>
          </cell>
          <cell r="AG904" t="str">
            <v>1</v>
          </cell>
          <cell r="AH904" t="str">
            <v>1</v>
          </cell>
          <cell r="AI904">
            <v>4</v>
          </cell>
        </row>
        <row r="905">
          <cell r="D905" t="str">
            <v>DVGL140521</v>
          </cell>
          <cell r="K905">
            <v>44861.229166666701</v>
          </cell>
        </row>
        <row r="906">
          <cell r="D906" t="str">
            <v>DVGL140520</v>
          </cell>
          <cell r="I906" t="str">
            <v>B (Below 100% potential spares purchased)</v>
          </cell>
          <cell r="J906">
            <v>44958.583333333299</v>
          </cell>
          <cell r="K906">
            <v>44861.229166666701</v>
          </cell>
          <cell r="L906">
            <v>44958.645416666703</v>
          </cell>
          <cell r="M906">
            <v>0</v>
          </cell>
          <cell r="N906">
            <v>0</v>
          </cell>
          <cell r="O906">
            <v>0</v>
          </cell>
          <cell r="AI906">
            <v>8</v>
          </cell>
        </row>
        <row r="907">
          <cell r="D907" t="str">
            <v>DVGL153301</v>
          </cell>
          <cell r="I907" t="str">
            <v>B (Below 100% potential spares purchased)</v>
          </cell>
          <cell r="J907">
            <v>45014.744444444397</v>
          </cell>
          <cell r="K907">
            <v>44861.229166666701</v>
          </cell>
          <cell r="L907">
            <v>45503.687881944403</v>
          </cell>
          <cell r="M907">
            <v>1</v>
          </cell>
          <cell r="P907" t="str">
            <v>Air lube</v>
          </cell>
          <cell r="Q907">
            <v>45503</v>
          </cell>
          <cell r="Z907" t="str">
            <v>0</v>
          </cell>
          <cell r="AI907">
            <v>8</v>
          </cell>
        </row>
        <row r="908">
          <cell r="D908" t="str">
            <v>DVGL153300</v>
          </cell>
          <cell r="K908">
            <v>44861.229166666701</v>
          </cell>
        </row>
        <row r="909">
          <cell r="D909" t="str">
            <v>DVGL153299</v>
          </cell>
          <cell r="I909" t="str">
            <v>B (Below 100% potential spares purchased)</v>
          </cell>
          <cell r="J909">
            <v>44907.574999999997</v>
          </cell>
          <cell r="K909">
            <v>44860.229166666701</v>
          </cell>
          <cell r="L909">
            <v>44907.4607986111</v>
          </cell>
          <cell r="M909">
            <v>0</v>
          </cell>
          <cell r="N909">
            <v>0</v>
          </cell>
          <cell r="O909">
            <v>0</v>
          </cell>
          <cell r="AI909">
            <v>8</v>
          </cell>
        </row>
        <row r="910">
          <cell r="D910" t="str">
            <v>BVGD121497</v>
          </cell>
          <cell r="I910" t="str">
            <v>B (Below 100% potential spares purchased)</v>
          </cell>
          <cell r="J910">
            <v>44876.663194444402</v>
          </cell>
          <cell r="K910">
            <v>44855.229166666701</v>
          </cell>
          <cell r="L910">
            <v>45967.873761574097</v>
          </cell>
          <cell r="M910">
            <v>4740</v>
          </cell>
          <cell r="P910" t="str">
            <v>Air lube Plus</v>
          </cell>
          <cell r="Q910">
            <v>45741</v>
          </cell>
          <cell r="R910">
            <v>45741</v>
          </cell>
          <cell r="S910">
            <v>45741</v>
          </cell>
          <cell r="T910">
            <v>45741</v>
          </cell>
          <cell r="U910">
            <v>45741</v>
          </cell>
          <cell r="V910">
            <v>45482</v>
          </cell>
          <cell r="W910">
            <v>45482</v>
          </cell>
          <cell r="X910">
            <v>45482</v>
          </cell>
          <cell r="Y910">
            <v>45482</v>
          </cell>
          <cell r="Z910" t="str">
            <v>340</v>
          </cell>
          <cell r="AA910" t="str">
            <v>340</v>
          </cell>
          <cell r="AB910" t="str">
            <v>340</v>
          </cell>
          <cell r="AC910" t="str">
            <v>340</v>
          </cell>
          <cell r="AD910" t="str">
            <v>340</v>
          </cell>
          <cell r="AE910" t="str">
            <v>340</v>
          </cell>
          <cell r="AF910" t="str">
            <v>1000</v>
          </cell>
          <cell r="AG910" t="str">
            <v>340</v>
          </cell>
          <cell r="AH910" t="str">
            <v>340</v>
          </cell>
          <cell r="AI910">
            <v>0</v>
          </cell>
        </row>
        <row r="911">
          <cell r="D911" t="str">
            <v>BVGF111615</v>
          </cell>
          <cell r="I911" t="str">
            <v>B (Below 100% potential spares purchased)</v>
          </cell>
          <cell r="J911">
            <v>44891</v>
          </cell>
          <cell r="K911">
            <v>44855.229166666701</v>
          </cell>
          <cell r="L911">
            <v>46086.555613425902</v>
          </cell>
          <cell r="M911">
            <v>23826</v>
          </cell>
          <cell r="N911">
            <v>21903</v>
          </cell>
          <cell r="O911">
            <v>1908</v>
          </cell>
          <cell r="P911" t="str">
            <v>XD</v>
          </cell>
          <cell r="Q911">
            <v>45712</v>
          </cell>
          <cell r="V911">
            <v>45937</v>
          </cell>
          <cell r="W911">
            <v>45828</v>
          </cell>
          <cell r="Z911" t="str">
            <v>1477</v>
          </cell>
          <cell r="AE911" t="str">
            <v>1477</v>
          </cell>
          <cell r="AF911" t="str">
            <v>1998</v>
          </cell>
          <cell r="AI911">
            <v>4</v>
          </cell>
        </row>
        <row r="912">
          <cell r="D912" t="str">
            <v>SN22T003207</v>
          </cell>
          <cell r="I912" t="str">
            <v>B (Below 100% potential spares purchased)</v>
          </cell>
          <cell r="J912">
            <v>44891.753472222197</v>
          </cell>
          <cell r="K912">
            <v>44855.229166666701</v>
          </cell>
          <cell r="L912">
            <v>44894.484398148103</v>
          </cell>
          <cell r="M912">
            <v>0</v>
          </cell>
          <cell r="N912">
            <v>0</v>
          </cell>
          <cell r="O912">
            <v>0</v>
          </cell>
          <cell r="Z912" t="str">
            <v>0</v>
          </cell>
          <cell r="AI912">
            <v>8</v>
          </cell>
        </row>
        <row r="913">
          <cell r="D913" t="str">
            <v>SN22T002641</v>
          </cell>
          <cell r="I913" t="str">
            <v>B (Below 100% potential spares purchased)</v>
          </cell>
          <cell r="J913">
            <v>44891.746527777803</v>
          </cell>
          <cell r="K913">
            <v>44855.229166666701</v>
          </cell>
          <cell r="L913">
            <v>44894.470266203702</v>
          </cell>
          <cell r="M913">
            <v>0</v>
          </cell>
          <cell r="N913">
            <v>0</v>
          </cell>
          <cell r="O913">
            <v>0</v>
          </cell>
          <cell r="AI913">
            <v>8</v>
          </cell>
        </row>
        <row r="914">
          <cell r="D914" t="str">
            <v>BVGF111611</v>
          </cell>
          <cell r="I914" t="str">
            <v>B (Below 100% potential spares purchased)</v>
          </cell>
          <cell r="J914">
            <v>44891</v>
          </cell>
          <cell r="K914">
            <v>44855.229166666701</v>
          </cell>
          <cell r="L914">
            <v>46086.5555439815</v>
          </cell>
          <cell r="M914">
            <v>21850</v>
          </cell>
          <cell r="N914">
            <v>20742</v>
          </cell>
          <cell r="O914">
            <v>1105</v>
          </cell>
          <cell r="P914" t="str">
            <v>XD</v>
          </cell>
          <cell r="Q914">
            <v>45712</v>
          </cell>
          <cell r="V914">
            <v>45740</v>
          </cell>
          <cell r="W914">
            <v>45829</v>
          </cell>
          <cell r="Z914" t="str">
            <v>1475</v>
          </cell>
          <cell r="AE914" t="str">
            <v>1470</v>
          </cell>
          <cell r="AF914" t="str">
            <v>2005</v>
          </cell>
          <cell r="AI914">
            <v>3</v>
          </cell>
        </row>
        <row r="915">
          <cell r="D915" t="str">
            <v>CVFE543393</v>
          </cell>
          <cell r="I915" t="str">
            <v>B (Below 100% potential spares purchased)</v>
          </cell>
          <cell r="J915">
            <v>44897.557638888902</v>
          </cell>
          <cell r="K915">
            <v>44854.229166666701</v>
          </cell>
          <cell r="L915">
            <v>44897.551493055602</v>
          </cell>
          <cell r="M915">
            <v>0</v>
          </cell>
          <cell r="N915">
            <v>0</v>
          </cell>
          <cell r="O915">
            <v>0</v>
          </cell>
          <cell r="AI915">
            <v>8</v>
          </cell>
        </row>
        <row r="916">
          <cell r="D916" t="str">
            <v>BVGD163308</v>
          </cell>
          <cell r="I916" t="str">
            <v>A (100% potential spares purchased)</v>
          </cell>
          <cell r="J916">
            <v>44879.775000000001</v>
          </cell>
          <cell r="K916">
            <v>44851.229861111096</v>
          </cell>
          <cell r="L916">
            <v>45966.581435185202</v>
          </cell>
          <cell r="M916">
            <v>4686</v>
          </cell>
          <cell r="P916" t="str">
            <v>Air lube Plus</v>
          </cell>
          <cell r="Q916">
            <v>45607</v>
          </cell>
          <cell r="R916">
            <v>45607</v>
          </cell>
          <cell r="S916">
            <v>45607</v>
          </cell>
          <cell r="T916">
            <v>45607</v>
          </cell>
          <cell r="U916">
            <v>45343</v>
          </cell>
          <cell r="V916">
            <v>45443</v>
          </cell>
          <cell r="X916">
            <v>45180</v>
          </cell>
          <cell r="Y916">
            <v>45443</v>
          </cell>
          <cell r="Z916" t="str">
            <v>224</v>
          </cell>
          <cell r="AA916" t="str">
            <v>224</v>
          </cell>
          <cell r="AB916" t="str">
            <v>224</v>
          </cell>
          <cell r="AC916" t="str">
            <v>224</v>
          </cell>
          <cell r="AD916" t="str">
            <v>224</v>
          </cell>
          <cell r="AE916" t="str">
            <v>14</v>
          </cell>
          <cell r="AF916" t="str">
            <v>1000</v>
          </cell>
          <cell r="AG916" t="str">
            <v>14</v>
          </cell>
          <cell r="AH916" t="str">
            <v>14</v>
          </cell>
          <cell r="AI916">
            <v>4</v>
          </cell>
        </row>
        <row r="917">
          <cell r="D917" t="str">
            <v>BVGD163301</v>
          </cell>
          <cell r="I917" t="str">
            <v>A (100% potential spares purchased)</v>
          </cell>
          <cell r="J917">
            <v>44880.652777777803</v>
          </cell>
          <cell r="K917">
            <v>44848.229166666701</v>
          </cell>
          <cell r="L917">
            <v>45966.6589930556</v>
          </cell>
          <cell r="M917">
            <v>4315</v>
          </cell>
          <cell r="P917" t="str">
            <v>Air lube Plus</v>
          </cell>
          <cell r="Q917">
            <v>45026</v>
          </cell>
          <cell r="R917">
            <v>45503</v>
          </cell>
          <cell r="S917">
            <v>45503</v>
          </cell>
          <cell r="T917">
            <v>45574</v>
          </cell>
          <cell r="U917">
            <v>45574</v>
          </cell>
          <cell r="V917">
            <v>45503</v>
          </cell>
          <cell r="W917">
            <v>45503</v>
          </cell>
          <cell r="X917">
            <v>45503</v>
          </cell>
          <cell r="Z917" t="str">
            <v>185</v>
          </cell>
          <cell r="AA917" t="str">
            <v>185</v>
          </cell>
          <cell r="AB917" t="str">
            <v>185</v>
          </cell>
          <cell r="AC917" t="str">
            <v>185</v>
          </cell>
          <cell r="AD917" t="str">
            <v>185</v>
          </cell>
          <cell r="AE917" t="str">
            <v>185</v>
          </cell>
          <cell r="AF917" t="str">
            <v>1000</v>
          </cell>
          <cell r="AG917" t="str">
            <v>185</v>
          </cell>
          <cell r="AH917" t="str">
            <v>185</v>
          </cell>
          <cell r="AI917">
            <v>2</v>
          </cell>
        </row>
        <row r="918">
          <cell r="D918" t="str">
            <v>BVGD163297</v>
          </cell>
          <cell r="I918" t="str">
            <v>A (100% potential spares purchased)</v>
          </cell>
          <cell r="J918">
            <v>44866.715972222199</v>
          </cell>
          <cell r="K918">
            <v>44846.229166666701</v>
          </cell>
          <cell r="L918">
            <v>46072.687569444402</v>
          </cell>
          <cell r="M918">
            <v>9480</v>
          </cell>
          <cell r="P918" t="str">
            <v>Air lube Plus</v>
          </cell>
          <cell r="Q918">
            <v>46072</v>
          </cell>
          <cell r="R918">
            <v>46072</v>
          </cell>
          <cell r="S918">
            <v>46072</v>
          </cell>
          <cell r="T918">
            <v>46072</v>
          </cell>
          <cell r="U918">
            <v>46072</v>
          </cell>
          <cell r="V918">
            <v>46072</v>
          </cell>
          <cell r="W918">
            <v>46072</v>
          </cell>
          <cell r="X918">
            <v>46072</v>
          </cell>
          <cell r="Y918">
            <v>46072</v>
          </cell>
          <cell r="Z918" t="str">
            <v>1500</v>
          </cell>
          <cell r="AA918" t="str">
            <v>750</v>
          </cell>
          <cell r="AB918" t="str">
            <v>500</v>
          </cell>
          <cell r="AC918" t="str">
            <v>750</v>
          </cell>
          <cell r="AD918" t="str">
            <v>750</v>
          </cell>
          <cell r="AE918" t="str">
            <v>1500</v>
          </cell>
          <cell r="AF918" t="str">
            <v>1000</v>
          </cell>
          <cell r="AG918" t="str">
            <v>1500</v>
          </cell>
          <cell r="AH918" t="str">
            <v>3000</v>
          </cell>
          <cell r="AI918">
            <v>10</v>
          </cell>
        </row>
        <row r="919">
          <cell r="D919" t="str">
            <v>SN22T002023</v>
          </cell>
          <cell r="I919" t="str">
            <v>B (Below 100% potential spares purchased)</v>
          </cell>
          <cell r="J919">
            <v>45285.493055555598</v>
          </cell>
          <cell r="K919">
            <v>44844.229166666701</v>
          </cell>
          <cell r="L919">
            <v>45285.490324074097</v>
          </cell>
          <cell r="M919">
            <v>0</v>
          </cell>
          <cell r="N919">
            <v>0</v>
          </cell>
          <cell r="O919">
            <v>0</v>
          </cell>
          <cell r="Z919" t="str">
            <v>1000</v>
          </cell>
          <cell r="AI919">
            <v>5</v>
          </cell>
        </row>
        <row r="920">
          <cell r="D920" t="str">
            <v>BVGC377436</v>
          </cell>
          <cell r="I920" t="str">
            <v>C (Not Buying Spares or buying lubricants)</v>
          </cell>
          <cell r="J920">
            <v>45286.75</v>
          </cell>
          <cell r="K920">
            <v>44844.229166666701</v>
          </cell>
          <cell r="L920">
            <v>46050.850868055597</v>
          </cell>
          <cell r="M920">
            <v>2736</v>
          </cell>
          <cell r="P920" t="str">
            <v>XD</v>
          </cell>
          <cell r="Q920">
            <v>45286</v>
          </cell>
          <cell r="V920">
            <v>45286</v>
          </cell>
          <cell r="W920">
            <v>45286</v>
          </cell>
          <cell r="Z920" t="str">
            <v>2925</v>
          </cell>
          <cell r="AE920" t="str">
            <v>2963</v>
          </cell>
          <cell r="AF920" t="str">
            <v>2963</v>
          </cell>
          <cell r="AI920">
            <v>6</v>
          </cell>
        </row>
        <row r="921">
          <cell r="D921" t="str">
            <v>SN22T002022</v>
          </cell>
          <cell r="I921" t="str">
            <v>B (Below 100% potential spares purchased)</v>
          </cell>
          <cell r="J921">
            <v>45285.496527777803</v>
          </cell>
          <cell r="K921">
            <v>44844.229166666701</v>
          </cell>
          <cell r="L921">
            <v>45285.494525463</v>
          </cell>
          <cell r="M921">
            <v>0</v>
          </cell>
          <cell r="N921">
            <v>0</v>
          </cell>
          <cell r="O921">
            <v>0</v>
          </cell>
          <cell r="Z921" t="str">
            <v>1000</v>
          </cell>
          <cell r="AI921">
            <v>5</v>
          </cell>
        </row>
        <row r="922">
          <cell r="D922" t="str">
            <v>BVFC377422</v>
          </cell>
          <cell r="I922" t="str">
            <v>C (Not Buying Spares or buying lubricants)</v>
          </cell>
          <cell r="J922">
            <v>45286.770833333299</v>
          </cell>
          <cell r="K922">
            <v>44844.229166666701</v>
          </cell>
          <cell r="L922">
            <v>46050.7442592593</v>
          </cell>
          <cell r="M922">
            <v>1757</v>
          </cell>
          <cell r="O922">
            <v>1757</v>
          </cell>
          <cell r="P922" t="str">
            <v>XD</v>
          </cell>
          <cell r="Q922">
            <v>45286</v>
          </cell>
          <cell r="V922">
            <v>45286</v>
          </cell>
          <cell r="W922">
            <v>45286</v>
          </cell>
          <cell r="Z922" t="str">
            <v>2243</v>
          </cell>
          <cell r="AE922" t="str">
            <v>2243</v>
          </cell>
          <cell r="AF922" t="str">
            <v>2243</v>
          </cell>
          <cell r="AI922">
            <v>0</v>
          </cell>
        </row>
        <row r="923">
          <cell r="D923" t="str">
            <v>CVFE569596</v>
          </cell>
          <cell r="I923" t="str">
            <v>B (Below 100% potential spares purchased)</v>
          </cell>
          <cell r="J923">
            <v>44949.6875</v>
          </cell>
          <cell r="K923">
            <v>44834.229166666701</v>
          </cell>
          <cell r="L923">
            <v>44949.726354166698</v>
          </cell>
          <cell r="M923">
            <v>0</v>
          </cell>
          <cell r="N923">
            <v>0</v>
          </cell>
          <cell r="O923">
            <v>0</v>
          </cell>
          <cell r="AI923">
            <v>8</v>
          </cell>
        </row>
        <row r="924">
          <cell r="D924" t="str">
            <v>CVFE668491</v>
          </cell>
          <cell r="I924" t="str">
            <v>B (Below 100% potential spares purchased)</v>
          </cell>
          <cell r="J924">
            <v>44950.554861111101</v>
          </cell>
          <cell r="K924">
            <v>44834.229166666701</v>
          </cell>
          <cell r="L924">
            <v>45112.575486111098</v>
          </cell>
          <cell r="M924">
            <v>0</v>
          </cell>
          <cell r="P924" t="str">
            <v>Air lube</v>
          </cell>
          <cell r="Z924" t="str">
            <v>0</v>
          </cell>
          <cell r="AI924">
            <v>7</v>
          </cell>
        </row>
        <row r="925">
          <cell r="D925" t="str">
            <v>BVFS049364</v>
          </cell>
          <cell r="I925" t="str">
            <v>B (Below 100% potential spares purchased)</v>
          </cell>
          <cell r="J925">
            <v>44895</v>
          </cell>
          <cell r="K925">
            <v>44833.229166666701</v>
          </cell>
          <cell r="L925">
            <v>46050.823993055601</v>
          </cell>
          <cell r="M925">
            <v>2958</v>
          </cell>
          <cell r="P925" t="str">
            <v>Synthetic</v>
          </cell>
          <cell r="Q925">
            <v>44895</v>
          </cell>
          <cell r="V925">
            <v>45626</v>
          </cell>
          <cell r="W925">
            <v>45626</v>
          </cell>
          <cell r="Z925" t="str">
            <v>2172</v>
          </cell>
          <cell r="AE925" t="str">
            <v>2172</v>
          </cell>
          <cell r="AF925" t="str">
            <v>2172</v>
          </cell>
          <cell r="AI925">
            <v>0</v>
          </cell>
        </row>
        <row r="926">
          <cell r="D926" t="str">
            <v>BVFS049365</v>
          </cell>
          <cell r="I926" t="str">
            <v>B (Below 100% potential spares purchased)</v>
          </cell>
          <cell r="J926">
            <v>44895</v>
          </cell>
          <cell r="K926">
            <v>44833.229166666701</v>
          </cell>
          <cell r="L926">
            <v>46050.832337963002</v>
          </cell>
          <cell r="M926">
            <v>11200</v>
          </cell>
          <cell r="O926">
            <v>11200</v>
          </cell>
          <cell r="P926" t="str">
            <v>Synthetic</v>
          </cell>
          <cell r="Q926">
            <v>45626</v>
          </cell>
          <cell r="V926">
            <v>45626</v>
          </cell>
          <cell r="W926">
            <v>45626</v>
          </cell>
          <cell r="Z926" t="str">
            <v>3124</v>
          </cell>
          <cell r="AE926" t="str">
            <v>3138</v>
          </cell>
          <cell r="AF926" t="str">
            <v>3138</v>
          </cell>
          <cell r="AI926">
            <v>2</v>
          </cell>
        </row>
        <row r="927">
          <cell r="D927" t="str">
            <v>22598109</v>
          </cell>
          <cell r="I927" t="str">
            <v>B (Below 100% potential spares purchased)</v>
          </cell>
          <cell r="J927">
            <v>44895.659722222197</v>
          </cell>
          <cell r="K927">
            <v>44833.229166666701</v>
          </cell>
          <cell r="L927">
            <v>45369.847164351799</v>
          </cell>
          <cell r="M927">
            <v>0</v>
          </cell>
          <cell r="Z927" t="str">
            <v>0</v>
          </cell>
          <cell r="AI927">
            <v>6</v>
          </cell>
        </row>
        <row r="928">
          <cell r="D928" t="str">
            <v>22598009</v>
          </cell>
          <cell r="I928" t="str">
            <v>B (Below 100% potential spares purchased)</v>
          </cell>
          <cell r="J928">
            <v>44895.789583333302</v>
          </cell>
          <cell r="K928">
            <v>44833.229166666701</v>
          </cell>
          <cell r="L928">
            <v>44896.533888888902</v>
          </cell>
          <cell r="M928">
            <v>0</v>
          </cell>
          <cell r="N928">
            <v>0</v>
          </cell>
          <cell r="O928">
            <v>0</v>
          </cell>
          <cell r="AE928" t="str">
            <v>0</v>
          </cell>
          <cell r="AF928" t="str">
            <v>0</v>
          </cell>
          <cell r="AI928">
            <v>8</v>
          </cell>
        </row>
        <row r="929">
          <cell r="D929" t="str">
            <v>BVFS049358</v>
          </cell>
          <cell r="I929" t="str">
            <v>B (Below 100% potential spares purchased)</v>
          </cell>
          <cell r="J929">
            <v>44895.693749999999</v>
          </cell>
          <cell r="K929">
            <v>44833.229166666701</v>
          </cell>
          <cell r="L929">
            <v>46053.103645833296</v>
          </cell>
          <cell r="M929">
            <v>6884</v>
          </cell>
          <cell r="N929">
            <v>4268</v>
          </cell>
          <cell r="O929">
            <v>2616</v>
          </cell>
          <cell r="P929" t="str">
            <v>Synthetic</v>
          </cell>
          <cell r="Q929">
            <v>46042</v>
          </cell>
          <cell r="V929">
            <v>46042</v>
          </cell>
          <cell r="W929">
            <v>46042</v>
          </cell>
          <cell r="Z929" t="str">
            <v>5920</v>
          </cell>
          <cell r="AE929" t="str">
            <v>5920</v>
          </cell>
          <cell r="AF929" t="str">
            <v>3920</v>
          </cell>
          <cell r="AI929">
            <v>0</v>
          </cell>
        </row>
        <row r="930">
          <cell r="D930" t="str">
            <v>22584909</v>
          </cell>
          <cell r="I930" t="str">
            <v>B (Below 100% potential spares purchased)</v>
          </cell>
          <cell r="J930">
            <v>44982.508333333302</v>
          </cell>
          <cell r="K930">
            <v>44832.229166666701</v>
          </cell>
          <cell r="L930">
            <v>45155.657812500001</v>
          </cell>
          <cell r="M930">
            <v>2215</v>
          </cell>
          <cell r="Z930" t="str">
            <v>0</v>
          </cell>
          <cell r="AI930">
            <v>10</v>
          </cell>
        </row>
        <row r="931">
          <cell r="D931" t="str">
            <v>22584509</v>
          </cell>
          <cell r="I931" t="str">
            <v>B (Below 100% potential spares purchased)</v>
          </cell>
          <cell r="J931">
            <v>44982.511805555601</v>
          </cell>
          <cell r="K931">
            <v>44832.229166666701</v>
          </cell>
          <cell r="L931">
            <v>44982.510023148097</v>
          </cell>
          <cell r="M931">
            <v>0</v>
          </cell>
          <cell r="N931">
            <v>0</v>
          </cell>
          <cell r="O931">
            <v>0</v>
          </cell>
          <cell r="AI931">
            <v>8</v>
          </cell>
        </row>
        <row r="932">
          <cell r="D932" t="str">
            <v>BVFS049421</v>
          </cell>
          <cell r="I932" t="str">
            <v>A (100% potential spares purchased)</v>
          </cell>
          <cell r="J932">
            <v>45001</v>
          </cell>
          <cell r="K932">
            <v>44830.229166666701</v>
          </cell>
          <cell r="L932">
            <v>46053.0871064815</v>
          </cell>
          <cell r="M932">
            <v>14226</v>
          </cell>
          <cell r="N932">
            <v>12234</v>
          </cell>
          <cell r="O932">
            <v>1992</v>
          </cell>
          <cell r="P932" t="str">
            <v>Synthetic</v>
          </cell>
          <cell r="Q932">
            <v>45817</v>
          </cell>
          <cell r="V932">
            <v>45817</v>
          </cell>
          <cell r="W932">
            <v>45367</v>
          </cell>
          <cell r="Z932" t="str">
            <v>3746</v>
          </cell>
          <cell r="AE932" t="str">
            <v>3746</v>
          </cell>
          <cell r="AF932" t="str">
            <v>278</v>
          </cell>
          <cell r="AI932">
            <v>2</v>
          </cell>
        </row>
        <row r="933">
          <cell r="D933" t="str">
            <v>BVFS049407</v>
          </cell>
          <cell r="I933" t="str">
            <v>B (Below 100% potential spares purchased)</v>
          </cell>
          <cell r="J933">
            <v>45001</v>
          </cell>
          <cell r="K933">
            <v>44830.229166666701</v>
          </cell>
          <cell r="L933">
            <v>46053.091122685197</v>
          </cell>
          <cell r="M933">
            <v>14677</v>
          </cell>
          <cell r="N933">
            <v>12475</v>
          </cell>
          <cell r="O933">
            <v>2202</v>
          </cell>
          <cell r="P933" t="str">
            <v>Synthetic</v>
          </cell>
          <cell r="Q933">
            <v>45817</v>
          </cell>
          <cell r="V933">
            <v>45817</v>
          </cell>
          <cell r="W933">
            <v>45817</v>
          </cell>
          <cell r="Z933" t="str">
            <v>3856</v>
          </cell>
          <cell r="AE933" t="str">
            <v>3856</v>
          </cell>
          <cell r="AF933" t="str">
            <v>1856</v>
          </cell>
          <cell r="AI933">
            <v>2</v>
          </cell>
        </row>
        <row r="934">
          <cell r="D934" t="str">
            <v>BVFS049426</v>
          </cell>
          <cell r="I934" t="str">
            <v>A (100% potential spares purchased)</v>
          </cell>
          <cell r="J934">
            <v>44981</v>
          </cell>
          <cell r="K934">
            <v>44830.229166666701</v>
          </cell>
          <cell r="L934">
            <v>46053.0952314815</v>
          </cell>
          <cell r="M934">
            <v>15246</v>
          </cell>
          <cell r="N934">
            <v>12929</v>
          </cell>
          <cell r="O934">
            <v>2287</v>
          </cell>
          <cell r="P934" t="str">
            <v>Synthetic</v>
          </cell>
          <cell r="Q934">
            <v>45737</v>
          </cell>
          <cell r="V934">
            <v>45737</v>
          </cell>
          <cell r="W934">
            <v>45737</v>
          </cell>
          <cell r="Z934" t="str">
            <v>3196</v>
          </cell>
          <cell r="AE934" t="str">
            <v>3196</v>
          </cell>
          <cell r="AF934" t="str">
            <v>3130</v>
          </cell>
          <cell r="AI934">
            <v>0</v>
          </cell>
        </row>
        <row r="935">
          <cell r="D935" t="str">
            <v>BVFS049398</v>
          </cell>
          <cell r="I935" t="str">
            <v>A (100% potential spares purchased)</v>
          </cell>
          <cell r="J935">
            <v>45000</v>
          </cell>
          <cell r="K935">
            <v>44830.229166666701</v>
          </cell>
          <cell r="L935">
            <v>45980.611516203702</v>
          </cell>
          <cell r="M935">
            <v>14653</v>
          </cell>
          <cell r="N935">
            <v>13921</v>
          </cell>
          <cell r="O935">
            <v>715</v>
          </cell>
          <cell r="P935" t="str">
            <v>Synthetic</v>
          </cell>
          <cell r="Q935">
            <v>45980</v>
          </cell>
          <cell r="V935">
            <v>45980</v>
          </cell>
          <cell r="W935">
            <v>45980</v>
          </cell>
          <cell r="Z935" t="str">
            <v>6000</v>
          </cell>
          <cell r="AE935" t="str">
            <v>6000</v>
          </cell>
          <cell r="AF935" t="str">
            <v>4000</v>
          </cell>
          <cell r="AI935">
            <v>5</v>
          </cell>
        </row>
        <row r="936">
          <cell r="D936" t="str">
            <v>BVFD163274</v>
          </cell>
          <cell r="I936" t="str">
            <v>A (100% potential spares purchased)</v>
          </cell>
          <cell r="J936">
            <v>44888.800694444399</v>
          </cell>
          <cell r="K936">
            <v>44827.229166666701</v>
          </cell>
          <cell r="L936">
            <v>45941.565879629597</v>
          </cell>
          <cell r="M936">
            <v>3970</v>
          </cell>
          <cell r="P936" t="str">
            <v>Air lube Plus</v>
          </cell>
          <cell r="Q936">
            <v>45882</v>
          </cell>
          <cell r="R936">
            <v>45882</v>
          </cell>
          <cell r="S936">
            <v>45882</v>
          </cell>
          <cell r="T936">
            <v>45882</v>
          </cell>
          <cell r="U936">
            <v>45882</v>
          </cell>
          <cell r="V936">
            <v>45516</v>
          </cell>
          <cell r="W936">
            <v>45882</v>
          </cell>
          <cell r="X936">
            <v>45516</v>
          </cell>
          <cell r="Y936">
            <v>45516</v>
          </cell>
          <cell r="Z936" t="str">
            <v>285</v>
          </cell>
          <cell r="AA936" t="str">
            <v>285</v>
          </cell>
          <cell r="AB936" t="str">
            <v>285</v>
          </cell>
          <cell r="AC936" t="str">
            <v>285</v>
          </cell>
          <cell r="AD936" t="str">
            <v>285</v>
          </cell>
          <cell r="AE936" t="str">
            <v>670</v>
          </cell>
          <cell r="AF936" t="str">
            <v>1000</v>
          </cell>
          <cell r="AG936" t="str">
            <v>670</v>
          </cell>
          <cell r="AH936" t="str">
            <v>670</v>
          </cell>
          <cell r="AI936">
            <v>6</v>
          </cell>
        </row>
        <row r="937">
          <cell r="D937" t="str">
            <v>22590209</v>
          </cell>
          <cell r="J937">
            <v>44851.748611111099</v>
          </cell>
          <cell r="K937">
            <v>44825.229166666701</v>
          </cell>
          <cell r="L937">
            <v>44851.746412036999</v>
          </cell>
          <cell r="M937">
            <v>0</v>
          </cell>
          <cell r="N937">
            <v>0</v>
          </cell>
          <cell r="O937">
            <v>0</v>
          </cell>
          <cell r="AI937">
            <v>6</v>
          </cell>
        </row>
        <row r="938">
          <cell r="D938" t="str">
            <v>BVFS039912</v>
          </cell>
          <cell r="I938" t="str">
            <v>A (100% potential spares purchased)</v>
          </cell>
          <cell r="J938">
            <v>44851.791666666701</v>
          </cell>
          <cell r="K938">
            <v>44825.229166666701</v>
          </cell>
          <cell r="L938">
            <v>46053.107025463003</v>
          </cell>
          <cell r="M938">
            <v>17508</v>
          </cell>
          <cell r="N938">
            <v>10155</v>
          </cell>
          <cell r="O938">
            <v>7353</v>
          </cell>
          <cell r="P938" t="str">
            <v>Synthetic</v>
          </cell>
          <cell r="Q938">
            <v>45560</v>
          </cell>
          <cell r="V938">
            <v>45562</v>
          </cell>
          <cell r="W938">
            <v>45768</v>
          </cell>
          <cell r="Z938" t="str">
            <v>1853</v>
          </cell>
          <cell r="AE938" t="str">
            <v>1853</v>
          </cell>
          <cell r="AF938" t="str">
            <v>1472</v>
          </cell>
          <cell r="AI938">
            <v>5</v>
          </cell>
        </row>
        <row r="939">
          <cell r="D939" t="str">
            <v>CVFE569544</v>
          </cell>
          <cell r="K939">
            <v>44824.229166666701</v>
          </cell>
        </row>
        <row r="940">
          <cell r="D940" t="str">
            <v>22588809</v>
          </cell>
          <cell r="K940">
            <v>44820.394085648099</v>
          </cell>
        </row>
        <row r="941">
          <cell r="D941" t="str">
            <v>BVFD163259</v>
          </cell>
          <cell r="I941" t="str">
            <v>D (Compressor scrapped/ Company shut)</v>
          </cell>
          <cell r="J941">
            <v>44865.654861111099</v>
          </cell>
          <cell r="K941">
            <v>44819.229166666701</v>
          </cell>
          <cell r="L941">
            <v>44902.719432870399</v>
          </cell>
          <cell r="M941">
            <v>1</v>
          </cell>
          <cell r="AA941" t="str">
            <v>1</v>
          </cell>
          <cell r="AB941" t="str">
            <v>1</v>
          </cell>
          <cell r="AC941" t="str">
            <v>1</v>
          </cell>
          <cell r="AD941" t="str">
            <v>1</v>
          </cell>
          <cell r="AE941" t="str">
            <v>1</v>
          </cell>
          <cell r="AF941" t="str">
            <v>1</v>
          </cell>
          <cell r="AG941" t="str">
            <v>1</v>
          </cell>
          <cell r="AH941" t="str">
            <v>1</v>
          </cell>
          <cell r="AI941">
            <v>4</v>
          </cell>
        </row>
        <row r="942">
          <cell r="D942" t="str">
            <v>BVFD163261</v>
          </cell>
          <cell r="I942" t="str">
            <v>A (100% potential spares purchased)</v>
          </cell>
          <cell r="J942">
            <v>44977.8125</v>
          </cell>
          <cell r="K942">
            <v>44819.229166666701</v>
          </cell>
          <cell r="L942">
            <v>45966.5836921296</v>
          </cell>
          <cell r="M942">
            <v>4475</v>
          </cell>
          <cell r="P942" t="str">
            <v>Air lube Plus</v>
          </cell>
          <cell r="Q942">
            <v>45433</v>
          </cell>
          <cell r="R942">
            <v>45520</v>
          </cell>
          <cell r="S942">
            <v>45520</v>
          </cell>
          <cell r="T942">
            <v>45520</v>
          </cell>
          <cell r="U942">
            <v>45520</v>
          </cell>
          <cell r="V942">
            <v>45323</v>
          </cell>
          <cell r="X942">
            <v>45323</v>
          </cell>
          <cell r="Z942" t="str">
            <v>185</v>
          </cell>
          <cell r="AA942" t="str">
            <v>185</v>
          </cell>
          <cell r="AB942" t="str">
            <v>185</v>
          </cell>
          <cell r="AC942" t="str">
            <v>185</v>
          </cell>
          <cell r="AD942" t="str">
            <v>185</v>
          </cell>
          <cell r="AE942" t="str">
            <v>685</v>
          </cell>
          <cell r="AF942" t="str">
            <v>1000</v>
          </cell>
          <cell r="AG942" t="str">
            <v>685</v>
          </cell>
          <cell r="AH942" t="str">
            <v>685</v>
          </cell>
          <cell r="AI942">
            <v>2</v>
          </cell>
        </row>
        <row r="943">
          <cell r="D943" t="str">
            <v>22580509</v>
          </cell>
          <cell r="I943" t="str">
            <v>B (Below 100% potential spares purchased)</v>
          </cell>
          <cell r="J943">
            <v>45136.520833333299</v>
          </cell>
          <cell r="K943">
            <v>44818.229166666701</v>
          </cell>
          <cell r="L943">
            <v>45136.566458333298</v>
          </cell>
          <cell r="M943">
            <v>0</v>
          </cell>
          <cell r="N943">
            <v>0</v>
          </cell>
          <cell r="O943">
            <v>0</v>
          </cell>
          <cell r="Z943" t="str">
            <v>1000</v>
          </cell>
          <cell r="AI943">
            <v>5</v>
          </cell>
        </row>
        <row r="944">
          <cell r="D944" t="str">
            <v>22581809</v>
          </cell>
          <cell r="I944" t="str">
            <v>B (Below 100% potential spares purchased)</v>
          </cell>
          <cell r="J944">
            <v>44893.636111111096</v>
          </cell>
          <cell r="K944">
            <v>44818.229166666701</v>
          </cell>
          <cell r="L944">
            <v>44893.5613773148</v>
          </cell>
          <cell r="M944">
            <v>0</v>
          </cell>
          <cell r="AI944">
            <v>7</v>
          </cell>
        </row>
        <row r="945">
          <cell r="D945" t="str">
            <v>CVFE569524</v>
          </cell>
          <cell r="I945" t="str">
            <v>B (Below 100% potential spares purchased)</v>
          </cell>
          <cell r="J945">
            <v>44978</v>
          </cell>
          <cell r="K945">
            <v>44816.229166666701</v>
          </cell>
          <cell r="L945">
            <v>44981.569224537001</v>
          </cell>
          <cell r="M945">
            <v>0</v>
          </cell>
          <cell r="N945">
            <v>0</v>
          </cell>
          <cell r="O945">
            <v>0</v>
          </cell>
          <cell r="AI945">
            <v>8</v>
          </cell>
        </row>
        <row r="946">
          <cell r="D946" t="str">
            <v>BVED163235</v>
          </cell>
          <cell r="I946" t="str">
            <v>A (100% potential spares purchased)</v>
          </cell>
          <cell r="J946">
            <v>44851.569444444402</v>
          </cell>
          <cell r="K946">
            <v>44813.229166666701</v>
          </cell>
          <cell r="L946">
            <v>46042.548020833303</v>
          </cell>
          <cell r="M946">
            <v>10000</v>
          </cell>
          <cell r="P946" t="str">
            <v>Air lube Plus</v>
          </cell>
          <cell r="Q946">
            <v>45168</v>
          </cell>
          <cell r="R946">
            <v>45168</v>
          </cell>
          <cell r="S946">
            <v>45168</v>
          </cell>
          <cell r="T946">
            <v>45168</v>
          </cell>
          <cell r="U946">
            <v>45168</v>
          </cell>
          <cell r="V946">
            <v>45168</v>
          </cell>
          <cell r="W946">
            <v>45168</v>
          </cell>
          <cell r="X946">
            <v>45168</v>
          </cell>
          <cell r="Y946">
            <v>45168</v>
          </cell>
          <cell r="Z946" t="str">
            <v>300</v>
          </cell>
          <cell r="AA946" t="str">
            <v>300</v>
          </cell>
          <cell r="AB946" t="str">
            <v>300</v>
          </cell>
          <cell r="AC946" t="str">
            <v>300</v>
          </cell>
          <cell r="AD946" t="str">
            <v>300</v>
          </cell>
          <cell r="AE946" t="str">
            <v>300</v>
          </cell>
          <cell r="AF946" t="str">
            <v>1000</v>
          </cell>
          <cell r="AG946" t="str">
            <v>300</v>
          </cell>
          <cell r="AH946" t="str">
            <v>300</v>
          </cell>
          <cell r="AI946">
            <v>3</v>
          </cell>
        </row>
        <row r="947">
          <cell r="D947" t="str">
            <v>BVED163231</v>
          </cell>
          <cell r="I947" t="str">
            <v>A (100% potential spares purchased)</v>
          </cell>
          <cell r="J947">
            <v>44847.722222222197</v>
          </cell>
          <cell r="K947">
            <v>44813.229166666701</v>
          </cell>
          <cell r="L947">
            <v>46042.531932870399</v>
          </cell>
          <cell r="M947">
            <v>7900</v>
          </cell>
          <cell r="P947" t="str">
            <v>Air lube Plus</v>
          </cell>
          <cell r="Q947">
            <v>45168</v>
          </cell>
          <cell r="R947">
            <v>45168</v>
          </cell>
          <cell r="S947">
            <v>45168</v>
          </cell>
          <cell r="T947">
            <v>45168</v>
          </cell>
          <cell r="U947">
            <v>45168</v>
          </cell>
          <cell r="V947">
            <v>45168</v>
          </cell>
          <cell r="W947">
            <v>45168</v>
          </cell>
          <cell r="X947">
            <v>45168</v>
          </cell>
          <cell r="Y947">
            <v>45168</v>
          </cell>
          <cell r="Z947" t="str">
            <v>77</v>
          </cell>
          <cell r="AA947" t="str">
            <v>77</v>
          </cell>
          <cell r="AB947" t="str">
            <v>77</v>
          </cell>
          <cell r="AC947" t="str">
            <v>77</v>
          </cell>
          <cell r="AD947" t="str">
            <v>77</v>
          </cell>
          <cell r="AE947" t="str">
            <v>27</v>
          </cell>
          <cell r="AF947" t="str">
            <v>1000</v>
          </cell>
          <cell r="AG947" t="str">
            <v>27</v>
          </cell>
          <cell r="AH947" t="str">
            <v>27</v>
          </cell>
          <cell r="AI947">
            <v>3</v>
          </cell>
        </row>
        <row r="948">
          <cell r="D948" t="str">
            <v>BRFA110427</v>
          </cell>
          <cell r="I948" t="str">
            <v>D (Compressor scrapped/ Company shut)</v>
          </cell>
          <cell r="K948">
            <v>43101.333333333299</v>
          </cell>
          <cell r="L948">
            <v>44967.545069444401</v>
          </cell>
          <cell r="M948">
            <v>4086</v>
          </cell>
          <cell r="N948">
            <v>2215</v>
          </cell>
          <cell r="O948">
            <v>1870</v>
          </cell>
          <cell r="P948" t="str">
            <v>XD</v>
          </cell>
          <cell r="Q948">
            <v>44967</v>
          </cell>
          <cell r="V948">
            <v>44967</v>
          </cell>
          <cell r="W948">
            <v>44812</v>
          </cell>
          <cell r="Z948" t="str">
            <v>2000</v>
          </cell>
          <cell r="AE948" t="str">
            <v>2996</v>
          </cell>
          <cell r="AF948" t="str">
            <v>2223</v>
          </cell>
          <cell r="AI948">
            <v>16</v>
          </cell>
        </row>
        <row r="949">
          <cell r="D949" t="str">
            <v>CVFE710570</v>
          </cell>
          <cell r="J949">
            <v>44851.65625</v>
          </cell>
          <cell r="K949">
            <v>44811.229166666701</v>
          </cell>
          <cell r="L949">
            <v>45215.529664351903</v>
          </cell>
          <cell r="M949">
            <v>0</v>
          </cell>
          <cell r="P949" t="str">
            <v>Air lube</v>
          </cell>
          <cell r="Z949" t="str">
            <v>0</v>
          </cell>
          <cell r="AI949">
            <v>8</v>
          </cell>
        </row>
        <row r="950">
          <cell r="D950" t="str">
            <v>BVFC377137</v>
          </cell>
          <cell r="I950" t="str">
            <v>B (Below 100% potential spares purchased)</v>
          </cell>
          <cell r="J950">
            <v>45103</v>
          </cell>
          <cell r="K950">
            <v>44809.229166666701</v>
          </cell>
          <cell r="L950">
            <v>46053.5624074074</v>
          </cell>
          <cell r="M950">
            <v>6092</v>
          </cell>
          <cell r="N950">
            <v>2559</v>
          </cell>
          <cell r="O950">
            <v>3533</v>
          </cell>
          <cell r="P950" t="str">
            <v>XD</v>
          </cell>
          <cell r="Q950">
            <v>45765</v>
          </cell>
          <cell r="V950">
            <v>45751</v>
          </cell>
          <cell r="W950">
            <v>45765</v>
          </cell>
          <cell r="Z950" t="str">
            <v>2872</v>
          </cell>
          <cell r="AE950" t="str">
            <v>2872</v>
          </cell>
          <cell r="AF950" t="str">
            <v>2872</v>
          </cell>
          <cell r="AI950">
            <v>2</v>
          </cell>
        </row>
        <row r="951">
          <cell r="D951" t="str">
            <v>B22V1131</v>
          </cell>
          <cell r="K951">
            <v>44809.229166666701</v>
          </cell>
        </row>
        <row r="952">
          <cell r="D952" t="str">
            <v>B22V1132</v>
          </cell>
          <cell r="K952">
            <v>44809.229166666701</v>
          </cell>
        </row>
        <row r="953">
          <cell r="D953" t="str">
            <v>BVEC377128</v>
          </cell>
          <cell r="I953" t="str">
            <v>B (Below 100% potential spares purchased)</v>
          </cell>
          <cell r="J953">
            <v>45020.6340277778</v>
          </cell>
          <cell r="K953">
            <v>44809.229166666701</v>
          </cell>
          <cell r="L953">
            <v>46053.543865740699</v>
          </cell>
          <cell r="M953">
            <v>8078</v>
          </cell>
          <cell r="N953">
            <v>1777</v>
          </cell>
          <cell r="O953">
            <v>6301</v>
          </cell>
          <cell r="P953" t="str">
            <v>XD</v>
          </cell>
          <cell r="Q953">
            <v>45755</v>
          </cell>
          <cell r="V953">
            <v>45755</v>
          </cell>
          <cell r="W953">
            <v>45755</v>
          </cell>
          <cell r="Z953" t="str">
            <v>2236</v>
          </cell>
          <cell r="AE953" t="str">
            <v>1001</v>
          </cell>
          <cell r="AF953" t="str">
            <v>1001</v>
          </cell>
          <cell r="AI953">
            <v>4</v>
          </cell>
        </row>
        <row r="954">
          <cell r="D954" t="str">
            <v>CVFE710566</v>
          </cell>
          <cell r="I954" t="str">
            <v>B (Below 100% potential spares purchased)</v>
          </cell>
          <cell r="J954">
            <v>44889.502083333296</v>
          </cell>
          <cell r="K954">
            <v>44809.229166666701</v>
          </cell>
          <cell r="L954">
            <v>45031.646631944401</v>
          </cell>
          <cell r="M954">
            <v>0</v>
          </cell>
          <cell r="N954">
            <v>0</v>
          </cell>
          <cell r="O954">
            <v>0</v>
          </cell>
          <cell r="P954" t="str">
            <v>Air lube</v>
          </cell>
          <cell r="Z954" t="str">
            <v>0</v>
          </cell>
          <cell r="AI954">
            <v>6</v>
          </cell>
        </row>
        <row r="955">
          <cell r="D955" t="str">
            <v>CVFE600556</v>
          </cell>
          <cell r="I955" t="str">
            <v>B (Below 100% potential spares purchased)</v>
          </cell>
          <cell r="J955">
            <v>44931.520833333299</v>
          </cell>
          <cell r="K955">
            <v>44809.229166666701</v>
          </cell>
          <cell r="L955">
            <v>44932.580983796302</v>
          </cell>
          <cell r="M955">
            <v>0</v>
          </cell>
          <cell r="N955">
            <v>0</v>
          </cell>
          <cell r="O955">
            <v>0</v>
          </cell>
          <cell r="Z955" t="str">
            <v>0</v>
          </cell>
          <cell r="AI955">
            <v>8</v>
          </cell>
        </row>
        <row r="956">
          <cell r="D956" t="str">
            <v>BVET293632</v>
          </cell>
          <cell r="K956">
            <v>44799.3191435185</v>
          </cell>
        </row>
        <row r="957">
          <cell r="D957" t="str">
            <v>22563408</v>
          </cell>
          <cell r="I957" t="str">
            <v>B (Below 100% potential spares purchased)</v>
          </cell>
          <cell r="J957">
            <v>45619.564583333296</v>
          </cell>
          <cell r="K957">
            <v>44798.229166666701</v>
          </cell>
          <cell r="L957">
            <v>45622.488657407397</v>
          </cell>
          <cell r="M957">
            <v>0</v>
          </cell>
          <cell r="O957">
            <v>0</v>
          </cell>
          <cell r="P957" t="str">
            <v>Air lube</v>
          </cell>
          <cell r="Q957">
            <v>45619</v>
          </cell>
          <cell r="Z957" t="str">
            <v>1000</v>
          </cell>
          <cell r="AI957">
            <v>8</v>
          </cell>
        </row>
        <row r="958">
          <cell r="D958" t="str">
            <v>22561908</v>
          </cell>
          <cell r="I958" t="str">
            <v>B (Below 100% potential spares purchased)</v>
          </cell>
          <cell r="J958">
            <v>45619.630555555603</v>
          </cell>
          <cell r="K958">
            <v>44798.229166666701</v>
          </cell>
          <cell r="L958">
            <v>45622.489201388897</v>
          </cell>
          <cell r="M958">
            <v>0</v>
          </cell>
          <cell r="P958" t="str">
            <v>Air lube</v>
          </cell>
          <cell r="Q958">
            <v>45619</v>
          </cell>
          <cell r="Z958" t="str">
            <v>1000</v>
          </cell>
          <cell r="AI958">
            <v>6</v>
          </cell>
        </row>
        <row r="959">
          <cell r="D959" t="str">
            <v>BVED163244</v>
          </cell>
          <cell r="I959" t="str">
            <v>A (100% potential spares purchased)</v>
          </cell>
          <cell r="J959">
            <v>45000.788194444402</v>
          </cell>
          <cell r="K959">
            <v>44796.291666666701</v>
          </cell>
          <cell r="L959">
            <v>45966.6156134259</v>
          </cell>
          <cell r="M959">
            <v>6845</v>
          </cell>
          <cell r="P959" t="str">
            <v>Air lube Plus</v>
          </cell>
          <cell r="Q959">
            <v>45954</v>
          </cell>
          <cell r="R959">
            <v>45954</v>
          </cell>
          <cell r="S959">
            <v>45954</v>
          </cell>
          <cell r="T959">
            <v>45954</v>
          </cell>
          <cell r="U959">
            <v>45954</v>
          </cell>
          <cell r="V959">
            <v>45954</v>
          </cell>
          <cell r="W959">
            <v>45954</v>
          </cell>
          <cell r="X959">
            <v>45954</v>
          </cell>
          <cell r="Y959">
            <v>45954</v>
          </cell>
          <cell r="Z959" t="str">
            <v>1475</v>
          </cell>
          <cell r="AA959" t="str">
            <v>705</v>
          </cell>
          <cell r="AB959" t="str">
            <v>705</v>
          </cell>
          <cell r="AC959" t="str">
            <v>705</v>
          </cell>
          <cell r="AD959" t="str">
            <v>705</v>
          </cell>
          <cell r="AE959" t="str">
            <v>1455</v>
          </cell>
          <cell r="AF959" t="str">
            <v>1000</v>
          </cell>
          <cell r="AG959" t="str">
            <v>1455</v>
          </cell>
          <cell r="AH959" t="str">
            <v>1455</v>
          </cell>
          <cell r="AI959">
            <v>3</v>
          </cell>
        </row>
        <row r="960">
          <cell r="D960" t="str">
            <v>BVED163240</v>
          </cell>
          <cell r="I960" t="str">
            <v>A (100% potential spares purchased)</v>
          </cell>
          <cell r="J960">
            <v>45082.84375</v>
          </cell>
          <cell r="K960">
            <v>44796.229166666701</v>
          </cell>
          <cell r="L960">
            <v>45941.554803240702</v>
          </cell>
          <cell r="M960">
            <v>4300</v>
          </cell>
          <cell r="P960" t="str">
            <v>Air lube Plus</v>
          </cell>
          <cell r="Q960">
            <v>45825</v>
          </cell>
          <cell r="R960">
            <v>45825</v>
          </cell>
          <cell r="S960">
            <v>45825</v>
          </cell>
          <cell r="T960">
            <v>45825</v>
          </cell>
          <cell r="U960">
            <v>45751</v>
          </cell>
          <cell r="V960">
            <v>45825</v>
          </cell>
          <cell r="W960">
            <v>45751</v>
          </cell>
          <cell r="X960">
            <v>45825</v>
          </cell>
          <cell r="Y960">
            <v>45751</v>
          </cell>
          <cell r="Z960" t="str">
            <v>200</v>
          </cell>
          <cell r="AA960" t="str">
            <v>200</v>
          </cell>
          <cell r="AB960" t="str">
            <v>200</v>
          </cell>
          <cell r="AC960" t="str">
            <v>200</v>
          </cell>
          <cell r="AD960" t="str">
            <v>200</v>
          </cell>
          <cell r="AE960" t="str">
            <v>590</v>
          </cell>
          <cell r="AF960" t="str">
            <v>1000</v>
          </cell>
          <cell r="AG960" t="str">
            <v>590</v>
          </cell>
          <cell r="AH960" t="str">
            <v>590</v>
          </cell>
          <cell r="AI960">
            <v>4</v>
          </cell>
        </row>
        <row r="961">
          <cell r="D961" t="str">
            <v>BVEL062302</v>
          </cell>
          <cell r="I961" t="str">
            <v>B (Below 100% potential spares purchased)</v>
          </cell>
          <cell r="J961">
            <v>45003.75</v>
          </cell>
          <cell r="K961">
            <v>44795.229166666701</v>
          </cell>
          <cell r="L961">
            <v>46069.584131944401</v>
          </cell>
          <cell r="M961">
            <v>6787</v>
          </cell>
          <cell r="N961">
            <v>1629</v>
          </cell>
          <cell r="O961">
            <v>5158</v>
          </cell>
          <cell r="P961" t="str">
            <v>Synthetic</v>
          </cell>
          <cell r="Q961">
            <v>45982</v>
          </cell>
          <cell r="V961">
            <v>45982</v>
          </cell>
          <cell r="W961">
            <v>45982</v>
          </cell>
          <cell r="Z961" t="str">
            <v>7514</v>
          </cell>
          <cell r="AE961" t="str">
            <v>7514</v>
          </cell>
          <cell r="AF961" t="str">
            <v>3514</v>
          </cell>
          <cell r="AI961">
            <v>6</v>
          </cell>
        </row>
        <row r="962">
          <cell r="D962" t="str">
            <v>BVEL062291</v>
          </cell>
          <cell r="I962" t="str">
            <v>B (Below 100% potential spares purchased)</v>
          </cell>
          <cell r="J962">
            <v>45003.642361111102</v>
          </cell>
          <cell r="K962">
            <v>44795.229166666701</v>
          </cell>
          <cell r="L962">
            <v>46069.580497685201</v>
          </cell>
          <cell r="M962">
            <v>5919</v>
          </cell>
          <cell r="N962">
            <v>5090</v>
          </cell>
          <cell r="O962">
            <v>829</v>
          </cell>
          <cell r="P962" t="str">
            <v>Synthetic</v>
          </cell>
          <cell r="Q962">
            <v>45426</v>
          </cell>
          <cell r="V962">
            <v>45791</v>
          </cell>
          <cell r="W962">
            <v>45859</v>
          </cell>
          <cell r="Z962" t="str">
            <v>4277</v>
          </cell>
          <cell r="AE962" t="str">
            <v>4578</v>
          </cell>
          <cell r="AF962" t="str">
            <v>2234</v>
          </cell>
          <cell r="AI962">
            <v>4</v>
          </cell>
        </row>
        <row r="963">
          <cell r="D963" t="str">
            <v>22557708</v>
          </cell>
          <cell r="J963">
            <v>44820.773611111101</v>
          </cell>
          <cell r="K963">
            <v>44791.229166666701</v>
          </cell>
          <cell r="L963">
            <v>44823.437754629602</v>
          </cell>
          <cell r="M963">
            <v>0</v>
          </cell>
          <cell r="N963">
            <v>0</v>
          </cell>
          <cell r="O963">
            <v>0</v>
          </cell>
          <cell r="AI963">
            <v>6</v>
          </cell>
        </row>
        <row r="964">
          <cell r="D964" t="str">
            <v>22556508</v>
          </cell>
          <cell r="J964">
            <v>44812.545138888898</v>
          </cell>
          <cell r="K964">
            <v>44791.229166666701</v>
          </cell>
          <cell r="L964">
            <v>44812.597719907397</v>
          </cell>
          <cell r="M964">
            <v>0</v>
          </cell>
          <cell r="N964">
            <v>0</v>
          </cell>
          <cell r="O964">
            <v>0</v>
          </cell>
          <cell r="AI964">
            <v>6</v>
          </cell>
        </row>
        <row r="965">
          <cell r="D965" t="str">
            <v>BVDD163198</v>
          </cell>
          <cell r="J965">
            <v>44799.552777777797</v>
          </cell>
          <cell r="K965">
            <v>44785.229166666701</v>
          </cell>
          <cell r="L965">
            <v>45940.718738425901</v>
          </cell>
          <cell r="M965">
            <v>2520</v>
          </cell>
          <cell r="P965" t="str">
            <v>Air lube Plus</v>
          </cell>
          <cell r="Q965">
            <v>44991</v>
          </cell>
          <cell r="R965">
            <v>44991</v>
          </cell>
          <cell r="T965">
            <v>44991</v>
          </cell>
          <cell r="U965">
            <v>44991</v>
          </cell>
          <cell r="V965">
            <v>44991</v>
          </cell>
          <cell r="Z965" t="str">
            <v>340</v>
          </cell>
          <cell r="AA965" t="str">
            <v>340</v>
          </cell>
          <cell r="AB965" t="str">
            <v>340</v>
          </cell>
          <cell r="AC965" t="str">
            <v>340</v>
          </cell>
          <cell r="AD965" t="str">
            <v>340</v>
          </cell>
          <cell r="AE965" t="str">
            <v>900</v>
          </cell>
          <cell r="AF965" t="str">
            <v>1000</v>
          </cell>
          <cell r="AG965" t="str">
            <v>600</v>
          </cell>
          <cell r="AH965" t="str">
            <v>600</v>
          </cell>
          <cell r="AI965">
            <v>3</v>
          </cell>
        </row>
        <row r="966">
          <cell r="D966" t="str">
            <v>CVEE700477</v>
          </cell>
          <cell r="I966" t="str">
            <v>B (Below 100% potential spares purchased)</v>
          </cell>
          <cell r="J966">
            <v>44968.452777777798</v>
          </cell>
          <cell r="K966">
            <v>44784.229166666701</v>
          </cell>
          <cell r="L966">
            <v>44968.433738425898</v>
          </cell>
          <cell r="M966">
            <v>0</v>
          </cell>
          <cell r="N966">
            <v>0</v>
          </cell>
          <cell r="O966">
            <v>0</v>
          </cell>
          <cell r="Z966" t="str">
            <v>0</v>
          </cell>
          <cell r="AI966">
            <v>8</v>
          </cell>
        </row>
        <row r="967">
          <cell r="D967" t="str">
            <v>BVEC376827</v>
          </cell>
          <cell r="I967" t="str">
            <v>B (Below 100% potential spares purchased)</v>
          </cell>
          <cell r="J967">
            <v>44870.729166666701</v>
          </cell>
          <cell r="K967">
            <v>44784.229166666701</v>
          </cell>
          <cell r="L967">
            <v>46050.728726851798</v>
          </cell>
          <cell r="M967">
            <v>4067</v>
          </cell>
          <cell r="N967">
            <v>1301</v>
          </cell>
          <cell r="O967">
            <v>2766</v>
          </cell>
          <cell r="P967" t="str">
            <v>XD</v>
          </cell>
          <cell r="Q967">
            <v>45979</v>
          </cell>
          <cell r="V967">
            <v>45979</v>
          </cell>
          <cell r="W967">
            <v>45979</v>
          </cell>
          <cell r="Z967" t="str">
            <v>3705</v>
          </cell>
          <cell r="AE967" t="str">
            <v>3705</v>
          </cell>
          <cell r="AF967" t="str">
            <v>3705</v>
          </cell>
          <cell r="AI967">
            <v>2</v>
          </cell>
        </row>
        <row r="968">
          <cell r="D968" t="str">
            <v>CVEE676304</v>
          </cell>
          <cell r="I968" t="str">
            <v>B (Below 100% potential spares purchased)</v>
          </cell>
          <cell r="J968">
            <v>44909.738888888904</v>
          </cell>
          <cell r="K968">
            <v>44783.229166666701</v>
          </cell>
          <cell r="L968">
            <v>44909.735868055599</v>
          </cell>
          <cell r="M968">
            <v>0</v>
          </cell>
          <cell r="N968">
            <v>0</v>
          </cell>
          <cell r="O968">
            <v>0</v>
          </cell>
          <cell r="AI968">
            <v>8</v>
          </cell>
        </row>
        <row r="969">
          <cell r="D969" t="str">
            <v>BVEC376812</v>
          </cell>
          <cell r="I969" t="str">
            <v>B (Below 100% potential spares purchased)</v>
          </cell>
          <cell r="J969">
            <v>44852.729166666701</v>
          </cell>
          <cell r="K969">
            <v>44782.229166666701</v>
          </cell>
          <cell r="L969">
            <v>46050.725115740701</v>
          </cell>
          <cell r="M969">
            <v>8386</v>
          </cell>
          <cell r="N969">
            <v>2600</v>
          </cell>
          <cell r="O969">
            <v>5786</v>
          </cell>
          <cell r="P969" t="str">
            <v>XD</v>
          </cell>
          <cell r="Q969">
            <v>46007</v>
          </cell>
          <cell r="V969">
            <v>46007</v>
          </cell>
          <cell r="W969">
            <v>46007</v>
          </cell>
          <cell r="Z969" t="str">
            <v>3709</v>
          </cell>
          <cell r="AE969" t="str">
            <v>3709</v>
          </cell>
          <cell r="AF969" t="str">
            <v>3709</v>
          </cell>
          <cell r="AI969">
            <v>6</v>
          </cell>
        </row>
        <row r="970">
          <cell r="D970" t="str">
            <v>BVEC376806</v>
          </cell>
          <cell r="I970" t="str">
            <v>P1 - Asset will get commissioned within one year</v>
          </cell>
          <cell r="K970">
            <v>44782.229166666701</v>
          </cell>
        </row>
        <row r="971">
          <cell r="D971" t="str">
            <v>BVDT260625</v>
          </cell>
          <cell r="K971">
            <v>44782.252569444398</v>
          </cell>
        </row>
        <row r="972">
          <cell r="D972" t="str">
            <v>SN22T002150</v>
          </cell>
          <cell r="I972" t="str">
            <v>B (Below 100% potential spares purchased)</v>
          </cell>
          <cell r="J972">
            <v>45014.724999999999</v>
          </cell>
          <cell r="K972">
            <v>44782.229166666701</v>
          </cell>
          <cell r="L972">
            <v>45014.719317129602</v>
          </cell>
          <cell r="M972">
            <v>0</v>
          </cell>
          <cell r="N972">
            <v>0</v>
          </cell>
          <cell r="O972">
            <v>0</v>
          </cell>
          <cell r="Z972" t="str">
            <v>4000</v>
          </cell>
          <cell r="AI972">
            <v>8</v>
          </cell>
        </row>
        <row r="973">
          <cell r="D973" t="str">
            <v>BVDS039458</v>
          </cell>
          <cell r="I973" t="str">
            <v>A (100% potential spares purchased)</v>
          </cell>
          <cell r="J973">
            <v>45113.833333333299</v>
          </cell>
          <cell r="K973">
            <v>44782.229166666701</v>
          </cell>
          <cell r="L973">
            <v>46053.024618055599</v>
          </cell>
          <cell r="M973">
            <v>8118</v>
          </cell>
          <cell r="O973">
            <v>8118</v>
          </cell>
          <cell r="P973" t="str">
            <v>XD</v>
          </cell>
          <cell r="Q973">
            <v>45749</v>
          </cell>
          <cell r="V973">
            <v>45749</v>
          </cell>
          <cell r="W973">
            <v>45749</v>
          </cell>
          <cell r="Z973" t="str">
            <v>2483</v>
          </cell>
          <cell r="AE973" t="str">
            <v>2383</v>
          </cell>
          <cell r="AF973" t="str">
            <v>3383</v>
          </cell>
          <cell r="AI973">
            <v>2</v>
          </cell>
        </row>
        <row r="974">
          <cell r="D974" t="str">
            <v>B22V2265</v>
          </cell>
          <cell r="K974">
            <v>44782.229166666701</v>
          </cell>
        </row>
        <row r="975">
          <cell r="D975" t="str">
            <v>B22V1096</v>
          </cell>
          <cell r="K975">
            <v>44782.229166666701</v>
          </cell>
        </row>
        <row r="976">
          <cell r="D976" t="str">
            <v>B22V1097</v>
          </cell>
          <cell r="K976">
            <v>44782.229166666701</v>
          </cell>
        </row>
        <row r="977">
          <cell r="D977" t="str">
            <v>B22V1095</v>
          </cell>
          <cell r="K977">
            <v>44782.229166666701</v>
          </cell>
        </row>
        <row r="978">
          <cell r="D978" t="str">
            <v>BVES049149</v>
          </cell>
          <cell r="I978" t="str">
            <v>B (Below 100% potential spares purchased)</v>
          </cell>
          <cell r="J978">
            <v>45619</v>
          </cell>
          <cell r="K978">
            <v>44782.229166666701</v>
          </cell>
          <cell r="L978">
            <v>46051.738692129598</v>
          </cell>
          <cell r="M978">
            <v>2378</v>
          </cell>
          <cell r="N978">
            <v>1474</v>
          </cell>
          <cell r="O978">
            <v>904</v>
          </cell>
          <cell r="P978" t="str">
            <v>Synthetic</v>
          </cell>
          <cell r="Q978">
            <v>45938</v>
          </cell>
          <cell r="V978">
            <v>45938</v>
          </cell>
          <cell r="W978">
            <v>45938</v>
          </cell>
          <cell r="Z978" t="str">
            <v>1158</v>
          </cell>
          <cell r="AE978" t="str">
            <v>1158</v>
          </cell>
          <cell r="AF978" t="str">
            <v>1158</v>
          </cell>
          <cell r="AI978">
            <v>4</v>
          </cell>
        </row>
        <row r="979">
          <cell r="D979" t="str">
            <v>BVES049148</v>
          </cell>
          <cell r="I979" t="str">
            <v>B (Below 100% potential spares purchased)</v>
          </cell>
          <cell r="J979">
            <v>45619.625</v>
          </cell>
          <cell r="K979">
            <v>44782.229166666701</v>
          </cell>
          <cell r="L979">
            <v>45938.710810185199</v>
          </cell>
          <cell r="M979">
            <v>3198</v>
          </cell>
          <cell r="N979">
            <v>2093</v>
          </cell>
          <cell r="O979">
            <v>1104</v>
          </cell>
          <cell r="P979" t="str">
            <v>XD</v>
          </cell>
          <cell r="Q979">
            <v>45938</v>
          </cell>
          <cell r="V979">
            <v>45938</v>
          </cell>
          <cell r="W979">
            <v>45938</v>
          </cell>
          <cell r="Z979" t="str">
            <v>3000</v>
          </cell>
          <cell r="AE979" t="str">
            <v>3000</v>
          </cell>
          <cell r="AF979" t="str">
            <v>4000</v>
          </cell>
          <cell r="AI979">
            <v>6</v>
          </cell>
        </row>
        <row r="980">
          <cell r="D980" t="str">
            <v>BVEC376770</v>
          </cell>
          <cell r="I980" t="str">
            <v>B (Below 100% potential spares purchased)</v>
          </cell>
          <cell r="J980">
            <v>44925</v>
          </cell>
          <cell r="K980">
            <v>44778.229166666701</v>
          </cell>
          <cell r="L980">
            <v>46050.721238425896</v>
          </cell>
          <cell r="M980">
            <v>14651</v>
          </cell>
          <cell r="N980">
            <v>8205</v>
          </cell>
          <cell r="O980">
            <v>6446</v>
          </cell>
          <cell r="P980" t="str">
            <v>XD</v>
          </cell>
          <cell r="Q980">
            <v>45983</v>
          </cell>
          <cell r="V980">
            <v>45983</v>
          </cell>
          <cell r="W980">
            <v>45983</v>
          </cell>
          <cell r="Z980" t="str">
            <v>3630</v>
          </cell>
          <cell r="AE980" t="str">
            <v>3630</v>
          </cell>
          <cell r="AF980" t="str">
            <v>3630</v>
          </cell>
          <cell r="AI980">
            <v>4</v>
          </cell>
        </row>
        <row r="981">
          <cell r="D981" t="str">
            <v>SN22T002168</v>
          </cell>
          <cell r="J981">
            <v>44855.720833333296</v>
          </cell>
          <cell r="K981">
            <v>44777.229166666701</v>
          </cell>
          <cell r="L981">
            <v>44855.719224537002</v>
          </cell>
          <cell r="M981">
            <v>0</v>
          </cell>
          <cell r="N981">
            <v>0</v>
          </cell>
          <cell r="O981">
            <v>0</v>
          </cell>
          <cell r="AI981">
            <v>8</v>
          </cell>
        </row>
        <row r="982">
          <cell r="D982" t="str">
            <v>BVDS039346</v>
          </cell>
          <cell r="I982" t="str">
            <v>B (Below 100% potential spares purchased)</v>
          </cell>
          <cell r="J982">
            <v>44857.375</v>
          </cell>
          <cell r="K982">
            <v>44777.229166666701</v>
          </cell>
          <cell r="L982">
            <v>46021.543495370403</v>
          </cell>
          <cell r="M982">
            <v>9130</v>
          </cell>
          <cell r="N982">
            <v>3196</v>
          </cell>
          <cell r="O982">
            <v>5934</v>
          </cell>
          <cell r="P982" t="str">
            <v>XD</v>
          </cell>
          <cell r="Q982">
            <v>45904</v>
          </cell>
          <cell r="V982">
            <v>45904</v>
          </cell>
          <cell r="W982">
            <v>45904</v>
          </cell>
          <cell r="Z982" t="str">
            <v>3649</v>
          </cell>
          <cell r="AE982" t="str">
            <v>3649</v>
          </cell>
          <cell r="AF982" t="str">
            <v>3649</v>
          </cell>
          <cell r="AI982">
            <v>2</v>
          </cell>
        </row>
        <row r="983">
          <cell r="D983" t="str">
            <v>21244608</v>
          </cell>
          <cell r="J983">
            <v>44804.631944444402</v>
          </cell>
          <cell r="K983">
            <v>44409.333333333299</v>
          </cell>
          <cell r="L983">
            <v>44805.521296296298</v>
          </cell>
          <cell r="M983">
            <v>0</v>
          </cell>
          <cell r="N983">
            <v>0</v>
          </cell>
          <cell r="O983">
            <v>0</v>
          </cell>
          <cell r="AI983">
            <v>2</v>
          </cell>
        </row>
        <row r="984">
          <cell r="D984" t="str">
            <v>PVDENC2474</v>
          </cell>
          <cell r="K984">
            <v>44772.229166666701</v>
          </cell>
        </row>
        <row r="985">
          <cell r="D985" t="str">
            <v>PVDENC2467</v>
          </cell>
          <cell r="K985">
            <v>44772.229166666701</v>
          </cell>
        </row>
        <row r="986">
          <cell r="D986" t="str">
            <v>BVDC376483</v>
          </cell>
          <cell r="I986" t="str">
            <v>C (Not Buying Spares or buying lubricants)</v>
          </cell>
          <cell r="J986">
            <v>44918.6875</v>
          </cell>
          <cell r="K986">
            <v>44772.229166666701</v>
          </cell>
          <cell r="L986">
            <v>46050.7182523148</v>
          </cell>
          <cell r="M986">
            <v>2184</v>
          </cell>
          <cell r="O986">
            <v>2184</v>
          </cell>
          <cell r="P986" t="str">
            <v>XD</v>
          </cell>
          <cell r="Q986">
            <v>45512</v>
          </cell>
          <cell r="V986">
            <v>45512</v>
          </cell>
          <cell r="W986">
            <v>45512</v>
          </cell>
          <cell r="Z986" t="str">
            <v>2602</v>
          </cell>
          <cell r="AE986" t="str">
            <v>3392</v>
          </cell>
          <cell r="AF986" t="str">
            <v>2602</v>
          </cell>
          <cell r="AI986">
            <v>0</v>
          </cell>
        </row>
        <row r="987">
          <cell r="D987" t="str">
            <v>BVCD163165</v>
          </cell>
          <cell r="I987" t="str">
            <v>A (100% potential spares purchased)</v>
          </cell>
          <cell r="J987">
            <v>44797.7277777778</v>
          </cell>
          <cell r="K987">
            <v>44770.229166666701</v>
          </cell>
          <cell r="L987">
            <v>46043.899537037003</v>
          </cell>
          <cell r="M987">
            <v>9566</v>
          </cell>
          <cell r="P987" t="str">
            <v>Air lube Plus</v>
          </cell>
          <cell r="Q987">
            <v>46043</v>
          </cell>
          <cell r="R987">
            <v>46043</v>
          </cell>
          <cell r="S987">
            <v>46043</v>
          </cell>
          <cell r="T987">
            <v>46043</v>
          </cell>
          <cell r="U987">
            <v>46043</v>
          </cell>
          <cell r="V987">
            <v>45982</v>
          </cell>
          <cell r="W987">
            <v>45451</v>
          </cell>
          <cell r="X987">
            <v>45982</v>
          </cell>
          <cell r="Y987">
            <v>45451</v>
          </cell>
          <cell r="Z987" t="str">
            <v>500</v>
          </cell>
          <cell r="AA987" t="str">
            <v>500</v>
          </cell>
          <cell r="AB987" t="str">
            <v>500</v>
          </cell>
          <cell r="AC987" t="str">
            <v>500</v>
          </cell>
          <cell r="AD987" t="str">
            <v>500</v>
          </cell>
          <cell r="AE987" t="str">
            <v>1500</v>
          </cell>
          <cell r="AF987" t="str">
            <v>1000</v>
          </cell>
          <cell r="AG987" t="str">
            <v>1500</v>
          </cell>
          <cell r="AH987" t="str">
            <v>3000</v>
          </cell>
          <cell r="AI987">
            <v>8</v>
          </cell>
        </row>
        <row r="988">
          <cell r="D988" t="str">
            <v>BVCT260560</v>
          </cell>
          <cell r="K988">
            <v>44768.3364814815</v>
          </cell>
        </row>
        <row r="989">
          <cell r="D989" t="str">
            <v>B22V4078</v>
          </cell>
          <cell r="K989">
            <v>44764.229166666701</v>
          </cell>
        </row>
        <row r="990">
          <cell r="D990" t="str">
            <v>SN22T002536</v>
          </cell>
          <cell r="J990">
            <v>44828.552083333299</v>
          </cell>
          <cell r="K990">
            <v>44764.229166666701</v>
          </cell>
          <cell r="L990">
            <v>44828.630208333299</v>
          </cell>
          <cell r="M990">
            <v>0</v>
          </cell>
          <cell r="N990">
            <v>0</v>
          </cell>
          <cell r="O990">
            <v>0</v>
          </cell>
          <cell r="AI990">
            <v>8</v>
          </cell>
        </row>
        <row r="991">
          <cell r="D991" t="str">
            <v>SN22T002535</v>
          </cell>
          <cell r="I991" t="str">
            <v>B (Below 100% potential spares purchased)</v>
          </cell>
          <cell r="J991">
            <v>44904.645833333299</v>
          </cell>
          <cell r="K991">
            <v>44764.229166666701</v>
          </cell>
          <cell r="L991">
            <v>44905.458263888897</v>
          </cell>
          <cell r="M991">
            <v>0</v>
          </cell>
          <cell r="N991">
            <v>0</v>
          </cell>
          <cell r="O991">
            <v>0</v>
          </cell>
          <cell r="AI991">
            <v>8</v>
          </cell>
        </row>
        <row r="992">
          <cell r="D992" t="str">
            <v>CVDE211954</v>
          </cell>
          <cell r="I992" t="str">
            <v>B (Below 100% potential spares purchased)</v>
          </cell>
          <cell r="J992">
            <v>44922.690277777801</v>
          </cell>
          <cell r="K992">
            <v>44764.229166666701</v>
          </cell>
          <cell r="L992">
            <v>44923.471076388902</v>
          </cell>
          <cell r="M992">
            <v>0</v>
          </cell>
          <cell r="AI992">
            <v>8</v>
          </cell>
        </row>
        <row r="993">
          <cell r="D993" t="str">
            <v>DVDL140490</v>
          </cell>
          <cell r="J993">
            <v>44828.532638888901</v>
          </cell>
          <cell r="K993">
            <v>44764.229166666701</v>
          </cell>
          <cell r="L993">
            <v>44828.612604166701</v>
          </cell>
          <cell r="M993">
            <v>0</v>
          </cell>
          <cell r="N993">
            <v>0</v>
          </cell>
          <cell r="O993">
            <v>0</v>
          </cell>
          <cell r="AI993">
            <v>6</v>
          </cell>
        </row>
        <row r="994">
          <cell r="D994" t="str">
            <v>DVDL140489</v>
          </cell>
          <cell r="I994" t="str">
            <v>B (Below 100% potential spares purchased)</v>
          </cell>
          <cell r="J994">
            <v>44870.527083333298</v>
          </cell>
          <cell r="K994">
            <v>44764.229166666701</v>
          </cell>
          <cell r="L994">
            <v>44870.444479166697</v>
          </cell>
          <cell r="M994">
            <v>0</v>
          </cell>
          <cell r="N994">
            <v>0</v>
          </cell>
          <cell r="O994">
            <v>0</v>
          </cell>
          <cell r="AI994">
            <v>5</v>
          </cell>
        </row>
        <row r="995">
          <cell r="D995" t="str">
            <v>22519006</v>
          </cell>
          <cell r="I995" t="str">
            <v>B (Below 100% potential spares purchased)</v>
          </cell>
          <cell r="J995">
            <v>45775.721527777801</v>
          </cell>
          <cell r="K995">
            <v>44763.229166666701</v>
          </cell>
          <cell r="L995">
            <v>45776.626967592601</v>
          </cell>
          <cell r="M995">
            <v>0</v>
          </cell>
          <cell r="Z995" t="str">
            <v>1000</v>
          </cell>
          <cell r="AI995">
            <v>4</v>
          </cell>
        </row>
        <row r="996">
          <cell r="D996" t="str">
            <v>CVDE668279</v>
          </cell>
          <cell r="I996" t="str">
            <v>B (Below 100% potential spares purchased)</v>
          </cell>
          <cell r="J996">
            <v>45132.614583333299</v>
          </cell>
          <cell r="K996">
            <v>44762.229166666701</v>
          </cell>
          <cell r="L996">
            <v>45132.731273148202</v>
          </cell>
          <cell r="M996">
            <v>0</v>
          </cell>
          <cell r="N996">
            <v>0</v>
          </cell>
          <cell r="O996">
            <v>0</v>
          </cell>
          <cell r="P996" t="str">
            <v>Air lube</v>
          </cell>
          <cell r="Q996">
            <v>45132</v>
          </cell>
          <cell r="Z996" t="str">
            <v>1000</v>
          </cell>
          <cell r="AI996">
            <v>4</v>
          </cell>
        </row>
        <row r="997">
          <cell r="D997" t="str">
            <v>CVDE569330</v>
          </cell>
          <cell r="J997">
            <v>44810.457638888904</v>
          </cell>
          <cell r="K997">
            <v>44762.229166666701</v>
          </cell>
          <cell r="L997">
            <v>44810.453043981499</v>
          </cell>
          <cell r="M997">
            <v>0</v>
          </cell>
          <cell r="N997">
            <v>0</v>
          </cell>
          <cell r="O997">
            <v>0</v>
          </cell>
          <cell r="AI997">
            <v>6</v>
          </cell>
        </row>
        <row r="998">
          <cell r="D998" t="str">
            <v>BVDS039269</v>
          </cell>
          <cell r="I998" t="str">
            <v>B (Below 100% potential spares purchased)</v>
          </cell>
          <cell r="J998">
            <v>44884.770833333299</v>
          </cell>
          <cell r="K998">
            <v>44762.229166666701</v>
          </cell>
          <cell r="L998">
            <v>46050.579895833303</v>
          </cell>
          <cell r="M998">
            <v>16669</v>
          </cell>
          <cell r="N998">
            <v>14507</v>
          </cell>
          <cell r="O998">
            <v>2162</v>
          </cell>
          <cell r="P998" t="str">
            <v>XD</v>
          </cell>
          <cell r="Q998">
            <v>46050</v>
          </cell>
          <cell r="V998">
            <v>45988</v>
          </cell>
          <cell r="W998">
            <v>45988</v>
          </cell>
          <cell r="Z998" t="str">
            <v>3000</v>
          </cell>
          <cell r="AE998" t="str">
            <v>1823</v>
          </cell>
          <cell r="AF998" t="str">
            <v>3000</v>
          </cell>
          <cell r="AI998">
            <v>8</v>
          </cell>
        </row>
        <row r="999">
          <cell r="D999" t="str">
            <v>DVDL140487</v>
          </cell>
          <cell r="K999">
            <v>44761.229166666701</v>
          </cell>
        </row>
        <row r="1000">
          <cell r="D1000" t="str">
            <v>DVDL140486</v>
          </cell>
          <cell r="J1000">
            <v>44802.798611111102</v>
          </cell>
          <cell r="K1000">
            <v>44761.229166666701</v>
          </cell>
          <cell r="L1000">
            <v>44803.429560185199</v>
          </cell>
          <cell r="M1000">
            <v>0</v>
          </cell>
          <cell r="N1000">
            <v>0</v>
          </cell>
          <cell r="O1000">
            <v>0</v>
          </cell>
          <cell r="AI1000">
            <v>5</v>
          </cell>
        </row>
        <row r="1001">
          <cell r="D1001" t="str">
            <v>DVDL140488</v>
          </cell>
          <cell r="J1001">
            <v>44810.71875</v>
          </cell>
          <cell r="K1001">
            <v>44761.229166666701</v>
          </cell>
          <cell r="L1001">
            <v>44810.749398148102</v>
          </cell>
          <cell r="M1001">
            <v>0</v>
          </cell>
          <cell r="N1001">
            <v>0</v>
          </cell>
          <cell r="O1001">
            <v>0</v>
          </cell>
          <cell r="AI1001">
            <v>6</v>
          </cell>
        </row>
        <row r="1002">
          <cell r="D1002" t="str">
            <v>CVDE569314</v>
          </cell>
          <cell r="J1002">
            <v>44806.684722222199</v>
          </cell>
          <cell r="K1002">
            <v>44760.229166666701</v>
          </cell>
          <cell r="L1002">
            <v>44806.751087962999</v>
          </cell>
          <cell r="M1002">
            <v>0</v>
          </cell>
          <cell r="N1002">
            <v>0</v>
          </cell>
          <cell r="O1002">
            <v>0</v>
          </cell>
          <cell r="AI1002">
            <v>6</v>
          </cell>
        </row>
        <row r="1003">
          <cell r="D1003" t="str">
            <v>CVDE710498</v>
          </cell>
          <cell r="J1003">
            <v>44803.802083333299</v>
          </cell>
          <cell r="K1003">
            <v>44755.229166666701</v>
          </cell>
          <cell r="L1003">
            <v>44804.447581018503</v>
          </cell>
          <cell r="M1003">
            <v>0</v>
          </cell>
          <cell r="N1003">
            <v>0</v>
          </cell>
          <cell r="O1003">
            <v>0</v>
          </cell>
          <cell r="Z1003" t="str">
            <v>250</v>
          </cell>
          <cell r="AI1003">
            <v>6</v>
          </cell>
        </row>
        <row r="1004">
          <cell r="D1004" t="str">
            <v>CVDS611475</v>
          </cell>
          <cell r="J1004">
            <v>44803.665972222203</v>
          </cell>
          <cell r="K1004">
            <v>44755.229166666701</v>
          </cell>
          <cell r="L1004">
            <v>44804.435624999998</v>
          </cell>
          <cell r="M1004">
            <v>0</v>
          </cell>
          <cell r="N1004">
            <v>0</v>
          </cell>
          <cell r="O1004">
            <v>0</v>
          </cell>
          <cell r="Z1004" t="str">
            <v>250</v>
          </cell>
          <cell r="AI1004">
            <v>5</v>
          </cell>
        </row>
        <row r="1005">
          <cell r="D1005" t="str">
            <v>22515306</v>
          </cell>
          <cell r="I1005" t="str">
            <v>B (Below 100% potential spares purchased)</v>
          </cell>
          <cell r="J1005">
            <v>45126.495138888902</v>
          </cell>
          <cell r="K1005">
            <v>44753.229166666701</v>
          </cell>
          <cell r="L1005">
            <v>45126.575312499997</v>
          </cell>
          <cell r="M1005">
            <v>0</v>
          </cell>
          <cell r="Z1005" t="str">
            <v>1000</v>
          </cell>
          <cell r="AI1005">
            <v>6</v>
          </cell>
        </row>
        <row r="1006">
          <cell r="D1006" t="str">
            <v>B22V1034</v>
          </cell>
          <cell r="K1006">
            <v>44750.229166666701</v>
          </cell>
        </row>
        <row r="1007">
          <cell r="D1007" t="str">
            <v>BVDC376415</v>
          </cell>
          <cell r="I1007" t="str">
            <v>B (Below 100% potential spares purchased)</v>
          </cell>
          <cell r="J1007">
            <v>45138.729166666701</v>
          </cell>
          <cell r="K1007">
            <v>44750.229166666701</v>
          </cell>
          <cell r="L1007">
            <v>46020.607557870397</v>
          </cell>
          <cell r="M1007">
            <v>7754</v>
          </cell>
          <cell r="N1007">
            <v>2656</v>
          </cell>
          <cell r="O1007">
            <v>5098</v>
          </cell>
          <cell r="P1007" t="str">
            <v>XD</v>
          </cell>
          <cell r="Q1007">
            <v>46020</v>
          </cell>
          <cell r="V1007">
            <v>46020</v>
          </cell>
          <cell r="W1007">
            <v>46020</v>
          </cell>
          <cell r="Z1007" t="str">
            <v>3000</v>
          </cell>
          <cell r="AE1007" t="str">
            <v>3000</v>
          </cell>
          <cell r="AF1007" t="str">
            <v>2000</v>
          </cell>
          <cell r="AI1007">
            <v>6</v>
          </cell>
        </row>
        <row r="1008">
          <cell r="D1008" t="str">
            <v>BVCC376207</v>
          </cell>
          <cell r="I1008" t="str">
            <v>B (Below 100% potential spares purchased)</v>
          </cell>
          <cell r="J1008">
            <v>44820.416666666701</v>
          </cell>
          <cell r="K1008">
            <v>44740.229166666701</v>
          </cell>
          <cell r="L1008">
            <v>46020.662407407399</v>
          </cell>
          <cell r="M1008">
            <v>17184</v>
          </cell>
          <cell r="N1008">
            <v>9108</v>
          </cell>
          <cell r="O1008">
            <v>8076</v>
          </cell>
          <cell r="P1008" t="str">
            <v>XD</v>
          </cell>
          <cell r="Q1008">
            <v>45727</v>
          </cell>
          <cell r="V1008">
            <v>45727</v>
          </cell>
          <cell r="W1008">
            <v>45727</v>
          </cell>
          <cell r="Z1008" t="str">
            <v>1422</v>
          </cell>
          <cell r="AE1008" t="str">
            <v>1421</v>
          </cell>
          <cell r="AF1008" t="str">
            <v>634</v>
          </cell>
          <cell r="AI1008">
            <v>2</v>
          </cell>
        </row>
        <row r="1009">
          <cell r="D1009" t="str">
            <v>BVCC376206</v>
          </cell>
          <cell r="I1009" t="str">
            <v>B (Below 100% potential spares purchased)</v>
          </cell>
          <cell r="J1009">
            <v>44785</v>
          </cell>
          <cell r="K1009">
            <v>44740.229166666701</v>
          </cell>
          <cell r="L1009">
            <v>46053.028900463003</v>
          </cell>
          <cell r="M1009">
            <v>6680</v>
          </cell>
          <cell r="N1009">
            <v>3874</v>
          </cell>
          <cell r="O1009">
            <v>2806</v>
          </cell>
          <cell r="P1009" t="str">
            <v>XD</v>
          </cell>
          <cell r="Q1009">
            <v>45692</v>
          </cell>
          <cell r="V1009">
            <v>45690</v>
          </cell>
          <cell r="W1009">
            <v>45690</v>
          </cell>
          <cell r="Z1009" t="str">
            <v>2883</v>
          </cell>
          <cell r="AE1009" t="str">
            <v>2883</v>
          </cell>
          <cell r="AF1009" t="str">
            <v>883</v>
          </cell>
          <cell r="AI1009">
            <v>2</v>
          </cell>
        </row>
        <row r="1010">
          <cell r="D1010" t="str">
            <v>CVCE211949</v>
          </cell>
          <cell r="J1010">
            <v>44762.482638888898</v>
          </cell>
          <cell r="K1010">
            <v>44729.229166666701</v>
          </cell>
          <cell r="L1010">
            <v>44763.547627314802</v>
          </cell>
          <cell r="M1010">
            <v>0</v>
          </cell>
          <cell r="N1010">
            <v>0</v>
          </cell>
          <cell r="O1010">
            <v>0</v>
          </cell>
          <cell r="AI1010">
            <v>2</v>
          </cell>
        </row>
        <row r="1011">
          <cell r="D1011" t="str">
            <v>BVBD121409</v>
          </cell>
          <cell r="I1011" t="str">
            <v>A (100% potential spares purchased)</v>
          </cell>
          <cell r="J1011">
            <v>44736.958333333299</v>
          </cell>
          <cell r="K1011">
            <v>44722.229166666701</v>
          </cell>
          <cell r="L1011">
            <v>45644.447673611103</v>
          </cell>
          <cell r="M1011">
            <v>2030</v>
          </cell>
          <cell r="P1011" t="str">
            <v>Air lube Plus</v>
          </cell>
          <cell r="Q1011">
            <v>45289</v>
          </cell>
          <cell r="R1011">
            <v>45289</v>
          </cell>
          <cell r="S1011">
            <v>45289</v>
          </cell>
          <cell r="T1011">
            <v>45289</v>
          </cell>
          <cell r="U1011">
            <v>45289</v>
          </cell>
          <cell r="V1011">
            <v>45289</v>
          </cell>
          <cell r="W1011">
            <v>45289</v>
          </cell>
          <cell r="X1011">
            <v>45289</v>
          </cell>
          <cell r="Z1011" t="str">
            <v>610</v>
          </cell>
          <cell r="AA1011" t="str">
            <v>25</v>
          </cell>
          <cell r="AB1011" t="str">
            <v>25</v>
          </cell>
          <cell r="AC1011" t="str">
            <v>25</v>
          </cell>
          <cell r="AD1011" t="str">
            <v>25</v>
          </cell>
          <cell r="AE1011" t="str">
            <v>714</v>
          </cell>
          <cell r="AF1011" t="str">
            <v>714</v>
          </cell>
          <cell r="AG1011" t="str">
            <v>714</v>
          </cell>
          <cell r="AH1011" t="str">
            <v>714</v>
          </cell>
          <cell r="AI1011">
            <v>2</v>
          </cell>
        </row>
        <row r="1012">
          <cell r="D1012" t="str">
            <v>CVCE569181</v>
          </cell>
          <cell r="J1012">
            <v>44776.7006944444</v>
          </cell>
          <cell r="K1012">
            <v>44722.229166666701</v>
          </cell>
          <cell r="L1012">
            <v>44776.641631944403</v>
          </cell>
          <cell r="M1012">
            <v>0</v>
          </cell>
          <cell r="N1012">
            <v>0</v>
          </cell>
          <cell r="O1012">
            <v>0</v>
          </cell>
          <cell r="Z1012" t="str">
            <v>1000</v>
          </cell>
          <cell r="AI1012">
            <v>3</v>
          </cell>
        </row>
        <row r="1013">
          <cell r="D1013" t="str">
            <v>CVCE668143</v>
          </cell>
          <cell r="J1013">
            <v>44817.621527777803</v>
          </cell>
          <cell r="K1013">
            <v>44721.229166666701</v>
          </cell>
          <cell r="L1013">
            <v>45077.654618055603</v>
          </cell>
          <cell r="M1013">
            <v>0</v>
          </cell>
          <cell r="P1013" t="str">
            <v>Air lube</v>
          </cell>
          <cell r="Z1013" t="str">
            <v>0</v>
          </cell>
          <cell r="AI1013">
            <v>2</v>
          </cell>
        </row>
        <row r="1014">
          <cell r="D1014" t="str">
            <v>SN22T000392</v>
          </cell>
          <cell r="J1014">
            <v>44844.5805555556</v>
          </cell>
          <cell r="K1014">
            <v>44720.229166666701</v>
          </cell>
          <cell r="L1014">
            <v>44844.739618055602</v>
          </cell>
          <cell r="M1014">
            <v>0</v>
          </cell>
          <cell r="N1014">
            <v>0</v>
          </cell>
          <cell r="O1014">
            <v>0</v>
          </cell>
          <cell r="AI1014">
            <v>6</v>
          </cell>
        </row>
        <row r="1015">
          <cell r="D1015" t="str">
            <v>BVCS038776</v>
          </cell>
          <cell r="I1015" t="str">
            <v>B (Below 100% potential spares purchased)</v>
          </cell>
          <cell r="J1015">
            <v>44844.729166666701</v>
          </cell>
          <cell r="K1015">
            <v>44720.229166666701</v>
          </cell>
          <cell r="L1015">
            <v>45805.609837962998</v>
          </cell>
          <cell r="M1015">
            <v>2755</v>
          </cell>
          <cell r="N1015">
            <v>579</v>
          </cell>
          <cell r="O1015">
            <v>2176</v>
          </cell>
          <cell r="P1015" t="str">
            <v>XD</v>
          </cell>
          <cell r="Q1015">
            <v>45317</v>
          </cell>
          <cell r="V1015">
            <v>45209</v>
          </cell>
          <cell r="W1015">
            <v>45209</v>
          </cell>
          <cell r="Z1015" t="str">
            <v>2689</v>
          </cell>
          <cell r="AE1015" t="str">
            <v>153</v>
          </cell>
          <cell r="AF1015" t="str">
            <v>153</v>
          </cell>
          <cell r="AI1015">
            <v>1</v>
          </cell>
        </row>
        <row r="1016">
          <cell r="D1016" t="str">
            <v>B22V0995</v>
          </cell>
          <cell r="K1016">
            <v>44720.229166666701</v>
          </cell>
        </row>
        <row r="1017">
          <cell r="D1017" t="str">
            <v>CVBS611405</v>
          </cell>
          <cell r="I1017" t="str">
            <v>B (Below 100% potential spares purchased)</v>
          </cell>
          <cell r="J1017">
            <v>45075.704861111102</v>
          </cell>
          <cell r="K1017">
            <v>44718.229166666701</v>
          </cell>
          <cell r="L1017">
            <v>45075.697314814803</v>
          </cell>
          <cell r="M1017">
            <v>1</v>
          </cell>
          <cell r="N1017">
            <v>1</v>
          </cell>
          <cell r="O1017">
            <v>0</v>
          </cell>
          <cell r="P1017" t="str">
            <v>Air lube Plus</v>
          </cell>
          <cell r="Z1017" t="str">
            <v>0</v>
          </cell>
          <cell r="AI1017">
            <v>2</v>
          </cell>
        </row>
        <row r="1018">
          <cell r="D1018" t="str">
            <v>B22V0984</v>
          </cell>
          <cell r="K1018">
            <v>44714.229166666701</v>
          </cell>
        </row>
        <row r="1019">
          <cell r="D1019" t="str">
            <v>B22V0983</v>
          </cell>
          <cell r="K1019">
            <v>44714.229166666701</v>
          </cell>
        </row>
        <row r="1020">
          <cell r="D1020" t="str">
            <v>BVBD163149</v>
          </cell>
          <cell r="I1020" t="str">
            <v>D (Compressor scrapped/ Company shut)</v>
          </cell>
          <cell r="J1020">
            <v>44716.625</v>
          </cell>
          <cell r="K1020">
            <v>44712.229166666701</v>
          </cell>
          <cell r="L1020">
            <v>44716.628206018497</v>
          </cell>
          <cell r="M1020">
            <v>1</v>
          </cell>
          <cell r="AA1020" t="str">
            <v>0</v>
          </cell>
          <cell r="AB1020" t="str">
            <v>0</v>
          </cell>
          <cell r="AC1020" t="str">
            <v>0</v>
          </cell>
          <cell r="AD1020" t="str">
            <v>0</v>
          </cell>
          <cell r="AE1020" t="str">
            <v>0</v>
          </cell>
          <cell r="AF1020" t="str">
            <v>0</v>
          </cell>
          <cell r="AG1020" t="str">
            <v>0</v>
          </cell>
          <cell r="AH1020" t="str">
            <v>0</v>
          </cell>
          <cell r="AI1020">
            <v>1</v>
          </cell>
        </row>
        <row r="1021">
          <cell r="D1021" t="str">
            <v>DVBL110371</v>
          </cell>
          <cell r="K1021">
            <v>44711.229166666701</v>
          </cell>
        </row>
        <row r="1022">
          <cell r="D1022" t="str">
            <v>DVBL360652</v>
          </cell>
          <cell r="J1022">
            <v>44793.534722222197</v>
          </cell>
          <cell r="K1022">
            <v>44694.229166666701</v>
          </cell>
          <cell r="L1022">
            <v>44793.727557870399</v>
          </cell>
          <cell r="M1022">
            <v>0</v>
          </cell>
          <cell r="N1022">
            <v>0</v>
          </cell>
          <cell r="O1022">
            <v>0</v>
          </cell>
          <cell r="Z1022" t="str">
            <v>1000</v>
          </cell>
          <cell r="AI1022">
            <v>6</v>
          </cell>
        </row>
        <row r="1023">
          <cell r="D1023" t="str">
            <v>22476104</v>
          </cell>
          <cell r="I1023" t="str">
            <v>B (Below 100% potential spares purchased)</v>
          </cell>
          <cell r="J1023">
            <v>45780.756944444402</v>
          </cell>
          <cell r="K1023">
            <v>44694.229166666701</v>
          </cell>
          <cell r="L1023">
            <v>45782.591064814798</v>
          </cell>
          <cell r="M1023">
            <v>0</v>
          </cell>
          <cell r="Z1023" t="str">
            <v>1000</v>
          </cell>
          <cell r="AI1023">
            <v>4</v>
          </cell>
        </row>
        <row r="1024">
          <cell r="D1024" t="str">
            <v>SN22T001015</v>
          </cell>
          <cell r="I1024" t="str">
            <v>B (Below 100% potential spares purchased)</v>
          </cell>
          <cell r="J1024">
            <v>45063.766666666699</v>
          </cell>
          <cell r="K1024">
            <v>44693.229166666701</v>
          </cell>
          <cell r="L1024">
            <v>45064.556469907402</v>
          </cell>
          <cell r="M1024">
            <v>0</v>
          </cell>
          <cell r="N1024">
            <v>0</v>
          </cell>
          <cell r="O1024">
            <v>0</v>
          </cell>
          <cell r="Z1024" t="str">
            <v>1000</v>
          </cell>
          <cell r="AI1024">
            <v>4</v>
          </cell>
        </row>
        <row r="1025">
          <cell r="D1025" t="str">
            <v>BVBS048555</v>
          </cell>
          <cell r="I1025" t="str">
            <v>B (Below 100% potential spares purchased)</v>
          </cell>
          <cell r="J1025">
            <v>44757</v>
          </cell>
          <cell r="K1025">
            <v>44686.229166666701</v>
          </cell>
          <cell r="L1025">
            <v>46101.5474189815</v>
          </cell>
          <cell r="M1025">
            <v>17793</v>
          </cell>
          <cell r="N1025">
            <v>7443</v>
          </cell>
          <cell r="O1025">
            <v>10349</v>
          </cell>
          <cell r="P1025" t="str">
            <v>Synthetic</v>
          </cell>
          <cell r="Q1025">
            <v>46101</v>
          </cell>
          <cell r="V1025">
            <v>46101</v>
          </cell>
          <cell r="W1025">
            <v>46101</v>
          </cell>
          <cell r="Z1025" t="str">
            <v>6000</v>
          </cell>
          <cell r="AE1025" t="str">
            <v>6000</v>
          </cell>
          <cell r="AF1025" t="str">
            <v>4000</v>
          </cell>
          <cell r="AI1025">
            <v>12</v>
          </cell>
        </row>
        <row r="1026">
          <cell r="D1026" t="str">
            <v>BVAD121386</v>
          </cell>
          <cell r="I1026" t="str">
            <v>A (100% potential spares purchased)</v>
          </cell>
          <cell r="J1026">
            <v>44735.577777777798</v>
          </cell>
          <cell r="K1026">
            <v>44685.229166666701</v>
          </cell>
          <cell r="L1026">
            <v>46042.528877314799</v>
          </cell>
          <cell r="M1026">
            <v>3045</v>
          </cell>
          <cell r="P1026" t="str">
            <v>Air lube Plus</v>
          </cell>
          <cell r="Q1026">
            <v>45902</v>
          </cell>
          <cell r="R1026">
            <v>45902</v>
          </cell>
          <cell r="S1026">
            <v>45902</v>
          </cell>
          <cell r="T1026">
            <v>45902</v>
          </cell>
          <cell r="U1026">
            <v>45902</v>
          </cell>
          <cell r="V1026">
            <v>45902</v>
          </cell>
          <cell r="W1026">
            <v>45902</v>
          </cell>
          <cell r="X1026">
            <v>45902</v>
          </cell>
          <cell r="Y1026">
            <v>45902</v>
          </cell>
          <cell r="Z1026" t="str">
            <v>605</v>
          </cell>
          <cell r="AA1026" t="str">
            <v>605</v>
          </cell>
          <cell r="AB1026" t="str">
            <v>605</v>
          </cell>
          <cell r="AC1026" t="str">
            <v>605</v>
          </cell>
          <cell r="AD1026" t="str">
            <v>605</v>
          </cell>
          <cell r="AE1026" t="str">
            <v>1355</v>
          </cell>
          <cell r="AF1026" t="str">
            <v>1000</v>
          </cell>
          <cell r="AG1026" t="str">
            <v>1355</v>
          </cell>
          <cell r="AH1026" t="str">
            <v>1355</v>
          </cell>
          <cell r="AI1026">
            <v>3</v>
          </cell>
        </row>
        <row r="1027">
          <cell r="D1027" t="str">
            <v>BVBC375436</v>
          </cell>
          <cell r="I1027" t="str">
            <v>B (Below 100% potential spares purchased)</v>
          </cell>
          <cell r="J1027">
            <v>44826</v>
          </cell>
          <cell r="K1027">
            <v>44685.229166666701</v>
          </cell>
          <cell r="L1027">
            <v>46049.7106712963</v>
          </cell>
          <cell r="M1027">
            <v>6315</v>
          </cell>
          <cell r="N1027">
            <v>1831</v>
          </cell>
          <cell r="O1027">
            <v>4484</v>
          </cell>
          <cell r="P1027" t="str">
            <v>XD</v>
          </cell>
          <cell r="Q1027">
            <v>46032</v>
          </cell>
          <cell r="V1027">
            <v>46032</v>
          </cell>
          <cell r="W1027">
            <v>46032</v>
          </cell>
          <cell r="Z1027" t="str">
            <v>3860</v>
          </cell>
          <cell r="AE1027" t="str">
            <v>3860</v>
          </cell>
          <cell r="AF1027" t="str">
            <v>3860</v>
          </cell>
          <cell r="AI1027">
            <v>6</v>
          </cell>
        </row>
        <row r="1028">
          <cell r="D1028" t="str">
            <v>BVBF111508</v>
          </cell>
          <cell r="I1028" t="str">
            <v>D (Compressor scrapped/ Company shut)</v>
          </cell>
          <cell r="J1028">
            <v>44736</v>
          </cell>
          <cell r="K1028">
            <v>44685.229166666701</v>
          </cell>
          <cell r="L1028">
            <v>45527.554803240702</v>
          </cell>
          <cell r="M1028">
            <v>1752</v>
          </cell>
          <cell r="N1028">
            <v>1259</v>
          </cell>
          <cell r="O1028">
            <v>473</v>
          </cell>
          <cell r="P1028" t="str">
            <v>Synthetic</v>
          </cell>
          <cell r="Q1028">
            <v>44949</v>
          </cell>
          <cell r="V1028">
            <v>44949</v>
          </cell>
          <cell r="W1028">
            <v>44949</v>
          </cell>
          <cell r="Z1028" t="str">
            <v>2248</v>
          </cell>
          <cell r="AE1028" t="str">
            <v>4238</v>
          </cell>
          <cell r="AF1028" t="str">
            <v>2248</v>
          </cell>
          <cell r="AI1028">
            <v>3</v>
          </cell>
        </row>
        <row r="1029">
          <cell r="D1029" t="str">
            <v>DVBL153140</v>
          </cell>
          <cell r="J1029">
            <v>44820.590277777803</v>
          </cell>
          <cell r="K1029">
            <v>44684.229166666701</v>
          </cell>
          <cell r="L1029">
            <v>44823.415891203702</v>
          </cell>
          <cell r="M1029">
            <v>0</v>
          </cell>
          <cell r="N1029">
            <v>0</v>
          </cell>
          <cell r="O1029">
            <v>0</v>
          </cell>
          <cell r="AI1029">
            <v>5</v>
          </cell>
        </row>
        <row r="1030">
          <cell r="D1030" t="str">
            <v>DVBL153139</v>
          </cell>
          <cell r="I1030" t="str">
            <v>B (Below 100% potential spares purchased)</v>
          </cell>
          <cell r="J1030">
            <v>44879.590277777803</v>
          </cell>
          <cell r="K1030">
            <v>44684.229166666701</v>
          </cell>
          <cell r="L1030">
            <v>44880.427893518499</v>
          </cell>
          <cell r="M1030">
            <v>0</v>
          </cell>
          <cell r="N1030">
            <v>0</v>
          </cell>
          <cell r="O1030">
            <v>0</v>
          </cell>
          <cell r="Z1030" t="str">
            <v>250</v>
          </cell>
          <cell r="AI1030">
            <v>6</v>
          </cell>
        </row>
        <row r="1031">
          <cell r="D1031" t="str">
            <v>DVBL153138</v>
          </cell>
          <cell r="J1031">
            <v>44832.673611111102</v>
          </cell>
          <cell r="K1031">
            <v>44684.229166666701</v>
          </cell>
          <cell r="L1031">
            <v>45101.433923611097</v>
          </cell>
          <cell r="M1031">
            <v>0</v>
          </cell>
          <cell r="P1031" t="str">
            <v>Air lube</v>
          </cell>
          <cell r="Z1031" t="str">
            <v>0</v>
          </cell>
          <cell r="AI1031">
            <v>8</v>
          </cell>
        </row>
        <row r="1032">
          <cell r="D1032" t="str">
            <v>22466804</v>
          </cell>
          <cell r="K1032">
            <v>44681.229166666701</v>
          </cell>
        </row>
        <row r="1033">
          <cell r="D1033" t="str">
            <v>BVAS038319</v>
          </cell>
          <cell r="I1033" t="str">
            <v>B (Below 100% potential spares purchased)</v>
          </cell>
          <cell r="J1033">
            <v>45364.791666666701</v>
          </cell>
          <cell r="K1033">
            <v>44681.229166666701</v>
          </cell>
          <cell r="L1033">
            <v>45971.6413888889</v>
          </cell>
          <cell r="M1033">
            <v>5342</v>
          </cell>
          <cell r="N1033">
            <v>5340</v>
          </cell>
          <cell r="O1033">
            <v>1</v>
          </cell>
          <cell r="P1033" t="str">
            <v>XD</v>
          </cell>
          <cell r="Q1033">
            <v>45971</v>
          </cell>
          <cell r="V1033">
            <v>45971</v>
          </cell>
          <cell r="W1033">
            <v>45783</v>
          </cell>
          <cell r="Z1033" t="str">
            <v>3000</v>
          </cell>
          <cell r="AE1033" t="str">
            <v>3000</v>
          </cell>
          <cell r="AF1033" t="str">
            <v>2543</v>
          </cell>
          <cell r="AI1033">
            <v>5</v>
          </cell>
        </row>
        <row r="1034">
          <cell r="D1034" t="str">
            <v>BVAC375345</v>
          </cell>
          <cell r="I1034" t="str">
            <v>B (Below 100% potential spares purchased)</v>
          </cell>
          <cell r="J1034">
            <v>44831</v>
          </cell>
          <cell r="K1034">
            <v>44678.229166666701</v>
          </cell>
          <cell r="L1034">
            <v>46050.733796296299</v>
          </cell>
          <cell r="M1034">
            <v>6740</v>
          </cell>
          <cell r="N1034">
            <v>2966</v>
          </cell>
          <cell r="O1034">
            <v>3774</v>
          </cell>
          <cell r="P1034" t="str">
            <v>XD</v>
          </cell>
          <cell r="Q1034">
            <v>45930</v>
          </cell>
          <cell r="V1034">
            <v>45930</v>
          </cell>
          <cell r="W1034">
            <v>45930</v>
          </cell>
          <cell r="Z1034" t="str">
            <v>1868</v>
          </cell>
          <cell r="AE1034" t="str">
            <v>3868</v>
          </cell>
          <cell r="AF1034" t="str">
            <v>3868</v>
          </cell>
          <cell r="AI1034">
            <v>2</v>
          </cell>
        </row>
        <row r="1035">
          <cell r="D1035" t="str">
            <v>BVAC375308</v>
          </cell>
          <cell r="I1035" t="str">
            <v>B (Below 100% potential spares purchased)</v>
          </cell>
          <cell r="J1035">
            <v>44782.770833333299</v>
          </cell>
          <cell r="K1035">
            <v>44678.229166666701</v>
          </cell>
          <cell r="L1035">
            <v>46093.641041666699</v>
          </cell>
          <cell r="M1035">
            <v>5527</v>
          </cell>
          <cell r="N1035">
            <v>2414</v>
          </cell>
          <cell r="O1035">
            <v>3112</v>
          </cell>
          <cell r="P1035" t="str">
            <v>XD</v>
          </cell>
          <cell r="Q1035">
            <v>46092</v>
          </cell>
          <cell r="V1035">
            <v>45954</v>
          </cell>
          <cell r="W1035">
            <v>45954</v>
          </cell>
          <cell r="Z1035" t="str">
            <v>4000</v>
          </cell>
          <cell r="AE1035" t="str">
            <v>2736</v>
          </cell>
          <cell r="AF1035" t="str">
            <v>2736</v>
          </cell>
          <cell r="AI1035">
            <v>4</v>
          </cell>
        </row>
        <row r="1036">
          <cell r="D1036" t="str">
            <v>VAD-081001</v>
          </cell>
        </row>
        <row r="1037">
          <cell r="D1037" t="str">
            <v>DVAL140392</v>
          </cell>
          <cell r="K1037">
            <v>44676.229166666701</v>
          </cell>
        </row>
        <row r="1038">
          <cell r="D1038" t="str">
            <v>B22V0918</v>
          </cell>
          <cell r="K1038">
            <v>44671.229166666701</v>
          </cell>
        </row>
        <row r="1039">
          <cell r="D1039" t="str">
            <v>B22V0917</v>
          </cell>
          <cell r="K1039">
            <v>44671.229166666701</v>
          </cell>
        </row>
        <row r="1040">
          <cell r="D1040" t="str">
            <v>BVAC375102</v>
          </cell>
          <cell r="I1040" t="str">
            <v>C (Not Buying Spares or buying lubricants)</v>
          </cell>
          <cell r="J1040">
            <v>45282.8125</v>
          </cell>
          <cell r="K1040">
            <v>44670.229166666701</v>
          </cell>
          <cell r="L1040">
            <v>46053.740729166697</v>
          </cell>
          <cell r="M1040">
            <v>3471</v>
          </cell>
          <cell r="O1040">
            <v>3471</v>
          </cell>
          <cell r="P1040" t="str">
            <v>XD</v>
          </cell>
          <cell r="Q1040">
            <v>45604</v>
          </cell>
          <cell r="V1040">
            <v>45604</v>
          </cell>
          <cell r="W1040">
            <v>45604</v>
          </cell>
          <cell r="Z1040" t="str">
            <v>529</v>
          </cell>
          <cell r="AE1040" t="str">
            <v>529</v>
          </cell>
          <cell r="AF1040" t="str">
            <v>529</v>
          </cell>
          <cell r="AI1040">
            <v>2</v>
          </cell>
        </row>
        <row r="1041">
          <cell r="D1041" t="str">
            <v>PVLENC2191</v>
          </cell>
          <cell r="I1041" t="str">
            <v>P1 - Asset will get commissioned within one year</v>
          </cell>
          <cell r="K1041">
            <v>44671.229166666701</v>
          </cell>
        </row>
        <row r="1042">
          <cell r="D1042" t="str">
            <v>BVAD163096</v>
          </cell>
          <cell r="I1042" t="str">
            <v>D (Compressor scrapped/ Company shut)</v>
          </cell>
          <cell r="J1042">
            <v>44692.770833333299</v>
          </cell>
          <cell r="K1042">
            <v>44664.229166666701</v>
          </cell>
          <cell r="L1042">
            <v>44694.508819444403</v>
          </cell>
          <cell r="M1042">
            <v>1</v>
          </cell>
          <cell r="AA1042" t="str">
            <v>1</v>
          </cell>
          <cell r="AB1042" t="str">
            <v>1</v>
          </cell>
          <cell r="AC1042" t="str">
            <v>1</v>
          </cell>
          <cell r="AD1042" t="str">
            <v>1</v>
          </cell>
          <cell r="AE1042" t="str">
            <v>1</v>
          </cell>
          <cell r="AF1042" t="str">
            <v>1</v>
          </cell>
          <cell r="AG1042" t="str">
            <v>1</v>
          </cell>
          <cell r="AH1042" t="str">
            <v>1</v>
          </cell>
          <cell r="AI1042">
            <v>4</v>
          </cell>
        </row>
        <row r="1043">
          <cell r="D1043" t="str">
            <v>DVAL140379</v>
          </cell>
          <cell r="K1043">
            <v>44664.229166666701</v>
          </cell>
        </row>
        <row r="1044">
          <cell r="D1044" t="str">
            <v>DVAL140378</v>
          </cell>
          <cell r="K1044">
            <v>44664.229166666701</v>
          </cell>
        </row>
        <row r="1045">
          <cell r="D1045" t="str">
            <v>EVLL062069</v>
          </cell>
          <cell r="I1045" t="str">
            <v>B (Below 100% potential spares purchased)</v>
          </cell>
          <cell r="J1045">
            <v>44851</v>
          </cell>
          <cell r="K1045">
            <v>44659.229166666701</v>
          </cell>
          <cell r="L1045">
            <v>46077.878252314797</v>
          </cell>
          <cell r="M1045">
            <v>9679</v>
          </cell>
          <cell r="P1045" t="str">
            <v>Synthetic</v>
          </cell>
          <cell r="Q1045">
            <v>45896</v>
          </cell>
          <cell r="V1045">
            <v>45896</v>
          </cell>
          <cell r="W1045">
            <v>45863</v>
          </cell>
          <cell r="Z1045" t="str">
            <v>5000</v>
          </cell>
          <cell r="AE1045" t="str">
            <v>5000</v>
          </cell>
          <cell r="AF1045" t="str">
            <v>3500</v>
          </cell>
          <cell r="AI1045">
            <v>8</v>
          </cell>
        </row>
        <row r="1046">
          <cell r="D1046" t="str">
            <v>SN21T003351</v>
          </cell>
          <cell r="J1046">
            <v>44729.5625</v>
          </cell>
          <cell r="K1046">
            <v>44659.229166666701</v>
          </cell>
          <cell r="L1046">
            <v>44776.579583333303</v>
          </cell>
          <cell r="M1046">
            <v>0</v>
          </cell>
          <cell r="N1046">
            <v>0</v>
          </cell>
          <cell r="O1046">
            <v>0</v>
          </cell>
          <cell r="Z1046" t="str">
            <v>0</v>
          </cell>
          <cell r="AI1046">
            <v>8</v>
          </cell>
        </row>
        <row r="1047">
          <cell r="D1047" t="str">
            <v>DVAL140369</v>
          </cell>
          <cell r="J1047">
            <v>44739.738888888904</v>
          </cell>
          <cell r="K1047">
            <v>44657.229166666701</v>
          </cell>
          <cell r="L1047">
            <v>44739.732187499998</v>
          </cell>
          <cell r="M1047">
            <v>0</v>
          </cell>
          <cell r="N1047">
            <v>0</v>
          </cell>
          <cell r="O1047">
            <v>0</v>
          </cell>
          <cell r="AI1047">
            <v>3</v>
          </cell>
        </row>
        <row r="1048">
          <cell r="D1048" t="str">
            <v>DVAL140368</v>
          </cell>
          <cell r="K1048">
            <v>44657.229166666701</v>
          </cell>
        </row>
        <row r="1049">
          <cell r="D1049" t="str">
            <v>B22V0088</v>
          </cell>
          <cell r="K1049">
            <v>44656.229166666701</v>
          </cell>
        </row>
        <row r="1050">
          <cell r="D1050" t="str">
            <v>22460003</v>
          </cell>
          <cell r="K1050">
            <v>44656.229166666701</v>
          </cell>
        </row>
        <row r="1051">
          <cell r="D1051" t="str">
            <v>BVAS038005</v>
          </cell>
          <cell r="I1051" t="str">
            <v>A (100% potential spares purchased)</v>
          </cell>
          <cell r="J1051">
            <v>44729</v>
          </cell>
          <cell r="K1051">
            <v>44656.229166666701</v>
          </cell>
          <cell r="L1051">
            <v>46081.667013888902</v>
          </cell>
          <cell r="M1051">
            <v>27216</v>
          </cell>
          <cell r="N1051">
            <v>6804</v>
          </cell>
          <cell r="O1051">
            <v>20412</v>
          </cell>
          <cell r="P1051" t="str">
            <v>XD</v>
          </cell>
          <cell r="Q1051">
            <v>46008</v>
          </cell>
          <cell r="V1051">
            <v>46008</v>
          </cell>
          <cell r="W1051">
            <v>46008</v>
          </cell>
          <cell r="Z1051" t="str">
            <v>3427</v>
          </cell>
          <cell r="AE1051" t="str">
            <v>3427</v>
          </cell>
          <cell r="AF1051" t="str">
            <v>3427</v>
          </cell>
          <cell r="AI1051">
            <v>5</v>
          </cell>
        </row>
        <row r="1052">
          <cell r="D1052" t="str">
            <v>BVLD163067</v>
          </cell>
          <cell r="I1052" t="str">
            <v>A (100% potential spares purchased)</v>
          </cell>
          <cell r="J1052">
            <v>44692.805555555598</v>
          </cell>
          <cell r="K1052">
            <v>44651.229166666701</v>
          </cell>
          <cell r="L1052">
            <v>45664.570497685199</v>
          </cell>
          <cell r="M1052">
            <v>5580</v>
          </cell>
          <cell r="P1052" t="str">
            <v>Air lube Plus</v>
          </cell>
          <cell r="Q1052">
            <v>45664</v>
          </cell>
          <cell r="R1052">
            <v>45664</v>
          </cell>
          <cell r="S1052">
            <v>45664</v>
          </cell>
          <cell r="T1052">
            <v>45664</v>
          </cell>
          <cell r="U1052">
            <v>45471</v>
          </cell>
          <cell r="V1052">
            <v>45664</v>
          </cell>
          <cell r="W1052">
            <v>45471</v>
          </cell>
          <cell r="X1052">
            <v>45664</v>
          </cell>
          <cell r="Y1052">
            <v>45471</v>
          </cell>
          <cell r="Z1052" t="str">
            <v>750</v>
          </cell>
          <cell r="AA1052" t="str">
            <v>1000</v>
          </cell>
          <cell r="AB1052" t="str">
            <v>1000</v>
          </cell>
          <cell r="AC1052" t="str">
            <v>750</v>
          </cell>
          <cell r="AD1052" t="str">
            <v>750</v>
          </cell>
          <cell r="AE1052" t="str">
            <v>1500</v>
          </cell>
          <cell r="AF1052" t="str">
            <v>3000</v>
          </cell>
          <cell r="AG1052" t="str">
            <v>1500</v>
          </cell>
          <cell r="AH1052" t="str">
            <v>3000</v>
          </cell>
          <cell r="AI1052">
            <v>3</v>
          </cell>
        </row>
        <row r="1053">
          <cell r="D1053" t="str">
            <v>BVLD163043</v>
          </cell>
          <cell r="I1053" t="str">
            <v>A (100% potential spares purchased)</v>
          </cell>
          <cell r="J1053">
            <v>44921</v>
          </cell>
          <cell r="K1053">
            <v>44651.229166666701</v>
          </cell>
          <cell r="L1053">
            <v>45941.481296296297</v>
          </cell>
          <cell r="M1053">
            <v>3685</v>
          </cell>
          <cell r="P1053" t="str">
            <v>Air lube Plus</v>
          </cell>
          <cell r="Q1053">
            <v>45425</v>
          </cell>
          <cell r="R1053">
            <v>45425</v>
          </cell>
          <cell r="S1053">
            <v>45425</v>
          </cell>
          <cell r="T1053">
            <v>45425</v>
          </cell>
          <cell r="U1053">
            <v>45425</v>
          </cell>
          <cell r="V1053">
            <v>45425</v>
          </cell>
          <cell r="W1053">
            <v>45425</v>
          </cell>
          <cell r="X1053">
            <v>45425</v>
          </cell>
          <cell r="Z1053" t="str">
            <v>280</v>
          </cell>
          <cell r="AA1053" t="str">
            <v>240</v>
          </cell>
          <cell r="AB1053" t="str">
            <v>240</v>
          </cell>
          <cell r="AC1053" t="str">
            <v>240</v>
          </cell>
          <cell r="AD1053" t="str">
            <v>240</v>
          </cell>
          <cell r="AE1053" t="str">
            <v>480</v>
          </cell>
          <cell r="AF1053" t="str">
            <v>1000</v>
          </cell>
          <cell r="AG1053" t="str">
            <v>480</v>
          </cell>
          <cell r="AH1053" t="str">
            <v>480</v>
          </cell>
          <cell r="AI1053">
            <v>4</v>
          </cell>
        </row>
        <row r="1054">
          <cell r="D1054" t="str">
            <v>BVKO510133</v>
          </cell>
          <cell r="I1054" t="str">
            <v>B (Below 100% potential spares purchased)</v>
          </cell>
          <cell r="J1054">
            <v>45257.479166666701</v>
          </cell>
          <cell r="K1054">
            <v>44644.229166666701</v>
          </cell>
          <cell r="L1054">
            <v>46065.0094328704</v>
          </cell>
          <cell r="M1054">
            <v>5281</v>
          </cell>
          <cell r="N1054">
            <v>4186</v>
          </cell>
          <cell r="O1054">
            <v>1095</v>
          </cell>
          <cell r="P1054" t="str">
            <v>PD</v>
          </cell>
          <cell r="Q1054">
            <v>45680</v>
          </cell>
          <cell r="W1054">
            <v>45680</v>
          </cell>
          <cell r="Z1054" t="str">
            <v>7860</v>
          </cell>
          <cell r="AE1054" t="str">
            <v>0</v>
          </cell>
          <cell r="AF1054" t="str">
            <v>1860</v>
          </cell>
          <cell r="AI1054">
            <v>8</v>
          </cell>
        </row>
        <row r="1055">
          <cell r="D1055" t="str">
            <v>BVKO510130</v>
          </cell>
          <cell r="I1055" t="str">
            <v>B (Below 100% potential spares purchased)</v>
          </cell>
          <cell r="J1055">
            <v>45195.064583333296</v>
          </cell>
          <cell r="K1055">
            <v>44644.229166666701</v>
          </cell>
          <cell r="L1055">
            <v>46031.664861111101</v>
          </cell>
          <cell r="M1055">
            <v>8720</v>
          </cell>
          <cell r="N1055">
            <v>5843</v>
          </cell>
          <cell r="O1055">
            <v>2877</v>
          </cell>
          <cell r="P1055" t="str">
            <v>Synthetic</v>
          </cell>
          <cell r="Q1055">
            <v>46031</v>
          </cell>
          <cell r="W1055">
            <v>46031</v>
          </cell>
          <cell r="Z1055" t="str">
            <v>16000</v>
          </cell>
          <cell r="AE1055" t="str">
            <v>0</v>
          </cell>
          <cell r="AF1055" t="str">
            <v>2000</v>
          </cell>
          <cell r="AI1055">
            <v>8</v>
          </cell>
        </row>
        <row r="1056">
          <cell r="D1056" t="str">
            <v>BVKO510129</v>
          </cell>
          <cell r="I1056" t="str">
            <v>B (Below 100% potential spares purchased)</v>
          </cell>
          <cell r="J1056">
            <v>45135.680555555598</v>
          </cell>
          <cell r="K1056">
            <v>44644.229166666701</v>
          </cell>
          <cell r="L1056">
            <v>46031.664710648103</v>
          </cell>
          <cell r="M1056">
            <v>6639</v>
          </cell>
          <cell r="N1056">
            <v>4182</v>
          </cell>
          <cell r="O1056">
            <v>2457</v>
          </cell>
          <cell r="P1056" t="str">
            <v>Synthetic</v>
          </cell>
          <cell r="Q1056">
            <v>46030</v>
          </cell>
          <cell r="W1056">
            <v>46030</v>
          </cell>
          <cell r="Z1056" t="str">
            <v>16000</v>
          </cell>
          <cell r="AE1056" t="str">
            <v>0</v>
          </cell>
          <cell r="AF1056" t="str">
            <v>2000</v>
          </cell>
          <cell r="AI1056">
            <v>8</v>
          </cell>
        </row>
        <row r="1057">
          <cell r="D1057" t="str">
            <v>DVLL153074</v>
          </cell>
          <cell r="J1057">
            <v>44782.6784722222</v>
          </cell>
          <cell r="K1057">
            <v>44638.229166666701</v>
          </cell>
          <cell r="L1057">
            <v>44782.673564814802</v>
          </cell>
          <cell r="M1057">
            <v>0</v>
          </cell>
          <cell r="N1057">
            <v>0</v>
          </cell>
          <cell r="O1057">
            <v>0</v>
          </cell>
          <cell r="AI1057">
            <v>3</v>
          </cell>
        </row>
        <row r="1058">
          <cell r="D1058" t="str">
            <v>EVKS037236</v>
          </cell>
          <cell r="I1058" t="str">
            <v>C (Not Buying Spares or buying lubricants)</v>
          </cell>
          <cell r="J1058">
            <v>44683.791666666701</v>
          </cell>
          <cell r="K1058">
            <v>44637.229166666701</v>
          </cell>
          <cell r="L1058">
            <v>46053.728912036997</v>
          </cell>
          <cell r="M1058">
            <v>3687</v>
          </cell>
          <cell r="O1058">
            <v>3687</v>
          </cell>
          <cell r="P1058" t="str">
            <v>Synthetic</v>
          </cell>
          <cell r="Q1058">
            <v>45779</v>
          </cell>
          <cell r="V1058">
            <v>45718</v>
          </cell>
          <cell r="W1058">
            <v>45718</v>
          </cell>
          <cell r="Z1058" t="str">
            <v>2313</v>
          </cell>
          <cell r="AE1058" t="str">
            <v>2313</v>
          </cell>
          <cell r="AF1058" t="str">
            <v>2313</v>
          </cell>
          <cell r="AI1058">
            <v>2</v>
          </cell>
        </row>
        <row r="1059">
          <cell r="D1059" t="str">
            <v>DVLL153070</v>
          </cell>
          <cell r="I1059" t="str">
            <v>B (Below 100% potential spares purchased)</v>
          </cell>
          <cell r="J1059">
            <v>44890.630555555603</v>
          </cell>
          <cell r="K1059">
            <v>44636.229166666701</v>
          </cell>
          <cell r="L1059">
            <v>44890.627060185201</v>
          </cell>
          <cell r="M1059">
            <v>0</v>
          </cell>
          <cell r="N1059">
            <v>0</v>
          </cell>
          <cell r="O1059">
            <v>0</v>
          </cell>
          <cell r="AI1059">
            <v>5</v>
          </cell>
        </row>
        <row r="1060">
          <cell r="D1060" t="str">
            <v>CVLE543139</v>
          </cell>
          <cell r="I1060" t="str">
            <v>B (Below 100% potential spares purchased)</v>
          </cell>
          <cell r="J1060">
            <v>45062.670833333301</v>
          </cell>
          <cell r="K1060">
            <v>44636.229166666701</v>
          </cell>
          <cell r="L1060">
            <v>45062.665196759299</v>
          </cell>
          <cell r="M1060">
            <v>0</v>
          </cell>
          <cell r="N1060">
            <v>0</v>
          </cell>
          <cell r="O1060">
            <v>0</v>
          </cell>
          <cell r="P1060" t="str">
            <v>Air lube</v>
          </cell>
          <cell r="Z1060" t="str">
            <v>1000</v>
          </cell>
          <cell r="AI1060">
            <v>3</v>
          </cell>
        </row>
        <row r="1061">
          <cell r="D1061" t="str">
            <v>CVLE543137</v>
          </cell>
          <cell r="I1061" t="str">
            <v>B (Below 100% potential spares purchased)</v>
          </cell>
          <cell r="J1061">
            <v>44876.5444444444</v>
          </cell>
          <cell r="K1061">
            <v>44636.229166666701</v>
          </cell>
          <cell r="L1061">
            <v>44876.541215277801</v>
          </cell>
          <cell r="M1061">
            <v>0</v>
          </cell>
          <cell r="N1061">
            <v>0</v>
          </cell>
          <cell r="O1061">
            <v>0</v>
          </cell>
          <cell r="AI1061">
            <v>8</v>
          </cell>
        </row>
        <row r="1062">
          <cell r="D1062" t="str">
            <v>CVLE667866</v>
          </cell>
          <cell r="J1062">
            <v>44817.708333333299</v>
          </cell>
          <cell r="K1062">
            <v>44634.229166666701</v>
          </cell>
          <cell r="L1062">
            <v>44817.697500000002</v>
          </cell>
          <cell r="M1062">
            <v>0</v>
          </cell>
          <cell r="N1062">
            <v>0</v>
          </cell>
          <cell r="O1062">
            <v>0</v>
          </cell>
          <cell r="AI1062">
            <v>0</v>
          </cell>
        </row>
        <row r="1063">
          <cell r="D1063" t="str">
            <v>CVLE667865</v>
          </cell>
          <cell r="J1063">
            <v>44663.734722222202</v>
          </cell>
          <cell r="K1063">
            <v>44634.229166666701</v>
          </cell>
          <cell r="L1063">
            <v>44663.694652777798</v>
          </cell>
          <cell r="M1063">
            <v>0</v>
          </cell>
          <cell r="N1063">
            <v>0</v>
          </cell>
          <cell r="O1063">
            <v>0</v>
          </cell>
          <cell r="AI1063">
            <v>6</v>
          </cell>
        </row>
        <row r="1064">
          <cell r="D1064" t="str">
            <v>EVKS047996</v>
          </cell>
          <cell r="I1064" t="str">
            <v>C (Not Buying Spares or buying lubricants)</v>
          </cell>
          <cell r="J1064">
            <v>44802</v>
          </cell>
          <cell r="K1064">
            <v>44634.229166666701</v>
          </cell>
          <cell r="L1064">
            <v>46053.726030092599</v>
          </cell>
          <cell r="M1064">
            <v>2627</v>
          </cell>
          <cell r="N1064">
            <v>709</v>
          </cell>
          <cell r="O1064">
            <v>1918</v>
          </cell>
          <cell r="P1064" t="str">
            <v>Synthetic</v>
          </cell>
          <cell r="Q1064">
            <v>45659</v>
          </cell>
          <cell r="V1064">
            <v>45659</v>
          </cell>
          <cell r="W1064">
            <v>45659</v>
          </cell>
          <cell r="Z1064" t="str">
            <v>3494</v>
          </cell>
          <cell r="AE1064" t="str">
            <v>3379</v>
          </cell>
          <cell r="AF1064" t="str">
            <v>3379</v>
          </cell>
          <cell r="AI1064">
            <v>1</v>
          </cell>
        </row>
        <row r="1065">
          <cell r="D1065" t="str">
            <v>B22V0054</v>
          </cell>
          <cell r="K1065">
            <v>44634.229166666701</v>
          </cell>
        </row>
        <row r="1066">
          <cell r="D1066" t="str">
            <v>2122SH1026</v>
          </cell>
          <cell r="I1066" t="str">
            <v>B (Below 100% potential spares purchased)</v>
          </cell>
          <cell r="J1066">
            <v>45261.9375</v>
          </cell>
          <cell r="K1066">
            <v>44630.229166666701</v>
          </cell>
          <cell r="L1066">
            <v>45278.8973611111</v>
          </cell>
          <cell r="M1066">
            <v>5</v>
          </cell>
          <cell r="Z1066" t="str">
            <v>16000</v>
          </cell>
          <cell r="AI1066">
            <v>8</v>
          </cell>
        </row>
        <row r="1067">
          <cell r="D1067" t="str">
            <v>2122SH1025</v>
          </cell>
          <cell r="I1067" t="str">
            <v>B (Below 100% potential spares purchased)</v>
          </cell>
          <cell r="J1067">
            <v>45261.916666666701</v>
          </cell>
          <cell r="K1067">
            <v>44630.229166666701</v>
          </cell>
          <cell r="L1067">
            <v>45278.851875</v>
          </cell>
          <cell r="M1067">
            <v>5</v>
          </cell>
          <cell r="Z1067" t="str">
            <v>16000</v>
          </cell>
          <cell r="AI1067">
            <v>8</v>
          </cell>
        </row>
        <row r="1068">
          <cell r="D1068" t="str">
            <v>B22V0045</v>
          </cell>
          <cell r="K1068">
            <v>44628.229166666701</v>
          </cell>
        </row>
        <row r="1069">
          <cell r="D1069" t="str">
            <v>CVLE211897</v>
          </cell>
          <cell r="J1069">
            <v>44670.660416666702</v>
          </cell>
          <cell r="K1069">
            <v>44627.229166666701</v>
          </cell>
          <cell r="L1069">
            <v>45043.725543981498</v>
          </cell>
          <cell r="M1069">
            <v>500</v>
          </cell>
          <cell r="N1069">
            <v>500</v>
          </cell>
          <cell r="P1069" t="str">
            <v>Air lube</v>
          </cell>
          <cell r="Q1069">
            <v>45043</v>
          </cell>
          <cell r="Z1069" t="str">
            <v>0</v>
          </cell>
          <cell r="AI1069">
            <v>6</v>
          </cell>
        </row>
        <row r="1070">
          <cell r="D1070" t="str">
            <v>BVKD163010</v>
          </cell>
          <cell r="I1070" t="str">
            <v>A (100% potential spares purchased)</v>
          </cell>
          <cell r="J1070">
            <v>44687.724305555603</v>
          </cell>
          <cell r="K1070">
            <v>44624.229166666701</v>
          </cell>
          <cell r="L1070">
            <v>46062.590567129599</v>
          </cell>
          <cell r="M1070">
            <v>8305</v>
          </cell>
          <cell r="P1070" t="str">
            <v>Air lube Plus</v>
          </cell>
          <cell r="Q1070">
            <v>46062</v>
          </cell>
          <cell r="R1070">
            <v>46062</v>
          </cell>
          <cell r="S1070">
            <v>46062</v>
          </cell>
          <cell r="T1070">
            <v>46062</v>
          </cell>
          <cell r="U1070">
            <v>46062</v>
          </cell>
          <cell r="V1070">
            <v>46062</v>
          </cell>
          <cell r="W1070">
            <v>46062</v>
          </cell>
          <cell r="X1070">
            <v>46062</v>
          </cell>
          <cell r="Y1070">
            <v>46062</v>
          </cell>
          <cell r="Z1070" t="str">
            <v>1500</v>
          </cell>
          <cell r="AA1070" t="str">
            <v>760</v>
          </cell>
          <cell r="AB1070" t="str">
            <v>500</v>
          </cell>
          <cell r="AC1070" t="str">
            <v>750</v>
          </cell>
          <cell r="AD1070" t="str">
            <v>750</v>
          </cell>
          <cell r="AE1070" t="str">
            <v>1500</v>
          </cell>
          <cell r="AF1070" t="str">
            <v>1000</v>
          </cell>
          <cell r="AG1070" t="str">
            <v>1500</v>
          </cell>
          <cell r="AH1070" t="str">
            <v>3000</v>
          </cell>
          <cell r="AI1070">
            <v>5</v>
          </cell>
        </row>
        <row r="1071">
          <cell r="D1071" t="str">
            <v>CVKE211896</v>
          </cell>
          <cell r="J1071">
            <v>44740.702083333301</v>
          </cell>
          <cell r="K1071">
            <v>44622.229166666701</v>
          </cell>
          <cell r="L1071">
            <v>45040.658252314803</v>
          </cell>
          <cell r="M1071">
            <v>0</v>
          </cell>
          <cell r="N1071">
            <v>0</v>
          </cell>
          <cell r="O1071">
            <v>0</v>
          </cell>
          <cell r="P1071" t="str">
            <v>Air lube</v>
          </cell>
          <cell r="Q1071">
            <v>45040</v>
          </cell>
          <cell r="Z1071" t="str">
            <v>0</v>
          </cell>
          <cell r="AI1071">
            <v>6</v>
          </cell>
        </row>
        <row r="1072">
          <cell r="D1072" t="str">
            <v>BVKD163026</v>
          </cell>
          <cell r="I1072" t="str">
            <v>A (100% potential spares purchased)</v>
          </cell>
          <cell r="J1072">
            <v>44692.8125</v>
          </cell>
          <cell r="K1072">
            <v>44620.229166666701</v>
          </cell>
          <cell r="L1072">
            <v>45962.660532407397</v>
          </cell>
          <cell r="M1072">
            <v>4905</v>
          </cell>
          <cell r="P1072" t="str">
            <v>Air lube Plus</v>
          </cell>
          <cell r="Q1072">
            <v>45954</v>
          </cell>
          <cell r="R1072">
            <v>45954</v>
          </cell>
          <cell r="S1072">
            <v>45954</v>
          </cell>
          <cell r="T1072">
            <v>45954</v>
          </cell>
          <cell r="U1072">
            <v>45954</v>
          </cell>
          <cell r="V1072">
            <v>45954</v>
          </cell>
          <cell r="W1072">
            <v>45954</v>
          </cell>
          <cell r="X1072">
            <v>45954</v>
          </cell>
          <cell r="Y1072">
            <v>45954</v>
          </cell>
          <cell r="Z1072" t="str">
            <v>1485</v>
          </cell>
          <cell r="AA1072" t="str">
            <v>735</v>
          </cell>
          <cell r="AB1072" t="str">
            <v>735</v>
          </cell>
          <cell r="AC1072" t="str">
            <v>735</v>
          </cell>
          <cell r="AD1072" t="str">
            <v>735</v>
          </cell>
          <cell r="AE1072" t="str">
            <v>1485</v>
          </cell>
          <cell r="AF1072" t="str">
            <v>1000</v>
          </cell>
          <cell r="AG1072" t="str">
            <v>1485</v>
          </cell>
          <cell r="AH1072" t="str">
            <v>1485</v>
          </cell>
          <cell r="AI1072">
            <v>2</v>
          </cell>
        </row>
        <row r="1073">
          <cell r="D1073" t="str">
            <v>BVJT240968</v>
          </cell>
        </row>
        <row r="1074">
          <cell r="D1074" t="str">
            <v>BVJT240966</v>
          </cell>
        </row>
        <row r="1075">
          <cell r="D1075" t="str">
            <v>EVJL061995</v>
          </cell>
          <cell r="I1075" t="str">
            <v>B (Below 100% potential spares purchased)</v>
          </cell>
          <cell r="J1075">
            <v>44671</v>
          </cell>
          <cell r="K1075">
            <v>44620.229166666701</v>
          </cell>
          <cell r="L1075">
            <v>46069.570185185199</v>
          </cell>
          <cell r="M1075">
            <v>1076</v>
          </cell>
          <cell r="N1075">
            <v>804</v>
          </cell>
          <cell r="O1075">
            <v>267</v>
          </cell>
          <cell r="P1075" t="str">
            <v>Synthetic</v>
          </cell>
          <cell r="Q1075">
            <v>45982</v>
          </cell>
          <cell r="V1075">
            <v>45982</v>
          </cell>
          <cell r="W1075">
            <v>45982</v>
          </cell>
          <cell r="Z1075" t="str">
            <v>7955</v>
          </cell>
          <cell r="AE1075" t="str">
            <v>7955</v>
          </cell>
          <cell r="AF1075" t="str">
            <v>3955</v>
          </cell>
          <cell r="AI1075">
            <v>1</v>
          </cell>
        </row>
        <row r="1076">
          <cell r="D1076" t="str">
            <v>22418102</v>
          </cell>
          <cell r="I1076" t="str">
            <v>P1 - Asset will get commissioned within one year</v>
          </cell>
          <cell r="K1076">
            <v>44620.229166666701</v>
          </cell>
        </row>
        <row r="1077">
          <cell r="D1077" t="str">
            <v>SN21T005035</v>
          </cell>
          <cell r="I1077" t="str">
            <v>B (Below 100% potential spares purchased)</v>
          </cell>
          <cell r="J1077">
            <v>44960.583333333299</v>
          </cell>
          <cell r="K1077">
            <v>44620.229166666701</v>
          </cell>
          <cell r="L1077">
            <v>44960.7569560185</v>
          </cell>
          <cell r="M1077">
            <v>0</v>
          </cell>
          <cell r="N1077">
            <v>0</v>
          </cell>
          <cell r="O1077">
            <v>0</v>
          </cell>
          <cell r="Z1077" t="str">
            <v>0</v>
          </cell>
          <cell r="AI1077">
            <v>8</v>
          </cell>
        </row>
        <row r="1078">
          <cell r="D1078" t="str">
            <v>BVKS037559</v>
          </cell>
          <cell r="I1078" t="str">
            <v>B (Below 100% potential spares purchased)</v>
          </cell>
          <cell r="J1078">
            <v>44960</v>
          </cell>
          <cell r="K1078">
            <v>44620.229166666701</v>
          </cell>
          <cell r="L1078">
            <v>46044.690300925897</v>
          </cell>
          <cell r="M1078">
            <v>1866</v>
          </cell>
          <cell r="N1078">
            <v>336</v>
          </cell>
          <cell r="O1078">
            <v>1530</v>
          </cell>
          <cell r="P1078" t="str">
            <v>XD</v>
          </cell>
          <cell r="Q1078">
            <v>44959</v>
          </cell>
          <cell r="V1078">
            <v>44959</v>
          </cell>
          <cell r="W1078">
            <v>44959</v>
          </cell>
          <cell r="Z1078" t="str">
            <v>2134</v>
          </cell>
          <cell r="AE1078" t="str">
            <v>2134</v>
          </cell>
          <cell r="AF1078" t="str">
            <v>2134</v>
          </cell>
          <cell r="AI1078">
            <v>0</v>
          </cell>
        </row>
        <row r="1079">
          <cell r="D1079" t="str">
            <v>BVJD162957</v>
          </cell>
          <cell r="I1079" t="str">
            <v>A (100% potential spares purchased)</v>
          </cell>
          <cell r="J1079">
            <v>44653.7368055556</v>
          </cell>
          <cell r="K1079">
            <v>44617.229166666701</v>
          </cell>
          <cell r="L1079">
            <v>46072.685405092598</v>
          </cell>
          <cell r="M1079">
            <v>4700</v>
          </cell>
          <cell r="P1079" t="str">
            <v>Air lube Plus</v>
          </cell>
          <cell r="Q1079">
            <v>46072</v>
          </cell>
          <cell r="R1079">
            <v>46072</v>
          </cell>
          <cell r="S1079">
            <v>46072</v>
          </cell>
          <cell r="T1079">
            <v>46072</v>
          </cell>
          <cell r="U1079">
            <v>46072</v>
          </cell>
          <cell r="V1079">
            <v>46072</v>
          </cell>
          <cell r="W1079">
            <v>46072</v>
          </cell>
          <cell r="X1079">
            <v>46072</v>
          </cell>
          <cell r="Y1079">
            <v>46072</v>
          </cell>
          <cell r="Z1079" t="str">
            <v>1500</v>
          </cell>
          <cell r="AA1079" t="str">
            <v>750</v>
          </cell>
          <cell r="AB1079" t="str">
            <v>500</v>
          </cell>
          <cell r="AC1079" t="str">
            <v>750</v>
          </cell>
          <cell r="AD1079" t="str">
            <v>750</v>
          </cell>
          <cell r="AE1079" t="str">
            <v>1500</v>
          </cell>
          <cell r="AF1079" t="str">
            <v>1000</v>
          </cell>
          <cell r="AG1079" t="str">
            <v>1500</v>
          </cell>
          <cell r="AH1079" t="str">
            <v>3000</v>
          </cell>
          <cell r="AI1079">
            <v>3</v>
          </cell>
        </row>
        <row r="1080">
          <cell r="D1080" t="str">
            <v>B22V3118</v>
          </cell>
          <cell r="K1080">
            <v>44616.229166666701</v>
          </cell>
        </row>
        <row r="1081">
          <cell r="D1081" t="str">
            <v>DVKL153033</v>
          </cell>
          <cell r="K1081">
            <v>44615.229166666701</v>
          </cell>
        </row>
        <row r="1082">
          <cell r="D1082" t="str">
            <v>PVKENC2117</v>
          </cell>
          <cell r="I1082" t="str">
            <v>P1 - Asset will get commissioned within one year</v>
          </cell>
          <cell r="K1082">
            <v>44614.229166666701</v>
          </cell>
        </row>
        <row r="1083">
          <cell r="D1083" t="str">
            <v>B22V0812</v>
          </cell>
          <cell r="K1083">
            <v>44614.229166666701</v>
          </cell>
        </row>
        <row r="1084">
          <cell r="D1084" t="str">
            <v>SN22T000971</v>
          </cell>
          <cell r="J1084">
            <v>44831.741666666698</v>
          </cell>
          <cell r="K1084">
            <v>44614.229166666701</v>
          </cell>
          <cell r="L1084">
            <v>44831.738067129598</v>
          </cell>
          <cell r="M1084">
            <v>0</v>
          </cell>
          <cell r="N1084">
            <v>0</v>
          </cell>
          <cell r="O1084">
            <v>0</v>
          </cell>
          <cell r="AI1084">
            <v>6</v>
          </cell>
        </row>
        <row r="1085">
          <cell r="D1085" t="str">
            <v>B22V0810</v>
          </cell>
          <cell r="K1085">
            <v>44614.229166666701</v>
          </cell>
        </row>
        <row r="1086">
          <cell r="D1086" t="str">
            <v>SN22T000975</v>
          </cell>
          <cell r="K1086">
            <v>44614.229166666701</v>
          </cell>
        </row>
        <row r="1087">
          <cell r="D1087" t="str">
            <v>BVKS037427</v>
          </cell>
          <cell r="I1087" t="str">
            <v>C (Not Buying Spares or buying lubricants)</v>
          </cell>
          <cell r="J1087">
            <v>44666.791666666701</v>
          </cell>
          <cell r="K1087">
            <v>44614.229166666701</v>
          </cell>
          <cell r="L1087">
            <v>45800.7344212963</v>
          </cell>
          <cell r="M1087">
            <v>3530</v>
          </cell>
          <cell r="P1087" t="str">
            <v>Synthetic</v>
          </cell>
          <cell r="Q1087">
            <v>44667</v>
          </cell>
          <cell r="V1087">
            <v>44667</v>
          </cell>
          <cell r="W1087">
            <v>45398</v>
          </cell>
          <cell r="Z1087" t="str">
            <v>3193</v>
          </cell>
          <cell r="AE1087" t="str">
            <v>2476</v>
          </cell>
          <cell r="AF1087" t="str">
            <v>476</v>
          </cell>
          <cell r="AI1087">
            <v>1</v>
          </cell>
        </row>
        <row r="1088">
          <cell r="D1088" t="str">
            <v>EVJS037006</v>
          </cell>
          <cell r="I1088" t="str">
            <v>C (Not Buying Spares or buying lubricants)</v>
          </cell>
          <cell r="J1088">
            <v>44630</v>
          </cell>
          <cell r="K1088">
            <v>44613.229166666701</v>
          </cell>
          <cell r="L1088">
            <v>46053.722534722197</v>
          </cell>
          <cell r="M1088">
            <v>2828</v>
          </cell>
          <cell r="O1088">
            <v>2828</v>
          </cell>
          <cell r="P1088" t="str">
            <v>Synthetic</v>
          </cell>
          <cell r="Q1088">
            <v>45726</v>
          </cell>
          <cell r="V1088">
            <v>45726</v>
          </cell>
          <cell r="W1088">
            <v>45726</v>
          </cell>
          <cell r="Z1088" t="str">
            <v>5650</v>
          </cell>
          <cell r="AE1088" t="str">
            <v>5650</v>
          </cell>
          <cell r="AF1088" t="str">
            <v>1650</v>
          </cell>
          <cell r="AI1088">
            <v>2</v>
          </cell>
        </row>
        <row r="1089">
          <cell r="D1089" t="str">
            <v>CVKE568711</v>
          </cell>
          <cell r="J1089">
            <v>44702.583333333299</v>
          </cell>
          <cell r="K1089">
            <v>44613.229166666701</v>
          </cell>
          <cell r="L1089">
            <v>44702.573252314804</v>
          </cell>
          <cell r="M1089">
            <v>0</v>
          </cell>
          <cell r="N1089">
            <v>0</v>
          </cell>
          <cell r="O1089">
            <v>0</v>
          </cell>
          <cell r="AI1089">
            <v>3</v>
          </cell>
        </row>
        <row r="1090">
          <cell r="D1090" t="str">
            <v>DVKL360545</v>
          </cell>
          <cell r="J1090">
            <v>44718.563888888901</v>
          </cell>
          <cell r="K1090">
            <v>44613.229166666701</v>
          </cell>
          <cell r="L1090">
            <v>44715.688321759299</v>
          </cell>
          <cell r="M1090">
            <v>0</v>
          </cell>
          <cell r="N1090">
            <v>0</v>
          </cell>
          <cell r="O1090">
            <v>0</v>
          </cell>
          <cell r="AI1090">
            <v>3</v>
          </cell>
        </row>
        <row r="1091">
          <cell r="D1091" t="str">
            <v>BVKD163021</v>
          </cell>
          <cell r="I1091" t="str">
            <v>A (100% potential spares purchased)</v>
          </cell>
          <cell r="J1091">
            <v>44683.8125</v>
          </cell>
          <cell r="K1091">
            <v>44620.229166666701</v>
          </cell>
          <cell r="L1091">
            <v>46058.612685185202</v>
          </cell>
          <cell r="M1091">
            <v>4800</v>
          </cell>
          <cell r="P1091" t="str">
            <v>Air lube Plus</v>
          </cell>
          <cell r="Q1091">
            <v>46058</v>
          </cell>
          <cell r="R1091">
            <v>46058</v>
          </cell>
          <cell r="S1091">
            <v>46058</v>
          </cell>
          <cell r="T1091">
            <v>46058</v>
          </cell>
          <cell r="U1091">
            <v>46058</v>
          </cell>
          <cell r="V1091">
            <v>46058</v>
          </cell>
          <cell r="W1091">
            <v>46058</v>
          </cell>
          <cell r="X1091">
            <v>45127</v>
          </cell>
          <cell r="Z1091" t="str">
            <v>1500</v>
          </cell>
          <cell r="AA1091" t="str">
            <v>750</v>
          </cell>
          <cell r="AB1091" t="str">
            <v>500</v>
          </cell>
          <cell r="AC1091" t="str">
            <v>750</v>
          </cell>
          <cell r="AD1091" t="str">
            <v>750</v>
          </cell>
          <cell r="AE1091" t="str">
            <v>1500</v>
          </cell>
          <cell r="AF1091" t="str">
            <v>1000</v>
          </cell>
          <cell r="AG1091" t="str">
            <v>1000</v>
          </cell>
          <cell r="AH1091" t="str">
            <v>1000</v>
          </cell>
          <cell r="AI1091">
            <v>4</v>
          </cell>
        </row>
        <row r="1092">
          <cell r="D1092" t="str">
            <v>DVKL140329</v>
          </cell>
          <cell r="K1092">
            <v>44609.442407407398</v>
          </cell>
        </row>
        <row r="1093">
          <cell r="D1093" t="str">
            <v>22415202</v>
          </cell>
          <cell r="J1093">
            <v>44623.606249999997</v>
          </cell>
          <cell r="K1093">
            <v>44608.229166666701</v>
          </cell>
          <cell r="L1093">
            <v>44623.5237962963</v>
          </cell>
          <cell r="M1093">
            <v>0</v>
          </cell>
          <cell r="N1093">
            <v>0</v>
          </cell>
          <cell r="O1093">
            <v>0</v>
          </cell>
          <cell r="AI1093">
            <v>3</v>
          </cell>
        </row>
        <row r="1094">
          <cell r="D1094" t="str">
            <v>BVKC374486</v>
          </cell>
          <cell r="I1094" t="str">
            <v>B (Below 100% potential spares purchased)</v>
          </cell>
          <cell r="J1094">
            <v>44683.833333333299</v>
          </cell>
          <cell r="K1094">
            <v>44607.229166666701</v>
          </cell>
          <cell r="L1094">
            <v>46050.687488425901</v>
          </cell>
          <cell r="M1094">
            <v>9487</v>
          </cell>
          <cell r="N1094">
            <v>8349</v>
          </cell>
          <cell r="O1094">
            <v>1138</v>
          </cell>
          <cell r="P1094" t="str">
            <v>XD</v>
          </cell>
          <cell r="Q1094">
            <v>45563</v>
          </cell>
          <cell r="V1094">
            <v>45563</v>
          </cell>
          <cell r="W1094">
            <v>45563</v>
          </cell>
          <cell r="Z1094" t="str">
            <v>1663</v>
          </cell>
          <cell r="AE1094" t="str">
            <v>1663</v>
          </cell>
          <cell r="AF1094" t="str">
            <v>663</v>
          </cell>
          <cell r="AI1094">
            <v>2</v>
          </cell>
        </row>
        <row r="1095">
          <cell r="D1095" t="str">
            <v>BVKC374485</v>
          </cell>
          <cell r="I1095" t="str">
            <v>B (Below 100% potential spares purchased)</v>
          </cell>
          <cell r="J1095">
            <v>44706.75</v>
          </cell>
          <cell r="K1095">
            <v>44607.229166666701</v>
          </cell>
          <cell r="L1095">
            <v>46050.694513888899</v>
          </cell>
          <cell r="M1095">
            <v>13797</v>
          </cell>
          <cell r="N1095">
            <v>4139</v>
          </cell>
          <cell r="O1095">
            <v>9658</v>
          </cell>
          <cell r="P1095" t="str">
            <v>XD</v>
          </cell>
          <cell r="Q1095">
            <v>45859</v>
          </cell>
          <cell r="V1095">
            <v>45657</v>
          </cell>
          <cell r="W1095">
            <v>45859</v>
          </cell>
          <cell r="Z1095" t="str">
            <v>3618</v>
          </cell>
          <cell r="AE1095" t="str">
            <v>750</v>
          </cell>
          <cell r="AF1095" t="str">
            <v>3618</v>
          </cell>
          <cell r="AI1095">
            <v>2</v>
          </cell>
        </row>
        <row r="1096">
          <cell r="D1096" t="str">
            <v>BVKS048013</v>
          </cell>
          <cell r="I1096" t="str">
            <v>D (Compressor scrapped/ Company shut)</v>
          </cell>
          <cell r="J1096">
            <v>44732</v>
          </cell>
          <cell r="K1096">
            <v>44603.229166666701</v>
          </cell>
          <cell r="L1096">
            <v>45527.615648148101</v>
          </cell>
          <cell r="M1096">
            <v>11421</v>
          </cell>
          <cell r="N1096">
            <v>10507</v>
          </cell>
          <cell r="O1096">
            <v>914</v>
          </cell>
          <cell r="P1096" t="str">
            <v>Synthetic</v>
          </cell>
          <cell r="Q1096">
            <v>45370</v>
          </cell>
          <cell r="V1096">
            <v>45351</v>
          </cell>
          <cell r="W1096">
            <v>45351</v>
          </cell>
          <cell r="Z1096" t="str">
            <v>7052</v>
          </cell>
          <cell r="AE1096" t="str">
            <v>4938</v>
          </cell>
          <cell r="AF1096" t="str">
            <v>2938</v>
          </cell>
          <cell r="AI1096">
            <v>4</v>
          </cell>
        </row>
        <row r="1097">
          <cell r="D1097" t="str">
            <v>BVKS037293</v>
          </cell>
          <cell r="I1097" t="str">
            <v>D (Compressor scrapped/ Company shut)</v>
          </cell>
          <cell r="J1097">
            <v>44659.791666666701</v>
          </cell>
          <cell r="K1097">
            <v>44603.229166666701</v>
          </cell>
          <cell r="L1097">
            <v>45527.6155208333</v>
          </cell>
          <cell r="M1097">
            <v>891</v>
          </cell>
          <cell r="N1097">
            <v>811</v>
          </cell>
          <cell r="O1097">
            <v>70</v>
          </cell>
          <cell r="P1097" t="str">
            <v>Synthetic</v>
          </cell>
          <cell r="Q1097">
            <v>45033</v>
          </cell>
          <cell r="V1097">
            <v>45035</v>
          </cell>
          <cell r="W1097">
            <v>45035</v>
          </cell>
          <cell r="Z1097" t="str">
            <v>3945</v>
          </cell>
          <cell r="AE1097" t="str">
            <v>3947</v>
          </cell>
          <cell r="AF1097" t="str">
            <v>1849</v>
          </cell>
          <cell r="AI1097">
            <v>5</v>
          </cell>
        </row>
        <row r="1098">
          <cell r="D1098" t="str">
            <v>DVKL360532</v>
          </cell>
          <cell r="J1098">
            <v>44715.704166666699</v>
          </cell>
          <cell r="K1098">
            <v>44606.229166666701</v>
          </cell>
          <cell r="L1098">
            <v>44715.700358796297</v>
          </cell>
          <cell r="M1098">
            <v>0</v>
          </cell>
          <cell r="N1098">
            <v>0</v>
          </cell>
          <cell r="O1098">
            <v>0</v>
          </cell>
          <cell r="AI1098">
            <v>2</v>
          </cell>
        </row>
        <row r="1099">
          <cell r="D1099" t="str">
            <v>BUCS034180</v>
          </cell>
          <cell r="I1099" t="str">
            <v>C (Not Buying Spares or buying lubricants)</v>
          </cell>
          <cell r="J1099">
            <v>44460</v>
          </cell>
          <cell r="K1099">
            <v>44363.333333333299</v>
          </cell>
          <cell r="L1099">
            <v>45800.729375000003</v>
          </cell>
          <cell r="M1099">
            <v>3821</v>
          </cell>
          <cell r="N1099">
            <v>1872</v>
          </cell>
          <cell r="O1099">
            <v>1949</v>
          </cell>
          <cell r="P1099" t="str">
            <v>XD</v>
          </cell>
          <cell r="Q1099">
            <v>45233</v>
          </cell>
          <cell r="V1099">
            <v>44968</v>
          </cell>
          <cell r="W1099">
            <v>44968</v>
          </cell>
          <cell r="Z1099" t="str">
            <v>2026</v>
          </cell>
          <cell r="AE1099" t="str">
            <v>3813</v>
          </cell>
          <cell r="AF1099" t="str">
            <v>1813</v>
          </cell>
          <cell r="AI1099">
            <v>0</v>
          </cell>
        </row>
        <row r="1100">
          <cell r="D1100" t="str">
            <v>BVKC374401</v>
          </cell>
          <cell r="I1100" t="str">
            <v>B (Below 100% potential spares purchased)</v>
          </cell>
          <cell r="J1100">
            <v>44802</v>
          </cell>
          <cell r="K1100">
            <v>44600.229166666701</v>
          </cell>
          <cell r="L1100">
            <v>46049.685335648202</v>
          </cell>
          <cell r="M1100">
            <v>2509</v>
          </cell>
          <cell r="N1100">
            <v>753</v>
          </cell>
          <cell r="O1100">
            <v>1756</v>
          </cell>
          <cell r="P1100" t="str">
            <v>XD</v>
          </cell>
          <cell r="Q1100">
            <v>46024</v>
          </cell>
          <cell r="V1100">
            <v>46024</v>
          </cell>
          <cell r="W1100">
            <v>46024</v>
          </cell>
          <cell r="Z1100" t="str">
            <v>3926</v>
          </cell>
          <cell r="AE1100" t="str">
            <v>3925</v>
          </cell>
          <cell r="AF1100" t="str">
            <v>3925</v>
          </cell>
          <cell r="AI1100">
            <v>4</v>
          </cell>
        </row>
        <row r="1101">
          <cell r="D1101" t="str">
            <v>BVKC374370</v>
          </cell>
          <cell r="I1101" t="str">
            <v>B (Below 100% potential spares purchased)</v>
          </cell>
          <cell r="J1101">
            <v>44820.770833333299</v>
          </cell>
          <cell r="K1101">
            <v>44600.229166666701</v>
          </cell>
          <cell r="L1101">
            <v>46053.702546296299</v>
          </cell>
          <cell r="M1101">
            <v>2630</v>
          </cell>
          <cell r="N1101">
            <v>1894</v>
          </cell>
          <cell r="O1101">
            <v>736</v>
          </cell>
          <cell r="P1101" t="str">
            <v>XD</v>
          </cell>
          <cell r="Q1101">
            <v>45916</v>
          </cell>
          <cell r="V1101">
            <v>45887</v>
          </cell>
          <cell r="W1101">
            <v>45897</v>
          </cell>
          <cell r="Z1101" t="str">
            <v>2457</v>
          </cell>
          <cell r="AE1101" t="str">
            <v>2457</v>
          </cell>
          <cell r="AF1101" t="str">
            <v>2457</v>
          </cell>
          <cell r="AI1101">
            <v>4</v>
          </cell>
        </row>
        <row r="1102">
          <cell r="D1102" t="str">
            <v>BVKS037240</v>
          </cell>
          <cell r="I1102" t="str">
            <v>B (Below 100% potential spares purchased)</v>
          </cell>
          <cell r="J1102">
            <v>44617.75</v>
          </cell>
          <cell r="K1102">
            <v>44599.229166666701</v>
          </cell>
          <cell r="L1102">
            <v>46044.690590277802</v>
          </cell>
          <cell r="M1102">
            <v>3287</v>
          </cell>
          <cell r="P1102" t="str">
            <v>XD</v>
          </cell>
          <cell r="Q1102">
            <v>45255</v>
          </cell>
          <cell r="V1102">
            <v>45255</v>
          </cell>
          <cell r="W1102">
            <v>45255</v>
          </cell>
          <cell r="Z1102" t="str">
            <v>1720</v>
          </cell>
          <cell r="AE1102" t="str">
            <v>1720</v>
          </cell>
          <cell r="AF1102" t="str">
            <v>1720</v>
          </cell>
          <cell r="AI1102">
            <v>0</v>
          </cell>
        </row>
        <row r="1103">
          <cell r="D1103" t="str">
            <v>SN21T005109</v>
          </cell>
          <cell r="J1103">
            <v>44617.633333333302</v>
          </cell>
          <cell r="K1103">
            <v>44599.229166666701</v>
          </cell>
          <cell r="L1103">
            <v>44617.631099537</v>
          </cell>
          <cell r="M1103">
            <v>0</v>
          </cell>
          <cell r="N1103">
            <v>0</v>
          </cell>
          <cell r="O1103">
            <v>0</v>
          </cell>
        </row>
        <row r="1104">
          <cell r="D1104" t="str">
            <v>B22V0019</v>
          </cell>
          <cell r="K1104">
            <v>44599.229166666701</v>
          </cell>
        </row>
        <row r="1105">
          <cell r="D1105" t="str">
            <v>PVJENC2090</v>
          </cell>
          <cell r="I1105" t="str">
            <v>P1 - Asset will get commissioned within one year</v>
          </cell>
          <cell r="K1105">
            <v>44599.229166666701</v>
          </cell>
        </row>
        <row r="1106">
          <cell r="D1106" t="str">
            <v>BVJD162972</v>
          </cell>
          <cell r="I1106" t="str">
            <v>A (100% potential spares purchased)</v>
          </cell>
          <cell r="J1106">
            <v>44630.234722222202</v>
          </cell>
          <cell r="K1106">
            <v>44592.229166666701</v>
          </cell>
          <cell r="L1106">
            <v>46009.831990740699</v>
          </cell>
          <cell r="M1106">
            <v>7780</v>
          </cell>
          <cell r="P1106" t="str">
            <v>Air lube Plus</v>
          </cell>
          <cell r="Q1106">
            <v>46009</v>
          </cell>
          <cell r="R1106">
            <v>45874</v>
          </cell>
          <cell r="S1106">
            <v>45874</v>
          </cell>
          <cell r="T1106">
            <v>46009</v>
          </cell>
          <cell r="U1106">
            <v>46009</v>
          </cell>
          <cell r="V1106">
            <v>45695</v>
          </cell>
          <cell r="X1106">
            <v>44594</v>
          </cell>
          <cell r="Y1106">
            <v>45695</v>
          </cell>
          <cell r="Z1106" t="str">
            <v>500</v>
          </cell>
          <cell r="AA1106" t="str">
            <v>500</v>
          </cell>
          <cell r="AB1106" t="str">
            <v>500</v>
          </cell>
          <cell r="AC1106" t="str">
            <v>500</v>
          </cell>
          <cell r="AD1106" t="str">
            <v>500</v>
          </cell>
          <cell r="AE1106" t="str">
            <v>1500</v>
          </cell>
          <cell r="AF1106" t="str">
            <v>1000</v>
          </cell>
          <cell r="AG1106" t="str">
            <v>1500</v>
          </cell>
          <cell r="AH1106" t="str">
            <v>3000</v>
          </cell>
          <cell r="AI1106">
            <v>10</v>
          </cell>
        </row>
        <row r="1107">
          <cell r="D1107" t="str">
            <v>PVJENC2069</v>
          </cell>
          <cell r="I1107" t="str">
            <v>P1 - Asset will get commissioned within one year</v>
          </cell>
          <cell r="K1107">
            <v>44588.229166666701</v>
          </cell>
        </row>
        <row r="1108">
          <cell r="D1108" t="str">
            <v>BVJC374285</v>
          </cell>
          <cell r="I1108" t="str">
            <v>B (Below 100% potential spares purchased)</v>
          </cell>
          <cell r="J1108">
            <v>44947</v>
          </cell>
          <cell r="K1108">
            <v>44588.229166666701</v>
          </cell>
          <cell r="L1108">
            <v>46049.689710648097</v>
          </cell>
          <cell r="M1108">
            <v>6047</v>
          </cell>
          <cell r="N1108">
            <v>5563</v>
          </cell>
          <cell r="O1108">
            <v>484</v>
          </cell>
          <cell r="P1108" t="str">
            <v>XD</v>
          </cell>
          <cell r="Q1108">
            <v>46030</v>
          </cell>
          <cell r="V1108">
            <v>46030</v>
          </cell>
          <cell r="W1108">
            <v>46030</v>
          </cell>
          <cell r="Z1108" t="str">
            <v>3903</v>
          </cell>
          <cell r="AE1108" t="str">
            <v>3903</v>
          </cell>
          <cell r="AF1108" t="str">
            <v>3903</v>
          </cell>
          <cell r="AI1108">
            <v>4</v>
          </cell>
        </row>
        <row r="1109">
          <cell r="D1109" t="str">
            <v>DVJL140324</v>
          </cell>
          <cell r="K1109">
            <v>44588.229166666701</v>
          </cell>
        </row>
        <row r="1110">
          <cell r="D1110" t="str">
            <v>BVJS047894</v>
          </cell>
          <cell r="I1110" t="str">
            <v>B (Below 100% potential spares purchased)</v>
          </cell>
          <cell r="J1110">
            <v>44629.708333333299</v>
          </cell>
          <cell r="K1110">
            <v>44586.229166666701</v>
          </cell>
          <cell r="L1110">
            <v>46051.730138888903</v>
          </cell>
          <cell r="M1110">
            <v>21627</v>
          </cell>
          <cell r="N1110">
            <v>19032</v>
          </cell>
          <cell r="O1110">
            <v>2595</v>
          </cell>
          <cell r="P1110" t="str">
            <v>Synthetic</v>
          </cell>
          <cell r="Q1110">
            <v>45678</v>
          </cell>
          <cell r="V1110">
            <v>45678</v>
          </cell>
          <cell r="W1110">
            <v>45678</v>
          </cell>
          <cell r="Z1110" t="str">
            <v>1047</v>
          </cell>
          <cell r="AE1110" t="str">
            <v>4047</v>
          </cell>
          <cell r="AF1110" t="str">
            <v>2047</v>
          </cell>
          <cell r="AI1110">
            <v>6</v>
          </cell>
        </row>
        <row r="1111">
          <cell r="D1111" t="str">
            <v>DVJL152995</v>
          </cell>
          <cell r="J1111">
            <v>44662.635416666701</v>
          </cell>
          <cell r="K1111">
            <v>44586.229166666701</v>
          </cell>
          <cell r="L1111">
            <v>44662.564594907402</v>
          </cell>
          <cell r="M1111">
            <v>0</v>
          </cell>
          <cell r="N1111">
            <v>0</v>
          </cell>
          <cell r="O1111">
            <v>0</v>
          </cell>
          <cell r="AI1111">
            <v>6</v>
          </cell>
        </row>
        <row r="1112">
          <cell r="D1112" t="str">
            <v>DVJL152996</v>
          </cell>
          <cell r="J1112">
            <v>44786.759722222203</v>
          </cell>
          <cell r="K1112">
            <v>44585.229166666701</v>
          </cell>
          <cell r="L1112">
            <v>44789.758125</v>
          </cell>
          <cell r="M1112">
            <v>0</v>
          </cell>
          <cell r="N1112">
            <v>0</v>
          </cell>
          <cell r="O1112">
            <v>0</v>
          </cell>
          <cell r="AI1112">
            <v>3</v>
          </cell>
        </row>
        <row r="1113">
          <cell r="D1113" t="str">
            <v>EUES046621</v>
          </cell>
          <cell r="I1113" t="str">
            <v>B (Below 100% potential spares purchased)</v>
          </cell>
          <cell r="J1113">
            <v>44707.6875</v>
          </cell>
          <cell r="K1113">
            <v>44582.229166666701</v>
          </cell>
          <cell r="L1113">
            <v>46053.706319444398</v>
          </cell>
          <cell r="M1113">
            <v>4281</v>
          </cell>
          <cell r="N1113">
            <v>2355</v>
          </cell>
          <cell r="O1113">
            <v>1926</v>
          </cell>
          <cell r="P1113" t="str">
            <v>Synthetic</v>
          </cell>
          <cell r="Q1113">
            <v>44707</v>
          </cell>
          <cell r="V1113">
            <v>45669</v>
          </cell>
          <cell r="W1113">
            <v>45669</v>
          </cell>
          <cell r="Z1113" t="str">
            <v>1984</v>
          </cell>
          <cell r="AE1113" t="str">
            <v>1974</v>
          </cell>
          <cell r="AF1113" t="str">
            <v>1974</v>
          </cell>
          <cell r="AI1113">
            <v>1</v>
          </cell>
        </row>
        <row r="1114">
          <cell r="D1114" t="str">
            <v>DVJL360500</v>
          </cell>
          <cell r="I1114" t="str">
            <v>B (Below 100% potential spares purchased)</v>
          </cell>
          <cell r="J1114">
            <v>44947</v>
          </cell>
          <cell r="K1114">
            <v>44582.229166666701</v>
          </cell>
          <cell r="L1114">
            <v>45423.494062500002</v>
          </cell>
          <cell r="M1114">
            <v>0</v>
          </cell>
          <cell r="P1114" t="str">
            <v>Air lube</v>
          </cell>
          <cell r="Z1114" t="str">
            <v>0</v>
          </cell>
          <cell r="AI1114">
            <v>8</v>
          </cell>
        </row>
        <row r="1115">
          <cell r="D1115" t="str">
            <v>BVJC374202</v>
          </cell>
          <cell r="I1115" t="str">
            <v>B (Below 100% potential spares purchased)</v>
          </cell>
          <cell r="J1115">
            <v>44740.552083333299</v>
          </cell>
          <cell r="K1115">
            <v>44582.229166666701</v>
          </cell>
          <cell r="L1115">
            <v>46053.719687500001</v>
          </cell>
          <cell r="M1115">
            <v>4105</v>
          </cell>
          <cell r="N1115">
            <v>1888</v>
          </cell>
          <cell r="O1115">
            <v>2217</v>
          </cell>
          <cell r="P1115" t="str">
            <v>XD</v>
          </cell>
          <cell r="Q1115">
            <v>45965</v>
          </cell>
          <cell r="V1115">
            <v>45965</v>
          </cell>
          <cell r="W1115">
            <v>45965</v>
          </cell>
          <cell r="Z1115" t="str">
            <v>2853</v>
          </cell>
          <cell r="AE1115" t="str">
            <v>2853</v>
          </cell>
          <cell r="AF1115" t="str">
            <v>2853</v>
          </cell>
          <cell r="AI1115">
            <v>4</v>
          </cell>
        </row>
        <row r="1116">
          <cell r="D1116" t="str">
            <v>BVJC374172</v>
          </cell>
          <cell r="I1116" t="str">
            <v>A (100% potential spares purchased)</v>
          </cell>
          <cell r="J1116">
            <v>44699.494444444397</v>
          </cell>
          <cell r="K1116">
            <v>44582.229166666701</v>
          </cell>
          <cell r="L1116">
            <v>46015.575208333299</v>
          </cell>
          <cell r="M1116">
            <v>6594</v>
          </cell>
          <cell r="N1116">
            <v>2835</v>
          </cell>
          <cell r="O1116">
            <v>3758</v>
          </cell>
          <cell r="P1116" t="str">
            <v>XD</v>
          </cell>
          <cell r="Q1116">
            <v>46015</v>
          </cell>
          <cell r="V1116">
            <v>46015</v>
          </cell>
          <cell r="W1116">
            <v>45643</v>
          </cell>
          <cell r="Z1116" t="str">
            <v>3000</v>
          </cell>
          <cell r="AE1116" t="str">
            <v>3000</v>
          </cell>
          <cell r="AF1116" t="str">
            <v>2000</v>
          </cell>
          <cell r="AI1116">
            <v>7</v>
          </cell>
        </row>
        <row r="1117">
          <cell r="D1117" t="str">
            <v>2122ES1033</v>
          </cell>
          <cell r="J1117">
            <v>44845.650694444397</v>
          </cell>
          <cell r="K1117">
            <v>44582.229166666701</v>
          </cell>
          <cell r="L1117">
            <v>44845.648252314801</v>
          </cell>
          <cell r="M1117">
            <v>0</v>
          </cell>
          <cell r="N1117">
            <v>0</v>
          </cell>
          <cell r="O1117">
            <v>0</v>
          </cell>
          <cell r="AI1117">
            <v>8</v>
          </cell>
        </row>
        <row r="1118">
          <cell r="D1118" t="str">
            <v>DVJL140321</v>
          </cell>
          <cell r="J1118">
            <v>44664.520833333299</v>
          </cell>
          <cell r="K1118">
            <v>44580.229166666701</v>
          </cell>
          <cell r="L1118">
            <v>44664.695995370399</v>
          </cell>
          <cell r="M1118">
            <v>0</v>
          </cell>
          <cell r="N1118">
            <v>0</v>
          </cell>
          <cell r="O1118">
            <v>0</v>
          </cell>
          <cell r="AI1118">
            <v>3</v>
          </cell>
        </row>
        <row r="1119">
          <cell r="D1119" t="str">
            <v>DVJL140320</v>
          </cell>
          <cell r="J1119">
            <v>44631.704166666699</v>
          </cell>
          <cell r="K1119">
            <v>44580.229166666701</v>
          </cell>
          <cell r="L1119">
            <v>44631.639155092598</v>
          </cell>
          <cell r="M1119">
            <v>0</v>
          </cell>
          <cell r="N1119">
            <v>0</v>
          </cell>
          <cell r="O1119">
            <v>0</v>
          </cell>
          <cell r="AI1119">
            <v>3</v>
          </cell>
        </row>
        <row r="1120">
          <cell r="D1120" t="str">
            <v>BUIL152973</v>
          </cell>
          <cell r="I1120" t="str">
            <v>A (100% potential spares purchased)</v>
          </cell>
          <cell r="J1120">
            <v>44673.597222222197</v>
          </cell>
          <cell r="K1120">
            <v>44581.229166666701</v>
          </cell>
          <cell r="L1120">
            <v>44862.7262037037</v>
          </cell>
          <cell r="M1120">
            <v>50</v>
          </cell>
          <cell r="P1120" t="str">
            <v>Air lube Plus</v>
          </cell>
          <cell r="Z1120" t="str">
            <v>450</v>
          </cell>
          <cell r="AA1120" t="str">
            <v>450</v>
          </cell>
          <cell r="AB1120" t="str">
            <v>450</v>
          </cell>
          <cell r="AC1120" t="str">
            <v>450</v>
          </cell>
          <cell r="AD1120" t="str">
            <v>450</v>
          </cell>
          <cell r="AE1120" t="str">
            <v>1450</v>
          </cell>
          <cell r="AF1120" t="str">
            <v>2950</v>
          </cell>
          <cell r="AG1120" t="str">
            <v>1450</v>
          </cell>
          <cell r="AH1120" t="str">
            <v>2950</v>
          </cell>
          <cell r="AI1120">
            <v>0</v>
          </cell>
        </row>
        <row r="1121">
          <cell r="D1121" t="str">
            <v>BVJC374173</v>
          </cell>
          <cell r="I1121" t="str">
            <v>B (Below 100% potential spares purchased)</v>
          </cell>
          <cell r="J1121">
            <v>45118.604166666701</v>
          </cell>
          <cell r="K1121">
            <v>44579.229166666701</v>
          </cell>
          <cell r="L1121">
            <v>46049.935601851903</v>
          </cell>
          <cell r="M1121">
            <v>3086</v>
          </cell>
          <cell r="O1121">
            <v>3086</v>
          </cell>
          <cell r="P1121" t="str">
            <v>XD</v>
          </cell>
          <cell r="Q1121">
            <v>46023</v>
          </cell>
          <cell r="V1121">
            <v>46023</v>
          </cell>
          <cell r="W1121">
            <v>46023</v>
          </cell>
          <cell r="Z1121" t="str">
            <v>3785</v>
          </cell>
          <cell r="AE1121" t="str">
            <v>3785</v>
          </cell>
          <cell r="AF1121" t="str">
            <v>3785</v>
          </cell>
          <cell r="AI1121">
            <v>5</v>
          </cell>
        </row>
        <row r="1122">
          <cell r="D1122" t="str">
            <v>B22V0756</v>
          </cell>
          <cell r="K1122">
            <v>44578.229166666701</v>
          </cell>
        </row>
        <row r="1123">
          <cell r="D1123" t="str">
            <v>BVJC374154</v>
          </cell>
          <cell r="I1123" t="str">
            <v>B (Below 100% potential spares purchased)</v>
          </cell>
          <cell r="J1123">
            <v>44652.729166666701</v>
          </cell>
          <cell r="K1123">
            <v>44578.229166666701</v>
          </cell>
          <cell r="L1123">
            <v>46049.833321759303</v>
          </cell>
          <cell r="M1123">
            <v>2176</v>
          </cell>
          <cell r="N1123">
            <v>1088</v>
          </cell>
          <cell r="O1123">
            <v>1088</v>
          </cell>
          <cell r="P1123" t="str">
            <v>XD</v>
          </cell>
          <cell r="Q1123">
            <v>46031</v>
          </cell>
          <cell r="V1123">
            <v>46031</v>
          </cell>
          <cell r="W1123">
            <v>46031</v>
          </cell>
          <cell r="Z1123" t="str">
            <v>3965</v>
          </cell>
          <cell r="AE1123" t="str">
            <v>3965</v>
          </cell>
          <cell r="AF1123" t="str">
            <v>3965</v>
          </cell>
          <cell r="AI1123">
            <v>2</v>
          </cell>
        </row>
        <row r="1124">
          <cell r="D1124" t="str">
            <v>BVJD162958</v>
          </cell>
          <cell r="I1124" t="str">
            <v>A (100% potential spares purchased)</v>
          </cell>
          <cell r="J1124">
            <v>44650.690277777801</v>
          </cell>
          <cell r="K1124">
            <v>44574.229166666701</v>
          </cell>
          <cell r="L1124">
            <v>45941.472361111097</v>
          </cell>
          <cell r="M1124">
            <v>4900</v>
          </cell>
          <cell r="P1124" t="str">
            <v>Air lube Plus</v>
          </cell>
          <cell r="Q1124">
            <v>45280</v>
          </cell>
          <cell r="R1124">
            <v>45280</v>
          </cell>
          <cell r="S1124">
            <v>45280</v>
          </cell>
          <cell r="T1124">
            <v>45280</v>
          </cell>
          <cell r="U1124">
            <v>45280</v>
          </cell>
          <cell r="V1124">
            <v>45026</v>
          </cell>
          <cell r="X1124">
            <v>45026</v>
          </cell>
          <cell r="Z1124" t="str">
            <v>490</v>
          </cell>
          <cell r="AA1124" t="str">
            <v>490</v>
          </cell>
          <cell r="AB1124" t="str">
            <v>490</v>
          </cell>
          <cell r="AC1124" t="str">
            <v>490</v>
          </cell>
          <cell r="AD1124" t="str">
            <v>490</v>
          </cell>
          <cell r="AE1124" t="str">
            <v>880</v>
          </cell>
          <cell r="AF1124" t="str">
            <v>1000</v>
          </cell>
          <cell r="AG1124" t="str">
            <v>880</v>
          </cell>
          <cell r="AH1124" t="str">
            <v>880</v>
          </cell>
          <cell r="AI1124">
            <v>3</v>
          </cell>
        </row>
        <row r="1125">
          <cell r="D1125" t="str">
            <v>BVJS047797</v>
          </cell>
          <cell r="I1125" t="str">
            <v>B (Below 100% potential spares purchased)</v>
          </cell>
          <cell r="J1125">
            <v>44610.916666666701</v>
          </cell>
          <cell r="K1125">
            <v>44572.229166666701</v>
          </cell>
          <cell r="L1125">
            <v>46049.744583333297</v>
          </cell>
          <cell r="M1125">
            <v>5100</v>
          </cell>
          <cell r="N1125">
            <v>0</v>
          </cell>
          <cell r="O1125">
            <v>5100</v>
          </cell>
          <cell r="P1125" t="str">
            <v>Synthetic</v>
          </cell>
          <cell r="Q1125">
            <v>45933</v>
          </cell>
          <cell r="V1125">
            <v>45933</v>
          </cell>
          <cell r="W1125">
            <v>45933</v>
          </cell>
          <cell r="Z1125" t="str">
            <v>3545</v>
          </cell>
          <cell r="AE1125" t="str">
            <v>5545</v>
          </cell>
          <cell r="AF1125" t="str">
            <v>3545</v>
          </cell>
          <cell r="AI1125">
            <v>8</v>
          </cell>
        </row>
        <row r="1126">
          <cell r="D1126" t="str">
            <v>21369312</v>
          </cell>
          <cell r="K1126">
            <v>44571.229166666701</v>
          </cell>
        </row>
        <row r="1127">
          <cell r="D1127" t="str">
            <v>CVJE692633</v>
          </cell>
          <cell r="J1127">
            <v>44662.699305555601</v>
          </cell>
          <cell r="K1127">
            <v>44571.229166666701</v>
          </cell>
          <cell r="L1127">
            <v>44912.684131944399</v>
          </cell>
          <cell r="M1127">
            <v>0</v>
          </cell>
          <cell r="P1127" t="str">
            <v>Air lube</v>
          </cell>
          <cell r="Z1127" t="str">
            <v>0</v>
          </cell>
          <cell r="AI1127">
            <v>9</v>
          </cell>
        </row>
        <row r="1128">
          <cell r="D1128" t="str">
            <v>BVJS036816</v>
          </cell>
          <cell r="I1128" t="str">
            <v>C (Not Buying Spares or buying lubricants)</v>
          </cell>
          <cell r="J1128">
            <v>44653.8125</v>
          </cell>
          <cell r="K1128">
            <v>44567.229166666701</v>
          </cell>
          <cell r="L1128">
            <v>45812.517210648097</v>
          </cell>
          <cell r="M1128">
            <v>3123</v>
          </cell>
          <cell r="N1128">
            <v>2655</v>
          </cell>
          <cell r="O1128">
            <v>468</v>
          </cell>
          <cell r="P1128" t="str">
            <v>XD</v>
          </cell>
          <cell r="Q1128">
            <v>45244</v>
          </cell>
          <cell r="V1128">
            <v>45243</v>
          </cell>
          <cell r="W1128">
            <v>45243</v>
          </cell>
          <cell r="Z1128" t="str">
            <v>1954</v>
          </cell>
          <cell r="AE1128" t="str">
            <v>1954</v>
          </cell>
          <cell r="AF1128" t="str">
            <v>1954</v>
          </cell>
          <cell r="AI1128">
            <v>6</v>
          </cell>
        </row>
        <row r="1129">
          <cell r="D1129" t="str">
            <v>BUIC374043</v>
          </cell>
          <cell r="I1129" t="str">
            <v>C (Not Buying Spares or buying lubricants)</v>
          </cell>
          <cell r="J1129">
            <v>44594.666666666701</v>
          </cell>
          <cell r="K1129">
            <v>44565.229166666701</v>
          </cell>
          <cell r="L1129">
            <v>46050.683981481503</v>
          </cell>
          <cell r="M1129">
            <v>2782</v>
          </cell>
          <cell r="O1129">
            <v>2782</v>
          </cell>
          <cell r="P1129" t="str">
            <v>XD</v>
          </cell>
          <cell r="Q1129">
            <v>45544</v>
          </cell>
          <cell r="V1129">
            <v>45544</v>
          </cell>
          <cell r="W1129">
            <v>45544</v>
          </cell>
          <cell r="Z1129" t="str">
            <v>3014</v>
          </cell>
          <cell r="AE1129" t="str">
            <v>3014</v>
          </cell>
          <cell r="AF1129" t="str">
            <v>3014</v>
          </cell>
          <cell r="AI1129">
            <v>0</v>
          </cell>
        </row>
        <row r="1130">
          <cell r="D1130" t="str">
            <v>PUIENC2016</v>
          </cell>
          <cell r="I1130" t="str">
            <v>P1 - Asset will get commissioned within one year</v>
          </cell>
          <cell r="K1130">
            <v>44565.229166666701</v>
          </cell>
        </row>
        <row r="1131">
          <cell r="D1131" t="str">
            <v>BUID162940</v>
          </cell>
          <cell r="I1131" t="str">
            <v>A (100% potential spares purchased)</v>
          </cell>
          <cell r="J1131">
            <v>44596.714583333298</v>
          </cell>
          <cell r="K1131">
            <v>44561.229166666701</v>
          </cell>
          <cell r="L1131">
            <v>46043.697719907403</v>
          </cell>
          <cell r="M1131">
            <v>5840</v>
          </cell>
          <cell r="P1131" t="str">
            <v>Air lube Plus</v>
          </cell>
          <cell r="Q1131">
            <v>46043</v>
          </cell>
          <cell r="R1131">
            <v>46043</v>
          </cell>
          <cell r="S1131">
            <v>46043</v>
          </cell>
          <cell r="T1131">
            <v>46043</v>
          </cell>
          <cell r="U1131">
            <v>46043</v>
          </cell>
          <cell r="V1131">
            <v>46043</v>
          </cell>
          <cell r="W1131">
            <v>46043</v>
          </cell>
          <cell r="X1131">
            <v>46043</v>
          </cell>
          <cell r="Y1131">
            <v>46043</v>
          </cell>
          <cell r="Z1131" t="str">
            <v>1500</v>
          </cell>
          <cell r="AA1131" t="str">
            <v>750</v>
          </cell>
          <cell r="AB1131" t="str">
            <v>500</v>
          </cell>
          <cell r="AC1131" t="str">
            <v>750</v>
          </cell>
          <cell r="AD1131" t="str">
            <v>750</v>
          </cell>
          <cell r="AE1131" t="str">
            <v>1500</v>
          </cell>
          <cell r="AF1131" t="str">
            <v>1000</v>
          </cell>
          <cell r="AG1131" t="str">
            <v>1500</v>
          </cell>
          <cell r="AH1131" t="str">
            <v>3000</v>
          </cell>
          <cell r="AI1131">
            <v>6</v>
          </cell>
        </row>
        <row r="1132">
          <cell r="D1132" t="str">
            <v>BUID162953</v>
          </cell>
          <cell r="I1132" t="str">
            <v>A (100% potential spares purchased)</v>
          </cell>
          <cell r="J1132">
            <v>44610.872222222199</v>
          </cell>
          <cell r="K1132">
            <v>44560.229166666701</v>
          </cell>
          <cell r="L1132">
            <v>46072.6851157407</v>
          </cell>
          <cell r="M1132">
            <v>7920</v>
          </cell>
          <cell r="P1132" t="str">
            <v>Air lube Plus</v>
          </cell>
          <cell r="Q1132">
            <v>46072</v>
          </cell>
          <cell r="R1132">
            <v>46072</v>
          </cell>
          <cell r="S1132">
            <v>46072</v>
          </cell>
          <cell r="T1132">
            <v>46072</v>
          </cell>
          <cell r="U1132">
            <v>46072</v>
          </cell>
          <cell r="V1132">
            <v>46072</v>
          </cell>
          <cell r="W1132">
            <v>46072</v>
          </cell>
          <cell r="X1132">
            <v>46072</v>
          </cell>
          <cell r="Y1132">
            <v>46072</v>
          </cell>
          <cell r="Z1132" t="str">
            <v>1500</v>
          </cell>
          <cell r="AA1132" t="str">
            <v>750</v>
          </cell>
          <cell r="AB1132" t="str">
            <v>500</v>
          </cell>
          <cell r="AC1132" t="str">
            <v>750</v>
          </cell>
          <cell r="AD1132" t="str">
            <v>750</v>
          </cell>
          <cell r="AE1132" t="str">
            <v>1500</v>
          </cell>
          <cell r="AF1132" t="str">
            <v>1000</v>
          </cell>
          <cell r="AG1132" t="str">
            <v>1500</v>
          </cell>
          <cell r="AH1132" t="str">
            <v>3000</v>
          </cell>
          <cell r="AI1132">
            <v>6</v>
          </cell>
        </row>
        <row r="1133">
          <cell r="D1133" t="str">
            <v>BUIC373911</v>
          </cell>
          <cell r="I1133" t="str">
            <v>C (Not Buying Spares or buying lubricants)</v>
          </cell>
          <cell r="J1133">
            <v>44763</v>
          </cell>
          <cell r="K1133">
            <v>44560.229166666701</v>
          </cell>
          <cell r="L1133">
            <v>46050.691192129598</v>
          </cell>
          <cell r="M1133">
            <v>5369</v>
          </cell>
          <cell r="N1133">
            <v>966</v>
          </cell>
          <cell r="O1133">
            <v>4403</v>
          </cell>
          <cell r="P1133" t="str">
            <v>XD</v>
          </cell>
          <cell r="Q1133">
            <v>46031</v>
          </cell>
          <cell r="V1133">
            <v>46031</v>
          </cell>
          <cell r="W1133">
            <v>46031</v>
          </cell>
          <cell r="Z1133" t="str">
            <v>3788</v>
          </cell>
          <cell r="AE1133" t="str">
            <v>3788</v>
          </cell>
          <cell r="AF1133" t="str">
            <v>3788</v>
          </cell>
          <cell r="AI1133">
            <v>2</v>
          </cell>
        </row>
        <row r="1134">
          <cell r="D1134" t="str">
            <v>DUIL140306</v>
          </cell>
          <cell r="J1134">
            <v>44589</v>
          </cell>
          <cell r="K1134">
            <v>44557.229166666701</v>
          </cell>
          <cell r="L1134">
            <v>44590.393935185202</v>
          </cell>
          <cell r="M1134">
            <v>0</v>
          </cell>
          <cell r="N1134">
            <v>0</v>
          </cell>
          <cell r="O1134">
            <v>0</v>
          </cell>
        </row>
        <row r="1135">
          <cell r="D1135" t="str">
            <v>B21V3038</v>
          </cell>
          <cell r="K1135">
            <v>44557.229166666701</v>
          </cell>
        </row>
        <row r="1136">
          <cell r="D1136" t="str">
            <v>B21V3035</v>
          </cell>
          <cell r="K1136">
            <v>44557.229166666701</v>
          </cell>
        </row>
        <row r="1137">
          <cell r="D1137" t="str">
            <v>BUIS036662</v>
          </cell>
          <cell r="I1137" t="str">
            <v>B (Below 100% potential spares purchased)</v>
          </cell>
          <cell r="J1137">
            <v>44589.791666666701</v>
          </cell>
          <cell r="K1137">
            <v>44553.229166666701</v>
          </cell>
          <cell r="L1137">
            <v>46049.681817129604</v>
          </cell>
          <cell r="M1137">
            <v>3986</v>
          </cell>
          <cell r="N1137">
            <v>1250</v>
          </cell>
          <cell r="O1137">
            <v>2736</v>
          </cell>
          <cell r="P1137" t="str">
            <v>XD</v>
          </cell>
          <cell r="Q1137">
            <v>46028</v>
          </cell>
          <cell r="V1137">
            <v>46028</v>
          </cell>
          <cell r="W1137">
            <v>46028</v>
          </cell>
          <cell r="Z1137" t="str">
            <v>3889</v>
          </cell>
          <cell r="AE1137" t="str">
            <v>3889</v>
          </cell>
          <cell r="AF1137" t="str">
            <v>3889</v>
          </cell>
          <cell r="AI1137">
            <v>6</v>
          </cell>
        </row>
        <row r="1138">
          <cell r="D1138" t="str">
            <v>B21V2704</v>
          </cell>
          <cell r="K1138">
            <v>44553.229166666701</v>
          </cell>
        </row>
        <row r="1139">
          <cell r="D1139" t="str">
            <v>CUIE543039</v>
          </cell>
          <cell r="J1139">
            <v>44594.5805555556</v>
          </cell>
          <cell r="K1139">
            <v>44552.229166666701</v>
          </cell>
          <cell r="L1139">
            <v>44594.515798611101</v>
          </cell>
          <cell r="M1139">
            <v>0</v>
          </cell>
          <cell r="N1139">
            <v>0</v>
          </cell>
          <cell r="O1139">
            <v>0</v>
          </cell>
        </row>
        <row r="1140">
          <cell r="D1140" t="str">
            <v>BUIS036656</v>
          </cell>
          <cell r="I1140" t="str">
            <v>C (Not Buying Spares or buying lubricants)</v>
          </cell>
          <cell r="J1140">
            <v>44653.604166666701</v>
          </cell>
          <cell r="K1140">
            <v>44552.229166666701</v>
          </cell>
          <cell r="L1140">
            <v>46044.6902430556</v>
          </cell>
          <cell r="M1140">
            <v>742</v>
          </cell>
          <cell r="P1140" t="str">
            <v>XD</v>
          </cell>
          <cell r="Q1140">
            <v>45657</v>
          </cell>
          <cell r="V1140">
            <v>45657</v>
          </cell>
          <cell r="W1140">
            <v>45657</v>
          </cell>
          <cell r="Z1140" t="str">
            <v>3827</v>
          </cell>
          <cell r="AE1140" t="str">
            <v>3827</v>
          </cell>
          <cell r="AF1140" t="str">
            <v>3734</v>
          </cell>
          <cell r="AI1140">
            <v>1</v>
          </cell>
        </row>
        <row r="1141">
          <cell r="D1141" t="str">
            <v>SN21T005101</v>
          </cell>
          <cell r="K1141">
            <v>44552.229166666701</v>
          </cell>
          <cell r="L1141">
            <v>44589.885266203702</v>
          </cell>
          <cell r="M1141">
            <v>0</v>
          </cell>
          <cell r="N1141">
            <v>0</v>
          </cell>
          <cell r="O1141">
            <v>0</v>
          </cell>
        </row>
        <row r="1142">
          <cell r="D1142" t="str">
            <v>B21V3024</v>
          </cell>
          <cell r="K1142">
            <v>44551.229166666701</v>
          </cell>
        </row>
        <row r="1143">
          <cell r="D1143" t="str">
            <v>SN21T006322</v>
          </cell>
          <cell r="J1143">
            <v>44652.623611111099</v>
          </cell>
          <cell r="K1143">
            <v>44551.229166666701</v>
          </cell>
          <cell r="L1143">
            <v>44652.6559375</v>
          </cell>
          <cell r="M1143">
            <v>0</v>
          </cell>
          <cell r="N1143">
            <v>0</v>
          </cell>
          <cell r="O1143">
            <v>0</v>
          </cell>
          <cell r="Z1143" t="str">
            <v>1000</v>
          </cell>
          <cell r="AI1143">
            <v>6</v>
          </cell>
        </row>
        <row r="1144">
          <cell r="D1144" t="str">
            <v>BUIS036515</v>
          </cell>
          <cell r="I1144" t="str">
            <v>D (Compressor scrapped/ Company shut)</v>
          </cell>
          <cell r="J1144">
            <v>44742</v>
          </cell>
          <cell r="K1144">
            <v>44545.229166666701</v>
          </cell>
          <cell r="L1144">
            <v>45528.725428240701</v>
          </cell>
          <cell r="M1144">
            <v>1942</v>
          </cell>
          <cell r="N1144">
            <v>1651</v>
          </cell>
          <cell r="O1144">
            <v>291</v>
          </cell>
          <cell r="P1144" t="str">
            <v>XD</v>
          </cell>
          <cell r="Q1144">
            <v>45243</v>
          </cell>
          <cell r="V1144">
            <v>45243</v>
          </cell>
          <cell r="W1144">
            <v>45243</v>
          </cell>
          <cell r="Z1144" t="str">
            <v>3135</v>
          </cell>
          <cell r="AE1144" t="str">
            <v>3135</v>
          </cell>
          <cell r="AF1144" t="str">
            <v>3135</v>
          </cell>
          <cell r="AI1144">
            <v>3</v>
          </cell>
        </row>
        <row r="1145">
          <cell r="D1145" t="str">
            <v>CUIE675420</v>
          </cell>
          <cell r="J1145">
            <v>44572.685416666704</v>
          </cell>
          <cell r="K1145">
            <v>44544.229166666701</v>
          </cell>
          <cell r="L1145">
            <v>44572.675844907397</v>
          </cell>
          <cell r="M1145">
            <v>0</v>
          </cell>
          <cell r="O1145">
            <v>0</v>
          </cell>
          <cell r="Z1145" t="str">
            <v>1000</v>
          </cell>
          <cell r="AI1145">
            <v>5</v>
          </cell>
        </row>
        <row r="1146">
          <cell r="D1146" t="str">
            <v>BUHL152930</v>
          </cell>
          <cell r="I1146" t="str">
            <v>A (100% potential spares purchased)</v>
          </cell>
          <cell r="J1146">
            <v>44568.661805555603</v>
          </cell>
          <cell r="K1146">
            <v>44543.229166666701</v>
          </cell>
          <cell r="L1146">
            <v>45938.643773148098</v>
          </cell>
          <cell r="M1146">
            <v>4930</v>
          </cell>
          <cell r="P1146" t="str">
            <v>Air lube Plus</v>
          </cell>
          <cell r="Q1146">
            <v>45372</v>
          </cell>
          <cell r="R1146">
            <v>45372</v>
          </cell>
          <cell r="T1146">
            <v>45372</v>
          </cell>
          <cell r="U1146">
            <v>45372</v>
          </cell>
          <cell r="V1146">
            <v>44568.229166666701</v>
          </cell>
          <cell r="Z1146" t="str">
            <v>430</v>
          </cell>
          <cell r="AA1146" t="str">
            <v>430</v>
          </cell>
          <cell r="AB1146" t="str">
            <v>430</v>
          </cell>
          <cell r="AC1146" t="str">
            <v>430</v>
          </cell>
          <cell r="AD1146" t="str">
            <v>430</v>
          </cell>
          <cell r="AE1146" t="str">
            <v>430</v>
          </cell>
          <cell r="AF1146" t="str">
            <v>1000</v>
          </cell>
          <cell r="AG1146" t="str">
            <v>430</v>
          </cell>
          <cell r="AH1146" t="str">
            <v>430</v>
          </cell>
          <cell r="AI1146">
            <v>3</v>
          </cell>
        </row>
        <row r="1147">
          <cell r="D1147" t="str">
            <v>UID-259001</v>
          </cell>
        </row>
        <row r="1148">
          <cell r="D1148" t="str">
            <v>DUIL360458</v>
          </cell>
          <cell r="J1148">
            <v>44742.757638888899</v>
          </cell>
          <cell r="K1148">
            <v>44540.229166666701</v>
          </cell>
          <cell r="L1148">
            <v>44742.729062500002</v>
          </cell>
          <cell r="M1148">
            <v>0</v>
          </cell>
          <cell r="N1148">
            <v>0</v>
          </cell>
          <cell r="O1148">
            <v>0</v>
          </cell>
          <cell r="AI1148">
            <v>3</v>
          </cell>
        </row>
        <row r="1149">
          <cell r="D1149" t="str">
            <v>CUIE675406</v>
          </cell>
          <cell r="J1149">
            <v>44601.590972222199</v>
          </cell>
          <cell r="K1149">
            <v>44539.229166666701</v>
          </cell>
          <cell r="L1149">
            <v>44601.526469907403</v>
          </cell>
          <cell r="M1149">
            <v>0</v>
          </cell>
          <cell r="N1149">
            <v>0</v>
          </cell>
          <cell r="O1149">
            <v>0</v>
          </cell>
        </row>
        <row r="1150">
          <cell r="D1150" t="str">
            <v>BUID121299</v>
          </cell>
          <cell r="I1150" t="str">
            <v>A (100% potential spares purchased)</v>
          </cell>
          <cell r="J1150">
            <v>44560.6381944444</v>
          </cell>
          <cell r="K1150">
            <v>44538.229166666701</v>
          </cell>
          <cell r="L1150">
            <v>45327.5875115741</v>
          </cell>
          <cell r="M1150">
            <v>1336</v>
          </cell>
          <cell r="Z1150" t="str">
            <v>165</v>
          </cell>
          <cell r="AA1150" t="str">
            <v>165</v>
          </cell>
          <cell r="AB1150" t="str">
            <v>165</v>
          </cell>
          <cell r="AC1150" t="str">
            <v>165</v>
          </cell>
          <cell r="AD1150" t="str">
            <v>165</v>
          </cell>
          <cell r="AE1150" t="str">
            <v>165</v>
          </cell>
          <cell r="AF1150" t="str">
            <v>165</v>
          </cell>
          <cell r="AG1150" t="str">
            <v>165</v>
          </cell>
          <cell r="AH1150" t="str">
            <v>165</v>
          </cell>
          <cell r="AI1150">
            <v>5</v>
          </cell>
        </row>
        <row r="1151">
          <cell r="D1151" t="str">
            <v>BUHD121280</v>
          </cell>
          <cell r="I1151" t="str">
            <v>A (100% potential spares purchased)</v>
          </cell>
          <cell r="J1151">
            <v>44560.6340277778</v>
          </cell>
          <cell r="K1151">
            <v>44538.229166666701</v>
          </cell>
          <cell r="L1151">
            <v>45327.585347222201</v>
          </cell>
          <cell r="M1151">
            <v>1416</v>
          </cell>
          <cell r="Z1151" t="str">
            <v>285</v>
          </cell>
          <cell r="AA1151" t="str">
            <v>285</v>
          </cell>
          <cell r="AB1151" t="str">
            <v>285</v>
          </cell>
          <cell r="AC1151" t="str">
            <v>285</v>
          </cell>
          <cell r="AD1151" t="str">
            <v>285</v>
          </cell>
          <cell r="AE1151" t="str">
            <v>285</v>
          </cell>
          <cell r="AF1151" t="str">
            <v>285</v>
          </cell>
          <cell r="AG1151" t="str">
            <v>285</v>
          </cell>
          <cell r="AH1151" t="str">
            <v>285</v>
          </cell>
          <cell r="AI1151">
            <v>4</v>
          </cell>
        </row>
        <row r="1152">
          <cell r="D1152" t="str">
            <v>21329911</v>
          </cell>
          <cell r="K1152">
            <v>44538.229166666701</v>
          </cell>
        </row>
        <row r="1153">
          <cell r="D1153" t="str">
            <v>21312910</v>
          </cell>
          <cell r="I1153" t="str">
            <v>B (Below 100% potential spares purchased)</v>
          </cell>
          <cell r="J1153">
            <v>45717.726388888899</v>
          </cell>
          <cell r="K1153">
            <v>44538.229166666701</v>
          </cell>
          <cell r="L1153">
            <v>45720.718310185199</v>
          </cell>
          <cell r="M1153">
            <v>0</v>
          </cell>
          <cell r="Z1153" t="str">
            <v>1000</v>
          </cell>
          <cell r="AI1153">
            <v>12</v>
          </cell>
        </row>
        <row r="1154">
          <cell r="D1154" t="str">
            <v>B21V2992</v>
          </cell>
          <cell r="K1154">
            <v>44537.229166666701</v>
          </cell>
        </row>
        <row r="1155">
          <cell r="D1155" t="str">
            <v>BUID162912</v>
          </cell>
          <cell r="I1155" t="str">
            <v>A (100% potential spares purchased)</v>
          </cell>
          <cell r="J1155">
            <v>44572.760416666701</v>
          </cell>
          <cell r="K1155">
            <v>44536.229166666701</v>
          </cell>
          <cell r="L1155">
            <v>46007.739039351902</v>
          </cell>
          <cell r="M1155">
            <v>8735</v>
          </cell>
          <cell r="P1155" t="str">
            <v>Air lube Plus</v>
          </cell>
          <cell r="Q1155">
            <v>46007</v>
          </cell>
          <cell r="R1155">
            <v>46007</v>
          </cell>
          <cell r="S1155">
            <v>46007</v>
          </cell>
          <cell r="T1155">
            <v>46007</v>
          </cell>
          <cell r="U1155">
            <v>46007</v>
          </cell>
          <cell r="V1155">
            <v>46007</v>
          </cell>
          <cell r="W1155">
            <v>46007</v>
          </cell>
          <cell r="X1155">
            <v>46007</v>
          </cell>
          <cell r="Y1155">
            <v>46007</v>
          </cell>
          <cell r="Z1155" t="str">
            <v>1500</v>
          </cell>
          <cell r="AA1155" t="str">
            <v>750</v>
          </cell>
          <cell r="AB1155" t="str">
            <v>750</v>
          </cell>
          <cell r="AC1155" t="str">
            <v>750</v>
          </cell>
          <cell r="AD1155" t="str">
            <v>750</v>
          </cell>
          <cell r="AE1155" t="str">
            <v>1500</v>
          </cell>
          <cell r="AF1155" t="str">
            <v>1000</v>
          </cell>
          <cell r="AG1155" t="str">
            <v>1500</v>
          </cell>
          <cell r="AH1155" t="str">
            <v>1500</v>
          </cell>
          <cell r="AI1155">
            <v>5</v>
          </cell>
        </row>
        <row r="1156">
          <cell r="D1156" t="str">
            <v>BUIS036401</v>
          </cell>
          <cell r="I1156" t="str">
            <v>D (Compressor scrapped/ Company shut)</v>
          </cell>
          <cell r="J1156">
            <v>44594.791666666701</v>
          </cell>
          <cell r="K1156">
            <v>44533.229166666701</v>
          </cell>
          <cell r="L1156">
            <v>46027.620057870401</v>
          </cell>
          <cell r="M1156">
            <v>14181</v>
          </cell>
          <cell r="N1156">
            <v>9178</v>
          </cell>
          <cell r="O1156">
            <v>5002</v>
          </cell>
          <cell r="P1156" t="str">
            <v>Synthetic</v>
          </cell>
          <cell r="Q1156">
            <v>46001</v>
          </cell>
          <cell r="V1156">
            <v>46027</v>
          </cell>
          <cell r="W1156">
            <v>46001</v>
          </cell>
          <cell r="Z1156" t="str">
            <v>5804</v>
          </cell>
          <cell r="AE1156" t="str">
            <v>6000</v>
          </cell>
          <cell r="AF1156" t="str">
            <v>3804</v>
          </cell>
          <cell r="AI1156">
            <v>7</v>
          </cell>
        </row>
        <row r="1157">
          <cell r="D1157" t="str">
            <v>BUIC373701</v>
          </cell>
          <cell r="I1157" t="str">
            <v>B (Below 100% potential spares purchased)</v>
          </cell>
          <cell r="J1157">
            <v>44620.704861111102</v>
          </cell>
          <cell r="K1157">
            <v>44546.229166666701</v>
          </cell>
          <cell r="L1157">
            <v>46049.6780671296</v>
          </cell>
          <cell r="M1157">
            <v>4311</v>
          </cell>
          <cell r="N1157">
            <v>3233</v>
          </cell>
          <cell r="O1157">
            <v>1078</v>
          </cell>
          <cell r="P1157" t="str">
            <v>XD</v>
          </cell>
          <cell r="Q1157">
            <v>46027</v>
          </cell>
          <cell r="V1157">
            <v>46027</v>
          </cell>
          <cell r="W1157">
            <v>46027</v>
          </cell>
          <cell r="Z1157" t="str">
            <v>3806</v>
          </cell>
          <cell r="AE1157" t="str">
            <v>3806</v>
          </cell>
          <cell r="AF1157" t="str">
            <v>3806</v>
          </cell>
          <cell r="AI1157">
            <v>6</v>
          </cell>
        </row>
        <row r="1158">
          <cell r="D1158" t="str">
            <v>21346611</v>
          </cell>
          <cell r="J1158">
            <v>44742.471527777801</v>
          </cell>
          <cell r="K1158">
            <v>44530.229166666701</v>
          </cell>
          <cell r="L1158">
            <v>44742.400844907403</v>
          </cell>
          <cell r="M1158">
            <v>0</v>
          </cell>
          <cell r="N1158">
            <v>0</v>
          </cell>
          <cell r="O1158">
            <v>0</v>
          </cell>
          <cell r="AI1158">
            <v>1</v>
          </cell>
        </row>
        <row r="1159">
          <cell r="D1159" t="str">
            <v>BUHS047551</v>
          </cell>
          <cell r="I1159" t="str">
            <v>C (Not Buying Spares or buying lubricants)</v>
          </cell>
          <cell r="J1159">
            <v>44741.791666666701</v>
          </cell>
          <cell r="K1159">
            <v>44530.229166666701</v>
          </cell>
          <cell r="L1159">
            <v>45805.511192129597</v>
          </cell>
          <cell r="M1159">
            <v>4481</v>
          </cell>
          <cell r="N1159">
            <v>4481</v>
          </cell>
          <cell r="O1159">
            <v>0</v>
          </cell>
          <cell r="P1159" t="str">
            <v>Synthetic</v>
          </cell>
          <cell r="Q1159">
            <v>45356</v>
          </cell>
          <cell r="V1159">
            <v>45348</v>
          </cell>
          <cell r="W1159">
            <v>45348</v>
          </cell>
          <cell r="Z1159" t="str">
            <v>4088</v>
          </cell>
          <cell r="AE1159" t="str">
            <v>3354</v>
          </cell>
          <cell r="AF1159" t="str">
            <v>1354</v>
          </cell>
          <cell r="AI1159">
            <v>3</v>
          </cell>
        </row>
        <row r="1160">
          <cell r="D1160" t="str">
            <v>BUHC373622</v>
          </cell>
          <cell r="I1160" t="str">
            <v>A (100% potential spares purchased)</v>
          </cell>
          <cell r="J1160">
            <v>44575</v>
          </cell>
          <cell r="K1160">
            <v>44526.229166666701</v>
          </cell>
          <cell r="L1160">
            <v>46051.7245833333</v>
          </cell>
          <cell r="M1160">
            <v>7074</v>
          </cell>
          <cell r="N1160">
            <v>1981</v>
          </cell>
          <cell r="O1160">
            <v>5093</v>
          </cell>
          <cell r="P1160" t="str">
            <v>XD</v>
          </cell>
          <cell r="Q1160">
            <v>46009</v>
          </cell>
          <cell r="V1160">
            <v>46009</v>
          </cell>
          <cell r="W1160">
            <v>46009</v>
          </cell>
          <cell r="Z1160" t="str">
            <v>3748</v>
          </cell>
          <cell r="AE1160" t="str">
            <v>3748</v>
          </cell>
          <cell r="AF1160" t="str">
            <v>3748</v>
          </cell>
          <cell r="AI1160">
            <v>8</v>
          </cell>
        </row>
        <row r="1161">
          <cell r="D1161" t="str">
            <v>SN21T005369</v>
          </cell>
          <cell r="K1161">
            <v>44526.229166666701</v>
          </cell>
        </row>
        <row r="1162">
          <cell r="D1162" t="str">
            <v>21335611</v>
          </cell>
          <cell r="J1162">
            <v>44607.532638888901</v>
          </cell>
          <cell r="K1162">
            <v>44525.229166666701</v>
          </cell>
          <cell r="L1162">
            <v>44607.512777777803</v>
          </cell>
          <cell r="M1162">
            <v>0</v>
          </cell>
          <cell r="N1162">
            <v>0</v>
          </cell>
          <cell r="O1162">
            <v>0</v>
          </cell>
          <cell r="AE1162" t="str">
            <v>0</v>
          </cell>
          <cell r="AF1162" t="str">
            <v>0</v>
          </cell>
          <cell r="AI1162">
            <v>4</v>
          </cell>
        </row>
        <row r="1163">
          <cell r="D1163" t="str">
            <v>21324711</v>
          </cell>
          <cell r="I1163" t="str">
            <v>P1 - Asset will get commissioned within one year</v>
          </cell>
          <cell r="J1163">
            <v>44702.637499999997</v>
          </cell>
          <cell r="K1163">
            <v>44525.229166666701</v>
          </cell>
          <cell r="L1163">
            <v>44702.551874999997</v>
          </cell>
          <cell r="M1163">
            <v>0</v>
          </cell>
          <cell r="N1163">
            <v>0</v>
          </cell>
          <cell r="O1163">
            <v>0</v>
          </cell>
          <cell r="AE1163" t="str">
            <v>0</v>
          </cell>
          <cell r="AF1163" t="str">
            <v>0</v>
          </cell>
          <cell r="AI1163">
            <v>3</v>
          </cell>
        </row>
        <row r="1164">
          <cell r="D1164" t="str">
            <v>BUHS047439</v>
          </cell>
          <cell r="I1164" t="str">
            <v>B (Below 100% potential spares purchased)</v>
          </cell>
          <cell r="J1164">
            <v>44544</v>
          </cell>
          <cell r="K1164">
            <v>44517.229166666701</v>
          </cell>
          <cell r="L1164">
            <v>45548.683587963002</v>
          </cell>
          <cell r="M1164">
            <v>6003</v>
          </cell>
          <cell r="N1164">
            <v>573</v>
          </cell>
          <cell r="O1164">
            <v>3443</v>
          </cell>
          <cell r="P1164" t="str">
            <v>Synthetic</v>
          </cell>
          <cell r="Q1164">
            <v>45548</v>
          </cell>
          <cell r="V1164">
            <v>45548</v>
          </cell>
          <cell r="W1164">
            <v>45548</v>
          </cell>
          <cell r="Z1164" t="str">
            <v>8000</v>
          </cell>
          <cell r="AE1164" t="str">
            <v>8000</v>
          </cell>
          <cell r="AF1164" t="str">
            <v>4000</v>
          </cell>
          <cell r="AI1164">
            <v>10</v>
          </cell>
        </row>
        <row r="1165">
          <cell r="D1165" t="str">
            <v>PUGENC1823</v>
          </cell>
          <cell r="I1165" t="str">
            <v>P1 - Asset will get commissioned within one year</v>
          </cell>
          <cell r="K1165">
            <v>44517.229166666701</v>
          </cell>
        </row>
        <row r="1166">
          <cell r="D1166" t="str">
            <v>BUGD162852</v>
          </cell>
          <cell r="I1166" t="str">
            <v>A (100% potential spares purchased)</v>
          </cell>
          <cell r="J1166">
            <v>44558.412499999999</v>
          </cell>
          <cell r="K1166">
            <v>44517.229166666701</v>
          </cell>
          <cell r="L1166">
            <v>46041.551608796297</v>
          </cell>
          <cell r="M1166">
            <v>7100</v>
          </cell>
          <cell r="P1166" t="str">
            <v>Air lube Plus</v>
          </cell>
          <cell r="Q1166">
            <v>45265</v>
          </cell>
          <cell r="R1166">
            <v>45265</v>
          </cell>
          <cell r="S1166">
            <v>45265</v>
          </cell>
          <cell r="T1166">
            <v>45265</v>
          </cell>
          <cell r="U1166">
            <v>44900</v>
          </cell>
          <cell r="V1166">
            <v>45265</v>
          </cell>
          <cell r="X1166">
            <v>44811</v>
          </cell>
          <cell r="Y1166">
            <v>45265</v>
          </cell>
          <cell r="Z1166" t="str">
            <v>500</v>
          </cell>
          <cell r="AA1166" t="str">
            <v>550</v>
          </cell>
          <cell r="AB1166" t="str">
            <v>550</v>
          </cell>
          <cell r="AC1166" t="str">
            <v>550</v>
          </cell>
          <cell r="AD1166" t="str">
            <v>500</v>
          </cell>
          <cell r="AE1166" t="str">
            <v>500</v>
          </cell>
          <cell r="AF1166" t="str">
            <v>1000</v>
          </cell>
          <cell r="AG1166" t="str">
            <v>500</v>
          </cell>
          <cell r="AH1166" t="str">
            <v>500</v>
          </cell>
          <cell r="AI1166">
            <v>3</v>
          </cell>
        </row>
        <row r="1167">
          <cell r="D1167" t="str">
            <v>BUGS047201</v>
          </cell>
          <cell r="I1167" t="str">
            <v>B (Below 100% potential spares purchased)</v>
          </cell>
          <cell r="J1167">
            <v>44647</v>
          </cell>
          <cell r="K1167">
            <v>44511.229166666701</v>
          </cell>
          <cell r="L1167">
            <v>46093.661018518498</v>
          </cell>
          <cell r="M1167">
            <v>15861</v>
          </cell>
          <cell r="N1167">
            <v>6552</v>
          </cell>
          <cell r="O1167">
            <v>9306</v>
          </cell>
          <cell r="P1167" t="str">
            <v>Synthetic</v>
          </cell>
          <cell r="Q1167">
            <v>46093</v>
          </cell>
          <cell r="V1167">
            <v>46093</v>
          </cell>
          <cell r="W1167">
            <v>46093</v>
          </cell>
          <cell r="Z1167" t="str">
            <v>6000</v>
          </cell>
          <cell r="AE1167" t="str">
            <v>6000</v>
          </cell>
          <cell r="AF1167" t="str">
            <v>4000</v>
          </cell>
          <cell r="AI1167">
            <v>10</v>
          </cell>
        </row>
        <row r="1168">
          <cell r="D1168" t="str">
            <v>BUGS047249</v>
          </cell>
          <cell r="I1168" t="str">
            <v>B (Below 100% potential spares purchased)</v>
          </cell>
          <cell r="J1168">
            <v>45717.791666666701</v>
          </cell>
          <cell r="K1168">
            <v>44511.229166666701</v>
          </cell>
          <cell r="L1168">
            <v>46024.6947685185</v>
          </cell>
          <cell r="M1168">
            <v>6081</v>
          </cell>
          <cell r="N1168">
            <v>2217</v>
          </cell>
          <cell r="O1168">
            <v>3863</v>
          </cell>
          <cell r="P1168" t="str">
            <v>Synthetic</v>
          </cell>
          <cell r="Q1168">
            <v>46024</v>
          </cell>
          <cell r="V1168">
            <v>46024</v>
          </cell>
          <cell r="W1168">
            <v>46024</v>
          </cell>
          <cell r="Z1168" t="str">
            <v>8000</v>
          </cell>
          <cell r="AE1168" t="str">
            <v>6000</v>
          </cell>
          <cell r="AF1168" t="str">
            <v>4000</v>
          </cell>
          <cell r="AI1168">
            <v>10</v>
          </cell>
        </row>
        <row r="1169">
          <cell r="D1169" t="str">
            <v>BUGS047120</v>
          </cell>
          <cell r="I1169" t="str">
            <v>C (Not Buying Spares or buying lubricants)</v>
          </cell>
          <cell r="J1169">
            <v>45337.916666666701</v>
          </cell>
          <cell r="K1169">
            <v>44511.229166666701</v>
          </cell>
          <cell r="L1169">
            <v>45941.677847222199</v>
          </cell>
          <cell r="M1169">
            <v>9500</v>
          </cell>
          <cell r="N1169">
            <v>5433</v>
          </cell>
          <cell r="O1169">
            <v>4066</v>
          </cell>
          <cell r="P1169" t="str">
            <v>Synthetic</v>
          </cell>
          <cell r="Q1169">
            <v>45808</v>
          </cell>
          <cell r="V1169">
            <v>45808</v>
          </cell>
          <cell r="W1169">
            <v>45808</v>
          </cell>
          <cell r="Z1169" t="str">
            <v>4612</v>
          </cell>
          <cell r="AE1169" t="str">
            <v>4612</v>
          </cell>
          <cell r="AF1169" t="str">
            <v>1112</v>
          </cell>
          <cell r="AI1169">
            <v>6</v>
          </cell>
        </row>
        <row r="1170">
          <cell r="D1170" t="str">
            <v>DUGL351526</v>
          </cell>
          <cell r="I1170" t="str">
            <v>B (Below 100% potential spares purchased)</v>
          </cell>
          <cell r="J1170">
            <v>44675</v>
          </cell>
          <cell r="K1170">
            <v>44498.229166666701</v>
          </cell>
          <cell r="L1170">
            <v>45561.596481481502</v>
          </cell>
          <cell r="M1170">
            <v>0</v>
          </cell>
          <cell r="P1170" t="str">
            <v>Air lube</v>
          </cell>
          <cell r="Z1170" t="str">
            <v>0</v>
          </cell>
          <cell r="AI1170">
            <v>6</v>
          </cell>
        </row>
        <row r="1171">
          <cell r="D1171" t="str">
            <v>BUGC373213</v>
          </cell>
          <cell r="I1171" t="str">
            <v>A (100% potential spares purchased)</v>
          </cell>
          <cell r="J1171">
            <v>44702</v>
          </cell>
          <cell r="K1171">
            <v>44490.229166666701</v>
          </cell>
          <cell r="L1171">
            <v>46044.690451388902</v>
          </cell>
          <cell r="M1171">
            <v>4050</v>
          </cell>
          <cell r="P1171" t="str">
            <v>XD</v>
          </cell>
          <cell r="Q1171">
            <v>45432</v>
          </cell>
          <cell r="V1171">
            <v>45363</v>
          </cell>
          <cell r="W1171">
            <v>45363</v>
          </cell>
          <cell r="Z1171" t="str">
            <v>3302</v>
          </cell>
          <cell r="AE1171" t="str">
            <v>3302</v>
          </cell>
          <cell r="AF1171" t="str">
            <v>3302</v>
          </cell>
          <cell r="AI1171">
            <v>0</v>
          </cell>
        </row>
        <row r="1172">
          <cell r="D1172" t="str">
            <v>BUGC373215</v>
          </cell>
          <cell r="I1172" t="str">
            <v>A (100% potential spares purchased)</v>
          </cell>
          <cell r="J1172">
            <v>44571.333333333299</v>
          </cell>
          <cell r="K1172">
            <v>44490.229166666701</v>
          </cell>
          <cell r="L1172">
            <v>46051.642905092602</v>
          </cell>
          <cell r="M1172">
            <v>9917</v>
          </cell>
          <cell r="N1172">
            <v>5454</v>
          </cell>
          <cell r="O1172">
            <v>4463</v>
          </cell>
          <cell r="P1172" t="str">
            <v>XD</v>
          </cell>
          <cell r="Q1172">
            <v>45856</v>
          </cell>
          <cell r="V1172">
            <v>45856</v>
          </cell>
          <cell r="W1172">
            <v>45856</v>
          </cell>
          <cell r="Z1172" t="str">
            <v>3124</v>
          </cell>
          <cell r="AE1172" t="str">
            <v>3124</v>
          </cell>
          <cell r="AF1172" t="str">
            <v>3124</v>
          </cell>
          <cell r="AI1172">
            <v>4</v>
          </cell>
        </row>
        <row r="1173">
          <cell r="D1173" t="str">
            <v>BUGD220750</v>
          </cell>
          <cell r="I1173" t="str">
            <v>D (Compressor scrapped/ Company shut)</v>
          </cell>
          <cell r="K1173">
            <v>44489.229166666701</v>
          </cell>
        </row>
        <row r="1174">
          <cell r="D1174" t="str">
            <v>BUGS047159</v>
          </cell>
          <cell r="I1174" t="str">
            <v>B (Below 100% potential spares purchased)</v>
          </cell>
          <cell r="J1174">
            <v>45775.791666666701</v>
          </cell>
          <cell r="K1174">
            <v>44489.229166666701</v>
          </cell>
          <cell r="L1174">
            <v>46016.639803240701</v>
          </cell>
          <cell r="M1174">
            <v>2759</v>
          </cell>
          <cell r="N1174">
            <v>2676</v>
          </cell>
          <cell r="O1174">
            <v>83</v>
          </cell>
          <cell r="P1174" t="str">
            <v>Synthetic</v>
          </cell>
          <cell r="Q1174">
            <v>45776</v>
          </cell>
          <cell r="V1174">
            <v>45776</v>
          </cell>
          <cell r="W1174">
            <v>45776</v>
          </cell>
          <cell r="Z1174" t="str">
            <v>3251</v>
          </cell>
          <cell r="AE1174" t="str">
            <v>5051</v>
          </cell>
          <cell r="AF1174" t="str">
            <v>1251</v>
          </cell>
          <cell r="AI1174">
            <v>2</v>
          </cell>
        </row>
        <row r="1175">
          <cell r="D1175" t="str">
            <v>B21V0990</v>
          </cell>
          <cell r="K1175">
            <v>44489.229166666701</v>
          </cell>
        </row>
        <row r="1176">
          <cell r="D1176" t="str">
            <v>BUGS035879</v>
          </cell>
          <cell r="I1176" t="str">
            <v>A (100% potential spares purchased)</v>
          </cell>
          <cell r="J1176">
            <v>44743.711805555598</v>
          </cell>
          <cell r="K1176">
            <v>44489.229166666701</v>
          </cell>
          <cell r="L1176">
            <v>46071.646689814799</v>
          </cell>
          <cell r="M1176">
            <v>25072</v>
          </cell>
          <cell r="N1176">
            <v>20810</v>
          </cell>
          <cell r="O1176">
            <v>4262</v>
          </cell>
          <cell r="P1176" t="str">
            <v>XD</v>
          </cell>
          <cell r="Q1176">
            <v>46071</v>
          </cell>
          <cell r="V1176">
            <v>45925</v>
          </cell>
          <cell r="W1176">
            <v>45925</v>
          </cell>
          <cell r="Z1176" t="str">
            <v>4000</v>
          </cell>
          <cell r="AE1176" t="str">
            <v>2603</v>
          </cell>
          <cell r="AF1176" t="str">
            <v>2603</v>
          </cell>
          <cell r="AI1176">
            <v>4</v>
          </cell>
        </row>
        <row r="1177">
          <cell r="D1177" t="str">
            <v>B21V1603</v>
          </cell>
          <cell r="K1177">
            <v>44489.229166666701</v>
          </cell>
        </row>
        <row r="1178">
          <cell r="D1178" t="str">
            <v>SN21T001993</v>
          </cell>
          <cell r="I1178" t="str">
            <v>B (Below 100% potential spares purchased)</v>
          </cell>
          <cell r="J1178">
            <v>44552</v>
          </cell>
          <cell r="K1178">
            <v>44489.229166666701</v>
          </cell>
          <cell r="L1178">
            <v>45776.6800462963</v>
          </cell>
          <cell r="M1178">
            <v>0</v>
          </cell>
          <cell r="Z1178" t="str">
            <v>0</v>
          </cell>
          <cell r="AI1178">
            <v>12</v>
          </cell>
        </row>
        <row r="1179">
          <cell r="D1179" t="str">
            <v>21285809</v>
          </cell>
          <cell r="J1179">
            <v>44524</v>
          </cell>
          <cell r="K1179">
            <v>44488.229166666701</v>
          </cell>
          <cell r="L1179">
            <v>45402.630243055602</v>
          </cell>
          <cell r="M1179">
            <v>1138</v>
          </cell>
          <cell r="Z1179" t="str">
            <v>0</v>
          </cell>
          <cell r="AI1179">
            <v>6</v>
          </cell>
        </row>
        <row r="1180">
          <cell r="D1180" t="str">
            <v>PUGENC1772</v>
          </cell>
          <cell r="I1180" t="str">
            <v>P1 - Asset will get commissioned within one year</v>
          </cell>
          <cell r="K1180">
            <v>44482.229166666701</v>
          </cell>
        </row>
        <row r="1181">
          <cell r="D1181" t="str">
            <v>PUGENC1773</v>
          </cell>
          <cell r="I1181" t="str">
            <v>P1 - Asset will get commissioned within one year</v>
          </cell>
          <cell r="K1181">
            <v>44482.229166666701</v>
          </cell>
        </row>
        <row r="1182">
          <cell r="D1182" t="str">
            <v>CUGE211802</v>
          </cell>
          <cell r="J1182">
            <v>44585.545138888898</v>
          </cell>
          <cell r="K1182">
            <v>44481.229166666701</v>
          </cell>
          <cell r="L1182">
            <v>44585.622430555602</v>
          </cell>
          <cell r="M1182">
            <v>0</v>
          </cell>
          <cell r="N1182">
            <v>0</v>
          </cell>
          <cell r="O1182">
            <v>0</v>
          </cell>
        </row>
        <row r="1183">
          <cell r="D1183" t="str">
            <v>BUGD162826</v>
          </cell>
          <cell r="I1183" t="str">
            <v>A (100% potential spares purchased)</v>
          </cell>
          <cell r="J1183">
            <v>44550.607638888898</v>
          </cell>
          <cell r="K1183">
            <v>44475.229166666701</v>
          </cell>
          <cell r="L1183">
            <v>45962.635844907403</v>
          </cell>
          <cell r="M1183">
            <v>10030</v>
          </cell>
          <cell r="P1183" t="str">
            <v>Air lube Plus</v>
          </cell>
          <cell r="Q1183">
            <v>45245</v>
          </cell>
          <cell r="R1183">
            <v>45245</v>
          </cell>
          <cell r="S1183">
            <v>45245</v>
          </cell>
          <cell r="T1183">
            <v>45245</v>
          </cell>
          <cell r="U1183">
            <v>45245</v>
          </cell>
          <cell r="V1183">
            <v>45245</v>
          </cell>
          <cell r="W1183">
            <v>45245</v>
          </cell>
          <cell r="X1183">
            <v>45245</v>
          </cell>
          <cell r="Y1183">
            <v>45245</v>
          </cell>
          <cell r="Z1183" t="str">
            <v>90</v>
          </cell>
          <cell r="AA1183" t="str">
            <v>90</v>
          </cell>
          <cell r="AB1183" t="str">
            <v>90</v>
          </cell>
          <cell r="AC1183" t="str">
            <v>90</v>
          </cell>
          <cell r="AD1183" t="str">
            <v>90</v>
          </cell>
          <cell r="AE1183" t="str">
            <v>90</v>
          </cell>
          <cell r="AF1183" t="str">
            <v>1000</v>
          </cell>
          <cell r="AG1183" t="str">
            <v>90</v>
          </cell>
          <cell r="AH1183" t="str">
            <v>90</v>
          </cell>
          <cell r="AI1183">
            <v>2</v>
          </cell>
        </row>
        <row r="1184">
          <cell r="D1184" t="str">
            <v>DUFL140286</v>
          </cell>
          <cell r="J1184">
            <v>44582.565277777801</v>
          </cell>
          <cell r="K1184">
            <v>44473.229166666701</v>
          </cell>
          <cell r="L1184">
            <v>44582.5229398148</v>
          </cell>
          <cell r="M1184">
            <v>0</v>
          </cell>
          <cell r="N1184">
            <v>0</v>
          </cell>
          <cell r="O1184">
            <v>0</v>
          </cell>
        </row>
        <row r="1185">
          <cell r="D1185" t="str">
            <v>BUFD162814</v>
          </cell>
          <cell r="I1185" t="str">
            <v>A (100% potential spares purchased)</v>
          </cell>
          <cell r="J1185">
            <v>44543.742361111101</v>
          </cell>
          <cell r="K1185">
            <v>44469.229166666701</v>
          </cell>
          <cell r="L1185">
            <v>45993.747499999998</v>
          </cell>
          <cell r="M1185">
            <v>9860</v>
          </cell>
          <cell r="P1185" t="str">
            <v>Air lube Plus</v>
          </cell>
          <cell r="Q1185">
            <v>45993</v>
          </cell>
          <cell r="R1185">
            <v>45993</v>
          </cell>
          <cell r="S1185">
            <v>45993</v>
          </cell>
          <cell r="T1185">
            <v>45993</v>
          </cell>
          <cell r="U1185">
            <v>45993</v>
          </cell>
          <cell r="V1185">
            <v>45993</v>
          </cell>
          <cell r="W1185">
            <v>45444</v>
          </cell>
          <cell r="X1185">
            <v>45444</v>
          </cell>
          <cell r="Y1185">
            <v>45279</v>
          </cell>
          <cell r="Z1185" t="str">
            <v>1500</v>
          </cell>
          <cell r="AA1185" t="str">
            <v>750</v>
          </cell>
          <cell r="AB1185" t="str">
            <v>500</v>
          </cell>
          <cell r="AC1185" t="str">
            <v>650</v>
          </cell>
          <cell r="AD1185" t="str">
            <v>750</v>
          </cell>
          <cell r="AE1185" t="str">
            <v>1500</v>
          </cell>
          <cell r="AF1185" t="str">
            <v>1000</v>
          </cell>
          <cell r="AG1185" t="str">
            <v>500</v>
          </cell>
          <cell r="AH1185" t="str">
            <v>500</v>
          </cell>
          <cell r="AI1185">
            <v>8</v>
          </cell>
        </row>
        <row r="1186">
          <cell r="D1186" t="str">
            <v>BUFC372970</v>
          </cell>
          <cell r="I1186" t="str">
            <v>C (Not Buying Spares or buying lubricants)</v>
          </cell>
          <cell r="J1186">
            <v>44712.572222222203</v>
          </cell>
          <cell r="K1186">
            <v>44468.229166666701</v>
          </cell>
          <cell r="L1186">
            <v>46053.880092592597</v>
          </cell>
          <cell r="M1186">
            <v>4348</v>
          </cell>
          <cell r="P1186" t="str">
            <v>XD</v>
          </cell>
          <cell r="Q1186">
            <v>45939</v>
          </cell>
          <cell r="V1186">
            <v>45938</v>
          </cell>
          <cell r="W1186">
            <v>45938</v>
          </cell>
          <cell r="Z1186" t="str">
            <v>1140</v>
          </cell>
          <cell r="AE1186" t="str">
            <v>1640</v>
          </cell>
          <cell r="AF1186" t="str">
            <v>1640</v>
          </cell>
          <cell r="AI1186">
            <v>1</v>
          </cell>
        </row>
        <row r="1187">
          <cell r="D1187" t="str">
            <v>CUFE667202</v>
          </cell>
          <cell r="J1187">
            <v>44631.661805555603</v>
          </cell>
          <cell r="K1187">
            <v>44466.229166666701</v>
          </cell>
          <cell r="L1187">
            <v>45302.745891203696</v>
          </cell>
          <cell r="M1187">
            <v>0</v>
          </cell>
          <cell r="P1187" t="str">
            <v>Air lube</v>
          </cell>
          <cell r="Q1187">
            <v>45302</v>
          </cell>
          <cell r="Z1187" t="str">
            <v>0</v>
          </cell>
          <cell r="AI1187">
            <v>7</v>
          </cell>
        </row>
        <row r="1188">
          <cell r="D1188" t="str">
            <v>B21V0991</v>
          </cell>
          <cell r="K1188">
            <v>44467.229166666701</v>
          </cell>
        </row>
        <row r="1189">
          <cell r="D1189" t="str">
            <v>BUFC372967</v>
          </cell>
          <cell r="I1189" t="str">
            <v>B (Below 100% potential spares purchased)</v>
          </cell>
          <cell r="J1189">
            <v>44607.9375</v>
          </cell>
          <cell r="K1189">
            <v>44466.229166666701</v>
          </cell>
          <cell r="L1189">
            <v>46053.876400462999</v>
          </cell>
          <cell r="M1189">
            <v>4136</v>
          </cell>
          <cell r="P1189" t="str">
            <v>XD</v>
          </cell>
          <cell r="Q1189">
            <v>45918</v>
          </cell>
          <cell r="V1189">
            <v>45918</v>
          </cell>
          <cell r="W1189">
            <v>45918</v>
          </cell>
          <cell r="Z1189" t="str">
            <v>1967</v>
          </cell>
          <cell r="AE1189" t="str">
            <v>133</v>
          </cell>
          <cell r="AF1189" t="str">
            <v>133</v>
          </cell>
          <cell r="AI1189">
            <v>0</v>
          </cell>
        </row>
        <row r="1190">
          <cell r="D1190" t="str">
            <v>BUFC372952</v>
          </cell>
          <cell r="I1190" t="str">
            <v>B (Below 100% potential spares purchased)</v>
          </cell>
          <cell r="J1190">
            <v>44540.9375</v>
          </cell>
          <cell r="K1190">
            <v>44466.229166666701</v>
          </cell>
          <cell r="L1190">
            <v>45953.549456018503</v>
          </cell>
          <cell r="M1190">
            <v>8545</v>
          </cell>
          <cell r="N1190">
            <v>7014</v>
          </cell>
          <cell r="O1190">
            <v>1531</v>
          </cell>
          <cell r="P1190" t="str">
            <v>XD</v>
          </cell>
          <cell r="Q1190">
            <v>45918</v>
          </cell>
          <cell r="V1190">
            <v>45831</v>
          </cell>
          <cell r="W1190">
            <v>45831</v>
          </cell>
          <cell r="Z1190" t="str">
            <v>1761</v>
          </cell>
          <cell r="AE1190" t="str">
            <v>1072</v>
          </cell>
          <cell r="AF1190" t="str">
            <v>1761</v>
          </cell>
          <cell r="AI1190">
            <v>3</v>
          </cell>
        </row>
        <row r="1191">
          <cell r="D1191" t="str">
            <v>BUFC372953</v>
          </cell>
          <cell r="I1191" t="str">
            <v>D (Compressor scrapped/ Company shut)</v>
          </cell>
          <cell r="J1191">
            <v>44564.333333333299</v>
          </cell>
          <cell r="K1191">
            <v>44466.229166666701</v>
          </cell>
          <cell r="L1191">
            <v>45804.7730324074</v>
          </cell>
          <cell r="M1191">
            <v>1335</v>
          </cell>
          <cell r="N1191">
            <v>0</v>
          </cell>
          <cell r="O1191">
            <v>1335</v>
          </cell>
          <cell r="P1191" t="str">
            <v>XD</v>
          </cell>
          <cell r="Q1191">
            <v>45110</v>
          </cell>
          <cell r="V1191">
            <v>45110</v>
          </cell>
          <cell r="W1191">
            <v>45110</v>
          </cell>
          <cell r="Z1191" t="str">
            <v>2665</v>
          </cell>
          <cell r="AE1191" t="str">
            <v>2665</v>
          </cell>
          <cell r="AF1191" t="str">
            <v>2665</v>
          </cell>
          <cell r="AI1191">
            <v>3</v>
          </cell>
        </row>
        <row r="1192">
          <cell r="D1192" t="str">
            <v>CUFE667201</v>
          </cell>
          <cell r="J1192">
            <v>44648.618750000001</v>
          </cell>
          <cell r="K1192">
            <v>44463.229166666701</v>
          </cell>
          <cell r="L1192">
            <v>44650.614710648202</v>
          </cell>
          <cell r="M1192">
            <v>0</v>
          </cell>
          <cell r="N1192">
            <v>0</v>
          </cell>
          <cell r="O1192">
            <v>0</v>
          </cell>
          <cell r="AI1192">
            <v>6</v>
          </cell>
        </row>
        <row r="1193">
          <cell r="D1193" t="str">
            <v>CUFE692445</v>
          </cell>
          <cell r="J1193">
            <v>44566.333333333299</v>
          </cell>
          <cell r="K1193">
            <v>44462.229166666701</v>
          </cell>
          <cell r="L1193">
            <v>44564.840787036999</v>
          </cell>
          <cell r="M1193">
            <v>0</v>
          </cell>
          <cell r="N1193">
            <v>0</v>
          </cell>
          <cell r="O1193">
            <v>0</v>
          </cell>
          <cell r="AI1193">
            <v>3</v>
          </cell>
        </row>
        <row r="1194">
          <cell r="D1194" t="str">
            <v>DUFL140279</v>
          </cell>
          <cell r="J1194">
            <v>44817.554166666698</v>
          </cell>
          <cell r="K1194">
            <v>44461.229166666701</v>
          </cell>
          <cell r="L1194">
            <v>44817.551006944399</v>
          </cell>
          <cell r="M1194">
            <v>0</v>
          </cell>
          <cell r="N1194">
            <v>0</v>
          </cell>
          <cell r="O1194">
            <v>0</v>
          </cell>
          <cell r="AI1194">
            <v>6</v>
          </cell>
        </row>
        <row r="1195">
          <cell r="D1195" t="str">
            <v>21278609</v>
          </cell>
          <cell r="I1195" t="str">
            <v>P1 - Asset will get commissioned within one year</v>
          </cell>
          <cell r="K1195">
            <v>44461.229166666701</v>
          </cell>
        </row>
        <row r="1196">
          <cell r="D1196" t="str">
            <v>BUFS046910</v>
          </cell>
          <cell r="I1196" t="str">
            <v>B (Below 100% potential spares purchased)</v>
          </cell>
          <cell r="J1196">
            <v>44575</v>
          </cell>
          <cell r="K1196">
            <v>44456.229166666701</v>
          </cell>
          <cell r="L1196">
            <v>46067.645960648202</v>
          </cell>
          <cell r="M1196">
            <v>11921</v>
          </cell>
          <cell r="N1196">
            <v>7033</v>
          </cell>
          <cell r="O1196">
            <v>4888</v>
          </cell>
          <cell r="P1196" t="str">
            <v>Synthetic</v>
          </cell>
          <cell r="Q1196">
            <v>45429</v>
          </cell>
          <cell r="V1196">
            <v>45859</v>
          </cell>
          <cell r="W1196">
            <v>45859</v>
          </cell>
          <cell r="Z1196" t="str">
            <v>2001</v>
          </cell>
          <cell r="AE1196" t="str">
            <v>3178</v>
          </cell>
          <cell r="AF1196" t="str">
            <v>3179</v>
          </cell>
          <cell r="AI1196">
            <v>3</v>
          </cell>
        </row>
        <row r="1197">
          <cell r="D1197" t="str">
            <v>21241908</v>
          </cell>
          <cell r="K1197">
            <v>44456.229166666701</v>
          </cell>
        </row>
        <row r="1198">
          <cell r="D1198" t="str">
            <v>B21V1558</v>
          </cell>
          <cell r="K1198">
            <v>44456.229166666701</v>
          </cell>
        </row>
        <row r="1199">
          <cell r="D1199" t="str">
            <v>BUFC372853</v>
          </cell>
          <cell r="I1199" t="str">
            <v>C (Not Buying Spares or buying lubricants)</v>
          </cell>
          <cell r="J1199">
            <v>44564.333333333299</v>
          </cell>
          <cell r="K1199">
            <v>44455.229166666701</v>
          </cell>
          <cell r="L1199">
            <v>46051.706076388902</v>
          </cell>
          <cell r="M1199">
            <v>1770</v>
          </cell>
          <cell r="N1199">
            <v>283</v>
          </cell>
          <cell r="O1199">
            <v>1487</v>
          </cell>
          <cell r="P1199" t="str">
            <v>XD</v>
          </cell>
          <cell r="Q1199">
            <v>45939</v>
          </cell>
          <cell r="V1199">
            <v>45939</v>
          </cell>
          <cell r="W1199">
            <v>45939</v>
          </cell>
          <cell r="Z1199" t="str">
            <v>3776</v>
          </cell>
          <cell r="AE1199" t="str">
            <v>3776</v>
          </cell>
          <cell r="AF1199" t="str">
            <v>3776</v>
          </cell>
          <cell r="AI1199">
            <v>5</v>
          </cell>
        </row>
        <row r="1200">
          <cell r="D1200" t="str">
            <v>BUFC372833</v>
          </cell>
          <cell r="I1200" t="str">
            <v>A (100% potential spares purchased)</v>
          </cell>
          <cell r="J1200">
            <v>44499.770833333299</v>
          </cell>
          <cell r="K1200">
            <v>44455.229166666701</v>
          </cell>
          <cell r="L1200">
            <v>46053.731782407398</v>
          </cell>
          <cell r="M1200">
            <v>3771</v>
          </cell>
          <cell r="O1200">
            <v>3771</v>
          </cell>
          <cell r="P1200" t="str">
            <v>XD</v>
          </cell>
          <cell r="Q1200">
            <v>45984</v>
          </cell>
          <cell r="V1200">
            <v>45984</v>
          </cell>
          <cell r="W1200">
            <v>45984</v>
          </cell>
          <cell r="Z1200" t="str">
            <v>3225</v>
          </cell>
          <cell r="AE1200" t="str">
            <v>2225</v>
          </cell>
          <cell r="AF1200" t="str">
            <v>2225</v>
          </cell>
          <cell r="AI1200">
            <v>2</v>
          </cell>
        </row>
        <row r="1201">
          <cell r="D1201" t="str">
            <v>PUFENC1711</v>
          </cell>
          <cell r="I1201" t="str">
            <v>P1 - Asset will get commissioned within one year</v>
          </cell>
          <cell r="K1201">
            <v>44455.229166666701</v>
          </cell>
        </row>
        <row r="1202">
          <cell r="D1202" t="str">
            <v>BUED230907</v>
          </cell>
          <cell r="I1202" t="str">
            <v>D (Compressor scrapped/ Company shut)</v>
          </cell>
          <cell r="J1202">
            <v>44480.753472222197</v>
          </cell>
          <cell r="K1202">
            <v>44454.229166666701</v>
          </cell>
          <cell r="L1202">
            <v>44481.460752314801</v>
          </cell>
          <cell r="M1202">
            <v>1</v>
          </cell>
        </row>
        <row r="1203">
          <cell r="D1203" t="str">
            <v>BUFL152860</v>
          </cell>
          <cell r="I1203" t="str">
            <v>A (100% potential spares purchased)</v>
          </cell>
          <cell r="J1203">
            <v>44568.654861111099</v>
          </cell>
          <cell r="K1203">
            <v>44453.229166666701</v>
          </cell>
          <cell r="L1203">
            <v>45962.638541666704</v>
          </cell>
          <cell r="M1203">
            <v>3090</v>
          </cell>
          <cell r="P1203" t="str">
            <v>Air lube Plus</v>
          </cell>
          <cell r="Q1203">
            <v>45054</v>
          </cell>
          <cell r="R1203">
            <v>45054</v>
          </cell>
          <cell r="U1203">
            <v>45054</v>
          </cell>
          <cell r="V1203">
            <v>45054</v>
          </cell>
          <cell r="Z1203" t="str">
            <v>30</v>
          </cell>
          <cell r="AA1203" t="str">
            <v>30</v>
          </cell>
          <cell r="AB1203" t="str">
            <v>30</v>
          </cell>
          <cell r="AC1203" t="str">
            <v>30</v>
          </cell>
          <cell r="AD1203" t="str">
            <v>30</v>
          </cell>
          <cell r="AE1203" t="str">
            <v>30</v>
          </cell>
          <cell r="AF1203" t="str">
            <v>1000</v>
          </cell>
          <cell r="AG1203" t="str">
            <v>30</v>
          </cell>
          <cell r="AH1203" t="str">
            <v>30</v>
          </cell>
          <cell r="AI1203">
            <v>2</v>
          </cell>
        </row>
        <row r="1204">
          <cell r="D1204" t="str">
            <v>BUFT276908</v>
          </cell>
        </row>
        <row r="1205">
          <cell r="D1205" t="str">
            <v>CUFE600350</v>
          </cell>
          <cell r="J1205">
            <v>44645.738888888904</v>
          </cell>
          <cell r="K1205">
            <v>44453.229166666701</v>
          </cell>
          <cell r="L1205">
            <v>45075.588483796302</v>
          </cell>
          <cell r="M1205">
            <v>4000</v>
          </cell>
          <cell r="P1205" t="str">
            <v>Air lube</v>
          </cell>
          <cell r="Q1205">
            <v>45021</v>
          </cell>
          <cell r="Z1205" t="str">
            <v>0</v>
          </cell>
          <cell r="AI1205">
            <v>8</v>
          </cell>
        </row>
        <row r="1206">
          <cell r="D1206" t="str">
            <v>21246708</v>
          </cell>
          <cell r="J1206">
            <v>44615.555555555598</v>
          </cell>
          <cell r="K1206">
            <v>44446.229166666701</v>
          </cell>
          <cell r="L1206">
            <v>44615.5132407407</v>
          </cell>
          <cell r="M1206">
            <v>0</v>
          </cell>
          <cell r="N1206">
            <v>0</v>
          </cell>
          <cell r="O1206">
            <v>0</v>
          </cell>
        </row>
        <row r="1207">
          <cell r="D1207" t="str">
            <v>BUFS046813</v>
          </cell>
          <cell r="I1207" t="str">
            <v>A (100% potential spares purchased)</v>
          </cell>
          <cell r="J1207">
            <v>44646</v>
          </cell>
          <cell r="K1207">
            <v>44446.229166666701</v>
          </cell>
          <cell r="L1207">
            <v>46093.660428240699</v>
          </cell>
          <cell r="M1207">
            <v>15661</v>
          </cell>
          <cell r="N1207">
            <v>8192</v>
          </cell>
          <cell r="O1207">
            <v>7469</v>
          </cell>
          <cell r="P1207" t="str">
            <v>XD</v>
          </cell>
          <cell r="Q1207">
            <v>46093</v>
          </cell>
          <cell r="V1207">
            <v>45892</v>
          </cell>
          <cell r="W1207">
            <v>45892</v>
          </cell>
          <cell r="Z1207" t="str">
            <v>4000</v>
          </cell>
          <cell r="AE1207" t="str">
            <v>1500</v>
          </cell>
          <cell r="AF1207" t="str">
            <v>1500</v>
          </cell>
          <cell r="AI1207">
            <v>8</v>
          </cell>
        </row>
        <row r="1208">
          <cell r="D1208" t="str">
            <v>BUFS046839</v>
          </cell>
          <cell r="I1208" t="str">
            <v>A (100% potential spares purchased)</v>
          </cell>
          <cell r="J1208">
            <v>44555.515972222202</v>
          </cell>
          <cell r="K1208">
            <v>44446.229166666701</v>
          </cell>
          <cell r="L1208">
            <v>46072.640104166698</v>
          </cell>
          <cell r="M1208">
            <v>20737</v>
          </cell>
          <cell r="N1208">
            <v>11082</v>
          </cell>
          <cell r="O1208">
            <v>9654</v>
          </cell>
          <cell r="P1208" t="str">
            <v>Synthetic</v>
          </cell>
          <cell r="Q1208">
            <v>45763</v>
          </cell>
          <cell r="V1208">
            <v>45763</v>
          </cell>
          <cell r="W1208">
            <v>46072</v>
          </cell>
          <cell r="Z1208" t="str">
            <v>2714</v>
          </cell>
          <cell r="AE1208" t="str">
            <v>2714</v>
          </cell>
          <cell r="AF1208" t="str">
            <v>4000</v>
          </cell>
          <cell r="AI1208">
            <v>12</v>
          </cell>
        </row>
        <row r="1209">
          <cell r="D1209" t="str">
            <v>BUFS046806</v>
          </cell>
          <cell r="I1209" t="str">
            <v>B (Below 100% potential spares purchased)</v>
          </cell>
          <cell r="J1209">
            <v>44502</v>
          </cell>
          <cell r="K1209">
            <v>44442.229166666701</v>
          </cell>
        </row>
        <row r="1210">
          <cell r="D1210" t="str">
            <v>BUFS046812</v>
          </cell>
          <cell r="I1210" t="str">
            <v>C (Not Buying Spares or buying lubricants)</v>
          </cell>
          <cell r="J1210">
            <v>44735.75</v>
          </cell>
          <cell r="K1210">
            <v>44442.229166666701</v>
          </cell>
          <cell r="L1210">
            <v>44735.673877314803</v>
          </cell>
          <cell r="M1210">
            <v>2</v>
          </cell>
          <cell r="N1210">
            <v>1</v>
          </cell>
          <cell r="O1210">
            <v>1</v>
          </cell>
          <cell r="Z1210" t="str">
            <v>8000</v>
          </cell>
          <cell r="AE1210" t="str">
            <v>8000</v>
          </cell>
          <cell r="AF1210" t="str">
            <v>4000</v>
          </cell>
          <cell r="AI1210">
            <v>2</v>
          </cell>
        </row>
        <row r="1211">
          <cell r="D1211" t="str">
            <v>EUES035194</v>
          </cell>
          <cell r="I1211" t="str">
            <v>C (Not Buying Spares or buying lubricants)</v>
          </cell>
          <cell r="J1211">
            <v>44494.698611111096</v>
          </cell>
          <cell r="K1211">
            <v>44438.229166666701</v>
          </cell>
          <cell r="L1211">
            <v>46053.8726157407</v>
          </cell>
          <cell r="M1211">
            <v>2526</v>
          </cell>
          <cell r="O1211">
            <v>2526</v>
          </cell>
          <cell r="P1211" t="str">
            <v>Synthetic</v>
          </cell>
          <cell r="Q1211">
            <v>45955</v>
          </cell>
          <cell r="V1211">
            <v>45945</v>
          </cell>
          <cell r="W1211">
            <v>45945</v>
          </cell>
          <cell r="Z1211" t="str">
            <v>4952</v>
          </cell>
          <cell r="AE1211" t="str">
            <v>3952</v>
          </cell>
          <cell r="AF1211" t="str">
            <v>1952</v>
          </cell>
          <cell r="AI1211">
            <v>2</v>
          </cell>
        </row>
        <row r="1212">
          <cell r="D1212" t="str">
            <v>CUEE680763</v>
          </cell>
          <cell r="J1212">
            <v>44714.654166666704</v>
          </cell>
          <cell r="K1212">
            <v>44436.229166666701</v>
          </cell>
          <cell r="L1212">
            <v>44714.540856481501</v>
          </cell>
          <cell r="M1212">
            <v>0</v>
          </cell>
          <cell r="N1212">
            <v>0</v>
          </cell>
          <cell r="O1212">
            <v>0</v>
          </cell>
          <cell r="AI1212">
            <v>2</v>
          </cell>
        </row>
        <row r="1213">
          <cell r="D1213" t="str">
            <v>BUES035290</v>
          </cell>
          <cell r="I1213" t="str">
            <v>D (Compressor scrapped/ Company shut)</v>
          </cell>
          <cell r="J1213">
            <v>44564.333333333299</v>
          </cell>
          <cell r="K1213">
            <v>44435.229166666701</v>
          </cell>
          <cell r="L1213">
            <v>45527.5559490741</v>
          </cell>
          <cell r="M1213">
            <v>2259</v>
          </cell>
          <cell r="N1213">
            <v>1998</v>
          </cell>
          <cell r="O1213">
            <v>271</v>
          </cell>
          <cell r="P1213" t="str">
            <v>Synthetic</v>
          </cell>
          <cell r="Q1213">
            <v>44564</v>
          </cell>
          <cell r="V1213">
            <v>44564</v>
          </cell>
          <cell r="W1213">
            <v>44564</v>
          </cell>
          <cell r="Z1213" t="str">
            <v>5741</v>
          </cell>
          <cell r="AE1213" t="str">
            <v>3741</v>
          </cell>
          <cell r="AF1213" t="str">
            <v>1741</v>
          </cell>
          <cell r="AI1213">
            <v>4</v>
          </cell>
        </row>
        <row r="1214">
          <cell r="D1214" t="str">
            <v>CUEE680759</v>
          </cell>
          <cell r="J1214">
            <v>44614.607638888898</v>
          </cell>
          <cell r="K1214">
            <v>44434.229166666701</v>
          </cell>
          <cell r="L1214">
            <v>44614.698483796303</v>
          </cell>
          <cell r="M1214">
            <v>0</v>
          </cell>
          <cell r="N1214">
            <v>0</v>
          </cell>
          <cell r="O1214">
            <v>0</v>
          </cell>
        </row>
        <row r="1215">
          <cell r="D1215" t="str">
            <v>BUES034992</v>
          </cell>
          <cell r="I1215" t="str">
            <v>C (Not Buying Spares or buying lubricants)</v>
          </cell>
          <cell r="J1215">
            <v>44565</v>
          </cell>
          <cell r="K1215">
            <v>44432.229166666701</v>
          </cell>
          <cell r="L1215">
            <v>46052.696898148097</v>
          </cell>
          <cell r="M1215">
            <v>3788</v>
          </cell>
          <cell r="N1215">
            <v>3333</v>
          </cell>
          <cell r="O1215">
            <v>455</v>
          </cell>
          <cell r="P1215" t="str">
            <v>Synthetic</v>
          </cell>
          <cell r="Q1215">
            <v>45768</v>
          </cell>
          <cell r="V1215">
            <v>45768</v>
          </cell>
          <cell r="W1215">
            <v>45426</v>
          </cell>
          <cell r="Z1215" t="str">
            <v>7590</v>
          </cell>
          <cell r="AE1215" t="str">
            <v>7590</v>
          </cell>
          <cell r="AF1215" t="str">
            <v>2319</v>
          </cell>
          <cell r="AI1215">
            <v>3</v>
          </cell>
        </row>
        <row r="1216">
          <cell r="D1216" t="str">
            <v>BUES035120</v>
          </cell>
          <cell r="I1216" t="str">
            <v>B (Below 100% potential spares purchased)</v>
          </cell>
          <cell r="J1216">
            <v>44565.729166666701</v>
          </cell>
          <cell r="K1216">
            <v>44432.229166666701</v>
          </cell>
          <cell r="L1216">
            <v>46052.696655092601</v>
          </cell>
          <cell r="M1216">
            <v>6862</v>
          </cell>
          <cell r="N1216">
            <v>5901</v>
          </cell>
          <cell r="O1216">
            <v>961</v>
          </cell>
          <cell r="P1216" t="str">
            <v>Synthetic</v>
          </cell>
          <cell r="Q1216">
            <v>44565</v>
          </cell>
          <cell r="V1216">
            <v>45729</v>
          </cell>
          <cell r="W1216">
            <v>44565</v>
          </cell>
          <cell r="Z1216" t="str">
            <v>815</v>
          </cell>
          <cell r="AE1216" t="str">
            <v>815</v>
          </cell>
          <cell r="AF1216" t="str">
            <v>815</v>
          </cell>
          <cell r="AI1216">
            <v>2</v>
          </cell>
        </row>
        <row r="1217">
          <cell r="D1217" t="str">
            <v>BUBF111245</v>
          </cell>
          <cell r="I1217" t="str">
            <v>B (Below 100% potential spares purchased)</v>
          </cell>
          <cell r="J1217">
            <v>44571.333333333299</v>
          </cell>
          <cell r="K1217">
            <v>44432.229166666701</v>
          </cell>
          <cell r="L1217">
            <v>46052.697037037004</v>
          </cell>
          <cell r="M1217">
            <v>5816</v>
          </cell>
          <cell r="N1217">
            <v>1047</v>
          </cell>
          <cell r="O1217">
            <v>4769</v>
          </cell>
          <cell r="P1217" t="str">
            <v>XD</v>
          </cell>
          <cell r="Q1217">
            <v>45254</v>
          </cell>
          <cell r="V1217">
            <v>45264</v>
          </cell>
          <cell r="W1217">
            <v>45258</v>
          </cell>
          <cell r="Z1217" t="str">
            <v>1255</v>
          </cell>
          <cell r="AE1217" t="str">
            <v>2493</v>
          </cell>
          <cell r="AF1217" t="str">
            <v>1255</v>
          </cell>
          <cell r="AI1217">
            <v>2</v>
          </cell>
        </row>
        <row r="1218">
          <cell r="D1218" t="str">
            <v>BUAF111226</v>
          </cell>
          <cell r="I1218" t="str">
            <v>C (Not Buying Spares or buying lubricants)</v>
          </cell>
          <cell r="J1218">
            <v>44566.333333333299</v>
          </cell>
          <cell r="K1218">
            <v>44432.229166666701</v>
          </cell>
          <cell r="L1218">
            <v>46052.696921296301</v>
          </cell>
          <cell r="M1218">
            <v>8815</v>
          </cell>
          <cell r="N1218">
            <v>1587</v>
          </cell>
          <cell r="O1218">
            <v>7228</v>
          </cell>
          <cell r="P1218" t="str">
            <v>Synthetic</v>
          </cell>
          <cell r="Q1218">
            <v>44565</v>
          </cell>
          <cell r="V1218">
            <v>44565</v>
          </cell>
          <cell r="W1218">
            <v>44565</v>
          </cell>
          <cell r="Z1218" t="str">
            <v>535</v>
          </cell>
          <cell r="AE1218" t="str">
            <v>759</v>
          </cell>
          <cell r="AF1218" t="str">
            <v>759</v>
          </cell>
          <cell r="AI1218">
            <v>2</v>
          </cell>
        </row>
        <row r="1219">
          <cell r="D1219" t="str">
            <v>CUEE675108</v>
          </cell>
          <cell r="J1219">
            <v>44448.649305555598</v>
          </cell>
          <cell r="K1219">
            <v>44431.229166666701</v>
          </cell>
          <cell r="L1219">
            <v>44448.695532407401</v>
          </cell>
          <cell r="M1219">
            <v>0</v>
          </cell>
        </row>
        <row r="1220">
          <cell r="D1220" t="str">
            <v>SN21T001942</v>
          </cell>
          <cell r="K1220">
            <v>44428.229166666701</v>
          </cell>
        </row>
        <row r="1221">
          <cell r="D1221" t="str">
            <v>BUES035209</v>
          </cell>
          <cell r="I1221" t="str">
            <v>D (Compressor scrapped/ Company shut)</v>
          </cell>
          <cell r="J1221">
            <v>44428</v>
          </cell>
          <cell r="K1221">
            <v>44428.229166666701</v>
          </cell>
        </row>
        <row r="1222">
          <cell r="D1222" t="str">
            <v>SN21T001940</v>
          </cell>
          <cell r="K1222">
            <v>44428.229166666701</v>
          </cell>
        </row>
        <row r="1223">
          <cell r="D1223" t="str">
            <v>B21V0916</v>
          </cell>
          <cell r="K1223">
            <v>44428.229166666701</v>
          </cell>
        </row>
        <row r="1224">
          <cell r="D1224" t="str">
            <v>BUES035210</v>
          </cell>
          <cell r="I1224" t="str">
            <v>D (Compressor scrapped/ Company shut)</v>
          </cell>
          <cell r="J1224">
            <v>44480</v>
          </cell>
          <cell r="K1224">
            <v>44428.229166666701</v>
          </cell>
          <cell r="L1224">
            <v>45804.759756944397</v>
          </cell>
          <cell r="M1224">
            <v>5318</v>
          </cell>
          <cell r="N1224">
            <v>1489</v>
          </cell>
          <cell r="O1224">
            <v>3829</v>
          </cell>
          <cell r="P1224" t="str">
            <v>XD</v>
          </cell>
          <cell r="Q1224">
            <v>45092</v>
          </cell>
          <cell r="V1224">
            <v>45092</v>
          </cell>
          <cell r="W1224">
            <v>45092</v>
          </cell>
          <cell r="Z1224" t="str">
            <v>2699</v>
          </cell>
          <cell r="AE1224" t="str">
            <v>2699</v>
          </cell>
          <cell r="AF1224" t="str">
            <v>2699</v>
          </cell>
          <cell r="AI1224">
            <v>3</v>
          </cell>
        </row>
        <row r="1225">
          <cell r="D1225" t="str">
            <v>BUES035163</v>
          </cell>
          <cell r="I1225" t="str">
            <v>D (Compressor scrapped/ Company shut)</v>
          </cell>
          <cell r="J1225">
            <v>44538</v>
          </cell>
          <cell r="K1225">
            <v>44428.229166666701</v>
          </cell>
          <cell r="L1225">
            <v>45528.423078703701</v>
          </cell>
          <cell r="M1225">
            <v>703</v>
          </cell>
          <cell r="N1225">
            <v>583</v>
          </cell>
          <cell r="O1225">
            <v>120</v>
          </cell>
          <cell r="P1225" t="str">
            <v>Synthetic</v>
          </cell>
          <cell r="Q1225">
            <v>45017</v>
          </cell>
          <cell r="V1225">
            <v>45017</v>
          </cell>
          <cell r="W1225">
            <v>45017</v>
          </cell>
          <cell r="Z1225" t="str">
            <v>7570</v>
          </cell>
          <cell r="AE1225" t="str">
            <v>7570</v>
          </cell>
          <cell r="AF1225" t="str">
            <v>3562</v>
          </cell>
          <cell r="AI1225">
            <v>3</v>
          </cell>
        </row>
        <row r="1226">
          <cell r="D1226" t="str">
            <v>BUES046671</v>
          </cell>
          <cell r="I1226" t="str">
            <v>F (Company/Customer unidentified)</v>
          </cell>
          <cell r="K1226">
            <v>44426.229166666701</v>
          </cell>
        </row>
        <row r="1227">
          <cell r="D1227" t="str">
            <v>BUEC372458</v>
          </cell>
          <cell r="I1227" t="str">
            <v>B (Below 100% potential spares purchased)</v>
          </cell>
          <cell r="J1227">
            <v>44469</v>
          </cell>
          <cell r="K1227">
            <v>44426.229166666701</v>
          </cell>
          <cell r="L1227">
            <v>46052.8753587963</v>
          </cell>
          <cell r="M1227">
            <v>7300</v>
          </cell>
          <cell r="N1227">
            <v>4234</v>
          </cell>
          <cell r="O1227">
            <v>3066</v>
          </cell>
          <cell r="P1227" t="str">
            <v>XD</v>
          </cell>
          <cell r="Q1227">
            <v>45805</v>
          </cell>
          <cell r="V1227">
            <v>45805</v>
          </cell>
          <cell r="W1227">
            <v>45805</v>
          </cell>
          <cell r="Z1227" t="str">
            <v>2271</v>
          </cell>
          <cell r="AE1227" t="str">
            <v>2271</v>
          </cell>
          <cell r="AF1227" t="str">
            <v>2271</v>
          </cell>
          <cell r="AI1227">
            <v>7</v>
          </cell>
        </row>
        <row r="1228">
          <cell r="D1228" t="str">
            <v>21245508</v>
          </cell>
          <cell r="I1228" t="str">
            <v>B (Below 100% potential spares purchased)</v>
          </cell>
          <cell r="J1228">
            <v>44595.550694444399</v>
          </cell>
          <cell r="K1228">
            <v>44426.229166666701</v>
          </cell>
          <cell r="L1228">
            <v>44614.617465277799</v>
          </cell>
          <cell r="M1228">
            <v>0</v>
          </cell>
          <cell r="N1228">
            <v>0</v>
          </cell>
          <cell r="O1228">
            <v>0</v>
          </cell>
          <cell r="AE1228" t="str">
            <v>1000</v>
          </cell>
          <cell r="AF1228" t="str">
            <v>1000</v>
          </cell>
          <cell r="AI1228">
            <v>6</v>
          </cell>
        </row>
        <row r="1229">
          <cell r="D1229" t="str">
            <v>AUDC372226</v>
          </cell>
          <cell r="I1229" t="str">
            <v>C (Not Buying Spares or buying lubricants)</v>
          </cell>
          <cell r="J1229">
            <v>44474</v>
          </cell>
          <cell r="K1229">
            <v>44426.229166666701</v>
          </cell>
          <cell r="L1229">
            <v>45821.781030092599</v>
          </cell>
          <cell r="M1229">
            <v>3602</v>
          </cell>
          <cell r="N1229">
            <v>0</v>
          </cell>
          <cell r="O1229">
            <v>3602</v>
          </cell>
          <cell r="P1229" t="str">
            <v>XD</v>
          </cell>
          <cell r="Q1229">
            <v>45384</v>
          </cell>
          <cell r="V1229">
            <v>45384</v>
          </cell>
          <cell r="W1229">
            <v>45384</v>
          </cell>
          <cell r="Z1229" t="str">
            <v>3340</v>
          </cell>
          <cell r="AE1229" t="str">
            <v>3340</v>
          </cell>
          <cell r="AF1229" t="str">
            <v>3340</v>
          </cell>
          <cell r="AI1229">
            <v>4</v>
          </cell>
        </row>
        <row r="1230">
          <cell r="D1230" t="str">
            <v>21245308</v>
          </cell>
          <cell r="I1230" t="str">
            <v>P1 - Asset will get commissioned within one year</v>
          </cell>
          <cell r="K1230">
            <v>44426.229166666701</v>
          </cell>
        </row>
        <row r="1231">
          <cell r="D1231" t="str">
            <v>PUDENC1487</v>
          </cell>
          <cell r="I1231" t="str">
            <v>P1 - Asset will get commissioned within one year</v>
          </cell>
          <cell r="K1231">
            <v>44426.229166666701</v>
          </cell>
        </row>
        <row r="1232">
          <cell r="D1232" t="str">
            <v>BUDD162719</v>
          </cell>
          <cell r="I1232" t="str">
            <v>A (100% potential spares purchased)</v>
          </cell>
          <cell r="J1232">
            <v>44623.590972222199</v>
          </cell>
          <cell r="K1232">
            <v>44426.229166666701</v>
          </cell>
          <cell r="L1232">
            <v>46072.684641203698</v>
          </cell>
          <cell r="M1232">
            <v>5090</v>
          </cell>
          <cell r="P1232" t="str">
            <v>Air lube Plus</v>
          </cell>
          <cell r="Q1232">
            <v>46072</v>
          </cell>
          <cell r="R1232">
            <v>46072</v>
          </cell>
          <cell r="S1232">
            <v>46072</v>
          </cell>
          <cell r="T1232">
            <v>46072</v>
          </cell>
          <cell r="U1232">
            <v>46072</v>
          </cell>
          <cell r="V1232">
            <v>46072</v>
          </cell>
          <cell r="W1232">
            <v>46072</v>
          </cell>
          <cell r="X1232">
            <v>46072</v>
          </cell>
          <cell r="Y1232">
            <v>46072</v>
          </cell>
          <cell r="Z1232" t="str">
            <v>1500</v>
          </cell>
          <cell r="AA1232" t="str">
            <v>750</v>
          </cell>
          <cell r="AB1232" t="str">
            <v>500</v>
          </cell>
          <cell r="AC1232" t="str">
            <v>750</v>
          </cell>
          <cell r="AD1232" t="str">
            <v>750</v>
          </cell>
          <cell r="AE1232" t="str">
            <v>1500</v>
          </cell>
          <cell r="AF1232" t="str">
            <v>1000</v>
          </cell>
          <cell r="AG1232" t="str">
            <v>1500</v>
          </cell>
          <cell r="AH1232" t="str">
            <v>3000</v>
          </cell>
          <cell r="AI1232">
            <v>10</v>
          </cell>
        </row>
        <row r="1233">
          <cell r="D1233" t="str">
            <v>BUDD230883</v>
          </cell>
          <cell r="I1233" t="str">
            <v>D (Compressor scrapped/ Company shut)</v>
          </cell>
          <cell r="J1233">
            <v>44424.552083333299</v>
          </cell>
          <cell r="K1233">
            <v>44421.229166666701</v>
          </cell>
          <cell r="L1233">
            <v>44424.759733796302</v>
          </cell>
          <cell r="M1233">
            <v>1</v>
          </cell>
        </row>
        <row r="1234">
          <cell r="D1234" t="str">
            <v>SN21T002059</v>
          </cell>
          <cell r="J1234">
            <v>44460</v>
          </cell>
          <cell r="K1234">
            <v>44418.229166666701</v>
          </cell>
          <cell r="L1234">
            <v>44713.501354166699</v>
          </cell>
          <cell r="M1234">
            <v>0</v>
          </cell>
          <cell r="Z1234" t="str">
            <v>0</v>
          </cell>
          <cell r="AI1234">
            <v>5</v>
          </cell>
        </row>
        <row r="1235">
          <cell r="D1235" t="str">
            <v>SN21T002060</v>
          </cell>
          <cell r="J1235">
            <v>44601.546527777798</v>
          </cell>
          <cell r="K1235">
            <v>44418.229166666701</v>
          </cell>
          <cell r="L1235">
            <v>44601.542812500003</v>
          </cell>
          <cell r="M1235">
            <v>0</v>
          </cell>
          <cell r="N1235">
            <v>0</v>
          </cell>
          <cell r="O1235">
            <v>0</v>
          </cell>
        </row>
        <row r="1236">
          <cell r="D1236" t="str">
            <v>SN21T000956</v>
          </cell>
          <cell r="J1236">
            <v>44637.672916666699</v>
          </cell>
          <cell r="K1236">
            <v>44418.229166666701</v>
          </cell>
          <cell r="L1236">
            <v>44637.724907407399</v>
          </cell>
          <cell r="M1236">
            <v>0</v>
          </cell>
          <cell r="N1236">
            <v>0</v>
          </cell>
          <cell r="O1236">
            <v>0</v>
          </cell>
          <cell r="AI1236">
            <v>6</v>
          </cell>
        </row>
        <row r="1237">
          <cell r="D1237" t="str">
            <v>BUES034926</v>
          </cell>
          <cell r="I1237" t="str">
            <v>A (100% potential spares purchased)</v>
          </cell>
          <cell r="J1237">
            <v>44637</v>
          </cell>
          <cell r="K1237">
            <v>44418.229166666701</v>
          </cell>
          <cell r="L1237">
            <v>46077.676851851902</v>
          </cell>
          <cell r="M1237">
            <v>28273</v>
          </cell>
          <cell r="N1237">
            <v>10665</v>
          </cell>
          <cell r="O1237">
            <v>17607</v>
          </cell>
          <cell r="P1237" t="str">
            <v>XD</v>
          </cell>
          <cell r="Q1237">
            <v>46077</v>
          </cell>
          <cell r="V1237">
            <v>46077</v>
          </cell>
          <cell r="W1237">
            <v>46077</v>
          </cell>
          <cell r="Z1237" t="str">
            <v>4000</v>
          </cell>
          <cell r="AE1237" t="str">
            <v>4000</v>
          </cell>
          <cell r="AF1237" t="str">
            <v>4000</v>
          </cell>
          <cell r="AI1237">
            <v>8</v>
          </cell>
        </row>
        <row r="1238">
          <cell r="D1238" t="str">
            <v>BUDC372326</v>
          </cell>
          <cell r="I1238" t="str">
            <v>A (100% potential spares purchased)</v>
          </cell>
          <cell r="J1238">
            <v>44450.770833333299</v>
          </cell>
          <cell r="K1238">
            <v>44411.229166666701</v>
          </cell>
          <cell r="L1238">
            <v>46049.852303240703</v>
          </cell>
          <cell r="M1238">
            <v>27850</v>
          </cell>
          <cell r="O1238">
            <v>27850</v>
          </cell>
          <cell r="P1238" t="str">
            <v>XD</v>
          </cell>
          <cell r="Q1238">
            <v>46032</v>
          </cell>
          <cell r="V1238">
            <v>46032</v>
          </cell>
          <cell r="W1238">
            <v>46032</v>
          </cell>
          <cell r="Z1238" t="str">
            <v>3877</v>
          </cell>
          <cell r="AE1238" t="str">
            <v>3877</v>
          </cell>
          <cell r="AF1238" t="str">
            <v>3877</v>
          </cell>
          <cell r="AI1238">
            <v>2</v>
          </cell>
        </row>
        <row r="1239">
          <cell r="D1239" t="str">
            <v>BUDC372327</v>
          </cell>
          <cell r="I1239" t="str">
            <v>A (100% potential spares purchased)</v>
          </cell>
          <cell r="J1239">
            <v>44459</v>
          </cell>
          <cell r="K1239">
            <v>44411.229166666701</v>
          </cell>
          <cell r="L1239">
            <v>46007.639942129601</v>
          </cell>
          <cell r="M1239">
            <v>7868</v>
          </cell>
          <cell r="N1239">
            <v>4224</v>
          </cell>
          <cell r="O1239">
            <v>3643</v>
          </cell>
          <cell r="P1239" t="str">
            <v>XD</v>
          </cell>
          <cell r="Q1239">
            <v>46007</v>
          </cell>
          <cell r="V1239">
            <v>45749</v>
          </cell>
          <cell r="W1239">
            <v>45749</v>
          </cell>
          <cell r="Z1239" t="str">
            <v>3000</v>
          </cell>
          <cell r="AE1239" t="str">
            <v>1348</v>
          </cell>
          <cell r="AF1239" t="str">
            <v>2000</v>
          </cell>
          <cell r="AI1239">
            <v>7</v>
          </cell>
        </row>
        <row r="1240">
          <cell r="D1240" t="str">
            <v>EUCS034229</v>
          </cell>
          <cell r="I1240" t="str">
            <v>B (Below 100% potential spares purchased)</v>
          </cell>
          <cell r="J1240">
            <v>44573.791666666701</v>
          </cell>
          <cell r="K1240">
            <v>44411.229861111096</v>
          </cell>
          <cell r="L1240">
            <v>46003.571562500001</v>
          </cell>
          <cell r="M1240">
            <v>2030</v>
          </cell>
          <cell r="N1240">
            <v>853</v>
          </cell>
          <cell r="O1240">
            <v>1177</v>
          </cell>
          <cell r="P1240" t="str">
            <v>Synthetic</v>
          </cell>
          <cell r="Q1240">
            <v>44585</v>
          </cell>
          <cell r="V1240">
            <v>44959</v>
          </cell>
          <cell r="W1240">
            <v>44959</v>
          </cell>
          <cell r="Z1240" t="str">
            <v>270</v>
          </cell>
          <cell r="AE1240" t="str">
            <v>1518</v>
          </cell>
          <cell r="AF1240" t="str">
            <v>788</v>
          </cell>
          <cell r="AI1240">
            <v>2</v>
          </cell>
        </row>
        <row r="1241">
          <cell r="D1241" t="str">
            <v>BUDS034770</v>
          </cell>
          <cell r="I1241" t="str">
            <v>C (Not Buying Spares or buying lubricants)</v>
          </cell>
          <cell r="J1241">
            <v>44640.645833333299</v>
          </cell>
          <cell r="K1241">
            <v>44408.229166666701</v>
          </cell>
          <cell r="L1241">
            <v>46003.534201388902</v>
          </cell>
          <cell r="M1241">
            <v>9376</v>
          </cell>
          <cell r="N1241">
            <v>5626</v>
          </cell>
          <cell r="O1241">
            <v>3750</v>
          </cell>
          <cell r="P1241" t="str">
            <v>Synthetic</v>
          </cell>
          <cell r="Q1241">
            <v>45198</v>
          </cell>
          <cell r="V1241">
            <v>45198</v>
          </cell>
          <cell r="W1241">
            <v>45198</v>
          </cell>
          <cell r="Z1241" t="str">
            <v>479</v>
          </cell>
          <cell r="AE1241" t="str">
            <v>357</v>
          </cell>
          <cell r="AF1241" t="str">
            <v>357</v>
          </cell>
          <cell r="AI1241">
            <v>1</v>
          </cell>
        </row>
        <row r="1242">
          <cell r="D1242" t="str">
            <v>BUDS034880</v>
          </cell>
          <cell r="I1242" t="str">
            <v>C (Not Buying Spares or buying lubricants)</v>
          </cell>
          <cell r="J1242">
            <v>44631.75</v>
          </cell>
          <cell r="K1242">
            <v>44408.229166666701</v>
          </cell>
          <cell r="L1242">
            <v>46049.669293981497</v>
          </cell>
          <cell r="M1242">
            <v>9262</v>
          </cell>
          <cell r="N1242">
            <v>5094</v>
          </cell>
          <cell r="O1242">
            <v>4168</v>
          </cell>
          <cell r="P1242" t="str">
            <v>Synthetic</v>
          </cell>
          <cell r="Q1242">
            <v>46031</v>
          </cell>
          <cell r="V1242">
            <v>46041</v>
          </cell>
          <cell r="W1242">
            <v>46041</v>
          </cell>
          <cell r="Z1242" t="str">
            <v>3914</v>
          </cell>
          <cell r="AE1242" t="str">
            <v>3914</v>
          </cell>
          <cell r="AF1242" t="str">
            <v>3914</v>
          </cell>
          <cell r="AI1242">
            <v>2</v>
          </cell>
        </row>
        <row r="1243">
          <cell r="D1243" t="str">
            <v>BUDS046497</v>
          </cell>
          <cell r="I1243" t="str">
            <v>C (Not Buying Spares or buying lubricants)</v>
          </cell>
          <cell r="J1243">
            <v>44640.620833333298</v>
          </cell>
          <cell r="K1243">
            <v>44408.229166666701</v>
          </cell>
          <cell r="L1243">
            <v>46051.7166782407</v>
          </cell>
          <cell r="M1243">
            <v>6780</v>
          </cell>
          <cell r="N1243">
            <v>2644</v>
          </cell>
          <cell r="O1243">
            <v>4136</v>
          </cell>
          <cell r="P1243" t="str">
            <v>Synthetic</v>
          </cell>
          <cell r="Q1243">
            <v>45764</v>
          </cell>
          <cell r="V1243">
            <v>45764</v>
          </cell>
          <cell r="W1243">
            <v>45764</v>
          </cell>
          <cell r="Z1243" t="str">
            <v>3355</v>
          </cell>
          <cell r="AE1243" t="str">
            <v>3350</v>
          </cell>
          <cell r="AF1243" t="str">
            <v>3350</v>
          </cell>
          <cell r="AI1243">
            <v>8</v>
          </cell>
        </row>
        <row r="1244">
          <cell r="D1244" t="str">
            <v>BUDS046443</v>
          </cell>
          <cell r="I1244" t="str">
            <v>C (Not Buying Spares or buying lubricants)</v>
          </cell>
          <cell r="J1244">
            <v>44640.645833333299</v>
          </cell>
          <cell r="K1244">
            <v>44408.229166666701</v>
          </cell>
          <cell r="L1244">
            <v>46049.673923611103</v>
          </cell>
          <cell r="M1244">
            <v>4480</v>
          </cell>
          <cell r="N1244">
            <v>1478</v>
          </cell>
          <cell r="O1244">
            <v>3002</v>
          </cell>
          <cell r="P1244" t="str">
            <v>Synthetic</v>
          </cell>
          <cell r="Q1244">
            <v>46031</v>
          </cell>
          <cell r="V1244">
            <v>46031</v>
          </cell>
          <cell r="W1244">
            <v>45762</v>
          </cell>
          <cell r="Z1244" t="str">
            <v>5980</v>
          </cell>
          <cell r="AE1244" t="str">
            <v>5980</v>
          </cell>
          <cell r="AF1244" t="str">
            <v>1534</v>
          </cell>
          <cell r="AI1244">
            <v>4</v>
          </cell>
        </row>
        <row r="1245">
          <cell r="D1245" t="str">
            <v>BUDS046526</v>
          </cell>
          <cell r="I1245" t="str">
            <v>F (Company/Customer unidentified)</v>
          </cell>
          <cell r="K1245">
            <v>44408.229166666701</v>
          </cell>
        </row>
        <row r="1246">
          <cell r="D1246" t="str">
            <v>BUBD162649</v>
          </cell>
          <cell r="I1246" t="str">
            <v>A (100% potential spares purchased)</v>
          </cell>
          <cell r="J1246">
            <v>44421</v>
          </cell>
          <cell r="K1246">
            <v>44407.229166666701</v>
          </cell>
          <cell r="L1246">
            <v>45962.586666666699</v>
          </cell>
          <cell r="M1246">
            <v>2280</v>
          </cell>
          <cell r="P1246" t="str">
            <v>Air lube Plus</v>
          </cell>
          <cell r="Q1246">
            <v>45265</v>
          </cell>
          <cell r="R1246">
            <v>45265</v>
          </cell>
          <cell r="T1246">
            <v>45265</v>
          </cell>
          <cell r="U1246">
            <v>45265</v>
          </cell>
          <cell r="Z1246" t="str">
            <v>70</v>
          </cell>
          <cell r="AA1246" t="str">
            <v>70</v>
          </cell>
          <cell r="AB1246" t="str">
            <v>70</v>
          </cell>
          <cell r="AC1246" t="str">
            <v>70</v>
          </cell>
          <cell r="AD1246" t="str">
            <v>70</v>
          </cell>
          <cell r="AE1246" t="str">
            <v>870</v>
          </cell>
          <cell r="AF1246" t="str">
            <v>1000</v>
          </cell>
          <cell r="AG1246" t="str">
            <v>870</v>
          </cell>
          <cell r="AH1246" t="str">
            <v>870</v>
          </cell>
          <cell r="AI1246">
            <v>2</v>
          </cell>
        </row>
        <row r="1247">
          <cell r="D1247" t="str">
            <v>CUDE567815</v>
          </cell>
          <cell r="J1247">
            <v>44582.524305555598</v>
          </cell>
          <cell r="K1247">
            <v>44404.229166666701</v>
          </cell>
          <cell r="L1247">
            <v>44582.4929050926</v>
          </cell>
          <cell r="M1247">
            <v>0</v>
          </cell>
          <cell r="N1247">
            <v>0</v>
          </cell>
          <cell r="O1247">
            <v>0</v>
          </cell>
        </row>
        <row r="1248">
          <cell r="D1248" t="str">
            <v>CUDE567816</v>
          </cell>
          <cell r="J1248">
            <v>44596.694444444402</v>
          </cell>
          <cell r="K1248">
            <v>44404.229166666701</v>
          </cell>
          <cell r="L1248">
            <v>44817.591655092598</v>
          </cell>
          <cell r="M1248">
            <v>0</v>
          </cell>
          <cell r="P1248" t="str">
            <v>Air lube</v>
          </cell>
          <cell r="Z1248" t="str">
            <v>0</v>
          </cell>
          <cell r="AI1248">
            <v>8</v>
          </cell>
        </row>
        <row r="1249">
          <cell r="D1249" t="str">
            <v>BUDS034771</v>
          </cell>
          <cell r="I1249" t="str">
            <v>D (Compressor scrapped/ Company shut)</v>
          </cell>
          <cell r="J1249">
            <v>44596.333333333299</v>
          </cell>
          <cell r="K1249">
            <v>44403.229166666701</v>
          </cell>
          <cell r="L1249">
            <v>46049.664618055598</v>
          </cell>
          <cell r="M1249">
            <v>4055</v>
          </cell>
          <cell r="N1249">
            <v>2555</v>
          </cell>
          <cell r="O1249">
            <v>1500</v>
          </cell>
          <cell r="P1249" t="str">
            <v>XD</v>
          </cell>
          <cell r="Q1249">
            <v>45372</v>
          </cell>
          <cell r="V1249">
            <v>45548</v>
          </cell>
          <cell r="W1249">
            <v>45548</v>
          </cell>
          <cell r="Z1249" t="str">
            <v>1231</v>
          </cell>
          <cell r="AE1249" t="str">
            <v>1231</v>
          </cell>
          <cell r="AF1249" t="str">
            <v>2231</v>
          </cell>
          <cell r="AI1249">
            <v>1</v>
          </cell>
        </row>
        <row r="1250">
          <cell r="D1250" t="str">
            <v>SN21T002006</v>
          </cell>
          <cell r="J1250">
            <v>44595.612500000003</v>
          </cell>
          <cell r="K1250">
            <v>44403.229166666701</v>
          </cell>
          <cell r="L1250">
            <v>44595.559421296297</v>
          </cell>
          <cell r="M1250">
            <v>0</v>
          </cell>
          <cell r="N1250">
            <v>0</v>
          </cell>
          <cell r="O1250">
            <v>0</v>
          </cell>
        </row>
        <row r="1251">
          <cell r="D1251" t="str">
            <v>CUDE542845</v>
          </cell>
          <cell r="J1251">
            <v>44573.627083333296</v>
          </cell>
          <cell r="K1251">
            <v>44403.229166666701</v>
          </cell>
          <cell r="L1251">
            <v>44573.623009259303</v>
          </cell>
          <cell r="M1251">
            <v>0</v>
          </cell>
          <cell r="Z1251" t="str">
            <v>1000</v>
          </cell>
          <cell r="AI1251">
            <v>3</v>
          </cell>
        </row>
        <row r="1252">
          <cell r="D1252" t="str">
            <v>BUDS034763</v>
          </cell>
          <cell r="I1252" t="str">
            <v>C (Not Buying Spares or buying lubricants)</v>
          </cell>
          <cell r="J1252">
            <v>44494.833333333299</v>
          </cell>
          <cell r="K1252">
            <v>44417.229166666701</v>
          </cell>
          <cell r="L1252">
            <v>45804.747210648202</v>
          </cell>
          <cell r="M1252">
            <v>9050</v>
          </cell>
          <cell r="N1252">
            <v>7849</v>
          </cell>
          <cell r="O1252">
            <v>1201</v>
          </cell>
          <cell r="P1252" t="str">
            <v>XD</v>
          </cell>
          <cell r="Q1252">
            <v>45377</v>
          </cell>
          <cell r="V1252">
            <v>45377</v>
          </cell>
          <cell r="W1252">
            <v>45377</v>
          </cell>
          <cell r="Z1252" t="str">
            <v>2455</v>
          </cell>
          <cell r="AE1252" t="str">
            <v>2455</v>
          </cell>
          <cell r="AF1252" t="str">
            <v>2455</v>
          </cell>
          <cell r="AI1252">
            <v>1</v>
          </cell>
        </row>
        <row r="1253">
          <cell r="D1253" t="str">
            <v>BUDD162713</v>
          </cell>
          <cell r="I1253" t="str">
            <v>A (100% potential spares purchased)</v>
          </cell>
          <cell r="J1253">
            <v>44428.560416666704</v>
          </cell>
          <cell r="K1253">
            <v>44396.229166666701</v>
          </cell>
          <cell r="L1253">
            <v>45310.579525462999</v>
          </cell>
          <cell r="M1253">
            <v>3400</v>
          </cell>
          <cell r="P1253" t="str">
            <v>Air lube Plus</v>
          </cell>
          <cell r="Q1253">
            <v>45128</v>
          </cell>
          <cell r="R1253">
            <v>45128</v>
          </cell>
          <cell r="S1253">
            <v>45128</v>
          </cell>
          <cell r="T1253">
            <v>45128</v>
          </cell>
          <cell r="V1253">
            <v>44943</v>
          </cell>
          <cell r="X1253">
            <v>44943</v>
          </cell>
          <cell r="Z1253" t="str">
            <v>600</v>
          </cell>
          <cell r="AA1253" t="str">
            <v>600</v>
          </cell>
          <cell r="AB1253" t="str">
            <v>600</v>
          </cell>
          <cell r="AC1253" t="str">
            <v>600</v>
          </cell>
          <cell r="AD1253" t="str">
            <v>500</v>
          </cell>
          <cell r="AE1253" t="str">
            <v>1100</v>
          </cell>
          <cell r="AF1253" t="str">
            <v>1000</v>
          </cell>
          <cell r="AG1253" t="str">
            <v>1100</v>
          </cell>
          <cell r="AH1253" t="str">
            <v>2600</v>
          </cell>
          <cell r="AI1253">
            <v>6</v>
          </cell>
        </row>
        <row r="1254">
          <cell r="D1254" t="str">
            <v>BUDC372146</v>
          </cell>
          <cell r="I1254" t="str">
            <v>D (Compressor scrapped/ Company shut)</v>
          </cell>
          <cell r="J1254">
            <v>44581.8125</v>
          </cell>
          <cell r="K1254">
            <v>44397.229166666701</v>
          </cell>
          <cell r="L1254">
            <v>45521.711134259298</v>
          </cell>
          <cell r="M1254">
            <v>3577</v>
          </cell>
          <cell r="N1254">
            <v>2754</v>
          </cell>
          <cell r="O1254">
            <v>823</v>
          </cell>
          <cell r="P1254" t="str">
            <v>XD</v>
          </cell>
          <cell r="Q1254">
            <v>44946</v>
          </cell>
          <cell r="V1254">
            <v>45150</v>
          </cell>
          <cell r="W1254">
            <v>45150</v>
          </cell>
          <cell r="Z1254" t="str">
            <v>2515</v>
          </cell>
          <cell r="AE1254" t="str">
            <v>2515</v>
          </cell>
          <cell r="AF1254" t="str">
            <v>107</v>
          </cell>
          <cell r="AI1254">
            <v>4</v>
          </cell>
        </row>
        <row r="1255">
          <cell r="D1255" t="str">
            <v>CUDE211743</v>
          </cell>
          <cell r="J1255">
            <v>44475</v>
          </cell>
          <cell r="K1255">
            <v>44392.229166666701</v>
          </cell>
          <cell r="L1255">
            <v>44583.763287037</v>
          </cell>
          <cell r="M1255">
            <v>0</v>
          </cell>
          <cell r="N1255">
            <v>0</v>
          </cell>
          <cell r="O1255">
            <v>0</v>
          </cell>
        </row>
        <row r="1256">
          <cell r="D1256" t="str">
            <v>BUDS046356</v>
          </cell>
          <cell r="I1256" t="str">
            <v>D (Compressor scrapped/ Company shut)</v>
          </cell>
          <cell r="J1256">
            <v>44440</v>
          </cell>
          <cell r="K1256">
            <v>44391.229166666701</v>
          </cell>
          <cell r="L1256">
            <v>45527.555868055599</v>
          </cell>
          <cell r="M1256">
            <v>2768</v>
          </cell>
          <cell r="N1256">
            <v>1107</v>
          </cell>
          <cell r="O1256">
            <v>1661</v>
          </cell>
          <cell r="P1256" t="str">
            <v>Synthetic</v>
          </cell>
          <cell r="Q1256">
            <v>45196</v>
          </cell>
          <cell r="V1256">
            <v>45196</v>
          </cell>
          <cell r="W1256">
            <v>45196</v>
          </cell>
          <cell r="Z1256" t="str">
            <v>3232</v>
          </cell>
          <cell r="AE1256" t="str">
            <v>1232</v>
          </cell>
          <cell r="AF1256" t="str">
            <v>1232</v>
          </cell>
          <cell r="AI1256">
            <v>3</v>
          </cell>
        </row>
        <row r="1257">
          <cell r="D1257" t="str">
            <v>CUDE211738</v>
          </cell>
          <cell r="J1257">
            <v>44489.777777777803</v>
          </cell>
          <cell r="K1257">
            <v>44389.229166666701</v>
          </cell>
          <cell r="L1257">
            <v>44489.445844907401</v>
          </cell>
          <cell r="M1257">
            <v>0</v>
          </cell>
        </row>
        <row r="1258">
          <cell r="D1258" t="str">
            <v>CUDE211735</v>
          </cell>
          <cell r="J1258">
            <v>44594.545138888898</v>
          </cell>
          <cell r="K1258">
            <v>44386.229166666701</v>
          </cell>
          <cell r="L1258">
            <v>44594.675219907404</v>
          </cell>
          <cell r="M1258">
            <v>0</v>
          </cell>
          <cell r="N1258">
            <v>0</v>
          </cell>
          <cell r="O1258">
            <v>0</v>
          </cell>
        </row>
        <row r="1259">
          <cell r="D1259" t="str">
            <v>BUDS046329</v>
          </cell>
          <cell r="I1259" t="str">
            <v>D (Compressor scrapped/ Company shut)</v>
          </cell>
          <cell r="J1259">
            <v>44573</v>
          </cell>
          <cell r="K1259">
            <v>44386.229166666701</v>
          </cell>
          <cell r="L1259">
            <v>44576.441099536998</v>
          </cell>
          <cell r="M1259">
            <v>1</v>
          </cell>
          <cell r="N1259">
            <v>1</v>
          </cell>
          <cell r="O1259">
            <v>0</v>
          </cell>
        </row>
        <row r="1260">
          <cell r="D1260" t="str">
            <v>CUDE567676</v>
          </cell>
          <cell r="J1260">
            <v>44664.542361111096</v>
          </cell>
          <cell r="K1260">
            <v>44384.229166666701</v>
          </cell>
          <cell r="L1260">
            <v>44664.717928240701</v>
          </cell>
          <cell r="M1260">
            <v>0</v>
          </cell>
          <cell r="N1260">
            <v>0</v>
          </cell>
          <cell r="O1260">
            <v>0</v>
          </cell>
          <cell r="AI1260">
            <v>6</v>
          </cell>
        </row>
        <row r="1261">
          <cell r="D1261" t="str">
            <v>BUDS046275</v>
          </cell>
          <cell r="I1261" t="str">
            <v>A (100% potential spares purchased)</v>
          </cell>
          <cell r="J1261">
            <v>44464</v>
          </cell>
          <cell r="K1261">
            <v>44382.229166666701</v>
          </cell>
          <cell r="L1261">
            <v>46003.438842592601</v>
          </cell>
          <cell r="M1261">
            <v>19176</v>
          </cell>
          <cell r="N1261">
            <v>19176</v>
          </cell>
          <cell r="O1261">
            <v>0</v>
          </cell>
          <cell r="P1261" t="str">
            <v>Synthetic</v>
          </cell>
          <cell r="Q1261">
            <v>45712</v>
          </cell>
          <cell r="V1261">
            <v>45712</v>
          </cell>
          <cell r="W1261">
            <v>45810</v>
          </cell>
          <cell r="Z1261" t="str">
            <v>3470</v>
          </cell>
          <cell r="AE1261" t="str">
            <v>3470</v>
          </cell>
          <cell r="AF1261" t="str">
            <v>3470</v>
          </cell>
          <cell r="AI1261">
            <v>7</v>
          </cell>
        </row>
        <row r="1262">
          <cell r="D1262" t="str">
            <v>BUCD121176</v>
          </cell>
          <cell r="I1262" t="str">
            <v>A (100% potential spares purchased)</v>
          </cell>
          <cell r="J1262">
            <v>44391</v>
          </cell>
          <cell r="K1262">
            <v>44377.229166666701</v>
          </cell>
          <cell r="L1262">
            <v>45891.664942129602</v>
          </cell>
          <cell r="M1262">
            <v>2900</v>
          </cell>
          <cell r="P1262" t="str">
            <v>Air lube Plus</v>
          </cell>
          <cell r="Q1262">
            <v>45265</v>
          </cell>
          <cell r="R1262">
            <v>45265</v>
          </cell>
          <cell r="S1262">
            <v>45003</v>
          </cell>
          <cell r="T1262">
            <v>45265</v>
          </cell>
          <cell r="U1262">
            <v>45265</v>
          </cell>
          <cell r="Z1262" t="str">
            <v>250</v>
          </cell>
          <cell r="AA1262" t="str">
            <v>250</v>
          </cell>
          <cell r="AB1262" t="str">
            <v>250</v>
          </cell>
          <cell r="AC1262" t="str">
            <v>250</v>
          </cell>
          <cell r="AD1262" t="str">
            <v>250</v>
          </cell>
          <cell r="AE1262" t="str">
            <v>250</v>
          </cell>
          <cell r="AF1262" t="str">
            <v>1000</v>
          </cell>
          <cell r="AG1262" t="str">
            <v>250</v>
          </cell>
          <cell r="AH1262" t="str">
            <v>250</v>
          </cell>
          <cell r="AI1262">
            <v>3</v>
          </cell>
        </row>
        <row r="1263">
          <cell r="D1263" t="str">
            <v>BUCD121174</v>
          </cell>
          <cell r="I1263" t="str">
            <v>A (100% potential spares purchased)</v>
          </cell>
          <cell r="J1263">
            <v>44560.470138888901</v>
          </cell>
          <cell r="K1263">
            <v>44376.229166666701</v>
          </cell>
          <cell r="L1263">
            <v>46057.543217592603</v>
          </cell>
          <cell r="M1263">
            <v>6250</v>
          </cell>
          <cell r="P1263" t="str">
            <v>Air lube Plus</v>
          </cell>
          <cell r="Q1263">
            <v>45339</v>
          </cell>
          <cell r="R1263">
            <v>45339</v>
          </cell>
          <cell r="S1263">
            <v>45339</v>
          </cell>
          <cell r="T1263">
            <v>45339</v>
          </cell>
          <cell r="U1263">
            <v>45339</v>
          </cell>
          <cell r="Z1263" t="str">
            <v>150</v>
          </cell>
          <cell r="AA1263" t="str">
            <v>150</v>
          </cell>
          <cell r="AB1263" t="str">
            <v>150</v>
          </cell>
          <cell r="AC1263" t="str">
            <v>150</v>
          </cell>
          <cell r="AD1263" t="str">
            <v>150</v>
          </cell>
          <cell r="AE1263" t="str">
            <v>150</v>
          </cell>
          <cell r="AF1263" t="str">
            <v>1000</v>
          </cell>
          <cell r="AG1263" t="str">
            <v>150</v>
          </cell>
          <cell r="AH1263" t="str">
            <v>159</v>
          </cell>
          <cell r="AI1263">
            <v>6</v>
          </cell>
        </row>
        <row r="1264">
          <cell r="D1264" t="str">
            <v>BUCD162696</v>
          </cell>
          <cell r="I1264" t="str">
            <v>A (100% potential spares purchased)</v>
          </cell>
          <cell r="J1264">
            <v>44389</v>
          </cell>
          <cell r="K1264">
            <v>44372.229166666701</v>
          </cell>
          <cell r="L1264">
            <v>46073.679861111101</v>
          </cell>
          <cell r="M1264">
            <v>7815</v>
          </cell>
          <cell r="P1264" t="str">
            <v>Air lube Plus</v>
          </cell>
          <cell r="Q1264">
            <v>46073</v>
          </cell>
          <cell r="R1264">
            <v>46073</v>
          </cell>
          <cell r="S1264">
            <v>46073</v>
          </cell>
          <cell r="T1264">
            <v>46073</v>
          </cell>
          <cell r="U1264">
            <v>46073</v>
          </cell>
          <cell r="V1264">
            <v>46073</v>
          </cell>
          <cell r="W1264">
            <v>46073</v>
          </cell>
          <cell r="X1264">
            <v>46073</v>
          </cell>
          <cell r="Y1264">
            <v>46073</v>
          </cell>
          <cell r="Z1264" t="str">
            <v>1500</v>
          </cell>
          <cell r="AA1264" t="str">
            <v>750</v>
          </cell>
          <cell r="AB1264" t="str">
            <v>500</v>
          </cell>
          <cell r="AC1264" t="str">
            <v>750</v>
          </cell>
          <cell r="AD1264" t="str">
            <v>750</v>
          </cell>
          <cell r="AE1264" t="str">
            <v>1500</v>
          </cell>
          <cell r="AF1264" t="str">
            <v>1000</v>
          </cell>
          <cell r="AG1264" t="str">
            <v>1500</v>
          </cell>
          <cell r="AH1264" t="str">
            <v>3000</v>
          </cell>
          <cell r="AI1264">
            <v>9</v>
          </cell>
        </row>
        <row r="1265">
          <cell r="D1265" t="str">
            <v>BUCS034287</v>
          </cell>
          <cell r="I1265" t="str">
            <v>A (100% potential spares purchased)</v>
          </cell>
          <cell r="J1265">
            <v>44445</v>
          </cell>
          <cell r="K1265">
            <v>44368.229166666701</v>
          </cell>
          <cell r="L1265">
            <v>46043.767210648097</v>
          </cell>
          <cell r="M1265">
            <v>29238</v>
          </cell>
          <cell r="N1265">
            <v>20394</v>
          </cell>
          <cell r="O1265">
            <v>8844</v>
          </cell>
          <cell r="P1265" t="str">
            <v>XD</v>
          </cell>
          <cell r="Q1265">
            <v>46043</v>
          </cell>
          <cell r="V1265">
            <v>46043</v>
          </cell>
          <cell r="W1265">
            <v>46043</v>
          </cell>
          <cell r="Z1265" t="str">
            <v>4000</v>
          </cell>
          <cell r="AE1265" t="str">
            <v>4000</v>
          </cell>
          <cell r="AF1265" t="str">
            <v>4000</v>
          </cell>
          <cell r="AI1265">
            <v>9</v>
          </cell>
        </row>
        <row r="1266">
          <cell r="D1266" t="str">
            <v>BUCS046173</v>
          </cell>
          <cell r="I1266" t="str">
            <v>D (Compressor scrapped/ Company shut)</v>
          </cell>
          <cell r="J1266">
            <v>44469</v>
          </cell>
          <cell r="K1266">
            <v>44365.229166666701</v>
          </cell>
          <cell r="L1266">
            <v>45531.780370370398</v>
          </cell>
          <cell r="M1266">
            <v>1655</v>
          </cell>
          <cell r="N1266">
            <v>1332</v>
          </cell>
          <cell r="O1266">
            <v>323</v>
          </cell>
          <cell r="P1266" t="str">
            <v>Synthetic</v>
          </cell>
          <cell r="Q1266">
            <v>44461</v>
          </cell>
          <cell r="V1266">
            <v>44469</v>
          </cell>
          <cell r="W1266">
            <v>44469</v>
          </cell>
          <cell r="Z1266" t="str">
            <v>577</v>
          </cell>
          <cell r="AE1266" t="str">
            <v>77</v>
          </cell>
          <cell r="AF1266" t="str">
            <v>77</v>
          </cell>
          <cell r="AI1266">
            <v>2</v>
          </cell>
        </row>
        <row r="1267">
          <cell r="D1267" t="str">
            <v>Community Health centre chanda Kyari</v>
          </cell>
          <cell r="I1267" t="str">
            <v>P1 - Asset will get commissioned within one year</v>
          </cell>
          <cell r="K1267">
            <v>44363.229166666701</v>
          </cell>
        </row>
        <row r="1268">
          <cell r="D1268" t="str">
            <v>SN21T001750</v>
          </cell>
          <cell r="I1268" t="str">
            <v>B (Below 100% potential spares purchased)</v>
          </cell>
          <cell r="J1268">
            <v>44632</v>
          </cell>
          <cell r="K1268">
            <v>44362.229166666701</v>
          </cell>
          <cell r="L1268">
            <v>45548.580949074101</v>
          </cell>
          <cell r="M1268">
            <v>1</v>
          </cell>
          <cell r="Z1268" t="str">
            <v>0</v>
          </cell>
          <cell r="AI1268">
            <v>8</v>
          </cell>
        </row>
        <row r="1269">
          <cell r="D1269" t="str">
            <v>BUBS033778</v>
          </cell>
          <cell r="I1269" t="str">
            <v>B (Below 100% potential spares purchased)</v>
          </cell>
          <cell r="J1269">
            <v>44491.645833333299</v>
          </cell>
          <cell r="K1269">
            <v>44362.229166666701</v>
          </cell>
          <cell r="L1269">
            <v>46043.767372685201</v>
          </cell>
          <cell r="M1269">
            <v>32747</v>
          </cell>
          <cell r="N1269">
            <v>27017</v>
          </cell>
          <cell r="O1269">
            <v>5732</v>
          </cell>
          <cell r="P1269" t="str">
            <v>XD</v>
          </cell>
          <cell r="Q1269">
            <v>46043</v>
          </cell>
          <cell r="V1269">
            <v>46043</v>
          </cell>
          <cell r="W1269">
            <v>46043</v>
          </cell>
          <cell r="Z1269" t="str">
            <v>4000</v>
          </cell>
          <cell r="AE1269" t="str">
            <v>4000</v>
          </cell>
          <cell r="AF1269" t="str">
            <v>4000</v>
          </cell>
          <cell r="AI1269">
            <v>10</v>
          </cell>
        </row>
        <row r="1270">
          <cell r="D1270" t="str">
            <v>BUCS046101</v>
          </cell>
          <cell r="I1270" t="str">
            <v>D (Compressor scrapped/ Company shut)</v>
          </cell>
          <cell r="J1270">
            <v>44469</v>
          </cell>
          <cell r="K1270">
            <v>44362.229166666701</v>
          </cell>
          <cell r="L1270">
            <v>45528.423518518503</v>
          </cell>
          <cell r="M1270">
            <v>2167</v>
          </cell>
          <cell r="P1270" t="str">
            <v>Synthetic</v>
          </cell>
          <cell r="Q1270">
            <v>44834</v>
          </cell>
          <cell r="V1270">
            <v>44834</v>
          </cell>
          <cell r="W1270">
            <v>44834</v>
          </cell>
          <cell r="Z1270" t="str">
            <v>4816</v>
          </cell>
          <cell r="AE1270" t="str">
            <v>2300</v>
          </cell>
          <cell r="AF1270" t="str">
            <v>2896</v>
          </cell>
          <cell r="AI1270">
            <v>4</v>
          </cell>
        </row>
        <row r="1271">
          <cell r="D1271" t="str">
            <v>CUCE211709</v>
          </cell>
          <cell r="J1271">
            <v>44489.790972222203</v>
          </cell>
          <cell r="K1271">
            <v>44358.229166666701</v>
          </cell>
          <cell r="L1271">
            <v>44490.378368055601</v>
          </cell>
          <cell r="M1271">
            <v>0</v>
          </cell>
        </row>
        <row r="1272">
          <cell r="D1272" t="str">
            <v>BUCD230853</v>
          </cell>
          <cell r="I1272" t="str">
            <v>D (Compressor scrapped/ Company shut)</v>
          </cell>
          <cell r="J1272">
            <v>44357.75</v>
          </cell>
          <cell r="K1272">
            <v>44354.229166666701</v>
          </cell>
          <cell r="L1272">
            <v>44358.402210648099</v>
          </cell>
          <cell r="M1272">
            <v>1</v>
          </cell>
          <cell r="N1272">
            <v>0</v>
          </cell>
          <cell r="O1272">
            <v>0</v>
          </cell>
        </row>
        <row r="1273">
          <cell r="D1273" t="str">
            <v>BUCS034128</v>
          </cell>
          <cell r="I1273" t="str">
            <v>D (Compressor scrapped/ Company shut)</v>
          </cell>
          <cell r="J1273">
            <v>44448</v>
          </cell>
          <cell r="K1273">
            <v>44354.229166666701</v>
          </cell>
          <cell r="L1273">
            <v>45528.509050925903</v>
          </cell>
          <cell r="M1273">
            <v>2984</v>
          </cell>
          <cell r="N1273">
            <v>2417</v>
          </cell>
          <cell r="O1273">
            <v>567</v>
          </cell>
          <cell r="P1273" t="str">
            <v>Synthetic</v>
          </cell>
          <cell r="Q1273">
            <v>45182</v>
          </cell>
          <cell r="V1273">
            <v>45182</v>
          </cell>
          <cell r="W1273">
            <v>45182</v>
          </cell>
          <cell r="Z1273" t="str">
            <v>2142</v>
          </cell>
          <cell r="AE1273" t="str">
            <v>3079</v>
          </cell>
          <cell r="AF1273" t="str">
            <v>3079</v>
          </cell>
          <cell r="AI1273">
            <v>2</v>
          </cell>
        </row>
        <row r="1274">
          <cell r="D1274" t="str">
            <v>BUCS046063</v>
          </cell>
          <cell r="I1274" t="str">
            <v>D (Compressor scrapped/ Company shut)</v>
          </cell>
          <cell r="J1274">
            <v>44708.625</v>
          </cell>
          <cell r="K1274">
            <v>44351.229166666701</v>
          </cell>
          <cell r="L1274">
            <v>45528.422256944403</v>
          </cell>
          <cell r="M1274">
            <v>2620</v>
          </cell>
          <cell r="P1274" t="str">
            <v>Synthetic</v>
          </cell>
          <cell r="Q1274">
            <v>44708</v>
          </cell>
          <cell r="V1274">
            <v>45437</v>
          </cell>
          <cell r="W1274">
            <v>45437</v>
          </cell>
          <cell r="Z1274" t="str">
            <v>5380</v>
          </cell>
          <cell r="AE1274" t="str">
            <v>6568</v>
          </cell>
          <cell r="AF1274" t="str">
            <v>2568</v>
          </cell>
          <cell r="AI1274">
            <v>2</v>
          </cell>
        </row>
        <row r="1275">
          <cell r="D1275" t="str">
            <v>BUBS046036</v>
          </cell>
          <cell r="I1275" t="str">
            <v>D (Compressor scrapped/ Company shut)</v>
          </cell>
          <cell r="J1275">
            <v>44548.458333333299</v>
          </cell>
          <cell r="K1275">
            <v>44349.229166666701</v>
          </cell>
          <cell r="L1275">
            <v>45528.4219675926</v>
          </cell>
          <cell r="M1275">
            <v>6808</v>
          </cell>
          <cell r="N1275">
            <v>3812</v>
          </cell>
          <cell r="O1275">
            <v>2996</v>
          </cell>
          <cell r="P1275" t="str">
            <v>Synthetic</v>
          </cell>
          <cell r="Q1275">
            <v>44912</v>
          </cell>
          <cell r="V1275">
            <v>44912</v>
          </cell>
          <cell r="W1275">
            <v>45265</v>
          </cell>
          <cell r="Z1275" t="str">
            <v>1192</v>
          </cell>
          <cell r="AE1275" t="str">
            <v>1192</v>
          </cell>
          <cell r="AF1275" t="str">
            <v>1105</v>
          </cell>
          <cell r="AI1275">
            <v>4</v>
          </cell>
        </row>
        <row r="1276">
          <cell r="D1276" t="str">
            <v>BUBS046035</v>
          </cell>
          <cell r="I1276" t="str">
            <v>D (Compressor scrapped/ Company shut)</v>
          </cell>
          <cell r="J1276">
            <v>44548.479166666701</v>
          </cell>
          <cell r="K1276">
            <v>44349.229166666701</v>
          </cell>
          <cell r="L1276">
            <v>45528.422476851898</v>
          </cell>
          <cell r="M1276">
            <v>2930</v>
          </cell>
          <cell r="N1276">
            <v>1670</v>
          </cell>
          <cell r="O1276">
            <v>1260</v>
          </cell>
          <cell r="P1276" t="str">
            <v>Synthetic</v>
          </cell>
          <cell r="Q1276">
            <v>45107</v>
          </cell>
          <cell r="V1276">
            <v>45107</v>
          </cell>
          <cell r="W1276">
            <v>45107</v>
          </cell>
          <cell r="Z1276" t="str">
            <v>1070</v>
          </cell>
          <cell r="AE1276" t="str">
            <v>3070</v>
          </cell>
          <cell r="AF1276" t="str">
            <v>1070</v>
          </cell>
          <cell r="AI1276">
            <v>3</v>
          </cell>
        </row>
        <row r="1277">
          <cell r="D1277" t="str">
            <v>BUBS045965</v>
          </cell>
          <cell r="I1277" t="str">
            <v>D (Compressor scrapped/ Company shut)</v>
          </cell>
          <cell r="J1277">
            <v>44453</v>
          </cell>
          <cell r="K1277">
            <v>44343.229166666701</v>
          </cell>
          <cell r="L1277">
            <v>44865.682696759301</v>
          </cell>
          <cell r="M1277">
            <v>326</v>
          </cell>
          <cell r="N1277">
            <v>198</v>
          </cell>
          <cell r="O1277">
            <v>118</v>
          </cell>
          <cell r="P1277" t="str">
            <v>Synthetic</v>
          </cell>
          <cell r="Z1277" t="str">
            <v>5694</v>
          </cell>
          <cell r="AE1277" t="str">
            <v>5694</v>
          </cell>
          <cell r="AF1277" t="str">
            <v>3694</v>
          </cell>
          <cell r="AI1277">
            <v>1</v>
          </cell>
        </row>
        <row r="1278">
          <cell r="D1278" t="str">
            <v>BUBS045955</v>
          </cell>
          <cell r="I1278" t="str">
            <v>D (Compressor scrapped/ Company shut)</v>
          </cell>
          <cell r="J1278">
            <v>44453</v>
          </cell>
          <cell r="K1278">
            <v>44343.229166666701</v>
          </cell>
          <cell r="L1278">
            <v>44865.685590277797</v>
          </cell>
          <cell r="M1278">
            <v>255</v>
          </cell>
          <cell r="N1278">
            <v>210</v>
          </cell>
          <cell r="O1278">
            <v>45</v>
          </cell>
          <cell r="P1278" t="str">
            <v>Synthetic</v>
          </cell>
          <cell r="Z1278" t="str">
            <v>5505</v>
          </cell>
          <cell r="AE1278" t="str">
            <v>5705</v>
          </cell>
          <cell r="AF1278" t="str">
            <v>3705</v>
          </cell>
          <cell r="AI1278">
            <v>1</v>
          </cell>
        </row>
        <row r="1279">
          <cell r="D1279" t="str">
            <v>BUBS034006</v>
          </cell>
          <cell r="I1279" t="str">
            <v>D (Compressor scrapped/ Company shut)</v>
          </cell>
          <cell r="J1279">
            <v>44498</v>
          </cell>
          <cell r="K1279">
            <v>44343.229166666701</v>
          </cell>
          <cell r="L1279">
            <v>45527.555439814802</v>
          </cell>
          <cell r="M1279">
            <v>3521</v>
          </cell>
          <cell r="N1279">
            <v>2887</v>
          </cell>
          <cell r="O1279">
            <v>634</v>
          </cell>
          <cell r="P1279" t="str">
            <v>Synthetic</v>
          </cell>
          <cell r="Q1279">
            <v>44862</v>
          </cell>
          <cell r="V1279">
            <v>45229</v>
          </cell>
          <cell r="W1279">
            <v>45229</v>
          </cell>
          <cell r="Z1279" t="str">
            <v>5567</v>
          </cell>
          <cell r="AE1279" t="str">
            <v>5567</v>
          </cell>
          <cell r="AF1279" t="str">
            <v>1567</v>
          </cell>
          <cell r="AI1279">
            <v>7</v>
          </cell>
        </row>
        <row r="1280">
          <cell r="D1280" t="str">
            <v>CUBE666776</v>
          </cell>
          <cell r="J1280">
            <v>44384</v>
          </cell>
          <cell r="K1280">
            <v>44354.229166666701</v>
          </cell>
          <cell r="L1280">
            <v>45217.598449074103</v>
          </cell>
          <cell r="M1280">
            <v>0</v>
          </cell>
          <cell r="P1280" t="str">
            <v>Air lube</v>
          </cell>
          <cell r="Q1280">
            <v>45217</v>
          </cell>
          <cell r="Z1280" t="str">
            <v>0</v>
          </cell>
          <cell r="AI1280">
            <v>7</v>
          </cell>
        </row>
        <row r="1281">
          <cell r="D1281" t="str">
            <v>CUBE666780</v>
          </cell>
          <cell r="J1281">
            <v>44384</v>
          </cell>
          <cell r="K1281">
            <v>44354.229166666701</v>
          </cell>
        </row>
        <row r="1282">
          <cell r="D1282" t="str">
            <v>BUBS045901</v>
          </cell>
          <cell r="I1282" t="str">
            <v>D (Compressor scrapped/ Company shut)</v>
          </cell>
          <cell r="J1282">
            <v>44491.712500000001</v>
          </cell>
          <cell r="K1282">
            <v>44335.229166666701</v>
          </cell>
          <cell r="L1282">
            <v>45527.615173611099</v>
          </cell>
          <cell r="M1282">
            <v>5750</v>
          </cell>
          <cell r="P1282" t="str">
            <v>XD</v>
          </cell>
          <cell r="Q1282">
            <v>45252</v>
          </cell>
          <cell r="V1282">
            <v>45252</v>
          </cell>
          <cell r="W1282">
            <v>45252</v>
          </cell>
          <cell r="Z1282" t="str">
            <v>2595</v>
          </cell>
          <cell r="AE1282" t="str">
            <v>2250</v>
          </cell>
          <cell r="AF1282" t="str">
            <v>2250</v>
          </cell>
          <cell r="AI1282">
            <v>4</v>
          </cell>
        </row>
        <row r="1283">
          <cell r="D1283" t="str">
            <v>BUBS045933</v>
          </cell>
          <cell r="I1283" t="str">
            <v>D (Compressor scrapped/ Company shut)</v>
          </cell>
          <cell r="J1283">
            <v>44464</v>
          </cell>
          <cell r="K1283">
            <v>44336.229166666701</v>
          </cell>
          <cell r="L1283">
            <v>45527.616261574098</v>
          </cell>
          <cell r="M1283">
            <v>6266</v>
          </cell>
          <cell r="N1283">
            <v>4512</v>
          </cell>
          <cell r="O1283">
            <v>1754</v>
          </cell>
          <cell r="P1283" t="str">
            <v>Synthetic</v>
          </cell>
          <cell r="Q1283">
            <v>45068</v>
          </cell>
          <cell r="V1283">
            <v>45068</v>
          </cell>
          <cell r="W1283">
            <v>45068</v>
          </cell>
          <cell r="Z1283" t="str">
            <v>6892</v>
          </cell>
          <cell r="AE1283" t="str">
            <v>7216</v>
          </cell>
          <cell r="AF1283" t="str">
            <v>3216</v>
          </cell>
          <cell r="AI1283">
            <v>3</v>
          </cell>
        </row>
        <row r="1284">
          <cell r="D1284" t="str">
            <v>BUBS045931</v>
          </cell>
          <cell r="I1284" t="str">
            <v>D (Compressor scrapped/ Company shut)</v>
          </cell>
          <cell r="J1284">
            <v>44462.625</v>
          </cell>
          <cell r="K1284">
            <v>44336.229166666701</v>
          </cell>
          <cell r="L1284">
            <v>45527.6158796296</v>
          </cell>
          <cell r="M1284">
            <v>7297</v>
          </cell>
          <cell r="N1284">
            <v>4378</v>
          </cell>
          <cell r="O1284">
            <v>2919</v>
          </cell>
          <cell r="P1284" t="str">
            <v>Synthetic</v>
          </cell>
          <cell r="Q1284">
            <v>45068</v>
          </cell>
          <cell r="V1284">
            <v>45068</v>
          </cell>
          <cell r="W1284">
            <v>45068</v>
          </cell>
          <cell r="Z1284" t="str">
            <v>4900</v>
          </cell>
          <cell r="AE1284" t="str">
            <v>900</v>
          </cell>
          <cell r="AF1284" t="str">
            <v>900</v>
          </cell>
          <cell r="AI1284">
            <v>3</v>
          </cell>
        </row>
        <row r="1285">
          <cell r="D1285" t="str">
            <v>CUBE567457</v>
          </cell>
          <cell r="I1285" t="str">
            <v>B (Below 100% potential spares purchased)</v>
          </cell>
          <cell r="J1285">
            <v>44651</v>
          </cell>
          <cell r="K1285">
            <v>44326.229166666701</v>
          </cell>
          <cell r="L1285">
            <v>45052.692384259302</v>
          </cell>
          <cell r="M1285">
            <v>0</v>
          </cell>
          <cell r="P1285" t="str">
            <v>Air lube</v>
          </cell>
          <cell r="Q1285">
            <v>45052</v>
          </cell>
          <cell r="Z1285" t="str">
            <v>0</v>
          </cell>
          <cell r="AI1285">
            <v>11</v>
          </cell>
        </row>
        <row r="1286">
          <cell r="D1286" t="str">
            <v>CUBE567458</v>
          </cell>
          <cell r="J1286">
            <v>44650.715277777803</v>
          </cell>
          <cell r="K1286">
            <v>44326.229166666701</v>
          </cell>
          <cell r="L1286">
            <v>45150.597314814797</v>
          </cell>
          <cell r="M1286">
            <v>0</v>
          </cell>
          <cell r="P1286" t="str">
            <v>Air lube</v>
          </cell>
          <cell r="Q1286">
            <v>45150</v>
          </cell>
          <cell r="Z1286" t="str">
            <v>0</v>
          </cell>
          <cell r="AI1286">
            <v>6</v>
          </cell>
        </row>
        <row r="1287">
          <cell r="D1287" t="str">
            <v>CUBE567456</v>
          </cell>
          <cell r="J1287">
            <v>44356</v>
          </cell>
          <cell r="K1287">
            <v>44326.229166666701</v>
          </cell>
        </row>
        <row r="1288">
          <cell r="D1288" t="str">
            <v>BUAL160594</v>
          </cell>
          <cell r="I1288" t="str">
            <v>A (100% potential spares purchased)</v>
          </cell>
          <cell r="J1288">
            <v>44350.746527777803</v>
          </cell>
          <cell r="K1288">
            <v>44323.229166666701</v>
          </cell>
          <cell r="L1288">
            <v>46041.537511574097</v>
          </cell>
          <cell r="M1288">
            <v>6266</v>
          </cell>
          <cell r="P1288" t="str">
            <v>Air lube Plus</v>
          </cell>
          <cell r="Q1288">
            <v>45372</v>
          </cell>
          <cell r="R1288">
            <v>45372</v>
          </cell>
          <cell r="T1288">
            <v>45372</v>
          </cell>
          <cell r="U1288">
            <v>45372</v>
          </cell>
          <cell r="V1288">
            <v>45167</v>
          </cell>
          <cell r="W1288">
            <v>45167</v>
          </cell>
          <cell r="X1288">
            <v>45167</v>
          </cell>
          <cell r="Y1288">
            <v>45167</v>
          </cell>
          <cell r="Z1288" t="str">
            <v>1260</v>
          </cell>
          <cell r="AA1288" t="str">
            <v>890</v>
          </cell>
          <cell r="AB1288" t="str">
            <v>890</v>
          </cell>
          <cell r="AC1288" t="str">
            <v>890</v>
          </cell>
          <cell r="AD1288" t="str">
            <v>890</v>
          </cell>
          <cell r="AE1288" t="str">
            <v>1260</v>
          </cell>
          <cell r="AF1288" t="str">
            <v>1000</v>
          </cell>
          <cell r="AG1288" t="str">
            <v>1260</v>
          </cell>
          <cell r="AH1288" t="str">
            <v>1260</v>
          </cell>
          <cell r="AI1288">
            <v>3</v>
          </cell>
        </row>
        <row r="1289">
          <cell r="D1289" t="str">
            <v>BUAD162634</v>
          </cell>
          <cell r="I1289" t="str">
            <v>A (100% potential spares purchased)</v>
          </cell>
          <cell r="J1289">
            <v>44364.9375</v>
          </cell>
          <cell r="K1289">
            <v>44321.229166666701</v>
          </cell>
          <cell r="L1289">
            <v>45962.6472222222</v>
          </cell>
          <cell r="M1289">
            <v>7560</v>
          </cell>
          <cell r="P1289" t="str">
            <v>Air lube Plus</v>
          </cell>
          <cell r="Q1289">
            <v>45339</v>
          </cell>
          <cell r="R1289">
            <v>45339</v>
          </cell>
          <cell r="S1289">
            <v>45339</v>
          </cell>
          <cell r="T1289">
            <v>45339</v>
          </cell>
          <cell r="U1289">
            <v>45339</v>
          </cell>
          <cell r="V1289">
            <v>45085</v>
          </cell>
          <cell r="X1289">
            <v>44854</v>
          </cell>
          <cell r="Z1289" t="str">
            <v>150</v>
          </cell>
          <cell r="AA1289" t="str">
            <v>150</v>
          </cell>
          <cell r="AB1289" t="str">
            <v>150</v>
          </cell>
          <cell r="AC1289" t="str">
            <v>150</v>
          </cell>
          <cell r="AD1289" t="str">
            <v>150</v>
          </cell>
          <cell r="AE1289" t="str">
            <v>650</v>
          </cell>
          <cell r="AF1289" t="str">
            <v>1000</v>
          </cell>
          <cell r="AG1289" t="str">
            <v>650</v>
          </cell>
          <cell r="AH1289" t="str">
            <v>650</v>
          </cell>
          <cell r="AI1289">
            <v>2</v>
          </cell>
        </row>
        <row r="1290">
          <cell r="D1290" t="str">
            <v>BUAD162630</v>
          </cell>
          <cell r="I1290" t="str">
            <v>A (100% potential spares purchased)</v>
          </cell>
          <cell r="J1290">
            <v>44357.815277777801</v>
          </cell>
          <cell r="K1290">
            <v>44321.229166666701</v>
          </cell>
          <cell r="L1290">
            <v>46041.558611111097</v>
          </cell>
          <cell r="M1290">
            <v>7705</v>
          </cell>
          <cell r="P1290" t="str">
            <v>Air lube Plus</v>
          </cell>
          <cell r="Q1290">
            <v>45265</v>
          </cell>
          <cell r="R1290">
            <v>45138</v>
          </cell>
          <cell r="S1290">
            <v>45138</v>
          </cell>
          <cell r="T1290">
            <v>45138</v>
          </cell>
          <cell r="U1290">
            <v>45138</v>
          </cell>
          <cell r="V1290">
            <v>45265</v>
          </cell>
          <cell r="W1290">
            <v>45265</v>
          </cell>
          <cell r="X1290">
            <v>45265</v>
          </cell>
          <cell r="Y1290">
            <v>45265</v>
          </cell>
          <cell r="Z1290" t="str">
            <v>605</v>
          </cell>
          <cell r="AA1290" t="str">
            <v>605</v>
          </cell>
          <cell r="AB1290" t="str">
            <v>605</v>
          </cell>
          <cell r="AC1290" t="str">
            <v>605</v>
          </cell>
          <cell r="AD1290" t="str">
            <v>605</v>
          </cell>
          <cell r="AE1290" t="str">
            <v>855</v>
          </cell>
          <cell r="AF1290" t="str">
            <v>1000</v>
          </cell>
          <cell r="AG1290" t="str">
            <v>855</v>
          </cell>
          <cell r="AH1290" t="str">
            <v>855</v>
          </cell>
          <cell r="AI1290">
            <v>3</v>
          </cell>
        </row>
        <row r="1291">
          <cell r="D1291" t="str">
            <v>BUAL160593</v>
          </cell>
          <cell r="I1291" t="str">
            <v>A (100% potential spares purchased)</v>
          </cell>
          <cell r="J1291">
            <v>44352.625</v>
          </cell>
          <cell r="K1291">
            <v>44322.229166666701</v>
          </cell>
          <cell r="L1291">
            <v>45938.5636689815</v>
          </cell>
          <cell r="M1291">
            <v>12890</v>
          </cell>
          <cell r="P1291" t="str">
            <v>Air lube Plus</v>
          </cell>
          <cell r="Q1291">
            <v>45933</v>
          </cell>
          <cell r="R1291">
            <v>45933</v>
          </cell>
          <cell r="S1291">
            <v>45500</v>
          </cell>
          <cell r="T1291">
            <v>45933</v>
          </cell>
          <cell r="U1291">
            <v>45933</v>
          </cell>
          <cell r="V1291">
            <v>45500</v>
          </cell>
          <cell r="W1291">
            <v>45500</v>
          </cell>
          <cell r="X1291">
            <v>45500</v>
          </cell>
          <cell r="Y1291">
            <v>45500</v>
          </cell>
          <cell r="Z1291" t="str">
            <v>730</v>
          </cell>
          <cell r="AA1291" t="str">
            <v>730</v>
          </cell>
          <cell r="AB1291" t="str">
            <v>730</v>
          </cell>
          <cell r="AC1291" t="str">
            <v>730</v>
          </cell>
          <cell r="AD1291" t="str">
            <v>730</v>
          </cell>
          <cell r="AE1291" t="str">
            <v>1470</v>
          </cell>
          <cell r="AF1291" t="str">
            <v>1000</v>
          </cell>
          <cell r="AG1291" t="str">
            <v>1470</v>
          </cell>
          <cell r="AH1291" t="str">
            <v>1470</v>
          </cell>
          <cell r="AI1291">
            <v>6</v>
          </cell>
        </row>
        <row r="1292">
          <cell r="D1292" t="str">
            <v>BUBS033764</v>
          </cell>
          <cell r="I1292" t="str">
            <v>E (Others area units/Export)</v>
          </cell>
          <cell r="J1292">
            <v>44569.875</v>
          </cell>
          <cell r="K1292">
            <v>44321.229166666701</v>
          </cell>
          <cell r="L1292">
            <v>44950.629861111098</v>
          </cell>
          <cell r="M1292">
            <v>5991</v>
          </cell>
          <cell r="N1292">
            <v>4260</v>
          </cell>
          <cell r="O1292">
            <v>1731</v>
          </cell>
          <cell r="P1292" t="str">
            <v>XD</v>
          </cell>
          <cell r="Q1292">
            <v>44943</v>
          </cell>
          <cell r="V1292">
            <v>44943</v>
          </cell>
          <cell r="W1292">
            <v>44943</v>
          </cell>
          <cell r="Z1292" t="str">
            <v>3950</v>
          </cell>
          <cell r="AE1292" t="str">
            <v>3950</v>
          </cell>
          <cell r="AF1292" t="str">
            <v>3950</v>
          </cell>
          <cell r="AI1292">
            <v>24</v>
          </cell>
        </row>
        <row r="1293">
          <cell r="D1293" t="str">
            <v>BUAS033747</v>
          </cell>
          <cell r="I1293" t="str">
            <v>D (Compressor scrapped/ Company shut)</v>
          </cell>
          <cell r="J1293">
            <v>44750.395833333299</v>
          </cell>
          <cell r="K1293">
            <v>44320.229166666701</v>
          </cell>
          <cell r="L1293">
            <v>45528.5089814815</v>
          </cell>
          <cell r="M1293">
            <v>3822</v>
          </cell>
          <cell r="N1293">
            <v>3058</v>
          </cell>
          <cell r="O1293">
            <v>764</v>
          </cell>
          <cell r="P1293" t="str">
            <v>Synthetic</v>
          </cell>
          <cell r="Q1293">
            <v>44748</v>
          </cell>
          <cell r="V1293">
            <v>44748</v>
          </cell>
          <cell r="W1293">
            <v>44748</v>
          </cell>
          <cell r="Z1293" t="str">
            <v>3178</v>
          </cell>
          <cell r="AE1293" t="str">
            <v>2178</v>
          </cell>
          <cell r="AF1293" t="str">
            <v>178</v>
          </cell>
          <cell r="AI1293">
            <v>4</v>
          </cell>
        </row>
        <row r="1294">
          <cell r="D1294" t="str">
            <v>CUAE567427</v>
          </cell>
          <cell r="J1294">
            <v>44349</v>
          </cell>
          <cell r="K1294">
            <v>44319.229166666701</v>
          </cell>
        </row>
        <row r="1295">
          <cell r="D1295" t="str">
            <v>DUAL140235</v>
          </cell>
          <cell r="I1295" t="str">
            <v>B (Below 100% potential spares purchased)</v>
          </cell>
          <cell r="J1295">
            <v>44426</v>
          </cell>
          <cell r="K1295">
            <v>44316.229166666701</v>
          </cell>
          <cell r="L1295">
            <v>46034.623634259297</v>
          </cell>
          <cell r="M1295">
            <v>0</v>
          </cell>
          <cell r="P1295" t="str">
            <v>Air lube</v>
          </cell>
          <cell r="Q1295">
            <v>45961</v>
          </cell>
          <cell r="Z1295" t="str">
            <v>0</v>
          </cell>
          <cell r="AI1295">
            <v>6</v>
          </cell>
        </row>
        <row r="1296">
          <cell r="D1296" t="str">
            <v>BUAC371371</v>
          </cell>
          <cell r="I1296" t="str">
            <v>A (100% potential spares purchased)</v>
          </cell>
          <cell r="J1296">
            <v>44431.75</v>
          </cell>
          <cell r="K1296">
            <v>44315.229166666701</v>
          </cell>
          <cell r="L1296">
            <v>46051.712222222202</v>
          </cell>
          <cell r="M1296">
            <v>8726</v>
          </cell>
          <cell r="N1296">
            <v>1396</v>
          </cell>
          <cell r="O1296">
            <v>7330</v>
          </cell>
          <cell r="P1296" t="str">
            <v>XD</v>
          </cell>
          <cell r="Q1296">
            <v>46014</v>
          </cell>
          <cell r="V1296">
            <v>46014</v>
          </cell>
          <cell r="W1296">
            <v>46014</v>
          </cell>
          <cell r="Z1296" t="str">
            <v>3782</v>
          </cell>
          <cell r="AE1296" t="str">
            <v>3782</v>
          </cell>
          <cell r="AF1296" t="str">
            <v>3782</v>
          </cell>
          <cell r="AI1296">
            <v>6</v>
          </cell>
        </row>
        <row r="1297">
          <cell r="D1297" t="str">
            <v>BUAD162625</v>
          </cell>
          <cell r="I1297" t="str">
            <v>A (100% potential spares purchased)</v>
          </cell>
          <cell r="J1297">
            <v>44352.802083333299</v>
          </cell>
          <cell r="K1297">
            <v>44313.229166666701</v>
          </cell>
          <cell r="L1297">
            <v>46041.544965277797</v>
          </cell>
          <cell r="M1297">
            <v>10595</v>
          </cell>
          <cell r="P1297" t="str">
            <v>Air lube Plus</v>
          </cell>
          <cell r="Q1297">
            <v>45372</v>
          </cell>
          <cell r="R1297">
            <v>45372</v>
          </cell>
          <cell r="S1297">
            <v>45372</v>
          </cell>
          <cell r="T1297">
            <v>45372</v>
          </cell>
          <cell r="U1297">
            <v>45372</v>
          </cell>
          <cell r="V1297">
            <v>45138</v>
          </cell>
          <cell r="W1297">
            <v>45138</v>
          </cell>
          <cell r="X1297">
            <v>45138</v>
          </cell>
          <cell r="Y1297">
            <v>45138</v>
          </cell>
          <cell r="Z1297" t="str">
            <v>680</v>
          </cell>
          <cell r="AA1297" t="str">
            <v>680</v>
          </cell>
          <cell r="AB1297" t="str">
            <v>680</v>
          </cell>
          <cell r="AC1297" t="str">
            <v>680</v>
          </cell>
          <cell r="AD1297" t="str">
            <v>680</v>
          </cell>
          <cell r="AE1297" t="str">
            <v>680</v>
          </cell>
          <cell r="AF1297" t="str">
            <v>1000</v>
          </cell>
          <cell r="AG1297" t="str">
            <v>680</v>
          </cell>
          <cell r="AH1297" t="str">
            <v>680</v>
          </cell>
          <cell r="AI1297">
            <v>3</v>
          </cell>
        </row>
        <row r="1298">
          <cell r="D1298" t="str">
            <v>ATID121006</v>
          </cell>
          <cell r="I1298" t="str">
            <v>B (Below 100% potential spares purchased)</v>
          </cell>
          <cell r="J1298">
            <v>45066</v>
          </cell>
          <cell r="K1298">
            <v>45042.229166666701</v>
          </cell>
          <cell r="L1298">
            <v>45359.459791666697</v>
          </cell>
          <cell r="M1298">
            <v>2844</v>
          </cell>
          <cell r="P1298" t="str">
            <v>Air lube Plus</v>
          </cell>
          <cell r="Q1298">
            <v>45229</v>
          </cell>
          <cell r="R1298">
            <v>45229</v>
          </cell>
          <cell r="S1298">
            <v>45229</v>
          </cell>
          <cell r="T1298">
            <v>45229</v>
          </cell>
          <cell r="U1298">
            <v>45229</v>
          </cell>
          <cell r="V1298">
            <v>45038</v>
          </cell>
          <cell r="X1298">
            <v>45038</v>
          </cell>
          <cell r="Y1298">
            <v>45038</v>
          </cell>
          <cell r="Z1298" t="str">
            <v>245</v>
          </cell>
          <cell r="AA1298" t="str">
            <v>245</v>
          </cell>
          <cell r="AB1298" t="str">
            <v>245</v>
          </cell>
          <cell r="AC1298" t="str">
            <v>245</v>
          </cell>
          <cell r="AD1298" t="str">
            <v>245</v>
          </cell>
          <cell r="AE1298" t="str">
            <v>245</v>
          </cell>
          <cell r="AF1298" t="str">
            <v>245</v>
          </cell>
          <cell r="AG1298" t="str">
            <v>245</v>
          </cell>
          <cell r="AH1298" t="str">
            <v>245</v>
          </cell>
          <cell r="AI1298">
            <v>4</v>
          </cell>
        </row>
        <row r="1299">
          <cell r="D1299" t="str">
            <v>BUAL160585</v>
          </cell>
          <cell r="I1299" t="str">
            <v>A (100% potential spares purchased)</v>
          </cell>
          <cell r="J1299">
            <v>44397.666666666701</v>
          </cell>
          <cell r="K1299">
            <v>44312.229166666701</v>
          </cell>
          <cell r="L1299">
            <v>45962.573587963001</v>
          </cell>
          <cell r="M1299">
            <v>5615</v>
          </cell>
          <cell r="P1299" t="str">
            <v>Air lube Plus</v>
          </cell>
          <cell r="Q1299">
            <v>45289</v>
          </cell>
          <cell r="R1299">
            <v>45289</v>
          </cell>
          <cell r="S1299">
            <v>44716</v>
          </cell>
          <cell r="T1299">
            <v>45289</v>
          </cell>
          <cell r="U1299">
            <v>45289</v>
          </cell>
          <cell r="V1299">
            <v>45289</v>
          </cell>
          <cell r="W1299">
            <v>45289</v>
          </cell>
          <cell r="X1299">
            <v>45289</v>
          </cell>
          <cell r="Y1299">
            <v>45289</v>
          </cell>
          <cell r="Z1299" t="str">
            <v>60</v>
          </cell>
          <cell r="AA1299" t="str">
            <v>60</v>
          </cell>
          <cell r="AB1299" t="str">
            <v>60</v>
          </cell>
          <cell r="AC1299" t="str">
            <v>60</v>
          </cell>
          <cell r="AD1299" t="str">
            <v>60</v>
          </cell>
          <cell r="AE1299" t="str">
            <v>60</v>
          </cell>
          <cell r="AF1299" t="str">
            <v>1000</v>
          </cell>
          <cell r="AG1299" t="str">
            <v>60</v>
          </cell>
          <cell r="AH1299" t="str">
            <v>60</v>
          </cell>
          <cell r="AI1299">
            <v>2</v>
          </cell>
        </row>
        <row r="1300">
          <cell r="D1300" t="str">
            <v>BUAD121111</v>
          </cell>
          <cell r="I1300" t="str">
            <v>A (100% potential spares purchased)</v>
          </cell>
          <cell r="J1300">
            <v>44674.559722222199</v>
          </cell>
          <cell r="K1300">
            <v>44305.229166666701</v>
          </cell>
          <cell r="L1300">
            <v>46041.564814814803</v>
          </cell>
          <cell r="M1300">
            <v>590</v>
          </cell>
          <cell r="Z1300" t="str">
            <v>160</v>
          </cell>
          <cell r="AA1300" t="str">
            <v>160</v>
          </cell>
          <cell r="AB1300" t="str">
            <v>160</v>
          </cell>
          <cell r="AC1300" t="str">
            <v>160</v>
          </cell>
          <cell r="AD1300" t="str">
            <v>160</v>
          </cell>
          <cell r="AE1300" t="str">
            <v>1160</v>
          </cell>
          <cell r="AF1300" t="str">
            <v>1000</v>
          </cell>
          <cell r="AG1300" t="str">
            <v>1160</v>
          </cell>
          <cell r="AH1300" t="str">
            <v>1160</v>
          </cell>
          <cell r="AI1300">
            <v>0</v>
          </cell>
        </row>
        <row r="1301">
          <cell r="D1301" t="str">
            <v>BUAS033580</v>
          </cell>
          <cell r="I1301" t="str">
            <v>B (Below 100% potential spares purchased)</v>
          </cell>
          <cell r="J1301">
            <v>44343</v>
          </cell>
          <cell r="K1301">
            <v>44305.229166666701</v>
          </cell>
          <cell r="L1301">
            <v>46016.584027777797</v>
          </cell>
          <cell r="M1301">
            <v>26521</v>
          </cell>
          <cell r="N1301">
            <v>18034</v>
          </cell>
          <cell r="O1301">
            <v>8487</v>
          </cell>
          <cell r="P1301" t="str">
            <v>Synthetic</v>
          </cell>
          <cell r="Q1301">
            <v>45826</v>
          </cell>
          <cell r="V1301">
            <v>45826</v>
          </cell>
          <cell r="W1301">
            <v>45826</v>
          </cell>
          <cell r="Z1301" t="str">
            <v>5620</v>
          </cell>
          <cell r="AE1301" t="str">
            <v>5620</v>
          </cell>
          <cell r="AF1301" t="str">
            <v>3620</v>
          </cell>
          <cell r="AI1301">
            <v>2</v>
          </cell>
        </row>
        <row r="1302">
          <cell r="D1302" t="str">
            <v>CUAE211668</v>
          </cell>
          <cell r="I1302" t="str">
            <v>B (Below 100% potential spares purchased)</v>
          </cell>
          <cell r="J1302">
            <v>44296</v>
          </cell>
          <cell r="K1302">
            <v>44296.229166666701</v>
          </cell>
        </row>
        <row r="1303">
          <cell r="D1303" t="str">
            <v>BULD162583</v>
          </cell>
          <cell r="I1303" t="str">
            <v>A (100% potential spares purchased)</v>
          </cell>
          <cell r="J1303">
            <v>44324</v>
          </cell>
          <cell r="K1303">
            <v>44294.229166666701</v>
          </cell>
          <cell r="L1303">
            <v>45962.500069444402</v>
          </cell>
          <cell r="M1303">
            <v>2670</v>
          </cell>
          <cell r="P1303" t="str">
            <v>Air lube Plus</v>
          </cell>
          <cell r="Z1303" t="str">
            <v>30</v>
          </cell>
          <cell r="AA1303" t="str">
            <v>30</v>
          </cell>
          <cell r="AB1303" t="str">
            <v>30</v>
          </cell>
          <cell r="AC1303" t="str">
            <v>30</v>
          </cell>
          <cell r="AD1303" t="str">
            <v>30</v>
          </cell>
          <cell r="AE1303" t="str">
            <v>30</v>
          </cell>
          <cell r="AF1303" t="str">
            <v>330</v>
          </cell>
          <cell r="AG1303" t="str">
            <v>30</v>
          </cell>
          <cell r="AH1303" t="str">
            <v>30</v>
          </cell>
          <cell r="AI1303">
            <v>3</v>
          </cell>
        </row>
        <row r="1304">
          <cell r="D1304" t="str">
            <v>21165803</v>
          </cell>
          <cell r="I1304" t="str">
            <v>B (Below 100% potential spares purchased)</v>
          </cell>
          <cell r="J1304">
            <v>44982.500694444403</v>
          </cell>
          <cell r="K1304">
            <v>44288.229166666701</v>
          </cell>
          <cell r="L1304">
            <v>45148.488599536999</v>
          </cell>
          <cell r="M1304">
            <v>0</v>
          </cell>
          <cell r="Z1304" t="str">
            <v>0</v>
          </cell>
          <cell r="AI1304">
            <v>8</v>
          </cell>
        </row>
        <row r="1305">
          <cell r="D1305" t="str">
            <v>BULC371071</v>
          </cell>
          <cell r="I1305" t="str">
            <v>A (100% potential spares purchased)</v>
          </cell>
          <cell r="J1305">
            <v>44394</v>
          </cell>
          <cell r="K1305">
            <v>44286.229166666701</v>
          </cell>
          <cell r="L1305">
            <v>46051.855520833298</v>
          </cell>
          <cell r="M1305">
            <v>12134</v>
          </cell>
          <cell r="N1305">
            <v>2305</v>
          </cell>
          <cell r="O1305">
            <v>9829</v>
          </cell>
          <cell r="P1305" t="str">
            <v>XD</v>
          </cell>
          <cell r="Q1305">
            <v>46033</v>
          </cell>
          <cell r="V1305">
            <v>46033</v>
          </cell>
          <cell r="W1305">
            <v>46033</v>
          </cell>
          <cell r="Z1305" t="str">
            <v>3954</v>
          </cell>
          <cell r="AE1305" t="str">
            <v>3954</v>
          </cell>
          <cell r="AF1305" t="str">
            <v>3954</v>
          </cell>
          <cell r="AI1305">
            <v>6</v>
          </cell>
        </row>
        <row r="1306">
          <cell r="D1306" t="str">
            <v>BULL160564</v>
          </cell>
          <cell r="I1306" t="str">
            <v>A (100% potential spares purchased)</v>
          </cell>
          <cell r="J1306">
            <v>44373.833333333299</v>
          </cell>
          <cell r="K1306">
            <v>44284.229166666701</v>
          </cell>
          <cell r="L1306">
            <v>46041.540335648097</v>
          </cell>
          <cell r="M1306">
            <v>6800</v>
          </cell>
          <cell r="P1306" t="str">
            <v>Air lube Plus</v>
          </cell>
          <cell r="Q1306">
            <v>45266</v>
          </cell>
          <cell r="R1306">
            <v>45266</v>
          </cell>
          <cell r="T1306">
            <v>45266</v>
          </cell>
          <cell r="U1306">
            <v>45266</v>
          </cell>
          <cell r="V1306">
            <v>45266</v>
          </cell>
          <cell r="W1306">
            <v>45266</v>
          </cell>
          <cell r="X1306">
            <v>45266</v>
          </cell>
          <cell r="Y1306">
            <v>45266</v>
          </cell>
          <cell r="Z1306" t="str">
            <v>340</v>
          </cell>
          <cell r="AA1306" t="str">
            <v>340</v>
          </cell>
          <cell r="AB1306" t="str">
            <v>340</v>
          </cell>
          <cell r="AC1306" t="str">
            <v>340</v>
          </cell>
          <cell r="AD1306" t="str">
            <v>340</v>
          </cell>
          <cell r="AE1306" t="str">
            <v>1340</v>
          </cell>
          <cell r="AF1306" t="str">
            <v>1000</v>
          </cell>
          <cell r="AG1306" t="str">
            <v>1340</v>
          </cell>
          <cell r="AH1306" t="str">
            <v>1340</v>
          </cell>
          <cell r="AI1306">
            <v>2</v>
          </cell>
        </row>
        <row r="1307">
          <cell r="D1307" t="str">
            <v>BULC371019</v>
          </cell>
          <cell r="I1307" t="str">
            <v>B (Below 100% potential spares purchased)</v>
          </cell>
          <cell r="J1307">
            <v>44282</v>
          </cell>
          <cell r="K1307">
            <v>44282.229166666701</v>
          </cell>
          <cell r="L1307">
            <v>45992.626006944403</v>
          </cell>
          <cell r="M1307">
            <v>9026</v>
          </cell>
          <cell r="N1307">
            <v>4068</v>
          </cell>
          <cell r="O1307">
            <v>4957</v>
          </cell>
          <cell r="P1307" t="str">
            <v>XD</v>
          </cell>
          <cell r="Q1307">
            <v>45905</v>
          </cell>
          <cell r="V1307">
            <v>45905</v>
          </cell>
          <cell r="W1307">
            <v>45905</v>
          </cell>
          <cell r="Z1307" t="str">
            <v>2779</v>
          </cell>
          <cell r="AE1307" t="str">
            <v>2779</v>
          </cell>
          <cell r="AF1307" t="str">
            <v>2779</v>
          </cell>
          <cell r="AI1307">
            <v>5</v>
          </cell>
        </row>
        <row r="1308">
          <cell r="D1308" t="str">
            <v>BULD162579</v>
          </cell>
          <cell r="I1308" t="str">
            <v>A (100% potential spares purchased)</v>
          </cell>
          <cell r="J1308">
            <v>44341.5402777778</v>
          </cell>
          <cell r="K1308">
            <v>44281.229166666701</v>
          </cell>
          <cell r="L1308">
            <v>45962.4977546296</v>
          </cell>
          <cell r="M1308">
            <v>3030</v>
          </cell>
          <cell r="Z1308" t="str">
            <v>15</v>
          </cell>
          <cell r="AA1308" t="str">
            <v>15</v>
          </cell>
          <cell r="AB1308" t="str">
            <v>15</v>
          </cell>
          <cell r="AC1308" t="str">
            <v>15</v>
          </cell>
          <cell r="AD1308" t="str">
            <v>15</v>
          </cell>
          <cell r="AE1308" t="str">
            <v>15</v>
          </cell>
          <cell r="AF1308" t="str">
            <v>1000</v>
          </cell>
          <cell r="AG1308" t="str">
            <v>15</v>
          </cell>
          <cell r="AH1308" t="str">
            <v>15</v>
          </cell>
          <cell r="AI1308">
            <v>0</v>
          </cell>
        </row>
        <row r="1309">
          <cell r="D1309" t="str">
            <v>BULD162577</v>
          </cell>
          <cell r="I1309" t="str">
            <v>A (100% potential spares purchased)</v>
          </cell>
          <cell r="J1309">
            <v>44319.770833333299</v>
          </cell>
          <cell r="K1309">
            <v>44281.229166666701</v>
          </cell>
          <cell r="L1309">
            <v>45962.581701388903</v>
          </cell>
          <cell r="M1309">
            <v>13750</v>
          </cell>
          <cell r="P1309" t="str">
            <v>Air lube Plus</v>
          </cell>
          <cell r="Q1309">
            <v>45954</v>
          </cell>
          <cell r="R1309">
            <v>45954</v>
          </cell>
          <cell r="S1309">
            <v>45954</v>
          </cell>
          <cell r="T1309">
            <v>45954</v>
          </cell>
          <cell r="U1309">
            <v>45954</v>
          </cell>
          <cell r="V1309">
            <v>45954</v>
          </cell>
          <cell r="W1309">
            <v>45954</v>
          </cell>
          <cell r="X1309">
            <v>45954</v>
          </cell>
          <cell r="Y1309">
            <v>45954</v>
          </cell>
          <cell r="Z1309" t="str">
            <v>1475</v>
          </cell>
          <cell r="AA1309" t="str">
            <v>725</v>
          </cell>
          <cell r="AB1309" t="str">
            <v>725</v>
          </cell>
          <cell r="AC1309" t="str">
            <v>725</v>
          </cell>
          <cell r="AD1309" t="str">
            <v>725</v>
          </cell>
          <cell r="AE1309" t="str">
            <v>1475</v>
          </cell>
          <cell r="AF1309" t="str">
            <v>1000</v>
          </cell>
          <cell r="AG1309" t="str">
            <v>1475</v>
          </cell>
          <cell r="AH1309" t="str">
            <v>1475</v>
          </cell>
          <cell r="AI1309">
            <v>2</v>
          </cell>
        </row>
        <row r="1310">
          <cell r="D1310" t="str">
            <v>BULD162568</v>
          </cell>
          <cell r="I1310" t="str">
            <v>A (100% potential spares purchased)</v>
          </cell>
          <cell r="J1310">
            <v>44334.791666666701</v>
          </cell>
          <cell r="K1310">
            <v>44281.229166666701</v>
          </cell>
          <cell r="L1310">
            <v>45962.576770833301</v>
          </cell>
          <cell r="M1310">
            <v>10780</v>
          </cell>
          <cell r="P1310" t="str">
            <v>Air lube Plus</v>
          </cell>
          <cell r="Q1310">
            <v>45266</v>
          </cell>
          <cell r="R1310">
            <v>45266</v>
          </cell>
          <cell r="S1310">
            <v>45266</v>
          </cell>
          <cell r="T1310">
            <v>45266</v>
          </cell>
          <cell r="U1310">
            <v>45266</v>
          </cell>
          <cell r="V1310">
            <v>45138</v>
          </cell>
          <cell r="W1310">
            <v>45138</v>
          </cell>
          <cell r="X1310">
            <v>45138</v>
          </cell>
          <cell r="Y1310">
            <v>45138</v>
          </cell>
          <cell r="Z1310" t="str">
            <v>30</v>
          </cell>
          <cell r="AA1310" t="str">
            <v>30</v>
          </cell>
          <cell r="AB1310" t="str">
            <v>30</v>
          </cell>
          <cell r="AC1310" t="str">
            <v>30</v>
          </cell>
          <cell r="AD1310" t="str">
            <v>30</v>
          </cell>
          <cell r="AE1310" t="str">
            <v>30</v>
          </cell>
          <cell r="AF1310" t="str">
            <v>1000</v>
          </cell>
          <cell r="AG1310" t="str">
            <v>30</v>
          </cell>
          <cell r="AH1310" t="str">
            <v>30</v>
          </cell>
          <cell r="AI1310">
            <v>6</v>
          </cell>
        </row>
        <row r="1311">
          <cell r="D1311" t="str">
            <v>BULC370926</v>
          </cell>
          <cell r="I1311" t="str">
            <v>E (Others area units/Export)</v>
          </cell>
          <cell r="J1311">
            <v>44529.916666666701</v>
          </cell>
          <cell r="K1311">
            <v>44280.229166666701</v>
          </cell>
          <cell r="L1311">
            <v>44527.684259259302</v>
          </cell>
          <cell r="M1311">
            <v>1</v>
          </cell>
          <cell r="N1311">
            <v>0</v>
          </cell>
          <cell r="O1311">
            <v>1</v>
          </cell>
          <cell r="Z1311" t="str">
            <v>3000</v>
          </cell>
          <cell r="AE1311" t="str">
            <v>3000</v>
          </cell>
          <cell r="AF1311" t="str">
            <v>8000</v>
          </cell>
          <cell r="AI1311">
            <v>4</v>
          </cell>
        </row>
        <row r="1312">
          <cell r="D1312" t="str">
            <v>BULC370960</v>
          </cell>
          <cell r="I1312" t="str">
            <v>A (100% potential spares purchased)</v>
          </cell>
          <cell r="J1312">
            <v>44440</v>
          </cell>
          <cell r="K1312">
            <v>44279.229166666701</v>
          </cell>
          <cell r="L1312">
            <v>46050.473576388897</v>
          </cell>
          <cell r="M1312">
            <v>4416</v>
          </cell>
          <cell r="N1312">
            <v>2208</v>
          </cell>
          <cell r="O1312">
            <v>2208</v>
          </cell>
          <cell r="P1312" t="str">
            <v>XD</v>
          </cell>
          <cell r="Q1312">
            <v>46024</v>
          </cell>
          <cell r="V1312">
            <v>46024</v>
          </cell>
          <cell r="W1312">
            <v>46024</v>
          </cell>
          <cell r="Z1312" t="str">
            <v>3760</v>
          </cell>
          <cell r="AE1312" t="str">
            <v>3760</v>
          </cell>
          <cell r="AF1312" t="str">
            <v>3760</v>
          </cell>
          <cell r="AI1312">
            <v>3</v>
          </cell>
        </row>
        <row r="1313">
          <cell r="D1313" t="str">
            <v>BULS033141</v>
          </cell>
          <cell r="I1313" t="str">
            <v>A (100% potential spares purchased)</v>
          </cell>
          <cell r="J1313">
            <v>44456</v>
          </cell>
          <cell r="K1313">
            <v>44279.229166666701</v>
          </cell>
          <cell r="L1313">
            <v>46035.135682870401</v>
          </cell>
          <cell r="M1313">
            <v>19573</v>
          </cell>
          <cell r="N1313">
            <v>7930</v>
          </cell>
          <cell r="O1313">
            <v>11642</v>
          </cell>
          <cell r="P1313" t="str">
            <v>XD</v>
          </cell>
          <cell r="Q1313">
            <v>46034</v>
          </cell>
          <cell r="V1313">
            <v>46034</v>
          </cell>
          <cell r="W1313">
            <v>46034</v>
          </cell>
          <cell r="Z1313" t="str">
            <v>3000</v>
          </cell>
          <cell r="AE1313" t="str">
            <v>3000</v>
          </cell>
          <cell r="AF1313" t="str">
            <v>2000</v>
          </cell>
          <cell r="AI1313">
            <v>1</v>
          </cell>
        </row>
        <row r="1314">
          <cell r="D1314" t="str">
            <v>BULL160559</v>
          </cell>
          <cell r="I1314" t="str">
            <v>A (100% potential spares purchased)</v>
          </cell>
          <cell r="J1314">
            <v>44336.708333333299</v>
          </cell>
          <cell r="K1314">
            <v>44279.229166666701</v>
          </cell>
          <cell r="L1314">
            <v>45938.556863425903</v>
          </cell>
          <cell r="M1314">
            <v>16520</v>
          </cell>
          <cell r="P1314" t="str">
            <v>Air lube Plus</v>
          </cell>
          <cell r="Q1314">
            <v>45933</v>
          </cell>
          <cell r="R1314">
            <v>45933</v>
          </cell>
          <cell r="S1314">
            <v>45933</v>
          </cell>
          <cell r="T1314">
            <v>45933</v>
          </cell>
          <cell r="U1314">
            <v>45933</v>
          </cell>
          <cell r="V1314">
            <v>45563</v>
          </cell>
          <cell r="W1314">
            <v>45933</v>
          </cell>
          <cell r="X1314">
            <v>45933</v>
          </cell>
          <cell r="Y1314">
            <v>45933</v>
          </cell>
          <cell r="Z1314" t="str">
            <v>740</v>
          </cell>
          <cell r="AA1314" t="str">
            <v>740</v>
          </cell>
          <cell r="AB1314" t="str">
            <v>740</v>
          </cell>
          <cell r="AC1314" t="str">
            <v>740</v>
          </cell>
          <cell r="AD1314" t="str">
            <v>740</v>
          </cell>
          <cell r="AE1314" t="str">
            <v>1490</v>
          </cell>
          <cell r="AF1314" t="str">
            <v>1000</v>
          </cell>
          <cell r="AG1314" t="str">
            <v>1490</v>
          </cell>
          <cell r="AH1314" t="str">
            <v>1490</v>
          </cell>
          <cell r="AI1314">
            <v>3</v>
          </cell>
        </row>
        <row r="1315">
          <cell r="D1315" t="str">
            <v>BULC370790</v>
          </cell>
          <cell r="I1315" t="str">
            <v>E (Others area units/Export)</v>
          </cell>
          <cell r="J1315">
            <v>44527</v>
          </cell>
          <cell r="K1315">
            <v>44280.229166666701</v>
          </cell>
          <cell r="L1315">
            <v>44527.668437499997</v>
          </cell>
          <cell r="M1315">
            <v>1</v>
          </cell>
          <cell r="N1315">
            <v>0</v>
          </cell>
          <cell r="O1315">
            <v>1</v>
          </cell>
          <cell r="P1315" t="str">
            <v>XD</v>
          </cell>
          <cell r="Q1315">
            <v>44527.229166666701</v>
          </cell>
          <cell r="Z1315" t="str">
            <v>3000</v>
          </cell>
          <cell r="AE1315" t="str">
            <v>3000</v>
          </cell>
          <cell r="AF1315" t="str">
            <v>8000</v>
          </cell>
          <cell r="AI1315">
            <v>3</v>
          </cell>
        </row>
        <row r="1316">
          <cell r="D1316" t="str">
            <v>BULC370861</v>
          </cell>
          <cell r="I1316" t="str">
            <v>B (Below 100% potential spares purchased)</v>
          </cell>
          <cell r="J1316">
            <v>44548.770833333299</v>
          </cell>
          <cell r="K1316">
            <v>44272.229166666701</v>
          </cell>
          <cell r="L1316">
            <v>46052.652962963002</v>
          </cell>
          <cell r="M1316">
            <v>9462</v>
          </cell>
          <cell r="N1316">
            <v>9718</v>
          </cell>
          <cell r="O1316">
            <v>2744</v>
          </cell>
          <cell r="P1316" t="str">
            <v>XD</v>
          </cell>
          <cell r="Q1316">
            <v>45952</v>
          </cell>
          <cell r="V1316">
            <v>45952</v>
          </cell>
          <cell r="W1316">
            <v>45952</v>
          </cell>
          <cell r="Z1316" t="str">
            <v>3709</v>
          </cell>
          <cell r="AE1316" t="str">
            <v>3709</v>
          </cell>
          <cell r="AF1316" t="str">
            <v>3709</v>
          </cell>
          <cell r="AI1316">
            <v>3</v>
          </cell>
        </row>
        <row r="1317">
          <cell r="D1317" t="str">
            <v>BULD121094</v>
          </cell>
          <cell r="I1317" t="str">
            <v>A (100% potential spares purchased)</v>
          </cell>
          <cell r="J1317">
            <v>44288</v>
          </cell>
          <cell r="K1317">
            <v>44271.229166666701</v>
          </cell>
          <cell r="L1317">
            <v>46053.503865740699</v>
          </cell>
          <cell r="M1317">
            <v>3050</v>
          </cell>
          <cell r="P1317" t="str">
            <v>Air lube Plus</v>
          </cell>
          <cell r="Q1317">
            <v>46052</v>
          </cell>
          <cell r="R1317">
            <v>46052</v>
          </cell>
          <cell r="S1317">
            <v>46052</v>
          </cell>
          <cell r="T1317">
            <v>46052</v>
          </cell>
          <cell r="U1317">
            <v>46052</v>
          </cell>
          <cell r="V1317">
            <v>46052</v>
          </cell>
          <cell r="W1317">
            <v>46052</v>
          </cell>
          <cell r="X1317">
            <v>46052</v>
          </cell>
          <cell r="Y1317">
            <v>46052</v>
          </cell>
          <cell r="Z1317" t="str">
            <v>1500</v>
          </cell>
          <cell r="AA1317" t="str">
            <v>750</v>
          </cell>
          <cell r="AB1317" t="str">
            <v>500</v>
          </cell>
          <cell r="AC1317" t="str">
            <v>750</v>
          </cell>
          <cell r="AD1317" t="str">
            <v>750</v>
          </cell>
          <cell r="AE1317" t="str">
            <v>1500</v>
          </cell>
          <cell r="AF1317" t="str">
            <v>1000</v>
          </cell>
          <cell r="AG1317" t="str">
            <v>1500</v>
          </cell>
          <cell r="AH1317" t="str">
            <v>3000</v>
          </cell>
          <cell r="AI1317">
            <v>4</v>
          </cell>
        </row>
        <row r="1318">
          <cell r="D1318" t="str">
            <v>BULD162559</v>
          </cell>
          <cell r="I1318" t="str">
            <v>A (100% potential spares purchased)</v>
          </cell>
          <cell r="J1318">
            <v>44302</v>
          </cell>
          <cell r="K1318">
            <v>44271.229166666701</v>
          </cell>
          <cell r="L1318">
            <v>46042.727754629603</v>
          </cell>
          <cell r="M1318">
            <v>12000</v>
          </cell>
          <cell r="P1318" t="str">
            <v>Air lube Plus</v>
          </cell>
          <cell r="Q1318">
            <v>46042</v>
          </cell>
          <cell r="R1318">
            <v>46042</v>
          </cell>
          <cell r="S1318">
            <v>46042</v>
          </cell>
          <cell r="T1318">
            <v>46042</v>
          </cell>
          <cell r="U1318">
            <v>46042</v>
          </cell>
          <cell r="V1318">
            <v>45981</v>
          </cell>
          <cell r="W1318">
            <v>45981</v>
          </cell>
          <cell r="X1318">
            <v>45981</v>
          </cell>
          <cell r="Y1318">
            <v>45981</v>
          </cell>
          <cell r="Z1318" t="str">
            <v>1500</v>
          </cell>
          <cell r="AA1318" t="str">
            <v>750</v>
          </cell>
          <cell r="AB1318" t="str">
            <v>500</v>
          </cell>
          <cell r="AC1318" t="str">
            <v>750</v>
          </cell>
          <cell r="AD1318" t="str">
            <v>750</v>
          </cell>
          <cell r="AE1318" t="str">
            <v>1150</v>
          </cell>
          <cell r="AF1318" t="str">
            <v>1000</v>
          </cell>
          <cell r="AG1318" t="str">
            <v>1150</v>
          </cell>
          <cell r="AH1318" t="str">
            <v>1150</v>
          </cell>
          <cell r="AI1318">
            <v>5</v>
          </cell>
        </row>
        <row r="1319">
          <cell r="D1319" t="str">
            <v>CULE551343</v>
          </cell>
          <cell r="J1319">
            <v>44398.533333333296</v>
          </cell>
          <cell r="K1319">
            <v>44270.229166666701</v>
          </cell>
          <cell r="L1319">
            <v>44398.419143518498</v>
          </cell>
          <cell r="M1319">
            <v>0</v>
          </cell>
          <cell r="P1319" t="str">
            <v>Air lube Plus</v>
          </cell>
          <cell r="Q1319">
            <v>44398.229166666701</v>
          </cell>
        </row>
        <row r="1320">
          <cell r="D1320" t="str">
            <v>CULE567147</v>
          </cell>
          <cell r="I1320" t="str">
            <v>B (Below 100% potential spares purchased)</v>
          </cell>
          <cell r="J1320">
            <v>44442</v>
          </cell>
          <cell r="K1320">
            <v>44264.229166666701</v>
          </cell>
        </row>
        <row r="1321">
          <cell r="D1321" t="str">
            <v>BUJD162464</v>
          </cell>
          <cell r="I1321" t="str">
            <v>D (Compressor scrapped/ Company shut)</v>
          </cell>
          <cell r="J1321">
            <v>44264.644444444399</v>
          </cell>
          <cell r="K1321">
            <v>44256.333333333299</v>
          </cell>
          <cell r="L1321">
            <v>45925.691932870403</v>
          </cell>
          <cell r="M1321">
            <v>5650</v>
          </cell>
          <cell r="P1321" t="str">
            <v>Air lube Plus</v>
          </cell>
          <cell r="Q1321">
            <v>45556</v>
          </cell>
          <cell r="R1321">
            <v>45556</v>
          </cell>
          <cell r="S1321">
            <v>45556</v>
          </cell>
          <cell r="T1321">
            <v>45556</v>
          </cell>
          <cell r="U1321">
            <v>45556</v>
          </cell>
          <cell r="V1321">
            <v>45166</v>
          </cell>
          <cell r="X1321">
            <v>45166</v>
          </cell>
          <cell r="Y1321">
            <v>44957</v>
          </cell>
          <cell r="Z1321" t="str">
            <v>500</v>
          </cell>
          <cell r="AA1321" t="str">
            <v>500</v>
          </cell>
          <cell r="AB1321" t="str">
            <v>500</v>
          </cell>
          <cell r="AC1321" t="str">
            <v>500</v>
          </cell>
          <cell r="AD1321" t="str">
            <v>500</v>
          </cell>
          <cell r="AE1321" t="str">
            <v>1500</v>
          </cell>
          <cell r="AF1321" t="str">
            <v>3000</v>
          </cell>
          <cell r="AG1321" t="str">
            <v>1500</v>
          </cell>
          <cell r="AH1321" t="str">
            <v>3000</v>
          </cell>
          <cell r="AI1321">
            <v>1</v>
          </cell>
        </row>
        <row r="1322">
          <cell r="D1322" t="str">
            <v>BULC370702</v>
          </cell>
          <cell r="I1322" t="str">
            <v>B (Below 100% potential spares purchased)</v>
          </cell>
          <cell r="J1322">
            <v>44361</v>
          </cell>
          <cell r="K1322">
            <v>44263.229166666701</v>
          </cell>
          <cell r="L1322">
            <v>46044.702997685199</v>
          </cell>
          <cell r="M1322">
            <v>6757</v>
          </cell>
          <cell r="N1322">
            <v>876</v>
          </cell>
          <cell r="O1322">
            <v>5861</v>
          </cell>
          <cell r="P1322" t="str">
            <v>XD</v>
          </cell>
          <cell r="Q1322">
            <v>46044</v>
          </cell>
          <cell r="V1322">
            <v>46044</v>
          </cell>
          <cell r="W1322">
            <v>46044</v>
          </cell>
          <cell r="Z1322" t="str">
            <v>4000</v>
          </cell>
          <cell r="AE1322" t="str">
            <v>4000</v>
          </cell>
          <cell r="AF1322" t="str">
            <v>4000</v>
          </cell>
          <cell r="AI1322">
            <v>7</v>
          </cell>
        </row>
        <row r="1323">
          <cell r="D1323" t="str">
            <v>BUKC370656</v>
          </cell>
          <cell r="I1323" t="str">
            <v>A (100% potential spares purchased)</v>
          </cell>
          <cell r="J1323">
            <v>44466</v>
          </cell>
          <cell r="K1323">
            <v>44254.229166666701</v>
          </cell>
          <cell r="L1323">
            <v>46049.847361111097</v>
          </cell>
          <cell r="M1323">
            <v>5482</v>
          </cell>
          <cell r="N1323">
            <v>0</v>
          </cell>
          <cell r="O1323">
            <v>5482</v>
          </cell>
          <cell r="P1323" t="str">
            <v>XD</v>
          </cell>
          <cell r="Q1323">
            <v>46044</v>
          </cell>
          <cell r="V1323">
            <v>46044</v>
          </cell>
          <cell r="W1323">
            <v>46044</v>
          </cell>
          <cell r="Z1323" t="str">
            <v>3975</v>
          </cell>
          <cell r="AE1323" t="str">
            <v>3975</v>
          </cell>
          <cell r="AF1323" t="str">
            <v>3975</v>
          </cell>
          <cell r="AI1323">
            <v>2</v>
          </cell>
        </row>
        <row r="1324">
          <cell r="D1324" t="str">
            <v>BUKC370655</v>
          </cell>
          <cell r="I1324" t="str">
            <v>A (100% potential spares purchased)</v>
          </cell>
          <cell r="J1324">
            <v>44254</v>
          </cell>
          <cell r="K1324">
            <v>44254.229166666701</v>
          </cell>
          <cell r="L1324">
            <v>46049.880324074104</v>
          </cell>
          <cell r="M1324">
            <v>7793</v>
          </cell>
          <cell r="N1324">
            <v>4130</v>
          </cell>
          <cell r="O1324">
            <v>3663</v>
          </cell>
          <cell r="P1324" t="str">
            <v>XD</v>
          </cell>
          <cell r="Q1324">
            <v>46042</v>
          </cell>
          <cell r="V1324">
            <v>46042</v>
          </cell>
          <cell r="W1324">
            <v>46042</v>
          </cell>
          <cell r="Z1324" t="str">
            <v>3937</v>
          </cell>
          <cell r="AE1324" t="str">
            <v>3937</v>
          </cell>
          <cell r="AF1324" t="str">
            <v>3937</v>
          </cell>
          <cell r="AI1324">
            <v>5</v>
          </cell>
        </row>
        <row r="1325">
          <cell r="D1325" t="str">
            <v>BUKC370657</v>
          </cell>
          <cell r="I1325" t="str">
            <v>B (Below 100% potential spares purchased)</v>
          </cell>
          <cell r="J1325">
            <v>44410</v>
          </cell>
          <cell r="K1325">
            <v>44254.229166666701</v>
          </cell>
          <cell r="L1325">
            <v>46049.841423611098</v>
          </cell>
          <cell r="M1325">
            <v>4254</v>
          </cell>
          <cell r="N1325">
            <v>2127</v>
          </cell>
          <cell r="O1325">
            <v>2127</v>
          </cell>
          <cell r="P1325" t="str">
            <v>XD</v>
          </cell>
          <cell r="Q1325">
            <v>46032</v>
          </cell>
          <cell r="V1325">
            <v>42379</v>
          </cell>
          <cell r="W1325">
            <v>42379</v>
          </cell>
          <cell r="Z1325" t="str">
            <v>3928</v>
          </cell>
          <cell r="AE1325" t="str">
            <v>3928</v>
          </cell>
          <cell r="AF1325" t="str">
            <v>3928</v>
          </cell>
          <cell r="AI1325">
            <v>4</v>
          </cell>
        </row>
        <row r="1326">
          <cell r="D1326" t="str">
            <v>BUKD162535</v>
          </cell>
          <cell r="I1326" t="str">
            <v>A (100% potential spares purchased)</v>
          </cell>
          <cell r="J1326">
            <v>44277.767361111102</v>
          </cell>
          <cell r="K1326">
            <v>44253.229166666701</v>
          </cell>
          <cell r="L1326">
            <v>45962.562303240702</v>
          </cell>
          <cell r="M1326">
            <v>12440</v>
          </cell>
          <cell r="P1326" t="str">
            <v>Air lube Plus</v>
          </cell>
          <cell r="Q1326">
            <v>45954</v>
          </cell>
          <cell r="R1326">
            <v>45954</v>
          </cell>
          <cell r="S1326">
            <v>45954</v>
          </cell>
          <cell r="T1326">
            <v>45954</v>
          </cell>
          <cell r="U1326">
            <v>45954</v>
          </cell>
          <cell r="V1326">
            <v>45954</v>
          </cell>
          <cell r="W1326">
            <v>45954</v>
          </cell>
          <cell r="X1326">
            <v>45954</v>
          </cell>
          <cell r="Y1326">
            <v>45954</v>
          </cell>
          <cell r="Z1326" t="str">
            <v>1475</v>
          </cell>
          <cell r="AA1326" t="str">
            <v>725</v>
          </cell>
          <cell r="AB1326" t="str">
            <v>725</v>
          </cell>
          <cell r="AC1326" t="str">
            <v>725</v>
          </cell>
          <cell r="AD1326" t="str">
            <v>725</v>
          </cell>
          <cell r="AE1326" t="str">
            <v>1475</v>
          </cell>
          <cell r="AF1326" t="str">
            <v>1000</v>
          </cell>
          <cell r="AG1326" t="str">
            <v>1475</v>
          </cell>
          <cell r="AH1326" t="str">
            <v>1475</v>
          </cell>
          <cell r="AI1326">
            <v>3</v>
          </cell>
        </row>
        <row r="1327">
          <cell r="D1327" t="str">
            <v>CUKE211614</v>
          </cell>
          <cell r="J1327">
            <v>44443</v>
          </cell>
          <cell r="K1327">
            <v>44253.229166666701</v>
          </cell>
          <cell r="L1327">
            <v>44443.411574074104</v>
          </cell>
          <cell r="M1327">
            <v>0</v>
          </cell>
        </row>
        <row r="1328">
          <cell r="D1328" t="str">
            <v>BUKC370499</v>
          </cell>
          <cell r="I1328" t="str">
            <v>A (100% potential spares purchased)</v>
          </cell>
          <cell r="J1328">
            <v>44277.493750000001</v>
          </cell>
          <cell r="K1328">
            <v>44253.229166666701</v>
          </cell>
          <cell r="L1328">
            <v>45888.527673611097</v>
          </cell>
          <cell r="M1328">
            <v>27426</v>
          </cell>
          <cell r="N1328">
            <v>19747</v>
          </cell>
          <cell r="O1328">
            <v>7679</v>
          </cell>
          <cell r="P1328" t="str">
            <v>XD</v>
          </cell>
          <cell r="Q1328">
            <v>45875</v>
          </cell>
          <cell r="V1328">
            <v>45875</v>
          </cell>
          <cell r="W1328">
            <v>45875</v>
          </cell>
          <cell r="Z1328" t="str">
            <v>3766</v>
          </cell>
          <cell r="AE1328" t="str">
            <v>3766</v>
          </cell>
          <cell r="AF1328" t="str">
            <v>3766</v>
          </cell>
          <cell r="AI1328">
            <v>8</v>
          </cell>
        </row>
        <row r="1329">
          <cell r="D1329" t="str">
            <v>BUKC370622</v>
          </cell>
          <cell r="I1329" t="str">
            <v>A (100% potential spares purchased)</v>
          </cell>
          <cell r="J1329">
            <v>44274</v>
          </cell>
          <cell r="K1329">
            <v>44251.229166666701</v>
          </cell>
          <cell r="L1329">
            <v>46052.569212962997</v>
          </cell>
          <cell r="M1329">
            <v>9388</v>
          </cell>
          <cell r="N1329">
            <v>3286</v>
          </cell>
          <cell r="O1329">
            <v>6102</v>
          </cell>
          <cell r="P1329" t="str">
            <v>XD</v>
          </cell>
          <cell r="Q1329">
            <v>46017</v>
          </cell>
          <cell r="V1329">
            <v>46017</v>
          </cell>
          <cell r="W1329">
            <v>46017</v>
          </cell>
          <cell r="Z1329" t="str">
            <v>3835</v>
          </cell>
          <cell r="AE1329" t="str">
            <v>3835</v>
          </cell>
          <cell r="AF1329" t="str">
            <v>3855</v>
          </cell>
          <cell r="AI1329">
            <v>2</v>
          </cell>
        </row>
        <row r="1330">
          <cell r="D1330" t="str">
            <v>BUKS045388</v>
          </cell>
          <cell r="I1330" t="str">
            <v>A (100% potential spares purchased)</v>
          </cell>
          <cell r="J1330">
            <v>44537</v>
          </cell>
          <cell r="K1330">
            <v>44249.229166666701</v>
          </cell>
          <cell r="L1330">
            <v>46001.592303240701</v>
          </cell>
          <cell r="M1330">
            <v>19533</v>
          </cell>
          <cell r="N1330">
            <v>9809</v>
          </cell>
          <cell r="O1330">
            <v>9724</v>
          </cell>
          <cell r="P1330" t="str">
            <v>Synthetic</v>
          </cell>
          <cell r="Q1330">
            <v>45714</v>
          </cell>
          <cell r="V1330">
            <v>45714</v>
          </cell>
          <cell r="W1330">
            <v>46001</v>
          </cell>
          <cell r="Z1330" t="str">
            <v>1948</v>
          </cell>
          <cell r="AE1330" t="str">
            <v>1948</v>
          </cell>
          <cell r="AF1330" t="str">
            <v>4000</v>
          </cell>
          <cell r="AI1330">
            <v>8</v>
          </cell>
        </row>
        <row r="1331">
          <cell r="D1331" t="str">
            <v>BUKS045387</v>
          </cell>
          <cell r="I1331" t="str">
            <v>A (100% potential spares purchased)</v>
          </cell>
          <cell r="J1331">
            <v>44537</v>
          </cell>
          <cell r="K1331">
            <v>44246.229166666701</v>
          </cell>
          <cell r="L1331">
            <v>46001.607337963003</v>
          </cell>
          <cell r="M1331">
            <v>16782</v>
          </cell>
          <cell r="N1331">
            <v>8871</v>
          </cell>
          <cell r="O1331">
            <v>7910</v>
          </cell>
          <cell r="P1331" t="str">
            <v>Synthetic</v>
          </cell>
          <cell r="Q1331">
            <v>45714</v>
          </cell>
          <cell r="V1331">
            <v>45192</v>
          </cell>
          <cell r="W1331">
            <v>46001</v>
          </cell>
          <cell r="Z1331" t="str">
            <v>1756</v>
          </cell>
          <cell r="AE1331" t="str">
            <v>1756</v>
          </cell>
          <cell r="AF1331" t="str">
            <v>4000</v>
          </cell>
          <cell r="AI1331">
            <v>6</v>
          </cell>
        </row>
        <row r="1332">
          <cell r="D1332" t="str">
            <v>AUKD230777</v>
          </cell>
          <cell r="I1332" t="str">
            <v>A (100% potential spares purchased)</v>
          </cell>
          <cell r="J1332">
            <v>44254.611111111102</v>
          </cell>
          <cell r="K1332">
            <v>44239.229166666701</v>
          </cell>
          <cell r="L1332">
            <v>46057.543020833298</v>
          </cell>
          <cell r="M1332">
            <v>6713</v>
          </cell>
          <cell r="P1332" t="str">
            <v>Air lube Plus</v>
          </cell>
          <cell r="Q1332">
            <v>45955</v>
          </cell>
          <cell r="R1332">
            <v>45955</v>
          </cell>
          <cell r="S1332">
            <v>45955</v>
          </cell>
          <cell r="T1332">
            <v>45955</v>
          </cell>
          <cell r="U1332">
            <v>45955</v>
          </cell>
          <cell r="V1332">
            <v>45955</v>
          </cell>
          <cell r="W1332">
            <v>45955</v>
          </cell>
          <cell r="X1332">
            <v>45955</v>
          </cell>
          <cell r="Y1332">
            <v>45955</v>
          </cell>
          <cell r="Z1332" t="str">
            <v>350</v>
          </cell>
          <cell r="AA1332" t="str">
            <v>350</v>
          </cell>
          <cell r="AB1332" t="str">
            <v>350</v>
          </cell>
          <cell r="AC1332" t="str">
            <v>350</v>
          </cell>
          <cell r="AD1332" t="str">
            <v>350</v>
          </cell>
          <cell r="AE1332" t="str">
            <v>350</v>
          </cell>
          <cell r="AF1332" t="str">
            <v>1000</v>
          </cell>
          <cell r="AG1332" t="str">
            <v>350</v>
          </cell>
          <cell r="AH1332" t="str">
            <v>350</v>
          </cell>
          <cell r="AI1332">
            <v>4</v>
          </cell>
        </row>
        <row r="1333">
          <cell r="D1333" t="str">
            <v>BUKD162510</v>
          </cell>
          <cell r="I1333" t="str">
            <v>A (100% potential spares purchased)</v>
          </cell>
          <cell r="J1333">
            <v>44265.708333333299</v>
          </cell>
          <cell r="K1333">
            <v>44238.229166666701</v>
          </cell>
          <cell r="L1333">
            <v>46078.559965277796</v>
          </cell>
          <cell r="M1333">
            <v>5170</v>
          </cell>
          <cell r="P1333" t="str">
            <v>Air lube Plus</v>
          </cell>
          <cell r="Q1333">
            <v>46078</v>
          </cell>
          <cell r="R1333">
            <v>46078</v>
          </cell>
          <cell r="S1333">
            <v>46078</v>
          </cell>
          <cell r="T1333">
            <v>46078</v>
          </cell>
          <cell r="U1333">
            <v>46078</v>
          </cell>
          <cell r="V1333">
            <v>46078</v>
          </cell>
          <cell r="W1333">
            <v>46078</v>
          </cell>
          <cell r="X1333">
            <v>46078</v>
          </cell>
          <cell r="Y1333">
            <v>46078</v>
          </cell>
          <cell r="Z1333" t="str">
            <v>1500</v>
          </cell>
          <cell r="AA1333" t="str">
            <v>750</v>
          </cell>
          <cell r="AB1333" t="str">
            <v>500</v>
          </cell>
          <cell r="AC1333" t="str">
            <v>750</v>
          </cell>
          <cell r="AD1333" t="str">
            <v>750</v>
          </cell>
          <cell r="AE1333" t="str">
            <v>1500</v>
          </cell>
          <cell r="AF1333" t="str">
            <v>1000</v>
          </cell>
          <cell r="AG1333" t="str">
            <v>1500</v>
          </cell>
          <cell r="AH1333" t="str">
            <v>3000</v>
          </cell>
          <cell r="AI1333">
            <v>4</v>
          </cell>
        </row>
        <row r="1334">
          <cell r="D1334" t="str">
            <v>BUKD162500</v>
          </cell>
          <cell r="I1334" t="str">
            <v>A (100% potential spares purchased)</v>
          </cell>
          <cell r="J1334">
            <v>44279.833333333299</v>
          </cell>
          <cell r="K1334">
            <v>44238.229166666701</v>
          </cell>
          <cell r="L1334">
            <v>46008.6479398148</v>
          </cell>
          <cell r="M1334">
            <v>8325</v>
          </cell>
          <cell r="P1334" t="str">
            <v>Air lube Plus</v>
          </cell>
          <cell r="Q1334">
            <v>45953</v>
          </cell>
          <cell r="R1334">
            <v>46008</v>
          </cell>
          <cell r="S1334">
            <v>46008</v>
          </cell>
          <cell r="T1334">
            <v>46008</v>
          </cell>
          <cell r="U1334">
            <v>46008</v>
          </cell>
          <cell r="V1334">
            <v>45953</v>
          </cell>
          <cell r="W1334">
            <v>45953</v>
          </cell>
          <cell r="X1334">
            <v>45953</v>
          </cell>
          <cell r="Y1334">
            <v>45953</v>
          </cell>
          <cell r="Z1334" t="str">
            <v>775</v>
          </cell>
          <cell r="AA1334" t="str">
            <v>750</v>
          </cell>
          <cell r="AB1334" t="str">
            <v>750</v>
          </cell>
          <cell r="AC1334" t="str">
            <v>750</v>
          </cell>
          <cell r="AD1334" t="str">
            <v>750</v>
          </cell>
          <cell r="AE1334" t="str">
            <v>775</v>
          </cell>
          <cell r="AF1334" t="str">
            <v>775</v>
          </cell>
          <cell r="AG1334" t="str">
            <v>775</v>
          </cell>
          <cell r="AH1334" t="str">
            <v>2275</v>
          </cell>
          <cell r="AI1334">
            <v>4</v>
          </cell>
        </row>
        <row r="1335">
          <cell r="D1335" t="str">
            <v>BUKD162491</v>
          </cell>
          <cell r="I1335" t="str">
            <v>A (100% potential spares purchased)</v>
          </cell>
          <cell r="J1335">
            <v>44280.561111111099</v>
          </cell>
          <cell r="K1335">
            <v>44238.229166666701</v>
          </cell>
          <cell r="L1335">
            <v>46008.648067129601</v>
          </cell>
          <cell r="M1335">
            <v>8210</v>
          </cell>
          <cell r="P1335" t="str">
            <v>Air lube Plus</v>
          </cell>
          <cell r="Q1335">
            <v>46008</v>
          </cell>
          <cell r="R1335">
            <v>46008</v>
          </cell>
          <cell r="S1335">
            <v>46008</v>
          </cell>
          <cell r="T1335">
            <v>46008</v>
          </cell>
          <cell r="U1335">
            <v>46008</v>
          </cell>
          <cell r="V1335">
            <v>46008</v>
          </cell>
          <cell r="W1335">
            <v>46008</v>
          </cell>
          <cell r="X1335">
            <v>46008</v>
          </cell>
          <cell r="Y1335">
            <v>46008</v>
          </cell>
          <cell r="Z1335" t="str">
            <v>1500</v>
          </cell>
          <cell r="AA1335" t="str">
            <v>750</v>
          </cell>
          <cell r="AB1335" t="str">
            <v>750</v>
          </cell>
          <cell r="AC1335" t="str">
            <v>750</v>
          </cell>
          <cell r="AD1335" t="str">
            <v>750</v>
          </cell>
          <cell r="AE1335" t="str">
            <v>1500</v>
          </cell>
          <cell r="AF1335" t="str">
            <v>1000</v>
          </cell>
          <cell r="AG1335" t="str">
            <v>1500</v>
          </cell>
          <cell r="AH1335" t="str">
            <v>1500</v>
          </cell>
          <cell r="AI1335">
            <v>5</v>
          </cell>
        </row>
        <row r="1336">
          <cell r="D1336" t="str">
            <v>DUJL330599</v>
          </cell>
          <cell r="I1336" t="str">
            <v>B (Below 100% potential spares purchased)</v>
          </cell>
          <cell r="J1336">
            <v>44230</v>
          </cell>
          <cell r="K1336">
            <v>44230.229166666701</v>
          </cell>
          <cell r="L1336">
            <v>45108.689664351798</v>
          </cell>
          <cell r="M1336">
            <v>0</v>
          </cell>
          <cell r="N1336">
            <v>0</v>
          </cell>
          <cell r="O1336">
            <v>0</v>
          </cell>
          <cell r="P1336" t="str">
            <v>Air lube Plus</v>
          </cell>
          <cell r="Q1336">
            <v>45108</v>
          </cell>
          <cell r="Z1336" t="str">
            <v>0</v>
          </cell>
          <cell r="AI1336">
            <v>4</v>
          </cell>
        </row>
        <row r="1337">
          <cell r="D1337" t="str">
            <v>BUJD121040</v>
          </cell>
          <cell r="I1337" t="str">
            <v>A (100% potential spares purchased)</v>
          </cell>
          <cell r="J1337">
            <v>44252.583333333299</v>
          </cell>
          <cell r="K1337">
            <v>44225.229166666701</v>
          </cell>
          <cell r="L1337">
            <v>45938.544953703698</v>
          </cell>
          <cell r="M1337">
            <v>3945</v>
          </cell>
          <cell r="P1337" t="str">
            <v>Air lube Plus</v>
          </cell>
          <cell r="Q1337">
            <v>45289</v>
          </cell>
          <cell r="R1337">
            <v>45289</v>
          </cell>
          <cell r="S1337">
            <v>45289</v>
          </cell>
          <cell r="T1337">
            <v>45289</v>
          </cell>
          <cell r="U1337">
            <v>45289</v>
          </cell>
          <cell r="V1337">
            <v>45289</v>
          </cell>
          <cell r="W1337">
            <v>45289</v>
          </cell>
          <cell r="X1337">
            <v>45289</v>
          </cell>
          <cell r="Y1337">
            <v>45289</v>
          </cell>
          <cell r="Z1337" t="str">
            <v>500</v>
          </cell>
          <cell r="AA1337" t="str">
            <v>500</v>
          </cell>
          <cell r="AB1337" t="str">
            <v>500</v>
          </cell>
          <cell r="AC1337" t="str">
            <v>500</v>
          </cell>
          <cell r="AD1337" t="str">
            <v>500</v>
          </cell>
          <cell r="AE1337" t="str">
            <v>750</v>
          </cell>
          <cell r="AF1337" t="str">
            <v>1000</v>
          </cell>
          <cell r="AG1337" t="str">
            <v>750</v>
          </cell>
          <cell r="AH1337" t="str">
            <v>750</v>
          </cell>
          <cell r="AI1337">
            <v>3</v>
          </cell>
        </row>
        <row r="1338">
          <cell r="D1338" t="str">
            <v>CUJE674333</v>
          </cell>
          <cell r="J1338">
            <v>44248</v>
          </cell>
          <cell r="K1338">
            <v>44218.229166666701</v>
          </cell>
          <cell r="L1338">
            <v>44800.565648148098</v>
          </cell>
          <cell r="M1338">
            <v>0</v>
          </cell>
          <cell r="P1338" t="str">
            <v>Air lube Plus</v>
          </cell>
          <cell r="Z1338" t="str">
            <v>0</v>
          </cell>
          <cell r="AI1338">
            <v>7</v>
          </cell>
        </row>
        <row r="1339">
          <cell r="D1339" t="str">
            <v>BUJC370090</v>
          </cell>
          <cell r="I1339" t="str">
            <v>B (Below 100% potential spares purchased)</v>
          </cell>
          <cell r="J1339">
            <v>44258.75</v>
          </cell>
          <cell r="K1339">
            <v>44209.229166666701</v>
          </cell>
          <cell r="L1339">
            <v>46049.696562500001</v>
          </cell>
          <cell r="M1339">
            <v>5273</v>
          </cell>
          <cell r="N1339">
            <v>2524</v>
          </cell>
          <cell r="O1339">
            <v>2949</v>
          </cell>
          <cell r="P1339" t="str">
            <v>XD</v>
          </cell>
          <cell r="Q1339">
            <v>46012</v>
          </cell>
          <cell r="V1339">
            <v>46012</v>
          </cell>
          <cell r="W1339">
            <v>46012</v>
          </cell>
          <cell r="Z1339" t="str">
            <v>3843</v>
          </cell>
          <cell r="AE1339" t="str">
            <v>3843</v>
          </cell>
          <cell r="AF1339" t="str">
            <v>3843</v>
          </cell>
          <cell r="AI1339">
            <v>4</v>
          </cell>
        </row>
        <row r="1340">
          <cell r="D1340" t="str">
            <v>BUJC370052</v>
          </cell>
          <cell r="I1340" t="str">
            <v>D (Compressor scrapped/ Company shut)</v>
          </cell>
          <cell r="J1340">
            <v>44441</v>
          </cell>
          <cell r="K1340">
            <v>44209.229166666701</v>
          </cell>
          <cell r="L1340">
            <v>45805.531319444402</v>
          </cell>
          <cell r="M1340">
            <v>3745</v>
          </cell>
          <cell r="N1340">
            <v>0</v>
          </cell>
          <cell r="O1340">
            <v>3745</v>
          </cell>
          <cell r="P1340" t="str">
            <v>XD</v>
          </cell>
          <cell r="Q1340">
            <v>45028</v>
          </cell>
          <cell r="V1340">
            <v>45458</v>
          </cell>
          <cell r="W1340">
            <v>45458</v>
          </cell>
          <cell r="Z1340" t="str">
            <v>265</v>
          </cell>
          <cell r="AE1340" t="str">
            <v>3199</v>
          </cell>
          <cell r="AF1340" t="str">
            <v>3199</v>
          </cell>
          <cell r="AI1340">
            <v>6</v>
          </cell>
        </row>
        <row r="1341">
          <cell r="D1341" t="str">
            <v>BQFD200158</v>
          </cell>
          <cell r="I1341" t="str">
            <v>D (Compressor scrapped/ Company shut)</v>
          </cell>
          <cell r="J1341">
            <v>42049</v>
          </cell>
          <cell r="K1341">
            <v>42005.333333333299</v>
          </cell>
          <cell r="L1341">
            <v>44215.571226851898</v>
          </cell>
          <cell r="M1341">
            <v>3717</v>
          </cell>
        </row>
        <row r="1342">
          <cell r="D1342" t="str">
            <v>BUJS032230</v>
          </cell>
          <cell r="I1342" t="str">
            <v>B (Below 100% potential spares purchased)</v>
          </cell>
          <cell r="J1342">
            <v>44498.666666666701</v>
          </cell>
          <cell r="K1342">
            <v>44203.229166666701</v>
          </cell>
          <cell r="L1342">
            <v>46050.714652777802</v>
          </cell>
          <cell r="M1342">
            <v>4255</v>
          </cell>
          <cell r="N1342">
            <v>2526</v>
          </cell>
          <cell r="O1342">
            <v>1829</v>
          </cell>
          <cell r="P1342" t="str">
            <v>XD</v>
          </cell>
          <cell r="Q1342">
            <v>46007</v>
          </cell>
          <cell r="V1342">
            <v>46007</v>
          </cell>
          <cell r="W1342">
            <v>46007</v>
          </cell>
          <cell r="Z1342" t="str">
            <v>3607</v>
          </cell>
          <cell r="AE1342" t="str">
            <v>3607</v>
          </cell>
          <cell r="AF1342" t="str">
            <v>3607</v>
          </cell>
          <cell r="AI1342">
            <v>4</v>
          </cell>
        </row>
        <row r="1343">
          <cell r="D1343" t="str">
            <v>BUJD121019</v>
          </cell>
          <cell r="I1343" t="str">
            <v>A (100% potential spares purchased)</v>
          </cell>
          <cell r="J1343">
            <v>44246.708333333299</v>
          </cell>
          <cell r="K1343">
            <v>44203.229166666701</v>
          </cell>
          <cell r="L1343">
            <v>45938.551284722198</v>
          </cell>
          <cell r="M1343">
            <v>4450</v>
          </cell>
          <cell r="P1343" t="str">
            <v>Air lube Plus</v>
          </cell>
          <cell r="Q1343">
            <v>45289</v>
          </cell>
          <cell r="R1343">
            <v>45289</v>
          </cell>
          <cell r="S1343">
            <v>45289</v>
          </cell>
          <cell r="T1343">
            <v>45289</v>
          </cell>
          <cell r="U1343">
            <v>45289</v>
          </cell>
          <cell r="V1343">
            <v>45289</v>
          </cell>
          <cell r="W1343">
            <v>45289</v>
          </cell>
          <cell r="X1343">
            <v>45289</v>
          </cell>
          <cell r="Y1343">
            <v>45289</v>
          </cell>
          <cell r="Z1343" t="str">
            <v>450</v>
          </cell>
          <cell r="AA1343" t="str">
            <v>450</v>
          </cell>
          <cell r="AB1343" t="str">
            <v>450</v>
          </cell>
          <cell r="AC1343" t="str">
            <v>450</v>
          </cell>
          <cell r="AD1343" t="str">
            <v>450</v>
          </cell>
          <cell r="AE1343" t="str">
            <v>1210</v>
          </cell>
          <cell r="AF1343" t="str">
            <v>1000</v>
          </cell>
          <cell r="AG1343" t="str">
            <v>1210</v>
          </cell>
          <cell r="AH1343" t="str">
            <v>1210</v>
          </cell>
          <cell r="AI1343">
            <v>3</v>
          </cell>
        </row>
        <row r="1344">
          <cell r="D1344" t="str">
            <v>BUJD121018</v>
          </cell>
          <cell r="I1344" t="str">
            <v>A (100% potential spares purchased)</v>
          </cell>
          <cell r="J1344">
            <v>44225.458333333299</v>
          </cell>
          <cell r="K1344">
            <v>44201.229166666701</v>
          </cell>
          <cell r="L1344">
            <v>45962.495196759301</v>
          </cell>
          <cell r="M1344">
            <v>4825</v>
          </cell>
          <cell r="P1344" t="str">
            <v>Air lube Plus</v>
          </cell>
          <cell r="Q1344">
            <v>45266</v>
          </cell>
          <cell r="R1344">
            <v>45090</v>
          </cell>
          <cell r="S1344">
            <v>45090</v>
          </cell>
          <cell r="T1344">
            <v>45090</v>
          </cell>
          <cell r="U1344">
            <v>45090</v>
          </cell>
          <cell r="V1344">
            <v>45266</v>
          </cell>
          <cell r="W1344">
            <v>45266</v>
          </cell>
          <cell r="X1344">
            <v>45266</v>
          </cell>
          <cell r="Y1344">
            <v>45266</v>
          </cell>
          <cell r="Z1344" t="str">
            <v>125</v>
          </cell>
          <cell r="AA1344" t="str">
            <v>125</v>
          </cell>
          <cell r="AB1344" t="str">
            <v>125</v>
          </cell>
          <cell r="AC1344" t="str">
            <v>125</v>
          </cell>
          <cell r="AD1344" t="str">
            <v>125</v>
          </cell>
          <cell r="AE1344" t="str">
            <v>125</v>
          </cell>
          <cell r="AF1344" t="str">
            <v>1000</v>
          </cell>
          <cell r="AG1344" t="str">
            <v>125</v>
          </cell>
          <cell r="AH1344" t="str">
            <v>125</v>
          </cell>
          <cell r="AI1344">
            <v>1</v>
          </cell>
        </row>
        <row r="1345">
          <cell r="D1345" t="str">
            <v>BTIS045034</v>
          </cell>
          <cell r="I1345" t="str">
            <v>B (Below 100% potential spares purchased)</v>
          </cell>
          <cell r="J1345">
            <v>44565</v>
          </cell>
          <cell r="K1345">
            <v>44193.229166666701</v>
          </cell>
          <cell r="L1345">
            <v>46053.587754629603</v>
          </cell>
          <cell r="M1345">
            <v>16361</v>
          </cell>
          <cell r="N1345">
            <v>10471</v>
          </cell>
          <cell r="O1345">
            <v>5890</v>
          </cell>
          <cell r="P1345" t="str">
            <v>Synthetic</v>
          </cell>
          <cell r="Q1345">
            <v>45548</v>
          </cell>
          <cell r="V1345">
            <v>45973</v>
          </cell>
          <cell r="W1345">
            <v>45973</v>
          </cell>
          <cell r="Z1345" t="str">
            <v>3368</v>
          </cell>
          <cell r="AE1345" t="str">
            <v>5347</v>
          </cell>
          <cell r="AF1345" t="str">
            <v>3347</v>
          </cell>
          <cell r="AI1345">
            <v>4</v>
          </cell>
        </row>
        <row r="1346">
          <cell r="D1346" t="str">
            <v>BTIS045032</v>
          </cell>
          <cell r="I1346" t="str">
            <v>B (Below 100% potential spares purchased)</v>
          </cell>
          <cell r="J1346">
            <v>44541.333333333299</v>
          </cell>
          <cell r="K1346">
            <v>44193.229166666701</v>
          </cell>
          <cell r="L1346">
            <v>45548.683263888903</v>
          </cell>
          <cell r="M1346">
            <v>13427</v>
          </cell>
          <cell r="N1346">
            <v>5070</v>
          </cell>
          <cell r="O1346">
            <v>8357</v>
          </cell>
          <cell r="P1346" t="str">
            <v>Synthetic</v>
          </cell>
          <cell r="Q1346">
            <v>45548</v>
          </cell>
          <cell r="V1346">
            <v>44803</v>
          </cell>
          <cell r="W1346">
            <v>44803</v>
          </cell>
          <cell r="Z1346" t="str">
            <v>8000</v>
          </cell>
          <cell r="AE1346" t="str">
            <v>1897</v>
          </cell>
          <cell r="AF1346" t="str">
            <v>1897</v>
          </cell>
          <cell r="AI1346">
            <v>5</v>
          </cell>
        </row>
        <row r="1347">
          <cell r="D1347" t="str">
            <v>BTID162377</v>
          </cell>
          <cell r="I1347" t="str">
            <v>A (100% potential spares purchased)</v>
          </cell>
          <cell r="J1347">
            <v>44223.336111111101</v>
          </cell>
          <cell r="K1347">
            <v>44191.229166666701</v>
          </cell>
          <cell r="L1347">
            <v>45962.488831018498</v>
          </cell>
          <cell r="M1347">
            <v>2020</v>
          </cell>
          <cell r="Z1347" t="str">
            <v>70</v>
          </cell>
          <cell r="AA1347" t="str">
            <v>70</v>
          </cell>
          <cell r="AB1347" t="str">
            <v>70</v>
          </cell>
          <cell r="AC1347" t="str">
            <v>70</v>
          </cell>
          <cell r="AD1347" t="str">
            <v>70</v>
          </cell>
          <cell r="AE1347" t="str">
            <v>70</v>
          </cell>
          <cell r="AF1347" t="str">
            <v>1000</v>
          </cell>
          <cell r="AG1347" t="str">
            <v>70</v>
          </cell>
          <cell r="AH1347" t="str">
            <v>70</v>
          </cell>
          <cell r="AI1347">
            <v>0</v>
          </cell>
        </row>
        <row r="1348">
          <cell r="D1348" t="str">
            <v>BTIS032025</v>
          </cell>
          <cell r="I1348" t="str">
            <v>A (100% potential spares purchased)</v>
          </cell>
          <cell r="J1348">
            <v>44419</v>
          </cell>
          <cell r="K1348">
            <v>44186.229166666701</v>
          </cell>
          <cell r="L1348">
            <v>46015.700717592597</v>
          </cell>
          <cell r="M1348">
            <v>19260</v>
          </cell>
          <cell r="N1348">
            <v>18548</v>
          </cell>
          <cell r="O1348">
            <v>8712</v>
          </cell>
          <cell r="P1348" t="str">
            <v>XD</v>
          </cell>
          <cell r="Q1348">
            <v>45866</v>
          </cell>
          <cell r="V1348">
            <v>45866</v>
          </cell>
          <cell r="W1348">
            <v>45866</v>
          </cell>
          <cell r="Z1348" t="str">
            <v>870</v>
          </cell>
          <cell r="AE1348" t="str">
            <v>2370</v>
          </cell>
          <cell r="AF1348" t="str">
            <v>3370</v>
          </cell>
          <cell r="AI1348">
            <v>2</v>
          </cell>
        </row>
        <row r="1349">
          <cell r="D1349" t="str">
            <v>BTIS032020</v>
          </cell>
          <cell r="I1349" t="str">
            <v>B (Below 100% potential spares purchased)</v>
          </cell>
          <cell r="J1349">
            <v>44423.333333333299</v>
          </cell>
          <cell r="K1349">
            <v>44186.229166666701</v>
          </cell>
          <cell r="L1349">
            <v>46034.797118055598</v>
          </cell>
          <cell r="M1349">
            <v>20190</v>
          </cell>
          <cell r="N1349">
            <v>11120</v>
          </cell>
          <cell r="O1349">
            <v>9069</v>
          </cell>
          <cell r="P1349" t="str">
            <v>XD</v>
          </cell>
          <cell r="Q1349">
            <v>46034</v>
          </cell>
          <cell r="V1349">
            <v>46034</v>
          </cell>
          <cell r="W1349">
            <v>46034</v>
          </cell>
          <cell r="Z1349" t="str">
            <v>3000</v>
          </cell>
          <cell r="AE1349" t="str">
            <v>3000</v>
          </cell>
          <cell r="AF1349" t="str">
            <v>2000</v>
          </cell>
          <cell r="AI1349">
            <v>1</v>
          </cell>
        </row>
        <row r="1350">
          <cell r="D1350" t="str">
            <v>BTIS044982</v>
          </cell>
          <cell r="I1350" t="str">
            <v>B (Below 100% potential spares purchased)</v>
          </cell>
          <cell r="J1350">
            <v>44541</v>
          </cell>
          <cell r="K1350">
            <v>44183.229166666701</v>
          </cell>
          <cell r="L1350">
            <v>45548.581967592603</v>
          </cell>
          <cell r="M1350">
            <v>7924</v>
          </cell>
          <cell r="N1350">
            <v>2017</v>
          </cell>
          <cell r="O1350">
            <v>5406</v>
          </cell>
          <cell r="P1350" t="str">
            <v>Synthetic</v>
          </cell>
          <cell r="Q1350">
            <v>45548</v>
          </cell>
          <cell r="V1350">
            <v>45548</v>
          </cell>
          <cell r="W1350">
            <v>45548</v>
          </cell>
          <cell r="Z1350" t="str">
            <v>8000</v>
          </cell>
          <cell r="AE1350" t="str">
            <v>8000</v>
          </cell>
          <cell r="AF1350" t="str">
            <v>4000</v>
          </cell>
          <cell r="AI1350">
            <v>12</v>
          </cell>
        </row>
        <row r="1351">
          <cell r="D1351" t="str">
            <v>BTIS044981</v>
          </cell>
          <cell r="I1351" t="str">
            <v>B (Below 100% potential spares purchased)</v>
          </cell>
          <cell r="J1351">
            <v>44565</v>
          </cell>
          <cell r="K1351">
            <v>44183.229166666701</v>
          </cell>
          <cell r="L1351">
            <v>45548.644930555602</v>
          </cell>
          <cell r="M1351">
            <v>7131</v>
          </cell>
          <cell r="N1351">
            <v>3059</v>
          </cell>
          <cell r="O1351">
            <v>4072</v>
          </cell>
          <cell r="P1351" t="str">
            <v>Synthetic</v>
          </cell>
          <cell r="Q1351">
            <v>45548</v>
          </cell>
          <cell r="V1351">
            <v>45548</v>
          </cell>
          <cell r="W1351">
            <v>45548</v>
          </cell>
          <cell r="Z1351" t="str">
            <v>8000</v>
          </cell>
          <cell r="AE1351" t="str">
            <v>7000</v>
          </cell>
          <cell r="AF1351" t="str">
            <v>3500</v>
          </cell>
          <cell r="AI1351">
            <v>11</v>
          </cell>
        </row>
        <row r="1352">
          <cell r="D1352" t="str">
            <v>BTIS044954</v>
          </cell>
          <cell r="I1352" t="str">
            <v>E (Others area units/Export)</v>
          </cell>
          <cell r="J1352">
            <v>44323.75</v>
          </cell>
          <cell r="K1352">
            <v>44181.229166666701</v>
          </cell>
          <cell r="L1352">
            <v>46016.656261574099</v>
          </cell>
          <cell r="M1352">
            <v>27256</v>
          </cell>
          <cell r="N1352">
            <v>16354</v>
          </cell>
          <cell r="O1352">
            <v>10902</v>
          </cell>
          <cell r="P1352" t="str">
            <v>Synthetic</v>
          </cell>
          <cell r="Q1352">
            <v>45866</v>
          </cell>
          <cell r="V1352">
            <v>45866</v>
          </cell>
          <cell r="W1352">
            <v>45866</v>
          </cell>
          <cell r="Z1352" t="str">
            <v>5510</v>
          </cell>
          <cell r="AE1352" t="str">
            <v>3740</v>
          </cell>
          <cell r="AF1352" t="str">
            <v>3176</v>
          </cell>
          <cell r="AI1352">
            <v>2</v>
          </cell>
        </row>
        <row r="1353">
          <cell r="D1353" t="str">
            <v>BTID162392</v>
          </cell>
          <cell r="I1353" t="str">
            <v>A (100% potential spares purchased)</v>
          </cell>
          <cell r="J1353">
            <v>44202.8</v>
          </cell>
          <cell r="K1353">
            <v>44186.229166666701</v>
          </cell>
          <cell r="L1353">
            <v>45962.485960648097</v>
          </cell>
          <cell r="M1353">
            <v>3560</v>
          </cell>
          <cell r="P1353" t="str">
            <v>Air lube Plus</v>
          </cell>
          <cell r="Q1353">
            <v>45265</v>
          </cell>
          <cell r="R1353">
            <v>45265</v>
          </cell>
          <cell r="S1353">
            <v>45265</v>
          </cell>
          <cell r="T1353">
            <v>45265</v>
          </cell>
          <cell r="U1353">
            <v>45265</v>
          </cell>
          <cell r="V1353">
            <v>45113</v>
          </cell>
          <cell r="W1353">
            <v>45113</v>
          </cell>
          <cell r="X1353">
            <v>45113</v>
          </cell>
          <cell r="Y1353">
            <v>45113</v>
          </cell>
          <cell r="Z1353" t="str">
            <v>410</v>
          </cell>
          <cell r="AA1353" t="str">
            <v>410</v>
          </cell>
          <cell r="AB1353" t="str">
            <v>410</v>
          </cell>
          <cell r="AC1353" t="str">
            <v>410</v>
          </cell>
          <cell r="AD1353" t="str">
            <v>410</v>
          </cell>
          <cell r="AE1353" t="str">
            <v>410</v>
          </cell>
          <cell r="AF1353" t="str">
            <v>1000</v>
          </cell>
          <cell r="AG1353" t="str">
            <v>410</v>
          </cell>
          <cell r="AH1353" t="str">
            <v>410</v>
          </cell>
          <cell r="AI1353">
            <v>1</v>
          </cell>
        </row>
        <row r="1354">
          <cell r="D1354" t="str">
            <v>BTIS031829</v>
          </cell>
          <cell r="I1354" t="str">
            <v>D (Compressor scrapped/ Company shut)</v>
          </cell>
          <cell r="J1354">
            <v>44219.333333333299</v>
          </cell>
          <cell r="K1354">
            <v>44172.229166666701</v>
          </cell>
          <cell r="L1354">
            <v>45800.629953703698</v>
          </cell>
          <cell r="M1354">
            <v>11341</v>
          </cell>
          <cell r="P1354" t="str">
            <v>XD</v>
          </cell>
          <cell r="Q1354">
            <v>45377</v>
          </cell>
          <cell r="V1354">
            <v>45377</v>
          </cell>
          <cell r="W1354">
            <v>45377</v>
          </cell>
          <cell r="Z1354" t="str">
            <v>1778</v>
          </cell>
          <cell r="AE1354" t="str">
            <v>4958</v>
          </cell>
          <cell r="AF1354" t="str">
            <v>2958</v>
          </cell>
          <cell r="AI1354">
            <v>2</v>
          </cell>
        </row>
        <row r="1355">
          <cell r="D1355" t="str">
            <v>CTIE665863</v>
          </cell>
          <cell r="I1355" t="str">
            <v>B (Below 100% potential spares purchased)</v>
          </cell>
          <cell r="J1355">
            <v>44175</v>
          </cell>
          <cell r="K1355">
            <v>44169.229166666701</v>
          </cell>
          <cell r="L1355">
            <v>45272.474918981497</v>
          </cell>
          <cell r="M1355">
            <v>0</v>
          </cell>
          <cell r="P1355" t="str">
            <v>Air lube</v>
          </cell>
          <cell r="Z1355" t="str">
            <v>0</v>
          </cell>
          <cell r="AI1355">
            <v>5</v>
          </cell>
        </row>
        <row r="1356">
          <cell r="D1356" t="str">
            <v>CTIE211496</v>
          </cell>
          <cell r="J1356">
            <v>44258</v>
          </cell>
          <cell r="K1356">
            <v>44167.229166666701</v>
          </cell>
          <cell r="L1356">
            <v>44259.433472222197</v>
          </cell>
          <cell r="M1356">
            <v>0</v>
          </cell>
        </row>
        <row r="1357">
          <cell r="D1357" t="str">
            <v>BTFC378771</v>
          </cell>
          <cell r="I1357" t="str">
            <v>C (Not Buying Spares or buying lubricants)</v>
          </cell>
          <cell r="J1357">
            <v>44204</v>
          </cell>
          <cell r="K1357">
            <v>44165.229166666701</v>
          </cell>
          <cell r="L1357">
            <v>46050.697511574101</v>
          </cell>
          <cell r="M1357">
            <v>5172</v>
          </cell>
          <cell r="O1357">
            <v>5172</v>
          </cell>
          <cell r="P1357" t="str">
            <v>XD</v>
          </cell>
          <cell r="Q1357">
            <v>46024</v>
          </cell>
          <cell r="V1357">
            <v>46024</v>
          </cell>
          <cell r="W1357">
            <v>46024</v>
          </cell>
          <cell r="Z1357" t="str">
            <v>3744</v>
          </cell>
          <cell r="AE1357" t="str">
            <v>3744</v>
          </cell>
          <cell r="AF1357" t="str">
            <v>3744</v>
          </cell>
          <cell r="AI1357">
            <v>3</v>
          </cell>
        </row>
        <row r="1358">
          <cell r="D1358" t="str">
            <v>BTHD230714</v>
          </cell>
          <cell r="I1358" t="str">
            <v>D (Compressor scrapped/ Company shut)</v>
          </cell>
          <cell r="J1358">
            <v>44166.774305555598</v>
          </cell>
          <cell r="K1358">
            <v>44162.229166666701</v>
          </cell>
          <cell r="L1358">
            <v>44167.3992013889</v>
          </cell>
          <cell r="M1358">
            <v>1</v>
          </cell>
        </row>
        <row r="1359">
          <cell r="D1359" t="str">
            <v>BTHD162350</v>
          </cell>
          <cell r="I1359" t="str">
            <v>A (100% potential spares purchased)</v>
          </cell>
          <cell r="J1359">
            <v>44534.579861111102</v>
          </cell>
          <cell r="K1359">
            <v>44160.229166666701</v>
          </cell>
          <cell r="L1359">
            <v>46041.548981481501</v>
          </cell>
          <cell r="M1359">
            <v>5850</v>
          </cell>
          <cell r="P1359" t="str">
            <v>Air lube Plus</v>
          </cell>
          <cell r="Q1359">
            <v>45370</v>
          </cell>
          <cell r="R1359">
            <v>45370</v>
          </cell>
          <cell r="S1359">
            <v>45370</v>
          </cell>
          <cell r="T1359">
            <v>45370</v>
          </cell>
          <cell r="U1359">
            <v>45142</v>
          </cell>
          <cell r="V1359">
            <v>45142</v>
          </cell>
          <cell r="W1359">
            <v>45142</v>
          </cell>
          <cell r="X1359">
            <v>45142</v>
          </cell>
          <cell r="Y1359">
            <v>45142</v>
          </cell>
          <cell r="Z1359" t="str">
            <v>540</v>
          </cell>
          <cell r="AA1359" t="str">
            <v>40</v>
          </cell>
          <cell r="AB1359" t="str">
            <v>40</v>
          </cell>
          <cell r="AC1359" t="str">
            <v>40</v>
          </cell>
          <cell r="AD1359" t="str">
            <v>40</v>
          </cell>
          <cell r="AE1359" t="str">
            <v>540</v>
          </cell>
          <cell r="AF1359" t="str">
            <v>1000</v>
          </cell>
          <cell r="AG1359" t="str">
            <v>540</v>
          </cell>
          <cell r="AH1359" t="str">
            <v>540</v>
          </cell>
          <cell r="AI1359">
            <v>3</v>
          </cell>
        </row>
        <row r="1360">
          <cell r="D1360" t="str">
            <v>BTHC379544</v>
          </cell>
          <cell r="I1360" t="str">
            <v>B (Below 100% potential spares purchased)</v>
          </cell>
          <cell r="J1360">
            <v>44254</v>
          </cell>
          <cell r="K1360">
            <v>44160.229166666701</v>
          </cell>
          <cell r="L1360">
            <v>46050.676805555602</v>
          </cell>
          <cell r="M1360">
            <v>18738</v>
          </cell>
          <cell r="N1360">
            <v>6184</v>
          </cell>
          <cell r="O1360">
            <v>12554</v>
          </cell>
          <cell r="P1360" t="str">
            <v>XD</v>
          </cell>
          <cell r="Q1360">
            <v>46044</v>
          </cell>
          <cell r="V1360">
            <v>46044</v>
          </cell>
          <cell r="W1360">
            <v>46044</v>
          </cell>
          <cell r="Z1360" t="str">
            <v>3819</v>
          </cell>
          <cell r="AE1360" t="str">
            <v>3819</v>
          </cell>
          <cell r="AF1360" t="str">
            <v>3819</v>
          </cell>
          <cell r="AI1360">
            <v>6</v>
          </cell>
        </row>
        <row r="1361">
          <cell r="D1361" t="str">
            <v>BTHC379543</v>
          </cell>
          <cell r="I1361" t="str">
            <v>D (Compressor scrapped/ Company shut)</v>
          </cell>
          <cell r="J1361">
            <v>44186</v>
          </cell>
          <cell r="K1361">
            <v>44160.229166666701</v>
          </cell>
          <cell r="L1361">
            <v>45902.630509259303</v>
          </cell>
          <cell r="M1361">
            <v>3562</v>
          </cell>
          <cell r="N1361">
            <v>488</v>
          </cell>
          <cell r="O1361">
            <v>1772</v>
          </cell>
          <cell r="P1361" t="str">
            <v>XD</v>
          </cell>
          <cell r="Q1361">
            <v>45902</v>
          </cell>
          <cell r="V1361">
            <v>45902</v>
          </cell>
          <cell r="W1361">
            <v>45902</v>
          </cell>
          <cell r="Z1361" t="str">
            <v>3000</v>
          </cell>
          <cell r="AE1361" t="str">
            <v>3000</v>
          </cell>
          <cell r="AF1361" t="str">
            <v>2000</v>
          </cell>
          <cell r="AI1361">
            <v>2</v>
          </cell>
        </row>
        <row r="1362">
          <cell r="D1362" t="str">
            <v>BTHD230709</v>
          </cell>
          <cell r="I1362" t="str">
            <v>D (Compressor scrapped/ Company shut)</v>
          </cell>
          <cell r="J1362">
            <v>44156.623611111099</v>
          </cell>
          <cell r="K1362">
            <v>44153.229166666701</v>
          </cell>
          <cell r="L1362">
            <v>44158.456817129598</v>
          </cell>
          <cell r="M1362">
            <v>1</v>
          </cell>
        </row>
        <row r="1363">
          <cell r="D1363" t="str">
            <v>BTHC379417</v>
          </cell>
          <cell r="I1363" t="str">
            <v>B (Below 100% potential spares purchased)</v>
          </cell>
          <cell r="J1363">
            <v>44671.75</v>
          </cell>
          <cell r="K1363">
            <v>44146.229166666701</v>
          </cell>
          <cell r="L1363">
            <v>45939.715324074103</v>
          </cell>
          <cell r="M1363">
            <v>6744</v>
          </cell>
          <cell r="N1363">
            <v>291</v>
          </cell>
          <cell r="O1363">
            <v>1153</v>
          </cell>
          <cell r="P1363" t="str">
            <v>XD</v>
          </cell>
          <cell r="Q1363">
            <v>45939</v>
          </cell>
          <cell r="V1363">
            <v>45939</v>
          </cell>
          <cell r="W1363">
            <v>45939</v>
          </cell>
          <cell r="Z1363" t="str">
            <v>4000</v>
          </cell>
          <cell r="AE1363" t="str">
            <v>4000</v>
          </cell>
          <cell r="AF1363" t="str">
            <v>4000</v>
          </cell>
          <cell r="AI1363">
            <v>8</v>
          </cell>
        </row>
        <row r="1364">
          <cell r="D1364" t="str">
            <v>BTHD120971</v>
          </cell>
          <cell r="I1364" t="str">
            <v>A (100% potential spares purchased)</v>
          </cell>
          <cell r="J1364">
            <v>44200.708333333299</v>
          </cell>
          <cell r="K1364">
            <v>44146.229166666701</v>
          </cell>
          <cell r="L1364">
            <v>45938.529965277798</v>
          </cell>
          <cell r="M1364">
            <v>3070</v>
          </cell>
          <cell r="P1364" t="str">
            <v>Air lube Plus</v>
          </cell>
          <cell r="Q1364">
            <v>45266</v>
          </cell>
          <cell r="R1364">
            <v>45266</v>
          </cell>
          <cell r="S1364">
            <v>45266</v>
          </cell>
          <cell r="T1364">
            <v>45266</v>
          </cell>
          <cell r="U1364">
            <v>45266</v>
          </cell>
          <cell r="V1364">
            <v>45266</v>
          </cell>
          <cell r="W1364">
            <v>45266</v>
          </cell>
          <cell r="X1364">
            <v>45266</v>
          </cell>
          <cell r="Y1364">
            <v>45266</v>
          </cell>
          <cell r="Z1364" t="str">
            <v>375</v>
          </cell>
          <cell r="AA1364" t="str">
            <v>375</v>
          </cell>
          <cell r="AB1364" t="str">
            <v>375</v>
          </cell>
          <cell r="AC1364" t="str">
            <v>375</v>
          </cell>
          <cell r="AD1364" t="str">
            <v>375</v>
          </cell>
          <cell r="AE1364" t="str">
            <v>675</v>
          </cell>
          <cell r="AF1364" t="str">
            <v>1000</v>
          </cell>
          <cell r="AG1364" t="str">
            <v>675</v>
          </cell>
          <cell r="AH1364" t="str">
            <v>675</v>
          </cell>
          <cell r="AI1364">
            <v>0</v>
          </cell>
        </row>
        <row r="1365">
          <cell r="D1365" t="str">
            <v>DTFD120926</v>
          </cell>
          <cell r="I1365" t="str">
            <v>B (Below 100% potential spares purchased)</v>
          </cell>
          <cell r="J1365">
            <v>45066.5756944444</v>
          </cell>
          <cell r="K1365">
            <v>44133.333333333299</v>
          </cell>
          <cell r="L1365">
            <v>45359.457245370402</v>
          </cell>
          <cell r="M1365">
            <v>2744</v>
          </cell>
          <cell r="P1365" t="str">
            <v>Air lube Plus</v>
          </cell>
          <cell r="Q1365">
            <v>45229</v>
          </cell>
          <cell r="R1365">
            <v>45229</v>
          </cell>
          <cell r="S1365">
            <v>45229</v>
          </cell>
          <cell r="T1365">
            <v>45229</v>
          </cell>
          <cell r="U1365">
            <v>45229</v>
          </cell>
          <cell r="V1365">
            <v>45040</v>
          </cell>
          <cell r="X1365">
            <v>45040</v>
          </cell>
          <cell r="Z1365" t="str">
            <v>285</v>
          </cell>
          <cell r="AA1365" t="str">
            <v>285</v>
          </cell>
          <cell r="AB1365" t="str">
            <v>285</v>
          </cell>
          <cell r="AC1365" t="str">
            <v>285</v>
          </cell>
          <cell r="AD1365" t="str">
            <v>285</v>
          </cell>
          <cell r="AE1365" t="str">
            <v>285</v>
          </cell>
          <cell r="AF1365" t="str">
            <v>285</v>
          </cell>
          <cell r="AG1365" t="str">
            <v>285</v>
          </cell>
          <cell r="AH1365" t="str">
            <v>285</v>
          </cell>
          <cell r="AI1365">
            <v>4</v>
          </cell>
        </row>
        <row r="1366">
          <cell r="D1366" t="str">
            <v>BTHS031467</v>
          </cell>
          <cell r="I1366" t="str">
            <v>B (Below 100% potential spares purchased)</v>
          </cell>
          <cell r="J1366">
            <v>44181</v>
          </cell>
          <cell r="K1366">
            <v>44141.229166666701</v>
          </cell>
          <cell r="L1366">
            <v>46050.701585648101</v>
          </cell>
          <cell r="M1366">
            <v>32318</v>
          </cell>
          <cell r="N1366">
            <v>20684</v>
          </cell>
          <cell r="O1366">
            <v>11634</v>
          </cell>
          <cell r="P1366" t="str">
            <v>XD</v>
          </cell>
          <cell r="Q1366">
            <v>45798</v>
          </cell>
          <cell r="V1366">
            <v>45272</v>
          </cell>
          <cell r="W1366">
            <v>45272</v>
          </cell>
          <cell r="Z1366" t="str">
            <v>3307</v>
          </cell>
          <cell r="AE1366" t="str">
            <v>957</v>
          </cell>
          <cell r="AF1366" t="str">
            <v>3454</v>
          </cell>
          <cell r="AI1366">
            <v>3</v>
          </cell>
        </row>
        <row r="1367">
          <cell r="D1367" t="str">
            <v>BTHD120963</v>
          </cell>
          <cell r="I1367" t="str">
            <v>A (100% potential spares purchased)</v>
          </cell>
          <cell r="J1367">
            <v>44161</v>
          </cell>
          <cell r="K1367">
            <v>44140.229166666701</v>
          </cell>
          <cell r="L1367">
            <v>45962.477662037003</v>
          </cell>
          <cell r="M1367">
            <v>2770</v>
          </cell>
          <cell r="P1367" t="str">
            <v>Air lube Plus</v>
          </cell>
          <cell r="Q1367">
            <v>45265</v>
          </cell>
          <cell r="R1367">
            <v>45265</v>
          </cell>
          <cell r="S1367">
            <v>45265</v>
          </cell>
          <cell r="T1367">
            <v>45265</v>
          </cell>
          <cell r="U1367">
            <v>45265</v>
          </cell>
          <cell r="Z1367" t="str">
            <v>230</v>
          </cell>
          <cell r="AA1367" t="str">
            <v>230</v>
          </cell>
          <cell r="AB1367" t="str">
            <v>230</v>
          </cell>
          <cell r="AC1367" t="str">
            <v>230</v>
          </cell>
          <cell r="AD1367" t="str">
            <v>230</v>
          </cell>
          <cell r="AE1367" t="str">
            <v>230</v>
          </cell>
          <cell r="AF1367" t="str">
            <v>1000</v>
          </cell>
          <cell r="AG1367" t="str">
            <v>230</v>
          </cell>
          <cell r="AH1367" t="str">
            <v>230</v>
          </cell>
          <cell r="AI1367">
            <v>1</v>
          </cell>
        </row>
        <row r="1368">
          <cell r="D1368" t="str">
            <v>DTGL140183</v>
          </cell>
          <cell r="J1368">
            <v>44183.7680555556</v>
          </cell>
          <cell r="K1368">
            <v>44127.229166666701</v>
          </cell>
          <cell r="L1368">
            <v>44280.749745370398</v>
          </cell>
          <cell r="M1368">
            <v>100</v>
          </cell>
        </row>
        <row r="1369">
          <cell r="D1369" t="str">
            <v>DTGL140178</v>
          </cell>
          <cell r="J1369">
            <v>44156.771527777797</v>
          </cell>
          <cell r="K1369">
            <v>44127.229166666701</v>
          </cell>
          <cell r="L1369">
            <v>44156.7648611111</v>
          </cell>
          <cell r="M1369">
            <v>1</v>
          </cell>
        </row>
        <row r="1370">
          <cell r="D1370" t="str">
            <v>DTGV500197</v>
          </cell>
          <cell r="I1370" t="str">
            <v>B (Below 100% potential spares purchased)</v>
          </cell>
          <cell r="J1370">
            <v>45430.7902777778</v>
          </cell>
          <cell r="K1370">
            <v>44126.229166666701</v>
          </cell>
          <cell r="L1370">
            <v>45436.454930555599</v>
          </cell>
          <cell r="M1370">
            <v>0</v>
          </cell>
          <cell r="P1370" t="str">
            <v>Air lube</v>
          </cell>
          <cell r="Q1370">
            <v>45430</v>
          </cell>
          <cell r="Z1370" t="str">
            <v>0</v>
          </cell>
          <cell r="AI1370">
            <v>8</v>
          </cell>
        </row>
        <row r="1371">
          <cell r="D1371" t="str">
            <v>BTGC379081</v>
          </cell>
          <cell r="I1371" t="str">
            <v>B (Below 100% potential spares purchased)</v>
          </cell>
          <cell r="J1371">
            <v>44201.854166666701</v>
          </cell>
          <cell r="K1371">
            <v>44125.229166666701</v>
          </cell>
          <cell r="L1371">
            <v>46050.680347222202</v>
          </cell>
          <cell r="M1371">
            <v>10544</v>
          </cell>
          <cell r="N1371">
            <v>9279</v>
          </cell>
          <cell r="O1371">
            <v>1265</v>
          </cell>
          <cell r="P1371" t="str">
            <v>XD</v>
          </cell>
          <cell r="Q1371">
            <v>45349</v>
          </cell>
          <cell r="V1371">
            <v>45349</v>
          </cell>
          <cell r="W1371">
            <v>45349</v>
          </cell>
          <cell r="Z1371" t="str">
            <v>2201</v>
          </cell>
          <cell r="AE1371" t="str">
            <v>4201</v>
          </cell>
          <cell r="AF1371" t="str">
            <v>2201</v>
          </cell>
          <cell r="AI1371">
            <v>1</v>
          </cell>
        </row>
        <row r="1372">
          <cell r="D1372" t="str">
            <v>BTGD120943</v>
          </cell>
          <cell r="I1372" t="str">
            <v>A (100% potential spares purchased)</v>
          </cell>
          <cell r="J1372">
            <v>44201.752083333296</v>
          </cell>
          <cell r="K1372">
            <v>44124.229166666701</v>
          </cell>
          <cell r="L1372">
            <v>45962.652557870402</v>
          </cell>
          <cell r="M1372">
            <v>2700</v>
          </cell>
          <cell r="Z1372" t="str">
            <v>300</v>
          </cell>
          <cell r="AA1372" t="str">
            <v>300</v>
          </cell>
          <cell r="AB1372" t="str">
            <v>300</v>
          </cell>
          <cell r="AC1372" t="str">
            <v>300</v>
          </cell>
          <cell r="AD1372" t="str">
            <v>300</v>
          </cell>
          <cell r="AE1372" t="str">
            <v>300</v>
          </cell>
          <cell r="AF1372" t="str">
            <v>1000</v>
          </cell>
          <cell r="AG1372" t="str">
            <v>300</v>
          </cell>
          <cell r="AH1372" t="str">
            <v>300</v>
          </cell>
          <cell r="AI1372">
            <v>3</v>
          </cell>
        </row>
        <row r="1373">
          <cell r="D1373" t="str">
            <v>BTGL160455</v>
          </cell>
          <cell r="I1373" t="str">
            <v>A (100% potential spares purchased)</v>
          </cell>
          <cell r="J1373">
            <v>44140</v>
          </cell>
          <cell r="K1373">
            <v>44120.229166666701</v>
          </cell>
          <cell r="L1373">
            <v>45938.507476851897</v>
          </cell>
          <cell r="M1373">
            <v>8180</v>
          </cell>
          <cell r="P1373" t="str">
            <v>Air lube Plus</v>
          </cell>
          <cell r="Q1373">
            <v>45350</v>
          </cell>
          <cell r="R1373">
            <v>45630</v>
          </cell>
          <cell r="T1373">
            <v>45630</v>
          </cell>
          <cell r="U1373">
            <v>45630</v>
          </cell>
          <cell r="V1373">
            <v>45630</v>
          </cell>
          <cell r="W1373">
            <v>45630</v>
          </cell>
          <cell r="X1373">
            <v>45630</v>
          </cell>
          <cell r="Y1373">
            <v>45630</v>
          </cell>
          <cell r="Z1373" t="str">
            <v>380</v>
          </cell>
          <cell r="AA1373" t="str">
            <v>380</v>
          </cell>
          <cell r="AB1373" t="str">
            <v>380</v>
          </cell>
          <cell r="AC1373" t="str">
            <v>380</v>
          </cell>
          <cell r="AD1373" t="str">
            <v>380</v>
          </cell>
          <cell r="AE1373" t="str">
            <v>1380</v>
          </cell>
          <cell r="AF1373" t="str">
            <v>1000</v>
          </cell>
          <cell r="AG1373" t="str">
            <v>1380</v>
          </cell>
          <cell r="AH1373" t="str">
            <v>1380</v>
          </cell>
          <cell r="AI1373">
            <v>4</v>
          </cell>
        </row>
        <row r="1374">
          <cell r="D1374" t="str">
            <v>BTGD162296</v>
          </cell>
          <cell r="I1374" t="str">
            <v>A (100% potential spares purchased)</v>
          </cell>
          <cell r="J1374">
            <v>44168.40625</v>
          </cell>
          <cell r="K1374">
            <v>44119.229166666701</v>
          </cell>
          <cell r="L1374">
            <v>46042.659004629597</v>
          </cell>
          <cell r="M1374">
            <v>7265</v>
          </cell>
          <cell r="P1374" t="str">
            <v>Air lube Plus</v>
          </cell>
          <cell r="Q1374">
            <v>46042</v>
          </cell>
          <cell r="R1374">
            <v>46042</v>
          </cell>
          <cell r="S1374">
            <v>46042</v>
          </cell>
          <cell r="T1374">
            <v>46042</v>
          </cell>
          <cell r="U1374">
            <v>46042</v>
          </cell>
          <cell r="V1374">
            <v>46042</v>
          </cell>
          <cell r="W1374">
            <v>46042</v>
          </cell>
          <cell r="X1374">
            <v>46042</v>
          </cell>
          <cell r="Y1374">
            <v>46042</v>
          </cell>
          <cell r="Z1374" t="str">
            <v>1500</v>
          </cell>
          <cell r="AA1374" t="str">
            <v>750</v>
          </cell>
          <cell r="AB1374" t="str">
            <v>500</v>
          </cell>
          <cell r="AC1374" t="str">
            <v>750</v>
          </cell>
          <cell r="AD1374" t="str">
            <v>750</v>
          </cell>
          <cell r="AE1374" t="str">
            <v>1500</v>
          </cell>
          <cell r="AF1374" t="str">
            <v>1000</v>
          </cell>
          <cell r="AG1374" t="str">
            <v>1500</v>
          </cell>
          <cell r="AH1374" t="str">
            <v>3000</v>
          </cell>
          <cell r="AI1374">
            <v>5</v>
          </cell>
        </row>
        <row r="1375">
          <cell r="D1375" t="str">
            <v>BTGS031205</v>
          </cell>
          <cell r="I1375" t="str">
            <v>B (Below 100% potential spares purchased)</v>
          </cell>
          <cell r="J1375">
            <v>44571.333333333299</v>
          </cell>
          <cell r="K1375">
            <v>44118.229166666701</v>
          </cell>
          <cell r="L1375">
            <v>46081.643541666701</v>
          </cell>
          <cell r="M1375">
            <v>38817</v>
          </cell>
          <cell r="N1375">
            <v>35888</v>
          </cell>
          <cell r="O1375">
            <v>2928</v>
          </cell>
          <cell r="P1375" t="str">
            <v>XD</v>
          </cell>
          <cell r="Q1375">
            <v>46081</v>
          </cell>
          <cell r="V1375">
            <v>46081</v>
          </cell>
          <cell r="W1375">
            <v>46081</v>
          </cell>
          <cell r="Z1375" t="str">
            <v>3000</v>
          </cell>
          <cell r="AE1375" t="str">
            <v>3000</v>
          </cell>
          <cell r="AF1375" t="str">
            <v>4000</v>
          </cell>
          <cell r="AI1375">
            <v>8</v>
          </cell>
        </row>
        <row r="1376">
          <cell r="D1376" t="str">
            <v>BTGD162289</v>
          </cell>
          <cell r="I1376" t="str">
            <v>A (100% potential spares purchased)</v>
          </cell>
          <cell r="J1376">
            <v>44138.506944444402</v>
          </cell>
          <cell r="K1376">
            <v>44113.229166666701</v>
          </cell>
          <cell r="L1376">
            <v>46072.683518518497</v>
          </cell>
          <cell r="M1376">
            <v>12268</v>
          </cell>
          <cell r="P1376" t="str">
            <v>Air lube Plus</v>
          </cell>
          <cell r="Q1376">
            <v>46072</v>
          </cell>
          <cell r="R1376">
            <v>46072</v>
          </cell>
          <cell r="S1376">
            <v>46072</v>
          </cell>
          <cell r="T1376">
            <v>46072</v>
          </cell>
          <cell r="U1376">
            <v>46072</v>
          </cell>
          <cell r="V1376">
            <v>46072</v>
          </cell>
          <cell r="W1376">
            <v>46072</v>
          </cell>
          <cell r="X1376">
            <v>46072</v>
          </cell>
          <cell r="Y1376">
            <v>46072</v>
          </cell>
          <cell r="Z1376" t="str">
            <v>1500</v>
          </cell>
          <cell r="AA1376" t="str">
            <v>750</v>
          </cell>
          <cell r="AB1376" t="str">
            <v>500</v>
          </cell>
          <cell r="AC1376" t="str">
            <v>750</v>
          </cell>
          <cell r="AD1376" t="str">
            <v>750</v>
          </cell>
          <cell r="AE1376" t="str">
            <v>1500</v>
          </cell>
          <cell r="AF1376" t="str">
            <v>1000</v>
          </cell>
          <cell r="AG1376" t="str">
            <v>1500</v>
          </cell>
          <cell r="AH1376" t="str">
            <v>3000</v>
          </cell>
          <cell r="AI1376">
            <v>8</v>
          </cell>
        </row>
        <row r="1377">
          <cell r="D1377" t="str">
            <v>BTFC378939</v>
          </cell>
          <cell r="I1377" t="str">
            <v>A (100% potential spares purchased)</v>
          </cell>
          <cell r="J1377">
            <v>44274</v>
          </cell>
          <cell r="K1377">
            <v>44104.229166666701</v>
          </cell>
          <cell r="L1377">
            <v>46053.009953703702</v>
          </cell>
          <cell r="M1377">
            <v>3913</v>
          </cell>
          <cell r="N1377">
            <v>587</v>
          </cell>
          <cell r="O1377">
            <v>3326</v>
          </cell>
          <cell r="P1377" t="str">
            <v>XD</v>
          </cell>
          <cell r="Q1377">
            <v>45763</v>
          </cell>
          <cell r="V1377">
            <v>45763</v>
          </cell>
          <cell r="W1377">
            <v>45763</v>
          </cell>
          <cell r="Z1377" t="str">
            <v>3487</v>
          </cell>
          <cell r="AE1377" t="str">
            <v>3487</v>
          </cell>
          <cell r="AF1377" t="str">
            <v>3487</v>
          </cell>
          <cell r="AI1377">
            <v>2</v>
          </cell>
        </row>
        <row r="1378">
          <cell r="D1378" t="str">
            <v>BTFD162259</v>
          </cell>
          <cell r="I1378" t="str">
            <v>C (Not Buying Spares or buying lubricants)</v>
          </cell>
          <cell r="J1378">
            <v>44173.734722222202</v>
          </cell>
          <cell r="K1378">
            <v>44165.229166666701</v>
          </cell>
          <cell r="L1378">
            <v>44862.493969907402</v>
          </cell>
          <cell r="M1378">
            <v>1700</v>
          </cell>
          <cell r="N1378">
            <v>0</v>
          </cell>
          <cell r="O1378">
            <v>0</v>
          </cell>
          <cell r="P1378" t="str">
            <v>Air lube Plus</v>
          </cell>
          <cell r="Q1378">
            <v>44646.229166666701</v>
          </cell>
          <cell r="R1378">
            <v>44646</v>
          </cell>
          <cell r="S1378">
            <v>44646</v>
          </cell>
          <cell r="T1378">
            <v>44646</v>
          </cell>
          <cell r="U1378">
            <v>44646</v>
          </cell>
          <cell r="Z1378" t="str">
            <v>750</v>
          </cell>
          <cell r="AA1378" t="str">
            <v>0</v>
          </cell>
          <cell r="AB1378" t="str">
            <v>0</v>
          </cell>
          <cell r="AC1378" t="str">
            <v>0</v>
          </cell>
          <cell r="AD1378" t="str">
            <v>0</v>
          </cell>
          <cell r="AE1378" t="str">
            <v>0</v>
          </cell>
          <cell r="AF1378" t="str">
            <v>0</v>
          </cell>
          <cell r="AG1378" t="str">
            <v>0</v>
          </cell>
          <cell r="AH1378" t="str">
            <v>0</v>
          </cell>
          <cell r="AI1378">
            <v>2</v>
          </cell>
        </row>
        <row r="1379">
          <cell r="D1379" t="str">
            <v>BTFS031006</v>
          </cell>
          <cell r="I1379" t="str">
            <v>B (Below 100% potential spares purchased)</v>
          </cell>
          <cell r="J1379">
            <v>44172</v>
          </cell>
          <cell r="K1379">
            <v>44104.229166666701</v>
          </cell>
          <cell r="L1379">
            <v>46053.020011574103</v>
          </cell>
          <cell r="M1379">
            <v>11548</v>
          </cell>
          <cell r="N1379">
            <v>2772</v>
          </cell>
          <cell r="O1379">
            <v>8776</v>
          </cell>
          <cell r="P1379" t="str">
            <v>XD</v>
          </cell>
          <cell r="Q1379">
            <v>45743</v>
          </cell>
          <cell r="V1379">
            <v>45743</v>
          </cell>
          <cell r="W1379">
            <v>45743</v>
          </cell>
          <cell r="Z1379" t="str">
            <v>1524</v>
          </cell>
          <cell r="AE1379" t="str">
            <v>1524</v>
          </cell>
          <cell r="AF1379" t="str">
            <v>1524</v>
          </cell>
          <cell r="AI1379">
            <v>8</v>
          </cell>
        </row>
        <row r="1380">
          <cell r="D1380" t="str">
            <v>CTFE665584</v>
          </cell>
          <cell r="J1380">
            <v>44186.6159722222</v>
          </cell>
          <cell r="K1380">
            <v>44103.229166666701</v>
          </cell>
          <cell r="L1380">
            <v>44186.608136574097</v>
          </cell>
          <cell r="M1380">
            <v>1</v>
          </cell>
        </row>
        <row r="1381">
          <cell r="D1381" t="str">
            <v>CTFS380028</v>
          </cell>
          <cell r="J1381">
            <v>44184</v>
          </cell>
          <cell r="K1381">
            <v>44100.229166666701</v>
          </cell>
          <cell r="L1381">
            <v>44776.463657407403</v>
          </cell>
          <cell r="M1381">
            <v>3</v>
          </cell>
          <cell r="P1381" t="str">
            <v>PD</v>
          </cell>
          <cell r="Z1381" t="str">
            <v>0</v>
          </cell>
          <cell r="AI1381">
            <v>7</v>
          </cell>
        </row>
        <row r="1382">
          <cell r="D1382" t="str">
            <v>BTFC378808</v>
          </cell>
          <cell r="I1382" t="str">
            <v>A (100% potential spares purchased)</v>
          </cell>
          <cell r="J1382">
            <v>44233.875</v>
          </cell>
          <cell r="K1382">
            <v>44100.229166666701</v>
          </cell>
          <cell r="L1382">
            <v>46052.427048611098</v>
          </cell>
          <cell r="M1382">
            <v>5234</v>
          </cell>
          <cell r="N1382">
            <v>680</v>
          </cell>
          <cell r="O1382">
            <v>4554</v>
          </cell>
          <cell r="P1382" t="str">
            <v>XD</v>
          </cell>
          <cell r="Q1382">
            <v>46051</v>
          </cell>
          <cell r="V1382">
            <v>45775</v>
          </cell>
          <cell r="W1382">
            <v>46052</v>
          </cell>
          <cell r="Z1382" t="str">
            <v>4000</v>
          </cell>
          <cell r="AE1382" t="str">
            <v>1399</v>
          </cell>
          <cell r="AF1382" t="str">
            <v>4000</v>
          </cell>
          <cell r="AI1382">
            <v>4</v>
          </cell>
        </row>
        <row r="1383">
          <cell r="D1383" t="str">
            <v>CTFE566201</v>
          </cell>
          <cell r="J1383">
            <v>44125.472361111097</v>
          </cell>
          <cell r="K1383">
            <v>44095.229166666701</v>
          </cell>
        </row>
        <row r="1384">
          <cell r="D1384" t="str">
            <v>CTFE566206</v>
          </cell>
          <cell r="J1384">
            <v>44125.472361111097</v>
          </cell>
          <cell r="K1384">
            <v>44095.229166666701</v>
          </cell>
        </row>
        <row r="1385">
          <cell r="D1385" t="str">
            <v>BTFD220454</v>
          </cell>
          <cell r="I1385" t="str">
            <v>D (Compressor scrapped/ Company shut)</v>
          </cell>
          <cell r="J1385">
            <v>44090.729166666701</v>
          </cell>
          <cell r="K1385">
            <v>44085.229166666701</v>
          </cell>
          <cell r="L1385">
            <v>44090.721226851798</v>
          </cell>
          <cell r="M1385">
            <v>1</v>
          </cell>
          <cell r="AI1385">
            <v>0</v>
          </cell>
        </row>
        <row r="1386">
          <cell r="D1386" t="str">
            <v>BTFD162244</v>
          </cell>
          <cell r="I1386" t="str">
            <v>A (100% potential spares purchased)</v>
          </cell>
          <cell r="J1386">
            <v>44109.877083333296</v>
          </cell>
          <cell r="K1386">
            <v>44083.229166666701</v>
          </cell>
          <cell r="L1386">
            <v>46041.520879629599</v>
          </cell>
          <cell r="M1386">
            <v>11600</v>
          </cell>
          <cell r="P1386" t="str">
            <v>Air lube Plus</v>
          </cell>
          <cell r="Q1386">
            <v>45955</v>
          </cell>
          <cell r="R1386">
            <v>45955</v>
          </cell>
          <cell r="S1386">
            <v>45955</v>
          </cell>
          <cell r="T1386">
            <v>45955</v>
          </cell>
          <cell r="U1386">
            <v>45955</v>
          </cell>
          <cell r="V1386">
            <v>45731</v>
          </cell>
          <cell r="W1386">
            <v>45731</v>
          </cell>
          <cell r="X1386">
            <v>45731</v>
          </cell>
          <cell r="Y1386">
            <v>45731</v>
          </cell>
          <cell r="Z1386" t="str">
            <v>1240</v>
          </cell>
          <cell r="AA1386" t="str">
            <v>490</v>
          </cell>
          <cell r="AB1386" t="str">
            <v>490</v>
          </cell>
          <cell r="AC1386" t="str">
            <v>490</v>
          </cell>
          <cell r="AD1386" t="str">
            <v>490</v>
          </cell>
          <cell r="AE1386" t="str">
            <v>1240</v>
          </cell>
          <cell r="AF1386" t="str">
            <v>1000</v>
          </cell>
          <cell r="AG1386" t="str">
            <v>1240</v>
          </cell>
          <cell r="AH1386" t="str">
            <v>1240</v>
          </cell>
          <cell r="AI1386">
            <v>3</v>
          </cell>
        </row>
        <row r="1387">
          <cell r="D1387" t="str">
            <v>BTFD162243</v>
          </cell>
          <cell r="I1387" t="str">
            <v>A (100% potential spares purchased)</v>
          </cell>
          <cell r="J1387">
            <v>44131.813194444403</v>
          </cell>
          <cell r="K1387">
            <v>44083.229166666701</v>
          </cell>
          <cell r="L1387">
            <v>46043.652847222198</v>
          </cell>
          <cell r="M1387">
            <v>9160</v>
          </cell>
          <cell r="P1387" t="str">
            <v>Air lube Plus</v>
          </cell>
          <cell r="Q1387">
            <v>46043</v>
          </cell>
          <cell r="R1387">
            <v>45372</v>
          </cell>
          <cell r="S1387">
            <v>45372</v>
          </cell>
          <cell r="T1387">
            <v>45372</v>
          </cell>
          <cell r="U1387">
            <v>45372</v>
          </cell>
          <cell r="V1387">
            <v>45113</v>
          </cell>
          <cell r="W1387">
            <v>45113</v>
          </cell>
          <cell r="X1387">
            <v>45113</v>
          </cell>
          <cell r="Y1387">
            <v>45113</v>
          </cell>
          <cell r="Z1387" t="str">
            <v>1500</v>
          </cell>
          <cell r="AA1387" t="str">
            <v>60</v>
          </cell>
          <cell r="AB1387" t="str">
            <v>60</v>
          </cell>
          <cell r="AC1387" t="str">
            <v>60</v>
          </cell>
          <cell r="AD1387" t="str">
            <v>60</v>
          </cell>
          <cell r="AE1387" t="str">
            <v>60</v>
          </cell>
          <cell r="AF1387" t="str">
            <v>1000</v>
          </cell>
          <cell r="AG1387" t="str">
            <v>60</v>
          </cell>
          <cell r="AH1387" t="str">
            <v>60</v>
          </cell>
          <cell r="AI1387">
            <v>4</v>
          </cell>
        </row>
        <row r="1388">
          <cell r="D1388" t="str">
            <v>BTED162231</v>
          </cell>
          <cell r="I1388" t="str">
            <v>A (100% potential spares purchased)</v>
          </cell>
          <cell r="J1388">
            <v>44127.439583333296</v>
          </cell>
          <cell r="K1388">
            <v>44081.229166666701</v>
          </cell>
          <cell r="L1388">
            <v>45962.468900462998</v>
          </cell>
          <cell r="M1388">
            <v>9860</v>
          </cell>
          <cell r="P1388" t="str">
            <v>Air lube Plus</v>
          </cell>
          <cell r="Q1388">
            <v>45591</v>
          </cell>
          <cell r="R1388">
            <v>45591</v>
          </cell>
          <cell r="S1388">
            <v>45591</v>
          </cell>
          <cell r="T1388">
            <v>45591</v>
          </cell>
          <cell r="U1388">
            <v>44637</v>
          </cell>
          <cell r="V1388">
            <v>45591</v>
          </cell>
          <cell r="W1388">
            <v>44637</v>
          </cell>
          <cell r="X1388">
            <v>44368</v>
          </cell>
          <cell r="Y1388">
            <v>44624</v>
          </cell>
          <cell r="Z1388" t="str">
            <v>40</v>
          </cell>
          <cell r="AA1388" t="str">
            <v>40</v>
          </cell>
          <cell r="AB1388" t="str">
            <v>40</v>
          </cell>
          <cell r="AC1388" t="str">
            <v>40</v>
          </cell>
          <cell r="AD1388" t="str">
            <v>40</v>
          </cell>
          <cell r="AE1388" t="str">
            <v>40</v>
          </cell>
          <cell r="AF1388" t="str">
            <v>1000</v>
          </cell>
          <cell r="AG1388" t="str">
            <v>40</v>
          </cell>
          <cell r="AH1388" t="str">
            <v>40</v>
          </cell>
          <cell r="AI1388">
            <v>2</v>
          </cell>
        </row>
        <row r="1389">
          <cell r="D1389" t="str">
            <v>DTFL350733</v>
          </cell>
          <cell r="J1389">
            <v>44258.887499999997</v>
          </cell>
          <cell r="K1389">
            <v>44078.229166666701</v>
          </cell>
          <cell r="L1389">
            <v>44258.770451388897</v>
          </cell>
          <cell r="M1389">
            <v>0</v>
          </cell>
        </row>
        <row r="1390">
          <cell r="D1390" t="str">
            <v>20238</v>
          </cell>
          <cell r="I1390" t="str">
            <v>D (Compressor scrapped/ Company shut)</v>
          </cell>
          <cell r="J1390">
            <v>32131</v>
          </cell>
          <cell r="K1390">
            <v>32130.333333333299</v>
          </cell>
          <cell r="L1390">
            <v>44077.4753009259</v>
          </cell>
          <cell r="M1390">
            <v>1250</v>
          </cell>
        </row>
        <row r="1391">
          <cell r="D1391" t="str">
            <v>BTEC378588</v>
          </cell>
          <cell r="I1391" t="str">
            <v>A (100% potential spares purchased)</v>
          </cell>
          <cell r="J1391">
            <v>44239</v>
          </cell>
          <cell r="K1391">
            <v>44072.229166666701</v>
          </cell>
          <cell r="L1391">
            <v>46007.640115740702</v>
          </cell>
          <cell r="M1391">
            <v>10438</v>
          </cell>
          <cell r="N1391">
            <v>5311</v>
          </cell>
          <cell r="O1391">
            <v>5127</v>
          </cell>
          <cell r="P1391" t="str">
            <v>XD</v>
          </cell>
          <cell r="Q1391">
            <v>46007</v>
          </cell>
          <cell r="V1391">
            <v>46007</v>
          </cell>
          <cell r="W1391">
            <v>46007</v>
          </cell>
          <cell r="Z1391" t="str">
            <v>3000</v>
          </cell>
          <cell r="AE1391" t="str">
            <v>3000</v>
          </cell>
          <cell r="AF1391" t="str">
            <v>2000</v>
          </cell>
          <cell r="AI1391">
            <v>6</v>
          </cell>
        </row>
        <row r="1392">
          <cell r="D1392" t="str">
            <v>BTEC378536</v>
          </cell>
          <cell r="I1392" t="str">
            <v>A (100% potential spares purchased)</v>
          </cell>
          <cell r="J1392">
            <v>44494.583333333299</v>
          </cell>
          <cell r="K1392">
            <v>44070.229166666701</v>
          </cell>
          <cell r="L1392">
            <v>45904.665937500002</v>
          </cell>
          <cell r="M1392">
            <v>6650</v>
          </cell>
          <cell r="N1392">
            <v>1302</v>
          </cell>
          <cell r="O1392">
            <v>5348</v>
          </cell>
          <cell r="P1392" t="str">
            <v>XD</v>
          </cell>
          <cell r="Q1392">
            <v>45904</v>
          </cell>
          <cell r="V1392">
            <v>45904</v>
          </cell>
          <cell r="W1392">
            <v>45904</v>
          </cell>
          <cell r="Z1392" t="str">
            <v>4000</v>
          </cell>
          <cell r="AE1392" t="str">
            <v>4000</v>
          </cell>
          <cell r="AF1392" t="str">
            <v>4000</v>
          </cell>
          <cell r="AI1392">
            <v>4</v>
          </cell>
        </row>
        <row r="1393">
          <cell r="D1393" t="str">
            <v>BTED162217</v>
          </cell>
          <cell r="I1393" t="str">
            <v>A (100% potential spares purchased)</v>
          </cell>
          <cell r="J1393">
            <v>44093.907638888901</v>
          </cell>
          <cell r="K1393">
            <v>44068.229166666701</v>
          </cell>
          <cell r="L1393">
            <v>46041.518344907403</v>
          </cell>
          <cell r="M1393">
            <v>10500</v>
          </cell>
          <cell r="P1393" t="str">
            <v>Air lube Plus</v>
          </cell>
          <cell r="Q1393">
            <v>45955</v>
          </cell>
          <cell r="R1393">
            <v>45955</v>
          </cell>
          <cell r="S1393">
            <v>45955</v>
          </cell>
          <cell r="T1393">
            <v>45955</v>
          </cell>
          <cell r="U1393">
            <v>45955</v>
          </cell>
          <cell r="V1393">
            <v>45656</v>
          </cell>
          <cell r="W1393">
            <v>45656</v>
          </cell>
          <cell r="X1393">
            <v>45656</v>
          </cell>
          <cell r="Y1393">
            <v>45656</v>
          </cell>
          <cell r="Z1393" t="str">
            <v>230</v>
          </cell>
          <cell r="AA1393" t="str">
            <v>230</v>
          </cell>
          <cell r="AB1393" t="str">
            <v>230</v>
          </cell>
          <cell r="AC1393" t="str">
            <v>230</v>
          </cell>
          <cell r="AD1393" t="str">
            <v>230</v>
          </cell>
          <cell r="AE1393" t="str">
            <v>980</v>
          </cell>
          <cell r="AF1393" t="str">
            <v>1000</v>
          </cell>
          <cell r="AG1393" t="str">
            <v>980</v>
          </cell>
          <cell r="AH1393" t="str">
            <v>980</v>
          </cell>
          <cell r="AI1393">
            <v>3</v>
          </cell>
        </row>
        <row r="1394">
          <cell r="D1394" t="str">
            <v>BTEL160427</v>
          </cell>
          <cell r="I1394" t="str">
            <v>A (100% potential spares purchased)</v>
          </cell>
          <cell r="J1394">
            <v>44119.75</v>
          </cell>
          <cell r="K1394">
            <v>44104.229166666701</v>
          </cell>
          <cell r="L1394">
            <v>45938.511284722197</v>
          </cell>
          <cell r="M1394">
            <v>6670</v>
          </cell>
          <cell r="P1394" t="str">
            <v>Air lube Plus</v>
          </cell>
          <cell r="Q1394">
            <v>45266</v>
          </cell>
          <cell r="R1394">
            <v>45266</v>
          </cell>
          <cell r="T1394">
            <v>45113</v>
          </cell>
          <cell r="U1394">
            <v>45266</v>
          </cell>
          <cell r="V1394">
            <v>45266</v>
          </cell>
          <cell r="W1394">
            <v>45266</v>
          </cell>
          <cell r="X1394">
            <v>45266</v>
          </cell>
          <cell r="Y1394">
            <v>45266</v>
          </cell>
          <cell r="Z1394" t="str">
            <v>340</v>
          </cell>
          <cell r="AA1394" t="str">
            <v>340</v>
          </cell>
          <cell r="AB1394" t="str">
            <v>340</v>
          </cell>
          <cell r="AC1394" t="str">
            <v>340</v>
          </cell>
          <cell r="AD1394" t="str">
            <v>340</v>
          </cell>
          <cell r="AE1394" t="str">
            <v>840</v>
          </cell>
          <cell r="AF1394" t="str">
            <v>1000</v>
          </cell>
          <cell r="AG1394" t="str">
            <v>840</v>
          </cell>
          <cell r="AH1394" t="str">
            <v>840</v>
          </cell>
          <cell r="AI1394">
            <v>3</v>
          </cell>
        </row>
        <row r="1395">
          <cell r="D1395" t="str">
            <v>DTEL530302</v>
          </cell>
          <cell r="J1395">
            <v>44266.579861111102</v>
          </cell>
          <cell r="K1395">
            <v>44067.229166666701</v>
          </cell>
          <cell r="L1395">
            <v>44267.634062500001</v>
          </cell>
          <cell r="M1395">
            <v>0</v>
          </cell>
        </row>
        <row r="1396">
          <cell r="D1396" t="str">
            <v>BTES044431</v>
          </cell>
          <cell r="I1396" t="str">
            <v>A (100% potential spares purchased)</v>
          </cell>
          <cell r="J1396">
            <v>44130</v>
          </cell>
          <cell r="K1396">
            <v>44063.229166666701</v>
          </cell>
          <cell r="L1396">
            <v>46059.596828703703</v>
          </cell>
          <cell r="M1396">
            <v>118531</v>
          </cell>
          <cell r="N1396">
            <v>10564</v>
          </cell>
          <cell r="O1396">
            <v>14358</v>
          </cell>
          <cell r="P1396" t="str">
            <v>Synthetic</v>
          </cell>
          <cell r="Q1396">
            <v>46059</v>
          </cell>
          <cell r="V1396">
            <v>46059</v>
          </cell>
          <cell r="W1396">
            <v>46059</v>
          </cell>
          <cell r="Z1396" t="str">
            <v>6000</v>
          </cell>
          <cell r="AE1396" t="str">
            <v>6000</v>
          </cell>
          <cell r="AF1396" t="str">
            <v>4000</v>
          </cell>
          <cell r="AI1396">
            <v>12</v>
          </cell>
        </row>
        <row r="1397">
          <cell r="D1397" t="str">
            <v>BTED162209</v>
          </cell>
          <cell r="I1397" t="str">
            <v>C (Not Buying Spares or buying lubricants)</v>
          </cell>
          <cell r="J1397">
            <v>44071.791666666701</v>
          </cell>
          <cell r="K1397">
            <v>44061.229166666701</v>
          </cell>
          <cell r="L1397">
            <v>44789.825601851902</v>
          </cell>
          <cell r="M1397">
            <v>5250</v>
          </cell>
          <cell r="P1397" t="str">
            <v>Air lube Plus</v>
          </cell>
          <cell r="Q1397">
            <v>44667.229166666701</v>
          </cell>
          <cell r="Z1397" t="str">
            <v>0</v>
          </cell>
          <cell r="AA1397" t="str">
            <v>00</v>
          </cell>
          <cell r="AB1397" t="str">
            <v>00</v>
          </cell>
          <cell r="AC1397" t="str">
            <v>00</v>
          </cell>
          <cell r="AD1397" t="str">
            <v>00</v>
          </cell>
          <cell r="AE1397" t="str">
            <v>00</v>
          </cell>
          <cell r="AF1397" t="str">
            <v>00</v>
          </cell>
          <cell r="AG1397" t="str">
            <v>00</v>
          </cell>
          <cell r="AH1397" t="str">
            <v>00</v>
          </cell>
          <cell r="AI1397">
            <v>3</v>
          </cell>
        </row>
        <row r="1398">
          <cell r="D1398" t="str">
            <v>DTEL152533</v>
          </cell>
          <cell r="J1398">
            <v>44086.711111111101</v>
          </cell>
          <cell r="K1398">
            <v>44057.229166666701</v>
          </cell>
          <cell r="L1398">
            <v>44086.703055555598</v>
          </cell>
          <cell r="M1398">
            <v>0</v>
          </cell>
          <cell r="AI1398">
            <v>0</v>
          </cell>
        </row>
        <row r="1399">
          <cell r="D1399" t="str">
            <v>CTEE665405</v>
          </cell>
          <cell r="J1399">
            <v>44084.754166666702</v>
          </cell>
          <cell r="K1399">
            <v>44057.229166666701</v>
          </cell>
          <cell r="L1399">
            <v>44084.680729166699</v>
          </cell>
          <cell r="M1399">
            <v>0</v>
          </cell>
          <cell r="AI1399">
            <v>0</v>
          </cell>
        </row>
        <row r="1400">
          <cell r="D1400" t="str">
            <v>CTEE665404</v>
          </cell>
          <cell r="J1400">
            <v>44087.469120370399</v>
          </cell>
          <cell r="K1400">
            <v>44057.229166666701</v>
          </cell>
          <cell r="L1400">
            <v>45218.518564814804</v>
          </cell>
          <cell r="M1400">
            <v>0</v>
          </cell>
          <cell r="P1400" t="str">
            <v>Air lube</v>
          </cell>
          <cell r="Q1400">
            <v>45218</v>
          </cell>
          <cell r="Z1400" t="str">
            <v>0</v>
          </cell>
          <cell r="AI1400">
            <v>9</v>
          </cell>
        </row>
        <row r="1401">
          <cell r="D1401" t="str">
            <v>BTEC378413</v>
          </cell>
          <cell r="I1401" t="str">
            <v>C (Not Buying Spares or buying lubricants)</v>
          </cell>
          <cell r="J1401">
            <v>44140</v>
          </cell>
          <cell r="K1401">
            <v>44055.229166666701</v>
          </cell>
          <cell r="L1401">
            <v>46053.0148148148</v>
          </cell>
          <cell r="M1401">
            <v>6324</v>
          </cell>
          <cell r="N1401">
            <v>0</v>
          </cell>
          <cell r="O1401">
            <v>6324</v>
          </cell>
          <cell r="P1401" t="str">
            <v>XD</v>
          </cell>
          <cell r="Q1401">
            <v>45783</v>
          </cell>
          <cell r="V1401">
            <v>45783</v>
          </cell>
          <cell r="W1401">
            <v>45783</v>
          </cell>
          <cell r="Z1401" t="str">
            <v>3175</v>
          </cell>
          <cell r="AE1401" t="str">
            <v>3175</v>
          </cell>
          <cell r="AF1401" t="str">
            <v>3175</v>
          </cell>
          <cell r="AI1401">
            <v>3</v>
          </cell>
        </row>
        <row r="1402">
          <cell r="D1402" t="str">
            <v>CTEE680540</v>
          </cell>
          <cell r="J1402">
            <v>44079.586111111101</v>
          </cell>
          <cell r="K1402">
            <v>44055.229166666701</v>
          </cell>
          <cell r="L1402">
            <v>44079.578321759298</v>
          </cell>
          <cell r="M1402">
            <v>0</v>
          </cell>
          <cell r="AI1402">
            <v>0</v>
          </cell>
        </row>
        <row r="1403">
          <cell r="D1403" t="str">
            <v>DTEL152522</v>
          </cell>
          <cell r="J1403">
            <v>44079.545833333301</v>
          </cell>
          <cell r="K1403">
            <v>44053.229166666701</v>
          </cell>
          <cell r="L1403">
            <v>44084.653923611098</v>
          </cell>
          <cell r="M1403">
            <v>0</v>
          </cell>
          <cell r="AI1403">
            <v>0</v>
          </cell>
        </row>
        <row r="1404">
          <cell r="D1404" t="str">
            <v>BTDD120878</v>
          </cell>
          <cell r="I1404" t="str">
            <v>B (Below 100% potential spares purchased)</v>
          </cell>
          <cell r="J1404">
            <v>44056</v>
          </cell>
          <cell r="K1404">
            <v>44043.229166666701</v>
          </cell>
          <cell r="L1404">
            <v>46053.503958333298</v>
          </cell>
          <cell r="M1404">
            <v>4518</v>
          </cell>
          <cell r="P1404" t="str">
            <v>Air lube Plus</v>
          </cell>
          <cell r="Q1404">
            <v>46052</v>
          </cell>
          <cell r="R1404">
            <v>46052</v>
          </cell>
          <cell r="S1404">
            <v>46052</v>
          </cell>
          <cell r="T1404">
            <v>46052</v>
          </cell>
          <cell r="U1404">
            <v>46052</v>
          </cell>
          <cell r="V1404">
            <v>46052</v>
          </cell>
          <cell r="W1404">
            <v>46052</v>
          </cell>
          <cell r="X1404">
            <v>46052</v>
          </cell>
          <cell r="Y1404">
            <v>46052</v>
          </cell>
          <cell r="Z1404" t="str">
            <v>1500</v>
          </cell>
          <cell r="AA1404" t="str">
            <v>750</v>
          </cell>
          <cell r="AB1404" t="str">
            <v>500</v>
          </cell>
          <cell r="AC1404" t="str">
            <v>750</v>
          </cell>
          <cell r="AD1404" t="str">
            <v>750</v>
          </cell>
          <cell r="AE1404" t="str">
            <v>1500</v>
          </cell>
          <cell r="AF1404" t="str">
            <v>1000</v>
          </cell>
          <cell r="AG1404" t="str">
            <v>1500</v>
          </cell>
          <cell r="AH1404" t="str">
            <v>3000</v>
          </cell>
          <cell r="AI1404">
            <v>5</v>
          </cell>
        </row>
        <row r="1405">
          <cell r="D1405" t="str">
            <v>BTDC378223</v>
          </cell>
          <cell r="I1405" t="str">
            <v>B (Below 100% potential spares purchased)</v>
          </cell>
          <cell r="J1405">
            <v>44139</v>
          </cell>
          <cell r="K1405">
            <v>44043.229166666701</v>
          </cell>
          <cell r="L1405">
            <v>46053.005300925899</v>
          </cell>
          <cell r="M1405">
            <v>7112</v>
          </cell>
          <cell r="O1405">
            <v>7112</v>
          </cell>
          <cell r="P1405" t="str">
            <v>XD</v>
          </cell>
          <cell r="Q1405">
            <v>45783</v>
          </cell>
          <cell r="V1405">
            <v>45783</v>
          </cell>
          <cell r="W1405">
            <v>45783</v>
          </cell>
          <cell r="Z1405" t="str">
            <v>2916</v>
          </cell>
          <cell r="AE1405" t="str">
            <v>2916</v>
          </cell>
          <cell r="AF1405" t="str">
            <v>2916</v>
          </cell>
          <cell r="AI1405">
            <v>4</v>
          </cell>
        </row>
        <row r="1406">
          <cell r="D1406" t="str">
            <v>DTDL140145</v>
          </cell>
          <cell r="J1406">
            <v>44084.752083333296</v>
          </cell>
          <cell r="K1406">
            <v>44042.229166666701</v>
          </cell>
          <cell r="L1406">
            <v>44084.696493055599</v>
          </cell>
          <cell r="M1406">
            <v>0</v>
          </cell>
          <cell r="AI1406">
            <v>0</v>
          </cell>
        </row>
        <row r="1407">
          <cell r="D1407" t="str">
            <v>DTDL140144</v>
          </cell>
          <cell r="J1407">
            <v>44126</v>
          </cell>
          <cell r="K1407">
            <v>44042.229166666701</v>
          </cell>
          <cell r="L1407">
            <v>44131.6258564815</v>
          </cell>
          <cell r="M1407">
            <v>0</v>
          </cell>
          <cell r="N1407">
            <v>0</v>
          </cell>
          <cell r="O1407">
            <v>0</v>
          </cell>
          <cell r="AI1407">
            <v>0</v>
          </cell>
        </row>
        <row r="1408">
          <cell r="D1408" t="str">
            <v>BTDD162192</v>
          </cell>
          <cell r="I1408" t="str">
            <v>A (100% potential spares purchased)</v>
          </cell>
          <cell r="J1408">
            <v>44076.461805555598</v>
          </cell>
          <cell r="K1408">
            <v>44036.229166666701</v>
          </cell>
          <cell r="L1408">
            <v>46043.676793981504</v>
          </cell>
          <cell r="M1408">
            <v>9720</v>
          </cell>
          <cell r="P1408" t="str">
            <v>Air lube Plus</v>
          </cell>
          <cell r="Q1408">
            <v>46043</v>
          </cell>
          <cell r="R1408">
            <v>46043</v>
          </cell>
          <cell r="S1408">
            <v>46043</v>
          </cell>
          <cell r="T1408">
            <v>46043</v>
          </cell>
          <cell r="U1408">
            <v>46043</v>
          </cell>
          <cell r="V1408">
            <v>46043</v>
          </cell>
          <cell r="W1408">
            <v>46043</v>
          </cell>
          <cell r="X1408">
            <v>46043</v>
          </cell>
          <cell r="Y1408">
            <v>46043</v>
          </cell>
          <cell r="Z1408" t="str">
            <v>1500</v>
          </cell>
          <cell r="AA1408" t="str">
            <v>750</v>
          </cell>
          <cell r="AB1408" t="str">
            <v>500</v>
          </cell>
          <cell r="AC1408" t="str">
            <v>750</v>
          </cell>
          <cell r="AD1408" t="str">
            <v>750</v>
          </cell>
          <cell r="AE1408" t="str">
            <v>1500</v>
          </cell>
          <cell r="AF1408" t="str">
            <v>1000</v>
          </cell>
          <cell r="AG1408" t="str">
            <v>1500</v>
          </cell>
          <cell r="AH1408" t="str">
            <v>3000</v>
          </cell>
          <cell r="AI1408">
            <v>5</v>
          </cell>
        </row>
        <row r="1409">
          <cell r="D1409" t="str">
            <v>BTDD162190</v>
          </cell>
          <cell r="I1409" t="str">
            <v>A (100% potential spares purchased)</v>
          </cell>
          <cell r="J1409">
            <v>44061.53125</v>
          </cell>
          <cell r="K1409">
            <v>44034.229166666701</v>
          </cell>
          <cell r="L1409">
            <v>46042.5559027778</v>
          </cell>
          <cell r="M1409">
            <v>7000</v>
          </cell>
          <cell r="P1409" t="str">
            <v>Air lube Plus</v>
          </cell>
          <cell r="Q1409">
            <v>46008</v>
          </cell>
          <cell r="R1409">
            <v>46008</v>
          </cell>
          <cell r="S1409">
            <v>46008</v>
          </cell>
          <cell r="T1409">
            <v>46008</v>
          </cell>
          <cell r="U1409">
            <v>46008</v>
          </cell>
          <cell r="V1409">
            <v>46008</v>
          </cell>
          <cell r="W1409">
            <v>46008</v>
          </cell>
          <cell r="X1409">
            <v>46008</v>
          </cell>
          <cell r="Y1409">
            <v>45266</v>
          </cell>
          <cell r="Z1409" t="str">
            <v>1435</v>
          </cell>
          <cell r="AA1409" t="str">
            <v>690</v>
          </cell>
          <cell r="AB1409" t="str">
            <v>690</v>
          </cell>
          <cell r="AC1409" t="str">
            <v>690</v>
          </cell>
          <cell r="AD1409" t="str">
            <v>690</v>
          </cell>
          <cell r="AE1409" t="str">
            <v>1435</v>
          </cell>
          <cell r="AF1409" t="str">
            <v>1000</v>
          </cell>
          <cell r="AG1409" t="str">
            <v>1435</v>
          </cell>
          <cell r="AH1409" t="str">
            <v>1435</v>
          </cell>
          <cell r="AI1409">
            <v>3</v>
          </cell>
        </row>
        <row r="1410">
          <cell r="D1410" t="str">
            <v>BTDD162186</v>
          </cell>
          <cell r="I1410" t="str">
            <v>A (100% potential spares purchased)</v>
          </cell>
          <cell r="J1410">
            <v>44076.534722222197</v>
          </cell>
          <cell r="K1410">
            <v>44033.229166666701</v>
          </cell>
          <cell r="L1410">
            <v>46041.5295833333</v>
          </cell>
          <cell r="M1410">
            <v>9680</v>
          </cell>
          <cell r="P1410" t="str">
            <v>Air lube Plus</v>
          </cell>
          <cell r="Q1410">
            <v>45954</v>
          </cell>
          <cell r="R1410">
            <v>45954</v>
          </cell>
          <cell r="S1410">
            <v>45954</v>
          </cell>
          <cell r="T1410">
            <v>45954</v>
          </cell>
          <cell r="U1410">
            <v>45954</v>
          </cell>
          <cell r="V1410">
            <v>45954</v>
          </cell>
          <cell r="W1410">
            <v>45954</v>
          </cell>
          <cell r="X1410">
            <v>45954</v>
          </cell>
          <cell r="Y1410">
            <v>45954</v>
          </cell>
          <cell r="Z1410" t="str">
            <v>580</v>
          </cell>
          <cell r="AA1410" t="str">
            <v>580</v>
          </cell>
          <cell r="AB1410" t="str">
            <v>580</v>
          </cell>
          <cell r="AC1410" t="str">
            <v>580</v>
          </cell>
          <cell r="AD1410" t="str">
            <v>580</v>
          </cell>
          <cell r="AE1410" t="str">
            <v>1330</v>
          </cell>
          <cell r="AF1410" t="str">
            <v>1000</v>
          </cell>
          <cell r="AG1410" t="str">
            <v>1330</v>
          </cell>
          <cell r="AH1410" t="str">
            <v>1330</v>
          </cell>
          <cell r="AI1410">
            <v>3</v>
          </cell>
        </row>
        <row r="1411">
          <cell r="D1411" t="str">
            <v>BTDD162183</v>
          </cell>
          <cell r="I1411" t="str">
            <v>D (Compressor scrapped/ Company shut)</v>
          </cell>
          <cell r="J1411">
            <v>44061.478472222203</v>
          </cell>
          <cell r="K1411">
            <v>44032.229166666701</v>
          </cell>
          <cell r="L1411">
            <v>44905.588275463</v>
          </cell>
          <cell r="M1411">
            <v>3529</v>
          </cell>
          <cell r="P1411" t="str">
            <v>Air lube Plus</v>
          </cell>
          <cell r="Q1411">
            <v>44358.229166666701</v>
          </cell>
          <cell r="X1411">
            <v>44256</v>
          </cell>
          <cell r="Y1411">
            <v>44380</v>
          </cell>
          <cell r="Z1411" t="str">
            <v>150</v>
          </cell>
          <cell r="AA1411" t="str">
            <v>50</v>
          </cell>
          <cell r="AB1411" t="str">
            <v>50</v>
          </cell>
          <cell r="AC1411" t="str">
            <v>50</v>
          </cell>
          <cell r="AD1411" t="str">
            <v>50</v>
          </cell>
          <cell r="AE1411" t="str">
            <v>250</v>
          </cell>
          <cell r="AF1411" t="str">
            <v>0</v>
          </cell>
          <cell r="AG1411" t="str">
            <v>0</v>
          </cell>
          <cell r="AH1411" t="str">
            <v>0</v>
          </cell>
          <cell r="AI1411">
            <v>8</v>
          </cell>
        </row>
        <row r="1412">
          <cell r="D1412" t="str">
            <v>20949307</v>
          </cell>
          <cell r="J1412">
            <v>44138.673611111102</v>
          </cell>
          <cell r="K1412">
            <v>44027.229166666701</v>
          </cell>
          <cell r="L1412">
            <v>44138.792256944398</v>
          </cell>
          <cell r="M1412">
            <v>1</v>
          </cell>
          <cell r="N1412">
            <v>1</v>
          </cell>
          <cell r="O1412">
            <v>0</v>
          </cell>
          <cell r="AI1412">
            <v>0</v>
          </cell>
        </row>
        <row r="1413">
          <cell r="D1413" t="str">
            <v>DTDL140136</v>
          </cell>
          <cell r="J1413">
            <v>44051.78125</v>
          </cell>
          <cell r="K1413">
            <v>44027.229166666701</v>
          </cell>
          <cell r="L1413">
            <v>44051.762013888903</v>
          </cell>
          <cell r="M1413">
            <v>0</v>
          </cell>
          <cell r="AI1413">
            <v>0</v>
          </cell>
        </row>
        <row r="1414">
          <cell r="D1414" t="str">
            <v>BTDS044313</v>
          </cell>
          <cell r="I1414" t="str">
            <v>B (Below 100% potential spares purchased)</v>
          </cell>
          <cell r="J1414">
            <v>44140.715277777803</v>
          </cell>
          <cell r="K1414">
            <v>44027.229166666701</v>
          </cell>
          <cell r="L1414">
            <v>46016.643472222197</v>
          </cell>
          <cell r="M1414">
            <v>22609</v>
          </cell>
          <cell r="N1414">
            <v>14244</v>
          </cell>
          <cell r="O1414">
            <v>8365</v>
          </cell>
          <cell r="P1414" t="str">
            <v>Synthetic</v>
          </cell>
          <cell r="Q1414">
            <v>45803</v>
          </cell>
          <cell r="V1414">
            <v>45302</v>
          </cell>
          <cell r="W1414">
            <v>45803</v>
          </cell>
          <cell r="Z1414" t="str">
            <v>1418</v>
          </cell>
          <cell r="AE1414" t="str">
            <v>1418</v>
          </cell>
          <cell r="AF1414" t="str">
            <v>2768</v>
          </cell>
          <cell r="AI1414">
            <v>2</v>
          </cell>
        </row>
        <row r="1415">
          <cell r="D1415" t="str">
            <v>BTDS044304</v>
          </cell>
          <cell r="I1415" t="str">
            <v>B (Below 100% potential spares purchased)</v>
          </cell>
          <cell r="J1415">
            <v>44068.333333333299</v>
          </cell>
          <cell r="K1415">
            <v>44027.229166666701</v>
          </cell>
          <cell r="L1415">
            <v>46016.651412036997</v>
          </cell>
          <cell r="M1415">
            <v>22956</v>
          </cell>
          <cell r="N1415">
            <v>14692</v>
          </cell>
          <cell r="O1415">
            <v>8264</v>
          </cell>
          <cell r="P1415" t="str">
            <v>Synthetic</v>
          </cell>
          <cell r="Q1415">
            <v>45803</v>
          </cell>
          <cell r="V1415">
            <v>45458</v>
          </cell>
          <cell r="W1415">
            <v>45458</v>
          </cell>
          <cell r="Z1415" t="str">
            <v>1968</v>
          </cell>
          <cell r="AE1415" t="str">
            <v>1968</v>
          </cell>
          <cell r="AF1415" t="str">
            <v>1968</v>
          </cell>
          <cell r="AI1415">
            <v>2</v>
          </cell>
        </row>
        <row r="1416">
          <cell r="D1416" t="str">
            <v>BTDD162169</v>
          </cell>
          <cell r="I1416" t="str">
            <v>A (100% potential spares purchased)</v>
          </cell>
          <cell r="J1416">
            <v>44035.909722222197</v>
          </cell>
          <cell r="K1416">
            <v>44022.229166666701</v>
          </cell>
          <cell r="L1416">
            <v>46072.767812500002</v>
          </cell>
          <cell r="M1416">
            <v>16000</v>
          </cell>
          <cell r="P1416" t="str">
            <v>Air lube Plus</v>
          </cell>
          <cell r="Q1416">
            <v>46072</v>
          </cell>
          <cell r="R1416">
            <v>46072</v>
          </cell>
          <cell r="S1416">
            <v>46072</v>
          </cell>
          <cell r="T1416">
            <v>46072</v>
          </cell>
          <cell r="U1416">
            <v>46072</v>
          </cell>
          <cell r="V1416">
            <v>46072</v>
          </cell>
          <cell r="W1416">
            <v>46072</v>
          </cell>
          <cell r="X1416">
            <v>46072</v>
          </cell>
          <cell r="Y1416">
            <v>46072</v>
          </cell>
          <cell r="Z1416" t="str">
            <v>1500</v>
          </cell>
          <cell r="AA1416" t="str">
            <v>750</v>
          </cell>
          <cell r="AB1416" t="str">
            <v>500</v>
          </cell>
          <cell r="AC1416" t="str">
            <v>750</v>
          </cell>
          <cell r="AD1416" t="str">
            <v>750</v>
          </cell>
          <cell r="AE1416" t="str">
            <v>1500</v>
          </cell>
          <cell r="AF1416" t="str">
            <v>1000</v>
          </cell>
          <cell r="AG1416" t="str">
            <v>1500</v>
          </cell>
          <cell r="AH1416" t="str">
            <v>3000</v>
          </cell>
          <cell r="AI1416">
            <v>5</v>
          </cell>
        </row>
        <row r="1417">
          <cell r="D1417" t="str">
            <v>CTDE565927</v>
          </cell>
          <cell r="J1417">
            <v>44093.739583333299</v>
          </cell>
          <cell r="K1417">
            <v>44015.229166666701</v>
          </cell>
          <cell r="L1417">
            <v>44093.707581018498</v>
          </cell>
          <cell r="M1417">
            <v>0</v>
          </cell>
          <cell r="AI1417">
            <v>0</v>
          </cell>
        </row>
        <row r="1418">
          <cell r="D1418" t="str">
            <v>BTCD162162</v>
          </cell>
          <cell r="I1418" t="str">
            <v>A (100% potential spares purchased)</v>
          </cell>
          <cell r="J1418">
            <v>44034.527777777803</v>
          </cell>
          <cell r="K1418">
            <v>44008.229166666701</v>
          </cell>
          <cell r="L1418">
            <v>45966.546631944402</v>
          </cell>
          <cell r="M1418">
            <v>9445</v>
          </cell>
          <cell r="P1418" t="str">
            <v>Air lube Plus</v>
          </cell>
          <cell r="Q1418">
            <v>45954</v>
          </cell>
          <cell r="R1418">
            <v>45954</v>
          </cell>
          <cell r="S1418">
            <v>45954</v>
          </cell>
          <cell r="T1418">
            <v>45954</v>
          </cell>
          <cell r="U1418">
            <v>45954</v>
          </cell>
          <cell r="V1418">
            <v>45954</v>
          </cell>
          <cell r="W1418">
            <v>45954</v>
          </cell>
          <cell r="X1418">
            <v>45954</v>
          </cell>
          <cell r="Y1418">
            <v>45954</v>
          </cell>
          <cell r="Z1418" t="str">
            <v>710</v>
          </cell>
          <cell r="AA1418" t="str">
            <v>710</v>
          </cell>
          <cell r="AB1418" t="str">
            <v>710</v>
          </cell>
          <cell r="AC1418" t="str">
            <v>710</v>
          </cell>
          <cell r="AD1418" t="str">
            <v>710</v>
          </cell>
          <cell r="AE1418" t="str">
            <v>1460</v>
          </cell>
          <cell r="AF1418" t="str">
            <v>1000</v>
          </cell>
          <cell r="AG1418" t="str">
            <v>1460</v>
          </cell>
          <cell r="AH1418" t="str">
            <v>1460</v>
          </cell>
          <cell r="AI1418">
            <v>4</v>
          </cell>
        </row>
        <row r="1419">
          <cell r="D1419" t="str">
            <v>CTCE565904</v>
          </cell>
          <cell r="J1419">
            <v>44088.802777777797</v>
          </cell>
          <cell r="K1419">
            <v>44007.229166666701</v>
          </cell>
          <cell r="L1419">
            <v>44088.781805555598</v>
          </cell>
          <cell r="M1419">
            <v>0</v>
          </cell>
          <cell r="AI1419">
            <v>0</v>
          </cell>
        </row>
        <row r="1420">
          <cell r="D1420" t="str">
            <v>CTCE565905</v>
          </cell>
          <cell r="J1420">
            <v>44078.743750000001</v>
          </cell>
          <cell r="K1420">
            <v>44007.229166666701</v>
          </cell>
          <cell r="L1420">
            <v>44078.735960648097</v>
          </cell>
          <cell r="M1420">
            <v>0</v>
          </cell>
          <cell r="AI1420">
            <v>0</v>
          </cell>
        </row>
        <row r="1421">
          <cell r="D1421" t="str">
            <v>CTCE565903</v>
          </cell>
          <cell r="J1421">
            <v>44070.71875</v>
          </cell>
          <cell r="K1421">
            <v>44007.229166666701</v>
          </cell>
          <cell r="L1421">
            <v>44205.708749999998</v>
          </cell>
          <cell r="M1421">
            <v>1</v>
          </cell>
          <cell r="AI1421">
            <v>0</v>
          </cell>
        </row>
        <row r="1422">
          <cell r="D1422" t="str">
            <v>BTCD162159</v>
          </cell>
          <cell r="I1422" t="str">
            <v>A (100% potential spares purchased)</v>
          </cell>
          <cell r="J1422">
            <v>44051.749305555597</v>
          </cell>
          <cell r="K1422">
            <v>44006.229166666701</v>
          </cell>
          <cell r="L1422">
            <v>46041.508437500001</v>
          </cell>
          <cell r="M1422">
            <v>9260</v>
          </cell>
          <cell r="P1422" t="str">
            <v>Air lube Plus</v>
          </cell>
          <cell r="Q1422">
            <v>45955</v>
          </cell>
          <cell r="R1422">
            <v>45955</v>
          </cell>
          <cell r="S1422">
            <v>45955</v>
          </cell>
          <cell r="T1422">
            <v>45955</v>
          </cell>
          <cell r="U1422">
            <v>45955</v>
          </cell>
          <cell r="V1422">
            <v>45689</v>
          </cell>
          <cell r="W1422">
            <v>45689</v>
          </cell>
          <cell r="X1422">
            <v>45689</v>
          </cell>
          <cell r="Y1422">
            <v>45689</v>
          </cell>
          <cell r="Z1422" t="str">
            <v>1240</v>
          </cell>
          <cell r="AA1422" t="str">
            <v>490</v>
          </cell>
          <cell r="AB1422" t="str">
            <v>490</v>
          </cell>
          <cell r="AC1422" t="str">
            <v>490</v>
          </cell>
          <cell r="AD1422" t="str">
            <v>490</v>
          </cell>
          <cell r="AE1422" t="str">
            <v>1240</v>
          </cell>
          <cell r="AF1422" t="str">
            <v>1000</v>
          </cell>
          <cell r="AG1422" t="str">
            <v>1240</v>
          </cell>
          <cell r="AH1422" t="str">
            <v>1240</v>
          </cell>
          <cell r="AI1422">
            <v>3</v>
          </cell>
        </row>
        <row r="1423">
          <cell r="D1423" t="str">
            <v>SN19TR04529</v>
          </cell>
          <cell r="J1423">
            <v>44062.665972222203</v>
          </cell>
          <cell r="K1423">
            <v>44004.229166666701</v>
          </cell>
          <cell r="L1423">
            <v>44062.654733796298</v>
          </cell>
          <cell r="M1423">
            <v>0</v>
          </cell>
          <cell r="AI1423">
            <v>0</v>
          </cell>
        </row>
        <row r="1424">
          <cell r="D1424" t="str">
            <v>BTCC377923</v>
          </cell>
          <cell r="I1424" t="str">
            <v>B (Below 100% potential spares purchased)</v>
          </cell>
          <cell r="J1424">
            <v>44062</v>
          </cell>
          <cell r="K1424">
            <v>44004.229166666701</v>
          </cell>
          <cell r="L1424">
            <v>46050.710474537002</v>
          </cell>
          <cell r="M1424">
            <v>12848</v>
          </cell>
          <cell r="N1424">
            <v>9764</v>
          </cell>
          <cell r="O1424">
            <v>3084</v>
          </cell>
          <cell r="P1424" t="str">
            <v>XD</v>
          </cell>
          <cell r="Q1424">
            <v>45996</v>
          </cell>
          <cell r="V1424">
            <v>45996</v>
          </cell>
          <cell r="W1424">
            <v>45996</v>
          </cell>
          <cell r="Z1424" t="str">
            <v>3787</v>
          </cell>
          <cell r="AE1424" t="str">
            <v>3787</v>
          </cell>
          <cell r="AF1424" t="str">
            <v>3787</v>
          </cell>
          <cell r="AI1424">
            <v>8</v>
          </cell>
        </row>
        <row r="1425">
          <cell r="D1425" t="str">
            <v>CTCE665172</v>
          </cell>
          <cell r="I1425" t="str">
            <v>B (Below 100% potential spares purchased)</v>
          </cell>
          <cell r="J1425">
            <v>45366.727083333302</v>
          </cell>
          <cell r="K1425">
            <v>44001.229166666701</v>
          </cell>
          <cell r="L1425">
            <v>45829.694027777798</v>
          </cell>
          <cell r="M1425">
            <v>0</v>
          </cell>
          <cell r="P1425" t="str">
            <v>Air lube</v>
          </cell>
          <cell r="Q1425">
            <v>45829</v>
          </cell>
          <cell r="Z1425" t="str">
            <v>0</v>
          </cell>
          <cell r="AI1425">
            <v>5</v>
          </cell>
        </row>
        <row r="1426">
          <cell r="D1426" t="str">
            <v>BTCD162149</v>
          </cell>
          <cell r="I1426" t="str">
            <v>A (100% potential spares purchased)</v>
          </cell>
          <cell r="J1426">
            <v>44022.710416666698</v>
          </cell>
          <cell r="K1426">
            <v>43999.229166666701</v>
          </cell>
          <cell r="L1426">
            <v>46072.766192129602</v>
          </cell>
          <cell r="M1426">
            <v>9800</v>
          </cell>
          <cell r="P1426" t="str">
            <v>Air lube Plus</v>
          </cell>
          <cell r="Q1426">
            <v>46072</v>
          </cell>
          <cell r="R1426">
            <v>46072</v>
          </cell>
          <cell r="S1426">
            <v>46072</v>
          </cell>
          <cell r="T1426">
            <v>46072</v>
          </cell>
          <cell r="U1426">
            <v>46072</v>
          </cell>
          <cell r="V1426">
            <v>46072</v>
          </cell>
          <cell r="W1426">
            <v>46072</v>
          </cell>
          <cell r="X1426">
            <v>46072</v>
          </cell>
          <cell r="Y1426">
            <v>46072</v>
          </cell>
          <cell r="Z1426" t="str">
            <v>1500</v>
          </cell>
          <cell r="AA1426" t="str">
            <v>750</v>
          </cell>
          <cell r="AB1426" t="str">
            <v>500</v>
          </cell>
          <cell r="AC1426" t="str">
            <v>750</v>
          </cell>
          <cell r="AD1426" t="str">
            <v>750</v>
          </cell>
          <cell r="AE1426" t="str">
            <v>1500</v>
          </cell>
          <cell r="AF1426" t="str">
            <v>1000</v>
          </cell>
          <cell r="AG1426" t="str">
            <v>1500</v>
          </cell>
          <cell r="AH1426" t="str">
            <v>3000</v>
          </cell>
          <cell r="AI1426">
            <v>8</v>
          </cell>
        </row>
        <row r="1427">
          <cell r="D1427" t="str">
            <v>DTCL140120</v>
          </cell>
          <cell r="J1427">
            <v>44028.763888888898</v>
          </cell>
          <cell r="K1427">
            <v>43999.229166666701</v>
          </cell>
          <cell r="L1427">
            <v>44028.742789351898</v>
          </cell>
          <cell r="M1427">
            <v>1</v>
          </cell>
          <cell r="AI1427">
            <v>0</v>
          </cell>
        </row>
        <row r="1428">
          <cell r="D1428" t="str">
            <v>BTCS030119</v>
          </cell>
          <cell r="I1428" t="str">
            <v>D (Compressor scrapped/ Company shut)</v>
          </cell>
          <cell r="J1428">
            <v>44181</v>
          </cell>
          <cell r="K1428">
            <v>43997.229166666701</v>
          </cell>
          <cell r="L1428">
            <v>45799.640324074098</v>
          </cell>
          <cell r="M1428">
            <v>3807</v>
          </cell>
          <cell r="N1428">
            <v>2969</v>
          </cell>
          <cell r="O1428">
            <v>838</v>
          </cell>
          <cell r="P1428" t="str">
            <v>XD</v>
          </cell>
          <cell r="Q1428">
            <v>45351</v>
          </cell>
          <cell r="V1428">
            <v>45351</v>
          </cell>
          <cell r="W1428">
            <v>45351</v>
          </cell>
          <cell r="Z1428" t="str">
            <v>3542</v>
          </cell>
          <cell r="AE1428" t="str">
            <v>2002</v>
          </cell>
          <cell r="AF1428" t="str">
            <v>2002</v>
          </cell>
          <cell r="AI1428">
            <v>4</v>
          </cell>
        </row>
        <row r="1429">
          <cell r="D1429" t="str">
            <v>CTCE665149</v>
          </cell>
          <cell r="J1429">
            <v>44026.464583333298</v>
          </cell>
          <cell r="K1429">
            <v>43993.229166666701</v>
          </cell>
          <cell r="L1429">
            <v>46086.555312500001</v>
          </cell>
          <cell r="M1429">
            <v>1</v>
          </cell>
          <cell r="P1429" t="str">
            <v>Air lube</v>
          </cell>
          <cell r="Q1429">
            <v>46070</v>
          </cell>
          <cell r="Z1429" t="str">
            <v>0</v>
          </cell>
          <cell r="AI1429">
            <v>4</v>
          </cell>
        </row>
        <row r="1430">
          <cell r="D1430" t="str">
            <v>BTKD162112</v>
          </cell>
          <cell r="I1430" t="str">
            <v>A (100% potential spares purchased)</v>
          </cell>
          <cell r="J1430">
            <v>43994.5847222222</v>
          </cell>
          <cell r="K1430">
            <v>43966.229166666701</v>
          </cell>
          <cell r="L1430">
            <v>46072.767002314802</v>
          </cell>
          <cell r="M1430">
            <v>8300</v>
          </cell>
          <cell r="P1430" t="str">
            <v>Air lube Plus</v>
          </cell>
          <cell r="Q1430">
            <v>46072</v>
          </cell>
          <cell r="R1430">
            <v>46072</v>
          </cell>
          <cell r="S1430">
            <v>46072</v>
          </cell>
          <cell r="T1430">
            <v>46072</v>
          </cell>
          <cell r="U1430">
            <v>46072</v>
          </cell>
          <cell r="V1430">
            <v>46072</v>
          </cell>
          <cell r="W1430">
            <v>46072</v>
          </cell>
          <cell r="X1430">
            <v>46072</v>
          </cell>
          <cell r="Y1430">
            <v>46072</v>
          </cell>
          <cell r="Z1430" t="str">
            <v>1500</v>
          </cell>
          <cell r="AA1430" t="str">
            <v>750</v>
          </cell>
          <cell r="AB1430" t="str">
            <v>500</v>
          </cell>
          <cell r="AC1430" t="str">
            <v>750</v>
          </cell>
          <cell r="AD1430" t="str">
            <v>750</v>
          </cell>
          <cell r="AE1430" t="str">
            <v>1500</v>
          </cell>
          <cell r="AF1430" t="str">
            <v>1000</v>
          </cell>
          <cell r="AG1430" t="str">
            <v>1500</v>
          </cell>
          <cell r="AH1430" t="str">
            <v>3000</v>
          </cell>
          <cell r="AI1430">
            <v>4</v>
          </cell>
        </row>
        <row r="1431">
          <cell r="D1431" t="str">
            <v>BTLS044130</v>
          </cell>
          <cell r="I1431" t="str">
            <v>D (Compressor scrapped/ Company shut)</v>
          </cell>
          <cell r="J1431">
            <v>44026</v>
          </cell>
          <cell r="K1431">
            <v>43910.229166666701</v>
          </cell>
          <cell r="L1431">
            <v>45800.717395833301</v>
          </cell>
          <cell r="M1431">
            <v>13483</v>
          </cell>
          <cell r="N1431">
            <v>10112</v>
          </cell>
          <cell r="O1431">
            <v>3371</v>
          </cell>
          <cell r="P1431" t="str">
            <v>Synthetic</v>
          </cell>
          <cell r="Q1431">
            <v>45278</v>
          </cell>
          <cell r="V1431">
            <v>45644</v>
          </cell>
          <cell r="W1431">
            <v>45644</v>
          </cell>
          <cell r="Z1431" t="str">
            <v>4469</v>
          </cell>
          <cell r="AE1431" t="str">
            <v>4469</v>
          </cell>
          <cell r="AF1431" t="str">
            <v>2141</v>
          </cell>
          <cell r="AI1431">
            <v>3</v>
          </cell>
        </row>
        <row r="1432">
          <cell r="D1432" t="str">
            <v>BTLS039851</v>
          </cell>
          <cell r="I1432" t="str">
            <v>A (100% potential spares purchased)</v>
          </cell>
          <cell r="J1432">
            <v>44390</v>
          </cell>
          <cell r="K1432">
            <v>43908.229166666701</v>
          </cell>
          <cell r="L1432">
            <v>46052.533703703702</v>
          </cell>
          <cell r="M1432">
            <v>24773</v>
          </cell>
          <cell r="N1432">
            <v>16350</v>
          </cell>
          <cell r="O1432">
            <v>8423</v>
          </cell>
          <cell r="P1432" t="str">
            <v>Synthetic</v>
          </cell>
          <cell r="Q1432">
            <v>45792</v>
          </cell>
          <cell r="V1432">
            <v>45718</v>
          </cell>
          <cell r="W1432">
            <v>45718</v>
          </cell>
          <cell r="Z1432" t="str">
            <v>4952</v>
          </cell>
          <cell r="AE1432" t="str">
            <v>4952</v>
          </cell>
          <cell r="AF1432" t="str">
            <v>2952</v>
          </cell>
          <cell r="AI1432">
            <v>4</v>
          </cell>
        </row>
        <row r="1433">
          <cell r="D1433" t="str">
            <v>BTLS039793</v>
          </cell>
          <cell r="I1433" t="str">
            <v>A (100% potential spares purchased)</v>
          </cell>
          <cell r="J1433">
            <v>44291</v>
          </cell>
          <cell r="K1433">
            <v>43904.229166666701</v>
          </cell>
          <cell r="L1433">
            <v>46049.721851851798</v>
          </cell>
          <cell r="M1433">
            <v>27735</v>
          </cell>
          <cell r="N1433">
            <v>8875</v>
          </cell>
          <cell r="O1433">
            <v>18860</v>
          </cell>
          <cell r="P1433" t="str">
            <v>Synthetic</v>
          </cell>
          <cell r="Q1433">
            <v>46031</v>
          </cell>
          <cell r="V1433">
            <v>46031</v>
          </cell>
          <cell r="W1433">
            <v>46031</v>
          </cell>
          <cell r="Z1433" t="str">
            <v>5910</v>
          </cell>
          <cell r="AE1433" t="str">
            <v>5910</v>
          </cell>
          <cell r="AF1433" t="str">
            <v>3910</v>
          </cell>
          <cell r="AI1433">
            <v>6</v>
          </cell>
        </row>
        <row r="1434">
          <cell r="D1434" t="str">
            <v>BTLS039787</v>
          </cell>
          <cell r="I1434" t="str">
            <v>A (100% potential spares purchased)</v>
          </cell>
          <cell r="J1434">
            <v>44390</v>
          </cell>
          <cell r="K1434">
            <v>43904.229166666701</v>
          </cell>
          <cell r="L1434">
            <v>46049.7182523148</v>
          </cell>
          <cell r="M1434">
            <v>21968</v>
          </cell>
          <cell r="N1434">
            <v>10984</v>
          </cell>
          <cell r="O1434">
            <v>10984</v>
          </cell>
          <cell r="P1434" t="str">
            <v>Synthetic</v>
          </cell>
          <cell r="Q1434">
            <v>46031</v>
          </cell>
          <cell r="V1434">
            <v>46031</v>
          </cell>
          <cell r="W1434">
            <v>46031</v>
          </cell>
          <cell r="Z1434" t="str">
            <v>5920</v>
          </cell>
          <cell r="AE1434" t="str">
            <v>5920</v>
          </cell>
          <cell r="AF1434" t="str">
            <v>3920</v>
          </cell>
          <cell r="AI1434">
            <v>6</v>
          </cell>
        </row>
        <row r="1435">
          <cell r="D1435" t="str">
            <v>BTLC377591</v>
          </cell>
          <cell r="I1435" t="str">
            <v>B (Below 100% potential spares purchased)</v>
          </cell>
          <cell r="J1435">
            <v>44138</v>
          </cell>
          <cell r="K1435">
            <v>43902.229166666701</v>
          </cell>
          <cell r="L1435">
            <v>45905.597870370402</v>
          </cell>
          <cell r="M1435">
            <v>18342</v>
          </cell>
          <cell r="N1435">
            <v>7817</v>
          </cell>
          <cell r="O1435">
            <v>10525</v>
          </cell>
          <cell r="P1435" t="str">
            <v>XD</v>
          </cell>
          <cell r="Q1435">
            <v>45905</v>
          </cell>
          <cell r="V1435">
            <v>45905</v>
          </cell>
          <cell r="W1435">
            <v>45905</v>
          </cell>
          <cell r="Z1435" t="str">
            <v>4000</v>
          </cell>
          <cell r="AE1435" t="str">
            <v>4000</v>
          </cell>
          <cell r="AF1435" t="str">
            <v>4000</v>
          </cell>
          <cell r="AI1435">
            <v>4</v>
          </cell>
        </row>
        <row r="1436">
          <cell r="D1436" t="str">
            <v>B20V1143</v>
          </cell>
          <cell r="K1436">
            <v>43822.229166666701</v>
          </cell>
        </row>
        <row r="1437">
          <cell r="D1437" t="str">
            <v>BTLD230617</v>
          </cell>
          <cell r="I1437" t="str">
            <v>D (Compressor scrapped/ Company shut)</v>
          </cell>
          <cell r="J1437">
            <v>43904.774305555598</v>
          </cell>
          <cell r="K1437">
            <v>43560.229166666701</v>
          </cell>
          <cell r="L1437">
            <v>43906.691412036998</v>
          </cell>
          <cell r="M1437">
            <v>1</v>
          </cell>
        </row>
        <row r="1438">
          <cell r="D1438" t="str">
            <v>SN19TR04220</v>
          </cell>
          <cell r="J1438">
            <v>44053.730555555601</v>
          </cell>
          <cell r="K1438">
            <v>43822.229166666701</v>
          </cell>
          <cell r="L1438">
            <v>44061.790289351899</v>
          </cell>
          <cell r="M1438">
            <v>0</v>
          </cell>
          <cell r="AI1438">
            <v>0</v>
          </cell>
        </row>
        <row r="1439">
          <cell r="D1439" t="str">
            <v>BTLC377584</v>
          </cell>
          <cell r="I1439" t="str">
            <v>D (Compressor scrapped/ Company shut)</v>
          </cell>
          <cell r="J1439">
            <v>44089</v>
          </cell>
          <cell r="K1439">
            <v>43902.229166666701</v>
          </cell>
          <cell r="L1439">
            <v>46049.713796296302</v>
          </cell>
          <cell r="M1439">
            <v>7599</v>
          </cell>
          <cell r="N1439">
            <v>2052</v>
          </cell>
          <cell r="O1439">
            <v>5547</v>
          </cell>
          <cell r="P1439" t="str">
            <v>XD</v>
          </cell>
          <cell r="Q1439">
            <v>46043</v>
          </cell>
          <cell r="V1439">
            <v>46043</v>
          </cell>
          <cell r="W1439">
            <v>46043</v>
          </cell>
          <cell r="Z1439" t="str">
            <v>3895</v>
          </cell>
          <cell r="AE1439" t="str">
            <v>3985</v>
          </cell>
          <cell r="AF1439" t="str">
            <v>3985</v>
          </cell>
          <cell r="AI1439">
            <v>3</v>
          </cell>
        </row>
        <row r="1440">
          <cell r="D1440" t="str">
            <v>BTJS043846</v>
          </cell>
          <cell r="I1440" t="str">
            <v>B (Below 100% potential spares purchased)</v>
          </cell>
          <cell r="J1440">
            <v>44146</v>
          </cell>
          <cell r="K1440">
            <v>43901.229166666701</v>
          </cell>
          <cell r="L1440">
            <v>46052.522164351903</v>
          </cell>
          <cell r="M1440">
            <v>6838</v>
          </cell>
          <cell r="N1440">
            <v>3214</v>
          </cell>
          <cell r="O1440">
            <v>3624</v>
          </cell>
          <cell r="P1440" t="str">
            <v>Synthetic</v>
          </cell>
          <cell r="Q1440">
            <v>46025</v>
          </cell>
          <cell r="V1440">
            <v>46025</v>
          </cell>
          <cell r="W1440">
            <v>46025</v>
          </cell>
          <cell r="Z1440" t="str">
            <v>5924</v>
          </cell>
          <cell r="AE1440" t="str">
            <v>5924</v>
          </cell>
          <cell r="AF1440" t="str">
            <v>3924</v>
          </cell>
          <cell r="AI1440">
            <v>6</v>
          </cell>
        </row>
        <row r="1441">
          <cell r="D1441" t="str">
            <v>CTLE211276</v>
          </cell>
          <cell r="J1441">
            <v>44032.785416666702</v>
          </cell>
          <cell r="K1441">
            <v>43819.229166666701</v>
          </cell>
          <cell r="L1441">
            <v>44037.6879513889</v>
          </cell>
          <cell r="M1441">
            <v>2</v>
          </cell>
          <cell r="AI1441">
            <v>0</v>
          </cell>
        </row>
        <row r="1442">
          <cell r="D1442" t="str">
            <v>BTLS039719</v>
          </cell>
          <cell r="I1442" t="str">
            <v>A (100% potential spares purchased)</v>
          </cell>
          <cell r="J1442">
            <v>44390</v>
          </cell>
          <cell r="K1442">
            <v>43899.229166666701</v>
          </cell>
          <cell r="L1442">
            <v>46049.701157407399</v>
          </cell>
          <cell r="M1442">
            <v>24645</v>
          </cell>
          <cell r="N1442">
            <v>12815</v>
          </cell>
          <cell r="O1442">
            <v>11830</v>
          </cell>
          <cell r="P1442" t="str">
            <v>Synthetic</v>
          </cell>
          <cell r="Q1442">
            <v>46041</v>
          </cell>
          <cell r="V1442">
            <v>46041</v>
          </cell>
          <cell r="W1442">
            <v>46041</v>
          </cell>
          <cell r="Z1442" t="str">
            <v>5882</v>
          </cell>
          <cell r="AE1442" t="str">
            <v>5882</v>
          </cell>
          <cell r="AF1442" t="str">
            <v>3882</v>
          </cell>
          <cell r="AI1442">
            <v>4</v>
          </cell>
        </row>
        <row r="1443">
          <cell r="D1443" t="str">
            <v>BTLS039748</v>
          </cell>
          <cell r="I1443" t="str">
            <v>A (100% potential spares purchased)</v>
          </cell>
          <cell r="J1443">
            <v>44390</v>
          </cell>
          <cell r="K1443">
            <v>43899.229166666701</v>
          </cell>
          <cell r="L1443">
            <v>46051.899826388901</v>
          </cell>
          <cell r="M1443">
            <v>26071</v>
          </cell>
          <cell r="N1443">
            <v>15613</v>
          </cell>
          <cell r="O1443">
            <v>10408</v>
          </cell>
          <cell r="P1443" t="str">
            <v>Synthetic</v>
          </cell>
          <cell r="Q1443">
            <v>46024</v>
          </cell>
          <cell r="V1443">
            <v>45436</v>
          </cell>
          <cell r="W1443">
            <v>46024</v>
          </cell>
          <cell r="Z1443" t="str">
            <v>5778</v>
          </cell>
          <cell r="AE1443" t="str">
            <v>1593</v>
          </cell>
          <cell r="AF1443" t="str">
            <v>3778</v>
          </cell>
          <cell r="AI1443">
            <v>6</v>
          </cell>
        </row>
        <row r="1444">
          <cell r="D1444" t="str">
            <v>CTLE665047</v>
          </cell>
          <cell r="J1444">
            <v>44016.628472222197</v>
          </cell>
          <cell r="K1444">
            <v>43817.229166666701</v>
          </cell>
          <cell r="L1444">
            <v>44018.767708333296</v>
          </cell>
          <cell r="M1444">
            <v>1</v>
          </cell>
          <cell r="AI1444">
            <v>0</v>
          </cell>
        </row>
        <row r="1445">
          <cell r="D1445" t="str">
            <v>BTKD200646</v>
          </cell>
          <cell r="I1445" t="str">
            <v>A (100% potential spares purchased)</v>
          </cell>
          <cell r="J1445">
            <v>43979.815972222197</v>
          </cell>
          <cell r="K1445">
            <v>43816.229166666701</v>
          </cell>
          <cell r="L1445">
            <v>46042.553391203699</v>
          </cell>
          <cell r="M1445">
            <v>2975</v>
          </cell>
          <cell r="P1445" t="str">
            <v>Air lube Plus</v>
          </cell>
          <cell r="Q1445">
            <v>45113</v>
          </cell>
          <cell r="R1445">
            <v>45113</v>
          </cell>
          <cell r="S1445">
            <v>44889</v>
          </cell>
          <cell r="T1445">
            <v>45113</v>
          </cell>
          <cell r="U1445">
            <v>45113</v>
          </cell>
          <cell r="V1445">
            <v>44889</v>
          </cell>
          <cell r="Z1445" t="str">
            <v>25</v>
          </cell>
          <cell r="AA1445" t="str">
            <v>25</v>
          </cell>
          <cell r="AB1445" t="str">
            <v>25</v>
          </cell>
          <cell r="AC1445" t="str">
            <v>25</v>
          </cell>
          <cell r="AD1445" t="str">
            <v>25</v>
          </cell>
          <cell r="AE1445" t="str">
            <v>25</v>
          </cell>
          <cell r="AF1445" t="str">
            <v>1000</v>
          </cell>
          <cell r="AG1445" t="str">
            <v>25</v>
          </cell>
          <cell r="AH1445" t="str">
            <v>25</v>
          </cell>
          <cell r="AI1445">
            <v>3</v>
          </cell>
        </row>
        <row r="1446">
          <cell r="D1446" t="str">
            <v>BTKD220408</v>
          </cell>
          <cell r="I1446" t="str">
            <v>D (Compressor scrapped/ Company shut)</v>
          </cell>
          <cell r="J1446">
            <v>44028.435416666704</v>
          </cell>
          <cell r="K1446">
            <v>43809.229166666701</v>
          </cell>
          <cell r="L1446">
            <v>44028.433854166702</v>
          </cell>
          <cell r="M1446">
            <v>1</v>
          </cell>
          <cell r="AI1446">
            <v>0</v>
          </cell>
        </row>
        <row r="1447">
          <cell r="D1447" t="str">
            <v>CTKE565675</v>
          </cell>
          <cell r="J1447">
            <v>44072.711805555598</v>
          </cell>
          <cell r="K1447">
            <v>43888.229166666701</v>
          </cell>
          <cell r="L1447">
            <v>44124.477453703701</v>
          </cell>
          <cell r="M1447">
            <v>0</v>
          </cell>
          <cell r="AI1447">
            <v>0</v>
          </cell>
        </row>
        <row r="1448">
          <cell r="D1448" t="str">
            <v>CTKE565673</v>
          </cell>
          <cell r="J1448">
            <v>44047.711805555598</v>
          </cell>
          <cell r="K1448">
            <v>43809.229166666701</v>
          </cell>
          <cell r="L1448">
            <v>44047.704641203702</v>
          </cell>
          <cell r="M1448">
            <v>0</v>
          </cell>
          <cell r="AI1448">
            <v>0</v>
          </cell>
        </row>
        <row r="1449">
          <cell r="D1449" t="str">
            <v>BTKD162083</v>
          </cell>
          <cell r="I1449" t="str">
            <v>A (100% potential spares purchased)</v>
          </cell>
          <cell r="J1449">
            <v>44162.747222222199</v>
          </cell>
          <cell r="K1449">
            <v>43887.229166666701</v>
          </cell>
          <cell r="L1449">
            <v>45962.474247685197</v>
          </cell>
          <cell r="M1449">
            <v>3050</v>
          </cell>
          <cell r="P1449" t="str">
            <v>Air lube Plus</v>
          </cell>
          <cell r="Q1449">
            <v>45955</v>
          </cell>
          <cell r="R1449">
            <v>45955</v>
          </cell>
          <cell r="S1449">
            <v>45955</v>
          </cell>
          <cell r="T1449">
            <v>45955</v>
          </cell>
          <cell r="U1449">
            <v>45955</v>
          </cell>
          <cell r="V1449">
            <v>45955</v>
          </cell>
          <cell r="W1449">
            <v>45955</v>
          </cell>
          <cell r="X1449">
            <v>45955</v>
          </cell>
          <cell r="Y1449">
            <v>45955</v>
          </cell>
          <cell r="Z1449" t="str">
            <v>1478</v>
          </cell>
          <cell r="AA1449" t="str">
            <v>735</v>
          </cell>
          <cell r="AB1449" t="str">
            <v>735</v>
          </cell>
          <cell r="AC1449" t="str">
            <v>735</v>
          </cell>
          <cell r="AD1449" t="str">
            <v>735</v>
          </cell>
          <cell r="AE1449" t="str">
            <v>1478</v>
          </cell>
          <cell r="AF1449" t="str">
            <v>1000</v>
          </cell>
          <cell r="AG1449" t="str">
            <v>1478</v>
          </cell>
          <cell r="AH1449" t="str">
            <v>1478</v>
          </cell>
          <cell r="AI1449">
            <v>3</v>
          </cell>
        </row>
        <row r="1450">
          <cell r="D1450" t="str">
            <v>CTKE680487</v>
          </cell>
          <cell r="J1450">
            <v>44016.655555555597</v>
          </cell>
          <cell r="K1450">
            <v>43799.229166666701</v>
          </cell>
          <cell r="L1450">
            <v>44018.7425</v>
          </cell>
          <cell r="M1450">
            <v>1</v>
          </cell>
          <cell r="AI1450">
            <v>0</v>
          </cell>
        </row>
        <row r="1451">
          <cell r="D1451" t="str">
            <v>BTKD162077</v>
          </cell>
          <cell r="I1451" t="str">
            <v>B (Below 100% potential spares purchased)</v>
          </cell>
          <cell r="J1451">
            <v>43902.511805555601</v>
          </cell>
          <cell r="K1451">
            <v>43797.229166666701</v>
          </cell>
          <cell r="L1451">
            <v>46053.5027430556</v>
          </cell>
          <cell r="M1451">
            <v>5258</v>
          </cell>
          <cell r="P1451" t="str">
            <v>Air lube Plus</v>
          </cell>
          <cell r="Q1451">
            <v>46052</v>
          </cell>
          <cell r="R1451">
            <v>46052</v>
          </cell>
          <cell r="S1451">
            <v>46052</v>
          </cell>
          <cell r="T1451">
            <v>46052</v>
          </cell>
          <cell r="U1451">
            <v>46052</v>
          </cell>
          <cell r="V1451">
            <v>46052</v>
          </cell>
          <cell r="W1451">
            <v>46052</v>
          </cell>
          <cell r="X1451">
            <v>46052</v>
          </cell>
          <cell r="Y1451">
            <v>46052</v>
          </cell>
          <cell r="Z1451" t="str">
            <v>1500</v>
          </cell>
          <cell r="AA1451" t="str">
            <v>750</v>
          </cell>
          <cell r="AB1451" t="str">
            <v>500</v>
          </cell>
          <cell r="AC1451" t="str">
            <v>750</v>
          </cell>
          <cell r="AD1451" t="str">
            <v>750</v>
          </cell>
          <cell r="AE1451" t="str">
            <v>1500</v>
          </cell>
          <cell r="AF1451" t="str">
            <v>1000</v>
          </cell>
          <cell r="AG1451" t="str">
            <v>1500</v>
          </cell>
          <cell r="AH1451" t="str">
            <v>3000</v>
          </cell>
          <cell r="AI1451">
            <v>2</v>
          </cell>
        </row>
        <row r="1452">
          <cell r="D1452" t="str">
            <v>BTKD162074</v>
          </cell>
          <cell r="I1452" t="str">
            <v>B (Below 100% potential spares purchased)</v>
          </cell>
          <cell r="J1452">
            <v>43899</v>
          </cell>
          <cell r="K1452">
            <v>43796.229166666701</v>
          </cell>
          <cell r="L1452">
            <v>45966.528344907398</v>
          </cell>
          <cell r="M1452">
            <v>11845</v>
          </cell>
          <cell r="P1452" t="str">
            <v>Air lube Plus</v>
          </cell>
          <cell r="Q1452">
            <v>45955</v>
          </cell>
          <cell r="R1452">
            <v>45955</v>
          </cell>
          <cell r="S1452">
            <v>45955</v>
          </cell>
          <cell r="T1452">
            <v>45955</v>
          </cell>
          <cell r="U1452">
            <v>45955</v>
          </cell>
          <cell r="V1452">
            <v>45955</v>
          </cell>
          <cell r="W1452">
            <v>45955</v>
          </cell>
          <cell r="X1452">
            <v>45955</v>
          </cell>
          <cell r="Y1452">
            <v>45955</v>
          </cell>
          <cell r="Z1452" t="str">
            <v>715</v>
          </cell>
          <cell r="AA1452" t="str">
            <v>715</v>
          </cell>
          <cell r="AB1452" t="str">
            <v>715</v>
          </cell>
          <cell r="AC1452" t="str">
            <v>715</v>
          </cell>
          <cell r="AD1452" t="str">
            <v>715</v>
          </cell>
          <cell r="AE1452" t="str">
            <v>1465</v>
          </cell>
          <cell r="AF1452" t="str">
            <v>1000</v>
          </cell>
          <cell r="AG1452" t="str">
            <v>1465</v>
          </cell>
          <cell r="AH1452" t="str">
            <v>1465</v>
          </cell>
          <cell r="AI1452">
            <v>3</v>
          </cell>
        </row>
        <row r="1453">
          <cell r="D1453" t="str">
            <v>BTKD162080</v>
          </cell>
          <cell r="I1453" t="str">
            <v>C (Not Buying Spares or buying lubricants)</v>
          </cell>
          <cell r="J1453">
            <v>43990.7368055556</v>
          </cell>
          <cell r="K1453">
            <v>43796.229166666701</v>
          </cell>
          <cell r="L1453">
            <v>45940.7121527778</v>
          </cell>
          <cell r="M1453">
            <v>7680</v>
          </cell>
          <cell r="Z1453" t="str">
            <v>560</v>
          </cell>
          <cell r="AA1453" t="str">
            <v>560</v>
          </cell>
          <cell r="AB1453" t="str">
            <v>560</v>
          </cell>
          <cell r="AC1453" t="str">
            <v>560</v>
          </cell>
          <cell r="AD1453" t="str">
            <v>560</v>
          </cell>
          <cell r="AE1453" t="str">
            <v>450</v>
          </cell>
          <cell r="AF1453" t="str">
            <v>1000</v>
          </cell>
          <cell r="AG1453" t="str">
            <v>450</v>
          </cell>
          <cell r="AH1453" t="str">
            <v>450</v>
          </cell>
          <cell r="AI1453">
            <v>4</v>
          </cell>
        </row>
        <row r="1454">
          <cell r="D1454" t="str">
            <v>BTKD220401</v>
          </cell>
          <cell r="I1454" t="str">
            <v>D (Compressor scrapped/ Company shut)</v>
          </cell>
          <cell r="J1454">
            <v>43885.6875</v>
          </cell>
          <cell r="K1454">
            <v>43795.229166666701</v>
          </cell>
          <cell r="L1454">
            <v>43885.627256944397</v>
          </cell>
          <cell r="M1454">
            <v>1</v>
          </cell>
        </row>
        <row r="1455">
          <cell r="D1455" t="str">
            <v>BTKD220400</v>
          </cell>
          <cell r="I1455" t="str">
            <v>D (Compressor scrapped/ Company shut)</v>
          </cell>
          <cell r="J1455">
            <v>43875.704861111102</v>
          </cell>
          <cell r="K1455">
            <v>43563.229166666701</v>
          </cell>
          <cell r="L1455">
            <v>43875.6106828704</v>
          </cell>
          <cell r="M1455">
            <v>1</v>
          </cell>
        </row>
        <row r="1456">
          <cell r="D1456" t="str">
            <v>CTJE211216</v>
          </cell>
          <cell r="J1456">
            <v>43823</v>
          </cell>
          <cell r="K1456">
            <v>43770.229166666701</v>
          </cell>
          <cell r="L1456">
            <v>44209.535532407397</v>
          </cell>
          <cell r="M1456">
            <v>50</v>
          </cell>
        </row>
        <row r="1457">
          <cell r="D1457" t="str">
            <v>BTJC377158</v>
          </cell>
          <cell r="I1457" t="str">
            <v>B (Below 100% potential spares purchased)</v>
          </cell>
          <cell r="J1457">
            <v>43912</v>
          </cell>
          <cell r="K1457">
            <v>43853.229166666701</v>
          </cell>
          <cell r="L1457">
            <v>46050.464537036998</v>
          </cell>
          <cell r="M1457">
            <v>14388</v>
          </cell>
          <cell r="N1457">
            <v>9352</v>
          </cell>
          <cell r="O1457">
            <v>5036</v>
          </cell>
          <cell r="P1457" t="str">
            <v>XD</v>
          </cell>
          <cell r="Q1457">
            <v>46042</v>
          </cell>
          <cell r="V1457">
            <v>46042</v>
          </cell>
          <cell r="W1457">
            <v>46042</v>
          </cell>
          <cell r="Z1457" t="str">
            <v>3884</v>
          </cell>
          <cell r="AE1457" t="str">
            <v>3884</v>
          </cell>
          <cell r="AF1457" t="str">
            <v>3884</v>
          </cell>
          <cell r="AI1457">
            <v>3</v>
          </cell>
        </row>
        <row r="1458">
          <cell r="D1458" t="str">
            <v>BTJD162047</v>
          </cell>
          <cell r="I1458" t="str">
            <v>C (Not Buying Spares or buying lubricants)</v>
          </cell>
          <cell r="J1458">
            <v>44039.728472222203</v>
          </cell>
          <cell r="K1458">
            <v>43784.229166666701</v>
          </cell>
          <cell r="L1458">
            <v>45940.7094097222</v>
          </cell>
          <cell r="M1458">
            <v>5920</v>
          </cell>
          <cell r="P1458" t="str">
            <v>Air lube Plus</v>
          </cell>
          <cell r="Q1458">
            <v>45266</v>
          </cell>
          <cell r="R1458">
            <v>45266</v>
          </cell>
          <cell r="S1458">
            <v>45266</v>
          </cell>
          <cell r="T1458">
            <v>45266</v>
          </cell>
          <cell r="U1458">
            <v>45266</v>
          </cell>
          <cell r="X1458">
            <v>44559</v>
          </cell>
          <cell r="Z1458" t="str">
            <v>580</v>
          </cell>
          <cell r="AA1458" t="str">
            <v>580</v>
          </cell>
          <cell r="AB1458" t="str">
            <v>580</v>
          </cell>
          <cell r="AC1458" t="str">
            <v>580</v>
          </cell>
          <cell r="AD1458" t="str">
            <v>580</v>
          </cell>
          <cell r="AE1458" t="str">
            <v>1422</v>
          </cell>
          <cell r="AF1458" t="str">
            <v>1000</v>
          </cell>
          <cell r="AG1458" t="str">
            <v>1420</v>
          </cell>
          <cell r="AH1458" t="str">
            <v>1420</v>
          </cell>
          <cell r="AI1458">
            <v>2</v>
          </cell>
        </row>
        <row r="1459">
          <cell r="D1459" t="str">
            <v>BTJD162038</v>
          </cell>
          <cell r="I1459" t="str">
            <v>C (Not Buying Spares or buying lubricants)</v>
          </cell>
          <cell r="J1459">
            <v>43966.774305555598</v>
          </cell>
          <cell r="K1459">
            <v>43784.229166666701</v>
          </cell>
          <cell r="L1459">
            <v>46072.768784722197</v>
          </cell>
          <cell r="M1459">
            <v>6490</v>
          </cell>
          <cell r="P1459" t="str">
            <v>Air lube Plus</v>
          </cell>
          <cell r="Q1459">
            <v>46072</v>
          </cell>
          <cell r="R1459">
            <v>46072</v>
          </cell>
          <cell r="S1459">
            <v>46072</v>
          </cell>
          <cell r="T1459">
            <v>46072</v>
          </cell>
          <cell r="U1459">
            <v>46072</v>
          </cell>
          <cell r="V1459">
            <v>46072</v>
          </cell>
          <cell r="W1459">
            <v>46072</v>
          </cell>
          <cell r="X1459">
            <v>46072</v>
          </cell>
          <cell r="Y1459">
            <v>46072</v>
          </cell>
          <cell r="Z1459" t="str">
            <v>1500</v>
          </cell>
          <cell r="AA1459" t="str">
            <v>750</v>
          </cell>
          <cell r="AB1459" t="str">
            <v>500</v>
          </cell>
          <cell r="AC1459" t="str">
            <v>750</v>
          </cell>
          <cell r="AD1459" t="str">
            <v>750</v>
          </cell>
          <cell r="AE1459" t="str">
            <v>1500</v>
          </cell>
          <cell r="AF1459" t="str">
            <v>1000</v>
          </cell>
          <cell r="AG1459" t="str">
            <v>1500</v>
          </cell>
          <cell r="AH1459" t="str">
            <v>3000</v>
          </cell>
          <cell r="AI1459">
            <v>5</v>
          </cell>
        </row>
        <row r="1460">
          <cell r="D1460" t="str">
            <v>BTJD162040</v>
          </cell>
          <cell r="I1460" t="str">
            <v>C (Not Buying Spares or buying lubricants)</v>
          </cell>
          <cell r="J1460">
            <v>44021.818055555603</v>
          </cell>
          <cell r="K1460">
            <v>43784.229166666701</v>
          </cell>
          <cell r="L1460">
            <v>45966.536597222199</v>
          </cell>
          <cell r="M1460">
            <v>4650</v>
          </cell>
          <cell r="Z1460" t="str">
            <v>400</v>
          </cell>
          <cell r="AA1460" t="str">
            <v>400</v>
          </cell>
          <cell r="AB1460" t="str">
            <v>400</v>
          </cell>
          <cell r="AC1460" t="str">
            <v>400</v>
          </cell>
          <cell r="AD1460" t="str">
            <v>400</v>
          </cell>
          <cell r="AE1460" t="str">
            <v>400</v>
          </cell>
          <cell r="AF1460" t="str">
            <v>1000</v>
          </cell>
          <cell r="AG1460" t="str">
            <v>400</v>
          </cell>
          <cell r="AH1460" t="str">
            <v>400</v>
          </cell>
          <cell r="AI1460">
            <v>2</v>
          </cell>
        </row>
        <row r="1461">
          <cell r="D1461" t="str">
            <v>BTJD162046</v>
          </cell>
          <cell r="I1461" t="str">
            <v>A (100% potential spares purchased)</v>
          </cell>
          <cell r="J1461">
            <v>44061</v>
          </cell>
          <cell r="K1461">
            <v>43784.229166666701</v>
          </cell>
          <cell r="L1461">
            <v>46041.512916666703</v>
          </cell>
          <cell r="M1461">
            <v>10360</v>
          </cell>
          <cell r="P1461" t="str">
            <v>Air lube Plus</v>
          </cell>
          <cell r="Q1461">
            <v>45954</v>
          </cell>
          <cell r="R1461">
            <v>45954</v>
          </cell>
          <cell r="S1461">
            <v>45954</v>
          </cell>
          <cell r="T1461">
            <v>45954</v>
          </cell>
          <cell r="U1461">
            <v>45954</v>
          </cell>
          <cell r="V1461">
            <v>45954</v>
          </cell>
          <cell r="W1461">
            <v>45954</v>
          </cell>
          <cell r="X1461">
            <v>45954</v>
          </cell>
          <cell r="Y1461">
            <v>45954</v>
          </cell>
          <cell r="Z1461" t="str">
            <v>1155</v>
          </cell>
          <cell r="AA1461" t="str">
            <v>405</v>
          </cell>
          <cell r="AB1461" t="str">
            <v>405</v>
          </cell>
          <cell r="AC1461" t="str">
            <v>405</v>
          </cell>
          <cell r="AD1461" t="str">
            <v>405</v>
          </cell>
          <cell r="AE1461" t="str">
            <v>1155</v>
          </cell>
          <cell r="AF1461" t="str">
            <v>1000</v>
          </cell>
          <cell r="AG1461" t="str">
            <v>1155</v>
          </cell>
          <cell r="AH1461" t="str">
            <v>1155</v>
          </cell>
          <cell r="AI1461">
            <v>3</v>
          </cell>
        </row>
        <row r="1462">
          <cell r="D1462" t="str">
            <v>BTJD162045</v>
          </cell>
          <cell r="I1462" t="str">
            <v>D (Compressor scrapped/ Company shut)</v>
          </cell>
          <cell r="J1462">
            <v>43897.8125</v>
          </cell>
          <cell r="K1462">
            <v>43783.229166666701</v>
          </cell>
          <cell r="L1462">
            <v>44850.837650463</v>
          </cell>
          <cell r="M1462">
            <v>5100</v>
          </cell>
          <cell r="P1462" t="str">
            <v>Air lube Plus</v>
          </cell>
          <cell r="Z1462" t="str">
            <v>0</v>
          </cell>
          <cell r="AA1462" t="str">
            <v>00</v>
          </cell>
          <cell r="AB1462" t="str">
            <v>00</v>
          </cell>
          <cell r="AC1462" t="str">
            <v>00</v>
          </cell>
          <cell r="AD1462" t="str">
            <v>00</v>
          </cell>
          <cell r="AE1462" t="str">
            <v>00</v>
          </cell>
          <cell r="AF1462" t="str">
            <v>00</v>
          </cell>
          <cell r="AG1462" t="str">
            <v>00</v>
          </cell>
          <cell r="AH1462" t="str">
            <v>00</v>
          </cell>
          <cell r="AI1462">
            <v>2</v>
          </cell>
        </row>
        <row r="1463">
          <cell r="D1463" t="str">
            <v>BTJD162016</v>
          </cell>
          <cell r="I1463" t="str">
            <v>A (100% potential spares purchased)</v>
          </cell>
          <cell r="J1463">
            <v>44106.854166666701</v>
          </cell>
          <cell r="K1463">
            <v>43781.229166666701</v>
          </cell>
          <cell r="L1463">
            <v>45962.471643518496</v>
          </cell>
          <cell r="M1463">
            <v>6575</v>
          </cell>
          <cell r="Z1463" t="str">
            <v>125</v>
          </cell>
          <cell r="AA1463" t="str">
            <v>125</v>
          </cell>
          <cell r="AB1463" t="str">
            <v>125</v>
          </cell>
          <cell r="AC1463" t="str">
            <v>125</v>
          </cell>
          <cell r="AD1463" t="str">
            <v>125</v>
          </cell>
          <cell r="AE1463" t="str">
            <v>125</v>
          </cell>
          <cell r="AF1463" t="str">
            <v>1000</v>
          </cell>
          <cell r="AG1463" t="str">
            <v>125</v>
          </cell>
          <cell r="AH1463" t="str">
            <v>125</v>
          </cell>
          <cell r="AI1463">
            <v>2</v>
          </cell>
        </row>
        <row r="1464">
          <cell r="D1464" t="str">
            <v>BTJC377259</v>
          </cell>
          <cell r="I1464" t="str">
            <v>A (100% potential spares purchased)</v>
          </cell>
          <cell r="J1464">
            <v>43887.75</v>
          </cell>
          <cell r="K1464">
            <v>43860.229166666701</v>
          </cell>
          <cell r="L1464">
            <v>46017.656134259298</v>
          </cell>
          <cell r="M1464">
            <v>17557</v>
          </cell>
          <cell r="N1464">
            <v>16504</v>
          </cell>
          <cell r="O1464">
            <v>1053</v>
          </cell>
          <cell r="P1464" t="str">
            <v>XD</v>
          </cell>
          <cell r="Q1464">
            <v>45465</v>
          </cell>
          <cell r="V1464">
            <v>45454</v>
          </cell>
          <cell r="W1464">
            <v>45454</v>
          </cell>
          <cell r="Z1464" t="str">
            <v>1778</v>
          </cell>
          <cell r="AE1464" t="str">
            <v>1778</v>
          </cell>
          <cell r="AF1464" t="str">
            <v>1778</v>
          </cell>
          <cell r="AI1464">
            <v>2</v>
          </cell>
        </row>
        <row r="1465">
          <cell r="D1465" t="str">
            <v>BTJL152348</v>
          </cell>
          <cell r="I1465" t="str">
            <v>B (Below 100% potential spares purchased)</v>
          </cell>
          <cell r="J1465">
            <v>44049.75</v>
          </cell>
          <cell r="K1465">
            <v>43769.229166666701</v>
          </cell>
          <cell r="L1465">
            <v>45938.518495370401</v>
          </cell>
          <cell r="M1465">
            <v>4150</v>
          </cell>
          <cell r="P1465" t="str">
            <v>Air lube Plus</v>
          </cell>
          <cell r="Q1465">
            <v>45339</v>
          </cell>
          <cell r="R1465">
            <v>45339</v>
          </cell>
          <cell r="T1465">
            <v>45339</v>
          </cell>
          <cell r="U1465">
            <v>45339</v>
          </cell>
          <cell r="V1465">
            <v>45339</v>
          </cell>
          <cell r="W1465">
            <v>45339</v>
          </cell>
          <cell r="X1465">
            <v>45339</v>
          </cell>
          <cell r="Y1465">
            <v>45339</v>
          </cell>
          <cell r="Z1465" t="str">
            <v>350</v>
          </cell>
          <cell r="AA1465" t="str">
            <v>350</v>
          </cell>
          <cell r="AB1465" t="str">
            <v>350</v>
          </cell>
          <cell r="AC1465" t="str">
            <v>350</v>
          </cell>
          <cell r="AD1465" t="str">
            <v>350</v>
          </cell>
          <cell r="AE1465" t="str">
            <v>850</v>
          </cell>
          <cell r="AF1465" t="str">
            <v>1000</v>
          </cell>
          <cell r="AG1465" t="str">
            <v>850</v>
          </cell>
          <cell r="AH1465" t="str">
            <v>850</v>
          </cell>
          <cell r="AI1465">
            <v>4</v>
          </cell>
        </row>
        <row r="1466">
          <cell r="D1466" t="str">
            <v>BTJS039199</v>
          </cell>
          <cell r="I1466" t="str">
            <v>C (Not Buying Spares or buying lubricants)</v>
          </cell>
          <cell r="J1466">
            <v>44025</v>
          </cell>
          <cell r="K1466">
            <v>43851.229166666701</v>
          </cell>
          <cell r="L1466">
            <v>45800.505914351903</v>
          </cell>
          <cell r="M1466">
            <v>2309</v>
          </cell>
          <cell r="P1466" t="str">
            <v>XD</v>
          </cell>
          <cell r="Q1466">
            <v>45195</v>
          </cell>
          <cell r="V1466">
            <v>45192</v>
          </cell>
          <cell r="W1466">
            <v>45192</v>
          </cell>
          <cell r="Z1466" t="str">
            <v>1503</v>
          </cell>
          <cell r="AE1466" t="str">
            <v>1503</v>
          </cell>
          <cell r="AF1466" t="str">
            <v>1503</v>
          </cell>
          <cell r="AI1466">
            <v>1</v>
          </cell>
        </row>
        <row r="1467">
          <cell r="D1467" t="str">
            <v>CTJE664808</v>
          </cell>
          <cell r="J1467">
            <v>44014</v>
          </cell>
          <cell r="K1467">
            <v>43763.229166666701</v>
          </cell>
          <cell r="L1467">
            <v>44015.697071759299</v>
          </cell>
          <cell r="M1467">
            <v>1</v>
          </cell>
          <cell r="AI1467">
            <v>0</v>
          </cell>
        </row>
        <row r="1468">
          <cell r="D1468" t="str">
            <v>CTJE664810</v>
          </cell>
          <cell r="J1468">
            <v>44014</v>
          </cell>
          <cell r="K1468">
            <v>43763.229166666701</v>
          </cell>
          <cell r="L1468">
            <v>45549.773599537002</v>
          </cell>
          <cell r="M1468">
            <v>1</v>
          </cell>
          <cell r="P1468" t="str">
            <v>Air lube</v>
          </cell>
          <cell r="Q1468">
            <v>45549</v>
          </cell>
          <cell r="Z1468" t="str">
            <v>0</v>
          </cell>
          <cell r="AI1468">
            <v>7</v>
          </cell>
        </row>
        <row r="1469">
          <cell r="D1469" t="str">
            <v>BSID161979</v>
          </cell>
          <cell r="I1469" t="str">
            <v>C (Not Buying Spares or buying lubricants)</v>
          </cell>
          <cell r="J1469">
            <v>43868</v>
          </cell>
          <cell r="K1469">
            <v>43761.229166666701</v>
          </cell>
          <cell r="L1469">
            <v>45966.5215046296</v>
          </cell>
          <cell r="M1469">
            <v>8285</v>
          </cell>
          <cell r="P1469" t="str">
            <v>Air lube Plus</v>
          </cell>
          <cell r="Q1469">
            <v>45266</v>
          </cell>
          <cell r="R1469">
            <v>45266</v>
          </cell>
          <cell r="S1469">
            <v>45090</v>
          </cell>
          <cell r="T1469">
            <v>45266</v>
          </cell>
          <cell r="U1469">
            <v>45266</v>
          </cell>
          <cell r="V1469">
            <v>45090</v>
          </cell>
          <cell r="X1469">
            <v>45090</v>
          </cell>
          <cell r="Z1469" t="str">
            <v>420</v>
          </cell>
          <cell r="AA1469" t="str">
            <v>420</v>
          </cell>
          <cell r="AB1469" t="str">
            <v>420</v>
          </cell>
          <cell r="AC1469" t="str">
            <v>420</v>
          </cell>
          <cell r="AD1469" t="str">
            <v>420</v>
          </cell>
          <cell r="AE1469" t="str">
            <v>420</v>
          </cell>
          <cell r="AF1469" t="str">
            <v>1000</v>
          </cell>
          <cell r="AG1469" t="str">
            <v>420</v>
          </cell>
          <cell r="AH1469" t="str">
            <v>420</v>
          </cell>
          <cell r="AI1469">
            <v>2</v>
          </cell>
        </row>
        <row r="1470">
          <cell r="D1470" t="str">
            <v>BSID220375</v>
          </cell>
          <cell r="I1470" t="str">
            <v>B (Below 100% potential spares purchased)</v>
          </cell>
          <cell r="J1470">
            <v>43838.685416666704</v>
          </cell>
          <cell r="K1470">
            <v>43754.229166666701</v>
          </cell>
          <cell r="L1470">
            <v>45453.650902777801</v>
          </cell>
          <cell r="M1470">
            <v>4120</v>
          </cell>
          <cell r="P1470" t="str">
            <v>Air lube Plus</v>
          </cell>
          <cell r="Q1470">
            <v>45289</v>
          </cell>
          <cell r="R1470">
            <v>45289</v>
          </cell>
          <cell r="S1470">
            <v>45289</v>
          </cell>
          <cell r="T1470">
            <v>45289</v>
          </cell>
          <cell r="U1470">
            <v>45289</v>
          </cell>
          <cell r="V1470">
            <v>45289</v>
          </cell>
          <cell r="W1470">
            <v>45289</v>
          </cell>
          <cell r="X1470">
            <v>45289</v>
          </cell>
          <cell r="Y1470">
            <v>45289</v>
          </cell>
          <cell r="Z1470" t="str">
            <v>263</v>
          </cell>
          <cell r="AA1470" t="str">
            <v>263</v>
          </cell>
          <cell r="AB1470" t="str">
            <v>263</v>
          </cell>
          <cell r="AC1470" t="str">
            <v>263</v>
          </cell>
          <cell r="AD1470" t="str">
            <v>263</v>
          </cell>
          <cell r="AE1470" t="str">
            <v>1813</v>
          </cell>
          <cell r="AF1470" t="str">
            <v>813</v>
          </cell>
          <cell r="AG1470" t="str">
            <v>1813</v>
          </cell>
          <cell r="AH1470" t="str">
            <v>1813</v>
          </cell>
          <cell r="AI1470">
            <v>3</v>
          </cell>
        </row>
        <row r="1471">
          <cell r="D1471" t="str">
            <v>BSID161973</v>
          </cell>
          <cell r="I1471" t="str">
            <v>A (100% potential spares purchased)</v>
          </cell>
          <cell r="J1471">
            <v>44064</v>
          </cell>
          <cell r="K1471">
            <v>43825.229166666701</v>
          </cell>
          <cell r="L1471">
            <v>46043.633831018502</v>
          </cell>
          <cell r="M1471">
            <v>9265</v>
          </cell>
          <cell r="P1471" t="str">
            <v>Air lube Plus</v>
          </cell>
          <cell r="Q1471">
            <v>46043</v>
          </cell>
          <cell r="R1471">
            <v>46043</v>
          </cell>
          <cell r="T1471">
            <v>46043</v>
          </cell>
          <cell r="U1471">
            <v>46043</v>
          </cell>
          <cell r="V1471">
            <v>46043</v>
          </cell>
          <cell r="W1471">
            <v>46043</v>
          </cell>
          <cell r="X1471">
            <v>46043</v>
          </cell>
          <cell r="Y1471">
            <v>46043</v>
          </cell>
          <cell r="Z1471" t="str">
            <v>1500</v>
          </cell>
          <cell r="AA1471" t="str">
            <v>750</v>
          </cell>
          <cell r="AB1471" t="str">
            <v>10</v>
          </cell>
          <cell r="AC1471" t="str">
            <v>750</v>
          </cell>
          <cell r="AD1471" t="str">
            <v>750</v>
          </cell>
          <cell r="AE1471" t="str">
            <v>1500</v>
          </cell>
          <cell r="AF1471" t="str">
            <v>1000</v>
          </cell>
          <cell r="AG1471" t="str">
            <v>1500</v>
          </cell>
          <cell r="AH1471" t="str">
            <v>1500</v>
          </cell>
          <cell r="AI1471">
            <v>3</v>
          </cell>
        </row>
        <row r="1472">
          <cell r="D1472" t="str">
            <v>CSIE211174</v>
          </cell>
          <cell r="J1472">
            <v>43889</v>
          </cell>
          <cell r="K1472">
            <v>43818.229166666701</v>
          </cell>
          <cell r="L1472">
            <v>44067.936770833301</v>
          </cell>
          <cell r="M1472">
            <v>5</v>
          </cell>
          <cell r="AI1472">
            <v>0</v>
          </cell>
        </row>
        <row r="1473">
          <cell r="D1473" t="str">
            <v>CSIE211175</v>
          </cell>
          <cell r="J1473">
            <v>44028.761111111096</v>
          </cell>
          <cell r="K1473">
            <v>43818.229166666701</v>
          </cell>
          <cell r="L1473">
            <v>45066.487152777801</v>
          </cell>
          <cell r="M1473">
            <v>1</v>
          </cell>
          <cell r="N1473">
            <v>1</v>
          </cell>
          <cell r="O1473">
            <v>0</v>
          </cell>
          <cell r="P1473" t="str">
            <v>Air lube</v>
          </cell>
          <cell r="Q1473">
            <v>45066</v>
          </cell>
          <cell r="Z1473" t="str">
            <v>0</v>
          </cell>
          <cell r="AI1473">
            <v>6</v>
          </cell>
        </row>
        <row r="1474">
          <cell r="D1474" t="str">
            <v>BSID161961</v>
          </cell>
          <cell r="I1474" t="str">
            <v>C (Not Buying Spares or buying lubricants)</v>
          </cell>
          <cell r="J1474">
            <v>43832.7319444444</v>
          </cell>
          <cell r="K1474">
            <v>43817.229166666701</v>
          </cell>
          <cell r="L1474">
            <v>45983.5875115741</v>
          </cell>
          <cell r="M1474">
            <v>6200</v>
          </cell>
          <cell r="P1474" t="str">
            <v>Air lube Plus</v>
          </cell>
          <cell r="Q1474">
            <v>45983</v>
          </cell>
          <cell r="R1474">
            <v>45983</v>
          </cell>
          <cell r="S1474">
            <v>45983</v>
          </cell>
          <cell r="T1474">
            <v>45983</v>
          </cell>
          <cell r="U1474">
            <v>45983</v>
          </cell>
          <cell r="V1474">
            <v>45983</v>
          </cell>
          <cell r="W1474">
            <v>45983</v>
          </cell>
          <cell r="X1474">
            <v>45983</v>
          </cell>
          <cell r="Y1474">
            <v>45983</v>
          </cell>
          <cell r="Z1474" t="str">
            <v>1500</v>
          </cell>
          <cell r="AA1474" t="str">
            <v>750</v>
          </cell>
          <cell r="AB1474" t="str">
            <v>500</v>
          </cell>
          <cell r="AC1474" t="str">
            <v>750</v>
          </cell>
          <cell r="AD1474" t="str">
            <v>750</v>
          </cell>
          <cell r="AE1474" t="str">
            <v>1500</v>
          </cell>
          <cell r="AF1474" t="str">
            <v>1000</v>
          </cell>
          <cell r="AG1474" t="str">
            <v>1500</v>
          </cell>
          <cell r="AH1474" t="str">
            <v>3000</v>
          </cell>
          <cell r="AI1474">
            <v>4</v>
          </cell>
        </row>
        <row r="1475">
          <cell r="D1475" t="str">
            <v>BSID161968</v>
          </cell>
          <cell r="I1475" t="str">
            <v>A (100% potential spares purchased)</v>
          </cell>
          <cell r="J1475">
            <v>43843.742361111101</v>
          </cell>
          <cell r="K1475">
            <v>43747.229166666701</v>
          </cell>
          <cell r="L1475">
            <v>46042.523668981499</v>
          </cell>
          <cell r="M1475">
            <v>7500</v>
          </cell>
          <cell r="P1475" t="str">
            <v>Air lube Plus</v>
          </cell>
          <cell r="Q1475">
            <v>45265</v>
          </cell>
          <cell r="R1475">
            <v>45265</v>
          </cell>
          <cell r="S1475">
            <v>45265</v>
          </cell>
          <cell r="T1475">
            <v>45265</v>
          </cell>
          <cell r="U1475">
            <v>45265</v>
          </cell>
          <cell r="V1475">
            <v>45199</v>
          </cell>
          <cell r="W1475">
            <v>45199</v>
          </cell>
          <cell r="X1475">
            <v>45199</v>
          </cell>
          <cell r="Y1475">
            <v>45199</v>
          </cell>
          <cell r="Z1475" t="str">
            <v>160</v>
          </cell>
          <cell r="AA1475" t="str">
            <v>160</v>
          </cell>
          <cell r="AB1475" t="str">
            <v>160</v>
          </cell>
          <cell r="AC1475" t="str">
            <v>160</v>
          </cell>
          <cell r="AD1475" t="str">
            <v>160</v>
          </cell>
          <cell r="AE1475" t="str">
            <v>160</v>
          </cell>
          <cell r="AF1475" t="str">
            <v>1000</v>
          </cell>
          <cell r="AG1475" t="str">
            <v>160</v>
          </cell>
          <cell r="AH1475" t="str">
            <v>160</v>
          </cell>
          <cell r="AI1475">
            <v>3</v>
          </cell>
        </row>
        <row r="1476">
          <cell r="D1476" t="str">
            <v>BSID120765</v>
          </cell>
          <cell r="I1476" t="str">
            <v>D (Compressor scrapped/ Company shut)</v>
          </cell>
          <cell r="J1476">
            <v>43839.681250000001</v>
          </cell>
          <cell r="K1476">
            <v>43747.229166666701</v>
          </cell>
          <cell r="L1476">
            <v>44845.6944097222</v>
          </cell>
          <cell r="M1476">
            <v>2212</v>
          </cell>
          <cell r="AA1476" t="str">
            <v>0</v>
          </cell>
          <cell r="AB1476" t="str">
            <v>0</v>
          </cell>
          <cell r="AC1476" t="str">
            <v>0</v>
          </cell>
          <cell r="AD1476" t="str">
            <v>0</v>
          </cell>
          <cell r="AE1476" t="str">
            <v>0</v>
          </cell>
          <cell r="AF1476" t="str">
            <v>0</v>
          </cell>
          <cell r="AG1476" t="str">
            <v>0</v>
          </cell>
          <cell r="AH1476" t="str">
            <v>0</v>
          </cell>
          <cell r="AI1476">
            <v>0</v>
          </cell>
        </row>
        <row r="1477">
          <cell r="D1477" t="str">
            <v>BSIC376940</v>
          </cell>
          <cell r="I1477" t="str">
            <v>B (Below 100% potential spares purchased)</v>
          </cell>
          <cell r="J1477">
            <v>44127.763888888898</v>
          </cell>
          <cell r="K1477">
            <v>43812.229166666701</v>
          </cell>
          <cell r="L1477">
            <v>46021.672708333303</v>
          </cell>
          <cell r="M1477">
            <v>34021</v>
          </cell>
          <cell r="N1477">
            <v>19732</v>
          </cell>
          <cell r="O1477">
            <v>14289</v>
          </cell>
          <cell r="P1477" t="str">
            <v>XD</v>
          </cell>
          <cell r="Q1477">
            <v>46021</v>
          </cell>
          <cell r="V1477">
            <v>46021</v>
          </cell>
          <cell r="W1477">
            <v>46021</v>
          </cell>
          <cell r="Z1477" t="str">
            <v>4000</v>
          </cell>
          <cell r="AE1477" t="str">
            <v>4000</v>
          </cell>
          <cell r="AF1477" t="str">
            <v>4000</v>
          </cell>
          <cell r="AI1477">
            <v>4</v>
          </cell>
        </row>
        <row r="1478">
          <cell r="D1478" t="str">
            <v>BSDS037710</v>
          </cell>
          <cell r="I1478" t="str">
            <v>B (Below 100% potential spares purchased)</v>
          </cell>
          <cell r="J1478">
            <v>43852</v>
          </cell>
          <cell r="K1478">
            <v>43808.229166666701</v>
          </cell>
          <cell r="L1478">
            <v>45987.6894791667</v>
          </cell>
          <cell r="M1478">
            <v>42047</v>
          </cell>
          <cell r="N1478">
            <v>30595</v>
          </cell>
          <cell r="O1478">
            <v>11452</v>
          </cell>
          <cell r="P1478" t="str">
            <v>Synthetic</v>
          </cell>
          <cell r="Q1478">
            <v>45987</v>
          </cell>
          <cell r="V1478">
            <v>45987</v>
          </cell>
          <cell r="W1478">
            <v>45987</v>
          </cell>
          <cell r="Z1478" t="str">
            <v>6000</v>
          </cell>
          <cell r="AE1478" t="str">
            <v>6000</v>
          </cell>
          <cell r="AF1478" t="str">
            <v>4000</v>
          </cell>
          <cell r="AI1478">
            <v>8</v>
          </cell>
        </row>
        <row r="1479">
          <cell r="D1479" t="str">
            <v>BSHS038806</v>
          </cell>
          <cell r="I1479" t="str">
            <v>A (100% potential spares purchased)</v>
          </cell>
          <cell r="J1479">
            <v>43855.75</v>
          </cell>
          <cell r="K1479">
            <v>43808.229166666701</v>
          </cell>
          <cell r="L1479">
            <v>46049.925451388903</v>
          </cell>
          <cell r="M1479">
            <v>25674</v>
          </cell>
          <cell r="N1479">
            <v>22336</v>
          </cell>
          <cell r="O1479">
            <v>3338</v>
          </cell>
          <cell r="P1479" t="str">
            <v>Synthetic</v>
          </cell>
          <cell r="Q1479">
            <v>46033</v>
          </cell>
          <cell r="V1479">
            <v>46033</v>
          </cell>
          <cell r="W1479">
            <v>46033</v>
          </cell>
          <cell r="Z1479" t="str">
            <v>5981</v>
          </cell>
          <cell r="AE1479" t="str">
            <v>5981</v>
          </cell>
          <cell r="AF1479" t="str">
            <v>5981</v>
          </cell>
          <cell r="AI1479">
            <v>4</v>
          </cell>
        </row>
        <row r="1480">
          <cell r="D1480" t="str">
            <v>BSHD120752</v>
          </cell>
          <cell r="I1480" t="str">
            <v>C (Not Buying Spares or buying lubricants)</v>
          </cell>
          <cell r="J1480">
            <v>43975.663194444402</v>
          </cell>
          <cell r="K1480">
            <v>43735.229166666701</v>
          </cell>
          <cell r="L1480">
            <v>45940.728773148097</v>
          </cell>
          <cell r="M1480">
            <v>2170</v>
          </cell>
          <cell r="Z1480" t="str">
            <v>130</v>
          </cell>
          <cell r="AA1480" t="str">
            <v>130</v>
          </cell>
          <cell r="AB1480" t="str">
            <v>130</v>
          </cell>
          <cell r="AC1480" t="str">
            <v>130</v>
          </cell>
          <cell r="AD1480" t="str">
            <v>130</v>
          </cell>
          <cell r="AE1480" t="str">
            <v>630</v>
          </cell>
          <cell r="AF1480" t="str">
            <v>1000</v>
          </cell>
          <cell r="AG1480" t="str">
            <v>630</v>
          </cell>
          <cell r="AH1480" t="str">
            <v>630</v>
          </cell>
          <cell r="AI1480">
            <v>4</v>
          </cell>
        </row>
        <row r="1481">
          <cell r="D1481" t="str">
            <v>DSHL140076</v>
          </cell>
          <cell r="J1481">
            <v>44453.670138888898</v>
          </cell>
          <cell r="K1481">
            <v>43732.229166666701</v>
          </cell>
          <cell r="L1481">
            <v>44453.664166666698</v>
          </cell>
          <cell r="M1481">
            <v>0</v>
          </cell>
        </row>
        <row r="1482">
          <cell r="D1482" t="str">
            <v>BSHD120743</v>
          </cell>
          <cell r="I1482" t="str">
            <v>C (Not Buying Spares or buying lubricants)</v>
          </cell>
          <cell r="J1482">
            <v>43979.625</v>
          </cell>
          <cell r="K1482">
            <v>43732.229166666701</v>
          </cell>
          <cell r="L1482">
            <v>45966.561655092599</v>
          </cell>
          <cell r="M1482">
            <v>496</v>
          </cell>
          <cell r="Z1482" t="str">
            <v>100</v>
          </cell>
          <cell r="AA1482" t="str">
            <v>100</v>
          </cell>
          <cell r="AB1482" t="str">
            <v>100</v>
          </cell>
          <cell r="AC1482" t="str">
            <v>100</v>
          </cell>
          <cell r="AD1482" t="str">
            <v>100</v>
          </cell>
          <cell r="AE1482" t="str">
            <v>1100</v>
          </cell>
          <cell r="AF1482" t="str">
            <v>100</v>
          </cell>
          <cell r="AG1482" t="str">
            <v>1100</v>
          </cell>
          <cell r="AH1482" t="str">
            <v>1100</v>
          </cell>
          <cell r="AI1482">
            <v>0</v>
          </cell>
        </row>
        <row r="1483">
          <cell r="D1483" t="str">
            <v>BSHD120746</v>
          </cell>
          <cell r="I1483" t="str">
            <v>C (Not Buying Spares or buying lubricants)</v>
          </cell>
          <cell r="J1483">
            <v>43979.657638888901</v>
          </cell>
          <cell r="K1483">
            <v>43732.229166666701</v>
          </cell>
          <cell r="L1483">
            <v>45966.559386574103</v>
          </cell>
          <cell r="M1483">
            <v>496</v>
          </cell>
          <cell r="Z1483" t="str">
            <v>100</v>
          </cell>
          <cell r="AA1483" t="str">
            <v>100</v>
          </cell>
          <cell r="AB1483" t="str">
            <v>100</v>
          </cell>
          <cell r="AC1483" t="str">
            <v>100</v>
          </cell>
          <cell r="AD1483" t="str">
            <v>100</v>
          </cell>
          <cell r="AE1483" t="str">
            <v>1100</v>
          </cell>
          <cell r="AF1483" t="str">
            <v>1000</v>
          </cell>
          <cell r="AG1483" t="str">
            <v>1100</v>
          </cell>
          <cell r="AH1483" t="str">
            <v>1100</v>
          </cell>
          <cell r="AI1483">
            <v>0</v>
          </cell>
        </row>
        <row r="1484">
          <cell r="D1484" t="str">
            <v>BSHD120739</v>
          </cell>
          <cell r="I1484" t="str">
            <v>B (Below 100% potential spares purchased)</v>
          </cell>
          <cell r="J1484">
            <v>43895</v>
          </cell>
          <cell r="K1484">
            <v>43732.229166666701</v>
          </cell>
          <cell r="L1484">
            <v>45293.747546296298</v>
          </cell>
          <cell r="M1484">
            <v>703</v>
          </cell>
          <cell r="Z1484" t="str">
            <v>547</v>
          </cell>
          <cell r="AA1484" t="str">
            <v>547</v>
          </cell>
          <cell r="AB1484" t="str">
            <v>547</v>
          </cell>
          <cell r="AC1484" t="str">
            <v>547</v>
          </cell>
          <cell r="AD1484" t="str">
            <v>547</v>
          </cell>
          <cell r="AE1484" t="str">
            <v>1297</v>
          </cell>
          <cell r="AF1484" t="str">
            <v>547</v>
          </cell>
          <cell r="AG1484" t="str">
            <v>1297</v>
          </cell>
          <cell r="AH1484" t="str">
            <v>1297</v>
          </cell>
          <cell r="AI1484">
            <v>1</v>
          </cell>
        </row>
        <row r="1485">
          <cell r="D1485" t="str">
            <v>BSHD120740</v>
          </cell>
          <cell r="I1485" t="str">
            <v>B (Below 100% potential spares purchased)</v>
          </cell>
          <cell r="J1485">
            <v>43895</v>
          </cell>
          <cell r="K1485">
            <v>43732.229166666701</v>
          </cell>
          <cell r="L1485">
            <v>45293.751956018503</v>
          </cell>
          <cell r="M1485">
            <v>764</v>
          </cell>
          <cell r="P1485" t="str">
            <v>Air lube Plus</v>
          </cell>
          <cell r="Q1485">
            <v>44964</v>
          </cell>
          <cell r="R1485">
            <v>44964</v>
          </cell>
          <cell r="S1485">
            <v>44964</v>
          </cell>
          <cell r="T1485">
            <v>44964</v>
          </cell>
          <cell r="U1485">
            <v>44964</v>
          </cell>
          <cell r="V1485">
            <v>44964</v>
          </cell>
          <cell r="Z1485" t="str">
            <v>482</v>
          </cell>
          <cell r="AA1485" t="str">
            <v>482</v>
          </cell>
          <cell r="AB1485" t="str">
            <v>482</v>
          </cell>
          <cell r="AC1485" t="str">
            <v>482</v>
          </cell>
          <cell r="AD1485" t="str">
            <v>1232</v>
          </cell>
          <cell r="AE1485" t="str">
            <v>1232</v>
          </cell>
          <cell r="AF1485" t="str">
            <v>482</v>
          </cell>
          <cell r="AG1485" t="str">
            <v>1232</v>
          </cell>
          <cell r="AH1485" t="str">
            <v>1232</v>
          </cell>
          <cell r="AI1485">
            <v>1</v>
          </cell>
        </row>
        <row r="1486">
          <cell r="D1486" t="str">
            <v>BSHD120741</v>
          </cell>
          <cell r="I1486" t="str">
            <v>B (Below 100% potential spares purchased)</v>
          </cell>
          <cell r="J1486">
            <v>43899.513888888898</v>
          </cell>
          <cell r="K1486">
            <v>43732.229166666701</v>
          </cell>
          <cell r="L1486">
            <v>45293.749664351897</v>
          </cell>
          <cell r="M1486">
            <v>689</v>
          </cell>
          <cell r="Z1486" t="str">
            <v>561</v>
          </cell>
          <cell r="AA1486" t="str">
            <v>561</v>
          </cell>
          <cell r="AB1486" t="str">
            <v>561</v>
          </cell>
          <cell r="AC1486" t="str">
            <v>561</v>
          </cell>
          <cell r="AD1486" t="str">
            <v>561</v>
          </cell>
          <cell r="AE1486" t="str">
            <v>1311</v>
          </cell>
          <cell r="AF1486" t="str">
            <v>561</v>
          </cell>
          <cell r="AG1486" t="str">
            <v>1311</v>
          </cell>
          <cell r="AH1486" t="str">
            <v>1311</v>
          </cell>
          <cell r="AI1486">
            <v>1</v>
          </cell>
        </row>
        <row r="1487">
          <cell r="D1487" t="str">
            <v>BSGD161904</v>
          </cell>
          <cell r="I1487" t="str">
            <v>A (100% potential spares purchased)</v>
          </cell>
          <cell r="J1487">
            <v>43822.558333333298</v>
          </cell>
          <cell r="K1487">
            <v>43728.229166666701</v>
          </cell>
          <cell r="L1487">
            <v>46042.513275463003</v>
          </cell>
          <cell r="M1487">
            <v>9760</v>
          </cell>
          <cell r="P1487" t="str">
            <v>Air lube Plus</v>
          </cell>
          <cell r="Q1487">
            <v>45266</v>
          </cell>
          <cell r="R1487">
            <v>44872</v>
          </cell>
          <cell r="S1487">
            <v>44872</v>
          </cell>
          <cell r="T1487">
            <v>44872</v>
          </cell>
          <cell r="U1487">
            <v>44872</v>
          </cell>
          <cell r="V1487">
            <v>45266</v>
          </cell>
          <cell r="W1487">
            <v>45266</v>
          </cell>
          <cell r="X1487">
            <v>45266</v>
          </cell>
          <cell r="Y1487">
            <v>45266</v>
          </cell>
          <cell r="Z1487" t="str">
            <v>500</v>
          </cell>
          <cell r="AA1487" t="str">
            <v>500</v>
          </cell>
          <cell r="AB1487" t="str">
            <v>500</v>
          </cell>
          <cell r="AC1487" t="str">
            <v>500</v>
          </cell>
          <cell r="AD1487" t="str">
            <v>500</v>
          </cell>
          <cell r="AE1487" t="str">
            <v>500</v>
          </cell>
          <cell r="AF1487" t="str">
            <v>1000</v>
          </cell>
          <cell r="AG1487" t="str">
            <v>500</v>
          </cell>
          <cell r="AH1487" t="str">
            <v>500</v>
          </cell>
          <cell r="AI1487">
            <v>3</v>
          </cell>
        </row>
        <row r="1488">
          <cell r="D1488" t="str">
            <v>BSHD161938</v>
          </cell>
          <cell r="I1488" t="str">
            <v>C (Not Buying Spares or buying lubricants)</v>
          </cell>
          <cell r="J1488">
            <v>43896.756249999999</v>
          </cell>
          <cell r="K1488">
            <v>43727.229166666701</v>
          </cell>
          <cell r="L1488">
            <v>45966.526111111103</v>
          </cell>
          <cell r="M1488">
            <v>3890</v>
          </cell>
          <cell r="P1488" t="str">
            <v>Air lube Plus</v>
          </cell>
          <cell r="Q1488">
            <v>45266</v>
          </cell>
          <cell r="R1488">
            <v>45266</v>
          </cell>
          <cell r="S1488">
            <v>45266</v>
          </cell>
          <cell r="T1488">
            <v>45266</v>
          </cell>
          <cell r="U1488">
            <v>45266</v>
          </cell>
          <cell r="V1488">
            <v>45266</v>
          </cell>
          <cell r="W1488">
            <v>45266</v>
          </cell>
          <cell r="X1488">
            <v>45266</v>
          </cell>
          <cell r="Y1488">
            <v>45266</v>
          </cell>
          <cell r="Z1488" t="str">
            <v>110</v>
          </cell>
          <cell r="AA1488" t="str">
            <v>110</v>
          </cell>
          <cell r="AB1488" t="str">
            <v>110</v>
          </cell>
          <cell r="AC1488" t="str">
            <v>110</v>
          </cell>
          <cell r="AD1488" t="str">
            <v>110</v>
          </cell>
          <cell r="AE1488" t="str">
            <v>110</v>
          </cell>
          <cell r="AF1488" t="str">
            <v>1000</v>
          </cell>
          <cell r="AG1488" t="str">
            <v>110</v>
          </cell>
          <cell r="AH1488" t="str">
            <v>110</v>
          </cell>
          <cell r="AI1488">
            <v>3</v>
          </cell>
        </row>
        <row r="1489">
          <cell r="D1489" t="str">
            <v>BSHD230540</v>
          </cell>
          <cell r="I1489" t="str">
            <v>D (Compressor scrapped/ Company shut)</v>
          </cell>
          <cell r="J1489">
            <v>43805.652777777803</v>
          </cell>
          <cell r="K1489">
            <v>43560.229166666701</v>
          </cell>
          <cell r="L1489">
            <v>43805.6511342593</v>
          </cell>
          <cell r="M1489">
            <v>1</v>
          </cell>
        </row>
        <row r="1490">
          <cell r="D1490" t="str">
            <v>BSHC376807</v>
          </cell>
          <cell r="I1490" t="str">
            <v>A (100% potential spares purchased)</v>
          </cell>
          <cell r="J1490">
            <v>44109.8125</v>
          </cell>
          <cell r="K1490">
            <v>43789.229166666701</v>
          </cell>
          <cell r="L1490">
            <v>46051.895138888904</v>
          </cell>
          <cell r="M1490">
            <v>7681</v>
          </cell>
          <cell r="N1490">
            <v>1690</v>
          </cell>
          <cell r="O1490">
            <v>5991</v>
          </cell>
          <cell r="P1490" t="str">
            <v>XD</v>
          </cell>
          <cell r="Q1490">
            <v>45770</v>
          </cell>
          <cell r="V1490">
            <v>45770</v>
          </cell>
          <cell r="W1490">
            <v>45770</v>
          </cell>
          <cell r="Z1490" t="str">
            <v>2982</v>
          </cell>
          <cell r="AE1490" t="str">
            <v>2982</v>
          </cell>
          <cell r="AF1490" t="str">
            <v>2982</v>
          </cell>
          <cell r="AI1490">
            <v>6</v>
          </cell>
        </row>
        <row r="1491">
          <cell r="D1491" t="str">
            <v>BSGD161898</v>
          </cell>
          <cell r="I1491" t="str">
            <v>A (100% potential spares purchased)</v>
          </cell>
          <cell r="J1491">
            <v>43801.731249999997</v>
          </cell>
          <cell r="K1491">
            <v>43724.229166666701</v>
          </cell>
          <cell r="L1491">
            <v>46042.511111111096</v>
          </cell>
          <cell r="M1491">
            <v>9400</v>
          </cell>
          <cell r="P1491" t="str">
            <v>Synthetic</v>
          </cell>
          <cell r="Q1491">
            <v>45372</v>
          </cell>
          <cell r="R1491">
            <v>45372</v>
          </cell>
          <cell r="S1491">
            <v>45372</v>
          </cell>
          <cell r="T1491">
            <v>45372</v>
          </cell>
          <cell r="V1491">
            <v>45266</v>
          </cell>
          <cell r="W1491">
            <v>45266</v>
          </cell>
          <cell r="X1491">
            <v>45266</v>
          </cell>
          <cell r="Y1491">
            <v>45266</v>
          </cell>
          <cell r="Z1491" t="str">
            <v>680</v>
          </cell>
          <cell r="AA1491" t="str">
            <v>210</v>
          </cell>
          <cell r="AB1491" t="str">
            <v>210</v>
          </cell>
          <cell r="AC1491" t="str">
            <v>210</v>
          </cell>
          <cell r="AD1491" t="str">
            <v>210</v>
          </cell>
          <cell r="AE1491" t="str">
            <v>680</v>
          </cell>
          <cell r="AF1491" t="str">
            <v>1000</v>
          </cell>
          <cell r="AG1491" t="str">
            <v>680</v>
          </cell>
          <cell r="AH1491" t="str">
            <v>680</v>
          </cell>
          <cell r="AI1491">
            <v>2</v>
          </cell>
        </row>
        <row r="1492">
          <cell r="D1492" t="str">
            <v>DSHL152310</v>
          </cell>
          <cell r="J1492">
            <v>43889</v>
          </cell>
          <cell r="K1492">
            <v>43718.229166666701</v>
          </cell>
          <cell r="L1492">
            <v>43889.694317129601</v>
          </cell>
          <cell r="M1492">
            <v>1</v>
          </cell>
          <cell r="N1492">
            <v>1</v>
          </cell>
          <cell r="O1492">
            <v>0</v>
          </cell>
        </row>
        <row r="1493">
          <cell r="D1493" t="str">
            <v>BSHD200586</v>
          </cell>
          <cell r="I1493" t="str">
            <v>A (100% potential spares purchased)</v>
          </cell>
          <cell r="J1493">
            <v>43791.769444444399</v>
          </cell>
          <cell r="K1493">
            <v>43720.229166666701</v>
          </cell>
          <cell r="L1493">
            <v>46045.652511574102</v>
          </cell>
          <cell r="M1493">
            <v>6975</v>
          </cell>
          <cell r="P1493" t="str">
            <v>Air lube Plus</v>
          </cell>
          <cell r="Q1493">
            <v>46045</v>
          </cell>
          <cell r="R1493">
            <v>46045</v>
          </cell>
          <cell r="S1493">
            <v>46045</v>
          </cell>
          <cell r="T1493">
            <v>46045</v>
          </cell>
          <cell r="U1493">
            <v>46045</v>
          </cell>
          <cell r="V1493">
            <v>45955</v>
          </cell>
          <cell r="W1493">
            <v>46045</v>
          </cell>
          <cell r="X1493">
            <v>45955</v>
          </cell>
          <cell r="Y1493">
            <v>45955</v>
          </cell>
          <cell r="Z1493" t="str">
            <v>1500</v>
          </cell>
          <cell r="AA1493" t="str">
            <v>750</v>
          </cell>
          <cell r="AB1493" t="str">
            <v>750</v>
          </cell>
          <cell r="AC1493" t="str">
            <v>750</v>
          </cell>
          <cell r="AD1493" t="str">
            <v>750</v>
          </cell>
          <cell r="AE1493" t="str">
            <v>780</v>
          </cell>
          <cell r="AF1493" t="str">
            <v>1000</v>
          </cell>
          <cell r="AG1493" t="str">
            <v>780</v>
          </cell>
          <cell r="AH1493" t="str">
            <v>780</v>
          </cell>
          <cell r="AI1493">
            <v>4</v>
          </cell>
        </row>
        <row r="1494">
          <cell r="D1494" t="str">
            <v>DSGL330138</v>
          </cell>
          <cell r="J1494">
            <v>43857</v>
          </cell>
          <cell r="K1494">
            <v>43712.229166666701</v>
          </cell>
          <cell r="L1494">
            <v>44287.580856481502</v>
          </cell>
          <cell r="M1494">
            <v>1</v>
          </cell>
        </row>
        <row r="1495">
          <cell r="D1495" t="str">
            <v>BSGL152297</v>
          </cell>
          <cell r="I1495" t="str">
            <v>C (Not Buying Spares or buying lubricants)</v>
          </cell>
          <cell r="J1495">
            <v>43883.666666666701</v>
          </cell>
          <cell r="K1495">
            <v>43707.229166666701</v>
          </cell>
          <cell r="L1495">
            <v>45940.687928240703</v>
          </cell>
          <cell r="M1495">
            <v>4340</v>
          </cell>
          <cell r="P1495" t="str">
            <v>Air lube Plus</v>
          </cell>
          <cell r="Q1495">
            <v>45266</v>
          </cell>
          <cell r="R1495">
            <v>45266</v>
          </cell>
          <cell r="U1495">
            <v>45266</v>
          </cell>
          <cell r="V1495">
            <v>45266</v>
          </cell>
          <cell r="W1495">
            <v>45266</v>
          </cell>
          <cell r="X1495">
            <v>45266</v>
          </cell>
          <cell r="Y1495">
            <v>45266</v>
          </cell>
          <cell r="Z1495" t="str">
            <v>90</v>
          </cell>
          <cell r="AA1495" t="str">
            <v>90</v>
          </cell>
          <cell r="AB1495" t="str">
            <v>90</v>
          </cell>
          <cell r="AC1495" t="str">
            <v>90</v>
          </cell>
          <cell r="AD1495" t="str">
            <v>90</v>
          </cell>
          <cell r="AE1495" t="str">
            <v>840</v>
          </cell>
          <cell r="AF1495" t="str">
            <v>1000</v>
          </cell>
          <cell r="AG1495" t="str">
            <v>840</v>
          </cell>
          <cell r="AH1495" t="str">
            <v>840</v>
          </cell>
          <cell r="AI1495">
            <v>4</v>
          </cell>
        </row>
        <row r="1496">
          <cell r="D1496" t="str">
            <v>BSGL152296</v>
          </cell>
          <cell r="I1496" t="str">
            <v>B (Below 100% potential spares purchased)</v>
          </cell>
          <cell r="J1496">
            <v>43904.732638888898</v>
          </cell>
          <cell r="K1496">
            <v>43707.229166666701</v>
          </cell>
          <cell r="L1496">
            <v>45940.694270833301</v>
          </cell>
          <cell r="M1496">
            <v>3240</v>
          </cell>
          <cell r="P1496" t="str">
            <v>Air lube Plus</v>
          </cell>
          <cell r="Q1496">
            <v>45266</v>
          </cell>
          <cell r="R1496">
            <v>45266</v>
          </cell>
          <cell r="U1496">
            <v>45266</v>
          </cell>
          <cell r="V1496">
            <v>45266</v>
          </cell>
          <cell r="W1496">
            <v>45266</v>
          </cell>
          <cell r="X1496">
            <v>45266</v>
          </cell>
          <cell r="Y1496">
            <v>45266</v>
          </cell>
          <cell r="Z1496" t="str">
            <v>110</v>
          </cell>
          <cell r="AA1496" t="str">
            <v>110</v>
          </cell>
          <cell r="AB1496" t="str">
            <v>110</v>
          </cell>
          <cell r="AC1496" t="str">
            <v>110</v>
          </cell>
          <cell r="AD1496" t="str">
            <v>110</v>
          </cell>
          <cell r="AE1496" t="str">
            <v>860</v>
          </cell>
          <cell r="AF1496" t="str">
            <v>1000</v>
          </cell>
          <cell r="AG1496" t="str">
            <v>860</v>
          </cell>
          <cell r="AH1496" t="str">
            <v>860</v>
          </cell>
          <cell r="AI1496">
            <v>4</v>
          </cell>
        </row>
        <row r="1497">
          <cell r="D1497" t="str">
            <v>BSGC376577</v>
          </cell>
          <cell r="I1497" t="str">
            <v>A (100% potential spares purchased)</v>
          </cell>
          <cell r="J1497">
            <v>44057</v>
          </cell>
          <cell r="K1497">
            <v>43756.229166666701</v>
          </cell>
          <cell r="L1497">
            <v>46044.722291666701</v>
          </cell>
          <cell r="M1497">
            <v>21546</v>
          </cell>
          <cell r="N1497">
            <v>11419</v>
          </cell>
          <cell r="O1497">
            <v>10127</v>
          </cell>
          <cell r="P1497" t="str">
            <v>XD</v>
          </cell>
          <cell r="Q1497">
            <v>46044</v>
          </cell>
          <cell r="V1497">
            <v>46044</v>
          </cell>
          <cell r="W1497">
            <v>46044</v>
          </cell>
          <cell r="Z1497" t="str">
            <v>4000</v>
          </cell>
          <cell r="AE1497" t="str">
            <v>4000</v>
          </cell>
          <cell r="AF1497" t="str">
            <v>4000</v>
          </cell>
          <cell r="AI1497">
            <v>6</v>
          </cell>
        </row>
        <row r="1498">
          <cell r="D1498" t="str">
            <v>BSGC376585</v>
          </cell>
          <cell r="I1498" t="str">
            <v>B (Below 100% potential spares purchased)</v>
          </cell>
          <cell r="J1498">
            <v>43790.416666666701</v>
          </cell>
          <cell r="K1498">
            <v>43756.229166666701</v>
          </cell>
          <cell r="L1498">
            <v>46052.5291782407</v>
          </cell>
          <cell r="M1498">
            <v>18785</v>
          </cell>
          <cell r="N1498">
            <v>11835</v>
          </cell>
          <cell r="O1498">
            <v>6950</v>
          </cell>
          <cell r="P1498" t="str">
            <v>XD</v>
          </cell>
          <cell r="Q1498">
            <v>45672</v>
          </cell>
          <cell r="V1498">
            <v>46037</v>
          </cell>
          <cell r="W1498">
            <v>46037</v>
          </cell>
          <cell r="Z1498" t="str">
            <v>3985</v>
          </cell>
          <cell r="AE1498" t="str">
            <v>3985</v>
          </cell>
          <cell r="AF1498" t="str">
            <v>3985</v>
          </cell>
          <cell r="AI1498">
            <v>6</v>
          </cell>
        </row>
        <row r="1499">
          <cell r="D1499" t="str">
            <v>BSGD161861</v>
          </cell>
          <cell r="I1499" t="str">
            <v>C (Not Buying Spares or buying lubricants)</v>
          </cell>
          <cell r="J1499">
            <v>43814.762499999997</v>
          </cell>
          <cell r="K1499">
            <v>43704.229166666701</v>
          </cell>
          <cell r="L1499">
            <v>45962.706481481502</v>
          </cell>
          <cell r="M1499">
            <v>4380</v>
          </cell>
          <cell r="P1499" t="str">
            <v>Air lube</v>
          </cell>
          <cell r="Z1499" t="str">
            <v>320</v>
          </cell>
          <cell r="AA1499" t="str">
            <v>320</v>
          </cell>
          <cell r="AB1499" t="str">
            <v>320</v>
          </cell>
          <cell r="AC1499" t="str">
            <v>320</v>
          </cell>
          <cell r="AD1499" t="str">
            <v>320</v>
          </cell>
          <cell r="AE1499" t="str">
            <v>320</v>
          </cell>
          <cell r="AF1499" t="str">
            <v>1000</v>
          </cell>
          <cell r="AG1499" t="str">
            <v>320</v>
          </cell>
          <cell r="AH1499" t="str">
            <v>320</v>
          </cell>
          <cell r="AI1499">
            <v>0</v>
          </cell>
        </row>
        <row r="1500">
          <cell r="D1500" t="str">
            <v>BSGS043527</v>
          </cell>
          <cell r="I1500" t="str">
            <v>A (100% potential spares purchased)</v>
          </cell>
          <cell r="J1500">
            <v>43801.791666666701</v>
          </cell>
          <cell r="K1500">
            <v>43755.229166666701</v>
          </cell>
          <cell r="L1500">
            <v>46052.856469907398</v>
          </cell>
          <cell r="M1500">
            <v>17544</v>
          </cell>
          <cell r="N1500">
            <v>10702</v>
          </cell>
          <cell r="O1500">
            <v>6842</v>
          </cell>
          <cell r="P1500" t="str">
            <v>Synthetic</v>
          </cell>
          <cell r="Q1500">
            <v>45772</v>
          </cell>
          <cell r="V1500">
            <v>45772</v>
          </cell>
          <cell r="W1500">
            <v>45772</v>
          </cell>
          <cell r="Z1500" t="str">
            <v>3744</v>
          </cell>
          <cell r="AE1500" t="str">
            <v>3744</v>
          </cell>
          <cell r="AF1500" t="str">
            <v>1744</v>
          </cell>
          <cell r="AI1500">
            <v>6</v>
          </cell>
        </row>
        <row r="1501">
          <cell r="D1501" t="str">
            <v>BSGS043528</v>
          </cell>
          <cell r="I1501" t="str">
            <v>A (100% potential spares purchased)</v>
          </cell>
          <cell r="J1501">
            <v>43787</v>
          </cell>
          <cell r="K1501">
            <v>43755.229166666701</v>
          </cell>
          <cell r="L1501">
            <v>45962.718402777798</v>
          </cell>
          <cell r="M1501">
            <v>22369</v>
          </cell>
          <cell r="N1501">
            <v>10129</v>
          </cell>
          <cell r="O1501">
            <v>12240</v>
          </cell>
          <cell r="P1501" t="str">
            <v>Synthetic</v>
          </cell>
          <cell r="Q1501">
            <v>45962</v>
          </cell>
          <cell r="V1501">
            <v>45962</v>
          </cell>
          <cell r="W1501">
            <v>45962</v>
          </cell>
          <cell r="Z1501" t="str">
            <v>6000</v>
          </cell>
          <cell r="AE1501" t="str">
            <v>6000</v>
          </cell>
          <cell r="AF1501" t="str">
            <v>4000</v>
          </cell>
          <cell r="AI1501">
            <v>5</v>
          </cell>
        </row>
        <row r="1502">
          <cell r="D1502" t="str">
            <v>BSGD161864</v>
          </cell>
          <cell r="I1502" t="str">
            <v>A (100% potential spares purchased)</v>
          </cell>
          <cell r="J1502">
            <v>43768.75</v>
          </cell>
          <cell r="K1502">
            <v>43700.229166666701</v>
          </cell>
          <cell r="L1502">
            <v>46007.739270833299</v>
          </cell>
          <cell r="M1502">
            <v>7060</v>
          </cell>
          <cell r="P1502" t="str">
            <v>Air lube Plus</v>
          </cell>
          <cell r="Q1502">
            <v>46007</v>
          </cell>
          <cell r="R1502">
            <v>46007</v>
          </cell>
          <cell r="S1502">
            <v>46007</v>
          </cell>
          <cell r="T1502">
            <v>46007</v>
          </cell>
          <cell r="U1502">
            <v>46007</v>
          </cell>
          <cell r="V1502">
            <v>46007</v>
          </cell>
          <cell r="W1502">
            <v>46007</v>
          </cell>
          <cell r="X1502">
            <v>46007</v>
          </cell>
          <cell r="Y1502">
            <v>46007</v>
          </cell>
          <cell r="Z1502" t="str">
            <v>1500</v>
          </cell>
          <cell r="AA1502" t="str">
            <v>750</v>
          </cell>
          <cell r="AB1502" t="str">
            <v>750</v>
          </cell>
          <cell r="AC1502" t="str">
            <v>750</v>
          </cell>
          <cell r="AD1502" t="str">
            <v>750</v>
          </cell>
          <cell r="AE1502" t="str">
            <v>1500</v>
          </cell>
          <cell r="AF1502" t="str">
            <v>1000</v>
          </cell>
          <cell r="AG1502" t="str">
            <v>1500</v>
          </cell>
          <cell r="AH1502" t="str">
            <v>1500</v>
          </cell>
          <cell r="AI1502">
            <v>4</v>
          </cell>
        </row>
        <row r="1503">
          <cell r="D1503" t="str">
            <v>SGS-1657</v>
          </cell>
          <cell r="K1503">
            <v>43700.229166666701</v>
          </cell>
          <cell r="L1503">
            <v>43886.604837963001</v>
          </cell>
          <cell r="M1503">
            <v>0</v>
          </cell>
        </row>
        <row r="1504">
          <cell r="D1504" t="str">
            <v>SN19TR01235</v>
          </cell>
          <cell r="J1504">
            <v>43761.4777777778</v>
          </cell>
          <cell r="K1504">
            <v>43684.229166666701</v>
          </cell>
          <cell r="L1504">
            <v>43761.475960648102</v>
          </cell>
          <cell r="M1504">
            <v>1</v>
          </cell>
        </row>
        <row r="1505">
          <cell r="D1505" t="str">
            <v>19791908</v>
          </cell>
          <cell r="J1505">
            <v>44014</v>
          </cell>
          <cell r="K1505">
            <v>43683.229166666701</v>
          </cell>
          <cell r="L1505">
            <v>44015.660555555602</v>
          </cell>
          <cell r="M1505">
            <v>1</v>
          </cell>
          <cell r="AI1505">
            <v>0</v>
          </cell>
        </row>
        <row r="1506">
          <cell r="D1506" t="str">
            <v>BSFC376459</v>
          </cell>
          <cell r="I1506" t="str">
            <v>B (Below 100% potential spares purchased)</v>
          </cell>
          <cell r="J1506">
            <v>43754.770833333299</v>
          </cell>
          <cell r="K1506">
            <v>43734.229166666701</v>
          </cell>
          <cell r="L1506">
            <v>45905.736157407402</v>
          </cell>
          <cell r="M1506">
            <v>16581</v>
          </cell>
          <cell r="N1506">
            <v>15191</v>
          </cell>
          <cell r="O1506">
            <v>1386</v>
          </cell>
          <cell r="P1506" t="str">
            <v>XD</v>
          </cell>
          <cell r="Q1506">
            <v>45905</v>
          </cell>
          <cell r="V1506">
            <v>45699</v>
          </cell>
          <cell r="W1506">
            <v>45699</v>
          </cell>
          <cell r="Z1506" t="str">
            <v>3000</v>
          </cell>
          <cell r="AE1506" t="str">
            <v>3055</v>
          </cell>
          <cell r="AF1506" t="str">
            <v>3055</v>
          </cell>
          <cell r="AI1506">
            <v>3</v>
          </cell>
        </row>
        <row r="1507">
          <cell r="D1507" t="str">
            <v>BSGD161854</v>
          </cell>
          <cell r="I1507" t="str">
            <v>C (Not Buying Spares or buying lubricants)</v>
          </cell>
          <cell r="J1507">
            <v>43797.7631944444</v>
          </cell>
          <cell r="K1507">
            <v>43698.229166666701</v>
          </cell>
          <cell r="L1507">
            <v>45964.7117013889</v>
          </cell>
          <cell r="M1507">
            <v>6135</v>
          </cell>
          <cell r="P1507" t="str">
            <v>Air lube Plus</v>
          </cell>
          <cell r="Q1507">
            <v>45138</v>
          </cell>
          <cell r="R1507">
            <v>45138</v>
          </cell>
          <cell r="S1507">
            <v>45138</v>
          </cell>
          <cell r="T1507">
            <v>45138</v>
          </cell>
          <cell r="U1507">
            <v>45138</v>
          </cell>
          <cell r="V1507">
            <v>44964</v>
          </cell>
          <cell r="Z1507" t="str">
            <v>135</v>
          </cell>
          <cell r="AA1507" t="str">
            <v>135</v>
          </cell>
          <cell r="AB1507" t="str">
            <v>135</v>
          </cell>
          <cell r="AC1507" t="str">
            <v>135</v>
          </cell>
          <cell r="AD1507" t="str">
            <v>135</v>
          </cell>
          <cell r="AE1507" t="str">
            <v>135</v>
          </cell>
          <cell r="AF1507" t="str">
            <v>1000</v>
          </cell>
          <cell r="AG1507" t="str">
            <v>135</v>
          </cell>
          <cell r="AH1507" t="str">
            <v>135</v>
          </cell>
          <cell r="AI1507">
            <v>2</v>
          </cell>
        </row>
        <row r="1508">
          <cell r="D1508" t="str">
            <v>BSFS043411</v>
          </cell>
          <cell r="I1508" t="str">
            <v>D (Compressor scrapped/ Company shut)</v>
          </cell>
          <cell r="J1508">
            <v>43838.497222222199</v>
          </cell>
          <cell r="K1508">
            <v>43752.229166666701</v>
          </cell>
          <cell r="L1508">
            <v>46003.5754282407</v>
          </cell>
          <cell r="M1508">
            <v>19487</v>
          </cell>
          <cell r="N1508">
            <v>9938</v>
          </cell>
          <cell r="O1508">
            <v>9549</v>
          </cell>
          <cell r="P1508" t="str">
            <v>Synthetic</v>
          </cell>
          <cell r="Q1508">
            <v>45782</v>
          </cell>
          <cell r="V1508">
            <v>45782</v>
          </cell>
          <cell r="W1508">
            <v>45782</v>
          </cell>
          <cell r="Z1508" t="str">
            <v>3084</v>
          </cell>
          <cell r="AE1508" t="str">
            <v>3084</v>
          </cell>
          <cell r="AF1508" t="str">
            <v>3084</v>
          </cell>
          <cell r="AI1508">
            <v>3</v>
          </cell>
        </row>
        <row r="1509">
          <cell r="D1509" t="str">
            <v>BSFD161830</v>
          </cell>
          <cell r="I1509" t="str">
            <v>A (100% potential spares purchased)</v>
          </cell>
          <cell r="J1509">
            <v>43790.813194444403</v>
          </cell>
          <cell r="K1509">
            <v>43690.229166666701</v>
          </cell>
          <cell r="L1509">
            <v>46042.493680555599</v>
          </cell>
          <cell r="M1509">
            <v>6300</v>
          </cell>
          <cell r="P1509" t="str">
            <v>Air lube Plus</v>
          </cell>
          <cell r="Q1509">
            <v>44965</v>
          </cell>
          <cell r="R1509">
            <v>44965</v>
          </cell>
          <cell r="S1509">
            <v>44965</v>
          </cell>
          <cell r="T1509">
            <v>44965</v>
          </cell>
          <cell r="U1509">
            <v>44965</v>
          </cell>
          <cell r="Z1509" t="str">
            <v>660</v>
          </cell>
          <cell r="AA1509" t="str">
            <v>660</v>
          </cell>
          <cell r="AB1509" t="str">
            <v>660</v>
          </cell>
          <cell r="AC1509" t="str">
            <v>660</v>
          </cell>
          <cell r="AD1509" t="str">
            <v>660</v>
          </cell>
          <cell r="AE1509" t="str">
            <v>1200</v>
          </cell>
          <cell r="AF1509" t="str">
            <v>1000</v>
          </cell>
          <cell r="AG1509" t="str">
            <v>1200</v>
          </cell>
          <cell r="AH1509" t="str">
            <v>1200</v>
          </cell>
          <cell r="AI1509">
            <v>0</v>
          </cell>
        </row>
        <row r="1510">
          <cell r="D1510" t="str">
            <v>BSFD161819</v>
          </cell>
          <cell r="I1510" t="str">
            <v>C (Not Buying Spares or buying lubricants)</v>
          </cell>
          <cell r="J1510">
            <v>43770.627777777801</v>
          </cell>
          <cell r="K1510">
            <v>43690.229166666701</v>
          </cell>
          <cell r="L1510">
            <v>45962.666851851798</v>
          </cell>
          <cell r="M1510">
            <v>8700</v>
          </cell>
          <cell r="P1510" t="str">
            <v>Air lube Plus</v>
          </cell>
          <cell r="Q1510">
            <v>45339</v>
          </cell>
          <cell r="R1510">
            <v>45339</v>
          </cell>
          <cell r="S1510">
            <v>45339</v>
          </cell>
          <cell r="T1510">
            <v>45339</v>
          </cell>
          <cell r="U1510">
            <v>45339</v>
          </cell>
          <cell r="V1510">
            <v>45090</v>
          </cell>
          <cell r="W1510">
            <v>45090</v>
          </cell>
          <cell r="X1510">
            <v>45090</v>
          </cell>
          <cell r="Y1510">
            <v>45090</v>
          </cell>
          <cell r="Z1510" t="str">
            <v>370</v>
          </cell>
          <cell r="AA1510" t="str">
            <v>370</v>
          </cell>
          <cell r="AB1510" t="str">
            <v>370</v>
          </cell>
          <cell r="AC1510" t="str">
            <v>370</v>
          </cell>
          <cell r="AD1510" t="str">
            <v>370</v>
          </cell>
          <cell r="AE1510" t="str">
            <v>370</v>
          </cell>
          <cell r="AF1510" t="str">
            <v>1000</v>
          </cell>
          <cell r="AG1510" t="str">
            <v>370</v>
          </cell>
          <cell r="AH1510" t="str">
            <v>370</v>
          </cell>
          <cell r="AI1510">
            <v>1</v>
          </cell>
        </row>
        <row r="1511">
          <cell r="D1511" t="str">
            <v>BSFD161833</v>
          </cell>
          <cell r="I1511" t="str">
            <v>C (Not Buying Spares or buying lubricants)</v>
          </cell>
          <cell r="J1511">
            <v>43765.663888888899</v>
          </cell>
          <cell r="K1511">
            <v>43689.229166666701</v>
          </cell>
          <cell r="L1511">
            <v>45474.696446759299</v>
          </cell>
          <cell r="M1511">
            <v>1000</v>
          </cell>
          <cell r="Z1511" t="str">
            <v>50</v>
          </cell>
          <cell r="AA1511" t="str">
            <v>50</v>
          </cell>
          <cell r="AB1511" t="str">
            <v>50</v>
          </cell>
          <cell r="AC1511" t="str">
            <v>50</v>
          </cell>
          <cell r="AD1511" t="str">
            <v>50</v>
          </cell>
          <cell r="AE1511" t="str">
            <v>450</v>
          </cell>
          <cell r="AF1511" t="str">
            <v>450</v>
          </cell>
          <cell r="AG1511" t="str">
            <v>450</v>
          </cell>
          <cell r="AH1511" t="str">
            <v>450</v>
          </cell>
          <cell r="AI1511">
            <v>0</v>
          </cell>
        </row>
        <row r="1512">
          <cell r="D1512" t="str">
            <v>BSFD161825</v>
          </cell>
          <cell r="I1512" t="str">
            <v>C (Not Buying Spares or buying lubricants)</v>
          </cell>
          <cell r="J1512">
            <v>43750.583333333299</v>
          </cell>
          <cell r="K1512">
            <v>43689.229166666701</v>
          </cell>
          <cell r="L1512">
            <v>46041.705671296302</v>
          </cell>
          <cell r="M1512">
            <v>1555</v>
          </cell>
          <cell r="Z1512" t="str">
            <v>695</v>
          </cell>
          <cell r="AA1512" t="str">
            <v>695</v>
          </cell>
          <cell r="AB1512" t="str">
            <v>695</v>
          </cell>
          <cell r="AC1512" t="str">
            <v>695</v>
          </cell>
          <cell r="AD1512" t="str">
            <v>695</v>
          </cell>
          <cell r="AE1512" t="str">
            <v>1445</v>
          </cell>
          <cell r="AF1512" t="str">
            <v>1000</v>
          </cell>
          <cell r="AG1512" t="str">
            <v>1445</v>
          </cell>
          <cell r="AH1512" t="str">
            <v>1445</v>
          </cell>
          <cell r="AI1512">
            <v>0</v>
          </cell>
        </row>
        <row r="1513">
          <cell r="D1513" t="str">
            <v>BSFC376396</v>
          </cell>
          <cell r="I1513" t="str">
            <v>B (Below 100% potential spares purchased)</v>
          </cell>
          <cell r="J1513">
            <v>43818.770833333299</v>
          </cell>
          <cell r="K1513">
            <v>43732.229166666701</v>
          </cell>
          <cell r="L1513">
            <v>46052.518900463001</v>
          </cell>
          <cell r="M1513">
            <v>9580</v>
          </cell>
          <cell r="N1513">
            <v>6131</v>
          </cell>
          <cell r="O1513">
            <v>3449</v>
          </cell>
          <cell r="P1513" t="str">
            <v>XD</v>
          </cell>
          <cell r="Q1513">
            <v>46031</v>
          </cell>
          <cell r="V1513">
            <v>45749</v>
          </cell>
          <cell r="W1513">
            <v>46031</v>
          </cell>
          <cell r="Z1513" t="str">
            <v>3880</v>
          </cell>
          <cell r="AE1513" t="str">
            <v>1851</v>
          </cell>
          <cell r="AF1513" t="str">
            <v>1880</v>
          </cell>
          <cell r="AI1513">
            <v>5</v>
          </cell>
        </row>
        <row r="1514">
          <cell r="D1514" t="str">
            <v>BSFD161799</v>
          </cell>
          <cell r="I1514" t="str">
            <v>C (Not Buying Spares or buying lubricants)</v>
          </cell>
          <cell r="J1514">
            <v>43775.681250000001</v>
          </cell>
          <cell r="K1514">
            <v>43731.229166666701</v>
          </cell>
          <cell r="L1514">
            <v>45940.570995370399</v>
          </cell>
          <cell r="M1514">
            <v>4485</v>
          </cell>
          <cell r="P1514" t="str">
            <v>Air lube Plus</v>
          </cell>
          <cell r="Q1514">
            <v>45227</v>
          </cell>
          <cell r="R1514">
            <v>45227</v>
          </cell>
          <cell r="S1514">
            <v>45227</v>
          </cell>
          <cell r="T1514">
            <v>45227</v>
          </cell>
          <cell r="U1514">
            <v>45227</v>
          </cell>
          <cell r="V1514">
            <v>45227</v>
          </cell>
          <cell r="W1514">
            <v>45227</v>
          </cell>
          <cell r="X1514">
            <v>45227</v>
          </cell>
          <cell r="Z1514" t="str">
            <v>670</v>
          </cell>
          <cell r="AA1514" t="str">
            <v>670</v>
          </cell>
          <cell r="AB1514" t="str">
            <v>670</v>
          </cell>
          <cell r="AC1514" t="str">
            <v>670</v>
          </cell>
          <cell r="AD1514" t="str">
            <v>670</v>
          </cell>
          <cell r="AE1514" t="str">
            <v>1170</v>
          </cell>
          <cell r="AF1514" t="str">
            <v>1000</v>
          </cell>
          <cell r="AG1514" t="str">
            <v>1170</v>
          </cell>
          <cell r="AH1514" t="str">
            <v>1170</v>
          </cell>
          <cell r="AI1514">
            <v>2</v>
          </cell>
        </row>
        <row r="1515">
          <cell r="D1515" t="str">
            <v>BSFD161795</v>
          </cell>
          <cell r="I1515" t="str">
            <v>C (Not Buying Spares or buying lubricants)</v>
          </cell>
          <cell r="J1515">
            <v>43977</v>
          </cell>
          <cell r="K1515">
            <v>43727.229166666701</v>
          </cell>
          <cell r="L1515">
            <v>45966.557094907403</v>
          </cell>
          <cell r="M1515">
            <v>8785</v>
          </cell>
          <cell r="P1515" t="str">
            <v>Air lube Plus</v>
          </cell>
          <cell r="Q1515">
            <v>45289</v>
          </cell>
          <cell r="R1515">
            <v>45289</v>
          </cell>
          <cell r="S1515">
            <v>45289</v>
          </cell>
          <cell r="T1515">
            <v>45289</v>
          </cell>
          <cell r="U1515">
            <v>45289</v>
          </cell>
          <cell r="V1515">
            <v>45289</v>
          </cell>
          <cell r="W1515">
            <v>45289</v>
          </cell>
          <cell r="X1515">
            <v>45289</v>
          </cell>
          <cell r="Y1515">
            <v>45289</v>
          </cell>
          <cell r="Z1515" t="str">
            <v>500</v>
          </cell>
          <cell r="AA1515" t="str">
            <v>500</v>
          </cell>
          <cell r="AB1515" t="str">
            <v>500</v>
          </cell>
          <cell r="AC1515" t="str">
            <v>500</v>
          </cell>
          <cell r="AD1515" t="str">
            <v>500</v>
          </cell>
          <cell r="AE1515" t="str">
            <v>500</v>
          </cell>
          <cell r="AF1515" t="str">
            <v>1000</v>
          </cell>
          <cell r="AG1515" t="str">
            <v>500</v>
          </cell>
          <cell r="AH1515" t="str">
            <v>500</v>
          </cell>
          <cell r="AI1515">
            <v>2</v>
          </cell>
        </row>
        <row r="1516">
          <cell r="D1516" t="str">
            <v>BSFD161809</v>
          </cell>
          <cell r="I1516" t="str">
            <v>C (Not Buying Spares or buying lubricants)</v>
          </cell>
          <cell r="J1516">
            <v>43742.541666666701</v>
          </cell>
          <cell r="K1516">
            <v>43727.229166666701</v>
          </cell>
          <cell r="L1516">
            <v>45125.672037037002</v>
          </cell>
          <cell r="M1516">
            <v>410</v>
          </cell>
          <cell r="Z1516" t="str">
            <v>90</v>
          </cell>
          <cell r="AA1516" t="str">
            <v>90</v>
          </cell>
          <cell r="AB1516" t="str">
            <v>90</v>
          </cell>
          <cell r="AC1516" t="str">
            <v>90</v>
          </cell>
          <cell r="AD1516" t="str">
            <v>90</v>
          </cell>
          <cell r="AE1516" t="str">
            <v>90</v>
          </cell>
          <cell r="AF1516" t="str">
            <v>0</v>
          </cell>
          <cell r="AG1516" t="str">
            <v>0</v>
          </cell>
          <cell r="AH1516" t="str">
            <v>0</v>
          </cell>
          <cell r="AI1516">
            <v>0</v>
          </cell>
        </row>
        <row r="1517">
          <cell r="D1517" t="str">
            <v>BSFC376341</v>
          </cell>
          <cell r="I1517" t="str">
            <v>D (Compressor scrapped/ Company shut)</v>
          </cell>
          <cell r="J1517">
            <v>43781</v>
          </cell>
          <cell r="K1517">
            <v>43724.229166666701</v>
          </cell>
          <cell r="L1517">
            <v>45156.479155092602</v>
          </cell>
          <cell r="M1517">
            <v>2490</v>
          </cell>
          <cell r="N1517">
            <v>2490</v>
          </cell>
          <cell r="O1517">
            <v>0</v>
          </cell>
          <cell r="P1517" t="str">
            <v>XD</v>
          </cell>
          <cell r="Q1517">
            <v>44244</v>
          </cell>
          <cell r="V1517">
            <v>43780</v>
          </cell>
          <cell r="W1517">
            <v>43780</v>
          </cell>
          <cell r="Z1517" t="str">
            <v>1345</v>
          </cell>
          <cell r="AE1517" t="str">
            <v>1345</v>
          </cell>
          <cell r="AF1517" t="str">
            <v>1145</v>
          </cell>
          <cell r="AI1517">
            <v>3</v>
          </cell>
        </row>
        <row r="1518">
          <cell r="D1518" t="str">
            <v>BSFC376340</v>
          </cell>
          <cell r="I1518" t="str">
            <v>C (Not Buying Spares or buying lubricants)</v>
          </cell>
          <cell r="J1518">
            <v>44009</v>
          </cell>
          <cell r="K1518">
            <v>43724.229166666701</v>
          </cell>
          <cell r="L1518">
            <v>46052.635474536997</v>
          </cell>
          <cell r="M1518">
            <v>6475</v>
          </cell>
          <cell r="N1518">
            <v>5180</v>
          </cell>
          <cell r="O1518">
            <v>1295</v>
          </cell>
          <cell r="P1518" t="str">
            <v>XD</v>
          </cell>
          <cell r="Q1518">
            <v>45194</v>
          </cell>
          <cell r="V1518">
            <v>45731</v>
          </cell>
          <cell r="W1518">
            <v>45731</v>
          </cell>
          <cell r="Z1518" t="str">
            <v>5334</v>
          </cell>
          <cell r="AE1518" t="str">
            <v>3334</v>
          </cell>
          <cell r="AF1518" t="str">
            <v>3334</v>
          </cell>
          <cell r="AI1518">
            <v>2</v>
          </cell>
        </row>
        <row r="1519">
          <cell r="D1519" t="str">
            <v>CSFE564988</v>
          </cell>
          <cell r="J1519">
            <v>43889</v>
          </cell>
          <cell r="K1519">
            <v>43720.229166666701</v>
          </cell>
          <cell r="L1519">
            <v>43889.688541666699</v>
          </cell>
          <cell r="M1519">
            <v>1</v>
          </cell>
          <cell r="N1519">
            <v>1</v>
          </cell>
          <cell r="O1519">
            <v>0</v>
          </cell>
        </row>
        <row r="1520">
          <cell r="D1520" t="str">
            <v>CSFE664356</v>
          </cell>
          <cell r="J1520">
            <v>43881</v>
          </cell>
          <cell r="K1520">
            <v>43720.229166666701</v>
          </cell>
          <cell r="L1520">
            <v>43853.700624999998</v>
          </cell>
          <cell r="M1520">
            <v>1</v>
          </cell>
        </row>
        <row r="1521">
          <cell r="D1521" t="str">
            <v>CSEE211034</v>
          </cell>
          <cell r="J1521">
            <v>43816.75</v>
          </cell>
          <cell r="K1521">
            <v>43719.229166666701</v>
          </cell>
          <cell r="L1521">
            <v>43816.542106481502</v>
          </cell>
          <cell r="M1521">
            <v>1</v>
          </cell>
        </row>
        <row r="1522">
          <cell r="D1522" t="str">
            <v>BSED161783</v>
          </cell>
          <cell r="I1522" t="str">
            <v>D (Compressor scrapped/ Company shut)</v>
          </cell>
          <cell r="K1522">
            <v>43670.229166666701</v>
          </cell>
        </row>
        <row r="1523">
          <cell r="D1523" t="str">
            <v>BSES037922</v>
          </cell>
          <cell r="I1523" t="str">
            <v>B (Below 100% potential spares purchased)</v>
          </cell>
          <cell r="J1523">
            <v>43876</v>
          </cell>
          <cell r="K1523">
            <v>43707.229166666701</v>
          </cell>
          <cell r="L1523">
            <v>46049.704756944397</v>
          </cell>
          <cell r="M1523">
            <v>12423</v>
          </cell>
          <cell r="N1523">
            <v>8448</v>
          </cell>
          <cell r="O1523">
            <v>3975</v>
          </cell>
          <cell r="P1523" t="str">
            <v>XD</v>
          </cell>
          <cell r="Q1523">
            <v>46042</v>
          </cell>
          <cell r="V1523">
            <v>46042</v>
          </cell>
          <cell r="W1523">
            <v>46042</v>
          </cell>
          <cell r="Z1523" t="str">
            <v>3992</v>
          </cell>
          <cell r="AE1523" t="str">
            <v>3992</v>
          </cell>
          <cell r="AF1523" t="str">
            <v>3992</v>
          </cell>
          <cell r="AI1523">
            <v>5</v>
          </cell>
        </row>
        <row r="1524">
          <cell r="D1524" t="str">
            <v>CSEE664308</v>
          </cell>
          <cell r="J1524">
            <v>43735</v>
          </cell>
          <cell r="K1524">
            <v>43665.229166666701</v>
          </cell>
          <cell r="L1524">
            <v>43759.738599536999</v>
          </cell>
          <cell r="M1524">
            <v>1</v>
          </cell>
        </row>
        <row r="1525">
          <cell r="D1525" t="str">
            <v>BSED161766</v>
          </cell>
          <cell r="I1525" t="str">
            <v>C (Not Buying Spares or buying lubricants)</v>
          </cell>
          <cell r="J1525">
            <v>43738.797222222202</v>
          </cell>
          <cell r="K1525">
            <v>43664.229166666701</v>
          </cell>
          <cell r="L1525">
            <v>45983.577835648102</v>
          </cell>
          <cell r="M1525">
            <v>5065</v>
          </cell>
          <cell r="P1525" t="str">
            <v>Air lube Plus</v>
          </cell>
          <cell r="Q1525">
            <v>45983</v>
          </cell>
          <cell r="R1525">
            <v>45983</v>
          </cell>
          <cell r="S1525">
            <v>45983</v>
          </cell>
          <cell r="T1525">
            <v>45983</v>
          </cell>
          <cell r="U1525">
            <v>45983</v>
          </cell>
          <cell r="V1525">
            <v>45983</v>
          </cell>
          <cell r="W1525">
            <v>45983</v>
          </cell>
          <cell r="X1525">
            <v>45983</v>
          </cell>
          <cell r="Y1525">
            <v>45983</v>
          </cell>
          <cell r="Z1525" t="str">
            <v>1500</v>
          </cell>
          <cell r="AA1525" t="str">
            <v>750</v>
          </cell>
          <cell r="AB1525" t="str">
            <v>500</v>
          </cell>
          <cell r="AC1525" t="str">
            <v>750</v>
          </cell>
          <cell r="AD1525" t="str">
            <v>750</v>
          </cell>
          <cell r="AE1525" t="str">
            <v>1500</v>
          </cell>
          <cell r="AF1525" t="str">
            <v>1000</v>
          </cell>
          <cell r="AG1525" t="str">
            <v>1500</v>
          </cell>
          <cell r="AH1525" t="str">
            <v>3000</v>
          </cell>
          <cell r="AI1525">
            <v>3</v>
          </cell>
        </row>
        <row r="1526">
          <cell r="D1526" t="str">
            <v>BSDD161729</v>
          </cell>
          <cell r="I1526" t="str">
            <v>A (100% potential spares purchased)</v>
          </cell>
          <cell r="J1526">
            <v>43773.444444444402</v>
          </cell>
          <cell r="K1526">
            <v>43662.229166666701</v>
          </cell>
          <cell r="L1526">
            <v>46053.512557870403</v>
          </cell>
          <cell r="M1526">
            <v>7880</v>
          </cell>
          <cell r="P1526" t="str">
            <v>Air lube Plus</v>
          </cell>
          <cell r="Q1526">
            <v>46052</v>
          </cell>
          <cell r="R1526">
            <v>46052</v>
          </cell>
          <cell r="S1526">
            <v>46052</v>
          </cell>
          <cell r="T1526">
            <v>46052</v>
          </cell>
          <cell r="U1526">
            <v>46052</v>
          </cell>
          <cell r="V1526">
            <v>46052</v>
          </cell>
          <cell r="W1526">
            <v>46052</v>
          </cell>
          <cell r="X1526">
            <v>46052</v>
          </cell>
          <cell r="Y1526">
            <v>46052</v>
          </cell>
          <cell r="Z1526" t="str">
            <v>1500</v>
          </cell>
          <cell r="AA1526" t="str">
            <v>750</v>
          </cell>
          <cell r="AB1526" t="str">
            <v>500</v>
          </cell>
          <cell r="AC1526" t="str">
            <v>750</v>
          </cell>
          <cell r="AD1526" t="str">
            <v>750</v>
          </cell>
          <cell r="AE1526" t="str">
            <v>1500</v>
          </cell>
          <cell r="AF1526" t="str">
            <v>1000</v>
          </cell>
          <cell r="AG1526" t="str">
            <v>1500</v>
          </cell>
          <cell r="AH1526" t="str">
            <v>3000</v>
          </cell>
          <cell r="AI1526">
            <v>4</v>
          </cell>
        </row>
        <row r="1527">
          <cell r="D1527" t="str">
            <v>BSEC376140</v>
          </cell>
          <cell r="I1527" t="str">
            <v>C (Not Buying Spares or buying lubricants)</v>
          </cell>
          <cell r="J1527">
            <v>43780</v>
          </cell>
          <cell r="K1527">
            <v>43700.229166666701</v>
          </cell>
          <cell r="L1527">
            <v>46049.884687500002</v>
          </cell>
          <cell r="M1527">
            <v>5632</v>
          </cell>
          <cell r="N1527">
            <v>1915</v>
          </cell>
          <cell r="O1527">
            <v>3717</v>
          </cell>
          <cell r="P1527" t="str">
            <v>XD</v>
          </cell>
          <cell r="Q1527">
            <v>46044</v>
          </cell>
          <cell r="V1527">
            <v>46044</v>
          </cell>
          <cell r="W1527">
            <v>46044</v>
          </cell>
          <cell r="Z1527" t="str">
            <v>3967</v>
          </cell>
          <cell r="AE1527" t="str">
            <v>3667</v>
          </cell>
          <cell r="AF1527" t="str">
            <v>3967</v>
          </cell>
          <cell r="AI1527">
            <v>5</v>
          </cell>
        </row>
        <row r="1528">
          <cell r="D1528" t="str">
            <v>BSEC376083</v>
          </cell>
          <cell r="I1528" t="str">
            <v>B (Below 100% potential spares purchased)</v>
          </cell>
          <cell r="J1528">
            <v>43716.583333333299</v>
          </cell>
          <cell r="K1528">
            <v>43689.229166666701</v>
          </cell>
          <cell r="L1528">
            <v>46049.956099536997</v>
          </cell>
          <cell r="M1528">
            <v>6465</v>
          </cell>
          <cell r="N1528">
            <v>4719</v>
          </cell>
          <cell r="O1528">
            <v>1746</v>
          </cell>
          <cell r="P1528" t="str">
            <v>XD</v>
          </cell>
          <cell r="Q1528">
            <v>45914</v>
          </cell>
          <cell r="V1528">
            <v>45914</v>
          </cell>
          <cell r="W1528">
            <v>45914</v>
          </cell>
          <cell r="Z1528" t="str">
            <v>3523</v>
          </cell>
          <cell r="AE1528" t="str">
            <v>3523</v>
          </cell>
          <cell r="AF1528" t="str">
            <v>3523</v>
          </cell>
          <cell r="AI1528">
            <v>4</v>
          </cell>
        </row>
        <row r="1529">
          <cell r="D1529" t="str">
            <v>BSEC376103</v>
          </cell>
          <cell r="I1529" t="str">
            <v>B (Below 100% potential spares purchased)</v>
          </cell>
          <cell r="J1529">
            <v>43724.638888888898</v>
          </cell>
          <cell r="K1529">
            <v>43683.229166666701</v>
          </cell>
          <cell r="L1529">
            <v>46049.934618055602</v>
          </cell>
          <cell r="M1529">
            <v>10243</v>
          </cell>
          <cell r="N1529">
            <v>8707</v>
          </cell>
          <cell r="O1529">
            <v>1536</v>
          </cell>
          <cell r="P1529" t="str">
            <v>XD</v>
          </cell>
          <cell r="Q1529">
            <v>46028</v>
          </cell>
          <cell r="V1529">
            <v>46028</v>
          </cell>
          <cell r="W1529">
            <v>46028</v>
          </cell>
          <cell r="Z1529" t="str">
            <v>3805</v>
          </cell>
          <cell r="AE1529" t="str">
            <v>3805</v>
          </cell>
          <cell r="AF1529" t="str">
            <v>3805</v>
          </cell>
          <cell r="AI1529">
            <v>4</v>
          </cell>
        </row>
        <row r="1530">
          <cell r="D1530" t="str">
            <v>CSDE664199</v>
          </cell>
          <cell r="J1530">
            <v>43731.666666666701</v>
          </cell>
          <cell r="K1530">
            <v>43645.229166666701</v>
          </cell>
          <cell r="L1530">
            <v>43731.676747685196</v>
          </cell>
          <cell r="M1530">
            <v>1</v>
          </cell>
        </row>
        <row r="1531">
          <cell r="D1531" t="str">
            <v>DSDL130014</v>
          </cell>
          <cell r="J1531">
            <v>44144.7590277778</v>
          </cell>
          <cell r="K1531">
            <v>43644.229166666701</v>
          </cell>
          <cell r="L1531">
            <v>44144.728275463</v>
          </cell>
          <cell r="M1531">
            <v>1</v>
          </cell>
          <cell r="N1531">
            <v>1</v>
          </cell>
          <cell r="O1531">
            <v>0</v>
          </cell>
        </row>
        <row r="1532">
          <cell r="D1532" t="str">
            <v>DSDV341233</v>
          </cell>
          <cell r="J1532">
            <v>43645</v>
          </cell>
          <cell r="K1532">
            <v>43643.229166666701</v>
          </cell>
        </row>
        <row r="1533">
          <cell r="D1533" t="str">
            <v>BSDS043254</v>
          </cell>
          <cell r="I1533" t="str">
            <v>A (100% potential spares purchased)</v>
          </cell>
          <cell r="J1533">
            <v>43816.583333333299</v>
          </cell>
          <cell r="K1533">
            <v>43671.229166666701</v>
          </cell>
          <cell r="L1533">
            <v>46086.555219907401</v>
          </cell>
          <cell r="M1533">
            <v>35788</v>
          </cell>
          <cell r="N1533">
            <v>23151</v>
          </cell>
          <cell r="O1533">
            <v>12637</v>
          </cell>
          <cell r="P1533" t="str">
            <v>Synthetic</v>
          </cell>
          <cell r="Q1533">
            <v>45792</v>
          </cell>
          <cell r="V1533">
            <v>45792</v>
          </cell>
          <cell r="W1533">
            <v>45792</v>
          </cell>
          <cell r="Z1533" t="str">
            <v>846</v>
          </cell>
          <cell r="AE1533" t="str">
            <v>846</v>
          </cell>
          <cell r="AF1533" t="str">
            <v>846</v>
          </cell>
          <cell r="AI1533">
            <v>3</v>
          </cell>
        </row>
        <row r="1534">
          <cell r="D1534" t="str">
            <v>BSDD161708</v>
          </cell>
          <cell r="I1534" t="str">
            <v>D (Compressor scrapped/ Company shut)</v>
          </cell>
          <cell r="K1534">
            <v>43635.229166666701</v>
          </cell>
          <cell r="M1534">
            <v>0</v>
          </cell>
        </row>
        <row r="1535">
          <cell r="D1535" t="str">
            <v>BSDS037649</v>
          </cell>
          <cell r="I1535" t="str">
            <v>D (Compressor scrapped/ Company shut)</v>
          </cell>
          <cell r="J1535">
            <v>44020</v>
          </cell>
          <cell r="K1535">
            <v>43665.229166666701</v>
          </cell>
          <cell r="L1535">
            <v>45163.619849536997</v>
          </cell>
          <cell r="M1535">
            <v>23874</v>
          </cell>
          <cell r="N1535">
            <v>10743</v>
          </cell>
          <cell r="O1535">
            <v>13131</v>
          </cell>
          <cell r="P1535" t="str">
            <v>Synthetic</v>
          </cell>
          <cell r="Q1535">
            <v>44694</v>
          </cell>
          <cell r="V1535">
            <v>44694</v>
          </cell>
          <cell r="W1535">
            <v>44694</v>
          </cell>
          <cell r="Z1535" t="str">
            <v>4717</v>
          </cell>
          <cell r="AE1535" t="str">
            <v>3753</v>
          </cell>
          <cell r="AF1535" t="str">
            <v>976</v>
          </cell>
          <cell r="AI1535">
            <v>3</v>
          </cell>
        </row>
        <row r="1536">
          <cell r="D1536" t="str">
            <v>BSDC375954</v>
          </cell>
          <cell r="I1536" t="str">
            <v>A (100% potential spares purchased)</v>
          </cell>
          <cell r="J1536">
            <v>43689</v>
          </cell>
          <cell r="K1536">
            <v>43662.229166666701</v>
          </cell>
          <cell r="L1536">
            <v>46050.588240740697</v>
          </cell>
          <cell r="M1536">
            <v>16493</v>
          </cell>
          <cell r="N1536">
            <v>12040</v>
          </cell>
          <cell r="O1536">
            <v>4453</v>
          </cell>
          <cell r="P1536" t="str">
            <v>XD</v>
          </cell>
          <cell r="Q1536">
            <v>46031</v>
          </cell>
          <cell r="V1536">
            <v>46031</v>
          </cell>
          <cell r="W1536">
            <v>46031</v>
          </cell>
          <cell r="Z1536" t="str">
            <v>3836</v>
          </cell>
          <cell r="AE1536" t="str">
            <v>3836</v>
          </cell>
          <cell r="AF1536" t="str">
            <v>3836</v>
          </cell>
          <cell r="AI1536">
            <v>2</v>
          </cell>
        </row>
        <row r="1537">
          <cell r="D1537" t="str">
            <v>BSDL160272</v>
          </cell>
          <cell r="I1537" t="str">
            <v>D (Compressor scrapped/ Company shut)</v>
          </cell>
          <cell r="K1537">
            <v>43630.229166666701</v>
          </cell>
          <cell r="M1537">
            <v>0</v>
          </cell>
        </row>
        <row r="1538">
          <cell r="D1538" t="str">
            <v>DSDL120003</v>
          </cell>
          <cell r="J1538">
            <v>43695.618750000001</v>
          </cell>
          <cell r="K1538">
            <v>43629.229166666701</v>
          </cell>
          <cell r="L1538">
            <v>43696.575601851902</v>
          </cell>
          <cell r="M1538">
            <v>0</v>
          </cell>
        </row>
        <row r="1539">
          <cell r="D1539" t="str">
            <v>BSDD120664</v>
          </cell>
          <cell r="I1539" t="str">
            <v>A (100% potential spares purchased)</v>
          </cell>
          <cell r="J1539">
            <v>43669.597222222197</v>
          </cell>
          <cell r="K1539">
            <v>43628.229166666701</v>
          </cell>
          <cell r="L1539">
            <v>45962.703969907401</v>
          </cell>
          <cell r="M1539">
            <v>4880</v>
          </cell>
          <cell r="P1539" t="str">
            <v>Air lube Plus</v>
          </cell>
          <cell r="Q1539">
            <v>45955</v>
          </cell>
          <cell r="R1539">
            <v>45955</v>
          </cell>
          <cell r="S1539">
            <v>45955</v>
          </cell>
          <cell r="T1539">
            <v>45955</v>
          </cell>
          <cell r="U1539">
            <v>45955</v>
          </cell>
          <cell r="V1539">
            <v>45744</v>
          </cell>
          <cell r="W1539">
            <v>45744</v>
          </cell>
          <cell r="X1539">
            <v>45744</v>
          </cell>
          <cell r="Y1539">
            <v>45744</v>
          </cell>
          <cell r="Z1539" t="str">
            <v>745</v>
          </cell>
          <cell r="AA1539" t="str">
            <v>745</v>
          </cell>
          <cell r="AB1539" t="str">
            <v>745</v>
          </cell>
          <cell r="AC1539" t="str">
            <v>745</v>
          </cell>
          <cell r="AD1539" t="str">
            <v>745</v>
          </cell>
          <cell r="AE1539" t="str">
            <v>745</v>
          </cell>
          <cell r="AF1539" t="str">
            <v>1000</v>
          </cell>
          <cell r="AG1539" t="str">
            <v>745</v>
          </cell>
          <cell r="AH1539" t="str">
            <v>745</v>
          </cell>
          <cell r="AI1539">
            <v>1</v>
          </cell>
        </row>
        <row r="1540">
          <cell r="D1540" t="str">
            <v>DSCL110283</v>
          </cell>
          <cell r="J1540">
            <v>43811</v>
          </cell>
          <cell r="K1540">
            <v>43623.229166666701</v>
          </cell>
          <cell r="L1540">
            <v>43812.584085648101</v>
          </cell>
          <cell r="M1540">
            <v>0</v>
          </cell>
          <cell r="N1540">
            <v>0</v>
          </cell>
          <cell r="O1540">
            <v>0</v>
          </cell>
        </row>
        <row r="1541">
          <cell r="D1541" t="str">
            <v>CSDE672876</v>
          </cell>
          <cell r="J1541">
            <v>43703.701388888898</v>
          </cell>
          <cell r="K1541">
            <v>43627.229166666701</v>
          </cell>
          <cell r="L1541">
            <v>43703.668912036999</v>
          </cell>
          <cell r="M1541">
            <v>0</v>
          </cell>
        </row>
        <row r="1542">
          <cell r="D1542" t="str">
            <v>BSDC375892</v>
          </cell>
          <cell r="I1542" t="str">
            <v>B (Below 100% potential spares purchased)</v>
          </cell>
          <cell r="J1542">
            <v>44089</v>
          </cell>
          <cell r="K1542">
            <v>43654.229166666701</v>
          </cell>
          <cell r="L1542">
            <v>46052.990949074097</v>
          </cell>
          <cell r="M1542">
            <v>11266</v>
          </cell>
          <cell r="N1542">
            <v>2704</v>
          </cell>
          <cell r="O1542">
            <v>8562</v>
          </cell>
          <cell r="P1542" t="str">
            <v>XD</v>
          </cell>
          <cell r="Q1542">
            <v>45966</v>
          </cell>
          <cell r="V1542">
            <v>45966</v>
          </cell>
          <cell r="W1542">
            <v>45966</v>
          </cell>
          <cell r="Z1542" t="str">
            <v>3570</v>
          </cell>
          <cell r="AE1542" t="str">
            <v>3570</v>
          </cell>
          <cell r="AF1542" t="str">
            <v>3570</v>
          </cell>
          <cell r="AI1542">
            <v>5</v>
          </cell>
        </row>
        <row r="1543">
          <cell r="D1543" t="str">
            <v>BSCL152143</v>
          </cell>
          <cell r="I1543" t="str">
            <v>C (Not Buying Spares or buying lubricants)</v>
          </cell>
          <cell r="J1543">
            <v>43677.790972222203</v>
          </cell>
          <cell r="K1543">
            <v>43626.229166666701</v>
          </cell>
          <cell r="L1543">
            <v>45940.635300925896</v>
          </cell>
          <cell r="M1543">
            <v>3420</v>
          </cell>
          <cell r="P1543" t="str">
            <v>Air lube Plus</v>
          </cell>
          <cell r="Q1543">
            <v>45266</v>
          </cell>
          <cell r="R1543">
            <v>45266</v>
          </cell>
          <cell r="T1543">
            <v>44631</v>
          </cell>
          <cell r="U1543">
            <v>45266</v>
          </cell>
          <cell r="V1543">
            <v>44631</v>
          </cell>
          <cell r="W1543">
            <v>44631</v>
          </cell>
          <cell r="X1543">
            <v>44631</v>
          </cell>
          <cell r="Z1543" t="str">
            <v>80</v>
          </cell>
          <cell r="AA1543" t="str">
            <v>80</v>
          </cell>
          <cell r="AB1543" t="str">
            <v>80</v>
          </cell>
          <cell r="AC1543" t="str">
            <v>80</v>
          </cell>
          <cell r="AD1543" t="str">
            <v>80</v>
          </cell>
          <cell r="AE1543" t="str">
            <v>80</v>
          </cell>
          <cell r="AF1543" t="str">
            <v>1000</v>
          </cell>
          <cell r="AG1543" t="str">
            <v>80</v>
          </cell>
          <cell r="AH1543" t="str">
            <v>80</v>
          </cell>
          <cell r="AI1543">
            <v>1</v>
          </cell>
        </row>
        <row r="1544">
          <cell r="D1544" t="str">
            <v>BSCS043191</v>
          </cell>
          <cell r="I1544" t="str">
            <v>F (Company/Customer unidentified)</v>
          </cell>
          <cell r="J1544">
            <v>43699.597916666702</v>
          </cell>
          <cell r="K1544">
            <v>43651.229166666701</v>
          </cell>
          <cell r="L1544">
            <v>44727.764398148101</v>
          </cell>
          <cell r="M1544">
            <v>1390</v>
          </cell>
          <cell r="Z1544" t="str">
            <v>110</v>
          </cell>
          <cell r="AA1544" t="str">
            <v>110</v>
          </cell>
          <cell r="AC1544" t="str">
            <v>110</v>
          </cell>
          <cell r="AD1544" t="str">
            <v>00</v>
          </cell>
          <cell r="AE1544" t="str">
            <v>110</v>
          </cell>
          <cell r="AF1544" t="str">
            <v>1110</v>
          </cell>
          <cell r="AG1544" t="str">
            <v>110</v>
          </cell>
          <cell r="AH1544" t="str">
            <v>1610</v>
          </cell>
          <cell r="AI1544">
            <v>3</v>
          </cell>
        </row>
        <row r="1545">
          <cell r="D1545" t="str">
            <v>DSCL140007</v>
          </cell>
          <cell r="J1545">
            <v>43731.708333333299</v>
          </cell>
          <cell r="K1545">
            <v>43626.229166666701</v>
          </cell>
          <cell r="L1545">
            <v>43731.719629629602</v>
          </cell>
          <cell r="M1545">
            <v>1</v>
          </cell>
        </row>
        <row r="1546">
          <cell r="D1546" t="str">
            <v>DSCL140006</v>
          </cell>
          <cell r="J1546">
            <v>43704.737500000003</v>
          </cell>
          <cell r="K1546">
            <v>43626.229166666701</v>
          </cell>
          <cell r="L1546">
            <v>43739.705127314803</v>
          </cell>
          <cell r="M1546">
            <v>0</v>
          </cell>
        </row>
        <row r="1547">
          <cell r="D1547" t="str">
            <v>CSDE664086</v>
          </cell>
          <cell r="J1547">
            <v>44127</v>
          </cell>
          <cell r="K1547">
            <v>43623.229166666701</v>
          </cell>
          <cell r="L1547">
            <v>44139.693530092598</v>
          </cell>
          <cell r="M1547">
            <v>1</v>
          </cell>
          <cell r="AI1547">
            <v>0</v>
          </cell>
        </row>
        <row r="1548">
          <cell r="D1548" t="str">
            <v>BSCD120656</v>
          </cell>
          <cell r="I1548" t="str">
            <v>C (Not Buying Spares or buying lubricants)</v>
          </cell>
          <cell r="J1548">
            <v>43684.958333333299</v>
          </cell>
          <cell r="K1548">
            <v>43626.229166666701</v>
          </cell>
          <cell r="L1548">
            <v>45983.576921296299</v>
          </cell>
          <cell r="M1548">
            <v>1570</v>
          </cell>
          <cell r="P1548" t="str">
            <v>Air lube Plus</v>
          </cell>
          <cell r="Q1548">
            <v>45983</v>
          </cell>
          <cell r="R1548">
            <v>45983</v>
          </cell>
          <cell r="S1548">
            <v>45983</v>
          </cell>
          <cell r="T1548">
            <v>45983</v>
          </cell>
          <cell r="U1548">
            <v>45983</v>
          </cell>
          <cell r="V1548">
            <v>45983</v>
          </cell>
          <cell r="W1548">
            <v>45983</v>
          </cell>
          <cell r="X1548">
            <v>45983</v>
          </cell>
          <cell r="Y1548">
            <v>45983</v>
          </cell>
          <cell r="Z1548" t="str">
            <v>1500</v>
          </cell>
          <cell r="AA1548" t="str">
            <v>750</v>
          </cell>
          <cell r="AB1548" t="str">
            <v>500</v>
          </cell>
          <cell r="AC1548" t="str">
            <v>750</v>
          </cell>
          <cell r="AD1548" t="str">
            <v>750</v>
          </cell>
          <cell r="AE1548" t="str">
            <v>1500</v>
          </cell>
          <cell r="AF1548" t="str">
            <v>1000</v>
          </cell>
          <cell r="AG1548" t="str">
            <v>1500</v>
          </cell>
          <cell r="AH1548" t="str">
            <v>3000</v>
          </cell>
          <cell r="AI1548">
            <v>5</v>
          </cell>
        </row>
        <row r="1549">
          <cell r="D1549" t="str">
            <v>DSCL140008</v>
          </cell>
          <cell r="J1549">
            <v>43731.6875</v>
          </cell>
          <cell r="K1549">
            <v>43620.229166666701</v>
          </cell>
          <cell r="L1549">
            <v>43731.709178240701</v>
          </cell>
          <cell r="M1549">
            <v>0</v>
          </cell>
        </row>
        <row r="1550">
          <cell r="D1550" t="str">
            <v>BSCS037531</v>
          </cell>
          <cell r="I1550" t="str">
            <v>B (Below 100% potential spares purchased)</v>
          </cell>
          <cell r="J1550">
            <v>43780</v>
          </cell>
          <cell r="K1550">
            <v>43645.229166666701</v>
          </cell>
          <cell r="L1550">
            <v>46036.720613425903</v>
          </cell>
          <cell r="M1550">
            <v>24975</v>
          </cell>
          <cell r="N1550">
            <v>20301</v>
          </cell>
          <cell r="O1550">
            <v>4564</v>
          </cell>
          <cell r="P1550" t="str">
            <v>Synthetic</v>
          </cell>
          <cell r="Q1550">
            <v>45835</v>
          </cell>
          <cell r="V1550">
            <v>45835</v>
          </cell>
          <cell r="W1550">
            <v>45835</v>
          </cell>
          <cell r="Z1550" t="str">
            <v>3800</v>
          </cell>
          <cell r="AE1550" t="str">
            <v>2800</v>
          </cell>
          <cell r="AF1550" t="str">
            <v>2224</v>
          </cell>
          <cell r="AI1550">
            <v>4</v>
          </cell>
        </row>
        <row r="1551">
          <cell r="D1551" t="str">
            <v>BSCD220308</v>
          </cell>
          <cell r="I1551" t="str">
            <v>D (Compressor scrapped/ Company shut)</v>
          </cell>
          <cell r="J1551">
            <v>43700.652777777803</v>
          </cell>
          <cell r="K1551">
            <v>43644.229166666701</v>
          </cell>
          <cell r="L1551">
            <v>43700.651689814797</v>
          </cell>
          <cell r="M1551">
            <v>1</v>
          </cell>
        </row>
        <row r="1552">
          <cell r="D1552" t="str">
            <v>CSCE564649</v>
          </cell>
          <cell r="J1552">
            <v>44027.744444444397</v>
          </cell>
          <cell r="K1552">
            <v>43616.229166666701</v>
          </cell>
          <cell r="L1552">
            <v>44026.769120370402</v>
          </cell>
          <cell r="AI1552">
            <v>0</v>
          </cell>
        </row>
        <row r="1553">
          <cell r="D1553" t="str">
            <v>DSCL071610</v>
          </cell>
          <cell r="J1553">
            <v>43731.625</v>
          </cell>
          <cell r="K1553">
            <v>43616.229166666701</v>
          </cell>
          <cell r="L1553">
            <v>43731.6547222222</v>
          </cell>
          <cell r="M1553">
            <v>0</v>
          </cell>
        </row>
        <row r="1554">
          <cell r="D1554" t="str">
            <v>BSCS037494</v>
          </cell>
          <cell r="I1554" t="str">
            <v>D (Compressor scrapped/ Company shut)</v>
          </cell>
          <cell r="J1554">
            <v>43855.333333333299</v>
          </cell>
          <cell r="K1554">
            <v>43642.229166666701</v>
          </cell>
          <cell r="L1554">
            <v>45764.616793981499</v>
          </cell>
          <cell r="M1554">
            <v>21246</v>
          </cell>
          <cell r="P1554" t="str">
            <v>XD</v>
          </cell>
          <cell r="Q1554">
            <v>45706</v>
          </cell>
          <cell r="V1554">
            <v>45706</v>
          </cell>
          <cell r="W1554">
            <v>45706</v>
          </cell>
          <cell r="Z1554" t="str">
            <v>3640</v>
          </cell>
          <cell r="AE1554" t="str">
            <v>3860</v>
          </cell>
          <cell r="AF1554" t="str">
            <v>3860</v>
          </cell>
          <cell r="AI1554">
            <v>3</v>
          </cell>
        </row>
        <row r="1555">
          <cell r="D1555" t="str">
            <v>CSCE210964</v>
          </cell>
          <cell r="I1555" t="str">
            <v>B (Below 100% potential spares purchased)</v>
          </cell>
          <cell r="J1555">
            <v>43640</v>
          </cell>
          <cell r="K1555">
            <v>43615.229166666701</v>
          </cell>
          <cell r="L1555">
            <v>43714.713935185202</v>
          </cell>
          <cell r="M1555">
            <v>0</v>
          </cell>
        </row>
        <row r="1556">
          <cell r="D1556" t="str">
            <v>CSCE210965</v>
          </cell>
          <cell r="J1556">
            <v>43657.773611111101</v>
          </cell>
          <cell r="K1556">
            <v>43615.229166666701</v>
          </cell>
          <cell r="L1556">
            <v>43657.769340277802</v>
          </cell>
          <cell r="M1556">
            <v>0</v>
          </cell>
        </row>
        <row r="1557">
          <cell r="D1557" t="str">
            <v>BSCS037449</v>
          </cell>
          <cell r="I1557" t="str">
            <v>B (Below 100% potential spares purchased)</v>
          </cell>
          <cell r="J1557">
            <v>43672.631249999999</v>
          </cell>
          <cell r="K1557">
            <v>43637.229166666701</v>
          </cell>
          <cell r="L1557">
            <v>46049.957037036998</v>
          </cell>
          <cell r="M1557">
            <v>25801</v>
          </cell>
          <cell r="N1557">
            <v>8256</v>
          </cell>
          <cell r="O1557">
            <v>17545</v>
          </cell>
          <cell r="P1557" t="str">
            <v>XD</v>
          </cell>
          <cell r="Q1557">
            <v>46035</v>
          </cell>
          <cell r="V1557">
            <v>46035</v>
          </cell>
          <cell r="W1557">
            <v>46035</v>
          </cell>
          <cell r="Z1557" t="str">
            <v>3804</v>
          </cell>
          <cell r="AE1557" t="str">
            <v>3804</v>
          </cell>
          <cell r="AF1557" t="str">
            <v>3804</v>
          </cell>
          <cell r="AI1557">
            <v>4</v>
          </cell>
        </row>
        <row r="1558">
          <cell r="D1558" t="str">
            <v>BSCD161691</v>
          </cell>
          <cell r="I1558" t="str">
            <v>D (Compressor scrapped/ Company shut)</v>
          </cell>
          <cell r="J1558">
            <v>43638.422916666699</v>
          </cell>
          <cell r="K1558">
            <v>43613.229166666701</v>
          </cell>
          <cell r="L1558">
            <v>45966.566180555601</v>
          </cell>
          <cell r="M1558">
            <v>14415</v>
          </cell>
          <cell r="P1558" t="str">
            <v>Air lube Plus</v>
          </cell>
          <cell r="Q1558">
            <v>45266</v>
          </cell>
          <cell r="R1558">
            <v>45824</v>
          </cell>
          <cell r="S1558">
            <v>45824</v>
          </cell>
          <cell r="T1558">
            <v>45824</v>
          </cell>
          <cell r="U1558">
            <v>45824</v>
          </cell>
          <cell r="V1558">
            <v>45824</v>
          </cell>
          <cell r="W1558">
            <v>45824</v>
          </cell>
          <cell r="X1558">
            <v>45824</v>
          </cell>
          <cell r="Z1558" t="str">
            <v>50</v>
          </cell>
          <cell r="AA1558" t="str">
            <v>50</v>
          </cell>
          <cell r="AB1558" t="str">
            <v>50</v>
          </cell>
          <cell r="AC1558" t="str">
            <v>50</v>
          </cell>
          <cell r="AD1558" t="str">
            <v>50</v>
          </cell>
          <cell r="AE1558" t="str">
            <v>800</v>
          </cell>
          <cell r="AF1558" t="str">
            <v>1000</v>
          </cell>
          <cell r="AG1558" t="str">
            <v>800</v>
          </cell>
          <cell r="AH1558" t="str">
            <v>800</v>
          </cell>
          <cell r="AI1558">
            <v>5</v>
          </cell>
        </row>
        <row r="1559">
          <cell r="D1559" t="str">
            <v>BSBD120630</v>
          </cell>
          <cell r="I1559" t="str">
            <v>B (Below 100% potential spares purchased)</v>
          </cell>
          <cell r="J1559">
            <v>43910.6743055556</v>
          </cell>
          <cell r="K1559">
            <v>43609.229166666701</v>
          </cell>
          <cell r="L1559">
            <v>45339.627488425896</v>
          </cell>
          <cell r="M1559">
            <v>900</v>
          </cell>
          <cell r="P1559" t="str">
            <v>Air lube Plus</v>
          </cell>
          <cell r="Q1559">
            <v>45339</v>
          </cell>
          <cell r="R1559">
            <v>45339</v>
          </cell>
          <cell r="S1559">
            <v>45339</v>
          </cell>
          <cell r="T1559">
            <v>45339</v>
          </cell>
          <cell r="U1559">
            <v>45339</v>
          </cell>
          <cell r="Z1559" t="str">
            <v>750</v>
          </cell>
          <cell r="AA1559" t="str">
            <v>750</v>
          </cell>
          <cell r="AB1559" t="str">
            <v>500</v>
          </cell>
          <cell r="AC1559" t="str">
            <v>750</v>
          </cell>
          <cell r="AD1559" t="str">
            <v>750</v>
          </cell>
          <cell r="AE1559" t="str">
            <v>1050</v>
          </cell>
          <cell r="AF1559" t="str">
            <v>1000</v>
          </cell>
          <cell r="AG1559" t="str">
            <v>1050</v>
          </cell>
          <cell r="AH1559" t="str">
            <v>1050</v>
          </cell>
          <cell r="AI1559">
            <v>6</v>
          </cell>
        </row>
        <row r="1560">
          <cell r="D1560" t="str">
            <v>BSCS037349</v>
          </cell>
          <cell r="I1560" t="str">
            <v>D (Compressor scrapped/ Company shut)</v>
          </cell>
          <cell r="J1560">
            <v>43668.652777777803</v>
          </cell>
          <cell r="K1560">
            <v>43628.229166666701</v>
          </cell>
          <cell r="L1560">
            <v>45985.654907407399</v>
          </cell>
          <cell r="M1560">
            <v>37132</v>
          </cell>
          <cell r="N1560">
            <v>30690</v>
          </cell>
          <cell r="O1560">
            <v>6441</v>
          </cell>
          <cell r="P1560" t="str">
            <v>Synthetic</v>
          </cell>
          <cell r="Q1560">
            <v>45777</v>
          </cell>
          <cell r="V1560">
            <v>45671</v>
          </cell>
          <cell r="W1560">
            <v>45671</v>
          </cell>
          <cell r="Z1560" t="str">
            <v>3444</v>
          </cell>
          <cell r="AE1560" t="str">
            <v>5858</v>
          </cell>
          <cell r="AF1560" t="str">
            <v>1444</v>
          </cell>
          <cell r="AI1560">
            <v>3</v>
          </cell>
        </row>
        <row r="1561">
          <cell r="D1561" t="str">
            <v>CJBE210110</v>
          </cell>
          <cell r="J1561">
            <v>40327</v>
          </cell>
          <cell r="L1561">
            <v>45551.609270833302</v>
          </cell>
          <cell r="M1561">
            <v>0</v>
          </cell>
          <cell r="P1561" t="str">
            <v>Air lube</v>
          </cell>
          <cell r="Z1561" t="str">
            <v>0</v>
          </cell>
          <cell r="AI1561">
            <v>9</v>
          </cell>
        </row>
        <row r="1562">
          <cell r="D1562" t="str">
            <v>BSBD120631</v>
          </cell>
          <cell r="I1562" t="str">
            <v>B (Below 100% potential spares purchased)</v>
          </cell>
          <cell r="J1562">
            <v>43627.65625</v>
          </cell>
          <cell r="K1562">
            <v>43594.229166666701</v>
          </cell>
          <cell r="L1562">
            <v>46053.503738425898</v>
          </cell>
          <cell r="M1562">
            <v>1412</v>
          </cell>
          <cell r="P1562" t="str">
            <v>Air lube Plus</v>
          </cell>
          <cell r="Q1562">
            <v>46053</v>
          </cell>
          <cell r="R1562">
            <v>46052</v>
          </cell>
          <cell r="S1562">
            <v>46052</v>
          </cell>
          <cell r="T1562">
            <v>46052</v>
          </cell>
          <cell r="U1562">
            <v>46052</v>
          </cell>
          <cell r="V1562">
            <v>46052</v>
          </cell>
          <cell r="W1562">
            <v>46052</v>
          </cell>
          <cell r="X1562">
            <v>46052</v>
          </cell>
          <cell r="Y1562">
            <v>46052</v>
          </cell>
          <cell r="Z1562" t="str">
            <v>1500</v>
          </cell>
          <cell r="AA1562" t="str">
            <v>750</v>
          </cell>
          <cell r="AB1562" t="str">
            <v>500</v>
          </cell>
          <cell r="AC1562" t="str">
            <v>750</v>
          </cell>
          <cell r="AD1562" t="str">
            <v>750</v>
          </cell>
          <cell r="AE1562" t="str">
            <v>1500</v>
          </cell>
          <cell r="AF1562" t="str">
            <v>1000</v>
          </cell>
          <cell r="AG1562" t="str">
            <v>1500</v>
          </cell>
          <cell r="AH1562" t="str">
            <v>3000</v>
          </cell>
          <cell r="AI1562">
            <v>6</v>
          </cell>
        </row>
        <row r="1563">
          <cell r="D1563" t="str">
            <v>BSBC375571</v>
          </cell>
          <cell r="I1563" t="str">
            <v>B (Below 100% potential spares purchased)</v>
          </cell>
          <cell r="J1563">
            <v>43799.395833333299</v>
          </cell>
          <cell r="K1563">
            <v>43609.229166666701</v>
          </cell>
          <cell r="L1563">
            <v>46049.737800925897</v>
          </cell>
          <cell r="M1563">
            <v>7377</v>
          </cell>
          <cell r="P1563" t="str">
            <v>XD</v>
          </cell>
          <cell r="Q1563">
            <v>46025</v>
          </cell>
          <cell r="V1563">
            <v>46025</v>
          </cell>
          <cell r="W1563">
            <v>46025</v>
          </cell>
          <cell r="Z1563" t="str">
            <v>3840</v>
          </cell>
          <cell r="AE1563" t="str">
            <v>3840</v>
          </cell>
          <cell r="AF1563" t="str">
            <v>3840</v>
          </cell>
          <cell r="AI1563">
            <v>4</v>
          </cell>
        </row>
        <row r="1564">
          <cell r="D1564" t="str">
            <v>PSBENC4830</v>
          </cell>
          <cell r="K1564">
            <v>43593.229166666701</v>
          </cell>
        </row>
        <row r="1565">
          <cell r="D1565" t="str">
            <v>BSBC375576</v>
          </cell>
          <cell r="I1565" t="str">
            <v>A (100% potential spares purchased)</v>
          </cell>
          <cell r="J1565">
            <v>43628.474305555603</v>
          </cell>
          <cell r="K1565">
            <v>43608.229166666701</v>
          </cell>
          <cell r="L1565">
            <v>46049.928854166697</v>
          </cell>
          <cell r="M1565">
            <v>17217</v>
          </cell>
          <cell r="N1565">
            <v>13774</v>
          </cell>
          <cell r="O1565">
            <v>3443</v>
          </cell>
          <cell r="P1565" t="str">
            <v>XD</v>
          </cell>
          <cell r="Q1565">
            <v>46028</v>
          </cell>
          <cell r="V1565">
            <v>46028</v>
          </cell>
          <cell r="W1565">
            <v>46028</v>
          </cell>
          <cell r="Z1565" t="str">
            <v>3851</v>
          </cell>
          <cell r="AE1565" t="str">
            <v>3851</v>
          </cell>
          <cell r="AF1565" t="str">
            <v>3851</v>
          </cell>
          <cell r="AI1565">
            <v>4</v>
          </cell>
        </row>
        <row r="1566">
          <cell r="D1566" t="str">
            <v>CSBE564479</v>
          </cell>
          <cell r="J1566">
            <v>43640</v>
          </cell>
          <cell r="K1566">
            <v>43592.229166666701</v>
          </cell>
          <cell r="L1566">
            <v>46037.577349537001</v>
          </cell>
          <cell r="M1566">
            <v>0</v>
          </cell>
          <cell r="P1566" t="str">
            <v>Air lube</v>
          </cell>
          <cell r="Q1566">
            <v>45915</v>
          </cell>
          <cell r="Z1566" t="str">
            <v>0</v>
          </cell>
          <cell r="AI1566">
            <v>5</v>
          </cell>
        </row>
        <row r="1567">
          <cell r="D1567" t="str">
            <v>CSBE564478</v>
          </cell>
          <cell r="J1567">
            <v>43717.4375</v>
          </cell>
          <cell r="K1567">
            <v>43592.229166666701</v>
          </cell>
          <cell r="L1567">
            <v>43717.660231481503</v>
          </cell>
          <cell r="M1567">
            <v>0</v>
          </cell>
        </row>
        <row r="1568">
          <cell r="D1568" t="str">
            <v>BSBC375535</v>
          </cell>
          <cell r="I1568" t="str">
            <v>A (100% potential spares purchased)</v>
          </cell>
          <cell r="J1568">
            <v>44033</v>
          </cell>
          <cell r="K1568">
            <v>43605.229166666701</v>
          </cell>
          <cell r="L1568">
            <v>46052.852592592601</v>
          </cell>
          <cell r="M1568">
            <v>12707</v>
          </cell>
          <cell r="N1568">
            <v>7243</v>
          </cell>
          <cell r="O1568">
            <v>5464</v>
          </cell>
          <cell r="P1568" t="str">
            <v>XD</v>
          </cell>
          <cell r="Q1568">
            <v>45920</v>
          </cell>
          <cell r="V1568">
            <v>45920</v>
          </cell>
          <cell r="W1568">
            <v>45920</v>
          </cell>
          <cell r="Z1568" t="str">
            <v>3472</v>
          </cell>
          <cell r="AE1568" t="str">
            <v>3472</v>
          </cell>
          <cell r="AF1568" t="str">
            <v>3472</v>
          </cell>
          <cell r="AI1568">
            <v>4</v>
          </cell>
        </row>
        <row r="1569">
          <cell r="D1569" t="str">
            <v>PSAENC4624</v>
          </cell>
          <cell r="K1569">
            <v>43588.229166666701</v>
          </cell>
        </row>
        <row r="1570">
          <cell r="D1570" t="str">
            <v>BSBC375532</v>
          </cell>
          <cell r="I1570" t="str">
            <v>A (100% potential spares purchased)</v>
          </cell>
          <cell r="J1570">
            <v>43693</v>
          </cell>
          <cell r="K1570">
            <v>43605.229166666701</v>
          </cell>
          <cell r="L1570">
            <v>46052.557129629597</v>
          </cell>
          <cell r="M1570">
            <v>7312</v>
          </cell>
          <cell r="N1570">
            <v>2632</v>
          </cell>
          <cell r="O1570">
            <v>4680</v>
          </cell>
          <cell r="P1570" t="str">
            <v>XD</v>
          </cell>
          <cell r="Q1570">
            <v>45790</v>
          </cell>
          <cell r="V1570">
            <v>45790</v>
          </cell>
          <cell r="W1570">
            <v>45790</v>
          </cell>
          <cell r="Z1570" t="str">
            <v>2136</v>
          </cell>
          <cell r="AE1570" t="str">
            <v>2136</v>
          </cell>
          <cell r="AF1570" t="str">
            <v>1136</v>
          </cell>
          <cell r="AI1570">
            <v>3</v>
          </cell>
        </row>
        <row r="1571">
          <cell r="D1571" t="str">
            <v>19646204</v>
          </cell>
          <cell r="J1571">
            <v>43703.728472222203</v>
          </cell>
          <cell r="K1571">
            <v>43588.229166666701</v>
          </cell>
          <cell r="L1571">
            <v>43703.584513888898</v>
          </cell>
          <cell r="M1571">
            <v>0</v>
          </cell>
        </row>
        <row r="1572">
          <cell r="D1572" t="str">
            <v>BSBC375530</v>
          </cell>
          <cell r="I1572" t="str">
            <v>B (Below 100% potential spares purchased)</v>
          </cell>
          <cell r="J1572">
            <v>43638.688194444403</v>
          </cell>
          <cell r="K1572">
            <v>43605.229166666701</v>
          </cell>
          <cell r="L1572">
            <v>46021.6397222222</v>
          </cell>
          <cell r="M1572">
            <v>22607</v>
          </cell>
          <cell r="N1572">
            <v>15147</v>
          </cell>
          <cell r="O1572">
            <v>7460</v>
          </cell>
          <cell r="P1572" t="str">
            <v>XD</v>
          </cell>
          <cell r="Q1572">
            <v>45838</v>
          </cell>
          <cell r="V1572">
            <v>45838</v>
          </cell>
          <cell r="W1572">
            <v>45838</v>
          </cell>
          <cell r="Z1572" t="str">
            <v>3523</v>
          </cell>
          <cell r="AE1572" t="str">
            <v>3523</v>
          </cell>
          <cell r="AF1572" t="str">
            <v>3523</v>
          </cell>
          <cell r="AI1572">
            <v>2</v>
          </cell>
        </row>
        <row r="1573">
          <cell r="D1573" t="str">
            <v>PSAENC4625</v>
          </cell>
          <cell r="K1573">
            <v>43588.229166666701</v>
          </cell>
        </row>
        <row r="1574">
          <cell r="D1574" t="str">
            <v>19591602</v>
          </cell>
          <cell r="J1574">
            <v>43707.503472222197</v>
          </cell>
          <cell r="K1574">
            <v>43588.229166666701</v>
          </cell>
          <cell r="L1574">
            <v>43707.533703703702</v>
          </cell>
          <cell r="M1574">
            <v>0</v>
          </cell>
        </row>
        <row r="1575">
          <cell r="D1575" t="str">
            <v>BSBD161629</v>
          </cell>
          <cell r="I1575" t="str">
            <v>C (Not Buying Spares or buying lubricants)</v>
          </cell>
          <cell r="J1575">
            <v>43714.588888888902</v>
          </cell>
          <cell r="K1575">
            <v>43588.229166666701</v>
          </cell>
          <cell r="L1575">
            <v>45965.711458333302</v>
          </cell>
          <cell r="M1575">
            <v>7635</v>
          </cell>
          <cell r="P1575" t="str">
            <v>Air lube Plus</v>
          </cell>
          <cell r="Q1575">
            <v>45955</v>
          </cell>
          <cell r="R1575">
            <v>45954</v>
          </cell>
          <cell r="S1575">
            <v>45954</v>
          </cell>
          <cell r="T1575">
            <v>45954</v>
          </cell>
          <cell r="U1575">
            <v>45954</v>
          </cell>
          <cell r="V1575">
            <v>45954</v>
          </cell>
          <cell r="W1575">
            <v>45954</v>
          </cell>
          <cell r="X1575">
            <v>45954</v>
          </cell>
          <cell r="Y1575">
            <v>45954</v>
          </cell>
          <cell r="Z1575" t="str">
            <v>740</v>
          </cell>
          <cell r="AA1575" t="str">
            <v>740</v>
          </cell>
          <cell r="AB1575" t="str">
            <v>740</v>
          </cell>
          <cell r="AC1575" t="str">
            <v>740</v>
          </cell>
          <cell r="AD1575" t="str">
            <v>740</v>
          </cell>
          <cell r="AE1575" t="str">
            <v>1490</v>
          </cell>
          <cell r="AF1575" t="str">
            <v>1000</v>
          </cell>
          <cell r="AG1575" t="str">
            <v>1490</v>
          </cell>
          <cell r="AH1575" t="str">
            <v>1490</v>
          </cell>
          <cell r="AI1575">
            <v>2</v>
          </cell>
        </row>
        <row r="1576">
          <cell r="D1576" t="str">
            <v>CSBE663837</v>
          </cell>
          <cell r="J1576">
            <v>43631.684722222199</v>
          </cell>
          <cell r="K1576">
            <v>43585.229166666701</v>
          </cell>
          <cell r="L1576">
            <v>44012.456944444399</v>
          </cell>
          <cell r="M1576">
            <v>1</v>
          </cell>
          <cell r="AI1576">
            <v>0</v>
          </cell>
        </row>
        <row r="1577">
          <cell r="D1577" t="str">
            <v>CSBE663836</v>
          </cell>
          <cell r="J1577">
            <v>43621.692361111098</v>
          </cell>
          <cell r="K1577">
            <v>43585.229166666701</v>
          </cell>
          <cell r="L1577">
            <v>43761.458495370403</v>
          </cell>
          <cell r="M1577">
            <v>1</v>
          </cell>
        </row>
        <row r="1578">
          <cell r="D1578" t="str">
            <v>CSBE672630</v>
          </cell>
          <cell r="J1578">
            <v>43623.768750000003</v>
          </cell>
          <cell r="K1578">
            <v>43585.229166666701</v>
          </cell>
          <cell r="L1578">
            <v>45856.686215277798</v>
          </cell>
          <cell r="M1578">
            <v>1</v>
          </cell>
          <cell r="P1578" t="str">
            <v>Air lube</v>
          </cell>
          <cell r="Q1578">
            <v>45856</v>
          </cell>
          <cell r="Z1578" t="str">
            <v>0</v>
          </cell>
          <cell r="AI1578">
            <v>8</v>
          </cell>
        </row>
        <row r="1579">
          <cell r="D1579" t="str">
            <v>BSBD161624</v>
          </cell>
          <cell r="I1579" t="str">
            <v>C (Not Buying Spares or buying lubricants)</v>
          </cell>
          <cell r="J1579">
            <v>43607.646527777797</v>
          </cell>
          <cell r="K1579">
            <v>43585.229166666701</v>
          </cell>
          <cell r="L1579">
            <v>45966.506215277797</v>
          </cell>
          <cell r="M1579">
            <v>9240</v>
          </cell>
          <cell r="Z1579" t="str">
            <v>160</v>
          </cell>
          <cell r="AA1579" t="str">
            <v>460</v>
          </cell>
          <cell r="AB1579" t="str">
            <v>460</v>
          </cell>
          <cell r="AC1579" t="str">
            <v>460</v>
          </cell>
          <cell r="AD1579" t="str">
            <v>460</v>
          </cell>
          <cell r="AE1579" t="str">
            <v>460</v>
          </cell>
          <cell r="AF1579" t="str">
            <v>1000</v>
          </cell>
          <cell r="AG1579" t="str">
            <v>460</v>
          </cell>
          <cell r="AH1579" t="str">
            <v>460</v>
          </cell>
          <cell r="AI1579">
            <v>2</v>
          </cell>
        </row>
        <row r="1580">
          <cell r="D1580" t="str">
            <v>BSAD230391</v>
          </cell>
          <cell r="I1580" t="str">
            <v>A (100% potential spares purchased)</v>
          </cell>
          <cell r="J1580">
            <v>43713.620138888902</v>
          </cell>
          <cell r="K1580">
            <v>43581.229166666701</v>
          </cell>
          <cell r="L1580">
            <v>46043.610127314802</v>
          </cell>
          <cell r="M1580">
            <v>8480</v>
          </cell>
          <cell r="P1580" t="str">
            <v>Air lube Plus</v>
          </cell>
          <cell r="Q1580">
            <v>46043</v>
          </cell>
          <cell r="R1580">
            <v>46043</v>
          </cell>
          <cell r="S1580">
            <v>46043</v>
          </cell>
          <cell r="T1580">
            <v>46043</v>
          </cell>
          <cell r="U1580">
            <v>46043</v>
          </cell>
          <cell r="V1580">
            <v>46043</v>
          </cell>
          <cell r="W1580">
            <v>46043</v>
          </cell>
          <cell r="X1580">
            <v>46043</v>
          </cell>
          <cell r="Y1580">
            <v>46043</v>
          </cell>
          <cell r="Z1580" t="str">
            <v>1500</v>
          </cell>
          <cell r="AA1580" t="str">
            <v>750</v>
          </cell>
          <cell r="AB1580" t="str">
            <v>500</v>
          </cell>
          <cell r="AC1580" t="str">
            <v>750</v>
          </cell>
          <cell r="AD1580" t="str">
            <v>750</v>
          </cell>
          <cell r="AE1580" t="str">
            <v>1500</v>
          </cell>
          <cell r="AF1580" t="str">
            <v>1000</v>
          </cell>
          <cell r="AG1580" t="str">
            <v>1500</v>
          </cell>
          <cell r="AH1580" t="str">
            <v>1500</v>
          </cell>
          <cell r="AI1580">
            <v>6</v>
          </cell>
        </row>
        <row r="1581">
          <cell r="D1581" t="str">
            <v>BSAD161567</v>
          </cell>
          <cell r="I1581" t="str">
            <v>A (100% potential spares purchased)</v>
          </cell>
          <cell r="J1581">
            <v>43601.75</v>
          </cell>
          <cell r="K1581">
            <v>43580.229166666701</v>
          </cell>
          <cell r="L1581">
            <v>45474.586041666698</v>
          </cell>
          <cell r="M1581">
            <v>7536</v>
          </cell>
          <cell r="P1581" t="str">
            <v>Air lube Plus</v>
          </cell>
          <cell r="Q1581">
            <v>45266</v>
          </cell>
          <cell r="R1581">
            <v>45199</v>
          </cell>
          <cell r="S1581">
            <v>45199</v>
          </cell>
          <cell r="T1581">
            <v>45199</v>
          </cell>
          <cell r="U1581">
            <v>45199</v>
          </cell>
          <cell r="V1581">
            <v>45266</v>
          </cell>
          <cell r="W1581">
            <v>45266</v>
          </cell>
          <cell r="X1581">
            <v>45266</v>
          </cell>
          <cell r="Y1581">
            <v>45266</v>
          </cell>
          <cell r="Z1581" t="str">
            <v>230</v>
          </cell>
          <cell r="AA1581" t="str">
            <v>230</v>
          </cell>
          <cell r="AB1581" t="str">
            <v>230</v>
          </cell>
          <cell r="AC1581" t="str">
            <v>230</v>
          </cell>
          <cell r="AD1581" t="str">
            <v>230</v>
          </cell>
          <cell r="AE1581" t="str">
            <v>230</v>
          </cell>
          <cell r="AF1581" t="str">
            <v>230</v>
          </cell>
          <cell r="AG1581" t="str">
            <v>230</v>
          </cell>
          <cell r="AH1581" t="str">
            <v>230</v>
          </cell>
          <cell r="AI1581">
            <v>8</v>
          </cell>
        </row>
        <row r="1582">
          <cell r="D1582" t="str">
            <v>DSAL110178</v>
          </cell>
          <cell r="J1582">
            <v>43689.566666666702</v>
          </cell>
          <cell r="K1582">
            <v>43580.229166666701</v>
          </cell>
          <cell r="L1582">
            <v>43700.772754629601</v>
          </cell>
          <cell r="M1582">
            <v>0</v>
          </cell>
        </row>
        <row r="1583">
          <cell r="D1583" t="str">
            <v>CSAE564312</v>
          </cell>
          <cell r="J1583">
            <v>43629.495138888902</v>
          </cell>
          <cell r="K1583">
            <v>43579.229166666701</v>
          </cell>
          <cell r="L1583">
            <v>43626.689976851798</v>
          </cell>
          <cell r="M1583">
            <v>0</v>
          </cell>
        </row>
        <row r="1584">
          <cell r="D1584" t="str">
            <v>BSAD161597</v>
          </cell>
          <cell r="I1584" t="str">
            <v>D (Compressor scrapped/ Company shut)</v>
          </cell>
          <cell r="J1584">
            <v>43605.375</v>
          </cell>
          <cell r="K1584">
            <v>43579.229166666701</v>
          </cell>
          <cell r="L1584">
            <v>44519.701168981497</v>
          </cell>
          <cell r="M1584">
            <v>7888</v>
          </cell>
          <cell r="AI1584">
            <v>0</v>
          </cell>
        </row>
        <row r="1585">
          <cell r="D1585" t="str">
            <v>BSAS036958</v>
          </cell>
          <cell r="I1585" t="str">
            <v>B (Below 100% potential spares purchased)</v>
          </cell>
          <cell r="J1585">
            <v>43617.774305555598</v>
          </cell>
          <cell r="K1585">
            <v>43580.229166666701</v>
          </cell>
          <cell r="L1585">
            <v>46021.537974537001</v>
          </cell>
          <cell r="M1585">
            <v>21334</v>
          </cell>
          <cell r="N1585">
            <v>10667</v>
          </cell>
          <cell r="O1585">
            <v>10667</v>
          </cell>
          <cell r="P1585" t="str">
            <v>XD</v>
          </cell>
          <cell r="Q1585">
            <v>45808</v>
          </cell>
          <cell r="V1585">
            <v>45808</v>
          </cell>
          <cell r="W1585">
            <v>45808</v>
          </cell>
          <cell r="Z1585" t="str">
            <v>3361</v>
          </cell>
          <cell r="AE1585" t="str">
            <v>3361</v>
          </cell>
          <cell r="AF1585" t="str">
            <v>3361</v>
          </cell>
          <cell r="AI1585">
            <v>2</v>
          </cell>
        </row>
        <row r="1586">
          <cell r="D1586" t="str">
            <v>19655604</v>
          </cell>
          <cell r="J1586">
            <v>43624.717361111099</v>
          </cell>
          <cell r="K1586">
            <v>43578.229166666701</v>
          </cell>
          <cell r="L1586">
            <v>43624.714710648099</v>
          </cell>
          <cell r="M1586">
            <v>0</v>
          </cell>
        </row>
        <row r="1587">
          <cell r="D1587" t="str">
            <v>BSAS036940</v>
          </cell>
          <cell r="I1587" t="str">
            <v>B (Below 100% potential spares purchased)</v>
          </cell>
          <cell r="J1587">
            <v>43601.711111111101</v>
          </cell>
          <cell r="K1587">
            <v>43579.229166666701</v>
          </cell>
          <cell r="L1587">
            <v>46021.6882175926</v>
          </cell>
          <cell r="M1587">
            <v>27065</v>
          </cell>
          <cell r="N1587">
            <v>21652</v>
          </cell>
          <cell r="O1587">
            <v>5413</v>
          </cell>
          <cell r="P1587" t="str">
            <v>XD</v>
          </cell>
          <cell r="Q1587">
            <v>46021</v>
          </cell>
          <cell r="V1587">
            <v>46021</v>
          </cell>
          <cell r="W1587">
            <v>46021</v>
          </cell>
          <cell r="Z1587" t="str">
            <v>4000</v>
          </cell>
          <cell r="AE1587" t="str">
            <v>4000</v>
          </cell>
          <cell r="AF1587" t="str">
            <v>4000</v>
          </cell>
          <cell r="AI1587">
            <v>4</v>
          </cell>
        </row>
        <row r="1588">
          <cell r="D1588" t="str">
            <v>BSAD161582</v>
          </cell>
          <cell r="I1588" t="str">
            <v>B (Below 100% potential spares purchased)</v>
          </cell>
          <cell r="J1588">
            <v>43635.7277777778</v>
          </cell>
          <cell r="K1588">
            <v>43574.229166666701</v>
          </cell>
          <cell r="L1588">
            <v>45966.519166666701</v>
          </cell>
          <cell r="M1588">
            <v>7165</v>
          </cell>
          <cell r="P1588" t="str">
            <v>Air lube Plus</v>
          </cell>
          <cell r="Q1588">
            <v>45372</v>
          </cell>
          <cell r="R1588">
            <v>45372</v>
          </cell>
          <cell r="S1588">
            <v>45372</v>
          </cell>
          <cell r="T1588">
            <v>45372</v>
          </cell>
          <cell r="U1588">
            <v>45372</v>
          </cell>
          <cell r="Z1588" t="str">
            <v>365</v>
          </cell>
          <cell r="AA1588" t="str">
            <v>365</v>
          </cell>
          <cell r="AB1588" t="str">
            <v>365</v>
          </cell>
          <cell r="AC1588" t="str">
            <v>365</v>
          </cell>
          <cell r="AD1588" t="str">
            <v>365</v>
          </cell>
          <cell r="AE1588" t="str">
            <v>365</v>
          </cell>
          <cell r="AF1588" t="str">
            <v>1000</v>
          </cell>
          <cell r="AG1588" t="str">
            <v>365</v>
          </cell>
          <cell r="AH1588" t="str">
            <v>365</v>
          </cell>
          <cell r="AI1588">
            <v>2</v>
          </cell>
        </row>
        <row r="1589">
          <cell r="D1589" t="str">
            <v>BSKD200409</v>
          </cell>
          <cell r="I1589" t="str">
            <v>C (Not Buying Spares or buying lubricants)</v>
          </cell>
          <cell r="J1589">
            <v>43589.702083333301</v>
          </cell>
          <cell r="K1589">
            <v>43572.229166666701</v>
          </cell>
          <cell r="L1589">
            <v>46078.6643287037</v>
          </cell>
          <cell r="M1589">
            <v>7240</v>
          </cell>
          <cell r="P1589" t="str">
            <v>Air lube Plus</v>
          </cell>
          <cell r="Q1589">
            <v>46078</v>
          </cell>
          <cell r="R1589">
            <v>46078</v>
          </cell>
          <cell r="S1589">
            <v>46078</v>
          </cell>
          <cell r="T1589">
            <v>46078</v>
          </cell>
          <cell r="U1589">
            <v>46078</v>
          </cell>
          <cell r="V1589">
            <v>46078</v>
          </cell>
          <cell r="W1589">
            <v>46078</v>
          </cell>
          <cell r="X1589">
            <v>46078</v>
          </cell>
          <cell r="Y1589">
            <v>46078</v>
          </cell>
          <cell r="Z1589" t="str">
            <v>1500</v>
          </cell>
          <cell r="AA1589" t="str">
            <v>750</v>
          </cell>
          <cell r="AB1589" t="str">
            <v>500</v>
          </cell>
          <cell r="AC1589" t="str">
            <v>750</v>
          </cell>
          <cell r="AD1589" t="str">
            <v>750</v>
          </cell>
          <cell r="AE1589" t="str">
            <v>1500</v>
          </cell>
          <cell r="AF1589" t="str">
            <v>1000</v>
          </cell>
          <cell r="AG1589" t="str">
            <v>1500</v>
          </cell>
          <cell r="AH1589" t="str">
            <v>3000</v>
          </cell>
          <cell r="AI1589">
            <v>4</v>
          </cell>
        </row>
        <row r="1590">
          <cell r="D1590" t="str">
            <v>BSAD161576</v>
          </cell>
          <cell r="I1590" t="str">
            <v>C (Not Buying Spares or buying lubricants)</v>
          </cell>
          <cell r="J1590">
            <v>43594.680555555598</v>
          </cell>
          <cell r="K1590">
            <v>43572.229166666701</v>
          </cell>
          <cell r="L1590">
            <v>45966.512546296297</v>
          </cell>
          <cell r="M1590">
            <v>4360</v>
          </cell>
          <cell r="Z1590" t="str">
            <v>140</v>
          </cell>
          <cell r="AA1590" t="str">
            <v>140</v>
          </cell>
          <cell r="AB1590" t="str">
            <v>140</v>
          </cell>
          <cell r="AC1590" t="str">
            <v>140</v>
          </cell>
          <cell r="AD1590" t="str">
            <v>140</v>
          </cell>
          <cell r="AE1590" t="str">
            <v>140</v>
          </cell>
          <cell r="AF1590" t="str">
            <v>1000</v>
          </cell>
          <cell r="AG1590" t="str">
            <v>140</v>
          </cell>
          <cell r="AH1590" t="str">
            <v>140</v>
          </cell>
          <cell r="AI1590">
            <v>0</v>
          </cell>
        </row>
        <row r="1591">
          <cell r="D1591" t="str">
            <v>BSAD161563</v>
          </cell>
          <cell r="I1591" t="str">
            <v>D (Compressor scrapped/ Company shut)</v>
          </cell>
          <cell r="J1591">
            <v>43592.756944444402</v>
          </cell>
          <cell r="K1591">
            <v>43571.229166666701</v>
          </cell>
          <cell r="L1591">
            <v>45941.563182870399</v>
          </cell>
          <cell r="M1591">
            <v>7350</v>
          </cell>
          <cell r="P1591" t="str">
            <v>Air lube Plus</v>
          </cell>
          <cell r="Q1591">
            <v>45434</v>
          </cell>
          <cell r="R1591">
            <v>45434</v>
          </cell>
          <cell r="S1591">
            <v>45434</v>
          </cell>
          <cell r="T1591">
            <v>45434</v>
          </cell>
          <cell r="U1591">
            <v>45434</v>
          </cell>
          <cell r="V1591">
            <v>45434</v>
          </cell>
          <cell r="W1591">
            <v>45434</v>
          </cell>
          <cell r="X1591">
            <v>45434</v>
          </cell>
          <cell r="Y1591">
            <v>45434</v>
          </cell>
          <cell r="Z1591" t="str">
            <v>350</v>
          </cell>
          <cell r="AA1591" t="str">
            <v>350</v>
          </cell>
          <cell r="AB1591" t="str">
            <v>350</v>
          </cell>
          <cell r="AC1591" t="str">
            <v>350</v>
          </cell>
          <cell r="AD1591" t="str">
            <v>350</v>
          </cell>
          <cell r="AE1591" t="str">
            <v>1050</v>
          </cell>
          <cell r="AF1591" t="str">
            <v>1000</v>
          </cell>
          <cell r="AG1591" t="str">
            <v>1050</v>
          </cell>
          <cell r="AH1591" t="str">
            <v>1050</v>
          </cell>
          <cell r="AI1591">
            <v>3</v>
          </cell>
        </row>
        <row r="1592">
          <cell r="D1592" t="str">
            <v>CSAE564248</v>
          </cell>
          <cell r="J1592">
            <v>43643.752083333296</v>
          </cell>
          <cell r="K1592">
            <v>43571.229166666701</v>
          </cell>
          <cell r="L1592">
            <v>43643.744363425903</v>
          </cell>
          <cell r="M1592">
            <v>0</v>
          </cell>
        </row>
        <row r="1593">
          <cell r="D1593" t="str">
            <v>CSAE564249</v>
          </cell>
          <cell r="J1593">
            <v>43624.650694444397</v>
          </cell>
          <cell r="K1593">
            <v>43571.229166666701</v>
          </cell>
          <cell r="L1593">
            <v>43626.433333333298</v>
          </cell>
          <cell r="M1593">
            <v>0</v>
          </cell>
        </row>
        <row r="1594">
          <cell r="D1594" t="str">
            <v>DSAL110169</v>
          </cell>
          <cell r="J1594">
            <v>43811</v>
          </cell>
          <cell r="K1594">
            <v>43570.229166666701</v>
          </cell>
          <cell r="L1594">
            <v>43812.566608796304</v>
          </cell>
          <cell r="M1594">
            <v>0</v>
          </cell>
          <cell r="N1594">
            <v>0</v>
          </cell>
          <cell r="O1594">
            <v>0</v>
          </cell>
        </row>
        <row r="1595">
          <cell r="D1595" t="str">
            <v>BSAD120582</v>
          </cell>
          <cell r="I1595" t="str">
            <v>A (100% potential spares purchased)</v>
          </cell>
          <cell r="J1595">
            <v>43644.663888888899</v>
          </cell>
          <cell r="K1595">
            <v>43567.229166666701</v>
          </cell>
          <cell r="L1595">
            <v>46041.711180555598</v>
          </cell>
          <cell r="M1595">
            <v>5815</v>
          </cell>
          <cell r="P1595" t="str">
            <v>Air lube Plus</v>
          </cell>
          <cell r="Q1595">
            <v>45054</v>
          </cell>
          <cell r="R1595">
            <v>45054</v>
          </cell>
          <cell r="S1595">
            <v>45054</v>
          </cell>
          <cell r="T1595">
            <v>45054</v>
          </cell>
          <cell r="U1595">
            <v>45054</v>
          </cell>
          <cell r="V1595">
            <v>45054</v>
          </cell>
          <cell r="X1595">
            <v>45054</v>
          </cell>
          <cell r="Z1595" t="str">
            <v>510</v>
          </cell>
          <cell r="AA1595" t="str">
            <v>510</v>
          </cell>
          <cell r="AB1595" t="str">
            <v>510</v>
          </cell>
          <cell r="AC1595" t="str">
            <v>510</v>
          </cell>
          <cell r="AD1595" t="str">
            <v>510</v>
          </cell>
          <cell r="AE1595" t="str">
            <v>760</v>
          </cell>
          <cell r="AF1595" t="str">
            <v>1000</v>
          </cell>
          <cell r="AG1595" t="str">
            <v>760</v>
          </cell>
          <cell r="AH1595" t="str">
            <v>760</v>
          </cell>
          <cell r="AI1595">
            <v>3</v>
          </cell>
        </row>
        <row r="1596">
          <cell r="D1596" t="str">
            <v>ASLD120570</v>
          </cell>
          <cell r="I1596" t="str">
            <v>A (100% potential spares purchased)</v>
          </cell>
          <cell r="J1596">
            <v>43591.746527777803</v>
          </cell>
          <cell r="K1596">
            <v>43567.229166666701</v>
          </cell>
          <cell r="L1596">
            <v>44755.644259259301</v>
          </cell>
          <cell r="M1596">
            <v>1500</v>
          </cell>
          <cell r="P1596" t="str">
            <v>Air lube Plus</v>
          </cell>
          <cell r="Q1596">
            <v>44716</v>
          </cell>
          <cell r="R1596">
            <v>44716</v>
          </cell>
          <cell r="S1596">
            <v>44716</v>
          </cell>
          <cell r="T1596">
            <v>44716</v>
          </cell>
          <cell r="U1596">
            <v>44716</v>
          </cell>
          <cell r="Z1596" t="str">
            <v>0</v>
          </cell>
          <cell r="AA1596" t="str">
            <v>0</v>
          </cell>
          <cell r="AB1596" t="str">
            <v>0</v>
          </cell>
          <cell r="AC1596" t="str">
            <v>0</v>
          </cell>
          <cell r="AD1596" t="str">
            <v>0</v>
          </cell>
          <cell r="AE1596" t="str">
            <v>0</v>
          </cell>
          <cell r="AF1596" t="str">
            <v>0</v>
          </cell>
          <cell r="AG1596" t="str">
            <v>0</v>
          </cell>
          <cell r="AH1596" t="str">
            <v>1000</v>
          </cell>
          <cell r="AI1596">
            <v>11</v>
          </cell>
        </row>
        <row r="1597">
          <cell r="D1597" t="str">
            <v>SN19TR00571</v>
          </cell>
          <cell r="J1597">
            <v>43607.452083333301</v>
          </cell>
          <cell r="K1597">
            <v>43567.229166666701</v>
          </cell>
          <cell r="L1597">
            <v>43733.692476851902</v>
          </cell>
          <cell r="M1597">
            <v>1</v>
          </cell>
        </row>
        <row r="1598">
          <cell r="D1598" t="str">
            <v>CSAE691224</v>
          </cell>
          <cell r="J1598">
            <v>43587.797916666699</v>
          </cell>
          <cell r="K1598">
            <v>43567.229166666701</v>
          </cell>
          <cell r="L1598">
            <v>43658.725219907399</v>
          </cell>
          <cell r="M1598">
            <v>10</v>
          </cell>
        </row>
        <row r="1599">
          <cell r="D1599" t="str">
            <v>BSAF110719</v>
          </cell>
          <cell r="I1599" t="str">
            <v>A (100% potential spares purchased)</v>
          </cell>
          <cell r="J1599">
            <v>43606.752777777801</v>
          </cell>
          <cell r="K1599">
            <v>43567.229166666701</v>
          </cell>
          <cell r="L1599">
            <v>46025.618553240703</v>
          </cell>
          <cell r="M1599">
            <v>24280</v>
          </cell>
          <cell r="N1599">
            <v>15637</v>
          </cell>
          <cell r="O1599">
            <v>7498</v>
          </cell>
          <cell r="P1599" t="str">
            <v>XD</v>
          </cell>
          <cell r="Q1599">
            <v>44972</v>
          </cell>
          <cell r="V1599">
            <v>45607</v>
          </cell>
          <cell r="W1599">
            <v>45607</v>
          </cell>
          <cell r="Z1599" t="str">
            <v>2059</v>
          </cell>
          <cell r="AE1599" t="str">
            <v>2059</v>
          </cell>
          <cell r="AF1599" t="str">
            <v>3058</v>
          </cell>
          <cell r="AI1599">
            <v>1</v>
          </cell>
        </row>
        <row r="1600">
          <cell r="D1600" t="str">
            <v>CSAE210889</v>
          </cell>
          <cell r="J1600">
            <v>43609.777777777803</v>
          </cell>
          <cell r="K1600">
            <v>43567.229166666701</v>
          </cell>
          <cell r="L1600">
            <v>43609.771898148101</v>
          </cell>
          <cell r="M1600">
            <v>1</v>
          </cell>
        </row>
        <row r="1601">
          <cell r="D1601" t="str">
            <v>CSAE672610</v>
          </cell>
          <cell r="J1601">
            <v>43589.715972222199</v>
          </cell>
          <cell r="K1601">
            <v>43566.229166666701</v>
          </cell>
          <cell r="L1601">
            <v>45588.759513888901</v>
          </cell>
          <cell r="M1601">
            <v>0</v>
          </cell>
          <cell r="P1601" t="str">
            <v>Air lube</v>
          </cell>
          <cell r="Z1601" t="str">
            <v>0</v>
          </cell>
          <cell r="AI1601">
            <v>7</v>
          </cell>
        </row>
        <row r="1602">
          <cell r="D1602" t="str">
            <v>BSLS042711</v>
          </cell>
          <cell r="I1602" t="str">
            <v>F (Company/Customer unidentified)</v>
          </cell>
          <cell r="J1602">
            <v>44139</v>
          </cell>
          <cell r="K1602">
            <v>43552.229166666701</v>
          </cell>
          <cell r="L1602">
            <v>44139.525486111103</v>
          </cell>
          <cell r="M1602">
            <v>1</v>
          </cell>
          <cell r="N1602">
            <v>1</v>
          </cell>
          <cell r="O1602">
            <v>0</v>
          </cell>
          <cell r="AI1602">
            <v>0</v>
          </cell>
        </row>
        <row r="1603">
          <cell r="D1603" t="str">
            <v>BSLS042707</v>
          </cell>
          <cell r="I1603" t="str">
            <v>F (Company/Customer unidentified)</v>
          </cell>
          <cell r="J1603">
            <v>44140.719444444403</v>
          </cell>
          <cell r="K1603">
            <v>43552.333333333299</v>
          </cell>
          <cell r="L1603">
            <v>44139.510578703703</v>
          </cell>
          <cell r="M1603">
            <v>1</v>
          </cell>
          <cell r="N1603">
            <v>1</v>
          </cell>
          <cell r="O1603">
            <v>0</v>
          </cell>
          <cell r="AI1603">
            <v>0</v>
          </cell>
        </row>
        <row r="1604">
          <cell r="D1604" t="str">
            <v>BSLD161547</v>
          </cell>
          <cell r="I1604" t="str">
            <v>D (Compressor scrapped/ Company shut)</v>
          </cell>
          <cell r="J1604">
            <v>43565.412499999999</v>
          </cell>
          <cell r="L1604">
            <v>44620.953599537002</v>
          </cell>
          <cell r="M1604">
            <v>913</v>
          </cell>
          <cell r="AA1604" t="str">
            <v>0</v>
          </cell>
          <cell r="AB1604" t="str">
            <v>0</v>
          </cell>
          <cell r="AC1604" t="str">
            <v>0</v>
          </cell>
          <cell r="AD1604" t="str">
            <v>0</v>
          </cell>
          <cell r="AE1604" t="str">
            <v>587</v>
          </cell>
          <cell r="AF1604" t="str">
            <v>0</v>
          </cell>
          <cell r="AG1604" t="str">
            <v>0</v>
          </cell>
          <cell r="AH1604" t="str">
            <v>0</v>
          </cell>
          <cell r="AI1604">
            <v>5</v>
          </cell>
        </row>
        <row r="1605">
          <cell r="D1605" t="str">
            <v>BSLD230361</v>
          </cell>
          <cell r="I1605" t="str">
            <v>A (100% potential spares purchased)</v>
          </cell>
          <cell r="J1605">
            <v>43585.599305555603</v>
          </cell>
          <cell r="K1605">
            <v>43551.333333333299</v>
          </cell>
          <cell r="L1605">
            <v>46042.526689814797</v>
          </cell>
          <cell r="M1605">
            <v>7240</v>
          </cell>
          <cell r="P1605" t="str">
            <v>Air lube Plus</v>
          </cell>
          <cell r="Q1605">
            <v>45113</v>
          </cell>
          <cell r="R1605">
            <v>45113</v>
          </cell>
          <cell r="S1605">
            <v>45113</v>
          </cell>
          <cell r="T1605">
            <v>45113</v>
          </cell>
          <cell r="U1605">
            <v>45113</v>
          </cell>
          <cell r="V1605">
            <v>45092</v>
          </cell>
          <cell r="W1605">
            <v>45113</v>
          </cell>
          <cell r="X1605">
            <v>45113</v>
          </cell>
          <cell r="Y1605">
            <v>45113</v>
          </cell>
          <cell r="Z1605" t="str">
            <v>120</v>
          </cell>
          <cell r="AA1605" t="str">
            <v>120</v>
          </cell>
          <cell r="AB1605" t="str">
            <v>120</v>
          </cell>
          <cell r="AC1605" t="str">
            <v>120</v>
          </cell>
          <cell r="AD1605" t="str">
            <v>120</v>
          </cell>
          <cell r="AE1605" t="str">
            <v>120</v>
          </cell>
          <cell r="AF1605" t="str">
            <v>1000</v>
          </cell>
          <cell r="AG1605" t="str">
            <v>120</v>
          </cell>
          <cell r="AH1605" t="str">
            <v>120</v>
          </cell>
          <cell r="AI1605">
            <v>3</v>
          </cell>
        </row>
        <row r="1606">
          <cell r="D1606" t="str">
            <v>BSLS036682</v>
          </cell>
          <cell r="I1606" t="str">
            <v>A (100% potential spares purchased)</v>
          </cell>
          <cell r="J1606">
            <v>43717.625</v>
          </cell>
          <cell r="K1606">
            <v>43550.333333333299</v>
          </cell>
          <cell r="L1606">
            <v>46097.566863425898</v>
          </cell>
          <cell r="M1606">
            <v>333747</v>
          </cell>
          <cell r="N1606">
            <v>22613</v>
          </cell>
          <cell r="O1606">
            <v>11133</v>
          </cell>
          <cell r="P1606" t="str">
            <v>XD</v>
          </cell>
          <cell r="Q1606">
            <v>45944</v>
          </cell>
          <cell r="V1606">
            <v>45943</v>
          </cell>
          <cell r="W1606">
            <v>45943</v>
          </cell>
          <cell r="Z1606" t="str">
            <v>3482</v>
          </cell>
          <cell r="AE1606" t="str">
            <v>3482</v>
          </cell>
          <cell r="AF1606" t="str">
            <v>3482</v>
          </cell>
          <cell r="AI1606">
            <v>4</v>
          </cell>
        </row>
        <row r="1607">
          <cell r="D1607" t="str">
            <v>BSLD230358</v>
          </cell>
          <cell r="I1607" t="str">
            <v>A (100% potential spares purchased)</v>
          </cell>
          <cell r="J1607">
            <v>43584.643750000003</v>
          </cell>
          <cell r="K1607">
            <v>43546.333333333299</v>
          </cell>
          <cell r="L1607">
            <v>45833.707106481503</v>
          </cell>
          <cell r="M1607">
            <v>9742</v>
          </cell>
          <cell r="P1607" t="str">
            <v>Air lube Plus</v>
          </cell>
          <cell r="Q1607">
            <v>45832</v>
          </cell>
          <cell r="R1607">
            <v>44965</v>
          </cell>
          <cell r="S1607">
            <v>44965</v>
          </cell>
          <cell r="T1607">
            <v>45832</v>
          </cell>
          <cell r="U1607">
            <v>45832</v>
          </cell>
          <cell r="V1607">
            <v>45832</v>
          </cell>
          <cell r="Z1607" t="str">
            <v>750</v>
          </cell>
          <cell r="AA1607" t="str">
            <v>750</v>
          </cell>
          <cell r="AB1607" t="str">
            <v>750</v>
          </cell>
          <cell r="AC1607" t="str">
            <v>750</v>
          </cell>
          <cell r="AD1607" t="str">
            <v>750</v>
          </cell>
          <cell r="AE1607" t="str">
            <v>1500</v>
          </cell>
          <cell r="AF1607" t="str">
            <v>1000</v>
          </cell>
          <cell r="AG1607" t="str">
            <v>1500</v>
          </cell>
          <cell r="AH1607" t="str">
            <v>1500</v>
          </cell>
          <cell r="AI1607">
            <v>8</v>
          </cell>
        </row>
        <row r="1608">
          <cell r="D1608" t="str">
            <v>BSLC374985</v>
          </cell>
          <cell r="I1608" t="str">
            <v>B (Below 100% potential spares purchased)</v>
          </cell>
          <cell r="J1608">
            <v>45351.645833333299</v>
          </cell>
          <cell r="K1608">
            <v>43545.229166666701</v>
          </cell>
          <cell r="L1608">
            <v>46049.954050925902</v>
          </cell>
          <cell r="M1608">
            <v>4064</v>
          </cell>
          <cell r="O1608">
            <v>4064</v>
          </cell>
          <cell r="P1608" t="str">
            <v>XD</v>
          </cell>
          <cell r="Q1608">
            <v>46029</v>
          </cell>
          <cell r="V1608">
            <v>46029</v>
          </cell>
          <cell r="W1608">
            <v>46029</v>
          </cell>
          <cell r="Z1608" t="str">
            <v>3705</v>
          </cell>
          <cell r="AE1608" t="str">
            <v>3705</v>
          </cell>
          <cell r="AF1608" t="str">
            <v>3705</v>
          </cell>
          <cell r="AI1608">
            <v>7</v>
          </cell>
        </row>
        <row r="1609">
          <cell r="D1609" t="str">
            <v>BSLC374986</v>
          </cell>
          <cell r="I1609" t="str">
            <v>B (Below 100% potential spares purchased)</v>
          </cell>
          <cell r="J1609">
            <v>45351.770833333299</v>
          </cell>
          <cell r="K1609">
            <v>43545.229166666701</v>
          </cell>
          <cell r="L1609">
            <v>46064.518946759301</v>
          </cell>
          <cell r="M1609">
            <v>3529</v>
          </cell>
          <cell r="O1609">
            <v>3529</v>
          </cell>
          <cell r="P1609" t="str">
            <v>XD</v>
          </cell>
          <cell r="Q1609">
            <v>46029</v>
          </cell>
          <cell r="V1609">
            <v>46029</v>
          </cell>
          <cell r="W1609">
            <v>46029</v>
          </cell>
          <cell r="Z1609" t="str">
            <v>3971</v>
          </cell>
          <cell r="AE1609" t="str">
            <v>3971</v>
          </cell>
          <cell r="AF1609" t="str">
            <v>3971</v>
          </cell>
          <cell r="AI1609">
            <v>1</v>
          </cell>
        </row>
        <row r="1610">
          <cell r="D1610" t="str">
            <v>BSLC375116</v>
          </cell>
          <cell r="I1610" t="str">
            <v>E (Others area units/Export)</v>
          </cell>
          <cell r="K1610">
            <v>43545.229166666701</v>
          </cell>
        </row>
        <row r="1611">
          <cell r="D1611" t="str">
            <v>DRIL071341</v>
          </cell>
          <cell r="I1611" t="str">
            <v>B (Below 100% potential spares purchased)</v>
          </cell>
          <cell r="J1611">
            <v>43695</v>
          </cell>
          <cell r="K1611">
            <v>43504.229166666701</v>
          </cell>
          <cell r="L1611">
            <v>45304.574756944399</v>
          </cell>
          <cell r="M1611">
            <v>0</v>
          </cell>
          <cell r="P1611" t="str">
            <v>Air lube</v>
          </cell>
          <cell r="Z1611" t="str">
            <v>0</v>
          </cell>
          <cell r="AI1611">
            <v>5</v>
          </cell>
        </row>
        <row r="1612">
          <cell r="D1612" t="str">
            <v>19595102</v>
          </cell>
          <cell r="J1612">
            <v>43616.597916666702</v>
          </cell>
          <cell r="K1612">
            <v>43524.229166666701</v>
          </cell>
          <cell r="L1612">
            <v>43567.433449074102</v>
          </cell>
          <cell r="M1612">
            <v>1</v>
          </cell>
        </row>
        <row r="1613">
          <cell r="D1613" t="str">
            <v>BSKS036365</v>
          </cell>
          <cell r="I1613" t="str">
            <v>A (100% potential spares purchased)</v>
          </cell>
          <cell r="J1613">
            <v>43616.529166666704</v>
          </cell>
          <cell r="K1613">
            <v>43524.229166666701</v>
          </cell>
          <cell r="L1613">
            <v>46052.884837963</v>
          </cell>
          <cell r="M1613">
            <v>28579</v>
          </cell>
          <cell r="N1613">
            <v>16290</v>
          </cell>
          <cell r="O1613">
            <v>12289</v>
          </cell>
          <cell r="P1613" t="str">
            <v>XD</v>
          </cell>
          <cell r="Q1613">
            <v>46009</v>
          </cell>
          <cell r="V1613">
            <v>46009</v>
          </cell>
          <cell r="W1613">
            <v>46009</v>
          </cell>
          <cell r="Z1613" t="str">
            <v>3960</v>
          </cell>
          <cell r="AE1613" t="str">
            <v>3960</v>
          </cell>
          <cell r="AF1613" t="str">
            <v>3960</v>
          </cell>
          <cell r="AI1613">
            <v>6</v>
          </cell>
        </row>
        <row r="1614">
          <cell r="D1614" t="str">
            <v>CSJM660061</v>
          </cell>
          <cell r="J1614">
            <v>43616.7590277778</v>
          </cell>
          <cell r="K1614">
            <v>43522.229166666701</v>
          </cell>
          <cell r="L1614">
            <v>43616.687881944403</v>
          </cell>
          <cell r="M1614">
            <v>1</v>
          </cell>
        </row>
        <row r="1615">
          <cell r="D1615" t="str">
            <v>CSKM660062</v>
          </cell>
          <cell r="J1615">
            <v>43616.724305555603</v>
          </cell>
          <cell r="K1615">
            <v>43544.229166666701</v>
          </cell>
          <cell r="L1615">
            <v>43732.559976851902</v>
          </cell>
          <cell r="M1615">
            <v>1</v>
          </cell>
        </row>
        <row r="1616">
          <cell r="D1616" t="str">
            <v>BSLD200427</v>
          </cell>
          <cell r="I1616" t="str">
            <v>C (Not Buying Spares or buying lubricants)</v>
          </cell>
          <cell r="J1616">
            <v>43559.8659722222</v>
          </cell>
          <cell r="K1616">
            <v>43539.229166666701</v>
          </cell>
          <cell r="L1616">
            <v>46074.571828703702</v>
          </cell>
          <cell r="M1616">
            <v>5835</v>
          </cell>
          <cell r="P1616" t="str">
            <v>Air lube Plus</v>
          </cell>
          <cell r="Q1616">
            <v>46074</v>
          </cell>
          <cell r="R1616">
            <v>46074</v>
          </cell>
          <cell r="S1616">
            <v>46074</v>
          </cell>
          <cell r="T1616">
            <v>46074</v>
          </cell>
          <cell r="U1616">
            <v>46074</v>
          </cell>
          <cell r="V1616">
            <v>46074</v>
          </cell>
          <cell r="W1616">
            <v>46074</v>
          </cell>
          <cell r="X1616">
            <v>46074</v>
          </cell>
          <cell r="Y1616">
            <v>46074</v>
          </cell>
          <cell r="Z1616" t="str">
            <v>1500</v>
          </cell>
          <cell r="AA1616" t="str">
            <v>750</v>
          </cell>
          <cell r="AB1616" t="str">
            <v>500</v>
          </cell>
          <cell r="AC1616" t="str">
            <v>750</v>
          </cell>
          <cell r="AD1616" t="str">
            <v>750</v>
          </cell>
          <cell r="AE1616" t="str">
            <v>1500</v>
          </cell>
          <cell r="AF1616" t="str">
            <v>1000</v>
          </cell>
          <cell r="AG1616" t="str">
            <v>1500</v>
          </cell>
          <cell r="AH1616" t="str">
            <v>3000</v>
          </cell>
          <cell r="AI1616">
            <v>8</v>
          </cell>
        </row>
        <row r="1617">
          <cell r="D1617" t="str">
            <v>DSLL110131</v>
          </cell>
          <cell r="J1617">
            <v>43869</v>
          </cell>
          <cell r="K1617">
            <v>43536.229166666701</v>
          </cell>
          <cell r="L1617">
            <v>43867.6233333333</v>
          </cell>
          <cell r="M1617">
            <v>0</v>
          </cell>
          <cell r="N1617">
            <v>0</v>
          </cell>
          <cell r="O1617">
            <v>0</v>
          </cell>
        </row>
        <row r="1618">
          <cell r="D1618" t="str">
            <v>BSLD161503</v>
          </cell>
          <cell r="I1618" t="str">
            <v>C (Not Buying Spares or buying lubricants)</v>
          </cell>
          <cell r="J1618">
            <v>43539.740277777797</v>
          </cell>
          <cell r="K1618">
            <v>43308.229166666701</v>
          </cell>
          <cell r="L1618">
            <v>45962.691400463002</v>
          </cell>
          <cell r="M1618">
            <v>4760</v>
          </cell>
          <cell r="Z1618" t="str">
            <v>510</v>
          </cell>
          <cell r="AA1618" t="str">
            <v>510</v>
          </cell>
          <cell r="AB1618" t="str">
            <v>510</v>
          </cell>
          <cell r="AC1618" t="str">
            <v>510</v>
          </cell>
          <cell r="AD1618" t="str">
            <v>510</v>
          </cell>
          <cell r="AE1618" t="str">
            <v>510</v>
          </cell>
          <cell r="AF1618" t="str">
            <v>1000</v>
          </cell>
          <cell r="AG1618" t="str">
            <v>510</v>
          </cell>
          <cell r="AH1618" t="str">
            <v>510</v>
          </cell>
          <cell r="AI1618">
            <v>3</v>
          </cell>
        </row>
        <row r="1619">
          <cell r="D1619" t="str">
            <v>BSKD161467</v>
          </cell>
          <cell r="I1619" t="str">
            <v>B (Below 100% potential spares purchased)</v>
          </cell>
          <cell r="J1619">
            <v>43564.734722222202</v>
          </cell>
          <cell r="K1619">
            <v>43528.229166666701</v>
          </cell>
          <cell r="L1619">
            <v>46045.6652314815</v>
          </cell>
          <cell r="M1619">
            <v>11244</v>
          </cell>
          <cell r="P1619" t="str">
            <v>Air lube Plus</v>
          </cell>
          <cell r="Q1619">
            <v>46045</v>
          </cell>
          <cell r="R1619">
            <v>46045</v>
          </cell>
          <cell r="S1619">
            <v>46045</v>
          </cell>
          <cell r="T1619">
            <v>46045</v>
          </cell>
          <cell r="U1619">
            <v>46045</v>
          </cell>
          <cell r="V1619">
            <v>46045</v>
          </cell>
          <cell r="W1619">
            <v>46045</v>
          </cell>
          <cell r="X1619">
            <v>46045</v>
          </cell>
          <cell r="Y1619">
            <v>46045</v>
          </cell>
          <cell r="Z1619" t="str">
            <v>1500</v>
          </cell>
          <cell r="AA1619" t="str">
            <v>750</v>
          </cell>
          <cell r="AB1619" t="str">
            <v>500</v>
          </cell>
          <cell r="AC1619" t="str">
            <v>750</v>
          </cell>
          <cell r="AD1619" t="str">
            <v>750</v>
          </cell>
          <cell r="AE1619" t="str">
            <v>1500</v>
          </cell>
          <cell r="AF1619" t="str">
            <v>1000</v>
          </cell>
          <cell r="AG1619" t="str">
            <v>1500</v>
          </cell>
          <cell r="AH1619" t="str">
            <v>3000</v>
          </cell>
          <cell r="AI1619">
            <v>7</v>
          </cell>
        </row>
        <row r="1620">
          <cell r="D1620" t="str">
            <v>BSKD120546</v>
          </cell>
          <cell r="I1620" t="str">
            <v>D (Compressor scrapped/ Company shut)</v>
          </cell>
          <cell r="J1620">
            <v>43538.680555555598</v>
          </cell>
          <cell r="K1620">
            <v>43528.229166666701</v>
          </cell>
          <cell r="L1620">
            <v>43754.827499999999</v>
          </cell>
          <cell r="M1620">
            <v>114</v>
          </cell>
        </row>
        <row r="1621">
          <cell r="D1621" t="str">
            <v>BSKD161500</v>
          </cell>
          <cell r="I1621" t="str">
            <v>C (Not Buying Spares or buying lubricants)</v>
          </cell>
          <cell r="J1621">
            <v>43563.808333333298</v>
          </cell>
          <cell r="K1621">
            <v>43528.229166666701</v>
          </cell>
          <cell r="L1621">
            <v>45983.587893518503</v>
          </cell>
          <cell r="M1621">
            <v>6500</v>
          </cell>
          <cell r="P1621" t="str">
            <v>Air lube Plus</v>
          </cell>
          <cell r="Q1621">
            <v>45983</v>
          </cell>
          <cell r="R1621">
            <v>45983</v>
          </cell>
          <cell r="S1621">
            <v>45983</v>
          </cell>
          <cell r="T1621">
            <v>45983</v>
          </cell>
          <cell r="U1621">
            <v>45983</v>
          </cell>
          <cell r="V1621">
            <v>45983</v>
          </cell>
          <cell r="W1621">
            <v>45983</v>
          </cell>
          <cell r="X1621">
            <v>45983</v>
          </cell>
          <cell r="Y1621">
            <v>45983</v>
          </cell>
          <cell r="Z1621" t="str">
            <v>1500</v>
          </cell>
          <cell r="AA1621" t="str">
            <v>750</v>
          </cell>
          <cell r="AB1621" t="str">
            <v>500</v>
          </cell>
          <cell r="AC1621" t="str">
            <v>750</v>
          </cell>
          <cell r="AD1621" t="str">
            <v>750</v>
          </cell>
          <cell r="AE1621" t="str">
            <v>1500</v>
          </cell>
          <cell r="AF1621" t="str">
            <v>1000</v>
          </cell>
          <cell r="AG1621" t="str">
            <v>1500</v>
          </cell>
          <cell r="AH1621" t="str">
            <v>3000</v>
          </cell>
          <cell r="AI1621">
            <v>6</v>
          </cell>
        </row>
        <row r="1622">
          <cell r="D1622" t="str">
            <v>BSJL100041</v>
          </cell>
          <cell r="I1622" t="str">
            <v>C (Not Buying Spares or buying lubricants)</v>
          </cell>
          <cell r="J1622">
            <v>44048</v>
          </cell>
          <cell r="K1622">
            <v>43524.229166666701</v>
          </cell>
          <cell r="L1622">
            <v>46077.878171296303</v>
          </cell>
          <cell r="M1622">
            <v>3733</v>
          </cell>
          <cell r="P1622" t="str">
            <v>Synthetic</v>
          </cell>
          <cell r="Q1622">
            <v>45982</v>
          </cell>
          <cell r="V1622">
            <v>45982</v>
          </cell>
          <cell r="W1622">
            <v>45982</v>
          </cell>
          <cell r="Z1622" t="str">
            <v>5200</v>
          </cell>
          <cell r="AE1622" t="str">
            <v>5200</v>
          </cell>
          <cell r="AF1622" t="str">
            <v>3400</v>
          </cell>
          <cell r="AI1622">
            <v>8</v>
          </cell>
        </row>
        <row r="1623">
          <cell r="D1623" t="str">
            <v>BSKS036366</v>
          </cell>
          <cell r="I1623" t="str">
            <v>A (100% potential spares purchased)</v>
          </cell>
          <cell r="J1623">
            <v>43665.626388888901</v>
          </cell>
          <cell r="K1623">
            <v>43524.229166666701</v>
          </cell>
          <cell r="L1623">
            <v>46052.982939814799</v>
          </cell>
          <cell r="M1623">
            <v>36148</v>
          </cell>
          <cell r="N1623">
            <v>22050</v>
          </cell>
          <cell r="O1623">
            <v>14098</v>
          </cell>
          <cell r="P1623" t="str">
            <v>XD</v>
          </cell>
          <cell r="Q1623">
            <v>45728</v>
          </cell>
          <cell r="V1623">
            <v>45728</v>
          </cell>
          <cell r="W1623">
            <v>45728</v>
          </cell>
          <cell r="Z1623" t="str">
            <v>2986</v>
          </cell>
          <cell r="AE1623" t="str">
            <v>2986</v>
          </cell>
          <cell r="AF1623" t="str">
            <v>2986</v>
          </cell>
          <cell r="AI1623">
            <v>2</v>
          </cell>
        </row>
        <row r="1624">
          <cell r="D1624" t="str">
            <v>BSKD161499</v>
          </cell>
          <cell r="I1624" t="str">
            <v>B (Below 100% potential spares purchased)</v>
          </cell>
          <cell r="J1624">
            <v>43533.576388888898</v>
          </cell>
          <cell r="K1624">
            <v>43524.229166666701</v>
          </cell>
          <cell r="L1624">
            <v>45941.534212963001</v>
          </cell>
          <cell r="M1624">
            <v>10900</v>
          </cell>
          <cell r="P1624" t="str">
            <v>Air lube Plus</v>
          </cell>
          <cell r="Q1624">
            <v>45290</v>
          </cell>
          <cell r="R1624">
            <v>45290</v>
          </cell>
          <cell r="S1624">
            <v>45290</v>
          </cell>
          <cell r="T1624">
            <v>45290</v>
          </cell>
          <cell r="U1624">
            <v>45290</v>
          </cell>
          <cell r="V1624">
            <v>45290</v>
          </cell>
          <cell r="W1624">
            <v>45290</v>
          </cell>
          <cell r="X1624">
            <v>45290</v>
          </cell>
          <cell r="Y1624">
            <v>45290</v>
          </cell>
          <cell r="Z1624" t="str">
            <v>450</v>
          </cell>
          <cell r="AA1624" t="str">
            <v>450</v>
          </cell>
          <cell r="AB1624" t="str">
            <v>450</v>
          </cell>
          <cell r="AC1624" t="str">
            <v>450</v>
          </cell>
          <cell r="AD1624" t="str">
            <v>450</v>
          </cell>
          <cell r="AE1624" t="str">
            <v>950</v>
          </cell>
          <cell r="AF1624" t="str">
            <v>1000</v>
          </cell>
          <cell r="AG1624" t="str">
            <v>950</v>
          </cell>
          <cell r="AH1624" t="str">
            <v>950</v>
          </cell>
          <cell r="AI1624">
            <v>4</v>
          </cell>
        </row>
        <row r="1625">
          <cell r="D1625" t="str">
            <v>BSKD161462</v>
          </cell>
          <cell r="I1625" t="str">
            <v>A (100% potential spares purchased)</v>
          </cell>
          <cell r="J1625">
            <v>43725.672222222202</v>
          </cell>
          <cell r="K1625">
            <v>43524.229166666701</v>
          </cell>
          <cell r="L1625">
            <v>46041.497152777803</v>
          </cell>
          <cell r="M1625">
            <v>9350</v>
          </cell>
          <cell r="P1625" t="str">
            <v>Air lube Plus</v>
          </cell>
          <cell r="Q1625">
            <v>46008</v>
          </cell>
          <cell r="R1625">
            <v>46008</v>
          </cell>
          <cell r="S1625">
            <v>46008</v>
          </cell>
          <cell r="T1625">
            <v>46008</v>
          </cell>
          <cell r="U1625">
            <v>46008</v>
          </cell>
          <cell r="V1625">
            <v>46008</v>
          </cell>
          <cell r="W1625">
            <v>46008</v>
          </cell>
          <cell r="X1625">
            <v>46008</v>
          </cell>
          <cell r="Y1625">
            <v>46008</v>
          </cell>
          <cell r="Z1625" t="str">
            <v>620</v>
          </cell>
          <cell r="AA1625" t="str">
            <v>620</v>
          </cell>
          <cell r="AB1625" t="str">
            <v>620</v>
          </cell>
          <cell r="AC1625" t="str">
            <v>620</v>
          </cell>
          <cell r="AD1625" t="str">
            <v>620</v>
          </cell>
          <cell r="AE1625" t="str">
            <v>1370</v>
          </cell>
          <cell r="AF1625" t="str">
            <v>1000</v>
          </cell>
          <cell r="AG1625" t="str">
            <v>1370</v>
          </cell>
          <cell r="AH1625" t="str">
            <v>1370</v>
          </cell>
          <cell r="AI1625">
            <v>3</v>
          </cell>
        </row>
        <row r="1626">
          <cell r="D1626" t="str">
            <v>BSKD161477</v>
          </cell>
          <cell r="I1626" t="str">
            <v>A (100% potential spares purchased)</v>
          </cell>
          <cell r="J1626">
            <v>43557.512499999997</v>
          </cell>
          <cell r="K1626">
            <v>43524.229166666701</v>
          </cell>
          <cell r="L1626">
            <v>46042.496192129598</v>
          </cell>
          <cell r="M1626">
            <v>12825</v>
          </cell>
          <cell r="P1626" t="str">
            <v>Air lube Plus</v>
          </cell>
          <cell r="Q1626">
            <v>45371</v>
          </cell>
          <cell r="R1626">
            <v>45371</v>
          </cell>
          <cell r="S1626">
            <v>45371</v>
          </cell>
          <cell r="T1626">
            <v>45371</v>
          </cell>
          <cell r="U1626">
            <v>45371</v>
          </cell>
          <cell r="V1626">
            <v>45371</v>
          </cell>
          <cell r="W1626">
            <v>45371</v>
          </cell>
          <cell r="X1626">
            <v>45371</v>
          </cell>
          <cell r="Y1626">
            <v>45371</v>
          </cell>
          <cell r="Z1626" t="str">
            <v>350</v>
          </cell>
          <cell r="AA1626" t="str">
            <v>350</v>
          </cell>
          <cell r="AB1626" t="str">
            <v>350</v>
          </cell>
          <cell r="AC1626" t="str">
            <v>350</v>
          </cell>
          <cell r="AD1626" t="str">
            <v>350</v>
          </cell>
          <cell r="AE1626" t="str">
            <v>150</v>
          </cell>
          <cell r="AF1626" t="str">
            <v>1000</v>
          </cell>
          <cell r="AG1626" t="str">
            <v>150</v>
          </cell>
          <cell r="AH1626" t="str">
            <v>150</v>
          </cell>
          <cell r="AI1626">
            <v>0</v>
          </cell>
        </row>
        <row r="1627">
          <cell r="D1627" t="str">
            <v>BSKC374901</v>
          </cell>
          <cell r="I1627" t="str">
            <v>C (Not Buying Spares or buying lubricants)</v>
          </cell>
          <cell r="J1627">
            <v>43623.660416666702</v>
          </cell>
          <cell r="K1627">
            <v>43524.229166666701</v>
          </cell>
          <cell r="L1627">
            <v>45987.689421296302</v>
          </cell>
          <cell r="M1627">
            <v>6393</v>
          </cell>
          <cell r="N1627">
            <v>1730</v>
          </cell>
          <cell r="O1627">
            <v>4663</v>
          </cell>
          <cell r="P1627" t="str">
            <v>XD</v>
          </cell>
          <cell r="Q1627">
            <v>45987</v>
          </cell>
          <cell r="V1627">
            <v>45987</v>
          </cell>
          <cell r="W1627">
            <v>45987</v>
          </cell>
          <cell r="Z1627" t="str">
            <v>4000</v>
          </cell>
          <cell r="AE1627" t="str">
            <v>4000</v>
          </cell>
          <cell r="AF1627" t="str">
            <v>4000</v>
          </cell>
          <cell r="AI1627">
            <v>4</v>
          </cell>
        </row>
        <row r="1628">
          <cell r="D1628" t="str">
            <v>PSKENC4026</v>
          </cell>
          <cell r="K1628">
            <v>43524.229166666701</v>
          </cell>
        </row>
        <row r="1629">
          <cell r="D1629" t="str">
            <v>CSJM660058</v>
          </cell>
          <cell r="J1629">
            <v>43616.767361111102</v>
          </cell>
          <cell r="K1629">
            <v>43522.229166666701</v>
          </cell>
          <cell r="L1629">
            <v>43616.711087962998</v>
          </cell>
          <cell r="M1629">
            <v>1</v>
          </cell>
        </row>
        <row r="1630">
          <cell r="D1630" t="str">
            <v>BSKD220275</v>
          </cell>
          <cell r="I1630" t="str">
            <v>C (Not Buying Spares or buying lubricants)</v>
          </cell>
          <cell r="J1630">
            <v>43585.6652777778</v>
          </cell>
          <cell r="K1630">
            <v>43518.229166666701</v>
          </cell>
          <cell r="L1630">
            <v>45940.578067129602</v>
          </cell>
          <cell r="M1630">
            <v>3430</v>
          </cell>
          <cell r="P1630" t="str">
            <v>Air lube Plus</v>
          </cell>
          <cell r="Q1630">
            <v>45000</v>
          </cell>
          <cell r="R1630">
            <v>45000</v>
          </cell>
          <cell r="T1630">
            <v>45000</v>
          </cell>
          <cell r="U1630">
            <v>45000</v>
          </cell>
          <cell r="V1630">
            <v>45000</v>
          </cell>
          <cell r="X1630">
            <v>45000</v>
          </cell>
          <cell r="Z1630" t="str">
            <v>575</v>
          </cell>
          <cell r="AA1630" t="str">
            <v>575</v>
          </cell>
          <cell r="AB1630" t="str">
            <v>575</v>
          </cell>
          <cell r="AC1630" t="str">
            <v>575</v>
          </cell>
          <cell r="AD1630" t="str">
            <v>575</v>
          </cell>
          <cell r="AE1630" t="str">
            <v>825</v>
          </cell>
          <cell r="AF1630" t="str">
            <v>1000</v>
          </cell>
          <cell r="AG1630" t="str">
            <v>825</v>
          </cell>
          <cell r="AH1630" t="str">
            <v>825</v>
          </cell>
          <cell r="AI1630">
            <v>2</v>
          </cell>
        </row>
        <row r="1631">
          <cell r="D1631" t="str">
            <v>BSKD161476</v>
          </cell>
          <cell r="I1631" t="str">
            <v>C (Not Buying Spares or buying lubricants)</v>
          </cell>
          <cell r="J1631">
            <v>43533.675694444399</v>
          </cell>
          <cell r="K1631">
            <v>43516.229166666701</v>
          </cell>
          <cell r="L1631">
            <v>45962.6944097222</v>
          </cell>
          <cell r="M1631">
            <v>3710</v>
          </cell>
          <cell r="Z1631" t="str">
            <v>600</v>
          </cell>
          <cell r="AA1631" t="str">
            <v>600</v>
          </cell>
          <cell r="AB1631" t="str">
            <v>600</v>
          </cell>
          <cell r="AC1631" t="str">
            <v>600</v>
          </cell>
          <cell r="AD1631" t="str">
            <v>600</v>
          </cell>
          <cell r="AE1631" t="str">
            <v>600</v>
          </cell>
          <cell r="AF1631" t="str">
            <v>1000</v>
          </cell>
          <cell r="AG1631" t="str">
            <v>600</v>
          </cell>
          <cell r="AH1631" t="str">
            <v>600</v>
          </cell>
          <cell r="AI1631">
            <v>2</v>
          </cell>
        </row>
        <row r="1632">
          <cell r="D1632" t="str">
            <v>BSKS036261</v>
          </cell>
          <cell r="I1632" t="str">
            <v>D (Compressor scrapped/ Company shut)</v>
          </cell>
          <cell r="J1632">
            <v>43642.6027777778</v>
          </cell>
          <cell r="K1632">
            <v>43516.229166666701</v>
          </cell>
          <cell r="L1632">
            <v>46052.553495370397</v>
          </cell>
          <cell r="M1632">
            <v>7870</v>
          </cell>
          <cell r="N1632">
            <v>7555</v>
          </cell>
          <cell r="O1632">
            <v>315</v>
          </cell>
          <cell r="P1632" t="str">
            <v>Synthetic</v>
          </cell>
          <cell r="Q1632">
            <v>45384</v>
          </cell>
          <cell r="V1632">
            <v>45384</v>
          </cell>
          <cell r="W1632">
            <v>45384</v>
          </cell>
          <cell r="Z1632" t="str">
            <v>5784</v>
          </cell>
          <cell r="AE1632" t="str">
            <v>1784</v>
          </cell>
          <cell r="AF1632" t="str">
            <v>1784</v>
          </cell>
          <cell r="AI1632">
            <v>2</v>
          </cell>
        </row>
        <row r="1633">
          <cell r="D1633" t="str">
            <v>BSKD120530</v>
          </cell>
          <cell r="I1633" t="str">
            <v>C (Not Buying Spares or buying lubricants)</v>
          </cell>
          <cell r="J1633">
            <v>43540.576388888898</v>
          </cell>
          <cell r="K1633">
            <v>43515.229166666701</v>
          </cell>
          <cell r="L1633">
            <v>46041.6961226852</v>
          </cell>
          <cell r="M1633">
            <v>2100</v>
          </cell>
          <cell r="Z1633" t="str">
            <v>1180</v>
          </cell>
          <cell r="AA1633" t="str">
            <v>430</v>
          </cell>
          <cell r="AB1633" t="str">
            <v>430</v>
          </cell>
          <cell r="AC1633" t="str">
            <v>430</v>
          </cell>
          <cell r="AD1633" t="str">
            <v>430</v>
          </cell>
          <cell r="AE1633" t="str">
            <v>1180</v>
          </cell>
          <cell r="AF1633" t="str">
            <v>1000</v>
          </cell>
          <cell r="AG1633" t="str">
            <v>1180</v>
          </cell>
          <cell r="AH1633" t="str">
            <v>1180</v>
          </cell>
          <cell r="AI1633">
            <v>4</v>
          </cell>
        </row>
        <row r="1634">
          <cell r="D1634" t="str">
            <v>BSKD161473</v>
          </cell>
          <cell r="I1634" t="str">
            <v>D (Compressor scrapped/ Company shut)</v>
          </cell>
          <cell r="J1634">
            <v>43560.729166666701</v>
          </cell>
          <cell r="K1634">
            <v>43514.229166666701</v>
          </cell>
          <cell r="L1634">
            <v>45134.019583333298</v>
          </cell>
          <cell r="M1634">
            <v>7360</v>
          </cell>
          <cell r="N1634">
            <v>7360</v>
          </cell>
          <cell r="O1634">
            <v>7360</v>
          </cell>
          <cell r="Z1634" t="str">
            <v>650</v>
          </cell>
          <cell r="AA1634" t="str">
            <v>00</v>
          </cell>
          <cell r="AB1634" t="str">
            <v>00</v>
          </cell>
          <cell r="AC1634" t="str">
            <v>00</v>
          </cell>
          <cell r="AD1634" t="str">
            <v>00</v>
          </cell>
          <cell r="AE1634" t="str">
            <v>00</v>
          </cell>
          <cell r="AF1634" t="str">
            <v>00</v>
          </cell>
          <cell r="AG1634" t="str">
            <v>00</v>
          </cell>
          <cell r="AH1634" t="str">
            <v>00</v>
          </cell>
          <cell r="AI1634">
            <v>1</v>
          </cell>
        </row>
        <row r="1635">
          <cell r="D1635" t="str">
            <v>BSKA223074</v>
          </cell>
        </row>
        <row r="1636">
          <cell r="D1636" t="str">
            <v>BSJD161438</v>
          </cell>
          <cell r="I1636" t="str">
            <v>C (Not Buying Spares or buying lubricants)</v>
          </cell>
          <cell r="J1636">
            <v>43579.713888888902</v>
          </cell>
          <cell r="K1636">
            <v>43507.229166666701</v>
          </cell>
          <cell r="L1636">
            <v>45289.660474536999</v>
          </cell>
          <cell r="M1636">
            <v>2250</v>
          </cell>
          <cell r="P1636" t="str">
            <v>Air lube Plus</v>
          </cell>
          <cell r="Q1636">
            <v>45289</v>
          </cell>
          <cell r="R1636">
            <v>45289</v>
          </cell>
          <cell r="T1636">
            <v>45289</v>
          </cell>
          <cell r="U1636">
            <v>45289</v>
          </cell>
          <cell r="V1636">
            <v>45000</v>
          </cell>
          <cell r="X1636">
            <v>45000</v>
          </cell>
          <cell r="Z1636" t="str">
            <v>750</v>
          </cell>
          <cell r="AA1636" t="str">
            <v>750</v>
          </cell>
          <cell r="AB1636" t="str">
            <v>500</v>
          </cell>
          <cell r="AC1636" t="str">
            <v>750</v>
          </cell>
          <cell r="AD1636" t="str">
            <v>750</v>
          </cell>
          <cell r="AE1636" t="str">
            <v>805</v>
          </cell>
          <cell r="AF1636" t="str">
            <v>805</v>
          </cell>
          <cell r="AG1636" t="str">
            <v>805</v>
          </cell>
          <cell r="AH1636" t="str">
            <v>805</v>
          </cell>
          <cell r="AI1636">
            <v>8</v>
          </cell>
        </row>
        <row r="1637">
          <cell r="D1637" t="str">
            <v>BSKD120524</v>
          </cell>
          <cell r="I1637" t="str">
            <v>C (Not Buying Spares or buying lubricants)</v>
          </cell>
          <cell r="J1637">
            <v>43529.333333333299</v>
          </cell>
          <cell r="K1637">
            <v>43507.229166666701</v>
          </cell>
          <cell r="L1637">
            <v>46041.698773148099</v>
          </cell>
          <cell r="M1637">
            <v>152</v>
          </cell>
          <cell r="Z1637" t="str">
            <v>190</v>
          </cell>
          <cell r="AA1637" t="str">
            <v>190</v>
          </cell>
          <cell r="AB1637" t="str">
            <v>490</v>
          </cell>
          <cell r="AC1637" t="str">
            <v>490</v>
          </cell>
          <cell r="AD1637" t="str">
            <v>490</v>
          </cell>
          <cell r="AE1637" t="str">
            <v>1450</v>
          </cell>
          <cell r="AF1637" t="str">
            <v>1000</v>
          </cell>
          <cell r="AG1637" t="str">
            <v>1450</v>
          </cell>
          <cell r="AH1637" t="str">
            <v>1450</v>
          </cell>
          <cell r="AI1637">
            <v>0</v>
          </cell>
        </row>
        <row r="1638">
          <cell r="D1638" t="str">
            <v>BSKD120521</v>
          </cell>
          <cell r="I1638" t="str">
            <v>C (Not Buying Spares or buying lubricants)</v>
          </cell>
          <cell r="J1638">
            <v>43528.333333333299</v>
          </cell>
          <cell r="K1638">
            <v>43507.229166666701</v>
          </cell>
          <cell r="L1638">
            <v>46041.7010069444</v>
          </cell>
          <cell r="M1638">
            <v>210</v>
          </cell>
          <cell r="Z1638" t="str">
            <v>290</v>
          </cell>
          <cell r="AA1638" t="str">
            <v>290</v>
          </cell>
          <cell r="AB1638" t="str">
            <v>290</v>
          </cell>
          <cell r="AC1638" t="str">
            <v>290</v>
          </cell>
          <cell r="AD1638" t="str">
            <v>290</v>
          </cell>
          <cell r="AE1638" t="str">
            <v>1290</v>
          </cell>
          <cell r="AF1638" t="str">
            <v>1000</v>
          </cell>
          <cell r="AG1638" t="str">
            <v>1290</v>
          </cell>
          <cell r="AH1638" t="str">
            <v>1290</v>
          </cell>
          <cell r="AI1638">
            <v>0</v>
          </cell>
        </row>
        <row r="1639">
          <cell r="D1639" t="str">
            <v>BSKD120520</v>
          </cell>
          <cell r="I1639" t="str">
            <v>C (Not Buying Spares or buying lubricants)</v>
          </cell>
          <cell r="J1639">
            <v>43526.815972222197</v>
          </cell>
          <cell r="K1639">
            <v>43507.229166666701</v>
          </cell>
          <cell r="L1639">
            <v>46041.7034375</v>
          </cell>
          <cell r="M1639">
            <v>80</v>
          </cell>
          <cell r="Z1639" t="str">
            <v>450</v>
          </cell>
          <cell r="AA1639" t="str">
            <v>420</v>
          </cell>
          <cell r="AB1639" t="str">
            <v>420</v>
          </cell>
          <cell r="AC1639" t="str">
            <v>420</v>
          </cell>
          <cell r="AD1639" t="str">
            <v>420</v>
          </cell>
          <cell r="AE1639" t="str">
            <v>1420</v>
          </cell>
          <cell r="AF1639" t="str">
            <v>1000</v>
          </cell>
          <cell r="AG1639" t="str">
            <v>1420</v>
          </cell>
          <cell r="AH1639" t="str">
            <v>1420</v>
          </cell>
          <cell r="AI1639">
            <v>0</v>
          </cell>
        </row>
        <row r="1640">
          <cell r="D1640" t="str">
            <v>BSJD161422</v>
          </cell>
          <cell r="I1640" t="str">
            <v>C (Not Buying Spares or buying lubricants)</v>
          </cell>
          <cell r="J1640">
            <v>43544.538194444402</v>
          </cell>
          <cell r="K1640">
            <v>43504.229166666701</v>
          </cell>
          <cell r="L1640">
            <v>45940.697025463</v>
          </cell>
          <cell r="M1640">
            <v>8180</v>
          </cell>
          <cell r="P1640" t="str">
            <v>Air lube Plus</v>
          </cell>
          <cell r="Q1640">
            <v>45266</v>
          </cell>
          <cell r="R1640">
            <v>45266</v>
          </cell>
          <cell r="S1640">
            <v>45090</v>
          </cell>
          <cell r="T1640">
            <v>45266</v>
          </cell>
          <cell r="U1640">
            <v>45266</v>
          </cell>
          <cell r="V1640">
            <v>45090</v>
          </cell>
          <cell r="W1640">
            <v>45090</v>
          </cell>
          <cell r="X1640">
            <v>45090</v>
          </cell>
          <cell r="Z1640" t="str">
            <v>700</v>
          </cell>
          <cell r="AA1640" t="str">
            <v>700</v>
          </cell>
          <cell r="AB1640" t="str">
            <v>700</v>
          </cell>
          <cell r="AC1640" t="str">
            <v>700</v>
          </cell>
          <cell r="AD1640" t="str">
            <v>700</v>
          </cell>
          <cell r="AE1640" t="str">
            <v>910</v>
          </cell>
          <cell r="AF1640" t="str">
            <v>1000</v>
          </cell>
          <cell r="AG1640" t="str">
            <v>910</v>
          </cell>
          <cell r="AH1640" t="str">
            <v>910</v>
          </cell>
          <cell r="AI1640">
            <v>4</v>
          </cell>
        </row>
        <row r="1641">
          <cell r="D1641" t="str">
            <v>BSJD161414</v>
          </cell>
          <cell r="I1641" t="str">
            <v>D (Compressor scrapped/ Company shut)</v>
          </cell>
          <cell r="J1641">
            <v>43525.645833333299</v>
          </cell>
          <cell r="K1641">
            <v>43503.229166666701</v>
          </cell>
          <cell r="L1641">
            <v>44923.713622685202</v>
          </cell>
          <cell r="M1641">
            <v>2793</v>
          </cell>
          <cell r="P1641" t="str">
            <v>Air lube Plus</v>
          </cell>
          <cell r="Q1641">
            <v>44446.229166666701</v>
          </cell>
          <cell r="V1641">
            <v>44576</v>
          </cell>
          <cell r="AA1641" t="str">
            <v>882</v>
          </cell>
          <cell r="AB1641" t="str">
            <v>882</v>
          </cell>
          <cell r="AC1641" t="str">
            <v>516</v>
          </cell>
          <cell r="AD1641" t="str">
            <v>516</v>
          </cell>
          <cell r="AE1641" t="str">
            <v>882</v>
          </cell>
          <cell r="AF1641" t="str">
            <v>3</v>
          </cell>
          <cell r="AG1641" t="str">
            <v>882</v>
          </cell>
          <cell r="AH1641" t="str">
            <v>882</v>
          </cell>
          <cell r="AI1641">
            <v>2</v>
          </cell>
        </row>
        <row r="1642">
          <cell r="D1642" t="str">
            <v>19561601</v>
          </cell>
          <cell r="J1642">
            <v>43563.762499999997</v>
          </cell>
          <cell r="K1642">
            <v>43502.229166666701</v>
          </cell>
          <cell r="L1642">
            <v>45722.745439814797</v>
          </cell>
          <cell r="M1642">
            <v>1</v>
          </cell>
          <cell r="P1642" t="str">
            <v>XD</v>
          </cell>
          <cell r="Q1642">
            <v>45722</v>
          </cell>
          <cell r="Z1642" t="str">
            <v>4000</v>
          </cell>
          <cell r="AI1642">
            <v>8</v>
          </cell>
        </row>
        <row r="1643">
          <cell r="D1643" t="str">
            <v>DRIL110047</v>
          </cell>
          <cell r="J1643">
            <v>43589.754166666702</v>
          </cell>
          <cell r="K1643">
            <v>43473</v>
          </cell>
          <cell r="L1643">
            <v>43603.501006944403</v>
          </cell>
          <cell r="M1643">
            <v>55</v>
          </cell>
        </row>
        <row r="1644">
          <cell r="D1644" t="str">
            <v>CRIE663198</v>
          </cell>
          <cell r="J1644">
            <v>43609.801388888904</v>
          </cell>
          <cell r="K1644">
            <v>43463</v>
          </cell>
          <cell r="L1644">
            <v>46037.577511574098</v>
          </cell>
          <cell r="M1644">
            <v>35</v>
          </cell>
          <cell r="P1644" t="str">
            <v>Air lube</v>
          </cell>
          <cell r="Q1644">
            <v>45915</v>
          </cell>
          <cell r="Z1644" t="str">
            <v>0</v>
          </cell>
          <cell r="AI1644">
            <v>8</v>
          </cell>
        </row>
        <row r="1645">
          <cell r="D1645" t="str">
            <v>DRIL110034</v>
          </cell>
          <cell r="J1645">
            <v>43591.6381944444</v>
          </cell>
          <cell r="K1645">
            <v>43460</v>
          </cell>
          <cell r="L1645">
            <v>43591.632708333302</v>
          </cell>
          <cell r="M1645">
            <v>1</v>
          </cell>
        </row>
        <row r="1646">
          <cell r="D1646" t="str">
            <v>CRHE563444</v>
          </cell>
          <cell r="J1646">
            <v>43549.725694444402</v>
          </cell>
          <cell r="K1646">
            <v>43432</v>
          </cell>
          <cell r="L1646">
            <v>43536.516319444403</v>
          </cell>
          <cell r="M1646">
            <v>50</v>
          </cell>
        </row>
        <row r="1647">
          <cell r="D1647" t="str">
            <v>CRHE563445</v>
          </cell>
          <cell r="J1647">
            <v>43526.818055555603</v>
          </cell>
          <cell r="K1647">
            <v>43432</v>
          </cell>
        </row>
        <row r="1648">
          <cell r="D1648" t="str">
            <v>BRID161341</v>
          </cell>
          <cell r="I1648" t="str">
            <v>D (Compressor scrapped/ Company shut)</v>
          </cell>
          <cell r="J1648">
            <v>43517.618055555598</v>
          </cell>
          <cell r="K1648">
            <v>43495.229166666701</v>
          </cell>
          <cell r="L1648">
            <v>45941.557488425897</v>
          </cell>
          <cell r="M1648">
            <v>10970</v>
          </cell>
          <cell r="P1648" t="str">
            <v>Air lube Plus</v>
          </cell>
          <cell r="Q1648">
            <v>45147</v>
          </cell>
          <cell r="R1648">
            <v>45147</v>
          </cell>
          <cell r="S1648">
            <v>45147</v>
          </cell>
          <cell r="T1648">
            <v>45147</v>
          </cell>
          <cell r="U1648">
            <v>45147</v>
          </cell>
          <cell r="X1648">
            <v>45147</v>
          </cell>
          <cell r="Z1648" t="str">
            <v>540</v>
          </cell>
          <cell r="AA1648" t="str">
            <v>540</v>
          </cell>
          <cell r="AB1648" t="str">
            <v>540</v>
          </cell>
          <cell r="AC1648" t="str">
            <v>540</v>
          </cell>
          <cell r="AD1648" t="str">
            <v>540</v>
          </cell>
          <cell r="AE1648" t="str">
            <v>790</v>
          </cell>
          <cell r="AF1648" t="str">
            <v>1000</v>
          </cell>
          <cell r="AG1648" t="str">
            <v>790</v>
          </cell>
          <cell r="AH1648" t="str">
            <v>790</v>
          </cell>
          <cell r="AI1648">
            <v>6</v>
          </cell>
        </row>
        <row r="1649">
          <cell r="D1649" t="str">
            <v>BRHD161312</v>
          </cell>
          <cell r="I1649" t="str">
            <v>B (Below 100% potential spares purchased)</v>
          </cell>
          <cell r="J1649">
            <v>43509.739583333299</v>
          </cell>
          <cell r="K1649">
            <v>43494.229166666701</v>
          </cell>
          <cell r="L1649">
            <v>45475.481377314798</v>
          </cell>
          <cell r="M1649">
            <v>10020</v>
          </cell>
          <cell r="P1649" t="str">
            <v>Air lube Plus</v>
          </cell>
          <cell r="Q1649">
            <v>45265</v>
          </cell>
          <cell r="R1649">
            <v>45265</v>
          </cell>
          <cell r="S1649">
            <v>45265</v>
          </cell>
          <cell r="T1649">
            <v>45265</v>
          </cell>
          <cell r="U1649">
            <v>45265</v>
          </cell>
          <cell r="Z1649" t="str">
            <v>280</v>
          </cell>
          <cell r="AA1649" t="str">
            <v>280</v>
          </cell>
          <cell r="AB1649" t="str">
            <v>280</v>
          </cell>
          <cell r="AC1649" t="str">
            <v>280</v>
          </cell>
          <cell r="AD1649" t="str">
            <v>280</v>
          </cell>
          <cell r="AE1649" t="str">
            <v>280</v>
          </cell>
          <cell r="AF1649" t="str">
            <v>280</v>
          </cell>
          <cell r="AG1649" t="str">
            <v>280</v>
          </cell>
          <cell r="AH1649" t="str">
            <v>280</v>
          </cell>
          <cell r="AI1649">
            <v>5</v>
          </cell>
        </row>
        <row r="1650">
          <cell r="D1650" t="str">
            <v>BSJD161406</v>
          </cell>
          <cell r="I1650" t="str">
            <v>C (Not Buying Spares or buying lubricants)</v>
          </cell>
          <cell r="J1650">
            <v>43509.699305555601</v>
          </cell>
          <cell r="K1650">
            <v>43493.229166666701</v>
          </cell>
          <cell r="L1650">
            <v>45966.436296296299</v>
          </cell>
          <cell r="M1650">
            <v>7830</v>
          </cell>
          <cell r="P1650" t="str">
            <v>Air lube Plus</v>
          </cell>
          <cell r="Q1650">
            <v>45953</v>
          </cell>
          <cell r="R1650">
            <v>45954</v>
          </cell>
          <cell r="S1650">
            <v>45954</v>
          </cell>
          <cell r="T1650">
            <v>45954</v>
          </cell>
          <cell r="U1650">
            <v>45954</v>
          </cell>
          <cell r="V1650">
            <v>45954</v>
          </cell>
          <cell r="W1650">
            <v>45954</v>
          </cell>
          <cell r="X1650">
            <v>45954</v>
          </cell>
          <cell r="Y1650">
            <v>45954</v>
          </cell>
          <cell r="Z1650" t="str">
            <v>1490</v>
          </cell>
          <cell r="AA1650" t="str">
            <v>740</v>
          </cell>
          <cell r="AB1650" t="str">
            <v>740</v>
          </cell>
          <cell r="AC1650" t="str">
            <v>740</v>
          </cell>
          <cell r="AD1650" t="str">
            <v>740</v>
          </cell>
          <cell r="AE1650" t="str">
            <v>1490</v>
          </cell>
          <cell r="AF1650" t="str">
            <v>1000</v>
          </cell>
          <cell r="AG1650" t="str">
            <v>1490</v>
          </cell>
          <cell r="AH1650" t="str">
            <v>1490</v>
          </cell>
          <cell r="AI1650">
            <v>2</v>
          </cell>
        </row>
        <row r="1651">
          <cell r="D1651" t="str">
            <v>BSJS035946</v>
          </cell>
          <cell r="I1651" t="str">
            <v>A (100% potential spares purchased)</v>
          </cell>
          <cell r="J1651">
            <v>44138</v>
          </cell>
          <cell r="K1651">
            <v>43488.229166666701</v>
          </cell>
          <cell r="L1651">
            <v>46017.678391203699</v>
          </cell>
          <cell r="M1651">
            <v>26513</v>
          </cell>
          <cell r="N1651">
            <v>8813</v>
          </cell>
          <cell r="O1651">
            <v>17700</v>
          </cell>
          <cell r="P1651" t="str">
            <v>XD</v>
          </cell>
          <cell r="Q1651">
            <v>45349</v>
          </cell>
          <cell r="V1651">
            <v>45349</v>
          </cell>
          <cell r="W1651">
            <v>45349</v>
          </cell>
          <cell r="Z1651" t="str">
            <v>3474</v>
          </cell>
          <cell r="AE1651" t="str">
            <v>1974</v>
          </cell>
          <cell r="AF1651" t="str">
            <v>1974</v>
          </cell>
          <cell r="AI1651">
            <v>1</v>
          </cell>
        </row>
        <row r="1652">
          <cell r="D1652" t="str">
            <v>BSJC374595</v>
          </cell>
          <cell r="I1652" t="str">
            <v>B (Below 100% potential spares purchased)</v>
          </cell>
          <cell r="J1652">
            <v>43522.7319444444</v>
          </cell>
          <cell r="K1652">
            <v>43486.229166666701</v>
          </cell>
          <cell r="L1652">
            <v>46049.958136574103</v>
          </cell>
          <cell r="M1652">
            <v>7939</v>
          </cell>
          <cell r="N1652">
            <v>3334</v>
          </cell>
          <cell r="O1652">
            <v>4605</v>
          </cell>
          <cell r="P1652" t="str">
            <v>XD</v>
          </cell>
          <cell r="Q1652">
            <v>46023</v>
          </cell>
          <cell r="V1652">
            <v>46023</v>
          </cell>
          <cell r="W1652">
            <v>46023</v>
          </cell>
          <cell r="Z1652" t="str">
            <v>3691</v>
          </cell>
          <cell r="AE1652" t="str">
            <v>3691</v>
          </cell>
          <cell r="AF1652" t="str">
            <v>3691</v>
          </cell>
          <cell r="AI1652">
            <v>6</v>
          </cell>
        </row>
        <row r="1653">
          <cell r="D1653" t="str">
            <v>10338511</v>
          </cell>
          <cell r="J1653">
            <v>40563</v>
          </cell>
          <cell r="K1653">
            <v>40498.333333333299</v>
          </cell>
          <cell r="L1653">
            <v>43483.4474305556</v>
          </cell>
          <cell r="M1653">
            <v>50</v>
          </cell>
        </row>
        <row r="1654">
          <cell r="D1654" t="str">
            <v>BSJD120492</v>
          </cell>
          <cell r="I1654" t="str">
            <v>C (Not Buying Spares or buying lubricants)</v>
          </cell>
          <cell r="J1654">
            <v>43514.714583333298</v>
          </cell>
          <cell r="K1654">
            <v>43476.229166666701</v>
          </cell>
          <cell r="L1654">
            <v>45475.711377314801</v>
          </cell>
          <cell r="M1654">
            <v>1798</v>
          </cell>
          <cell r="P1654" t="str">
            <v>Air lube Plus</v>
          </cell>
          <cell r="Q1654">
            <v>45339</v>
          </cell>
          <cell r="R1654">
            <v>45339</v>
          </cell>
          <cell r="S1654">
            <v>45339</v>
          </cell>
          <cell r="T1654">
            <v>45339</v>
          </cell>
          <cell r="U1654">
            <v>45339</v>
          </cell>
          <cell r="V1654">
            <v>45339</v>
          </cell>
          <cell r="W1654">
            <v>45339</v>
          </cell>
          <cell r="X1654">
            <v>45339</v>
          </cell>
          <cell r="Y1654">
            <v>45339</v>
          </cell>
          <cell r="Z1654" t="str">
            <v>350</v>
          </cell>
          <cell r="AA1654" t="str">
            <v>350</v>
          </cell>
          <cell r="AB1654" t="str">
            <v>350</v>
          </cell>
          <cell r="AC1654" t="str">
            <v>350</v>
          </cell>
          <cell r="AD1654" t="str">
            <v>350</v>
          </cell>
          <cell r="AE1654" t="str">
            <v>1100</v>
          </cell>
          <cell r="AF1654" t="str">
            <v>1000</v>
          </cell>
          <cell r="AG1654" t="str">
            <v>1100</v>
          </cell>
          <cell r="AH1654" t="str">
            <v>1100</v>
          </cell>
          <cell r="AI1654">
            <v>3</v>
          </cell>
        </row>
        <row r="1655">
          <cell r="D1655" t="str">
            <v>BRHD161311</v>
          </cell>
          <cell r="I1655" t="str">
            <v>C (Not Buying Spares or buying lubricants)</v>
          </cell>
          <cell r="J1655">
            <v>43500.583333333299</v>
          </cell>
          <cell r="K1655">
            <v>43476.229166666701</v>
          </cell>
          <cell r="L1655">
            <v>45042.703807870399</v>
          </cell>
          <cell r="M1655">
            <v>2305</v>
          </cell>
          <cell r="P1655" t="str">
            <v>Air lube Plus</v>
          </cell>
          <cell r="Q1655">
            <v>44580.229166666701</v>
          </cell>
          <cell r="V1655">
            <v>44164</v>
          </cell>
          <cell r="AA1655" t="str">
            <v>890</v>
          </cell>
          <cell r="AB1655" t="str">
            <v>890</v>
          </cell>
          <cell r="AC1655" t="str">
            <v>522</v>
          </cell>
          <cell r="AD1655" t="str">
            <v>522</v>
          </cell>
          <cell r="AE1655" t="str">
            <v>890</v>
          </cell>
          <cell r="AF1655" t="str">
            <v>2</v>
          </cell>
          <cell r="AG1655" t="str">
            <v>890</v>
          </cell>
          <cell r="AH1655" t="str">
            <v>890</v>
          </cell>
          <cell r="AI1655">
            <v>2</v>
          </cell>
        </row>
        <row r="1656">
          <cell r="D1656" t="str">
            <v>BRID161336</v>
          </cell>
          <cell r="I1656" t="str">
            <v>D (Compressor scrapped/ Company shut)</v>
          </cell>
          <cell r="J1656">
            <v>43535.762499999997</v>
          </cell>
          <cell r="K1656">
            <v>43476.229166666701</v>
          </cell>
          <cell r="L1656">
            <v>45013.67</v>
          </cell>
          <cell r="M1656">
            <v>4636</v>
          </cell>
          <cell r="P1656" t="str">
            <v>Air lube Plus</v>
          </cell>
          <cell r="Q1656">
            <v>45013</v>
          </cell>
          <cell r="R1656">
            <v>45013</v>
          </cell>
          <cell r="S1656">
            <v>45013</v>
          </cell>
          <cell r="T1656">
            <v>45013</v>
          </cell>
          <cell r="U1656">
            <v>45013</v>
          </cell>
          <cell r="V1656">
            <v>45013</v>
          </cell>
          <cell r="Z1656" t="str">
            <v>1000</v>
          </cell>
          <cell r="AA1656" t="str">
            <v>750</v>
          </cell>
          <cell r="AB1656" t="str">
            <v>750</v>
          </cell>
          <cell r="AC1656" t="str">
            <v>750</v>
          </cell>
          <cell r="AD1656" t="str">
            <v>750</v>
          </cell>
          <cell r="AE1656" t="str">
            <v>1500</v>
          </cell>
          <cell r="AF1656" t="str">
            <v>0</v>
          </cell>
          <cell r="AG1656" t="str">
            <v>450</v>
          </cell>
          <cell r="AH1656" t="str">
            <v>0</v>
          </cell>
          <cell r="AI1656">
            <v>9</v>
          </cell>
        </row>
        <row r="1657">
          <cell r="D1657" t="str">
            <v>BSJS035917</v>
          </cell>
          <cell r="I1657" t="str">
            <v>A (100% potential spares purchased)</v>
          </cell>
          <cell r="J1657">
            <v>43561.760416666701</v>
          </cell>
          <cell r="K1657">
            <v>43474.229166666701</v>
          </cell>
          <cell r="L1657">
            <v>46052.662118055603</v>
          </cell>
          <cell r="M1657">
            <v>47146</v>
          </cell>
          <cell r="N1657">
            <v>33474</v>
          </cell>
          <cell r="O1657">
            <v>13672</v>
          </cell>
          <cell r="P1657" t="str">
            <v>Synthetic</v>
          </cell>
          <cell r="Q1657">
            <v>45633</v>
          </cell>
          <cell r="V1657">
            <v>46038</v>
          </cell>
          <cell r="W1657">
            <v>46038</v>
          </cell>
          <cell r="Z1657" t="str">
            <v>5949</v>
          </cell>
          <cell r="AE1657" t="str">
            <v>5949</v>
          </cell>
          <cell r="AF1657" t="str">
            <v>3749</v>
          </cell>
          <cell r="AI1657">
            <v>7</v>
          </cell>
        </row>
        <row r="1658">
          <cell r="D1658" t="str">
            <v>BSJD161378</v>
          </cell>
          <cell r="I1658" t="str">
            <v>B (Below 100% potential spares purchased)</v>
          </cell>
          <cell r="J1658">
            <v>43528.496527777803</v>
          </cell>
          <cell r="K1658">
            <v>43473.229166666701</v>
          </cell>
          <cell r="L1658">
            <v>45966.533842592602</v>
          </cell>
          <cell r="M1658">
            <v>8370</v>
          </cell>
          <cell r="P1658" t="str">
            <v>Air lube Plus</v>
          </cell>
          <cell r="Q1658">
            <v>45372</v>
          </cell>
          <cell r="R1658">
            <v>45372</v>
          </cell>
          <cell r="S1658">
            <v>45372</v>
          </cell>
          <cell r="T1658">
            <v>45372</v>
          </cell>
          <cell r="U1658">
            <v>45372</v>
          </cell>
          <cell r="V1658">
            <v>45056</v>
          </cell>
          <cell r="W1658">
            <v>45289</v>
          </cell>
          <cell r="X1658">
            <v>45289</v>
          </cell>
          <cell r="Y1658">
            <v>45289</v>
          </cell>
          <cell r="Z1658" t="str">
            <v>580</v>
          </cell>
          <cell r="AA1658" t="str">
            <v>580</v>
          </cell>
          <cell r="AB1658" t="str">
            <v>580</v>
          </cell>
          <cell r="AC1658" t="str">
            <v>580</v>
          </cell>
          <cell r="AD1658" t="str">
            <v>580</v>
          </cell>
          <cell r="AE1658" t="str">
            <v>580</v>
          </cell>
          <cell r="AF1658" t="str">
            <v>1000</v>
          </cell>
          <cell r="AG1658" t="str">
            <v>580</v>
          </cell>
          <cell r="AH1658" t="str">
            <v>580</v>
          </cell>
          <cell r="AI1658">
            <v>3</v>
          </cell>
        </row>
        <row r="1659">
          <cell r="D1659" t="str">
            <v>BRIS035838</v>
          </cell>
          <cell r="I1659" t="str">
            <v>A (100% potential spares purchased)</v>
          </cell>
          <cell r="J1659">
            <v>43717.5</v>
          </cell>
          <cell r="K1659">
            <v>43472.229166666701</v>
          </cell>
          <cell r="L1659">
            <v>46054.667268518497</v>
          </cell>
          <cell r="M1659">
            <v>41331</v>
          </cell>
          <cell r="N1659">
            <v>38438</v>
          </cell>
          <cell r="O1659">
            <v>2893</v>
          </cell>
          <cell r="P1659" t="str">
            <v>XD</v>
          </cell>
          <cell r="Q1659">
            <v>45828</v>
          </cell>
          <cell r="V1659">
            <v>45988</v>
          </cell>
          <cell r="W1659">
            <v>45988</v>
          </cell>
          <cell r="Z1659" t="str">
            <v>2471</v>
          </cell>
          <cell r="AE1659" t="str">
            <v>2471</v>
          </cell>
          <cell r="AF1659" t="str">
            <v>3471</v>
          </cell>
          <cell r="AI1659">
            <v>6</v>
          </cell>
        </row>
        <row r="1660">
          <cell r="D1660" t="str">
            <v>BRIS035695</v>
          </cell>
          <cell r="I1660" t="str">
            <v>D (Compressor scrapped/ Company shut)</v>
          </cell>
          <cell r="J1660">
            <v>43637.745833333298</v>
          </cell>
          <cell r="K1660">
            <v>43472.229166666701</v>
          </cell>
          <cell r="L1660">
            <v>45209.555787037003</v>
          </cell>
          <cell r="M1660">
            <v>21405</v>
          </cell>
          <cell r="N1660">
            <v>10829</v>
          </cell>
          <cell r="O1660">
            <v>10576</v>
          </cell>
          <cell r="P1660" t="str">
            <v>XD</v>
          </cell>
          <cell r="Q1660">
            <v>44917</v>
          </cell>
          <cell r="V1660">
            <v>44917</v>
          </cell>
          <cell r="W1660">
            <v>44917</v>
          </cell>
          <cell r="Z1660" t="str">
            <v>1994</v>
          </cell>
          <cell r="AE1660" t="str">
            <v>1994</v>
          </cell>
          <cell r="AF1660" t="str">
            <v>1994</v>
          </cell>
          <cell r="AI1660">
            <v>12</v>
          </cell>
        </row>
        <row r="1661">
          <cell r="D1661" t="str">
            <v>18535712</v>
          </cell>
          <cell r="J1661">
            <v>43617.758333333302</v>
          </cell>
          <cell r="K1661">
            <v>43472.229166666701</v>
          </cell>
          <cell r="L1661">
            <v>45808.746018518497</v>
          </cell>
          <cell r="M1661">
            <v>1</v>
          </cell>
          <cell r="Z1661" t="str">
            <v>0</v>
          </cell>
          <cell r="AI1661">
            <v>12</v>
          </cell>
        </row>
        <row r="1662">
          <cell r="D1662" t="str">
            <v>CRIE663199</v>
          </cell>
          <cell r="J1662">
            <v>43518.5625</v>
          </cell>
          <cell r="K1662">
            <v>43463.229166666701</v>
          </cell>
          <cell r="L1662">
            <v>45175.712395833303</v>
          </cell>
          <cell r="M1662">
            <v>5</v>
          </cell>
          <cell r="P1662" t="str">
            <v>Air lube</v>
          </cell>
          <cell r="Q1662">
            <v>45175</v>
          </cell>
          <cell r="Z1662" t="str">
            <v>0</v>
          </cell>
          <cell r="AI1662">
            <v>4</v>
          </cell>
        </row>
        <row r="1663">
          <cell r="D1663" t="str">
            <v>BRIS035698</v>
          </cell>
          <cell r="I1663" t="str">
            <v>A (100% potential spares purchased)</v>
          </cell>
          <cell r="J1663">
            <v>43514.734027777798</v>
          </cell>
          <cell r="K1663">
            <v>43453.229166666701</v>
          </cell>
          <cell r="L1663">
            <v>46051.579930555599</v>
          </cell>
          <cell r="M1663">
            <v>43750</v>
          </cell>
          <cell r="N1663">
            <v>25474</v>
          </cell>
          <cell r="O1663">
            <v>18275</v>
          </cell>
          <cell r="P1663" t="str">
            <v>XD</v>
          </cell>
          <cell r="Q1663">
            <v>46051</v>
          </cell>
          <cell r="V1663">
            <v>46051</v>
          </cell>
          <cell r="W1663">
            <v>46051</v>
          </cell>
          <cell r="Z1663" t="str">
            <v>3000</v>
          </cell>
          <cell r="AE1663" t="str">
            <v>3000</v>
          </cell>
          <cell r="AF1663" t="str">
            <v>4000</v>
          </cell>
          <cell r="AI1663">
            <v>6</v>
          </cell>
        </row>
        <row r="1664">
          <cell r="D1664" t="str">
            <v>B18V1998</v>
          </cell>
          <cell r="K1664">
            <v>43453.229166666701</v>
          </cell>
        </row>
        <row r="1665">
          <cell r="D1665" t="str">
            <v>18516212</v>
          </cell>
          <cell r="J1665">
            <v>43515.71875</v>
          </cell>
          <cell r="K1665">
            <v>43453.229166666701</v>
          </cell>
          <cell r="L1665">
            <v>45780.485150462999</v>
          </cell>
          <cell r="M1665">
            <v>1</v>
          </cell>
          <cell r="Z1665" t="str">
            <v>0</v>
          </cell>
          <cell r="AI1665">
            <v>8</v>
          </cell>
        </row>
        <row r="1666">
          <cell r="D1666" t="str">
            <v>BRGL151468</v>
          </cell>
          <cell r="I1666" t="str">
            <v>A (100% potential spares purchased)</v>
          </cell>
          <cell r="J1666">
            <v>43451.7097222222</v>
          </cell>
          <cell r="K1666">
            <v>43432.333333333299</v>
          </cell>
          <cell r="L1666">
            <v>46041.677430555603</v>
          </cell>
          <cell r="M1666">
            <v>14370</v>
          </cell>
          <cell r="P1666" t="str">
            <v>Air lube Plus</v>
          </cell>
          <cell r="Q1666">
            <v>46014</v>
          </cell>
          <cell r="R1666">
            <v>46014</v>
          </cell>
          <cell r="T1666">
            <v>46014</v>
          </cell>
          <cell r="U1666">
            <v>46014</v>
          </cell>
          <cell r="V1666">
            <v>46014</v>
          </cell>
          <cell r="W1666">
            <v>46014</v>
          </cell>
          <cell r="X1666">
            <v>46014</v>
          </cell>
          <cell r="Y1666">
            <v>46014</v>
          </cell>
          <cell r="Z1666" t="str">
            <v>1290</v>
          </cell>
          <cell r="AA1666" t="str">
            <v>540</v>
          </cell>
          <cell r="AB1666" t="str">
            <v>540</v>
          </cell>
          <cell r="AC1666" t="str">
            <v>540</v>
          </cell>
          <cell r="AD1666" t="str">
            <v>540</v>
          </cell>
          <cell r="AE1666" t="str">
            <v>1290</v>
          </cell>
          <cell r="AF1666" t="str">
            <v>1000</v>
          </cell>
          <cell r="AG1666" t="str">
            <v>1290</v>
          </cell>
          <cell r="AH1666" t="str">
            <v>1290</v>
          </cell>
          <cell r="AI1666">
            <v>4</v>
          </cell>
        </row>
        <row r="1667">
          <cell r="D1667" t="str">
            <v>BRHD161314</v>
          </cell>
          <cell r="I1667" t="str">
            <v>C (Not Buying Spares or buying lubricants)</v>
          </cell>
          <cell r="J1667">
            <v>43448</v>
          </cell>
          <cell r="K1667">
            <v>43448.229166666701</v>
          </cell>
          <cell r="L1667">
            <v>46078.628831018497</v>
          </cell>
          <cell r="M1667">
            <v>6190</v>
          </cell>
          <cell r="P1667" t="str">
            <v>Air lube Plus</v>
          </cell>
          <cell r="Q1667">
            <v>46078</v>
          </cell>
          <cell r="R1667">
            <v>46078</v>
          </cell>
          <cell r="S1667">
            <v>46078</v>
          </cell>
          <cell r="T1667">
            <v>46078</v>
          </cell>
          <cell r="U1667">
            <v>46078</v>
          </cell>
          <cell r="V1667">
            <v>46078</v>
          </cell>
          <cell r="W1667">
            <v>46078</v>
          </cell>
          <cell r="X1667">
            <v>46078</v>
          </cell>
          <cell r="Y1667">
            <v>46078</v>
          </cell>
          <cell r="Z1667" t="str">
            <v>1500</v>
          </cell>
          <cell r="AA1667" t="str">
            <v>750</v>
          </cell>
          <cell r="AB1667" t="str">
            <v>500</v>
          </cell>
          <cell r="AC1667" t="str">
            <v>750</v>
          </cell>
          <cell r="AD1667" t="str">
            <v>750</v>
          </cell>
          <cell r="AE1667" t="str">
            <v>1500</v>
          </cell>
          <cell r="AF1667" t="str">
            <v>1000</v>
          </cell>
          <cell r="AG1667" t="str">
            <v>1500</v>
          </cell>
          <cell r="AH1667" t="str">
            <v>3000</v>
          </cell>
          <cell r="AI1667">
            <v>4</v>
          </cell>
        </row>
        <row r="1668">
          <cell r="D1668" t="str">
            <v>B18V3411</v>
          </cell>
          <cell r="K1668">
            <v>43444.229166666701</v>
          </cell>
        </row>
        <row r="1669">
          <cell r="D1669" t="str">
            <v>BRIC374329</v>
          </cell>
          <cell r="I1669" t="str">
            <v>A (100% potential spares purchased)</v>
          </cell>
          <cell r="J1669">
            <v>43474.587500000001</v>
          </cell>
          <cell r="K1669">
            <v>43444.229166666701</v>
          </cell>
          <cell r="L1669">
            <v>46081.660787036999</v>
          </cell>
          <cell r="M1669">
            <v>47597</v>
          </cell>
          <cell r="N1669">
            <v>39981</v>
          </cell>
          <cell r="O1669">
            <v>7616</v>
          </cell>
          <cell r="P1669" t="str">
            <v>XD</v>
          </cell>
          <cell r="Q1669">
            <v>46020</v>
          </cell>
          <cell r="V1669">
            <v>46020</v>
          </cell>
          <cell r="W1669">
            <v>46020</v>
          </cell>
          <cell r="Z1669" t="str">
            <v>3313</v>
          </cell>
          <cell r="AE1669" t="str">
            <v>3313</v>
          </cell>
          <cell r="AF1669" t="str">
            <v>3313</v>
          </cell>
          <cell r="AI1669">
            <v>5</v>
          </cell>
        </row>
        <row r="1670">
          <cell r="D1670" t="str">
            <v>MCS-1810-3085</v>
          </cell>
          <cell r="K1670">
            <v>43441.229166666701</v>
          </cell>
        </row>
        <row r="1671">
          <cell r="D1671" t="str">
            <v>MCS-1810-3091</v>
          </cell>
          <cell r="K1671">
            <v>43441.229166666701</v>
          </cell>
        </row>
        <row r="1672">
          <cell r="D1672" t="str">
            <v>BRHD161303</v>
          </cell>
          <cell r="I1672" t="str">
            <v>C (Not Buying Spares or buying lubricants)</v>
          </cell>
          <cell r="J1672">
            <v>43461.55</v>
          </cell>
          <cell r="K1672">
            <v>43438.229166666701</v>
          </cell>
          <cell r="L1672">
            <v>45940.567291666703</v>
          </cell>
          <cell r="M1672">
            <v>5520</v>
          </cell>
          <cell r="Z1672" t="str">
            <v>570</v>
          </cell>
          <cell r="AA1672" t="str">
            <v>570</v>
          </cell>
          <cell r="AB1672" t="str">
            <v>570</v>
          </cell>
          <cell r="AC1672" t="str">
            <v>570</v>
          </cell>
          <cell r="AD1672" t="str">
            <v>570</v>
          </cell>
          <cell r="AE1672" t="str">
            <v>1070</v>
          </cell>
          <cell r="AF1672" t="str">
            <v>1000</v>
          </cell>
          <cell r="AG1672" t="str">
            <v>1070</v>
          </cell>
          <cell r="AH1672" t="str">
            <v>1070</v>
          </cell>
          <cell r="AI1672">
            <v>0</v>
          </cell>
        </row>
        <row r="1673">
          <cell r="D1673" t="str">
            <v>BRHC374243</v>
          </cell>
          <cell r="I1673" t="str">
            <v>D (Compressor scrapped/ Company shut)</v>
          </cell>
          <cell r="J1673">
            <v>43434</v>
          </cell>
          <cell r="K1673">
            <v>43433.229166666701</v>
          </cell>
        </row>
        <row r="1674">
          <cell r="D1674" t="str">
            <v>BRHD161299</v>
          </cell>
          <cell r="I1674" t="str">
            <v>A (100% potential spares purchased)</v>
          </cell>
          <cell r="J1674">
            <v>43461.654166666704</v>
          </cell>
          <cell r="K1674">
            <v>43434.229166666701</v>
          </cell>
          <cell r="L1674">
            <v>46041.714004629597</v>
          </cell>
          <cell r="M1674">
            <v>8990</v>
          </cell>
          <cell r="P1674" t="str">
            <v>Air lube Plus</v>
          </cell>
          <cell r="Q1674">
            <v>45955</v>
          </cell>
          <cell r="R1674">
            <v>45955</v>
          </cell>
          <cell r="S1674">
            <v>45955</v>
          </cell>
          <cell r="T1674">
            <v>45955</v>
          </cell>
          <cell r="U1674">
            <v>45955</v>
          </cell>
          <cell r="V1674">
            <v>45740</v>
          </cell>
          <cell r="W1674">
            <v>45740</v>
          </cell>
          <cell r="X1674">
            <v>45740</v>
          </cell>
          <cell r="Y1674">
            <v>45740</v>
          </cell>
          <cell r="Z1674" t="str">
            <v>230</v>
          </cell>
          <cell r="AA1674" t="str">
            <v>230</v>
          </cell>
          <cell r="AB1674" t="str">
            <v>230</v>
          </cell>
          <cell r="AC1674" t="str">
            <v>230</v>
          </cell>
          <cell r="AD1674" t="str">
            <v>230</v>
          </cell>
          <cell r="AE1674" t="str">
            <v>980</v>
          </cell>
          <cell r="AF1674" t="str">
            <v>1000</v>
          </cell>
          <cell r="AG1674" t="str">
            <v>980</v>
          </cell>
          <cell r="AH1674" t="str">
            <v>980</v>
          </cell>
          <cell r="AI1674">
            <v>4</v>
          </cell>
        </row>
        <row r="1675">
          <cell r="D1675" t="str">
            <v>BRHD161304</v>
          </cell>
          <cell r="I1675" t="str">
            <v>A (100% potential spares purchased)</v>
          </cell>
          <cell r="J1675">
            <v>43476.675694444399</v>
          </cell>
          <cell r="K1675">
            <v>43434.229166666701</v>
          </cell>
          <cell r="L1675">
            <v>45453.637662036999</v>
          </cell>
          <cell r="M1675">
            <v>9000</v>
          </cell>
          <cell r="P1675" t="str">
            <v>Air lube Plus</v>
          </cell>
          <cell r="Q1675">
            <v>45266</v>
          </cell>
          <cell r="R1675">
            <v>45266</v>
          </cell>
          <cell r="S1675">
            <v>45266</v>
          </cell>
          <cell r="T1675">
            <v>45266</v>
          </cell>
          <cell r="U1675">
            <v>45266</v>
          </cell>
          <cell r="V1675">
            <v>45266</v>
          </cell>
          <cell r="W1675">
            <v>45266</v>
          </cell>
          <cell r="X1675">
            <v>45266</v>
          </cell>
          <cell r="Y1675">
            <v>45266</v>
          </cell>
          <cell r="Z1675" t="str">
            <v>400</v>
          </cell>
          <cell r="AA1675" t="str">
            <v>400</v>
          </cell>
          <cell r="AB1675" t="str">
            <v>400</v>
          </cell>
          <cell r="AC1675" t="str">
            <v>400</v>
          </cell>
          <cell r="AD1675" t="str">
            <v>400</v>
          </cell>
          <cell r="AE1675" t="str">
            <v>400</v>
          </cell>
          <cell r="AF1675" t="str">
            <v>400</v>
          </cell>
          <cell r="AG1675" t="str">
            <v>400</v>
          </cell>
          <cell r="AH1675" t="str">
            <v>400</v>
          </cell>
          <cell r="AI1675">
            <v>2</v>
          </cell>
        </row>
        <row r="1676">
          <cell r="D1676" t="str">
            <v>BRGD161233</v>
          </cell>
          <cell r="I1676" t="str">
            <v>A (100% potential spares purchased)</v>
          </cell>
          <cell r="J1676">
            <v>43500.724305555603</v>
          </cell>
          <cell r="K1676">
            <v>43434.229166666701</v>
          </cell>
          <cell r="L1676">
            <v>46078.664745370399</v>
          </cell>
          <cell r="M1676">
            <v>15100</v>
          </cell>
          <cell r="P1676" t="str">
            <v>Air lube Plus</v>
          </cell>
          <cell r="Q1676">
            <v>46078</v>
          </cell>
          <cell r="R1676">
            <v>46078</v>
          </cell>
          <cell r="S1676">
            <v>46078</v>
          </cell>
          <cell r="T1676">
            <v>46078</v>
          </cell>
          <cell r="U1676">
            <v>46078</v>
          </cell>
          <cell r="V1676">
            <v>46078</v>
          </cell>
          <cell r="W1676">
            <v>46078</v>
          </cell>
          <cell r="X1676">
            <v>46078</v>
          </cell>
          <cell r="Y1676">
            <v>46078</v>
          </cell>
          <cell r="Z1676" t="str">
            <v>1500</v>
          </cell>
          <cell r="AA1676" t="str">
            <v>750</v>
          </cell>
          <cell r="AB1676" t="str">
            <v>500</v>
          </cell>
          <cell r="AC1676" t="str">
            <v>750</v>
          </cell>
          <cell r="AD1676" t="str">
            <v>750</v>
          </cell>
          <cell r="AE1676" t="str">
            <v>1500</v>
          </cell>
          <cell r="AF1676" t="str">
            <v>1000</v>
          </cell>
          <cell r="AG1676" t="str">
            <v>1500</v>
          </cell>
          <cell r="AH1676" t="str">
            <v>3000</v>
          </cell>
          <cell r="AI1676">
            <v>7</v>
          </cell>
        </row>
        <row r="1677">
          <cell r="D1677" t="str">
            <v>CRHE563446</v>
          </cell>
          <cell r="J1677">
            <v>43706.708333333299</v>
          </cell>
          <cell r="K1677">
            <v>43432.229166666701</v>
          </cell>
          <cell r="L1677">
            <v>43706.518217592602</v>
          </cell>
          <cell r="M1677">
            <v>0</v>
          </cell>
        </row>
        <row r="1678">
          <cell r="D1678" t="str">
            <v>BRHC374252</v>
          </cell>
          <cell r="I1678" t="str">
            <v>F (Company/Customer unidentified)</v>
          </cell>
          <cell r="J1678">
            <v>43434</v>
          </cell>
          <cell r="K1678">
            <v>43433.229166666701</v>
          </cell>
        </row>
        <row r="1679">
          <cell r="D1679" t="str">
            <v>PRHENC3070</v>
          </cell>
          <cell r="K1679">
            <v>43433.229166666701</v>
          </cell>
        </row>
        <row r="1680">
          <cell r="D1680" t="str">
            <v>PRHENC3068</v>
          </cell>
          <cell r="K1680">
            <v>43433.229166666701</v>
          </cell>
        </row>
        <row r="1681">
          <cell r="D1681" t="str">
            <v>BRGL151464</v>
          </cell>
          <cell r="I1681" t="str">
            <v>A (100% potential spares purchased)</v>
          </cell>
          <cell r="J1681">
            <v>43451.6965277778</v>
          </cell>
          <cell r="K1681">
            <v>43432.229166666701</v>
          </cell>
          <cell r="L1681">
            <v>46041.684386574103</v>
          </cell>
          <cell r="M1681">
            <v>13730</v>
          </cell>
          <cell r="P1681" t="str">
            <v>Air lube Plus</v>
          </cell>
          <cell r="Q1681">
            <v>46014</v>
          </cell>
          <cell r="R1681">
            <v>46014</v>
          </cell>
          <cell r="T1681">
            <v>46014</v>
          </cell>
          <cell r="U1681">
            <v>46014</v>
          </cell>
          <cell r="V1681">
            <v>46014</v>
          </cell>
          <cell r="W1681">
            <v>46014</v>
          </cell>
          <cell r="X1681">
            <v>46014</v>
          </cell>
          <cell r="Y1681">
            <v>46014</v>
          </cell>
          <cell r="Z1681" t="str">
            <v>1395</v>
          </cell>
          <cell r="AA1681" t="str">
            <v>645</v>
          </cell>
          <cell r="AB1681" t="str">
            <v>645</v>
          </cell>
          <cell r="AC1681" t="str">
            <v>645</v>
          </cell>
          <cell r="AD1681" t="str">
            <v>645</v>
          </cell>
          <cell r="AE1681" t="str">
            <v>1395</v>
          </cell>
          <cell r="AF1681" t="str">
            <v>1000</v>
          </cell>
          <cell r="AG1681" t="str">
            <v>1395</v>
          </cell>
          <cell r="AH1681" t="str">
            <v>1395</v>
          </cell>
          <cell r="AI1681">
            <v>2</v>
          </cell>
        </row>
        <row r="1682">
          <cell r="D1682" t="str">
            <v>BRHD120445</v>
          </cell>
          <cell r="I1682" t="str">
            <v>B (Below 100% potential spares purchased)</v>
          </cell>
          <cell r="J1682">
            <v>43460.7</v>
          </cell>
          <cell r="K1682">
            <v>43423.229166666701</v>
          </cell>
          <cell r="L1682">
            <v>45940.598784722199</v>
          </cell>
          <cell r="M1682">
            <v>6300</v>
          </cell>
          <cell r="P1682" t="str">
            <v>Air lube Plus</v>
          </cell>
          <cell r="Q1682">
            <v>45339</v>
          </cell>
          <cell r="R1682">
            <v>45339</v>
          </cell>
          <cell r="S1682">
            <v>45339</v>
          </cell>
          <cell r="T1682">
            <v>45339</v>
          </cell>
          <cell r="U1682">
            <v>45339</v>
          </cell>
          <cell r="V1682">
            <v>45339</v>
          </cell>
          <cell r="W1682">
            <v>45339</v>
          </cell>
          <cell r="X1682">
            <v>45339</v>
          </cell>
          <cell r="Y1682">
            <v>45339</v>
          </cell>
          <cell r="Z1682" t="str">
            <v>580</v>
          </cell>
          <cell r="AA1682" t="str">
            <v>580</v>
          </cell>
          <cell r="AB1682" t="str">
            <v>580</v>
          </cell>
          <cell r="AC1682" t="str">
            <v>580</v>
          </cell>
          <cell r="AD1682" t="str">
            <v>580</v>
          </cell>
          <cell r="AE1682" t="str">
            <v>580</v>
          </cell>
          <cell r="AF1682" t="str">
            <v>1000</v>
          </cell>
          <cell r="AG1682" t="str">
            <v>580</v>
          </cell>
          <cell r="AH1682" t="str">
            <v>580</v>
          </cell>
          <cell r="AI1682">
            <v>0</v>
          </cell>
        </row>
        <row r="1683">
          <cell r="D1683" t="str">
            <v>B18V3358</v>
          </cell>
          <cell r="K1683">
            <v>43419.229166666701</v>
          </cell>
        </row>
        <row r="1684">
          <cell r="D1684" t="str">
            <v>PRGENC2915</v>
          </cell>
          <cell r="K1684">
            <v>43419.229166666701</v>
          </cell>
        </row>
        <row r="1685">
          <cell r="D1685" t="str">
            <v>2582</v>
          </cell>
          <cell r="J1685">
            <v>39160</v>
          </cell>
          <cell r="K1685">
            <v>38563</v>
          </cell>
          <cell r="L1685">
            <v>45682.707986111098</v>
          </cell>
          <cell r="M1685">
            <v>0</v>
          </cell>
          <cell r="P1685" t="str">
            <v>Air lube</v>
          </cell>
          <cell r="Q1685">
            <v>45682</v>
          </cell>
          <cell r="Z1685" t="str">
            <v>0</v>
          </cell>
          <cell r="AI1685">
            <v>14</v>
          </cell>
        </row>
        <row r="1686">
          <cell r="D1686" t="str">
            <v>123505*</v>
          </cell>
          <cell r="I1686" t="str">
            <v>D (Compressor scrapped/ Company shut)</v>
          </cell>
          <cell r="J1686">
            <v>39422</v>
          </cell>
          <cell r="K1686">
            <v>39422</v>
          </cell>
        </row>
        <row r="1687">
          <cell r="D1687" t="str">
            <v>164263</v>
          </cell>
          <cell r="I1687" t="str">
            <v>D (Compressor scrapped/ Company shut)</v>
          </cell>
          <cell r="J1687">
            <v>39163</v>
          </cell>
          <cell r="K1687">
            <v>39146</v>
          </cell>
        </row>
        <row r="1688">
          <cell r="D1688" t="str">
            <v>CRHE563409</v>
          </cell>
          <cell r="J1688">
            <v>43488.997916666704</v>
          </cell>
          <cell r="K1688">
            <v>43426</v>
          </cell>
          <cell r="L1688">
            <v>44079.677974537</v>
          </cell>
          <cell r="M1688">
            <v>0</v>
          </cell>
          <cell r="AI1688">
            <v>0</v>
          </cell>
        </row>
        <row r="1689">
          <cell r="D1689" t="str">
            <v>CRHE563407</v>
          </cell>
          <cell r="J1689">
            <v>43488.988888888904</v>
          </cell>
          <cell r="K1689">
            <v>43426</v>
          </cell>
          <cell r="L1689">
            <v>45750.7036226852</v>
          </cell>
          <cell r="M1689">
            <v>0</v>
          </cell>
          <cell r="P1689" t="str">
            <v>Air lube</v>
          </cell>
          <cell r="Q1689">
            <v>45649</v>
          </cell>
          <cell r="Z1689" t="str">
            <v>0</v>
          </cell>
          <cell r="AI1689">
            <v>9</v>
          </cell>
        </row>
        <row r="1690">
          <cell r="D1690" t="str">
            <v>CRHE563408</v>
          </cell>
          <cell r="J1690">
            <v>43488.979166666701</v>
          </cell>
          <cell r="K1690">
            <v>43426</v>
          </cell>
        </row>
        <row r="1691">
          <cell r="D1691" t="str">
            <v>BRGS035169</v>
          </cell>
          <cell r="I1691" t="str">
            <v>A (100% potential spares purchased)</v>
          </cell>
          <cell r="J1691">
            <v>43488.583333333299</v>
          </cell>
          <cell r="K1691">
            <v>43423</v>
          </cell>
          <cell r="L1691">
            <v>46056.728194444397</v>
          </cell>
          <cell r="M1691">
            <v>43291</v>
          </cell>
          <cell r="N1691">
            <v>41881</v>
          </cell>
          <cell r="O1691">
            <v>1409</v>
          </cell>
          <cell r="P1691" t="str">
            <v>Synthetic</v>
          </cell>
          <cell r="Q1691">
            <v>46056</v>
          </cell>
          <cell r="V1691">
            <v>46056</v>
          </cell>
          <cell r="W1691">
            <v>46056</v>
          </cell>
          <cell r="Z1691" t="str">
            <v>6000</v>
          </cell>
          <cell r="AE1691" t="str">
            <v>6000</v>
          </cell>
          <cell r="AF1691" t="str">
            <v>4000</v>
          </cell>
          <cell r="AI1691">
            <v>9</v>
          </cell>
        </row>
        <row r="1692">
          <cell r="D1692" t="str">
            <v>BRHS035368</v>
          </cell>
          <cell r="I1692" t="str">
            <v>A (100% potential spares purchased)</v>
          </cell>
          <cell r="J1692">
            <v>43455.651388888902</v>
          </cell>
          <cell r="K1692">
            <v>43423</v>
          </cell>
          <cell r="L1692">
            <v>46070.5678819444</v>
          </cell>
          <cell r="M1692">
            <v>31893</v>
          </cell>
          <cell r="N1692">
            <v>26790</v>
          </cell>
          <cell r="O1692">
            <v>5103</v>
          </cell>
          <cell r="P1692" t="str">
            <v>Synthetic</v>
          </cell>
          <cell r="Q1692">
            <v>45741</v>
          </cell>
          <cell r="V1692">
            <v>45741</v>
          </cell>
          <cell r="W1692">
            <v>46021</v>
          </cell>
          <cell r="Z1692" t="str">
            <v>1977</v>
          </cell>
          <cell r="AE1692" t="str">
            <v>1977</v>
          </cell>
          <cell r="AF1692" t="str">
            <v>3608</v>
          </cell>
          <cell r="AI1692">
            <v>3</v>
          </cell>
        </row>
        <row r="1693">
          <cell r="D1693" t="str">
            <v>BRGS035244</v>
          </cell>
          <cell r="I1693" t="str">
            <v>A (100% potential spares purchased)</v>
          </cell>
          <cell r="J1693">
            <v>43497.686111111099</v>
          </cell>
          <cell r="K1693">
            <v>43423</v>
          </cell>
          <cell r="L1693">
            <v>46049.733576388899</v>
          </cell>
          <cell r="M1693">
            <v>10879</v>
          </cell>
          <cell r="N1693">
            <v>7507</v>
          </cell>
          <cell r="O1693">
            <v>3372</v>
          </cell>
          <cell r="P1693" t="str">
            <v>XD</v>
          </cell>
          <cell r="Q1693">
            <v>46034</v>
          </cell>
          <cell r="V1693">
            <v>46034</v>
          </cell>
          <cell r="W1693">
            <v>46034</v>
          </cell>
          <cell r="Z1693" t="str">
            <v>3963</v>
          </cell>
          <cell r="AE1693" t="str">
            <v>3963</v>
          </cell>
          <cell r="AF1693" t="str">
            <v>3963</v>
          </cell>
          <cell r="AI1693">
            <v>6</v>
          </cell>
        </row>
        <row r="1694">
          <cell r="D1694" t="str">
            <v>14605705</v>
          </cell>
          <cell r="J1694">
            <v>41848</v>
          </cell>
          <cell r="K1694">
            <v>41816</v>
          </cell>
          <cell r="L1694">
            <v>43656.534745370402</v>
          </cell>
          <cell r="M1694">
            <v>56</v>
          </cell>
          <cell r="AI1694">
            <v>0</v>
          </cell>
        </row>
        <row r="1695">
          <cell r="D1695" t="str">
            <v>BRHD220231</v>
          </cell>
          <cell r="I1695" t="str">
            <v>D (Compressor scrapped/ Company shut)</v>
          </cell>
          <cell r="J1695">
            <v>43432.590277777803</v>
          </cell>
          <cell r="L1695">
            <v>43433.582372685203</v>
          </cell>
          <cell r="M1695">
            <v>1</v>
          </cell>
          <cell r="N1695">
            <v>0</v>
          </cell>
          <cell r="O1695">
            <v>0</v>
          </cell>
          <cell r="AI1695">
            <v>0</v>
          </cell>
        </row>
        <row r="1696">
          <cell r="D1696" t="str">
            <v>CPCS660017</v>
          </cell>
          <cell r="J1696">
            <v>42658</v>
          </cell>
          <cell r="K1696">
            <v>42628</v>
          </cell>
        </row>
        <row r="1697">
          <cell r="D1697" t="str">
            <v>GPLE560445</v>
          </cell>
          <cell r="J1697">
            <v>43290</v>
          </cell>
          <cell r="K1697">
            <v>42466</v>
          </cell>
        </row>
        <row r="1698">
          <cell r="D1698" t="str">
            <v>GPFL080208</v>
          </cell>
          <cell r="J1698">
            <v>42723</v>
          </cell>
          <cell r="K1698">
            <v>42633</v>
          </cell>
        </row>
        <row r="1699">
          <cell r="D1699" t="str">
            <v>GPEL080201</v>
          </cell>
          <cell r="J1699">
            <v>42691</v>
          </cell>
          <cell r="K1699">
            <v>42622</v>
          </cell>
        </row>
        <row r="1700">
          <cell r="D1700" t="str">
            <v>GPEL080173</v>
          </cell>
          <cell r="J1700">
            <v>42619</v>
          </cell>
          <cell r="K1700">
            <v>42590</v>
          </cell>
        </row>
        <row r="1701">
          <cell r="D1701" t="str">
            <v>GOHL080290</v>
          </cell>
          <cell r="J1701">
            <v>42425</v>
          </cell>
          <cell r="K1701">
            <v>42335</v>
          </cell>
        </row>
        <row r="1702">
          <cell r="D1702" t="str">
            <v>GOGL080246</v>
          </cell>
          <cell r="J1702">
            <v>42390</v>
          </cell>
          <cell r="K1702">
            <v>42300</v>
          </cell>
        </row>
        <row r="1703">
          <cell r="D1703" t="str">
            <v>GOEL080181</v>
          </cell>
          <cell r="J1703">
            <v>42361</v>
          </cell>
          <cell r="K1703">
            <v>42233</v>
          </cell>
        </row>
        <row r="1704">
          <cell r="D1704" t="str">
            <v>GODL080170</v>
          </cell>
          <cell r="J1704">
            <v>42311</v>
          </cell>
          <cell r="K1704">
            <v>42221</v>
          </cell>
        </row>
        <row r="1705">
          <cell r="D1705" t="str">
            <v>GOAE560517</v>
          </cell>
          <cell r="J1705">
            <v>42211</v>
          </cell>
          <cell r="K1705">
            <v>42121</v>
          </cell>
        </row>
        <row r="1706">
          <cell r="D1706" t="str">
            <v>DPIL080111</v>
          </cell>
          <cell r="J1706">
            <v>42808</v>
          </cell>
          <cell r="K1706">
            <v>42718</v>
          </cell>
        </row>
        <row r="1707">
          <cell r="D1707" t="str">
            <v>CPGE560087</v>
          </cell>
          <cell r="J1707">
            <v>42762</v>
          </cell>
          <cell r="K1707">
            <v>42670</v>
          </cell>
        </row>
        <row r="1708">
          <cell r="D1708" t="str">
            <v>COGM410047</v>
          </cell>
          <cell r="J1708">
            <v>42404</v>
          </cell>
          <cell r="K1708">
            <v>42314</v>
          </cell>
        </row>
        <row r="1709">
          <cell r="D1709" t="str">
            <v>CNLE540265</v>
          </cell>
          <cell r="J1709">
            <v>41807</v>
          </cell>
          <cell r="K1709">
            <v>41737</v>
          </cell>
        </row>
        <row r="1710">
          <cell r="D1710" t="str">
            <v>CNCE660714</v>
          </cell>
          <cell r="J1710">
            <v>41886</v>
          </cell>
          <cell r="K1710">
            <v>41816</v>
          </cell>
        </row>
        <row r="1711">
          <cell r="D1711" t="str">
            <v>CNAE210123</v>
          </cell>
          <cell r="J1711">
            <v>41810</v>
          </cell>
          <cell r="K1711">
            <v>41744</v>
          </cell>
        </row>
        <row r="1712">
          <cell r="D1712" t="str">
            <v>OK-1502</v>
          </cell>
          <cell r="J1712">
            <v>42687</v>
          </cell>
          <cell r="K1712">
            <v>42507</v>
          </cell>
        </row>
        <row r="1713">
          <cell r="D1713" t="str">
            <v>OG-1445</v>
          </cell>
          <cell r="J1713">
            <v>42505</v>
          </cell>
          <cell r="K1713">
            <v>42325</v>
          </cell>
        </row>
        <row r="1714">
          <cell r="D1714" t="str">
            <v>OH-1455</v>
          </cell>
          <cell r="J1714">
            <v>42511</v>
          </cell>
          <cell r="K1714">
            <v>42331</v>
          </cell>
        </row>
        <row r="1715">
          <cell r="D1715" t="str">
            <v>OD-1382</v>
          </cell>
          <cell r="J1715">
            <v>42375</v>
          </cell>
          <cell r="K1715">
            <v>42195</v>
          </cell>
        </row>
        <row r="1716">
          <cell r="D1716" t="str">
            <v>OB-1361</v>
          </cell>
          <cell r="J1716">
            <v>42344</v>
          </cell>
          <cell r="K1716">
            <v>42164</v>
          </cell>
        </row>
        <row r="1717">
          <cell r="D1717" t="str">
            <v>GPLE670175</v>
          </cell>
          <cell r="J1717">
            <v>42462</v>
          </cell>
          <cell r="K1717">
            <v>42433</v>
          </cell>
        </row>
        <row r="1718">
          <cell r="D1718" t="str">
            <v>GPLE560444</v>
          </cell>
          <cell r="J1718">
            <v>42556</v>
          </cell>
          <cell r="K1718">
            <v>42466</v>
          </cell>
        </row>
        <row r="1719">
          <cell r="D1719" t="str">
            <v>GPLE540223</v>
          </cell>
          <cell r="J1719">
            <v>42543</v>
          </cell>
          <cell r="K1719">
            <v>42466</v>
          </cell>
          <cell r="L1719">
            <v>44118.785821759302</v>
          </cell>
          <cell r="M1719">
            <v>0</v>
          </cell>
          <cell r="AI1719">
            <v>0</v>
          </cell>
        </row>
        <row r="1720">
          <cell r="D1720" t="str">
            <v>GPLE210053</v>
          </cell>
          <cell r="J1720">
            <v>42501</v>
          </cell>
          <cell r="K1720">
            <v>42466</v>
          </cell>
        </row>
        <row r="1721">
          <cell r="D1721" t="str">
            <v>GPKL080044</v>
          </cell>
          <cell r="J1721">
            <v>42515</v>
          </cell>
          <cell r="K1721">
            <v>42425</v>
          </cell>
        </row>
        <row r="1722">
          <cell r="D1722" t="str">
            <v>GPJE560047</v>
          </cell>
          <cell r="J1722">
            <v>42514</v>
          </cell>
          <cell r="K1722">
            <v>42388</v>
          </cell>
        </row>
        <row r="1723">
          <cell r="D1723" t="str">
            <v>GPFL080206</v>
          </cell>
          <cell r="J1723">
            <v>42649</v>
          </cell>
          <cell r="K1723">
            <v>42633</v>
          </cell>
        </row>
        <row r="1724">
          <cell r="D1724" t="str">
            <v>GPEL080198</v>
          </cell>
          <cell r="J1724">
            <v>42712</v>
          </cell>
          <cell r="K1724">
            <v>42622</v>
          </cell>
        </row>
        <row r="1725">
          <cell r="D1725" t="str">
            <v>GPEL080172</v>
          </cell>
          <cell r="J1725">
            <v>42650</v>
          </cell>
          <cell r="K1725">
            <v>42590</v>
          </cell>
        </row>
        <row r="1726">
          <cell r="D1726" t="str">
            <v>GPEE540527</v>
          </cell>
          <cell r="J1726">
            <v>42660</v>
          </cell>
          <cell r="K1726">
            <v>42626</v>
          </cell>
        </row>
        <row r="1727">
          <cell r="D1727" t="str">
            <v>GPBL080113</v>
          </cell>
          <cell r="J1727">
            <v>42595</v>
          </cell>
          <cell r="K1727">
            <v>42530</v>
          </cell>
        </row>
        <row r="1728">
          <cell r="D1728" t="str">
            <v>GPBL080114</v>
          </cell>
          <cell r="J1728">
            <v>42627</v>
          </cell>
          <cell r="K1728">
            <v>42513</v>
          </cell>
        </row>
        <row r="1729">
          <cell r="D1729" t="str">
            <v>GPAL080100</v>
          </cell>
          <cell r="J1729">
            <v>42516</v>
          </cell>
          <cell r="K1729">
            <v>42495</v>
          </cell>
        </row>
        <row r="1730">
          <cell r="D1730" t="str">
            <v>GPAE660493</v>
          </cell>
          <cell r="J1730">
            <v>42704</v>
          </cell>
          <cell r="K1730">
            <v>42481</v>
          </cell>
        </row>
        <row r="1731">
          <cell r="D1731" t="str">
            <v>GPAE660494</v>
          </cell>
          <cell r="J1731">
            <v>42628</v>
          </cell>
          <cell r="K1731">
            <v>42481</v>
          </cell>
        </row>
        <row r="1732">
          <cell r="D1732" t="str">
            <v>GPAE660419</v>
          </cell>
          <cell r="J1732">
            <v>42558</v>
          </cell>
          <cell r="K1732">
            <v>42468</v>
          </cell>
        </row>
        <row r="1733">
          <cell r="D1733" t="str">
            <v>GPAE540238</v>
          </cell>
          <cell r="J1733">
            <v>42600</v>
          </cell>
          <cell r="K1733">
            <v>42472</v>
          </cell>
        </row>
        <row r="1734">
          <cell r="D1734" t="str">
            <v>GOKL080032</v>
          </cell>
          <cell r="J1734">
            <v>42135</v>
          </cell>
          <cell r="K1734">
            <v>42046</v>
          </cell>
        </row>
        <row r="1735">
          <cell r="D1735" t="str">
            <v>GOKL080033</v>
          </cell>
          <cell r="J1735">
            <v>42136</v>
          </cell>
          <cell r="K1735">
            <v>42046</v>
          </cell>
        </row>
        <row r="1736">
          <cell r="D1736" t="str">
            <v>GOKE660216</v>
          </cell>
          <cell r="J1736">
            <v>42293</v>
          </cell>
          <cell r="K1736">
            <v>42062</v>
          </cell>
          <cell r="L1736">
            <v>44730.705891203703</v>
          </cell>
          <cell r="M1736">
            <v>15000</v>
          </cell>
          <cell r="P1736" t="str">
            <v>Air lube</v>
          </cell>
          <cell r="Q1736">
            <v>44730</v>
          </cell>
          <cell r="Z1736" t="str">
            <v>0</v>
          </cell>
          <cell r="AI1736">
            <v>10</v>
          </cell>
        </row>
        <row r="1737">
          <cell r="D1737" t="str">
            <v>GOKE660219</v>
          </cell>
          <cell r="J1737">
            <v>42144</v>
          </cell>
          <cell r="K1737">
            <v>42054</v>
          </cell>
        </row>
        <row r="1738">
          <cell r="D1738" t="str">
            <v>GOKE660157</v>
          </cell>
          <cell r="J1738">
            <v>42107</v>
          </cell>
          <cell r="K1738">
            <v>42046</v>
          </cell>
          <cell r="L1738">
            <v>44250.655405092599</v>
          </cell>
          <cell r="M1738">
            <v>0</v>
          </cell>
        </row>
        <row r="1739">
          <cell r="D1739" t="str">
            <v>GOKE560149</v>
          </cell>
          <cell r="J1739">
            <v>42156</v>
          </cell>
          <cell r="K1739">
            <v>42048</v>
          </cell>
        </row>
        <row r="1740">
          <cell r="D1740" t="str">
            <v>GOJL150047</v>
          </cell>
          <cell r="J1740">
            <v>42142</v>
          </cell>
          <cell r="K1740">
            <v>42052</v>
          </cell>
        </row>
        <row r="1741">
          <cell r="D1741" t="str">
            <v>GOJL080001</v>
          </cell>
          <cell r="J1741">
            <v>42031</v>
          </cell>
          <cell r="K1741">
            <v>42011</v>
          </cell>
        </row>
        <row r="1742">
          <cell r="D1742" t="str">
            <v>GOJE670044</v>
          </cell>
          <cell r="J1742">
            <v>42123</v>
          </cell>
          <cell r="K1742">
            <v>42033</v>
          </cell>
          <cell r="L1742">
            <v>44102.755034722199</v>
          </cell>
          <cell r="M1742">
            <v>0</v>
          </cell>
          <cell r="AI1742">
            <v>0</v>
          </cell>
        </row>
        <row r="1743">
          <cell r="D1743" t="str">
            <v>GOJE540015</v>
          </cell>
          <cell r="J1743">
            <v>42101</v>
          </cell>
          <cell r="K1743">
            <v>42025</v>
          </cell>
        </row>
        <row r="1744">
          <cell r="D1744" t="str">
            <v>GOIE210250</v>
          </cell>
          <cell r="J1744">
            <v>42478</v>
          </cell>
          <cell r="K1744">
            <v>42388</v>
          </cell>
        </row>
        <row r="1745">
          <cell r="D1745" t="str">
            <v>GOHL080289</v>
          </cell>
          <cell r="J1745">
            <v>42431</v>
          </cell>
          <cell r="K1745">
            <v>42335</v>
          </cell>
        </row>
        <row r="1746">
          <cell r="D1746" t="str">
            <v>GOGL080238</v>
          </cell>
          <cell r="J1746">
            <v>42390</v>
          </cell>
          <cell r="K1746">
            <v>42300</v>
          </cell>
        </row>
        <row r="1747">
          <cell r="D1747" t="str">
            <v>GOGE661287</v>
          </cell>
          <cell r="J1747">
            <v>42469</v>
          </cell>
          <cell r="K1747">
            <v>42300</v>
          </cell>
        </row>
        <row r="1748">
          <cell r="D1748" t="str">
            <v>GOGE561276</v>
          </cell>
          <cell r="J1748">
            <v>42390</v>
          </cell>
          <cell r="K1748">
            <v>42300</v>
          </cell>
        </row>
        <row r="1749">
          <cell r="D1749" t="str">
            <v>GOFE210193</v>
          </cell>
          <cell r="J1749">
            <v>42401</v>
          </cell>
          <cell r="K1749">
            <v>42285</v>
          </cell>
        </row>
        <row r="1750">
          <cell r="D1750" t="str">
            <v>GOES040388</v>
          </cell>
          <cell r="I1750" t="str">
            <v>D (Compressor scrapped/ Company shut)</v>
          </cell>
          <cell r="J1750">
            <v>42434</v>
          </cell>
          <cell r="K1750">
            <v>42254</v>
          </cell>
          <cell r="L1750">
            <v>44932.480277777802</v>
          </cell>
          <cell r="M1750">
            <v>9909</v>
          </cell>
          <cell r="N1750">
            <v>1952</v>
          </cell>
          <cell r="O1750">
            <v>7956</v>
          </cell>
          <cell r="P1750" t="str">
            <v>Air lube Plus</v>
          </cell>
          <cell r="Z1750" t="str">
            <v>3992</v>
          </cell>
          <cell r="AE1750" t="str">
            <v>3992</v>
          </cell>
          <cell r="AF1750" t="str">
            <v>3992</v>
          </cell>
          <cell r="AI1750">
            <v>6</v>
          </cell>
        </row>
        <row r="1751">
          <cell r="D1751" t="str">
            <v>GOEL080179</v>
          </cell>
          <cell r="J1751">
            <v>42266</v>
          </cell>
          <cell r="K1751">
            <v>42233</v>
          </cell>
        </row>
        <row r="1752">
          <cell r="D1752" t="str">
            <v>GOEL080180</v>
          </cell>
          <cell r="J1752">
            <v>42323</v>
          </cell>
          <cell r="K1752">
            <v>42233</v>
          </cell>
        </row>
        <row r="1753">
          <cell r="D1753" t="str">
            <v>GOEE661098</v>
          </cell>
          <cell r="J1753">
            <v>42280</v>
          </cell>
          <cell r="K1753">
            <v>42256</v>
          </cell>
        </row>
        <row r="1754">
          <cell r="D1754" t="str">
            <v>GOEE660975</v>
          </cell>
          <cell r="J1754">
            <v>42311</v>
          </cell>
          <cell r="K1754">
            <v>42221</v>
          </cell>
        </row>
        <row r="1755">
          <cell r="D1755" t="str">
            <v>GOEE210164</v>
          </cell>
          <cell r="J1755">
            <v>42346</v>
          </cell>
          <cell r="K1755">
            <v>42256</v>
          </cell>
        </row>
        <row r="1756">
          <cell r="D1756" t="str">
            <v>GODL150345</v>
          </cell>
          <cell r="J1756">
            <v>42257</v>
          </cell>
          <cell r="K1756">
            <v>42216</v>
          </cell>
        </row>
        <row r="1757">
          <cell r="D1757" t="str">
            <v>GODL080169</v>
          </cell>
          <cell r="J1757">
            <v>42311</v>
          </cell>
          <cell r="K1757">
            <v>42221</v>
          </cell>
        </row>
        <row r="1758">
          <cell r="D1758" t="str">
            <v>GODE680085</v>
          </cell>
          <cell r="J1758">
            <v>42306</v>
          </cell>
          <cell r="K1758">
            <v>42216</v>
          </cell>
          <cell r="L1758">
            <v>43602.778692129599</v>
          </cell>
          <cell r="M1758">
            <v>1</v>
          </cell>
        </row>
        <row r="1759">
          <cell r="D1759" t="str">
            <v>GODE560913</v>
          </cell>
          <cell r="J1759">
            <v>42262</v>
          </cell>
          <cell r="K1759">
            <v>42221</v>
          </cell>
        </row>
        <row r="1760">
          <cell r="D1760" t="str">
            <v>GODE560916</v>
          </cell>
          <cell r="J1760">
            <v>42311</v>
          </cell>
          <cell r="K1760">
            <v>42221</v>
          </cell>
          <cell r="L1760">
            <v>44567.540428240703</v>
          </cell>
          <cell r="M1760">
            <v>0</v>
          </cell>
          <cell r="AI1760">
            <v>3</v>
          </cell>
        </row>
        <row r="1761">
          <cell r="D1761" t="str">
            <v>GOCL080136</v>
          </cell>
          <cell r="J1761">
            <v>42241</v>
          </cell>
          <cell r="K1761">
            <v>42185</v>
          </cell>
        </row>
        <row r="1762">
          <cell r="D1762" t="str">
            <v>GOCL080137</v>
          </cell>
          <cell r="J1762">
            <v>42248</v>
          </cell>
          <cell r="K1762">
            <v>42199</v>
          </cell>
        </row>
        <row r="1763">
          <cell r="D1763" t="str">
            <v>GOCE660799</v>
          </cell>
          <cell r="J1763">
            <v>42249</v>
          </cell>
          <cell r="K1763">
            <v>42184</v>
          </cell>
        </row>
        <row r="1764">
          <cell r="D1764" t="str">
            <v>GOCE660800</v>
          </cell>
          <cell r="J1764">
            <v>42214</v>
          </cell>
          <cell r="K1764">
            <v>42184</v>
          </cell>
        </row>
        <row r="1765">
          <cell r="D1765" t="str">
            <v>GOCE660734</v>
          </cell>
          <cell r="J1765">
            <v>42214</v>
          </cell>
          <cell r="K1765">
            <v>42171</v>
          </cell>
        </row>
        <row r="1766">
          <cell r="D1766" t="str">
            <v>GOCE210112</v>
          </cell>
          <cell r="J1766">
            <v>42248</v>
          </cell>
          <cell r="K1766">
            <v>42163</v>
          </cell>
        </row>
        <row r="1767">
          <cell r="D1767" t="str">
            <v>GOBL150240</v>
          </cell>
          <cell r="J1767">
            <v>42224</v>
          </cell>
          <cell r="K1767">
            <v>42152</v>
          </cell>
        </row>
        <row r="1768">
          <cell r="D1768" t="str">
            <v>GOBL080109</v>
          </cell>
          <cell r="J1768">
            <v>42173</v>
          </cell>
          <cell r="K1768">
            <v>42150</v>
          </cell>
        </row>
        <row r="1769">
          <cell r="D1769" t="str">
            <v>GOBL080110</v>
          </cell>
          <cell r="J1769">
            <v>42241</v>
          </cell>
          <cell r="K1769">
            <v>42151</v>
          </cell>
        </row>
        <row r="1770">
          <cell r="D1770" t="str">
            <v>GOBE660619</v>
          </cell>
          <cell r="J1770">
            <v>42186</v>
          </cell>
          <cell r="K1770">
            <v>42151</v>
          </cell>
        </row>
        <row r="1771">
          <cell r="D1771" t="str">
            <v>GOBE210093</v>
          </cell>
          <cell r="J1771">
            <v>42269</v>
          </cell>
          <cell r="K1771">
            <v>42146</v>
          </cell>
        </row>
        <row r="1772">
          <cell r="D1772" t="str">
            <v>GOAE660478</v>
          </cell>
          <cell r="J1772">
            <v>42151</v>
          </cell>
          <cell r="K1772">
            <v>42122</v>
          </cell>
        </row>
        <row r="1773">
          <cell r="D1773" t="str">
            <v>GOAE660479</v>
          </cell>
          <cell r="J1773">
            <v>42140</v>
          </cell>
          <cell r="K1773">
            <v>42122</v>
          </cell>
          <cell r="L1773">
            <v>43754.439756944397</v>
          </cell>
          <cell r="M1773">
            <v>1</v>
          </cell>
        </row>
        <row r="1774">
          <cell r="D1774" t="str">
            <v>GOAE560516</v>
          </cell>
          <cell r="J1774">
            <v>42171</v>
          </cell>
          <cell r="K1774">
            <v>42121</v>
          </cell>
        </row>
        <row r="1775">
          <cell r="D1775" t="str">
            <v>GOAE540239</v>
          </cell>
          <cell r="J1775">
            <v>42478</v>
          </cell>
          <cell r="K1775">
            <v>42121</v>
          </cell>
        </row>
        <row r="1776">
          <cell r="D1776" t="str">
            <v>GOAE540240</v>
          </cell>
          <cell r="J1776">
            <v>42313</v>
          </cell>
          <cell r="K1776">
            <v>42121</v>
          </cell>
        </row>
        <row r="1777">
          <cell r="D1777" t="str">
            <v>GNIL080145</v>
          </cell>
          <cell r="J1777">
            <v>42035</v>
          </cell>
          <cell r="K1777">
            <v>42002</v>
          </cell>
        </row>
        <row r="1778">
          <cell r="D1778" t="str">
            <v>GNIL080148</v>
          </cell>
          <cell r="J1778">
            <v>42051</v>
          </cell>
          <cell r="K1778">
            <v>42011</v>
          </cell>
        </row>
        <row r="1779">
          <cell r="D1779" t="str">
            <v>GNIL080122</v>
          </cell>
          <cell r="J1779">
            <v>42023</v>
          </cell>
          <cell r="K1779">
            <v>41977</v>
          </cell>
        </row>
        <row r="1780">
          <cell r="D1780" t="str">
            <v>GNIE660493</v>
          </cell>
          <cell r="J1780">
            <v>42086</v>
          </cell>
          <cell r="K1780">
            <v>41996</v>
          </cell>
        </row>
        <row r="1781">
          <cell r="D1781" t="str">
            <v>GNIE560644</v>
          </cell>
          <cell r="J1781">
            <v>42250</v>
          </cell>
          <cell r="K1781">
            <v>42003</v>
          </cell>
        </row>
        <row r="1782">
          <cell r="D1782" t="str">
            <v>GNIE540291</v>
          </cell>
          <cell r="J1782">
            <v>42042</v>
          </cell>
          <cell r="K1782">
            <v>41996</v>
          </cell>
          <cell r="L1782">
            <v>44091.540057870399</v>
          </cell>
          <cell r="M1782">
            <v>0</v>
          </cell>
          <cell r="AI1782">
            <v>0</v>
          </cell>
        </row>
        <row r="1783">
          <cell r="D1783" t="str">
            <v>GNIE540292</v>
          </cell>
          <cell r="J1783">
            <v>42029</v>
          </cell>
          <cell r="K1783">
            <v>41996</v>
          </cell>
        </row>
        <row r="1784">
          <cell r="D1784" t="str">
            <v>GNIE210093</v>
          </cell>
          <cell r="J1784">
            <v>42109</v>
          </cell>
          <cell r="K1784">
            <v>41996</v>
          </cell>
        </row>
        <row r="1785">
          <cell r="D1785" t="str">
            <v>GNHL080084</v>
          </cell>
          <cell r="J1785">
            <v>41986</v>
          </cell>
          <cell r="K1785">
            <v>41949</v>
          </cell>
        </row>
        <row r="1786">
          <cell r="D1786" t="str">
            <v>GNHE660334</v>
          </cell>
          <cell r="J1786">
            <v>42156</v>
          </cell>
          <cell r="K1786">
            <v>41960</v>
          </cell>
        </row>
        <row r="1787">
          <cell r="D1787" t="str">
            <v>GNHE560508</v>
          </cell>
          <cell r="J1787">
            <v>42010</v>
          </cell>
          <cell r="K1787">
            <v>41977</v>
          </cell>
        </row>
        <row r="1788">
          <cell r="D1788" t="str">
            <v>GNHE560507</v>
          </cell>
          <cell r="J1788">
            <v>42040</v>
          </cell>
          <cell r="K1788">
            <v>41977</v>
          </cell>
        </row>
        <row r="1789">
          <cell r="D1789" t="str">
            <v>GNGE670178</v>
          </cell>
          <cell r="J1789">
            <v>41968</v>
          </cell>
          <cell r="K1789">
            <v>41926</v>
          </cell>
        </row>
        <row r="1790">
          <cell r="D1790" t="str">
            <v>GNGE660197</v>
          </cell>
          <cell r="J1790">
            <v>42156</v>
          </cell>
          <cell r="K1790">
            <v>41923</v>
          </cell>
        </row>
        <row r="1791">
          <cell r="D1791" t="str">
            <v>GNGE660198</v>
          </cell>
          <cell r="J1791">
            <v>41993</v>
          </cell>
          <cell r="K1791">
            <v>41923</v>
          </cell>
        </row>
        <row r="1792">
          <cell r="D1792" t="str">
            <v>GNGE660199</v>
          </cell>
          <cell r="J1792">
            <v>41953</v>
          </cell>
          <cell r="K1792">
            <v>41923</v>
          </cell>
        </row>
        <row r="1793">
          <cell r="D1793" t="str">
            <v>GNGE560293</v>
          </cell>
          <cell r="J1793">
            <v>41923</v>
          </cell>
          <cell r="K1793">
            <v>41923</v>
          </cell>
        </row>
        <row r="1794">
          <cell r="D1794" t="str">
            <v>GNFL150068</v>
          </cell>
          <cell r="J1794">
            <v>41967</v>
          </cell>
          <cell r="K1794">
            <v>41926</v>
          </cell>
        </row>
        <row r="1795">
          <cell r="D1795" t="str">
            <v>GNDL150009</v>
          </cell>
          <cell r="J1795">
            <v>41850</v>
          </cell>
          <cell r="K1795">
            <v>41850</v>
          </cell>
        </row>
        <row r="1796">
          <cell r="D1796" t="str">
            <v>DQKD100008</v>
          </cell>
          <cell r="J1796">
            <v>42912</v>
          </cell>
          <cell r="K1796">
            <v>42822</v>
          </cell>
          <cell r="L1796">
            <v>43517.502106481501</v>
          </cell>
          <cell r="M1796">
            <v>55</v>
          </cell>
        </row>
        <row r="1797">
          <cell r="D1797" t="str">
            <v>DPHL080102</v>
          </cell>
          <cell r="J1797">
            <v>42808</v>
          </cell>
          <cell r="K1797">
            <v>42718</v>
          </cell>
        </row>
        <row r="1798">
          <cell r="D1798" t="str">
            <v>DNKL080050</v>
          </cell>
          <cell r="J1798">
            <v>41698</v>
          </cell>
          <cell r="K1798">
            <v>41698</v>
          </cell>
        </row>
        <row r="1799">
          <cell r="D1799" t="str">
            <v>DNJL080018</v>
          </cell>
          <cell r="J1799">
            <v>41662</v>
          </cell>
          <cell r="K1799">
            <v>41662</v>
          </cell>
        </row>
        <row r="1800">
          <cell r="D1800" t="str">
            <v>DNCL150311</v>
          </cell>
          <cell r="J1800">
            <v>41815</v>
          </cell>
          <cell r="K1800">
            <v>41815</v>
          </cell>
        </row>
        <row r="1801">
          <cell r="D1801" t="str">
            <v>DNBL150252</v>
          </cell>
          <cell r="J1801">
            <v>41780</v>
          </cell>
          <cell r="K1801">
            <v>41780</v>
          </cell>
        </row>
        <row r="1802">
          <cell r="D1802" t="str">
            <v>DNBL080149</v>
          </cell>
          <cell r="J1802">
            <v>41892</v>
          </cell>
          <cell r="K1802">
            <v>41780</v>
          </cell>
        </row>
        <row r="1803">
          <cell r="D1803" t="str">
            <v>DNAL080120</v>
          </cell>
          <cell r="J1803">
            <v>41757</v>
          </cell>
          <cell r="K1803">
            <v>41757</v>
          </cell>
        </row>
        <row r="1804">
          <cell r="D1804" t="str">
            <v>CQKE660237</v>
          </cell>
          <cell r="J1804">
            <v>42884</v>
          </cell>
          <cell r="K1804">
            <v>42794</v>
          </cell>
        </row>
        <row r="1805">
          <cell r="D1805" t="str">
            <v>CQKE560246</v>
          </cell>
          <cell r="J1805">
            <v>42884</v>
          </cell>
          <cell r="K1805">
            <v>42794</v>
          </cell>
        </row>
        <row r="1806">
          <cell r="D1806" t="str">
            <v>CQJE560097</v>
          </cell>
          <cell r="J1806">
            <v>42856</v>
          </cell>
          <cell r="K1806">
            <v>42766</v>
          </cell>
        </row>
        <row r="1807">
          <cell r="D1807" t="str">
            <v>CQJE210014</v>
          </cell>
          <cell r="J1807">
            <v>42859</v>
          </cell>
          <cell r="K1807">
            <v>42769</v>
          </cell>
        </row>
        <row r="1808">
          <cell r="D1808" t="str">
            <v>CQJE540040</v>
          </cell>
          <cell r="J1808">
            <v>42850</v>
          </cell>
          <cell r="K1808">
            <v>42760</v>
          </cell>
        </row>
        <row r="1809">
          <cell r="D1809" t="str">
            <v>CQJE540057</v>
          </cell>
          <cell r="J1809">
            <v>42856</v>
          </cell>
          <cell r="K1809">
            <v>42766</v>
          </cell>
        </row>
        <row r="1810">
          <cell r="D1810" t="str">
            <v>CPIE670158</v>
          </cell>
          <cell r="J1810">
            <v>42807</v>
          </cell>
          <cell r="K1810">
            <v>42717</v>
          </cell>
        </row>
        <row r="1811">
          <cell r="D1811" t="str">
            <v>CPGE560086</v>
          </cell>
          <cell r="J1811">
            <v>42752</v>
          </cell>
          <cell r="K1811">
            <v>42670</v>
          </cell>
        </row>
        <row r="1812">
          <cell r="D1812" t="str">
            <v>CPGE210001</v>
          </cell>
          <cell r="J1812">
            <v>42756</v>
          </cell>
          <cell r="K1812">
            <v>42670</v>
          </cell>
        </row>
        <row r="1813">
          <cell r="D1813" t="str">
            <v>CPCE590005</v>
          </cell>
          <cell r="J1813">
            <v>42704</v>
          </cell>
          <cell r="K1813">
            <v>42537</v>
          </cell>
        </row>
        <row r="1814">
          <cell r="D1814" t="str">
            <v>COLE570005</v>
          </cell>
          <cell r="J1814">
            <v>42304</v>
          </cell>
          <cell r="K1814">
            <v>42209</v>
          </cell>
          <cell r="L1814">
            <v>44970.6105902778</v>
          </cell>
          <cell r="M1814">
            <v>0</v>
          </cell>
          <cell r="P1814" t="str">
            <v>Air lube</v>
          </cell>
          <cell r="Z1814" t="str">
            <v>0</v>
          </cell>
          <cell r="AI1814">
            <v>14</v>
          </cell>
        </row>
        <row r="1815">
          <cell r="D1815" t="str">
            <v>COGM410046</v>
          </cell>
          <cell r="J1815">
            <v>42404</v>
          </cell>
          <cell r="K1815">
            <v>42314</v>
          </cell>
        </row>
        <row r="1816">
          <cell r="D1816" t="str">
            <v>CNLE540264</v>
          </cell>
          <cell r="J1816">
            <v>41737</v>
          </cell>
          <cell r="K1816">
            <v>41737</v>
          </cell>
        </row>
        <row r="1817">
          <cell r="D1817" t="str">
            <v>CNKE550049</v>
          </cell>
          <cell r="J1817">
            <v>41680</v>
          </cell>
          <cell r="K1817">
            <v>41680</v>
          </cell>
        </row>
        <row r="1818">
          <cell r="D1818" t="str">
            <v>CNKE540119</v>
          </cell>
          <cell r="J1818">
            <v>41690</v>
          </cell>
          <cell r="K1818">
            <v>41690</v>
          </cell>
        </row>
        <row r="1819">
          <cell r="D1819" t="str">
            <v>CNJE560012</v>
          </cell>
          <cell r="J1819">
            <v>41681</v>
          </cell>
          <cell r="K1819">
            <v>41645</v>
          </cell>
        </row>
        <row r="1820">
          <cell r="D1820" t="str">
            <v>CNJE540071</v>
          </cell>
          <cell r="J1820">
            <v>41771</v>
          </cell>
          <cell r="K1820">
            <v>41667</v>
          </cell>
        </row>
        <row r="1821">
          <cell r="D1821" t="str">
            <v>CNJE540064</v>
          </cell>
          <cell r="J1821">
            <v>41666</v>
          </cell>
          <cell r="K1821">
            <v>41666</v>
          </cell>
        </row>
        <row r="1822">
          <cell r="D1822" t="str">
            <v>CNJE210031</v>
          </cell>
          <cell r="J1822">
            <v>41673</v>
          </cell>
          <cell r="K1822">
            <v>41673</v>
          </cell>
        </row>
        <row r="1823">
          <cell r="D1823" t="str">
            <v>CNJE210015</v>
          </cell>
          <cell r="J1823">
            <v>41772</v>
          </cell>
          <cell r="K1823">
            <v>41656</v>
          </cell>
        </row>
        <row r="1824">
          <cell r="D1824" t="str">
            <v>CNEE561138</v>
          </cell>
          <cell r="J1824">
            <v>41864</v>
          </cell>
          <cell r="K1824">
            <v>41864</v>
          </cell>
        </row>
        <row r="1825">
          <cell r="D1825" t="str">
            <v>CNDE561081</v>
          </cell>
          <cell r="J1825">
            <v>41999</v>
          </cell>
          <cell r="K1825">
            <v>41850</v>
          </cell>
        </row>
        <row r="1826">
          <cell r="D1826" t="str">
            <v>CNDE540444</v>
          </cell>
          <cell r="J1826">
            <v>41850</v>
          </cell>
          <cell r="K1826">
            <v>41850</v>
          </cell>
        </row>
        <row r="1827">
          <cell r="D1827" t="str">
            <v>CNDE210205</v>
          </cell>
          <cell r="J1827">
            <v>41850</v>
          </cell>
          <cell r="K1827">
            <v>41850</v>
          </cell>
        </row>
        <row r="1828">
          <cell r="D1828" t="str">
            <v>CNCE660713</v>
          </cell>
          <cell r="J1828">
            <v>41876</v>
          </cell>
          <cell r="K1828">
            <v>41816</v>
          </cell>
        </row>
        <row r="1829">
          <cell r="D1829" t="str">
            <v>CNCE210171</v>
          </cell>
          <cell r="J1829">
            <v>41813</v>
          </cell>
          <cell r="K1829">
            <v>41813</v>
          </cell>
        </row>
        <row r="1830">
          <cell r="D1830" t="str">
            <v>CNBE560717</v>
          </cell>
          <cell r="J1830">
            <v>41839</v>
          </cell>
          <cell r="K1830">
            <v>41780</v>
          </cell>
        </row>
        <row r="1831">
          <cell r="D1831" t="str">
            <v>CNBE210141</v>
          </cell>
          <cell r="J1831">
            <v>41937</v>
          </cell>
          <cell r="K1831">
            <v>41775</v>
          </cell>
        </row>
        <row r="1832">
          <cell r="D1832" t="str">
            <v>CNAE660458</v>
          </cell>
          <cell r="J1832">
            <v>41821</v>
          </cell>
          <cell r="K1832">
            <v>41779</v>
          </cell>
        </row>
        <row r="1833">
          <cell r="D1833" t="str">
            <v>CNAE660386</v>
          </cell>
          <cell r="J1833">
            <v>41757</v>
          </cell>
          <cell r="K1833">
            <v>41737</v>
          </cell>
        </row>
        <row r="1834">
          <cell r="D1834" t="str">
            <v>CNAE550133</v>
          </cell>
          <cell r="J1834">
            <v>41778</v>
          </cell>
          <cell r="K1834">
            <v>41758</v>
          </cell>
        </row>
        <row r="1835">
          <cell r="D1835" t="str">
            <v>CNAE210122</v>
          </cell>
          <cell r="J1835">
            <v>41744</v>
          </cell>
          <cell r="K1835">
            <v>41744</v>
          </cell>
        </row>
        <row r="1836">
          <cell r="D1836" t="str">
            <v>14704608</v>
          </cell>
          <cell r="J1836">
            <v>41865</v>
          </cell>
          <cell r="K1836">
            <v>41865</v>
          </cell>
        </row>
        <row r="1837">
          <cell r="D1837" t="str">
            <v>12096810</v>
          </cell>
          <cell r="J1837">
            <v>41242</v>
          </cell>
          <cell r="K1837">
            <v>41242</v>
          </cell>
          <cell r="L1837">
            <v>43535.784293981502</v>
          </cell>
          <cell r="M1837">
            <v>50</v>
          </cell>
        </row>
        <row r="1838">
          <cell r="D1838" t="str">
            <v>12083110</v>
          </cell>
          <cell r="J1838">
            <v>41239</v>
          </cell>
          <cell r="K1838">
            <v>41239</v>
          </cell>
        </row>
        <row r="1839">
          <cell r="D1839" t="str">
            <v>12092310</v>
          </cell>
          <cell r="J1839">
            <v>41257</v>
          </cell>
          <cell r="K1839">
            <v>41257</v>
          </cell>
        </row>
        <row r="1840">
          <cell r="D1840" t="str">
            <v>11475704</v>
          </cell>
          <cell r="J1840">
            <v>40651</v>
          </cell>
          <cell r="K1840">
            <v>40651</v>
          </cell>
        </row>
        <row r="1841">
          <cell r="D1841" t="str">
            <v>12947606</v>
          </cell>
          <cell r="J1841">
            <v>41102</v>
          </cell>
          <cell r="K1841">
            <v>41102</v>
          </cell>
        </row>
        <row r="1842">
          <cell r="D1842" t="str">
            <v>12773201</v>
          </cell>
          <cell r="J1842">
            <v>40928</v>
          </cell>
          <cell r="K1842">
            <v>40928</v>
          </cell>
        </row>
        <row r="1843">
          <cell r="D1843" t="str">
            <v>12035509</v>
          </cell>
          <cell r="J1843">
            <v>41166</v>
          </cell>
          <cell r="K1843">
            <v>41166</v>
          </cell>
        </row>
        <row r="1844">
          <cell r="D1844" t="str">
            <v>11719711</v>
          </cell>
          <cell r="J1844">
            <v>40872</v>
          </cell>
          <cell r="K1844">
            <v>40872</v>
          </cell>
        </row>
        <row r="1845">
          <cell r="D1845" t="str">
            <v>BQIT261392</v>
          </cell>
          <cell r="J1845">
            <v>43178</v>
          </cell>
        </row>
        <row r="1846">
          <cell r="D1846" t="str">
            <v>CLGE690453</v>
          </cell>
          <cell r="J1846">
            <v>41258</v>
          </cell>
          <cell r="K1846">
            <v>41198</v>
          </cell>
        </row>
        <row r="1847">
          <cell r="D1847" t="str">
            <v>CMCE690240</v>
          </cell>
          <cell r="J1847">
            <v>41509</v>
          </cell>
          <cell r="K1847">
            <v>41437</v>
          </cell>
        </row>
        <row r="1848">
          <cell r="D1848" t="str">
            <v>CMDE670644</v>
          </cell>
          <cell r="J1848">
            <v>41470</v>
          </cell>
          <cell r="K1848">
            <v>41470</v>
          </cell>
        </row>
        <row r="1849">
          <cell r="D1849" t="str">
            <v>CMDE670643</v>
          </cell>
          <cell r="J1849">
            <v>41491</v>
          </cell>
          <cell r="K1849">
            <v>41470</v>
          </cell>
        </row>
        <row r="1850">
          <cell r="D1850" t="str">
            <v>CLCE670643</v>
          </cell>
          <cell r="J1850">
            <v>41159</v>
          </cell>
          <cell r="K1850">
            <v>41079</v>
          </cell>
        </row>
        <row r="1851">
          <cell r="D1851" t="str">
            <v>CMDE660873</v>
          </cell>
          <cell r="J1851">
            <v>41478</v>
          </cell>
          <cell r="K1851">
            <v>41478</v>
          </cell>
          <cell r="L1851">
            <v>44379.577951388899</v>
          </cell>
          <cell r="M1851">
            <v>0</v>
          </cell>
        </row>
        <row r="1852">
          <cell r="D1852" t="str">
            <v>CMDE660810</v>
          </cell>
          <cell r="J1852">
            <v>41491</v>
          </cell>
          <cell r="K1852">
            <v>41460</v>
          </cell>
        </row>
        <row r="1853">
          <cell r="D1853" t="str">
            <v>CMDE660811</v>
          </cell>
          <cell r="J1853">
            <v>41738</v>
          </cell>
          <cell r="K1853">
            <v>41460</v>
          </cell>
        </row>
        <row r="1854">
          <cell r="D1854" t="str">
            <v>CMDE660812</v>
          </cell>
          <cell r="J1854">
            <v>43515.679166666698</v>
          </cell>
          <cell r="K1854">
            <v>41460</v>
          </cell>
          <cell r="L1854">
            <v>45901.748854166697</v>
          </cell>
          <cell r="M1854">
            <v>1</v>
          </cell>
          <cell r="P1854" t="str">
            <v>Air lube</v>
          </cell>
          <cell r="Q1854">
            <v>44844</v>
          </cell>
          <cell r="Z1854" t="str">
            <v>0</v>
          </cell>
          <cell r="AI1854">
            <v>5</v>
          </cell>
        </row>
        <row r="1855">
          <cell r="D1855" t="str">
            <v>CLKE660229</v>
          </cell>
          <cell r="J1855">
            <v>41060</v>
          </cell>
          <cell r="K1855">
            <v>40956</v>
          </cell>
        </row>
        <row r="1856">
          <cell r="D1856" t="str">
            <v>CMGE661207</v>
          </cell>
          <cell r="J1856">
            <v>41572</v>
          </cell>
          <cell r="K1856">
            <v>41572</v>
          </cell>
        </row>
        <row r="1857">
          <cell r="D1857" t="str">
            <v>CLKE660228</v>
          </cell>
          <cell r="J1857">
            <v>40984</v>
          </cell>
          <cell r="K1857">
            <v>40956</v>
          </cell>
        </row>
        <row r="1858">
          <cell r="D1858" t="str">
            <v>CMGE661206</v>
          </cell>
          <cell r="J1858">
            <v>41691</v>
          </cell>
          <cell r="K1858">
            <v>41572</v>
          </cell>
        </row>
        <row r="1859">
          <cell r="D1859" t="str">
            <v>AMDE660041</v>
          </cell>
          <cell r="J1859">
            <v>41530</v>
          </cell>
          <cell r="K1859">
            <v>41530</v>
          </cell>
        </row>
        <row r="1860">
          <cell r="D1860" t="str">
            <v>CKHE661535</v>
          </cell>
          <cell r="J1860">
            <v>40911</v>
          </cell>
          <cell r="K1860">
            <v>40877</v>
          </cell>
        </row>
        <row r="1861">
          <cell r="D1861" t="str">
            <v>CLDE660858</v>
          </cell>
          <cell r="J1861">
            <v>41235</v>
          </cell>
          <cell r="K1861">
            <v>41096</v>
          </cell>
        </row>
        <row r="1862">
          <cell r="D1862" t="str">
            <v>CLFE661138</v>
          </cell>
          <cell r="J1862">
            <v>41157</v>
          </cell>
          <cell r="K1862">
            <v>41157</v>
          </cell>
        </row>
        <row r="1863">
          <cell r="D1863" t="str">
            <v>CLEE661111</v>
          </cell>
          <cell r="J1863">
            <v>41177</v>
          </cell>
          <cell r="K1863">
            <v>41148</v>
          </cell>
        </row>
        <row r="1864">
          <cell r="D1864" t="str">
            <v>CLFE661231</v>
          </cell>
          <cell r="J1864">
            <v>41179</v>
          </cell>
          <cell r="K1864">
            <v>41179</v>
          </cell>
        </row>
        <row r="1865">
          <cell r="D1865" t="str">
            <v>CLLE660328</v>
          </cell>
          <cell r="J1865">
            <v>41170</v>
          </cell>
          <cell r="K1865">
            <v>40975</v>
          </cell>
        </row>
        <row r="1866">
          <cell r="D1866" t="str">
            <v>CMAE660433</v>
          </cell>
          <cell r="J1866">
            <v>41401</v>
          </cell>
          <cell r="K1866">
            <v>41367</v>
          </cell>
        </row>
        <row r="1867">
          <cell r="D1867" t="str">
            <v>CMBE660626</v>
          </cell>
          <cell r="J1867">
            <v>41422</v>
          </cell>
          <cell r="K1867">
            <v>41422</v>
          </cell>
        </row>
        <row r="1868">
          <cell r="D1868" t="str">
            <v>CMDE660799</v>
          </cell>
          <cell r="J1868">
            <v>41730</v>
          </cell>
          <cell r="K1868">
            <v>41463</v>
          </cell>
        </row>
        <row r="1869">
          <cell r="D1869" t="str">
            <v>CMJE660056</v>
          </cell>
          <cell r="J1869">
            <v>41328</v>
          </cell>
          <cell r="K1869">
            <v>41285</v>
          </cell>
        </row>
        <row r="1870">
          <cell r="D1870" t="str">
            <v>OLEE660008</v>
          </cell>
          <cell r="J1870">
            <v>41235</v>
          </cell>
          <cell r="K1870">
            <v>41180</v>
          </cell>
        </row>
        <row r="1871">
          <cell r="D1871" t="str">
            <v>CMFE210316</v>
          </cell>
          <cell r="J1871">
            <v>41541</v>
          </cell>
          <cell r="K1871">
            <v>41541</v>
          </cell>
        </row>
        <row r="1872">
          <cell r="D1872" t="str">
            <v>CMFE210315</v>
          </cell>
          <cell r="J1872">
            <v>41541</v>
          </cell>
          <cell r="K1872">
            <v>41541</v>
          </cell>
        </row>
        <row r="1873">
          <cell r="D1873" t="str">
            <v>CLGE210258</v>
          </cell>
          <cell r="J1873">
            <v>41204</v>
          </cell>
          <cell r="K1873">
            <v>41204</v>
          </cell>
        </row>
        <row r="1874">
          <cell r="D1874" t="str">
            <v>CMIE210406</v>
          </cell>
          <cell r="J1874">
            <v>41696</v>
          </cell>
          <cell r="K1874">
            <v>41639</v>
          </cell>
        </row>
        <row r="1875">
          <cell r="D1875" t="str">
            <v>CMIE210396</v>
          </cell>
          <cell r="J1875">
            <v>41666</v>
          </cell>
          <cell r="K1875">
            <v>41631</v>
          </cell>
        </row>
        <row r="1876">
          <cell r="D1876" t="str">
            <v>CMHE210357</v>
          </cell>
          <cell r="J1876">
            <v>41645</v>
          </cell>
          <cell r="K1876">
            <v>41593</v>
          </cell>
        </row>
        <row r="1877">
          <cell r="D1877" t="str">
            <v>CMHE210356</v>
          </cell>
          <cell r="J1877">
            <v>41586</v>
          </cell>
          <cell r="K1877">
            <v>41586</v>
          </cell>
        </row>
        <row r="1878">
          <cell r="D1878" t="str">
            <v>CKGE561750</v>
          </cell>
          <cell r="J1878">
            <v>40878</v>
          </cell>
          <cell r="K1878">
            <v>40835</v>
          </cell>
        </row>
        <row r="1879">
          <cell r="D1879" t="str">
            <v>CKGE561751</v>
          </cell>
          <cell r="J1879">
            <v>40835</v>
          </cell>
          <cell r="K1879">
            <v>40835</v>
          </cell>
        </row>
        <row r="1880">
          <cell r="D1880" t="str">
            <v>CKGE561752</v>
          </cell>
          <cell r="J1880">
            <v>40835</v>
          </cell>
          <cell r="K1880">
            <v>40835</v>
          </cell>
        </row>
        <row r="1881">
          <cell r="D1881" t="str">
            <v>CLAE560693</v>
          </cell>
          <cell r="J1881">
            <v>41005</v>
          </cell>
          <cell r="K1881">
            <v>41005</v>
          </cell>
        </row>
        <row r="1882">
          <cell r="D1882" t="str">
            <v>CLDE561392</v>
          </cell>
          <cell r="J1882">
            <v>41195</v>
          </cell>
          <cell r="K1882">
            <v>41120</v>
          </cell>
        </row>
        <row r="1883">
          <cell r="D1883" t="str">
            <v>CMDE561301</v>
          </cell>
          <cell r="J1883">
            <v>41578</v>
          </cell>
          <cell r="K1883">
            <v>41495</v>
          </cell>
        </row>
        <row r="1884">
          <cell r="D1884" t="str">
            <v>CLAE560692</v>
          </cell>
          <cell r="J1884">
            <v>41059</v>
          </cell>
          <cell r="K1884">
            <v>41005</v>
          </cell>
        </row>
        <row r="1885">
          <cell r="D1885" t="str">
            <v>CLDE561391</v>
          </cell>
          <cell r="J1885">
            <v>41143</v>
          </cell>
          <cell r="K1885">
            <v>41120</v>
          </cell>
        </row>
        <row r="1886">
          <cell r="D1886" t="str">
            <v>CMDE561300</v>
          </cell>
          <cell r="J1886">
            <v>41495</v>
          </cell>
          <cell r="K1886">
            <v>41495</v>
          </cell>
        </row>
        <row r="1887">
          <cell r="D1887" t="str">
            <v>CKBE560643</v>
          </cell>
          <cell r="J1887">
            <v>40667</v>
          </cell>
          <cell r="K1887">
            <v>40667</v>
          </cell>
        </row>
        <row r="1888">
          <cell r="D1888" t="str">
            <v>CLBE560914</v>
          </cell>
          <cell r="J1888">
            <v>41101</v>
          </cell>
          <cell r="K1888">
            <v>41038</v>
          </cell>
        </row>
        <row r="1889">
          <cell r="D1889" t="str">
            <v>CLFE561745</v>
          </cell>
          <cell r="J1889">
            <v>41236</v>
          </cell>
          <cell r="K1889">
            <v>41177</v>
          </cell>
        </row>
        <row r="1890">
          <cell r="D1890" t="str">
            <v>CLGE561928</v>
          </cell>
          <cell r="J1890">
            <v>41258</v>
          </cell>
          <cell r="K1890">
            <v>41206</v>
          </cell>
          <cell r="L1890">
            <v>44862.598553240699</v>
          </cell>
          <cell r="M1890">
            <v>0</v>
          </cell>
          <cell r="P1890" t="str">
            <v>Air lube</v>
          </cell>
          <cell r="Z1890" t="str">
            <v>0</v>
          </cell>
          <cell r="AI1890">
            <v>9</v>
          </cell>
        </row>
        <row r="1891">
          <cell r="D1891" t="str">
            <v>CLIE562282</v>
          </cell>
          <cell r="J1891">
            <v>41270</v>
          </cell>
          <cell r="K1891">
            <v>41270</v>
          </cell>
        </row>
        <row r="1892">
          <cell r="D1892" t="str">
            <v>CLHE562136</v>
          </cell>
          <cell r="J1892">
            <v>41313</v>
          </cell>
          <cell r="K1892">
            <v>41242</v>
          </cell>
        </row>
        <row r="1893">
          <cell r="D1893" t="str">
            <v>CLJE560170</v>
          </cell>
          <cell r="J1893">
            <v>40931</v>
          </cell>
          <cell r="K1893">
            <v>40931</v>
          </cell>
        </row>
        <row r="1894">
          <cell r="D1894" t="str">
            <v>CLJE560169</v>
          </cell>
          <cell r="J1894">
            <v>40931</v>
          </cell>
          <cell r="K1894">
            <v>40931</v>
          </cell>
        </row>
        <row r="1895">
          <cell r="D1895" t="str">
            <v>CLKE560388</v>
          </cell>
          <cell r="J1895">
            <v>40956</v>
          </cell>
          <cell r="K1895">
            <v>40956</v>
          </cell>
        </row>
        <row r="1896">
          <cell r="D1896" t="str">
            <v>CMAE560669</v>
          </cell>
          <cell r="J1896">
            <v>41409</v>
          </cell>
          <cell r="K1896">
            <v>41376</v>
          </cell>
        </row>
        <row r="1897">
          <cell r="D1897" t="str">
            <v>CMBE560846</v>
          </cell>
          <cell r="J1897">
            <v>41404</v>
          </cell>
          <cell r="K1897">
            <v>41404</v>
          </cell>
        </row>
        <row r="1898">
          <cell r="D1898" t="str">
            <v>CMAE560733</v>
          </cell>
          <cell r="J1898">
            <v>41404</v>
          </cell>
          <cell r="K1898">
            <v>41386</v>
          </cell>
        </row>
        <row r="1899">
          <cell r="D1899" t="str">
            <v>CMFE561492</v>
          </cell>
          <cell r="J1899">
            <v>41530</v>
          </cell>
          <cell r="K1899">
            <v>41530</v>
          </cell>
        </row>
        <row r="1900">
          <cell r="D1900" t="str">
            <v>CMHE561835</v>
          </cell>
          <cell r="J1900">
            <v>41673</v>
          </cell>
          <cell r="K1900">
            <v>41600</v>
          </cell>
        </row>
        <row r="1901">
          <cell r="D1901" t="str">
            <v>CMHE561780</v>
          </cell>
          <cell r="J1901">
            <v>41606</v>
          </cell>
          <cell r="K1901">
            <v>41606</v>
          </cell>
        </row>
        <row r="1902">
          <cell r="D1902" t="str">
            <v>CMJE560163</v>
          </cell>
          <cell r="J1902">
            <v>41449</v>
          </cell>
          <cell r="K1902">
            <v>41304</v>
          </cell>
        </row>
        <row r="1903">
          <cell r="D1903" t="str">
            <v>OLDE560029</v>
          </cell>
          <cell r="J1903">
            <v>41248</v>
          </cell>
          <cell r="K1903">
            <v>41176</v>
          </cell>
        </row>
        <row r="1904">
          <cell r="D1904" t="str">
            <v>CLAE550384</v>
          </cell>
          <cell r="J1904">
            <v>41013</v>
          </cell>
          <cell r="K1904">
            <v>41013</v>
          </cell>
        </row>
        <row r="1905">
          <cell r="D1905" t="str">
            <v>CLIE550937</v>
          </cell>
          <cell r="J1905">
            <v>41416</v>
          </cell>
          <cell r="K1905">
            <v>41263</v>
          </cell>
        </row>
        <row r="1906">
          <cell r="D1906" t="str">
            <v>CMHE550318</v>
          </cell>
          <cell r="J1906">
            <v>41631</v>
          </cell>
          <cell r="K1906">
            <v>41599</v>
          </cell>
        </row>
        <row r="1907">
          <cell r="D1907" t="str">
            <v>CMCE550207</v>
          </cell>
          <cell r="J1907">
            <v>41578</v>
          </cell>
          <cell r="K1907">
            <v>41451</v>
          </cell>
        </row>
        <row r="1908">
          <cell r="D1908" t="str">
            <v>CLFE540266</v>
          </cell>
          <cell r="J1908">
            <v>41416</v>
          </cell>
          <cell r="K1908">
            <v>41176</v>
          </cell>
        </row>
        <row r="1909">
          <cell r="D1909" t="str">
            <v>DLEL150434</v>
          </cell>
          <cell r="J1909">
            <v>41149</v>
          </cell>
          <cell r="K1909">
            <v>41149</v>
          </cell>
        </row>
        <row r="1910">
          <cell r="D1910" t="str">
            <v>DMGL150520</v>
          </cell>
          <cell r="J1910">
            <v>41614</v>
          </cell>
          <cell r="K1910">
            <v>41565</v>
          </cell>
        </row>
        <row r="1911">
          <cell r="D1911" t="str">
            <v>DLFL150473</v>
          </cell>
          <cell r="J1911">
            <v>41197</v>
          </cell>
          <cell r="K1911">
            <v>41165</v>
          </cell>
        </row>
        <row r="1912">
          <cell r="D1912" t="str">
            <v>DKGL080260</v>
          </cell>
          <cell r="J1912">
            <v>40885</v>
          </cell>
          <cell r="K1912">
            <v>40826</v>
          </cell>
        </row>
        <row r="1913">
          <cell r="D1913" t="str">
            <v>DKGL080283</v>
          </cell>
          <cell r="J1913">
            <v>40886</v>
          </cell>
          <cell r="K1913">
            <v>40838</v>
          </cell>
        </row>
        <row r="1914">
          <cell r="D1914" t="str">
            <v>DLAL080081</v>
          </cell>
          <cell r="J1914">
            <v>41062</v>
          </cell>
          <cell r="K1914">
            <v>41017</v>
          </cell>
        </row>
        <row r="1915">
          <cell r="D1915" t="str">
            <v>DKIL080332</v>
          </cell>
          <cell r="J1915">
            <v>40900</v>
          </cell>
          <cell r="K1915">
            <v>40900</v>
          </cell>
        </row>
        <row r="1916">
          <cell r="D1916" t="str">
            <v>DLGL080280</v>
          </cell>
          <cell r="J1916">
            <v>41248</v>
          </cell>
          <cell r="K1916">
            <v>41206</v>
          </cell>
        </row>
        <row r="1917">
          <cell r="D1917" t="str">
            <v>DMGL080235</v>
          </cell>
          <cell r="J1917">
            <v>41570</v>
          </cell>
          <cell r="K1917">
            <v>41570</v>
          </cell>
        </row>
        <row r="1918">
          <cell r="D1918" t="str">
            <v>ALBL080001</v>
          </cell>
          <cell r="J1918">
            <v>41088</v>
          </cell>
          <cell r="K1918">
            <v>41067</v>
          </cell>
        </row>
        <row r="1919">
          <cell r="D1919" t="str">
            <v>DMKL080027</v>
          </cell>
          <cell r="J1919">
            <v>41325</v>
          </cell>
          <cell r="K1919">
            <v>41325</v>
          </cell>
        </row>
        <row r="1920">
          <cell r="D1920" t="str">
            <v>BKKD220012</v>
          </cell>
          <cell r="I1920" t="str">
            <v>D (Compressor scrapped/ Company shut)</v>
          </cell>
          <cell r="J1920">
            <v>41333</v>
          </cell>
          <cell r="K1920">
            <v>41333</v>
          </cell>
        </row>
        <row r="1921">
          <cell r="D1921" t="str">
            <v>BKAD120084</v>
          </cell>
          <cell r="I1921" t="str">
            <v>D (Compressor scrapped/ Company shut)</v>
          </cell>
          <cell r="J1921">
            <v>40642</v>
          </cell>
          <cell r="K1921">
            <v>40642</v>
          </cell>
        </row>
        <row r="1922">
          <cell r="D1922" t="str">
            <v>GPEL080188</v>
          </cell>
          <cell r="J1922">
            <v>42629</v>
          </cell>
          <cell r="L1922">
            <v>43428.584224537</v>
          </cell>
          <cell r="M1922">
            <v>1</v>
          </cell>
          <cell r="AI1922">
            <v>0</v>
          </cell>
        </row>
        <row r="1923">
          <cell r="D1923" t="str">
            <v>QCS7128</v>
          </cell>
          <cell r="J1923">
            <v>43127</v>
          </cell>
          <cell r="K1923">
            <v>42947</v>
          </cell>
        </row>
        <row r="1924">
          <cell r="D1924" t="str">
            <v>QFS-7656</v>
          </cell>
          <cell r="J1924">
            <v>43272</v>
          </cell>
          <cell r="K1924">
            <v>42989</v>
          </cell>
        </row>
        <row r="1925">
          <cell r="D1925" t="str">
            <v>CQEE210129</v>
          </cell>
          <cell r="J1925">
            <v>43055</v>
          </cell>
          <cell r="K1925">
            <v>42965</v>
          </cell>
        </row>
        <row r="1926">
          <cell r="D1926" t="str">
            <v>18470611</v>
          </cell>
          <cell r="J1926">
            <v>43440.637499999997</v>
          </cell>
          <cell r="K1926">
            <v>43423</v>
          </cell>
          <cell r="L1926">
            <v>45407.661979166704</v>
          </cell>
          <cell r="M1926">
            <v>1</v>
          </cell>
          <cell r="Z1926" t="str">
            <v>0</v>
          </cell>
          <cell r="AI1926">
            <v>8</v>
          </cell>
        </row>
        <row r="1927">
          <cell r="D1927" t="str">
            <v>18470111</v>
          </cell>
          <cell r="J1927">
            <v>43503.722222222197</v>
          </cell>
          <cell r="K1927">
            <v>43423</v>
          </cell>
          <cell r="L1927">
            <v>43503.714166666701</v>
          </cell>
          <cell r="M1927">
            <v>1</v>
          </cell>
        </row>
        <row r="1928">
          <cell r="D1928" t="str">
            <v>17925208</v>
          </cell>
          <cell r="J1928">
            <v>43180</v>
          </cell>
          <cell r="K1928">
            <v>43000</v>
          </cell>
        </row>
        <row r="1929">
          <cell r="D1929" t="str">
            <v>17980909</v>
          </cell>
          <cell r="J1929">
            <v>43186</v>
          </cell>
          <cell r="K1929">
            <v>43006</v>
          </cell>
        </row>
        <row r="1930">
          <cell r="D1930" t="str">
            <v>DQEV500044</v>
          </cell>
          <cell r="J1930">
            <v>43137</v>
          </cell>
          <cell r="K1930">
            <v>43047</v>
          </cell>
        </row>
        <row r="1931">
          <cell r="D1931" t="str">
            <v>DQDV500024</v>
          </cell>
          <cell r="J1931">
            <v>43136</v>
          </cell>
          <cell r="K1931">
            <v>43046</v>
          </cell>
        </row>
        <row r="1932">
          <cell r="D1932" t="str">
            <v>DQDV500025</v>
          </cell>
          <cell r="J1932">
            <v>43136</v>
          </cell>
          <cell r="K1932">
            <v>43046</v>
          </cell>
        </row>
        <row r="1933">
          <cell r="D1933" t="str">
            <v>DQDV500026</v>
          </cell>
          <cell r="J1933">
            <v>43136</v>
          </cell>
          <cell r="K1933">
            <v>43046</v>
          </cell>
        </row>
        <row r="1934">
          <cell r="D1934" t="str">
            <v>DQDV500027</v>
          </cell>
          <cell r="J1934">
            <v>43136</v>
          </cell>
          <cell r="K1934">
            <v>43046</v>
          </cell>
        </row>
        <row r="1935">
          <cell r="D1935" t="str">
            <v>DQDV500038</v>
          </cell>
          <cell r="J1935">
            <v>43033</v>
          </cell>
          <cell r="K1935">
            <v>42943</v>
          </cell>
        </row>
        <row r="1936">
          <cell r="D1936" t="str">
            <v>DQDV500039</v>
          </cell>
          <cell r="J1936">
            <v>43033</v>
          </cell>
          <cell r="K1936">
            <v>42943</v>
          </cell>
        </row>
        <row r="1937">
          <cell r="D1937" t="str">
            <v>DQDV500040</v>
          </cell>
          <cell r="J1937">
            <v>43035</v>
          </cell>
          <cell r="K1937">
            <v>42945</v>
          </cell>
        </row>
        <row r="1938">
          <cell r="D1938" t="str">
            <v>DQCV500020</v>
          </cell>
          <cell r="J1938">
            <v>43005</v>
          </cell>
          <cell r="K1938">
            <v>42915</v>
          </cell>
        </row>
        <row r="1939">
          <cell r="D1939" t="str">
            <v>DQCV500021</v>
          </cell>
          <cell r="J1939">
            <v>43005</v>
          </cell>
          <cell r="K1939">
            <v>42915</v>
          </cell>
        </row>
        <row r="1940">
          <cell r="D1940" t="str">
            <v>DQCV500012</v>
          </cell>
          <cell r="J1940">
            <v>43033</v>
          </cell>
          <cell r="K1940">
            <v>42943</v>
          </cell>
        </row>
        <row r="1941">
          <cell r="D1941" t="str">
            <v>DQDV500036</v>
          </cell>
          <cell r="J1941">
            <v>43033</v>
          </cell>
          <cell r="K1941">
            <v>42943</v>
          </cell>
        </row>
        <row r="1942">
          <cell r="D1942" t="str">
            <v>DQCV500014</v>
          </cell>
          <cell r="J1942">
            <v>42997</v>
          </cell>
          <cell r="K1942">
            <v>42907</v>
          </cell>
        </row>
        <row r="1943">
          <cell r="D1943" t="str">
            <v>DQCV500015</v>
          </cell>
          <cell r="J1943">
            <v>42997</v>
          </cell>
          <cell r="K1943">
            <v>42907</v>
          </cell>
        </row>
        <row r="1944">
          <cell r="D1944" t="str">
            <v>DQCV500016</v>
          </cell>
          <cell r="J1944">
            <v>42999</v>
          </cell>
          <cell r="K1944">
            <v>42909</v>
          </cell>
        </row>
        <row r="1945">
          <cell r="D1945" t="str">
            <v>DQCV500017</v>
          </cell>
          <cell r="J1945">
            <v>42999</v>
          </cell>
          <cell r="K1945">
            <v>42909</v>
          </cell>
        </row>
        <row r="1946">
          <cell r="D1946" t="str">
            <v>DQCV500005</v>
          </cell>
          <cell r="J1946">
            <v>42989</v>
          </cell>
          <cell r="K1946">
            <v>42899</v>
          </cell>
        </row>
        <row r="1947">
          <cell r="D1947" t="str">
            <v>DQCV500006</v>
          </cell>
          <cell r="J1947">
            <v>42989</v>
          </cell>
          <cell r="K1947">
            <v>42899</v>
          </cell>
        </row>
        <row r="1948">
          <cell r="D1948" t="str">
            <v>DQCV500008</v>
          </cell>
          <cell r="J1948">
            <v>42989</v>
          </cell>
          <cell r="K1948">
            <v>42899</v>
          </cell>
        </row>
        <row r="1949">
          <cell r="D1949" t="str">
            <v>DQDV500041</v>
          </cell>
          <cell r="J1949">
            <v>42923</v>
          </cell>
          <cell r="K1949">
            <v>42833</v>
          </cell>
        </row>
        <row r="1950">
          <cell r="D1950" t="str">
            <v>DQEV500042</v>
          </cell>
          <cell r="J1950">
            <v>42923</v>
          </cell>
          <cell r="K1950">
            <v>42833</v>
          </cell>
        </row>
        <row r="1951">
          <cell r="D1951" t="str">
            <v>SN18TR02672</v>
          </cell>
          <cell r="J1951">
            <v>43435.561805555597</v>
          </cell>
          <cell r="K1951">
            <v>43323</v>
          </cell>
          <cell r="L1951">
            <v>44431.461782407401</v>
          </cell>
          <cell r="M1951">
            <v>4807</v>
          </cell>
          <cell r="AI1951">
            <v>0</v>
          </cell>
        </row>
        <row r="1952">
          <cell r="D1952" t="str">
            <v>BRGD161225</v>
          </cell>
          <cell r="I1952" t="str">
            <v>A (100% potential spares purchased)</v>
          </cell>
          <cell r="J1952">
            <v>43446.770833333299</v>
          </cell>
          <cell r="K1952">
            <v>43354</v>
          </cell>
          <cell r="L1952">
            <v>45453.514583333301</v>
          </cell>
          <cell r="M1952">
            <v>7470</v>
          </cell>
          <cell r="P1952" t="str">
            <v>Air lube Plus</v>
          </cell>
          <cell r="Q1952">
            <v>45167</v>
          </cell>
          <cell r="R1952">
            <v>45167</v>
          </cell>
          <cell r="S1952">
            <v>45167</v>
          </cell>
          <cell r="T1952">
            <v>45167</v>
          </cell>
          <cell r="U1952">
            <v>45167</v>
          </cell>
          <cell r="X1952">
            <v>43866</v>
          </cell>
          <cell r="Z1952" t="str">
            <v>380</v>
          </cell>
          <cell r="AA1952" t="str">
            <v>390</v>
          </cell>
          <cell r="AB1952" t="str">
            <v>390</v>
          </cell>
          <cell r="AC1952" t="str">
            <v>390</v>
          </cell>
          <cell r="AD1952" t="str">
            <v>390</v>
          </cell>
          <cell r="AE1952" t="str">
            <v>890</v>
          </cell>
          <cell r="AF1952" t="str">
            <v>890</v>
          </cell>
          <cell r="AG1952" t="str">
            <v>890</v>
          </cell>
          <cell r="AH1952" t="str">
            <v>890</v>
          </cell>
          <cell r="AI1952">
            <v>4</v>
          </cell>
        </row>
        <row r="1953">
          <cell r="D1953" t="str">
            <v>BRGD220220</v>
          </cell>
          <cell r="I1953" t="str">
            <v>C (Not Buying Spares or buying lubricants)</v>
          </cell>
          <cell r="J1953">
            <v>43428.513888888898</v>
          </cell>
          <cell r="K1953">
            <v>43111</v>
          </cell>
          <cell r="L1953">
            <v>45042.7038888889</v>
          </cell>
          <cell r="M1953">
            <v>3429</v>
          </cell>
          <cell r="AA1953" t="str">
            <v>845</v>
          </cell>
          <cell r="AB1953" t="str">
            <v>845</v>
          </cell>
          <cell r="AC1953" t="str">
            <v>522</v>
          </cell>
          <cell r="AD1953" t="str">
            <v>522</v>
          </cell>
          <cell r="AE1953" t="str">
            <v>845</v>
          </cell>
          <cell r="AF1953" t="str">
            <v>3</v>
          </cell>
          <cell r="AG1953" t="str">
            <v>845</v>
          </cell>
          <cell r="AH1953" t="str">
            <v>845</v>
          </cell>
          <cell r="AI1953">
            <v>2</v>
          </cell>
        </row>
        <row r="1954">
          <cell r="D1954" t="str">
            <v>BQAD203299</v>
          </cell>
          <cell r="I1954" t="str">
            <v>D (Compressor scrapped/ Company shut)</v>
          </cell>
          <cell r="J1954">
            <v>42933</v>
          </cell>
          <cell r="K1954">
            <v>42914</v>
          </cell>
          <cell r="L1954">
            <v>44660.536203703698</v>
          </cell>
          <cell r="M1954">
            <v>7864</v>
          </cell>
          <cell r="AA1954" t="str">
            <v>450</v>
          </cell>
          <cell r="AB1954" t="str">
            <v>450</v>
          </cell>
          <cell r="AC1954" t="str">
            <v>450</v>
          </cell>
          <cell r="AD1954" t="str">
            <v>450</v>
          </cell>
          <cell r="AE1954" t="str">
            <v>450</v>
          </cell>
          <cell r="AF1954" t="str">
            <v>0</v>
          </cell>
          <cell r="AG1954" t="str">
            <v>0</v>
          </cell>
          <cell r="AH1954" t="str">
            <v>0</v>
          </cell>
          <cell r="AI1954">
            <v>2</v>
          </cell>
        </row>
        <row r="1955">
          <cell r="D1955" t="str">
            <v>CQCE660353</v>
          </cell>
          <cell r="J1955">
            <v>43004</v>
          </cell>
          <cell r="K1955">
            <v>42914</v>
          </cell>
        </row>
        <row r="1956">
          <cell r="D1956" t="str">
            <v>CQHE561325</v>
          </cell>
          <cell r="J1956">
            <v>43156</v>
          </cell>
          <cell r="K1956">
            <v>43066</v>
          </cell>
        </row>
        <row r="1957">
          <cell r="D1957" t="str">
            <v>CQGE561182</v>
          </cell>
          <cell r="J1957">
            <v>43129</v>
          </cell>
          <cell r="K1957">
            <v>43039</v>
          </cell>
        </row>
        <row r="1958">
          <cell r="D1958" t="str">
            <v>CQGE561185</v>
          </cell>
          <cell r="J1958">
            <v>43129</v>
          </cell>
          <cell r="K1958">
            <v>43039</v>
          </cell>
        </row>
        <row r="1959">
          <cell r="D1959" t="str">
            <v>CQEE540282</v>
          </cell>
          <cell r="J1959">
            <v>43060</v>
          </cell>
          <cell r="K1959">
            <v>42970</v>
          </cell>
        </row>
        <row r="1960">
          <cell r="D1960" t="str">
            <v>CQBE540102</v>
          </cell>
          <cell r="J1960">
            <v>42976</v>
          </cell>
          <cell r="K1960">
            <v>42886</v>
          </cell>
        </row>
        <row r="1961">
          <cell r="D1961" t="str">
            <v>DQEL080161</v>
          </cell>
          <cell r="J1961">
            <v>43068</v>
          </cell>
          <cell r="K1961">
            <v>42978</v>
          </cell>
        </row>
        <row r="1962">
          <cell r="D1962" t="str">
            <v>DQGL080212</v>
          </cell>
          <cell r="J1962">
            <v>43122</v>
          </cell>
          <cell r="K1962">
            <v>43032</v>
          </cell>
        </row>
        <row r="1963">
          <cell r="D1963" t="str">
            <v>DQFL080164</v>
          </cell>
          <cell r="J1963">
            <v>43280</v>
          </cell>
          <cell r="K1963">
            <v>42895</v>
          </cell>
        </row>
        <row r="1964">
          <cell r="D1964" t="str">
            <v>DQFL080165</v>
          </cell>
          <cell r="J1964">
            <v>42985</v>
          </cell>
          <cell r="K1964">
            <v>42895</v>
          </cell>
        </row>
        <row r="1965">
          <cell r="D1965" t="str">
            <v>BRHS035337</v>
          </cell>
          <cell r="I1965" t="str">
            <v>B (Below 100% potential spares purchased)</v>
          </cell>
          <cell r="J1965">
            <v>43463.709027777797</v>
          </cell>
          <cell r="K1965">
            <v>43417</v>
          </cell>
          <cell r="L1965">
            <v>46035.550335648099</v>
          </cell>
          <cell r="M1965">
            <v>15976</v>
          </cell>
          <cell r="N1965">
            <v>5550</v>
          </cell>
          <cell r="O1965">
            <v>10426</v>
          </cell>
          <cell r="P1965" t="str">
            <v>XD</v>
          </cell>
          <cell r="Q1965">
            <v>45945</v>
          </cell>
          <cell r="V1965">
            <v>45945</v>
          </cell>
          <cell r="W1965">
            <v>45945</v>
          </cell>
          <cell r="Z1965" t="str">
            <v>1057</v>
          </cell>
          <cell r="AE1965" t="str">
            <v>2076</v>
          </cell>
          <cell r="AF1965" t="str">
            <v>2057</v>
          </cell>
          <cell r="AI1965">
            <v>7</v>
          </cell>
        </row>
        <row r="1966">
          <cell r="D1966" t="str">
            <v>BRHC374102</v>
          </cell>
          <cell r="I1966" t="str">
            <v>C (Not Buying Spares or buying lubricants)</v>
          </cell>
          <cell r="J1966">
            <v>43439.525000000001</v>
          </cell>
          <cell r="K1966">
            <v>43419</v>
          </cell>
          <cell r="L1966">
            <v>45850.674270833297</v>
          </cell>
          <cell r="M1966">
            <v>7711</v>
          </cell>
          <cell r="P1966" t="str">
            <v>XD</v>
          </cell>
          <cell r="Q1966">
            <v>45164</v>
          </cell>
          <cell r="V1966">
            <v>45164</v>
          </cell>
          <cell r="W1966">
            <v>45530</v>
          </cell>
          <cell r="Z1966" t="str">
            <v>2188</v>
          </cell>
          <cell r="AE1966" t="str">
            <v>4188</v>
          </cell>
          <cell r="AF1966" t="str">
            <v>2188</v>
          </cell>
          <cell r="AI1966">
            <v>2</v>
          </cell>
        </row>
        <row r="1967">
          <cell r="D1967" t="str">
            <v>BRHC374105</v>
          </cell>
          <cell r="I1967" t="str">
            <v>C (Not Buying Spares or buying lubricants)</v>
          </cell>
          <cell r="J1967">
            <v>43449.707638888904</v>
          </cell>
          <cell r="K1967">
            <v>43419</v>
          </cell>
          <cell r="L1967">
            <v>45804.642037037003</v>
          </cell>
          <cell r="M1967">
            <v>8557</v>
          </cell>
          <cell r="N1967">
            <v>342</v>
          </cell>
          <cell r="O1967">
            <v>8215</v>
          </cell>
          <cell r="P1967" t="str">
            <v>XD</v>
          </cell>
          <cell r="Q1967">
            <v>45601</v>
          </cell>
          <cell r="V1967">
            <v>45601</v>
          </cell>
          <cell r="W1967">
            <v>45570</v>
          </cell>
          <cell r="Z1967" t="str">
            <v>3219</v>
          </cell>
          <cell r="AE1967" t="str">
            <v>3219</v>
          </cell>
          <cell r="AF1967" t="str">
            <v>3219</v>
          </cell>
          <cell r="AI1967">
            <v>6</v>
          </cell>
        </row>
        <row r="1968">
          <cell r="D1968" t="str">
            <v>BQHS040705</v>
          </cell>
          <cell r="I1968" t="str">
            <v>A (100% potential spares purchased)</v>
          </cell>
          <cell r="J1968">
            <v>43547.555555555598</v>
          </cell>
          <cell r="K1968">
            <v>43068</v>
          </cell>
          <cell r="L1968">
            <v>46052.879537036999</v>
          </cell>
          <cell r="M1968">
            <v>39201</v>
          </cell>
          <cell r="N1968">
            <v>33713</v>
          </cell>
          <cell r="O1968">
            <v>5488</v>
          </cell>
          <cell r="P1968" t="str">
            <v>Synthetic</v>
          </cell>
          <cell r="Q1968">
            <v>45631</v>
          </cell>
          <cell r="V1968">
            <v>45631</v>
          </cell>
          <cell r="W1968">
            <v>46018</v>
          </cell>
          <cell r="Z1968" t="str">
            <v>2052</v>
          </cell>
          <cell r="AE1968" t="str">
            <v>2052</v>
          </cell>
          <cell r="AF1968" t="str">
            <v>2705</v>
          </cell>
          <cell r="AI1968">
            <v>4</v>
          </cell>
        </row>
        <row r="1969">
          <cell r="D1969" t="str">
            <v>BQGS031413</v>
          </cell>
          <cell r="I1969" t="str">
            <v>D (Compressor scrapped/ Company shut)</v>
          </cell>
          <cell r="J1969">
            <v>43554.610416666699</v>
          </cell>
          <cell r="K1969">
            <v>43033</v>
          </cell>
          <cell r="L1969">
            <v>45805.656782407401</v>
          </cell>
          <cell r="M1969">
            <v>21057</v>
          </cell>
          <cell r="N1969">
            <v>0</v>
          </cell>
          <cell r="O1969">
            <v>21057</v>
          </cell>
          <cell r="P1969" t="str">
            <v>XD</v>
          </cell>
          <cell r="Q1969">
            <v>45548</v>
          </cell>
          <cell r="V1969">
            <v>45548</v>
          </cell>
          <cell r="W1969">
            <v>45548</v>
          </cell>
          <cell r="Z1969" t="str">
            <v>3589</v>
          </cell>
          <cell r="AE1969" t="str">
            <v>3589</v>
          </cell>
          <cell r="AF1969" t="str">
            <v>3589</v>
          </cell>
          <cell r="AI1969">
            <v>3</v>
          </cell>
        </row>
        <row r="1970">
          <cell r="D1970" t="str">
            <v>BRGD161212</v>
          </cell>
          <cell r="I1970" t="str">
            <v>D (Compressor scrapped/ Company shut)</v>
          </cell>
          <cell r="J1970">
            <v>43488.443055555603</v>
          </cell>
          <cell r="K1970">
            <v>43399</v>
          </cell>
          <cell r="L1970">
            <v>45966.638078703698</v>
          </cell>
          <cell r="M1970">
            <v>7170</v>
          </cell>
          <cell r="P1970" t="str">
            <v>Air lube Plus</v>
          </cell>
          <cell r="Q1970">
            <v>45266</v>
          </cell>
          <cell r="R1970">
            <v>45266</v>
          </cell>
          <cell r="S1970">
            <v>45266</v>
          </cell>
          <cell r="T1970">
            <v>45266</v>
          </cell>
          <cell r="U1970">
            <v>45266</v>
          </cell>
          <cell r="V1970">
            <v>45090</v>
          </cell>
          <cell r="X1970">
            <v>45090</v>
          </cell>
          <cell r="Z1970" t="str">
            <v>320</v>
          </cell>
          <cell r="AA1970" t="str">
            <v>320</v>
          </cell>
          <cell r="AB1970" t="str">
            <v>320</v>
          </cell>
          <cell r="AC1970" t="str">
            <v>320</v>
          </cell>
          <cell r="AD1970" t="str">
            <v>320</v>
          </cell>
          <cell r="AE1970" t="str">
            <v>320</v>
          </cell>
          <cell r="AF1970" t="str">
            <v>100</v>
          </cell>
          <cell r="AG1970" t="str">
            <v>320</v>
          </cell>
          <cell r="AH1970" t="str">
            <v>320</v>
          </cell>
          <cell r="AI1970">
            <v>3</v>
          </cell>
        </row>
        <row r="1971">
          <cell r="D1971" t="str">
            <v>BRBD160866</v>
          </cell>
          <cell r="I1971" t="str">
            <v>D (Compressor scrapped/ Company shut)</v>
          </cell>
          <cell r="J1971">
            <v>43246</v>
          </cell>
          <cell r="K1971">
            <v>43235</v>
          </cell>
          <cell r="L1971">
            <v>44677.042199074102</v>
          </cell>
          <cell r="M1971">
            <v>4565</v>
          </cell>
          <cell r="AA1971" t="str">
            <v>765</v>
          </cell>
          <cell r="AB1971" t="str">
            <v>765</v>
          </cell>
          <cell r="AC1971" t="str">
            <v>365</v>
          </cell>
          <cell r="AD1971" t="str">
            <v>365</v>
          </cell>
          <cell r="AE1971" t="str">
            <v>365</v>
          </cell>
          <cell r="AF1971" t="str">
            <v>0</v>
          </cell>
          <cell r="AG1971" t="str">
            <v>0</v>
          </cell>
          <cell r="AH1971" t="str">
            <v>0</v>
          </cell>
          <cell r="AI1971">
            <v>2</v>
          </cell>
        </row>
        <row r="1972">
          <cell r="D1972" t="str">
            <v>BRBD120303</v>
          </cell>
          <cell r="I1972" t="str">
            <v>D (Compressor scrapped/ Company shut)</v>
          </cell>
          <cell r="J1972">
            <v>43305</v>
          </cell>
          <cell r="K1972">
            <v>43243</v>
          </cell>
          <cell r="M1972">
            <v>0</v>
          </cell>
        </row>
        <row r="1973">
          <cell r="D1973" t="str">
            <v>BRGS035077</v>
          </cell>
          <cell r="I1973" t="str">
            <v>F (Company/Customer unidentified)</v>
          </cell>
          <cell r="J1973">
            <v>43520.333333333299</v>
          </cell>
          <cell r="K1973">
            <v>43399</v>
          </cell>
          <cell r="L1973">
            <v>45160.563784722202</v>
          </cell>
          <cell r="M1973">
            <v>10102</v>
          </cell>
          <cell r="N1973">
            <v>5657</v>
          </cell>
          <cell r="O1973">
            <v>4445</v>
          </cell>
          <cell r="P1973" t="str">
            <v>Synthetic</v>
          </cell>
          <cell r="Q1973">
            <v>44598</v>
          </cell>
          <cell r="V1973">
            <v>44598</v>
          </cell>
          <cell r="W1973">
            <v>44598</v>
          </cell>
          <cell r="Z1973" t="str">
            <v>5718</v>
          </cell>
          <cell r="AE1973" t="str">
            <v>5718</v>
          </cell>
          <cell r="AF1973" t="str">
            <v>1718</v>
          </cell>
          <cell r="AI1973">
            <v>3</v>
          </cell>
        </row>
        <row r="1974">
          <cell r="D1974" t="str">
            <v>BRGD161229</v>
          </cell>
          <cell r="I1974" t="str">
            <v>C (Not Buying Spares or buying lubricants)</v>
          </cell>
          <cell r="J1974">
            <v>43423.739583333299</v>
          </cell>
          <cell r="L1974">
            <v>45289.660370370402</v>
          </cell>
          <cell r="M1974">
            <v>3762</v>
          </cell>
          <cell r="P1974" t="str">
            <v>Air lube Plus</v>
          </cell>
          <cell r="Q1974">
            <v>45289</v>
          </cell>
          <cell r="R1974">
            <v>45289</v>
          </cell>
          <cell r="T1974">
            <v>45289</v>
          </cell>
          <cell r="U1974">
            <v>45289</v>
          </cell>
          <cell r="V1974">
            <v>44964</v>
          </cell>
          <cell r="Z1974" t="str">
            <v>750</v>
          </cell>
          <cell r="AA1974" t="str">
            <v>750</v>
          </cell>
          <cell r="AB1974" t="str">
            <v>500</v>
          </cell>
          <cell r="AC1974" t="str">
            <v>750</v>
          </cell>
          <cell r="AD1974" t="str">
            <v>750</v>
          </cell>
          <cell r="AE1974" t="str">
            <v>718</v>
          </cell>
          <cell r="AF1974" t="str">
            <v>500</v>
          </cell>
          <cell r="AG1974" t="str">
            <v>718</v>
          </cell>
          <cell r="AH1974" t="str">
            <v>718</v>
          </cell>
          <cell r="AI1974">
            <v>4</v>
          </cell>
        </row>
        <row r="1975">
          <cell r="D1975" t="str">
            <v>CRAE690590</v>
          </cell>
          <cell r="J1975">
            <v>43236</v>
          </cell>
          <cell r="K1975">
            <v>43218</v>
          </cell>
          <cell r="L1975">
            <v>43992.668182870402</v>
          </cell>
          <cell r="M1975">
            <v>1</v>
          </cell>
          <cell r="AI1975">
            <v>0</v>
          </cell>
        </row>
        <row r="1976">
          <cell r="D1976" t="str">
            <v>CRCE671487</v>
          </cell>
          <cell r="J1976">
            <v>43289</v>
          </cell>
          <cell r="K1976">
            <v>43263</v>
          </cell>
        </row>
        <row r="1977">
          <cell r="D1977" t="str">
            <v>CRBE671401</v>
          </cell>
          <cell r="J1977">
            <v>43255</v>
          </cell>
          <cell r="K1977">
            <v>43235</v>
          </cell>
          <cell r="L1977">
            <v>43769.748657407399</v>
          </cell>
          <cell r="M1977">
            <v>1</v>
          </cell>
        </row>
        <row r="1978">
          <cell r="D1978" t="str">
            <v>CRBE671357</v>
          </cell>
          <cell r="J1978">
            <v>43309</v>
          </cell>
          <cell r="K1978">
            <v>43224</v>
          </cell>
        </row>
        <row r="1979">
          <cell r="D1979" t="str">
            <v>CRGE662794</v>
          </cell>
          <cell r="J1979">
            <v>43470.972222222197</v>
          </cell>
          <cell r="K1979">
            <v>43382</v>
          </cell>
          <cell r="L1979">
            <v>43469.754907407398</v>
          </cell>
          <cell r="M1979">
            <v>10</v>
          </cell>
        </row>
        <row r="1980">
          <cell r="D1980" t="str">
            <v>CRGE662838</v>
          </cell>
          <cell r="J1980">
            <v>43461.685416666704</v>
          </cell>
          <cell r="K1980">
            <v>43389</v>
          </cell>
          <cell r="L1980">
            <v>43461.561747685198</v>
          </cell>
          <cell r="M1980">
            <v>1</v>
          </cell>
          <cell r="AI1980">
            <v>0</v>
          </cell>
        </row>
        <row r="1981">
          <cell r="D1981" t="str">
            <v>CRLE661678</v>
          </cell>
          <cell r="J1981">
            <v>43949</v>
          </cell>
          <cell r="K1981">
            <v>43180</v>
          </cell>
          <cell r="L1981">
            <v>44155.514745370398</v>
          </cell>
          <cell r="M1981">
            <v>0</v>
          </cell>
        </row>
        <row r="1982">
          <cell r="D1982" t="str">
            <v>CRKE661520</v>
          </cell>
          <cell r="K1982">
            <v>43146</v>
          </cell>
        </row>
        <row r="1983">
          <cell r="D1983" t="str">
            <v>CRJE661327</v>
          </cell>
          <cell r="I1983" t="str">
            <v>B (Below 100% potential spares purchased)</v>
          </cell>
          <cell r="J1983">
            <v>43110</v>
          </cell>
          <cell r="K1983">
            <v>43110</v>
          </cell>
        </row>
        <row r="1984">
          <cell r="D1984" t="str">
            <v>CRAE210441</v>
          </cell>
          <cell r="K1984">
            <v>43224</v>
          </cell>
        </row>
        <row r="1985">
          <cell r="D1985" t="str">
            <v>CRLE210396</v>
          </cell>
          <cell r="J1985">
            <v>43487.747916666704</v>
          </cell>
          <cell r="K1985">
            <v>43180</v>
          </cell>
        </row>
        <row r="1986">
          <cell r="D1986" t="str">
            <v>CRCE562535</v>
          </cell>
          <cell r="K1986">
            <v>43263</v>
          </cell>
        </row>
        <row r="1987">
          <cell r="D1987" t="str">
            <v>CRCE562537</v>
          </cell>
          <cell r="J1987">
            <v>43588.762499999997</v>
          </cell>
          <cell r="K1987">
            <v>43263</v>
          </cell>
          <cell r="L1987">
            <v>45071.534525463001</v>
          </cell>
          <cell r="M1987">
            <v>1</v>
          </cell>
          <cell r="P1987" t="str">
            <v>Air lube</v>
          </cell>
          <cell r="Q1987">
            <v>45071</v>
          </cell>
          <cell r="Z1987" t="str">
            <v>0</v>
          </cell>
          <cell r="AI1987">
            <v>2</v>
          </cell>
        </row>
        <row r="1988">
          <cell r="D1988" t="str">
            <v>CRCE562504</v>
          </cell>
          <cell r="J1988">
            <v>43322</v>
          </cell>
          <cell r="K1988">
            <v>43264</v>
          </cell>
          <cell r="L1988">
            <v>43603.748437499999</v>
          </cell>
          <cell r="M1988">
            <v>0</v>
          </cell>
        </row>
        <row r="1989">
          <cell r="D1989" t="str">
            <v>CRLE561984</v>
          </cell>
          <cell r="J1989">
            <v>43517.727083333302</v>
          </cell>
          <cell r="K1989">
            <v>43180</v>
          </cell>
          <cell r="L1989">
            <v>43805.549780092602</v>
          </cell>
          <cell r="M1989">
            <v>0</v>
          </cell>
        </row>
        <row r="1990">
          <cell r="D1990" t="str">
            <v>CRKE561854</v>
          </cell>
          <cell r="K1990">
            <v>43165</v>
          </cell>
        </row>
        <row r="1991">
          <cell r="D1991" t="str">
            <v>CRJE540563</v>
          </cell>
          <cell r="K1991">
            <v>43110</v>
          </cell>
        </row>
        <row r="1992">
          <cell r="D1992" t="str">
            <v>DRGL080604</v>
          </cell>
          <cell r="J1992">
            <v>43404</v>
          </cell>
          <cell r="K1992">
            <v>43404</v>
          </cell>
          <cell r="L1992">
            <v>43698.477812500001</v>
          </cell>
          <cell r="M1992">
            <v>0</v>
          </cell>
        </row>
        <row r="1993">
          <cell r="D1993" t="str">
            <v>DRCL080501</v>
          </cell>
          <cell r="J1993">
            <v>43307</v>
          </cell>
          <cell r="K1993">
            <v>43262</v>
          </cell>
          <cell r="L1993">
            <v>43531.671365740702</v>
          </cell>
          <cell r="M1993">
            <v>50</v>
          </cell>
        </row>
        <row r="1994">
          <cell r="D1994" t="str">
            <v>DRBL080463</v>
          </cell>
          <cell r="J1994">
            <v>43251</v>
          </cell>
          <cell r="K1994">
            <v>43236</v>
          </cell>
        </row>
        <row r="1995">
          <cell r="D1995" t="str">
            <v>DRBL080465</v>
          </cell>
          <cell r="J1995">
            <v>43288</v>
          </cell>
          <cell r="K1995">
            <v>43236</v>
          </cell>
        </row>
        <row r="1996">
          <cell r="D1996" t="str">
            <v>DRBL080472</v>
          </cell>
          <cell r="K1996">
            <v>43242</v>
          </cell>
        </row>
        <row r="1997">
          <cell r="D1997" t="str">
            <v>DRBL080460</v>
          </cell>
          <cell r="K1997">
            <v>43236</v>
          </cell>
        </row>
        <row r="1998">
          <cell r="D1998" t="str">
            <v>DRBL080461</v>
          </cell>
          <cell r="J1998">
            <v>43265</v>
          </cell>
          <cell r="K1998">
            <v>43236</v>
          </cell>
        </row>
        <row r="1999">
          <cell r="D1999" t="str">
            <v>BRGD230256</v>
          </cell>
          <cell r="I1999" t="str">
            <v>B (Below 100% potential spares purchased)</v>
          </cell>
          <cell r="J1999">
            <v>43425.703472222202</v>
          </cell>
          <cell r="K1999">
            <v>43399</v>
          </cell>
          <cell r="L1999">
            <v>46030.536585648202</v>
          </cell>
          <cell r="M1999">
            <v>7480</v>
          </cell>
          <cell r="P1999" t="str">
            <v>Air lube Plus</v>
          </cell>
          <cell r="Q1999">
            <v>46030</v>
          </cell>
          <cell r="R1999">
            <v>46030</v>
          </cell>
          <cell r="S1999">
            <v>46030</v>
          </cell>
          <cell r="T1999">
            <v>46030</v>
          </cell>
          <cell r="U1999">
            <v>46030</v>
          </cell>
          <cell r="V1999">
            <v>46030</v>
          </cell>
          <cell r="W1999">
            <v>46030</v>
          </cell>
          <cell r="X1999">
            <v>46030</v>
          </cell>
          <cell r="Y1999">
            <v>46030</v>
          </cell>
          <cell r="Z1999" t="str">
            <v>1500</v>
          </cell>
          <cell r="AA1999" t="str">
            <v>750</v>
          </cell>
          <cell r="AB1999" t="str">
            <v>750</v>
          </cell>
          <cell r="AC1999" t="str">
            <v>750</v>
          </cell>
          <cell r="AD1999" t="str">
            <v>750</v>
          </cell>
          <cell r="AE1999" t="str">
            <v>1500</v>
          </cell>
          <cell r="AF1999" t="str">
            <v>1000</v>
          </cell>
          <cell r="AG1999" t="str">
            <v>1500</v>
          </cell>
          <cell r="AH1999" t="str">
            <v>3000</v>
          </cell>
          <cell r="AI1999">
            <v>5</v>
          </cell>
        </row>
        <row r="2000">
          <cell r="D2000" t="str">
            <v>BRAD160803</v>
          </cell>
          <cell r="I2000" t="str">
            <v>C (Not Buying Spares or buying lubricants)</v>
          </cell>
          <cell r="J2000">
            <v>43251</v>
          </cell>
          <cell r="K2000">
            <v>43210</v>
          </cell>
          <cell r="L2000">
            <v>45966.4854976852</v>
          </cell>
          <cell r="M2000">
            <v>7275</v>
          </cell>
          <cell r="P2000" t="str">
            <v>Air lube Plus</v>
          </cell>
          <cell r="Q2000">
            <v>45955</v>
          </cell>
          <cell r="R2000">
            <v>45955</v>
          </cell>
          <cell r="S2000">
            <v>45955</v>
          </cell>
          <cell r="T2000">
            <v>45955</v>
          </cell>
          <cell r="U2000">
            <v>45955</v>
          </cell>
          <cell r="V2000">
            <v>45955</v>
          </cell>
          <cell r="W2000">
            <v>45745</v>
          </cell>
          <cell r="X2000">
            <v>45955</v>
          </cell>
          <cell r="Y2000">
            <v>45955</v>
          </cell>
          <cell r="Z2000" t="str">
            <v>1455</v>
          </cell>
          <cell r="AA2000" t="str">
            <v>705</v>
          </cell>
          <cell r="AB2000" t="str">
            <v>705</v>
          </cell>
          <cell r="AC2000" t="str">
            <v>705</v>
          </cell>
          <cell r="AD2000" t="str">
            <v>705</v>
          </cell>
          <cell r="AE2000" t="str">
            <v>1455</v>
          </cell>
          <cell r="AF2000" t="str">
            <v>1000</v>
          </cell>
          <cell r="AG2000" t="str">
            <v>1455</v>
          </cell>
          <cell r="AH2000" t="str">
            <v>1455</v>
          </cell>
          <cell r="AI2000">
            <v>4</v>
          </cell>
        </row>
        <row r="2001">
          <cell r="D2001" t="str">
            <v>BRDD161021</v>
          </cell>
          <cell r="I2001" t="str">
            <v>C (Not Buying Spares or buying lubricants)</v>
          </cell>
          <cell r="J2001">
            <v>43431.749305555597</v>
          </cell>
          <cell r="K2001">
            <v>43300</v>
          </cell>
          <cell r="L2001">
            <v>45966.494444444397</v>
          </cell>
          <cell r="M2001">
            <v>10600</v>
          </cell>
          <cell r="Z2001" t="str">
            <v>435</v>
          </cell>
          <cell r="AA2001" t="str">
            <v>435</v>
          </cell>
          <cell r="AB2001" t="str">
            <v>435</v>
          </cell>
          <cell r="AC2001" t="str">
            <v>435</v>
          </cell>
          <cell r="AD2001" t="str">
            <v>435</v>
          </cell>
          <cell r="AE2001" t="str">
            <v>435</v>
          </cell>
          <cell r="AF2001" t="str">
            <v>1000</v>
          </cell>
          <cell r="AG2001" t="str">
            <v>435</v>
          </cell>
          <cell r="AH2001" t="str">
            <v>435</v>
          </cell>
          <cell r="AI2001">
            <v>2</v>
          </cell>
        </row>
        <row r="2002">
          <cell r="D2002" t="str">
            <v>BRED161131</v>
          </cell>
          <cell r="I2002" t="str">
            <v>C (Not Buying Spares or buying lubricants)</v>
          </cell>
          <cell r="J2002">
            <v>43425.688888888901</v>
          </cell>
          <cell r="K2002">
            <v>43402</v>
          </cell>
          <cell r="L2002">
            <v>45938.747743055603</v>
          </cell>
          <cell r="M2002">
            <v>5760</v>
          </cell>
          <cell r="P2002" t="str">
            <v>Air lube Plus</v>
          </cell>
          <cell r="Q2002">
            <v>45265</v>
          </cell>
          <cell r="T2002">
            <v>45265</v>
          </cell>
          <cell r="U2002">
            <v>45265</v>
          </cell>
          <cell r="Z2002" t="str">
            <v>685</v>
          </cell>
          <cell r="AA2002" t="str">
            <v>685</v>
          </cell>
          <cell r="AB2002" t="str">
            <v>685</v>
          </cell>
          <cell r="AC2002" t="str">
            <v>685</v>
          </cell>
          <cell r="AD2002" t="str">
            <v>685</v>
          </cell>
          <cell r="AE2002" t="str">
            <v>1285</v>
          </cell>
          <cell r="AF2002" t="str">
            <v>1000</v>
          </cell>
          <cell r="AG2002" t="str">
            <v>1285</v>
          </cell>
          <cell r="AH2002" t="str">
            <v>1285</v>
          </cell>
          <cell r="AI2002">
            <v>3</v>
          </cell>
        </row>
        <row r="2003">
          <cell r="D2003" t="str">
            <v>BRCD160978</v>
          </cell>
          <cell r="I2003" t="str">
            <v>C (Not Buying Spares or buying lubricants)</v>
          </cell>
          <cell r="J2003">
            <v>43297</v>
          </cell>
          <cell r="K2003">
            <v>43285</v>
          </cell>
          <cell r="L2003">
            <v>46041.661145833299</v>
          </cell>
          <cell r="M2003">
            <v>8580</v>
          </cell>
          <cell r="P2003" t="str">
            <v>Air lube Plus</v>
          </cell>
          <cell r="Q2003">
            <v>45000</v>
          </cell>
          <cell r="R2003">
            <v>45694</v>
          </cell>
          <cell r="S2003">
            <v>45694</v>
          </cell>
          <cell r="T2003">
            <v>45694</v>
          </cell>
          <cell r="U2003">
            <v>45694</v>
          </cell>
          <cell r="X2003">
            <v>44137</v>
          </cell>
          <cell r="Y2003">
            <v>44623</v>
          </cell>
          <cell r="Z2003" t="str">
            <v>275</v>
          </cell>
          <cell r="AA2003" t="str">
            <v>275</v>
          </cell>
          <cell r="AB2003" t="str">
            <v>275</v>
          </cell>
          <cell r="AC2003" t="str">
            <v>275</v>
          </cell>
          <cell r="AD2003" t="str">
            <v>275</v>
          </cell>
          <cell r="AE2003" t="str">
            <v>275</v>
          </cell>
          <cell r="AF2003" t="str">
            <v>1000</v>
          </cell>
          <cell r="AG2003" t="str">
            <v>275</v>
          </cell>
          <cell r="AH2003" t="str">
            <v>275</v>
          </cell>
          <cell r="AI2003">
            <v>3</v>
          </cell>
        </row>
        <row r="2004">
          <cell r="D2004" t="str">
            <v>BRBL150944</v>
          </cell>
          <cell r="I2004" t="str">
            <v>A (100% potential spares purchased)</v>
          </cell>
          <cell r="J2004">
            <v>43286</v>
          </cell>
          <cell r="K2004">
            <v>43286</v>
          </cell>
          <cell r="L2004">
            <v>46041.681990740697</v>
          </cell>
          <cell r="M2004">
            <v>10105</v>
          </cell>
          <cell r="P2004" t="str">
            <v>Air lube Plus</v>
          </cell>
          <cell r="Q2004">
            <v>46014</v>
          </cell>
          <cell r="R2004">
            <v>46014</v>
          </cell>
          <cell r="T2004">
            <v>46014</v>
          </cell>
          <cell r="U2004">
            <v>46014</v>
          </cell>
          <cell r="V2004">
            <v>46014</v>
          </cell>
          <cell r="W2004">
            <v>46014</v>
          </cell>
          <cell r="X2004">
            <v>46014</v>
          </cell>
          <cell r="Y2004">
            <v>46014</v>
          </cell>
          <cell r="Z2004" t="str">
            <v>1340</v>
          </cell>
          <cell r="AA2004" t="str">
            <v>590</v>
          </cell>
          <cell r="AB2004" t="str">
            <v>590</v>
          </cell>
          <cell r="AC2004" t="str">
            <v>590</v>
          </cell>
          <cell r="AD2004" t="str">
            <v>590</v>
          </cell>
          <cell r="AE2004" t="str">
            <v>1395</v>
          </cell>
          <cell r="AF2004" t="str">
            <v>1000</v>
          </cell>
          <cell r="AG2004" t="str">
            <v>1395</v>
          </cell>
          <cell r="AH2004" t="str">
            <v>1395</v>
          </cell>
          <cell r="AI2004">
            <v>4</v>
          </cell>
        </row>
        <row r="2005">
          <cell r="D2005" t="str">
            <v>RKS-8392</v>
          </cell>
          <cell r="K2005">
            <v>43236</v>
          </cell>
        </row>
        <row r="2006">
          <cell r="D2006" t="str">
            <v>RKS-8681</v>
          </cell>
          <cell r="K2006">
            <v>43236</v>
          </cell>
        </row>
        <row r="2007">
          <cell r="D2007" t="str">
            <v>RKS-8682</v>
          </cell>
          <cell r="K2007">
            <v>43236</v>
          </cell>
        </row>
        <row r="2008">
          <cell r="D2008" t="str">
            <v>QIS-8387</v>
          </cell>
          <cell r="K2008">
            <v>43202</v>
          </cell>
        </row>
        <row r="2009">
          <cell r="D2009" t="str">
            <v>QIS-8389</v>
          </cell>
          <cell r="K2009">
            <v>43206</v>
          </cell>
        </row>
        <row r="2010">
          <cell r="D2010" t="str">
            <v>BRAC372352</v>
          </cell>
          <cell r="I2010" t="str">
            <v>B (Below 100% potential spares purchased)</v>
          </cell>
          <cell r="J2010">
            <v>43432.652083333298</v>
          </cell>
          <cell r="K2010">
            <v>43202</v>
          </cell>
          <cell r="L2010">
            <v>45905.667361111096</v>
          </cell>
          <cell r="M2010">
            <v>16595</v>
          </cell>
          <cell r="N2010">
            <v>4835</v>
          </cell>
          <cell r="O2010">
            <v>11760</v>
          </cell>
          <cell r="P2010" t="str">
            <v>XD</v>
          </cell>
          <cell r="Q2010">
            <v>45581</v>
          </cell>
          <cell r="V2010">
            <v>45582</v>
          </cell>
          <cell r="W2010">
            <v>45582</v>
          </cell>
          <cell r="Z2010" t="str">
            <v>951</v>
          </cell>
          <cell r="AE2010" t="str">
            <v>951</v>
          </cell>
          <cell r="AF2010" t="str">
            <v>-1049</v>
          </cell>
          <cell r="AI2010">
            <v>5</v>
          </cell>
        </row>
        <row r="2011">
          <cell r="D2011" t="str">
            <v>BRDC373261</v>
          </cell>
          <cell r="I2011" t="str">
            <v>B (Below 100% potential spares purchased)</v>
          </cell>
          <cell r="J2011">
            <v>43532.776388888902</v>
          </cell>
          <cell r="K2011">
            <v>43310</v>
          </cell>
          <cell r="L2011">
            <v>46021.6398611111</v>
          </cell>
          <cell r="M2011">
            <v>8757</v>
          </cell>
          <cell r="N2011">
            <v>2364</v>
          </cell>
          <cell r="O2011">
            <v>6393</v>
          </cell>
          <cell r="P2011" t="str">
            <v>XD</v>
          </cell>
          <cell r="Q2011">
            <v>46021</v>
          </cell>
          <cell r="V2011">
            <v>46021</v>
          </cell>
          <cell r="W2011">
            <v>46021</v>
          </cell>
          <cell r="Z2011" t="str">
            <v>4000</v>
          </cell>
          <cell r="AE2011" t="str">
            <v>4000</v>
          </cell>
          <cell r="AF2011" t="str">
            <v>4000</v>
          </cell>
          <cell r="AI2011">
            <v>4</v>
          </cell>
        </row>
        <row r="2012">
          <cell r="D2012" t="str">
            <v>BRCC372871</v>
          </cell>
          <cell r="I2012" t="str">
            <v>A (100% potential spares purchased)</v>
          </cell>
          <cell r="J2012">
            <v>43311</v>
          </cell>
          <cell r="K2012">
            <v>43264</v>
          </cell>
          <cell r="L2012">
            <v>46093.660590277803</v>
          </cell>
          <cell r="M2012">
            <v>38826</v>
          </cell>
          <cell r="N2012">
            <v>19105</v>
          </cell>
          <cell r="O2012">
            <v>17720</v>
          </cell>
          <cell r="P2012" t="str">
            <v>XD</v>
          </cell>
          <cell r="Q2012">
            <v>46093</v>
          </cell>
          <cell r="V2012">
            <v>45968</v>
          </cell>
          <cell r="W2012">
            <v>45968</v>
          </cell>
          <cell r="Z2012" t="str">
            <v>4000</v>
          </cell>
          <cell r="AE2012" t="str">
            <v>1500</v>
          </cell>
          <cell r="AF2012" t="str">
            <v>1842</v>
          </cell>
          <cell r="AI2012">
            <v>4</v>
          </cell>
        </row>
        <row r="2013">
          <cell r="D2013" t="str">
            <v>BRAC372524</v>
          </cell>
          <cell r="I2013" t="str">
            <v>A (100% potential spares purchased)</v>
          </cell>
          <cell r="J2013">
            <v>43250</v>
          </cell>
          <cell r="K2013">
            <v>43228</v>
          </cell>
          <cell r="L2013">
            <v>46052.697152777801</v>
          </cell>
          <cell r="M2013">
            <v>43155</v>
          </cell>
          <cell r="N2013">
            <v>21146</v>
          </cell>
          <cell r="O2013">
            <v>22009</v>
          </cell>
          <cell r="P2013" t="str">
            <v>XD</v>
          </cell>
          <cell r="Q2013">
            <v>46024</v>
          </cell>
          <cell r="V2013">
            <v>46024</v>
          </cell>
          <cell r="W2013">
            <v>46024</v>
          </cell>
          <cell r="Z2013" t="str">
            <v>3892</v>
          </cell>
          <cell r="AE2013" t="str">
            <v>3892</v>
          </cell>
          <cell r="AF2013" t="str">
            <v>3892</v>
          </cell>
          <cell r="AI2013">
            <v>3</v>
          </cell>
        </row>
        <row r="2014">
          <cell r="D2014" t="str">
            <v>18277004</v>
          </cell>
          <cell r="J2014">
            <v>43250</v>
          </cell>
          <cell r="K2014">
            <v>43228</v>
          </cell>
          <cell r="L2014">
            <v>44071.747870370396</v>
          </cell>
          <cell r="M2014">
            <v>0</v>
          </cell>
          <cell r="AI2014">
            <v>0</v>
          </cell>
        </row>
        <row r="2015">
          <cell r="D2015" t="str">
            <v>17088211</v>
          </cell>
          <cell r="K2015">
            <v>43209</v>
          </cell>
        </row>
        <row r="2016">
          <cell r="D2016" t="str">
            <v>019</v>
          </cell>
          <cell r="J2016">
            <v>39265</v>
          </cell>
          <cell r="L2016">
            <v>43421.579953703702</v>
          </cell>
          <cell r="M2016">
            <v>1</v>
          </cell>
          <cell r="AI2016">
            <v>0</v>
          </cell>
        </row>
        <row r="2017">
          <cell r="D2017" t="str">
            <v>CRFE210612</v>
          </cell>
          <cell r="J2017">
            <v>44133</v>
          </cell>
          <cell r="K2017">
            <v>43362</v>
          </cell>
          <cell r="L2017">
            <v>44139.721053240697</v>
          </cell>
          <cell r="M2017">
            <v>1</v>
          </cell>
          <cell r="AI2017">
            <v>0</v>
          </cell>
        </row>
        <row r="2018">
          <cell r="D2018" t="str">
            <v>CRFE210613</v>
          </cell>
          <cell r="J2018">
            <v>43697.753472222197</v>
          </cell>
          <cell r="K2018">
            <v>43362</v>
          </cell>
          <cell r="L2018">
            <v>43697.646701388898</v>
          </cell>
          <cell r="M2018">
            <v>1</v>
          </cell>
        </row>
        <row r="2019">
          <cell r="D2019" t="str">
            <v>CRDE210577</v>
          </cell>
          <cell r="I2019" t="str">
            <v>B (Below 100% potential spares purchased)</v>
          </cell>
          <cell r="J2019">
            <v>43315</v>
          </cell>
          <cell r="K2019">
            <v>43315</v>
          </cell>
        </row>
        <row r="2020">
          <cell r="D2020" t="str">
            <v>DREL080543</v>
          </cell>
          <cell r="K2020">
            <v>43330</v>
          </cell>
        </row>
        <row r="2021">
          <cell r="D2021" t="str">
            <v>DREL080551</v>
          </cell>
          <cell r="K2021">
            <v>43335</v>
          </cell>
        </row>
        <row r="2022">
          <cell r="D2022" t="str">
            <v>DREL080552</v>
          </cell>
          <cell r="K2022">
            <v>43335</v>
          </cell>
        </row>
        <row r="2023">
          <cell r="D2023" t="str">
            <v>CRJE690410</v>
          </cell>
          <cell r="J2023">
            <v>43251</v>
          </cell>
          <cell r="K2023">
            <v>43118.333333333299</v>
          </cell>
          <cell r="L2023">
            <v>45211.636585648099</v>
          </cell>
          <cell r="M2023">
            <v>0</v>
          </cell>
          <cell r="Z2023" t="str">
            <v>1000</v>
          </cell>
          <cell r="AI2023">
            <v>8</v>
          </cell>
        </row>
        <row r="2024">
          <cell r="D2024" t="str">
            <v>BRGD161218</v>
          </cell>
          <cell r="I2024" t="str">
            <v>C (Not Buying Spares or buying lubricants)</v>
          </cell>
          <cell r="J2024">
            <v>43414.782638888901</v>
          </cell>
          <cell r="K2024">
            <v>43405.333333333299</v>
          </cell>
          <cell r="L2024">
            <v>45965.715150463002</v>
          </cell>
          <cell r="M2024">
            <v>6840</v>
          </cell>
          <cell r="P2024" t="str">
            <v>Air lube Plus</v>
          </cell>
          <cell r="Q2024">
            <v>45090</v>
          </cell>
          <cell r="R2024">
            <v>45090</v>
          </cell>
          <cell r="S2024">
            <v>45090</v>
          </cell>
          <cell r="T2024">
            <v>45090</v>
          </cell>
          <cell r="U2024">
            <v>45090</v>
          </cell>
          <cell r="V2024">
            <v>45090</v>
          </cell>
          <cell r="W2024">
            <v>45090</v>
          </cell>
          <cell r="X2024">
            <v>45090</v>
          </cell>
          <cell r="Y2024">
            <v>45090</v>
          </cell>
          <cell r="Z2024" t="str">
            <v>390</v>
          </cell>
          <cell r="AA2024" t="str">
            <v>390</v>
          </cell>
          <cell r="AB2024" t="str">
            <v>390</v>
          </cell>
          <cell r="AC2024" t="str">
            <v>390</v>
          </cell>
          <cell r="AD2024" t="str">
            <v>390</v>
          </cell>
          <cell r="AE2024" t="str">
            <v>390</v>
          </cell>
          <cell r="AF2024" t="str">
            <v>1000</v>
          </cell>
          <cell r="AG2024" t="str">
            <v>390</v>
          </cell>
          <cell r="AH2024" t="str">
            <v>390</v>
          </cell>
          <cell r="AI2024">
            <v>2</v>
          </cell>
        </row>
        <row r="2025">
          <cell r="D2025" t="str">
            <v>CMIE661448</v>
          </cell>
          <cell r="J2025">
            <v>41740</v>
          </cell>
          <cell r="L2025">
            <v>44536.459189814799</v>
          </cell>
          <cell r="M2025">
            <v>0</v>
          </cell>
          <cell r="AI2025">
            <v>0</v>
          </cell>
        </row>
        <row r="2026">
          <cell r="D2026" t="str">
            <v>CRLE540680</v>
          </cell>
          <cell r="J2026">
            <v>43405.753472222197</v>
          </cell>
          <cell r="K2026">
            <v>43168.333333333299</v>
          </cell>
          <cell r="L2026">
            <v>43405.747349537</v>
          </cell>
          <cell r="M2026">
            <v>1</v>
          </cell>
          <cell r="AI2026">
            <v>0</v>
          </cell>
        </row>
        <row r="2027">
          <cell r="D2027" t="str">
            <v>BRDT243533</v>
          </cell>
          <cell r="J2027">
            <v>43405.729166666701</v>
          </cell>
          <cell r="L2027">
            <v>43406.432256944398</v>
          </cell>
          <cell r="M2027">
            <v>1</v>
          </cell>
          <cell r="AI2027">
            <v>0</v>
          </cell>
        </row>
        <row r="2028">
          <cell r="D2028" t="str">
            <v>GNIE660495</v>
          </cell>
          <cell r="J2028">
            <v>42055</v>
          </cell>
          <cell r="L2028">
            <v>43404.686099537001</v>
          </cell>
          <cell r="M2028">
            <v>1</v>
          </cell>
          <cell r="AI2028">
            <v>0</v>
          </cell>
        </row>
        <row r="2029">
          <cell r="D2029" t="str">
            <v>DREL080544</v>
          </cell>
        </row>
        <row r="2030">
          <cell r="D2030" t="str">
            <v>CRDE562781</v>
          </cell>
        </row>
        <row r="2031">
          <cell r="D2031" t="str">
            <v>CRDE210575</v>
          </cell>
          <cell r="J2031">
            <v>43397.883333333302</v>
          </cell>
          <cell r="K2031">
            <v>43315.333333333299</v>
          </cell>
          <cell r="L2031">
            <v>43777.4969444444</v>
          </cell>
          <cell r="M2031">
            <v>0</v>
          </cell>
          <cell r="AI2031">
            <v>0</v>
          </cell>
        </row>
        <row r="2032">
          <cell r="D2032" t="str">
            <v>84487</v>
          </cell>
          <cell r="J2032">
            <v>35552</v>
          </cell>
          <cell r="L2032">
            <v>43397.497662037</v>
          </cell>
          <cell r="M2032">
            <v>530</v>
          </cell>
          <cell r="AI2032">
            <v>0</v>
          </cell>
        </row>
        <row r="2033">
          <cell r="D2033" t="str">
            <v>PREENC2591</v>
          </cell>
          <cell r="K2033">
            <v>43396.229166666701</v>
          </cell>
        </row>
        <row r="2034">
          <cell r="D2034" t="str">
            <v>BRGC374007</v>
          </cell>
          <cell r="I2034" t="str">
            <v>B (Below 100% potential spares purchased)</v>
          </cell>
          <cell r="J2034">
            <v>43426.771527777797</v>
          </cell>
          <cell r="K2034">
            <v>43396.229166666701</v>
          </cell>
          <cell r="L2034">
            <v>46049.952187499999</v>
          </cell>
          <cell r="M2034">
            <v>7519</v>
          </cell>
          <cell r="N2034">
            <v>4211</v>
          </cell>
          <cell r="O2034">
            <v>3308</v>
          </cell>
          <cell r="P2034" t="str">
            <v>XD</v>
          </cell>
          <cell r="Q2034">
            <v>46043</v>
          </cell>
          <cell r="V2034">
            <v>46043</v>
          </cell>
          <cell r="W2034">
            <v>46043</v>
          </cell>
          <cell r="Z2034" t="str">
            <v>3985</v>
          </cell>
          <cell r="AE2034" t="str">
            <v>3965</v>
          </cell>
          <cell r="AF2034" t="str">
            <v>3695</v>
          </cell>
          <cell r="AI2034">
            <v>5</v>
          </cell>
        </row>
        <row r="2035">
          <cell r="D2035" t="str">
            <v>CRKE210338</v>
          </cell>
          <cell r="J2035">
            <v>43393.715277777803</v>
          </cell>
          <cell r="K2035">
            <v>43310.333333333299</v>
          </cell>
          <cell r="AI2035">
            <v>0</v>
          </cell>
        </row>
        <row r="2036">
          <cell r="D2036" t="str">
            <v>CRGE662841</v>
          </cell>
          <cell r="K2036">
            <v>43389.229166666701</v>
          </cell>
        </row>
        <row r="2037">
          <cell r="D2037" t="str">
            <v>BRGC373881</v>
          </cell>
          <cell r="I2037" t="str">
            <v>C (Not Buying Spares or buying lubricants)</v>
          </cell>
          <cell r="J2037">
            <v>43425.729861111096</v>
          </cell>
          <cell r="K2037">
            <v>43385.229166666701</v>
          </cell>
          <cell r="L2037">
            <v>46049.730069444398</v>
          </cell>
          <cell r="M2037">
            <v>12678</v>
          </cell>
          <cell r="N2037">
            <v>7860</v>
          </cell>
          <cell r="O2037">
            <v>4818</v>
          </cell>
          <cell r="P2037" t="str">
            <v>XD</v>
          </cell>
          <cell r="Q2037">
            <v>46039</v>
          </cell>
          <cell r="V2037">
            <v>46039</v>
          </cell>
          <cell r="W2037">
            <v>46039</v>
          </cell>
          <cell r="Z2037" t="str">
            <v>3935</v>
          </cell>
          <cell r="AE2037" t="str">
            <v>3935</v>
          </cell>
          <cell r="AF2037" t="str">
            <v>3935</v>
          </cell>
          <cell r="AI2037">
            <v>4</v>
          </cell>
        </row>
        <row r="2038">
          <cell r="D2038" t="str">
            <v>PRFENC2623</v>
          </cell>
          <cell r="K2038">
            <v>43385.229166666701</v>
          </cell>
        </row>
        <row r="2039">
          <cell r="D2039" t="str">
            <v>BRFC373676</v>
          </cell>
          <cell r="I2039" t="str">
            <v>B (Below 100% potential spares purchased)</v>
          </cell>
          <cell r="J2039">
            <v>43439.5090277778</v>
          </cell>
          <cell r="K2039">
            <v>43385.229166666701</v>
          </cell>
          <cell r="L2039">
            <v>46052.974791666697</v>
          </cell>
          <cell r="M2039">
            <v>41905</v>
          </cell>
          <cell r="N2039">
            <v>21791</v>
          </cell>
          <cell r="O2039">
            <v>20114</v>
          </cell>
          <cell r="P2039" t="str">
            <v>XD</v>
          </cell>
          <cell r="Q2039">
            <v>45835</v>
          </cell>
          <cell r="V2039">
            <v>45835</v>
          </cell>
          <cell r="W2039">
            <v>45835</v>
          </cell>
          <cell r="Z2039" t="str">
            <v>3261</v>
          </cell>
          <cell r="AE2039" t="str">
            <v>3261</v>
          </cell>
          <cell r="AF2039" t="str">
            <v>3261</v>
          </cell>
          <cell r="AI2039">
            <v>4</v>
          </cell>
        </row>
        <row r="2040">
          <cell r="D2040" t="str">
            <v>B18V3289</v>
          </cell>
          <cell r="K2040">
            <v>43385.229166666701</v>
          </cell>
        </row>
        <row r="2041">
          <cell r="D2041" t="str">
            <v>18438409</v>
          </cell>
          <cell r="K2041">
            <v>43385.229166666701</v>
          </cell>
        </row>
        <row r="2042">
          <cell r="D2042" t="str">
            <v>BRGC373918</v>
          </cell>
          <cell r="I2042" t="str">
            <v>D (Compressor scrapped/ Company shut)</v>
          </cell>
          <cell r="J2042">
            <v>43729.770833333299</v>
          </cell>
          <cell r="K2042">
            <v>43385.229166666701</v>
          </cell>
          <cell r="L2042">
            <v>44875.730601851901</v>
          </cell>
          <cell r="M2042">
            <v>4604</v>
          </cell>
          <cell r="N2042">
            <v>2961</v>
          </cell>
          <cell r="O2042">
            <v>1643</v>
          </cell>
          <cell r="P2042" t="str">
            <v>XD</v>
          </cell>
          <cell r="Q2042">
            <v>44875</v>
          </cell>
          <cell r="V2042">
            <v>44875</v>
          </cell>
          <cell r="Z2042" t="str">
            <v>1500</v>
          </cell>
          <cell r="AE2042" t="str">
            <v>1500</v>
          </cell>
          <cell r="AF2042" t="str">
            <v>2500</v>
          </cell>
          <cell r="AI2042">
            <v>5</v>
          </cell>
        </row>
        <row r="2043">
          <cell r="D2043" t="str">
            <v>B18V3288</v>
          </cell>
          <cell r="K2043">
            <v>43385.229166666701</v>
          </cell>
        </row>
        <row r="2044">
          <cell r="D2044" t="str">
            <v>BRCD160967</v>
          </cell>
          <cell r="I2044" t="str">
            <v>D (Compressor scrapped/ Company shut)</v>
          </cell>
          <cell r="J2044">
            <v>43383.770833333299</v>
          </cell>
          <cell r="K2044">
            <v>43272.333333333299</v>
          </cell>
          <cell r="L2044">
            <v>45360.553912037001</v>
          </cell>
          <cell r="M2044">
            <v>6978</v>
          </cell>
          <cell r="P2044" t="str">
            <v>Air lube Plus</v>
          </cell>
          <cell r="Q2044">
            <v>45339</v>
          </cell>
          <cell r="R2044">
            <v>45339</v>
          </cell>
          <cell r="S2044">
            <v>45339</v>
          </cell>
          <cell r="T2044">
            <v>45339</v>
          </cell>
          <cell r="U2044">
            <v>45339</v>
          </cell>
          <cell r="V2044">
            <v>45339</v>
          </cell>
          <cell r="W2044">
            <v>45339</v>
          </cell>
          <cell r="X2044">
            <v>45339</v>
          </cell>
          <cell r="Y2044">
            <v>45339</v>
          </cell>
          <cell r="Z2044" t="str">
            <v>587</v>
          </cell>
          <cell r="AA2044" t="str">
            <v>587</v>
          </cell>
          <cell r="AB2044" t="str">
            <v>587</v>
          </cell>
          <cell r="AC2044" t="str">
            <v>587</v>
          </cell>
          <cell r="AD2044" t="str">
            <v>587</v>
          </cell>
          <cell r="AE2044" t="str">
            <v>1337</v>
          </cell>
          <cell r="AF2044" t="str">
            <v>1000</v>
          </cell>
          <cell r="AG2044" t="str">
            <v>1337</v>
          </cell>
          <cell r="AH2044" t="str">
            <v>1337</v>
          </cell>
          <cell r="AI2044">
            <v>8</v>
          </cell>
        </row>
        <row r="2045">
          <cell r="D2045" t="str">
            <v>PREENC2595</v>
          </cell>
          <cell r="K2045">
            <v>43384.229166666701</v>
          </cell>
        </row>
        <row r="2046">
          <cell r="D2046" t="str">
            <v>18421809</v>
          </cell>
          <cell r="K2046">
            <v>43384.229166666701</v>
          </cell>
        </row>
        <row r="2047">
          <cell r="D2047" t="str">
            <v>BRGC373885</v>
          </cell>
          <cell r="I2047" t="str">
            <v>D (Compressor scrapped/ Company shut)</v>
          </cell>
          <cell r="J2047">
            <v>43489.737500000003</v>
          </cell>
          <cell r="K2047">
            <v>43384.229166666701</v>
          </cell>
          <cell r="L2047">
            <v>45196.751111111102</v>
          </cell>
          <cell r="M2047">
            <v>12588</v>
          </cell>
          <cell r="N2047">
            <v>10448</v>
          </cell>
          <cell r="O2047">
            <v>2140</v>
          </cell>
          <cell r="P2047" t="str">
            <v>Air lube Plus</v>
          </cell>
          <cell r="Q2047">
            <v>45189</v>
          </cell>
          <cell r="V2047">
            <v>44779</v>
          </cell>
          <cell r="W2047">
            <v>45189</v>
          </cell>
          <cell r="Z2047" t="str">
            <v>2000</v>
          </cell>
          <cell r="AE2047" t="str">
            <v>1660</v>
          </cell>
          <cell r="AF2047" t="str">
            <v>2000</v>
          </cell>
          <cell r="AI2047">
            <v>3</v>
          </cell>
        </row>
        <row r="2048">
          <cell r="D2048" t="str">
            <v>11397201</v>
          </cell>
          <cell r="J2048">
            <v>40676</v>
          </cell>
          <cell r="L2048">
            <v>43761.743842592601</v>
          </cell>
          <cell r="M2048">
            <v>14971</v>
          </cell>
          <cell r="AI2048">
            <v>0</v>
          </cell>
        </row>
        <row r="2049">
          <cell r="D2049" t="str">
            <v>CRGE662792</v>
          </cell>
          <cell r="J2049">
            <v>43461.711111111101</v>
          </cell>
          <cell r="K2049">
            <v>43382.229166666701</v>
          </cell>
          <cell r="L2049">
            <v>43461.690856481502</v>
          </cell>
          <cell r="M2049">
            <v>1</v>
          </cell>
          <cell r="AI2049">
            <v>0</v>
          </cell>
        </row>
        <row r="2050">
          <cell r="D2050" t="str">
            <v>BRCD160968</v>
          </cell>
          <cell r="I2050" t="str">
            <v>B (Below 100% potential spares purchased)</v>
          </cell>
          <cell r="J2050">
            <v>43382.7055555556</v>
          </cell>
          <cell r="L2050">
            <v>45360.551284722198</v>
          </cell>
          <cell r="M2050">
            <v>8200</v>
          </cell>
          <cell r="P2050" t="str">
            <v>Air lube Plus</v>
          </cell>
          <cell r="Q2050">
            <v>45266</v>
          </cell>
          <cell r="R2050">
            <v>45090</v>
          </cell>
          <cell r="S2050">
            <v>45090</v>
          </cell>
          <cell r="T2050">
            <v>45090</v>
          </cell>
          <cell r="U2050">
            <v>45090</v>
          </cell>
          <cell r="V2050">
            <v>45266</v>
          </cell>
          <cell r="W2050">
            <v>45266</v>
          </cell>
          <cell r="X2050">
            <v>45266</v>
          </cell>
          <cell r="Y2050">
            <v>45266</v>
          </cell>
          <cell r="Z2050" t="str">
            <v>252</v>
          </cell>
          <cell r="AA2050" t="str">
            <v>252</v>
          </cell>
          <cell r="AB2050" t="str">
            <v>252</v>
          </cell>
          <cell r="AC2050" t="str">
            <v>252</v>
          </cell>
          <cell r="AD2050" t="str">
            <v>252</v>
          </cell>
          <cell r="AE2050" t="str">
            <v>752</v>
          </cell>
          <cell r="AF2050" t="str">
            <v>752</v>
          </cell>
          <cell r="AG2050" t="str">
            <v>752</v>
          </cell>
          <cell r="AH2050" t="str">
            <v>752</v>
          </cell>
          <cell r="AI2050">
            <v>8</v>
          </cell>
        </row>
        <row r="2051">
          <cell r="D2051" t="str">
            <v>RAS-9218</v>
          </cell>
          <cell r="J2051">
            <v>43509.713888888902</v>
          </cell>
          <cell r="K2051">
            <v>43381.229166666701</v>
          </cell>
          <cell r="L2051">
            <v>43509.710254629601</v>
          </cell>
          <cell r="M2051">
            <v>1</v>
          </cell>
        </row>
        <row r="2052">
          <cell r="D2052" t="str">
            <v>DREL151271</v>
          </cell>
          <cell r="J2052">
            <v>43378.725694444402</v>
          </cell>
          <cell r="L2052">
            <v>43533.7028587963</v>
          </cell>
          <cell r="M2052">
            <v>40</v>
          </cell>
          <cell r="AI2052">
            <v>0</v>
          </cell>
        </row>
        <row r="2053">
          <cell r="D2053" t="str">
            <v>BRDD161019</v>
          </cell>
          <cell r="I2053" t="str">
            <v>C (Not Buying Spares or buying lubricants)</v>
          </cell>
          <cell r="J2053">
            <v>43379.693055555603</v>
          </cell>
          <cell r="L2053">
            <v>45966.496851851902</v>
          </cell>
          <cell r="M2053">
            <v>8015</v>
          </cell>
          <cell r="Z2053" t="str">
            <v>550</v>
          </cell>
          <cell r="AA2053" t="str">
            <v>550</v>
          </cell>
          <cell r="AB2053" t="str">
            <v>550</v>
          </cell>
          <cell r="AC2053" t="str">
            <v>550</v>
          </cell>
          <cell r="AD2053" t="str">
            <v>550</v>
          </cell>
          <cell r="AE2053" t="str">
            <v>550</v>
          </cell>
          <cell r="AF2053" t="str">
            <v>1000</v>
          </cell>
          <cell r="AG2053" t="str">
            <v>550</v>
          </cell>
          <cell r="AH2053" t="str">
            <v>550</v>
          </cell>
          <cell r="AI2053">
            <v>3</v>
          </cell>
        </row>
        <row r="2054">
          <cell r="D2054" t="str">
            <v>BRED161077</v>
          </cell>
          <cell r="I2054" t="str">
            <v>B (Below 100% potential spares purchased)</v>
          </cell>
          <cell r="J2054">
            <v>43378.798611111102</v>
          </cell>
          <cell r="K2054">
            <v>43334.333333333299</v>
          </cell>
          <cell r="L2054">
            <v>45966.514745370398</v>
          </cell>
          <cell r="M2054">
            <v>8830</v>
          </cell>
          <cell r="P2054" t="str">
            <v>Air lube Plus</v>
          </cell>
          <cell r="Q2054">
            <v>45265</v>
          </cell>
          <cell r="R2054">
            <v>45265</v>
          </cell>
          <cell r="T2054">
            <v>45265</v>
          </cell>
          <cell r="U2054">
            <v>45265</v>
          </cell>
          <cell r="V2054">
            <v>45199</v>
          </cell>
          <cell r="W2054">
            <v>45199</v>
          </cell>
          <cell r="X2054">
            <v>45199</v>
          </cell>
          <cell r="Y2054">
            <v>45199</v>
          </cell>
          <cell r="Z2054" t="str">
            <v>130</v>
          </cell>
          <cell r="AA2054" t="str">
            <v>330</v>
          </cell>
          <cell r="AB2054" t="str">
            <v>330</v>
          </cell>
          <cell r="AC2054" t="str">
            <v>330</v>
          </cell>
          <cell r="AD2054" t="str">
            <v>330</v>
          </cell>
          <cell r="AE2054" t="str">
            <v>330</v>
          </cell>
          <cell r="AF2054" t="str">
            <v>1000</v>
          </cell>
          <cell r="AG2054" t="str">
            <v>330</v>
          </cell>
          <cell r="AH2054" t="str">
            <v>330</v>
          </cell>
          <cell r="AI2054">
            <v>2</v>
          </cell>
        </row>
        <row r="2055">
          <cell r="D2055" t="str">
            <v>47943</v>
          </cell>
          <cell r="J2055">
            <v>39795</v>
          </cell>
          <cell r="L2055">
            <v>43379.757997685199</v>
          </cell>
          <cell r="M2055">
            <v>1</v>
          </cell>
          <cell r="AI2055">
            <v>0</v>
          </cell>
        </row>
        <row r="2056">
          <cell r="D2056" t="str">
            <v>BRCD160984</v>
          </cell>
          <cell r="I2056" t="str">
            <v>C (Not Buying Spares or buying lubricants)</v>
          </cell>
          <cell r="J2056">
            <v>43378.671527777798</v>
          </cell>
          <cell r="K2056">
            <v>43277.333333333299</v>
          </cell>
          <cell r="L2056">
            <v>46070.605520833298</v>
          </cell>
          <cell r="M2056">
            <v>2530</v>
          </cell>
          <cell r="P2056" t="str">
            <v>Air lube Plus</v>
          </cell>
          <cell r="Q2056">
            <v>45372</v>
          </cell>
          <cell r="R2056">
            <v>45372</v>
          </cell>
          <cell r="S2056">
            <v>45131</v>
          </cell>
          <cell r="T2056">
            <v>45372</v>
          </cell>
          <cell r="U2056">
            <v>45372</v>
          </cell>
          <cell r="Z2056" t="str">
            <v>70</v>
          </cell>
          <cell r="AA2056" t="str">
            <v>70</v>
          </cell>
          <cell r="AB2056" t="str">
            <v>70</v>
          </cell>
          <cell r="AC2056" t="str">
            <v>70</v>
          </cell>
          <cell r="AD2056" t="str">
            <v>70</v>
          </cell>
          <cell r="AE2056" t="str">
            <v>570</v>
          </cell>
          <cell r="AF2056" t="str">
            <v>1000</v>
          </cell>
          <cell r="AG2056" t="str">
            <v>570</v>
          </cell>
          <cell r="AH2056" t="str">
            <v>2070</v>
          </cell>
          <cell r="AI2056">
            <v>5</v>
          </cell>
        </row>
        <row r="2057">
          <cell r="D2057" t="str">
            <v>GNIE560565</v>
          </cell>
          <cell r="J2057">
            <v>42048</v>
          </cell>
          <cell r="L2057">
            <v>43386.674872685202</v>
          </cell>
          <cell r="M2057">
            <v>560</v>
          </cell>
          <cell r="AI2057">
            <v>0</v>
          </cell>
        </row>
        <row r="2058">
          <cell r="D2058" t="str">
            <v>BRJS040951</v>
          </cell>
          <cell r="I2058" t="str">
            <v>B (Below 100% potential spares purchased)</v>
          </cell>
          <cell r="J2058">
            <v>43377.467361111099</v>
          </cell>
          <cell r="K2058">
            <v>43157.229166666701</v>
          </cell>
          <cell r="L2058">
            <v>46049.7253472222</v>
          </cell>
          <cell r="M2058">
            <v>36381</v>
          </cell>
          <cell r="N2058">
            <v>23284</v>
          </cell>
          <cell r="O2058">
            <v>13097</v>
          </cell>
          <cell r="P2058" t="str">
            <v>Synthetic</v>
          </cell>
          <cell r="Q2058">
            <v>46044</v>
          </cell>
          <cell r="V2058">
            <v>46044</v>
          </cell>
          <cell r="W2058">
            <v>46044</v>
          </cell>
          <cell r="Z2058" t="str">
            <v>5998</v>
          </cell>
          <cell r="AE2058" t="str">
            <v>5998</v>
          </cell>
          <cell r="AF2058" t="str">
            <v>3998</v>
          </cell>
          <cell r="AI2058">
            <v>6</v>
          </cell>
        </row>
        <row r="2059">
          <cell r="D2059" t="str">
            <v>BQAC373617</v>
          </cell>
          <cell r="I2059" t="str">
            <v>B (Below 100% potential spares purchased)</v>
          </cell>
          <cell r="J2059">
            <v>43376.756249999999</v>
          </cell>
          <cell r="K2059">
            <v>42852.229166666701</v>
          </cell>
          <cell r="L2059">
            <v>46052.638703703698</v>
          </cell>
          <cell r="M2059">
            <v>25216</v>
          </cell>
          <cell r="N2059">
            <v>18408</v>
          </cell>
          <cell r="O2059">
            <v>6808</v>
          </cell>
          <cell r="P2059" t="str">
            <v>XD</v>
          </cell>
          <cell r="Q2059">
            <v>45821</v>
          </cell>
          <cell r="V2059">
            <v>45821</v>
          </cell>
          <cell r="W2059">
            <v>45821</v>
          </cell>
          <cell r="Z2059" t="str">
            <v>2538</v>
          </cell>
          <cell r="AE2059" t="str">
            <v>2538</v>
          </cell>
          <cell r="AF2059" t="str">
            <v>2538</v>
          </cell>
          <cell r="AI2059">
            <v>3</v>
          </cell>
        </row>
        <row r="2060">
          <cell r="D2060" t="str">
            <v>BRDD161036</v>
          </cell>
          <cell r="I2060" t="str">
            <v>A (100% potential spares purchased)</v>
          </cell>
          <cell r="J2060">
            <v>43368.473611111098</v>
          </cell>
          <cell r="L2060">
            <v>46053.503136574102</v>
          </cell>
          <cell r="M2060">
            <v>8737</v>
          </cell>
          <cell r="P2060" t="str">
            <v>Air lube Plus</v>
          </cell>
          <cell r="Q2060">
            <v>46052</v>
          </cell>
          <cell r="R2060">
            <v>46052</v>
          </cell>
          <cell r="S2060">
            <v>46052</v>
          </cell>
          <cell r="T2060">
            <v>46052</v>
          </cell>
          <cell r="U2060">
            <v>46052</v>
          </cell>
          <cell r="V2060">
            <v>46052</v>
          </cell>
          <cell r="W2060">
            <v>46052</v>
          </cell>
          <cell r="X2060">
            <v>46052</v>
          </cell>
          <cell r="Y2060">
            <v>46052</v>
          </cell>
          <cell r="Z2060" t="str">
            <v>1500</v>
          </cell>
          <cell r="AA2060" t="str">
            <v>750</v>
          </cell>
          <cell r="AB2060" t="str">
            <v>500</v>
          </cell>
          <cell r="AC2060" t="str">
            <v>750</v>
          </cell>
          <cell r="AD2060" t="str">
            <v>750</v>
          </cell>
          <cell r="AE2060" t="str">
            <v>750</v>
          </cell>
          <cell r="AF2060" t="str">
            <v>1500</v>
          </cell>
          <cell r="AG2060" t="str">
            <v>1500</v>
          </cell>
          <cell r="AH2060" t="str">
            <v>3000</v>
          </cell>
          <cell r="AI2060">
            <v>6</v>
          </cell>
        </row>
        <row r="2061">
          <cell r="D2061" t="str">
            <v>BRED161081</v>
          </cell>
          <cell r="I2061" t="str">
            <v>D (Compressor scrapped/ Company shut)</v>
          </cell>
          <cell r="J2061">
            <v>43474.745833333298</v>
          </cell>
          <cell r="K2061">
            <v>43369.229166666701</v>
          </cell>
          <cell r="L2061">
            <v>44845.711597222202</v>
          </cell>
          <cell r="M2061">
            <v>3970</v>
          </cell>
          <cell r="X2061">
            <v>44463</v>
          </cell>
          <cell r="AA2061" t="str">
            <v>0</v>
          </cell>
          <cell r="AB2061" t="str">
            <v>0</v>
          </cell>
          <cell r="AC2061" t="str">
            <v>0</v>
          </cell>
          <cell r="AD2061" t="str">
            <v>0</v>
          </cell>
          <cell r="AE2061" t="str">
            <v>0</v>
          </cell>
          <cell r="AF2061" t="str">
            <v>0</v>
          </cell>
          <cell r="AG2061" t="str">
            <v>0</v>
          </cell>
          <cell r="AH2061" t="str">
            <v>0</v>
          </cell>
          <cell r="AI2061">
            <v>0</v>
          </cell>
        </row>
        <row r="2062">
          <cell r="D2062" t="str">
            <v>BRFS042072</v>
          </cell>
          <cell r="I2062" t="str">
            <v>F (Company/Customer unidentified)</v>
          </cell>
          <cell r="J2062">
            <v>43461.556944444397</v>
          </cell>
          <cell r="K2062">
            <v>43367.229166666701</v>
          </cell>
          <cell r="L2062">
            <v>43713.5634027778</v>
          </cell>
          <cell r="M2062">
            <v>2149</v>
          </cell>
          <cell r="AI2062">
            <v>0</v>
          </cell>
        </row>
        <row r="2063">
          <cell r="D2063" t="str">
            <v>18424909</v>
          </cell>
          <cell r="J2063">
            <v>43461.565972222197</v>
          </cell>
          <cell r="K2063">
            <v>43367.229166666701</v>
          </cell>
          <cell r="L2063">
            <v>43461.527766203697</v>
          </cell>
          <cell r="M2063">
            <v>1</v>
          </cell>
          <cell r="AI2063">
            <v>0</v>
          </cell>
        </row>
        <row r="2064">
          <cell r="D2064" t="str">
            <v>CRFE662703</v>
          </cell>
          <cell r="I2064" t="str">
            <v>B (Below 100% potential spares purchased)</v>
          </cell>
          <cell r="J2064">
            <v>43363</v>
          </cell>
          <cell r="K2064">
            <v>43363.229166666701</v>
          </cell>
        </row>
        <row r="2065">
          <cell r="D2065" t="str">
            <v>BRDD161024</v>
          </cell>
          <cell r="I2065" t="str">
            <v>D (Compressor scrapped/ Company shut)</v>
          </cell>
          <cell r="J2065">
            <v>43363.486111111102</v>
          </cell>
          <cell r="L2065">
            <v>44845.642118055599</v>
          </cell>
          <cell r="M2065">
            <v>2600</v>
          </cell>
          <cell r="AA2065" t="str">
            <v>0</v>
          </cell>
          <cell r="AB2065" t="str">
            <v>0</v>
          </cell>
          <cell r="AC2065" t="str">
            <v>0</v>
          </cell>
          <cell r="AD2065" t="str">
            <v>0</v>
          </cell>
          <cell r="AE2065" t="str">
            <v>0</v>
          </cell>
          <cell r="AF2065" t="str">
            <v>0</v>
          </cell>
          <cell r="AG2065" t="str">
            <v>0</v>
          </cell>
          <cell r="AH2065" t="str">
            <v>0</v>
          </cell>
          <cell r="AI2065">
            <v>0</v>
          </cell>
        </row>
        <row r="2066">
          <cell r="D2066" t="str">
            <v>CRFE210614</v>
          </cell>
          <cell r="J2066">
            <v>43428.65625</v>
          </cell>
          <cell r="K2066">
            <v>43362.229166666701</v>
          </cell>
          <cell r="L2066">
            <v>43428.649502314802</v>
          </cell>
          <cell r="M2066">
            <v>1</v>
          </cell>
          <cell r="AI2066">
            <v>0</v>
          </cell>
        </row>
        <row r="2067">
          <cell r="D2067" t="str">
            <v>CRFE662684</v>
          </cell>
          <cell r="J2067">
            <v>43407.6027777778</v>
          </cell>
          <cell r="K2067">
            <v>43362.229166666701</v>
          </cell>
          <cell r="L2067">
            <v>45006.670763888898</v>
          </cell>
          <cell r="M2067">
            <v>1</v>
          </cell>
          <cell r="P2067" t="str">
            <v>Air lube</v>
          </cell>
          <cell r="Z2067" t="str">
            <v>0</v>
          </cell>
          <cell r="AI2067">
            <v>0</v>
          </cell>
        </row>
        <row r="2068">
          <cell r="D2068" t="str">
            <v>CRBE562351</v>
          </cell>
          <cell r="J2068">
            <v>43363.609027777798</v>
          </cell>
          <cell r="K2068">
            <v>43243.333333333299</v>
          </cell>
          <cell r="AI2068">
            <v>0</v>
          </cell>
        </row>
        <row r="2069">
          <cell r="D2069" t="str">
            <v>BRAF110427</v>
          </cell>
          <cell r="I2069" t="str">
            <v>C (Not Buying Spares or buying lubricants)</v>
          </cell>
          <cell r="J2069">
            <v>43479.507638888899</v>
          </cell>
          <cell r="K2069">
            <v>43218.229166666701</v>
          </cell>
          <cell r="L2069">
            <v>46022.633148148103</v>
          </cell>
          <cell r="M2069">
            <v>10160</v>
          </cell>
          <cell r="N2069">
            <v>5994</v>
          </cell>
          <cell r="O2069">
            <v>4166</v>
          </cell>
          <cell r="P2069" t="str">
            <v>XD</v>
          </cell>
          <cell r="Q2069">
            <v>46022</v>
          </cell>
          <cell r="V2069">
            <v>45909</v>
          </cell>
          <cell r="W2069">
            <v>45909</v>
          </cell>
          <cell r="Z2069" t="str">
            <v>773</v>
          </cell>
          <cell r="AE2069" t="str">
            <v>773</v>
          </cell>
          <cell r="AF2069" t="str">
            <v>773</v>
          </cell>
          <cell r="AI2069">
            <v>4</v>
          </cell>
        </row>
        <row r="2070">
          <cell r="D2070" t="str">
            <v>CRFE210615</v>
          </cell>
          <cell r="J2070">
            <v>43484</v>
          </cell>
          <cell r="K2070">
            <v>43361.229166666701</v>
          </cell>
          <cell r="L2070">
            <v>45149.661192129599</v>
          </cell>
          <cell r="M2070">
            <v>0</v>
          </cell>
          <cell r="P2070" t="str">
            <v>Air lube</v>
          </cell>
          <cell r="Z2070" t="str">
            <v>0</v>
          </cell>
          <cell r="AI2070">
            <v>8</v>
          </cell>
        </row>
        <row r="2071">
          <cell r="D2071" t="str">
            <v>CIIE690495</v>
          </cell>
          <cell r="J2071">
            <v>40183</v>
          </cell>
          <cell r="L2071">
            <v>43714.732453703698</v>
          </cell>
          <cell r="M2071">
            <v>45</v>
          </cell>
          <cell r="AI2071">
            <v>0</v>
          </cell>
        </row>
        <row r="2072">
          <cell r="D2072" t="str">
            <v>BQDC374392</v>
          </cell>
          <cell r="I2072" t="str">
            <v>F (Company/Customer unidentified)</v>
          </cell>
          <cell r="J2072">
            <v>43361.642361111102</v>
          </cell>
          <cell r="K2072">
            <v>42947.229166666701</v>
          </cell>
          <cell r="AI2072">
            <v>0</v>
          </cell>
        </row>
        <row r="2073">
          <cell r="D2073" t="str">
            <v>DRBL080470</v>
          </cell>
          <cell r="J2073">
            <v>43358.635416666701</v>
          </cell>
          <cell r="AI2073">
            <v>0</v>
          </cell>
        </row>
        <row r="2074">
          <cell r="D2074" t="str">
            <v>17070311</v>
          </cell>
          <cell r="J2074">
            <v>43356.7097222222</v>
          </cell>
          <cell r="L2074">
            <v>45013.714317129597</v>
          </cell>
          <cell r="M2074">
            <v>23936</v>
          </cell>
          <cell r="Z2074" t="str">
            <v>0</v>
          </cell>
          <cell r="AI2074">
            <v>18</v>
          </cell>
        </row>
        <row r="2075">
          <cell r="D2075" t="str">
            <v>CRFE210608</v>
          </cell>
          <cell r="J2075">
            <v>43405.731249999997</v>
          </cell>
          <cell r="K2075">
            <v>43356.229166666701</v>
          </cell>
          <cell r="L2075">
            <v>43405.724849537</v>
          </cell>
          <cell r="M2075">
            <v>1</v>
          </cell>
          <cell r="AI2075">
            <v>0</v>
          </cell>
        </row>
        <row r="2076">
          <cell r="D2076" t="str">
            <v>CRBE661978</v>
          </cell>
          <cell r="J2076">
            <v>43357.666666666701</v>
          </cell>
          <cell r="K2076">
            <v>43231.333333333299</v>
          </cell>
          <cell r="AI2076">
            <v>0</v>
          </cell>
        </row>
        <row r="2077">
          <cell r="D2077" t="str">
            <v>18354507</v>
          </cell>
          <cell r="J2077">
            <v>43532.776388888902</v>
          </cell>
          <cell r="K2077">
            <v>43353.229166666701</v>
          </cell>
        </row>
        <row r="2078">
          <cell r="D2078" t="str">
            <v>18404808</v>
          </cell>
          <cell r="K2078">
            <v>43348.229166666701</v>
          </cell>
        </row>
        <row r="2079">
          <cell r="D2079" t="str">
            <v>PRCENC2000</v>
          </cell>
          <cell r="K2079">
            <v>43348.229166666701</v>
          </cell>
        </row>
        <row r="2080">
          <cell r="D2080" t="str">
            <v>BREC373485</v>
          </cell>
          <cell r="I2080" t="str">
            <v>B (Below 100% potential spares purchased)</v>
          </cell>
          <cell r="J2080">
            <v>43377.641666666699</v>
          </cell>
          <cell r="K2080">
            <v>43348.229166666701</v>
          </cell>
          <cell r="L2080">
            <v>46052.961354166699</v>
          </cell>
          <cell r="M2080">
            <v>8043</v>
          </cell>
          <cell r="N2080">
            <v>3941</v>
          </cell>
          <cell r="O2080">
            <v>4102</v>
          </cell>
          <cell r="P2080" t="str">
            <v>XD</v>
          </cell>
          <cell r="Q2080">
            <v>45726</v>
          </cell>
          <cell r="V2080">
            <v>45726</v>
          </cell>
          <cell r="W2080">
            <v>45726</v>
          </cell>
          <cell r="Z2080" t="str">
            <v>3349</v>
          </cell>
          <cell r="AE2080" t="str">
            <v>3349</v>
          </cell>
          <cell r="AF2080" t="str">
            <v>3349</v>
          </cell>
          <cell r="AI2080">
            <v>2</v>
          </cell>
        </row>
        <row r="2081">
          <cell r="D2081" t="str">
            <v>BRAD160816</v>
          </cell>
          <cell r="I2081" t="str">
            <v>C (Not Buying Spares or buying lubricants)</v>
          </cell>
          <cell r="J2081">
            <v>43349.625</v>
          </cell>
          <cell r="L2081">
            <v>45966.477997685201</v>
          </cell>
          <cell r="M2081">
            <v>7910</v>
          </cell>
          <cell r="P2081" t="str">
            <v>Air lube Plus</v>
          </cell>
          <cell r="Q2081">
            <v>45265</v>
          </cell>
          <cell r="R2081">
            <v>45265</v>
          </cell>
          <cell r="S2081">
            <v>45265</v>
          </cell>
          <cell r="T2081">
            <v>45265</v>
          </cell>
          <cell r="U2081">
            <v>45265</v>
          </cell>
          <cell r="Z2081" t="str">
            <v>120</v>
          </cell>
          <cell r="AA2081" t="str">
            <v>120</v>
          </cell>
          <cell r="AB2081" t="str">
            <v>120</v>
          </cell>
          <cell r="AC2081" t="str">
            <v>120</v>
          </cell>
          <cell r="AD2081" t="str">
            <v>120</v>
          </cell>
          <cell r="AE2081" t="str">
            <v>620</v>
          </cell>
          <cell r="AF2081" t="str">
            <v>1000</v>
          </cell>
          <cell r="AG2081" t="str">
            <v>620</v>
          </cell>
          <cell r="AH2081" t="str">
            <v>620</v>
          </cell>
          <cell r="AI2081">
            <v>2</v>
          </cell>
        </row>
        <row r="2082">
          <cell r="D2082" t="str">
            <v>BRED161124</v>
          </cell>
          <cell r="I2082" t="str">
            <v>C (Not Buying Spares or buying lubricants)</v>
          </cell>
          <cell r="J2082">
            <v>43384.729166666701</v>
          </cell>
          <cell r="K2082">
            <v>43343.229166666701</v>
          </cell>
          <cell r="L2082">
            <v>45966.473761574103</v>
          </cell>
          <cell r="M2082">
            <v>6940</v>
          </cell>
          <cell r="P2082" t="str">
            <v>Air lube Plus</v>
          </cell>
          <cell r="Q2082">
            <v>45955</v>
          </cell>
          <cell r="R2082">
            <v>45955</v>
          </cell>
          <cell r="S2082">
            <v>45955</v>
          </cell>
          <cell r="T2082">
            <v>45955</v>
          </cell>
          <cell r="U2082">
            <v>45955</v>
          </cell>
          <cell r="V2082">
            <v>45955</v>
          </cell>
          <cell r="W2082">
            <v>45955</v>
          </cell>
          <cell r="X2082">
            <v>45955</v>
          </cell>
          <cell r="Y2082">
            <v>45955</v>
          </cell>
          <cell r="Z2082" t="str">
            <v>1470</v>
          </cell>
          <cell r="AA2082" t="str">
            <v>730</v>
          </cell>
          <cell r="AB2082" t="str">
            <v>730</v>
          </cell>
          <cell r="AC2082" t="str">
            <v>730</v>
          </cell>
          <cell r="AD2082" t="str">
            <v>730</v>
          </cell>
          <cell r="AE2082" t="str">
            <v>1470</v>
          </cell>
          <cell r="AF2082" t="str">
            <v>1000</v>
          </cell>
          <cell r="AG2082" t="str">
            <v>1470</v>
          </cell>
          <cell r="AH2082" t="str">
            <v>1470</v>
          </cell>
          <cell r="AI2082">
            <v>4</v>
          </cell>
        </row>
        <row r="2083">
          <cell r="D2083" t="str">
            <v>BRES034488</v>
          </cell>
          <cell r="I2083" t="str">
            <v>C (Not Buying Spares or buying lubricants)</v>
          </cell>
          <cell r="J2083">
            <v>43399.652777777803</v>
          </cell>
          <cell r="K2083">
            <v>43341.229166666701</v>
          </cell>
          <cell r="L2083">
            <v>46049.955138888901</v>
          </cell>
          <cell r="M2083">
            <v>21253</v>
          </cell>
          <cell r="N2083">
            <v>13814</v>
          </cell>
          <cell r="O2083">
            <v>7439</v>
          </cell>
          <cell r="P2083" t="str">
            <v>XD</v>
          </cell>
          <cell r="Q2083">
            <v>46036</v>
          </cell>
          <cell r="V2083">
            <v>46036</v>
          </cell>
          <cell r="W2083">
            <v>46046</v>
          </cell>
          <cell r="Z2083" t="str">
            <v>3934</v>
          </cell>
          <cell r="AE2083" t="str">
            <v>3924</v>
          </cell>
          <cell r="AF2083" t="str">
            <v>3924</v>
          </cell>
          <cell r="AI2083">
            <v>4</v>
          </cell>
        </row>
        <row r="2084">
          <cell r="D2084" t="str">
            <v>B18V0962</v>
          </cell>
          <cell r="K2084">
            <v>43341.229166666701</v>
          </cell>
        </row>
        <row r="2085">
          <cell r="D2085" t="str">
            <v>SN18T000773</v>
          </cell>
          <cell r="K2085">
            <v>43341.229166666701</v>
          </cell>
        </row>
        <row r="2086">
          <cell r="D2086" t="str">
            <v>BREC373538</v>
          </cell>
          <cell r="I2086" t="str">
            <v>A (100% potential spares purchased)</v>
          </cell>
          <cell r="J2086">
            <v>43404.333333333299</v>
          </cell>
          <cell r="K2086">
            <v>43341.229166666701</v>
          </cell>
          <cell r="L2086">
            <v>45974.7040277778</v>
          </cell>
          <cell r="M2086">
            <v>23418</v>
          </cell>
          <cell r="P2086" t="str">
            <v>XD</v>
          </cell>
          <cell r="Q2086">
            <v>45972</v>
          </cell>
          <cell r="V2086">
            <v>45972</v>
          </cell>
          <cell r="W2086">
            <v>45972</v>
          </cell>
          <cell r="Z2086" t="str">
            <v>4000</v>
          </cell>
          <cell r="AE2086" t="str">
            <v>4000</v>
          </cell>
          <cell r="AF2086" t="str">
            <v>4000</v>
          </cell>
          <cell r="AI2086">
            <v>2</v>
          </cell>
        </row>
        <row r="2087">
          <cell r="D2087" t="str">
            <v>B18V2487</v>
          </cell>
          <cell r="K2087">
            <v>43341.229166666701</v>
          </cell>
        </row>
        <row r="2088">
          <cell r="D2088" t="str">
            <v>CREE562895</v>
          </cell>
          <cell r="J2088">
            <v>43404.520833333299</v>
          </cell>
          <cell r="K2088">
            <v>43340.229166666701</v>
          </cell>
          <cell r="AI2088">
            <v>0</v>
          </cell>
        </row>
        <row r="2089">
          <cell r="D2089" t="str">
            <v>CREE662574</v>
          </cell>
          <cell r="J2089">
            <v>43377.732638888898</v>
          </cell>
          <cell r="K2089">
            <v>43340.229166666701</v>
          </cell>
          <cell r="AI2089">
            <v>0</v>
          </cell>
        </row>
        <row r="2090">
          <cell r="D2090" t="str">
            <v>BRDL151228</v>
          </cell>
          <cell r="I2090" t="str">
            <v>D (Compressor scrapped/ Company shut)</v>
          </cell>
          <cell r="J2090">
            <v>43463.873611111099</v>
          </cell>
          <cell r="K2090">
            <v>43336.229166666701</v>
          </cell>
          <cell r="M2090">
            <v>0</v>
          </cell>
          <cell r="AI2090">
            <v>0</v>
          </cell>
        </row>
        <row r="2091">
          <cell r="D2091" t="str">
            <v>BRED120378</v>
          </cell>
          <cell r="I2091" t="str">
            <v>D (Compressor scrapped/ Company shut)</v>
          </cell>
          <cell r="K2091">
            <v>43336.229166666701</v>
          </cell>
        </row>
        <row r="2092">
          <cell r="D2092" t="str">
            <v>BREC373493</v>
          </cell>
          <cell r="I2092" t="str">
            <v>D (Compressor scrapped/ Company shut)</v>
          </cell>
          <cell r="J2092">
            <v>43449.585416666698</v>
          </cell>
          <cell r="K2092">
            <v>43335.229166666701</v>
          </cell>
          <cell r="L2092">
            <v>46049.693310185197</v>
          </cell>
          <cell r="M2092">
            <v>8605</v>
          </cell>
          <cell r="N2092">
            <v>3614</v>
          </cell>
          <cell r="O2092">
            <v>4991</v>
          </cell>
          <cell r="P2092" t="str">
            <v>XD</v>
          </cell>
          <cell r="Q2092">
            <v>46023</v>
          </cell>
          <cell r="V2092">
            <v>46023</v>
          </cell>
          <cell r="W2092">
            <v>46023</v>
          </cell>
          <cell r="Z2092" t="str">
            <v>3900</v>
          </cell>
          <cell r="AE2092" t="str">
            <v>3900</v>
          </cell>
          <cell r="AF2092" t="str">
            <v>3900</v>
          </cell>
          <cell r="AI2092">
            <v>5</v>
          </cell>
        </row>
        <row r="2093">
          <cell r="D2093" t="str">
            <v>DREL080550</v>
          </cell>
          <cell r="J2093">
            <v>43489.363194444399</v>
          </cell>
          <cell r="K2093">
            <v>43335.229166666701</v>
          </cell>
        </row>
        <row r="2094">
          <cell r="D2094" t="str">
            <v>B18V0956</v>
          </cell>
          <cell r="K2094">
            <v>43335.229166666701</v>
          </cell>
        </row>
        <row r="2095">
          <cell r="D2095" t="str">
            <v>CRAE661854</v>
          </cell>
          <cell r="J2095">
            <v>43284</v>
          </cell>
          <cell r="K2095">
            <v>43213.333333333299</v>
          </cell>
          <cell r="L2095">
            <v>44119.970972222203</v>
          </cell>
          <cell r="M2095">
            <v>0</v>
          </cell>
          <cell r="AI2095">
            <v>0</v>
          </cell>
        </row>
        <row r="2096">
          <cell r="D2096" t="str">
            <v>BRCC373034</v>
          </cell>
          <cell r="I2096" t="str">
            <v>B (Below 100% potential spares purchased)</v>
          </cell>
          <cell r="J2096">
            <v>43350.541666666701</v>
          </cell>
          <cell r="K2096">
            <v>43280.229166666701</v>
          </cell>
          <cell r="L2096">
            <v>45983.669317129599</v>
          </cell>
          <cell r="M2096">
            <v>22028</v>
          </cell>
          <cell r="N2096">
            <v>4148</v>
          </cell>
          <cell r="O2096">
            <v>17879</v>
          </cell>
          <cell r="P2096" t="str">
            <v>XD</v>
          </cell>
          <cell r="Q2096">
            <v>45983</v>
          </cell>
          <cell r="V2096">
            <v>45983</v>
          </cell>
          <cell r="W2096">
            <v>45983</v>
          </cell>
          <cell r="Z2096" t="str">
            <v>4000</v>
          </cell>
          <cell r="AE2096" t="str">
            <v>4000</v>
          </cell>
          <cell r="AF2096" t="str">
            <v>4000</v>
          </cell>
          <cell r="AI2096">
            <v>3</v>
          </cell>
        </row>
        <row r="2097">
          <cell r="D2097" t="str">
            <v>CIFE550610</v>
          </cell>
          <cell r="J2097">
            <v>40089</v>
          </cell>
        </row>
        <row r="2098">
          <cell r="D2098" t="str">
            <v>CRAE661831</v>
          </cell>
          <cell r="J2098">
            <v>43351.666666666701</v>
          </cell>
          <cell r="K2098">
            <v>43214.333333333299</v>
          </cell>
          <cell r="AI2098">
            <v>0</v>
          </cell>
        </row>
        <row r="2099">
          <cell r="D2099" t="str">
            <v>CRDE571010</v>
          </cell>
          <cell r="J2099">
            <v>43373.5625</v>
          </cell>
          <cell r="K2099">
            <v>43299.333333333299</v>
          </cell>
          <cell r="L2099">
            <v>45913.594120370399</v>
          </cell>
          <cell r="M2099">
            <v>0</v>
          </cell>
          <cell r="P2099" t="str">
            <v>Air lube</v>
          </cell>
          <cell r="Q2099">
            <v>45913</v>
          </cell>
          <cell r="Z2099" t="str">
            <v>0</v>
          </cell>
          <cell r="AI2099">
            <v>6</v>
          </cell>
        </row>
        <row r="2100">
          <cell r="D2100" t="str">
            <v>11404101</v>
          </cell>
          <cell r="J2100">
            <v>41713</v>
          </cell>
          <cell r="L2100">
            <v>43456.654467592598</v>
          </cell>
          <cell r="M2100">
            <v>63</v>
          </cell>
        </row>
        <row r="2101">
          <cell r="D2101" t="str">
            <v>11493204</v>
          </cell>
          <cell r="J2101">
            <v>40834</v>
          </cell>
          <cell r="L2101">
            <v>45468.637361111098</v>
          </cell>
          <cell r="M2101">
            <v>0</v>
          </cell>
          <cell r="Z2101" t="str">
            <v>0</v>
          </cell>
          <cell r="AI2101">
            <v>9</v>
          </cell>
        </row>
        <row r="2102">
          <cell r="D2102" t="str">
            <v>BOET241276</v>
          </cell>
        </row>
        <row r="2103">
          <cell r="D2103" t="str">
            <v>CLEE661028</v>
          </cell>
          <cell r="J2103">
            <v>41277</v>
          </cell>
          <cell r="K2103">
            <v>41129</v>
          </cell>
          <cell r="L2103">
            <v>44133.768483796302</v>
          </cell>
          <cell r="M2103">
            <v>0</v>
          </cell>
          <cell r="AI2103">
            <v>0</v>
          </cell>
        </row>
        <row r="2104">
          <cell r="D2104" t="str">
            <v>BRAS033261</v>
          </cell>
          <cell r="I2104" t="str">
            <v>A (100% potential spares purchased)</v>
          </cell>
          <cell r="J2104">
            <v>43313</v>
          </cell>
          <cell r="K2104">
            <v>43250.229166666701</v>
          </cell>
          <cell r="L2104">
            <v>46079.6933796296</v>
          </cell>
          <cell r="M2104">
            <v>36129</v>
          </cell>
          <cell r="N2104">
            <v>24127</v>
          </cell>
          <cell r="O2104">
            <v>12001</v>
          </cell>
          <cell r="P2104" t="str">
            <v>Synthetic</v>
          </cell>
          <cell r="Q2104">
            <v>46079</v>
          </cell>
          <cell r="V2104">
            <v>46079</v>
          </cell>
          <cell r="W2104">
            <v>46079</v>
          </cell>
          <cell r="Z2104" t="str">
            <v>6000</v>
          </cell>
          <cell r="AE2104" t="str">
            <v>6000</v>
          </cell>
          <cell r="AF2104" t="str">
            <v>4000</v>
          </cell>
          <cell r="AI2104">
            <v>9</v>
          </cell>
        </row>
        <row r="2105">
          <cell r="D2105" t="str">
            <v>CKKE620006</v>
          </cell>
          <cell r="J2105">
            <v>40625</v>
          </cell>
          <cell r="K2105">
            <v>40596</v>
          </cell>
          <cell r="L2105">
            <v>44240.772777777798</v>
          </cell>
          <cell r="M2105">
            <v>1</v>
          </cell>
        </row>
        <row r="2106">
          <cell r="D2106" t="str">
            <v>BRCC373040</v>
          </cell>
          <cell r="I2106" t="str">
            <v>B (Below 100% potential spares purchased)</v>
          </cell>
          <cell r="J2106">
            <v>43312</v>
          </cell>
          <cell r="K2106">
            <v>43281</v>
          </cell>
          <cell r="L2106">
            <v>46051.735104166699</v>
          </cell>
          <cell r="M2106">
            <v>31354</v>
          </cell>
          <cell r="N2106">
            <v>26024</v>
          </cell>
          <cell r="O2106">
            <v>5330</v>
          </cell>
          <cell r="P2106" t="str">
            <v>XD</v>
          </cell>
          <cell r="Q2106">
            <v>45877</v>
          </cell>
          <cell r="V2106">
            <v>45877</v>
          </cell>
          <cell r="W2106">
            <v>45146</v>
          </cell>
          <cell r="Z2106" t="str">
            <v>2323</v>
          </cell>
          <cell r="AE2106" t="str">
            <v>2323</v>
          </cell>
          <cell r="AF2106" t="str">
            <v>1323</v>
          </cell>
          <cell r="AI2106">
            <v>8</v>
          </cell>
        </row>
        <row r="2107">
          <cell r="D2107" t="str">
            <v>BRCD160998</v>
          </cell>
          <cell r="I2107" t="str">
            <v>C (Not Buying Spares or buying lubricants)</v>
          </cell>
          <cell r="J2107">
            <v>43309</v>
          </cell>
          <cell r="K2107">
            <v>43279</v>
          </cell>
          <cell r="L2107">
            <v>45962.696898148097</v>
          </cell>
          <cell r="M2107">
            <v>5830</v>
          </cell>
          <cell r="P2107" t="str">
            <v>Air lube Plus</v>
          </cell>
          <cell r="Q2107">
            <v>45339</v>
          </cell>
          <cell r="R2107">
            <v>45339</v>
          </cell>
          <cell r="T2107">
            <v>45339</v>
          </cell>
          <cell r="U2107">
            <v>45339</v>
          </cell>
          <cell r="V2107">
            <v>45339</v>
          </cell>
          <cell r="W2107">
            <v>45339</v>
          </cell>
          <cell r="X2107">
            <v>45339</v>
          </cell>
          <cell r="Y2107">
            <v>45339</v>
          </cell>
          <cell r="Z2107" t="str">
            <v>155</v>
          </cell>
          <cell r="AA2107" t="str">
            <v>155</v>
          </cell>
          <cell r="AB2107" t="str">
            <v>155</v>
          </cell>
          <cell r="AC2107" t="str">
            <v>155</v>
          </cell>
          <cell r="AD2107" t="str">
            <v>155</v>
          </cell>
          <cell r="AE2107" t="str">
            <v>155</v>
          </cell>
          <cell r="AF2107" t="str">
            <v>1000</v>
          </cell>
          <cell r="AG2107" t="str">
            <v>155</v>
          </cell>
          <cell r="AH2107" t="str">
            <v>155</v>
          </cell>
          <cell r="AI2107">
            <v>1</v>
          </cell>
        </row>
        <row r="2108">
          <cell r="D2108" t="str">
            <v>BRCD220163</v>
          </cell>
          <cell r="I2108" t="str">
            <v>D (Compressor scrapped/ Company shut)</v>
          </cell>
          <cell r="J2108">
            <v>43304</v>
          </cell>
          <cell r="K2108">
            <v>43273</v>
          </cell>
          <cell r="M2108">
            <v>1</v>
          </cell>
        </row>
        <row r="2109">
          <cell r="D2109" t="str">
            <v>BRCD160948</v>
          </cell>
          <cell r="I2109" t="str">
            <v>C (Not Buying Spares or buying lubricants)</v>
          </cell>
          <cell r="J2109">
            <v>43300</v>
          </cell>
          <cell r="K2109">
            <v>43270</v>
          </cell>
          <cell r="L2109">
            <v>45962.684247685203</v>
          </cell>
          <cell r="M2109">
            <v>8830</v>
          </cell>
          <cell r="P2109" t="str">
            <v>Air lube Plus</v>
          </cell>
          <cell r="Q2109">
            <v>45289</v>
          </cell>
          <cell r="R2109">
            <v>45199</v>
          </cell>
          <cell r="S2109">
            <v>45199</v>
          </cell>
          <cell r="T2109">
            <v>45199</v>
          </cell>
          <cell r="U2109">
            <v>45199</v>
          </cell>
          <cell r="V2109">
            <v>45289</v>
          </cell>
          <cell r="W2109">
            <v>45289</v>
          </cell>
          <cell r="X2109">
            <v>45289</v>
          </cell>
          <cell r="Y2109">
            <v>45289</v>
          </cell>
          <cell r="Z2109" t="str">
            <v>395</v>
          </cell>
          <cell r="AA2109" t="str">
            <v>395</v>
          </cell>
          <cell r="AB2109" t="str">
            <v>395</v>
          </cell>
          <cell r="AC2109" t="str">
            <v>395</v>
          </cell>
          <cell r="AD2109" t="str">
            <v>395</v>
          </cell>
          <cell r="AE2109" t="str">
            <v>395</v>
          </cell>
          <cell r="AF2109" t="str">
            <v>1000</v>
          </cell>
          <cell r="AG2109" t="str">
            <v>395</v>
          </cell>
          <cell r="AH2109" t="str">
            <v>395</v>
          </cell>
          <cell r="AI2109">
            <v>3</v>
          </cell>
        </row>
        <row r="2110">
          <cell r="D2110" t="str">
            <v>BRCD160939</v>
          </cell>
          <cell r="I2110" t="str">
            <v>D (Compressor scrapped/ Company shut)</v>
          </cell>
          <cell r="J2110">
            <v>43272</v>
          </cell>
          <cell r="K2110">
            <v>43262</v>
          </cell>
          <cell r="L2110">
            <v>45476.667615740698</v>
          </cell>
          <cell r="M2110">
            <v>5660</v>
          </cell>
          <cell r="P2110" t="str">
            <v>Air lube Plus</v>
          </cell>
          <cell r="Q2110">
            <v>45167</v>
          </cell>
          <cell r="R2110">
            <v>45167</v>
          </cell>
          <cell r="S2110">
            <v>45167</v>
          </cell>
          <cell r="T2110">
            <v>45167</v>
          </cell>
          <cell r="U2110">
            <v>45167</v>
          </cell>
          <cell r="V2110">
            <v>44966</v>
          </cell>
          <cell r="X2110">
            <v>44966</v>
          </cell>
          <cell r="Z2110" t="str">
            <v>140</v>
          </cell>
          <cell r="AA2110" t="str">
            <v>140</v>
          </cell>
          <cell r="AB2110" t="str">
            <v>140</v>
          </cell>
          <cell r="AC2110" t="str">
            <v>140</v>
          </cell>
          <cell r="AD2110" t="str">
            <v>140</v>
          </cell>
          <cell r="AE2110" t="str">
            <v>140</v>
          </cell>
          <cell r="AF2110" t="str">
            <v>140</v>
          </cell>
          <cell r="AG2110" t="str">
            <v>140</v>
          </cell>
          <cell r="AH2110" t="str">
            <v>140</v>
          </cell>
          <cell r="AI2110">
            <v>2</v>
          </cell>
        </row>
        <row r="2111">
          <cell r="D2111" t="str">
            <v>BRCD160940</v>
          </cell>
          <cell r="I2111" t="str">
            <v>A (100% potential spares purchased)</v>
          </cell>
          <cell r="J2111">
            <v>43277</v>
          </cell>
          <cell r="K2111">
            <v>43262</v>
          </cell>
          <cell r="L2111">
            <v>45453.608530092599</v>
          </cell>
          <cell r="M2111">
            <v>9765</v>
          </cell>
          <cell r="P2111" t="str">
            <v>Air lube Plus</v>
          </cell>
          <cell r="Q2111">
            <v>45199</v>
          </cell>
          <cell r="R2111">
            <v>45199</v>
          </cell>
          <cell r="S2111">
            <v>45199</v>
          </cell>
          <cell r="T2111">
            <v>45199</v>
          </cell>
          <cell r="U2111">
            <v>45199</v>
          </cell>
          <cell r="W2111">
            <v>45199</v>
          </cell>
          <cell r="X2111">
            <v>43844</v>
          </cell>
          <cell r="Z2111" t="str">
            <v>250</v>
          </cell>
          <cell r="AA2111" t="str">
            <v>250</v>
          </cell>
          <cell r="AB2111" t="str">
            <v>250</v>
          </cell>
          <cell r="AC2111" t="str">
            <v>250</v>
          </cell>
          <cell r="AD2111" t="str">
            <v>250</v>
          </cell>
          <cell r="AE2111" t="str">
            <v>750</v>
          </cell>
          <cell r="AF2111" t="str">
            <v>750</v>
          </cell>
          <cell r="AG2111" t="str">
            <v>750</v>
          </cell>
          <cell r="AH2111" t="str">
            <v>750</v>
          </cell>
          <cell r="AI2111">
            <v>4</v>
          </cell>
        </row>
        <row r="2112">
          <cell r="D2112" t="str">
            <v>BRAD220140</v>
          </cell>
          <cell r="I2112" t="str">
            <v>D (Compressor scrapped/ Company shut)</v>
          </cell>
          <cell r="J2112">
            <v>43274</v>
          </cell>
          <cell r="K2112">
            <v>43259</v>
          </cell>
          <cell r="M2112">
            <v>1</v>
          </cell>
        </row>
        <row r="2113">
          <cell r="D2113" t="str">
            <v>BRCD161002</v>
          </cell>
          <cell r="I2113" t="str">
            <v>D (Compressor scrapped/ Company shut)</v>
          </cell>
          <cell r="J2113">
            <v>43360.454861111102</v>
          </cell>
          <cell r="K2113">
            <v>43281</v>
          </cell>
          <cell r="L2113">
            <v>44844.576932870397</v>
          </cell>
          <cell r="M2113">
            <v>4805</v>
          </cell>
          <cell r="N2113">
            <v>4805</v>
          </cell>
          <cell r="P2113" t="str">
            <v>Air lube Plus</v>
          </cell>
          <cell r="Q2113">
            <v>44259.229166666701</v>
          </cell>
          <cell r="X2113">
            <v>43606</v>
          </cell>
          <cell r="Y2113">
            <v>44251</v>
          </cell>
          <cell r="AA2113" t="str">
            <v>200</v>
          </cell>
          <cell r="AB2113" t="str">
            <v>200</v>
          </cell>
          <cell r="AC2113" t="str">
            <v>200</v>
          </cell>
          <cell r="AD2113" t="str">
            <v>200</v>
          </cell>
          <cell r="AE2113" t="str">
            <v>1200</v>
          </cell>
          <cell r="AF2113" t="str">
            <v>0</v>
          </cell>
          <cell r="AG2113" t="str">
            <v>0</v>
          </cell>
          <cell r="AH2113" t="str">
            <v>0</v>
          </cell>
          <cell r="AI2113">
            <v>1</v>
          </cell>
        </row>
        <row r="2114">
          <cell r="D2114" t="str">
            <v>BRLD160756</v>
          </cell>
          <cell r="I2114" t="str">
            <v>B (Below 100% potential spares purchased)</v>
          </cell>
          <cell r="J2114">
            <v>43397.701388888898</v>
          </cell>
          <cell r="K2114">
            <v>43264</v>
          </cell>
          <cell r="L2114">
            <v>45983.588773148098</v>
          </cell>
          <cell r="M2114">
            <v>7400</v>
          </cell>
          <cell r="P2114" t="str">
            <v>Air lube Plus</v>
          </cell>
          <cell r="Q2114">
            <v>45983</v>
          </cell>
          <cell r="R2114">
            <v>45983</v>
          </cell>
          <cell r="S2114">
            <v>45983</v>
          </cell>
          <cell r="T2114">
            <v>45983</v>
          </cell>
          <cell r="U2114">
            <v>45983</v>
          </cell>
          <cell r="V2114">
            <v>45983</v>
          </cell>
          <cell r="W2114">
            <v>45983</v>
          </cell>
          <cell r="X2114">
            <v>45983</v>
          </cell>
          <cell r="Y2114">
            <v>45983</v>
          </cell>
          <cell r="Z2114" t="str">
            <v>1500</v>
          </cell>
          <cell r="AA2114" t="str">
            <v>750</v>
          </cell>
          <cell r="AB2114" t="str">
            <v>500</v>
          </cell>
          <cell r="AC2114" t="str">
            <v>750</v>
          </cell>
          <cell r="AD2114" t="str">
            <v>750</v>
          </cell>
          <cell r="AE2114" t="str">
            <v>1500</v>
          </cell>
          <cell r="AF2114" t="str">
            <v>1000</v>
          </cell>
          <cell r="AG2114" t="str">
            <v>1500</v>
          </cell>
          <cell r="AH2114" t="str">
            <v>3000</v>
          </cell>
          <cell r="AI2114">
            <v>3</v>
          </cell>
        </row>
        <row r="2115">
          <cell r="D2115" t="str">
            <v>BRCD160990</v>
          </cell>
          <cell r="I2115" t="str">
            <v>D (Compressor scrapped/ Company shut)</v>
          </cell>
          <cell r="J2115">
            <v>43388.732638888898</v>
          </cell>
          <cell r="K2115">
            <v>43280</v>
          </cell>
          <cell r="L2115">
            <v>44492.654780092598</v>
          </cell>
          <cell r="M2115">
            <v>5980</v>
          </cell>
          <cell r="P2115" t="str">
            <v>Air lube Plus</v>
          </cell>
          <cell r="Q2115">
            <v>44464.229166666701</v>
          </cell>
          <cell r="AI2115">
            <v>0</v>
          </cell>
        </row>
        <row r="2116">
          <cell r="D2116" t="str">
            <v>BRCS033809</v>
          </cell>
          <cell r="I2116" t="str">
            <v>A (100% potential spares purchased)</v>
          </cell>
          <cell r="J2116">
            <v>43395.695833333302</v>
          </cell>
          <cell r="K2116">
            <v>43269</v>
          </cell>
          <cell r="L2116">
            <v>46052.645949074104</v>
          </cell>
          <cell r="M2116">
            <v>19827</v>
          </cell>
          <cell r="N2116">
            <v>13482</v>
          </cell>
          <cell r="O2116">
            <v>6345</v>
          </cell>
          <cell r="P2116" t="str">
            <v>XD</v>
          </cell>
          <cell r="Q2116">
            <v>45867</v>
          </cell>
          <cell r="V2116">
            <v>45867</v>
          </cell>
          <cell r="W2116">
            <v>45867</v>
          </cell>
          <cell r="Z2116" t="str">
            <v>2703</v>
          </cell>
          <cell r="AE2116" t="str">
            <v>2703</v>
          </cell>
          <cell r="AF2116" t="str">
            <v>2703</v>
          </cell>
          <cell r="AI2116">
            <v>5</v>
          </cell>
        </row>
        <row r="2117">
          <cell r="D2117" t="str">
            <v>BRCS033813</v>
          </cell>
          <cell r="I2117" t="str">
            <v>A (100% potential spares purchased)</v>
          </cell>
          <cell r="J2117">
            <v>43395.711805555598</v>
          </cell>
          <cell r="K2117">
            <v>43269</v>
          </cell>
          <cell r="L2117">
            <v>46052.649930555599</v>
          </cell>
          <cell r="M2117">
            <v>17044</v>
          </cell>
          <cell r="N2117">
            <v>12953</v>
          </cell>
          <cell r="O2117">
            <v>4091</v>
          </cell>
          <cell r="P2117" t="str">
            <v>XD</v>
          </cell>
          <cell r="Q2117">
            <v>45867</v>
          </cell>
          <cell r="V2117">
            <v>45867</v>
          </cell>
          <cell r="W2117">
            <v>45867</v>
          </cell>
          <cell r="Z2117" t="str">
            <v>2624</v>
          </cell>
          <cell r="AE2117" t="str">
            <v>2624</v>
          </cell>
          <cell r="AF2117" t="str">
            <v>2624</v>
          </cell>
          <cell r="AI2117">
            <v>6</v>
          </cell>
        </row>
        <row r="2118">
          <cell r="D2118" t="str">
            <v>18294005</v>
          </cell>
          <cell r="J2118">
            <v>43397.720138888901</v>
          </cell>
          <cell r="L2118">
            <v>43397.759456018503</v>
          </cell>
          <cell r="M2118">
            <v>1</v>
          </cell>
          <cell r="AI2118">
            <v>0</v>
          </cell>
        </row>
        <row r="2119">
          <cell r="D2119" t="str">
            <v>18294105</v>
          </cell>
          <cell r="J2119">
            <v>43397.697222222203</v>
          </cell>
          <cell r="L2119">
            <v>43397.778946759303</v>
          </cell>
          <cell r="M2119">
            <v>1</v>
          </cell>
          <cell r="AI2119">
            <v>0</v>
          </cell>
        </row>
        <row r="2120">
          <cell r="D2120" t="str">
            <v>BRBS033681</v>
          </cell>
          <cell r="I2120" t="str">
            <v>A (100% potential spares purchased)</v>
          </cell>
          <cell r="J2120">
            <v>43395.697916666701</v>
          </cell>
          <cell r="K2120">
            <v>43257</v>
          </cell>
          <cell r="L2120">
            <v>46052.641585648104</v>
          </cell>
          <cell r="M2120">
            <v>15022</v>
          </cell>
          <cell r="N2120">
            <v>13520</v>
          </cell>
          <cell r="O2120">
            <v>1502</v>
          </cell>
          <cell r="P2120" t="str">
            <v>XD</v>
          </cell>
          <cell r="Q2120">
            <v>46003</v>
          </cell>
          <cell r="V2120">
            <v>46003</v>
          </cell>
          <cell r="W2120">
            <v>46003</v>
          </cell>
          <cell r="Z2120" t="str">
            <v>3983</v>
          </cell>
          <cell r="AE2120" t="str">
            <v>3983</v>
          </cell>
          <cell r="AF2120" t="str">
            <v>3983</v>
          </cell>
          <cell r="AI2120">
            <v>2</v>
          </cell>
        </row>
        <row r="2121">
          <cell r="D2121" t="str">
            <v>18293905</v>
          </cell>
          <cell r="J2121">
            <v>43397.775694444397</v>
          </cell>
          <cell r="L2121">
            <v>43397.766539351898</v>
          </cell>
          <cell r="M2121">
            <v>1</v>
          </cell>
          <cell r="AI2121">
            <v>0</v>
          </cell>
        </row>
        <row r="2122">
          <cell r="D2122" t="str">
            <v>BQGD160344</v>
          </cell>
          <cell r="I2122" t="str">
            <v>C (Not Buying Spares or buying lubricants)</v>
          </cell>
          <cell r="J2122">
            <v>43056</v>
          </cell>
          <cell r="K2122">
            <v>43039</v>
          </cell>
          <cell r="L2122">
            <v>46078.618831018503</v>
          </cell>
          <cell r="M2122">
            <v>5125</v>
          </cell>
          <cell r="P2122" t="str">
            <v>Air lube Plus</v>
          </cell>
          <cell r="Q2122">
            <v>46078</v>
          </cell>
          <cell r="R2122">
            <v>46078</v>
          </cell>
          <cell r="S2122">
            <v>46078</v>
          </cell>
          <cell r="T2122">
            <v>46078</v>
          </cell>
          <cell r="U2122">
            <v>46078</v>
          </cell>
          <cell r="V2122">
            <v>46078</v>
          </cell>
          <cell r="W2122">
            <v>46078</v>
          </cell>
          <cell r="X2122">
            <v>46078</v>
          </cell>
          <cell r="Y2122">
            <v>46078</v>
          </cell>
          <cell r="Z2122" t="str">
            <v>1500</v>
          </cell>
          <cell r="AA2122" t="str">
            <v>750</v>
          </cell>
          <cell r="AB2122" t="str">
            <v>500</v>
          </cell>
          <cell r="AC2122" t="str">
            <v>750</v>
          </cell>
          <cell r="AD2122" t="str">
            <v>750</v>
          </cell>
          <cell r="AE2122" t="str">
            <v>1500</v>
          </cell>
          <cell r="AF2122" t="str">
            <v>1000</v>
          </cell>
          <cell r="AG2122" t="str">
            <v>1500</v>
          </cell>
          <cell r="AH2122" t="str">
            <v>3000</v>
          </cell>
          <cell r="AI2122">
            <v>5</v>
          </cell>
        </row>
        <row r="2123">
          <cell r="D2123" t="str">
            <v>BQGD160315</v>
          </cell>
          <cell r="I2123" t="str">
            <v>C (Not Buying Spares or buying lubricants)</v>
          </cell>
          <cell r="J2123">
            <v>43059</v>
          </cell>
          <cell r="K2123">
            <v>42927</v>
          </cell>
          <cell r="L2123">
            <v>45940.682777777802</v>
          </cell>
          <cell r="M2123">
            <v>5140</v>
          </cell>
          <cell r="Z2123" t="str">
            <v>390</v>
          </cell>
          <cell r="AA2123" t="str">
            <v>390</v>
          </cell>
          <cell r="AB2123" t="str">
            <v>390</v>
          </cell>
          <cell r="AC2123" t="str">
            <v>390</v>
          </cell>
          <cell r="AD2123" t="str">
            <v>390</v>
          </cell>
          <cell r="AE2123" t="str">
            <v>640</v>
          </cell>
          <cell r="AF2123" t="str">
            <v>1000</v>
          </cell>
          <cell r="AG2123" t="str">
            <v>640</v>
          </cell>
          <cell r="AH2123" t="str">
            <v>640</v>
          </cell>
          <cell r="AI2123">
            <v>3</v>
          </cell>
        </row>
        <row r="2124">
          <cell r="D2124" t="str">
            <v>BQFS031084</v>
          </cell>
          <cell r="I2124" t="str">
            <v>A (100% potential spares purchased)</v>
          </cell>
          <cell r="J2124">
            <v>43152</v>
          </cell>
          <cell r="K2124">
            <v>43005</v>
          </cell>
          <cell r="L2124">
            <v>46043.640451388899</v>
          </cell>
          <cell r="M2124">
            <v>42665</v>
          </cell>
          <cell r="N2124">
            <v>24405</v>
          </cell>
          <cell r="O2124">
            <v>18260</v>
          </cell>
          <cell r="P2124" t="str">
            <v>XD</v>
          </cell>
          <cell r="Q2124">
            <v>45945</v>
          </cell>
          <cell r="V2124">
            <v>45792</v>
          </cell>
          <cell r="W2124">
            <v>45792</v>
          </cell>
          <cell r="Z2124" t="str">
            <v>2700</v>
          </cell>
          <cell r="AE2124" t="str">
            <v>2700</v>
          </cell>
          <cell r="AF2124" t="str">
            <v>4000</v>
          </cell>
          <cell r="AI2124">
            <v>12</v>
          </cell>
        </row>
        <row r="2125">
          <cell r="D2125" t="str">
            <v>BQFD200090</v>
          </cell>
          <cell r="I2125" t="str">
            <v>D (Compressor scrapped/ Company shut)</v>
          </cell>
          <cell r="J2125">
            <v>43005</v>
          </cell>
          <cell r="K2125">
            <v>43000</v>
          </cell>
          <cell r="L2125">
            <v>44846.587592592601</v>
          </cell>
          <cell r="M2125">
            <v>1895</v>
          </cell>
          <cell r="AA2125" t="str">
            <v>205</v>
          </cell>
          <cell r="AB2125" t="str">
            <v>205</v>
          </cell>
          <cell r="AC2125" t="str">
            <v>205</v>
          </cell>
          <cell r="AD2125" t="str">
            <v>205</v>
          </cell>
          <cell r="AE2125" t="str">
            <v>1205</v>
          </cell>
          <cell r="AF2125" t="str">
            <v>0</v>
          </cell>
          <cell r="AG2125" t="str">
            <v>0</v>
          </cell>
          <cell r="AH2125" t="str">
            <v>1205</v>
          </cell>
          <cell r="AI2125">
            <v>0</v>
          </cell>
        </row>
        <row r="2126">
          <cell r="D2126" t="str">
            <v>BQFD160263</v>
          </cell>
          <cell r="I2126" t="str">
            <v>C (Not Buying Spares or buying lubricants)</v>
          </cell>
          <cell r="J2126">
            <v>43053</v>
          </cell>
          <cell r="K2126">
            <v>43024</v>
          </cell>
          <cell r="L2126">
            <v>46078.688530092601</v>
          </cell>
          <cell r="M2126">
            <v>8310</v>
          </cell>
          <cell r="P2126" t="str">
            <v>Air lube Plus</v>
          </cell>
          <cell r="Q2126">
            <v>46078</v>
          </cell>
          <cell r="R2126">
            <v>46078</v>
          </cell>
          <cell r="S2126">
            <v>46078</v>
          </cell>
          <cell r="T2126">
            <v>46078</v>
          </cell>
          <cell r="U2126">
            <v>46078</v>
          </cell>
          <cell r="V2126">
            <v>46078</v>
          </cell>
          <cell r="W2126">
            <v>46078</v>
          </cell>
          <cell r="X2126">
            <v>46078</v>
          </cell>
          <cell r="Y2126">
            <v>46078</v>
          </cell>
          <cell r="Z2126" t="str">
            <v>1500</v>
          </cell>
          <cell r="AA2126" t="str">
            <v>750</v>
          </cell>
          <cell r="AB2126" t="str">
            <v>500</v>
          </cell>
          <cell r="AC2126" t="str">
            <v>750</v>
          </cell>
          <cell r="AD2126" t="str">
            <v>750</v>
          </cell>
          <cell r="AE2126" t="str">
            <v>1500</v>
          </cell>
          <cell r="AF2126" t="str">
            <v>1000</v>
          </cell>
          <cell r="AG2126" t="str">
            <v>1500</v>
          </cell>
          <cell r="AH2126" t="str">
            <v>3000</v>
          </cell>
          <cell r="AI2126">
            <v>6</v>
          </cell>
        </row>
        <row r="2127">
          <cell r="D2127" t="str">
            <v>BQFC370928</v>
          </cell>
          <cell r="I2127" t="str">
            <v>B (Below 100% potential spares purchased)</v>
          </cell>
          <cell r="J2127">
            <v>43048</v>
          </cell>
          <cell r="K2127">
            <v>43006</v>
          </cell>
          <cell r="L2127">
            <v>46050.668287036999</v>
          </cell>
          <cell r="M2127">
            <v>12136</v>
          </cell>
          <cell r="N2127">
            <v>7160</v>
          </cell>
          <cell r="O2127">
            <v>4976</v>
          </cell>
          <cell r="P2127" t="str">
            <v>XD</v>
          </cell>
          <cell r="Q2127">
            <v>46044</v>
          </cell>
          <cell r="V2127">
            <v>46044</v>
          </cell>
          <cell r="W2127">
            <v>46044</v>
          </cell>
          <cell r="Z2127" t="str">
            <v>3863</v>
          </cell>
          <cell r="AE2127" t="str">
            <v>3863</v>
          </cell>
          <cell r="AF2127" t="str">
            <v>3863</v>
          </cell>
          <cell r="AI2127">
            <v>5</v>
          </cell>
        </row>
        <row r="2128">
          <cell r="D2128" t="str">
            <v>BQFC370869</v>
          </cell>
          <cell r="I2128" t="str">
            <v>A (100% potential spares purchased)</v>
          </cell>
          <cell r="J2128">
            <v>43062</v>
          </cell>
          <cell r="K2128">
            <v>43000</v>
          </cell>
          <cell r="L2128">
            <v>46050.664282407401</v>
          </cell>
          <cell r="M2128">
            <v>12545</v>
          </cell>
          <cell r="N2128">
            <v>7527</v>
          </cell>
          <cell r="O2128">
            <v>5018</v>
          </cell>
          <cell r="P2128" t="str">
            <v>XD</v>
          </cell>
          <cell r="Q2128">
            <v>46011</v>
          </cell>
          <cell r="V2128">
            <v>46011</v>
          </cell>
          <cell r="W2128">
            <v>46011</v>
          </cell>
          <cell r="Z2128" t="str">
            <v>3498</v>
          </cell>
          <cell r="AE2128" t="str">
            <v>3468</v>
          </cell>
          <cell r="AF2128" t="str">
            <v>3468</v>
          </cell>
          <cell r="AI2128">
            <v>3</v>
          </cell>
        </row>
        <row r="2129">
          <cell r="D2129" t="str">
            <v>BQES030978</v>
          </cell>
          <cell r="I2129" t="str">
            <v>D (Compressor scrapped/ Company shut)</v>
          </cell>
          <cell r="J2129">
            <v>43013</v>
          </cell>
          <cell r="K2129">
            <v>42983.229166666701</v>
          </cell>
          <cell r="L2129">
            <v>46052.9452199074</v>
          </cell>
          <cell r="M2129">
            <v>32028</v>
          </cell>
          <cell r="N2129">
            <v>29786</v>
          </cell>
          <cell r="O2129">
            <v>2242</v>
          </cell>
          <cell r="P2129" t="str">
            <v>Synthetic</v>
          </cell>
          <cell r="Q2129">
            <v>45675</v>
          </cell>
          <cell r="V2129">
            <v>45675</v>
          </cell>
          <cell r="W2129">
            <v>45675</v>
          </cell>
          <cell r="Z2129" t="str">
            <v>5417</v>
          </cell>
          <cell r="AE2129" t="str">
            <v>3417</v>
          </cell>
          <cell r="AF2129" t="str">
            <v>1417</v>
          </cell>
          <cell r="AI2129">
            <v>8</v>
          </cell>
        </row>
        <row r="2130">
          <cell r="D2130" t="str">
            <v>BQED160244</v>
          </cell>
          <cell r="I2130" t="str">
            <v>B (Below 100% potential spares purchased)</v>
          </cell>
          <cell r="J2130">
            <v>42998</v>
          </cell>
          <cell r="K2130">
            <v>42956</v>
          </cell>
          <cell r="L2130">
            <v>45962.699143518497</v>
          </cell>
          <cell r="M2130">
            <v>11220</v>
          </cell>
          <cell r="P2130" t="str">
            <v>Air lube Plus</v>
          </cell>
          <cell r="Q2130">
            <v>45339</v>
          </cell>
          <cell r="R2130">
            <v>45339</v>
          </cell>
          <cell r="S2130">
            <v>45339</v>
          </cell>
          <cell r="T2130">
            <v>45339</v>
          </cell>
          <cell r="U2130">
            <v>45339</v>
          </cell>
          <cell r="V2130">
            <v>44965</v>
          </cell>
          <cell r="X2130">
            <v>44965</v>
          </cell>
          <cell r="Z2130" t="str">
            <v>105</v>
          </cell>
          <cell r="AA2130" t="str">
            <v>105</v>
          </cell>
          <cell r="AB2130" t="str">
            <v>105</v>
          </cell>
          <cell r="AC2130" t="str">
            <v>105</v>
          </cell>
          <cell r="AD2130" t="str">
            <v>105</v>
          </cell>
          <cell r="AE2130" t="str">
            <v>105</v>
          </cell>
          <cell r="AF2130" t="str">
            <v>1000</v>
          </cell>
          <cell r="AG2130" t="str">
            <v>105</v>
          </cell>
          <cell r="AH2130" t="str">
            <v>105</v>
          </cell>
          <cell r="AI2130">
            <v>2</v>
          </cell>
        </row>
        <row r="2131">
          <cell r="D2131" t="str">
            <v>BQED160215</v>
          </cell>
          <cell r="I2131" t="str">
            <v>B (Below 100% potential spares purchased)</v>
          </cell>
          <cell r="J2131">
            <v>42982</v>
          </cell>
          <cell r="K2131">
            <v>42970</v>
          </cell>
          <cell r="L2131">
            <v>46042.715509259302</v>
          </cell>
          <cell r="M2131">
            <v>6180</v>
          </cell>
          <cell r="P2131" t="str">
            <v>Air lube Plus</v>
          </cell>
          <cell r="Q2131">
            <v>46042</v>
          </cell>
          <cell r="R2131">
            <v>46042</v>
          </cell>
          <cell r="S2131">
            <v>46042</v>
          </cell>
          <cell r="T2131">
            <v>46042</v>
          </cell>
          <cell r="U2131">
            <v>46042</v>
          </cell>
          <cell r="V2131">
            <v>45941</v>
          </cell>
          <cell r="W2131">
            <v>46042</v>
          </cell>
          <cell r="X2131">
            <v>45941</v>
          </cell>
          <cell r="Y2131">
            <v>45941</v>
          </cell>
          <cell r="Z2131" t="str">
            <v>1500</v>
          </cell>
          <cell r="AA2131" t="str">
            <v>750</v>
          </cell>
          <cell r="AB2131" t="str">
            <v>500</v>
          </cell>
          <cell r="AC2131" t="str">
            <v>750</v>
          </cell>
          <cell r="AD2131" t="str">
            <v>750</v>
          </cell>
          <cell r="AE2131" t="str">
            <v>1200</v>
          </cell>
          <cell r="AF2131" t="str">
            <v>1000</v>
          </cell>
          <cell r="AG2131" t="str">
            <v>1200</v>
          </cell>
          <cell r="AH2131" t="str">
            <v>1200</v>
          </cell>
          <cell r="AI2131">
            <v>9</v>
          </cell>
        </row>
        <row r="2132">
          <cell r="D2132" t="str">
            <v>BQED160222</v>
          </cell>
          <cell r="I2132" t="str">
            <v>C (Not Buying Spares or buying lubricants)</v>
          </cell>
          <cell r="J2132">
            <v>42983</v>
          </cell>
          <cell r="K2132">
            <v>42963</v>
          </cell>
          <cell r="L2132">
            <v>45962.673460648097</v>
          </cell>
          <cell r="M2132">
            <v>6410</v>
          </cell>
          <cell r="P2132" t="str">
            <v>Air lube Plus</v>
          </cell>
          <cell r="Q2132">
            <v>45955</v>
          </cell>
          <cell r="R2132">
            <v>45955</v>
          </cell>
          <cell r="S2132">
            <v>45955</v>
          </cell>
          <cell r="T2132">
            <v>45955</v>
          </cell>
          <cell r="U2132">
            <v>45955</v>
          </cell>
          <cell r="V2132">
            <v>45955</v>
          </cell>
          <cell r="W2132">
            <v>45955</v>
          </cell>
          <cell r="X2132">
            <v>45955</v>
          </cell>
          <cell r="Y2132">
            <v>45955</v>
          </cell>
          <cell r="Z2132" t="str">
            <v>1500</v>
          </cell>
          <cell r="AA2132" t="str">
            <v>750</v>
          </cell>
          <cell r="AB2132" t="str">
            <v>750</v>
          </cell>
          <cell r="AC2132" t="str">
            <v>750</v>
          </cell>
          <cell r="AD2132" t="str">
            <v>750</v>
          </cell>
          <cell r="AE2132" t="str">
            <v>1500</v>
          </cell>
          <cell r="AF2132" t="str">
            <v>1000</v>
          </cell>
          <cell r="AG2132" t="str">
            <v>1500</v>
          </cell>
          <cell r="AH2132" t="str">
            <v>3000</v>
          </cell>
          <cell r="AI2132">
            <v>0</v>
          </cell>
        </row>
        <row r="2133">
          <cell r="D2133" t="str">
            <v>BQEC370742</v>
          </cell>
          <cell r="I2133" t="str">
            <v>D (Compressor scrapped/ Company shut)</v>
          </cell>
          <cell r="J2133">
            <v>43172</v>
          </cell>
          <cell r="K2133">
            <v>42978</v>
          </cell>
          <cell r="L2133">
            <v>44932.648055555597</v>
          </cell>
          <cell r="M2133">
            <v>3599</v>
          </cell>
          <cell r="N2133">
            <v>1762</v>
          </cell>
          <cell r="O2133">
            <v>1837</v>
          </cell>
          <cell r="P2133" t="str">
            <v>XD</v>
          </cell>
          <cell r="Z2133" t="str">
            <v>2400</v>
          </cell>
          <cell r="AE2133" t="str">
            <v>2400</v>
          </cell>
          <cell r="AF2133" t="str">
            <v>400</v>
          </cell>
          <cell r="AI2133">
            <v>7</v>
          </cell>
        </row>
        <row r="2134">
          <cell r="D2134" t="str">
            <v>BQDD200043</v>
          </cell>
          <cell r="I2134" t="str">
            <v>D (Compressor scrapped/ Company shut)</v>
          </cell>
          <cell r="J2134">
            <v>43067</v>
          </cell>
          <cell r="K2134">
            <v>42947</v>
          </cell>
          <cell r="L2134">
            <v>44845.522048611099</v>
          </cell>
          <cell r="M2134">
            <v>7068</v>
          </cell>
          <cell r="AA2134" t="str">
            <v>430</v>
          </cell>
          <cell r="AB2134" t="str">
            <v>430</v>
          </cell>
          <cell r="AC2134" t="str">
            <v>180</v>
          </cell>
          <cell r="AD2134" t="str">
            <v>180</v>
          </cell>
          <cell r="AE2134" t="str">
            <v>430</v>
          </cell>
          <cell r="AF2134" t="str">
            <v>0</v>
          </cell>
          <cell r="AG2134" t="str">
            <v>0</v>
          </cell>
          <cell r="AH2134" t="str">
            <v>0</v>
          </cell>
          <cell r="AI2134">
            <v>1</v>
          </cell>
        </row>
        <row r="2135">
          <cell r="D2135" t="str">
            <v>BQDD160205</v>
          </cell>
          <cell r="I2135" t="str">
            <v>D (Compressor scrapped/ Company shut)</v>
          </cell>
          <cell r="J2135">
            <v>43026</v>
          </cell>
          <cell r="K2135">
            <v>42978</v>
          </cell>
          <cell r="L2135">
            <v>44946.636909722198</v>
          </cell>
          <cell r="M2135">
            <v>11576</v>
          </cell>
          <cell r="P2135" t="str">
            <v>Air lube Plus</v>
          </cell>
          <cell r="Q2135">
            <v>44946</v>
          </cell>
          <cell r="R2135">
            <v>44946</v>
          </cell>
          <cell r="S2135">
            <v>44946</v>
          </cell>
          <cell r="T2135">
            <v>44946</v>
          </cell>
          <cell r="U2135">
            <v>44946</v>
          </cell>
          <cell r="Z2135" t="str">
            <v>750</v>
          </cell>
          <cell r="AA2135" t="str">
            <v>500</v>
          </cell>
          <cell r="AB2135" t="str">
            <v>150</v>
          </cell>
          <cell r="AC2135" t="str">
            <v>150</v>
          </cell>
          <cell r="AD2135" t="str">
            <v>150</v>
          </cell>
          <cell r="AE2135" t="str">
            <v>150</v>
          </cell>
          <cell r="AF2135" t="str">
            <v>0</v>
          </cell>
          <cell r="AG2135" t="str">
            <v>0</v>
          </cell>
          <cell r="AH2135" t="str">
            <v>0</v>
          </cell>
          <cell r="AI2135">
            <v>9</v>
          </cell>
        </row>
        <row r="2136">
          <cell r="D2136" t="str">
            <v>BQDD160209</v>
          </cell>
          <cell r="I2136" t="str">
            <v>C (Not Buying Spares or buying lubricants)</v>
          </cell>
          <cell r="J2136">
            <v>43012</v>
          </cell>
          <cell r="K2136">
            <v>42992</v>
          </cell>
          <cell r="L2136">
            <v>43777.526018518503</v>
          </cell>
          <cell r="M2136">
            <v>0</v>
          </cell>
        </row>
        <row r="2137">
          <cell r="D2137" t="str">
            <v>BQDD160156</v>
          </cell>
          <cell r="I2137" t="str">
            <v>C (Not Buying Spares or buying lubricants)</v>
          </cell>
          <cell r="J2137">
            <v>43012</v>
          </cell>
          <cell r="K2137">
            <v>42933</v>
          </cell>
          <cell r="L2137">
            <v>45940.590752314798</v>
          </cell>
          <cell r="M2137">
            <v>5140</v>
          </cell>
          <cell r="P2137" t="str">
            <v>Air lube Plus</v>
          </cell>
          <cell r="Q2137">
            <v>44965</v>
          </cell>
          <cell r="R2137">
            <v>44965</v>
          </cell>
          <cell r="S2137">
            <v>44965</v>
          </cell>
          <cell r="T2137">
            <v>44965</v>
          </cell>
          <cell r="U2137">
            <v>44965</v>
          </cell>
          <cell r="V2137">
            <v>44965</v>
          </cell>
          <cell r="Z2137" t="str">
            <v>280</v>
          </cell>
          <cell r="AA2137" t="str">
            <v>280</v>
          </cell>
          <cell r="AB2137" t="str">
            <v>280</v>
          </cell>
          <cell r="AC2137" t="str">
            <v>280</v>
          </cell>
          <cell r="AD2137" t="str">
            <v>280</v>
          </cell>
          <cell r="AE2137" t="str">
            <v>780</v>
          </cell>
          <cell r="AF2137" t="str">
            <v>1000</v>
          </cell>
          <cell r="AG2137" t="str">
            <v>780</v>
          </cell>
          <cell r="AH2137" t="str">
            <v>780</v>
          </cell>
          <cell r="AI2137">
            <v>0</v>
          </cell>
        </row>
        <row r="2138">
          <cell r="D2138" t="str">
            <v>BQDD160163</v>
          </cell>
          <cell r="I2138" t="str">
            <v>D (Compressor scrapped/ Company shut)</v>
          </cell>
          <cell r="J2138">
            <v>42980</v>
          </cell>
          <cell r="K2138">
            <v>42942</v>
          </cell>
          <cell r="L2138">
            <v>44676.920046296298</v>
          </cell>
          <cell r="M2138">
            <v>5670</v>
          </cell>
          <cell r="AA2138" t="str">
            <v>330</v>
          </cell>
          <cell r="AB2138" t="str">
            <v>330</v>
          </cell>
          <cell r="AC2138" t="str">
            <v>330</v>
          </cell>
          <cell r="AD2138" t="str">
            <v>330</v>
          </cell>
          <cell r="AE2138" t="str">
            <v>330</v>
          </cell>
          <cell r="AF2138" t="str">
            <v>0</v>
          </cell>
          <cell r="AG2138" t="str">
            <v>0</v>
          </cell>
          <cell r="AH2138" t="str">
            <v>0</v>
          </cell>
          <cell r="AI2138">
            <v>3</v>
          </cell>
        </row>
        <row r="2139">
          <cell r="D2139" t="str">
            <v>BQDD160168</v>
          </cell>
          <cell r="I2139" t="str">
            <v>D (Compressor scrapped/ Company shut)</v>
          </cell>
          <cell r="J2139">
            <v>43014</v>
          </cell>
          <cell r="K2139">
            <v>42945</v>
          </cell>
          <cell r="L2139">
            <v>44832.713738425897</v>
          </cell>
          <cell r="M2139">
            <v>1550</v>
          </cell>
          <cell r="AA2139" t="str">
            <v>250</v>
          </cell>
          <cell r="AB2139" t="str">
            <v>250</v>
          </cell>
          <cell r="AC2139" t="str">
            <v>250</v>
          </cell>
          <cell r="AD2139" t="str">
            <v>250</v>
          </cell>
          <cell r="AE2139" t="str">
            <v>1250</v>
          </cell>
          <cell r="AF2139" t="str">
            <v>0</v>
          </cell>
          <cell r="AG2139" t="str">
            <v>0</v>
          </cell>
          <cell r="AH2139" t="str">
            <v>0</v>
          </cell>
          <cell r="AI2139">
            <v>3</v>
          </cell>
        </row>
        <row r="2140">
          <cell r="D2140" t="str">
            <v>BQCD160126</v>
          </cell>
          <cell r="I2140" t="str">
            <v>D (Compressor scrapped/ Company shut)</v>
          </cell>
          <cell r="J2140">
            <v>42945</v>
          </cell>
          <cell r="K2140">
            <v>42913</v>
          </cell>
          <cell r="L2140">
            <v>44846.444733796299</v>
          </cell>
          <cell r="M2140">
            <v>5590</v>
          </cell>
          <cell r="AA2140" t="str">
            <v>0</v>
          </cell>
          <cell r="AB2140" t="str">
            <v>0</v>
          </cell>
          <cell r="AC2140" t="str">
            <v>0</v>
          </cell>
          <cell r="AD2140" t="str">
            <v>0</v>
          </cell>
          <cell r="AE2140" t="str">
            <v>0</v>
          </cell>
          <cell r="AF2140" t="str">
            <v>0</v>
          </cell>
          <cell r="AG2140" t="str">
            <v>0</v>
          </cell>
          <cell r="AH2140" t="str">
            <v>0</v>
          </cell>
          <cell r="AI2140">
            <v>3</v>
          </cell>
        </row>
        <row r="2141">
          <cell r="D2141" t="str">
            <v>BQCD160129</v>
          </cell>
          <cell r="I2141" t="str">
            <v>A (100% potential spares purchased)</v>
          </cell>
          <cell r="J2141">
            <v>43059</v>
          </cell>
          <cell r="K2141">
            <v>42913</v>
          </cell>
          <cell r="L2141">
            <v>45453.625243055598</v>
          </cell>
          <cell r="M2141">
            <v>9000</v>
          </cell>
          <cell r="P2141" t="str">
            <v>Air lube Plus</v>
          </cell>
          <cell r="Q2141">
            <v>45266</v>
          </cell>
          <cell r="R2141">
            <v>45266</v>
          </cell>
          <cell r="S2141">
            <v>45266</v>
          </cell>
          <cell r="T2141">
            <v>45266</v>
          </cell>
          <cell r="U2141">
            <v>45266</v>
          </cell>
          <cell r="V2141">
            <v>44965</v>
          </cell>
          <cell r="X2141">
            <v>44965</v>
          </cell>
          <cell r="Z2141" t="str">
            <v>195</v>
          </cell>
          <cell r="AA2141" t="str">
            <v>195</v>
          </cell>
          <cell r="AB2141" t="str">
            <v>195</v>
          </cell>
          <cell r="AC2141" t="str">
            <v>195</v>
          </cell>
          <cell r="AD2141" t="str">
            <v>195</v>
          </cell>
          <cell r="AE2141" t="str">
            <v>695</v>
          </cell>
          <cell r="AF2141" t="str">
            <v>695</v>
          </cell>
          <cell r="AG2141" t="str">
            <v>695</v>
          </cell>
          <cell r="AH2141" t="str">
            <v>695</v>
          </cell>
          <cell r="AI2141">
            <v>3</v>
          </cell>
        </row>
        <row r="2142">
          <cell r="D2142" t="str">
            <v>BQCD160103</v>
          </cell>
          <cell r="I2142" t="str">
            <v>D (Compressor scrapped/ Company shut)</v>
          </cell>
          <cell r="J2142">
            <v>42917</v>
          </cell>
          <cell r="K2142">
            <v>42899</v>
          </cell>
          <cell r="L2142">
            <v>44448.745231481502</v>
          </cell>
          <cell r="M2142">
            <v>5580</v>
          </cell>
          <cell r="AI2142">
            <v>0</v>
          </cell>
        </row>
        <row r="2143">
          <cell r="D2143" t="str">
            <v>BQCD160106</v>
          </cell>
          <cell r="I2143" t="str">
            <v>A (100% potential spares purchased)</v>
          </cell>
          <cell r="J2143">
            <v>42950</v>
          </cell>
          <cell r="K2143">
            <v>42901</v>
          </cell>
          <cell r="L2143">
            <v>45966.462280092601</v>
          </cell>
          <cell r="M2143">
            <v>8320</v>
          </cell>
          <cell r="P2143" t="str">
            <v>Air lube Plus</v>
          </cell>
          <cell r="Q2143">
            <v>45955</v>
          </cell>
          <cell r="R2143">
            <v>45954</v>
          </cell>
          <cell r="S2143">
            <v>45954</v>
          </cell>
          <cell r="T2143">
            <v>45954</v>
          </cell>
          <cell r="U2143">
            <v>45954</v>
          </cell>
          <cell r="V2143">
            <v>45954</v>
          </cell>
          <cell r="W2143">
            <v>45954</v>
          </cell>
          <cell r="X2143">
            <v>45954</v>
          </cell>
          <cell r="Y2143">
            <v>45954</v>
          </cell>
          <cell r="Z2143" t="str">
            <v>1455</v>
          </cell>
          <cell r="AA2143" t="str">
            <v>705</v>
          </cell>
          <cell r="AB2143" t="str">
            <v>705</v>
          </cell>
          <cell r="AC2143" t="str">
            <v>705</v>
          </cell>
          <cell r="AD2143" t="str">
            <v>705</v>
          </cell>
          <cell r="AE2143" t="str">
            <v>1455</v>
          </cell>
          <cell r="AF2143" t="str">
            <v>1000</v>
          </cell>
          <cell r="AG2143" t="str">
            <v>1455</v>
          </cell>
          <cell r="AH2143" t="str">
            <v>1455</v>
          </cell>
          <cell r="AI2143">
            <v>4</v>
          </cell>
        </row>
        <row r="2144">
          <cell r="D2144" t="str">
            <v>BQCD160098</v>
          </cell>
          <cell r="I2144" t="str">
            <v>A (100% potential spares purchased)</v>
          </cell>
          <cell r="J2144">
            <v>42920</v>
          </cell>
          <cell r="K2144">
            <v>42900</v>
          </cell>
          <cell r="L2144">
            <v>45966.640289351897</v>
          </cell>
          <cell r="M2144">
            <v>5935</v>
          </cell>
          <cell r="P2144" t="str">
            <v>Air lube Plus</v>
          </cell>
          <cell r="Q2144">
            <v>45955</v>
          </cell>
          <cell r="R2144">
            <v>45955</v>
          </cell>
          <cell r="S2144">
            <v>45955</v>
          </cell>
          <cell r="T2144">
            <v>45955</v>
          </cell>
          <cell r="U2144">
            <v>45955</v>
          </cell>
          <cell r="V2144">
            <v>45955</v>
          </cell>
          <cell r="W2144">
            <v>45955</v>
          </cell>
          <cell r="X2144">
            <v>45955</v>
          </cell>
          <cell r="Y2144">
            <v>45955</v>
          </cell>
          <cell r="Z2144" t="str">
            <v>715</v>
          </cell>
          <cell r="AA2144" t="str">
            <v>715</v>
          </cell>
          <cell r="AB2144" t="str">
            <v>715</v>
          </cell>
          <cell r="AC2144" t="str">
            <v>715</v>
          </cell>
          <cell r="AD2144" t="str">
            <v>715</v>
          </cell>
          <cell r="AE2144" t="str">
            <v>1465</v>
          </cell>
          <cell r="AF2144" t="str">
            <v>1000</v>
          </cell>
          <cell r="AG2144" t="str">
            <v>1465</v>
          </cell>
          <cell r="AH2144" t="str">
            <v>1465</v>
          </cell>
          <cell r="AI2144">
            <v>3</v>
          </cell>
        </row>
        <row r="2145">
          <cell r="D2145" t="str">
            <v>BQBS033819</v>
          </cell>
          <cell r="I2145" t="str">
            <v>A (100% potential spares purchased)</v>
          </cell>
          <cell r="J2145">
            <v>42896</v>
          </cell>
          <cell r="K2145">
            <v>42865</v>
          </cell>
          <cell r="L2145">
            <v>46052.978912036997</v>
          </cell>
          <cell r="M2145">
            <v>33088</v>
          </cell>
          <cell r="N2145">
            <v>15882</v>
          </cell>
          <cell r="O2145">
            <v>17206</v>
          </cell>
          <cell r="P2145" t="str">
            <v>XD</v>
          </cell>
          <cell r="Q2145">
            <v>45749</v>
          </cell>
          <cell r="V2145">
            <v>45749</v>
          </cell>
          <cell r="W2145">
            <v>45749</v>
          </cell>
          <cell r="Z2145" t="str">
            <v>255</v>
          </cell>
          <cell r="AE2145" t="str">
            <v>255</v>
          </cell>
          <cell r="AF2145" t="str">
            <v>1255</v>
          </cell>
          <cell r="AI2145">
            <v>3</v>
          </cell>
        </row>
        <row r="2146">
          <cell r="D2146" t="str">
            <v>BQBS033796</v>
          </cell>
          <cell r="I2146" t="str">
            <v>A (100% potential spares purchased)</v>
          </cell>
          <cell r="J2146">
            <v>43168</v>
          </cell>
          <cell r="K2146">
            <v>42864.229166666701</v>
          </cell>
          <cell r="L2146">
            <v>46052.560902777797</v>
          </cell>
          <cell r="M2146">
            <v>38024</v>
          </cell>
          <cell r="N2146">
            <v>26617</v>
          </cell>
          <cell r="O2146">
            <v>11407</v>
          </cell>
          <cell r="P2146" t="str">
            <v>Synthetic</v>
          </cell>
          <cell r="Q2146">
            <v>45643</v>
          </cell>
          <cell r="V2146">
            <v>45643</v>
          </cell>
          <cell r="W2146">
            <v>45936</v>
          </cell>
          <cell r="Z2146" t="str">
            <v>522</v>
          </cell>
          <cell r="AE2146" t="str">
            <v>522</v>
          </cell>
          <cell r="AF2146" t="str">
            <v>3304</v>
          </cell>
          <cell r="AI2146">
            <v>2</v>
          </cell>
        </row>
        <row r="2147">
          <cell r="D2147" t="str">
            <v>BQBS030091</v>
          </cell>
          <cell r="I2147" t="str">
            <v>A (100% potential spares purchased)</v>
          </cell>
          <cell r="J2147">
            <v>42979</v>
          </cell>
          <cell r="K2147">
            <v>42879</v>
          </cell>
          <cell r="L2147">
            <v>46052.941087963001</v>
          </cell>
          <cell r="M2147">
            <v>51193</v>
          </cell>
          <cell r="N2147">
            <v>40954</v>
          </cell>
          <cell r="O2147">
            <v>10239</v>
          </cell>
          <cell r="P2147" t="str">
            <v>Synthetic</v>
          </cell>
          <cell r="Q2147">
            <v>46044</v>
          </cell>
          <cell r="V2147">
            <v>46044</v>
          </cell>
          <cell r="W2147">
            <v>46044</v>
          </cell>
          <cell r="Z2147" t="str">
            <v>5995</v>
          </cell>
          <cell r="AE2147" t="str">
            <v>5995</v>
          </cell>
          <cell r="AF2147" t="str">
            <v>3995</v>
          </cell>
          <cell r="AI2147">
            <v>4</v>
          </cell>
        </row>
        <row r="2148">
          <cell r="D2148" t="str">
            <v>BQBD200008</v>
          </cell>
          <cell r="I2148" t="str">
            <v>B (Below 100% potential spares purchased)</v>
          </cell>
          <cell r="J2148">
            <v>42997</v>
          </cell>
          <cell r="K2148">
            <v>42899</v>
          </cell>
          <cell r="L2148">
            <v>46073.68</v>
          </cell>
          <cell r="M2148">
            <v>10785</v>
          </cell>
          <cell r="P2148" t="str">
            <v>Air lube Plus</v>
          </cell>
          <cell r="Q2148">
            <v>46073</v>
          </cell>
          <cell r="R2148">
            <v>46073</v>
          </cell>
          <cell r="S2148">
            <v>46073</v>
          </cell>
          <cell r="T2148">
            <v>46073</v>
          </cell>
          <cell r="U2148">
            <v>46073</v>
          </cell>
          <cell r="V2148">
            <v>46073</v>
          </cell>
          <cell r="W2148">
            <v>46073</v>
          </cell>
          <cell r="X2148">
            <v>46073</v>
          </cell>
          <cell r="Y2148">
            <v>46073</v>
          </cell>
          <cell r="Z2148" t="str">
            <v>1500</v>
          </cell>
          <cell r="AA2148" t="str">
            <v>750</v>
          </cell>
          <cell r="AB2148" t="str">
            <v>750</v>
          </cell>
          <cell r="AC2148" t="str">
            <v>750</v>
          </cell>
          <cell r="AD2148" t="str">
            <v>750</v>
          </cell>
          <cell r="AE2148" t="str">
            <v>1500</v>
          </cell>
          <cell r="AF2148" t="str">
            <v>1000</v>
          </cell>
          <cell r="AG2148" t="str">
            <v>1500</v>
          </cell>
          <cell r="AH2148" t="str">
            <v>3000</v>
          </cell>
          <cell r="AI2148">
            <v>4</v>
          </cell>
        </row>
        <row r="2149">
          <cell r="D2149" t="str">
            <v>BQBD160060</v>
          </cell>
          <cell r="I2149" t="str">
            <v>C (Not Buying Spares or buying lubricants)</v>
          </cell>
          <cell r="J2149">
            <v>42920</v>
          </cell>
          <cell r="K2149">
            <v>42772</v>
          </cell>
          <cell r="L2149">
            <v>46078.646469907399</v>
          </cell>
          <cell r="M2149">
            <v>6180</v>
          </cell>
          <cell r="P2149" t="str">
            <v>Air lube Plus</v>
          </cell>
          <cell r="Q2149">
            <v>46078</v>
          </cell>
          <cell r="R2149">
            <v>46078</v>
          </cell>
          <cell r="S2149">
            <v>46078</v>
          </cell>
          <cell r="T2149">
            <v>46078</v>
          </cell>
          <cell r="U2149">
            <v>46078</v>
          </cell>
          <cell r="V2149">
            <v>46078</v>
          </cell>
          <cell r="W2149">
            <v>46078</v>
          </cell>
          <cell r="X2149">
            <v>46078</v>
          </cell>
          <cell r="Y2149">
            <v>46078</v>
          </cell>
          <cell r="Z2149" t="str">
            <v>1500</v>
          </cell>
          <cell r="AA2149" t="str">
            <v>750</v>
          </cell>
          <cell r="AB2149" t="str">
            <v>500</v>
          </cell>
          <cell r="AC2149" t="str">
            <v>750</v>
          </cell>
          <cell r="AD2149" t="str">
            <v>750</v>
          </cell>
          <cell r="AE2149" t="str">
            <v>1500</v>
          </cell>
          <cell r="AF2149" t="str">
            <v>1000</v>
          </cell>
          <cell r="AG2149" t="str">
            <v>1500</v>
          </cell>
          <cell r="AH2149" t="str">
            <v>3000</v>
          </cell>
          <cell r="AI2149">
            <v>4</v>
          </cell>
        </row>
        <row r="2150">
          <cell r="D2150" t="str">
            <v>BQBD160067</v>
          </cell>
          <cell r="I2150" t="str">
            <v>A (100% potential spares purchased)</v>
          </cell>
          <cell r="J2150">
            <v>42899</v>
          </cell>
          <cell r="K2150">
            <v>42879</v>
          </cell>
          <cell r="L2150">
            <v>45966.431122685201</v>
          </cell>
          <cell r="M2150">
            <v>6710</v>
          </cell>
          <cell r="P2150" t="str">
            <v>Air lube Plus</v>
          </cell>
          <cell r="Q2150">
            <v>45955</v>
          </cell>
          <cell r="R2150">
            <v>45955</v>
          </cell>
          <cell r="S2150">
            <v>45955</v>
          </cell>
          <cell r="T2150">
            <v>45955</v>
          </cell>
          <cell r="U2150">
            <v>45955</v>
          </cell>
          <cell r="V2150">
            <v>45955</v>
          </cell>
          <cell r="W2150">
            <v>45955</v>
          </cell>
          <cell r="X2150">
            <v>45955</v>
          </cell>
          <cell r="Y2150">
            <v>45955</v>
          </cell>
          <cell r="Z2150" t="str">
            <v>1470</v>
          </cell>
          <cell r="AA2150" t="str">
            <v>720</v>
          </cell>
          <cell r="AB2150" t="str">
            <v>720</v>
          </cell>
          <cell r="AC2150" t="str">
            <v>720</v>
          </cell>
          <cell r="AD2150" t="str">
            <v>720</v>
          </cell>
          <cell r="AE2150" t="str">
            <v>1470</v>
          </cell>
          <cell r="AF2150" t="str">
            <v>1000</v>
          </cell>
          <cell r="AG2150" t="str">
            <v>1470</v>
          </cell>
          <cell r="AH2150" t="str">
            <v>1470</v>
          </cell>
          <cell r="AI2150">
            <v>2</v>
          </cell>
        </row>
        <row r="2151">
          <cell r="D2151" t="str">
            <v>BQBD160040</v>
          </cell>
          <cell r="I2151" t="str">
            <v>C (Not Buying Spares or buying lubricants)</v>
          </cell>
          <cell r="J2151">
            <v>42930</v>
          </cell>
          <cell r="K2151">
            <v>42864</v>
          </cell>
          <cell r="L2151">
            <v>46074.571643518502</v>
          </cell>
          <cell r="M2151">
            <v>7920</v>
          </cell>
          <cell r="P2151" t="str">
            <v>Air lube Plus</v>
          </cell>
          <cell r="Q2151">
            <v>46074</v>
          </cell>
          <cell r="R2151">
            <v>46074</v>
          </cell>
          <cell r="S2151">
            <v>46074</v>
          </cell>
          <cell r="T2151">
            <v>46074</v>
          </cell>
          <cell r="U2151">
            <v>46074</v>
          </cell>
          <cell r="V2151">
            <v>46074</v>
          </cell>
          <cell r="W2151">
            <v>46074</v>
          </cell>
          <cell r="X2151">
            <v>46074</v>
          </cell>
          <cell r="Y2151">
            <v>46074</v>
          </cell>
          <cell r="Z2151" t="str">
            <v>1500</v>
          </cell>
          <cell r="AA2151" t="str">
            <v>750</v>
          </cell>
          <cell r="AB2151" t="str">
            <v>500</v>
          </cell>
          <cell r="AC2151" t="str">
            <v>750</v>
          </cell>
          <cell r="AD2151" t="str">
            <v>750</v>
          </cell>
          <cell r="AE2151" t="str">
            <v>1500</v>
          </cell>
          <cell r="AF2151" t="str">
            <v>1000</v>
          </cell>
          <cell r="AG2151" t="str">
            <v>1500</v>
          </cell>
          <cell r="AH2151" t="str">
            <v>3000</v>
          </cell>
          <cell r="AI2151">
            <v>3</v>
          </cell>
        </row>
        <row r="2152">
          <cell r="D2152" t="str">
            <v>BQAC373733</v>
          </cell>
          <cell r="I2152" t="str">
            <v>A (100% potential spares purchased)</v>
          </cell>
          <cell r="J2152">
            <v>42928</v>
          </cell>
          <cell r="K2152">
            <v>42855</v>
          </cell>
          <cell r="L2152">
            <v>45815.592800925901</v>
          </cell>
          <cell r="M2152">
            <v>10587</v>
          </cell>
          <cell r="N2152">
            <v>2700</v>
          </cell>
          <cell r="O2152">
            <v>1584</v>
          </cell>
          <cell r="P2152" t="str">
            <v>XD</v>
          </cell>
          <cell r="Q2152">
            <v>45815</v>
          </cell>
          <cell r="V2152">
            <v>45815</v>
          </cell>
          <cell r="W2152">
            <v>45621</v>
          </cell>
          <cell r="Z2152" t="str">
            <v>4000</v>
          </cell>
          <cell r="AE2152" t="str">
            <v>4000</v>
          </cell>
          <cell r="AF2152" t="str">
            <v>2596</v>
          </cell>
          <cell r="AI2152">
            <v>8</v>
          </cell>
        </row>
        <row r="2153">
          <cell r="D2153" t="str">
            <v>BQAC373734</v>
          </cell>
          <cell r="I2153" t="str">
            <v>C (Not Buying Spares or buying lubricants)</v>
          </cell>
          <cell r="J2153">
            <v>42991</v>
          </cell>
          <cell r="K2153">
            <v>42857.229166666701</v>
          </cell>
          <cell r="L2153">
            <v>46057.550925925898</v>
          </cell>
          <cell r="M2153">
            <v>31043</v>
          </cell>
          <cell r="N2153">
            <v>6839</v>
          </cell>
          <cell r="O2153">
            <v>24121</v>
          </cell>
          <cell r="P2153" t="str">
            <v>XD</v>
          </cell>
          <cell r="Q2153">
            <v>46056</v>
          </cell>
          <cell r="V2153">
            <v>46056</v>
          </cell>
          <cell r="W2153">
            <v>46056</v>
          </cell>
          <cell r="Z2153" t="str">
            <v>4000</v>
          </cell>
          <cell r="AE2153" t="str">
            <v>4000</v>
          </cell>
          <cell r="AF2153" t="str">
            <v>4000</v>
          </cell>
          <cell r="AI2153">
            <v>4</v>
          </cell>
        </row>
        <row r="2154">
          <cell r="D2154" t="str">
            <v>BQAC370019</v>
          </cell>
          <cell r="I2154" t="str">
            <v>F (Company/Customer unidentified)</v>
          </cell>
          <cell r="J2154">
            <v>42902</v>
          </cell>
          <cell r="K2154">
            <v>42847</v>
          </cell>
          <cell r="M2154">
            <v>1</v>
          </cell>
        </row>
        <row r="2155">
          <cell r="D2155" t="str">
            <v>BPLF150007</v>
          </cell>
          <cell r="I2155" t="str">
            <v>A (100% potential spares purchased)</v>
          </cell>
          <cell r="J2155">
            <v>42780</v>
          </cell>
          <cell r="K2155">
            <v>42585</v>
          </cell>
          <cell r="L2155">
            <v>46081.643379629597</v>
          </cell>
          <cell r="M2155">
            <v>97701</v>
          </cell>
          <cell r="N2155">
            <v>13728</v>
          </cell>
          <cell r="O2155">
            <v>3862</v>
          </cell>
          <cell r="P2155" t="str">
            <v>XD</v>
          </cell>
          <cell r="Q2155">
            <v>45903</v>
          </cell>
          <cell r="V2155">
            <v>45903</v>
          </cell>
          <cell r="W2155">
            <v>45903</v>
          </cell>
          <cell r="Z2155" t="str">
            <v>1277</v>
          </cell>
          <cell r="AE2155" t="str">
            <v>1277</v>
          </cell>
          <cell r="AF2155" t="str">
            <v>2277</v>
          </cell>
          <cell r="AI2155">
            <v>8</v>
          </cell>
        </row>
        <row r="2156">
          <cell r="D2156" t="str">
            <v>BPLD200068</v>
          </cell>
          <cell r="I2156" t="str">
            <v>A (100% potential spares purchased)</v>
          </cell>
          <cell r="J2156">
            <v>42489</v>
          </cell>
          <cell r="K2156">
            <v>42475</v>
          </cell>
          <cell r="L2156">
            <v>46073.6805439815</v>
          </cell>
          <cell r="M2156">
            <v>8515</v>
          </cell>
          <cell r="P2156" t="str">
            <v>Air lube Plus</v>
          </cell>
          <cell r="Q2156">
            <v>46073</v>
          </cell>
          <cell r="R2156">
            <v>46073</v>
          </cell>
          <cell r="S2156">
            <v>46073</v>
          </cell>
          <cell r="T2156">
            <v>46073</v>
          </cell>
          <cell r="U2156">
            <v>46073</v>
          </cell>
          <cell r="V2156">
            <v>46073</v>
          </cell>
          <cell r="W2156">
            <v>46073</v>
          </cell>
          <cell r="X2156">
            <v>46073</v>
          </cell>
          <cell r="Y2156">
            <v>46073</v>
          </cell>
          <cell r="Z2156" t="str">
            <v>1500</v>
          </cell>
          <cell r="AA2156" t="str">
            <v>750</v>
          </cell>
          <cell r="AB2156" t="str">
            <v>500</v>
          </cell>
          <cell r="AC2156" t="str">
            <v>750</v>
          </cell>
          <cell r="AD2156" t="str">
            <v>750</v>
          </cell>
          <cell r="AE2156" t="str">
            <v>1500</v>
          </cell>
          <cell r="AF2156" t="str">
            <v>1000</v>
          </cell>
          <cell r="AG2156" t="str">
            <v>1500</v>
          </cell>
          <cell r="AH2156" t="str">
            <v>3000</v>
          </cell>
          <cell r="AI2156">
            <v>14</v>
          </cell>
        </row>
        <row r="2157">
          <cell r="D2157" t="str">
            <v>BPLD200053</v>
          </cell>
          <cell r="I2157" t="str">
            <v>D (Compressor scrapped/ Company shut)</v>
          </cell>
          <cell r="J2157">
            <v>42595</v>
          </cell>
          <cell r="K2157">
            <v>42515</v>
          </cell>
          <cell r="M2157">
            <v>0</v>
          </cell>
        </row>
        <row r="2158">
          <cell r="D2158" t="str">
            <v>BPLD200059</v>
          </cell>
          <cell r="I2158" t="str">
            <v>D (Compressor scrapped/ Company shut)</v>
          </cell>
          <cell r="J2158">
            <v>42598</v>
          </cell>
          <cell r="K2158">
            <v>42515</v>
          </cell>
          <cell r="M2158">
            <v>0</v>
          </cell>
        </row>
        <row r="2159">
          <cell r="D2159" t="str">
            <v>BPLD200036</v>
          </cell>
          <cell r="I2159" t="str">
            <v>D (Compressor scrapped/ Company shut)</v>
          </cell>
          <cell r="J2159">
            <v>42437</v>
          </cell>
          <cell r="K2159">
            <v>42432</v>
          </cell>
          <cell r="L2159">
            <v>44470.511967592603</v>
          </cell>
          <cell r="M2159">
            <v>8022</v>
          </cell>
        </row>
        <row r="2160">
          <cell r="D2160" t="str">
            <v>BPLD200040</v>
          </cell>
          <cell r="I2160" t="str">
            <v>D (Compressor scrapped/ Company shut)</v>
          </cell>
          <cell r="J2160">
            <v>42443</v>
          </cell>
          <cell r="K2160">
            <v>42438</v>
          </cell>
          <cell r="L2160">
            <v>44676.882638888899</v>
          </cell>
          <cell r="M2160">
            <v>5550</v>
          </cell>
          <cell r="AA2160" t="str">
            <v>350</v>
          </cell>
          <cell r="AB2160" t="str">
            <v>350</v>
          </cell>
          <cell r="AC2160" t="str">
            <v>350</v>
          </cell>
          <cell r="AD2160" t="str">
            <v>350</v>
          </cell>
          <cell r="AE2160" t="str">
            <v>350</v>
          </cell>
          <cell r="AF2160" t="str">
            <v>0</v>
          </cell>
          <cell r="AG2160" t="str">
            <v>0</v>
          </cell>
          <cell r="AH2160" t="str">
            <v>0</v>
          </cell>
          <cell r="AI2160">
            <v>2</v>
          </cell>
        </row>
        <row r="2161">
          <cell r="D2161" t="str">
            <v>BPKD230046</v>
          </cell>
          <cell r="I2161" t="str">
            <v>D (Compressor scrapped/ Company shut)</v>
          </cell>
          <cell r="J2161">
            <v>42499</v>
          </cell>
          <cell r="K2161">
            <v>42419</v>
          </cell>
          <cell r="M2161">
            <v>1</v>
          </cell>
        </row>
        <row r="2162">
          <cell r="D2162" t="str">
            <v>BPKD200020</v>
          </cell>
          <cell r="I2162" t="str">
            <v>C (Not Buying Spares or buying lubricants)</v>
          </cell>
          <cell r="J2162">
            <v>42434</v>
          </cell>
          <cell r="K2162">
            <v>42418</v>
          </cell>
          <cell r="L2162">
            <v>46078.565046296302</v>
          </cell>
          <cell r="M2162">
            <v>8910</v>
          </cell>
          <cell r="P2162" t="str">
            <v>Air lube Plus</v>
          </cell>
          <cell r="Q2162">
            <v>46078</v>
          </cell>
          <cell r="R2162">
            <v>46078</v>
          </cell>
          <cell r="S2162">
            <v>46078</v>
          </cell>
          <cell r="T2162">
            <v>46078</v>
          </cell>
          <cell r="U2162">
            <v>46078</v>
          </cell>
          <cell r="V2162">
            <v>46078</v>
          </cell>
          <cell r="W2162">
            <v>46078</v>
          </cell>
          <cell r="X2162">
            <v>46078</v>
          </cell>
          <cell r="Y2162">
            <v>46078</v>
          </cell>
          <cell r="Z2162" t="str">
            <v>1500</v>
          </cell>
          <cell r="AA2162" t="str">
            <v>750</v>
          </cell>
          <cell r="AB2162" t="str">
            <v>500</v>
          </cell>
          <cell r="AC2162" t="str">
            <v>750</v>
          </cell>
          <cell r="AD2162" t="str">
            <v>750</v>
          </cell>
          <cell r="AE2162" t="str">
            <v>1500</v>
          </cell>
          <cell r="AF2162" t="str">
            <v>1000</v>
          </cell>
          <cell r="AG2162" t="str">
            <v>1500</v>
          </cell>
          <cell r="AH2162" t="str">
            <v>1500</v>
          </cell>
          <cell r="AI2162">
            <v>6</v>
          </cell>
        </row>
        <row r="2163">
          <cell r="D2163" t="str">
            <v>BPKD200025</v>
          </cell>
          <cell r="I2163" t="str">
            <v>D (Compressor scrapped/ Company shut)</v>
          </cell>
          <cell r="J2163">
            <v>42433</v>
          </cell>
          <cell r="K2163">
            <v>42419</v>
          </cell>
          <cell r="L2163">
            <v>44883.725162037001</v>
          </cell>
          <cell r="M2163">
            <v>3474</v>
          </cell>
          <cell r="P2163" t="str">
            <v>Air lube Plus</v>
          </cell>
          <cell r="Q2163">
            <v>44883</v>
          </cell>
          <cell r="R2163">
            <v>44883</v>
          </cell>
          <cell r="T2163">
            <v>44883</v>
          </cell>
          <cell r="U2163">
            <v>44883</v>
          </cell>
          <cell r="V2163">
            <v>44883</v>
          </cell>
          <cell r="Z2163" t="str">
            <v>100</v>
          </cell>
          <cell r="AA2163" t="str">
            <v>500</v>
          </cell>
          <cell r="AB2163" t="str">
            <v>500</v>
          </cell>
          <cell r="AC2163" t="str">
            <v>500</v>
          </cell>
          <cell r="AD2163" t="str">
            <v>500</v>
          </cell>
          <cell r="AE2163" t="str">
            <v>1500</v>
          </cell>
          <cell r="AF2163" t="str">
            <v>1000</v>
          </cell>
          <cell r="AG2163" t="str">
            <v>1000</v>
          </cell>
          <cell r="AH2163" t="str">
            <v>500</v>
          </cell>
          <cell r="AI2163">
            <v>7</v>
          </cell>
        </row>
        <row r="2164">
          <cell r="D2164" t="str">
            <v>BPJD200007</v>
          </cell>
          <cell r="I2164" t="str">
            <v>A (100% potential spares purchased)</v>
          </cell>
          <cell r="J2164">
            <v>42416</v>
          </cell>
          <cell r="K2164">
            <v>42397</v>
          </cell>
          <cell r="L2164">
            <v>45966.445381944402</v>
          </cell>
          <cell r="M2164">
            <v>17145</v>
          </cell>
          <cell r="P2164" t="str">
            <v>Air lube Plus</v>
          </cell>
          <cell r="Q2164">
            <v>45955</v>
          </cell>
          <cell r="R2164">
            <v>45955</v>
          </cell>
          <cell r="S2164">
            <v>45955</v>
          </cell>
          <cell r="T2164">
            <v>45955</v>
          </cell>
          <cell r="U2164">
            <v>45955</v>
          </cell>
          <cell r="V2164">
            <v>45955</v>
          </cell>
          <cell r="W2164">
            <v>45955</v>
          </cell>
          <cell r="X2164">
            <v>45955</v>
          </cell>
          <cell r="Y2164">
            <v>45955</v>
          </cell>
          <cell r="Z2164" t="str">
            <v>1500</v>
          </cell>
          <cell r="AA2164" t="str">
            <v>750</v>
          </cell>
          <cell r="AB2164" t="str">
            <v>750</v>
          </cell>
          <cell r="AC2164" t="str">
            <v>750</v>
          </cell>
          <cell r="AD2164" t="str">
            <v>750</v>
          </cell>
          <cell r="AE2164" t="str">
            <v>1500</v>
          </cell>
          <cell r="AF2164" t="str">
            <v>1000</v>
          </cell>
          <cell r="AG2164" t="str">
            <v>1500</v>
          </cell>
          <cell r="AH2164" t="str">
            <v>1500</v>
          </cell>
          <cell r="AI2164">
            <v>0</v>
          </cell>
        </row>
        <row r="2165">
          <cell r="D2165" t="str">
            <v>BPIC370386</v>
          </cell>
          <cell r="I2165" t="str">
            <v>A (100% potential spares purchased)</v>
          </cell>
          <cell r="J2165">
            <v>42920</v>
          </cell>
          <cell r="K2165">
            <v>42720</v>
          </cell>
          <cell r="L2165">
            <v>45969.424236111103</v>
          </cell>
          <cell r="M2165">
            <v>19609</v>
          </cell>
          <cell r="N2165">
            <v>13711</v>
          </cell>
          <cell r="O2165">
            <v>5897</v>
          </cell>
          <cell r="P2165" t="str">
            <v>XD</v>
          </cell>
          <cell r="Q2165">
            <v>45968</v>
          </cell>
          <cell r="V2165">
            <v>45968</v>
          </cell>
          <cell r="W2165">
            <v>45968</v>
          </cell>
          <cell r="Z2165" t="str">
            <v>4000</v>
          </cell>
          <cell r="AE2165" t="str">
            <v>4000</v>
          </cell>
          <cell r="AF2165" t="str">
            <v>4000</v>
          </cell>
          <cell r="AI2165">
            <v>4</v>
          </cell>
        </row>
        <row r="2166">
          <cell r="D2166" t="str">
            <v>BPHS030467</v>
          </cell>
          <cell r="I2166" t="str">
            <v>A (100% potential spares purchased)</v>
          </cell>
          <cell r="J2166">
            <v>42709</v>
          </cell>
          <cell r="K2166">
            <v>42695</v>
          </cell>
          <cell r="L2166">
            <v>46020.715405092596</v>
          </cell>
          <cell r="M2166">
            <v>19128</v>
          </cell>
          <cell r="N2166">
            <v>7842</v>
          </cell>
          <cell r="O2166">
            <v>11286</v>
          </cell>
          <cell r="P2166" t="str">
            <v>XD</v>
          </cell>
          <cell r="Q2166">
            <v>46020</v>
          </cell>
          <cell r="V2166">
            <v>46020</v>
          </cell>
          <cell r="W2166">
            <v>46020</v>
          </cell>
          <cell r="Z2166" t="str">
            <v>4000</v>
          </cell>
          <cell r="AE2166" t="str">
            <v>4000</v>
          </cell>
          <cell r="AF2166" t="str">
            <v>4000</v>
          </cell>
          <cell r="AI2166">
            <v>2</v>
          </cell>
        </row>
        <row r="2167">
          <cell r="D2167" t="str">
            <v>BPHD230223</v>
          </cell>
          <cell r="I2167" t="str">
            <v>D (Compressor scrapped/ Company shut)</v>
          </cell>
          <cell r="J2167">
            <v>42732</v>
          </cell>
          <cell r="K2167">
            <v>42725</v>
          </cell>
          <cell r="L2167">
            <v>43586.613599536999</v>
          </cell>
          <cell r="M2167">
            <v>0</v>
          </cell>
          <cell r="AI2167">
            <v>0</v>
          </cell>
        </row>
        <row r="2168">
          <cell r="D2168" t="str">
            <v>BPHD200250</v>
          </cell>
          <cell r="I2168" t="str">
            <v>D (Compressor scrapped/ Company shut)</v>
          </cell>
          <cell r="J2168">
            <v>42716</v>
          </cell>
          <cell r="K2168">
            <v>42704</v>
          </cell>
          <cell r="L2168">
            <v>44676.866238425901</v>
          </cell>
          <cell r="M2168">
            <v>4270</v>
          </cell>
          <cell r="AA2168" t="str">
            <v>800</v>
          </cell>
          <cell r="AB2168" t="str">
            <v>800</v>
          </cell>
          <cell r="AC2168" t="str">
            <v>800</v>
          </cell>
          <cell r="AD2168" t="str">
            <v>800</v>
          </cell>
          <cell r="AE2168" t="str">
            <v>800</v>
          </cell>
          <cell r="AF2168" t="str">
            <v>0</v>
          </cell>
          <cell r="AG2168" t="str">
            <v>0</v>
          </cell>
          <cell r="AH2168" t="str">
            <v>0</v>
          </cell>
          <cell r="AI2168">
            <v>2</v>
          </cell>
        </row>
        <row r="2169">
          <cell r="D2169" t="str">
            <v>BPHD160162</v>
          </cell>
          <cell r="I2169" t="str">
            <v>C (Not Buying Spares or buying lubricants)</v>
          </cell>
          <cell r="J2169">
            <v>42723</v>
          </cell>
          <cell r="K2169">
            <v>42594</v>
          </cell>
          <cell r="L2169">
            <v>45966.459305555603</v>
          </cell>
          <cell r="M2169">
            <v>10910</v>
          </cell>
          <cell r="P2169" t="str">
            <v>Air lube Plus</v>
          </cell>
          <cell r="Q2169">
            <v>45054</v>
          </cell>
          <cell r="R2169">
            <v>45054</v>
          </cell>
          <cell r="S2169">
            <v>45054</v>
          </cell>
          <cell r="T2169">
            <v>45054</v>
          </cell>
          <cell r="U2169">
            <v>45054</v>
          </cell>
          <cell r="V2169">
            <v>45054</v>
          </cell>
          <cell r="X2169">
            <v>45054</v>
          </cell>
          <cell r="Z2169" t="str">
            <v>360</v>
          </cell>
          <cell r="AA2169" t="str">
            <v>360</v>
          </cell>
          <cell r="AB2169" t="str">
            <v>360</v>
          </cell>
          <cell r="AC2169" t="str">
            <v>360</v>
          </cell>
          <cell r="AD2169" t="str">
            <v>360</v>
          </cell>
          <cell r="AE2169" t="str">
            <v>360</v>
          </cell>
          <cell r="AF2169" t="str">
            <v>1000</v>
          </cell>
          <cell r="AG2169" t="str">
            <v>360</v>
          </cell>
          <cell r="AH2169" t="str">
            <v>360</v>
          </cell>
          <cell r="AI2169">
            <v>2</v>
          </cell>
        </row>
        <row r="2170">
          <cell r="D2170" t="str">
            <v>BPHC370285</v>
          </cell>
          <cell r="I2170" t="str">
            <v>D (Compressor scrapped/ Company shut)</v>
          </cell>
          <cell r="J2170">
            <v>42830</v>
          </cell>
          <cell r="K2170">
            <v>42688</v>
          </cell>
          <cell r="M2170">
            <v>280</v>
          </cell>
        </row>
        <row r="2171">
          <cell r="D2171" t="str">
            <v>BPGD220035</v>
          </cell>
          <cell r="I2171" t="str">
            <v>B (Below 100% potential spares purchased)</v>
          </cell>
          <cell r="J2171">
            <v>42816</v>
          </cell>
          <cell r="K2171">
            <v>42654</v>
          </cell>
          <cell r="L2171">
            <v>46042.715659722198</v>
          </cell>
          <cell r="M2171">
            <v>5700</v>
          </cell>
          <cell r="P2171" t="str">
            <v>Air lube Plus</v>
          </cell>
          <cell r="Q2171">
            <v>46042</v>
          </cell>
          <cell r="R2171">
            <v>46042</v>
          </cell>
          <cell r="S2171">
            <v>46042</v>
          </cell>
          <cell r="T2171">
            <v>46042</v>
          </cell>
          <cell r="U2171">
            <v>46042</v>
          </cell>
          <cell r="V2171">
            <v>46042</v>
          </cell>
          <cell r="W2171">
            <v>46042</v>
          </cell>
          <cell r="X2171">
            <v>46042</v>
          </cell>
          <cell r="Y2171">
            <v>46042</v>
          </cell>
          <cell r="Z2171" t="str">
            <v>1500</v>
          </cell>
          <cell r="AA2171" t="str">
            <v>750</v>
          </cell>
          <cell r="AB2171" t="str">
            <v>500</v>
          </cell>
          <cell r="AC2171" t="str">
            <v>750</v>
          </cell>
          <cell r="AD2171" t="str">
            <v>750</v>
          </cell>
          <cell r="AE2171" t="str">
            <v>1500</v>
          </cell>
          <cell r="AF2171" t="str">
            <v>1000</v>
          </cell>
          <cell r="AG2171" t="str">
            <v>1500</v>
          </cell>
          <cell r="AH2171" t="str">
            <v>3000</v>
          </cell>
          <cell r="AI2171">
            <v>10</v>
          </cell>
        </row>
        <row r="2172">
          <cell r="D2172" t="str">
            <v>BPGD220036</v>
          </cell>
          <cell r="I2172" t="str">
            <v>B (Below 100% potential spares purchased)</v>
          </cell>
          <cell r="J2172">
            <v>42816</v>
          </cell>
          <cell r="K2172">
            <v>42654</v>
          </cell>
          <cell r="L2172">
            <v>46053.502893518496</v>
          </cell>
          <cell r="M2172">
            <v>10829</v>
          </cell>
          <cell r="P2172" t="str">
            <v>Air lube Plus</v>
          </cell>
          <cell r="Q2172">
            <v>46052</v>
          </cell>
          <cell r="R2172">
            <v>46052</v>
          </cell>
          <cell r="S2172">
            <v>46052</v>
          </cell>
          <cell r="T2172">
            <v>46052</v>
          </cell>
          <cell r="U2172">
            <v>46052</v>
          </cell>
          <cell r="V2172">
            <v>46052</v>
          </cell>
          <cell r="W2172">
            <v>46053</v>
          </cell>
          <cell r="X2172">
            <v>46053</v>
          </cell>
          <cell r="Y2172">
            <v>46053</v>
          </cell>
          <cell r="Z2172" t="str">
            <v>1500</v>
          </cell>
          <cell r="AA2172" t="str">
            <v>750</v>
          </cell>
          <cell r="AB2172" t="str">
            <v>500</v>
          </cell>
          <cell r="AC2172" t="str">
            <v>750</v>
          </cell>
          <cell r="AD2172" t="str">
            <v>750</v>
          </cell>
          <cell r="AE2172" t="str">
            <v>1500</v>
          </cell>
          <cell r="AF2172" t="str">
            <v>1000</v>
          </cell>
          <cell r="AG2172" t="str">
            <v>1500</v>
          </cell>
          <cell r="AH2172" t="str">
            <v>3000</v>
          </cell>
          <cell r="AI2172">
            <v>4</v>
          </cell>
        </row>
        <row r="2173">
          <cell r="D2173" t="str">
            <v>BPGD230204</v>
          </cell>
          <cell r="I2173" t="str">
            <v>D (Compressor scrapped/ Company shut)</v>
          </cell>
          <cell r="J2173">
            <v>42697</v>
          </cell>
          <cell r="K2173">
            <v>42669</v>
          </cell>
          <cell r="L2173">
            <v>43582.732187499998</v>
          </cell>
          <cell r="M2173">
            <v>0</v>
          </cell>
          <cell r="AI2173">
            <v>0</v>
          </cell>
        </row>
        <row r="2174">
          <cell r="D2174" t="str">
            <v>BPGC370231</v>
          </cell>
          <cell r="I2174" t="str">
            <v>A (100% potential spares purchased)</v>
          </cell>
          <cell r="J2174">
            <v>42720</v>
          </cell>
          <cell r="K2174">
            <v>42668</v>
          </cell>
          <cell r="L2174">
            <v>45804.626898148097</v>
          </cell>
          <cell r="M2174">
            <v>7330</v>
          </cell>
          <cell r="N2174">
            <v>1686</v>
          </cell>
          <cell r="O2174">
            <v>5644</v>
          </cell>
          <cell r="P2174" t="str">
            <v>XD</v>
          </cell>
          <cell r="Q2174">
            <v>45504</v>
          </cell>
          <cell r="V2174">
            <v>45504</v>
          </cell>
          <cell r="W2174">
            <v>45504</v>
          </cell>
          <cell r="Z2174" t="str">
            <v>3408</v>
          </cell>
          <cell r="AE2174" t="str">
            <v>3408</v>
          </cell>
          <cell r="AF2174" t="str">
            <v>3408</v>
          </cell>
          <cell r="AI2174">
            <v>2</v>
          </cell>
        </row>
        <row r="2175">
          <cell r="D2175" t="str">
            <v>BPFD200198</v>
          </cell>
          <cell r="I2175" t="str">
            <v>D (Compressor scrapped/ Company shut)</v>
          </cell>
          <cell r="J2175">
            <v>42675</v>
          </cell>
          <cell r="K2175">
            <v>42636</v>
          </cell>
          <cell r="L2175">
            <v>44676.859560185199</v>
          </cell>
          <cell r="M2175">
            <v>5670</v>
          </cell>
          <cell r="AA2175" t="str">
            <v>330</v>
          </cell>
          <cell r="AB2175" t="str">
            <v>330</v>
          </cell>
          <cell r="AC2175" t="str">
            <v>330</v>
          </cell>
          <cell r="AD2175" t="str">
            <v>330</v>
          </cell>
          <cell r="AE2175" t="str">
            <v>330</v>
          </cell>
          <cell r="AF2175" t="str">
            <v>0</v>
          </cell>
          <cell r="AG2175" t="str">
            <v>0</v>
          </cell>
          <cell r="AH2175" t="str">
            <v>0</v>
          </cell>
          <cell r="AI2175">
            <v>2</v>
          </cell>
        </row>
        <row r="2176">
          <cell r="D2176" t="str">
            <v>BPFD200206</v>
          </cell>
          <cell r="I2176" t="str">
            <v>D (Compressor scrapped/ Company shut)</v>
          </cell>
          <cell r="J2176">
            <v>42781</v>
          </cell>
          <cell r="K2176">
            <v>42639</v>
          </cell>
          <cell r="L2176">
            <v>44676.862847222197</v>
          </cell>
          <cell r="M2176">
            <v>4560</v>
          </cell>
          <cell r="AA2176" t="str">
            <v>500</v>
          </cell>
          <cell r="AB2176" t="str">
            <v>500</v>
          </cell>
          <cell r="AC2176" t="str">
            <v>500</v>
          </cell>
          <cell r="AD2176" t="str">
            <v>500</v>
          </cell>
          <cell r="AE2176" t="str">
            <v>500</v>
          </cell>
          <cell r="AF2176" t="str">
            <v>0</v>
          </cell>
          <cell r="AG2176" t="str">
            <v>0</v>
          </cell>
          <cell r="AH2176" t="str">
            <v>0</v>
          </cell>
          <cell r="AI2176">
            <v>3</v>
          </cell>
        </row>
        <row r="2177">
          <cell r="D2177" t="str">
            <v>BPED200187</v>
          </cell>
          <cell r="I2177" t="str">
            <v>C (Not Buying Spares or buying lubricants)</v>
          </cell>
          <cell r="J2177">
            <v>42641</v>
          </cell>
          <cell r="K2177">
            <v>42591</v>
          </cell>
          <cell r="L2177">
            <v>46008.679629629602</v>
          </cell>
          <cell r="M2177">
            <v>11520</v>
          </cell>
          <cell r="P2177" t="str">
            <v>Air lube Plus</v>
          </cell>
          <cell r="Q2177">
            <v>46008</v>
          </cell>
          <cell r="R2177">
            <v>46008</v>
          </cell>
          <cell r="S2177">
            <v>46008</v>
          </cell>
          <cell r="T2177">
            <v>46008</v>
          </cell>
          <cell r="U2177">
            <v>46008</v>
          </cell>
          <cell r="V2177">
            <v>46008</v>
          </cell>
          <cell r="W2177">
            <v>46008</v>
          </cell>
          <cell r="X2177">
            <v>46008</v>
          </cell>
          <cell r="Y2177">
            <v>46008</v>
          </cell>
          <cell r="Z2177" t="str">
            <v>1500</v>
          </cell>
          <cell r="AA2177" t="str">
            <v>750</v>
          </cell>
          <cell r="AB2177" t="str">
            <v>750</v>
          </cell>
          <cell r="AC2177" t="str">
            <v>750</v>
          </cell>
          <cell r="AD2177" t="str">
            <v>750</v>
          </cell>
          <cell r="AE2177" t="str">
            <v>1500</v>
          </cell>
          <cell r="AF2177" t="str">
            <v>1000</v>
          </cell>
          <cell r="AG2177" t="str">
            <v>1500</v>
          </cell>
          <cell r="AH2177" t="str">
            <v>3000</v>
          </cell>
          <cell r="AI2177">
            <v>4</v>
          </cell>
        </row>
        <row r="2178">
          <cell r="D2178" t="str">
            <v>BPED210035</v>
          </cell>
          <cell r="I2178" t="str">
            <v>D (Compressor scrapped/ Company shut)</v>
          </cell>
          <cell r="J2178">
            <v>42734</v>
          </cell>
          <cell r="K2178">
            <v>42651</v>
          </cell>
          <cell r="L2178">
            <v>44676.856921296298</v>
          </cell>
          <cell r="M2178">
            <v>2870</v>
          </cell>
          <cell r="AA2178" t="str">
            <v>150</v>
          </cell>
          <cell r="AB2178" t="str">
            <v>150</v>
          </cell>
          <cell r="AC2178" t="str">
            <v>150</v>
          </cell>
          <cell r="AD2178" t="str">
            <v>150</v>
          </cell>
          <cell r="AE2178" t="str">
            <v>150</v>
          </cell>
          <cell r="AF2178" t="str">
            <v>0</v>
          </cell>
          <cell r="AG2178" t="str">
            <v>0</v>
          </cell>
          <cell r="AH2178" t="str">
            <v>0</v>
          </cell>
          <cell r="AI2178">
            <v>3</v>
          </cell>
        </row>
        <row r="2179">
          <cell r="D2179" t="str">
            <v>BPED220014</v>
          </cell>
          <cell r="I2179" t="str">
            <v>D (Compressor scrapped/ Company shut)</v>
          </cell>
          <cell r="J2179">
            <v>42614</v>
          </cell>
          <cell r="K2179">
            <v>42608</v>
          </cell>
          <cell r="M2179">
            <v>1</v>
          </cell>
        </row>
        <row r="2180">
          <cell r="D2180" t="str">
            <v>BPED160088</v>
          </cell>
          <cell r="I2180" t="str">
            <v>C (Not Buying Spares or buying lubricants)</v>
          </cell>
          <cell r="J2180">
            <v>42705</v>
          </cell>
          <cell r="K2180">
            <v>42560</v>
          </cell>
          <cell r="L2180">
            <v>45448.689467592601</v>
          </cell>
          <cell r="M2180">
            <v>9215</v>
          </cell>
          <cell r="P2180" t="str">
            <v>Air lube Plus</v>
          </cell>
          <cell r="Q2180">
            <v>45265</v>
          </cell>
          <cell r="R2180">
            <v>45265</v>
          </cell>
          <cell r="S2180">
            <v>45265</v>
          </cell>
          <cell r="T2180">
            <v>45265</v>
          </cell>
          <cell r="U2180">
            <v>45265</v>
          </cell>
          <cell r="V2180">
            <v>45056</v>
          </cell>
          <cell r="X2180">
            <v>45056</v>
          </cell>
          <cell r="Z2180" t="str">
            <v>300</v>
          </cell>
          <cell r="AA2180" t="str">
            <v>300</v>
          </cell>
          <cell r="AB2180" t="str">
            <v>300</v>
          </cell>
          <cell r="AC2180" t="str">
            <v>300</v>
          </cell>
          <cell r="AD2180" t="str">
            <v>300</v>
          </cell>
          <cell r="AE2180" t="str">
            <v>800</v>
          </cell>
          <cell r="AF2180" t="str">
            <v>800</v>
          </cell>
          <cell r="AG2180" t="str">
            <v>800</v>
          </cell>
          <cell r="AH2180" t="str">
            <v>800</v>
          </cell>
          <cell r="AI2180">
            <v>6</v>
          </cell>
        </row>
        <row r="2181">
          <cell r="D2181" t="str">
            <v>BPED200167</v>
          </cell>
          <cell r="I2181" t="str">
            <v>D (Compressor scrapped/ Company shut)</v>
          </cell>
          <cell r="J2181">
            <v>42633</v>
          </cell>
          <cell r="K2181">
            <v>42611</v>
          </cell>
          <cell r="M2181">
            <v>6312</v>
          </cell>
        </row>
        <row r="2182">
          <cell r="D2182" t="str">
            <v>BPED200174</v>
          </cell>
          <cell r="I2182" t="str">
            <v>D (Compressor scrapped/ Company shut)</v>
          </cell>
          <cell r="J2182">
            <v>42627</v>
          </cell>
          <cell r="K2182">
            <v>42530</v>
          </cell>
          <cell r="L2182">
            <v>43609.552685185197</v>
          </cell>
          <cell r="M2182">
            <v>0</v>
          </cell>
        </row>
        <row r="2183">
          <cell r="D2183" t="str">
            <v>BPED200175</v>
          </cell>
          <cell r="I2183" t="str">
            <v>D (Compressor scrapped/ Company shut)</v>
          </cell>
          <cell r="J2183">
            <v>42657</v>
          </cell>
          <cell r="K2183">
            <v>42611</v>
          </cell>
          <cell r="L2183">
            <v>44712.000081018501</v>
          </cell>
          <cell r="M2183">
            <v>5063</v>
          </cell>
          <cell r="AA2183" t="str">
            <v>750</v>
          </cell>
          <cell r="AB2183" t="str">
            <v>750</v>
          </cell>
          <cell r="AC2183" t="str">
            <v>250</v>
          </cell>
          <cell r="AD2183" t="str">
            <v>250</v>
          </cell>
          <cell r="AE2183" t="str">
            <v>750</v>
          </cell>
          <cell r="AF2183" t="str">
            <v>0</v>
          </cell>
          <cell r="AG2183" t="str">
            <v>0</v>
          </cell>
          <cell r="AH2183" t="str">
            <v>0</v>
          </cell>
          <cell r="AI2183">
            <v>2</v>
          </cell>
        </row>
        <row r="2184">
          <cell r="D2184" t="str">
            <v>BPED200180</v>
          </cell>
          <cell r="I2184" t="str">
            <v>D (Compressor scrapped/ Company shut)</v>
          </cell>
          <cell r="J2184">
            <v>42658</v>
          </cell>
          <cell r="K2184">
            <v>42605</v>
          </cell>
          <cell r="M2184">
            <v>6152</v>
          </cell>
        </row>
        <row r="2185">
          <cell r="D2185" t="str">
            <v>BPED200181</v>
          </cell>
          <cell r="I2185" t="str">
            <v>C (Not Buying Spares or buying lubricants)</v>
          </cell>
          <cell r="J2185">
            <v>42614</v>
          </cell>
          <cell r="K2185">
            <v>42601</v>
          </cell>
          <cell r="L2185">
            <v>45965.719895833303</v>
          </cell>
          <cell r="M2185">
            <v>6100</v>
          </cell>
          <cell r="P2185" t="str">
            <v>Air lube Plus</v>
          </cell>
          <cell r="Q2185">
            <v>45265</v>
          </cell>
          <cell r="R2185">
            <v>45265</v>
          </cell>
          <cell r="T2185">
            <v>45265</v>
          </cell>
          <cell r="U2185">
            <v>45265</v>
          </cell>
          <cell r="V2185">
            <v>45056</v>
          </cell>
          <cell r="Z2185" t="str">
            <v>170</v>
          </cell>
          <cell r="AA2185" t="str">
            <v>170</v>
          </cell>
          <cell r="AB2185" t="str">
            <v>170</v>
          </cell>
          <cell r="AC2185" t="str">
            <v>170</v>
          </cell>
          <cell r="AD2185" t="str">
            <v>170</v>
          </cell>
          <cell r="AE2185" t="str">
            <v>600</v>
          </cell>
          <cell r="AF2185" t="str">
            <v>1000</v>
          </cell>
          <cell r="AG2185" t="str">
            <v>600</v>
          </cell>
          <cell r="AH2185" t="str">
            <v>600</v>
          </cell>
          <cell r="AI2185">
            <v>3</v>
          </cell>
        </row>
        <row r="2186">
          <cell r="D2186" t="str">
            <v>BPED200185</v>
          </cell>
          <cell r="I2186" t="str">
            <v>D (Compressor scrapped/ Company shut)</v>
          </cell>
          <cell r="J2186">
            <v>42629</v>
          </cell>
          <cell r="K2186">
            <v>42611</v>
          </cell>
          <cell r="L2186">
            <v>44676.766273148103</v>
          </cell>
          <cell r="M2186">
            <v>5010</v>
          </cell>
          <cell r="AA2186" t="str">
            <v>1000</v>
          </cell>
          <cell r="AB2186" t="str">
            <v>1000</v>
          </cell>
          <cell r="AC2186" t="str">
            <v>1000</v>
          </cell>
          <cell r="AD2186" t="str">
            <v>1000</v>
          </cell>
          <cell r="AE2186" t="str">
            <v>1000</v>
          </cell>
          <cell r="AF2186" t="str">
            <v>0</v>
          </cell>
          <cell r="AG2186" t="str">
            <v>0</v>
          </cell>
          <cell r="AH2186" t="str">
            <v>0</v>
          </cell>
          <cell r="AI2186">
            <v>3</v>
          </cell>
        </row>
        <row r="2187">
          <cell r="D2187" t="str">
            <v>BPED160082</v>
          </cell>
          <cell r="I2187" t="str">
            <v>C (Not Buying Spares or buying lubricants)</v>
          </cell>
          <cell r="J2187">
            <v>42668</v>
          </cell>
          <cell r="K2187">
            <v>42628</v>
          </cell>
          <cell r="L2187">
            <v>45983.6022337963</v>
          </cell>
          <cell r="M2187">
            <v>6750</v>
          </cell>
          <cell r="P2187" t="str">
            <v>Air lube Plus</v>
          </cell>
          <cell r="Q2187">
            <v>45983</v>
          </cell>
          <cell r="R2187">
            <v>45983</v>
          </cell>
          <cell r="S2187">
            <v>45983</v>
          </cell>
          <cell r="T2187">
            <v>45983</v>
          </cell>
          <cell r="U2187">
            <v>45983</v>
          </cell>
          <cell r="V2187">
            <v>45983</v>
          </cell>
          <cell r="W2187">
            <v>45983</v>
          </cell>
          <cell r="X2187">
            <v>45983</v>
          </cell>
          <cell r="Y2187">
            <v>45983</v>
          </cell>
          <cell r="Z2187" t="str">
            <v>1500</v>
          </cell>
          <cell r="AA2187" t="str">
            <v>750</v>
          </cell>
          <cell r="AB2187" t="str">
            <v>500</v>
          </cell>
          <cell r="AC2187" t="str">
            <v>750</v>
          </cell>
          <cell r="AD2187" t="str">
            <v>750</v>
          </cell>
          <cell r="AE2187" t="str">
            <v>750</v>
          </cell>
          <cell r="AF2187" t="str">
            <v>1000</v>
          </cell>
          <cell r="AG2187" t="str">
            <v>1500</v>
          </cell>
          <cell r="AH2187" t="str">
            <v>3000</v>
          </cell>
          <cell r="AI2187">
            <v>5</v>
          </cell>
        </row>
        <row r="2188">
          <cell r="D2188" t="str">
            <v>BPCS030196</v>
          </cell>
          <cell r="I2188" t="str">
            <v>A (100% potential spares purchased)</v>
          </cell>
          <cell r="J2188">
            <v>42671</v>
          </cell>
          <cell r="K2188">
            <v>42551</v>
          </cell>
          <cell r="L2188">
            <v>46056.728912036997</v>
          </cell>
          <cell r="M2188">
            <v>48677</v>
          </cell>
          <cell r="N2188">
            <v>36441</v>
          </cell>
          <cell r="O2188">
            <v>12256</v>
          </cell>
          <cell r="P2188" t="str">
            <v>Synthetic</v>
          </cell>
          <cell r="Q2188">
            <v>46056</v>
          </cell>
          <cell r="V2188">
            <v>46056</v>
          </cell>
          <cell r="W2188">
            <v>46056</v>
          </cell>
          <cell r="Z2188" t="str">
            <v>6000</v>
          </cell>
          <cell r="AE2188" t="str">
            <v>6000</v>
          </cell>
          <cell r="AF2188" t="str">
            <v>4000</v>
          </cell>
          <cell r="AI2188">
            <v>9</v>
          </cell>
        </row>
        <row r="2189">
          <cell r="D2189" t="str">
            <v>BPCD210028</v>
          </cell>
          <cell r="I2189" t="str">
            <v>C (Not Buying Spares or buying lubricants)</v>
          </cell>
          <cell r="J2189">
            <v>42595</v>
          </cell>
          <cell r="K2189">
            <v>42467</v>
          </cell>
          <cell r="L2189">
            <v>45063.655451388899</v>
          </cell>
          <cell r="M2189">
            <v>3740</v>
          </cell>
          <cell r="AA2189" t="str">
            <v>887</v>
          </cell>
          <cell r="AB2189" t="str">
            <v>863</v>
          </cell>
          <cell r="AC2189" t="str">
            <v>462</v>
          </cell>
          <cell r="AD2189" t="str">
            <v>462</v>
          </cell>
          <cell r="AE2189" t="str">
            <v>863</v>
          </cell>
          <cell r="AF2189" t="str">
            <v>4</v>
          </cell>
          <cell r="AG2189" t="str">
            <v>863</v>
          </cell>
          <cell r="AH2189" t="str">
            <v>863</v>
          </cell>
          <cell r="AI2189">
            <v>3</v>
          </cell>
        </row>
        <row r="2190">
          <cell r="D2190" t="str">
            <v>BPBD200118</v>
          </cell>
          <cell r="I2190" t="str">
            <v>B (Below 100% potential spares purchased)</v>
          </cell>
          <cell r="J2190">
            <v>42620</v>
          </cell>
          <cell r="K2190">
            <v>42599</v>
          </cell>
          <cell r="L2190">
            <v>46042.515555555598</v>
          </cell>
          <cell r="M2190">
            <v>10160</v>
          </cell>
          <cell r="P2190" t="str">
            <v>Air lube Plus</v>
          </cell>
          <cell r="Q2190">
            <v>45335</v>
          </cell>
          <cell r="R2190">
            <v>45335</v>
          </cell>
          <cell r="S2190">
            <v>45002</v>
          </cell>
          <cell r="T2190">
            <v>45335</v>
          </cell>
          <cell r="U2190">
            <v>45335</v>
          </cell>
          <cell r="V2190">
            <v>45113</v>
          </cell>
          <cell r="X2190">
            <v>45113</v>
          </cell>
          <cell r="Y2190">
            <v>45113</v>
          </cell>
          <cell r="Z2190" t="str">
            <v>230</v>
          </cell>
          <cell r="AA2190" t="str">
            <v>335</v>
          </cell>
          <cell r="AB2190" t="str">
            <v>335</v>
          </cell>
          <cell r="AC2190" t="str">
            <v>335</v>
          </cell>
          <cell r="AD2190" t="str">
            <v>335</v>
          </cell>
          <cell r="AE2190" t="str">
            <v>230</v>
          </cell>
          <cell r="AF2190" t="str">
            <v>1000</v>
          </cell>
          <cell r="AG2190" t="str">
            <v>230</v>
          </cell>
          <cell r="AH2190" t="str">
            <v>230</v>
          </cell>
          <cell r="AI2190">
            <v>3</v>
          </cell>
        </row>
        <row r="2191">
          <cell r="D2191" t="str">
            <v>BPAS030126</v>
          </cell>
          <cell r="I2191" t="str">
            <v>B (Below 100% potential spares purchased)</v>
          </cell>
          <cell r="J2191">
            <v>42676</v>
          </cell>
          <cell r="K2191">
            <v>42508</v>
          </cell>
          <cell r="L2191">
            <v>46050.660405092603</v>
          </cell>
          <cell r="M2191">
            <v>59623</v>
          </cell>
          <cell r="N2191">
            <v>12521</v>
          </cell>
          <cell r="O2191">
            <v>47201</v>
          </cell>
          <cell r="P2191" t="str">
            <v>XD</v>
          </cell>
          <cell r="Q2191">
            <v>45356</v>
          </cell>
          <cell r="V2191">
            <v>45356</v>
          </cell>
          <cell r="W2191">
            <v>45356</v>
          </cell>
          <cell r="Z2191" t="str">
            <v>4053</v>
          </cell>
          <cell r="AE2191" t="str">
            <v>3053</v>
          </cell>
          <cell r="AF2191" t="str">
            <v>2053</v>
          </cell>
          <cell r="AI2191">
            <v>8</v>
          </cell>
        </row>
        <row r="2192">
          <cell r="D2192" t="str">
            <v>BPAD200098</v>
          </cell>
          <cell r="I2192" t="str">
            <v>D (Compressor scrapped/ Company shut)</v>
          </cell>
          <cell r="J2192">
            <v>42598</v>
          </cell>
          <cell r="K2192">
            <v>42514</v>
          </cell>
          <cell r="M2192">
            <v>0</v>
          </cell>
        </row>
        <row r="2193">
          <cell r="D2193" t="str">
            <v>BPAD230122</v>
          </cell>
          <cell r="I2193" t="str">
            <v>D (Compressor scrapped/ Company shut)</v>
          </cell>
          <cell r="J2193">
            <v>42481</v>
          </cell>
          <cell r="K2193">
            <v>42478</v>
          </cell>
          <cell r="L2193">
            <v>44343.5681944444</v>
          </cell>
          <cell r="M2193">
            <v>6200</v>
          </cell>
          <cell r="AI2193">
            <v>0</v>
          </cell>
        </row>
        <row r="2194">
          <cell r="D2194" t="str">
            <v>BPAD160016</v>
          </cell>
          <cell r="I2194" t="str">
            <v>D (Compressor scrapped/ Company shut)</v>
          </cell>
          <cell r="J2194">
            <v>42500</v>
          </cell>
          <cell r="K2194">
            <v>42486</v>
          </cell>
          <cell r="L2194">
            <v>44768.512037036999</v>
          </cell>
          <cell r="M2194">
            <v>4700</v>
          </cell>
          <cell r="N2194">
            <v>0</v>
          </cell>
          <cell r="O2194">
            <v>0</v>
          </cell>
          <cell r="P2194" t="str">
            <v>Air lube Plus</v>
          </cell>
          <cell r="Z2194" t="str">
            <v>500</v>
          </cell>
          <cell r="AA2194" t="str">
            <v>0</v>
          </cell>
          <cell r="AB2194" t="str">
            <v>0</v>
          </cell>
          <cell r="AC2194" t="str">
            <v>0</v>
          </cell>
          <cell r="AD2194" t="str">
            <v>0</v>
          </cell>
          <cell r="AE2194" t="str">
            <v>0</v>
          </cell>
          <cell r="AF2194" t="str">
            <v>0</v>
          </cell>
          <cell r="AG2194" t="str">
            <v>0</v>
          </cell>
          <cell r="AH2194" t="str">
            <v>0</v>
          </cell>
          <cell r="AI2194">
            <v>2</v>
          </cell>
        </row>
        <row r="2195">
          <cell r="D2195" t="str">
            <v>BOLD200053</v>
          </cell>
          <cell r="I2195" t="str">
            <v>D (Compressor scrapped/ Company shut)</v>
          </cell>
          <cell r="J2195">
            <v>42126</v>
          </cell>
          <cell r="K2195">
            <v>42094</v>
          </cell>
          <cell r="M2195">
            <v>0</v>
          </cell>
        </row>
        <row r="2196">
          <cell r="D2196" t="str">
            <v>BOLD200057</v>
          </cell>
          <cell r="I2196" t="str">
            <v>C (Not Buying Spares or buying lubricants)</v>
          </cell>
          <cell r="J2196">
            <v>42160</v>
          </cell>
          <cell r="K2196">
            <v>42094</v>
          </cell>
          <cell r="L2196">
            <v>46074.588668981502</v>
          </cell>
          <cell r="M2196">
            <v>8630</v>
          </cell>
          <cell r="P2196" t="str">
            <v>Air lube Plus</v>
          </cell>
          <cell r="Q2196">
            <v>46074</v>
          </cell>
          <cell r="R2196">
            <v>46074</v>
          </cell>
          <cell r="S2196">
            <v>46074</v>
          </cell>
          <cell r="T2196">
            <v>46074</v>
          </cell>
          <cell r="U2196">
            <v>46074</v>
          </cell>
          <cell r="V2196">
            <v>46074</v>
          </cell>
          <cell r="W2196">
            <v>46074</v>
          </cell>
          <cell r="X2196">
            <v>46074</v>
          </cell>
          <cell r="Y2196">
            <v>46074</v>
          </cell>
          <cell r="Z2196" t="str">
            <v>1500</v>
          </cell>
          <cell r="AA2196" t="str">
            <v>750</v>
          </cell>
          <cell r="AB2196" t="str">
            <v>500</v>
          </cell>
          <cell r="AC2196" t="str">
            <v>750</v>
          </cell>
          <cell r="AD2196" t="str">
            <v>750</v>
          </cell>
          <cell r="AE2196" t="str">
            <v>1500</v>
          </cell>
          <cell r="AF2196" t="str">
            <v>1000</v>
          </cell>
          <cell r="AG2196" t="str">
            <v>1500</v>
          </cell>
          <cell r="AH2196" t="str">
            <v>3000</v>
          </cell>
          <cell r="AI2196">
            <v>7</v>
          </cell>
        </row>
        <row r="2197">
          <cell r="D2197" t="str">
            <v>BOLD200029</v>
          </cell>
          <cell r="I2197" t="str">
            <v>D (Compressor scrapped/ Company shut)</v>
          </cell>
          <cell r="J2197">
            <v>42076</v>
          </cell>
          <cell r="K2197">
            <v>42072</v>
          </cell>
          <cell r="L2197">
            <v>44676.737442129597</v>
          </cell>
          <cell r="M2197">
            <v>6990</v>
          </cell>
          <cell r="AA2197" t="str">
            <v>500</v>
          </cell>
          <cell r="AB2197" t="str">
            <v>500</v>
          </cell>
          <cell r="AC2197" t="str">
            <v>500</v>
          </cell>
          <cell r="AD2197" t="str">
            <v>500</v>
          </cell>
          <cell r="AE2197" t="str">
            <v>500</v>
          </cell>
          <cell r="AF2197" t="str">
            <v>0</v>
          </cell>
          <cell r="AG2197" t="str">
            <v>0</v>
          </cell>
          <cell r="AH2197" t="str">
            <v>0</v>
          </cell>
          <cell r="AI2197">
            <v>2</v>
          </cell>
        </row>
        <row r="2198">
          <cell r="D2198" t="str">
            <v>BOLD200040</v>
          </cell>
          <cell r="I2198" t="str">
            <v>D (Compressor scrapped/ Company shut)</v>
          </cell>
          <cell r="J2198">
            <v>42092</v>
          </cell>
          <cell r="K2198">
            <v>42083</v>
          </cell>
          <cell r="M2198">
            <v>0</v>
          </cell>
        </row>
        <row r="2199">
          <cell r="D2199" t="str">
            <v>BOLD160047</v>
          </cell>
          <cell r="I2199" t="str">
            <v>D (Compressor scrapped/ Company shut)</v>
          </cell>
          <cell r="J2199">
            <v>42108</v>
          </cell>
          <cell r="K2199">
            <v>42088</v>
          </cell>
          <cell r="L2199">
            <v>44676.734861111101</v>
          </cell>
          <cell r="M2199">
            <v>3760</v>
          </cell>
          <cell r="AA2199" t="str">
            <v>600</v>
          </cell>
          <cell r="AB2199" t="str">
            <v>600</v>
          </cell>
          <cell r="AC2199" t="str">
            <v>600</v>
          </cell>
          <cell r="AD2199" t="str">
            <v>600</v>
          </cell>
          <cell r="AE2199" t="str">
            <v>600</v>
          </cell>
          <cell r="AF2199" t="str">
            <v>0</v>
          </cell>
          <cell r="AG2199" t="str">
            <v>0</v>
          </cell>
          <cell r="AH2199" t="str">
            <v>0</v>
          </cell>
          <cell r="AI2199">
            <v>2</v>
          </cell>
        </row>
        <row r="2200">
          <cell r="D2200" t="str">
            <v>BOKD200025</v>
          </cell>
          <cell r="I2200" t="str">
            <v>D (Compressor scrapped/ Company shut)</v>
          </cell>
          <cell r="J2200">
            <v>42076</v>
          </cell>
          <cell r="K2200">
            <v>42062</v>
          </cell>
          <cell r="L2200">
            <v>44676.731956018499</v>
          </cell>
          <cell r="M2200">
            <v>3780</v>
          </cell>
          <cell r="AA2200" t="str">
            <v>500</v>
          </cell>
          <cell r="AB2200" t="str">
            <v>500</v>
          </cell>
          <cell r="AC2200" t="str">
            <v>500</v>
          </cell>
          <cell r="AD2200" t="str">
            <v>500</v>
          </cell>
          <cell r="AE2200" t="str">
            <v>500</v>
          </cell>
          <cell r="AF2200" t="str">
            <v>0</v>
          </cell>
          <cell r="AG2200" t="str">
            <v>0</v>
          </cell>
          <cell r="AH2200" t="str">
            <v>0</v>
          </cell>
          <cell r="AI2200">
            <v>2</v>
          </cell>
        </row>
        <row r="2201">
          <cell r="D2201" t="str">
            <v>BOKD210007</v>
          </cell>
          <cell r="I2201" t="str">
            <v>D (Compressor scrapped/ Company shut)</v>
          </cell>
          <cell r="J2201">
            <v>42079</v>
          </cell>
          <cell r="K2201">
            <v>42058</v>
          </cell>
          <cell r="M2201">
            <v>0</v>
          </cell>
        </row>
        <row r="2202">
          <cell r="D2202" t="str">
            <v>BOKD200014</v>
          </cell>
          <cell r="I2202" t="str">
            <v>D (Compressor scrapped/ Company shut)</v>
          </cell>
          <cell r="J2202">
            <v>42048</v>
          </cell>
          <cell r="K2202">
            <v>42044</v>
          </cell>
          <cell r="L2202">
            <v>44676.722592592603</v>
          </cell>
          <cell r="M2202">
            <v>24060</v>
          </cell>
          <cell r="AA2202" t="str">
            <v>400</v>
          </cell>
          <cell r="AB2202" t="str">
            <v>400</v>
          </cell>
          <cell r="AC2202" t="str">
            <v>400</v>
          </cell>
          <cell r="AD2202" t="str">
            <v>400</v>
          </cell>
          <cell r="AE2202" t="str">
            <v>400</v>
          </cell>
          <cell r="AF2202" t="str">
            <v>0</v>
          </cell>
          <cell r="AG2202" t="str">
            <v>0</v>
          </cell>
          <cell r="AH2202" t="str">
            <v>0</v>
          </cell>
          <cell r="AI2202">
            <v>2</v>
          </cell>
        </row>
        <row r="2203">
          <cell r="D2203" t="str">
            <v>BOKC370020</v>
          </cell>
          <cell r="I2203" t="str">
            <v>B (Below 100% potential spares purchased)</v>
          </cell>
          <cell r="J2203">
            <v>42090</v>
          </cell>
          <cell r="K2203">
            <v>42068</v>
          </cell>
          <cell r="L2203">
            <v>46050.656585648103</v>
          </cell>
          <cell r="M2203">
            <v>40267</v>
          </cell>
          <cell r="N2203">
            <v>0</v>
          </cell>
          <cell r="O2203">
            <v>40267</v>
          </cell>
          <cell r="P2203" t="str">
            <v>XD</v>
          </cell>
          <cell r="Q2203">
            <v>46045</v>
          </cell>
          <cell r="V2203">
            <v>46045</v>
          </cell>
          <cell r="W2203">
            <v>46045</v>
          </cell>
          <cell r="Z2203" t="str">
            <v>3937</v>
          </cell>
          <cell r="AE2203" t="str">
            <v>3937</v>
          </cell>
          <cell r="AF2203" t="str">
            <v>3937</v>
          </cell>
          <cell r="AI2203">
            <v>8</v>
          </cell>
        </row>
        <row r="2204">
          <cell r="D2204" t="str">
            <v>BOKD120025</v>
          </cell>
          <cell r="I2204" t="str">
            <v>D (Compressor scrapped/ Company shut)</v>
          </cell>
          <cell r="J2204">
            <v>42079</v>
          </cell>
          <cell r="K2204">
            <v>42055</v>
          </cell>
          <cell r="L2204">
            <v>43613.415914351899</v>
          </cell>
          <cell r="M2204">
            <v>4010</v>
          </cell>
          <cell r="N2204">
            <v>0</v>
          </cell>
          <cell r="O2204">
            <v>0</v>
          </cell>
        </row>
        <row r="2205">
          <cell r="D2205" t="str">
            <v>BOJL150008</v>
          </cell>
          <cell r="I2205" t="str">
            <v>D (Compressor scrapped/ Company shut)</v>
          </cell>
          <cell r="J2205">
            <v>42083</v>
          </cell>
          <cell r="K2205">
            <v>42068</v>
          </cell>
          <cell r="M2205">
            <v>0</v>
          </cell>
        </row>
        <row r="2206">
          <cell r="D2206" t="str">
            <v>BOJD160012</v>
          </cell>
          <cell r="I2206" t="str">
            <v>C (Not Buying Spares or buying lubricants)</v>
          </cell>
          <cell r="J2206">
            <v>42054</v>
          </cell>
          <cell r="K2206">
            <v>42034</v>
          </cell>
          <cell r="L2206">
            <v>46073.710625</v>
          </cell>
          <cell r="M2206">
            <v>5920</v>
          </cell>
          <cell r="P2206" t="str">
            <v>Air lube Plus</v>
          </cell>
          <cell r="Q2206">
            <v>46073</v>
          </cell>
          <cell r="R2206">
            <v>46073</v>
          </cell>
          <cell r="S2206">
            <v>46073</v>
          </cell>
          <cell r="T2206">
            <v>46073</v>
          </cell>
          <cell r="U2206">
            <v>46073</v>
          </cell>
          <cell r="V2206">
            <v>46073</v>
          </cell>
          <cell r="W2206">
            <v>46073</v>
          </cell>
          <cell r="X2206">
            <v>46073</v>
          </cell>
          <cell r="Y2206">
            <v>46073</v>
          </cell>
          <cell r="Z2206" t="str">
            <v>1590</v>
          </cell>
          <cell r="AA2206" t="str">
            <v>750</v>
          </cell>
          <cell r="AB2206" t="str">
            <v>500</v>
          </cell>
          <cell r="AC2206" t="str">
            <v>750</v>
          </cell>
          <cell r="AD2206" t="str">
            <v>750</v>
          </cell>
          <cell r="AE2206" t="str">
            <v>1500</v>
          </cell>
          <cell r="AF2206" t="str">
            <v>1000</v>
          </cell>
          <cell r="AG2206" t="str">
            <v>1500</v>
          </cell>
          <cell r="AH2206" t="str">
            <v>3000</v>
          </cell>
          <cell r="AI2206">
            <v>6</v>
          </cell>
        </row>
        <row r="2207">
          <cell r="D2207" t="str">
            <v>BOJD120008</v>
          </cell>
          <cell r="I2207" t="str">
            <v>D (Compressor scrapped/ Company shut)</v>
          </cell>
          <cell r="J2207">
            <v>42151</v>
          </cell>
          <cell r="K2207">
            <v>42124</v>
          </cell>
          <cell r="M2207">
            <v>0</v>
          </cell>
        </row>
        <row r="2208">
          <cell r="D2208" t="str">
            <v>BOIS040238</v>
          </cell>
          <cell r="I2208" t="str">
            <v>B (Below 100% potential spares purchased)</v>
          </cell>
          <cell r="J2208">
            <v>42716</v>
          </cell>
          <cell r="K2208">
            <v>42197</v>
          </cell>
          <cell r="L2208">
            <v>46052.935659722199</v>
          </cell>
          <cell r="M2208">
            <v>7748</v>
          </cell>
          <cell r="N2208">
            <v>1937</v>
          </cell>
          <cell r="O2208">
            <v>5811</v>
          </cell>
          <cell r="P2208" t="str">
            <v>Synthetic</v>
          </cell>
          <cell r="Q2208">
            <v>46042</v>
          </cell>
          <cell r="V2208">
            <v>46042</v>
          </cell>
          <cell r="W2208">
            <v>46042</v>
          </cell>
          <cell r="Z2208" t="str">
            <v>5840</v>
          </cell>
          <cell r="AE2208" t="str">
            <v>5840</v>
          </cell>
          <cell r="AF2208" t="str">
            <v>3840</v>
          </cell>
          <cell r="AI2208">
            <v>4</v>
          </cell>
        </row>
        <row r="2209">
          <cell r="D2209" t="str">
            <v>BOID230304</v>
          </cell>
          <cell r="I2209" t="str">
            <v>D (Compressor scrapped/ Company shut)</v>
          </cell>
          <cell r="J2209">
            <v>42375</v>
          </cell>
          <cell r="K2209">
            <v>42366</v>
          </cell>
          <cell r="L2209">
            <v>43535.5313425926</v>
          </cell>
          <cell r="M2209">
            <v>0</v>
          </cell>
        </row>
        <row r="2210">
          <cell r="D2210" t="str">
            <v>BOID200251</v>
          </cell>
          <cell r="I2210" t="str">
            <v>D (Compressor scrapped/ Company shut)</v>
          </cell>
          <cell r="J2210">
            <v>42412</v>
          </cell>
          <cell r="K2210">
            <v>42409</v>
          </cell>
          <cell r="L2210">
            <v>44676.714652777802</v>
          </cell>
          <cell r="M2210">
            <v>7260</v>
          </cell>
          <cell r="AA2210" t="str">
            <v>250</v>
          </cell>
          <cell r="AB2210" t="str">
            <v>250</v>
          </cell>
          <cell r="AC2210" t="str">
            <v>250</v>
          </cell>
          <cell r="AD2210" t="str">
            <v>250</v>
          </cell>
          <cell r="AE2210" t="str">
            <v>250</v>
          </cell>
          <cell r="AF2210" t="str">
            <v>0</v>
          </cell>
          <cell r="AG2210" t="str">
            <v>0</v>
          </cell>
          <cell r="AH2210" t="str">
            <v>0</v>
          </cell>
          <cell r="AI2210">
            <v>2</v>
          </cell>
        </row>
        <row r="2211">
          <cell r="D2211" t="str">
            <v>BOID200223</v>
          </cell>
          <cell r="I2211" t="str">
            <v>B (Below 100% potential spares purchased)</v>
          </cell>
          <cell r="J2211">
            <v>42403</v>
          </cell>
          <cell r="K2211">
            <v>42356</v>
          </cell>
          <cell r="L2211">
            <v>46073.680173611101</v>
          </cell>
          <cell r="M2211">
            <v>21870</v>
          </cell>
          <cell r="P2211" t="str">
            <v>Air lube Plus</v>
          </cell>
          <cell r="Q2211">
            <v>46073</v>
          </cell>
          <cell r="R2211">
            <v>46073</v>
          </cell>
          <cell r="S2211">
            <v>46073</v>
          </cell>
          <cell r="T2211">
            <v>46073</v>
          </cell>
          <cell r="U2211">
            <v>46073</v>
          </cell>
          <cell r="V2211">
            <v>46073</v>
          </cell>
          <cell r="W2211">
            <v>46073</v>
          </cell>
          <cell r="X2211">
            <v>46073</v>
          </cell>
          <cell r="Y2211">
            <v>46073</v>
          </cell>
          <cell r="Z2211" t="str">
            <v>1500</v>
          </cell>
          <cell r="AA2211" t="str">
            <v>750</v>
          </cell>
          <cell r="AB2211" t="str">
            <v>500</v>
          </cell>
          <cell r="AC2211" t="str">
            <v>750</v>
          </cell>
          <cell r="AD2211" t="str">
            <v>750</v>
          </cell>
          <cell r="AE2211" t="str">
            <v>1500</v>
          </cell>
          <cell r="AF2211" t="str">
            <v>1000</v>
          </cell>
          <cell r="AG2211" t="str">
            <v>1500</v>
          </cell>
          <cell r="AH2211" t="str">
            <v>3000</v>
          </cell>
          <cell r="AI2211">
            <v>6</v>
          </cell>
        </row>
        <row r="2212">
          <cell r="D2212" t="str">
            <v>BOID200228</v>
          </cell>
          <cell r="I2212" t="str">
            <v>D (Compressor scrapped/ Company shut)</v>
          </cell>
          <cell r="J2212">
            <v>42408</v>
          </cell>
          <cell r="K2212">
            <v>42368</v>
          </cell>
          <cell r="L2212">
            <v>44904.671145833301</v>
          </cell>
          <cell r="M2212">
            <v>6539</v>
          </cell>
          <cell r="Z2212" t="str">
            <v>350</v>
          </cell>
          <cell r="AA2212" t="str">
            <v>250</v>
          </cell>
          <cell r="AB2212" t="str">
            <v>250</v>
          </cell>
          <cell r="AC2212" t="str">
            <v>250</v>
          </cell>
          <cell r="AD2212" t="str">
            <v>250</v>
          </cell>
          <cell r="AE2212" t="str">
            <v>350</v>
          </cell>
          <cell r="AF2212" t="str">
            <v>0</v>
          </cell>
          <cell r="AG2212" t="str">
            <v>0</v>
          </cell>
          <cell r="AH2212" t="str">
            <v>0</v>
          </cell>
          <cell r="AI2212">
            <v>0</v>
          </cell>
        </row>
        <row r="2213">
          <cell r="D2213" t="str">
            <v>BOID200231</v>
          </cell>
          <cell r="I2213" t="str">
            <v>A (100% potential spares purchased)</v>
          </cell>
          <cell r="J2213">
            <v>42408</v>
          </cell>
          <cell r="K2213">
            <v>42369</v>
          </cell>
          <cell r="L2213">
            <v>46042.488587963002</v>
          </cell>
          <cell r="M2213">
            <v>10080</v>
          </cell>
          <cell r="P2213" t="str">
            <v>Air lube Plus</v>
          </cell>
          <cell r="Q2213">
            <v>45289</v>
          </cell>
          <cell r="R2213">
            <v>45289</v>
          </cell>
          <cell r="S2213">
            <v>44931</v>
          </cell>
          <cell r="T2213">
            <v>45289</v>
          </cell>
          <cell r="U2213">
            <v>45289</v>
          </cell>
          <cell r="V2213">
            <v>45199</v>
          </cell>
          <cell r="W2213">
            <v>45199</v>
          </cell>
          <cell r="X2213">
            <v>45199</v>
          </cell>
          <cell r="Y2213">
            <v>45199</v>
          </cell>
          <cell r="Z2213" t="str">
            <v>100</v>
          </cell>
          <cell r="AA2213" t="str">
            <v>100</v>
          </cell>
          <cell r="AB2213" t="str">
            <v>100</v>
          </cell>
          <cell r="AC2213" t="str">
            <v>100</v>
          </cell>
          <cell r="AD2213" t="str">
            <v>100</v>
          </cell>
          <cell r="AE2213" t="str">
            <v>100</v>
          </cell>
          <cell r="AF2213" t="str">
            <v>1000</v>
          </cell>
          <cell r="AG2213" t="str">
            <v>100</v>
          </cell>
          <cell r="AH2213" t="str">
            <v>100</v>
          </cell>
          <cell r="AI2213">
            <v>2</v>
          </cell>
        </row>
        <row r="2214">
          <cell r="D2214" t="str">
            <v>BOID200238</v>
          </cell>
          <cell r="I2214" t="str">
            <v>D (Compressor scrapped/ Company shut)</v>
          </cell>
          <cell r="J2214">
            <v>42403</v>
          </cell>
          <cell r="K2214">
            <v>42377</v>
          </cell>
          <cell r="M2214">
            <v>0</v>
          </cell>
        </row>
        <row r="2215">
          <cell r="D2215" t="str">
            <v>BOIC370255</v>
          </cell>
          <cell r="I2215" t="str">
            <v>D (Compressor scrapped/ Company shut)</v>
          </cell>
          <cell r="J2215">
            <v>42657</v>
          </cell>
          <cell r="K2215">
            <v>42367</v>
          </cell>
          <cell r="L2215">
            <v>45098.7284953704</v>
          </cell>
          <cell r="M2215">
            <v>13415</v>
          </cell>
          <cell r="P2215" t="str">
            <v>XD</v>
          </cell>
          <cell r="Z2215" t="str">
            <v>2570</v>
          </cell>
          <cell r="AE2215" t="str">
            <v>2570</v>
          </cell>
          <cell r="AF2215" t="str">
            <v>570</v>
          </cell>
          <cell r="AI2215">
            <v>0</v>
          </cell>
        </row>
        <row r="2216">
          <cell r="D2216" t="str">
            <v>BOHD230272</v>
          </cell>
          <cell r="I2216" t="str">
            <v>D (Compressor scrapped/ Company shut)</v>
          </cell>
          <cell r="J2216">
            <v>42347</v>
          </cell>
          <cell r="K2216">
            <v>42334</v>
          </cell>
          <cell r="M2216">
            <v>1</v>
          </cell>
        </row>
        <row r="2217">
          <cell r="D2217" t="str">
            <v>BOHD230263</v>
          </cell>
          <cell r="I2217" t="str">
            <v>D (Compressor scrapped/ Company shut)</v>
          </cell>
          <cell r="J2217">
            <v>42347</v>
          </cell>
          <cell r="K2217">
            <v>42334</v>
          </cell>
          <cell r="M2217">
            <v>3798</v>
          </cell>
        </row>
        <row r="2218">
          <cell r="D2218" t="str">
            <v>BOHD200215</v>
          </cell>
          <cell r="I2218" t="str">
            <v>D (Compressor scrapped/ Company shut)</v>
          </cell>
          <cell r="J2218">
            <v>42471</v>
          </cell>
          <cell r="K2218">
            <v>42425</v>
          </cell>
          <cell r="M2218">
            <v>0</v>
          </cell>
        </row>
        <row r="2219">
          <cell r="D2219" t="str">
            <v>BOHD200185</v>
          </cell>
          <cell r="I2219" t="str">
            <v>D (Compressor scrapped/ Company shut)</v>
          </cell>
          <cell r="J2219">
            <v>42321</v>
          </cell>
          <cell r="K2219">
            <v>42166</v>
          </cell>
          <cell r="M2219">
            <v>0</v>
          </cell>
        </row>
        <row r="2220">
          <cell r="D2220" t="str">
            <v>BOHD200190</v>
          </cell>
          <cell r="I2220" t="str">
            <v>D (Compressor scrapped/ Company shut)</v>
          </cell>
          <cell r="J2220">
            <v>42334</v>
          </cell>
          <cell r="K2220">
            <v>42327</v>
          </cell>
          <cell r="L2220">
            <v>44676.6850694444</v>
          </cell>
          <cell r="M2220">
            <v>1354</v>
          </cell>
          <cell r="AA2220" t="str">
            <v>500</v>
          </cell>
          <cell r="AB2220" t="str">
            <v>500</v>
          </cell>
          <cell r="AC2220" t="str">
            <v>500</v>
          </cell>
          <cell r="AD2220" t="str">
            <v>500</v>
          </cell>
          <cell r="AE2220" t="str">
            <v>500</v>
          </cell>
          <cell r="AF2220" t="str">
            <v>0</v>
          </cell>
          <cell r="AG2220" t="str">
            <v>0</v>
          </cell>
          <cell r="AH2220" t="str">
            <v>0</v>
          </cell>
          <cell r="AI2220">
            <v>3</v>
          </cell>
        </row>
        <row r="2221">
          <cell r="D2221" t="str">
            <v>BOHD200197</v>
          </cell>
          <cell r="I2221" t="str">
            <v>A (100% potential spares purchased)</v>
          </cell>
          <cell r="J2221">
            <v>42335</v>
          </cell>
          <cell r="K2221">
            <v>42332</v>
          </cell>
          <cell r="L2221">
            <v>45964.721354166701</v>
          </cell>
          <cell r="M2221">
            <v>19740</v>
          </cell>
          <cell r="P2221" t="str">
            <v>Air lube Plus</v>
          </cell>
          <cell r="Q2221">
            <v>45266</v>
          </cell>
          <cell r="R2221">
            <v>45266</v>
          </cell>
          <cell r="T2221">
            <v>45266</v>
          </cell>
          <cell r="U2221">
            <v>45266</v>
          </cell>
          <cell r="Z2221" t="str">
            <v>240</v>
          </cell>
          <cell r="AA2221" t="str">
            <v>240</v>
          </cell>
          <cell r="AB2221" t="str">
            <v>240</v>
          </cell>
          <cell r="AC2221" t="str">
            <v>240</v>
          </cell>
          <cell r="AD2221" t="str">
            <v>240</v>
          </cell>
          <cell r="AE2221" t="str">
            <v>240</v>
          </cell>
          <cell r="AF2221" t="str">
            <v>1000</v>
          </cell>
          <cell r="AG2221" t="str">
            <v>240</v>
          </cell>
          <cell r="AH2221" t="str">
            <v>240</v>
          </cell>
          <cell r="AI2221">
            <v>2</v>
          </cell>
        </row>
        <row r="2222">
          <cell r="D2222" t="str">
            <v>BOHD200201</v>
          </cell>
          <cell r="I2222" t="str">
            <v>D (Compressor scrapped/ Company shut)</v>
          </cell>
          <cell r="J2222">
            <v>42417</v>
          </cell>
          <cell r="K2222">
            <v>42334</v>
          </cell>
          <cell r="M2222">
            <v>0</v>
          </cell>
        </row>
        <row r="2223">
          <cell r="D2223" t="str">
            <v>BOGD230193</v>
          </cell>
          <cell r="I2223" t="str">
            <v>D (Compressor scrapped/ Company shut)</v>
          </cell>
          <cell r="J2223">
            <v>42310</v>
          </cell>
          <cell r="K2223">
            <v>42300</v>
          </cell>
          <cell r="L2223">
            <v>44470.509143518502</v>
          </cell>
          <cell r="M2223">
            <v>6989</v>
          </cell>
          <cell r="AI2223">
            <v>0</v>
          </cell>
        </row>
        <row r="2224">
          <cell r="D2224" t="str">
            <v>BOGD200180</v>
          </cell>
          <cell r="I2224" t="str">
            <v>D (Compressor scrapped/ Company shut)</v>
          </cell>
          <cell r="J2224">
            <v>42331</v>
          </cell>
          <cell r="K2224">
            <v>42308</v>
          </cell>
          <cell r="L2224">
            <v>44711.962337962999</v>
          </cell>
          <cell r="M2224">
            <v>10544</v>
          </cell>
          <cell r="AA2224" t="str">
            <v>700</v>
          </cell>
          <cell r="AB2224" t="str">
            <v>700</v>
          </cell>
          <cell r="AC2224" t="str">
            <v>700</v>
          </cell>
          <cell r="AD2224" t="str">
            <v>700</v>
          </cell>
          <cell r="AE2224" t="str">
            <v>700</v>
          </cell>
          <cell r="AF2224" t="str">
            <v>0</v>
          </cell>
          <cell r="AG2224" t="str">
            <v>0</v>
          </cell>
          <cell r="AH2224" t="str">
            <v>0</v>
          </cell>
          <cell r="AI2224">
            <v>2</v>
          </cell>
        </row>
        <row r="2225">
          <cell r="D2225" t="str">
            <v>BOGC370193</v>
          </cell>
          <cell r="I2225" t="str">
            <v>C (Not Buying Spares or buying lubricants)</v>
          </cell>
          <cell r="J2225">
            <v>42658</v>
          </cell>
          <cell r="K2225">
            <v>42293</v>
          </cell>
          <cell r="L2225">
            <v>45829.720543981501</v>
          </cell>
          <cell r="M2225">
            <v>21504</v>
          </cell>
          <cell r="N2225">
            <v>19354</v>
          </cell>
          <cell r="O2225">
            <v>2150</v>
          </cell>
          <cell r="P2225" t="str">
            <v>XD</v>
          </cell>
          <cell r="Q2225">
            <v>44718</v>
          </cell>
          <cell r="V2225">
            <v>45571</v>
          </cell>
          <cell r="W2225">
            <v>45571</v>
          </cell>
          <cell r="Z2225" t="str">
            <v>731</v>
          </cell>
          <cell r="AE2225" t="str">
            <v>2703</v>
          </cell>
          <cell r="AF2225" t="str">
            <v>1358</v>
          </cell>
          <cell r="AI2225">
            <v>6</v>
          </cell>
        </row>
        <row r="2226">
          <cell r="D2226" t="str">
            <v>BOFS030194</v>
          </cell>
          <cell r="I2226" t="str">
            <v>D (Compressor scrapped/ Company shut)</v>
          </cell>
          <cell r="J2226">
            <v>42461</v>
          </cell>
          <cell r="K2226">
            <v>42338</v>
          </cell>
          <cell r="L2226">
            <v>46004.592719907399</v>
          </cell>
          <cell r="M2226">
            <v>2225</v>
          </cell>
          <cell r="O2226">
            <v>2225</v>
          </cell>
          <cell r="P2226" t="str">
            <v>Synthetic</v>
          </cell>
          <cell r="Q2226">
            <v>45916</v>
          </cell>
          <cell r="V2226">
            <v>45916</v>
          </cell>
          <cell r="W2226">
            <v>45916</v>
          </cell>
          <cell r="Z2226" t="str">
            <v>5625</v>
          </cell>
          <cell r="AE2226" t="str">
            <v>5625</v>
          </cell>
          <cell r="AF2226" t="str">
            <v>3625</v>
          </cell>
          <cell r="AI2226">
            <v>2</v>
          </cell>
        </row>
        <row r="2227">
          <cell r="D2227" t="str">
            <v>BOFL150055</v>
          </cell>
          <cell r="I2227" t="str">
            <v>D (Compressor scrapped/ Company shut)</v>
          </cell>
          <cell r="J2227">
            <v>42336</v>
          </cell>
          <cell r="K2227">
            <v>42275</v>
          </cell>
          <cell r="L2227">
            <v>43836.662152777797</v>
          </cell>
          <cell r="M2227">
            <v>2148</v>
          </cell>
          <cell r="N2227">
            <v>0</v>
          </cell>
          <cell r="O2227">
            <v>0</v>
          </cell>
        </row>
        <row r="2228">
          <cell r="D2228" t="str">
            <v>BOED210040</v>
          </cell>
          <cell r="I2228" t="str">
            <v>D (Compressor scrapped/ Company shut)</v>
          </cell>
          <cell r="J2228">
            <v>42292</v>
          </cell>
          <cell r="K2228">
            <v>42227</v>
          </cell>
          <cell r="M2228">
            <v>0</v>
          </cell>
        </row>
        <row r="2229">
          <cell r="D2229" t="str">
            <v>BOED200121</v>
          </cell>
          <cell r="I2229" t="str">
            <v>D (Compressor scrapped/ Company shut)</v>
          </cell>
          <cell r="J2229">
            <v>42272</v>
          </cell>
          <cell r="K2229">
            <v>42225</v>
          </cell>
          <cell r="L2229">
            <v>43521.586921296301</v>
          </cell>
          <cell r="M2229">
            <v>6858</v>
          </cell>
          <cell r="AI2229">
            <v>0</v>
          </cell>
        </row>
        <row r="2230">
          <cell r="D2230" t="str">
            <v>BODD200114</v>
          </cell>
          <cell r="I2230" t="str">
            <v>D (Compressor scrapped/ Company shut)</v>
          </cell>
          <cell r="J2230">
            <v>42294</v>
          </cell>
          <cell r="K2230">
            <v>42230</v>
          </cell>
          <cell r="L2230">
            <v>43507.495289351798</v>
          </cell>
          <cell r="M2230">
            <v>4602</v>
          </cell>
        </row>
        <row r="2231">
          <cell r="D2231" t="str">
            <v>BOCS040147</v>
          </cell>
          <cell r="I2231" t="str">
            <v>A (100% potential spares purchased)</v>
          </cell>
          <cell r="J2231">
            <v>42294</v>
          </cell>
          <cell r="K2231">
            <v>42215</v>
          </cell>
          <cell r="L2231">
            <v>46004.589861111097</v>
          </cell>
          <cell r="M2231">
            <v>35072</v>
          </cell>
          <cell r="N2231">
            <v>30862</v>
          </cell>
          <cell r="O2231">
            <v>4210</v>
          </cell>
          <cell r="P2231" t="str">
            <v>Synthetic</v>
          </cell>
          <cell r="Q2231">
            <v>46002</v>
          </cell>
          <cell r="V2231">
            <v>46002</v>
          </cell>
          <cell r="W2231">
            <v>46002</v>
          </cell>
          <cell r="Z2231" t="str">
            <v>6000</v>
          </cell>
          <cell r="AE2231" t="str">
            <v>6000</v>
          </cell>
          <cell r="AF2231" t="str">
            <v>4000</v>
          </cell>
          <cell r="AI2231">
            <v>4</v>
          </cell>
        </row>
        <row r="2232">
          <cell r="D2232" t="str">
            <v>BOCD160084</v>
          </cell>
          <cell r="I2232" t="str">
            <v>D (Compressor scrapped/ Company shut)</v>
          </cell>
          <cell r="J2232">
            <v>42404</v>
          </cell>
          <cell r="K2232">
            <v>42362</v>
          </cell>
          <cell r="L2232">
            <v>44676.676261574103</v>
          </cell>
          <cell r="M2232">
            <v>10068</v>
          </cell>
          <cell r="AA2232" t="str">
            <v>500</v>
          </cell>
          <cell r="AB2232" t="str">
            <v>500</v>
          </cell>
          <cell r="AC2232" t="str">
            <v>500</v>
          </cell>
          <cell r="AD2232" t="str">
            <v>500</v>
          </cell>
          <cell r="AE2232" t="str">
            <v>500</v>
          </cell>
          <cell r="AF2232" t="str">
            <v>0</v>
          </cell>
          <cell r="AG2232" t="str">
            <v>0</v>
          </cell>
          <cell r="AH2232" t="str">
            <v>0</v>
          </cell>
          <cell r="AI2232">
            <v>2</v>
          </cell>
        </row>
        <row r="2233">
          <cell r="D2233" t="str">
            <v>BOCC370095</v>
          </cell>
          <cell r="I2233" t="str">
            <v>F (Company/Customer unidentified)</v>
          </cell>
          <cell r="J2233">
            <v>42191</v>
          </cell>
          <cell r="K2233">
            <v>42166</v>
          </cell>
          <cell r="L2233">
            <v>44195.450509259303</v>
          </cell>
          <cell r="M2233">
            <v>3019</v>
          </cell>
          <cell r="N2233">
            <v>2634</v>
          </cell>
          <cell r="O2233">
            <v>385</v>
          </cell>
          <cell r="Z2233" t="str">
            <v>543</v>
          </cell>
          <cell r="AE2233" t="str">
            <v>1254</v>
          </cell>
          <cell r="AF2233" t="str">
            <v>3376</v>
          </cell>
          <cell r="AI2233">
            <v>24</v>
          </cell>
        </row>
        <row r="2234">
          <cell r="D2234" t="str">
            <v>BOBD200072</v>
          </cell>
          <cell r="I2234" t="str">
            <v>D (Compressor scrapped/ Company shut)</v>
          </cell>
          <cell r="J2234">
            <v>42214</v>
          </cell>
          <cell r="K2234">
            <v>42153</v>
          </cell>
          <cell r="L2234">
            <v>44676.676851851902</v>
          </cell>
          <cell r="M2234">
            <v>7095</v>
          </cell>
          <cell r="AA2234" t="str">
            <v>500</v>
          </cell>
          <cell r="AB2234" t="str">
            <v>500</v>
          </cell>
          <cell r="AC2234" t="str">
            <v>500</v>
          </cell>
          <cell r="AD2234" t="str">
            <v>500</v>
          </cell>
          <cell r="AE2234" t="str">
            <v>500</v>
          </cell>
          <cell r="AF2234" t="str">
            <v>0</v>
          </cell>
          <cell r="AG2234" t="str">
            <v>0</v>
          </cell>
          <cell r="AH2234" t="str">
            <v>0</v>
          </cell>
          <cell r="AI2234">
            <v>3</v>
          </cell>
        </row>
        <row r="2235">
          <cell r="D2235" t="str">
            <v>BOAD200067</v>
          </cell>
          <cell r="I2235" t="str">
            <v>D (Compressor scrapped/ Company shut)</v>
          </cell>
          <cell r="J2235">
            <v>42154</v>
          </cell>
          <cell r="K2235">
            <v>42124</v>
          </cell>
          <cell r="M2235">
            <v>0</v>
          </cell>
        </row>
        <row r="2236">
          <cell r="D2236" t="str">
            <v>BOAD200068</v>
          </cell>
          <cell r="I2236" t="str">
            <v>D (Compressor scrapped/ Company shut)</v>
          </cell>
          <cell r="J2236">
            <v>42154</v>
          </cell>
          <cell r="K2236">
            <v>42124</v>
          </cell>
          <cell r="M2236">
            <v>0</v>
          </cell>
        </row>
        <row r="2237">
          <cell r="D2237" t="str">
            <v>BOAD120060</v>
          </cell>
          <cell r="I2237" t="str">
            <v>D (Compressor scrapped/ Company shut)</v>
          </cell>
          <cell r="J2237">
            <v>42144</v>
          </cell>
          <cell r="K2237">
            <v>42122</v>
          </cell>
          <cell r="M2237">
            <v>0</v>
          </cell>
        </row>
        <row r="2238">
          <cell r="D2238" t="str">
            <v>BOAD200062</v>
          </cell>
          <cell r="I2238" t="str">
            <v>D (Compressor scrapped/ Company shut)</v>
          </cell>
          <cell r="J2238">
            <v>42184</v>
          </cell>
          <cell r="K2238">
            <v>42122</v>
          </cell>
          <cell r="M2238">
            <v>3804</v>
          </cell>
        </row>
        <row r="2239">
          <cell r="D2239" t="str">
            <v>BOAD120055</v>
          </cell>
          <cell r="I2239" t="str">
            <v>D (Compressor scrapped/ Company shut)</v>
          </cell>
          <cell r="J2239">
            <v>42143</v>
          </cell>
          <cell r="K2239">
            <v>42110</v>
          </cell>
          <cell r="M2239">
            <v>0</v>
          </cell>
        </row>
        <row r="2240">
          <cell r="D2240" t="str">
            <v>BOAD120056</v>
          </cell>
          <cell r="I2240" t="str">
            <v>D (Compressor scrapped/ Company shut)</v>
          </cell>
          <cell r="J2240">
            <v>42142</v>
          </cell>
          <cell r="K2240">
            <v>42110</v>
          </cell>
          <cell r="M2240">
            <v>0</v>
          </cell>
        </row>
        <row r="2241">
          <cell r="D2241" t="str">
            <v>BNLS030573</v>
          </cell>
          <cell r="I2241" t="str">
            <v>B (Below 100% potential spares purchased)</v>
          </cell>
          <cell r="J2241">
            <v>41817</v>
          </cell>
          <cell r="K2241">
            <v>41817</v>
          </cell>
          <cell r="L2241">
            <v>46052.956817129598</v>
          </cell>
          <cell r="M2241">
            <v>13208</v>
          </cell>
          <cell r="N2241">
            <v>9246</v>
          </cell>
          <cell r="O2241">
            <v>3962</v>
          </cell>
          <cell r="P2241" t="str">
            <v>XD</v>
          </cell>
          <cell r="Q2241">
            <v>45528</v>
          </cell>
          <cell r="V2241">
            <v>45708</v>
          </cell>
          <cell r="W2241">
            <v>45708</v>
          </cell>
          <cell r="Z2241" t="str">
            <v>2445</v>
          </cell>
          <cell r="AE2241" t="str">
            <v>2445</v>
          </cell>
          <cell r="AF2241" t="str">
            <v>2445</v>
          </cell>
          <cell r="AI2241">
            <v>4</v>
          </cell>
        </row>
        <row r="2242">
          <cell r="D2242" t="str">
            <v>BNLD200050</v>
          </cell>
          <cell r="I2242" t="str">
            <v>D (Compressor scrapped/ Company shut)</v>
          </cell>
          <cell r="J2242">
            <v>41755</v>
          </cell>
          <cell r="K2242">
            <v>41727</v>
          </cell>
          <cell r="M2242">
            <v>0</v>
          </cell>
        </row>
        <row r="2243">
          <cell r="D2243" t="str">
            <v>BNLD160055</v>
          </cell>
          <cell r="I2243" t="str">
            <v>D (Compressor scrapped/ Company shut)</v>
          </cell>
          <cell r="J2243">
            <v>41743</v>
          </cell>
          <cell r="K2243">
            <v>41719</v>
          </cell>
          <cell r="M2243">
            <v>0</v>
          </cell>
        </row>
        <row r="2244">
          <cell r="D2244" t="str">
            <v>BNKS030423</v>
          </cell>
          <cell r="I2244" t="str">
            <v>A (100% potential spares purchased)</v>
          </cell>
          <cell r="J2244">
            <v>41802</v>
          </cell>
          <cell r="K2244">
            <v>41698</v>
          </cell>
          <cell r="L2244">
            <v>46006.699120370402</v>
          </cell>
          <cell r="M2244">
            <v>24844</v>
          </cell>
          <cell r="N2244">
            <v>10898</v>
          </cell>
          <cell r="O2244">
            <v>13945</v>
          </cell>
          <cell r="P2244" t="str">
            <v>Air lube Plus</v>
          </cell>
          <cell r="Q2244">
            <v>46006</v>
          </cell>
          <cell r="V2244">
            <v>46006</v>
          </cell>
          <cell r="W2244">
            <v>46006</v>
          </cell>
          <cell r="Z2244" t="str">
            <v>1500</v>
          </cell>
          <cell r="AE2244" t="str">
            <v>3000</v>
          </cell>
          <cell r="AF2244" t="str">
            <v>4000</v>
          </cell>
          <cell r="AI2244">
            <v>7</v>
          </cell>
        </row>
        <row r="2245">
          <cell r="D2245" t="str">
            <v>BNKD200023</v>
          </cell>
          <cell r="I2245" t="str">
            <v>D (Compressor scrapped/ Company shut)</v>
          </cell>
          <cell r="J2245">
            <v>41706</v>
          </cell>
          <cell r="K2245">
            <v>41695</v>
          </cell>
          <cell r="L2245">
            <v>44676.668912036999</v>
          </cell>
          <cell r="M2245">
            <v>7095</v>
          </cell>
          <cell r="AA2245" t="str">
            <v>500</v>
          </cell>
          <cell r="AB2245" t="str">
            <v>500</v>
          </cell>
          <cell r="AC2245" t="str">
            <v>500</v>
          </cell>
          <cell r="AD2245" t="str">
            <v>500</v>
          </cell>
          <cell r="AE2245" t="str">
            <v>500</v>
          </cell>
          <cell r="AF2245" t="str">
            <v>500</v>
          </cell>
          <cell r="AG2245" t="str">
            <v>0</v>
          </cell>
          <cell r="AH2245" t="str">
            <v>0</v>
          </cell>
          <cell r="AI2245">
            <v>3</v>
          </cell>
        </row>
        <row r="2246">
          <cell r="D2246" t="str">
            <v>BNJS040074</v>
          </cell>
          <cell r="I2246" t="str">
            <v>D (Compressor scrapped/ Company shut)</v>
          </cell>
          <cell r="J2246">
            <v>41741</v>
          </cell>
          <cell r="K2246">
            <v>41670</v>
          </cell>
          <cell r="L2246">
            <v>44576.449652777803</v>
          </cell>
          <cell r="M2246">
            <v>24621</v>
          </cell>
          <cell r="N2246">
            <v>19291</v>
          </cell>
          <cell r="O2246">
            <v>5330</v>
          </cell>
          <cell r="Z2246" t="str">
            <v>1254</v>
          </cell>
          <cell r="AI2246">
            <v>0</v>
          </cell>
        </row>
        <row r="2247">
          <cell r="D2247" t="str">
            <v>BNJS040075</v>
          </cell>
          <cell r="I2247" t="str">
            <v>D (Compressor scrapped/ Company shut)</v>
          </cell>
          <cell r="J2247">
            <v>41741</v>
          </cell>
          <cell r="K2247">
            <v>41670</v>
          </cell>
          <cell r="L2247">
            <v>44576.4536689815</v>
          </cell>
          <cell r="M2247">
            <v>27961</v>
          </cell>
          <cell r="N2247">
            <v>22460</v>
          </cell>
          <cell r="O2247">
            <v>5501</v>
          </cell>
          <cell r="AE2247" t="str">
            <v>2758</v>
          </cell>
          <cell r="AF2247" t="str">
            <v>2758</v>
          </cell>
          <cell r="AI2247">
            <v>1</v>
          </cell>
        </row>
        <row r="2248">
          <cell r="D2248" t="str">
            <v>BNJS040045</v>
          </cell>
          <cell r="I2248" t="str">
            <v>D (Compressor scrapped/ Company shut)</v>
          </cell>
          <cell r="J2248">
            <v>41741</v>
          </cell>
          <cell r="K2248">
            <v>41670</v>
          </cell>
          <cell r="L2248">
            <v>44574.507662037002</v>
          </cell>
          <cell r="M2248">
            <v>412971</v>
          </cell>
          <cell r="AE2248" t="str">
            <v>2245</v>
          </cell>
          <cell r="AF2248" t="str">
            <v>3245</v>
          </cell>
          <cell r="AI2248">
            <v>1</v>
          </cell>
        </row>
        <row r="2249">
          <cell r="D2249" t="str">
            <v>BNJS030095</v>
          </cell>
          <cell r="I2249" t="str">
            <v>D (Compressor scrapped/ Company shut)</v>
          </cell>
          <cell r="J2249">
            <v>41776</v>
          </cell>
          <cell r="K2249">
            <v>41670</v>
          </cell>
          <cell r="M2249">
            <v>2007</v>
          </cell>
        </row>
        <row r="2250">
          <cell r="D2250" t="str">
            <v>BNJS030097</v>
          </cell>
          <cell r="I2250" t="str">
            <v>D (Compressor scrapped/ Company shut)</v>
          </cell>
          <cell r="J2250">
            <v>41776</v>
          </cell>
          <cell r="K2250">
            <v>41670</v>
          </cell>
          <cell r="M2250">
            <v>2084</v>
          </cell>
        </row>
        <row r="2251">
          <cell r="D2251" t="str">
            <v>BNJD210005</v>
          </cell>
          <cell r="I2251" t="str">
            <v>D (Compressor scrapped/ Company shut)</v>
          </cell>
          <cell r="J2251">
            <v>41727</v>
          </cell>
          <cell r="K2251">
            <v>41668</v>
          </cell>
          <cell r="M2251">
            <v>1</v>
          </cell>
        </row>
        <row r="2252">
          <cell r="D2252" t="str">
            <v>BNJD210008</v>
          </cell>
          <cell r="I2252" t="str">
            <v>D (Compressor scrapped/ Company shut)</v>
          </cell>
          <cell r="J2252">
            <v>41712</v>
          </cell>
          <cell r="K2252">
            <v>41669</v>
          </cell>
          <cell r="M2252">
            <v>1</v>
          </cell>
        </row>
        <row r="2253">
          <cell r="D2253" t="str">
            <v>BNJD200008</v>
          </cell>
          <cell r="I2253" t="str">
            <v>D (Compressor scrapped/ Company shut)</v>
          </cell>
          <cell r="J2253">
            <v>41739</v>
          </cell>
          <cell r="K2253">
            <v>41670</v>
          </cell>
          <cell r="L2253">
            <v>45940.545578703699</v>
          </cell>
          <cell r="M2253">
            <v>9970</v>
          </cell>
          <cell r="P2253" t="str">
            <v>Air lube Plus</v>
          </cell>
          <cell r="Q2253">
            <v>45289</v>
          </cell>
          <cell r="R2253">
            <v>45289</v>
          </cell>
          <cell r="T2253">
            <v>45289</v>
          </cell>
          <cell r="U2253">
            <v>45289</v>
          </cell>
          <cell r="V2253">
            <v>45289</v>
          </cell>
          <cell r="W2253">
            <v>45289</v>
          </cell>
          <cell r="X2253">
            <v>45289</v>
          </cell>
          <cell r="Y2253">
            <v>45289</v>
          </cell>
          <cell r="Z2253" t="str">
            <v>710</v>
          </cell>
          <cell r="AA2253" t="str">
            <v>710</v>
          </cell>
          <cell r="AB2253" t="str">
            <v>710</v>
          </cell>
          <cell r="AC2253" t="str">
            <v>710</v>
          </cell>
          <cell r="AD2253" t="str">
            <v>710</v>
          </cell>
          <cell r="AE2253" t="str">
            <v>960</v>
          </cell>
          <cell r="AF2253" t="str">
            <v>1000</v>
          </cell>
          <cell r="AG2253" t="str">
            <v>960</v>
          </cell>
          <cell r="AH2253" t="str">
            <v>960</v>
          </cell>
          <cell r="AI2253">
            <v>2</v>
          </cell>
        </row>
        <row r="2254">
          <cell r="D2254" t="str">
            <v>BNJD120010</v>
          </cell>
          <cell r="I2254" t="str">
            <v>D (Compressor scrapped/ Company shut)</v>
          </cell>
          <cell r="J2254">
            <v>41754</v>
          </cell>
          <cell r="K2254">
            <v>41724</v>
          </cell>
          <cell r="L2254">
            <v>45941.463819444398</v>
          </cell>
          <cell r="M2254">
            <v>1775</v>
          </cell>
          <cell r="P2254" t="str">
            <v>Air lube Plus</v>
          </cell>
          <cell r="Q2254">
            <v>45266</v>
          </cell>
          <cell r="R2254">
            <v>45266</v>
          </cell>
          <cell r="S2254">
            <v>45266</v>
          </cell>
          <cell r="T2254">
            <v>45266</v>
          </cell>
          <cell r="U2254">
            <v>45266</v>
          </cell>
          <cell r="Z2254" t="str">
            <v>130</v>
          </cell>
          <cell r="AA2254" t="str">
            <v>130</v>
          </cell>
          <cell r="AB2254" t="str">
            <v>130</v>
          </cell>
          <cell r="AC2254" t="str">
            <v>130</v>
          </cell>
          <cell r="AD2254" t="str">
            <v>130</v>
          </cell>
          <cell r="AE2254" t="str">
            <v>495</v>
          </cell>
          <cell r="AF2254" t="str">
            <v>1000</v>
          </cell>
          <cell r="AG2254" t="str">
            <v>495</v>
          </cell>
          <cell r="AH2254" t="str">
            <v>495</v>
          </cell>
          <cell r="AI2254">
            <v>1</v>
          </cell>
        </row>
        <row r="2255">
          <cell r="D2255" t="str">
            <v>BNJC370072</v>
          </cell>
          <cell r="I2255" t="str">
            <v>B (Below 100% potential spares purchased)</v>
          </cell>
          <cell r="J2255">
            <v>41762</v>
          </cell>
          <cell r="K2255">
            <v>41689</v>
          </cell>
          <cell r="L2255">
            <v>46050.653460648202</v>
          </cell>
          <cell r="M2255">
            <v>4183</v>
          </cell>
          <cell r="O2255">
            <v>4183</v>
          </cell>
          <cell r="P2255" t="str">
            <v>XD</v>
          </cell>
          <cell r="Q2255">
            <v>45033</v>
          </cell>
          <cell r="V2255">
            <v>45616</v>
          </cell>
          <cell r="W2255">
            <v>45616</v>
          </cell>
          <cell r="Z2255" t="str">
            <v>898</v>
          </cell>
          <cell r="AE2255" t="str">
            <v>1525</v>
          </cell>
          <cell r="AF2255" t="str">
            <v>1525</v>
          </cell>
          <cell r="AI2255">
            <v>2</v>
          </cell>
        </row>
        <row r="2256">
          <cell r="D2256" t="str">
            <v>BNID210093</v>
          </cell>
          <cell r="I2256" t="str">
            <v>D (Compressor scrapped/ Company shut)</v>
          </cell>
          <cell r="J2256">
            <v>42063</v>
          </cell>
          <cell r="K2256">
            <v>42013</v>
          </cell>
          <cell r="M2256">
            <v>1</v>
          </cell>
        </row>
        <row r="2257">
          <cell r="D2257" t="str">
            <v>BNID160316</v>
          </cell>
          <cell r="I2257" t="str">
            <v>C (Not Buying Spares or buying lubricants)</v>
          </cell>
          <cell r="J2257">
            <v>42063</v>
          </cell>
          <cell r="K2257">
            <v>42037</v>
          </cell>
          <cell r="L2257">
            <v>45940.5848148148</v>
          </cell>
          <cell r="M2257">
            <v>6770</v>
          </cell>
          <cell r="Z2257" t="str">
            <v>510</v>
          </cell>
          <cell r="AA2257" t="str">
            <v>510</v>
          </cell>
          <cell r="AB2257" t="str">
            <v>510</v>
          </cell>
          <cell r="AC2257" t="str">
            <v>510</v>
          </cell>
          <cell r="AD2257" t="str">
            <v>510</v>
          </cell>
          <cell r="AE2257" t="str">
            <v>810</v>
          </cell>
          <cell r="AF2257" t="str">
            <v>1000</v>
          </cell>
          <cell r="AG2257" t="str">
            <v>810</v>
          </cell>
          <cell r="AH2257" t="str">
            <v>810</v>
          </cell>
          <cell r="AI2257">
            <v>2</v>
          </cell>
        </row>
        <row r="2258">
          <cell r="D2258" t="str">
            <v>BNID200158</v>
          </cell>
          <cell r="I2258" t="str">
            <v>D (Compressor scrapped/ Company shut)</v>
          </cell>
          <cell r="J2258">
            <v>41981</v>
          </cell>
          <cell r="K2258">
            <v>41741</v>
          </cell>
          <cell r="L2258">
            <v>44845.729143518503</v>
          </cell>
          <cell r="M2258">
            <v>6452</v>
          </cell>
          <cell r="AA2258" t="str">
            <v>50</v>
          </cell>
          <cell r="AB2258" t="str">
            <v>50</v>
          </cell>
          <cell r="AC2258" t="str">
            <v>50</v>
          </cell>
          <cell r="AD2258" t="str">
            <v>50</v>
          </cell>
          <cell r="AE2258" t="str">
            <v>1050</v>
          </cell>
          <cell r="AF2258" t="str">
            <v>0</v>
          </cell>
          <cell r="AG2258" t="str">
            <v>0</v>
          </cell>
          <cell r="AH2258" t="str">
            <v>0</v>
          </cell>
          <cell r="AI2258">
            <v>1</v>
          </cell>
        </row>
        <row r="2259">
          <cell r="D2259" t="str">
            <v>BNID200161</v>
          </cell>
          <cell r="I2259" t="str">
            <v>D (Compressor scrapped/ Company shut)</v>
          </cell>
          <cell r="J2259">
            <v>42027</v>
          </cell>
          <cell r="K2259">
            <v>41988</v>
          </cell>
          <cell r="L2259">
            <v>44813.504062499997</v>
          </cell>
          <cell r="M2259">
            <v>4242</v>
          </cell>
          <cell r="AA2259" t="str">
            <v>258</v>
          </cell>
          <cell r="AB2259" t="str">
            <v>258</v>
          </cell>
          <cell r="AC2259" t="str">
            <v>8</v>
          </cell>
          <cell r="AD2259" t="str">
            <v>8</v>
          </cell>
          <cell r="AE2259" t="str">
            <v>258</v>
          </cell>
          <cell r="AF2259" t="str">
            <v>0</v>
          </cell>
          <cell r="AG2259" t="str">
            <v>0</v>
          </cell>
          <cell r="AH2259" t="str">
            <v>0</v>
          </cell>
          <cell r="AI2259">
            <v>4</v>
          </cell>
        </row>
        <row r="2260">
          <cell r="D2260" t="str">
            <v>BNHD200151</v>
          </cell>
          <cell r="I2260" t="str">
            <v>D (Compressor scrapped/ Company shut)</v>
          </cell>
          <cell r="J2260">
            <v>42068</v>
          </cell>
          <cell r="K2260">
            <v>41924</v>
          </cell>
          <cell r="L2260">
            <v>44585.544363425899</v>
          </cell>
          <cell r="M2260">
            <v>4388</v>
          </cell>
          <cell r="AA2260" t="str">
            <v>0</v>
          </cell>
          <cell r="AB2260" t="str">
            <v>0</v>
          </cell>
          <cell r="AC2260" t="str">
            <v>0</v>
          </cell>
          <cell r="AD2260" t="str">
            <v>0</v>
          </cell>
          <cell r="AE2260" t="str">
            <v>112</v>
          </cell>
          <cell r="AF2260" t="str">
            <v>0</v>
          </cell>
          <cell r="AG2260" t="str">
            <v>0</v>
          </cell>
          <cell r="AH2260" t="str">
            <v>0</v>
          </cell>
          <cell r="AI2260">
            <v>2</v>
          </cell>
        </row>
        <row r="2261">
          <cell r="D2261" t="str">
            <v>BNHD200153</v>
          </cell>
          <cell r="I2261" t="str">
            <v>D (Compressor scrapped/ Company shut)</v>
          </cell>
          <cell r="J2261">
            <v>41981</v>
          </cell>
          <cell r="K2261">
            <v>41972</v>
          </cell>
          <cell r="M2261">
            <v>9812</v>
          </cell>
        </row>
        <row r="2262">
          <cell r="D2262" t="str">
            <v>BNHD160288</v>
          </cell>
          <cell r="I2262" t="str">
            <v>D (Compressor scrapped/ Company shut)</v>
          </cell>
          <cell r="J2262">
            <v>42041</v>
          </cell>
          <cell r="K2262">
            <v>41894</v>
          </cell>
          <cell r="L2262">
            <v>43788.753831018497</v>
          </cell>
          <cell r="M2262">
            <v>5812</v>
          </cell>
        </row>
        <row r="2263">
          <cell r="D2263" t="str">
            <v>BNED160234</v>
          </cell>
          <cell r="I2263" t="str">
            <v>D (Compressor scrapped/ Company shut)</v>
          </cell>
          <cell r="J2263">
            <v>41915</v>
          </cell>
          <cell r="K2263">
            <v>41860</v>
          </cell>
          <cell r="M2263">
            <v>0</v>
          </cell>
        </row>
        <row r="2264">
          <cell r="D2264" t="str">
            <v>BNDD160224</v>
          </cell>
          <cell r="I2264" t="str">
            <v>C (Not Buying Spares or buying lubricants)</v>
          </cell>
          <cell r="J2264">
            <v>42171</v>
          </cell>
          <cell r="K2264">
            <v>42144</v>
          </cell>
          <cell r="L2264">
            <v>45966.4510532407</v>
          </cell>
          <cell r="M2264">
            <v>8860</v>
          </cell>
          <cell r="P2264" t="str">
            <v>Air lube Plus</v>
          </cell>
          <cell r="Q2264">
            <v>45953</v>
          </cell>
          <cell r="R2264">
            <v>45289</v>
          </cell>
          <cell r="T2264">
            <v>45289</v>
          </cell>
          <cell r="U2264">
            <v>45289</v>
          </cell>
          <cell r="V2264">
            <v>45289</v>
          </cell>
          <cell r="W2264">
            <v>45289</v>
          </cell>
          <cell r="X2264">
            <v>45289</v>
          </cell>
          <cell r="Y2264">
            <v>45289</v>
          </cell>
          <cell r="Z2264" t="str">
            <v>1450</v>
          </cell>
          <cell r="AA2264" t="str">
            <v>250</v>
          </cell>
          <cell r="AB2264" t="str">
            <v>250</v>
          </cell>
          <cell r="AC2264" t="str">
            <v>250</v>
          </cell>
          <cell r="AD2264" t="str">
            <v>250</v>
          </cell>
          <cell r="AE2264" t="str">
            <v>995</v>
          </cell>
          <cell r="AF2264" t="str">
            <v>1000</v>
          </cell>
          <cell r="AG2264" t="str">
            <v>995</v>
          </cell>
          <cell r="AH2264" t="str">
            <v>995</v>
          </cell>
          <cell r="AI2264">
            <v>4</v>
          </cell>
        </row>
        <row r="2265">
          <cell r="D2265" t="str">
            <v>BNDD160191</v>
          </cell>
          <cell r="I2265" t="str">
            <v>C (Not Buying Spares or buying lubricants)</v>
          </cell>
          <cell r="J2265">
            <v>41927</v>
          </cell>
          <cell r="K2265">
            <v>41831</v>
          </cell>
          <cell r="L2265">
            <v>45010.512951388897</v>
          </cell>
          <cell r="M2265">
            <v>250</v>
          </cell>
          <cell r="AA2265" t="str">
            <v>889</v>
          </cell>
          <cell r="AB2265" t="str">
            <v>889</v>
          </cell>
          <cell r="AC2265" t="str">
            <v>562</v>
          </cell>
          <cell r="AD2265" t="str">
            <v>562</v>
          </cell>
          <cell r="AE2265" t="str">
            <v>889</v>
          </cell>
          <cell r="AF2265" t="str">
            <v>4</v>
          </cell>
          <cell r="AG2265" t="str">
            <v>889</v>
          </cell>
          <cell r="AH2265" t="str">
            <v>889</v>
          </cell>
          <cell r="AI2265">
            <v>2</v>
          </cell>
        </row>
        <row r="2266">
          <cell r="D2266" t="str">
            <v>BNCS030884</v>
          </cell>
          <cell r="I2266" t="str">
            <v>D (Compressor scrapped/ Company shut)</v>
          </cell>
          <cell r="J2266">
            <v>41817</v>
          </cell>
          <cell r="K2266">
            <v>41817</v>
          </cell>
          <cell r="L2266">
            <v>46052.930578703701</v>
          </cell>
          <cell r="M2266">
            <v>12587</v>
          </cell>
          <cell r="N2266">
            <v>8811</v>
          </cell>
          <cell r="O2266">
            <v>3776</v>
          </cell>
          <cell r="P2266" t="str">
            <v>Synthetic</v>
          </cell>
          <cell r="Q2266">
            <v>45883</v>
          </cell>
          <cell r="V2266">
            <v>45883</v>
          </cell>
          <cell r="W2266">
            <v>45883</v>
          </cell>
          <cell r="Z2266" t="str">
            <v>2847</v>
          </cell>
          <cell r="AE2266" t="str">
            <v>4847</v>
          </cell>
          <cell r="AF2266" t="str">
            <v>2609</v>
          </cell>
          <cell r="AI2266">
            <v>6</v>
          </cell>
        </row>
        <row r="2267">
          <cell r="D2267" t="str">
            <v>BNCD160173</v>
          </cell>
          <cell r="I2267" t="str">
            <v>D (Compressor scrapped/ Company shut)</v>
          </cell>
          <cell r="J2267">
            <v>41827</v>
          </cell>
          <cell r="K2267">
            <v>41808</v>
          </cell>
          <cell r="M2267">
            <v>0</v>
          </cell>
        </row>
        <row r="2268">
          <cell r="D2268" t="str">
            <v>BNCC370425</v>
          </cell>
          <cell r="I2268" t="str">
            <v>A (100% potential spares purchased)</v>
          </cell>
          <cell r="J2268">
            <v>41848</v>
          </cell>
          <cell r="K2268">
            <v>41816</v>
          </cell>
          <cell r="L2268">
            <v>46067.646215277797</v>
          </cell>
          <cell r="M2268">
            <v>83989</v>
          </cell>
          <cell r="N2268">
            <v>57952</v>
          </cell>
          <cell r="O2268">
            <v>26037</v>
          </cell>
          <cell r="P2268" t="str">
            <v>XD</v>
          </cell>
          <cell r="Q2268">
            <v>46011</v>
          </cell>
          <cell r="V2268">
            <v>45449</v>
          </cell>
          <cell r="W2268">
            <v>46011</v>
          </cell>
          <cell r="Z2268" t="str">
            <v>2844</v>
          </cell>
          <cell r="AE2268" t="str">
            <v>741</v>
          </cell>
          <cell r="AF2268" t="str">
            <v>3844</v>
          </cell>
          <cell r="AI2268">
            <v>2</v>
          </cell>
        </row>
        <row r="2269">
          <cell r="D2269" t="str">
            <v>BNBD200086</v>
          </cell>
          <cell r="I2269" t="str">
            <v>D (Compressor scrapped/ Company shut)</v>
          </cell>
          <cell r="J2269">
            <v>41873</v>
          </cell>
          <cell r="K2269">
            <v>41817</v>
          </cell>
          <cell r="M2269">
            <v>0</v>
          </cell>
        </row>
        <row r="2270">
          <cell r="D2270" t="str">
            <v>BNBD200090</v>
          </cell>
          <cell r="I2270" t="str">
            <v>D (Compressor scrapped/ Company shut)</v>
          </cell>
          <cell r="J2270">
            <v>41807</v>
          </cell>
          <cell r="K2270">
            <v>41790</v>
          </cell>
          <cell r="L2270">
            <v>44676.9520486111</v>
          </cell>
          <cell r="M2270">
            <v>1255</v>
          </cell>
          <cell r="AA2270" t="str">
            <v>250</v>
          </cell>
          <cell r="AB2270" t="str">
            <v>250</v>
          </cell>
          <cell r="AC2270" t="str">
            <v>250</v>
          </cell>
          <cell r="AD2270" t="str">
            <v>250</v>
          </cell>
          <cell r="AE2270" t="str">
            <v>250</v>
          </cell>
          <cell r="AF2270" t="str">
            <v>0</v>
          </cell>
          <cell r="AG2270" t="str">
            <v>0</v>
          </cell>
          <cell r="AH2270" t="str">
            <v>0</v>
          </cell>
          <cell r="AI2270">
            <v>1</v>
          </cell>
        </row>
        <row r="2271">
          <cell r="D2271" t="str">
            <v>BNBD160162</v>
          </cell>
          <cell r="I2271" t="str">
            <v>C (Not Buying Spares or buying lubricants)</v>
          </cell>
          <cell r="J2271">
            <v>41809</v>
          </cell>
          <cell r="K2271">
            <v>41809</v>
          </cell>
          <cell r="L2271">
            <v>45962.687372685199</v>
          </cell>
          <cell r="M2271">
            <v>9770</v>
          </cell>
          <cell r="P2271" t="str">
            <v>Air lube Plus</v>
          </cell>
          <cell r="Q2271">
            <v>45266</v>
          </cell>
          <cell r="R2271">
            <v>45266</v>
          </cell>
          <cell r="T2271">
            <v>45266</v>
          </cell>
          <cell r="U2271">
            <v>45266</v>
          </cell>
          <cell r="V2271">
            <v>45266</v>
          </cell>
          <cell r="W2271">
            <v>45266</v>
          </cell>
          <cell r="X2271">
            <v>45266</v>
          </cell>
          <cell r="Y2271">
            <v>45266</v>
          </cell>
          <cell r="Z2271" t="str">
            <v>380</v>
          </cell>
          <cell r="AA2271" t="str">
            <v>380</v>
          </cell>
          <cell r="AB2271" t="str">
            <v>380</v>
          </cell>
          <cell r="AC2271" t="str">
            <v>380</v>
          </cell>
          <cell r="AD2271" t="str">
            <v>380</v>
          </cell>
          <cell r="AE2271" t="str">
            <v>380</v>
          </cell>
          <cell r="AF2271" t="str">
            <v>1000</v>
          </cell>
          <cell r="AG2271" t="str">
            <v>380</v>
          </cell>
          <cell r="AH2271" t="str">
            <v>380</v>
          </cell>
          <cell r="AI2271">
            <v>3</v>
          </cell>
        </row>
        <row r="2272">
          <cell r="D2272" t="str">
            <v>BNBD160163</v>
          </cell>
          <cell r="I2272" t="str">
            <v>D (Compressor scrapped/ Company shut)</v>
          </cell>
          <cell r="J2272">
            <v>41831</v>
          </cell>
          <cell r="K2272">
            <v>41810</v>
          </cell>
          <cell r="L2272">
            <v>44622.5300810185</v>
          </cell>
          <cell r="M2272">
            <v>2524</v>
          </cell>
          <cell r="AA2272" t="str">
            <v>0</v>
          </cell>
          <cell r="AB2272" t="str">
            <v>0</v>
          </cell>
          <cell r="AC2272" t="str">
            <v>0</v>
          </cell>
          <cell r="AD2272" t="str">
            <v>0</v>
          </cell>
          <cell r="AE2272" t="str">
            <v>246</v>
          </cell>
          <cell r="AF2272" t="str">
            <v>0</v>
          </cell>
          <cell r="AG2272" t="str">
            <v>0</v>
          </cell>
          <cell r="AH2272" t="str">
            <v>0</v>
          </cell>
          <cell r="AI2272">
            <v>3</v>
          </cell>
        </row>
        <row r="2273">
          <cell r="D2273" t="str">
            <v>BNAS040264</v>
          </cell>
          <cell r="I2273" t="str">
            <v>D (Compressor scrapped/ Company shut)</v>
          </cell>
          <cell r="J2273">
            <v>41967</v>
          </cell>
          <cell r="K2273">
            <v>41759</v>
          </cell>
          <cell r="L2273">
            <v>45155.6301157407</v>
          </cell>
          <cell r="M2273">
            <v>24719</v>
          </cell>
          <cell r="N2273">
            <v>12854</v>
          </cell>
          <cell r="O2273">
            <v>11865</v>
          </cell>
          <cell r="P2273" t="str">
            <v>Synthetic</v>
          </cell>
          <cell r="Q2273">
            <v>41966</v>
          </cell>
          <cell r="V2273">
            <v>41966</v>
          </cell>
          <cell r="W2273">
            <v>41966</v>
          </cell>
          <cell r="Z2273" t="str">
            <v>500</v>
          </cell>
          <cell r="AE2273" t="str">
            <v>850</v>
          </cell>
          <cell r="AF2273" t="str">
            <v>850</v>
          </cell>
          <cell r="AI2273">
            <v>3</v>
          </cell>
        </row>
        <row r="2274">
          <cell r="D2274" t="str">
            <v>BNAS040245</v>
          </cell>
          <cell r="I2274" t="str">
            <v>D (Compressor scrapped/ Company shut)</v>
          </cell>
          <cell r="J2274">
            <v>41778</v>
          </cell>
          <cell r="K2274">
            <v>41745</v>
          </cell>
          <cell r="L2274">
            <v>45149.661018518498</v>
          </cell>
          <cell r="M2274">
            <v>47365</v>
          </cell>
          <cell r="N2274">
            <v>32665</v>
          </cell>
          <cell r="O2274">
            <v>14699</v>
          </cell>
          <cell r="P2274" t="str">
            <v>Air lube Plus</v>
          </cell>
          <cell r="Q2274">
            <v>45149</v>
          </cell>
          <cell r="V2274">
            <v>45149</v>
          </cell>
          <cell r="W2274">
            <v>45149</v>
          </cell>
          <cell r="Z2274" t="str">
            <v>2000</v>
          </cell>
          <cell r="AE2274" t="str">
            <v>4000</v>
          </cell>
          <cell r="AF2274" t="str">
            <v>4000</v>
          </cell>
          <cell r="AI2274">
            <v>8</v>
          </cell>
        </row>
        <row r="2275">
          <cell r="D2275" t="str">
            <v>BNAD200059</v>
          </cell>
          <cell r="I2275" t="str">
            <v>D (Compressor scrapped/ Company shut)</v>
          </cell>
          <cell r="J2275">
            <v>41891</v>
          </cell>
          <cell r="K2275">
            <v>41817</v>
          </cell>
          <cell r="M2275">
            <v>0</v>
          </cell>
        </row>
        <row r="2276">
          <cell r="D2276" t="str">
            <v>BNAD200063</v>
          </cell>
          <cell r="I2276" t="str">
            <v>D (Compressor scrapped/ Company shut)</v>
          </cell>
          <cell r="J2276">
            <v>41761</v>
          </cell>
          <cell r="K2276">
            <v>41750</v>
          </cell>
          <cell r="L2276">
            <v>44875.649062500001</v>
          </cell>
          <cell r="M2276">
            <v>10850</v>
          </cell>
          <cell r="R2276">
            <v>44742</v>
          </cell>
          <cell r="Z2276" t="str">
            <v>150</v>
          </cell>
          <cell r="AA2276" t="str">
            <v>0</v>
          </cell>
          <cell r="AB2276" t="str">
            <v>0</v>
          </cell>
          <cell r="AC2276" t="str">
            <v>0</v>
          </cell>
          <cell r="AD2276" t="str">
            <v>0</v>
          </cell>
          <cell r="AE2276" t="str">
            <v>0</v>
          </cell>
          <cell r="AF2276" t="str">
            <v>0</v>
          </cell>
          <cell r="AG2276" t="str">
            <v>0</v>
          </cell>
          <cell r="AH2276" t="str">
            <v>0</v>
          </cell>
          <cell r="AI2276">
            <v>0</v>
          </cell>
        </row>
        <row r="2277">
          <cell r="D2277" t="str">
            <v>BNAD210029</v>
          </cell>
          <cell r="I2277" t="str">
            <v>D (Compressor scrapped/ Company shut)</v>
          </cell>
          <cell r="J2277">
            <v>41758</v>
          </cell>
          <cell r="K2277">
            <v>41751</v>
          </cell>
          <cell r="M2277">
            <v>1</v>
          </cell>
        </row>
        <row r="2278">
          <cell r="D2278" t="str">
            <v>BMLD210103</v>
          </cell>
          <cell r="I2278" t="str">
            <v>D (Compressor scrapped/ Company shut)</v>
          </cell>
          <cell r="J2278">
            <v>41387</v>
          </cell>
          <cell r="K2278">
            <v>41346</v>
          </cell>
          <cell r="L2278">
            <v>44042.4226388889</v>
          </cell>
          <cell r="M2278">
            <v>13120</v>
          </cell>
        </row>
        <row r="2279">
          <cell r="D2279" t="str">
            <v>BMLD200108</v>
          </cell>
          <cell r="I2279" t="str">
            <v>D (Compressor scrapped/ Company shut)</v>
          </cell>
          <cell r="J2279">
            <v>41382</v>
          </cell>
          <cell r="K2279">
            <v>41359</v>
          </cell>
          <cell r="M2279">
            <v>3949</v>
          </cell>
        </row>
        <row r="2280">
          <cell r="D2280" t="str">
            <v>BMLD200093</v>
          </cell>
          <cell r="I2280" t="str">
            <v>D (Compressor scrapped/ Company shut)</v>
          </cell>
          <cell r="J2280">
            <v>41393</v>
          </cell>
          <cell r="K2280">
            <v>41362</v>
          </cell>
          <cell r="M2280">
            <v>3589</v>
          </cell>
        </row>
        <row r="2281">
          <cell r="D2281" t="str">
            <v>BMLD160107</v>
          </cell>
          <cell r="I2281" t="str">
            <v>D (Compressor scrapped/ Company shut)</v>
          </cell>
          <cell r="J2281">
            <v>41414</v>
          </cell>
          <cell r="K2281">
            <v>41394</v>
          </cell>
          <cell r="L2281">
            <v>44874.544976851903</v>
          </cell>
          <cell r="M2281">
            <v>1600</v>
          </cell>
          <cell r="AA2281" t="str">
            <v>200</v>
          </cell>
          <cell r="AB2281" t="str">
            <v>200</v>
          </cell>
          <cell r="AC2281" t="str">
            <v>200</v>
          </cell>
          <cell r="AD2281" t="str">
            <v>200</v>
          </cell>
          <cell r="AE2281" t="str">
            <v>700</v>
          </cell>
          <cell r="AF2281" t="str">
            <v>0</v>
          </cell>
          <cell r="AG2281" t="str">
            <v>0</v>
          </cell>
          <cell r="AH2281" t="str">
            <v>0</v>
          </cell>
          <cell r="AI2281">
            <v>1</v>
          </cell>
        </row>
        <row r="2282">
          <cell r="D2282" t="str">
            <v>BMKD210081</v>
          </cell>
          <cell r="I2282" t="str">
            <v>D (Compressor scrapped/ Company shut)</v>
          </cell>
          <cell r="J2282">
            <v>41341</v>
          </cell>
          <cell r="K2282">
            <v>41333</v>
          </cell>
          <cell r="M2282">
            <v>8433</v>
          </cell>
        </row>
        <row r="2283">
          <cell r="D2283" t="str">
            <v>BMKD200048</v>
          </cell>
          <cell r="I2283" t="str">
            <v>D (Compressor scrapped/ Company shut)</v>
          </cell>
          <cell r="J2283">
            <v>41331</v>
          </cell>
          <cell r="K2283">
            <v>41325</v>
          </cell>
          <cell r="M2283">
            <v>806</v>
          </cell>
        </row>
        <row r="2284">
          <cell r="D2284" t="str">
            <v>BMKD120057</v>
          </cell>
          <cell r="I2284" t="str">
            <v>D (Compressor scrapped/ Company shut)</v>
          </cell>
          <cell r="J2284">
            <v>41386</v>
          </cell>
          <cell r="K2284">
            <v>41369</v>
          </cell>
          <cell r="L2284">
            <v>45941.560231481497</v>
          </cell>
          <cell r="M2284">
            <v>8350</v>
          </cell>
          <cell r="P2284" t="str">
            <v>Air lube Plus</v>
          </cell>
          <cell r="Q2284">
            <v>45042</v>
          </cell>
          <cell r="R2284">
            <v>45042</v>
          </cell>
          <cell r="S2284">
            <v>45042</v>
          </cell>
          <cell r="T2284">
            <v>45042</v>
          </cell>
          <cell r="U2284">
            <v>45042</v>
          </cell>
          <cell r="V2284">
            <v>45042</v>
          </cell>
          <cell r="Z2284" t="str">
            <v>550</v>
          </cell>
          <cell r="AA2284" t="str">
            <v>550</v>
          </cell>
          <cell r="AB2284" t="str">
            <v>550</v>
          </cell>
          <cell r="AC2284" t="str">
            <v>550</v>
          </cell>
          <cell r="AD2284" t="str">
            <v>550</v>
          </cell>
          <cell r="AE2284" t="str">
            <v>800</v>
          </cell>
          <cell r="AF2284" t="str">
            <v>1000</v>
          </cell>
          <cell r="AG2284" t="str">
            <v>800</v>
          </cell>
          <cell r="AH2284" t="str">
            <v>800</v>
          </cell>
          <cell r="AI2284">
            <v>4</v>
          </cell>
        </row>
        <row r="2285">
          <cell r="D2285" t="str">
            <v>BMKC370048</v>
          </cell>
          <cell r="I2285" t="str">
            <v>A (100% potential spares purchased)</v>
          </cell>
          <cell r="J2285">
            <v>41369</v>
          </cell>
          <cell r="K2285">
            <v>41317</v>
          </cell>
          <cell r="L2285">
            <v>46072.520462963003</v>
          </cell>
          <cell r="M2285">
            <v>30504</v>
          </cell>
          <cell r="N2285">
            <v>13435</v>
          </cell>
          <cell r="O2285">
            <v>17069</v>
          </cell>
          <cell r="P2285" t="str">
            <v>XD</v>
          </cell>
          <cell r="Q2285">
            <v>46072</v>
          </cell>
          <cell r="V2285">
            <v>46072</v>
          </cell>
          <cell r="W2285">
            <v>46072</v>
          </cell>
          <cell r="Z2285" t="str">
            <v>4000</v>
          </cell>
          <cell r="AE2285" t="str">
            <v>4000</v>
          </cell>
          <cell r="AF2285" t="str">
            <v>4000</v>
          </cell>
          <cell r="AI2285">
            <v>5</v>
          </cell>
        </row>
        <row r="2286">
          <cell r="D2286" t="str">
            <v>BMJS040004</v>
          </cell>
          <cell r="I2286" t="str">
            <v>A (100% potential spares purchased)</v>
          </cell>
          <cell r="J2286">
            <v>41366</v>
          </cell>
          <cell r="K2286">
            <v>41304</v>
          </cell>
          <cell r="L2286">
            <v>46055.508680555598</v>
          </cell>
          <cell r="M2286">
            <v>40807</v>
          </cell>
          <cell r="N2286">
            <v>19179</v>
          </cell>
          <cell r="O2286">
            <v>21628</v>
          </cell>
          <cell r="P2286" t="str">
            <v>Synthetic</v>
          </cell>
          <cell r="Q2286">
            <v>45981</v>
          </cell>
          <cell r="V2286">
            <v>45841</v>
          </cell>
          <cell r="W2286">
            <v>45841</v>
          </cell>
          <cell r="Z2286" t="str">
            <v>3775</v>
          </cell>
          <cell r="AE2286" t="str">
            <v>3272</v>
          </cell>
          <cell r="AF2286" t="str">
            <v>1355</v>
          </cell>
          <cell r="AI2286">
            <v>3</v>
          </cell>
        </row>
        <row r="2287">
          <cell r="D2287" t="str">
            <v>BMJD210029</v>
          </cell>
          <cell r="I2287" t="str">
            <v>D (Compressor scrapped/ Company shut)</v>
          </cell>
          <cell r="J2287">
            <v>41334</v>
          </cell>
          <cell r="K2287">
            <v>41304</v>
          </cell>
          <cell r="M2287">
            <v>3</v>
          </cell>
        </row>
        <row r="2288">
          <cell r="D2288" t="str">
            <v>BMJD200014</v>
          </cell>
          <cell r="I2288" t="str">
            <v>D (Compressor scrapped/ Company shut)</v>
          </cell>
          <cell r="J2288">
            <v>41312</v>
          </cell>
          <cell r="K2288">
            <v>41299</v>
          </cell>
          <cell r="L2288">
            <v>45966.563923611102</v>
          </cell>
          <cell r="M2288">
            <v>27140</v>
          </cell>
          <cell r="P2288" t="str">
            <v>Air lube Plus</v>
          </cell>
          <cell r="Q2288">
            <v>45289</v>
          </cell>
          <cell r="R2288">
            <v>45289</v>
          </cell>
          <cell r="S2288">
            <v>44965</v>
          </cell>
          <cell r="T2288">
            <v>45289</v>
          </cell>
          <cell r="U2288">
            <v>45289</v>
          </cell>
          <cell r="V2288">
            <v>45090</v>
          </cell>
          <cell r="X2288">
            <v>45090</v>
          </cell>
          <cell r="Z2288" t="str">
            <v>230</v>
          </cell>
          <cell r="AA2288" t="str">
            <v>230</v>
          </cell>
          <cell r="AB2288" t="str">
            <v>230</v>
          </cell>
          <cell r="AC2288" t="str">
            <v>230</v>
          </cell>
          <cell r="AD2288" t="str">
            <v>230</v>
          </cell>
          <cell r="AE2288" t="str">
            <v>230</v>
          </cell>
          <cell r="AF2288" t="str">
            <v>1000</v>
          </cell>
          <cell r="AG2288" t="str">
            <v>230</v>
          </cell>
          <cell r="AH2288" t="str">
            <v>230</v>
          </cell>
          <cell r="AI2288">
            <v>2</v>
          </cell>
        </row>
        <row r="2289">
          <cell r="D2289" t="str">
            <v>BMJD160011</v>
          </cell>
          <cell r="I2289" t="str">
            <v>D (Compressor scrapped/ Company shut)</v>
          </cell>
          <cell r="J2289">
            <v>41302</v>
          </cell>
          <cell r="K2289">
            <v>41302</v>
          </cell>
          <cell r="M2289">
            <v>4323</v>
          </cell>
        </row>
        <row r="2290">
          <cell r="D2290" t="str">
            <v>BMJD120023</v>
          </cell>
          <cell r="I2290" t="str">
            <v>D (Compressor scrapped/ Company shut)</v>
          </cell>
          <cell r="J2290">
            <v>41346</v>
          </cell>
          <cell r="K2290">
            <v>41331</v>
          </cell>
          <cell r="M2290">
            <v>308</v>
          </cell>
        </row>
        <row r="2291">
          <cell r="D2291" t="str">
            <v>BMJC370005</v>
          </cell>
          <cell r="I2291" t="str">
            <v>F (Company/Customer unidentified)</v>
          </cell>
          <cell r="J2291">
            <v>41414</v>
          </cell>
          <cell r="K2291">
            <v>41297</v>
          </cell>
          <cell r="M2291">
            <v>3143</v>
          </cell>
        </row>
        <row r="2292">
          <cell r="D2292" t="str">
            <v>BMIS031759</v>
          </cell>
          <cell r="I2292" t="str">
            <v>A (100% potential spares purchased)</v>
          </cell>
          <cell r="J2292">
            <v>41748</v>
          </cell>
          <cell r="K2292">
            <v>41634</v>
          </cell>
          <cell r="L2292">
            <v>46081.660416666702</v>
          </cell>
          <cell r="M2292">
            <v>42865</v>
          </cell>
          <cell r="N2292">
            <v>9859</v>
          </cell>
          <cell r="O2292">
            <v>33006</v>
          </cell>
          <cell r="P2292" t="str">
            <v>XD</v>
          </cell>
          <cell r="Q2292">
            <v>46008</v>
          </cell>
          <cell r="V2292">
            <v>46008</v>
          </cell>
          <cell r="W2292">
            <v>46008</v>
          </cell>
          <cell r="Z2292" t="str">
            <v>3631</v>
          </cell>
          <cell r="AE2292" t="str">
            <v>3631</v>
          </cell>
          <cell r="AF2292" t="str">
            <v>3631</v>
          </cell>
          <cell r="AI2292">
            <v>5</v>
          </cell>
        </row>
        <row r="2293">
          <cell r="D2293" t="str">
            <v>BMIS031670</v>
          </cell>
          <cell r="I2293" t="str">
            <v>D (Compressor scrapped/ Company shut)</v>
          </cell>
          <cell r="J2293">
            <v>41978</v>
          </cell>
          <cell r="K2293">
            <v>41529</v>
          </cell>
          <cell r="L2293">
            <v>44170.567118055602</v>
          </cell>
          <cell r="M2293">
            <v>21601</v>
          </cell>
          <cell r="N2293">
            <v>12328</v>
          </cell>
          <cell r="O2293">
            <v>9273</v>
          </cell>
          <cell r="Z2293" t="str">
            <v>401</v>
          </cell>
          <cell r="AE2293" t="str">
            <v>2400</v>
          </cell>
          <cell r="AF2293" t="str">
            <v>3400</v>
          </cell>
          <cell r="AI2293">
            <v>9</v>
          </cell>
        </row>
        <row r="2294">
          <cell r="D2294" t="str">
            <v>BMID210296</v>
          </cell>
          <cell r="I2294" t="str">
            <v>D (Compressor scrapped/ Company shut)</v>
          </cell>
          <cell r="J2294">
            <v>41631</v>
          </cell>
          <cell r="K2294">
            <v>41626</v>
          </cell>
          <cell r="M2294">
            <v>1</v>
          </cell>
        </row>
        <row r="2295">
          <cell r="D2295" t="str">
            <v>BMID160336</v>
          </cell>
          <cell r="I2295" t="str">
            <v>D (Compressor scrapped/ Company shut)</v>
          </cell>
          <cell r="J2295">
            <v>41642</v>
          </cell>
          <cell r="K2295">
            <v>41632</v>
          </cell>
          <cell r="L2295">
            <v>44907.747627314799</v>
          </cell>
          <cell r="M2295">
            <v>2478</v>
          </cell>
          <cell r="Z2295" t="str">
            <v>250</v>
          </cell>
          <cell r="AA2295" t="str">
            <v>250</v>
          </cell>
          <cell r="AB2295" t="str">
            <v>250</v>
          </cell>
          <cell r="AC2295" t="str">
            <v>250</v>
          </cell>
          <cell r="AD2295" t="str">
            <v>250</v>
          </cell>
          <cell r="AE2295" t="str">
            <v>450</v>
          </cell>
          <cell r="AF2295" t="str">
            <v>0</v>
          </cell>
          <cell r="AG2295" t="str">
            <v>0</v>
          </cell>
          <cell r="AH2295" t="str">
            <v>0</v>
          </cell>
          <cell r="AI2295">
            <v>3</v>
          </cell>
        </row>
        <row r="2296">
          <cell r="D2296" t="str">
            <v>BMID160339</v>
          </cell>
          <cell r="I2296" t="str">
            <v>D (Compressor scrapped/ Company shut)</v>
          </cell>
          <cell r="J2296">
            <v>41650</v>
          </cell>
          <cell r="K2296">
            <v>41634</v>
          </cell>
          <cell r="L2296">
            <v>44819.716145833299</v>
          </cell>
          <cell r="M2296">
            <v>5112</v>
          </cell>
          <cell r="AA2296" t="str">
            <v>388</v>
          </cell>
          <cell r="AB2296" t="str">
            <v>388</v>
          </cell>
          <cell r="AC2296" t="str">
            <v>138</v>
          </cell>
          <cell r="AD2296" t="str">
            <v>138</v>
          </cell>
          <cell r="AE2296" t="str">
            <v>888</v>
          </cell>
          <cell r="AF2296" t="str">
            <v>0</v>
          </cell>
          <cell r="AG2296" t="str">
            <v>0</v>
          </cell>
          <cell r="AH2296" t="str">
            <v>0</v>
          </cell>
          <cell r="AI2296">
            <v>0</v>
          </cell>
        </row>
        <row r="2297">
          <cell r="D2297" t="str">
            <v>BMHD200313</v>
          </cell>
          <cell r="I2297" t="str">
            <v>D (Compressor scrapped/ Company shut)</v>
          </cell>
          <cell r="J2297">
            <v>41659</v>
          </cell>
          <cell r="K2297">
            <v>41603</v>
          </cell>
          <cell r="L2297">
            <v>44711.953692129602</v>
          </cell>
          <cell r="M2297">
            <v>6896</v>
          </cell>
          <cell r="AA2297" t="str">
            <v>550</v>
          </cell>
          <cell r="AB2297" t="str">
            <v>550</v>
          </cell>
          <cell r="AC2297" t="str">
            <v>250</v>
          </cell>
          <cell r="AD2297" t="str">
            <v>250</v>
          </cell>
          <cell r="AE2297" t="str">
            <v>550</v>
          </cell>
          <cell r="AF2297" t="str">
            <v>0</v>
          </cell>
          <cell r="AG2297" t="str">
            <v>0</v>
          </cell>
          <cell r="AH2297" t="str">
            <v>0</v>
          </cell>
          <cell r="AI2297">
            <v>2</v>
          </cell>
        </row>
        <row r="2298">
          <cell r="D2298" t="str">
            <v>BMHD200316</v>
          </cell>
          <cell r="I2298" t="str">
            <v>D (Compressor scrapped/ Company shut)</v>
          </cell>
          <cell r="J2298">
            <v>41621</v>
          </cell>
          <cell r="K2298">
            <v>41604</v>
          </cell>
          <cell r="L2298">
            <v>44621.760324074101</v>
          </cell>
          <cell r="M2298">
            <v>2325</v>
          </cell>
          <cell r="AA2298" t="str">
            <v>0</v>
          </cell>
          <cell r="AB2298" t="str">
            <v>0</v>
          </cell>
          <cell r="AC2298" t="str">
            <v>0</v>
          </cell>
          <cell r="AD2298" t="str">
            <v>0</v>
          </cell>
          <cell r="AE2298" t="str">
            <v>675</v>
          </cell>
          <cell r="AF2298" t="str">
            <v>0</v>
          </cell>
          <cell r="AG2298" t="str">
            <v>0</v>
          </cell>
          <cell r="AH2298" t="str">
            <v>0</v>
          </cell>
          <cell r="AI2298">
            <v>4</v>
          </cell>
        </row>
        <row r="2299">
          <cell r="D2299" t="str">
            <v>BMHD160286</v>
          </cell>
          <cell r="I2299" t="str">
            <v>D (Compressor scrapped/ Company shut)</v>
          </cell>
          <cell r="J2299">
            <v>41634</v>
          </cell>
          <cell r="K2299">
            <v>41607</v>
          </cell>
          <cell r="L2299">
            <v>44621.582187499997</v>
          </cell>
          <cell r="M2299">
            <v>5222</v>
          </cell>
          <cell r="AI2299">
            <v>6</v>
          </cell>
        </row>
        <row r="2300">
          <cell r="D2300" t="str">
            <v>BMHD160288</v>
          </cell>
          <cell r="I2300" t="str">
            <v>D (Compressor scrapped/ Company shut)</v>
          </cell>
          <cell r="J2300">
            <v>41689</v>
          </cell>
          <cell r="K2300">
            <v>41593</v>
          </cell>
          <cell r="L2300">
            <v>44621.584930555597</v>
          </cell>
          <cell r="M2300">
            <v>6885</v>
          </cell>
          <cell r="AA2300" t="str">
            <v>0</v>
          </cell>
          <cell r="AB2300" t="str">
            <v>0</v>
          </cell>
          <cell r="AC2300" t="str">
            <v>0</v>
          </cell>
          <cell r="AD2300" t="str">
            <v>0</v>
          </cell>
          <cell r="AE2300" t="str">
            <v>-385</v>
          </cell>
          <cell r="AF2300" t="str">
            <v>0</v>
          </cell>
          <cell r="AG2300" t="str">
            <v>0</v>
          </cell>
          <cell r="AH2300" t="str">
            <v>0</v>
          </cell>
          <cell r="AI2300">
            <v>6</v>
          </cell>
        </row>
        <row r="2301">
          <cell r="D2301" t="str">
            <v>BMHD160293</v>
          </cell>
          <cell r="I2301" t="str">
            <v>D (Compressor scrapped/ Company shut)</v>
          </cell>
          <cell r="J2301">
            <v>41670</v>
          </cell>
          <cell r="K2301">
            <v>41596</v>
          </cell>
          <cell r="L2301">
            <v>44621.5880555556</v>
          </cell>
          <cell r="M2301">
            <v>587</v>
          </cell>
          <cell r="AA2301" t="str">
            <v>0</v>
          </cell>
          <cell r="AB2301" t="str">
            <v>0</v>
          </cell>
          <cell r="AC2301" t="str">
            <v>0</v>
          </cell>
          <cell r="AD2301" t="str">
            <v>0</v>
          </cell>
          <cell r="AE2301" t="str">
            <v>913</v>
          </cell>
          <cell r="AF2301" t="str">
            <v>0</v>
          </cell>
          <cell r="AG2301" t="str">
            <v>0</v>
          </cell>
          <cell r="AH2301" t="str">
            <v>0</v>
          </cell>
          <cell r="AI2301">
            <v>2</v>
          </cell>
        </row>
        <row r="2302">
          <cell r="D2302" t="str">
            <v>BMGD200304</v>
          </cell>
          <cell r="I2302" t="str">
            <v>D (Compressor scrapped/ Company shut)</v>
          </cell>
          <cell r="J2302">
            <v>41615</v>
          </cell>
          <cell r="K2302">
            <v>41608</v>
          </cell>
          <cell r="L2302">
            <v>44621.579282407401</v>
          </cell>
          <cell r="M2302">
            <v>6321</v>
          </cell>
          <cell r="AI2302">
            <v>6</v>
          </cell>
        </row>
        <row r="2303">
          <cell r="D2303" t="str">
            <v>BMGC370521</v>
          </cell>
          <cell r="I2303" t="str">
            <v>C (Not Buying Spares or buying lubricants)</v>
          </cell>
          <cell r="J2303">
            <v>41876</v>
          </cell>
          <cell r="K2303">
            <v>41570</v>
          </cell>
          <cell r="L2303">
            <v>45273.655972222201</v>
          </cell>
          <cell r="M2303">
            <v>7740</v>
          </cell>
          <cell r="P2303" t="str">
            <v>XD</v>
          </cell>
          <cell r="Q2303">
            <v>45033</v>
          </cell>
          <cell r="V2303">
            <v>45033</v>
          </cell>
          <cell r="W2303">
            <v>45033</v>
          </cell>
          <cell r="Z2303" t="str">
            <v>3280</v>
          </cell>
          <cell r="AE2303" t="str">
            <v>3280</v>
          </cell>
          <cell r="AF2303" t="str">
            <v>3280</v>
          </cell>
          <cell r="AI2303">
            <v>4</v>
          </cell>
        </row>
        <row r="2304">
          <cell r="D2304" t="str">
            <v>BMGC370504</v>
          </cell>
          <cell r="I2304" t="str">
            <v>D (Compressor scrapped/ Company shut)</v>
          </cell>
          <cell r="J2304">
            <v>41860</v>
          </cell>
          <cell r="K2304">
            <v>41570</v>
          </cell>
          <cell r="M2304">
            <v>1665</v>
          </cell>
        </row>
        <row r="2305">
          <cell r="D2305" t="str">
            <v>BMFS040502</v>
          </cell>
          <cell r="I2305" t="str">
            <v>E (Others area units/Export)</v>
          </cell>
          <cell r="J2305">
            <v>41552</v>
          </cell>
          <cell r="K2305">
            <v>41544</v>
          </cell>
          <cell r="L2305">
            <v>46053.582893518498</v>
          </cell>
          <cell r="M2305">
            <v>10484</v>
          </cell>
          <cell r="N2305">
            <v>7234</v>
          </cell>
          <cell r="O2305">
            <v>3250</v>
          </cell>
          <cell r="P2305" t="str">
            <v>XD</v>
          </cell>
          <cell r="Q2305">
            <v>45311</v>
          </cell>
          <cell r="V2305">
            <v>45703</v>
          </cell>
          <cell r="W2305">
            <v>45703</v>
          </cell>
          <cell r="Z2305" t="str">
            <v>3336</v>
          </cell>
          <cell r="AE2305" t="str">
            <v>3336</v>
          </cell>
          <cell r="AF2305" t="str">
            <v>3336</v>
          </cell>
          <cell r="AI2305">
            <v>4</v>
          </cell>
        </row>
        <row r="2306">
          <cell r="D2306" t="str">
            <v>BMFS031346</v>
          </cell>
          <cell r="I2306" t="str">
            <v>A (100% potential spares purchased)</v>
          </cell>
          <cell r="J2306">
            <v>41652</v>
          </cell>
          <cell r="K2306">
            <v>41547</v>
          </cell>
          <cell r="L2306">
            <v>46020.649872685201</v>
          </cell>
          <cell r="M2306">
            <v>38636</v>
          </cell>
          <cell r="N2306">
            <v>33227</v>
          </cell>
          <cell r="O2306">
            <v>5409</v>
          </cell>
          <cell r="P2306" t="str">
            <v>XD</v>
          </cell>
          <cell r="Q2306">
            <v>45919</v>
          </cell>
          <cell r="V2306">
            <v>45919</v>
          </cell>
          <cell r="W2306">
            <v>45919</v>
          </cell>
          <cell r="Z2306" t="str">
            <v>3798</v>
          </cell>
          <cell r="AE2306" t="str">
            <v>2798</v>
          </cell>
          <cell r="AF2306" t="str">
            <v>3798</v>
          </cell>
          <cell r="AI2306">
            <v>4</v>
          </cell>
        </row>
        <row r="2307">
          <cell r="D2307" t="str">
            <v>BMFS031276</v>
          </cell>
          <cell r="I2307" t="str">
            <v>A (100% potential spares purchased)</v>
          </cell>
          <cell r="J2307">
            <v>41613</v>
          </cell>
          <cell r="K2307">
            <v>41541</v>
          </cell>
          <cell r="L2307">
            <v>46052.925300925897</v>
          </cell>
          <cell r="M2307">
            <v>24683</v>
          </cell>
          <cell r="O2307">
            <v>24683</v>
          </cell>
          <cell r="P2307" t="str">
            <v>Synthetic</v>
          </cell>
          <cell r="Q2307">
            <v>45620</v>
          </cell>
          <cell r="V2307">
            <v>46037</v>
          </cell>
          <cell r="W2307">
            <v>42384</v>
          </cell>
          <cell r="Z2307" t="str">
            <v>2245</v>
          </cell>
          <cell r="AE2307" t="str">
            <v>3965</v>
          </cell>
          <cell r="AF2307" t="str">
            <v>3965</v>
          </cell>
          <cell r="AI2307">
            <v>4</v>
          </cell>
        </row>
        <row r="2308">
          <cell r="D2308" t="str">
            <v>BMFD160224</v>
          </cell>
          <cell r="I2308" t="str">
            <v>D (Compressor scrapped/ Company shut)</v>
          </cell>
          <cell r="J2308">
            <v>41610</v>
          </cell>
          <cell r="K2308">
            <v>41575</v>
          </cell>
          <cell r="L2308">
            <v>44663.588865740698</v>
          </cell>
          <cell r="M2308">
            <v>7060</v>
          </cell>
          <cell r="AA2308" t="str">
            <v>1000</v>
          </cell>
          <cell r="AB2308" t="str">
            <v>1000</v>
          </cell>
          <cell r="AC2308" t="str">
            <v>750</v>
          </cell>
          <cell r="AD2308" t="str">
            <v>750</v>
          </cell>
          <cell r="AE2308" t="str">
            <v>1500</v>
          </cell>
          <cell r="AF2308" t="str">
            <v>1000</v>
          </cell>
          <cell r="AG2308" t="str">
            <v>0</v>
          </cell>
          <cell r="AH2308" t="str">
            <v>0</v>
          </cell>
          <cell r="AI2308">
            <v>3</v>
          </cell>
        </row>
        <row r="2309">
          <cell r="D2309" t="str">
            <v>BMFC370445</v>
          </cell>
          <cell r="I2309" t="str">
            <v>B (Below 100% potential spares purchased)</v>
          </cell>
          <cell r="J2309">
            <v>41603</v>
          </cell>
          <cell r="K2309">
            <v>41547</v>
          </cell>
          <cell r="L2309">
            <v>46050.646180555603</v>
          </cell>
          <cell r="M2309">
            <v>29130</v>
          </cell>
          <cell r="O2309">
            <v>29130</v>
          </cell>
          <cell r="P2309" t="str">
            <v>XD</v>
          </cell>
          <cell r="Q2309">
            <v>46003</v>
          </cell>
          <cell r="V2309">
            <v>46003</v>
          </cell>
          <cell r="W2309">
            <v>46003</v>
          </cell>
          <cell r="Z2309" t="str">
            <v>3455</v>
          </cell>
          <cell r="AE2309" t="str">
            <v>3455</v>
          </cell>
          <cell r="AF2309" t="str">
            <v>3455</v>
          </cell>
          <cell r="AI2309">
            <v>4</v>
          </cell>
        </row>
        <row r="2310">
          <cell r="D2310" t="str">
            <v>BMED200254</v>
          </cell>
          <cell r="I2310" t="str">
            <v>D (Compressor scrapped/ Company shut)</v>
          </cell>
          <cell r="J2310">
            <v>41543</v>
          </cell>
          <cell r="K2310">
            <v>41515</v>
          </cell>
          <cell r="L2310">
            <v>45966.488842592596</v>
          </cell>
          <cell r="M2310">
            <v>9880</v>
          </cell>
          <cell r="P2310" t="str">
            <v>Air lube Plus</v>
          </cell>
          <cell r="Q2310">
            <v>45955</v>
          </cell>
          <cell r="R2310">
            <v>45955</v>
          </cell>
          <cell r="S2310">
            <v>45955</v>
          </cell>
          <cell r="T2310">
            <v>45955</v>
          </cell>
          <cell r="U2310">
            <v>45955</v>
          </cell>
          <cell r="V2310">
            <v>45955</v>
          </cell>
          <cell r="W2310">
            <v>45955</v>
          </cell>
          <cell r="X2310">
            <v>45955</v>
          </cell>
          <cell r="Y2310">
            <v>45955</v>
          </cell>
          <cell r="Z2310" t="str">
            <v>1470</v>
          </cell>
          <cell r="AA2310" t="str">
            <v>720</v>
          </cell>
          <cell r="AB2310" t="str">
            <v>720</v>
          </cell>
          <cell r="AC2310" t="str">
            <v>720</v>
          </cell>
          <cell r="AD2310" t="str">
            <v>720</v>
          </cell>
          <cell r="AE2310" t="str">
            <v>1470</v>
          </cell>
          <cell r="AF2310" t="str">
            <v>1000</v>
          </cell>
          <cell r="AG2310" t="str">
            <v>1470</v>
          </cell>
          <cell r="AH2310" t="str">
            <v>1470</v>
          </cell>
          <cell r="AI2310">
            <v>2</v>
          </cell>
        </row>
        <row r="2311">
          <cell r="D2311" t="str">
            <v>BMEC370377</v>
          </cell>
          <cell r="I2311" t="str">
            <v>D (Compressor scrapped/ Company shut)</v>
          </cell>
          <cell r="J2311">
            <v>41666</v>
          </cell>
          <cell r="K2311">
            <v>41515</v>
          </cell>
          <cell r="L2311">
            <v>43761.467106481497</v>
          </cell>
          <cell r="M2311">
            <v>11272</v>
          </cell>
          <cell r="N2311">
            <v>6308</v>
          </cell>
          <cell r="O2311">
            <v>4964</v>
          </cell>
          <cell r="AI2311">
            <v>0</v>
          </cell>
        </row>
        <row r="2312">
          <cell r="D2312" t="str">
            <v>BMDS040417</v>
          </cell>
          <cell r="I2312" t="str">
            <v>D (Compressor scrapped/ Company shut)</v>
          </cell>
          <cell r="J2312">
            <v>41567</v>
          </cell>
          <cell r="K2312">
            <v>41282</v>
          </cell>
          <cell r="L2312">
            <v>45152.557812500003</v>
          </cell>
          <cell r="M2312">
            <v>30016</v>
          </cell>
          <cell r="P2312" t="str">
            <v>XD</v>
          </cell>
          <cell r="Q2312">
            <v>44608</v>
          </cell>
          <cell r="V2312">
            <v>44608</v>
          </cell>
          <cell r="W2312">
            <v>44608</v>
          </cell>
          <cell r="Z2312" t="str">
            <v>697</v>
          </cell>
          <cell r="AE2312" t="str">
            <v>1783</v>
          </cell>
          <cell r="AF2312" t="str">
            <v>1319</v>
          </cell>
          <cell r="AI2312">
            <v>3</v>
          </cell>
        </row>
        <row r="2313">
          <cell r="D2313" t="str">
            <v>BMDS031033</v>
          </cell>
          <cell r="I2313" t="str">
            <v>C (Not Buying Spares or buying lubricants)</v>
          </cell>
          <cell r="J2313">
            <v>41573</v>
          </cell>
          <cell r="K2313">
            <v>41466</v>
          </cell>
          <cell r="L2313">
            <v>45831.529513888898</v>
          </cell>
          <cell r="M2313">
            <v>23032</v>
          </cell>
          <cell r="N2313">
            <v>16353</v>
          </cell>
          <cell r="O2313">
            <v>6679</v>
          </cell>
          <cell r="P2313" t="str">
            <v>XD</v>
          </cell>
          <cell r="Q2313">
            <v>45381</v>
          </cell>
          <cell r="V2313">
            <v>45381</v>
          </cell>
          <cell r="W2313">
            <v>45381</v>
          </cell>
          <cell r="Z2313" t="str">
            <v>2373</v>
          </cell>
          <cell r="AE2313" t="str">
            <v>2373</v>
          </cell>
          <cell r="AF2313" t="str">
            <v>2373</v>
          </cell>
          <cell r="AI2313">
            <v>3</v>
          </cell>
        </row>
        <row r="2314">
          <cell r="D2314" t="str">
            <v>BMDD200244</v>
          </cell>
          <cell r="I2314" t="str">
            <v>D (Compressor scrapped/ Company shut)</v>
          </cell>
          <cell r="J2314">
            <v>41509</v>
          </cell>
          <cell r="K2314">
            <v>41509</v>
          </cell>
          <cell r="L2314">
            <v>44663.581759259301</v>
          </cell>
          <cell r="M2314">
            <v>1260</v>
          </cell>
          <cell r="AA2314" t="str">
            <v>-260</v>
          </cell>
          <cell r="AB2314" t="str">
            <v>-260</v>
          </cell>
          <cell r="AC2314" t="str">
            <v>-260</v>
          </cell>
          <cell r="AD2314" t="str">
            <v>-260</v>
          </cell>
          <cell r="AE2314" t="str">
            <v>250</v>
          </cell>
          <cell r="AF2314" t="str">
            <v>0</v>
          </cell>
          <cell r="AG2314" t="str">
            <v>250</v>
          </cell>
          <cell r="AH2314" t="str">
            <v>0</v>
          </cell>
          <cell r="AI2314">
            <v>3</v>
          </cell>
        </row>
        <row r="2315">
          <cell r="D2315" t="str">
            <v>BMDD160183</v>
          </cell>
          <cell r="I2315" t="str">
            <v>D (Compressor scrapped/ Company shut)</v>
          </cell>
          <cell r="J2315">
            <v>41535</v>
          </cell>
          <cell r="K2315">
            <v>41481</v>
          </cell>
          <cell r="L2315">
            <v>44663.576493055603</v>
          </cell>
          <cell r="M2315">
            <v>620</v>
          </cell>
          <cell r="AA2315" t="str">
            <v>380</v>
          </cell>
          <cell r="AB2315" t="str">
            <v>380</v>
          </cell>
          <cell r="AC2315" t="str">
            <v>130</v>
          </cell>
          <cell r="AD2315" t="str">
            <v>130</v>
          </cell>
          <cell r="AE2315" t="str">
            <v>880</v>
          </cell>
          <cell r="AF2315" t="str">
            <v>0</v>
          </cell>
          <cell r="AG2315" t="str">
            <v>880</v>
          </cell>
          <cell r="AH2315" t="str">
            <v>0</v>
          </cell>
          <cell r="AI2315">
            <v>3</v>
          </cell>
        </row>
        <row r="2316">
          <cell r="D2316" t="str">
            <v>BMDD200222</v>
          </cell>
          <cell r="I2316" t="str">
            <v>D (Compressor scrapped/ Company shut)</v>
          </cell>
          <cell r="J2316">
            <v>41523</v>
          </cell>
          <cell r="K2316">
            <v>41485</v>
          </cell>
          <cell r="M2316">
            <v>7896</v>
          </cell>
        </row>
        <row r="2317">
          <cell r="D2317" t="str">
            <v>BMCS030957</v>
          </cell>
          <cell r="I2317" t="str">
            <v>C (Not Buying Spares or buying lubricants)</v>
          </cell>
          <cell r="J2317">
            <v>41500</v>
          </cell>
          <cell r="K2317">
            <v>41471</v>
          </cell>
          <cell r="L2317">
            <v>45831.524953703702</v>
          </cell>
          <cell r="M2317">
            <v>33426</v>
          </cell>
          <cell r="N2317">
            <v>13705</v>
          </cell>
          <cell r="O2317">
            <v>19721</v>
          </cell>
          <cell r="P2317" t="str">
            <v>XD</v>
          </cell>
          <cell r="Q2317">
            <v>45048</v>
          </cell>
          <cell r="V2317">
            <v>45671</v>
          </cell>
          <cell r="W2317">
            <v>45671</v>
          </cell>
          <cell r="Z2317" t="str">
            <v>3589</v>
          </cell>
          <cell r="AE2317" t="str">
            <v>3589</v>
          </cell>
          <cell r="AF2317" t="str">
            <v>3589</v>
          </cell>
          <cell r="AI2317">
            <v>3</v>
          </cell>
        </row>
        <row r="2318">
          <cell r="D2318" t="str">
            <v>BMCD210219</v>
          </cell>
          <cell r="I2318" t="str">
            <v>D (Compressor scrapped/ Company shut)</v>
          </cell>
          <cell r="J2318">
            <v>41452</v>
          </cell>
          <cell r="K2318">
            <v>41438</v>
          </cell>
          <cell r="M2318">
            <v>1</v>
          </cell>
        </row>
        <row r="2319">
          <cell r="D2319" t="str">
            <v>BMCD160173</v>
          </cell>
          <cell r="I2319" t="str">
            <v>D (Compressor scrapped/ Company shut)</v>
          </cell>
          <cell r="J2319">
            <v>41734</v>
          </cell>
          <cell r="K2319">
            <v>41453</v>
          </cell>
          <cell r="L2319">
            <v>44621.562384259298</v>
          </cell>
          <cell r="M2319">
            <v>2488</v>
          </cell>
          <cell r="AA2319" t="str">
            <v>0</v>
          </cell>
          <cell r="AB2319" t="str">
            <v>0</v>
          </cell>
          <cell r="AC2319" t="str">
            <v>0</v>
          </cell>
          <cell r="AD2319" t="str">
            <v>0</v>
          </cell>
          <cell r="AE2319" t="str">
            <v>512</v>
          </cell>
          <cell r="AF2319" t="str">
            <v>0</v>
          </cell>
          <cell r="AG2319" t="str">
            <v>0</v>
          </cell>
          <cell r="AH2319" t="str">
            <v>0</v>
          </cell>
          <cell r="AI2319">
            <v>4</v>
          </cell>
        </row>
        <row r="2320">
          <cell r="D2320" t="str">
            <v>BMCD160166</v>
          </cell>
          <cell r="I2320" t="str">
            <v>D (Compressor scrapped/ Company shut)</v>
          </cell>
          <cell r="J2320">
            <v>41552</v>
          </cell>
          <cell r="K2320">
            <v>41433</v>
          </cell>
          <cell r="L2320">
            <v>44663.570625</v>
          </cell>
          <cell r="M2320">
            <v>680</v>
          </cell>
          <cell r="AA2320" t="str">
            <v>320</v>
          </cell>
          <cell r="AB2320" t="str">
            <v>320</v>
          </cell>
          <cell r="AC2320" t="str">
            <v>820</v>
          </cell>
          <cell r="AD2320" t="str">
            <v>820</v>
          </cell>
          <cell r="AE2320" t="str">
            <v>820</v>
          </cell>
          <cell r="AF2320" t="str">
            <v>0</v>
          </cell>
          <cell r="AG2320" t="str">
            <v>0</v>
          </cell>
          <cell r="AH2320" t="str">
            <v>0</v>
          </cell>
          <cell r="AI2320">
            <v>3</v>
          </cell>
        </row>
        <row r="2321">
          <cell r="D2321" t="str">
            <v>BMBS040309</v>
          </cell>
          <cell r="I2321" t="str">
            <v>F (Company/Customer unidentified)</v>
          </cell>
          <cell r="J2321">
            <v>41472</v>
          </cell>
          <cell r="K2321">
            <v>41445</v>
          </cell>
          <cell r="M2321">
            <v>15000</v>
          </cell>
        </row>
        <row r="2322">
          <cell r="D2322" t="str">
            <v>BMBS030816</v>
          </cell>
          <cell r="I2322" t="str">
            <v>D (Compressor scrapped/ Company shut)</v>
          </cell>
          <cell r="J2322">
            <v>41499</v>
          </cell>
          <cell r="K2322">
            <v>41418</v>
          </cell>
          <cell r="L2322">
            <v>46054.667650463001</v>
          </cell>
          <cell r="M2322">
            <v>76254</v>
          </cell>
          <cell r="P2322" t="str">
            <v>XD</v>
          </cell>
          <cell r="Q2322">
            <v>45863</v>
          </cell>
          <cell r="V2322">
            <v>45863</v>
          </cell>
          <cell r="W2322">
            <v>45863</v>
          </cell>
          <cell r="Z2322" t="str">
            <v>564</v>
          </cell>
          <cell r="AE2322" t="str">
            <v>2564</v>
          </cell>
          <cell r="AF2322" t="str">
            <v>2564</v>
          </cell>
          <cell r="AI2322">
            <v>4</v>
          </cell>
        </row>
        <row r="2323">
          <cell r="D2323" t="str">
            <v>BMBS030775</v>
          </cell>
          <cell r="I2323" t="str">
            <v>F (Company/Customer unidentified)</v>
          </cell>
          <cell r="J2323">
            <v>41458</v>
          </cell>
          <cell r="K2323">
            <v>41423</v>
          </cell>
          <cell r="M2323">
            <v>3184</v>
          </cell>
        </row>
        <row r="2324">
          <cell r="D2324" t="str">
            <v>BMBL160078</v>
          </cell>
          <cell r="I2324" t="str">
            <v>A (100% potential spares purchased)</v>
          </cell>
          <cell r="J2324">
            <v>41458</v>
          </cell>
          <cell r="K2324">
            <v>41408</v>
          </cell>
          <cell r="L2324">
            <v>46036.720972222203</v>
          </cell>
          <cell r="M2324">
            <v>63364</v>
          </cell>
          <cell r="N2324">
            <v>51145</v>
          </cell>
          <cell r="O2324">
            <v>12219</v>
          </cell>
          <cell r="P2324" t="str">
            <v>Air lube Plus</v>
          </cell>
          <cell r="Q2324">
            <v>46027</v>
          </cell>
          <cell r="V2324">
            <v>45999</v>
          </cell>
          <cell r="W2324">
            <v>45688</v>
          </cell>
          <cell r="Z2324" t="str">
            <v>1500</v>
          </cell>
          <cell r="AE2324" t="str">
            <v>1658</v>
          </cell>
          <cell r="AF2324" t="str">
            <v>2999</v>
          </cell>
          <cell r="AI2324">
            <v>3</v>
          </cell>
        </row>
        <row r="2325">
          <cell r="D2325" t="str">
            <v>BMBL050033</v>
          </cell>
          <cell r="I2325" t="str">
            <v>C (Not Buying Spares or buying lubricants)</v>
          </cell>
          <cell r="J2325">
            <v>41607</v>
          </cell>
          <cell r="K2325">
            <v>41446</v>
          </cell>
          <cell r="L2325">
            <v>46016.647962962998</v>
          </cell>
          <cell r="M2325">
            <v>36539</v>
          </cell>
          <cell r="O2325">
            <v>36539</v>
          </cell>
          <cell r="P2325" t="str">
            <v>Synthetic</v>
          </cell>
          <cell r="Q2325">
            <v>45638</v>
          </cell>
          <cell r="V2325">
            <v>45638</v>
          </cell>
          <cell r="W2325">
            <v>45638</v>
          </cell>
          <cell r="Z2325" t="str">
            <v>4007</v>
          </cell>
          <cell r="AE2325" t="str">
            <v>4007</v>
          </cell>
          <cell r="AF2325" t="str">
            <v>2007</v>
          </cell>
          <cell r="AI2325">
            <v>1</v>
          </cell>
        </row>
        <row r="2326">
          <cell r="D2326" t="str">
            <v>BMBD210190</v>
          </cell>
          <cell r="I2326" t="str">
            <v>D (Compressor scrapped/ Company shut)</v>
          </cell>
          <cell r="J2326">
            <v>41489</v>
          </cell>
          <cell r="K2326">
            <v>41407</v>
          </cell>
          <cell r="M2326">
            <v>1</v>
          </cell>
        </row>
        <row r="2327">
          <cell r="D2327" t="str">
            <v>BMBD210192</v>
          </cell>
          <cell r="I2327" t="str">
            <v>D (Compressor scrapped/ Company shut)</v>
          </cell>
          <cell r="J2327">
            <v>41414</v>
          </cell>
          <cell r="K2327">
            <v>41408</v>
          </cell>
          <cell r="M2327">
            <v>92</v>
          </cell>
        </row>
        <row r="2328">
          <cell r="D2328" t="str">
            <v>BMBD200174</v>
          </cell>
          <cell r="I2328" t="str">
            <v>D (Compressor scrapped/ Company shut)</v>
          </cell>
          <cell r="J2328">
            <v>41440</v>
          </cell>
          <cell r="K2328">
            <v>41421</v>
          </cell>
          <cell r="L2328">
            <v>44817.563298611101</v>
          </cell>
          <cell r="M2328">
            <v>2464</v>
          </cell>
          <cell r="AA2328" t="str">
            <v>250</v>
          </cell>
          <cell r="AB2328" t="str">
            <v>250</v>
          </cell>
          <cell r="AC2328" t="str">
            <v>250</v>
          </cell>
          <cell r="AD2328" t="str">
            <v>250</v>
          </cell>
          <cell r="AE2328" t="str">
            <v>1250</v>
          </cell>
          <cell r="AF2328" t="str">
            <v>0</v>
          </cell>
          <cell r="AG2328" t="str">
            <v>0</v>
          </cell>
          <cell r="AH2328" t="str">
            <v>0</v>
          </cell>
          <cell r="AI2328">
            <v>0</v>
          </cell>
        </row>
        <row r="2329">
          <cell r="D2329" t="str">
            <v>BMAD230009</v>
          </cell>
          <cell r="I2329" t="str">
            <v>D (Compressor scrapped/ Company shut)</v>
          </cell>
          <cell r="J2329">
            <v>41394</v>
          </cell>
          <cell r="K2329">
            <v>41390</v>
          </cell>
          <cell r="L2329">
            <v>44666.4480555556</v>
          </cell>
          <cell r="M2329">
            <v>4475</v>
          </cell>
          <cell r="AA2329" t="str">
            <v>745</v>
          </cell>
          <cell r="AB2329" t="str">
            <v>745</v>
          </cell>
          <cell r="AC2329" t="str">
            <v>495</v>
          </cell>
          <cell r="AD2329" t="str">
            <v>495</v>
          </cell>
          <cell r="AE2329" t="str">
            <v>745</v>
          </cell>
          <cell r="AF2329" t="str">
            <v>0</v>
          </cell>
          <cell r="AG2329" t="str">
            <v>0</v>
          </cell>
          <cell r="AH2329" t="str">
            <v>0</v>
          </cell>
          <cell r="AI2329">
            <v>3</v>
          </cell>
        </row>
        <row r="2330">
          <cell r="D2330" t="str">
            <v>BMAD210162</v>
          </cell>
          <cell r="I2330" t="str">
            <v>D (Compressor scrapped/ Company shut)</v>
          </cell>
          <cell r="J2330">
            <v>41419</v>
          </cell>
          <cell r="K2330">
            <v>41386</v>
          </cell>
          <cell r="M2330">
            <v>1</v>
          </cell>
        </row>
        <row r="2331">
          <cell r="D2331" t="str">
            <v>BMAD200142</v>
          </cell>
          <cell r="I2331" t="str">
            <v>D (Compressor scrapped/ Company shut)</v>
          </cell>
          <cell r="J2331">
            <v>41499</v>
          </cell>
          <cell r="K2331">
            <v>41408</v>
          </cell>
          <cell r="L2331">
            <v>44621.516875000001</v>
          </cell>
          <cell r="M2331">
            <v>7058</v>
          </cell>
          <cell r="AI2331">
            <v>4</v>
          </cell>
        </row>
        <row r="2332">
          <cell r="D2332" t="str">
            <v>BMAD200151</v>
          </cell>
          <cell r="I2332" t="str">
            <v>D (Compressor scrapped/ Company shut)</v>
          </cell>
          <cell r="J2332">
            <v>41414</v>
          </cell>
          <cell r="K2332">
            <v>41388</v>
          </cell>
          <cell r="L2332">
            <v>44659.803993055597</v>
          </cell>
          <cell r="M2332">
            <v>10160</v>
          </cell>
          <cell r="AA2332" t="str">
            <v>500</v>
          </cell>
          <cell r="AB2332" t="str">
            <v>500</v>
          </cell>
          <cell r="AC2332" t="str">
            <v>500</v>
          </cell>
          <cell r="AD2332" t="str">
            <v>500</v>
          </cell>
          <cell r="AE2332" t="str">
            <v>500</v>
          </cell>
          <cell r="AF2332" t="str">
            <v>500</v>
          </cell>
          <cell r="AG2332" t="str">
            <v>0</v>
          </cell>
          <cell r="AH2332" t="str">
            <v>0</v>
          </cell>
          <cell r="AI2332">
            <v>2</v>
          </cell>
        </row>
        <row r="2333">
          <cell r="D2333" t="str">
            <v>BMAD200155</v>
          </cell>
          <cell r="I2333" t="str">
            <v>D (Compressor scrapped/ Company shut)</v>
          </cell>
          <cell r="J2333">
            <v>41541</v>
          </cell>
          <cell r="K2333">
            <v>41408</v>
          </cell>
          <cell r="L2333">
            <v>44621.531041666698</v>
          </cell>
          <cell r="M2333">
            <v>6577</v>
          </cell>
          <cell r="AA2333" t="str">
            <v>0</v>
          </cell>
          <cell r="AB2333" t="str">
            <v>0</v>
          </cell>
          <cell r="AC2333" t="str">
            <v>0</v>
          </cell>
          <cell r="AD2333" t="str">
            <v>0</v>
          </cell>
          <cell r="AE2333" t="str">
            <v>923</v>
          </cell>
          <cell r="AF2333" t="str">
            <v>0</v>
          </cell>
          <cell r="AG2333" t="str">
            <v>0</v>
          </cell>
          <cell r="AH2333" t="str">
            <v>0</v>
          </cell>
          <cell r="AI2333">
            <v>4</v>
          </cell>
        </row>
        <row r="2334">
          <cell r="D2334" t="str">
            <v>BMAD160109</v>
          </cell>
          <cell r="I2334" t="str">
            <v>D (Compressor scrapped/ Company shut)</v>
          </cell>
          <cell r="J2334">
            <v>41503</v>
          </cell>
          <cell r="K2334">
            <v>41394</v>
          </cell>
          <cell r="L2334">
            <v>44621.499571759297</v>
          </cell>
          <cell r="M2334">
            <v>8755</v>
          </cell>
          <cell r="AA2334" t="str">
            <v>0</v>
          </cell>
          <cell r="AB2334" t="str">
            <v>0</v>
          </cell>
          <cell r="AC2334" t="str">
            <v>0</v>
          </cell>
          <cell r="AD2334" t="str">
            <v>0</v>
          </cell>
          <cell r="AE2334" t="str">
            <v>245</v>
          </cell>
          <cell r="AF2334" t="str">
            <v>0</v>
          </cell>
          <cell r="AG2334" t="str">
            <v>0</v>
          </cell>
          <cell r="AH2334" t="str">
            <v>0</v>
          </cell>
          <cell r="AI2334">
            <v>4</v>
          </cell>
        </row>
        <row r="2335">
          <cell r="D2335" t="str">
            <v>BMAD160117</v>
          </cell>
          <cell r="I2335" t="str">
            <v>D (Compressor scrapped/ Company shut)</v>
          </cell>
          <cell r="J2335">
            <v>41411</v>
          </cell>
          <cell r="K2335">
            <v>41387</v>
          </cell>
          <cell r="L2335">
            <v>44895.500185185199</v>
          </cell>
          <cell r="M2335">
            <v>6218</v>
          </cell>
          <cell r="AA2335" t="str">
            <v>0</v>
          </cell>
          <cell r="AB2335" t="str">
            <v>0</v>
          </cell>
          <cell r="AC2335" t="str">
            <v>0</v>
          </cell>
          <cell r="AD2335" t="str">
            <v>0</v>
          </cell>
          <cell r="AE2335" t="str">
            <v>0</v>
          </cell>
          <cell r="AF2335" t="str">
            <v>0</v>
          </cell>
          <cell r="AG2335" t="str">
            <v>0</v>
          </cell>
          <cell r="AH2335" t="str">
            <v>0</v>
          </cell>
          <cell r="AI2335">
            <v>0</v>
          </cell>
        </row>
        <row r="2336">
          <cell r="D2336" t="str">
            <v>BMAD120082</v>
          </cell>
          <cell r="I2336" t="str">
            <v>D (Compressor scrapped/ Company shut)</v>
          </cell>
          <cell r="J2336">
            <v>41394</v>
          </cell>
          <cell r="K2336">
            <v>41394</v>
          </cell>
          <cell r="M2336">
            <v>0</v>
          </cell>
        </row>
        <row r="2337">
          <cell r="D2337" t="str">
            <v>BMAD120083</v>
          </cell>
          <cell r="I2337" t="str">
            <v>D (Compressor scrapped/ Company shut)</v>
          </cell>
          <cell r="J2337">
            <v>41536</v>
          </cell>
          <cell r="K2337">
            <v>41394</v>
          </cell>
          <cell r="M2337">
            <v>0</v>
          </cell>
        </row>
        <row r="2338">
          <cell r="D2338" t="str">
            <v>BLLS030352</v>
          </cell>
          <cell r="I2338" t="str">
            <v>D (Compressor scrapped/ Company shut)</v>
          </cell>
          <cell r="J2338">
            <v>41079</v>
          </cell>
          <cell r="K2338">
            <v>40978</v>
          </cell>
          <cell r="L2338">
            <v>43606.721956018497</v>
          </cell>
          <cell r="M2338">
            <v>8804</v>
          </cell>
          <cell r="N2338">
            <v>6101</v>
          </cell>
          <cell r="O2338">
            <v>2703</v>
          </cell>
        </row>
        <row r="2339">
          <cell r="D2339" t="str">
            <v>BLLD160101</v>
          </cell>
          <cell r="I2339" t="str">
            <v>D (Compressor scrapped/ Company shut)</v>
          </cell>
          <cell r="J2339">
            <v>41157</v>
          </cell>
          <cell r="K2339">
            <v>41058</v>
          </cell>
          <cell r="M2339">
            <v>4500</v>
          </cell>
        </row>
        <row r="2340">
          <cell r="D2340" t="str">
            <v>BLKS030250</v>
          </cell>
          <cell r="I2340" t="str">
            <v>D (Compressor scrapped/ Company shut)</v>
          </cell>
          <cell r="J2340">
            <v>41058</v>
          </cell>
          <cell r="K2340">
            <v>41026</v>
          </cell>
          <cell r="L2340">
            <v>45831.507534722201</v>
          </cell>
          <cell r="M2340">
            <v>26826</v>
          </cell>
          <cell r="N2340">
            <v>0</v>
          </cell>
          <cell r="O2340">
            <v>26826</v>
          </cell>
          <cell r="P2340" t="str">
            <v>XD</v>
          </cell>
          <cell r="Q2340">
            <v>45699</v>
          </cell>
          <cell r="V2340">
            <v>45699</v>
          </cell>
          <cell r="W2340">
            <v>45699</v>
          </cell>
          <cell r="Z2340" t="str">
            <v>3119</v>
          </cell>
          <cell r="AE2340" t="str">
            <v>3119</v>
          </cell>
          <cell r="AF2340" t="str">
            <v>3119</v>
          </cell>
          <cell r="AI2340">
            <v>8</v>
          </cell>
        </row>
        <row r="2341">
          <cell r="D2341" t="str">
            <v>BLKD210121</v>
          </cell>
          <cell r="I2341" t="str">
            <v>D (Compressor scrapped/ Company shut)</v>
          </cell>
          <cell r="J2341">
            <v>41012</v>
          </cell>
          <cell r="K2341">
            <v>40959</v>
          </cell>
          <cell r="M2341">
            <v>2250</v>
          </cell>
        </row>
        <row r="2342">
          <cell r="D2342" t="str">
            <v>BLKD210093</v>
          </cell>
          <cell r="I2342" t="str">
            <v>D (Compressor scrapped/ Company shut)</v>
          </cell>
          <cell r="J2342">
            <v>40963</v>
          </cell>
          <cell r="K2342">
            <v>40947</v>
          </cell>
          <cell r="M2342">
            <v>6143</v>
          </cell>
        </row>
        <row r="2343">
          <cell r="D2343" t="str">
            <v>BLKD160047</v>
          </cell>
          <cell r="I2343" t="str">
            <v>D (Compressor scrapped/ Company shut)</v>
          </cell>
          <cell r="J2343">
            <v>41023</v>
          </cell>
          <cell r="K2343">
            <v>40967</v>
          </cell>
          <cell r="M2343">
            <v>9476</v>
          </cell>
        </row>
        <row r="2344">
          <cell r="D2344" t="str">
            <v>BLKD160068</v>
          </cell>
          <cell r="I2344" t="str">
            <v>D (Compressor scrapped/ Company shut)</v>
          </cell>
          <cell r="J2344">
            <v>40999</v>
          </cell>
          <cell r="K2344">
            <v>40982</v>
          </cell>
          <cell r="M2344">
            <v>1334</v>
          </cell>
        </row>
        <row r="2345">
          <cell r="D2345" t="str">
            <v>BLJD120011</v>
          </cell>
          <cell r="I2345" t="str">
            <v>D (Compressor scrapped/ Company shut)</v>
          </cell>
          <cell r="J2345">
            <v>40945</v>
          </cell>
          <cell r="K2345">
            <v>40935</v>
          </cell>
          <cell r="M2345">
            <v>3633</v>
          </cell>
        </row>
        <row r="2346">
          <cell r="D2346" t="str">
            <v>BLJD160001</v>
          </cell>
          <cell r="I2346" t="str">
            <v>D (Compressor scrapped/ Company shut)</v>
          </cell>
          <cell r="J2346">
            <v>40926</v>
          </cell>
          <cell r="K2346">
            <v>40913</v>
          </cell>
          <cell r="M2346">
            <v>1844</v>
          </cell>
        </row>
        <row r="2347">
          <cell r="D2347" t="str">
            <v>BLIS040713</v>
          </cell>
          <cell r="I2347" t="str">
            <v>F (Company/Customer unidentified)</v>
          </cell>
          <cell r="J2347">
            <v>41257</v>
          </cell>
          <cell r="K2347">
            <v>41257</v>
          </cell>
          <cell r="L2347">
            <v>44777.645902777796</v>
          </cell>
          <cell r="M2347">
            <v>536039</v>
          </cell>
          <cell r="N2347">
            <v>241984</v>
          </cell>
          <cell r="O2347">
            <v>294055</v>
          </cell>
          <cell r="P2347" t="str">
            <v>Air lube Plus</v>
          </cell>
          <cell r="Q2347">
            <v>44491.229166666701</v>
          </cell>
          <cell r="Z2347" t="str">
            <v>1991</v>
          </cell>
          <cell r="AE2347" t="str">
            <v>2991</v>
          </cell>
          <cell r="AF2347" t="str">
            <v>1991</v>
          </cell>
          <cell r="AI2347">
            <v>12</v>
          </cell>
        </row>
        <row r="2348">
          <cell r="D2348" t="str">
            <v>BLIS031950</v>
          </cell>
          <cell r="I2348" t="str">
            <v>A (100% potential spares purchased)</v>
          </cell>
          <cell r="J2348">
            <v>41402</v>
          </cell>
          <cell r="K2348">
            <v>41264</v>
          </cell>
          <cell r="L2348">
            <v>46070.567939814799</v>
          </cell>
          <cell r="M2348">
            <v>362676</v>
          </cell>
          <cell r="P2348" t="str">
            <v>XD</v>
          </cell>
          <cell r="Q2348">
            <v>46034</v>
          </cell>
          <cell r="V2348">
            <v>46034</v>
          </cell>
          <cell r="W2348">
            <v>46034</v>
          </cell>
          <cell r="Z2348" t="str">
            <v>3935</v>
          </cell>
          <cell r="AE2348" t="str">
            <v>3935</v>
          </cell>
          <cell r="AF2348" t="str">
            <v>3935</v>
          </cell>
          <cell r="AI2348">
            <v>4</v>
          </cell>
        </row>
        <row r="2349">
          <cell r="D2349" t="str">
            <v>BLIL160240</v>
          </cell>
          <cell r="I2349" t="str">
            <v>D (Compressor scrapped/ Company shut)</v>
          </cell>
          <cell r="J2349">
            <v>41312</v>
          </cell>
          <cell r="K2349">
            <v>41262</v>
          </cell>
          <cell r="AI2349">
            <v>0</v>
          </cell>
        </row>
        <row r="2350">
          <cell r="D2350" t="str">
            <v>BLID210500</v>
          </cell>
          <cell r="I2350" t="str">
            <v>D (Compressor scrapped/ Company shut)</v>
          </cell>
          <cell r="J2350">
            <v>41306</v>
          </cell>
          <cell r="K2350">
            <v>41271</v>
          </cell>
          <cell r="M2350">
            <v>6734</v>
          </cell>
        </row>
        <row r="2351">
          <cell r="D2351" t="str">
            <v>BLIET10068</v>
          </cell>
          <cell r="I2351" t="str">
            <v>F (Company/Customer unidentified)</v>
          </cell>
          <cell r="J2351">
            <v>41376</v>
          </cell>
          <cell r="K2351">
            <v>41272</v>
          </cell>
          <cell r="M2351">
            <v>839</v>
          </cell>
        </row>
        <row r="2352">
          <cell r="D2352" t="str">
            <v>BLID210472</v>
          </cell>
          <cell r="I2352" t="str">
            <v>D (Compressor scrapped/ Company shut)</v>
          </cell>
          <cell r="J2352">
            <v>41260</v>
          </cell>
          <cell r="K2352">
            <v>41194</v>
          </cell>
          <cell r="M2352">
            <v>1620</v>
          </cell>
        </row>
        <row r="2353">
          <cell r="D2353" t="str">
            <v>BLID120249</v>
          </cell>
          <cell r="I2353" t="str">
            <v>D (Compressor scrapped/ Company shut)</v>
          </cell>
          <cell r="J2353">
            <v>41310</v>
          </cell>
          <cell r="K2353">
            <v>41285</v>
          </cell>
          <cell r="M2353">
            <v>1100</v>
          </cell>
        </row>
        <row r="2354">
          <cell r="D2354" t="str">
            <v>BLID160260</v>
          </cell>
          <cell r="I2354" t="str">
            <v>D (Compressor scrapped/ Company shut)</v>
          </cell>
          <cell r="J2354">
            <v>41267</v>
          </cell>
          <cell r="K2354">
            <v>41225</v>
          </cell>
          <cell r="M2354">
            <v>3234</v>
          </cell>
        </row>
        <row r="2355">
          <cell r="D2355" t="str">
            <v>BLHD210466</v>
          </cell>
          <cell r="I2355" t="str">
            <v>D (Compressor scrapped/ Company shut)</v>
          </cell>
          <cell r="J2355">
            <v>41271</v>
          </cell>
          <cell r="K2355">
            <v>41225</v>
          </cell>
          <cell r="M2355">
            <v>3326</v>
          </cell>
        </row>
        <row r="2356">
          <cell r="D2356" t="str">
            <v>BLHD160253</v>
          </cell>
          <cell r="I2356" t="str">
            <v>D (Compressor scrapped/ Company shut)</v>
          </cell>
          <cell r="J2356">
            <v>41265</v>
          </cell>
          <cell r="K2356">
            <v>41011</v>
          </cell>
          <cell r="M2356">
            <v>91</v>
          </cell>
        </row>
        <row r="2357">
          <cell r="D2357" t="str">
            <v>BLHD120227</v>
          </cell>
          <cell r="I2357" t="str">
            <v>D (Compressor scrapped/ Company shut)</v>
          </cell>
          <cell r="J2357">
            <v>41296</v>
          </cell>
          <cell r="K2357">
            <v>41255</v>
          </cell>
          <cell r="L2357">
            <v>44889.570474537002</v>
          </cell>
          <cell r="M2357">
            <v>12990</v>
          </cell>
          <cell r="P2357" t="str">
            <v>Air lube Plus</v>
          </cell>
          <cell r="Q2357">
            <v>44251.229166666701</v>
          </cell>
          <cell r="Z2357" t="str">
            <v>10</v>
          </cell>
          <cell r="AA2357" t="str">
            <v>10</v>
          </cell>
          <cell r="AB2357" t="str">
            <v>10</v>
          </cell>
          <cell r="AC2357" t="str">
            <v>10</v>
          </cell>
          <cell r="AD2357" t="str">
            <v>10</v>
          </cell>
          <cell r="AE2357" t="str">
            <v>10</v>
          </cell>
          <cell r="AF2357" t="str">
            <v>0</v>
          </cell>
          <cell r="AG2357" t="str">
            <v>0</v>
          </cell>
          <cell r="AH2357" t="str">
            <v>0</v>
          </cell>
          <cell r="AI2357">
            <v>2</v>
          </cell>
        </row>
        <row r="2358">
          <cell r="D2358" t="str">
            <v>BLHD120231</v>
          </cell>
          <cell r="I2358" t="str">
            <v>D (Compressor scrapped/ Company shut)</v>
          </cell>
          <cell r="J2358">
            <v>41260</v>
          </cell>
          <cell r="K2358">
            <v>41257</v>
          </cell>
          <cell r="M2358">
            <v>597</v>
          </cell>
        </row>
        <row r="2359">
          <cell r="D2359" t="str">
            <v>BLHD160241</v>
          </cell>
          <cell r="I2359" t="str">
            <v>D (Compressor scrapped/ Company shut)</v>
          </cell>
          <cell r="J2359">
            <v>41327</v>
          </cell>
          <cell r="K2359">
            <v>41241</v>
          </cell>
          <cell r="M2359">
            <v>3416</v>
          </cell>
        </row>
        <row r="2360">
          <cell r="D2360" t="str">
            <v>BLGS040605</v>
          </cell>
          <cell r="I2360" t="str">
            <v>C (Not Buying Spares or buying lubricants)</v>
          </cell>
          <cell r="J2360">
            <v>41375</v>
          </cell>
          <cell r="K2360">
            <v>41242</v>
          </cell>
          <cell r="L2360">
            <v>46004.580613425896</v>
          </cell>
          <cell r="M2360">
            <v>60996</v>
          </cell>
          <cell r="N2360">
            <v>0</v>
          </cell>
          <cell r="O2360">
            <v>60996</v>
          </cell>
          <cell r="P2360" t="str">
            <v>Synthetic</v>
          </cell>
          <cell r="Q2360">
            <v>45623</v>
          </cell>
          <cell r="V2360">
            <v>45622</v>
          </cell>
          <cell r="W2360">
            <v>45622</v>
          </cell>
          <cell r="Z2360" t="str">
            <v>5785</v>
          </cell>
          <cell r="AE2360" t="str">
            <v>5785</v>
          </cell>
          <cell r="AF2360" t="str">
            <v>3785</v>
          </cell>
          <cell r="AI2360">
            <v>2</v>
          </cell>
        </row>
        <row r="2361">
          <cell r="D2361" t="str">
            <v>BLGS040582</v>
          </cell>
          <cell r="I2361" t="str">
            <v>A (100% potential spares purchased)</v>
          </cell>
          <cell r="J2361">
            <v>41619</v>
          </cell>
          <cell r="K2361">
            <v>41239</v>
          </cell>
          <cell r="L2361">
            <v>46021.689004629603</v>
          </cell>
          <cell r="M2361">
            <v>57735</v>
          </cell>
          <cell r="N2361">
            <v>42067</v>
          </cell>
          <cell r="O2361">
            <v>15667</v>
          </cell>
          <cell r="P2361" t="str">
            <v>XD</v>
          </cell>
          <cell r="Q2361">
            <v>45836</v>
          </cell>
          <cell r="V2361">
            <v>45994</v>
          </cell>
          <cell r="W2361">
            <v>45836</v>
          </cell>
          <cell r="Z2361" t="str">
            <v>2532</v>
          </cell>
          <cell r="AE2361" t="str">
            <v>2532</v>
          </cell>
          <cell r="AF2361" t="str">
            <v>843</v>
          </cell>
          <cell r="AI2361">
            <v>3</v>
          </cell>
        </row>
        <row r="2362">
          <cell r="D2362" t="str">
            <v>BLGS031576</v>
          </cell>
          <cell r="I2362" t="str">
            <v>A (100% potential spares purchased)</v>
          </cell>
          <cell r="J2362">
            <v>41235</v>
          </cell>
          <cell r="K2362">
            <v>41199</v>
          </cell>
          <cell r="L2362">
            <v>46020.680069444403</v>
          </cell>
          <cell r="M2362">
            <v>83170</v>
          </cell>
          <cell r="N2362">
            <v>69863</v>
          </cell>
          <cell r="O2362">
            <v>13307</v>
          </cell>
          <cell r="P2362" t="str">
            <v>XD</v>
          </cell>
          <cell r="Q2362">
            <v>45870</v>
          </cell>
          <cell r="V2362">
            <v>45870</v>
          </cell>
          <cell r="W2362">
            <v>45870</v>
          </cell>
          <cell r="Z2362" t="str">
            <v>3553</v>
          </cell>
          <cell r="AE2362" t="str">
            <v>3553</v>
          </cell>
          <cell r="AF2362" t="str">
            <v>3553</v>
          </cell>
          <cell r="AI2362">
            <v>3</v>
          </cell>
        </row>
        <row r="2363">
          <cell r="D2363" t="str">
            <v>BLGS031578</v>
          </cell>
          <cell r="I2363" t="str">
            <v>F (Company/Customer unidentified)</v>
          </cell>
          <cell r="J2363">
            <v>41282</v>
          </cell>
          <cell r="K2363">
            <v>41162</v>
          </cell>
          <cell r="M2363">
            <v>3868</v>
          </cell>
        </row>
        <row r="2364">
          <cell r="D2364" t="str">
            <v>BLGL150063</v>
          </cell>
          <cell r="I2364" t="str">
            <v>D (Compressor scrapped/ Company shut)</v>
          </cell>
          <cell r="J2364">
            <v>41473</v>
          </cell>
          <cell r="K2364">
            <v>41229</v>
          </cell>
          <cell r="L2364">
            <v>44621.490856481498</v>
          </cell>
          <cell r="M2364">
            <v>5662</v>
          </cell>
          <cell r="Z2364" t="str">
            <v>0</v>
          </cell>
          <cell r="AE2364" t="str">
            <v>0</v>
          </cell>
          <cell r="AF2364" t="str">
            <v>0</v>
          </cell>
          <cell r="AI2364">
            <v>4</v>
          </cell>
        </row>
        <row r="2365">
          <cell r="D2365" t="str">
            <v>BLGL160201</v>
          </cell>
          <cell r="I2365" t="str">
            <v>D (Compressor scrapped/ Company shut)</v>
          </cell>
          <cell r="J2365">
            <v>41244</v>
          </cell>
          <cell r="K2365">
            <v>41192</v>
          </cell>
          <cell r="L2365">
            <v>45955.729236111103</v>
          </cell>
          <cell r="M2365">
            <v>2160</v>
          </cell>
          <cell r="P2365" t="str">
            <v>Air lube Plus</v>
          </cell>
          <cell r="Q2365">
            <v>45955</v>
          </cell>
          <cell r="R2365">
            <v>45955</v>
          </cell>
          <cell r="T2365">
            <v>45670</v>
          </cell>
          <cell r="U2365">
            <v>45955</v>
          </cell>
          <cell r="V2365">
            <v>45670</v>
          </cell>
          <cell r="W2365">
            <v>45670</v>
          </cell>
          <cell r="X2365">
            <v>45670</v>
          </cell>
          <cell r="Y2365">
            <v>45670</v>
          </cell>
          <cell r="Z2365" t="str">
            <v>1500</v>
          </cell>
          <cell r="AA2365" t="str">
            <v>750</v>
          </cell>
          <cell r="AB2365" t="str">
            <v>600</v>
          </cell>
          <cell r="AC2365" t="str">
            <v>400</v>
          </cell>
          <cell r="AD2365" t="str">
            <v>750</v>
          </cell>
          <cell r="AE2365" t="str">
            <v>750</v>
          </cell>
          <cell r="AF2365" t="str">
            <v>1000</v>
          </cell>
          <cell r="AG2365" t="str">
            <v>1400</v>
          </cell>
          <cell r="AH2365" t="str">
            <v>1400</v>
          </cell>
          <cell r="AI2365">
            <v>3</v>
          </cell>
        </row>
        <row r="2366">
          <cell r="D2366" t="str">
            <v>BLGL160217</v>
          </cell>
          <cell r="I2366" t="str">
            <v>D (Compressor scrapped/ Company shut)</v>
          </cell>
          <cell r="J2366">
            <v>41244</v>
          </cell>
          <cell r="K2366">
            <v>41212</v>
          </cell>
          <cell r="L2366">
            <v>45110.7047916667</v>
          </cell>
          <cell r="M2366">
            <v>530</v>
          </cell>
          <cell r="P2366" t="str">
            <v>Air lube Plus</v>
          </cell>
          <cell r="Q2366">
            <v>44965</v>
          </cell>
          <cell r="R2366">
            <v>44965</v>
          </cell>
          <cell r="T2366">
            <v>44965</v>
          </cell>
          <cell r="U2366">
            <v>44965</v>
          </cell>
          <cell r="Z2366" t="str">
            <v>625</v>
          </cell>
          <cell r="AA2366" t="str">
            <v>625</v>
          </cell>
          <cell r="AB2366" t="str">
            <v>625</v>
          </cell>
          <cell r="AC2366" t="str">
            <v>625</v>
          </cell>
          <cell r="AD2366" t="str">
            <v>625</v>
          </cell>
          <cell r="AE2366" t="str">
            <v>625</v>
          </cell>
          <cell r="AF2366" t="str">
            <v>625</v>
          </cell>
          <cell r="AG2366" t="str">
            <v>625</v>
          </cell>
          <cell r="AH2366" t="str">
            <v>1625</v>
          </cell>
          <cell r="AI2366">
            <v>2</v>
          </cell>
        </row>
        <row r="2367">
          <cell r="D2367" t="str">
            <v>BLGD210421</v>
          </cell>
          <cell r="I2367" t="str">
            <v>D (Compressor scrapped/ Company shut)</v>
          </cell>
          <cell r="J2367">
            <v>41244</v>
          </cell>
          <cell r="K2367">
            <v>41213</v>
          </cell>
          <cell r="M2367">
            <v>3626</v>
          </cell>
        </row>
        <row r="2368">
          <cell r="D2368" t="str">
            <v>BLFS040558</v>
          </cell>
          <cell r="I2368" t="str">
            <v>B (Below 100% potential spares purchased)</v>
          </cell>
          <cell r="J2368">
            <v>41248</v>
          </cell>
          <cell r="K2368">
            <v>41180</v>
          </cell>
          <cell r="L2368">
            <v>46067.647523148102</v>
          </cell>
          <cell r="M2368">
            <v>57942</v>
          </cell>
          <cell r="N2368">
            <v>52732</v>
          </cell>
          <cell r="O2368">
            <v>5215</v>
          </cell>
          <cell r="P2368" t="str">
            <v>Synthetic</v>
          </cell>
          <cell r="Q2368">
            <v>45922</v>
          </cell>
          <cell r="V2368">
            <v>45922</v>
          </cell>
          <cell r="W2368">
            <v>45922</v>
          </cell>
          <cell r="Z2368" t="str">
            <v>3890</v>
          </cell>
          <cell r="AE2368" t="str">
            <v>5890</v>
          </cell>
          <cell r="AF2368" t="str">
            <v>3890</v>
          </cell>
          <cell r="AI2368">
            <v>4</v>
          </cell>
        </row>
        <row r="2369">
          <cell r="D2369" t="str">
            <v>BLFS031469</v>
          </cell>
          <cell r="I2369" t="str">
            <v>C (Not Buying Spares or buying lubricants)</v>
          </cell>
          <cell r="J2369">
            <v>41236</v>
          </cell>
          <cell r="K2369">
            <v>41166</v>
          </cell>
          <cell r="L2369">
            <v>45980.728518518503</v>
          </cell>
          <cell r="M2369">
            <v>44964</v>
          </cell>
          <cell r="N2369">
            <v>9540</v>
          </cell>
          <cell r="O2369">
            <v>680</v>
          </cell>
          <cell r="P2369" t="str">
            <v>XD</v>
          </cell>
          <cell r="Q2369">
            <v>45687</v>
          </cell>
          <cell r="V2369">
            <v>45687</v>
          </cell>
          <cell r="W2369">
            <v>45687</v>
          </cell>
          <cell r="Z2369" t="str">
            <v>512</v>
          </cell>
          <cell r="AE2369" t="str">
            <v>557</v>
          </cell>
          <cell r="AF2369" t="str">
            <v>1676</v>
          </cell>
          <cell r="AI2369">
            <v>7</v>
          </cell>
        </row>
        <row r="2370">
          <cell r="D2370" t="str">
            <v>BLFD210379</v>
          </cell>
          <cell r="I2370" t="str">
            <v>D (Compressor scrapped/ Company shut)</v>
          </cell>
          <cell r="J2370">
            <v>41225</v>
          </cell>
          <cell r="K2370">
            <v>41223</v>
          </cell>
          <cell r="M2370">
            <v>3259</v>
          </cell>
        </row>
        <row r="2371">
          <cell r="D2371" t="str">
            <v>BLFD160206</v>
          </cell>
          <cell r="I2371" t="str">
            <v>D (Compressor scrapped/ Company shut)</v>
          </cell>
          <cell r="J2371">
            <v>41188</v>
          </cell>
          <cell r="K2371">
            <v>41178</v>
          </cell>
          <cell r="M2371">
            <v>220</v>
          </cell>
        </row>
        <row r="2372">
          <cell r="D2372" t="str">
            <v>BLFD160207</v>
          </cell>
          <cell r="I2372" t="str">
            <v>D (Compressor scrapped/ Company shut)</v>
          </cell>
          <cell r="J2372">
            <v>41216</v>
          </cell>
          <cell r="K2372">
            <v>41179</v>
          </cell>
          <cell r="M2372">
            <v>1327</v>
          </cell>
        </row>
        <row r="2373">
          <cell r="D2373" t="str">
            <v>BLFD120181</v>
          </cell>
          <cell r="I2373" t="str">
            <v>D (Compressor scrapped/ Company shut)</v>
          </cell>
          <cell r="J2373">
            <v>41193</v>
          </cell>
          <cell r="K2373">
            <v>41176</v>
          </cell>
          <cell r="M2373">
            <v>666</v>
          </cell>
        </row>
        <row r="2374">
          <cell r="D2374" t="str">
            <v>BLES031356</v>
          </cell>
          <cell r="I2374" t="str">
            <v>C (Not Buying Spares or buying lubricants)</v>
          </cell>
          <cell r="J2374">
            <v>41375</v>
          </cell>
          <cell r="K2374">
            <v>41242</v>
          </cell>
          <cell r="L2374">
            <v>45868.582905092597</v>
          </cell>
          <cell r="M2374">
            <v>44427</v>
          </cell>
          <cell r="P2374" t="str">
            <v>XD</v>
          </cell>
          <cell r="Q2374">
            <v>45153</v>
          </cell>
          <cell r="V2374">
            <v>45519</v>
          </cell>
          <cell r="W2374">
            <v>45519</v>
          </cell>
          <cell r="Z2374" t="str">
            <v>404</v>
          </cell>
          <cell r="AE2374" t="str">
            <v>235</v>
          </cell>
          <cell r="AF2374" t="str">
            <v>235</v>
          </cell>
          <cell r="AI2374">
            <v>1</v>
          </cell>
        </row>
        <row r="2375">
          <cell r="D2375" t="str">
            <v>BLES030356</v>
          </cell>
          <cell r="I2375" t="str">
            <v>Not in Budget</v>
          </cell>
          <cell r="J2375">
            <v>41183</v>
          </cell>
          <cell r="K2375">
            <v>41182.333333333299</v>
          </cell>
          <cell r="L2375">
            <v>44662.664988425902</v>
          </cell>
          <cell r="M2375">
            <v>16852</v>
          </cell>
          <cell r="Z2375" t="str">
            <v>1675</v>
          </cell>
          <cell r="AE2375" t="str">
            <v>1255</v>
          </cell>
          <cell r="AF2375" t="str">
            <v>1255</v>
          </cell>
          <cell r="AI2375">
            <v>5</v>
          </cell>
        </row>
        <row r="2376">
          <cell r="D2376" t="str">
            <v>BLED210329</v>
          </cell>
          <cell r="I2376" t="str">
            <v>D (Compressor scrapped/ Company shut)</v>
          </cell>
          <cell r="J2376">
            <v>41192</v>
          </cell>
          <cell r="K2376">
            <v>41151</v>
          </cell>
          <cell r="M2376">
            <v>3175</v>
          </cell>
        </row>
        <row r="2377">
          <cell r="D2377" t="str">
            <v>BLDS040403</v>
          </cell>
          <cell r="I2377" t="str">
            <v>D (Compressor scrapped/ Company shut)</v>
          </cell>
          <cell r="J2377">
            <v>41411</v>
          </cell>
          <cell r="K2377">
            <v>41109</v>
          </cell>
          <cell r="L2377">
            <v>44195.780254629601</v>
          </cell>
          <cell r="M2377">
            <v>36845</v>
          </cell>
          <cell r="N2377">
            <v>27633</v>
          </cell>
          <cell r="O2377">
            <v>9212</v>
          </cell>
          <cell r="Z2377" t="str">
            <v>2155</v>
          </cell>
          <cell r="AE2377" t="str">
            <v>2155</v>
          </cell>
          <cell r="AF2377" t="str">
            <v>1000</v>
          </cell>
          <cell r="AI2377">
            <v>16</v>
          </cell>
        </row>
        <row r="2378">
          <cell r="D2378" t="str">
            <v>BLDS031109</v>
          </cell>
          <cell r="I2378" t="str">
            <v>F (Company/Customer unidentified)</v>
          </cell>
          <cell r="J2378">
            <v>41354</v>
          </cell>
          <cell r="K2378">
            <v>41250</v>
          </cell>
          <cell r="M2378">
            <v>2434</v>
          </cell>
        </row>
        <row r="2379">
          <cell r="D2379" t="str">
            <v>BLDD210299</v>
          </cell>
          <cell r="I2379" t="str">
            <v>D (Compressor scrapped/ Company shut)</v>
          </cell>
          <cell r="J2379">
            <v>41167</v>
          </cell>
          <cell r="K2379">
            <v>41121</v>
          </cell>
          <cell r="L2379">
            <v>43995.704618055599</v>
          </cell>
          <cell r="M2379">
            <v>5685</v>
          </cell>
          <cell r="AI2379">
            <v>0</v>
          </cell>
        </row>
        <row r="2380">
          <cell r="D2380" t="str">
            <v>BLDD210295</v>
          </cell>
          <cell r="I2380" t="str">
            <v>D (Compressor scrapped/ Company shut)</v>
          </cell>
          <cell r="J2380">
            <v>41187</v>
          </cell>
          <cell r="K2380">
            <v>41121</v>
          </cell>
          <cell r="M2380">
            <v>9230</v>
          </cell>
        </row>
        <row r="2381">
          <cell r="D2381" t="str">
            <v>BLDD210275</v>
          </cell>
          <cell r="I2381" t="str">
            <v>D (Compressor scrapped/ Company shut)</v>
          </cell>
          <cell r="J2381">
            <v>41113</v>
          </cell>
          <cell r="K2381">
            <v>41110</v>
          </cell>
          <cell r="M2381">
            <v>2148</v>
          </cell>
        </row>
        <row r="2382">
          <cell r="D2382" t="str">
            <v>BLCD160163</v>
          </cell>
          <cell r="I2382" t="str">
            <v>D (Compressor scrapped/ Company shut)</v>
          </cell>
          <cell r="J2382">
            <v>41164</v>
          </cell>
          <cell r="K2382">
            <v>40976</v>
          </cell>
          <cell r="M2382">
            <v>562</v>
          </cell>
        </row>
        <row r="2383">
          <cell r="D2383" t="str">
            <v>BLBL150031</v>
          </cell>
          <cell r="I2383" t="str">
            <v>D (Compressor scrapped/ Company shut)</v>
          </cell>
          <cell r="J2383">
            <v>41247</v>
          </cell>
          <cell r="K2383">
            <v>41057</v>
          </cell>
          <cell r="M2383">
            <v>5967</v>
          </cell>
        </row>
        <row r="2384">
          <cell r="D2384" t="str">
            <v>BLAD210192</v>
          </cell>
          <cell r="I2384" t="str">
            <v>D (Compressor scrapped/ Company shut)</v>
          </cell>
          <cell r="J2384">
            <v>41054</v>
          </cell>
          <cell r="K2384">
            <v>41017</v>
          </cell>
          <cell r="M2384">
            <v>2483</v>
          </cell>
        </row>
        <row r="2385">
          <cell r="D2385" t="str">
            <v>BLAD210197</v>
          </cell>
          <cell r="I2385" t="str">
            <v>D (Compressor scrapped/ Company shut)</v>
          </cell>
          <cell r="J2385">
            <v>41038</v>
          </cell>
          <cell r="K2385">
            <v>41020</v>
          </cell>
          <cell r="L2385">
            <v>44379.570335648103</v>
          </cell>
          <cell r="M2385">
            <v>6000</v>
          </cell>
        </row>
        <row r="2386">
          <cell r="D2386" t="str">
            <v>BLAD200048</v>
          </cell>
          <cell r="I2386" t="str">
            <v>D (Compressor scrapped/ Company shut)</v>
          </cell>
          <cell r="J2386">
            <v>41039</v>
          </cell>
          <cell r="K2386">
            <v>41026</v>
          </cell>
          <cell r="M2386">
            <v>3364</v>
          </cell>
        </row>
        <row r="2387">
          <cell r="D2387" t="str">
            <v>BLAD160107</v>
          </cell>
          <cell r="I2387" t="str">
            <v>D (Compressor scrapped/ Company shut)</v>
          </cell>
          <cell r="J2387">
            <v>41120</v>
          </cell>
          <cell r="K2387">
            <v>41008</v>
          </cell>
          <cell r="M2387">
            <v>4198</v>
          </cell>
        </row>
        <row r="2388">
          <cell r="D2388" t="str">
            <v>BKLD160108</v>
          </cell>
          <cell r="I2388" t="str">
            <v>D (Compressor scrapped/ Company shut)</v>
          </cell>
          <cell r="J2388">
            <v>40627</v>
          </cell>
          <cell r="K2388">
            <v>40620</v>
          </cell>
          <cell r="M2388">
            <v>4236</v>
          </cell>
        </row>
        <row r="2389">
          <cell r="D2389" t="str">
            <v>BKLD160123</v>
          </cell>
          <cell r="I2389" t="str">
            <v>D (Compressor scrapped/ Company shut)</v>
          </cell>
          <cell r="J2389">
            <v>40652</v>
          </cell>
          <cell r="K2389">
            <v>40631</v>
          </cell>
          <cell r="M2389">
            <v>3512</v>
          </cell>
        </row>
        <row r="2390">
          <cell r="D2390" t="str">
            <v>BKKS030393</v>
          </cell>
          <cell r="I2390" t="str">
            <v>D (Compressor scrapped/ Company shut)</v>
          </cell>
          <cell r="J2390">
            <v>40675</v>
          </cell>
          <cell r="K2390">
            <v>40602</v>
          </cell>
          <cell r="L2390">
            <v>45825.664409722202</v>
          </cell>
          <cell r="M2390">
            <v>46127</v>
          </cell>
          <cell r="P2390" t="str">
            <v>XD</v>
          </cell>
          <cell r="Q2390">
            <v>45384</v>
          </cell>
          <cell r="V2390">
            <v>45384</v>
          </cell>
          <cell r="W2390">
            <v>45384</v>
          </cell>
          <cell r="Z2390" t="str">
            <v>4000</v>
          </cell>
          <cell r="AE2390" t="str">
            <v>4000</v>
          </cell>
          <cell r="AF2390" t="str">
            <v>4000</v>
          </cell>
          <cell r="AI2390">
            <v>0</v>
          </cell>
        </row>
        <row r="2391">
          <cell r="D2391" t="str">
            <v>BKKL150006</v>
          </cell>
          <cell r="I2391" t="str">
            <v>D (Compressor scrapped/ Company shut)</v>
          </cell>
          <cell r="J2391">
            <v>40680</v>
          </cell>
          <cell r="K2391">
            <v>40602</v>
          </cell>
          <cell r="L2391">
            <v>44421.7188425926</v>
          </cell>
          <cell r="M2391">
            <v>8538</v>
          </cell>
          <cell r="N2391">
            <v>0</v>
          </cell>
          <cell r="O2391">
            <v>0</v>
          </cell>
          <cell r="Z2391" t="str">
            <v>109</v>
          </cell>
          <cell r="AE2391" t="str">
            <v>256</v>
          </cell>
          <cell r="AF2391" t="str">
            <v>500</v>
          </cell>
          <cell r="AI2391">
            <v>0</v>
          </cell>
        </row>
        <row r="2392">
          <cell r="D2392" t="str">
            <v>BKKD210134</v>
          </cell>
          <cell r="I2392" t="str">
            <v>D (Compressor scrapped/ Company shut)</v>
          </cell>
          <cell r="J2392">
            <v>40628</v>
          </cell>
          <cell r="K2392">
            <v>40602</v>
          </cell>
          <cell r="M2392">
            <v>3200</v>
          </cell>
        </row>
        <row r="2393">
          <cell r="D2393" t="str">
            <v>BKJS040077</v>
          </cell>
          <cell r="I2393" t="str">
            <v>A (100% potential spares purchased)</v>
          </cell>
          <cell r="J2393">
            <v>40651</v>
          </cell>
          <cell r="K2393">
            <v>40574</v>
          </cell>
          <cell r="L2393">
            <v>46004.510914351798</v>
          </cell>
          <cell r="M2393">
            <v>22837</v>
          </cell>
          <cell r="O2393">
            <v>22837</v>
          </cell>
          <cell r="P2393" t="str">
            <v>Synthetic</v>
          </cell>
          <cell r="Q2393">
            <v>45975</v>
          </cell>
          <cell r="V2393">
            <v>45975</v>
          </cell>
          <cell r="W2393">
            <v>45975</v>
          </cell>
          <cell r="Z2393" t="str">
            <v>5954</v>
          </cell>
          <cell r="AE2393" t="str">
            <v>5954</v>
          </cell>
          <cell r="AF2393" t="str">
            <v>3954</v>
          </cell>
          <cell r="AI2393">
            <v>1</v>
          </cell>
        </row>
        <row r="2394">
          <cell r="D2394" t="str">
            <v>BKJS030050</v>
          </cell>
          <cell r="I2394" t="str">
            <v>A (100% potential spares purchased)</v>
          </cell>
          <cell r="J2394">
            <v>40676</v>
          </cell>
          <cell r="K2394">
            <v>40561</v>
          </cell>
          <cell r="L2394">
            <v>46050.639212962997</v>
          </cell>
          <cell r="M2394">
            <v>35908</v>
          </cell>
          <cell r="N2394">
            <v>21545</v>
          </cell>
          <cell r="O2394">
            <v>14363</v>
          </cell>
          <cell r="P2394" t="str">
            <v>XD</v>
          </cell>
          <cell r="Q2394">
            <v>46022</v>
          </cell>
          <cell r="V2394">
            <v>46022</v>
          </cell>
          <cell r="W2394">
            <v>46022</v>
          </cell>
          <cell r="Z2394" t="str">
            <v>3690</v>
          </cell>
          <cell r="AE2394" t="str">
            <v>3690</v>
          </cell>
          <cell r="AF2394" t="str">
            <v>3690</v>
          </cell>
          <cell r="AI2394">
            <v>6</v>
          </cell>
        </row>
        <row r="2395">
          <cell r="D2395" t="str">
            <v>BKJD160028</v>
          </cell>
          <cell r="I2395" t="str">
            <v>D (Compressor scrapped/ Company shut)</v>
          </cell>
          <cell r="J2395">
            <v>40576</v>
          </cell>
          <cell r="K2395">
            <v>40568</v>
          </cell>
          <cell r="M2395">
            <v>12833</v>
          </cell>
        </row>
        <row r="2396">
          <cell r="D2396" t="str">
            <v>BKIS032164</v>
          </cell>
          <cell r="I2396" t="str">
            <v>C (Not Buying Spares or buying lubricants)</v>
          </cell>
          <cell r="J2396">
            <v>40991</v>
          </cell>
          <cell r="K2396">
            <v>40921</v>
          </cell>
          <cell r="L2396">
            <v>45813.655543981498</v>
          </cell>
          <cell r="M2396">
            <v>35708</v>
          </cell>
          <cell r="N2396">
            <v>21425</v>
          </cell>
          <cell r="O2396">
            <v>14283</v>
          </cell>
          <cell r="P2396" t="str">
            <v>XD</v>
          </cell>
          <cell r="Q2396">
            <v>45381</v>
          </cell>
          <cell r="V2396">
            <v>45381</v>
          </cell>
          <cell r="W2396">
            <v>45381</v>
          </cell>
          <cell r="Z2396" t="str">
            <v>3430</v>
          </cell>
          <cell r="AE2396" t="str">
            <v>2430</v>
          </cell>
          <cell r="AF2396" t="str">
            <v>3430</v>
          </cell>
          <cell r="AI2396">
            <v>0</v>
          </cell>
        </row>
        <row r="2397">
          <cell r="D2397" t="str">
            <v>BKIS030050</v>
          </cell>
          <cell r="I2397" t="str">
            <v>F (Company/Customer unidentified)</v>
          </cell>
          <cell r="J2397">
            <v>40676</v>
          </cell>
          <cell r="K2397">
            <v>40646.333333333299</v>
          </cell>
          <cell r="L2397">
            <v>43712.760347222204</v>
          </cell>
          <cell r="M2397">
            <v>21442</v>
          </cell>
        </row>
        <row r="2398">
          <cell r="D2398" t="str">
            <v>BKIL160271</v>
          </cell>
          <cell r="I2398" t="str">
            <v>D (Compressor scrapped/ Company shut)</v>
          </cell>
          <cell r="J2398">
            <v>41055</v>
          </cell>
          <cell r="K2398">
            <v>40992</v>
          </cell>
          <cell r="L2398">
            <v>43442.516423611101</v>
          </cell>
          <cell r="M2398">
            <v>20274</v>
          </cell>
          <cell r="N2398">
            <v>10460</v>
          </cell>
          <cell r="O2398">
            <v>5277</v>
          </cell>
          <cell r="AI2398">
            <v>0</v>
          </cell>
        </row>
        <row r="2399">
          <cell r="D2399" t="str">
            <v>BKID210531</v>
          </cell>
          <cell r="I2399" t="str">
            <v>D (Compressor scrapped/ Company shut)</v>
          </cell>
          <cell r="J2399">
            <v>40933</v>
          </cell>
          <cell r="K2399">
            <v>40906</v>
          </cell>
          <cell r="L2399">
            <v>45941.541921296302</v>
          </cell>
          <cell r="M2399">
            <v>5500</v>
          </cell>
          <cell r="P2399" t="str">
            <v>Air lube Plus</v>
          </cell>
          <cell r="Q2399">
            <v>45429</v>
          </cell>
          <cell r="R2399">
            <v>45429</v>
          </cell>
          <cell r="S2399">
            <v>45428</v>
          </cell>
          <cell r="T2399">
            <v>45428</v>
          </cell>
          <cell r="U2399">
            <v>45429</v>
          </cell>
          <cell r="V2399">
            <v>45428</v>
          </cell>
          <cell r="W2399">
            <v>45428</v>
          </cell>
          <cell r="X2399">
            <v>45428</v>
          </cell>
          <cell r="Y2399">
            <v>45428</v>
          </cell>
          <cell r="Z2399" t="str">
            <v>560</v>
          </cell>
          <cell r="AA2399" t="str">
            <v>560</v>
          </cell>
          <cell r="AB2399" t="str">
            <v>560</v>
          </cell>
          <cell r="AC2399" t="str">
            <v>560</v>
          </cell>
          <cell r="AD2399" t="str">
            <v>560</v>
          </cell>
          <cell r="AE2399" t="str">
            <v>760</v>
          </cell>
          <cell r="AF2399" t="str">
            <v>1000</v>
          </cell>
          <cell r="AG2399" t="str">
            <v>760</v>
          </cell>
          <cell r="AH2399" t="str">
            <v>760</v>
          </cell>
          <cell r="AI2399">
            <v>5</v>
          </cell>
        </row>
        <row r="2400">
          <cell r="D2400" t="str">
            <v>BKHET70130</v>
          </cell>
          <cell r="I2400" t="str">
            <v>D (Compressor scrapped/ Company shut)</v>
          </cell>
          <cell r="J2400">
            <v>40969</v>
          </cell>
          <cell r="K2400">
            <v>40861</v>
          </cell>
          <cell r="L2400">
            <v>46053.743645833303</v>
          </cell>
          <cell r="M2400">
            <v>5846</v>
          </cell>
          <cell r="O2400">
            <v>5846</v>
          </cell>
          <cell r="P2400" t="str">
            <v>XD</v>
          </cell>
          <cell r="Q2400">
            <v>45956</v>
          </cell>
          <cell r="V2400">
            <v>45588</v>
          </cell>
          <cell r="W2400">
            <v>45588</v>
          </cell>
          <cell r="Z2400" t="str">
            <v>2005</v>
          </cell>
          <cell r="AE2400" t="str">
            <v>2005</v>
          </cell>
          <cell r="AF2400" t="str">
            <v>2005</v>
          </cell>
          <cell r="AI2400">
            <v>1</v>
          </cell>
        </row>
        <row r="2401">
          <cell r="D2401" t="str">
            <v>BKHD210463</v>
          </cell>
          <cell r="I2401" t="str">
            <v>D (Compressor scrapped/ Company shut)</v>
          </cell>
          <cell r="J2401">
            <v>40886</v>
          </cell>
          <cell r="K2401">
            <v>40876</v>
          </cell>
          <cell r="M2401">
            <v>1751</v>
          </cell>
        </row>
        <row r="2402">
          <cell r="D2402" t="str">
            <v>BKHD210448</v>
          </cell>
          <cell r="I2402" t="str">
            <v>D (Compressor scrapped/ Company shut)</v>
          </cell>
          <cell r="J2402">
            <v>40926</v>
          </cell>
          <cell r="K2402">
            <v>40866</v>
          </cell>
          <cell r="M2402">
            <v>1271</v>
          </cell>
        </row>
        <row r="2403">
          <cell r="D2403" t="str">
            <v>BKHD160341</v>
          </cell>
          <cell r="I2403" t="str">
            <v>D (Compressor scrapped/ Company shut)</v>
          </cell>
          <cell r="J2403">
            <v>40873</v>
          </cell>
          <cell r="K2403">
            <v>40862</v>
          </cell>
          <cell r="M2403">
            <v>5857</v>
          </cell>
        </row>
        <row r="2404">
          <cell r="D2404" t="str">
            <v>BKHD200118</v>
          </cell>
          <cell r="I2404" t="str">
            <v>D (Compressor scrapped/ Company shut)</v>
          </cell>
          <cell r="J2404">
            <v>40885</v>
          </cell>
          <cell r="K2404">
            <v>40873</v>
          </cell>
          <cell r="M2404">
            <v>3659</v>
          </cell>
        </row>
        <row r="2405">
          <cell r="D2405" t="str">
            <v>BKGD210379</v>
          </cell>
          <cell r="I2405" t="str">
            <v>D (Compressor scrapped/ Company shut)</v>
          </cell>
          <cell r="J2405">
            <v>40830</v>
          </cell>
          <cell r="K2405">
            <v>40830</v>
          </cell>
          <cell r="M2405">
            <v>3056</v>
          </cell>
        </row>
        <row r="2406">
          <cell r="D2406" t="str">
            <v>BKFD210344</v>
          </cell>
          <cell r="I2406" t="str">
            <v>D (Compressor scrapped/ Company shut)</v>
          </cell>
          <cell r="J2406">
            <v>40829</v>
          </cell>
          <cell r="K2406">
            <v>40809</v>
          </cell>
          <cell r="M2406">
            <v>5600</v>
          </cell>
        </row>
        <row r="2407">
          <cell r="D2407" t="str">
            <v>BKFD160308</v>
          </cell>
          <cell r="I2407" t="str">
            <v>D (Compressor scrapped/ Company shut)</v>
          </cell>
          <cell r="J2407">
            <v>40838</v>
          </cell>
          <cell r="K2407">
            <v>40826</v>
          </cell>
          <cell r="M2407">
            <v>5170</v>
          </cell>
        </row>
        <row r="2408">
          <cell r="D2408" t="str">
            <v>BKFD160301</v>
          </cell>
          <cell r="I2408" t="str">
            <v>D (Compressor scrapped/ Company shut)</v>
          </cell>
          <cell r="J2408">
            <v>40820</v>
          </cell>
          <cell r="K2408">
            <v>40815</v>
          </cell>
          <cell r="M2408">
            <v>7020</v>
          </cell>
        </row>
        <row r="2409">
          <cell r="D2409" t="str">
            <v>BKDS031405</v>
          </cell>
          <cell r="I2409" t="str">
            <v>A (100% potential spares purchased)</v>
          </cell>
          <cell r="J2409">
            <v>41041</v>
          </cell>
          <cell r="K2409">
            <v>40755</v>
          </cell>
          <cell r="L2409">
            <v>46050.9822569444</v>
          </cell>
          <cell r="M2409">
            <v>29722</v>
          </cell>
          <cell r="N2409">
            <v>14564</v>
          </cell>
          <cell r="O2409">
            <v>15158</v>
          </cell>
          <cell r="P2409" t="str">
            <v>XD</v>
          </cell>
          <cell r="Q2409">
            <v>45975</v>
          </cell>
          <cell r="V2409">
            <v>45468</v>
          </cell>
          <cell r="W2409">
            <v>45222</v>
          </cell>
          <cell r="Z2409" t="str">
            <v>3550</v>
          </cell>
          <cell r="AE2409" t="str">
            <v>3585</v>
          </cell>
          <cell r="AF2409" t="str">
            <v>2184</v>
          </cell>
          <cell r="AI2409">
            <v>6</v>
          </cell>
        </row>
        <row r="2410">
          <cell r="D2410" t="str">
            <v>BKDD210260</v>
          </cell>
          <cell r="I2410" t="str">
            <v>D (Compressor scrapped/ Company shut)</v>
          </cell>
          <cell r="J2410">
            <v>40749</v>
          </cell>
          <cell r="K2410">
            <v>40739</v>
          </cell>
          <cell r="M2410">
            <v>3956</v>
          </cell>
        </row>
        <row r="2411">
          <cell r="D2411" t="str">
            <v>BKDD210264</v>
          </cell>
          <cell r="I2411" t="str">
            <v>D (Compressor scrapped/ Company shut)</v>
          </cell>
          <cell r="J2411">
            <v>40772</v>
          </cell>
          <cell r="K2411">
            <v>40743</v>
          </cell>
          <cell r="M2411">
            <v>1152</v>
          </cell>
        </row>
        <row r="2412">
          <cell r="D2412" t="str">
            <v>BKCS040470</v>
          </cell>
          <cell r="I2412" t="str">
            <v>A (100% potential spares purchased)</v>
          </cell>
          <cell r="J2412">
            <v>40761</v>
          </cell>
          <cell r="K2412">
            <v>40744</v>
          </cell>
          <cell r="L2412">
            <v>46070.551770833299</v>
          </cell>
          <cell r="M2412">
            <v>48804</v>
          </cell>
          <cell r="N2412">
            <v>37579</v>
          </cell>
          <cell r="O2412">
            <v>11225</v>
          </cell>
          <cell r="P2412" t="str">
            <v>Synthetic</v>
          </cell>
          <cell r="Q2412">
            <v>45565</v>
          </cell>
          <cell r="V2412">
            <v>45453</v>
          </cell>
          <cell r="W2412">
            <v>45537</v>
          </cell>
          <cell r="Z2412" t="str">
            <v>2701</v>
          </cell>
          <cell r="AE2412" t="str">
            <v>1499</v>
          </cell>
          <cell r="AF2412" t="str">
            <v>258</v>
          </cell>
          <cell r="AI2412">
            <v>4</v>
          </cell>
        </row>
        <row r="2413">
          <cell r="D2413" t="str">
            <v>BKCS040431</v>
          </cell>
          <cell r="I2413" t="str">
            <v>D (Compressor scrapped/ Company shut)</v>
          </cell>
          <cell r="J2413">
            <v>40786</v>
          </cell>
          <cell r="K2413">
            <v>40715</v>
          </cell>
          <cell r="L2413">
            <v>44321.470034722202</v>
          </cell>
          <cell r="M2413">
            <v>18954</v>
          </cell>
          <cell r="Z2413" t="str">
            <v>1500</v>
          </cell>
          <cell r="AE2413" t="str">
            <v>500</v>
          </cell>
          <cell r="AF2413" t="str">
            <v>500</v>
          </cell>
          <cell r="AI2413">
            <v>8</v>
          </cell>
        </row>
        <row r="2414">
          <cell r="D2414" t="str">
            <v>BKCET10028</v>
          </cell>
          <cell r="I2414" t="str">
            <v>F (Company/Customer unidentified)</v>
          </cell>
          <cell r="J2414">
            <v>40745</v>
          </cell>
          <cell r="K2414">
            <v>40724</v>
          </cell>
        </row>
        <row r="2415">
          <cell r="D2415" t="str">
            <v>BKCD210229</v>
          </cell>
          <cell r="I2415" t="str">
            <v>D (Compressor scrapped/ Company shut)</v>
          </cell>
          <cell r="J2415">
            <v>40721</v>
          </cell>
          <cell r="K2415">
            <v>40705</v>
          </cell>
          <cell r="M2415">
            <v>3100</v>
          </cell>
        </row>
        <row r="2416">
          <cell r="D2416" t="str">
            <v>BKBS040343</v>
          </cell>
          <cell r="I2416" t="str">
            <v>F (Company/Customer unidentified)</v>
          </cell>
          <cell r="J2416">
            <v>41096</v>
          </cell>
          <cell r="K2416">
            <v>40639</v>
          </cell>
          <cell r="M2416">
            <v>85</v>
          </cell>
        </row>
        <row r="2417">
          <cell r="D2417" t="str">
            <v>BKBD160238</v>
          </cell>
          <cell r="I2417" t="str">
            <v>D (Compressor scrapped/ Company shut)</v>
          </cell>
          <cell r="J2417">
            <v>40941</v>
          </cell>
          <cell r="K2417">
            <v>40813</v>
          </cell>
          <cell r="M2417">
            <v>6084</v>
          </cell>
        </row>
        <row r="2418">
          <cell r="D2418" t="str">
            <v>BKBD160214</v>
          </cell>
          <cell r="I2418" t="str">
            <v>D (Compressor scrapped/ Company shut)</v>
          </cell>
          <cell r="J2418">
            <v>40782</v>
          </cell>
          <cell r="K2418">
            <v>40691</v>
          </cell>
          <cell r="M2418">
            <v>3271</v>
          </cell>
        </row>
        <row r="2419">
          <cell r="D2419" t="str">
            <v>BKBD160210</v>
          </cell>
          <cell r="I2419" t="str">
            <v>D (Compressor scrapped/ Company shut)</v>
          </cell>
          <cell r="J2419">
            <v>40768</v>
          </cell>
          <cell r="K2419">
            <v>40691</v>
          </cell>
          <cell r="M2419">
            <v>2745</v>
          </cell>
        </row>
        <row r="2420">
          <cell r="D2420" t="str">
            <v>BKAS040272</v>
          </cell>
          <cell r="I2420" t="str">
            <v>C (Not Buying Spares or buying lubricants)</v>
          </cell>
          <cell r="J2420">
            <v>40688</v>
          </cell>
          <cell r="K2420">
            <v>40688</v>
          </cell>
          <cell r="L2420">
            <v>46035.815543981502</v>
          </cell>
          <cell r="M2420">
            <v>52293</v>
          </cell>
          <cell r="N2420">
            <v>18282</v>
          </cell>
          <cell r="O2420">
            <v>34010</v>
          </cell>
          <cell r="P2420" t="str">
            <v>Air lube Plus</v>
          </cell>
          <cell r="Q2420">
            <v>46035</v>
          </cell>
          <cell r="V2420">
            <v>46035</v>
          </cell>
          <cell r="W2420">
            <v>45758</v>
          </cell>
          <cell r="Z2420" t="str">
            <v>1500</v>
          </cell>
          <cell r="AE2420" t="str">
            <v>3000</v>
          </cell>
          <cell r="AF2420" t="str">
            <v>3000</v>
          </cell>
          <cell r="AI2420">
            <v>8</v>
          </cell>
        </row>
        <row r="2421">
          <cell r="D2421" t="str">
            <v>BKAS030685</v>
          </cell>
          <cell r="I2421" t="str">
            <v>A (100% potential spares purchased)</v>
          </cell>
          <cell r="J2421">
            <v>40834</v>
          </cell>
          <cell r="K2421">
            <v>40662</v>
          </cell>
          <cell r="L2421">
            <v>46052.896111111098</v>
          </cell>
          <cell r="M2421">
            <v>53841</v>
          </cell>
          <cell r="N2421">
            <v>40381</v>
          </cell>
          <cell r="O2421">
            <v>13460</v>
          </cell>
          <cell r="P2421" t="str">
            <v>XD</v>
          </cell>
          <cell r="Q2421">
            <v>46015</v>
          </cell>
          <cell r="V2421">
            <v>46015</v>
          </cell>
          <cell r="W2421">
            <v>46015</v>
          </cell>
          <cell r="Z2421" t="str">
            <v>3950</v>
          </cell>
          <cell r="AE2421" t="str">
            <v>3960</v>
          </cell>
          <cell r="AF2421" t="str">
            <v>3960</v>
          </cell>
          <cell r="AI2421">
            <v>6</v>
          </cell>
        </row>
        <row r="2422">
          <cell r="D2422" t="str">
            <v>BKAS030601</v>
          </cell>
          <cell r="I2422" t="str">
            <v>C (Not Buying Spares or buying lubricants)</v>
          </cell>
          <cell r="J2422">
            <v>40676</v>
          </cell>
          <cell r="K2422">
            <v>40651</v>
          </cell>
          <cell r="L2422">
            <v>45831.478368055599</v>
          </cell>
          <cell r="M2422">
            <v>59540</v>
          </cell>
          <cell r="O2422">
            <v>59540</v>
          </cell>
          <cell r="P2422" t="str">
            <v>Synthetic</v>
          </cell>
          <cell r="Q2422">
            <v>45351</v>
          </cell>
          <cell r="V2422">
            <v>45351</v>
          </cell>
          <cell r="W2422">
            <v>45351</v>
          </cell>
          <cell r="Z2422" t="str">
            <v>6310</v>
          </cell>
          <cell r="AE2422" t="str">
            <v>4360</v>
          </cell>
          <cell r="AF2422" t="str">
            <v>2360</v>
          </cell>
          <cell r="AI2422">
            <v>1</v>
          </cell>
        </row>
        <row r="2423">
          <cell r="D2423" t="str">
            <v>BKAD160175</v>
          </cell>
          <cell r="I2423" t="str">
            <v>D (Compressor scrapped/ Company shut)</v>
          </cell>
          <cell r="J2423">
            <v>40672</v>
          </cell>
          <cell r="K2423">
            <v>40659</v>
          </cell>
          <cell r="M2423">
            <v>2206</v>
          </cell>
        </row>
        <row r="2424">
          <cell r="D2424" t="str">
            <v>BKAD160145</v>
          </cell>
          <cell r="I2424" t="str">
            <v>D (Compressor scrapped/ Company shut)</v>
          </cell>
          <cell r="J2424">
            <v>40691</v>
          </cell>
          <cell r="K2424">
            <v>40651</v>
          </cell>
          <cell r="L2424">
            <v>43381.972824074102</v>
          </cell>
          <cell r="M2424">
            <v>50201</v>
          </cell>
          <cell r="AI2424">
            <v>0</v>
          </cell>
        </row>
        <row r="2425">
          <cell r="D2425" t="str">
            <v>BJLD160112</v>
          </cell>
          <cell r="I2425" t="str">
            <v>D (Compressor scrapped/ Company shut)</v>
          </cell>
          <cell r="J2425">
            <v>40273</v>
          </cell>
          <cell r="K2425">
            <v>40262</v>
          </cell>
          <cell r="L2425">
            <v>43407.578692129602</v>
          </cell>
          <cell r="M2425">
            <v>5421</v>
          </cell>
          <cell r="AI2425">
            <v>0</v>
          </cell>
        </row>
        <row r="2426">
          <cell r="D2426" t="str">
            <v>BJJD210077</v>
          </cell>
          <cell r="I2426" t="str">
            <v>D (Compressor scrapped/ Company shut)</v>
          </cell>
          <cell r="J2426">
            <v>40212</v>
          </cell>
          <cell r="K2426">
            <v>40209</v>
          </cell>
          <cell r="M2426">
            <v>1</v>
          </cell>
        </row>
        <row r="2427">
          <cell r="D2427" t="str">
            <v>BJJD160029</v>
          </cell>
          <cell r="I2427" t="str">
            <v>D (Compressor scrapped/ Company shut)</v>
          </cell>
          <cell r="J2427">
            <v>40210</v>
          </cell>
          <cell r="K2427">
            <v>40201</v>
          </cell>
          <cell r="M2427">
            <v>3458</v>
          </cell>
        </row>
        <row r="2428">
          <cell r="D2428" t="str">
            <v>BJJD160034</v>
          </cell>
          <cell r="I2428" t="str">
            <v>D (Compressor scrapped/ Company shut)</v>
          </cell>
          <cell r="J2428">
            <v>40255</v>
          </cell>
          <cell r="K2428">
            <v>40209</v>
          </cell>
          <cell r="M2428">
            <v>7257</v>
          </cell>
        </row>
        <row r="2429">
          <cell r="D2429" t="str">
            <v>BJID210789</v>
          </cell>
          <cell r="I2429" t="str">
            <v>D (Compressor scrapped/ Company shut)</v>
          </cell>
          <cell r="J2429">
            <v>40571</v>
          </cell>
          <cell r="K2429">
            <v>40530</v>
          </cell>
          <cell r="M2429">
            <v>3281</v>
          </cell>
        </row>
        <row r="2430">
          <cell r="D2430" t="str">
            <v>BJID160418</v>
          </cell>
          <cell r="I2430" t="str">
            <v>D (Compressor scrapped/ Company shut)</v>
          </cell>
          <cell r="J2430">
            <v>40531</v>
          </cell>
          <cell r="K2430">
            <v>40402</v>
          </cell>
          <cell r="M2430">
            <v>6062</v>
          </cell>
        </row>
        <row r="2431">
          <cell r="D2431" t="str">
            <v>BJHS031586</v>
          </cell>
          <cell r="I2431" t="str">
            <v>D (Compressor scrapped/ Company shut)</v>
          </cell>
          <cell r="J2431">
            <v>40571</v>
          </cell>
          <cell r="K2431">
            <v>40498</v>
          </cell>
          <cell r="L2431">
            <v>45213.498124999998</v>
          </cell>
          <cell r="M2431">
            <v>18508</v>
          </cell>
          <cell r="N2431">
            <v>12771</v>
          </cell>
          <cell r="O2431">
            <v>5737</v>
          </cell>
          <cell r="P2431" t="str">
            <v>XD</v>
          </cell>
          <cell r="Q2431">
            <v>45047</v>
          </cell>
          <cell r="V2431">
            <v>44812</v>
          </cell>
          <cell r="W2431">
            <v>44805</v>
          </cell>
          <cell r="Z2431" t="str">
            <v>944</v>
          </cell>
          <cell r="AE2431" t="str">
            <v>256</v>
          </cell>
          <cell r="AF2431" t="str">
            <v>256</v>
          </cell>
          <cell r="AI2431">
            <v>1</v>
          </cell>
        </row>
        <row r="2432">
          <cell r="D2432" t="str">
            <v>BJHET10090</v>
          </cell>
          <cell r="I2432" t="str">
            <v>F (Company/Customer unidentified)</v>
          </cell>
          <cell r="J2432">
            <v>40617</v>
          </cell>
          <cell r="K2432">
            <v>40567</v>
          </cell>
          <cell r="L2432">
            <v>44902.764675925901</v>
          </cell>
          <cell r="M2432">
            <v>23493</v>
          </cell>
          <cell r="P2432" t="str">
            <v>XD</v>
          </cell>
          <cell r="Z2432" t="str">
            <v>58</v>
          </cell>
          <cell r="AE2432" t="str">
            <v>1588</v>
          </cell>
          <cell r="AF2432" t="str">
            <v>2588</v>
          </cell>
          <cell r="AI2432">
            <v>6</v>
          </cell>
        </row>
        <row r="2433">
          <cell r="D2433" t="str">
            <v>BJGS031440</v>
          </cell>
          <cell r="I2433" t="str">
            <v>D (Compressor scrapped/ Company shut)</v>
          </cell>
          <cell r="J2433">
            <v>40956</v>
          </cell>
          <cell r="K2433">
            <v>40478</v>
          </cell>
          <cell r="L2433">
            <v>44072.725381944401</v>
          </cell>
          <cell r="M2433">
            <v>8874</v>
          </cell>
          <cell r="N2433">
            <v>4115</v>
          </cell>
          <cell r="O2433">
            <v>4758</v>
          </cell>
          <cell r="Z2433" t="str">
            <v>3000</v>
          </cell>
          <cell r="AE2433" t="str">
            <v>3000</v>
          </cell>
          <cell r="AF2433" t="str">
            <v>2000</v>
          </cell>
          <cell r="AI2433">
            <v>9</v>
          </cell>
        </row>
        <row r="2434">
          <cell r="D2434" t="str">
            <v>BJGS031396</v>
          </cell>
          <cell r="I2434" t="str">
            <v>C (Not Buying Spares or buying lubricants)</v>
          </cell>
          <cell r="J2434">
            <v>40567</v>
          </cell>
          <cell r="K2434">
            <v>40473</v>
          </cell>
          <cell r="L2434">
            <v>46042.475694444402</v>
          </cell>
          <cell r="M2434">
            <v>89683</v>
          </cell>
          <cell r="N2434">
            <v>53542</v>
          </cell>
          <cell r="O2434">
            <v>36140</v>
          </cell>
          <cell r="P2434" t="str">
            <v>Air lube Plus</v>
          </cell>
          <cell r="Q2434">
            <v>46041</v>
          </cell>
          <cell r="V2434">
            <v>46041</v>
          </cell>
          <cell r="W2434">
            <v>46041</v>
          </cell>
          <cell r="Z2434" t="str">
            <v>1500</v>
          </cell>
          <cell r="AE2434" t="str">
            <v>3000</v>
          </cell>
          <cell r="AF2434" t="str">
            <v>1499</v>
          </cell>
          <cell r="AI2434">
            <v>4</v>
          </cell>
        </row>
        <row r="2435">
          <cell r="D2435" t="str">
            <v>BJGD210650</v>
          </cell>
          <cell r="I2435" t="str">
            <v>D (Compressor scrapped/ Company shut)</v>
          </cell>
          <cell r="J2435">
            <v>40508</v>
          </cell>
          <cell r="K2435">
            <v>40471</v>
          </cell>
          <cell r="M2435">
            <v>6935</v>
          </cell>
        </row>
        <row r="2436">
          <cell r="D2436" t="str">
            <v>BJGD210697</v>
          </cell>
          <cell r="I2436" t="str">
            <v>D (Compressor scrapped/ Company shut)</v>
          </cell>
          <cell r="J2436">
            <v>40583</v>
          </cell>
          <cell r="K2436">
            <v>40462</v>
          </cell>
          <cell r="M2436">
            <v>3306</v>
          </cell>
        </row>
        <row r="2437">
          <cell r="D2437" t="str">
            <v>BJGD200106</v>
          </cell>
          <cell r="I2437" t="str">
            <v>D (Compressor scrapped/ Company shut)</v>
          </cell>
          <cell r="J2437">
            <v>40550</v>
          </cell>
          <cell r="K2437">
            <v>40499</v>
          </cell>
          <cell r="M2437">
            <v>11264</v>
          </cell>
        </row>
        <row r="2438">
          <cell r="D2438" t="str">
            <v>BJGD200108</v>
          </cell>
          <cell r="I2438" t="str">
            <v>D (Compressor scrapped/ Company shut)</v>
          </cell>
          <cell r="J2438">
            <v>40513</v>
          </cell>
          <cell r="K2438">
            <v>40495</v>
          </cell>
          <cell r="M2438">
            <v>4000</v>
          </cell>
        </row>
        <row r="2439">
          <cell r="D2439" t="str">
            <v>BJFS031214</v>
          </cell>
          <cell r="I2439" t="str">
            <v>F (Company/Customer unidentified)</v>
          </cell>
          <cell r="J2439">
            <v>40600</v>
          </cell>
          <cell r="K2439">
            <v>40220</v>
          </cell>
          <cell r="M2439">
            <v>3468</v>
          </cell>
        </row>
        <row r="2440">
          <cell r="D2440" t="str">
            <v>BJFL160171</v>
          </cell>
          <cell r="I2440" t="str">
            <v>D (Compressor scrapped/ Company shut)</v>
          </cell>
          <cell r="J2440">
            <v>40597</v>
          </cell>
          <cell r="K2440">
            <v>40451</v>
          </cell>
          <cell r="M2440">
            <v>7506</v>
          </cell>
        </row>
        <row r="2441">
          <cell r="D2441" t="str">
            <v>BJFL160173</v>
          </cell>
          <cell r="I2441" t="str">
            <v>D (Compressor scrapped/ Company shut)</v>
          </cell>
          <cell r="J2441">
            <v>40592</v>
          </cell>
          <cell r="K2441">
            <v>40451</v>
          </cell>
          <cell r="L2441">
            <v>44555.548298611102</v>
          </cell>
          <cell r="M2441">
            <v>6306</v>
          </cell>
          <cell r="AE2441" t="str">
            <v>1752</v>
          </cell>
          <cell r="AF2441" t="str">
            <v>1752</v>
          </cell>
        </row>
        <row r="2442">
          <cell r="D2442" t="str">
            <v>BJFD210610</v>
          </cell>
          <cell r="I2442" t="str">
            <v>D (Compressor scrapped/ Company shut)</v>
          </cell>
          <cell r="J2442">
            <v>40471</v>
          </cell>
          <cell r="K2442">
            <v>40450</v>
          </cell>
          <cell r="M2442">
            <v>164</v>
          </cell>
        </row>
        <row r="2443">
          <cell r="D2443" t="str">
            <v>BJFD210592</v>
          </cell>
          <cell r="I2443" t="str">
            <v>D (Compressor scrapped/ Company shut)</v>
          </cell>
          <cell r="J2443">
            <v>40477</v>
          </cell>
          <cell r="K2443">
            <v>40444</v>
          </cell>
          <cell r="M2443">
            <v>3030</v>
          </cell>
        </row>
        <row r="2444">
          <cell r="D2444" t="str">
            <v>BJFD210601</v>
          </cell>
          <cell r="I2444" t="str">
            <v>D (Compressor scrapped/ Company shut)</v>
          </cell>
          <cell r="J2444">
            <v>40550</v>
          </cell>
          <cell r="K2444">
            <v>40446</v>
          </cell>
          <cell r="M2444">
            <v>2213</v>
          </cell>
        </row>
        <row r="2445">
          <cell r="D2445" t="str">
            <v>BJFD160320</v>
          </cell>
          <cell r="I2445" t="str">
            <v>D (Compressor scrapped/ Company shut)</v>
          </cell>
          <cell r="J2445">
            <v>40467</v>
          </cell>
          <cell r="K2445">
            <v>40451</v>
          </cell>
          <cell r="M2445">
            <v>3020</v>
          </cell>
        </row>
        <row r="2446">
          <cell r="D2446" t="str">
            <v>BJFD120145</v>
          </cell>
          <cell r="I2446" t="str">
            <v>D (Compressor scrapped/ Company shut)</v>
          </cell>
          <cell r="J2446">
            <v>40339</v>
          </cell>
          <cell r="K2446">
            <v>40339</v>
          </cell>
          <cell r="M2446">
            <v>3098</v>
          </cell>
        </row>
        <row r="2447">
          <cell r="D2447" t="str">
            <v>BJED210518</v>
          </cell>
          <cell r="I2447" t="str">
            <v>D (Compressor scrapped/ Company shut)</v>
          </cell>
          <cell r="J2447">
            <v>40424</v>
          </cell>
          <cell r="K2447">
            <v>40420</v>
          </cell>
          <cell r="M2447">
            <v>282</v>
          </cell>
        </row>
        <row r="2448">
          <cell r="D2448" t="str">
            <v>BJDS030976</v>
          </cell>
          <cell r="I2448" t="str">
            <v>D (Compressor scrapped/ Company shut)</v>
          </cell>
          <cell r="J2448">
            <v>40575</v>
          </cell>
          <cell r="K2448">
            <v>40277</v>
          </cell>
          <cell r="L2448">
            <v>43487.941863425898</v>
          </cell>
          <cell r="M2448">
            <v>3303</v>
          </cell>
          <cell r="N2448">
            <v>2499</v>
          </cell>
          <cell r="O2448">
            <v>808</v>
          </cell>
        </row>
        <row r="2449">
          <cell r="D2449" t="str">
            <v>BJDET70060</v>
          </cell>
          <cell r="I2449" t="str">
            <v>F (Company/Customer unidentified)</v>
          </cell>
          <cell r="J2449">
            <v>40539</v>
          </cell>
          <cell r="K2449">
            <v>40408</v>
          </cell>
          <cell r="L2449">
            <v>44090.752361111103</v>
          </cell>
          <cell r="M2449">
            <v>14600</v>
          </cell>
          <cell r="N2449">
            <v>10512</v>
          </cell>
          <cell r="O2449">
            <v>4088</v>
          </cell>
          <cell r="Z2449" t="str">
            <v>2000</v>
          </cell>
          <cell r="AE2449" t="str">
            <v>2000</v>
          </cell>
          <cell r="AF2449" t="str">
            <v>2000</v>
          </cell>
          <cell r="AI2449">
            <v>9</v>
          </cell>
        </row>
        <row r="2450">
          <cell r="D2450" t="str">
            <v>BJDD210425</v>
          </cell>
          <cell r="I2450" t="str">
            <v>D (Compressor scrapped/ Company shut)</v>
          </cell>
          <cell r="J2450">
            <v>40427</v>
          </cell>
          <cell r="K2450">
            <v>40381</v>
          </cell>
          <cell r="M2450">
            <v>5000</v>
          </cell>
        </row>
        <row r="2451">
          <cell r="D2451" t="str">
            <v>BJDD160248</v>
          </cell>
          <cell r="I2451" t="str">
            <v>D (Compressor scrapped/ Company shut)</v>
          </cell>
          <cell r="J2451">
            <v>40413</v>
          </cell>
          <cell r="K2451">
            <v>40401</v>
          </cell>
          <cell r="M2451">
            <v>4794</v>
          </cell>
        </row>
        <row r="2452">
          <cell r="D2452" t="str">
            <v>BJDD210395</v>
          </cell>
          <cell r="I2452" t="str">
            <v>D (Compressor scrapped/ Company shut)</v>
          </cell>
          <cell r="J2452">
            <v>40450</v>
          </cell>
          <cell r="K2452">
            <v>40369</v>
          </cell>
          <cell r="M2452">
            <v>5800</v>
          </cell>
        </row>
        <row r="2453">
          <cell r="D2453" t="str">
            <v>BJCS040317</v>
          </cell>
          <cell r="I2453" t="str">
            <v>D (Compressor scrapped/ Company shut)</v>
          </cell>
          <cell r="J2453">
            <v>40462</v>
          </cell>
          <cell r="K2453">
            <v>40427</v>
          </cell>
          <cell r="M2453">
            <v>9510</v>
          </cell>
        </row>
        <row r="2454">
          <cell r="D2454" t="str">
            <v>BJBS040305</v>
          </cell>
          <cell r="I2454" t="str">
            <v>C (Not Buying Spares or buying lubricants)</v>
          </cell>
          <cell r="J2454">
            <v>40365</v>
          </cell>
          <cell r="K2454">
            <v>40274</v>
          </cell>
          <cell r="L2454">
            <v>46003.632106481498</v>
          </cell>
          <cell r="M2454">
            <v>3217</v>
          </cell>
          <cell r="N2454">
            <v>1769</v>
          </cell>
          <cell r="O2454">
            <v>1448</v>
          </cell>
          <cell r="P2454" t="str">
            <v>Air lube Plus</v>
          </cell>
          <cell r="Q2454">
            <v>45584</v>
          </cell>
          <cell r="V2454">
            <v>45584</v>
          </cell>
          <cell r="W2454">
            <v>45584</v>
          </cell>
          <cell r="Z2454" t="str">
            <v>1783</v>
          </cell>
          <cell r="AE2454" t="str">
            <v>1783</v>
          </cell>
          <cell r="AF2454" t="str">
            <v>1783</v>
          </cell>
          <cell r="AI2454">
            <v>1</v>
          </cell>
        </row>
        <row r="2455">
          <cell r="D2455" t="str">
            <v>BJBS030606</v>
          </cell>
          <cell r="I2455" t="str">
            <v>F (Company/Customer unidentified)</v>
          </cell>
          <cell r="J2455">
            <v>40436</v>
          </cell>
          <cell r="K2455">
            <v>40317</v>
          </cell>
          <cell r="L2455">
            <v>44586.461226851898</v>
          </cell>
          <cell r="M2455">
            <v>41030</v>
          </cell>
          <cell r="N2455">
            <v>29950</v>
          </cell>
          <cell r="O2455">
            <v>11079</v>
          </cell>
          <cell r="AE2455" t="str">
            <v>3431</v>
          </cell>
          <cell r="AF2455" t="str">
            <v>7437</v>
          </cell>
          <cell r="AI2455">
            <v>6</v>
          </cell>
        </row>
        <row r="2456">
          <cell r="D2456" t="str">
            <v>BJBD160151</v>
          </cell>
          <cell r="I2456" t="str">
            <v>D (Compressor scrapped/ Company shut)</v>
          </cell>
          <cell r="J2456">
            <v>40313</v>
          </cell>
          <cell r="K2456">
            <v>40305</v>
          </cell>
          <cell r="M2456">
            <v>12758</v>
          </cell>
        </row>
        <row r="2457">
          <cell r="D2457" t="str">
            <v>BJAET10022</v>
          </cell>
          <cell r="I2457" t="str">
            <v>F (Company/Customer unidentified)</v>
          </cell>
          <cell r="J2457">
            <v>40285</v>
          </cell>
          <cell r="K2457">
            <v>40285</v>
          </cell>
          <cell r="L2457">
            <v>44902.450995370396</v>
          </cell>
          <cell r="M2457">
            <v>19000</v>
          </cell>
          <cell r="P2457" t="str">
            <v>Air lube Plus</v>
          </cell>
          <cell r="Q2457">
            <v>44889</v>
          </cell>
          <cell r="V2457">
            <v>44901</v>
          </cell>
          <cell r="Z2457" t="str">
            <v>1500</v>
          </cell>
          <cell r="AE2457" t="str">
            <v>3000</v>
          </cell>
          <cell r="AF2457" t="str">
            <v>1000</v>
          </cell>
          <cell r="AI2457">
            <v>6</v>
          </cell>
        </row>
        <row r="2458">
          <cell r="D2458" t="str">
            <v>BILS030211</v>
          </cell>
          <cell r="I2458" t="str">
            <v>A (100% potential spares purchased)</v>
          </cell>
          <cell r="J2458">
            <v>40003</v>
          </cell>
          <cell r="K2458">
            <v>39901</v>
          </cell>
          <cell r="L2458">
            <v>46050.642453703702</v>
          </cell>
          <cell r="M2458">
            <v>59358</v>
          </cell>
          <cell r="N2458">
            <v>38583</v>
          </cell>
          <cell r="O2458">
            <v>20775</v>
          </cell>
          <cell r="P2458" t="str">
            <v>XD</v>
          </cell>
          <cell r="Q2458">
            <v>46030</v>
          </cell>
          <cell r="V2458">
            <v>46030</v>
          </cell>
          <cell r="W2458">
            <v>46030</v>
          </cell>
          <cell r="Z2458" t="str">
            <v>3744</v>
          </cell>
          <cell r="AE2458" t="str">
            <v>3744</v>
          </cell>
          <cell r="AF2458" t="str">
            <v>3744</v>
          </cell>
          <cell r="AI2458">
            <v>6</v>
          </cell>
        </row>
        <row r="2459">
          <cell r="D2459" t="str">
            <v>BILD210107</v>
          </cell>
          <cell r="I2459" t="str">
            <v>D (Compressor scrapped/ Company shut)</v>
          </cell>
          <cell r="J2459">
            <v>39923</v>
          </cell>
          <cell r="K2459">
            <v>39902</v>
          </cell>
          <cell r="M2459">
            <v>864</v>
          </cell>
        </row>
        <row r="2460">
          <cell r="D2460" t="str">
            <v>BIKS030135</v>
          </cell>
          <cell r="I2460" t="str">
            <v>D (Compressor scrapped/ Company shut)</v>
          </cell>
          <cell r="J2460">
            <v>40046</v>
          </cell>
          <cell r="K2460">
            <v>39871</v>
          </cell>
          <cell r="L2460">
            <v>43347.639525462997</v>
          </cell>
          <cell r="M2460">
            <v>28994</v>
          </cell>
          <cell r="N2460">
            <v>24252</v>
          </cell>
          <cell r="O2460">
            <v>4741</v>
          </cell>
          <cell r="AI2460">
            <v>0</v>
          </cell>
        </row>
        <row r="2461">
          <cell r="D2461" t="str">
            <v>BIKD210050</v>
          </cell>
          <cell r="I2461" t="str">
            <v>D (Compressor scrapped/ Company shut)</v>
          </cell>
          <cell r="J2461">
            <v>39867</v>
          </cell>
          <cell r="K2461">
            <v>39864</v>
          </cell>
          <cell r="M2461">
            <v>4231</v>
          </cell>
        </row>
        <row r="2462">
          <cell r="D2462" t="str">
            <v>BIJS040022</v>
          </cell>
          <cell r="I2462" t="str">
            <v>D (Compressor scrapped/ Company shut)</v>
          </cell>
          <cell r="J2462">
            <v>39911</v>
          </cell>
          <cell r="K2462">
            <v>39849</v>
          </cell>
          <cell r="M2462">
            <v>12624</v>
          </cell>
        </row>
        <row r="2463">
          <cell r="D2463" t="str">
            <v>BIHAT20008</v>
          </cell>
          <cell r="I2463" t="str">
            <v>D (Compressor scrapped/ Company shut)</v>
          </cell>
        </row>
        <row r="2464">
          <cell r="D2464" t="str">
            <v>BIGS040411</v>
          </cell>
          <cell r="I2464" t="str">
            <v>F (Company/Customer unidentified)</v>
          </cell>
          <cell r="J2464">
            <v>40329</v>
          </cell>
          <cell r="K2464">
            <v>40113</v>
          </cell>
          <cell r="M2464">
            <v>692</v>
          </cell>
        </row>
        <row r="2465">
          <cell r="D2465" t="str">
            <v>BIGS030904</v>
          </cell>
          <cell r="I2465" t="str">
            <v>A (100% potential spares purchased)</v>
          </cell>
          <cell r="J2465">
            <v>40219</v>
          </cell>
          <cell r="K2465">
            <v>40100</v>
          </cell>
          <cell r="L2465">
            <v>46050.672314814801</v>
          </cell>
          <cell r="M2465">
            <v>37620</v>
          </cell>
          <cell r="N2465">
            <v>37620</v>
          </cell>
          <cell r="P2465" t="str">
            <v>XD</v>
          </cell>
          <cell r="Q2465">
            <v>46033</v>
          </cell>
          <cell r="V2465">
            <v>46033</v>
          </cell>
          <cell r="W2465">
            <v>46033</v>
          </cell>
          <cell r="Z2465" t="str">
            <v>3957</v>
          </cell>
          <cell r="AE2465" t="str">
            <v>3957</v>
          </cell>
          <cell r="AF2465" t="str">
            <v>3957</v>
          </cell>
          <cell r="AI2465">
            <v>6</v>
          </cell>
        </row>
        <row r="2466">
          <cell r="D2466" t="str">
            <v>BIGD160302</v>
          </cell>
          <cell r="I2466" t="str">
            <v>D (Compressor scrapped/ Company shut)</v>
          </cell>
          <cell r="J2466">
            <v>40110</v>
          </cell>
          <cell r="K2466">
            <v>40101</v>
          </cell>
          <cell r="M2466">
            <v>10000</v>
          </cell>
        </row>
        <row r="2467">
          <cell r="D2467" t="str">
            <v>BIFS040367</v>
          </cell>
          <cell r="I2467" t="str">
            <v>A (100% potential spares purchased)</v>
          </cell>
          <cell r="J2467">
            <v>40276</v>
          </cell>
          <cell r="K2467">
            <v>40075</v>
          </cell>
          <cell r="L2467">
            <v>46036.720810185201</v>
          </cell>
          <cell r="M2467">
            <v>25130</v>
          </cell>
          <cell r="N2467">
            <v>21230</v>
          </cell>
          <cell r="O2467">
            <v>3042</v>
          </cell>
          <cell r="P2467" t="str">
            <v>Air lube Plus</v>
          </cell>
          <cell r="Q2467">
            <v>45909</v>
          </cell>
          <cell r="V2467">
            <v>45909</v>
          </cell>
          <cell r="W2467">
            <v>45835</v>
          </cell>
          <cell r="Z2467" t="str">
            <v>1332</v>
          </cell>
          <cell r="AE2467" t="str">
            <v>1332</v>
          </cell>
          <cell r="AF2467" t="str">
            <v>3329</v>
          </cell>
          <cell r="AI2467">
            <v>4</v>
          </cell>
        </row>
        <row r="2468">
          <cell r="D2468" t="str">
            <v>BIFD160278</v>
          </cell>
          <cell r="I2468" t="str">
            <v>D (Compressor scrapped/ Company shut)</v>
          </cell>
          <cell r="J2468">
            <v>40100</v>
          </cell>
          <cell r="K2468">
            <v>40086</v>
          </cell>
          <cell r="M2468">
            <v>13455</v>
          </cell>
        </row>
        <row r="2469">
          <cell r="D2469" t="str">
            <v>BIFD210351</v>
          </cell>
          <cell r="I2469" t="str">
            <v>D (Compressor scrapped/ Company shut)</v>
          </cell>
          <cell r="J2469">
            <v>40093</v>
          </cell>
          <cell r="K2469">
            <v>40077</v>
          </cell>
          <cell r="M2469">
            <v>981</v>
          </cell>
        </row>
        <row r="2470">
          <cell r="D2470" t="str">
            <v>BIED210294</v>
          </cell>
          <cell r="I2470" t="str">
            <v>D (Compressor scrapped/ Company shut)</v>
          </cell>
          <cell r="J2470">
            <v>40063</v>
          </cell>
          <cell r="M2470">
            <v>1668</v>
          </cell>
        </row>
        <row r="2471">
          <cell r="D2471" t="str">
            <v>BIED210310</v>
          </cell>
          <cell r="I2471" t="str">
            <v>D (Compressor scrapped/ Company shut)</v>
          </cell>
          <cell r="J2471">
            <v>40077</v>
          </cell>
          <cell r="K2471">
            <v>40056</v>
          </cell>
          <cell r="M2471">
            <v>527</v>
          </cell>
        </row>
        <row r="2472">
          <cell r="D2472" t="str">
            <v>BIED120068</v>
          </cell>
          <cell r="I2472" t="str">
            <v>D (Compressor scrapped/ Company shut)</v>
          </cell>
          <cell r="J2472">
            <v>40045</v>
          </cell>
          <cell r="K2472">
            <v>40042</v>
          </cell>
          <cell r="M2472">
            <v>1867</v>
          </cell>
        </row>
        <row r="2473">
          <cell r="D2473" t="str">
            <v>BIED160228</v>
          </cell>
          <cell r="I2473" t="str">
            <v>D (Compressor scrapped/ Company shut)</v>
          </cell>
          <cell r="J2473">
            <v>40066</v>
          </cell>
          <cell r="K2473">
            <v>40043</v>
          </cell>
          <cell r="M2473">
            <v>452</v>
          </cell>
        </row>
        <row r="2474">
          <cell r="D2474" t="str">
            <v>BICS030432</v>
          </cell>
          <cell r="I2474" t="str">
            <v>F (Company/Customer unidentified)</v>
          </cell>
          <cell r="J2474">
            <v>40743</v>
          </cell>
          <cell r="K2474">
            <v>39990</v>
          </cell>
          <cell r="M2474">
            <v>13696</v>
          </cell>
        </row>
        <row r="2475">
          <cell r="D2475" t="str">
            <v>BICET50010</v>
          </cell>
          <cell r="I2475" t="str">
            <v>F (Company/Customer unidentified)</v>
          </cell>
          <cell r="J2475">
            <v>39979</v>
          </cell>
          <cell r="K2475">
            <v>39979</v>
          </cell>
          <cell r="L2475">
            <v>44195.596712963001</v>
          </cell>
          <cell r="M2475">
            <v>18640</v>
          </cell>
          <cell r="Z2475" t="str">
            <v>1440</v>
          </cell>
          <cell r="AE2475" t="str">
            <v>1440</v>
          </cell>
          <cell r="AF2475" t="str">
            <v>360</v>
          </cell>
          <cell r="AI2475">
            <v>4</v>
          </cell>
        </row>
        <row r="2476">
          <cell r="D2476" t="str">
            <v>BIBS040161</v>
          </cell>
          <cell r="I2476" t="str">
            <v>C (Not Buying Spares or buying lubricants)</v>
          </cell>
          <cell r="J2476">
            <v>39947</v>
          </cell>
          <cell r="K2476">
            <v>39947</v>
          </cell>
          <cell r="L2476">
            <v>46003.628599536998</v>
          </cell>
          <cell r="M2476">
            <v>13463</v>
          </cell>
          <cell r="N2476">
            <v>0</v>
          </cell>
          <cell r="O2476">
            <v>13463</v>
          </cell>
          <cell r="P2476" t="str">
            <v>Air lube Plus</v>
          </cell>
          <cell r="Q2476">
            <v>45396</v>
          </cell>
          <cell r="V2476">
            <v>45396</v>
          </cell>
          <cell r="W2476">
            <v>45396</v>
          </cell>
          <cell r="Z2476" t="str">
            <v>1497</v>
          </cell>
          <cell r="AE2476" t="str">
            <v>1197</v>
          </cell>
          <cell r="AF2476" t="str">
            <v>1197</v>
          </cell>
          <cell r="AI2476">
            <v>1</v>
          </cell>
        </row>
        <row r="2477">
          <cell r="D2477" t="str">
            <v>BIBD210182</v>
          </cell>
          <cell r="I2477" t="str">
            <v>D (Compressor scrapped/ Company shut)</v>
          </cell>
          <cell r="J2477">
            <v>40004</v>
          </cell>
          <cell r="K2477">
            <v>39963</v>
          </cell>
          <cell r="M2477">
            <v>426</v>
          </cell>
        </row>
        <row r="2478">
          <cell r="D2478" t="str">
            <v>BIBD160151</v>
          </cell>
          <cell r="I2478" t="str">
            <v>D (Compressor scrapped/ Company shut)</v>
          </cell>
          <cell r="J2478">
            <v>39963</v>
          </cell>
          <cell r="K2478">
            <v>39963</v>
          </cell>
          <cell r="M2478">
            <v>6431</v>
          </cell>
        </row>
        <row r="2479">
          <cell r="D2479" t="str">
            <v>BIBD210176</v>
          </cell>
          <cell r="I2479" t="str">
            <v>D (Compressor scrapped/ Company shut)</v>
          </cell>
          <cell r="J2479">
            <v>39976</v>
          </cell>
          <cell r="K2479">
            <v>39962</v>
          </cell>
          <cell r="M2479">
            <v>6100</v>
          </cell>
        </row>
        <row r="2480">
          <cell r="D2480" t="str">
            <v>BIAD160121</v>
          </cell>
          <cell r="I2480" t="str">
            <v>D (Compressor scrapped/ Company shut)</v>
          </cell>
          <cell r="J2480">
            <v>39927</v>
          </cell>
          <cell r="K2480">
            <v>39924</v>
          </cell>
          <cell r="L2480">
            <v>44253.615243055603</v>
          </cell>
          <cell r="M2480">
            <v>4414</v>
          </cell>
        </row>
        <row r="2481">
          <cell r="D2481" t="str">
            <v>BHLD200015</v>
          </cell>
          <cell r="I2481" t="str">
            <v>D (Compressor scrapped/ Company shut)</v>
          </cell>
          <cell r="J2481">
            <v>39584</v>
          </cell>
          <cell r="K2481">
            <v>39553</v>
          </cell>
        </row>
        <row r="2482">
          <cell r="D2482" t="str">
            <v>BHES030390</v>
          </cell>
          <cell r="I2482" t="str">
            <v>F (Company/Customer unidentified)</v>
          </cell>
          <cell r="J2482">
            <v>39806</v>
          </cell>
          <cell r="K2482">
            <v>39680</v>
          </cell>
        </row>
        <row r="2483">
          <cell r="D2483" t="str">
            <v>BHES030392</v>
          </cell>
          <cell r="I2483" t="str">
            <v>D (Compressor scrapped/ Company shut)</v>
          </cell>
          <cell r="J2483">
            <v>39893</v>
          </cell>
          <cell r="K2483">
            <v>39677</v>
          </cell>
          <cell r="L2483">
            <v>45814.564548611103</v>
          </cell>
          <cell r="M2483">
            <v>12543</v>
          </cell>
          <cell r="N2483">
            <v>0</v>
          </cell>
          <cell r="O2483">
            <v>12543</v>
          </cell>
          <cell r="P2483" t="str">
            <v>XD</v>
          </cell>
          <cell r="Q2483">
            <v>45571</v>
          </cell>
          <cell r="V2483">
            <v>45571</v>
          </cell>
          <cell r="W2483">
            <v>45571</v>
          </cell>
          <cell r="Z2483" t="str">
            <v>3776</v>
          </cell>
          <cell r="AE2483" t="str">
            <v>3776</v>
          </cell>
          <cell r="AF2483" t="str">
            <v>3776</v>
          </cell>
          <cell r="AI2483">
            <v>4</v>
          </cell>
        </row>
        <row r="2484">
          <cell r="D2484" t="str">
            <v>BHCD160086</v>
          </cell>
          <cell r="I2484" t="str">
            <v>D (Compressor scrapped/ Company shut)</v>
          </cell>
          <cell r="J2484">
            <v>39680</v>
          </cell>
          <cell r="K2484">
            <v>39545</v>
          </cell>
          <cell r="M2484">
            <v>29611</v>
          </cell>
        </row>
        <row r="2485">
          <cell r="D2485" t="str">
            <v>BHAS030026</v>
          </cell>
          <cell r="I2485" t="str">
            <v>F (Company/Customer unidentified)</v>
          </cell>
          <cell r="J2485">
            <v>39639</v>
          </cell>
          <cell r="K2485">
            <v>39567</v>
          </cell>
          <cell r="M2485">
            <v>3091</v>
          </cell>
        </row>
        <row r="2486">
          <cell r="D2486" t="str">
            <v>BGID120002</v>
          </cell>
          <cell r="I2486" t="str">
            <v>D (Compressor scrapped/ Company shut)</v>
          </cell>
          <cell r="J2486">
            <v>39506</v>
          </cell>
          <cell r="K2486">
            <v>39476</v>
          </cell>
          <cell r="M2486">
            <v>8122</v>
          </cell>
        </row>
        <row r="2487">
          <cell r="D2487" t="str">
            <v>ALHS030194</v>
          </cell>
          <cell r="I2487" t="str">
            <v>F (Company/Customer unidentified)</v>
          </cell>
          <cell r="J2487">
            <v>41548</v>
          </cell>
          <cell r="K2487">
            <v>41239</v>
          </cell>
          <cell r="M2487">
            <v>2129</v>
          </cell>
        </row>
        <row r="2488">
          <cell r="D2488" t="str">
            <v>ALHS040172</v>
          </cell>
          <cell r="I2488" t="str">
            <v>F (Company/Customer unidentified)</v>
          </cell>
          <cell r="J2488">
            <v>41466</v>
          </cell>
          <cell r="K2488">
            <v>41303</v>
          </cell>
          <cell r="M2488">
            <v>97</v>
          </cell>
        </row>
        <row r="2489">
          <cell r="D2489" t="str">
            <v>ALHS040173</v>
          </cell>
          <cell r="I2489" t="str">
            <v>F (Company/Customer unidentified)</v>
          </cell>
          <cell r="J2489">
            <v>41492</v>
          </cell>
          <cell r="K2489">
            <v>41303</v>
          </cell>
          <cell r="L2489">
            <v>44604.711458333302</v>
          </cell>
          <cell r="M2489">
            <v>11192</v>
          </cell>
          <cell r="N2489">
            <v>4680</v>
          </cell>
          <cell r="O2489">
            <v>6512</v>
          </cell>
          <cell r="V2489">
            <v>44585.229166666701</v>
          </cell>
          <cell r="W2489">
            <v>44585.229166666701</v>
          </cell>
          <cell r="AE2489" t="str">
            <v>1689</v>
          </cell>
          <cell r="AF2489" t="str">
            <v>7890</v>
          </cell>
          <cell r="AI2489">
            <v>4</v>
          </cell>
        </row>
        <row r="2490">
          <cell r="D2490" t="str">
            <v>ALGS030185</v>
          </cell>
          <cell r="I2490" t="str">
            <v>F (Company/Customer unidentified)</v>
          </cell>
          <cell r="J2490">
            <v>41541</v>
          </cell>
          <cell r="K2490">
            <v>41240</v>
          </cell>
          <cell r="L2490">
            <v>46086.555775462999</v>
          </cell>
          <cell r="M2490">
            <v>15989</v>
          </cell>
          <cell r="P2490" t="str">
            <v>XD</v>
          </cell>
          <cell r="Q2490">
            <v>45888</v>
          </cell>
          <cell r="V2490">
            <v>45888</v>
          </cell>
          <cell r="W2490">
            <v>45888</v>
          </cell>
          <cell r="Z2490" t="str">
            <v>2400</v>
          </cell>
          <cell r="AE2490" t="str">
            <v>2200</v>
          </cell>
          <cell r="AF2490" t="str">
            <v>2200</v>
          </cell>
          <cell r="AI2490">
            <v>3</v>
          </cell>
        </row>
        <row r="2491">
          <cell r="D2491" t="str">
            <v>7231</v>
          </cell>
          <cell r="J2491">
            <v>39038</v>
          </cell>
          <cell r="K2491">
            <v>39038</v>
          </cell>
        </row>
        <row r="2492">
          <cell r="D2492" t="str">
            <v>25205</v>
          </cell>
          <cell r="I2492" t="str">
            <v>D (Compressor scrapped/ Company shut)</v>
          </cell>
          <cell r="J2492">
            <v>38930</v>
          </cell>
          <cell r="K2492">
            <v>38745</v>
          </cell>
          <cell r="L2492">
            <v>44628.726087962998</v>
          </cell>
          <cell r="M2492">
            <v>3696</v>
          </cell>
          <cell r="N2492">
            <v>2688</v>
          </cell>
          <cell r="O2492">
            <v>1008</v>
          </cell>
          <cell r="P2492" t="str">
            <v>Air lube Plus</v>
          </cell>
          <cell r="Q2492">
            <v>44628</v>
          </cell>
          <cell r="V2492">
            <v>44628</v>
          </cell>
          <cell r="W2492">
            <v>44628</v>
          </cell>
          <cell r="Z2492" t="str">
            <v>1500</v>
          </cell>
          <cell r="AE2492" t="str">
            <v>4000</v>
          </cell>
          <cell r="AF2492" t="str">
            <v>2000</v>
          </cell>
          <cell r="AI2492">
            <v>4</v>
          </cell>
        </row>
        <row r="2493">
          <cell r="D2493" t="str">
            <v>205094</v>
          </cell>
          <cell r="I2493" t="str">
            <v>D (Compressor scrapped/ Company shut)</v>
          </cell>
          <cell r="J2493">
            <v>38625</v>
          </cell>
          <cell r="K2493">
            <v>38625</v>
          </cell>
        </row>
        <row r="2494">
          <cell r="D2494" t="str">
            <v>203128</v>
          </cell>
          <cell r="I2494" t="str">
            <v>D (Compressor scrapped/ Company shut)</v>
          </cell>
        </row>
        <row r="2495">
          <cell r="D2495" t="str">
            <v>200H02285</v>
          </cell>
          <cell r="I2495" t="str">
            <v>D (Compressor scrapped/ Company shut)</v>
          </cell>
        </row>
        <row r="2496">
          <cell r="D2496" t="str">
            <v>18194502</v>
          </cell>
          <cell r="J2496">
            <v>43179</v>
          </cell>
          <cell r="K2496">
            <v>43157</v>
          </cell>
        </row>
        <row r="2497">
          <cell r="D2497" t="str">
            <v>17984009</v>
          </cell>
          <cell r="J2497">
            <v>43089</v>
          </cell>
          <cell r="K2497">
            <v>43006</v>
          </cell>
        </row>
        <row r="2498">
          <cell r="D2498" t="str">
            <v>17869406</v>
          </cell>
          <cell r="J2498">
            <v>42968</v>
          </cell>
          <cell r="K2498">
            <v>42922</v>
          </cell>
        </row>
        <row r="2499">
          <cell r="D2499" t="str">
            <v>17821805</v>
          </cell>
          <cell r="J2499">
            <v>42972</v>
          </cell>
          <cell r="K2499">
            <v>42914</v>
          </cell>
        </row>
        <row r="2500">
          <cell r="D2500" t="str">
            <v>17764503</v>
          </cell>
          <cell r="J2500">
            <v>42914</v>
          </cell>
          <cell r="K2500">
            <v>42847</v>
          </cell>
        </row>
        <row r="2501">
          <cell r="D2501" t="str">
            <v>16478608</v>
          </cell>
          <cell r="J2501">
            <v>42713</v>
          </cell>
          <cell r="K2501">
            <v>42608</v>
          </cell>
          <cell r="L2501">
            <v>43439.764652777798</v>
          </cell>
          <cell r="M2501">
            <v>5510</v>
          </cell>
          <cell r="N2501">
            <v>4086</v>
          </cell>
          <cell r="O2501">
            <v>1423</v>
          </cell>
          <cell r="AI2501">
            <v>0</v>
          </cell>
        </row>
        <row r="2502">
          <cell r="D2502" t="str">
            <v>16471508</v>
          </cell>
          <cell r="J2502">
            <v>42713</v>
          </cell>
          <cell r="K2502">
            <v>42608</v>
          </cell>
        </row>
        <row r="2503">
          <cell r="D2503" t="str">
            <v>164406</v>
          </cell>
          <cell r="I2503" t="str">
            <v>D (Compressor scrapped/ Company shut)</v>
          </cell>
          <cell r="J2503">
            <v>39343</v>
          </cell>
          <cell r="K2503">
            <v>39328</v>
          </cell>
        </row>
        <row r="2504">
          <cell r="D2504" t="str">
            <v>164253</v>
          </cell>
          <cell r="I2504" t="str">
            <v>B (Below 100% potential spares purchased)</v>
          </cell>
          <cell r="J2504">
            <v>39165</v>
          </cell>
          <cell r="K2504">
            <v>39137</v>
          </cell>
          <cell r="L2504">
            <v>46002.444560185198</v>
          </cell>
          <cell r="M2504">
            <v>126518</v>
          </cell>
          <cell r="N2504">
            <v>3150</v>
          </cell>
          <cell r="O2504">
            <v>3398</v>
          </cell>
          <cell r="P2504" t="str">
            <v>XD</v>
          </cell>
          <cell r="Q2504">
            <v>46001</v>
          </cell>
          <cell r="V2504">
            <v>46001</v>
          </cell>
          <cell r="W2504">
            <v>46001</v>
          </cell>
          <cell r="Z2504" t="str">
            <v>4000</v>
          </cell>
          <cell r="AE2504" t="str">
            <v>4000</v>
          </cell>
          <cell r="AF2504" t="str">
            <v>4000</v>
          </cell>
          <cell r="AI2504">
            <v>2</v>
          </cell>
        </row>
        <row r="2505">
          <cell r="D2505" t="str">
            <v>164145</v>
          </cell>
          <cell r="I2505" t="str">
            <v>D (Compressor scrapped/ Company shut)</v>
          </cell>
          <cell r="J2505">
            <v>38957</v>
          </cell>
          <cell r="K2505">
            <v>38947</v>
          </cell>
        </row>
        <row r="2506">
          <cell r="D2506" t="str">
            <v>164000</v>
          </cell>
          <cell r="I2506" t="str">
            <v>F (Company/Customer unidentified)</v>
          </cell>
          <cell r="J2506">
            <v>40346</v>
          </cell>
          <cell r="K2506">
            <v>39249</v>
          </cell>
        </row>
        <row r="2507">
          <cell r="D2507" t="str">
            <v>16339904</v>
          </cell>
          <cell r="J2507">
            <v>42972</v>
          </cell>
          <cell r="K2507">
            <v>42492</v>
          </cell>
        </row>
        <row r="2508">
          <cell r="D2508" t="str">
            <v>16332103</v>
          </cell>
          <cell r="J2508">
            <v>42647</v>
          </cell>
          <cell r="K2508">
            <v>42467</v>
          </cell>
        </row>
        <row r="2509">
          <cell r="D2509" t="str">
            <v>162774</v>
          </cell>
          <cell r="I2509" t="str">
            <v>F (Company/Customer unidentified)</v>
          </cell>
          <cell r="J2509">
            <v>41369</v>
          </cell>
        </row>
        <row r="2510">
          <cell r="D2510" t="str">
            <v>160D140006</v>
          </cell>
          <cell r="I2510" t="str">
            <v>D (Compressor scrapped/ Company shut)</v>
          </cell>
          <cell r="M2510">
            <v>1</v>
          </cell>
        </row>
        <row r="2511">
          <cell r="D2511" t="str">
            <v>15919502</v>
          </cell>
          <cell r="J2511">
            <v>42159</v>
          </cell>
          <cell r="K2511">
            <v>42080</v>
          </cell>
        </row>
        <row r="2512">
          <cell r="D2512" t="str">
            <v>15872801</v>
          </cell>
          <cell r="J2512">
            <v>42115</v>
          </cell>
          <cell r="K2512">
            <v>42047</v>
          </cell>
        </row>
        <row r="2513">
          <cell r="D2513" t="str">
            <v>15134109</v>
          </cell>
          <cell r="J2513">
            <v>42412</v>
          </cell>
          <cell r="K2513">
            <v>42300</v>
          </cell>
        </row>
        <row r="2514">
          <cell r="D2514" t="str">
            <v>15068407</v>
          </cell>
          <cell r="J2514">
            <v>42290</v>
          </cell>
          <cell r="K2514">
            <v>42261</v>
          </cell>
        </row>
        <row r="2515">
          <cell r="D2515" t="str">
            <v>15030606</v>
          </cell>
          <cell r="J2515">
            <v>42306</v>
          </cell>
          <cell r="K2515">
            <v>42188</v>
          </cell>
        </row>
        <row r="2516">
          <cell r="D2516" t="str">
            <v>15019306</v>
          </cell>
          <cell r="J2516">
            <v>42360</v>
          </cell>
          <cell r="K2516">
            <v>42205</v>
          </cell>
        </row>
        <row r="2517">
          <cell r="D2517" t="str">
            <v>14850812</v>
          </cell>
          <cell r="J2517">
            <v>42048</v>
          </cell>
          <cell r="L2517">
            <v>43384.777488425898</v>
          </cell>
          <cell r="M2517">
            <v>1100</v>
          </cell>
          <cell r="AI2517">
            <v>0</v>
          </cell>
        </row>
        <row r="2518">
          <cell r="D2518" t="str">
            <v>14792111</v>
          </cell>
          <cell r="J2518">
            <v>42085</v>
          </cell>
          <cell r="K2518">
            <v>41964</v>
          </cell>
        </row>
        <row r="2519">
          <cell r="D2519" t="str">
            <v>14652806</v>
          </cell>
          <cell r="J2519">
            <v>42059</v>
          </cell>
          <cell r="K2519">
            <v>41961</v>
          </cell>
        </row>
        <row r="2520">
          <cell r="D2520" t="str">
            <v>14591204</v>
          </cell>
          <cell r="J2520">
            <v>41967</v>
          </cell>
          <cell r="K2520">
            <v>41759</v>
          </cell>
        </row>
        <row r="2521">
          <cell r="D2521" t="str">
            <v>13447411</v>
          </cell>
          <cell r="J2521">
            <v>41978</v>
          </cell>
          <cell r="K2521">
            <v>41617</v>
          </cell>
          <cell r="L2521">
            <v>44098.669907407399</v>
          </cell>
          <cell r="M2521">
            <v>0</v>
          </cell>
        </row>
        <row r="2522">
          <cell r="D2522" t="str">
            <v>13368009</v>
          </cell>
          <cell r="J2522">
            <v>41652</v>
          </cell>
          <cell r="L2522">
            <v>43345.442268518498</v>
          </cell>
          <cell r="M2522">
            <v>2</v>
          </cell>
          <cell r="N2522">
            <v>1</v>
          </cell>
          <cell r="O2522">
            <v>1</v>
          </cell>
          <cell r="AI2522">
            <v>0</v>
          </cell>
        </row>
        <row r="2523">
          <cell r="D2523" t="str">
            <v>13321007</v>
          </cell>
          <cell r="J2523">
            <v>41527</v>
          </cell>
          <cell r="AI2523">
            <v>0</v>
          </cell>
        </row>
        <row r="2524">
          <cell r="D2524" t="str">
            <v>13314007</v>
          </cell>
          <cell r="J2524">
            <v>41515</v>
          </cell>
          <cell r="K2524">
            <v>41515</v>
          </cell>
        </row>
        <row r="2525">
          <cell r="D2525" t="str">
            <v>13305207</v>
          </cell>
          <cell r="J2525">
            <v>41471</v>
          </cell>
          <cell r="K2525">
            <v>41471</v>
          </cell>
        </row>
        <row r="2526">
          <cell r="D2526" t="str">
            <v>13301707</v>
          </cell>
          <cell r="J2526">
            <v>41503</v>
          </cell>
          <cell r="K2526">
            <v>41465</v>
          </cell>
        </row>
        <row r="2527">
          <cell r="D2527" t="str">
            <v>13254305</v>
          </cell>
          <cell r="J2527">
            <v>41499</v>
          </cell>
          <cell r="K2527">
            <v>41418</v>
          </cell>
          <cell r="L2527">
            <v>44089.458032407398</v>
          </cell>
          <cell r="M2527">
            <v>0</v>
          </cell>
          <cell r="AI2527">
            <v>0</v>
          </cell>
        </row>
        <row r="2528">
          <cell r="D2528" t="str">
            <v>13231104</v>
          </cell>
          <cell r="J2528">
            <v>41460</v>
          </cell>
          <cell r="AI2528">
            <v>0</v>
          </cell>
        </row>
        <row r="2529">
          <cell r="D2529" t="str">
            <v>124371</v>
          </cell>
          <cell r="I2529" t="str">
            <v>F (Company/Customer unidentified)</v>
          </cell>
          <cell r="J2529">
            <v>39787</v>
          </cell>
          <cell r="K2529">
            <v>39416</v>
          </cell>
          <cell r="L2529">
            <v>44885.864027777803</v>
          </cell>
          <cell r="M2529">
            <v>65700</v>
          </cell>
          <cell r="N2529">
            <v>55220</v>
          </cell>
          <cell r="O2529">
            <v>10480</v>
          </cell>
          <cell r="P2529" t="str">
            <v>Air lube Plus</v>
          </cell>
          <cell r="Q2529">
            <v>44883</v>
          </cell>
          <cell r="V2529">
            <v>44883</v>
          </cell>
          <cell r="W2529">
            <v>44883</v>
          </cell>
          <cell r="Z2529" t="str">
            <v>2000</v>
          </cell>
          <cell r="AE2529" t="str">
            <v>4000</v>
          </cell>
          <cell r="AF2529" t="str">
            <v>4000</v>
          </cell>
          <cell r="AI2529">
            <v>5</v>
          </cell>
        </row>
        <row r="2530">
          <cell r="D2530" t="str">
            <v>124380</v>
          </cell>
          <cell r="I2530" t="str">
            <v>F (Company/Customer unidentified)</v>
          </cell>
          <cell r="J2530">
            <v>39787</v>
          </cell>
          <cell r="K2530">
            <v>39416</v>
          </cell>
          <cell r="L2530">
            <v>44885.863958333299</v>
          </cell>
          <cell r="M2530">
            <v>65919</v>
          </cell>
          <cell r="N2530">
            <v>55322</v>
          </cell>
          <cell r="O2530">
            <v>10596</v>
          </cell>
          <cell r="P2530" t="str">
            <v>Air lube Plus</v>
          </cell>
          <cell r="Q2530">
            <v>44883</v>
          </cell>
          <cell r="V2530">
            <v>44883</v>
          </cell>
          <cell r="W2530">
            <v>44883</v>
          </cell>
          <cell r="Z2530" t="str">
            <v>2000</v>
          </cell>
          <cell r="AE2530" t="str">
            <v>4000</v>
          </cell>
          <cell r="AF2530" t="str">
            <v>4000</v>
          </cell>
          <cell r="AI2530">
            <v>5</v>
          </cell>
        </row>
        <row r="2531">
          <cell r="D2531" t="str">
            <v>124189</v>
          </cell>
          <cell r="I2531" t="str">
            <v>D (Compressor scrapped/ Company shut)</v>
          </cell>
          <cell r="J2531">
            <v>39263</v>
          </cell>
          <cell r="K2531">
            <v>39263</v>
          </cell>
        </row>
        <row r="2532">
          <cell r="D2532" t="str">
            <v>124161</v>
          </cell>
          <cell r="I2532" t="str">
            <v>D (Compressor scrapped/ Company shut)</v>
          </cell>
          <cell r="J2532">
            <v>39410</v>
          </cell>
          <cell r="K2532">
            <v>39263</v>
          </cell>
        </row>
        <row r="2533">
          <cell r="D2533" t="str">
            <v>123434</v>
          </cell>
          <cell r="I2533" t="str">
            <v>D (Compressor scrapped/ Company shut)</v>
          </cell>
          <cell r="J2533">
            <v>39575</v>
          </cell>
          <cell r="K2533">
            <v>39315</v>
          </cell>
          <cell r="L2533">
            <v>44216.767928240697</v>
          </cell>
          <cell r="M2533">
            <v>24891</v>
          </cell>
          <cell r="N2533">
            <v>20045</v>
          </cell>
          <cell r="O2533">
            <v>4846</v>
          </cell>
          <cell r="Z2533" t="str">
            <v>1500</v>
          </cell>
          <cell r="AE2533" t="str">
            <v>3000</v>
          </cell>
          <cell r="AF2533" t="str">
            <v>3000</v>
          </cell>
          <cell r="AI2533">
            <v>5</v>
          </cell>
        </row>
        <row r="2534">
          <cell r="D2534" t="str">
            <v>123399</v>
          </cell>
          <cell r="I2534" t="str">
            <v>B (Below 100% potential spares purchased)</v>
          </cell>
          <cell r="J2534">
            <v>39293</v>
          </cell>
          <cell r="K2534">
            <v>39249</v>
          </cell>
          <cell r="L2534">
            <v>46003.624768518501</v>
          </cell>
          <cell r="M2534">
            <v>125008</v>
          </cell>
          <cell r="O2534">
            <v>125008</v>
          </cell>
          <cell r="P2534" t="str">
            <v>Synthetic</v>
          </cell>
          <cell r="Q2534">
            <v>45757</v>
          </cell>
          <cell r="V2534">
            <v>45940</v>
          </cell>
          <cell r="W2534">
            <v>45940</v>
          </cell>
          <cell r="Z2534" t="str">
            <v>3200</v>
          </cell>
          <cell r="AE2534" t="str">
            <v>3200</v>
          </cell>
          <cell r="AF2534" t="str">
            <v>3200</v>
          </cell>
          <cell r="AI2534">
            <v>4</v>
          </cell>
        </row>
        <row r="2535">
          <cell r="D2535" t="str">
            <v>123190</v>
          </cell>
          <cell r="I2535" t="str">
            <v>F (Company/Customer unidentified)</v>
          </cell>
          <cell r="J2535">
            <v>38985</v>
          </cell>
          <cell r="K2535">
            <v>38960</v>
          </cell>
        </row>
        <row r="2536">
          <cell r="D2536" t="str">
            <v>123035</v>
          </cell>
          <cell r="I2536" t="str">
            <v>D (Compressor scrapped/ Company shut)</v>
          </cell>
          <cell r="J2536">
            <v>38503</v>
          </cell>
          <cell r="K2536">
            <v>38503</v>
          </cell>
          <cell r="L2536">
            <v>44249.700775463003</v>
          </cell>
          <cell r="M2536">
            <v>7</v>
          </cell>
        </row>
        <row r="2537">
          <cell r="D2537" t="str">
            <v>121749</v>
          </cell>
          <cell r="I2537" t="str">
            <v>Not in Budget</v>
          </cell>
        </row>
        <row r="2538">
          <cell r="D2538" t="str">
            <v>12053409</v>
          </cell>
          <cell r="J2538">
            <v>41262</v>
          </cell>
          <cell r="K2538">
            <v>41262</v>
          </cell>
        </row>
        <row r="2539">
          <cell r="D2539" t="str">
            <v>11437502</v>
          </cell>
          <cell r="J2539">
            <v>40729</v>
          </cell>
          <cell r="AI2539">
            <v>0</v>
          </cell>
        </row>
        <row r="2540">
          <cell r="D2540" t="str">
            <v>108897</v>
          </cell>
          <cell r="I2540" t="str">
            <v>F (Company/Customer unidentified)</v>
          </cell>
          <cell r="J2540">
            <v>39359</v>
          </cell>
          <cell r="K2540">
            <v>39283</v>
          </cell>
        </row>
        <row r="2541">
          <cell r="D2541" t="str">
            <v>108441</v>
          </cell>
          <cell r="I2541" t="str">
            <v>A (100% potential spares purchased)</v>
          </cell>
          <cell r="J2541">
            <v>39175</v>
          </cell>
          <cell r="L2541">
            <v>46052.890567129602</v>
          </cell>
          <cell r="M2541">
            <v>26674</v>
          </cell>
          <cell r="N2541">
            <v>0</v>
          </cell>
          <cell r="O2541">
            <v>26674</v>
          </cell>
          <cell r="P2541" t="str">
            <v>XD</v>
          </cell>
          <cell r="Q2541">
            <v>46026</v>
          </cell>
          <cell r="V2541">
            <v>46026</v>
          </cell>
          <cell r="W2541">
            <v>46026</v>
          </cell>
          <cell r="Z2541" t="str">
            <v>3930</v>
          </cell>
          <cell r="AE2541" t="str">
            <v>3930</v>
          </cell>
          <cell r="AF2541" t="str">
            <v>3930</v>
          </cell>
          <cell r="AI2541">
            <v>4</v>
          </cell>
        </row>
        <row r="2542">
          <cell r="D2542" t="str">
            <v>108163</v>
          </cell>
          <cell r="I2542" t="str">
            <v>F (Company/Customer unidentified)</v>
          </cell>
          <cell r="J2542">
            <v>39087</v>
          </cell>
          <cell r="K2542">
            <v>39051</v>
          </cell>
        </row>
        <row r="2543">
          <cell r="D2543" t="str">
            <v>107837</v>
          </cell>
          <cell r="I2543" t="str">
            <v>D (Compressor scrapped/ Company shut)</v>
          </cell>
          <cell r="J2543">
            <v>39029</v>
          </cell>
          <cell r="K2543">
            <v>38981</v>
          </cell>
          <cell r="L2543">
            <v>45154.560023148202</v>
          </cell>
          <cell r="M2543">
            <v>22247</v>
          </cell>
          <cell r="N2543">
            <v>6674</v>
          </cell>
          <cell r="O2543">
            <v>15573</v>
          </cell>
          <cell r="P2543" t="str">
            <v>XD</v>
          </cell>
          <cell r="Q2543">
            <v>44813</v>
          </cell>
          <cell r="V2543">
            <v>44813</v>
          </cell>
          <cell r="W2543">
            <v>44813</v>
          </cell>
          <cell r="Z2543" t="str">
            <v>944</v>
          </cell>
          <cell r="AE2543" t="str">
            <v>2444</v>
          </cell>
          <cell r="AF2543" t="str">
            <v>1444</v>
          </cell>
          <cell r="AI2543">
            <v>3</v>
          </cell>
        </row>
        <row r="2544">
          <cell r="D2544" t="str">
            <v>106989</v>
          </cell>
          <cell r="I2544" t="str">
            <v>D (Compressor scrapped/ Company shut)</v>
          </cell>
          <cell r="J2544">
            <v>38625</v>
          </cell>
          <cell r="K2544">
            <v>38625</v>
          </cell>
          <cell r="L2544">
            <v>45092.734085648102</v>
          </cell>
          <cell r="M2544">
            <v>4796</v>
          </cell>
          <cell r="P2544" t="str">
            <v>XD</v>
          </cell>
          <cell r="Z2544" t="str">
            <v>500</v>
          </cell>
          <cell r="AE2544" t="str">
            <v>500</v>
          </cell>
          <cell r="AF2544" t="str">
            <v>500</v>
          </cell>
          <cell r="AI2544">
            <v>1</v>
          </cell>
        </row>
        <row r="2545">
          <cell r="D2545" t="str">
            <v>105436</v>
          </cell>
          <cell r="I2545" t="str">
            <v>Not in Budget</v>
          </cell>
        </row>
        <row r="2546">
          <cell r="D2546" t="str">
            <v>103490</v>
          </cell>
          <cell r="I2546" t="str">
            <v>Not in Budget</v>
          </cell>
        </row>
        <row r="2547">
          <cell r="D2547" t="str">
            <v>10322410</v>
          </cell>
          <cell r="J2547">
            <v>40567</v>
          </cell>
          <cell r="K2547">
            <v>40473</v>
          </cell>
          <cell r="L2547">
            <v>43759.7520717593</v>
          </cell>
          <cell r="M2547">
            <v>1</v>
          </cell>
        </row>
        <row r="2548">
          <cell r="D2548" t="str">
            <v>70369</v>
          </cell>
          <cell r="I2548" t="str">
            <v>D (Compressor scrapped/ Company shut)</v>
          </cell>
          <cell r="J2548">
            <v>39310</v>
          </cell>
          <cell r="K2548">
            <v>39213</v>
          </cell>
          <cell r="L2548">
            <v>44190.990081018499</v>
          </cell>
          <cell r="M2548">
            <v>13900</v>
          </cell>
          <cell r="Z2548" t="str">
            <v>4000</v>
          </cell>
          <cell r="AE2548" t="str">
            <v>4000</v>
          </cell>
          <cell r="AF2548" t="str">
            <v>2000</v>
          </cell>
          <cell r="AI2548">
            <v>4</v>
          </cell>
        </row>
        <row r="2549">
          <cell r="D2549" t="str">
            <v>BGIET70002</v>
          </cell>
          <cell r="I2549" t="str">
            <v>F (Company/Customer unidentified)</v>
          </cell>
          <cell r="J2549">
            <v>39802</v>
          </cell>
          <cell r="K2549">
            <v>39437</v>
          </cell>
          <cell r="M2549">
            <v>1982</v>
          </cell>
        </row>
        <row r="2550">
          <cell r="D2550" t="str">
            <v>23205</v>
          </cell>
          <cell r="J2550">
            <v>39412</v>
          </cell>
          <cell r="K2550">
            <v>39412</v>
          </cell>
        </row>
        <row r="2551">
          <cell r="D2551" t="str">
            <v>206385</v>
          </cell>
          <cell r="I2551" t="str">
            <v>Not in Budget</v>
          </cell>
        </row>
        <row r="2552">
          <cell r="D2552" t="str">
            <v>BKKL160027</v>
          </cell>
          <cell r="I2552" t="str">
            <v>F (Company/Customer unidentified)</v>
          </cell>
          <cell r="J2552">
            <v>41060</v>
          </cell>
          <cell r="K2552">
            <v>40633</v>
          </cell>
          <cell r="M2552">
            <v>1</v>
          </cell>
        </row>
        <row r="2553">
          <cell r="D2553" t="str">
            <v>BKKL160022</v>
          </cell>
          <cell r="I2553" t="str">
            <v>F (Company/Customer unidentified)</v>
          </cell>
          <cell r="J2553">
            <v>41060</v>
          </cell>
          <cell r="K2553">
            <v>40633</v>
          </cell>
          <cell r="M2553">
            <v>1</v>
          </cell>
        </row>
        <row r="2554">
          <cell r="D2554" t="str">
            <v>BJJL160012</v>
          </cell>
          <cell r="I2554" t="str">
            <v>F (Company/Customer unidentified)</v>
          </cell>
          <cell r="J2554">
            <v>40771</v>
          </cell>
          <cell r="K2554">
            <v>40206</v>
          </cell>
          <cell r="L2554">
            <v>44209.606087963002</v>
          </cell>
          <cell r="M2554">
            <v>14331</v>
          </cell>
          <cell r="N2554">
            <v>6464</v>
          </cell>
          <cell r="O2554">
            <v>7866</v>
          </cell>
          <cell r="Z2554" t="str">
            <v>1500</v>
          </cell>
          <cell r="AE2554" t="str">
            <v>4000</v>
          </cell>
          <cell r="AF2554" t="str">
            <v>4000</v>
          </cell>
          <cell r="AI2554">
            <v>4</v>
          </cell>
        </row>
        <row r="2555">
          <cell r="D2555" t="str">
            <v>BIHL050057</v>
          </cell>
          <cell r="I2555" t="str">
            <v>F (Company/Customer unidentified)</v>
          </cell>
          <cell r="J2555">
            <v>40260</v>
          </cell>
          <cell r="K2555">
            <v>40135</v>
          </cell>
          <cell r="M2555">
            <v>8559</v>
          </cell>
        </row>
        <row r="2556">
          <cell r="D2556" t="str">
            <v>163329</v>
          </cell>
          <cell r="I2556" t="str">
            <v>Not in Budget</v>
          </cell>
        </row>
        <row r="2557">
          <cell r="D2557" t="str">
            <v>BGHS040003</v>
          </cell>
          <cell r="I2557" t="str">
            <v>F (Company/Customer unidentified)</v>
          </cell>
          <cell r="J2557">
            <v>39601</v>
          </cell>
          <cell r="K2557">
            <v>39410</v>
          </cell>
        </row>
        <row r="2558">
          <cell r="D2558" t="str">
            <v>BKES040578</v>
          </cell>
          <cell r="I2558" t="str">
            <v>D (Compressor scrapped/ Company shut)</v>
          </cell>
          <cell r="J2558">
            <v>40950</v>
          </cell>
          <cell r="K2558">
            <v>40781</v>
          </cell>
          <cell r="M2558">
            <v>633</v>
          </cell>
        </row>
        <row r="2559">
          <cell r="D2559" t="str">
            <v>BKFS040666</v>
          </cell>
          <cell r="I2559" t="str">
            <v>F (Company/Customer unidentified)</v>
          </cell>
          <cell r="J2559">
            <v>40889</v>
          </cell>
          <cell r="K2559">
            <v>40846</v>
          </cell>
          <cell r="M2559">
            <v>20</v>
          </cell>
        </row>
        <row r="2560">
          <cell r="D2560" t="str">
            <v>BHFS040243</v>
          </cell>
          <cell r="I2560" t="str">
            <v>F (Company/Customer unidentified)</v>
          </cell>
          <cell r="J2560">
            <v>40082</v>
          </cell>
          <cell r="K2560">
            <v>39718</v>
          </cell>
        </row>
        <row r="2561">
          <cell r="D2561" t="str">
            <v>BHFS040240</v>
          </cell>
          <cell r="I2561" t="str">
            <v>F (Company/Customer unidentified)</v>
          </cell>
          <cell r="J2561">
            <v>40121</v>
          </cell>
          <cell r="K2561">
            <v>39718</v>
          </cell>
        </row>
        <row r="2562">
          <cell r="D2562" t="str">
            <v>BILS040074</v>
          </cell>
          <cell r="I2562" t="str">
            <v>F (Company/Customer unidentified)</v>
          </cell>
          <cell r="J2562">
            <v>39956</v>
          </cell>
          <cell r="K2562">
            <v>39881</v>
          </cell>
          <cell r="M2562">
            <v>11063</v>
          </cell>
        </row>
        <row r="2563">
          <cell r="D2563" t="str">
            <v>122660</v>
          </cell>
          <cell r="I2563" t="str">
            <v>Not in Budget</v>
          </cell>
        </row>
        <row r="2564">
          <cell r="D2564" t="str">
            <v>BHKS040053</v>
          </cell>
          <cell r="I2564" t="str">
            <v>F (Company/Customer unidentified)</v>
          </cell>
          <cell r="J2564">
            <v>39606</v>
          </cell>
          <cell r="K2564">
            <v>39497</v>
          </cell>
          <cell r="M2564">
            <v>739</v>
          </cell>
        </row>
        <row r="2565">
          <cell r="D2565" t="str">
            <v>BHKS030073</v>
          </cell>
          <cell r="I2565" t="str">
            <v>D (Compressor scrapped/ Company shut)</v>
          </cell>
          <cell r="J2565">
            <v>39637</v>
          </cell>
          <cell r="K2565">
            <v>39500</v>
          </cell>
          <cell r="L2565">
            <v>45820.588773148098</v>
          </cell>
          <cell r="M2565">
            <v>16812</v>
          </cell>
          <cell r="N2565">
            <v>12441</v>
          </cell>
          <cell r="O2565">
            <v>4371</v>
          </cell>
          <cell r="P2565" t="str">
            <v>XD</v>
          </cell>
          <cell r="Q2565">
            <v>45631</v>
          </cell>
          <cell r="V2565">
            <v>45631</v>
          </cell>
          <cell r="W2565">
            <v>45631</v>
          </cell>
          <cell r="Z2565" t="str">
            <v>3633</v>
          </cell>
          <cell r="AE2565" t="str">
            <v>3633</v>
          </cell>
          <cell r="AF2565" t="str">
            <v>3633</v>
          </cell>
          <cell r="AI2565">
            <v>4</v>
          </cell>
        </row>
        <row r="2566">
          <cell r="D2566" t="str">
            <v>BHIS030768</v>
          </cell>
          <cell r="I2566" t="str">
            <v>F (Company/Customer unidentified)</v>
          </cell>
          <cell r="J2566">
            <v>39969</v>
          </cell>
          <cell r="K2566">
            <v>39826</v>
          </cell>
          <cell r="M2566">
            <v>110</v>
          </cell>
        </row>
        <row r="2567">
          <cell r="D2567" t="str">
            <v>BKJS030086</v>
          </cell>
          <cell r="I2567" t="str">
            <v>F (Company/Customer unidentified)</v>
          </cell>
          <cell r="J2567">
            <v>40605</v>
          </cell>
          <cell r="K2567">
            <v>40562</v>
          </cell>
          <cell r="M2567">
            <v>1667</v>
          </cell>
        </row>
        <row r="2568">
          <cell r="D2568" t="str">
            <v>205306</v>
          </cell>
          <cell r="I2568" t="str">
            <v>D (Compressor scrapped/ Company shut)</v>
          </cell>
          <cell r="J2568">
            <v>39122</v>
          </cell>
          <cell r="K2568">
            <v>38951</v>
          </cell>
        </row>
        <row r="2569">
          <cell r="D2569" t="str">
            <v>BKFS031647</v>
          </cell>
          <cell r="I2569" t="str">
            <v>F (Company/Customer unidentified)</v>
          </cell>
          <cell r="J2569">
            <v>40905</v>
          </cell>
          <cell r="K2569">
            <v>40827</v>
          </cell>
          <cell r="L2569">
            <v>44610.645624999997</v>
          </cell>
          <cell r="M2569">
            <v>28</v>
          </cell>
          <cell r="N2569">
            <v>12</v>
          </cell>
          <cell r="O2569">
            <v>16</v>
          </cell>
          <cell r="AE2569" t="str">
            <v>100</v>
          </cell>
          <cell r="AF2569" t="str">
            <v>100</v>
          </cell>
          <cell r="AI2569">
            <v>6</v>
          </cell>
        </row>
        <row r="2570">
          <cell r="D2570" t="str">
            <v>BJDF150016</v>
          </cell>
          <cell r="I2570" t="str">
            <v>F (Company/Customer unidentified)</v>
          </cell>
          <cell r="J2570">
            <v>40432</v>
          </cell>
          <cell r="K2570">
            <v>40404</v>
          </cell>
          <cell r="L2570">
            <v>43657.762847222199</v>
          </cell>
          <cell r="M2570">
            <v>25520</v>
          </cell>
          <cell r="AI2570">
            <v>0</v>
          </cell>
        </row>
        <row r="2571">
          <cell r="D2571" t="str">
            <v>106096</v>
          </cell>
          <cell r="I2571" t="str">
            <v>Not in Budget</v>
          </cell>
        </row>
        <row r="2572">
          <cell r="D2572" t="str">
            <v>BJFS031296</v>
          </cell>
          <cell r="I2572" t="str">
            <v>F (Company/Customer unidentified)</v>
          </cell>
          <cell r="J2572">
            <v>40530</v>
          </cell>
          <cell r="K2572">
            <v>40449</v>
          </cell>
          <cell r="M2572">
            <v>936</v>
          </cell>
        </row>
        <row r="2573">
          <cell r="D2573" t="str">
            <v>BKCS031162</v>
          </cell>
          <cell r="I2573" t="str">
            <v>D (Compressor scrapped/ Company shut)</v>
          </cell>
          <cell r="J2573">
            <v>40777</v>
          </cell>
          <cell r="K2573">
            <v>40737</v>
          </cell>
          <cell r="L2573">
            <v>46049.951261574097</v>
          </cell>
          <cell r="M2573">
            <v>58294</v>
          </cell>
          <cell r="N2573">
            <v>38474</v>
          </cell>
          <cell r="O2573">
            <v>19820</v>
          </cell>
          <cell r="P2573" t="str">
            <v>XD</v>
          </cell>
          <cell r="Q2573">
            <v>46028</v>
          </cell>
          <cell r="V2573">
            <v>46028</v>
          </cell>
          <cell r="W2573">
            <v>46028</v>
          </cell>
          <cell r="Z2573" t="str">
            <v>3717</v>
          </cell>
          <cell r="AE2573" t="str">
            <v>3717</v>
          </cell>
          <cell r="AF2573" t="str">
            <v>3717</v>
          </cell>
          <cell r="AI2573">
            <v>6</v>
          </cell>
        </row>
        <row r="2574">
          <cell r="D2574" t="str">
            <v>122583</v>
          </cell>
          <cell r="I2574" t="str">
            <v>Not in Budget</v>
          </cell>
        </row>
        <row r="2575">
          <cell r="D2575" t="str">
            <v>107480</v>
          </cell>
          <cell r="I2575" t="str">
            <v>D (Compressor scrapped/ Company shut)</v>
          </cell>
          <cell r="J2575">
            <v>38819</v>
          </cell>
          <cell r="K2575">
            <v>38819</v>
          </cell>
          <cell r="L2575">
            <v>44021.556377314802</v>
          </cell>
          <cell r="M2575">
            <v>1</v>
          </cell>
          <cell r="N2575">
            <v>0</v>
          </cell>
          <cell r="O2575">
            <v>0</v>
          </cell>
          <cell r="Z2575" t="str">
            <v>2000</v>
          </cell>
          <cell r="AE2575" t="str">
            <v>2000</v>
          </cell>
          <cell r="AF2575" t="str">
            <v>2000</v>
          </cell>
          <cell r="AI2575">
            <v>9</v>
          </cell>
        </row>
        <row r="2576">
          <cell r="D2576" t="str">
            <v>108405</v>
          </cell>
          <cell r="I2576" t="str">
            <v>F (Company/Customer unidentified)</v>
          </cell>
          <cell r="J2576">
            <v>39267</v>
          </cell>
          <cell r="K2576">
            <v>39116</v>
          </cell>
          <cell r="L2576">
            <v>44210.920717592599</v>
          </cell>
          <cell r="M2576">
            <v>14000</v>
          </cell>
          <cell r="N2576">
            <v>9000</v>
          </cell>
          <cell r="O2576">
            <v>5000</v>
          </cell>
          <cell r="Z2576" t="str">
            <v>4000</v>
          </cell>
          <cell r="AE2576" t="str">
            <v>4000</v>
          </cell>
          <cell r="AF2576" t="str">
            <v>4000</v>
          </cell>
          <cell r="AI2576">
            <v>2</v>
          </cell>
        </row>
        <row r="2577">
          <cell r="D2577" t="str">
            <v>108642</v>
          </cell>
          <cell r="I2577" t="str">
            <v>F (Company/Customer unidentified)</v>
          </cell>
          <cell r="J2577">
            <v>39267</v>
          </cell>
          <cell r="K2577">
            <v>39199</v>
          </cell>
        </row>
        <row r="2578">
          <cell r="D2578" t="str">
            <v>12256</v>
          </cell>
          <cell r="I2578" t="str">
            <v>F (Company/Customer unidentified)</v>
          </cell>
          <cell r="J2578">
            <v>39134</v>
          </cell>
          <cell r="K2578">
            <v>39134</v>
          </cell>
        </row>
        <row r="2579">
          <cell r="D2579" t="str">
            <v>108238</v>
          </cell>
          <cell r="I2579" t="str">
            <v>F (Company/Customer unidentified)</v>
          </cell>
          <cell r="J2579">
            <v>39273</v>
          </cell>
          <cell r="K2579">
            <v>39111</v>
          </cell>
        </row>
        <row r="2580">
          <cell r="D2580" t="str">
            <v>BMJD160018</v>
          </cell>
          <cell r="I2580" t="str">
            <v>D (Compressor scrapped/ Company shut)</v>
          </cell>
          <cell r="J2580">
            <v>41327</v>
          </cell>
          <cell r="K2580">
            <v>41305</v>
          </cell>
          <cell r="M2580">
            <v>1</v>
          </cell>
        </row>
        <row r="2581">
          <cell r="D2581" t="str">
            <v>BMJD160021</v>
          </cell>
          <cell r="I2581" t="str">
            <v>D (Compressor scrapped/ Company shut)</v>
          </cell>
          <cell r="J2581">
            <v>41327</v>
          </cell>
          <cell r="K2581">
            <v>41305</v>
          </cell>
          <cell r="M2581">
            <v>1</v>
          </cell>
        </row>
        <row r="2582">
          <cell r="D2582" t="str">
            <v>BLBD160145</v>
          </cell>
          <cell r="I2582" t="str">
            <v>D (Compressor scrapped/ Company shut)</v>
          </cell>
          <cell r="J2582">
            <v>41127</v>
          </cell>
          <cell r="K2582">
            <v>41127</v>
          </cell>
        </row>
        <row r="2583">
          <cell r="D2583" t="str">
            <v>BLAD220002</v>
          </cell>
          <cell r="I2583" t="str">
            <v>D (Compressor scrapped/ Company shut)</v>
          </cell>
          <cell r="J2583">
            <v>41131</v>
          </cell>
          <cell r="K2583">
            <v>41027</v>
          </cell>
          <cell r="M2583">
            <v>1</v>
          </cell>
        </row>
        <row r="2584">
          <cell r="D2584" t="str">
            <v>BLLD200036</v>
          </cell>
          <cell r="I2584" t="str">
            <v>D (Compressor scrapped/ Company shut)</v>
          </cell>
          <cell r="J2584">
            <v>41008</v>
          </cell>
          <cell r="K2584">
            <v>40994</v>
          </cell>
          <cell r="M2584">
            <v>1</v>
          </cell>
        </row>
        <row r="2585">
          <cell r="D2585" t="str">
            <v>BLLD210170</v>
          </cell>
          <cell r="I2585" t="str">
            <v>D (Compressor scrapped/ Company shut)</v>
          </cell>
          <cell r="J2585">
            <v>41009</v>
          </cell>
          <cell r="K2585">
            <v>40994</v>
          </cell>
          <cell r="M2585">
            <v>1</v>
          </cell>
        </row>
        <row r="2586">
          <cell r="D2586" t="str">
            <v>BLKD160077</v>
          </cell>
          <cell r="I2586" t="str">
            <v>D (Compressor scrapped/ Company shut)</v>
          </cell>
          <cell r="J2586">
            <v>41037</v>
          </cell>
          <cell r="K2586">
            <v>40974</v>
          </cell>
          <cell r="M2586">
            <v>422</v>
          </cell>
        </row>
        <row r="2587">
          <cell r="D2587" t="str">
            <v>BLKD200015</v>
          </cell>
          <cell r="I2587" t="str">
            <v>D (Compressor scrapped/ Company shut)</v>
          </cell>
          <cell r="J2587">
            <v>41023</v>
          </cell>
          <cell r="K2587">
            <v>40967</v>
          </cell>
          <cell r="M2587">
            <v>1106</v>
          </cell>
        </row>
        <row r="2588">
          <cell r="D2588" t="str">
            <v>BLKD160048</v>
          </cell>
          <cell r="I2588" t="str">
            <v>D (Compressor scrapped/ Company shut)</v>
          </cell>
          <cell r="J2588">
            <v>40989</v>
          </cell>
          <cell r="K2588">
            <v>40967</v>
          </cell>
          <cell r="M2588">
            <v>19</v>
          </cell>
        </row>
        <row r="2589">
          <cell r="D2589" t="str">
            <v>BLJD120030</v>
          </cell>
          <cell r="I2589" t="str">
            <v>D (Compressor scrapped/ Company shut)</v>
          </cell>
          <cell r="J2589">
            <v>40973</v>
          </cell>
          <cell r="K2589">
            <v>40954</v>
          </cell>
          <cell r="M2589">
            <v>149</v>
          </cell>
        </row>
        <row r="2590">
          <cell r="D2590" t="str">
            <v>BLJD120009</v>
          </cell>
          <cell r="I2590" t="str">
            <v>D (Compressor scrapped/ Company shut)</v>
          </cell>
          <cell r="J2590">
            <v>40936</v>
          </cell>
          <cell r="K2590">
            <v>40933</v>
          </cell>
          <cell r="M2590">
            <v>1016</v>
          </cell>
        </row>
        <row r="2591">
          <cell r="D2591" t="str">
            <v>BKKD210085</v>
          </cell>
          <cell r="I2591" t="str">
            <v>D (Compressor scrapped/ Company shut)</v>
          </cell>
          <cell r="J2591">
            <v>40598</v>
          </cell>
          <cell r="K2591">
            <v>40586</v>
          </cell>
          <cell r="M2591">
            <v>2450</v>
          </cell>
        </row>
        <row r="2592">
          <cell r="D2592" t="str">
            <v>BKKD160076</v>
          </cell>
          <cell r="I2592" t="str">
            <v>D (Compressor scrapped/ Company shut)</v>
          </cell>
          <cell r="J2592">
            <v>40639</v>
          </cell>
          <cell r="K2592">
            <v>40602</v>
          </cell>
          <cell r="M2592">
            <v>1397</v>
          </cell>
        </row>
        <row r="2593">
          <cell r="D2593" t="str">
            <v>BLAD210202</v>
          </cell>
          <cell r="I2593" t="str">
            <v>D (Compressor scrapped/ Company shut)</v>
          </cell>
          <cell r="J2593">
            <v>41037</v>
          </cell>
          <cell r="K2593">
            <v>41022</v>
          </cell>
          <cell r="M2593">
            <v>1</v>
          </cell>
        </row>
        <row r="2594">
          <cell r="D2594" t="str">
            <v>BKID160385</v>
          </cell>
          <cell r="I2594" t="str">
            <v>D (Compressor scrapped/ Company shut)</v>
          </cell>
          <cell r="J2594">
            <v>40896</v>
          </cell>
          <cell r="K2594">
            <v>40890</v>
          </cell>
          <cell r="M2594">
            <v>160</v>
          </cell>
        </row>
        <row r="2595">
          <cell r="D2595" t="str">
            <v>BLAD200041</v>
          </cell>
          <cell r="I2595" t="str">
            <v>D (Compressor scrapped/ Company shut)</v>
          </cell>
          <cell r="J2595">
            <v>41034</v>
          </cell>
          <cell r="K2595">
            <v>41013</v>
          </cell>
          <cell r="M2595">
            <v>1</v>
          </cell>
        </row>
        <row r="2596">
          <cell r="D2596" t="str">
            <v>BKLD160134</v>
          </cell>
          <cell r="I2596" t="str">
            <v>D (Compressor scrapped/ Company shut)</v>
          </cell>
          <cell r="J2596">
            <v>40641</v>
          </cell>
          <cell r="K2596">
            <v>40632</v>
          </cell>
          <cell r="M2596">
            <v>2358</v>
          </cell>
        </row>
        <row r="2597">
          <cell r="D2597" t="str">
            <v>BKID120283</v>
          </cell>
          <cell r="I2597" t="str">
            <v>D (Compressor scrapped/ Company shut)</v>
          </cell>
          <cell r="J2597">
            <v>40915</v>
          </cell>
          <cell r="K2597">
            <v>40903</v>
          </cell>
          <cell r="M2597">
            <v>833</v>
          </cell>
        </row>
        <row r="2598">
          <cell r="D2598" t="str">
            <v>BKHD160355</v>
          </cell>
          <cell r="I2598" t="str">
            <v>D (Compressor scrapped/ Company shut)</v>
          </cell>
          <cell r="J2598">
            <v>40899</v>
          </cell>
          <cell r="K2598">
            <v>40870</v>
          </cell>
          <cell r="M2598">
            <v>1</v>
          </cell>
        </row>
        <row r="2599">
          <cell r="D2599" t="str">
            <v>BKHD160352</v>
          </cell>
          <cell r="I2599" t="str">
            <v>D (Compressor scrapped/ Company shut)</v>
          </cell>
          <cell r="J2599">
            <v>40902</v>
          </cell>
          <cell r="K2599">
            <v>40870</v>
          </cell>
          <cell r="M2599">
            <v>1</v>
          </cell>
        </row>
        <row r="2600">
          <cell r="D2600" t="str">
            <v>BKGD210403</v>
          </cell>
          <cell r="I2600" t="str">
            <v>D (Compressor scrapped/ Company shut)</v>
          </cell>
          <cell r="J2600">
            <v>40863</v>
          </cell>
          <cell r="K2600">
            <v>40845</v>
          </cell>
          <cell r="M2600">
            <v>1</v>
          </cell>
        </row>
        <row r="2601">
          <cell r="D2601" t="str">
            <v>BKFD120231</v>
          </cell>
          <cell r="I2601" t="str">
            <v>D (Compressor scrapped/ Company shut)</v>
          </cell>
          <cell r="J2601">
            <v>40814</v>
          </cell>
          <cell r="K2601">
            <v>40814</v>
          </cell>
          <cell r="M2601">
            <v>580</v>
          </cell>
        </row>
        <row r="2602">
          <cell r="D2602" t="str">
            <v>BKED120201</v>
          </cell>
          <cell r="I2602" t="str">
            <v>D (Compressor scrapped/ Company shut)</v>
          </cell>
          <cell r="J2602">
            <v>40812</v>
          </cell>
          <cell r="K2602">
            <v>40782</v>
          </cell>
          <cell r="M2602">
            <v>599</v>
          </cell>
        </row>
        <row r="2603">
          <cell r="D2603" t="str">
            <v>BKDD160288</v>
          </cell>
          <cell r="I2603" t="str">
            <v>D (Compressor scrapped/ Company shut)</v>
          </cell>
          <cell r="J2603">
            <v>40816</v>
          </cell>
          <cell r="K2603">
            <v>40786</v>
          </cell>
          <cell r="L2603">
            <v>44817.598182870403</v>
          </cell>
          <cell r="M2603">
            <v>5688</v>
          </cell>
          <cell r="AA2603" t="str">
            <v>0</v>
          </cell>
          <cell r="AB2603" t="str">
            <v>0</v>
          </cell>
          <cell r="AC2603" t="str">
            <v>0</v>
          </cell>
          <cell r="AD2603" t="str">
            <v>0</v>
          </cell>
          <cell r="AE2603" t="str">
            <v>0</v>
          </cell>
          <cell r="AF2603" t="str">
            <v>0</v>
          </cell>
          <cell r="AG2603" t="str">
            <v>0</v>
          </cell>
          <cell r="AH2603" t="str">
            <v>0</v>
          </cell>
          <cell r="AI2603">
            <v>0</v>
          </cell>
        </row>
        <row r="2604">
          <cell r="D2604" t="str">
            <v>BKBD160249</v>
          </cell>
          <cell r="I2604" t="str">
            <v>D (Compressor scrapped/ Company shut)</v>
          </cell>
          <cell r="J2604">
            <v>40716</v>
          </cell>
          <cell r="K2604">
            <v>40694</v>
          </cell>
          <cell r="M2604">
            <v>1007</v>
          </cell>
        </row>
        <row r="2605">
          <cell r="D2605" t="str">
            <v>BKAD160196</v>
          </cell>
          <cell r="I2605" t="str">
            <v>D (Compressor scrapped/ Company shut)</v>
          </cell>
          <cell r="J2605">
            <v>40671</v>
          </cell>
          <cell r="K2605">
            <v>40662</v>
          </cell>
          <cell r="M2605">
            <v>1452</v>
          </cell>
        </row>
        <row r="2606">
          <cell r="D2606" t="str">
            <v>BKAD160174</v>
          </cell>
          <cell r="I2606" t="str">
            <v>D (Compressor scrapped/ Company shut)</v>
          </cell>
          <cell r="J2606">
            <v>40711</v>
          </cell>
          <cell r="K2606">
            <v>40656</v>
          </cell>
          <cell r="M2606">
            <v>112</v>
          </cell>
        </row>
        <row r="2607">
          <cell r="D2607" t="str">
            <v>BJLL160051</v>
          </cell>
          <cell r="I2607" t="str">
            <v>D (Compressor scrapped/ Company shut)</v>
          </cell>
          <cell r="J2607">
            <v>40270</v>
          </cell>
          <cell r="K2607">
            <v>40259</v>
          </cell>
          <cell r="M2607">
            <v>2258</v>
          </cell>
        </row>
        <row r="2608">
          <cell r="D2608" t="str">
            <v>BKAD120088</v>
          </cell>
          <cell r="I2608" t="str">
            <v>D (Compressor scrapped/ Company shut)</v>
          </cell>
          <cell r="J2608">
            <v>40648</v>
          </cell>
          <cell r="K2608">
            <v>40648</v>
          </cell>
          <cell r="M2608">
            <v>150</v>
          </cell>
        </row>
        <row r="2609">
          <cell r="D2609" t="str">
            <v>BJLD210184</v>
          </cell>
          <cell r="I2609" t="str">
            <v>D (Compressor scrapped/ Company shut)</v>
          </cell>
          <cell r="J2609">
            <v>40292</v>
          </cell>
          <cell r="K2609">
            <v>40276</v>
          </cell>
          <cell r="M2609">
            <v>1284</v>
          </cell>
        </row>
        <row r="2610">
          <cell r="D2610" t="str">
            <v>BJLD160104</v>
          </cell>
          <cell r="I2610" t="str">
            <v>D (Compressor scrapped/ Company shut)</v>
          </cell>
          <cell r="J2610">
            <v>40268</v>
          </cell>
          <cell r="K2610">
            <v>40260</v>
          </cell>
          <cell r="M2610">
            <v>5273</v>
          </cell>
        </row>
        <row r="2611">
          <cell r="D2611" t="str">
            <v>BJKD210098</v>
          </cell>
          <cell r="I2611" t="str">
            <v>D (Compressor scrapped/ Company shut)</v>
          </cell>
          <cell r="J2611">
            <v>40235</v>
          </cell>
          <cell r="K2611">
            <v>40221</v>
          </cell>
          <cell r="M2611">
            <v>3706</v>
          </cell>
        </row>
        <row r="2612">
          <cell r="D2612" t="str">
            <v>BJKD210095</v>
          </cell>
          <cell r="I2612" t="str">
            <v>D (Compressor scrapped/ Company shut)</v>
          </cell>
          <cell r="J2612">
            <v>40233</v>
          </cell>
          <cell r="K2612">
            <v>40218</v>
          </cell>
          <cell r="M2612">
            <v>3395</v>
          </cell>
        </row>
        <row r="2613">
          <cell r="D2613" t="str">
            <v>BJKD200020</v>
          </cell>
          <cell r="I2613" t="str">
            <v>D (Compressor scrapped/ Company shut)</v>
          </cell>
          <cell r="J2613">
            <v>40267</v>
          </cell>
          <cell r="K2613">
            <v>40234</v>
          </cell>
        </row>
        <row r="2614">
          <cell r="D2614" t="str">
            <v>BJJD210052</v>
          </cell>
          <cell r="I2614" t="str">
            <v>D (Compressor scrapped/ Company shut)</v>
          </cell>
          <cell r="J2614">
            <v>40234</v>
          </cell>
          <cell r="K2614">
            <v>40206</v>
          </cell>
        </row>
        <row r="2615">
          <cell r="D2615" t="str">
            <v>BJJD210001</v>
          </cell>
          <cell r="I2615" t="str">
            <v>D (Compressor scrapped/ Company shut)</v>
          </cell>
          <cell r="J2615">
            <v>40206</v>
          </cell>
          <cell r="K2615">
            <v>40187</v>
          </cell>
          <cell r="M2615">
            <v>3460</v>
          </cell>
        </row>
        <row r="2616">
          <cell r="D2616" t="str">
            <v>BJJD210011</v>
          </cell>
          <cell r="I2616" t="str">
            <v>D (Compressor scrapped/ Company shut)</v>
          </cell>
          <cell r="J2616">
            <v>40200</v>
          </cell>
          <cell r="K2616">
            <v>40186</v>
          </cell>
        </row>
        <row r="2617">
          <cell r="D2617" t="str">
            <v>BJJD160014</v>
          </cell>
          <cell r="I2617" t="str">
            <v>D (Compressor scrapped/ Company shut)</v>
          </cell>
          <cell r="J2617">
            <v>40200</v>
          </cell>
          <cell r="K2617">
            <v>40190</v>
          </cell>
          <cell r="M2617">
            <v>3014</v>
          </cell>
        </row>
        <row r="2618">
          <cell r="D2618" t="str">
            <v>BJID210821</v>
          </cell>
          <cell r="I2618" t="str">
            <v>D (Compressor scrapped/ Company shut)</v>
          </cell>
          <cell r="J2618">
            <v>40549</v>
          </cell>
          <cell r="K2618">
            <v>40534</v>
          </cell>
          <cell r="M2618">
            <v>2473</v>
          </cell>
        </row>
        <row r="2619">
          <cell r="D2619" t="str">
            <v>BJID210786</v>
          </cell>
          <cell r="I2619" t="str">
            <v>D (Compressor scrapped/ Company shut)</v>
          </cell>
          <cell r="J2619">
            <v>40534</v>
          </cell>
          <cell r="K2619">
            <v>40402</v>
          </cell>
        </row>
        <row r="2620">
          <cell r="D2620" t="str">
            <v>BJHD210773</v>
          </cell>
          <cell r="I2620" t="str">
            <v>D (Compressor scrapped/ Company shut)</v>
          </cell>
          <cell r="J2620">
            <v>40534</v>
          </cell>
          <cell r="K2620">
            <v>40512</v>
          </cell>
          <cell r="M2620">
            <v>2223</v>
          </cell>
        </row>
        <row r="2621">
          <cell r="D2621" t="str">
            <v>BJHD210705</v>
          </cell>
          <cell r="I2621" t="str">
            <v>D (Compressor scrapped/ Company shut)</v>
          </cell>
          <cell r="J2621">
            <v>40499</v>
          </cell>
          <cell r="K2621">
            <v>40401</v>
          </cell>
          <cell r="M2621">
            <v>3020</v>
          </cell>
        </row>
        <row r="2622">
          <cell r="D2622" t="str">
            <v>BJHD160389</v>
          </cell>
          <cell r="I2622" t="str">
            <v>D (Compressor scrapped/ Company shut)</v>
          </cell>
          <cell r="J2622">
            <v>40522</v>
          </cell>
          <cell r="K2622">
            <v>40500</v>
          </cell>
          <cell r="M2622">
            <v>2854</v>
          </cell>
        </row>
        <row r="2623">
          <cell r="D2623" t="str">
            <v>BJGD200109</v>
          </cell>
          <cell r="I2623" t="str">
            <v>D (Compressor scrapped/ Company shut)</v>
          </cell>
          <cell r="J2623">
            <v>40534</v>
          </cell>
          <cell r="K2623">
            <v>40481</v>
          </cell>
          <cell r="L2623">
            <v>45962.679930555598</v>
          </cell>
          <cell r="M2623">
            <v>3610</v>
          </cell>
          <cell r="P2623" t="str">
            <v>Air lube Plus</v>
          </cell>
          <cell r="Q2623">
            <v>45371</v>
          </cell>
          <cell r="R2623">
            <v>45371</v>
          </cell>
          <cell r="T2623">
            <v>45371</v>
          </cell>
          <cell r="U2623">
            <v>45371</v>
          </cell>
          <cell r="V2623">
            <v>45371</v>
          </cell>
          <cell r="W2623">
            <v>45371</v>
          </cell>
          <cell r="X2623">
            <v>45371</v>
          </cell>
          <cell r="Y2623">
            <v>45371</v>
          </cell>
          <cell r="Z2623" t="str">
            <v>320</v>
          </cell>
          <cell r="AA2623" t="str">
            <v>320</v>
          </cell>
          <cell r="AB2623" t="str">
            <v>320</v>
          </cell>
          <cell r="AC2623" t="str">
            <v>320</v>
          </cell>
          <cell r="AD2623" t="str">
            <v>320</v>
          </cell>
          <cell r="AE2623" t="str">
            <v>320</v>
          </cell>
          <cell r="AF2623" t="str">
            <v>1000</v>
          </cell>
          <cell r="AG2623" t="str">
            <v>320</v>
          </cell>
          <cell r="AH2623" t="str">
            <v>320</v>
          </cell>
          <cell r="AI2623">
            <v>0</v>
          </cell>
        </row>
        <row r="2624">
          <cell r="D2624" t="str">
            <v>BJGD160333</v>
          </cell>
          <cell r="I2624" t="str">
            <v>D (Compressor scrapped/ Company shut)</v>
          </cell>
          <cell r="J2624">
            <v>40492</v>
          </cell>
          <cell r="K2624">
            <v>40400</v>
          </cell>
          <cell r="M2624">
            <v>4215</v>
          </cell>
        </row>
        <row r="2625">
          <cell r="D2625" t="str">
            <v>BJGD120154</v>
          </cell>
          <cell r="I2625" t="str">
            <v>D (Compressor scrapped/ Company shut)</v>
          </cell>
          <cell r="J2625">
            <v>40484</v>
          </cell>
          <cell r="K2625">
            <v>40469</v>
          </cell>
          <cell r="M2625">
            <v>956</v>
          </cell>
        </row>
        <row r="2626">
          <cell r="D2626" t="str">
            <v>BJFD210611</v>
          </cell>
          <cell r="I2626" t="str">
            <v>D (Compressor scrapped/ Company shut)</v>
          </cell>
          <cell r="J2626">
            <v>40470</v>
          </cell>
          <cell r="K2626">
            <v>40451</v>
          </cell>
          <cell r="M2626">
            <v>677</v>
          </cell>
        </row>
        <row r="2627">
          <cell r="D2627" t="str">
            <v>BJFD160317</v>
          </cell>
          <cell r="I2627" t="str">
            <v>D (Compressor scrapped/ Company shut)</v>
          </cell>
          <cell r="J2627">
            <v>40459</v>
          </cell>
          <cell r="K2627">
            <v>40446</v>
          </cell>
          <cell r="M2627">
            <v>4212</v>
          </cell>
        </row>
        <row r="2628">
          <cell r="D2628" t="str">
            <v>BJED210515</v>
          </cell>
          <cell r="I2628" t="str">
            <v>D (Compressor scrapped/ Company shut)</v>
          </cell>
          <cell r="J2628">
            <v>40445</v>
          </cell>
          <cell r="K2628">
            <v>40420</v>
          </cell>
          <cell r="M2628">
            <v>1087</v>
          </cell>
        </row>
        <row r="2629">
          <cell r="D2629" t="str">
            <v>BJED210498</v>
          </cell>
          <cell r="I2629" t="str">
            <v>D (Compressor scrapped/ Company shut)</v>
          </cell>
          <cell r="J2629">
            <v>40411</v>
          </cell>
          <cell r="K2629">
            <v>40411</v>
          </cell>
          <cell r="M2629">
            <v>1554</v>
          </cell>
        </row>
        <row r="2630">
          <cell r="D2630" t="str">
            <v>BJED160269</v>
          </cell>
          <cell r="I2630" t="str">
            <v>D (Compressor scrapped/ Company shut)</v>
          </cell>
          <cell r="J2630">
            <v>40462</v>
          </cell>
          <cell r="K2630">
            <v>40410</v>
          </cell>
          <cell r="M2630">
            <v>2917</v>
          </cell>
        </row>
        <row r="2631">
          <cell r="D2631" t="str">
            <v>BJCD160195</v>
          </cell>
          <cell r="I2631" t="str">
            <v>D (Compressor scrapped/ Company shut)</v>
          </cell>
          <cell r="J2631">
            <v>40379</v>
          </cell>
          <cell r="K2631">
            <v>40349</v>
          </cell>
          <cell r="M2631">
            <v>954</v>
          </cell>
        </row>
        <row r="2632">
          <cell r="D2632" t="str">
            <v>BJAD210219</v>
          </cell>
          <cell r="I2632" t="str">
            <v>D (Compressor scrapped/ Company shut)</v>
          </cell>
          <cell r="J2632">
            <v>40323</v>
          </cell>
          <cell r="K2632">
            <v>40288</v>
          </cell>
          <cell r="L2632">
            <v>44102.613703703697</v>
          </cell>
          <cell r="M2632">
            <v>4500</v>
          </cell>
        </row>
        <row r="2633">
          <cell r="D2633" t="str">
            <v>BILD210105</v>
          </cell>
          <cell r="I2633" t="str">
            <v>D (Compressor scrapped/ Company shut)</v>
          </cell>
          <cell r="J2633">
            <v>39902</v>
          </cell>
          <cell r="K2633">
            <v>39902</v>
          </cell>
          <cell r="M2633">
            <v>2961</v>
          </cell>
        </row>
        <row r="2634">
          <cell r="D2634" t="str">
            <v>BILD210067</v>
          </cell>
          <cell r="I2634" t="str">
            <v>D (Compressor scrapped/ Company shut)</v>
          </cell>
          <cell r="J2634">
            <v>40025</v>
          </cell>
          <cell r="K2634">
            <v>39954</v>
          </cell>
          <cell r="M2634">
            <v>1</v>
          </cell>
        </row>
        <row r="2635">
          <cell r="D2635" t="str">
            <v>BILD210082</v>
          </cell>
          <cell r="I2635" t="str">
            <v>D (Compressor scrapped/ Company shut)</v>
          </cell>
          <cell r="J2635">
            <v>39905</v>
          </cell>
          <cell r="K2635">
            <v>39890</v>
          </cell>
          <cell r="M2635">
            <v>2270</v>
          </cell>
        </row>
        <row r="2636">
          <cell r="D2636" t="str">
            <v>BILD160103</v>
          </cell>
          <cell r="I2636" t="str">
            <v>D (Compressor scrapped/ Company shut)</v>
          </cell>
          <cell r="J2636">
            <v>39912</v>
          </cell>
          <cell r="K2636">
            <v>39900</v>
          </cell>
          <cell r="M2636">
            <v>1485</v>
          </cell>
        </row>
        <row r="2637">
          <cell r="D2637" t="str">
            <v>BILD160090</v>
          </cell>
          <cell r="I2637" t="str">
            <v>D (Compressor scrapped/ Company shut)</v>
          </cell>
          <cell r="J2637">
            <v>39892</v>
          </cell>
          <cell r="K2637">
            <v>39890</v>
          </cell>
          <cell r="L2637">
            <v>44405.733194444401</v>
          </cell>
          <cell r="M2637">
            <v>25982</v>
          </cell>
          <cell r="P2637" t="str">
            <v>Air lube Plus</v>
          </cell>
          <cell r="Q2637">
            <v>44404.229166666701</v>
          </cell>
        </row>
        <row r="2638">
          <cell r="D2638" t="str">
            <v>BJFD200091</v>
          </cell>
          <cell r="I2638" t="str">
            <v>D (Compressor scrapped/ Company shut)</v>
          </cell>
          <cell r="J2638">
            <v>40518</v>
          </cell>
          <cell r="K2638">
            <v>40479</v>
          </cell>
          <cell r="M2638">
            <v>686</v>
          </cell>
        </row>
        <row r="2639">
          <cell r="D2639" t="str">
            <v>BIJD160013</v>
          </cell>
          <cell r="I2639" t="str">
            <v>D (Compressor scrapped/ Company shut)</v>
          </cell>
          <cell r="J2639">
            <v>39852</v>
          </cell>
          <cell r="K2639">
            <v>39836</v>
          </cell>
          <cell r="M2639">
            <v>4507</v>
          </cell>
        </row>
        <row r="2640">
          <cell r="D2640" t="str">
            <v>BIID160401</v>
          </cell>
          <cell r="I2640" t="str">
            <v>D (Compressor scrapped/ Company shut)</v>
          </cell>
          <cell r="J2640">
            <v>40206</v>
          </cell>
          <cell r="K2640">
            <v>40175</v>
          </cell>
          <cell r="M2640">
            <v>1940</v>
          </cell>
        </row>
        <row r="2641">
          <cell r="D2641" t="str">
            <v>BIID210468</v>
          </cell>
          <cell r="I2641" t="str">
            <v>D (Compressor scrapped/ Company shut)</v>
          </cell>
          <cell r="J2641">
            <v>40161</v>
          </cell>
          <cell r="K2641">
            <v>40068</v>
          </cell>
          <cell r="M2641">
            <v>3002</v>
          </cell>
        </row>
        <row r="2642">
          <cell r="D2642" t="str">
            <v>BIID160387</v>
          </cell>
          <cell r="I2642" t="str">
            <v>D (Compressor scrapped/ Company shut)</v>
          </cell>
          <cell r="J2642">
            <v>40196</v>
          </cell>
          <cell r="K2642">
            <v>40163</v>
          </cell>
          <cell r="M2642">
            <v>78</v>
          </cell>
        </row>
        <row r="2643">
          <cell r="D2643" t="str">
            <v>BIID160372</v>
          </cell>
          <cell r="I2643" t="str">
            <v>D (Compressor scrapped/ Company shut)</v>
          </cell>
          <cell r="J2643">
            <v>40186</v>
          </cell>
          <cell r="K2643">
            <v>40098</v>
          </cell>
          <cell r="M2643">
            <v>1</v>
          </cell>
        </row>
        <row r="2644">
          <cell r="D2644" t="str">
            <v>BIID160374</v>
          </cell>
          <cell r="I2644" t="str">
            <v>D (Compressor scrapped/ Company shut)</v>
          </cell>
          <cell r="J2644">
            <v>40264</v>
          </cell>
          <cell r="K2644">
            <v>40129</v>
          </cell>
          <cell r="M2644">
            <v>841</v>
          </cell>
        </row>
        <row r="2645">
          <cell r="D2645" t="str">
            <v>BIHD210411</v>
          </cell>
          <cell r="I2645" t="str">
            <v>D (Compressor scrapped/ Company shut)</v>
          </cell>
          <cell r="J2645">
            <v>40148</v>
          </cell>
          <cell r="K2645">
            <v>40130</v>
          </cell>
          <cell r="M2645">
            <v>2251</v>
          </cell>
        </row>
        <row r="2646">
          <cell r="D2646" t="str">
            <v>BIHD160364</v>
          </cell>
          <cell r="I2646" t="str">
            <v>D (Compressor scrapped/ Company shut)</v>
          </cell>
          <cell r="J2646">
            <v>40165</v>
          </cell>
          <cell r="K2646">
            <v>40144</v>
          </cell>
          <cell r="M2646">
            <v>2778</v>
          </cell>
        </row>
        <row r="2647">
          <cell r="D2647" t="str">
            <v>BIGL150028</v>
          </cell>
          <cell r="I2647" t="str">
            <v>D (Compressor scrapped/ Company shut)</v>
          </cell>
          <cell r="J2647">
            <v>40147</v>
          </cell>
          <cell r="K2647">
            <v>40138</v>
          </cell>
          <cell r="M2647">
            <v>918</v>
          </cell>
        </row>
        <row r="2648">
          <cell r="D2648" t="str">
            <v>BIGD200044</v>
          </cell>
          <cell r="I2648" t="str">
            <v>D (Compressor scrapped/ Company shut)</v>
          </cell>
          <cell r="J2648">
            <v>40186</v>
          </cell>
          <cell r="K2648">
            <v>40067</v>
          </cell>
          <cell r="M2648">
            <v>1</v>
          </cell>
        </row>
        <row r="2649">
          <cell r="D2649" t="str">
            <v>BIGD160291</v>
          </cell>
          <cell r="I2649" t="str">
            <v>D (Compressor scrapped/ Company shut)</v>
          </cell>
          <cell r="J2649">
            <v>40100</v>
          </cell>
          <cell r="K2649">
            <v>40066</v>
          </cell>
          <cell r="M2649">
            <v>2950</v>
          </cell>
        </row>
        <row r="2650">
          <cell r="D2650" t="str">
            <v>BIFD220017</v>
          </cell>
          <cell r="I2650" t="str">
            <v>D (Compressor scrapped/ Company shut)</v>
          </cell>
          <cell r="J2650">
            <v>40120</v>
          </cell>
          <cell r="K2650">
            <v>40114</v>
          </cell>
          <cell r="M2650">
            <v>2404</v>
          </cell>
        </row>
        <row r="2651">
          <cell r="D2651" t="str">
            <v>BIFD160260</v>
          </cell>
          <cell r="I2651" t="str">
            <v>D (Compressor scrapped/ Company shut)</v>
          </cell>
          <cell r="J2651">
            <v>40081</v>
          </cell>
          <cell r="K2651">
            <v>40072</v>
          </cell>
          <cell r="M2651">
            <v>1</v>
          </cell>
        </row>
        <row r="2652">
          <cell r="D2652" t="str">
            <v>BIFD160269</v>
          </cell>
          <cell r="I2652" t="str">
            <v>D (Compressor scrapped/ Company shut)</v>
          </cell>
          <cell r="J2652">
            <v>40087</v>
          </cell>
          <cell r="K2652">
            <v>40079</v>
          </cell>
          <cell r="M2652">
            <v>2607</v>
          </cell>
        </row>
        <row r="2653">
          <cell r="D2653" t="str">
            <v>BIED210287</v>
          </cell>
          <cell r="I2653" t="str">
            <v>D (Compressor scrapped/ Company shut)</v>
          </cell>
          <cell r="J2653">
            <v>40049</v>
          </cell>
          <cell r="K2653">
            <v>40045</v>
          </cell>
          <cell r="M2653">
            <v>4600</v>
          </cell>
        </row>
        <row r="2654">
          <cell r="D2654" t="str">
            <v>BIED160233</v>
          </cell>
          <cell r="I2654" t="str">
            <v>D (Compressor scrapped/ Company shut)</v>
          </cell>
          <cell r="J2654">
            <v>40056</v>
          </cell>
          <cell r="K2654">
            <v>40047</v>
          </cell>
          <cell r="M2654">
            <v>3900</v>
          </cell>
        </row>
        <row r="2655">
          <cell r="D2655" t="str">
            <v>BIED200036</v>
          </cell>
          <cell r="I2655" t="str">
            <v>D (Compressor scrapped/ Company shut)</v>
          </cell>
          <cell r="J2655">
            <v>40072</v>
          </cell>
          <cell r="K2655">
            <v>40054</v>
          </cell>
          <cell r="L2655">
            <v>45938.750439814801</v>
          </cell>
          <cell r="M2655">
            <v>5000</v>
          </cell>
          <cell r="P2655" t="str">
            <v>Air lube Plus</v>
          </cell>
          <cell r="V2655">
            <v>45265</v>
          </cell>
          <cell r="W2655">
            <v>45265</v>
          </cell>
          <cell r="X2655">
            <v>45265</v>
          </cell>
          <cell r="Y2655">
            <v>45265</v>
          </cell>
          <cell r="Z2655" t="str">
            <v>370</v>
          </cell>
          <cell r="AA2655" t="str">
            <v>370</v>
          </cell>
          <cell r="AB2655" t="str">
            <v>370</v>
          </cell>
          <cell r="AC2655" t="str">
            <v>370</v>
          </cell>
          <cell r="AD2655" t="str">
            <v>370</v>
          </cell>
          <cell r="AE2655" t="str">
            <v>870</v>
          </cell>
          <cell r="AF2655" t="str">
            <v>1000</v>
          </cell>
          <cell r="AG2655" t="str">
            <v>870</v>
          </cell>
          <cell r="AH2655" t="str">
            <v>870</v>
          </cell>
          <cell r="AI2655">
            <v>4</v>
          </cell>
        </row>
        <row r="2656">
          <cell r="D2656" t="str">
            <v>BIDD160193</v>
          </cell>
          <cell r="I2656" t="str">
            <v>D (Compressor scrapped/ Company shut)</v>
          </cell>
          <cell r="J2656">
            <v>40004</v>
          </cell>
          <cell r="K2656">
            <v>40001</v>
          </cell>
          <cell r="M2656">
            <v>2900</v>
          </cell>
        </row>
        <row r="2657">
          <cell r="D2657" t="str">
            <v>BICD160190</v>
          </cell>
          <cell r="I2657" t="str">
            <v>D (Compressor scrapped/ Company shut)</v>
          </cell>
          <cell r="J2657">
            <v>40000</v>
          </cell>
          <cell r="K2657">
            <v>39994</v>
          </cell>
          <cell r="M2657">
            <v>2893</v>
          </cell>
        </row>
        <row r="2658">
          <cell r="D2658" t="str">
            <v>BICD120055</v>
          </cell>
          <cell r="I2658" t="str">
            <v>D (Compressor scrapped/ Company shut)</v>
          </cell>
          <cell r="J2658">
            <v>40085</v>
          </cell>
          <cell r="K2658">
            <v>40075</v>
          </cell>
          <cell r="M2658">
            <v>1247</v>
          </cell>
        </row>
        <row r="2659">
          <cell r="D2659" t="str">
            <v>BIAD210121</v>
          </cell>
          <cell r="I2659" t="str">
            <v>D (Compressor scrapped/ Company shut)</v>
          </cell>
          <cell r="J2659">
            <v>39927</v>
          </cell>
          <cell r="K2659">
            <v>39918</v>
          </cell>
          <cell r="M2659">
            <v>6380</v>
          </cell>
        </row>
        <row r="2660">
          <cell r="D2660" t="str">
            <v>BIAD160111</v>
          </cell>
          <cell r="I2660" t="str">
            <v>D (Compressor scrapped/ Company shut)</v>
          </cell>
          <cell r="J2660">
            <v>39913</v>
          </cell>
          <cell r="K2660">
            <v>39910</v>
          </cell>
          <cell r="M2660">
            <v>5466</v>
          </cell>
        </row>
        <row r="2661">
          <cell r="D2661" t="str">
            <v>BIAD120022</v>
          </cell>
          <cell r="I2661" t="str">
            <v>D (Compressor scrapped/ Company shut)</v>
          </cell>
          <cell r="J2661">
            <v>39948</v>
          </cell>
          <cell r="K2661">
            <v>39918</v>
          </cell>
          <cell r="M2661">
            <v>1</v>
          </cell>
        </row>
        <row r="2662">
          <cell r="D2662" t="str">
            <v>BIAD120023</v>
          </cell>
          <cell r="I2662" t="str">
            <v>D (Compressor scrapped/ Company shut)</v>
          </cell>
          <cell r="J2662">
            <v>39958</v>
          </cell>
          <cell r="K2662">
            <v>39938</v>
          </cell>
          <cell r="M2662">
            <v>1</v>
          </cell>
        </row>
        <row r="2663">
          <cell r="D2663" t="str">
            <v>BHJD160013</v>
          </cell>
          <cell r="I2663" t="str">
            <v>D (Compressor scrapped/ Company shut)</v>
          </cell>
          <cell r="J2663">
            <v>39478</v>
          </cell>
          <cell r="K2663">
            <v>39470</v>
          </cell>
          <cell r="M2663">
            <v>2898</v>
          </cell>
        </row>
        <row r="2664">
          <cell r="D2664" t="str">
            <v>BHJD160020</v>
          </cell>
          <cell r="I2664" t="str">
            <v>D (Compressor scrapped/ Company shut)</v>
          </cell>
          <cell r="J2664">
            <v>39479</v>
          </cell>
          <cell r="K2664">
            <v>39476</v>
          </cell>
          <cell r="M2664">
            <v>6604</v>
          </cell>
        </row>
        <row r="2665">
          <cell r="D2665" t="str">
            <v>BHID210274</v>
          </cell>
          <cell r="I2665" t="str">
            <v>D (Compressor scrapped/ Company shut)</v>
          </cell>
          <cell r="J2665">
            <v>39820</v>
          </cell>
          <cell r="K2665">
            <v>39809</v>
          </cell>
          <cell r="M2665">
            <v>3010</v>
          </cell>
        </row>
        <row r="2666">
          <cell r="D2666" t="str">
            <v>BHID200053</v>
          </cell>
          <cell r="I2666" t="str">
            <v>D (Compressor scrapped/ Company shut)</v>
          </cell>
          <cell r="J2666">
            <v>39853</v>
          </cell>
          <cell r="K2666">
            <v>39844</v>
          </cell>
        </row>
        <row r="2667">
          <cell r="D2667" t="str">
            <v>BHID200055</v>
          </cell>
          <cell r="I2667" t="str">
            <v>D (Compressor scrapped/ Company shut)</v>
          </cell>
          <cell r="J2667">
            <v>39871</v>
          </cell>
          <cell r="K2667">
            <v>39844</v>
          </cell>
        </row>
        <row r="2668">
          <cell r="D2668" t="str">
            <v>BHID200060</v>
          </cell>
          <cell r="I2668" t="str">
            <v>D (Compressor scrapped/ Company shut)</v>
          </cell>
          <cell r="J2668">
            <v>39867</v>
          </cell>
          <cell r="K2668">
            <v>39853</v>
          </cell>
          <cell r="M2668">
            <v>1</v>
          </cell>
        </row>
        <row r="2669">
          <cell r="D2669" t="str">
            <v>BHID160239</v>
          </cell>
          <cell r="I2669" t="str">
            <v>D (Compressor scrapped/ Company shut)</v>
          </cell>
          <cell r="J2669">
            <v>39808</v>
          </cell>
          <cell r="K2669">
            <v>39799</v>
          </cell>
          <cell r="M2669">
            <v>3314</v>
          </cell>
        </row>
        <row r="2670">
          <cell r="D2670" t="str">
            <v>BHHD120086</v>
          </cell>
          <cell r="I2670" t="str">
            <v>D (Compressor scrapped/ Company shut)</v>
          </cell>
          <cell r="J2670">
            <v>39918</v>
          </cell>
          <cell r="K2670">
            <v>39890</v>
          </cell>
          <cell r="M2670">
            <v>590</v>
          </cell>
        </row>
        <row r="2671">
          <cell r="D2671" t="str">
            <v>BHGD120071</v>
          </cell>
          <cell r="I2671" t="str">
            <v>D (Compressor scrapped/ Company shut)</v>
          </cell>
          <cell r="J2671">
            <v>39769</v>
          </cell>
          <cell r="K2671">
            <v>39764</v>
          </cell>
          <cell r="M2671">
            <v>5891</v>
          </cell>
        </row>
        <row r="2672">
          <cell r="D2672" t="str">
            <v>BHFD160158</v>
          </cell>
          <cell r="I2672" t="str">
            <v>D (Compressor scrapped/ Company shut)</v>
          </cell>
          <cell r="J2672">
            <v>39715</v>
          </cell>
          <cell r="K2672">
            <v>39709</v>
          </cell>
          <cell r="M2672">
            <v>2920</v>
          </cell>
        </row>
        <row r="2673">
          <cell r="D2673" t="str">
            <v>BHKD200007</v>
          </cell>
          <cell r="I2673" t="str">
            <v>D (Compressor scrapped/ Company shut)</v>
          </cell>
          <cell r="J2673">
            <v>39507</v>
          </cell>
          <cell r="K2673">
            <v>39507</v>
          </cell>
          <cell r="M2673">
            <v>377</v>
          </cell>
        </row>
        <row r="2674">
          <cell r="D2674" t="str">
            <v>BHDD160111</v>
          </cell>
          <cell r="I2674" t="str">
            <v>D (Compressor scrapped/ Company shut)</v>
          </cell>
          <cell r="J2674">
            <v>39679</v>
          </cell>
          <cell r="K2674">
            <v>39657</v>
          </cell>
          <cell r="M2674">
            <v>3012</v>
          </cell>
        </row>
        <row r="2675">
          <cell r="D2675" t="str">
            <v>BHDD160114</v>
          </cell>
          <cell r="I2675" t="str">
            <v>D (Compressor scrapped/ Company shut)</v>
          </cell>
          <cell r="J2675">
            <v>39702</v>
          </cell>
          <cell r="K2675">
            <v>39681</v>
          </cell>
          <cell r="M2675">
            <v>656</v>
          </cell>
        </row>
        <row r="2676">
          <cell r="D2676" t="str">
            <v>BHDD160092</v>
          </cell>
          <cell r="I2676" t="str">
            <v>D (Compressor scrapped/ Company shut)</v>
          </cell>
          <cell r="J2676">
            <v>39664</v>
          </cell>
          <cell r="K2676">
            <v>39643</v>
          </cell>
          <cell r="M2676">
            <v>3020</v>
          </cell>
        </row>
        <row r="2677">
          <cell r="D2677" t="str">
            <v>BHCD210076</v>
          </cell>
          <cell r="I2677" t="str">
            <v>D (Compressor scrapped/ Company shut)</v>
          </cell>
          <cell r="J2677">
            <v>39686</v>
          </cell>
          <cell r="K2677">
            <v>39636</v>
          </cell>
          <cell r="M2677">
            <v>1394</v>
          </cell>
        </row>
        <row r="2678">
          <cell r="D2678" t="str">
            <v>BHCD160078</v>
          </cell>
          <cell r="I2678" t="str">
            <v>D (Compressor scrapped/ Company shut)</v>
          </cell>
          <cell r="J2678">
            <v>39648</v>
          </cell>
          <cell r="K2678">
            <v>39623</v>
          </cell>
          <cell r="M2678">
            <v>2820</v>
          </cell>
        </row>
        <row r="2679">
          <cell r="D2679" t="str">
            <v>BHCD160084</v>
          </cell>
          <cell r="I2679" t="str">
            <v>D (Compressor scrapped/ Company shut)</v>
          </cell>
          <cell r="J2679">
            <v>39666</v>
          </cell>
          <cell r="K2679">
            <v>39636</v>
          </cell>
          <cell r="M2679">
            <v>3125</v>
          </cell>
        </row>
        <row r="2680">
          <cell r="D2680" t="str">
            <v>BHCD160063</v>
          </cell>
          <cell r="I2680" t="str">
            <v>D (Compressor scrapped/ Company shut)</v>
          </cell>
          <cell r="J2680">
            <v>39634</v>
          </cell>
          <cell r="K2680">
            <v>39613</v>
          </cell>
          <cell r="M2680">
            <v>3005</v>
          </cell>
        </row>
        <row r="2681">
          <cell r="D2681" t="str">
            <v>BHBD210051</v>
          </cell>
          <cell r="I2681" t="str">
            <v>D (Compressor scrapped/ Company shut)</v>
          </cell>
          <cell r="J2681">
            <v>39608</v>
          </cell>
          <cell r="K2681">
            <v>39599</v>
          </cell>
          <cell r="M2681">
            <v>4301</v>
          </cell>
        </row>
        <row r="2682">
          <cell r="D2682" t="str">
            <v>BHBD160054</v>
          </cell>
          <cell r="I2682" t="str">
            <v>D (Compressor scrapped/ Company shut)</v>
          </cell>
          <cell r="J2682">
            <v>39617</v>
          </cell>
          <cell r="K2682">
            <v>39544</v>
          </cell>
          <cell r="M2682">
            <v>3003</v>
          </cell>
        </row>
        <row r="2683">
          <cell r="D2683" t="str">
            <v>BHBD200009</v>
          </cell>
          <cell r="I2683" t="str">
            <v>D (Compressor scrapped/ Company shut)</v>
          </cell>
          <cell r="J2683">
            <v>39643</v>
          </cell>
          <cell r="K2683">
            <v>39598</v>
          </cell>
          <cell r="M2683">
            <v>1074</v>
          </cell>
        </row>
        <row r="2684">
          <cell r="D2684" t="str">
            <v>BHBD160029</v>
          </cell>
          <cell r="I2684" t="str">
            <v>D (Compressor scrapped/ Company shut)</v>
          </cell>
          <cell r="J2684">
            <v>39591</v>
          </cell>
          <cell r="K2684">
            <v>39579</v>
          </cell>
          <cell r="M2684">
            <v>561</v>
          </cell>
        </row>
        <row r="2685">
          <cell r="D2685" t="str">
            <v>BHAD160020</v>
          </cell>
          <cell r="I2685" t="str">
            <v>D (Compressor scrapped/ Company shut)</v>
          </cell>
          <cell r="J2685">
            <v>39575</v>
          </cell>
          <cell r="K2685">
            <v>39567</v>
          </cell>
          <cell r="M2685">
            <v>1860</v>
          </cell>
        </row>
        <row r="2686">
          <cell r="D2686" t="str">
            <v>BGID210036</v>
          </cell>
          <cell r="I2686" t="str">
            <v>D (Compressor scrapped/ Company shut)</v>
          </cell>
          <cell r="J2686">
            <v>39470</v>
          </cell>
          <cell r="K2686">
            <v>39447</v>
          </cell>
          <cell r="M2686">
            <v>2234</v>
          </cell>
        </row>
        <row r="2687">
          <cell r="D2687" t="str">
            <v>BGID160017</v>
          </cell>
          <cell r="I2687" t="str">
            <v>D (Compressor scrapped/ Company shut)</v>
          </cell>
          <cell r="J2687">
            <v>39471</v>
          </cell>
          <cell r="K2687">
            <v>39443</v>
          </cell>
          <cell r="M2687">
            <v>2570</v>
          </cell>
        </row>
        <row r="2688">
          <cell r="D2688" t="str">
            <v>BGID160018</v>
          </cell>
          <cell r="I2688" t="str">
            <v>D (Compressor scrapped/ Company shut)</v>
          </cell>
          <cell r="J2688">
            <v>39459</v>
          </cell>
          <cell r="K2688">
            <v>39444</v>
          </cell>
          <cell r="M2688">
            <v>8446</v>
          </cell>
        </row>
        <row r="2689">
          <cell r="D2689" t="str">
            <v>BGID160001</v>
          </cell>
          <cell r="I2689" t="str">
            <v>D (Compressor scrapped/ Company shut)</v>
          </cell>
          <cell r="J2689">
            <v>39429</v>
          </cell>
          <cell r="K2689">
            <v>39184</v>
          </cell>
          <cell r="M2689">
            <v>1520</v>
          </cell>
        </row>
        <row r="2690">
          <cell r="D2690" t="str">
            <v>BGHD160013</v>
          </cell>
          <cell r="I2690" t="str">
            <v>D (Compressor scrapped/ Company shut)</v>
          </cell>
          <cell r="J2690">
            <v>39427</v>
          </cell>
          <cell r="K2690">
            <v>39416</v>
          </cell>
          <cell r="L2690">
            <v>43370.647615740701</v>
          </cell>
          <cell r="M2690">
            <v>6353</v>
          </cell>
          <cell r="AI2690">
            <v>0</v>
          </cell>
        </row>
        <row r="2691">
          <cell r="D2691" t="str">
            <v>205862</v>
          </cell>
          <cell r="I2691" t="str">
            <v>D (Compressor scrapped/ Company shut)</v>
          </cell>
          <cell r="J2691">
            <v>39343</v>
          </cell>
          <cell r="K2691">
            <v>39338</v>
          </cell>
        </row>
        <row r="2692">
          <cell r="D2692" t="str">
            <v>205822</v>
          </cell>
          <cell r="I2692" t="str">
            <v>D (Compressor scrapped/ Company shut)</v>
          </cell>
          <cell r="J2692">
            <v>39326</v>
          </cell>
          <cell r="K2692">
            <v>39317</v>
          </cell>
          <cell r="L2692">
            <v>43686.552604166704</v>
          </cell>
          <cell r="M2692">
            <v>6000</v>
          </cell>
        </row>
        <row r="2693">
          <cell r="D2693" t="str">
            <v>205695</v>
          </cell>
          <cell r="I2693" t="str">
            <v>D (Compressor scrapped/ Company shut)</v>
          </cell>
          <cell r="J2693">
            <v>39253</v>
          </cell>
          <cell r="K2693">
            <v>39246</v>
          </cell>
        </row>
        <row r="2694">
          <cell r="D2694" t="str">
            <v>205650</v>
          </cell>
          <cell r="I2694" t="str">
            <v>D (Compressor scrapped/ Company shut)</v>
          </cell>
          <cell r="J2694">
            <v>39216</v>
          </cell>
          <cell r="K2694">
            <v>42661</v>
          </cell>
        </row>
        <row r="2695">
          <cell r="D2695" t="str">
            <v>205625</v>
          </cell>
          <cell r="I2695" t="str">
            <v>D (Compressor scrapped/ Company shut)</v>
          </cell>
          <cell r="J2695">
            <v>39224</v>
          </cell>
          <cell r="K2695">
            <v>39219</v>
          </cell>
        </row>
        <row r="2696">
          <cell r="D2696" t="str">
            <v>205599</v>
          </cell>
          <cell r="I2696" t="str">
            <v>D (Compressor scrapped/ Company shut)</v>
          </cell>
          <cell r="J2696">
            <v>39186</v>
          </cell>
          <cell r="K2696">
            <v>39177</v>
          </cell>
        </row>
        <row r="2697">
          <cell r="D2697" t="str">
            <v>164442</v>
          </cell>
          <cell r="I2697" t="str">
            <v>D (Compressor scrapped/ Company shut)</v>
          </cell>
          <cell r="J2697">
            <v>39414</v>
          </cell>
          <cell r="K2697">
            <v>39410</v>
          </cell>
        </row>
        <row r="2698">
          <cell r="D2698" t="str">
            <v>164379</v>
          </cell>
          <cell r="I2698" t="str">
            <v>D (Compressor scrapped/ Company shut)</v>
          </cell>
          <cell r="J2698">
            <v>39307</v>
          </cell>
          <cell r="K2698">
            <v>39303</v>
          </cell>
        </row>
        <row r="2699">
          <cell r="D2699" t="str">
            <v>164386</v>
          </cell>
          <cell r="I2699" t="str">
            <v>D (Compressor scrapped/ Company shut)</v>
          </cell>
          <cell r="J2699">
            <v>39340</v>
          </cell>
          <cell r="K2699">
            <v>39318</v>
          </cell>
        </row>
        <row r="2700">
          <cell r="D2700" t="str">
            <v>123516</v>
          </cell>
          <cell r="I2700" t="str">
            <v>F (Company/Customer unidentified)</v>
          </cell>
          <cell r="J2700">
            <v>39463</v>
          </cell>
          <cell r="K2700">
            <v>38868</v>
          </cell>
        </row>
        <row r="2701">
          <cell r="D2701" t="str">
            <v>123506</v>
          </cell>
          <cell r="I2701" t="str">
            <v>F (Company/Customer unidentified)</v>
          </cell>
          <cell r="J2701">
            <v>39046</v>
          </cell>
          <cell r="K2701">
            <v>38864</v>
          </cell>
        </row>
        <row r="2702">
          <cell r="D2702" t="str">
            <v>BHED160123</v>
          </cell>
          <cell r="I2702" t="str">
            <v>D (Compressor scrapped/ Company shut)</v>
          </cell>
          <cell r="J2702">
            <v>39707</v>
          </cell>
          <cell r="K2702">
            <v>39673</v>
          </cell>
          <cell r="M2702">
            <v>1595</v>
          </cell>
        </row>
        <row r="2703">
          <cell r="D2703" t="str">
            <v>205949</v>
          </cell>
          <cell r="I2703" t="str">
            <v>D (Compressor scrapped/ Company shut)</v>
          </cell>
          <cell r="J2703">
            <v>39387</v>
          </cell>
          <cell r="K2703">
            <v>39384</v>
          </cell>
        </row>
        <row r="2704">
          <cell r="D2704" t="str">
            <v>BHDS040189</v>
          </cell>
          <cell r="I2704" t="str">
            <v>F (Company/Customer unidentified)</v>
          </cell>
          <cell r="J2704">
            <v>39756</v>
          </cell>
          <cell r="K2704">
            <v>39713</v>
          </cell>
          <cell r="M2704">
            <v>3408</v>
          </cell>
        </row>
        <row r="2705">
          <cell r="D2705" t="str">
            <v>BHBS040073</v>
          </cell>
          <cell r="I2705" t="str">
            <v>F (Company/Customer unidentified)</v>
          </cell>
          <cell r="J2705">
            <v>39731</v>
          </cell>
          <cell r="K2705">
            <v>39596</v>
          </cell>
          <cell r="L2705">
            <v>43473.7352314815</v>
          </cell>
          <cell r="M2705">
            <v>33109</v>
          </cell>
          <cell r="N2705">
            <v>10138</v>
          </cell>
          <cell r="O2705">
            <v>14971</v>
          </cell>
        </row>
        <row r="2706">
          <cell r="D2706" t="str">
            <v>109279</v>
          </cell>
          <cell r="I2706" t="str">
            <v>C (Not Buying Spares or buying lubricants)</v>
          </cell>
          <cell r="J2706">
            <v>39458</v>
          </cell>
          <cell r="K2706">
            <v>39380</v>
          </cell>
          <cell r="L2706">
            <v>46049.950254629599</v>
          </cell>
          <cell r="M2706">
            <v>12487</v>
          </cell>
          <cell r="N2706">
            <v>3371</v>
          </cell>
          <cell r="O2706">
            <v>9116</v>
          </cell>
          <cell r="P2706" t="str">
            <v>XD</v>
          </cell>
          <cell r="Q2706">
            <v>46034</v>
          </cell>
          <cell r="V2706">
            <v>46034</v>
          </cell>
          <cell r="W2706">
            <v>46034</v>
          </cell>
          <cell r="Z2706" t="str">
            <v>3885</v>
          </cell>
          <cell r="AE2706" t="str">
            <v>3885</v>
          </cell>
          <cell r="AF2706" t="str">
            <v>3885</v>
          </cell>
          <cell r="AI2706">
            <v>6</v>
          </cell>
        </row>
        <row r="2707">
          <cell r="D2707" t="str">
            <v>BJCET10036</v>
          </cell>
          <cell r="I2707" t="str">
            <v>F (Company/Customer unidentified)</v>
          </cell>
          <cell r="J2707">
            <v>40506</v>
          </cell>
          <cell r="K2707">
            <v>40345</v>
          </cell>
        </row>
        <row r="2708">
          <cell r="D2708" t="str">
            <v>BKHS031879</v>
          </cell>
          <cell r="I2708" t="str">
            <v>F (Company/Customer unidentified)</v>
          </cell>
          <cell r="J2708">
            <v>40948</v>
          </cell>
          <cell r="K2708">
            <v>40872</v>
          </cell>
          <cell r="M2708">
            <v>1</v>
          </cell>
        </row>
        <row r="2709">
          <cell r="D2709" t="str">
            <v>BJCET10037</v>
          </cell>
          <cell r="I2709" t="str">
            <v>F (Company/Customer unidentified)</v>
          </cell>
          <cell r="J2709">
            <v>40506</v>
          </cell>
          <cell r="K2709">
            <v>40345</v>
          </cell>
          <cell r="M2709">
            <v>1234</v>
          </cell>
        </row>
        <row r="2710">
          <cell r="D2710" t="str">
            <v>BJLET10017</v>
          </cell>
          <cell r="I2710" t="str">
            <v>F (Company/Customer unidentified)</v>
          </cell>
          <cell r="J2710">
            <v>40437</v>
          </cell>
          <cell r="K2710">
            <v>40328</v>
          </cell>
        </row>
        <row r="2711">
          <cell r="D2711" t="str">
            <v>BMEC370393</v>
          </cell>
          <cell r="I2711" t="str">
            <v>F (Company/Customer unidentified)</v>
          </cell>
          <cell r="J2711">
            <v>41516</v>
          </cell>
          <cell r="K2711">
            <v>41516</v>
          </cell>
        </row>
        <row r="2712">
          <cell r="D2712" t="str">
            <v>BHDS040187</v>
          </cell>
          <cell r="I2712" t="str">
            <v>F (Company/Customer unidentified)</v>
          </cell>
          <cell r="J2712">
            <v>39954</v>
          </cell>
          <cell r="K2712">
            <v>39688</v>
          </cell>
          <cell r="L2712">
            <v>44494.4748958333</v>
          </cell>
          <cell r="M2712">
            <v>10434</v>
          </cell>
          <cell r="N2712">
            <v>8495</v>
          </cell>
          <cell r="O2712">
            <v>1938</v>
          </cell>
          <cell r="P2712" t="str">
            <v>Air lube Plus</v>
          </cell>
          <cell r="Q2712">
            <v>44494.229166666701</v>
          </cell>
          <cell r="AI2712">
            <v>0</v>
          </cell>
        </row>
        <row r="2713">
          <cell r="D2713" t="str">
            <v>BMDE120313</v>
          </cell>
          <cell r="I2713" t="str">
            <v>F (Company/Customer unidentified)</v>
          </cell>
          <cell r="J2713">
            <v>40582</v>
          </cell>
        </row>
        <row r="2714">
          <cell r="D2714" t="str">
            <v>BKIS030135</v>
          </cell>
          <cell r="I2714" t="str">
            <v>D (Compressor scrapped/ Company shut)</v>
          </cell>
          <cell r="J2714">
            <v>42984</v>
          </cell>
        </row>
        <row r="2715">
          <cell r="D2715" t="str">
            <v>BRLD120259</v>
          </cell>
          <cell r="I2715" t="str">
            <v>D (Compressor scrapped/ Company shut)</v>
          </cell>
          <cell r="J2715">
            <v>43208</v>
          </cell>
          <cell r="K2715">
            <v>43187</v>
          </cell>
          <cell r="M2715">
            <v>1</v>
          </cell>
        </row>
        <row r="2716">
          <cell r="D2716" t="str">
            <v>BRKS041124</v>
          </cell>
          <cell r="I2716" t="str">
            <v>F (Company/Customer unidentified)</v>
          </cell>
          <cell r="J2716">
            <v>44715</v>
          </cell>
          <cell r="K2716">
            <v>43168.229166666701</v>
          </cell>
          <cell r="L2716">
            <v>45600.997546296298</v>
          </cell>
          <cell r="M2716">
            <v>201</v>
          </cell>
          <cell r="P2716" t="str">
            <v>Synthetic</v>
          </cell>
          <cell r="Q2716">
            <v>45383</v>
          </cell>
          <cell r="V2716">
            <v>45383</v>
          </cell>
          <cell r="W2716">
            <v>45383</v>
          </cell>
          <cell r="Z2716" t="str">
            <v>0</v>
          </cell>
          <cell r="AE2716" t="str">
            <v>0</v>
          </cell>
          <cell r="AF2716" t="str">
            <v>0</v>
          </cell>
          <cell r="AI2716">
            <v>0</v>
          </cell>
        </row>
        <row r="2717">
          <cell r="D2717" t="str">
            <v>BRKS041128</v>
          </cell>
          <cell r="I2717" t="str">
            <v>F (Company/Customer unidentified)</v>
          </cell>
          <cell r="J2717">
            <v>44716.604166666701</v>
          </cell>
          <cell r="K2717">
            <v>43168.229166666701</v>
          </cell>
          <cell r="L2717">
            <v>45600.997361111098</v>
          </cell>
          <cell r="M2717">
            <v>151</v>
          </cell>
          <cell r="P2717" t="str">
            <v>Synthetic</v>
          </cell>
          <cell r="Q2717">
            <v>45383</v>
          </cell>
          <cell r="V2717">
            <v>45383</v>
          </cell>
          <cell r="W2717">
            <v>45383</v>
          </cell>
          <cell r="Z2717" t="str">
            <v>0</v>
          </cell>
          <cell r="AE2717" t="str">
            <v>0</v>
          </cell>
          <cell r="AF2717" t="str">
            <v>0</v>
          </cell>
          <cell r="AI2717">
            <v>0</v>
          </cell>
        </row>
        <row r="2718">
          <cell r="D2718" t="str">
            <v>BRKD220111</v>
          </cell>
          <cell r="I2718" t="str">
            <v>B (Below 100% potential spares purchased)</v>
          </cell>
          <cell r="J2718">
            <v>43214</v>
          </cell>
          <cell r="K2718">
            <v>43201</v>
          </cell>
          <cell r="L2718">
            <v>46042.715891203698</v>
          </cell>
          <cell r="M2718">
            <v>9210</v>
          </cell>
          <cell r="P2718" t="str">
            <v>Air lube Plus</v>
          </cell>
          <cell r="Q2718">
            <v>46042</v>
          </cell>
          <cell r="R2718">
            <v>46042</v>
          </cell>
          <cell r="S2718">
            <v>46042</v>
          </cell>
          <cell r="T2718">
            <v>46042</v>
          </cell>
          <cell r="U2718">
            <v>46042</v>
          </cell>
          <cell r="V2718">
            <v>46042</v>
          </cell>
          <cell r="W2718">
            <v>46042</v>
          </cell>
          <cell r="X2718">
            <v>46042</v>
          </cell>
          <cell r="Y2718">
            <v>46042</v>
          </cell>
          <cell r="Z2718" t="str">
            <v>1500</v>
          </cell>
          <cell r="AA2718" t="str">
            <v>750</v>
          </cell>
          <cell r="AB2718" t="str">
            <v>500</v>
          </cell>
          <cell r="AC2718" t="str">
            <v>750</v>
          </cell>
          <cell r="AD2718" t="str">
            <v>750</v>
          </cell>
          <cell r="AE2718" t="str">
            <v>1500</v>
          </cell>
          <cell r="AF2718" t="str">
            <v>1000</v>
          </cell>
          <cell r="AG2718" t="str">
            <v>1500</v>
          </cell>
          <cell r="AH2718" t="str">
            <v>3000</v>
          </cell>
          <cell r="AI2718">
            <v>10</v>
          </cell>
        </row>
        <row r="2719">
          <cell r="D2719" t="str">
            <v>BRJD234770</v>
          </cell>
          <cell r="I2719" t="str">
            <v>D (Compressor scrapped/ Company shut)</v>
          </cell>
          <cell r="K2719">
            <v>43118</v>
          </cell>
        </row>
        <row r="2720">
          <cell r="D2720" t="str">
            <v>BRJL060357</v>
          </cell>
          <cell r="I2720" t="str">
            <v>B (Below 100% potential spares purchased)</v>
          </cell>
          <cell r="J2720">
            <v>45119.75</v>
          </cell>
          <cell r="K2720">
            <v>43131</v>
          </cell>
          <cell r="L2720">
            <v>46069.574016203696</v>
          </cell>
          <cell r="M2720">
            <v>1967</v>
          </cell>
          <cell r="N2720">
            <v>1748</v>
          </cell>
          <cell r="O2720">
            <v>219</v>
          </cell>
          <cell r="P2720" t="str">
            <v>Synthetic</v>
          </cell>
          <cell r="Q2720">
            <v>45964</v>
          </cell>
          <cell r="V2720">
            <v>45964</v>
          </cell>
          <cell r="W2720">
            <v>45964</v>
          </cell>
          <cell r="Z2720" t="str">
            <v>7980</v>
          </cell>
          <cell r="AE2720" t="str">
            <v>7980</v>
          </cell>
          <cell r="AF2720" t="str">
            <v>3980</v>
          </cell>
          <cell r="AI2720">
            <v>1</v>
          </cell>
        </row>
        <row r="2721">
          <cell r="D2721" t="str">
            <v>BRJL060367</v>
          </cell>
          <cell r="I2721" t="str">
            <v>B (Below 100% potential spares purchased)</v>
          </cell>
          <cell r="J2721">
            <v>45119.75</v>
          </cell>
          <cell r="K2721">
            <v>43131</v>
          </cell>
          <cell r="L2721">
            <v>46069.577395833301</v>
          </cell>
          <cell r="M2721">
            <v>4001</v>
          </cell>
          <cell r="N2721">
            <v>3401</v>
          </cell>
          <cell r="O2721">
            <v>600</v>
          </cell>
          <cell r="P2721" t="str">
            <v>Synthetic</v>
          </cell>
          <cell r="Q2721">
            <v>45965</v>
          </cell>
          <cell r="V2721">
            <v>45965</v>
          </cell>
          <cell r="W2721">
            <v>45965</v>
          </cell>
          <cell r="Z2721" t="str">
            <v>8000</v>
          </cell>
          <cell r="AE2721" t="str">
            <v>8000</v>
          </cell>
          <cell r="AF2721" t="str">
            <v>4000</v>
          </cell>
          <cell r="AI2721">
            <v>0</v>
          </cell>
        </row>
        <row r="2722">
          <cell r="D2722" t="str">
            <v>BRBF110430</v>
          </cell>
          <cell r="I2722" t="str">
            <v>E (Others area units/Export)</v>
          </cell>
          <cell r="K2722">
            <v>43228.229166666701</v>
          </cell>
        </row>
        <row r="2723">
          <cell r="D2723" t="str">
            <v>BRBD160892</v>
          </cell>
          <cell r="I2723" t="str">
            <v>B (Below 100% potential spares purchased)</v>
          </cell>
          <cell r="J2723">
            <v>43269</v>
          </cell>
          <cell r="K2723">
            <v>43242</v>
          </cell>
          <cell r="L2723">
            <v>45453.511527777802</v>
          </cell>
          <cell r="M2723">
            <v>11490</v>
          </cell>
          <cell r="P2723" t="str">
            <v>Air lube Plus</v>
          </cell>
          <cell r="Q2723">
            <v>45167</v>
          </cell>
          <cell r="R2723">
            <v>45167</v>
          </cell>
          <cell r="S2723">
            <v>45167</v>
          </cell>
          <cell r="T2723">
            <v>45167</v>
          </cell>
          <cell r="U2723">
            <v>45167</v>
          </cell>
          <cell r="X2723">
            <v>43465</v>
          </cell>
          <cell r="Y2723">
            <v>44161</v>
          </cell>
          <cell r="Z2723" t="str">
            <v>180</v>
          </cell>
          <cell r="AA2723" t="str">
            <v>190</v>
          </cell>
          <cell r="AB2723" t="str">
            <v>190</v>
          </cell>
          <cell r="AC2723" t="str">
            <v>190</v>
          </cell>
          <cell r="AD2723" t="str">
            <v>190</v>
          </cell>
          <cell r="AE2723" t="str">
            <v>690</v>
          </cell>
          <cell r="AF2723" t="str">
            <v>690</v>
          </cell>
          <cell r="AG2723" t="str">
            <v>690</v>
          </cell>
          <cell r="AH2723" t="str">
            <v>690</v>
          </cell>
          <cell r="AI2723">
            <v>2</v>
          </cell>
        </row>
        <row r="2724">
          <cell r="D2724" t="str">
            <v>BRBD160901</v>
          </cell>
          <cell r="I2724" t="str">
            <v>B (Below 100% potential spares purchased)</v>
          </cell>
          <cell r="J2724">
            <v>43269</v>
          </cell>
          <cell r="K2724">
            <v>43244</v>
          </cell>
          <cell r="L2724">
            <v>45451.702233796299</v>
          </cell>
          <cell r="M2724">
            <v>13025</v>
          </cell>
          <cell r="P2724" t="str">
            <v>Air lube Plus</v>
          </cell>
          <cell r="Q2724">
            <v>45167</v>
          </cell>
          <cell r="R2724">
            <v>45167</v>
          </cell>
          <cell r="S2724">
            <v>45167</v>
          </cell>
          <cell r="T2724">
            <v>45167</v>
          </cell>
          <cell r="U2724">
            <v>45167</v>
          </cell>
          <cell r="Z2724" t="str">
            <v>215</v>
          </cell>
          <cell r="AA2724" t="str">
            <v>215</v>
          </cell>
          <cell r="AB2724" t="str">
            <v>215</v>
          </cell>
          <cell r="AC2724" t="str">
            <v>215</v>
          </cell>
          <cell r="AD2724" t="str">
            <v>215</v>
          </cell>
          <cell r="AE2724" t="str">
            <v>715</v>
          </cell>
          <cell r="AF2724" t="str">
            <v>715</v>
          </cell>
          <cell r="AG2724" t="str">
            <v>715</v>
          </cell>
          <cell r="AH2724" t="str">
            <v>715</v>
          </cell>
          <cell r="AI2724">
            <v>3</v>
          </cell>
        </row>
        <row r="2725">
          <cell r="D2725" t="str">
            <v>BRBD160856</v>
          </cell>
          <cell r="I2725" t="str">
            <v>A (100% potential spares purchased)</v>
          </cell>
          <cell r="J2725">
            <v>43280</v>
          </cell>
          <cell r="K2725">
            <v>43235</v>
          </cell>
          <cell r="L2725">
            <v>46041.663761574098</v>
          </cell>
          <cell r="M2725">
            <v>8600</v>
          </cell>
          <cell r="P2725" t="str">
            <v>Air lube Plus</v>
          </cell>
          <cell r="Q2725">
            <v>45955</v>
          </cell>
          <cell r="R2725">
            <v>45955</v>
          </cell>
          <cell r="S2725">
            <v>45955</v>
          </cell>
          <cell r="T2725">
            <v>45955</v>
          </cell>
          <cell r="U2725">
            <v>45955</v>
          </cell>
          <cell r="V2725">
            <v>45713</v>
          </cell>
          <cell r="W2725">
            <v>45713</v>
          </cell>
          <cell r="X2725">
            <v>45713</v>
          </cell>
          <cell r="Y2725">
            <v>45713</v>
          </cell>
          <cell r="Z2725" t="str">
            <v>1155</v>
          </cell>
          <cell r="AA2725" t="str">
            <v>405</v>
          </cell>
          <cell r="AB2725" t="str">
            <v>405</v>
          </cell>
          <cell r="AC2725" t="str">
            <v>405</v>
          </cell>
          <cell r="AD2725" t="str">
            <v>405</v>
          </cell>
          <cell r="AE2725" t="str">
            <v>1155</v>
          </cell>
          <cell r="AF2725" t="str">
            <v>1000</v>
          </cell>
          <cell r="AG2725" t="str">
            <v>1155</v>
          </cell>
          <cell r="AH2725" t="str">
            <v>1155</v>
          </cell>
          <cell r="AI2725">
            <v>3</v>
          </cell>
        </row>
        <row r="2726">
          <cell r="D2726" t="str">
            <v>BRBD160859</v>
          </cell>
          <cell r="I2726" t="str">
            <v>D (Compressor scrapped/ Company shut)</v>
          </cell>
          <cell r="J2726">
            <v>43299</v>
          </cell>
          <cell r="K2726">
            <v>43235</v>
          </cell>
          <cell r="L2726">
            <v>45981.704826388901</v>
          </cell>
          <cell r="M2726">
            <v>8730</v>
          </cell>
          <cell r="P2726" t="str">
            <v>Air lube Plus</v>
          </cell>
          <cell r="Q2726">
            <v>45981</v>
          </cell>
          <cell r="R2726">
            <v>45981</v>
          </cell>
          <cell r="S2726">
            <v>45981</v>
          </cell>
          <cell r="T2726">
            <v>45981</v>
          </cell>
          <cell r="U2726">
            <v>45981</v>
          </cell>
          <cell r="V2726">
            <v>45981</v>
          </cell>
          <cell r="W2726">
            <v>45981</v>
          </cell>
          <cell r="X2726">
            <v>45981</v>
          </cell>
          <cell r="Y2726">
            <v>45981</v>
          </cell>
          <cell r="Z2726" t="str">
            <v>1500</v>
          </cell>
          <cell r="AA2726" t="str">
            <v>759</v>
          </cell>
          <cell r="AB2726" t="str">
            <v>750</v>
          </cell>
          <cell r="AC2726" t="str">
            <v>750</v>
          </cell>
          <cell r="AD2726" t="str">
            <v>750</v>
          </cell>
          <cell r="AE2726" t="str">
            <v>1500</v>
          </cell>
          <cell r="AF2726" t="str">
            <v>1000</v>
          </cell>
          <cell r="AG2726" t="str">
            <v>1500</v>
          </cell>
          <cell r="AH2726" t="str">
            <v>1500</v>
          </cell>
          <cell r="AI2726">
            <v>5</v>
          </cell>
        </row>
        <row r="2727">
          <cell r="D2727" t="str">
            <v>BQCS040170</v>
          </cell>
          <cell r="I2727" t="str">
            <v>A (100% potential spares purchased)</v>
          </cell>
          <cell r="J2727">
            <v>43495.690972222197</v>
          </cell>
          <cell r="K2727">
            <v>42909</v>
          </cell>
          <cell r="L2727">
            <v>46052.848715277803</v>
          </cell>
          <cell r="M2727">
            <v>29878</v>
          </cell>
          <cell r="N2727">
            <v>21811</v>
          </cell>
          <cell r="O2727">
            <v>8067</v>
          </cell>
          <cell r="P2727" t="str">
            <v>Synthetic</v>
          </cell>
          <cell r="Q2727">
            <v>45815</v>
          </cell>
          <cell r="V2727">
            <v>45815</v>
          </cell>
          <cell r="W2727">
            <v>45815</v>
          </cell>
          <cell r="Z2727" t="str">
            <v>5332</v>
          </cell>
          <cell r="AE2727" t="str">
            <v>5132</v>
          </cell>
          <cell r="AF2727" t="str">
            <v>1143</v>
          </cell>
          <cell r="AI2727">
            <v>6</v>
          </cell>
        </row>
        <row r="2728">
          <cell r="D2728" t="str">
            <v>UMLT250026</v>
          </cell>
          <cell r="J2728">
            <v>41525</v>
          </cell>
          <cell r="K2728">
            <v>41525</v>
          </cell>
        </row>
        <row r="2729">
          <cell r="D2729" t="str">
            <v>GPLL080070</v>
          </cell>
          <cell r="J2729">
            <v>42852</v>
          </cell>
          <cell r="K2729">
            <v>42460</v>
          </cell>
        </row>
        <row r="2730">
          <cell r="D2730" t="str">
            <v>GPJE660080</v>
          </cell>
          <cell r="J2730">
            <v>42469</v>
          </cell>
          <cell r="K2730">
            <v>42397</v>
          </cell>
        </row>
        <row r="2731">
          <cell r="D2731" t="str">
            <v>GPHE670845</v>
          </cell>
          <cell r="J2731">
            <v>42744</v>
          </cell>
          <cell r="K2731">
            <v>42685</v>
          </cell>
        </row>
        <row r="2732">
          <cell r="D2732" t="str">
            <v>GPGL150595</v>
          </cell>
          <cell r="J2732">
            <v>42727</v>
          </cell>
          <cell r="K2732">
            <v>42656</v>
          </cell>
        </row>
        <row r="2733">
          <cell r="D2733" t="str">
            <v>GPGE210218</v>
          </cell>
          <cell r="J2733">
            <v>42812</v>
          </cell>
          <cell r="K2733">
            <v>42665</v>
          </cell>
        </row>
        <row r="2734">
          <cell r="D2734" t="str">
            <v>GPEE561082</v>
          </cell>
          <cell r="J2734">
            <v>42718</v>
          </cell>
          <cell r="K2734">
            <v>42613</v>
          </cell>
        </row>
        <row r="2735">
          <cell r="D2735" t="str">
            <v>GPEE560979</v>
          </cell>
          <cell r="J2735">
            <v>42682</v>
          </cell>
          <cell r="K2735">
            <v>42590</v>
          </cell>
        </row>
        <row r="2736">
          <cell r="D2736" t="str">
            <v>GPEE560980</v>
          </cell>
          <cell r="J2736">
            <v>42629</v>
          </cell>
          <cell r="K2736">
            <v>42590</v>
          </cell>
        </row>
        <row r="2737">
          <cell r="D2737" t="str">
            <v>GPDE550183</v>
          </cell>
          <cell r="J2737">
            <v>42867</v>
          </cell>
          <cell r="K2737">
            <v>42565</v>
          </cell>
        </row>
        <row r="2738">
          <cell r="D2738" t="str">
            <v>GPCE690210</v>
          </cell>
          <cell r="J2738">
            <v>42808</v>
          </cell>
          <cell r="K2738">
            <v>42550</v>
          </cell>
          <cell r="L2738">
            <v>45835.672534722202</v>
          </cell>
          <cell r="M2738">
            <v>0</v>
          </cell>
          <cell r="P2738" t="str">
            <v>Air lube</v>
          </cell>
          <cell r="Q2738">
            <v>45835</v>
          </cell>
          <cell r="Z2738" t="str">
            <v>0</v>
          </cell>
          <cell r="AI2738">
            <v>10</v>
          </cell>
        </row>
        <row r="2739">
          <cell r="D2739" t="str">
            <v>GPCE670505</v>
          </cell>
          <cell r="J2739">
            <v>42600</v>
          </cell>
          <cell r="K2739">
            <v>42538</v>
          </cell>
        </row>
        <row r="2740">
          <cell r="D2740" t="str">
            <v>GPCE560863</v>
          </cell>
          <cell r="J2740">
            <v>42646</v>
          </cell>
          <cell r="K2740">
            <v>42528</v>
          </cell>
        </row>
        <row r="2741">
          <cell r="D2741" t="str">
            <v>GPCE210129</v>
          </cell>
          <cell r="J2741">
            <v>42859</v>
          </cell>
          <cell r="K2741">
            <v>42536</v>
          </cell>
        </row>
        <row r="2742">
          <cell r="D2742" t="str">
            <v>GPBE210087</v>
          </cell>
          <cell r="J2742">
            <v>42525</v>
          </cell>
          <cell r="K2742">
            <v>42500</v>
          </cell>
          <cell r="AI2742">
            <v>0</v>
          </cell>
        </row>
        <row r="2743">
          <cell r="D2743" t="str">
            <v>GPAE660496</v>
          </cell>
          <cell r="J2743">
            <v>42786</v>
          </cell>
          <cell r="K2743">
            <v>42481</v>
          </cell>
        </row>
        <row r="2744">
          <cell r="D2744" t="str">
            <v>GOKE560181</v>
          </cell>
          <cell r="J2744">
            <v>42172</v>
          </cell>
          <cell r="K2744">
            <v>42059</v>
          </cell>
          <cell r="L2744">
            <v>43510.658738425896</v>
          </cell>
          <cell r="M2744">
            <v>60</v>
          </cell>
        </row>
        <row r="2745">
          <cell r="D2745" t="str">
            <v>GOKE560182</v>
          </cell>
          <cell r="J2745">
            <v>42172</v>
          </cell>
          <cell r="K2745">
            <v>42059</v>
          </cell>
          <cell r="L2745">
            <v>44375.568229166704</v>
          </cell>
          <cell r="M2745">
            <v>0</v>
          </cell>
        </row>
        <row r="2746">
          <cell r="D2746" t="str">
            <v>GOKE560231</v>
          </cell>
          <cell r="J2746">
            <v>42187</v>
          </cell>
          <cell r="K2746">
            <v>42097</v>
          </cell>
        </row>
        <row r="2747">
          <cell r="D2747" t="str">
            <v>GOKE660193</v>
          </cell>
          <cell r="J2747">
            <v>42089</v>
          </cell>
          <cell r="K2747">
            <v>42051</v>
          </cell>
          <cell r="L2747">
            <v>43727.673599537004</v>
          </cell>
          <cell r="M2747">
            <v>59</v>
          </cell>
        </row>
        <row r="2748">
          <cell r="D2748" t="str">
            <v>GOGE561189</v>
          </cell>
          <cell r="J2748">
            <v>42350</v>
          </cell>
          <cell r="K2748">
            <v>42226</v>
          </cell>
          <cell r="L2748">
            <v>43404.742349537002</v>
          </cell>
          <cell r="M2748">
            <v>1</v>
          </cell>
        </row>
        <row r="2749">
          <cell r="D2749" t="str">
            <v>GOEE661099</v>
          </cell>
          <cell r="J2749">
            <v>42495</v>
          </cell>
          <cell r="K2749">
            <v>42256</v>
          </cell>
        </row>
        <row r="2750">
          <cell r="D2750" t="str">
            <v>GOEE561057</v>
          </cell>
          <cell r="J2750">
            <v>42406</v>
          </cell>
          <cell r="K2750">
            <v>42256</v>
          </cell>
          <cell r="L2750">
            <v>44470.549409722204</v>
          </cell>
          <cell r="M2750">
            <v>50</v>
          </cell>
          <cell r="P2750" t="str">
            <v>Air lube Plus</v>
          </cell>
          <cell r="Q2750">
            <v>44470.229166666701</v>
          </cell>
          <cell r="AI2750">
            <v>0</v>
          </cell>
        </row>
        <row r="2751">
          <cell r="D2751" t="str">
            <v>GOCE660735</v>
          </cell>
          <cell r="J2751">
            <v>42200</v>
          </cell>
          <cell r="K2751">
            <v>42171</v>
          </cell>
          <cell r="L2751">
            <v>43697.730752314797</v>
          </cell>
          <cell r="M2751">
            <v>0</v>
          </cell>
        </row>
        <row r="2752">
          <cell r="D2752" t="str">
            <v>GOBE560659</v>
          </cell>
          <cell r="J2752">
            <v>42271</v>
          </cell>
          <cell r="K2752">
            <v>42069</v>
          </cell>
        </row>
        <row r="2753">
          <cell r="D2753" t="str">
            <v>GOBE660551</v>
          </cell>
          <cell r="J2753">
            <v>42168</v>
          </cell>
          <cell r="K2753">
            <v>42151</v>
          </cell>
        </row>
        <row r="2754">
          <cell r="D2754" t="str">
            <v>GOBE560608</v>
          </cell>
          <cell r="J2754">
            <v>42221</v>
          </cell>
          <cell r="K2754">
            <v>42138</v>
          </cell>
        </row>
        <row r="2755">
          <cell r="D2755" t="str">
            <v>GOAE560529</v>
          </cell>
          <cell r="K2755">
            <v>42122</v>
          </cell>
        </row>
        <row r="2756">
          <cell r="D2756" t="str">
            <v>GNIE560643</v>
          </cell>
          <cell r="J2756">
            <v>42167</v>
          </cell>
          <cell r="K2756">
            <v>42003</v>
          </cell>
        </row>
        <row r="2757">
          <cell r="D2757" t="str">
            <v>GNIE660494</v>
          </cell>
          <cell r="J2757">
            <v>42114</v>
          </cell>
          <cell r="K2757">
            <v>41996</v>
          </cell>
          <cell r="AI2757">
            <v>0</v>
          </cell>
        </row>
        <row r="2758">
          <cell r="D2758" t="str">
            <v>GNHE670285</v>
          </cell>
          <cell r="J2758">
            <v>42059</v>
          </cell>
          <cell r="K2758">
            <v>41964</v>
          </cell>
        </row>
        <row r="2759">
          <cell r="D2759" t="str">
            <v>GNFE210044</v>
          </cell>
          <cell r="J2759">
            <v>41984</v>
          </cell>
          <cell r="K2759">
            <v>41926</v>
          </cell>
        </row>
        <row r="2760">
          <cell r="D2760" t="str">
            <v>DQLL080089</v>
          </cell>
          <cell r="J2760">
            <v>43061</v>
          </cell>
          <cell r="K2760">
            <v>42825</v>
          </cell>
        </row>
        <row r="2761">
          <cell r="D2761" t="str">
            <v>DQLL080093</v>
          </cell>
          <cell r="J2761">
            <v>42919</v>
          </cell>
          <cell r="K2761">
            <v>42844</v>
          </cell>
        </row>
        <row r="2762">
          <cell r="D2762" t="str">
            <v>DQGL080206</v>
          </cell>
          <cell r="J2762">
            <v>43171</v>
          </cell>
          <cell r="K2762">
            <v>43032</v>
          </cell>
        </row>
        <row r="2763">
          <cell r="D2763" t="str">
            <v>DQGL080208</v>
          </cell>
          <cell r="J2763">
            <v>43145</v>
          </cell>
          <cell r="K2763">
            <v>43032</v>
          </cell>
        </row>
        <row r="2764">
          <cell r="D2764" t="str">
            <v>DQGL080209</v>
          </cell>
          <cell r="J2764">
            <v>43158</v>
          </cell>
          <cell r="K2764">
            <v>43032</v>
          </cell>
        </row>
        <row r="2765">
          <cell r="D2765" t="str">
            <v>DQEL080145</v>
          </cell>
          <cell r="J2765">
            <v>42989</v>
          </cell>
          <cell r="K2765">
            <v>42965</v>
          </cell>
          <cell r="L2765">
            <v>43439.717407407399</v>
          </cell>
          <cell r="M2765">
            <v>42</v>
          </cell>
        </row>
        <row r="2766">
          <cell r="D2766" t="str">
            <v>DQEL080148</v>
          </cell>
          <cell r="J2766">
            <v>43005</v>
          </cell>
          <cell r="K2766">
            <v>42965</v>
          </cell>
        </row>
        <row r="2767">
          <cell r="D2767" t="str">
            <v>DQEL080149</v>
          </cell>
          <cell r="K2767">
            <v>42971</v>
          </cell>
        </row>
        <row r="2768">
          <cell r="D2768" t="str">
            <v>DQCL070150</v>
          </cell>
          <cell r="K2768">
            <v>42901</v>
          </cell>
        </row>
        <row r="2769">
          <cell r="D2769" t="str">
            <v>DQCD080003</v>
          </cell>
          <cell r="J2769">
            <v>42941</v>
          </cell>
          <cell r="K2769">
            <v>42898</v>
          </cell>
        </row>
        <row r="2770">
          <cell r="D2770" t="str">
            <v>DQBL080023</v>
          </cell>
          <cell r="J2770">
            <v>43091</v>
          </cell>
          <cell r="K2770">
            <v>42874</v>
          </cell>
        </row>
        <row r="2771">
          <cell r="D2771" t="str">
            <v>DQBL080020</v>
          </cell>
          <cell r="J2771">
            <v>42902</v>
          </cell>
          <cell r="K2771">
            <v>42874</v>
          </cell>
          <cell r="L2771">
            <v>43400.724652777797</v>
          </cell>
          <cell r="M2771">
            <v>520</v>
          </cell>
        </row>
        <row r="2772">
          <cell r="D2772" t="str">
            <v>DPGL080075</v>
          </cell>
          <cell r="J2772">
            <v>42891</v>
          </cell>
          <cell r="K2772">
            <v>42674</v>
          </cell>
        </row>
        <row r="2773">
          <cell r="D2773" t="str">
            <v>DLEL070424</v>
          </cell>
          <cell r="J2773">
            <v>41134</v>
          </cell>
          <cell r="K2773">
            <v>41134</v>
          </cell>
        </row>
        <row r="2774">
          <cell r="D2774" t="str">
            <v>CRLE561989</v>
          </cell>
          <cell r="J2774">
            <v>43229</v>
          </cell>
          <cell r="K2774">
            <v>43180</v>
          </cell>
        </row>
        <row r="2775">
          <cell r="D2775" t="str">
            <v>CRKM440044</v>
          </cell>
          <cell r="J2775">
            <v>43211</v>
          </cell>
          <cell r="K2775">
            <v>43151</v>
          </cell>
        </row>
        <row r="2776">
          <cell r="D2776" t="str">
            <v>CRKE661532</v>
          </cell>
          <cell r="J2776">
            <v>43179</v>
          </cell>
          <cell r="K2776">
            <v>43151</v>
          </cell>
        </row>
        <row r="2777">
          <cell r="D2777" t="str">
            <v>CRKE661518</v>
          </cell>
          <cell r="J2777">
            <v>43200</v>
          </cell>
          <cell r="K2777">
            <v>43146</v>
          </cell>
          <cell r="L2777">
            <v>43798.569791666698</v>
          </cell>
          <cell r="M2777">
            <v>1</v>
          </cell>
          <cell r="AI2777">
            <v>0</v>
          </cell>
        </row>
        <row r="2778">
          <cell r="D2778" t="str">
            <v>CRJE670993</v>
          </cell>
          <cell r="J2778">
            <v>43201</v>
          </cell>
          <cell r="K2778">
            <v>43117</v>
          </cell>
          <cell r="L2778">
            <v>44119.983194444401</v>
          </cell>
          <cell r="M2778">
            <v>2400</v>
          </cell>
          <cell r="AI2778">
            <v>0</v>
          </cell>
        </row>
        <row r="2779">
          <cell r="D2779" t="str">
            <v>CRJE661329</v>
          </cell>
          <cell r="J2779">
            <v>43167</v>
          </cell>
          <cell r="K2779">
            <v>43110</v>
          </cell>
          <cell r="L2779">
            <v>43564.706423611096</v>
          </cell>
          <cell r="M2779">
            <v>50</v>
          </cell>
        </row>
        <row r="2780">
          <cell r="D2780" t="str">
            <v>CRJE561655</v>
          </cell>
          <cell r="J2780">
            <v>43214</v>
          </cell>
          <cell r="K2780">
            <v>43125</v>
          </cell>
        </row>
        <row r="2781">
          <cell r="D2781" t="str">
            <v>CRJE550254</v>
          </cell>
          <cell r="J2781">
            <v>43182</v>
          </cell>
          <cell r="K2781">
            <v>43122</v>
          </cell>
        </row>
        <row r="2782">
          <cell r="D2782" t="str">
            <v>CRJE540562</v>
          </cell>
          <cell r="J2782">
            <v>43138</v>
          </cell>
          <cell r="K2782">
            <v>43110</v>
          </cell>
        </row>
        <row r="2783">
          <cell r="D2783" t="str">
            <v>CQLE690135</v>
          </cell>
          <cell r="J2783">
            <v>42886</v>
          </cell>
          <cell r="K2783">
            <v>42825</v>
          </cell>
        </row>
        <row r="2784">
          <cell r="D2784" t="str">
            <v>CQLE670275</v>
          </cell>
          <cell r="J2784">
            <v>42857</v>
          </cell>
          <cell r="K2784">
            <v>42825</v>
          </cell>
        </row>
        <row r="2785">
          <cell r="D2785" t="str">
            <v>CQLE670251</v>
          </cell>
          <cell r="J2785">
            <v>42844</v>
          </cell>
          <cell r="K2785">
            <v>42817</v>
          </cell>
        </row>
        <row r="2786">
          <cell r="D2786" t="str">
            <v>CQLE660426</v>
          </cell>
          <cell r="J2786">
            <v>43021</v>
          </cell>
          <cell r="K2786">
            <v>42825</v>
          </cell>
        </row>
        <row r="2787">
          <cell r="D2787" t="str">
            <v>CQLE560434</v>
          </cell>
          <cell r="J2787">
            <v>42928</v>
          </cell>
          <cell r="K2787">
            <v>42825</v>
          </cell>
          <cell r="AI2787">
            <v>0</v>
          </cell>
        </row>
        <row r="2788">
          <cell r="D2788" t="str">
            <v>CQLE540234</v>
          </cell>
          <cell r="J2788">
            <v>42873</v>
          </cell>
          <cell r="K2788">
            <v>42824</v>
          </cell>
        </row>
        <row r="2789">
          <cell r="D2789" t="str">
            <v>CQLE540236</v>
          </cell>
          <cell r="J2789">
            <v>42873</v>
          </cell>
          <cell r="K2789">
            <v>42824</v>
          </cell>
        </row>
        <row r="2790">
          <cell r="D2790" t="str">
            <v>CQKE690076</v>
          </cell>
          <cell r="K2790">
            <v>42788</v>
          </cell>
        </row>
        <row r="2791">
          <cell r="D2791" t="str">
            <v>CQKE670072</v>
          </cell>
          <cell r="J2791">
            <v>42800</v>
          </cell>
          <cell r="K2791">
            <v>42773</v>
          </cell>
        </row>
        <row r="2792">
          <cell r="D2792" t="str">
            <v>CQKE660225</v>
          </cell>
          <cell r="J2792">
            <v>42864</v>
          </cell>
          <cell r="K2792">
            <v>42790</v>
          </cell>
        </row>
        <row r="2793">
          <cell r="D2793" t="str">
            <v>CQKE660232</v>
          </cell>
          <cell r="J2793">
            <v>42864</v>
          </cell>
          <cell r="K2793">
            <v>42794</v>
          </cell>
          <cell r="L2793">
            <v>43670.685798611099</v>
          </cell>
          <cell r="M2793">
            <v>0</v>
          </cell>
          <cell r="AI2793">
            <v>0</v>
          </cell>
        </row>
        <row r="2794">
          <cell r="D2794" t="str">
            <v>CQKE560217</v>
          </cell>
          <cell r="J2794">
            <v>42858</v>
          </cell>
          <cell r="K2794">
            <v>42790</v>
          </cell>
        </row>
        <row r="2795">
          <cell r="D2795" t="str">
            <v>CQJS380001</v>
          </cell>
          <cell r="J2795">
            <v>42798</v>
          </cell>
          <cell r="K2795">
            <v>42766</v>
          </cell>
          <cell r="L2795">
            <v>45175.493645833303</v>
          </cell>
          <cell r="M2795">
            <v>26</v>
          </cell>
          <cell r="P2795" t="str">
            <v>Air lube</v>
          </cell>
          <cell r="Z2795" t="str">
            <v>0</v>
          </cell>
          <cell r="AI2795">
            <v>4</v>
          </cell>
        </row>
        <row r="2796">
          <cell r="D2796" t="str">
            <v>CQJE660077</v>
          </cell>
          <cell r="J2796">
            <v>42933</v>
          </cell>
          <cell r="K2796">
            <v>42765</v>
          </cell>
          <cell r="L2796">
            <v>43752.668680555602</v>
          </cell>
          <cell r="M2796">
            <v>1</v>
          </cell>
        </row>
        <row r="2797">
          <cell r="D2797" t="str">
            <v>CQJE570001</v>
          </cell>
          <cell r="J2797">
            <v>42805</v>
          </cell>
          <cell r="K2797">
            <v>42766</v>
          </cell>
        </row>
        <row r="2798">
          <cell r="D2798" t="str">
            <v>CQIM490006</v>
          </cell>
          <cell r="J2798">
            <v>43209</v>
          </cell>
          <cell r="K2798">
            <v>43125</v>
          </cell>
        </row>
        <row r="2799">
          <cell r="D2799" t="str">
            <v>CQHE561328</v>
          </cell>
          <cell r="J2799">
            <v>43201</v>
          </cell>
          <cell r="K2799">
            <v>43066</v>
          </cell>
        </row>
        <row r="2800">
          <cell r="D2800" t="str">
            <v>CQHE550202</v>
          </cell>
          <cell r="J2800">
            <v>43118</v>
          </cell>
          <cell r="K2800">
            <v>43069</v>
          </cell>
        </row>
        <row r="2801">
          <cell r="D2801" t="str">
            <v>CQHE210217</v>
          </cell>
          <cell r="J2801">
            <v>43123</v>
          </cell>
          <cell r="K2801">
            <v>42805</v>
          </cell>
        </row>
        <row r="2802">
          <cell r="D2802" t="str">
            <v>CQHE210221</v>
          </cell>
          <cell r="J2802">
            <v>43123</v>
          </cell>
          <cell r="K2802">
            <v>42958</v>
          </cell>
        </row>
        <row r="2803">
          <cell r="D2803" t="str">
            <v>CQGE690249</v>
          </cell>
          <cell r="J2803">
            <v>43089</v>
          </cell>
          <cell r="K2803">
            <v>43021</v>
          </cell>
        </row>
        <row r="2804">
          <cell r="D2804" t="str">
            <v>CQGE690250</v>
          </cell>
          <cell r="J2804">
            <v>43089</v>
          </cell>
          <cell r="K2804">
            <v>42988</v>
          </cell>
        </row>
        <row r="2805">
          <cell r="D2805" t="str">
            <v>CQGE670639</v>
          </cell>
          <cell r="J2805">
            <v>43040</v>
          </cell>
          <cell r="K2805">
            <v>43021</v>
          </cell>
        </row>
        <row r="2806">
          <cell r="D2806" t="str">
            <v>CQGE660971</v>
          </cell>
          <cell r="J2806">
            <v>43150</v>
          </cell>
          <cell r="K2806">
            <v>43033</v>
          </cell>
        </row>
        <row r="2807">
          <cell r="D2807" t="str">
            <v>CQGE660973</v>
          </cell>
          <cell r="J2807">
            <v>43094</v>
          </cell>
          <cell r="K2807">
            <v>43033</v>
          </cell>
        </row>
        <row r="2808">
          <cell r="D2808" t="str">
            <v>CQEE540259</v>
          </cell>
          <cell r="J2808">
            <v>43115</v>
          </cell>
          <cell r="K2808">
            <v>43047</v>
          </cell>
        </row>
        <row r="2809">
          <cell r="D2809" t="str">
            <v>CQDE560620</v>
          </cell>
          <cell r="J2809">
            <v>43122</v>
          </cell>
          <cell r="K2809">
            <v>42802</v>
          </cell>
        </row>
        <row r="2810">
          <cell r="D2810" t="str">
            <v>CQDE560495</v>
          </cell>
          <cell r="J2810">
            <v>42997</v>
          </cell>
          <cell r="K2810">
            <v>42929</v>
          </cell>
        </row>
        <row r="2811">
          <cell r="D2811" t="str">
            <v>CQCE660397</v>
          </cell>
          <cell r="J2811">
            <v>43018</v>
          </cell>
          <cell r="K2811">
            <v>42893</v>
          </cell>
        </row>
        <row r="2812">
          <cell r="D2812" t="str">
            <v>CQCE660356</v>
          </cell>
          <cell r="J2812">
            <v>43045</v>
          </cell>
          <cell r="K2812">
            <v>42914</v>
          </cell>
        </row>
        <row r="2813">
          <cell r="D2813" t="str">
            <v>CQCE560431</v>
          </cell>
          <cell r="K2813">
            <v>42915</v>
          </cell>
        </row>
        <row r="2814">
          <cell r="D2814" t="str">
            <v>CQCE560360</v>
          </cell>
          <cell r="I2814" t="str">
            <v>B (Below 100% potential spares purchased)</v>
          </cell>
          <cell r="J2814">
            <v>42910</v>
          </cell>
          <cell r="K2814">
            <v>42910</v>
          </cell>
        </row>
        <row r="2815">
          <cell r="D2815" t="str">
            <v>CQCE560361</v>
          </cell>
          <cell r="J2815">
            <v>43045</v>
          </cell>
          <cell r="K2815">
            <v>42910</v>
          </cell>
        </row>
        <row r="2816">
          <cell r="D2816" t="str">
            <v>CQBE210038</v>
          </cell>
          <cell r="J2816">
            <v>42931</v>
          </cell>
          <cell r="K2816">
            <v>42879</v>
          </cell>
        </row>
        <row r="2817">
          <cell r="D2817" t="str">
            <v>CQAM490013</v>
          </cell>
          <cell r="J2817">
            <v>42943</v>
          </cell>
          <cell r="K2817">
            <v>42909</v>
          </cell>
        </row>
        <row r="2818">
          <cell r="D2818" t="str">
            <v>CQAE660093</v>
          </cell>
          <cell r="J2818">
            <v>42877</v>
          </cell>
          <cell r="K2818">
            <v>42854</v>
          </cell>
          <cell r="M2818">
            <v>15</v>
          </cell>
        </row>
        <row r="2819">
          <cell r="D2819" t="str">
            <v>CQAE563197</v>
          </cell>
          <cell r="J2819">
            <v>42997</v>
          </cell>
          <cell r="K2819">
            <v>42843</v>
          </cell>
        </row>
        <row r="2820">
          <cell r="D2820" t="str">
            <v>CQAE560091</v>
          </cell>
          <cell r="K2820">
            <v>42854</v>
          </cell>
        </row>
        <row r="2821">
          <cell r="D2821" t="str">
            <v>CQAE560098</v>
          </cell>
          <cell r="J2821">
            <v>42922</v>
          </cell>
          <cell r="K2821">
            <v>42854</v>
          </cell>
        </row>
        <row r="2822">
          <cell r="D2822" t="str">
            <v>CQAE550004</v>
          </cell>
          <cell r="J2822">
            <v>42940</v>
          </cell>
          <cell r="K2822">
            <v>42854</v>
          </cell>
          <cell r="L2822">
            <v>45800.720972222203</v>
          </cell>
          <cell r="M2822">
            <v>19711</v>
          </cell>
          <cell r="N2822">
            <v>13403</v>
          </cell>
          <cell r="O2822">
            <v>6308</v>
          </cell>
          <cell r="P2822" t="str">
            <v>Synthetic</v>
          </cell>
          <cell r="Q2822">
            <v>45785</v>
          </cell>
          <cell r="Z2822" t="str">
            <v>4964</v>
          </cell>
          <cell r="AI2822">
            <v>2</v>
          </cell>
        </row>
        <row r="2823">
          <cell r="D2823" t="str">
            <v>CPLE610021</v>
          </cell>
          <cell r="K2823">
            <v>42454</v>
          </cell>
        </row>
        <row r="2824">
          <cell r="D2824" t="str">
            <v>CPIE560352</v>
          </cell>
          <cell r="J2824">
            <v>42845</v>
          </cell>
          <cell r="K2824">
            <v>42731</v>
          </cell>
        </row>
        <row r="2825">
          <cell r="D2825" t="str">
            <v>CPHE560118</v>
          </cell>
          <cell r="J2825">
            <v>42914</v>
          </cell>
          <cell r="K2825">
            <v>42593</v>
          </cell>
        </row>
        <row r="2826">
          <cell r="D2826" t="str">
            <v>CPFE560030</v>
          </cell>
          <cell r="K2826">
            <v>42641</v>
          </cell>
        </row>
        <row r="2827">
          <cell r="D2827" t="str">
            <v>CPEE610044</v>
          </cell>
          <cell r="J2827">
            <v>42718</v>
          </cell>
          <cell r="K2827">
            <v>42437</v>
          </cell>
          <cell r="L2827">
            <v>43864.511226851799</v>
          </cell>
          <cell r="M2827">
            <v>0</v>
          </cell>
          <cell r="AI2827">
            <v>0</v>
          </cell>
        </row>
        <row r="2828">
          <cell r="D2828" t="str">
            <v>CNHM440042</v>
          </cell>
          <cell r="J2828">
            <v>42059</v>
          </cell>
          <cell r="K2828">
            <v>41961</v>
          </cell>
          <cell r="L2828">
            <v>44541.769224536998</v>
          </cell>
          <cell r="M2828">
            <v>0</v>
          </cell>
        </row>
        <row r="2829">
          <cell r="D2829" t="str">
            <v>CNDE560956</v>
          </cell>
          <cell r="J2829">
            <v>41923</v>
          </cell>
          <cell r="K2829">
            <v>41858</v>
          </cell>
        </row>
        <row r="2830">
          <cell r="D2830" t="str">
            <v>CNDE561027</v>
          </cell>
          <cell r="J2830">
            <v>41844</v>
          </cell>
          <cell r="K2830">
            <v>41844</v>
          </cell>
        </row>
        <row r="2831">
          <cell r="D2831" t="str">
            <v>CNBE660578</v>
          </cell>
          <cell r="J2831">
            <v>41883</v>
          </cell>
          <cell r="K2831">
            <v>41780</v>
          </cell>
        </row>
        <row r="2832">
          <cell r="D2832" t="str">
            <v>CMKE560286</v>
          </cell>
          <cell r="J2832">
            <v>41374</v>
          </cell>
          <cell r="K2832">
            <v>41325</v>
          </cell>
          <cell r="L2832">
            <v>46052.422129629602</v>
          </cell>
          <cell r="M2832">
            <v>0</v>
          </cell>
          <cell r="P2832" t="str">
            <v>Air lube</v>
          </cell>
          <cell r="Q2832">
            <v>46051</v>
          </cell>
          <cell r="Z2832" t="str">
            <v>0</v>
          </cell>
          <cell r="AI2832">
            <v>7</v>
          </cell>
        </row>
        <row r="2833">
          <cell r="D2833" t="str">
            <v>CMIM440075</v>
          </cell>
          <cell r="J2833">
            <v>41655</v>
          </cell>
          <cell r="K2833">
            <v>41655</v>
          </cell>
        </row>
        <row r="2834">
          <cell r="D2834" t="str">
            <v>CMBE660577</v>
          </cell>
          <cell r="J2834">
            <v>41449</v>
          </cell>
          <cell r="K2834">
            <v>41409</v>
          </cell>
          <cell r="AI2834">
            <v>0</v>
          </cell>
        </row>
        <row r="2835">
          <cell r="D2835" t="str">
            <v>CLKE210034</v>
          </cell>
          <cell r="J2835">
            <v>40968</v>
          </cell>
          <cell r="K2835">
            <v>40968</v>
          </cell>
        </row>
        <row r="2836">
          <cell r="D2836" t="str">
            <v>CLJE660135</v>
          </cell>
          <cell r="J2836">
            <v>40981</v>
          </cell>
          <cell r="K2836">
            <v>40938</v>
          </cell>
        </row>
        <row r="2837">
          <cell r="D2837" t="str">
            <v>CKLE670319</v>
          </cell>
          <cell r="J2837">
            <v>40623</v>
          </cell>
          <cell r="K2837">
            <v>40623</v>
          </cell>
        </row>
        <row r="2838">
          <cell r="D2838" t="str">
            <v>CKLE660241</v>
          </cell>
          <cell r="J2838">
            <v>40850</v>
          </cell>
          <cell r="K2838">
            <v>40850</v>
          </cell>
        </row>
        <row r="2839">
          <cell r="D2839" t="str">
            <v>CKKE670224</v>
          </cell>
          <cell r="J2839">
            <v>40652</v>
          </cell>
          <cell r="K2839">
            <v>40598</v>
          </cell>
        </row>
        <row r="2840">
          <cell r="D2840" t="str">
            <v>CKIE562010</v>
          </cell>
          <cell r="J2840">
            <v>40929</v>
          </cell>
          <cell r="K2840">
            <v>40675</v>
          </cell>
        </row>
        <row r="2841">
          <cell r="D2841" t="str">
            <v>CKGM380065</v>
          </cell>
          <cell r="J2841">
            <v>40953</v>
          </cell>
          <cell r="K2841">
            <v>40765</v>
          </cell>
          <cell r="L2841">
            <v>45031.700763888897</v>
          </cell>
          <cell r="M2841">
            <v>0</v>
          </cell>
          <cell r="P2841" t="str">
            <v>PD</v>
          </cell>
          <cell r="Z2841" t="str">
            <v>0</v>
          </cell>
          <cell r="AI2841">
            <v>12</v>
          </cell>
        </row>
        <row r="2842">
          <cell r="D2842" t="str">
            <v>CKGE561759</v>
          </cell>
          <cell r="J2842">
            <v>40973</v>
          </cell>
          <cell r="K2842">
            <v>40836</v>
          </cell>
        </row>
        <row r="2843">
          <cell r="D2843" t="str">
            <v>CKFE671101</v>
          </cell>
          <cell r="J2843">
            <v>40895</v>
          </cell>
          <cell r="K2843">
            <v>40805</v>
          </cell>
          <cell r="L2843">
            <v>44092.855844907397</v>
          </cell>
          <cell r="M2843">
            <v>1500</v>
          </cell>
          <cell r="AI2843">
            <v>0</v>
          </cell>
        </row>
        <row r="2844">
          <cell r="D2844" t="str">
            <v>CKCE690326</v>
          </cell>
          <cell r="J2844">
            <v>40711</v>
          </cell>
          <cell r="K2844">
            <v>40711</v>
          </cell>
          <cell r="L2844">
            <v>44067.918113425898</v>
          </cell>
          <cell r="M2844">
            <v>50</v>
          </cell>
        </row>
        <row r="2845">
          <cell r="D2845" t="str">
            <v>CJIE562167</v>
          </cell>
          <cell r="J2845">
            <v>40535</v>
          </cell>
          <cell r="K2845">
            <v>40535</v>
          </cell>
        </row>
        <row r="2846">
          <cell r="D2846" t="str">
            <v>CJEE661025</v>
          </cell>
          <cell r="J2846">
            <v>40533</v>
          </cell>
          <cell r="K2846">
            <v>40404</v>
          </cell>
        </row>
        <row r="2847">
          <cell r="D2847" t="str">
            <v>CJCE561013</v>
          </cell>
          <cell r="J2847">
            <v>40350</v>
          </cell>
          <cell r="K2847">
            <v>40350</v>
          </cell>
        </row>
        <row r="2848">
          <cell r="D2848" t="str">
            <v>CIHE600075</v>
          </cell>
          <cell r="J2848">
            <v>40147</v>
          </cell>
          <cell r="K2848">
            <v>40147</v>
          </cell>
          <cell r="L2848">
            <v>45026.499710648102</v>
          </cell>
          <cell r="M2848">
            <v>0</v>
          </cell>
          <cell r="N2848">
            <v>0</v>
          </cell>
          <cell r="O2848">
            <v>0</v>
          </cell>
          <cell r="P2848" t="str">
            <v>Air lube</v>
          </cell>
          <cell r="Z2848" t="str">
            <v>0</v>
          </cell>
          <cell r="AI2848">
            <v>6</v>
          </cell>
        </row>
        <row r="2849">
          <cell r="D2849" t="str">
            <v>CIHE600078</v>
          </cell>
          <cell r="J2849">
            <v>40168</v>
          </cell>
          <cell r="K2849">
            <v>40147</v>
          </cell>
          <cell r="L2849">
            <v>46037.577245370398</v>
          </cell>
          <cell r="M2849">
            <v>250</v>
          </cell>
          <cell r="P2849" t="str">
            <v>Air lube</v>
          </cell>
          <cell r="Q2849">
            <v>45915</v>
          </cell>
          <cell r="Z2849" t="str">
            <v>0</v>
          </cell>
          <cell r="AI2849">
            <v>4</v>
          </cell>
        </row>
        <row r="2850">
          <cell r="D2850" t="str">
            <v>CIEE670502</v>
          </cell>
          <cell r="J2850">
            <v>40056</v>
          </cell>
          <cell r="K2850">
            <v>40056</v>
          </cell>
        </row>
        <row r="2851">
          <cell r="D2851" t="str">
            <v>CIEE560809</v>
          </cell>
          <cell r="J2851">
            <v>39972</v>
          </cell>
          <cell r="K2851">
            <v>39972</v>
          </cell>
        </row>
        <row r="2852">
          <cell r="D2852" t="str">
            <v>CIDE690267</v>
          </cell>
          <cell r="J2852">
            <v>39880</v>
          </cell>
          <cell r="K2852">
            <v>39880</v>
          </cell>
        </row>
        <row r="2853">
          <cell r="D2853" t="str">
            <v>CHKE560172</v>
          </cell>
          <cell r="J2853">
            <v>39680</v>
          </cell>
          <cell r="K2853">
            <v>39497</v>
          </cell>
          <cell r="AI2853">
            <v>0</v>
          </cell>
        </row>
        <row r="2854">
          <cell r="D2854" t="str">
            <v>817</v>
          </cell>
          <cell r="J2854">
            <v>42153</v>
          </cell>
          <cell r="K2854">
            <v>40732</v>
          </cell>
          <cell r="L2854">
            <v>43432.721574074101</v>
          </cell>
          <cell r="M2854">
            <v>21</v>
          </cell>
          <cell r="AI2854">
            <v>0</v>
          </cell>
        </row>
        <row r="2855">
          <cell r="D2855" t="str">
            <v>6566</v>
          </cell>
          <cell r="J2855">
            <v>38989</v>
          </cell>
          <cell r="K2855">
            <v>38989</v>
          </cell>
        </row>
        <row r="2856">
          <cell r="D2856" t="str">
            <v>6558</v>
          </cell>
          <cell r="J2856">
            <v>38614</v>
          </cell>
          <cell r="K2856">
            <v>38614</v>
          </cell>
          <cell r="L2856">
            <v>44044.6561111111</v>
          </cell>
          <cell r="M2856">
            <v>0</v>
          </cell>
          <cell r="AI2856">
            <v>0</v>
          </cell>
        </row>
        <row r="2857">
          <cell r="D2857" t="str">
            <v>5447</v>
          </cell>
          <cell r="J2857">
            <v>39319</v>
          </cell>
          <cell r="K2857">
            <v>39319</v>
          </cell>
        </row>
        <row r="2858">
          <cell r="D2858" t="str">
            <v>3365</v>
          </cell>
          <cell r="J2858">
            <v>38441</v>
          </cell>
          <cell r="K2858">
            <v>38441.333333333299</v>
          </cell>
          <cell r="L2858">
            <v>43862.559953703698</v>
          </cell>
          <cell r="M2858">
            <v>0</v>
          </cell>
          <cell r="N2858">
            <v>0</v>
          </cell>
          <cell r="O2858">
            <v>0</v>
          </cell>
          <cell r="AI2858">
            <v>0</v>
          </cell>
        </row>
        <row r="2859">
          <cell r="D2859" t="str">
            <v>317</v>
          </cell>
          <cell r="J2859">
            <v>39297</v>
          </cell>
          <cell r="K2859">
            <v>39297</v>
          </cell>
        </row>
        <row r="2860">
          <cell r="D2860" t="str">
            <v>3050</v>
          </cell>
          <cell r="J2860">
            <v>38771</v>
          </cell>
          <cell r="K2860">
            <v>38771</v>
          </cell>
        </row>
        <row r="2861">
          <cell r="D2861" t="str">
            <v>2992</v>
          </cell>
          <cell r="J2861">
            <v>38770</v>
          </cell>
          <cell r="K2861">
            <v>38745</v>
          </cell>
          <cell r="L2861">
            <v>44924.5285532407</v>
          </cell>
          <cell r="M2861">
            <v>0</v>
          </cell>
          <cell r="P2861" t="str">
            <v>Air lube</v>
          </cell>
          <cell r="Z2861" t="str">
            <v>0</v>
          </cell>
          <cell r="AI2861">
            <v>10</v>
          </cell>
        </row>
        <row r="2862">
          <cell r="D2862" t="str">
            <v>26629</v>
          </cell>
          <cell r="J2862">
            <v>38878</v>
          </cell>
          <cell r="K2862">
            <v>38878</v>
          </cell>
          <cell r="L2862">
            <v>43488.766365740703</v>
          </cell>
          <cell r="M2862">
            <v>21</v>
          </cell>
        </row>
        <row r="2863">
          <cell r="D2863" t="str">
            <v>24955</v>
          </cell>
          <cell r="J2863">
            <v>38457</v>
          </cell>
          <cell r="K2863">
            <v>38457</v>
          </cell>
        </row>
        <row r="2864">
          <cell r="D2864" t="str">
            <v>22964</v>
          </cell>
          <cell r="J2864">
            <v>39350</v>
          </cell>
          <cell r="K2864">
            <v>39350</v>
          </cell>
        </row>
        <row r="2865">
          <cell r="D2865" t="str">
            <v>21077</v>
          </cell>
          <cell r="J2865">
            <v>38856</v>
          </cell>
          <cell r="K2865">
            <v>38856</v>
          </cell>
          <cell r="L2865">
            <v>45752.6313310185</v>
          </cell>
          <cell r="M2865">
            <v>0</v>
          </cell>
          <cell r="P2865" t="str">
            <v>Air lube</v>
          </cell>
          <cell r="Q2865">
            <v>45644</v>
          </cell>
          <cell r="Z2865" t="str">
            <v>0</v>
          </cell>
          <cell r="AI2865">
            <v>7</v>
          </cell>
        </row>
        <row r="2866">
          <cell r="D2866" t="str">
            <v>20915</v>
          </cell>
          <cell r="J2866">
            <v>38493</v>
          </cell>
          <cell r="K2866">
            <v>38493</v>
          </cell>
        </row>
        <row r="2867">
          <cell r="D2867" t="str">
            <v>20369</v>
          </cell>
          <cell r="J2867">
            <v>37731</v>
          </cell>
          <cell r="L2867">
            <v>43419.639467592599</v>
          </cell>
          <cell r="M2867">
            <v>15000</v>
          </cell>
        </row>
        <row r="2868">
          <cell r="D2868" t="str">
            <v>19566</v>
          </cell>
          <cell r="I2868" t="str">
            <v>B (Below 100% potential spares purchased)</v>
          </cell>
          <cell r="J2868">
            <v>43483</v>
          </cell>
          <cell r="L2868">
            <v>46029.628136574102</v>
          </cell>
          <cell r="M2868">
            <v>0</v>
          </cell>
          <cell r="P2868" t="str">
            <v>Air lube</v>
          </cell>
          <cell r="Q2868">
            <v>46029</v>
          </cell>
          <cell r="Z2868" t="str">
            <v>0</v>
          </cell>
          <cell r="AI2868">
            <v>5</v>
          </cell>
        </row>
        <row r="2869">
          <cell r="D2869" t="str">
            <v>19195</v>
          </cell>
          <cell r="J2869">
            <v>38919</v>
          </cell>
          <cell r="L2869">
            <v>44797.603101851899</v>
          </cell>
          <cell r="M2869">
            <v>20000</v>
          </cell>
          <cell r="P2869" t="str">
            <v>Air lube</v>
          </cell>
          <cell r="Q2869">
            <v>44797</v>
          </cell>
          <cell r="Z2869" t="str">
            <v>0</v>
          </cell>
          <cell r="AI2869">
            <v>15</v>
          </cell>
        </row>
        <row r="2870">
          <cell r="D2870" t="str">
            <v>17455</v>
          </cell>
        </row>
        <row r="2871">
          <cell r="D2871" t="str">
            <v>15754</v>
          </cell>
          <cell r="J2871">
            <v>35846</v>
          </cell>
          <cell r="L2871">
            <v>43402.508726851898</v>
          </cell>
          <cell r="M2871">
            <v>610</v>
          </cell>
          <cell r="AI2871">
            <v>0</v>
          </cell>
        </row>
        <row r="2872">
          <cell r="D2872" t="str">
            <v>14364</v>
          </cell>
          <cell r="J2872">
            <v>39140</v>
          </cell>
          <cell r="K2872">
            <v>39140</v>
          </cell>
        </row>
        <row r="2873">
          <cell r="D2873" t="str">
            <v>14404</v>
          </cell>
          <cell r="J2873">
            <v>38811</v>
          </cell>
          <cell r="K2873">
            <v>39151</v>
          </cell>
        </row>
        <row r="2874">
          <cell r="D2874" t="str">
            <v>10997</v>
          </cell>
          <cell r="J2874">
            <v>38870</v>
          </cell>
          <cell r="K2874">
            <v>38360</v>
          </cell>
        </row>
        <row r="2875">
          <cell r="D2875" t="str">
            <v>UOHS030121</v>
          </cell>
          <cell r="I2875" t="str">
            <v>D (Compressor scrapped/ Company shut)</v>
          </cell>
          <cell r="J2875">
            <v>42713</v>
          </cell>
          <cell r="K2875">
            <v>42608</v>
          </cell>
          <cell r="L2875">
            <v>44943.5480439815</v>
          </cell>
          <cell r="M2875">
            <v>17987</v>
          </cell>
          <cell r="N2875">
            <v>12442</v>
          </cell>
          <cell r="O2875">
            <v>5545</v>
          </cell>
          <cell r="P2875" t="str">
            <v>XD</v>
          </cell>
          <cell r="Q2875">
            <v>44943</v>
          </cell>
          <cell r="V2875">
            <v>44690</v>
          </cell>
          <cell r="W2875">
            <v>44690</v>
          </cell>
          <cell r="Z2875" t="str">
            <v>3000</v>
          </cell>
          <cell r="AE2875" t="str">
            <v>2000</v>
          </cell>
          <cell r="AF2875" t="str">
            <v>2000</v>
          </cell>
          <cell r="AI2875">
            <v>6</v>
          </cell>
        </row>
        <row r="2876">
          <cell r="D2876" t="str">
            <v>UOIS030128</v>
          </cell>
          <cell r="I2876" t="str">
            <v>D (Compressor scrapped/ Company shut)</v>
          </cell>
          <cell r="J2876">
            <v>42713</v>
          </cell>
          <cell r="K2876">
            <v>42608</v>
          </cell>
          <cell r="L2876">
            <v>44979.539409722202</v>
          </cell>
          <cell r="M2876">
            <v>13502</v>
          </cell>
          <cell r="N2876">
            <v>11305</v>
          </cell>
          <cell r="O2876">
            <v>2197</v>
          </cell>
          <cell r="P2876" t="str">
            <v>XD</v>
          </cell>
          <cell r="Q2876">
            <v>44979</v>
          </cell>
          <cell r="V2876">
            <v>44979</v>
          </cell>
          <cell r="Z2876" t="str">
            <v>1500</v>
          </cell>
          <cell r="AE2876" t="str">
            <v>4000</v>
          </cell>
          <cell r="AF2876" t="str">
            <v>3669</v>
          </cell>
          <cell r="AI2876">
            <v>8</v>
          </cell>
        </row>
        <row r="2877">
          <cell r="D2877" t="str">
            <v>UOIS030129</v>
          </cell>
          <cell r="I2877" t="str">
            <v>E (Others area units/Export)</v>
          </cell>
          <cell r="J2877">
            <v>42614</v>
          </cell>
          <cell r="K2877">
            <v>42391</v>
          </cell>
          <cell r="M2877">
            <v>2192</v>
          </cell>
        </row>
        <row r="2878">
          <cell r="D2878" t="str">
            <v>UMKE200011</v>
          </cell>
          <cell r="J2878">
            <v>41332</v>
          </cell>
          <cell r="K2878">
            <v>41332</v>
          </cell>
        </row>
        <row r="2879">
          <cell r="D2879" t="str">
            <v>UMKE200014</v>
          </cell>
          <cell r="J2879">
            <v>41333</v>
          </cell>
          <cell r="K2879">
            <v>41333</v>
          </cell>
        </row>
        <row r="2880">
          <cell r="D2880" t="str">
            <v>RJD230103</v>
          </cell>
          <cell r="I2880" t="str">
            <v>D (Compressor scrapped/ Company shut)</v>
          </cell>
          <cell r="J2880">
            <v>43179</v>
          </cell>
          <cell r="K2880">
            <v>43123</v>
          </cell>
          <cell r="L2880">
            <v>45940.647824074098</v>
          </cell>
          <cell r="M2880">
            <v>9595</v>
          </cell>
          <cell r="P2880" t="str">
            <v>Air lube Plus</v>
          </cell>
          <cell r="Q2880">
            <v>45266</v>
          </cell>
          <cell r="R2880">
            <v>45266</v>
          </cell>
          <cell r="S2880">
            <v>44673</v>
          </cell>
          <cell r="T2880">
            <v>45266</v>
          </cell>
          <cell r="U2880">
            <v>45266</v>
          </cell>
          <cell r="V2880">
            <v>44673</v>
          </cell>
          <cell r="W2880">
            <v>44673</v>
          </cell>
          <cell r="X2880">
            <v>43580</v>
          </cell>
          <cell r="Y2880">
            <v>44022</v>
          </cell>
          <cell r="Z2880" t="str">
            <v>275</v>
          </cell>
          <cell r="AA2880" t="str">
            <v>510</v>
          </cell>
          <cell r="AB2880" t="str">
            <v>510</v>
          </cell>
          <cell r="AC2880" t="str">
            <v>510</v>
          </cell>
          <cell r="AD2880" t="str">
            <v>510</v>
          </cell>
          <cell r="AE2880" t="str">
            <v>275</v>
          </cell>
          <cell r="AF2880" t="str">
            <v>1000</v>
          </cell>
          <cell r="AG2880" t="str">
            <v>275</v>
          </cell>
          <cell r="AH2880" t="str">
            <v>275</v>
          </cell>
          <cell r="AI2880">
            <v>4</v>
          </cell>
        </row>
        <row r="2881">
          <cell r="D2881" t="str">
            <v>QFS-7528</v>
          </cell>
          <cell r="J2881">
            <v>43172</v>
          </cell>
          <cell r="K2881">
            <v>42989</v>
          </cell>
        </row>
        <row r="2882">
          <cell r="D2882" t="str">
            <v>QFS-7665</v>
          </cell>
          <cell r="J2882">
            <v>43070</v>
          </cell>
          <cell r="K2882">
            <v>42989</v>
          </cell>
        </row>
        <row r="2883">
          <cell r="D2883" t="str">
            <v>QBS-6926</v>
          </cell>
          <cell r="J2883">
            <v>42942</v>
          </cell>
          <cell r="K2883">
            <v>42898</v>
          </cell>
        </row>
        <row r="2884">
          <cell r="D2884" t="str">
            <v>QCS7129</v>
          </cell>
          <cell r="J2884">
            <v>42991</v>
          </cell>
          <cell r="K2884">
            <v>42943</v>
          </cell>
        </row>
        <row r="2885">
          <cell r="D2885" t="str">
            <v>PU-1587</v>
          </cell>
          <cell r="J2885">
            <v>42774</v>
          </cell>
          <cell r="K2885">
            <v>42733</v>
          </cell>
        </row>
        <row r="2886">
          <cell r="D2886" t="str">
            <v>PV-1601</v>
          </cell>
          <cell r="J2886">
            <v>42798</v>
          </cell>
          <cell r="K2886">
            <v>42758</v>
          </cell>
          <cell r="L2886">
            <v>45196.4621527778</v>
          </cell>
          <cell r="M2886">
            <v>0</v>
          </cell>
          <cell r="Z2886" t="str">
            <v>0</v>
          </cell>
          <cell r="AI2886">
            <v>1</v>
          </cell>
        </row>
        <row r="2887">
          <cell r="D2887" t="str">
            <v>PM1522</v>
          </cell>
          <cell r="J2887">
            <v>42604</v>
          </cell>
          <cell r="K2887">
            <v>42434</v>
          </cell>
        </row>
        <row r="2888">
          <cell r="D2888" t="str">
            <v>ONIC370102</v>
          </cell>
          <cell r="I2888" t="str">
            <v>A (100% potential spares purchased)</v>
          </cell>
          <cell r="J2888">
            <v>42115</v>
          </cell>
          <cell r="K2888">
            <v>42047</v>
          </cell>
          <cell r="L2888">
            <v>46049.947326388901</v>
          </cell>
          <cell r="M2888">
            <v>27520</v>
          </cell>
          <cell r="N2888">
            <v>4678</v>
          </cell>
          <cell r="O2888">
            <v>22842</v>
          </cell>
          <cell r="P2888" t="str">
            <v>XD</v>
          </cell>
          <cell r="Q2888">
            <v>45600</v>
          </cell>
          <cell r="V2888">
            <v>45600</v>
          </cell>
          <cell r="W2888">
            <v>45031</v>
          </cell>
          <cell r="Z2888" t="str">
            <v>1077</v>
          </cell>
          <cell r="AE2888" t="str">
            <v>1783</v>
          </cell>
          <cell r="AF2888" t="str">
            <v>1057</v>
          </cell>
          <cell r="AI2888">
            <v>1</v>
          </cell>
        </row>
        <row r="2889">
          <cell r="D2889" t="str">
            <v>OMJD200001</v>
          </cell>
          <cell r="I2889" t="str">
            <v>D (Compressor scrapped/ Company shut)</v>
          </cell>
          <cell r="J2889">
            <v>41313</v>
          </cell>
          <cell r="K2889">
            <v>41305</v>
          </cell>
          <cell r="M2889">
            <v>4771</v>
          </cell>
        </row>
        <row r="2890">
          <cell r="D2890" t="str">
            <v>OLED160031</v>
          </cell>
          <cell r="I2890" t="str">
            <v>D (Compressor scrapped/ Company shut)</v>
          </cell>
          <cell r="J2890">
            <v>41211</v>
          </cell>
          <cell r="K2890">
            <v>41211</v>
          </cell>
          <cell r="M2890">
            <v>107</v>
          </cell>
        </row>
        <row r="2891">
          <cell r="D2891" t="str">
            <v>OL-1509</v>
          </cell>
          <cell r="J2891">
            <v>42864</v>
          </cell>
          <cell r="K2891">
            <v>42606</v>
          </cell>
        </row>
        <row r="2892">
          <cell r="D2892" t="str">
            <v>OL-1511</v>
          </cell>
          <cell r="K2892">
            <v>42657</v>
          </cell>
        </row>
        <row r="2893">
          <cell r="D2893" t="str">
            <v>OI-1476</v>
          </cell>
          <cell r="J2893">
            <v>42505</v>
          </cell>
          <cell r="K2893">
            <v>42367</v>
          </cell>
        </row>
        <row r="2894">
          <cell r="D2894" t="str">
            <v>OJ-1489</v>
          </cell>
          <cell r="K2894">
            <v>42432</v>
          </cell>
        </row>
        <row r="2895">
          <cell r="D2895" t="str">
            <v>OK-1497</v>
          </cell>
          <cell r="J2895">
            <v>42628</v>
          </cell>
          <cell r="K2895">
            <v>42593</v>
          </cell>
        </row>
        <row r="2896">
          <cell r="D2896" t="str">
            <v>OK-1499</v>
          </cell>
          <cell r="J2896">
            <v>42507</v>
          </cell>
          <cell r="K2896">
            <v>42432</v>
          </cell>
          <cell r="M2896">
            <v>1734</v>
          </cell>
        </row>
        <row r="2897">
          <cell r="D2897" t="str">
            <v>OI-1475</v>
          </cell>
          <cell r="J2897">
            <v>42658</v>
          </cell>
          <cell r="K2897">
            <v>42367</v>
          </cell>
        </row>
        <row r="2898">
          <cell r="D2898" t="str">
            <v>OE-1412</v>
          </cell>
          <cell r="J2898">
            <v>42658</v>
          </cell>
          <cell r="K2898">
            <v>42348</v>
          </cell>
        </row>
        <row r="2899">
          <cell r="D2899" t="str">
            <v>NF-1278</v>
          </cell>
          <cell r="J2899">
            <v>42079</v>
          </cell>
          <cell r="K2899">
            <v>41969</v>
          </cell>
        </row>
        <row r="2900">
          <cell r="D2900" t="str">
            <v>NF-1279</v>
          </cell>
          <cell r="J2900">
            <v>42031</v>
          </cell>
          <cell r="K2900">
            <v>41969</v>
          </cell>
        </row>
        <row r="2901">
          <cell r="D2901" t="str">
            <v>NB1215</v>
          </cell>
          <cell r="J2901">
            <v>41867</v>
          </cell>
          <cell r="K2901">
            <v>41815</v>
          </cell>
        </row>
        <row r="2902">
          <cell r="D2902" t="str">
            <v>MNFD200027</v>
          </cell>
          <cell r="I2902" t="str">
            <v>D (Compressor scrapped/ Company shut)</v>
          </cell>
          <cell r="J2902">
            <v>41960</v>
          </cell>
          <cell r="K2902">
            <v>41740</v>
          </cell>
          <cell r="L2902">
            <v>44813.467060185198</v>
          </cell>
          <cell r="M2902">
            <v>4254</v>
          </cell>
          <cell r="AA2902" t="str">
            <v>245</v>
          </cell>
          <cell r="AB2902" t="str">
            <v>245</v>
          </cell>
          <cell r="AC2902" t="str">
            <v>250</v>
          </cell>
          <cell r="AD2902" t="str">
            <v>250</v>
          </cell>
          <cell r="AE2902" t="str">
            <v>245</v>
          </cell>
          <cell r="AF2902" t="str">
            <v>0</v>
          </cell>
          <cell r="AG2902" t="str">
            <v>0</v>
          </cell>
          <cell r="AH2902" t="str">
            <v>0</v>
          </cell>
          <cell r="AI2902">
            <v>3</v>
          </cell>
        </row>
        <row r="2903">
          <cell r="D2903" t="str">
            <v>MC1062</v>
          </cell>
          <cell r="J2903">
            <v>41496</v>
          </cell>
          <cell r="K2903">
            <v>41496</v>
          </cell>
        </row>
        <row r="2904">
          <cell r="D2904" t="str">
            <v>GQIL150525</v>
          </cell>
          <cell r="I2904" t="str">
            <v>C (Not Buying Spares or buying lubricants)</v>
          </cell>
          <cell r="J2904">
            <v>43111</v>
          </cell>
          <cell r="K2904">
            <v>43084</v>
          </cell>
          <cell r="M2904">
            <v>0</v>
          </cell>
        </row>
        <row r="2905">
          <cell r="D2905" t="str">
            <v>GPLS030458</v>
          </cell>
          <cell r="I2905" t="str">
            <v>A (100% potential spares purchased)</v>
          </cell>
          <cell r="J2905">
            <v>42527</v>
          </cell>
          <cell r="K2905">
            <v>42467</v>
          </cell>
          <cell r="L2905">
            <v>46067.647280092599</v>
          </cell>
          <cell r="M2905">
            <v>52300</v>
          </cell>
          <cell r="N2905">
            <v>19463</v>
          </cell>
          <cell r="O2905">
            <v>32838</v>
          </cell>
          <cell r="P2905" t="str">
            <v>XD</v>
          </cell>
          <cell r="Q2905">
            <v>46001</v>
          </cell>
          <cell r="V2905">
            <v>46001</v>
          </cell>
          <cell r="W2905">
            <v>46001</v>
          </cell>
          <cell r="Z2905" t="str">
            <v>4000</v>
          </cell>
          <cell r="AE2905" t="str">
            <v>4000</v>
          </cell>
          <cell r="AF2905" t="str">
            <v>4000</v>
          </cell>
          <cell r="AI2905">
            <v>4</v>
          </cell>
        </row>
        <row r="2906">
          <cell r="D2906" t="str">
            <v>GPLL150106</v>
          </cell>
          <cell r="I2906" t="str">
            <v>C (Not Buying Spares or buying lubricants)</v>
          </cell>
          <cell r="J2906">
            <v>42514</v>
          </cell>
          <cell r="K2906">
            <v>42486</v>
          </cell>
          <cell r="L2906">
            <v>46041.668182870402</v>
          </cell>
          <cell r="M2906">
            <v>5800</v>
          </cell>
          <cell r="P2906" t="str">
            <v>Air lube Plus</v>
          </cell>
          <cell r="Q2906">
            <v>45265</v>
          </cell>
          <cell r="R2906">
            <v>45265</v>
          </cell>
          <cell r="T2906">
            <v>45265</v>
          </cell>
          <cell r="U2906">
            <v>45265</v>
          </cell>
          <cell r="Z2906" t="str">
            <v>530</v>
          </cell>
          <cell r="AA2906" t="str">
            <v>530</v>
          </cell>
          <cell r="AB2906" t="str">
            <v>530</v>
          </cell>
          <cell r="AC2906" t="str">
            <v>530</v>
          </cell>
          <cell r="AD2906" t="str">
            <v>530</v>
          </cell>
          <cell r="AE2906" t="str">
            <v>965</v>
          </cell>
          <cell r="AF2906" t="str">
            <v>1000</v>
          </cell>
          <cell r="AG2906" t="str">
            <v>965</v>
          </cell>
          <cell r="AH2906" t="str">
            <v>965</v>
          </cell>
          <cell r="AI2906">
            <v>3</v>
          </cell>
        </row>
        <row r="2907">
          <cell r="D2907" t="str">
            <v>GPLC370221</v>
          </cell>
          <cell r="I2907" t="str">
            <v>D (Compressor scrapped/ Company shut)</v>
          </cell>
          <cell r="J2907">
            <v>42726</v>
          </cell>
          <cell r="K2907">
            <v>42450</v>
          </cell>
          <cell r="M2907">
            <v>35</v>
          </cell>
        </row>
        <row r="2908">
          <cell r="D2908" t="str">
            <v>GPKC370113</v>
          </cell>
          <cell r="I2908" t="str">
            <v>D (Compressor scrapped/ Company shut)</v>
          </cell>
          <cell r="J2908">
            <v>42507</v>
          </cell>
          <cell r="K2908">
            <v>42429</v>
          </cell>
          <cell r="L2908">
            <v>44434.436712962997</v>
          </cell>
          <cell r="M2908">
            <v>14405</v>
          </cell>
          <cell r="Z2908" t="str">
            <v>2230</v>
          </cell>
          <cell r="AE2908" t="str">
            <v>2230</v>
          </cell>
          <cell r="AF2908" t="str">
            <v>2230</v>
          </cell>
          <cell r="AI2908">
            <v>8</v>
          </cell>
        </row>
        <row r="2909">
          <cell r="D2909" t="str">
            <v>GPKC370119</v>
          </cell>
          <cell r="I2909" t="str">
            <v>C (Not Buying Spares or buying lubricants)</v>
          </cell>
          <cell r="J2909">
            <v>42478</v>
          </cell>
          <cell r="K2909">
            <v>42463</v>
          </cell>
          <cell r="L2909">
            <v>45814.548321759299</v>
          </cell>
          <cell r="M2909">
            <v>11823</v>
          </cell>
          <cell r="N2909">
            <v>6857</v>
          </cell>
          <cell r="O2909">
            <v>4966</v>
          </cell>
          <cell r="P2909" t="str">
            <v>XD</v>
          </cell>
          <cell r="Q2909">
            <v>45526</v>
          </cell>
          <cell r="V2909">
            <v>45526</v>
          </cell>
          <cell r="W2909">
            <v>45526</v>
          </cell>
          <cell r="Z2909" t="str">
            <v>3866</v>
          </cell>
          <cell r="AE2909" t="str">
            <v>3866</v>
          </cell>
          <cell r="AF2909" t="str">
            <v>3866</v>
          </cell>
          <cell r="AI2909">
            <v>0</v>
          </cell>
        </row>
        <row r="2910">
          <cell r="D2910" t="str">
            <v>GPJS040009</v>
          </cell>
          <cell r="I2910" t="str">
            <v>D (Compressor scrapped/ Company shut)</v>
          </cell>
          <cell r="J2910">
            <v>42410</v>
          </cell>
          <cell r="K2910">
            <v>42377</v>
          </cell>
          <cell r="L2910">
            <v>44190.679652777799</v>
          </cell>
          <cell r="M2910">
            <v>12453</v>
          </cell>
          <cell r="N2910">
            <v>11456</v>
          </cell>
          <cell r="O2910">
            <v>997</v>
          </cell>
          <cell r="Z2910" t="str">
            <v>2547</v>
          </cell>
          <cell r="AE2910" t="str">
            <v>2547</v>
          </cell>
          <cell r="AF2910" t="str">
            <v>1700</v>
          </cell>
          <cell r="AI2910">
            <v>7</v>
          </cell>
        </row>
        <row r="2911">
          <cell r="D2911" t="str">
            <v>GPJS030042</v>
          </cell>
          <cell r="I2911" t="str">
            <v>A (100% potential spares purchased)</v>
          </cell>
          <cell r="J2911">
            <v>42902</v>
          </cell>
          <cell r="L2911">
            <v>46070.5523032407</v>
          </cell>
          <cell r="M2911">
            <v>41814</v>
          </cell>
          <cell r="P2911" t="str">
            <v>Synthetic</v>
          </cell>
          <cell r="Q2911">
            <v>45833</v>
          </cell>
          <cell r="V2911">
            <v>45833</v>
          </cell>
          <cell r="W2911">
            <v>45833</v>
          </cell>
          <cell r="Z2911" t="str">
            <v>2052</v>
          </cell>
          <cell r="AE2911" t="str">
            <v>5062</v>
          </cell>
          <cell r="AF2911" t="str">
            <v>2062</v>
          </cell>
          <cell r="AI2911">
            <v>5</v>
          </cell>
        </row>
        <row r="2912">
          <cell r="D2912" t="str">
            <v>GPJD120002</v>
          </cell>
          <cell r="I2912" t="str">
            <v>D (Compressor scrapped/ Company shut)</v>
          </cell>
          <cell r="J2912">
            <v>42419</v>
          </cell>
          <cell r="K2912">
            <v>42398</v>
          </cell>
          <cell r="M2912">
            <v>0</v>
          </cell>
        </row>
        <row r="2913">
          <cell r="D2913" t="str">
            <v>GPGS031328</v>
          </cell>
          <cell r="I2913" t="str">
            <v>D (Compressor scrapped/ Company shut)</v>
          </cell>
          <cell r="J2913">
            <v>42724</v>
          </cell>
          <cell r="K2913">
            <v>42531</v>
          </cell>
          <cell r="L2913">
            <v>45814.543935185196</v>
          </cell>
          <cell r="M2913">
            <v>12456</v>
          </cell>
          <cell r="N2913">
            <v>4858</v>
          </cell>
          <cell r="O2913">
            <v>4598</v>
          </cell>
          <cell r="P2913" t="str">
            <v>XD</v>
          </cell>
          <cell r="Q2913">
            <v>45589</v>
          </cell>
          <cell r="V2913">
            <v>45589</v>
          </cell>
          <cell r="W2913">
            <v>45589</v>
          </cell>
          <cell r="Z2913" t="str">
            <v>2921</v>
          </cell>
          <cell r="AE2913" t="str">
            <v>2941</v>
          </cell>
          <cell r="AF2913" t="str">
            <v>2941</v>
          </cell>
          <cell r="AI2913">
            <v>8</v>
          </cell>
        </row>
        <row r="2914">
          <cell r="D2914" t="str">
            <v>GPGD160208</v>
          </cell>
          <cell r="I2914" t="str">
            <v>C (Not Buying Spares or buying lubricants)</v>
          </cell>
          <cell r="J2914">
            <v>42704</v>
          </cell>
          <cell r="K2914">
            <v>42654</v>
          </cell>
          <cell r="L2914">
            <v>45966.440393518496</v>
          </cell>
          <cell r="M2914">
            <v>7830</v>
          </cell>
          <cell r="P2914" t="str">
            <v>Air lube Plus</v>
          </cell>
          <cell r="Q2914">
            <v>45289</v>
          </cell>
          <cell r="R2914">
            <v>45495</v>
          </cell>
          <cell r="S2914">
            <v>45495</v>
          </cell>
          <cell r="T2914">
            <v>45495</v>
          </cell>
          <cell r="U2914">
            <v>45495</v>
          </cell>
          <cell r="V2914">
            <v>45495</v>
          </cell>
          <cell r="W2914">
            <v>45495</v>
          </cell>
          <cell r="X2914">
            <v>45495</v>
          </cell>
          <cell r="Y2914">
            <v>45289</v>
          </cell>
          <cell r="Z2914" t="str">
            <v>470</v>
          </cell>
          <cell r="AA2914" t="str">
            <v>470</v>
          </cell>
          <cell r="AB2914" t="str">
            <v>470</v>
          </cell>
          <cell r="AC2914" t="str">
            <v>470</v>
          </cell>
          <cell r="AD2914" t="str">
            <v>470</v>
          </cell>
          <cell r="AE2914" t="str">
            <v>470</v>
          </cell>
          <cell r="AF2914" t="str">
            <v>1000</v>
          </cell>
          <cell r="AG2914" t="str">
            <v>470</v>
          </cell>
          <cell r="AH2914" t="str">
            <v>470</v>
          </cell>
          <cell r="AI2914">
            <v>0</v>
          </cell>
        </row>
        <row r="2915">
          <cell r="D2915" t="str">
            <v>GPGC370774</v>
          </cell>
          <cell r="I2915" t="str">
            <v>C (Not Buying Spares or buying lubricants)</v>
          </cell>
          <cell r="J2915">
            <v>42687</v>
          </cell>
          <cell r="K2915">
            <v>42657</v>
          </cell>
          <cell r="L2915">
            <v>46053.737847222197</v>
          </cell>
          <cell r="M2915">
            <v>13783</v>
          </cell>
          <cell r="N2915">
            <v>9235</v>
          </cell>
          <cell r="O2915">
            <v>4548</v>
          </cell>
          <cell r="P2915" t="str">
            <v>XD</v>
          </cell>
          <cell r="Q2915">
            <v>45923</v>
          </cell>
          <cell r="V2915">
            <v>45923</v>
          </cell>
          <cell r="W2915">
            <v>45923</v>
          </cell>
          <cell r="Z2915" t="str">
            <v>2603</v>
          </cell>
          <cell r="AE2915" t="str">
            <v>2603</v>
          </cell>
          <cell r="AF2915" t="str">
            <v>2603</v>
          </cell>
          <cell r="AI2915">
            <v>2</v>
          </cell>
        </row>
        <row r="2916">
          <cell r="D2916" t="str">
            <v>GPGC370758</v>
          </cell>
          <cell r="I2916" t="str">
            <v>A (100% potential spares purchased)</v>
          </cell>
          <cell r="J2916">
            <v>42675</v>
          </cell>
          <cell r="K2916">
            <v>42500</v>
          </cell>
          <cell r="L2916">
            <v>46053.734560185199</v>
          </cell>
          <cell r="M2916">
            <v>18113</v>
          </cell>
          <cell r="N2916">
            <v>9962</v>
          </cell>
          <cell r="O2916">
            <v>8151</v>
          </cell>
          <cell r="P2916" t="str">
            <v>XD</v>
          </cell>
          <cell r="Q2916">
            <v>45890</v>
          </cell>
          <cell r="V2916">
            <v>45890</v>
          </cell>
          <cell r="W2916">
            <v>45890</v>
          </cell>
          <cell r="Z2916" t="str">
            <v>3645</v>
          </cell>
          <cell r="AE2916" t="str">
            <v>3645</v>
          </cell>
          <cell r="AF2916" t="str">
            <v>3645</v>
          </cell>
          <cell r="AI2916">
            <v>0</v>
          </cell>
        </row>
        <row r="2917">
          <cell r="D2917" t="str">
            <v>GPFC370737</v>
          </cell>
          <cell r="I2917" t="str">
            <v>A (100% potential spares purchased)</v>
          </cell>
          <cell r="J2917">
            <v>42671</v>
          </cell>
          <cell r="K2917">
            <v>42640</v>
          </cell>
          <cell r="L2917">
            <v>46052.844780092601</v>
          </cell>
          <cell r="M2917">
            <v>12512</v>
          </cell>
          <cell r="N2917">
            <v>4254</v>
          </cell>
          <cell r="O2917">
            <v>8258</v>
          </cell>
          <cell r="P2917" t="str">
            <v>XD</v>
          </cell>
          <cell r="Q2917">
            <v>45755</v>
          </cell>
          <cell r="V2917">
            <v>45755</v>
          </cell>
          <cell r="W2917">
            <v>45755</v>
          </cell>
          <cell r="Z2917" t="str">
            <v>1954</v>
          </cell>
          <cell r="AE2917" t="str">
            <v>1954</v>
          </cell>
          <cell r="AF2917" t="str">
            <v>1954</v>
          </cell>
          <cell r="AI2917">
            <v>2</v>
          </cell>
        </row>
        <row r="2918">
          <cell r="D2918" t="str">
            <v>GPFC370750</v>
          </cell>
          <cell r="I2918" t="str">
            <v>D (Compressor scrapped/ Company shut)</v>
          </cell>
          <cell r="J2918">
            <v>42984</v>
          </cell>
          <cell r="K2918">
            <v>42643</v>
          </cell>
        </row>
        <row r="2919">
          <cell r="D2919" t="str">
            <v>GPCL150372</v>
          </cell>
          <cell r="I2919" t="str">
            <v>D (Compressor scrapped/ Company shut)</v>
          </cell>
          <cell r="J2919">
            <v>42594</v>
          </cell>
          <cell r="K2919">
            <v>42580</v>
          </cell>
          <cell r="M2919">
            <v>0</v>
          </cell>
        </row>
        <row r="2920">
          <cell r="D2920" t="str">
            <v>GPCD160130</v>
          </cell>
          <cell r="I2920" t="str">
            <v>D (Compressor scrapped/ Company shut)</v>
          </cell>
          <cell r="J2920">
            <v>42566</v>
          </cell>
          <cell r="K2920">
            <v>42376</v>
          </cell>
          <cell r="L2920">
            <v>44620.949745370403</v>
          </cell>
          <cell r="M2920">
            <v>3867</v>
          </cell>
          <cell r="AA2920" t="str">
            <v>0</v>
          </cell>
          <cell r="AB2920" t="str">
            <v>0</v>
          </cell>
          <cell r="AC2920" t="str">
            <v>0</v>
          </cell>
          <cell r="AD2920" t="str">
            <v>0</v>
          </cell>
          <cell r="AE2920" t="str">
            <v>-867</v>
          </cell>
          <cell r="AF2920" t="str">
            <v>0</v>
          </cell>
          <cell r="AG2920" t="str">
            <v>0</v>
          </cell>
          <cell r="AH2920" t="str">
            <v>0</v>
          </cell>
          <cell r="AI2920">
            <v>4</v>
          </cell>
        </row>
        <row r="2921">
          <cell r="D2921" t="str">
            <v>GPCD160110</v>
          </cell>
          <cell r="I2921" t="str">
            <v>D (Compressor scrapped/ Company shut)</v>
          </cell>
          <cell r="J2921">
            <v>42544</v>
          </cell>
          <cell r="K2921">
            <v>42531</v>
          </cell>
          <cell r="M2921">
            <v>0</v>
          </cell>
        </row>
        <row r="2922">
          <cell r="D2922" t="str">
            <v>GPCD160113</v>
          </cell>
          <cell r="I2922" t="str">
            <v>D (Compressor scrapped/ Company shut)</v>
          </cell>
          <cell r="J2922">
            <v>42560</v>
          </cell>
          <cell r="K2922">
            <v>42531</v>
          </cell>
          <cell r="L2922">
            <v>44620.951168981497</v>
          </cell>
          <cell r="M2922">
            <v>3158</v>
          </cell>
          <cell r="AA2922" t="str">
            <v>0</v>
          </cell>
          <cell r="AB2922" t="str">
            <v>0</v>
          </cell>
          <cell r="AC2922" t="str">
            <v>0</v>
          </cell>
          <cell r="AD2922" t="str">
            <v>0</v>
          </cell>
          <cell r="AE2922" t="str">
            <v>-158</v>
          </cell>
          <cell r="AF2922" t="str">
            <v>0</v>
          </cell>
          <cell r="AG2922" t="str">
            <v>0</v>
          </cell>
          <cell r="AH2922" t="str">
            <v>0</v>
          </cell>
          <cell r="AI2922">
            <v>4</v>
          </cell>
        </row>
        <row r="2923">
          <cell r="D2923" t="str">
            <v>GPCD160123</v>
          </cell>
          <cell r="I2923" t="str">
            <v>C (Not Buying Spares or buying lubricants)</v>
          </cell>
          <cell r="J2923">
            <v>42563</v>
          </cell>
          <cell r="K2923">
            <v>42548</v>
          </cell>
          <cell r="L2923">
            <v>45940.637939814798</v>
          </cell>
          <cell r="M2923">
            <v>2100</v>
          </cell>
          <cell r="P2923" t="str">
            <v>Air lube Plus</v>
          </cell>
          <cell r="Q2923">
            <v>45335</v>
          </cell>
          <cell r="R2923">
            <v>45335</v>
          </cell>
          <cell r="T2923">
            <v>45335</v>
          </cell>
          <cell r="U2923">
            <v>45335</v>
          </cell>
          <cell r="V2923">
            <v>45054</v>
          </cell>
          <cell r="Z2923" t="str">
            <v>275</v>
          </cell>
          <cell r="AA2923" t="str">
            <v>275</v>
          </cell>
          <cell r="AB2923" t="str">
            <v>275</v>
          </cell>
          <cell r="AC2923" t="str">
            <v>275</v>
          </cell>
          <cell r="AD2923" t="str">
            <v>275</v>
          </cell>
          <cell r="AE2923" t="str">
            <v>500</v>
          </cell>
          <cell r="AF2923" t="str">
            <v>1000</v>
          </cell>
          <cell r="AG2923" t="str">
            <v>500</v>
          </cell>
          <cell r="AH2923" t="str">
            <v>500</v>
          </cell>
          <cell r="AI2923">
            <v>3</v>
          </cell>
        </row>
        <row r="2924">
          <cell r="D2924" t="str">
            <v>GPCC370524</v>
          </cell>
          <cell r="I2924" t="str">
            <v>F (Company/Customer unidentified)</v>
          </cell>
          <cell r="J2924">
            <v>42664</v>
          </cell>
          <cell r="K2924">
            <v>42551</v>
          </cell>
          <cell r="L2924">
            <v>43535.511689814797</v>
          </cell>
          <cell r="M2924">
            <v>4500</v>
          </cell>
        </row>
        <row r="2925">
          <cell r="D2925" t="str">
            <v>GPBS040216</v>
          </cell>
          <cell r="I2925" t="str">
            <v>D (Compressor scrapped/ Company shut)</v>
          </cell>
          <cell r="J2925">
            <v>42780</v>
          </cell>
          <cell r="K2925">
            <v>42510</v>
          </cell>
        </row>
        <row r="2926">
          <cell r="D2926" t="str">
            <v>GPBD160097</v>
          </cell>
          <cell r="I2926" t="str">
            <v>C (Not Buying Spares or buying lubricants)</v>
          </cell>
          <cell r="J2926">
            <v>42527</v>
          </cell>
          <cell r="K2926">
            <v>42517</v>
          </cell>
          <cell r="L2926">
            <v>45940.642812500002</v>
          </cell>
          <cell r="M2926">
            <v>5390</v>
          </cell>
          <cell r="Z2926" t="str">
            <v>640</v>
          </cell>
          <cell r="AA2926" t="str">
            <v>640</v>
          </cell>
          <cell r="AB2926" t="str">
            <v>640</v>
          </cell>
          <cell r="AC2926" t="str">
            <v>640</v>
          </cell>
          <cell r="AD2926" t="str">
            <v>640</v>
          </cell>
          <cell r="AE2926" t="str">
            <v>140</v>
          </cell>
          <cell r="AF2926" t="str">
            <v>1000</v>
          </cell>
          <cell r="AG2926" t="str">
            <v>140</v>
          </cell>
          <cell r="AH2926" t="str">
            <v>140</v>
          </cell>
          <cell r="AI2926">
            <v>0</v>
          </cell>
        </row>
        <row r="2927">
          <cell r="D2927" t="str">
            <v>GPBD160107</v>
          </cell>
          <cell r="I2927" t="str">
            <v>C (Not Buying Spares or buying lubricants)</v>
          </cell>
          <cell r="J2927">
            <v>42544</v>
          </cell>
          <cell r="K2927">
            <v>42531</v>
          </cell>
          <cell r="L2927">
            <v>46074.470474537004</v>
          </cell>
          <cell r="M2927">
            <v>3500</v>
          </cell>
          <cell r="P2927" t="str">
            <v>Air lube Plus</v>
          </cell>
          <cell r="Q2927">
            <v>46074</v>
          </cell>
          <cell r="R2927">
            <v>46073</v>
          </cell>
          <cell r="S2927">
            <v>46073</v>
          </cell>
          <cell r="T2927">
            <v>46073</v>
          </cell>
          <cell r="U2927">
            <v>46073</v>
          </cell>
          <cell r="V2927">
            <v>46073</v>
          </cell>
          <cell r="W2927">
            <v>46073</v>
          </cell>
          <cell r="X2927">
            <v>46073</v>
          </cell>
          <cell r="Y2927">
            <v>46073</v>
          </cell>
          <cell r="Z2927" t="str">
            <v>1500</v>
          </cell>
          <cell r="AA2927" t="str">
            <v>750</v>
          </cell>
          <cell r="AB2927" t="str">
            <v>500</v>
          </cell>
          <cell r="AC2927" t="str">
            <v>750</v>
          </cell>
          <cell r="AD2927" t="str">
            <v>750</v>
          </cell>
          <cell r="AE2927" t="str">
            <v>1500</v>
          </cell>
          <cell r="AF2927" t="str">
            <v>1000</v>
          </cell>
          <cell r="AG2927" t="str">
            <v>1500</v>
          </cell>
          <cell r="AH2927" t="str">
            <v>3000</v>
          </cell>
          <cell r="AI2927">
            <v>6</v>
          </cell>
        </row>
        <row r="2928">
          <cell r="D2928" t="str">
            <v>GPBC370454</v>
          </cell>
          <cell r="I2928" t="str">
            <v>E (Others area units/Export)</v>
          </cell>
          <cell r="J2928">
            <v>42591</v>
          </cell>
          <cell r="K2928">
            <v>42557</v>
          </cell>
        </row>
        <row r="2929">
          <cell r="D2929" t="str">
            <v>GPBD120048</v>
          </cell>
          <cell r="I2929" t="str">
            <v>D (Compressor scrapped/ Company shut)</v>
          </cell>
          <cell r="J2929">
            <v>42552</v>
          </cell>
          <cell r="K2929">
            <v>42537</v>
          </cell>
          <cell r="M2929">
            <v>4152</v>
          </cell>
        </row>
        <row r="2930">
          <cell r="D2930" t="str">
            <v>GPBC370442</v>
          </cell>
          <cell r="I2930" t="str">
            <v>B (Below 100% potential spares purchased)</v>
          </cell>
          <cell r="J2930">
            <v>42593</v>
          </cell>
          <cell r="K2930">
            <v>42588</v>
          </cell>
          <cell r="L2930">
            <v>46050.508287037002</v>
          </cell>
          <cell r="M2930">
            <v>20455</v>
          </cell>
          <cell r="N2930">
            <v>6955</v>
          </cell>
          <cell r="O2930">
            <v>13500</v>
          </cell>
          <cell r="P2930" t="str">
            <v>XD</v>
          </cell>
          <cell r="Q2930">
            <v>46038</v>
          </cell>
          <cell r="V2930">
            <v>46038</v>
          </cell>
          <cell r="W2930">
            <v>46038</v>
          </cell>
          <cell r="Z2930" t="str">
            <v>3845</v>
          </cell>
          <cell r="AE2930" t="str">
            <v>3845</v>
          </cell>
          <cell r="AF2930" t="str">
            <v>3845</v>
          </cell>
          <cell r="AI2930">
            <v>6</v>
          </cell>
        </row>
        <row r="2931">
          <cell r="D2931" t="str">
            <v>GPBC370444</v>
          </cell>
          <cell r="I2931" t="str">
            <v>E (Others area units/Export)</v>
          </cell>
          <cell r="J2931">
            <v>42595</v>
          </cell>
          <cell r="K2931">
            <v>42521</v>
          </cell>
          <cell r="L2931">
            <v>43470.768090277801</v>
          </cell>
          <cell r="M2931">
            <v>7901</v>
          </cell>
          <cell r="N2931">
            <v>7101</v>
          </cell>
          <cell r="O2931">
            <v>800</v>
          </cell>
        </row>
        <row r="2932">
          <cell r="D2932" t="str">
            <v>GPAL080102</v>
          </cell>
          <cell r="J2932">
            <v>42590</v>
          </cell>
          <cell r="K2932">
            <v>42499</v>
          </cell>
        </row>
        <row r="2933">
          <cell r="D2933" t="str">
            <v>GPAD120039</v>
          </cell>
          <cell r="I2933" t="str">
            <v>D (Compressor scrapped/ Company shut)</v>
          </cell>
          <cell r="J2933">
            <v>42536</v>
          </cell>
          <cell r="K2933">
            <v>42499</v>
          </cell>
          <cell r="M2933">
            <v>0</v>
          </cell>
        </row>
        <row r="2934">
          <cell r="D2934" t="str">
            <v>GPAC370341</v>
          </cell>
          <cell r="I2934" t="str">
            <v>B (Below 100% potential spares purchased)</v>
          </cell>
          <cell r="J2934">
            <v>42748</v>
          </cell>
          <cell r="K2934">
            <v>42465</v>
          </cell>
          <cell r="L2934">
            <v>45814.532847222203</v>
          </cell>
          <cell r="M2934">
            <v>10636</v>
          </cell>
          <cell r="N2934">
            <v>2659</v>
          </cell>
          <cell r="O2934">
            <v>7977</v>
          </cell>
          <cell r="P2934" t="str">
            <v>XD</v>
          </cell>
          <cell r="Q2934">
            <v>45068</v>
          </cell>
          <cell r="V2934">
            <v>45075</v>
          </cell>
          <cell r="W2934">
            <v>45075</v>
          </cell>
          <cell r="Z2934" t="str">
            <v>2731</v>
          </cell>
          <cell r="AE2934" t="str">
            <v>2743</v>
          </cell>
          <cell r="AF2934" t="str">
            <v>2743</v>
          </cell>
          <cell r="AI2934">
            <v>0</v>
          </cell>
        </row>
        <row r="2935">
          <cell r="D2935" t="str">
            <v>GOLF110035</v>
          </cell>
          <cell r="I2935" t="str">
            <v>D (Compressor scrapped/ Company shut)</v>
          </cell>
          <cell r="J2935">
            <v>42159</v>
          </cell>
          <cell r="K2935">
            <v>42080</v>
          </cell>
          <cell r="L2935">
            <v>44190.684317129599</v>
          </cell>
          <cell r="M2935">
            <v>41706</v>
          </cell>
          <cell r="N2935">
            <v>39621</v>
          </cell>
          <cell r="O2935">
            <v>2085</v>
          </cell>
          <cell r="Z2935" t="str">
            <v>794</v>
          </cell>
          <cell r="AE2935" t="str">
            <v>794</v>
          </cell>
          <cell r="AF2935" t="str">
            <v>794</v>
          </cell>
          <cell r="AI2935">
            <v>20</v>
          </cell>
        </row>
        <row r="2936">
          <cell r="D2936" t="str">
            <v>GOKS040088</v>
          </cell>
          <cell r="I2936" t="str">
            <v>D (Compressor scrapped/ Company shut)</v>
          </cell>
          <cell r="J2936">
            <v>42285</v>
          </cell>
          <cell r="K2936">
            <v>42094</v>
          </cell>
          <cell r="L2936">
            <v>45084.570034722201</v>
          </cell>
          <cell r="M2936">
            <v>32900</v>
          </cell>
          <cell r="P2936" t="str">
            <v>XD</v>
          </cell>
          <cell r="Q2936">
            <v>44678.229166666701</v>
          </cell>
          <cell r="V2936">
            <v>44678.229166666701</v>
          </cell>
          <cell r="Z2936" t="str">
            <v>0</v>
          </cell>
          <cell r="AE2936" t="str">
            <v>0</v>
          </cell>
          <cell r="AF2936" t="str">
            <v>0</v>
          </cell>
          <cell r="AI2936">
            <v>0</v>
          </cell>
        </row>
        <row r="2937">
          <cell r="D2937" t="str">
            <v>GOIS031795</v>
          </cell>
          <cell r="I2937" t="str">
            <v>A (100% potential spares purchased)</v>
          </cell>
          <cell r="J2937">
            <v>42639</v>
          </cell>
          <cell r="K2937">
            <v>42382</v>
          </cell>
          <cell r="L2937">
            <v>46052.8406944444</v>
          </cell>
          <cell r="M2937">
            <v>41753</v>
          </cell>
          <cell r="N2937">
            <v>38830</v>
          </cell>
          <cell r="O2937">
            <v>2923</v>
          </cell>
          <cell r="P2937" t="str">
            <v>XD</v>
          </cell>
          <cell r="Q2937">
            <v>45831</v>
          </cell>
          <cell r="V2937">
            <v>45831</v>
          </cell>
          <cell r="W2937">
            <v>45831</v>
          </cell>
          <cell r="Z2937" t="str">
            <v>1160</v>
          </cell>
          <cell r="AE2937" t="str">
            <v>1160</v>
          </cell>
          <cell r="AF2937" t="str">
            <v>2160</v>
          </cell>
          <cell r="AI2937">
            <v>6</v>
          </cell>
        </row>
        <row r="2938">
          <cell r="D2938" t="str">
            <v>GOHD160077</v>
          </cell>
          <cell r="I2938" t="str">
            <v>C (Not Buying Spares or buying lubricants)</v>
          </cell>
          <cell r="J2938">
            <v>42562</v>
          </cell>
          <cell r="K2938">
            <v>42333</v>
          </cell>
          <cell r="L2938">
            <v>45134.705231481501</v>
          </cell>
          <cell r="M2938">
            <v>4350</v>
          </cell>
          <cell r="Z2938" t="str">
            <v>650</v>
          </cell>
          <cell r="AA2938" t="str">
            <v>650</v>
          </cell>
          <cell r="AB2938" t="str">
            <v>650</v>
          </cell>
          <cell r="AC2938" t="str">
            <v>650</v>
          </cell>
          <cell r="AD2938" t="str">
            <v>650</v>
          </cell>
          <cell r="AE2938" t="str">
            <v>650</v>
          </cell>
          <cell r="AF2938" t="str">
            <v>650</v>
          </cell>
          <cell r="AG2938" t="str">
            <v>650</v>
          </cell>
          <cell r="AH2938" t="str">
            <v>650</v>
          </cell>
          <cell r="AI2938">
            <v>0</v>
          </cell>
        </row>
        <row r="2939">
          <cell r="D2939" t="str">
            <v>GOHC370857</v>
          </cell>
          <cell r="I2939" t="str">
            <v>A (100% potential spares purchased)</v>
          </cell>
          <cell r="J2939">
            <v>42369</v>
          </cell>
          <cell r="K2939">
            <v>42197</v>
          </cell>
          <cell r="L2939">
            <v>45913.543182870402</v>
          </cell>
          <cell r="M2939">
            <v>21557</v>
          </cell>
          <cell r="N2939">
            <v>13635</v>
          </cell>
          <cell r="O2939">
            <v>8992</v>
          </cell>
          <cell r="P2939" t="str">
            <v>XD</v>
          </cell>
          <cell r="Q2939">
            <v>45913</v>
          </cell>
          <cell r="V2939">
            <v>45913</v>
          </cell>
          <cell r="W2939">
            <v>45913</v>
          </cell>
          <cell r="Z2939" t="str">
            <v>4000</v>
          </cell>
          <cell r="AE2939" t="str">
            <v>4000</v>
          </cell>
          <cell r="AF2939" t="str">
            <v>4000</v>
          </cell>
          <cell r="AI2939">
            <v>8</v>
          </cell>
        </row>
        <row r="2940">
          <cell r="D2940" t="str">
            <v>GOHC370805</v>
          </cell>
          <cell r="I2940" t="str">
            <v>B (Below 100% potential spares purchased)</v>
          </cell>
          <cell r="J2940">
            <v>42403</v>
          </cell>
          <cell r="K2940">
            <v>42325</v>
          </cell>
          <cell r="L2940">
            <v>46049.948287036997</v>
          </cell>
          <cell r="M2940">
            <v>30144</v>
          </cell>
          <cell r="N2940">
            <v>14469</v>
          </cell>
          <cell r="O2940">
            <v>15675</v>
          </cell>
          <cell r="P2940" t="str">
            <v>XD</v>
          </cell>
          <cell r="Q2940">
            <v>46035</v>
          </cell>
          <cell r="V2940">
            <v>46035</v>
          </cell>
          <cell r="W2940">
            <v>46035</v>
          </cell>
          <cell r="Z2940" t="str">
            <v>1974</v>
          </cell>
          <cell r="AE2940" t="str">
            <v>3974</v>
          </cell>
          <cell r="AF2940" t="str">
            <v>3974</v>
          </cell>
          <cell r="AI2940">
            <v>2</v>
          </cell>
        </row>
        <row r="2941">
          <cell r="D2941" t="str">
            <v>GOGC370754</v>
          </cell>
          <cell r="I2941" t="str">
            <v>A (100% potential spares purchased)</v>
          </cell>
          <cell r="J2941">
            <v>42411</v>
          </cell>
          <cell r="K2941">
            <v>42300</v>
          </cell>
          <cell r="L2941">
            <v>46052.836006944402</v>
          </cell>
          <cell r="M2941">
            <v>49085</v>
          </cell>
          <cell r="N2941">
            <v>7854</v>
          </cell>
          <cell r="O2941">
            <v>41231</v>
          </cell>
          <cell r="P2941" t="str">
            <v>XD</v>
          </cell>
          <cell r="Q2941">
            <v>45771</v>
          </cell>
          <cell r="V2941">
            <v>45771</v>
          </cell>
          <cell r="W2941">
            <v>46028</v>
          </cell>
          <cell r="Z2941" t="str">
            <v>1599</v>
          </cell>
          <cell r="AE2941" t="str">
            <v>1599</v>
          </cell>
          <cell r="AF2941" t="str">
            <v>3799</v>
          </cell>
          <cell r="AI2941">
            <v>8</v>
          </cell>
        </row>
        <row r="2942">
          <cell r="D2942" t="str">
            <v>GOFD120029</v>
          </cell>
          <cell r="I2942" t="str">
            <v>D (Compressor scrapped/ Company shut)</v>
          </cell>
          <cell r="J2942">
            <v>42304</v>
          </cell>
          <cell r="K2942">
            <v>42290</v>
          </cell>
          <cell r="M2942">
            <v>0</v>
          </cell>
        </row>
        <row r="2943">
          <cell r="D2943" t="str">
            <v>GOEC370640</v>
          </cell>
          <cell r="I2943" t="str">
            <v>C (Not Buying Spares or buying lubricants)</v>
          </cell>
          <cell r="J2943">
            <v>42290</v>
          </cell>
          <cell r="K2943">
            <v>42261</v>
          </cell>
          <cell r="L2943">
            <v>45847.756759259297</v>
          </cell>
          <cell r="M2943">
            <v>7403</v>
          </cell>
          <cell r="N2943">
            <v>1925</v>
          </cell>
          <cell r="O2943">
            <v>5478</v>
          </cell>
          <cell r="P2943" t="str">
            <v>XD</v>
          </cell>
          <cell r="Q2943">
            <v>45845</v>
          </cell>
          <cell r="V2943">
            <v>45845</v>
          </cell>
          <cell r="W2943">
            <v>45845</v>
          </cell>
          <cell r="Z2943" t="str">
            <v>4000</v>
          </cell>
          <cell r="AE2943" t="str">
            <v>4000</v>
          </cell>
          <cell r="AF2943" t="str">
            <v>4000</v>
          </cell>
          <cell r="AI2943">
            <v>4</v>
          </cell>
        </row>
        <row r="2944">
          <cell r="D2944" t="str">
            <v>GOEC370631</v>
          </cell>
          <cell r="I2944" t="str">
            <v>D (Compressor scrapped/ Company shut)</v>
          </cell>
          <cell r="J2944">
            <v>42285</v>
          </cell>
          <cell r="K2944">
            <v>42256</v>
          </cell>
          <cell r="L2944">
            <v>46049.944270833301</v>
          </cell>
          <cell r="M2944">
            <v>19874</v>
          </cell>
          <cell r="N2944">
            <v>15899</v>
          </cell>
          <cell r="O2944">
            <v>3975</v>
          </cell>
          <cell r="P2944" t="str">
            <v>XD</v>
          </cell>
          <cell r="Q2944">
            <v>46025</v>
          </cell>
          <cell r="V2944">
            <v>46025</v>
          </cell>
          <cell r="W2944">
            <v>46025</v>
          </cell>
          <cell r="Z2944" t="str">
            <v>3763</v>
          </cell>
          <cell r="AE2944" t="str">
            <v>3763</v>
          </cell>
          <cell r="AF2944" t="str">
            <v>3763</v>
          </cell>
          <cell r="AI2944">
            <v>3</v>
          </cell>
        </row>
        <row r="2945">
          <cell r="D2945" t="str">
            <v>GODC370530</v>
          </cell>
          <cell r="I2945" t="str">
            <v>F (Company/Customer unidentified)</v>
          </cell>
          <cell r="J2945">
            <v>42254</v>
          </cell>
          <cell r="K2945">
            <v>42208</v>
          </cell>
          <cell r="L2945">
            <v>44497.706701388903</v>
          </cell>
          <cell r="M2945">
            <v>7715</v>
          </cell>
          <cell r="N2945">
            <v>6544</v>
          </cell>
          <cell r="O2945">
            <v>2171</v>
          </cell>
          <cell r="Z2945" t="str">
            <v>3374</v>
          </cell>
          <cell r="AE2945" t="str">
            <v>3374</v>
          </cell>
          <cell r="AF2945" t="str">
            <v>2000</v>
          </cell>
          <cell r="AI2945">
            <v>4</v>
          </cell>
        </row>
        <row r="2946">
          <cell r="D2946" t="str">
            <v>GOCS030806</v>
          </cell>
          <cell r="I2946" t="str">
            <v>A (100% potential spares purchased)</v>
          </cell>
          <cell r="J2946">
            <v>42360</v>
          </cell>
          <cell r="K2946">
            <v>42205</v>
          </cell>
          <cell r="L2946">
            <v>46070.637349536999</v>
          </cell>
          <cell r="M2946">
            <v>28528</v>
          </cell>
          <cell r="N2946">
            <v>28528</v>
          </cell>
          <cell r="P2946" t="str">
            <v>XD</v>
          </cell>
          <cell r="Q2946">
            <v>45854</v>
          </cell>
          <cell r="V2946">
            <v>45854</v>
          </cell>
          <cell r="W2946">
            <v>45854</v>
          </cell>
          <cell r="Z2946" t="str">
            <v>1920</v>
          </cell>
          <cell r="AE2946" t="str">
            <v>1920</v>
          </cell>
          <cell r="AF2946" t="str">
            <v>1920</v>
          </cell>
          <cell r="AI2946">
            <v>4</v>
          </cell>
        </row>
        <row r="2947">
          <cell r="D2947" t="str">
            <v>GOCD160022</v>
          </cell>
          <cell r="I2947" t="str">
            <v>C (Not Buying Spares or buying lubricants)</v>
          </cell>
          <cell r="J2947">
            <v>42438</v>
          </cell>
          <cell r="K2947">
            <v>42346</v>
          </cell>
          <cell r="L2947">
            <v>45940.587638888901</v>
          </cell>
          <cell r="M2947">
            <v>5650</v>
          </cell>
          <cell r="P2947" t="str">
            <v>Air lube Plus</v>
          </cell>
          <cell r="Q2947">
            <v>45266</v>
          </cell>
          <cell r="R2947">
            <v>45266</v>
          </cell>
          <cell r="T2947">
            <v>45266</v>
          </cell>
          <cell r="U2947">
            <v>45266</v>
          </cell>
          <cell r="Z2947" t="str">
            <v>610</v>
          </cell>
          <cell r="AA2947" t="str">
            <v>610</v>
          </cell>
          <cell r="AB2947" t="str">
            <v>610</v>
          </cell>
          <cell r="AC2947" t="str">
            <v>610</v>
          </cell>
          <cell r="AD2947" t="str">
            <v>610</v>
          </cell>
          <cell r="AE2947" t="str">
            <v>1110</v>
          </cell>
          <cell r="AF2947" t="str">
            <v>1000</v>
          </cell>
          <cell r="AG2947" t="str">
            <v>1110</v>
          </cell>
          <cell r="AH2947" t="str">
            <v>1110</v>
          </cell>
          <cell r="AI2947">
            <v>2</v>
          </cell>
        </row>
        <row r="2948">
          <cell r="D2948" t="str">
            <v>GOCC370465</v>
          </cell>
          <cell r="I2948" t="str">
            <v>B (Below 100% potential spares purchased)</v>
          </cell>
          <cell r="J2948">
            <v>42285</v>
          </cell>
          <cell r="K2948">
            <v>42193</v>
          </cell>
          <cell r="L2948">
            <v>45887.636539351799</v>
          </cell>
          <cell r="M2948">
            <v>24033</v>
          </cell>
          <cell r="N2948">
            <v>11296</v>
          </cell>
          <cell r="O2948">
            <v>12737</v>
          </cell>
          <cell r="P2948" t="str">
            <v>XD</v>
          </cell>
          <cell r="Q2948">
            <v>45887</v>
          </cell>
          <cell r="V2948">
            <v>45887</v>
          </cell>
          <cell r="W2948">
            <v>45887</v>
          </cell>
          <cell r="Z2948" t="str">
            <v>4000</v>
          </cell>
          <cell r="AE2948" t="str">
            <v>4000</v>
          </cell>
          <cell r="AF2948" t="str">
            <v>4000</v>
          </cell>
          <cell r="AI2948">
            <v>6</v>
          </cell>
        </row>
        <row r="2949">
          <cell r="D2949" t="str">
            <v>GOCC370401</v>
          </cell>
          <cell r="I2949" t="str">
            <v>D (Compressor scrapped/ Company shut)</v>
          </cell>
          <cell r="J2949">
            <v>42252</v>
          </cell>
          <cell r="K2949">
            <v>42194</v>
          </cell>
          <cell r="M2949">
            <v>1</v>
          </cell>
        </row>
        <row r="2950">
          <cell r="D2950" t="str">
            <v>GOCC370403</v>
          </cell>
          <cell r="I2950" t="str">
            <v>D (Compressor scrapped/ Company shut)</v>
          </cell>
          <cell r="J2950">
            <v>42191</v>
          </cell>
          <cell r="K2950">
            <v>42173</v>
          </cell>
          <cell r="L2950">
            <v>45150.5157638889</v>
          </cell>
          <cell r="M2950">
            <v>19323</v>
          </cell>
          <cell r="N2950">
            <v>14003</v>
          </cell>
          <cell r="O2950">
            <v>5320</v>
          </cell>
          <cell r="P2950" t="str">
            <v>XD</v>
          </cell>
          <cell r="Q2950">
            <v>45008</v>
          </cell>
          <cell r="V2950">
            <v>45008</v>
          </cell>
          <cell r="W2950">
            <v>45008</v>
          </cell>
          <cell r="Z2950" t="str">
            <v>2000</v>
          </cell>
          <cell r="AE2950" t="str">
            <v>4000</v>
          </cell>
          <cell r="AF2950" t="str">
            <v>4000</v>
          </cell>
          <cell r="AI2950">
            <v>4</v>
          </cell>
        </row>
        <row r="2951">
          <cell r="D2951" t="str">
            <v>GOBS040228</v>
          </cell>
          <cell r="I2951" t="str">
            <v>C (Not Buying Spares or buying lubricants)</v>
          </cell>
          <cell r="J2951">
            <v>42492</v>
          </cell>
          <cell r="K2951">
            <v>42149</v>
          </cell>
          <cell r="L2951">
            <v>45814.505775463003</v>
          </cell>
          <cell r="M2951">
            <v>8794</v>
          </cell>
          <cell r="N2951">
            <v>4133</v>
          </cell>
          <cell r="O2951">
            <v>4661</v>
          </cell>
          <cell r="P2951" t="str">
            <v>XD</v>
          </cell>
          <cell r="Q2951">
            <v>45274</v>
          </cell>
          <cell r="V2951">
            <v>45639</v>
          </cell>
          <cell r="W2951">
            <v>45639</v>
          </cell>
          <cell r="Z2951" t="str">
            <v>6754</v>
          </cell>
          <cell r="AE2951" t="str">
            <v>3754</v>
          </cell>
          <cell r="AF2951" t="str">
            <v>3754</v>
          </cell>
          <cell r="AI2951">
            <v>3</v>
          </cell>
        </row>
        <row r="2952">
          <cell r="D2952" t="str">
            <v>GOBF110094</v>
          </cell>
          <cell r="I2952" t="str">
            <v>B (Below 100% potential spares purchased)</v>
          </cell>
          <cell r="J2952">
            <v>42306</v>
          </cell>
          <cell r="K2952">
            <v>42146</v>
          </cell>
          <cell r="L2952">
            <v>46071.566863425898</v>
          </cell>
          <cell r="M2952">
            <v>50738</v>
          </cell>
          <cell r="N2952">
            <v>40735</v>
          </cell>
          <cell r="O2952">
            <v>2024</v>
          </cell>
          <cell r="P2952" t="str">
            <v>XD</v>
          </cell>
          <cell r="Q2952">
            <v>45953</v>
          </cell>
          <cell r="V2952">
            <v>45953</v>
          </cell>
          <cell r="W2952">
            <v>45953</v>
          </cell>
          <cell r="Z2952" t="str">
            <v>1509</v>
          </cell>
          <cell r="AE2952" t="str">
            <v>1506</v>
          </cell>
          <cell r="AF2952" t="str">
            <v>1506</v>
          </cell>
          <cell r="AI2952">
            <v>2</v>
          </cell>
        </row>
        <row r="2953">
          <cell r="D2953" t="str">
            <v>GOBD160007</v>
          </cell>
          <cell r="I2953" t="str">
            <v>C (Not Buying Spares or buying lubricants)</v>
          </cell>
          <cell r="J2953">
            <v>42418</v>
          </cell>
          <cell r="K2953">
            <v>42151</v>
          </cell>
          <cell r="L2953">
            <v>46073.680428240703</v>
          </cell>
          <cell r="M2953">
            <v>7425</v>
          </cell>
          <cell r="P2953" t="str">
            <v>Air lube Plus</v>
          </cell>
          <cell r="Q2953">
            <v>46073</v>
          </cell>
          <cell r="R2953">
            <v>46073</v>
          </cell>
          <cell r="S2953">
            <v>46073</v>
          </cell>
          <cell r="T2953">
            <v>46073</v>
          </cell>
          <cell r="U2953">
            <v>46073</v>
          </cell>
          <cell r="V2953">
            <v>46073</v>
          </cell>
          <cell r="W2953">
            <v>46073</v>
          </cell>
          <cell r="X2953">
            <v>46073</v>
          </cell>
          <cell r="Y2953">
            <v>46073</v>
          </cell>
          <cell r="Z2953" t="str">
            <v>1500</v>
          </cell>
          <cell r="AA2953" t="str">
            <v>750</v>
          </cell>
          <cell r="AB2953" t="str">
            <v>500</v>
          </cell>
          <cell r="AC2953" t="str">
            <v>750</v>
          </cell>
          <cell r="AD2953" t="str">
            <v>750</v>
          </cell>
          <cell r="AE2953" t="str">
            <v>1500</v>
          </cell>
          <cell r="AF2953" t="str">
            <v>1000</v>
          </cell>
          <cell r="AG2953" t="str">
            <v>1500</v>
          </cell>
          <cell r="AH2953" t="str">
            <v>3000</v>
          </cell>
          <cell r="AI2953">
            <v>5</v>
          </cell>
        </row>
        <row r="2954">
          <cell r="D2954" t="str">
            <v>GOBC370298</v>
          </cell>
          <cell r="I2954" t="str">
            <v>A (100% potential spares purchased)</v>
          </cell>
          <cell r="J2954">
            <v>42221</v>
          </cell>
          <cell r="K2954">
            <v>42165</v>
          </cell>
          <cell r="L2954">
            <v>46049.943206018499</v>
          </cell>
          <cell r="M2954">
            <v>28774</v>
          </cell>
          <cell r="N2954">
            <v>18128</v>
          </cell>
          <cell r="O2954">
            <v>10646</v>
          </cell>
          <cell r="P2954" t="str">
            <v>XD</v>
          </cell>
          <cell r="Q2954">
            <v>45449</v>
          </cell>
          <cell r="V2954">
            <v>45449</v>
          </cell>
          <cell r="W2954">
            <v>45449</v>
          </cell>
          <cell r="Z2954" t="str">
            <v>3499</v>
          </cell>
          <cell r="AE2954" t="str">
            <v>3504</v>
          </cell>
          <cell r="AF2954" t="str">
            <v>3504</v>
          </cell>
          <cell r="AI2954">
            <v>0</v>
          </cell>
        </row>
        <row r="2955">
          <cell r="D2955" t="str">
            <v>GOAC370220</v>
          </cell>
          <cell r="I2955" t="str">
            <v>D (Compressor scrapped/ Company shut)</v>
          </cell>
          <cell r="J2955">
            <v>42144</v>
          </cell>
          <cell r="K2955">
            <v>42109</v>
          </cell>
          <cell r="L2955">
            <v>46049.942326388897</v>
          </cell>
          <cell r="M2955">
            <v>21299</v>
          </cell>
          <cell r="N2955">
            <v>16187</v>
          </cell>
          <cell r="O2955">
            <v>5112</v>
          </cell>
          <cell r="P2955" t="str">
            <v>XD</v>
          </cell>
          <cell r="Q2955">
            <v>46037</v>
          </cell>
          <cell r="V2955">
            <v>46037</v>
          </cell>
          <cell r="W2955">
            <v>46037</v>
          </cell>
          <cell r="Z2955" t="str">
            <v>3877</v>
          </cell>
          <cell r="AE2955" t="str">
            <v>3877</v>
          </cell>
          <cell r="AF2955" t="str">
            <v>3877</v>
          </cell>
          <cell r="AI2955">
            <v>3</v>
          </cell>
        </row>
        <row r="2956">
          <cell r="D2956" t="str">
            <v>GNGS030424</v>
          </cell>
          <cell r="I2956" t="str">
            <v>D (Compressor scrapped/ Company shut)</v>
          </cell>
          <cell r="J2956">
            <v>42088</v>
          </cell>
          <cell r="K2956">
            <v>41968</v>
          </cell>
          <cell r="L2956">
            <v>46003.590937499997</v>
          </cell>
          <cell r="M2956">
            <v>19826</v>
          </cell>
          <cell r="N2956">
            <v>15068</v>
          </cell>
          <cell r="O2956">
            <v>4758</v>
          </cell>
          <cell r="P2956" t="str">
            <v>Synthetic</v>
          </cell>
          <cell r="Q2956">
            <v>46001</v>
          </cell>
          <cell r="V2956">
            <v>46001</v>
          </cell>
          <cell r="W2956">
            <v>46001</v>
          </cell>
          <cell r="Z2956" t="str">
            <v>3096</v>
          </cell>
          <cell r="AE2956" t="str">
            <v>3095</v>
          </cell>
          <cell r="AF2956" t="str">
            <v>3095</v>
          </cell>
          <cell r="AI2956">
            <v>1</v>
          </cell>
        </row>
        <row r="2957">
          <cell r="D2957" t="str">
            <v>GNGC370252</v>
          </cell>
          <cell r="I2957" t="str">
            <v>D (Compressor scrapped/ Company shut)</v>
          </cell>
          <cell r="J2957">
            <v>42272</v>
          </cell>
          <cell r="K2957">
            <v>41940</v>
          </cell>
          <cell r="M2957">
            <v>3860</v>
          </cell>
        </row>
        <row r="2958">
          <cell r="D2958" t="str">
            <v>GNFS040092</v>
          </cell>
          <cell r="I2958" t="str">
            <v>A (100% potential spares purchased)</v>
          </cell>
          <cell r="J2958">
            <v>42116</v>
          </cell>
          <cell r="K2958">
            <v>41911</v>
          </cell>
          <cell r="L2958">
            <v>46003.614525463003</v>
          </cell>
          <cell r="M2958">
            <v>47426</v>
          </cell>
          <cell r="O2958">
            <v>47426</v>
          </cell>
          <cell r="P2958" t="str">
            <v>Synthetic</v>
          </cell>
          <cell r="Q2958">
            <v>45972</v>
          </cell>
          <cell r="V2958">
            <v>45972</v>
          </cell>
          <cell r="W2958">
            <v>45972</v>
          </cell>
          <cell r="Z2958" t="str">
            <v>5450</v>
          </cell>
          <cell r="AE2958" t="str">
            <v>3450</v>
          </cell>
          <cell r="AF2958" t="str">
            <v>3450</v>
          </cell>
          <cell r="AI2958">
            <v>1</v>
          </cell>
        </row>
        <row r="2959">
          <cell r="D2959" t="str">
            <v>GNES040048</v>
          </cell>
          <cell r="I2959" t="str">
            <v>A (100% potential spares purchased)</v>
          </cell>
          <cell r="J2959">
            <v>42010</v>
          </cell>
          <cell r="K2959">
            <v>41865</v>
          </cell>
          <cell r="L2959">
            <v>46003.618020833303</v>
          </cell>
          <cell r="M2959">
            <v>30705</v>
          </cell>
          <cell r="N2959">
            <v>0</v>
          </cell>
          <cell r="O2959">
            <v>30705</v>
          </cell>
          <cell r="P2959" t="str">
            <v>Synthetic</v>
          </cell>
          <cell r="Q2959">
            <v>45033</v>
          </cell>
          <cell r="V2959">
            <v>45033</v>
          </cell>
          <cell r="W2959">
            <v>45033</v>
          </cell>
          <cell r="Z2959" t="str">
            <v>1274</v>
          </cell>
          <cell r="AE2959" t="str">
            <v>695</v>
          </cell>
          <cell r="AF2959" t="str">
            <v>695</v>
          </cell>
          <cell r="AI2959">
            <v>1</v>
          </cell>
        </row>
        <row r="2960">
          <cell r="D2960" t="str">
            <v>GNES040063</v>
          </cell>
          <cell r="I2960" t="str">
            <v>D (Compressor scrapped/ Company shut)</v>
          </cell>
          <cell r="J2960">
            <v>42061</v>
          </cell>
          <cell r="K2960">
            <v>41921</v>
          </cell>
          <cell r="M2960">
            <v>230</v>
          </cell>
        </row>
        <row r="2961">
          <cell r="D2961" t="str">
            <v>GNDC370057</v>
          </cell>
          <cell r="I2961" t="str">
            <v>A (100% potential spares purchased)</v>
          </cell>
          <cell r="J2961">
            <v>41872</v>
          </cell>
          <cell r="K2961">
            <v>41851</v>
          </cell>
          <cell r="L2961">
            <v>46049.941261574102</v>
          </cell>
          <cell r="M2961">
            <v>20639</v>
          </cell>
          <cell r="O2961">
            <v>20639</v>
          </cell>
          <cell r="P2961" t="str">
            <v>XD</v>
          </cell>
          <cell r="Q2961">
            <v>46041</v>
          </cell>
          <cell r="V2961">
            <v>46041</v>
          </cell>
          <cell r="W2961">
            <v>46041</v>
          </cell>
          <cell r="Z2961" t="str">
            <v>3937</v>
          </cell>
          <cell r="AE2961" t="str">
            <v>3937</v>
          </cell>
          <cell r="AF2961" t="str">
            <v>3937</v>
          </cell>
          <cell r="AI2961">
            <v>4</v>
          </cell>
        </row>
        <row r="2962">
          <cell r="D2962" t="str">
            <v>CLIE562216</v>
          </cell>
          <cell r="J2962">
            <v>41470</v>
          </cell>
          <cell r="K2962">
            <v>41256</v>
          </cell>
          <cell r="M2962">
            <v>354</v>
          </cell>
        </row>
        <row r="2963">
          <cell r="D2963" t="str">
            <v>CMAE670335</v>
          </cell>
          <cell r="J2963">
            <v>41543</v>
          </cell>
          <cell r="K2963">
            <v>41380</v>
          </cell>
        </row>
        <row r="2964">
          <cell r="D2964" t="str">
            <v>CIHE670753</v>
          </cell>
          <cell r="J2964">
            <v>40135</v>
          </cell>
          <cell r="K2964">
            <v>40135</v>
          </cell>
        </row>
        <row r="2965">
          <cell r="D2965" t="str">
            <v>BRLD160741</v>
          </cell>
          <cell r="I2965" t="str">
            <v>D (Compressor scrapped/ Company shut)</v>
          </cell>
          <cell r="J2965">
            <v>43203</v>
          </cell>
          <cell r="K2965">
            <v>43189</v>
          </cell>
          <cell r="L2965">
            <v>44846.457337963002</v>
          </cell>
          <cell r="M2965">
            <v>5839</v>
          </cell>
          <cell r="AA2965" t="str">
            <v>160</v>
          </cell>
          <cell r="AB2965" t="str">
            <v>160</v>
          </cell>
          <cell r="AC2965" t="str">
            <v>160</v>
          </cell>
          <cell r="AD2965" t="str">
            <v>160</v>
          </cell>
          <cell r="AE2965" t="str">
            <v>160</v>
          </cell>
          <cell r="AF2965" t="str">
            <v>0</v>
          </cell>
          <cell r="AG2965" t="str">
            <v>0</v>
          </cell>
          <cell r="AH2965" t="str">
            <v>0</v>
          </cell>
          <cell r="AI2965">
            <v>1</v>
          </cell>
        </row>
        <row r="2966">
          <cell r="D2966" t="str">
            <v>BRLD160724</v>
          </cell>
          <cell r="I2966" t="str">
            <v>C (Not Buying Spares or buying lubricants)</v>
          </cell>
          <cell r="J2966">
            <v>43183</v>
          </cell>
          <cell r="K2966">
            <v>43175</v>
          </cell>
          <cell r="L2966">
            <v>45966.503819444399</v>
          </cell>
          <cell r="M2966">
            <v>7115</v>
          </cell>
          <cell r="Z2966" t="str">
            <v>335</v>
          </cell>
          <cell r="AA2966" t="str">
            <v>335</v>
          </cell>
          <cell r="AB2966" t="str">
            <v>335</v>
          </cell>
          <cell r="AC2966" t="str">
            <v>335</v>
          </cell>
          <cell r="AD2966" t="str">
            <v>335</v>
          </cell>
          <cell r="AE2966" t="str">
            <v>335</v>
          </cell>
          <cell r="AF2966" t="str">
            <v>1000</v>
          </cell>
          <cell r="AG2966" t="str">
            <v>335</v>
          </cell>
          <cell r="AH2966" t="str">
            <v>335</v>
          </cell>
          <cell r="AI2966">
            <v>2</v>
          </cell>
        </row>
        <row r="2967">
          <cell r="D2967" t="str">
            <v>BRLD160727</v>
          </cell>
          <cell r="I2967" t="str">
            <v>D (Compressor scrapped/ Company shut)</v>
          </cell>
          <cell r="J2967">
            <v>43237</v>
          </cell>
          <cell r="K2967">
            <v>43174</v>
          </cell>
          <cell r="L2967">
            <v>44694.461932870399</v>
          </cell>
          <cell r="M2967">
            <v>4793</v>
          </cell>
          <cell r="AA2967" t="str">
            <v>200</v>
          </cell>
          <cell r="AB2967" t="str">
            <v>200</v>
          </cell>
          <cell r="AC2967" t="str">
            <v>200</v>
          </cell>
          <cell r="AD2967" t="str">
            <v>200</v>
          </cell>
          <cell r="AE2967" t="str">
            <v>750</v>
          </cell>
          <cell r="AF2967" t="str">
            <v>0</v>
          </cell>
          <cell r="AG2967" t="str">
            <v>0</v>
          </cell>
          <cell r="AH2967" t="str">
            <v>0</v>
          </cell>
          <cell r="AI2967">
            <v>2</v>
          </cell>
        </row>
        <row r="2968">
          <cell r="D2968" t="str">
            <v>BRLD120253</v>
          </cell>
          <cell r="I2968" t="str">
            <v>D (Compressor scrapped/ Company shut)</v>
          </cell>
          <cell r="J2968">
            <v>43207</v>
          </cell>
          <cell r="K2968">
            <v>43182</v>
          </cell>
          <cell r="L2968">
            <v>45134.697615740697</v>
          </cell>
          <cell r="M2968">
            <v>345</v>
          </cell>
          <cell r="P2968" t="str">
            <v>Air lube Plus</v>
          </cell>
          <cell r="Q2968">
            <v>45000</v>
          </cell>
          <cell r="R2968">
            <v>45000</v>
          </cell>
          <cell r="S2968">
            <v>45000</v>
          </cell>
          <cell r="T2968">
            <v>45000</v>
          </cell>
          <cell r="U2968">
            <v>45000</v>
          </cell>
          <cell r="Z2968" t="str">
            <v>465</v>
          </cell>
          <cell r="AA2968" t="str">
            <v>465</v>
          </cell>
          <cell r="AB2968" t="str">
            <v>465</v>
          </cell>
          <cell r="AC2968" t="str">
            <v>465</v>
          </cell>
          <cell r="AD2968" t="str">
            <v>465</v>
          </cell>
          <cell r="AE2968" t="str">
            <v>1465</v>
          </cell>
          <cell r="AF2968" t="str">
            <v>465</v>
          </cell>
          <cell r="AG2968" t="str">
            <v>1465</v>
          </cell>
          <cell r="AH2968" t="str">
            <v>1465</v>
          </cell>
          <cell r="AI2968">
            <v>4</v>
          </cell>
        </row>
        <row r="2969">
          <cell r="D2969" t="str">
            <v>BRKD200211</v>
          </cell>
          <cell r="I2969" t="str">
            <v>D (Compressor scrapped/ Company shut)</v>
          </cell>
          <cell r="J2969">
            <v>43193</v>
          </cell>
          <cell r="K2969">
            <v>43179</v>
          </cell>
          <cell r="L2969">
            <v>44694.456793981502</v>
          </cell>
          <cell r="M2969">
            <v>5069</v>
          </cell>
          <cell r="AA2969" t="str">
            <v>150</v>
          </cell>
          <cell r="AB2969" t="str">
            <v>150</v>
          </cell>
          <cell r="AC2969" t="str">
            <v>150</v>
          </cell>
          <cell r="AD2969" t="str">
            <v>150</v>
          </cell>
          <cell r="AE2969" t="str">
            <v>650</v>
          </cell>
          <cell r="AF2969" t="str">
            <v>0</v>
          </cell>
          <cell r="AG2969" t="str">
            <v>0</v>
          </cell>
          <cell r="AH2969" t="str">
            <v>0</v>
          </cell>
          <cell r="AI2969">
            <v>2</v>
          </cell>
        </row>
        <row r="2970">
          <cell r="D2970" t="str">
            <v>BRKD160684</v>
          </cell>
          <cell r="I2970" t="str">
            <v>C (Not Buying Spares or buying lubricants)</v>
          </cell>
          <cell r="J2970">
            <v>43159</v>
          </cell>
          <cell r="K2970">
            <v>43157</v>
          </cell>
          <cell r="L2970">
            <v>46041.567893518499</v>
          </cell>
          <cell r="M2970">
            <v>6700</v>
          </cell>
          <cell r="P2970" t="str">
            <v>Air lube Plus</v>
          </cell>
          <cell r="Q2970">
            <v>45265</v>
          </cell>
          <cell r="R2970">
            <v>45265</v>
          </cell>
          <cell r="S2970">
            <v>45265</v>
          </cell>
          <cell r="T2970">
            <v>45265</v>
          </cell>
          <cell r="U2970">
            <v>45265</v>
          </cell>
          <cell r="V2970">
            <v>45000</v>
          </cell>
          <cell r="X2970">
            <v>45000</v>
          </cell>
          <cell r="Z2970" t="str">
            <v>580</v>
          </cell>
          <cell r="AA2970" t="str">
            <v>580</v>
          </cell>
          <cell r="AB2970" t="str">
            <v>580</v>
          </cell>
          <cell r="AC2970" t="str">
            <v>580</v>
          </cell>
          <cell r="AD2970" t="str">
            <v>580</v>
          </cell>
          <cell r="AE2970" t="str">
            <v>1000</v>
          </cell>
          <cell r="AF2970" t="str">
            <v>1000</v>
          </cell>
          <cell r="AG2970" t="str">
            <v>1000</v>
          </cell>
          <cell r="AH2970" t="str">
            <v>1000</v>
          </cell>
          <cell r="AI2970">
            <v>3</v>
          </cell>
        </row>
        <row r="2971">
          <cell r="D2971" t="str">
            <v>BRKD160653</v>
          </cell>
          <cell r="I2971" t="str">
            <v>C (Not Buying Spares or buying lubricants)</v>
          </cell>
          <cell r="J2971">
            <v>43157</v>
          </cell>
          <cell r="K2971">
            <v>43144</v>
          </cell>
          <cell r="L2971">
            <v>45962.663958333302</v>
          </cell>
          <cell r="M2971">
            <v>6370</v>
          </cell>
          <cell r="P2971" t="str">
            <v>Air lube Plus</v>
          </cell>
          <cell r="Q2971">
            <v>45371</v>
          </cell>
          <cell r="R2971">
            <v>45371</v>
          </cell>
          <cell r="S2971">
            <v>45371</v>
          </cell>
          <cell r="T2971">
            <v>45371</v>
          </cell>
          <cell r="U2971">
            <v>45371</v>
          </cell>
          <cell r="V2971">
            <v>45371</v>
          </cell>
          <cell r="W2971">
            <v>45371</v>
          </cell>
          <cell r="X2971">
            <v>45371</v>
          </cell>
          <cell r="Y2971">
            <v>45371</v>
          </cell>
          <cell r="Z2971" t="str">
            <v>25</v>
          </cell>
          <cell r="AA2971" t="str">
            <v>25</v>
          </cell>
          <cell r="AB2971" t="str">
            <v>25</v>
          </cell>
          <cell r="AC2971" t="str">
            <v>25</v>
          </cell>
          <cell r="AD2971" t="str">
            <v>25</v>
          </cell>
          <cell r="AE2971" t="str">
            <v>25</v>
          </cell>
          <cell r="AF2971" t="str">
            <v>1000</v>
          </cell>
          <cell r="AG2971" t="str">
            <v>25</v>
          </cell>
          <cell r="AH2971" t="str">
            <v>25</v>
          </cell>
          <cell r="AI2971">
            <v>1</v>
          </cell>
        </row>
        <row r="2972">
          <cell r="D2972" t="str">
            <v>BRKC371988</v>
          </cell>
          <cell r="I2972" t="str">
            <v>B (Below 100% potential spares purchased)</v>
          </cell>
          <cell r="J2972">
            <v>43178</v>
          </cell>
          <cell r="K2972">
            <v>43158</v>
          </cell>
          <cell r="L2972">
            <v>46049.945300925901</v>
          </cell>
          <cell r="M2972">
            <v>13675</v>
          </cell>
          <cell r="N2972">
            <v>8615</v>
          </cell>
          <cell r="O2972">
            <v>5060</v>
          </cell>
          <cell r="P2972" t="str">
            <v>XD</v>
          </cell>
          <cell r="Q2972">
            <v>46011</v>
          </cell>
          <cell r="V2972">
            <v>46011</v>
          </cell>
          <cell r="W2972">
            <v>46011</v>
          </cell>
          <cell r="Z2972" t="str">
            <v>637</v>
          </cell>
          <cell r="AE2972" t="str">
            <v>2134</v>
          </cell>
          <cell r="AF2972" t="str">
            <v>2134</v>
          </cell>
          <cell r="AI2972">
            <v>0</v>
          </cell>
        </row>
        <row r="2973">
          <cell r="D2973" t="str">
            <v>BRKD120212</v>
          </cell>
          <cell r="I2973" t="str">
            <v>B (Below 100% potential spares purchased)</v>
          </cell>
          <cell r="J2973">
            <v>43197</v>
          </cell>
          <cell r="K2973">
            <v>43138</v>
          </cell>
          <cell r="L2973">
            <v>45964.714050925897</v>
          </cell>
          <cell r="M2973">
            <v>4880</v>
          </cell>
          <cell r="P2973" t="str">
            <v>Air lube Plus</v>
          </cell>
          <cell r="Q2973">
            <v>45908</v>
          </cell>
          <cell r="R2973">
            <v>45908</v>
          </cell>
          <cell r="S2973">
            <v>45908</v>
          </cell>
          <cell r="T2973">
            <v>45908</v>
          </cell>
          <cell r="U2973">
            <v>45908</v>
          </cell>
          <cell r="V2973">
            <v>45908</v>
          </cell>
          <cell r="W2973">
            <v>45908</v>
          </cell>
          <cell r="X2973">
            <v>45908</v>
          </cell>
          <cell r="Y2973">
            <v>45908</v>
          </cell>
          <cell r="Z2973" t="str">
            <v>370</v>
          </cell>
          <cell r="AA2973" t="str">
            <v>370</v>
          </cell>
          <cell r="AB2973" t="str">
            <v>370</v>
          </cell>
          <cell r="AC2973" t="str">
            <v>370</v>
          </cell>
          <cell r="AD2973" t="str">
            <v>370</v>
          </cell>
          <cell r="AE2973" t="str">
            <v>1120</v>
          </cell>
          <cell r="AF2973" t="str">
            <v>1000</v>
          </cell>
          <cell r="AG2973" t="str">
            <v>1120</v>
          </cell>
          <cell r="AH2973" t="str">
            <v>1120</v>
          </cell>
          <cell r="AI2973">
            <v>4</v>
          </cell>
        </row>
        <row r="2974">
          <cell r="D2974" t="str">
            <v>BRKD120213</v>
          </cell>
          <cell r="I2974" t="str">
            <v>B (Below 100% potential spares purchased)</v>
          </cell>
          <cell r="J2974">
            <v>43182</v>
          </cell>
          <cell r="K2974">
            <v>43138</v>
          </cell>
          <cell r="L2974">
            <v>46041.708611111098</v>
          </cell>
          <cell r="M2974">
            <v>4750</v>
          </cell>
          <cell r="P2974" t="str">
            <v>Air lube Plus</v>
          </cell>
          <cell r="Q2974">
            <v>45339</v>
          </cell>
          <cell r="R2974">
            <v>45339</v>
          </cell>
          <cell r="S2974">
            <v>45339</v>
          </cell>
          <cell r="T2974">
            <v>45339</v>
          </cell>
          <cell r="U2974">
            <v>45339</v>
          </cell>
          <cell r="V2974">
            <v>45339</v>
          </cell>
          <cell r="W2974">
            <v>45339</v>
          </cell>
          <cell r="X2974">
            <v>45339</v>
          </cell>
          <cell r="Y2974">
            <v>45339</v>
          </cell>
          <cell r="Z2974" t="str">
            <v>250</v>
          </cell>
          <cell r="AA2974" t="str">
            <v>250</v>
          </cell>
          <cell r="AB2974" t="str">
            <v>250</v>
          </cell>
          <cell r="AC2974" t="str">
            <v>250</v>
          </cell>
          <cell r="AD2974" t="str">
            <v>250</v>
          </cell>
          <cell r="AE2974" t="str">
            <v>750</v>
          </cell>
          <cell r="AF2974" t="str">
            <v>1000</v>
          </cell>
          <cell r="AG2974" t="str">
            <v>750</v>
          </cell>
          <cell r="AH2974" t="str">
            <v>750</v>
          </cell>
          <cell r="AI2974">
            <v>2</v>
          </cell>
        </row>
        <row r="2975">
          <cell r="D2975" t="str">
            <v>BRJD200175</v>
          </cell>
          <cell r="I2975" t="str">
            <v>D (Compressor scrapped/ Company shut)</v>
          </cell>
          <cell r="J2975">
            <v>43124</v>
          </cell>
          <cell r="K2975">
            <v>43119</v>
          </cell>
          <cell r="L2975">
            <v>43363.758958333303</v>
          </cell>
          <cell r="M2975">
            <v>1495</v>
          </cell>
          <cell r="AI2975">
            <v>0</v>
          </cell>
        </row>
        <row r="2976">
          <cell r="D2976" t="str">
            <v>BRJD220107</v>
          </cell>
          <cell r="I2976" t="str">
            <v>D (Compressor scrapped/ Company shut)</v>
          </cell>
          <cell r="J2976">
            <v>43187</v>
          </cell>
          <cell r="K2976">
            <v>43158</v>
          </cell>
        </row>
        <row r="2977">
          <cell r="D2977" t="str">
            <v>BRJD160598</v>
          </cell>
          <cell r="I2977" t="str">
            <v>C (Not Buying Spares or buying lubricants)</v>
          </cell>
          <cell r="J2977">
            <v>43159</v>
          </cell>
          <cell r="K2977">
            <v>43131</v>
          </cell>
          <cell r="L2977">
            <v>45983.601458333302</v>
          </cell>
          <cell r="M2977">
            <v>4800</v>
          </cell>
          <cell r="P2977" t="str">
            <v>Air lube Plus</v>
          </cell>
          <cell r="Q2977">
            <v>45983</v>
          </cell>
          <cell r="R2977">
            <v>45983</v>
          </cell>
          <cell r="S2977">
            <v>45983</v>
          </cell>
          <cell r="T2977">
            <v>45983</v>
          </cell>
          <cell r="U2977">
            <v>45983</v>
          </cell>
          <cell r="V2977">
            <v>45983</v>
          </cell>
          <cell r="W2977">
            <v>45983</v>
          </cell>
          <cell r="X2977">
            <v>45983</v>
          </cell>
          <cell r="Y2977">
            <v>45983</v>
          </cell>
          <cell r="Z2977" t="str">
            <v>1500</v>
          </cell>
          <cell r="AA2977" t="str">
            <v>750</v>
          </cell>
          <cell r="AB2977" t="str">
            <v>500</v>
          </cell>
          <cell r="AC2977" t="str">
            <v>750</v>
          </cell>
          <cell r="AD2977" t="str">
            <v>750</v>
          </cell>
          <cell r="AE2977" t="str">
            <v>1500</v>
          </cell>
          <cell r="AF2977" t="str">
            <v>1000</v>
          </cell>
          <cell r="AG2977" t="str">
            <v>1500</v>
          </cell>
          <cell r="AH2977" t="str">
            <v>3000</v>
          </cell>
          <cell r="AI2977">
            <v>8</v>
          </cell>
        </row>
        <row r="2978">
          <cell r="D2978" t="str">
            <v>BRJD160600</v>
          </cell>
          <cell r="I2978" t="str">
            <v>C (Not Buying Spares or buying lubricants)</v>
          </cell>
          <cell r="J2978">
            <v>43153</v>
          </cell>
          <cell r="K2978">
            <v>43136</v>
          </cell>
          <cell r="L2978">
            <v>46041.671435185199</v>
          </cell>
          <cell r="M2978">
            <v>7380</v>
          </cell>
          <cell r="P2978" t="str">
            <v>Air lube Plus</v>
          </cell>
          <cell r="Q2978">
            <v>45339</v>
          </cell>
          <cell r="R2978">
            <v>45339</v>
          </cell>
          <cell r="S2978">
            <v>45339</v>
          </cell>
          <cell r="T2978">
            <v>45339</v>
          </cell>
          <cell r="U2978">
            <v>45339</v>
          </cell>
          <cell r="Z2978" t="str">
            <v>290</v>
          </cell>
          <cell r="AA2978" t="str">
            <v>290</v>
          </cell>
          <cell r="AB2978" t="str">
            <v>290</v>
          </cell>
          <cell r="AC2978" t="str">
            <v>290</v>
          </cell>
          <cell r="AD2978" t="str">
            <v>290</v>
          </cell>
          <cell r="AE2978" t="str">
            <v>290</v>
          </cell>
          <cell r="AF2978" t="str">
            <v>1000</v>
          </cell>
          <cell r="AG2978" t="str">
            <v>290</v>
          </cell>
          <cell r="AH2978" t="str">
            <v>290</v>
          </cell>
          <cell r="AI2978">
            <v>0</v>
          </cell>
        </row>
        <row r="2979">
          <cell r="D2979" t="str">
            <v>BRJD160605</v>
          </cell>
          <cell r="I2979" t="str">
            <v>D (Compressor scrapped/ Company shut)</v>
          </cell>
          <cell r="J2979">
            <v>43148</v>
          </cell>
          <cell r="K2979">
            <v>43131</v>
          </cell>
          <cell r="L2979">
            <v>45966.643171296302</v>
          </cell>
          <cell r="M2979">
            <v>7170</v>
          </cell>
          <cell r="P2979" t="str">
            <v>Air lube Plus</v>
          </cell>
          <cell r="Q2979">
            <v>45265</v>
          </cell>
          <cell r="R2979">
            <v>45265</v>
          </cell>
          <cell r="S2979">
            <v>45265</v>
          </cell>
          <cell r="T2979">
            <v>45265</v>
          </cell>
          <cell r="U2979">
            <v>45265</v>
          </cell>
          <cell r="V2979">
            <v>44966</v>
          </cell>
          <cell r="X2979">
            <v>44966</v>
          </cell>
          <cell r="Z2979" t="str">
            <v>240</v>
          </cell>
          <cell r="AA2979" t="str">
            <v>240</v>
          </cell>
          <cell r="AB2979" t="str">
            <v>240</v>
          </cell>
          <cell r="AC2979" t="str">
            <v>240</v>
          </cell>
          <cell r="AD2979" t="str">
            <v>240</v>
          </cell>
          <cell r="AE2979" t="str">
            <v>240</v>
          </cell>
          <cell r="AF2979" t="str">
            <v>1000</v>
          </cell>
          <cell r="AG2979" t="str">
            <v>240</v>
          </cell>
          <cell r="AH2979" t="str">
            <v>240</v>
          </cell>
          <cell r="AI2979">
            <v>2</v>
          </cell>
        </row>
        <row r="2980">
          <cell r="D2980" t="str">
            <v>BRJD160606</v>
          </cell>
          <cell r="I2980" t="str">
            <v>C (Not Buying Spares or buying lubricants)</v>
          </cell>
          <cell r="J2980">
            <v>43153</v>
          </cell>
          <cell r="K2980">
            <v>43136</v>
          </cell>
          <cell r="L2980">
            <v>45966.500555555598</v>
          </cell>
          <cell r="M2980">
            <v>8040</v>
          </cell>
          <cell r="Z2980" t="str">
            <v>200</v>
          </cell>
          <cell r="AA2980" t="str">
            <v>200</v>
          </cell>
          <cell r="AB2980" t="str">
            <v>200</v>
          </cell>
          <cell r="AC2980" t="str">
            <v>200</v>
          </cell>
          <cell r="AD2980" t="str">
            <v>200</v>
          </cell>
          <cell r="AE2980" t="str">
            <v>200</v>
          </cell>
          <cell r="AF2980" t="str">
            <v>1000</v>
          </cell>
          <cell r="AG2980" t="str">
            <v>200</v>
          </cell>
          <cell r="AH2980" t="str">
            <v>200</v>
          </cell>
          <cell r="AI2980">
            <v>1</v>
          </cell>
        </row>
        <row r="2981">
          <cell r="D2981" t="str">
            <v>BRJD160577</v>
          </cell>
          <cell r="I2981" t="str">
            <v>D (Compressor scrapped/ Company shut)</v>
          </cell>
          <cell r="J2981">
            <v>43194</v>
          </cell>
          <cell r="K2981">
            <v>43181</v>
          </cell>
          <cell r="L2981">
            <v>45955.597754629598</v>
          </cell>
          <cell r="M2981">
            <v>6200</v>
          </cell>
          <cell r="P2981" t="str">
            <v>Air lube Plus</v>
          </cell>
          <cell r="Q2981">
            <v>45955</v>
          </cell>
          <cell r="R2981">
            <v>45955</v>
          </cell>
          <cell r="S2981">
            <v>45955</v>
          </cell>
          <cell r="T2981">
            <v>45955</v>
          </cell>
          <cell r="U2981">
            <v>45955</v>
          </cell>
          <cell r="V2981">
            <v>45847</v>
          </cell>
          <cell r="W2981">
            <v>45847</v>
          </cell>
          <cell r="X2981">
            <v>45847</v>
          </cell>
          <cell r="Y2981">
            <v>45847</v>
          </cell>
          <cell r="Z2981" t="str">
            <v>1500</v>
          </cell>
          <cell r="AA2981" t="str">
            <v>750</v>
          </cell>
          <cell r="AB2981" t="str">
            <v>500</v>
          </cell>
          <cell r="AC2981" t="str">
            <v>750</v>
          </cell>
          <cell r="AD2981" t="str">
            <v>750</v>
          </cell>
          <cell r="AE2981" t="str">
            <v>400</v>
          </cell>
          <cell r="AF2981" t="str">
            <v>1000</v>
          </cell>
          <cell r="AG2981" t="str">
            <v>400</v>
          </cell>
          <cell r="AH2981" t="str">
            <v>400</v>
          </cell>
          <cell r="AI2981">
            <v>2</v>
          </cell>
        </row>
        <row r="2982">
          <cell r="D2982" t="str">
            <v>BRJD160543</v>
          </cell>
          <cell r="I2982" t="str">
            <v>C (Not Buying Spares or buying lubricants)</v>
          </cell>
          <cell r="J2982">
            <v>43138</v>
          </cell>
          <cell r="K2982">
            <v>43116</v>
          </cell>
          <cell r="L2982">
            <v>45983.5770486111</v>
          </cell>
          <cell r="M2982">
            <v>7780</v>
          </cell>
          <cell r="P2982" t="str">
            <v>Air lube Plus</v>
          </cell>
          <cell r="Q2982">
            <v>45983</v>
          </cell>
          <cell r="R2982">
            <v>45983</v>
          </cell>
          <cell r="S2982">
            <v>45983</v>
          </cell>
          <cell r="T2982">
            <v>45983</v>
          </cell>
          <cell r="U2982">
            <v>45983</v>
          </cell>
          <cell r="V2982">
            <v>45983</v>
          </cell>
          <cell r="W2982">
            <v>45983</v>
          </cell>
          <cell r="X2982">
            <v>45983</v>
          </cell>
          <cell r="Y2982">
            <v>45983</v>
          </cell>
          <cell r="Z2982" t="str">
            <v>1500</v>
          </cell>
          <cell r="AA2982" t="str">
            <v>750</v>
          </cell>
          <cell r="AB2982" t="str">
            <v>500</v>
          </cell>
          <cell r="AC2982" t="str">
            <v>750</v>
          </cell>
          <cell r="AD2982" t="str">
            <v>750</v>
          </cell>
          <cell r="AE2982" t="str">
            <v>1500</v>
          </cell>
          <cell r="AF2982" t="str">
            <v>1000</v>
          </cell>
          <cell r="AG2982" t="str">
            <v>1500</v>
          </cell>
          <cell r="AH2982" t="str">
            <v>3000</v>
          </cell>
          <cell r="AI2982">
            <v>3</v>
          </cell>
        </row>
        <row r="2983">
          <cell r="D2983" t="str">
            <v>BRJC371828</v>
          </cell>
          <cell r="I2983" t="str">
            <v>B (Below 100% potential spares purchased)</v>
          </cell>
          <cell r="J2983">
            <v>43179</v>
          </cell>
          <cell r="K2983">
            <v>43131</v>
          </cell>
          <cell r="L2983">
            <v>46049.940034722204</v>
          </cell>
          <cell r="M2983">
            <v>12799</v>
          </cell>
          <cell r="N2983">
            <v>640</v>
          </cell>
          <cell r="O2983">
            <v>12159</v>
          </cell>
          <cell r="P2983" t="str">
            <v>XD</v>
          </cell>
          <cell r="Q2983">
            <v>45903</v>
          </cell>
          <cell r="V2983">
            <v>45594</v>
          </cell>
          <cell r="W2983">
            <v>45594</v>
          </cell>
          <cell r="Z2983" t="str">
            <v>2706</v>
          </cell>
          <cell r="AE2983" t="str">
            <v>1251</v>
          </cell>
          <cell r="AF2983" t="str">
            <v>1251</v>
          </cell>
          <cell r="AI2983">
            <v>2</v>
          </cell>
        </row>
        <row r="2984">
          <cell r="D2984" t="str">
            <v>BRJC371742</v>
          </cell>
          <cell r="I2984" t="str">
            <v>C (Not Buying Spares or buying lubricants)</v>
          </cell>
          <cell r="J2984">
            <v>43170</v>
          </cell>
          <cell r="K2984">
            <v>43118</v>
          </cell>
          <cell r="L2984">
            <v>46049.939039351899</v>
          </cell>
          <cell r="M2984">
            <v>8782</v>
          </cell>
          <cell r="N2984">
            <v>6850</v>
          </cell>
          <cell r="O2984">
            <v>1932</v>
          </cell>
          <cell r="P2984" t="str">
            <v>XD</v>
          </cell>
          <cell r="Q2984">
            <v>46046</v>
          </cell>
          <cell r="V2984">
            <v>46046</v>
          </cell>
          <cell r="W2984">
            <v>46046</v>
          </cell>
          <cell r="Z2984" t="str">
            <v>3998</v>
          </cell>
          <cell r="AE2984" t="str">
            <v>3998</v>
          </cell>
          <cell r="AF2984" t="str">
            <v>3998</v>
          </cell>
          <cell r="AI2984">
            <v>3</v>
          </cell>
        </row>
        <row r="2985">
          <cell r="D2985" t="str">
            <v>BRJC371698</v>
          </cell>
          <cell r="I2985" t="str">
            <v>C (Not Buying Spares or buying lubricants)</v>
          </cell>
          <cell r="J2985">
            <v>43202</v>
          </cell>
          <cell r="K2985">
            <v>43112</v>
          </cell>
          <cell r="L2985">
            <v>46049.949270833298</v>
          </cell>
          <cell r="M2985">
            <v>10749</v>
          </cell>
          <cell r="N2985">
            <v>6772</v>
          </cell>
          <cell r="O2985">
            <v>3977</v>
          </cell>
          <cell r="P2985" t="str">
            <v>XD</v>
          </cell>
          <cell r="Q2985">
            <v>45308</v>
          </cell>
          <cell r="V2985">
            <v>45308</v>
          </cell>
          <cell r="W2985">
            <v>45308</v>
          </cell>
          <cell r="Z2985" t="str">
            <v>2205</v>
          </cell>
          <cell r="AE2985" t="str">
            <v>1049</v>
          </cell>
          <cell r="AF2985" t="str">
            <v>1049</v>
          </cell>
          <cell r="AI2985">
            <v>1</v>
          </cell>
        </row>
        <row r="2986">
          <cell r="D2986" t="str">
            <v>BRAD160802</v>
          </cell>
          <cell r="I2986" t="str">
            <v>D (Compressor scrapped/ Company shut)</v>
          </cell>
          <cell r="J2986">
            <v>43224</v>
          </cell>
          <cell r="K2986">
            <v>43209</v>
          </cell>
          <cell r="L2986">
            <v>44917.401319444398</v>
          </cell>
          <cell r="M2986">
            <v>5520</v>
          </cell>
          <cell r="P2986" t="str">
            <v>Air lube Plus</v>
          </cell>
          <cell r="Q2986">
            <v>44917</v>
          </cell>
          <cell r="T2986">
            <v>44917</v>
          </cell>
          <cell r="U2986">
            <v>44917</v>
          </cell>
          <cell r="V2986">
            <v>44917</v>
          </cell>
          <cell r="Z2986" t="str">
            <v>750</v>
          </cell>
          <cell r="AA2986" t="str">
            <v>1000</v>
          </cell>
          <cell r="AB2986" t="str">
            <v>1000</v>
          </cell>
          <cell r="AC2986" t="str">
            <v>500</v>
          </cell>
          <cell r="AD2986" t="str">
            <v>500</v>
          </cell>
          <cell r="AE2986" t="str">
            <v>1500</v>
          </cell>
          <cell r="AF2986" t="str">
            <v>3000</v>
          </cell>
          <cell r="AG2986" t="str">
            <v>1500</v>
          </cell>
          <cell r="AH2986" t="str">
            <v>3000</v>
          </cell>
          <cell r="AI2986">
            <v>8</v>
          </cell>
        </row>
        <row r="2987">
          <cell r="D2987" t="str">
            <v>BRAD160777</v>
          </cell>
          <cell r="I2987" t="str">
            <v>A (100% potential spares purchased)</v>
          </cell>
          <cell r="J2987">
            <v>43232</v>
          </cell>
          <cell r="K2987">
            <v>43201</v>
          </cell>
          <cell r="L2987">
            <v>45964.718877314801</v>
          </cell>
          <cell r="M2987">
            <v>9530</v>
          </cell>
          <cell r="P2987" t="str">
            <v>Air lube Plus</v>
          </cell>
          <cell r="Q2987">
            <v>45265</v>
          </cell>
          <cell r="R2987">
            <v>45265</v>
          </cell>
          <cell r="S2987">
            <v>45265</v>
          </cell>
          <cell r="T2987">
            <v>45265</v>
          </cell>
          <cell r="U2987">
            <v>45265</v>
          </cell>
          <cell r="V2987">
            <v>45056</v>
          </cell>
          <cell r="X2987">
            <v>45056</v>
          </cell>
          <cell r="Z2987" t="str">
            <v>630</v>
          </cell>
          <cell r="AA2987" t="str">
            <v>630</v>
          </cell>
          <cell r="AB2987" t="str">
            <v>630</v>
          </cell>
          <cell r="AC2987" t="str">
            <v>630</v>
          </cell>
          <cell r="AD2987" t="str">
            <v>630</v>
          </cell>
          <cell r="AE2987" t="str">
            <v>630</v>
          </cell>
          <cell r="AF2987" t="str">
            <v>1000</v>
          </cell>
          <cell r="AG2987" t="str">
            <v>630</v>
          </cell>
          <cell r="AH2987" t="str">
            <v>630</v>
          </cell>
          <cell r="AI2987">
            <v>2</v>
          </cell>
        </row>
        <row r="2988">
          <cell r="D2988" t="str">
            <v>BRAC372417</v>
          </cell>
          <cell r="I2988" t="str">
            <v>D (Compressor scrapped/ Company shut)</v>
          </cell>
          <cell r="J2988">
            <v>43235</v>
          </cell>
          <cell r="K2988">
            <v>43209</v>
          </cell>
          <cell r="L2988">
            <v>44203.598842592597</v>
          </cell>
          <cell r="M2988">
            <v>1430</v>
          </cell>
          <cell r="N2988">
            <v>840</v>
          </cell>
          <cell r="O2988">
            <v>590</v>
          </cell>
          <cell r="Z2988" t="str">
            <v>2570</v>
          </cell>
          <cell r="AE2988" t="str">
            <v>2570</v>
          </cell>
          <cell r="AF2988" t="str">
            <v>570</v>
          </cell>
          <cell r="AI2988">
            <v>2</v>
          </cell>
        </row>
        <row r="2989">
          <cell r="D2989" t="str">
            <v>BQLD160182</v>
          </cell>
          <cell r="I2989" t="str">
            <v>C (Not Buying Spares or buying lubricants)</v>
          </cell>
          <cell r="J2989">
            <v>42884</v>
          </cell>
          <cell r="K2989">
            <v>42864</v>
          </cell>
          <cell r="L2989">
            <v>45966.4711805556</v>
          </cell>
          <cell r="M2989">
            <v>6920</v>
          </cell>
          <cell r="P2989" t="str">
            <v>Air lube Plus</v>
          </cell>
          <cell r="Q2989">
            <v>45265</v>
          </cell>
          <cell r="R2989">
            <v>45265</v>
          </cell>
          <cell r="S2989">
            <v>45265</v>
          </cell>
          <cell r="T2989">
            <v>45265</v>
          </cell>
          <cell r="U2989">
            <v>45265</v>
          </cell>
          <cell r="V2989">
            <v>45054</v>
          </cell>
          <cell r="X2989">
            <v>45054</v>
          </cell>
          <cell r="Z2989" t="str">
            <v>330</v>
          </cell>
          <cell r="AA2989" t="str">
            <v>380</v>
          </cell>
          <cell r="AB2989" t="str">
            <v>380</v>
          </cell>
          <cell r="AC2989" t="str">
            <v>380</v>
          </cell>
          <cell r="AD2989" t="str">
            <v>380</v>
          </cell>
          <cell r="AE2989" t="str">
            <v>880</v>
          </cell>
          <cell r="AF2989" t="str">
            <v>1000</v>
          </cell>
          <cell r="AG2989" t="str">
            <v>880</v>
          </cell>
          <cell r="AH2989" t="str">
            <v>880</v>
          </cell>
          <cell r="AI2989">
            <v>3</v>
          </cell>
        </row>
        <row r="2990">
          <cell r="D2990" t="str">
            <v>BQLD160145</v>
          </cell>
          <cell r="I2990" t="str">
            <v>D (Compressor scrapped/ Company shut)</v>
          </cell>
          <cell r="J2990">
            <v>42831</v>
          </cell>
          <cell r="K2990">
            <v>42811</v>
          </cell>
          <cell r="L2990">
            <v>44677.0155324074</v>
          </cell>
          <cell r="M2990">
            <v>4355</v>
          </cell>
          <cell r="AA2990" t="str">
            <v>155</v>
          </cell>
          <cell r="AB2990" t="str">
            <v>155</v>
          </cell>
          <cell r="AC2990" t="str">
            <v>155</v>
          </cell>
          <cell r="AD2990" t="str">
            <v>155</v>
          </cell>
          <cell r="AE2990" t="str">
            <v>155</v>
          </cell>
          <cell r="AF2990" t="str">
            <v>0</v>
          </cell>
          <cell r="AG2990" t="str">
            <v>0</v>
          </cell>
          <cell r="AH2990" t="str">
            <v>0</v>
          </cell>
          <cell r="AI2990">
            <v>2</v>
          </cell>
        </row>
        <row r="2991">
          <cell r="D2991" t="str">
            <v>BQLD160128</v>
          </cell>
          <cell r="I2991" t="str">
            <v>D (Compressor scrapped/ Company shut)</v>
          </cell>
          <cell r="J2991">
            <v>42821</v>
          </cell>
          <cell r="K2991">
            <v>42803</v>
          </cell>
          <cell r="L2991">
            <v>43547.427025463003</v>
          </cell>
          <cell r="M2991">
            <v>0</v>
          </cell>
          <cell r="AI2991">
            <v>0</v>
          </cell>
        </row>
        <row r="2992">
          <cell r="D2992" t="str">
            <v>BQLC370193</v>
          </cell>
          <cell r="I2992" t="str">
            <v>A (100% potential spares purchased)</v>
          </cell>
          <cell r="J2992">
            <v>43103</v>
          </cell>
          <cell r="K2992">
            <v>42919</v>
          </cell>
          <cell r="L2992">
            <v>46052.675243055601</v>
          </cell>
          <cell r="M2992">
            <v>15206</v>
          </cell>
          <cell r="N2992">
            <v>5170</v>
          </cell>
          <cell r="O2992">
            <v>10036</v>
          </cell>
          <cell r="P2992" t="str">
            <v>XD</v>
          </cell>
          <cell r="Q2992">
            <v>46044</v>
          </cell>
          <cell r="V2992">
            <v>46044</v>
          </cell>
          <cell r="W2992">
            <v>46044</v>
          </cell>
          <cell r="Z2992" t="str">
            <v>3990</v>
          </cell>
          <cell r="AE2992" t="str">
            <v>3990</v>
          </cell>
          <cell r="AF2992" t="str">
            <v>3990</v>
          </cell>
          <cell r="AI2992">
            <v>4</v>
          </cell>
        </row>
        <row r="2993">
          <cell r="D2993" t="str">
            <v>BQKS040078</v>
          </cell>
          <cell r="I2993" t="str">
            <v>F (Company/Customer unidentified)</v>
          </cell>
          <cell r="J2993">
            <v>43140</v>
          </cell>
          <cell r="K2993">
            <v>42779</v>
          </cell>
          <cell r="M2993">
            <v>482</v>
          </cell>
        </row>
        <row r="2994">
          <cell r="D2994" t="str">
            <v>BQKS040079</v>
          </cell>
          <cell r="I2994" t="str">
            <v>D (Compressor scrapped/ Company shut)</v>
          </cell>
          <cell r="J2994">
            <v>42828</v>
          </cell>
          <cell r="K2994">
            <v>42783</v>
          </cell>
          <cell r="L2994">
            <v>44203.607268518499</v>
          </cell>
          <cell r="M2994">
            <v>13491</v>
          </cell>
          <cell r="Z2994" t="str">
            <v>2209</v>
          </cell>
          <cell r="AE2994" t="str">
            <v>2209</v>
          </cell>
          <cell r="AF2994" t="str">
            <v>2209</v>
          </cell>
          <cell r="AI2994">
            <v>10</v>
          </cell>
        </row>
        <row r="2995">
          <cell r="D2995" t="str">
            <v>BQKD200041</v>
          </cell>
          <cell r="I2995" t="str">
            <v>D (Compressor scrapped/ Company shut)</v>
          </cell>
          <cell r="J2995">
            <v>42875</v>
          </cell>
          <cell r="K2995">
            <v>42851</v>
          </cell>
          <cell r="L2995">
            <v>44824.690486111103</v>
          </cell>
          <cell r="M2995">
            <v>6310</v>
          </cell>
          <cell r="AA2995" t="str">
            <v>190</v>
          </cell>
          <cell r="AB2995" t="str">
            <v>190</v>
          </cell>
          <cell r="AC2995" t="str">
            <v>190</v>
          </cell>
          <cell r="AD2995" t="str">
            <v>190</v>
          </cell>
          <cell r="AE2995" t="str">
            <v>1190</v>
          </cell>
          <cell r="AF2995" t="str">
            <v>0</v>
          </cell>
          <cell r="AG2995" t="str">
            <v>0</v>
          </cell>
          <cell r="AH2995" t="str">
            <v>0</v>
          </cell>
          <cell r="AI2995">
            <v>0</v>
          </cell>
        </row>
        <row r="2996">
          <cell r="D2996" t="str">
            <v>BQKD200046</v>
          </cell>
          <cell r="I2996" t="str">
            <v>D (Compressor scrapped/ Company shut)</v>
          </cell>
          <cell r="J2996">
            <v>42821</v>
          </cell>
          <cell r="K2996">
            <v>42787</v>
          </cell>
          <cell r="L2996">
            <v>45966.568414351903</v>
          </cell>
          <cell r="M2996">
            <v>5960</v>
          </cell>
          <cell r="P2996" t="str">
            <v>Air lube Plus</v>
          </cell>
          <cell r="Q2996">
            <v>45335</v>
          </cell>
          <cell r="R2996">
            <v>45265</v>
          </cell>
          <cell r="T2996">
            <v>45265</v>
          </cell>
          <cell r="U2996">
            <v>45265</v>
          </cell>
          <cell r="V2996">
            <v>44988</v>
          </cell>
          <cell r="W2996">
            <v>45335</v>
          </cell>
          <cell r="X2996">
            <v>45335</v>
          </cell>
          <cell r="Y2996">
            <v>45335</v>
          </cell>
          <cell r="Z2996" t="str">
            <v>240</v>
          </cell>
          <cell r="AA2996" t="str">
            <v>240</v>
          </cell>
          <cell r="AB2996" t="str">
            <v>240</v>
          </cell>
          <cell r="AC2996" t="str">
            <v>240</v>
          </cell>
          <cell r="AD2996" t="str">
            <v>240</v>
          </cell>
          <cell r="AE2996" t="str">
            <v>490</v>
          </cell>
          <cell r="AF2996" t="str">
            <v>1000</v>
          </cell>
          <cell r="AG2996" t="str">
            <v>490</v>
          </cell>
          <cell r="AH2996" t="str">
            <v>490</v>
          </cell>
          <cell r="AI2996">
            <v>3</v>
          </cell>
        </row>
        <row r="2997">
          <cell r="D2997" t="str">
            <v>BQKD200047</v>
          </cell>
          <cell r="I2997" t="str">
            <v>A (100% potential spares purchased)</v>
          </cell>
          <cell r="J2997">
            <v>42857</v>
          </cell>
          <cell r="K2997">
            <v>42843</v>
          </cell>
          <cell r="L2997">
            <v>46042.504097222198</v>
          </cell>
          <cell r="M2997">
            <v>9125</v>
          </cell>
          <cell r="P2997" t="str">
            <v>Air lube Plus</v>
          </cell>
          <cell r="Q2997">
            <v>45955</v>
          </cell>
          <cell r="R2997">
            <v>45955</v>
          </cell>
          <cell r="S2997">
            <v>45852</v>
          </cell>
          <cell r="T2997">
            <v>45955</v>
          </cell>
          <cell r="U2997">
            <v>45955</v>
          </cell>
          <cell r="V2997">
            <v>45852</v>
          </cell>
          <cell r="W2997">
            <v>45852</v>
          </cell>
          <cell r="X2997">
            <v>45852</v>
          </cell>
          <cell r="Y2997">
            <v>45852</v>
          </cell>
          <cell r="Z2997" t="str">
            <v>1210</v>
          </cell>
          <cell r="AA2997" t="str">
            <v>460</v>
          </cell>
          <cell r="AB2997" t="str">
            <v>460</v>
          </cell>
          <cell r="AC2997" t="str">
            <v>460</v>
          </cell>
          <cell r="AD2997" t="str">
            <v>460</v>
          </cell>
          <cell r="AE2997" t="str">
            <v>1210</v>
          </cell>
          <cell r="AF2997" t="str">
            <v>1000</v>
          </cell>
          <cell r="AG2997" t="str">
            <v>1210</v>
          </cell>
          <cell r="AH2997" t="str">
            <v>1210</v>
          </cell>
          <cell r="AI2997">
            <v>4</v>
          </cell>
        </row>
        <row r="2998">
          <cell r="D2998" t="str">
            <v>BQKD200048</v>
          </cell>
          <cell r="I2998" t="str">
            <v>A (100% potential spares purchased)</v>
          </cell>
          <cell r="J2998">
            <v>42865</v>
          </cell>
          <cell r="K2998">
            <v>42849</v>
          </cell>
          <cell r="L2998">
            <v>46042.508819444403</v>
          </cell>
          <cell r="M2998">
            <v>6240</v>
          </cell>
          <cell r="P2998" t="str">
            <v>Air lube Plus</v>
          </cell>
          <cell r="Q2998">
            <v>45955</v>
          </cell>
          <cell r="R2998">
            <v>45955</v>
          </cell>
          <cell r="S2998">
            <v>45756</v>
          </cell>
          <cell r="T2998">
            <v>45955</v>
          </cell>
          <cell r="U2998">
            <v>45955</v>
          </cell>
          <cell r="V2998">
            <v>45756</v>
          </cell>
          <cell r="W2998">
            <v>45756</v>
          </cell>
          <cell r="X2998">
            <v>45756</v>
          </cell>
          <cell r="Y2998">
            <v>45756</v>
          </cell>
          <cell r="Z2998" t="str">
            <v>510</v>
          </cell>
          <cell r="AA2998" t="str">
            <v>510</v>
          </cell>
          <cell r="AB2998" t="str">
            <v>510</v>
          </cell>
          <cell r="AC2998" t="str">
            <v>510</v>
          </cell>
          <cell r="AD2998" t="str">
            <v>510</v>
          </cell>
          <cell r="AE2998" t="str">
            <v>1260</v>
          </cell>
          <cell r="AF2998" t="str">
            <v>1000</v>
          </cell>
          <cell r="AG2998" t="str">
            <v>1260</v>
          </cell>
          <cell r="AH2998" t="str">
            <v>1260</v>
          </cell>
          <cell r="AI2998">
            <v>4</v>
          </cell>
        </row>
        <row r="2999">
          <cell r="D2999" t="str">
            <v>BQKD200053</v>
          </cell>
          <cell r="I2999" t="str">
            <v>D (Compressor scrapped/ Company shut)</v>
          </cell>
          <cell r="J2999">
            <v>42821</v>
          </cell>
          <cell r="K2999">
            <v>42787</v>
          </cell>
          <cell r="M2999">
            <v>0</v>
          </cell>
        </row>
        <row r="3000">
          <cell r="D3000" t="str">
            <v>BQKD160115</v>
          </cell>
          <cell r="I3000" t="str">
            <v>A (100% potential spares purchased)</v>
          </cell>
          <cell r="J3000">
            <v>42814</v>
          </cell>
          <cell r="K3000">
            <v>42801</v>
          </cell>
          <cell r="L3000">
            <v>45964.692986111098</v>
          </cell>
          <cell r="M3000">
            <v>13455</v>
          </cell>
          <cell r="P3000" t="str">
            <v>Air lube Plus</v>
          </cell>
          <cell r="Q3000">
            <v>45372</v>
          </cell>
          <cell r="R3000">
            <v>45372</v>
          </cell>
          <cell r="S3000">
            <v>45372</v>
          </cell>
          <cell r="T3000">
            <v>45372</v>
          </cell>
          <cell r="U3000">
            <v>45372</v>
          </cell>
          <cell r="Z3000" t="str">
            <v>345</v>
          </cell>
          <cell r="AA3000" t="str">
            <v>345</v>
          </cell>
          <cell r="AB3000" t="str">
            <v>345</v>
          </cell>
          <cell r="AC3000" t="str">
            <v>345</v>
          </cell>
          <cell r="AD3000" t="str">
            <v>345</v>
          </cell>
          <cell r="AE3000" t="str">
            <v>345</v>
          </cell>
          <cell r="AF3000" t="str">
            <v>1000</v>
          </cell>
          <cell r="AG3000" t="str">
            <v>345</v>
          </cell>
          <cell r="AH3000" t="str">
            <v>345</v>
          </cell>
          <cell r="AI3000">
            <v>2</v>
          </cell>
        </row>
        <row r="3001">
          <cell r="D3001" t="str">
            <v>BQKD200034</v>
          </cell>
          <cell r="I3001" t="str">
            <v>A (100% potential spares purchased)</v>
          </cell>
          <cell r="J3001">
            <v>42811</v>
          </cell>
          <cell r="K3001">
            <v>42773</v>
          </cell>
          <cell r="L3001">
            <v>45966.448356481502</v>
          </cell>
          <cell r="M3001">
            <v>138220</v>
          </cell>
          <cell r="P3001" t="str">
            <v>Air lube</v>
          </cell>
          <cell r="Q3001">
            <v>45266</v>
          </cell>
          <cell r="R3001">
            <v>45266</v>
          </cell>
          <cell r="T3001">
            <v>45266</v>
          </cell>
          <cell r="U3001">
            <v>45266</v>
          </cell>
          <cell r="Z3001" t="str">
            <v>250</v>
          </cell>
          <cell r="AA3001" t="str">
            <v>250</v>
          </cell>
          <cell r="AB3001" t="str">
            <v>250</v>
          </cell>
          <cell r="AC3001" t="str">
            <v>250</v>
          </cell>
          <cell r="AD3001" t="str">
            <v>250</v>
          </cell>
          <cell r="AE3001" t="str">
            <v>250</v>
          </cell>
          <cell r="AF3001" t="str">
            <v>1000</v>
          </cell>
          <cell r="AG3001" t="str">
            <v>250</v>
          </cell>
          <cell r="AH3001" t="str">
            <v>250</v>
          </cell>
          <cell r="AI3001">
            <v>0</v>
          </cell>
        </row>
        <row r="3002">
          <cell r="D3002" t="str">
            <v>BQKD160094</v>
          </cell>
          <cell r="I3002" t="str">
            <v>D (Compressor scrapped/ Company shut)</v>
          </cell>
          <cell r="J3002">
            <v>42814</v>
          </cell>
          <cell r="K3002">
            <v>42787</v>
          </cell>
          <cell r="L3002">
            <v>44485.552187499998</v>
          </cell>
          <cell r="M3002">
            <v>5587</v>
          </cell>
          <cell r="AI3002">
            <v>0</v>
          </cell>
        </row>
        <row r="3003">
          <cell r="D3003" t="str">
            <v>BQKD160099</v>
          </cell>
          <cell r="I3003" t="str">
            <v>A (100% potential spares purchased)</v>
          </cell>
          <cell r="J3003">
            <v>42814</v>
          </cell>
          <cell r="K3003">
            <v>42790</v>
          </cell>
          <cell r="L3003">
            <v>45964.696099537003</v>
          </cell>
          <cell r="M3003">
            <v>13710</v>
          </cell>
          <cell r="P3003" t="str">
            <v>Air lube Plus</v>
          </cell>
          <cell r="Q3003">
            <v>45199</v>
          </cell>
          <cell r="R3003">
            <v>45199</v>
          </cell>
          <cell r="S3003">
            <v>45199</v>
          </cell>
          <cell r="T3003">
            <v>45199</v>
          </cell>
          <cell r="U3003">
            <v>45199</v>
          </cell>
          <cell r="V3003">
            <v>45199</v>
          </cell>
          <cell r="W3003">
            <v>45199</v>
          </cell>
          <cell r="X3003">
            <v>45199</v>
          </cell>
          <cell r="Y3003">
            <v>45199</v>
          </cell>
          <cell r="Z3003" t="str">
            <v>180</v>
          </cell>
          <cell r="AA3003" t="str">
            <v>180</v>
          </cell>
          <cell r="AB3003" t="str">
            <v>180</v>
          </cell>
          <cell r="AC3003" t="str">
            <v>180</v>
          </cell>
          <cell r="AD3003" t="str">
            <v>180</v>
          </cell>
          <cell r="AE3003" t="str">
            <v>180</v>
          </cell>
          <cell r="AF3003" t="str">
            <v>1000</v>
          </cell>
          <cell r="AG3003" t="str">
            <v>180</v>
          </cell>
          <cell r="AH3003" t="str">
            <v>180</v>
          </cell>
          <cell r="AI3003">
            <v>1</v>
          </cell>
        </row>
        <row r="3004">
          <cell r="D3004" t="str">
            <v>BQKD160076</v>
          </cell>
          <cell r="I3004" t="str">
            <v>B (Below 100% potential spares purchased)</v>
          </cell>
          <cell r="J3004">
            <v>42799</v>
          </cell>
          <cell r="K3004">
            <v>42782</v>
          </cell>
          <cell r="L3004">
            <v>45966.455879629597</v>
          </cell>
          <cell r="M3004">
            <v>11205</v>
          </cell>
          <cell r="P3004" t="str">
            <v>Air lube Plus</v>
          </cell>
          <cell r="Q3004">
            <v>45955</v>
          </cell>
          <cell r="R3004">
            <v>45955</v>
          </cell>
          <cell r="S3004">
            <v>45955</v>
          </cell>
          <cell r="T3004">
            <v>45955</v>
          </cell>
          <cell r="U3004">
            <v>45955</v>
          </cell>
          <cell r="V3004">
            <v>45955</v>
          </cell>
          <cell r="W3004">
            <v>45955</v>
          </cell>
          <cell r="X3004">
            <v>45955</v>
          </cell>
          <cell r="Y3004">
            <v>45955</v>
          </cell>
          <cell r="Z3004" t="str">
            <v>1460</v>
          </cell>
          <cell r="AA3004" t="str">
            <v>710</v>
          </cell>
          <cell r="AB3004" t="str">
            <v>710</v>
          </cell>
          <cell r="AC3004" t="str">
            <v>710</v>
          </cell>
          <cell r="AD3004" t="str">
            <v>710</v>
          </cell>
          <cell r="AE3004" t="str">
            <v>1460</v>
          </cell>
          <cell r="AF3004" t="str">
            <v>1000</v>
          </cell>
          <cell r="AG3004" t="str">
            <v>1460</v>
          </cell>
          <cell r="AH3004" t="str">
            <v>1460</v>
          </cell>
          <cell r="AI3004">
            <v>3</v>
          </cell>
        </row>
        <row r="3005">
          <cell r="D3005" t="str">
            <v>BQJF150001</v>
          </cell>
          <cell r="I3005" t="str">
            <v>B (Below 100% potential spares purchased)</v>
          </cell>
          <cell r="J3005">
            <v>42831</v>
          </cell>
          <cell r="K3005">
            <v>42758</v>
          </cell>
          <cell r="L3005">
            <v>46049.937824074099</v>
          </cell>
          <cell r="M3005">
            <v>17957</v>
          </cell>
          <cell r="O3005">
            <v>17957</v>
          </cell>
          <cell r="P3005" t="str">
            <v>XD</v>
          </cell>
          <cell r="Q3005">
            <v>46013</v>
          </cell>
          <cell r="V3005">
            <v>46013</v>
          </cell>
          <cell r="W3005">
            <v>46013</v>
          </cell>
          <cell r="Z3005" t="str">
            <v>3451</v>
          </cell>
          <cell r="AE3005" t="str">
            <v>3451</v>
          </cell>
          <cell r="AF3005" t="str">
            <v>3451</v>
          </cell>
          <cell r="AI3005">
            <v>4</v>
          </cell>
        </row>
        <row r="3006">
          <cell r="D3006" t="str">
            <v>BQJD200011</v>
          </cell>
          <cell r="I3006" t="str">
            <v>B (Below 100% potential spares purchased)</v>
          </cell>
          <cell r="J3006">
            <v>42824</v>
          </cell>
          <cell r="K3006">
            <v>42762</v>
          </cell>
          <cell r="L3006">
            <v>45964.708564814799</v>
          </cell>
          <cell r="M3006">
            <v>12045</v>
          </cell>
          <cell r="P3006" t="str">
            <v>Air lube Plus</v>
          </cell>
          <cell r="Q3006">
            <v>45955</v>
          </cell>
          <cell r="R3006">
            <v>45955</v>
          </cell>
          <cell r="S3006">
            <v>45955</v>
          </cell>
          <cell r="T3006">
            <v>45955</v>
          </cell>
          <cell r="U3006">
            <v>45955</v>
          </cell>
          <cell r="V3006">
            <v>45955</v>
          </cell>
          <cell r="W3006">
            <v>45955</v>
          </cell>
          <cell r="X3006">
            <v>45955</v>
          </cell>
          <cell r="Y3006">
            <v>45955</v>
          </cell>
          <cell r="Z3006" t="str">
            <v>690</v>
          </cell>
          <cell r="AA3006" t="str">
            <v>690</v>
          </cell>
          <cell r="AB3006" t="str">
            <v>690</v>
          </cell>
          <cell r="AC3006" t="str">
            <v>690</v>
          </cell>
          <cell r="AD3006" t="str">
            <v>690</v>
          </cell>
          <cell r="AE3006" t="str">
            <v>1440</v>
          </cell>
          <cell r="AF3006" t="str">
            <v>1000</v>
          </cell>
          <cell r="AG3006" t="str">
            <v>1440</v>
          </cell>
          <cell r="AH3006" t="str">
            <v>1440</v>
          </cell>
          <cell r="AI3006">
            <v>4</v>
          </cell>
        </row>
        <row r="3007">
          <cell r="D3007" t="str">
            <v>BQJD200019</v>
          </cell>
          <cell r="I3007" t="str">
            <v>D (Compressor scrapped/ Company shut)</v>
          </cell>
          <cell r="J3007">
            <v>42810</v>
          </cell>
          <cell r="K3007">
            <v>42776</v>
          </cell>
          <cell r="M3007">
            <v>0</v>
          </cell>
        </row>
        <row r="3008">
          <cell r="D3008" t="str">
            <v>BQJD200026</v>
          </cell>
          <cell r="I3008" t="str">
            <v>D (Compressor scrapped/ Company shut)</v>
          </cell>
          <cell r="J3008">
            <v>42881</v>
          </cell>
          <cell r="K3008">
            <v>42794</v>
          </cell>
          <cell r="L3008">
            <v>44470.5155324074</v>
          </cell>
          <cell r="M3008">
            <v>2529</v>
          </cell>
        </row>
        <row r="3009">
          <cell r="D3009" t="str">
            <v>BQJD200029</v>
          </cell>
          <cell r="I3009" t="str">
            <v>D (Compressor scrapped/ Company shut)</v>
          </cell>
          <cell r="J3009">
            <v>42825</v>
          </cell>
          <cell r="K3009">
            <v>42797</v>
          </cell>
          <cell r="L3009">
            <v>44676.997905092598</v>
          </cell>
          <cell r="M3009">
            <v>6850</v>
          </cell>
          <cell r="AA3009" t="str">
            <v>235</v>
          </cell>
          <cell r="AB3009" t="str">
            <v>235</v>
          </cell>
          <cell r="AC3009" t="str">
            <v>235</v>
          </cell>
          <cell r="AD3009" t="str">
            <v>235</v>
          </cell>
          <cell r="AE3009" t="str">
            <v>235</v>
          </cell>
          <cell r="AF3009" t="str">
            <v>0</v>
          </cell>
          <cell r="AG3009" t="str">
            <v>0</v>
          </cell>
          <cell r="AH3009" t="str">
            <v>0</v>
          </cell>
          <cell r="AI3009">
            <v>3</v>
          </cell>
        </row>
        <row r="3010">
          <cell r="D3010" t="str">
            <v>BQJD160027</v>
          </cell>
          <cell r="I3010" t="str">
            <v>A (100% potential spares purchased)</v>
          </cell>
          <cell r="J3010">
            <v>42845</v>
          </cell>
          <cell r="K3010">
            <v>42759</v>
          </cell>
          <cell r="L3010">
            <v>45453.633298611101</v>
          </cell>
          <cell r="M3010">
            <v>9335</v>
          </cell>
          <cell r="P3010" t="str">
            <v>Air lube Plus</v>
          </cell>
          <cell r="Q3010">
            <v>45265</v>
          </cell>
          <cell r="R3010">
            <v>45265</v>
          </cell>
          <cell r="S3010">
            <v>45265</v>
          </cell>
          <cell r="T3010">
            <v>45265</v>
          </cell>
          <cell r="U3010">
            <v>45265</v>
          </cell>
          <cell r="V3010">
            <v>44965</v>
          </cell>
          <cell r="X3010">
            <v>44965</v>
          </cell>
          <cell r="Z3010" t="str">
            <v>600</v>
          </cell>
          <cell r="AA3010" t="str">
            <v>600</v>
          </cell>
          <cell r="AB3010" t="str">
            <v>600</v>
          </cell>
          <cell r="AC3010" t="str">
            <v>600</v>
          </cell>
          <cell r="AD3010" t="str">
            <v>600</v>
          </cell>
          <cell r="AE3010" t="str">
            <v>600</v>
          </cell>
          <cell r="AF3010" t="str">
            <v>600</v>
          </cell>
          <cell r="AG3010" t="str">
            <v>600</v>
          </cell>
          <cell r="AH3010" t="str">
            <v>600</v>
          </cell>
          <cell r="AI3010">
            <v>2</v>
          </cell>
        </row>
        <row r="3011">
          <cell r="D3011" t="str">
            <v>BQJD160040</v>
          </cell>
          <cell r="I3011" t="str">
            <v>A (100% potential spares purchased)</v>
          </cell>
          <cell r="J3011">
            <v>42814</v>
          </cell>
          <cell r="K3011">
            <v>42788</v>
          </cell>
          <cell r="L3011">
            <v>45964.7018171296</v>
          </cell>
          <cell r="M3011">
            <v>19620</v>
          </cell>
          <cell r="P3011" t="str">
            <v>Air lube Plus</v>
          </cell>
          <cell r="Q3011">
            <v>45372</v>
          </cell>
          <cell r="R3011">
            <v>45372</v>
          </cell>
          <cell r="S3011">
            <v>45372</v>
          </cell>
          <cell r="T3011">
            <v>45372</v>
          </cell>
          <cell r="U3011">
            <v>45372</v>
          </cell>
          <cell r="Z3011" t="str">
            <v>180</v>
          </cell>
          <cell r="AA3011" t="str">
            <v>280</v>
          </cell>
          <cell r="AB3011" t="str">
            <v>280</v>
          </cell>
          <cell r="AC3011" t="str">
            <v>280</v>
          </cell>
          <cell r="AD3011" t="str">
            <v>280</v>
          </cell>
          <cell r="AE3011" t="str">
            <v>280</v>
          </cell>
          <cell r="AF3011" t="str">
            <v>1000</v>
          </cell>
          <cell r="AG3011" t="str">
            <v>280</v>
          </cell>
          <cell r="AH3011" t="str">
            <v>280</v>
          </cell>
          <cell r="AI3011">
            <v>2</v>
          </cell>
        </row>
        <row r="3012">
          <cell r="D3012" t="str">
            <v>BQJD160019</v>
          </cell>
          <cell r="I3012" t="str">
            <v>D (Compressor scrapped/ Company shut)</v>
          </cell>
          <cell r="J3012">
            <v>42775</v>
          </cell>
          <cell r="K3012">
            <v>42760</v>
          </cell>
          <cell r="L3012">
            <v>44846.731377314798</v>
          </cell>
          <cell r="M3012">
            <v>7670</v>
          </cell>
          <cell r="AA3012" t="str">
            <v>0</v>
          </cell>
          <cell r="AB3012" t="str">
            <v>0</v>
          </cell>
          <cell r="AC3012" t="str">
            <v>0</v>
          </cell>
          <cell r="AD3012" t="str">
            <v>0</v>
          </cell>
          <cell r="AE3012" t="str">
            <v>0</v>
          </cell>
          <cell r="AF3012" t="str">
            <v>0</v>
          </cell>
          <cell r="AG3012" t="str">
            <v>0</v>
          </cell>
          <cell r="AH3012" t="str">
            <v>0</v>
          </cell>
          <cell r="AI3012">
            <v>0</v>
          </cell>
        </row>
        <row r="3013">
          <cell r="D3013" t="str">
            <v>BQJD120016</v>
          </cell>
          <cell r="I3013" t="str">
            <v>C (Not Buying Spares or buying lubricants)</v>
          </cell>
          <cell r="J3013">
            <v>42795</v>
          </cell>
          <cell r="K3013">
            <v>42773</v>
          </cell>
          <cell r="L3013">
            <v>45966.4919212963</v>
          </cell>
          <cell r="M3013">
            <v>6222</v>
          </cell>
          <cell r="P3013" t="str">
            <v>Air lube Plus</v>
          </cell>
          <cell r="Q3013">
            <v>45265</v>
          </cell>
          <cell r="R3013">
            <v>45265</v>
          </cell>
          <cell r="S3013">
            <v>45265</v>
          </cell>
          <cell r="T3013">
            <v>45265</v>
          </cell>
          <cell r="U3013">
            <v>45265</v>
          </cell>
          <cell r="Z3013" t="str">
            <v>150</v>
          </cell>
          <cell r="AA3013" t="str">
            <v>150</v>
          </cell>
          <cell r="AB3013" t="str">
            <v>150</v>
          </cell>
          <cell r="AC3013" t="str">
            <v>150</v>
          </cell>
          <cell r="AD3013" t="str">
            <v>150</v>
          </cell>
          <cell r="AE3013" t="str">
            <v>650</v>
          </cell>
          <cell r="AF3013" t="str">
            <v>1000</v>
          </cell>
          <cell r="AG3013" t="str">
            <v>650</v>
          </cell>
          <cell r="AH3013" t="str">
            <v>650</v>
          </cell>
          <cell r="AI3013">
            <v>2</v>
          </cell>
        </row>
        <row r="3014">
          <cell r="D3014" t="str">
            <v>BQJC370018</v>
          </cell>
          <cell r="I3014" t="str">
            <v>D (Compressor scrapped/ Company shut)</v>
          </cell>
          <cell r="J3014">
            <v>42886</v>
          </cell>
          <cell r="K3014">
            <v>42747</v>
          </cell>
          <cell r="L3014">
            <v>45436.569606481498</v>
          </cell>
          <cell r="M3014">
            <v>4560</v>
          </cell>
          <cell r="N3014">
            <v>3961</v>
          </cell>
          <cell r="O3014">
            <v>599</v>
          </cell>
          <cell r="P3014" t="str">
            <v>XD</v>
          </cell>
          <cell r="Q3014">
            <v>45219</v>
          </cell>
          <cell r="V3014">
            <v>45219</v>
          </cell>
          <cell r="W3014">
            <v>45219</v>
          </cell>
          <cell r="Z3014" t="str">
            <v>2481</v>
          </cell>
          <cell r="AE3014" t="str">
            <v>2481</v>
          </cell>
          <cell r="AF3014" t="str">
            <v>1481</v>
          </cell>
          <cell r="AI3014">
            <v>8</v>
          </cell>
        </row>
        <row r="3015">
          <cell r="D3015" t="str">
            <v>BQIS040809</v>
          </cell>
          <cell r="I3015" t="str">
            <v>D (Compressor scrapped/ Company shut)</v>
          </cell>
          <cell r="J3015">
            <v>43128</v>
          </cell>
          <cell r="K3015">
            <v>43082</v>
          </cell>
          <cell r="L3015">
            <v>46003.579664351899</v>
          </cell>
          <cell r="M3015">
            <v>22523</v>
          </cell>
          <cell r="N3015">
            <v>0</v>
          </cell>
          <cell r="O3015">
            <v>22523</v>
          </cell>
          <cell r="P3015" t="str">
            <v>Synthetic</v>
          </cell>
          <cell r="Q3015">
            <v>45978</v>
          </cell>
          <cell r="V3015">
            <v>45978</v>
          </cell>
          <cell r="W3015">
            <v>45978</v>
          </cell>
          <cell r="Z3015" t="str">
            <v>5830</v>
          </cell>
          <cell r="AE3015" t="str">
            <v>5830</v>
          </cell>
          <cell r="AF3015" t="str">
            <v>3830</v>
          </cell>
          <cell r="AI3015">
            <v>4</v>
          </cell>
        </row>
        <row r="3016">
          <cell r="D3016" t="str">
            <v>BQIS031915</v>
          </cell>
          <cell r="I3016" t="str">
            <v>C (Not Buying Spares or buying lubricants)</v>
          </cell>
          <cell r="J3016">
            <v>43131</v>
          </cell>
          <cell r="K3016">
            <v>43082</v>
          </cell>
          <cell r="L3016">
            <v>46049.936840277798</v>
          </cell>
          <cell r="M3016">
            <v>23354</v>
          </cell>
          <cell r="N3016">
            <v>14246</v>
          </cell>
          <cell r="O3016">
            <v>9108</v>
          </cell>
          <cell r="P3016" t="str">
            <v>XD</v>
          </cell>
          <cell r="Q3016">
            <v>46027</v>
          </cell>
          <cell r="V3016">
            <v>46027</v>
          </cell>
          <cell r="W3016">
            <v>46027</v>
          </cell>
          <cell r="Z3016" t="str">
            <v>3787</v>
          </cell>
          <cell r="AE3016" t="str">
            <v>3787</v>
          </cell>
          <cell r="AF3016" t="str">
            <v>3787</v>
          </cell>
          <cell r="AI3016">
            <v>4</v>
          </cell>
        </row>
        <row r="3017">
          <cell r="D3017" t="str">
            <v>BQIS031848</v>
          </cell>
          <cell r="I3017" t="str">
            <v>D (Compressor scrapped/ Company shut)</v>
          </cell>
          <cell r="J3017">
            <v>43119</v>
          </cell>
          <cell r="K3017">
            <v>43076.229166666701</v>
          </cell>
          <cell r="L3017">
            <v>46052.668587963002</v>
          </cell>
          <cell r="M3017">
            <v>16827</v>
          </cell>
          <cell r="N3017">
            <v>8245</v>
          </cell>
          <cell r="O3017">
            <v>8582</v>
          </cell>
          <cell r="P3017" t="str">
            <v>Synthetic</v>
          </cell>
          <cell r="Q3017">
            <v>46025</v>
          </cell>
          <cell r="V3017">
            <v>46025</v>
          </cell>
          <cell r="W3017">
            <v>46025</v>
          </cell>
          <cell r="Z3017" t="str">
            <v>5888</v>
          </cell>
          <cell r="AE3017" t="str">
            <v>5888</v>
          </cell>
          <cell r="AF3017" t="str">
            <v>3888</v>
          </cell>
          <cell r="AI3017">
            <v>4</v>
          </cell>
        </row>
        <row r="3018">
          <cell r="D3018" t="str">
            <v>BQID160519</v>
          </cell>
          <cell r="I3018" t="str">
            <v>B (Below 100% potential spares purchased)</v>
          </cell>
          <cell r="J3018">
            <v>43119</v>
          </cell>
          <cell r="K3018">
            <v>43099</v>
          </cell>
          <cell r="L3018">
            <v>46045.664930555598</v>
          </cell>
          <cell r="M3018">
            <v>7580</v>
          </cell>
          <cell r="P3018" t="str">
            <v>Air lube Plus</v>
          </cell>
          <cell r="Q3018">
            <v>46045</v>
          </cell>
          <cell r="R3018">
            <v>46045</v>
          </cell>
          <cell r="S3018">
            <v>46045</v>
          </cell>
          <cell r="T3018">
            <v>46045</v>
          </cell>
          <cell r="U3018">
            <v>46045</v>
          </cell>
          <cell r="V3018">
            <v>46045</v>
          </cell>
          <cell r="W3018">
            <v>46045</v>
          </cell>
          <cell r="X3018">
            <v>46045</v>
          </cell>
          <cell r="Y3018">
            <v>46045</v>
          </cell>
          <cell r="Z3018" t="str">
            <v>1500</v>
          </cell>
          <cell r="AA3018" t="str">
            <v>750</v>
          </cell>
          <cell r="AB3018" t="str">
            <v>500</v>
          </cell>
          <cell r="AC3018" t="str">
            <v>750</v>
          </cell>
          <cell r="AD3018" t="str">
            <v>750</v>
          </cell>
          <cell r="AE3018" t="str">
            <v>1500</v>
          </cell>
          <cell r="AF3018" t="str">
            <v>1000</v>
          </cell>
          <cell r="AG3018" t="str">
            <v>1500</v>
          </cell>
          <cell r="AH3018" t="str">
            <v>3000</v>
          </cell>
          <cell r="AI3018">
            <v>6</v>
          </cell>
        </row>
        <row r="3019">
          <cell r="D3019" t="str">
            <v>BQID160527</v>
          </cell>
          <cell r="I3019" t="str">
            <v>D (Compressor scrapped/ Company shut)</v>
          </cell>
          <cell r="J3019">
            <v>43189</v>
          </cell>
          <cell r="K3019">
            <v>43110</v>
          </cell>
          <cell r="L3019">
            <v>44676.972210648099</v>
          </cell>
          <cell r="M3019">
            <v>2325</v>
          </cell>
          <cell r="AA3019" t="str">
            <v>785</v>
          </cell>
          <cell r="AB3019" t="str">
            <v>785</v>
          </cell>
          <cell r="AC3019" t="str">
            <v>285</v>
          </cell>
          <cell r="AD3019" t="str">
            <v>285</v>
          </cell>
          <cell r="AE3019" t="str">
            <v>785</v>
          </cell>
          <cell r="AF3019" t="str">
            <v>0</v>
          </cell>
          <cell r="AG3019" t="str">
            <v>0</v>
          </cell>
          <cell r="AH3019" t="str">
            <v>0</v>
          </cell>
          <cell r="AI3019">
            <v>2</v>
          </cell>
        </row>
        <row r="3020">
          <cell r="D3020" t="str">
            <v>BQID160499</v>
          </cell>
          <cell r="I3020" t="str">
            <v>A (100% potential spares purchased)</v>
          </cell>
          <cell r="J3020">
            <v>43113</v>
          </cell>
          <cell r="K3020">
            <v>43098</v>
          </cell>
          <cell r="L3020">
            <v>46042.490844907399</v>
          </cell>
          <cell r="M3020">
            <v>7980</v>
          </cell>
          <cell r="P3020" t="str">
            <v>Air lube Plus</v>
          </cell>
          <cell r="Q3020">
            <v>45955</v>
          </cell>
          <cell r="R3020">
            <v>45955</v>
          </cell>
          <cell r="S3020">
            <v>45955</v>
          </cell>
          <cell r="T3020">
            <v>45955</v>
          </cell>
          <cell r="U3020">
            <v>45955</v>
          </cell>
          <cell r="V3020">
            <v>45811</v>
          </cell>
          <cell r="W3020">
            <v>45811</v>
          </cell>
          <cell r="X3020">
            <v>45811</v>
          </cell>
          <cell r="Y3020">
            <v>45811</v>
          </cell>
          <cell r="Z3020" t="str">
            <v>660</v>
          </cell>
          <cell r="AA3020" t="str">
            <v>660</v>
          </cell>
          <cell r="AB3020" t="str">
            <v>660</v>
          </cell>
          <cell r="AC3020" t="str">
            <v>660</v>
          </cell>
          <cell r="AD3020" t="str">
            <v>660</v>
          </cell>
          <cell r="AE3020" t="str">
            <v>1410</v>
          </cell>
          <cell r="AF3020" t="str">
            <v>1000</v>
          </cell>
          <cell r="AG3020" t="str">
            <v>1410</v>
          </cell>
          <cell r="AH3020" t="str">
            <v>1410</v>
          </cell>
          <cell r="AI3020">
            <v>2</v>
          </cell>
        </row>
        <row r="3021">
          <cell r="D3021" t="str">
            <v>BQID160510</v>
          </cell>
          <cell r="I3021" t="str">
            <v>D (Compressor scrapped/ Company shut)</v>
          </cell>
          <cell r="J3021">
            <v>43153</v>
          </cell>
          <cell r="K3021">
            <v>43110</v>
          </cell>
          <cell r="L3021">
            <v>44846.488495370402</v>
          </cell>
          <cell r="M3021">
            <v>1967</v>
          </cell>
          <cell r="AA3021" t="str">
            <v>30</v>
          </cell>
          <cell r="AB3021" t="str">
            <v>30</v>
          </cell>
          <cell r="AC3021" t="str">
            <v>30</v>
          </cell>
          <cell r="AD3021" t="str">
            <v>30</v>
          </cell>
          <cell r="AE3021" t="str">
            <v>1030</v>
          </cell>
          <cell r="AF3021" t="str">
            <v>0</v>
          </cell>
          <cell r="AG3021" t="str">
            <v>0</v>
          </cell>
          <cell r="AH3021" t="str">
            <v>1030</v>
          </cell>
          <cell r="AI3021">
            <v>0</v>
          </cell>
        </row>
        <row r="3022">
          <cell r="D3022" t="str">
            <v>BQID160467</v>
          </cell>
          <cell r="I3022" t="str">
            <v>A (100% potential spares purchased)</v>
          </cell>
          <cell r="J3022">
            <v>43098</v>
          </cell>
          <cell r="K3022">
            <v>43087</v>
          </cell>
          <cell r="L3022">
            <v>43703.6807638889</v>
          </cell>
          <cell r="M3022">
            <v>0</v>
          </cell>
          <cell r="AI3022">
            <v>0</v>
          </cell>
        </row>
        <row r="3023">
          <cell r="D3023" t="str">
            <v>BQID120163</v>
          </cell>
          <cell r="I3023" t="str">
            <v>D (Compressor scrapped/ Company shut)</v>
          </cell>
          <cell r="J3023">
            <v>43096</v>
          </cell>
          <cell r="K3023">
            <v>43084</v>
          </cell>
          <cell r="M3023">
            <v>0</v>
          </cell>
        </row>
        <row r="3024">
          <cell r="D3024" t="str">
            <v>BQIC371495</v>
          </cell>
          <cell r="I3024" t="str">
            <v>D (Compressor scrapped/ Company shut)</v>
          </cell>
          <cell r="J3024">
            <v>43144</v>
          </cell>
          <cell r="K3024">
            <v>43089</v>
          </cell>
          <cell r="L3024">
            <v>45850.487870370402</v>
          </cell>
          <cell r="M3024">
            <v>11332</v>
          </cell>
          <cell r="N3024">
            <v>3173</v>
          </cell>
          <cell r="O3024">
            <v>8159</v>
          </cell>
          <cell r="P3024" t="str">
            <v>XD</v>
          </cell>
          <cell r="Q3024">
            <v>45616</v>
          </cell>
          <cell r="V3024">
            <v>45616</v>
          </cell>
          <cell r="W3024">
            <v>45616</v>
          </cell>
          <cell r="Z3024" t="str">
            <v>3533</v>
          </cell>
          <cell r="AE3024" t="str">
            <v>3533</v>
          </cell>
          <cell r="AF3024" t="str">
            <v>3533</v>
          </cell>
          <cell r="AI3024">
            <v>2</v>
          </cell>
        </row>
        <row r="3025">
          <cell r="D3025" t="str">
            <v>BQIC371432</v>
          </cell>
          <cell r="I3025" t="str">
            <v>D (Compressor scrapped/ Company shut)</v>
          </cell>
          <cell r="J3025">
            <v>43097</v>
          </cell>
          <cell r="K3025">
            <v>43081</v>
          </cell>
          <cell r="M3025">
            <v>2</v>
          </cell>
        </row>
        <row r="3026">
          <cell r="D3026" t="str">
            <v>BQHD160427</v>
          </cell>
          <cell r="I3026" t="str">
            <v>D (Compressor scrapped/ Company shut)</v>
          </cell>
          <cell r="J3026">
            <v>43077</v>
          </cell>
          <cell r="K3026">
            <v>43069</v>
          </cell>
          <cell r="L3026">
            <v>44986.406990740703</v>
          </cell>
          <cell r="M3026">
            <v>12203</v>
          </cell>
          <cell r="N3026">
            <v>0</v>
          </cell>
          <cell r="O3026">
            <v>0</v>
          </cell>
          <cell r="P3026" t="str">
            <v>Air lube Plus</v>
          </cell>
          <cell r="Q3026">
            <v>44984</v>
          </cell>
          <cell r="R3026">
            <v>44984</v>
          </cell>
          <cell r="S3026">
            <v>44984</v>
          </cell>
          <cell r="T3026">
            <v>44984</v>
          </cell>
          <cell r="Z3026" t="str">
            <v>750</v>
          </cell>
          <cell r="AA3026" t="str">
            <v>750</v>
          </cell>
          <cell r="AB3026" t="str">
            <v>750</v>
          </cell>
          <cell r="AC3026" t="str">
            <v>750</v>
          </cell>
          <cell r="AD3026" t="str">
            <v>500</v>
          </cell>
          <cell r="AE3026" t="str">
            <v>500</v>
          </cell>
          <cell r="AF3026" t="str">
            <v>600</v>
          </cell>
          <cell r="AG3026" t="str">
            <v>500</v>
          </cell>
          <cell r="AH3026" t="str">
            <v>1000</v>
          </cell>
          <cell r="AI3026">
            <v>10</v>
          </cell>
        </row>
        <row r="3027">
          <cell r="D3027" t="str">
            <v>BQHD160412</v>
          </cell>
          <cell r="I3027" t="str">
            <v>C (Not Buying Spares or buying lubricants)</v>
          </cell>
          <cell r="J3027">
            <v>43131</v>
          </cell>
          <cell r="K3027">
            <v>43060</v>
          </cell>
          <cell r="L3027">
            <v>45964.671770833302</v>
          </cell>
          <cell r="M3027">
            <v>5900</v>
          </cell>
          <cell r="P3027" t="str">
            <v>Air lube Plus</v>
          </cell>
          <cell r="Q3027">
            <v>45265</v>
          </cell>
          <cell r="R3027">
            <v>45798</v>
          </cell>
          <cell r="S3027">
            <v>45798</v>
          </cell>
          <cell r="T3027">
            <v>45798</v>
          </cell>
          <cell r="U3027">
            <v>45798</v>
          </cell>
          <cell r="V3027">
            <v>45798</v>
          </cell>
          <cell r="W3027">
            <v>45798</v>
          </cell>
          <cell r="X3027">
            <v>45798</v>
          </cell>
          <cell r="Y3027">
            <v>45798</v>
          </cell>
          <cell r="Z3027" t="str">
            <v>420</v>
          </cell>
          <cell r="AA3027" t="str">
            <v>420</v>
          </cell>
          <cell r="AB3027" t="str">
            <v>420</v>
          </cell>
          <cell r="AC3027" t="str">
            <v>420</v>
          </cell>
          <cell r="AD3027" t="str">
            <v>420</v>
          </cell>
          <cell r="AE3027" t="str">
            <v>1170</v>
          </cell>
          <cell r="AF3027" t="str">
            <v>1000</v>
          </cell>
          <cell r="AG3027" t="str">
            <v>1170</v>
          </cell>
          <cell r="AH3027" t="str">
            <v>1170</v>
          </cell>
          <cell r="AI3027">
            <v>2</v>
          </cell>
        </row>
        <row r="3028">
          <cell r="D3028" t="str">
            <v>BQHD160416</v>
          </cell>
          <cell r="I3028" t="str">
            <v>A (100% potential spares purchased)</v>
          </cell>
          <cell r="J3028">
            <v>43119</v>
          </cell>
          <cell r="K3028">
            <v>43062</v>
          </cell>
          <cell r="L3028">
            <v>46041.6737615741</v>
          </cell>
          <cell r="M3028">
            <v>18700</v>
          </cell>
          <cell r="P3028" t="str">
            <v>Air lube Plus</v>
          </cell>
          <cell r="Q3028">
            <v>45289</v>
          </cell>
          <cell r="R3028">
            <v>45289</v>
          </cell>
          <cell r="S3028">
            <v>45289</v>
          </cell>
          <cell r="T3028">
            <v>45289</v>
          </cell>
          <cell r="U3028">
            <v>45289</v>
          </cell>
          <cell r="V3028">
            <v>44935</v>
          </cell>
          <cell r="Z3028" t="str">
            <v>690</v>
          </cell>
          <cell r="AA3028" t="str">
            <v>650</v>
          </cell>
          <cell r="AB3028" t="str">
            <v>650</v>
          </cell>
          <cell r="AC3028" t="str">
            <v>650</v>
          </cell>
          <cell r="AD3028" t="str">
            <v>650</v>
          </cell>
          <cell r="AE3028" t="str">
            <v>650</v>
          </cell>
          <cell r="AF3028" t="str">
            <v>1000</v>
          </cell>
          <cell r="AG3028" t="str">
            <v>650</v>
          </cell>
          <cell r="AH3028" t="str">
            <v>650</v>
          </cell>
          <cell r="AI3028">
            <v>2</v>
          </cell>
        </row>
        <row r="3029">
          <cell r="D3029" t="str">
            <v>BQHD160418</v>
          </cell>
          <cell r="I3029" t="str">
            <v>C (Not Buying Spares or buying lubricants)</v>
          </cell>
          <cell r="J3029">
            <v>43073</v>
          </cell>
          <cell r="K3029">
            <v>43066</v>
          </cell>
          <cell r="L3029">
            <v>46041.716828703698</v>
          </cell>
          <cell r="M3029">
            <v>7830</v>
          </cell>
          <cell r="P3029" t="str">
            <v>Air lube Plus</v>
          </cell>
          <cell r="Q3029">
            <v>45983</v>
          </cell>
          <cell r="R3029">
            <v>45983</v>
          </cell>
          <cell r="S3029">
            <v>45983</v>
          </cell>
          <cell r="T3029">
            <v>45983</v>
          </cell>
          <cell r="U3029">
            <v>45983</v>
          </cell>
          <cell r="V3029">
            <v>45983</v>
          </cell>
          <cell r="W3029">
            <v>45983</v>
          </cell>
          <cell r="X3029">
            <v>45983</v>
          </cell>
          <cell r="Y3029">
            <v>45983</v>
          </cell>
          <cell r="Z3029" t="str">
            <v>520</v>
          </cell>
          <cell r="AA3029" t="str">
            <v>520</v>
          </cell>
          <cell r="AB3029" t="str">
            <v>520</v>
          </cell>
          <cell r="AC3029" t="str">
            <v>520</v>
          </cell>
          <cell r="AD3029" t="str">
            <v>520</v>
          </cell>
          <cell r="AE3029" t="str">
            <v>1270</v>
          </cell>
          <cell r="AF3029" t="str">
            <v>1000</v>
          </cell>
          <cell r="AG3029" t="str">
            <v>1270</v>
          </cell>
          <cell r="AH3029" t="str">
            <v>1270</v>
          </cell>
          <cell r="AI3029">
            <v>4</v>
          </cell>
        </row>
        <row r="3030">
          <cell r="D3030" t="str">
            <v>BQHD160361</v>
          </cell>
          <cell r="I3030" t="str">
            <v>C (Not Buying Spares or buying lubricants)</v>
          </cell>
          <cell r="J3030">
            <v>43067</v>
          </cell>
          <cell r="K3030">
            <v>42958</v>
          </cell>
          <cell r="L3030">
            <v>45983.588125000002</v>
          </cell>
          <cell r="M3030">
            <v>5700</v>
          </cell>
          <cell r="P3030" t="str">
            <v>Air lube Plus</v>
          </cell>
          <cell r="Q3030">
            <v>45983</v>
          </cell>
          <cell r="R3030">
            <v>45983</v>
          </cell>
          <cell r="S3030">
            <v>45983</v>
          </cell>
          <cell r="T3030">
            <v>45983</v>
          </cell>
          <cell r="U3030">
            <v>45983</v>
          </cell>
          <cell r="V3030">
            <v>45983</v>
          </cell>
          <cell r="W3030">
            <v>45983</v>
          </cell>
          <cell r="X3030">
            <v>45983</v>
          </cell>
          <cell r="Y3030">
            <v>45983</v>
          </cell>
          <cell r="Z3030" t="str">
            <v>1500</v>
          </cell>
          <cell r="AA3030" t="str">
            <v>750</v>
          </cell>
          <cell r="AB3030" t="str">
            <v>500</v>
          </cell>
          <cell r="AC3030" t="str">
            <v>750</v>
          </cell>
          <cell r="AD3030" t="str">
            <v>750</v>
          </cell>
          <cell r="AE3030" t="str">
            <v>1500</v>
          </cell>
          <cell r="AF3030" t="str">
            <v>1000</v>
          </cell>
          <cell r="AG3030" t="str">
            <v>1500</v>
          </cell>
          <cell r="AH3030" t="str">
            <v>3000</v>
          </cell>
          <cell r="AI3030">
            <v>2</v>
          </cell>
        </row>
        <row r="3031">
          <cell r="D3031" t="str">
            <v>BQGD220072</v>
          </cell>
          <cell r="I3031" t="str">
            <v>D (Compressor scrapped/ Company shut)</v>
          </cell>
          <cell r="J3031">
            <v>43146</v>
          </cell>
          <cell r="K3031">
            <v>43125</v>
          </cell>
          <cell r="L3031">
            <v>45360.754722222198</v>
          </cell>
          <cell r="M3031">
            <v>3321</v>
          </cell>
          <cell r="P3031" t="str">
            <v>Air lube Plus</v>
          </cell>
          <cell r="Q3031">
            <v>45360</v>
          </cell>
          <cell r="R3031">
            <v>45714</v>
          </cell>
          <cell r="S3031">
            <v>45714</v>
          </cell>
          <cell r="T3031">
            <v>45714</v>
          </cell>
          <cell r="U3031">
            <v>45714</v>
          </cell>
          <cell r="V3031">
            <v>44989</v>
          </cell>
          <cell r="W3031">
            <v>45714</v>
          </cell>
          <cell r="X3031">
            <v>44989</v>
          </cell>
          <cell r="Z3031" t="str">
            <v>429</v>
          </cell>
          <cell r="AA3031" t="str">
            <v>750</v>
          </cell>
          <cell r="AB3031" t="str">
            <v>750</v>
          </cell>
          <cell r="AC3031" t="str">
            <v>750</v>
          </cell>
          <cell r="AD3031" t="str">
            <v>750</v>
          </cell>
          <cell r="AE3031" t="str">
            <v>625</v>
          </cell>
          <cell r="AF3031" t="str">
            <v>1000</v>
          </cell>
          <cell r="AG3031" t="str">
            <v>625</v>
          </cell>
          <cell r="AH3031" t="str">
            <v>625</v>
          </cell>
          <cell r="AI3031">
            <v>12</v>
          </cell>
        </row>
        <row r="3032">
          <cell r="D3032" t="str">
            <v>BQGD230029</v>
          </cell>
          <cell r="I3032" t="str">
            <v>A (100% potential spares purchased)</v>
          </cell>
          <cell r="J3032">
            <v>43112</v>
          </cell>
          <cell r="K3032">
            <v>43069</v>
          </cell>
          <cell r="L3032">
            <v>45583.515023148102</v>
          </cell>
          <cell r="M3032">
            <v>11390</v>
          </cell>
          <cell r="P3032" t="str">
            <v>Air lube Plus</v>
          </cell>
          <cell r="Q3032">
            <v>45335</v>
          </cell>
          <cell r="R3032">
            <v>45335</v>
          </cell>
          <cell r="S3032">
            <v>44237</v>
          </cell>
          <cell r="T3032">
            <v>45335</v>
          </cell>
          <cell r="U3032">
            <v>45335</v>
          </cell>
          <cell r="V3032">
            <v>44919</v>
          </cell>
          <cell r="W3032">
            <v>45289</v>
          </cell>
          <cell r="X3032">
            <v>45289</v>
          </cell>
          <cell r="Y3032">
            <v>45289</v>
          </cell>
          <cell r="Z3032" t="str">
            <v>360</v>
          </cell>
          <cell r="AA3032" t="str">
            <v>165</v>
          </cell>
          <cell r="AB3032" t="str">
            <v>165</v>
          </cell>
          <cell r="AC3032" t="str">
            <v>165</v>
          </cell>
          <cell r="AD3032" t="str">
            <v>165</v>
          </cell>
          <cell r="AE3032" t="str">
            <v>190</v>
          </cell>
          <cell r="AF3032" t="str">
            <v>190</v>
          </cell>
          <cell r="AG3032" t="str">
            <v>190</v>
          </cell>
          <cell r="AH3032" t="str">
            <v>190</v>
          </cell>
          <cell r="AI3032">
            <v>6</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61281-D0F1-4F10-AB5A-9A65BAFFF0E7}" name="tbl_DPSAC" displayName="tbl_DPSAC" ref="A1:EK490" totalsRowShown="0" headerRowDxfId="552" dataDxfId="551" tableBorderDxfId="550" totalsRowBorderDxfId="549">
  <autoFilter ref="A1:EK490" xr:uid="{F5061281-D0F1-4F10-AB5A-9A65BAFFF0E7}"/>
  <tableColumns count="141">
    <tableColumn id="1" xr3:uid="{F8247A84-6BB4-42CC-83FA-39CF706ADAAD}" name="Sl. No." dataDxfId="548">
      <calculatedColumnFormula>ROW(tbl_DPSAC[[#This Row],[Sl. No.]])-1</calculatedColumnFormula>
    </tableColumn>
    <tableColumn id="2" xr3:uid="{EB15FD99-AD02-44FC-ACA5-248D4081B5D4}" name="Location" dataDxfId="547" totalsRowDxfId="546"/>
    <tableColumn id="3" xr3:uid="{D30922AA-1DB3-41F5-8E1D-A102F61F0A8A}" name="Fabrication No" dataDxfId="545" totalsRowDxfId="544"/>
    <tableColumn id="4" xr3:uid="{BB1858F0-F54E-4BAB-9CF0-EB0CE4608C5F}" name="MODEL" dataDxfId="543" totalsRowDxfId="542"/>
    <tableColumn id="71" xr3:uid="{F8CB9392-C89D-4FF3-B218-4DE2A2AC3815}" name="Sub Model" dataDxfId="541" totalsRowDxfId="540"/>
    <tableColumn id="5" xr3:uid="{85D80083-913C-4BBA-A5E9-99F8C3D25ED7}" name="Product Sub Group" dataDxfId="539" totalsRowDxfId="538"/>
    <tableColumn id="6" xr3:uid="{29E9F001-77FE-46C8-BE9F-A8F2A95FD798}" name="CUSTOMER NAME" dataDxfId="537" totalsRowDxfId="536"/>
    <tableColumn id="7" xr3:uid="{A82615A4-DEBE-4198-8875-908F4C10805E}" name="Address" dataDxfId="535" totalsRowDxfId="534"/>
    <tableColumn id="8" xr3:uid="{F2AFC85F-D15E-4CD9-BFC5-1378460B7AE4}" name="Email ID" dataDxfId="533" totalsRowDxfId="532"/>
    <tableColumn id="9" xr3:uid="{28D80342-A22C-40BE-BC4E-4E678C5BC5CB}" name="Contact No. 1" dataDxfId="531" totalsRowDxfId="530"/>
    <tableColumn id="10" xr3:uid="{6830056C-EE75-41FB-BC58-6844F3D5EDAE}" name="Contact No. 2" dataDxfId="529" totalsRowDxfId="528">
      <calculatedColumnFormula>_xlfn.XLOOKUP(C2,'[1]E&amp;DPSAC'!$K:$K,'[1]E&amp;DPSAC'!$G:$G,"",0)</calculatedColumnFormula>
    </tableColumn>
    <tableColumn id="11" xr3:uid="{58BB61F4-885D-469E-8B86-FB56D5B062BE}" name="Warranty Type" dataDxfId="527" totalsRowDxfId="526">
      <calculatedColumnFormula>IF(O2&gt;=TODAY(),"Warranty","Non - Warranty")</calculatedColumnFormula>
    </tableColumn>
    <tableColumn id="12" xr3:uid="{5E581BA9-191E-4486-97EF-B989C84A0209}" name="Warranty Start Date" dataDxfId="525" totalsRowDxfId="524"/>
    <tableColumn id="13" xr3:uid="{702E3117-4304-42D7-8E66-5B64515D4EBE}" name="Warranty Pd." dataDxfId="523" totalsRowDxfId="522"/>
    <tableColumn id="14" xr3:uid="{6BDA858C-4399-4E5B-A5D7-727A6A643783}" name="Warranty End date" dataDxfId="521" totalsRowDxfId="520">
      <calculatedColumnFormula>EOMONTH(DATE(YEAR(M2)+SUM(N2/12),MONTH(M2),DAY(M2))-1,0)</calculatedColumnFormula>
    </tableColumn>
    <tableColumn id="15" xr3:uid="{E0F2DFF3-3978-4D52-9CCD-77B16DB7E639}" name="Category" dataDxfId="519" totalsRowDxfId="518"/>
    <tableColumn id="24" xr3:uid="{5C8FA2AF-10B8-4BA2-A573-005EE8406096}" name="Last Service Call#" dataDxfId="517">
      <calculatedColumnFormula>_xlfn.XLOOKUP(C2,'[2]Sch Calls'!$R:$R,'[2]Sch Calls'!$F:$F,"",0)</calculatedColumnFormula>
    </tableColumn>
    <tableColumn id="25" xr3:uid="{28BA7485-C969-470B-AA44-9FF3E1BE1142}" name="Last Service Date" dataDxfId="516">
      <calculatedColumnFormula>_xlfn.XLOOKUP(C2,'[2]Sch Calls'!$R:$R,'[2]Sch Calls'!$A:$A,"",0)</calculatedColumnFormula>
    </tableColumn>
    <tableColumn id="26" xr3:uid="{2FBE62A8-FCD8-4597-B11D-00C8B452E53E}" name="Last Service HMR" dataDxfId="515" totalsRowDxfId="514">
      <calculatedColumnFormula>_xlfn.XLOOKUP(C2,'[2]Sch Calls'!$R:$R,'[2]Sch Calls'!$B:$B,"",0)</calculatedColumnFormula>
    </tableColumn>
    <tableColumn id="75" xr3:uid="{9046F61D-26A7-4F4F-A981-A33D6C9BDFB6}" name="Complaint Date" dataDxfId="513" totalsRowDxfId="512">
      <calculatedColumnFormula>_xlfn.XLOOKUP(C2,'[1]E&amp;DPSAC'!$K:$K,'[1]E&amp;DPSAC'!$W:$W,"",0)</calculatedColumnFormula>
    </tableColumn>
    <tableColumn id="74" xr3:uid="{14E29D8D-EB0C-4C85-83E7-8F120BD28321}" name="Complaint HMR" dataDxfId="511" totalsRowDxfId="510">
      <calculatedColumnFormula>_xlfn.XLOOKUP(C2,'[1]E&amp;DPSAC'!$K:$K,'[1]E&amp;DPSAC'!$Z:$Z,"",0)</calculatedColumnFormula>
    </tableColumn>
    <tableColumn id="107" xr3:uid="{7F20B067-AADB-49DC-B78B-603B87C2BB27}" name="Last Call HMR" dataDxfId="509">
      <calculatedColumnFormula>_xlfn.XLOOKUP(C2,'[2]1. All Calls'!$R:$R,'[2]1. All Calls'!$B:$B,"",0)</calculatedColumnFormula>
    </tableColumn>
    <tableColumn id="108" xr3:uid="{EC635688-EE01-45DF-AEB7-F17BEEDD96C1}" name="Last Call HMR Date" dataDxfId="508">
      <calculatedColumnFormula>_xlfn.XLOOKUP(C2,'[2]1. All Calls'!$R:$R,'[2]1. All Calls'!$A:$A,"",0)</calculatedColumnFormula>
    </tableColumn>
    <tableColumn id="27" xr3:uid="{C51CE949-6FDC-45C5-B914-6CAF49823CB4}" name="Last Service Details" dataDxfId="507" totalsRowDxfId="506">
      <calculatedColumnFormula>_xlfn.XLOOKUP(C2,'[2]Sch Calls'!$R:$R,'[2]Sch Calls'!$AB:$AB,"",0)</calculatedColumnFormula>
    </tableColumn>
    <tableColumn id="76" xr3:uid="{F0E3DDEB-833A-4BAD-A808-CC3F23DBCEA4}" name="Due Calculation" dataDxfId="505">
      <calculatedColumnFormula>IFERROR(SUM(S2+750)-V2,0)</calculatedColumnFormula>
    </tableColumn>
    <tableColumn id="28" xr3:uid="{DA5E0CC4-9483-42D2-886B-11EED6DEED6D}" name="Service Status by HMR" dataDxfId="504" totalsRowDxfId="503">
      <calculatedColumnFormula>IF(Y2&gt;=0,"Done","Due")</calculatedColumnFormula>
    </tableColumn>
    <tableColumn id="77" xr3:uid="{916C875C-E772-452F-9671-7657614A8CFE}" name="Aging Calculation" dataDxfId="502" totalsRowDxfId="501">
      <calculatedColumnFormula>IFERROR(SUM(TODAY()-R2),SUM(TODAY()-M2))</calculatedColumnFormula>
    </tableColumn>
    <tableColumn id="78" xr3:uid="{09F7D12B-EF44-43DD-AA79-336F7AD94D77}" name="Service Status by Ageing" dataDxfId="500" totalsRowDxfId="499">
      <calculatedColumnFormula>IF(AA2&gt;=180,"Due","Done")</calculatedColumnFormula>
    </tableColumn>
    <tableColumn id="38" xr3:uid="{F2575533-7723-43AD-A863-5048400E78D5}" name="Current Month Due" dataDxfId="498" totalsRowDxfId="497"/>
    <tableColumn id="39" xr3:uid="{53D18CFE-B857-4FC4-A0E9-1F3829D0B65F}" name="Next Month Due" dataDxfId="496" totalsRowDxfId="495">
      <calculatedColumnFormula>IF(Z2="Due",1,0)</calculatedColumnFormula>
    </tableColumn>
    <tableColumn id="40" xr3:uid="{A9EDFC24-30BA-435F-B4C1-47E1ECD3B582}" name="Over Due" dataDxfId="494" totalsRowDxfId="493"/>
    <tableColumn id="41" xr3:uid="{5DD9EF58-30C8-487F-A367-52B6B5140499}" name="Avg. Hrs" dataDxfId="492" totalsRowDxfId="491"/>
    <tableColumn id="42" xr3:uid="{2223F581-7E44-4A14-B9E4-0E013E1FC192}" name="HMR Cal." dataDxfId="490" totalsRowDxfId="489">
      <calculatedColumnFormula>IFERROR(IF(V2&gt;=1,ROUND(SUM(SUM(TODAY()-W2)*AF2)+V2,0),""),"")</calculatedColumnFormula>
    </tableColumn>
    <tableColumn id="43" xr3:uid="{885719C3-37F1-4248-AC30-7C39C0132A73}" name="500 Hours schedule service" dataDxfId="488" totalsRowDxfId="487"/>
    <tableColumn id="44" xr3:uid="{92D6AD5F-8F19-4D04-A6FD-B6E9327E3779}" name="1000 Hours service " dataDxfId="486" totalsRowDxfId="485"/>
    <tableColumn id="45" xr3:uid="{BF4756A1-5659-4F87-BC98-354EF0C1D411}" name="1250 Hours schedule service" dataDxfId="484" totalsRowDxfId="483"/>
    <tableColumn id="46" xr3:uid="{5B1103E6-F999-4017-9BD8-7EE408B0CCF5}" name="1500 Hours schedule service" dataDxfId="482" totalsRowDxfId="481"/>
    <tableColumn id="47" xr3:uid="{BE6C1803-01CF-4008-AF37-FCA04E795A5D}" name="2000 Hours " dataDxfId="480" totalsRowDxfId="479"/>
    <tableColumn id="48" xr3:uid="{775CA33C-623D-4AEF-B2F7-13E858C72502}" name="2750 hours" dataDxfId="478" totalsRowDxfId="477"/>
    <tableColumn id="49" xr3:uid="{F15F49CC-1895-4A88-8644-A0BE7CDFD5C1}" name="3000 hours" dataDxfId="476" totalsRowDxfId="475"/>
    <tableColumn id="50" xr3:uid="{6FD425E4-3FEE-42D9-A925-DCDEF6BEEB0C}" name="3500 hours" dataDxfId="474" totalsRowDxfId="473"/>
    <tableColumn id="51" xr3:uid="{069D00D0-9E36-4523-B246-5CBEE44C82CE}" name="4250 Hours " dataDxfId="472" totalsRowDxfId="471"/>
    <tableColumn id="52" xr3:uid="{4232C8F9-0D62-4312-AD65-6A4109B95D26}" name="4500 Hours" dataDxfId="470" totalsRowDxfId="469"/>
    <tableColumn id="53" xr3:uid="{7DC28862-6929-4B04-BA4E-0F64ACC2A354}" name="5000 hours" dataDxfId="468" totalsRowDxfId="467"/>
    <tableColumn id="54" xr3:uid="{8E57976E-99EF-40C1-A07C-32BFA8EB2055}" name="5750 hours" dataDxfId="466" totalsRowDxfId="465"/>
    <tableColumn id="55" xr3:uid="{0CBC507A-72B4-4F19-996E-8D1F60A3E030}" name="6500 hours" dataDxfId="464" totalsRowDxfId="463"/>
    <tableColumn id="56" xr3:uid="{A36BE484-FA1F-441E-8560-D27887F9A23D}" name="7250 hours" dataDxfId="462" totalsRowDxfId="461"/>
    <tableColumn id="57" xr3:uid="{536670DA-A2C8-4636-9844-E0E6E35508EA}" name="8000 hours" dataDxfId="460" totalsRowDxfId="459"/>
    <tableColumn id="58" xr3:uid="{DF2D0C30-9F2C-4D0B-8159-8129ACBA7E81}" name="8750 hours" dataDxfId="458" totalsRowDxfId="457"/>
    <tableColumn id="125" xr3:uid="{526D4CFB-1F76-46FF-A8BC-065A39EEDD63}" name="Due remarks" dataDxfId="456" totalsRowDxfId="455">
      <calculatedColumnFormula>IF(COUNTIF(AY2:BW2,"&lt;0")=0,"No Service Dues",CONCATENATE(COUNTIF(AY2:BW2,"&lt;0")," Service Due"))</calculatedColumnFormula>
    </tableColumn>
    <tableColumn id="79" xr3:uid="{0A289625-91E6-4715-B0EC-FC7FC6599EB0}" name="Last OOF HMR" dataDxfId="454" totalsRowDxfId="453"/>
    <tableColumn id="80" xr3:uid="{4B06E4B7-6EF9-49D7-B952-D2DAB1B8410B}" name="Last OOF date" dataDxfId="452" totalsRowDxfId="451"/>
    <tableColumn id="81" xr3:uid="{DA526821-20CE-4C0F-A805-E91158D2BB0C}" name="OOF Track number" dataDxfId="450" totalsRowDxfId="449"/>
    <tableColumn id="84" xr3:uid="{CDF25D65-B7D9-470F-BE68-4FD6F038B310}" name="Last AOS HMR" dataDxfId="448" totalsRowDxfId="447"/>
    <tableColumn id="85" xr3:uid="{70A4DA78-9F6F-4ADA-987A-2ACD360D5C20}" name="Last AOS Date" dataDxfId="446" totalsRowDxfId="445"/>
    <tableColumn id="86" xr3:uid="{E8D637F9-5DFC-4B53-851B-B61EC5C1F81F}" name="AOS Track number" dataDxfId="444" totalsRowDxfId="443"/>
    <tableColumn id="89" xr3:uid="{EA8084FC-534D-423E-9664-852416DE45F6}" name="Last AF-C HMR" dataDxfId="442" totalsRowDxfId="441"/>
    <tableColumn id="90" xr3:uid="{202F4144-B2B6-4498-886F-118A9EC9B9C4}" name="Last AF-C Date" dataDxfId="440" totalsRowDxfId="439"/>
    <tableColumn id="91" xr3:uid="{F54EA283-645B-4EF9-929B-108F034124E0}" name="AFC Track number" dataDxfId="438" totalsRowDxfId="437"/>
    <tableColumn id="94" xr3:uid="{F153642A-D539-4129-A09E-789186A6C3E4}" name="Last AF-E HMR" dataDxfId="436" totalsRowDxfId="435"/>
    <tableColumn id="95" xr3:uid="{447DF1D7-A815-4A9A-8DA1-803878BCA41B}" name="Last AF-E Date" dataDxfId="434" totalsRowDxfId="433"/>
    <tableColumn id="96" xr3:uid="{419C3CAE-4A46-431F-A81C-249BE379B993}" name="AF-E Track number" dataDxfId="432" totalsRowDxfId="431"/>
    <tableColumn id="99" xr3:uid="{21E105C0-3DE3-4493-AB2C-BCB83C78127F}" name="Last VK HMR" dataDxfId="430" totalsRowDxfId="429"/>
    <tableColumn id="100" xr3:uid="{321B2BFE-0F8A-4ADF-BDEA-7C39DA255F4F}" name="Last VK Date" dataDxfId="428" totalsRowDxfId="427"/>
    <tableColumn id="101" xr3:uid="{6E0601B2-3175-43D0-9B52-A3744F529FCD}" name="VK Track number" dataDxfId="426" totalsRowDxfId="425"/>
    <tableColumn id="82" xr3:uid="{7C486043-74AB-40F9-8DD2-9BDD91ABE5AC}" name="Prev. OOF Due Month" dataDxfId="424" totalsRowDxfId="423" dataCellStyle="Comma">
      <calculatedColumnFormula>IFERROR(IF(AZ2&gt;0,AZ2+180,""),"")</calculatedColumnFormula>
    </tableColumn>
    <tableColumn id="87" xr3:uid="{2B89BB60-C0A9-4D92-ABC6-6947FA20F502}" name="Prev. AOS Due Month" dataDxfId="422" totalsRowDxfId="421" dataCellStyle="Comma">
      <calculatedColumnFormula>IFERROR(IF(BC2&gt;0,BC2+180,""),"")</calculatedColumnFormula>
    </tableColumn>
    <tableColumn id="92" xr3:uid="{CEC42696-C018-4956-87CB-2401CEAEB0F9}" name="Prev. AF-C Due Month" dataDxfId="420" totalsRowDxfId="419" dataCellStyle="Comma">
      <calculatedColumnFormula>IFERROR(IF(BF2&gt;0,BF2+180,""),"")</calculatedColumnFormula>
    </tableColumn>
    <tableColumn id="97" xr3:uid="{2FFBC5FD-1753-4294-86EE-336B96F87E35}" name="Prev. AF-E Due Month" dataDxfId="418" totalsRowDxfId="417" dataCellStyle="Comma">
      <calculatedColumnFormula>IFERROR(IF(BI2&gt;0,BI2+180,""),"")</calculatedColumnFormula>
    </tableColumn>
    <tableColumn id="102" xr3:uid="{EC722D03-58C0-45B2-A501-D977DDB65AF9}" name="Prev. VK Due Month" dataDxfId="416" totalsRowDxfId="415" dataCellStyle="Comma">
      <calculatedColumnFormula>IFERROR(IF(BL2&gt;0,BL2+180,""),"")</calculatedColumnFormula>
    </tableColumn>
    <tableColumn id="83" xr3:uid="{673351F9-C671-43BA-AB44-B35902F0F06B}" name="Prev.  OOF HMR Due" dataDxfId="414" dataCellStyle="Comma">
      <calculatedColumnFormula>IFERROR(IF(AY2&gt;0,AY2+750-AG2,""),"")</calculatedColumnFormula>
    </tableColumn>
    <tableColumn id="88" xr3:uid="{1B86438C-B195-4255-876C-F60CC00DFDEB}" name="Prev. AOS HMR Due" dataDxfId="413" totalsRowDxfId="412">
      <calculatedColumnFormula>IFERROR(IF(BB2&gt;0,BB2+1500-AG2,""),"")</calculatedColumnFormula>
    </tableColumn>
    <tableColumn id="93" xr3:uid="{47C5AF06-B975-4C9D-827F-B3169FA7164D}" name="Prev. AF-C HMR Due" dataDxfId="411" totalsRowDxfId="410">
      <calculatedColumnFormula>IFERROR(IF(BE2&gt;0,SUM(BE2+750)-AG2,""),"")</calculatedColumnFormula>
    </tableColumn>
    <tableColumn id="98" xr3:uid="{1E5A1BA7-D926-4276-A300-DB7B078E739B}" name="Prev. AFE HMR Due" dataDxfId="409" totalsRowDxfId="408">
      <calculatedColumnFormula>IFERROR(IF(BH2&gt;0,BH2+750-AG2,""),"")</calculatedColumnFormula>
    </tableColumn>
    <tableColumn id="103" xr3:uid="{13D2F8C9-C3EE-42B2-85CD-A09BCD4F32E8}" name="Prev. VK HMR Due" dataDxfId="407" totalsRowDxfId="406">
      <calculatedColumnFormula>IFERROR(IF(BK2&gt;0,BK2+1500-AG2,""),"")</calculatedColumnFormula>
    </tableColumn>
    <tableColumn id="104" xr3:uid="{27B4759A-E309-4745-A3E9-95696BBB7A53}" name="Dealer Remarks" dataDxfId="405" totalsRowDxfId="404"/>
    <tableColumn id="168" xr3:uid="{CCF6D82C-0E8D-4D26-8D0C-D4CA17A0669E}" name="Over Due Count" dataDxfId="403">
      <calculatedColumnFormula>COUNTIFS(BN2:BR2, "&lt;"&amp;DATE(YEAR(TODAY()), MONTH(TODAY()), 1))</calculatedColumnFormula>
    </tableColumn>
    <tableColumn id="181" xr3:uid="{69943E71-DE0F-4647-B57A-BE97AA648A4E}" name="Current Month Due Count" dataDxfId="402">
      <calculatedColumnFormula>COUNTIFS(BN2:BR2, "&gt;="&amp;DATE(YEAR(TODAY()), MONTH(TODAY()), 1), BN2:BR2, "&lt;"&amp;DATE(YEAR(TODAY()), MONTH(TODAY())+1, 1))</calculatedColumnFormula>
    </tableColumn>
    <tableColumn id="182" xr3:uid="{0C5C5444-5304-4FAF-B4A3-3B6A680976C7}" name="Next Month Due2" dataDxfId="401">
      <calculatedColumnFormula>COUNTIFS(BN2:BR2, "&gt;="&amp;DATE(YEAR(TODAY()), MONTH(TODAY())+1, 1), BN2:BR2, "&lt;"&amp;DATE(YEAR(TODAY()), MONTH(TODAY())+2, 1))</calculatedColumnFormula>
    </tableColumn>
    <tableColumn id="183" xr3:uid="{4651304B-BAAC-4A92-91C6-23E5FCFC5CC5}" name="Oil R Date" dataDxfId="400">
      <calculatedColumnFormula>_xlfn.XLOOKUP($C2,'[3]BIS Feb-26'!$C:$C,'[3]BIS Feb-26'!U:U,"",0)</calculatedColumnFormula>
    </tableColumn>
    <tableColumn id="184" xr3:uid="{8FA04DAF-6A67-43E7-817B-467205A88EC3}" name="AFC R Date" dataDxfId="399">
      <calculatedColumnFormula>_xlfn.XLOOKUP($C2,'[3]BIS Feb-26'!$C:$C,'[3]BIS Feb-26'!V:V,"",0)</calculatedColumnFormula>
    </tableColumn>
    <tableColumn id="185" xr3:uid="{23C9A316-B72B-4F63-B106-03C3F87BC2C3}" name="AFE R Date" dataDxfId="398">
      <calculatedColumnFormula>_xlfn.XLOOKUP($C2,'[3]BIS Feb-26'!$C:$C,'[3]BIS Feb-26'!W:W,"",0)</calculatedColumnFormula>
    </tableColumn>
    <tableColumn id="186" xr3:uid="{ABD6E7BA-157B-49FB-AE99-10E715BF3342}" name="MOF R Date" dataDxfId="397">
      <calculatedColumnFormula>_xlfn.XLOOKUP($C2,'[3]BIS Feb-26'!$C:$C,'[3]BIS Feb-26'!X:X,"",0)</calculatedColumnFormula>
    </tableColumn>
    <tableColumn id="187" xr3:uid="{F0ED3C50-1542-4CC8-95B3-94BB38FCFD95}" name="ROF R Date" dataDxfId="396">
      <calculatedColumnFormula>_xlfn.XLOOKUP($C2,'[3]BIS Feb-26'!$C:$C,'[3]BIS Feb-26'!Y:Y,"",0)</calculatedColumnFormula>
    </tableColumn>
    <tableColumn id="188" xr3:uid="{3A5282C5-5082-4FFF-A6A6-B4A75F0254E7}" name="AOS R Date" dataDxfId="395">
      <calculatedColumnFormula>_xlfn.XLOOKUP($C2,'[3]BIS Feb-26'!$C:$C,'[3]BIS Feb-26'!Z:Z,"",0)</calculatedColumnFormula>
    </tableColumn>
    <tableColumn id="189" xr3:uid="{0FB2E876-EEF4-4033-8C44-16FAEC5A8B55}" name="RGT R Date" dataDxfId="394">
      <calculatedColumnFormula>_xlfn.XLOOKUP($C2,'[3]BIS Feb-26'!$C:$C,'[3]BIS Feb-26'!AA:AA,"",0)</calculatedColumnFormula>
    </tableColumn>
    <tableColumn id="190" xr3:uid="{04CBF51C-DA2F-4584-B34C-F6ABFF05A320}" name="1500 kit R Date" dataDxfId="393">
      <calculatedColumnFormula>_xlfn.XLOOKUP($C2,'[3]BIS Feb-26'!$C:$C,'[3]BIS Feb-26'!AB:AB,"",0)</calculatedColumnFormula>
    </tableColumn>
    <tableColumn id="191" xr3:uid="{9F142874-9FE6-4905-91D5-9C39A301140D}" name="3000 kit R Date" dataDxfId="392">
      <calculatedColumnFormula>_xlfn.XLOOKUP($C2,'[3]BIS Feb-26'!$C:$C,'[3]BIS Feb-26'!AC:AC,"",0)</calculatedColumnFormula>
    </tableColumn>
    <tableColumn id="192" xr3:uid="{0B99013C-5AF6-41AB-9774-BC88E74A4A37}" name="OIL Remaining Hours" dataDxfId="391">
      <calculatedColumnFormula>_xlfn.XLOOKUP($C2,'[3]BIS Feb-26'!$C:$C,'[3]BIS Feb-26'!AD:AD,"",0)</calculatedColumnFormula>
    </tableColumn>
    <tableColumn id="193" xr3:uid="{E0A6B20D-F0BB-4C41-9809-FB77C44CD2FF}" name="AFC Remaining Hours" dataDxfId="390">
      <calculatedColumnFormula>_xlfn.XLOOKUP($C2,'[3]BIS Feb-26'!$C:$C,'[3]BIS Feb-26'!AE:AE,"",0)</calculatedColumnFormula>
    </tableColumn>
    <tableColumn id="194" xr3:uid="{6D8FDA51-289F-4A75-9C2F-39D3D2BB6352}" name="AFE Remaining Hours" dataDxfId="389">
      <calculatedColumnFormula>_xlfn.XLOOKUP($C2,'[3]BIS Feb-26'!$C:$C,'[3]BIS Feb-26'!AF:AF,"",0)</calculatedColumnFormula>
    </tableColumn>
    <tableColumn id="195" xr3:uid="{CD92A35B-CC2C-4E5A-B849-0753B2997E30}" name="MOF Remaining Hours" dataDxfId="388">
      <calculatedColumnFormula>_xlfn.XLOOKUP($C2,'[3]BIS Feb-26'!$C:$C,'[3]BIS Feb-26'!AG:AG,"",0)</calculatedColumnFormula>
    </tableColumn>
    <tableColumn id="196" xr3:uid="{AE9C0322-0935-41A3-AE2D-DA658F3837FD}" name="ROF Remaining Hours" dataDxfId="387">
      <calculatedColumnFormula>_xlfn.XLOOKUP($C2,'[3]BIS Feb-26'!$C:$C,'[3]BIS Feb-26'!AH:AH,"",0)</calculatedColumnFormula>
    </tableColumn>
    <tableColumn id="197" xr3:uid="{C16172BE-82A2-4938-AF85-3FAA6AA470A7}" name="AOS Remaining Hours" dataDxfId="386">
      <calculatedColumnFormula>_xlfn.XLOOKUP($C2,'[3]BIS Feb-26'!$C:$C,'[3]BIS Feb-26'!AI:AI,"",0)</calculatedColumnFormula>
    </tableColumn>
    <tableColumn id="198" xr3:uid="{390B77FA-224F-459F-B4FC-1DB35BCAB344}" name="RGT Remaining Hours" dataDxfId="385">
      <calculatedColumnFormula>_xlfn.XLOOKUP($C2,'[3]BIS Feb-26'!$C:$C,'[3]BIS Feb-26'!AJ:AJ,"",0)</calculatedColumnFormula>
    </tableColumn>
    <tableColumn id="199" xr3:uid="{E7870F23-7810-47CE-BAB1-290EDC84E1FE}" name="1500 KIT Remaining Hours" dataDxfId="384">
      <calculatedColumnFormula>_xlfn.XLOOKUP($C2,'[3]BIS Feb-26'!$C:$C,'[3]BIS Feb-26'!AK:AK,"",0)</calculatedColumnFormula>
    </tableColumn>
    <tableColumn id="200" xr3:uid="{B6305E67-8922-4353-B689-E6A92117E455}" name="1500 KIT Remaining Hours2" dataDxfId="383">
      <calculatedColumnFormula>_xlfn.XLOOKUP($C2,'[3]BIS Feb-26'!$C:$C,'[3]BIS Feb-26'!AL:AL,"",0)</calculatedColumnFormula>
    </tableColumn>
    <tableColumn id="201" xr3:uid="{2EFB0173-67DD-40A2-BED0-A78021632DC5}" name="AVG Running Hours Per Day" dataDxfId="382">
      <calculatedColumnFormula>_xlfn.XLOOKUP($C2,'[3]BIS Feb-26'!$C:$C,'[3]BIS Feb-26'!AM:AM,"",0)</calculatedColumnFormula>
    </tableColumn>
    <tableColumn id="202" xr3:uid="{428B9F55-086A-4B5D-99E4-40CAAA092226}" name="OIL DUE DATE" dataDxfId="381">
      <calculatedColumnFormula>_xlfn.XLOOKUP($C2,'[3]BIS Feb-26'!$C:$C,'[3]BIS Feb-26'!AN:AN,"",0)</calculatedColumnFormula>
    </tableColumn>
    <tableColumn id="203" xr3:uid="{2DA1A103-A52D-4564-A09C-A9BBF1ABF506}" name="AFC DUE DATE" dataDxfId="380">
      <calculatedColumnFormula>_xlfn.XLOOKUP($C2,'[3]BIS Feb-26'!$C:$C,'[3]BIS Feb-26'!AO:AO,"",0)</calculatedColumnFormula>
    </tableColumn>
    <tableColumn id="204" xr3:uid="{44D94F4C-82D4-4E2B-9E5A-FCCE5126146B}" name="AFE DUE DATE" dataDxfId="379">
      <calculatedColumnFormula>_xlfn.XLOOKUP($C2,'[3]BIS Feb-26'!$C:$C,'[3]BIS Feb-26'!AP:AP,"",0)</calculatedColumnFormula>
    </tableColumn>
    <tableColumn id="205" xr3:uid="{7D2E4D9A-1826-4222-917B-0DA0199EDF35}" name="MOF DUE DATE" dataDxfId="378">
      <calculatedColumnFormula>_xlfn.XLOOKUP($C2,'[3]BIS Feb-26'!$C:$C,'[3]BIS Feb-26'!AQ:AQ,"",0)</calculatedColumnFormula>
    </tableColumn>
    <tableColumn id="206" xr3:uid="{0ED10C90-020C-4B90-A879-8D8030995F08}" name="ROF DUE DATE" dataDxfId="377">
      <calculatedColumnFormula>_xlfn.XLOOKUP($C2,'[3]BIS Feb-26'!$C:$C,'[3]BIS Feb-26'!AR:AR,"",0)</calculatedColumnFormula>
    </tableColumn>
    <tableColumn id="207" xr3:uid="{86A28D04-9C0D-4123-982F-4DE5B5DF829E}" name="AOS DUE DATE" dataDxfId="376">
      <calculatedColumnFormula>_xlfn.XLOOKUP($C2,'[3]BIS Feb-26'!$C:$C,'[3]BIS Feb-26'!AS:AS,"",0)</calculatedColumnFormula>
    </tableColumn>
    <tableColumn id="208" xr3:uid="{38822717-46C7-4959-B0C9-8FD1BBF69204}" name="RGT DUE DATE" dataDxfId="375">
      <calculatedColumnFormula>_xlfn.XLOOKUP($C2,'[3]BIS Feb-26'!$C:$C,'[3]BIS Feb-26'!AT:AT,"",0)</calculatedColumnFormula>
    </tableColumn>
    <tableColumn id="209" xr3:uid="{DA5576D6-8676-41C6-BE2D-5604215BBF7E}" name="1500 KIT DUE DATE" dataDxfId="374">
      <calculatedColumnFormula>_xlfn.XLOOKUP($C2,'[3]BIS Feb-26'!$C:$C,'[3]BIS Feb-26'!AU:AU,"",0)</calculatedColumnFormula>
    </tableColumn>
    <tableColumn id="210" xr3:uid="{A96ADF08-745F-4B96-A2DF-7A23FB96700A}" name="3000 KIT DUE DATE" dataDxfId="373">
      <calculatedColumnFormula>_xlfn.XLOOKUP($C2,'[3]BIS Feb-26'!$C:$C,'[3]BIS Feb-26'!AV:AV,"",0)</calculatedColumnFormula>
    </tableColumn>
    <tableColumn id="211" xr3:uid="{D654751D-4ED5-4C8B-BA58-E806D7BDA9BC}" name="Over Due3" dataDxfId="372">
      <calculatedColumnFormula>_xlfn.XLOOKUP($C2,'[3]BIS Feb-26'!$C:$C,'[3]BIS Feb-26'!AW:AW,"",0)</calculatedColumnFormula>
    </tableColumn>
    <tableColumn id="212" xr3:uid="{E42FEB10-BF28-4C4A-9420-0B8826EA3880}" name="Current Month Due4" dataDxfId="371">
      <calculatedColumnFormula>_xlfn.XLOOKUP($C2,'[3]BIS Feb-26'!$C:$C,'[3]BIS Feb-26'!AX:AX,"",0)</calculatedColumnFormula>
    </tableColumn>
    <tableColumn id="213" xr3:uid="{B564C474-D832-4F19-93CD-C12515ABFDB2}" name="Next Month Due5" dataDxfId="370">
      <calculatedColumnFormula>_xlfn.XLOOKUP($C2,'[3]BIS Feb-26'!$C:$C,'[3]BIS Feb-26'!AY:AY,"",0)</calculatedColumnFormula>
    </tableColumn>
    <tableColumn id="214" xr3:uid="{8F9E7632-A251-4934-9DC0-CA044A9F6D62}" name="BIS Over Due" dataDxfId="369">
      <calculatedColumnFormula>COUNTIFS(CU2:DC2, "&lt;"&amp;DATE(YEAR(TODAY()), MONTH(TODAY()), 1))</calculatedColumnFormula>
    </tableColumn>
    <tableColumn id="215" xr3:uid="{10E37E9A-208B-4B6D-8D60-80A027766633}" name="BIS Current Month Due" dataDxfId="368">
      <calculatedColumnFormula>COUNTIFS(CU2:DC2, "&gt;="&amp;DATE(YEAR(TODAY()), MONTH(TODAY()), 1), CU2:DC2, "&lt;"&amp;DATE(YEAR(TODAY()), MONTH(TODAY())+1, 1))</calculatedColumnFormula>
    </tableColumn>
    <tableColumn id="216" xr3:uid="{4517BCC0-3E52-445A-89FF-25223EE4C301}" name="BIS Next Month Due" dataDxfId="367">
      <calculatedColumnFormula>COUNTIFS(CU2:DC2, "&gt;="&amp;DATE(YEAR(TODAY()), MONTH(TODAY())+1, 1), CU2:DC2, "&lt;"&amp;DATE(YEAR(TODAY()), MONTH(TODAY())+2, 1))</calculatedColumnFormula>
    </tableColumn>
    <tableColumn id="217" xr3:uid="{3D079CB8-6EB3-428B-81B0-0D8804802D01}" name="MDA Customer Category" dataDxfId="366">
      <calculatedColumnFormula>_xlfn.XLOOKUP($C2,'[3]Active Customer Assets'!$D:$D,'[3]Active Customer Assets'!I:I,"",0)</calculatedColumnFormula>
    </tableColumn>
    <tableColumn id="218" xr3:uid="{86D8AD3F-33DF-4A72-ACA8-BC974E2605F2}" name="Date of Commissioning" dataDxfId="365">
      <calculatedColumnFormula>_xlfn.XLOOKUP($C2,'[3]Active Customer Assets'!$D:$D,'[3]Active Customer Assets'!J:J,"",0)</calculatedColumnFormula>
    </tableColumn>
    <tableColumn id="219" xr3:uid="{3CF1A725-0C5A-473D-BE99-E81329BB5B1F}" name="Date of Invoice" dataDxfId="364">
      <calculatedColumnFormula>_xlfn.XLOOKUP($C2,'[3]Active Customer Assets'!$D:$D,'[3]Active Customer Assets'!K:K,"",0)</calculatedColumnFormula>
    </tableColumn>
    <tableColumn id="220" xr3:uid="{7849D352-9B0A-4302-A145-5206244A4BA2}" name="HMR Date" dataDxfId="363">
      <calculatedColumnFormula>_xlfn.XLOOKUP($C2,'[3]Active Customer Assets'!$D:$D,'[3]Active Customer Assets'!L:L,"",0)</calculatedColumnFormula>
    </tableColumn>
    <tableColumn id="221" xr3:uid="{8D332251-F06B-44AC-988B-56F963C4F900}" name="Total Hours" dataDxfId="362">
      <calculatedColumnFormula>_xlfn.XLOOKUP($C2,'[3]Active Customer Assets'!$D:$D,'[3]Active Customer Assets'!M:M,"",0)</calculatedColumnFormula>
    </tableColumn>
    <tableColumn id="222" xr3:uid="{59AAD22F-80B1-4728-9F43-6D8A292EF2BB}" name="Loaded Hours (HMR)" dataDxfId="361">
      <calculatedColumnFormula>_xlfn.XLOOKUP($C2,'[3]Active Customer Assets'!$D:$D,'[3]Active Customer Assets'!N:N,"",0)</calculatedColumnFormula>
    </tableColumn>
    <tableColumn id="223" xr3:uid="{02C7E55A-B60C-4EB1-8D58-5A8219B6D9A1}" name="Unloaded Hours" dataDxfId="360">
      <calculatedColumnFormula>_xlfn.XLOOKUP($C2,'[3]Active Customer Assets'!$D:$D,'[3]Active Customer Assets'!O:O,"",0)</calculatedColumnFormula>
    </tableColumn>
    <tableColumn id="224" xr3:uid="{7CA160F1-B34B-4F05-B7CF-649223A00718}" name="Type of Oil" dataDxfId="359">
      <calculatedColumnFormula>_xlfn.XLOOKUP($C2,'[3]Active Customer Assets'!$D:$D,'[3]Active Customer Assets'!P:P,"",0)</calculatedColumnFormula>
    </tableColumn>
    <tableColumn id="225" xr3:uid="{2FC7FCA6-620A-4998-B720-50FDADF47600}" name="Oil Replacement Date" dataDxfId="358">
      <calculatedColumnFormula>_xlfn.XLOOKUP($C2,'[3]Active Customer Assets'!$D:$D,'[3]Active Customer Assets'!Q:Q,"",0)</calculatedColumnFormula>
    </tableColumn>
    <tableColumn id="226" xr3:uid="{2F53F032-E7DC-4162-9E98-42FADEE1A034}" name="Air filter Compressor Replaced Date" dataDxfId="357">
      <calculatedColumnFormula>_xlfn.XLOOKUP($C2,'[3]Active Customer Assets'!$D:$D,'[3]Active Customer Assets'!R:R,"",0)</calculatedColumnFormula>
    </tableColumn>
    <tableColumn id="227" xr3:uid="{414D6354-DB66-4891-98C2-6C30AA3A984D}" name="Air filter Engine Replaced Date" dataDxfId="356">
      <calculatedColumnFormula>_xlfn.XLOOKUP($C2,'[3]Active Customer Assets'!$D:$D,'[3]Active Customer Assets'!S:S,"",0)</calculatedColumnFormula>
    </tableColumn>
    <tableColumn id="228" xr3:uid="{999F9C24-A442-4B39-AAA4-DBD5FD56D1FA}" name="Main Oil filter Replaced Date" dataDxfId="355">
      <calculatedColumnFormula>_xlfn.XLOOKUP($C2,'[3]Active Customer Assets'!$D:$D,'[3]Active Customer Assets'!T:T,"",0)</calculatedColumnFormula>
    </tableColumn>
    <tableColumn id="229" xr3:uid="{FDEECFAB-3F65-467E-A7B8-6C9E68B888B5}" name="Return Oil filter Replaced Date" dataDxfId="354">
      <calculatedColumnFormula>_xlfn.XLOOKUP($C2,'[3]Active Customer Assets'!$D:$D,'[3]Active Customer Assets'!U:U,"",0)</calculatedColumnFormula>
    </tableColumn>
    <tableColumn id="230" xr3:uid="{BD949C82-FA5B-4813-A8D2-37E01E1296FC}" name="AOS Replaced Date" dataDxfId="353">
      <calculatedColumnFormula>_xlfn.XLOOKUP($C2,'[3]Active Customer Assets'!$D:$D,'[3]Active Customer Assets'!V:V,"",0)</calculatedColumnFormula>
    </tableColumn>
    <tableColumn id="231" xr3:uid="{AF1F4133-3F53-48B3-A843-46F3EBCE1114}" name="Greasing Done Date" dataDxfId="352">
      <calculatedColumnFormula>_xlfn.XLOOKUP($C2,'[3]Active Customer Assets'!$D:$D,'[3]Active Customer Assets'!W:W,"",0)</calculatedColumnFormula>
    </tableColumn>
    <tableColumn id="232" xr3:uid="{5F44AA17-1481-485A-A58C-E4CF474535D3}" name="1500 Valve kit Replaced Date" dataDxfId="351">
      <calculatedColumnFormula>_xlfn.XLOOKUP($C2,'[3]Active Customer Assets'!$D:$D,'[3]Active Customer Assets'!X:X,"",0)</calculatedColumnFormula>
    </tableColumn>
    <tableColumn id="233" xr3:uid="{95466278-CBE8-43C0-A127-0485FC9588DF}" name="3000 Valve kit Replaced Date" dataDxfId="350">
      <calculatedColumnFormula>_xlfn.XLOOKUP($C2,'[3]Active Customer Assets'!$D:$D,'[3]Active Customer Assets'!Y:Y,"",0)</calculatedColumnFormula>
    </tableColumn>
    <tableColumn id="234" xr3:uid="{BF8983FA-7646-42F5-BD28-269DD485BF9F}" name="HMR - Oil remaining" dataDxfId="349">
      <calculatedColumnFormula>_xlfn.XLOOKUP($C2,'[3]Active Customer Assets'!$D:$D,'[3]Active Customer Assets'!Z:Z,"",0)</calculatedColumnFormula>
    </tableColumn>
    <tableColumn id="235" xr3:uid="{FB4AC7F2-3597-4D3A-AAB9-B2549DDBE427}" name="Air filter replaced - Compressor Remaining Hours" dataDxfId="348">
      <calculatedColumnFormula>_xlfn.XLOOKUP($C2,'[3]Active Customer Assets'!$D:$D,'[3]Active Customer Assets'!AA:AA,"",0)</calculatedColumnFormula>
    </tableColumn>
    <tableColumn id="236" xr3:uid="{784EEEF8-EE50-497E-AA4D-AEFA77EA78F0}" name="Air filter replaced - Engine Remaining Hours" dataDxfId="347">
      <calculatedColumnFormula>_xlfn.XLOOKUP($C2,'[3]Active Customer Assets'!$D:$D,'[3]Active Customer Assets'!AB:AB,"",0)</calculatedColumnFormula>
    </tableColumn>
    <tableColumn id="237" xr3:uid="{DAE3A7E5-4567-4027-A6CE-188D8A8BE42C}" name="Main Oil filter Remaining Hours" dataDxfId="346">
      <calculatedColumnFormula>_xlfn.XLOOKUP($C2,'[3]Active Customer Assets'!$D:$D,'[3]Active Customer Assets'!AC:AC,"",0)</calculatedColumnFormula>
    </tableColumn>
    <tableColumn id="238" xr3:uid="{40E31374-FED1-4A17-B081-F52016923369}" name="Return Oil filter Remaining Hours" dataDxfId="345">
      <calculatedColumnFormula>_xlfn.XLOOKUP($C2,'[3]Active Customer Assets'!$D:$D,'[3]Active Customer Assets'!AD:AD,"",0)</calculatedColumnFormula>
    </tableColumn>
    <tableColumn id="239" xr3:uid="{500E6E76-CF57-4AE3-8FDD-DF8C44EAB975}" name="HMR - Separator remaining" dataDxfId="344">
      <calculatedColumnFormula>_xlfn.XLOOKUP($C2,'[3]Active Customer Assets'!$D:$D,'[3]Active Customer Assets'!AE:AE,"",0)</calculatedColumnFormula>
    </tableColumn>
    <tableColumn id="240" xr3:uid="{533A27D9-EA3B-4268-851F-63F1A0A29310}" name="HMR - Motor regressed remaining" dataDxfId="343">
      <calculatedColumnFormula>_xlfn.XLOOKUP($C2,'[3]Active Customer Assets'!$D:$D,'[3]Active Customer Assets'!AF:AF,"",0)</calculatedColumnFormula>
    </tableColumn>
    <tableColumn id="241" xr3:uid="{10F05DC1-45A9-4DB5-AD1D-E9DFC32BCE4C}" name="1500 Valve kit Remaining Hours" dataDxfId="342">
      <calculatedColumnFormula>_xlfn.XLOOKUP($C2,'[3]Active Customer Assets'!$D:$D,'[3]Active Customer Assets'!AG:AG,"",0)</calculatedColumnFormula>
    </tableColumn>
    <tableColumn id="242" xr3:uid="{2B11BCA8-3AF6-4118-B96B-A924A1149B88}" name="3000 Valve kit Remaining Hours" dataDxfId="341">
      <calculatedColumnFormula>_xlfn.XLOOKUP($C2,'[3]Active Customer Assets'!$D:$D,'[3]Active Customer Assets'!AH:AH,"",0)</calculatedColumnFormula>
    </tableColumn>
    <tableColumn id="243" xr3:uid="{84952BF6-2E36-4258-B4E4-254C6C7C7B51}" name="Average Running Hours" dataDxfId="340">
      <calculatedColumnFormula>_xlfn.XLOOKUP($C2,'[3]Active Customer Assets'!$D:$D,'[3]Active Customer Assets'!AI:AI,"",0)</calculatedColumnFormula>
    </tableColumn>
    <tableColumn id="16" xr3:uid="{D7F015C0-E100-47F7-AF7F-540BE25688FB}" name="Unit Status" dataDxfId="0">
      <calculatedColumnFormula>[3]!tbl_DPSAC[[#This Row],[Unit Status]]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rishurajpoot2016@gmail.com" TargetMode="External"/><Relationship Id="rId21" Type="http://schemas.openxmlformats.org/officeDocument/2006/relationships/hyperlink" Target="mailto:rajtravels.prasad@gmail.com" TargetMode="External"/><Relationship Id="rId42" Type="http://schemas.openxmlformats.org/officeDocument/2006/relationships/hyperlink" Target="mailto:admin@mssns.com.in" TargetMode="External"/><Relationship Id="rId47" Type="http://schemas.openxmlformats.org/officeDocument/2006/relationships/hyperlink" Target="mailto:harishsingh.rnc@gmail.com" TargetMode="External"/><Relationship Id="rId63" Type="http://schemas.openxmlformats.org/officeDocument/2006/relationships/hyperlink" Target="mailto:mspranavkumarsingh@gmail.com" TargetMode="External"/><Relationship Id="rId68" Type="http://schemas.openxmlformats.org/officeDocument/2006/relationships/hyperlink" Target="mailto:tment909@gmail.com" TargetMode="External"/><Relationship Id="rId84" Type="http://schemas.openxmlformats.org/officeDocument/2006/relationships/hyperlink" Target="mailto:prabhakaranil99@gmail.com" TargetMode="External"/><Relationship Id="rId89" Type="http://schemas.openxmlformats.org/officeDocument/2006/relationships/hyperlink" Target="mailto:maintenance@jsiwinfra.com" TargetMode="External"/><Relationship Id="rId16" Type="http://schemas.openxmlformats.org/officeDocument/2006/relationships/hyperlink" Target="mailto:abhisheksoni.084@gmail.com" TargetMode="External"/><Relationship Id="rId11" Type="http://schemas.openxmlformats.org/officeDocument/2006/relationships/hyperlink" Target="mailto:abhisheksoni.084@gmail.com" TargetMode="External"/><Relationship Id="rId32" Type="http://schemas.openxmlformats.org/officeDocument/2006/relationships/hyperlink" Target="mailto:dharambirpaswan.mech@spsingla.com" TargetMode="External"/><Relationship Id="rId37" Type="http://schemas.openxmlformats.org/officeDocument/2006/relationships/hyperlink" Target="mailto:devendra.srivastava@kalpataru.com" TargetMode="External"/><Relationship Id="rId53" Type="http://schemas.openxmlformats.org/officeDocument/2006/relationships/hyperlink" Target="mailto:kunwar.akhilesh@kalpatrupower.com" TargetMode="External"/><Relationship Id="rId58" Type="http://schemas.openxmlformats.org/officeDocument/2006/relationships/hyperlink" Target="mailto:somanath@likhithain" TargetMode="External"/><Relationship Id="rId74" Type="http://schemas.openxmlformats.org/officeDocument/2006/relationships/hyperlink" Target="mailto:riteshkumar@afcons.com" TargetMode="External"/><Relationship Id="rId79" Type="http://schemas.openxmlformats.org/officeDocument/2006/relationships/hyperlink" Target="mailto:rakeshkumar088@gmail.com" TargetMode="External"/><Relationship Id="rId102" Type="http://schemas.openxmlformats.org/officeDocument/2006/relationships/hyperlink" Target="mailto:purviaspl@gmail.com" TargetMode="External"/><Relationship Id="rId5" Type="http://schemas.openxmlformats.org/officeDocument/2006/relationships/hyperlink" Target="mailto:asokastores@plrprojects.com" TargetMode="External"/><Relationship Id="rId90" Type="http://schemas.openxmlformats.org/officeDocument/2006/relationships/hyperlink" Target="mailto:sardamining@gmail.com" TargetMode="External"/><Relationship Id="rId95" Type="http://schemas.openxmlformats.org/officeDocument/2006/relationships/hyperlink" Target="mailto:navneetgns@gmail.com" TargetMode="External"/><Relationship Id="rId22" Type="http://schemas.openxmlformats.org/officeDocument/2006/relationships/hyperlink" Target="mailto:purchaseucil@mythriinfra.com" TargetMode="External"/><Relationship Id="rId27" Type="http://schemas.openxmlformats.org/officeDocument/2006/relationships/hyperlink" Target="mailto:palanivelpriya83@gmail.com" TargetMode="External"/><Relationship Id="rId43" Type="http://schemas.openxmlformats.org/officeDocument/2006/relationships/hyperlink" Target="mailto:sharad.sax007@gmail.com" TargetMode="External"/><Relationship Id="rId48" Type="http://schemas.openxmlformats.org/officeDocument/2006/relationships/hyperlink" Target="mailto:shashikant.sharma@heerugroup.in" TargetMode="External"/><Relationship Id="rId64" Type="http://schemas.openxmlformats.org/officeDocument/2006/relationships/hyperlink" Target="mailto:chunuvishwakarma502@gmail.com" TargetMode="External"/><Relationship Id="rId69" Type="http://schemas.openxmlformats.org/officeDocument/2006/relationships/hyperlink" Target="mailto:tment909@gmail.com" TargetMode="External"/><Relationship Id="rId80" Type="http://schemas.openxmlformats.org/officeDocument/2006/relationships/hyperlink" Target="mailto:somanath@likhitha.in" TargetMode="External"/><Relationship Id="rId85" Type="http://schemas.openxmlformats.org/officeDocument/2006/relationships/hyperlink" Target="mailto:transportrnt@gmail.com" TargetMode="External"/><Relationship Id="rId12" Type="http://schemas.openxmlformats.org/officeDocument/2006/relationships/hyperlink" Target="mailto:abhisheksoni.084@gmail.com" TargetMode="External"/><Relationship Id="rId17" Type="http://schemas.openxmlformats.org/officeDocument/2006/relationships/hyperlink" Target="mailto:abhisheksoni.084@gmail.com" TargetMode="External"/><Relationship Id="rId25" Type="http://schemas.openxmlformats.org/officeDocument/2006/relationships/hyperlink" Target="mailto:rishurajpoot2016@gmail.com" TargetMode="External"/><Relationship Id="rId33" Type="http://schemas.openxmlformats.org/officeDocument/2006/relationships/hyperlink" Target="mailto:mspranavkumarsingh@gmail.com" TargetMode="External"/><Relationship Id="rId38" Type="http://schemas.openxmlformats.org/officeDocument/2006/relationships/hyperlink" Target="mailto:neerajkumarchirawa@gmail.com" TargetMode="External"/><Relationship Id="rId46" Type="http://schemas.openxmlformats.org/officeDocument/2006/relationships/hyperlink" Target="mailto:echpkaranpura.dc@gdcl.in" TargetMode="External"/><Relationship Id="rId59" Type="http://schemas.openxmlformats.org/officeDocument/2006/relationships/hyperlink" Target="mailto:somanath@likhithain" TargetMode="External"/><Relationship Id="rId67" Type="http://schemas.openxmlformats.org/officeDocument/2006/relationships/hyperlink" Target="mailto:psp.sp98@gmail.com" TargetMode="External"/><Relationship Id="rId103" Type="http://schemas.openxmlformats.org/officeDocument/2006/relationships/printerSettings" Target="../printerSettings/printerSettings1.bin"/><Relationship Id="rId20" Type="http://schemas.openxmlformats.org/officeDocument/2006/relationships/hyperlink" Target="mailto:admin@mssns.com.in" TargetMode="External"/><Relationship Id="rId41" Type="http://schemas.openxmlformats.org/officeDocument/2006/relationships/hyperlink" Target="mailto:2009.dalmia@gmail.com" TargetMode="External"/><Relationship Id="rId54" Type="http://schemas.openxmlformats.org/officeDocument/2006/relationships/hyperlink" Target="mailto:kunwar.akhilesh@kalpatrupower.com" TargetMode="External"/><Relationship Id="rId62" Type="http://schemas.openxmlformats.org/officeDocument/2006/relationships/hyperlink" Target="mailto:mspranavkumarsingh@gmail.com" TargetMode="External"/><Relationship Id="rId70" Type="http://schemas.openxmlformats.org/officeDocument/2006/relationships/hyperlink" Target="mailto:mspranavkumarsingh@gmail.com" TargetMode="External"/><Relationship Id="rId75" Type="http://schemas.openxmlformats.org/officeDocument/2006/relationships/hyperlink" Target="mailto:mspranavkumarsingh@gmail.com" TargetMode="External"/><Relationship Id="rId83" Type="http://schemas.openxmlformats.org/officeDocument/2006/relationships/hyperlink" Target="mailto:rahul.ag2911@gmail.com" TargetMode="External"/><Relationship Id="rId88" Type="http://schemas.openxmlformats.org/officeDocument/2006/relationships/hyperlink" Target="mailto:maintenance@jsiwinfra.com" TargetMode="External"/><Relationship Id="rId91" Type="http://schemas.openxmlformats.org/officeDocument/2006/relationships/hyperlink" Target="mailto:rroy@lakecityinfra.com" TargetMode="External"/><Relationship Id="rId96" Type="http://schemas.openxmlformats.org/officeDocument/2006/relationships/hyperlink" Target="mailto:purviaspl@gmail.com" TargetMode="External"/><Relationship Id="rId1" Type="http://schemas.openxmlformats.org/officeDocument/2006/relationships/hyperlink" Target="mailto:aksharadrillers@gmail.com" TargetMode="External"/><Relationship Id="rId6" Type="http://schemas.openxmlformats.org/officeDocument/2006/relationships/hyperlink" Target="mailto:asokastores@plrprojects.com" TargetMode="External"/><Relationship Id="rId15" Type="http://schemas.openxmlformats.org/officeDocument/2006/relationships/hyperlink" Target="mailto:abhisheksoni.084@gmail.com" TargetMode="External"/><Relationship Id="rId23" Type="http://schemas.openxmlformats.org/officeDocument/2006/relationships/hyperlink" Target="mailto:purchaseucil@mythriinfra.com" TargetMode="External"/><Relationship Id="rId28" Type="http://schemas.openxmlformats.org/officeDocument/2006/relationships/hyperlink" Target="mailto:vrcpl@rediffmail.com" TargetMode="External"/><Relationship Id="rId36" Type="http://schemas.openxmlformats.org/officeDocument/2006/relationships/hyperlink" Target="mailto:vrcpl@rediffmail.com" TargetMode="External"/><Relationship Id="rId49" Type="http://schemas.openxmlformats.org/officeDocument/2006/relationships/hyperlink" Target="mailto:shashikant.sharma@heerugroup.in" TargetMode="External"/><Relationship Id="rId57" Type="http://schemas.openxmlformats.org/officeDocument/2006/relationships/hyperlink" Target="mailto:kunwar.akhilesh@kalpatrupower.com" TargetMode="External"/><Relationship Id="rId10" Type="http://schemas.openxmlformats.org/officeDocument/2006/relationships/hyperlink" Target="mailto:abhisheksoni.084@gmail.com" TargetMode="External"/><Relationship Id="rId31" Type="http://schemas.openxmlformats.org/officeDocument/2006/relationships/hyperlink" Target="mailto:mspranavkumarsingh@gmail.com" TargetMode="External"/><Relationship Id="rId44" Type="http://schemas.openxmlformats.org/officeDocument/2006/relationships/hyperlink" Target="mailto:ceplmechenical@gmail.com;%20classic_cepl@rediffmail.com" TargetMode="External"/><Relationship Id="rId52" Type="http://schemas.openxmlformats.org/officeDocument/2006/relationships/hyperlink" Target="mailto:kunwar.akhilesh@kalpatrupower.com" TargetMode="External"/><Relationship Id="rId60" Type="http://schemas.openxmlformats.org/officeDocument/2006/relationships/hyperlink" Target="mailto:rahulsaboo@nirmanfab.com" TargetMode="External"/><Relationship Id="rId65" Type="http://schemas.openxmlformats.org/officeDocument/2006/relationships/hyperlink" Target="mailto:chandra.baronia@spsig.com" TargetMode="External"/><Relationship Id="rId73" Type="http://schemas.openxmlformats.org/officeDocument/2006/relationships/hyperlink" Target="mailto:riteshkumar@afcons.com" TargetMode="External"/><Relationship Id="rId78" Type="http://schemas.openxmlformats.org/officeDocument/2006/relationships/hyperlink" Target="mailto:skanand@intecc.com" TargetMode="External"/><Relationship Id="rId81" Type="http://schemas.openxmlformats.org/officeDocument/2006/relationships/hyperlink" Target="mailto:tment909@gmail.com" TargetMode="External"/><Relationship Id="rId86" Type="http://schemas.openxmlformats.org/officeDocument/2006/relationships/hyperlink" Target="mailto:aambika123@gmail.com" TargetMode="External"/><Relationship Id="rId94" Type="http://schemas.openxmlformats.org/officeDocument/2006/relationships/hyperlink" Target="mailto:kayumborewell@23gmail.com" TargetMode="External"/><Relationship Id="rId99" Type="http://schemas.openxmlformats.org/officeDocument/2006/relationships/hyperlink" Target="mailto:shankar@broshanindia.com" TargetMode="External"/><Relationship Id="rId101" Type="http://schemas.openxmlformats.org/officeDocument/2006/relationships/hyperlink" Target="mailto:shankar@broshanindia.com" TargetMode="External"/><Relationship Id="rId4" Type="http://schemas.openxmlformats.org/officeDocument/2006/relationships/hyperlink" Target="mailto:anpr.koderma@gmail.com" TargetMode="External"/><Relationship Id="rId9" Type="http://schemas.openxmlformats.org/officeDocument/2006/relationships/hyperlink" Target="mailto:aksharadrillers@gmail.com" TargetMode="External"/><Relationship Id="rId13" Type="http://schemas.openxmlformats.org/officeDocument/2006/relationships/hyperlink" Target="mailto:abhisheksoni.084@gmail.com" TargetMode="External"/><Relationship Id="rId18" Type="http://schemas.openxmlformats.org/officeDocument/2006/relationships/hyperlink" Target="mailto:abhisheksoni.084@gmail.com" TargetMode="External"/><Relationship Id="rId39" Type="http://schemas.openxmlformats.org/officeDocument/2006/relationships/hyperlink" Target="mailto:riteshkumar@afcons.com" TargetMode="External"/><Relationship Id="rId34" Type="http://schemas.openxmlformats.org/officeDocument/2006/relationships/hyperlink" Target="mailto:randirdcst@gmail.com" TargetMode="External"/><Relationship Id="rId50" Type="http://schemas.openxmlformats.org/officeDocument/2006/relationships/hyperlink" Target="mailto:shashikant.sharma@heerugroup.in" TargetMode="External"/><Relationship Id="rId55" Type="http://schemas.openxmlformats.org/officeDocument/2006/relationships/hyperlink" Target="mailto:kunwar.akhilesh@kalpatrupower.com" TargetMode="External"/><Relationship Id="rId76" Type="http://schemas.openxmlformats.org/officeDocument/2006/relationships/hyperlink" Target="mailto:info@galvanoindia.com" TargetMode="External"/><Relationship Id="rId97" Type="http://schemas.openxmlformats.org/officeDocument/2006/relationships/hyperlink" Target="mailto:randhirdcsl@gmail.com" TargetMode="External"/><Relationship Id="rId104" Type="http://schemas.openxmlformats.org/officeDocument/2006/relationships/table" Target="../tables/table1.xml"/><Relationship Id="rId7" Type="http://schemas.openxmlformats.org/officeDocument/2006/relationships/hyperlink" Target="mailto:s.udyog@rediffmail.com" TargetMode="External"/><Relationship Id="rId71" Type="http://schemas.openxmlformats.org/officeDocument/2006/relationships/hyperlink" Target="mailto:riteshkumar@afcons.com" TargetMode="External"/><Relationship Id="rId92" Type="http://schemas.openxmlformats.org/officeDocument/2006/relationships/hyperlink" Target="mailto:bdy@thriveni.com;%20sksg@thriveni.com" TargetMode="External"/><Relationship Id="rId2" Type="http://schemas.openxmlformats.org/officeDocument/2006/relationships/hyperlink" Target="mailto:shankar@broshanindia.com" TargetMode="External"/><Relationship Id="rId29" Type="http://schemas.openxmlformats.org/officeDocument/2006/relationships/hyperlink" Target="mailto:vrcpl@rediffmail.com" TargetMode="External"/><Relationship Id="rId24" Type="http://schemas.openxmlformats.org/officeDocument/2006/relationships/hyperlink" Target="mailto:purchaseucil@mythriinfra.com" TargetMode="External"/><Relationship Id="rId40" Type="http://schemas.openxmlformats.org/officeDocument/2006/relationships/hyperlink" Target="mailto:riteshkumar@afcons.com" TargetMode="External"/><Relationship Id="rId45" Type="http://schemas.openxmlformats.org/officeDocument/2006/relationships/hyperlink" Target="mailto:electro_mech@yahoo.com" TargetMode="External"/><Relationship Id="rId66" Type="http://schemas.openxmlformats.org/officeDocument/2006/relationships/hyperlink" Target="mailto:sahityagrawal009@gmail.com" TargetMode="External"/><Relationship Id="rId87" Type="http://schemas.openxmlformats.org/officeDocument/2006/relationships/hyperlink" Target="mailto:ajaysingh@gmail.com" TargetMode="External"/><Relationship Id="rId61" Type="http://schemas.openxmlformats.org/officeDocument/2006/relationships/hyperlink" Target="mailto:mdshababkhan5@gmail.com" TargetMode="External"/><Relationship Id="rId82" Type="http://schemas.openxmlformats.org/officeDocument/2006/relationships/hyperlink" Target="mailto:vinod.ssingh@adityabirla.com" TargetMode="External"/><Relationship Id="rId19" Type="http://schemas.openxmlformats.org/officeDocument/2006/relationships/hyperlink" Target="mailto:jitenderaconstruction2013@gmail.com" TargetMode="External"/><Relationship Id="rId14" Type="http://schemas.openxmlformats.org/officeDocument/2006/relationships/hyperlink" Target="mailto:abhisheksoni.084@gmail.com" TargetMode="External"/><Relationship Id="rId30" Type="http://schemas.openxmlformats.org/officeDocument/2006/relationships/hyperlink" Target="mailto:mspranavkumarsingh@gmail.com" TargetMode="External"/><Relationship Id="rId35" Type="http://schemas.openxmlformats.org/officeDocument/2006/relationships/hyperlink" Target="mailto:vrcpl@rediffmail.com" TargetMode="External"/><Relationship Id="rId56" Type="http://schemas.openxmlformats.org/officeDocument/2006/relationships/hyperlink" Target="mailto:kunwar.akhilesh@kalpatrupower.com" TargetMode="External"/><Relationship Id="rId77" Type="http://schemas.openxmlformats.org/officeDocument/2006/relationships/hyperlink" Target="mailto:ramesh.gollapally@vprmininginfra.com" TargetMode="External"/><Relationship Id="rId100" Type="http://schemas.openxmlformats.org/officeDocument/2006/relationships/hyperlink" Target="mailto:dtak@lakecityinfra.com" TargetMode="External"/><Relationship Id="rId8" Type="http://schemas.openxmlformats.org/officeDocument/2006/relationships/hyperlink" Target="mailto:aksharadrillers@gmail.com" TargetMode="External"/><Relationship Id="rId51" Type="http://schemas.openxmlformats.org/officeDocument/2006/relationships/hyperlink" Target="mailto:kunwar.akhilesh@kalpatrupower.com" TargetMode="External"/><Relationship Id="rId72" Type="http://schemas.openxmlformats.org/officeDocument/2006/relationships/hyperlink" Target="mailto:riteshkumar@afcons.com" TargetMode="External"/><Relationship Id="rId93" Type="http://schemas.openxmlformats.org/officeDocument/2006/relationships/hyperlink" Target="mailto:saeimperial@gmail.com" TargetMode="External"/><Relationship Id="rId98" Type="http://schemas.openxmlformats.org/officeDocument/2006/relationships/hyperlink" Target="mailto:indumovers1972@gmail.com" TargetMode="External"/><Relationship Id="rId3" Type="http://schemas.openxmlformats.org/officeDocument/2006/relationships/hyperlink" Target="mailto:anpr.koderm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9C46-146B-40C0-910C-DA757242808D}">
  <dimension ref="A1:EK490"/>
  <sheetViews>
    <sheetView tabSelected="1" workbookViewId="0">
      <selection activeCell="A4" sqref="A4"/>
    </sheetView>
  </sheetViews>
  <sheetFormatPr defaultRowHeight="10.5" outlineLevelCol="1" x14ac:dyDescent="0.15"/>
  <cols>
    <col min="1" max="1" width="11.5703125" bestFit="1" customWidth="1"/>
    <col min="2" max="2" width="12.5703125" bestFit="1" customWidth="1"/>
    <col min="3" max="3" width="12.7109375" bestFit="1" customWidth="1"/>
    <col min="4" max="4" width="24.5703125" customWidth="1"/>
    <col min="5" max="5" width="11.140625" bestFit="1" customWidth="1"/>
    <col min="6" max="6" width="10.28515625" bestFit="1" customWidth="1"/>
    <col min="7" max="7" width="24" customWidth="1"/>
    <col min="8" max="8" width="19.28515625" customWidth="1" outlineLevel="1"/>
    <col min="9" max="9" width="21.85546875" customWidth="1" outlineLevel="1"/>
    <col min="10" max="10" width="22.5703125" customWidth="1" outlineLevel="1"/>
    <col min="11" max="11" width="12.28515625" customWidth="1" outlineLevel="1"/>
    <col min="12" max="12" width="13.7109375" customWidth="1" outlineLevel="1"/>
    <col min="13" max="13" width="11.7109375" customWidth="1" outlineLevel="1"/>
    <col min="14" max="14" width="12.5703125" customWidth="1" outlineLevel="1"/>
    <col min="15" max="15" width="12.7109375" customWidth="1" outlineLevel="1"/>
    <col min="16" max="16" width="12" customWidth="1" outlineLevel="1"/>
    <col min="17" max="17" width="12.28515625" customWidth="1" outlineLevel="1"/>
    <col min="18" max="18" width="11.7109375" bestFit="1" customWidth="1"/>
    <col min="19" max="19" width="8.7109375" customWidth="1"/>
    <col min="20" max="20" width="10" customWidth="1" outlineLevel="1"/>
    <col min="21" max="21" width="9.42578125" customWidth="1" outlineLevel="1"/>
    <col min="22" max="23" width="11.7109375" bestFit="1" customWidth="1"/>
    <col min="24" max="24" width="55.7109375" customWidth="1" outlineLevel="1"/>
    <col min="25" max="25" width="8.28515625" customWidth="1"/>
    <col min="26" max="26" width="11.7109375" bestFit="1" customWidth="1"/>
    <col min="27" max="27" width="12.7109375" bestFit="1" customWidth="1"/>
    <col min="28" max="29" width="11.7109375" bestFit="1" customWidth="1"/>
    <col min="30" max="30" width="10.28515625" bestFit="1" customWidth="1"/>
    <col min="32" max="33" width="12.5703125" bestFit="1" customWidth="1"/>
    <col min="34" max="48" width="26" customWidth="1"/>
    <col min="49" max="49" width="10" bestFit="1" customWidth="1"/>
    <col min="50" max="50" width="14.7109375" bestFit="1" customWidth="1"/>
    <col min="51" max="52" width="12.85546875" bestFit="1" customWidth="1"/>
    <col min="53" max="53" width="13.42578125" bestFit="1" customWidth="1"/>
    <col min="54" max="55" width="12.85546875" bestFit="1" customWidth="1"/>
    <col min="56" max="56" width="13.42578125" bestFit="1" customWidth="1"/>
    <col min="57" max="58" width="12.42578125" bestFit="1" customWidth="1"/>
    <col min="59" max="59" width="13.42578125" bestFit="1" customWidth="1"/>
    <col min="60" max="61" width="12.42578125" bestFit="1" customWidth="1"/>
    <col min="62" max="62" width="12.28515625" bestFit="1" customWidth="1"/>
    <col min="63" max="64" width="11.42578125" bestFit="1" customWidth="1"/>
    <col min="65" max="65" width="13.42578125" bestFit="1" customWidth="1"/>
    <col min="66" max="69" width="12.5703125" bestFit="1" customWidth="1"/>
    <col min="70" max="70" width="12.42578125" bestFit="1" customWidth="1"/>
    <col min="71" max="72" width="12.85546875" bestFit="1" customWidth="1"/>
    <col min="73" max="73" width="12.5703125" bestFit="1" customWidth="1"/>
    <col min="74" max="75" width="12.7109375" bestFit="1" customWidth="1"/>
    <col min="76" max="76" width="65.5703125" bestFit="1" customWidth="1"/>
    <col min="77" max="77" width="10" bestFit="1" customWidth="1"/>
    <col min="78" max="78" width="11.7109375" bestFit="1" customWidth="1"/>
    <col min="79" max="79" width="10.28515625" bestFit="1" customWidth="1"/>
    <col min="80" max="80" width="9.7109375" bestFit="1" customWidth="1"/>
    <col min="81" max="82" width="10" bestFit="1" customWidth="1"/>
    <col min="83" max="83" width="10.28515625" bestFit="1" customWidth="1"/>
    <col min="84" max="84" width="10" bestFit="1" customWidth="1"/>
    <col min="85" max="85" width="10.140625" bestFit="1" customWidth="1"/>
    <col min="86" max="86" width="10" bestFit="1" customWidth="1"/>
    <col min="87" max="88" width="12.28515625" bestFit="1" customWidth="1"/>
    <col min="89" max="99" width="12.140625" bestFit="1" customWidth="1"/>
    <col min="100" max="101" width="12.5703125" bestFit="1" customWidth="1"/>
    <col min="102" max="102" width="12.85546875" bestFit="1" customWidth="1"/>
    <col min="103" max="103" width="12.5703125" bestFit="1" customWidth="1"/>
    <col min="104" max="104" width="12.7109375" bestFit="1" customWidth="1"/>
    <col min="105" max="105" width="12.5703125" bestFit="1" customWidth="1"/>
    <col min="106" max="107" width="12.140625" bestFit="1" customWidth="1"/>
    <col min="108" max="108" width="9.42578125" bestFit="1" customWidth="1"/>
    <col min="109" max="109" width="11.7109375" bestFit="1" customWidth="1"/>
    <col min="110" max="110" width="10.28515625" bestFit="1" customWidth="1"/>
    <col min="111" max="111" width="12.85546875" bestFit="1" customWidth="1"/>
    <col min="112" max="112" width="11.7109375" bestFit="1" customWidth="1"/>
    <col min="113" max="113" width="12.7109375" bestFit="1" customWidth="1"/>
    <col min="114" max="114" width="37.7109375" bestFit="1" customWidth="1"/>
    <col min="115" max="115" width="12" bestFit="1" customWidth="1"/>
    <col min="116" max="116" width="11.7109375" bestFit="1" customWidth="1"/>
    <col min="117" max="117" width="9.5703125" bestFit="1" customWidth="1"/>
    <col min="118" max="118" width="10.140625" bestFit="1" customWidth="1"/>
    <col min="119" max="119" width="11.42578125" bestFit="1" customWidth="1"/>
    <col min="120" max="120" width="12.28515625" bestFit="1" customWidth="1"/>
    <col min="121" max="121" width="11.7109375" bestFit="1" customWidth="1"/>
    <col min="122" max="122" width="12" bestFit="1" customWidth="1"/>
    <col min="123" max="123" width="12.85546875" bestFit="1" customWidth="1"/>
    <col min="124" max="124" width="12.5703125" bestFit="1" customWidth="1"/>
    <col min="125" max="125" width="12" bestFit="1" customWidth="1"/>
    <col min="126" max="126" width="12.28515625" bestFit="1" customWidth="1"/>
    <col min="127" max="127" width="12" bestFit="1" customWidth="1"/>
    <col min="128" max="128" width="11.85546875" bestFit="1" customWidth="1"/>
    <col min="129" max="130" width="12.85546875" bestFit="1" customWidth="1"/>
    <col min="131" max="131" width="11.85546875" bestFit="1" customWidth="1"/>
    <col min="132" max="133" width="12.85546875" bestFit="1" customWidth="1"/>
    <col min="134" max="134" width="12.140625" bestFit="1" customWidth="1"/>
    <col min="135" max="135" width="12.28515625" bestFit="1" customWidth="1"/>
    <col min="136" max="136" width="12" bestFit="1" customWidth="1"/>
    <col min="137" max="137" width="11.85546875" bestFit="1" customWidth="1"/>
    <col min="138" max="139" width="12.85546875" bestFit="1" customWidth="1"/>
    <col min="140" max="140" width="12.5703125" bestFit="1" customWidth="1"/>
  </cols>
  <sheetData>
    <row r="1" spans="1:141" ht="52.5" x14ac:dyDescent="0.15">
      <c r="A1" s="1" t="s">
        <v>0</v>
      </c>
      <c r="B1" s="1" t="s">
        <v>1</v>
      </c>
      <c r="C1" s="2" t="s">
        <v>2</v>
      </c>
      <c r="D1" s="2" t="s">
        <v>3</v>
      </c>
      <c r="E1" s="2" t="s">
        <v>4</v>
      </c>
      <c r="F1" s="3" t="s">
        <v>5</v>
      </c>
      <c r="G1" s="2" t="s">
        <v>6</v>
      </c>
      <c r="H1" s="2" t="s">
        <v>7</v>
      </c>
      <c r="I1" s="2" t="s">
        <v>8</v>
      </c>
      <c r="J1" s="2" t="s">
        <v>9</v>
      </c>
      <c r="K1" s="2" t="s">
        <v>10</v>
      </c>
      <c r="L1" s="2" t="s">
        <v>11</v>
      </c>
      <c r="M1" s="4" t="s">
        <v>2637</v>
      </c>
      <c r="N1" s="5" t="s">
        <v>12</v>
      </c>
      <c r="O1" s="5" t="s">
        <v>2638</v>
      </c>
      <c r="P1" s="6" t="s">
        <v>13</v>
      </c>
      <c r="Q1" s="6" t="s">
        <v>14</v>
      </c>
      <c r="R1" s="6" t="s">
        <v>15</v>
      </c>
      <c r="S1" s="6" t="s">
        <v>16</v>
      </c>
      <c r="T1" s="6" t="s">
        <v>17</v>
      </c>
      <c r="U1" s="6" t="s">
        <v>18</v>
      </c>
      <c r="V1" s="6" t="s">
        <v>2635</v>
      </c>
      <c r="W1" s="6" t="s">
        <v>2636</v>
      </c>
      <c r="X1" s="6" t="s">
        <v>19</v>
      </c>
      <c r="Y1" s="6" t="s">
        <v>20</v>
      </c>
      <c r="Z1" s="6" t="s">
        <v>21</v>
      </c>
      <c r="AA1" s="6" t="s">
        <v>22</v>
      </c>
      <c r="AB1" s="6" t="s">
        <v>23</v>
      </c>
      <c r="AC1" s="6" t="s">
        <v>24</v>
      </c>
      <c r="AD1" s="6" t="s">
        <v>25</v>
      </c>
      <c r="AE1" s="6" t="s">
        <v>26</v>
      </c>
      <c r="AF1" s="6" t="s">
        <v>27</v>
      </c>
      <c r="AG1" s="6" t="s">
        <v>28</v>
      </c>
      <c r="AH1" s="6" t="s">
        <v>29</v>
      </c>
      <c r="AI1" s="6" t="s">
        <v>30</v>
      </c>
      <c r="AJ1" s="6" t="s">
        <v>31</v>
      </c>
      <c r="AK1" s="6" t="s">
        <v>32</v>
      </c>
      <c r="AL1" s="6" t="s">
        <v>33</v>
      </c>
      <c r="AM1" s="6" t="s">
        <v>34</v>
      </c>
      <c r="AN1" s="6" t="s">
        <v>35</v>
      </c>
      <c r="AO1" s="6" t="s">
        <v>36</v>
      </c>
      <c r="AP1" s="6" t="s">
        <v>37</v>
      </c>
      <c r="AQ1" s="6" t="s">
        <v>38</v>
      </c>
      <c r="AR1" s="6" t="s">
        <v>39</v>
      </c>
      <c r="AS1" s="6" t="s">
        <v>40</v>
      </c>
      <c r="AT1" s="6" t="s">
        <v>41</v>
      </c>
      <c r="AU1" s="6" t="s">
        <v>42</v>
      </c>
      <c r="AV1" s="6" t="s">
        <v>43</v>
      </c>
      <c r="AW1" s="6" t="s">
        <v>44</v>
      </c>
      <c r="AX1" s="6" t="s">
        <v>45</v>
      </c>
      <c r="AY1" s="6" t="s">
        <v>46</v>
      </c>
      <c r="AZ1" s="6" t="s">
        <v>47</v>
      </c>
      <c r="BA1" s="6"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75</v>
      </c>
      <c r="CC1" s="6" t="s">
        <v>76</v>
      </c>
      <c r="CD1" s="6" t="s">
        <v>77</v>
      </c>
      <c r="CE1" s="6" t="s">
        <v>78</v>
      </c>
      <c r="CF1" s="6" t="s">
        <v>79</v>
      </c>
      <c r="CG1" s="6" t="s">
        <v>80</v>
      </c>
      <c r="CH1" s="6" t="s">
        <v>81</v>
      </c>
      <c r="CI1" s="6" t="s">
        <v>82</v>
      </c>
      <c r="CJ1" s="6" t="s">
        <v>83</v>
      </c>
      <c r="CK1" s="6" t="s">
        <v>84</v>
      </c>
      <c r="CL1" s="6" t="s">
        <v>85</v>
      </c>
      <c r="CM1" s="6" t="s">
        <v>86</v>
      </c>
      <c r="CN1" s="6" t="s">
        <v>87</v>
      </c>
      <c r="CO1" s="6" t="s">
        <v>88</v>
      </c>
      <c r="CP1" s="6" t="s">
        <v>89</v>
      </c>
      <c r="CQ1" s="6" t="s">
        <v>90</v>
      </c>
      <c r="CR1" s="6" t="s">
        <v>91</v>
      </c>
      <c r="CS1" s="6" t="s">
        <v>92</v>
      </c>
      <c r="CT1" s="6" t="s">
        <v>93</v>
      </c>
      <c r="CU1" s="6" t="s">
        <v>94</v>
      </c>
      <c r="CV1" s="6" t="s">
        <v>95</v>
      </c>
      <c r="CW1" s="6" t="s">
        <v>96</v>
      </c>
      <c r="CX1" s="6" t="s">
        <v>97</v>
      </c>
      <c r="CY1" s="6" t="s">
        <v>98</v>
      </c>
      <c r="CZ1" s="6" t="s">
        <v>99</v>
      </c>
      <c r="DA1" s="6" t="s">
        <v>100</v>
      </c>
      <c r="DB1" s="6" t="s">
        <v>101</v>
      </c>
      <c r="DC1" s="6" t="s">
        <v>102</v>
      </c>
      <c r="DD1" s="6" t="s">
        <v>103</v>
      </c>
      <c r="DE1" s="6" t="s">
        <v>104</v>
      </c>
      <c r="DF1" s="6" t="s">
        <v>105</v>
      </c>
      <c r="DG1" s="6" t="s">
        <v>106</v>
      </c>
      <c r="DH1" s="6" t="s">
        <v>107</v>
      </c>
      <c r="DI1" s="6" t="s">
        <v>108</v>
      </c>
      <c r="DJ1" s="7" t="s">
        <v>109</v>
      </c>
      <c r="DK1" s="8" t="s">
        <v>110</v>
      </c>
      <c r="DL1" s="9" t="s">
        <v>111</v>
      </c>
      <c r="DM1" s="9" t="s">
        <v>112</v>
      </c>
      <c r="DN1" s="9" t="s">
        <v>113</v>
      </c>
      <c r="DO1" s="9" t="s">
        <v>114</v>
      </c>
      <c r="DP1" s="9" t="s">
        <v>115</v>
      </c>
      <c r="DQ1" s="9" t="s">
        <v>116</v>
      </c>
      <c r="DR1" s="9" t="s">
        <v>117</v>
      </c>
      <c r="DS1" s="9" t="s">
        <v>118</v>
      </c>
      <c r="DT1" s="9" t="s">
        <v>119</v>
      </c>
      <c r="DU1" s="9" t="s">
        <v>120</v>
      </c>
      <c r="DV1" s="9" t="s">
        <v>121</v>
      </c>
      <c r="DW1" s="9" t="s">
        <v>122</v>
      </c>
      <c r="DX1" s="9" t="s">
        <v>123</v>
      </c>
      <c r="DY1" s="9" t="s">
        <v>124</v>
      </c>
      <c r="DZ1" s="9" t="s">
        <v>125</v>
      </c>
      <c r="EA1" s="9" t="s">
        <v>126</v>
      </c>
      <c r="EB1" s="9" t="s">
        <v>127</v>
      </c>
      <c r="EC1" s="9" t="s">
        <v>128</v>
      </c>
      <c r="ED1" s="9" t="s">
        <v>129</v>
      </c>
      <c r="EE1" s="9" t="s">
        <v>130</v>
      </c>
      <c r="EF1" s="9" t="s">
        <v>131</v>
      </c>
      <c r="EG1" s="9" t="s">
        <v>132</v>
      </c>
      <c r="EH1" s="9" t="s">
        <v>133</v>
      </c>
      <c r="EI1" s="9" t="s">
        <v>134</v>
      </c>
      <c r="EJ1" s="10" t="s">
        <v>135</v>
      </c>
      <c r="EK1" s="36" t="s">
        <v>2639</v>
      </c>
    </row>
    <row r="2" spans="1:141" x14ac:dyDescent="0.15">
      <c r="A2" s="11">
        <f>ROW(tbl_DPSAC[[#This Row],[Sl. No.]])-1</f>
        <v>1</v>
      </c>
      <c r="B2" s="12" t="s">
        <v>136</v>
      </c>
      <c r="C2" s="12" t="s">
        <v>137</v>
      </c>
      <c r="D2" s="12" t="s">
        <v>138</v>
      </c>
      <c r="E2" s="12" t="s">
        <v>139</v>
      </c>
      <c r="F2" s="12" t="s">
        <v>140</v>
      </c>
      <c r="G2" s="13" t="s">
        <v>141</v>
      </c>
      <c r="H2" s="13" t="str">
        <f>_xlfn.XLOOKUP(C2,'[1]E&amp;DPSAC'!$K:$K,'[1]E&amp;DPSAC'!$E:$E,,0)</f>
        <v>DHANBAD, CONT PERSON :MR. IKTEKHAR AHMAD, PH.NO :9431316718</v>
      </c>
      <c r="I2" s="13"/>
      <c r="J2" s="13">
        <v>7402773991</v>
      </c>
      <c r="K2" s="13">
        <v>8675594243</v>
      </c>
      <c r="L2" s="12" t="str">
        <f t="shared" ref="L2:L65" ca="1" si="0">IF(O2&gt;=TODAY(),"Warranty","Non - Warranty")</f>
        <v>Non - Warranty</v>
      </c>
      <c r="M2" s="14">
        <v>43725</v>
      </c>
      <c r="N2" s="15">
        <v>36</v>
      </c>
      <c r="O2" s="14">
        <f t="shared" ref="O2:O65" si="1">EOMONTH(DATE(YEAR(M2)+SUM(N2/12),MONTH(M2),DAY(M2))-1,0)</f>
        <v>44834</v>
      </c>
      <c r="P2" s="11" t="s">
        <v>142</v>
      </c>
      <c r="Q2" s="19" t="str">
        <f>_xlfn.XLOOKUP(C2,'[2]Sch Calls'!$R:$R,'[2]Sch Calls'!$F:$F,"",0)</f>
        <v>CC-01907785</v>
      </c>
      <c r="R2" s="18">
        <f>_xlfn.XLOOKUP(C2,'[2]Sch Calls'!$R:$R,'[2]Sch Calls'!$A:$A,"",0)</f>
        <v>46008.645567129599</v>
      </c>
      <c r="S2" s="17">
        <f>_xlfn.XLOOKUP(C2,'[2]Sch Calls'!$R:$R,'[2]Sch Calls'!$B:$B,"",0)</f>
        <v>9220</v>
      </c>
      <c r="T2" s="18">
        <f>_xlfn.XLOOKUP(C2,'[1]E&amp;DPSAC'!$K:$K,'[1]E&amp;DPSAC'!$W:$W,"",0)</f>
        <v>46008</v>
      </c>
      <c r="U2" s="17">
        <f>_xlfn.XLOOKUP(C2,'[1]E&amp;DPSAC'!$K:$K,'[1]E&amp;DPSAC'!$Z:$Z,"",0)</f>
        <v>9220</v>
      </c>
      <c r="V2" s="17">
        <f>_xlfn.XLOOKUP(C2,'[2]1. All Calls'!$R:$R,'[2]1. All Calls'!$B:$B,"",0)</f>
        <v>9350</v>
      </c>
      <c r="W2" s="20">
        <f>_xlfn.XLOOKUP(C2,'[2]1. All Calls'!$R:$R,'[2]1. All Calls'!$A:$A,"",0)</f>
        <v>46041.496435185203</v>
      </c>
      <c r="X2" s="17" t="str">
        <f>_xlfn.XLOOKUP(C2,'[2]Sch Calls'!$R:$R,'[2]Sch Calls'!$AB:$AB,"",0)</f>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
      <c r="Y2" s="17">
        <f t="shared" ref="Y2:Y65" si="2">IFERROR(SUM(S2+750)-V2,0)</f>
        <v>620</v>
      </c>
      <c r="Z2" s="17" t="str">
        <f t="shared" ref="Z2:Z65" si="3">IF(Y2&gt;=0,"Done","Due")</f>
        <v>Done</v>
      </c>
      <c r="AA2" s="21">
        <f t="shared" ref="AA2:AA65" ca="1" si="4">IFERROR(SUM(TODAY()-R2),SUM(TODAY()-M2))</f>
        <v>92.35443287040107</v>
      </c>
      <c r="AB2" s="21" t="str">
        <f t="shared" ref="AB2:AB65" ca="1" si="5">IF(AA2&gt;=180,"Due","Done")</f>
        <v>Done</v>
      </c>
      <c r="AC2" s="11">
        <f ca="1">tbl_DPSAC[[#This Row],[Current Month Due Count]]</f>
        <v>0</v>
      </c>
      <c r="AD2" s="11">
        <f ca="1">tbl_DPSAC[[#This Row],[Next Month Due2]]</f>
        <v>0</v>
      </c>
      <c r="AE2" s="11">
        <f t="shared" ref="AE2:AE65" ca="1" si="6">IF(AB2="Due",1,0)</f>
        <v>0</v>
      </c>
      <c r="AF2" s="11">
        <v>4</v>
      </c>
      <c r="AG2" s="17">
        <f t="shared" ref="AG2:AG65" ca="1" si="7">IFERROR(IF(V2&gt;=1,ROUND(SUM(SUM(TODAY()-W2)*AF2)+V2,0),""),"")</f>
        <v>9588</v>
      </c>
      <c r="AH2" s="11">
        <v>0</v>
      </c>
      <c r="AI2" s="11">
        <v>0</v>
      </c>
      <c r="AJ2" s="11">
        <v>0</v>
      </c>
      <c r="AK2" s="11">
        <v>0</v>
      </c>
      <c r="AL2" s="11">
        <v>0</v>
      </c>
      <c r="AM2" s="11">
        <v>0</v>
      </c>
      <c r="AN2" s="11">
        <v>0</v>
      </c>
      <c r="AO2" s="11">
        <v>0</v>
      </c>
      <c r="AP2" s="11">
        <v>0</v>
      </c>
      <c r="AQ2" s="11">
        <v>0</v>
      </c>
      <c r="AR2" s="11">
        <v>0</v>
      </c>
      <c r="AS2" s="11">
        <v>0</v>
      </c>
      <c r="AT2" s="11">
        <v>0</v>
      </c>
      <c r="AU2" s="11">
        <v>0</v>
      </c>
      <c r="AV2" s="11">
        <v>0</v>
      </c>
      <c r="AW2" s="11">
        <v>0</v>
      </c>
      <c r="AX2" s="11" t="str">
        <f t="shared" ref="AX2:AX65" ca="1" si="8">IF(COUNTIF(AY2:BW2,"&lt;0")=0,"No Service Dues",CONCATENATE(COUNTIF(AY2:BW2,"&lt;0")," Service Due"))</f>
        <v>No Service Dues</v>
      </c>
      <c r="AY2" s="17">
        <v>9220</v>
      </c>
      <c r="AZ2" s="22">
        <v>46008</v>
      </c>
      <c r="BA2" s="17" t="s">
        <v>144</v>
      </c>
      <c r="BB2" s="17">
        <v>9220</v>
      </c>
      <c r="BC2" s="22">
        <v>46008</v>
      </c>
      <c r="BD2" s="17" t="s">
        <v>144</v>
      </c>
      <c r="BE2" s="17">
        <v>9220</v>
      </c>
      <c r="BF2" s="22">
        <v>46008</v>
      </c>
      <c r="BG2" s="17" t="s">
        <v>144</v>
      </c>
      <c r="BH2" s="17">
        <v>9220</v>
      </c>
      <c r="BI2" s="22">
        <v>46008</v>
      </c>
      <c r="BJ2" s="17" t="s">
        <v>144</v>
      </c>
      <c r="BK2" s="17">
        <v>9220</v>
      </c>
      <c r="BL2" s="22">
        <v>46008</v>
      </c>
      <c r="BM2" s="17" t="s">
        <v>144</v>
      </c>
      <c r="BN2" s="23">
        <f t="shared" ref="BN2:BN65" si="9">IFERROR(IF(AZ2&gt;0,AZ2+180,""),"")</f>
        <v>46188</v>
      </c>
      <c r="BO2" s="23">
        <f t="shared" ref="BO2:BO65" si="10">IFERROR(IF(BC2&gt;0,BC2+180,""),"")</f>
        <v>46188</v>
      </c>
      <c r="BP2" s="23">
        <f t="shared" ref="BP2:BP65" si="11">IFERROR(IF(BF2&gt;0,BF2+180,""),"")</f>
        <v>46188</v>
      </c>
      <c r="BQ2" s="23">
        <f t="shared" ref="BQ2:BQ65" si="12">IFERROR(IF(BI2&gt;0,BI2+180,""),"")</f>
        <v>46188</v>
      </c>
      <c r="BR2" s="23">
        <f>IFERROR(IF(BL2&gt;0,BL2+180,""),"")</f>
        <v>46188</v>
      </c>
      <c r="BS2" s="24">
        <f t="shared" ref="BS2:BS65" ca="1" si="13">IFERROR(IF(AY2&gt;0,AY2+750-AG2,""),"")</f>
        <v>382</v>
      </c>
      <c r="BT2" s="25">
        <f t="shared" ref="BT2:BT65" ca="1" si="14">IFERROR(IF(BB2&gt;0,BB2+1500-AG2,""),"")</f>
        <v>1132</v>
      </c>
      <c r="BU2" s="25">
        <f t="shared" ref="BU2:BU65" ca="1" si="15">IFERROR(IF(BE2&gt;0,SUM(BE2+750)-AG2,""),"")</f>
        <v>382</v>
      </c>
      <c r="BV2" s="25">
        <f t="shared" ref="BV2:BV65" ca="1" si="16">IFERROR(IF(BH2&gt;0,BH2+750-AG2,""),"")</f>
        <v>382</v>
      </c>
      <c r="BW2" s="25">
        <f t="shared" ref="BW2:BW65" ca="1" si="17">IFERROR(IF(BK2&gt;0,BK2+1500-AG2,""),"")</f>
        <v>1132</v>
      </c>
      <c r="BX2" s="26" t="e">
        <v>#N/A</v>
      </c>
      <c r="BY2" s="27">
        <f t="shared" ref="BY2:BY65" ca="1" si="18">COUNTIFS(BN2:BR2, "&lt;"&amp;DATE(YEAR(TODAY()), MONTH(TODAY()), 1))</f>
        <v>0</v>
      </c>
      <c r="BZ2" s="11">
        <f ca="1">COUNTIFS(BN2:BR2, "&gt;="&amp;DATE(YEAR(TODAY()), MONTH(TODAY()), 1), BN2:BR2, "&lt;"&amp;DATE(YEAR(TODAY()), MONTH(TODAY())+1, 1))</f>
        <v>0</v>
      </c>
      <c r="CA2" s="11">
        <f t="shared" ref="CA2:CA65" ca="1" si="19">COUNTIFS(BN2:BR2, "&gt;="&amp;DATE(YEAR(TODAY()), MONTH(TODAY())+1, 1), BN2:BR2, "&lt;"&amp;DATE(YEAR(TODAY()), MONTH(TODAY())+2, 1))</f>
        <v>0</v>
      </c>
      <c r="CB2" s="28">
        <f>_xlfn.XLOOKUP($C2,'[3]BIS Feb-26'!$C:$C,'[3]BIS Feb-26'!U:U,"",0)</f>
        <v>46007.770833333299</v>
      </c>
      <c r="CC2" s="28">
        <f>_xlfn.XLOOKUP($C2,'[3]BIS Feb-26'!$C:$C,'[3]BIS Feb-26'!V:V,"",0)</f>
        <v>46007.770833333299</v>
      </c>
      <c r="CD2" s="28">
        <f>_xlfn.XLOOKUP($C2,'[3]BIS Feb-26'!$C:$C,'[3]BIS Feb-26'!W:W,"",0)</f>
        <v>46007.770833333299</v>
      </c>
      <c r="CE2" s="28">
        <f>_xlfn.XLOOKUP($C2,'[3]BIS Feb-26'!$C:$C,'[3]BIS Feb-26'!X:X,"",0)</f>
        <v>46007.770833333299</v>
      </c>
      <c r="CF2" s="28">
        <f>_xlfn.XLOOKUP($C2,'[3]BIS Feb-26'!$C:$C,'[3]BIS Feb-26'!Y:Y,"",0)</f>
        <v>46007.770833333299</v>
      </c>
      <c r="CG2" s="28">
        <f>_xlfn.XLOOKUP($C2,'[3]BIS Feb-26'!$C:$C,'[3]BIS Feb-26'!Z:Z,"",0)</f>
        <v>46007.770833333299</v>
      </c>
      <c r="CH2" s="28">
        <f>_xlfn.XLOOKUP($C2,'[3]BIS Feb-26'!$C:$C,'[3]BIS Feb-26'!AA:AA,"",0)</f>
        <v>46007.770833333299</v>
      </c>
      <c r="CI2" s="28">
        <f>_xlfn.XLOOKUP($C2,'[3]BIS Feb-26'!$C:$C,'[3]BIS Feb-26'!AB:AB,"",0)</f>
        <v>46007.770833333299</v>
      </c>
      <c r="CJ2" s="28">
        <f>_xlfn.XLOOKUP($C2,'[3]BIS Feb-26'!$C:$C,'[3]BIS Feb-26'!AC:AC,"",0)</f>
        <v>46007.770833333299</v>
      </c>
      <c r="CK2" s="29" t="str">
        <f>_xlfn.XLOOKUP($C2,'[3]BIS Feb-26'!$C:$C,'[3]BIS Feb-26'!AD:AD,"",0)</f>
        <v>620</v>
      </c>
      <c r="CL2" s="29" t="str">
        <f>_xlfn.XLOOKUP($C2,'[3]BIS Feb-26'!$C:$C,'[3]BIS Feb-26'!AE:AE,"",0)</f>
        <v>620</v>
      </c>
      <c r="CM2" s="29" t="str">
        <f>_xlfn.XLOOKUP($C2,'[3]BIS Feb-26'!$C:$C,'[3]BIS Feb-26'!AF:AF,"",0)</f>
        <v>620</v>
      </c>
      <c r="CN2" s="29" t="str">
        <f>_xlfn.XLOOKUP($C2,'[3]BIS Feb-26'!$C:$C,'[3]BIS Feb-26'!AG:AG,"",0)</f>
        <v>620</v>
      </c>
      <c r="CO2" s="29" t="str">
        <f>_xlfn.XLOOKUP($C2,'[3]BIS Feb-26'!$C:$C,'[3]BIS Feb-26'!AH:AH,"",0)</f>
        <v>620</v>
      </c>
      <c r="CP2" s="29" t="str">
        <f>_xlfn.XLOOKUP($C2,'[3]BIS Feb-26'!$C:$C,'[3]BIS Feb-26'!AI:AI,"",0)</f>
        <v>1370</v>
      </c>
      <c r="CQ2" s="29" t="str">
        <f>_xlfn.XLOOKUP($C2,'[3]BIS Feb-26'!$C:$C,'[3]BIS Feb-26'!AJ:AJ,"",0)</f>
        <v>1000</v>
      </c>
      <c r="CR2" s="29" t="str">
        <f>_xlfn.XLOOKUP($C2,'[3]BIS Feb-26'!$C:$C,'[3]BIS Feb-26'!AK:AK,"",0)</f>
        <v>1370</v>
      </c>
      <c r="CS2" s="29" t="str">
        <f>_xlfn.XLOOKUP($C2,'[3]BIS Feb-26'!$C:$C,'[3]BIS Feb-26'!AL:AL,"",0)</f>
        <v>1370</v>
      </c>
      <c r="CT2" s="29">
        <f>_xlfn.XLOOKUP($C2,'[3]BIS Feb-26'!$C:$C,'[3]BIS Feb-26'!AM:AM,"",0)</f>
        <v>3</v>
      </c>
      <c r="CU2" s="28">
        <f>_xlfn.XLOOKUP($C2,'[3]BIS Feb-26'!$C:$C,'[3]BIS Feb-26'!AN:AN,"",0)</f>
        <v>46187</v>
      </c>
      <c r="CV2" s="28">
        <f>_xlfn.XLOOKUP($C2,'[3]BIS Feb-26'!$C:$C,'[3]BIS Feb-26'!AO:AO,"",0)</f>
        <v>46187</v>
      </c>
      <c r="CW2" s="28">
        <f>_xlfn.XLOOKUP($C2,'[3]BIS Feb-26'!$C:$C,'[3]BIS Feb-26'!AP:AP,"",0)</f>
        <v>46187</v>
      </c>
      <c r="CX2" s="28">
        <f>_xlfn.XLOOKUP($C2,'[3]BIS Feb-26'!$C:$C,'[3]BIS Feb-26'!AQ:AQ,"",0)</f>
        <v>46187</v>
      </c>
      <c r="CY2" s="28">
        <f>_xlfn.XLOOKUP($C2,'[3]BIS Feb-26'!$C:$C,'[3]BIS Feb-26'!AR:AR,"",0)</f>
        <v>46187</v>
      </c>
      <c r="CZ2" s="28">
        <f>_xlfn.XLOOKUP($C2,'[3]BIS Feb-26'!$C:$C,'[3]BIS Feb-26'!AS:AS,"",0)</f>
        <v>46277</v>
      </c>
      <c r="DA2" s="28">
        <f>_xlfn.XLOOKUP($C2,'[3]BIS Feb-26'!$C:$C,'[3]BIS Feb-26'!AT:AT,"",0)</f>
        <v>46372</v>
      </c>
      <c r="DB2" s="28">
        <f>_xlfn.XLOOKUP($C2,'[3]BIS Feb-26'!$C:$C,'[3]BIS Feb-26'!AU:AU,"",0)</f>
        <v>46187</v>
      </c>
      <c r="DC2" s="28">
        <f>_xlfn.XLOOKUP($C2,'[3]BIS Feb-26'!$C:$C,'[3]BIS Feb-26'!AV:AV,"",0)</f>
        <v>46372</v>
      </c>
      <c r="DD2" s="11">
        <f>_xlfn.XLOOKUP($C2,'[3]BIS Feb-26'!$C:$C,'[3]BIS Feb-26'!AW:AW,"",0)</f>
        <v>0</v>
      </c>
      <c r="DE2" s="11">
        <f>_xlfn.XLOOKUP($C2,'[3]BIS Feb-26'!$C:$C,'[3]BIS Feb-26'!AX:AX,"",0)</f>
        <v>0</v>
      </c>
      <c r="DF2" s="11">
        <f>_xlfn.XLOOKUP($C2,'[3]BIS Feb-26'!$C:$C,'[3]BIS Feb-26'!AY:AY,"",0)</f>
        <v>0</v>
      </c>
      <c r="DG2" s="11">
        <f t="shared" ref="DG2:DG65" ca="1" si="20">COUNTIFS(CU2:DC2, "&lt;"&amp;DATE(YEAR(TODAY()), MONTH(TODAY()), 1))</f>
        <v>0</v>
      </c>
      <c r="DH2" s="11">
        <f t="shared" ref="DH2:DH65" ca="1" si="21">COUNTIFS(CU2:DC2, "&gt;="&amp;DATE(YEAR(TODAY()), MONTH(TODAY()), 1), CU2:DC2, "&lt;"&amp;DATE(YEAR(TODAY()), MONTH(TODAY())+1, 1))</f>
        <v>0</v>
      </c>
      <c r="DI2" s="11">
        <f t="shared" ref="DI2:DI65" ca="1" si="22">COUNTIFS(CU2:DC2, "&gt;="&amp;DATE(YEAR(TODAY()), MONTH(TODAY())+1, 1), CU2:DC2, "&lt;"&amp;DATE(YEAR(TODAY()), MONTH(TODAY())+2, 1))</f>
        <v>0</v>
      </c>
      <c r="DJ2" s="11" t="str">
        <f>_xlfn.XLOOKUP($C2,'[3]Active Customer Assets'!$D:$D,'[3]Active Customer Assets'!I:I,"",0)</f>
        <v>A (100% potential spares purchased)</v>
      </c>
      <c r="DK2" s="28">
        <f>_xlfn.XLOOKUP($C2,'[3]Active Customer Assets'!$D:$D,'[3]Active Customer Assets'!J:J,"",0)</f>
        <v>43725.672222222202</v>
      </c>
      <c r="DL2" s="28">
        <f>_xlfn.XLOOKUP($C2,'[3]Active Customer Assets'!$D:$D,'[3]Active Customer Assets'!K:K,"",0)</f>
        <v>43524.229166666701</v>
      </c>
      <c r="DM2" s="28">
        <f>_xlfn.XLOOKUP($C2,'[3]Active Customer Assets'!$D:$D,'[3]Active Customer Assets'!L:L,"",0)</f>
        <v>46041.497152777803</v>
      </c>
      <c r="DN2" s="21">
        <f>_xlfn.XLOOKUP($C2,'[3]Active Customer Assets'!$D:$D,'[3]Active Customer Assets'!M:M,"",0)</f>
        <v>9350</v>
      </c>
      <c r="DO2" s="28">
        <f>_xlfn.XLOOKUP($C2,'[3]Active Customer Assets'!$D:$D,'[3]Active Customer Assets'!N:N,"",0)</f>
        <v>0</v>
      </c>
      <c r="DP2" s="28">
        <f>_xlfn.XLOOKUP($C2,'[3]Active Customer Assets'!$D:$D,'[3]Active Customer Assets'!O:O,"",0)</f>
        <v>0</v>
      </c>
      <c r="DQ2" s="28" t="str">
        <f>_xlfn.XLOOKUP($C2,'[3]Active Customer Assets'!$D:$D,'[3]Active Customer Assets'!P:P,"",0)</f>
        <v>Air lube Plus</v>
      </c>
      <c r="DR2" s="28">
        <f>_xlfn.XLOOKUP($C2,'[3]Active Customer Assets'!$D:$D,'[3]Active Customer Assets'!Q:Q,"",0)</f>
        <v>46008</v>
      </c>
      <c r="DS2" s="28">
        <f>_xlfn.XLOOKUP($C2,'[3]Active Customer Assets'!$D:$D,'[3]Active Customer Assets'!R:R,"",0)</f>
        <v>46008</v>
      </c>
      <c r="DT2" s="28">
        <f>_xlfn.XLOOKUP($C2,'[3]Active Customer Assets'!$D:$D,'[3]Active Customer Assets'!S:S,"",0)</f>
        <v>46008</v>
      </c>
      <c r="DU2" s="28">
        <f>_xlfn.XLOOKUP($C2,'[3]Active Customer Assets'!$D:$D,'[3]Active Customer Assets'!T:T,"",0)</f>
        <v>46008</v>
      </c>
      <c r="DV2" s="28">
        <f>_xlfn.XLOOKUP($C2,'[3]Active Customer Assets'!$D:$D,'[3]Active Customer Assets'!U:U,"",0)</f>
        <v>46008</v>
      </c>
      <c r="DW2" s="28">
        <f>_xlfn.XLOOKUP($C2,'[3]Active Customer Assets'!$D:$D,'[3]Active Customer Assets'!V:V,"",0)</f>
        <v>46008</v>
      </c>
      <c r="DX2" s="28">
        <f>_xlfn.XLOOKUP($C2,'[3]Active Customer Assets'!$D:$D,'[3]Active Customer Assets'!W:W,"",0)</f>
        <v>46008</v>
      </c>
      <c r="DY2" s="28">
        <f>_xlfn.XLOOKUP($C2,'[3]Active Customer Assets'!$D:$D,'[3]Active Customer Assets'!X:X,"",0)</f>
        <v>46008</v>
      </c>
      <c r="DZ2" s="28">
        <f>_xlfn.XLOOKUP($C2,'[3]Active Customer Assets'!$D:$D,'[3]Active Customer Assets'!Y:Y,"",0)</f>
        <v>46008</v>
      </c>
      <c r="EA2" s="28" t="str">
        <f>_xlfn.XLOOKUP($C2,'[3]Active Customer Assets'!$D:$D,'[3]Active Customer Assets'!Z:Z,"",0)</f>
        <v>620</v>
      </c>
      <c r="EB2" s="28" t="str">
        <f>_xlfn.XLOOKUP($C2,'[3]Active Customer Assets'!$D:$D,'[3]Active Customer Assets'!AA:AA,"",0)</f>
        <v>620</v>
      </c>
      <c r="EC2" s="28" t="str">
        <f>_xlfn.XLOOKUP($C2,'[3]Active Customer Assets'!$D:$D,'[3]Active Customer Assets'!AB:AB,"",0)</f>
        <v>620</v>
      </c>
      <c r="ED2" s="28" t="str">
        <f>_xlfn.XLOOKUP($C2,'[3]Active Customer Assets'!$D:$D,'[3]Active Customer Assets'!AC:AC,"",0)</f>
        <v>620</v>
      </c>
      <c r="EE2" s="28" t="str">
        <f>_xlfn.XLOOKUP($C2,'[3]Active Customer Assets'!$D:$D,'[3]Active Customer Assets'!AD:AD,"",0)</f>
        <v>620</v>
      </c>
      <c r="EF2" s="28" t="str">
        <f>_xlfn.XLOOKUP($C2,'[3]Active Customer Assets'!$D:$D,'[3]Active Customer Assets'!AE:AE,"",0)</f>
        <v>1370</v>
      </c>
      <c r="EG2" s="28" t="str">
        <f>_xlfn.XLOOKUP($C2,'[3]Active Customer Assets'!$D:$D,'[3]Active Customer Assets'!AF:AF,"",0)</f>
        <v>1000</v>
      </c>
      <c r="EH2" s="28" t="str">
        <f>_xlfn.XLOOKUP($C2,'[3]Active Customer Assets'!$D:$D,'[3]Active Customer Assets'!AG:AG,"",0)</f>
        <v>1370</v>
      </c>
      <c r="EI2" s="28" t="str">
        <f>_xlfn.XLOOKUP($C2,'[3]Active Customer Assets'!$D:$D,'[3]Active Customer Assets'!AH:AH,"",0)</f>
        <v>1370</v>
      </c>
      <c r="EJ2" s="21">
        <f>_xlfn.XLOOKUP($C2,'[3]Active Customer Assets'!$D:$D,'[3]Active Customer Assets'!AI:AI,"",0)</f>
        <v>3</v>
      </c>
      <c r="EK2" s="35" t="str">
        <f>[3]!tbl_DPSAC[[#This Row],[Unit Status]]</f>
        <v>Active</v>
      </c>
    </row>
    <row r="3" spans="1:141" x14ac:dyDescent="0.15">
      <c r="A3" s="11">
        <f>ROW(tbl_DPSAC[[#This Row],[Sl. No.]])-1</f>
        <v>2</v>
      </c>
      <c r="B3" s="12" t="s">
        <v>136</v>
      </c>
      <c r="C3" s="12" t="s">
        <v>145</v>
      </c>
      <c r="D3" s="12" t="s">
        <v>146</v>
      </c>
      <c r="E3" s="12" t="s">
        <v>147</v>
      </c>
      <c r="F3" s="12" t="s">
        <v>140</v>
      </c>
      <c r="G3" s="13" t="s">
        <v>148</v>
      </c>
      <c r="H3" s="13" t="str">
        <f>_xlfn.XLOOKUP(C3,'[1]E&amp;DPSAC'!$K:$K,'[1]E&amp;DPSAC'!$E:$E,,0)</f>
        <v>DALADALI, RANCHI</v>
      </c>
      <c r="I3" s="13" t="s">
        <v>149</v>
      </c>
      <c r="J3" s="13">
        <v>9487713345</v>
      </c>
      <c r="K3" s="13">
        <v>9487713345</v>
      </c>
      <c r="L3" s="12" t="str">
        <f t="shared" ca="1" si="0"/>
        <v>Non - Warranty</v>
      </c>
      <c r="M3" s="14">
        <v>43791</v>
      </c>
      <c r="N3" s="15">
        <v>36</v>
      </c>
      <c r="O3" s="14">
        <f t="shared" si="1"/>
        <v>44895</v>
      </c>
      <c r="P3" s="11" t="s">
        <v>142</v>
      </c>
      <c r="Q3" s="19" t="str">
        <f>_xlfn.XLOOKUP(C3,'[2]Sch Calls'!$R:$R,'[2]Sch Calls'!$F:$F,"",0)</f>
        <v>CC-01950866</v>
      </c>
      <c r="R3" s="18">
        <f>_xlfn.XLOOKUP(C3,'[2]Sch Calls'!$R:$R,'[2]Sch Calls'!$A:$A,"",0)</f>
        <v>46045.488136574102</v>
      </c>
      <c r="S3" s="17">
        <f>_xlfn.XLOOKUP(C3,'[2]Sch Calls'!$R:$R,'[2]Sch Calls'!$B:$B,"",0)</f>
        <v>6975</v>
      </c>
      <c r="T3" s="18">
        <f>_xlfn.XLOOKUP(C3,'[1]E&amp;DPSAC'!$K:$K,'[1]E&amp;DPSAC'!$W:$W,"",0)</f>
        <v>45199</v>
      </c>
      <c r="U3" s="17">
        <f>_xlfn.XLOOKUP(C3,'[1]E&amp;DPSAC'!$K:$K,'[1]E&amp;DPSAC'!$Z:$Z,"",0)</f>
        <v>4078</v>
      </c>
      <c r="V3" s="17">
        <f>_xlfn.XLOOKUP(C3,'[2]1. All Calls'!$R:$R,'[2]1. All Calls'!$B:$B,"",0)</f>
        <v>6975</v>
      </c>
      <c r="W3" s="20">
        <f>_xlfn.XLOOKUP(C3,'[2]1. All Calls'!$R:$R,'[2]1. All Calls'!$A:$A,"",0)</f>
        <v>46045.488136574102</v>
      </c>
      <c r="X3" s="17" t="str">
        <f>_xlfn.XLOOKUP(C3,'[2]Sch Calls'!$R:$R,'[2]Sch Calls'!$AB:$AB,"",0)</f>
        <v>Attend the site for scheduled service so drain oil from the tank and drained oil from the cooler total 37 liters oil drain. Then change air filter for compressor and engine both sides, change oil filter and ELGI air lube Plus oil 40 liters. Then start the unit found running ok.</v>
      </c>
      <c r="Y3" s="17">
        <f t="shared" si="2"/>
        <v>750</v>
      </c>
      <c r="Z3" s="17" t="str">
        <f t="shared" si="3"/>
        <v>Done</v>
      </c>
      <c r="AA3" s="21">
        <f t="shared" ca="1" si="4"/>
        <v>55.5118634258979</v>
      </c>
      <c r="AB3" s="21" t="str">
        <f t="shared" ca="1" si="5"/>
        <v>Done</v>
      </c>
      <c r="AC3" s="11">
        <f ca="1">tbl_DPSAC[[#This Row],[Current Month Due Count]]</f>
        <v>0</v>
      </c>
      <c r="AD3" s="11">
        <f ca="1">tbl_DPSAC[[#This Row],[Next Month Due2]]</f>
        <v>1</v>
      </c>
      <c r="AE3" s="11">
        <f t="shared" ca="1" si="6"/>
        <v>0</v>
      </c>
      <c r="AF3" s="11">
        <v>8</v>
      </c>
      <c r="AG3" s="17">
        <f t="shared" ca="1" si="7"/>
        <v>7419</v>
      </c>
      <c r="AH3" s="11">
        <v>0</v>
      </c>
      <c r="AI3" s="11">
        <v>0</v>
      </c>
      <c r="AJ3" s="11">
        <v>0</v>
      </c>
      <c r="AK3" s="11">
        <v>0</v>
      </c>
      <c r="AL3" s="11">
        <v>0</v>
      </c>
      <c r="AM3" s="11">
        <v>0</v>
      </c>
      <c r="AN3" s="11">
        <v>0</v>
      </c>
      <c r="AO3" s="11">
        <v>0</v>
      </c>
      <c r="AP3" s="11">
        <v>0</v>
      </c>
      <c r="AQ3" s="11">
        <v>0</v>
      </c>
      <c r="AR3" s="11">
        <v>0</v>
      </c>
      <c r="AS3" s="11">
        <v>0</v>
      </c>
      <c r="AT3" s="11">
        <v>0</v>
      </c>
      <c r="AU3" s="11">
        <v>0</v>
      </c>
      <c r="AV3" s="11">
        <v>0</v>
      </c>
      <c r="AW3" s="11">
        <v>0</v>
      </c>
      <c r="AX3" s="11" t="str">
        <f t="shared" ca="1" si="8"/>
        <v>No Service Dues</v>
      </c>
      <c r="AY3" s="17">
        <v>6975</v>
      </c>
      <c r="AZ3" s="22">
        <v>46045</v>
      </c>
      <c r="BA3" s="17" t="s">
        <v>150</v>
      </c>
      <c r="BB3" s="17">
        <v>6255</v>
      </c>
      <c r="BC3" s="22">
        <v>45955</v>
      </c>
      <c r="BD3" s="17" t="s">
        <v>151</v>
      </c>
      <c r="BE3" s="17">
        <v>6975</v>
      </c>
      <c r="BF3" s="22">
        <v>46045</v>
      </c>
      <c r="BG3" s="17" t="s">
        <v>150</v>
      </c>
      <c r="BH3" s="17">
        <v>6975</v>
      </c>
      <c r="BI3" s="22">
        <v>46045</v>
      </c>
      <c r="BJ3" s="17" t="s">
        <v>150</v>
      </c>
      <c r="BK3" s="17">
        <v>6255</v>
      </c>
      <c r="BL3" s="22">
        <v>45955</v>
      </c>
      <c r="BM3" s="17" t="s">
        <v>151</v>
      </c>
      <c r="BN3" s="23">
        <f t="shared" si="9"/>
        <v>46225</v>
      </c>
      <c r="BO3" s="23">
        <f t="shared" si="10"/>
        <v>46135</v>
      </c>
      <c r="BP3" s="23">
        <f t="shared" si="11"/>
        <v>46225</v>
      </c>
      <c r="BQ3" s="23">
        <f t="shared" si="12"/>
        <v>46225</v>
      </c>
      <c r="BR3" s="23">
        <f t="shared" ref="BR3:BR66" si="23">IFERROR(IF(BL3&gt;0,BL3+365,""),"")</f>
        <v>46320</v>
      </c>
      <c r="BS3" s="24">
        <f t="shared" ca="1" si="13"/>
        <v>306</v>
      </c>
      <c r="BT3" s="25">
        <f t="shared" ca="1" si="14"/>
        <v>336</v>
      </c>
      <c r="BU3" s="25">
        <f t="shared" ca="1" si="15"/>
        <v>306</v>
      </c>
      <c r="BV3" s="25">
        <f t="shared" ca="1" si="16"/>
        <v>306</v>
      </c>
      <c r="BW3" s="25">
        <f t="shared" ca="1" si="17"/>
        <v>336</v>
      </c>
      <c r="BX3" s="26" t="s">
        <v>152</v>
      </c>
      <c r="BY3" s="11">
        <f t="shared" ca="1" si="18"/>
        <v>0</v>
      </c>
      <c r="BZ3" s="11">
        <f t="shared" ref="BZ3:BZ66" ca="1" si="24">COUNTIFS(BN3:BR3, "&gt;="&amp;DATE(YEAR(TODAY()), MONTH(TODAY()), 1), BN3:BR3, "&lt;"&amp;DATE(YEAR(TODAY()), MONTH(TODAY())+1, 1))</f>
        <v>0</v>
      </c>
      <c r="CA3" s="11">
        <f t="shared" ca="1" si="19"/>
        <v>1</v>
      </c>
      <c r="CB3" s="28">
        <f>_xlfn.XLOOKUP($C3,'[3]BIS Feb-26'!$C:$C,'[3]BIS Feb-26'!U:U,"",0)</f>
        <v>46044.770833333299</v>
      </c>
      <c r="CC3" s="28">
        <f>_xlfn.XLOOKUP($C3,'[3]BIS Feb-26'!$C:$C,'[3]BIS Feb-26'!V:V,"",0)</f>
        <v>46044.770833333299</v>
      </c>
      <c r="CD3" s="28">
        <f>_xlfn.XLOOKUP($C3,'[3]BIS Feb-26'!$C:$C,'[3]BIS Feb-26'!W:W,"",0)</f>
        <v>46044.770833333299</v>
      </c>
      <c r="CE3" s="28">
        <f>_xlfn.XLOOKUP($C3,'[3]BIS Feb-26'!$C:$C,'[3]BIS Feb-26'!X:X,"",0)</f>
        <v>46044.770833333299</v>
      </c>
      <c r="CF3" s="28">
        <f>_xlfn.XLOOKUP($C3,'[3]BIS Feb-26'!$C:$C,'[3]BIS Feb-26'!Y:Y,"",0)</f>
        <v>46044.770833333299</v>
      </c>
      <c r="CG3" s="28">
        <f>_xlfn.XLOOKUP($C3,'[3]BIS Feb-26'!$C:$C,'[3]BIS Feb-26'!Z:Z,"",0)</f>
        <v>45954.770833333299</v>
      </c>
      <c r="CH3" s="28">
        <f>_xlfn.XLOOKUP($C3,'[3]BIS Feb-26'!$C:$C,'[3]BIS Feb-26'!AA:AA,"",0)</f>
        <v>46044.770833333299</v>
      </c>
      <c r="CI3" s="28">
        <f>_xlfn.XLOOKUP($C3,'[3]BIS Feb-26'!$C:$C,'[3]BIS Feb-26'!AB:AB,"",0)</f>
        <v>45954.770833333299</v>
      </c>
      <c r="CJ3" s="28">
        <f>_xlfn.XLOOKUP($C3,'[3]BIS Feb-26'!$C:$C,'[3]BIS Feb-26'!AC:AC,"",0)</f>
        <v>45954.770833333299</v>
      </c>
      <c r="CK3" s="29" t="str">
        <f>_xlfn.XLOOKUP($C3,'[3]BIS Feb-26'!$C:$C,'[3]BIS Feb-26'!AD:AD,"",0)</f>
        <v>1500</v>
      </c>
      <c r="CL3" s="29" t="str">
        <f>_xlfn.XLOOKUP($C3,'[3]BIS Feb-26'!$C:$C,'[3]BIS Feb-26'!AE:AE,"",0)</f>
        <v>750</v>
      </c>
      <c r="CM3" s="29" t="str">
        <f>_xlfn.XLOOKUP($C3,'[3]BIS Feb-26'!$C:$C,'[3]BIS Feb-26'!AF:AF,"",0)</f>
        <v>750</v>
      </c>
      <c r="CN3" s="29" t="str">
        <f>_xlfn.XLOOKUP($C3,'[3]BIS Feb-26'!$C:$C,'[3]BIS Feb-26'!AG:AG,"",0)</f>
        <v>750</v>
      </c>
      <c r="CO3" s="29" t="str">
        <f>_xlfn.XLOOKUP($C3,'[3]BIS Feb-26'!$C:$C,'[3]BIS Feb-26'!AH:AH,"",0)</f>
        <v>750</v>
      </c>
      <c r="CP3" s="29" t="str">
        <f>_xlfn.XLOOKUP($C3,'[3]BIS Feb-26'!$C:$C,'[3]BIS Feb-26'!AI:AI,"",0)</f>
        <v>780</v>
      </c>
      <c r="CQ3" s="29" t="str">
        <f>_xlfn.XLOOKUP($C3,'[3]BIS Feb-26'!$C:$C,'[3]BIS Feb-26'!AJ:AJ,"",0)</f>
        <v>1000</v>
      </c>
      <c r="CR3" s="29" t="str">
        <f>_xlfn.XLOOKUP($C3,'[3]BIS Feb-26'!$C:$C,'[3]BIS Feb-26'!AK:AK,"",0)</f>
        <v>780</v>
      </c>
      <c r="CS3" s="29" t="str">
        <f>_xlfn.XLOOKUP($C3,'[3]BIS Feb-26'!$C:$C,'[3]BIS Feb-26'!AL:AL,"",0)</f>
        <v>780</v>
      </c>
      <c r="CT3" s="29">
        <f>_xlfn.XLOOKUP($C3,'[3]BIS Feb-26'!$C:$C,'[3]BIS Feb-26'!AM:AM,"",0)</f>
        <v>4</v>
      </c>
      <c r="CU3" s="28">
        <f>_xlfn.XLOOKUP($C3,'[3]BIS Feb-26'!$C:$C,'[3]BIS Feb-26'!AN:AN,"",0)</f>
        <v>46224</v>
      </c>
      <c r="CV3" s="28">
        <f>_xlfn.XLOOKUP($C3,'[3]BIS Feb-26'!$C:$C,'[3]BIS Feb-26'!AO:AO,"",0)</f>
        <v>46224</v>
      </c>
      <c r="CW3" s="28">
        <f>_xlfn.XLOOKUP($C3,'[3]BIS Feb-26'!$C:$C,'[3]BIS Feb-26'!AP:AP,"",0)</f>
        <v>46224</v>
      </c>
      <c r="CX3" s="28">
        <f>_xlfn.XLOOKUP($C3,'[3]BIS Feb-26'!$C:$C,'[3]BIS Feb-26'!AQ:AQ,"",0)</f>
        <v>46224</v>
      </c>
      <c r="CY3" s="28">
        <f>_xlfn.XLOOKUP($C3,'[3]BIS Feb-26'!$C:$C,'[3]BIS Feb-26'!AR:AR,"",0)</f>
        <v>46224</v>
      </c>
      <c r="CZ3" s="28">
        <f>_xlfn.XLOOKUP($C3,'[3]BIS Feb-26'!$C:$C,'[3]BIS Feb-26'!AS:AS,"",0)</f>
        <v>46224</v>
      </c>
      <c r="DA3" s="28">
        <f>_xlfn.XLOOKUP($C3,'[3]BIS Feb-26'!$C:$C,'[3]BIS Feb-26'!AT:AT,"",0)</f>
        <v>46295</v>
      </c>
      <c r="DB3" s="28">
        <f>_xlfn.XLOOKUP($C3,'[3]BIS Feb-26'!$C:$C,'[3]BIS Feb-26'!AU:AU,"",0)</f>
        <v>46134</v>
      </c>
      <c r="DC3" s="28">
        <f>_xlfn.XLOOKUP($C3,'[3]BIS Feb-26'!$C:$C,'[3]BIS Feb-26'!AV:AV,"",0)</f>
        <v>46240</v>
      </c>
      <c r="DD3" s="11">
        <f>_xlfn.XLOOKUP($C3,'[3]BIS Feb-26'!$C:$C,'[3]BIS Feb-26'!AW:AW,"",0)</f>
        <v>0</v>
      </c>
      <c r="DE3" s="11">
        <f>_xlfn.XLOOKUP($C3,'[3]BIS Feb-26'!$C:$C,'[3]BIS Feb-26'!AX:AX,"",0)</f>
        <v>0</v>
      </c>
      <c r="DF3" s="11">
        <f>_xlfn.XLOOKUP($C3,'[3]BIS Feb-26'!$C:$C,'[3]BIS Feb-26'!AY:AY,"",0)</f>
        <v>0</v>
      </c>
      <c r="DG3" s="11">
        <f t="shared" ca="1" si="20"/>
        <v>0</v>
      </c>
      <c r="DH3" s="11">
        <f t="shared" ca="1" si="21"/>
        <v>0</v>
      </c>
      <c r="DI3" s="11">
        <f t="shared" ca="1" si="22"/>
        <v>1</v>
      </c>
      <c r="DJ3" s="11" t="str">
        <f>_xlfn.XLOOKUP($C3,'[3]Active Customer Assets'!$D:$D,'[3]Active Customer Assets'!I:I,"",0)</f>
        <v>A (100% potential spares purchased)</v>
      </c>
      <c r="DK3" s="28">
        <f>_xlfn.XLOOKUP($C3,'[3]Active Customer Assets'!$D:$D,'[3]Active Customer Assets'!J:J,"",0)</f>
        <v>43791.769444444399</v>
      </c>
      <c r="DL3" s="28">
        <f>_xlfn.XLOOKUP($C3,'[3]Active Customer Assets'!$D:$D,'[3]Active Customer Assets'!K:K,"",0)</f>
        <v>43720.229166666701</v>
      </c>
      <c r="DM3" s="28">
        <f>_xlfn.XLOOKUP($C3,'[3]Active Customer Assets'!$D:$D,'[3]Active Customer Assets'!L:L,"",0)</f>
        <v>46045.652511574102</v>
      </c>
      <c r="DN3" s="21">
        <f>_xlfn.XLOOKUP($C3,'[3]Active Customer Assets'!$D:$D,'[3]Active Customer Assets'!M:M,"",0)</f>
        <v>6975</v>
      </c>
      <c r="DO3" s="28">
        <f>_xlfn.XLOOKUP($C3,'[3]Active Customer Assets'!$D:$D,'[3]Active Customer Assets'!N:N,"",0)</f>
        <v>0</v>
      </c>
      <c r="DP3" s="28">
        <f>_xlfn.XLOOKUP($C3,'[3]Active Customer Assets'!$D:$D,'[3]Active Customer Assets'!O:O,"",0)</f>
        <v>0</v>
      </c>
      <c r="DQ3" s="28" t="str">
        <f>_xlfn.XLOOKUP($C3,'[3]Active Customer Assets'!$D:$D,'[3]Active Customer Assets'!P:P,"",0)</f>
        <v>Air lube Plus</v>
      </c>
      <c r="DR3" s="28">
        <f>_xlfn.XLOOKUP($C3,'[3]Active Customer Assets'!$D:$D,'[3]Active Customer Assets'!Q:Q,"",0)</f>
        <v>46045</v>
      </c>
      <c r="DS3" s="28">
        <f>_xlfn.XLOOKUP($C3,'[3]Active Customer Assets'!$D:$D,'[3]Active Customer Assets'!R:R,"",0)</f>
        <v>46045</v>
      </c>
      <c r="DT3" s="28">
        <f>_xlfn.XLOOKUP($C3,'[3]Active Customer Assets'!$D:$D,'[3]Active Customer Assets'!S:S,"",0)</f>
        <v>46045</v>
      </c>
      <c r="DU3" s="28">
        <f>_xlfn.XLOOKUP($C3,'[3]Active Customer Assets'!$D:$D,'[3]Active Customer Assets'!T:T,"",0)</f>
        <v>46045</v>
      </c>
      <c r="DV3" s="28">
        <f>_xlfn.XLOOKUP($C3,'[3]Active Customer Assets'!$D:$D,'[3]Active Customer Assets'!U:U,"",0)</f>
        <v>46045</v>
      </c>
      <c r="DW3" s="28">
        <f>_xlfn.XLOOKUP($C3,'[3]Active Customer Assets'!$D:$D,'[3]Active Customer Assets'!V:V,"",0)</f>
        <v>45955</v>
      </c>
      <c r="DX3" s="28">
        <f>_xlfn.XLOOKUP($C3,'[3]Active Customer Assets'!$D:$D,'[3]Active Customer Assets'!W:W,"",0)</f>
        <v>46045</v>
      </c>
      <c r="DY3" s="28">
        <f>_xlfn.XLOOKUP($C3,'[3]Active Customer Assets'!$D:$D,'[3]Active Customer Assets'!X:X,"",0)</f>
        <v>45955</v>
      </c>
      <c r="DZ3" s="28">
        <f>_xlfn.XLOOKUP($C3,'[3]Active Customer Assets'!$D:$D,'[3]Active Customer Assets'!Y:Y,"",0)</f>
        <v>45955</v>
      </c>
      <c r="EA3" s="28" t="str">
        <f>_xlfn.XLOOKUP($C3,'[3]Active Customer Assets'!$D:$D,'[3]Active Customer Assets'!Z:Z,"",0)</f>
        <v>1500</v>
      </c>
      <c r="EB3" s="28" t="str">
        <f>_xlfn.XLOOKUP($C3,'[3]Active Customer Assets'!$D:$D,'[3]Active Customer Assets'!AA:AA,"",0)</f>
        <v>750</v>
      </c>
      <c r="EC3" s="28" t="str">
        <f>_xlfn.XLOOKUP($C3,'[3]Active Customer Assets'!$D:$D,'[3]Active Customer Assets'!AB:AB,"",0)</f>
        <v>750</v>
      </c>
      <c r="ED3" s="28" t="str">
        <f>_xlfn.XLOOKUP($C3,'[3]Active Customer Assets'!$D:$D,'[3]Active Customer Assets'!AC:AC,"",0)</f>
        <v>750</v>
      </c>
      <c r="EE3" s="28" t="str">
        <f>_xlfn.XLOOKUP($C3,'[3]Active Customer Assets'!$D:$D,'[3]Active Customer Assets'!AD:AD,"",0)</f>
        <v>750</v>
      </c>
      <c r="EF3" s="28" t="str">
        <f>_xlfn.XLOOKUP($C3,'[3]Active Customer Assets'!$D:$D,'[3]Active Customer Assets'!AE:AE,"",0)</f>
        <v>780</v>
      </c>
      <c r="EG3" s="28" t="str">
        <f>_xlfn.XLOOKUP($C3,'[3]Active Customer Assets'!$D:$D,'[3]Active Customer Assets'!AF:AF,"",0)</f>
        <v>1000</v>
      </c>
      <c r="EH3" s="28" t="str">
        <f>_xlfn.XLOOKUP($C3,'[3]Active Customer Assets'!$D:$D,'[3]Active Customer Assets'!AG:AG,"",0)</f>
        <v>780</v>
      </c>
      <c r="EI3" s="28" t="str">
        <f>_xlfn.XLOOKUP($C3,'[3]Active Customer Assets'!$D:$D,'[3]Active Customer Assets'!AH:AH,"",0)</f>
        <v>780</v>
      </c>
      <c r="EJ3" s="21">
        <f>_xlfn.XLOOKUP($C3,'[3]Active Customer Assets'!$D:$D,'[3]Active Customer Assets'!AI:AI,"",0)</f>
        <v>4</v>
      </c>
      <c r="EK3" s="35" t="str">
        <f>[3]!tbl_DPSAC[[#This Row],[Unit Status]]</f>
        <v>Active</v>
      </c>
    </row>
    <row r="4" spans="1:141" x14ac:dyDescent="0.15">
      <c r="A4" s="11">
        <f>ROW(tbl_DPSAC[[#This Row],[Sl. No.]])-1</f>
        <v>3</v>
      </c>
      <c r="B4" s="12" t="s">
        <v>136</v>
      </c>
      <c r="C4" s="12" t="s">
        <v>153</v>
      </c>
      <c r="D4" s="12" t="s">
        <v>154</v>
      </c>
      <c r="E4" s="12" t="s">
        <v>155</v>
      </c>
      <c r="F4" s="12" t="s">
        <v>140</v>
      </c>
      <c r="G4" s="13" t="s">
        <v>156</v>
      </c>
      <c r="H4" s="13" t="str">
        <f>_xlfn.XLOOKUP(C4,'[1]E&amp;DPSAC'!$K:$K,'[1]E&amp;DPSAC'!$E:$E,,0)</f>
        <v>C/O PALANIAPPAN CHANDRAN, KATTUKOTTAL, PAITHUR, P.O- ATTUR TK,SALEM, TAMILNADU</v>
      </c>
      <c r="I4" s="13"/>
      <c r="J4" s="13">
        <v>8809338483</v>
      </c>
      <c r="K4" s="13">
        <v>8809338483</v>
      </c>
      <c r="L4" s="12" t="str">
        <f t="shared" ca="1" si="0"/>
        <v>Non - Warranty</v>
      </c>
      <c r="M4" s="14">
        <v>43713</v>
      </c>
      <c r="N4" s="15">
        <v>36</v>
      </c>
      <c r="O4" s="14">
        <f t="shared" si="1"/>
        <v>44834</v>
      </c>
      <c r="P4" s="11" t="s">
        <v>157</v>
      </c>
      <c r="Q4" s="19" t="str">
        <f>_xlfn.XLOOKUP(C4,'[2]Sch Calls'!$R:$R,'[2]Sch Calls'!$F:$F,"",0)</f>
        <v>CC-01948012</v>
      </c>
      <c r="R4" s="18">
        <f>_xlfn.XLOOKUP(C4,'[2]Sch Calls'!$R:$R,'[2]Sch Calls'!$A:$A,"",0)</f>
        <v>46043.510833333297</v>
      </c>
      <c r="S4" s="17">
        <f>_xlfn.XLOOKUP(C4,'[2]Sch Calls'!$R:$R,'[2]Sch Calls'!$B:$B,"",0)</f>
        <v>8480</v>
      </c>
      <c r="T4" s="18">
        <f>_xlfn.XLOOKUP(C4,'[1]E&amp;DPSAC'!$K:$K,'[1]E&amp;DPSAC'!$W:$W,"",0)</f>
        <v>45289</v>
      </c>
      <c r="U4" s="17">
        <f>_xlfn.XLOOKUP(C4,'[1]E&amp;DPSAC'!$K:$K,'[1]E&amp;DPSAC'!$Z:$Z,"",0)</f>
        <v>6304</v>
      </c>
      <c r="V4" s="17">
        <f>_xlfn.XLOOKUP(C4,'[2]1. All Calls'!$R:$R,'[2]1. All Calls'!$B:$B,"",0)</f>
        <v>8480</v>
      </c>
      <c r="W4" s="20">
        <f>_xlfn.XLOOKUP(C4,'[2]1. All Calls'!$R:$R,'[2]1. All Calls'!$A:$A,"",0)</f>
        <v>46043.510833333297</v>
      </c>
      <c r="X4" s="17" t="str">
        <f>_xlfn.XLOOKUP(C4,'[2]Sch Calls'!$R:$R,'[2]Sch Calls'!$AB:$AB,"",0)</f>
        <v>Attend the site for scheduled service so drain oil from the tank and drained oil from the cooler total 117 liters oil drain. Then change the air filter for the compressor and engine both sides, change the oil filter, change the air oil separator, change the All valve kit and change the ELGI air lube Plus oil 120 liters. Then start the unit found running ok.</v>
      </c>
      <c r="Y4" s="17">
        <f t="shared" si="2"/>
        <v>750</v>
      </c>
      <c r="Z4" s="17" t="str">
        <f t="shared" si="3"/>
        <v>Done</v>
      </c>
      <c r="AA4" s="21">
        <f t="shared" ca="1" si="4"/>
        <v>57.489166666702658</v>
      </c>
      <c r="AB4" s="21" t="str">
        <f t="shared" ca="1" si="5"/>
        <v>Done</v>
      </c>
      <c r="AC4" s="11">
        <f ca="1">tbl_DPSAC[[#This Row],[Current Month Due Count]]</f>
        <v>0</v>
      </c>
      <c r="AD4" s="11">
        <f ca="1">tbl_DPSAC[[#This Row],[Next Month Due2]]</f>
        <v>0</v>
      </c>
      <c r="AE4" s="11">
        <f t="shared" ca="1" si="6"/>
        <v>0</v>
      </c>
      <c r="AF4" s="11">
        <v>3</v>
      </c>
      <c r="AG4" s="17">
        <f t="shared" ca="1" si="7"/>
        <v>8652</v>
      </c>
      <c r="AH4" s="11">
        <v>0</v>
      </c>
      <c r="AI4" s="11">
        <v>0</v>
      </c>
      <c r="AJ4" s="11">
        <v>0</v>
      </c>
      <c r="AK4" s="11">
        <v>0</v>
      </c>
      <c r="AL4" s="11">
        <v>0</v>
      </c>
      <c r="AM4" s="11">
        <v>0</v>
      </c>
      <c r="AN4" s="11">
        <v>0</v>
      </c>
      <c r="AO4" s="11">
        <v>0</v>
      </c>
      <c r="AP4" s="11">
        <v>0</v>
      </c>
      <c r="AQ4" s="11">
        <v>0</v>
      </c>
      <c r="AR4" s="11">
        <v>0</v>
      </c>
      <c r="AS4" s="11">
        <v>0</v>
      </c>
      <c r="AT4" s="11">
        <v>0</v>
      </c>
      <c r="AU4" s="11">
        <v>0</v>
      </c>
      <c r="AV4" s="11">
        <v>0</v>
      </c>
      <c r="AW4" s="11">
        <v>0</v>
      </c>
      <c r="AX4" s="11" t="str">
        <f t="shared" ca="1" si="8"/>
        <v>No Service Dues</v>
      </c>
      <c r="AY4" s="17">
        <v>8480</v>
      </c>
      <c r="AZ4" s="22">
        <v>46043</v>
      </c>
      <c r="BA4" s="17" t="s">
        <v>158</v>
      </c>
      <c r="BB4" s="17">
        <v>8480</v>
      </c>
      <c r="BC4" s="22">
        <v>46043</v>
      </c>
      <c r="BD4" s="17" t="s">
        <v>158</v>
      </c>
      <c r="BE4" s="17">
        <v>8480</v>
      </c>
      <c r="BF4" s="22">
        <v>46043</v>
      </c>
      <c r="BG4" s="17" t="s">
        <v>158</v>
      </c>
      <c r="BH4" s="17">
        <v>8480</v>
      </c>
      <c r="BI4" s="22">
        <v>46043</v>
      </c>
      <c r="BJ4" s="17" t="s">
        <v>158</v>
      </c>
      <c r="BK4" s="17">
        <v>8480</v>
      </c>
      <c r="BL4" s="22">
        <v>46043</v>
      </c>
      <c r="BM4" s="17" t="s">
        <v>158</v>
      </c>
      <c r="BN4" s="23">
        <f t="shared" si="9"/>
        <v>46223</v>
      </c>
      <c r="BO4" s="23">
        <f t="shared" si="10"/>
        <v>46223</v>
      </c>
      <c r="BP4" s="23">
        <f t="shared" si="11"/>
        <v>46223</v>
      </c>
      <c r="BQ4" s="23">
        <f t="shared" si="12"/>
        <v>46223</v>
      </c>
      <c r="BR4" s="23">
        <f t="shared" si="23"/>
        <v>46408</v>
      </c>
      <c r="BS4" s="24">
        <f t="shared" ca="1" si="13"/>
        <v>578</v>
      </c>
      <c r="BT4" s="25">
        <f t="shared" ca="1" si="14"/>
        <v>1328</v>
      </c>
      <c r="BU4" s="25">
        <f t="shared" ca="1" si="15"/>
        <v>578</v>
      </c>
      <c r="BV4" s="25">
        <f t="shared" ca="1" si="16"/>
        <v>578</v>
      </c>
      <c r="BW4" s="25">
        <f t="shared" ca="1" si="17"/>
        <v>1328</v>
      </c>
      <c r="BX4" s="26" t="s">
        <v>159</v>
      </c>
      <c r="BY4" s="11">
        <f t="shared" ca="1" si="18"/>
        <v>0</v>
      </c>
      <c r="BZ4" s="11">
        <f t="shared" ca="1" si="24"/>
        <v>0</v>
      </c>
      <c r="CA4" s="11">
        <f t="shared" ca="1" si="19"/>
        <v>0</v>
      </c>
      <c r="CB4" s="28">
        <f>_xlfn.XLOOKUP($C4,'[3]BIS Feb-26'!$C:$C,'[3]BIS Feb-26'!U:U,"",0)</f>
        <v>46042.770833333299</v>
      </c>
      <c r="CC4" s="28">
        <f>_xlfn.XLOOKUP($C4,'[3]BIS Feb-26'!$C:$C,'[3]BIS Feb-26'!V:V,"",0)</f>
        <v>46042.770833333299</v>
      </c>
      <c r="CD4" s="28">
        <f>_xlfn.XLOOKUP($C4,'[3]BIS Feb-26'!$C:$C,'[3]BIS Feb-26'!W:W,"",0)</f>
        <v>46042.770833333299</v>
      </c>
      <c r="CE4" s="28">
        <f>_xlfn.XLOOKUP($C4,'[3]BIS Feb-26'!$C:$C,'[3]BIS Feb-26'!X:X,"",0)</f>
        <v>46042.770833333299</v>
      </c>
      <c r="CF4" s="28">
        <f>_xlfn.XLOOKUP($C4,'[3]BIS Feb-26'!$C:$C,'[3]BIS Feb-26'!Y:Y,"",0)</f>
        <v>46042.770833333299</v>
      </c>
      <c r="CG4" s="28">
        <f>_xlfn.XLOOKUP($C4,'[3]BIS Feb-26'!$C:$C,'[3]BIS Feb-26'!Z:Z,"",0)</f>
        <v>46042.770833333299</v>
      </c>
      <c r="CH4" s="28">
        <f>_xlfn.XLOOKUP($C4,'[3]BIS Feb-26'!$C:$C,'[3]BIS Feb-26'!AA:AA,"",0)</f>
        <v>46042.770833333299</v>
      </c>
      <c r="CI4" s="28">
        <f>_xlfn.XLOOKUP($C4,'[3]BIS Feb-26'!$C:$C,'[3]BIS Feb-26'!AB:AB,"",0)</f>
        <v>46042.770833333299</v>
      </c>
      <c r="CJ4" s="28">
        <f>_xlfn.XLOOKUP($C4,'[3]BIS Feb-26'!$C:$C,'[3]BIS Feb-26'!AC:AC,"",0)</f>
        <v>46042.770833333299</v>
      </c>
      <c r="CK4" s="29" t="str">
        <f>_xlfn.XLOOKUP($C4,'[3]BIS Feb-26'!$C:$C,'[3]BIS Feb-26'!AD:AD,"",0)</f>
        <v>1500</v>
      </c>
      <c r="CL4" s="29" t="str">
        <f>_xlfn.XLOOKUP($C4,'[3]BIS Feb-26'!$C:$C,'[3]BIS Feb-26'!AE:AE,"",0)</f>
        <v>750</v>
      </c>
      <c r="CM4" s="29" t="str">
        <f>_xlfn.XLOOKUP($C4,'[3]BIS Feb-26'!$C:$C,'[3]BIS Feb-26'!AF:AF,"",0)</f>
        <v>500</v>
      </c>
      <c r="CN4" s="29" t="str">
        <f>_xlfn.XLOOKUP($C4,'[3]BIS Feb-26'!$C:$C,'[3]BIS Feb-26'!AG:AG,"",0)</f>
        <v>750</v>
      </c>
      <c r="CO4" s="29" t="str">
        <f>_xlfn.XLOOKUP($C4,'[3]BIS Feb-26'!$C:$C,'[3]BIS Feb-26'!AH:AH,"",0)</f>
        <v>750</v>
      </c>
      <c r="CP4" s="29" t="str">
        <f>_xlfn.XLOOKUP($C4,'[3]BIS Feb-26'!$C:$C,'[3]BIS Feb-26'!AI:AI,"",0)</f>
        <v>1500</v>
      </c>
      <c r="CQ4" s="29" t="str">
        <f>_xlfn.XLOOKUP($C4,'[3]BIS Feb-26'!$C:$C,'[3]BIS Feb-26'!AJ:AJ,"",0)</f>
        <v>1000</v>
      </c>
      <c r="CR4" s="29" t="str">
        <f>_xlfn.XLOOKUP($C4,'[3]BIS Feb-26'!$C:$C,'[3]BIS Feb-26'!AK:AK,"",0)</f>
        <v>1500</v>
      </c>
      <c r="CS4" s="29" t="str">
        <f>_xlfn.XLOOKUP($C4,'[3]BIS Feb-26'!$C:$C,'[3]BIS Feb-26'!AL:AL,"",0)</f>
        <v>1500</v>
      </c>
      <c r="CT4" s="29">
        <f>_xlfn.XLOOKUP($C4,'[3]BIS Feb-26'!$C:$C,'[3]BIS Feb-26'!AM:AM,"",0)</f>
        <v>6</v>
      </c>
      <c r="CU4" s="28">
        <f>_xlfn.XLOOKUP($C4,'[3]BIS Feb-26'!$C:$C,'[3]BIS Feb-26'!AN:AN,"",0)</f>
        <v>46222</v>
      </c>
      <c r="CV4" s="28">
        <f>_xlfn.XLOOKUP($C4,'[3]BIS Feb-26'!$C:$C,'[3]BIS Feb-26'!AO:AO,"",0)</f>
        <v>46168</v>
      </c>
      <c r="CW4" s="28">
        <f>_xlfn.XLOOKUP($C4,'[3]BIS Feb-26'!$C:$C,'[3]BIS Feb-26'!AP:AP,"",0)</f>
        <v>46126</v>
      </c>
      <c r="CX4" s="28">
        <f>_xlfn.XLOOKUP($C4,'[3]BIS Feb-26'!$C:$C,'[3]BIS Feb-26'!AQ:AQ,"",0)</f>
        <v>46168</v>
      </c>
      <c r="CY4" s="28">
        <f>_xlfn.XLOOKUP($C4,'[3]BIS Feb-26'!$C:$C,'[3]BIS Feb-26'!AR:AR,"",0)</f>
        <v>46168</v>
      </c>
      <c r="CZ4" s="28">
        <f>_xlfn.XLOOKUP($C4,'[3]BIS Feb-26'!$C:$C,'[3]BIS Feb-26'!AS:AS,"",0)</f>
        <v>46293</v>
      </c>
      <c r="DA4" s="28">
        <f>_xlfn.XLOOKUP($C4,'[3]BIS Feb-26'!$C:$C,'[3]BIS Feb-26'!AT:AT,"",0)</f>
        <v>46209</v>
      </c>
      <c r="DB4" s="28">
        <f>_xlfn.XLOOKUP($C4,'[3]BIS Feb-26'!$C:$C,'[3]BIS Feb-26'!AU:AU,"",0)</f>
        <v>46222</v>
      </c>
      <c r="DC4" s="28">
        <f>_xlfn.XLOOKUP($C4,'[3]BIS Feb-26'!$C:$C,'[3]BIS Feb-26'!AV:AV,"",0)</f>
        <v>46293</v>
      </c>
      <c r="DD4" s="11">
        <f>_xlfn.XLOOKUP($C4,'[3]BIS Feb-26'!$C:$C,'[3]BIS Feb-26'!AW:AW,"",0)</f>
        <v>0</v>
      </c>
      <c r="DE4" s="11">
        <f>_xlfn.XLOOKUP($C4,'[3]BIS Feb-26'!$C:$C,'[3]BIS Feb-26'!AX:AX,"",0)</f>
        <v>0</v>
      </c>
      <c r="DF4" s="11">
        <f>_xlfn.XLOOKUP($C4,'[3]BIS Feb-26'!$C:$C,'[3]BIS Feb-26'!AY:AY,"",0)</f>
        <v>0</v>
      </c>
      <c r="DG4" s="11">
        <f t="shared" ca="1" si="20"/>
        <v>0</v>
      </c>
      <c r="DH4" s="11">
        <f t="shared" ca="1" si="21"/>
        <v>0</v>
      </c>
      <c r="DI4" s="11">
        <f t="shared" ca="1" si="22"/>
        <v>1</v>
      </c>
      <c r="DJ4" s="11" t="str">
        <f>_xlfn.XLOOKUP($C4,'[3]Active Customer Assets'!$D:$D,'[3]Active Customer Assets'!I:I,"",0)</f>
        <v>A (100% potential spares purchased)</v>
      </c>
      <c r="DK4" s="28">
        <f>_xlfn.XLOOKUP($C4,'[3]Active Customer Assets'!$D:$D,'[3]Active Customer Assets'!J:J,"",0)</f>
        <v>43713.620138888902</v>
      </c>
      <c r="DL4" s="28">
        <f>_xlfn.XLOOKUP($C4,'[3]Active Customer Assets'!$D:$D,'[3]Active Customer Assets'!K:K,"",0)</f>
        <v>43581.229166666701</v>
      </c>
      <c r="DM4" s="28">
        <f>_xlfn.XLOOKUP($C4,'[3]Active Customer Assets'!$D:$D,'[3]Active Customer Assets'!L:L,"",0)</f>
        <v>46043.610127314802</v>
      </c>
      <c r="DN4" s="21">
        <f>_xlfn.XLOOKUP($C4,'[3]Active Customer Assets'!$D:$D,'[3]Active Customer Assets'!M:M,"",0)</f>
        <v>8480</v>
      </c>
      <c r="DO4" s="28">
        <f>_xlfn.XLOOKUP($C4,'[3]Active Customer Assets'!$D:$D,'[3]Active Customer Assets'!N:N,"",0)</f>
        <v>0</v>
      </c>
      <c r="DP4" s="28">
        <f>_xlfn.XLOOKUP($C4,'[3]Active Customer Assets'!$D:$D,'[3]Active Customer Assets'!O:O,"",0)</f>
        <v>0</v>
      </c>
      <c r="DQ4" s="28" t="str">
        <f>_xlfn.XLOOKUP($C4,'[3]Active Customer Assets'!$D:$D,'[3]Active Customer Assets'!P:P,"",0)</f>
        <v>Air lube Plus</v>
      </c>
      <c r="DR4" s="28">
        <f>_xlfn.XLOOKUP($C4,'[3]Active Customer Assets'!$D:$D,'[3]Active Customer Assets'!Q:Q,"",0)</f>
        <v>46043</v>
      </c>
      <c r="DS4" s="28">
        <f>_xlfn.XLOOKUP($C4,'[3]Active Customer Assets'!$D:$D,'[3]Active Customer Assets'!R:R,"",0)</f>
        <v>46043</v>
      </c>
      <c r="DT4" s="28">
        <f>_xlfn.XLOOKUP($C4,'[3]Active Customer Assets'!$D:$D,'[3]Active Customer Assets'!S:S,"",0)</f>
        <v>46043</v>
      </c>
      <c r="DU4" s="28">
        <f>_xlfn.XLOOKUP($C4,'[3]Active Customer Assets'!$D:$D,'[3]Active Customer Assets'!T:T,"",0)</f>
        <v>46043</v>
      </c>
      <c r="DV4" s="28">
        <f>_xlfn.XLOOKUP($C4,'[3]Active Customer Assets'!$D:$D,'[3]Active Customer Assets'!U:U,"",0)</f>
        <v>46043</v>
      </c>
      <c r="DW4" s="28">
        <f>_xlfn.XLOOKUP($C4,'[3]Active Customer Assets'!$D:$D,'[3]Active Customer Assets'!V:V,"",0)</f>
        <v>46043</v>
      </c>
      <c r="DX4" s="28">
        <f>_xlfn.XLOOKUP($C4,'[3]Active Customer Assets'!$D:$D,'[3]Active Customer Assets'!W:W,"",0)</f>
        <v>46043</v>
      </c>
      <c r="DY4" s="28">
        <f>_xlfn.XLOOKUP($C4,'[3]Active Customer Assets'!$D:$D,'[3]Active Customer Assets'!X:X,"",0)</f>
        <v>46043</v>
      </c>
      <c r="DZ4" s="28">
        <f>_xlfn.XLOOKUP($C4,'[3]Active Customer Assets'!$D:$D,'[3]Active Customer Assets'!Y:Y,"",0)</f>
        <v>46043</v>
      </c>
      <c r="EA4" s="28" t="str">
        <f>_xlfn.XLOOKUP($C4,'[3]Active Customer Assets'!$D:$D,'[3]Active Customer Assets'!Z:Z,"",0)</f>
        <v>1500</v>
      </c>
      <c r="EB4" s="28" t="str">
        <f>_xlfn.XLOOKUP($C4,'[3]Active Customer Assets'!$D:$D,'[3]Active Customer Assets'!AA:AA,"",0)</f>
        <v>750</v>
      </c>
      <c r="EC4" s="28" t="str">
        <f>_xlfn.XLOOKUP($C4,'[3]Active Customer Assets'!$D:$D,'[3]Active Customer Assets'!AB:AB,"",0)</f>
        <v>500</v>
      </c>
      <c r="ED4" s="28" t="str">
        <f>_xlfn.XLOOKUP($C4,'[3]Active Customer Assets'!$D:$D,'[3]Active Customer Assets'!AC:AC,"",0)</f>
        <v>750</v>
      </c>
      <c r="EE4" s="28" t="str">
        <f>_xlfn.XLOOKUP($C4,'[3]Active Customer Assets'!$D:$D,'[3]Active Customer Assets'!AD:AD,"",0)</f>
        <v>750</v>
      </c>
      <c r="EF4" s="28" t="str">
        <f>_xlfn.XLOOKUP($C4,'[3]Active Customer Assets'!$D:$D,'[3]Active Customer Assets'!AE:AE,"",0)</f>
        <v>1500</v>
      </c>
      <c r="EG4" s="28" t="str">
        <f>_xlfn.XLOOKUP($C4,'[3]Active Customer Assets'!$D:$D,'[3]Active Customer Assets'!AF:AF,"",0)</f>
        <v>1000</v>
      </c>
      <c r="EH4" s="28" t="str">
        <f>_xlfn.XLOOKUP($C4,'[3]Active Customer Assets'!$D:$D,'[3]Active Customer Assets'!AG:AG,"",0)</f>
        <v>1500</v>
      </c>
      <c r="EI4" s="28" t="str">
        <f>_xlfn.XLOOKUP($C4,'[3]Active Customer Assets'!$D:$D,'[3]Active Customer Assets'!AH:AH,"",0)</f>
        <v>1500</v>
      </c>
      <c r="EJ4" s="21">
        <f>_xlfn.XLOOKUP($C4,'[3]Active Customer Assets'!$D:$D,'[3]Active Customer Assets'!AI:AI,"",0)</f>
        <v>6</v>
      </c>
      <c r="EK4" s="35" t="str">
        <f>[3]!tbl_DPSAC[[#This Row],[Unit Status]]</f>
        <v>Shifted</v>
      </c>
    </row>
    <row r="5" spans="1:141" x14ac:dyDescent="0.15">
      <c r="A5" s="11">
        <f>ROW(tbl_DPSAC[[#This Row],[Sl. No.]])-1</f>
        <v>4</v>
      </c>
      <c r="B5" s="12" t="s">
        <v>136</v>
      </c>
      <c r="C5" s="12" t="s">
        <v>160</v>
      </c>
      <c r="D5" s="12" t="s">
        <v>138</v>
      </c>
      <c r="E5" s="12" t="s">
        <v>139</v>
      </c>
      <c r="F5" s="12" t="s">
        <v>161</v>
      </c>
      <c r="G5" s="13" t="s">
        <v>162</v>
      </c>
      <c r="H5" s="13" t="str">
        <f>_xlfn.XLOOKUP(C5,'[1]E&amp;DPSAC'!$K:$K,'[1]E&amp;DPSAC'!$E:$E,,0)</f>
        <v>TAPIN HAZARIBAGH</v>
      </c>
      <c r="I5" s="13" t="s">
        <v>163</v>
      </c>
      <c r="J5" s="13">
        <v>8002177613</v>
      </c>
      <c r="K5" s="13">
        <v>8002177613</v>
      </c>
      <c r="L5" s="12" t="str">
        <f t="shared" ca="1" si="0"/>
        <v>Non - Warranty</v>
      </c>
      <c r="M5" s="14">
        <v>44138.506944444402</v>
      </c>
      <c r="N5" s="15">
        <v>24</v>
      </c>
      <c r="O5" s="14">
        <f t="shared" si="1"/>
        <v>44895</v>
      </c>
      <c r="P5" s="11" t="s">
        <v>142</v>
      </c>
      <c r="Q5" s="19" t="str">
        <f>_xlfn.XLOOKUP(C5,'[2]Sch Calls'!$R:$R,'[2]Sch Calls'!$F:$F,"",0)</f>
        <v>CC-01983768</v>
      </c>
      <c r="R5" s="18">
        <f>_xlfn.XLOOKUP(C5,'[2]Sch Calls'!$R:$R,'[2]Sch Calls'!$A:$A,"",0)</f>
        <v>46072.545902777798</v>
      </c>
      <c r="S5" s="17">
        <f>_xlfn.XLOOKUP(C5,'[2]Sch Calls'!$R:$R,'[2]Sch Calls'!$B:$B,"",0)</f>
        <v>12268</v>
      </c>
      <c r="T5" s="18">
        <f>_xlfn.XLOOKUP(C5,'[1]E&amp;DPSAC'!$K:$K,'[1]E&amp;DPSAC'!$W:$W,"",0)</f>
        <v>46072</v>
      </c>
      <c r="U5" s="17">
        <f>_xlfn.XLOOKUP(C5,'[1]E&amp;DPSAC'!$K:$K,'[1]E&amp;DPSAC'!$Z:$Z,"",0)</f>
        <v>12268</v>
      </c>
      <c r="V5" s="17">
        <f>_xlfn.XLOOKUP(C5,'[2]1. All Calls'!$R:$R,'[2]1. All Calls'!$B:$B,"",0)</f>
        <v>12268</v>
      </c>
      <c r="W5" s="20">
        <f>_xlfn.XLOOKUP(C5,'[2]1. All Calls'!$R:$R,'[2]1. All Calls'!$A:$A,"",0)</f>
        <v>46072.545902777798</v>
      </c>
      <c r="X5" s="17" t="str">
        <f>_xlfn.XLOOKUP(C5,'[2]Sch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5" s="17">
        <f t="shared" si="2"/>
        <v>750</v>
      </c>
      <c r="Z5" s="17" t="str">
        <f t="shared" si="3"/>
        <v>Done</v>
      </c>
      <c r="AA5" s="21">
        <f t="shared" ca="1" si="4"/>
        <v>28.454097222202108</v>
      </c>
      <c r="AB5" s="21" t="str">
        <f t="shared" ca="1" si="5"/>
        <v>Done</v>
      </c>
      <c r="AC5" s="11">
        <f ca="1">tbl_DPSAC[[#This Row],[Current Month Due Count]]</f>
        <v>0</v>
      </c>
      <c r="AD5" s="11">
        <f ca="1">tbl_DPSAC[[#This Row],[Next Month Due2]]</f>
        <v>0</v>
      </c>
      <c r="AE5" s="11">
        <f t="shared" ca="1" si="6"/>
        <v>0</v>
      </c>
      <c r="AF5" s="11">
        <v>4</v>
      </c>
      <c r="AG5" s="17">
        <f t="shared" ca="1" si="7"/>
        <v>12382</v>
      </c>
      <c r="AH5" s="11">
        <v>0</v>
      </c>
      <c r="AI5" s="11">
        <v>0</v>
      </c>
      <c r="AJ5" s="11">
        <v>0</v>
      </c>
      <c r="AK5" s="11">
        <v>0</v>
      </c>
      <c r="AL5" s="11">
        <v>0</v>
      </c>
      <c r="AM5" s="11">
        <v>0</v>
      </c>
      <c r="AN5" s="11">
        <v>0</v>
      </c>
      <c r="AO5" s="11">
        <v>0</v>
      </c>
      <c r="AP5" s="11">
        <v>0</v>
      </c>
      <c r="AQ5" s="11">
        <v>0</v>
      </c>
      <c r="AR5" s="11">
        <v>0</v>
      </c>
      <c r="AS5" s="11">
        <v>0</v>
      </c>
      <c r="AT5" s="11">
        <v>0</v>
      </c>
      <c r="AU5" s="11">
        <v>0</v>
      </c>
      <c r="AV5" s="11">
        <v>0</v>
      </c>
      <c r="AW5" s="11">
        <v>0</v>
      </c>
      <c r="AX5" s="11" t="str">
        <f t="shared" ca="1" si="8"/>
        <v>No Service Dues</v>
      </c>
      <c r="AY5" s="17">
        <v>12268</v>
      </c>
      <c r="AZ5" s="22">
        <v>46072</v>
      </c>
      <c r="BA5" s="17" t="s">
        <v>164</v>
      </c>
      <c r="BB5" s="17">
        <v>12268</v>
      </c>
      <c r="BC5" s="22">
        <v>46072</v>
      </c>
      <c r="BD5" s="17" t="s">
        <v>164</v>
      </c>
      <c r="BE5" s="17">
        <v>12268</v>
      </c>
      <c r="BF5" s="22">
        <v>46072</v>
      </c>
      <c r="BG5" s="17" t="s">
        <v>164</v>
      </c>
      <c r="BH5" s="17">
        <v>12268</v>
      </c>
      <c r="BI5" s="22">
        <v>46072</v>
      </c>
      <c r="BJ5" s="17" t="s">
        <v>164</v>
      </c>
      <c r="BK5" s="17">
        <v>12268</v>
      </c>
      <c r="BL5" s="22">
        <v>46072</v>
      </c>
      <c r="BM5" s="17" t="s">
        <v>164</v>
      </c>
      <c r="BN5" s="23">
        <f t="shared" si="9"/>
        <v>46252</v>
      </c>
      <c r="BO5" s="23">
        <f t="shared" si="10"/>
        <v>46252</v>
      </c>
      <c r="BP5" s="23">
        <f t="shared" si="11"/>
        <v>46252</v>
      </c>
      <c r="BQ5" s="23">
        <f t="shared" si="12"/>
        <v>46252</v>
      </c>
      <c r="BR5" s="23">
        <f t="shared" si="23"/>
        <v>46437</v>
      </c>
      <c r="BS5" s="24">
        <f t="shared" ca="1" si="13"/>
        <v>636</v>
      </c>
      <c r="BT5" s="25">
        <f t="shared" ca="1" si="14"/>
        <v>1386</v>
      </c>
      <c r="BU5" s="25">
        <f t="shared" ca="1" si="15"/>
        <v>636</v>
      </c>
      <c r="BV5" s="25">
        <f t="shared" ca="1" si="16"/>
        <v>636</v>
      </c>
      <c r="BW5" s="25">
        <f t="shared" ca="1" si="17"/>
        <v>1386</v>
      </c>
      <c r="BX5" s="26" t="s">
        <v>152</v>
      </c>
      <c r="BY5" s="11">
        <f t="shared" ca="1" si="18"/>
        <v>0</v>
      </c>
      <c r="BZ5" s="11">
        <f t="shared" ca="1" si="24"/>
        <v>0</v>
      </c>
      <c r="CA5" s="11">
        <f t="shared" ca="1" si="19"/>
        <v>0</v>
      </c>
      <c r="CB5" s="28">
        <f>_xlfn.XLOOKUP($C5,'[3]BIS Feb-26'!$C:$C,'[3]BIS Feb-26'!U:U,"",0)</f>
        <v>46071.770833333299</v>
      </c>
      <c r="CC5" s="28">
        <f>_xlfn.XLOOKUP($C5,'[3]BIS Feb-26'!$C:$C,'[3]BIS Feb-26'!V:V,"",0)</f>
        <v>46071.770833333299</v>
      </c>
      <c r="CD5" s="28">
        <f>_xlfn.XLOOKUP($C5,'[3]BIS Feb-26'!$C:$C,'[3]BIS Feb-26'!W:W,"",0)</f>
        <v>46071.770833333299</v>
      </c>
      <c r="CE5" s="28">
        <f>_xlfn.XLOOKUP($C5,'[3]BIS Feb-26'!$C:$C,'[3]BIS Feb-26'!X:X,"",0)</f>
        <v>46071.770833333299</v>
      </c>
      <c r="CF5" s="28">
        <f>_xlfn.XLOOKUP($C5,'[3]BIS Feb-26'!$C:$C,'[3]BIS Feb-26'!Y:Y,"",0)</f>
        <v>46071.770833333299</v>
      </c>
      <c r="CG5" s="28">
        <f>_xlfn.XLOOKUP($C5,'[3]BIS Feb-26'!$C:$C,'[3]BIS Feb-26'!Z:Z,"",0)</f>
        <v>46071.770833333299</v>
      </c>
      <c r="CH5" s="28">
        <f>_xlfn.XLOOKUP($C5,'[3]BIS Feb-26'!$C:$C,'[3]BIS Feb-26'!AA:AA,"",0)</f>
        <v>46071.770833333299</v>
      </c>
      <c r="CI5" s="28">
        <f>_xlfn.XLOOKUP($C5,'[3]BIS Feb-26'!$C:$C,'[3]BIS Feb-26'!AB:AB,"",0)</f>
        <v>46071.770833333299</v>
      </c>
      <c r="CJ5" s="28">
        <f>_xlfn.XLOOKUP($C5,'[3]BIS Feb-26'!$C:$C,'[3]BIS Feb-26'!AC:AC,"",0)</f>
        <v>46071.770833333299</v>
      </c>
      <c r="CK5" s="29" t="str">
        <f>_xlfn.XLOOKUP($C5,'[3]BIS Feb-26'!$C:$C,'[3]BIS Feb-26'!AD:AD,"",0)</f>
        <v>1500</v>
      </c>
      <c r="CL5" s="29" t="str">
        <f>_xlfn.XLOOKUP($C5,'[3]BIS Feb-26'!$C:$C,'[3]BIS Feb-26'!AE:AE,"",0)</f>
        <v>750</v>
      </c>
      <c r="CM5" s="29" t="str">
        <f>_xlfn.XLOOKUP($C5,'[3]BIS Feb-26'!$C:$C,'[3]BIS Feb-26'!AF:AF,"",0)</f>
        <v>500</v>
      </c>
      <c r="CN5" s="29" t="str">
        <f>_xlfn.XLOOKUP($C5,'[3]BIS Feb-26'!$C:$C,'[3]BIS Feb-26'!AG:AG,"",0)</f>
        <v>750</v>
      </c>
      <c r="CO5" s="29" t="str">
        <f>_xlfn.XLOOKUP($C5,'[3]BIS Feb-26'!$C:$C,'[3]BIS Feb-26'!AH:AH,"",0)</f>
        <v>750</v>
      </c>
      <c r="CP5" s="29" t="str">
        <f>_xlfn.XLOOKUP($C5,'[3]BIS Feb-26'!$C:$C,'[3]BIS Feb-26'!AI:AI,"",0)</f>
        <v>1500</v>
      </c>
      <c r="CQ5" s="29" t="str">
        <f>_xlfn.XLOOKUP($C5,'[3]BIS Feb-26'!$C:$C,'[3]BIS Feb-26'!AJ:AJ,"",0)</f>
        <v>1000</v>
      </c>
      <c r="CR5" s="29" t="str">
        <f>_xlfn.XLOOKUP($C5,'[3]BIS Feb-26'!$C:$C,'[3]BIS Feb-26'!AK:AK,"",0)</f>
        <v>1500</v>
      </c>
      <c r="CS5" s="29" t="str">
        <f>_xlfn.XLOOKUP($C5,'[3]BIS Feb-26'!$C:$C,'[3]BIS Feb-26'!AL:AL,"",0)</f>
        <v>3000</v>
      </c>
      <c r="CT5" s="29">
        <f>_xlfn.XLOOKUP($C5,'[3]BIS Feb-26'!$C:$C,'[3]BIS Feb-26'!AM:AM,"",0)</f>
        <v>8</v>
      </c>
      <c r="CU5" s="28">
        <f>_xlfn.XLOOKUP($C5,'[3]BIS Feb-26'!$C:$C,'[3]BIS Feb-26'!AN:AN,"",0)</f>
        <v>46251</v>
      </c>
      <c r="CV5" s="28">
        <f>_xlfn.XLOOKUP($C5,'[3]BIS Feb-26'!$C:$C,'[3]BIS Feb-26'!AO:AO,"",0)</f>
        <v>46165</v>
      </c>
      <c r="CW5" s="28">
        <f>_xlfn.XLOOKUP($C5,'[3]BIS Feb-26'!$C:$C,'[3]BIS Feb-26'!AP:AP,"",0)</f>
        <v>46134</v>
      </c>
      <c r="CX5" s="28">
        <f>_xlfn.XLOOKUP($C5,'[3]BIS Feb-26'!$C:$C,'[3]BIS Feb-26'!AQ:AQ,"",0)</f>
        <v>46165</v>
      </c>
      <c r="CY5" s="28">
        <f>_xlfn.XLOOKUP($C5,'[3]BIS Feb-26'!$C:$C,'[3]BIS Feb-26'!AR:AR,"",0)</f>
        <v>46165</v>
      </c>
      <c r="CZ5" s="28">
        <f>_xlfn.XLOOKUP($C5,'[3]BIS Feb-26'!$C:$C,'[3]BIS Feb-26'!AS:AS,"",0)</f>
        <v>46259</v>
      </c>
      <c r="DA5" s="28">
        <f>_xlfn.XLOOKUP($C5,'[3]BIS Feb-26'!$C:$C,'[3]BIS Feb-26'!AT:AT,"",0)</f>
        <v>46197</v>
      </c>
      <c r="DB5" s="28">
        <f>_xlfn.XLOOKUP($C5,'[3]BIS Feb-26'!$C:$C,'[3]BIS Feb-26'!AU:AU,"",0)</f>
        <v>46251</v>
      </c>
      <c r="DC5" s="28">
        <f>_xlfn.XLOOKUP($C5,'[3]BIS Feb-26'!$C:$C,'[3]BIS Feb-26'!AV:AV,"",0)</f>
        <v>46436</v>
      </c>
      <c r="DD5" s="11">
        <f>_xlfn.XLOOKUP($C5,'[3]BIS Feb-26'!$C:$C,'[3]BIS Feb-26'!AW:AW,"",0)</f>
        <v>0</v>
      </c>
      <c r="DE5" s="11">
        <f>_xlfn.XLOOKUP($C5,'[3]BIS Feb-26'!$C:$C,'[3]BIS Feb-26'!AX:AX,"",0)</f>
        <v>0</v>
      </c>
      <c r="DF5" s="11">
        <f>_xlfn.XLOOKUP($C5,'[3]BIS Feb-26'!$C:$C,'[3]BIS Feb-26'!AY:AY,"",0)</f>
        <v>0</v>
      </c>
      <c r="DG5" s="11">
        <f t="shared" ca="1" si="20"/>
        <v>0</v>
      </c>
      <c r="DH5" s="11">
        <f t="shared" ca="1" si="21"/>
        <v>0</v>
      </c>
      <c r="DI5" s="11">
        <f t="shared" ca="1" si="22"/>
        <v>1</v>
      </c>
      <c r="DJ5" s="11" t="str">
        <f>_xlfn.XLOOKUP($C5,'[3]Active Customer Assets'!$D:$D,'[3]Active Customer Assets'!I:I,"",0)</f>
        <v>A (100% potential spares purchased)</v>
      </c>
      <c r="DK5" s="28">
        <f>_xlfn.XLOOKUP($C5,'[3]Active Customer Assets'!$D:$D,'[3]Active Customer Assets'!J:J,"",0)</f>
        <v>44138.506944444402</v>
      </c>
      <c r="DL5" s="28">
        <f>_xlfn.XLOOKUP($C5,'[3]Active Customer Assets'!$D:$D,'[3]Active Customer Assets'!K:K,"",0)</f>
        <v>44113.229166666701</v>
      </c>
      <c r="DM5" s="28">
        <f>_xlfn.XLOOKUP($C5,'[3]Active Customer Assets'!$D:$D,'[3]Active Customer Assets'!L:L,"",0)</f>
        <v>46072.683518518497</v>
      </c>
      <c r="DN5" s="21">
        <f>_xlfn.XLOOKUP($C5,'[3]Active Customer Assets'!$D:$D,'[3]Active Customer Assets'!M:M,"",0)</f>
        <v>12268</v>
      </c>
      <c r="DO5" s="28">
        <f>_xlfn.XLOOKUP($C5,'[3]Active Customer Assets'!$D:$D,'[3]Active Customer Assets'!N:N,"",0)</f>
        <v>0</v>
      </c>
      <c r="DP5" s="28">
        <f>_xlfn.XLOOKUP($C5,'[3]Active Customer Assets'!$D:$D,'[3]Active Customer Assets'!O:O,"",0)</f>
        <v>0</v>
      </c>
      <c r="DQ5" s="28" t="str">
        <f>_xlfn.XLOOKUP($C5,'[3]Active Customer Assets'!$D:$D,'[3]Active Customer Assets'!P:P,"",0)</f>
        <v>Air lube Plus</v>
      </c>
      <c r="DR5" s="28">
        <f>_xlfn.XLOOKUP($C5,'[3]Active Customer Assets'!$D:$D,'[3]Active Customer Assets'!Q:Q,"",0)</f>
        <v>46072</v>
      </c>
      <c r="DS5" s="28">
        <f>_xlfn.XLOOKUP($C5,'[3]Active Customer Assets'!$D:$D,'[3]Active Customer Assets'!R:R,"",0)</f>
        <v>46072</v>
      </c>
      <c r="DT5" s="28">
        <f>_xlfn.XLOOKUP($C5,'[3]Active Customer Assets'!$D:$D,'[3]Active Customer Assets'!S:S,"",0)</f>
        <v>46072</v>
      </c>
      <c r="DU5" s="28">
        <f>_xlfn.XLOOKUP($C5,'[3]Active Customer Assets'!$D:$D,'[3]Active Customer Assets'!T:T,"",0)</f>
        <v>46072</v>
      </c>
      <c r="DV5" s="28">
        <f>_xlfn.XLOOKUP($C5,'[3]Active Customer Assets'!$D:$D,'[3]Active Customer Assets'!U:U,"",0)</f>
        <v>46072</v>
      </c>
      <c r="DW5" s="28">
        <f>_xlfn.XLOOKUP($C5,'[3]Active Customer Assets'!$D:$D,'[3]Active Customer Assets'!V:V,"",0)</f>
        <v>46072</v>
      </c>
      <c r="DX5" s="28">
        <f>_xlfn.XLOOKUP($C5,'[3]Active Customer Assets'!$D:$D,'[3]Active Customer Assets'!W:W,"",0)</f>
        <v>46072</v>
      </c>
      <c r="DY5" s="28">
        <f>_xlfn.XLOOKUP($C5,'[3]Active Customer Assets'!$D:$D,'[3]Active Customer Assets'!X:X,"",0)</f>
        <v>46072</v>
      </c>
      <c r="DZ5" s="28">
        <f>_xlfn.XLOOKUP($C5,'[3]Active Customer Assets'!$D:$D,'[3]Active Customer Assets'!Y:Y,"",0)</f>
        <v>46072</v>
      </c>
      <c r="EA5" s="28" t="str">
        <f>_xlfn.XLOOKUP($C5,'[3]Active Customer Assets'!$D:$D,'[3]Active Customer Assets'!Z:Z,"",0)</f>
        <v>1500</v>
      </c>
      <c r="EB5" s="28" t="str">
        <f>_xlfn.XLOOKUP($C5,'[3]Active Customer Assets'!$D:$D,'[3]Active Customer Assets'!AA:AA,"",0)</f>
        <v>750</v>
      </c>
      <c r="EC5" s="28" t="str">
        <f>_xlfn.XLOOKUP($C5,'[3]Active Customer Assets'!$D:$D,'[3]Active Customer Assets'!AB:AB,"",0)</f>
        <v>500</v>
      </c>
      <c r="ED5" s="28" t="str">
        <f>_xlfn.XLOOKUP($C5,'[3]Active Customer Assets'!$D:$D,'[3]Active Customer Assets'!AC:AC,"",0)</f>
        <v>750</v>
      </c>
      <c r="EE5" s="28" t="str">
        <f>_xlfn.XLOOKUP($C5,'[3]Active Customer Assets'!$D:$D,'[3]Active Customer Assets'!AD:AD,"",0)</f>
        <v>750</v>
      </c>
      <c r="EF5" s="28" t="str">
        <f>_xlfn.XLOOKUP($C5,'[3]Active Customer Assets'!$D:$D,'[3]Active Customer Assets'!AE:AE,"",0)</f>
        <v>1500</v>
      </c>
      <c r="EG5" s="28" t="str">
        <f>_xlfn.XLOOKUP($C5,'[3]Active Customer Assets'!$D:$D,'[3]Active Customer Assets'!AF:AF,"",0)</f>
        <v>1000</v>
      </c>
      <c r="EH5" s="28" t="str">
        <f>_xlfn.XLOOKUP($C5,'[3]Active Customer Assets'!$D:$D,'[3]Active Customer Assets'!AG:AG,"",0)</f>
        <v>1500</v>
      </c>
      <c r="EI5" s="28" t="str">
        <f>_xlfn.XLOOKUP($C5,'[3]Active Customer Assets'!$D:$D,'[3]Active Customer Assets'!AH:AH,"",0)</f>
        <v>3000</v>
      </c>
      <c r="EJ5" s="21">
        <f>_xlfn.XLOOKUP($C5,'[3]Active Customer Assets'!$D:$D,'[3]Active Customer Assets'!AI:AI,"",0)</f>
        <v>8</v>
      </c>
      <c r="EK5" s="35" t="str">
        <f>[3]!tbl_DPSAC[[#This Row],[Unit Status]]</f>
        <v>Active</v>
      </c>
    </row>
    <row r="6" spans="1:141" x14ac:dyDescent="0.15">
      <c r="A6" s="11">
        <f>ROW(tbl_DPSAC[[#This Row],[Sl. No.]])-1</f>
        <v>5</v>
      </c>
      <c r="B6" s="12" t="s">
        <v>136</v>
      </c>
      <c r="C6" s="12" t="s">
        <v>165</v>
      </c>
      <c r="D6" s="12" t="s">
        <v>138</v>
      </c>
      <c r="E6" s="12" t="s">
        <v>139</v>
      </c>
      <c r="F6" s="12" t="s">
        <v>161</v>
      </c>
      <c r="G6" s="13" t="s">
        <v>166</v>
      </c>
      <c r="H6" s="13" t="str">
        <f>_xlfn.XLOOKUP(C6,'[1]E&amp;DPSAC'!$K:$K,'[1]E&amp;DPSAC'!$E:$E,,0)</f>
        <v>DHANBAD</v>
      </c>
      <c r="I6" s="13"/>
      <c r="J6" s="13">
        <v>6207308280</v>
      </c>
      <c r="K6" s="13">
        <v>7766908429</v>
      </c>
      <c r="L6" s="12" t="str">
        <f t="shared" ca="1" si="0"/>
        <v>Non - Warranty</v>
      </c>
      <c r="M6" s="14">
        <v>44127.439583333296</v>
      </c>
      <c r="N6" s="15">
        <v>24</v>
      </c>
      <c r="O6" s="14">
        <f t="shared" si="1"/>
        <v>44865</v>
      </c>
      <c r="P6" s="11" t="s">
        <v>142</v>
      </c>
      <c r="Q6" s="19" t="str">
        <f>_xlfn.XLOOKUP(C6,'[2]Sch Calls'!$R:$R,'[2]Sch Calls'!$F:$F,"",0)</f>
        <v>CC-00694353</v>
      </c>
      <c r="R6" s="18">
        <f>_xlfn.XLOOKUP(C6,'[2]Sch Calls'!$R:$R,'[2]Sch Calls'!$A:$A,"",0)</f>
        <v>44803.598402777803</v>
      </c>
      <c r="S6" s="17">
        <f>_xlfn.XLOOKUP(C6,'[2]Sch Calls'!$R:$R,'[2]Sch Calls'!$B:$B,"",0)</f>
        <v>4560</v>
      </c>
      <c r="T6" s="18">
        <f>_xlfn.XLOOKUP(C6,'[1]E&amp;DPSAC'!$K:$K,'[1]E&amp;DPSAC'!$W:$W,"",0)</f>
        <v>45591</v>
      </c>
      <c r="U6" s="17">
        <f>_xlfn.XLOOKUP(C6,'[1]E&amp;DPSAC'!$K:$K,'[1]E&amp;DPSAC'!$Z:$Z,"",0)</f>
        <v>8100</v>
      </c>
      <c r="V6" s="17">
        <f>_xlfn.XLOOKUP(C6,'[2]1. All Calls'!$R:$R,'[2]1. All Calls'!$B:$B,"",0)</f>
        <v>9860</v>
      </c>
      <c r="W6" s="20">
        <f>_xlfn.XLOOKUP(C6,'[2]1. All Calls'!$R:$R,'[2]1. All Calls'!$A:$A,"",0)</f>
        <v>45962.467361111114</v>
      </c>
      <c r="X6" s="17" t="str">
        <f>_xlfn.XLOOKUP(C6,'[2]Sch Calls'!$R:$R,'[2]Sch Calls'!$AB:$AB,"",0)</f>
        <v>Attend and drain oil from tank and oil cooler 37 litres, replace oil filter 90 lpm 2nos., replace air filter engine side and compressor side.</v>
      </c>
      <c r="Y6" s="17">
        <f t="shared" si="2"/>
        <v>-4550</v>
      </c>
      <c r="Z6" s="17" t="str">
        <f t="shared" si="3"/>
        <v>Due</v>
      </c>
      <c r="AA6" s="21">
        <f t="shared" ca="1" si="4"/>
        <v>1297.4015972221969</v>
      </c>
      <c r="AB6" s="21" t="str">
        <f t="shared" ca="1" si="5"/>
        <v>Due</v>
      </c>
      <c r="AC6" s="11">
        <f ca="1">tbl_DPSAC[[#This Row],[Current Month Due Count]]</f>
        <v>0</v>
      </c>
      <c r="AD6" s="11">
        <f ca="1">tbl_DPSAC[[#This Row],[Next Month Due2]]</f>
        <v>0</v>
      </c>
      <c r="AE6" s="11">
        <f t="shared" ca="1" si="6"/>
        <v>1</v>
      </c>
      <c r="AF6" s="11">
        <v>2</v>
      </c>
      <c r="AG6" s="17">
        <f t="shared" ca="1" si="7"/>
        <v>10137</v>
      </c>
      <c r="AH6" s="11">
        <v>0</v>
      </c>
      <c r="AI6" s="11">
        <v>0</v>
      </c>
      <c r="AJ6" s="11">
        <v>0</v>
      </c>
      <c r="AK6" s="11">
        <v>0</v>
      </c>
      <c r="AL6" s="11">
        <v>0</v>
      </c>
      <c r="AM6" s="11">
        <v>0</v>
      </c>
      <c r="AN6" s="11">
        <v>0</v>
      </c>
      <c r="AO6" s="11">
        <v>0</v>
      </c>
      <c r="AP6" s="11">
        <v>0</v>
      </c>
      <c r="AQ6" s="11">
        <v>0</v>
      </c>
      <c r="AR6" s="11">
        <v>0</v>
      </c>
      <c r="AS6" s="11">
        <v>0</v>
      </c>
      <c r="AT6" s="11">
        <v>0</v>
      </c>
      <c r="AU6" s="11">
        <v>0</v>
      </c>
      <c r="AV6" s="11">
        <v>0</v>
      </c>
      <c r="AW6" s="11">
        <v>0</v>
      </c>
      <c r="AX6" s="11" t="str">
        <f t="shared" ca="1" si="8"/>
        <v>5 Service Due</v>
      </c>
      <c r="AY6" s="17">
        <v>4560</v>
      </c>
      <c r="AZ6" s="22">
        <v>44803</v>
      </c>
      <c r="BA6" s="17" t="s">
        <v>167</v>
      </c>
      <c r="BB6" s="17">
        <v>4560</v>
      </c>
      <c r="BC6" s="22">
        <v>44803</v>
      </c>
      <c r="BD6" s="17" t="s">
        <v>167</v>
      </c>
      <c r="BE6" s="17">
        <v>4560</v>
      </c>
      <c r="BF6" s="22">
        <v>44803</v>
      </c>
      <c r="BG6" s="17" t="s">
        <v>167</v>
      </c>
      <c r="BH6" s="17">
        <v>4560</v>
      </c>
      <c r="BI6" s="22">
        <v>44803</v>
      </c>
      <c r="BJ6" s="17" t="s">
        <v>167</v>
      </c>
      <c r="BK6" s="17">
        <v>4560</v>
      </c>
      <c r="BL6" s="22">
        <v>44803</v>
      </c>
      <c r="BM6" s="17" t="s">
        <v>167</v>
      </c>
      <c r="BN6" s="23">
        <f t="shared" si="9"/>
        <v>44983</v>
      </c>
      <c r="BO6" s="23">
        <f t="shared" si="10"/>
        <v>44983</v>
      </c>
      <c r="BP6" s="23">
        <f t="shared" si="11"/>
        <v>44983</v>
      </c>
      <c r="BQ6" s="23">
        <f t="shared" si="12"/>
        <v>44983</v>
      </c>
      <c r="BR6" s="23">
        <f t="shared" si="23"/>
        <v>45168</v>
      </c>
      <c r="BS6" s="24">
        <f t="shared" ca="1" si="13"/>
        <v>-4827</v>
      </c>
      <c r="BT6" s="25">
        <f t="shared" ca="1" si="14"/>
        <v>-4077</v>
      </c>
      <c r="BU6" s="25">
        <f t="shared" ca="1" si="15"/>
        <v>-4827</v>
      </c>
      <c r="BV6" s="25">
        <f t="shared" ca="1" si="16"/>
        <v>-4827</v>
      </c>
      <c r="BW6" s="25">
        <f t="shared" ca="1" si="17"/>
        <v>-4077</v>
      </c>
      <c r="BX6" s="26" t="e">
        <v>#N/A</v>
      </c>
      <c r="BY6" s="11">
        <f t="shared" ca="1" si="18"/>
        <v>5</v>
      </c>
      <c r="BZ6" s="11">
        <f t="shared" ca="1" si="24"/>
        <v>0</v>
      </c>
      <c r="CA6" s="11">
        <f t="shared" ca="1" si="19"/>
        <v>0</v>
      </c>
      <c r="CB6" s="28">
        <f>_xlfn.XLOOKUP($C6,'[3]BIS Feb-26'!$C:$C,'[3]BIS Feb-26'!U:U,"",0)</f>
        <v>45590.770833333299</v>
      </c>
      <c r="CC6" s="28">
        <f>_xlfn.XLOOKUP($C6,'[3]BIS Feb-26'!$C:$C,'[3]BIS Feb-26'!V:V,"",0)</f>
        <v>45590.770833333299</v>
      </c>
      <c r="CD6" s="28">
        <f>_xlfn.XLOOKUP($C6,'[3]BIS Feb-26'!$C:$C,'[3]BIS Feb-26'!W:W,"",0)</f>
        <v>45590.770833333299</v>
      </c>
      <c r="CE6" s="28">
        <f>_xlfn.XLOOKUP($C6,'[3]BIS Feb-26'!$C:$C,'[3]BIS Feb-26'!X:X,"",0)</f>
        <v>45590.770833333299</v>
      </c>
      <c r="CF6" s="28">
        <f>_xlfn.XLOOKUP($C6,'[3]BIS Feb-26'!$C:$C,'[3]BIS Feb-26'!Y:Y,"",0)</f>
        <v>44636.770833333299</v>
      </c>
      <c r="CG6" s="28">
        <f>_xlfn.XLOOKUP($C6,'[3]BIS Feb-26'!$C:$C,'[3]BIS Feb-26'!Z:Z,"",0)</f>
        <v>45590.770833333299</v>
      </c>
      <c r="CH6" s="28">
        <f>_xlfn.XLOOKUP($C6,'[3]BIS Feb-26'!$C:$C,'[3]BIS Feb-26'!AA:AA,"",0)</f>
        <v>44636.770833333299</v>
      </c>
      <c r="CI6" s="28">
        <f>_xlfn.XLOOKUP($C6,'[3]BIS Feb-26'!$C:$C,'[3]BIS Feb-26'!AB:AB,"",0)</f>
        <v>44367.770833333299</v>
      </c>
      <c r="CJ6" s="28">
        <f>_xlfn.XLOOKUP($C6,'[3]BIS Feb-26'!$C:$C,'[3]BIS Feb-26'!AC:AC,"",0)</f>
        <v>44623.770833333299</v>
      </c>
      <c r="CK6" s="29" t="str">
        <f>_xlfn.XLOOKUP($C6,'[3]BIS Feb-26'!$C:$C,'[3]BIS Feb-26'!AD:AD,"",0)</f>
        <v>40</v>
      </c>
      <c r="CL6" s="29" t="str">
        <f>_xlfn.XLOOKUP($C6,'[3]BIS Feb-26'!$C:$C,'[3]BIS Feb-26'!AE:AE,"",0)</f>
        <v>40</v>
      </c>
      <c r="CM6" s="29" t="str">
        <f>_xlfn.XLOOKUP($C6,'[3]BIS Feb-26'!$C:$C,'[3]BIS Feb-26'!AF:AF,"",0)</f>
        <v>40</v>
      </c>
      <c r="CN6" s="29" t="str">
        <f>_xlfn.XLOOKUP($C6,'[3]BIS Feb-26'!$C:$C,'[3]BIS Feb-26'!AG:AG,"",0)</f>
        <v>40</v>
      </c>
      <c r="CO6" s="29" t="str">
        <f>_xlfn.XLOOKUP($C6,'[3]BIS Feb-26'!$C:$C,'[3]BIS Feb-26'!AH:AH,"",0)</f>
        <v>40</v>
      </c>
      <c r="CP6" s="29" t="str">
        <f>_xlfn.XLOOKUP($C6,'[3]BIS Feb-26'!$C:$C,'[3]BIS Feb-26'!AI:AI,"",0)</f>
        <v>40</v>
      </c>
      <c r="CQ6" s="29" t="str">
        <f>_xlfn.XLOOKUP($C6,'[3]BIS Feb-26'!$C:$C,'[3]BIS Feb-26'!AJ:AJ,"",0)</f>
        <v>1000</v>
      </c>
      <c r="CR6" s="29" t="str">
        <f>_xlfn.XLOOKUP($C6,'[3]BIS Feb-26'!$C:$C,'[3]BIS Feb-26'!AK:AK,"",0)</f>
        <v>40</v>
      </c>
      <c r="CS6" s="29" t="str">
        <f>_xlfn.XLOOKUP($C6,'[3]BIS Feb-26'!$C:$C,'[3]BIS Feb-26'!AL:AL,"",0)</f>
        <v>40</v>
      </c>
      <c r="CT6" s="29">
        <f>_xlfn.XLOOKUP($C6,'[3]BIS Feb-26'!$C:$C,'[3]BIS Feb-26'!AM:AM,"",0)</f>
        <v>2</v>
      </c>
      <c r="CU6" s="28">
        <f>_xlfn.XLOOKUP($C6,'[3]BIS Feb-26'!$C:$C,'[3]BIS Feb-26'!AN:AN,"",0)</f>
        <v>45770</v>
      </c>
      <c r="CV6" s="28">
        <f>_xlfn.XLOOKUP($C6,'[3]BIS Feb-26'!$C:$C,'[3]BIS Feb-26'!AO:AO,"",0)</f>
        <v>45770</v>
      </c>
      <c r="CW6" s="28">
        <f>_xlfn.XLOOKUP($C6,'[3]BIS Feb-26'!$C:$C,'[3]BIS Feb-26'!AP:AP,"",0)</f>
        <v>45770</v>
      </c>
      <c r="CX6" s="28">
        <f>_xlfn.XLOOKUP($C6,'[3]BIS Feb-26'!$C:$C,'[3]BIS Feb-26'!AQ:AQ,"",0)</f>
        <v>45770</v>
      </c>
      <c r="CY6" s="28">
        <f>_xlfn.XLOOKUP($C6,'[3]BIS Feb-26'!$C:$C,'[3]BIS Feb-26'!AR:AR,"",0)</f>
        <v>44816</v>
      </c>
      <c r="CZ6" s="28">
        <f>_xlfn.XLOOKUP($C6,'[3]BIS Feb-26'!$C:$C,'[3]BIS Feb-26'!AS:AS,"",0)</f>
        <v>45860</v>
      </c>
      <c r="DA6" s="28">
        <f>_xlfn.XLOOKUP($C6,'[3]BIS Feb-26'!$C:$C,'[3]BIS Feb-26'!AT:AT,"",0)</f>
        <v>45001</v>
      </c>
      <c r="DB6" s="28">
        <f>_xlfn.XLOOKUP($C6,'[3]BIS Feb-26'!$C:$C,'[3]BIS Feb-26'!AU:AU,"",0)</f>
        <v>44547</v>
      </c>
      <c r="DC6" s="28">
        <f>_xlfn.XLOOKUP($C6,'[3]BIS Feb-26'!$C:$C,'[3]BIS Feb-26'!AV:AV,"",0)</f>
        <v>44988</v>
      </c>
      <c r="DD6" s="11">
        <f>_xlfn.XLOOKUP($C6,'[3]BIS Feb-26'!$C:$C,'[3]BIS Feb-26'!AW:AW,"",0)</f>
        <v>1</v>
      </c>
      <c r="DE6" s="11">
        <f>_xlfn.XLOOKUP($C6,'[3]BIS Feb-26'!$C:$C,'[3]BIS Feb-26'!AX:AX,"",0)</f>
        <v>0</v>
      </c>
      <c r="DF6" s="11">
        <f>_xlfn.XLOOKUP($C6,'[3]BIS Feb-26'!$C:$C,'[3]BIS Feb-26'!AY:AY,"",0)</f>
        <v>0</v>
      </c>
      <c r="DG6" s="11">
        <f t="shared" ca="1" si="20"/>
        <v>9</v>
      </c>
      <c r="DH6" s="11">
        <f t="shared" ca="1" si="21"/>
        <v>0</v>
      </c>
      <c r="DI6" s="11">
        <f t="shared" ca="1" si="22"/>
        <v>0</v>
      </c>
      <c r="DJ6" s="11" t="str">
        <f>_xlfn.XLOOKUP($C6,'[3]Active Customer Assets'!$D:$D,'[3]Active Customer Assets'!I:I,"",0)</f>
        <v>A (100% potential spares purchased)</v>
      </c>
      <c r="DK6" s="28">
        <f>_xlfn.XLOOKUP($C6,'[3]Active Customer Assets'!$D:$D,'[3]Active Customer Assets'!J:J,"",0)</f>
        <v>44127.439583333296</v>
      </c>
      <c r="DL6" s="28">
        <f>_xlfn.XLOOKUP($C6,'[3]Active Customer Assets'!$D:$D,'[3]Active Customer Assets'!K:K,"",0)</f>
        <v>44081.229166666701</v>
      </c>
      <c r="DM6" s="28">
        <f>_xlfn.XLOOKUP($C6,'[3]Active Customer Assets'!$D:$D,'[3]Active Customer Assets'!L:L,"",0)</f>
        <v>45962.468900462998</v>
      </c>
      <c r="DN6" s="21">
        <f>_xlfn.XLOOKUP($C6,'[3]Active Customer Assets'!$D:$D,'[3]Active Customer Assets'!M:M,"",0)</f>
        <v>9860</v>
      </c>
      <c r="DO6" s="28">
        <f>_xlfn.XLOOKUP($C6,'[3]Active Customer Assets'!$D:$D,'[3]Active Customer Assets'!N:N,"",0)</f>
        <v>0</v>
      </c>
      <c r="DP6" s="28">
        <f>_xlfn.XLOOKUP($C6,'[3]Active Customer Assets'!$D:$D,'[3]Active Customer Assets'!O:O,"",0)</f>
        <v>0</v>
      </c>
      <c r="DQ6" s="28" t="str">
        <f>_xlfn.XLOOKUP($C6,'[3]Active Customer Assets'!$D:$D,'[3]Active Customer Assets'!P:P,"",0)</f>
        <v>Air lube Plus</v>
      </c>
      <c r="DR6" s="28">
        <f>_xlfn.XLOOKUP($C6,'[3]Active Customer Assets'!$D:$D,'[3]Active Customer Assets'!Q:Q,"",0)</f>
        <v>45591</v>
      </c>
      <c r="DS6" s="28">
        <f>_xlfn.XLOOKUP($C6,'[3]Active Customer Assets'!$D:$D,'[3]Active Customer Assets'!R:R,"",0)</f>
        <v>45591</v>
      </c>
      <c r="DT6" s="28">
        <f>_xlfn.XLOOKUP($C6,'[3]Active Customer Assets'!$D:$D,'[3]Active Customer Assets'!S:S,"",0)</f>
        <v>45591</v>
      </c>
      <c r="DU6" s="28">
        <f>_xlfn.XLOOKUP($C6,'[3]Active Customer Assets'!$D:$D,'[3]Active Customer Assets'!T:T,"",0)</f>
        <v>45591</v>
      </c>
      <c r="DV6" s="28">
        <f>_xlfn.XLOOKUP($C6,'[3]Active Customer Assets'!$D:$D,'[3]Active Customer Assets'!U:U,"",0)</f>
        <v>44637</v>
      </c>
      <c r="DW6" s="28">
        <f>_xlfn.XLOOKUP($C6,'[3]Active Customer Assets'!$D:$D,'[3]Active Customer Assets'!V:V,"",0)</f>
        <v>45591</v>
      </c>
      <c r="DX6" s="28">
        <f>_xlfn.XLOOKUP($C6,'[3]Active Customer Assets'!$D:$D,'[3]Active Customer Assets'!W:W,"",0)</f>
        <v>44637</v>
      </c>
      <c r="DY6" s="28">
        <f>_xlfn.XLOOKUP($C6,'[3]Active Customer Assets'!$D:$D,'[3]Active Customer Assets'!X:X,"",0)</f>
        <v>44368</v>
      </c>
      <c r="DZ6" s="28">
        <f>_xlfn.XLOOKUP($C6,'[3]Active Customer Assets'!$D:$D,'[3]Active Customer Assets'!Y:Y,"",0)</f>
        <v>44624</v>
      </c>
      <c r="EA6" s="28" t="str">
        <f>_xlfn.XLOOKUP($C6,'[3]Active Customer Assets'!$D:$D,'[3]Active Customer Assets'!Z:Z,"",0)</f>
        <v>40</v>
      </c>
      <c r="EB6" s="28" t="str">
        <f>_xlfn.XLOOKUP($C6,'[3]Active Customer Assets'!$D:$D,'[3]Active Customer Assets'!AA:AA,"",0)</f>
        <v>40</v>
      </c>
      <c r="EC6" s="28" t="str">
        <f>_xlfn.XLOOKUP($C6,'[3]Active Customer Assets'!$D:$D,'[3]Active Customer Assets'!AB:AB,"",0)</f>
        <v>40</v>
      </c>
      <c r="ED6" s="28" t="str">
        <f>_xlfn.XLOOKUP($C6,'[3]Active Customer Assets'!$D:$D,'[3]Active Customer Assets'!AC:AC,"",0)</f>
        <v>40</v>
      </c>
      <c r="EE6" s="28" t="str">
        <f>_xlfn.XLOOKUP($C6,'[3]Active Customer Assets'!$D:$D,'[3]Active Customer Assets'!AD:AD,"",0)</f>
        <v>40</v>
      </c>
      <c r="EF6" s="28" t="str">
        <f>_xlfn.XLOOKUP($C6,'[3]Active Customer Assets'!$D:$D,'[3]Active Customer Assets'!AE:AE,"",0)</f>
        <v>40</v>
      </c>
      <c r="EG6" s="28" t="str">
        <f>_xlfn.XLOOKUP($C6,'[3]Active Customer Assets'!$D:$D,'[3]Active Customer Assets'!AF:AF,"",0)</f>
        <v>1000</v>
      </c>
      <c r="EH6" s="28" t="str">
        <f>_xlfn.XLOOKUP($C6,'[3]Active Customer Assets'!$D:$D,'[3]Active Customer Assets'!AG:AG,"",0)</f>
        <v>40</v>
      </c>
      <c r="EI6" s="28" t="str">
        <f>_xlfn.XLOOKUP($C6,'[3]Active Customer Assets'!$D:$D,'[3]Active Customer Assets'!AH:AH,"",0)</f>
        <v>40</v>
      </c>
      <c r="EJ6" s="21">
        <f>_xlfn.XLOOKUP($C6,'[3]Active Customer Assets'!$D:$D,'[3]Active Customer Assets'!AI:AI,"",0)</f>
        <v>2</v>
      </c>
      <c r="EK6" s="35" t="str">
        <f>[3]!tbl_DPSAC[[#This Row],[Unit Status]]</f>
        <v>Active</v>
      </c>
    </row>
    <row r="7" spans="1:141" x14ac:dyDescent="0.15">
      <c r="A7" s="11">
        <f>ROW(tbl_DPSAC[[#This Row],[Sl. No.]])-1</f>
        <v>6</v>
      </c>
      <c r="B7" s="12" t="s">
        <v>136</v>
      </c>
      <c r="C7" s="12" t="s">
        <v>168</v>
      </c>
      <c r="D7" s="12" t="s">
        <v>169</v>
      </c>
      <c r="E7" s="12" t="s">
        <v>170</v>
      </c>
      <c r="F7" s="12" t="s">
        <v>161</v>
      </c>
      <c r="G7" s="13" t="s">
        <v>171</v>
      </c>
      <c r="H7" s="13" t="str">
        <f>_xlfn.XLOOKUP(C7,'[1]E&amp;DPSAC'!$K:$K,'[1]E&amp;DPSAC'!$E:$E,,0)</f>
        <v>RAMGARH</v>
      </c>
      <c r="I7" s="13"/>
      <c r="J7" s="13">
        <v>6266139043</v>
      </c>
      <c r="K7" s="13">
        <v>6266139043</v>
      </c>
      <c r="L7" s="12" t="str">
        <f t="shared" ca="1" si="0"/>
        <v>Non - Warranty</v>
      </c>
      <c r="M7" s="14">
        <v>44106.854166666701</v>
      </c>
      <c r="N7" s="15">
        <v>24</v>
      </c>
      <c r="O7" s="14">
        <f t="shared" si="1"/>
        <v>44865</v>
      </c>
      <c r="P7" s="11" t="s">
        <v>142</v>
      </c>
      <c r="Q7" s="19" t="str">
        <f>_xlfn.XLOOKUP(C7,'[2]Sch Calls'!$R:$R,'[2]Sch Calls'!$F:$F,"",0)</f>
        <v/>
      </c>
      <c r="R7" s="18" t="str">
        <f>_xlfn.XLOOKUP(C7,'[2]Sch Calls'!$R:$R,'[2]Sch Calls'!$A:$A,"",0)</f>
        <v/>
      </c>
      <c r="S7" s="17" t="str">
        <f>_xlfn.XLOOKUP(C7,'[2]Sch Calls'!$R:$R,'[2]Sch Calls'!$B:$B,"",0)</f>
        <v/>
      </c>
      <c r="T7" s="18">
        <f>_xlfn.XLOOKUP(C7,'[1]E&amp;DPSAC'!$K:$K,'[1]E&amp;DPSAC'!$W:$W,"",0)</f>
        <v>44571</v>
      </c>
      <c r="U7" s="17">
        <f>_xlfn.XLOOKUP(C7,'[1]E&amp;DPSAC'!$K:$K,'[1]E&amp;DPSAC'!$Z:$Z,"",0)</f>
        <v>1909</v>
      </c>
      <c r="V7" s="17">
        <f>_xlfn.XLOOKUP(C7,'[2]1. All Calls'!$R:$R,'[2]1. All Calls'!$B:$B,"",0)</f>
        <v>6575</v>
      </c>
      <c r="W7" s="20">
        <f>_xlfn.XLOOKUP(C7,'[2]1. All Calls'!$R:$R,'[2]1. All Calls'!$A:$A,"",0)</f>
        <v>45962.470833333333</v>
      </c>
      <c r="X7" s="17" t="str">
        <f>_xlfn.XLOOKUP(C7,'[2]Sch Calls'!$R:$R,'[2]Sch Calls'!$AB:$AB,"",0)</f>
        <v/>
      </c>
      <c r="Y7" s="17">
        <f t="shared" si="2"/>
        <v>0</v>
      </c>
      <c r="Z7" s="17" t="str">
        <f t="shared" si="3"/>
        <v>Done</v>
      </c>
      <c r="AA7" s="21">
        <f t="shared" ca="1" si="4"/>
        <v>1994.1458333332994</v>
      </c>
      <c r="AB7" s="21" t="str">
        <f t="shared" ca="1" si="5"/>
        <v>Due</v>
      </c>
      <c r="AC7" s="11">
        <f ca="1">tbl_DPSAC[[#This Row],[Current Month Due Count]]</f>
        <v>0</v>
      </c>
      <c r="AD7" s="11">
        <f ca="1">tbl_DPSAC[[#This Row],[Next Month Due2]]</f>
        <v>0</v>
      </c>
      <c r="AE7" s="11">
        <f t="shared" ca="1" si="6"/>
        <v>1</v>
      </c>
      <c r="AF7" s="11">
        <v>4</v>
      </c>
      <c r="AG7" s="17">
        <f t="shared" ca="1" si="7"/>
        <v>7129</v>
      </c>
      <c r="AH7" s="11">
        <v>0</v>
      </c>
      <c r="AI7" s="11">
        <v>0</v>
      </c>
      <c r="AJ7" s="11">
        <v>0</v>
      </c>
      <c r="AK7" s="11">
        <v>0</v>
      </c>
      <c r="AL7" s="11">
        <v>0</v>
      </c>
      <c r="AM7" s="11">
        <v>0</v>
      </c>
      <c r="AN7" s="11">
        <v>0</v>
      </c>
      <c r="AO7" s="11">
        <v>0</v>
      </c>
      <c r="AP7" s="11">
        <v>0</v>
      </c>
      <c r="AQ7" s="11">
        <v>0</v>
      </c>
      <c r="AR7" s="11">
        <v>0</v>
      </c>
      <c r="AS7" s="11">
        <v>0</v>
      </c>
      <c r="AT7" s="11">
        <v>0</v>
      </c>
      <c r="AU7" s="11">
        <v>0</v>
      </c>
      <c r="AV7" s="11">
        <v>0</v>
      </c>
      <c r="AW7" s="11">
        <v>0</v>
      </c>
      <c r="AX7" s="11" t="str">
        <f t="shared" ca="1" si="8"/>
        <v>5 Service Due</v>
      </c>
      <c r="AY7" s="17">
        <v>1500</v>
      </c>
      <c r="AZ7" s="22">
        <v>44456</v>
      </c>
      <c r="BA7" s="17"/>
      <c r="BB7" s="17">
        <v>1500</v>
      </c>
      <c r="BC7" s="22">
        <v>44456</v>
      </c>
      <c r="BD7" s="17"/>
      <c r="BE7" s="17">
        <v>1500</v>
      </c>
      <c r="BF7" s="22">
        <v>44456</v>
      </c>
      <c r="BG7" s="17"/>
      <c r="BH7" s="17">
        <v>1500</v>
      </c>
      <c r="BI7" s="22">
        <v>44456</v>
      </c>
      <c r="BJ7" s="17"/>
      <c r="BK7" s="17">
        <v>1500</v>
      </c>
      <c r="BL7" s="22">
        <v>44456</v>
      </c>
      <c r="BM7" s="17"/>
      <c r="BN7" s="23">
        <f t="shared" si="9"/>
        <v>44636</v>
      </c>
      <c r="BO7" s="23">
        <f t="shared" si="10"/>
        <v>44636</v>
      </c>
      <c r="BP7" s="23">
        <f t="shared" si="11"/>
        <v>44636</v>
      </c>
      <c r="BQ7" s="23">
        <f t="shared" si="12"/>
        <v>44636</v>
      </c>
      <c r="BR7" s="23">
        <f t="shared" si="23"/>
        <v>44821</v>
      </c>
      <c r="BS7" s="24">
        <f t="shared" ca="1" si="13"/>
        <v>-4879</v>
      </c>
      <c r="BT7" s="25">
        <f t="shared" ca="1" si="14"/>
        <v>-4129</v>
      </c>
      <c r="BU7" s="25">
        <f t="shared" ca="1" si="15"/>
        <v>-4879</v>
      </c>
      <c r="BV7" s="25">
        <f t="shared" ca="1" si="16"/>
        <v>-4879</v>
      </c>
      <c r="BW7" s="25">
        <f t="shared" ca="1" si="17"/>
        <v>-4129</v>
      </c>
      <c r="BX7" s="26" t="s">
        <v>173</v>
      </c>
      <c r="BY7" s="11">
        <f t="shared" ca="1" si="18"/>
        <v>5</v>
      </c>
      <c r="BZ7" s="11">
        <f t="shared" ca="1" si="24"/>
        <v>0</v>
      </c>
      <c r="CA7" s="11">
        <f t="shared" ca="1" si="19"/>
        <v>0</v>
      </c>
      <c r="CB7" s="28">
        <f>_xlfn.XLOOKUP($C7,'[3]BIS Feb-26'!$C:$C,'[3]BIS Feb-26'!U:U,"",0)</f>
        <v>0</v>
      </c>
      <c r="CC7" s="28">
        <f>_xlfn.XLOOKUP($C7,'[3]BIS Feb-26'!$C:$C,'[3]BIS Feb-26'!V:V,"",0)</f>
        <v>0</v>
      </c>
      <c r="CD7" s="28">
        <f>_xlfn.XLOOKUP($C7,'[3]BIS Feb-26'!$C:$C,'[3]BIS Feb-26'!W:W,"",0)</f>
        <v>0</v>
      </c>
      <c r="CE7" s="28">
        <f>_xlfn.XLOOKUP($C7,'[3]BIS Feb-26'!$C:$C,'[3]BIS Feb-26'!X:X,"",0)</f>
        <v>0</v>
      </c>
      <c r="CF7" s="28">
        <f>_xlfn.XLOOKUP($C7,'[3]BIS Feb-26'!$C:$C,'[3]BIS Feb-26'!Y:Y,"",0)</f>
        <v>0</v>
      </c>
      <c r="CG7" s="28">
        <f>_xlfn.XLOOKUP($C7,'[3]BIS Feb-26'!$C:$C,'[3]BIS Feb-26'!Z:Z,"",0)</f>
        <v>0</v>
      </c>
      <c r="CH7" s="28">
        <f>_xlfn.XLOOKUP($C7,'[3]BIS Feb-26'!$C:$C,'[3]BIS Feb-26'!AA:AA,"",0)</f>
        <v>0</v>
      </c>
      <c r="CI7" s="28">
        <f>_xlfn.XLOOKUP($C7,'[3]BIS Feb-26'!$C:$C,'[3]BIS Feb-26'!AB:AB,"",0)</f>
        <v>0</v>
      </c>
      <c r="CJ7" s="28">
        <f>_xlfn.XLOOKUP($C7,'[3]BIS Feb-26'!$C:$C,'[3]BIS Feb-26'!AC:AC,"",0)</f>
        <v>0</v>
      </c>
      <c r="CK7" s="29" t="str">
        <f>_xlfn.XLOOKUP($C7,'[3]BIS Feb-26'!$C:$C,'[3]BIS Feb-26'!AD:AD,"",0)</f>
        <v>125</v>
      </c>
      <c r="CL7" s="29" t="str">
        <f>_xlfn.XLOOKUP($C7,'[3]BIS Feb-26'!$C:$C,'[3]BIS Feb-26'!AE:AE,"",0)</f>
        <v>125</v>
      </c>
      <c r="CM7" s="29" t="str">
        <f>_xlfn.XLOOKUP($C7,'[3]BIS Feb-26'!$C:$C,'[3]BIS Feb-26'!AF:AF,"",0)</f>
        <v>125</v>
      </c>
      <c r="CN7" s="29" t="str">
        <f>_xlfn.XLOOKUP($C7,'[3]BIS Feb-26'!$C:$C,'[3]BIS Feb-26'!AG:AG,"",0)</f>
        <v>125</v>
      </c>
      <c r="CO7" s="29" t="str">
        <f>_xlfn.XLOOKUP($C7,'[3]BIS Feb-26'!$C:$C,'[3]BIS Feb-26'!AH:AH,"",0)</f>
        <v>125</v>
      </c>
      <c r="CP7" s="29" t="str">
        <f>_xlfn.XLOOKUP($C7,'[3]BIS Feb-26'!$C:$C,'[3]BIS Feb-26'!AI:AI,"",0)</f>
        <v>125</v>
      </c>
      <c r="CQ7" s="29" t="str">
        <f>_xlfn.XLOOKUP($C7,'[3]BIS Feb-26'!$C:$C,'[3]BIS Feb-26'!AJ:AJ,"",0)</f>
        <v>1000</v>
      </c>
      <c r="CR7" s="29" t="str">
        <f>_xlfn.XLOOKUP($C7,'[3]BIS Feb-26'!$C:$C,'[3]BIS Feb-26'!AK:AK,"",0)</f>
        <v>125</v>
      </c>
      <c r="CS7" s="29" t="str">
        <f>_xlfn.XLOOKUP($C7,'[3]BIS Feb-26'!$C:$C,'[3]BIS Feb-26'!AL:AL,"",0)</f>
        <v>125</v>
      </c>
      <c r="CT7" s="29">
        <f>_xlfn.XLOOKUP($C7,'[3]BIS Feb-26'!$C:$C,'[3]BIS Feb-26'!AM:AM,"",0)</f>
        <v>2</v>
      </c>
      <c r="CU7" s="28">
        <f>_xlfn.XLOOKUP($C7,'[3]BIS Feb-26'!$C:$C,'[3]BIS Feb-26'!AN:AN,"",0)</f>
        <v>46024</v>
      </c>
      <c r="CV7" s="28">
        <f>_xlfn.XLOOKUP($C7,'[3]BIS Feb-26'!$C:$C,'[3]BIS Feb-26'!AO:AO,"",0)</f>
        <v>46024</v>
      </c>
      <c r="CW7" s="28">
        <f>_xlfn.XLOOKUP($C7,'[3]BIS Feb-26'!$C:$C,'[3]BIS Feb-26'!AP:AP,"",0)</f>
        <v>46024</v>
      </c>
      <c r="CX7" s="28">
        <f>_xlfn.XLOOKUP($C7,'[3]BIS Feb-26'!$C:$C,'[3]BIS Feb-26'!AQ:AQ,"",0)</f>
        <v>46024</v>
      </c>
      <c r="CY7" s="28">
        <f>_xlfn.XLOOKUP($C7,'[3]BIS Feb-26'!$C:$C,'[3]BIS Feb-26'!AR:AR,"",0)</f>
        <v>46024</v>
      </c>
      <c r="CZ7" s="28">
        <f>_xlfn.XLOOKUP($C7,'[3]BIS Feb-26'!$C:$C,'[3]BIS Feb-26'!AS:AS,"",0)</f>
        <v>46024</v>
      </c>
      <c r="DA7" s="28">
        <f>_xlfn.XLOOKUP($C7,'[3]BIS Feb-26'!$C:$C,'[3]BIS Feb-26'!AT:AT,"",0)</f>
        <v>46055</v>
      </c>
      <c r="DB7" s="28">
        <f>_xlfn.XLOOKUP($C7,'[3]BIS Feb-26'!$C:$C,'[3]BIS Feb-26'!AU:AU,"",0)</f>
        <v>46017</v>
      </c>
      <c r="DC7" s="28">
        <f>_xlfn.XLOOKUP($C7,'[3]BIS Feb-26'!$C:$C,'[3]BIS Feb-26'!AV:AV,"",0)</f>
        <v>46024</v>
      </c>
      <c r="DD7" s="11">
        <f>_xlfn.XLOOKUP($C7,'[3]BIS Feb-26'!$C:$C,'[3]BIS Feb-26'!AW:AW,"",0)</f>
        <v>1</v>
      </c>
      <c r="DE7" s="11">
        <f>_xlfn.XLOOKUP($C7,'[3]BIS Feb-26'!$C:$C,'[3]BIS Feb-26'!AX:AX,"",0)</f>
        <v>1</v>
      </c>
      <c r="DF7" s="11">
        <f>_xlfn.XLOOKUP($C7,'[3]BIS Feb-26'!$C:$C,'[3]BIS Feb-26'!AY:AY,"",0)</f>
        <v>0</v>
      </c>
      <c r="DG7" s="11">
        <f t="shared" ca="1" si="20"/>
        <v>9</v>
      </c>
      <c r="DH7" s="11">
        <f t="shared" ca="1" si="21"/>
        <v>0</v>
      </c>
      <c r="DI7" s="11">
        <f t="shared" ca="1" si="22"/>
        <v>0</v>
      </c>
      <c r="DJ7" s="11" t="str">
        <f>_xlfn.XLOOKUP($C7,'[3]Active Customer Assets'!$D:$D,'[3]Active Customer Assets'!I:I,"",0)</f>
        <v>A (100% potential spares purchased)</v>
      </c>
      <c r="DK7" s="28">
        <f>_xlfn.XLOOKUP($C7,'[3]Active Customer Assets'!$D:$D,'[3]Active Customer Assets'!J:J,"",0)</f>
        <v>44106.854166666701</v>
      </c>
      <c r="DL7" s="28">
        <f>_xlfn.XLOOKUP($C7,'[3]Active Customer Assets'!$D:$D,'[3]Active Customer Assets'!K:K,"",0)</f>
        <v>43781.229166666701</v>
      </c>
      <c r="DM7" s="28">
        <f>_xlfn.XLOOKUP($C7,'[3]Active Customer Assets'!$D:$D,'[3]Active Customer Assets'!L:L,"",0)</f>
        <v>45962.471643518496</v>
      </c>
      <c r="DN7" s="21">
        <f>_xlfn.XLOOKUP($C7,'[3]Active Customer Assets'!$D:$D,'[3]Active Customer Assets'!M:M,"",0)</f>
        <v>6575</v>
      </c>
      <c r="DO7" s="28">
        <f>_xlfn.XLOOKUP($C7,'[3]Active Customer Assets'!$D:$D,'[3]Active Customer Assets'!N:N,"",0)</f>
        <v>0</v>
      </c>
      <c r="DP7" s="28">
        <f>_xlfn.XLOOKUP($C7,'[3]Active Customer Assets'!$D:$D,'[3]Active Customer Assets'!O:O,"",0)</f>
        <v>0</v>
      </c>
      <c r="DQ7" s="28">
        <f>_xlfn.XLOOKUP($C7,'[3]Active Customer Assets'!$D:$D,'[3]Active Customer Assets'!P:P,"",0)</f>
        <v>0</v>
      </c>
      <c r="DR7" s="28">
        <f>_xlfn.XLOOKUP($C7,'[3]Active Customer Assets'!$D:$D,'[3]Active Customer Assets'!Q:Q,"",0)</f>
        <v>0</v>
      </c>
      <c r="DS7" s="28">
        <f>_xlfn.XLOOKUP($C7,'[3]Active Customer Assets'!$D:$D,'[3]Active Customer Assets'!R:R,"",0)</f>
        <v>0</v>
      </c>
      <c r="DT7" s="28">
        <f>_xlfn.XLOOKUP($C7,'[3]Active Customer Assets'!$D:$D,'[3]Active Customer Assets'!S:S,"",0)</f>
        <v>0</v>
      </c>
      <c r="DU7" s="28">
        <f>_xlfn.XLOOKUP($C7,'[3]Active Customer Assets'!$D:$D,'[3]Active Customer Assets'!T:T,"",0)</f>
        <v>0</v>
      </c>
      <c r="DV7" s="28">
        <f>_xlfn.XLOOKUP($C7,'[3]Active Customer Assets'!$D:$D,'[3]Active Customer Assets'!U:U,"",0)</f>
        <v>0</v>
      </c>
      <c r="DW7" s="28">
        <f>_xlfn.XLOOKUP($C7,'[3]Active Customer Assets'!$D:$D,'[3]Active Customer Assets'!V:V,"",0)</f>
        <v>0</v>
      </c>
      <c r="DX7" s="28">
        <f>_xlfn.XLOOKUP($C7,'[3]Active Customer Assets'!$D:$D,'[3]Active Customer Assets'!W:W,"",0)</f>
        <v>0</v>
      </c>
      <c r="DY7" s="28">
        <f>_xlfn.XLOOKUP($C7,'[3]Active Customer Assets'!$D:$D,'[3]Active Customer Assets'!X:X,"",0)</f>
        <v>0</v>
      </c>
      <c r="DZ7" s="28">
        <f>_xlfn.XLOOKUP($C7,'[3]Active Customer Assets'!$D:$D,'[3]Active Customer Assets'!Y:Y,"",0)</f>
        <v>0</v>
      </c>
      <c r="EA7" s="28" t="str">
        <f>_xlfn.XLOOKUP($C7,'[3]Active Customer Assets'!$D:$D,'[3]Active Customer Assets'!Z:Z,"",0)</f>
        <v>125</v>
      </c>
      <c r="EB7" s="28" t="str">
        <f>_xlfn.XLOOKUP($C7,'[3]Active Customer Assets'!$D:$D,'[3]Active Customer Assets'!AA:AA,"",0)</f>
        <v>125</v>
      </c>
      <c r="EC7" s="28" t="str">
        <f>_xlfn.XLOOKUP($C7,'[3]Active Customer Assets'!$D:$D,'[3]Active Customer Assets'!AB:AB,"",0)</f>
        <v>125</v>
      </c>
      <c r="ED7" s="28" t="str">
        <f>_xlfn.XLOOKUP($C7,'[3]Active Customer Assets'!$D:$D,'[3]Active Customer Assets'!AC:AC,"",0)</f>
        <v>125</v>
      </c>
      <c r="EE7" s="28" t="str">
        <f>_xlfn.XLOOKUP($C7,'[3]Active Customer Assets'!$D:$D,'[3]Active Customer Assets'!AD:AD,"",0)</f>
        <v>125</v>
      </c>
      <c r="EF7" s="28" t="str">
        <f>_xlfn.XLOOKUP($C7,'[3]Active Customer Assets'!$D:$D,'[3]Active Customer Assets'!AE:AE,"",0)</f>
        <v>125</v>
      </c>
      <c r="EG7" s="28" t="str">
        <f>_xlfn.XLOOKUP($C7,'[3]Active Customer Assets'!$D:$D,'[3]Active Customer Assets'!AF:AF,"",0)</f>
        <v>1000</v>
      </c>
      <c r="EH7" s="28" t="str">
        <f>_xlfn.XLOOKUP($C7,'[3]Active Customer Assets'!$D:$D,'[3]Active Customer Assets'!AG:AG,"",0)</f>
        <v>125</v>
      </c>
      <c r="EI7" s="28" t="str">
        <f>_xlfn.XLOOKUP($C7,'[3]Active Customer Assets'!$D:$D,'[3]Active Customer Assets'!AH:AH,"",0)</f>
        <v>125</v>
      </c>
      <c r="EJ7" s="21">
        <f>_xlfn.XLOOKUP($C7,'[3]Active Customer Assets'!$D:$D,'[3]Active Customer Assets'!AI:AI,"",0)</f>
        <v>2</v>
      </c>
      <c r="EK7" s="35" t="str">
        <f>[3]!tbl_DPSAC[[#This Row],[Unit Status]]</f>
        <v>Active</v>
      </c>
    </row>
    <row r="8" spans="1:141" x14ac:dyDescent="0.15">
      <c r="A8" s="11">
        <f>ROW(tbl_DPSAC[[#This Row],[Sl. No.]])-1</f>
        <v>7</v>
      </c>
      <c r="B8" s="12" t="s">
        <v>136</v>
      </c>
      <c r="C8" s="12" t="s">
        <v>174</v>
      </c>
      <c r="D8" s="12" t="s">
        <v>175</v>
      </c>
      <c r="E8" s="12" t="s">
        <v>176</v>
      </c>
      <c r="F8" s="12" t="s">
        <v>161</v>
      </c>
      <c r="G8" s="13" t="s">
        <v>177</v>
      </c>
      <c r="H8" s="13" t="str">
        <f>_xlfn.XLOOKUP(C8,'[1]E&amp;DPSAC'!$K:$K,'[1]E&amp;DPSAC'!$E:$E,,0)</f>
        <v>SAHIBGANJ</v>
      </c>
      <c r="I8" s="13"/>
      <c r="J8" s="13">
        <v>7544958524</v>
      </c>
      <c r="K8" s="13">
        <v>7544958524</v>
      </c>
      <c r="L8" s="12" t="str">
        <f t="shared" ca="1" si="0"/>
        <v>Non - Warranty</v>
      </c>
      <c r="M8" s="14">
        <v>44064</v>
      </c>
      <c r="N8" s="15">
        <v>24</v>
      </c>
      <c r="O8" s="14">
        <f t="shared" si="1"/>
        <v>44804</v>
      </c>
      <c r="P8" s="11" t="s">
        <v>142</v>
      </c>
      <c r="Q8" s="19" t="str">
        <f>_xlfn.XLOOKUP(C8,'[2]Sch Calls'!$R:$R,'[2]Sch Calls'!$F:$F,"",0)</f>
        <v>CC-01948029</v>
      </c>
      <c r="R8" s="18">
        <f>_xlfn.XLOOKUP(C8,'[2]Sch Calls'!$R:$R,'[2]Sch Calls'!$A:$A,"",0)</f>
        <v>46043.514166666697</v>
      </c>
      <c r="S8" s="17">
        <f>_xlfn.XLOOKUP(C8,'[2]Sch Calls'!$R:$R,'[2]Sch Calls'!$B:$B,"",0)</f>
        <v>9265</v>
      </c>
      <c r="T8" s="18">
        <f>_xlfn.XLOOKUP(C8,'[1]E&amp;DPSAC'!$K:$K,'[1]E&amp;DPSAC'!$W:$W,"",0)</f>
        <v>45709</v>
      </c>
      <c r="U8" s="17">
        <f>_xlfn.XLOOKUP(C8,'[1]E&amp;DPSAC'!$K:$K,'[1]E&amp;DPSAC'!$Z:$Z,"",0)</f>
        <v>4692</v>
      </c>
      <c r="V8" s="17">
        <f>_xlfn.XLOOKUP(C8,'[2]1. All Calls'!$R:$R,'[2]1. All Calls'!$B:$B,"",0)</f>
        <v>9265</v>
      </c>
      <c r="W8" s="20">
        <f>_xlfn.XLOOKUP(C8,'[2]1. All Calls'!$R:$R,'[2]1. All Calls'!$A:$A,"",0)</f>
        <v>46043.514166666697</v>
      </c>
      <c r="X8" s="17" t="str">
        <f>_xlfn.XLOOKUP(C8,'[2]Sch Calls'!$R:$R,'[2]Sch Calls'!$AB:$AB,"",0)</f>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
      <c r="Y8" s="17">
        <f t="shared" si="2"/>
        <v>750</v>
      </c>
      <c r="Z8" s="17" t="str">
        <f t="shared" si="3"/>
        <v>Done</v>
      </c>
      <c r="AA8" s="21">
        <f t="shared" ca="1" si="4"/>
        <v>57.485833333303162</v>
      </c>
      <c r="AB8" s="21" t="str">
        <f t="shared" ca="1" si="5"/>
        <v>Done</v>
      </c>
      <c r="AC8" s="11">
        <f ca="1">tbl_DPSAC[[#This Row],[Current Month Due Count]]</f>
        <v>0</v>
      </c>
      <c r="AD8" s="11">
        <f ca="1">tbl_DPSAC[[#This Row],[Next Month Due2]]</f>
        <v>0</v>
      </c>
      <c r="AE8" s="11">
        <f t="shared" ca="1" si="6"/>
        <v>0</v>
      </c>
      <c r="AF8" s="11">
        <v>2</v>
      </c>
      <c r="AG8" s="17">
        <f t="shared" ca="1" si="7"/>
        <v>9380</v>
      </c>
      <c r="AH8" s="11">
        <v>0</v>
      </c>
      <c r="AI8" s="11">
        <v>0</v>
      </c>
      <c r="AJ8" s="11">
        <v>0</v>
      </c>
      <c r="AK8" s="11">
        <v>0</v>
      </c>
      <c r="AL8" s="11">
        <v>0</v>
      </c>
      <c r="AM8" s="11">
        <v>0</v>
      </c>
      <c r="AN8" s="11">
        <v>0</v>
      </c>
      <c r="AO8" s="11">
        <v>0</v>
      </c>
      <c r="AP8" s="11">
        <v>0</v>
      </c>
      <c r="AQ8" s="11">
        <v>0</v>
      </c>
      <c r="AR8" s="11">
        <v>0</v>
      </c>
      <c r="AS8" s="11">
        <v>0</v>
      </c>
      <c r="AT8" s="11">
        <v>0</v>
      </c>
      <c r="AU8" s="11">
        <v>0</v>
      </c>
      <c r="AV8" s="11">
        <v>0</v>
      </c>
      <c r="AW8" s="11">
        <v>0</v>
      </c>
      <c r="AX8" s="11" t="str">
        <f t="shared" ca="1" si="8"/>
        <v>No Service Dues</v>
      </c>
      <c r="AY8" s="17">
        <v>9265</v>
      </c>
      <c r="AZ8" s="22">
        <v>46043</v>
      </c>
      <c r="BA8" s="17" t="s">
        <v>178</v>
      </c>
      <c r="BB8" s="17">
        <v>9265</v>
      </c>
      <c r="BC8" s="22">
        <v>46043</v>
      </c>
      <c r="BD8" s="17" t="s">
        <v>178</v>
      </c>
      <c r="BE8" s="17">
        <v>9265</v>
      </c>
      <c r="BF8" s="22">
        <v>46043</v>
      </c>
      <c r="BG8" s="17" t="s">
        <v>178</v>
      </c>
      <c r="BH8" s="17">
        <v>9265</v>
      </c>
      <c r="BI8" s="22">
        <v>46043</v>
      </c>
      <c r="BJ8" s="17" t="s">
        <v>178</v>
      </c>
      <c r="BK8" s="17">
        <v>9265</v>
      </c>
      <c r="BL8" s="22">
        <v>46043</v>
      </c>
      <c r="BM8" s="17" t="s">
        <v>178</v>
      </c>
      <c r="BN8" s="23">
        <f t="shared" si="9"/>
        <v>46223</v>
      </c>
      <c r="BO8" s="23">
        <f t="shared" si="10"/>
        <v>46223</v>
      </c>
      <c r="BP8" s="23">
        <f t="shared" si="11"/>
        <v>46223</v>
      </c>
      <c r="BQ8" s="23">
        <f t="shared" si="12"/>
        <v>46223</v>
      </c>
      <c r="BR8" s="23">
        <f t="shared" si="23"/>
        <v>46408</v>
      </c>
      <c r="BS8" s="24">
        <f t="shared" ca="1" si="13"/>
        <v>635</v>
      </c>
      <c r="BT8" s="25">
        <f t="shared" ca="1" si="14"/>
        <v>1385</v>
      </c>
      <c r="BU8" s="25">
        <f t="shared" ca="1" si="15"/>
        <v>635</v>
      </c>
      <c r="BV8" s="25">
        <f t="shared" ca="1" si="16"/>
        <v>635</v>
      </c>
      <c r="BW8" s="25">
        <f t="shared" ca="1" si="17"/>
        <v>1385</v>
      </c>
      <c r="BX8" s="26" t="e">
        <v>#N/A</v>
      </c>
      <c r="BY8" s="11">
        <f t="shared" ca="1" si="18"/>
        <v>0</v>
      </c>
      <c r="BZ8" s="11">
        <f t="shared" ca="1" si="24"/>
        <v>0</v>
      </c>
      <c r="CA8" s="11">
        <f t="shared" ca="1" si="19"/>
        <v>0</v>
      </c>
      <c r="CB8" s="28">
        <f>_xlfn.XLOOKUP($C8,'[3]BIS Feb-26'!$C:$C,'[3]BIS Feb-26'!U:U,"",0)</f>
        <v>46042.770833333299</v>
      </c>
      <c r="CC8" s="28">
        <f>_xlfn.XLOOKUP($C8,'[3]BIS Feb-26'!$C:$C,'[3]BIS Feb-26'!V:V,"",0)</f>
        <v>46042.770833333299</v>
      </c>
      <c r="CD8" s="28">
        <f>_xlfn.XLOOKUP($C8,'[3]BIS Feb-26'!$C:$C,'[3]BIS Feb-26'!W:W,"",0)</f>
        <v>0</v>
      </c>
      <c r="CE8" s="28">
        <f>_xlfn.XLOOKUP($C8,'[3]BIS Feb-26'!$C:$C,'[3]BIS Feb-26'!X:X,"",0)</f>
        <v>46042.770833333299</v>
      </c>
      <c r="CF8" s="28">
        <f>_xlfn.XLOOKUP($C8,'[3]BIS Feb-26'!$C:$C,'[3]BIS Feb-26'!Y:Y,"",0)</f>
        <v>46042.770833333299</v>
      </c>
      <c r="CG8" s="28">
        <f>_xlfn.XLOOKUP($C8,'[3]BIS Feb-26'!$C:$C,'[3]BIS Feb-26'!Z:Z,"",0)</f>
        <v>46042.770833333299</v>
      </c>
      <c r="CH8" s="28">
        <f>_xlfn.XLOOKUP($C8,'[3]BIS Feb-26'!$C:$C,'[3]BIS Feb-26'!AA:AA,"",0)</f>
        <v>46042.770833333299</v>
      </c>
      <c r="CI8" s="28">
        <f>_xlfn.XLOOKUP($C8,'[3]BIS Feb-26'!$C:$C,'[3]BIS Feb-26'!AB:AB,"",0)</f>
        <v>46042.770833333299</v>
      </c>
      <c r="CJ8" s="28">
        <f>_xlfn.XLOOKUP($C8,'[3]BIS Feb-26'!$C:$C,'[3]BIS Feb-26'!AC:AC,"",0)</f>
        <v>46042.770833333299</v>
      </c>
      <c r="CK8" s="29" t="str">
        <f>_xlfn.XLOOKUP($C8,'[3]BIS Feb-26'!$C:$C,'[3]BIS Feb-26'!AD:AD,"",0)</f>
        <v>1500</v>
      </c>
      <c r="CL8" s="29" t="str">
        <f>_xlfn.XLOOKUP($C8,'[3]BIS Feb-26'!$C:$C,'[3]BIS Feb-26'!AE:AE,"",0)</f>
        <v>750</v>
      </c>
      <c r="CM8" s="29" t="str">
        <f>_xlfn.XLOOKUP($C8,'[3]BIS Feb-26'!$C:$C,'[3]BIS Feb-26'!AF:AF,"",0)</f>
        <v>10</v>
      </c>
      <c r="CN8" s="29" t="str">
        <f>_xlfn.XLOOKUP($C8,'[3]BIS Feb-26'!$C:$C,'[3]BIS Feb-26'!AG:AG,"",0)</f>
        <v>750</v>
      </c>
      <c r="CO8" s="29" t="str">
        <f>_xlfn.XLOOKUP($C8,'[3]BIS Feb-26'!$C:$C,'[3]BIS Feb-26'!AH:AH,"",0)</f>
        <v>750</v>
      </c>
      <c r="CP8" s="29" t="str">
        <f>_xlfn.XLOOKUP($C8,'[3]BIS Feb-26'!$C:$C,'[3]BIS Feb-26'!AI:AI,"",0)</f>
        <v>1500</v>
      </c>
      <c r="CQ8" s="29" t="str">
        <f>_xlfn.XLOOKUP($C8,'[3]BIS Feb-26'!$C:$C,'[3]BIS Feb-26'!AJ:AJ,"",0)</f>
        <v>1000</v>
      </c>
      <c r="CR8" s="29" t="str">
        <f>_xlfn.XLOOKUP($C8,'[3]BIS Feb-26'!$C:$C,'[3]BIS Feb-26'!AK:AK,"",0)</f>
        <v>1500</v>
      </c>
      <c r="CS8" s="29" t="str">
        <f>_xlfn.XLOOKUP($C8,'[3]BIS Feb-26'!$C:$C,'[3]BIS Feb-26'!AL:AL,"",0)</f>
        <v>1500</v>
      </c>
      <c r="CT8" s="29">
        <f>_xlfn.XLOOKUP($C8,'[3]BIS Feb-26'!$C:$C,'[3]BIS Feb-26'!AM:AM,"",0)</f>
        <v>3</v>
      </c>
      <c r="CU8" s="28">
        <f>_xlfn.XLOOKUP($C8,'[3]BIS Feb-26'!$C:$C,'[3]BIS Feb-26'!AN:AN,"",0)</f>
        <v>46222</v>
      </c>
      <c r="CV8" s="28">
        <f>_xlfn.XLOOKUP($C8,'[3]BIS Feb-26'!$C:$C,'[3]BIS Feb-26'!AO:AO,"",0)</f>
        <v>46222</v>
      </c>
      <c r="CW8" s="28">
        <f>_xlfn.XLOOKUP($C8,'[3]BIS Feb-26'!$C:$C,'[3]BIS Feb-26'!AP:AP,"",0)</f>
        <v>46046</v>
      </c>
      <c r="CX8" s="28">
        <f>_xlfn.XLOOKUP($C8,'[3]BIS Feb-26'!$C:$C,'[3]BIS Feb-26'!AQ:AQ,"",0)</f>
        <v>46222</v>
      </c>
      <c r="CY8" s="28">
        <f>_xlfn.XLOOKUP($C8,'[3]BIS Feb-26'!$C:$C,'[3]BIS Feb-26'!AR:AR,"",0)</f>
        <v>46222</v>
      </c>
      <c r="CZ8" s="28">
        <f>_xlfn.XLOOKUP($C8,'[3]BIS Feb-26'!$C:$C,'[3]BIS Feb-26'!AS:AS,"",0)</f>
        <v>46312</v>
      </c>
      <c r="DA8" s="28">
        <f>_xlfn.XLOOKUP($C8,'[3]BIS Feb-26'!$C:$C,'[3]BIS Feb-26'!AT:AT,"",0)</f>
        <v>46376</v>
      </c>
      <c r="DB8" s="28">
        <f>_xlfn.XLOOKUP($C8,'[3]BIS Feb-26'!$C:$C,'[3]BIS Feb-26'!AU:AU,"",0)</f>
        <v>46222</v>
      </c>
      <c r="DC8" s="28">
        <f>_xlfn.XLOOKUP($C8,'[3]BIS Feb-26'!$C:$C,'[3]BIS Feb-26'!AV:AV,"",0)</f>
        <v>46407</v>
      </c>
      <c r="DD8" s="11">
        <f>_xlfn.XLOOKUP($C8,'[3]BIS Feb-26'!$C:$C,'[3]BIS Feb-26'!AW:AW,"",0)</f>
        <v>1</v>
      </c>
      <c r="DE8" s="11">
        <f>_xlfn.XLOOKUP($C8,'[3]BIS Feb-26'!$C:$C,'[3]BIS Feb-26'!AX:AX,"",0)</f>
        <v>0</v>
      </c>
      <c r="DF8" s="11">
        <f>_xlfn.XLOOKUP($C8,'[3]BIS Feb-26'!$C:$C,'[3]BIS Feb-26'!AY:AY,"",0)</f>
        <v>0</v>
      </c>
      <c r="DG8" s="11">
        <f t="shared" ca="1" si="20"/>
        <v>1</v>
      </c>
      <c r="DH8" s="11">
        <f t="shared" ca="1" si="21"/>
        <v>0</v>
      </c>
      <c r="DI8" s="11">
        <f t="shared" ca="1" si="22"/>
        <v>0</v>
      </c>
      <c r="DJ8" s="11" t="str">
        <f>_xlfn.XLOOKUP($C8,'[3]Active Customer Assets'!$D:$D,'[3]Active Customer Assets'!I:I,"",0)</f>
        <v>A (100% potential spares purchased)</v>
      </c>
      <c r="DK8" s="28">
        <f>_xlfn.XLOOKUP($C8,'[3]Active Customer Assets'!$D:$D,'[3]Active Customer Assets'!J:J,"",0)</f>
        <v>44064</v>
      </c>
      <c r="DL8" s="28">
        <f>_xlfn.XLOOKUP($C8,'[3]Active Customer Assets'!$D:$D,'[3]Active Customer Assets'!K:K,"",0)</f>
        <v>43825.229166666701</v>
      </c>
      <c r="DM8" s="28">
        <f>_xlfn.XLOOKUP($C8,'[3]Active Customer Assets'!$D:$D,'[3]Active Customer Assets'!L:L,"",0)</f>
        <v>46043.633831018502</v>
      </c>
      <c r="DN8" s="21">
        <f>_xlfn.XLOOKUP($C8,'[3]Active Customer Assets'!$D:$D,'[3]Active Customer Assets'!M:M,"",0)</f>
        <v>9265</v>
      </c>
      <c r="DO8" s="28">
        <f>_xlfn.XLOOKUP($C8,'[3]Active Customer Assets'!$D:$D,'[3]Active Customer Assets'!N:N,"",0)</f>
        <v>0</v>
      </c>
      <c r="DP8" s="28">
        <f>_xlfn.XLOOKUP($C8,'[3]Active Customer Assets'!$D:$D,'[3]Active Customer Assets'!O:O,"",0)</f>
        <v>0</v>
      </c>
      <c r="DQ8" s="28" t="str">
        <f>_xlfn.XLOOKUP($C8,'[3]Active Customer Assets'!$D:$D,'[3]Active Customer Assets'!P:P,"",0)</f>
        <v>Air lube Plus</v>
      </c>
      <c r="DR8" s="28">
        <f>_xlfn.XLOOKUP($C8,'[3]Active Customer Assets'!$D:$D,'[3]Active Customer Assets'!Q:Q,"",0)</f>
        <v>46043</v>
      </c>
      <c r="DS8" s="28">
        <f>_xlfn.XLOOKUP($C8,'[3]Active Customer Assets'!$D:$D,'[3]Active Customer Assets'!R:R,"",0)</f>
        <v>46043</v>
      </c>
      <c r="DT8" s="28">
        <f>_xlfn.XLOOKUP($C8,'[3]Active Customer Assets'!$D:$D,'[3]Active Customer Assets'!S:S,"",0)</f>
        <v>0</v>
      </c>
      <c r="DU8" s="28">
        <f>_xlfn.XLOOKUP($C8,'[3]Active Customer Assets'!$D:$D,'[3]Active Customer Assets'!T:T,"",0)</f>
        <v>46043</v>
      </c>
      <c r="DV8" s="28">
        <f>_xlfn.XLOOKUP($C8,'[3]Active Customer Assets'!$D:$D,'[3]Active Customer Assets'!U:U,"",0)</f>
        <v>46043</v>
      </c>
      <c r="DW8" s="28">
        <f>_xlfn.XLOOKUP($C8,'[3]Active Customer Assets'!$D:$D,'[3]Active Customer Assets'!V:V,"",0)</f>
        <v>46043</v>
      </c>
      <c r="DX8" s="28">
        <f>_xlfn.XLOOKUP($C8,'[3]Active Customer Assets'!$D:$D,'[3]Active Customer Assets'!W:W,"",0)</f>
        <v>46043</v>
      </c>
      <c r="DY8" s="28">
        <f>_xlfn.XLOOKUP($C8,'[3]Active Customer Assets'!$D:$D,'[3]Active Customer Assets'!X:X,"",0)</f>
        <v>46043</v>
      </c>
      <c r="DZ8" s="28">
        <f>_xlfn.XLOOKUP($C8,'[3]Active Customer Assets'!$D:$D,'[3]Active Customer Assets'!Y:Y,"",0)</f>
        <v>46043</v>
      </c>
      <c r="EA8" s="28" t="str">
        <f>_xlfn.XLOOKUP($C8,'[3]Active Customer Assets'!$D:$D,'[3]Active Customer Assets'!Z:Z,"",0)</f>
        <v>1500</v>
      </c>
      <c r="EB8" s="28" t="str">
        <f>_xlfn.XLOOKUP($C8,'[3]Active Customer Assets'!$D:$D,'[3]Active Customer Assets'!AA:AA,"",0)</f>
        <v>750</v>
      </c>
      <c r="EC8" s="28" t="str">
        <f>_xlfn.XLOOKUP($C8,'[3]Active Customer Assets'!$D:$D,'[3]Active Customer Assets'!AB:AB,"",0)</f>
        <v>10</v>
      </c>
      <c r="ED8" s="28" t="str">
        <f>_xlfn.XLOOKUP($C8,'[3]Active Customer Assets'!$D:$D,'[3]Active Customer Assets'!AC:AC,"",0)</f>
        <v>750</v>
      </c>
      <c r="EE8" s="28" t="str">
        <f>_xlfn.XLOOKUP($C8,'[3]Active Customer Assets'!$D:$D,'[3]Active Customer Assets'!AD:AD,"",0)</f>
        <v>750</v>
      </c>
      <c r="EF8" s="28" t="str">
        <f>_xlfn.XLOOKUP($C8,'[3]Active Customer Assets'!$D:$D,'[3]Active Customer Assets'!AE:AE,"",0)</f>
        <v>1500</v>
      </c>
      <c r="EG8" s="28" t="str">
        <f>_xlfn.XLOOKUP($C8,'[3]Active Customer Assets'!$D:$D,'[3]Active Customer Assets'!AF:AF,"",0)</f>
        <v>1000</v>
      </c>
      <c r="EH8" s="28" t="str">
        <f>_xlfn.XLOOKUP($C8,'[3]Active Customer Assets'!$D:$D,'[3]Active Customer Assets'!AG:AG,"",0)</f>
        <v>1500</v>
      </c>
      <c r="EI8" s="28" t="str">
        <f>_xlfn.XLOOKUP($C8,'[3]Active Customer Assets'!$D:$D,'[3]Active Customer Assets'!AH:AH,"",0)</f>
        <v>1500</v>
      </c>
      <c r="EJ8" s="21">
        <f>_xlfn.XLOOKUP($C8,'[3]Active Customer Assets'!$D:$D,'[3]Active Customer Assets'!AI:AI,"",0)</f>
        <v>3</v>
      </c>
      <c r="EK8" s="35" t="str">
        <f>[3]!tbl_DPSAC[[#This Row],[Unit Status]]</f>
        <v>Active</v>
      </c>
    </row>
    <row r="9" spans="1:141" x14ac:dyDescent="0.15">
      <c r="A9" s="11">
        <f>ROW(tbl_DPSAC[[#This Row],[Sl. No.]])-1</f>
        <v>8</v>
      </c>
      <c r="B9" s="12" t="s">
        <v>136</v>
      </c>
      <c r="C9" s="12" t="s">
        <v>179</v>
      </c>
      <c r="D9" s="12" t="s">
        <v>138</v>
      </c>
      <c r="E9" s="12" t="s">
        <v>139</v>
      </c>
      <c r="F9" s="12" t="s">
        <v>161</v>
      </c>
      <c r="G9" s="13" t="s">
        <v>180</v>
      </c>
      <c r="H9" s="13" t="str">
        <f>_xlfn.XLOOKUP(C9,'[1]E&amp;DPSAC'!$K:$K,'[1]E&amp;DPSAC'!$E:$E,,0)</f>
        <v>DHANBAD</v>
      </c>
      <c r="I9" s="13" t="s">
        <v>181</v>
      </c>
      <c r="J9" s="13">
        <v>8521430494</v>
      </c>
      <c r="K9" s="13">
        <v>9263634417</v>
      </c>
      <c r="L9" s="12" t="str">
        <f t="shared" ca="1" si="0"/>
        <v>Non - Warranty</v>
      </c>
      <c r="M9" s="14">
        <v>44051.749305555597</v>
      </c>
      <c r="N9" s="15">
        <v>24</v>
      </c>
      <c r="O9" s="14">
        <f t="shared" si="1"/>
        <v>44804</v>
      </c>
      <c r="P9" s="11" t="s">
        <v>142</v>
      </c>
      <c r="Q9" s="19" t="str">
        <f>_xlfn.XLOOKUP(C9,'[2]Sch Calls'!$R:$R,'[2]Sch Calls'!$F:$F,"",0)</f>
        <v>CC-01843336</v>
      </c>
      <c r="R9" s="18">
        <f>_xlfn.XLOOKUP(C9,'[2]Sch Calls'!$R:$R,'[2]Sch Calls'!$A:$A,"",0)</f>
        <v>45954.738888888889</v>
      </c>
      <c r="S9" s="17">
        <f>_xlfn.XLOOKUP(C9,'[2]Sch Calls'!$R:$R,'[2]Sch Calls'!$B:$B,"",0)</f>
        <v>9000</v>
      </c>
      <c r="T9" s="18">
        <f>_xlfn.XLOOKUP(C9,'[1]E&amp;DPSAC'!$K:$K,'[1]E&amp;DPSAC'!$W:$W,"",0)</f>
        <v>45344</v>
      </c>
      <c r="U9" s="17">
        <f>_xlfn.XLOOKUP(C9,'[1]E&amp;DPSAC'!$K:$K,'[1]E&amp;DPSAC'!$Z:$Z,"",0)</f>
        <v>6980</v>
      </c>
      <c r="V9" s="17">
        <f>_xlfn.XLOOKUP(C9,'[2]1. All Calls'!$R:$R,'[2]1. All Calls'!$B:$B,"",0)</f>
        <v>9260</v>
      </c>
      <c r="W9" s="20">
        <f>_xlfn.XLOOKUP(C9,'[2]1. All Calls'!$R:$R,'[2]1. All Calls'!$A:$A,"",0)</f>
        <v>46041.5078125</v>
      </c>
      <c r="X9" s="17" t="str">
        <f>_xlfn.XLOOKUP(C9,'[2]Sch Calls'!$R:$R,'[2]Sch Calls'!$AB:$AB,"",0)</f>
        <v>Customers are scheduled for service by itself by local parts procured from local vendors. So they change the air filter for the compressor and engine both sides, oil filter and ELGI air lube Plus oil 40 liters.</v>
      </c>
      <c r="Y9" s="17">
        <f t="shared" si="2"/>
        <v>490</v>
      </c>
      <c r="Z9" s="17" t="str">
        <f t="shared" si="3"/>
        <v>Done</v>
      </c>
      <c r="AA9" s="21">
        <f t="shared" ca="1" si="4"/>
        <v>146.26111111111095</v>
      </c>
      <c r="AB9" s="21" t="str">
        <f t="shared" ca="1" si="5"/>
        <v>Done</v>
      </c>
      <c r="AC9" s="11">
        <f ca="1">tbl_DPSAC[[#This Row],[Current Month Due Count]]</f>
        <v>0</v>
      </c>
      <c r="AD9" s="11">
        <f ca="1">tbl_DPSAC[[#This Row],[Next Month Due2]]</f>
        <v>4</v>
      </c>
      <c r="AE9" s="11">
        <f t="shared" ca="1" si="6"/>
        <v>0</v>
      </c>
      <c r="AF9" s="11">
        <v>3</v>
      </c>
      <c r="AG9" s="17">
        <f t="shared" ca="1" si="7"/>
        <v>9438</v>
      </c>
      <c r="AH9" s="11">
        <v>0</v>
      </c>
      <c r="AI9" s="11">
        <v>0</v>
      </c>
      <c r="AJ9" s="11">
        <v>0</v>
      </c>
      <c r="AK9" s="11">
        <v>0</v>
      </c>
      <c r="AL9" s="11">
        <v>0</v>
      </c>
      <c r="AM9" s="11">
        <v>0</v>
      </c>
      <c r="AN9" s="11">
        <v>0</v>
      </c>
      <c r="AO9" s="11">
        <v>0</v>
      </c>
      <c r="AP9" s="11">
        <v>0</v>
      </c>
      <c r="AQ9" s="11">
        <v>0</v>
      </c>
      <c r="AR9" s="11">
        <v>0</v>
      </c>
      <c r="AS9" s="11">
        <v>0</v>
      </c>
      <c r="AT9" s="11">
        <v>0</v>
      </c>
      <c r="AU9" s="11">
        <v>0</v>
      </c>
      <c r="AV9" s="11">
        <v>0</v>
      </c>
      <c r="AW9" s="11">
        <v>0</v>
      </c>
      <c r="AX9" s="11" t="str">
        <f t="shared" ca="1" si="8"/>
        <v>No Service Dues</v>
      </c>
      <c r="AY9" s="17">
        <v>9000</v>
      </c>
      <c r="AZ9" s="22">
        <v>45954</v>
      </c>
      <c r="BA9" s="17" t="s">
        <v>182</v>
      </c>
      <c r="BB9" s="17">
        <v>9000</v>
      </c>
      <c r="BC9" s="22">
        <v>45954</v>
      </c>
      <c r="BD9" s="17" t="s">
        <v>182</v>
      </c>
      <c r="BE9" s="17">
        <v>9000</v>
      </c>
      <c r="BF9" s="22">
        <v>45954</v>
      </c>
      <c r="BG9" s="17" t="s">
        <v>182</v>
      </c>
      <c r="BH9" s="17">
        <v>9000</v>
      </c>
      <c r="BI9" s="22">
        <v>45954</v>
      </c>
      <c r="BJ9" s="17" t="s">
        <v>182</v>
      </c>
      <c r="BK9" s="17">
        <v>9000</v>
      </c>
      <c r="BL9" s="22">
        <v>45954</v>
      </c>
      <c r="BM9" s="17" t="s">
        <v>182</v>
      </c>
      <c r="BN9" s="23">
        <f t="shared" si="9"/>
        <v>46134</v>
      </c>
      <c r="BO9" s="23">
        <f t="shared" si="10"/>
        <v>46134</v>
      </c>
      <c r="BP9" s="23">
        <f t="shared" si="11"/>
        <v>46134</v>
      </c>
      <c r="BQ9" s="23">
        <f t="shared" si="12"/>
        <v>46134</v>
      </c>
      <c r="BR9" s="23">
        <f t="shared" si="23"/>
        <v>46319</v>
      </c>
      <c r="BS9" s="24">
        <f t="shared" ca="1" si="13"/>
        <v>312</v>
      </c>
      <c r="BT9" s="25">
        <f t="shared" ca="1" si="14"/>
        <v>1062</v>
      </c>
      <c r="BU9" s="25">
        <f t="shared" ca="1" si="15"/>
        <v>312</v>
      </c>
      <c r="BV9" s="25">
        <f t="shared" ca="1" si="16"/>
        <v>312</v>
      </c>
      <c r="BW9" s="25">
        <f t="shared" ca="1" si="17"/>
        <v>1062</v>
      </c>
      <c r="BX9" s="26" t="e">
        <v>#N/A</v>
      </c>
      <c r="BY9" s="11">
        <f t="shared" ca="1" si="18"/>
        <v>0</v>
      </c>
      <c r="BZ9" s="11">
        <f t="shared" ca="1" si="24"/>
        <v>0</v>
      </c>
      <c r="CA9" s="11">
        <f t="shared" ca="1" si="19"/>
        <v>4</v>
      </c>
      <c r="CB9" s="28">
        <f>_xlfn.XLOOKUP($C9,'[3]BIS Feb-26'!$C:$C,'[3]BIS Feb-26'!U:U,"",0)</f>
        <v>45954.770833333299</v>
      </c>
      <c r="CC9" s="28">
        <f>_xlfn.XLOOKUP($C9,'[3]BIS Feb-26'!$C:$C,'[3]BIS Feb-26'!V:V,"",0)</f>
        <v>45954.770833333299</v>
      </c>
      <c r="CD9" s="28">
        <f>_xlfn.XLOOKUP($C9,'[3]BIS Feb-26'!$C:$C,'[3]BIS Feb-26'!W:W,"",0)</f>
        <v>45954.770833333299</v>
      </c>
      <c r="CE9" s="28">
        <f>_xlfn.XLOOKUP($C9,'[3]BIS Feb-26'!$C:$C,'[3]BIS Feb-26'!X:X,"",0)</f>
        <v>45954.770833333299</v>
      </c>
      <c r="CF9" s="28">
        <f>_xlfn.XLOOKUP($C9,'[3]BIS Feb-26'!$C:$C,'[3]BIS Feb-26'!Y:Y,"",0)</f>
        <v>45954.770833333299</v>
      </c>
      <c r="CG9" s="28">
        <f>_xlfn.XLOOKUP($C9,'[3]BIS Feb-26'!$C:$C,'[3]BIS Feb-26'!Z:Z,"",0)</f>
        <v>45688.770833333299</v>
      </c>
      <c r="CH9" s="28">
        <f>_xlfn.XLOOKUP($C9,'[3]BIS Feb-26'!$C:$C,'[3]BIS Feb-26'!AA:AA,"",0)</f>
        <v>45688.770833333299</v>
      </c>
      <c r="CI9" s="28">
        <f>_xlfn.XLOOKUP($C9,'[3]BIS Feb-26'!$C:$C,'[3]BIS Feb-26'!AB:AB,"",0)</f>
        <v>45688.770833333299</v>
      </c>
      <c r="CJ9" s="28">
        <f>_xlfn.XLOOKUP($C9,'[3]BIS Feb-26'!$C:$C,'[3]BIS Feb-26'!AC:AC,"",0)</f>
        <v>45688.770833333299</v>
      </c>
      <c r="CK9" s="29" t="str">
        <f>_xlfn.XLOOKUP($C9,'[3]BIS Feb-26'!$C:$C,'[3]BIS Feb-26'!AD:AD,"",0)</f>
        <v>1240</v>
      </c>
      <c r="CL9" s="29" t="str">
        <f>_xlfn.XLOOKUP($C9,'[3]BIS Feb-26'!$C:$C,'[3]BIS Feb-26'!AE:AE,"",0)</f>
        <v>490</v>
      </c>
      <c r="CM9" s="29" t="str">
        <f>_xlfn.XLOOKUP($C9,'[3]BIS Feb-26'!$C:$C,'[3]BIS Feb-26'!AF:AF,"",0)</f>
        <v>490</v>
      </c>
      <c r="CN9" s="29" t="str">
        <f>_xlfn.XLOOKUP($C9,'[3]BIS Feb-26'!$C:$C,'[3]BIS Feb-26'!AG:AG,"",0)</f>
        <v>490</v>
      </c>
      <c r="CO9" s="29" t="str">
        <f>_xlfn.XLOOKUP($C9,'[3]BIS Feb-26'!$C:$C,'[3]BIS Feb-26'!AH:AH,"",0)</f>
        <v>490</v>
      </c>
      <c r="CP9" s="29" t="str">
        <f>_xlfn.XLOOKUP($C9,'[3]BIS Feb-26'!$C:$C,'[3]BIS Feb-26'!AI:AI,"",0)</f>
        <v>1240</v>
      </c>
      <c r="CQ9" s="29" t="str">
        <f>_xlfn.XLOOKUP($C9,'[3]BIS Feb-26'!$C:$C,'[3]BIS Feb-26'!AJ:AJ,"",0)</f>
        <v>1000</v>
      </c>
      <c r="CR9" s="29" t="str">
        <f>_xlfn.XLOOKUP($C9,'[3]BIS Feb-26'!$C:$C,'[3]BIS Feb-26'!AK:AK,"",0)</f>
        <v>1240</v>
      </c>
      <c r="CS9" s="29" t="str">
        <f>_xlfn.XLOOKUP($C9,'[3]BIS Feb-26'!$C:$C,'[3]BIS Feb-26'!AL:AL,"",0)</f>
        <v>1240</v>
      </c>
      <c r="CT9" s="29">
        <f>_xlfn.XLOOKUP($C9,'[3]BIS Feb-26'!$C:$C,'[3]BIS Feb-26'!AM:AM,"",0)</f>
        <v>3</v>
      </c>
      <c r="CU9" s="28">
        <f>_xlfn.XLOOKUP($C9,'[3]BIS Feb-26'!$C:$C,'[3]BIS Feb-26'!AN:AN,"",0)</f>
        <v>46134</v>
      </c>
      <c r="CV9" s="28">
        <f>_xlfn.XLOOKUP($C9,'[3]BIS Feb-26'!$C:$C,'[3]BIS Feb-26'!AO:AO,"",0)</f>
        <v>46134</v>
      </c>
      <c r="CW9" s="28">
        <f>_xlfn.XLOOKUP($C9,'[3]BIS Feb-26'!$C:$C,'[3]BIS Feb-26'!AP:AP,"",0)</f>
        <v>46134</v>
      </c>
      <c r="CX9" s="28">
        <f>_xlfn.XLOOKUP($C9,'[3]BIS Feb-26'!$C:$C,'[3]BIS Feb-26'!AQ:AQ,"",0)</f>
        <v>46134</v>
      </c>
      <c r="CY9" s="28">
        <f>_xlfn.XLOOKUP($C9,'[3]BIS Feb-26'!$C:$C,'[3]BIS Feb-26'!AR:AR,"",0)</f>
        <v>46134</v>
      </c>
      <c r="CZ9" s="28">
        <f>_xlfn.XLOOKUP($C9,'[3]BIS Feb-26'!$C:$C,'[3]BIS Feb-26'!AS:AS,"",0)</f>
        <v>45958</v>
      </c>
      <c r="DA9" s="28">
        <f>_xlfn.XLOOKUP($C9,'[3]BIS Feb-26'!$C:$C,'[3]BIS Feb-26'!AT:AT,"",0)</f>
        <v>46053</v>
      </c>
      <c r="DB9" s="28">
        <f>_xlfn.XLOOKUP($C9,'[3]BIS Feb-26'!$C:$C,'[3]BIS Feb-26'!AU:AU,"",0)</f>
        <v>45868</v>
      </c>
      <c r="DC9" s="28">
        <f>_xlfn.XLOOKUP($C9,'[3]BIS Feb-26'!$C:$C,'[3]BIS Feb-26'!AV:AV,"",0)</f>
        <v>46053</v>
      </c>
      <c r="DD9" s="11">
        <f>_xlfn.XLOOKUP($C9,'[3]BIS Feb-26'!$C:$C,'[3]BIS Feb-26'!AW:AW,"",0)</f>
        <v>1</v>
      </c>
      <c r="DE9" s="11">
        <f>_xlfn.XLOOKUP($C9,'[3]BIS Feb-26'!$C:$C,'[3]BIS Feb-26'!AX:AX,"",0)</f>
        <v>0</v>
      </c>
      <c r="DF9" s="11">
        <f>_xlfn.XLOOKUP($C9,'[3]BIS Feb-26'!$C:$C,'[3]BIS Feb-26'!AY:AY,"",0)</f>
        <v>0</v>
      </c>
      <c r="DG9" s="11">
        <f t="shared" ca="1" si="20"/>
        <v>4</v>
      </c>
      <c r="DH9" s="11">
        <f t="shared" ca="1" si="21"/>
        <v>0</v>
      </c>
      <c r="DI9" s="11">
        <f t="shared" ca="1" si="22"/>
        <v>5</v>
      </c>
      <c r="DJ9" s="11" t="str">
        <f>_xlfn.XLOOKUP($C9,'[3]Active Customer Assets'!$D:$D,'[3]Active Customer Assets'!I:I,"",0)</f>
        <v>A (100% potential spares purchased)</v>
      </c>
      <c r="DK9" s="28">
        <f>_xlfn.XLOOKUP($C9,'[3]Active Customer Assets'!$D:$D,'[3]Active Customer Assets'!J:J,"",0)</f>
        <v>44051.749305555597</v>
      </c>
      <c r="DL9" s="28">
        <f>_xlfn.XLOOKUP($C9,'[3]Active Customer Assets'!$D:$D,'[3]Active Customer Assets'!K:K,"",0)</f>
        <v>44006.229166666701</v>
      </c>
      <c r="DM9" s="28">
        <f>_xlfn.XLOOKUP($C9,'[3]Active Customer Assets'!$D:$D,'[3]Active Customer Assets'!L:L,"",0)</f>
        <v>46041.508437500001</v>
      </c>
      <c r="DN9" s="21">
        <f>_xlfn.XLOOKUP($C9,'[3]Active Customer Assets'!$D:$D,'[3]Active Customer Assets'!M:M,"",0)</f>
        <v>9260</v>
      </c>
      <c r="DO9" s="28">
        <f>_xlfn.XLOOKUP($C9,'[3]Active Customer Assets'!$D:$D,'[3]Active Customer Assets'!N:N,"",0)</f>
        <v>0</v>
      </c>
      <c r="DP9" s="28">
        <f>_xlfn.XLOOKUP($C9,'[3]Active Customer Assets'!$D:$D,'[3]Active Customer Assets'!O:O,"",0)</f>
        <v>0</v>
      </c>
      <c r="DQ9" s="28" t="str">
        <f>_xlfn.XLOOKUP($C9,'[3]Active Customer Assets'!$D:$D,'[3]Active Customer Assets'!P:P,"",0)</f>
        <v>Air lube Plus</v>
      </c>
      <c r="DR9" s="28">
        <f>_xlfn.XLOOKUP($C9,'[3]Active Customer Assets'!$D:$D,'[3]Active Customer Assets'!Q:Q,"",0)</f>
        <v>45955</v>
      </c>
      <c r="DS9" s="28">
        <f>_xlfn.XLOOKUP($C9,'[3]Active Customer Assets'!$D:$D,'[3]Active Customer Assets'!R:R,"",0)</f>
        <v>45955</v>
      </c>
      <c r="DT9" s="28">
        <f>_xlfn.XLOOKUP($C9,'[3]Active Customer Assets'!$D:$D,'[3]Active Customer Assets'!S:S,"",0)</f>
        <v>45955</v>
      </c>
      <c r="DU9" s="28">
        <f>_xlfn.XLOOKUP($C9,'[3]Active Customer Assets'!$D:$D,'[3]Active Customer Assets'!T:T,"",0)</f>
        <v>45955</v>
      </c>
      <c r="DV9" s="28">
        <f>_xlfn.XLOOKUP($C9,'[3]Active Customer Assets'!$D:$D,'[3]Active Customer Assets'!U:U,"",0)</f>
        <v>45955</v>
      </c>
      <c r="DW9" s="28">
        <f>_xlfn.XLOOKUP($C9,'[3]Active Customer Assets'!$D:$D,'[3]Active Customer Assets'!V:V,"",0)</f>
        <v>45689</v>
      </c>
      <c r="DX9" s="28">
        <f>_xlfn.XLOOKUP($C9,'[3]Active Customer Assets'!$D:$D,'[3]Active Customer Assets'!W:W,"",0)</f>
        <v>45689</v>
      </c>
      <c r="DY9" s="28">
        <f>_xlfn.XLOOKUP($C9,'[3]Active Customer Assets'!$D:$D,'[3]Active Customer Assets'!X:X,"",0)</f>
        <v>45689</v>
      </c>
      <c r="DZ9" s="28">
        <f>_xlfn.XLOOKUP($C9,'[3]Active Customer Assets'!$D:$D,'[3]Active Customer Assets'!Y:Y,"",0)</f>
        <v>45689</v>
      </c>
      <c r="EA9" s="28" t="str">
        <f>_xlfn.XLOOKUP($C9,'[3]Active Customer Assets'!$D:$D,'[3]Active Customer Assets'!Z:Z,"",0)</f>
        <v>1240</v>
      </c>
      <c r="EB9" s="28" t="str">
        <f>_xlfn.XLOOKUP($C9,'[3]Active Customer Assets'!$D:$D,'[3]Active Customer Assets'!AA:AA,"",0)</f>
        <v>490</v>
      </c>
      <c r="EC9" s="28" t="str">
        <f>_xlfn.XLOOKUP($C9,'[3]Active Customer Assets'!$D:$D,'[3]Active Customer Assets'!AB:AB,"",0)</f>
        <v>490</v>
      </c>
      <c r="ED9" s="28" t="str">
        <f>_xlfn.XLOOKUP($C9,'[3]Active Customer Assets'!$D:$D,'[3]Active Customer Assets'!AC:AC,"",0)</f>
        <v>490</v>
      </c>
      <c r="EE9" s="28" t="str">
        <f>_xlfn.XLOOKUP($C9,'[3]Active Customer Assets'!$D:$D,'[3]Active Customer Assets'!AD:AD,"",0)</f>
        <v>490</v>
      </c>
      <c r="EF9" s="28" t="str">
        <f>_xlfn.XLOOKUP($C9,'[3]Active Customer Assets'!$D:$D,'[3]Active Customer Assets'!AE:AE,"",0)</f>
        <v>1240</v>
      </c>
      <c r="EG9" s="28" t="str">
        <f>_xlfn.XLOOKUP($C9,'[3]Active Customer Assets'!$D:$D,'[3]Active Customer Assets'!AF:AF,"",0)</f>
        <v>1000</v>
      </c>
      <c r="EH9" s="28" t="str">
        <f>_xlfn.XLOOKUP($C9,'[3]Active Customer Assets'!$D:$D,'[3]Active Customer Assets'!AG:AG,"",0)</f>
        <v>1240</v>
      </c>
      <c r="EI9" s="28" t="str">
        <f>_xlfn.XLOOKUP($C9,'[3]Active Customer Assets'!$D:$D,'[3]Active Customer Assets'!AH:AH,"",0)</f>
        <v>1240</v>
      </c>
      <c r="EJ9" s="21">
        <f>_xlfn.XLOOKUP($C9,'[3]Active Customer Assets'!$D:$D,'[3]Active Customer Assets'!AI:AI,"",0)</f>
        <v>3</v>
      </c>
      <c r="EK9" s="35" t="str">
        <f>[3]!tbl_DPSAC[[#This Row],[Unit Status]]</f>
        <v>Active</v>
      </c>
    </row>
    <row r="10" spans="1:141" x14ac:dyDescent="0.15">
      <c r="A10" s="11">
        <f>ROW(tbl_DPSAC[[#This Row],[Sl. No.]])-1</f>
        <v>9</v>
      </c>
      <c r="B10" s="12" t="s">
        <v>136</v>
      </c>
      <c r="C10" s="12" t="s">
        <v>183</v>
      </c>
      <c r="D10" s="12" t="s">
        <v>138</v>
      </c>
      <c r="E10" s="12" t="s">
        <v>139</v>
      </c>
      <c r="F10" s="12" t="s">
        <v>161</v>
      </c>
      <c r="G10" s="13" t="s">
        <v>184</v>
      </c>
      <c r="H10" s="13" t="str">
        <f>_xlfn.XLOOKUP(C10,'[1]E&amp;DPSAC'!$K:$K,'[1]E&amp;DPSAC'!$E:$E,,0)</f>
        <v>BASTAWLA DHANBAD</v>
      </c>
      <c r="I10" s="13"/>
      <c r="J10" s="13">
        <v>6200119580</v>
      </c>
      <c r="K10" s="13">
        <v>9693269669</v>
      </c>
      <c r="L10" s="12" t="str">
        <f t="shared" ca="1" si="0"/>
        <v>Non - Warranty</v>
      </c>
      <c r="M10" s="14">
        <v>44061</v>
      </c>
      <c r="N10" s="15">
        <v>24</v>
      </c>
      <c r="O10" s="14">
        <f t="shared" si="1"/>
        <v>44804</v>
      </c>
      <c r="P10" s="11" t="s">
        <v>142</v>
      </c>
      <c r="Q10" s="19" t="str">
        <f>_xlfn.XLOOKUP(C10,'[2]Sch Calls'!$R:$R,'[2]Sch Calls'!$F:$F,"",0)</f>
        <v>CC-01842856</v>
      </c>
      <c r="R10" s="18">
        <f>_xlfn.XLOOKUP(C10,'[2]Sch Calls'!$R:$R,'[2]Sch Calls'!$A:$A,"",0)</f>
        <v>45954.536805555559</v>
      </c>
      <c r="S10" s="17">
        <f>_xlfn.XLOOKUP(C10,'[2]Sch Calls'!$R:$R,'[2]Sch Calls'!$B:$B,"",0)</f>
        <v>10015</v>
      </c>
      <c r="T10" s="18">
        <f>_xlfn.XLOOKUP(C10,'[1]E&amp;DPSAC'!$K:$K,'[1]E&amp;DPSAC'!$W:$W,"",0)</f>
        <v>46001</v>
      </c>
      <c r="U10" s="17">
        <f>_xlfn.XLOOKUP(C10,'[1]E&amp;DPSAC'!$K:$K,'[1]E&amp;DPSAC'!$Z:$Z,"",0)</f>
        <v>10402</v>
      </c>
      <c r="V10" s="17">
        <f>_xlfn.XLOOKUP(C10,'[2]1. All Calls'!$R:$R,'[2]1. All Calls'!$B:$B,"",0)</f>
        <v>10360</v>
      </c>
      <c r="W10" s="20">
        <f>_xlfn.XLOOKUP(C10,'[2]1. All Calls'!$R:$R,'[2]1. All Calls'!$A:$A,"",0)</f>
        <v>46041.512395833299</v>
      </c>
      <c r="X10" s="17" t="str">
        <f>_xlfn.XLOOKUP(C10,'[2]Sch Calls'!$R:$R,'[2]Sch Calls'!$AB:$AB,"",0)</f>
        <v>Service spares purchase from us and done scheduled service by itself and change air filter, oil filter, air oil separator, MPV KIT, BDV KIT, ARV KIT, PRESSURE REGULATOR SWITCH AND ELGI air lube Plus oil 40 liters.</v>
      </c>
      <c r="Y10" s="17">
        <f t="shared" si="2"/>
        <v>405</v>
      </c>
      <c r="Z10" s="17" t="str">
        <f t="shared" si="3"/>
        <v>Done</v>
      </c>
      <c r="AA10" s="21">
        <f t="shared" ca="1" si="4"/>
        <v>146.46319444444089</v>
      </c>
      <c r="AB10" s="21" t="str">
        <f t="shared" ca="1" si="5"/>
        <v>Done</v>
      </c>
      <c r="AC10" s="11">
        <f ca="1">tbl_DPSAC[[#This Row],[Current Month Due Count]]</f>
        <v>0</v>
      </c>
      <c r="AD10" s="11">
        <f ca="1">tbl_DPSAC[[#This Row],[Next Month Due2]]</f>
        <v>4</v>
      </c>
      <c r="AE10" s="11">
        <f t="shared" ca="1" si="6"/>
        <v>0</v>
      </c>
      <c r="AF10" s="11">
        <v>4</v>
      </c>
      <c r="AG10" s="17">
        <f t="shared" ca="1" si="7"/>
        <v>10598</v>
      </c>
      <c r="AH10" s="11">
        <v>0</v>
      </c>
      <c r="AI10" s="11">
        <v>0</v>
      </c>
      <c r="AJ10" s="11">
        <v>0</v>
      </c>
      <c r="AK10" s="11">
        <v>0</v>
      </c>
      <c r="AL10" s="11">
        <v>0</v>
      </c>
      <c r="AM10" s="11">
        <v>0</v>
      </c>
      <c r="AN10" s="11">
        <v>0</v>
      </c>
      <c r="AO10" s="11">
        <v>0</v>
      </c>
      <c r="AP10" s="11">
        <v>0</v>
      </c>
      <c r="AQ10" s="11">
        <v>0</v>
      </c>
      <c r="AR10" s="11">
        <v>0</v>
      </c>
      <c r="AS10" s="11">
        <v>0</v>
      </c>
      <c r="AT10" s="11">
        <v>0</v>
      </c>
      <c r="AU10" s="11">
        <v>0</v>
      </c>
      <c r="AV10" s="11">
        <v>0</v>
      </c>
      <c r="AW10" s="11">
        <v>0</v>
      </c>
      <c r="AX10" s="11" t="str">
        <f t="shared" ca="1" si="8"/>
        <v>No Service Dues</v>
      </c>
      <c r="AY10" s="17">
        <v>10015</v>
      </c>
      <c r="AZ10" s="22">
        <v>45954</v>
      </c>
      <c r="BA10" s="17" t="s">
        <v>185</v>
      </c>
      <c r="BB10" s="17">
        <v>10015</v>
      </c>
      <c r="BC10" s="22">
        <v>45954</v>
      </c>
      <c r="BD10" s="17" t="s">
        <v>185</v>
      </c>
      <c r="BE10" s="17">
        <v>10015</v>
      </c>
      <c r="BF10" s="22">
        <v>45954</v>
      </c>
      <c r="BG10" s="17" t="s">
        <v>185</v>
      </c>
      <c r="BH10" s="17">
        <v>10015</v>
      </c>
      <c r="BI10" s="22">
        <v>45954</v>
      </c>
      <c r="BJ10" s="17" t="s">
        <v>185</v>
      </c>
      <c r="BK10" s="17">
        <v>10015</v>
      </c>
      <c r="BL10" s="22">
        <v>45954</v>
      </c>
      <c r="BM10" s="17" t="s">
        <v>185</v>
      </c>
      <c r="BN10" s="23">
        <f t="shared" si="9"/>
        <v>46134</v>
      </c>
      <c r="BO10" s="23">
        <f t="shared" si="10"/>
        <v>46134</v>
      </c>
      <c r="BP10" s="23">
        <f t="shared" si="11"/>
        <v>46134</v>
      </c>
      <c r="BQ10" s="23">
        <f t="shared" si="12"/>
        <v>46134</v>
      </c>
      <c r="BR10" s="23">
        <f t="shared" si="23"/>
        <v>46319</v>
      </c>
      <c r="BS10" s="24">
        <f t="shared" ca="1" si="13"/>
        <v>167</v>
      </c>
      <c r="BT10" s="25">
        <f t="shared" ca="1" si="14"/>
        <v>917</v>
      </c>
      <c r="BU10" s="25">
        <f t="shared" ca="1" si="15"/>
        <v>167</v>
      </c>
      <c r="BV10" s="25">
        <f t="shared" ca="1" si="16"/>
        <v>167</v>
      </c>
      <c r="BW10" s="25">
        <f t="shared" ca="1" si="17"/>
        <v>917</v>
      </c>
      <c r="BX10" s="26" t="s">
        <v>152</v>
      </c>
      <c r="BY10" s="11">
        <f t="shared" ca="1" si="18"/>
        <v>0</v>
      </c>
      <c r="BZ10" s="11">
        <f t="shared" ca="1" si="24"/>
        <v>0</v>
      </c>
      <c r="CA10" s="11">
        <f t="shared" ca="1" si="19"/>
        <v>4</v>
      </c>
      <c r="CB10" s="28">
        <f>_xlfn.XLOOKUP($C10,'[3]BIS Feb-26'!$C:$C,'[3]BIS Feb-26'!U:U,"",0)</f>
        <v>45953.770833333299</v>
      </c>
      <c r="CC10" s="28">
        <f>_xlfn.XLOOKUP($C10,'[3]BIS Feb-26'!$C:$C,'[3]BIS Feb-26'!V:V,"",0)</f>
        <v>45953.770833333299</v>
      </c>
      <c r="CD10" s="28">
        <f>_xlfn.XLOOKUP($C10,'[3]BIS Feb-26'!$C:$C,'[3]BIS Feb-26'!W:W,"",0)</f>
        <v>45953.770833333299</v>
      </c>
      <c r="CE10" s="28">
        <f>_xlfn.XLOOKUP($C10,'[3]BIS Feb-26'!$C:$C,'[3]BIS Feb-26'!X:X,"",0)</f>
        <v>45953.770833333299</v>
      </c>
      <c r="CF10" s="28">
        <f>_xlfn.XLOOKUP($C10,'[3]BIS Feb-26'!$C:$C,'[3]BIS Feb-26'!Y:Y,"",0)</f>
        <v>45953.770833333299</v>
      </c>
      <c r="CG10" s="28">
        <f>_xlfn.XLOOKUP($C10,'[3]BIS Feb-26'!$C:$C,'[3]BIS Feb-26'!Z:Z,"",0)</f>
        <v>45953.770833333299</v>
      </c>
      <c r="CH10" s="28">
        <f>_xlfn.XLOOKUP($C10,'[3]BIS Feb-26'!$C:$C,'[3]BIS Feb-26'!AA:AA,"",0)</f>
        <v>45953.770833333299</v>
      </c>
      <c r="CI10" s="28">
        <f>_xlfn.XLOOKUP($C10,'[3]BIS Feb-26'!$C:$C,'[3]BIS Feb-26'!AB:AB,"",0)</f>
        <v>45953.770833333299</v>
      </c>
      <c r="CJ10" s="28">
        <f>_xlfn.XLOOKUP($C10,'[3]BIS Feb-26'!$C:$C,'[3]BIS Feb-26'!AC:AC,"",0)</f>
        <v>45953.770833333299</v>
      </c>
      <c r="CK10" s="29" t="str">
        <f>_xlfn.XLOOKUP($C10,'[3]BIS Feb-26'!$C:$C,'[3]BIS Feb-26'!AD:AD,"",0)</f>
        <v>1155</v>
      </c>
      <c r="CL10" s="29" t="str">
        <f>_xlfn.XLOOKUP($C10,'[3]BIS Feb-26'!$C:$C,'[3]BIS Feb-26'!AE:AE,"",0)</f>
        <v>405</v>
      </c>
      <c r="CM10" s="29" t="str">
        <f>_xlfn.XLOOKUP($C10,'[3]BIS Feb-26'!$C:$C,'[3]BIS Feb-26'!AF:AF,"",0)</f>
        <v>405</v>
      </c>
      <c r="CN10" s="29" t="str">
        <f>_xlfn.XLOOKUP($C10,'[3]BIS Feb-26'!$C:$C,'[3]BIS Feb-26'!AG:AG,"",0)</f>
        <v>405</v>
      </c>
      <c r="CO10" s="29" t="str">
        <f>_xlfn.XLOOKUP($C10,'[3]BIS Feb-26'!$C:$C,'[3]BIS Feb-26'!AH:AH,"",0)</f>
        <v>405</v>
      </c>
      <c r="CP10" s="29" t="str">
        <f>_xlfn.XLOOKUP($C10,'[3]BIS Feb-26'!$C:$C,'[3]BIS Feb-26'!AI:AI,"",0)</f>
        <v>1155</v>
      </c>
      <c r="CQ10" s="29" t="str">
        <f>_xlfn.XLOOKUP($C10,'[3]BIS Feb-26'!$C:$C,'[3]BIS Feb-26'!AJ:AJ,"",0)</f>
        <v>1000</v>
      </c>
      <c r="CR10" s="29" t="str">
        <f>_xlfn.XLOOKUP($C10,'[3]BIS Feb-26'!$C:$C,'[3]BIS Feb-26'!AK:AK,"",0)</f>
        <v>1155</v>
      </c>
      <c r="CS10" s="29" t="str">
        <f>_xlfn.XLOOKUP($C10,'[3]BIS Feb-26'!$C:$C,'[3]BIS Feb-26'!AL:AL,"",0)</f>
        <v>1155</v>
      </c>
      <c r="CT10" s="29">
        <f>_xlfn.XLOOKUP($C10,'[3]BIS Feb-26'!$C:$C,'[3]BIS Feb-26'!AM:AM,"",0)</f>
        <v>3</v>
      </c>
      <c r="CU10" s="28">
        <f>_xlfn.XLOOKUP($C10,'[3]BIS Feb-26'!$C:$C,'[3]BIS Feb-26'!AN:AN,"",0)</f>
        <v>46133</v>
      </c>
      <c r="CV10" s="28">
        <f>_xlfn.XLOOKUP($C10,'[3]BIS Feb-26'!$C:$C,'[3]BIS Feb-26'!AO:AO,"",0)</f>
        <v>46133</v>
      </c>
      <c r="CW10" s="28">
        <f>_xlfn.XLOOKUP($C10,'[3]BIS Feb-26'!$C:$C,'[3]BIS Feb-26'!AP:AP,"",0)</f>
        <v>46133</v>
      </c>
      <c r="CX10" s="28">
        <f>_xlfn.XLOOKUP($C10,'[3]BIS Feb-26'!$C:$C,'[3]BIS Feb-26'!AQ:AQ,"",0)</f>
        <v>46133</v>
      </c>
      <c r="CY10" s="28">
        <f>_xlfn.XLOOKUP($C10,'[3]BIS Feb-26'!$C:$C,'[3]BIS Feb-26'!AR:AR,"",0)</f>
        <v>46133</v>
      </c>
      <c r="CZ10" s="28">
        <f>_xlfn.XLOOKUP($C10,'[3]BIS Feb-26'!$C:$C,'[3]BIS Feb-26'!AS:AS,"",0)</f>
        <v>46223</v>
      </c>
      <c r="DA10" s="28">
        <f>_xlfn.XLOOKUP($C10,'[3]BIS Feb-26'!$C:$C,'[3]BIS Feb-26'!AT:AT,"",0)</f>
        <v>46318</v>
      </c>
      <c r="DB10" s="28">
        <f>_xlfn.XLOOKUP($C10,'[3]BIS Feb-26'!$C:$C,'[3]BIS Feb-26'!AU:AU,"",0)</f>
        <v>46133</v>
      </c>
      <c r="DC10" s="28">
        <f>_xlfn.XLOOKUP($C10,'[3]BIS Feb-26'!$C:$C,'[3]BIS Feb-26'!AV:AV,"",0)</f>
        <v>46318</v>
      </c>
      <c r="DD10" s="11">
        <f>_xlfn.XLOOKUP($C10,'[3]BIS Feb-26'!$C:$C,'[3]BIS Feb-26'!AW:AW,"",0)</f>
        <v>0</v>
      </c>
      <c r="DE10" s="11">
        <f>_xlfn.XLOOKUP($C10,'[3]BIS Feb-26'!$C:$C,'[3]BIS Feb-26'!AX:AX,"",0)</f>
        <v>0</v>
      </c>
      <c r="DF10" s="11">
        <f>_xlfn.XLOOKUP($C10,'[3]BIS Feb-26'!$C:$C,'[3]BIS Feb-26'!AY:AY,"",0)</f>
        <v>0</v>
      </c>
      <c r="DG10" s="11">
        <f t="shared" ca="1" si="20"/>
        <v>0</v>
      </c>
      <c r="DH10" s="11">
        <f t="shared" ca="1" si="21"/>
        <v>0</v>
      </c>
      <c r="DI10" s="11">
        <f t="shared" ca="1" si="22"/>
        <v>6</v>
      </c>
      <c r="DJ10" s="11" t="str">
        <f>_xlfn.XLOOKUP($C10,'[3]Active Customer Assets'!$D:$D,'[3]Active Customer Assets'!I:I,"",0)</f>
        <v>A (100% potential spares purchased)</v>
      </c>
      <c r="DK10" s="28">
        <f>_xlfn.XLOOKUP($C10,'[3]Active Customer Assets'!$D:$D,'[3]Active Customer Assets'!J:J,"",0)</f>
        <v>44061</v>
      </c>
      <c r="DL10" s="28">
        <f>_xlfn.XLOOKUP($C10,'[3]Active Customer Assets'!$D:$D,'[3]Active Customer Assets'!K:K,"",0)</f>
        <v>43784.229166666701</v>
      </c>
      <c r="DM10" s="28">
        <f>_xlfn.XLOOKUP($C10,'[3]Active Customer Assets'!$D:$D,'[3]Active Customer Assets'!L:L,"",0)</f>
        <v>46041.512916666703</v>
      </c>
      <c r="DN10" s="21">
        <f>_xlfn.XLOOKUP($C10,'[3]Active Customer Assets'!$D:$D,'[3]Active Customer Assets'!M:M,"",0)</f>
        <v>10360</v>
      </c>
      <c r="DO10" s="28">
        <f>_xlfn.XLOOKUP($C10,'[3]Active Customer Assets'!$D:$D,'[3]Active Customer Assets'!N:N,"",0)</f>
        <v>0</v>
      </c>
      <c r="DP10" s="28">
        <f>_xlfn.XLOOKUP($C10,'[3]Active Customer Assets'!$D:$D,'[3]Active Customer Assets'!O:O,"",0)</f>
        <v>0</v>
      </c>
      <c r="DQ10" s="28" t="str">
        <f>_xlfn.XLOOKUP($C10,'[3]Active Customer Assets'!$D:$D,'[3]Active Customer Assets'!P:P,"",0)</f>
        <v>Air lube Plus</v>
      </c>
      <c r="DR10" s="28">
        <f>_xlfn.XLOOKUP($C10,'[3]Active Customer Assets'!$D:$D,'[3]Active Customer Assets'!Q:Q,"",0)</f>
        <v>45954</v>
      </c>
      <c r="DS10" s="28">
        <f>_xlfn.XLOOKUP($C10,'[3]Active Customer Assets'!$D:$D,'[3]Active Customer Assets'!R:R,"",0)</f>
        <v>45954</v>
      </c>
      <c r="DT10" s="28">
        <f>_xlfn.XLOOKUP($C10,'[3]Active Customer Assets'!$D:$D,'[3]Active Customer Assets'!S:S,"",0)</f>
        <v>45954</v>
      </c>
      <c r="DU10" s="28">
        <f>_xlfn.XLOOKUP($C10,'[3]Active Customer Assets'!$D:$D,'[3]Active Customer Assets'!T:T,"",0)</f>
        <v>45954</v>
      </c>
      <c r="DV10" s="28">
        <f>_xlfn.XLOOKUP($C10,'[3]Active Customer Assets'!$D:$D,'[3]Active Customer Assets'!U:U,"",0)</f>
        <v>45954</v>
      </c>
      <c r="DW10" s="28">
        <f>_xlfn.XLOOKUP($C10,'[3]Active Customer Assets'!$D:$D,'[3]Active Customer Assets'!V:V,"",0)</f>
        <v>45954</v>
      </c>
      <c r="DX10" s="28">
        <f>_xlfn.XLOOKUP($C10,'[3]Active Customer Assets'!$D:$D,'[3]Active Customer Assets'!W:W,"",0)</f>
        <v>45954</v>
      </c>
      <c r="DY10" s="28">
        <f>_xlfn.XLOOKUP($C10,'[3]Active Customer Assets'!$D:$D,'[3]Active Customer Assets'!X:X,"",0)</f>
        <v>45954</v>
      </c>
      <c r="DZ10" s="28">
        <f>_xlfn.XLOOKUP($C10,'[3]Active Customer Assets'!$D:$D,'[3]Active Customer Assets'!Y:Y,"",0)</f>
        <v>45954</v>
      </c>
      <c r="EA10" s="28" t="str">
        <f>_xlfn.XLOOKUP($C10,'[3]Active Customer Assets'!$D:$D,'[3]Active Customer Assets'!Z:Z,"",0)</f>
        <v>1155</v>
      </c>
      <c r="EB10" s="28" t="str">
        <f>_xlfn.XLOOKUP($C10,'[3]Active Customer Assets'!$D:$D,'[3]Active Customer Assets'!AA:AA,"",0)</f>
        <v>405</v>
      </c>
      <c r="EC10" s="28" t="str">
        <f>_xlfn.XLOOKUP($C10,'[3]Active Customer Assets'!$D:$D,'[3]Active Customer Assets'!AB:AB,"",0)</f>
        <v>405</v>
      </c>
      <c r="ED10" s="28" t="str">
        <f>_xlfn.XLOOKUP($C10,'[3]Active Customer Assets'!$D:$D,'[3]Active Customer Assets'!AC:AC,"",0)</f>
        <v>405</v>
      </c>
      <c r="EE10" s="28" t="str">
        <f>_xlfn.XLOOKUP($C10,'[3]Active Customer Assets'!$D:$D,'[3]Active Customer Assets'!AD:AD,"",0)</f>
        <v>405</v>
      </c>
      <c r="EF10" s="28" t="str">
        <f>_xlfn.XLOOKUP($C10,'[3]Active Customer Assets'!$D:$D,'[3]Active Customer Assets'!AE:AE,"",0)</f>
        <v>1155</v>
      </c>
      <c r="EG10" s="28" t="str">
        <f>_xlfn.XLOOKUP($C10,'[3]Active Customer Assets'!$D:$D,'[3]Active Customer Assets'!AF:AF,"",0)</f>
        <v>1000</v>
      </c>
      <c r="EH10" s="28" t="str">
        <f>_xlfn.XLOOKUP($C10,'[3]Active Customer Assets'!$D:$D,'[3]Active Customer Assets'!AG:AG,"",0)</f>
        <v>1155</v>
      </c>
      <c r="EI10" s="28" t="str">
        <f>_xlfn.XLOOKUP($C10,'[3]Active Customer Assets'!$D:$D,'[3]Active Customer Assets'!AH:AH,"",0)</f>
        <v>1155</v>
      </c>
      <c r="EJ10" s="21">
        <f>_xlfn.XLOOKUP($C10,'[3]Active Customer Assets'!$D:$D,'[3]Active Customer Assets'!AI:AI,"",0)</f>
        <v>3</v>
      </c>
      <c r="EK10" s="35" t="str">
        <f>[3]!tbl_DPSAC[[#This Row],[Unit Status]]</f>
        <v>Active</v>
      </c>
    </row>
    <row r="11" spans="1:141" x14ac:dyDescent="0.15">
      <c r="A11" s="11">
        <f>ROW(tbl_DPSAC[[#This Row],[Sl. No.]])-1</f>
        <v>10</v>
      </c>
      <c r="B11" s="12" t="s">
        <v>136</v>
      </c>
      <c r="C11" s="12" t="s">
        <v>186</v>
      </c>
      <c r="D11" s="12" t="s">
        <v>138</v>
      </c>
      <c r="E11" s="12" t="s">
        <v>139</v>
      </c>
      <c r="F11" s="12" t="s">
        <v>161</v>
      </c>
      <c r="G11" s="13" t="s">
        <v>162</v>
      </c>
      <c r="H11" s="13" t="str">
        <f>_xlfn.XLOOKUP(C11,'[1]E&amp;DPSAC'!$K:$K,'[1]E&amp;DPSAC'!$E:$E,,0)</f>
        <v>AMLO, PHUSHRO</v>
      </c>
      <c r="I11" s="13" t="s">
        <v>163</v>
      </c>
      <c r="J11" s="13">
        <v>7368926835</v>
      </c>
      <c r="K11" s="13">
        <v>9006617909</v>
      </c>
      <c r="L11" s="12" t="str">
        <f t="shared" ca="1" si="0"/>
        <v>Non - Warranty</v>
      </c>
      <c r="M11" s="14">
        <v>44168.40625</v>
      </c>
      <c r="N11" s="15">
        <v>24</v>
      </c>
      <c r="O11" s="14">
        <f t="shared" si="1"/>
        <v>44926</v>
      </c>
      <c r="P11" s="11" t="s">
        <v>142</v>
      </c>
      <c r="Q11" s="19" t="str">
        <f>_xlfn.XLOOKUP(C11,'[2]Sch Calls'!$R:$R,'[2]Sch Calls'!$F:$F,"",0)</f>
        <v>CC-01946790</v>
      </c>
      <c r="R11" s="18">
        <f>_xlfn.XLOOKUP(C11,'[2]Sch Calls'!$R:$R,'[2]Sch Calls'!$A:$A,"",0)</f>
        <v>46042.558043981502</v>
      </c>
      <c r="S11" s="17">
        <f>_xlfn.XLOOKUP(C11,'[2]Sch Calls'!$R:$R,'[2]Sch Calls'!$B:$B,"",0)</f>
        <v>7265</v>
      </c>
      <c r="T11" s="18">
        <f>_xlfn.XLOOKUP(C11,'[1]E&amp;DPSAC'!$K:$K,'[1]E&amp;DPSAC'!$W:$W,"",0)</f>
        <v>45881</v>
      </c>
      <c r="U11" s="17">
        <f>_xlfn.XLOOKUP(C11,'[1]E&amp;DPSAC'!$K:$K,'[1]E&amp;DPSAC'!$Z:$Z,"",0)</f>
        <v>7271</v>
      </c>
      <c r="V11" s="17">
        <f>_xlfn.XLOOKUP(C11,'[2]1. All Calls'!$R:$R,'[2]1. All Calls'!$B:$B,"",0)</f>
        <v>7265</v>
      </c>
      <c r="W11" s="20">
        <f>_xlfn.XLOOKUP(C11,'[2]1. All Calls'!$R:$R,'[2]1. All Calls'!$A:$A,"",0)</f>
        <v>46042.558043981502</v>
      </c>
      <c r="X11" s="17" t="str">
        <f>_xlfn.XLOOKUP(C11,'[2]Sch Calls'!$R:$R,'[2]Sch Calls'!$AB:$AB,"",0)</f>
        <v>Attend the site for scheduled service so drain oil from the tank and drained oil from the cooler total 36 liters oil drain. Then air filter for compressor and engine both sides, change air oil separator, change all valve kit, change oil filter and ELGI air lube Plus oil 40 liters. Then start the unit found running ok.</v>
      </c>
      <c r="Y11" s="17">
        <f t="shared" si="2"/>
        <v>750</v>
      </c>
      <c r="Z11" s="17" t="str">
        <f t="shared" si="3"/>
        <v>Done</v>
      </c>
      <c r="AA11" s="21">
        <f t="shared" ca="1" si="4"/>
        <v>58.441956018497876</v>
      </c>
      <c r="AB11" s="21" t="str">
        <f t="shared" ca="1" si="5"/>
        <v>Done</v>
      </c>
      <c r="AC11" s="11">
        <f ca="1">tbl_DPSAC[[#This Row],[Current Month Due Count]]</f>
        <v>0</v>
      </c>
      <c r="AD11" s="11">
        <f ca="1">tbl_DPSAC[[#This Row],[Next Month Due2]]</f>
        <v>0</v>
      </c>
      <c r="AE11" s="11">
        <f t="shared" ca="1" si="6"/>
        <v>0</v>
      </c>
      <c r="AF11" s="11">
        <v>6</v>
      </c>
      <c r="AG11" s="17">
        <f t="shared" ca="1" si="7"/>
        <v>7616</v>
      </c>
      <c r="AH11" s="11" t="s">
        <v>187</v>
      </c>
      <c r="AI11" s="11" t="s">
        <v>188</v>
      </c>
      <c r="AJ11" s="11" t="s">
        <v>189</v>
      </c>
      <c r="AK11" s="11" t="s">
        <v>190</v>
      </c>
      <c r="AL11" s="11" t="s">
        <v>191</v>
      </c>
      <c r="AM11" s="11">
        <v>0</v>
      </c>
      <c r="AN11" s="11">
        <v>0</v>
      </c>
      <c r="AO11" s="11">
        <v>0</v>
      </c>
      <c r="AP11" s="11">
        <v>0</v>
      </c>
      <c r="AQ11" s="11">
        <v>0</v>
      </c>
      <c r="AR11" s="11">
        <v>0</v>
      </c>
      <c r="AS11" s="11">
        <v>0</v>
      </c>
      <c r="AT11" s="11">
        <v>0</v>
      </c>
      <c r="AU11" s="11">
        <v>0</v>
      </c>
      <c r="AV11" s="11">
        <v>0</v>
      </c>
      <c r="AW11" s="11">
        <v>0</v>
      </c>
      <c r="AX11" s="11" t="str">
        <f t="shared" ca="1" si="8"/>
        <v>No Service Dues</v>
      </c>
      <c r="AY11" s="17">
        <v>7265</v>
      </c>
      <c r="AZ11" s="22">
        <v>46042</v>
      </c>
      <c r="BA11" s="17" t="s">
        <v>192</v>
      </c>
      <c r="BB11" s="17">
        <v>7265</v>
      </c>
      <c r="BC11" s="22">
        <v>46042</v>
      </c>
      <c r="BD11" s="17" t="s">
        <v>192</v>
      </c>
      <c r="BE11" s="17">
        <v>7265</v>
      </c>
      <c r="BF11" s="22">
        <v>46042</v>
      </c>
      <c r="BG11" s="17" t="s">
        <v>192</v>
      </c>
      <c r="BH11" s="17">
        <v>7265</v>
      </c>
      <c r="BI11" s="22">
        <v>46042</v>
      </c>
      <c r="BJ11" s="17" t="s">
        <v>192</v>
      </c>
      <c r="BK11" s="17">
        <v>7265</v>
      </c>
      <c r="BL11" s="22">
        <v>46042</v>
      </c>
      <c r="BM11" s="17" t="s">
        <v>192</v>
      </c>
      <c r="BN11" s="23">
        <f t="shared" si="9"/>
        <v>46222</v>
      </c>
      <c r="BO11" s="23">
        <f t="shared" si="10"/>
        <v>46222</v>
      </c>
      <c r="BP11" s="23">
        <f t="shared" si="11"/>
        <v>46222</v>
      </c>
      <c r="BQ11" s="23">
        <f t="shared" si="12"/>
        <v>46222</v>
      </c>
      <c r="BR11" s="23">
        <f t="shared" si="23"/>
        <v>46407</v>
      </c>
      <c r="BS11" s="24">
        <f t="shared" ca="1" si="13"/>
        <v>399</v>
      </c>
      <c r="BT11" s="25">
        <f t="shared" ca="1" si="14"/>
        <v>1149</v>
      </c>
      <c r="BU11" s="25">
        <f t="shared" ca="1" si="15"/>
        <v>399</v>
      </c>
      <c r="BV11" s="25">
        <f t="shared" ca="1" si="16"/>
        <v>399</v>
      </c>
      <c r="BW11" s="25">
        <f t="shared" ca="1" si="17"/>
        <v>1149</v>
      </c>
      <c r="BX11" s="26" t="e">
        <v>#N/A</v>
      </c>
      <c r="BY11" s="11">
        <f t="shared" ca="1" si="18"/>
        <v>0</v>
      </c>
      <c r="BZ11" s="11">
        <f t="shared" ca="1" si="24"/>
        <v>0</v>
      </c>
      <c r="CA11" s="11">
        <f t="shared" ca="1" si="19"/>
        <v>0</v>
      </c>
      <c r="CB11" s="28">
        <f>_xlfn.XLOOKUP($C11,'[3]BIS Feb-26'!$C:$C,'[3]BIS Feb-26'!U:U,"",0)</f>
        <v>46041.770833333299</v>
      </c>
      <c r="CC11" s="28">
        <f>_xlfn.XLOOKUP($C11,'[3]BIS Feb-26'!$C:$C,'[3]BIS Feb-26'!V:V,"",0)</f>
        <v>46041.770833333299</v>
      </c>
      <c r="CD11" s="28">
        <f>_xlfn.XLOOKUP($C11,'[3]BIS Feb-26'!$C:$C,'[3]BIS Feb-26'!W:W,"",0)</f>
        <v>46041.770833333299</v>
      </c>
      <c r="CE11" s="28">
        <f>_xlfn.XLOOKUP($C11,'[3]BIS Feb-26'!$C:$C,'[3]BIS Feb-26'!X:X,"",0)</f>
        <v>46041.770833333299</v>
      </c>
      <c r="CF11" s="28">
        <f>_xlfn.XLOOKUP($C11,'[3]BIS Feb-26'!$C:$C,'[3]BIS Feb-26'!Y:Y,"",0)</f>
        <v>46041.770833333299</v>
      </c>
      <c r="CG11" s="28">
        <f>_xlfn.XLOOKUP($C11,'[3]BIS Feb-26'!$C:$C,'[3]BIS Feb-26'!Z:Z,"",0)</f>
        <v>46041.770833333299</v>
      </c>
      <c r="CH11" s="28">
        <f>_xlfn.XLOOKUP($C11,'[3]BIS Feb-26'!$C:$C,'[3]BIS Feb-26'!AA:AA,"",0)</f>
        <v>46041.770833333299</v>
      </c>
      <c r="CI11" s="28">
        <f>_xlfn.XLOOKUP($C11,'[3]BIS Feb-26'!$C:$C,'[3]BIS Feb-26'!AB:AB,"",0)</f>
        <v>46041.770833333299</v>
      </c>
      <c r="CJ11" s="28">
        <f>_xlfn.XLOOKUP($C11,'[3]BIS Feb-26'!$C:$C,'[3]BIS Feb-26'!AC:AC,"",0)</f>
        <v>46041.770833333299</v>
      </c>
      <c r="CK11" s="29" t="str">
        <f>_xlfn.XLOOKUP($C11,'[3]BIS Feb-26'!$C:$C,'[3]BIS Feb-26'!AD:AD,"",0)</f>
        <v>1500</v>
      </c>
      <c r="CL11" s="29" t="str">
        <f>_xlfn.XLOOKUP($C11,'[3]BIS Feb-26'!$C:$C,'[3]BIS Feb-26'!AE:AE,"",0)</f>
        <v>750</v>
      </c>
      <c r="CM11" s="29" t="str">
        <f>_xlfn.XLOOKUP($C11,'[3]BIS Feb-26'!$C:$C,'[3]BIS Feb-26'!AF:AF,"",0)</f>
        <v>500</v>
      </c>
      <c r="CN11" s="29" t="str">
        <f>_xlfn.XLOOKUP($C11,'[3]BIS Feb-26'!$C:$C,'[3]BIS Feb-26'!AG:AG,"",0)</f>
        <v>750</v>
      </c>
      <c r="CO11" s="29" t="str">
        <f>_xlfn.XLOOKUP($C11,'[3]BIS Feb-26'!$C:$C,'[3]BIS Feb-26'!AH:AH,"",0)</f>
        <v>750</v>
      </c>
      <c r="CP11" s="29" t="str">
        <f>_xlfn.XLOOKUP($C11,'[3]BIS Feb-26'!$C:$C,'[3]BIS Feb-26'!AI:AI,"",0)</f>
        <v>1500</v>
      </c>
      <c r="CQ11" s="29" t="str">
        <f>_xlfn.XLOOKUP($C11,'[3]BIS Feb-26'!$C:$C,'[3]BIS Feb-26'!AJ:AJ,"",0)</f>
        <v>1000</v>
      </c>
      <c r="CR11" s="29" t="str">
        <f>_xlfn.XLOOKUP($C11,'[3]BIS Feb-26'!$C:$C,'[3]BIS Feb-26'!AK:AK,"",0)</f>
        <v>1500</v>
      </c>
      <c r="CS11" s="29" t="str">
        <f>_xlfn.XLOOKUP($C11,'[3]BIS Feb-26'!$C:$C,'[3]BIS Feb-26'!AL:AL,"",0)</f>
        <v>3000</v>
      </c>
      <c r="CT11" s="29">
        <f>_xlfn.XLOOKUP($C11,'[3]BIS Feb-26'!$C:$C,'[3]BIS Feb-26'!AM:AM,"",0)</f>
        <v>5</v>
      </c>
      <c r="CU11" s="28">
        <f>_xlfn.XLOOKUP($C11,'[3]BIS Feb-26'!$C:$C,'[3]BIS Feb-26'!AN:AN,"",0)</f>
        <v>46221</v>
      </c>
      <c r="CV11" s="28">
        <f>_xlfn.XLOOKUP($C11,'[3]BIS Feb-26'!$C:$C,'[3]BIS Feb-26'!AO:AO,"",0)</f>
        <v>46192</v>
      </c>
      <c r="CW11" s="28">
        <f>_xlfn.XLOOKUP($C11,'[3]BIS Feb-26'!$C:$C,'[3]BIS Feb-26'!AP:AP,"",0)</f>
        <v>46142</v>
      </c>
      <c r="CX11" s="28">
        <f>_xlfn.XLOOKUP($C11,'[3]BIS Feb-26'!$C:$C,'[3]BIS Feb-26'!AQ:AQ,"",0)</f>
        <v>46192</v>
      </c>
      <c r="CY11" s="28">
        <f>_xlfn.XLOOKUP($C11,'[3]BIS Feb-26'!$C:$C,'[3]BIS Feb-26'!AR:AR,"",0)</f>
        <v>46192</v>
      </c>
      <c r="CZ11" s="28">
        <f>_xlfn.XLOOKUP($C11,'[3]BIS Feb-26'!$C:$C,'[3]BIS Feb-26'!AS:AS,"",0)</f>
        <v>46311</v>
      </c>
      <c r="DA11" s="28">
        <f>_xlfn.XLOOKUP($C11,'[3]BIS Feb-26'!$C:$C,'[3]BIS Feb-26'!AT:AT,"",0)</f>
        <v>46242</v>
      </c>
      <c r="DB11" s="28">
        <f>_xlfn.XLOOKUP($C11,'[3]BIS Feb-26'!$C:$C,'[3]BIS Feb-26'!AU:AU,"",0)</f>
        <v>46221</v>
      </c>
      <c r="DC11" s="28">
        <f>_xlfn.XLOOKUP($C11,'[3]BIS Feb-26'!$C:$C,'[3]BIS Feb-26'!AV:AV,"",0)</f>
        <v>46406</v>
      </c>
      <c r="DD11" s="11">
        <f>_xlfn.XLOOKUP($C11,'[3]BIS Feb-26'!$C:$C,'[3]BIS Feb-26'!AW:AW,"",0)</f>
        <v>0</v>
      </c>
      <c r="DE11" s="11">
        <f>_xlfn.XLOOKUP($C11,'[3]BIS Feb-26'!$C:$C,'[3]BIS Feb-26'!AX:AX,"",0)</f>
        <v>0</v>
      </c>
      <c r="DF11" s="11">
        <f>_xlfn.XLOOKUP($C11,'[3]BIS Feb-26'!$C:$C,'[3]BIS Feb-26'!AY:AY,"",0)</f>
        <v>0</v>
      </c>
      <c r="DG11" s="11">
        <f t="shared" ca="1" si="20"/>
        <v>0</v>
      </c>
      <c r="DH11" s="11">
        <f t="shared" ca="1" si="21"/>
        <v>0</v>
      </c>
      <c r="DI11" s="11">
        <f t="shared" ca="1" si="22"/>
        <v>1</v>
      </c>
      <c r="DJ11" s="11" t="str">
        <f>_xlfn.XLOOKUP($C11,'[3]Active Customer Assets'!$D:$D,'[3]Active Customer Assets'!I:I,"",0)</f>
        <v>A (100% potential spares purchased)</v>
      </c>
      <c r="DK11" s="28">
        <f>_xlfn.XLOOKUP($C11,'[3]Active Customer Assets'!$D:$D,'[3]Active Customer Assets'!J:J,"",0)</f>
        <v>44168.40625</v>
      </c>
      <c r="DL11" s="28">
        <f>_xlfn.XLOOKUP($C11,'[3]Active Customer Assets'!$D:$D,'[3]Active Customer Assets'!K:K,"",0)</f>
        <v>44119.229166666701</v>
      </c>
      <c r="DM11" s="28">
        <f>_xlfn.XLOOKUP($C11,'[3]Active Customer Assets'!$D:$D,'[3]Active Customer Assets'!L:L,"",0)</f>
        <v>46042.659004629597</v>
      </c>
      <c r="DN11" s="21">
        <f>_xlfn.XLOOKUP($C11,'[3]Active Customer Assets'!$D:$D,'[3]Active Customer Assets'!M:M,"",0)</f>
        <v>7265</v>
      </c>
      <c r="DO11" s="28">
        <f>_xlfn.XLOOKUP($C11,'[3]Active Customer Assets'!$D:$D,'[3]Active Customer Assets'!N:N,"",0)</f>
        <v>0</v>
      </c>
      <c r="DP11" s="28">
        <f>_xlfn.XLOOKUP($C11,'[3]Active Customer Assets'!$D:$D,'[3]Active Customer Assets'!O:O,"",0)</f>
        <v>0</v>
      </c>
      <c r="DQ11" s="28" t="str">
        <f>_xlfn.XLOOKUP($C11,'[3]Active Customer Assets'!$D:$D,'[3]Active Customer Assets'!P:P,"",0)</f>
        <v>Air lube Plus</v>
      </c>
      <c r="DR11" s="28">
        <f>_xlfn.XLOOKUP($C11,'[3]Active Customer Assets'!$D:$D,'[3]Active Customer Assets'!Q:Q,"",0)</f>
        <v>46042</v>
      </c>
      <c r="DS11" s="28">
        <f>_xlfn.XLOOKUP($C11,'[3]Active Customer Assets'!$D:$D,'[3]Active Customer Assets'!R:R,"",0)</f>
        <v>46042</v>
      </c>
      <c r="DT11" s="28">
        <f>_xlfn.XLOOKUP($C11,'[3]Active Customer Assets'!$D:$D,'[3]Active Customer Assets'!S:S,"",0)</f>
        <v>46042</v>
      </c>
      <c r="DU11" s="28">
        <f>_xlfn.XLOOKUP($C11,'[3]Active Customer Assets'!$D:$D,'[3]Active Customer Assets'!T:T,"",0)</f>
        <v>46042</v>
      </c>
      <c r="DV11" s="28">
        <f>_xlfn.XLOOKUP($C11,'[3]Active Customer Assets'!$D:$D,'[3]Active Customer Assets'!U:U,"",0)</f>
        <v>46042</v>
      </c>
      <c r="DW11" s="28">
        <f>_xlfn.XLOOKUP($C11,'[3]Active Customer Assets'!$D:$D,'[3]Active Customer Assets'!V:V,"",0)</f>
        <v>46042</v>
      </c>
      <c r="DX11" s="28">
        <f>_xlfn.XLOOKUP($C11,'[3]Active Customer Assets'!$D:$D,'[3]Active Customer Assets'!W:W,"",0)</f>
        <v>46042</v>
      </c>
      <c r="DY11" s="28">
        <f>_xlfn.XLOOKUP($C11,'[3]Active Customer Assets'!$D:$D,'[3]Active Customer Assets'!X:X,"",0)</f>
        <v>46042</v>
      </c>
      <c r="DZ11" s="28">
        <f>_xlfn.XLOOKUP($C11,'[3]Active Customer Assets'!$D:$D,'[3]Active Customer Assets'!Y:Y,"",0)</f>
        <v>46042</v>
      </c>
      <c r="EA11" s="28" t="str">
        <f>_xlfn.XLOOKUP($C11,'[3]Active Customer Assets'!$D:$D,'[3]Active Customer Assets'!Z:Z,"",0)</f>
        <v>1500</v>
      </c>
      <c r="EB11" s="28" t="str">
        <f>_xlfn.XLOOKUP($C11,'[3]Active Customer Assets'!$D:$D,'[3]Active Customer Assets'!AA:AA,"",0)</f>
        <v>750</v>
      </c>
      <c r="EC11" s="28" t="str">
        <f>_xlfn.XLOOKUP($C11,'[3]Active Customer Assets'!$D:$D,'[3]Active Customer Assets'!AB:AB,"",0)</f>
        <v>500</v>
      </c>
      <c r="ED11" s="28" t="str">
        <f>_xlfn.XLOOKUP($C11,'[3]Active Customer Assets'!$D:$D,'[3]Active Customer Assets'!AC:AC,"",0)</f>
        <v>750</v>
      </c>
      <c r="EE11" s="28" t="str">
        <f>_xlfn.XLOOKUP($C11,'[3]Active Customer Assets'!$D:$D,'[3]Active Customer Assets'!AD:AD,"",0)</f>
        <v>750</v>
      </c>
      <c r="EF11" s="28" t="str">
        <f>_xlfn.XLOOKUP($C11,'[3]Active Customer Assets'!$D:$D,'[3]Active Customer Assets'!AE:AE,"",0)</f>
        <v>1500</v>
      </c>
      <c r="EG11" s="28" t="str">
        <f>_xlfn.XLOOKUP($C11,'[3]Active Customer Assets'!$D:$D,'[3]Active Customer Assets'!AF:AF,"",0)</f>
        <v>1000</v>
      </c>
      <c r="EH11" s="28" t="str">
        <f>_xlfn.XLOOKUP($C11,'[3]Active Customer Assets'!$D:$D,'[3]Active Customer Assets'!AG:AG,"",0)</f>
        <v>1500</v>
      </c>
      <c r="EI11" s="28" t="str">
        <f>_xlfn.XLOOKUP($C11,'[3]Active Customer Assets'!$D:$D,'[3]Active Customer Assets'!AH:AH,"",0)</f>
        <v>3000</v>
      </c>
      <c r="EJ11" s="21">
        <f>_xlfn.XLOOKUP($C11,'[3]Active Customer Assets'!$D:$D,'[3]Active Customer Assets'!AI:AI,"",0)</f>
        <v>5</v>
      </c>
      <c r="EK11" s="35" t="str">
        <f>[3]!tbl_DPSAC[[#This Row],[Unit Status]]</f>
        <v>Active</v>
      </c>
    </row>
    <row r="12" spans="1:141" x14ac:dyDescent="0.15">
      <c r="A12" s="11">
        <f>ROW(tbl_DPSAC[[#This Row],[Sl. No.]])-1</f>
        <v>11</v>
      </c>
      <c r="B12" s="12" t="s">
        <v>136</v>
      </c>
      <c r="C12" s="12" t="s">
        <v>193</v>
      </c>
      <c r="D12" s="12" t="s">
        <v>175</v>
      </c>
      <c r="E12" s="12" t="s">
        <v>176</v>
      </c>
      <c r="F12" s="12" t="s">
        <v>161</v>
      </c>
      <c r="G12" s="13" t="s">
        <v>194</v>
      </c>
      <c r="H12" s="13" t="str">
        <f>_xlfn.XLOOKUP(C12,'[1]E&amp;DPSAC'!$K:$K,'[1]E&amp;DPSAC'!$E:$E,,0)</f>
        <v>OPP. PUNJAB NATIONAL BANK,, BUKRU, RANCHI</v>
      </c>
      <c r="I12" s="13"/>
      <c r="J12" s="13">
        <v>9304198323</v>
      </c>
      <c r="K12" s="13">
        <v>9304198323</v>
      </c>
      <c r="L12" s="12" t="str">
        <f t="shared" ca="1" si="0"/>
        <v>Non - Warranty</v>
      </c>
      <c r="M12" s="14">
        <v>44162.747222222199</v>
      </c>
      <c r="N12" s="15">
        <v>24</v>
      </c>
      <c r="O12" s="14">
        <f t="shared" si="1"/>
        <v>44895</v>
      </c>
      <c r="P12" s="11" t="s">
        <v>142</v>
      </c>
      <c r="Q12" s="19" t="str">
        <f>_xlfn.XLOOKUP(C12,'[2]Sch Calls'!$R:$R,'[2]Sch Calls'!$F:$F,"",0)</f>
        <v>CC-01843341</v>
      </c>
      <c r="R12" s="18">
        <f>_xlfn.XLOOKUP(C12,'[2]Sch Calls'!$R:$R,'[2]Sch Calls'!$A:$A,"",0)</f>
        <v>45954.740972222222</v>
      </c>
      <c r="S12" s="17">
        <f>_xlfn.XLOOKUP(C12,'[2]Sch Calls'!$R:$R,'[2]Sch Calls'!$B:$B,"",0)</f>
        <v>3033</v>
      </c>
      <c r="T12" s="18">
        <f>_xlfn.XLOOKUP(C12,'[1]E&amp;DPSAC'!$K:$K,'[1]E&amp;DPSAC'!$W:$W,"",0)</f>
        <v>45199</v>
      </c>
      <c r="U12" s="17">
        <f>_xlfn.XLOOKUP(C12,'[1]E&amp;DPSAC'!$K:$K,'[1]E&amp;DPSAC'!$Z:$Z,"",0)</f>
        <v>1600</v>
      </c>
      <c r="V12" s="17">
        <f>_xlfn.XLOOKUP(C12,'[2]1. All Calls'!$R:$R,'[2]1. All Calls'!$B:$B,"",0)</f>
        <v>3050</v>
      </c>
      <c r="W12" s="20">
        <f>_xlfn.XLOOKUP(C12,'[2]1. All Calls'!$R:$R,'[2]1. All Calls'!$A:$A,"",0)</f>
        <v>45962.473611111112</v>
      </c>
      <c r="X12" s="17" t="str">
        <f>_xlfn.XLOOKUP(C12,'[2]Sch Calls'!$R:$R,'[2]Sch Calls'!$AB:$AB,"",0)</f>
        <v>Customers are scheduled for service by itself by local parts procured from local vendors. So they change the air filter for the compressor and engine both sides, oil filter and ELGI air lube Plus oil 40 liters.</v>
      </c>
      <c r="Y12" s="17">
        <f t="shared" si="2"/>
        <v>733</v>
      </c>
      <c r="Z12" s="17" t="str">
        <f t="shared" si="3"/>
        <v>Done</v>
      </c>
      <c r="AA12" s="21">
        <f t="shared" ca="1" si="4"/>
        <v>146.2590277777781</v>
      </c>
      <c r="AB12" s="21" t="str">
        <f t="shared" ca="1" si="5"/>
        <v>Done</v>
      </c>
      <c r="AC12" s="11">
        <f ca="1">tbl_DPSAC[[#This Row],[Current Month Due Count]]</f>
        <v>0</v>
      </c>
      <c r="AD12" s="11">
        <f ca="1">tbl_DPSAC[[#This Row],[Next Month Due2]]</f>
        <v>4</v>
      </c>
      <c r="AE12" s="11">
        <f t="shared" ca="1" si="6"/>
        <v>0</v>
      </c>
      <c r="AF12" s="11">
        <v>2</v>
      </c>
      <c r="AG12" s="17">
        <f t="shared" ca="1" si="7"/>
        <v>3327</v>
      </c>
      <c r="AH12" s="11">
        <v>0</v>
      </c>
      <c r="AI12" s="11">
        <v>0</v>
      </c>
      <c r="AJ12" s="11">
        <v>0</v>
      </c>
      <c r="AK12" s="11">
        <v>0</v>
      </c>
      <c r="AL12" s="11">
        <v>0</v>
      </c>
      <c r="AM12" s="11">
        <v>0</v>
      </c>
      <c r="AN12" s="11">
        <v>0</v>
      </c>
      <c r="AO12" s="11">
        <v>0</v>
      </c>
      <c r="AP12" s="11">
        <v>0</v>
      </c>
      <c r="AQ12" s="11">
        <v>0</v>
      </c>
      <c r="AR12" s="11">
        <v>0</v>
      </c>
      <c r="AS12" s="11">
        <v>0</v>
      </c>
      <c r="AT12" s="11">
        <v>0</v>
      </c>
      <c r="AU12" s="11">
        <v>0</v>
      </c>
      <c r="AV12" s="11">
        <v>0</v>
      </c>
      <c r="AW12" s="11">
        <v>0</v>
      </c>
      <c r="AX12" s="11" t="str">
        <f t="shared" ca="1" si="8"/>
        <v>No Service Dues</v>
      </c>
      <c r="AY12" s="17">
        <v>3033</v>
      </c>
      <c r="AZ12" s="22">
        <v>45954</v>
      </c>
      <c r="BA12" s="17" t="s">
        <v>195</v>
      </c>
      <c r="BB12" s="17">
        <v>3033</v>
      </c>
      <c r="BC12" s="22">
        <v>45954</v>
      </c>
      <c r="BD12" s="17" t="s">
        <v>195</v>
      </c>
      <c r="BE12" s="17">
        <v>3033</v>
      </c>
      <c r="BF12" s="22">
        <v>45954</v>
      </c>
      <c r="BG12" s="17" t="s">
        <v>195</v>
      </c>
      <c r="BH12" s="17">
        <v>3033</v>
      </c>
      <c r="BI12" s="22">
        <v>45954</v>
      </c>
      <c r="BJ12" s="17" t="s">
        <v>195</v>
      </c>
      <c r="BK12" s="17">
        <v>3033</v>
      </c>
      <c r="BL12" s="22">
        <v>45954</v>
      </c>
      <c r="BM12" s="17" t="s">
        <v>195</v>
      </c>
      <c r="BN12" s="23">
        <f t="shared" si="9"/>
        <v>46134</v>
      </c>
      <c r="BO12" s="23">
        <f t="shared" si="10"/>
        <v>46134</v>
      </c>
      <c r="BP12" s="23">
        <f t="shared" si="11"/>
        <v>46134</v>
      </c>
      <c r="BQ12" s="23">
        <f t="shared" si="12"/>
        <v>46134</v>
      </c>
      <c r="BR12" s="23">
        <f t="shared" si="23"/>
        <v>46319</v>
      </c>
      <c r="BS12" s="24">
        <f t="shared" ca="1" si="13"/>
        <v>456</v>
      </c>
      <c r="BT12" s="25">
        <f t="shared" ca="1" si="14"/>
        <v>1206</v>
      </c>
      <c r="BU12" s="25">
        <f t="shared" ca="1" si="15"/>
        <v>456</v>
      </c>
      <c r="BV12" s="25">
        <f t="shared" ca="1" si="16"/>
        <v>456</v>
      </c>
      <c r="BW12" s="25">
        <f t="shared" ca="1" si="17"/>
        <v>1206</v>
      </c>
      <c r="BX12" s="26" t="s">
        <v>173</v>
      </c>
      <c r="BY12" s="11">
        <f t="shared" ca="1" si="18"/>
        <v>0</v>
      </c>
      <c r="BZ12" s="11">
        <f t="shared" ca="1" si="24"/>
        <v>0</v>
      </c>
      <c r="CA12" s="11">
        <f t="shared" ca="1" si="19"/>
        <v>4</v>
      </c>
      <c r="CB12" s="28">
        <f>_xlfn.XLOOKUP($C12,'[3]BIS Feb-26'!$C:$C,'[3]BIS Feb-26'!U:U,"",0)</f>
        <v>45954.770833333299</v>
      </c>
      <c r="CC12" s="28">
        <f>_xlfn.XLOOKUP($C12,'[3]BIS Feb-26'!$C:$C,'[3]BIS Feb-26'!V:V,"",0)</f>
        <v>45954.770833333299</v>
      </c>
      <c r="CD12" s="28">
        <f>_xlfn.XLOOKUP($C12,'[3]BIS Feb-26'!$C:$C,'[3]BIS Feb-26'!W:W,"",0)</f>
        <v>45954.770833333299</v>
      </c>
      <c r="CE12" s="28">
        <f>_xlfn.XLOOKUP($C12,'[3]BIS Feb-26'!$C:$C,'[3]BIS Feb-26'!X:X,"",0)</f>
        <v>45954.770833333299</v>
      </c>
      <c r="CF12" s="28">
        <f>_xlfn.XLOOKUP($C12,'[3]BIS Feb-26'!$C:$C,'[3]BIS Feb-26'!Y:Y,"",0)</f>
        <v>45954.770833333299</v>
      </c>
      <c r="CG12" s="28">
        <f>_xlfn.XLOOKUP($C12,'[3]BIS Feb-26'!$C:$C,'[3]BIS Feb-26'!Z:Z,"",0)</f>
        <v>45954.770833333299</v>
      </c>
      <c r="CH12" s="28">
        <f>_xlfn.XLOOKUP($C12,'[3]BIS Feb-26'!$C:$C,'[3]BIS Feb-26'!AA:AA,"",0)</f>
        <v>45954.770833333299</v>
      </c>
      <c r="CI12" s="28">
        <f>_xlfn.XLOOKUP($C12,'[3]BIS Feb-26'!$C:$C,'[3]BIS Feb-26'!AB:AB,"",0)</f>
        <v>45954.770833333299</v>
      </c>
      <c r="CJ12" s="28">
        <f>_xlfn.XLOOKUP($C12,'[3]BIS Feb-26'!$C:$C,'[3]BIS Feb-26'!AC:AC,"",0)</f>
        <v>45954.770833333299</v>
      </c>
      <c r="CK12" s="29" t="str">
        <f>_xlfn.XLOOKUP($C12,'[3]BIS Feb-26'!$C:$C,'[3]BIS Feb-26'!AD:AD,"",0)</f>
        <v>1478</v>
      </c>
      <c r="CL12" s="29" t="str">
        <f>_xlfn.XLOOKUP($C12,'[3]BIS Feb-26'!$C:$C,'[3]BIS Feb-26'!AE:AE,"",0)</f>
        <v>735</v>
      </c>
      <c r="CM12" s="29" t="str">
        <f>_xlfn.XLOOKUP($C12,'[3]BIS Feb-26'!$C:$C,'[3]BIS Feb-26'!AF:AF,"",0)</f>
        <v>735</v>
      </c>
      <c r="CN12" s="29" t="str">
        <f>_xlfn.XLOOKUP($C12,'[3]BIS Feb-26'!$C:$C,'[3]BIS Feb-26'!AG:AG,"",0)</f>
        <v>735</v>
      </c>
      <c r="CO12" s="29" t="str">
        <f>_xlfn.XLOOKUP($C12,'[3]BIS Feb-26'!$C:$C,'[3]BIS Feb-26'!AH:AH,"",0)</f>
        <v>735</v>
      </c>
      <c r="CP12" s="29" t="str">
        <f>_xlfn.XLOOKUP($C12,'[3]BIS Feb-26'!$C:$C,'[3]BIS Feb-26'!AI:AI,"",0)</f>
        <v>1478</v>
      </c>
      <c r="CQ12" s="29" t="str">
        <f>_xlfn.XLOOKUP($C12,'[3]BIS Feb-26'!$C:$C,'[3]BIS Feb-26'!AJ:AJ,"",0)</f>
        <v>1000</v>
      </c>
      <c r="CR12" s="29" t="str">
        <f>_xlfn.XLOOKUP($C12,'[3]BIS Feb-26'!$C:$C,'[3]BIS Feb-26'!AK:AK,"",0)</f>
        <v>1478</v>
      </c>
      <c r="CS12" s="29" t="str">
        <f>_xlfn.XLOOKUP($C12,'[3]BIS Feb-26'!$C:$C,'[3]BIS Feb-26'!AL:AL,"",0)</f>
        <v>1478</v>
      </c>
      <c r="CT12" s="29">
        <f>_xlfn.XLOOKUP($C12,'[3]BIS Feb-26'!$C:$C,'[3]BIS Feb-26'!AM:AM,"",0)</f>
        <v>3</v>
      </c>
      <c r="CU12" s="28">
        <f>_xlfn.XLOOKUP($C12,'[3]BIS Feb-26'!$C:$C,'[3]BIS Feb-26'!AN:AN,"",0)</f>
        <v>46134</v>
      </c>
      <c r="CV12" s="28">
        <f>_xlfn.XLOOKUP($C12,'[3]BIS Feb-26'!$C:$C,'[3]BIS Feb-26'!AO:AO,"",0)</f>
        <v>46134</v>
      </c>
      <c r="CW12" s="28">
        <f>_xlfn.XLOOKUP($C12,'[3]BIS Feb-26'!$C:$C,'[3]BIS Feb-26'!AP:AP,"",0)</f>
        <v>46134</v>
      </c>
      <c r="CX12" s="28">
        <f>_xlfn.XLOOKUP($C12,'[3]BIS Feb-26'!$C:$C,'[3]BIS Feb-26'!AQ:AQ,"",0)</f>
        <v>46134</v>
      </c>
      <c r="CY12" s="28">
        <f>_xlfn.XLOOKUP($C12,'[3]BIS Feb-26'!$C:$C,'[3]BIS Feb-26'!AR:AR,"",0)</f>
        <v>46134</v>
      </c>
      <c r="CZ12" s="28">
        <f>_xlfn.XLOOKUP($C12,'[3]BIS Feb-26'!$C:$C,'[3]BIS Feb-26'!AS:AS,"",0)</f>
        <v>46224</v>
      </c>
      <c r="DA12" s="28">
        <f>_xlfn.XLOOKUP($C12,'[3]BIS Feb-26'!$C:$C,'[3]BIS Feb-26'!AT:AT,"",0)</f>
        <v>46295</v>
      </c>
      <c r="DB12" s="28">
        <f>_xlfn.XLOOKUP($C12,'[3]BIS Feb-26'!$C:$C,'[3]BIS Feb-26'!AU:AU,"",0)</f>
        <v>46134</v>
      </c>
      <c r="DC12" s="28">
        <f>_xlfn.XLOOKUP($C12,'[3]BIS Feb-26'!$C:$C,'[3]BIS Feb-26'!AV:AV,"",0)</f>
        <v>46319</v>
      </c>
      <c r="DD12" s="11">
        <f>_xlfn.XLOOKUP($C12,'[3]BIS Feb-26'!$C:$C,'[3]BIS Feb-26'!AW:AW,"",0)</f>
        <v>0</v>
      </c>
      <c r="DE12" s="11">
        <f>_xlfn.XLOOKUP($C12,'[3]BIS Feb-26'!$C:$C,'[3]BIS Feb-26'!AX:AX,"",0)</f>
        <v>0</v>
      </c>
      <c r="DF12" s="11">
        <f>_xlfn.XLOOKUP($C12,'[3]BIS Feb-26'!$C:$C,'[3]BIS Feb-26'!AY:AY,"",0)</f>
        <v>0</v>
      </c>
      <c r="DG12" s="11">
        <f t="shared" ca="1" si="20"/>
        <v>0</v>
      </c>
      <c r="DH12" s="11">
        <f t="shared" ca="1" si="21"/>
        <v>0</v>
      </c>
      <c r="DI12" s="11">
        <f t="shared" ca="1" si="22"/>
        <v>6</v>
      </c>
      <c r="DJ12" s="11" t="str">
        <f>_xlfn.XLOOKUP($C12,'[3]Active Customer Assets'!$D:$D,'[3]Active Customer Assets'!I:I,"",0)</f>
        <v>A (100% potential spares purchased)</v>
      </c>
      <c r="DK12" s="28">
        <f>_xlfn.XLOOKUP($C12,'[3]Active Customer Assets'!$D:$D,'[3]Active Customer Assets'!J:J,"",0)</f>
        <v>44162.747222222199</v>
      </c>
      <c r="DL12" s="28">
        <f>_xlfn.XLOOKUP($C12,'[3]Active Customer Assets'!$D:$D,'[3]Active Customer Assets'!K:K,"",0)</f>
        <v>43887.229166666701</v>
      </c>
      <c r="DM12" s="28">
        <f>_xlfn.XLOOKUP($C12,'[3]Active Customer Assets'!$D:$D,'[3]Active Customer Assets'!L:L,"",0)</f>
        <v>45962.474247685197</v>
      </c>
      <c r="DN12" s="21">
        <f>_xlfn.XLOOKUP($C12,'[3]Active Customer Assets'!$D:$D,'[3]Active Customer Assets'!M:M,"",0)</f>
        <v>3050</v>
      </c>
      <c r="DO12" s="28">
        <f>_xlfn.XLOOKUP($C12,'[3]Active Customer Assets'!$D:$D,'[3]Active Customer Assets'!N:N,"",0)</f>
        <v>0</v>
      </c>
      <c r="DP12" s="28">
        <f>_xlfn.XLOOKUP($C12,'[3]Active Customer Assets'!$D:$D,'[3]Active Customer Assets'!O:O,"",0)</f>
        <v>0</v>
      </c>
      <c r="DQ12" s="28" t="str">
        <f>_xlfn.XLOOKUP($C12,'[3]Active Customer Assets'!$D:$D,'[3]Active Customer Assets'!P:P,"",0)</f>
        <v>Air lube Plus</v>
      </c>
      <c r="DR12" s="28">
        <f>_xlfn.XLOOKUP($C12,'[3]Active Customer Assets'!$D:$D,'[3]Active Customer Assets'!Q:Q,"",0)</f>
        <v>45955</v>
      </c>
      <c r="DS12" s="28">
        <f>_xlfn.XLOOKUP($C12,'[3]Active Customer Assets'!$D:$D,'[3]Active Customer Assets'!R:R,"",0)</f>
        <v>45955</v>
      </c>
      <c r="DT12" s="28">
        <f>_xlfn.XLOOKUP($C12,'[3]Active Customer Assets'!$D:$D,'[3]Active Customer Assets'!S:S,"",0)</f>
        <v>45955</v>
      </c>
      <c r="DU12" s="28">
        <f>_xlfn.XLOOKUP($C12,'[3]Active Customer Assets'!$D:$D,'[3]Active Customer Assets'!T:T,"",0)</f>
        <v>45955</v>
      </c>
      <c r="DV12" s="28">
        <f>_xlfn.XLOOKUP($C12,'[3]Active Customer Assets'!$D:$D,'[3]Active Customer Assets'!U:U,"",0)</f>
        <v>45955</v>
      </c>
      <c r="DW12" s="28">
        <f>_xlfn.XLOOKUP($C12,'[3]Active Customer Assets'!$D:$D,'[3]Active Customer Assets'!V:V,"",0)</f>
        <v>45955</v>
      </c>
      <c r="DX12" s="28">
        <f>_xlfn.XLOOKUP($C12,'[3]Active Customer Assets'!$D:$D,'[3]Active Customer Assets'!W:W,"",0)</f>
        <v>45955</v>
      </c>
      <c r="DY12" s="28">
        <f>_xlfn.XLOOKUP($C12,'[3]Active Customer Assets'!$D:$D,'[3]Active Customer Assets'!X:X,"",0)</f>
        <v>45955</v>
      </c>
      <c r="DZ12" s="28">
        <f>_xlfn.XLOOKUP($C12,'[3]Active Customer Assets'!$D:$D,'[3]Active Customer Assets'!Y:Y,"",0)</f>
        <v>45955</v>
      </c>
      <c r="EA12" s="28" t="str">
        <f>_xlfn.XLOOKUP($C12,'[3]Active Customer Assets'!$D:$D,'[3]Active Customer Assets'!Z:Z,"",0)</f>
        <v>1478</v>
      </c>
      <c r="EB12" s="28" t="str">
        <f>_xlfn.XLOOKUP($C12,'[3]Active Customer Assets'!$D:$D,'[3]Active Customer Assets'!AA:AA,"",0)</f>
        <v>735</v>
      </c>
      <c r="EC12" s="28" t="str">
        <f>_xlfn.XLOOKUP($C12,'[3]Active Customer Assets'!$D:$D,'[3]Active Customer Assets'!AB:AB,"",0)</f>
        <v>735</v>
      </c>
      <c r="ED12" s="28" t="str">
        <f>_xlfn.XLOOKUP($C12,'[3]Active Customer Assets'!$D:$D,'[3]Active Customer Assets'!AC:AC,"",0)</f>
        <v>735</v>
      </c>
      <c r="EE12" s="28" t="str">
        <f>_xlfn.XLOOKUP($C12,'[3]Active Customer Assets'!$D:$D,'[3]Active Customer Assets'!AD:AD,"",0)</f>
        <v>735</v>
      </c>
      <c r="EF12" s="28" t="str">
        <f>_xlfn.XLOOKUP($C12,'[3]Active Customer Assets'!$D:$D,'[3]Active Customer Assets'!AE:AE,"",0)</f>
        <v>1478</v>
      </c>
      <c r="EG12" s="28" t="str">
        <f>_xlfn.XLOOKUP($C12,'[3]Active Customer Assets'!$D:$D,'[3]Active Customer Assets'!AF:AF,"",0)</f>
        <v>1000</v>
      </c>
      <c r="EH12" s="28" t="str">
        <f>_xlfn.XLOOKUP($C12,'[3]Active Customer Assets'!$D:$D,'[3]Active Customer Assets'!AG:AG,"",0)</f>
        <v>1478</v>
      </c>
      <c r="EI12" s="28" t="str">
        <f>_xlfn.XLOOKUP($C12,'[3]Active Customer Assets'!$D:$D,'[3]Active Customer Assets'!AH:AH,"",0)</f>
        <v>1478</v>
      </c>
      <c r="EJ12" s="21">
        <f>_xlfn.XLOOKUP($C12,'[3]Active Customer Assets'!$D:$D,'[3]Active Customer Assets'!AI:AI,"",0)</f>
        <v>3</v>
      </c>
      <c r="EK12" s="35" t="str">
        <f>[3]!tbl_DPSAC[[#This Row],[Unit Status]]</f>
        <v>Active</v>
      </c>
    </row>
    <row r="13" spans="1:141" x14ac:dyDescent="0.15">
      <c r="A13" s="11">
        <f>ROW(tbl_DPSAC[[#This Row],[Sl. No.]])-1</f>
        <v>12</v>
      </c>
      <c r="B13" s="12" t="s">
        <v>196</v>
      </c>
      <c r="C13" s="12" t="s">
        <v>197</v>
      </c>
      <c r="D13" s="12" t="s">
        <v>198</v>
      </c>
      <c r="E13" s="12" t="s">
        <v>199</v>
      </c>
      <c r="F13" s="12" t="s">
        <v>161</v>
      </c>
      <c r="G13" s="13" t="s">
        <v>200</v>
      </c>
      <c r="H13" s="13" t="str">
        <f>_xlfn.XLOOKUP(C13,'[1]E&amp;DPSAC'!$K:$K,'[1]E&amp;DPSAC'!$E:$E,,0)</f>
        <v>GANGA BRIDGE, BAKHTIYARPUR, PATNA</v>
      </c>
      <c r="I13" s="13"/>
      <c r="J13" s="13">
        <v>8544557188</v>
      </c>
      <c r="K13" s="13">
        <v>8544557188</v>
      </c>
      <c r="L13" s="12" t="str">
        <f t="shared" ca="1" si="0"/>
        <v>Non - Warranty</v>
      </c>
      <c r="M13" s="14">
        <v>44161</v>
      </c>
      <c r="N13" s="15">
        <v>24</v>
      </c>
      <c r="O13" s="14">
        <f t="shared" si="1"/>
        <v>44895</v>
      </c>
      <c r="P13" s="11" t="s">
        <v>142</v>
      </c>
      <c r="Q13" s="19" t="str">
        <f>_xlfn.XLOOKUP(C13,'[2]Sch Calls'!$R:$R,'[2]Sch Calls'!$F:$F,"",0)</f>
        <v>CC-01115119</v>
      </c>
      <c r="R13" s="18">
        <f>_xlfn.XLOOKUP(C13,'[2]Sch Calls'!$R:$R,'[2]Sch Calls'!$A:$A,"",0)</f>
        <v>45265.5446296296</v>
      </c>
      <c r="S13" s="17">
        <f>_xlfn.XLOOKUP(C13,'[2]Sch Calls'!$R:$R,'[2]Sch Calls'!$B:$B,"",0)</f>
        <v>1445</v>
      </c>
      <c r="T13" s="18">
        <f>_xlfn.XLOOKUP(C13,'[1]E&amp;DPSAC'!$K:$K,'[1]E&amp;DPSAC'!$W:$W,"",0)</f>
        <v>45265</v>
      </c>
      <c r="U13" s="17">
        <f>_xlfn.XLOOKUP(C13,'[1]E&amp;DPSAC'!$K:$K,'[1]E&amp;DPSAC'!$Z:$Z,"",0)</f>
        <v>1445</v>
      </c>
      <c r="V13" s="17">
        <f>_xlfn.XLOOKUP(C13,'[2]1. All Calls'!$R:$R,'[2]1. All Calls'!$B:$B,"",0)</f>
        <v>2770</v>
      </c>
      <c r="W13" s="20">
        <f>_xlfn.XLOOKUP(C13,'[2]1. All Calls'!$R:$R,'[2]1. All Calls'!$A:$A,"",0)</f>
        <v>45962.476388888892</v>
      </c>
      <c r="X13" s="17" t="str">
        <f>_xlfn.XLOOKUP(C13,'[2]Sch Calls'!$R:$R,'[2]Sch Calls'!$AB:$AB,"",0)</f>
        <v>Attend the site for schedule service so drain oil from tank and drain oil from cooler to 18 liters oil drain then change air filter for compressor and engine both side then change oil filter and oil 20 liters after then start the unit found running ok.</v>
      </c>
      <c r="Y13" s="17">
        <f t="shared" si="2"/>
        <v>-575</v>
      </c>
      <c r="Z13" s="17" t="str">
        <f t="shared" si="3"/>
        <v>Due</v>
      </c>
      <c r="AA13" s="21">
        <f t="shared" ca="1" si="4"/>
        <v>835.45537037040049</v>
      </c>
      <c r="AB13" s="21" t="str">
        <f t="shared" ca="1" si="5"/>
        <v>Due</v>
      </c>
      <c r="AC13" s="11">
        <f ca="1">tbl_DPSAC[[#This Row],[Current Month Due Count]]</f>
        <v>0</v>
      </c>
      <c r="AD13" s="11">
        <f ca="1">tbl_DPSAC[[#This Row],[Next Month Due2]]</f>
        <v>0</v>
      </c>
      <c r="AE13" s="11">
        <f t="shared" ca="1" si="6"/>
        <v>1</v>
      </c>
      <c r="AF13" s="11">
        <v>1</v>
      </c>
      <c r="AG13" s="17">
        <f t="shared" ca="1" si="7"/>
        <v>2909</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t="str">
        <f t="shared" ca="1" si="8"/>
        <v>5 Service Due</v>
      </c>
      <c r="AY13" s="17">
        <v>1445</v>
      </c>
      <c r="AZ13" s="22">
        <v>45265</v>
      </c>
      <c r="BA13" s="17" t="s">
        <v>201</v>
      </c>
      <c r="BB13" s="17">
        <v>364</v>
      </c>
      <c r="BC13" s="22">
        <v>44706</v>
      </c>
      <c r="BD13" s="17" t="s">
        <v>202</v>
      </c>
      <c r="BE13" s="17">
        <v>1445</v>
      </c>
      <c r="BF13" s="22">
        <v>45265</v>
      </c>
      <c r="BG13" s="17" t="s">
        <v>201</v>
      </c>
      <c r="BH13" s="17">
        <v>1445</v>
      </c>
      <c r="BI13" s="22">
        <v>45265</v>
      </c>
      <c r="BJ13" s="17" t="s">
        <v>201</v>
      </c>
      <c r="BK13" s="17">
        <v>364</v>
      </c>
      <c r="BL13" s="22">
        <v>44706</v>
      </c>
      <c r="BM13" s="17" t="s">
        <v>202</v>
      </c>
      <c r="BN13" s="23">
        <f t="shared" si="9"/>
        <v>45445</v>
      </c>
      <c r="BO13" s="23">
        <f t="shared" si="10"/>
        <v>44886</v>
      </c>
      <c r="BP13" s="23">
        <f t="shared" si="11"/>
        <v>45445</v>
      </c>
      <c r="BQ13" s="23">
        <f t="shared" si="12"/>
        <v>45445</v>
      </c>
      <c r="BR13" s="23">
        <f t="shared" si="23"/>
        <v>45071</v>
      </c>
      <c r="BS13" s="24">
        <f t="shared" ca="1" si="13"/>
        <v>-714</v>
      </c>
      <c r="BT13" s="25">
        <f t="shared" ca="1" si="14"/>
        <v>-1045</v>
      </c>
      <c r="BU13" s="25">
        <f t="shared" ca="1" si="15"/>
        <v>-714</v>
      </c>
      <c r="BV13" s="25">
        <f t="shared" ca="1" si="16"/>
        <v>-714</v>
      </c>
      <c r="BW13" s="25">
        <f t="shared" ca="1" si="17"/>
        <v>-1045</v>
      </c>
      <c r="BX13" s="26" t="s">
        <v>152</v>
      </c>
      <c r="BY13" s="11">
        <f t="shared" ca="1" si="18"/>
        <v>5</v>
      </c>
      <c r="BZ13" s="11">
        <f t="shared" ca="1" si="24"/>
        <v>0</v>
      </c>
      <c r="CA13" s="11">
        <f t="shared" ca="1" si="19"/>
        <v>0</v>
      </c>
      <c r="CB13" s="28">
        <f>_xlfn.XLOOKUP($C13,'[3]BIS Feb-26'!$C:$C,'[3]BIS Feb-26'!U:U,"",0)</f>
        <v>45264.770833333299</v>
      </c>
      <c r="CC13" s="28">
        <f>_xlfn.XLOOKUP($C13,'[3]BIS Feb-26'!$C:$C,'[3]BIS Feb-26'!V:V,"",0)</f>
        <v>45264.770833333299</v>
      </c>
      <c r="CD13" s="28">
        <f>_xlfn.XLOOKUP($C13,'[3]BIS Feb-26'!$C:$C,'[3]BIS Feb-26'!W:W,"",0)</f>
        <v>45264.770833333299</v>
      </c>
      <c r="CE13" s="28">
        <f>_xlfn.XLOOKUP($C13,'[3]BIS Feb-26'!$C:$C,'[3]BIS Feb-26'!X:X,"",0)</f>
        <v>45264.770833333299</v>
      </c>
      <c r="CF13" s="28">
        <f>_xlfn.XLOOKUP($C13,'[3]BIS Feb-26'!$C:$C,'[3]BIS Feb-26'!Y:Y,"",0)</f>
        <v>45264.770833333299</v>
      </c>
      <c r="CG13" s="28">
        <f>_xlfn.XLOOKUP($C13,'[3]BIS Feb-26'!$C:$C,'[3]BIS Feb-26'!Z:Z,"",0)</f>
        <v>0</v>
      </c>
      <c r="CH13" s="28">
        <f>_xlfn.XLOOKUP($C13,'[3]BIS Feb-26'!$C:$C,'[3]BIS Feb-26'!AA:AA,"",0)</f>
        <v>0</v>
      </c>
      <c r="CI13" s="28">
        <f>_xlfn.XLOOKUP($C13,'[3]BIS Feb-26'!$C:$C,'[3]BIS Feb-26'!AB:AB,"",0)</f>
        <v>0</v>
      </c>
      <c r="CJ13" s="28">
        <f>_xlfn.XLOOKUP($C13,'[3]BIS Feb-26'!$C:$C,'[3]BIS Feb-26'!AC:AC,"",0)</f>
        <v>0</v>
      </c>
      <c r="CK13" s="29" t="str">
        <f>_xlfn.XLOOKUP($C13,'[3]BIS Feb-26'!$C:$C,'[3]BIS Feb-26'!AD:AD,"",0)</f>
        <v>230</v>
      </c>
      <c r="CL13" s="29" t="str">
        <f>_xlfn.XLOOKUP($C13,'[3]BIS Feb-26'!$C:$C,'[3]BIS Feb-26'!AE:AE,"",0)</f>
        <v>230</v>
      </c>
      <c r="CM13" s="29" t="str">
        <f>_xlfn.XLOOKUP($C13,'[3]BIS Feb-26'!$C:$C,'[3]BIS Feb-26'!AF:AF,"",0)</f>
        <v>230</v>
      </c>
      <c r="CN13" s="29" t="str">
        <f>_xlfn.XLOOKUP($C13,'[3]BIS Feb-26'!$C:$C,'[3]BIS Feb-26'!AG:AG,"",0)</f>
        <v>230</v>
      </c>
      <c r="CO13" s="29" t="str">
        <f>_xlfn.XLOOKUP($C13,'[3]BIS Feb-26'!$C:$C,'[3]BIS Feb-26'!AH:AH,"",0)</f>
        <v>230</v>
      </c>
      <c r="CP13" s="29" t="str">
        <f>_xlfn.XLOOKUP($C13,'[3]BIS Feb-26'!$C:$C,'[3]BIS Feb-26'!AI:AI,"",0)</f>
        <v>230</v>
      </c>
      <c r="CQ13" s="29" t="str">
        <f>_xlfn.XLOOKUP($C13,'[3]BIS Feb-26'!$C:$C,'[3]BIS Feb-26'!AJ:AJ,"",0)</f>
        <v>1000</v>
      </c>
      <c r="CR13" s="29" t="str">
        <f>_xlfn.XLOOKUP($C13,'[3]BIS Feb-26'!$C:$C,'[3]BIS Feb-26'!AK:AK,"",0)</f>
        <v>230</v>
      </c>
      <c r="CS13" s="29" t="str">
        <f>_xlfn.XLOOKUP($C13,'[3]BIS Feb-26'!$C:$C,'[3]BIS Feb-26'!AL:AL,"",0)</f>
        <v>230</v>
      </c>
      <c r="CT13" s="29">
        <f>_xlfn.XLOOKUP($C13,'[3]BIS Feb-26'!$C:$C,'[3]BIS Feb-26'!AM:AM,"",0)</f>
        <v>1</v>
      </c>
      <c r="CU13" s="28">
        <f>_xlfn.XLOOKUP($C13,'[3]BIS Feb-26'!$C:$C,'[3]BIS Feb-26'!AN:AN,"",0)</f>
        <v>45444</v>
      </c>
      <c r="CV13" s="28">
        <f>_xlfn.XLOOKUP($C13,'[3]BIS Feb-26'!$C:$C,'[3]BIS Feb-26'!AO:AO,"",0)</f>
        <v>45444</v>
      </c>
      <c r="CW13" s="28">
        <f>_xlfn.XLOOKUP($C13,'[3]BIS Feb-26'!$C:$C,'[3]BIS Feb-26'!AP:AP,"",0)</f>
        <v>45444</v>
      </c>
      <c r="CX13" s="28">
        <f>_xlfn.XLOOKUP($C13,'[3]BIS Feb-26'!$C:$C,'[3]BIS Feb-26'!AQ:AQ,"",0)</f>
        <v>45444</v>
      </c>
      <c r="CY13" s="28">
        <f>_xlfn.XLOOKUP($C13,'[3]BIS Feb-26'!$C:$C,'[3]BIS Feb-26'!AR:AR,"",0)</f>
        <v>45444</v>
      </c>
      <c r="CZ13" s="28">
        <f>_xlfn.XLOOKUP($C13,'[3]BIS Feb-26'!$C:$C,'[3]BIS Feb-26'!AS:AS,"",0)</f>
        <v>46117</v>
      </c>
      <c r="DA13" s="28">
        <f>_xlfn.XLOOKUP($C13,'[3]BIS Feb-26'!$C:$C,'[3]BIS Feb-26'!AT:AT,"",0)</f>
        <v>46055</v>
      </c>
      <c r="DB13" s="28">
        <f>_xlfn.XLOOKUP($C13,'[3]BIS Feb-26'!$C:$C,'[3]BIS Feb-26'!AU:AU,"",0)</f>
        <v>46027</v>
      </c>
      <c r="DC13" s="28">
        <f>_xlfn.XLOOKUP($C13,'[3]BIS Feb-26'!$C:$C,'[3]BIS Feb-26'!AV:AV,"",0)</f>
        <v>46076</v>
      </c>
      <c r="DD13" s="11">
        <f>_xlfn.XLOOKUP($C13,'[3]BIS Feb-26'!$C:$C,'[3]BIS Feb-26'!AW:AW,"",0)</f>
        <v>1</v>
      </c>
      <c r="DE13" s="11">
        <f>_xlfn.XLOOKUP($C13,'[3]BIS Feb-26'!$C:$C,'[3]BIS Feb-26'!AX:AX,"",0)</f>
        <v>1</v>
      </c>
      <c r="DF13" s="11">
        <f>_xlfn.XLOOKUP($C13,'[3]BIS Feb-26'!$C:$C,'[3]BIS Feb-26'!AY:AY,"",0)</f>
        <v>0</v>
      </c>
      <c r="DG13" s="11">
        <f t="shared" ca="1" si="20"/>
        <v>8</v>
      </c>
      <c r="DH13" s="11">
        <f t="shared" ca="1" si="21"/>
        <v>0</v>
      </c>
      <c r="DI13" s="11">
        <f t="shared" ca="1" si="22"/>
        <v>1</v>
      </c>
      <c r="DJ13" s="11" t="str">
        <f>_xlfn.XLOOKUP($C13,'[3]Active Customer Assets'!$D:$D,'[3]Active Customer Assets'!I:I,"",0)</f>
        <v>A (100% potential spares purchased)</v>
      </c>
      <c r="DK13" s="28">
        <f>_xlfn.XLOOKUP($C13,'[3]Active Customer Assets'!$D:$D,'[3]Active Customer Assets'!J:J,"",0)</f>
        <v>44161</v>
      </c>
      <c r="DL13" s="28">
        <f>_xlfn.XLOOKUP($C13,'[3]Active Customer Assets'!$D:$D,'[3]Active Customer Assets'!K:K,"",0)</f>
        <v>44140.229166666701</v>
      </c>
      <c r="DM13" s="28">
        <f>_xlfn.XLOOKUP($C13,'[3]Active Customer Assets'!$D:$D,'[3]Active Customer Assets'!L:L,"",0)</f>
        <v>45962.477662037003</v>
      </c>
      <c r="DN13" s="21">
        <f>_xlfn.XLOOKUP($C13,'[3]Active Customer Assets'!$D:$D,'[3]Active Customer Assets'!M:M,"",0)</f>
        <v>2770</v>
      </c>
      <c r="DO13" s="28">
        <f>_xlfn.XLOOKUP($C13,'[3]Active Customer Assets'!$D:$D,'[3]Active Customer Assets'!N:N,"",0)</f>
        <v>0</v>
      </c>
      <c r="DP13" s="28">
        <f>_xlfn.XLOOKUP($C13,'[3]Active Customer Assets'!$D:$D,'[3]Active Customer Assets'!O:O,"",0)</f>
        <v>0</v>
      </c>
      <c r="DQ13" s="28" t="str">
        <f>_xlfn.XLOOKUP($C13,'[3]Active Customer Assets'!$D:$D,'[3]Active Customer Assets'!P:P,"",0)</f>
        <v>Air lube Plus</v>
      </c>
      <c r="DR13" s="28">
        <f>_xlfn.XLOOKUP($C13,'[3]Active Customer Assets'!$D:$D,'[3]Active Customer Assets'!Q:Q,"",0)</f>
        <v>45265</v>
      </c>
      <c r="DS13" s="28">
        <f>_xlfn.XLOOKUP($C13,'[3]Active Customer Assets'!$D:$D,'[3]Active Customer Assets'!R:R,"",0)</f>
        <v>45265</v>
      </c>
      <c r="DT13" s="28">
        <f>_xlfn.XLOOKUP($C13,'[3]Active Customer Assets'!$D:$D,'[3]Active Customer Assets'!S:S,"",0)</f>
        <v>45265</v>
      </c>
      <c r="DU13" s="28">
        <f>_xlfn.XLOOKUP($C13,'[3]Active Customer Assets'!$D:$D,'[3]Active Customer Assets'!T:T,"",0)</f>
        <v>45265</v>
      </c>
      <c r="DV13" s="28">
        <f>_xlfn.XLOOKUP($C13,'[3]Active Customer Assets'!$D:$D,'[3]Active Customer Assets'!U:U,"",0)</f>
        <v>45265</v>
      </c>
      <c r="DW13" s="28">
        <f>_xlfn.XLOOKUP($C13,'[3]Active Customer Assets'!$D:$D,'[3]Active Customer Assets'!V:V,"",0)</f>
        <v>0</v>
      </c>
      <c r="DX13" s="28">
        <f>_xlfn.XLOOKUP($C13,'[3]Active Customer Assets'!$D:$D,'[3]Active Customer Assets'!W:W,"",0)</f>
        <v>0</v>
      </c>
      <c r="DY13" s="28">
        <f>_xlfn.XLOOKUP($C13,'[3]Active Customer Assets'!$D:$D,'[3]Active Customer Assets'!X:X,"",0)</f>
        <v>0</v>
      </c>
      <c r="DZ13" s="28">
        <f>_xlfn.XLOOKUP($C13,'[3]Active Customer Assets'!$D:$D,'[3]Active Customer Assets'!Y:Y,"",0)</f>
        <v>0</v>
      </c>
      <c r="EA13" s="28" t="str">
        <f>_xlfn.XLOOKUP($C13,'[3]Active Customer Assets'!$D:$D,'[3]Active Customer Assets'!Z:Z,"",0)</f>
        <v>230</v>
      </c>
      <c r="EB13" s="28" t="str">
        <f>_xlfn.XLOOKUP($C13,'[3]Active Customer Assets'!$D:$D,'[3]Active Customer Assets'!AA:AA,"",0)</f>
        <v>230</v>
      </c>
      <c r="EC13" s="28" t="str">
        <f>_xlfn.XLOOKUP($C13,'[3]Active Customer Assets'!$D:$D,'[3]Active Customer Assets'!AB:AB,"",0)</f>
        <v>230</v>
      </c>
      <c r="ED13" s="28" t="str">
        <f>_xlfn.XLOOKUP($C13,'[3]Active Customer Assets'!$D:$D,'[3]Active Customer Assets'!AC:AC,"",0)</f>
        <v>230</v>
      </c>
      <c r="EE13" s="28" t="str">
        <f>_xlfn.XLOOKUP($C13,'[3]Active Customer Assets'!$D:$D,'[3]Active Customer Assets'!AD:AD,"",0)</f>
        <v>230</v>
      </c>
      <c r="EF13" s="28" t="str">
        <f>_xlfn.XLOOKUP($C13,'[3]Active Customer Assets'!$D:$D,'[3]Active Customer Assets'!AE:AE,"",0)</f>
        <v>230</v>
      </c>
      <c r="EG13" s="28" t="str">
        <f>_xlfn.XLOOKUP($C13,'[3]Active Customer Assets'!$D:$D,'[3]Active Customer Assets'!AF:AF,"",0)</f>
        <v>1000</v>
      </c>
      <c r="EH13" s="28" t="str">
        <f>_xlfn.XLOOKUP($C13,'[3]Active Customer Assets'!$D:$D,'[3]Active Customer Assets'!AG:AG,"",0)</f>
        <v>230</v>
      </c>
      <c r="EI13" s="28" t="str">
        <f>_xlfn.XLOOKUP($C13,'[3]Active Customer Assets'!$D:$D,'[3]Active Customer Assets'!AH:AH,"",0)</f>
        <v>230</v>
      </c>
      <c r="EJ13" s="21">
        <f>_xlfn.XLOOKUP($C13,'[3]Active Customer Assets'!$D:$D,'[3]Active Customer Assets'!AI:AI,"",0)</f>
        <v>1</v>
      </c>
      <c r="EK13" s="35" t="str">
        <f>[3]!tbl_DPSAC[[#This Row],[Unit Status]]</f>
        <v>Active</v>
      </c>
    </row>
    <row r="14" spans="1:141" x14ac:dyDescent="0.15">
      <c r="A14" s="11">
        <f>ROW(tbl_DPSAC[[#This Row],[Sl. No.]])-1</f>
        <v>13</v>
      </c>
      <c r="B14" s="12" t="s">
        <v>196</v>
      </c>
      <c r="C14" s="12" t="s">
        <v>203</v>
      </c>
      <c r="D14" s="12" t="s">
        <v>204</v>
      </c>
      <c r="E14" s="12" t="s">
        <v>205</v>
      </c>
      <c r="F14" s="12" t="s">
        <v>161</v>
      </c>
      <c r="G14" s="13" t="s">
        <v>206</v>
      </c>
      <c r="H14" s="13" t="str">
        <f>_xlfn.XLOOKUP(C14,'[1]E&amp;DPSAC'!$K:$K,'[1]E&amp;DPSAC'!$E:$E,,0)</f>
        <v>SHEKHPURA, BIHAR</v>
      </c>
      <c r="I14" s="13" t="s">
        <v>207</v>
      </c>
      <c r="J14" s="13">
        <v>9304172201</v>
      </c>
      <c r="K14" s="13">
        <v>9304172201</v>
      </c>
      <c r="L14" s="12" t="str">
        <f t="shared" ca="1" si="0"/>
        <v>Non - Warranty</v>
      </c>
      <c r="M14" s="14">
        <v>44140</v>
      </c>
      <c r="N14" s="15">
        <v>24</v>
      </c>
      <c r="O14" s="14">
        <f t="shared" si="1"/>
        <v>44895</v>
      </c>
      <c r="P14" s="11" t="s">
        <v>142</v>
      </c>
      <c r="Q14" s="19" t="str">
        <f>_xlfn.XLOOKUP(C14,'[2]Sch Calls'!$R:$R,'[2]Sch Calls'!$F:$F,"",0)</f>
        <v>CC-01486096</v>
      </c>
      <c r="R14" s="18">
        <f>_xlfn.XLOOKUP(C14,'[2]Sch Calls'!$R:$R,'[2]Sch Calls'!$A:$A,"",0)</f>
        <v>45630.504895833299</v>
      </c>
      <c r="S14" s="17">
        <f>_xlfn.XLOOKUP(C14,'[2]Sch Calls'!$R:$R,'[2]Sch Calls'!$B:$B,"",0)</f>
        <v>7263</v>
      </c>
      <c r="T14" s="18">
        <f>_xlfn.XLOOKUP(C14,'[1]E&amp;DPSAC'!$K:$K,'[1]E&amp;DPSAC'!$W:$W,"",0)</f>
        <v>45663</v>
      </c>
      <c r="U14" s="17">
        <f>_xlfn.XLOOKUP(C14,'[1]E&amp;DPSAC'!$K:$K,'[1]E&amp;DPSAC'!$Z:$Z,"",0)</f>
        <v>7544</v>
      </c>
      <c r="V14" s="17">
        <f>_xlfn.XLOOKUP(C14,'[2]1. All Calls'!$R:$R,'[2]1. All Calls'!$B:$B,"",0)</f>
        <v>8180</v>
      </c>
      <c r="W14" s="20">
        <f>_xlfn.XLOOKUP(C14,'[2]1. All Calls'!$R:$R,'[2]1. All Calls'!$A:$A,"",0)</f>
        <v>45938.506249999999</v>
      </c>
      <c r="X14" s="17" t="str">
        <f>_xlfn.XLOOKUP(C14,'[2]Sch Calls'!$R:$R,'[2]Sch Calls'!$AB:$AB,"",0)</f>
        <v>Attend the site for schedule service so drain oil from tand and drail oil from cooler total 32 liters oil drain then change air filter for complressor side, oil filter, air oil seperator, pressure regulator kit, MPV kit, acctuator kit, stainer ass., intake valve, BDV, solenoide valve, and 35 liters ELGI air lube plus oil. .Then start the unit found running ok.</v>
      </c>
      <c r="Y14" s="17">
        <f t="shared" si="2"/>
        <v>-167</v>
      </c>
      <c r="Z14" s="17" t="str">
        <f t="shared" si="3"/>
        <v>Due</v>
      </c>
      <c r="AA14" s="21">
        <f t="shared" ca="1" si="4"/>
        <v>470.49510416670091</v>
      </c>
      <c r="AB14" s="21" t="str">
        <f t="shared" ca="1" si="5"/>
        <v>Due</v>
      </c>
      <c r="AC14" s="11">
        <f ca="1">tbl_DPSAC[[#This Row],[Current Month Due Count]]</f>
        <v>0</v>
      </c>
      <c r="AD14" s="11">
        <f ca="1">tbl_DPSAC[[#This Row],[Next Month Due2]]</f>
        <v>0</v>
      </c>
      <c r="AE14" s="11">
        <f t="shared" ca="1" si="6"/>
        <v>1</v>
      </c>
      <c r="AF14" s="11">
        <v>8</v>
      </c>
      <c r="AG14" s="17">
        <f t="shared" ca="1" si="7"/>
        <v>9480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t="str">
        <f t="shared" ca="1" si="8"/>
        <v>5 Service Due</v>
      </c>
      <c r="AY14" s="17">
        <v>7263</v>
      </c>
      <c r="AZ14" s="22">
        <v>45630</v>
      </c>
      <c r="BA14" s="17" t="s">
        <v>208</v>
      </c>
      <c r="BB14" s="17">
        <v>7263</v>
      </c>
      <c r="BC14" s="22">
        <v>45630</v>
      </c>
      <c r="BD14" s="17" t="s">
        <v>208</v>
      </c>
      <c r="BE14" s="17">
        <v>7263</v>
      </c>
      <c r="BF14" s="22">
        <v>45630</v>
      </c>
      <c r="BG14" s="17" t="s">
        <v>208</v>
      </c>
      <c r="BH14" s="17">
        <v>7263</v>
      </c>
      <c r="BI14" s="22">
        <v>45630</v>
      </c>
      <c r="BJ14" s="17" t="s">
        <v>208</v>
      </c>
      <c r="BK14" s="17">
        <v>7263</v>
      </c>
      <c r="BL14" s="22">
        <v>45630</v>
      </c>
      <c r="BM14" s="17" t="s">
        <v>208</v>
      </c>
      <c r="BN14" s="23">
        <f t="shared" si="9"/>
        <v>45810</v>
      </c>
      <c r="BO14" s="23">
        <f t="shared" si="10"/>
        <v>45810</v>
      </c>
      <c r="BP14" s="23">
        <f t="shared" si="11"/>
        <v>45810</v>
      </c>
      <c r="BQ14" s="23">
        <f t="shared" si="12"/>
        <v>45810</v>
      </c>
      <c r="BR14" s="23">
        <f t="shared" si="23"/>
        <v>45995</v>
      </c>
      <c r="BS14" s="24">
        <f t="shared" ca="1" si="13"/>
        <v>-1467</v>
      </c>
      <c r="BT14" s="25">
        <f t="shared" ca="1" si="14"/>
        <v>-717</v>
      </c>
      <c r="BU14" s="25">
        <f t="shared" ca="1" si="15"/>
        <v>-1467</v>
      </c>
      <c r="BV14" s="25">
        <f t="shared" ca="1" si="16"/>
        <v>-1467</v>
      </c>
      <c r="BW14" s="25">
        <f t="shared" ca="1" si="17"/>
        <v>-717</v>
      </c>
      <c r="BX14" s="26" t="s">
        <v>152</v>
      </c>
      <c r="BY14" s="11">
        <f t="shared" ca="1" si="18"/>
        <v>5</v>
      </c>
      <c r="BZ14" s="11">
        <f t="shared" ca="1" si="24"/>
        <v>0</v>
      </c>
      <c r="CA14" s="11">
        <f t="shared" ca="1" si="19"/>
        <v>0</v>
      </c>
      <c r="CB14" s="28">
        <f>_xlfn.XLOOKUP($C14,'[3]BIS Feb-26'!$C:$C,'[3]BIS Feb-26'!U:U,"",0)</f>
        <v>45349.770833333299</v>
      </c>
      <c r="CC14" s="28">
        <f>_xlfn.XLOOKUP($C14,'[3]BIS Feb-26'!$C:$C,'[3]BIS Feb-26'!V:V,"",0)</f>
        <v>45629.770833333299</v>
      </c>
      <c r="CD14" s="28">
        <f>_xlfn.XLOOKUP($C14,'[3]BIS Feb-26'!$C:$C,'[3]BIS Feb-26'!W:W,"",0)</f>
        <v>0</v>
      </c>
      <c r="CE14" s="28">
        <f>_xlfn.XLOOKUP($C14,'[3]BIS Feb-26'!$C:$C,'[3]BIS Feb-26'!X:X,"",0)</f>
        <v>45629.770833333299</v>
      </c>
      <c r="CF14" s="28">
        <f>_xlfn.XLOOKUP($C14,'[3]BIS Feb-26'!$C:$C,'[3]BIS Feb-26'!Y:Y,"",0)</f>
        <v>45629.770833333299</v>
      </c>
      <c r="CG14" s="28">
        <f>_xlfn.XLOOKUP($C14,'[3]BIS Feb-26'!$C:$C,'[3]BIS Feb-26'!Z:Z,"",0)</f>
        <v>45629.770833333299</v>
      </c>
      <c r="CH14" s="28">
        <f>_xlfn.XLOOKUP($C14,'[3]BIS Feb-26'!$C:$C,'[3]BIS Feb-26'!AA:AA,"",0)</f>
        <v>45629.770833333299</v>
      </c>
      <c r="CI14" s="28">
        <f>_xlfn.XLOOKUP($C14,'[3]BIS Feb-26'!$C:$C,'[3]BIS Feb-26'!AB:AB,"",0)</f>
        <v>45629.770833333299</v>
      </c>
      <c r="CJ14" s="28">
        <f>_xlfn.XLOOKUP($C14,'[3]BIS Feb-26'!$C:$C,'[3]BIS Feb-26'!AC:AC,"",0)</f>
        <v>45629.770833333299</v>
      </c>
      <c r="CK14" s="29" t="str">
        <f>_xlfn.XLOOKUP($C14,'[3]BIS Feb-26'!$C:$C,'[3]BIS Feb-26'!AD:AD,"",0)</f>
        <v>380</v>
      </c>
      <c r="CL14" s="29" t="str">
        <f>_xlfn.XLOOKUP($C14,'[3]BIS Feb-26'!$C:$C,'[3]BIS Feb-26'!AE:AE,"",0)</f>
        <v>380</v>
      </c>
      <c r="CM14" s="29" t="str">
        <f>_xlfn.XLOOKUP($C14,'[3]BIS Feb-26'!$C:$C,'[3]BIS Feb-26'!AF:AF,"",0)</f>
        <v>380</v>
      </c>
      <c r="CN14" s="29" t="str">
        <f>_xlfn.XLOOKUP($C14,'[3]BIS Feb-26'!$C:$C,'[3]BIS Feb-26'!AG:AG,"",0)</f>
        <v>380</v>
      </c>
      <c r="CO14" s="29" t="str">
        <f>_xlfn.XLOOKUP($C14,'[3]BIS Feb-26'!$C:$C,'[3]BIS Feb-26'!AH:AH,"",0)</f>
        <v>380</v>
      </c>
      <c r="CP14" s="29" t="str">
        <f>_xlfn.XLOOKUP($C14,'[3]BIS Feb-26'!$C:$C,'[3]BIS Feb-26'!AI:AI,"",0)</f>
        <v>1380</v>
      </c>
      <c r="CQ14" s="29" t="str">
        <f>_xlfn.XLOOKUP($C14,'[3]BIS Feb-26'!$C:$C,'[3]BIS Feb-26'!AJ:AJ,"",0)</f>
        <v>1000</v>
      </c>
      <c r="CR14" s="29" t="str">
        <f>_xlfn.XLOOKUP($C14,'[3]BIS Feb-26'!$C:$C,'[3]BIS Feb-26'!AK:AK,"",0)</f>
        <v>1380</v>
      </c>
      <c r="CS14" s="29" t="str">
        <f>_xlfn.XLOOKUP($C14,'[3]BIS Feb-26'!$C:$C,'[3]BIS Feb-26'!AL:AL,"",0)</f>
        <v>1380</v>
      </c>
      <c r="CT14" s="29">
        <f>_xlfn.XLOOKUP($C14,'[3]BIS Feb-26'!$C:$C,'[3]BIS Feb-26'!AM:AM,"",0)</f>
        <v>4</v>
      </c>
      <c r="CU14" s="28">
        <f>_xlfn.XLOOKUP($C14,'[3]BIS Feb-26'!$C:$C,'[3]BIS Feb-26'!AN:AN,"",0)</f>
        <v>45529</v>
      </c>
      <c r="CV14" s="28">
        <f>_xlfn.XLOOKUP($C14,'[3]BIS Feb-26'!$C:$C,'[3]BIS Feb-26'!AO:AO,"",0)</f>
        <v>45809</v>
      </c>
      <c r="CW14" s="28">
        <f>_xlfn.XLOOKUP($C14,'[3]BIS Feb-26'!$C:$C,'[3]BIS Feb-26'!AP:AP,"",0)</f>
        <v>46033</v>
      </c>
      <c r="CX14" s="28">
        <f>_xlfn.XLOOKUP($C14,'[3]BIS Feb-26'!$C:$C,'[3]BIS Feb-26'!AQ:AQ,"",0)</f>
        <v>45809</v>
      </c>
      <c r="CY14" s="28">
        <f>_xlfn.XLOOKUP($C14,'[3]BIS Feb-26'!$C:$C,'[3]BIS Feb-26'!AR:AR,"",0)</f>
        <v>45809</v>
      </c>
      <c r="CZ14" s="28">
        <f>_xlfn.XLOOKUP($C14,'[3]BIS Feb-26'!$C:$C,'[3]BIS Feb-26'!AS:AS,"",0)</f>
        <v>45899</v>
      </c>
      <c r="DA14" s="28">
        <f>_xlfn.XLOOKUP($C14,'[3]BIS Feb-26'!$C:$C,'[3]BIS Feb-26'!AT:AT,"",0)</f>
        <v>45994</v>
      </c>
      <c r="DB14" s="28">
        <f>_xlfn.XLOOKUP($C14,'[3]BIS Feb-26'!$C:$C,'[3]BIS Feb-26'!AU:AU,"",0)</f>
        <v>45809</v>
      </c>
      <c r="DC14" s="28">
        <f>_xlfn.XLOOKUP($C14,'[3]BIS Feb-26'!$C:$C,'[3]BIS Feb-26'!AV:AV,"",0)</f>
        <v>45994</v>
      </c>
      <c r="DD14" s="11">
        <f>_xlfn.XLOOKUP($C14,'[3]BIS Feb-26'!$C:$C,'[3]BIS Feb-26'!AW:AW,"",0)</f>
        <v>1</v>
      </c>
      <c r="DE14" s="11">
        <f>_xlfn.XLOOKUP($C14,'[3]BIS Feb-26'!$C:$C,'[3]BIS Feb-26'!AX:AX,"",0)</f>
        <v>0</v>
      </c>
      <c r="DF14" s="11">
        <f>_xlfn.XLOOKUP($C14,'[3]BIS Feb-26'!$C:$C,'[3]BIS Feb-26'!AY:AY,"",0)</f>
        <v>0</v>
      </c>
      <c r="DG14" s="11">
        <f t="shared" ca="1" si="20"/>
        <v>9</v>
      </c>
      <c r="DH14" s="11">
        <f t="shared" ca="1" si="21"/>
        <v>0</v>
      </c>
      <c r="DI14" s="11">
        <f t="shared" ca="1" si="22"/>
        <v>0</v>
      </c>
      <c r="DJ14" s="11" t="str">
        <f>_xlfn.XLOOKUP($C14,'[3]Active Customer Assets'!$D:$D,'[3]Active Customer Assets'!I:I,"",0)</f>
        <v>A (100% potential spares purchased)</v>
      </c>
      <c r="DK14" s="28">
        <f>_xlfn.XLOOKUP($C14,'[3]Active Customer Assets'!$D:$D,'[3]Active Customer Assets'!J:J,"",0)</f>
        <v>44140</v>
      </c>
      <c r="DL14" s="28">
        <f>_xlfn.XLOOKUP($C14,'[3]Active Customer Assets'!$D:$D,'[3]Active Customer Assets'!K:K,"",0)</f>
        <v>44120.229166666701</v>
      </c>
      <c r="DM14" s="28">
        <f>_xlfn.XLOOKUP($C14,'[3]Active Customer Assets'!$D:$D,'[3]Active Customer Assets'!L:L,"",0)</f>
        <v>45938.507476851897</v>
      </c>
      <c r="DN14" s="21">
        <f>_xlfn.XLOOKUP($C14,'[3]Active Customer Assets'!$D:$D,'[3]Active Customer Assets'!M:M,"",0)</f>
        <v>8180</v>
      </c>
      <c r="DO14" s="28">
        <f>_xlfn.XLOOKUP($C14,'[3]Active Customer Assets'!$D:$D,'[3]Active Customer Assets'!N:N,"",0)</f>
        <v>0</v>
      </c>
      <c r="DP14" s="28">
        <f>_xlfn.XLOOKUP($C14,'[3]Active Customer Assets'!$D:$D,'[3]Active Customer Assets'!O:O,"",0)</f>
        <v>0</v>
      </c>
      <c r="DQ14" s="28" t="str">
        <f>_xlfn.XLOOKUP($C14,'[3]Active Customer Assets'!$D:$D,'[3]Active Customer Assets'!P:P,"",0)</f>
        <v>Air lube Plus</v>
      </c>
      <c r="DR14" s="28">
        <f>_xlfn.XLOOKUP($C14,'[3]Active Customer Assets'!$D:$D,'[3]Active Customer Assets'!Q:Q,"",0)</f>
        <v>45350</v>
      </c>
      <c r="DS14" s="28">
        <f>_xlfn.XLOOKUP($C14,'[3]Active Customer Assets'!$D:$D,'[3]Active Customer Assets'!R:R,"",0)</f>
        <v>45630</v>
      </c>
      <c r="DT14" s="28">
        <f>_xlfn.XLOOKUP($C14,'[3]Active Customer Assets'!$D:$D,'[3]Active Customer Assets'!S:S,"",0)</f>
        <v>0</v>
      </c>
      <c r="DU14" s="28">
        <f>_xlfn.XLOOKUP($C14,'[3]Active Customer Assets'!$D:$D,'[3]Active Customer Assets'!T:T,"",0)</f>
        <v>45630</v>
      </c>
      <c r="DV14" s="28">
        <f>_xlfn.XLOOKUP($C14,'[3]Active Customer Assets'!$D:$D,'[3]Active Customer Assets'!U:U,"",0)</f>
        <v>45630</v>
      </c>
      <c r="DW14" s="28">
        <f>_xlfn.XLOOKUP($C14,'[3]Active Customer Assets'!$D:$D,'[3]Active Customer Assets'!V:V,"",0)</f>
        <v>45630</v>
      </c>
      <c r="DX14" s="28">
        <f>_xlfn.XLOOKUP($C14,'[3]Active Customer Assets'!$D:$D,'[3]Active Customer Assets'!W:W,"",0)</f>
        <v>45630</v>
      </c>
      <c r="DY14" s="28">
        <f>_xlfn.XLOOKUP($C14,'[3]Active Customer Assets'!$D:$D,'[3]Active Customer Assets'!X:X,"",0)</f>
        <v>45630</v>
      </c>
      <c r="DZ14" s="28">
        <f>_xlfn.XLOOKUP($C14,'[3]Active Customer Assets'!$D:$D,'[3]Active Customer Assets'!Y:Y,"",0)</f>
        <v>45630</v>
      </c>
      <c r="EA14" s="28" t="str">
        <f>_xlfn.XLOOKUP($C14,'[3]Active Customer Assets'!$D:$D,'[3]Active Customer Assets'!Z:Z,"",0)</f>
        <v>380</v>
      </c>
      <c r="EB14" s="28" t="str">
        <f>_xlfn.XLOOKUP($C14,'[3]Active Customer Assets'!$D:$D,'[3]Active Customer Assets'!AA:AA,"",0)</f>
        <v>380</v>
      </c>
      <c r="EC14" s="28" t="str">
        <f>_xlfn.XLOOKUP($C14,'[3]Active Customer Assets'!$D:$D,'[3]Active Customer Assets'!AB:AB,"",0)</f>
        <v>380</v>
      </c>
      <c r="ED14" s="28" t="str">
        <f>_xlfn.XLOOKUP($C14,'[3]Active Customer Assets'!$D:$D,'[3]Active Customer Assets'!AC:AC,"",0)</f>
        <v>380</v>
      </c>
      <c r="EE14" s="28" t="str">
        <f>_xlfn.XLOOKUP($C14,'[3]Active Customer Assets'!$D:$D,'[3]Active Customer Assets'!AD:AD,"",0)</f>
        <v>380</v>
      </c>
      <c r="EF14" s="28" t="str">
        <f>_xlfn.XLOOKUP($C14,'[3]Active Customer Assets'!$D:$D,'[3]Active Customer Assets'!AE:AE,"",0)</f>
        <v>1380</v>
      </c>
      <c r="EG14" s="28" t="str">
        <f>_xlfn.XLOOKUP($C14,'[3]Active Customer Assets'!$D:$D,'[3]Active Customer Assets'!AF:AF,"",0)</f>
        <v>1000</v>
      </c>
      <c r="EH14" s="28" t="str">
        <f>_xlfn.XLOOKUP($C14,'[3]Active Customer Assets'!$D:$D,'[3]Active Customer Assets'!AG:AG,"",0)</f>
        <v>1380</v>
      </c>
      <c r="EI14" s="28" t="str">
        <f>_xlfn.XLOOKUP($C14,'[3]Active Customer Assets'!$D:$D,'[3]Active Customer Assets'!AH:AH,"",0)</f>
        <v>1380</v>
      </c>
      <c r="EJ14" s="21">
        <f>_xlfn.XLOOKUP($C14,'[3]Active Customer Assets'!$D:$D,'[3]Active Customer Assets'!AI:AI,"",0)</f>
        <v>4</v>
      </c>
      <c r="EK14" s="35" t="str">
        <f>[3]!tbl_DPSAC[[#This Row],[Unit Status]]</f>
        <v>Active</v>
      </c>
    </row>
    <row r="15" spans="1:141" x14ac:dyDescent="0.15">
      <c r="A15" s="11">
        <f>ROW(tbl_DPSAC[[#This Row],[Sl. No.]])-1</f>
        <v>14</v>
      </c>
      <c r="B15" s="12" t="s">
        <v>196</v>
      </c>
      <c r="C15" s="12" t="s">
        <v>209</v>
      </c>
      <c r="D15" s="12" t="s">
        <v>204</v>
      </c>
      <c r="E15" s="12" t="s">
        <v>205</v>
      </c>
      <c r="F15" s="12" t="s">
        <v>161</v>
      </c>
      <c r="G15" s="13" t="s">
        <v>206</v>
      </c>
      <c r="H15" s="13" t="str">
        <f>_xlfn.XLOOKUP(C15,'[1]E&amp;DPSAC'!$K:$K,'[1]E&amp;DPSAC'!$E:$E,,0)</f>
        <v>NAWADA, BIHAR</v>
      </c>
      <c r="I15" s="13" t="s">
        <v>207</v>
      </c>
      <c r="J15" s="13">
        <v>7255010416</v>
      </c>
      <c r="K15" s="13">
        <v>7255010416</v>
      </c>
      <c r="L15" s="12" t="str">
        <f t="shared" ca="1" si="0"/>
        <v>Non - Warranty</v>
      </c>
      <c r="M15" s="14">
        <v>44119.75</v>
      </c>
      <c r="N15" s="15">
        <v>24</v>
      </c>
      <c r="O15" s="14">
        <f t="shared" si="1"/>
        <v>44865</v>
      </c>
      <c r="P15" s="11" t="s">
        <v>142</v>
      </c>
      <c r="Q15" s="19" t="str">
        <f>_xlfn.XLOOKUP(C15,'[2]Sch Calls'!$R:$R,'[2]Sch Calls'!$F:$F,"",0)</f>
        <v>CC-01116070</v>
      </c>
      <c r="R15" s="18">
        <f>_xlfn.XLOOKUP(C15,'[2]Sch Calls'!$R:$R,'[2]Sch Calls'!$A:$A,"",0)</f>
        <v>45266.481342592597</v>
      </c>
      <c r="S15" s="17">
        <f>_xlfn.XLOOKUP(C15,'[2]Sch Calls'!$R:$R,'[2]Sch Calls'!$B:$B,"",0)</f>
        <v>4680</v>
      </c>
      <c r="T15" s="18">
        <f>_xlfn.XLOOKUP(C15,'[1]E&amp;DPSAC'!$K:$K,'[1]E&amp;DPSAC'!$W:$W,"",0)</f>
        <v>45266</v>
      </c>
      <c r="U15" s="17">
        <f>_xlfn.XLOOKUP(C15,'[1]E&amp;DPSAC'!$K:$K,'[1]E&amp;DPSAC'!$Z:$Z,"",0)</f>
        <v>4680</v>
      </c>
      <c r="V15" s="17">
        <f>_xlfn.XLOOKUP(C15,'[2]1. All Calls'!$R:$R,'[2]1. All Calls'!$B:$B,"",0)</f>
        <v>6670</v>
      </c>
      <c r="W15" s="20">
        <f>_xlfn.XLOOKUP(C15,'[2]1. All Calls'!$R:$R,'[2]1. All Calls'!$A:$A,"",0)</f>
        <v>45938.510416666664</v>
      </c>
      <c r="X15" s="17" t="str">
        <f>_xlfn.XLOOKUP(C15,'[2]Sch Calls'!$R:$R,'[2]Sch Calls'!$AB:$AB,"",0)</f>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
      <c r="Y15" s="17">
        <f t="shared" si="2"/>
        <v>-1240</v>
      </c>
      <c r="Z15" s="17" t="str">
        <f t="shared" si="3"/>
        <v>Due</v>
      </c>
      <c r="AA15" s="21">
        <f t="shared" ca="1" si="4"/>
        <v>834.51865740740323</v>
      </c>
      <c r="AB15" s="21" t="str">
        <f t="shared" ca="1" si="5"/>
        <v>Due</v>
      </c>
      <c r="AC15" s="11">
        <f ca="1">tbl_DPSAC[[#This Row],[Current Month Due Count]]</f>
        <v>0</v>
      </c>
      <c r="AD15" s="11">
        <f ca="1">tbl_DPSAC[[#This Row],[Next Month Due2]]</f>
        <v>0</v>
      </c>
      <c r="AE15" s="11">
        <f t="shared" ca="1" si="6"/>
        <v>1</v>
      </c>
      <c r="AF15" s="11">
        <v>3</v>
      </c>
      <c r="AG15" s="17">
        <f t="shared" ca="1" si="7"/>
        <v>7157</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0</v>
      </c>
      <c r="AX15" s="11" t="str">
        <f t="shared" ca="1" si="8"/>
        <v>5 Service Due</v>
      </c>
      <c r="AY15" s="17">
        <v>4680</v>
      </c>
      <c r="AZ15" s="22">
        <v>45266</v>
      </c>
      <c r="BA15" s="17" t="s">
        <v>210</v>
      </c>
      <c r="BB15" s="17">
        <v>4680</v>
      </c>
      <c r="BC15" s="22">
        <v>45266</v>
      </c>
      <c r="BD15" s="17" t="s">
        <v>210</v>
      </c>
      <c r="BE15" s="17">
        <v>4680</v>
      </c>
      <c r="BF15" s="22">
        <v>45266</v>
      </c>
      <c r="BG15" s="17" t="s">
        <v>210</v>
      </c>
      <c r="BH15" s="17">
        <v>4050</v>
      </c>
      <c r="BI15" s="22">
        <v>45113</v>
      </c>
      <c r="BJ15" s="17" t="s">
        <v>211</v>
      </c>
      <c r="BK15" s="17">
        <v>4680</v>
      </c>
      <c r="BL15" s="22">
        <v>45266</v>
      </c>
      <c r="BM15" s="17" t="s">
        <v>210</v>
      </c>
      <c r="BN15" s="23">
        <f t="shared" si="9"/>
        <v>45446</v>
      </c>
      <c r="BO15" s="23">
        <f t="shared" si="10"/>
        <v>45446</v>
      </c>
      <c r="BP15" s="23">
        <f t="shared" si="11"/>
        <v>45446</v>
      </c>
      <c r="BQ15" s="23">
        <f t="shared" si="12"/>
        <v>45293</v>
      </c>
      <c r="BR15" s="23">
        <f t="shared" si="23"/>
        <v>45631</v>
      </c>
      <c r="BS15" s="24">
        <f t="shared" ca="1" si="13"/>
        <v>-1727</v>
      </c>
      <c r="BT15" s="25">
        <f t="shared" ca="1" si="14"/>
        <v>-977</v>
      </c>
      <c r="BU15" s="25">
        <f t="shared" ca="1" si="15"/>
        <v>-1727</v>
      </c>
      <c r="BV15" s="25">
        <f t="shared" ca="1" si="16"/>
        <v>-2357</v>
      </c>
      <c r="BW15" s="25">
        <f t="shared" ca="1" si="17"/>
        <v>-977</v>
      </c>
      <c r="BX15" s="26" t="s">
        <v>152</v>
      </c>
      <c r="BY15" s="11">
        <f t="shared" ca="1" si="18"/>
        <v>5</v>
      </c>
      <c r="BZ15" s="11">
        <f t="shared" ca="1" si="24"/>
        <v>0</v>
      </c>
      <c r="CA15" s="11">
        <f t="shared" ca="1" si="19"/>
        <v>0</v>
      </c>
      <c r="CB15" s="28">
        <f>_xlfn.XLOOKUP($C15,'[3]BIS Feb-26'!$C:$C,'[3]BIS Feb-26'!U:U,"",0)</f>
        <v>45265.770833333299</v>
      </c>
      <c r="CC15" s="28">
        <f>_xlfn.XLOOKUP($C15,'[3]BIS Feb-26'!$C:$C,'[3]BIS Feb-26'!V:V,"",0)</f>
        <v>45265.770833333299</v>
      </c>
      <c r="CD15" s="28">
        <f>_xlfn.XLOOKUP($C15,'[3]BIS Feb-26'!$C:$C,'[3]BIS Feb-26'!W:W,"",0)</f>
        <v>0</v>
      </c>
      <c r="CE15" s="28">
        <f>_xlfn.XLOOKUP($C15,'[3]BIS Feb-26'!$C:$C,'[3]BIS Feb-26'!X:X,"",0)</f>
        <v>45112.770833333299</v>
      </c>
      <c r="CF15" s="28">
        <f>_xlfn.XLOOKUP($C15,'[3]BIS Feb-26'!$C:$C,'[3]BIS Feb-26'!Y:Y,"",0)</f>
        <v>45265.770833333299</v>
      </c>
      <c r="CG15" s="28">
        <f>_xlfn.XLOOKUP($C15,'[3]BIS Feb-26'!$C:$C,'[3]BIS Feb-26'!Z:Z,"",0)</f>
        <v>45265.770833333299</v>
      </c>
      <c r="CH15" s="28">
        <f>_xlfn.XLOOKUP($C15,'[3]BIS Feb-26'!$C:$C,'[3]BIS Feb-26'!AA:AA,"",0)</f>
        <v>45265.770833333299</v>
      </c>
      <c r="CI15" s="28">
        <f>_xlfn.XLOOKUP($C15,'[3]BIS Feb-26'!$C:$C,'[3]BIS Feb-26'!AB:AB,"",0)</f>
        <v>45265.770833333299</v>
      </c>
      <c r="CJ15" s="28">
        <f>_xlfn.XLOOKUP($C15,'[3]BIS Feb-26'!$C:$C,'[3]BIS Feb-26'!AC:AC,"",0)</f>
        <v>45265.770833333299</v>
      </c>
      <c r="CK15" s="29" t="str">
        <f>_xlfn.XLOOKUP($C15,'[3]BIS Feb-26'!$C:$C,'[3]BIS Feb-26'!AD:AD,"",0)</f>
        <v>340</v>
      </c>
      <c r="CL15" s="29" t="str">
        <f>_xlfn.XLOOKUP($C15,'[3]BIS Feb-26'!$C:$C,'[3]BIS Feb-26'!AE:AE,"",0)</f>
        <v>340</v>
      </c>
      <c r="CM15" s="29" t="str">
        <f>_xlfn.XLOOKUP($C15,'[3]BIS Feb-26'!$C:$C,'[3]BIS Feb-26'!AF:AF,"",0)</f>
        <v>340</v>
      </c>
      <c r="CN15" s="29" t="str">
        <f>_xlfn.XLOOKUP($C15,'[3]BIS Feb-26'!$C:$C,'[3]BIS Feb-26'!AG:AG,"",0)</f>
        <v>340</v>
      </c>
      <c r="CO15" s="29" t="str">
        <f>_xlfn.XLOOKUP($C15,'[3]BIS Feb-26'!$C:$C,'[3]BIS Feb-26'!AH:AH,"",0)</f>
        <v>340</v>
      </c>
      <c r="CP15" s="29" t="str">
        <f>_xlfn.XLOOKUP($C15,'[3]BIS Feb-26'!$C:$C,'[3]BIS Feb-26'!AI:AI,"",0)</f>
        <v>840</v>
      </c>
      <c r="CQ15" s="29" t="str">
        <f>_xlfn.XLOOKUP($C15,'[3]BIS Feb-26'!$C:$C,'[3]BIS Feb-26'!AJ:AJ,"",0)</f>
        <v>1000</v>
      </c>
      <c r="CR15" s="29" t="str">
        <f>_xlfn.XLOOKUP($C15,'[3]BIS Feb-26'!$C:$C,'[3]BIS Feb-26'!AK:AK,"",0)</f>
        <v>840</v>
      </c>
      <c r="CS15" s="29" t="str">
        <f>_xlfn.XLOOKUP($C15,'[3]BIS Feb-26'!$C:$C,'[3]BIS Feb-26'!AL:AL,"",0)</f>
        <v>840</v>
      </c>
      <c r="CT15" s="29">
        <f>_xlfn.XLOOKUP($C15,'[3]BIS Feb-26'!$C:$C,'[3]BIS Feb-26'!AM:AM,"",0)</f>
        <v>3</v>
      </c>
      <c r="CU15" s="28">
        <f>_xlfn.XLOOKUP($C15,'[3]BIS Feb-26'!$C:$C,'[3]BIS Feb-26'!AN:AN,"",0)</f>
        <v>45445</v>
      </c>
      <c r="CV15" s="28">
        <f>_xlfn.XLOOKUP($C15,'[3]BIS Feb-26'!$C:$C,'[3]BIS Feb-26'!AO:AO,"",0)</f>
        <v>45445</v>
      </c>
      <c r="CW15" s="28">
        <f>_xlfn.XLOOKUP($C15,'[3]BIS Feb-26'!$C:$C,'[3]BIS Feb-26'!AP:AP,"",0)</f>
        <v>46051</v>
      </c>
      <c r="CX15" s="28">
        <f>_xlfn.XLOOKUP($C15,'[3]BIS Feb-26'!$C:$C,'[3]BIS Feb-26'!AQ:AQ,"",0)</f>
        <v>45292</v>
      </c>
      <c r="CY15" s="28">
        <f>_xlfn.XLOOKUP($C15,'[3]BIS Feb-26'!$C:$C,'[3]BIS Feb-26'!AR:AR,"",0)</f>
        <v>45445</v>
      </c>
      <c r="CZ15" s="28">
        <f>_xlfn.XLOOKUP($C15,'[3]BIS Feb-26'!$C:$C,'[3]BIS Feb-26'!AS:AS,"",0)</f>
        <v>45535</v>
      </c>
      <c r="DA15" s="28">
        <f>_xlfn.XLOOKUP($C15,'[3]BIS Feb-26'!$C:$C,'[3]BIS Feb-26'!AT:AT,"",0)</f>
        <v>45630</v>
      </c>
      <c r="DB15" s="28">
        <f>_xlfn.XLOOKUP($C15,'[3]BIS Feb-26'!$C:$C,'[3]BIS Feb-26'!AU:AU,"",0)</f>
        <v>45445</v>
      </c>
      <c r="DC15" s="28">
        <f>_xlfn.XLOOKUP($C15,'[3]BIS Feb-26'!$C:$C,'[3]BIS Feb-26'!AV:AV,"",0)</f>
        <v>45630</v>
      </c>
      <c r="DD15" s="11">
        <f>_xlfn.XLOOKUP($C15,'[3]BIS Feb-26'!$C:$C,'[3]BIS Feb-26'!AW:AW,"",0)</f>
        <v>1</v>
      </c>
      <c r="DE15" s="11">
        <f>_xlfn.XLOOKUP($C15,'[3]BIS Feb-26'!$C:$C,'[3]BIS Feb-26'!AX:AX,"",0)</f>
        <v>0</v>
      </c>
      <c r="DF15" s="11">
        <f>_xlfn.XLOOKUP($C15,'[3]BIS Feb-26'!$C:$C,'[3]BIS Feb-26'!AY:AY,"",0)</f>
        <v>0</v>
      </c>
      <c r="DG15" s="11">
        <f t="shared" ca="1" si="20"/>
        <v>9</v>
      </c>
      <c r="DH15" s="11">
        <f t="shared" ca="1" si="21"/>
        <v>0</v>
      </c>
      <c r="DI15" s="11">
        <f t="shared" ca="1" si="22"/>
        <v>0</v>
      </c>
      <c r="DJ15" s="11" t="str">
        <f>_xlfn.XLOOKUP($C15,'[3]Active Customer Assets'!$D:$D,'[3]Active Customer Assets'!I:I,"",0)</f>
        <v>A (100% potential spares purchased)</v>
      </c>
      <c r="DK15" s="28">
        <f>_xlfn.XLOOKUP($C15,'[3]Active Customer Assets'!$D:$D,'[3]Active Customer Assets'!J:J,"",0)</f>
        <v>44119.75</v>
      </c>
      <c r="DL15" s="28">
        <f>_xlfn.XLOOKUP($C15,'[3]Active Customer Assets'!$D:$D,'[3]Active Customer Assets'!K:K,"",0)</f>
        <v>44104.229166666701</v>
      </c>
      <c r="DM15" s="28">
        <f>_xlfn.XLOOKUP($C15,'[3]Active Customer Assets'!$D:$D,'[3]Active Customer Assets'!L:L,"",0)</f>
        <v>45938.511284722197</v>
      </c>
      <c r="DN15" s="21">
        <f>_xlfn.XLOOKUP($C15,'[3]Active Customer Assets'!$D:$D,'[3]Active Customer Assets'!M:M,"",0)</f>
        <v>6670</v>
      </c>
      <c r="DO15" s="28">
        <f>_xlfn.XLOOKUP($C15,'[3]Active Customer Assets'!$D:$D,'[3]Active Customer Assets'!N:N,"",0)</f>
        <v>0</v>
      </c>
      <c r="DP15" s="28">
        <f>_xlfn.XLOOKUP($C15,'[3]Active Customer Assets'!$D:$D,'[3]Active Customer Assets'!O:O,"",0)</f>
        <v>0</v>
      </c>
      <c r="DQ15" s="28" t="str">
        <f>_xlfn.XLOOKUP($C15,'[3]Active Customer Assets'!$D:$D,'[3]Active Customer Assets'!P:P,"",0)</f>
        <v>Air lube Plus</v>
      </c>
      <c r="DR15" s="28">
        <f>_xlfn.XLOOKUP($C15,'[3]Active Customer Assets'!$D:$D,'[3]Active Customer Assets'!Q:Q,"",0)</f>
        <v>45266</v>
      </c>
      <c r="DS15" s="28">
        <f>_xlfn.XLOOKUP($C15,'[3]Active Customer Assets'!$D:$D,'[3]Active Customer Assets'!R:R,"",0)</f>
        <v>45266</v>
      </c>
      <c r="DT15" s="28">
        <f>_xlfn.XLOOKUP($C15,'[3]Active Customer Assets'!$D:$D,'[3]Active Customer Assets'!S:S,"",0)</f>
        <v>0</v>
      </c>
      <c r="DU15" s="28">
        <f>_xlfn.XLOOKUP($C15,'[3]Active Customer Assets'!$D:$D,'[3]Active Customer Assets'!T:T,"",0)</f>
        <v>45113</v>
      </c>
      <c r="DV15" s="28">
        <f>_xlfn.XLOOKUP($C15,'[3]Active Customer Assets'!$D:$D,'[3]Active Customer Assets'!U:U,"",0)</f>
        <v>45266</v>
      </c>
      <c r="DW15" s="28">
        <f>_xlfn.XLOOKUP($C15,'[3]Active Customer Assets'!$D:$D,'[3]Active Customer Assets'!V:V,"",0)</f>
        <v>45266</v>
      </c>
      <c r="DX15" s="28">
        <f>_xlfn.XLOOKUP($C15,'[3]Active Customer Assets'!$D:$D,'[3]Active Customer Assets'!W:W,"",0)</f>
        <v>45266</v>
      </c>
      <c r="DY15" s="28">
        <f>_xlfn.XLOOKUP($C15,'[3]Active Customer Assets'!$D:$D,'[3]Active Customer Assets'!X:X,"",0)</f>
        <v>45266</v>
      </c>
      <c r="DZ15" s="28">
        <f>_xlfn.XLOOKUP($C15,'[3]Active Customer Assets'!$D:$D,'[3]Active Customer Assets'!Y:Y,"",0)</f>
        <v>45266</v>
      </c>
      <c r="EA15" s="28" t="str">
        <f>_xlfn.XLOOKUP($C15,'[3]Active Customer Assets'!$D:$D,'[3]Active Customer Assets'!Z:Z,"",0)</f>
        <v>340</v>
      </c>
      <c r="EB15" s="28" t="str">
        <f>_xlfn.XLOOKUP($C15,'[3]Active Customer Assets'!$D:$D,'[3]Active Customer Assets'!AA:AA,"",0)</f>
        <v>340</v>
      </c>
      <c r="EC15" s="28" t="str">
        <f>_xlfn.XLOOKUP($C15,'[3]Active Customer Assets'!$D:$D,'[3]Active Customer Assets'!AB:AB,"",0)</f>
        <v>340</v>
      </c>
      <c r="ED15" s="28" t="str">
        <f>_xlfn.XLOOKUP($C15,'[3]Active Customer Assets'!$D:$D,'[3]Active Customer Assets'!AC:AC,"",0)</f>
        <v>340</v>
      </c>
      <c r="EE15" s="28" t="str">
        <f>_xlfn.XLOOKUP($C15,'[3]Active Customer Assets'!$D:$D,'[3]Active Customer Assets'!AD:AD,"",0)</f>
        <v>340</v>
      </c>
      <c r="EF15" s="28" t="str">
        <f>_xlfn.XLOOKUP($C15,'[3]Active Customer Assets'!$D:$D,'[3]Active Customer Assets'!AE:AE,"",0)</f>
        <v>840</v>
      </c>
      <c r="EG15" s="28" t="str">
        <f>_xlfn.XLOOKUP($C15,'[3]Active Customer Assets'!$D:$D,'[3]Active Customer Assets'!AF:AF,"",0)</f>
        <v>1000</v>
      </c>
      <c r="EH15" s="28" t="str">
        <f>_xlfn.XLOOKUP($C15,'[3]Active Customer Assets'!$D:$D,'[3]Active Customer Assets'!AG:AG,"",0)</f>
        <v>840</v>
      </c>
      <c r="EI15" s="28" t="str">
        <f>_xlfn.XLOOKUP($C15,'[3]Active Customer Assets'!$D:$D,'[3]Active Customer Assets'!AH:AH,"",0)</f>
        <v>840</v>
      </c>
      <c r="EJ15" s="21">
        <f>_xlfn.XLOOKUP($C15,'[3]Active Customer Assets'!$D:$D,'[3]Active Customer Assets'!AI:AI,"",0)</f>
        <v>3</v>
      </c>
      <c r="EK15" s="35" t="str">
        <f>[3]!tbl_DPSAC[[#This Row],[Unit Status]]</f>
        <v>Active</v>
      </c>
    </row>
    <row r="16" spans="1:141" x14ac:dyDescent="0.15">
      <c r="A16" s="11">
        <f>ROW(tbl_DPSAC[[#This Row],[Sl. No.]])-1</f>
        <v>15</v>
      </c>
      <c r="B16" s="12" t="s">
        <v>196</v>
      </c>
      <c r="C16" s="12" t="s">
        <v>212</v>
      </c>
      <c r="D16" s="12" t="s">
        <v>198</v>
      </c>
      <c r="E16" s="12" t="s">
        <v>199</v>
      </c>
      <c r="F16" s="12" t="s">
        <v>161</v>
      </c>
      <c r="G16" s="13" t="s">
        <v>200</v>
      </c>
      <c r="H16" s="13" t="str">
        <f>_xlfn.XLOOKUP(C16,'[1]E&amp;DPSAC'!$K:$K,'[1]E&amp;DPSAC'!$E:$E,,0)</f>
        <v>GANGA BRIDGE, BAKHTIYARPUR, PATNA</v>
      </c>
      <c r="I16" s="13"/>
      <c r="J16" s="13">
        <v>8544557188</v>
      </c>
      <c r="K16" s="13">
        <v>8544557188</v>
      </c>
      <c r="L16" s="12" t="str">
        <f t="shared" ca="1" si="0"/>
        <v>Non - Warranty</v>
      </c>
      <c r="M16" s="14">
        <v>44056</v>
      </c>
      <c r="N16" s="15">
        <v>24</v>
      </c>
      <c r="O16" s="14">
        <f t="shared" si="1"/>
        <v>44804</v>
      </c>
      <c r="P16" s="11" t="s">
        <v>213</v>
      </c>
      <c r="Q16" s="19" t="str">
        <f>_xlfn.XLOOKUP(C16,'[2]Sch Calls'!$R:$R,'[2]Sch Calls'!$F:$F,"",0)</f>
        <v>CC-01958555</v>
      </c>
      <c r="R16" s="18">
        <f>_xlfn.XLOOKUP(C16,'[2]Sch Calls'!$R:$R,'[2]Sch Calls'!$A:$A,"",0)</f>
        <v>46052.516979166699</v>
      </c>
      <c r="S16" s="17">
        <f>_xlfn.XLOOKUP(C16,'[2]Sch Calls'!$R:$R,'[2]Sch Calls'!$B:$B,"",0)</f>
        <v>4518</v>
      </c>
      <c r="T16" s="18">
        <f>_xlfn.XLOOKUP(C16,'[1]E&amp;DPSAC'!$K:$K,'[1]E&amp;DPSAC'!$W:$W,"",0)</f>
        <v>46053</v>
      </c>
      <c r="U16" s="17">
        <f>_xlfn.XLOOKUP(C16,'[1]E&amp;DPSAC'!$K:$K,'[1]E&amp;DPSAC'!$Z:$Z,"",0)</f>
        <v>4518</v>
      </c>
      <c r="V16" s="17">
        <f>_xlfn.XLOOKUP(C16,'[2]1. All Calls'!$R:$R,'[2]1. All Calls'!$B:$B,"",0)</f>
        <v>4518</v>
      </c>
      <c r="W16" s="20">
        <f>_xlfn.XLOOKUP(C16,'[2]1. All Calls'!$R:$R,'[2]1. All Calls'!$A:$A,"",0)</f>
        <v>46052.516979166699</v>
      </c>
      <c r="X16" s="17" t="str">
        <f>_xlfn.XLOOKUP(C16,'[2]Sch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16" s="17">
        <f t="shared" si="2"/>
        <v>750</v>
      </c>
      <c r="Z16" s="17" t="str">
        <f t="shared" si="3"/>
        <v>Done</v>
      </c>
      <c r="AA16" s="21">
        <f t="shared" ca="1" si="4"/>
        <v>48.483020833300543</v>
      </c>
      <c r="AB16" s="21" t="str">
        <f t="shared" ca="1" si="5"/>
        <v>Done</v>
      </c>
      <c r="AC16" s="11">
        <f ca="1">tbl_DPSAC[[#This Row],[Current Month Due Count]]</f>
        <v>0</v>
      </c>
      <c r="AD16" s="11">
        <f ca="1">tbl_DPSAC[[#This Row],[Next Month Due2]]</f>
        <v>0</v>
      </c>
      <c r="AE16" s="11">
        <f t="shared" ca="1" si="6"/>
        <v>0</v>
      </c>
      <c r="AF16" s="11">
        <v>4</v>
      </c>
      <c r="AG16" s="17">
        <f t="shared" ca="1" si="7"/>
        <v>4712</v>
      </c>
      <c r="AH16" s="11">
        <v>0</v>
      </c>
      <c r="AI16" s="11">
        <v>0</v>
      </c>
      <c r="AJ16" s="11">
        <v>0</v>
      </c>
      <c r="AK16" s="11">
        <v>0</v>
      </c>
      <c r="AL16" s="11">
        <v>0</v>
      </c>
      <c r="AM16" s="11">
        <v>0</v>
      </c>
      <c r="AN16" s="11">
        <v>0</v>
      </c>
      <c r="AO16" s="11">
        <v>0</v>
      </c>
      <c r="AP16" s="11">
        <v>0</v>
      </c>
      <c r="AQ16" s="11">
        <v>0</v>
      </c>
      <c r="AR16" s="11">
        <v>0</v>
      </c>
      <c r="AS16" s="11">
        <v>0</v>
      </c>
      <c r="AT16" s="11">
        <v>0</v>
      </c>
      <c r="AU16" s="11">
        <v>0</v>
      </c>
      <c r="AV16" s="11">
        <v>0</v>
      </c>
      <c r="AW16" s="11">
        <v>0</v>
      </c>
      <c r="AX16" s="11" t="str">
        <f t="shared" ca="1" si="8"/>
        <v>No Service Dues</v>
      </c>
      <c r="AY16" s="17">
        <v>4518</v>
      </c>
      <c r="AZ16" s="22">
        <v>46052</v>
      </c>
      <c r="BA16" s="17" t="s">
        <v>214</v>
      </c>
      <c r="BB16" s="17">
        <v>4518</v>
      </c>
      <c r="BC16" s="22">
        <v>46052</v>
      </c>
      <c r="BD16" s="17" t="s">
        <v>214</v>
      </c>
      <c r="BE16" s="17">
        <v>4518</v>
      </c>
      <c r="BF16" s="22">
        <v>46052</v>
      </c>
      <c r="BG16" s="17" t="s">
        <v>214</v>
      </c>
      <c r="BH16" s="17">
        <v>4518</v>
      </c>
      <c r="BI16" s="22">
        <v>46052</v>
      </c>
      <c r="BJ16" s="17" t="s">
        <v>214</v>
      </c>
      <c r="BK16" s="17">
        <v>4518</v>
      </c>
      <c r="BL16" s="22">
        <v>46052</v>
      </c>
      <c r="BM16" s="17" t="s">
        <v>214</v>
      </c>
      <c r="BN16" s="23">
        <f t="shared" si="9"/>
        <v>46232</v>
      </c>
      <c r="BO16" s="23">
        <f t="shared" si="10"/>
        <v>46232</v>
      </c>
      <c r="BP16" s="23">
        <f t="shared" si="11"/>
        <v>46232</v>
      </c>
      <c r="BQ16" s="23">
        <f t="shared" si="12"/>
        <v>46232</v>
      </c>
      <c r="BR16" s="23">
        <f t="shared" si="23"/>
        <v>46417</v>
      </c>
      <c r="BS16" s="24">
        <f t="shared" ca="1" si="13"/>
        <v>556</v>
      </c>
      <c r="BT16" s="25">
        <f t="shared" ca="1" si="14"/>
        <v>1306</v>
      </c>
      <c r="BU16" s="25">
        <f t="shared" ca="1" si="15"/>
        <v>556</v>
      </c>
      <c r="BV16" s="25">
        <f t="shared" ca="1" si="16"/>
        <v>556</v>
      </c>
      <c r="BW16" s="25">
        <f t="shared" ca="1" si="17"/>
        <v>1306</v>
      </c>
      <c r="BX16" s="26" t="s">
        <v>173</v>
      </c>
      <c r="BY16" s="11">
        <f t="shared" ca="1" si="18"/>
        <v>0</v>
      </c>
      <c r="BZ16" s="11">
        <f t="shared" ca="1" si="24"/>
        <v>0</v>
      </c>
      <c r="CA16" s="11">
        <f t="shared" ca="1" si="19"/>
        <v>0</v>
      </c>
      <c r="CB16" s="28">
        <f>_xlfn.XLOOKUP($C16,'[3]BIS Feb-26'!$C:$C,'[3]BIS Feb-26'!U:U,"",0)</f>
        <v>46051.770833333299</v>
      </c>
      <c r="CC16" s="28">
        <f>_xlfn.XLOOKUP($C16,'[3]BIS Feb-26'!$C:$C,'[3]BIS Feb-26'!V:V,"",0)</f>
        <v>46051.770833333299</v>
      </c>
      <c r="CD16" s="28">
        <f>_xlfn.XLOOKUP($C16,'[3]BIS Feb-26'!$C:$C,'[3]BIS Feb-26'!W:W,"",0)</f>
        <v>46051.770833333299</v>
      </c>
      <c r="CE16" s="28">
        <f>_xlfn.XLOOKUP($C16,'[3]BIS Feb-26'!$C:$C,'[3]BIS Feb-26'!X:X,"",0)</f>
        <v>46051.770833333299</v>
      </c>
      <c r="CF16" s="28">
        <f>_xlfn.XLOOKUP($C16,'[3]BIS Feb-26'!$C:$C,'[3]BIS Feb-26'!Y:Y,"",0)</f>
        <v>46051.770833333299</v>
      </c>
      <c r="CG16" s="28">
        <f>_xlfn.XLOOKUP($C16,'[3]BIS Feb-26'!$C:$C,'[3]BIS Feb-26'!Z:Z,"",0)</f>
        <v>46051.770833333299</v>
      </c>
      <c r="CH16" s="28">
        <f>_xlfn.XLOOKUP($C16,'[3]BIS Feb-26'!$C:$C,'[3]BIS Feb-26'!AA:AA,"",0)</f>
        <v>46051.770833333299</v>
      </c>
      <c r="CI16" s="28">
        <f>_xlfn.XLOOKUP($C16,'[3]BIS Feb-26'!$C:$C,'[3]BIS Feb-26'!AB:AB,"",0)</f>
        <v>46051.770833333299</v>
      </c>
      <c r="CJ16" s="28">
        <f>_xlfn.XLOOKUP($C16,'[3]BIS Feb-26'!$C:$C,'[3]BIS Feb-26'!AC:AC,"",0)</f>
        <v>46051.770833333299</v>
      </c>
      <c r="CK16" s="29" t="str">
        <f>_xlfn.XLOOKUP($C16,'[3]BIS Feb-26'!$C:$C,'[3]BIS Feb-26'!AD:AD,"",0)</f>
        <v>1500</v>
      </c>
      <c r="CL16" s="29" t="str">
        <f>_xlfn.XLOOKUP($C16,'[3]BIS Feb-26'!$C:$C,'[3]BIS Feb-26'!AE:AE,"",0)</f>
        <v>750</v>
      </c>
      <c r="CM16" s="29" t="str">
        <f>_xlfn.XLOOKUP($C16,'[3]BIS Feb-26'!$C:$C,'[3]BIS Feb-26'!AF:AF,"",0)</f>
        <v>500</v>
      </c>
      <c r="CN16" s="29" t="str">
        <f>_xlfn.XLOOKUP($C16,'[3]BIS Feb-26'!$C:$C,'[3]BIS Feb-26'!AG:AG,"",0)</f>
        <v>750</v>
      </c>
      <c r="CO16" s="29" t="str">
        <f>_xlfn.XLOOKUP($C16,'[3]BIS Feb-26'!$C:$C,'[3]BIS Feb-26'!AH:AH,"",0)</f>
        <v>750</v>
      </c>
      <c r="CP16" s="29" t="str">
        <f>_xlfn.XLOOKUP($C16,'[3]BIS Feb-26'!$C:$C,'[3]BIS Feb-26'!AI:AI,"",0)</f>
        <v>1500</v>
      </c>
      <c r="CQ16" s="29" t="str">
        <f>_xlfn.XLOOKUP($C16,'[3]BIS Feb-26'!$C:$C,'[3]BIS Feb-26'!AJ:AJ,"",0)</f>
        <v>1000</v>
      </c>
      <c r="CR16" s="29" t="str">
        <f>_xlfn.XLOOKUP($C16,'[3]BIS Feb-26'!$C:$C,'[3]BIS Feb-26'!AK:AK,"",0)</f>
        <v>1500</v>
      </c>
      <c r="CS16" s="29" t="str">
        <f>_xlfn.XLOOKUP($C16,'[3]BIS Feb-26'!$C:$C,'[3]BIS Feb-26'!AL:AL,"",0)</f>
        <v>3000</v>
      </c>
      <c r="CT16" s="29">
        <f>_xlfn.XLOOKUP($C16,'[3]BIS Feb-26'!$C:$C,'[3]BIS Feb-26'!AM:AM,"",0)</f>
        <v>5</v>
      </c>
      <c r="CU16" s="28">
        <f>_xlfn.XLOOKUP($C16,'[3]BIS Feb-26'!$C:$C,'[3]BIS Feb-26'!AN:AN,"",0)</f>
        <v>46231</v>
      </c>
      <c r="CV16" s="28">
        <f>_xlfn.XLOOKUP($C16,'[3]BIS Feb-26'!$C:$C,'[3]BIS Feb-26'!AO:AO,"",0)</f>
        <v>46203</v>
      </c>
      <c r="CW16" s="28">
        <f>_xlfn.XLOOKUP($C16,'[3]BIS Feb-26'!$C:$C,'[3]BIS Feb-26'!AP:AP,"",0)</f>
        <v>46153</v>
      </c>
      <c r="CX16" s="28">
        <f>_xlfn.XLOOKUP($C16,'[3]BIS Feb-26'!$C:$C,'[3]BIS Feb-26'!AQ:AQ,"",0)</f>
        <v>46203</v>
      </c>
      <c r="CY16" s="28">
        <f>_xlfn.XLOOKUP($C16,'[3]BIS Feb-26'!$C:$C,'[3]BIS Feb-26'!AR:AR,"",0)</f>
        <v>46203</v>
      </c>
      <c r="CZ16" s="28">
        <f>_xlfn.XLOOKUP($C16,'[3]BIS Feb-26'!$C:$C,'[3]BIS Feb-26'!AS:AS,"",0)</f>
        <v>46321</v>
      </c>
      <c r="DA16" s="28">
        <f>_xlfn.XLOOKUP($C16,'[3]BIS Feb-26'!$C:$C,'[3]BIS Feb-26'!AT:AT,"",0)</f>
        <v>46253</v>
      </c>
      <c r="DB16" s="28">
        <f>_xlfn.XLOOKUP($C16,'[3]BIS Feb-26'!$C:$C,'[3]BIS Feb-26'!AU:AU,"",0)</f>
        <v>46231</v>
      </c>
      <c r="DC16" s="28">
        <f>_xlfn.XLOOKUP($C16,'[3]BIS Feb-26'!$C:$C,'[3]BIS Feb-26'!AV:AV,"",0)</f>
        <v>46416</v>
      </c>
      <c r="DD16" s="11">
        <f>_xlfn.XLOOKUP($C16,'[3]BIS Feb-26'!$C:$C,'[3]BIS Feb-26'!AW:AW,"",0)</f>
        <v>0</v>
      </c>
      <c r="DE16" s="11">
        <f>_xlfn.XLOOKUP($C16,'[3]BIS Feb-26'!$C:$C,'[3]BIS Feb-26'!AX:AX,"",0)</f>
        <v>0</v>
      </c>
      <c r="DF16" s="11">
        <f>_xlfn.XLOOKUP($C16,'[3]BIS Feb-26'!$C:$C,'[3]BIS Feb-26'!AY:AY,"",0)</f>
        <v>0</v>
      </c>
      <c r="DG16" s="11">
        <f t="shared" ca="1" si="20"/>
        <v>0</v>
      </c>
      <c r="DH16" s="11">
        <f t="shared" ca="1" si="21"/>
        <v>0</v>
      </c>
      <c r="DI16" s="11">
        <f t="shared" ca="1" si="22"/>
        <v>0</v>
      </c>
      <c r="DJ16" s="11" t="str">
        <f>_xlfn.XLOOKUP($C16,'[3]Active Customer Assets'!$D:$D,'[3]Active Customer Assets'!I:I,"",0)</f>
        <v>B (Below 100% potential spares purchased)</v>
      </c>
      <c r="DK16" s="28">
        <f>_xlfn.XLOOKUP($C16,'[3]Active Customer Assets'!$D:$D,'[3]Active Customer Assets'!J:J,"",0)</f>
        <v>44056</v>
      </c>
      <c r="DL16" s="28">
        <f>_xlfn.XLOOKUP($C16,'[3]Active Customer Assets'!$D:$D,'[3]Active Customer Assets'!K:K,"",0)</f>
        <v>44043.229166666701</v>
      </c>
      <c r="DM16" s="28">
        <f>_xlfn.XLOOKUP($C16,'[3]Active Customer Assets'!$D:$D,'[3]Active Customer Assets'!L:L,"",0)</f>
        <v>46053.503958333298</v>
      </c>
      <c r="DN16" s="21">
        <f>_xlfn.XLOOKUP($C16,'[3]Active Customer Assets'!$D:$D,'[3]Active Customer Assets'!M:M,"",0)</f>
        <v>4518</v>
      </c>
      <c r="DO16" s="28">
        <f>_xlfn.XLOOKUP($C16,'[3]Active Customer Assets'!$D:$D,'[3]Active Customer Assets'!N:N,"",0)</f>
        <v>0</v>
      </c>
      <c r="DP16" s="28">
        <f>_xlfn.XLOOKUP($C16,'[3]Active Customer Assets'!$D:$D,'[3]Active Customer Assets'!O:O,"",0)</f>
        <v>0</v>
      </c>
      <c r="DQ16" s="28" t="str">
        <f>_xlfn.XLOOKUP($C16,'[3]Active Customer Assets'!$D:$D,'[3]Active Customer Assets'!P:P,"",0)</f>
        <v>Air lube Plus</v>
      </c>
      <c r="DR16" s="28">
        <f>_xlfn.XLOOKUP($C16,'[3]Active Customer Assets'!$D:$D,'[3]Active Customer Assets'!Q:Q,"",0)</f>
        <v>46052</v>
      </c>
      <c r="DS16" s="28">
        <f>_xlfn.XLOOKUP($C16,'[3]Active Customer Assets'!$D:$D,'[3]Active Customer Assets'!R:R,"",0)</f>
        <v>46052</v>
      </c>
      <c r="DT16" s="28">
        <f>_xlfn.XLOOKUP($C16,'[3]Active Customer Assets'!$D:$D,'[3]Active Customer Assets'!S:S,"",0)</f>
        <v>46052</v>
      </c>
      <c r="DU16" s="28">
        <f>_xlfn.XLOOKUP($C16,'[3]Active Customer Assets'!$D:$D,'[3]Active Customer Assets'!T:T,"",0)</f>
        <v>46052</v>
      </c>
      <c r="DV16" s="28">
        <f>_xlfn.XLOOKUP($C16,'[3]Active Customer Assets'!$D:$D,'[3]Active Customer Assets'!U:U,"",0)</f>
        <v>46052</v>
      </c>
      <c r="DW16" s="28">
        <f>_xlfn.XLOOKUP($C16,'[3]Active Customer Assets'!$D:$D,'[3]Active Customer Assets'!V:V,"",0)</f>
        <v>46052</v>
      </c>
      <c r="DX16" s="28">
        <f>_xlfn.XLOOKUP($C16,'[3]Active Customer Assets'!$D:$D,'[3]Active Customer Assets'!W:W,"",0)</f>
        <v>46052</v>
      </c>
      <c r="DY16" s="28">
        <f>_xlfn.XLOOKUP($C16,'[3]Active Customer Assets'!$D:$D,'[3]Active Customer Assets'!X:X,"",0)</f>
        <v>46052</v>
      </c>
      <c r="DZ16" s="28">
        <f>_xlfn.XLOOKUP($C16,'[3]Active Customer Assets'!$D:$D,'[3]Active Customer Assets'!Y:Y,"",0)</f>
        <v>46052</v>
      </c>
      <c r="EA16" s="28" t="str">
        <f>_xlfn.XLOOKUP($C16,'[3]Active Customer Assets'!$D:$D,'[3]Active Customer Assets'!Z:Z,"",0)</f>
        <v>1500</v>
      </c>
      <c r="EB16" s="28" t="str">
        <f>_xlfn.XLOOKUP($C16,'[3]Active Customer Assets'!$D:$D,'[3]Active Customer Assets'!AA:AA,"",0)</f>
        <v>750</v>
      </c>
      <c r="EC16" s="28" t="str">
        <f>_xlfn.XLOOKUP($C16,'[3]Active Customer Assets'!$D:$D,'[3]Active Customer Assets'!AB:AB,"",0)</f>
        <v>500</v>
      </c>
      <c r="ED16" s="28" t="str">
        <f>_xlfn.XLOOKUP($C16,'[3]Active Customer Assets'!$D:$D,'[3]Active Customer Assets'!AC:AC,"",0)</f>
        <v>750</v>
      </c>
      <c r="EE16" s="28" t="str">
        <f>_xlfn.XLOOKUP($C16,'[3]Active Customer Assets'!$D:$D,'[3]Active Customer Assets'!AD:AD,"",0)</f>
        <v>750</v>
      </c>
      <c r="EF16" s="28" t="str">
        <f>_xlfn.XLOOKUP($C16,'[3]Active Customer Assets'!$D:$D,'[3]Active Customer Assets'!AE:AE,"",0)</f>
        <v>1500</v>
      </c>
      <c r="EG16" s="28" t="str">
        <f>_xlfn.XLOOKUP($C16,'[3]Active Customer Assets'!$D:$D,'[3]Active Customer Assets'!AF:AF,"",0)</f>
        <v>1000</v>
      </c>
      <c r="EH16" s="28" t="str">
        <f>_xlfn.XLOOKUP($C16,'[3]Active Customer Assets'!$D:$D,'[3]Active Customer Assets'!AG:AG,"",0)</f>
        <v>1500</v>
      </c>
      <c r="EI16" s="28" t="str">
        <f>_xlfn.XLOOKUP($C16,'[3]Active Customer Assets'!$D:$D,'[3]Active Customer Assets'!AH:AH,"",0)</f>
        <v>3000</v>
      </c>
      <c r="EJ16" s="21">
        <f>_xlfn.XLOOKUP($C16,'[3]Active Customer Assets'!$D:$D,'[3]Active Customer Assets'!AI:AI,"",0)</f>
        <v>5</v>
      </c>
      <c r="EK16" s="35" t="str">
        <f>[3]!tbl_DPSAC[[#This Row],[Unit Status]]</f>
        <v>Active</v>
      </c>
    </row>
    <row r="17" spans="1:141" x14ac:dyDescent="0.15">
      <c r="A17" s="11">
        <f>ROW(tbl_DPSAC[[#This Row],[Sl. No.]])-1</f>
        <v>16</v>
      </c>
      <c r="B17" s="12" t="s">
        <v>196</v>
      </c>
      <c r="C17" s="12" t="s">
        <v>215</v>
      </c>
      <c r="D17" s="12" t="s">
        <v>216</v>
      </c>
      <c r="E17" s="12" t="s">
        <v>217</v>
      </c>
      <c r="F17" s="12" t="s">
        <v>161</v>
      </c>
      <c r="G17" s="13" t="s">
        <v>218</v>
      </c>
      <c r="H17" s="13" t="str">
        <f>_xlfn.XLOOKUP(C17,'[1]E&amp;DPSAC'!$K:$K,'[1]E&amp;DPSAC'!$E:$E,,0)</f>
        <v>BIHAR, BEGUSARAI</v>
      </c>
      <c r="I17" s="13" t="s">
        <v>219</v>
      </c>
      <c r="J17" s="13">
        <v>8877841639</v>
      </c>
      <c r="K17" s="13">
        <v>8877841639</v>
      </c>
      <c r="L17" s="12" t="str">
        <f t="shared" ca="1" si="0"/>
        <v>Non - Warranty</v>
      </c>
      <c r="M17" s="14">
        <v>44049.75</v>
      </c>
      <c r="N17" s="15">
        <v>24</v>
      </c>
      <c r="O17" s="14">
        <f t="shared" si="1"/>
        <v>44804</v>
      </c>
      <c r="P17" s="11" t="s">
        <v>213</v>
      </c>
      <c r="Q17" s="19" t="str">
        <f>_xlfn.XLOOKUP(C17,'[2]Sch Calls'!$R:$R,'[2]Sch Calls'!$F:$F,"",0)</f>
        <v>CC-01189299</v>
      </c>
      <c r="R17" s="18">
        <f>_xlfn.XLOOKUP(C17,'[2]Sch Calls'!$R:$R,'[2]Sch Calls'!$A:$A,"",0)</f>
        <v>45339.566423611097</v>
      </c>
      <c r="S17" s="17">
        <f>_xlfn.XLOOKUP(C17,'[2]Sch Calls'!$R:$R,'[2]Sch Calls'!$B:$B,"",0)</f>
        <v>2053</v>
      </c>
      <c r="T17" s="18">
        <f>_xlfn.XLOOKUP(C17,'[1]E&amp;DPSAC'!$K:$K,'[1]E&amp;DPSAC'!$W:$W,"",0)</f>
        <v>45339</v>
      </c>
      <c r="U17" s="17">
        <f>_xlfn.XLOOKUP(C17,'[1]E&amp;DPSAC'!$K:$K,'[1]E&amp;DPSAC'!$Z:$Z,"",0)</f>
        <v>2053</v>
      </c>
      <c r="V17" s="17">
        <f>_xlfn.XLOOKUP(C17,'[2]1. All Calls'!$R:$R,'[2]1. All Calls'!$B:$B,"",0)</f>
        <v>4150</v>
      </c>
      <c r="W17" s="20">
        <f>_xlfn.XLOOKUP(C17,'[2]1. All Calls'!$R:$R,'[2]1. All Calls'!$A:$A,"",0)</f>
        <v>45938.517361111109</v>
      </c>
      <c r="X17" s="17" t="str">
        <f>_xlfn.XLOOKUP(C17,'[2]Sch Calls'!$R:$R,'[2]Sch Calls'!$AB:$AB,"",0)</f>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
      <c r="Y17" s="17">
        <f t="shared" si="2"/>
        <v>-1347</v>
      </c>
      <c r="Z17" s="17" t="str">
        <f t="shared" si="3"/>
        <v>Due</v>
      </c>
      <c r="AA17" s="21">
        <f t="shared" ca="1" si="4"/>
        <v>761.43357638890302</v>
      </c>
      <c r="AB17" s="21" t="str">
        <f t="shared" ca="1" si="5"/>
        <v>Due</v>
      </c>
      <c r="AC17" s="11">
        <f ca="1">tbl_DPSAC[[#This Row],[Current Month Due Count]]</f>
        <v>0</v>
      </c>
      <c r="AD17" s="11">
        <f ca="1">tbl_DPSAC[[#This Row],[Next Month Due2]]</f>
        <v>0</v>
      </c>
      <c r="AE17" s="11">
        <f t="shared" ca="1" si="6"/>
        <v>1</v>
      </c>
      <c r="AF17" s="11">
        <v>3.8</v>
      </c>
      <c r="AG17" s="17">
        <f t="shared" ca="1" si="7"/>
        <v>4767</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t="str">
        <f t="shared" ca="1" si="8"/>
        <v>4 Service Due</v>
      </c>
      <c r="AY17" s="17">
        <v>2053</v>
      </c>
      <c r="AZ17" s="22">
        <v>45339</v>
      </c>
      <c r="BA17" s="17" t="s">
        <v>220</v>
      </c>
      <c r="BB17" s="17">
        <v>2053</v>
      </c>
      <c r="BC17" s="22">
        <v>45339</v>
      </c>
      <c r="BD17" s="17" t="s">
        <v>220</v>
      </c>
      <c r="BE17" s="17">
        <v>2053</v>
      </c>
      <c r="BF17" s="22">
        <v>45339</v>
      </c>
      <c r="BG17" s="17" t="s">
        <v>220</v>
      </c>
      <c r="BH17" s="17"/>
      <c r="BI17" s="22"/>
      <c r="BJ17" s="17"/>
      <c r="BK17" s="17">
        <v>2053</v>
      </c>
      <c r="BL17" s="22">
        <v>45339</v>
      </c>
      <c r="BM17" s="17" t="s">
        <v>220</v>
      </c>
      <c r="BN17" s="23">
        <f t="shared" si="9"/>
        <v>45519</v>
      </c>
      <c r="BO17" s="23">
        <f t="shared" si="10"/>
        <v>45519</v>
      </c>
      <c r="BP17" s="23">
        <f t="shared" si="11"/>
        <v>45519</v>
      </c>
      <c r="BQ17" s="23" t="str">
        <f t="shared" si="12"/>
        <v/>
      </c>
      <c r="BR17" s="23">
        <f t="shared" si="23"/>
        <v>45704</v>
      </c>
      <c r="BS17" s="24">
        <f t="shared" ca="1" si="13"/>
        <v>-1964</v>
      </c>
      <c r="BT17" s="25">
        <f t="shared" ca="1" si="14"/>
        <v>-1214</v>
      </c>
      <c r="BU17" s="25">
        <f t="shared" ca="1" si="15"/>
        <v>-1964</v>
      </c>
      <c r="BV17" s="25" t="str">
        <f t="shared" si="16"/>
        <v/>
      </c>
      <c r="BW17" s="25">
        <f t="shared" ca="1" si="17"/>
        <v>-1214</v>
      </c>
      <c r="BX17" s="26" t="e">
        <v>#N/A</v>
      </c>
      <c r="BY17" s="11">
        <f t="shared" ca="1" si="18"/>
        <v>4</v>
      </c>
      <c r="BZ17" s="11">
        <f t="shared" ca="1" si="24"/>
        <v>0</v>
      </c>
      <c r="CA17" s="11">
        <f t="shared" ca="1" si="19"/>
        <v>0</v>
      </c>
      <c r="CB17" s="28">
        <f>_xlfn.XLOOKUP($C17,'[3]BIS Feb-26'!$C:$C,'[3]BIS Feb-26'!U:U,"",0)</f>
        <v>45338.770833333299</v>
      </c>
      <c r="CC17" s="28">
        <f>_xlfn.XLOOKUP($C17,'[3]BIS Feb-26'!$C:$C,'[3]BIS Feb-26'!V:V,"",0)</f>
        <v>45338.770833333299</v>
      </c>
      <c r="CD17" s="28">
        <f>_xlfn.XLOOKUP($C17,'[3]BIS Feb-26'!$C:$C,'[3]BIS Feb-26'!W:W,"",0)</f>
        <v>0</v>
      </c>
      <c r="CE17" s="28">
        <f>_xlfn.XLOOKUP($C17,'[3]BIS Feb-26'!$C:$C,'[3]BIS Feb-26'!X:X,"",0)</f>
        <v>45338.770833333299</v>
      </c>
      <c r="CF17" s="28">
        <f>_xlfn.XLOOKUP($C17,'[3]BIS Feb-26'!$C:$C,'[3]BIS Feb-26'!Y:Y,"",0)</f>
        <v>45338.770833333299</v>
      </c>
      <c r="CG17" s="28">
        <f>_xlfn.XLOOKUP($C17,'[3]BIS Feb-26'!$C:$C,'[3]BIS Feb-26'!Z:Z,"",0)</f>
        <v>45338.770833333299</v>
      </c>
      <c r="CH17" s="28">
        <f>_xlfn.XLOOKUP($C17,'[3]BIS Feb-26'!$C:$C,'[3]BIS Feb-26'!AA:AA,"",0)</f>
        <v>45338.770833333299</v>
      </c>
      <c r="CI17" s="28">
        <f>_xlfn.XLOOKUP($C17,'[3]BIS Feb-26'!$C:$C,'[3]BIS Feb-26'!AB:AB,"",0)</f>
        <v>45338.770833333299</v>
      </c>
      <c r="CJ17" s="28">
        <f>_xlfn.XLOOKUP($C17,'[3]BIS Feb-26'!$C:$C,'[3]BIS Feb-26'!AC:AC,"",0)</f>
        <v>45338.770833333299</v>
      </c>
      <c r="CK17" s="29" t="str">
        <f>_xlfn.XLOOKUP($C17,'[3]BIS Feb-26'!$C:$C,'[3]BIS Feb-26'!AD:AD,"",0)</f>
        <v>350</v>
      </c>
      <c r="CL17" s="29" t="str">
        <f>_xlfn.XLOOKUP($C17,'[3]BIS Feb-26'!$C:$C,'[3]BIS Feb-26'!AE:AE,"",0)</f>
        <v>350</v>
      </c>
      <c r="CM17" s="29" t="str">
        <f>_xlfn.XLOOKUP($C17,'[3]BIS Feb-26'!$C:$C,'[3]BIS Feb-26'!AF:AF,"",0)</f>
        <v>350</v>
      </c>
      <c r="CN17" s="29" t="str">
        <f>_xlfn.XLOOKUP($C17,'[3]BIS Feb-26'!$C:$C,'[3]BIS Feb-26'!AG:AG,"",0)</f>
        <v>350</v>
      </c>
      <c r="CO17" s="29" t="str">
        <f>_xlfn.XLOOKUP($C17,'[3]BIS Feb-26'!$C:$C,'[3]BIS Feb-26'!AH:AH,"",0)</f>
        <v>350</v>
      </c>
      <c r="CP17" s="29" t="str">
        <f>_xlfn.XLOOKUP($C17,'[3]BIS Feb-26'!$C:$C,'[3]BIS Feb-26'!AI:AI,"",0)</f>
        <v>850</v>
      </c>
      <c r="CQ17" s="29" t="str">
        <f>_xlfn.XLOOKUP($C17,'[3]BIS Feb-26'!$C:$C,'[3]BIS Feb-26'!AJ:AJ,"",0)</f>
        <v>1000</v>
      </c>
      <c r="CR17" s="29" t="str">
        <f>_xlfn.XLOOKUP($C17,'[3]BIS Feb-26'!$C:$C,'[3]BIS Feb-26'!AK:AK,"",0)</f>
        <v>850</v>
      </c>
      <c r="CS17" s="29" t="str">
        <f>_xlfn.XLOOKUP($C17,'[3]BIS Feb-26'!$C:$C,'[3]BIS Feb-26'!AL:AL,"",0)</f>
        <v>850</v>
      </c>
      <c r="CT17" s="29">
        <f>_xlfn.XLOOKUP($C17,'[3]BIS Feb-26'!$C:$C,'[3]BIS Feb-26'!AM:AM,"",0)</f>
        <v>4</v>
      </c>
      <c r="CU17" s="28">
        <f>_xlfn.XLOOKUP($C17,'[3]BIS Feb-26'!$C:$C,'[3]BIS Feb-26'!AN:AN,"",0)</f>
        <v>45518</v>
      </c>
      <c r="CV17" s="28">
        <f>_xlfn.XLOOKUP($C17,'[3]BIS Feb-26'!$C:$C,'[3]BIS Feb-26'!AO:AO,"",0)</f>
        <v>45518</v>
      </c>
      <c r="CW17" s="28">
        <f>_xlfn.XLOOKUP($C17,'[3]BIS Feb-26'!$C:$C,'[3]BIS Feb-26'!AP:AP,"",0)</f>
        <v>46025</v>
      </c>
      <c r="CX17" s="28">
        <f>_xlfn.XLOOKUP($C17,'[3]BIS Feb-26'!$C:$C,'[3]BIS Feb-26'!AQ:AQ,"",0)</f>
        <v>45518</v>
      </c>
      <c r="CY17" s="28">
        <f>_xlfn.XLOOKUP($C17,'[3]BIS Feb-26'!$C:$C,'[3]BIS Feb-26'!AR:AR,"",0)</f>
        <v>45518</v>
      </c>
      <c r="CZ17" s="28">
        <f>_xlfn.XLOOKUP($C17,'[3]BIS Feb-26'!$C:$C,'[3]BIS Feb-26'!AS:AS,"",0)</f>
        <v>45608</v>
      </c>
      <c r="DA17" s="28">
        <f>_xlfn.XLOOKUP($C17,'[3]BIS Feb-26'!$C:$C,'[3]BIS Feb-26'!AT:AT,"",0)</f>
        <v>45703</v>
      </c>
      <c r="DB17" s="28">
        <f>_xlfn.XLOOKUP($C17,'[3]BIS Feb-26'!$C:$C,'[3]BIS Feb-26'!AU:AU,"",0)</f>
        <v>45518</v>
      </c>
      <c r="DC17" s="28">
        <f>_xlfn.XLOOKUP($C17,'[3]BIS Feb-26'!$C:$C,'[3]BIS Feb-26'!AV:AV,"",0)</f>
        <v>45703</v>
      </c>
      <c r="DD17" s="11">
        <f>_xlfn.XLOOKUP($C17,'[3]BIS Feb-26'!$C:$C,'[3]BIS Feb-26'!AW:AW,"",0)</f>
        <v>1</v>
      </c>
      <c r="DE17" s="11">
        <f>_xlfn.XLOOKUP($C17,'[3]BIS Feb-26'!$C:$C,'[3]BIS Feb-26'!AX:AX,"",0)</f>
        <v>0</v>
      </c>
      <c r="DF17" s="11">
        <f>_xlfn.XLOOKUP($C17,'[3]BIS Feb-26'!$C:$C,'[3]BIS Feb-26'!AY:AY,"",0)</f>
        <v>0</v>
      </c>
      <c r="DG17" s="11">
        <f t="shared" ca="1" si="20"/>
        <v>9</v>
      </c>
      <c r="DH17" s="11">
        <f t="shared" ca="1" si="21"/>
        <v>0</v>
      </c>
      <c r="DI17" s="11">
        <f t="shared" ca="1" si="22"/>
        <v>0</v>
      </c>
      <c r="DJ17" s="11" t="str">
        <f>_xlfn.XLOOKUP($C17,'[3]Active Customer Assets'!$D:$D,'[3]Active Customer Assets'!I:I,"",0)</f>
        <v>B (Below 100% potential spares purchased)</v>
      </c>
      <c r="DK17" s="28">
        <f>_xlfn.XLOOKUP($C17,'[3]Active Customer Assets'!$D:$D,'[3]Active Customer Assets'!J:J,"",0)</f>
        <v>44049.75</v>
      </c>
      <c r="DL17" s="28">
        <f>_xlfn.XLOOKUP($C17,'[3]Active Customer Assets'!$D:$D,'[3]Active Customer Assets'!K:K,"",0)</f>
        <v>43769.229166666701</v>
      </c>
      <c r="DM17" s="28">
        <f>_xlfn.XLOOKUP($C17,'[3]Active Customer Assets'!$D:$D,'[3]Active Customer Assets'!L:L,"",0)</f>
        <v>45938.518495370401</v>
      </c>
      <c r="DN17" s="21">
        <f>_xlfn.XLOOKUP($C17,'[3]Active Customer Assets'!$D:$D,'[3]Active Customer Assets'!M:M,"",0)</f>
        <v>4150</v>
      </c>
      <c r="DO17" s="28">
        <f>_xlfn.XLOOKUP($C17,'[3]Active Customer Assets'!$D:$D,'[3]Active Customer Assets'!N:N,"",0)</f>
        <v>0</v>
      </c>
      <c r="DP17" s="28">
        <f>_xlfn.XLOOKUP($C17,'[3]Active Customer Assets'!$D:$D,'[3]Active Customer Assets'!O:O,"",0)</f>
        <v>0</v>
      </c>
      <c r="DQ17" s="28" t="str">
        <f>_xlfn.XLOOKUP($C17,'[3]Active Customer Assets'!$D:$D,'[3]Active Customer Assets'!P:P,"",0)</f>
        <v>Air lube Plus</v>
      </c>
      <c r="DR17" s="28">
        <f>_xlfn.XLOOKUP($C17,'[3]Active Customer Assets'!$D:$D,'[3]Active Customer Assets'!Q:Q,"",0)</f>
        <v>45339</v>
      </c>
      <c r="DS17" s="28">
        <f>_xlfn.XLOOKUP($C17,'[3]Active Customer Assets'!$D:$D,'[3]Active Customer Assets'!R:R,"",0)</f>
        <v>45339</v>
      </c>
      <c r="DT17" s="28">
        <f>_xlfn.XLOOKUP($C17,'[3]Active Customer Assets'!$D:$D,'[3]Active Customer Assets'!S:S,"",0)</f>
        <v>0</v>
      </c>
      <c r="DU17" s="28">
        <f>_xlfn.XLOOKUP($C17,'[3]Active Customer Assets'!$D:$D,'[3]Active Customer Assets'!T:T,"",0)</f>
        <v>45339</v>
      </c>
      <c r="DV17" s="28">
        <f>_xlfn.XLOOKUP($C17,'[3]Active Customer Assets'!$D:$D,'[3]Active Customer Assets'!U:U,"",0)</f>
        <v>45339</v>
      </c>
      <c r="DW17" s="28">
        <f>_xlfn.XLOOKUP($C17,'[3]Active Customer Assets'!$D:$D,'[3]Active Customer Assets'!V:V,"",0)</f>
        <v>45339</v>
      </c>
      <c r="DX17" s="28">
        <f>_xlfn.XLOOKUP($C17,'[3]Active Customer Assets'!$D:$D,'[3]Active Customer Assets'!W:W,"",0)</f>
        <v>45339</v>
      </c>
      <c r="DY17" s="28">
        <f>_xlfn.XLOOKUP($C17,'[3]Active Customer Assets'!$D:$D,'[3]Active Customer Assets'!X:X,"",0)</f>
        <v>45339</v>
      </c>
      <c r="DZ17" s="28">
        <f>_xlfn.XLOOKUP($C17,'[3]Active Customer Assets'!$D:$D,'[3]Active Customer Assets'!Y:Y,"",0)</f>
        <v>45339</v>
      </c>
      <c r="EA17" s="28" t="str">
        <f>_xlfn.XLOOKUP($C17,'[3]Active Customer Assets'!$D:$D,'[3]Active Customer Assets'!Z:Z,"",0)</f>
        <v>350</v>
      </c>
      <c r="EB17" s="28" t="str">
        <f>_xlfn.XLOOKUP($C17,'[3]Active Customer Assets'!$D:$D,'[3]Active Customer Assets'!AA:AA,"",0)</f>
        <v>350</v>
      </c>
      <c r="EC17" s="28" t="str">
        <f>_xlfn.XLOOKUP($C17,'[3]Active Customer Assets'!$D:$D,'[3]Active Customer Assets'!AB:AB,"",0)</f>
        <v>350</v>
      </c>
      <c r="ED17" s="28" t="str">
        <f>_xlfn.XLOOKUP($C17,'[3]Active Customer Assets'!$D:$D,'[3]Active Customer Assets'!AC:AC,"",0)</f>
        <v>350</v>
      </c>
      <c r="EE17" s="28" t="str">
        <f>_xlfn.XLOOKUP($C17,'[3]Active Customer Assets'!$D:$D,'[3]Active Customer Assets'!AD:AD,"",0)</f>
        <v>350</v>
      </c>
      <c r="EF17" s="28" t="str">
        <f>_xlfn.XLOOKUP($C17,'[3]Active Customer Assets'!$D:$D,'[3]Active Customer Assets'!AE:AE,"",0)</f>
        <v>850</v>
      </c>
      <c r="EG17" s="28" t="str">
        <f>_xlfn.XLOOKUP($C17,'[3]Active Customer Assets'!$D:$D,'[3]Active Customer Assets'!AF:AF,"",0)</f>
        <v>1000</v>
      </c>
      <c r="EH17" s="28" t="str">
        <f>_xlfn.XLOOKUP($C17,'[3]Active Customer Assets'!$D:$D,'[3]Active Customer Assets'!AG:AG,"",0)</f>
        <v>850</v>
      </c>
      <c r="EI17" s="28" t="str">
        <f>_xlfn.XLOOKUP($C17,'[3]Active Customer Assets'!$D:$D,'[3]Active Customer Assets'!AH:AH,"",0)</f>
        <v>850</v>
      </c>
      <c r="EJ17" s="21">
        <f>_xlfn.XLOOKUP($C17,'[3]Active Customer Assets'!$D:$D,'[3]Active Customer Assets'!AI:AI,"",0)</f>
        <v>4</v>
      </c>
      <c r="EK17" s="35" t="str">
        <f>[3]!tbl_DPSAC[[#This Row],[Unit Status]]</f>
        <v>Active</v>
      </c>
    </row>
    <row r="18" spans="1:141" x14ac:dyDescent="0.15">
      <c r="A18" s="11">
        <f>ROW(tbl_DPSAC[[#This Row],[Sl. No.]])-1</f>
        <v>17</v>
      </c>
      <c r="B18" s="12" t="s">
        <v>136</v>
      </c>
      <c r="C18" s="12" t="s">
        <v>221</v>
      </c>
      <c r="D18" s="12" t="s">
        <v>138</v>
      </c>
      <c r="E18" s="12" t="s">
        <v>139</v>
      </c>
      <c r="F18" s="12" t="s">
        <v>161</v>
      </c>
      <c r="G18" s="13" t="s">
        <v>222</v>
      </c>
      <c r="H18" s="13" t="str">
        <f>_xlfn.XLOOKUP(C18,'[1]E&amp;DPSAC'!$K:$K,'[1]E&amp;DPSAC'!$E:$E,,0)</f>
        <v>C/O - PREM PRAKASH AGARWAL, OPP - HILLVIEW FUEL STATION, GODHUR, P.O - KUSUNDA, DHANBAD</v>
      </c>
      <c r="I18" s="13" t="s">
        <v>223</v>
      </c>
      <c r="J18" s="13">
        <v>7903412157</v>
      </c>
      <c r="K18" s="13">
        <v>7903412157</v>
      </c>
      <c r="L18" s="12" t="str">
        <f t="shared" ca="1" si="0"/>
        <v>Non - Warranty</v>
      </c>
      <c r="M18" s="14">
        <v>44093</v>
      </c>
      <c r="N18" s="15">
        <v>24</v>
      </c>
      <c r="O18" s="14">
        <f t="shared" si="1"/>
        <v>44834</v>
      </c>
      <c r="P18" s="11" t="s">
        <v>142</v>
      </c>
      <c r="Q18" s="19" t="str">
        <f>_xlfn.XLOOKUP(C18,'[2]Sch Calls'!$R:$R,'[2]Sch Calls'!$F:$F,"",0)</f>
        <v>CC-01843288</v>
      </c>
      <c r="R18" s="18">
        <f>_xlfn.XLOOKUP(C18,'[2]Sch Calls'!$R:$R,'[2]Sch Calls'!$A:$A,"",0)</f>
        <v>45954.723611111112</v>
      </c>
      <c r="S18" s="17">
        <f>_xlfn.XLOOKUP(C18,'[2]Sch Calls'!$R:$R,'[2]Sch Calls'!$B:$B,"",0)</f>
        <v>9985</v>
      </c>
      <c r="T18" s="18">
        <f>_xlfn.XLOOKUP(C18,'[1]E&amp;DPSAC'!$K:$K,'[1]E&amp;DPSAC'!$W:$W,"",0)</f>
        <v>45934</v>
      </c>
      <c r="U18" s="17">
        <f>_xlfn.XLOOKUP(C18,'[1]E&amp;DPSAC'!$K:$K,'[1]E&amp;DPSAC'!$Z:$Z,"",0)</f>
        <v>9467</v>
      </c>
      <c r="V18" s="17">
        <f>_xlfn.XLOOKUP(C18,'[2]1. All Calls'!$R:$R,'[2]1. All Calls'!$B:$B,"",0)</f>
        <v>10500</v>
      </c>
      <c r="W18" s="20">
        <f>_xlfn.XLOOKUP(C18,'[2]1. All Calls'!$R:$R,'[2]1. All Calls'!$A:$A,"",0)</f>
        <v>46041.517685185201</v>
      </c>
      <c r="X18" s="17" t="str">
        <f>_xlfn.XLOOKUP(C18,'[2]Sch Calls'!$R:$R,'[2]Sch Calls'!$AB:$AB,"",0)</f>
        <v>Customers are scheduled for service by itself by local parts procured from local vendors. So they change the air filter for the compressor and engine both sides, oil filter and ELGI air lube Plus oil 40 liters.</v>
      </c>
      <c r="Y18" s="17">
        <f t="shared" si="2"/>
        <v>235</v>
      </c>
      <c r="Z18" s="17" t="str">
        <f t="shared" si="3"/>
        <v>Done</v>
      </c>
      <c r="AA18" s="21">
        <f t="shared" ca="1" si="4"/>
        <v>146.2763888888876</v>
      </c>
      <c r="AB18" s="21" t="str">
        <f t="shared" ca="1" si="5"/>
        <v>Done</v>
      </c>
      <c r="AC18" s="11">
        <f ca="1">tbl_DPSAC[[#This Row],[Current Month Due Count]]</f>
        <v>0</v>
      </c>
      <c r="AD18" s="11">
        <f ca="1">tbl_DPSAC[[#This Row],[Next Month Due2]]</f>
        <v>4</v>
      </c>
      <c r="AE18" s="11">
        <f t="shared" ca="1" si="6"/>
        <v>0</v>
      </c>
      <c r="AF18" s="11">
        <v>6</v>
      </c>
      <c r="AG18" s="17">
        <f t="shared" ca="1" si="7"/>
        <v>10857</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t="str">
        <f t="shared" ca="1" si="8"/>
        <v>3 Service Due</v>
      </c>
      <c r="AY18" s="17">
        <v>9985</v>
      </c>
      <c r="AZ18" s="22">
        <v>45954</v>
      </c>
      <c r="BA18" s="17" t="s">
        <v>224</v>
      </c>
      <c r="BB18" s="17">
        <v>9985</v>
      </c>
      <c r="BC18" s="22">
        <v>45954</v>
      </c>
      <c r="BD18" s="17" t="s">
        <v>224</v>
      </c>
      <c r="BE18" s="17">
        <v>9985</v>
      </c>
      <c r="BF18" s="22">
        <v>45954</v>
      </c>
      <c r="BG18" s="17" t="s">
        <v>224</v>
      </c>
      <c r="BH18" s="17">
        <v>9985</v>
      </c>
      <c r="BI18" s="22">
        <v>45954</v>
      </c>
      <c r="BJ18" s="17" t="s">
        <v>224</v>
      </c>
      <c r="BK18" s="17">
        <v>9985</v>
      </c>
      <c r="BL18" s="22">
        <v>45954</v>
      </c>
      <c r="BM18" s="17" t="s">
        <v>224</v>
      </c>
      <c r="BN18" s="23">
        <f t="shared" si="9"/>
        <v>46134</v>
      </c>
      <c r="BO18" s="23">
        <f t="shared" si="10"/>
        <v>46134</v>
      </c>
      <c r="BP18" s="23">
        <f t="shared" si="11"/>
        <v>46134</v>
      </c>
      <c r="BQ18" s="23">
        <f t="shared" si="12"/>
        <v>46134</v>
      </c>
      <c r="BR18" s="23">
        <f t="shared" si="23"/>
        <v>46319</v>
      </c>
      <c r="BS18" s="24">
        <f t="shared" ca="1" si="13"/>
        <v>-122</v>
      </c>
      <c r="BT18" s="25">
        <f t="shared" ca="1" si="14"/>
        <v>628</v>
      </c>
      <c r="BU18" s="25">
        <f t="shared" ca="1" si="15"/>
        <v>-122</v>
      </c>
      <c r="BV18" s="25">
        <f t="shared" ca="1" si="16"/>
        <v>-122</v>
      </c>
      <c r="BW18" s="25">
        <f t="shared" ca="1" si="17"/>
        <v>628</v>
      </c>
      <c r="BX18" s="26" t="e">
        <v>#N/A</v>
      </c>
      <c r="BY18" s="11">
        <f t="shared" ca="1" si="18"/>
        <v>0</v>
      </c>
      <c r="BZ18" s="11">
        <f t="shared" ca="1" si="24"/>
        <v>0</v>
      </c>
      <c r="CA18" s="11">
        <f t="shared" ca="1" si="19"/>
        <v>4</v>
      </c>
      <c r="CB18" s="28">
        <f>_xlfn.XLOOKUP($C18,'[3]BIS Feb-26'!$C:$C,'[3]BIS Feb-26'!U:U,"",0)</f>
        <v>45954.770833333299</v>
      </c>
      <c r="CC18" s="28">
        <f>_xlfn.XLOOKUP($C18,'[3]BIS Feb-26'!$C:$C,'[3]BIS Feb-26'!V:V,"",0)</f>
        <v>45954.770833333299</v>
      </c>
      <c r="CD18" s="28">
        <f>_xlfn.XLOOKUP($C18,'[3]BIS Feb-26'!$C:$C,'[3]BIS Feb-26'!W:W,"",0)</f>
        <v>45954.770833333299</v>
      </c>
      <c r="CE18" s="28">
        <f>_xlfn.XLOOKUP($C18,'[3]BIS Feb-26'!$C:$C,'[3]BIS Feb-26'!X:X,"",0)</f>
        <v>45954.770833333299</v>
      </c>
      <c r="CF18" s="28">
        <f>_xlfn.XLOOKUP($C18,'[3]BIS Feb-26'!$C:$C,'[3]BIS Feb-26'!Y:Y,"",0)</f>
        <v>45954.770833333299</v>
      </c>
      <c r="CG18" s="28">
        <f>_xlfn.XLOOKUP($C18,'[3]BIS Feb-26'!$C:$C,'[3]BIS Feb-26'!Z:Z,"",0)</f>
        <v>45655.770833333299</v>
      </c>
      <c r="CH18" s="28">
        <f>_xlfn.XLOOKUP($C18,'[3]BIS Feb-26'!$C:$C,'[3]BIS Feb-26'!AA:AA,"",0)</f>
        <v>45655.770833333299</v>
      </c>
      <c r="CI18" s="28">
        <f>_xlfn.XLOOKUP($C18,'[3]BIS Feb-26'!$C:$C,'[3]BIS Feb-26'!AB:AB,"",0)</f>
        <v>45655.770833333299</v>
      </c>
      <c r="CJ18" s="28">
        <f>_xlfn.XLOOKUP($C18,'[3]BIS Feb-26'!$C:$C,'[3]BIS Feb-26'!AC:AC,"",0)</f>
        <v>45655.770833333299</v>
      </c>
      <c r="CK18" s="29" t="str">
        <f>_xlfn.XLOOKUP($C18,'[3]BIS Feb-26'!$C:$C,'[3]BIS Feb-26'!AD:AD,"",0)</f>
        <v>230</v>
      </c>
      <c r="CL18" s="29" t="str">
        <f>_xlfn.XLOOKUP($C18,'[3]BIS Feb-26'!$C:$C,'[3]BIS Feb-26'!AE:AE,"",0)</f>
        <v>230</v>
      </c>
      <c r="CM18" s="29" t="str">
        <f>_xlfn.XLOOKUP($C18,'[3]BIS Feb-26'!$C:$C,'[3]BIS Feb-26'!AF:AF,"",0)</f>
        <v>230</v>
      </c>
      <c r="CN18" s="29" t="str">
        <f>_xlfn.XLOOKUP($C18,'[3]BIS Feb-26'!$C:$C,'[3]BIS Feb-26'!AG:AG,"",0)</f>
        <v>230</v>
      </c>
      <c r="CO18" s="29" t="str">
        <f>_xlfn.XLOOKUP($C18,'[3]BIS Feb-26'!$C:$C,'[3]BIS Feb-26'!AH:AH,"",0)</f>
        <v>230</v>
      </c>
      <c r="CP18" s="29" t="str">
        <f>_xlfn.XLOOKUP($C18,'[3]BIS Feb-26'!$C:$C,'[3]BIS Feb-26'!AI:AI,"",0)</f>
        <v>980</v>
      </c>
      <c r="CQ18" s="29" t="str">
        <f>_xlfn.XLOOKUP($C18,'[3]BIS Feb-26'!$C:$C,'[3]BIS Feb-26'!AJ:AJ,"",0)</f>
        <v>1000</v>
      </c>
      <c r="CR18" s="29" t="str">
        <f>_xlfn.XLOOKUP($C18,'[3]BIS Feb-26'!$C:$C,'[3]BIS Feb-26'!AK:AK,"",0)</f>
        <v>980</v>
      </c>
      <c r="CS18" s="29" t="str">
        <f>_xlfn.XLOOKUP($C18,'[3]BIS Feb-26'!$C:$C,'[3]BIS Feb-26'!AL:AL,"",0)</f>
        <v>980</v>
      </c>
      <c r="CT18" s="29">
        <f>_xlfn.XLOOKUP($C18,'[3]BIS Feb-26'!$C:$C,'[3]BIS Feb-26'!AM:AM,"",0)</f>
        <v>3</v>
      </c>
      <c r="CU18" s="28">
        <f>_xlfn.XLOOKUP($C18,'[3]BIS Feb-26'!$C:$C,'[3]BIS Feb-26'!AN:AN,"",0)</f>
        <v>46117</v>
      </c>
      <c r="CV18" s="28">
        <f>_xlfn.XLOOKUP($C18,'[3]BIS Feb-26'!$C:$C,'[3]BIS Feb-26'!AO:AO,"",0)</f>
        <v>46117</v>
      </c>
      <c r="CW18" s="28">
        <f>_xlfn.XLOOKUP($C18,'[3]BIS Feb-26'!$C:$C,'[3]BIS Feb-26'!AP:AP,"",0)</f>
        <v>46117</v>
      </c>
      <c r="CX18" s="28">
        <f>_xlfn.XLOOKUP($C18,'[3]BIS Feb-26'!$C:$C,'[3]BIS Feb-26'!AQ:AQ,"",0)</f>
        <v>46117</v>
      </c>
      <c r="CY18" s="28">
        <f>_xlfn.XLOOKUP($C18,'[3]BIS Feb-26'!$C:$C,'[3]BIS Feb-26'!AR:AR,"",0)</f>
        <v>46117</v>
      </c>
      <c r="CZ18" s="28">
        <f>_xlfn.XLOOKUP($C18,'[3]BIS Feb-26'!$C:$C,'[3]BIS Feb-26'!AS:AS,"",0)</f>
        <v>45925</v>
      </c>
      <c r="DA18" s="28">
        <f>_xlfn.XLOOKUP($C18,'[3]BIS Feb-26'!$C:$C,'[3]BIS Feb-26'!AT:AT,"",0)</f>
        <v>46020</v>
      </c>
      <c r="DB18" s="28">
        <f>_xlfn.XLOOKUP($C18,'[3]BIS Feb-26'!$C:$C,'[3]BIS Feb-26'!AU:AU,"",0)</f>
        <v>45835</v>
      </c>
      <c r="DC18" s="28">
        <f>_xlfn.XLOOKUP($C18,'[3]BIS Feb-26'!$C:$C,'[3]BIS Feb-26'!AV:AV,"",0)</f>
        <v>46020</v>
      </c>
      <c r="DD18" s="11">
        <f>_xlfn.XLOOKUP($C18,'[3]BIS Feb-26'!$C:$C,'[3]BIS Feb-26'!AW:AW,"",0)</f>
        <v>1</v>
      </c>
      <c r="DE18" s="11">
        <f>_xlfn.XLOOKUP($C18,'[3]BIS Feb-26'!$C:$C,'[3]BIS Feb-26'!AX:AX,"",0)</f>
        <v>0</v>
      </c>
      <c r="DF18" s="11">
        <f>_xlfn.XLOOKUP($C18,'[3]BIS Feb-26'!$C:$C,'[3]BIS Feb-26'!AY:AY,"",0)</f>
        <v>0</v>
      </c>
      <c r="DG18" s="11">
        <f t="shared" ca="1" si="20"/>
        <v>4</v>
      </c>
      <c r="DH18" s="11">
        <f t="shared" ca="1" si="21"/>
        <v>0</v>
      </c>
      <c r="DI18" s="11">
        <f t="shared" ca="1" si="22"/>
        <v>5</v>
      </c>
      <c r="DJ18" s="11" t="str">
        <f>_xlfn.XLOOKUP($C18,'[3]Active Customer Assets'!$D:$D,'[3]Active Customer Assets'!I:I,"",0)</f>
        <v>A (100% potential spares purchased)</v>
      </c>
      <c r="DK18" s="28">
        <f>_xlfn.XLOOKUP($C18,'[3]Active Customer Assets'!$D:$D,'[3]Active Customer Assets'!J:J,"",0)</f>
        <v>44093.907638888901</v>
      </c>
      <c r="DL18" s="28">
        <f>_xlfn.XLOOKUP($C18,'[3]Active Customer Assets'!$D:$D,'[3]Active Customer Assets'!K:K,"",0)</f>
        <v>44068.229166666701</v>
      </c>
      <c r="DM18" s="28">
        <f>_xlfn.XLOOKUP($C18,'[3]Active Customer Assets'!$D:$D,'[3]Active Customer Assets'!L:L,"",0)</f>
        <v>46041.518344907403</v>
      </c>
      <c r="DN18" s="21">
        <f>_xlfn.XLOOKUP($C18,'[3]Active Customer Assets'!$D:$D,'[3]Active Customer Assets'!M:M,"",0)</f>
        <v>10500</v>
      </c>
      <c r="DO18" s="28">
        <f>_xlfn.XLOOKUP($C18,'[3]Active Customer Assets'!$D:$D,'[3]Active Customer Assets'!N:N,"",0)</f>
        <v>0</v>
      </c>
      <c r="DP18" s="28">
        <f>_xlfn.XLOOKUP($C18,'[3]Active Customer Assets'!$D:$D,'[3]Active Customer Assets'!O:O,"",0)</f>
        <v>0</v>
      </c>
      <c r="DQ18" s="28" t="str">
        <f>_xlfn.XLOOKUP($C18,'[3]Active Customer Assets'!$D:$D,'[3]Active Customer Assets'!P:P,"",0)</f>
        <v>Air lube Plus</v>
      </c>
      <c r="DR18" s="28">
        <f>_xlfn.XLOOKUP($C18,'[3]Active Customer Assets'!$D:$D,'[3]Active Customer Assets'!Q:Q,"",0)</f>
        <v>45955</v>
      </c>
      <c r="DS18" s="28">
        <f>_xlfn.XLOOKUP($C18,'[3]Active Customer Assets'!$D:$D,'[3]Active Customer Assets'!R:R,"",0)</f>
        <v>45955</v>
      </c>
      <c r="DT18" s="28">
        <f>_xlfn.XLOOKUP($C18,'[3]Active Customer Assets'!$D:$D,'[3]Active Customer Assets'!S:S,"",0)</f>
        <v>45955</v>
      </c>
      <c r="DU18" s="28">
        <f>_xlfn.XLOOKUP($C18,'[3]Active Customer Assets'!$D:$D,'[3]Active Customer Assets'!T:T,"",0)</f>
        <v>45955</v>
      </c>
      <c r="DV18" s="28">
        <f>_xlfn.XLOOKUP($C18,'[3]Active Customer Assets'!$D:$D,'[3]Active Customer Assets'!U:U,"",0)</f>
        <v>45955</v>
      </c>
      <c r="DW18" s="28">
        <f>_xlfn.XLOOKUP($C18,'[3]Active Customer Assets'!$D:$D,'[3]Active Customer Assets'!V:V,"",0)</f>
        <v>45656</v>
      </c>
      <c r="DX18" s="28">
        <f>_xlfn.XLOOKUP($C18,'[3]Active Customer Assets'!$D:$D,'[3]Active Customer Assets'!W:W,"",0)</f>
        <v>45656</v>
      </c>
      <c r="DY18" s="28">
        <f>_xlfn.XLOOKUP($C18,'[3]Active Customer Assets'!$D:$D,'[3]Active Customer Assets'!X:X,"",0)</f>
        <v>45656</v>
      </c>
      <c r="DZ18" s="28">
        <f>_xlfn.XLOOKUP($C18,'[3]Active Customer Assets'!$D:$D,'[3]Active Customer Assets'!Y:Y,"",0)</f>
        <v>45656</v>
      </c>
      <c r="EA18" s="28" t="str">
        <f>_xlfn.XLOOKUP($C18,'[3]Active Customer Assets'!$D:$D,'[3]Active Customer Assets'!Z:Z,"",0)</f>
        <v>230</v>
      </c>
      <c r="EB18" s="28" t="str">
        <f>_xlfn.XLOOKUP($C18,'[3]Active Customer Assets'!$D:$D,'[3]Active Customer Assets'!AA:AA,"",0)</f>
        <v>230</v>
      </c>
      <c r="EC18" s="28" t="str">
        <f>_xlfn.XLOOKUP($C18,'[3]Active Customer Assets'!$D:$D,'[3]Active Customer Assets'!AB:AB,"",0)</f>
        <v>230</v>
      </c>
      <c r="ED18" s="28" t="str">
        <f>_xlfn.XLOOKUP($C18,'[3]Active Customer Assets'!$D:$D,'[3]Active Customer Assets'!AC:AC,"",0)</f>
        <v>230</v>
      </c>
      <c r="EE18" s="28" t="str">
        <f>_xlfn.XLOOKUP($C18,'[3]Active Customer Assets'!$D:$D,'[3]Active Customer Assets'!AD:AD,"",0)</f>
        <v>230</v>
      </c>
      <c r="EF18" s="28" t="str">
        <f>_xlfn.XLOOKUP($C18,'[3]Active Customer Assets'!$D:$D,'[3]Active Customer Assets'!AE:AE,"",0)</f>
        <v>980</v>
      </c>
      <c r="EG18" s="28" t="str">
        <f>_xlfn.XLOOKUP($C18,'[3]Active Customer Assets'!$D:$D,'[3]Active Customer Assets'!AF:AF,"",0)</f>
        <v>1000</v>
      </c>
      <c r="EH18" s="28" t="str">
        <f>_xlfn.XLOOKUP($C18,'[3]Active Customer Assets'!$D:$D,'[3]Active Customer Assets'!AG:AG,"",0)</f>
        <v>980</v>
      </c>
      <c r="EI18" s="28" t="str">
        <f>_xlfn.XLOOKUP($C18,'[3]Active Customer Assets'!$D:$D,'[3]Active Customer Assets'!AH:AH,"",0)</f>
        <v>980</v>
      </c>
      <c r="EJ18" s="21">
        <f>_xlfn.XLOOKUP($C18,'[3]Active Customer Assets'!$D:$D,'[3]Active Customer Assets'!AI:AI,"",0)</f>
        <v>3</v>
      </c>
      <c r="EK18" s="35" t="str">
        <f>[3]!tbl_DPSAC[[#This Row],[Unit Status]]</f>
        <v>Active</v>
      </c>
    </row>
    <row r="19" spans="1:141" x14ac:dyDescent="0.15">
      <c r="A19" s="11">
        <f>ROW(tbl_DPSAC[[#This Row],[Sl. No.]])-1</f>
        <v>18</v>
      </c>
      <c r="B19" s="12" t="s">
        <v>136</v>
      </c>
      <c r="C19" s="12" t="s">
        <v>225</v>
      </c>
      <c r="D19" s="12" t="s">
        <v>138</v>
      </c>
      <c r="E19" s="12" t="s">
        <v>139</v>
      </c>
      <c r="F19" s="12" t="s">
        <v>161</v>
      </c>
      <c r="G19" s="13" t="s">
        <v>226</v>
      </c>
      <c r="H19" s="13" t="str">
        <f>_xlfn.XLOOKUP(C19,'[1]E&amp;DPSAC'!$K:$K,'[1]E&amp;DPSAC'!$E:$E,,0)</f>
        <v>PHOOLWARITAND</v>
      </c>
      <c r="I19" s="13"/>
      <c r="J19" s="13">
        <v>8210106692</v>
      </c>
      <c r="K19" s="13">
        <v>9006138621</v>
      </c>
      <c r="L19" s="12" t="str">
        <f t="shared" ca="1" si="0"/>
        <v>Non - Warranty</v>
      </c>
      <c r="M19" s="14">
        <v>44111</v>
      </c>
      <c r="N19" s="15">
        <v>24</v>
      </c>
      <c r="O19" s="14">
        <f t="shared" si="1"/>
        <v>44865</v>
      </c>
      <c r="P19" s="11" t="s">
        <v>142</v>
      </c>
      <c r="Q19" s="19" t="str">
        <f>_xlfn.XLOOKUP(C19,'[2]Sch Calls'!$R:$R,'[2]Sch Calls'!$F:$F,"",0)</f>
        <v>CC-01843317</v>
      </c>
      <c r="R19" s="18">
        <f>_xlfn.XLOOKUP(C19,'[2]Sch Calls'!$R:$R,'[2]Sch Calls'!$A:$A,"",0)</f>
        <v>45954.732638888891</v>
      </c>
      <c r="S19" s="17">
        <f>_xlfn.XLOOKUP(C19,'[2]Sch Calls'!$R:$R,'[2]Sch Calls'!$B:$B,"",0)</f>
        <v>11340</v>
      </c>
      <c r="T19" s="18">
        <f>_xlfn.XLOOKUP(C19,'[1]E&amp;DPSAC'!$K:$K,'[1]E&amp;DPSAC'!$W:$W,"",0)</f>
        <v>45623</v>
      </c>
      <c r="U19" s="17">
        <f>_xlfn.XLOOKUP(C19,'[1]E&amp;DPSAC'!$K:$K,'[1]E&amp;DPSAC'!$Z:$Z,"",0)</f>
        <v>11579</v>
      </c>
      <c r="V19" s="17">
        <f>_xlfn.XLOOKUP(C19,'[2]1. All Calls'!$R:$R,'[2]1. All Calls'!$B:$B,"",0)</f>
        <v>11600</v>
      </c>
      <c r="W19" s="20">
        <f>_xlfn.XLOOKUP(C19,'[2]1. All Calls'!$R:$R,'[2]1. All Calls'!$A:$A,"",0)</f>
        <v>46041.520358796297</v>
      </c>
      <c r="X19" s="17" t="str">
        <f>_xlfn.XLOOKUP(C19,'[2]Sch Calls'!$R:$R,'[2]Sch Calls'!$AB:$AB,"",0)</f>
        <v>Customers are scheduled for service by itself by local parts procured from local vendors. So they change the air filter for the compressor and engine both sides, oil filter and ELGI air lube Plus oil 40 liters.</v>
      </c>
      <c r="Y19" s="17">
        <f t="shared" si="2"/>
        <v>490</v>
      </c>
      <c r="Z19" s="17" t="str">
        <f t="shared" si="3"/>
        <v>Done</v>
      </c>
      <c r="AA19" s="21">
        <f t="shared" ca="1" si="4"/>
        <v>146.26736111110949</v>
      </c>
      <c r="AB19" s="21" t="str">
        <f t="shared" ca="1" si="5"/>
        <v>Done</v>
      </c>
      <c r="AC19" s="11">
        <f ca="1">tbl_DPSAC[[#This Row],[Current Month Due Count]]</f>
        <v>0</v>
      </c>
      <c r="AD19" s="11">
        <f ca="1">tbl_DPSAC[[#This Row],[Next Month Due2]]</f>
        <v>4</v>
      </c>
      <c r="AE19" s="11">
        <f t="shared" ca="1" si="6"/>
        <v>0</v>
      </c>
      <c r="AF19" s="11">
        <v>3</v>
      </c>
      <c r="AG19" s="17">
        <f t="shared" ca="1" si="7"/>
        <v>11778</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t="str">
        <f t="shared" ca="1" si="8"/>
        <v>No Service Dues</v>
      </c>
      <c r="AY19" s="17">
        <v>11340</v>
      </c>
      <c r="AZ19" s="22">
        <v>45954</v>
      </c>
      <c r="BA19" s="17" t="s">
        <v>227</v>
      </c>
      <c r="BB19" s="17">
        <v>11340</v>
      </c>
      <c r="BC19" s="22">
        <v>45954</v>
      </c>
      <c r="BD19" s="17" t="s">
        <v>227</v>
      </c>
      <c r="BE19" s="17">
        <v>11340</v>
      </c>
      <c r="BF19" s="22">
        <v>45954</v>
      </c>
      <c r="BG19" s="17" t="s">
        <v>227</v>
      </c>
      <c r="BH19" s="17">
        <v>11340</v>
      </c>
      <c r="BI19" s="22">
        <v>45954</v>
      </c>
      <c r="BJ19" s="17" t="s">
        <v>227</v>
      </c>
      <c r="BK19" s="17">
        <v>11340</v>
      </c>
      <c r="BL19" s="22">
        <v>45954</v>
      </c>
      <c r="BM19" s="17" t="s">
        <v>227</v>
      </c>
      <c r="BN19" s="23">
        <f t="shared" si="9"/>
        <v>46134</v>
      </c>
      <c r="BO19" s="23">
        <f t="shared" si="10"/>
        <v>46134</v>
      </c>
      <c r="BP19" s="23">
        <f t="shared" si="11"/>
        <v>46134</v>
      </c>
      <c r="BQ19" s="23">
        <f t="shared" si="12"/>
        <v>46134</v>
      </c>
      <c r="BR19" s="23">
        <f t="shared" si="23"/>
        <v>46319</v>
      </c>
      <c r="BS19" s="24">
        <f t="shared" ca="1" si="13"/>
        <v>312</v>
      </c>
      <c r="BT19" s="25">
        <f t="shared" ca="1" si="14"/>
        <v>1062</v>
      </c>
      <c r="BU19" s="25">
        <f t="shared" ca="1" si="15"/>
        <v>312</v>
      </c>
      <c r="BV19" s="25">
        <f t="shared" ca="1" si="16"/>
        <v>312</v>
      </c>
      <c r="BW19" s="25">
        <f t="shared" ca="1" si="17"/>
        <v>1062</v>
      </c>
      <c r="BX19" s="26" t="s">
        <v>152</v>
      </c>
      <c r="BY19" s="11">
        <f t="shared" ca="1" si="18"/>
        <v>0</v>
      </c>
      <c r="BZ19" s="11">
        <f t="shared" ca="1" si="24"/>
        <v>0</v>
      </c>
      <c r="CA19" s="11">
        <f t="shared" ca="1" si="19"/>
        <v>4</v>
      </c>
      <c r="CB19" s="28">
        <f>_xlfn.XLOOKUP($C19,'[3]BIS Feb-26'!$C:$C,'[3]BIS Feb-26'!U:U,"",0)</f>
        <v>45954.770833333299</v>
      </c>
      <c r="CC19" s="28">
        <f>_xlfn.XLOOKUP($C19,'[3]BIS Feb-26'!$C:$C,'[3]BIS Feb-26'!V:V,"",0)</f>
        <v>45954.770833333299</v>
      </c>
      <c r="CD19" s="28">
        <f>_xlfn.XLOOKUP($C19,'[3]BIS Feb-26'!$C:$C,'[3]BIS Feb-26'!W:W,"",0)</f>
        <v>45954.770833333299</v>
      </c>
      <c r="CE19" s="28">
        <f>_xlfn.XLOOKUP($C19,'[3]BIS Feb-26'!$C:$C,'[3]BIS Feb-26'!X:X,"",0)</f>
        <v>45954.770833333299</v>
      </c>
      <c r="CF19" s="28">
        <f>_xlfn.XLOOKUP($C19,'[3]BIS Feb-26'!$C:$C,'[3]BIS Feb-26'!Y:Y,"",0)</f>
        <v>45954.770833333299</v>
      </c>
      <c r="CG19" s="28">
        <f>_xlfn.XLOOKUP($C19,'[3]BIS Feb-26'!$C:$C,'[3]BIS Feb-26'!Z:Z,"",0)</f>
        <v>45730.770833333299</v>
      </c>
      <c r="CH19" s="28">
        <f>_xlfn.XLOOKUP($C19,'[3]BIS Feb-26'!$C:$C,'[3]BIS Feb-26'!AA:AA,"",0)</f>
        <v>45730.770833333299</v>
      </c>
      <c r="CI19" s="28">
        <f>_xlfn.XLOOKUP($C19,'[3]BIS Feb-26'!$C:$C,'[3]BIS Feb-26'!AB:AB,"",0)</f>
        <v>45730.770833333299</v>
      </c>
      <c r="CJ19" s="28">
        <f>_xlfn.XLOOKUP($C19,'[3]BIS Feb-26'!$C:$C,'[3]BIS Feb-26'!AC:AC,"",0)</f>
        <v>45730.770833333299</v>
      </c>
      <c r="CK19" s="29" t="str">
        <f>_xlfn.XLOOKUP($C19,'[3]BIS Feb-26'!$C:$C,'[3]BIS Feb-26'!AD:AD,"",0)</f>
        <v>1240</v>
      </c>
      <c r="CL19" s="29" t="str">
        <f>_xlfn.XLOOKUP($C19,'[3]BIS Feb-26'!$C:$C,'[3]BIS Feb-26'!AE:AE,"",0)</f>
        <v>490</v>
      </c>
      <c r="CM19" s="29" t="str">
        <f>_xlfn.XLOOKUP($C19,'[3]BIS Feb-26'!$C:$C,'[3]BIS Feb-26'!AF:AF,"",0)</f>
        <v>490</v>
      </c>
      <c r="CN19" s="29" t="str">
        <f>_xlfn.XLOOKUP($C19,'[3]BIS Feb-26'!$C:$C,'[3]BIS Feb-26'!AG:AG,"",0)</f>
        <v>490</v>
      </c>
      <c r="CO19" s="29" t="str">
        <f>_xlfn.XLOOKUP($C19,'[3]BIS Feb-26'!$C:$C,'[3]BIS Feb-26'!AH:AH,"",0)</f>
        <v>490</v>
      </c>
      <c r="CP19" s="29" t="str">
        <f>_xlfn.XLOOKUP($C19,'[3]BIS Feb-26'!$C:$C,'[3]BIS Feb-26'!AI:AI,"",0)</f>
        <v>1240</v>
      </c>
      <c r="CQ19" s="29" t="str">
        <f>_xlfn.XLOOKUP($C19,'[3]BIS Feb-26'!$C:$C,'[3]BIS Feb-26'!AJ:AJ,"",0)</f>
        <v>1000</v>
      </c>
      <c r="CR19" s="29" t="str">
        <f>_xlfn.XLOOKUP($C19,'[3]BIS Feb-26'!$C:$C,'[3]BIS Feb-26'!AK:AK,"",0)</f>
        <v>1240</v>
      </c>
      <c r="CS19" s="29" t="str">
        <f>_xlfn.XLOOKUP($C19,'[3]BIS Feb-26'!$C:$C,'[3]BIS Feb-26'!AL:AL,"",0)</f>
        <v>1240</v>
      </c>
      <c r="CT19" s="29">
        <f>_xlfn.XLOOKUP($C19,'[3]BIS Feb-26'!$C:$C,'[3]BIS Feb-26'!AM:AM,"",0)</f>
        <v>3</v>
      </c>
      <c r="CU19" s="28">
        <f>_xlfn.XLOOKUP($C19,'[3]BIS Feb-26'!$C:$C,'[3]BIS Feb-26'!AN:AN,"",0)</f>
        <v>46134</v>
      </c>
      <c r="CV19" s="28">
        <f>_xlfn.XLOOKUP($C19,'[3]BIS Feb-26'!$C:$C,'[3]BIS Feb-26'!AO:AO,"",0)</f>
        <v>46134</v>
      </c>
      <c r="CW19" s="28">
        <f>_xlfn.XLOOKUP($C19,'[3]BIS Feb-26'!$C:$C,'[3]BIS Feb-26'!AP:AP,"",0)</f>
        <v>46134</v>
      </c>
      <c r="CX19" s="28">
        <f>_xlfn.XLOOKUP($C19,'[3]BIS Feb-26'!$C:$C,'[3]BIS Feb-26'!AQ:AQ,"",0)</f>
        <v>46134</v>
      </c>
      <c r="CY19" s="28">
        <f>_xlfn.XLOOKUP($C19,'[3]BIS Feb-26'!$C:$C,'[3]BIS Feb-26'!AR:AR,"",0)</f>
        <v>46134</v>
      </c>
      <c r="CZ19" s="28">
        <f>_xlfn.XLOOKUP($C19,'[3]BIS Feb-26'!$C:$C,'[3]BIS Feb-26'!AS:AS,"",0)</f>
        <v>46000</v>
      </c>
      <c r="DA19" s="28">
        <f>_xlfn.XLOOKUP($C19,'[3]BIS Feb-26'!$C:$C,'[3]BIS Feb-26'!AT:AT,"",0)</f>
        <v>46095</v>
      </c>
      <c r="DB19" s="28">
        <f>_xlfn.XLOOKUP($C19,'[3]BIS Feb-26'!$C:$C,'[3]BIS Feb-26'!AU:AU,"",0)</f>
        <v>45910</v>
      </c>
      <c r="DC19" s="28">
        <f>_xlfn.XLOOKUP($C19,'[3]BIS Feb-26'!$C:$C,'[3]BIS Feb-26'!AV:AV,"",0)</f>
        <v>46095</v>
      </c>
      <c r="DD19" s="11">
        <f>_xlfn.XLOOKUP($C19,'[3]BIS Feb-26'!$C:$C,'[3]BIS Feb-26'!AW:AW,"",0)</f>
        <v>1</v>
      </c>
      <c r="DE19" s="11">
        <f>_xlfn.XLOOKUP($C19,'[3]BIS Feb-26'!$C:$C,'[3]BIS Feb-26'!AX:AX,"",0)</f>
        <v>0</v>
      </c>
      <c r="DF19" s="11">
        <f>_xlfn.XLOOKUP($C19,'[3]BIS Feb-26'!$C:$C,'[3]BIS Feb-26'!AY:AY,"",0)</f>
        <v>1</v>
      </c>
      <c r="DG19" s="11">
        <f t="shared" ca="1" si="20"/>
        <v>2</v>
      </c>
      <c r="DH19" s="11">
        <f t="shared" ca="1" si="21"/>
        <v>2</v>
      </c>
      <c r="DI19" s="11">
        <f t="shared" ca="1" si="22"/>
        <v>5</v>
      </c>
      <c r="DJ19" s="11" t="str">
        <f>_xlfn.XLOOKUP($C19,'[3]Active Customer Assets'!$D:$D,'[3]Active Customer Assets'!I:I,"",0)</f>
        <v>A (100% potential spares purchased)</v>
      </c>
      <c r="DK19" s="28">
        <f>_xlfn.XLOOKUP($C19,'[3]Active Customer Assets'!$D:$D,'[3]Active Customer Assets'!J:J,"",0)</f>
        <v>44109.877083333296</v>
      </c>
      <c r="DL19" s="28">
        <f>_xlfn.XLOOKUP($C19,'[3]Active Customer Assets'!$D:$D,'[3]Active Customer Assets'!K:K,"",0)</f>
        <v>44083.229166666701</v>
      </c>
      <c r="DM19" s="28">
        <f>_xlfn.XLOOKUP($C19,'[3]Active Customer Assets'!$D:$D,'[3]Active Customer Assets'!L:L,"",0)</f>
        <v>46041.520879629599</v>
      </c>
      <c r="DN19" s="21">
        <f>_xlfn.XLOOKUP($C19,'[3]Active Customer Assets'!$D:$D,'[3]Active Customer Assets'!M:M,"",0)</f>
        <v>11600</v>
      </c>
      <c r="DO19" s="28">
        <f>_xlfn.XLOOKUP($C19,'[3]Active Customer Assets'!$D:$D,'[3]Active Customer Assets'!N:N,"",0)</f>
        <v>0</v>
      </c>
      <c r="DP19" s="28">
        <f>_xlfn.XLOOKUP($C19,'[3]Active Customer Assets'!$D:$D,'[3]Active Customer Assets'!O:O,"",0)</f>
        <v>0</v>
      </c>
      <c r="DQ19" s="28" t="str">
        <f>_xlfn.XLOOKUP($C19,'[3]Active Customer Assets'!$D:$D,'[3]Active Customer Assets'!P:P,"",0)</f>
        <v>Air lube Plus</v>
      </c>
      <c r="DR19" s="28">
        <f>_xlfn.XLOOKUP($C19,'[3]Active Customer Assets'!$D:$D,'[3]Active Customer Assets'!Q:Q,"",0)</f>
        <v>45955</v>
      </c>
      <c r="DS19" s="28">
        <f>_xlfn.XLOOKUP($C19,'[3]Active Customer Assets'!$D:$D,'[3]Active Customer Assets'!R:R,"",0)</f>
        <v>45955</v>
      </c>
      <c r="DT19" s="28">
        <f>_xlfn.XLOOKUP($C19,'[3]Active Customer Assets'!$D:$D,'[3]Active Customer Assets'!S:S,"",0)</f>
        <v>45955</v>
      </c>
      <c r="DU19" s="28">
        <f>_xlfn.XLOOKUP($C19,'[3]Active Customer Assets'!$D:$D,'[3]Active Customer Assets'!T:T,"",0)</f>
        <v>45955</v>
      </c>
      <c r="DV19" s="28">
        <f>_xlfn.XLOOKUP($C19,'[3]Active Customer Assets'!$D:$D,'[3]Active Customer Assets'!U:U,"",0)</f>
        <v>45955</v>
      </c>
      <c r="DW19" s="28">
        <f>_xlfn.XLOOKUP($C19,'[3]Active Customer Assets'!$D:$D,'[3]Active Customer Assets'!V:V,"",0)</f>
        <v>45731</v>
      </c>
      <c r="DX19" s="28">
        <f>_xlfn.XLOOKUP($C19,'[3]Active Customer Assets'!$D:$D,'[3]Active Customer Assets'!W:W,"",0)</f>
        <v>45731</v>
      </c>
      <c r="DY19" s="28">
        <f>_xlfn.XLOOKUP($C19,'[3]Active Customer Assets'!$D:$D,'[3]Active Customer Assets'!X:X,"",0)</f>
        <v>45731</v>
      </c>
      <c r="DZ19" s="28">
        <f>_xlfn.XLOOKUP($C19,'[3]Active Customer Assets'!$D:$D,'[3]Active Customer Assets'!Y:Y,"",0)</f>
        <v>45731</v>
      </c>
      <c r="EA19" s="28" t="str">
        <f>_xlfn.XLOOKUP($C19,'[3]Active Customer Assets'!$D:$D,'[3]Active Customer Assets'!Z:Z,"",0)</f>
        <v>1240</v>
      </c>
      <c r="EB19" s="28" t="str">
        <f>_xlfn.XLOOKUP($C19,'[3]Active Customer Assets'!$D:$D,'[3]Active Customer Assets'!AA:AA,"",0)</f>
        <v>490</v>
      </c>
      <c r="EC19" s="28" t="str">
        <f>_xlfn.XLOOKUP($C19,'[3]Active Customer Assets'!$D:$D,'[3]Active Customer Assets'!AB:AB,"",0)</f>
        <v>490</v>
      </c>
      <c r="ED19" s="28" t="str">
        <f>_xlfn.XLOOKUP($C19,'[3]Active Customer Assets'!$D:$D,'[3]Active Customer Assets'!AC:AC,"",0)</f>
        <v>490</v>
      </c>
      <c r="EE19" s="28" t="str">
        <f>_xlfn.XLOOKUP($C19,'[3]Active Customer Assets'!$D:$D,'[3]Active Customer Assets'!AD:AD,"",0)</f>
        <v>490</v>
      </c>
      <c r="EF19" s="28" t="str">
        <f>_xlfn.XLOOKUP($C19,'[3]Active Customer Assets'!$D:$D,'[3]Active Customer Assets'!AE:AE,"",0)</f>
        <v>1240</v>
      </c>
      <c r="EG19" s="28" t="str">
        <f>_xlfn.XLOOKUP($C19,'[3]Active Customer Assets'!$D:$D,'[3]Active Customer Assets'!AF:AF,"",0)</f>
        <v>1000</v>
      </c>
      <c r="EH19" s="28" t="str">
        <f>_xlfn.XLOOKUP($C19,'[3]Active Customer Assets'!$D:$D,'[3]Active Customer Assets'!AG:AG,"",0)</f>
        <v>1240</v>
      </c>
      <c r="EI19" s="28" t="str">
        <f>_xlfn.XLOOKUP($C19,'[3]Active Customer Assets'!$D:$D,'[3]Active Customer Assets'!AH:AH,"",0)</f>
        <v>1240</v>
      </c>
      <c r="EJ19" s="21">
        <f>_xlfn.XLOOKUP($C19,'[3]Active Customer Assets'!$D:$D,'[3]Active Customer Assets'!AI:AI,"",0)</f>
        <v>3</v>
      </c>
      <c r="EK19" s="35" t="str">
        <f>[3]!tbl_DPSAC[[#This Row],[Unit Status]]</f>
        <v>Active</v>
      </c>
    </row>
    <row r="20" spans="1:141" x14ac:dyDescent="0.15">
      <c r="A20" s="11">
        <f>ROW(tbl_DPSAC[[#This Row],[Sl. No.]])-1</f>
        <v>19</v>
      </c>
      <c r="B20" s="12" t="s">
        <v>136</v>
      </c>
      <c r="C20" s="12" t="s">
        <v>228</v>
      </c>
      <c r="D20" s="12" t="s">
        <v>138</v>
      </c>
      <c r="E20" s="12" t="s">
        <v>139</v>
      </c>
      <c r="F20" s="12" t="s">
        <v>161</v>
      </c>
      <c r="G20" s="13" t="s">
        <v>226</v>
      </c>
      <c r="H20" s="13" t="str">
        <f>_xlfn.XLOOKUP(C20,'[1]E&amp;DPSAC'!$K:$K,'[1]E&amp;DPSAC'!$E:$E,,0)</f>
        <v>KAARO SUBHASH NAGAR, DHANBAD</v>
      </c>
      <c r="I20" s="13"/>
      <c r="J20" s="13">
        <v>7873039065</v>
      </c>
      <c r="K20" s="13">
        <v>6202123200</v>
      </c>
      <c r="L20" s="12" t="str">
        <f t="shared" ca="1" si="0"/>
        <v>Non - Warranty</v>
      </c>
      <c r="M20" s="14">
        <v>44131</v>
      </c>
      <c r="N20" s="15">
        <v>24</v>
      </c>
      <c r="O20" s="14">
        <f t="shared" si="1"/>
        <v>44865</v>
      </c>
      <c r="P20" s="11" t="s">
        <v>142</v>
      </c>
      <c r="Q20" s="19" t="str">
        <f>_xlfn.XLOOKUP(C20,'[2]Sch Calls'!$R:$R,'[2]Sch Calls'!$F:$F,"",0)</f>
        <v>CC-01948046</v>
      </c>
      <c r="R20" s="18">
        <f>_xlfn.XLOOKUP(C20,'[2]Sch Calls'!$R:$R,'[2]Sch Calls'!$A:$A,"",0)</f>
        <v>46043.519467592603</v>
      </c>
      <c r="S20" s="17">
        <f>_xlfn.XLOOKUP(C20,'[2]Sch Calls'!$R:$R,'[2]Sch Calls'!$B:$B,"",0)</f>
        <v>9160</v>
      </c>
      <c r="T20" s="18">
        <f>_xlfn.XLOOKUP(C20,'[1]E&amp;DPSAC'!$K:$K,'[1]E&amp;DPSAC'!$W:$W,"",0)</f>
        <v>45545</v>
      </c>
      <c r="U20" s="17">
        <f>_xlfn.XLOOKUP(C20,'[1]E&amp;DPSAC'!$K:$K,'[1]E&amp;DPSAC'!$Z:$Z,"",0)</f>
        <v>7373</v>
      </c>
      <c r="V20" s="17">
        <f>_xlfn.XLOOKUP(C20,'[2]1. All Calls'!$R:$R,'[2]1. All Calls'!$B:$B,"",0)</f>
        <v>9160</v>
      </c>
      <c r="W20" s="20">
        <f>_xlfn.XLOOKUP(C20,'[2]1. All Calls'!$R:$R,'[2]1. All Calls'!$A:$A,"",0)</f>
        <v>46043.519467592603</v>
      </c>
      <c r="X20" s="17" t="str">
        <f>_xlfn.XLOOKUP(C20,'[2]Sch Calls'!$R:$R,'[2]Sch Calls'!$AB:$AB,"",0)</f>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
      <c r="Y20" s="17">
        <f t="shared" si="2"/>
        <v>750</v>
      </c>
      <c r="Z20" s="17" t="str">
        <f t="shared" si="3"/>
        <v>Done</v>
      </c>
      <c r="AA20" s="21">
        <f t="shared" ca="1" si="4"/>
        <v>57.480532407396822</v>
      </c>
      <c r="AB20" s="21" t="str">
        <f t="shared" ca="1" si="5"/>
        <v>Done</v>
      </c>
      <c r="AC20" s="11">
        <f ca="1">tbl_DPSAC[[#This Row],[Current Month Due Count]]</f>
        <v>0</v>
      </c>
      <c r="AD20" s="11">
        <f ca="1">tbl_DPSAC[[#This Row],[Next Month Due2]]</f>
        <v>0</v>
      </c>
      <c r="AE20" s="11">
        <f t="shared" ca="1" si="6"/>
        <v>0</v>
      </c>
      <c r="AF20" s="11">
        <v>3.5</v>
      </c>
      <c r="AG20" s="17">
        <f t="shared" ca="1" si="7"/>
        <v>9361</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t="str">
        <f t="shared" ca="1" si="8"/>
        <v>No Service Dues</v>
      </c>
      <c r="AY20" s="17">
        <v>9160</v>
      </c>
      <c r="AZ20" s="22">
        <v>46043</v>
      </c>
      <c r="BA20" s="17" t="s">
        <v>229</v>
      </c>
      <c r="BB20" s="17">
        <v>9160</v>
      </c>
      <c r="BC20" s="22">
        <v>46043</v>
      </c>
      <c r="BD20" s="17" t="s">
        <v>229</v>
      </c>
      <c r="BE20" s="17">
        <v>9160</v>
      </c>
      <c r="BF20" s="22">
        <v>46043</v>
      </c>
      <c r="BG20" s="17" t="s">
        <v>229</v>
      </c>
      <c r="BH20" s="17">
        <v>9160</v>
      </c>
      <c r="BI20" s="22">
        <v>46043</v>
      </c>
      <c r="BJ20" s="17" t="s">
        <v>229</v>
      </c>
      <c r="BK20" s="17">
        <v>9160</v>
      </c>
      <c r="BL20" s="22">
        <v>46043</v>
      </c>
      <c r="BM20" s="17" t="s">
        <v>229</v>
      </c>
      <c r="BN20" s="23">
        <f t="shared" si="9"/>
        <v>46223</v>
      </c>
      <c r="BO20" s="23">
        <f t="shared" si="10"/>
        <v>46223</v>
      </c>
      <c r="BP20" s="23">
        <f t="shared" si="11"/>
        <v>46223</v>
      </c>
      <c r="BQ20" s="23">
        <f t="shared" si="12"/>
        <v>46223</v>
      </c>
      <c r="BR20" s="23">
        <f t="shared" si="23"/>
        <v>46408</v>
      </c>
      <c r="BS20" s="24">
        <f t="shared" ca="1" si="13"/>
        <v>549</v>
      </c>
      <c r="BT20" s="25">
        <f t="shared" ca="1" si="14"/>
        <v>1299</v>
      </c>
      <c r="BU20" s="25">
        <f t="shared" ca="1" si="15"/>
        <v>549</v>
      </c>
      <c r="BV20" s="25">
        <f t="shared" ca="1" si="16"/>
        <v>549</v>
      </c>
      <c r="BW20" s="25">
        <f t="shared" ca="1" si="17"/>
        <v>1299</v>
      </c>
      <c r="BX20" s="26" t="s">
        <v>152</v>
      </c>
      <c r="BY20" s="11">
        <f t="shared" ca="1" si="18"/>
        <v>0</v>
      </c>
      <c r="BZ20" s="11">
        <f t="shared" ca="1" si="24"/>
        <v>0</v>
      </c>
      <c r="CA20" s="11">
        <f t="shared" ca="1" si="19"/>
        <v>0</v>
      </c>
      <c r="CB20" s="28">
        <f>_xlfn.XLOOKUP($C20,'[3]BIS Feb-26'!$C:$C,'[3]BIS Feb-26'!U:U,"",0)</f>
        <v>46042.770833333299</v>
      </c>
      <c r="CC20" s="28">
        <f>_xlfn.XLOOKUP($C20,'[3]BIS Feb-26'!$C:$C,'[3]BIS Feb-26'!V:V,"",0)</f>
        <v>45371.770833333299</v>
      </c>
      <c r="CD20" s="28">
        <f>_xlfn.XLOOKUP($C20,'[3]BIS Feb-26'!$C:$C,'[3]BIS Feb-26'!W:W,"",0)</f>
        <v>45371.770833333299</v>
      </c>
      <c r="CE20" s="28">
        <f>_xlfn.XLOOKUP($C20,'[3]BIS Feb-26'!$C:$C,'[3]BIS Feb-26'!X:X,"",0)</f>
        <v>45371.770833333299</v>
      </c>
      <c r="CF20" s="28">
        <f>_xlfn.XLOOKUP($C20,'[3]BIS Feb-26'!$C:$C,'[3]BIS Feb-26'!Y:Y,"",0)</f>
        <v>45371.770833333299</v>
      </c>
      <c r="CG20" s="28">
        <f>_xlfn.XLOOKUP($C20,'[3]BIS Feb-26'!$C:$C,'[3]BIS Feb-26'!Z:Z,"",0)</f>
        <v>45112.770833333299</v>
      </c>
      <c r="CH20" s="28">
        <f>_xlfn.XLOOKUP($C20,'[3]BIS Feb-26'!$C:$C,'[3]BIS Feb-26'!AA:AA,"",0)</f>
        <v>45112.770833333299</v>
      </c>
      <c r="CI20" s="28">
        <f>_xlfn.XLOOKUP($C20,'[3]BIS Feb-26'!$C:$C,'[3]BIS Feb-26'!AB:AB,"",0)</f>
        <v>45112.770833333299</v>
      </c>
      <c r="CJ20" s="28">
        <f>_xlfn.XLOOKUP($C20,'[3]BIS Feb-26'!$C:$C,'[3]BIS Feb-26'!AC:AC,"",0)</f>
        <v>45112.770833333299</v>
      </c>
      <c r="CK20" s="29" t="str">
        <f>_xlfn.XLOOKUP($C20,'[3]BIS Feb-26'!$C:$C,'[3]BIS Feb-26'!AD:AD,"",0)</f>
        <v>1500</v>
      </c>
      <c r="CL20" s="29" t="str">
        <f>_xlfn.XLOOKUP($C20,'[3]BIS Feb-26'!$C:$C,'[3]BIS Feb-26'!AE:AE,"",0)</f>
        <v>60</v>
      </c>
      <c r="CM20" s="29" t="str">
        <f>_xlfn.XLOOKUP($C20,'[3]BIS Feb-26'!$C:$C,'[3]BIS Feb-26'!AF:AF,"",0)</f>
        <v>60</v>
      </c>
      <c r="CN20" s="29" t="str">
        <f>_xlfn.XLOOKUP($C20,'[3]BIS Feb-26'!$C:$C,'[3]BIS Feb-26'!AG:AG,"",0)</f>
        <v>60</v>
      </c>
      <c r="CO20" s="29" t="str">
        <f>_xlfn.XLOOKUP($C20,'[3]BIS Feb-26'!$C:$C,'[3]BIS Feb-26'!AH:AH,"",0)</f>
        <v>60</v>
      </c>
      <c r="CP20" s="29" t="str">
        <f>_xlfn.XLOOKUP($C20,'[3]BIS Feb-26'!$C:$C,'[3]BIS Feb-26'!AI:AI,"",0)</f>
        <v>60</v>
      </c>
      <c r="CQ20" s="29" t="str">
        <f>_xlfn.XLOOKUP($C20,'[3]BIS Feb-26'!$C:$C,'[3]BIS Feb-26'!AJ:AJ,"",0)</f>
        <v>1000</v>
      </c>
      <c r="CR20" s="29" t="str">
        <f>_xlfn.XLOOKUP($C20,'[3]BIS Feb-26'!$C:$C,'[3]BIS Feb-26'!AK:AK,"",0)</f>
        <v>60</v>
      </c>
      <c r="CS20" s="29" t="str">
        <f>_xlfn.XLOOKUP($C20,'[3]BIS Feb-26'!$C:$C,'[3]BIS Feb-26'!AL:AL,"",0)</f>
        <v>60</v>
      </c>
      <c r="CT20" s="29">
        <f>_xlfn.XLOOKUP($C20,'[3]BIS Feb-26'!$C:$C,'[3]BIS Feb-26'!AM:AM,"",0)</f>
        <v>4</v>
      </c>
      <c r="CU20" s="28">
        <f>_xlfn.XLOOKUP($C20,'[3]BIS Feb-26'!$C:$C,'[3]BIS Feb-26'!AN:AN,"",0)</f>
        <v>46222</v>
      </c>
      <c r="CV20" s="28">
        <f>_xlfn.XLOOKUP($C20,'[3]BIS Feb-26'!$C:$C,'[3]BIS Feb-26'!AO:AO,"",0)</f>
        <v>45551</v>
      </c>
      <c r="CW20" s="28">
        <f>_xlfn.XLOOKUP($C20,'[3]BIS Feb-26'!$C:$C,'[3]BIS Feb-26'!AP:AP,"",0)</f>
        <v>45551</v>
      </c>
      <c r="CX20" s="28">
        <f>_xlfn.XLOOKUP($C20,'[3]BIS Feb-26'!$C:$C,'[3]BIS Feb-26'!AQ:AQ,"",0)</f>
        <v>45551</v>
      </c>
      <c r="CY20" s="28">
        <f>_xlfn.XLOOKUP($C20,'[3]BIS Feb-26'!$C:$C,'[3]BIS Feb-26'!AR:AR,"",0)</f>
        <v>45551</v>
      </c>
      <c r="CZ20" s="28">
        <f>_xlfn.XLOOKUP($C20,'[3]BIS Feb-26'!$C:$C,'[3]BIS Feb-26'!AS:AS,"",0)</f>
        <v>45382</v>
      </c>
      <c r="DA20" s="28">
        <f>_xlfn.XLOOKUP($C20,'[3]BIS Feb-26'!$C:$C,'[3]BIS Feb-26'!AT:AT,"",0)</f>
        <v>45477</v>
      </c>
      <c r="DB20" s="28">
        <f>_xlfn.XLOOKUP($C20,'[3]BIS Feb-26'!$C:$C,'[3]BIS Feb-26'!AU:AU,"",0)</f>
        <v>45292</v>
      </c>
      <c r="DC20" s="28">
        <f>_xlfn.XLOOKUP($C20,'[3]BIS Feb-26'!$C:$C,'[3]BIS Feb-26'!AV:AV,"",0)</f>
        <v>45477</v>
      </c>
      <c r="DD20" s="11">
        <f>_xlfn.XLOOKUP($C20,'[3]BIS Feb-26'!$C:$C,'[3]BIS Feb-26'!AW:AW,"",0)</f>
        <v>1</v>
      </c>
      <c r="DE20" s="11">
        <f>_xlfn.XLOOKUP($C20,'[3]BIS Feb-26'!$C:$C,'[3]BIS Feb-26'!AX:AX,"",0)</f>
        <v>0</v>
      </c>
      <c r="DF20" s="11">
        <f>_xlfn.XLOOKUP($C20,'[3]BIS Feb-26'!$C:$C,'[3]BIS Feb-26'!AY:AY,"",0)</f>
        <v>0</v>
      </c>
      <c r="DG20" s="11">
        <f t="shared" ca="1" si="20"/>
        <v>8</v>
      </c>
      <c r="DH20" s="11">
        <f t="shared" ca="1" si="21"/>
        <v>0</v>
      </c>
      <c r="DI20" s="11">
        <f t="shared" ca="1" si="22"/>
        <v>0</v>
      </c>
      <c r="DJ20" s="11" t="str">
        <f>_xlfn.XLOOKUP($C20,'[3]Active Customer Assets'!$D:$D,'[3]Active Customer Assets'!I:I,"",0)</f>
        <v>A (100% potential spares purchased)</v>
      </c>
      <c r="DK20" s="28">
        <f>_xlfn.XLOOKUP($C20,'[3]Active Customer Assets'!$D:$D,'[3]Active Customer Assets'!J:J,"",0)</f>
        <v>44131.813194444403</v>
      </c>
      <c r="DL20" s="28">
        <f>_xlfn.XLOOKUP($C20,'[3]Active Customer Assets'!$D:$D,'[3]Active Customer Assets'!K:K,"",0)</f>
        <v>44083.229166666701</v>
      </c>
      <c r="DM20" s="28">
        <f>_xlfn.XLOOKUP($C20,'[3]Active Customer Assets'!$D:$D,'[3]Active Customer Assets'!L:L,"",0)</f>
        <v>46043.652847222198</v>
      </c>
      <c r="DN20" s="21">
        <f>_xlfn.XLOOKUP($C20,'[3]Active Customer Assets'!$D:$D,'[3]Active Customer Assets'!M:M,"",0)</f>
        <v>9160</v>
      </c>
      <c r="DO20" s="28">
        <f>_xlfn.XLOOKUP($C20,'[3]Active Customer Assets'!$D:$D,'[3]Active Customer Assets'!N:N,"",0)</f>
        <v>0</v>
      </c>
      <c r="DP20" s="28">
        <f>_xlfn.XLOOKUP($C20,'[3]Active Customer Assets'!$D:$D,'[3]Active Customer Assets'!O:O,"",0)</f>
        <v>0</v>
      </c>
      <c r="DQ20" s="28" t="str">
        <f>_xlfn.XLOOKUP($C20,'[3]Active Customer Assets'!$D:$D,'[3]Active Customer Assets'!P:P,"",0)</f>
        <v>Air lube Plus</v>
      </c>
      <c r="DR20" s="28">
        <f>_xlfn.XLOOKUP($C20,'[3]Active Customer Assets'!$D:$D,'[3]Active Customer Assets'!Q:Q,"",0)</f>
        <v>46043</v>
      </c>
      <c r="DS20" s="28">
        <f>_xlfn.XLOOKUP($C20,'[3]Active Customer Assets'!$D:$D,'[3]Active Customer Assets'!R:R,"",0)</f>
        <v>45372</v>
      </c>
      <c r="DT20" s="28">
        <f>_xlfn.XLOOKUP($C20,'[3]Active Customer Assets'!$D:$D,'[3]Active Customer Assets'!S:S,"",0)</f>
        <v>45372</v>
      </c>
      <c r="DU20" s="28">
        <f>_xlfn.XLOOKUP($C20,'[3]Active Customer Assets'!$D:$D,'[3]Active Customer Assets'!T:T,"",0)</f>
        <v>45372</v>
      </c>
      <c r="DV20" s="28">
        <f>_xlfn.XLOOKUP($C20,'[3]Active Customer Assets'!$D:$D,'[3]Active Customer Assets'!U:U,"",0)</f>
        <v>45372</v>
      </c>
      <c r="DW20" s="28">
        <f>_xlfn.XLOOKUP($C20,'[3]Active Customer Assets'!$D:$D,'[3]Active Customer Assets'!V:V,"",0)</f>
        <v>45113</v>
      </c>
      <c r="DX20" s="28">
        <f>_xlfn.XLOOKUP($C20,'[3]Active Customer Assets'!$D:$D,'[3]Active Customer Assets'!W:W,"",0)</f>
        <v>45113</v>
      </c>
      <c r="DY20" s="28">
        <f>_xlfn.XLOOKUP($C20,'[3]Active Customer Assets'!$D:$D,'[3]Active Customer Assets'!X:X,"",0)</f>
        <v>45113</v>
      </c>
      <c r="DZ20" s="28">
        <f>_xlfn.XLOOKUP($C20,'[3]Active Customer Assets'!$D:$D,'[3]Active Customer Assets'!Y:Y,"",0)</f>
        <v>45113</v>
      </c>
      <c r="EA20" s="28" t="str">
        <f>_xlfn.XLOOKUP($C20,'[3]Active Customer Assets'!$D:$D,'[3]Active Customer Assets'!Z:Z,"",0)</f>
        <v>1500</v>
      </c>
      <c r="EB20" s="28" t="str">
        <f>_xlfn.XLOOKUP($C20,'[3]Active Customer Assets'!$D:$D,'[3]Active Customer Assets'!AA:AA,"",0)</f>
        <v>60</v>
      </c>
      <c r="EC20" s="28" t="str">
        <f>_xlfn.XLOOKUP($C20,'[3]Active Customer Assets'!$D:$D,'[3]Active Customer Assets'!AB:AB,"",0)</f>
        <v>60</v>
      </c>
      <c r="ED20" s="28" t="str">
        <f>_xlfn.XLOOKUP($C20,'[3]Active Customer Assets'!$D:$D,'[3]Active Customer Assets'!AC:AC,"",0)</f>
        <v>60</v>
      </c>
      <c r="EE20" s="28" t="str">
        <f>_xlfn.XLOOKUP($C20,'[3]Active Customer Assets'!$D:$D,'[3]Active Customer Assets'!AD:AD,"",0)</f>
        <v>60</v>
      </c>
      <c r="EF20" s="28" t="str">
        <f>_xlfn.XLOOKUP($C20,'[3]Active Customer Assets'!$D:$D,'[3]Active Customer Assets'!AE:AE,"",0)</f>
        <v>60</v>
      </c>
      <c r="EG20" s="28" t="str">
        <f>_xlfn.XLOOKUP($C20,'[3]Active Customer Assets'!$D:$D,'[3]Active Customer Assets'!AF:AF,"",0)</f>
        <v>1000</v>
      </c>
      <c r="EH20" s="28" t="str">
        <f>_xlfn.XLOOKUP($C20,'[3]Active Customer Assets'!$D:$D,'[3]Active Customer Assets'!AG:AG,"",0)</f>
        <v>60</v>
      </c>
      <c r="EI20" s="28" t="str">
        <f>_xlfn.XLOOKUP($C20,'[3]Active Customer Assets'!$D:$D,'[3]Active Customer Assets'!AH:AH,"",0)</f>
        <v>60</v>
      </c>
      <c r="EJ20" s="21">
        <f>_xlfn.XLOOKUP($C20,'[3]Active Customer Assets'!$D:$D,'[3]Active Customer Assets'!AI:AI,"",0)</f>
        <v>4</v>
      </c>
      <c r="EK20" s="35" t="str">
        <f>[3]!tbl_DPSAC[[#This Row],[Unit Status]]</f>
        <v>Active</v>
      </c>
    </row>
    <row r="21" spans="1:141" x14ac:dyDescent="0.15">
      <c r="A21" s="11">
        <f>ROW(tbl_DPSAC[[#This Row],[Sl. No.]])-1</f>
        <v>20</v>
      </c>
      <c r="B21" s="12" t="s">
        <v>196</v>
      </c>
      <c r="C21" s="12" t="s">
        <v>230</v>
      </c>
      <c r="D21" s="12" t="s">
        <v>198</v>
      </c>
      <c r="E21" s="12" t="s">
        <v>199</v>
      </c>
      <c r="F21" s="12" t="s">
        <v>161</v>
      </c>
      <c r="G21" s="13" t="s">
        <v>218</v>
      </c>
      <c r="H21" s="13" t="str">
        <f>_xlfn.XLOOKUP(C21,'[1]E&amp;DPSAC'!$K:$K,'[1]E&amp;DPSAC'!$E:$E,,0)</f>
        <v>BIHAR</v>
      </c>
      <c r="I21" s="13" t="s">
        <v>219</v>
      </c>
      <c r="J21" s="13" t="s">
        <v>143</v>
      </c>
      <c r="K21" s="13">
        <v>6206626694</v>
      </c>
      <c r="L21" s="12" t="str">
        <f t="shared" ca="1" si="0"/>
        <v>Non - Warranty</v>
      </c>
      <c r="M21" s="14">
        <v>44200.708333333299</v>
      </c>
      <c r="N21" s="15">
        <v>24</v>
      </c>
      <c r="O21" s="14">
        <f t="shared" si="1"/>
        <v>44957</v>
      </c>
      <c r="P21" s="11" t="s">
        <v>142</v>
      </c>
      <c r="Q21" s="19" t="str">
        <f>_xlfn.XLOOKUP(C21,'[2]Sch Calls'!$R:$R,'[2]Sch Calls'!$F:$F,"",0)</f>
        <v>CC-01116089</v>
      </c>
      <c r="R21" s="18">
        <f>_xlfn.XLOOKUP(C21,'[2]Sch Calls'!$R:$R,'[2]Sch Calls'!$A:$A,"",0)</f>
        <v>45266.488344907397</v>
      </c>
      <c r="S21" s="17">
        <f>_xlfn.XLOOKUP(C21,'[2]Sch Calls'!$R:$R,'[2]Sch Calls'!$B:$B,"",0)</f>
        <v>2245</v>
      </c>
      <c r="T21" s="18">
        <f>_xlfn.XLOOKUP(C21,'[1]E&amp;DPSAC'!$K:$K,'[1]E&amp;DPSAC'!$W:$W,"",0)</f>
        <v>45266</v>
      </c>
      <c r="U21" s="17">
        <f>_xlfn.XLOOKUP(C21,'[1]E&amp;DPSAC'!$K:$K,'[1]E&amp;DPSAC'!$Z:$Z,"",0)</f>
        <v>2245</v>
      </c>
      <c r="V21" s="17">
        <f>_xlfn.XLOOKUP(C21,'[2]1. All Calls'!$R:$R,'[2]1. All Calls'!$B:$B,"",0)</f>
        <v>3070</v>
      </c>
      <c r="W21" s="20">
        <f>_xlfn.XLOOKUP(C21,'[2]1. All Calls'!$R:$R,'[2]1. All Calls'!$A:$A,"",0)</f>
        <v>45938.529166666667</v>
      </c>
      <c r="X21" s="17" t="str">
        <f>_xlfn.XLOOKUP(C21,'[2]Sch Calls'!$R:$R,'[2]Sch Calls'!$AB:$AB,"",0)</f>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
      <c r="Y21" s="17">
        <f t="shared" si="2"/>
        <v>-75</v>
      </c>
      <c r="Z21" s="17" t="str">
        <f t="shared" si="3"/>
        <v>Due</v>
      </c>
      <c r="AA21" s="21">
        <f t="shared" ca="1" si="4"/>
        <v>834.51165509260318</v>
      </c>
      <c r="AB21" s="21" t="str">
        <f t="shared" ca="1" si="5"/>
        <v>Due</v>
      </c>
      <c r="AC21" s="11">
        <f ca="1">tbl_DPSAC[[#This Row],[Current Month Due Count]]</f>
        <v>0</v>
      </c>
      <c r="AD21" s="11">
        <f ca="1">tbl_DPSAC[[#This Row],[Next Month Due2]]</f>
        <v>0</v>
      </c>
      <c r="AE21" s="11">
        <f t="shared" ca="1" si="6"/>
        <v>1</v>
      </c>
      <c r="AF21" s="11">
        <v>0</v>
      </c>
      <c r="AG21" s="17">
        <f t="shared" ca="1" si="7"/>
        <v>3070</v>
      </c>
      <c r="AH21" s="11" t="s">
        <v>231</v>
      </c>
      <c r="AI21" s="11" t="s">
        <v>232</v>
      </c>
      <c r="AJ21" s="11" t="s">
        <v>231</v>
      </c>
      <c r="AK21" s="11" t="s">
        <v>231</v>
      </c>
      <c r="AL21" s="11">
        <v>0</v>
      </c>
      <c r="AM21" s="11">
        <v>0</v>
      </c>
      <c r="AN21" s="11">
        <v>0</v>
      </c>
      <c r="AO21" s="11">
        <v>0</v>
      </c>
      <c r="AP21" s="11">
        <v>0</v>
      </c>
      <c r="AQ21" s="11">
        <v>0</v>
      </c>
      <c r="AR21" s="11">
        <v>0</v>
      </c>
      <c r="AS21" s="11">
        <v>0</v>
      </c>
      <c r="AT21" s="11">
        <v>0</v>
      </c>
      <c r="AU21" s="11">
        <v>0</v>
      </c>
      <c r="AV21" s="11">
        <v>0</v>
      </c>
      <c r="AW21" s="11">
        <v>0</v>
      </c>
      <c r="AX21" s="11" t="str">
        <f t="shared" ca="1" si="8"/>
        <v>3 Service Due</v>
      </c>
      <c r="AY21" s="17">
        <v>2245</v>
      </c>
      <c r="AZ21" s="22">
        <v>45266</v>
      </c>
      <c r="BA21" s="17" t="s">
        <v>233</v>
      </c>
      <c r="BB21" s="17">
        <v>2245</v>
      </c>
      <c r="BC21" s="22">
        <v>45266</v>
      </c>
      <c r="BD21" s="17" t="s">
        <v>233</v>
      </c>
      <c r="BE21" s="17">
        <v>2245</v>
      </c>
      <c r="BF21" s="22">
        <v>45266</v>
      </c>
      <c r="BG21" s="17" t="s">
        <v>233</v>
      </c>
      <c r="BH21" s="17">
        <v>2245</v>
      </c>
      <c r="BI21" s="22">
        <v>45266</v>
      </c>
      <c r="BJ21" s="17" t="s">
        <v>233</v>
      </c>
      <c r="BK21" s="17">
        <v>2245</v>
      </c>
      <c r="BL21" s="22">
        <v>45266</v>
      </c>
      <c r="BM21" s="17" t="s">
        <v>233</v>
      </c>
      <c r="BN21" s="23">
        <f t="shared" si="9"/>
        <v>45446</v>
      </c>
      <c r="BO21" s="23">
        <f t="shared" si="10"/>
        <v>45446</v>
      </c>
      <c r="BP21" s="23">
        <f t="shared" si="11"/>
        <v>45446</v>
      </c>
      <c r="BQ21" s="23">
        <f t="shared" si="12"/>
        <v>45446</v>
      </c>
      <c r="BR21" s="23">
        <f t="shared" si="23"/>
        <v>45631</v>
      </c>
      <c r="BS21" s="24">
        <f t="shared" ca="1" si="13"/>
        <v>-75</v>
      </c>
      <c r="BT21" s="25">
        <f t="shared" ca="1" si="14"/>
        <v>675</v>
      </c>
      <c r="BU21" s="25">
        <f t="shared" ca="1" si="15"/>
        <v>-75</v>
      </c>
      <c r="BV21" s="25">
        <f t="shared" ca="1" si="16"/>
        <v>-75</v>
      </c>
      <c r="BW21" s="25">
        <f t="shared" ca="1" si="17"/>
        <v>675</v>
      </c>
      <c r="BX21" s="26" t="s">
        <v>152</v>
      </c>
      <c r="BY21" s="11">
        <f t="shared" ca="1" si="18"/>
        <v>5</v>
      </c>
      <c r="BZ21" s="11">
        <f t="shared" ca="1" si="24"/>
        <v>0</v>
      </c>
      <c r="CA21" s="11">
        <f t="shared" ca="1" si="19"/>
        <v>0</v>
      </c>
      <c r="CB21" s="28">
        <f>_xlfn.XLOOKUP($C21,'[3]BIS Feb-26'!$C:$C,'[3]BIS Feb-26'!U:U,"",0)</f>
        <v>45265.770833333299</v>
      </c>
      <c r="CC21" s="28">
        <f>_xlfn.XLOOKUP($C21,'[3]BIS Feb-26'!$C:$C,'[3]BIS Feb-26'!V:V,"",0)</f>
        <v>45265.770833333299</v>
      </c>
      <c r="CD21" s="28">
        <f>_xlfn.XLOOKUP($C21,'[3]BIS Feb-26'!$C:$C,'[3]BIS Feb-26'!W:W,"",0)</f>
        <v>45265.770833333299</v>
      </c>
      <c r="CE21" s="28">
        <f>_xlfn.XLOOKUP($C21,'[3]BIS Feb-26'!$C:$C,'[3]BIS Feb-26'!X:X,"",0)</f>
        <v>45265.770833333299</v>
      </c>
      <c r="CF21" s="28">
        <f>_xlfn.XLOOKUP($C21,'[3]BIS Feb-26'!$C:$C,'[3]BIS Feb-26'!Y:Y,"",0)</f>
        <v>45265.770833333299</v>
      </c>
      <c r="CG21" s="28">
        <f>_xlfn.XLOOKUP($C21,'[3]BIS Feb-26'!$C:$C,'[3]BIS Feb-26'!Z:Z,"",0)</f>
        <v>45265.770833333299</v>
      </c>
      <c r="CH21" s="28">
        <f>_xlfn.XLOOKUP($C21,'[3]BIS Feb-26'!$C:$C,'[3]BIS Feb-26'!AA:AA,"",0)</f>
        <v>45265.770833333299</v>
      </c>
      <c r="CI21" s="28">
        <f>_xlfn.XLOOKUP($C21,'[3]BIS Feb-26'!$C:$C,'[3]BIS Feb-26'!AB:AB,"",0)</f>
        <v>45265.770833333299</v>
      </c>
      <c r="CJ21" s="28">
        <f>_xlfn.XLOOKUP($C21,'[3]BIS Feb-26'!$C:$C,'[3]BIS Feb-26'!AC:AC,"",0)</f>
        <v>45265.770833333299</v>
      </c>
      <c r="CK21" s="29" t="str">
        <f>_xlfn.XLOOKUP($C21,'[3]BIS Feb-26'!$C:$C,'[3]BIS Feb-26'!AD:AD,"",0)</f>
        <v>375</v>
      </c>
      <c r="CL21" s="29" t="str">
        <f>_xlfn.XLOOKUP($C21,'[3]BIS Feb-26'!$C:$C,'[3]BIS Feb-26'!AE:AE,"",0)</f>
        <v>375</v>
      </c>
      <c r="CM21" s="29" t="str">
        <f>_xlfn.XLOOKUP($C21,'[3]BIS Feb-26'!$C:$C,'[3]BIS Feb-26'!AF:AF,"",0)</f>
        <v>375</v>
      </c>
      <c r="CN21" s="29" t="str">
        <f>_xlfn.XLOOKUP($C21,'[3]BIS Feb-26'!$C:$C,'[3]BIS Feb-26'!AG:AG,"",0)</f>
        <v>375</v>
      </c>
      <c r="CO21" s="29" t="str">
        <f>_xlfn.XLOOKUP($C21,'[3]BIS Feb-26'!$C:$C,'[3]BIS Feb-26'!AH:AH,"",0)</f>
        <v>375</v>
      </c>
      <c r="CP21" s="29" t="str">
        <f>_xlfn.XLOOKUP($C21,'[3]BIS Feb-26'!$C:$C,'[3]BIS Feb-26'!AI:AI,"",0)</f>
        <v>675</v>
      </c>
      <c r="CQ21" s="29" t="str">
        <f>_xlfn.XLOOKUP($C21,'[3]BIS Feb-26'!$C:$C,'[3]BIS Feb-26'!AJ:AJ,"",0)</f>
        <v>1000</v>
      </c>
      <c r="CR21" s="29" t="str">
        <f>_xlfn.XLOOKUP($C21,'[3]BIS Feb-26'!$C:$C,'[3]BIS Feb-26'!AK:AK,"",0)</f>
        <v>675</v>
      </c>
      <c r="CS21" s="29" t="str">
        <f>_xlfn.XLOOKUP($C21,'[3]BIS Feb-26'!$C:$C,'[3]BIS Feb-26'!AL:AL,"",0)</f>
        <v>675</v>
      </c>
      <c r="CT21" s="29">
        <f>_xlfn.XLOOKUP($C21,'[3]BIS Feb-26'!$C:$C,'[3]BIS Feb-26'!AM:AM,"",0)</f>
        <v>0</v>
      </c>
      <c r="CU21" s="28">
        <f>_xlfn.XLOOKUP($C21,'[3]BIS Feb-26'!$C:$C,'[3]BIS Feb-26'!AN:AN,"",0)</f>
        <v>0</v>
      </c>
      <c r="CV21" s="28">
        <f>_xlfn.XLOOKUP($C21,'[3]BIS Feb-26'!$C:$C,'[3]BIS Feb-26'!AO:AO,"",0)</f>
        <v>0</v>
      </c>
      <c r="CW21" s="28">
        <f>_xlfn.XLOOKUP($C21,'[3]BIS Feb-26'!$C:$C,'[3]BIS Feb-26'!AP:AP,"",0)</f>
        <v>0</v>
      </c>
      <c r="CX21" s="28">
        <f>_xlfn.XLOOKUP($C21,'[3]BIS Feb-26'!$C:$C,'[3]BIS Feb-26'!AQ:AQ,"",0)</f>
        <v>0</v>
      </c>
      <c r="CY21" s="28">
        <f>_xlfn.XLOOKUP($C21,'[3]BIS Feb-26'!$C:$C,'[3]BIS Feb-26'!AR:AR,"",0)</f>
        <v>0</v>
      </c>
      <c r="CZ21" s="28">
        <f>_xlfn.XLOOKUP($C21,'[3]BIS Feb-26'!$C:$C,'[3]BIS Feb-26'!AS:AS,"",0)</f>
        <v>0</v>
      </c>
      <c r="DA21" s="28">
        <f>_xlfn.XLOOKUP($C21,'[3]BIS Feb-26'!$C:$C,'[3]BIS Feb-26'!AT:AT,"",0)</f>
        <v>0</v>
      </c>
      <c r="DB21" s="28">
        <f>_xlfn.XLOOKUP($C21,'[3]BIS Feb-26'!$C:$C,'[3]BIS Feb-26'!AU:AU,"",0)</f>
        <v>0</v>
      </c>
      <c r="DC21" s="28">
        <f>_xlfn.XLOOKUP($C21,'[3]BIS Feb-26'!$C:$C,'[3]BIS Feb-26'!AV:AV,"",0)</f>
        <v>0</v>
      </c>
      <c r="DD21" s="11">
        <f>_xlfn.XLOOKUP($C21,'[3]BIS Feb-26'!$C:$C,'[3]BIS Feb-26'!AW:AW,"",0)</f>
        <v>0</v>
      </c>
      <c r="DE21" s="11">
        <f>_xlfn.XLOOKUP($C21,'[3]BIS Feb-26'!$C:$C,'[3]BIS Feb-26'!AX:AX,"",0)</f>
        <v>0</v>
      </c>
      <c r="DF21" s="11">
        <f>_xlfn.XLOOKUP($C21,'[3]BIS Feb-26'!$C:$C,'[3]BIS Feb-26'!AY:AY,"",0)</f>
        <v>0</v>
      </c>
      <c r="DG21" s="11">
        <f t="shared" ca="1" si="20"/>
        <v>9</v>
      </c>
      <c r="DH21" s="11">
        <f t="shared" ca="1" si="21"/>
        <v>0</v>
      </c>
      <c r="DI21" s="11">
        <f t="shared" ca="1" si="22"/>
        <v>0</v>
      </c>
      <c r="DJ21" s="11" t="str">
        <f>_xlfn.XLOOKUP($C21,'[3]Active Customer Assets'!$D:$D,'[3]Active Customer Assets'!I:I,"",0)</f>
        <v>A (100% potential spares purchased)</v>
      </c>
      <c r="DK21" s="28">
        <f>_xlfn.XLOOKUP($C21,'[3]Active Customer Assets'!$D:$D,'[3]Active Customer Assets'!J:J,"",0)</f>
        <v>44200.708333333299</v>
      </c>
      <c r="DL21" s="28">
        <f>_xlfn.XLOOKUP($C21,'[3]Active Customer Assets'!$D:$D,'[3]Active Customer Assets'!K:K,"",0)</f>
        <v>44146.229166666701</v>
      </c>
      <c r="DM21" s="28">
        <f>_xlfn.XLOOKUP($C21,'[3]Active Customer Assets'!$D:$D,'[3]Active Customer Assets'!L:L,"",0)</f>
        <v>45938.529965277798</v>
      </c>
      <c r="DN21" s="21">
        <f>_xlfn.XLOOKUP($C21,'[3]Active Customer Assets'!$D:$D,'[3]Active Customer Assets'!M:M,"",0)</f>
        <v>3070</v>
      </c>
      <c r="DO21" s="28">
        <f>_xlfn.XLOOKUP($C21,'[3]Active Customer Assets'!$D:$D,'[3]Active Customer Assets'!N:N,"",0)</f>
        <v>0</v>
      </c>
      <c r="DP21" s="28">
        <f>_xlfn.XLOOKUP($C21,'[3]Active Customer Assets'!$D:$D,'[3]Active Customer Assets'!O:O,"",0)</f>
        <v>0</v>
      </c>
      <c r="DQ21" s="28" t="str">
        <f>_xlfn.XLOOKUP($C21,'[3]Active Customer Assets'!$D:$D,'[3]Active Customer Assets'!P:P,"",0)</f>
        <v>Air lube Plus</v>
      </c>
      <c r="DR21" s="28">
        <f>_xlfn.XLOOKUP($C21,'[3]Active Customer Assets'!$D:$D,'[3]Active Customer Assets'!Q:Q,"",0)</f>
        <v>45266</v>
      </c>
      <c r="DS21" s="28">
        <f>_xlfn.XLOOKUP($C21,'[3]Active Customer Assets'!$D:$D,'[3]Active Customer Assets'!R:R,"",0)</f>
        <v>45266</v>
      </c>
      <c r="DT21" s="28">
        <f>_xlfn.XLOOKUP($C21,'[3]Active Customer Assets'!$D:$D,'[3]Active Customer Assets'!S:S,"",0)</f>
        <v>45266</v>
      </c>
      <c r="DU21" s="28">
        <f>_xlfn.XLOOKUP($C21,'[3]Active Customer Assets'!$D:$D,'[3]Active Customer Assets'!T:T,"",0)</f>
        <v>45266</v>
      </c>
      <c r="DV21" s="28">
        <f>_xlfn.XLOOKUP($C21,'[3]Active Customer Assets'!$D:$D,'[3]Active Customer Assets'!U:U,"",0)</f>
        <v>45266</v>
      </c>
      <c r="DW21" s="28">
        <f>_xlfn.XLOOKUP($C21,'[3]Active Customer Assets'!$D:$D,'[3]Active Customer Assets'!V:V,"",0)</f>
        <v>45266</v>
      </c>
      <c r="DX21" s="28">
        <f>_xlfn.XLOOKUP($C21,'[3]Active Customer Assets'!$D:$D,'[3]Active Customer Assets'!W:W,"",0)</f>
        <v>45266</v>
      </c>
      <c r="DY21" s="28">
        <f>_xlfn.XLOOKUP($C21,'[3]Active Customer Assets'!$D:$D,'[3]Active Customer Assets'!X:X,"",0)</f>
        <v>45266</v>
      </c>
      <c r="DZ21" s="28">
        <f>_xlfn.XLOOKUP($C21,'[3]Active Customer Assets'!$D:$D,'[3]Active Customer Assets'!Y:Y,"",0)</f>
        <v>45266</v>
      </c>
      <c r="EA21" s="28" t="str">
        <f>_xlfn.XLOOKUP($C21,'[3]Active Customer Assets'!$D:$D,'[3]Active Customer Assets'!Z:Z,"",0)</f>
        <v>375</v>
      </c>
      <c r="EB21" s="28" t="str">
        <f>_xlfn.XLOOKUP($C21,'[3]Active Customer Assets'!$D:$D,'[3]Active Customer Assets'!AA:AA,"",0)</f>
        <v>375</v>
      </c>
      <c r="EC21" s="28" t="str">
        <f>_xlfn.XLOOKUP($C21,'[3]Active Customer Assets'!$D:$D,'[3]Active Customer Assets'!AB:AB,"",0)</f>
        <v>375</v>
      </c>
      <c r="ED21" s="28" t="str">
        <f>_xlfn.XLOOKUP($C21,'[3]Active Customer Assets'!$D:$D,'[3]Active Customer Assets'!AC:AC,"",0)</f>
        <v>375</v>
      </c>
      <c r="EE21" s="28" t="str">
        <f>_xlfn.XLOOKUP($C21,'[3]Active Customer Assets'!$D:$D,'[3]Active Customer Assets'!AD:AD,"",0)</f>
        <v>375</v>
      </c>
      <c r="EF21" s="28" t="str">
        <f>_xlfn.XLOOKUP($C21,'[3]Active Customer Assets'!$D:$D,'[3]Active Customer Assets'!AE:AE,"",0)</f>
        <v>675</v>
      </c>
      <c r="EG21" s="28" t="str">
        <f>_xlfn.XLOOKUP($C21,'[3]Active Customer Assets'!$D:$D,'[3]Active Customer Assets'!AF:AF,"",0)</f>
        <v>1000</v>
      </c>
      <c r="EH21" s="28" t="str">
        <f>_xlfn.XLOOKUP($C21,'[3]Active Customer Assets'!$D:$D,'[3]Active Customer Assets'!AG:AG,"",0)</f>
        <v>675</v>
      </c>
      <c r="EI21" s="28" t="str">
        <f>_xlfn.XLOOKUP($C21,'[3]Active Customer Assets'!$D:$D,'[3]Active Customer Assets'!AH:AH,"",0)</f>
        <v>675</v>
      </c>
      <c r="EJ21" s="21">
        <f>_xlfn.XLOOKUP($C21,'[3]Active Customer Assets'!$D:$D,'[3]Active Customer Assets'!AI:AI,"",0)</f>
        <v>0</v>
      </c>
      <c r="EK21" s="35" t="str">
        <f>[3]!tbl_DPSAC[[#This Row],[Unit Status]]</f>
        <v>Active</v>
      </c>
    </row>
    <row r="22" spans="1:141" x14ac:dyDescent="0.15">
      <c r="A22" s="11">
        <f>ROW(tbl_DPSAC[[#This Row],[Sl. No.]])-1</f>
        <v>21</v>
      </c>
      <c r="B22" s="12" t="s">
        <v>136</v>
      </c>
      <c r="C22" s="12" t="s">
        <v>234</v>
      </c>
      <c r="D22" s="12" t="s">
        <v>175</v>
      </c>
      <c r="E22" s="12" t="s">
        <v>176</v>
      </c>
      <c r="F22" s="12" t="s">
        <v>161</v>
      </c>
      <c r="G22" s="13" t="s">
        <v>235</v>
      </c>
      <c r="H22" s="13" t="str">
        <f>_xlfn.XLOOKUP(C22,'[1]E&amp;DPSAC'!$K:$K,'[1]E&amp;DPSAC'!$E:$E,,0)</f>
        <v>CHATTARPUR, DALTAINGANJ</v>
      </c>
      <c r="I22" s="13"/>
      <c r="J22" s="13">
        <v>9835111213</v>
      </c>
      <c r="K22" s="13">
        <v>9835111213</v>
      </c>
      <c r="L22" s="12" t="str">
        <f t="shared" ca="1" si="0"/>
        <v>Non - Warranty</v>
      </c>
      <c r="M22" s="14">
        <v>44202.8</v>
      </c>
      <c r="N22" s="15">
        <v>24</v>
      </c>
      <c r="O22" s="14">
        <f t="shared" si="1"/>
        <v>44957</v>
      </c>
      <c r="P22" s="11" t="s">
        <v>142</v>
      </c>
      <c r="Q22" s="19" t="str">
        <f>_xlfn.XLOOKUP(C22,'[2]Sch Calls'!$R:$R,'[2]Sch Calls'!$F:$F,"",0)</f>
        <v>CC-01115207</v>
      </c>
      <c r="R22" s="18">
        <f>_xlfn.XLOOKUP(C22,'[2]Sch Calls'!$R:$R,'[2]Sch Calls'!$A:$A,"",0)</f>
        <v>45265.568391203698</v>
      </c>
      <c r="S22" s="17">
        <f>_xlfn.XLOOKUP(C22,'[2]Sch Calls'!$R:$R,'[2]Sch Calls'!$B:$B,"",0)</f>
        <v>2400</v>
      </c>
      <c r="T22" s="18">
        <f>_xlfn.XLOOKUP(C22,'[1]E&amp;DPSAC'!$K:$K,'[1]E&amp;DPSAC'!$W:$W,"",0)</f>
        <v>45265</v>
      </c>
      <c r="U22" s="17">
        <f>_xlfn.XLOOKUP(C22,'[1]E&amp;DPSAC'!$K:$K,'[1]E&amp;DPSAC'!$Z:$Z,"",0)</f>
        <v>2400</v>
      </c>
      <c r="V22" s="17">
        <f>_xlfn.XLOOKUP(C22,'[2]1. All Calls'!$R:$R,'[2]1. All Calls'!$B:$B,"",0)</f>
        <v>3560</v>
      </c>
      <c r="W22" s="20">
        <f>_xlfn.XLOOKUP(C22,'[2]1. All Calls'!$R:$R,'[2]1. All Calls'!$A:$A,"",0)</f>
        <v>45962.484722222223</v>
      </c>
      <c r="X22" s="17" t="str">
        <f>_xlfn.XLOOKUP(C22,'[2]Sch Calls'!$R:$R,'[2]Sch Calls'!$AB:$AB,"",0)</f>
        <v>Attend the site for schedule service so drain oil from tank and drain oil from cooler to 38 liters oil drain then change air filter for compressor and engine both side then change oil filter and oil 40 liters after then start the unit found running ok.</v>
      </c>
      <c r="Y22" s="17">
        <f t="shared" si="2"/>
        <v>-410</v>
      </c>
      <c r="Z22" s="17" t="str">
        <f t="shared" si="3"/>
        <v>Due</v>
      </c>
      <c r="AA22" s="21">
        <f t="shared" ca="1" si="4"/>
        <v>835.43160879630159</v>
      </c>
      <c r="AB22" s="21" t="str">
        <f t="shared" ca="1" si="5"/>
        <v>Due</v>
      </c>
      <c r="AC22" s="11">
        <f ca="1">tbl_DPSAC[[#This Row],[Current Month Due Count]]</f>
        <v>0</v>
      </c>
      <c r="AD22" s="11">
        <f ca="1">tbl_DPSAC[[#This Row],[Next Month Due2]]</f>
        <v>0</v>
      </c>
      <c r="AE22" s="11">
        <f t="shared" ca="1" si="6"/>
        <v>1</v>
      </c>
      <c r="AF22" s="11">
        <v>1</v>
      </c>
      <c r="AG22" s="17">
        <f t="shared" ca="1" si="7"/>
        <v>3699</v>
      </c>
      <c r="AH22" s="11" t="s">
        <v>236</v>
      </c>
      <c r="AI22" s="11" t="s">
        <v>237</v>
      </c>
      <c r="AJ22" s="11">
        <v>0</v>
      </c>
      <c r="AK22" s="11">
        <v>0</v>
      </c>
      <c r="AL22" s="11">
        <v>0</v>
      </c>
      <c r="AM22" s="11">
        <v>0</v>
      </c>
      <c r="AN22" s="11">
        <v>0</v>
      </c>
      <c r="AO22" s="11">
        <v>0</v>
      </c>
      <c r="AP22" s="11">
        <v>0</v>
      </c>
      <c r="AQ22" s="11">
        <v>0</v>
      </c>
      <c r="AR22" s="11">
        <v>0</v>
      </c>
      <c r="AS22" s="11">
        <v>0</v>
      </c>
      <c r="AT22" s="11">
        <v>0</v>
      </c>
      <c r="AU22" s="11">
        <v>0</v>
      </c>
      <c r="AV22" s="11">
        <v>0</v>
      </c>
      <c r="AW22" s="11">
        <v>0</v>
      </c>
      <c r="AX22" s="11" t="str">
        <f t="shared" ca="1" si="8"/>
        <v>5 Service Due</v>
      </c>
      <c r="AY22" s="17">
        <v>2400</v>
      </c>
      <c r="AZ22" s="22">
        <v>45265</v>
      </c>
      <c r="BA22" s="17" t="s">
        <v>238</v>
      </c>
      <c r="BB22" s="17">
        <v>1680</v>
      </c>
      <c r="BC22" s="22">
        <v>45113</v>
      </c>
      <c r="BD22" s="17" t="s">
        <v>239</v>
      </c>
      <c r="BE22" s="17">
        <v>2400</v>
      </c>
      <c r="BF22" s="22">
        <v>45265</v>
      </c>
      <c r="BG22" s="17" t="s">
        <v>238</v>
      </c>
      <c r="BH22" s="17">
        <v>2400</v>
      </c>
      <c r="BI22" s="22">
        <v>45265</v>
      </c>
      <c r="BJ22" s="17" t="s">
        <v>238</v>
      </c>
      <c r="BK22" s="17">
        <v>1680</v>
      </c>
      <c r="BL22" s="22">
        <v>45113</v>
      </c>
      <c r="BM22" s="17" t="s">
        <v>239</v>
      </c>
      <c r="BN22" s="23">
        <f t="shared" si="9"/>
        <v>45445</v>
      </c>
      <c r="BO22" s="23">
        <f t="shared" si="10"/>
        <v>45293</v>
      </c>
      <c r="BP22" s="23">
        <f t="shared" si="11"/>
        <v>45445</v>
      </c>
      <c r="BQ22" s="23">
        <f t="shared" si="12"/>
        <v>45445</v>
      </c>
      <c r="BR22" s="23">
        <f t="shared" si="23"/>
        <v>45478</v>
      </c>
      <c r="BS22" s="24">
        <f t="shared" ca="1" si="13"/>
        <v>-549</v>
      </c>
      <c r="BT22" s="25">
        <f t="shared" ca="1" si="14"/>
        <v>-519</v>
      </c>
      <c r="BU22" s="25">
        <f t="shared" ca="1" si="15"/>
        <v>-549</v>
      </c>
      <c r="BV22" s="25">
        <f t="shared" ca="1" si="16"/>
        <v>-549</v>
      </c>
      <c r="BW22" s="25">
        <f t="shared" ca="1" si="17"/>
        <v>-519</v>
      </c>
      <c r="BX22" s="26" t="s">
        <v>173</v>
      </c>
      <c r="BY22" s="11">
        <f t="shared" ca="1" si="18"/>
        <v>5</v>
      </c>
      <c r="BZ22" s="11">
        <f t="shared" ca="1" si="24"/>
        <v>0</v>
      </c>
      <c r="CA22" s="11">
        <f t="shared" ca="1" si="19"/>
        <v>0</v>
      </c>
      <c r="CB22" s="28">
        <f>_xlfn.XLOOKUP($C22,'[3]BIS Feb-26'!$C:$C,'[3]BIS Feb-26'!U:U,"",0)</f>
        <v>45264.770833333299</v>
      </c>
      <c r="CC22" s="28">
        <f>_xlfn.XLOOKUP($C22,'[3]BIS Feb-26'!$C:$C,'[3]BIS Feb-26'!V:V,"",0)</f>
        <v>45264.770833333299</v>
      </c>
      <c r="CD22" s="28">
        <f>_xlfn.XLOOKUP($C22,'[3]BIS Feb-26'!$C:$C,'[3]BIS Feb-26'!W:W,"",0)</f>
        <v>45264.770833333299</v>
      </c>
      <c r="CE22" s="28">
        <f>_xlfn.XLOOKUP($C22,'[3]BIS Feb-26'!$C:$C,'[3]BIS Feb-26'!X:X,"",0)</f>
        <v>45264.770833333299</v>
      </c>
      <c r="CF22" s="28">
        <f>_xlfn.XLOOKUP($C22,'[3]BIS Feb-26'!$C:$C,'[3]BIS Feb-26'!Y:Y,"",0)</f>
        <v>45264.770833333299</v>
      </c>
      <c r="CG22" s="28">
        <f>_xlfn.XLOOKUP($C22,'[3]BIS Feb-26'!$C:$C,'[3]BIS Feb-26'!Z:Z,"",0)</f>
        <v>45112.770833333299</v>
      </c>
      <c r="CH22" s="28">
        <f>_xlfn.XLOOKUP($C22,'[3]BIS Feb-26'!$C:$C,'[3]BIS Feb-26'!AA:AA,"",0)</f>
        <v>45112.770833333299</v>
      </c>
      <c r="CI22" s="28">
        <f>_xlfn.XLOOKUP($C22,'[3]BIS Feb-26'!$C:$C,'[3]BIS Feb-26'!AB:AB,"",0)</f>
        <v>45112.770833333299</v>
      </c>
      <c r="CJ22" s="28">
        <f>_xlfn.XLOOKUP($C22,'[3]BIS Feb-26'!$C:$C,'[3]BIS Feb-26'!AC:AC,"",0)</f>
        <v>45112.770833333299</v>
      </c>
      <c r="CK22" s="29" t="str">
        <f>_xlfn.XLOOKUP($C22,'[3]BIS Feb-26'!$C:$C,'[3]BIS Feb-26'!AD:AD,"",0)</f>
        <v>410</v>
      </c>
      <c r="CL22" s="29" t="str">
        <f>_xlfn.XLOOKUP($C22,'[3]BIS Feb-26'!$C:$C,'[3]BIS Feb-26'!AE:AE,"",0)</f>
        <v>410</v>
      </c>
      <c r="CM22" s="29" t="str">
        <f>_xlfn.XLOOKUP($C22,'[3]BIS Feb-26'!$C:$C,'[3]BIS Feb-26'!AF:AF,"",0)</f>
        <v>410</v>
      </c>
      <c r="CN22" s="29" t="str">
        <f>_xlfn.XLOOKUP($C22,'[3]BIS Feb-26'!$C:$C,'[3]BIS Feb-26'!AG:AG,"",0)</f>
        <v>410</v>
      </c>
      <c r="CO22" s="29" t="str">
        <f>_xlfn.XLOOKUP($C22,'[3]BIS Feb-26'!$C:$C,'[3]BIS Feb-26'!AH:AH,"",0)</f>
        <v>410</v>
      </c>
      <c r="CP22" s="29" t="str">
        <f>_xlfn.XLOOKUP($C22,'[3]BIS Feb-26'!$C:$C,'[3]BIS Feb-26'!AI:AI,"",0)</f>
        <v>410</v>
      </c>
      <c r="CQ22" s="29" t="str">
        <f>_xlfn.XLOOKUP($C22,'[3]BIS Feb-26'!$C:$C,'[3]BIS Feb-26'!AJ:AJ,"",0)</f>
        <v>1000</v>
      </c>
      <c r="CR22" s="29" t="str">
        <f>_xlfn.XLOOKUP($C22,'[3]BIS Feb-26'!$C:$C,'[3]BIS Feb-26'!AK:AK,"",0)</f>
        <v>410</v>
      </c>
      <c r="CS22" s="29" t="str">
        <f>_xlfn.XLOOKUP($C22,'[3]BIS Feb-26'!$C:$C,'[3]BIS Feb-26'!AL:AL,"",0)</f>
        <v>410</v>
      </c>
      <c r="CT22" s="29">
        <f>_xlfn.XLOOKUP($C22,'[3]BIS Feb-26'!$C:$C,'[3]BIS Feb-26'!AM:AM,"",0)</f>
        <v>1</v>
      </c>
      <c r="CU22" s="28">
        <f>_xlfn.XLOOKUP($C22,'[3]BIS Feb-26'!$C:$C,'[3]BIS Feb-26'!AN:AN,"",0)</f>
        <v>45444</v>
      </c>
      <c r="CV22" s="28">
        <f>_xlfn.XLOOKUP($C22,'[3]BIS Feb-26'!$C:$C,'[3]BIS Feb-26'!AO:AO,"",0)</f>
        <v>45444</v>
      </c>
      <c r="CW22" s="28">
        <f>_xlfn.XLOOKUP($C22,'[3]BIS Feb-26'!$C:$C,'[3]BIS Feb-26'!AP:AP,"",0)</f>
        <v>45444</v>
      </c>
      <c r="CX22" s="28">
        <f>_xlfn.XLOOKUP($C22,'[3]BIS Feb-26'!$C:$C,'[3]BIS Feb-26'!AQ:AQ,"",0)</f>
        <v>45444</v>
      </c>
      <c r="CY22" s="28">
        <f>_xlfn.XLOOKUP($C22,'[3]BIS Feb-26'!$C:$C,'[3]BIS Feb-26'!AR:AR,"",0)</f>
        <v>45444</v>
      </c>
      <c r="CZ22" s="28">
        <f>_xlfn.XLOOKUP($C22,'[3]BIS Feb-26'!$C:$C,'[3]BIS Feb-26'!AS:AS,"",0)</f>
        <v>45382</v>
      </c>
      <c r="DA22" s="28">
        <f>_xlfn.XLOOKUP($C22,'[3]BIS Feb-26'!$C:$C,'[3]BIS Feb-26'!AT:AT,"",0)</f>
        <v>45477</v>
      </c>
      <c r="DB22" s="28">
        <f>_xlfn.XLOOKUP($C22,'[3]BIS Feb-26'!$C:$C,'[3]BIS Feb-26'!AU:AU,"",0)</f>
        <v>45292</v>
      </c>
      <c r="DC22" s="28">
        <f>_xlfn.XLOOKUP($C22,'[3]BIS Feb-26'!$C:$C,'[3]BIS Feb-26'!AV:AV,"",0)</f>
        <v>45477</v>
      </c>
      <c r="DD22" s="11">
        <f>_xlfn.XLOOKUP($C22,'[3]BIS Feb-26'!$C:$C,'[3]BIS Feb-26'!AW:AW,"",0)</f>
        <v>1</v>
      </c>
      <c r="DE22" s="11">
        <f>_xlfn.XLOOKUP($C22,'[3]BIS Feb-26'!$C:$C,'[3]BIS Feb-26'!AX:AX,"",0)</f>
        <v>0</v>
      </c>
      <c r="DF22" s="11">
        <f>_xlfn.XLOOKUP($C22,'[3]BIS Feb-26'!$C:$C,'[3]BIS Feb-26'!AY:AY,"",0)</f>
        <v>0</v>
      </c>
      <c r="DG22" s="11">
        <f t="shared" ca="1" si="20"/>
        <v>9</v>
      </c>
      <c r="DH22" s="11">
        <f t="shared" ca="1" si="21"/>
        <v>0</v>
      </c>
      <c r="DI22" s="11">
        <f t="shared" ca="1" si="22"/>
        <v>0</v>
      </c>
      <c r="DJ22" s="11" t="str">
        <f>_xlfn.XLOOKUP($C22,'[3]Active Customer Assets'!$D:$D,'[3]Active Customer Assets'!I:I,"",0)</f>
        <v>A (100% potential spares purchased)</v>
      </c>
      <c r="DK22" s="28">
        <f>_xlfn.XLOOKUP($C22,'[3]Active Customer Assets'!$D:$D,'[3]Active Customer Assets'!J:J,"",0)</f>
        <v>44202.8</v>
      </c>
      <c r="DL22" s="28">
        <f>_xlfn.XLOOKUP($C22,'[3]Active Customer Assets'!$D:$D,'[3]Active Customer Assets'!K:K,"",0)</f>
        <v>44186.229166666701</v>
      </c>
      <c r="DM22" s="28">
        <f>_xlfn.XLOOKUP($C22,'[3]Active Customer Assets'!$D:$D,'[3]Active Customer Assets'!L:L,"",0)</f>
        <v>45962.485960648097</v>
      </c>
      <c r="DN22" s="21">
        <f>_xlfn.XLOOKUP($C22,'[3]Active Customer Assets'!$D:$D,'[3]Active Customer Assets'!M:M,"",0)</f>
        <v>3560</v>
      </c>
      <c r="DO22" s="28">
        <f>_xlfn.XLOOKUP($C22,'[3]Active Customer Assets'!$D:$D,'[3]Active Customer Assets'!N:N,"",0)</f>
        <v>0</v>
      </c>
      <c r="DP22" s="28">
        <f>_xlfn.XLOOKUP($C22,'[3]Active Customer Assets'!$D:$D,'[3]Active Customer Assets'!O:O,"",0)</f>
        <v>0</v>
      </c>
      <c r="DQ22" s="28" t="str">
        <f>_xlfn.XLOOKUP($C22,'[3]Active Customer Assets'!$D:$D,'[3]Active Customer Assets'!P:P,"",0)</f>
        <v>Air lube Plus</v>
      </c>
      <c r="DR22" s="28">
        <f>_xlfn.XLOOKUP($C22,'[3]Active Customer Assets'!$D:$D,'[3]Active Customer Assets'!Q:Q,"",0)</f>
        <v>45265</v>
      </c>
      <c r="DS22" s="28">
        <f>_xlfn.XLOOKUP($C22,'[3]Active Customer Assets'!$D:$D,'[3]Active Customer Assets'!R:R,"",0)</f>
        <v>45265</v>
      </c>
      <c r="DT22" s="28">
        <f>_xlfn.XLOOKUP($C22,'[3]Active Customer Assets'!$D:$D,'[3]Active Customer Assets'!S:S,"",0)</f>
        <v>45265</v>
      </c>
      <c r="DU22" s="28">
        <f>_xlfn.XLOOKUP($C22,'[3]Active Customer Assets'!$D:$D,'[3]Active Customer Assets'!T:T,"",0)</f>
        <v>45265</v>
      </c>
      <c r="DV22" s="28">
        <f>_xlfn.XLOOKUP($C22,'[3]Active Customer Assets'!$D:$D,'[3]Active Customer Assets'!U:U,"",0)</f>
        <v>45265</v>
      </c>
      <c r="DW22" s="28">
        <f>_xlfn.XLOOKUP($C22,'[3]Active Customer Assets'!$D:$D,'[3]Active Customer Assets'!V:V,"",0)</f>
        <v>45113</v>
      </c>
      <c r="DX22" s="28">
        <f>_xlfn.XLOOKUP($C22,'[3]Active Customer Assets'!$D:$D,'[3]Active Customer Assets'!W:W,"",0)</f>
        <v>45113</v>
      </c>
      <c r="DY22" s="28">
        <f>_xlfn.XLOOKUP($C22,'[3]Active Customer Assets'!$D:$D,'[3]Active Customer Assets'!X:X,"",0)</f>
        <v>45113</v>
      </c>
      <c r="DZ22" s="28">
        <f>_xlfn.XLOOKUP($C22,'[3]Active Customer Assets'!$D:$D,'[3]Active Customer Assets'!Y:Y,"",0)</f>
        <v>45113</v>
      </c>
      <c r="EA22" s="28" t="str">
        <f>_xlfn.XLOOKUP($C22,'[3]Active Customer Assets'!$D:$D,'[3]Active Customer Assets'!Z:Z,"",0)</f>
        <v>410</v>
      </c>
      <c r="EB22" s="28" t="str">
        <f>_xlfn.XLOOKUP($C22,'[3]Active Customer Assets'!$D:$D,'[3]Active Customer Assets'!AA:AA,"",0)</f>
        <v>410</v>
      </c>
      <c r="EC22" s="28" t="str">
        <f>_xlfn.XLOOKUP($C22,'[3]Active Customer Assets'!$D:$D,'[3]Active Customer Assets'!AB:AB,"",0)</f>
        <v>410</v>
      </c>
      <c r="ED22" s="28" t="str">
        <f>_xlfn.XLOOKUP($C22,'[3]Active Customer Assets'!$D:$D,'[3]Active Customer Assets'!AC:AC,"",0)</f>
        <v>410</v>
      </c>
      <c r="EE22" s="28" t="str">
        <f>_xlfn.XLOOKUP($C22,'[3]Active Customer Assets'!$D:$D,'[3]Active Customer Assets'!AD:AD,"",0)</f>
        <v>410</v>
      </c>
      <c r="EF22" s="28" t="str">
        <f>_xlfn.XLOOKUP($C22,'[3]Active Customer Assets'!$D:$D,'[3]Active Customer Assets'!AE:AE,"",0)</f>
        <v>410</v>
      </c>
      <c r="EG22" s="28" t="str">
        <f>_xlfn.XLOOKUP($C22,'[3]Active Customer Assets'!$D:$D,'[3]Active Customer Assets'!AF:AF,"",0)</f>
        <v>1000</v>
      </c>
      <c r="EH22" s="28" t="str">
        <f>_xlfn.XLOOKUP($C22,'[3]Active Customer Assets'!$D:$D,'[3]Active Customer Assets'!AG:AG,"",0)</f>
        <v>410</v>
      </c>
      <c r="EI22" s="28" t="str">
        <f>_xlfn.XLOOKUP($C22,'[3]Active Customer Assets'!$D:$D,'[3]Active Customer Assets'!AH:AH,"",0)</f>
        <v>410</v>
      </c>
      <c r="EJ22" s="21">
        <f>_xlfn.XLOOKUP($C22,'[3]Active Customer Assets'!$D:$D,'[3]Active Customer Assets'!AI:AI,"",0)</f>
        <v>1</v>
      </c>
      <c r="EK22" s="35" t="str">
        <f>[3]!tbl_DPSAC[[#This Row],[Unit Status]]</f>
        <v>Active</v>
      </c>
    </row>
    <row r="23" spans="1:141" x14ac:dyDescent="0.15">
      <c r="A23" s="11">
        <f>ROW(tbl_DPSAC[[#This Row],[Sl. No.]])-1</f>
        <v>22</v>
      </c>
      <c r="B23" s="12" t="s">
        <v>136</v>
      </c>
      <c r="C23" s="12" t="s">
        <v>240</v>
      </c>
      <c r="D23" s="12" t="s">
        <v>138</v>
      </c>
      <c r="E23" s="12" t="s">
        <v>139</v>
      </c>
      <c r="F23" s="12" t="s">
        <v>161</v>
      </c>
      <c r="G23" s="13" t="s">
        <v>241</v>
      </c>
      <c r="H23" s="13" t="str">
        <f>_xlfn.XLOOKUP(C23,'[1]E&amp;DPSAC'!$K:$K,'[1]E&amp;DPSAC'!$E:$E,,0)</f>
        <v>Chiturdih, Dhanbad.</v>
      </c>
      <c r="I23" s="13"/>
      <c r="J23" s="13">
        <v>9931519401</v>
      </c>
      <c r="K23" s="13">
        <v>9931519401</v>
      </c>
      <c r="L23" s="12" t="str">
        <f t="shared" ca="1" si="0"/>
        <v>Non - Warranty</v>
      </c>
      <c r="M23" s="14">
        <v>44076.461805555598</v>
      </c>
      <c r="N23" s="15">
        <v>24</v>
      </c>
      <c r="O23" s="14">
        <f t="shared" si="1"/>
        <v>44834</v>
      </c>
      <c r="P23" s="11" t="s">
        <v>142</v>
      </c>
      <c r="Q23" s="19" t="str">
        <f>_xlfn.XLOOKUP(C23,'[2]Sch Calls'!$R:$R,'[2]Sch Calls'!$F:$F,"",0)</f>
        <v>CC-01948049</v>
      </c>
      <c r="R23" s="18">
        <f>_xlfn.XLOOKUP(C23,'[2]Sch Calls'!$R:$R,'[2]Sch Calls'!$A:$A,"",0)</f>
        <v>46043.520752314798</v>
      </c>
      <c r="S23" s="17">
        <f>_xlfn.XLOOKUP(C23,'[2]Sch Calls'!$R:$R,'[2]Sch Calls'!$B:$B,"",0)</f>
        <v>9720</v>
      </c>
      <c r="T23" s="18">
        <f>_xlfn.XLOOKUP(C23,'[1]E&amp;DPSAC'!$K:$K,'[1]E&amp;DPSAC'!$W:$W,"",0)</f>
        <v>45289</v>
      </c>
      <c r="U23" s="17">
        <f>_xlfn.XLOOKUP(C23,'[1]E&amp;DPSAC'!$K:$K,'[1]E&amp;DPSAC'!$Z:$Z,"",0)</f>
        <v>7160</v>
      </c>
      <c r="V23" s="17">
        <f>_xlfn.XLOOKUP(C23,'[2]1. All Calls'!$R:$R,'[2]1. All Calls'!$B:$B,"",0)</f>
        <v>9720</v>
      </c>
      <c r="W23" s="20">
        <f>_xlfn.XLOOKUP(C23,'[2]1. All Calls'!$R:$R,'[2]1. All Calls'!$A:$A,"",0)</f>
        <v>46043.520752314798</v>
      </c>
      <c r="X23" s="17" t="str">
        <f>_xlfn.XLOOKUP(C23,'[2]Sch Calls'!$R:$R,'[2]Sch Calls'!$AB:$AB,"",0)</f>
        <v>Attend the site for scheduled service so drain oil from the tank and drained oil from the cooler total 36 liters oil drain. Then change the air filter for the compressor and engine both sides, change the oil filter, change the air oil separator, change the All valve kit and change the ELGI air lube Plus oil 40 liters. Then start the unit found running ok.</v>
      </c>
      <c r="Y23" s="17">
        <f t="shared" si="2"/>
        <v>750</v>
      </c>
      <c r="Z23" s="17" t="str">
        <f t="shared" si="3"/>
        <v>Done</v>
      </c>
      <c r="AA23" s="21">
        <f t="shared" ca="1" si="4"/>
        <v>57.479247685201699</v>
      </c>
      <c r="AB23" s="21" t="str">
        <f t="shared" ca="1" si="5"/>
        <v>Done</v>
      </c>
      <c r="AC23" s="11">
        <f ca="1">tbl_DPSAC[[#This Row],[Current Month Due Count]]</f>
        <v>0</v>
      </c>
      <c r="AD23" s="11">
        <f ca="1">tbl_DPSAC[[#This Row],[Next Month Due2]]</f>
        <v>0</v>
      </c>
      <c r="AE23" s="11">
        <f t="shared" ca="1" si="6"/>
        <v>0</v>
      </c>
      <c r="AF23" s="11">
        <v>4</v>
      </c>
      <c r="AG23" s="17">
        <f t="shared" ca="1" si="7"/>
        <v>9950</v>
      </c>
      <c r="AH23" s="11">
        <v>0</v>
      </c>
      <c r="AI23" s="11">
        <v>0</v>
      </c>
      <c r="AJ23" s="11">
        <v>0</v>
      </c>
      <c r="AK23" s="11">
        <v>0</v>
      </c>
      <c r="AL23" s="11">
        <v>0</v>
      </c>
      <c r="AM23" s="11">
        <v>0</v>
      </c>
      <c r="AN23" s="11">
        <v>0</v>
      </c>
      <c r="AO23" s="11">
        <v>0</v>
      </c>
      <c r="AP23" s="11">
        <v>0</v>
      </c>
      <c r="AQ23" s="11">
        <v>0</v>
      </c>
      <c r="AR23" s="11">
        <v>0</v>
      </c>
      <c r="AS23" s="11">
        <v>0</v>
      </c>
      <c r="AT23" s="11">
        <v>0</v>
      </c>
      <c r="AU23" s="11">
        <v>0</v>
      </c>
      <c r="AV23" s="11">
        <v>0</v>
      </c>
      <c r="AW23" s="11">
        <v>0</v>
      </c>
      <c r="AX23" s="11" t="str">
        <f t="shared" ca="1" si="8"/>
        <v>No Service Dues</v>
      </c>
      <c r="AY23" s="17">
        <v>9720</v>
      </c>
      <c r="AZ23" s="22">
        <v>46043</v>
      </c>
      <c r="BA23" s="17" t="s">
        <v>242</v>
      </c>
      <c r="BB23" s="17">
        <v>9720</v>
      </c>
      <c r="BC23" s="22">
        <v>46043</v>
      </c>
      <c r="BD23" s="17" t="s">
        <v>242</v>
      </c>
      <c r="BE23" s="17">
        <v>9720</v>
      </c>
      <c r="BF23" s="22">
        <v>46043</v>
      </c>
      <c r="BG23" s="17" t="s">
        <v>242</v>
      </c>
      <c r="BH23" s="17">
        <v>9720</v>
      </c>
      <c r="BI23" s="22">
        <v>46043</v>
      </c>
      <c r="BJ23" s="17" t="s">
        <v>242</v>
      </c>
      <c r="BK23" s="17">
        <v>9720</v>
      </c>
      <c r="BL23" s="22">
        <v>46043</v>
      </c>
      <c r="BM23" s="17" t="s">
        <v>242</v>
      </c>
      <c r="BN23" s="23">
        <f t="shared" si="9"/>
        <v>46223</v>
      </c>
      <c r="BO23" s="23">
        <f t="shared" si="10"/>
        <v>46223</v>
      </c>
      <c r="BP23" s="23">
        <f t="shared" si="11"/>
        <v>46223</v>
      </c>
      <c r="BQ23" s="23">
        <f t="shared" si="12"/>
        <v>46223</v>
      </c>
      <c r="BR23" s="23">
        <f t="shared" si="23"/>
        <v>46408</v>
      </c>
      <c r="BS23" s="24">
        <f t="shared" ca="1" si="13"/>
        <v>520</v>
      </c>
      <c r="BT23" s="25">
        <f t="shared" ca="1" si="14"/>
        <v>1270</v>
      </c>
      <c r="BU23" s="25">
        <f t="shared" ca="1" si="15"/>
        <v>520</v>
      </c>
      <c r="BV23" s="25">
        <f t="shared" ca="1" si="16"/>
        <v>520</v>
      </c>
      <c r="BW23" s="25">
        <f t="shared" ca="1" si="17"/>
        <v>1270</v>
      </c>
      <c r="BX23" s="26" t="e">
        <v>#N/A</v>
      </c>
      <c r="BY23" s="11">
        <f t="shared" ca="1" si="18"/>
        <v>0</v>
      </c>
      <c r="BZ23" s="11">
        <f t="shared" ca="1" si="24"/>
        <v>0</v>
      </c>
      <c r="CA23" s="11">
        <f t="shared" ca="1" si="19"/>
        <v>0</v>
      </c>
      <c r="CB23" s="28">
        <f>_xlfn.XLOOKUP($C23,'[3]BIS Feb-26'!$C:$C,'[3]BIS Feb-26'!U:U,"",0)</f>
        <v>46042.770833333299</v>
      </c>
      <c r="CC23" s="28">
        <f>_xlfn.XLOOKUP($C23,'[3]BIS Feb-26'!$C:$C,'[3]BIS Feb-26'!V:V,"",0)</f>
        <v>46042.770833333299</v>
      </c>
      <c r="CD23" s="28">
        <f>_xlfn.XLOOKUP($C23,'[3]BIS Feb-26'!$C:$C,'[3]BIS Feb-26'!W:W,"",0)</f>
        <v>46042.770833333299</v>
      </c>
      <c r="CE23" s="28">
        <f>_xlfn.XLOOKUP($C23,'[3]BIS Feb-26'!$C:$C,'[3]BIS Feb-26'!X:X,"",0)</f>
        <v>46042.770833333299</v>
      </c>
      <c r="CF23" s="28">
        <f>_xlfn.XLOOKUP($C23,'[3]BIS Feb-26'!$C:$C,'[3]BIS Feb-26'!Y:Y,"",0)</f>
        <v>46042.770833333299</v>
      </c>
      <c r="CG23" s="28">
        <f>_xlfn.XLOOKUP($C23,'[3]BIS Feb-26'!$C:$C,'[3]BIS Feb-26'!Z:Z,"",0)</f>
        <v>46042.770833333299</v>
      </c>
      <c r="CH23" s="28">
        <f>_xlfn.XLOOKUP($C23,'[3]BIS Feb-26'!$C:$C,'[3]BIS Feb-26'!AA:AA,"",0)</f>
        <v>46042.770833333299</v>
      </c>
      <c r="CI23" s="28">
        <f>_xlfn.XLOOKUP($C23,'[3]BIS Feb-26'!$C:$C,'[3]BIS Feb-26'!AB:AB,"",0)</f>
        <v>46042.770833333299</v>
      </c>
      <c r="CJ23" s="28">
        <f>_xlfn.XLOOKUP($C23,'[3]BIS Feb-26'!$C:$C,'[3]BIS Feb-26'!AC:AC,"",0)</f>
        <v>46042.770833333299</v>
      </c>
      <c r="CK23" s="29" t="str">
        <f>_xlfn.XLOOKUP($C23,'[3]BIS Feb-26'!$C:$C,'[3]BIS Feb-26'!AD:AD,"",0)</f>
        <v>1500</v>
      </c>
      <c r="CL23" s="29" t="str">
        <f>_xlfn.XLOOKUP($C23,'[3]BIS Feb-26'!$C:$C,'[3]BIS Feb-26'!AE:AE,"",0)</f>
        <v>750</v>
      </c>
      <c r="CM23" s="29" t="str">
        <f>_xlfn.XLOOKUP($C23,'[3]BIS Feb-26'!$C:$C,'[3]BIS Feb-26'!AF:AF,"",0)</f>
        <v>500</v>
      </c>
      <c r="CN23" s="29" t="str">
        <f>_xlfn.XLOOKUP($C23,'[3]BIS Feb-26'!$C:$C,'[3]BIS Feb-26'!AG:AG,"",0)</f>
        <v>750</v>
      </c>
      <c r="CO23" s="29" t="str">
        <f>_xlfn.XLOOKUP($C23,'[3]BIS Feb-26'!$C:$C,'[3]BIS Feb-26'!AH:AH,"",0)</f>
        <v>750</v>
      </c>
      <c r="CP23" s="29" t="str">
        <f>_xlfn.XLOOKUP($C23,'[3]BIS Feb-26'!$C:$C,'[3]BIS Feb-26'!AI:AI,"",0)</f>
        <v>1500</v>
      </c>
      <c r="CQ23" s="29" t="str">
        <f>_xlfn.XLOOKUP($C23,'[3]BIS Feb-26'!$C:$C,'[3]BIS Feb-26'!AJ:AJ,"",0)</f>
        <v>1000</v>
      </c>
      <c r="CR23" s="29" t="str">
        <f>_xlfn.XLOOKUP($C23,'[3]BIS Feb-26'!$C:$C,'[3]BIS Feb-26'!AK:AK,"",0)</f>
        <v>1500</v>
      </c>
      <c r="CS23" s="29" t="str">
        <f>_xlfn.XLOOKUP($C23,'[3]BIS Feb-26'!$C:$C,'[3]BIS Feb-26'!AL:AL,"",0)</f>
        <v>3000</v>
      </c>
      <c r="CT23" s="29">
        <f>_xlfn.XLOOKUP($C23,'[3]BIS Feb-26'!$C:$C,'[3]BIS Feb-26'!AM:AM,"",0)</f>
        <v>5</v>
      </c>
      <c r="CU23" s="28">
        <f>_xlfn.XLOOKUP($C23,'[3]BIS Feb-26'!$C:$C,'[3]BIS Feb-26'!AN:AN,"",0)</f>
        <v>46222</v>
      </c>
      <c r="CV23" s="28">
        <f>_xlfn.XLOOKUP($C23,'[3]BIS Feb-26'!$C:$C,'[3]BIS Feb-26'!AO:AO,"",0)</f>
        <v>46193</v>
      </c>
      <c r="CW23" s="28">
        <f>_xlfn.XLOOKUP($C23,'[3]BIS Feb-26'!$C:$C,'[3]BIS Feb-26'!AP:AP,"",0)</f>
        <v>46143</v>
      </c>
      <c r="CX23" s="28">
        <f>_xlfn.XLOOKUP($C23,'[3]BIS Feb-26'!$C:$C,'[3]BIS Feb-26'!AQ:AQ,"",0)</f>
        <v>46193</v>
      </c>
      <c r="CY23" s="28">
        <f>_xlfn.XLOOKUP($C23,'[3]BIS Feb-26'!$C:$C,'[3]BIS Feb-26'!AR:AR,"",0)</f>
        <v>46193</v>
      </c>
      <c r="CZ23" s="28">
        <f>_xlfn.XLOOKUP($C23,'[3]BIS Feb-26'!$C:$C,'[3]BIS Feb-26'!AS:AS,"",0)</f>
        <v>46312</v>
      </c>
      <c r="DA23" s="28">
        <f>_xlfn.XLOOKUP($C23,'[3]BIS Feb-26'!$C:$C,'[3]BIS Feb-26'!AT:AT,"",0)</f>
        <v>46243</v>
      </c>
      <c r="DB23" s="28">
        <f>_xlfn.XLOOKUP($C23,'[3]BIS Feb-26'!$C:$C,'[3]BIS Feb-26'!AU:AU,"",0)</f>
        <v>46222</v>
      </c>
      <c r="DC23" s="28">
        <f>_xlfn.XLOOKUP($C23,'[3]BIS Feb-26'!$C:$C,'[3]BIS Feb-26'!AV:AV,"",0)</f>
        <v>46407</v>
      </c>
      <c r="DD23" s="11">
        <f>_xlfn.XLOOKUP($C23,'[3]BIS Feb-26'!$C:$C,'[3]BIS Feb-26'!AW:AW,"",0)</f>
        <v>0</v>
      </c>
      <c r="DE23" s="11">
        <f>_xlfn.XLOOKUP($C23,'[3]BIS Feb-26'!$C:$C,'[3]BIS Feb-26'!AX:AX,"",0)</f>
        <v>0</v>
      </c>
      <c r="DF23" s="11">
        <f>_xlfn.XLOOKUP($C23,'[3]BIS Feb-26'!$C:$C,'[3]BIS Feb-26'!AY:AY,"",0)</f>
        <v>0</v>
      </c>
      <c r="DG23" s="11">
        <f t="shared" ca="1" si="20"/>
        <v>0</v>
      </c>
      <c r="DH23" s="11">
        <f t="shared" ca="1" si="21"/>
        <v>0</v>
      </c>
      <c r="DI23" s="11">
        <f t="shared" ca="1" si="22"/>
        <v>0</v>
      </c>
      <c r="DJ23" s="11" t="str">
        <f>_xlfn.XLOOKUP($C23,'[3]Active Customer Assets'!$D:$D,'[3]Active Customer Assets'!I:I,"",0)</f>
        <v>A (100% potential spares purchased)</v>
      </c>
      <c r="DK23" s="28">
        <f>_xlfn.XLOOKUP($C23,'[3]Active Customer Assets'!$D:$D,'[3]Active Customer Assets'!J:J,"",0)</f>
        <v>44076.461805555598</v>
      </c>
      <c r="DL23" s="28">
        <f>_xlfn.XLOOKUP($C23,'[3]Active Customer Assets'!$D:$D,'[3]Active Customer Assets'!K:K,"",0)</f>
        <v>44036.229166666701</v>
      </c>
      <c r="DM23" s="28">
        <f>_xlfn.XLOOKUP($C23,'[3]Active Customer Assets'!$D:$D,'[3]Active Customer Assets'!L:L,"",0)</f>
        <v>46043.676793981504</v>
      </c>
      <c r="DN23" s="21">
        <f>_xlfn.XLOOKUP($C23,'[3]Active Customer Assets'!$D:$D,'[3]Active Customer Assets'!M:M,"",0)</f>
        <v>9720</v>
      </c>
      <c r="DO23" s="28">
        <f>_xlfn.XLOOKUP($C23,'[3]Active Customer Assets'!$D:$D,'[3]Active Customer Assets'!N:N,"",0)</f>
        <v>0</v>
      </c>
      <c r="DP23" s="28">
        <f>_xlfn.XLOOKUP($C23,'[3]Active Customer Assets'!$D:$D,'[3]Active Customer Assets'!O:O,"",0)</f>
        <v>0</v>
      </c>
      <c r="DQ23" s="28" t="str">
        <f>_xlfn.XLOOKUP($C23,'[3]Active Customer Assets'!$D:$D,'[3]Active Customer Assets'!P:P,"",0)</f>
        <v>Air lube Plus</v>
      </c>
      <c r="DR23" s="28">
        <f>_xlfn.XLOOKUP($C23,'[3]Active Customer Assets'!$D:$D,'[3]Active Customer Assets'!Q:Q,"",0)</f>
        <v>46043</v>
      </c>
      <c r="DS23" s="28">
        <f>_xlfn.XLOOKUP($C23,'[3]Active Customer Assets'!$D:$D,'[3]Active Customer Assets'!R:R,"",0)</f>
        <v>46043</v>
      </c>
      <c r="DT23" s="28">
        <f>_xlfn.XLOOKUP($C23,'[3]Active Customer Assets'!$D:$D,'[3]Active Customer Assets'!S:S,"",0)</f>
        <v>46043</v>
      </c>
      <c r="DU23" s="28">
        <f>_xlfn.XLOOKUP($C23,'[3]Active Customer Assets'!$D:$D,'[3]Active Customer Assets'!T:T,"",0)</f>
        <v>46043</v>
      </c>
      <c r="DV23" s="28">
        <f>_xlfn.XLOOKUP($C23,'[3]Active Customer Assets'!$D:$D,'[3]Active Customer Assets'!U:U,"",0)</f>
        <v>46043</v>
      </c>
      <c r="DW23" s="28">
        <f>_xlfn.XLOOKUP($C23,'[3]Active Customer Assets'!$D:$D,'[3]Active Customer Assets'!V:V,"",0)</f>
        <v>46043</v>
      </c>
      <c r="DX23" s="28">
        <f>_xlfn.XLOOKUP($C23,'[3]Active Customer Assets'!$D:$D,'[3]Active Customer Assets'!W:W,"",0)</f>
        <v>46043</v>
      </c>
      <c r="DY23" s="28">
        <f>_xlfn.XLOOKUP($C23,'[3]Active Customer Assets'!$D:$D,'[3]Active Customer Assets'!X:X,"",0)</f>
        <v>46043</v>
      </c>
      <c r="DZ23" s="28">
        <f>_xlfn.XLOOKUP($C23,'[3]Active Customer Assets'!$D:$D,'[3]Active Customer Assets'!Y:Y,"",0)</f>
        <v>46043</v>
      </c>
      <c r="EA23" s="28" t="str">
        <f>_xlfn.XLOOKUP($C23,'[3]Active Customer Assets'!$D:$D,'[3]Active Customer Assets'!Z:Z,"",0)</f>
        <v>1500</v>
      </c>
      <c r="EB23" s="28" t="str">
        <f>_xlfn.XLOOKUP($C23,'[3]Active Customer Assets'!$D:$D,'[3]Active Customer Assets'!AA:AA,"",0)</f>
        <v>750</v>
      </c>
      <c r="EC23" s="28" t="str">
        <f>_xlfn.XLOOKUP($C23,'[3]Active Customer Assets'!$D:$D,'[3]Active Customer Assets'!AB:AB,"",0)</f>
        <v>500</v>
      </c>
      <c r="ED23" s="28" t="str">
        <f>_xlfn.XLOOKUP($C23,'[3]Active Customer Assets'!$D:$D,'[3]Active Customer Assets'!AC:AC,"",0)</f>
        <v>750</v>
      </c>
      <c r="EE23" s="28" t="str">
        <f>_xlfn.XLOOKUP($C23,'[3]Active Customer Assets'!$D:$D,'[3]Active Customer Assets'!AD:AD,"",0)</f>
        <v>750</v>
      </c>
      <c r="EF23" s="28" t="str">
        <f>_xlfn.XLOOKUP($C23,'[3]Active Customer Assets'!$D:$D,'[3]Active Customer Assets'!AE:AE,"",0)</f>
        <v>1500</v>
      </c>
      <c r="EG23" s="28" t="str">
        <f>_xlfn.XLOOKUP($C23,'[3]Active Customer Assets'!$D:$D,'[3]Active Customer Assets'!AF:AF,"",0)</f>
        <v>1000</v>
      </c>
      <c r="EH23" s="28" t="str">
        <f>_xlfn.XLOOKUP($C23,'[3]Active Customer Assets'!$D:$D,'[3]Active Customer Assets'!AG:AG,"",0)</f>
        <v>1500</v>
      </c>
      <c r="EI23" s="28" t="str">
        <f>_xlfn.XLOOKUP($C23,'[3]Active Customer Assets'!$D:$D,'[3]Active Customer Assets'!AH:AH,"",0)</f>
        <v>3000</v>
      </c>
      <c r="EJ23" s="21">
        <f>_xlfn.XLOOKUP($C23,'[3]Active Customer Assets'!$D:$D,'[3]Active Customer Assets'!AI:AI,"",0)</f>
        <v>5</v>
      </c>
      <c r="EK23" s="35" t="str">
        <f>[3]!tbl_DPSAC[[#This Row],[Unit Status]]</f>
        <v>Active</v>
      </c>
    </row>
    <row r="24" spans="1:141" x14ac:dyDescent="0.15">
      <c r="A24" s="11">
        <f>ROW(tbl_DPSAC[[#This Row],[Sl. No.]])-1</f>
        <v>23</v>
      </c>
      <c r="B24" s="12" t="s">
        <v>136</v>
      </c>
      <c r="C24" s="12" t="s">
        <v>243</v>
      </c>
      <c r="D24" s="12" t="s">
        <v>138</v>
      </c>
      <c r="E24" s="12" t="s">
        <v>139</v>
      </c>
      <c r="F24" s="12" t="s">
        <v>161</v>
      </c>
      <c r="G24" s="13" t="s">
        <v>184</v>
      </c>
      <c r="H24" s="13" t="str">
        <f>_xlfn.XLOOKUP(C24,'[1]E&amp;DPSAC'!$K:$K,'[1]E&amp;DPSAC'!$E:$E,,0)</f>
        <v>BASTCOLA</v>
      </c>
      <c r="I24" s="13"/>
      <c r="J24" s="13">
        <v>7489823544</v>
      </c>
      <c r="K24" s="13">
        <v>8521311810</v>
      </c>
      <c r="L24" s="12" t="str">
        <f t="shared" ca="1" si="0"/>
        <v>Non - Warranty</v>
      </c>
      <c r="M24" s="14">
        <v>44076.534722222197</v>
      </c>
      <c r="N24" s="15">
        <v>24</v>
      </c>
      <c r="O24" s="14">
        <f t="shared" si="1"/>
        <v>44834</v>
      </c>
      <c r="P24" s="11" t="s">
        <v>142</v>
      </c>
      <c r="Q24" s="19" t="str">
        <f>_xlfn.XLOOKUP(C24,'[2]Sch Calls'!$R:$R,'[2]Sch Calls'!$F:$F,"",0)</f>
        <v>CC-01842860</v>
      </c>
      <c r="R24" s="18">
        <f>_xlfn.XLOOKUP(C24,'[2]Sch Calls'!$R:$R,'[2]Sch Calls'!$A:$A,"",0)</f>
        <v>45954.538888888892</v>
      </c>
      <c r="S24" s="17">
        <f>_xlfn.XLOOKUP(C24,'[2]Sch Calls'!$R:$R,'[2]Sch Calls'!$B:$B,"",0)</f>
        <v>9505</v>
      </c>
      <c r="T24" s="18">
        <f>_xlfn.XLOOKUP(C24,'[1]E&amp;DPSAC'!$K:$K,'[1]E&amp;DPSAC'!$W:$W,"",0)</f>
        <v>45868</v>
      </c>
      <c r="U24" s="17">
        <f>_xlfn.XLOOKUP(C24,'[1]E&amp;DPSAC'!$K:$K,'[1]E&amp;DPSAC'!$Z:$Z,"",0)</f>
        <v>8730</v>
      </c>
      <c r="V24" s="17">
        <f>_xlfn.XLOOKUP(C24,'[2]1. All Calls'!$R:$R,'[2]1. All Calls'!$B:$B,"",0)</f>
        <v>9680</v>
      </c>
      <c r="W24" s="20">
        <f>_xlfn.XLOOKUP(C24,'[2]1. All Calls'!$R:$R,'[2]1. All Calls'!$A:$A,"",0)</f>
        <v>46041.529108796298</v>
      </c>
      <c r="X24" s="17" t="str">
        <f>_xlfn.XLOOKUP(C24,'[2]Sch Calls'!$R:$R,'[2]Sch Calls'!$AB:$AB,"",0)</f>
        <v>Service spares purchase from us and done scheduled service by itself and change air filter, oil filter, air oil separator, MPV KIT, BDV KIT, ARV KIT, PRESSURE REGULATOR SWITCH AND ELGI air lube Plus oil 40 liters.</v>
      </c>
      <c r="Y24" s="17">
        <f t="shared" si="2"/>
        <v>575</v>
      </c>
      <c r="Z24" s="17" t="str">
        <f t="shared" si="3"/>
        <v>Done</v>
      </c>
      <c r="AA24" s="21">
        <f t="shared" ca="1" si="4"/>
        <v>146.46111111110804</v>
      </c>
      <c r="AB24" s="21" t="str">
        <f t="shared" ca="1" si="5"/>
        <v>Done</v>
      </c>
      <c r="AC24" s="11">
        <f ca="1">tbl_DPSAC[[#This Row],[Current Month Due Count]]</f>
        <v>0</v>
      </c>
      <c r="AD24" s="11">
        <f ca="1">tbl_DPSAC[[#This Row],[Next Month Due2]]</f>
        <v>4</v>
      </c>
      <c r="AE24" s="11">
        <f t="shared" ca="1" si="6"/>
        <v>0</v>
      </c>
      <c r="AF24" s="11">
        <v>2</v>
      </c>
      <c r="AG24" s="17">
        <f t="shared" ca="1" si="7"/>
        <v>9799</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t="str">
        <f t="shared" ca="1" si="8"/>
        <v>No Service Dues</v>
      </c>
      <c r="AY24" s="17">
        <v>9505</v>
      </c>
      <c r="AZ24" s="22">
        <v>45954</v>
      </c>
      <c r="BA24" s="17" t="s">
        <v>244</v>
      </c>
      <c r="BB24" s="17">
        <v>9505</v>
      </c>
      <c r="BC24" s="22">
        <v>45954</v>
      </c>
      <c r="BD24" s="17" t="s">
        <v>244</v>
      </c>
      <c r="BE24" s="17">
        <v>9505</v>
      </c>
      <c r="BF24" s="22">
        <v>45954</v>
      </c>
      <c r="BG24" s="17" t="s">
        <v>244</v>
      </c>
      <c r="BH24" s="17">
        <v>9505</v>
      </c>
      <c r="BI24" s="22">
        <v>45954</v>
      </c>
      <c r="BJ24" s="17" t="s">
        <v>244</v>
      </c>
      <c r="BK24" s="17">
        <v>9505</v>
      </c>
      <c r="BL24" s="22">
        <v>45954</v>
      </c>
      <c r="BM24" s="17" t="s">
        <v>244</v>
      </c>
      <c r="BN24" s="23">
        <f t="shared" si="9"/>
        <v>46134</v>
      </c>
      <c r="BO24" s="23">
        <f t="shared" si="10"/>
        <v>46134</v>
      </c>
      <c r="BP24" s="23">
        <f t="shared" si="11"/>
        <v>46134</v>
      </c>
      <c r="BQ24" s="23">
        <f t="shared" si="12"/>
        <v>46134</v>
      </c>
      <c r="BR24" s="23">
        <f t="shared" si="23"/>
        <v>46319</v>
      </c>
      <c r="BS24" s="24">
        <f t="shared" ca="1" si="13"/>
        <v>456</v>
      </c>
      <c r="BT24" s="25">
        <f t="shared" ca="1" si="14"/>
        <v>1206</v>
      </c>
      <c r="BU24" s="25">
        <f t="shared" ca="1" si="15"/>
        <v>456</v>
      </c>
      <c r="BV24" s="25">
        <f t="shared" ca="1" si="16"/>
        <v>456</v>
      </c>
      <c r="BW24" s="25">
        <f t="shared" ca="1" si="17"/>
        <v>1206</v>
      </c>
      <c r="BX24" s="26" t="s">
        <v>152</v>
      </c>
      <c r="BY24" s="11">
        <f t="shared" ca="1" si="18"/>
        <v>0</v>
      </c>
      <c r="BZ24" s="11">
        <f t="shared" ca="1" si="24"/>
        <v>0</v>
      </c>
      <c r="CA24" s="11">
        <f t="shared" ca="1" si="19"/>
        <v>4</v>
      </c>
      <c r="CB24" s="28">
        <f>_xlfn.XLOOKUP($C24,'[3]BIS Feb-26'!$C:$C,'[3]BIS Feb-26'!U:U,"",0)</f>
        <v>45953.770833333299</v>
      </c>
      <c r="CC24" s="28">
        <f>_xlfn.XLOOKUP($C24,'[3]BIS Feb-26'!$C:$C,'[3]BIS Feb-26'!V:V,"",0)</f>
        <v>45953.770833333299</v>
      </c>
      <c r="CD24" s="28">
        <f>_xlfn.XLOOKUP($C24,'[3]BIS Feb-26'!$C:$C,'[3]BIS Feb-26'!W:W,"",0)</f>
        <v>45953.770833333299</v>
      </c>
      <c r="CE24" s="28">
        <f>_xlfn.XLOOKUP($C24,'[3]BIS Feb-26'!$C:$C,'[3]BIS Feb-26'!X:X,"",0)</f>
        <v>45953.770833333299</v>
      </c>
      <c r="CF24" s="28">
        <f>_xlfn.XLOOKUP($C24,'[3]BIS Feb-26'!$C:$C,'[3]BIS Feb-26'!Y:Y,"",0)</f>
        <v>45953.770833333299</v>
      </c>
      <c r="CG24" s="28">
        <f>_xlfn.XLOOKUP($C24,'[3]BIS Feb-26'!$C:$C,'[3]BIS Feb-26'!Z:Z,"",0)</f>
        <v>45953.770833333299</v>
      </c>
      <c r="CH24" s="28">
        <f>_xlfn.XLOOKUP($C24,'[3]BIS Feb-26'!$C:$C,'[3]BIS Feb-26'!AA:AA,"",0)</f>
        <v>45953.770833333299</v>
      </c>
      <c r="CI24" s="28">
        <f>_xlfn.XLOOKUP($C24,'[3]BIS Feb-26'!$C:$C,'[3]BIS Feb-26'!AB:AB,"",0)</f>
        <v>45953.770833333299</v>
      </c>
      <c r="CJ24" s="28">
        <f>_xlfn.XLOOKUP($C24,'[3]BIS Feb-26'!$C:$C,'[3]BIS Feb-26'!AC:AC,"",0)</f>
        <v>45953.770833333299</v>
      </c>
      <c r="CK24" s="29" t="str">
        <f>_xlfn.XLOOKUP($C24,'[3]BIS Feb-26'!$C:$C,'[3]BIS Feb-26'!AD:AD,"",0)</f>
        <v>580</v>
      </c>
      <c r="CL24" s="29" t="str">
        <f>_xlfn.XLOOKUP($C24,'[3]BIS Feb-26'!$C:$C,'[3]BIS Feb-26'!AE:AE,"",0)</f>
        <v>580</v>
      </c>
      <c r="CM24" s="29" t="str">
        <f>_xlfn.XLOOKUP($C24,'[3]BIS Feb-26'!$C:$C,'[3]BIS Feb-26'!AF:AF,"",0)</f>
        <v>580</v>
      </c>
      <c r="CN24" s="29" t="str">
        <f>_xlfn.XLOOKUP($C24,'[3]BIS Feb-26'!$C:$C,'[3]BIS Feb-26'!AG:AG,"",0)</f>
        <v>580</v>
      </c>
      <c r="CO24" s="29" t="str">
        <f>_xlfn.XLOOKUP($C24,'[3]BIS Feb-26'!$C:$C,'[3]BIS Feb-26'!AH:AH,"",0)</f>
        <v>580</v>
      </c>
      <c r="CP24" s="29" t="str">
        <f>_xlfn.XLOOKUP($C24,'[3]BIS Feb-26'!$C:$C,'[3]BIS Feb-26'!AI:AI,"",0)</f>
        <v>1330</v>
      </c>
      <c r="CQ24" s="29" t="str">
        <f>_xlfn.XLOOKUP($C24,'[3]BIS Feb-26'!$C:$C,'[3]BIS Feb-26'!AJ:AJ,"",0)</f>
        <v>1000</v>
      </c>
      <c r="CR24" s="29" t="str">
        <f>_xlfn.XLOOKUP($C24,'[3]BIS Feb-26'!$C:$C,'[3]BIS Feb-26'!AK:AK,"",0)</f>
        <v>1330</v>
      </c>
      <c r="CS24" s="29" t="str">
        <f>_xlfn.XLOOKUP($C24,'[3]BIS Feb-26'!$C:$C,'[3]BIS Feb-26'!AL:AL,"",0)</f>
        <v>1330</v>
      </c>
      <c r="CT24" s="29">
        <f>_xlfn.XLOOKUP($C24,'[3]BIS Feb-26'!$C:$C,'[3]BIS Feb-26'!AM:AM,"",0)</f>
        <v>3</v>
      </c>
      <c r="CU24" s="28">
        <f>_xlfn.XLOOKUP($C24,'[3]BIS Feb-26'!$C:$C,'[3]BIS Feb-26'!AN:AN,"",0)</f>
        <v>46133</v>
      </c>
      <c r="CV24" s="28">
        <f>_xlfn.XLOOKUP($C24,'[3]BIS Feb-26'!$C:$C,'[3]BIS Feb-26'!AO:AO,"",0)</f>
        <v>46133</v>
      </c>
      <c r="CW24" s="28">
        <f>_xlfn.XLOOKUP($C24,'[3]BIS Feb-26'!$C:$C,'[3]BIS Feb-26'!AP:AP,"",0)</f>
        <v>46133</v>
      </c>
      <c r="CX24" s="28">
        <f>_xlfn.XLOOKUP($C24,'[3]BIS Feb-26'!$C:$C,'[3]BIS Feb-26'!AQ:AQ,"",0)</f>
        <v>46133</v>
      </c>
      <c r="CY24" s="28">
        <f>_xlfn.XLOOKUP($C24,'[3]BIS Feb-26'!$C:$C,'[3]BIS Feb-26'!AR:AR,"",0)</f>
        <v>46133</v>
      </c>
      <c r="CZ24" s="28">
        <f>_xlfn.XLOOKUP($C24,'[3]BIS Feb-26'!$C:$C,'[3]BIS Feb-26'!AS:AS,"",0)</f>
        <v>46223</v>
      </c>
      <c r="DA24" s="28">
        <f>_xlfn.XLOOKUP($C24,'[3]BIS Feb-26'!$C:$C,'[3]BIS Feb-26'!AT:AT,"",0)</f>
        <v>46318</v>
      </c>
      <c r="DB24" s="28">
        <f>_xlfn.XLOOKUP($C24,'[3]BIS Feb-26'!$C:$C,'[3]BIS Feb-26'!AU:AU,"",0)</f>
        <v>46133</v>
      </c>
      <c r="DC24" s="28">
        <f>_xlfn.XLOOKUP($C24,'[3]BIS Feb-26'!$C:$C,'[3]BIS Feb-26'!AV:AV,"",0)</f>
        <v>46318</v>
      </c>
      <c r="DD24" s="11">
        <f>_xlfn.XLOOKUP($C24,'[3]BIS Feb-26'!$C:$C,'[3]BIS Feb-26'!AW:AW,"",0)</f>
        <v>0</v>
      </c>
      <c r="DE24" s="11">
        <f>_xlfn.XLOOKUP($C24,'[3]BIS Feb-26'!$C:$C,'[3]BIS Feb-26'!AX:AX,"",0)</f>
        <v>0</v>
      </c>
      <c r="DF24" s="11">
        <f>_xlfn.XLOOKUP($C24,'[3]BIS Feb-26'!$C:$C,'[3]BIS Feb-26'!AY:AY,"",0)</f>
        <v>0</v>
      </c>
      <c r="DG24" s="11">
        <f t="shared" ca="1" si="20"/>
        <v>0</v>
      </c>
      <c r="DH24" s="11">
        <f t="shared" ca="1" si="21"/>
        <v>0</v>
      </c>
      <c r="DI24" s="11">
        <f t="shared" ca="1" si="22"/>
        <v>6</v>
      </c>
      <c r="DJ24" s="11" t="str">
        <f>_xlfn.XLOOKUP($C24,'[3]Active Customer Assets'!$D:$D,'[3]Active Customer Assets'!I:I,"",0)</f>
        <v>A (100% potential spares purchased)</v>
      </c>
      <c r="DK24" s="28">
        <f>_xlfn.XLOOKUP($C24,'[3]Active Customer Assets'!$D:$D,'[3]Active Customer Assets'!J:J,"",0)</f>
        <v>44076.534722222197</v>
      </c>
      <c r="DL24" s="28">
        <f>_xlfn.XLOOKUP($C24,'[3]Active Customer Assets'!$D:$D,'[3]Active Customer Assets'!K:K,"",0)</f>
        <v>44033.229166666701</v>
      </c>
      <c r="DM24" s="28">
        <f>_xlfn.XLOOKUP($C24,'[3]Active Customer Assets'!$D:$D,'[3]Active Customer Assets'!L:L,"",0)</f>
        <v>46041.5295833333</v>
      </c>
      <c r="DN24" s="21">
        <f>_xlfn.XLOOKUP($C24,'[3]Active Customer Assets'!$D:$D,'[3]Active Customer Assets'!M:M,"",0)</f>
        <v>9680</v>
      </c>
      <c r="DO24" s="28">
        <f>_xlfn.XLOOKUP($C24,'[3]Active Customer Assets'!$D:$D,'[3]Active Customer Assets'!N:N,"",0)</f>
        <v>0</v>
      </c>
      <c r="DP24" s="28">
        <f>_xlfn.XLOOKUP($C24,'[3]Active Customer Assets'!$D:$D,'[3]Active Customer Assets'!O:O,"",0)</f>
        <v>0</v>
      </c>
      <c r="DQ24" s="28" t="str">
        <f>_xlfn.XLOOKUP($C24,'[3]Active Customer Assets'!$D:$D,'[3]Active Customer Assets'!P:P,"",0)</f>
        <v>Air lube Plus</v>
      </c>
      <c r="DR24" s="28">
        <f>_xlfn.XLOOKUP($C24,'[3]Active Customer Assets'!$D:$D,'[3]Active Customer Assets'!Q:Q,"",0)</f>
        <v>45954</v>
      </c>
      <c r="DS24" s="28">
        <f>_xlfn.XLOOKUP($C24,'[3]Active Customer Assets'!$D:$D,'[3]Active Customer Assets'!R:R,"",0)</f>
        <v>45954</v>
      </c>
      <c r="DT24" s="28">
        <f>_xlfn.XLOOKUP($C24,'[3]Active Customer Assets'!$D:$D,'[3]Active Customer Assets'!S:S,"",0)</f>
        <v>45954</v>
      </c>
      <c r="DU24" s="28">
        <f>_xlfn.XLOOKUP($C24,'[3]Active Customer Assets'!$D:$D,'[3]Active Customer Assets'!T:T,"",0)</f>
        <v>45954</v>
      </c>
      <c r="DV24" s="28">
        <f>_xlfn.XLOOKUP($C24,'[3]Active Customer Assets'!$D:$D,'[3]Active Customer Assets'!U:U,"",0)</f>
        <v>45954</v>
      </c>
      <c r="DW24" s="28">
        <f>_xlfn.XLOOKUP($C24,'[3]Active Customer Assets'!$D:$D,'[3]Active Customer Assets'!V:V,"",0)</f>
        <v>45954</v>
      </c>
      <c r="DX24" s="28">
        <f>_xlfn.XLOOKUP($C24,'[3]Active Customer Assets'!$D:$D,'[3]Active Customer Assets'!W:W,"",0)</f>
        <v>45954</v>
      </c>
      <c r="DY24" s="28">
        <f>_xlfn.XLOOKUP($C24,'[3]Active Customer Assets'!$D:$D,'[3]Active Customer Assets'!X:X,"",0)</f>
        <v>45954</v>
      </c>
      <c r="DZ24" s="28">
        <f>_xlfn.XLOOKUP($C24,'[3]Active Customer Assets'!$D:$D,'[3]Active Customer Assets'!Y:Y,"",0)</f>
        <v>45954</v>
      </c>
      <c r="EA24" s="28" t="str">
        <f>_xlfn.XLOOKUP($C24,'[3]Active Customer Assets'!$D:$D,'[3]Active Customer Assets'!Z:Z,"",0)</f>
        <v>580</v>
      </c>
      <c r="EB24" s="28" t="str">
        <f>_xlfn.XLOOKUP($C24,'[3]Active Customer Assets'!$D:$D,'[3]Active Customer Assets'!AA:AA,"",0)</f>
        <v>580</v>
      </c>
      <c r="EC24" s="28" t="str">
        <f>_xlfn.XLOOKUP($C24,'[3]Active Customer Assets'!$D:$D,'[3]Active Customer Assets'!AB:AB,"",0)</f>
        <v>580</v>
      </c>
      <c r="ED24" s="28" t="str">
        <f>_xlfn.XLOOKUP($C24,'[3]Active Customer Assets'!$D:$D,'[3]Active Customer Assets'!AC:AC,"",0)</f>
        <v>580</v>
      </c>
      <c r="EE24" s="28" t="str">
        <f>_xlfn.XLOOKUP($C24,'[3]Active Customer Assets'!$D:$D,'[3]Active Customer Assets'!AD:AD,"",0)</f>
        <v>580</v>
      </c>
      <c r="EF24" s="28" t="str">
        <f>_xlfn.XLOOKUP($C24,'[3]Active Customer Assets'!$D:$D,'[3]Active Customer Assets'!AE:AE,"",0)</f>
        <v>1330</v>
      </c>
      <c r="EG24" s="28" t="str">
        <f>_xlfn.XLOOKUP($C24,'[3]Active Customer Assets'!$D:$D,'[3]Active Customer Assets'!AF:AF,"",0)</f>
        <v>1000</v>
      </c>
      <c r="EH24" s="28" t="str">
        <f>_xlfn.XLOOKUP($C24,'[3]Active Customer Assets'!$D:$D,'[3]Active Customer Assets'!AG:AG,"",0)</f>
        <v>1330</v>
      </c>
      <c r="EI24" s="28" t="str">
        <f>_xlfn.XLOOKUP($C24,'[3]Active Customer Assets'!$D:$D,'[3]Active Customer Assets'!AH:AH,"",0)</f>
        <v>1330</v>
      </c>
      <c r="EJ24" s="21">
        <f>_xlfn.XLOOKUP($C24,'[3]Active Customer Assets'!$D:$D,'[3]Active Customer Assets'!AI:AI,"",0)</f>
        <v>3</v>
      </c>
      <c r="EK24" s="35" t="str">
        <f>[3]!tbl_DPSAC[[#This Row],[Unit Status]]</f>
        <v>Active</v>
      </c>
    </row>
    <row r="25" spans="1:141" x14ac:dyDescent="0.15">
      <c r="A25" s="11">
        <f>ROW(tbl_DPSAC[[#This Row],[Sl. No.]])-1</f>
        <v>24</v>
      </c>
      <c r="B25" s="12" t="s">
        <v>136</v>
      </c>
      <c r="C25" s="12" t="s">
        <v>245</v>
      </c>
      <c r="D25" s="12" t="s">
        <v>246</v>
      </c>
      <c r="E25" s="12" t="s">
        <v>247</v>
      </c>
      <c r="F25" s="12" t="s">
        <v>161</v>
      </c>
      <c r="G25" s="13" t="s">
        <v>248</v>
      </c>
      <c r="H25" s="13" t="str">
        <f>_xlfn.XLOOKUP(C25,'[1]E&amp;DPSAC'!$K:$K,'[1]E&amp;DPSAC'!$E:$E,,0)</f>
        <v>RAMGARH</v>
      </c>
      <c r="I25" s="13"/>
      <c r="J25" s="13">
        <v>7488795484</v>
      </c>
      <c r="K25" s="13">
        <v>7488795484</v>
      </c>
      <c r="L25" s="12" t="str">
        <f t="shared" ca="1" si="0"/>
        <v>Non - Warranty</v>
      </c>
      <c r="M25" s="14">
        <v>44201</v>
      </c>
      <c r="N25" s="15">
        <v>24</v>
      </c>
      <c r="O25" s="14">
        <f t="shared" si="1"/>
        <v>44957</v>
      </c>
      <c r="P25" s="11" t="s">
        <v>142</v>
      </c>
      <c r="Q25" s="19" t="str">
        <f>_xlfn.XLOOKUP(C25,'[2]Sch Calls'!$R:$R,'[2]Sch Calls'!$F:$F,"",0)</f>
        <v/>
      </c>
      <c r="R25" s="18" t="str">
        <f>_xlfn.XLOOKUP(C25,'[2]Sch Calls'!$R:$R,'[2]Sch Calls'!$A:$A,"",0)</f>
        <v/>
      </c>
      <c r="S25" s="17" t="str">
        <f>_xlfn.XLOOKUP(C25,'[2]Sch Calls'!$R:$R,'[2]Sch Calls'!$B:$B,"",0)</f>
        <v/>
      </c>
      <c r="T25" s="18">
        <f>_xlfn.XLOOKUP(C25,'[1]E&amp;DPSAC'!$K:$K,'[1]E&amp;DPSAC'!$W:$W,"",0)</f>
        <v>44231</v>
      </c>
      <c r="U25" s="17">
        <f>_xlfn.XLOOKUP(C25,'[1]E&amp;DPSAC'!$K:$K,'[1]E&amp;DPSAC'!$Z:$Z,"",0)</f>
        <v>117</v>
      </c>
      <c r="V25" s="17">
        <f>_xlfn.XLOOKUP(C25,'[2]1. All Calls'!$R:$R,'[2]1. All Calls'!$B:$B,"",0)</f>
        <v>2020</v>
      </c>
      <c r="W25" s="20">
        <f>_xlfn.XLOOKUP(C25,'[2]1. All Calls'!$R:$R,'[2]1. All Calls'!$A:$A,"",0)</f>
        <v>45962.488194444442</v>
      </c>
      <c r="X25" s="17" t="str">
        <f>_xlfn.XLOOKUP(C25,'[2]Sch Calls'!$R:$R,'[2]Sch Calls'!$AB:$AB,"",0)</f>
        <v/>
      </c>
      <c r="Y25" s="17">
        <f t="shared" si="2"/>
        <v>0</v>
      </c>
      <c r="Z25" s="17" t="str">
        <f t="shared" si="3"/>
        <v>Done</v>
      </c>
      <c r="AA25" s="21">
        <f t="shared" ca="1" si="4"/>
        <v>1900</v>
      </c>
      <c r="AB25" s="21" t="str">
        <f t="shared" ca="1" si="5"/>
        <v>Due</v>
      </c>
      <c r="AC25" s="11">
        <f ca="1">tbl_DPSAC[[#This Row],[Current Month Due Count]]</f>
        <v>0</v>
      </c>
      <c r="AD25" s="11">
        <f ca="1">tbl_DPSAC[[#This Row],[Next Month Due2]]</f>
        <v>0</v>
      </c>
      <c r="AE25" s="11">
        <f t="shared" ca="1" si="6"/>
        <v>1</v>
      </c>
      <c r="AF25" s="11">
        <v>0</v>
      </c>
      <c r="AG25" s="17">
        <f t="shared" ca="1" si="7"/>
        <v>2020</v>
      </c>
      <c r="AH25" s="11">
        <v>0</v>
      </c>
      <c r="AI25" s="11">
        <v>0</v>
      </c>
      <c r="AJ25" s="11">
        <v>0</v>
      </c>
      <c r="AK25" s="11">
        <v>0</v>
      </c>
      <c r="AL25" s="11">
        <v>0</v>
      </c>
      <c r="AM25" s="11">
        <v>0</v>
      </c>
      <c r="AN25" s="11">
        <v>0</v>
      </c>
      <c r="AO25" s="11">
        <v>0</v>
      </c>
      <c r="AP25" s="11">
        <v>0</v>
      </c>
      <c r="AQ25" s="11">
        <v>0</v>
      </c>
      <c r="AR25" s="11">
        <v>0</v>
      </c>
      <c r="AS25" s="11">
        <v>0</v>
      </c>
      <c r="AT25" s="11">
        <v>0</v>
      </c>
      <c r="AU25" s="11">
        <v>0</v>
      </c>
      <c r="AV25" s="11" t="s">
        <v>249</v>
      </c>
      <c r="AW25" s="11">
        <v>0</v>
      </c>
      <c r="AX25" s="11" t="str">
        <f t="shared" ca="1" si="8"/>
        <v>5 Service Due</v>
      </c>
      <c r="AY25" s="17">
        <v>500</v>
      </c>
      <c r="AZ25" s="22">
        <v>44417</v>
      </c>
      <c r="BA25" s="17"/>
      <c r="BB25" s="17">
        <v>500</v>
      </c>
      <c r="BC25" s="22">
        <v>44417</v>
      </c>
      <c r="BD25" s="17"/>
      <c r="BE25" s="17">
        <v>500</v>
      </c>
      <c r="BF25" s="22">
        <v>44417</v>
      </c>
      <c r="BG25" s="17"/>
      <c r="BH25" s="17">
        <v>500</v>
      </c>
      <c r="BI25" s="22">
        <v>44417</v>
      </c>
      <c r="BJ25" s="17"/>
      <c r="BK25" s="17">
        <v>500</v>
      </c>
      <c r="BL25" s="22">
        <v>44417</v>
      </c>
      <c r="BM25" s="17"/>
      <c r="BN25" s="23">
        <f t="shared" si="9"/>
        <v>44597</v>
      </c>
      <c r="BO25" s="23">
        <f t="shared" si="10"/>
        <v>44597</v>
      </c>
      <c r="BP25" s="23">
        <f t="shared" si="11"/>
        <v>44597</v>
      </c>
      <c r="BQ25" s="23">
        <f t="shared" si="12"/>
        <v>44597</v>
      </c>
      <c r="BR25" s="23">
        <f t="shared" si="23"/>
        <v>44782</v>
      </c>
      <c r="BS25" s="24">
        <f t="shared" ca="1" si="13"/>
        <v>-770</v>
      </c>
      <c r="BT25" s="25">
        <f t="shared" ca="1" si="14"/>
        <v>-20</v>
      </c>
      <c r="BU25" s="25">
        <f t="shared" ca="1" si="15"/>
        <v>-770</v>
      </c>
      <c r="BV25" s="25">
        <f t="shared" ca="1" si="16"/>
        <v>-770</v>
      </c>
      <c r="BW25" s="25">
        <f t="shared" ca="1" si="17"/>
        <v>-20</v>
      </c>
      <c r="BX25" s="26" t="s">
        <v>173</v>
      </c>
      <c r="BY25" s="11">
        <f t="shared" ca="1" si="18"/>
        <v>5</v>
      </c>
      <c r="BZ25" s="11">
        <f t="shared" ca="1" si="24"/>
        <v>0</v>
      </c>
      <c r="CA25" s="11">
        <f t="shared" ca="1" si="19"/>
        <v>0</v>
      </c>
      <c r="CB25" s="28">
        <f>_xlfn.XLOOKUP($C25,'[3]BIS Feb-26'!$C:$C,'[3]BIS Feb-26'!U:U,"",0)</f>
        <v>0</v>
      </c>
      <c r="CC25" s="28">
        <f>_xlfn.XLOOKUP($C25,'[3]BIS Feb-26'!$C:$C,'[3]BIS Feb-26'!V:V,"",0)</f>
        <v>0</v>
      </c>
      <c r="CD25" s="28">
        <f>_xlfn.XLOOKUP($C25,'[3]BIS Feb-26'!$C:$C,'[3]BIS Feb-26'!W:W,"",0)</f>
        <v>0</v>
      </c>
      <c r="CE25" s="28">
        <f>_xlfn.XLOOKUP($C25,'[3]BIS Feb-26'!$C:$C,'[3]BIS Feb-26'!X:X,"",0)</f>
        <v>0</v>
      </c>
      <c r="CF25" s="28">
        <f>_xlfn.XLOOKUP($C25,'[3]BIS Feb-26'!$C:$C,'[3]BIS Feb-26'!Y:Y,"",0)</f>
        <v>0</v>
      </c>
      <c r="CG25" s="28">
        <f>_xlfn.XLOOKUP($C25,'[3]BIS Feb-26'!$C:$C,'[3]BIS Feb-26'!Z:Z,"",0)</f>
        <v>0</v>
      </c>
      <c r="CH25" s="28">
        <f>_xlfn.XLOOKUP($C25,'[3]BIS Feb-26'!$C:$C,'[3]BIS Feb-26'!AA:AA,"",0)</f>
        <v>0</v>
      </c>
      <c r="CI25" s="28">
        <f>_xlfn.XLOOKUP($C25,'[3]BIS Feb-26'!$C:$C,'[3]BIS Feb-26'!AB:AB,"",0)</f>
        <v>0</v>
      </c>
      <c r="CJ25" s="28">
        <f>_xlfn.XLOOKUP($C25,'[3]BIS Feb-26'!$C:$C,'[3]BIS Feb-26'!AC:AC,"",0)</f>
        <v>0</v>
      </c>
      <c r="CK25" s="29" t="str">
        <f>_xlfn.XLOOKUP($C25,'[3]BIS Feb-26'!$C:$C,'[3]BIS Feb-26'!AD:AD,"",0)</f>
        <v>70</v>
      </c>
      <c r="CL25" s="29" t="str">
        <f>_xlfn.XLOOKUP($C25,'[3]BIS Feb-26'!$C:$C,'[3]BIS Feb-26'!AE:AE,"",0)</f>
        <v>70</v>
      </c>
      <c r="CM25" s="29" t="str">
        <f>_xlfn.XLOOKUP($C25,'[3]BIS Feb-26'!$C:$C,'[3]BIS Feb-26'!AF:AF,"",0)</f>
        <v>70</v>
      </c>
      <c r="CN25" s="29" t="str">
        <f>_xlfn.XLOOKUP($C25,'[3]BIS Feb-26'!$C:$C,'[3]BIS Feb-26'!AG:AG,"",0)</f>
        <v>70</v>
      </c>
      <c r="CO25" s="29" t="str">
        <f>_xlfn.XLOOKUP($C25,'[3]BIS Feb-26'!$C:$C,'[3]BIS Feb-26'!AH:AH,"",0)</f>
        <v>70</v>
      </c>
      <c r="CP25" s="29" t="str">
        <f>_xlfn.XLOOKUP($C25,'[3]BIS Feb-26'!$C:$C,'[3]BIS Feb-26'!AI:AI,"",0)</f>
        <v>70</v>
      </c>
      <c r="CQ25" s="29" t="str">
        <f>_xlfn.XLOOKUP($C25,'[3]BIS Feb-26'!$C:$C,'[3]BIS Feb-26'!AJ:AJ,"",0)</f>
        <v>1000</v>
      </c>
      <c r="CR25" s="29" t="str">
        <f>_xlfn.XLOOKUP($C25,'[3]BIS Feb-26'!$C:$C,'[3]BIS Feb-26'!AK:AK,"",0)</f>
        <v>70</v>
      </c>
      <c r="CS25" s="29" t="str">
        <f>_xlfn.XLOOKUP($C25,'[3]BIS Feb-26'!$C:$C,'[3]BIS Feb-26'!AL:AL,"",0)</f>
        <v>70</v>
      </c>
      <c r="CT25" s="29">
        <f>_xlfn.XLOOKUP($C25,'[3]BIS Feb-26'!$C:$C,'[3]BIS Feb-26'!AM:AM,"",0)</f>
        <v>0</v>
      </c>
      <c r="CU25" s="28">
        <f>_xlfn.XLOOKUP($C25,'[3]BIS Feb-26'!$C:$C,'[3]BIS Feb-26'!AN:AN,"",0)</f>
        <v>0</v>
      </c>
      <c r="CV25" s="28">
        <f>_xlfn.XLOOKUP($C25,'[3]BIS Feb-26'!$C:$C,'[3]BIS Feb-26'!AO:AO,"",0)</f>
        <v>0</v>
      </c>
      <c r="CW25" s="28">
        <f>_xlfn.XLOOKUP($C25,'[3]BIS Feb-26'!$C:$C,'[3]BIS Feb-26'!AP:AP,"",0)</f>
        <v>0</v>
      </c>
      <c r="CX25" s="28">
        <f>_xlfn.XLOOKUP($C25,'[3]BIS Feb-26'!$C:$C,'[3]BIS Feb-26'!AQ:AQ,"",0)</f>
        <v>0</v>
      </c>
      <c r="CY25" s="28">
        <f>_xlfn.XLOOKUP($C25,'[3]BIS Feb-26'!$C:$C,'[3]BIS Feb-26'!AR:AR,"",0)</f>
        <v>0</v>
      </c>
      <c r="CZ25" s="28">
        <f>_xlfn.XLOOKUP($C25,'[3]BIS Feb-26'!$C:$C,'[3]BIS Feb-26'!AS:AS,"",0)</f>
        <v>0</v>
      </c>
      <c r="DA25" s="28">
        <f>_xlfn.XLOOKUP($C25,'[3]BIS Feb-26'!$C:$C,'[3]BIS Feb-26'!AT:AT,"",0)</f>
        <v>0</v>
      </c>
      <c r="DB25" s="28">
        <f>_xlfn.XLOOKUP($C25,'[3]BIS Feb-26'!$C:$C,'[3]BIS Feb-26'!AU:AU,"",0)</f>
        <v>0</v>
      </c>
      <c r="DC25" s="28">
        <f>_xlfn.XLOOKUP($C25,'[3]BIS Feb-26'!$C:$C,'[3]BIS Feb-26'!AV:AV,"",0)</f>
        <v>0</v>
      </c>
      <c r="DD25" s="11">
        <f>_xlfn.XLOOKUP($C25,'[3]BIS Feb-26'!$C:$C,'[3]BIS Feb-26'!AW:AW,"",0)</f>
        <v>0</v>
      </c>
      <c r="DE25" s="11">
        <f>_xlfn.XLOOKUP($C25,'[3]BIS Feb-26'!$C:$C,'[3]BIS Feb-26'!AX:AX,"",0)</f>
        <v>0</v>
      </c>
      <c r="DF25" s="11">
        <f>_xlfn.XLOOKUP($C25,'[3]BIS Feb-26'!$C:$C,'[3]BIS Feb-26'!AY:AY,"",0)</f>
        <v>0</v>
      </c>
      <c r="DG25" s="11">
        <f t="shared" ca="1" si="20"/>
        <v>9</v>
      </c>
      <c r="DH25" s="11">
        <f t="shared" ca="1" si="21"/>
        <v>0</v>
      </c>
      <c r="DI25" s="11">
        <f t="shared" ca="1" si="22"/>
        <v>0</v>
      </c>
      <c r="DJ25" s="11" t="str">
        <f>_xlfn.XLOOKUP($C25,'[3]Active Customer Assets'!$D:$D,'[3]Active Customer Assets'!I:I,"",0)</f>
        <v>A (100% potential spares purchased)</v>
      </c>
      <c r="DK25" s="28">
        <f>_xlfn.XLOOKUP($C25,'[3]Active Customer Assets'!$D:$D,'[3]Active Customer Assets'!J:J,"",0)</f>
        <v>44223.336111111101</v>
      </c>
      <c r="DL25" s="28">
        <f>_xlfn.XLOOKUP($C25,'[3]Active Customer Assets'!$D:$D,'[3]Active Customer Assets'!K:K,"",0)</f>
        <v>44191.229166666701</v>
      </c>
      <c r="DM25" s="28">
        <f>_xlfn.XLOOKUP($C25,'[3]Active Customer Assets'!$D:$D,'[3]Active Customer Assets'!L:L,"",0)</f>
        <v>45962.488831018498</v>
      </c>
      <c r="DN25" s="21">
        <f>_xlfn.XLOOKUP($C25,'[3]Active Customer Assets'!$D:$D,'[3]Active Customer Assets'!M:M,"",0)</f>
        <v>2020</v>
      </c>
      <c r="DO25" s="28">
        <f>_xlfn.XLOOKUP($C25,'[3]Active Customer Assets'!$D:$D,'[3]Active Customer Assets'!N:N,"",0)</f>
        <v>0</v>
      </c>
      <c r="DP25" s="28">
        <f>_xlfn.XLOOKUP($C25,'[3]Active Customer Assets'!$D:$D,'[3]Active Customer Assets'!O:O,"",0)</f>
        <v>0</v>
      </c>
      <c r="DQ25" s="28">
        <f>_xlfn.XLOOKUP($C25,'[3]Active Customer Assets'!$D:$D,'[3]Active Customer Assets'!P:P,"",0)</f>
        <v>0</v>
      </c>
      <c r="DR25" s="28">
        <f>_xlfn.XLOOKUP($C25,'[3]Active Customer Assets'!$D:$D,'[3]Active Customer Assets'!Q:Q,"",0)</f>
        <v>0</v>
      </c>
      <c r="DS25" s="28">
        <f>_xlfn.XLOOKUP($C25,'[3]Active Customer Assets'!$D:$D,'[3]Active Customer Assets'!R:R,"",0)</f>
        <v>0</v>
      </c>
      <c r="DT25" s="28">
        <f>_xlfn.XLOOKUP($C25,'[3]Active Customer Assets'!$D:$D,'[3]Active Customer Assets'!S:S,"",0)</f>
        <v>0</v>
      </c>
      <c r="DU25" s="28">
        <f>_xlfn.XLOOKUP($C25,'[3]Active Customer Assets'!$D:$D,'[3]Active Customer Assets'!T:T,"",0)</f>
        <v>0</v>
      </c>
      <c r="DV25" s="28">
        <f>_xlfn.XLOOKUP($C25,'[3]Active Customer Assets'!$D:$D,'[3]Active Customer Assets'!U:U,"",0)</f>
        <v>0</v>
      </c>
      <c r="DW25" s="28">
        <f>_xlfn.XLOOKUP($C25,'[3]Active Customer Assets'!$D:$D,'[3]Active Customer Assets'!V:V,"",0)</f>
        <v>0</v>
      </c>
      <c r="DX25" s="28">
        <f>_xlfn.XLOOKUP($C25,'[3]Active Customer Assets'!$D:$D,'[3]Active Customer Assets'!W:W,"",0)</f>
        <v>0</v>
      </c>
      <c r="DY25" s="28">
        <f>_xlfn.XLOOKUP($C25,'[3]Active Customer Assets'!$D:$D,'[3]Active Customer Assets'!X:X,"",0)</f>
        <v>0</v>
      </c>
      <c r="DZ25" s="28">
        <f>_xlfn.XLOOKUP($C25,'[3]Active Customer Assets'!$D:$D,'[3]Active Customer Assets'!Y:Y,"",0)</f>
        <v>0</v>
      </c>
      <c r="EA25" s="28" t="str">
        <f>_xlfn.XLOOKUP($C25,'[3]Active Customer Assets'!$D:$D,'[3]Active Customer Assets'!Z:Z,"",0)</f>
        <v>70</v>
      </c>
      <c r="EB25" s="28" t="str">
        <f>_xlfn.XLOOKUP($C25,'[3]Active Customer Assets'!$D:$D,'[3]Active Customer Assets'!AA:AA,"",0)</f>
        <v>70</v>
      </c>
      <c r="EC25" s="28" t="str">
        <f>_xlfn.XLOOKUP($C25,'[3]Active Customer Assets'!$D:$D,'[3]Active Customer Assets'!AB:AB,"",0)</f>
        <v>70</v>
      </c>
      <c r="ED25" s="28" t="str">
        <f>_xlfn.XLOOKUP($C25,'[3]Active Customer Assets'!$D:$D,'[3]Active Customer Assets'!AC:AC,"",0)</f>
        <v>70</v>
      </c>
      <c r="EE25" s="28" t="str">
        <f>_xlfn.XLOOKUP($C25,'[3]Active Customer Assets'!$D:$D,'[3]Active Customer Assets'!AD:AD,"",0)</f>
        <v>70</v>
      </c>
      <c r="EF25" s="28" t="str">
        <f>_xlfn.XLOOKUP($C25,'[3]Active Customer Assets'!$D:$D,'[3]Active Customer Assets'!AE:AE,"",0)</f>
        <v>70</v>
      </c>
      <c r="EG25" s="28" t="str">
        <f>_xlfn.XLOOKUP($C25,'[3]Active Customer Assets'!$D:$D,'[3]Active Customer Assets'!AF:AF,"",0)</f>
        <v>1000</v>
      </c>
      <c r="EH25" s="28" t="str">
        <f>_xlfn.XLOOKUP($C25,'[3]Active Customer Assets'!$D:$D,'[3]Active Customer Assets'!AG:AG,"",0)</f>
        <v>70</v>
      </c>
      <c r="EI25" s="28" t="str">
        <f>_xlfn.XLOOKUP($C25,'[3]Active Customer Assets'!$D:$D,'[3]Active Customer Assets'!AH:AH,"",0)</f>
        <v>70</v>
      </c>
      <c r="EJ25" s="21">
        <f>_xlfn.XLOOKUP($C25,'[3]Active Customer Assets'!$D:$D,'[3]Active Customer Assets'!AI:AI,"",0)</f>
        <v>0</v>
      </c>
      <c r="EK25" s="35" t="str">
        <f>[3]!tbl_DPSAC[[#This Row],[Unit Status]]</f>
        <v>Active</v>
      </c>
    </row>
    <row r="26" spans="1:141" x14ac:dyDescent="0.15">
      <c r="A26" s="11">
        <f>ROW(tbl_DPSAC[[#This Row],[Sl. No.]])-1</f>
        <v>25</v>
      </c>
      <c r="B26" s="12" t="s">
        <v>136</v>
      </c>
      <c r="C26" s="12" t="s">
        <v>250</v>
      </c>
      <c r="D26" s="12" t="s">
        <v>251</v>
      </c>
      <c r="E26" s="12" t="s">
        <v>147</v>
      </c>
      <c r="F26" s="12" t="s">
        <v>161</v>
      </c>
      <c r="G26" s="13" t="s">
        <v>252</v>
      </c>
      <c r="H26" s="13" t="str">
        <f>_xlfn.XLOOKUP(C26,'[1]E&amp;DPSAC'!$K:$K,'[1]E&amp;DPSAC'!$E:$E,,0)</f>
        <v>C/O - SUJIT KUMAR, SAHAJANAND NAGAR, H. NO. -121, RANI ROAD, BHUDA, BARMASIA,, DHANBAD</v>
      </c>
      <c r="I26" s="13" t="s">
        <v>253</v>
      </c>
      <c r="J26" s="13">
        <v>9334537849</v>
      </c>
      <c r="K26" s="13">
        <v>9334537849</v>
      </c>
      <c r="L26" s="12" t="str">
        <f t="shared" ca="1" si="0"/>
        <v>Non - Warranty</v>
      </c>
      <c r="M26" s="14">
        <v>44133</v>
      </c>
      <c r="N26" s="15">
        <v>24</v>
      </c>
      <c r="O26" s="14">
        <f t="shared" si="1"/>
        <v>44865</v>
      </c>
      <c r="P26" s="11" t="s">
        <v>157</v>
      </c>
      <c r="Q26" s="19" t="str">
        <f>_xlfn.XLOOKUP(C26,'[2]Sch Calls'!$R:$R,'[2]Sch Calls'!$F:$F,"",0)</f>
        <v>CC-00718569</v>
      </c>
      <c r="R26" s="18">
        <f>_xlfn.XLOOKUP(C26,'[2]Sch Calls'!$R:$R,'[2]Sch Calls'!$A:$A,"",0)</f>
        <v>44831.665023148104</v>
      </c>
      <c r="S26" s="17">
        <f>_xlfn.XLOOKUP(C26,'[2]Sch Calls'!$R:$R,'[2]Sch Calls'!$B:$B,"",0)</f>
        <v>4550</v>
      </c>
      <c r="T26" s="18">
        <f>_xlfn.XLOOKUP(C26,'[1]E&amp;DPSAC'!$K:$K,'[1]E&amp;DPSAC'!$W:$W,"",0)</f>
        <v>45035</v>
      </c>
      <c r="U26" s="17">
        <f>_xlfn.XLOOKUP(C26,'[1]E&amp;DPSAC'!$K:$K,'[1]E&amp;DPSAC'!$Z:$Z,"",0)</f>
        <v>5450</v>
      </c>
      <c r="V26" s="17">
        <f>_xlfn.XLOOKUP(C26,'[2]1. All Calls'!$R:$R,'[2]1. All Calls'!$B:$B,"",0)</f>
        <v>5450</v>
      </c>
      <c r="W26" s="20">
        <f>_xlfn.XLOOKUP(C26,'[2]1. All Calls'!$R:$R,'[2]1. All Calls'!$A:$A,"",0)</f>
        <v>45033.5562615741</v>
      </c>
      <c r="X26" s="17" t="str">
        <f>_xlfn.XLOOKUP(C26,'[2]Sch Calls'!$R:$R,'[2]Sch Calls'!$AB:$AB,"",0)</f>
        <v>REPLACE AIR FILTER, OIL FILTER AND  OIL</v>
      </c>
      <c r="Y26" s="17">
        <f t="shared" si="2"/>
        <v>-150</v>
      </c>
      <c r="Z26" s="17" t="str">
        <f t="shared" si="3"/>
        <v>Due</v>
      </c>
      <c r="AA26" s="21">
        <f t="shared" ca="1" si="4"/>
        <v>1269.3349768518965</v>
      </c>
      <c r="AB26" s="21" t="str">
        <f t="shared" ca="1" si="5"/>
        <v>Due</v>
      </c>
      <c r="AC26" s="11">
        <f ca="1">tbl_DPSAC[[#This Row],[Current Month Due Count]]</f>
        <v>0</v>
      </c>
      <c r="AD26" s="11">
        <f ca="1">tbl_DPSAC[[#This Row],[Next Month Due2]]</f>
        <v>0</v>
      </c>
      <c r="AE26" s="11">
        <f t="shared" ca="1" si="6"/>
        <v>1</v>
      </c>
      <c r="AF26" s="11">
        <v>2</v>
      </c>
      <c r="AG26" s="17">
        <f t="shared" ca="1" si="7"/>
        <v>7585</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t="str">
        <f t="shared" ca="1" si="8"/>
        <v>5 Service Due</v>
      </c>
      <c r="AY26" s="17">
        <v>4550</v>
      </c>
      <c r="AZ26" s="22">
        <v>44831</v>
      </c>
      <c r="BA26" s="17" t="s">
        <v>254</v>
      </c>
      <c r="BB26" s="17">
        <v>3600</v>
      </c>
      <c r="BC26" s="22">
        <v>44732</v>
      </c>
      <c r="BD26" s="17"/>
      <c r="BE26" s="17">
        <v>4550</v>
      </c>
      <c r="BF26" s="22">
        <v>44831</v>
      </c>
      <c r="BG26" s="17" t="s">
        <v>254</v>
      </c>
      <c r="BH26" s="17">
        <v>4550</v>
      </c>
      <c r="BI26" s="22">
        <v>44831</v>
      </c>
      <c r="BJ26" s="17" t="s">
        <v>254</v>
      </c>
      <c r="BK26" s="17">
        <v>3600</v>
      </c>
      <c r="BL26" s="22">
        <v>44732</v>
      </c>
      <c r="BM26" s="17"/>
      <c r="BN26" s="23">
        <f t="shared" si="9"/>
        <v>45011</v>
      </c>
      <c r="BO26" s="23">
        <f t="shared" si="10"/>
        <v>44912</v>
      </c>
      <c r="BP26" s="23">
        <f t="shared" si="11"/>
        <v>45011</v>
      </c>
      <c r="BQ26" s="23">
        <f t="shared" si="12"/>
        <v>45011</v>
      </c>
      <c r="BR26" s="23">
        <f t="shared" si="23"/>
        <v>45097</v>
      </c>
      <c r="BS26" s="24">
        <f t="shared" ca="1" si="13"/>
        <v>-2285</v>
      </c>
      <c r="BT26" s="25">
        <f t="shared" ca="1" si="14"/>
        <v>-2485</v>
      </c>
      <c r="BU26" s="25">
        <f t="shared" ca="1" si="15"/>
        <v>-2285</v>
      </c>
      <c r="BV26" s="25">
        <f t="shared" ca="1" si="16"/>
        <v>-2285</v>
      </c>
      <c r="BW26" s="25">
        <f t="shared" ca="1" si="17"/>
        <v>-2485</v>
      </c>
      <c r="BX26" s="26" t="s">
        <v>255</v>
      </c>
      <c r="BY26" s="11">
        <f t="shared" ca="1" si="18"/>
        <v>5</v>
      </c>
      <c r="BZ26" s="11">
        <f t="shared" ca="1" si="24"/>
        <v>0</v>
      </c>
      <c r="CA26" s="11">
        <f t="shared" ca="1" si="19"/>
        <v>0</v>
      </c>
      <c r="CB26" s="28" t="str">
        <f>_xlfn.XLOOKUP($C26,'[3]BIS Feb-26'!$C:$C,'[3]BIS Feb-26'!U:U,"",0)</f>
        <v/>
      </c>
      <c r="CC26" s="28" t="str">
        <f>_xlfn.XLOOKUP($C26,'[3]BIS Feb-26'!$C:$C,'[3]BIS Feb-26'!V:V,"",0)</f>
        <v/>
      </c>
      <c r="CD26" s="28" t="str">
        <f>_xlfn.XLOOKUP($C26,'[3]BIS Feb-26'!$C:$C,'[3]BIS Feb-26'!W:W,"",0)</f>
        <v/>
      </c>
      <c r="CE26" s="28" t="str">
        <f>_xlfn.XLOOKUP($C26,'[3]BIS Feb-26'!$C:$C,'[3]BIS Feb-26'!X:X,"",0)</f>
        <v/>
      </c>
      <c r="CF26" s="28" t="str">
        <f>_xlfn.XLOOKUP($C26,'[3]BIS Feb-26'!$C:$C,'[3]BIS Feb-26'!Y:Y,"",0)</f>
        <v/>
      </c>
      <c r="CG26" s="28" t="str">
        <f>_xlfn.XLOOKUP($C26,'[3]BIS Feb-26'!$C:$C,'[3]BIS Feb-26'!Z:Z,"",0)</f>
        <v/>
      </c>
      <c r="CH26" s="28" t="str">
        <f>_xlfn.XLOOKUP($C26,'[3]BIS Feb-26'!$C:$C,'[3]BIS Feb-26'!AA:AA,"",0)</f>
        <v/>
      </c>
      <c r="CI26" s="28" t="str">
        <f>_xlfn.XLOOKUP($C26,'[3]BIS Feb-26'!$C:$C,'[3]BIS Feb-26'!AB:AB,"",0)</f>
        <v/>
      </c>
      <c r="CJ26" s="28" t="str">
        <f>_xlfn.XLOOKUP($C26,'[3]BIS Feb-26'!$C:$C,'[3]BIS Feb-26'!AC:AC,"",0)</f>
        <v/>
      </c>
      <c r="CK26" s="29" t="str">
        <f>_xlfn.XLOOKUP($C26,'[3]BIS Feb-26'!$C:$C,'[3]BIS Feb-26'!AD:AD,"",0)</f>
        <v/>
      </c>
      <c r="CL26" s="29" t="str">
        <f>_xlfn.XLOOKUP($C26,'[3]BIS Feb-26'!$C:$C,'[3]BIS Feb-26'!AE:AE,"",0)</f>
        <v/>
      </c>
      <c r="CM26" s="29" t="str">
        <f>_xlfn.XLOOKUP($C26,'[3]BIS Feb-26'!$C:$C,'[3]BIS Feb-26'!AF:AF,"",0)</f>
        <v/>
      </c>
      <c r="CN26" s="29" t="str">
        <f>_xlfn.XLOOKUP($C26,'[3]BIS Feb-26'!$C:$C,'[3]BIS Feb-26'!AG:AG,"",0)</f>
        <v/>
      </c>
      <c r="CO26" s="29" t="str">
        <f>_xlfn.XLOOKUP($C26,'[3]BIS Feb-26'!$C:$C,'[3]BIS Feb-26'!AH:AH,"",0)</f>
        <v/>
      </c>
      <c r="CP26" s="29" t="str">
        <f>_xlfn.XLOOKUP($C26,'[3]BIS Feb-26'!$C:$C,'[3]BIS Feb-26'!AI:AI,"",0)</f>
        <v/>
      </c>
      <c r="CQ26" s="29" t="str">
        <f>_xlfn.XLOOKUP($C26,'[3]BIS Feb-26'!$C:$C,'[3]BIS Feb-26'!AJ:AJ,"",0)</f>
        <v/>
      </c>
      <c r="CR26" s="29" t="str">
        <f>_xlfn.XLOOKUP($C26,'[3]BIS Feb-26'!$C:$C,'[3]BIS Feb-26'!AK:AK,"",0)</f>
        <v/>
      </c>
      <c r="CS26" s="29" t="str">
        <f>_xlfn.XLOOKUP($C26,'[3]BIS Feb-26'!$C:$C,'[3]BIS Feb-26'!AL:AL,"",0)</f>
        <v/>
      </c>
      <c r="CT26" s="29" t="str">
        <f>_xlfn.XLOOKUP($C26,'[3]BIS Feb-26'!$C:$C,'[3]BIS Feb-26'!AM:AM,"",0)</f>
        <v/>
      </c>
      <c r="CU26" s="28" t="str">
        <f>_xlfn.XLOOKUP($C26,'[3]BIS Feb-26'!$C:$C,'[3]BIS Feb-26'!AN:AN,"",0)</f>
        <v/>
      </c>
      <c r="CV26" s="28" t="str">
        <f>_xlfn.XLOOKUP($C26,'[3]BIS Feb-26'!$C:$C,'[3]BIS Feb-26'!AO:AO,"",0)</f>
        <v/>
      </c>
      <c r="CW26" s="28" t="str">
        <f>_xlfn.XLOOKUP($C26,'[3]BIS Feb-26'!$C:$C,'[3]BIS Feb-26'!AP:AP,"",0)</f>
        <v/>
      </c>
      <c r="CX26" s="28" t="str">
        <f>_xlfn.XLOOKUP($C26,'[3]BIS Feb-26'!$C:$C,'[3]BIS Feb-26'!AQ:AQ,"",0)</f>
        <v/>
      </c>
      <c r="CY26" s="28" t="str">
        <f>_xlfn.XLOOKUP($C26,'[3]BIS Feb-26'!$C:$C,'[3]BIS Feb-26'!AR:AR,"",0)</f>
        <v/>
      </c>
      <c r="CZ26" s="28" t="str">
        <f>_xlfn.XLOOKUP($C26,'[3]BIS Feb-26'!$C:$C,'[3]BIS Feb-26'!AS:AS,"",0)</f>
        <v/>
      </c>
      <c r="DA26" s="28" t="str">
        <f>_xlfn.XLOOKUP($C26,'[3]BIS Feb-26'!$C:$C,'[3]BIS Feb-26'!AT:AT,"",0)</f>
        <v/>
      </c>
      <c r="DB26" s="28" t="str">
        <f>_xlfn.XLOOKUP($C26,'[3]BIS Feb-26'!$C:$C,'[3]BIS Feb-26'!AU:AU,"",0)</f>
        <v/>
      </c>
      <c r="DC26" s="28" t="str">
        <f>_xlfn.XLOOKUP($C26,'[3]BIS Feb-26'!$C:$C,'[3]BIS Feb-26'!AV:AV,"",0)</f>
        <v/>
      </c>
      <c r="DD26" s="11" t="str">
        <f>_xlfn.XLOOKUP($C26,'[3]BIS Feb-26'!$C:$C,'[3]BIS Feb-26'!AW:AW,"",0)</f>
        <v/>
      </c>
      <c r="DE26" s="11" t="str">
        <f>_xlfn.XLOOKUP($C26,'[3]BIS Feb-26'!$C:$C,'[3]BIS Feb-26'!AX:AX,"",0)</f>
        <v/>
      </c>
      <c r="DF26" s="11" t="str">
        <f>_xlfn.XLOOKUP($C26,'[3]BIS Feb-26'!$C:$C,'[3]BIS Feb-26'!AY:AY,"",0)</f>
        <v/>
      </c>
      <c r="DG26" s="11">
        <f t="shared" ca="1" si="20"/>
        <v>0</v>
      </c>
      <c r="DH26" s="11">
        <f t="shared" ca="1" si="21"/>
        <v>0</v>
      </c>
      <c r="DI26" s="11">
        <f t="shared" ca="1" si="22"/>
        <v>0</v>
      </c>
      <c r="DJ26" s="11" t="str">
        <f>_xlfn.XLOOKUP($C26,'[3]Active Customer Assets'!$D:$D,'[3]Active Customer Assets'!I:I,"",0)</f>
        <v/>
      </c>
      <c r="DK26" s="28" t="str">
        <f>_xlfn.XLOOKUP($C26,'[3]Active Customer Assets'!$D:$D,'[3]Active Customer Assets'!J:J,"",0)</f>
        <v/>
      </c>
      <c r="DL26" s="28" t="str">
        <f>_xlfn.XLOOKUP($C26,'[3]Active Customer Assets'!$D:$D,'[3]Active Customer Assets'!K:K,"",0)</f>
        <v/>
      </c>
      <c r="DM26" s="28" t="str">
        <f>_xlfn.XLOOKUP($C26,'[3]Active Customer Assets'!$D:$D,'[3]Active Customer Assets'!L:L,"",0)</f>
        <v/>
      </c>
      <c r="DN26" s="21" t="str">
        <f>_xlfn.XLOOKUP($C26,'[3]Active Customer Assets'!$D:$D,'[3]Active Customer Assets'!M:M,"",0)</f>
        <v/>
      </c>
      <c r="DO26" s="28" t="str">
        <f>_xlfn.XLOOKUP($C26,'[3]Active Customer Assets'!$D:$D,'[3]Active Customer Assets'!N:N,"",0)</f>
        <v/>
      </c>
      <c r="DP26" s="28" t="str">
        <f>_xlfn.XLOOKUP($C26,'[3]Active Customer Assets'!$D:$D,'[3]Active Customer Assets'!O:O,"",0)</f>
        <v/>
      </c>
      <c r="DQ26" s="28" t="str">
        <f>_xlfn.XLOOKUP($C26,'[3]Active Customer Assets'!$D:$D,'[3]Active Customer Assets'!P:P,"",0)</f>
        <v/>
      </c>
      <c r="DR26" s="28" t="str">
        <f>_xlfn.XLOOKUP($C26,'[3]Active Customer Assets'!$D:$D,'[3]Active Customer Assets'!Q:Q,"",0)</f>
        <v/>
      </c>
      <c r="DS26" s="28" t="str">
        <f>_xlfn.XLOOKUP($C26,'[3]Active Customer Assets'!$D:$D,'[3]Active Customer Assets'!R:R,"",0)</f>
        <v/>
      </c>
      <c r="DT26" s="28" t="str">
        <f>_xlfn.XLOOKUP($C26,'[3]Active Customer Assets'!$D:$D,'[3]Active Customer Assets'!S:S,"",0)</f>
        <v/>
      </c>
      <c r="DU26" s="28" t="str">
        <f>_xlfn.XLOOKUP($C26,'[3]Active Customer Assets'!$D:$D,'[3]Active Customer Assets'!T:T,"",0)</f>
        <v/>
      </c>
      <c r="DV26" s="28" t="str">
        <f>_xlfn.XLOOKUP($C26,'[3]Active Customer Assets'!$D:$D,'[3]Active Customer Assets'!U:U,"",0)</f>
        <v/>
      </c>
      <c r="DW26" s="28" t="str">
        <f>_xlfn.XLOOKUP($C26,'[3]Active Customer Assets'!$D:$D,'[3]Active Customer Assets'!V:V,"",0)</f>
        <v/>
      </c>
      <c r="DX26" s="28" t="str">
        <f>_xlfn.XLOOKUP($C26,'[3]Active Customer Assets'!$D:$D,'[3]Active Customer Assets'!W:W,"",0)</f>
        <v/>
      </c>
      <c r="DY26" s="28" t="str">
        <f>_xlfn.XLOOKUP($C26,'[3]Active Customer Assets'!$D:$D,'[3]Active Customer Assets'!X:X,"",0)</f>
        <v/>
      </c>
      <c r="DZ26" s="28" t="str">
        <f>_xlfn.XLOOKUP($C26,'[3]Active Customer Assets'!$D:$D,'[3]Active Customer Assets'!Y:Y,"",0)</f>
        <v/>
      </c>
      <c r="EA26" s="28" t="str">
        <f>_xlfn.XLOOKUP($C26,'[3]Active Customer Assets'!$D:$D,'[3]Active Customer Assets'!Z:Z,"",0)</f>
        <v/>
      </c>
      <c r="EB26" s="28" t="str">
        <f>_xlfn.XLOOKUP($C26,'[3]Active Customer Assets'!$D:$D,'[3]Active Customer Assets'!AA:AA,"",0)</f>
        <v/>
      </c>
      <c r="EC26" s="28" t="str">
        <f>_xlfn.XLOOKUP($C26,'[3]Active Customer Assets'!$D:$D,'[3]Active Customer Assets'!AB:AB,"",0)</f>
        <v/>
      </c>
      <c r="ED26" s="28" t="str">
        <f>_xlfn.XLOOKUP($C26,'[3]Active Customer Assets'!$D:$D,'[3]Active Customer Assets'!AC:AC,"",0)</f>
        <v/>
      </c>
      <c r="EE26" s="28" t="str">
        <f>_xlfn.XLOOKUP($C26,'[3]Active Customer Assets'!$D:$D,'[3]Active Customer Assets'!AD:AD,"",0)</f>
        <v/>
      </c>
      <c r="EF26" s="28" t="str">
        <f>_xlfn.XLOOKUP($C26,'[3]Active Customer Assets'!$D:$D,'[3]Active Customer Assets'!AE:AE,"",0)</f>
        <v/>
      </c>
      <c r="EG26" s="28" t="str">
        <f>_xlfn.XLOOKUP($C26,'[3]Active Customer Assets'!$D:$D,'[3]Active Customer Assets'!AF:AF,"",0)</f>
        <v/>
      </c>
      <c r="EH26" s="28" t="str">
        <f>_xlfn.XLOOKUP($C26,'[3]Active Customer Assets'!$D:$D,'[3]Active Customer Assets'!AG:AG,"",0)</f>
        <v/>
      </c>
      <c r="EI26" s="28" t="str">
        <f>_xlfn.XLOOKUP($C26,'[3]Active Customer Assets'!$D:$D,'[3]Active Customer Assets'!AH:AH,"",0)</f>
        <v/>
      </c>
      <c r="EJ26" s="21" t="str">
        <f>_xlfn.XLOOKUP($C26,'[3]Active Customer Assets'!$D:$D,'[3]Active Customer Assets'!AI:AI,"",0)</f>
        <v/>
      </c>
      <c r="EK26" s="35" t="str">
        <f>[3]!tbl_DPSAC[[#This Row],[Unit Status]]</f>
        <v>Shifted</v>
      </c>
    </row>
    <row r="27" spans="1:141" x14ac:dyDescent="0.15">
      <c r="A27" s="11">
        <f>ROW(tbl_DPSAC[[#This Row],[Sl. No.]])-1</f>
        <v>26</v>
      </c>
      <c r="B27" s="12" t="s">
        <v>196</v>
      </c>
      <c r="C27" s="12" t="s">
        <v>256</v>
      </c>
      <c r="D27" s="12" t="s">
        <v>198</v>
      </c>
      <c r="E27" s="12" t="s">
        <v>199</v>
      </c>
      <c r="F27" s="12" t="s">
        <v>161</v>
      </c>
      <c r="G27" s="13" t="s">
        <v>200</v>
      </c>
      <c r="H27" s="13" t="str">
        <f>_xlfn.XLOOKUP(C27,'[1]E&amp;DPSAC'!$K:$K,'[1]E&amp;DPSAC'!$E:$E,,0)</f>
        <v>GANGA BRIDGE, BAKHTIYARPUR, PATNA</v>
      </c>
      <c r="I27" s="13"/>
      <c r="J27" s="13">
        <v>8544557188</v>
      </c>
      <c r="K27" s="13">
        <v>8544557188</v>
      </c>
      <c r="L27" s="12" t="str">
        <f t="shared" ca="1" si="0"/>
        <v>Non - Warranty</v>
      </c>
      <c r="M27" s="14">
        <v>44288</v>
      </c>
      <c r="N27" s="15">
        <v>24</v>
      </c>
      <c r="O27" s="14">
        <f t="shared" si="1"/>
        <v>45046</v>
      </c>
      <c r="P27" s="11" t="s">
        <v>142</v>
      </c>
      <c r="Q27" s="19" t="str">
        <f>_xlfn.XLOOKUP(C27,'[2]Sch Calls'!$R:$R,'[2]Sch Calls'!$F:$F,"",0)</f>
        <v>CC-01958538</v>
      </c>
      <c r="R27" s="18">
        <f>_xlfn.XLOOKUP(C27,'[2]Sch Calls'!$R:$R,'[2]Sch Calls'!$A:$A,"",0)</f>
        <v>46052.513090277796</v>
      </c>
      <c r="S27" s="17">
        <f>_xlfn.XLOOKUP(C27,'[2]Sch Calls'!$R:$R,'[2]Sch Calls'!$B:$B,"",0)</f>
        <v>3050</v>
      </c>
      <c r="T27" s="18">
        <f>_xlfn.XLOOKUP(C27,'[1]E&amp;DPSAC'!$K:$K,'[1]E&amp;DPSAC'!$W:$W,"",0)</f>
        <v>46053</v>
      </c>
      <c r="U27" s="17">
        <f>_xlfn.XLOOKUP(C27,'[1]E&amp;DPSAC'!$K:$K,'[1]E&amp;DPSAC'!$Z:$Z,"",0)</f>
        <v>3050</v>
      </c>
      <c r="V27" s="17">
        <f>_xlfn.XLOOKUP(C27,'[2]1. All Calls'!$R:$R,'[2]1. All Calls'!$B:$B,"",0)</f>
        <v>3050</v>
      </c>
      <c r="W27" s="20">
        <f>_xlfn.XLOOKUP(C27,'[2]1. All Calls'!$R:$R,'[2]1. All Calls'!$A:$A,"",0)</f>
        <v>46052.513090277796</v>
      </c>
      <c r="X27" s="17" t="str">
        <f>_xlfn.XLOOKUP(C27,'[2]Sch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27" s="17">
        <f t="shared" si="2"/>
        <v>750</v>
      </c>
      <c r="Z27" s="17" t="str">
        <f t="shared" si="3"/>
        <v>Done</v>
      </c>
      <c r="AA27" s="21">
        <f t="shared" ca="1" si="4"/>
        <v>48.486909722203563</v>
      </c>
      <c r="AB27" s="21" t="str">
        <f t="shared" ca="1" si="5"/>
        <v>Done</v>
      </c>
      <c r="AC27" s="11">
        <f ca="1">tbl_DPSAC[[#This Row],[Current Month Due Count]]</f>
        <v>0</v>
      </c>
      <c r="AD27" s="11">
        <f ca="1">tbl_DPSAC[[#This Row],[Next Month Due2]]</f>
        <v>0</v>
      </c>
      <c r="AE27" s="11">
        <f t="shared" ca="1" si="6"/>
        <v>0</v>
      </c>
      <c r="AF27" s="11">
        <v>5</v>
      </c>
      <c r="AG27" s="17">
        <f t="shared" ca="1" si="7"/>
        <v>3292</v>
      </c>
      <c r="AH27" s="11" t="s">
        <v>257</v>
      </c>
      <c r="AI27" s="11" t="s">
        <v>258</v>
      </c>
      <c r="AJ27" s="11">
        <v>0</v>
      </c>
      <c r="AK27" s="11">
        <v>0</v>
      </c>
      <c r="AL27" s="11">
        <v>0</v>
      </c>
      <c r="AM27" s="11">
        <v>0</v>
      </c>
      <c r="AN27" s="11">
        <v>0</v>
      </c>
      <c r="AO27" s="11">
        <v>0</v>
      </c>
      <c r="AP27" s="11">
        <v>0</v>
      </c>
      <c r="AQ27" s="11">
        <v>0</v>
      </c>
      <c r="AR27" s="11">
        <v>0</v>
      </c>
      <c r="AS27" s="11">
        <v>0</v>
      </c>
      <c r="AT27" s="11">
        <v>0</v>
      </c>
      <c r="AU27" s="11">
        <v>0</v>
      </c>
      <c r="AV27" s="11" t="s">
        <v>259</v>
      </c>
      <c r="AW27" s="11">
        <v>0</v>
      </c>
      <c r="AX27" s="11" t="str">
        <f t="shared" ca="1" si="8"/>
        <v>No Service Dues</v>
      </c>
      <c r="AY27" s="17">
        <v>3050</v>
      </c>
      <c r="AZ27" s="22">
        <v>46052</v>
      </c>
      <c r="BA27" s="17" t="s">
        <v>260</v>
      </c>
      <c r="BB27" s="17">
        <v>3050</v>
      </c>
      <c r="BC27" s="22">
        <v>46052</v>
      </c>
      <c r="BD27" s="17" t="s">
        <v>260</v>
      </c>
      <c r="BE27" s="17">
        <v>3050</v>
      </c>
      <c r="BF27" s="22">
        <v>46052</v>
      </c>
      <c r="BG27" s="17" t="s">
        <v>260</v>
      </c>
      <c r="BH27" s="17">
        <v>3050</v>
      </c>
      <c r="BI27" s="22">
        <v>46052</v>
      </c>
      <c r="BJ27" s="17" t="s">
        <v>260</v>
      </c>
      <c r="BK27" s="17">
        <v>3050</v>
      </c>
      <c r="BL27" s="22">
        <v>46052</v>
      </c>
      <c r="BM27" s="17" t="s">
        <v>260</v>
      </c>
      <c r="BN27" s="23">
        <f t="shared" si="9"/>
        <v>46232</v>
      </c>
      <c r="BO27" s="23">
        <f t="shared" si="10"/>
        <v>46232</v>
      </c>
      <c r="BP27" s="23">
        <f t="shared" si="11"/>
        <v>46232</v>
      </c>
      <c r="BQ27" s="23">
        <f t="shared" si="12"/>
        <v>46232</v>
      </c>
      <c r="BR27" s="23">
        <f t="shared" si="23"/>
        <v>46417</v>
      </c>
      <c r="BS27" s="24">
        <f t="shared" ca="1" si="13"/>
        <v>508</v>
      </c>
      <c r="BT27" s="25">
        <f t="shared" ca="1" si="14"/>
        <v>1258</v>
      </c>
      <c r="BU27" s="25">
        <f t="shared" ca="1" si="15"/>
        <v>508</v>
      </c>
      <c r="BV27" s="25">
        <f t="shared" ca="1" si="16"/>
        <v>508</v>
      </c>
      <c r="BW27" s="25">
        <f t="shared" ca="1" si="17"/>
        <v>1258</v>
      </c>
      <c r="BX27" s="26" t="s">
        <v>152</v>
      </c>
      <c r="BY27" s="11">
        <f t="shared" ca="1" si="18"/>
        <v>0</v>
      </c>
      <c r="BZ27" s="11">
        <f t="shared" ca="1" si="24"/>
        <v>0</v>
      </c>
      <c r="CA27" s="11">
        <f t="shared" ca="1" si="19"/>
        <v>0</v>
      </c>
      <c r="CB27" s="28">
        <f>_xlfn.XLOOKUP($C27,'[3]BIS Feb-26'!$C:$C,'[3]BIS Feb-26'!U:U,"",0)</f>
        <v>46051.770833333299</v>
      </c>
      <c r="CC27" s="28">
        <f>_xlfn.XLOOKUP($C27,'[3]BIS Feb-26'!$C:$C,'[3]BIS Feb-26'!V:V,"",0)</f>
        <v>46051.770833333299</v>
      </c>
      <c r="CD27" s="28">
        <f>_xlfn.XLOOKUP($C27,'[3]BIS Feb-26'!$C:$C,'[3]BIS Feb-26'!W:W,"",0)</f>
        <v>46051.770833333299</v>
      </c>
      <c r="CE27" s="28">
        <f>_xlfn.XLOOKUP($C27,'[3]BIS Feb-26'!$C:$C,'[3]BIS Feb-26'!X:X,"",0)</f>
        <v>46051.770833333299</v>
      </c>
      <c r="CF27" s="28">
        <f>_xlfn.XLOOKUP($C27,'[3]BIS Feb-26'!$C:$C,'[3]BIS Feb-26'!Y:Y,"",0)</f>
        <v>46051.770833333299</v>
      </c>
      <c r="CG27" s="28">
        <f>_xlfn.XLOOKUP($C27,'[3]BIS Feb-26'!$C:$C,'[3]BIS Feb-26'!Z:Z,"",0)</f>
        <v>46051.770833333299</v>
      </c>
      <c r="CH27" s="28">
        <f>_xlfn.XLOOKUP($C27,'[3]BIS Feb-26'!$C:$C,'[3]BIS Feb-26'!AA:AA,"",0)</f>
        <v>46051.770833333299</v>
      </c>
      <c r="CI27" s="28">
        <f>_xlfn.XLOOKUP($C27,'[3]BIS Feb-26'!$C:$C,'[3]BIS Feb-26'!AB:AB,"",0)</f>
        <v>46051.770833333299</v>
      </c>
      <c r="CJ27" s="28">
        <f>_xlfn.XLOOKUP($C27,'[3]BIS Feb-26'!$C:$C,'[3]BIS Feb-26'!AC:AC,"",0)</f>
        <v>46051.770833333299</v>
      </c>
      <c r="CK27" s="29" t="str">
        <f>_xlfn.XLOOKUP($C27,'[3]BIS Feb-26'!$C:$C,'[3]BIS Feb-26'!AD:AD,"",0)</f>
        <v>1500</v>
      </c>
      <c r="CL27" s="29" t="str">
        <f>_xlfn.XLOOKUP($C27,'[3]BIS Feb-26'!$C:$C,'[3]BIS Feb-26'!AE:AE,"",0)</f>
        <v>750</v>
      </c>
      <c r="CM27" s="29" t="str">
        <f>_xlfn.XLOOKUP($C27,'[3]BIS Feb-26'!$C:$C,'[3]BIS Feb-26'!AF:AF,"",0)</f>
        <v>500</v>
      </c>
      <c r="CN27" s="29" t="str">
        <f>_xlfn.XLOOKUP($C27,'[3]BIS Feb-26'!$C:$C,'[3]BIS Feb-26'!AG:AG,"",0)</f>
        <v>750</v>
      </c>
      <c r="CO27" s="29" t="str">
        <f>_xlfn.XLOOKUP($C27,'[3]BIS Feb-26'!$C:$C,'[3]BIS Feb-26'!AH:AH,"",0)</f>
        <v>750</v>
      </c>
      <c r="CP27" s="29" t="str">
        <f>_xlfn.XLOOKUP($C27,'[3]BIS Feb-26'!$C:$C,'[3]BIS Feb-26'!AI:AI,"",0)</f>
        <v>1500</v>
      </c>
      <c r="CQ27" s="29" t="str">
        <f>_xlfn.XLOOKUP($C27,'[3]BIS Feb-26'!$C:$C,'[3]BIS Feb-26'!AJ:AJ,"",0)</f>
        <v>1000</v>
      </c>
      <c r="CR27" s="29" t="str">
        <f>_xlfn.XLOOKUP($C27,'[3]BIS Feb-26'!$C:$C,'[3]BIS Feb-26'!AK:AK,"",0)</f>
        <v>1500</v>
      </c>
      <c r="CS27" s="29" t="str">
        <f>_xlfn.XLOOKUP($C27,'[3]BIS Feb-26'!$C:$C,'[3]BIS Feb-26'!AL:AL,"",0)</f>
        <v>3000</v>
      </c>
      <c r="CT27" s="29">
        <f>_xlfn.XLOOKUP($C27,'[3]BIS Feb-26'!$C:$C,'[3]BIS Feb-26'!AM:AM,"",0)</f>
        <v>4</v>
      </c>
      <c r="CU27" s="28">
        <f>_xlfn.XLOOKUP($C27,'[3]BIS Feb-26'!$C:$C,'[3]BIS Feb-26'!AN:AN,"",0)</f>
        <v>46231</v>
      </c>
      <c r="CV27" s="28">
        <f>_xlfn.XLOOKUP($C27,'[3]BIS Feb-26'!$C:$C,'[3]BIS Feb-26'!AO:AO,"",0)</f>
        <v>46231</v>
      </c>
      <c r="CW27" s="28">
        <f>_xlfn.XLOOKUP($C27,'[3]BIS Feb-26'!$C:$C,'[3]BIS Feb-26'!AP:AP,"",0)</f>
        <v>46178</v>
      </c>
      <c r="CX27" s="28">
        <f>_xlfn.XLOOKUP($C27,'[3]BIS Feb-26'!$C:$C,'[3]BIS Feb-26'!AQ:AQ,"",0)</f>
        <v>46231</v>
      </c>
      <c r="CY27" s="28">
        <f>_xlfn.XLOOKUP($C27,'[3]BIS Feb-26'!$C:$C,'[3]BIS Feb-26'!AR:AR,"",0)</f>
        <v>46231</v>
      </c>
      <c r="CZ27" s="28">
        <f>_xlfn.XLOOKUP($C27,'[3]BIS Feb-26'!$C:$C,'[3]BIS Feb-26'!AS:AS,"",0)</f>
        <v>46321</v>
      </c>
      <c r="DA27" s="28">
        <f>_xlfn.XLOOKUP($C27,'[3]BIS Feb-26'!$C:$C,'[3]BIS Feb-26'!AT:AT,"",0)</f>
        <v>46303</v>
      </c>
      <c r="DB27" s="28">
        <f>_xlfn.XLOOKUP($C27,'[3]BIS Feb-26'!$C:$C,'[3]BIS Feb-26'!AU:AU,"",0)</f>
        <v>46231</v>
      </c>
      <c r="DC27" s="28">
        <f>_xlfn.XLOOKUP($C27,'[3]BIS Feb-26'!$C:$C,'[3]BIS Feb-26'!AV:AV,"",0)</f>
        <v>46416</v>
      </c>
      <c r="DD27" s="11">
        <f>_xlfn.XLOOKUP($C27,'[3]BIS Feb-26'!$C:$C,'[3]BIS Feb-26'!AW:AW,"",0)</f>
        <v>0</v>
      </c>
      <c r="DE27" s="11">
        <f>_xlfn.XLOOKUP($C27,'[3]BIS Feb-26'!$C:$C,'[3]BIS Feb-26'!AX:AX,"",0)</f>
        <v>0</v>
      </c>
      <c r="DF27" s="11">
        <f>_xlfn.XLOOKUP($C27,'[3]BIS Feb-26'!$C:$C,'[3]BIS Feb-26'!AY:AY,"",0)</f>
        <v>0</v>
      </c>
      <c r="DG27" s="11">
        <f t="shared" ca="1" si="20"/>
        <v>0</v>
      </c>
      <c r="DH27" s="11">
        <f t="shared" ca="1" si="21"/>
        <v>0</v>
      </c>
      <c r="DI27" s="11">
        <f t="shared" ca="1" si="22"/>
        <v>0</v>
      </c>
      <c r="DJ27" s="11" t="str">
        <f>_xlfn.XLOOKUP($C27,'[3]Active Customer Assets'!$D:$D,'[3]Active Customer Assets'!I:I,"",0)</f>
        <v>A (100% potential spares purchased)</v>
      </c>
      <c r="DK27" s="28">
        <f>_xlfn.XLOOKUP($C27,'[3]Active Customer Assets'!$D:$D,'[3]Active Customer Assets'!J:J,"",0)</f>
        <v>44288</v>
      </c>
      <c r="DL27" s="28">
        <f>_xlfn.XLOOKUP($C27,'[3]Active Customer Assets'!$D:$D,'[3]Active Customer Assets'!K:K,"",0)</f>
        <v>44271.229166666701</v>
      </c>
      <c r="DM27" s="28">
        <f>_xlfn.XLOOKUP($C27,'[3]Active Customer Assets'!$D:$D,'[3]Active Customer Assets'!L:L,"",0)</f>
        <v>46053.503865740699</v>
      </c>
      <c r="DN27" s="21">
        <f>_xlfn.XLOOKUP($C27,'[3]Active Customer Assets'!$D:$D,'[3]Active Customer Assets'!M:M,"",0)</f>
        <v>3050</v>
      </c>
      <c r="DO27" s="28">
        <f>_xlfn.XLOOKUP($C27,'[3]Active Customer Assets'!$D:$D,'[3]Active Customer Assets'!N:N,"",0)</f>
        <v>0</v>
      </c>
      <c r="DP27" s="28">
        <f>_xlfn.XLOOKUP($C27,'[3]Active Customer Assets'!$D:$D,'[3]Active Customer Assets'!O:O,"",0)</f>
        <v>0</v>
      </c>
      <c r="DQ27" s="28" t="str">
        <f>_xlfn.XLOOKUP($C27,'[3]Active Customer Assets'!$D:$D,'[3]Active Customer Assets'!P:P,"",0)</f>
        <v>Air lube Plus</v>
      </c>
      <c r="DR27" s="28">
        <f>_xlfn.XLOOKUP($C27,'[3]Active Customer Assets'!$D:$D,'[3]Active Customer Assets'!Q:Q,"",0)</f>
        <v>46052</v>
      </c>
      <c r="DS27" s="28">
        <f>_xlfn.XLOOKUP($C27,'[3]Active Customer Assets'!$D:$D,'[3]Active Customer Assets'!R:R,"",0)</f>
        <v>46052</v>
      </c>
      <c r="DT27" s="28">
        <f>_xlfn.XLOOKUP($C27,'[3]Active Customer Assets'!$D:$D,'[3]Active Customer Assets'!S:S,"",0)</f>
        <v>46052</v>
      </c>
      <c r="DU27" s="28">
        <f>_xlfn.XLOOKUP($C27,'[3]Active Customer Assets'!$D:$D,'[3]Active Customer Assets'!T:T,"",0)</f>
        <v>46052</v>
      </c>
      <c r="DV27" s="28">
        <f>_xlfn.XLOOKUP($C27,'[3]Active Customer Assets'!$D:$D,'[3]Active Customer Assets'!U:U,"",0)</f>
        <v>46052</v>
      </c>
      <c r="DW27" s="28">
        <f>_xlfn.XLOOKUP($C27,'[3]Active Customer Assets'!$D:$D,'[3]Active Customer Assets'!V:V,"",0)</f>
        <v>46052</v>
      </c>
      <c r="DX27" s="28">
        <f>_xlfn.XLOOKUP($C27,'[3]Active Customer Assets'!$D:$D,'[3]Active Customer Assets'!W:W,"",0)</f>
        <v>46052</v>
      </c>
      <c r="DY27" s="28">
        <f>_xlfn.XLOOKUP($C27,'[3]Active Customer Assets'!$D:$D,'[3]Active Customer Assets'!X:X,"",0)</f>
        <v>46052</v>
      </c>
      <c r="DZ27" s="28">
        <f>_xlfn.XLOOKUP($C27,'[3]Active Customer Assets'!$D:$D,'[3]Active Customer Assets'!Y:Y,"",0)</f>
        <v>46052</v>
      </c>
      <c r="EA27" s="28" t="str">
        <f>_xlfn.XLOOKUP($C27,'[3]Active Customer Assets'!$D:$D,'[3]Active Customer Assets'!Z:Z,"",0)</f>
        <v>1500</v>
      </c>
      <c r="EB27" s="28" t="str">
        <f>_xlfn.XLOOKUP($C27,'[3]Active Customer Assets'!$D:$D,'[3]Active Customer Assets'!AA:AA,"",0)</f>
        <v>750</v>
      </c>
      <c r="EC27" s="28" t="str">
        <f>_xlfn.XLOOKUP($C27,'[3]Active Customer Assets'!$D:$D,'[3]Active Customer Assets'!AB:AB,"",0)</f>
        <v>500</v>
      </c>
      <c r="ED27" s="28" t="str">
        <f>_xlfn.XLOOKUP($C27,'[3]Active Customer Assets'!$D:$D,'[3]Active Customer Assets'!AC:AC,"",0)</f>
        <v>750</v>
      </c>
      <c r="EE27" s="28" t="str">
        <f>_xlfn.XLOOKUP($C27,'[3]Active Customer Assets'!$D:$D,'[3]Active Customer Assets'!AD:AD,"",0)</f>
        <v>750</v>
      </c>
      <c r="EF27" s="28" t="str">
        <f>_xlfn.XLOOKUP($C27,'[3]Active Customer Assets'!$D:$D,'[3]Active Customer Assets'!AE:AE,"",0)</f>
        <v>1500</v>
      </c>
      <c r="EG27" s="28" t="str">
        <f>_xlfn.XLOOKUP($C27,'[3]Active Customer Assets'!$D:$D,'[3]Active Customer Assets'!AF:AF,"",0)</f>
        <v>1000</v>
      </c>
      <c r="EH27" s="28" t="str">
        <f>_xlfn.XLOOKUP($C27,'[3]Active Customer Assets'!$D:$D,'[3]Active Customer Assets'!AG:AG,"",0)</f>
        <v>1500</v>
      </c>
      <c r="EI27" s="28" t="str">
        <f>_xlfn.XLOOKUP($C27,'[3]Active Customer Assets'!$D:$D,'[3]Active Customer Assets'!AH:AH,"",0)</f>
        <v>3000</v>
      </c>
      <c r="EJ27" s="21">
        <f>_xlfn.XLOOKUP($C27,'[3]Active Customer Assets'!$D:$D,'[3]Active Customer Assets'!AI:AI,"",0)</f>
        <v>4</v>
      </c>
      <c r="EK27" s="35" t="str">
        <f>[3]!tbl_DPSAC[[#This Row],[Unit Status]]</f>
        <v>Active</v>
      </c>
    </row>
    <row r="28" spans="1:141" x14ac:dyDescent="0.15">
      <c r="A28" s="11">
        <f>ROW(tbl_DPSAC[[#This Row],[Sl. No.]])-1</f>
        <v>27</v>
      </c>
      <c r="B28" s="12" t="s">
        <v>196</v>
      </c>
      <c r="C28" s="12" t="s">
        <v>261</v>
      </c>
      <c r="D28" s="12" t="s">
        <v>262</v>
      </c>
      <c r="E28" s="12" t="s">
        <v>176</v>
      </c>
      <c r="F28" s="12" t="s">
        <v>161</v>
      </c>
      <c r="G28" s="13" t="s">
        <v>263</v>
      </c>
      <c r="H28" s="13" t="str">
        <f>_xlfn.XLOOKUP(C28,'[1]E&amp;DPSAC'!$K:$K,'[1]E&amp;DPSAC'!$E:$E,,0)</f>
        <v>GAYA</v>
      </c>
      <c r="I28" s="13"/>
      <c r="J28" s="13">
        <v>8210812409</v>
      </c>
      <c r="K28" s="13">
        <v>8210812409</v>
      </c>
      <c r="L28" s="12" t="str">
        <f t="shared" ca="1" si="0"/>
        <v>Non - Warranty</v>
      </c>
      <c r="M28" s="14">
        <v>44265.708333333299</v>
      </c>
      <c r="N28" s="15">
        <v>24</v>
      </c>
      <c r="O28" s="14">
        <f t="shared" si="1"/>
        <v>45016</v>
      </c>
      <c r="P28" s="11" t="s">
        <v>142</v>
      </c>
      <c r="Q28" s="19" t="str">
        <f>_xlfn.XLOOKUP(C28,'[2]Sch Calls'!$R:$R,'[2]Sch Calls'!$F:$F,"",0)</f>
        <v>CC-01990419</v>
      </c>
      <c r="R28" s="18">
        <f>_xlfn.XLOOKUP(C28,'[2]Sch Calls'!$R:$R,'[2]Sch Calls'!$A:$A,"",0)</f>
        <v>46078.468738425901</v>
      </c>
      <c r="S28" s="17">
        <f>_xlfn.XLOOKUP(C28,'[2]Sch Calls'!$R:$R,'[2]Sch Calls'!$B:$B,"",0)</f>
        <v>5170</v>
      </c>
      <c r="T28" s="18">
        <f>_xlfn.XLOOKUP(C28,'[1]E&amp;DPSAC'!$K:$K,'[1]E&amp;DPSAC'!$W:$W,"",0)</f>
        <v>45339</v>
      </c>
      <c r="U28" s="17">
        <f>_xlfn.XLOOKUP(C28,'[1]E&amp;DPSAC'!$K:$K,'[1]E&amp;DPSAC'!$Z:$Z,"",0)</f>
        <v>3270</v>
      </c>
      <c r="V28" s="17">
        <f>_xlfn.XLOOKUP(C28,'[2]1. All Calls'!$R:$R,'[2]1. All Calls'!$B:$B,"",0)</f>
        <v>5170</v>
      </c>
      <c r="W28" s="20">
        <f>_xlfn.XLOOKUP(C28,'[2]1. All Calls'!$R:$R,'[2]1. All Calls'!$A:$A,"",0)</f>
        <v>46078.468738425901</v>
      </c>
      <c r="X28" s="17" t="str">
        <f>_xlfn.XLOOKUP(C28,'[2]Sch Calls'!$R:$R,'[2]Sch Calls'!$AB:$AB,"",0)</f>
        <v>Attend the site for scheduled service so drain oil from the tank and drained oil from the cooler total 37 liters oil drain then change air filter oil filter for compressor and engine both sides change, change the oil filter, change the air oil separator, change all valve kit and ELGI air lube Plus oil 40 liters. Then start the unit found running ok.</v>
      </c>
      <c r="Y28" s="17">
        <f t="shared" si="2"/>
        <v>750</v>
      </c>
      <c r="Z28" s="17" t="str">
        <f t="shared" si="3"/>
        <v>Done</v>
      </c>
      <c r="AA28" s="21">
        <f t="shared" ca="1" si="4"/>
        <v>22.531261574098608</v>
      </c>
      <c r="AB28" s="21" t="str">
        <f t="shared" ca="1" si="5"/>
        <v>Done</v>
      </c>
      <c r="AC28" s="11">
        <f ca="1">tbl_DPSAC[[#This Row],[Current Month Due Count]]</f>
        <v>0</v>
      </c>
      <c r="AD28" s="11">
        <f ca="1">tbl_DPSAC[[#This Row],[Next Month Due2]]</f>
        <v>0</v>
      </c>
      <c r="AE28" s="11">
        <f t="shared" ca="1" si="6"/>
        <v>0</v>
      </c>
      <c r="AF28" s="11">
        <v>5</v>
      </c>
      <c r="AG28" s="17">
        <f t="shared" ca="1" si="7"/>
        <v>5283</v>
      </c>
      <c r="AH28" s="11" t="s">
        <v>264</v>
      </c>
      <c r="AI28" s="11" t="s">
        <v>265</v>
      </c>
      <c r="AJ28" s="11" t="s">
        <v>266</v>
      </c>
      <c r="AK28" s="11" t="s">
        <v>267</v>
      </c>
      <c r="AL28" s="11">
        <v>0</v>
      </c>
      <c r="AM28" s="11">
        <v>0</v>
      </c>
      <c r="AN28" s="11">
        <v>0</v>
      </c>
      <c r="AO28" s="11">
        <v>0</v>
      </c>
      <c r="AP28" s="11">
        <v>0</v>
      </c>
      <c r="AQ28" s="11">
        <v>0</v>
      </c>
      <c r="AR28" s="11">
        <v>0</v>
      </c>
      <c r="AS28" s="11">
        <v>0</v>
      </c>
      <c r="AT28" s="11">
        <v>0</v>
      </c>
      <c r="AU28" s="11">
        <v>0</v>
      </c>
      <c r="AV28" s="11">
        <v>0</v>
      </c>
      <c r="AW28" s="11">
        <v>0</v>
      </c>
      <c r="AX28" s="11" t="str">
        <f t="shared" ca="1" si="8"/>
        <v>No Service Dues</v>
      </c>
      <c r="AY28" s="17">
        <v>5170</v>
      </c>
      <c r="AZ28" s="22">
        <v>46078</v>
      </c>
      <c r="BA28" s="17" t="s">
        <v>268</v>
      </c>
      <c r="BB28" s="17">
        <v>5170</v>
      </c>
      <c r="BC28" s="22">
        <v>46078</v>
      </c>
      <c r="BD28" s="17" t="s">
        <v>268</v>
      </c>
      <c r="BE28" s="17">
        <v>5170</v>
      </c>
      <c r="BF28" s="22">
        <v>46078</v>
      </c>
      <c r="BG28" s="17" t="s">
        <v>268</v>
      </c>
      <c r="BH28" s="17">
        <v>5170</v>
      </c>
      <c r="BI28" s="22">
        <v>46078</v>
      </c>
      <c r="BJ28" s="17" t="s">
        <v>268</v>
      </c>
      <c r="BK28" s="17">
        <v>5170</v>
      </c>
      <c r="BL28" s="22">
        <v>46078</v>
      </c>
      <c r="BM28" s="17" t="s">
        <v>268</v>
      </c>
      <c r="BN28" s="23">
        <f t="shared" si="9"/>
        <v>46258</v>
      </c>
      <c r="BO28" s="23">
        <f t="shared" si="10"/>
        <v>46258</v>
      </c>
      <c r="BP28" s="23">
        <f t="shared" si="11"/>
        <v>46258</v>
      </c>
      <c r="BQ28" s="23">
        <f t="shared" si="12"/>
        <v>46258</v>
      </c>
      <c r="BR28" s="23">
        <f t="shared" si="23"/>
        <v>46443</v>
      </c>
      <c r="BS28" s="24">
        <f t="shared" ca="1" si="13"/>
        <v>637</v>
      </c>
      <c r="BT28" s="25">
        <f t="shared" ca="1" si="14"/>
        <v>1387</v>
      </c>
      <c r="BU28" s="25">
        <f t="shared" ca="1" si="15"/>
        <v>637</v>
      </c>
      <c r="BV28" s="25">
        <f t="shared" ca="1" si="16"/>
        <v>637</v>
      </c>
      <c r="BW28" s="25">
        <f t="shared" ca="1" si="17"/>
        <v>1387</v>
      </c>
      <c r="BX28" s="26">
        <v>0</v>
      </c>
      <c r="BY28" s="11">
        <f t="shared" ca="1" si="18"/>
        <v>0</v>
      </c>
      <c r="BZ28" s="11">
        <f t="shared" ca="1" si="24"/>
        <v>0</v>
      </c>
      <c r="CA28" s="11">
        <f t="shared" ca="1" si="19"/>
        <v>0</v>
      </c>
      <c r="CB28" s="28">
        <f>_xlfn.XLOOKUP($C28,'[3]BIS Feb-26'!$C:$C,'[3]BIS Feb-26'!U:U,"",0)</f>
        <v>46077.770833333299</v>
      </c>
      <c r="CC28" s="28">
        <f>_xlfn.XLOOKUP($C28,'[3]BIS Feb-26'!$C:$C,'[3]BIS Feb-26'!V:V,"",0)</f>
        <v>46077.770833333299</v>
      </c>
      <c r="CD28" s="28">
        <f>_xlfn.XLOOKUP($C28,'[3]BIS Feb-26'!$C:$C,'[3]BIS Feb-26'!W:W,"",0)</f>
        <v>46077.770833333299</v>
      </c>
      <c r="CE28" s="28">
        <f>_xlfn.XLOOKUP($C28,'[3]BIS Feb-26'!$C:$C,'[3]BIS Feb-26'!X:X,"",0)</f>
        <v>46077.770833333299</v>
      </c>
      <c r="CF28" s="28">
        <f>_xlfn.XLOOKUP($C28,'[3]BIS Feb-26'!$C:$C,'[3]BIS Feb-26'!Y:Y,"",0)</f>
        <v>46077.770833333299</v>
      </c>
      <c r="CG28" s="28">
        <f>_xlfn.XLOOKUP($C28,'[3]BIS Feb-26'!$C:$C,'[3]BIS Feb-26'!Z:Z,"",0)</f>
        <v>46077.770833333299</v>
      </c>
      <c r="CH28" s="28">
        <f>_xlfn.XLOOKUP($C28,'[3]BIS Feb-26'!$C:$C,'[3]BIS Feb-26'!AA:AA,"",0)</f>
        <v>46077.770833333299</v>
      </c>
      <c r="CI28" s="28">
        <f>_xlfn.XLOOKUP($C28,'[3]BIS Feb-26'!$C:$C,'[3]BIS Feb-26'!AB:AB,"",0)</f>
        <v>46077.770833333299</v>
      </c>
      <c r="CJ28" s="28">
        <f>_xlfn.XLOOKUP($C28,'[3]BIS Feb-26'!$C:$C,'[3]BIS Feb-26'!AC:AC,"",0)</f>
        <v>46077.770833333299</v>
      </c>
      <c r="CK28" s="29" t="str">
        <f>_xlfn.XLOOKUP($C28,'[3]BIS Feb-26'!$C:$C,'[3]BIS Feb-26'!AD:AD,"",0)</f>
        <v>1500</v>
      </c>
      <c r="CL28" s="29" t="str">
        <f>_xlfn.XLOOKUP($C28,'[3]BIS Feb-26'!$C:$C,'[3]BIS Feb-26'!AE:AE,"",0)</f>
        <v>750</v>
      </c>
      <c r="CM28" s="29" t="str">
        <f>_xlfn.XLOOKUP($C28,'[3]BIS Feb-26'!$C:$C,'[3]BIS Feb-26'!AF:AF,"",0)</f>
        <v>500</v>
      </c>
      <c r="CN28" s="29" t="str">
        <f>_xlfn.XLOOKUP($C28,'[3]BIS Feb-26'!$C:$C,'[3]BIS Feb-26'!AG:AG,"",0)</f>
        <v>750</v>
      </c>
      <c r="CO28" s="29" t="str">
        <f>_xlfn.XLOOKUP($C28,'[3]BIS Feb-26'!$C:$C,'[3]BIS Feb-26'!AH:AH,"",0)</f>
        <v>750</v>
      </c>
      <c r="CP28" s="29" t="str">
        <f>_xlfn.XLOOKUP($C28,'[3]BIS Feb-26'!$C:$C,'[3]BIS Feb-26'!AI:AI,"",0)</f>
        <v>1500</v>
      </c>
      <c r="CQ28" s="29" t="str">
        <f>_xlfn.XLOOKUP($C28,'[3]BIS Feb-26'!$C:$C,'[3]BIS Feb-26'!AJ:AJ,"",0)</f>
        <v>1000</v>
      </c>
      <c r="CR28" s="29" t="str">
        <f>_xlfn.XLOOKUP($C28,'[3]BIS Feb-26'!$C:$C,'[3]BIS Feb-26'!AK:AK,"",0)</f>
        <v>1500</v>
      </c>
      <c r="CS28" s="29" t="str">
        <f>_xlfn.XLOOKUP($C28,'[3]BIS Feb-26'!$C:$C,'[3]BIS Feb-26'!AL:AL,"",0)</f>
        <v>3000</v>
      </c>
      <c r="CT28" s="29">
        <f>_xlfn.XLOOKUP($C28,'[3]BIS Feb-26'!$C:$C,'[3]BIS Feb-26'!AM:AM,"",0)</f>
        <v>4</v>
      </c>
      <c r="CU28" s="28">
        <f>_xlfn.XLOOKUP($C28,'[3]BIS Feb-26'!$C:$C,'[3]BIS Feb-26'!AN:AN,"",0)</f>
        <v>46257</v>
      </c>
      <c r="CV28" s="28">
        <f>_xlfn.XLOOKUP($C28,'[3]BIS Feb-26'!$C:$C,'[3]BIS Feb-26'!AO:AO,"",0)</f>
        <v>46257</v>
      </c>
      <c r="CW28" s="28">
        <f>_xlfn.XLOOKUP($C28,'[3]BIS Feb-26'!$C:$C,'[3]BIS Feb-26'!AP:AP,"",0)</f>
        <v>46203</v>
      </c>
      <c r="CX28" s="28">
        <f>_xlfn.XLOOKUP($C28,'[3]BIS Feb-26'!$C:$C,'[3]BIS Feb-26'!AQ:AQ,"",0)</f>
        <v>46257</v>
      </c>
      <c r="CY28" s="28">
        <f>_xlfn.XLOOKUP($C28,'[3]BIS Feb-26'!$C:$C,'[3]BIS Feb-26'!AR:AR,"",0)</f>
        <v>46257</v>
      </c>
      <c r="CZ28" s="28">
        <f>_xlfn.XLOOKUP($C28,'[3]BIS Feb-26'!$C:$C,'[3]BIS Feb-26'!AS:AS,"",0)</f>
        <v>46347</v>
      </c>
      <c r="DA28" s="28">
        <f>_xlfn.XLOOKUP($C28,'[3]BIS Feb-26'!$C:$C,'[3]BIS Feb-26'!AT:AT,"",0)</f>
        <v>46328</v>
      </c>
      <c r="DB28" s="28">
        <f>_xlfn.XLOOKUP($C28,'[3]BIS Feb-26'!$C:$C,'[3]BIS Feb-26'!AU:AU,"",0)</f>
        <v>46257</v>
      </c>
      <c r="DC28" s="28">
        <f>_xlfn.XLOOKUP($C28,'[3]BIS Feb-26'!$C:$C,'[3]BIS Feb-26'!AV:AV,"",0)</f>
        <v>46442</v>
      </c>
      <c r="DD28" s="11">
        <f>_xlfn.XLOOKUP($C28,'[3]BIS Feb-26'!$C:$C,'[3]BIS Feb-26'!AW:AW,"",0)</f>
        <v>0</v>
      </c>
      <c r="DE28" s="11">
        <f>_xlfn.XLOOKUP($C28,'[3]BIS Feb-26'!$C:$C,'[3]BIS Feb-26'!AX:AX,"",0)</f>
        <v>0</v>
      </c>
      <c r="DF28" s="11">
        <f>_xlfn.XLOOKUP($C28,'[3]BIS Feb-26'!$C:$C,'[3]BIS Feb-26'!AY:AY,"",0)</f>
        <v>0</v>
      </c>
      <c r="DG28" s="11">
        <f t="shared" ca="1" si="20"/>
        <v>0</v>
      </c>
      <c r="DH28" s="11">
        <f t="shared" ca="1" si="21"/>
        <v>0</v>
      </c>
      <c r="DI28" s="11">
        <f t="shared" ca="1" si="22"/>
        <v>0</v>
      </c>
      <c r="DJ28" s="11" t="str">
        <f>_xlfn.XLOOKUP($C28,'[3]Active Customer Assets'!$D:$D,'[3]Active Customer Assets'!I:I,"",0)</f>
        <v>A (100% potential spares purchased)</v>
      </c>
      <c r="DK28" s="28">
        <f>_xlfn.XLOOKUP($C28,'[3]Active Customer Assets'!$D:$D,'[3]Active Customer Assets'!J:J,"",0)</f>
        <v>44265.708333333299</v>
      </c>
      <c r="DL28" s="28">
        <f>_xlfn.XLOOKUP($C28,'[3]Active Customer Assets'!$D:$D,'[3]Active Customer Assets'!K:K,"",0)</f>
        <v>44238.229166666701</v>
      </c>
      <c r="DM28" s="28">
        <f>_xlfn.XLOOKUP($C28,'[3]Active Customer Assets'!$D:$D,'[3]Active Customer Assets'!L:L,"",0)</f>
        <v>46078.559965277796</v>
      </c>
      <c r="DN28" s="21">
        <f>_xlfn.XLOOKUP($C28,'[3]Active Customer Assets'!$D:$D,'[3]Active Customer Assets'!M:M,"",0)</f>
        <v>5170</v>
      </c>
      <c r="DO28" s="28">
        <f>_xlfn.XLOOKUP($C28,'[3]Active Customer Assets'!$D:$D,'[3]Active Customer Assets'!N:N,"",0)</f>
        <v>0</v>
      </c>
      <c r="DP28" s="28">
        <f>_xlfn.XLOOKUP($C28,'[3]Active Customer Assets'!$D:$D,'[3]Active Customer Assets'!O:O,"",0)</f>
        <v>0</v>
      </c>
      <c r="DQ28" s="28" t="str">
        <f>_xlfn.XLOOKUP($C28,'[3]Active Customer Assets'!$D:$D,'[3]Active Customer Assets'!P:P,"",0)</f>
        <v>Air lube Plus</v>
      </c>
      <c r="DR28" s="28">
        <f>_xlfn.XLOOKUP($C28,'[3]Active Customer Assets'!$D:$D,'[3]Active Customer Assets'!Q:Q,"",0)</f>
        <v>46078</v>
      </c>
      <c r="DS28" s="28">
        <f>_xlfn.XLOOKUP($C28,'[3]Active Customer Assets'!$D:$D,'[3]Active Customer Assets'!R:R,"",0)</f>
        <v>46078</v>
      </c>
      <c r="DT28" s="28">
        <f>_xlfn.XLOOKUP($C28,'[3]Active Customer Assets'!$D:$D,'[3]Active Customer Assets'!S:S,"",0)</f>
        <v>46078</v>
      </c>
      <c r="DU28" s="28">
        <f>_xlfn.XLOOKUP($C28,'[3]Active Customer Assets'!$D:$D,'[3]Active Customer Assets'!T:T,"",0)</f>
        <v>46078</v>
      </c>
      <c r="DV28" s="28">
        <f>_xlfn.XLOOKUP($C28,'[3]Active Customer Assets'!$D:$D,'[3]Active Customer Assets'!U:U,"",0)</f>
        <v>46078</v>
      </c>
      <c r="DW28" s="28">
        <f>_xlfn.XLOOKUP($C28,'[3]Active Customer Assets'!$D:$D,'[3]Active Customer Assets'!V:V,"",0)</f>
        <v>46078</v>
      </c>
      <c r="DX28" s="28">
        <f>_xlfn.XLOOKUP($C28,'[3]Active Customer Assets'!$D:$D,'[3]Active Customer Assets'!W:W,"",0)</f>
        <v>46078</v>
      </c>
      <c r="DY28" s="28">
        <f>_xlfn.XLOOKUP($C28,'[3]Active Customer Assets'!$D:$D,'[3]Active Customer Assets'!X:X,"",0)</f>
        <v>46078</v>
      </c>
      <c r="DZ28" s="28">
        <f>_xlfn.XLOOKUP($C28,'[3]Active Customer Assets'!$D:$D,'[3]Active Customer Assets'!Y:Y,"",0)</f>
        <v>46078</v>
      </c>
      <c r="EA28" s="28" t="str">
        <f>_xlfn.XLOOKUP($C28,'[3]Active Customer Assets'!$D:$D,'[3]Active Customer Assets'!Z:Z,"",0)</f>
        <v>1500</v>
      </c>
      <c r="EB28" s="28" t="str">
        <f>_xlfn.XLOOKUP($C28,'[3]Active Customer Assets'!$D:$D,'[3]Active Customer Assets'!AA:AA,"",0)</f>
        <v>750</v>
      </c>
      <c r="EC28" s="28" t="str">
        <f>_xlfn.XLOOKUP($C28,'[3]Active Customer Assets'!$D:$D,'[3]Active Customer Assets'!AB:AB,"",0)</f>
        <v>500</v>
      </c>
      <c r="ED28" s="28" t="str">
        <f>_xlfn.XLOOKUP($C28,'[3]Active Customer Assets'!$D:$D,'[3]Active Customer Assets'!AC:AC,"",0)</f>
        <v>750</v>
      </c>
      <c r="EE28" s="28" t="str">
        <f>_xlfn.XLOOKUP($C28,'[3]Active Customer Assets'!$D:$D,'[3]Active Customer Assets'!AD:AD,"",0)</f>
        <v>750</v>
      </c>
      <c r="EF28" s="28" t="str">
        <f>_xlfn.XLOOKUP($C28,'[3]Active Customer Assets'!$D:$D,'[3]Active Customer Assets'!AE:AE,"",0)</f>
        <v>1500</v>
      </c>
      <c r="EG28" s="28" t="str">
        <f>_xlfn.XLOOKUP($C28,'[3]Active Customer Assets'!$D:$D,'[3]Active Customer Assets'!AF:AF,"",0)</f>
        <v>1000</v>
      </c>
      <c r="EH28" s="28" t="str">
        <f>_xlfn.XLOOKUP($C28,'[3]Active Customer Assets'!$D:$D,'[3]Active Customer Assets'!AG:AG,"",0)</f>
        <v>1500</v>
      </c>
      <c r="EI28" s="28" t="str">
        <f>_xlfn.XLOOKUP($C28,'[3]Active Customer Assets'!$D:$D,'[3]Active Customer Assets'!AH:AH,"",0)</f>
        <v>3000</v>
      </c>
      <c r="EJ28" s="21">
        <f>_xlfn.XLOOKUP($C28,'[3]Active Customer Assets'!$D:$D,'[3]Active Customer Assets'!AI:AI,"",0)</f>
        <v>4</v>
      </c>
      <c r="EK28" s="35" t="str">
        <f>[3]!tbl_DPSAC[[#This Row],[Unit Status]]</f>
        <v>Active</v>
      </c>
    </row>
    <row r="29" spans="1:141" x14ac:dyDescent="0.15">
      <c r="A29" s="11">
        <f>ROW(tbl_DPSAC[[#This Row],[Sl. No.]])-1</f>
        <v>28</v>
      </c>
      <c r="B29" s="12" t="s">
        <v>196</v>
      </c>
      <c r="C29" s="12" t="s">
        <v>269</v>
      </c>
      <c r="D29" s="12" t="s">
        <v>198</v>
      </c>
      <c r="E29" s="12" t="s">
        <v>199</v>
      </c>
      <c r="F29" s="12" t="s">
        <v>161</v>
      </c>
      <c r="G29" s="13" t="s">
        <v>270</v>
      </c>
      <c r="H29" s="13" t="str">
        <f>_xlfn.XLOOKUP(C29,'[1]E&amp;DPSAC'!$K:$K,'[1]E&amp;DPSAC'!$E:$E,,0)</f>
        <v>PATNA</v>
      </c>
      <c r="I29" s="13"/>
      <c r="J29" s="13" t="s">
        <v>143</v>
      </c>
      <c r="K29" s="13">
        <v>9836681133</v>
      </c>
      <c r="L29" s="12" t="str">
        <f t="shared" ca="1" si="0"/>
        <v>Non - Warranty</v>
      </c>
      <c r="M29" s="14">
        <v>44252.583333333299</v>
      </c>
      <c r="N29" s="15">
        <v>24</v>
      </c>
      <c r="O29" s="14">
        <f t="shared" si="1"/>
        <v>44985</v>
      </c>
      <c r="P29" s="11" t="s">
        <v>142</v>
      </c>
      <c r="Q29" s="19" t="str">
        <f>_xlfn.XLOOKUP(C29,'[2]Sch Calls'!$R:$R,'[2]Sch Calls'!$F:$F,"",0)</f>
        <v>CC-01140821</v>
      </c>
      <c r="R29" s="18">
        <f>_xlfn.XLOOKUP(C29,'[2]Sch Calls'!$R:$R,'[2]Sch Calls'!$A:$A,"",0)</f>
        <v>45289.4581944444</v>
      </c>
      <c r="S29" s="17">
        <f>_xlfn.XLOOKUP(C29,'[2]Sch Calls'!$R:$R,'[2]Sch Calls'!$B:$B,"",0)</f>
        <v>1697</v>
      </c>
      <c r="T29" s="18">
        <f>_xlfn.XLOOKUP(C29,'[1]E&amp;DPSAC'!$K:$K,'[1]E&amp;DPSAC'!$W:$W,"",0)</f>
        <v>45289</v>
      </c>
      <c r="U29" s="17">
        <f>_xlfn.XLOOKUP(C29,'[1]E&amp;DPSAC'!$K:$K,'[1]E&amp;DPSAC'!$Z:$Z,"",0)</f>
        <v>1697</v>
      </c>
      <c r="V29" s="17">
        <f>_xlfn.XLOOKUP(C29,'[2]1. All Calls'!$R:$R,'[2]1. All Calls'!$B:$B,"",0)</f>
        <v>3945</v>
      </c>
      <c r="W29" s="20">
        <f>_xlfn.XLOOKUP(C29,'[2]1. All Calls'!$R:$R,'[2]1. All Calls'!$A:$A,"",0)</f>
        <v>45938.543749999997</v>
      </c>
      <c r="X29" s="17" t="str">
        <f>_xlfn.XLOOKUP(C29,'[2]Sch Calls'!$R:$R,'[2]Sch Calls'!$AB:$AB,"",0)</f>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
      <c r="Y29" s="17">
        <f t="shared" si="2"/>
        <v>-1498</v>
      </c>
      <c r="Z29" s="17" t="str">
        <f t="shared" si="3"/>
        <v>Due</v>
      </c>
      <c r="AA29" s="21">
        <f t="shared" ca="1" si="4"/>
        <v>811.54180555560015</v>
      </c>
      <c r="AB29" s="21" t="str">
        <f t="shared" ca="1" si="5"/>
        <v>Due</v>
      </c>
      <c r="AC29" s="11">
        <f ca="1">tbl_DPSAC[[#This Row],[Current Month Due Count]]</f>
        <v>0</v>
      </c>
      <c r="AD29" s="11">
        <f ca="1">tbl_DPSAC[[#This Row],[Next Month Due2]]</f>
        <v>0</v>
      </c>
      <c r="AE29" s="11">
        <f t="shared" ca="1" si="6"/>
        <v>1</v>
      </c>
      <c r="AF29" s="11">
        <v>6</v>
      </c>
      <c r="AG29" s="17">
        <f t="shared" ca="1" si="7"/>
        <v>4920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t="str">
        <f t="shared" ca="1" si="8"/>
        <v>5 Service Due</v>
      </c>
      <c r="AY29" s="17">
        <v>1697</v>
      </c>
      <c r="AZ29" s="22">
        <v>45289</v>
      </c>
      <c r="BA29" s="17" t="s">
        <v>271</v>
      </c>
      <c r="BB29" s="17">
        <v>1697</v>
      </c>
      <c r="BC29" s="22">
        <v>45289</v>
      </c>
      <c r="BD29" s="17" t="s">
        <v>271</v>
      </c>
      <c r="BE29" s="17">
        <v>1697</v>
      </c>
      <c r="BF29" s="22">
        <v>45289</v>
      </c>
      <c r="BG29" s="17" t="s">
        <v>271</v>
      </c>
      <c r="BH29" s="17">
        <v>1697</v>
      </c>
      <c r="BI29" s="22">
        <v>45289</v>
      </c>
      <c r="BJ29" s="17" t="s">
        <v>271</v>
      </c>
      <c r="BK29" s="17">
        <v>1697</v>
      </c>
      <c r="BL29" s="22">
        <v>45289</v>
      </c>
      <c r="BM29" s="17" t="s">
        <v>271</v>
      </c>
      <c r="BN29" s="23">
        <f t="shared" si="9"/>
        <v>45469</v>
      </c>
      <c r="BO29" s="23">
        <f t="shared" si="10"/>
        <v>45469</v>
      </c>
      <c r="BP29" s="23">
        <f t="shared" si="11"/>
        <v>45469</v>
      </c>
      <c r="BQ29" s="23">
        <f t="shared" si="12"/>
        <v>45469</v>
      </c>
      <c r="BR29" s="23">
        <f t="shared" si="23"/>
        <v>45654</v>
      </c>
      <c r="BS29" s="24">
        <f t="shared" ca="1" si="13"/>
        <v>-2473</v>
      </c>
      <c r="BT29" s="25">
        <f t="shared" ca="1" si="14"/>
        <v>-1723</v>
      </c>
      <c r="BU29" s="25">
        <f t="shared" ca="1" si="15"/>
        <v>-2473</v>
      </c>
      <c r="BV29" s="25">
        <f t="shared" ca="1" si="16"/>
        <v>-2473</v>
      </c>
      <c r="BW29" s="25">
        <f t="shared" ca="1" si="17"/>
        <v>-1723</v>
      </c>
      <c r="BX29" s="26" t="s">
        <v>173</v>
      </c>
      <c r="BY29" s="11">
        <f t="shared" ca="1" si="18"/>
        <v>5</v>
      </c>
      <c r="BZ29" s="11">
        <f t="shared" ca="1" si="24"/>
        <v>0</v>
      </c>
      <c r="CA29" s="11">
        <f t="shared" ca="1" si="19"/>
        <v>0</v>
      </c>
      <c r="CB29" s="28">
        <f>_xlfn.XLOOKUP($C29,'[3]BIS Feb-26'!$C:$C,'[3]BIS Feb-26'!U:U,"",0)</f>
        <v>45288.770833333299</v>
      </c>
      <c r="CC29" s="28">
        <f>_xlfn.XLOOKUP($C29,'[3]BIS Feb-26'!$C:$C,'[3]BIS Feb-26'!V:V,"",0)</f>
        <v>45288.770833333299</v>
      </c>
      <c r="CD29" s="28">
        <f>_xlfn.XLOOKUP($C29,'[3]BIS Feb-26'!$C:$C,'[3]BIS Feb-26'!W:W,"",0)</f>
        <v>45288.770833333299</v>
      </c>
      <c r="CE29" s="28">
        <f>_xlfn.XLOOKUP($C29,'[3]BIS Feb-26'!$C:$C,'[3]BIS Feb-26'!X:X,"",0)</f>
        <v>45288.770833333299</v>
      </c>
      <c r="CF29" s="28">
        <f>_xlfn.XLOOKUP($C29,'[3]BIS Feb-26'!$C:$C,'[3]BIS Feb-26'!Y:Y,"",0)</f>
        <v>45288.770833333299</v>
      </c>
      <c r="CG29" s="28">
        <f>_xlfn.XLOOKUP($C29,'[3]BIS Feb-26'!$C:$C,'[3]BIS Feb-26'!Z:Z,"",0)</f>
        <v>45288.770833333299</v>
      </c>
      <c r="CH29" s="28">
        <f>_xlfn.XLOOKUP($C29,'[3]BIS Feb-26'!$C:$C,'[3]BIS Feb-26'!AA:AA,"",0)</f>
        <v>45288.770833333299</v>
      </c>
      <c r="CI29" s="28">
        <f>_xlfn.XLOOKUP($C29,'[3]BIS Feb-26'!$C:$C,'[3]BIS Feb-26'!AB:AB,"",0)</f>
        <v>45288.770833333299</v>
      </c>
      <c r="CJ29" s="28">
        <f>_xlfn.XLOOKUP($C29,'[3]BIS Feb-26'!$C:$C,'[3]BIS Feb-26'!AC:AC,"",0)</f>
        <v>45288.770833333299</v>
      </c>
      <c r="CK29" s="29" t="str">
        <f>_xlfn.XLOOKUP($C29,'[3]BIS Feb-26'!$C:$C,'[3]BIS Feb-26'!AD:AD,"",0)</f>
        <v>500</v>
      </c>
      <c r="CL29" s="29" t="str">
        <f>_xlfn.XLOOKUP($C29,'[3]BIS Feb-26'!$C:$C,'[3]BIS Feb-26'!AE:AE,"",0)</f>
        <v>500</v>
      </c>
      <c r="CM29" s="29" t="str">
        <f>_xlfn.XLOOKUP($C29,'[3]BIS Feb-26'!$C:$C,'[3]BIS Feb-26'!AF:AF,"",0)</f>
        <v>500</v>
      </c>
      <c r="CN29" s="29" t="str">
        <f>_xlfn.XLOOKUP($C29,'[3]BIS Feb-26'!$C:$C,'[3]BIS Feb-26'!AG:AG,"",0)</f>
        <v>500</v>
      </c>
      <c r="CO29" s="29" t="str">
        <f>_xlfn.XLOOKUP($C29,'[3]BIS Feb-26'!$C:$C,'[3]BIS Feb-26'!AH:AH,"",0)</f>
        <v>500</v>
      </c>
      <c r="CP29" s="29" t="str">
        <f>_xlfn.XLOOKUP($C29,'[3]BIS Feb-26'!$C:$C,'[3]BIS Feb-26'!AI:AI,"",0)</f>
        <v>750</v>
      </c>
      <c r="CQ29" s="29" t="str">
        <f>_xlfn.XLOOKUP($C29,'[3]BIS Feb-26'!$C:$C,'[3]BIS Feb-26'!AJ:AJ,"",0)</f>
        <v>1000</v>
      </c>
      <c r="CR29" s="29" t="str">
        <f>_xlfn.XLOOKUP($C29,'[3]BIS Feb-26'!$C:$C,'[3]BIS Feb-26'!AK:AK,"",0)</f>
        <v>750</v>
      </c>
      <c r="CS29" s="29" t="str">
        <f>_xlfn.XLOOKUP($C29,'[3]BIS Feb-26'!$C:$C,'[3]BIS Feb-26'!AL:AL,"",0)</f>
        <v>750</v>
      </c>
      <c r="CT29" s="29">
        <f>_xlfn.XLOOKUP($C29,'[3]BIS Feb-26'!$C:$C,'[3]BIS Feb-26'!AM:AM,"",0)</f>
        <v>3</v>
      </c>
      <c r="CU29" s="28">
        <f>_xlfn.XLOOKUP($C29,'[3]BIS Feb-26'!$C:$C,'[3]BIS Feb-26'!AN:AN,"",0)</f>
        <v>45468</v>
      </c>
      <c r="CV29" s="28">
        <f>_xlfn.XLOOKUP($C29,'[3]BIS Feb-26'!$C:$C,'[3]BIS Feb-26'!AO:AO,"",0)</f>
        <v>45468</v>
      </c>
      <c r="CW29" s="28">
        <f>_xlfn.XLOOKUP($C29,'[3]BIS Feb-26'!$C:$C,'[3]BIS Feb-26'!AP:AP,"",0)</f>
        <v>45468</v>
      </c>
      <c r="CX29" s="28">
        <f>_xlfn.XLOOKUP($C29,'[3]BIS Feb-26'!$C:$C,'[3]BIS Feb-26'!AQ:AQ,"",0)</f>
        <v>45468</v>
      </c>
      <c r="CY29" s="28">
        <f>_xlfn.XLOOKUP($C29,'[3]BIS Feb-26'!$C:$C,'[3]BIS Feb-26'!AR:AR,"",0)</f>
        <v>45468</v>
      </c>
      <c r="CZ29" s="28">
        <f>_xlfn.XLOOKUP($C29,'[3]BIS Feb-26'!$C:$C,'[3]BIS Feb-26'!AS:AS,"",0)</f>
        <v>45558</v>
      </c>
      <c r="DA29" s="28">
        <f>_xlfn.XLOOKUP($C29,'[3]BIS Feb-26'!$C:$C,'[3]BIS Feb-26'!AT:AT,"",0)</f>
        <v>45653</v>
      </c>
      <c r="DB29" s="28">
        <f>_xlfn.XLOOKUP($C29,'[3]BIS Feb-26'!$C:$C,'[3]BIS Feb-26'!AU:AU,"",0)</f>
        <v>45468</v>
      </c>
      <c r="DC29" s="28">
        <f>_xlfn.XLOOKUP($C29,'[3]BIS Feb-26'!$C:$C,'[3]BIS Feb-26'!AV:AV,"",0)</f>
        <v>45653</v>
      </c>
      <c r="DD29" s="11">
        <f>_xlfn.XLOOKUP($C29,'[3]BIS Feb-26'!$C:$C,'[3]BIS Feb-26'!AW:AW,"",0)</f>
        <v>1</v>
      </c>
      <c r="DE29" s="11">
        <f>_xlfn.XLOOKUP($C29,'[3]BIS Feb-26'!$C:$C,'[3]BIS Feb-26'!AX:AX,"",0)</f>
        <v>0</v>
      </c>
      <c r="DF29" s="11">
        <f>_xlfn.XLOOKUP($C29,'[3]BIS Feb-26'!$C:$C,'[3]BIS Feb-26'!AY:AY,"",0)</f>
        <v>0</v>
      </c>
      <c r="DG29" s="11">
        <f t="shared" ca="1" si="20"/>
        <v>9</v>
      </c>
      <c r="DH29" s="11">
        <f t="shared" ca="1" si="21"/>
        <v>0</v>
      </c>
      <c r="DI29" s="11">
        <f t="shared" ca="1" si="22"/>
        <v>0</v>
      </c>
      <c r="DJ29" s="11" t="str">
        <f>_xlfn.XLOOKUP($C29,'[3]Active Customer Assets'!$D:$D,'[3]Active Customer Assets'!I:I,"",0)</f>
        <v>A (100% potential spares purchased)</v>
      </c>
      <c r="DK29" s="28">
        <f>_xlfn.XLOOKUP($C29,'[3]Active Customer Assets'!$D:$D,'[3]Active Customer Assets'!J:J,"",0)</f>
        <v>44252.583333333299</v>
      </c>
      <c r="DL29" s="28">
        <f>_xlfn.XLOOKUP($C29,'[3]Active Customer Assets'!$D:$D,'[3]Active Customer Assets'!K:K,"",0)</f>
        <v>44225.229166666701</v>
      </c>
      <c r="DM29" s="28">
        <f>_xlfn.XLOOKUP($C29,'[3]Active Customer Assets'!$D:$D,'[3]Active Customer Assets'!L:L,"",0)</f>
        <v>45938.544953703698</v>
      </c>
      <c r="DN29" s="21">
        <f>_xlfn.XLOOKUP($C29,'[3]Active Customer Assets'!$D:$D,'[3]Active Customer Assets'!M:M,"",0)</f>
        <v>3945</v>
      </c>
      <c r="DO29" s="28">
        <f>_xlfn.XLOOKUP($C29,'[3]Active Customer Assets'!$D:$D,'[3]Active Customer Assets'!N:N,"",0)</f>
        <v>0</v>
      </c>
      <c r="DP29" s="28">
        <f>_xlfn.XLOOKUP($C29,'[3]Active Customer Assets'!$D:$D,'[3]Active Customer Assets'!O:O,"",0)</f>
        <v>0</v>
      </c>
      <c r="DQ29" s="28" t="str">
        <f>_xlfn.XLOOKUP($C29,'[3]Active Customer Assets'!$D:$D,'[3]Active Customer Assets'!P:P,"",0)</f>
        <v>Air lube Plus</v>
      </c>
      <c r="DR29" s="28">
        <f>_xlfn.XLOOKUP($C29,'[3]Active Customer Assets'!$D:$D,'[3]Active Customer Assets'!Q:Q,"",0)</f>
        <v>45289</v>
      </c>
      <c r="DS29" s="28">
        <f>_xlfn.XLOOKUP($C29,'[3]Active Customer Assets'!$D:$D,'[3]Active Customer Assets'!R:R,"",0)</f>
        <v>45289</v>
      </c>
      <c r="DT29" s="28">
        <f>_xlfn.XLOOKUP($C29,'[3]Active Customer Assets'!$D:$D,'[3]Active Customer Assets'!S:S,"",0)</f>
        <v>45289</v>
      </c>
      <c r="DU29" s="28">
        <f>_xlfn.XLOOKUP($C29,'[3]Active Customer Assets'!$D:$D,'[3]Active Customer Assets'!T:T,"",0)</f>
        <v>45289</v>
      </c>
      <c r="DV29" s="28">
        <f>_xlfn.XLOOKUP($C29,'[3]Active Customer Assets'!$D:$D,'[3]Active Customer Assets'!U:U,"",0)</f>
        <v>45289</v>
      </c>
      <c r="DW29" s="28">
        <f>_xlfn.XLOOKUP($C29,'[3]Active Customer Assets'!$D:$D,'[3]Active Customer Assets'!V:V,"",0)</f>
        <v>45289</v>
      </c>
      <c r="DX29" s="28">
        <f>_xlfn.XLOOKUP($C29,'[3]Active Customer Assets'!$D:$D,'[3]Active Customer Assets'!W:W,"",0)</f>
        <v>45289</v>
      </c>
      <c r="DY29" s="28">
        <f>_xlfn.XLOOKUP($C29,'[3]Active Customer Assets'!$D:$D,'[3]Active Customer Assets'!X:X,"",0)</f>
        <v>45289</v>
      </c>
      <c r="DZ29" s="28">
        <f>_xlfn.XLOOKUP($C29,'[3]Active Customer Assets'!$D:$D,'[3]Active Customer Assets'!Y:Y,"",0)</f>
        <v>45289</v>
      </c>
      <c r="EA29" s="28" t="str">
        <f>_xlfn.XLOOKUP($C29,'[3]Active Customer Assets'!$D:$D,'[3]Active Customer Assets'!Z:Z,"",0)</f>
        <v>500</v>
      </c>
      <c r="EB29" s="28" t="str">
        <f>_xlfn.XLOOKUP($C29,'[3]Active Customer Assets'!$D:$D,'[3]Active Customer Assets'!AA:AA,"",0)</f>
        <v>500</v>
      </c>
      <c r="EC29" s="28" t="str">
        <f>_xlfn.XLOOKUP($C29,'[3]Active Customer Assets'!$D:$D,'[3]Active Customer Assets'!AB:AB,"",0)</f>
        <v>500</v>
      </c>
      <c r="ED29" s="28" t="str">
        <f>_xlfn.XLOOKUP($C29,'[3]Active Customer Assets'!$D:$D,'[3]Active Customer Assets'!AC:AC,"",0)</f>
        <v>500</v>
      </c>
      <c r="EE29" s="28" t="str">
        <f>_xlfn.XLOOKUP($C29,'[3]Active Customer Assets'!$D:$D,'[3]Active Customer Assets'!AD:AD,"",0)</f>
        <v>500</v>
      </c>
      <c r="EF29" s="28" t="str">
        <f>_xlfn.XLOOKUP($C29,'[3]Active Customer Assets'!$D:$D,'[3]Active Customer Assets'!AE:AE,"",0)</f>
        <v>750</v>
      </c>
      <c r="EG29" s="28" t="str">
        <f>_xlfn.XLOOKUP($C29,'[3]Active Customer Assets'!$D:$D,'[3]Active Customer Assets'!AF:AF,"",0)</f>
        <v>1000</v>
      </c>
      <c r="EH29" s="28" t="str">
        <f>_xlfn.XLOOKUP($C29,'[3]Active Customer Assets'!$D:$D,'[3]Active Customer Assets'!AG:AG,"",0)</f>
        <v>750</v>
      </c>
      <c r="EI29" s="28" t="str">
        <f>_xlfn.XLOOKUP($C29,'[3]Active Customer Assets'!$D:$D,'[3]Active Customer Assets'!AH:AH,"",0)</f>
        <v>750</v>
      </c>
      <c r="EJ29" s="21">
        <f>_xlfn.XLOOKUP($C29,'[3]Active Customer Assets'!$D:$D,'[3]Active Customer Assets'!AI:AI,"",0)</f>
        <v>3</v>
      </c>
      <c r="EK29" s="35" t="str">
        <f>[3]!tbl_DPSAC[[#This Row],[Unit Status]]</f>
        <v>Active</v>
      </c>
    </row>
    <row r="30" spans="1:141" x14ac:dyDescent="0.15">
      <c r="A30" s="11">
        <f>ROW(tbl_DPSAC[[#This Row],[Sl. No.]])-1</f>
        <v>29</v>
      </c>
      <c r="B30" s="12" t="s">
        <v>196</v>
      </c>
      <c r="C30" s="12" t="s">
        <v>272</v>
      </c>
      <c r="D30" s="12" t="s">
        <v>273</v>
      </c>
      <c r="E30" s="12" t="s">
        <v>274</v>
      </c>
      <c r="F30" s="12" t="s">
        <v>161</v>
      </c>
      <c r="G30" s="13" t="s">
        <v>275</v>
      </c>
      <c r="H30" s="13" t="str">
        <f>_xlfn.XLOOKUP(C30,'[1]E&amp;DPSAC'!$K:$K,'[1]E&amp;DPSAC'!$E:$E,,0)</f>
        <v>MOKAMA, BIHAR</v>
      </c>
      <c r="I30" s="13" t="s">
        <v>276</v>
      </c>
      <c r="J30" s="13">
        <v>9279265464</v>
      </c>
      <c r="K30" s="13">
        <v>9279265464</v>
      </c>
      <c r="L30" s="12" t="str">
        <f t="shared" ca="1" si="0"/>
        <v>Non - Warranty</v>
      </c>
      <c r="M30" s="14">
        <v>44254.611111111102</v>
      </c>
      <c r="N30" s="15">
        <v>24</v>
      </c>
      <c r="O30" s="14">
        <f t="shared" si="1"/>
        <v>44985</v>
      </c>
      <c r="P30" s="11" t="s">
        <v>142</v>
      </c>
      <c r="Q30" s="19" t="str">
        <f>_xlfn.XLOOKUP(C30,'[2]Sch Calls'!$R:$R,'[2]Sch Calls'!$F:$F,"",0)</f>
        <v>CC-01843343</v>
      </c>
      <c r="R30" s="18">
        <f>_xlfn.XLOOKUP(C30,'[2]Sch Calls'!$R:$R,'[2]Sch Calls'!$A:$A,"",0)</f>
        <v>45954.742361111108</v>
      </c>
      <c r="S30" s="17">
        <f>_xlfn.XLOOKUP(C30,'[2]Sch Calls'!$R:$R,'[2]Sch Calls'!$B:$B,"",0)</f>
        <v>6500</v>
      </c>
      <c r="T30" s="18">
        <f>_xlfn.XLOOKUP(C30,'[1]E&amp;DPSAC'!$K:$K,'[1]E&amp;DPSAC'!$W:$W,"",0)</f>
        <v>45199</v>
      </c>
      <c r="U30" s="17">
        <f>_xlfn.XLOOKUP(C30,'[1]E&amp;DPSAC'!$K:$K,'[1]E&amp;DPSAC'!$Z:$Z,"",0)</f>
        <v>1409</v>
      </c>
      <c r="V30" s="17">
        <f>_xlfn.XLOOKUP(C30,'[2]1. All Calls'!$R:$R,'[2]1. All Calls'!$B:$B,"",0)</f>
        <v>6713</v>
      </c>
      <c r="W30" s="20">
        <f>_xlfn.XLOOKUP(C30,'[2]1. All Calls'!$R:$R,'[2]1. All Calls'!$A:$A,"",0)</f>
        <v>45965.5708564815</v>
      </c>
      <c r="X30" s="17" t="str">
        <f>_xlfn.XLOOKUP(C30,'[2]Sch Calls'!$R:$R,'[2]Sch Calls'!$AB:$AB,"",0)</f>
        <v>Customers are scheduled for service by itself by local parts procured from local vendors. So they change the air filter for the compressor and engine both sides, oil filter and ELGI air lube Plus oil 40 liters.</v>
      </c>
      <c r="Y30" s="17">
        <f t="shared" si="2"/>
        <v>537</v>
      </c>
      <c r="Z30" s="17" t="str">
        <f t="shared" si="3"/>
        <v>Done</v>
      </c>
      <c r="AA30" s="21">
        <f t="shared" ca="1" si="4"/>
        <v>146.25763888889196</v>
      </c>
      <c r="AB30" s="21" t="str">
        <f t="shared" ca="1" si="5"/>
        <v>Done</v>
      </c>
      <c r="AC30" s="11">
        <f ca="1">tbl_DPSAC[[#This Row],[Current Month Due Count]]</f>
        <v>0</v>
      </c>
      <c r="AD30" s="11">
        <f ca="1">tbl_DPSAC[[#This Row],[Next Month Due2]]</f>
        <v>4</v>
      </c>
      <c r="AE30" s="11">
        <f t="shared" ca="1" si="6"/>
        <v>0</v>
      </c>
      <c r="AF30" s="11">
        <v>3</v>
      </c>
      <c r="AG30" s="17">
        <f t="shared" ca="1" si="7"/>
        <v>7119</v>
      </c>
      <c r="AH30" s="11" t="s">
        <v>277</v>
      </c>
      <c r="AI30" s="11" t="s">
        <v>278</v>
      </c>
      <c r="AJ30" s="11" t="s">
        <v>279</v>
      </c>
      <c r="AK30" s="11">
        <v>0</v>
      </c>
      <c r="AL30" s="11">
        <v>0</v>
      </c>
      <c r="AM30" s="11">
        <v>0</v>
      </c>
      <c r="AN30" s="11">
        <v>0</v>
      </c>
      <c r="AO30" s="11">
        <v>0</v>
      </c>
      <c r="AP30" s="11">
        <v>0</v>
      </c>
      <c r="AQ30" s="11">
        <v>0</v>
      </c>
      <c r="AR30" s="11">
        <v>0</v>
      </c>
      <c r="AS30" s="11">
        <v>0</v>
      </c>
      <c r="AT30" s="11">
        <v>0</v>
      </c>
      <c r="AU30" s="11">
        <v>0</v>
      </c>
      <c r="AV30" s="11">
        <v>0</v>
      </c>
      <c r="AW30" s="11">
        <v>0</v>
      </c>
      <c r="AX30" s="11" t="str">
        <f t="shared" ca="1" si="8"/>
        <v>No Service Dues</v>
      </c>
      <c r="AY30" s="17">
        <v>6500</v>
      </c>
      <c r="AZ30" s="22">
        <v>45954</v>
      </c>
      <c r="BA30" s="17" t="s">
        <v>280</v>
      </c>
      <c r="BB30" s="17">
        <v>6500</v>
      </c>
      <c r="BC30" s="22">
        <v>45954</v>
      </c>
      <c r="BD30" s="17" t="s">
        <v>280</v>
      </c>
      <c r="BE30" s="17">
        <v>6500</v>
      </c>
      <c r="BF30" s="22">
        <v>45954</v>
      </c>
      <c r="BG30" s="17" t="s">
        <v>280</v>
      </c>
      <c r="BH30" s="17">
        <v>6500</v>
      </c>
      <c r="BI30" s="22">
        <v>45954</v>
      </c>
      <c r="BJ30" s="17" t="s">
        <v>280</v>
      </c>
      <c r="BK30" s="17">
        <v>6500</v>
      </c>
      <c r="BL30" s="22">
        <v>45954</v>
      </c>
      <c r="BM30" s="17" t="s">
        <v>280</v>
      </c>
      <c r="BN30" s="23">
        <f t="shared" si="9"/>
        <v>46134</v>
      </c>
      <c r="BO30" s="23">
        <f t="shared" si="10"/>
        <v>46134</v>
      </c>
      <c r="BP30" s="23">
        <f t="shared" si="11"/>
        <v>46134</v>
      </c>
      <c r="BQ30" s="23">
        <f t="shared" si="12"/>
        <v>46134</v>
      </c>
      <c r="BR30" s="23">
        <f t="shared" si="23"/>
        <v>46319</v>
      </c>
      <c r="BS30" s="24">
        <f t="shared" ca="1" si="13"/>
        <v>131</v>
      </c>
      <c r="BT30" s="25">
        <f t="shared" ca="1" si="14"/>
        <v>881</v>
      </c>
      <c r="BU30" s="25">
        <f t="shared" ca="1" si="15"/>
        <v>131</v>
      </c>
      <c r="BV30" s="25">
        <f t="shared" ca="1" si="16"/>
        <v>131</v>
      </c>
      <c r="BW30" s="25">
        <f t="shared" ca="1" si="17"/>
        <v>881</v>
      </c>
      <c r="BX30" s="26" t="s">
        <v>281</v>
      </c>
      <c r="BY30" s="11">
        <f t="shared" ca="1" si="18"/>
        <v>0</v>
      </c>
      <c r="BZ30" s="11">
        <f t="shared" ca="1" si="24"/>
        <v>0</v>
      </c>
      <c r="CA30" s="11">
        <f t="shared" ca="1" si="19"/>
        <v>4</v>
      </c>
      <c r="CB30" s="28">
        <f>_xlfn.XLOOKUP($C30,'[3]BIS Feb-26'!$C:$C,'[3]BIS Feb-26'!U:U,"",0)</f>
        <v>45954.770833333299</v>
      </c>
      <c r="CC30" s="28">
        <f>_xlfn.XLOOKUP($C30,'[3]BIS Feb-26'!$C:$C,'[3]BIS Feb-26'!V:V,"",0)</f>
        <v>45954.770833333299</v>
      </c>
      <c r="CD30" s="28">
        <f>_xlfn.XLOOKUP($C30,'[3]BIS Feb-26'!$C:$C,'[3]BIS Feb-26'!W:W,"",0)</f>
        <v>45954.770833333299</v>
      </c>
      <c r="CE30" s="28">
        <f>_xlfn.XLOOKUP($C30,'[3]BIS Feb-26'!$C:$C,'[3]BIS Feb-26'!X:X,"",0)</f>
        <v>45954.770833333299</v>
      </c>
      <c r="CF30" s="28">
        <f>_xlfn.XLOOKUP($C30,'[3]BIS Feb-26'!$C:$C,'[3]BIS Feb-26'!Y:Y,"",0)</f>
        <v>45954.770833333299</v>
      </c>
      <c r="CG30" s="28">
        <f>_xlfn.XLOOKUP($C30,'[3]BIS Feb-26'!$C:$C,'[3]BIS Feb-26'!Z:Z,"",0)</f>
        <v>45954.770833333299</v>
      </c>
      <c r="CH30" s="28">
        <f>_xlfn.XLOOKUP($C30,'[3]BIS Feb-26'!$C:$C,'[3]BIS Feb-26'!AA:AA,"",0)</f>
        <v>45954.770833333299</v>
      </c>
      <c r="CI30" s="28">
        <f>_xlfn.XLOOKUP($C30,'[3]BIS Feb-26'!$C:$C,'[3]BIS Feb-26'!AB:AB,"",0)</f>
        <v>45954.770833333299</v>
      </c>
      <c r="CJ30" s="28">
        <f>_xlfn.XLOOKUP($C30,'[3]BIS Feb-26'!$C:$C,'[3]BIS Feb-26'!AC:AC,"",0)</f>
        <v>45954.770833333299</v>
      </c>
      <c r="CK30" s="29" t="str">
        <f>_xlfn.XLOOKUP($C30,'[3]BIS Feb-26'!$C:$C,'[3]BIS Feb-26'!AD:AD,"",0)</f>
        <v>350</v>
      </c>
      <c r="CL30" s="29" t="str">
        <f>_xlfn.XLOOKUP($C30,'[3]BIS Feb-26'!$C:$C,'[3]BIS Feb-26'!AE:AE,"",0)</f>
        <v>350</v>
      </c>
      <c r="CM30" s="29" t="str">
        <f>_xlfn.XLOOKUP($C30,'[3]BIS Feb-26'!$C:$C,'[3]BIS Feb-26'!AF:AF,"",0)</f>
        <v>350</v>
      </c>
      <c r="CN30" s="29" t="str">
        <f>_xlfn.XLOOKUP($C30,'[3]BIS Feb-26'!$C:$C,'[3]BIS Feb-26'!AG:AG,"",0)</f>
        <v>350</v>
      </c>
      <c r="CO30" s="29" t="str">
        <f>_xlfn.XLOOKUP($C30,'[3]BIS Feb-26'!$C:$C,'[3]BIS Feb-26'!AH:AH,"",0)</f>
        <v>350</v>
      </c>
      <c r="CP30" s="29" t="str">
        <f>_xlfn.XLOOKUP($C30,'[3]BIS Feb-26'!$C:$C,'[3]BIS Feb-26'!AI:AI,"",0)</f>
        <v>350</v>
      </c>
      <c r="CQ30" s="29" t="str">
        <f>_xlfn.XLOOKUP($C30,'[3]BIS Feb-26'!$C:$C,'[3]BIS Feb-26'!AJ:AJ,"",0)</f>
        <v>1000</v>
      </c>
      <c r="CR30" s="29" t="str">
        <f>_xlfn.XLOOKUP($C30,'[3]BIS Feb-26'!$C:$C,'[3]BIS Feb-26'!AK:AK,"",0)</f>
        <v>350</v>
      </c>
      <c r="CS30" s="29" t="str">
        <f>_xlfn.XLOOKUP($C30,'[3]BIS Feb-26'!$C:$C,'[3]BIS Feb-26'!AL:AL,"",0)</f>
        <v>350</v>
      </c>
      <c r="CT30" s="29">
        <f>_xlfn.XLOOKUP($C30,'[3]BIS Feb-26'!$C:$C,'[3]BIS Feb-26'!AM:AM,"",0)</f>
        <v>4</v>
      </c>
      <c r="CU30" s="28">
        <f>_xlfn.XLOOKUP($C30,'[3]BIS Feb-26'!$C:$C,'[3]BIS Feb-26'!AN:AN,"",0)</f>
        <v>46134</v>
      </c>
      <c r="CV30" s="28">
        <f>_xlfn.XLOOKUP($C30,'[3]BIS Feb-26'!$C:$C,'[3]BIS Feb-26'!AO:AO,"",0)</f>
        <v>46134</v>
      </c>
      <c r="CW30" s="28">
        <f>_xlfn.XLOOKUP($C30,'[3]BIS Feb-26'!$C:$C,'[3]BIS Feb-26'!AP:AP,"",0)</f>
        <v>46134</v>
      </c>
      <c r="CX30" s="28">
        <f>_xlfn.XLOOKUP($C30,'[3]BIS Feb-26'!$C:$C,'[3]BIS Feb-26'!AQ:AQ,"",0)</f>
        <v>46134</v>
      </c>
      <c r="CY30" s="28">
        <f>_xlfn.XLOOKUP($C30,'[3]BIS Feb-26'!$C:$C,'[3]BIS Feb-26'!AR:AR,"",0)</f>
        <v>46134</v>
      </c>
      <c r="CZ30" s="28">
        <f>_xlfn.XLOOKUP($C30,'[3]BIS Feb-26'!$C:$C,'[3]BIS Feb-26'!AS:AS,"",0)</f>
        <v>46144</v>
      </c>
      <c r="DA30" s="28">
        <f>_xlfn.XLOOKUP($C30,'[3]BIS Feb-26'!$C:$C,'[3]BIS Feb-26'!AT:AT,"",0)</f>
        <v>46307</v>
      </c>
      <c r="DB30" s="28">
        <f>_xlfn.XLOOKUP($C30,'[3]BIS Feb-26'!$C:$C,'[3]BIS Feb-26'!AU:AU,"",0)</f>
        <v>46134</v>
      </c>
      <c r="DC30" s="28">
        <f>_xlfn.XLOOKUP($C30,'[3]BIS Feb-26'!$C:$C,'[3]BIS Feb-26'!AV:AV,"",0)</f>
        <v>46144</v>
      </c>
      <c r="DD30" s="11">
        <f>_xlfn.XLOOKUP($C30,'[3]BIS Feb-26'!$C:$C,'[3]BIS Feb-26'!AW:AW,"",0)</f>
        <v>0</v>
      </c>
      <c r="DE30" s="11">
        <f>_xlfn.XLOOKUP($C30,'[3]BIS Feb-26'!$C:$C,'[3]BIS Feb-26'!AX:AX,"",0)</f>
        <v>0</v>
      </c>
      <c r="DF30" s="11">
        <f>_xlfn.XLOOKUP($C30,'[3]BIS Feb-26'!$C:$C,'[3]BIS Feb-26'!AY:AY,"",0)</f>
        <v>0</v>
      </c>
      <c r="DG30" s="11">
        <f t="shared" ca="1" si="20"/>
        <v>0</v>
      </c>
      <c r="DH30" s="11">
        <f t="shared" ca="1" si="21"/>
        <v>0</v>
      </c>
      <c r="DI30" s="11">
        <f t="shared" ca="1" si="22"/>
        <v>6</v>
      </c>
      <c r="DJ30" s="11" t="str">
        <f>_xlfn.XLOOKUP($C30,'[3]Active Customer Assets'!$D:$D,'[3]Active Customer Assets'!I:I,"",0)</f>
        <v>A (100% potential spares purchased)</v>
      </c>
      <c r="DK30" s="28">
        <f>_xlfn.XLOOKUP($C30,'[3]Active Customer Assets'!$D:$D,'[3]Active Customer Assets'!J:J,"",0)</f>
        <v>44254.611111111102</v>
      </c>
      <c r="DL30" s="28">
        <f>_xlfn.XLOOKUP($C30,'[3]Active Customer Assets'!$D:$D,'[3]Active Customer Assets'!K:K,"",0)</f>
        <v>44239.229166666701</v>
      </c>
      <c r="DM30" s="28">
        <f>_xlfn.XLOOKUP($C30,'[3]Active Customer Assets'!$D:$D,'[3]Active Customer Assets'!L:L,"",0)</f>
        <v>46057.543020833298</v>
      </c>
      <c r="DN30" s="21">
        <f>_xlfn.XLOOKUP($C30,'[3]Active Customer Assets'!$D:$D,'[3]Active Customer Assets'!M:M,"",0)</f>
        <v>6713</v>
      </c>
      <c r="DO30" s="28">
        <f>_xlfn.XLOOKUP($C30,'[3]Active Customer Assets'!$D:$D,'[3]Active Customer Assets'!N:N,"",0)</f>
        <v>0</v>
      </c>
      <c r="DP30" s="28">
        <f>_xlfn.XLOOKUP($C30,'[3]Active Customer Assets'!$D:$D,'[3]Active Customer Assets'!O:O,"",0)</f>
        <v>0</v>
      </c>
      <c r="DQ30" s="28" t="str">
        <f>_xlfn.XLOOKUP($C30,'[3]Active Customer Assets'!$D:$D,'[3]Active Customer Assets'!P:P,"",0)</f>
        <v>Air lube Plus</v>
      </c>
      <c r="DR30" s="28">
        <f>_xlfn.XLOOKUP($C30,'[3]Active Customer Assets'!$D:$D,'[3]Active Customer Assets'!Q:Q,"",0)</f>
        <v>45955</v>
      </c>
      <c r="DS30" s="28">
        <f>_xlfn.XLOOKUP($C30,'[3]Active Customer Assets'!$D:$D,'[3]Active Customer Assets'!R:R,"",0)</f>
        <v>45955</v>
      </c>
      <c r="DT30" s="28">
        <f>_xlfn.XLOOKUP($C30,'[3]Active Customer Assets'!$D:$D,'[3]Active Customer Assets'!S:S,"",0)</f>
        <v>45955</v>
      </c>
      <c r="DU30" s="28">
        <f>_xlfn.XLOOKUP($C30,'[3]Active Customer Assets'!$D:$D,'[3]Active Customer Assets'!T:T,"",0)</f>
        <v>45955</v>
      </c>
      <c r="DV30" s="28">
        <f>_xlfn.XLOOKUP($C30,'[3]Active Customer Assets'!$D:$D,'[3]Active Customer Assets'!U:U,"",0)</f>
        <v>45955</v>
      </c>
      <c r="DW30" s="28">
        <f>_xlfn.XLOOKUP($C30,'[3]Active Customer Assets'!$D:$D,'[3]Active Customer Assets'!V:V,"",0)</f>
        <v>45955</v>
      </c>
      <c r="DX30" s="28">
        <f>_xlfn.XLOOKUP($C30,'[3]Active Customer Assets'!$D:$D,'[3]Active Customer Assets'!W:W,"",0)</f>
        <v>45955</v>
      </c>
      <c r="DY30" s="28">
        <f>_xlfn.XLOOKUP($C30,'[3]Active Customer Assets'!$D:$D,'[3]Active Customer Assets'!X:X,"",0)</f>
        <v>45955</v>
      </c>
      <c r="DZ30" s="28">
        <f>_xlfn.XLOOKUP($C30,'[3]Active Customer Assets'!$D:$D,'[3]Active Customer Assets'!Y:Y,"",0)</f>
        <v>45955</v>
      </c>
      <c r="EA30" s="28" t="str">
        <f>_xlfn.XLOOKUP($C30,'[3]Active Customer Assets'!$D:$D,'[3]Active Customer Assets'!Z:Z,"",0)</f>
        <v>350</v>
      </c>
      <c r="EB30" s="28" t="str">
        <f>_xlfn.XLOOKUP($C30,'[3]Active Customer Assets'!$D:$D,'[3]Active Customer Assets'!AA:AA,"",0)</f>
        <v>350</v>
      </c>
      <c r="EC30" s="28" t="str">
        <f>_xlfn.XLOOKUP($C30,'[3]Active Customer Assets'!$D:$D,'[3]Active Customer Assets'!AB:AB,"",0)</f>
        <v>350</v>
      </c>
      <c r="ED30" s="28" t="str">
        <f>_xlfn.XLOOKUP($C30,'[3]Active Customer Assets'!$D:$D,'[3]Active Customer Assets'!AC:AC,"",0)</f>
        <v>350</v>
      </c>
      <c r="EE30" s="28" t="str">
        <f>_xlfn.XLOOKUP($C30,'[3]Active Customer Assets'!$D:$D,'[3]Active Customer Assets'!AD:AD,"",0)</f>
        <v>350</v>
      </c>
      <c r="EF30" s="28" t="str">
        <f>_xlfn.XLOOKUP($C30,'[3]Active Customer Assets'!$D:$D,'[3]Active Customer Assets'!AE:AE,"",0)</f>
        <v>350</v>
      </c>
      <c r="EG30" s="28" t="str">
        <f>_xlfn.XLOOKUP($C30,'[3]Active Customer Assets'!$D:$D,'[3]Active Customer Assets'!AF:AF,"",0)</f>
        <v>1000</v>
      </c>
      <c r="EH30" s="28" t="str">
        <f>_xlfn.XLOOKUP($C30,'[3]Active Customer Assets'!$D:$D,'[3]Active Customer Assets'!AG:AG,"",0)</f>
        <v>350</v>
      </c>
      <c r="EI30" s="28" t="str">
        <f>_xlfn.XLOOKUP($C30,'[3]Active Customer Assets'!$D:$D,'[3]Active Customer Assets'!AH:AH,"",0)</f>
        <v>350</v>
      </c>
      <c r="EJ30" s="21">
        <f>_xlfn.XLOOKUP($C30,'[3]Active Customer Assets'!$D:$D,'[3]Active Customer Assets'!AI:AI,"",0)</f>
        <v>4</v>
      </c>
      <c r="EK30" s="35" t="str">
        <f>[3]!tbl_DPSAC[[#This Row],[Unit Status]]</f>
        <v>Active</v>
      </c>
    </row>
    <row r="31" spans="1:141" x14ac:dyDescent="0.15">
      <c r="A31" s="11">
        <f>ROW(tbl_DPSAC[[#This Row],[Sl. No.]])-1</f>
        <v>30</v>
      </c>
      <c r="B31" s="12" t="s">
        <v>196</v>
      </c>
      <c r="C31" s="12" t="s">
        <v>282</v>
      </c>
      <c r="D31" s="12" t="s">
        <v>198</v>
      </c>
      <c r="E31" s="12" t="s">
        <v>199</v>
      </c>
      <c r="F31" s="12" t="s">
        <v>161</v>
      </c>
      <c r="G31" s="13" t="s">
        <v>218</v>
      </c>
      <c r="H31" s="13" t="str">
        <f>_xlfn.XLOOKUP(C31,'[1]E&amp;DPSAC'!$K:$K,'[1]E&amp;DPSAC'!$E:$E,,0)</f>
        <v>BIHAR, BEGUSARAI</v>
      </c>
      <c r="I31" s="13" t="s">
        <v>219</v>
      </c>
      <c r="J31" s="13">
        <v>8877841639</v>
      </c>
      <c r="K31" s="13">
        <v>8877841639</v>
      </c>
      <c r="L31" s="12" t="str">
        <f t="shared" ca="1" si="0"/>
        <v>Non - Warranty</v>
      </c>
      <c r="M31" s="14">
        <v>44246.708333333299</v>
      </c>
      <c r="N31" s="15">
        <v>24</v>
      </c>
      <c r="O31" s="14">
        <f t="shared" si="1"/>
        <v>44985</v>
      </c>
      <c r="P31" s="11" t="s">
        <v>142</v>
      </c>
      <c r="Q31" s="19" t="str">
        <f>_xlfn.XLOOKUP(C31,'[2]Sch Calls'!$R:$R,'[2]Sch Calls'!$F:$F,"",0)</f>
        <v>CC-01140825</v>
      </c>
      <c r="R31" s="18">
        <f>_xlfn.XLOOKUP(C31,'[2]Sch Calls'!$R:$R,'[2]Sch Calls'!$A:$A,"",0)</f>
        <v>45289.459016203698</v>
      </c>
      <c r="S31" s="17">
        <f>_xlfn.XLOOKUP(C31,'[2]Sch Calls'!$R:$R,'[2]Sch Calls'!$B:$B,"",0)</f>
        <v>2499</v>
      </c>
      <c r="T31" s="18">
        <f>_xlfn.XLOOKUP(C31,'[1]E&amp;DPSAC'!$K:$K,'[1]E&amp;DPSAC'!$W:$W,"",0)</f>
        <v>45289</v>
      </c>
      <c r="U31" s="17">
        <f>_xlfn.XLOOKUP(C31,'[1]E&amp;DPSAC'!$K:$K,'[1]E&amp;DPSAC'!$Z:$Z,"",0)</f>
        <v>2499</v>
      </c>
      <c r="V31" s="17">
        <f>_xlfn.XLOOKUP(C31,'[2]1. All Calls'!$R:$R,'[2]1. All Calls'!$B:$B,"",0)</f>
        <v>4450</v>
      </c>
      <c r="W31" s="20">
        <f>_xlfn.XLOOKUP(C31,'[2]1. All Calls'!$R:$R,'[2]1. All Calls'!$A:$A,"",0)</f>
        <v>45938.55</v>
      </c>
      <c r="X31" s="17" t="str">
        <f>_xlfn.XLOOKUP(C31,'[2]Sch Calls'!$R:$R,'[2]Sch Calls'!$AB:$AB,"",0)</f>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
      <c r="Y31" s="17">
        <f t="shared" si="2"/>
        <v>-1201</v>
      </c>
      <c r="Z31" s="17" t="str">
        <f t="shared" si="3"/>
        <v>Due</v>
      </c>
      <c r="AA31" s="21">
        <f t="shared" ca="1" si="4"/>
        <v>811.54098379630159</v>
      </c>
      <c r="AB31" s="21" t="str">
        <f t="shared" ca="1" si="5"/>
        <v>Due</v>
      </c>
      <c r="AC31" s="11">
        <f ca="1">tbl_DPSAC[[#This Row],[Current Month Due Count]]</f>
        <v>0</v>
      </c>
      <c r="AD31" s="11">
        <f ca="1">tbl_DPSAC[[#This Row],[Next Month Due2]]</f>
        <v>0</v>
      </c>
      <c r="AE31" s="11">
        <f t="shared" ca="1" si="6"/>
        <v>1</v>
      </c>
      <c r="AF31" s="11">
        <v>2</v>
      </c>
      <c r="AG31" s="17">
        <f t="shared" ca="1" si="7"/>
        <v>4775</v>
      </c>
      <c r="AH31" s="11" t="s">
        <v>283</v>
      </c>
      <c r="AI31" s="11" t="s">
        <v>284</v>
      </c>
      <c r="AJ31" s="11">
        <v>0</v>
      </c>
      <c r="AK31" s="11" t="s">
        <v>285</v>
      </c>
      <c r="AL31" s="11">
        <v>0</v>
      </c>
      <c r="AM31" s="11">
        <v>0</v>
      </c>
      <c r="AN31" s="11">
        <v>0</v>
      </c>
      <c r="AO31" s="11">
        <v>0</v>
      </c>
      <c r="AP31" s="11">
        <v>0</v>
      </c>
      <c r="AQ31" s="11">
        <v>0</v>
      </c>
      <c r="AR31" s="11">
        <v>0</v>
      </c>
      <c r="AS31" s="11">
        <v>0</v>
      </c>
      <c r="AT31" s="11">
        <v>0</v>
      </c>
      <c r="AU31" s="11">
        <v>0</v>
      </c>
      <c r="AV31" s="11">
        <v>0</v>
      </c>
      <c r="AW31" s="11">
        <v>0</v>
      </c>
      <c r="AX31" s="11" t="str">
        <f t="shared" ca="1" si="8"/>
        <v>5 Service Due</v>
      </c>
      <c r="AY31" s="17">
        <v>2499</v>
      </c>
      <c r="AZ31" s="22">
        <v>45289</v>
      </c>
      <c r="BA31" s="17" t="s">
        <v>286</v>
      </c>
      <c r="BB31" s="17">
        <v>2499</v>
      </c>
      <c r="BC31" s="22">
        <v>45289</v>
      </c>
      <c r="BD31" s="17" t="s">
        <v>286</v>
      </c>
      <c r="BE31" s="17">
        <v>2499</v>
      </c>
      <c r="BF31" s="22">
        <v>45289</v>
      </c>
      <c r="BG31" s="17" t="s">
        <v>286</v>
      </c>
      <c r="BH31" s="17">
        <v>2499</v>
      </c>
      <c r="BI31" s="22">
        <v>45289</v>
      </c>
      <c r="BJ31" s="17" t="s">
        <v>286</v>
      </c>
      <c r="BK31" s="17">
        <v>2499</v>
      </c>
      <c r="BL31" s="22">
        <v>45289</v>
      </c>
      <c r="BM31" s="17" t="s">
        <v>286</v>
      </c>
      <c r="BN31" s="23">
        <f t="shared" si="9"/>
        <v>45469</v>
      </c>
      <c r="BO31" s="23">
        <f t="shared" si="10"/>
        <v>45469</v>
      </c>
      <c r="BP31" s="23">
        <f t="shared" si="11"/>
        <v>45469</v>
      </c>
      <c r="BQ31" s="23">
        <f t="shared" si="12"/>
        <v>45469</v>
      </c>
      <c r="BR31" s="23">
        <f t="shared" si="23"/>
        <v>45654</v>
      </c>
      <c r="BS31" s="24">
        <f t="shared" ca="1" si="13"/>
        <v>-1526</v>
      </c>
      <c r="BT31" s="25">
        <f t="shared" ca="1" si="14"/>
        <v>-776</v>
      </c>
      <c r="BU31" s="25">
        <f t="shared" ca="1" si="15"/>
        <v>-1526</v>
      </c>
      <c r="BV31" s="25">
        <f t="shared" ca="1" si="16"/>
        <v>-1526</v>
      </c>
      <c r="BW31" s="25">
        <f t="shared" ca="1" si="17"/>
        <v>-776</v>
      </c>
      <c r="BX31" s="26" t="s">
        <v>173</v>
      </c>
      <c r="BY31" s="11">
        <f t="shared" ca="1" si="18"/>
        <v>5</v>
      </c>
      <c r="BZ31" s="11">
        <f t="shared" ca="1" si="24"/>
        <v>0</v>
      </c>
      <c r="CA31" s="11">
        <f t="shared" ca="1" si="19"/>
        <v>0</v>
      </c>
      <c r="CB31" s="28">
        <f>_xlfn.XLOOKUP($C31,'[3]BIS Feb-26'!$C:$C,'[3]BIS Feb-26'!U:U,"",0)</f>
        <v>45288.770833333299</v>
      </c>
      <c r="CC31" s="28">
        <f>_xlfn.XLOOKUP($C31,'[3]BIS Feb-26'!$C:$C,'[3]BIS Feb-26'!V:V,"",0)</f>
        <v>45288.770833333299</v>
      </c>
      <c r="CD31" s="28">
        <f>_xlfn.XLOOKUP($C31,'[3]BIS Feb-26'!$C:$C,'[3]BIS Feb-26'!W:W,"",0)</f>
        <v>45288.770833333299</v>
      </c>
      <c r="CE31" s="28">
        <f>_xlfn.XLOOKUP($C31,'[3]BIS Feb-26'!$C:$C,'[3]BIS Feb-26'!X:X,"",0)</f>
        <v>45288.770833333299</v>
      </c>
      <c r="CF31" s="28">
        <f>_xlfn.XLOOKUP($C31,'[3]BIS Feb-26'!$C:$C,'[3]BIS Feb-26'!Y:Y,"",0)</f>
        <v>45288.770833333299</v>
      </c>
      <c r="CG31" s="28">
        <f>_xlfn.XLOOKUP($C31,'[3]BIS Feb-26'!$C:$C,'[3]BIS Feb-26'!Z:Z,"",0)</f>
        <v>45288.770833333299</v>
      </c>
      <c r="CH31" s="28">
        <f>_xlfn.XLOOKUP($C31,'[3]BIS Feb-26'!$C:$C,'[3]BIS Feb-26'!AA:AA,"",0)</f>
        <v>45288.770833333299</v>
      </c>
      <c r="CI31" s="28">
        <f>_xlfn.XLOOKUP($C31,'[3]BIS Feb-26'!$C:$C,'[3]BIS Feb-26'!AB:AB,"",0)</f>
        <v>45288.770833333299</v>
      </c>
      <c r="CJ31" s="28">
        <f>_xlfn.XLOOKUP($C31,'[3]BIS Feb-26'!$C:$C,'[3]BIS Feb-26'!AC:AC,"",0)</f>
        <v>45288.770833333299</v>
      </c>
      <c r="CK31" s="29" t="str">
        <f>_xlfn.XLOOKUP($C31,'[3]BIS Feb-26'!$C:$C,'[3]BIS Feb-26'!AD:AD,"",0)</f>
        <v>450</v>
      </c>
      <c r="CL31" s="29" t="str">
        <f>_xlfn.XLOOKUP($C31,'[3]BIS Feb-26'!$C:$C,'[3]BIS Feb-26'!AE:AE,"",0)</f>
        <v>450</v>
      </c>
      <c r="CM31" s="29" t="str">
        <f>_xlfn.XLOOKUP($C31,'[3]BIS Feb-26'!$C:$C,'[3]BIS Feb-26'!AF:AF,"",0)</f>
        <v>450</v>
      </c>
      <c r="CN31" s="29" t="str">
        <f>_xlfn.XLOOKUP($C31,'[3]BIS Feb-26'!$C:$C,'[3]BIS Feb-26'!AG:AG,"",0)</f>
        <v>450</v>
      </c>
      <c r="CO31" s="29" t="str">
        <f>_xlfn.XLOOKUP($C31,'[3]BIS Feb-26'!$C:$C,'[3]BIS Feb-26'!AH:AH,"",0)</f>
        <v>450</v>
      </c>
      <c r="CP31" s="29" t="str">
        <f>_xlfn.XLOOKUP($C31,'[3]BIS Feb-26'!$C:$C,'[3]BIS Feb-26'!AI:AI,"",0)</f>
        <v>1210</v>
      </c>
      <c r="CQ31" s="29" t="str">
        <f>_xlfn.XLOOKUP($C31,'[3]BIS Feb-26'!$C:$C,'[3]BIS Feb-26'!AJ:AJ,"",0)</f>
        <v>1000</v>
      </c>
      <c r="CR31" s="29" t="str">
        <f>_xlfn.XLOOKUP($C31,'[3]BIS Feb-26'!$C:$C,'[3]BIS Feb-26'!AK:AK,"",0)</f>
        <v>1210</v>
      </c>
      <c r="CS31" s="29" t="str">
        <f>_xlfn.XLOOKUP($C31,'[3]BIS Feb-26'!$C:$C,'[3]BIS Feb-26'!AL:AL,"",0)</f>
        <v>1210</v>
      </c>
      <c r="CT31" s="29">
        <f>_xlfn.XLOOKUP($C31,'[3]BIS Feb-26'!$C:$C,'[3]BIS Feb-26'!AM:AM,"",0)</f>
        <v>3</v>
      </c>
      <c r="CU31" s="28">
        <f>_xlfn.XLOOKUP($C31,'[3]BIS Feb-26'!$C:$C,'[3]BIS Feb-26'!AN:AN,"",0)</f>
        <v>45468</v>
      </c>
      <c r="CV31" s="28">
        <f>_xlfn.XLOOKUP($C31,'[3]BIS Feb-26'!$C:$C,'[3]BIS Feb-26'!AO:AO,"",0)</f>
        <v>45468</v>
      </c>
      <c r="CW31" s="28">
        <f>_xlfn.XLOOKUP($C31,'[3]BIS Feb-26'!$C:$C,'[3]BIS Feb-26'!AP:AP,"",0)</f>
        <v>45468</v>
      </c>
      <c r="CX31" s="28">
        <f>_xlfn.XLOOKUP($C31,'[3]BIS Feb-26'!$C:$C,'[3]BIS Feb-26'!AQ:AQ,"",0)</f>
        <v>45468</v>
      </c>
      <c r="CY31" s="28">
        <f>_xlfn.XLOOKUP($C31,'[3]BIS Feb-26'!$C:$C,'[3]BIS Feb-26'!AR:AR,"",0)</f>
        <v>45468</v>
      </c>
      <c r="CZ31" s="28">
        <f>_xlfn.XLOOKUP($C31,'[3]BIS Feb-26'!$C:$C,'[3]BIS Feb-26'!AS:AS,"",0)</f>
        <v>45558</v>
      </c>
      <c r="DA31" s="28">
        <f>_xlfn.XLOOKUP($C31,'[3]BIS Feb-26'!$C:$C,'[3]BIS Feb-26'!AT:AT,"",0)</f>
        <v>45653</v>
      </c>
      <c r="DB31" s="28">
        <f>_xlfn.XLOOKUP($C31,'[3]BIS Feb-26'!$C:$C,'[3]BIS Feb-26'!AU:AU,"",0)</f>
        <v>45468</v>
      </c>
      <c r="DC31" s="28">
        <f>_xlfn.XLOOKUP($C31,'[3]BIS Feb-26'!$C:$C,'[3]BIS Feb-26'!AV:AV,"",0)</f>
        <v>45653</v>
      </c>
      <c r="DD31" s="11">
        <f>_xlfn.XLOOKUP($C31,'[3]BIS Feb-26'!$C:$C,'[3]BIS Feb-26'!AW:AW,"",0)</f>
        <v>1</v>
      </c>
      <c r="DE31" s="11">
        <f>_xlfn.XLOOKUP($C31,'[3]BIS Feb-26'!$C:$C,'[3]BIS Feb-26'!AX:AX,"",0)</f>
        <v>0</v>
      </c>
      <c r="DF31" s="11">
        <f>_xlfn.XLOOKUP($C31,'[3]BIS Feb-26'!$C:$C,'[3]BIS Feb-26'!AY:AY,"",0)</f>
        <v>0</v>
      </c>
      <c r="DG31" s="11">
        <f t="shared" ca="1" si="20"/>
        <v>9</v>
      </c>
      <c r="DH31" s="11">
        <f t="shared" ca="1" si="21"/>
        <v>0</v>
      </c>
      <c r="DI31" s="11">
        <f t="shared" ca="1" si="22"/>
        <v>0</v>
      </c>
      <c r="DJ31" s="11" t="str">
        <f>_xlfn.XLOOKUP($C31,'[3]Active Customer Assets'!$D:$D,'[3]Active Customer Assets'!I:I,"",0)</f>
        <v>A (100% potential spares purchased)</v>
      </c>
      <c r="DK31" s="28">
        <f>_xlfn.XLOOKUP($C31,'[3]Active Customer Assets'!$D:$D,'[3]Active Customer Assets'!J:J,"",0)</f>
        <v>44246.708333333299</v>
      </c>
      <c r="DL31" s="28">
        <f>_xlfn.XLOOKUP($C31,'[3]Active Customer Assets'!$D:$D,'[3]Active Customer Assets'!K:K,"",0)</f>
        <v>44203.229166666701</v>
      </c>
      <c r="DM31" s="28">
        <f>_xlfn.XLOOKUP($C31,'[3]Active Customer Assets'!$D:$D,'[3]Active Customer Assets'!L:L,"",0)</f>
        <v>45938.551284722198</v>
      </c>
      <c r="DN31" s="21">
        <f>_xlfn.XLOOKUP($C31,'[3]Active Customer Assets'!$D:$D,'[3]Active Customer Assets'!M:M,"",0)</f>
        <v>4450</v>
      </c>
      <c r="DO31" s="28">
        <f>_xlfn.XLOOKUP($C31,'[3]Active Customer Assets'!$D:$D,'[3]Active Customer Assets'!N:N,"",0)</f>
        <v>0</v>
      </c>
      <c r="DP31" s="28">
        <f>_xlfn.XLOOKUP($C31,'[3]Active Customer Assets'!$D:$D,'[3]Active Customer Assets'!O:O,"",0)</f>
        <v>0</v>
      </c>
      <c r="DQ31" s="28" t="str">
        <f>_xlfn.XLOOKUP($C31,'[3]Active Customer Assets'!$D:$D,'[3]Active Customer Assets'!P:P,"",0)</f>
        <v>Air lube Plus</v>
      </c>
      <c r="DR31" s="28">
        <f>_xlfn.XLOOKUP($C31,'[3]Active Customer Assets'!$D:$D,'[3]Active Customer Assets'!Q:Q,"",0)</f>
        <v>45289</v>
      </c>
      <c r="DS31" s="28">
        <f>_xlfn.XLOOKUP($C31,'[3]Active Customer Assets'!$D:$D,'[3]Active Customer Assets'!R:R,"",0)</f>
        <v>45289</v>
      </c>
      <c r="DT31" s="28">
        <f>_xlfn.XLOOKUP($C31,'[3]Active Customer Assets'!$D:$D,'[3]Active Customer Assets'!S:S,"",0)</f>
        <v>45289</v>
      </c>
      <c r="DU31" s="28">
        <f>_xlfn.XLOOKUP($C31,'[3]Active Customer Assets'!$D:$D,'[3]Active Customer Assets'!T:T,"",0)</f>
        <v>45289</v>
      </c>
      <c r="DV31" s="28">
        <f>_xlfn.XLOOKUP($C31,'[3]Active Customer Assets'!$D:$D,'[3]Active Customer Assets'!U:U,"",0)</f>
        <v>45289</v>
      </c>
      <c r="DW31" s="28">
        <f>_xlfn.XLOOKUP($C31,'[3]Active Customer Assets'!$D:$D,'[3]Active Customer Assets'!V:V,"",0)</f>
        <v>45289</v>
      </c>
      <c r="DX31" s="28">
        <f>_xlfn.XLOOKUP($C31,'[3]Active Customer Assets'!$D:$D,'[3]Active Customer Assets'!W:W,"",0)</f>
        <v>45289</v>
      </c>
      <c r="DY31" s="28">
        <f>_xlfn.XLOOKUP($C31,'[3]Active Customer Assets'!$D:$D,'[3]Active Customer Assets'!X:X,"",0)</f>
        <v>45289</v>
      </c>
      <c r="DZ31" s="28">
        <f>_xlfn.XLOOKUP($C31,'[3]Active Customer Assets'!$D:$D,'[3]Active Customer Assets'!Y:Y,"",0)</f>
        <v>45289</v>
      </c>
      <c r="EA31" s="28" t="str">
        <f>_xlfn.XLOOKUP($C31,'[3]Active Customer Assets'!$D:$D,'[3]Active Customer Assets'!Z:Z,"",0)</f>
        <v>450</v>
      </c>
      <c r="EB31" s="28" t="str">
        <f>_xlfn.XLOOKUP($C31,'[3]Active Customer Assets'!$D:$D,'[3]Active Customer Assets'!AA:AA,"",0)</f>
        <v>450</v>
      </c>
      <c r="EC31" s="28" t="str">
        <f>_xlfn.XLOOKUP($C31,'[3]Active Customer Assets'!$D:$D,'[3]Active Customer Assets'!AB:AB,"",0)</f>
        <v>450</v>
      </c>
      <c r="ED31" s="28" t="str">
        <f>_xlfn.XLOOKUP($C31,'[3]Active Customer Assets'!$D:$D,'[3]Active Customer Assets'!AC:AC,"",0)</f>
        <v>450</v>
      </c>
      <c r="EE31" s="28" t="str">
        <f>_xlfn.XLOOKUP($C31,'[3]Active Customer Assets'!$D:$D,'[3]Active Customer Assets'!AD:AD,"",0)</f>
        <v>450</v>
      </c>
      <c r="EF31" s="28" t="str">
        <f>_xlfn.XLOOKUP($C31,'[3]Active Customer Assets'!$D:$D,'[3]Active Customer Assets'!AE:AE,"",0)</f>
        <v>1210</v>
      </c>
      <c r="EG31" s="28" t="str">
        <f>_xlfn.XLOOKUP($C31,'[3]Active Customer Assets'!$D:$D,'[3]Active Customer Assets'!AF:AF,"",0)</f>
        <v>1000</v>
      </c>
      <c r="EH31" s="28" t="str">
        <f>_xlfn.XLOOKUP($C31,'[3]Active Customer Assets'!$D:$D,'[3]Active Customer Assets'!AG:AG,"",0)</f>
        <v>1210</v>
      </c>
      <c r="EI31" s="28" t="str">
        <f>_xlfn.XLOOKUP($C31,'[3]Active Customer Assets'!$D:$D,'[3]Active Customer Assets'!AH:AH,"",0)</f>
        <v>1210</v>
      </c>
      <c r="EJ31" s="21">
        <f>_xlfn.XLOOKUP($C31,'[3]Active Customer Assets'!$D:$D,'[3]Active Customer Assets'!AI:AI,"",0)</f>
        <v>3</v>
      </c>
      <c r="EK31" s="35" t="str">
        <f>[3]!tbl_DPSAC[[#This Row],[Unit Status]]</f>
        <v>Active</v>
      </c>
    </row>
    <row r="32" spans="1:141" x14ac:dyDescent="0.15">
      <c r="A32" s="11">
        <f>ROW(tbl_DPSAC[[#This Row],[Sl. No.]])-1</f>
        <v>31</v>
      </c>
      <c r="B32" s="12" t="s">
        <v>196</v>
      </c>
      <c r="C32" s="12" t="s">
        <v>287</v>
      </c>
      <c r="D32" s="12" t="s">
        <v>198</v>
      </c>
      <c r="E32" s="12" t="s">
        <v>199</v>
      </c>
      <c r="F32" s="12" t="s">
        <v>161</v>
      </c>
      <c r="G32" s="13" t="s">
        <v>200</v>
      </c>
      <c r="H32" s="13" t="str">
        <f>_xlfn.XLOOKUP(C32,'[1]E&amp;DPSAC'!$K:$K,'[1]E&amp;DPSAC'!$E:$E,,0)</f>
        <v>PATNA</v>
      </c>
      <c r="I32" s="13"/>
      <c r="J32" s="13" t="s">
        <v>143</v>
      </c>
      <c r="K32" s="13">
        <v>9958703467</v>
      </c>
      <c r="L32" s="12" t="str">
        <f t="shared" ca="1" si="0"/>
        <v>Non - Warranty</v>
      </c>
      <c r="M32" s="14">
        <v>44225.458333333299</v>
      </c>
      <c r="N32" s="15">
        <v>24</v>
      </c>
      <c r="O32" s="14">
        <f t="shared" si="1"/>
        <v>44957</v>
      </c>
      <c r="P32" s="11" t="s">
        <v>142</v>
      </c>
      <c r="Q32" s="19" t="str">
        <f>_xlfn.XLOOKUP(C32,'[2]Sch Calls'!$R:$R,'[2]Sch Calls'!$F:$F,"",0)</f>
        <v>CC-01116216</v>
      </c>
      <c r="R32" s="18">
        <f>_xlfn.XLOOKUP(C32,'[2]Sch Calls'!$R:$R,'[2]Sch Calls'!$A:$A,"",0)</f>
        <v>45266.515752314801</v>
      </c>
      <c r="S32" s="17">
        <f>_xlfn.XLOOKUP(C32,'[2]Sch Calls'!$R:$R,'[2]Sch Calls'!$B:$B,"",0)</f>
        <v>955</v>
      </c>
      <c r="T32" s="18">
        <f>_xlfn.XLOOKUP(C32,'[1]E&amp;DPSAC'!$K:$K,'[1]E&amp;DPSAC'!$W:$W,"",0)</f>
        <v>45266</v>
      </c>
      <c r="U32" s="17">
        <f>_xlfn.XLOOKUP(C32,'[1]E&amp;DPSAC'!$K:$K,'[1]E&amp;DPSAC'!$Z:$Z,"",0)</f>
        <v>955</v>
      </c>
      <c r="V32" s="17">
        <f>_xlfn.XLOOKUP(C32,'[2]1. All Calls'!$R:$R,'[2]1. All Calls'!$B:$B,"",0)</f>
        <v>4825</v>
      </c>
      <c r="W32" s="20">
        <f>_xlfn.XLOOKUP(C32,'[2]1. All Calls'!$R:$R,'[2]1. All Calls'!$A:$A,"",0)</f>
        <v>45962.494444444441</v>
      </c>
      <c r="X32" s="17" t="str">
        <f>_xlfn.XLOOKUP(C32,'[2]Sch Calls'!$R:$R,'[2]Sch Calls'!$AB:$AB,"",0)</f>
        <v>Attend the site for schedule service so drain oil from tank and drain oil from cooler to 38 liters oil drain then change air oil separator and BDV Kit, ADV kit, ARV kit, pressure regulator kit and actuator kit and oil 40 liters after then start the unit found running ok.</v>
      </c>
      <c r="Y32" s="17">
        <f t="shared" si="2"/>
        <v>-3120</v>
      </c>
      <c r="Z32" s="17" t="str">
        <f t="shared" si="3"/>
        <v>Due</v>
      </c>
      <c r="AA32" s="21">
        <f t="shared" ca="1" si="4"/>
        <v>834.48424768519908</v>
      </c>
      <c r="AB32" s="21" t="str">
        <f t="shared" ca="1" si="5"/>
        <v>Due</v>
      </c>
      <c r="AC32" s="11">
        <f ca="1">tbl_DPSAC[[#This Row],[Current Month Due Count]]</f>
        <v>0</v>
      </c>
      <c r="AD32" s="11">
        <f ca="1">tbl_DPSAC[[#This Row],[Next Month Due2]]</f>
        <v>0</v>
      </c>
      <c r="AE32" s="11">
        <f t="shared" ca="1" si="6"/>
        <v>1</v>
      </c>
      <c r="AF32" s="11">
        <v>2</v>
      </c>
      <c r="AG32" s="17">
        <f t="shared" ca="1" si="7"/>
        <v>5102</v>
      </c>
      <c r="AH32" s="11">
        <v>0</v>
      </c>
      <c r="AI32" s="11">
        <v>0</v>
      </c>
      <c r="AJ32" s="11">
        <v>0</v>
      </c>
      <c r="AK32" s="11">
        <v>0</v>
      </c>
      <c r="AL32" s="11">
        <v>0</v>
      </c>
      <c r="AM32" s="11">
        <v>0</v>
      </c>
      <c r="AN32" s="11">
        <v>0</v>
      </c>
      <c r="AO32" s="11">
        <v>0</v>
      </c>
      <c r="AP32" s="11">
        <v>0</v>
      </c>
      <c r="AQ32" s="11">
        <v>0</v>
      </c>
      <c r="AR32" s="11">
        <v>0</v>
      </c>
      <c r="AS32" s="11">
        <v>0</v>
      </c>
      <c r="AT32" s="11">
        <v>0</v>
      </c>
      <c r="AU32" s="11">
        <v>0</v>
      </c>
      <c r="AV32" s="11" t="s">
        <v>288</v>
      </c>
      <c r="AW32" s="11">
        <v>0</v>
      </c>
      <c r="AX32" s="11" t="str">
        <f t="shared" ca="1" si="8"/>
        <v>5 Service Due</v>
      </c>
      <c r="AY32" s="17">
        <v>955</v>
      </c>
      <c r="AZ32" s="22">
        <v>45266</v>
      </c>
      <c r="BA32" s="17" t="s">
        <v>289</v>
      </c>
      <c r="BB32" s="17">
        <v>955</v>
      </c>
      <c r="BC32" s="22">
        <v>45266</v>
      </c>
      <c r="BD32" s="17" t="s">
        <v>289</v>
      </c>
      <c r="BE32" s="17">
        <v>955</v>
      </c>
      <c r="BF32" s="22">
        <v>45266</v>
      </c>
      <c r="BG32" s="17" t="s">
        <v>289</v>
      </c>
      <c r="BH32" s="17">
        <v>955</v>
      </c>
      <c r="BI32" s="22">
        <v>45266</v>
      </c>
      <c r="BJ32" s="17" t="s">
        <v>289</v>
      </c>
      <c r="BK32" s="17">
        <v>955</v>
      </c>
      <c r="BL32" s="22">
        <v>45266</v>
      </c>
      <c r="BM32" s="17" t="s">
        <v>289</v>
      </c>
      <c r="BN32" s="23">
        <f t="shared" si="9"/>
        <v>45446</v>
      </c>
      <c r="BO32" s="23">
        <f t="shared" si="10"/>
        <v>45446</v>
      </c>
      <c r="BP32" s="23">
        <f t="shared" si="11"/>
        <v>45446</v>
      </c>
      <c r="BQ32" s="23">
        <f t="shared" si="12"/>
        <v>45446</v>
      </c>
      <c r="BR32" s="23">
        <f t="shared" si="23"/>
        <v>45631</v>
      </c>
      <c r="BS32" s="24">
        <f t="shared" ca="1" si="13"/>
        <v>-3397</v>
      </c>
      <c r="BT32" s="25">
        <f t="shared" ca="1" si="14"/>
        <v>-2647</v>
      </c>
      <c r="BU32" s="25">
        <f t="shared" ca="1" si="15"/>
        <v>-3397</v>
      </c>
      <c r="BV32" s="25">
        <f t="shared" ca="1" si="16"/>
        <v>-3397</v>
      </c>
      <c r="BW32" s="25">
        <f t="shared" ca="1" si="17"/>
        <v>-2647</v>
      </c>
      <c r="BX32" s="26" t="e">
        <v>#N/A</v>
      </c>
      <c r="BY32" s="11">
        <f t="shared" ca="1" si="18"/>
        <v>5</v>
      </c>
      <c r="BZ32" s="11">
        <f t="shared" ca="1" si="24"/>
        <v>0</v>
      </c>
      <c r="CA32" s="11">
        <f t="shared" ca="1" si="19"/>
        <v>0</v>
      </c>
      <c r="CB32" s="28">
        <f>_xlfn.XLOOKUP($C32,'[3]BIS Feb-26'!$C:$C,'[3]BIS Feb-26'!U:U,"",0)</f>
        <v>45265.770833333299</v>
      </c>
      <c r="CC32" s="28">
        <f>_xlfn.XLOOKUP($C32,'[3]BIS Feb-26'!$C:$C,'[3]BIS Feb-26'!V:V,"",0)</f>
        <v>45089.770833333299</v>
      </c>
      <c r="CD32" s="28">
        <f>_xlfn.XLOOKUP($C32,'[3]BIS Feb-26'!$C:$C,'[3]BIS Feb-26'!W:W,"",0)</f>
        <v>45089.770833333299</v>
      </c>
      <c r="CE32" s="28">
        <f>_xlfn.XLOOKUP($C32,'[3]BIS Feb-26'!$C:$C,'[3]BIS Feb-26'!X:X,"",0)</f>
        <v>45089.770833333299</v>
      </c>
      <c r="CF32" s="28">
        <f>_xlfn.XLOOKUP($C32,'[3]BIS Feb-26'!$C:$C,'[3]BIS Feb-26'!Y:Y,"",0)</f>
        <v>45089.770833333299</v>
      </c>
      <c r="CG32" s="28">
        <f>_xlfn.XLOOKUP($C32,'[3]BIS Feb-26'!$C:$C,'[3]BIS Feb-26'!Z:Z,"",0)</f>
        <v>45265.770833333299</v>
      </c>
      <c r="CH32" s="28">
        <f>_xlfn.XLOOKUP($C32,'[3]BIS Feb-26'!$C:$C,'[3]BIS Feb-26'!AA:AA,"",0)</f>
        <v>45265.770833333299</v>
      </c>
      <c r="CI32" s="28">
        <f>_xlfn.XLOOKUP($C32,'[3]BIS Feb-26'!$C:$C,'[3]BIS Feb-26'!AB:AB,"",0)</f>
        <v>45265.770833333299</v>
      </c>
      <c r="CJ32" s="28">
        <f>_xlfn.XLOOKUP($C32,'[3]BIS Feb-26'!$C:$C,'[3]BIS Feb-26'!AC:AC,"",0)</f>
        <v>45265.770833333299</v>
      </c>
      <c r="CK32" s="29" t="str">
        <f>_xlfn.XLOOKUP($C32,'[3]BIS Feb-26'!$C:$C,'[3]BIS Feb-26'!AD:AD,"",0)</f>
        <v>125</v>
      </c>
      <c r="CL32" s="29" t="str">
        <f>_xlfn.XLOOKUP($C32,'[3]BIS Feb-26'!$C:$C,'[3]BIS Feb-26'!AE:AE,"",0)</f>
        <v>125</v>
      </c>
      <c r="CM32" s="29" t="str">
        <f>_xlfn.XLOOKUP($C32,'[3]BIS Feb-26'!$C:$C,'[3]BIS Feb-26'!AF:AF,"",0)</f>
        <v>125</v>
      </c>
      <c r="CN32" s="29" t="str">
        <f>_xlfn.XLOOKUP($C32,'[3]BIS Feb-26'!$C:$C,'[3]BIS Feb-26'!AG:AG,"",0)</f>
        <v>125</v>
      </c>
      <c r="CO32" s="29" t="str">
        <f>_xlfn.XLOOKUP($C32,'[3]BIS Feb-26'!$C:$C,'[3]BIS Feb-26'!AH:AH,"",0)</f>
        <v>125</v>
      </c>
      <c r="CP32" s="29" t="str">
        <f>_xlfn.XLOOKUP($C32,'[3]BIS Feb-26'!$C:$C,'[3]BIS Feb-26'!AI:AI,"",0)</f>
        <v>125</v>
      </c>
      <c r="CQ32" s="29" t="str">
        <f>_xlfn.XLOOKUP($C32,'[3]BIS Feb-26'!$C:$C,'[3]BIS Feb-26'!AJ:AJ,"",0)</f>
        <v>1000</v>
      </c>
      <c r="CR32" s="29" t="str">
        <f>_xlfn.XLOOKUP($C32,'[3]BIS Feb-26'!$C:$C,'[3]BIS Feb-26'!AK:AK,"",0)</f>
        <v>125</v>
      </c>
      <c r="CS32" s="29" t="str">
        <f>_xlfn.XLOOKUP($C32,'[3]BIS Feb-26'!$C:$C,'[3]BIS Feb-26'!AL:AL,"",0)</f>
        <v>125</v>
      </c>
      <c r="CT32" s="29">
        <f>_xlfn.XLOOKUP($C32,'[3]BIS Feb-26'!$C:$C,'[3]BIS Feb-26'!AM:AM,"",0)</f>
        <v>1</v>
      </c>
      <c r="CU32" s="28">
        <f>_xlfn.XLOOKUP($C32,'[3]BIS Feb-26'!$C:$C,'[3]BIS Feb-26'!AN:AN,"",0)</f>
        <v>45445</v>
      </c>
      <c r="CV32" s="28">
        <f>_xlfn.XLOOKUP($C32,'[3]BIS Feb-26'!$C:$C,'[3]BIS Feb-26'!AO:AO,"",0)</f>
        <v>45269</v>
      </c>
      <c r="CW32" s="28">
        <f>_xlfn.XLOOKUP($C32,'[3]BIS Feb-26'!$C:$C,'[3]BIS Feb-26'!AP:AP,"",0)</f>
        <v>45269</v>
      </c>
      <c r="CX32" s="28">
        <f>_xlfn.XLOOKUP($C32,'[3]BIS Feb-26'!$C:$C,'[3]BIS Feb-26'!AQ:AQ,"",0)</f>
        <v>45269</v>
      </c>
      <c r="CY32" s="28">
        <f>_xlfn.XLOOKUP($C32,'[3]BIS Feb-26'!$C:$C,'[3]BIS Feb-26'!AR:AR,"",0)</f>
        <v>45269</v>
      </c>
      <c r="CZ32" s="28">
        <f>_xlfn.XLOOKUP($C32,'[3]BIS Feb-26'!$C:$C,'[3]BIS Feb-26'!AS:AS,"",0)</f>
        <v>45535</v>
      </c>
      <c r="DA32" s="28">
        <f>_xlfn.XLOOKUP($C32,'[3]BIS Feb-26'!$C:$C,'[3]BIS Feb-26'!AT:AT,"",0)</f>
        <v>45630</v>
      </c>
      <c r="DB32" s="28">
        <f>_xlfn.XLOOKUP($C32,'[3]BIS Feb-26'!$C:$C,'[3]BIS Feb-26'!AU:AU,"",0)</f>
        <v>45445</v>
      </c>
      <c r="DC32" s="28">
        <f>_xlfn.XLOOKUP($C32,'[3]BIS Feb-26'!$C:$C,'[3]BIS Feb-26'!AV:AV,"",0)</f>
        <v>45630</v>
      </c>
      <c r="DD32" s="11">
        <f>_xlfn.XLOOKUP($C32,'[3]BIS Feb-26'!$C:$C,'[3]BIS Feb-26'!AW:AW,"",0)</f>
        <v>1</v>
      </c>
      <c r="DE32" s="11">
        <f>_xlfn.XLOOKUP($C32,'[3]BIS Feb-26'!$C:$C,'[3]BIS Feb-26'!AX:AX,"",0)</f>
        <v>0</v>
      </c>
      <c r="DF32" s="11">
        <f>_xlfn.XLOOKUP($C32,'[3]BIS Feb-26'!$C:$C,'[3]BIS Feb-26'!AY:AY,"",0)</f>
        <v>0</v>
      </c>
      <c r="DG32" s="11">
        <f t="shared" ca="1" si="20"/>
        <v>9</v>
      </c>
      <c r="DH32" s="11">
        <f t="shared" ca="1" si="21"/>
        <v>0</v>
      </c>
      <c r="DI32" s="11">
        <f t="shared" ca="1" si="22"/>
        <v>0</v>
      </c>
      <c r="DJ32" s="11" t="str">
        <f>_xlfn.XLOOKUP($C32,'[3]Active Customer Assets'!$D:$D,'[3]Active Customer Assets'!I:I,"",0)</f>
        <v>A (100% potential spares purchased)</v>
      </c>
      <c r="DK32" s="28">
        <f>_xlfn.XLOOKUP($C32,'[3]Active Customer Assets'!$D:$D,'[3]Active Customer Assets'!J:J,"",0)</f>
        <v>44225.458333333299</v>
      </c>
      <c r="DL32" s="28">
        <f>_xlfn.XLOOKUP($C32,'[3]Active Customer Assets'!$D:$D,'[3]Active Customer Assets'!K:K,"",0)</f>
        <v>44201.229166666701</v>
      </c>
      <c r="DM32" s="28">
        <f>_xlfn.XLOOKUP($C32,'[3]Active Customer Assets'!$D:$D,'[3]Active Customer Assets'!L:L,"",0)</f>
        <v>45962.495196759301</v>
      </c>
      <c r="DN32" s="21">
        <f>_xlfn.XLOOKUP($C32,'[3]Active Customer Assets'!$D:$D,'[3]Active Customer Assets'!M:M,"",0)</f>
        <v>4825</v>
      </c>
      <c r="DO32" s="28">
        <f>_xlfn.XLOOKUP($C32,'[3]Active Customer Assets'!$D:$D,'[3]Active Customer Assets'!N:N,"",0)</f>
        <v>0</v>
      </c>
      <c r="DP32" s="28">
        <f>_xlfn.XLOOKUP($C32,'[3]Active Customer Assets'!$D:$D,'[3]Active Customer Assets'!O:O,"",0)</f>
        <v>0</v>
      </c>
      <c r="DQ32" s="28" t="str">
        <f>_xlfn.XLOOKUP($C32,'[3]Active Customer Assets'!$D:$D,'[3]Active Customer Assets'!P:P,"",0)</f>
        <v>Air lube Plus</v>
      </c>
      <c r="DR32" s="28">
        <f>_xlfn.XLOOKUP($C32,'[3]Active Customer Assets'!$D:$D,'[3]Active Customer Assets'!Q:Q,"",0)</f>
        <v>45266</v>
      </c>
      <c r="DS32" s="28">
        <f>_xlfn.XLOOKUP($C32,'[3]Active Customer Assets'!$D:$D,'[3]Active Customer Assets'!R:R,"",0)</f>
        <v>45090</v>
      </c>
      <c r="DT32" s="28">
        <f>_xlfn.XLOOKUP($C32,'[3]Active Customer Assets'!$D:$D,'[3]Active Customer Assets'!S:S,"",0)</f>
        <v>45090</v>
      </c>
      <c r="DU32" s="28">
        <f>_xlfn.XLOOKUP($C32,'[3]Active Customer Assets'!$D:$D,'[3]Active Customer Assets'!T:T,"",0)</f>
        <v>45090</v>
      </c>
      <c r="DV32" s="28">
        <f>_xlfn.XLOOKUP($C32,'[3]Active Customer Assets'!$D:$D,'[3]Active Customer Assets'!U:U,"",0)</f>
        <v>45090</v>
      </c>
      <c r="DW32" s="28">
        <f>_xlfn.XLOOKUP($C32,'[3]Active Customer Assets'!$D:$D,'[3]Active Customer Assets'!V:V,"",0)</f>
        <v>45266</v>
      </c>
      <c r="DX32" s="28">
        <f>_xlfn.XLOOKUP($C32,'[3]Active Customer Assets'!$D:$D,'[3]Active Customer Assets'!W:W,"",0)</f>
        <v>45266</v>
      </c>
      <c r="DY32" s="28">
        <f>_xlfn.XLOOKUP($C32,'[3]Active Customer Assets'!$D:$D,'[3]Active Customer Assets'!X:X,"",0)</f>
        <v>45266</v>
      </c>
      <c r="DZ32" s="28">
        <f>_xlfn.XLOOKUP($C32,'[3]Active Customer Assets'!$D:$D,'[3]Active Customer Assets'!Y:Y,"",0)</f>
        <v>45266</v>
      </c>
      <c r="EA32" s="28" t="str">
        <f>_xlfn.XLOOKUP($C32,'[3]Active Customer Assets'!$D:$D,'[3]Active Customer Assets'!Z:Z,"",0)</f>
        <v>125</v>
      </c>
      <c r="EB32" s="28" t="str">
        <f>_xlfn.XLOOKUP($C32,'[3]Active Customer Assets'!$D:$D,'[3]Active Customer Assets'!AA:AA,"",0)</f>
        <v>125</v>
      </c>
      <c r="EC32" s="28" t="str">
        <f>_xlfn.XLOOKUP($C32,'[3]Active Customer Assets'!$D:$D,'[3]Active Customer Assets'!AB:AB,"",0)</f>
        <v>125</v>
      </c>
      <c r="ED32" s="28" t="str">
        <f>_xlfn.XLOOKUP($C32,'[3]Active Customer Assets'!$D:$D,'[3]Active Customer Assets'!AC:AC,"",0)</f>
        <v>125</v>
      </c>
      <c r="EE32" s="28" t="str">
        <f>_xlfn.XLOOKUP($C32,'[3]Active Customer Assets'!$D:$D,'[3]Active Customer Assets'!AD:AD,"",0)</f>
        <v>125</v>
      </c>
      <c r="EF32" s="28" t="str">
        <f>_xlfn.XLOOKUP($C32,'[3]Active Customer Assets'!$D:$D,'[3]Active Customer Assets'!AE:AE,"",0)</f>
        <v>125</v>
      </c>
      <c r="EG32" s="28" t="str">
        <f>_xlfn.XLOOKUP($C32,'[3]Active Customer Assets'!$D:$D,'[3]Active Customer Assets'!AF:AF,"",0)</f>
        <v>1000</v>
      </c>
      <c r="EH32" s="28" t="str">
        <f>_xlfn.XLOOKUP($C32,'[3]Active Customer Assets'!$D:$D,'[3]Active Customer Assets'!AG:AG,"",0)</f>
        <v>125</v>
      </c>
      <c r="EI32" s="28" t="str">
        <f>_xlfn.XLOOKUP($C32,'[3]Active Customer Assets'!$D:$D,'[3]Active Customer Assets'!AH:AH,"",0)</f>
        <v>125</v>
      </c>
      <c r="EJ32" s="21">
        <f>_xlfn.XLOOKUP($C32,'[3]Active Customer Assets'!$D:$D,'[3]Active Customer Assets'!AI:AI,"",0)</f>
        <v>1</v>
      </c>
      <c r="EK32" s="35" t="str">
        <f>[3]!tbl_DPSAC[[#This Row],[Unit Status]]</f>
        <v>Active</v>
      </c>
    </row>
    <row r="33" spans="1:141" x14ac:dyDescent="0.15">
      <c r="A33" s="11">
        <f>ROW(tbl_DPSAC[[#This Row],[Sl. No.]])-1</f>
        <v>32</v>
      </c>
      <c r="B33" s="12" t="s">
        <v>136</v>
      </c>
      <c r="C33" s="12" t="s">
        <v>290</v>
      </c>
      <c r="D33" s="12" t="s">
        <v>138</v>
      </c>
      <c r="E33" s="12" t="s">
        <v>139</v>
      </c>
      <c r="F33" s="12" t="s">
        <v>161</v>
      </c>
      <c r="G33" s="13" t="s">
        <v>291</v>
      </c>
      <c r="H33" s="13" t="str">
        <f>_xlfn.XLOOKUP(C33,'[1]E&amp;DPSAC'!$K:$K,'[1]E&amp;DPSAC'!$E:$E,,0)</f>
        <v>NIRSA</v>
      </c>
      <c r="I33" s="13"/>
      <c r="J33" s="13">
        <v>8210106692</v>
      </c>
      <c r="K33" s="13">
        <v>9348331797</v>
      </c>
      <c r="L33" s="12" t="str">
        <f t="shared" ca="1" si="0"/>
        <v>Non - Warranty</v>
      </c>
      <c r="M33" s="14">
        <v>44288.772916666698</v>
      </c>
      <c r="N33" s="15">
        <v>24</v>
      </c>
      <c r="O33" s="14">
        <f t="shared" si="1"/>
        <v>45046</v>
      </c>
      <c r="P33" s="11" t="s">
        <v>157</v>
      </c>
      <c r="Q33" s="19" t="str">
        <f>_xlfn.XLOOKUP(C33,'[2]Sch Calls'!$R:$R,'[2]Sch Calls'!$F:$F,"",0)</f>
        <v>CC-00869371</v>
      </c>
      <c r="R33" s="18">
        <f>_xlfn.XLOOKUP(C33,'[2]Sch Calls'!$R:$R,'[2]Sch Calls'!$A:$A,"",0)</f>
        <v>45002.627719907403</v>
      </c>
      <c r="S33" s="17">
        <f>_xlfn.XLOOKUP(C33,'[2]Sch Calls'!$R:$R,'[2]Sch Calls'!$B:$B,"",0)</f>
        <v>3880</v>
      </c>
      <c r="T33" s="18">
        <f>_xlfn.XLOOKUP(C33,'[1]E&amp;DPSAC'!$K:$K,'[1]E&amp;DPSAC'!$W:$W,"",0)</f>
        <v>45941</v>
      </c>
      <c r="U33" s="17">
        <f>_xlfn.XLOOKUP(C33,'[1]E&amp;DPSAC'!$K:$K,'[1]E&amp;DPSAC'!$Z:$Z,"",0)</f>
        <v>4000</v>
      </c>
      <c r="V33" s="17">
        <f>_xlfn.XLOOKUP(C33,'[2]1. All Calls'!$R:$R,'[2]1. All Calls'!$B:$B,"",0)</f>
        <v>4500</v>
      </c>
      <c r="W33" s="20">
        <f>_xlfn.XLOOKUP(C33,'[2]1. All Calls'!$R:$R,'[2]1. All Calls'!$A:$A,"",0)</f>
        <v>45176.520914351902</v>
      </c>
      <c r="X33" s="17" t="str">
        <f>_xlfn.XLOOKUP(C33,'[2]Sch Calls'!$R:$R,'[2]Sch Calls'!$AB:$AB,"",0)</f>
        <v>Attend the site for schedule service so replace compressor side air filter, replace oil 38 litres, replace oil filter. After all work done start the unit and checked on load condition found unit is running in proper condition.</v>
      </c>
      <c r="Y33" s="17">
        <f t="shared" si="2"/>
        <v>130</v>
      </c>
      <c r="Z33" s="17" t="str">
        <f t="shared" si="3"/>
        <v>Done</v>
      </c>
      <c r="AA33" s="21">
        <f t="shared" ca="1" si="4"/>
        <v>1098.3722800925971</v>
      </c>
      <c r="AB33" s="21" t="str">
        <f t="shared" ca="1" si="5"/>
        <v>Due</v>
      </c>
      <c r="AC33" s="11">
        <f ca="1">tbl_DPSAC[[#This Row],[Current Month Due Count]]</f>
        <v>0</v>
      </c>
      <c r="AD33" s="11">
        <f ca="1">tbl_DPSAC[[#This Row],[Next Month Due2]]</f>
        <v>0</v>
      </c>
      <c r="AE33" s="11">
        <f t="shared" ca="1" si="6"/>
        <v>1</v>
      </c>
      <c r="AF33" s="11">
        <v>6</v>
      </c>
      <c r="AG33" s="17">
        <f t="shared" ca="1" si="7"/>
        <v>10047</v>
      </c>
      <c r="AH33" s="11" t="s">
        <v>292</v>
      </c>
      <c r="AI33" s="11" t="s">
        <v>293</v>
      </c>
      <c r="AJ33" s="11" t="s">
        <v>294</v>
      </c>
      <c r="AK33" s="11" t="s">
        <v>295</v>
      </c>
      <c r="AL33" s="11" t="s">
        <v>296</v>
      </c>
      <c r="AM33" s="11" t="s">
        <v>297</v>
      </c>
      <c r="AN33" s="11" t="s">
        <v>298</v>
      </c>
      <c r="AO33" s="11" t="s">
        <v>299</v>
      </c>
      <c r="AP33" s="11">
        <v>0</v>
      </c>
      <c r="AQ33" s="11">
        <v>0</v>
      </c>
      <c r="AR33" s="11">
        <v>0</v>
      </c>
      <c r="AS33" s="11">
        <v>0</v>
      </c>
      <c r="AT33" s="11">
        <v>0</v>
      </c>
      <c r="AU33" s="11">
        <v>0</v>
      </c>
      <c r="AV33" s="11">
        <v>0</v>
      </c>
      <c r="AW33" s="11">
        <v>0</v>
      </c>
      <c r="AX33" s="11" t="str">
        <f t="shared" ca="1" si="8"/>
        <v>5 Service Due</v>
      </c>
      <c r="AY33" s="17">
        <v>3880</v>
      </c>
      <c r="AZ33" s="22">
        <v>45002</v>
      </c>
      <c r="BA33" s="17" t="s">
        <v>300</v>
      </c>
      <c r="BB33" s="17">
        <v>1</v>
      </c>
      <c r="BC33" s="22">
        <v>44288.772916666698</v>
      </c>
      <c r="BD33" s="17" t="s">
        <v>301</v>
      </c>
      <c r="BE33" s="17">
        <v>3880</v>
      </c>
      <c r="BF33" s="22">
        <v>45002</v>
      </c>
      <c r="BG33" s="17" t="s">
        <v>300</v>
      </c>
      <c r="BH33" s="17">
        <v>3880</v>
      </c>
      <c r="BI33" s="22">
        <v>45002</v>
      </c>
      <c r="BJ33" s="17" t="s">
        <v>300</v>
      </c>
      <c r="BK33" s="17">
        <v>1</v>
      </c>
      <c r="BL33" s="22">
        <v>44288.772916666698</v>
      </c>
      <c r="BM33" s="17" t="s">
        <v>301</v>
      </c>
      <c r="BN33" s="23">
        <f t="shared" si="9"/>
        <v>45182</v>
      </c>
      <c r="BO33" s="23">
        <f t="shared" si="10"/>
        <v>44468.772916666698</v>
      </c>
      <c r="BP33" s="23">
        <f t="shared" si="11"/>
        <v>45182</v>
      </c>
      <c r="BQ33" s="23">
        <f t="shared" si="12"/>
        <v>45182</v>
      </c>
      <c r="BR33" s="23">
        <f t="shared" si="23"/>
        <v>44653.772916666698</v>
      </c>
      <c r="BS33" s="24">
        <f t="shared" ca="1" si="13"/>
        <v>-5417</v>
      </c>
      <c r="BT33" s="25">
        <f t="shared" ca="1" si="14"/>
        <v>-8546</v>
      </c>
      <c r="BU33" s="25">
        <f t="shared" ca="1" si="15"/>
        <v>-5417</v>
      </c>
      <c r="BV33" s="25">
        <f t="shared" ca="1" si="16"/>
        <v>-5417</v>
      </c>
      <c r="BW33" s="25">
        <f t="shared" ca="1" si="17"/>
        <v>-8546</v>
      </c>
      <c r="BX33" s="26" t="s">
        <v>255</v>
      </c>
      <c r="BY33" s="11">
        <f t="shared" ca="1" si="18"/>
        <v>5</v>
      </c>
      <c r="BZ33" s="11">
        <f t="shared" ca="1" si="24"/>
        <v>0</v>
      </c>
      <c r="CA33" s="11">
        <f t="shared" ca="1" si="19"/>
        <v>0</v>
      </c>
      <c r="CB33" s="28" t="str">
        <f>_xlfn.XLOOKUP($C33,'[3]BIS Feb-26'!$C:$C,'[3]BIS Feb-26'!U:U,"",0)</f>
        <v/>
      </c>
      <c r="CC33" s="28" t="str">
        <f>_xlfn.XLOOKUP($C33,'[3]BIS Feb-26'!$C:$C,'[3]BIS Feb-26'!V:V,"",0)</f>
        <v/>
      </c>
      <c r="CD33" s="28" t="str">
        <f>_xlfn.XLOOKUP($C33,'[3]BIS Feb-26'!$C:$C,'[3]BIS Feb-26'!W:W,"",0)</f>
        <v/>
      </c>
      <c r="CE33" s="28" t="str">
        <f>_xlfn.XLOOKUP($C33,'[3]BIS Feb-26'!$C:$C,'[3]BIS Feb-26'!X:X,"",0)</f>
        <v/>
      </c>
      <c r="CF33" s="28" t="str">
        <f>_xlfn.XLOOKUP($C33,'[3]BIS Feb-26'!$C:$C,'[3]BIS Feb-26'!Y:Y,"",0)</f>
        <v/>
      </c>
      <c r="CG33" s="28" t="str">
        <f>_xlfn.XLOOKUP($C33,'[3]BIS Feb-26'!$C:$C,'[3]BIS Feb-26'!Z:Z,"",0)</f>
        <v/>
      </c>
      <c r="CH33" s="28" t="str">
        <f>_xlfn.XLOOKUP($C33,'[3]BIS Feb-26'!$C:$C,'[3]BIS Feb-26'!AA:AA,"",0)</f>
        <v/>
      </c>
      <c r="CI33" s="28" t="str">
        <f>_xlfn.XLOOKUP($C33,'[3]BIS Feb-26'!$C:$C,'[3]BIS Feb-26'!AB:AB,"",0)</f>
        <v/>
      </c>
      <c r="CJ33" s="28" t="str">
        <f>_xlfn.XLOOKUP($C33,'[3]BIS Feb-26'!$C:$C,'[3]BIS Feb-26'!AC:AC,"",0)</f>
        <v/>
      </c>
      <c r="CK33" s="29" t="str">
        <f>_xlfn.XLOOKUP($C33,'[3]BIS Feb-26'!$C:$C,'[3]BIS Feb-26'!AD:AD,"",0)</f>
        <v/>
      </c>
      <c r="CL33" s="29" t="str">
        <f>_xlfn.XLOOKUP($C33,'[3]BIS Feb-26'!$C:$C,'[3]BIS Feb-26'!AE:AE,"",0)</f>
        <v/>
      </c>
      <c r="CM33" s="29" t="str">
        <f>_xlfn.XLOOKUP($C33,'[3]BIS Feb-26'!$C:$C,'[3]BIS Feb-26'!AF:AF,"",0)</f>
        <v/>
      </c>
      <c r="CN33" s="29" t="str">
        <f>_xlfn.XLOOKUP($C33,'[3]BIS Feb-26'!$C:$C,'[3]BIS Feb-26'!AG:AG,"",0)</f>
        <v/>
      </c>
      <c r="CO33" s="29" t="str">
        <f>_xlfn.XLOOKUP($C33,'[3]BIS Feb-26'!$C:$C,'[3]BIS Feb-26'!AH:AH,"",0)</f>
        <v/>
      </c>
      <c r="CP33" s="29" t="str">
        <f>_xlfn.XLOOKUP($C33,'[3]BIS Feb-26'!$C:$C,'[3]BIS Feb-26'!AI:AI,"",0)</f>
        <v/>
      </c>
      <c r="CQ33" s="29" t="str">
        <f>_xlfn.XLOOKUP($C33,'[3]BIS Feb-26'!$C:$C,'[3]BIS Feb-26'!AJ:AJ,"",0)</f>
        <v/>
      </c>
      <c r="CR33" s="29" t="str">
        <f>_xlfn.XLOOKUP($C33,'[3]BIS Feb-26'!$C:$C,'[3]BIS Feb-26'!AK:AK,"",0)</f>
        <v/>
      </c>
      <c r="CS33" s="29" t="str">
        <f>_xlfn.XLOOKUP($C33,'[3]BIS Feb-26'!$C:$C,'[3]BIS Feb-26'!AL:AL,"",0)</f>
        <v/>
      </c>
      <c r="CT33" s="29" t="str">
        <f>_xlfn.XLOOKUP($C33,'[3]BIS Feb-26'!$C:$C,'[3]BIS Feb-26'!AM:AM,"",0)</f>
        <v/>
      </c>
      <c r="CU33" s="28" t="str">
        <f>_xlfn.XLOOKUP($C33,'[3]BIS Feb-26'!$C:$C,'[3]BIS Feb-26'!AN:AN,"",0)</f>
        <v/>
      </c>
      <c r="CV33" s="28" t="str">
        <f>_xlfn.XLOOKUP($C33,'[3]BIS Feb-26'!$C:$C,'[3]BIS Feb-26'!AO:AO,"",0)</f>
        <v/>
      </c>
      <c r="CW33" s="28" t="str">
        <f>_xlfn.XLOOKUP($C33,'[3]BIS Feb-26'!$C:$C,'[3]BIS Feb-26'!AP:AP,"",0)</f>
        <v/>
      </c>
      <c r="CX33" s="28" t="str">
        <f>_xlfn.XLOOKUP($C33,'[3]BIS Feb-26'!$C:$C,'[3]BIS Feb-26'!AQ:AQ,"",0)</f>
        <v/>
      </c>
      <c r="CY33" s="28" t="str">
        <f>_xlfn.XLOOKUP($C33,'[3]BIS Feb-26'!$C:$C,'[3]BIS Feb-26'!AR:AR,"",0)</f>
        <v/>
      </c>
      <c r="CZ33" s="28" t="str">
        <f>_xlfn.XLOOKUP($C33,'[3]BIS Feb-26'!$C:$C,'[3]BIS Feb-26'!AS:AS,"",0)</f>
        <v/>
      </c>
      <c r="DA33" s="28" t="str">
        <f>_xlfn.XLOOKUP($C33,'[3]BIS Feb-26'!$C:$C,'[3]BIS Feb-26'!AT:AT,"",0)</f>
        <v/>
      </c>
      <c r="DB33" s="28" t="str">
        <f>_xlfn.XLOOKUP($C33,'[3]BIS Feb-26'!$C:$C,'[3]BIS Feb-26'!AU:AU,"",0)</f>
        <v/>
      </c>
      <c r="DC33" s="28" t="str">
        <f>_xlfn.XLOOKUP($C33,'[3]BIS Feb-26'!$C:$C,'[3]BIS Feb-26'!AV:AV,"",0)</f>
        <v/>
      </c>
      <c r="DD33" s="11" t="str">
        <f>_xlfn.XLOOKUP($C33,'[3]BIS Feb-26'!$C:$C,'[3]BIS Feb-26'!AW:AW,"",0)</f>
        <v/>
      </c>
      <c r="DE33" s="11" t="str">
        <f>_xlfn.XLOOKUP($C33,'[3]BIS Feb-26'!$C:$C,'[3]BIS Feb-26'!AX:AX,"",0)</f>
        <v/>
      </c>
      <c r="DF33" s="11" t="str">
        <f>_xlfn.XLOOKUP($C33,'[3]BIS Feb-26'!$C:$C,'[3]BIS Feb-26'!AY:AY,"",0)</f>
        <v/>
      </c>
      <c r="DG33" s="11">
        <f t="shared" ca="1" si="20"/>
        <v>0</v>
      </c>
      <c r="DH33" s="11">
        <f t="shared" ca="1" si="21"/>
        <v>0</v>
      </c>
      <c r="DI33" s="11">
        <f t="shared" ca="1" si="22"/>
        <v>0</v>
      </c>
      <c r="DJ33" s="11" t="str">
        <f>_xlfn.XLOOKUP($C33,'[3]Active Customer Assets'!$D:$D,'[3]Active Customer Assets'!I:I,"",0)</f>
        <v/>
      </c>
      <c r="DK33" s="28" t="str">
        <f>_xlfn.XLOOKUP($C33,'[3]Active Customer Assets'!$D:$D,'[3]Active Customer Assets'!J:J,"",0)</f>
        <v/>
      </c>
      <c r="DL33" s="28" t="str">
        <f>_xlfn.XLOOKUP($C33,'[3]Active Customer Assets'!$D:$D,'[3]Active Customer Assets'!K:K,"",0)</f>
        <v/>
      </c>
      <c r="DM33" s="28" t="str">
        <f>_xlfn.XLOOKUP($C33,'[3]Active Customer Assets'!$D:$D,'[3]Active Customer Assets'!L:L,"",0)</f>
        <v/>
      </c>
      <c r="DN33" s="21" t="str">
        <f>_xlfn.XLOOKUP($C33,'[3]Active Customer Assets'!$D:$D,'[3]Active Customer Assets'!M:M,"",0)</f>
        <v/>
      </c>
      <c r="DO33" s="28" t="str">
        <f>_xlfn.XLOOKUP($C33,'[3]Active Customer Assets'!$D:$D,'[3]Active Customer Assets'!N:N,"",0)</f>
        <v/>
      </c>
      <c r="DP33" s="28" t="str">
        <f>_xlfn.XLOOKUP($C33,'[3]Active Customer Assets'!$D:$D,'[3]Active Customer Assets'!O:O,"",0)</f>
        <v/>
      </c>
      <c r="DQ33" s="28" t="str">
        <f>_xlfn.XLOOKUP($C33,'[3]Active Customer Assets'!$D:$D,'[3]Active Customer Assets'!P:P,"",0)</f>
        <v/>
      </c>
      <c r="DR33" s="28" t="str">
        <f>_xlfn.XLOOKUP($C33,'[3]Active Customer Assets'!$D:$D,'[3]Active Customer Assets'!Q:Q,"",0)</f>
        <v/>
      </c>
      <c r="DS33" s="28" t="str">
        <f>_xlfn.XLOOKUP($C33,'[3]Active Customer Assets'!$D:$D,'[3]Active Customer Assets'!R:R,"",0)</f>
        <v/>
      </c>
      <c r="DT33" s="28" t="str">
        <f>_xlfn.XLOOKUP($C33,'[3]Active Customer Assets'!$D:$D,'[3]Active Customer Assets'!S:S,"",0)</f>
        <v/>
      </c>
      <c r="DU33" s="28" t="str">
        <f>_xlfn.XLOOKUP($C33,'[3]Active Customer Assets'!$D:$D,'[3]Active Customer Assets'!T:T,"",0)</f>
        <v/>
      </c>
      <c r="DV33" s="28" t="str">
        <f>_xlfn.XLOOKUP($C33,'[3]Active Customer Assets'!$D:$D,'[3]Active Customer Assets'!U:U,"",0)</f>
        <v/>
      </c>
      <c r="DW33" s="28" t="str">
        <f>_xlfn.XLOOKUP($C33,'[3]Active Customer Assets'!$D:$D,'[3]Active Customer Assets'!V:V,"",0)</f>
        <v/>
      </c>
      <c r="DX33" s="28" t="str">
        <f>_xlfn.XLOOKUP($C33,'[3]Active Customer Assets'!$D:$D,'[3]Active Customer Assets'!W:W,"",0)</f>
        <v/>
      </c>
      <c r="DY33" s="28" t="str">
        <f>_xlfn.XLOOKUP($C33,'[3]Active Customer Assets'!$D:$D,'[3]Active Customer Assets'!X:X,"",0)</f>
        <v/>
      </c>
      <c r="DZ33" s="28" t="str">
        <f>_xlfn.XLOOKUP($C33,'[3]Active Customer Assets'!$D:$D,'[3]Active Customer Assets'!Y:Y,"",0)</f>
        <v/>
      </c>
      <c r="EA33" s="28" t="str">
        <f>_xlfn.XLOOKUP($C33,'[3]Active Customer Assets'!$D:$D,'[3]Active Customer Assets'!Z:Z,"",0)</f>
        <v/>
      </c>
      <c r="EB33" s="28" t="str">
        <f>_xlfn.XLOOKUP($C33,'[3]Active Customer Assets'!$D:$D,'[3]Active Customer Assets'!AA:AA,"",0)</f>
        <v/>
      </c>
      <c r="EC33" s="28" t="str">
        <f>_xlfn.XLOOKUP($C33,'[3]Active Customer Assets'!$D:$D,'[3]Active Customer Assets'!AB:AB,"",0)</f>
        <v/>
      </c>
      <c r="ED33" s="28" t="str">
        <f>_xlfn.XLOOKUP($C33,'[3]Active Customer Assets'!$D:$D,'[3]Active Customer Assets'!AC:AC,"",0)</f>
        <v/>
      </c>
      <c r="EE33" s="28" t="str">
        <f>_xlfn.XLOOKUP($C33,'[3]Active Customer Assets'!$D:$D,'[3]Active Customer Assets'!AD:AD,"",0)</f>
        <v/>
      </c>
      <c r="EF33" s="28" t="str">
        <f>_xlfn.XLOOKUP($C33,'[3]Active Customer Assets'!$D:$D,'[3]Active Customer Assets'!AE:AE,"",0)</f>
        <v/>
      </c>
      <c r="EG33" s="28" t="str">
        <f>_xlfn.XLOOKUP($C33,'[3]Active Customer Assets'!$D:$D,'[3]Active Customer Assets'!AF:AF,"",0)</f>
        <v/>
      </c>
      <c r="EH33" s="28" t="str">
        <f>_xlfn.XLOOKUP($C33,'[3]Active Customer Assets'!$D:$D,'[3]Active Customer Assets'!AG:AG,"",0)</f>
        <v/>
      </c>
      <c r="EI33" s="28" t="str">
        <f>_xlfn.XLOOKUP($C33,'[3]Active Customer Assets'!$D:$D,'[3]Active Customer Assets'!AH:AH,"",0)</f>
        <v/>
      </c>
      <c r="EJ33" s="21" t="str">
        <f>_xlfn.XLOOKUP($C33,'[3]Active Customer Assets'!$D:$D,'[3]Active Customer Assets'!AI:AI,"",0)</f>
        <v/>
      </c>
      <c r="EK33" s="35" t="str">
        <f>[3]!tbl_DPSAC[[#This Row],[Unit Status]]</f>
        <v>Shifted</v>
      </c>
    </row>
    <row r="34" spans="1:141" x14ac:dyDescent="0.15">
      <c r="A34" s="11">
        <f>ROW(tbl_DPSAC[[#This Row],[Sl. No.]])-1</f>
        <v>33</v>
      </c>
      <c r="B34" s="12" t="s">
        <v>136</v>
      </c>
      <c r="C34" s="12" t="s">
        <v>302</v>
      </c>
      <c r="D34" s="12" t="s">
        <v>138</v>
      </c>
      <c r="E34" s="12" t="s">
        <v>139</v>
      </c>
      <c r="F34" s="12" t="s">
        <v>161</v>
      </c>
      <c r="G34" s="13" t="s">
        <v>303</v>
      </c>
      <c r="H34" s="13" t="str">
        <f>_xlfn.XLOOKUP(C34,'[1]E&amp;DPSAC'!$K:$K,'[1]E&amp;DPSAC'!$E:$E,,0)</f>
        <v>JINAGORA, JHARIA</v>
      </c>
      <c r="I34" s="13"/>
      <c r="J34" s="13">
        <v>7644045555</v>
      </c>
      <c r="K34" s="13">
        <v>7644045555</v>
      </c>
      <c r="L34" s="12" t="str">
        <f t="shared" ca="1" si="0"/>
        <v>Non - Warranty</v>
      </c>
      <c r="M34" s="14">
        <v>44302</v>
      </c>
      <c r="N34" s="15">
        <v>24</v>
      </c>
      <c r="O34" s="14">
        <f t="shared" si="1"/>
        <v>45046</v>
      </c>
      <c r="P34" s="11" t="s">
        <v>142</v>
      </c>
      <c r="Q34" s="19" t="str">
        <f>_xlfn.XLOOKUP(C34,'[2]Sch Calls'!$R:$R,'[2]Sch Calls'!$F:$F,"",0)</f>
        <v>CC-01947026</v>
      </c>
      <c r="R34" s="18">
        <f>_xlfn.XLOOKUP(C34,'[2]Sch Calls'!$R:$R,'[2]Sch Calls'!$A:$A,"",0)</f>
        <v>46042.630196759303</v>
      </c>
      <c r="S34" s="17">
        <f>_xlfn.XLOOKUP(C34,'[2]Sch Calls'!$R:$R,'[2]Sch Calls'!$B:$B,"",0)</f>
        <v>12000</v>
      </c>
      <c r="T34" s="18">
        <f>_xlfn.XLOOKUP(C34,'[1]E&amp;DPSAC'!$K:$K,'[1]E&amp;DPSAC'!$W:$W,"",0)</f>
        <v>45981</v>
      </c>
      <c r="U34" s="17">
        <f>_xlfn.XLOOKUP(C34,'[1]E&amp;DPSAC'!$K:$K,'[1]E&amp;DPSAC'!$Z:$Z,"",0)</f>
        <v>11750</v>
      </c>
      <c r="V34" s="17">
        <f>_xlfn.XLOOKUP(C34,'[2]1. All Calls'!$R:$R,'[2]1. All Calls'!$B:$B,"",0)</f>
        <v>12000</v>
      </c>
      <c r="W34" s="20">
        <f>_xlfn.XLOOKUP(C34,'[2]1. All Calls'!$R:$R,'[2]1. All Calls'!$A:$A,"",0)</f>
        <v>46042.630196759303</v>
      </c>
      <c r="X34" s="17" t="str">
        <f>_xlfn.XLOOKUP(C34,'[2]Sch Calls'!$R:$R,'[2]Sch Calls'!$AB:$AB,"",0)</f>
        <v>Attend the site for schedule service so drain oil from tank and drain oil from cooler total 38 liters oil drain then change oil filter and compressor side air filter then then oil 40 liters after then start the unit found running ok.</v>
      </c>
      <c r="Y34" s="17">
        <f t="shared" si="2"/>
        <v>750</v>
      </c>
      <c r="Z34" s="17" t="str">
        <f t="shared" si="3"/>
        <v>Done</v>
      </c>
      <c r="AA34" s="21">
        <f t="shared" ca="1" si="4"/>
        <v>58.369803240697365</v>
      </c>
      <c r="AB34" s="21" t="str">
        <f t="shared" ca="1" si="5"/>
        <v>Done</v>
      </c>
      <c r="AC34" s="11">
        <f ca="1">tbl_DPSAC[[#This Row],[Current Month Due Count]]</f>
        <v>0</v>
      </c>
      <c r="AD34" s="11">
        <f ca="1">tbl_DPSAC[[#This Row],[Next Month Due2]]</f>
        <v>0</v>
      </c>
      <c r="AE34" s="11">
        <f t="shared" ca="1" si="6"/>
        <v>0</v>
      </c>
      <c r="AF34" s="11">
        <v>4</v>
      </c>
      <c r="AG34" s="17">
        <f t="shared" ca="1" si="7"/>
        <v>12233</v>
      </c>
      <c r="AH34" s="11" t="s">
        <v>304</v>
      </c>
      <c r="AI34" s="11" t="s">
        <v>305</v>
      </c>
      <c r="AJ34" s="11" t="s">
        <v>306</v>
      </c>
      <c r="AK34" s="11" t="s">
        <v>307</v>
      </c>
      <c r="AL34" s="11" t="s">
        <v>308</v>
      </c>
      <c r="AM34" s="11" t="s">
        <v>309</v>
      </c>
      <c r="AN34" s="11" t="s">
        <v>310</v>
      </c>
      <c r="AO34" s="11" t="s">
        <v>311</v>
      </c>
      <c r="AP34" s="11" t="s">
        <v>312</v>
      </c>
      <c r="AQ34" s="11" t="s">
        <v>313</v>
      </c>
      <c r="AR34" s="11" t="s">
        <v>314</v>
      </c>
      <c r="AS34" s="11" t="s">
        <v>315</v>
      </c>
      <c r="AT34" s="11" t="s">
        <v>316</v>
      </c>
      <c r="AU34" s="11">
        <v>0</v>
      </c>
      <c r="AV34" s="11">
        <v>0</v>
      </c>
      <c r="AW34" s="11">
        <v>0</v>
      </c>
      <c r="AX34" s="11" t="str">
        <f t="shared" ca="1" si="8"/>
        <v>No Service Dues</v>
      </c>
      <c r="AY34" s="17">
        <v>12000</v>
      </c>
      <c r="AZ34" s="22">
        <v>46042</v>
      </c>
      <c r="BA34" s="17" t="s">
        <v>317</v>
      </c>
      <c r="BB34" s="17">
        <v>12000</v>
      </c>
      <c r="BC34" s="22">
        <v>46042</v>
      </c>
      <c r="BD34" s="17" t="s">
        <v>317</v>
      </c>
      <c r="BE34" s="17">
        <v>12000</v>
      </c>
      <c r="BF34" s="22">
        <v>46042</v>
      </c>
      <c r="BG34" s="17" t="s">
        <v>317</v>
      </c>
      <c r="BH34" s="17">
        <v>12000</v>
      </c>
      <c r="BI34" s="22">
        <v>46042</v>
      </c>
      <c r="BJ34" s="17" t="s">
        <v>317</v>
      </c>
      <c r="BK34" s="17">
        <v>12000</v>
      </c>
      <c r="BL34" s="22">
        <v>46042</v>
      </c>
      <c r="BM34" s="17" t="s">
        <v>317</v>
      </c>
      <c r="BN34" s="23">
        <f t="shared" si="9"/>
        <v>46222</v>
      </c>
      <c r="BO34" s="23">
        <f t="shared" si="10"/>
        <v>46222</v>
      </c>
      <c r="BP34" s="23">
        <f t="shared" si="11"/>
        <v>46222</v>
      </c>
      <c r="BQ34" s="23">
        <f t="shared" si="12"/>
        <v>46222</v>
      </c>
      <c r="BR34" s="23">
        <f t="shared" si="23"/>
        <v>46407</v>
      </c>
      <c r="BS34" s="24">
        <f t="shared" ca="1" si="13"/>
        <v>517</v>
      </c>
      <c r="BT34" s="25">
        <f t="shared" ca="1" si="14"/>
        <v>1267</v>
      </c>
      <c r="BU34" s="25">
        <f t="shared" ca="1" si="15"/>
        <v>517</v>
      </c>
      <c r="BV34" s="25">
        <f t="shared" ca="1" si="16"/>
        <v>517</v>
      </c>
      <c r="BW34" s="25">
        <f t="shared" ca="1" si="17"/>
        <v>1267</v>
      </c>
      <c r="BX34" s="26">
        <v>0</v>
      </c>
      <c r="BY34" s="11">
        <f t="shared" ca="1" si="18"/>
        <v>0</v>
      </c>
      <c r="BZ34" s="11">
        <f t="shared" ca="1" si="24"/>
        <v>0</v>
      </c>
      <c r="CA34" s="11">
        <f t="shared" ca="1" si="19"/>
        <v>0</v>
      </c>
      <c r="CB34" s="28">
        <f>_xlfn.XLOOKUP($C34,'[3]BIS Feb-26'!$C:$C,'[3]BIS Feb-26'!U:U,"",0)</f>
        <v>46041.770833333299</v>
      </c>
      <c r="CC34" s="28">
        <f>_xlfn.XLOOKUP($C34,'[3]BIS Feb-26'!$C:$C,'[3]BIS Feb-26'!V:V,"",0)</f>
        <v>46041.770833333299</v>
      </c>
      <c r="CD34" s="28">
        <f>_xlfn.XLOOKUP($C34,'[3]BIS Feb-26'!$C:$C,'[3]BIS Feb-26'!W:W,"",0)</f>
        <v>46041.770833333299</v>
      </c>
      <c r="CE34" s="28">
        <f>_xlfn.XLOOKUP($C34,'[3]BIS Feb-26'!$C:$C,'[3]BIS Feb-26'!X:X,"",0)</f>
        <v>46041.770833333299</v>
      </c>
      <c r="CF34" s="28">
        <f>_xlfn.XLOOKUP($C34,'[3]BIS Feb-26'!$C:$C,'[3]BIS Feb-26'!Y:Y,"",0)</f>
        <v>46041.770833333299</v>
      </c>
      <c r="CG34" s="28">
        <f>_xlfn.XLOOKUP($C34,'[3]BIS Feb-26'!$C:$C,'[3]BIS Feb-26'!Z:Z,"",0)</f>
        <v>45980.770833333299</v>
      </c>
      <c r="CH34" s="28">
        <f>_xlfn.XLOOKUP($C34,'[3]BIS Feb-26'!$C:$C,'[3]BIS Feb-26'!AA:AA,"",0)</f>
        <v>45980.770833333299</v>
      </c>
      <c r="CI34" s="28">
        <f>_xlfn.XLOOKUP($C34,'[3]BIS Feb-26'!$C:$C,'[3]BIS Feb-26'!AB:AB,"",0)</f>
        <v>45980.770833333299</v>
      </c>
      <c r="CJ34" s="28">
        <f>_xlfn.XLOOKUP($C34,'[3]BIS Feb-26'!$C:$C,'[3]BIS Feb-26'!AC:AC,"",0)</f>
        <v>45980.770833333299</v>
      </c>
      <c r="CK34" s="29" t="str">
        <f>_xlfn.XLOOKUP($C34,'[3]BIS Feb-26'!$C:$C,'[3]BIS Feb-26'!AD:AD,"",0)</f>
        <v>1500</v>
      </c>
      <c r="CL34" s="29" t="str">
        <f>_xlfn.XLOOKUP($C34,'[3]BIS Feb-26'!$C:$C,'[3]BIS Feb-26'!AE:AE,"",0)</f>
        <v>750</v>
      </c>
      <c r="CM34" s="29" t="str">
        <f>_xlfn.XLOOKUP($C34,'[3]BIS Feb-26'!$C:$C,'[3]BIS Feb-26'!AF:AF,"",0)</f>
        <v>500</v>
      </c>
      <c r="CN34" s="29" t="str">
        <f>_xlfn.XLOOKUP($C34,'[3]BIS Feb-26'!$C:$C,'[3]BIS Feb-26'!AG:AG,"",0)</f>
        <v>750</v>
      </c>
      <c r="CO34" s="29" t="str">
        <f>_xlfn.XLOOKUP($C34,'[3]BIS Feb-26'!$C:$C,'[3]BIS Feb-26'!AH:AH,"",0)</f>
        <v>750</v>
      </c>
      <c r="CP34" s="29" t="str">
        <f>_xlfn.XLOOKUP($C34,'[3]BIS Feb-26'!$C:$C,'[3]BIS Feb-26'!AI:AI,"",0)</f>
        <v>1150</v>
      </c>
      <c r="CQ34" s="29" t="str">
        <f>_xlfn.XLOOKUP($C34,'[3]BIS Feb-26'!$C:$C,'[3]BIS Feb-26'!AJ:AJ,"",0)</f>
        <v>1000</v>
      </c>
      <c r="CR34" s="29" t="str">
        <f>_xlfn.XLOOKUP($C34,'[3]BIS Feb-26'!$C:$C,'[3]BIS Feb-26'!AK:AK,"",0)</f>
        <v>1150</v>
      </c>
      <c r="CS34" s="29" t="str">
        <f>_xlfn.XLOOKUP($C34,'[3]BIS Feb-26'!$C:$C,'[3]BIS Feb-26'!AL:AL,"",0)</f>
        <v>1150</v>
      </c>
      <c r="CT34" s="29">
        <f>_xlfn.XLOOKUP($C34,'[3]BIS Feb-26'!$C:$C,'[3]BIS Feb-26'!AM:AM,"",0)</f>
        <v>5</v>
      </c>
      <c r="CU34" s="28">
        <f>_xlfn.XLOOKUP($C34,'[3]BIS Feb-26'!$C:$C,'[3]BIS Feb-26'!AN:AN,"",0)</f>
        <v>46221</v>
      </c>
      <c r="CV34" s="28">
        <f>_xlfn.XLOOKUP($C34,'[3]BIS Feb-26'!$C:$C,'[3]BIS Feb-26'!AO:AO,"",0)</f>
        <v>46192</v>
      </c>
      <c r="CW34" s="28">
        <f>_xlfn.XLOOKUP($C34,'[3]BIS Feb-26'!$C:$C,'[3]BIS Feb-26'!AP:AP,"",0)</f>
        <v>46142</v>
      </c>
      <c r="CX34" s="28">
        <f>_xlfn.XLOOKUP($C34,'[3]BIS Feb-26'!$C:$C,'[3]BIS Feb-26'!AQ:AQ,"",0)</f>
        <v>46192</v>
      </c>
      <c r="CY34" s="28">
        <f>_xlfn.XLOOKUP($C34,'[3]BIS Feb-26'!$C:$C,'[3]BIS Feb-26'!AR:AR,"",0)</f>
        <v>46192</v>
      </c>
      <c r="CZ34" s="28">
        <f>_xlfn.XLOOKUP($C34,'[3]BIS Feb-26'!$C:$C,'[3]BIS Feb-26'!AS:AS,"",0)</f>
        <v>46250</v>
      </c>
      <c r="DA34" s="28">
        <f>_xlfn.XLOOKUP($C34,'[3]BIS Feb-26'!$C:$C,'[3]BIS Feb-26'!AT:AT,"",0)</f>
        <v>46242</v>
      </c>
      <c r="DB34" s="28">
        <f>_xlfn.XLOOKUP($C34,'[3]BIS Feb-26'!$C:$C,'[3]BIS Feb-26'!AU:AU,"",0)</f>
        <v>46160</v>
      </c>
      <c r="DC34" s="28">
        <f>_xlfn.XLOOKUP($C34,'[3]BIS Feb-26'!$C:$C,'[3]BIS Feb-26'!AV:AV,"",0)</f>
        <v>46272</v>
      </c>
      <c r="DD34" s="11">
        <f>_xlfn.XLOOKUP($C34,'[3]BIS Feb-26'!$C:$C,'[3]BIS Feb-26'!AW:AW,"",0)</f>
        <v>0</v>
      </c>
      <c r="DE34" s="11">
        <f>_xlfn.XLOOKUP($C34,'[3]BIS Feb-26'!$C:$C,'[3]BIS Feb-26'!AX:AX,"",0)</f>
        <v>0</v>
      </c>
      <c r="DF34" s="11">
        <f>_xlfn.XLOOKUP($C34,'[3]BIS Feb-26'!$C:$C,'[3]BIS Feb-26'!AY:AY,"",0)</f>
        <v>0</v>
      </c>
      <c r="DG34" s="11">
        <f t="shared" ca="1" si="20"/>
        <v>0</v>
      </c>
      <c r="DH34" s="11">
        <f t="shared" ca="1" si="21"/>
        <v>0</v>
      </c>
      <c r="DI34" s="11">
        <f t="shared" ca="1" si="22"/>
        <v>1</v>
      </c>
      <c r="DJ34" s="11" t="str">
        <f>_xlfn.XLOOKUP($C34,'[3]Active Customer Assets'!$D:$D,'[3]Active Customer Assets'!I:I,"",0)</f>
        <v>A (100% potential spares purchased)</v>
      </c>
      <c r="DK34" s="28">
        <f>_xlfn.XLOOKUP($C34,'[3]Active Customer Assets'!$D:$D,'[3]Active Customer Assets'!J:J,"",0)</f>
        <v>44302</v>
      </c>
      <c r="DL34" s="28">
        <f>_xlfn.XLOOKUP($C34,'[3]Active Customer Assets'!$D:$D,'[3]Active Customer Assets'!K:K,"",0)</f>
        <v>44271.229166666701</v>
      </c>
      <c r="DM34" s="28">
        <f>_xlfn.XLOOKUP($C34,'[3]Active Customer Assets'!$D:$D,'[3]Active Customer Assets'!L:L,"",0)</f>
        <v>46042.727754629603</v>
      </c>
      <c r="DN34" s="21">
        <f>_xlfn.XLOOKUP($C34,'[3]Active Customer Assets'!$D:$D,'[3]Active Customer Assets'!M:M,"",0)</f>
        <v>12000</v>
      </c>
      <c r="DO34" s="28">
        <f>_xlfn.XLOOKUP($C34,'[3]Active Customer Assets'!$D:$D,'[3]Active Customer Assets'!N:N,"",0)</f>
        <v>0</v>
      </c>
      <c r="DP34" s="28">
        <f>_xlfn.XLOOKUP($C34,'[3]Active Customer Assets'!$D:$D,'[3]Active Customer Assets'!O:O,"",0)</f>
        <v>0</v>
      </c>
      <c r="DQ34" s="28" t="str">
        <f>_xlfn.XLOOKUP($C34,'[3]Active Customer Assets'!$D:$D,'[3]Active Customer Assets'!P:P,"",0)</f>
        <v>Air lube Plus</v>
      </c>
      <c r="DR34" s="28">
        <f>_xlfn.XLOOKUP($C34,'[3]Active Customer Assets'!$D:$D,'[3]Active Customer Assets'!Q:Q,"",0)</f>
        <v>46042</v>
      </c>
      <c r="DS34" s="28">
        <f>_xlfn.XLOOKUP($C34,'[3]Active Customer Assets'!$D:$D,'[3]Active Customer Assets'!R:R,"",0)</f>
        <v>46042</v>
      </c>
      <c r="DT34" s="28">
        <f>_xlfn.XLOOKUP($C34,'[3]Active Customer Assets'!$D:$D,'[3]Active Customer Assets'!S:S,"",0)</f>
        <v>46042</v>
      </c>
      <c r="DU34" s="28">
        <f>_xlfn.XLOOKUP($C34,'[3]Active Customer Assets'!$D:$D,'[3]Active Customer Assets'!T:T,"",0)</f>
        <v>46042</v>
      </c>
      <c r="DV34" s="28">
        <f>_xlfn.XLOOKUP($C34,'[3]Active Customer Assets'!$D:$D,'[3]Active Customer Assets'!U:U,"",0)</f>
        <v>46042</v>
      </c>
      <c r="DW34" s="28">
        <f>_xlfn.XLOOKUP($C34,'[3]Active Customer Assets'!$D:$D,'[3]Active Customer Assets'!V:V,"",0)</f>
        <v>45981</v>
      </c>
      <c r="DX34" s="28">
        <f>_xlfn.XLOOKUP($C34,'[3]Active Customer Assets'!$D:$D,'[3]Active Customer Assets'!W:W,"",0)</f>
        <v>45981</v>
      </c>
      <c r="DY34" s="28">
        <f>_xlfn.XLOOKUP($C34,'[3]Active Customer Assets'!$D:$D,'[3]Active Customer Assets'!X:X,"",0)</f>
        <v>45981</v>
      </c>
      <c r="DZ34" s="28">
        <f>_xlfn.XLOOKUP($C34,'[3]Active Customer Assets'!$D:$D,'[3]Active Customer Assets'!Y:Y,"",0)</f>
        <v>45981</v>
      </c>
      <c r="EA34" s="28" t="str">
        <f>_xlfn.XLOOKUP($C34,'[3]Active Customer Assets'!$D:$D,'[3]Active Customer Assets'!Z:Z,"",0)</f>
        <v>1500</v>
      </c>
      <c r="EB34" s="28" t="str">
        <f>_xlfn.XLOOKUP($C34,'[3]Active Customer Assets'!$D:$D,'[3]Active Customer Assets'!AA:AA,"",0)</f>
        <v>750</v>
      </c>
      <c r="EC34" s="28" t="str">
        <f>_xlfn.XLOOKUP($C34,'[3]Active Customer Assets'!$D:$D,'[3]Active Customer Assets'!AB:AB,"",0)</f>
        <v>500</v>
      </c>
      <c r="ED34" s="28" t="str">
        <f>_xlfn.XLOOKUP($C34,'[3]Active Customer Assets'!$D:$D,'[3]Active Customer Assets'!AC:AC,"",0)</f>
        <v>750</v>
      </c>
      <c r="EE34" s="28" t="str">
        <f>_xlfn.XLOOKUP($C34,'[3]Active Customer Assets'!$D:$D,'[3]Active Customer Assets'!AD:AD,"",0)</f>
        <v>750</v>
      </c>
      <c r="EF34" s="28" t="str">
        <f>_xlfn.XLOOKUP($C34,'[3]Active Customer Assets'!$D:$D,'[3]Active Customer Assets'!AE:AE,"",0)</f>
        <v>1150</v>
      </c>
      <c r="EG34" s="28" t="str">
        <f>_xlfn.XLOOKUP($C34,'[3]Active Customer Assets'!$D:$D,'[3]Active Customer Assets'!AF:AF,"",0)</f>
        <v>1000</v>
      </c>
      <c r="EH34" s="28" t="str">
        <f>_xlfn.XLOOKUP($C34,'[3]Active Customer Assets'!$D:$D,'[3]Active Customer Assets'!AG:AG,"",0)</f>
        <v>1150</v>
      </c>
      <c r="EI34" s="28" t="str">
        <f>_xlfn.XLOOKUP($C34,'[3]Active Customer Assets'!$D:$D,'[3]Active Customer Assets'!AH:AH,"",0)</f>
        <v>1150</v>
      </c>
      <c r="EJ34" s="21">
        <f>_xlfn.XLOOKUP($C34,'[3]Active Customer Assets'!$D:$D,'[3]Active Customer Assets'!AI:AI,"",0)</f>
        <v>5</v>
      </c>
      <c r="EK34" s="35" t="str">
        <f>[3]!tbl_DPSAC[[#This Row],[Unit Status]]</f>
        <v>Active</v>
      </c>
    </row>
    <row r="35" spans="1:141" x14ac:dyDescent="0.15">
      <c r="A35" s="11">
        <f>ROW(tbl_DPSAC[[#This Row],[Sl. No.]])-1</f>
        <v>34</v>
      </c>
      <c r="B35" s="12" t="s">
        <v>196</v>
      </c>
      <c r="C35" s="12" t="s">
        <v>318</v>
      </c>
      <c r="D35" s="12" t="s">
        <v>204</v>
      </c>
      <c r="E35" s="12" t="s">
        <v>205</v>
      </c>
      <c r="F35" s="12" t="s">
        <v>161</v>
      </c>
      <c r="G35" s="13" t="s">
        <v>319</v>
      </c>
      <c r="H35" s="13" t="str">
        <f>_xlfn.XLOOKUP(C35,'[1]E&amp;DPSAC'!$K:$K,'[1]E&amp;DPSAC'!$E:$E,,0)</f>
        <v>SHEIKHPURA, BIHAR</v>
      </c>
      <c r="I35" s="13"/>
      <c r="J35" s="13">
        <v>9234638430</v>
      </c>
      <c r="K35" s="13">
        <v>7004265492</v>
      </c>
      <c r="L35" s="12" t="str">
        <f t="shared" ca="1" si="0"/>
        <v>Non - Warranty</v>
      </c>
      <c r="M35" s="14">
        <v>44336.708333333299</v>
      </c>
      <c r="N35" s="15">
        <v>24</v>
      </c>
      <c r="O35" s="14">
        <f t="shared" si="1"/>
        <v>45077</v>
      </c>
      <c r="P35" s="11" t="s">
        <v>142</v>
      </c>
      <c r="Q35" s="19" t="str">
        <f>_xlfn.XLOOKUP(C35,'[2]Sch Calls'!$R:$R,'[2]Sch Calls'!$F:$F,"",0)</f>
        <v>CC-01819291</v>
      </c>
      <c r="R35" s="18">
        <f>_xlfn.XLOOKUP(C35,'[2]Sch Calls'!$R:$R,'[2]Sch Calls'!$A:$A,"",0)</f>
        <v>45933.51666666667</v>
      </c>
      <c r="S35" s="17">
        <f>_xlfn.XLOOKUP(C35,'[2]Sch Calls'!$R:$R,'[2]Sch Calls'!$B:$B,"",0)</f>
        <v>16504</v>
      </c>
      <c r="T35" s="18">
        <f>_xlfn.XLOOKUP(C35,'[1]E&amp;DPSAC'!$K:$K,'[1]E&amp;DPSAC'!$W:$W,"",0)</f>
        <v>45563</v>
      </c>
      <c r="U35" s="17">
        <f>_xlfn.XLOOKUP(C35,'[1]E&amp;DPSAC'!$K:$K,'[1]E&amp;DPSAC'!$Z:$Z,"",0)</f>
        <v>14130</v>
      </c>
      <c r="V35" s="17">
        <f>_xlfn.XLOOKUP(C35,'[2]1. All Calls'!$R:$R,'[2]1. All Calls'!$B:$B,"",0)</f>
        <v>16520</v>
      </c>
      <c r="W35" s="20">
        <f>_xlfn.XLOOKUP(C35,'[2]1. All Calls'!$R:$R,'[2]1. All Calls'!$A:$A,"",0)</f>
        <v>45938.555555555555</v>
      </c>
      <c r="X35" s="17" t="str">
        <f>_xlfn.XLOOKUP(C35,'[2]Sch Calls'!$R:$R,'[2]Sch Calls'!$AB:$AB,"",0)</f>
        <v>Attend the site for scheduled service so drain oil from the tank and drained oil from the cooler total 38 liters oil drain then change air filter for compressor side, change oil filter, change pressure regulator switch, change solenoid valve kit, change thermal valve and change 40 liters ELGi air lube Plus oil. Then start the unit found running ok.</v>
      </c>
      <c r="Y35" s="17">
        <f t="shared" si="2"/>
        <v>734</v>
      </c>
      <c r="Z35" s="17" t="str">
        <f t="shared" si="3"/>
        <v>Done</v>
      </c>
      <c r="AA35" s="21">
        <f t="shared" ca="1" si="4"/>
        <v>167.48333333332994</v>
      </c>
      <c r="AB35" s="21" t="str">
        <f t="shared" ca="1" si="5"/>
        <v>Done</v>
      </c>
      <c r="AC35" s="11">
        <f ca="1">tbl_DPSAC[[#This Row],[Current Month Due Count]]</f>
        <v>0</v>
      </c>
      <c r="AD35" s="11">
        <f ca="1">tbl_DPSAC[[#This Row],[Next Month Due2]]</f>
        <v>4</v>
      </c>
      <c r="AE35" s="11">
        <f t="shared" ca="1" si="6"/>
        <v>0</v>
      </c>
      <c r="AF35" s="11">
        <v>24</v>
      </c>
      <c r="AG35" s="17">
        <f t="shared" ca="1" si="7"/>
        <v>20419</v>
      </c>
      <c r="AH35" s="11" t="s">
        <v>320</v>
      </c>
      <c r="AI35" s="11" t="s">
        <v>321</v>
      </c>
      <c r="AJ35" s="11">
        <v>0</v>
      </c>
      <c r="AK35" s="11">
        <v>0</v>
      </c>
      <c r="AL35" s="11">
        <v>0</v>
      </c>
      <c r="AM35" s="11" t="s">
        <v>322</v>
      </c>
      <c r="AN35" s="11" t="s">
        <v>323</v>
      </c>
      <c r="AO35" s="11" t="s">
        <v>324</v>
      </c>
      <c r="AP35" s="11" t="s">
        <v>325</v>
      </c>
      <c r="AQ35" s="11" t="s">
        <v>326</v>
      </c>
      <c r="AR35" s="11" t="s">
        <v>326</v>
      </c>
      <c r="AS35" s="11" t="s">
        <v>327</v>
      </c>
      <c r="AT35" s="11" t="s">
        <v>328</v>
      </c>
      <c r="AU35" s="11" t="s">
        <v>329</v>
      </c>
      <c r="AV35" s="11">
        <v>0</v>
      </c>
      <c r="AW35" s="11">
        <v>0</v>
      </c>
      <c r="AX35" s="11" t="str">
        <f t="shared" ca="1" si="8"/>
        <v>5 Service Due</v>
      </c>
      <c r="AY35" s="17">
        <v>16504</v>
      </c>
      <c r="AZ35" s="22">
        <v>45933</v>
      </c>
      <c r="BA35" s="17" t="s">
        <v>330</v>
      </c>
      <c r="BB35" s="17">
        <v>16504</v>
      </c>
      <c r="BC35" s="22">
        <v>45933</v>
      </c>
      <c r="BD35" s="17" t="s">
        <v>330</v>
      </c>
      <c r="BE35" s="17">
        <v>16504</v>
      </c>
      <c r="BF35" s="22">
        <v>45933</v>
      </c>
      <c r="BG35" s="17" t="s">
        <v>330</v>
      </c>
      <c r="BH35" s="17">
        <v>16504</v>
      </c>
      <c r="BI35" s="22">
        <v>45933</v>
      </c>
      <c r="BJ35" s="17" t="s">
        <v>330</v>
      </c>
      <c r="BK35" s="17">
        <v>16504</v>
      </c>
      <c r="BL35" s="22">
        <v>45933</v>
      </c>
      <c r="BM35" s="17" t="s">
        <v>330</v>
      </c>
      <c r="BN35" s="23">
        <f t="shared" si="9"/>
        <v>46113</v>
      </c>
      <c r="BO35" s="23">
        <f t="shared" si="10"/>
        <v>46113</v>
      </c>
      <c r="BP35" s="23">
        <f t="shared" si="11"/>
        <v>46113</v>
      </c>
      <c r="BQ35" s="23">
        <f t="shared" si="12"/>
        <v>46113</v>
      </c>
      <c r="BR35" s="23">
        <f t="shared" si="23"/>
        <v>46298</v>
      </c>
      <c r="BS35" s="24">
        <f t="shared" ca="1" si="13"/>
        <v>-3165</v>
      </c>
      <c r="BT35" s="25">
        <f t="shared" ca="1" si="14"/>
        <v>-2415</v>
      </c>
      <c r="BU35" s="25">
        <f t="shared" ca="1" si="15"/>
        <v>-3165</v>
      </c>
      <c r="BV35" s="25">
        <f t="shared" ca="1" si="16"/>
        <v>-3165</v>
      </c>
      <c r="BW35" s="25">
        <f t="shared" ca="1" si="17"/>
        <v>-2415</v>
      </c>
      <c r="BX35" s="26">
        <v>0</v>
      </c>
      <c r="BY35" s="11">
        <f t="shared" ca="1" si="18"/>
        <v>0</v>
      </c>
      <c r="BZ35" s="11">
        <f t="shared" ca="1" si="24"/>
        <v>0</v>
      </c>
      <c r="CA35" s="11">
        <f t="shared" ca="1" si="19"/>
        <v>4</v>
      </c>
      <c r="CB35" s="28">
        <f>_xlfn.XLOOKUP($C35,'[3]BIS Feb-26'!$C:$C,'[3]BIS Feb-26'!U:U,"",0)</f>
        <v>45932.770833333299</v>
      </c>
      <c r="CC35" s="28">
        <f>_xlfn.XLOOKUP($C35,'[3]BIS Feb-26'!$C:$C,'[3]BIS Feb-26'!V:V,"",0)</f>
        <v>45932.770833333299</v>
      </c>
      <c r="CD35" s="28">
        <f>_xlfn.XLOOKUP($C35,'[3]BIS Feb-26'!$C:$C,'[3]BIS Feb-26'!W:W,"",0)</f>
        <v>45932.770833333299</v>
      </c>
      <c r="CE35" s="28">
        <f>_xlfn.XLOOKUP($C35,'[3]BIS Feb-26'!$C:$C,'[3]BIS Feb-26'!X:X,"",0)</f>
        <v>45932.770833333299</v>
      </c>
      <c r="CF35" s="28">
        <f>_xlfn.XLOOKUP($C35,'[3]BIS Feb-26'!$C:$C,'[3]BIS Feb-26'!Y:Y,"",0)</f>
        <v>45932.770833333299</v>
      </c>
      <c r="CG35" s="28">
        <f>_xlfn.XLOOKUP($C35,'[3]BIS Feb-26'!$C:$C,'[3]BIS Feb-26'!Z:Z,"",0)</f>
        <v>45562.770833333299</v>
      </c>
      <c r="CH35" s="28">
        <f>_xlfn.XLOOKUP($C35,'[3]BIS Feb-26'!$C:$C,'[3]BIS Feb-26'!AA:AA,"",0)</f>
        <v>45932.770833333299</v>
      </c>
      <c r="CI35" s="28">
        <f>_xlfn.XLOOKUP($C35,'[3]BIS Feb-26'!$C:$C,'[3]BIS Feb-26'!AB:AB,"",0)</f>
        <v>45932.770833333299</v>
      </c>
      <c r="CJ35" s="28">
        <f>_xlfn.XLOOKUP($C35,'[3]BIS Feb-26'!$C:$C,'[3]BIS Feb-26'!AC:AC,"",0)</f>
        <v>45932.770833333299</v>
      </c>
      <c r="CK35" s="29" t="str">
        <f>_xlfn.XLOOKUP($C35,'[3]BIS Feb-26'!$C:$C,'[3]BIS Feb-26'!AD:AD,"",0)</f>
        <v>740</v>
      </c>
      <c r="CL35" s="29" t="str">
        <f>_xlfn.XLOOKUP($C35,'[3]BIS Feb-26'!$C:$C,'[3]BIS Feb-26'!AE:AE,"",0)</f>
        <v>740</v>
      </c>
      <c r="CM35" s="29" t="str">
        <f>_xlfn.XLOOKUP($C35,'[3]BIS Feb-26'!$C:$C,'[3]BIS Feb-26'!AF:AF,"",0)</f>
        <v>740</v>
      </c>
      <c r="CN35" s="29" t="str">
        <f>_xlfn.XLOOKUP($C35,'[3]BIS Feb-26'!$C:$C,'[3]BIS Feb-26'!AG:AG,"",0)</f>
        <v>740</v>
      </c>
      <c r="CO35" s="29" t="str">
        <f>_xlfn.XLOOKUP($C35,'[3]BIS Feb-26'!$C:$C,'[3]BIS Feb-26'!AH:AH,"",0)</f>
        <v>740</v>
      </c>
      <c r="CP35" s="29" t="str">
        <f>_xlfn.XLOOKUP($C35,'[3]BIS Feb-26'!$C:$C,'[3]BIS Feb-26'!AI:AI,"",0)</f>
        <v>1490</v>
      </c>
      <c r="CQ35" s="29" t="str">
        <f>_xlfn.XLOOKUP($C35,'[3]BIS Feb-26'!$C:$C,'[3]BIS Feb-26'!AJ:AJ,"",0)</f>
        <v>1000</v>
      </c>
      <c r="CR35" s="29" t="str">
        <f>_xlfn.XLOOKUP($C35,'[3]BIS Feb-26'!$C:$C,'[3]BIS Feb-26'!AK:AK,"",0)</f>
        <v>1490</v>
      </c>
      <c r="CS35" s="29" t="str">
        <f>_xlfn.XLOOKUP($C35,'[3]BIS Feb-26'!$C:$C,'[3]BIS Feb-26'!AL:AL,"",0)</f>
        <v>1490</v>
      </c>
      <c r="CT35" s="29">
        <f>_xlfn.XLOOKUP($C35,'[3]BIS Feb-26'!$C:$C,'[3]BIS Feb-26'!AM:AM,"",0)</f>
        <v>3</v>
      </c>
      <c r="CU35" s="28">
        <f>_xlfn.XLOOKUP($C35,'[3]BIS Feb-26'!$C:$C,'[3]BIS Feb-26'!AN:AN,"",0)</f>
        <v>46112</v>
      </c>
      <c r="CV35" s="28">
        <f>_xlfn.XLOOKUP($C35,'[3]BIS Feb-26'!$C:$C,'[3]BIS Feb-26'!AO:AO,"",0)</f>
        <v>46112</v>
      </c>
      <c r="CW35" s="28">
        <f>_xlfn.XLOOKUP($C35,'[3]BIS Feb-26'!$C:$C,'[3]BIS Feb-26'!AP:AP,"",0)</f>
        <v>46112</v>
      </c>
      <c r="CX35" s="28">
        <f>_xlfn.XLOOKUP($C35,'[3]BIS Feb-26'!$C:$C,'[3]BIS Feb-26'!AQ:AQ,"",0)</f>
        <v>46112</v>
      </c>
      <c r="CY35" s="28">
        <f>_xlfn.XLOOKUP($C35,'[3]BIS Feb-26'!$C:$C,'[3]BIS Feb-26'!AR:AR,"",0)</f>
        <v>46112</v>
      </c>
      <c r="CZ35" s="28">
        <f>_xlfn.XLOOKUP($C35,'[3]BIS Feb-26'!$C:$C,'[3]BIS Feb-26'!AS:AS,"",0)</f>
        <v>45832</v>
      </c>
      <c r="DA35" s="28">
        <f>_xlfn.XLOOKUP($C35,'[3]BIS Feb-26'!$C:$C,'[3]BIS Feb-26'!AT:AT,"",0)</f>
        <v>46271</v>
      </c>
      <c r="DB35" s="28">
        <f>_xlfn.XLOOKUP($C35,'[3]BIS Feb-26'!$C:$C,'[3]BIS Feb-26'!AU:AU,"",0)</f>
        <v>46112</v>
      </c>
      <c r="DC35" s="28">
        <f>_xlfn.XLOOKUP($C35,'[3]BIS Feb-26'!$C:$C,'[3]BIS Feb-26'!AV:AV,"",0)</f>
        <v>46297</v>
      </c>
      <c r="DD35" s="11">
        <f>_xlfn.XLOOKUP($C35,'[3]BIS Feb-26'!$C:$C,'[3]BIS Feb-26'!AW:AW,"",0)</f>
        <v>1</v>
      </c>
      <c r="DE35" s="11">
        <f>_xlfn.XLOOKUP($C35,'[3]BIS Feb-26'!$C:$C,'[3]BIS Feb-26'!AX:AX,"",0)</f>
        <v>0</v>
      </c>
      <c r="DF35" s="11">
        <f>_xlfn.XLOOKUP($C35,'[3]BIS Feb-26'!$C:$C,'[3]BIS Feb-26'!AY:AY,"",0)</f>
        <v>1</v>
      </c>
      <c r="DG35" s="11">
        <f t="shared" ca="1" si="20"/>
        <v>1</v>
      </c>
      <c r="DH35" s="11">
        <f t="shared" ca="1" si="21"/>
        <v>6</v>
      </c>
      <c r="DI35" s="11">
        <f t="shared" ca="1" si="22"/>
        <v>0</v>
      </c>
      <c r="DJ35" s="11" t="str">
        <f>_xlfn.XLOOKUP($C35,'[3]Active Customer Assets'!$D:$D,'[3]Active Customer Assets'!I:I,"",0)</f>
        <v>A (100% potential spares purchased)</v>
      </c>
      <c r="DK35" s="28">
        <f>_xlfn.XLOOKUP($C35,'[3]Active Customer Assets'!$D:$D,'[3]Active Customer Assets'!J:J,"",0)</f>
        <v>44336.708333333299</v>
      </c>
      <c r="DL35" s="28">
        <f>_xlfn.XLOOKUP($C35,'[3]Active Customer Assets'!$D:$D,'[3]Active Customer Assets'!K:K,"",0)</f>
        <v>44279.229166666701</v>
      </c>
      <c r="DM35" s="28">
        <f>_xlfn.XLOOKUP($C35,'[3]Active Customer Assets'!$D:$D,'[3]Active Customer Assets'!L:L,"",0)</f>
        <v>45938.556863425903</v>
      </c>
      <c r="DN35" s="21">
        <f>_xlfn.XLOOKUP($C35,'[3]Active Customer Assets'!$D:$D,'[3]Active Customer Assets'!M:M,"",0)</f>
        <v>16520</v>
      </c>
      <c r="DO35" s="28">
        <f>_xlfn.XLOOKUP($C35,'[3]Active Customer Assets'!$D:$D,'[3]Active Customer Assets'!N:N,"",0)</f>
        <v>0</v>
      </c>
      <c r="DP35" s="28">
        <f>_xlfn.XLOOKUP($C35,'[3]Active Customer Assets'!$D:$D,'[3]Active Customer Assets'!O:O,"",0)</f>
        <v>0</v>
      </c>
      <c r="DQ35" s="28" t="str">
        <f>_xlfn.XLOOKUP($C35,'[3]Active Customer Assets'!$D:$D,'[3]Active Customer Assets'!P:P,"",0)</f>
        <v>Air lube Plus</v>
      </c>
      <c r="DR35" s="28">
        <f>_xlfn.XLOOKUP($C35,'[3]Active Customer Assets'!$D:$D,'[3]Active Customer Assets'!Q:Q,"",0)</f>
        <v>45933</v>
      </c>
      <c r="DS35" s="28">
        <f>_xlfn.XLOOKUP($C35,'[3]Active Customer Assets'!$D:$D,'[3]Active Customer Assets'!R:R,"",0)</f>
        <v>45933</v>
      </c>
      <c r="DT35" s="28">
        <f>_xlfn.XLOOKUP($C35,'[3]Active Customer Assets'!$D:$D,'[3]Active Customer Assets'!S:S,"",0)</f>
        <v>45933</v>
      </c>
      <c r="DU35" s="28">
        <f>_xlfn.XLOOKUP($C35,'[3]Active Customer Assets'!$D:$D,'[3]Active Customer Assets'!T:T,"",0)</f>
        <v>45933</v>
      </c>
      <c r="DV35" s="28">
        <f>_xlfn.XLOOKUP($C35,'[3]Active Customer Assets'!$D:$D,'[3]Active Customer Assets'!U:U,"",0)</f>
        <v>45933</v>
      </c>
      <c r="DW35" s="28">
        <f>_xlfn.XLOOKUP($C35,'[3]Active Customer Assets'!$D:$D,'[3]Active Customer Assets'!V:V,"",0)</f>
        <v>45563</v>
      </c>
      <c r="DX35" s="28">
        <f>_xlfn.XLOOKUP($C35,'[3]Active Customer Assets'!$D:$D,'[3]Active Customer Assets'!W:W,"",0)</f>
        <v>45933</v>
      </c>
      <c r="DY35" s="28">
        <f>_xlfn.XLOOKUP($C35,'[3]Active Customer Assets'!$D:$D,'[3]Active Customer Assets'!X:X,"",0)</f>
        <v>45933</v>
      </c>
      <c r="DZ35" s="28">
        <f>_xlfn.XLOOKUP($C35,'[3]Active Customer Assets'!$D:$D,'[3]Active Customer Assets'!Y:Y,"",0)</f>
        <v>45933</v>
      </c>
      <c r="EA35" s="28" t="str">
        <f>_xlfn.XLOOKUP($C35,'[3]Active Customer Assets'!$D:$D,'[3]Active Customer Assets'!Z:Z,"",0)</f>
        <v>740</v>
      </c>
      <c r="EB35" s="28" t="str">
        <f>_xlfn.XLOOKUP($C35,'[3]Active Customer Assets'!$D:$D,'[3]Active Customer Assets'!AA:AA,"",0)</f>
        <v>740</v>
      </c>
      <c r="EC35" s="28" t="str">
        <f>_xlfn.XLOOKUP($C35,'[3]Active Customer Assets'!$D:$D,'[3]Active Customer Assets'!AB:AB,"",0)</f>
        <v>740</v>
      </c>
      <c r="ED35" s="28" t="str">
        <f>_xlfn.XLOOKUP($C35,'[3]Active Customer Assets'!$D:$D,'[3]Active Customer Assets'!AC:AC,"",0)</f>
        <v>740</v>
      </c>
      <c r="EE35" s="28" t="str">
        <f>_xlfn.XLOOKUP($C35,'[3]Active Customer Assets'!$D:$D,'[3]Active Customer Assets'!AD:AD,"",0)</f>
        <v>740</v>
      </c>
      <c r="EF35" s="28" t="str">
        <f>_xlfn.XLOOKUP($C35,'[3]Active Customer Assets'!$D:$D,'[3]Active Customer Assets'!AE:AE,"",0)</f>
        <v>1490</v>
      </c>
      <c r="EG35" s="28" t="str">
        <f>_xlfn.XLOOKUP($C35,'[3]Active Customer Assets'!$D:$D,'[3]Active Customer Assets'!AF:AF,"",0)</f>
        <v>1000</v>
      </c>
      <c r="EH35" s="28" t="str">
        <f>_xlfn.XLOOKUP($C35,'[3]Active Customer Assets'!$D:$D,'[3]Active Customer Assets'!AG:AG,"",0)</f>
        <v>1490</v>
      </c>
      <c r="EI35" s="28" t="str">
        <f>_xlfn.XLOOKUP($C35,'[3]Active Customer Assets'!$D:$D,'[3]Active Customer Assets'!AH:AH,"",0)</f>
        <v>1490</v>
      </c>
      <c r="EJ35" s="21">
        <f>_xlfn.XLOOKUP($C35,'[3]Active Customer Assets'!$D:$D,'[3]Active Customer Assets'!AI:AI,"",0)</f>
        <v>3</v>
      </c>
      <c r="EK35" s="35" t="str">
        <f>[3]!tbl_DPSAC[[#This Row],[Unit Status]]</f>
        <v>Active</v>
      </c>
    </row>
    <row r="36" spans="1:141" x14ac:dyDescent="0.15">
      <c r="A36" s="11">
        <f>ROW(tbl_DPSAC[[#This Row],[Sl. No.]])-1</f>
        <v>35</v>
      </c>
      <c r="B36" s="12" t="s">
        <v>196</v>
      </c>
      <c r="C36" s="12" t="s">
        <v>331</v>
      </c>
      <c r="D36" s="12" t="s">
        <v>332</v>
      </c>
      <c r="E36" s="12" t="s">
        <v>333</v>
      </c>
      <c r="F36" s="12" t="s">
        <v>161</v>
      </c>
      <c r="G36" s="13" t="s">
        <v>334</v>
      </c>
      <c r="H36" s="13" t="str">
        <f>_xlfn.XLOOKUP(C36,'[1]E&amp;DPSAC'!$K:$K,'[1]E&amp;DPSAC'!$E:$E,,0)</f>
        <v>CHAKAY, LAKHISARAI</v>
      </c>
      <c r="I36" s="13" t="s">
        <v>335</v>
      </c>
      <c r="J36" s="13">
        <v>7486815310</v>
      </c>
      <c r="K36" s="13">
        <v>7486815310</v>
      </c>
      <c r="L36" s="12" t="str">
        <f t="shared" ca="1" si="0"/>
        <v>Non - Warranty</v>
      </c>
      <c r="M36" s="14">
        <v>44327</v>
      </c>
      <c r="N36" s="15">
        <v>24</v>
      </c>
      <c r="O36" s="14">
        <f t="shared" si="1"/>
        <v>45077</v>
      </c>
      <c r="P36" s="11" t="s">
        <v>157</v>
      </c>
      <c r="Q36" s="19" t="str">
        <f>_xlfn.XLOOKUP(C36,'[2]Sch Calls'!$R:$R,'[2]Sch Calls'!$F:$F,"",0)</f>
        <v>CC-00600430</v>
      </c>
      <c r="R36" s="18">
        <f>_xlfn.XLOOKUP(C36,'[2]Sch Calls'!$R:$R,'[2]Sch Calls'!$A:$A,"",0)</f>
        <v>44688.465057870402</v>
      </c>
      <c r="S36" s="17">
        <f>_xlfn.XLOOKUP(C36,'[2]Sch Calls'!$R:$R,'[2]Sch Calls'!$B:$B,"",0)</f>
        <v>541</v>
      </c>
      <c r="T36" s="18">
        <f>_xlfn.XLOOKUP(C36,'[1]E&amp;DPSAC'!$K:$K,'[1]E&amp;DPSAC'!$W:$W,"",0)</f>
        <v>44742</v>
      </c>
      <c r="U36" s="17">
        <f>_xlfn.XLOOKUP(C36,'[1]E&amp;DPSAC'!$K:$K,'[1]E&amp;DPSAC'!$Z:$Z,"",0)</f>
        <v>701</v>
      </c>
      <c r="V36" s="17">
        <f>_xlfn.XLOOKUP(C36,'[2]1. All Calls'!$R:$R,'[2]1. All Calls'!$B:$B,"",0)</f>
        <v>998</v>
      </c>
      <c r="W36" s="20">
        <f>_xlfn.XLOOKUP(C36,'[2]1. All Calls'!$R:$R,'[2]1. All Calls'!$A:$A,"",0)</f>
        <v>45029.458946759303</v>
      </c>
      <c r="X36" s="17" t="str">
        <f>_xlfn.XLOOKUP(C36,'[2]Sch Calls'!$R:$R,'[2]Sch Calls'!$AB:$AB,"",0)</f>
        <v>Change Air filter, oil filter,air oil separator and oil</v>
      </c>
      <c r="Y36" s="17">
        <f t="shared" si="2"/>
        <v>293</v>
      </c>
      <c r="Z36" s="17" t="str">
        <f t="shared" si="3"/>
        <v>Done</v>
      </c>
      <c r="AA36" s="21">
        <f t="shared" ca="1" si="4"/>
        <v>1412.5349421295978</v>
      </c>
      <c r="AB36" s="21" t="str">
        <f t="shared" ca="1" si="5"/>
        <v>Due</v>
      </c>
      <c r="AC36" s="11">
        <f ca="1">tbl_DPSAC[[#This Row],[Current Month Due Count]]</f>
        <v>0</v>
      </c>
      <c r="AD36" s="11">
        <f ca="1">tbl_DPSAC[[#This Row],[Next Month Due2]]</f>
        <v>0</v>
      </c>
      <c r="AE36" s="11">
        <f t="shared" ca="1" si="6"/>
        <v>1</v>
      </c>
      <c r="AF36" s="11">
        <v>6</v>
      </c>
      <c r="AG36" s="17">
        <f t="shared" ca="1" si="7"/>
        <v>7427</v>
      </c>
      <c r="AH36" s="11" t="s">
        <v>336</v>
      </c>
      <c r="AI36" s="11" t="s">
        <v>337</v>
      </c>
      <c r="AJ36" s="11">
        <v>0</v>
      </c>
      <c r="AK36" s="11">
        <v>0</v>
      </c>
      <c r="AL36" s="11">
        <v>0</v>
      </c>
      <c r="AM36" s="11">
        <v>0</v>
      </c>
      <c r="AN36" s="11">
        <v>0</v>
      </c>
      <c r="AO36" s="11">
        <v>0</v>
      </c>
      <c r="AP36" s="11">
        <v>0</v>
      </c>
      <c r="AQ36" s="11">
        <v>0</v>
      </c>
      <c r="AR36" s="11">
        <v>0</v>
      </c>
      <c r="AS36" s="11">
        <v>0</v>
      </c>
      <c r="AT36" s="11">
        <v>0</v>
      </c>
      <c r="AU36" s="11">
        <v>0</v>
      </c>
      <c r="AV36" s="11">
        <v>0</v>
      </c>
      <c r="AW36" s="11">
        <v>0</v>
      </c>
      <c r="AX36" s="11" t="str">
        <f t="shared" ca="1" si="8"/>
        <v>5 Service Due</v>
      </c>
      <c r="AY36" s="17">
        <v>1</v>
      </c>
      <c r="AZ36" s="22">
        <v>44327</v>
      </c>
      <c r="BA36" s="17"/>
      <c r="BB36" s="17">
        <v>1</v>
      </c>
      <c r="BC36" s="22">
        <v>44327</v>
      </c>
      <c r="BD36" s="17"/>
      <c r="BE36" s="17">
        <v>1</v>
      </c>
      <c r="BF36" s="22">
        <v>44327</v>
      </c>
      <c r="BG36" s="17"/>
      <c r="BH36" s="17">
        <v>1</v>
      </c>
      <c r="BI36" s="22">
        <v>44327</v>
      </c>
      <c r="BJ36" s="17"/>
      <c r="BK36" s="17">
        <v>1</v>
      </c>
      <c r="BL36" s="22">
        <v>44327</v>
      </c>
      <c r="BM36" s="17"/>
      <c r="BN36" s="23">
        <f t="shared" si="9"/>
        <v>44507</v>
      </c>
      <c r="BO36" s="23">
        <f t="shared" si="10"/>
        <v>44507</v>
      </c>
      <c r="BP36" s="23">
        <f t="shared" si="11"/>
        <v>44507</v>
      </c>
      <c r="BQ36" s="23">
        <f t="shared" si="12"/>
        <v>44507</v>
      </c>
      <c r="BR36" s="23">
        <f t="shared" si="23"/>
        <v>44692</v>
      </c>
      <c r="BS36" s="24">
        <f t="shared" ca="1" si="13"/>
        <v>-6676</v>
      </c>
      <c r="BT36" s="25">
        <f t="shared" ca="1" si="14"/>
        <v>-5926</v>
      </c>
      <c r="BU36" s="25">
        <f t="shared" ca="1" si="15"/>
        <v>-6676</v>
      </c>
      <c r="BV36" s="25">
        <f t="shared" ca="1" si="16"/>
        <v>-6676</v>
      </c>
      <c r="BW36" s="25">
        <f t="shared" ca="1" si="17"/>
        <v>-5926</v>
      </c>
      <c r="BX36" s="26" t="s">
        <v>159</v>
      </c>
      <c r="BY36" s="11">
        <f t="shared" ca="1" si="18"/>
        <v>5</v>
      </c>
      <c r="BZ36" s="11">
        <f t="shared" ca="1" si="24"/>
        <v>0</v>
      </c>
      <c r="CA36" s="11">
        <f t="shared" ca="1" si="19"/>
        <v>0</v>
      </c>
      <c r="CB36" s="28" t="str">
        <f>_xlfn.XLOOKUP($C36,'[3]BIS Feb-26'!$C:$C,'[3]BIS Feb-26'!U:U,"",0)</f>
        <v/>
      </c>
      <c r="CC36" s="28" t="str">
        <f>_xlfn.XLOOKUP($C36,'[3]BIS Feb-26'!$C:$C,'[3]BIS Feb-26'!V:V,"",0)</f>
        <v/>
      </c>
      <c r="CD36" s="28" t="str">
        <f>_xlfn.XLOOKUP($C36,'[3]BIS Feb-26'!$C:$C,'[3]BIS Feb-26'!W:W,"",0)</f>
        <v/>
      </c>
      <c r="CE36" s="28" t="str">
        <f>_xlfn.XLOOKUP($C36,'[3]BIS Feb-26'!$C:$C,'[3]BIS Feb-26'!X:X,"",0)</f>
        <v/>
      </c>
      <c r="CF36" s="28" t="str">
        <f>_xlfn.XLOOKUP($C36,'[3]BIS Feb-26'!$C:$C,'[3]BIS Feb-26'!Y:Y,"",0)</f>
        <v/>
      </c>
      <c r="CG36" s="28" t="str">
        <f>_xlfn.XLOOKUP($C36,'[3]BIS Feb-26'!$C:$C,'[3]BIS Feb-26'!Z:Z,"",0)</f>
        <v/>
      </c>
      <c r="CH36" s="28" t="str">
        <f>_xlfn.XLOOKUP($C36,'[3]BIS Feb-26'!$C:$C,'[3]BIS Feb-26'!AA:AA,"",0)</f>
        <v/>
      </c>
      <c r="CI36" s="28" t="str">
        <f>_xlfn.XLOOKUP($C36,'[3]BIS Feb-26'!$C:$C,'[3]BIS Feb-26'!AB:AB,"",0)</f>
        <v/>
      </c>
      <c r="CJ36" s="28" t="str">
        <f>_xlfn.XLOOKUP($C36,'[3]BIS Feb-26'!$C:$C,'[3]BIS Feb-26'!AC:AC,"",0)</f>
        <v/>
      </c>
      <c r="CK36" s="29" t="str">
        <f>_xlfn.XLOOKUP($C36,'[3]BIS Feb-26'!$C:$C,'[3]BIS Feb-26'!AD:AD,"",0)</f>
        <v/>
      </c>
      <c r="CL36" s="29" t="str">
        <f>_xlfn.XLOOKUP($C36,'[3]BIS Feb-26'!$C:$C,'[3]BIS Feb-26'!AE:AE,"",0)</f>
        <v/>
      </c>
      <c r="CM36" s="29" t="str">
        <f>_xlfn.XLOOKUP($C36,'[3]BIS Feb-26'!$C:$C,'[3]BIS Feb-26'!AF:AF,"",0)</f>
        <v/>
      </c>
      <c r="CN36" s="29" t="str">
        <f>_xlfn.XLOOKUP($C36,'[3]BIS Feb-26'!$C:$C,'[3]BIS Feb-26'!AG:AG,"",0)</f>
        <v/>
      </c>
      <c r="CO36" s="29" t="str">
        <f>_xlfn.XLOOKUP($C36,'[3]BIS Feb-26'!$C:$C,'[3]BIS Feb-26'!AH:AH,"",0)</f>
        <v/>
      </c>
      <c r="CP36" s="29" t="str">
        <f>_xlfn.XLOOKUP($C36,'[3]BIS Feb-26'!$C:$C,'[3]BIS Feb-26'!AI:AI,"",0)</f>
        <v/>
      </c>
      <c r="CQ36" s="29" t="str">
        <f>_xlfn.XLOOKUP($C36,'[3]BIS Feb-26'!$C:$C,'[3]BIS Feb-26'!AJ:AJ,"",0)</f>
        <v/>
      </c>
      <c r="CR36" s="29" t="str">
        <f>_xlfn.XLOOKUP($C36,'[3]BIS Feb-26'!$C:$C,'[3]BIS Feb-26'!AK:AK,"",0)</f>
        <v/>
      </c>
      <c r="CS36" s="29" t="str">
        <f>_xlfn.XLOOKUP($C36,'[3]BIS Feb-26'!$C:$C,'[3]BIS Feb-26'!AL:AL,"",0)</f>
        <v/>
      </c>
      <c r="CT36" s="29" t="str">
        <f>_xlfn.XLOOKUP($C36,'[3]BIS Feb-26'!$C:$C,'[3]BIS Feb-26'!AM:AM,"",0)</f>
        <v/>
      </c>
      <c r="CU36" s="28" t="str">
        <f>_xlfn.XLOOKUP($C36,'[3]BIS Feb-26'!$C:$C,'[3]BIS Feb-26'!AN:AN,"",0)</f>
        <v/>
      </c>
      <c r="CV36" s="28" t="str">
        <f>_xlfn.XLOOKUP($C36,'[3]BIS Feb-26'!$C:$C,'[3]BIS Feb-26'!AO:AO,"",0)</f>
        <v/>
      </c>
      <c r="CW36" s="28" t="str">
        <f>_xlfn.XLOOKUP($C36,'[3]BIS Feb-26'!$C:$C,'[3]BIS Feb-26'!AP:AP,"",0)</f>
        <v/>
      </c>
      <c r="CX36" s="28" t="str">
        <f>_xlfn.XLOOKUP($C36,'[3]BIS Feb-26'!$C:$C,'[3]BIS Feb-26'!AQ:AQ,"",0)</f>
        <v/>
      </c>
      <c r="CY36" s="28" t="str">
        <f>_xlfn.XLOOKUP($C36,'[3]BIS Feb-26'!$C:$C,'[3]BIS Feb-26'!AR:AR,"",0)</f>
        <v/>
      </c>
      <c r="CZ36" s="28" t="str">
        <f>_xlfn.XLOOKUP($C36,'[3]BIS Feb-26'!$C:$C,'[3]BIS Feb-26'!AS:AS,"",0)</f>
        <v/>
      </c>
      <c r="DA36" s="28" t="str">
        <f>_xlfn.XLOOKUP($C36,'[3]BIS Feb-26'!$C:$C,'[3]BIS Feb-26'!AT:AT,"",0)</f>
        <v/>
      </c>
      <c r="DB36" s="28" t="str">
        <f>_xlfn.XLOOKUP($C36,'[3]BIS Feb-26'!$C:$C,'[3]BIS Feb-26'!AU:AU,"",0)</f>
        <v/>
      </c>
      <c r="DC36" s="28" t="str">
        <f>_xlfn.XLOOKUP($C36,'[3]BIS Feb-26'!$C:$C,'[3]BIS Feb-26'!AV:AV,"",0)</f>
        <v/>
      </c>
      <c r="DD36" s="11" t="str">
        <f>_xlfn.XLOOKUP($C36,'[3]BIS Feb-26'!$C:$C,'[3]BIS Feb-26'!AW:AW,"",0)</f>
        <v/>
      </c>
      <c r="DE36" s="11" t="str">
        <f>_xlfn.XLOOKUP($C36,'[3]BIS Feb-26'!$C:$C,'[3]BIS Feb-26'!AX:AX,"",0)</f>
        <v/>
      </c>
      <c r="DF36" s="11" t="str">
        <f>_xlfn.XLOOKUP($C36,'[3]BIS Feb-26'!$C:$C,'[3]BIS Feb-26'!AY:AY,"",0)</f>
        <v/>
      </c>
      <c r="DG36" s="11">
        <f t="shared" ca="1" si="20"/>
        <v>0</v>
      </c>
      <c r="DH36" s="11">
        <f t="shared" ca="1" si="21"/>
        <v>0</v>
      </c>
      <c r="DI36" s="11">
        <f t="shared" ca="1" si="22"/>
        <v>0</v>
      </c>
      <c r="DJ36" s="11" t="str">
        <f>_xlfn.XLOOKUP($C36,'[3]Active Customer Assets'!$D:$D,'[3]Active Customer Assets'!I:I,"",0)</f>
        <v/>
      </c>
      <c r="DK36" s="28" t="str">
        <f>_xlfn.XLOOKUP($C36,'[3]Active Customer Assets'!$D:$D,'[3]Active Customer Assets'!J:J,"",0)</f>
        <v/>
      </c>
      <c r="DL36" s="28" t="str">
        <f>_xlfn.XLOOKUP($C36,'[3]Active Customer Assets'!$D:$D,'[3]Active Customer Assets'!K:K,"",0)</f>
        <v/>
      </c>
      <c r="DM36" s="28" t="str">
        <f>_xlfn.XLOOKUP($C36,'[3]Active Customer Assets'!$D:$D,'[3]Active Customer Assets'!L:L,"",0)</f>
        <v/>
      </c>
      <c r="DN36" s="21" t="str">
        <f>_xlfn.XLOOKUP($C36,'[3]Active Customer Assets'!$D:$D,'[3]Active Customer Assets'!M:M,"",0)</f>
        <v/>
      </c>
      <c r="DO36" s="28" t="str">
        <f>_xlfn.XLOOKUP($C36,'[3]Active Customer Assets'!$D:$D,'[3]Active Customer Assets'!N:N,"",0)</f>
        <v/>
      </c>
      <c r="DP36" s="28" t="str">
        <f>_xlfn.XLOOKUP($C36,'[3]Active Customer Assets'!$D:$D,'[3]Active Customer Assets'!O:O,"",0)</f>
        <v/>
      </c>
      <c r="DQ36" s="28" t="str">
        <f>_xlfn.XLOOKUP($C36,'[3]Active Customer Assets'!$D:$D,'[3]Active Customer Assets'!P:P,"",0)</f>
        <v/>
      </c>
      <c r="DR36" s="28" t="str">
        <f>_xlfn.XLOOKUP($C36,'[3]Active Customer Assets'!$D:$D,'[3]Active Customer Assets'!Q:Q,"",0)</f>
        <v/>
      </c>
      <c r="DS36" s="28" t="str">
        <f>_xlfn.XLOOKUP($C36,'[3]Active Customer Assets'!$D:$D,'[3]Active Customer Assets'!R:R,"",0)</f>
        <v/>
      </c>
      <c r="DT36" s="28" t="str">
        <f>_xlfn.XLOOKUP($C36,'[3]Active Customer Assets'!$D:$D,'[3]Active Customer Assets'!S:S,"",0)</f>
        <v/>
      </c>
      <c r="DU36" s="28" t="str">
        <f>_xlfn.XLOOKUP($C36,'[3]Active Customer Assets'!$D:$D,'[3]Active Customer Assets'!T:T,"",0)</f>
        <v/>
      </c>
      <c r="DV36" s="28" t="str">
        <f>_xlfn.XLOOKUP($C36,'[3]Active Customer Assets'!$D:$D,'[3]Active Customer Assets'!U:U,"",0)</f>
        <v/>
      </c>
      <c r="DW36" s="28" t="str">
        <f>_xlfn.XLOOKUP($C36,'[3]Active Customer Assets'!$D:$D,'[3]Active Customer Assets'!V:V,"",0)</f>
        <v/>
      </c>
      <c r="DX36" s="28" t="str">
        <f>_xlfn.XLOOKUP($C36,'[3]Active Customer Assets'!$D:$D,'[3]Active Customer Assets'!W:W,"",0)</f>
        <v/>
      </c>
      <c r="DY36" s="28" t="str">
        <f>_xlfn.XLOOKUP($C36,'[3]Active Customer Assets'!$D:$D,'[3]Active Customer Assets'!X:X,"",0)</f>
        <v/>
      </c>
      <c r="DZ36" s="28" t="str">
        <f>_xlfn.XLOOKUP($C36,'[3]Active Customer Assets'!$D:$D,'[3]Active Customer Assets'!Y:Y,"",0)</f>
        <v/>
      </c>
      <c r="EA36" s="28" t="str">
        <f>_xlfn.XLOOKUP($C36,'[3]Active Customer Assets'!$D:$D,'[3]Active Customer Assets'!Z:Z,"",0)</f>
        <v/>
      </c>
      <c r="EB36" s="28" t="str">
        <f>_xlfn.XLOOKUP($C36,'[3]Active Customer Assets'!$D:$D,'[3]Active Customer Assets'!AA:AA,"",0)</f>
        <v/>
      </c>
      <c r="EC36" s="28" t="str">
        <f>_xlfn.XLOOKUP($C36,'[3]Active Customer Assets'!$D:$D,'[3]Active Customer Assets'!AB:AB,"",0)</f>
        <v/>
      </c>
      <c r="ED36" s="28" t="str">
        <f>_xlfn.XLOOKUP($C36,'[3]Active Customer Assets'!$D:$D,'[3]Active Customer Assets'!AC:AC,"",0)</f>
        <v/>
      </c>
      <c r="EE36" s="28" t="str">
        <f>_xlfn.XLOOKUP($C36,'[3]Active Customer Assets'!$D:$D,'[3]Active Customer Assets'!AD:AD,"",0)</f>
        <v/>
      </c>
      <c r="EF36" s="28" t="str">
        <f>_xlfn.XLOOKUP($C36,'[3]Active Customer Assets'!$D:$D,'[3]Active Customer Assets'!AE:AE,"",0)</f>
        <v/>
      </c>
      <c r="EG36" s="28" t="str">
        <f>_xlfn.XLOOKUP($C36,'[3]Active Customer Assets'!$D:$D,'[3]Active Customer Assets'!AF:AF,"",0)</f>
        <v/>
      </c>
      <c r="EH36" s="28" t="str">
        <f>_xlfn.XLOOKUP($C36,'[3]Active Customer Assets'!$D:$D,'[3]Active Customer Assets'!AG:AG,"",0)</f>
        <v/>
      </c>
      <c r="EI36" s="28" t="str">
        <f>_xlfn.XLOOKUP($C36,'[3]Active Customer Assets'!$D:$D,'[3]Active Customer Assets'!AH:AH,"",0)</f>
        <v/>
      </c>
      <c r="EJ36" s="21" t="str">
        <f>_xlfn.XLOOKUP($C36,'[3]Active Customer Assets'!$D:$D,'[3]Active Customer Assets'!AI:AI,"",0)</f>
        <v/>
      </c>
      <c r="EK36" s="35" t="str">
        <f>[3]!tbl_DPSAC[[#This Row],[Unit Status]]</f>
        <v>Shifted</v>
      </c>
    </row>
    <row r="37" spans="1:141" x14ac:dyDescent="0.15">
      <c r="A37" s="11">
        <f>ROW(tbl_DPSAC[[#This Row],[Sl. No.]])-1</f>
        <v>36</v>
      </c>
      <c r="B37" s="12" t="s">
        <v>136</v>
      </c>
      <c r="C37" s="12" t="s">
        <v>338</v>
      </c>
      <c r="D37" s="12" t="s">
        <v>169</v>
      </c>
      <c r="E37" s="12" t="s">
        <v>170</v>
      </c>
      <c r="F37" s="12" t="s">
        <v>161</v>
      </c>
      <c r="G37" s="13" t="s">
        <v>339</v>
      </c>
      <c r="H37" s="13" t="str">
        <f>_xlfn.XLOOKUP(C37,'[1]E&amp;DPSAC'!$K:$K,'[1]E&amp;DPSAC'!$E:$E,,0)</f>
        <v>CHANDAN KAYARI, DHANBAD</v>
      </c>
      <c r="I37" s="13" t="s">
        <v>340</v>
      </c>
      <c r="J37" s="13">
        <v>6203240174</v>
      </c>
      <c r="K37" s="13">
        <v>6203240174</v>
      </c>
      <c r="L37" s="12" t="str">
        <f t="shared" ca="1" si="0"/>
        <v>Non - Warranty</v>
      </c>
      <c r="M37" s="14">
        <v>44341</v>
      </c>
      <c r="N37" s="15">
        <v>24</v>
      </c>
      <c r="O37" s="14">
        <f t="shared" si="1"/>
        <v>45077</v>
      </c>
      <c r="P37" s="11" t="s">
        <v>142</v>
      </c>
      <c r="Q37" s="19" t="str">
        <f>_xlfn.XLOOKUP(C37,'[2]Sch Calls'!$R:$R,'[2]Sch Calls'!$F:$F,"",0)</f>
        <v>CC-00379825</v>
      </c>
      <c r="R37" s="18">
        <f>_xlfn.XLOOKUP(C37,'[2]Sch Calls'!$R:$R,'[2]Sch Calls'!$A:$A,"",0)</f>
        <v>44351.831064814804</v>
      </c>
      <c r="S37" s="17">
        <f>_xlfn.XLOOKUP(C37,'[2]Sch Calls'!$R:$R,'[2]Sch Calls'!$B:$B,"",0)</f>
        <v>0</v>
      </c>
      <c r="T37" s="18">
        <f>_xlfn.XLOOKUP(C37,'[1]E&amp;DPSAC'!$K:$K,'[1]E&amp;DPSAC'!$W:$W,"",0)</f>
        <v>45338</v>
      </c>
      <c r="U37" s="17">
        <f>_xlfn.XLOOKUP(C37,'[1]E&amp;DPSAC'!$K:$K,'[1]E&amp;DPSAC'!$Z:$Z,"",0)</f>
        <v>2687</v>
      </c>
      <c r="V37" s="17">
        <f>_xlfn.XLOOKUP(C37,'[2]1. All Calls'!$R:$R,'[2]1. All Calls'!$B:$B,"",0)</f>
        <v>3030</v>
      </c>
      <c r="W37" s="20">
        <f>_xlfn.XLOOKUP(C37,'[2]1. All Calls'!$R:$R,'[2]1. All Calls'!$A:$A,"",0)</f>
        <v>45962.496527777781</v>
      </c>
      <c r="X37" s="17" t="str">
        <f>_xlfn.XLOOKUP(C37,'[2]Sch Calls'!$R:$R,'[2]Sch Calls'!$AB:$AB,"",0)</f>
        <v>Cummins dealer Garuda Power submitted the sparse quotation to customer dated on 31-05-2021, quotation no - GP-RN-2122-000263. Still they have waiting for customer payment. After receive the payment they will complete the job.</v>
      </c>
      <c r="Y37" s="17">
        <f t="shared" si="2"/>
        <v>-2280</v>
      </c>
      <c r="Z37" s="17" t="str">
        <f t="shared" si="3"/>
        <v>Due</v>
      </c>
      <c r="AA37" s="21">
        <f t="shared" ca="1" si="4"/>
        <v>1749.1689351851965</v>
      </c>
      <c r="AB37" s="21" t="str">
        <f t="shared" ca="1" si="5"/>
        <v>Due</v>
      </c>
      <c r="AC37" s="11">
        <f ca="1">tbl_DPSAC[[#This Row],[Current Month Due Count]]</f>
        <v>0</v>
      </c>
      <c r="AD37" s="11">
        <f ca="1">tbl_DPSAC[[#This Row],[Next Month Due2]]</f>
        <v>0</v>
      </c>
      <c r="AE37" s="11">
        <f t="shared" ca="1" si="6"/>
        <v>1</v>
      </c>
      <c r="AF37" s="11">
        <v>2</v>
      </c>
      <c r="AG37" s="17">
        <f t="shared" ca="1" si="7"/>
        <v>3307</v>
      </c>
      <c r="AH37" s="11">
        <v>0</v>
      </c>
      <c r="AI37" s="11">
        <v>0</v>
      </c>
      <c r="AJ37" s="11">
        <v>0</v>
      </c>
      <c r="AK37" s="11">
        <v>0</v>
      </c>
      <c r="AL37" s="11">
        <v>0</v>
      </c>
      <c r="AM37" s="11">
        <v>0</v>
      </c>
      <c r="AN37" s="11">
        <v>0</v>
      </c>
      <c r="AO37" s="11">
        <v>0</v>
      </c>
      <c r="AP37" s="11">
        <v>0</v>
      </c>
      <c r="AQ37" s="11">
        <v>0</v>
      </c>
      <c r="AR37" s="11">
        <v>0</v>
      </c>
      <c r="AS37" s="11">
        <v>0</v>
      </c>
      <c r="AT37" s="11">
        <v>0</v>
      </c>
      <c r="AU37" s="11">
        <v>0</v>
      </c>
      <c r="AV37" s="11" t="s">
        <v>249</v>
      </c>
      <c r="AW37" s="11">
        <v>0</v>
      </c>
      <c r="AX37" s="11" t="str">
        <f t="shared" ca="1" si="8"/>
        <v>5 Service Due</v>
      </c>
      <c r="AY37" s="17">
        <v>1</v>
      </c>
      <c r="AZ37" s="22">
        <v>44341</v>
      </c>
      <c r="BA37" s="17" t="s">
        <v>341</v>
      </c>
      <c r="BB37" s="17">
        <v>1</v>
      </c>
      <c r="BC37" s="22">
        <v>44341</v>
      </c>
      <c r="BD37" s="17" t="s">
        <v>341</v>
      </c>
      <c r="BE37" s="17">
        <v>1</v>
      </c>
      <c r="BF37" s="22">
        <v>44341</v>
      </c>
      <c r="BG37" s="17" t="s">
        <v>341</v>
      </c>
      <c r="BH37" s="17">
        <v>1</v>
      </c>
      <c r="BI37" s="22">
        <v>44341</v>
      </c>
      <c r="BJ37" s="17" t="s">
        <v>341</v>
      </c>
      <c r="BK37" s="17">
        <v>1</v>
      </c>
      <c r="BL37" s="22">
        <v>44341</v>
      </c>
      <c r="BM37" s="17" t="s">
        <v>341</v>
      </c>
      <c r="BN37" s="23">
        <f t="shared" si="9"/>
        <v>44521</v>
      </c>
      <c r="BO37" s="23">
        <f t="shared" si="10"/>
        <v>44521</v>
      </c>
      <c r="BP37" s="23">
        <f t="shared" si="11"/>
        <v>44521</v>
      </c>
      <c r="BQ37" s="23">
        <f t="shared" si="12"/>
        <v>44521</v>
      </c>
      <c r="BR37" s="23">
        <f t="shared" si="23"/>
        <v>44706</v>
      </c>
      <c r="BS37" s="24">
        <f t="shared" ca="1" si="13"/>
        <v>-2556</v>
      </c>
      <c r="BT37" s="25">
        <f t="shared" ca="1" si="14"/>
        <v>-1806</v>
      </c>
      <c r="BU37" s="25">
        <f t="shared" ca="1" si="15"/>
        <v>-2556</v>
      </c>
      <c r="BV37" s="25">
        <f t="shared" ca="1" si="16"/>
        <v>-2556</v>
      </c>
      <c r="BW37" s="25">
        <f t="shared" ca="1" si="17"/>
        <v>-1806</v>
      </c>
      <c r="BX37" s="26" t="s">
        <v>173</v>
      </c>
      <c r="BY37" s="11">
        <f t="shared" ca="1" si="18"/>
        <v>5</v>
      </c>
      <c r="BZ37" s="11">
        <f t="shared" ca="1" si="24"/>
        <v>0</v>
      </c>
      <c r="CA37" s="11">
        <f t="shared" ca="1" si="19"/>
        <v>0</v>
      </c>
      <c r="CB37" s="28">
        <f>_xlfn.XLOOKUP($C37,'[3]BIS Feb-26'!$C:$C,'[3]BIS Feb-26'!U:U,"",0)</f>
        <v>0</v>
      </c>
      <c r="CC37" s="28">
        <f>_xlfn.XLOOKUP($C37,'[3]BIS Feb-26'!$C:$C,'[3]BIS Feb-26'!V:V,"",0)</f>
        <v>0</v>
      </c>
      <c r="CD37" s="28">
        <f>_xlfn.XLOOKUP($C37,'[3]BIS Feb-26'!$C:$C,'[3]BIS Feb-26'!W:W,"",0)</f>
        <v>0</v>
      </c>
      <c r="CE37" s="28">
        <f>_xlfn.XLOOKUP($C37,'[3]BIS Feb-26'!$C:$C,'[3]BIS Feb-26'!X:X,"",0)</f>
        <v>0</v>
      </c>
      <c r="CF37" s="28">
        <f>_xlfn.XLOOKUP($C37,'[3]BIS Feb-26'!$C:$C,'[3]BIS Feb-26'!Y:Y,"",0)</f>
        <v>0</v>
      </c>
      <c r="CG37" s="28">
        <f>_xlfn.XLOOKUP($C37,'[3]BIS Feb-26'!$C:$C,'[3]BIS Feb-26'!Z:Z,"",0)</f>
        <v>0</v>
      </c>
      <c r="CH37" s="28">
        <f>_xlfn.XLOOKUP($C37,'[3]BIS Feb-26'!$C:$C,'[3]BIS Feb-26'!AA:AA,"",0)</f>
        <v>0</v>
      </c>
      <c r="CI37" s="28">
        <f>_xlfn.XLOOKUP($C37,'[3]BIS Feb-26'!$C:$C,'[3]BIS Feb-26'!AB:AB,"",0)</f>
        <v>0</v>
      </c>
      <c r="CJ37" s="28">
        <f>_xlfn.XLOOKUP($C37,'[3]BIS Feb-26'!$C:$C,'[3]BIS Feb-26'!AC:AC,"",0)</f>
        <v>0</v>
      </c>
      <c r="CK37" s="29" t="str">
        <f>_xlfn.XLOOKUP($C37,'[3]BIS Feb-26'!$C:$C,'[3]BIS Feb-26'!AD:AD,"",0)</f>
        <v>15</v>
      </c>
      <c r="CL37" s="29" t="str">
        <f>_xlfn.XLOOKUP($C37,'[3]BIS Feb-26'!$C:$C,'[3]BIS Feb-26'!AE:AE,"",0)</f>
        <v>15</v>
      </c>
      <c r="CM37" s="29" t="str">
        <f>_xlfn.XLOOKUP($C37,'[3]BIS Feb-26'!$C:$C,'[3]BIS Feb-26'!AF:AF,"",0)</f>
        <v>15</v>
      </c>
      <c r="CN37" s="29" t="str">
        <f>_xlfn.XLOOKUP($C37,'[3]BIS Feb-26'!$C:$C,'[3]BIS Feb-26'!AG:AG,"",0)</f>
        <v>15</v>
      </c>
      <c r="CO37" s="29" t="str">
        <f>_xlfn.XLOOKUP($C37,'[3]BIS Feb-26'!$C:$C,'[3]BIS Feb-26'!AH:AH,"",0)</f>
        <v>15</v>
      </c>
      <c r="CP37" s="29" t="str">
        <f>_xlfn.XLOOKUP($C37,'[3]BIS Feb-26'!$C:$C,'[3]BIS Feb-26'!AI:AI,"",0)</f>
        <v>15</v>
      </c>
      <c r="CQ37" s="29" t="str">
        <f>_xlfn.XLOOKUP($C37,'[3]BIS Feb-26'!$C:$C,'[3]BIS Feb-26'!AJ:AJ,"",0)</f>
        <v>1000</v>
      </c>
      <c r="CR37" s="29" t="str">
        <f>_xlfn.XLOOKUP($C37,'[3]BIS Feb-26'!$C:$C,'[3]BIS Feb-26'!AK:AK,"",0)</f>
        <v>15</v>
      </c>
      <c r="CS37" s="29" t="str">
        <f>_xlfn.XLOOKUP($C37,'[3]BIS Feb-26'!$C:$C,'[3]BIS Feb-26'!AL:AL,"",0)</f>
        <v>15</v>
      </c>
      <c r="CT37" s="29">
        <f>_xlfn.XLOOKUP($C37,'[3]BIS Feb-26'!$C:$C,'[3]BIS Feb-26'!AM:AM,"",0)</f>
        <v>0</v>
      </c>
      <c r="CU37" s="28">
        <f>_xlfn.XLOOKUP($C37,'[3]BIS Feb-26'!$C:$C,'[3]BIS Feb-26'!AN:AN,"",0)</f>
        <v>0</v>
      </c>
      <c r="CV37" s="28">
        <f>_xlfn.XLOOKUP($C37,'[3]BIS Feb-26'!$C:$C,'[3]BIS Feb-26'!AO:AO,"",0)</f>
        <v>0</v>
      </c>
      <c r="CW37" s="28">
        <f>_xlfn.XLOOKUP($C37,'[3]BIS Feb-26'!$C:$C,'[3]BIS Feb-26'!AP:AP,"",0)</f>
        <v>0</v>
      </c>
      <c r="CX37" s="28">
        <f>_xlfn.XLOOKUP($C37,'[3]BIS Feb-26'!$C:$C,'[3]BIS Feb-26'!AQ:AQ,"",0)</f>
        <v>0</v>
      </c>
      <c r="CY37" s="28">
        <f>_xlfn.XLOOKUP($C37,'[3]BIS Feb-26'!$C:$C,'[3]BIS Feb-26'!AR:AR,"",0)</f>
        <v>0</v>
      </c>
      <c r="CZ37" s="28">
        <f>_xlfn.XLOOKUP($C37,'[3]BIS Feb-26'!$C:$C,'[3]BIS Feb-26'!AS:AS,"",0)</f>
        <v>0</v>
      </c>
      <c r="DA37" s="28">
        <f>_xlfn.XLOOKUP($C37,'[3]BIS Feb-26'!$C:$C,'[3]BIS Feb-26'!AT:AT,"",0)</f>
        <v>0</v>
      </c>
      <c r="DB37" s="28">
        <f>_xlfn.XLOOKUP($C37,'[3]BIS Feb-26'!$C:$C,'[3]BIS Feb-26'!AU:AU,"",0)</f>
        <v>0</v>
      </c>
      <c r="DC37" s="28">
        <f>_xlfn.XLOOKUP($C37,'[3]BIS Feb-26'!$C:$C,'[3]BIS Feb-26'!AV:AV,"",0)</f>
        <v>0</v>
      </c>
      <c r="DD37" s="11">
        <f>_xlfn.XLOOKUP($C37,'[3]BIS Feb-26'!$C:$C,'[3]BIS Feb-26'!AW:AW,"",0)</f>
        <v>0</v>
      </c>
      <c r="DE37" s="11">
        <f>_xlfn.XLOOKUP($C37,'[3]BIS Feb-26'!$C:$C,'[3]BIS Feb-26'!AX:AX,"",0)</f>
        <v>0</v>
      </c>
      <c r="DF37" s="11">
        <f>_xlfn.XLOOKUP($C37,'[3]BIS Feb-26'!$C:$C,'[3]BIS Feb-26'!AY:AY,"",0)</f>
        <v>0</v>
      </c>
      <c r="DG37" s="11">
        <f t="shared" ca="1" si="20"/>
        <v>9</v>
      </c>
      <c r="DH37" s="11">
        <f t="shared" ca="1" si="21"/>
        <v>0</v>
      </c>
      <c r="DI37" s="11">
        <f t="shared" ca="1" si="22"/>
        <v>0</v>
      </c>
      <c r="DJ37" s="11" t="str">
        <f>_xlfn.XLOOKUP($C37,'[3]Active Customer Assets'!$D:$D,'[3]Active Customer Assets'!I:I,"",0)</f>
        <v>A (100% potential spares purchased)</v>
      </c>
      <c r="DK37" s="28">
        <f>_xlfn.XLOOKUP($C37,'[3]Active Customer Assets'!$D:$D,'[3]Active Customer Assets'!J:J,"",0)</f>
        <v>44341.5402777778</v>
      </c>
      <c r="DL37" s="28">
        <f>_xlfn.XLOOKUP($C37,'[3]Active Customer Assets'!$D:$D,'[3]Active Customer Assets'!K:K,"",0)</f>
        <v>44281.229166666701</v>
      </c>
      <c r="DM37" s="28">
        <f>_xlfn.XLOOKUP($C37,'[3]Active Customer Assets'!$D:$D,'[3]Active Customer Assets'!L:L,"",0)</f>
        <v>45962.4977546296</v>
      </c>
      <c r="DN37" s="21">
        <f>_xlfn.XLOOKUP($C37,'[3]Active Customer Assets'!$D:$D,'[3]Active Customer Assets'!M:M,"",0)</f>
        <v>3030</v>
      </c>
      <c r="DO37" s="28">
        <f>_xlfn.XLOOKUP($C37,'[3]Active Customer Assets'!$D:$D,'[3]Active Customer Assets'!N:N,"",0)</f>
        <v>0</v>
      </c>
      <c r="DP37" s="28">
        <f>_xlfn.XLOOKUP($C37,'[3]Active Customer Assets'!$D:$D,'[3]Active Customer Assets'!O:O,"",0)</f>
        <v>0</v>
      </c>
      <c r="DQ37" s="28">
        <f>_xlfn.XLOOKUP($C37,'[3]Active Customer Assets'!$D:$D,'[3]Active Customer Assets'!P:P,"",0)</f>
        <v>0</v>
      </c>
      <c r="DR37" s="28">
        <f>_xlfn.XLOOKUP($C37,'[3]Active Customer Assets'!$D:$D,'[3]Active Customer Assets'!Q:Q,"",0)</f>
        <v>0</v>
      </c>
      <c r="DS37" s="28">
        <f>_xlfn.XLOOKUP($C37,'[3]Active Customer Assets'!$D:$D,'[3]Active Customer Assets'!R:R,"",0)</f>
        <v>0</v>
      </c>
      <c r="DT37" s="28">
        <f>_xlfn.XLOOKUP($C37,'[3]Active Customer Assets'!$D:$D,'[3]Active Customer Assets'!S:S,"",0)</f>
        <v>0</v>
      </c>
      <c r="DU37" s="28">
        <f>_xlfn.XLOOKUP($C37,'[3]Active Customer Assets'!$D:$D,'[3]Active Customer Assets'!T:T,"",0)</f>
        <v>0</v>
      </c>
      <c r="DV37" s="28">
        <f>_xlfn.XLOOKUP($C37,'[3]Active Customer Assets'!$D:$D,'[3]Active Customer Assets'!U:U,"",0)</f>
        <v>0</v>
      </c>
      <c r="DW37" s="28">
        <f>_xlfn.XLOOKUP($C37,'[3]Active Customer Assets'!$D:$D,'[3]Active Customer Assets'!V:V,"",0)</f>
        <v>0</v>
      </c>
      <c r="DX37" s="28">
        <f>_xlfn.XLOOKUP($C37,'[3]Active Customer Assets'!$D:$D,'[3]Active Customer Assets'!W:W,"",0)</f>
        <v>0</v>
      </c>
      <c r="DY37" s="28">
        <f>_xlfn.XLOOKUP($C37,'[3]Active Customer Assets'!$D:$D,'[3]Active Customer Assets'!X:X,"",0)</f>
        <v>0</v>
      </c>
      <c r="DZ37" s="28">
        <f>_xlfn.XLOOKUP($C37,'[3]Active Customer Assets'!$D:$D,'[3]Active Customer Assets'!Y:Y,"",0)</f>
        <v>0</v>
      </c>
      <c r="EA37" s="28" t="str">
        <f>_xlfn.XLOOKUP($C37,'[3]Active Customer Assets'!$D:$D,'[3]Active Customer Assets'!Z:Z,"",0)</f>
        <v>15</v>
      </c>
      <c r="EB37" s="28" t="str">
        <f>_xlfn.XLOOKUP($C37,'[3]Active Customer Assets'!$D:$D,'[3]Active Customer Assets'!AA:AA,"",0)</f>
        <v>15</v>
      </c>
      <c r="EC37" s="28" t="str">
        <f>_xlfn.XLOOKUP($C37,'[3]Active Customer Assets'!$D:$D,'[3]Active Customer Assets'!AB:AB,"",0)</f>
        <v>15</v>
      </c>
      <c r="ED37" s="28" t="str">
        <f>_xlfn.XLOOKUP($C37,'[3]Active Customer Assets'!$D:$D,'[3]Active Customer Assets'!AC:AC,"",0)</f>
        <v>15</v>
      </c>
      <c r="EE37" s="28" t="str">
        <f>_xlfn.XLOOKUP($C37,'[3]Active Customer Assets'!$D:$D,'[3]Active Customer Assets'!AD:AD,"",0)</f>
        <v>15</v>
      </c>
      <c r="EF37" s="28" t="str">
        <f>_xlfn.XLOOKUP($C37,'[3]Active Customer Assets'!$D:$D,'[3]Active Customer Assets'!AE:AE,"",0)</f>
        <v>15</v>
      </c>
      <c r="EG37" s="28" t="str">
        <f>_xlfn.XLOOKUP($C37,'[3]Active Customer Assets'!$D:$D,'[3]Active Customer Assets'!AF:AF,"",0)</f>
        <v>1000</v>
      </c>
      <c r="EH37" s="28" t="str">
        <f>_xlfn.XLOOKUP($C37,'[3]Active Customer Assets'!$D:$D,'[3]Active Customer Assets'!AG:AG,"",0)</f>
        <v>15</v>
      </c>
      <c r="EI37" s="28" t="str">
        <f>_xlfn.XLOOKUP($C37,'[3]Active Customer Assets'!$D:$D,'[3]Active Customer Assets'!AH:AH,"",0)</f>
        <v>15</v>
      </c>
      <c r="EJ37" s="21">
        <f>_xlfn.XLOOKUP($C37,'[3]Active Customer Assets'!$D:$D,'[3]Active Customer Assets'!AI:AI,"",0)</f>
        <v>0</v>
      </c>
      <c r="EK37" s="35" t="str">
        <f>[3]!tbl_DPSAC[[#This Row],[Unit Status]]</f>
        <v>Active</v>
      </c>
    </row>
    <row r="38" spans="1:141" x14ac:dyDescent="0.15">
      <c r="A38" s="11">
        <f>ROW(tbl_DPSAC[[#This Row],[Sl. No.]])-1</f>
        <v>37</v>
      </c>
      <c r="B38" s="12" t="s">
        <v>136</v>
      </c>
      <c r="C38" s="12" t="s">
        <v>342</v>
      </c>
      <c r="D38" s="12" t="s">
        <v>169</v>
      </c>
      <c r="E38" s="12" t="s">
        <v>170</v>
      </c>
      <c r="F38" s="12" t="s">
        <v>161</v>
      </c>
      <c r="G38" s="13" t="s">
        <v>339</v>
      </c>
      <c r="H38" s="13" t="str">
        <f>_xlfn.XLOOKUP(C38,'[1]E&amp;DPSAC'!$K:$K,'[1]E&amp;DPSAC'!$E:$E,,0)</f>
        <v>CHHARTARPUR, PALAMU</v>
      </c>
      <c r="I38" s="13" t="s">
        <v>340</v>
      </c>
      <c r="J38" s="13">
        <v>6203240174</v>
      </c>
      <c r="K38" s="13">
        <v>6203240174</v>
      </c>
      <c r="L38" s="12" t="str">
        <f t="shared" ca="1" si="0"/>
        <v>Non - Warranty</v>
      </c>
      <c r="M38" s="14">
        <v>44324</v>
      </c>
      <c r="N38" s="15">
        <v>24</v>
      </c>
      <c r="O38" s="14">
        <f t="shared" si="1"/>
        <v>45077</v>
      </c>
      <c r="P38" s="11" t="s">
        <v>142</v>
      </c>
      <c r="Q38" s="19" t="str">
        <f>_xlfn.XLOOKUP(C38,'[2]Sch Calls'!$R:$R,'[2]Sch Calls'!$F:$F,"",0)</f>
        <v>CC-00379828</v>
      </c>
      <c r="R38" s="18">
        <f>_xlfn.XLOOKUP(C38,'[2]Sch Calls'!$R:$R,'[2]Sch Calls'!$A:$A,"",0)</f>
        <v>44351.832870370403</v>
      </c>
      <c r="S38" s="17">
        <f>_xlfn.XLOOKUP(C38,'[2]Sch Calls'!$R:$R,'[2]Sch Calls'!$B:$B,"",0)</f>
        <v>337</v>
      </c>
      <c r="T38" s="18">
        <f>_xlfn.XLOOKUP(C38,'[1]E&amp;DPSAC'!$K:$K,'[1]E&amp;DPSAC'!$W:$W,"",0)</f>
        <v>44883</v>
      </c>
      <c r="U38" s="17">
        <f>_xlfn.XLOOKUP(C38,'[1]E&amp;DPSAC'!$K:$K,'[1]E&amp;DPSAC'!$Z:$Z,"",0)</f>
        <v>715</v>
      </c>
      <c r="V38" s="17">
        <f>_xlfn.XLOOKUP(C38,'[2]1. All Calls'!$R:$R,'[2]1. All Calls'!$B:$B,"",0)</f>
        <v>2670</v>
      </c>
      <c r="W38" s="20">
        <f>_xlfn.XLOOKUP(C38,'[2]1. All Calls'!$R:$R,'[2]1. All Calls'!$A:$A,"",0)</f>
        <v>45962.499305555553</v>
      </c>
      <c r="X38" s="17" t="str">
        <f>_xlfn.XLOOKUP(C38,'[2]Sch Calls'!$R:$R,'[2]Sch Calls'!$AB:$AB,"",0)</f>
        <v>Cummins attend the customer &amp; complete the schedule service. we already send mail to Cummins for share the FSR copy with us. today after collect the same we will close the call.
Engine side schedule service. Engine side engineer Cummins engineer attend the site and carried our maintenance by changing oil filter lube oil.</v>
      </c>
      <c r="Y38" s="17">
        <f t="shared" si="2"/>
        <v>-1583</v>
      </c>
      <c r="Z38" s="17" t="str">
        <f t="shared" si="3"/>
        <v>Due</v>
      </c>
      <c r="AA38" s="21">
        <f t="shared" ca="1" si="4"/>
        <v>1749.1671296295972</v>
      </c>
      <c r="AB38" s="21" t="str">
        <f t="shared" ca="1" si="5"/>
        <v>Due</v>
      </c>
      <c r="AC38" s="11">
        <f ca="1">tbl_DPSAC[[#This Row],[Current Month Due Count]]</f>
        <v>0</v>
      </c>
      <c r="AD38" s="11">
        <f ca="1">tbl_DPSAC[[#This Row],[Next Month Due2]]</f>
        <v>0</v>
      </c>
      <c r="AE38" s="11">
        <f t="shared" ca="1" si="6"/>
        <v>1</v>
      </c>
      <c r="AF38" s="11">
        <v>1</v>
      </c>
      <c r="AG38" s="17">
        <f t="shared" ca="1" si="7"/>
        <v>2809</v>
      </c>
      <c r="AH38" s="11">
        <v>0</v>
      </c>
      <c r="AI38" s="11">
        <v>0</v>
      </c>
      <c r="AJ38" s="11">
        <v>0</v>
      </c>
      <c r="AK38" s="11">
        <v>0</v>
      </c>
      <c r="AL38" s="11">
        <v>0</v>
      </c>
      <c r="AM38" s="11">
        <v>0</v>
      </c>
      <c r="AN38" s="11">
        <v>0</v>
      </c>
      <c r="AO38" s="11">
        <v>0</v>
      </c>
      <c r="AP38" s="11">
        <v>0</v>
      </c>
      <c r="AQ38" s="11">
        <v>0</v>
      </c>
      <c r="AR38" s="11">
        <v>0</v>
      </c>
      <c r="AS38" s="11">
        <v>0</v>
      </c>
      <c r="AT38" s="11">
        <v>0</v>
      </c>
      <c r="AU38" s="11">
        <v>0</v>
      </c>
      <c r="AV38" s="11" t="s">
        <v>249</v>
      </c>
      <c r="AW38" s="11">
        <v>0</v>
      </c>
      <c r="AX38" s="11" t="str">
        <f t="shared" ca="1" si="8"/>
        <v>5 Service Due</v>
      </c>
      <c r="AY38" s="17">
        <v>1</v>
      </c>
      <c r="AZ38" s="22">
        <v>44324</v>
      </c>
      <c r="BA38" s="17" t="s">
        <v>343</v>
      </c>
      <c r="BB38" s="17">
        <v>1</v>
      </c>
      <c r="BC38" s="22">
        <v>44324</v>
      </c>
      <c r="BD38" s="17" t="s">
        <v>343</v>
      </c>
      <c r="BE38" s="17">
        <v>1</v>
      </c>
      <c r="BF38" s="22">
        <v>44324</v>
      </c>
      <c r="BG38" s="17" t="s">
        <v>343</v>
      </c>
      <c r="BH38" s="17">
        <v>1</v>
      </c>
      <c r="BI38" s="22">
        <v>44324</v>
      </c>
      <c r="BJ38" s="17" t="s">
        <v>343</v>
      </c>
      <c r="BK38" s="17">
        <v>1</v>
      </c>
      <c r="BL38" s="22">
        <v>44324</v>
      </c>
      <c r="BM38" s="17" t="s">
        <v>343</v>
      </c>
      <c r="BN38" s="23">
        <f t="shared" si="9"/>
        <v>44504</v>
      </c>
      <c r="BO38" s="23">
        <f t="shared" si="10"/>
        <v>44504</v>
      </c>
      <c r="BP38" s="23">
        <f t="shared" si="11"/>
        <v>44504</v>
      </c>
      <c r="BQ38" s="23">
        <f t="shared" si="12"/>
        <v>44504</v>
      </c>
      <c r="BR38" s="23">
        <f t="shared" si="23"/>
        <v>44689</v>
      </c>
      <c r="BS38" s="24">
        <f t="shared" ca="1" si="13"/>
        <v>-2058</v>
      </c>
      <c r="BT38" s="25">
        <f t="shared" ca="1" si="14"/>
        <v>-1308</v>
      </c>
      <c r="BU38" s="25">
        <f t="shared" ca="1" si="15"/>
        <v>-2058</v>
      </c>
      <c r="BV38" s="25">
        <f t="shared" ca="1" si="16"/>
        <v>-2058</v>
      </c>
      <c r="BW38" s="25">
        <f t="shared" ca="1" si="17"/>
        <v>-1308</v>
      </c>
      <c r="BX38" s="26" t="s">
        <v>173</v>
      </c>
      <c r="BY38" s="11">
        <f t="shared" ca="1" si="18"/>
        <v>5</v>
      </c>
      <c r="BZ38" s="11">
        <f t="shared" ca="1" si="24"/>
        <v>0</v>
      </c>
      <c r="CA38" s="11">
        <f t="shared" ca="1" si="19"/>
        <v>0</v>
      </c>
      <c r="CB38" s="28">
        <f>_xlfn.XLOOKUP($C38,'[3]BIS Feb-26'!$C:$C,'[3]BIS Feb-26'!U:U,"",0)</f>
        <v>0</v>
      </c>
      <c r="CC38" s="28">
        <f>_xlfn.XLOOKUP($C38,'[3]BIS Feb-26'!$C:$C,'[3]BIS Feb-26'!V:V,"",0)</f>
        <v>0</v>
      </c>
      <c r="CD38" s="28">
        <f>_xlfn.XLOOKUP($C38,'[3]BIS Feb-26'!$C:$C,'[3]BIS Feb-26'!W:W,"",0)</f>
        <v>0</v>
      </c>
      <c r="CE38" s="28">
        <f>_xlfn.XLOOKUP($C38,'[3]BIS Feb-26'!$C:$C,'[3]BIS Feb-26'!X:X,"",0)</f>
        <v>0</v>
      </c>
      <c r="CF38" s="28">
        <f>_xlfn.XLOOKUP($C38,'[3]BIS Feb-26'!$C:$C,'[3]BIS Feb-26'!Y:Y,"",0)</f>
        <v>0</v>
      </c>
      <c r="CG38" s="28">
        <f>_xlfn.XLOOKUP($C38,'[3]BIS Feb-26'!$C:$C,'[3]BIS Feb-26'!Z:Z,"",0)</f>
        <v>0</v>
      </c>
      <c r="CH38" s="28">
        <f>_xlfn.XLOOKUP($C38,'[3]BIS Feb-26'!$C:$C,'[3]BIS Feb-26'!AA:AA,"",0)</f>
        <v>0</v>
      </c>
      <c r="CI38" s="28">
        <f>_xlfn.XLOOKUP($C38,'[3]BIS Feb-26'!$C:$C,'[3]BIS Feb-26'!AB:AB,"",0)</f>
        <v>0</v>
      </c>
      <c r="CJ38" s="28">
        <f>_xlfn.XLOOKUP($C38,'[3]BIS Feb-26'!$C:$C,'[3]BIS Feb-26'!AC:AC,"",0)</f>
        <v>0</v>
      </c>
      <c r="CK38" s="29" t="str">
        <f>_xlfn.XLOOKUP($C38,'[3]BIS Feb-26'!$C:$C,'[3]BIS Feb-26'!AD:AD,"",0)</f>
        <v>30</v>
      </c>
      <c r="CL38" s="29" t="str">
        <f>_xlfn.XLOOKUP($C38,'[3]BIS Feb-26'!$C:$C,'[3]BIS Feb-26'!AE:AE,"",0)</f>
        <v>30</v>
      </c>
      <c r="CM38" s="29" t="str">
        <f>_xlfn.XLOOKUP($C38,'[3]BIS Feb-26'!$C:$C,'[3]BIS Feb-26'!AF:AF,"",0)</f>
        <v>30</v>
      </c>
      <c r="CN38" s="29" t="str">
        <f>_xlfn.XLOOKUP($C38,'[3]BIS Feb-26'!$C:$C,'[3]BIS Feb-26'!AG:AG,"",0)</f>
        <v>30</v>
      </c>
      <c r="CO38" s="29" t="str">
        <f>_xlfn.XLOOKUP($C38,'[3]BIS Feb-26'!$C:$C,'[3]BIS Feb-26'!AH:AH,"",0)</f>
        <v>30</v>
      </c>
      <c r="CP38" s="29" t="str">
        <f>_xlfn.XLOOKUP($C38,'[3]BIS Feb-26'!$C:$C,'[3]BIS Feb-26'!AI:AI,"",0)</f>
        <v>30</v>
      </c>
      <c r="CQ38" s="29" t="str">
        <f>_xlfn.XLOOKUP($C38,'[3]BIS Feb-26'!$C:$C,'[3]BIS Feb-26'!AJ:AJ,"",0)</f>
        <v>330</v>
      </c>
      <c r="CR38" s="29" t="str">
        <f>_xlfn.XLOOKUP($C38,'[3]BIS Feb-26'!$C:$C,'[3]BIS Feb-26'!AK:AK,"",0)</f>
        <v>30</v>
      </c>
      <c r="CS38" s="29" t="str">
        <f>_xlfn.XLOOKUP($C38,'[3]BIS Feb-26'!$C:$C,'[3]BIS Feb-26'!AL:AL,"",0)</f>
        <v>30</v>
      </c>
      <c r="CT38" s="29">
        <f>_xlfn.XLOOKUP($C38,'[3]BIS Feb-26'!$C:$C,'[3]BIS Feb-26'!AM:AM,"",0)</f>
        <v>3</v>
      </c>
      <c r="CU38" s="28">
        <f>_xlfn.XLOOKUP($C38,'[3]BIS Feb-26'!$C:$C,'[3]BIS Feb-26'!AN:AN,"",0)</f>
        <v>45972</v>
      </c>
      <c r="CV38" s="28">
        <f>_xlfn.XLOOKUP($C38,'[3]BIS Feb-26'!$C:$C,'[3]BIS Feb-26'!AO:AO,"",0)</f>
        <v>45972</v>
      </c>
      <c r="CW38" s="28">
        <f>_xlfn.XLOOKUP($C38,'[3]BIS Feb-26'!$C:$C,'[3]BIS Feb-26'!AP:AP,"",0)</f>
        <v>45972</v>
      </c>
      <c r="CX38" s="28">
        <f>_xlfn.XLOOKUP($C38,'[3]BIS Feb-26'!$C:$C,'[3]BIS Feb-26'!AQ:AQ,"",0)</f>
        <v>45972</v>
      </c>
      <c r="CY38" s="28">
        <f>_xlfn.XLOOKUP($C38,'[3]BIS Feb-26'!$C:$C,'[3]BIS Feb-26'!AR:AR,"",0)</f>
        <v>45972</v>
      </c>
      <c r="CZ38" s="28">
        <f>_xlfn.XLOOKUP($C38,'[3]BIS Feb-26'!$C:$C,'[3]BIS Feb-26'!AS:AS,"",0)</f>
        <v>45972</v>
      </c>
      <c r="DA38" s="28">
        <f>_xlfn.XLOOKUP($C38,'[3]BIS Feb-26'!$C:$C,'[3]BIS Feb-26'!AT:AT,"",0)</f>
        <v>45994</v>
      </c>
      <c r="DB38" s="28">
        <f>_xlfn.XLOOKUP($C38,'[3]BIS Feb-26'!$C:$C,'[3]BIS Feb-26'!AU:AU,"",0)</f>
        <v>45972</v>
      </c>
      <c r="DC38" s="28">
        <f>_xlfn.XLOOKUP($C38,'[3]BIS Feb-26'!$C:$C,'[3]BIS Feb-26'!AV:AV,"",0)</f>
        <v>45972</v>
      </c>
      <c r="DD38" s="11">
        <f>_xlfn.XLOOKUP($C38,'[3]BIS Feb-26'!$C:$C,'[3]BIS Feb-26'!AW:AW,"",0)</f>
        <v>1</v>
      </c>
      <c r="DE38" s="11">
        <f>_xlfn.XLOOKUP($C38,'[3]BIS Feb-26'!$C:$C,'[3]BIS Feb-26'!AX:AX,"",0)</f>
        <v>0</v>
      </c>
      <c r="DF38" s="11">
        <f>_xlfn.XLOOKUP($C38,'[3]BIS Feb-26'!$C:$C,'[3]BIS Feb-26'!AY:AY,"",0)</f>
        <v>0</v>
      </c>
      <c r="DG38" s="11">
        <f t="shared" ca="1" si="20"/>
        <v>9</v>
      </c>
      <c r="DH38" s="11">
        <f t="shared" ca="1" si="21"/>
        <v>0</v>
      </c>
      <c r="DI38" s="11">
        <f t="shared" ca="1" si="22"/>
        <v>0</v>
      </c>
      <c r="DJ38" s="11" t="str">
        <f>_xlfn.XLOOKUP($C38,'[3]Active Customer Assets'!$D:$D,'[3]Active Customer Assets'!I:I,"",0)</f>
        <v>A (100% potential spares purchased)</v>
      </c>
      <c r="DK38" s="28">
        <f>_xlfn.XLOOKUP($C38,'[3]Active Customer Assets'!$D:$D,'[3]Active Customer Assets'!J:J,"",0)</f>
        <v>44324</v>
      </c>
      <c r="DL38" s="28">
        <f>_xlfn.XLOOKUP($C38,'[3]Active Customer Assets'!$D:$D,'[3]Active Customer Assets'!K:K,"",0)</f>
        <v>44294.229166666701</v>
      </c>
      <c r="DM38" s="28">
        <f>_xlfn.XLOOKUP($C38,'[3]Active Customer Assets'!$D:$D,'[3]Active Customer Assets'!L:L,"",0)</f>
        <v>45962.500069444402</v>
      </c>
      <c r="DN38" s="21">
        <f>_xlfn.XLOOKUP($C38,'[3]Active Customer Assets'!$D:$D,'[3]Active Customer Assets'!M:M,"",0)</f>
        <v>2670</v>
      </c>
      <c r="DO38" s="28">
        <f>_xlfn.XLOOKUP($C38,'[3]Active Customer Assets'!$D:$D,'[3]Active Customer Assets'!N:N,"",0)</f>
        <v>0</v>
      </c>
      <c r="DP38" s="28">
        <f>_xlfn.XLOOKUP($C38,'[3]Active Customer Assets'!$D:$D,'[3]Active Customer Assets'!O:O,"",0)</f>
        <v>0</v>
      </c>
      <c r="DQ38" s="28" t="str">
        <f>_xlfn.XLOOKUP($C38,'[3]Active Customer Assets'!$D:$D,'[3]Active Customer Assets'!P:P,"",0)</f>
        <v>Air lube Plus</v>
      </c>
      <c r="DR38" s="28">
        <f>_xlfn.XLOOKUP($C38,'[3]Active Customer Assets'!$D:$D,'[3]Active Customer Assets'!Q:Q,"",0)</f>
        <v>0</v>
      </c>
      <c r="DS38" s="28">
        <f>_xlfn.XLOOKUP($C38,'[3]Active Customer Assets'!$D:$D,'[3]Active Customer Assets'!R:R,"",0)</f>
        <v>0</v>
      </c>
      <c r="DT38" s="28">
        <f>_xlfn.XLOOKUP($C38,'[3]Active Customer Assets'!$D:$D,'[3]Active Customer Assets'!S:S,"",0)</f>
        <v>0</v>
      </c>
      <c r="DU38" s="28">
        <f>_xlfn.XLOOKUP($C38,'[3]Active Customer Assets'!$D:$D,'[3]Active Customer Assets'!T:T,"",0)</f>
        <v>0</v>
      </c>
      <c r="DV38" s="28">
        <f>_xlfn.XLOOKUP($C38,'[3]Active Customer Assets'!$D:$D,'[3]Active Customer Assets'!U:U,"",0)</f>
        <v>0</v>
      </c>
      <c r="DW38" s="28">
        <f>_xlfn.XLOOKUP($C38,'[3]Active Customer Assets'!$D:$D,'[3]Active Customer Assets'!V:V,"",0)</f>
        <v>0</v>
      </c>
      <c r="DX38" s="28">
        <f>_xlfn.XLOOKUP($C38,'[3]Active Customer Assets'!$D:$D,'[3]Active Customer Assets'!W:W,"",0)</f>
        <v>0</v>
      </c>
      <c r="DY38" s="28">
        <f>_xlfn.XLOOKUP($C38,'[3]Active Customer Assets'!$D:$D,'[3]Active Customer Assets'!X:X,"",0)</f>
        <v>0</v>
      </c>
      <c r="DZ38" s="28">
        <f>_xlfn.XLOOKUP($C38,'[3]Active Customer Assets'!$D:$D,'[3]Active Customer Assets'!Y:Y,"",0)</f>
        <v>0</v>
      </c>
      <c r="EA38" s="28" t="str">
        <f>_xlfn.XLOOKUP($C38,'[3]Active Customer Assets'!$D:$D,'[3]Active Customer Assets'!Z:Z,"",0)</f>
        <v>30</v>
      </c>
      <c r="EB38" s="28" t="str">
        <f>_xlfn.XLOOKUP($C38,'[3]Active Customer Assets'!$D:$D,'[3]Active Customer Assets'!AA:AA,"",0)</f>
        <v>30</v>
      </c>
      <c r="EC38" s="28" t="str">
        <f>_xlfn.XLOOKUP($C38,'[3]Active Customer Assets'!$D:$D,'[3]Active Customer Assets'!AB:AB,"",0)</f>
        <v>30</v>
      </c>
      <c r="ED38" s="28" t="str">
        <f>_xlfn.XLOOKUP($C38,'[3]Active Customer Assets'!$D:$D,'[3]Active Customer Assets'!AC:AC,"",0)</f>
        <v>30</v>
      </c>
      <c r="EE38" s="28" t="str">
        <f>_xlfn.XLOOKUP($C38,'[3]Active Customer Assets'!$D:$D,'[3]Active Customer Assets'!AD:AD,"",0)</f>
        <v>30</v>
      </c>
      <c r="EF38" s="28" t="str">
        <f>_xlfn.XLOOKUP($C38,'[3]Active Customer Assets'!$D:$D,'[3]Active Customer Assets'!AE:AE,"",0)</f>
        <v>30</v>
      </c>
      <c r="EG38" s="28" t="str">
        <f>_xlfn.XLOOKUP($C38,'[3]Active Customer Assets'!$D:$D,'[3]Active Customer Assets'!AF:AF,"",0)</f>
        <v>330</v>
      </c>
      <c r="EH38" s="28" t="str">
        <f>_xlfn.XLOOKUP($C38,'[3]Active Customer Assets'!$D:$D,'[3]Active Customer Assets'!AG:AG,"",0)</f>
        <v>30</v>
      </c>
      <c r="EI38" s="28" t="str">
        <f>_xlfn.XLOOKUP($C38,'[3]Active Customer Assets'!$D:$D,'[3]Active Customer Assets'!AH:AH,"",0)</f>
        <v>30</v>
      </c>
      <c r="EJ38" s="21">
        <f>_xlfn.XLOOKUP($C38,'[3]Active Customer Assets'!$D:$D,'[3]Active Customer Assets'!AI:AI,"",0)</f>
        <v>3</v>
      </c>
      <c r="EK38" s="35" t="str">
        <f>[3]!tbl_DPSAC[[#This Row],[Unit Status]]</f>
        <v>Active</v>
      </c>
    </row>
    <row r="39" spans="1:141" x14ac:dyDescent="0.15">
      <c r="A39" s="11">
        <f>ROW(tbl_DPSAC[[#This Row],[Sl. No.]])-1</f>
        <v>38</v>
      </c>
      <c r="B39" s="12" t="s">
        <v>136</v>
      </c>
      <c r="C39" s="12" t="s">
        <v>344</v>
      </c>
      <c r="D39" s="12" t="s">
        <v>345</v>
      </c>
      <c r="E39" s="12" t="s">
        <v>346</v>
      </c>
      <c r="F39" s="12" t="s">
        <v>161</v>
      </c>
      <c r="G39" s="13" t="s">
        <v>347</v>
      </c>
      <c r="H39" s="13" t="str">
        <f>_xlfn.XLOOKUP(C39,'[1]E&amp;DPSAC'!$K:$K,'[1]E&amp;DPSAC'!$E:$E,,0)</f>
        <v>C/O URANIUM CORPORATION OF INDIA LIMITED, MOHULDIH MINES, SARAIKELA, KHARSAWAN</v>
      </c>
      <c r="I39" s="13" t="s">
        <v>348</v>
      </c>
      <c r="J39" s="13">
        <v>8367674492</v>
      </c>
      <c r="K39" s="13">
        <v>8367674492</v>
      </c>
      <c r="L39" s="12" t="str">
        <f t="shared" ca="1" si="0"/>
        <v>Non - Warranty</v>
      </c>
      <c r="M39" s="14">
        <v>44350</v>
      </c>
      <c r="N39" s="15">
        <v>24</v>
      </c>
      <c r="O39" s="14">
        <f t="shared" si="1"/>
        <v>45107</v>
      </c>
      <c r="P39" s="11" t="s">
        <v>142</v>
      </c>
      <c r="Q39" s="19" t="str">
        <f>_xlfn.XLOOKUP(C39,'[2]Sch Calls'!$R:$R,'[2]Sch Calls'!$F:$F,"",0)</f>
        <v>CC-01224259</v>
      </c>
      <c r="R39" s="18">
        <f>_xlfn.XLOOKUP(C39,'[2]Sch Calls'!$R:$R,'[2]Sch Calls'!$A:$A,"",0)</f>
        <v>45372.623275462996</v>
      </c>
      <c r="S39" s="17">
        <f>_xlfn.XLOOKUP(C39,'[2]Sch Calls'!$R:$R,'[2]Sch Calls'!$B:$B,"",0)</f>
        <v>4623</v>
      </c>
      <c r="T39" s="18">
        <f>_xlfn.XLOOKUP(C39,'[1]E&amp;DPSAC'!$K:$K,'[1]E&amp;DPSAC'!$W:$W,"",0)</f>
        <v>45372</v>
      </c>
      <c r="U39" s="17">
        <f>_xlfn.XLOOKUP(C39,'[1]E&amp;DPSAC'!$K:$K,'[1]E&amp;DPSAC'!$Z:$Z,"",0)</f>
        <v>4623</v>
      </c>
      <c r="V39" s="17">
        <f>_xlfn.XLOOKUP(C39,'[2]1. All Calls'!$R:$R,'[2]1. All Calls'!$B:$B,"",0)</f>
        <v>6266</v>
      </c>
      <c r="W39" s="20">
        <f>_xlfn.XLOOKUP(C39,'[2]1. All Calls'!$R:$R,'[2]1. All Calls'!$A:$A,"",0)</f>
        <v>46041.536909722199</v>
      </c>
      <c r="X39" s="17" t="str">
        <f>_xlfn.XLOOKUP(C39,'[2]Sch Calls'!$R:$R,'[2]Sch Calls'!$AB:$AB,"",0)</f>
        <v>Attend the site for schedule service so drain oil from cooler and drain oil from tank total 18 liters oil drain then Change air filter for compressor side and change oil filter and oil 20 liters. Then start the unit found running ok.</v>
      </c>
      <c r="Y39" s="17">
        <f t="shared" si="2"/>
        <v>-893</v>
      </c>
      <c r="Z39" s="17" t="str">
        <f t="shared" si="3"/>
        <v>Due</v>
      </c>
      <c r="AA39" s="21">
        <f t="shared" ca="1" si="4"/>
        <v>728.37672453700361</v>
      </c>
      <c r="AB39" s="21" t="str">
        <f t="shared" ca="1" si="5"/>
        <v>Due</v>
      </c>
      <c r="AC39" s="11">
        <f ca="1">tbl_DPSAC[[#This Row],[Current Month Due Count]]</f>
        <v>0</v>
      </c>
      <c r="AD39" s="11">
        <f ca="1">tbl_DPSAC[[#This Row],[Next Month Due2]]</f>
        <v>0</v>
      </c>
      <c r="AE39" s="11">
        <f t="shared" ca="1" si="6"/>
        <v>1</v>
      </c>
      <c r="AF39" s="11">
        <v>3</v>
      </c>
      <c r="AG39" s="17">
        <f t="shared" ca="1" si="7"/>
        <v>6444</v>
      </c>
      <c r="AH39" s="11" t="s">
        <v>349</v>
      </c>
      <c r="AI39" s="11" t="s">
        <v>350</v>
      </c>
      <c r="AJ39" s="11" t="s">
        <v>351</v>
      </c>
      <c r="AK39" s="11">
        <v>0</v>
      </c>
      <c r="AL39" s="11">
        <v>0</v>
      </c>
      <c r="AM39" s="11">
        <v>0</v>
      </c>
      <c r="AN39" s="11">
        <v>0</v>
      </c>
      <c r="AO39" s="11">
        <v>0</v>
      </c>
      <c r="AP39" s="11">
        <v>0</v>
      </c>
      <c r="AQ39" s="11">
        <v>0</v>
      </c>
      <c r="AR39" s="11">
        <v>0</v>
      </c>
      <c r="AS39" s="11">
        <v>0</v>
      </c>
      <c r="AT39" s="11">
        <v>0</v>
      </c>
      <c r="AU39" s="11">
        <v>0</v>
      </c>
      <c r="AV39" s="11">
        <v>0</v>
      </c>
      <c r="AW39" s="11">
        <v>0</v>
      </c>
      <c r="AX39" s="11" t="str">
        <f t="shared" ca="1" si="8"/>
        <v>5 Service Due</v>
      </c>
      <c r="AY39" s="17">
        <v>4623</v>
      </c>
      <c r="AZ39" s="22">
        <v>45372</v>
      </c>
      <c r="BA39" s="17" t="s">
        <v>352</v>
      </c>
      <c r="BB39" s="17">
        <v>3000</v>
      </c>
      <c r="BC39" s="22">
        <v>45167</v>
      </c>
      <c r="BD39" s="17" t="s">
        <v>353</v>
      </c>
      <c r="BE39" s="17">
        <v>4623</v>
      </c>
      <c r="BF39" s="22">
        <v>45372</v>
      </c>
      <c r="BG39" s="17" t="s">
        <v>352</v>
      </c>
      <c r="BH39" s="17">
        <v>3000</v>
      </c>
      <c r="BI39" s="22">
        <v>45167</v>
      </c>
      <c r="BJ39" s="17" t="s">
        <v>353</v>
      </c>
      <c r="BK39" s="17">
        <v>3000</v>
      </c>
      <c r="BL39" s="22">
        <v>45167</v>
      </c>
      <c r="BM39" s="17" t="s">
        <v>353</v>
      </c>
      <c r="BN39" s="23">
        <f t="shared" si="9"/>
        <v>45552</v>
      </c>
      <c r="BO39" s="23">
        <f t="shared" si="10"/>
        <v>45347</v>
      </c>
      <c r="BP39" s="23">
        <f t="shared" si="11"/>
        <v>45552</v>
      </c>
      <c r="BQ39" s="23">
        <f t="shared" si="12"/>
        <v>45347</v>
      </c>
      <c r="BR39" s="23">
        <f t="shared" si="23"/>
        <v>45532</v>
      </c>
      <c r="BS39" s="24">
        <f t="shared" ca="1" si="13"/>
        <v>-1071</v>
      </c>
      <c r="BT39" s="25">
        <f t="shared" ca="1" si="14"/>
        <v>-1944</v>
      </c>
      <c r="BU39" s="25">
        <f t="shared" ca="1" si="15"/>
        <v>-1071</v>
      </c>
      <c r="BV39" s="25">
        <f t="shared" ca="1" si="16"/>
        <v>-2694</v>
      </c>
      <c r="BW39" s="25">
        <f t="shared" ca="1" si="17"/>
        <v>-1944</v>
      </c>
      <c r="BX39" s="26" t="s">
        <v>173</v>
      </c>
      <c r="BY39" s="11">
        <f t="shared" ca="1" si="18"/>
        <v>5</v>
      </c>
      <c r="BZ39" s="11">
        <f t="shared" ca="1" si="24"/>
        <v>0</v>
      </c>
      <c r="CA39" s="11">
        <f t="shared" ca="1" si="19"/>
        <v>0</v>
      </c>
      <c r="CB39" s="28">
        <f>_xlfn.XLOOKUP($C39,'[3]BIS Feb-26'!$C:$C,'[3]BIS Feb-26'!U:U,"",0)</f>
        <v>45371.770833333299</v>
      </c>
      <c r="CC39" s="28">
        <f>_xlfn.XLOOKUP($C39,'[3]BIS Feb-26'!$C:$C,'[3]BIS Feb-26'!V:V,"",0)</f>
        <v>45371.770833333299</v>
      </c>
      <c r="CD39" s="28">
        <f>_xlfn.XLOOKUP($C39,'[3]BIS Feb-26'!$C:$C,'[3]BIS Feb-26'!W:W,"",0)</f>
        <v>0</v>
      </c>
      <c r="CE39" s="28">
        <f>_xlfn.XLOOKUP($C39,'[3]BIS Feb-26'!$C:$C,'[3]BIS Feb-26'!X:X,"",0)</f>
        <v>45371.770833333299</v>
      </c>
      <c r="CF39" s="28">
        <f>_xlfn.XLOOKUP($C39,'[3]BIS Feb-26'!$C:$C,'[3]BIS Feb-26'!Y:Y,"",0)</f>
        <v>45371.770833333299</v>
      </c>
      <c r="CG39" s="28">
        <f>_xlfn.XLOOKUP($C39,'[3]BIS Feb-26'!$C:$C,'[3]BIS Feb-26'!Z:Z,"",0)</f>
        <v>45166.770833333299</v>
      </c>
      <c r="CH39" s="28">
        <f>_xlfn.XLOOKUP($C39,'[3]BIS Feb-26'!$C:$C,'[3]BIS Feb-26'!AA:AA,"",0)</f>
        <v>45166.770833333299</v>
      </c>
      <c r="CI39" s="28">
        <f>_xlfn.XLOOKUP($C39,'[3]BIS Feb-26'!$C:$C,'[3]BIS Feb-26'!AB:AB,"",0)</f>
        <v>45166.770833333299</v>
      </c>
      <c r="CJ39" s="28">
        <f>_xlfn.XLOOKUP($C39,'[3]BIS Feb-26'!$C:$C,'[3]BIS Feb-26'!AC:AC,"",0)</f>
        <v>45166.770833333299</v>
      </c>
      <c r="CK39" s="29" t="str">
        <f>_xlfn.XLOOKUP($C39,'[3]BIS Feb-26'!$C:$C,'[3]BIS Feb-26'!AD:AD,"",0)</f>
        <v>1260</v>
      </c>
      <c r="CL39" s="29" t="str">
        <f>_xlfn.XLOOKUP($C39,'[3]BIS Feb-26'!$C:$C,'[3]BIS Feb-26'!AE:AE,"",0)</f>
        <v>890</v>
      </c>
      <c r="CM39" s="29" t="str">
        <f>_xlfn.XLOOKUP($C39,'[3]BIS Feb-26'!$C:$C,'[3]BIS Feb-26'!AF:AF,"",0)</f>
        <v>890</v>
      </c>
      <c r="CN39" s="29" t="str">
        <f>_xlfn.XLOOKUP($C39,'[3]BIS Feb-26'!$C:$C,'[3]BIS Feb-26'!AG:AG,"",0)</f>
        <v>890</v>
      </c>
      <c r="CO39" s="29" t="str">
        <f>_xlfn.XLOOKUP($C39,'[3]BIS Feb-26'!$C:$C,'[3]BIS Feb-26'!AH:AH,"",0)</f>
        <v>890</v>
      </c>
      <c r="CP39" s="29" t="str">
        <f>_xlfn.XLOOKUP($C39,'[3]BIS Feb-26'!$C:$C,'[3]BIS Feb-26'!AI:AI,"",0)</f>
        <v>1260</v>
      </c>
      <c r="CQ39" s="29" t="str">
        <f>_xlfn.XLOOKUP($C39,'[3]BIS Feb-26'!$C:$C,'[3]BIS Feb-26'!AJ:AJ,"",0)</f>
        <v>1000</v>
      </c>
      <c r="CR39" s="29" t="str">
        <f>_xlfn.XLOOKUP($C39,'[3]BIS Feb-26'!$C:$C,'[3]BIS Feb-26'!AK:AK,"",0)</f>
        <v>1260</v>
      </c>
      <c r="CS39" s="29" t="str">
        <f>_xlfn.XLOOKUP($C39,'[3]BIS Feb-26'!$C:$C,'[3]BIS Feb-26'!AL:AL,"",0)</f>
        <v>1260</v>
      </c>
      <c r="CT39" s="29">
        <f>_xlfn.XLOOKUP($C39,'[3]BIS Feb-26'!$C:$C,'[3]BIS Feb-26'!AM:AM,"",0)</f>
        <v>3</v>
      </c>
      <c r="CU39" s="28">
        <f>_xlfn.XLOOKUP($C39,'[3]BIS Feb-26'!$C:$C,'[3]BIS Feb-26'!AN:AN,"",0)</f>
        <v>45551</v>
      </c>
      <c r="CV39" s="28">
        <f>_xlfn.XLOOKUP($C39,'[3]BIS Feb-26'!$C:$C,'[3]BIS Feb-26'!AO:AO,"",0)</f>
        <v>45551</v>
      </c>
      <c r="CW39" s="28">
        <f>_xlfn.XLOOKUP($C39,'[3]BIS Feb-26'!$C:$C,'[3]BIS Feb-26'!AP:AP,"",0)</f>
        <v>46211</v>
      </c>
      <c r="CX39" s="28">
        <f>_xlfn.XLOOKUP($C39,'[3]BIS Feb-26'!$C:$C,'[3]BIS Feb-26'!AQ:AQ,"",0)</f>
        <v>45551</v>
      </c>
      <c r="CY39" s="28">
        <f>_xlfn.XLOOKUP($C39,'[3]BIS Feb-26'!$C:$C,'[3]BIS Feb-26'!AR:AR,"",0)</f>
        <v>45551</v>
      </c>
      <c r="CZ39" s="28">
        <f>_xlfn.XLOOKUP($C39,'[3]BIS Feb-26'!$C:$C,'[3]BIS Feb-26'!AS:AS,"",0)</f>
        <v>45436</v>
      </c>
      <c r="DA39" s="28">
        <f>_xlfn.XLOOKUP($C39,'[3]BIS Feb-26'!$C:$C,'[3]BIS Feb-26'!AT:AT,"",0)</f>
        <v>45531</v>
      </c>
      <c r="DB39" s="28">
        <f>_xlfn.XLOOKUP($C39,'[3]BIS Feb-26'!$C:$C,'[3]BIS Feb-26'!AU:AU,"",0)</f>
        <v>45346</v>
      </c>
      <c r="DC39" s="28">
        <f>_xlfn.XLOOKUP($C39,'[3]BIS Feb-26'!$C:$C,'[3]BIS Feb-26'!AV:AV,"",0)</f>
        <v>45531</v>
      </c>
      <c r="DD39" s="11">
        <f>_xlfn.XLOOKUP($C39,'[3]BIS Feb-26'!$C:$C,'[3]BIS Feb-26'!AW:AW,"",0)</f>
        <v>1</v>
      </c>
      <c r="DE39" s="11">
        <f>_xlfn.XLOOKUP($C39,'[3]BIS Feb-26'!$C:$C,'[3]BIS Feb-26'!AX:AX,"",0)</f>
        <v>0</v>
      </c>
      <c r="DF39" s="11">
        <f>_xlfn.XLOOKUP($C39,'[3]BIS Feb-26'!$C:$C,'[3]BIS Feb-26'!AY:AY,"",0)</f>
        <v>0</v>
      </c>
      <c r="DG39" s="11">
        <f t="shared" ca="1" si="20"/>
        <v>8</v>
      </c>
      <c r="DH39" s="11">
        <f t="shared" ca="1" si="21"/>
        <v>0</v>
      </c>
      <c r="DI39" s="11">
        <f t="shared" ca="1" si="22"/>
        <v>0</v>
      </c>
      <c r="DJ39" s="11" t="str">
        <f>_xlfn.XLOOKUP($C39,'[3]Active Customer Assets'!$D:$D,'[3]Active Customer Assets'!I:I,"",0)</f>
        <v>A (100% potential spares purchased)</v>
      </c>
      <c r="DK39" s="28">
        <f>_xlfn.XLOOKUP($C39,'[3]Active Customer Assets'!$D:$D,'[3]Active Customer Assets'!J:J,"",0)</f>
        <v>44350.746527777803</v>
      </c>
      <c r="DL39" s="28">
        <f>_xlfn.XLOOKUP($C39,'[3]Active Customer Assets'!$D:$D,'[3]Active Customer Assets'!K:K,"",0)</f>
        <v>44323.229166666701</v>
      </c>
      <c r="DM39" s="28">
        <f>_xlfn.XLOOKUP($C39,'[3]Active Customer Assets'!$D:$D,'[3]Active Customer Assets'!L:L,"",0)</f>
        <v>46041.537511574097</v>
      </c>
      <c r="DN39" s="21">
        <f>_xlfn.XLOOKUP($C39,'[3]Active Customer Assets'!$D:$D,'[3]Active Customer Assets'!M:M,"",0)</f>
        <v>6266</v>
      </c>
      <c r="DO39" s="28">
        <f>_xlfn.XLOOKUP($C39,'[3]Active Customer Assets'!$D:$D,'[3]Active Customer Assets'!N:N,"",0)</f>
        <v>0</v>
      </c>
      <c r="DP39" s="28">
        <f>_xlfn.XLOOKUP($C39,'[3]Active Customer Assets'!$D:$D,'[3]Active Customer Assets'!O:O,"",0)</f>
        <v>0</v>
      </c>
      <c r="DQ39" s="28" t="str">
        <f>_xlfn.XLOOKUP($C39,'[3]Active Customer Assets'!$D:$D,'[3]Active Customer Assets'!P:P,"",0)</f>
        <v>Air lube Plus</v>
      </c>
      <c r="DR39" s="28">
        <f>_xlfn.XLOOKUP($C39,'[3]Active Customer Assets'!$D:$D,'[3]Active Customer Assets'!Q:Q,"",0)</f>
        <v>45372</v>
      </c>
      <c r="DS39" s="28">
        <f>_xlfn.XLOOKUP($C39,'[3]Active Customer Assets'!$D:$D,'[3]Active Customer Assets'!R:R,"",0)</f>
        <v>45372</v>
      </c>
      <c r="DT39" s="28">
        <f>_xlfn.XLOOKUP($C39,'[3]Active Customer Assets'!$D:$D,'[3]Active Customer Assets'!S:S,"",0)</f>
        <v>0</v>
      </c>
      <c r="DU39" s="28">
        <f>_xlfn.XLOOKUP($C39,'[3]Active Customer Assets'!$D:$D,'[3]Active Customer Assets'!T:T,"",0)</f>
        <v>45372</v>
      </c>
      <c r="DV39" s="28">
        <f>_xlfn.XLOOKUP($C39,'[3]Active Customer Assets'!$D:$D,'[3]Active Customer Assets'!U:U,"",0)</f>
        <v>45372</v>
      </c>
      <c r="DW39" s="28">
        <f>_xlfn.XLOOKUP($C39,'[3]Active Customer Assets'!$D:$D,'[3]Active Customer Assets'!V:V,"",0)</f>
        <v>45167</v>
      </c>
      <c r="DX39" s="28">
        <f>_xlfn.XLOOKUP($C39,'[3]Active Customer Assets'!$D:$D,'[3]Active Customer Assets'!W:W,"",0)</f>
        <v>45167</v>
      </c>
      <c r="DY39" s="28">
        <f>_xlfn.XLOOKUP($C39,'[3]Active Customer Assets'!$D:$D,'[3]Active Customer Assets'!X:X,"",0)</f>
        <v>45167</v>
      </c>
      <c r="DZ39" s="28">
        <f>_xlfn.XLOOKUP($C39,'[3]Active Customer Assets'!$D:$D,'[3]Active Customer Assets'!Y:Y,"",0)</f>
        <v>45167</v>
      </c>
      <c r="EA39" s="28" t="str">
        <f>_xlfn.XLOOKUP($C39,'[3]Active Customer Assets'!$D:$D,'[3]Active Customer Assets'!Z:Z,"",0)</f>
        <v>1260</v>
      </c>
      <c r="EB39" s="28" t="str">
        <f>_xlfn.XLOOKUP($C39,'[3]Active Customer Assets'!$D:$D,'[3]Active Customer Assets'!AA:AA,"",0)</f>
        <v>890</v>
      </c>
      <c r="EC39" s="28" t="str">
        <f>_xlfn.XLOOKUP($C39,'[3]Active Customer Assets'!$D:$D,'[3]Active Customer Assets'!AB:AB,"",0)</f>
        <v>890</v>
      </c>
      <c r="ED39" s="28" t="str">
        <f>_xlfn.XLOOKUP($C39,'[3]Active Customer Assets'!$D:$D,'[3]Active Customer Assets'!AC:AC,"",0)</f>
        <v>890</v>
      </c>
      <c r="EE39" s="28" t="str">
        <f>_xlfn.XLOOKUP($C39,'[3]Active Customer Assets'!$D:$D,'[3]Active Customer Assets'!AD:AD,"",0)</f>
        <v>890</v>
      </c>
      <c r="EF39" s="28" t="str">
        <f>_xlfn.XLOOKUP($C39,'[3]Active Customer Assets'!$D:$D,'[3]Active Customer Assets'!AE:AE,"",0)</f>
        <v>1260</v>
      </c>
      <c r="EG39" s="28" t="str">
        <f>_xlfn.XLOOKUP($C39,'[3]Active Customer Assets'!$D:$D,'[3]Active Customer Assets'!AF:AF,"",0)</f>
        <v>1000</v>
      </c>
      <c r="EH39" s="28" t="str">
        <f>_xlfn.XLOOKUP($C39,'[3]Active Customer Assets'!$D:$D,'[3]Active Customer Assets'!AG:AG,"",0)</f>
        <v>1260</v>
      </c>
      <c r="EI39" s="28" t="str">
        <f>_xlfn.XLOOKUP($C39,'[3]Active Customer Assets'!$D:$D,'[3]Active Customer Assets'!AH:AH,"",0)</f>
        <v>1260</v>
      </c>
      <c r="EJ39" s="21">
        <f>_xlfn.XLOOKUP($C39,'[3]Active Customer Assets'!$D:$D,'[3]Active Customer Assets'!AI:AI,"",0)</f>
        <v>3</v>
      </c>
      <c r="EK39" s="35" t="str">
        <f>[3]!tbl_DPSAC[[#This Row],[Unit Status]]</f>
        <v>Active</v>
      </c>
    </row>
    <row r="40" spans="1:141" x14ac:dyDescent="0.15">
      <c r="A40" s="11">
        <f>ROW(tbl_DPSAC[[#This Row],[Sl. No.]])-1</f>
        <v>39</v>
      </c>
      <c r="B40" s="12" t="s">
        <v>196</v>
      </c>
      <c r="C40" s="12" t="s">
        <v>354</v>
      </c>
      <c r="D40" s="12" t="s">
        <v>204</v>
      </c>
      <c r="E40" s="12" t="s">
        <v>205</v>
      </c>
      <c r="F40" s="12" t="s">
        <v>161</v>
      </c>
      <c r="G40" s="13" t="s">
        <v>319</v>
      </c>
      <c r="H40" s="13" t="str">
        <f>_xlfn.XLOOKUP(C40,'[1]E&amp;DPSAC'!$K:$K,'[1]E&amp;DPSAC'!$E:$E,,0)</f>
        <v>SHEIKHPURA, BIHAR</v>
      </c>
      <c r="I40" s="13"/>
      <c r="J40" s="13">
        <v>6202016835</v>
      </c>
      <c r="K40" s="13">
        <v>9523096957</v>
      </c>
      <c r="L40" s="12" t="str">
        <f t="shared" ca="1" si="0"/>
        <v>Non - Warranty</v>
      </c>
      <c r="M40" s="14">
        <v>44352</v>
      </c>
      <c r="N40" s="15">
        <v>24</v>
      </c>
      <c r="O40" s="14">
        <f t="shared" si="1"/>
        <v>45107</v>
      </c>
      <c r="P40" s="11" t="s">
        <v>142</v>
      </c>
      <c r="Q40" s="19" t="str">
        <f>_xlfn.XLOOKUP(C40,'[2]Sch Calls'!$R:$R,'[2]Sch Calls'!$F:$F,"",0)</f>
        <v>CC-01819288</v>
      </c>
      <c r="R40" s="18">
        <f>_xlfn.XLOOKUP(C40,'[2]Sch Calls'!$R:$R,'[2]Sch Calls'!$A:$A,"",0)</f>
        <v>45933.515972222223</v>
      </c>
      <c r="S40" s="17">
        <f>_xlfn.XLOOKUP(C40,'[2]Sch Calls'!$R:$R,'[2]Sch Calls'!$B:$B,"",0)</f>
        <v>12869</v>
      </c>
      <c r="T40" s="18">
        <f>_xlfn.XLOOKUP(C40,'[1]E&amp;DPSAC'!$K:$K,'[1]E&amp;DPSAC'!$W:$W,"",0)</f>
        <v>45496</v>
      </c>
      <c r="U40" s="17">
        <f>_xlfn.XLOOKUP(C40,'[1]E&amp;DPSAC'!$K:$K,'[1]E&amp;DPSAC'!$Z:$Z,"",0)</f>
        <v>8210</v>
      </c>
      <c r="V40" s="17">
        <f>_xlfn.XLOOKUP(C40,'[2]1. All Calls'!$R:$R,'[2]1. All Calls'!$B:$B,"",0)</f>
        <v>12890</v>
      </c>
      <c r="W40" s="20">
        <f>_xlfn.XLOOKUP(C40,'[2]1. All Calls'!$R:$R,'[2]1. All Calls'!$A:$A,"",0)</f>
        <v>45938.5625</v>
      </c>
      <c r="X40" s="17" t="str">
        <f>_xlfn.XLOOKUP(C40,'[2]Sch Calls'!$R:$R,'[2]Sch Calls'!$AB:$AB,"",0)</f>
        <v>Attend the site for scheduled service so drain oil from the tank and drained oil from the cooler total 38.5 liters oil drain. Then change air filter for compressor side, change oil filter and ELGI air lube Plus oil 40 liters. Then start the unit found running ok.</v>
      </c>
      <c r="Y40" s="17">
        <f t="shared" si="2"/>
        <v>729</v>
      </c>
      <c r="Z40" s="17" t="str">
        <f t="shared" si="3"/>
        <v>Done</v>
      </c>
      <c r="AA40" s="21">
        <f t="shared" ca="1" si="4"/>
        <v>167.48402777777665</v>
      </c>
      <c r="AB40" s="21" t="str">
        <f t="shared" ca="1" si="5"/>
        <v>Done</v>
      </c>
      <c r="AC40" s="11">
        <f ca="1">tbl_DPSAC[[#This Row],[Current Month Due Count]]</f>
        <v>0</v>
      </c>
      <c r="AD40" s="11">
        <f ca="1">tbl_DPSAC[[#This Row],[Next Month Due2]]</f>
        <v>4</v>
      </c>
      <c r="AE40" s="11">
        <f t="shared" ca="1" si="6"/>
        <v>0</v>
      </c>
      <c r="AF40" s="11">
        <v>24</v>
      </c>
      <c r="AG40" s="17">
        <f t="shared" ca="1" si="7"/>
        <v>16789</v>
      </c>
      <c r="AH40" s="11" t="s">
        <v>355</v>
      </c>
      <c r="AI40" s="11" t="s">
        <v>356</v>
      </c>
      <c r="AJ40" s="11" t="s">
        <v>357</v>
      </c>
      <c r="AK40" s="11" t="s">
        <v>358</v>
      </c>
      <c r="AL40" s="11" t="s">
        <v>359</v>
      </c>
      <c r="AM40" s="11" t="s">
        <v>360</v>
      </c>
      <c r="AN40" s="11" t="s">
        <v>361</v>
      </c>
      <c r="AO40" s="11" t="s">
        <v>362</v>
      </c>
      <c r="AP40" s="11">
        <v>0</v>
      </c>
      <c r="AQ40" s="11">
        <v>0</v>
      </c>
      <c r="AR40" s="11">
        <v>0</v>
      </c>
      <c r="AS40" s="11">
        <v>0</v>
      </c>
      <c r="AT40" s="11">
        <v>0</v>
      </c>
      <c r="AU40" s="11">
        <v>0</v>
      </c>
      <c r="AV40" s="11">
        <v>0</v>
      </c>
      <c r="AW40" s="11">
        <v>0</v>
      </c>
      <c r="AX40" s="11" t="str">
        <f t="shared" ca="1" si="8"/>
        <v>5 Service Due</v>
      </c>
      <c r="AY40" s="17">
        <v>12869</v>
      </c>
      <c r="AZ40" s="22">
        <v>45933</v>
      </c>
      <c r="BA40" s="17" t="s">
        <v>363</v>
      </c>
      <c r="BB40" s="17">
        <v>12869</v>
      </c>
      <c r="BC40" s="22">
        <v>45933</v>
      </c>
      <c r="BD40" s="17" t="s">
        <v>363</v>
      </c>
      <c r="BE40" s="17">
        <v>12869</v>
      </c>
      <c r="BF40" s="22">
        <v>45933</v>
      </c>
      <c r="BG40" s="17" t="s">
        <v>363</v>
      </c>
      <c r="BH40" s="17">
        <v>12869</v>
      </c>
      <c r="BI40" s="22">
        <v>45933</v>
      </c>
      <c r="BJ40" s="17" t="s">
        <v>363</v>
      </c>
      <c r="BK40" s="17">
        <v>12869</v>
      </c>
      <c r="BL40" s="22">
        <v>45933</v>
      </c>
      <c r="BM40" s="17" t="s">
        <v>363</v>
      </c>
      <c r="BN40" s="23">
        <f t="shared" si="9"/>
        <v>46113</v>
      </c>
      <c r="BO40" s="23">
        <f t="shared" si="10"/>
        <v>46113</v>
      </c>
      <c r="BP40" s="23">
        <f t="shared" si="11"/>
        <v>46113</v>
      </c>
      <c r="BQ40" s="23">
        <f t="shared" si="12"/>
        <v>46113</v>
      </c>
      <c r="BR40" s="23">
        <f t="shared" si="23"/>
        <v>46298</v>
      </c>
      <c r="BS40" s="24">
        <f t="shared" ca="1" si="13"/>
        <v>-3170</v>
      </c>
      <c r="BT40" s="25">
        <f t="shared" ca="1" si="14"/>
        <v>-2420</v>
      </c>
      <c r="BU40" s="25">
        <f t="shared" ca="1" si="15"/>
        <v>-3170</v>
      </c>
      <c r="BV40" s="25">
        <f t="shared" ca="1" si="16"/>
        <v>-3170</v>
      </c>
      <c r="BW40" s="25">
        <f t="shared" ca="1" si="17"/>
        <v>-2420</v>
      </c>
      <c r="BX40" s="26">
        <v>0</v>
      </c>
      <c r="BY40" s="11">
        <f t="shared" ca="1" si="18"/>
        <v>0</v>
      </c>
      <c r="BZ40" s="11">
        <f t="shared" ca="1" si="24"/>
        <v>0</v>
      </c>
      <c r="CA40" s="11">
        <f t="shared" ca="1" si="19"/>
        <v>4</v>
      </c>
      <c r="CB40" s="28">
        <f>_xlfn.XLOOKUP($C40,'[3]BIS Feb-26'!$C:$C,'[3]BIS Feb-26'!U:U,"",0)</f>
        <v>45932.770833333299</v>
      </c>
      <c r="CC40" s="28">
        <f>_xlfn.XLOOKUP($C40,'[3]BIS Feb-26'!$C:$C,'[3]BIS Feb-26'!V:V,"",0)</f>
        <v>45932.770833333299</v>
      </c>
      <c r="CD40" s="28">
        <f>_xlfn.XLOOKUP($C40,'[3]BIS Feb-26'!$C:$C,'[3]BIS Feb-26'!W:W,"",0)</f>
        <v>45499.770833333299</v>
      </c>
      <c r="CE40" s="28">
        <f>_xlfn.XLOOKUP($C40,'[3]BIS Feb-26'!$C:$C,'[3]BIS Feb-26'!X:X,"",0)</f>
        <v>45932.770833333299</v>
      </c>
      <c r="CF40" s="28">
        <f>_xlfn.XLOOKUP($C40,'[3]BIS Feb-26'!$C:$C,'[3]BIS Feb-26'!Y:Y,"",0)</f>
        <v>45932.770833333299</v>
      </c>
      <c r="CG40" s="28">
        <f>_xlfn.XLOOKUP($C40,'[3]BIS Feb-26'!$C:$C,'[3]BIS Feb-26'!Z:Z,"",0)</f>
        <v>45499.770833333299</v>
      </c>
      <c r="CH40" s="28">
        <f>_xlfn.XLOOKUP($C40,'[3]BIS Feb-26'!$C:$C,'[3]BIS Feb-26'!AA:AA,"",0)</f>
        <v>45499.770833333299</v>
      </c>
      <c r="CI40" s="28">
        <f>_xlfn.XLOOKUP($C40,'[3]BIS Feb-26'!$C:$C,'[3]BIS Feb-26'!AB:AB,"",0)</f>
        <v>45499.770833333299</v>
      </c>
      <c r="CJ40" s="28">
        <f>_xlfn.XLOOKUP($C40,'[3]BIS Feb-26'!$C:$C,'[3]BIS Feb-26'!AC:AC,"",0)</f>
        <v>45499.770833333299</v>
      </c>
      <c r="CK40" s="29" t="str">
        <f>_xlfn.XLOOKUP($C40,'[3]BIS Feb-26'!$C:$C,'[3]BIS Feb-26'!AD:AD,"",0)</f>
        <v>730</v>
      </c>
      <c r="CL40" s="29" t="str">
        <f>_xlfn.XLOOKUP($C40,'[3]BIS Feb-26'!$C:$C,'[3]BIS Feb-26'!AE:AE,"",0)</f>
        <v>730</v>
      </c>
      <c r="CM40" s="29" t="str">
        <f>_xlfn.XLOOKUP($C40,'[3]BIS Feb-26'!$C:$C,'[3]BIS Feb-26'!AF:AF,"",0)</f>
        <v>730</v>
      </c>
      <c r="CN40" s="29" t="str">
        <f>_xlfn.XLOOKUP($C40,'[3]BIS Feb-26'!$C:$C,'[3]BIS Feb-26'!AG:AG,"",0)</f>
        <v>730</v>
      </c>
      <c r="CO40" s="29" t="str">
        <f>_xlfn.XLOOKUP($C40,'[3]BIS Feb-26'!$C:$C,'[3]BIS Feb-26'!AH:AH,"",0)</f>
        <v>730</v>
      </c>
      <c r="CP40" s="29" t="str">
        <f>_xlfn.XLOOKUP($C40,'[3]BIS Feb-26'!$C:$C,'[3]BIS Feb-26'!AI:AI,"",0)</f>
        <v>1470</v>
      </c>
      <c r="CQ40" s="29" t="str">
        <f>_xlfn.XLOOKUP($C40,'[3]BIS Feb-26'!$C:$C,'[3]BIS Feb-26'!AJ:AJ,"",0)</f>
        <v>1000</v>
      </c>
      <c r="CR40" s="29" t="str">
        <f>_xlfn.XLOOKUP($C40,'[3]BIS Feb-26'!$C:$C,'[3]BIS Feb-26'!AK:AK,"",0)</f>
        <v>1470</v>
      </c>
      <c r="CS40" s="29" t="str">
        <f>_xlfn.XLOOKUP($C40,'[3]BIS Feb-26'!$C:$C,'[3]BIS Feb-26'!AL:AL,"",0)</f>
        <v>1470</v>
      </c>
      <c r="CT40" s="29">
        <f>_xlfn.XLOOKUP($C40,'[3]BIS Feb-26'!$C:$C,'[3]BIS Feb-26'!AM:AM,"",0)</f>
        <v>6</v>
      </c>
      <c r="CU40" s="28">
        <f>_xlfn.XLOOKUP($C40,'[3]BIS Feb-26'!$C:$C,'[3]BIS Feb-26'!AN:AN,"",0)</f>
        <v>46059</v>
      </c>
      <c r="CV40" s="28">
        <f>_xlfn.XLOOKUP($C40,'[3]BIS Feb-26'!$C:$C,'[3]BIS Feb-26'!AO:AO,"",0)</f>
        <v>46059</v>
      </c>
      <c r="CW40" s="28">
        <f>_xlfn.XLOOKUP($C40,'[3]BIS Feb-26'!$C:$C,'[3]BIS Feb-26'!AP:AP,"",0)</f>
        <v>45679</v>
      </c>
      <c r="CX40" s="28">
        <f>_xlfn.XLOOKUP($C40,'[3]BIS Feb-26'!$C:$C,'[3]BIS Feb-26'!AQ:AQ,"",0)</f>
        <v>46059</v>
      </c>
      <c r="CY40" s="28">
        <f>_xlfn.XLOOKUP($C40,'[3]BIS Feb-26'!$C:$C,'[3]BIS Feb-26'!AR:AR,"",0)</f>
        <v>46059</v>
      </c>
      <c r="CZ40" s="28">
        <f>_xlfn.XLOOKUP($C40,'[3]BIS Feb-26'!$C:$C,'[3]BIS Feb-26'!AS:AS,"",0)</f>
        <v>45769</v>
      </c>
      <c r="DA40" s="28">
        <f>_xlfn.XLOOKUP($C40,'[3]BIS Feb-26'!$C:$C,'[3]BIS Feb-26'!AT:AT,"",0)</f>
        <v>45864</v>
      </c>
      <c r="DB40" s="28">
        <f>_xlfn.XLOOKUP($C40,'[3]BIS Feb-26'!$C:$C,'[3]BIS Feb-26'!AU:AU,"",0)</f>
        <v>45679</v>
      </c>
      <c r="DC40" s="28">
        <f>_xlfn.XLOOKUP($C40,'[3]BIS Feb-26'!$C:$C,'[3]BIS Feb-26'!AV:AV,"",0)</f>
        <v>45864</v>
      </c>
      <c r="DD40" s="11">
        <f>_xlfn.XLOOKUP($C40,'[3]BIS Feb-26'!$C:$C,'[3]BIS Feb-26'!AW:AW,"",0)</f>
        <v>1</v>
      </c>
      <c r="DE40" s="11">
        <f>_xlfn.XLOOKUP($C40,'[3]BIS Feb-26'!$C:$C,'[3]BIS Feb-26'!AX:AX,"",0)</f>
        <v>1</v>
      </c>
      <c r="DF40" s="11">
        <f>_xlfn.XLOOKUP($C40,'[3]BIS Feb-26'!$C:$C,'[3]BIS Feb-26'!AY:AY,"",0)</f>
        <v>0</v>
      </c>
      <c r="DG40" s="11">
        <f t="shared" ca="1" si="20"/>
        <v>9</v>
      </c>
      <c r="DH40" s="11">
        <f t="shared" ca="1" si="21"/>
        <v>0</v>
      </c>
      <c r="DI40" s="11">
        <f t="shared" ca="1" si="22"/>
        <v>0</v>
      </c>
      <c r="DJ40" s="11" t="str">
        <f>_xlfn.XLOOKUP($C40,'[3]Active Customer Assets'!$D:$D,'[3]Active Customer Assets'!I:I,"",0)</f>
        <v>A (100% potential spares purchased)</v>
      </c>
      <c r="DK40" s="28">
        <f>_xlfn.XLOOKUP($C40,'[3]Active Customer Assets'!$D:$D,'[3]Active Customer Assets'!J:J,"",0)</f>
        <v>44352.625</v>
      </c>
      <c r="DL40" s="28">
        <f>_xlfn.XLOOKUP($C40,'[3]Active Customer Assets'!$D:$D,'[3]Active Customer Assets'!K:K,"",0)</f>
        <v>44322.229166666701</v>
      </c>
      <c r="DM40" s="28">
        <f>_xlfn.XLOOKUP($C40,'[3]Active Customer Assets'!$D:$D,'[3]Active Customer Assets'!L:L,"",0)</f>
        <v>45938.5636689815</v>
      </c>
      <c r="DN40" s="21">
        <f>_xlfn.XLOOKUP($C40,'[3]Active Customer Assets'!$D:$D,'[3]Active Customer Assets'!M:M,"",0)</f>
        <v>12890</v>
      </c>
      <c r="DO40" s="28">
        <f>_xlfn.XLOOKUP($C40,'[3]Active Customer Assets'!$D:$D,'[3]Active Customer Assets'!N:N,"",0)</f>
        <v>0</v>
      </c>
      <c r="DP40" s="28">
        <f>_xlfn.XLOOKUP($C40,'[3]Active Customer Assets'!$D:$D,'[3]Active Customer Assets'!O:O,"",0)</f>
        <v>0</v>
      </c>
      <c r="DQ40" s="28" t="str">
        <f>_xlfn.XLOOKUP($C40,'[3]Active Customer Assets'!$D:$D,'[3]Active Customer Assets'!P:P,"",0)</f>
        <v>Air lube Plus</v>
      </c>
      <c r="DR40" s="28">
        <f>_xlfn.XLOOKUP($C40,'[3]Active Customer Assets'!$D:$D,'[3]Active Customer Assets'!Q:Q,"",0)</f>
        <v>45933</v>
      </c>
      <c r="DS40" s="28">
        <f>_xlfn.XLOOKUP($C40,'[3]Active Customer Assets'!$D:$D,'[3]Active Customer Assets'!R:R,"",0)</f>
        <v>45933</v>
      </c>
      <c r="DT40" s="28">
        <f>_xlfn.XLOOKUP($C40,'[3]Active Customer Assets'!$D:$D,'[3]Active Customer Assets'!S:S,"",0)</f>
        <v>45500</v>
      </c>
      <c r="DU40" s="28">
        <f>_xlfn.XLOOKUP($C40,'[3]Active Customer Assets'!$D:$D,'[3]Active Customer Assets'!T:T,"",0)</f>
        <v>45933</v>
      </c>
      <c r="DV40" s="28">
        <f>_xlfn.XLOOKUP($C40,'[3]Active Customer Assets'!$D:$D,'[3]Active Customer Assets'!U:U,"",0)</f>
        <v>45933</v>
      </c>
      <c r="DW40" s="28">
        <f>_xlfn.XLOOKUP($C40,'[3]Active Customer Assets'!$D:$D,'[3]Active Customer Assets'!V:V,"",0)</f>
        <v>45500</v>
      </c>
      <c r="DX40" s="28">
        <f>_xlfn.XLOOKUP($C40,'[3]Active Customer Assets'!$D:$D,'[3]Active Customer Assets'!W:W,"",0)</f>
        <v>45500</v>
      </c>
      <c r="DY40" s="28">
        <f>_xlfn.XLOOKUP($C40,'[3]Active Customer Assets'!$D:$D,'[3]Active Customer Assets'!X:X,"",0)</f>
        <v>45500</v>
      </c>
      <c r="DZ40" s="28">
        <f>_xlfn.XLOOKUP($C40,'[3]Active Customer Assets'!$D:$D,'[3]Active Customer Assets'!Y:Y,"",0)</f>
        <v>45500</v>
      </c>
      <c r="EA40" s="28" t="str">
        <f>_xlfn.XLOOKUP($C40,'[3]Active Customer Assets'!$D:$D,'[3]Active Customer Assets'!Z:Z,"",0)</f>
        <v>730</v>
      </c>
      <c r="EB40" s="28" t="str">
        <f>_xlfn.XLOOKUP($C40,'[3]Active Customer Assets'!$D:$D,'[3]Active Customer Assets'!AA:AA,"",0)</f>
        <v>730</v>
      </c>
      <c r="EC40" s="28" t="str">
        <f>_xlfn.XLOOKUP($C40,'[3]Active Customer Assets'!$D:$D,'[3]Active Customer Assets'!AB:AB,"",0)</f>
        <v>730</v>
      </c>
      <c r="ED40" s="28" t="str">
        <f>_xlfn.XLOOKUP($C40,'[3]Active Customer Assets'!$D:$D,'[3]Active Customer Assets'!AC:AC,"",0)</f>
        <v>730</v>
      </c>
      <c r="EE40" s="28" t="str">
        <f>_xlfn.XLOOKUP($C40,'[3]Active Customer Assets'!$D:$D,'[3]Active Customer Assets'!AD:AD,"",0)</f>
        <v>730</v>
      </c>
      <c r="EF40" s="28" t="str">
        <f>_xlfn.XLOOKUP($C40,'[3]Active Customer Assets'!$D:$D,'[3]Active Customer Assets'!AE:AE,"",0)</f>
        <v>1470</v>
      </c>
      <c r="EG40" s="28" t="str">
        <f>_xlfn.XLOOKUP($C40,'[3]Active Customer Assets'!$D:$D,'[3]Active Customer Assets'!AF:AF,"",0)</f>
        <v>1000</v>
      </c>
      <c r="EH40" s="28" t="str">
        <f>_xlfn.XLOOKUP($C40,'[3]Active Customer Assets'!$D:$D,'[3]Active Customer Assets'!AG:AG,"",0)</f>
        <v>1470</v>
      </c>
      <c r="EI40" s="28" t="str">
        <f>_xlfn.XLOOKUP($C40,'[3]Active Customer Assets'!$D:$D,'[3]Active Customer Assets'!AH:AH,"",0)</f>
        <v>1470</v>
      </c>
      <c r="EJ40" s="21">
        <f>_xlfn.XLOOKUP($C40,'[3]Active Customer Assets'!$D:$D,'[3]Active Customer Assets'!AI:AI,"",0)</f>
        <v>6</v>
      </c>
      <c r="EK40" s="35" t="str">
        <f>[3]!tbl_DPSAC[[#This Row],[Unit Status]]</f>
        <v>Active</v>
      </c>
    </row>
    <row r="41" spans="1:141" x14ac:dyDescent="0.15">
      <c r="A41" s="11">
        <f>ROW(tbl_DPSAC[[#This Row],[Sl. No.]])-1</f>
        <v>40</v>
      </c>
      <c r="B41" s="12" t="s">
        <v>136</v>
      </c>
      <c r="C41" s="12" t="s">
        <v>364</v>
      </c>
      <c r="D41" s="12" t="s">
        <v>204</v>
      </c>
      <c r="E41" s="12" t="s">
        <v>205</v>
      </c>
      <c r="F41" s="12" t="s">
        <v>161</v>
      </c>
      <c r="G41" s="13" t="s">
        <v>206</v>
      </c>
      <c r="H41" s="13" t="str">
        <f>_xlfn.XLOOKUP(C41,'[1]E&amp;DPSAC'!$K:$K,'[1]E&amp;DPSAC'!$E:$E,,0)</f>
        <v>SHEKHPURA, BIHAR</v>
      </c>
      <c r="I41" s="13" t="s">
        <v>207</v>
      </c>
      <c r="J41" s="13">
        <v>8002716601</v>
      </c>
      <c r="K41" s="13">
        <v>9304172201</v>
      </c>
      <c r="L41" s="12" t="str">
        <f t="shared" ca="1" si="0"/>
        <v>Non - Warranty</v>
      </c>
      <c r="M41" s="14">
        <v>44373</v>
      </c>
      <c r="N41" s="15">
        <v>24</v>
      </c>
      <c r="O41" s="14">
        <f t="shared" si="1"/>
        <v>45107</v>
      </c>
      <c r="P41" s="11" t="s">
        <v>142</v>
      </c>
      <c r="Q41" s="19" t="str">
        <f>_xlfn.XLOOKUP(C41,'[2]Sch Calls'!$R:$R,'[2]Sch Calls'!$F:$F,"",0)</f>
        <v>CC-01116097</v>
      </c>
      <c r="R41" s="18">
        <f>_xlfn.XLOOKUP(C41,'[2]Sch Calls'!$R:$R,'[2]Sch Calls'!$A:$A,"",0)</f>
        <v>45266.489317129599</v>
      </c>
      <c r="S41" s="17">
        <f>_xlfn.XLOOKUP(C41,'[2]Sch Calls'!$R:$R,'[2]Sch Calls'!$B:$B,"",0)</f>
        <v>4715</v>
      </c>
      <c r="T41" s="18">
        <f>_xlfn.XLOOKUP(C41,'[1]E&amp;DPSAC'!$K:$K,'[1]E&amp;DPSAC'!$W:$W,"",0)</f>
        <v>45266</v>
      </c>
      <c r="U41" s="17">
        <f>_xlfn.XLOOKUP(C41,'[1]E&amp;DPSAC'!$K:$K,'[1]E&amp;DPSAC'!$Z:$Z,"",0)</f>
        <v>4715</v>
      </c>
      <c r="V41" s="17">
        <f>_xlfn.XLOOKUP(C41,'[2]1. All Calls'!$R:$R,'[2]1. All Calls'!$B:$B,"",0)</f>
        <v>6800</v>
      </c>
      <c r="W41" s="20">
        <f>_xlfn.XLOOKUP(C41,'[2]1. All Calls'!$R:$R,'[2]1. All Calls'!$A:$A,"",0)</f>
        <v>46041.539675925902</v>
      </c>
      <c r="X41" s="17" t="str">
        <f>_xlfn.XLOOKUP(C41,'[2]Sch Calls'!$R:$R,'[2]Sch Calls'!$AB:$AB,"",0)</f>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
      <c r="Y41" s="17">
        <f t="shared" si="2"/>
        <v>-1335</v>
      </c>
      <c r="Z41" s="17" t="str">
        <f t="shared" si="3"/>
        <v>Due</v>
      </c>
      <c r="AA41" s="21">
        <f t="shared" ca="1" si="4"/>
        <v>834.51068287040107</v>
      </c>
      <c r="AB41" s="21" t="str">
        <f t="shared" ca="1" si="5"/>
        <v>Due</v>
      </c>
      <c r="AC41" s="11">
        <f ca="1">tbl_DPSAC[[#This Row],[Current Month Due Count]]</f>
        <v>0</v>
      </c>
      <c r="AD41" s="11">
        <f ca="1">tbl_DPSAC[[#This Row],[Next Month Due2]]</f>
        <v>0</v>
      </c>
      <c r="AE41" s="11">
        <f t="shared" ca="1" si="6"/>
        <v>1</v>
      </c>
      <c r="AF41" s="11">
        <v>3</v>
      </c>
      <c r="AG41" s="17">
        <f t="shared" ca="1" si="7"/>
        <v>6978</v>
      </c>
      <c r="AH41" s="11" t="s">
        <v>365</v>
      </c>
      <c r="AI41" s="11" t="s">
        <v>366</v>
      </c>
      <c r="AJ41" s="11">
        <v>0</v>
      </c>
      <c r="AK41" s="11" t="s">
        <v>367</v>
      </c>
      <c r="AL41" s="11">
        <v>0</v>
      </c>
      <c r="AM41" s="11" t="s">
        <v>368</v>
      </c>
      <c r="AN41" s="11">
        <v>0</v>
      </c>
      <c r="AO41" s="11" t="s">
        <v>369</v>
      </c>
      <c r="AP41" s="11">
        <v>0</v>
      </c>
      <c r="AQ41" s="11">
        <v>0</v>
      </c>
      <c r="AR41" s="11">
        <v>0</v>
      </c>
      <c r="AS41" s="11">
        <v>0</v>
      </c>
      <c r="AT41" s="11">
        <v>0</v>
      </c>
      <c r="AU41" s="11">
        <v>0</v>
      </c>
      <c r="AV41" s="11">
        <v>0</v>
      </c>
      <c r="AW41" s="11">
        <v>0</v>
      </c>
      <c r="AX41" s="11" t="str">
        <f t="shared" ca="1" si="8"/>
        <v>5 Service Due</v>
      </c>
      <c r="AY41" s="17">
        <v>4715</v>
      </c>
      <c r="AZ41" s="22">
        <v>45266</v>
      </c>
      <c r="BA41" s="17" t="s">
        <v>370</v>
      </c>
      <c r="BB41" s="17">
        <v>4715</v>
      </c>
      <c r="BC41" s="22">
        <v>45266</v>
      </c>
      <c r="BD41" s="17" t="s">
        <v>370</v>
      </c>
      <c r="BE41" s="17">
        <v>4715</v>
      </c>
      <c r="BF41" s="22">
        <v>45266</v>
      </c>
      <c r="BG41" s="17" t="s">
        <v>370</v>
      </c>
      <c r="BH41" s="17">
        <v>3419</v>
      </c>
      <c r="BI41" s="22">
        <v>44651</v>
      </c>
      <c r="BJ41" s="17" t="s">
        <v>371</v>
      </c>
      <c r="BK41" s="17">
        <v>4715</v>
      </c>
      <c r="BL41" s="22">
        <v>45266</v>
      </c>
      <c r="BM41" s="17" t="s">
        <v>370</v>
      </c>
      <c r="BN41" s="23">
        <f t="shared" si="9"/>
        <v>45446</v>
      </c>
      <c r="BO41" s="23">
        <f t="shared" si="10"/>
        <v>45446</v>
      </c>
      <c r="BP41" s="23">
        <f t="shared" si="11"/>
        <v>45446</v>
      </c>
      <c r="BQ41" s="23">
        <f t="shared" si="12"/>
        <v>44831</v>
      </c>
      <c r="BR41" s="23">
        <f t="shared" si="23"/>
        <v>45631</v>
      </c>
      <c r="BS41" s="24">
        <f t="shared" ca="1" si="13"/>
        <v>-1513</v>
      </c>
      <c r="BT41" s="25">
        <f t="shared" ca="1" si="14"/>
        <v>-763</v>
      </c>
      <c r="BU41" s="25">
        <f t="shared" ca="1" si="15"/>
        <v>-1513</v>
      </c>
      <c r="BV41" s="25">
        <f t="shared" ca="1" si="16"/>
        <v>-2809</v>
      </c>
      <c r="BW41" s="25">
        <f t="shared" ca="1" si="17"/>
        <v>-763</v>
      </c>
      <c r="BX41" s="26" t="s">
        <v>152</v>
      </c>
      <c r="BY41" s="11">
        <f t="shared" ca="1" si="18"/>
        <v>5</v>
      </c>
      <c r="BZ41" s="11">
        <f t="shared" ca="1" si="24"/>
        <v>0</v>
      </c>
      <c r="CA41" s="11">
        <f t="shared" ca="1" si="19"/>
        <v>0</v>
      </c>
      <c r="CB41" s="28">
        <f>_xlfn.XLOOKUP($C41,'[3]BIS Feb-26'!$C:$C,'[3]BIS Feb-26'!U:U,"",0)</f>
        <v>45265.770833333299</v>
      </c>
      <c r="CC41" s="28">
        <f>_xlfn.XLOOKUP($C41,'[3]BIS Feb-26'!$C:$C,'[3]BIS Feb-26'!V:V,"",0)</f>
        <v>45265.770833333299</v>
      </c>
      <c r="CD41" s="28">
        <f>_xlfn.XLOOKUP($C41,'[3]BIS Feb-26'!$C:$C,'[3]BIS Feb-26'!W:W,"",0)</f>
        <v>0</v>
      </c>
      <c r="CE41" s="28">
        <f>_xlfn.XLOOKUP($C41,'[3]BIS Feb-26'!$C:$C,'[3]BIS Feb-26'!X:X,"",0)</f>
        <v>45265.770833333299</v>
      </c>
      <c r="CF41" s="28">
        <f>_xlfn.XLOOKUP($C41,'[3]BIS Feb-26'!$C:$C,'[3]BIS Feb-26'!Y:Y,"",0)</f>
        <v>45265.770833333299</v>
      </c>
      <c r="CG41" s="28">
        <f>_xlfn.XLOOKUP($C41,'[3]BIS Feb-26'!$C:$C,'[3]BIS Feb-26'!Z:Z,"",0)</f>
        <v>45265.770833333299</v>
      </c>
      <c r="CH41" s="28">
        <f>_xlfn.XLOOKUP($C41,'[3]BIS Feb-26'!$C:$C,'[3]BIS Feb-26'!AA:AA,"",0)</f>
        <v>45265.770833333299</v>
      </c>
      <c r="CI41" s="28">
        <f>_xlfn.XLOOKUP($C41,'[3]BIS Feb-26'!$C:$C,'[3]BIS Feb-26'!AB:AB,"",0)</f>
        <v>45265.770833333299</v>
      </c>
      <c r="CJ41" s="28">
        <f>_xlfn.XLOOKUP($C41,'[3]BIS Feb-26'!$C:$C,'[3]BIS Feb-26'!AC:AC,"",0)</f>
        <v>45265.770833333299</v>
      </c>
      <c r="CK41" s="29" t="str">
        <f>_xlfn.XLOOKUP($C41,'[3]BIS Feb-26'!$C:$C,'[3]BIS Feb-26'!AD:AD,"",0)</f>
        <v>340</v>
      </c>
      <c r="CL41" s="29" t="str">
        <f>_xlfn.XLOOKUP($C41,'[3]BIS Feb-26'!$C:$C,'[3]BIS Feb-26'!AE:AE,"",0)</f>
        <v>340</v>
      </c>
      <c r="CM41" s="29" t="str">
        <f>_xlfn.XLOOKUP($C41,'[3]BIS Feb-26'!$C:$C,'[3]BIS Feb-26'!AF:AF,"",0)</f>
        <v>340</v>
      </c>
      <c r="CN41" s="29" t="str">
        <f>_xlfn.XLOOKUP($C41,'[3]BIS Feb-26'!$C:$C,'[3]BIS Feb-26'!AG:AG,"",0)</f>
        <v>340</v>
      </c>
      <c r="CO41" s="29" t="str">
        <f>_xlfn.XLOOKUP($C41,'[3]BIS Feb-26'!$C:$C,'[3]BIS Feb-26'!AH:AH,"",0)</f>
        <v>340</v>
      </c>
      <c r="CP41" s="29" t="str">
        <f>_xlfn.XLOOKUP($C41,'[3]BIS Feb-26'!$C:$C,'[3]BIS Feb-26'!AI:AI,"",0)</f>
        <v>1340</v>
      </c>
      <c r="CQ41" s="29" t="str">
        <f>_xlfn.XLOOKUP($C41,'[3]BIS Feb-26'!$C:$C,'[3]BIS Feb-26'!AJ:AJ,"",0)</f>
        <v>1000</v>
      </c>
      <c r="CR41" s="29" t="str">
        <f>_xlfn.XLOOKUP($C41,'[3]BIS Feb-26'!$C:$C,'[3]BIS Feb-26'!AK:AK,"",0)</f>
        <v>1340</v>
      </c>
      <c r="CS41" s="29" t="str">
        <f>_xlfn.XLOOKUP($C41,'[3]BIS Feb-26'!$C:$C,'[3]BIS Feb-26'!AL:AL,"",0)</f>
        <v>1340</v>
      </c>
      <c r="CT41" s="29">
        <f>_xlfn.XLOOKUP($C41,'[3]BIS Feb-26'!$C:$C,'[3]BIS Feb-26'!AM:AM,"",0)</f>
        <v>2</v>
      </c>
      <c r="CU41" s="28">
        <f>_xlfn.XLOOKUP($C41,'[3]BIS Feb-26'!$C:$C,'[3]BIS Feb-26'!AN:AN,"",0)</f>
        <v>45445</v>
      </c>
      <c r="CV41" s="28">
        <f>_xlfn.XLOOKUP($C41,'[3]BIS Feb-26'!$C:$C,'[3]BIS Feb-26'!AO:AO,"",0)</f>
        <v>45445</v>
      </c>
      <c r="CW41" s="28">
        <f>_xlfn.XLOOKUP($C41,'[3]BIS Feb-26'!$C:$C,'[3]BIS Feb-26'!AP:AP,"",0)</f>
        <v>46161</v>
      </c>
      <c r="CX41" s="28">
        <f>_xlfn.XLOOKUP($C41,'[3]BIS Feb-26'!$C:$C,'[3]BIS Feb-26'!AQ:AQ,"",0)</f>
        <v>45445</v>
      </c>
      <c r="CY41" s="28">
        <f>_xlfn.XLOOKUP($C41,'[3]BIS Feb-26'!$C:$C,'[3]BIS Feb-26'!AR:AR,"",0)</f>
        <v>45445</v>
      </c>
      <c r="CZ41" s="28">
        <f>_xlfn.XLOOKUP($C41,'[3]BIS Feb-26'!$C:$C,'[3]BIS Feb-26'!AS:AS,"",0)</f>
        <v>45535</v>
      </c>
      <c r="DA41" s="28">
        <f>_xlfn.XLOOKUP($C41,'[3]BIS Feb-26'!$C:$C,'[3]BIS Feb-26'!AT:AT,"",0)</f>
        <v>45630</v>
      </c>
      <c r="DB41" s="28">
        <f>_xlfn.XLOOKUP($C41,'[3]BIS Feb-26'!$C:$C,'[3]BIS Feb-26'!AU:AU,"",0)</f>
        <v>45445</v>
      </c>
      <c r="DC41" s="28">
        <f>_xlfn.XLOOKUP($C41,'[3]BIS Feb-26'!$C:$C,'[3]BIS Feb-26'!AV:AV,"",0)</f>
        <v>45630</v>
      </c>
      <c r="DD41" s="11">
        <f>_xlfn.XLOOKUP($C41,'[3]BIS Feb-26'!$C:$C,'[3]BIS Feb-26'!AW:AW,"",0)</f>
        <v>1</v>
      </c>
      <c r="DE41" s="11">
        <f>_xlfn.XLOOKUP($C41,'[3]BIS Feb-26'!$C:$C,'[3]BIS Feb-26'!AX:AX,"",0)</f>
        <v>0</v>
      </c>
      <c r="DF41" s="11">
        <f>_xlfn.XLOOKUP($C41,'[3]BIS Feb-26'!$C:$C,'[3]BIS Feb-26'!AY:AY,"",0)</f>
        <v>0</v>
      </c>
      <c r="DG41" s="11">
        <f t="shared" ca="1" si="20"/>
        <v>8</v>
      </c>
      <c r="DH41" s="11">
        <f t="shared" ca="1" si="21"/>
        <v>0</v>
      </c>
      <c r="DI41" s="11">
        <f t="shared" ca="1" si="22"/>
        <v>0</v>
      </c>
      <c r="DJ41" s="11" t="str">
        <f>_xlfn.XLOOKUP($C41,'[3]Active Customer Assets'!$D:$D,'[3]Active Customer Assets'!I:I,"",0)</f>
        <v>A (100% potential spares purchased)</v>
      </c>
      <c r="DK41" s="28">
        <f>_xlfn.XLOOKUP($C41,'[3]Active Customer Assets'!$D:$D,'[3]Active Customer Assets'!J:J,"",0)</f>
        <v>44373.833333333299</v>
      </c>
      <c r="DL41" s="28">
        <f>_xlfn.XLOOKUP($C41,'[3]Active Customer Assets'!$D:$D,'[3]Active Customer Assets'!K:K,"",0)</f>
        <v>44284.229166666701</v>
      </c>
      <c r="DM41" s="28">
        <f>_xlfn.XLOOKUP($C41,'[3]Active Customer Assets'!$D:$D,'[3]Active Customer Assets'!L:L,"",0)</f>
        <v>46041.540335648097</v>
      </c>
      <c r="DN41" s="21">
        <f>_xlfn.XLOOKUP($C41,'[3]Active Customer Assets'!$D:$D,'[3]Active Customer Assets'!M:M,"",0)</f>
        <v>6800</v>
      </c>
      <c r="DO41" s="28">
        <f>_xlfn.XLOOKUP($C41,'[3]Active Customer Assets'!$D:$D,'[3]Active Customer Assets'!N:N,"",0)</f>
        <v>0</v>
      </c>
      <c r="DP41" s="28">
        <f>_xlfn.XLOOKUP($C41,'[3]Active Customer Assets'!$D:$D,'[3]Active Customer Assets'!O:O,"",0)</f>
        <v>0</v>
      </c>
      <c r="DQ41" s="28" t="str">
        <f>_xlfn.XLOOKUP($C41,'[3]Active Customer Assets'!$D:$D,'[3]Active Customer Assets'!P:P,"",0)</f>
        <v>Air lube Plus</v>
      </c>
      <c r="DR41" s="28">
        <f>_xlfn.XLOOKUP($C41,'[3]Active Customer Assets'!$D:$D,'[3]Active Customer Assets'!Q:Q,"",0)</f>
        <v>45266</v>
      </c>
      <c r="DS41" s="28">
        <f>_xlfn.XLOOKUP($C41,'[3]Active Customer Assets'!$D:$D,'[3]Active Customer Assets'!R:R,"",0)</f>
        <v>45266</v>
      </c>
      <c r="DT41" s="28">
        <f>_xlfn.XLOOKUP($C41,'[3]Active Customer Assets'!$D:$D,'[3]Active Customer Assets'!S:S,"",0)</f>
        <v>0</v>
      </c>
      <c r="DU41" s="28">
        <f>_xlfn.XLOOKUP($C41,'[3]Active Customer Assets'!$D:$D,'[3]Active Customer Assets'!T:T,"",0)</f>
        <v>45266</v>
      </c>
      <c r="DV41" s="28">
        <f>_xlfn.XLOOKUP($C41,'[3]Active Customer Assets'!$D:$D,'[3]Active Customer Assets'!U:U,"",0)</f>
        <v>45266</v>
      </c>
      <c r="DW41" s="28">
        <f>_xlfn.XLOOKUP($C41,'[3]Active Customer Assets'!$D:$D,'[3]Active Customer Assets'!V:V,"",0)</f>
        <v>45266</v>
      </c>
      <c r="DX41" s="28">
        <f>_xlfn.XLOOKUP($C41,'[3]Active Customer Assets'!$D:$D,'[3]Active Customer Assets'!W:W,"",0)</f>
        <v>45266</v>
      </c>
      <c r="DY41" s="28">
        <f>_xlfn.XLOOKUP($C41,'[3]Active Customer Assets'!$D:$D,'[3]Active Customer Assets'!X:X,"",0)</f>
        <v>45266</v>
      </c>
      <c r="DZ41" s="28">
        <f>_xlfn.XLOOKUP($C41,'[3]Active Customer Assets'!$D:$D,'[3]Active Customer Assets'!Y:Y,"",0)</f>
        <v>45266</v>
      </c>
      <c r="EA41" s="28" t="str">
        <f>_xlfn.XLOOKUP($C41,'[3]Active Customer Assets'!$D:$D,'[3]Active Customer Assets'!Z:Z,"",0)</f>
        <v>340</v>
      </c>
      <c r="EB41" s="28" t="str">
        <f>_xlfn.XLOOKUP($C41,'[3]Active Customer Assets'!$D:$D,'[3]Active Customer Assets'!AA:AA,"",0)</f>
        <v>340</v>
      </c>
      <c r="EC41" s="28" t="str">
        <f>_xlfn.XLOOKUP($C41,'[3]Active Customer Assets'!$D:$D,'[3]Active Customer Assets'!AB:AB,"",0)</f>
        <v>340</v>
      </c>
      <c r="ED41" s="28" t="str">
        <f>_xlfn.XLOOKUP($C41,'[3]Active Customer Assets'!$D:$D,'[3]Active Customer Assets'!AC:AC,"",0)</f>
        <v>340</v>
      </c>
      <c r="EE41" s="28" t="str">
        <f>_xlfn.XLOOKUP($C41,'[3]Active Customer Assets'!$D:$D,'[3]Active Customer Assets'!AD:AD,"",0)</f>
        <v>340</v>
      </c>
      <c r="EF41" s="28" t="str">
        <f>_xlfn.XLOOKUP($C41,'[3]Active Customer Assets'!$D:$D,'[3]Active Customer Assets'!AE:AE,"",0)</f>
        <v>1340</v>
      </c>
      <c r="EG41" s="28" t="str">
        <f>_xlfn.XLOOKUP($C41,'[3]Active Customer Assets'!$D:$D,'[3]Active Customer Assets'!AF:AF,"",0)</f>
        <v>1000</v>
      </c>
      <c r="EH41" s="28" t="str">
        <f>_xlfn.XLOOKUP($C41,'[3]Active Customer Assets'!$D:$D,'[3]Active Customer Assets'!AG:AG,"",0)</f>
        <v>1340</v>
      </c>
      <c r="EI41" s="28" t="str">
        <f>_xlfn.XLOOKUP($C41,'[3]Active Customer Assets'!$D:$D,'[3]Active Customer Assets'!AH:AH,"",0)</f>
        <v>1340</v>
      </c>
      <c r="EJ41" s="21">
        <f>_xlfn.XLOOKUP($C41,'[3]Active Customer Assets'!$D:$D,'[3]Active Customer Assets'!AI:AI,"",0)</f>
        <v>2</v>
      </c>
      <c r="EK41" s="35" t="str">
        <f>[3]!tbl_DPSAC[[#This Row],[Unit Status]]</f>
        <v>Active</v>
      </c>
    </row>
    <row r="42" spans="1:141" x14ac:dyDescent="0.15">
      <c r="A42" s="11">
        <f>ROW(tbl_DPSAC[[#This Row],[Sl. No.]])-1</f>
        <v>41</v>
      </c>
      <c r="B42" s="12" t="s">
        <v>136</v>
      </c>
      <c r="C42" s="12" t="s">
        <v>372</v>
      </c>
      <c r="D42" s="12" t="s">
        <v>138</v>
      </c>
      <c r="E42" s="12" t="s">
        <v>139</v>
      </c>
      <c r="F42" s="12" t="s">
        <v>161</v>
      </c>
      <c r="G42" s="13" t="s">
        <v>184</v>
      </c>
      <c r="H42" s="13" t="str">
        <f>_xlfn.XLOOKUP(C42,'[1]E&amp;DPSAC'!$K:$K,'[1]E&amp;DPSAC'!$E:$E,,0)</f>
        <v>BASTAKOLA, DHANBAD</v>
      </c>
      <c r="I42" s="13"/>
      <c r="J42" s="13">
        <v>7489823544</v>
      </c>
      <c r="K42" s="13">
        <v>8521311810</v>
      </c>
      <c r="L42" s="12" t="str">
        <f t="shared" ca="1" si="0"/>
        <v>Non - Warranty</v>
      </c>
      <c r="M42" s="14">
        <v>44277</v>
      </c>
      <c r="N42" s="15">
        <v>24</v>
      </c>
      <c r="O42" s="14">
        <f t="shared" si="1"/>
        <v>45016</v>
      </c>
      <c r="P42" s="11" t="s">
        <v>142</v>
      </c>
      <c r="Q42" s="19" t="str">
        <f>_xlfn.XLOOKUP(C42,'[2]Sch Calls'!$R:$R,'[2]Sch Calls'!$F:$F,"",0)</f>
        <v>CC-01842864</v>
      </c>
      <c r="R42" s="18">
        <f>_xlfn.XLOOKUP(C42,'[2]Sch Calls'!$R:$R,'[2]Sch Calls'!$A:$A,"",0)</f>
        <v>45954.540277777778</v>
      </c>
      <c r="S42" s="17">
        <f>_xlfn.XLOOKUP(C42,'[2]Sch Calls'!$R:$R,'[2]Sch Calls'!$B:$B,"",0)</f>
        <v>12415</v>
      </c>
      <c r="T42" s="18">
        <f>_xlfn.XLOOKUP(C42,'[1]E&amp;DPSAC'!$K:$K,'[1]E&amp;DPSAC'!$W:$W,"",0)</f>
        <v>45701</v>
      </c>
      <c r="U42" s="17">
        <f>_xlfn.XLOOKUP(C42,'[1]E&amp;DPSAC'!$K:$K,'[1]E&amp;DPSAC'!$Z:$Z,"",0)</f>
        <v>10500</v>
      </c>
      <c r="V42" s="17">
        <f>_xlfn.XLOOKUP(C42,'[2]1. All Calls'!$R:$R,'[2]1. All Calls'!$B:$B,"",0)</f>
        <v>12440</v>
      </c>
      <c r="W42" s="20">
        <f>_xlfn.XLOOKUP(C42,'[2]1. All Calls'!$R:$R,'[2]1. All Calls'!$A:$A,"",0)</f>
        <v>45962.561111111114</v>
      </c>
      <c r="X42" s="17" t="str">
        <f>_xlfn.XLOOKUP(C42,'[2]Sch Calls'!$R:$R,'[2]Sch Calls'!$AB:$AB,"",0)</f>
        <v>Service spares purchase from us and done scheduled service by itself and change air filter, oil filter, air oil separator, MPV KIT, BDV KIT, ARV KIT, PRESSURE REGULATOR SWITCH AND ELGI air lube Plus oil 40 liters.</v>
      </c>
      <c r="Y42" s="17">
        <f t="shared" si="2"/>
        <v>725</v>
      </c>
      <c r="Z42" s="17" t="str">
        <f t="shared" si="3"/>
        <v>Done</v>
      </c>
      <c r="AA42" s="21">
        <f t="shared" ca="1" si="4"/>
        <v>146.4597222222219</v>
      </c>
      <c r="AB42" s="21" t="str">
        <f t="shared" ca="1" si="5"/>
        <v>Done</v>
      </c>
      <c r="AC42" s="11">
        <f ca="1">tbl_DPSAC[[#This Row],[Current Month Due Count]]</f>
        <v>0</v>
      </c>
      <c r="AD42" s="11">
        <f ca="1">tbl_DPSAC[[#This Row],[Next Month Due2]]</f>
        <v>4</v>
      </c>
      <c r="AE42" s="11">
        <f t="shared" ca="1" si="6"/>
        <v>0</v>
      </c>
      <c r="AF42" s="11">
        <v>3</v>
      </c>
      <c r="AG42" s="17">
        <f t="shared" ca="1" si="7"/>
        <v>12855</v>
      </c>
      <c r="AH42" s="11" t="s">
        <v>373</v>
      </c>
      <c r="AI42" s="11" t="s">
        <v>374</v>
      </c>
      <c r="AJ42" s="11" t="s">
        <v>375</v>
      </c>
      <c r="AK42" s="11" t="s">
        <v>376</v>
      </c>
      <c r="AL42" s="11" t="s">
        <v>377</v>
      </c>
      <c r="AM42" s="11" t="s">
        <v>378</v>
      </c>
      <c r="AN42" s="11" t="s">
        <v>379</v>
      </c>
      <c r="AO42" s="11" t="s">
        <v>380</v>
      </c>
      <c r="AP42" s="11" t="s">
        <v>381</v>
      </c>
      <c r="AQ42" s="11" t="s">
        <v>382</v>
      </c>
      <c r="AR42" s="11">
        <v>0</v>
      </c>
      <c r="AS42" s="11">
        <v>0</v>
      </c>
      <c r="AT42" s="11">
        <v>0</v>
      </c>
      <c r="AU42" s="11">
        <v>0</v>
      </c>
      <c r="AV42" s="11">
        <v>0</v>
      </c>
      <c r="AW42" s="11">
        <v>0</v>
      </c>
      <c r="AX42" s="11" t="str">
        <f t="shared" ca="1" si="8"/>
        <v>No Service Dues</v>
      </c>
      <c r="AY42" s="17">
        <v>12415</v>
      </c>
      <c r="AZ42" s="22">
        <v>45954</v>
      </c>
      <c r="BA42" s="17" t="s">
        <v>383</v>
      </c>
      <c r="BB42" s="17">
        <v>12415</v>
      </c>
      <c r="BC42" s="22">
        <v>45954</v>
      </c>
      <c r="BD42" s="17" t="s">
        <v>383</v>
      </c>
      <c r="BE42" s="17">
        <v>12415</v>
      </c>
      <c r="BF42" s="22">
        <v>45954</v>
      </c>
      <c r="BG42" s="17" t="s">
        <v>383</v>
      </c>
      <c r="BH42" s="17">
        <v>12415</v>
      </c>
      <c r="BI42" s="22">
        <v>45954</v>
      </c>
      <c r="BJ42" s="17" t="s">
        <v>383</v>
      </c>
      <c r="BK42" s="17">
        <v>12415</v>
      </c>
      <c r="BL42" s="22">
        <v>45954</v>
      </c>
      <c r="BM42" s="17" t="s">
        <v>383</v>
      </c>
      <c r="BN42" s="23">
        <f t="shared" si="9"/>
        <v>46134</v>
      </c>
      <c r="BO42" s="23">
        <f t="shared" si="10"/>
        <v>46134</v>
      </c>
      <c r="BP42" s="23">
        <f t="shared" si="11"/>
        <v>46134</v>
      </c>
      <c r="BQ42" s="23">
        <f t="shared" si="12"/>
        <v>46134</v>
      </c>
      <c r="BR42" s="23">
        <f t="shared" si="23"/>
        <v>46319</v>
      </c>
      <c r="BS42" s="24">
        <f t="shared" ca="1" si="13"/>
        <v>310</v>
      </c>
      <c r="BT42" s="25">
        <f t="shared" ca="1" si="14"/>
        <v>1060</v>
      </c>
      <c r="BU42" s="25">
        <f t="shared" ca="1" si="15"/>
        <v>310</v>
      </c>
      <c r="BV42" s="25">
        <f t="shared" ca="1" si="16"/>
        <v>310</v>
      </c>
      <c r="BW42" s="25">
        <f t="shared" ca="1" si="17"/>
        <v>1060</v>
      </c>
      <c r="BX42" s="26" t="s">
        <v>384</v>
      </c>
      <c r="BY42" s="11">
        <f t="shared" ca="1" si="18"/>
        <v>0</v>
      </c>
      <c r="BZ42" s="11">
        <f t="shared" ca="1" si="24"/>
        <v>0</v>
      </c>
      <c r="CA42" s="11">
        <f t="shared" ca="1" si="19"/>
        <v>4</v>
      </c>
      <c r="CB42" s="28">
        <f>_xlfn.XLOOKUP($C42,'[3]BIS Feb-26'!$C:$C,'[3]BIS Feb-26'!U:U,"",0)</f>
        <v>45953.770833333299</v>
      </c>
      <c r="CC42" s="28">
        <f>_xlfn.XLOOKUP($C42,'[3]BIS Feb-26'!$C:$C,'[3]BIS Feb-26'!V:V,"",0)</f>
        <v>45953.770833333299</v>
      </c>
      <c r="CD42" s="28">
        <f>_xlfn.XLOOKUP($C42,'[3]BIS Feb-26'!$C:$C,'[3]BIS Feb-26'!W:W,"",0)</f>
        <v>45953.770833333299</v>
      </c>
      <c r="CE42" s="28">
        <f>_xlfn.XLOOKUP($C42,'[3]BIS Feb-26'!$C:$C,'[3]BIS Feb-26'!X:X,"",0)</f>
        <v>45953.770833333299</v>
      </c>
      <c r="CF42" s="28">
        <f>_xlfn.XLOOKUP($C42,'[3]BIS Feb-26'!$C:$C,'[3]BIS Feb-26'!Y:Y,"",0)</f>
        <v>45953.770833333299</v>
      </c>
      <c r="CG42" s="28">
        <f>_xlfn.XLOOKUP($C42,'[3]BIS Feb-26'!$C:$C,'[3]BIS Feb-26'!Z:Z,"",0)</f>
        <v>45953.770833333299</v>
      </c>
      <c r="CH42" s="28">
        <f>_xlfn.XLOOKUP($C42,'[3]BIS Feb-26'!$C:$C,'[3]BIS Feb-26'!AA:AA,"",0)</f>
        <v>45953.770833333299</v>
      </c>
      <c r="CI42" s="28">
        <f>_xlfn.XLOOKUP($C42,'[3]BIS Feb-26'!$C:$C,'[3]BIS Feb-26'!AB:AB,"",0)</f>
        <v>45953.770833333299</v>
      </c>
      <c r="CJ42" s="28">
        <f>_xlfn.XLOOKUP($C42,'[3]BIS Feb-26'!$C:$C,'[3]BIS Feb-26'!AC:AC,"",0)</f>
        <v>45953.770833333299</v>
      </c>
      <c r="CK42" s="29" t="str">
        <f>_xlfn.XLOOKUP($C42,'[3]BIS Feb-26'!$C:$C,'[3]BIS Feb-26'!AD:AD,"",0)</f>
        <v>1475</v>
      </c>
      <c r="CL42" s="29" t="str">
        <f>_xlfn.XLOOKUP($C42,'[3]BIS Feb-26'!$C:$C,'[3]BIS Feb-26'!AE:AE,"",0)</f>
        <v>725</v>
      </c>
      <c r="CM42" s="29" t="str">
        <f>_xlfn.XLOOKUP($C42,'[3]BIS Feb-26'!$C:$C,'[3]BIS Feb-26'!AF:AF,"",0)</f>
        <v>725</v>
      </c>
      <c r="CN42" s="29" t="str">
        <f>_xlfn.XLOOKUP($C42,'[3]BIS Feb-26'!$C:$C,'[3]BIS Feb-26'!AG:AG,"",0)</f>
        <v>725</v>
      </c>
      <c r="CO42" s="29" t="str">
        <f>_xlfn.XLOOKUP($C42,'[3]BIS Feb-26'!$C:$C,'[3]BIS Feb-26'!AH:AH,"",0)</f>
        <v>725</v>
      </c>
      <c r="CP42" s="29" t="str">
        <f>_xlfn.XLOOKUP($C42,'[3]BIS Feb-26'!$C:$C,'[3]BIS Feb-26'!AI:AI,"",0)</f>
        <v>1475</v>
      </c>
      <c r="CQ42" s="29" t="str">
        <f>_xlfn.XLOOKUP($C42,'[3]BIS Feb-26'!$C:$C,'[3]BIS Feb-26'!AJ:AJ,"",0)</f>
        <v>1000</v>
      </c>
      <c r="CR42" s="29" t="str">
        <f>_xlfn.XLOOKUP($C42,'[3]BIS Feb-26'!$C:$C,'[3]BIS Feb-26'!AK:AK,"",0)</f>
        <v>1475</v>
      </c>
      <c r="CS42" s="29" t="str">
        <f>_xlfn.XLOOKUP($C42,'[3]BIS Feb-26'!$C:$C,'[3]BIS Feb-26'!AL:AL,"",0)</f>
        <v>1475</v>
      </c>
      <c r="CT42" s="29">
        <f>_xlfn.XLOOKUP($C42,'[3]BIS Feb-26'!$C:$C,'[3]BIS Feb-26'!AM:AM,"",0)</f>
        <v>3</v>
      </c>
      <c r="CU42" s="28">
        <f>_xlfn.XLOOKUP($C42,'[3]BIS Feb-26'!$C:$C,'[3]BIS Feb-26'!AN:AN,"",0)</f>
        <v>46133</v>
      </c>
      <c r="CV42" s="28">
        <f>_xlfn.XLOOKUP($C42,'[3]BIS Feb-26'!$C:$C,'[3]BIS Feb-26'!AO:AO,"",0)</f>
        <v>46133</v>
      </c>
      <c r="CW42" s="28">
        <f>_xlfn.XLOOKUP($C42,'[3]BIS Feb-26'!$C:$C,'[3]BIS Feb-26'!AP:AP,"",0)</f>
        <v>46133</v>
      </c>
      <c r="CX42" s="28">
        <f>_xlfn.XLOOKUP($C42,'[3]BIS Feb-26'!$C:$C,'[3]BIS Feb-26'!AQ:AQ,"",0)</f>
        <v>46133</v>
      </c>
      <c r="CY42" s="28">
        <f>_xlfn.XLOOKUP($C42,'[3]BIS Feb-26'!$C:$C,'[3]BIS Feb-26'!AR:AR,"",0)</f>
        <v>46133</v>
      </c>
      <c r="CZ42" s="28">
        <f>_xlfn.XLOOKUP($C42,'[3]BIS Feb-26'!$C:$C,'[3]BIS Feb-26'!AS:AS,"",0)</f>
        <v>46223</v>
      </c>
      <c r="DA42" s="28">
        <f>_xlfn.XLOOKUP($C42,'[3]BIS Feb-26'!$C:$C,'[3]BIS Feb-26'!AT:AT,"",0)</f>
        <v>46295</v>
      </c>
      <c r="DB42" s="28">
        <f>_xlfn.XLOOKUP($C42,'[3]BIS Feb-26'!$C:$C,'[3]BIS Feb-26'!AU:AU,"",0)</f>
        <v>46133</v>
      </c>
      <c r="DC42" s="28">
        <f>_xlfn.XLOOKUP($C42,'[3]BIS Feb-26'!$C:$C,'[3]BIS Feb-26'!AV:AV,"",0)</f>
        <v>46318</v>
      </c>
      <c r="DD42" s="11">
        <f>_xlfn.XLOOKUP($C42,'[3]BIS Feb-26'!$C:$C,'[3]BIS Feb-26'!AW:AW,"",0)</f>
        <v>0</v>
      </c>
      <c r="DE42" s="11">
        <f>_xlfn.XLOOKUP($C42,'[3]BIS Feb-26'!$C:$C,'[3]BIS Feb-26'!AX:AX,"",0)</f>
        <v>0</v>
      </c>
      <c r="DF42" s="11">
        <f>_xlfn.XLOOKUP($C42,'[3]BIS Feb-26'!$C:$C,'[3]BIS Feb-26'!AY:AY,"",0)</f>
        <v>0</v>
      </c>
      <c r="DG42" s="11">
        <f t="shared" ca="1" si="20"/>
        <v>0</v>
      </c>
      <c r="DH42" s="11">
        <f t="shared" ca="1" si="21"/>
        <v>0</v>
      </c>
      <c r="DI42" s="11">
        <f t="shared" ca="1" si="22"/>
        <v>6</v>
      </c>
      <c r="DJ42" s="11" t="str">
        <f>_xlfn.XLOOKUP($C42,'[3]Active Customer Assets'!$D:$D,'[3]Active Customer Assets'!I:I,"",0)</f>
        <v>A (100% potential spares purchased)</v>
      </c>
      <c r="DK42" s="28">
        <f>_xlfn.XLOOKUP($C42,'[3]Active Customer Assets'!$D:$D,'[3]Active Customer Assets'!J:J,"",0)</f>
        <v>44277.767361111102</v>
      </c>
      <c r="DL42" s="28">
        <f>_xlfn.XLOOKUP($C42,'[3]Active Customer Assets'!$D:$D,'[3]Active Customer Assets'!K:K,"",0)</f>
        <v>44253.229166666701</v>
      </c>
      <c r="DM42" s="28">
        <f>_xlfn.XLOOKUP($C42,'[3]Active Customer Assets'!$D:$D,'[3]Active Customer Assets'!L:L,"",0)</f>
        <v>45962.562303240702</v>
      </c>
      <c r="DN42" s="21">
        <f>_xlfn.XLOOKUP($C42,'[3]Active Customer Assets'!$D:$D,'[3]Active Customer Assets'!M:M,"",0)</f>
        <v>12440</v>
      </c>
      <c r="DO42" s="28">
        <f>_xlfn.XLOOKUP($C42,'[3]Active Customer Assets'!$D:$D,'[3]Active Customer Assets'!N:N,"",0)</f>
        <v>0</v>
      </c>
      <c r="DP42" s="28">
        <f>_xlfn.XLOOKUP($C42,'[3]Active Customer Assets'!$D:$D,'[3]Active Customer Assets'!O:O,"",0)</f>
        <v>0</v>
      </c>
      <c r="DQ42" s="28" t="str">
        <f>_xlfn.XLOOKUP($C42,'[3]Active Customer Assets'!$D:$D,'[3]Active Customer Assets'!P:P,"",0)</f>
        <v>Air lube Plus</v>
      </c>
      <c r="DR42" s="28">
        <f>_xlfn.XLOOKUP($C42,'[3]Active Customer Assets'!$D:$D,'[3]Active Customer Assets'!Q:Q,"",0)</f>
        <v>45954</v>
      </c>
      <c r="DS42" s="28">
        <f>_xlfn.XLOOKUP($C42,'[3]Active Customer Assets'!$D:$D,'[3]Active Customer Assets'!R:R,"",0)</f>
        <v>45954</v>
      </c>
      <c r="DT42" s="28">
        <f>_xlfn.XLOOKUP($C42,'[3]Active Customer Assets'!$D:$D,'[3]Active Customer Assets'!S:S,"",0)</f>
        <v>45954</v>
      </c>
      <c r="DU42" s="28">
        <f>_xlfn.XLOOKUP($C42,'[3]Active Customer Assets'!$D:$D,'[3]Active Customer Assets'!T:T,"",0)</f>
        <v>45954</v>
      </c>
      <c r="DV42" s="28">
        <f>_xlfn.XLOOKUP($C42,'[3]Active Customer Assets'!$D:$D,'[3]Active Customer Assets'!U:U,"",0)</f>
        <v>45954</v>
      </c>
      <c r="DW42" s="28">
        <f>_xlfn.XLOOKUP($C42,'[3]Active Customer Assets'!$D:$D,'[3]Active Customer Assets'!V:V,"",0)</f>
        <v>45954</v>
      </c>
      <c r="DX42" s="28">
        <f>_xlfn.XLOOKUP($C42,'[3]Active Customer Assets'!$D:$D,'[3]Active Customer Assets'!W:W,"",0)</f>
        <v>45954</v>
      </c>
      <c r="DY42" s="28">
        <f>_xlfn.XLOOKUP($C42,'[3]Active Customer Assets'!$D:$D,'[3]Active Customer Assets'!X:X,"",0)</f>
        <v>45954</v>
      </c>
      <c r="DZ42" s="28">
        <f>_xlfn.XLOOKUP($C42,'[3]Active Customer Assets'!$D:$D,'[3]Active Customer Assets'!Y:Y,"",0)</f>
        <v>45954</v>
      </c>
      <c r="EA42" s="28" t="str">
        <f>_xlfn.XLOOKUP($C42,'[3]Active Customer Assets'!$D:$D,'[3]Active Customer Assets'!Z:Z,"",0)</f>
        <v>1475</v>
      </c>
      <c r="EB42" s="28" t="str">
        <f>_xlfn.XLOOKUP($C42,'[3]Active Customer Assets'!$D:$D,'[3]Active Customer Assets'!AA:AA,"",0)</f>
        <v>725</v>
      </c>
      <c r="EC42" s="28" t="str">
        <f>_xlfn.XLOOKUP($C42,'[3]Active Customer Assets'!$D:$D,'[3]Active Customer Assets'!AB:AB,"",0)</f>
        <v>725</v>
      </c>
      <c r="ED42" s="28" t="str">
        <f>_xlfn.XLOOKUP($C42,'[3]Active Customer Assets'!$D:$D,'[3]Active Customer Assets'!AC:AC,"",0)</f>
        <v>725</v>
      </c>
      <c r="EE42" s="28" t="str">
        <f>_xlfn.XLOOKUP($C42,'[3]Active Customer Assets'!$D:$D,'[3]Active Customer Assets'!AD:AD,"",0)</f>
        <v>725</v>
      </c>
      <c r="EF42" s="28" t="str">
        <f>_xlfn.XLOOKUP($C42,'[3]Active Customer Assets'!$D:$D,'[3]Active Customer Assets'!AE:AE,"",0)</f>
        <v>1475</v>
      </c>
      <c r="EG42" s="28" t="str">
        <f>_xlfn.XLOOKUP($C42,'[3]Active Customer Assets'!$D:$D,'[3]Active Customer Assets'!AF:AF,"",0)</f>
        <v>1000</v>
      </c>
      <c r="EH42" s="28" t="str">
        <f>_xlfn.XLOOKUP($C42,'[3]Active Customer Assets'!$D:$D,'[3]Active Customer Assets'!AG:AG,"",0)</f>
        <v>1475</v>
      </c>
      <c r="EI42" s="28" t="str">
        <f>_xlfn.XLOOKUP($C42,'[3]Active Customer Assets'!$D:$D,'[3]Active Customer Assets'!AH:AH,"",0)</f>
        <v>1475</v>
      </c>
      <c r="EJ42" s="21">
        <f>_xlfn.XLOOKUP($C42,'[3]Active Customer Assets'!$D:$D,'[3]Active Customer Assets'!AI:AI,"",0)</f>
        <v>3</v>
      </c>
      <c r="EK42" s="35" t="str">
        <f>[3]!tbl_DPSAC[[#This Row],[Unit Status]]</f>
        <v>Active</v>
      </c>
    </row>
    <row r="43" spans="1:141" x14ac:dyDescent="0.15">
      <c r="A43" s="11">
        <f>ROW(tbl_DPSAC[[#This Row],[Sl. No.]])-1</f>
        <v>42</v>
      </c>
      <c r="B43" s="12" t="s">
        <v>136</v>
      </c>
      <c r="C43" s="12" t="s">
        <v>385</v>
      </c>
      <c r="D43" s="12" t="s">
        <v>138</v>
      </c>
      <c r="E43" s="12" t="s">
        <v>139</v>
      </c>
      <c r="F43" s="12" t="s">
        <v>161</v>
      </c>
      <c r="G43" s="13" t="s">
        <v>386</v>
      </c>
      <c r="H43" s="13" t="str">
        <f>_xlfn.XLOOKUP(C43,'[1]E&amp;DPSAC'!$K:$K,'[1]E&amp;DPSAC'!$E:$E,,0)</f>
        <v>SUNDAR NAGAR, JAMSHEDPUR</v>
      </c>
      <c r="I43" s="13" t="s">
        <v>387</v>
      </c>
      <c r="J43" s="13">
        <v>9556546094</v>
      </c>
      <c r="K43" s="13">
        <v>7908183052</v>
      </c>
      <c r="L43" s="12" t="str">
        <f t="shared" ca="1" si="0"/>
        <v>Non - Warranty</v>
      </c>
      <c r="M43" s="14">
        <v>44352</v>
      </c>
      <c r="N43" s="15">
        <v>24</v>
      </c>
      <c r="O43" s="14">
        <f t="shared" si="1"/>
        <v>45107</v>
      </c>
      <c r="P43" s="11" t="s">
        <v>142</v>
      </c>
      <c r="Q43" s="19" t="str">
        <f>_xlfn.XLOOKUP(C43,'[2]Sch Calls'!$R:$R,'[2]Sch Calls'!$F:$F,"",0)</f>
        <v>CC-01224008</v>
      </c>
      <c r="R43" s="18">
        <f>_xlfn.XLOOKUP(C43,'[2]Sch Calls'!$R:$R,'[2]Sch Calls'!$A:$A,"",0)</f>
        <v>45372.533206018503</v>
      </c>
      <c r="S43" s="17">
        <f>_xlfn.XLOOKUP(C43,'[2]Sch Calls'!$R:$R,'[2]Sch Calls'!$B:$B,"",0)</f>
        <v>6954</v>
      </c>
      <c r="T43" s="18">
        <f>_xlfn.XLOOKUP(C43,'[1]E&amp;DPSAC'!$K:$K,'[1]E&amp;DPSAC'!$W:$W,"",0)</f>
        <v>45372</v>
      </c>
      <c r="U43" s="17">
        <f>_xlfn.XLOOKUP(C43,'[1]E&amp;DPSAC'!$K:$K,'[1]E&amp;DPSAC'!$Z:$Z,"",0)</f>
        <v>6954</v>
      </c>
      <c r="V43" s="17">
        <f>_xlfn.XLOOKUP(C43,'[2]1. All Calls'!$R:$R,'[2]1. All Calls'!$B:$B,"",0)</f>
        <v>10595</v>
      </c>
      <c r="W43" s="20">
        <f>_xlfn.XLOOKUP(C43,'[2]1. All Calls'!$R:$R,'[2]1. All Calls'!$A:$A,"",0)</f>
        <v>46041.542222222197</v>
      </c>
      <c r="X43" s="17" t="str">
        <f>_xlfn.XLOOKUP(C43,'[2]Sch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43" s="17">
        <f t="shared" si="2"/>
        <v>-2891</v>
      </c>
      <c r="Z43" s="17" t="str">
        <f t="shared" si="3"/>
        <v>Due</v>
      </c>
      <c r="AA43" s="21">
        <f t="shared" ca="1" si="4"/>
        <v>728.46679398149718</v>
      </c>
      <c r="AB43" s="21" t="str">
        <f t="shared" ca="1" si="5"/>
        <v>Due</v>
      </c>
      <c r="AC43" s="11">
        <f ca="1">tbl_DPSAC[[#This Row],[Current Month Due Count]]</f>
        <v>0</v>
      </c>
      <c r="AD43" s="11">
        <f ca="1">tbl_DPSAC[[#This Row],[Next Month Due2]]</f>
        <v>0</v>
      </c>
      <c r="AE43" s="11">
        <f t="shared" ca="1" si="6"/>
        <v>1</v>
      </c>
      <c r="AF43" s="11">
        <v>6</v>
      </c>
      <c r="AG43" s="17">
        <f t="shared" ca="1" si="7"/>
        <v>10952</v>
      </c>
      <c r="AH43" s="11" t="s">
        <v>388</v>
      </c>
      <c r="AI43" s="11" t="s">
        <v>389</v>
      </c>
      <c r="AJ43" s="11" t="s">
        <v>390</v>
      </c>
      <c r="AK43" s="11" t="s">
        <v>391</v>
      </c>
      <c r="AL43" s="11" t="s">
        <v>392</v>
      </c>
      <c r="AM43" s="11">
        <v>0</v>
      </c>
      <c r="AN43" s="11">
        <v>0</v>
      </c>
      <c r="AO43" s="11">
        <v>0</v>
      </c>
      <c r="AP43" s="11">
        <v>0</v>
      </c>
      <c r="AQ43" s="11">
        <v>0</v>
      </c>
      <c r="AR43" s="11">
        <v>0</v>
      </c>
      <c r="AS43" s="11">
        <v>0</v>
      </c>
      <c r="AT43" s="11">
        <v>0</v>
      </c>
      <c r="AU43" s="11">
        <v>0</v>
      </c>
      <c r="AV43" s="11">
        <v>0</v>
      </c>
      <c r="AW43" s="11">
        <v>0</v>
      </c>
      <c r="AX43" s="11" t="str">
        <f t="shared" ca="1" si="8"/>
        <v>5 Service Due</v>
      </c>
      <c r="AY43" s="17">
        <v>6954</v>
      </c>
      <c r="AZ43" s="22">
        <v>45372</v>
      </c>
      <c r="BA43" s="17" t="s">
        <v>393</v>
      </c>
      <c r="BB43" s="17">
        <v>5565</v>
      </c>
      <c r="BC43" s="22">
        <v>45138</v>
      </c>
      <c r="BD43" s="17" t="s">
        <v>394</v>
      </c>
      <c r="BE43" s="17">
        <v>6954</v>
      </c>
      <c r="BF43" s="22">
        <v>45372</v>
      </c>
      <c r="BG43" s="17" t="s">
        <v>393</v>
      </c>
      <c r="BH43" s="17">
        <v>6954</v>
      </c>
      <c r="BI43" s="22">
        <v>45372</v>
      </c>
      <c r="BJ43" s="17" t="s">
        <v>393</v>
      </c>
      <c r="BK43" s="17">
        <v>5565</v>
      </c>
      <c r="BL43" s="22">
        <v>45138</v>
      </c>
      <c r="BM43" s="17" t="s">
        <v>394</v>
      </c>
      <c r="BN43" s="23">
        <f t="shared" si="9"/>
        <v>45552</v>
      </c>
      <c r="BO43" s="23">
        <f t="shared" si="10"/>
        <v>45318</v>
      </c>
      <c r="BP43" s="23">
        <f t="shared" si="11"/>
        <v>45552</v>
      </c>
      <c r="BQ43" s="23">
        <f t="shared" si="12"/>
        <v>45552</v>
      </c>
      <c r="BR43" s="23">
        <f t="shared" si="23"/>
        <v>45503</v>
      </c>
      <c r="BS43" s="24">
        <f t="shared" ca="1" si="13"/>
        <v>-3248</v>
      </c>
      <c r="BT43" s="25">
        <f t="shared" ca="1" si="14"/>
        <v>-3887</v>
      </c>
      <c r="BU43" s="25">
        <f t="shared" ca="1" si="15"/>
        <v>-3248</v>
      </c>
      <c r="BV43" s="25">
        <f t="shared" ca="1" si="16"/>
        <v>-3248</v>
      </c>
      <c r="BW43" s="25">
        <f t="shared" ca="1" si="17"/>
        <v>-3887</v>
      </c>
      <c r="BX43" s="26" t="s">
        <v>395</v>
      </c>
      <c r="BY43" s="11">
        <f t="shared" ca="1" si="18"/>
        <v>5</v>
      </c>
      <c r="BZ43" s="11">
        <f t="shared" ca="1" si="24"/>
        <v>0</v>
      </c>
      <c r="CA43" s="11">
        <f t="shared" ca="1" si="19"/>
        <v>0</v>
      </c>
      <c r="CB43" s="28">
        <f>_xlfn.XLOOKUP($C43,'[3]BIS Feb-26'!$C:$C,'[3]BIS Feb-26'!U:U,"",0)</f>
        <v>45371.770833333299</v>
      </c>
      <c r="CC43" s="28">
        <f>_xlfn.XLOOKUP($C43,'[3]BIS Feb-26'!$C:$C,'[3]BIS Feb-26'!V:V,"",0)</f>
        <v>45371.770833333299</v>
      </c>
      <c r="CD43" s="28">
        <f>_xlfn.XLOOKUP($C43,'[3]BIS Feb-26'!$C:$C,'[3]BIS Feb-26'!W:W,"",0)</f>
        <v>45371.770833333299</v>
      </c>
      <c r="CE43" s="28">
        <f>_xlfn.XLOOKUP($C43,'[3]BIS Feb-26'!$C:$C,'[3]BIS Feb-26'!X:X,"",0)</f>
        <v>45371.770833333299</v>
      </c>
      <c r="CF43" s="28">
        <f>_xlfn.XLOOKUP($C43,'[3]BIS Feb-26'!$C:$C,'[3]BIS Feb-26'!Y:Y,"",0)</f>
        <v>45371.770833333299</v>
      </c>
      <c r="CG43" s="28">
        <f>_xlfn.XLOOKUP($C43,'[3]BIS Feb-26'!$C:$C,'[3]BIS Feb-26'!Z:Z,"",0)</f>
        <v>45137.770833333299</v>
      </c>
      <c r="CH43" s="28">
        <f>_xlfn.XLOOKUP($C43,'[3]BIS Feb-26'!$C:$C,'[3]BIS Feb-26'!AA:AA,"",0)</f>
        <v>45137.770833333299</v>
      </c>
      <c r="CI43" s="28">
        <f>_xlfn.XLOOKUP($C43,'[3]BIS Feb-26'!$C:$C,'[3]BIS Feb-26'!AB:AB,"",0)</f>
        <v>45137.770833333299</v>
      </c>
      <c r="CJ43" s="28">
        <f>_xlfn.XLOOKUP($C43,'[3]BIS Feb-26'!$C:$C,'[3]BIS Feb-26'!AC:AC,"",0)</f>
        <v>45137.770833333299</v>
      </c>
      <c r="CK43" s="29" t="str">
        <f>_xlfn.XLOOKUP($C43,'[3]BIS Feb-26'!$C:$C,'[3]BIS Feb-26'!AD:AD,"",0)</f>
        <v>680</v>
      </c>
      <c r="CL43" s="29" t="str">
        <f>_xlfn.XLOOKUP($C43,'[3]BIS Feb-26'!$C:$C,'[3]BIS Feb-26'!AE:AE,"",0)</f>
        <v>680</v>
      </c>
      <c r="CM43" s="29" t="str">
        <f>_xlfn.XLOOKUP($C43,'[3]BIS Feb-26'!$C:$C,'[3]BIS Feb-26'!AF:AF,"",0)</f>
        <v>680</v>
      </c>
      <c r="CN43" s="29" t="str">
        <f>_xlfn.XLOOKUP($C43,'[3]BIS Feb-26'!$C:$C,'[3]BIS Feb-26'!AG:AG,"",0)</f>
        <v>680</v>
      </c>
      <c r="CO43" s="29" t="str">
        <f>_xlfn.XLOOKUP($C43,'[3]BIS Feb-26'!$C:$C,'[3]BIS Feb-26'!AH:AH,"",0)</f>
        <v>680</v>
      </c>
      <c r="CP43" s="29" t="str">
        <f>_xlfn.XLOOKUP($C43,'[3]BIS Feb-26'!$C:$C,'[3]BIS Feb-26'!AI:AI,"",0)</f>
        <v>680</v>
      </c>
      <c r="CQ43" s="29" t="str">
        <f>_xlfn.XLOOKUP($C43,'[3]BIS Feb-26'!$C:$C,'[3]BIS Feb-26'!AJ:AJ,"",0)</f>
        <v>1000</v>
      </c>
      <c r="CR43" s="29" t="str">
        <f>_xlfn.XLOOKUP($C43,'[3]BIS Feb-26'!$C:$C,'[3]BIS Feb-26'!AK:AK,"",0)</f>
        <v>680</v>
      </c>
      <c r="CS43" s="29" t="str">
        <f>_xlfn.XLOOKUP($C43,'[3]BIS Feb-26'!$C:$C,'[3]BIS Feb-26'!AL:AL,"",0)</f>
        <v>680</v>
      </c>
      <c r="CT43" s="29">
        <f>_xlfn.XLOOKUP($C43,'[3]BIS Feb-26'!$C:$C,'[3]BIS Feb-26'!AM:AM,"",0)</f>
        <v>3</v>
      </c>
      <c r="CU43" s="28">
        <f>_xlfn.XLOOKUP($C43,'[3]BIS Feb-26'!$C:$C,'[3]BIS Feb-26'!AN:AN,"",0)</f>
        <v>45551</v>
      </c>
      <c r="CV43" s="28">
        <f>_xlfn.XLOOKUP($C43,'[3]BIS Feb-26'!$C:$C,'[3]BIS Feb-26'!AO:AO,"",0)</f>
        <v>45551</v>
      </c>
      <c r="CW43" s="28">
        <f>_xlfn.XLOOKUP($C43,'[3]BIS Feb-26'!$C:$C,'[3]BIS Feb-26'!AP:AP,"",0)</f>
        <v>45551</v>
      </c>
      <c r="CX43" s="28">
        <f>_xlfn.XLOOKUP($C43,'[3]BIS Feb-26'!$C:$C,'[3]BIS Feb-26'!AQ:AQ,"",0)</f>
        <v>45551</v>
      </c>
      <c r="CY43" s="28">
        <f>_xlfn.XLOOKUP($C43,'[3]BIS Feb-26'!$C:$C,'[3]BIS Feb-26'!AR:AR,"",0)</f>
        <v>45551</v>
      </c>
      <c r="CZ43" s="28">
        <f>_xlfn.XLOOKUP($C43,'[3]BIS Feb-26'!$C:$C,'[3]BIS Feb-26'!AS:AS,"",0)</f>
        <v>45407</v>
      </c>
      <c r="DA43" s="28">
        <f>_xlfn.XLOOKUP($C43,'[3]BIS Feb-26'!$C:$C,'[3]BIS Feb-26'!AT:AT,"",0)</f>
        <v>45502</v>
      </c>
      <c r="DB43" s="28">
        <f>_xlfn.XLOOKUP($C43,'[3]BIS Feb-26'!$C:$C,'[3]BIS Feb-26'!AU:AU,"",0)</f>
        <v>45317</v>
      </c>
      <c r="DC43" s="28">
        <f>_xlfn.XLOOKUP($C43,'[3]BIS Feb-26'!$C:$C,'[3]BIS Feb-26'!AV:AV,"",0)</f>
        <v>45502</v>
      </c>
      <c r="DD43" s="11">
        <f>_xlfn.XLOOKUP($C43,'[3]BIS Feb-26'!$C:$C,'[3]BIS Feb-26'!AW:AW,"",0)</f>
        <v>1</v>
      </c>
      <c r="DE43" s="11">
        <f>_xlfn.XLOOKUP($C43,'[3]BIS Feb-26'!$C:$C,'[3]BIS Feb-26'!AX:AX,"",0)</f>
        <v>0</v>
      </c>
      <c r="DF43" s="11">
        <f>_xlfn.XLOOKUP($C43,'[3]BIS Feb-26'!$C:$C,'[3]BIS Feb-26'!AY:AY,"",0)</f>
        <v>0</v>
      </c>
      <c r="DG43" s="11">
        <f t="shared" ca="1" si="20"/>
        <v>9</v>
      </c>
      <c r="DH43" s="11">
        <f t="shared" ca="1" si="21"/>
        <v>0</v>
      </c>
      <c r="DI43" s="11">
        <f t="shared" ca="1" si="22"/>
        <v>0</v>
      </c>
      <c r="DJ43" s="11" t="str">
        <f>_xlfn.XLOOKUP($C43,'[3]Active Customer Assets'!$D:$D,'[3]Active Customer Assets'!I:I,"",0)</f>
        <v>A (100% potential spares purchased)</v>
      </c>
      <c r="DK43" s="28">
        <f>_xlfn.XLOOKUP($C43,'[3]Active Customer Assets'!$D:$D,'[3]Active Customer Assets'!J:J,"",0)</f>
        <v>44352.802083333299</v>
      </c>
      <c r="DL43" s="28">
        <f>_xlfn.XLOOKUP($C43,'[3]Active Customer Assets'!$D:$D,'[3]Active Customer Assets'!K:K,"",0)</f>
        <v>44313.229166666701</v>
      </c>
      <c r="DM43" s="28">
        <f>_xlfn.XLOOKUP($C43,'[3]Active Customer Assets'!$D:$D,'[3]Active Customer Assets'!L:L,"",0)</f>
        <v>46041.544965277797</v>
      </c>
      <c r="DN43" s="21">
        <f>_xlfn.XLOOKUP($C43,'[3]Active Customer Assets'!$D:$D,'[3]Active Customer Assets'!M:M,"",0)</f>
        <v>10595</v>
      </c>
      <c r="DO43" s="28">
        <f>_xlfn.XLOOKUP($C43,'[3]Active Customer Assets'!$D:$D,'[3]Active Customer Assets'!N:N,"",0)</f>
        <v>0</v>
      </c>
      <c r="DP43" s="28">
        <f>_xlfn.XLOOKUP($C43,'[3]Active Customer Assets'!$D:$D,'[3]Active Customer Assets'!O:O,"",0)</f>
        <v>0</v>
      </c>
      <c r="DQ43" s="28" t="str">
        <f>_xlfn.XLOOKUP($C43,'[3]Active Customer Assets'!$D:$D,'[3]Active Customer Assets'!P:P,"",0)</f>
        <v>Air lube Plus</v>
      </c>
      <c r="DR43" s="28">
        <f>_xlfn.XLOOKUP($C43,'[3]Active Customer Assets'!$D:$D,'[3]Active Customer Assets'!Q:Q,"",0)</f>
        <v>45372</v>
      </c>
      <c r="DS43" s="28">
        <f>_xlfn.XLOOKUP($C43,'[3]Active Customer Assets'!$D:$D,'[3]Active Customer Assets'!R:R,"",0)</f>
        <v>45372</v>
      </c>
      <c r="DT43" s="28">
        <f>_xlfn.XLOOKUP($C43,'[3]Active Customer Assets'!$D:$D,'[3]Active Customer Assets'!S:S,"",0)</f>
        <v>45372</v>
      </c>
      <c r="DU43" s="28">
        <f>_xlfn.XLOOKUP($C43,'[3]Active Customer Assets'!$D:$D,'[3]Active Customer Assets'!T:T,"",0)</f>
        <v>45372</v>
      </c>
      <c r="DV43" s="28">
        <f>_xlfn.XLOOKUP($C43,'[3]Active Customer Assets'!$D:$D,'[3]Active Customer Assets'!U:U,"",0)</f>
        <v>45372</v>
      </c>
      <c r="DW43" s="28">
        <f>_xlfn.XLOOKUP($C43,'[3]Active Customer Assets'!$D:$D,'[3]Active Customer Assets'!V:V,"",0)</f>
        <v>45138</v>
      </c>
      <c r="DX43" s="28">
        <f>_xlfn.XLOOKUP($C43,'[3]Active Customer Assets'!$D:$D,'[3]Active Customer Assets'!W:W,"",0)</f>
        <v>45138</v>
      </c>
      <c r="DY43" s="28">
        <f>_xlfn.XLOOKUP($C43,'[3]Active Customer Assets'!$D:$D,'[3]Active Customer Assets'!X:X,"",0)</f>
        <v>45138</v>
      </c>
      <c r="DZ43" s="28">
        <f>_xlfn.XLOOKUP($C43,'[3]Active Customer Assets'!$D:$D,'[3]Active Customer Assets'!Y:Y,"",0)</f>
        <v>45138</v>
      </c>
      <c r="EA43" s="28" t="str">
        <f>_xlfn.XLOOKUP($C43,'[3]Active Customer Assets'!$D:$D,'[3]Active Customer Assets'!Z:Z,"",0)</f>
        <v>680</v>
      </c>
      <c r="EB43" s="28" t="str">
        <f>_xlfn.XLOOKUP($C43,'[3]Active Customer Assets'!$D:$D,'[3]Active Customer Assets'!AA:AA,"",0)</f>
        <v>680</v>
      </c>
      <c r="EC43" s="28" t="str">
        <f>_xlfn.XLOOKUP($C43,'[3]Active Customer Assets'!$D:$D,'[3]Active Customer Assets'!AB:AB,"",0)</f>
        <v>680</v>
      </c>
      <c r="ED43" s="28" t="str">
        <f>_xlfn.XLOOKUP($C43,'[3]Active Customer Assets'!$D:$D,'[3]Active Customer Assets'!AC:AC,"",0)</f>
        <v>680</v>
      </c>
      <c r="EE43" s="28" t="str">
        <f>_xlfn.XLOOKUP($C43,'[3]Active Customer Assets'!$D:$D,'[3]Active Customer Assets'!AD:AD,"",0)</f>
        <v>680</v>
      </c>
      <c r="EF43" s="28" t="str">
        <f>_xlfn.XLOOKUP($C43,'[3]Active Customer Assets'!$D:$D,'[3]Active Customer Assets'!AE:AE,"",0)</f>
        <v>680</v>
      </c>
      <c r="EG43" s="28" t="str">
        <f>_xlfn.XLOOKUP($C43,'[3]Active Customer Assets'!$D:$D,'[3]Active Customer Assets'!AF:AF,"",0)</f>
        <v>1000</v>
      </c>
      <c r="EH43" s="28" t="str">
        <f>_xlfn.XLOOKUP($C43,'[3]Active Customer Assets'!$D:$D,'[3]Active Customer Assets'!AG:AG,"",0)</f>
        <v>680</v>
      </c>
      <c r="EI43" s="28" t="str">
        <f>_xlfn.XLOOKUP($C43,'[3]Active Customer Assets'!$D:$D,'[3]Active Customer Assets'!AH:AH,"",0)</f>
        <v>680</v>
      </c>
      <c r="EJ43" s="21">
        <f>_xlfn.XLOOKUP($C43,'[3]Active Customer Assets'!$D:$D,'[3]Active Customer Assets'!AI:AI,"",0)</f>
        <v>3</v>
      </c>
      <c r="EK43" s="35" t="str">
        <f>[3]!tbl_DPSAC[[#This Row],[Unit Status]]</f>
        <v>Active</v>
      </c>
    </row>
    <row r="44" spans="1:141" x14ac:dyDescent="0.15">
      <c r="A44" s="11">
        <f>ROW(tbl_DPSAC[[#This Row],[Sl. No.]])-1</f>
        <v>43</v>
      </c>
      <c r="B44" s="12" t="s">
        <v>136</v>
      </c>
      <c r="C44" s="12" t="s">
        <v>396</v>
      </c>
      <c r="D44" s="12" t="s">
        <v>138</v>
      </c>
      <c r="E44" s="12" t="s">
        <v>139</v>
      </c>
      <c r="F44" s="12" t="s">
        <v>161</v>
      </c>
      <c r="G44" s="13" t="s">
        <v>291</v>
      </c>
      <c r="H44" s="13" t="str">
        <f>_xlfn.XLOOKUP(C44,'[1]E&amp;DPSAC'!$K:$K,'[1]E&amp;DPSAC'!$E:$E,,0)</f>
        <v>KATRAS, DHANBAD</v>
      </c>
      <c r="I44" s="13"/>
      <c r="J44" s="13">
        <v>8210106692</v>
      </c>
      <c r="K44" s="13">
        <v>8210106692</v>
      </c>
      <c r="L44" s="12" t="str">
        <f t="shared" ca="1" si="0"/>
        <v>Non - Warranty</v>
      </c>
      <c r="M44" s="14">
        <v>44221</v>
      </c>
      <c r="N44" s="15">
        <v>24</v>
      </c>
      <c r="O44" s="14">
        <f t="shared" si="1"/>
        <v>44957</v>
      </c>
      <c r="P44" s="11" t="s">
        <v>157</v>
      </c>
      <c r="Q44" s="19" t="str">
        <f>_xlfn.XLOOKUP(C44,'[2]Sch Calls'!$R:$R,'[2]Sch Calls'!$F:$F,"",0)</f>
        <v>CC-00656781</v>
      </c>
      <c r="R44" s="18">
        <f>_xlfn.XLOOKUP(C44,'[2]Sch Calls'!$R:$R,'[2]Sch Calls'!$A:$A,"",0)</f>
        <v>44758.444317129601</v>
      </c>
      <c r="S44" s="17">
        <f>_xlfn.XLOOKUP(C44,'[2]Sch Calls'!$R:$R,'[2]Sch Calls'!$B:$B,"",0)</f>
        <v>1146</v>
      </c>
      <c r="T44" s="18">
        <f>_xlfn.XLOOKUP(C44,'[1]E&amp;DPSAC'!$K:$K,'[1]E&amp;DPSAC'!$W:$W,"",0)</f>
        <v>45665</v>
      </c>
      <c r="U44" s="17">
        <f>_xlfn.XLOOKUP(C44,'[1]E&amp;DPSAC'!$K:$K,'[1]E&amp;DPSAC'!$Z:$Z,"",0)</f>
        <v>1468</v>
      </c>
      <c r="V44" s="17">
        <f>_xlfn.XLOOKUP(C44,'[2]1. All Calls'!$R:$R,'[2]1. All Calls'!$B:$B,"",0)</f>
        <v>1700</v>
      </c>
      <c r="W44" s="20">
        <f>_xlfn.XLOOKUP(C44,'[2]1. All Calls'!$R:$R,'[2]1. All Calls'!$A:$A,"",0)</f>
        <v>45006.477893518502</v>
      </c>
      <c r="X44" s="17" t="str">
        <f>_xlfn.XLOOKUP(C44,'[2]Sch Calls'!$R:$R,'[2]Sch Calls'!$AB:$AB,"",0)</f>
        <v>Attend the site for schedule service so drain oil from tank and oil cooler, over all drain oil 37 litres with two dead crank, after then replace oil filter 90 lpm 2pcs, replace air filter 2nos., plugged in all drain plugs and fill oil in separator tank up to full guage level and start the unit for some time after then again fill oil in tank up to half guage level. Over all topped up oil in tank 38 litres. After schedule service done start the unit and checked on load condition found unit is running in proper condition with all parameters under limit.</v>
      </c>
      <c r="Y44" s="17">
        <f t="shared" si="2"/>
        <v>196</v>
      </c>
      <c r="Z44" s="17" t="str">
        <f t="shared" si="3"/>
        <v>Done</v>
      </c>
      <c r="AA44" s="21">
        <f t="shared" ca="1" si="4"/>
        <v>1342.5556828703993</v>
      </c>
      <c r="AB44" s="21" t="str">
        <f t="shared" ca="1" si="5"/>
        <v>Due</v>
      </c>
      <c r="AC44" s="11">
        <f ca="1">tbl_DPSAC[[#This Row],[Current Month Due Count]]</f>
        <v>0</v>
      </c>
      <c r="AD44" s="11">
        <f ca="1">tbl_DPSAC[[#This Row],[Next Month Due2]]</f>
        <v>0</v>
      </c>
      <c r="AE44" s="11">
        <f t="shared" ca="1" si="6"/>
        <v>1</v>
      </c>
      <c r="AF44" s="11">
        <v>3</v>
      </c>
      <c r="AG44" s="17">
        <f t="shared" ca="1" si="7"/>
        <v>4984</v>
      </c>
      <c r="AH44" s="11" t="s">
        <v>397</v>
      </c>
      <c r="AI44" s="11" t="s">
        <v>398</v>
      </c>
      <c r="AJ44" s="11" t="s">
        <v>399</v>
      </c>
      <c r="AK44" s="11">
        <v>0</v>
      </c>
      <c r="AL44" s="11">
        <v>0</v>
      </c>
      <c r="AM44" s="11">
        <v>0</v>
      </c>
      <c r="AN44" s="11">
        <v>0</v>
      </c>
      <c r="AO44" s="11">
        <v>0</v>
      </c>
      <c r="AP44" s="11">
        <v>0</v>
      </c>
      <c r="AQ44" s="11">
        <v>0</v>
      </c>
      <c r="AR44" s="11">
        <v>0</v>
      </c>
      <c r="AS44" s="11">
        <v>0</v>
      </c>
      <c r="AT44" s="11">
        <v>0</v>
      </c>
      <c r="AU44" s="11">
        <v>0</v>
      </c>
      <c r="AV44" s="11">
        <v>0</v>
      </c>
      <c r="AW44" s="11">
        <v>0</v>
      </c>
      <c r="AX44" s="11" t="str">
        <f t="shared" ca="1" si="8"/>
        <v>5 Service Due</v>
      </c>
      <c r="AY44" s="17">
        <v>1146</v>
      </c>
      <c r="AZ44" s="22">
        <v>44758</v>
      </c>
      <c r="BA44" s="17" t="s">
        <v>400</v>
      </c>
      <c r="BB44" s="17">
        <v>1</v>
      </c>
      <c r="BC44" s="22">
        <v>44221</v>
      </c>
      <c r="BD44" s="17" t="s">
        <v>401</v>
      </c>
      <c r="BE44" s="17">
        <v>1146</v>
      </c>
      <c r="BF44" s="22">
        <v>44758</v>
      </c>
      <c r="BG44" s="17" t="s">
        <v>400</v>
      </c>
      <c r="BH44" s="17">
        <v>1146</v>
      </c>
      <c r="BI44" s="22">
        <v>44758</v>
      </c>
      <c r="BJ44" s="17" t="s">
        <v>400</v>
      </c>
      <c r="BK44" s="17">
        <v>1</v>
      </c>
      <c r="BL44" s="22">
        <v>44221</v>
      </c>
      <c r="BM44" s="17" t="s">
        <v>401</v>
      </c>
      <c r="BN44" s="23">
        <f t="shared" si="9"/>
        <v>44938</v>
      </c>
      <c r="BO44" s="23">
        <f t="shared" si="10"/>
        <v>44401</v>
      </c>
      <c r="BP44" s="23">
        <f t="shared" si="11"/>
        <v>44938</v>
      </c>
      <c r="BQ44" s="23">
        <f t="shared" si="12"/>
        <v>44938</v>
      </c>
      <c r="BR44" s="23">
        <f t="shared" si="23"/>
        <v>44586</v>
      </c>
      <c r="BS44" s="24">
        <f t="shared" ca="1" si="13"/>
        <v>-3088</v>
      </c>
      <c r="BT44" s="25">
        <f t="shared" ca="1" si="14"/>
        <v>-3483</v>
      </c>
      <c r="BU44" s="25">
        <f t="shared" ca="1" si="15"/>
        <v>-3088</v>
      </c>
      <c r="BV44" s="25">
        <f t="shared" ca="1" si="16"/>
        <v>-3088</v>
      </c>
      <c r="BW44" s="25">
        <f t="shared" ca="1" si="17"/>
        <v>-3483</v>
      </c>
      <c r="BX44" s="26" t="s">
        <v>255</v>
      </c>
      <c r="BY44" s="11">
        <f t="shared" ca="1" si="18"/>
        <v>5</v>
      </c>
      <c r="BZ44" s="11">
        <f t="shared" ca="1" si="24"/>
        <v>0</v>
      </c>
      <c r="CA44" s="11">
        <f t="shared" ca="1" si="19"/>
        <v>0</v>
      </c>
      <c r="CB44" s="28" t="str">
        <f>_xlfn.XLOOKUP($C44,'[3]BIS Feb-26'!$C:$C,'[3]BIS Feb-26'!U:U,"",0)</f>
        <v/>
      </c>
      <c r="CC44" s="28" t="str">
        <f>_xlfn.XLOOKUP($C44,'[3]BIS Feb-26'!$C:$C,'[3]BIS Feb-26'!V:V,"",0)</f>
        <v/>
      </c>
      <c r="CD44" s="28" t="str">
        <f>_xlfn.XLOOKUP($C44,'[3]BIS Feb-26'!$C:$C,'[3]BIS Feb-26'!W:W,"",0)</f>
        <v/>
      </c>
      <c r="CE44" s="28" t="str">
        <f>_xlfn.XLOOKUP($C44,'[3]BIS Feb-26'!$C:$C,'[3]BIS Feb-26'!X:X,"",0)</f>
        <v/>
      </c>
      <c r="CF44" s="28" t="str">
        <f>_xlfn.XLOOKUP($C44,'[3]BIS Feb-26'!$C:$C,'[3]BIS Feb-26'!Y:Y,"",0)</f>
        <v/>
      </c>
      <c r="CG44" s="28" t="str">
        <f>_xlfn.XLOOKUP($C44,'[3]BIS Feb-26'!$C:$C,'[3]BIS Feb-26'!Z:Z,"",0)</f>
        <v/>
      </c>
      <c r="CH44" s="28" t="str">
        <f>_xlfn.XLOOKUP($C44,'[3]BIS Feb-26'!$C:$C,'[3]BIS Feb-26'!AA:AA,"",0)</f>
        <v/>
      </c>
      <c r="CI44" s="28" t="str">
        <f>_xlfn.XLOOKUP($C44,'[3]BIS Feb-26'!$C:$C,'[3]BIS Feb-26'!AB:AB,"",0)</f>
        <v/>
      </c>
      <c r="CJ44" s="28" t="str">
        <f>_xlfn.XLOOKUP($C44,'[3]BIS Feb-26'!$C:$C,'[3]BIS Feb-26'!AC:AC,"",0)</f>
        <v/>
      </c>
      <c r="CK44" s="29" t="str">
        <f>_xlfn.XLOOKUP($C44,'[3]BIS Feb-26'!$C:$C,'[3]BIS Feb-26'!AD:AD,"",0)</f>
        <v/>
      </c>
      <c r="CL44" s="29" t="str">
        <f>_xlfn.XLOOKUP($C44,'[3]BIS Feb-26'!$C:$C,'[3]BIS Feb-26'!AE:AE,"",0)</f>
        <v/>
      </c>
      <c r="CM44" s="29" t="str">
        <f>_xlfn.XLOOKUP($C44,'[3]BIS Feb-26'!$C:$C,'[3]BIS Feb-26'!AF:AF,"",0)</f>
        <v/>
      </c>
      <c r="CN44" s="29" t="str">
        <f>_xlfn.XLOOKUP($C44,'[3]BIS Feb-26'!$C:$C,'[3]BIS Feb-26'!AG:AG,"",0)</f>
        <v/>
      </c>
      <c r="CO44" s="29" t="str">
        <f>_xlfn.XLOOKUP($C44,'[3]BIS Feb-26'!$C:$C,'[3]BIS Feb-26'!AH:AH,"",0)</f>
        <v/>
      </c>
      <c r="CP44" s="29" t="str">
        <f>_xlfn.XLOOKUP($C44,'[3]BIS Feb-26'!$C:$C,'[3]BIS Feb-26'!AI:AI,"",0)</f>
        <v/>
      </c>
      <c r="CQ44" s="29" t="str">
        <f>_xlfn.XLOOKUP($C44,'[3]BIS Feb-26'!$C:$C,'[3]BIS Feb-26'!AJ:AJ,"",0)</f>
        <v/>
      </c>
      <c r="CR44" s="29" t="str">
        <f>_xlfn.XLOOKUP($C44,'[3]BIS Feb-26'!$C:$C,'[3]BIS Feb-26'!AK:AK,"",0)</f>
        <v/>
      </c>
      <c r="CS44" s="29" t="str">
        <f>_xlfn.XLOOKUP($C44,'[3]BIS Feb-26'!$C:$C,'[3]BIS Feb-26'!AL:AL,"",0)</f>
        <v/>
      </c>
      <c r="CT44" s="29" t="str">
        <f>_xlfn.XLOOKUP($C44,'[3]BIS Feb-26'!$C:$C,'[3]BIS Feb-26'!AM:AM,"",0)</f>
        <v/>
      </c>
      <c r="CU44" s="28" t="str">
        <f>_xlfn.XLOOKUP($C44,'[3]BIS Feb-26'!$C:$C,'[3]BIS Feb-26'!AN:AN,"",0)</f>
        <v/>
      </c>
      <c r="CV44" s="28" t="str">
        <f>_xlfn.XLOOKUP($C44,'[3]BIS Feb-26'!$C:$C,'[3]BIS Feb-26'!AO:AO,"",0)</f>
        <v/>
      </c>
      <c r="CW44" s="28" t="str">
        <f>_xlfn.XLOOKUP($C44,'[3]BIS Feb-26'!$C:$C,'[3]BIS Feb-26'!AP:AP,"",0)</f>
        <v/>
      </c>
      <c r="CX44" s="28" t="str">
        <f>_xlfn.XLOOKUP($C44,'[3]BIS Feb-26'!$C:$C,'[3]BIS Feb-26'!AQ:AQ,"",0)</f>
        <v/>
      </c>
      <c r="CY44" s="28" t="str">
        <f>_xlfn.XLOOKUP($C44,'[3]BIS Feb-26'!$C:$C,'[3]BIS Feb-26'!AR:AR,"",0)</f>
        <v/>
      </c>
      <c r="CZ44" s="28" t="str">
        <f>_xlfn.XLOOKUP($C44,'[3]BIS Feb-26'!$C:$C,'[3]BIS Feb-26'!AS:AS,"",0)</f>
        <v/>
      </c>
      <c r="DA44" s="28" t="str">
        <f>_xlfn.XLOOKUP($C44,'[3]BIS Feb-26'!$C:$C,'[3]BIS Feb-26'!AT:AT,"",0)</f>
        <v/>
      </c>
      <c r="DB44" s="28" t="str">
        <f>_xlfn.XLOOKUP($C44,'[3]BIS Feb-26'!$C:$C,'[3]BIS Feb-26'!AU:AU,"",0)</f>
        <v/>
      </c>
      <c r="DC44" s="28" t="str">
        <f>_xlfn.XLOOKUP($C44,'[3]BIS Feb-26'!$C:$C,'[3]BIS Feb-26'!AV:AV,"",0)</f>
        <v/>
      </c>
      <c r="DD44" s="11" t="str">
        <f>_xlfn.XLOOKUP($C44,'[3]BIS Feb-26'!$C:$C,'[3]BIS Feb-26'!AW:AW,"",0)</f>
        <v/>
      </c>
      <c r="DE44" s="11" t="str">
        <f>_xlfn.XLOOKUP($C44,'[3]BIS Feb-26'!$C:$C,'[3]BIS Feb-26'!AX:AX,"",0)</f>
        <v/>
      </c>
      <c r="DF44" s="11" t="str">
        <f>_xlfn.XLOOKUP($C44,'[3]BIS Feb-26'!$C:$C,'[3]BIS Feb-26'!AY:AY,"",0)</f>
        <v/>
      </c>
      <c r="DG44" s="11">
        <f t="shared" ca="1" si="20"/>
        <v>0</v>
      </c>
      <c r="DH44" s="11">
        <f t="shared" ca="1" si="21"/>
        <v>0</v>
      </c>
      <c r="DI44" s="11">
        <f t="shared" ca="1" si="22"/>
        <v>0</v>
      </c>
      <c r="DJ44" s="11" t="str">
        <f>_xlfn.XLOOKUP($C44,'[3]Active Customer Assets'!$D:$D,'[3]Active Customer Assets'!I:I,"",0)</f>
        <v/>
      </c>
      <c r="DK44" s="28" t="str">
        <f>_xlfn.XLOOKUP($C44,'[3]Active Customer Assets'!$D:$D,'[3]Active Customer Assets'!J:J,"",0)</f>
        <v/>
      </c>
      <c r="DL44" s="28" t="str">
        <f>_xlfn.XLOOKUP($C44,'[3]Active Customer Assets'!$D:$D,'[3]Active Customer Assets'!K:K,"",0)</f>
        <v/>
      </c>
      <c r="DM44" s="28" t="str">
        <f>_xlfn.XLOOKUP($C44,'[3]Active Customer Assets'!$D:$D,'[3]Active Customer Assets'!L:L,"",0)</f>
        <v/>
      </c>
      <c r="DN44" s="21" t="str">
        <f>_xlfn.XLOOKUP($C44,'[3]Active Customer Assets'!$D:$D,'[3]Active Customer Assets'!M:M,"",0)</f>
        <v/>
      </c>
      <c r="DO44" s="28" t="str">
        <f>_xlfn.XLOOKUP($C44,'[3]Active Customer Assets'!$D:$D,'[3]Active Customer Assets'!N:N,"",0)</f>
        <v/>
      </c>
      <c r="DP44" s="28" t="str">
        <f>_xlfn.XLOOKUP($C44,'[3]Active Customer Assets'!$D:$D,'[3]Active Customer Assets'!O:O,"",0)</f>
        <v/>
      </c>
      <c r="DQ44" s="28" t="str">
        <f>_xlfn.XLOOKUP($C44,'[3]Active Customer Assets'!$D:$D,'[3]Active Customer Assets'!P:P,"",0)</f>
        <v/>
      </c>
      <c r="DR44" s="28" t="str">
        <f>_xlfn.XLOOKUP($C44,'[3]Active Customer Assets'!$D:$D,'[3]Active Customer Assets'!Q:Q,"",0)</f>
        <v/>
      </c>
      <c r="DS44" s="28" t="str">
        <f>_xlfn.XLOOKUP($C44,'[3]Active Customer Assets'!$D:$D,'[3]Active Customer Assets'!R:R,"",0)</f>
        <v/>
      </c>
      <c r="DT44" s="28" t="str">
        <f>_xlfn.XLOOKUP($C44,'[3]Active Customer Assets'!$D:$D,'[3]Active Customer Assets'!S:S,"",0)</f>
        <v/>
      </c>
      <c r="DU44" s="28" t="str">
        <f>_xlfn.XLOOKUP($C44,'[3]Active Customer Assets'!$D:$D,'[3]Active Customer Assets'!T:T,"",0)</f>
        <v/>
      </c>
      <c r="DV44" s="28" t="str">
        <f>_xlfn.XLOOKUP($C44,'[3]Active Customer Assets'!$D:$D,'[3]Active Customer Assets'!U:U,"",0)</f>
        <v/>
      </c>
      <c r="DW44" s="28" t="str">
        <f>_xlfn.XLOOKUP($C44,'[3]Active Customer Assets'!$D:$D,'[3]Active Customer Assets'!V:V,"",0)</f>
        <v/>
      </c>
      <c r="DX44" s="28" t="str">
        <f>_xlfn.XLOOKUP($C44,'[3]Active Customer Assets'!$D:$D,'[3]Active Customer Assets'!W:W,"",0)</f>
        <v/>
      </c>
      <c r="DY44" s="28" t="str">
        <f>_xlfn.XLOOKUP($C44,'[3]Active Customer Assets'!$D:$D,'[3]Active Customer Assets'!X:X,"",0)</f>
        <v/>
      </c>
      <c r="DZ44" s="28" t="str">
        <f>_xlfn.XLOOKUP($C44,'[3]Active Customer Assets'!$D:$D,'[3]Active Customer Assets'!Y:Y,"",0)</f>
        <v/>
      </c>
      <c r="EA44" s="28" t="str">
        <f>_xlfn.XLOOKUP($C44,'[3]Active Customer Assets'!$D:$D,'[3]Active Customer Assets'!Z:Z,"",0)</f>
        <v/>
      </c>
      <c r="EB44" s="28" t="str">
        <f>_xlfn.XLOOKUP($C44,'[3]Active Customer Assets'!$D:$D,'[3]Active Customer Assets'!AA:AA,"",0)</f>
        <v/>
      </c>
      <c r="EC44" s="28" t="str">
        <f>_xlfn.XLOOKUP($C44,'[3]Active Customer Assets'!$D:$D,'[3]Active Customer Assets'!AB:AB,"",0)</f>
        <v/>
      </c>
      <c r="ED44" s="28" t="str">
        <f>_xlfn.XLOOKUP($C44,'[3]Active Customer Assets'!$D:$D,'[3]Active Customer Assets'!AC:AC,"",0)</f>
        <v/>
      </c>
      <c r="EE44" s="28" t="str">
        <f>_xlfn.XLOOKUP($C44,'[3]Active Customer Assets'!$D:$D,'[3]Active Customer Assets'!AD:AD,"",0)</f>
        <v/>
      </c>
      <c r="EF44" s="28" t="str">
        <f>_xlfn.XLOOKUP($C44,'[3]Active Customer Assets'!$D:$D,'[3]Active Customer Assets'!AE:AE,"",0)</f>
        <v/>
      </c>
      <c r="EG44" s="28" t="str">
        <f>_xlfn.XLOOKUP($C44,'[3]Active Customer Assets'!$D:$D,'[3]Active Customer Assets'!AF:AF,"",0)</f>
        <v/>
      </c>
      <c r="EH44" s="28" t="str">
        <f>_xlfn.XLOOKUP($C44,'[3]Active Customer Assets'!$D:$D,'[3]Active Customer Assets'!AG:AG,"",0)</f>
        <v/>
      </c>
      <c r="EI44" s="28" t="str">
        <f>_xlfn.XLOOKUP($C44,'[3]Active Customer Assets'!$D:$D,'[3]Active Customer Assets'!AH:AH,"",0)</f>
        <v/>
      </c>
      <c r="EJ44" s="21" t="str">
        <f>_xlfn.XLOOKUP($C44,'[3]Active Customer Assets'!$D:$D,'[3]Active Customer Assets'!AI:AI,"",0)</f>
        <v/>
      </c>
      <c r="EK44" s="35" t="str">
        <f>[3]!tbl_DPSAC[[#This Row],[Unit Status]]</f>
        <v>Shifted</v>
      </c>
    </row>
    <row r="45" spans="1:141" x14ac:dyDescent="0.15">
      <c r="A45" s="11">
        <f>ROW(tbl_DPSAC[[#This Row],[Sl. No.]])-1</f>
        <v>44</v>
      </c>
      <c r="B45" s="12" t="s">
        <v>136</v>
      </c>
      <c r="C45" s="12" t="s">
        <v>402</v>
      </c>
      <c r="D45" s="12" t="s">
        <v>204</v>
      </c>
      <c r="E45" s="12" t="s">
        <v>205</v>
      </c>
      <c r="F45" s="12" t="s">
        <v>161</v>
      </c>
      <c r="G45" s="13" t="s">
        <v>206</v>
      </c>
      <c r="H45" s="13" t="str">
        <f>_xlfn.XLOOKUP(C45,'[1]E&amp;DPSAC'!$K:$K,'[1]E&amp;DPSAC'!$E:$E,,0)</f>
        <v>NAWADA, BIHAR</v>
      </c>
      <c r="I45" s="13" t="s">
        <v>207</v>
      </c>
      <c r="J45" s="13">
        <v>8002716601</v>
      </c>
      <c r="K45" s="13">
        <v>9304172201</v>
      </c>
      <c r="L45" s="12" t="str">
        <f t="shared" ca="1" si="0"/>
        <v>Non - Warranty</v>
      </c>
      <c r="M45" s="14">
        <v>44397</v>
      </c>
      <c r="N45" s="15">
        <v>24</v>
      </c>
      <c r="O45" s="14">
        <f t="shared" si="1"/>
        <v>45138</v>
      </c>
      <c r="P45" s="11" t="s">
        <v>142</v>
      </c>
      <c r="Q45" s="19" t="str">
        <f>_xlfn.XLOOKUP(C45,'[2]Sch Calls'!$R:$R,'[2]Sch Calls'!$F:$F,"",0)</f>
        <v>CC-01140828</v>
      </c>
      <c r="R45" s="18">
        <f>_xlfn.XLOOKUP(C45,'[2]Sch Calls'!$R:$R,'[2]Sch Calls'!$A:$A,"",0)</f>
        <v>45289.459837962997</v>
      </c>
      <c r="S45" s="17">
        <f>_xlfn.XLOOKUP(C45,'[2]Sch Calls'!$R:$R,'[2]Sch Calls'!$B:$B,"",0)</f>
        <v>3000</v>
      </c>
      <c r="T45" s="18">
        <f>_xlfn.XLOOKUP(C45,'[1]E&amp;DPSAC'!$K:$K,'[1]E&amp;DPSAC'!$W:$W,"",0)</f>
        <v>45289</v>
      </c>
      <c r="U45" s="17">
        <f>_xlfn.XLOOKUP(C45,'[1]E&amp;DPSAC'!$K:$K,'[1]E&amp;DPSAC'!$Z:$Z,"",0)</f>
        <v>3000</v>
      </c>
      <c r="V45" s="17">
        <f>_xlfn.XLOOKUP(C45,'[2]1. All Calls'!$R:$R,'[2]1. All Calls'!$B:$B,"",0)</f>
        <v>5615</v>
      </c>
      <c r="W45" s="20">
        <f>_xlfn.XLOOKUP(C45,'[2]1. All Calls'!$R:$R,'[2]1. All Calls'!$A:$A,"",0)</f>
        <v>45962.572916666664</v>
      </c>
      <c r="X45" s="17" t="str">
        <f>_xlfn.XLOOKUP(C45,'[2]Sch Calls'!$R:$R,'[2]Sch Calls'!$AB:$AB,"",0)</f>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
      <c r="Y45" s="17">
        <f t="shared" si="2"/>
        <v>-1865</v>
      </c>
      <c r="Z45" s="17" t="str">
        <f t="shared" si="3"/>
        <v>Due</v>
      </c>
      <c r="AA45" s="21">
        <f t="shared" ca="1" si="4"/>
        <v>811.54016203700303</v>
      </c>
      <c r="AB45" s="21" t="str">
        <f t="shared" ca="1" si="5"/>
        <v>Due</v>
      </c>
      <c r="AC45" s="11">
        <f ca="1">tbl_DPSAC[[#This Row],[Current Month Due Count]]</f>
        <v>0</v>
      </c>
      <c r="AD45" s="11">
        <f ca="1">tbl_DPSAC[[#This Row],[Next Month Due2]]</f>
        <v>0</v>
      </c>
      <c r="AE45" s="11">
        <f t="shared" ca="1" si="6"/>
        <v>1</v>
      </c>
      <c r="AF45" s="11">
        <v>4</v>
      </c>
      <c r="AG45" s="17">
        <f t="shared" ca="1" si="7"/>
        <v>6169</v>
      </c>
      <c r="AH45" s="11" t="s">
        <v>403</v>
      </c>
      <c r="AI45" s="11">
        <v>0</v>
      </c>
      <c r="AJ45" s="11" t="s">
        <v>404</v>
      </c>
      <c r="AK45" s="11" t="s">
        <v>405</v>
      </c>
      <c r="AL45" s="11" t="s">
        <v>406</v>
      </c>
      <c r="AM45" s="11">
        <v>0</v>
      </c>
      <c r="AN45" s="11">
        <v>0</v>
      </c>
      <c r="AO45" s="11">
        <v>0</v>
      </c>
      <c r="AP45" s="11">
        <v>0</v>
      </c>
      <c r="AQ45" s="11">
        <v>0</v>
      </c>
      <c r="AR45" s="11">
        <v>0</v>
      </c>
      <c r="AS45" s="11">
        <v>0</v>
      </c>
      <c r="AT45" s="11">
        <v>0</v>
      </c>
      <c r="AU45" s="11">
        <v>0</v>
      </c>
      <c r="AV45" s="11">
        <v>0</v>
      </c>
      <c r="AW45" s="11">
        <v>0</v>
      </c>
      <c r="AX45" s="11" t="str">
        <f t="shared" ca="1" si="8"/>
        <v>5 Service Due</v>
      </c>
      <c r="AY45" s="17">
        <v>3000</v>
      </c>
      <c r="AZ45" s="22">
        <v>45289</v>
      </c>
      <c r="BA45" s="17" t="s">
        <v>407</v>
      </c>
      <c r="BB45" s="17">
        <v>3000</v>
      </c>
      <c r="BC45" s="22">
        <v>45289</v>
      </c>
      <c r="BD45" s="17" t="s">
        <v>407</v>
      </c>
      <c r="BE45" s="17">
        <v>3000</v>
      </c>
      <c r="BF45" s="22">
        <v>45289</v>
      </c>
      <c r="BG45" s="17" t="s">
        <v>407</v>
      </c>
      <c r="BH45" s="17">
        <v>2474</v>
      </c>
      <c r="BI45" s="22">
        <v>44716</v>
      </c>
      <c r="BJ45" s="17" t="s">
        <v>408</v>
      </c>
      <c r="BK45" s="17">
        <v>3000</v>
      </c>
      <c r="BL45" s="22">
        <v>45289</v>
      </c>
      <c r="BM45" s="17" t="s">
        <v>407</v>
      </c>
      <c r="BN45" s="23">
        <f t="shared" si="9"/>
        <v>45469</v>
      </c>
      <c r="BO45" s="23">
        <f t="shared" si="10"/>
        <v>45469</v>
      </c>
      <c r="BP45" s="23">
        <f t="shared" si="11"/>
        <v>45469</v>
      </c>
      <c r="BQ45" s="23">
        <f t="shared" si="12"/>
        <v>44896</v>
      </c>
      <c r="BR45" s="23">
        <f t="shared" si="23"/>
        <v>45654</v>
      </c>
      <c r="BS45" s="24">
        <f t="shared" ca="1" si="13"/>
        <v>-2419</v>
      </c>
      <c r="BT45" s="25">
        <f t="shared" ca="1" si="14"/>
        <v>-1669</v>
      </c>
      <c r="BU45" s="25">
        <f t="shared" ca="1" si="15"/>
        <v>-2419</v>
      </c>
      <c r="BV45" s="25">
        <f t="shared" ca="1" si="16"/>
        <v>-2945</v>
      </c>
      <c r="BW45" s="25">
        <f t="shared" ca="1" si="17"/>
        <v>-1669</v>
      </c>
      <c r="BX45" s="26">
        <v>0</v>
      </c>
      <c r="BY45" s="11">
        <f t="shared" ca="1" si="18"/>
        <v>5</v>
      </c>
      <c r="BZ45" s="11">
        <f t="shared" ca="1" si="24"/>
        <v>0</v>
      </c>
      <c r="CA45" s="11">
        <f t="shared" ca="1" si="19"/>
        <v>0</v>
      </c>
      <c r="CB45" s="28">
        <f>_xlfn.XLOOKUP($C45,'[3]BIS Feb-26'!$C:$C,'[3]BIS Feb-26'!U:U,"",0)</f>
        <v>45288.770833333299</v>
      </c>
      <c r="CC45" s="28">
        <f>_xlfn.XLOOKUP($C45,'[3]BIS Feb-26'!$C:$C,'[3]BIS Feb-26'!V:V,"",0)</f>
        <v>45288.770833333299</v>
      </c>
      <c r="CD45" s="28">
        <f>_xlfn.XLOOKUP($C45,'[3]BIS Feb-26'!$C:$C,'[3]BIS Feb-26'!W:W,"",0)</f>
        <v>44715.770833333299</v>
      </c>
      <c r="CE45" s="28">
        <f>_xlfn.XLOOKUP($C45,'[3]BIS Feb-26'!$C:$C,'[3]BIS Feb-26'!X:X,"",0)</f>
        <v>45288.770833333299</v>
      </c>
      <c r="CF45" s="28">
        <f>_xlfn.XLOOKUP($C45,'[3]BIS Feb-26'!$C:$C,'[3]BIS Feb-26'!Y:Y,"",0)</f>
        <v>45288.770833333299</v>
      </c>
      <c r="CG45" s="28">
        <f>_xlfn.XLOOKUP($C45,'[3]BIS Feb-26'!$C:$C,'[3]BIS Feb-26'!Z:Z,"",0)</f>
        <v>45288.770833333299</v>
      </c>
      <c r="CH45" s="28">
        <f>_xlfn.XLOOKUP($C45,'[3]BIS Feb-26'!$C:$C,'[3]BIS Feb-26'!AA:AA,"",0)</f>
        <v>45288.770833333299</v>
      </c>
      <c r="CI45" s="28">
        <f>_xlfn.XLOOKUP($C45,'[3]BIS Feb-26'!$C:$C,'[3]BIS Feb-26'!AB:AB,"",0)</f>
        <v>45288.770833333299</v>
      </c>
      <c r="CJ45" s="28">
        <f>_xlfn.XLOOKUP($C45,'[3]BIS Feb-26'!$C:$C,'[3]BIS Feb-26'!AC:AC,"",0)</f>
        <v>45288.770833333299</v>
      </c>
      <c r="CK45" s="29" t="str">
        <f>_xlfn.XLOOKUP($C45,'[3]BIS Feb-26'!$C:$C,'[3]BIS Feb-26'!AD:AD,"",0)</f>
        <v>60</v>
      </c>
      <c r="CL45" s="29" t="str">
        <f>_xlfn.XLOOKUP($C45,'[3]BIS Feb-26'!$C:$C,'[3]BIS Feb-26'!AE:AE,"",0)</f>
        <v>60</v>
      </c>
      <c r="CM45" s="29" t="str">
        <f>_xlfn.XLOOKUP($C45,'[3]BIS Feb-26'!$C:$C,'[3]BIS Feb-26'!AF:AF,"",0)</f>
        <v>60</v>
      </c>
      <c r="CN45" s="29" t="str">
        <f>_xlfn.XLOOKUP($C45,'[3]BIS Feb-26'!$C:$C,'[3]BIS Feb-26'!AG:AG,"",0)</f>
        <v>60</v>
      </c>
      <c r="CO45" s="29" t="str">
        <f>_xlfn.XLOOKUP($C45,'[3]BIS Feb-26'!$C:$C,'[3]BIS Feb-26'!AH:AH,"",0)</f>
        <v>60</v>
      </c>
      <c r="CP45" s="29" t="str">
        <f>_xlfn.XLOOKUP($C45,'[3]BIS Feb-26'!$C:$C,'[3]BIS Feb-26'!AI:AI,"",0)</f>
        <v>60</v>
      </c>
      <c r="CQ45" s="29" t="str">
        <f>_xlfn.XLOOKUP($C45,'[3]BIS Feb-26'!$C:$C,'[3]BIS Feb-26'!AJ:AJ,"",0)</f>
        <v>1000</v>
      </c>
      <c r="CR45" s="29" t="str">
        <f>_xlfn.XLOOKUP($C45,'[3]BIS Feb-26'!$C:$C,'[3]BIS Feb-26'!AK:AK,"",0)</f>
        <v>60</v>
      </c>
      <c r="CS45" s="29" t="str">
        <f>_xlfn.XLOOKUP($C45,'[3]BIS Feb-26'!$C:$C,'[3]BIS Feb-26'!AL:AL,"",0)</f>
        <v>60</v>
      </c>
      <c r="CT45" s="29">
        <f>_xlfn.XLOOKUP($C45,'[3]BIS Feb-26'!$C:$C,'[3]BIS Feb-26'!AM:AM,"",0)</f>
        <v>2</v>
      </c>
      <c r="CU45" s="28">
        <f>_xlfn.XLOOKUP($C45,'[3]BIS Feb-26'!$C:$C,'[3]BIS Feb-26'!AN:AN,"",0)</f>
        <v>45468</v>
      </c>
      <c r="CV45" s="28">
        <f>_xlfn.XLOOKUP($C45,'[3]BIS Feb-26'!$C:$C,'[3]BIS Feb-26'!AO:AO,"",0)</f>
        <v>45468</v>
      </c>
      <c r="CW45" s="28">
        <f>_xlfn.XLOOKUP($C45,'[3]BIS Feb-26'!$C:$C,'[3]BIS Feb-26'!AP:AP,"",0)</f>
        <v>44895</v>
      </c>
      <c r="CX45" s="28">
        <f>_xlfn.XLOOKUP($C45,'[3]BIS Feb-26'!$C:$C,'[3]BIS Feb-26'!AQ:AQ,"",0)</f>
        <v>45468</v>
      </c>
      <c r="CY45" s="28">
        <f>_xlfn.XLOOKUP($C45,'[3]BIS Feb-26'!$C:$C,'[3]BIS Feb-26'!AR:AR,"",0)</f>
        <v>45468</v>
      </c>
      <c r="CZ45" s="28">
        <f>_xlfn.XLOOKUP($C45,'[3]BIS Feb-26'!$C:$C,'[3]BIS Feb-26'!AS:AS,"",0)</f>
        <v>45558</v>
      </c>
      <c r="DA45" s="28">
        <f>_xlfn.XLOOKUP($C45,'[3]BIS Feb-26'!$C:$C,'[3]BIS Feb-26'!AT:AT,"",0)</f>
        <v>45653</v>
      </c>
      <c r="DB45" s="28">
        <f>_xlfn.XLOOKUP($C45,'[3]BIS Feb-26'!$C:$C,'[3]BIS Feb-26'!AU:AU,"",0)</f>
        <v>45468</v>
      </c>
      <c r="DC45" s="28">
        <f>_xlfn.XLOOKUP($C45,'[3]BIS Feb-26'!$C:$C,'[3]BIS Feb-26'!AV:AV,"",0)</f>
        <v>45653</v>
      </c>
      <c r="DD45" s="11">
        <f>_xlfn.XLOOKUP($C45,'[3]BIS Feb-26'!$C:$C,'[3]BIS Feb-26'!AW:AW,"",0)</f>
        <v>1</v>
      </c>
      <c r="DE45" s="11">
        <f>_xlfn.XLOOKUP($C45,'[3]BIS Feb-26'!$C:$C,'[3]BIS Feb-26'!AX:AX,"",0)</f>
        <v>0</v>
      </c>
      <c r="DF45" s="11">
        <f>_xlfn.XLOOKUP($C45,'[3]BIS Feb-26'!$C:$C,'[3]BIS Feb-26'!AY:AY,"",0)</f>
        <v>0</v>
      </c>
      <c r="DG45" s="11">
        <f t="shared" ca="1" si="20"/>
        <v>9</v>
      </c>
      <c r="DH45" s="11">
        <f t="shared" ca="1" si="21"/>
        <v>0</v>
      </c>
      <c r="DI45" s="11">
        <f t="shared" ca="1" si="22"/>
        <v>0</v>
      </c>
      <c r="DJ45" s="11" t="str">
        <f>_xlfn.XLOOKUP($C45,'[3]Active Customer Assets'!$D:$D,'[3]Active Customer Assets'!I:I,"",0)</f>
        <v>A (100% potential spares purchased)</v>
      </c>
      <c r="DK45" s="28">
        <f>_xlfn.XLOOKUP($C45,'[3]Active Customer Assets'!$D:$D,'[3]Active Customer Assets'!J:J,"",0)</f>
        <v>44397.666666666701</v>
      </c>
      <c r="DL45" s="28">
        <f>_xlfn.XLOOKUP($C45,'[3]Active Customer Assets'!$D:$D,'[3]Active Customer Assets'!K:K,"",0)</f>
        <v>44312.229166666701</v>
      </c>
      <c r="DM45" s="28">
        <f>_xlfn.XLOOKUP($C45,'[3]Active Customer Assets'!$D:$D,'[3]Active Customer Assets'!L:L,"",0)</f>
        <v>45962.573587963001</v>
      </c>
      <c r="DN45" s="21">
        <f>_xlfn.XLOOKUP($C45,'[3]Active Customer Assets'!$D:$D,'[3]Active Customer Assets'!M:M,"",0)</f>
        <v>5615</v>
      </c>
      <c r="DO45" s="28">
        <f>_xlfn.XLOOKUP($C45,'[3]Active Customer Assets'!$D:$D,'[3]Active Customer Assets'!N:N,"",0)</f>
        <v>0</v>
      </c>
      <c r="DP45" s="28">
        <f>_xlfn.XLOOKUP($C45,'[3]Active Customer Assets'!$D:$D,'[3]Active Customer Assets'!O:O,"",0)</f>
        <v>0</v>
      </c>
      <c r="DQ45" s="28" t="str">
        <f>_xlfn.XLOOKUP($C45,'[3]Active Customer Assets'!$D:$D,'[3]Active Customer Assets'!P:P,"",0)</f>
        <v>Air lube Plus</v>
      </c>
      <c r="DR45" s="28">
        <f>_xlfn.XLOOKUP($C45,'[3]Active Customer Assets'!$D:$D,'[3]Active Customer Assets'!Q:Q,"",0)</f>
        <v>45289</v>
      </c>
      <c r="DS45" s="28">
        <f>_xlfn.XLOOKUP($C45,'[3]Active Customer Assets'!$D:$D,'[3]Active Customer Assets'!R:R,"",0)</f>
        <v>45289</v>
      </c>
      <c r="DT45" s="28">
        <f>_xlfn.XLOOKUP($C45,'[3]Active Customer Assets'!$D:$D,'[3]Active Customer Assets'!S:S,"",0)</f>
        <v>44716</v>
      </c>
      <c r="DU45" s="28">
        <f>_xlfn.XLOOKUP($C45,'[3]Active Customer Assets'!$D:$D,'[3]Active Customer Assets'!T:T,"",0)</f>
        <v>45289</v>
      </c>
      <c r="DV45" s="28">
        <f>_xlfn.XLOOKUP($C45,'[3]Active Customer Assets'!$D:$D,'[3]Active Customer Assets'!U:U,"",0)</f>
        <v>45289</v>
      </c>
      <c r="DW45" s="28">
        <f>_xlfn.XLOOKUP($C45,'[3]Active Customer Assets'!$D:$D,'[3]Active Customer Assets'!V:V,"",0)</f>
        <v>45289</v>
      </c>
      <c r="DX45" s="28">
        <f>_xlfn.XLOOKUP($C45,'[3]Active Customer Assets'!$D:$D,'[3]Active Customer Assets'!W:W,"",0)</f>
        <v>45289</v>
      </c>
      <c r="DY45" s="28">
        <f>_xlfn.XLOOKUP($C45,'[3]Active Customer Assets'!$D:$D,'[3]Active Customer Assets'!X:X,"",0)</f>
        <v>45289</v>
      </c>
      <c r="DZ45" s="28">
        <f>_xlfn.XLOOKUP($C45,'[3]Active Customer Assets'!$D:$D,'[3]Active Customer Assets'!Y:Y,"",0)</f>
        <v>45289</v>
      </c>
      <c r="EA45" s="28" t="str">
        <f>_xlfn.XLOOKUP($C45,'[3]Active Customer Assets'!$D:$D,'[3]Active Customer Assets'!Z:Z,"",0)</f>
        <v>60</v>
      </c>
      <c r="EB45" s="28" t="str">
        <f>_xlfn.XLOOKUP($C45,'[3]Active Customer Assets'!$D:$D,'[3]Active Customer Assets'!AA:AA,"",0)</f>
        <v>60</v>
      </c>
      <c r="EC45" s="28" t="str">
        <f>_xlfn.XLOOKUP($C45,'[3]Active Customer Assets'!$D:$D,'[3]Active Customer Assets'!AB:AB,"",0)</f>
        <v>60</v>
      </c>
      <c r="ED45" s="28" t="str">
        <f>_xlfn.XLOOKUP($C45,'[3]Active Customer Assets'!$D:$D,'[3]Active Customer Assets'!AC:AC,"",0)</f>
        <v>60</v>
      </c>
      <c r="EE45" s="28" t="str">
        <f>_xlfn.XLOOKUP($C45,'[3]Active Customer Assets'!$D:$D,'[3]Active Customer Assets'!AD:AD,"",0)</f>
        <v>60</v>
      </c>
      <c r="EF45" s="28" t="str">
        <f>_xlfn.XLOOKUP($C45,'[3]Active Customer Assets'!$D:$D,'[3]Active Customer Assets'!AE:AE,"",0)</f>
        <v>60</v>
      </c>
      <c r="EG45" s="28" t="str">
        <f>_xlfn.XLOOKUP($C45,'[3]Active Customer Assets'!$D:$D,'[3]Active Customer Assets'!AF:AF,"",0)</f>
        <v>1000</v>
      </c>
      <c r="EH45" s="28" t="str">
        <f>_xlfn.XLOOKUP($C45,'[3]Active Customer Assets'!$D:$D,'[3]Active Customer Assets'!AG:AG,"",0)</f>
        <v>60</v>
      </c>
      <c r="EI45" s="28" t="str">
        <f>_xlfn.XLOOKUP($C45,'[3]Active Customer Assets'!$D:$D,'[3]Active Customer Assets'!AH:AH,"",0)</f>
        <v>60</v>
      </c>
      <c r="EJ45" s="21">
        <f>_xlfn.XLOOKUP($C45,'[3]Active Customer Assets'!$D:$D,'[3]Active Customer Assets'!AI:AI,"",0)</f>
        <v>2</v>
      </c>
      <c r="EK45" s="35" t="str">
        <f>[3]!tbl_DPSAC[[#This Row],[Unit Status]]</f>
        <v>Active</v>
      </c>
    </row>
    <row r="46" spans="1:141" x14ac:dyDescent="0.15">
      <c r="A46" s="11">
        <f>ROW(tbl_DPSAC[[#This Row],[Sl. No.]])-1</f>
        <v>45</v>
      </c>
      <c r="B46" s="12" t="s">
        <v>196</v>
      </c>
      <c r="C46" s="12" t="s">
        <v>409</v>
      </c>
      <c r="D46" s="12" t="s">
        <v>332</v>
      </c>
      <c r="E46" s="12" t="s">
        <v>333</v>
      </c>
      <c r="F46" s="12" t="s">
        <v>161</v>
      </c>
      <c r="G46" s="13" t="s">
        <v>410</v>
      </c>
      <c r="H46" s="13" t="str">
        <f>_xlfn.XLOOKUP(C46,'[1]E&amp;DPSAC'!$K:$K,'[1]E&amp;DPSAC'!$E:$E,,0)</f>
        <v>BAKHTIYARPUR, BIHAR</v>
      </c>
      <c r="I46" s="13" t="s">
        <v>411</v>
      </c>
      <c r="J46" s="13">
        <v>8695642191</v>
      </c>
      <c r="K46" s="13">
        <v>8695642191</v>
      </c>
      <c r="L46" s="12" t="str">
        <f t="shared" ca="1" si="0"/>
        <v>Non - Warranty</v>
      </c>
      <c r="M46" s="14">
        <v>44383</v>
      </c>
      <c r="N46" s="15">
        <v>24</v>
      </c>
      <c r="O46" s="14">
        <f t="shared" si="1"/>
        <v>45138</v>
      </c>
      <c r="P46" s="11" t="s">
        <v>157</v>
      </c>
      <c r="Q46" s="19" t="str">
        <f>_xlfn.XLOOKUP(C46,'[2]Sch Calls'!$R:$R,'[2]Sch Calls'!$F:$F,"",0)</f>
        <v>CC-00638612</v>
      </c>
      <c r="R46" s="18">
        <f>_xlfn.XLOOKUP(C46,'[2]Sch Calls'!$R:$R,'[2]Sch Calls'!$A:$A,"",0)</f>
        <v>44736.603865740697</v>
      </c>
      <c r="S46" s="17">
        <f>_xlfn.XLOOKUP(C46,'[2]Sch Calls'!$R:$R,'[2]Sch Calls'!$B:$B,"",0)</f>
        <v>564</v>
      </c>
      <c r="T46" s="18">
        <f>_xlfn.XLOOKUP(C46,'[1]E&amp;DPSAC'!$K:$K,'[1]E&amp;DPSAC'!$W:$W,"",0)</f>
        <v>44737</v>
      </c>
      <c r="U46" s="17">
        <f>_xlfn.XLOOKUP(C46,'[1]E&amp;DPSAC'!$K:$K,'[1]E&amp;DPSAC'!$Z:$Z,"",0)</f>
        <v>564</v>
      </c>
      <c r="V46" s="17">
        <f>_xlfn.XLOOKUP(C46,'[2]1. All Calls'!$R:$R,'[2]1. All Calls'!$B:$B,"",0)</f>
        <v>785</v>
      </c>
      <c r="W46" s="20">
        <f>_xlfn.XLOOKUP(C46,'[2]1. All Calls'!$R:$R,'[2]1. All Calls'!$A:$A,"",0)</f>
        <v>44991.518460648098</v>
      </c>
      <c r="X46" s="17" t="str">
        <f>_xlfn.XLOOKUP(C46,'[2]Sch Calls'!$R:$R,'[2]Sch Calls'!$AB:$AB,"",0)</f>
        <v>Change Air filter, oil filter &amp; oil</v>
      </c>
      <c r="Y46" s="17">
        <f t="shared" si="2"/>
        <v>529</v>
      </c>
      <c r="Z46" s="17" t="str">
        <f t="shared" si="3"/>
        <v>Done</v>
      </c>
      <c r="AA46" s="21">
        <f t="shared" ca="1" si="4"/>
        <v>1364.3961342593029</v>
      </c>
      <c r="AB46" s="21" t="str">
        <f t="shared" ca="1" si="5"/>
        <v>Due</v>
      </c>
      <c r="AC46" s="11">
        <f ca="1">tbl_DPSAC[[#This Row],[Current Month Due Count]]</f>
        <v>0</v>
      </c>
      <c r="AD46" s="11">
        <f ca="1">tbl_DPSAC[[#This Row],[Next Month Due2]]</f>
        <v>0</v>
      </c>
      <c r="AE46" s="11">
        <f t="shared" ca="1" si="6"/>
        <v>1</v>
      </c>
      <c r="AF46" s="11">
        <v>8</v>
      </c>
      <c r="AG46" s="17">
        <f t="shared" ca="1" si="7"/>
        <v>9661</v>
      </c>
      <c r="AH46" s="11" t="s">
        <v>412</v>
      </c>
      <c r="AI46" s="11" t="s">
        <v>413</v>
      </c>
      <c r="AJ46" s="11">
        <v>0</v>
      </c>
      <c r="AK46" s="11">
        <v>0</v>
      </c>
      <c r="AL46" s="11">
        <v>0</v>
      </c>
      <c r="AM46" s="11">
        <v>0</v>
      </c>
      <c r="AN46" s="11">
        <v>0</v>
      </c>
      <c r="AO46" s="11">
        <v>0</v>
      </c>
      <c r="AP46" s="11">
        <v>0</v>
      </c>
      <c r="AQ46" s="11">
        <v>0</v>
      </c>
      <c r="AR46" s="11">
        <v>0</v>
      </c>
      <c r="AS46" s="11">
        <v>0</v>
      </c>
      <c r="AT46" s="11">
        <v>0</v>
      </c>
      <c r="AU46" s="11">
        <v>0</v>
      </c>
      <c r="AV46" s="11">
        <v>0</v>
      </c>
      <c r="AW46" s="11">
        <v>0</v>
      </c>
      <c r="AX46" s="11" t="str">
        <f t="shared" ca="1" si="8"/>
        <v>5 Service Due</v>
      </c>
      <c r="AY46" s="17">
        <v>564</v>
      </c>
      <c r="AZ46" s="22">
        <v>44736</v>
      </c>
      <c r="BA46" s="17" t="s">
        <v>414</v>
      </c>
      <c r="BB46" s="17">
        <v>1</v>
      </c>
      <c r="BC46" s="22">
        <v>44383</v>
      </c>
      <c r="BD46" s="17" t="s">
        <v>415</v>
      </c>
      <c r="BE46" s="17">
        <v>564</v>
      </c>
      <c r="BF46" s="22">
        <v>44736</v>
      </c>
      <c r="BG46" s="17" t="s">
        <v>414</v>
      </c>
      <c r="BH46" s="17">
        <v>564</v>
      </c>
      <c r="BI46" s="22">
        <v>44736</v>
      </c>
      <c r="BJ46" s="17" t="s">
        <v>414</v>
      </c>
      <c r="BK46" s="17">
        <v>1</v>
      </c>
      <c r="BL46" s="22">
        <v>44383</v>
      </c>
      <c r="BM46" s="17" t="s">
        <v>415</v>
      </c>
      <c r="BN46" s="23">
        <f t="shared" si="9"/>
        <v>44916</v>
      </c>
      <c r="BO46" s="23">
        <f t="shared" si="10"/>
        <v>44563</v>
      </c>
      <c r="BP46" s="23">
        <f t="shared" si="11"/>
        <v>44916</v>
      </c>
      <c r="BQ46" s="23">
        <f t="shared" si="12"/>
        <v>44916</v>
      </c>
      <c r="BR46" s="23">
        <f t="shared" si="23"/>
        <v>44748</v>
      </c>
      <c r="BS46" s="24">
        <f t="shared" ca="1" si="13"/>
        <v>-8347</v>
      </c>
      <c r="BT46" s="25">
        <f t="shared" ca="1" si="14"/>
        <v>-8160</v>
      </c>
      <c r="BU46" s="25">
        <f t="shared" ca="1" si="15"/>
        <v>-8347</v>
      </c>
      <c r="BV46" s="25">
        <f t="shared" ca="1" si="16"/>
        <v>-8347</v>
      </c>
      <c r="BW46" s="25">
        <f t="shared" ca="1" si="17"/>
        <v>-8160</v>
      </c>
      <c r="BX46" s="26" t="s">
        <v>416</v>
      </c>
      <c r="BY46" s="11">
        <f t="shared" ca="1" si="18"/>
        <v>5</v>
      </c>
      <c r="BZ46" s="11">
        <f t="shared" ca="1" si="24"/>
        <v>0</v>
      </c>
      <c r="CA46" s="11">
        <f t="shared" ca="1" si="19"/>
        <v>0</v>
      </c>
      <c r="CB46" s="28" t="str">
        <f>_xlfn.XLOOKUP($C46,'[3]BIS Feb-26'!$C:$C,'[3]BIS Feb-26'!U:U,"",0)</f>
        <v/>
      </c>
      <c r="CC46" s="28" t="str">
        <f>_xlfn.XLOOKUP($C46,'[3]BIS Feb-26'!$C:$C,'[3]BIS Feb-26'!V:V,"",0)</f>
        <v/>
      </c>
      <c r="CD46" s="28" t="str">
        <f>_xlfn.XLOOKUP($C46,'[3]BIS Feb-26'!$C:$C,'[3]BIS Feb-26'!W:W,"",0)</f>
        <v/>
      </c>
      <c r="CE46" s="28" t="str">
        <f>_xlfn.XLOOKUP($C46,'[3]BIS Feb-26'!$C:$C,'[3]BIS Feb-26'!X:X,"",0)</f>
        <v/>
      </c>
      <c r="CF46" s="28" t="str">
        <f>_xlfn.XLOOKUP($C46,'[3]BIS Feb-26'!$C:$C,'[3]BIS Feb-26'!Y:Y,"",0)</f>
        <v/>
      </c>
      <c r="CG46" s="28" t="str">
        <f>_xlfn.XLOOKUP($C46,'[3]BIS Feb-26'!$C:$C,'[3]BIS Feb-26'!Z:Z,"",0)</f>
        <v/>
      </c>
      <c r="CH46" s="28" t="str">
        <f>_xlfn.XLOOKUP($C46,'[3]BIS Feb-26'!$C:$C,'[3]BIS Feb-26'!AA:AA,"",0)</f>
        <v/>
      </c>
      <c r="CI46" s="28" t="str">
        <f>_xlfn.XLOOKUP($C46,'[3]BIS Feb-26'!$C:$C,'[3]BIS Feb-26'!AB:AB,"",0)</f>
        <v/>
      </c>
      <c r="CJ46" s="28" t="str">
        <f>_xlfn.XLOOKUP($C46,'[3]BIS Feb-26'!$C:$C,'[3]BIS Feb-26'!AC:AC,"",0)</f>
        <v/>
      </c>
      <c r="CK46" s="29" t="str">
        <f>_xlfn.XLOOKUP($C46,'[3]BIS Feb-26'!$C:$C,'[3]BIS Feb-26'!AD:AD,"",0)</f>
        <v/>
      </c>
      <c r="CL46" s="29" t="str">
        <f>_xlfn.XLOOKUP($C46,'[3]BIS Feb-26'!$C:$C,'[3]BIS Feb-26'!AE:AE,"",0)</f>
        <v/>
      </c>
      <c r="CM46" s="29" t="str">
        <f>_xlfn.XLOOKUP($C46,'[3]BIS Feb-26'!$C:$C,'[3]BIS Feb-26'!AF:AF,"",0)</f>
        <v/>
      </c>
      <c r="CN46" s="29" t="str">
        <f>_xlfn.XLOOKUP($C46,'[3]BIS Feb-26'!$C:$C,'[3]BIS Feb-26'!AG:AG,"",0)</f>
        <v/>
      </c>
      <c r="CO46" s="29" t="str">
        <f>_xlfn.XLOOKUP($C46,'[3]BIS Feb-26'!$C:$C,'[3]BIS Feb-26'!AH:AH,"",0)</f>
        <v/>
      </c>
      <c r="CP46" s="29" t="str">
        <f>_xlfn.XLOOKUP($C46,'[3]BIS Feb-26'!$C:$C,'[3]BIS Feb-26'!AI:AI,"",0)</f>
        <v/>
      </c>
      <c r="CQ46" s="29" t="str">
        <f>_xlfn.XLOOKUP($C46,'[3]BIS Feb-26'!$C:$C,'[3]BIS Feb-26'!AJ:AJ,"",0)</f>
        <v/>
      </c>
      <c r="CR46" s="29" t="str">
        <f>_xlfn.XLOOKUP($C46,'[3]BIS Feb-26'!$C:$C,'[3]BIS Feb-26'!AK:AK,"",0)</f>
        <v/>
      </c>
      <c r="CS46" s="29" t="str">
        <f>_xlfn.XLOOKUP($C46,'[3]BIS Feb-26'!$C:$C,'[3]BIS Feb-26'!AL:AL,"",0)</f>
        <v/>
      </c>
      <c r="CT46" s="29" t="str">
        <f>_xlfn.XLOOKUP($C46,'[3]BIS Feb-26'!$C:$C,'[3]BIS Feb-26'!AM:AM,"",0)</f>
        <v/>
      </c>
      <c r="CU46" s="28" t="str">
        <f>_xlfn.XLOOKUP($C46,'[3]BIS Feb-26'!$C:$C,'[3]BIS Feb-26'!AN:AN,"",0)</f>
        <v/>
      </c>
      <c r="CV46" s="28" t="str">
        <f>_xlfn.XLOOKUP($C46,'[3]BIS Feb-26'!$C:$C,'[3]BIS Feb-26'!AO:AO,"",0)</f>
        <v/>
      </c>
      <c r="CW46" s="28" t="str">
        <f>_xlfn.XLOOKUP($C46,'[3]BIS Feb-26'!$C:$C,'[3]BIS Feb-26'!AP:AP,"",0)</f>
        <v/>
      </c>
      <c r="CX46" s="28" t="str">
        <f>_xlfn.XLOOKUP($C46,'[3]BIS Feb-26'!$C:$C,'[3]BIS Feb-26'!AQ:AQ,"",0)</f>
        <v/>
      </c>
      <c r="CY46" s="28" t="str">
        <f>_xlfn.XLOOKUP($C46,'[3]BIS Feb-26'!$C:$C,'[3]BIS Feb-26'!AR:AR,"",0)</f>
        <v/>
      </c>
      <c r="CZ46" s="28" t="str">
        <f>_xlfn.XLOOKUP($C46,'[3]BIS Feb-26'!$C:$C,'[3]BIS Feb-26'!AS:AS,"",0)</f>
        <v/>
      </c>
      <c r="DA46" s="28" t="str">
        <f>_xlfn.XLOOKUP($C46,'[3]BIS Feb-26'!$C:$C,'[3]BIS Feb-26'!AT:AT,"",0)</f>
        <v/>
      </c>
      <c r="DB46" s="28" t="str">
        <f>_xlfn.XLOOKUP($C46,'[3]BIS Feb-26'!$C:$C,'[3]BIS Feb-26'!AU:AU,"",0)</f>
        <v/>
      </c>
      <c r="DC46" s="28" t="str">
        <f>_xlfn.XLOOKUP($C46,'[3]BIS Feb-26'!$C:$C,'[3]BIS Feb-26'!AV:AV,"",0)</f>
        <v/>
      </c>
      <c r="DD46" s="11" t="str">
        <f>_xlfn.XLOOKUP($C46,'[3]BIS Feb-26'!$C:$C,'[3]BIS Feb-26'!AW:AW,"",0)</f>
        <v/>
      </c>
      <c r="DE46" s="11" t="str">
        <f>_xlfn.XLOOKUP($C46,'[3]BIS Feb-26'!$C:$C,'[3]BIS Feb-26'!AX:AX,"",0)</f>
        <v/>
      </c>
      <c r="DF46" s="11" t="str">
        <f>_xlfn.XLOOKUP($C46,'[3]BIS Feb-26'!$C:$C,'[3]BIS Feb-26'!AY:AY,"",0)</f>
        <v/>
      </c>
      <c r="DG46" s="11">
        <f t="shared" ca="1" si="20"/>
        <v>0</v>
      </c>
      <c r="DH46" s="11">
        <f t="shared" ca="1" si="21"/>
        <v>0</v>
      </c>
      <c r="DI46" s="11">
        <f t="shared" ca="1" si="22"/>
        <v>0</v>
      </c>
      <c r="DJ46" s="11" t="str">
        <f>_xlfn.XLOOKUP($C46,'[3]Active Customer Assets'!$D:$D,'[3]Active Customer Assets'!I:I,"",0)</f>
        <v/>
      </c>
      <c r="DK46" s="28" t="str">
        <f>_xlfn.XLOOKUP($C46,'[3]Active Customer Assets'!$D:$D,'[3]Active Customer Assets'!J:J,"",0)</f>
        <v/>
      </c>
      <c r="DL46" s="28" t="str">
        <f>_xlfn.XLOOKUP($C46,'[3]Active Customer Assets'!$D:$D,'[3]Active Customer Assets'!K:K,"",0)</f>
        <v/>
      </c>
      <c r="DM46" s="28" t="str">
        <f>_xlfn.XLOOKUP($C46,'[3]Active Customer Assets'!$D:$D,'[3]Active Customer Assets'!L:L,"",0)</f>
        <v/>
      </c>
      <c r="DN46" s="21" t="str">
        <f>_xlfn.XLOOKUP($C46,'[3]Active Customer Assets'!$D:$D,'[3]Active Customer Assets'!M:M,"",0)</f>
        <v/>
      </c>
      <c r="DO46" s="28" t="str">
        <f>_xlfn.XLOOKUP($C46,'[3]Active Customer Assets'!$D:$D,'[3]Active Customer Assets'!N:N,"",0)</f>
        <v/>
      </c>
      <c r="DP46" s="28" t="str">
        <f>_xlfn.XLOOKUP($C46,'[3]Active Customer Assets'!$D:$D,'[3]Active Customer Assets'!O:O,"",0)</f>
        <v/>
      </c>
      <c r="DQ46" s="28" t="str">
        <f>_xlfn.XLOOKUP($C46,'[3]Active Customer Assets'!$D:$D,'[3]Active Customer Assets'!P:P,"",0)</f>
        <v/>
      </c>
      <c r="DR46" s="28" t="str">
        <f>_xlfn.XLOOKUP($C46,'[3]Active Customer Assets'!$D:$D,'[3]Active Customer Assets'!Q:Q,"",0)</f>
        <v/>
      </c>
      <c r="DS46" s="28" t="str">
        <f>_xlfn.XLOOKUP($C46,'[3]Active Customer Assets'!$D:$D,'[3]Active Customer Assets'!R:R,"",0)</f>
        <v/>
      </c>
      <c r="DT46" s="28" t="str">
        <f>_xlfn.XLOOKUP($C46,'[3]Active Customer Assets'!$D:$D,'[3]Active Customer Assets'!S:S,"",0)</f>
        <v/>
      </c>
      <c r="DU46" s="28" t="str">
        <f>_xlfn.XLOOKUP($C46,'[3]Active Customer Assets'!$D:$D,'[3]Active Customer Assets'!T:T,"",0)</f>
        <v/>
      </c>
      <c r="DV46" s="28" t="str">
        <f>_xlfn.XLOOKUP($C46,'[3]Active Customer Assets'!$D:$D,'[3]Active Customer Assets'!U:U,"",0)</f>
        <v/>
      </c>
      <c r="DW46" s="28" t="str">
        <f>_xlfn.XLOOKUP($C46,'[3]Active Customer Assets'!$D:$D,'[3]Active Customer Assets'!V:V,"",0)</f>
        <v/>
      </c>
      <c r="DX46" s="28" t="str">
        <f>_xlfn.XLOOKUP($C46,'[3]Active Customer Assets'!$D:$D,'[3]Active Customer Assets'!W:W,"",0)</f>
        <v/>
      </c>
      <c r="DY46" s="28" t="str">
        <f>_xlfn.XLOOKUP($C46,'[3]Active Customer Assets'!$D:$D,'[3]Active Customer Assets'!X:X,"",0)</f>
        <v/>
      </c>
      <c r="DZ46" s="28" t="str">
        <f>_xlfn.XLOOKUP($C46,'[3]Active Customer Assets'!$D:$D,'[3]Active Customer Assets'!Y:Y,"",0)</f>
        <v/>
      </c>
      <c r="EA46" s="28" t="str">
        <f>_xlfn.XLOOKUP($C46,'[3]Active Customer Assets'!$D:$D,'[3]Active Customer Assets'!Z:Z,"",0)</f>
        <v/>
      </c>
      <c r="EB46" s="28" t="str">
        <f>_xlfn.XLOOKUP($C46,'[3]Active Customer Assets'!$D:$D,'[3]Active Customer Assets'!AA:AA,"",0)</f>
        <v/>
      </c>
      <c r="EC46" s="28" t="str">
        <f>_xlfn.XLOOKUP($C46,'[3]Active Customer Assets'!$D:$D,'[3]Active Customer Assets'!AB:AB,"",0)</f>
        <v/>
      </c>
      <c r="ED46" s="28" t="str">
        <f>_xlfn.XLOOKUP($C46,'[3]Active Customer Assets'!$D:$D,'[3]Active Customer Assets'!AC:AC,"",0)</f>
        <v/>
      </c>
      <c r="EE46" s="28" t="str">
        <f>_xlfn.XLOOKUP($C46,'[3]Active Customer Assets'!$D:$D,'[3]Active Customer Assets'!AD:AD,"",0)</f>
        <v/>
      </c>
      <c r="EF46" s="28" t="str">
        <f>_xlfn.XLOOKUP($C46,'[3]Active Customer Assets'!$D:$D,'[3]Active Customer Assets'!AE:AE,"",0)</f>
        <v/>
      </c>
      <c r="EG46" s="28" t="str">
        <f>_xlfn.XLOOKUP($C46,'[3]Active Customer Assets'!$D:$D,'[3]Active Customer Assets'!AF:AF,"",0)</f>
        <v/>
      </c>
      <c r="EH46" s="28" t="str">
        <f>_xlfn.XLOOKUP($C46,'[3]Active Customer Assets'!$D:$D,'[3]Active Customer Assets'!AG:AG,"",0)</f>
        <v/>
      </c>
      <c r="EI46" s="28" t="str">
        <f>_xlfn.XLOOKUP($C46,'[3]Active Customer Assets'!$D:$D,'[3]Active Customer Assets'!AH:AH,"",0)</f>
        <v/>
      </c>
      <c r="EJ46" s="21" t="str">
        <f>_xlfn.XLOOKUP($C46,'[3]Active Customer Assets'!$D:$D,'[3]Active Customer Assets'!AI:AI,"",0)</f>
        <v/>
      </c>
      <c r="EK46" s="35" t="str">
        <f>[3]!tbl_DPSAC[[#This Row],[Unit Status]]</f>
        <v>Shifted</v>
      </c>
    </row>
    <row r="47" spans="1:141" x14ac:dyDescent="0.15">
      <c r="A47" s="11">
        <f>ROW(tbl_DPSAC[[#This Row],[Sl. No.]])-1</f>
        <v>46</v>
      </c>
      <c r="B47" s="12" t="s">
        <v>136</v>
      </c>
      <c r="C47" s="12" t="s">
        <v>417</v>
      </c>
      <c r="D47" s="12" t="s">
        <v>138</v>
      </c>
      <c r="E47" s="12" t="s">
        <v>139</v>
      </c>
      <c r="F47" s="12" t="s">
        <v>161</v>
      </c>
      <c r="G47" s="13" t="s">
        <v>184</v>
      </c>
      <c r="H47" s="13" t="str">
        <f>_xlfn.XLOOKUP(C47,'[1]E&amp;DPSAC'!$K:$K,'[1]E&amp;DPSAC'!$E:$E,,0)</f>
        <v>BHOWRA</v>
      </c>
      <c r="I47" s="13"/>
      <c r="J47" s="13">
        <v>7488119074</v>
      </c>
      <c r="K47" s="13">
        <v>7488119074</v>
      </c>
      <c r="L47" s="12" t="str">
        <f t="shared" ca="1" si="0"/>
        <v>Non - Warranty</v>
      </c>
      <c r="M47" s="14">
        <v>44334</v>
      </c>
      <c r="N47" s="15">
        <v>24</v>
      </c>
      <c r="O47" s="14">
        <f t="shared" si="1"/>
        <v>45077</v>
      </c>
      <c r="P47" s="11" t="s">
        <v>142</v>
      </c>
      <c r="Q47" s="19" t="str">
        <f>_xlfn.XLOOKUP(C47,'[2]Sch Calls'!$R:$R,'[2]Sch Calls'!$F:$F,"",0)</f>
        <v>CC-01116183</v>
      </c>
      <c r="R47" s="18">
        <f>_xlfn.XLOOKUP(C47,'[2]Sch Calls'!$R:$R,'[2]Sch Calls'!$A:$A,"",0)</f>
        <v>45266.506539351903</v>
      </c>
      <c r="S47" s="17">
        <f>_xlfn.XLOOKUP(C47,'[2]Sch Calls'!$R:$R,'[2]Sch Calls'!$B:$B,"",0)</f>
        <v>7100</v>
      </c>
      <c r="T47" s="18">
        <f>_xlfn.XLOOKUP(C47,'[1]E&amp;DPSAC'!$K:$K,'[1]E&amp;DPSAC'!$W:$W,"",0)</f>
        <v>46002</v>
      </c>
      <c r="U47" s="17">
        <f>_xlfn.XLOOKUP(C47,'[1]E&amp;DPSAC'!$K:$K,'[1]E&amp;DPSAC'!$Z:$Z,"",0)</f>
        <v>6987</v>
      </c>
      <c r="V47" s="17">
        <f>_xlfn.XLOOKUP(C47,'[2]1. All Calls'!$R:$R,'[2]1. All Calls'!$B:$B,"",0)</f>
        <v>10780</v>
      </c>
      <c r="W47" s="20">
        <f>_xlfn.XLOOKUP(C47,'[2]1. All Calls'!$R:$R,'[2]1. All Calls'!$A:$A,"",0)</f>
        <v>45962.575694444444</v>
      </c>
      <c r="X47" s="17" t="str">
        <f>_xlfn.XLOOKUP(C47,'[2]Sch Calls'!$R:$R,'[2]Sch Calls'!$AB:$AB,"",0)</f>
        <v>Attend the site for schedule service so drain oil from tank and drain oil from cooler to 38 liters oil drain then change oil filter, air filter for compressor and engine both side and oil 40 liters after then start the unit found running ok.</v>
      </c>
      <c r="Y47" s="17">
        <f t="shared" si="2"/>
        <v>-2930</v>
      </c>
      <c r="Z47" s="17" t="str">
        <f t="shared" si="3"/>
        <v>Due</v>
      </c>
      <c r="AA47" s="21">
        <f t="shared" ca="1" si="4"/>
        <v>834.49346064809652</v>
      </c>
      <c r="AB47" s="21" t="str">
        <f t="shared" ca="1" si="5"/>
        <v>Due</v>
      </c>
      <c r="AC47" s="11">
        <f ca="1">tbl_DPSAC[[#This Row],[Current Month Due Count]]</f>
        <v>0</v>
      </c>
      <c r="AD47" s="11">
        <f ca="1">tbl_DPSAC[[#This Row],[Next Month Due2]]</f>
        <v>0</v>
      </c>
      <c r="AE47" s="11">
        <f t="shared" ca="1" si="6"/>
        <v>1</v>
      </c>
      <c r="AF47" s="11">
        <v>6</v>
      </c>
      <c r="AG47" s="17">
        <f t="shared" ca="1" si="7"/>
        <v>11611</v>
      </c>
      <c r="AH47" s="11" t="s">
        <v>418</v>
      </c>
      <c r="AI47" s="11" t="s">
        <v>419</v>
      </c>
      <c r="AJ47" s="11" t="s">
        <v>420</v>
      </c>
      <c r="AK47" s="11" t="s">
        <v>421</v>
      </c>
      <c r="AL47" s="11" t="s">
        <v>422</v>
      </c>
      <c r="AM47" s="11" t="s">
        <v>423</v>
      </c>
      <c r="AN47" s="11" t="s">
        <v>424</v>
      </c>
      <c r="AO47" s="11" t="s">
        <v>425</v>
      </c>
      <c r="AP47" s="11" t="s">
        <v>426</v>
      </c>
      <c r="AQ47" s="11">
        <v>0</v>
      </c>
      <c r="AR47" s="11">
        <v>0</v>
      </c>
      <c r="AS47" s="11">
        <v>0</v>
      </c>
      <c r="AT47" s="11">
        <v>0</v>
      </c>
      <c r="AU47" s="11">
        <v>0</v>
      </c>
      <c r="AV47" s="11">
        <v>0</v>
      </c>
      <c r="AW47" s="11">
        <v>0</v>
      </c>
      <c r="AX47" s="11" t="str">
        <f t="shared" ca="1" si="8"/>
        <v>5 Service Due</v>
      </c>
      <c r="AY47" s="17">
        <v>7100</v>
      </c>
      <c r="AZ47" s="22">
        <v>45266</v>
      </c>
      <c r="BA47" s="17" t="s">
        <v>427</v>
      </c>
      <c r="BB47" s="17">
        <v>3127</v>
      </c>
      <c r="BC47" s="22">
        <v>44823</v>
      </c>
      <c r="BD47" s="17" t="s">
        <v>428</v>
      </c>
      <c r="BE47" s="17">
        <v>7100</v>
      </c>
      <c r="BF47" s="22">
        <v>45266</v>
      </c>
      <c r="BG47" s="17" t="s">
        <v>427</v>
      </c>
      <c r="BH47" s="17">
        <v>7100</v>
      </c>
      <c r="BI47" s="22">
        <v>45266</v>
      </c>
      <c r="BJ47" s="17" t="s">
        <v>427</v>
      </c>
      <c r="BK47" s="17">
        <v>1</v>
      </c>
      <c r="BL47" s="22">
        <v>44334</v>
      </c>
      <c r="BM47" s="17"/>
      <c r="BN47" s="23">
        <f t="shared" si="9"/>
        <v>45446</v>
      </c>
      <c r="BO47" s="23">
        <f t="shared" si="10"/>
        <v>45003</v>
      </c>
      <c r="BP47" s="23">
        <f t="shared" si="11"/>
        <v>45446</v>
      </c>
      <c r="BQ47" s="23">
        <f t="shared" si="12"/>
        <v>45446</v>
      </c>
      <c r="BR47" s="23">
        <f t="shared" si="23"/>
        <v>44699</v>
      </c>
      <c r="BS47" s="24">
        <f t="shared" ca="1" si="13"/>
        <v>-3761</v>
      </c>
      <c r="BT47" s="25">
        <f t="shared" ca="1" si="14"/>
        <v>-6984</v>
      </c>
      <c r="BU47" s="25">
        <f t="shared" ca="1" si="15"/>
        <v>-3761</v>
      </c>
      <c r="BV47" s="25">
        <f t="shared" ca="1" si="16"/>
        <v>-3761</v>
      </c>
      <c r="BW47" s="25">
        <f t="shared" ca="1" si="17"/>
        <v>-10110</v>
      </c>
      <c r="BX47" s="26" t="s">
        <v>384</v>
      </c>
      <c r="BY47" s="11">
        <f t="shared" ca="1" si="18"/>
        <v>5</v>
      </c>
      <c r="BZ47" s="11">
        <f t="shared" ca="1" si="24"/>
        <v>0</v>
      </c>
      <c r="CA47" s="11">
        <f t="shared" ca="1" si="19"/>
        <v>0</v>
      </c>
      <c r="CB47" s="28">
        <f>_xlfn.XLOOKUP($C47,'[3]BIS Feb-26'!$C:$C,'[3]BIS Feb-26'!U:U,"",0)</f>
        <v>45265.770833333299</v>
      </c>
      <c r="CC47" s="28">
        <f>_xlfn.XLOOKUP($C47,'[3]BIS Feb-26'!$C:$C,'[3]BIS Feb-26'!V:V,"",0)</f>
        <v>45265.770833333299</v>
      </c>
      <c r="CD47" s="28">
        <f>_xlfn.XLOOKUP($C47,'[3]BIS Feb-26'!$C:$C,'[3]BIS Feb-26'!W:W,"",0)</f>
        <v>45265.770833333299</v>
      </c>
      <c r="CE47" s="28">
        <f>_xlfn.XLOOKUP($C47,'[3]BIS Feb-26'!$C:$C,'[3]BIS Feb-26'!X:X,"",0)</f>
        <v>45265.770833333299</v>
      </c>
      <c r="CF47" s="28">
        <f>_xlfn.XLOOKUP($C47,'[3]BIS Feb-26'!$C:$C,'[3]BIS Feb-26'!Y:Y,"",0)</f>
        <v>45265.770833333299</v>
      </c>
      <c r="CG47" s="28">
        <f>_xlfn.XLOOKUP($C47,'[3]BIS Feb-26'!$C:$C,'[3]BIS Feb-26'!Z:Z,"",0)</f>
        <v>45137.770833333299</v>
      </c>
      <c r="CH47" s="28">
        <f>_xlfn.XLOOKUP($C47,'[3]BIS Feb-26'!$C:$C,'[3]BIS Feb-26'!AA:AA,"",0)</f>
        <v>45137.770833333299</v>
      </c>
      <c r="CI47" s="28">
        <f>_xlfn.XLOOKUP($C47,'[3]BIS Feb-26'!$C:$C,'[3]BIS Feb-26'!AB:AB,"",0)</f>
        <v>45137.770833333299</v>
      </c>
      <c r="CJ47" s="28">
        <f>_xlfn.XLOOKUP($C47,'[3]BIS Feb-26'!$C:$C,'[3]BIS Feb-26'!AC:AC,"",0)</f>
        <v>45137.770833333299</v>
      </c>
      <c r="CK47" s="29" t="str">
        <f>_xlfn.XLOOKUP($C47,'[3]BIS Feb-26'!$C:$C,'[3]BIS Feb-26'!AD:AD,"",0)</f>
        <v>30</v>
      </c>
      <c r="CL47" s="29" t="str">
        <f>_xlfn.XLOOKUP($C47,'[3]BIS Feb-26'!$C:$C,'[3]BIS Feb-26'!AE:AE,"",0)</f>
        <v>30</v>
      </c>
      <c r="CM47" s="29" t="str">
        <f>_xlfn.XLOOKUP($C47,'[3]BIS Feb-26'!$C:$C,'[3]BIS Feb-26'!AF:AF,"",0)</f>
        <v>30</v>
      </c>
      <c r="CN47" s="29" t="str">
        <f>_xlfn.XLOOKUP($C47,'[3]BIS Feb-26'!$C:$C,'[3]BIS Feb-26'!AG:AG,"",0)</f>
        <v>30</v>
      </c>
      <c r="CO47" s="29" t="str">
        <f>_xlfn.XLOOKUP($C47,'[3]BIS Feb-26'!$C:$C,'[3]BIS Feb-26'!AH:AH,"",0)</f>
        <v>30</v>
      </c>
      <c r="CP47" s="29" t="str">
        <f>_xlfn.XLOOKUP($C47,'[3]BIS Feb-26'!$C:$C,'[3]BIS Feb-26'!AI:AI,"",0)</f>
        <v>30</v>
      </c>
      <c r="CQ47" s="29" t="str">
        <f>_xlfn.XLOOKUP($C47,'[3]BIS Feb-26'!$C:$C,'[3]BIS Feb-26'!AJ:AJ,"",0)</f>
        <v>1000</v>
      </c>
      <c r="CR47" s="29" t="str">
        <f>_xlfn.XLOOKUP($C47,'[3]BIS Feb-26'!$C:$C,'[3]BIS Feb-26'!AK:AK,"",0)</f>
        <v>30</v>
      </c>
      <c r="CS47" s="29" t="str">
        <f>_xlfn.XLOOKUP($C47,'[3]BIS Feb-26'!$C:$C,'[3]BIS Feb-26'!AL:AL,"",0)</f>
        <v>30</v>
      </c>
      <c r="CT47" s="29">
        <f>_xlfn.XLOOKUP($C47,'[3]BIS Feb-26'!$C:$C,'[3]BIS Feb-26'!AM:AM,"",0)</f>
        <v>6</v>
      </c>
      <c r="CU47" s="28">
        <f>_xlfn.XLOOKUP($C47,'[3]BIS Feb-26'!$C:$C,'[3]BIS Feb-26'!AN:AN,"",0)</f>
        <v>45445</v>
      </c>
      <c r="CV47" s="28">
        <f>_xlfn.XLOOKUP($C47,'[3]BIS Feb-26'!$C:$C,'[3]BIS Feb-26'!AO:AO,"",0)</f>
        <v>45445</v>
      </c>
      <c r="CW47" s="28">
        <f>_xlfn.XLOOKUP($C47,'[3]BIS Feb-26'!$C:$C,'[3]BIS Feb-26'!AP:AP,"",0)</f>
        <v>45445</v>
      </c>
      <c r="CX47" s="28">
        <f>_xlfn.XLOOKUP($C47,'[3]BIS Feb-26'!$C:$C,'[3]BIS Feb-26'!AQ:AQ,"",0)</f>
        <v>45445</v>
      </c>
      <c r="CY47" s="28">
        <f>_xlfn.XLOOKUP($C47,'[3]BIS Feb-26'!$C:$C,'[3]BIS Feb-26'!AR:AR,"",0)</f>
        <v>45445</v>
      </c>
      <c r="CZ47" s="28">
        <f>_xlfn.XLOOKUP($C47,'[3]BIS Feb-26'!$C:$C,'[3]BIS Feb-26'!AS:AS,"",0)</f>
        <v>45407</v>
      </c>
      <c r="DA47" s="28">
        <f>_xlfn.XLOOKUP($C47,'[3]BIS Feb-26'!$C:$C,'[3]BIS Feb-26'!AT:AT,"",0)</f>
        <v>45502</v>
      </c>
      <c r="DB47" s="28">
        <f>_xlfn.XLOOKUP($C47,'[3]BIS Feb-26'!$C:$C,'[3]BIS Feb-26'!AU:AU,"",0)</f>
        <v>45317</v>
      </c>
      <c r="DC47" s="28">
        <f>_xlfn.XLOOKUP($C47,'[3]BIS Feb-26'!$C:$C,'[3]BIS Feb-26'!AV:AV,"",0)</f>
        <v>45502</v>
      </c>
      <c r="DD47" s="11">
        <f>_xlfn.XLOOKUP($C47,'[3]BIS Feb-26'!$C:$C,'[3]BIS Feb-26'!AW:AW,"",0)</f>
        <v>1</v>
      </c>
      <c r="DE47" s="11">
        <f>_xlfn.XLOOKUP($C47,'[3]BIS Feb-26'!$C:$C,'[3]BIS Feb-26'!AX:AX,"",0)</f>
        <v>0</v>
      </c>
      <c r="DF47" s="11">
        <f>_xlfn.XLOOKUP($C47,'[3]BIS Feb-26'!$C:$C,'[3]BIS Feb-26'!AY:AY,"",0)</f>
        <v>0</v>
      </c>
      <c r="DG47" s="11">
        <f t="shared" ca="1" si="20"/>
        <v>9</v>
      </c>
      <c r="DH47" s="11">
        <f t="shared" ca="1" si="21"/>
        <v>0</v>
      </c>
      <c r="DI47" s="11">
        <f t="shared" ca="1" si="22"/>
        <v>0</v>
      </c>
      <c r="DJ47" s="11" t="str">
        <f>_xlfn.XLOOKUP($C47,'[3]Active Customer Assets'!$D:$D,'[3]Active Customer Assets'!I:I,"",0)</f>
        <v>A (100% potential spares purchased)</v>
      </c>
      <c r="DK47" s="28">
        <f>_xlfn.XLOOKUP($C47,'[3]Active Customer Assets'!$D:$D,'[3]Active Customer Assets'!J:J,"",0)</f>
        <v>44334.791666666701</v>
      </c>
      <c r="DL47" s="28">
        <f>_xlfn.XLOOKUP($C47,'[3]Active Customer Assets'!$D:$D,'[3]Active Customer Assets'!K:K,"",0)</f>
        <v>44281.229166666701</v>
      </c>
      <c r="DM47" s="28">
        <f>_xlfn.XLOOKUP($C47,'[3]Active Customer Assets'!$D:$D,'[3]Active Customer Assets'!L:L,"",0)</f>
        <v>45962.576770833301</v>
      </c>
      <c r="DN47" s="21">
        <f>_xlfn.XLOOKUP($C47,'[3]Active Customer Assets'!$D:$D,'[3]Active Customer Assets'!M:M,"",0)</f>
        <v>10780</v>
      </c>
      <c r="DO47" s="28">
        <f>_xlfn.XLOOKUP($C47,'[3]Active Customer Assets'!$D:$D,'[3]Active Customer Assets'!N:N,"",0)</f>
        <v>0</v>
      </c>
      <c r="DP47" s="28">
        <f>_xlfn.XLOOKUP($C47,'[3]Active Customer Assets'!$D:$D,'[3]Active Customer Assets'!O:O,"",0)</f>
        <v>0</v>
      </c>
      <c r="DQ47" s="28" t="str">
        <f>_xlfn.XLOOKUP($C47,'[3]Active Customer Assets'!$D:$D,'[3]Active Customer Assets'!P:P,"",0)</f>
        <v>Air lube Plus</v>
      </c>
      <c r="DR47" s="28">
        <f>_xlfn.XLOOKUP($C47,'[3]Active Customer Assets'!$D:$D,'[3]Active Customer Assets'!Q:Q,"",0)</f>
        <v>45266</v>
      </c>
      <c r="DS47" s="28">
        <f>_xlfn.XLOOKUP($C47,'[3]Active Customer Assets'!$D:$D,'[3]Active Customer Assets'!R:R,"",0)</f>
        <v>45266</v>
      </c>
      <c r="DT47" s="28">
        <f>_xlfn.XLOOKUP($C47,'[3]Active Customer Assets'!$D:$D,'[3]Active Customer Assets'!S:S,"",0)</f>
        <v>45266</v>
      </c>
      <c r="DU47" s="28">
        <f>_xlfn.XLOOKUP($C47,'[3]Active Customer Assets'!$D:$D,'[3]Active Customer Assets'!T:T,"",0)</f>
        <v>45266</v>
      </c>
      <c r="DV47" s="28">
        <f>_xlfn.XLOOKUP($C47,'[3]Active Customer Assets'!$D:$D,'[3]Active Customer Assets'!U:U,"",0)</f>
        <v>45266</v>
      </c>
      <c r="DW47" s="28">
        <f>_xlfn.XLOOKUP($C47,'[3]Active Customer Assets'!$D:$D,'[3]Active Customer Assets'!V:V,"",0)</f>
        <v>45138</v>
      </c>
      <c r="DX47" s="28">
        <f>_xlfn.XLOOKUP($C47,'[3]Active Customer Assets'!$D:$D,'[3]Active Customer Assets'!W:W,"",0)</f>
        <v>45138</v>
      </c>
      <c r="DY47" s="28">
        <f>_xlfn.XLOOKUP($C47,'[3]Active Customer Assets'!$D:$D,'[3]Active Customer Assets'!X:X,"",0)</f>
        <v>45138</v>
      </c>
      <c r="DZ47" s="28">
        <f>_xlfn.XLOOKUP($C47,'[3]Active Customer Assets'!$D:$D,'[3]Active Customer Assets'!Y:Y,"",0)</f>
        <v>45138</v>
      </c>
      <c r="EA47" s="28" t="str">
        <f>_xlfn.XLOOKUP($C47,'[3]Active Customer Assets'!$D:$D,'[3]Active Customer Assets'!Z:Z,"",0)</f>
        <v>30</v>
      </c>
      <c r="EB47" s="28" t="str">
        <f>_xlfn.XLOOKUP($C47,'[3]Active Customer Assets'!$D:$D,'[3]Active Customer Assets'!AA:AA,"",0)</f>
        <v>30</v>
      </c>
      <c r="EC47" s="28" t="str">
        <f>_xlfn.XLOOKUP($C47,'[3]Active Customer Assets'!$D:$D,'[3]Active Customer Assets'!AB:AB,"",0)</f>
        <v>30</v>
      </c>
      <c r="ED47" s="28" t="str">
        <f>_xlfn.XLOOKUP($C47,'[3]Active Customer Assets'!$D:$D,'[3]Active Customer Assets'!AC:AC,"",0)</f>
        <v>30</v>
      </c>
      <c r="EE47" s="28" t="str">
        <f>_xlfn.XLOOKUP($C47,'[3]Active Customer Assets'!$D:$D,'[3]Active Customer Assets'!AD:AD,"",0)</f>
        <v>30</v>
      </c>
      <c r="EF47" s="28" t="str">
        <f>_xlfn.XLOOKUP($C47,'[3]Active Customer Assets'!$D:$D,'[3]Active Customer Assets'!AE:AE,"",0)</f>
        <v>30</v>
      </c>
      <c r="EG47" s="28" t="str">
        <f>_xlfn.XLOOKUP($C47,'[3]Active Customer Assets'!$D:$D,'[3]Active Customer Assets'!AF:AF,"",0)</f>
        <v>1000</v>
      </c>
      <c r="EH47" s="28" t="str">
        <f>_xlfn.XLOOKUP($C47,'[3]Active Customer Assets'!$D:$D,'[3]Active Customer Assets'!AG:AG,"",0)</f>
        <v>30</v>
      </c>
      <c r="EI47" s="28" t="str">
        <f>_xlfn.XLOOKUP($C47,'[3]Active Customer Assets'!$D:$D,'[3]Active Customer Assets'!AH:AH,"",0)</f>
        <v>30</v>
      </c>
      <c r="EJ47" s="21">
        <f>_xlfn.XLOOKUP($C47,'[3]Active Customer Assets'!$D:$D,'[3]Active Customer Assets'!AI:AI,"",0)</f>
        <v>6</v>
      </c>
      <c r="EK47" s="35" t="str">
        <f>[3]!tbl_DPSAC[[#This Row],[Unit Status]]</f>
        <v>Active</v>
      </c>
    </row>
    <row r="48" spans="1:141" x14ac:dyDescent="0.15">
      <c r="A48" s="11">
        <f>ROW(tbl_DPSAC[[#This Row],[Sl. No.]])-1</f>
        <v>47</v>
      </c>
      <c r="B48" s="12" t="s">
        <v>136</v>
      </c>
      <c r="C48" s="12" t="s">
        <v>429</v>
      </c>
      <c r="D48" s="12" t="s">
        <v>138</v>
      </c>
      <c r="E48" s="12" t="s">
        <v>139</v>
      </c>
      <c r="F48" s="12" t="s">
        <v>161</v>
      </c>
      <c r="G48" s="13" t="s">
        <v>222</v>
      </c>
      <c r="H48" s="13" t="str">
        <f>_xlfn.XLOOKUP(C48,'[1]E&amp;DPSAC'!$K:$K,'[1]E&amp;DPSAC'!$E:$E,,0)</f>
        <v>NICHITPUR</v>
      </c>
      <c r="I48" s="13"/>
      <c r="J48" s="13">
        <v>6200250979</v>
      </c>
      <c r="K48" s="13">
        <v>7903412157</v>
      </c>
      <c r="L48" s="12" t="str">
        <f t="shared" ca="1" si="0"/>
        <v>Non - Warranty</v>
      </c>
      <c r="M48" s="14">
        <v>44389</v>
      </c>
      <c r="N48" s="15">
        <v>24</v>
      </c>
      <c r="O48" s="14">
        <f t="shared" si="1"/>
        <v>45138</v>
      </c>
      <c r="P48" s="11" t="s">
        <v>142</v>
      </c>
      <c r="Q48" s="19" t="str">
        <f>_xlfn.XLOOKUP(C48,'[2]Sch Calls'!$R:$R,'[2]Sch Calls'!$F:$F,"",0)</f>
        <v>CC-01985219</v>
      </c>
      <c r="R48" s="18">
        <f>_xlfn.XLOOKUP(C48,'[2]Sch Calls'!$R:$R,'[2]Sch Calls'!$A:$A,"",0)</f>
        <v>46073.639826388899</v>
      </c>
      <c r="S48" s="17">
        <f>_xlfn.XLOOKUP(C48,'[2]Sch Calls'!$R:$R,'[2]Sch Calls'!$B:$B,"",0)</f>
        <v>7815</v>
      </c>
      <c r="T48" s="18">
        <f>_xlfn.XLOOKUP(C48,'[1]E&amp;DPSAC'!$K:$K,'[1]E&amp;DPSAC'!$W:$W,"",0)</f>
        <v>46073</v>
      </c>
      <c r="U48" s="17">
        <f>_xlfn.XLOOKUP(C48,'[1]E&amp;DPSAC'!$K:$K,'[1]E&amp;DPSAC'!$Z:$Z,"",0)</f>
        <v>7815</v>
      </c>
      <c r="V48" s="17">
        <f>_xlfn.XLOOKUP(C48,'[2]1. All Calls'!$R:$R,'[2]1. All Calls'!$B:$B,"",0)</f>
        <v>7815</v>
      </c>
      <c r="W48" s="20">
        <f>_xlfn.XLOOKUP(C48,'[2]1. All Calls'!$R:$R,'[2]1. All Calls'!$A:$A,"",0)</f>
        <v>46073.639826388899</v>
      </c>
      <c r="X48" s="17" t="str">
        <f>_xlfn.XLOOKUP(C48,'[2]Sch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48" s="17">
        <f t="shared" si="2"/>
        <v>750</v>
      </c>
      <c r="Z48" s="17" t="str">
        <f t="shared" si="3"/>
        <v>Done</v>
      </c>
      <c r="AA48" s="21">
        <f t="shared" ca="1" si="4"/>
        <v>27.360173611101345</v>
      </c>
      <c r="AB48" s="21" t="str">
        <f t="shared" ca="1" si="5"/>
        <v>Done</v>
      </c>
      <c r="AC48" s="11">
        <f ca="1">tbl_DPSAC[[#This Row],[Current Month Due Count]]</f>
        <v>0</v>
      </c>
      <c r="AD48" s="11">
        <f ca="1">tbl_DPSAC[[#This Row],[Next Month Due2]]</f>
        <v>0</v>
      </c>
      <c r="AE48" s="11">
        <f t="shared" ca="1" si="6"/>
        <v>0</v>
      </c>
      <c r="AF48" s="11">
        <v>3</v>
      </c>
      <c r="AG48" s="17">
        <f t="shared" ca="1" si="7"/>
        <v>7897</v>
      </c>
      <c r="AH48" s="11" t="s">
        <v>403</v>
      </c>
      <c r="AI48" s="11">
        <v>0</v>
      </c>
      <c r="AJ48" s="11" t="s">
        <v>430</v>
      </c>
      <c r="AK48" s="11" t="s">
        <v>431</v>
      </c>
      <c r="AL48" s="11">
        <v>0</v>
      </c>
      <c r="AM48" s="11" t="s">
        <v>432</v>
      </c>
      <c r="AN48" s="11" t="s">
        <v>433</v>
      </c>
      <c r="AO48" s="11" t="s">
        <v>434</v>
      </c>
      <c r="AP48" s="11" t="s">
        <v>435</v>
      </c>
      <c r="AQ48" s="11">
        <v>0</v>
      </c>
      <c r="AR48" s="11">
        <v>0</v>
      </c>
      <c r="AS48" s="11">
        <v>0</v>
      </c>
      <c r="AT48" s="11">
        <v>0</v>
      </c>
      <c r="AU48" s="11">
        <v>0</v>
      </c>
      <c r="AV48" s="11">
        <v>0</v>
      </c>
      <c r="AW48" s="11">
        <v>0</v>
      </c>
      <c r="AX48" s="11" t="str">
        <f t="shared" ca="1" si="8"/>
        <v>No Service Dues</v>
      </c>
      <c r="AY48" s="17">
        <v>7815</v>
      </c>
      <c r="AZ48" s="22">
        <v>46073</v>
      </c>
      <c r="BA48" s="17" t="s">
        <v>436</v>
      </c>
      <c r="BB48" s="17">
        <v>7815</v>
      </c>
      <c r="BC48" s="22">
        <v>46073</v>
      </c>
      <c r="BD48" s="17" t="s">
        <v>436</v>
      </c>
      <c r="BE48" s="17">
        <v>7815</v>
      </c>
      <c r="BF48" s="22">
        <v>46073</v>
      </c>
      <c r="BG48" s="17" t="s">
        <v>436</v>
      </c>
      <c r="BH48" s="17">
        <v>7815</v>
      </c>
      <c r="BI48" s="22">
        <v>46073</v>
      </c>
      <c r="BJ48" s="17" t="s">
        <v>436</v>
      </c>
      <c r="BK48" s="17">
        <v>7815</v>
      </c>
      <c r="BL48" s="22">
        <v>46073</v>
      </c>
      <c r="BM48" s="17" t="s">
        <v>436</v>
      </c>
      <c r="BN48" s="23">
        <f t="shared" si="9"/>
        <v>46253</v>
      </c>
      <c r="BO48" s="23">
        <f t="shared" si="10"/>
        <v>46253</v>
      </c>
      <c r="BP48" s="23">
        <f t="shared" si="11"/>
        <v>46253</v>
      </c>
      <c r="BQ48" s="23">
        <f t="shared" si="12"/>
        <v>46253</v>
      </c>
      <c r="BR48" s="23">
        <f t="shared" si="23"/>
        <v>46438</v>
      </c>
      <c r="BS48" s="24">
        <f t="shared" ca="1" si="13"/>
        <v>668</v>
      </c>
      <c r="BT48" s="25">
        <f t="shared" ca="1" si="14"/>
        <v>1418</v>
      </c>
      <c r="BU48" s="25">
        <f t="shared" ca="1" si="15"/>
        <v>668</v>
      </c>
      <c r="BV48" s="25">
        <f t="shared" ca="1" si="16"/>
        <v>668</v>
      </c>
      <c r="BW48" s="25">
        <f t="shared" ca="1" si="17"/>
        <v>1418</v>
      </c>
      <c r="BX48" s="26">
        <v>0</v>
      </c>
      <c r="BY48" s="11">
        <f t="shared" ca="1" si="18"/>
        <v>0</v>
      </c>
      <c r="BZ48" s="11">
        <f t="shared" ca="1" si="24"/>
        <v>0</v>
      </c>
      <c r="CA48" s="11">
        <f t="shared" ca="1" si="19"/>
        <v>0</v>
      </c>
      <c r="CB48" s="28">
        <f>_xlfn.XLOOKUP($C48,'[3]BIS Feb-26'!$C:$C,'[3]BIS Feb-26'!U:U,"",0)</f>
        <v>46072.770833333299</v>
      </c>
      <c r="CC48" s="28">
        <f>_xlfn.XLOOKUP($C48,'[3]BIS Feb-26'!$C:$C,'[3]BIS Feb-26'!V:V,"",0)</f>
        <v>46072.770833333299</v>
      </c>
      <c r="CD48" s="28">
        <f>_xlfn.XLOOKUP($C48,'[3]BIS Feb-26'!$C:$C,'[3]BIS Feb-26'!W:W,"",0)</f>
        <v>46072.770833333299</v>
      </c>
      <c r="CE48" s="28">
        <f>_xlfn.XLOOKUP($C48,'[3]BIS Feb-26'!$C:$C,'[3]BIS Feb-26'!X:X,"",0)</f>
        <v>46072.770833333299</v>
      </c>
      <c r="CF48" s="28">
        <f>_xlfn.XLOOKUP($C48,'[3]BIS Feb-26'!$C:$C,'[3]BIS Feb-26'!Y:Y,"",0)</f>
        <v>46072.770833333299</v>
      </c>
      <c r="CG48" s="28">
        <f>_xlfn.XLOOKUP($C48,'[3]BIS Feb-26'!$C:$C,'[3]BIS Feb-26'!Z:Z,"",0)</f>
        <v>46072.770833333299</v>
      </c>
      <c r="CH48" s="28">
        <f>_xlfn.XLOOKUP($C48,'[3]BIS Feb-26'!$C:$C,'[3]BIS Feb-26'!AA:AA,"",0)</f>
        <v>46072.770833333299</v>
      </c>
      <c r="CI48" s="28">
        <f>_xlfn.XLOOKUP($C48,'[3]BIS Feb-26'!$C:$C,'[3]BIS Feb-26'!AB:AB,"",0)</f>
        <v>46072.770833333299</v>
      </c>
      <c r="CJ48" s="28">
        <f>_xlfn.XLOOKUP($C48,'[3]BIS Feb-26'!$C:$C,'[3]BIS Feb-26'!AC:AC,"",0)</f>
        <v>46072.770833333299</v>
      </c>
      <c r="CK48" s="29" t="str">
        <f>_xlfn.XLOOKUP($C48,'[3]BIS Feb-26'!$C:$C,'[3]BIS Feb-26'!AD:AD,"",0)</f>
        <v>1500</v>
      </c>
      <c r="CL48" s="29" t="str">
        <f>_xlfn.XLOOKUP($C48,'[3]BIS Feb-26'!$C:$C,'[3]BIS Feb-26'!AE:AE,"",0)</f>
        <v>750</v>
      </c>
      <c r="CM48" s="29" t="str">
        <f>_xlfn.XLOOKUP($C48,'[3]BIS Feb-26'!$C:$C,'[3]BIS Feb-26'!AF:AF,"",0)</f>
        <v>500</v>
      </c>
      <c r="CN48" s="29" t="str">
        <f>_xlfn.XLOOKUP($C48,'[3]BIS Feb-26'!$C:$C,'[3]BIS Feb-26'!AG:AG,"",0)</f>
        <v>750</v>
      </c>
      <c r="CO48" s="29" t="str">
        <f>_xlfn.XLOOKUP($C48,'[3]BIS Feb-26'!$C:$C,'[3]BIS Feb-26'!AH:AH,"",0)</f>
        <v>750</v>
      </c>
      <c r="CP48" s="29" t="str">
        <f>_xlfn.XLOOKUP($C48,'[3]BIS Feb-26'!$C:$C,'[3]BIS Feb-26'!AI:AI,"",0)</f>
        <v>1500</v>
      </c>
      <c r="CQ48" s="29" t="str">
        <f>_xlfn.XLOOKUP($C48,'[3]BIS Feb-26'!$C:$C,'[3]BIS Feb-26'!AJ:AJ,"",0)</f>
        <v>1000</v>
      </c>
      <c r="CR48" s="29" t="str">
        <f>_xlfn.XLOOKUP($C48,'[3]BIS Feb-26'!$C:$C,'[3]BIS Feb-26'!AK:AK,"",0)</f>
        <v>1500</v>
      </c>
      <c r="CS48" s="29" t="str">
        <f>_xlfn.XLOOKUP($C48,'[3]BIS Feb-26'!$C:$C,'[3]BIS Feb-26'!AL:AL,"",0)</f>
        <v>3000</v>
      </c>
      <c r="CT48" s="29">
        <f>_xlfn.XLOOKUP($C48,'[3]BIS Feb-26'!$C:$C,'[3]BIS Feb-26'!AM:AM,"",0)</f>
        <v>9</v>
      </c>
      <c r="CU48" s="28">
        <f>_xlfn.XLOOKUP($C48,'[3]BIS Feb-26'!$C:$C,'[3]BIS Feb-26'!AN:AN,"",0)</f>
        <v>46239</v>
      </c>
      <c r="CV48" s="28">
        <f>_xlfn.XLOOKUP($C48,'[3]BIS Feb-26'!$C:$C,'[3]BIS Feb-26'!AO:AO,"",0)</f>
        <v>46156</v>
      </c>
      <c r="CW48" s="28">
        <f>_xlfn.XLOOKUP($C48,'[3]BIS Feb-26'!$C:$C,'[3]BIS Feb-26'!AP:AP,"",0)</f>
        <v>46128</v>
      </c>
      <c r="CX48" s="28">
        <f>_xlfn.XLOOKUP($C48,'[3]BIS Feb-26'!$C:$C,'[3]BIS Feb-26'!AQ:AQ,"",0)</f>
        <v>46156</v>
      </c>
      <c r="CY48" s="28">
        <f>_xlfn.XLOOKUP($C48,'[3]BIS Feb-26'!$C:$C,'[3]BIS Feb-26'!AR:AR,"",0)</f>
        <v>46156</v>
      </c>
      <c r="CZ48" s="28">
        <f>_xlfn.XLOOKUP($C48,'[3]BIS Feb-26'!$C:$C,'[3]BIS Feb-26'!AS:AS,"",0)</f>
        <v>46239</v>
      </c>
      <c r="DA48" s="28">
        <f>_xlfn.XLOOKUP($C48,'[3]BIS Feb-26'!$C:$C,'[3]BIS Feb-26'!AT:AT,"",0)</f>
        <v>46184</v>
      </c>
      <c r="DB48" s="28">
        <f>_xlfn.XLOOKUP($C48,'[3]BIS Feb-26'!$C:$C,'[3]BIS Feb-26'!AU:AU,"",0)</f>
        <v>46240</v>
      </c>
      <c r="DC48" s="28">
        <f>_xlfn.XLOOKUP($C48,'[3]BIS Feb-26'!$C:$C,'[3]BIS Feb-26'!AV:AV,"",0)</f>
        <v>46406</v>
      </c>
      <c r="DD48" s="11">
        <f>_xlfn.XLOOKUP($C48,'[3]BIS Feb-26'!$C:$C,'[3]BIS Feb-26'!AW:AW,"",0)</f>
        <v>0</v>
      </c>
      <c r="DE48" s="11">
        <f>_xlfn.XLOOKUP($C48,'[3]BIS Feb-26'!$C:$C,'[3]BIS Feb-26'!AX:AX,"",0)</f>
        <v>0</v>
      </c>
      <c r="DF48" s="11">
        <f>_xlfn.XLOOKUP($C48,'[3]BIS Feb-26'!$C:$C,'[3]BIS Feb-26'!AY:AY,"",0)</f>
        <v>0</v>
      </c>
      <c r="DG48" s="11">
        <f t="shared" ca="1" si="20"/>
        <v>0</v>
      </c>
      <c r="DH48" s="11">
        <f t="shared" ca="1" si="21"/>
        <v>0</v>
      </c>
      <c r="DI48" s="11">
        <f t="shared" ca="1" si="22"/>
        <v>1</v>
      </c>
      <c r="DJ48" s="11" t="str">
        <f>_xlfn.XLOOKUP($C48,'[3]Active Customer Assets'!$D:$D,'[3]Active Customer Assets'!I:I,"",0)</f>
        <v>A (100% potential spares purchased)</v>
      </c>
      <c r="DK48" s="28">
        <f>_xlfn.XLOOKUP($C48,'[3]Active Customer Assets'!$D:$D,'[3]Active Customer Assets'!J:J,"",0)</f>
        <v>44389</v>
      </c>
      <c r="DL48" s="28">
        <f>_xlfn.XLOOKUP($C48,'[3]Active Customer Assets'!$D:$D,'[3]Active Customer Assets'!K:K,"",0)</f>
        <v>44372.229166666701</v>
      </c>
      <c r="DM48" s="28">
        <f>_xlfn.XLOOKUP($C48,'[3]Active Customer Assets'!$D:$D,'[3]Active Customer Assets'!L:L,"",0)</f>
        <v>46073.679861111101</v>
      </c>
      <c r="DN48" s="21">
        <f>_xlfn.XLOOKUP($C48,'[3]Active Customer Assets'!$D:$D,'[3]Active Customer Assets'!M:M,"",0)</f>
        <v>7815</v>
      </c>
      <c r="DO48" s="28">
        <f>_xlfn.XLOOKUP($C48,'[3]Active Customer Assets'!$D:$D,'[3]Active Customer Assets'!N:N,"",0)</f>
        <v>0</v>
      </c>
      <c r="DP48" s="28">
        <f>_xlfn.XLOOKUP($C48,'[3]Active Customer Assets'!$D:$D,'[3]Active Customer Assets'!O:O,"",0)</f>
        <v>0</v>
      </c>
      <c r="DQ48" s="28" t="str">
        <f>_xlfn.XLOOKUP($C48,'[3]Active Customer Assets'!$D:$D,'[3]Active Customer Assets'!P:P,"",0)</f>
        <v>Air lube Plus</v>
      </c>
      <c r="DR48" s="28">
        <f>_xlfn.XLOOKUP($C48,'[3]Active Customer Assets'!$D:$D,'[3]Active Customer Assets'!Q:Q,"",0)</f>
        <v>46073</v>
      </c>
      <c r="DS48" s="28">
        <f>_xlfn.XLOOKUP($C48,'[3]Active Customer Assets'!$D:$D,'[3]Active Customer Assets'!R:R,"",0)</f>
        <v>46073</v>
      </c>
      <c r="DT48" s="28">
        <f>_xlfn.XLOOKUP($C48,'[3]Active Customer Assets'!$D:$D,'[3]Active Customer Assets'!S:S,"",0)</f>
        <v>46073</v>
      </c>
      <c r="DU48" s="28">
        <f>_xlfn.XLOOKUP($C48,'[3]Active Customer Assets'!$D:$D,'[3]Active Customer Assets'!T:T,"",0)</f>
        <v>46073</v>
      </c>
      <c r="DV48" s="28">
        <f>_xlfn.XLOOKUP($C48,'[3]Active Customer Assets'!$D:$D,'[3]Active Customer Assets'!U:U,"",0)</f>
        <v>46073</v>
      </c>
      <c r="DW48" s="28">
        <f>_xlfn.XLOOKUP($C48,'[3]Active Customer Assets'!$D:$D,'[3]Active Customer Assets'!V:V,"",0)</f>
        <v>46073</v>
      </c>
      <c r="DX48" s="28">
        <f>_xlfn.XLOOKUP($C48,'[3]Active Customer Assets'!$D:$D,'[3]Active Customer Assets'!W:W,"",0)</f>
        <v>46073</v>
      </c>
      <c r="DY48" s="28">
        <f>_xlfn.XLOOKUP($C48,'[3]Active Customer Assets'!$D:$D,'[3]Active Customer Assets'!X:X,"",0)</f>
        <v>46073</v>
      </c>
      <c r="DZ48" s="28">
        <f>_xlfn.XLOOKUP($C48,'[3]Active Customer Assets'!$D:$D,'[3]Active Customer Assets'!Y:Y,"",0)</f>
        <v>46073</v>
      </c>
      <c r="EA48" s="28" t="str">
        <f>_xlfn.XLOOKUP($C48,'[3]Active Customer Assets'!$D:$D,'[3]Active Customer Assets'!Z:Z,"",0)</f>
        <v>1500</v>
      </c>
      <c r="EB48" s="28" t="str">
        <f>_xlfn.XLOOKUP($C48,'[3]Active Customer Assets'!$D:$D,'[3]Active Customer Assets'!AA:AA,"",0)</f>
        <v>750</v>
      </c>
      <c r="EC48" s="28" t="str">
        <f>_xlfn.XLOOKUP($C48,'[3]Active Customer Assets'!$D:$D,'[3]Active Customer Assets'!AB:AB,"",0)</f>
        <v>500</v>
      </c>
      <c r="ED48" s="28" t="str">
        <f>_xlfn.XLOOKUP($C48,'[3]Active Customer Assets'!$D:$D,'[3]Active Customer Assets'!AC:AC,"",0)</f>
        <v>750</v>
      </c>
      <c r="EE48" s="28" t="str">
        <f>_xlfn.XLOOKUP($C48,'[3]Active Customer Assets'!$D:$D,'[3]Active Customer Assets'!AD:AD,"",0)</f>
        <v>750</v>
      </c>
      <c r="EF48" s="28" t="str">
        <f>_xlfn.XLOOKUP($C48,'[3]Active Customer Assets'!$D:$D,'[3]Active Customer Assets'!AE:AE,"",0)</f>
        <v>1500</v>
      </c>
      <c r="EG48" s="28" t="str">
        <f>_xlfn.XLOOKUP($C48,'[3]Active Customer Assets'!$D:$D,'[3]Active Customer Assets'!AF:AF,"",0)</f>
        <v>1000</v>
      </c>
      <c r="EH48" s="28" t="str">
        <f>_xlfn.XLOOKUP($C48,'[3]Active Customer Assets'!$D:$D,'[3]Active Customer Assets'!AG:AG,"",0)</f>
        <v>1500</v>
      </c>
      <c r="EI48" s="28" t="str">
        <f>_xlfn.XLOOKUP($C48,'[3]Active Customer Assets'!$D:$D,'[3]Active Customer Assets'!AH:AH,"",0)</f>
        <v>3000</v>
      </c>
      <c r="EJ48" s="21">
        <f>_xlfn.XLOOKUP($C48,'[3]Active Customer Assets'!$D:$D,'[3]Active Customer Assets'!AI:AI,"",0)</f>
        <v>9</v>
      </c>
      <c r="EK48" s="35" t="str">
        <f>[3]!tbl_DPSAC[[#This Row],[Unit Status]]</f>
        <v>Active</v>
      </c>
    </row>
    <row r="49" spans="1:141" x14ac:dyDescent="0.15">
      <c r="A49" s="11">
        <f>ROW(tbl_DPSAC[[#This Row],[Sl. No.]])-1</f>
        <v>48</v>
      </c>
      <c r="B49" s="12" t="s">
        <v>136</v>
      </c>
      <c r="C49" s="12" t="s">
        <v>437</v>
      </c>
      <c r="D49" s="12" t="s">
        <v>138</v>
      </c>
      <c r="E49" s="12" t="s">
        <v>139</v>
      </c>
      <c r="F49" s="12" t="s">
        <v>161</v>
      </c>
      <c r="G49" s="13" t="s">
        <v>184</v>
      </c>
      <c r="H49" s="13" t="str">
        <f>_xlfn.XLOOKUP(C49,'[1]E&amp;DPSAC'!$K:$K,'[1]E&amp;DPSAC'!$E:$E,,0)</f>
        <v>BASKATOLA</v>
      </c>
      <c r="I49" s="13"/>
      <c r="J49" s="13">
        <v>7489823544</v>
      </c>
      <c r="K49" s="13">
        <v>8521311810</v>
      </c>
      <c r="L49" s="12" t="str">
        <f t="shared" ca="1" si="0"/>
        <v>Non - Warranty</v>
      </c>
      <c r="M49" s="14">
        <v>44319</v>
      </c>
      <c r="N49" s="15">
        <v>24</v>
      </c>
      <c r="O49" s="14">
        <f t="shared" si="1"/>
        <v>45077</v>
      </c>
      <c r="P49" s="11" t="s">
        <v>142</v>
      </c>
      <c r="Q49" s="19" t="str">
        <f>_xlfn.XLOOKUP(C49,'[2]Sch Calls'!$R:$R,'[2]Sch Calls'!$F:$F,"",0)</f>
        <v>CC-01842873</v>
      </c>
      <c r="R49" s="18">
        <f>_xlfn.XLOOKUP(C49,'[2]Sch Calls'!$R:$R,'[2]Sch Calls'!$A:$A,"",0)</f>
        <v>45954.541666666664</v>
      </c>
      <c r="S49" s="17">
        <f>_xlfn.XLOOKUP(C49,'[2]Sch Calls'!$R:$R,'[2]Sch Calls'!$B:$B,"",0)</f>
        <v>13725</v>
      </c>
      <c r="T49" s="18">
        <f>_xlfn.XLOOKUP(C49,'[1]E&amp;DPSAC'!$K:$K,'[1]E&amp;DPSAC'!$W:$W,"",0)</f>
        <v>45868</v>
      </c>
      <c r="U49" s="17">
        <f>_xlfn.XLOOKUP(C49,'[1]E&amp;DPSAC'!$K:$K,'[1]E&amp;DPSAC'!$Z:$Z,"",0)</f>
        <v>13579</v>
      </c>
      <c r="V49" s="17">
        <f>_xlfn.XLOOKUP(C49,'[2]1. All Calls'!$R:$R,'[2]1. All Calls'!$B:$B,"",0)</f>
        <v>13750</v>
      </c>
      <c r="W49" s="20">
        <f>_xlfn.XLOOKUP(C49,'[2]1. All Calls'!$R:$R,'[2]1. All Calls'!$A:$A,"",0)</f>
        <v>45962.580555555556</v>
      </c>
      <c r="X49" s="17" t="str">
        <f>_xlfn.XLOOKUP(C49,'[2]Sch Calls'!$R:$R,'[2]Sch Calls'!$AB:$AB,"",0)</f>
        <v>Service spares purchase from us and done scheduled service by itself and change air filter, oil filter, air oil separator, MPV KIT, BDV KIT, ARV KIT, PRESSURE REGULATOR SWITCH AND ELGI air lube Plus oil 40 liters.</v>
      </c>
      <c r="Y49" s="17">
        <f t="shared" si="2"/>
        <v>725</v>
      </c>
      <c r="Z49" s="17" t="str">
        <f t="shared" si="3"/>
        <v>Done</v>
      </c>
      <c r="AA49" s="21">
        <f t="shared" ca="1" si="4"/>
        <v>146.45833333333576</v>
      </c>
      <c r="AB49" s="21" t="str">
        <f t="shared" ca="1" si="5"/>
        <v>Done</v>
      </c>
      <c r="AC49" s="11">
        <f ca="1">tbl_DPSAC[[#This Row],[Current Month Due Count]]</f>
        <v>0</v>
      </c>
      <c r="AD49" s="11">
        <f ca="1">tbl_DPSAC[[#This Row],[Next Month Due2]]</f>
        <v>4</v>
      </c>
      <c r="AE49" s="11">
        <f t="shared" ca="1" si="6"/>
        <v>0</v>
      </c>
      <c r="AF49" s="11">
        <v>3</v>
      </c>
      <c r="AG49" s="17">
        <f t="shared" ca="1" si="7"/>
        <v>14165</v>
      </c>
      <c r="AH49" s="11" t="s">
        <v>438</v>
      </c>
      <c r="AI49" s="11" t="s">
        <v>439</v>
      </c>
      <c r="AJ49" s="11" t="s">
        <v>440</v>
      </c>
      <c r="AK49" s="11" t="s">
        <v>441</v>
      </c>
      <c r="AL49" s="11" t="s">
        <v>442</v>
      </c>
      <c r="AM49" s="11" t="s">
        <v>443</v>
      </c>
      <c r="AN49" s="11" t="s">
        <v>444</v>
      </c>
      <c r="AO49" s="11" t="s">
        <v>445</v>
      </c>
      <c r="AP49" s="11" t="s">
        <v>446</v>
      </c>
      <c r="AQ49" s="11" t="s">
        <v>447</v>
      </c>
      <c r="AR49" s="11" t="s">
        <v>448</v>
      </c>
      <c r="AS49" s="11" t="s">
        <v>449</v>
      </c>
      <c r="AT49" s="11">
        <v>0</v>
      </c>
      <c r="AU49" s="11">
        <v>0</v>
      </c>
      <c r="AV49" s="11">
        <v>0</v>
      </c>
      <c r="AW49" s="11">
        <v>0</v>
      </c>
      <c r="AX49" s="11" t="str">
        <f t="shared" ca="1" si="8"/>
        <v>No Service Dues</v>
      </c>
      <c r="AY49" s="17">
        <v>13725</v>
      </c>
      <c r="AZ49" s="22">
        <v>45954</v>
      </c>
      <c r="BA49" s="17" t="s">
        <v>450</v>
      </c>
      <c r="BB49" s="17">
        <v>13725</v>
      </c>
      <c r="BC49" s="22">
        <v>45954</v>
      </c>
      <c r="BD49" s="17" t="s">
        <v>450</v>
      </c>
      <c r="BE49" s="17">
        <v>13725</v>
      </c>
      <c r="BF49" s="22">
        <v>45954</v>
      </c>
      <c r="BG49" s="17" t="s">
        <v>450</v>
      </c>
      <c r="BH49" s="17">
        <v>13725</v>
      </c>
      <c r="BI49" s="22">
        <v>45954</v>
      </c>
      <c r="BJ49" s="17" t="s">
        <v>450</v>
      </c>
      <c r="BK49" s="17">
        <v>13725</v>
      </c>
      <c r="BL49" s="22">
        <v>45954</v>
      </c>
      <c r="BM49" s="17" t="s">
        <v>450</v>
      </c>
      <c r="BN49" s="23">
        <f t="shared" si="9"/>
        <v>46134</v>
      </c>
      <c r="BO49" s="23">
        <f t="shared" si="10"/>
        <v>46134</v>
      </c>
      <c r="BP49" s="23">
        <f t="shared" si="11"/>
        <v>46134</v>
      </c>
      <c r="BQ49" s="23">
        <f t="shared" si="12"/>
        <v>46134</v>
      </c>
      <c r="BR49" s="23">
        <f t="shared" si="23"/>
        <v>46319</v>
      </c>
      <c r="BS49" s="24">
        <f t="shared" ca="1" si="13"/>
        <v>310</v>
      </c>
      <c r="BT49" s="25">
        <f t="shared" ca="1" si="14"/>
        <v>1060</v>
      </c>
      <c r="BU49" s="25">
        <f t="shared" ca="1" si="15"/>
        <v>310</v>
      </c>
      <c r="BV49" s="25">
        <f t="shared" ca="1" si="16"/>
        <v>310</v>
      </c>
      <c r="BW49" s="25">
        <f t="shared" ca="1" si="17"/>
        <v>1060</v>
      </c>
      <c r="BX49" s="26" t="s">
        <v>384</v>
      </c>
      <c r="BY49" s="11">
        <f t="shared" ca="1" si="18"/>
        <v>0</v>
      </c>
      <c r="BZ49" s="11">
        <f t="shared" ca="1" si="24"/>
        <v>0</v>
      </c>
      <c r="CA49" s="11">
        <f t="shared" ca="1" si="19"/>
        <v>4</v>
      </c>
      <c r="CB49" s="28">
        <f>_xlfn.XLOOKUP($C49,'[3]BIS Feb-26'!$C:$C,'[3]BIS Feb-26'!U:U,"",0)</f>
        <v>45953.770833333299</v>
      </c>
      <c r="CC49" s="28">
        <f>_xlfn.XLOOKUP($C49,'[3]BIS Feb-26'!$C:$C,'[3]BIS Feb-26'!V:V,"",0)</f>
        <v>45953.770833333299</v>
      </c>
      <c r="CD49" s="28">
        <f>_xlfn.XLOOKUP($C49,'[3]BIS Feb-26'!$C:$C,'[3]BIS Feb-26'!W:W,"",0)</f>
        <v>45953.770833333299</v>
      </c>
      <c r="CE49" s="28">
        <f>_xlfn.XLOOKUP($C49,'[3]BIS Feb-26'!$C:$C,'[3]BIS Feb-26'!X:X,"",0)</f>
        <v>45953.770833333299</v>
      </c>
      <c r="CF49" s="28">
        <f>_xlfn.XLOOKUP($C49,'[3]BIS Feb-26'!$C:$C,'[3]BIS Feb-26'!Y:Y,"",0)</f>
        <v>45953.770833333299</v>
      </c>
      <c r="CG49" s="28">
        <f>_xlfn.XLOOKUP($C49,'[3]BIS Feb-26'!$C:$C,'[3]BIS Feb-26'!Z:Z,"",0)</f>
        <v>45953.770833333299</v>
      </c>
      <c r="CH49" s="28">
        <f>_xlfn.XLOOKUP($C49,'[3]BIS Feb-26'!$C:$C,'[3]BIS Feb-26'!AA:AA,"",0)</f>
        <v>45953.770833333299</v>
      </c>
      <c r="CI49" s="28">
        <f>_xlfn.XLOOKUP($C49,'[3]BIS Feb-26'!$C:$C,'[3]BIS Feb-26'!AB:AB,"",0)</f>
        <v>45953.770833333299</v>
      </c>
      <c r="CJ49" s="28">
        <f>_xlfn.XLOOKUP($C49,'[3]BIS Feb-26'!$C:$C,'[3]BIS Feb-26'!AC:AC,"",0)</f>
        <v>45953.770833333299</v>
      </c>
      <c r="CK49" s="29" t="str">
        <f>_xlfn.XLOOKUP($C49,'[3]BIS Feb-26'!$C:$C,'[3]BIS Feb-26'!AD:AD,"",0)</f>
        <v>1475</v>
      </c>
      <c r="CL49" s="29" t="str">
        <f>_xlfn.XLOOKUP($C49,'[3]BIS Feb-26'!$C:$C,'[3]BIS Feb-26'!AE:AE,"",0)</f>
        <v>725</v>
      </c>
      <c r="CM49" s="29" t="str">
        <f>_xlfn.XLOOKUP($C49,'[3]BIS Feb-26'!$C:$C,'[3]BIS Feb-26'!AF:AF,"",0)</f>
        <v>725</v>
      </c>
      <c r="CN49" s="29" t="str">
        <f>_xlfn.XLOOKUP($C49,'[3]BIS Feb-26'!$C:$C,'[3]BIS Feb-26'!AG:AG,"",0)</f>
        <v>725</v>
      </c>
      <c r="CO49" s="29" t="str">
        <f>_xlfn.XLOOKUP($C49,'[3]BIS Feb-26'!$C:$C,'[3]BIS Feb-26'!AH:AH,"",0)</f>
        <v>725</v>
      </c>
      <c r="CP49" s="29" t="str">
        <f>_xlfn.XLOOKUP($C49,'[3]BIS Feb-26'!$C:$C,'[3]BIS Feb-26'!AI:AI,"",0)</f>
        <v>1475</v>
      </c>
      <c r="CQ49" s="29" t="str">
        <f>_xlfn.XLOOKUP($C49,'[3]BIS Feb-26'!$C:$C,'[3]BIS Feb-26'!AJ:AJ,"",0)</f>
        <v>1000</v>
      </c>
      <c r="CR49" s="29" t="str">
        <f>_xlfn.XLOOKUP($C49,'[3]BIS Feb-26'!$C:$C,'[3]BIS Feb-26'!AK:AK,"",0)</f>
        <v>1475</v>
      </c>
      <c r="CS49" s="29" t="str">
        <f>_xlfn.XLOOKUP($C49,'[3]BIS Feb-26'!$C:$C,'[3]BIS Feb-26'!AL:AL,"",0)</f>
        <v>1475</v>
      </c>
      <c r="CT49" s="29">
        <f>_xlfn.XLOOKUP($C49,'[3]BIS Feb-26'!$C:$C,'[3]BIS Feb-26'!AM:AM,"",0)</f>
        <v>2</v>
      </c>
      <c r="CU49" s="28">
        <f>_xlfn.XLOOKUP($C49,'[3]BIS Feb-26'!$C:$C,'[3]BIS Feb-26'!AN:AN,"",0)</f>
        <v>46133</v>
      </c>
      <c r="CV49" s="28">
        <f>_xlfn.XLOOKUP($C49,'[3]BIS Feb-26'!$C:$C,'[3]BIS Feb-26'!AO:AO,"",0)</f>
        <v>46133</v>
      </c>
      <c r="CW49" s="28">
        <f>_xlfn.XLOOKUP($C49,'[3]BIS Feb-26'!$C:$C,'[3]BIS Feb-26'!AP:AP,"",0)</f>
        <v>46133</v>
      </c>
      <c r="CX49" s="28">
        <f>_xlfn.XLOOKUP($C49,'[3]BIS Feb-26'!$C:$C,'[3]BIS Feb-26'!AQ:AQ,"",0)</f>
        <v>46133</v>
      </c>
      <c r="CY49" s="28">
        <f>_xlfn.XLOOKUP($C49,'[3]BIS Feb-26'!$C:$C,'[3]BIS Feb-26'!AR:AR,"",0)</f>
        <v>46133</v>
      </c>
      <c r="CZ49" s="28">
        <f>_xlfn.XLOOKUP($C49,'[3]BIS Feb-26'!$C:$C,'[3]BIS Feb-26'!AS:AS,"",0)</f>
        <v>46223</v>
      </c>
      <c r="DA49" s="28">
        <f>_xlfn.XLOOKUP($C49,'[3]BIS Feb-26'!$C:$C,'[3]BIS Feb-26'!AT:AT,"",0)</f>
        <v>46318</v>
      </c>
      <c r="DB49" s="28">
        <f>_xlfn.XLOOKUP($C49,'[3]BIS Feb-26'!$C:$C,'[3]BIS Feb-26'!AU:AU,"",0)</f>
        <v>46133</v>
      </c>
      <c r="DC49" s="28">
        <f>_xlfn.XLOOKUP($C49,'[3]BIS Feb-26'!$C:$C,'[3]BIS Feb-26'!AV:AV,"",0)</f>
        <v>46318</v>
      </c>
      <c r="DD49" s="11">
        <f>_xlfn.XLOOKUP($C49,'[3]BIS Feb-26'!$C:$C,'[3]BIS Feb-26'!AW:AW,"",0)</f>
        <v>0</v>
      </c>
      <c r="DE49" s="11">
        <f>_xlfn.XLOOKUP($C49,'[3]BIS Feb-26'!$C:$C,'[3]BIS Feb-26'!AX:AX,"",0)</f>
        <v>0</v>
      </c>
      <c r="DF49" s="11">
        <f>_xlfn.XLOOKUP($C49,'[3]BIS Feb-26'!$C:$C,'[3]BIS Feb-26'!AY:AY,"",0)</f>
        <v>0</v>
      </c>
      <c r="DG49" s="11">
        <f t="shared" ca="1" si="20"/>
        <v>0</v>
      </c>
      <c r="DH49" s="11">
        <f t="shared" ca="1" si="21"/>
        <v>0</v>
      </c>
      <c r="DI49" s="11">
        <f t="shared" ca="1" si="22"/>
        <v>6</v>
      </c>
      <c r="DJ49" s="11" t="str">
        <f>_xlfn.XLOOKUP($C49,'[3]Active Customer Assets'!$D:$D,'[3]Active Customer Assets'!I:I,"",0)</f>
        <v>A (100% potential spares purchased)</v>
      </c>
      <c r="DK49" s="28">
        <f>_xlfn.XLOOKUP($C49,'[3]Active Customer Assets'!$D:$D,'[3]Active Customer Assets'!J:J,"",0)</f>
        <v>44319.770833333299</v>
      </c>
      <c r="DL49" s="28">
        <f>_xlfn.XLOOKUP($C49,'[3]Active Customer Assets'!$D:$D,'[3]Active Customer Assets'!K:K,"",0)</f>
        <v>44281.229166666701</v>
      </c>
      <c r="DM49" s="28">
        <f>_xlfn.XLOOKUP($C49,'[3]Active Customer Assets'!$D:$D,'[3]Active Customer Assets'!L:L,"",0)</f>
        <v>45962.581701388903</v>
      </c>
      <c r="DN49" s="21">
        <f>_xlfn.XLOOKUP($C49,'[3]Active Customer Assets'!$D:$D,'[3]Active Customer Assets'!M:M,"",0)</f>
        <v>13750</v>
      </c>
      <c r="DO49" s="28">
        <f>_xlfn.XLOOKUP($C49,'[3]Active Customer Assets'!$D:$D,'[3]Active Customer Assets'!N:N,"",0)</f>
        <v>0</v>
      </c>
      <c r="DP49" s="28">
        <f>_xlfn.XLOOKUP($C49,'[3]Active Customer Assets'!$D:$D,'[3]Active Customer Assets'!O:O,"",0)</f>
        <v>0</v>
      </c>
      <c r="DQ49" s="28" t="str">
        <f>_xlfn.XLOOKUP($C49,'[3]Active Customer Assets'!$D:$D,'[3]Active Customer Assets'!P:P,"",0)</f>
        <v>Air lube Plus</v>
      </c>
      <c r="DR49" s="28">
        <f>_xlfn.XLOOKUP($C49,'[3]Active Customer Assets'!$D:$D,'[3]Active Customer Assets'!Q:Q,"",0)</f>
        <v>45954</v>
      </c>
      <c r="DS49" s="28">
        <f>_xlfn.XLOOKUP($C49,'[3]Active Customer Assets'!$D:$D,'[3]Active Customer Assets'!R:R,"",0)</f>
        <v>45954</v>
      </c>
      <c r="DT49" s="28">
        <f>_xlfn.XLOOKUP($C49,'[3]Active Customer Assets'!$D:$D,'[3]Active Customer Assets'!S:S,"",0)</f>
        <v>45954</v>
      </c>
      <c r="DU49" s="28">
        <f>_xlfn.XLOOKUP($C49,'[3]Active Customer Assets'!$D:$D,'[3]Active Customer Assets'!T:T,"",0)</f>
        <v>45954</v>
      </c>
      <c r="DV49" s="28">
        <f>_xlfn.XLOOKUP($C49,'[3]Active Customer Assets'!$D:$D,'[3]Active Customer Assets'!U:U,"",0)</f>
        <v>45954</v>
      </c>
      <c r="DW49" s="28">
        <f>_xlfn.XLOOKUP($C49,'[3]Active Customer Assets'!$D:$D,'[3]Active Customer Assets'!V:V,"",0)</f>
        <v>45954</v>
      </c>
      <c r="DX49" s="28">
        <f>_xlfn.XLOOKUP($C49,'[3]Active Customer Assets'!$D:$D,'[3]Active Customer Assets'!W:W,"",0)</f>
        <v>45954</v>
      </c>
      <c r="DY49" s="28">
        <f>_xlfn.XLOOKUP($C49,'[3]Active Customer Assets'!$D:$D,'[3]Active Customer Assets'!X:X,"",0)</f>
        <v>45954</v>
      </c>
      <c r="DZ49" s="28">
        <f>_xlfn.XLOOKUP($C49,'[3]Active Customer Assets'!$D:$D,'[3]Active Customer Assets'!Y:Y,"",0)</f>
        <v>45954</v>
      </c>
      <c r="EA49" s="28" t="str">
        <f>_xlfn.XLOOKUP($C49,'[3]Active Customer Assets'!$D:$D,'[3]Active Customer Assets'!Z:Z,"",0)</f>
        <v>1475</v>
      </c>
      <c r="EB49" s="28" t="str">
        <f>_xlfn.XLOOKUP($C49,'[3]Active Customer Assets'!$D:$D,'[3]Active Customer Assets'!AA:AA,"",0)</f>
        <v>725</v>
      </c>
      <c r="EC49" s="28" t="str">
        <f>_xlfn.XLOOKUP($C49,'[3]Active Customer Assets'!$D:$D,'[3]Active Customer Assets'!AB:AB,"",0)</f>
        <v>725</v>
      </c>
      <c r="ED49" s="28" t="str">
        <f>_xlfn.XLOOKUP($C49,'[3]Active Customer Assets'!$D:$D,'[3]Active Customer Assets'!AC:AC,"",0)</f>
        <v>725</v>
      </c>
      <c r="EE49" s="28" t="str">
        <f>_xlfn.XLOOKUP($C49,'[3]Active Customer Assets'!$D:$D,'[3]Active Customer Assets'!AD:AD,"",0)</f>
        <v>725</v>
      </c>
      <c r="EF49" s="28" t="str">
        <f>_xlfn.XLOOKUP($C49,'[3]Active Customer Assets'!$D:$D,'[3]Active Customer Assets'!AE:AE,"",0)</f>
        <v>1475</v>
      </c>
      <c r="EG49" s="28" t="str">
        <f>_xlfn.XLOOKUP($C49,'[3]Active Customer Assets'!$D:$D,'[3]Active Customer Assets'!AF:AF,"",0)</f>
        <v>1000</v>
      </c>
      <c r="EH49" s="28" t="str">
        <f>_xlfn.XLOOKUP($C49,'[3]Active Customer Assets'!$D:$D,'[3]Active Customer Assets'!AG:AG,"",0)</f>
        <v>1475</v>
      </c>
      <c r="EI49" s="28" t="str">
        <f>_xlfn.XLOOKUP($C49,'[3]Active Customer Assets'!$D:$D,'[3]Active Customer Assets'!AH:AH,"",0)</f>
        <v>1475</v>
      </c>
      <c r="EJ49" s="21">
        <f>_xlfn.XLOOKUP($C49,'[3]Active Customer Assets'!$D:$D,'[3]Active Customer Assets'!AI:AI,"",0)</f>
        <v>2</v>
      </c>
      <c r="EK49" s="35" t="str">
        <f>[3]!tbl_DPSAC[[#This Row],[Unit Status]]</f>
        <v>Active</v>
      </c>
    </row>
    <row r="50" spans="1:141" x14ac:dyDescent="0.15">
      <c r="A50" s="11">
        <f>ROW(tbl_DPSAC[[#This Row],[Sl. No.]])-1</f>
        <v>49</v>
      </c>
      <c r="B50" s="12" t="s">
        <v>136</v>
      </c>
      <c r="C50" s="12" t="s">
        <v>451</v>
      </c>
      <c r="D50" s="12" t="s">
        <v>452</v>
      </c>
      <c r="E50" s="12" t="s">
        <v>176</v>
      </c>
      <c r="F50" s="12" t="s">
        <v>161</v>
      </c>
      <c r="G50" s="13" t="s">
        <v>453</v>
      </c>
      <c r="H50" s="13" t="str">
        <f>_xlfn.XLOOKUP(C50,'[1]E&amp;DPSAC'!$K:$K,'[1]E&amp;DPSAC'!$E:$E,,0)</f>
        <v>MIRZA CHOUKI, SAHEBGANJ</v>
      </c>
      <c r="I50" s="13"/>
      <c r="J50" s="13">
        <v>7544958524</v>
      </c>
      <c r="K50" s="13">
        <v>7544958524</v>
      </c>
      <c r="L50" s="12" t="str">
        <f t="shared" ca="1" si="0"/>
        <v>Non - Warranty</v>
      </c>
      <c r="M50" s="14">
        <v>44421</v>
      </c>
      <c r="N50" s="15">
        <v>24</v>
      </c>
      <c r="O50" s="14">
        <f t="shared" si="1"/>
        <v>45169</v>
      </c>
      <c r="P50" s="11" t="s">
        <v>142</v>
      </c>
      <c r="Q50" s="19" t="str">
        <f>_xlfn.XLOOKUP(C50,'[2]Sch Calls'!$R:$R,'[2]Sch Calls'!$F:$F,"",0)</f>
        <v>CC-01115214</v>
      </c>
      <c r="R50" s="18">
        <f>_xlfn.XLOOKUP(C50,'[2]Sch Calls'!$R:$R,'[2]Sch Calls'!$A:$A,"",0)</f>
        <v>45265.570706018501</v>
      </c>
      <c r="S50" s="17">
        <f>_xlfn.XLOOKUP(C50,'[2]Sch Calls'!$R:$R,'[2]Sch Calls'!$B:$B,"",0)</f>
        <v>1600</v>
      </c>
      <c r="T50" s="18">
        <f>_xlfn.XLOOKUP(C50,'[1]E&amp;DPSAC'!$K:$K,'[1]E&amp;DPSAC'!$W:$W,"",0)</f>
        <v>45661</v>
      </c>
      <c r="U50" s="17">
        <f>_xlfn.XLOOKUP(C50,'[1]E&amp;DPSAC'!$K:$K,'[1]E&amp;DPSAC'!$Z:$Z,"",0)</f>
        <v>3363</v>
      </c>
      <c r="V50" s="17">
        <f>_xlfn.XLOOKUP(C50,'[2]1. All Calls'!$R:$R,'[2]1. All Calls'!$B:$B,"",0)</f>
        <v>2280</v>
      </c>
      <c r="W50" s="20">
        <f>_xlfn.XLOOKUP(C50,'[2]1. All Calls'!$R:$R,'[2]1. All Calls'!$A:$A,"",0)</f>
        <v>45962.585416666669</v>
      </c>
      <c r="X50" s="17" t="str">
        <f>_xlfn.XLOOKUP(C50,'[2]Sch Calls'!$R:$R,'[2]Sch Calls'!$AB:$AB,"",0)</f>
        <v>ttend the site for schedule service so drain oil from tank and drain oil from cooler to 38 liters oil drain then change air filter for compressor side then change oil filter and oil 40 liters after then start the unit found running ok.</v>
      </c>
      <c r="Y50" s="17">
        <f t="shared" si="2"/>
        <v>70</v>
      </c>
      <c r="Z50" s="17" t="str">
        <f t="shared" si="3"/>
        <v>Done</v>
      </c>
      <c r="AA50" s="21">
        <f t="shared" ca="1" si="4"/>
        <v>835.42929398149863</v>
      </c>
      <c r="AB50" s="21" t="str">
        <f t="shared" ca="1" si="5"/>
        <v>Due</v>
      </c>
      <c r="AC50" s="11">
        <f ca="1">tbl_DPSAC[[#This Row],[Current Month Due Count]]</f>
        <v>0</v>
      </c>
      <c r="AD50" s="11">
        <f ca="1">tbl_DPSAC[[#This Row],[Next Month Due2]]</f>
        <v>0</v>
      </c>
      <c r="AE50" s="11">
        <f t="shared" ca="1" si="6"/>
        <v>1</v>
      </c>
      <c r="AF50" s="11">
        <v>1</v>
      </c>
      <c r="AG50" s="17">
        <f t="shared" ca="1" si="7"/>
        <v>2418</v>
      </c>
      <c r="AH50" s="11" t="s">
        <v>454</v>
      </c>
      <c r="AI50" s="11" t="s">
        <v>455</v>
      </c>
      <c r="AJ50" s="11">
        <v>0</v>
      </c>
      <c r="AK50" s="11">
        <v>0</v>
      </c>
      <c r="AL50" s="11">
        <v>0</v>
      </c>
      <c r="AM50" s="11">
        <v>0</v>
      </c>
      <c r="AN50" s="11">
        <v>0</v>
      </c>
      <c r="AO50" s="11">
        <v>0</v>
      </c>
      <c r="AP50" s="11">
        <v>0</v>
      </c>
      <c r="AQ50" s="11">
        <v>0</v>
      </c>
      <c r="AR50" s="11">
        <v>0</v>
      </c>
      <c r="AS50" s="11">
        <v>0</v>
      </c>
      <c r="AT50" s="11">
        <v>0</v>
      </c>
      <c r="AU50" s="11">
        <v>0</v>
      </c>
      <c r="AV50" s="11">
        <v>0</v>
      </c>
      <c r="AW50" s="11">
        <v>0</v>
      </c>
      <c r="AX50" s="11" t="str">
        <f t="shared" ca="1" si="8"/>
        <v>5 Service Due</v>
      </c>
      <c r="AY50" s="17">
        <v>1600</v>
      </c>
      <c r="AZ50" s="22">
        <v>45265</v>
      </c>
      <c r="BA50" s="17" t="s">
        <v>456</v>
      </c>
      <c r="BB50" s="17">
        <v>1</v>
      </c>
      <c r="BC50" s="22">
        <v>44421</v>
      </c>
      <c r="BD50" s="17" t="s">
        <v>457</v>
      </c>
      <c r="BE50" s="17">
        <v>1600</v>
      </c>
      <c r="BF50" s="22">
        <v>45265</v>
      </c>
      <c r="BG50" s="17" t="s">
        <v>456</v>
      </c>
      <c r="BH50" s="17">
        <v>963</v>
      </c>
      <c r="BI50" s="22">
        <v>44676</v>
      </c>
      <c r="BJ50" s="17" t="s">
        <v>458</v>
      </c>
      <c r="BK50" s="17">
        <v>1</v>
      </c>
      <c r="BL50" s="22">
        <v>44421</v>
      </c>
      <c r="BM50" s="17" t="s">
        <v>457</v>
      </c>
      <c r="BN50" s="23">
        <f t="shared" si="9"/>
        <v>45445</v>
      </c>
      <c r="BO50" s="23">
        <f t="shared" si="10"/>
        <v>44601</v>
      </c>
      <c r="BP50" s="23">
        <f t="shared" si="11"/>
        <v>45445</v>
      </c>
      <c r="BQ50" s="23">
        <f t="shared" si="12"/>
        <v>44856</v>
      </c>
      <c r="BR50" s="23">
        <f t="shared" si="23"/>
        <v>44786</v>
      </c>
      <c r="BS50" s="24">
        <f t="shared" ca="1" si="13"/>
        <v>-68</v>
      </c>
      <c r="BT50" s="25">
        <f t="shared" ca="1" si="14"/>
        <v>-917</v>
      </c>
      <c r="BU50" s="25">
        <f t="shared" ca="1" si="15"/>
        <v>-68</v>
      </c>
      <c r="BV50" s="25">
        <f t="shared" ca="1" si="16"/>
        <v>-705</v>
      </c>
      <c r="BW50" s="25">
        <f t="shared" ca="1" si="17"/>
        <v>-917</v>
      </c>
      <c r="BX50" s="26" t="s">
        <v>173</v>
      </c>
      <c r="BY50" s="11">
        <f t="shared" ca="1" si="18"/>
        <v>5</v>
      </c>
      <c r="BZ50" s="11">
        <f t="shared" ca="1" si="24"/>
        <v>0</v>
      </c>
      <c r="CA50" s="11">
        <f t="shared" ca="1" si="19"/>
        <v>0</v>
      </c>
      <c r="CB50" s="28">
        <f>_xlfn.XLOOKUP($C50,'[3]BIS Feb-26'!$C:$C,'[3]BIS Feb-26'!U:U,"",0)</f>
        <v>45264.770833333299</v>
      </c>
      <c r="CC50" s="28">
        <f>_xlfn.XLOOKUP($C50,'[3]BIS Feb-26'!$C:$C,'[3]BIS Feb-26'!V:V,"",0)</f>
        <v>45264.770833333299</v>
      </c>
      <c r="CD50" s="28">
        <f>_xlfn.XLOOKUP($C50,'[3]BIS Feb-26'!$C:$C,'[3]BIS Feb-26'!W:W,"",0)</f>
        <v>0</v>
      </c>
      <c r="CE50" s="28">
        <f>_xlfn.XLOOKUP($C50,'[3]BIS Feb-26'!$C:$C,'[3]BIS Feb-26'!X:X,"",0)</f>
        <v>45264.770833333299</v>
      </c>
      <c r="CF50" s="28">
        <f>_xlfn.XLOOKUP($C50,'[3]BIS Feb-26'!$C:$C,'[3]BIS Feb-26'!Y:Y,"",0)</f>
        <v>45264.770833333299</v>
      </c>
      <c r="CG50" s="28">
        <f>_xlfn.XLOOKUP($C50,'[3]BIS Feb-26'!$C:$C,'[3]BIS Feb-26'!Z:Z,"",0)</f>
        <v>0</v>
      </c>
      <c r="CH50" s="28">
        <f>_xlfn.XLOOKUP($C50,'[3]BIS Feb-26'!$C:$C,'[3]BIS Feb-26'!AA:AA,"",0)</f>
        <v>0</v>
      </c>
      <c r="CI50" s="28">
        <f>_xlfn.XLOOKUP($C50,'[3]BIS Feb-26'!$C:$C,'[3]BIS Feb-26'!AB:AB,"",0)</f>
        <v>0</v>
      </c>
      <c r="CJ50" s="28">
        <f>_xlfn.XLOOKUP($C50,'[3]BIS Feb-26'!$C:$C,'[3]BIS Feb-26'!AC:AC,"",0)</f>
        <v>0</v>
      </c>
      <c r="CK50" s="29" t="str">
        <f>_xlfn.XLOOKUP($C50,'[3]BIS Feb-26'!$C:$C,'[3]BIS Feb-26'!AD:AD,"",0)</f>
        <v>70</v>
      </c>
      <c r="CL50" s="29" t="str">
        <f>_xlfn.XLOOKUP($C50,'[3]BIS Feb-26'!$C:$C,'[3]BIS Feb-26'!AE:AE,"",0)</f>
        <v>70</v>
      </c>
      <c r="CM50" s="29" t="str">
        <f>_xlfn.XLOOKUP($C50,'[3]BIS Feb-26'!$C:$C,'[3]BIS Feb-26'!AF:AF,"",0)</f>
        <v>70</v>
      </c>
      <c r="CN50" s="29" t="str">
        <f>_xlfn.XLOOKUP($C50,'[3]BIS Feb-26'!$C:$C,'[3]BIS Feb-26'!AG:AG,"",0)</f>
        <v>70</v>
      </c>
      <c r="CO50" s="29" t="str">
        <f>_xlfn.XLOOKUP($C50,'[3]BIS Feb-26'!$C:$C,'[3]BIS Feb-26'!AH:AH,"",0)</f>
        <v>70</v>
      </c>
      <c r="CP50" s="29" t="str">
        <f>_xlfn.XLOOKUP($C50,'[3]BIS Feb-26'!$C:$C,'[3]BIS Feb-26'!AI:AI,"",0)</f>
        <v>870</v>
      </c>
      <c r="CQ50" s="29" t="str">
        <f>_xlfn.XLOOKUP($C50,'[3]BIS Feb-26'!$C:$C,'[3]BIS Feb-26'!AJ:AJ,"",0)</f>
        <v>1000</v>
      </c>
      <c r="CR50" s="29" t="str">
        <f>_xlfn.XLOOKUP($C50,'[3]BIS Feb-26'!$C:$C,'[3]BIS Feb-26'!AK:AK,"",0)</f>
        <v>870</v>
      </c>
      <c r="CS50" s="29" t="str">
        <f>_xlfn.XLOOKUP($C50,'[3]BIS Feb-26'!$C:$C,'[3]BIS Feb-26'!AL:AL,"",0)</f>
        <v>870</v>
      </c>
      <c r="CT50" s="29">
        <f>_xlfn.XLOOKUP($C50,'[3]BIS Feb-26'!$C:$C,'[3]BIS Feb-26'!AM:AM,"",0)</f>
        <v>2</v>
      </c>
      <c r="CU50" s="28">
        <f>_xlfn.XLOOKUP($C50,'[3]BIS Feb-26'!$C:$C,'[3]BIS Feb-26'!AN:AN,"",0)</f>
        <v>45444</v>
      </c>
      <c r="CV50" s="28">
        <f>_xlfn.XLOOKUP($C50,'[3]BIS Feb-26'!$C:$C,'[3]BIS Feb-26'!AO:AO,"",0)</f>
        <v>45444</v>
      </c>
      <c r="CW50" s="28">
        <f>_xlfn.XLOOKUP($C50,'[3]BIS Feb-26'!$C:$C,'[3]BIS Feb-26'!AP:AP,"",0)</f>
        <v>45997</v>
      </c>
      <c r="CX50" s="28">
        <f>_xlfn.XLOOKUP($C50,'[3]BIS Feb-26'!$C:$C,'[3]BIS Feb-26'!AQ:AQ,"",0)</f>
        <v>45444</v>
      </c>
      <c r="CY50" s="28">
        <f>_xlfn.XLOOKUP($C50,'[3]BIS Feb-26'!$C:$C,'[3]BIS Feb-26'!AR:AR,"",0)</f>
        <v>45444</v>
      </c>
      <c r="CZ50" s="28">
        <f>_xlfn.XLOOKUP($C50,'[3]BIS Feb-26'!$C:$C,'[3]BIS Feb-26'!AS:AS,"",0)</f>
        <v>46175</v>
      </c>
      <c r="DA50" s="28">
        <f>_xlfn.XLOOKUP($C50,'[3]BIS Feb-26'!$C:$C,'[3]BIS Feb-26'!AT:AT,"",0)</f>
        <v>46055</v>
      </c>
      <c r="DB50" s="28">
        <f>_xlfn.XLOOKUP($C50,'[3]BIS Feb-26'!$C:$C,'[3]BIS Feb-26'!AU:AU,"",0)</f>
        <v>46085</v>
      </c>
      <c r="DC50" s="28">
        <f>_xlfn.XLOOKUP($C50,'[3]BIS Feb-26'!$C:$C,'[3]BIS Feb-26'!AV:AV,"",0)</f>
        <v>46134</v>
      </c>
      <c r="DD50" s="11">
        <f>_xlfn.XLOOKUP($C50,'[3]BIS Feb-26'!$C:$C,'[3]BIS Feb-26'!AW:AW,"",0)</f>
        <v>1</v>
      </c>
      <c r="DE50" s="11">
        <f>_xlfn.XLOOKUP($C50,'[3]BIS Feb-26'!$C:$C,'[3]BIS Feb-26'!AX:AX,"",0)</f>
        <v>1</v>
      </c>
      <c r="DF50" s="11">
        <f>_xlfn.XLOOKUP($C50,'[3]BIS Feb-26'!$C:$C,'[3]BIS Feb-26'!AY:AY,"",0)</f>
        <v>1</v>
      </c>
      <c r="DG50" s="11">
        <f t="shared" ca="1" si="20"/>
        <v>6</v>
      </c>
      <c r="DH50" s="11">
        <f t="shared" ca="1" si="21"/>
        <v>1</v>
      </c>
      <c r="DI50" s="11">
        <f t="shared" ca="1" si="22"/>
        <v>1</v>
      </c>
      <c r="DJ50" s="11" t="str">
        <f>_xlfn.XLOOKUP($C50,'[3]Active Customer Assets'!$D:$D,'[3]Active Customer Assets'!I:I,"",0)</f>
        <v>A (100% potential spares purchased)</v>
      </c>
      <c r="DK50" s="28">
        <f>_xlfn.XLOOKUP($C50,'[3]Active Customer Assets'!$D:$D,'[3]Active Customer Assets'!J:J,"",0)</f>
        <v>44421</v>
      </c>
      <c r="DL50" s="28">
        <f>_xlfn.XLOOKUP($C50,'[3]Active Customer Assets'!$D:$D,'[3]Active Customer Assets'!K:K,"",0)</f>
        <v>44407.229166666701</v>
      </c>
      <c r="DM50" s="28">
        <f>_xlfn.XLOOKUP($C50,'[3]Active Customer Assets'!$D:$D,'[3]Active Customer Assets'!L:L,"",0)</f>
        <v>45962.586666666699</v>
      </c>
      <c r="DN50" s="21">
        <f>_xlfn.XLOOKUP($C50,'[3]Active Customer Assets'!$D:$D,'[3]Active Customer Assets'!M:M,"",0)</f>
        <v>2280</v>
      </c>
      <c r="DO50" s="28">
        <f>_xlfn.XLOOKUP($C50,'[3]Active Customer Assets'!$D:$D,'[3]Active Customer Assets'!N:N,"",0)</f>
        <v>0</v>
      </c>
      <c r="DP50" s="28">
        <f>_xlfn.XLOOKUP($C50,'[3]Active Customer Assets'!$D:$D,'[3]Active Customer Assets'!O:O,"",0)</f>
        <v>0</v>
      </c>
      <c r="DQ50" s="28" t="str">
        <f>_xlfn.XLOOKUP($C50,'[3]Active Customer Assets'!$D:$D,'[3]Active Customer Assets'!P:P,"",0)</f>
        <v>Air lube Plus</v>
      </c>
      <c r="DR50" s="28">
        <f>_xlfn.XLOOKUP($C50,'[3]Active Customer Assets'!$D:$D,'[3]Active Customer Assets'!Q:Q,"",0)</f>
        <v>45265</v>
      </c>
      <c r="DS50" s="28">
        <f>_xlfn.XLOOKUP($C50,'[3]Active Customer Assets'!$D:$D,'[3]Active Customer Assets'!R:R,"",0)</f>
        <v>45265</v>
      </c>
      <c r="DT50" s="28">
        <f>_xlfn.XLOOKUP($C50,'[3]Active Customer Assets'!$D:$D,'[3]Active Customer Assets'!S:S,"",0)</f>
        <v>0</v>
      </c>
      <c r="DU50" s="28">
        <f>_xlfn.XLOOKUP($C50,'[3]Active Customer Assets'!$D:$D,'[3]Active Customer Assets'!T:T,"",0)</f>
        <v>45265</v>
      </c>
      <c r="DV50" s="28">
        <f>_xlfn.XLOOKUP($C50,'[3]Active Customer Assets'!$D:$D,'[3]Active Customer Assets'!U:U,"",0)</f>
        <v>45265</v>
      </c>
      <c r="DW50" s="28">
        <f>_xlfn.XLOOKUP($C50,'[3]Active Customer Assets'!$D:$D,'[3]Active Customer Assets'!V:V,"",0)</f>
        <v>0</v>
      </c>
      <c r="DX50" s="28">
        <f>_xlfn.XLOOKUP($C50,'[3]Active Customer Assets'!$D:$D,'[3]Active Customer Assets'!W:W,"",0)</f>
        <v>0</v>
      </c>
      <c r="DY50" s="28">
        <f>_xlfn.XLOOKUP($C50,'[3]Active Customer Assets'!$D:$D,'[3]Active Customer Assets'!X:X,"",0)</f>
        <v>0</v>
      </c>
      <c r="DZ50" s="28">
        <f>_xlfn.XLOOKUP($C50,'[3]Active Customer Assets'!$D:$D,'[3]Active Customer Assets'!Y:Y,"",0)</f>
        <v>0</v>
      </c>
      <c r="EA50" s="28" t="str">
        <f>_xlfn.XLOOKUP($C50,'[3]Active Customer Assets'!$D:$D,'[3]Active Customer Assets'!Z:Z,"",0)</f>
        <v>70</v>
      </c>
      <c r="EB50" s="28" t="str">
        <f>_xlfn.XLOOKUP($C50,'[3]Active Customer Assets'!$D:$D,'[3]Active Customer Assets'!AA:AA,"",0)</f>
        <v>70</v>
      </c>
      <c r="EC50" s="28" t="str">
        <f>_xlfn.XLOOKUP($C50,'[3]Active Customer Assets'!$D:$D,'[3]Active Customer Assets'!AB:AB,"",0)</f>
        <v>70</v>
      </c>
      <c r="ED50" s="28" t="str">
        <f>_xlfn.XLOOKUP($C50,'[3]Active Customer Assets'!$D:$D,'[3]Active Customer Assets'!AC:AC,"",0)</f>
        <v>70</v>
      </c>
      <c r="EE50" s="28" t="str">
        <f>_xlfn.XLOOKUP($C50,'[3]Active Customer Assets'!$D:$D,'[3]Active Customer Assets'!AD:AD,"",0)</f>
        <v>70</v>
      </c>
      <c r="EF50" s="28" t="str">
        <f>_xlfn.XLOOKUP($C50,'[3]Active Customer Assets'!$D:$D,'[3]Active Customer Assets'!AE:AE,"",0)</f>
        <v>870</v>
      </c>
      <c r="EG50" s="28" t="str">
        <f>_xlfn.XLOOKUP($C50,'[3]Active Customer Assets'!$D:$D,'[3]Active Customer Assets'!AF:AF,"",0)</f>
        <v>1000</v>
      </c>
      <c r="EH50" s="28" t="str">
        <f>_xlfn.XLOOKUP($C50,'[3]Active Customer Assets'!$D:$D,'[3]Active Customer Assets'!AG:AG,"",0)</f>
        <v>870</v>
      </c>
      <c r="EI50" s="28" t="str">
        <f>_xlfn.XLOOKUP($C50,'[3]Active Customer Assets'!$D:$D,'[3]Active Customer Assets'!AH:AH,"",0)</f>
        <v>870</v>
      </c>
      <c r="EJ50" s="21">
        <f>_xlfn.XLOOKUP($C50,'[3]Active Customer Assets'!$D:$D,'[3]Active Customer Assets'!AI:AI,"",0)</f>
        <v>2</v>
      </c>
      <c r="EK50" s="35" t="str">
        <f>[3]!tbl_DPSAC[[#This Row],[Unit Status]]</f>
        <v>Active</v>
      </c>
    </row>
    <row r="51" spans="1:141" x14ac:dyDescent="0.15">
      <c r="A51" s="11">
        <f>ROW(tbl_DPSAC[[#This Row],[Sl. No.]])-1</f>
        <v>50</v>
      </c>
      <c r="B51" s="12" t="s">
        <v>136</v>
      </c>
      <c r="C51" s="12" t="s">
        <v>459</v>
      </c>
      <c r="D51" s="12" t="s">
        <v>460</v>
      </c>
      <c r="E51" s="12" t="s">
        <v>170</v>
      </c>
      <c r="F51" s="12" t="s">
        <v>161</v>
      </c>
      <c r="G51" s="13" t="s">
        <v>461</v>
      </c>
      <c r="H51" s="13" t="str">
        <f>_xlfn.XLOOKUP(C51,'[1]E&amp;DPSAC'!$K:$K,'[1]E&amp;DPSAC'!$E:$E,,0)</f>
        <v>PAKURA, DUMKA</v>
      </c>
      <c r="I51" s="13" t="s">
        <v>462</v>
      </c>
      <c r="J51" s="13">
        <v>8235542790</v>
      </c>
      <c r="K51" s="13">
        <v>8235542790</v>
      </c>
      <c r="L51" s="12" t="str">
        <f t="shared" ca="1" si="0"/>
        <v>Non - Warranty</v>
      </c>
      <c r="M51" s="14">
        <v>44457</v>
      </c>
      <c r="N51" s="15">
        <v>24</v>
      </c>
      <c r="O51" s="14">
        <f t="shared" si="1"/>
        <v>45199</v>
      </c>
      <c r="P51" s="11" t="s">
        <v>157</v>
      </c>
      <c r="Q51" s="19" t="str">
        <f>_xlfn.XLOOKUP(C51,'[2]Sch Calls'!$R:$R,'[2]Sch Calls'!$F:$F,"",0)</f>
        <v>CC-00524471</v>
      </c>
      <c r="R51" s="18">
        <f>_xlfn.XLOOKUP(C51,'[2]Sch Calls'!$R:$R,'[2]Sch Calls'!$A:$A,"",0)</f>
        <v>44585.636759259301</v>
      </c>
      <c r="S51" s="17">
        <f>_xlfn.XLOOKUP(C51,'[2]Sch Calls'!$R:$R,'[2]Sch Calls'!$B:$B,"",0)</f>
        <v>675</v>
      </c>
      <c r="T51" s="18">
        <f>_xlfn.XLOOKUP(C51,'[1]E&amp;DPSAC'!$K:$K,'[1]E&amp;DPSAC'!$W:$W,"",0)</f>
        <v>44585</v>
      </c>
      <c r="U51" s="17">
        <f>_xlfn.XLOOKUP(C51,'[1]E&amp;DPSAC'!$K:$K,'[1]E&amp;DPSAC'!$Z:$Z,"",0)</f>
        <v>675</v>
      </c>
      <c r="V51" s="17">
        <f>_xlfn.XLOOKUP(C51,'[2]1. All Calls'!$R:$R,'[2]1. All Calls'!$B:$B,"",0)</f>
        <v>1118</v>
      </c>
      <c r="W51" s="20">
        <f>_xlfn.XLOOKUP(C51,'[2]1. All Calls'!$R:$R,'[2]1. All Calls'!$A:$A,"",0)</f>
        <v>45033.632881944402</v>
      </c>
      <c r="X51" s="17" t="str">
        <f>_xlfn.XLOOKUP(C51,'[2]Sch Calls'!$R:$R,'[2]Sch Calls'!$AB:$AB,"",0)</f>
        <v>Change air filter, oil filter &amp; oil</v>
      </c>
      <c r="Y51" s="17">
        <f t="shared" si="2"/>
        <v>307</v>
      </c>
      <c r="Z51" s="17" t="str">
        <f t="shared" si="3"/>
        <v>Done</v>
      </c>
      <c r="AA51" s="21">
        <f t="shared" ca="1" si="4"/>
        <v>1515.3632407406985</v>
      </c>
      <c r="AB51" s="21" t="str">
        <f t="shared" ca="1" si="5"/>
        <v>Due</v>
      </c>
      <c r="AC51" s="11">
        <f ca="1">tbl_DPSAC[[#This Row],[Current Month Due Count]]</f>
        <v>0</v>
      </c>
      <c r="AD51" s="11">
        <f ca="1">tbl_DPSAC[[#This Row],[Next Month Due2]]</f>
        <v>0</v>
      </c>
      <c r="AE51" s="11">
        <f t="shared" ca="1" si="6"/>
        <v>1</v>
      </c>
      <c r="AF51" s="11">
        <v>1</v>
      </c>
      <c r="AG51" s="17">
        <f t="shared" ca="1" si="7"/>
        <v>2185</v>
      </c>
      <c r="AH51" s="11" t="s">
        <v>463</v>
      </c>
      <c r="AI51" s="11" t="s">
        <v>464</v>
      </c>
      <c r="AJ51" s="11">
        <v>0</v>
      </c>
      <c r="AK51" s="11">
        <v>0</v>
      </c>
      <c r="AL51" s="11">
        <v>0</v>
      </c>
      <c r="AM51" s="11">
        <v>0</v>
      </c>
      <c r="AN51" s="11">
        <v>0</v>
      </c>
      <c r="AO51" s="11">
        <v>0</v>
      </c>
      <c r="AP51" s="11">
        <v>0</v>
      </c>
      <c r="AQ51" s="11">
        <v>0</v>
      </c>
      <c r="AR51" s="11">
        <v>0</v>
      </c>
      <c r="AS51" s="11">
        <v>0</v>
      </c>
      <c r="AT51" s="11">
        <v>0</v>
      </c>
      <c r="AU51" s="11">
        <v>0</v>
      </c>
      <c r="AV51" s="11">
        <v>0</v>
      </c>
      <c r="AW51" s="11">
        <v>0</v>
      </c>
      <c r="AX51" s="11" t="str">
        <f t="shared" ca="1" si="8"/>
        <v>5 Service Due</v>
      </c>
      <c r="AY51" s="17">
        <v>675</v>
      </c>
      <c r="AZ51" s="22">
        <v>44585</v>
      </c>
      <c r="BA51" s="17" t="s">
        <v>465</v>
      </c>
      <c r="BB51" s="17">
        <v>1</v>
      </c>
      <c r="BC51" s="22">
        <v>44457</v>
      </c>
      <c r="BD51" s="17" t="s">
        <v>466</v>
      </c>
      <c r="BE51" s="17">
        <v>675</v>
      </c>
      <c r="BF51" s="22">
        <v>44585</v>
      </c>
      <c r="BG51" s="17" t="s">
        <v>465</v>
      </c>
      <c r="BH51" s="17">
        <v>675</v>
      </c>
      <c r="BI51" s="22">
        <v>44585</v>
      </c>
      <c r="BJ51" s="17" t="s">
        <v>465</v>
      </c>
      <c r="BK51" s="17">
        <v>1</v>
      </c>
      <c r="BL51" s="22">
        <v>44457</v>
      </c>
      <c r="BM51" s="17" t="s">
        <v>466</v>
      </c>
      <c r="BN51" s="23">
        <f t="shared" si="9"/>
        <v>44765</v>
      </c>
      <c r="BO51" s="23">
        <f t="shared" si="10"/>
        <v>44637</v>
      </c>
      <c r="BP51" s="23">
        <f t="shared" si="11"/>
        <v>44765</v>
      </c>
      <c r="BQ51" s="23">
        <f t="shared" si="12"/>
        <v>44765</v>
      </c>
      <c r="BR51" s="23">
        <f t="shared" si="23"/>
        <v>44822</v>
      </c>
      <c r="BS51" s="24">
        <f t="shared" ca="1" si="13"/>
        <v>-760</v>
      </c>
      <c r="BT51" s="25">
        <f t="shared" ca="1" si="14"/>
        <v>-684</v>
      </c>
      <c r="BU51" s="25">
        <f t="shared" ca="1" si="15"/>
        <v>-760</v>
      </c>
      <c r="BV51" s="25">
        <f t="shared" ca="1" si="16"/>
        <v>-760</v>
      </c>
      <c r="BW51" s="25">
        <f t="shared" ca="1" si="17"/>
        <v>-684</v>
      </c>
      <c r="BX51" s="26" t="s">
        <v>467</v>
      </c>
      <c r="BY51" s="11">
        <f t="shared" ca="1" si="18"/>
        <v>5</v>
      </c>
      <c r="BZ51" s="11">
        <f t="shared" ca="1" si="24"/>
        <v>0</v>
      </c>
      <c r="CA51" s="11">
        <f t="shared" ca="1" si="19"/>
        <v>0</v>
      </c>
      <c r="CB51" s="28" t="str">
        <f>_xlfn.XLOOKUP($C51,'[3]BIS Feb-26'!$C:$C,'[3]BIS Feb-26'!U:U,"",0)</f>
        <v/>
      </c>
      <c r="CC51" s="28" t="str">
        <f>_xlfn.XLOOKUP($C51,'[3]BIS Feb-26'!$C:$C,'[3]BIS Feb-26'!V:V,"",0)</f>
        <v/>
      </c>
      <c r="CD51" s="28" t="str">
        <f>_xlfn.XLOOKUP($C51,'[3]BIS Feb-26'!$C:$C,'[3]BIS Feb-26'!W:W,"",0)</f>
        <v/>
      </c>
      <c r="CE51" s="28" t="str">
        <f>_xlfn.XLOOKUP($C51,'[3]BIS Feb-26'!$C:$C,'[3]BIS Feb-26'!X:X,"",0)</f>
        <v/>
      </c>
      <c r="CF51" s="28" t="str">
        <f>_xlfn.XLOOKUP($C51,'[3]BIS Feb-26'!$C:$C,'[3]BIS Feb-26'!Y:Y,"",0)</f>
        <v/>
      </c>
      <c r="CG51" s="28" t="str">
        <f>_xlfn.XLOOKUP($C51,'[3]BIS Feb-26'!$C:$C,'[3]BIS Feb-26'!Z:Z,"",0)</f>
        <v/>
      </c>
      <c r="CH51" s="28" t="str">
        <f>_xlfn.XLOOKUP($C51,'[3]BIS Feb-26'!$C:$C,'[3]BIS Feb-26'!AA:AA,"",0)</f>
        <v/>
      </c>
      <c r="CI51" s="28" t="str">
        <f>_xlfn.XLOOKUP($C51,'[3]BIS Feb-26'!$C:$C,'[3]BIS Feb-26'!AB:AB,"",0)</f>
        <v/>
      </c>
      <c r="CJ51" s="28" t="str">
        <f>_xlfn.XLOOKUP($C51,'[3]BIS Feb-26'!$C:$C,'[3]BIS Feb-26'!AC:AC,"",0)</f>
        <v/>
      </c>
      <c r="CK51" s="29" t="str">
        <f>_xlfn.XLOOKUP($C51,'[3]BIS Feb-26'!$C:$C,'[3]BIS Feb-26'!AD:AD,"",0)</f>
        <v/>
      </c>
      <c r="CL51" s="29" t="str">
        <f>_xlfn.XLOOKUP($C51,'[3]BIS Feb-26'!$C:$C,'[3]BIS Feb-26'!AE:AE,"",0)</f>
        <v/>
      </c>
      <c r="CM51" s="29" t="str">
        <f>_xlfn.XLOOKUP($C51,'[3]BIS Feb-26'!$C:$C,'[3]BIS Feb-26'!AF:AF,"",0)</f>
        <v/>
      </c>
      <c r="CN51" s="29" t="str">
        <f>_xlfn.XLOOKUP($C51,'[3]BIS Feb-26'!$C:$C,'[3]BIS Feb-26'!AG:AG,"",0)</f>
        <v/>
      </c>
      <c r="CO51" s="29" t="str">
        <f>_xlfn.XLOOKUP($C51,'[3]BIS Feb-26'!$C:$C,'[3]BIS Feb-26'!AH:AH,"",0)</f>
        <v/>
      </c>
      <c r="CP51" s="29" t="str">
        <f>_xlfn.XLOOKUP($C51,'[3]BIS Feb-26'!$C:$C,'[3]BIS Feb-26'!AI:AI,"",0)</f>
        <v/>
      </c>
      <c r="CQ51" s="29" t="str">
        <f>_xlfn.XLOOKUP($C51,'[3]BIS Feb-26'!$C:$C,'[3]BIS Feb-26'!AJ:AJ,"",0)</f>
        <v/>
      </c>
      <c r="CR51" s="29" t="str">
        <f>_xlfn.XLOOKUP($C51,'[3]BIS Feb-26'!$C:$C,'[3]BIS Feb-26'!AK:AK,"",0)</f>
        <v/>
      </c>
      <c r="CS51" s="29" t="str">
        <f>_xlfn.XLOOKUP($C51,'[3]BIS Feb-26'!$C:$C,'[3]BIS Feb-26'!AL:AL,"",0)</f>
        <v/>
      </c>
      <c r="CT51" s="29" t="str">
        <f>_xlfn.XLOOKUP($C51,'[3]BIS Feb-26'!$C:$C,'[3]BIS Feb-26'!AM:AM,"",0)</f>
        <v/>
      </c>
      <c r="CU51" s="28" t="str">
        <f>_xlfn.XLOOKUP($C51,'[3]BIS Feb-26'!$C:$C,'[3]BIS Feb-26'!AN:AN,"",0)</f>
        <v/>
      </c>
      <c r="CV51" s="28" t="str">
        <f>_xlfn.XLOOKUP($C51,'[3]BIS Feb-26'!$C:$C,'[3]BIS Feb-26'!AO:AO,"",0)</f>
        <v/>
      </c>
      <c r="CW51" s="28" t="str">
        <f>_xlfn.XLOOKUP($C51,'[3]BIS Feb-26'!$C:$C,'[3]BIS Feb-26'!AP:AP,"",0)</f>
        <v/>
      </c>
      <c r="CX51" s="28" t="str">
        <f>_xlfn.XLOOKUP($C51,'[3]BIS Feb-26'!$C:$C,'[3]BIS Feb-26'!AQ:AQ,"",0)</f>
        <v/>
      </c>
      <c r="CY51" s="28" t="str">
        <f>_xlfn.XLOOKUP($C51,'[3]BIS Feb-26'!$C:$C,'[3]BIS Feb-26'!AR:AR,"",0)</f>
        <v/>
      </c>
      <c r="CZ51" s="28" t="str">
        <f>_xlfn.XLOOKUP($C51,'[3]BIS Feb-26'!$C:$C,'[3]BIS Feb-26'!AS:AS,"",0)</f>
        <v/>
      </c>
      <c r="DA51" s="28" t="str">
        <f>_xlfn.XLOOKUP($C51,'[3]BIS Feb-26'!$C:$C,'[3]BIS Feb-26'!AT:AT,"",0)</f>
        <v/>
      </c>
      <c r="DB51" s="28" t="str">
        <f>_xlfn.XLOOKUP($C51,'[3]BIS Feb-26'!$C:$C,'[3]BIS Feb-26'!AU:AU,"",0)</f>
        <v/>
      </c>
      <c r="DC51" s="28" t="str">
        <f>_xlfn.XLOOKUP($C51,'[3]BIS Feb-26'!$C:$C,'[3]BIS Feb-26'!AV:AV,"",0)</f>
        <v/>
      </c>
      <c r="DD51" s="11" t="str">
        <f>_xlfn.XLOOKUP($C51,'[3]BIS Feb-26'!$C:$C,'[3]BIS Feb-26'!AW:AW,"",0)</f>
        <v/>
      </c>
      <c r="DE51" s="11" t="str">
        <f>_xlfn.XLOOKUP($C51,'[3]BIS Feb-26'!$C:$C,'[3]BIS Feb-26'!AX:AX,"",0)</f>
        <v/>
      </c>
      <c r="DF51" s="11" t="str">
        <f>_xlfn.XLOOKUP($C51,'[3]BIS Feb-26'!$C:$C,'[3]BIS Feb-26'!AY:AY,"",0)</f>
        <v/>
      </c>
      <c r="DG51" s="11">
        <f t="shared" ca="1" si="20"/>
        <v>0</v>
      </c>
      <c r="DH51" s="11">
        <f t="shared" ca="1" si="21"/>
        <v>0</v>
      </c>
      <c r="DI51" s="11">
        <f t="shared" ca="1" si="22"/>
        <v>0</v>
      </c>
      <c r="DJ51" s="11" t="str">
        <f>_xlfn.XLOOKUP($C51,'[3]Active Customer Assets'!$D:$D,'[3]Active Customer Assets'!I:I,"",0)</f>
        <v/>
      </c>
      <c r="DK51" s="28" t="str">
        <f>_xlfn.XLOOKUP($C51,'[3]Active Customer Assets'!$D:$D,'[3]Active Customer Assets'!J:J,"",0)</f>
        <v/>
      </c>
      <c r="DL51" s="28" t="str">
        <f>_xlfn.XLOOKUP($C51,'[3]Active Customer Assets'!$D:$D,'[3]Active Customer Assets'!K:K,"",0)</f>
        <v/>
      </c>
      <c r="DM51" s="28" t="str">
        <f>_xlfn.XLOOKUP($C51,'[3]Active Customer Assets'!$D:$D,'[3]Active Customer Assets'!L:L,"",0)</f>
        <v/>
      </c>
      <c r="DN51" s="21" t="str">
        <f>_xlfn.XLOOKUP($C51,'[3]Active Customer Assets'!$D:$D,'[3]Active Customer Assets'!M:M,"",0)</f>
        <v/>
      </c>
      <c r="DO51" s="28" t="str">
        <f>_xlfn.XLOOKUP($C51,'[3]Active Customer Assets'!$D:$D,'[3]Active Customer Assets'!N:N,"",0)</f>
        <v/>
      </c>
      <c r="DP51" s="28" t="str">
        <f>_xlfn.XLOOKUP($C51,'[3]Active Customer Assets'!$D:$D,'[3]Active Customer Assets'!O:O,"",0)</f>
        <v/>
      </c>
      <c r="DQ51" s="28" t="str">
        <f>_xlfn.XLOOKUP($C51,'[3]Active Customer Assets'!$D:$D,'[3]Active Customer Assets'!P:P,"",0)</f>
        <v/>
      </c>
      <c r="DR51" s="28" t="str">
        <f>_xlfn.XLOOKUP($C51,'[3]Active Customer Assets'!$D:$D,'[3]Active Customer Assets'!Q:Q,"",0)</f>
        <v/>
      </c>
      <c r="DS51" s="28" t="str">
        <f>_xlfn.XLOOKUP($C51,'[3]Active Customer Assets'!$D:$D,'[3]Active Customer Assets'!R:R,"",0)</f>
        <v/>
      </c>
      <c r="DT51" s="28" t="str">
        <f>_xlfn.XLOOKUP($C51,'[3]Active Customer Assets'!$D:$D,'[3]Active Customer Assets'!S:S,"",0)</f>
        <v/>
      </c>
      <c r="DU51" s="28" t="str">
        <f>_xlfn.XLOOKUP($C51,'[3]Active Customer Assets'!$D:$D,'[3]Active Customer Assets'!T:T,"",0)</f>
        <v/>
      </c>
      <c r="DV51" s="28" t="str">
        <f>_xlfn.XLOOKUP($C51,'[3]Active Customer Assets'!$D:$D,'[3]Active Customer Assets'!U:U,"",0)</f>
        <v/>
      </c>
      <c r="DW51" s="28" t="str">
        <f>_xlfn.XLOOKUP($C51,'[3]Active Customer Assets'!$D:$D,'[3]Active Customer Assets'!V:V,"",0)</f>
        <v/>
      </c>
      <c r="DX51" s="28" t="str">
        <f>_xlfn.XLOOKUP($C51,'[3]Active Customer Assets'!$D:$D,'[3]Active Customer Assets'!W:W,"",0)</f>
        <v/>
      </c>
      <c r="DY51" s="28" t="str">
        <f>_xlfn.XLOOKUP($C51,'[3]Active Customer Assets'!$D:$D,'[3]Active Customer Assets'!X:X,"",0)</f>
        <v/>
      </c>
      <c r="DZ51" s="28" t="str">
        <f>_xlfn.XLOOKUP($C51,'[3]Active Customer Assets'!$D:$D,'[3]Active Customer Assets'!Y:Y,"",0)</f>
        <v/>
      </c>
      <c r="EA51" s="28" t="str">
        <f>_xlfn.XLOOKUP($C51,'[3]Active Customer Assets'!$D:$D,'[3]Active Customer Assets'!Z:Z,"",0)</f>
        <v/>
      </c>
      <c r="EB51" s="28" t="str">
        <f>_xlfn.XLOOKUP($C51,'[3]Active Customer Assets'!$D:$D,'[3]Active Customer Assets'!AA:AA,"",0)</f>
        <v/>
      </c>
      <c r="EC51" s="28" t="str">
        <f>_xlfn.XLOOKUP($C51,'[3]Active Customer Assets'!$D:$D,'[3]Active Customer Assets'!AB:AB,"",0)</f>
        <v/>
      </c>
      <c r="ED51" s="28" t="str">
        <f>_xlfn.XLOOKUP($C51,'[3]Active Customer Assets'!$D:$D,'[3]Active Customer Assets'!AC:AC,"",0)</f>
        <v/>
      </c>
      <c r="EE51" s="28" t="str">
        <f>_xlfn.XLOOKUP($C51,'[3]Active Customer Assets'!$D:$D,'[3]Active Customer Assets'!AD:AD,"",0)</f>
        <v/>
      </c>
      <c r="EF51" s="28" t="str">
        <f>_xlfn.XLOOKUP($C51,'[3]Active Customer Assets'!$D:$D,'[3]Active Customer Assets'!AE:AE,"",0)</f>
        <v/>
      </c>
      <c r="EG51" s="28" t="str">
        <f>_xlfn.XLOOKUP($C51,'[3]Active Customer Assets'!$D:$D,'[3]Active Customer Assets'!AF:AF,"",0)</f>
        <v/>
      </c>
      <c r="EH51" s="28" t="str">
        <f>_xlfn.XLOOKUP($C51,'[3]Active Customer Assets'!$D:$D,'[3]Active Customer Assets'!AG:AG,"",0)</f>
        <v/>
      </c>
      <c r="EI51" s="28" t="str">
        <f>_xlfn.XLOOKUP($C51,'[3]Active Customer Assets'!$D:$D,'[3]Active Customer Assets'!AH:AH,"",0)</f>
        <v/>
      </c>
      <c r="EJ51" s="21" t="str">
        <f>_xlfn.XLOOKUP($C51,'[3]Active Customer Assets'!$D:$D,'[3]Active Customer Assets'!AI:AI,"",0)</f>
        <v/>
      </c>
      <c r="EK51" s="35" t="str">
        <f>[3]!tbl_DPSAC[[#This Row],[Unit Status]]</f>
        <v>Shifted</v>
      </c>
    </row>
    <row r="52" spans="1:141" x14ac:dyDescent="0.15">
      <c r="A52" s="11">
        <f>ROW(tbl_DPSAC[[#This Row],[Sl. No.]])-1</f>
        <v>51</v>
      </c>
      <c r="B52" s="12" t="s">
        <v>136</v>
      </c>
      <c r="C52" s="12" t="s">
        <v>468</v>
      </c>
      <c r="D52" s="12" t="s">
        <v>138</v>
      </c>
      <c r="E52" s="12" t="s">
        <v>139</v>
      </c>
      <c r="F52" s="12" t="s">
        <v>161</v>
      </c>
      <c r="G52" s="13" t="s">
        <v>469</v>
      </c>
      <c r="H52" s="13" t="str">
        <f>_xlfn.XLOOKUP(C52,'[1]E&amp;DPSAC'!$K:$K,'[1]E&amp;DPSAC'!$E:$E,,0)</f>
        <v>KHURPANIA, KHASHMAHAL, PHUSHRO</v>
      </c>
      <c r="I52" s="13"/>
      <c r="J52" s="13">
        <v>9031496711</v>
      </c>
      <c r="K52" s="13">
        <v>8797943594</v>
      </c>
      <c r="L52" s="12" t="str">
        <f t="shared" ca="1" si="0"/>
        <v>Non - Warranty</v>
      </c>
      <c r="M52" s="14">
        <v>44534</v>
      </c>
      <c r="N52" s="15">
        <v>24</v>
      </c>
      <c r="O52" s="14">
        <f t="shared" si="1"/>
        <v>45291</v>
      </c>
      <c r="P52" s="11" t="s">
        <v>142</v>
      </c>
      <c r="Q52" s="19" t="str">
        <f>_xlfn.XLOOKUP(C52,'[2]Sch Calls'!$R:$R,'[2]Sch Calls'!$F:$F,"",0)</f>
        <v>CC-01222033</v>
      </c>
      <c r="R52" s="18">
        <f>_xlfn.XLOOKUP(C52,'[2]Sch Calls'!$R:$R,'[2]Sch Calls'!$A:$A,"",0)</f>
        <v>45370.731493055602</v>
      </c>
      <c r="S52" s="17">
        <f>_xlfn.XLOOKUP(C52,'[2]Sch Calls'!$R:$R,'[2]Sch Calls'!$B:$B,"",0)</f>
        <v>4165</v>
      </c>
      <c r="T52" s="18">
        <f>_xlfn.XLOOKUP(C52,'[1]E&amp;DPSAC'!$K:$K,'[1]E&amp;DPSAC'!$W:$W,"",0)</f>
        <v>45456</v>
      </c>
      <c r="U52" s="17">
        <f>_xlfn.XLOOKUP(C52,'[1]E&amp;DPSAC'!$K:$K,'[1]E&amp;DPSAC'!$Z:$Z,"",0)</f>
        <v>4595</v>
      </c>
      <c r="V52" s="17">
        <f>_xlfn.XLOOKUP(C52,'[2]1. All Calls'!$R:$R,'[2]1. All Calls'!$B:$B,"",0)</f>
        <v>5850</v>
      </c>
      <c r="W52" s="20">
        <f>_xlfn.XLOOKUP(C52,'[2]1. All Calls'!$R:$R,'[2]1. All Calls'!$A:$A,"",0)</f>
        <v>46041.547870370399</v>
      </c>
      <c r="X52" s="17" t="str">
        <f>_xlfn.XLOOKUP(C52,'[2]Sch Calls'!$R:$R,'[2]Sch Calls'!$AB:$AB,"",0)</f>
        <v>Attend the aite for schedule service so replaced parts are air filter 2nos. , oil filter 2nos, over all drained oil 37 litres and topped up oil in tank 39 litres. Starting power relay is not not working so replace the relay by new one. After all replacement start the unit and checked on load condition found unit is running in good condition anand all parameters are in ok condition.</v>
      </c>
      <c r="Y52" s="17">
        <f t="shared" si="2"/>
        <v>-935</v>
      </c>
      <c r="Z52" s="17" t="str">
        <f t="shared" si="3"/>
        <v>Due</v>
      </c>
      <c r="AA52" s="21">
        <f t="shared" ca="1" si="4"/>
        <v>730.26850694439781</v>
      </c>
      <c r="AB52" s="21" t="str">
        <f t="shared" ca="1" si="5"/>
        <v>Due</v>
      </c>
      <c r="AC52" s="11">
        <f ca="1">tbl_DPSAC[[#This Row],[Current Month Due Count]]</f>
        <v>0</v>
      </c>
      <c r="AD52" s="11">
        <f ca="1">tbl_DPSAC[[#This Row],[Next Month Due2]]</f>
        <v>0</v>
      </c>
      <c r="AE52" s="11">
        <f t="shared" ca="1" si="6"/>
        <v>1</v>
      </c>
      <c r="AF52" s="11">
        <v>4</v>
      </c>
      <c r="AG52" s="17">
        <f t="shared" ca="1" si="7"/>
        <v>6088</v>
      </c>
      <c r="AH52" s="11" t="s">
        <v>470</v>
      </c>
      <c r="AI52" s="11" t="s">
        <v>471</v>
      </c>
      <c r="AJ52" s="11" t="s">
        <v>472</v>
      </c>
      <c r="AK52" s="11" t="s">
        <v>473</v>
      </c>
      <c r="AL52" s="11" t="s">
        <v>474</v>
      </c>
      <c r="AM52" s="11">
        <v>0</v>
      </c>
      <c r="AN52" s="11" t="s">
        <v>475</v>
      </c>
      <c r="AO52" s="11">
        <v>0</v>
      </c>
      <c r="AP52" s="11">
        <v>0</v>
      </c>
      <c r="AQ52" s="11">
        <v>0</v>
      </c>
      <c r="AR52" s="11">
        <v>0</v>
      </c>
      <c r="AS52" s="11">
        <v>0</v>
      </c>
      <c r="AT52" s="11">
        <v>0</v>
      </c>
      <c r="AU52" s="11">
        <v>0</v>
      </c>
      <c r="AV52" s="11">
        <v>0</v>
      </c>
      <c r="AW52" s="11">
        <v>0</v>
      </c>
      <c r="AX52" s="11" t="str">
        <f t="shared" ca="1" si="8"/>
        <v>5 Service Due</v>
      </c>
      <c r="AY52" s="17">
        <v>4165</v>
      </c>
      <c r="AZ52" s="22">
        <v>45370</v>
      </c>
      <c r="BA52" s="17" t="s">
        <v>476</v>
      </c>
      <c r="BB52" s="17">
        <v>3095</v>
      </c>
      <c r="BC52" s="22">
        <v>45141</v>
      </c>
      <c r="BD52" s="17" t="s">
        <v>477</v>
      </c>
      <c r="BE52" s="17">
        <v>4165</v>
      </c>
      <c r="BF52" s="22">
        <v>45370</v>
      </c>
      <c r="BG52" s="17" t="s">
        <v>476</v>
      </c>
      <c r="BH52" s="17">
        <v>4165</v>
      </c>
      <c r="BI52" s="22">
        <v>45370</v>
      </c>
      <c r="BJ52" s="17" t="s">
        <v>476</v>
      </c>
      <c r="BK52" s="17">
        <v>3095</v>
      </c>
      <c r="BL52" s="22">
        <v>45141</v>
      </c>
      <c r="BM52" s="17" t="s">
        <v>477</v>
      </c>
      <c r="BN52" s="23">
        <f t="shared" si="9"/>
        <v>45550</v>
      </c>
      <c r="BO52" s="23">
        <f t="shared" si="10"/>
        <v>45321</v>
      </c>
      <c r="BP52" s="23">
        <f t="shared" si="11"/>
        <v>45550</v>
      </c>
      <c r="BQ52" s="23">
        <f t="shared" si="12"/>
        <v>45550</v>
      </c>
      <c r="BR52" s="23">
        <f t="shared" si="23"/>
        <v>45506</v>
      </c>
      <c r="BS52" s="24">
        <f t="shared" ca="1" si="13"/>
        <v>-1173</v>
      </c>
      <c r="BT52" s="25">
        <f t="shared" ca="1" si="14"/>
        <v>-1493</v>
      </c>
      <c r="BU52" s="25">
        <f t="shared" ca="1" si="15"/>
        <v>-1173</v>
      </c>
      <c r="BV52" s="25">
        <f t="shared" ca="1" si="16"/>
        <v>-1173</v>
      </c>
      <c r="BW52" s="25">
        <f t="shared" ca="1" si="17"/>
        <v>-1493</v>
      </c>
      <c r="BX52" s="26">
        <v>0</v>
      </c>
      <c r="BY52" s="11">
        <f t="shared" ca="1" si="18"/>
        <v>5</v>
      </c>
      <c r="BZ52" s="11">
        <f t="shared" ca="1" si="24"/>
        <v>0</v>
      </c>
      <c r="CA52" s="11">
        <f t="shared" ca="1" si="19"/>
        <v>0</v>
      </c>
      <c r="CB52" s="28">
        <f>_xlfn.XLOOKUP($C52,'[3]BIS Feb-26'!$C:$C,'[3]BIS Feb-26'!U:U,"",0)</f>
        <v>45369.770833333299</v>
      </c>
      <c r="CC52" s="28">
        <f>_xlfn.XLOOKUP($C52,'[3]BIS Feb-26'!$C:$C,'[3]BIS Feb-26'!V:V,"",0)</f>
        <v>45369.770833333299</v>
      </c>
      <c r="CD52" s="28">
        <f>_xlfn.XLOOKUP($C52,'[3]BIS Feb-26'!$C:$C,'[3]BIS Feb-26'!W:W,"",0)</f>
        <v>45369.770833333299</v>
      </c>
      <c r="CE52" s="28">
        <f>_xlfn.XLOOKUP($C52,'[3]BIS Feb-26'!$C:$C,'[3]BIS Feb-26'!X:X,"",0)</f>
        <v>45369.770833333299</v>
      </c>
      <c r="CF52" s="28">
        <f>_xlfn.XLOOKUP($C52,'[3]BIS Feb-26'!$C:$C,'[3]BIS Feb-26'!Y:Y,"",0)</f>
        <v>45141.770833333299</v>
      </c>
      <c r="CG52" s="28">
        <f>_xlfn.XLOOKUP($C52,'[3]BIS Feb-26'!$C:$C,'[3]BIS Feb-26'!Z:Z,"",0)</f>
        <v>45141.770833333299</v>
      </c>
      <c r="CH52" s="28">
        <f>_xlfn.XLOOKUP($C52,'[3]BIS Feb-26'!$C:$C,'[3]BIS Feb-26'!AA:AA,"",0)</f>
        <v>45141.770833333299</v>
      </c>
      <c r="CI52" s="28">
        <f>_xlfn.XLOOKUP($C52,'[3]BIS Feb-26'!$C:$C,'[3]BIS Feb-26'!AB:AB,"",0)</f>
        <v>45141.770833333299</v>
      </c>
      <c r="CJ52" s="28">
        <f>_xlfn.XLOOKUP($C52,'[3]BIS Feb-26'!$C:$C,'[3]BIS Feb-26'!AC:AC,"",0)</f>
        <v>45141.770833333299</v>
      </c>
      <c r="CK52" s="29" t="str">
        <f>_xlfn.XLOOKUP($C52,'[3]BIS Feb-26'!$C:$C,'[3]BIS Feb-26'!AD:AD,"",0)</f>
        <v>540</v>
      </c>
      <c r="CL52" s="29" t="str">
        <f>_xlfn.XLOOKUP($C52,'[3]BIS Feb-26'!$C:$C,'[3]BIS Feb-26'!AE:AE,"",0)</f>
        <v>40</v>
      </c>
      <c r="CM52" s="29" t="str">
        <f>_xlfn.XLOOKUP($C52,'[3]BIS Feb-26'!$C:$C,'[3]BIS Feb-26'!AF:AF,"",0)</f>
        <v>40</v>
      </c>
      <c r="CN52" s="29" t="str">
        <f>_xlfn.XLOOKUP($C52,'[3]BIS Feb-26'!$C:$C,'[3]BIS Feb-26'!AG:AG,"",0)</f>
        <v>40</v>
      </c>
      <c r="CO52" s="29" t="str">
        <f>_xlfn.XLOOKUP($C52,'[3]BIS Feb-26'!$C:$C,'[3]BIS Feb-26'!AH:AH,"",0)</f>
        <v>40</v>
      </c>
      <c r="CP52" s="29" t="str">
        <f>_xlfn.XLOOKUP($C52,'[3]BIS Feb-26'!$C:$C,'[3]BIS Feb-26'!AI:AI,"",0)</f>
        <v>540</v>
      </c>
      <c r="CQ52" s="29" t="str">
        <f>_xlfn.XLOOKUP($C52,'[3]BIS Feb-26'!$C:$C,'[3]BIS Feb-26'!AJ:AJ,"",0)</f>
        <v>1000</v>
      </c>
      <c r="CR52" s="29" t="str">
        <f>_xlfn.XLOOKUP($C52,'[3]BIS Feb-26'!$C:$C,'[3]BIS Feb-26'!AK:AK,"",0)</f>
        <v>540</v>
      </c>
      <c r="CS52" s="29" t="str">
        <f>_xlfn.XLOOKUP($C52,'[3]BIS Feb-26'!$C:$C,'[3]BIS Feb-26'!AL:AL,"",0)</f>
        <v>540</v>
      </c>
      <c r="CT52" s="29">
        <f>_xlfn.XLOOKUP($C52,'[3]BIS Feb-26'!$C:$C,'[3]BIS Feb-26'!AM:AM,"",0)</f>
        <v>3</v>
      </c>
      <c r="CU52" s="28">
        <f>_xlfn.XLOOKUP($C52,'[3]BIS Feb-26'!$C:$C,'[3]BIS Feb-26'!AN:AN,"",0)</f>
        <v>45549</v>
      </c>
      <c r="CV52" s="28">
        <f>_xlfn.XLOOKUP($C52,'[3]BIS Feb-26'!$C:$C,'[3]BIS Feb-26'!AO:AO,"",0)</f>
        <v>45549</v>
      </c>
      <c r="CW52" s="28">
        <f>_xlfn.XLOOKUP($C52,'[3]BIS Feb-26'!$C:$C,'[3]BIS Feb-26'!AP:AP,"",0)</f>
        <v>45549</v>
      </c>
      <c r="CX52" s="28">
        <f>_xlfn.XLOOKUP($C52,'[3]BIS Feb-26'!$C:$C,'[3]BIS Feb-26'!AQ:AQ,"",0)</f>
        <v>45549</v>
      </c>
      <c r="CY52" s="28">
        <f>_xlfn.XLOOKUP($C52,'[3]BIS Feb-26'!$C:$C,'[3]BIS Feb-26'!AR:AR,"",0)</f>
        <v>45321</v>
      </c>
      <c r="CZ52" s="28">
        <f>_xlfn.XLOOKUP($C52,'[3]BIS Feb-26'!$C:$C,'[3]BIS Feb-26'!AS:AS,"",0)</f>
        <v>45411</v>
      </c>
      <c r="DA52" s="28">
        <f>_xlfn.XLOOKUP($C52,'[3]BIS Feb-26'!$C:$C,'[3]BIS Feb-26'!AT:AT,"",0)</f>
        <v>45506</v>
      </c>
      <c r="DB52" s="28">
        <f>_xlfn.XLOOKUP($C52,'[3]BIS Feb-26'!$C:$C,'[3]BIS Feb-26'!AU:AU,"",0)</f>
        <v>45321</v>
      </c>
      <c r="DC52" s="28">
        <f>_xlfn.XLOOKUP($C52,'[3]BIS Feb-26'!$C:$C,'[3]BIS Feb-26'!AV:AV,"",0)</f>
        <v>45506</v>
      </c>
      <c r="DD52" s="11">
        <f>_xlfn.XLOOKUP($C52,'[3]BIS Feb-26'!$C:$C,'[3]BIS Feb-26'!AW:AW,"",0)</f>
        <v>1</v>
      </c>
      <c r="DE52" s="11">
        <f>_xlfn.XLOOKUP($C52,'[3]BIS Feb-26'!$C:$C,'[3]BIS Feb-26'!AX:AX,"",0)</f>
        <v>0</v>
      </c>
      <c r="DF52" s="11">
        <f>_xlfn.XLOOKUP($C52,'[3]BIS Feb-26'!$C:$C,'[3]BIS Feb-26'!AY:AY,"",0)</f>
        <v>0</v>
      </c>
      <c r="DG52" s="11">
        <f t="shared" ca="1" si="20"/>
        <v>9</v>
      </c>
      <c r="DH52" s="11">
        <f t="shared" ca="1" si="21"/>
        <v>0</v>
      </c>
      <c r="DI52" s="11">
        <f t="shared" ca="1" si="22"/>
        <v>0</v>
      </c>
      <c r="DJ52" s="11" t="str">
        <f>_xlfn.XLOOKUP($C52,'[3]Active Customer Assets'!$D:$D,'[3]Active Customer Assets'!I:I,"",0)</f>
        <v>A (100% potential spares purchased)</v>
      </c>
      <c r="DK52" s="28">
        <f>_xlfn.XLOOKUP($C52,'[3]Active Customer Assets'!$D:$D,'[3]Active Customer Assets'!J:J,"",0)</f>
        <v>44534.579861111102</v>
      </c>
      <c r="DL52" s="28">
        <f>_xlfn.XLOOKUP($C52,'[3]Active Customer Assets'!$D:$D,'[3]Active Customer Assets'!K:K,"",0)</f>
        <v>44160.229166666701</v>
      </c>
      <c r="DM52" s="28">
        <f>_xlfn.XLOOKUP($C52,'[3]Active Customer Assets'!$D:$D,'[3]Active Customer Assets'!L:L,"",0)</f>
        <v>46041.548981481501</v>
      </c>
      <c r="DN52" s="21">
        <f>_xlfn.XLOOKUP($C52,'[3]Active Customer Assets'!$D:$D,'[3]Active Customer Assets'!M:M,"",0)</f>
        <v>5850</v>
      </c>
      <c r="DO52" s="28">
        <f>_xlfn.XLOOKUP($C52,'[3]Active Customer Assets'!$D:$D,'[3]Active Customer Assets'!N:N,"",0)</f>
        <v>0</v>
      </c>
      <c r="DP52" s="28">
        <f>_xlfn.XLOOKUP($C52,'[3]Active Customer Assets'!$D:$D,'[3]Active Customer Assets'!O:O,"",0)</f>
        <v>0</v>
      </c>
      <c r="DQ52" s="28" t="str">
        <f>_xlfn.XLOOKUP($C52,'[3]Active Customer Assets'!$D:$D,'[3]Active Customer Assets'!P:P,"",0)</f>
        <v>Air lube Plus</v>
      </c>
      <c r="DR52" s="28">
        <f>_xlfn.XLOOKUP($C52,'[3]Active Customer Assets'!$D:$D,'[3]Active Customer Assets'!Q:Q,"",0)</f>
        <v>45370</v>
      </c>
      <c r="DS52" s="28">
        <f>_xlfn.XLOOKUP($C52,'[3]Active Customer Assets'!$D:$D,'[3]Active Customer Assets'!R:R,"",0)</f>
        <v>45370</v>
      </c>
      <c r="DT52" s="28">
        <f>_xlfn.XLOOKUP($C52,'[3]Active Customer Assets'!$D:$D,'[3]Active Customer Assets'!S:S,"",0)</f>
        <v>45370</v>
      </c>
      <c r="DU52" s="28">
        <f>_xlfn.XLOOKUP($C52,'[3]Active Customer Assets'!$D:$D,'[3]Active Customer Assets'!T:T,"",0)</f>
        <v>45370</v>
      </c>
      <c r="DV52" s="28">
        <f>_xlfn.XLOOKUP($C52,'[3]Active Customer Assets'!$D:$D,'[3]Active Customer Assets'!U:U,"",0)</f>
        <v>45142</v>
      </c>
      <c r="DW52" s="28">
        <f>_xlfn.XLOOKUP($C52,'[3]Active Customer Assets'!$D:$D,'[3]Active Customer Assets'!V:V,"",0)</f>
        <v>45142</v>
      </c>
      <c r="DX52" s="28">
        <f>_xlfn.XLOOKUP($C52,'[3]Active Customer Assets'!$D:$D,'[3]Active Customer Assets'!W:W,"",0)</f>
        <v>45142</v>
      </c>
      <c r="DY52" s="28">
        <f>_xlfn.XLOOKUP($C52,'[3]Active Customer Assets'!$D:$D,'[3]Active Customer Assets'!X:X,"",0)</f>
        <v>45142</v>
      </c>
      <c r="DZ52" s="28">
        <f>_xlfn.XLOOKUP($C52,'[3]Active Customer Assets'!$D:$D,'[3]Active Customer Assets'!Y:Y,"",0)</f>
        <v>45142</v>
      </c>
      <c r="EA52" s="28" t="str">
        <f>_xlfn.XLOOKUP($C52,'[3]Active Customer Assets'!$D:$D,'[3]Active Customer Assets'!Z:Z,"",0)</f>
        <v>540</v>
      </c>
      <c r="EB52" s="28" t="str">
        <f>_xlfn.XLOOKUP($C52,'[3]Active Customer Assets'!$D:$D,'[3]Active Customer Assets'!AA:AA,"",0)</f>
        <v>40</v>
      </c>
      <c r="EC52" s="28" t="str">
        <f>_xlfn.XLOOKUP($C52,'[3]Active Customer Assets'!$D:$D,'[3]Active Customer Assets'!AB:AB,"",0)</f>
        <v>40</v>
      </c>
      <c r="ED52" s="28" t="str">
        <f>_xlfn.XLOOKUP($C52,'[3]Active Customer Assets'!$D:$D,'[3]Active Customer Assets'!AC:AC,"",0)</f>
        <v>40</v>
      </c>
      <c r="EE52" s="28" t="str">
        <f>_xlfn.XLOOKUP($C52,'[3]Active Customer Assets'!$D:$D,'[3]Active Customer Assets'!AD:AD,"",0)</f>
        <v>40</v>
      </c>
      <c r="EF52" s="28" t="str">
        <f>_xlfn.XLOOKUP($C52,'[3]Active Customer Assets'!$D:$D,'[3]Active Customer Assets'!AE:AE,"",0)</f>
        <v>540</v>
      </c>
      <c r="EG52" s="28" t="str">
        <f>_xlfn.XLOOKUP($C52,'[3]Active Customer Assets'!$D:$D,'[3]Active Customer Assets'!AF:AF,"",0)</f>
        <v>1000</v>
      </c>
      <c r="EH52" s="28" t="str">
        <f>_xlfn.XLOOKUP($C52,'[3]Active Customer Assets'!$D:$D,'[3]Active Customer Assets'!AG:AG,"",0)</f>
        <v>540</v>
      </c>
      <c r="EI52" s="28" t="str">
        <f>_xlfn.XLOOKUP($C52,'[3]Active Customer Assets'!$D:$D,'[3]Active Customer Assets'!AH:AH,"",0)</f>
        <v>540</v>
      </c>
      <c r="EJ52" s="21">
        <f>_xlfn.XLOOKUP($C52,'[3]Active Customer Assets'!$D:$D,'[3]Active Customer Assets'!AI:AI,"",0)</f>
        <v>3</v>
      </c>
      <c r="EK52" s="35" t="str">
        <f>[3]!tbl_DPSAC[[#This Row],[Unit Status]]</f>
        <v>Active</v>
      </c>
    </row>
    <row r="53" spans="1:141" x14ac:dyDescent="0.15">
      <c r="A53" s="11">
        <f>ROW(tbl_DPSAC[[#This Row],[Sl. No.]])-1</f>
        <v>52</v>
      </c>
      <c r="B53" s="12" t="s">
        <v>136</v>
      </c>
      <c r="C53" s="12" t="s">
        <v>478</v>
      </c>
      <c r="D53" s="12" t="s">
        <v>479</v>
      </c>
      <c r="E53" s="12" t="s">
        <v>139</v>
      </c>
      <c r="F53" s="12" t="s">
        <v>140</v>
      </c>
      <c r="G53" s="13" t="s">
        <v>480</v>
      </c>
      <c r="H53" s="13" t="str">
        <f>_xlfn.XLOOKUP(C53,'[1]E&amp;DPSAC'!$K:$K,'[1]E&amp;DPSAC'!$E:$E,,0)</f>
        <v>CHUTIA, RANCHI</v>
      </c>
      <c r="I53" s="13"/>
      <c r="J53" s="13">
        <v>9939622140</v>
      </c>
      <c r="K53" s="13">
        <v>9060975013</v>
      </c>
      <c r="L53" s="12" t="str">
        <f t="shared" ca="1" si="0"/>
        <v>Non - Warranty</v>
      </c>
      <c r="M53" s="14">
        <v>44543.742361111101</v>
      </c>
      <c r="N53" s="15">
        <v>36</v>
      </c>
      <c r="O53" s="14">
        <f t="shared" si="1"/>
        <v>45657</v>
      </c>
      <c r="P53" s="11" t="s">
        <v>142</v>
      </c>
      <c r="Q53" s="19" t="str">
        <f>_xlfn.XLOOKUP(C53,'[2]Sch Calls'!$R:$R,'[2]Sch Calls'!$F:$F,"",0)</f>
        <v>CC-01889471</v>
      </c>
      <c r="R53" s="18">
        <f>_xlfn.XLOOKUP(C53,'[2]Sch Calls'!$R:$R,'[2]Sch Calls'!$A:$A,"",0)</f>
        <v>45993.639930555597</v>
      </c>
      <c r="S53" s="17">
        <f>_xlfn.XLOOKUP(C53,'[2]Sch Calls'!$R:$R,'[2]Sch Calls'!$B:$B,"",0)</f>
        <v>9860</v>
      </c>
      <c r="T53" s="18">
        <f>_xlfn.XLOOKUP(C53,'[1]E&amp;DPSAC'!$K:$K,'[1]E&amp;DPSAC'!$W:$W,"",0)</f>
        <v>45848</v>
      </c>
      <c r="U53" s="17">
        <f>_xlfn.XLOOKUP(C53,'[1]E&amp;DPSAC'!$K:$K,'[1]E&amp;DPSAC'!$Z:$Z,"",0)</f>
        <v>9316</v>
      </c>
      <c r="V53" s="17">
        <f>_xlfn.XLOOKUP(C53,'[2]1. All Calls'!$R:$R,'[2]1. All Calls'!$B:$B,"",0)</f>
        <v>9860</v>
      </c>
      <c r="W53" s="20">
        <f>_xlfn.XLOOKUP(C53,'[2]1. All Calls'!$R:$R,'[2]1. All Calls'!$A:$A,"",0)</f>
        <v>45993.639930555597</v>
      </c>
      <c r="X53" s="17" t="str">
        <f>_xlfn.XLOOKUP(C53,'[2]Sch Calls'!$R:$R,'[2]Sch Calls'!$AB:$AB,"",0)</f>
        <v>Attend the site for scheduled service so drain oil from the tank and drained oil from the cooler total 36 liters oil drain then change air filter for compressor and engine both sides, change oil filter, change air oil separator and ELGI air lube Plus 40 liters. Then start the unit found running ok.</v>
      </c>
      <c r="Y53" s="17">
        <f t="shared" si="2"/>
        <v>750</v>
      </c>
      <c r="Z53" s="17" t="str">
        <f t="shared" si="3"/>
        <v>Done</v>
      </c>
      <c r="AA53" s="21">
        <f t="shared" ca="1" si="4"/>
        <v>107.36006944440305</v>
      </c>
      <c r="AB53" s="21" t="str">
        <f t="shared" ca="1" si="5"/>
        <v>Done</v>
      </c>
      <c r="AC53" s="11">
        <f ca="1">tbl_DPSAC[[#This Row],[Current Month Due Count]]</f>
        <v>0</v>
      </c>
      <c r="AD53" s="11">
        <f ca="1">tbl_DPSAC[[#This Row],[Next Month Due2]]</f>
        <v>0</v>
      </c>
      <c r="AE53" s="11">
        <f t="shared" ca="1" si="6"/>
        <v>0</v>
      </c>
      <c r="AF53" s="11">
        <v>4</v>
      </c>
      <c r="AG53" s="17">
        <f t="shared" ca="1" si="7"/>
        <v>10289</v>
      </c>
      <c r="AH53" s="11" t="s">
        <v>403</v>
      </c>
      <c r="AI53" s="11">
        <v>0</v>
      </c>
      <c r="AJ53" s="11">
        <v>0</v>
      </c>
      <c r="AK53" s="11" t="s">
        <v>481</v>
      </c>
      <c r="AL53" s="11" t="s">
        <v>482</v>
      </c>
      <c r="AM53" s="11" t="s">
        <v>483</v>
      </c>
      <c r="AN53" s="11" t="s">
        <v>484</v>
      </c>
      <c r="AO53" s="11" t="s">
        <v>485</v>
      </c>
      <c r="AP53" s="11" t="s">
        <v>486</v>
      </c>
      <c r="AQ53" s="11" t="s">
        <v>487</v>
      </c>
      <c r="AR53" s="11">
        <v>0</v>
      </c>
      <c r="AS53" s="11">
        <v>0</v>
      </c>
      <c r="AT53" s="11" t="s">
        <v>488</v>
      </c>
      <c r="AU53" s="11">
        <v>0</v>
      </c>
      <c r="AV53" s="11">
        <v>0</v>
      </c>
      <c r="AW53" s="11">
        <v>0</v>
      </c>
      <c r="AX53" s="11" t="str">
        <f t="shared" ca="1" si="8"/>
        <v>No Service Dues</v>
      </c>
      <c r="AY53" s="17">
        <v>9860</v>
      </c>
      <c r="AZ53" s="22">
        <v>45993</v>
      </c>
      <c r="BA53" s="17" t="s">
        <v>489</v>
      </c>
      <c r="BB53" s="17">
        <v>9860</v>
      </c>
      <c r="BC53" s="22">
        <v>45993</v>
      </c>
      <c r="BD53" s="17" t="s">
        <v>489</v>
      </c>
      <c r="BE53" s="17">
        <v>9860</v>
      </c>
      <c r="BF53" s="22">
        <v>45993</v>
      </c>
      <c r="BG53" s="17" t="s">
        <v>489</v>
      </c>
      <c r="BH53" s="17">
        <v>9860</v>
      </c>
      <c r="BI53" s="22">
        <v>45993</v>
      </c>
      <c r="BJ53" s="17" t="s">
        <v>489</v>
      </c>
      <c r="BK53" s="17">
        <v>9860</v>
      </c>
      <c r="BL53" s="22">
        <v>45993</v>
      </c>
      <c r="BM53" s="17" t="s">
        <v>489</v>
      </c>
      <c r="BN53" s="23">
        <f t="shared" si="9"/>
        <v>46173</v>
      </c>
      <c r="BO53" s="23">
        <f t="shared" si="10"/>
        <v>46173</v>
      </c>
      <c r="BP53" s="23">
        <f t="shared" si="11"/>
        <v>46173</v>
      </c>
      <c r="BQ53" s="23">
        <f t="shared" si="12"/>
        <v>46173</v>
      </c>
      <c r="BR53" s="23">
        <f t="shared" si="23"/>
        <v>46358</v>
      </c>
      <c r="BS53" s="24">
        <f t="shared" ca="1" si="13"/>
        <v>321</v>
      </c>
      <c r="BT53" s="25">
        <f t="shared" ca="1" si="14"/>
        <v>1071</v>
      </c>
      <c r="BU53" s="25">
        <f t="shared" ca="1" si="15"/>
        <v>321</v>
      </c>
      <c r="BV53" s="25">
        <f t="shared" ca="1" si="16"/>
        <v>321</v>
      </c>
      <c r="BW53" s="25">
        <f t="shared" ca="1" si="17"/>
        <v>1071</v>
      </c>
      <c r="BX53" s="26">
        <v>0</v>
      </c>
      <c r="BY53" s="11">
        <f t="shared" ca="1" si="18"/>
        <v>0</v>
      </c>
      <c r="BZ53" s="11">
        <f t="shared" ca="1" si="24"/>
        <v>0</v>
      </c>
      <c r="CA53" s="11">
        <f t="shared" ca="1" si="19"/>
        <v>0</v>
      </c>
      <c r="CB53" s="28">
        <f>_xlfn.XLOOKUP($C53,'[3]BIS Feb-26'!$C:$C,'[3]BIS Feb-26'!U:U,"",0)</f>
        <v>45992.770833333299</v>
      </c>
      <c r="CC53" s="28">
        <f>_xlfn.XLOOKUP($C53,'[3]BIS Feb-26'!$C:$C,'[3]BIS Feb-26'!V:V,"",0)</f>
        <v>45992.770833333299</v>
      </c>
      <c r="CD53" s="28">
        <f>_xlfn.XLOOKUP($C53,'[3]BIS Feb-26'!$C:$C,'[3]BIS Feb-26'!W:W,"",0)</f>
        <v>45992.770833333299</v>
      </c>
      <c r="CE53" s="28">
        <f>_xlfn.XLOOKUP($C53,'[3]BIS Feb-26'!$C:$C,'[3]BIS Feb-26'!X:X,"",0)</f>
        <v>45992.770833333299</v>
      </c>
      <c r="CF53" s="28">
        <f>_xlfn.XLOOKUP($C53,'[3]BIS Feb-26'!$C:$C,'[3]BIS Feb-26'!Y:Y,"",0)</f>
        <v>45992.770833333299</v>
      </c>
      <c r="CG53" s="28">
        <f>_xlfn.XLOOKUP($C53,'[3]BIS Feb-26'!$C:$C,'[3]BIS Feb-26'!Z:Z,"",0)</f>
        <v>45992.770833333299</v>
      </c>
      <c r="CH53" s="28">
        <f>_xlfn.XLOOKUP($C53,'[3]BIS Feb-26'!$C:$C,'[3]BIS Feb-26'!AA:AA,"",0)</f>
        <v>45443.770833333299</v>
      </c>
      <c r="CI53" s="28">
        <f>_xlfn.XLOOKUP($C53,'[3]BIS Feb-26'!$C:$C,'[3]BIS Feb-26'!AB:AB,"",0)</f>
        <v>45443.770833333299</v>
      </c>
      <c r="CJ53" s="28">
        <f>_xlfn.XLOOKUP($C53,'[3]BIS Feb-26'!$C:$C,'[3]BIS Feb-26'!AC:AC,"",0)</f>
        <v>45278.770833333299</v>
      </c>
      <c r="CK53" s="29" t="str">
        <f>_xlfn.XLOOKUP($C53,'[3]BIS Feb-26'!$C:$C,'[3]BIS Feb-26'!AD:AD,"",0)</f>
        <v>1500</v>
      </c>
      <c r="CL53" s="29" t="str">
        <f>_xlfn.XLOOKUP($C53,'[3]BIS Feb-26'!$C:$C,'[3]BIS Feb-26'!AE:AE,"",0)</f>
        <v>750</v>
      </c>
      <c r="CM53" s="29" t="str">
        <f>_xlfn.XLOOKUP($C53,'[3]BIS Feb-26'!$C:$C,'[3]BIS Feb-26'!AF:AF,"",0)</f>
        <v>500</v>
      </c>
      <c r="CN53" s="29" t="str">
        <f>_xlfn.XLOOKUP($C53,'[3]BIS Feb-26'!$C:$C,'[3]BIS Feb-26'!AG:AG,"",0)</f>
        <v>650</v>
      </c>
      <c r="CO53" s="29" t="str">
        <f>_xlfn.XLOOKUP($C53,'[3]BIS Feb-26'!$C:$C,'[3]BIS Feb-26'!AH:AH,"",0)</f>
        <v>750</v>
      </c>
      <c r="CP53" s="29" t="str">
        <f>_xlfn.XLOOKUP($C53,'[3]BIS Feb-26'!$C:$C,'[3]BIS Feb-26'!AI:AI,"",0)</f>
        <v>1500</v>
      </c>
      <c r="CQ53" s="29" t="str">
        <f>_xlfn.XLOOKUP($C53,'[3]BIS Feb-26'!$C:$C,'[3]BIS Feb-26'!AJ:AJ,"",0)</f>
        <v>1000</v>
      </c>
      <c r="CR53" s="29" t="str">
        <f>_xlfn.XLOOKUP($C53,'[3]BIS Feb-26'!$C:$C,'[3]BIS Feb-26'!AK:AK,"",0)</f>
        <v>500</v>
      </c>
      <c r="CS53" s="29" t="str">
        <f>_xlfn.XLOOKUP($C53,'[3]BIS Feb-26'!$C:$C,'[3]BIS Feb-26'!AL:AL,"",0)</f>
        <v>500</v>
      </c>
      <c r="CT53" s="29">
        <f>_xlfn.XLOOKUP($C53,'[3]BIS Feb-26'!$C:$C,'[3]BIS Feb-26'!AM:AM,"",0)</f>
        <v>8</v>
      </c>
      <c r="CU53" s="28">
        <f>_xlfn.XLOOKUP($C53,'[3]BIS Feb-26'!$C:$C,'[3]BIS Feb-26'!AN:AN,"",0)</f>
        <v>46172</v>
      </c>
      <c r="CV53" s="28">
        <f>_xlfn.XLOOKUP($C53,'[3]BIS Feb-26'!$C:$C,'[3]BIS Feb-26'!AO:AO,"",0)</f>
        <v>46086</v>
      </c>
      <c r="CW53" s="28">
        <f>_xlfn.XLOOKUP($C53,'[3]BIS Feb-26'!$C:$C,'[3]BIS Feb-26'!AP:AP,"",0)</f>
        <v>46055</v>
      </c>
      <c r="CX53" s="28">
        <f>_xlfn.XLOOKUP($C53,'[3]BIS Feb-26'!$C:$C,'[3]BIS Feb-26'!AQ:AQ,"",0)</f>
        <v>46074</v>
      </c>
      <c r="CY53" s="28">
        <f>_xlfn.XLOOKUP($C53,'[3]BIS Feb-26'!$C:$C,'[3]BIS Feb-26'!AR:AR,"",0)</f>
        <v>46086</v>
      </c>
      <c r="CZ53" s="28">
        <f>_xlfn.XLOOKUP($C53,'[3]BIS Feb-26'!$C:$C,'[3]BIS Feb-26'!AS:AS,"",0)</f>
        <v>46180</v>
      </c>
      <c r="DA53" s="28">
        <f>_xlfn.XLOOKUP($C53,'[3]BIS Feb-26'!$C:$C,'[3]BIS Feb-26'!AT:AT,"",0)</f>
        <v>45808</v>
      </c>
      <c r="DB53" s="28">
        <f>_xlfn.XLOOKUP($C53,'[3]BIS Feb-26'!$C:$C,'[3]BIS Feb-26'!AU:AU,"",0)</f>
        <v>45623</v>
      </c>
      <c r="DC53" s="28">
        <f>_xlfn.XLOOKUP($C53,'[3]BIS Feb-26'!$C:$C,'[3]BIS Feb-26'!AV:AV,"",0)</f>
        <v>45643</v>
      </c>
      <c r="DD53" s="11">
        <f>_xlfn.XLOOKUP($C53,'[3]BIS Feb-26'!$C:$C,'[3]BIS Feb-26'!AW:AW,"",0)</f>
        <v>1</v>
      </c>
      <c r="DE53" s="11">
        <f>_xlfn.XLOOKUP($C53,'[3]BIS Feb-26'!$C:$C,'[3]BIS Feb-26'!AX:AX,"",0)</f>
        <v>1</v>
      </c>
      <c r="DF53" s="11">
        <f>_xlfn.XLOOKUP($C53,'[3]BIS Feb-26'!$C:$C,'[3]BIS Feb-26'!AY:AY,"",0)</f>
        <v>1</v>
      </c>
      <c r="DG53" s="11">
        <f t="shared" ca="1" si="20"/>
        <v>5</v>
      </c>
      <c r="DH53" s="11">
        <f t="shared" ca="1" si="21"/>
        <v>2</v>
      </c>
      <c r="DI53" s="11">
        <f t="shared" ca="1" si="22"/>
        <v>0</v>
      </c>
      <c r="DJ53" s="11" t="str">
        <f>_xlfn.XLOOKUP($C53,'[3]Active Customer Assets'!$D:$D,'[3]Active Customer Assets'!I:I,"",0)</f>
        <v>A (100% potential spares purchased)</v>
      </c>
      <c r="DK53" s="28">
        <f>_xlfn.XLOOKUP($C53,'[3]Active Customer Assets'!$D:$D,'[3]Active Customer Assets'!J:J,"",0)</f>
        <v>44543.742361111101</v>
      </c>
      <c r="DL53" s="28">
        <f>_xlfn.XLOOKUP($C53,'[3]Active Customer Assets'!$D:$D,'[3]Active Customer Assets'!K:K,"",0)</f>
        <v>44469.229166666701</v>
      </c>
      <c r="DM53" s="28">
        <f>_xlfn.XLOOKUP($C53,'[3]Active Customer Assets'!$D:$D,'[3]Active Customer Assets'!L:L,"",0)</f>
        <v>45993.747499999998</v>
      </c>
      <c r="DN53" s="21">
        <f>_xlfn.XLOOKUP($C53,'[3]Active Customer Assets'!$D:$D,'[3]Active Customer Assets'!M:M,"",0)</f>
        <v>9860</v>
      </c>
      <c r="DO53" s="28">
        <f>_xlfn.XLOOKUP($C53,'[3]Active Customer Assets'!$D:$D,'[3]Active Customer Assets'!N:N,"",0)</f>
        <v>0</v>
      </c>
      <c r="DP53" s="28">
        <f>_xlfn.XLOOKUP($C53,'[3]Active Customer Assets'!$D:$D,'[3]Active Customer Assets'!O:O,"",0)</f>
        <v>0</v>
      </c>
      <c r="DQ53" s="28" t="str">
        <f>_xlfn.XLOOKUP($C53,'[3]Active Customer Assets'!$D:$D,'[3]Active Customer Assets'!P:P,"",0)</f>
        <v>Air lube Plus</v>
      </c>
      <c r="DR53" s="28">
        <f>_xlfn.XLOOKUP($C53,'[3]Active Customer Assets'!$D:$D,'[3]Active Customer Assets'!Q:Q,"",0)</f>
        <v>45993</v>
      </c>
      <c r="DS53" s="28">
        <f>_xlfn.XLOOKUP($C53,'[3]Active Customer Assets'!$D:$D,'[3]Active Customer Assets'!R:R,"",0)</f>
        <v>45993</v>
      </c>
      <c r="DT53" s="28">
        <f>_xlfn.XLOOKUP($C53,'[3]Active Customer Assets'!$D:$D,'[3]Active Customer Assets'!S:S,"",0)</f>
        <v>45993</v>
      </c>
      <c r="DU53" s="28">
        <f>_xlfn.XLOOKUP($C53,'[3]Active Customer Assets'!$D:$D,'[3]Active Customer Assets'!T:T,"",0)</f>
        <v>45993</v>
      </c>
      <c r="DV53" s="28">
        <f>_xlfn.XLOOKUP($C53,'[3]Active Customer Assets'!$D:$D,'[3]Active Customer Assets'!U:U,"",0)</f>
        <v>45993</v>
      </c>
      <c r="DW53" s="28">
        <f>_xlfn.XLOOKUP($C53,'[3]Active Customer Assets'!$D:$D,'[3]Active Customer Assets'!V:V,"",0)</f>
        <v>45993</v>
      </c>
      <c r="DX53" s="28">
        <f>_xlfn.XLOOKUP($C53,'[3]Active Customer Assets'!$D:$D,'[3]Active Customer Assets'!W:W,"",0)</f>
        <v>45444</v>
      </c>
      <c r="DY53" s="28">
        <f>_xlfn.XLOOKUP($C53,'[3]Active Customer Assets'!$D:$D,'[3]Active Customer Assets'!X:X,"",0)</f>
        <v>45444</v>
      </c>
      <c r="DZ53" s="28">
        <f>_xlfn.XLOOKUP($C53,'[3]Active Customer Assets'!$D:$D,'[3]Active Customer Assets'!Y:Y,"",0)</f>
        <v>45279</v>
      </c>
      <c r="EA53" s="28" t="str">
        <f>_xlfn.XLOOKUP($C53,'[3]Active Customer Assets'!$D:$D,'[3]Active Customer Assets'!Z:Z,"",0)</f>
        <v>1500</v>
      </c>
      <c r="EB53" s="28" t="str">
        <f>_xlfn.XLOOKUP($C53,'[3]Active Customer Assets'!$D:$D,'[3]Active Customer Assets'!AA:AA,"",0)</f>
        <v>750</v>
      </c>
      <c r="EC53" s="28" t="str">
        <f>_xlfn.XLOOKUP($C53,'[3]Active Customer Assets'!$D:$D,'[3]Active Customer Assets'!AB:AB,"",0)</f>
        <v>500</v>
      </c>
      <c r="ED53" s="28" t="str">
        <f>_xlfn.XLOOKUP($C53,'[3]Active Customer Assets'!$D:$D,'[3]Active Customer Assets'!AC:AC,"",0)</f>
        <v>650</v>
      </c>
      <c r="EE53" s="28" t="str">
        <f>_xlfn.XLOOKUP($C53,'[3]Active Customer Assets'!$D:$D,'[3]Active Customer Assets'!AD:AD,"",0)</f>
        <v>750</v>
      </c>
      <c r="EF53" s="28" t="str">
        <f>_xlfn.XLOOKUP($C53,'[3]Active Customer Assets'!$D:$D,'[3]Active Customer Assets'!AE:AE,"",0)</f>
        <v>1500</v>
      </c>
      <c r="EG53" s="28" t="str">
        <f>_xlfn.XLOOKUP($C53,'[3]Active Customer Assets'!$D:$D,'[3]Active Customer Assets'!AF:AF,"",0)</f>
        <v>1000</v>
      </c>
      <c r="EH53" s="28" t="str">
        <f>_xlfn.XLOOKUP($C53,'[3]Active Customer Assets'!$D:$D,'[3]Active Customer Assets'!AG:AG,"",0)</f>
        <v>500</v>
      </c>
      <c r="EI53" s="28" t="str">
        <f>_xlfn.XLOOKUP($C53,'[3]Active Customer Assets'!$D:$D,'[3]Active Customer Assets'!AH:AH,"",0)</f>
        <v>500</v>
      </c>
      <c r="EJ53" s="21">
        <f>_xlfn.XLOOKUP($C53,'[3]Active Customer Assets'!$D:$D,'[3]Active Customer Assets'!AI:AI,"",0)</f>
        <v>8</v>
      </c>
      <c r="EK53" s="35" t="str">
        <f>[3]!tbl_DPSAC[[#This Row],[Unit Status]]</f>
        <v>Active</v>
      </c>
    </row>
    <row r="54" spans="1:141" x14ac:dyDescent="0.15">
      <c r="A54" s="11">
        <f>ROW(tbl_DPSAC[[#This Row],[Sl. No.]])-1</f>
        <v>53</v>
      </c>
      <c r="B54" s="12" t="s">
        <v>196</v>
      </c>
      <c r="C54" s="12" t="s">
        <v>490</v>
      </c>
      <c r="D54" s="12" t="s">
        <v>491</v>
      </c>
      <c r="E54" s="12" t="s">
        <v>199</v>
      </c>
      <c r="F54" s="12" t="s">
        <v>161</v>
      </c>
      <c r="G54" s="13" t="s">
        <v>492</v>
      </c>
      <c r="H54" s="13" t="str">
        <f>_xlfn.XLOOKUP(C54,'[1]E&amp;DPSAC'!$K:$K,'[1]E&amp;DPSAC'!$E:$E,,0)</f>
        <v xml:space="preserve">Post Office Bihpur, District Bhagalpur, Job No 1332-Kosi Bridge Project, Bihar-853201
</v>
      </c>
      <c r="I54" s="13" t="s">
        <v>493</v>
      </c>
      <c r="J54" s="13">
        <v>9617831594</v>
      </c>
      <c r="K54" s="13">
        <v>9617831594</v>
      </c>
      <c r="L54" s="12" t="str">
        <f t="shared" ca="1" si="0"/>
        <v>Non - Warranty</v>
      </c>
      <c r="M54" s="14">
        <v>44560</v>
      </c>
      <c r="N54" s="15">
        <v>24</v>
      </c>
      <c r="O54" s="14">
        <f t="shared" si="1"/>
        <v>45291</v>
      </c>
      <c r="P54" s="11" t="s">
        <v>142</v>
      </c>
      <c r="Q54" s="19" t="str">
        <f>_xlfn.XLOOKUP(C54,'[2]Sch Calls'!$R:$R,'[2]Sch Calls'!$F:$F,"",0)</f>
        <v/>
      </c>
      <c r="R54" s="18" t="str">
        <f>_xlfn.XLOOKUP(C54,'[2]Sch Calls'!$R:$R,'[2]Sch Calls'!$A:$A,"",0)</f>
        <v/>
      </c>
      <c r="S54" s="17" t="str">
        <f>_xlfn.XLOOKUP(C54,'[2]Sch Calls'!$R:$R,'[2]Sch Calls'!$B:$B,"",0)</f>
        <v/>
      </c>
      <c r="T54" s="18">
        <f>_xlfn.XLOOKUP(C54,'[1]E&amp;DPSAC'!$K:$K,'[1]E&amp;DPSAC'!$W:$W,"",0)</f>
        <v>44560</v>
      </c>
      <c r="U54" s="17">
        <f>_xlfn.XLOOKUP(C54,'[1]E&amp;DPSAC'!$K:$K,'[1]E&amp;DPSAC'!$Z:$Z,"",0)</f>
        <v>1</v>
      </c>
      <c r="V54" s="17">
        <f>_xlfn.XLOOKUP(C54,'[2]1. All Calls'!$R:$R,'[2]1. All Calls'!$B:$B,"",0)</f>
        <v>1416</v>
      </c>
      <c r="W54" s="20">
        <f>_xlfn.XLOOKUP(C54,'[2]1. All Calls'!$R:$R,'[2]1. All Calls'!$A:$A,"",0)</f>
        <v>45327.584930555597</v>
      </c>
      <c r="X54" s="17" t="str">
        <f>_xlfn.XLOOKUP(C54,'[2]Sch Calls'!$R:$R,'[2]Sch Calls'!$AB:$AB,"",0)</f>
        <v/>
      </c>
      <c r="Y54" s="17">
        <f t="shared" si="2"/>
        <v>0</v>
      </c>
      <c r="Z54" s="17" t="str">
        <f t="shared" si="3"/>
        <v>Done</v>
      </c>
      <c r="AA54" s="21">
        <f t="shared" ca="1" si="4"/>
        <v>1541</v>
      </c>
      <c r="AB54" s="21" t="str">
        <f t="shared" ca="1" si="5"/>
        <v>Due</v>
      </c>
      <c r="AC54" s="11">
        <f ca="1">tbl_DPSAC[[#This Row],[Current Month Due Count]]</f>
        <v>0</v>
      </c>
      <c r="AD54" s="11">
        <f ca="1">tbl_DPSAC[[#This Row],[Next Month Due2]]</f>
        <v>0</v>
      </c>
      <c r="AE54" s="11">
        <f t="shared" ca="1" si="6"/>
        <v>1</v>
      </c>
      <c r="AF54" s="11">
        <v>2</v>
      </c>
      <c r="AG54" s="17">
        <f t="shared" ca="1" si="7"/>
        <v>2963</v>
      </c>
      <c r="AH54" s="11">
        <v>0</v>
      </c>
      <c r="AI54" s="11">
        <v>0</v>
      </c>
      <c r="AJ54" s="11">
        <v>0</v>
      </c>
      <c r="AK54" s="11">
        <v>0</v>
      </c>
      <c r="AL54" s="11">
        <v>0</v>
      </c>
      <c r="AM54" s="11">
        <v>0</v>
      </c>
      <c r="AN54" s="11">
        <v>0</v>
      </c>
      <c r="AO54" s="11">
        <v>0</v>
      </c>
      <c r="AP54" s="11">
        <v>0</v>
      </c>
      <c r="AQ54" s="11">
        <v>0</v>
      </c>
      <c r="AR54" s="11">
        <v>0</v>
      </c>
      <c r="AS54" s="11">
        <v>0</v>
      </c>
      <c r="AT54" s="11">
        <v>0</v>
      </c>
      <c r="AU54" s="11">
        <v>0</v>
      </c>
      <c r="AV54" s="11" t="s">
        <v>288</v>
      </c>
      <c r="AW54" s="11">
        <v>0</v>
      </c>
      <c r="AX54" s="11" t="str">
        <f t="shared" ca="1" si="8"/>
        <v>5 Service Due</v>
      </c>
      <c r="AY54" s="17">
        <v>1</v>
      </c>
      <c r="AZ54" s="22">
        <v>44560</v>
      </c>
      <c r="BA54" s="17" t="s">
        <v>494</v>
      </c>
      <c r="BB54" s="17">
        <v>1</v>
      </c>
      <c r="BC54" s="22">
        <v>44560</v>
      </c>
      <c r="BD54" s="17" t="s">
        <v>494</v>
      </c>
      <c r="BE54" s="17">
        <v>1</v>
      </c>
      <c r="BF54" s="22">
        <v>44560</v>
      </c>
      <c r="BG54" s="17" t="s">
        <v>494</v>
      </c>
      <c r="BH54" s="17">
        <v>1</v>
      </c>
      <c r="BI54" s="22">
        <v>44560</v>
      </c>
      <c r="BJ54" s="17" t="s">
        <v>494</v>
      </c>
      <c r="BK54" s="17">
        <v>1</v>
      </c>
      <c r="BL54" s="22">
        <v>44560</v>
      </c>
      <c r="BM54" s="17" t="s">
        <v>494</v>
      </c>
      <c r="BN54" s="23">
        <f t="shared" si="9"/>
        <v>44740</v>
      </c>
      <c r="BO54" s="23">
        <f t="shared" si="10"/>
        <v>44740</v>
      </c>
      <c r="BP54" s="23">
        <f t="shared" si="11"/>
        <v>44740</v>
      </c>
      <c r="BQ54" s="23">
        <f t="shared" si="12"/>
        <v>44740</v>
      </c>
      <c r="BR54" s="23">
        <f t="shared" si="23"/>
        <v>44925</v>
      </c>
      <c r="BS54" s="24">
        <f t="shared" ca="1" si="13"/>
        <v>-2212</v>
      </c>
      <c r="BT54" s="25">
        <f t="shared" ca="1" si="14"/>
        <v>-1462</v>
      </c>
      <c r="BU54" s="25">
        <f t="shared" ca="1" si="15"/>
        <v>-2212</v>
      </c>
      <c r="BV54" s="25">
        <f t="shared" ca="1" si="16"/>
        <v>-2212</v>
      </c>
      <c r="BW54" s="25">
        <f t="shared" ca="1" si="17"/>
        <v>-1462</v>
      </c>
      <c r="BX54" s="26" t="s">
        <v>395</v>
      </c>
      <c r="BY54" s="11">
        <f t="shared" ca="1" si="18"/>
        <v>5</v>
      </c>
      <c r="BZ54" s="11">
        <f t="shared" ca="1" si="24"/>
        <v>0</v>
      </c>
      <c r="CA54" s="11">
        <f t="shared" ca="1" si="19"/>
        <v>0</v>
      </c>
      <c r="CB54" s="28">
        <f>_xlfn.XLOOKUP($C54,'[3]BIS Feb-26'!$C:$C,'[3]BIS Feb-26'!U:U,"",0)</f>
        <v>0</v>
      </c>
      <c r="CC54" s="28">
        <f>_xlfn.XLOOKUP($C54,'[3]BIS Feb-26'!$C:$C,'[3]BIS Feb-26'!V:V,"",0)</f>
        <v>0</v>
      </c>
      <c r="CD54" s="28">
        <f>_xlfn.XLOOKUP($C54,'[3]BIS Feb-26'!$C:$C,'[3]BIS Feb-26'!W:W,"",0)</f>
        <v>0</v>
      </c>
      <c r="CE54" s="28">
        <f>_xlfn.XLOOKUP($C54,'[3]BIS Feb-26'!$C:$C,'[3]BIS Feb-26'!X:X,"",0)</f>
        <v>0</v>
      </c>
      <c r="CF54" s="28">
        <f>_xlfn.XLOOKUP($C54,'[3]BIS Feb-26'!$C:$C,'[3]BIS Feb-26'!Y:Y,"",0)</f>
        <v>0</v>
      </c>
      <c r="CG54" s="28">
        <f>_xlfn.XLOOKUP($C54,'[3]BIS Feb-26'!$C:$C,'[3]BIS Feb-26'!Z:Z,"",0)</f>
        <v>0</v>
      </c>
      <c r="CH54" s="28">
        <f>_xlfn.XLOOKUP($C54,'[3]BIS Feb-26'!$C:$C,'[3]BIS Feb-26'!AA:AA,"",0)</f>
        <v>0</v>
      </c>
      <c r="CI54" s="28">
        <f>_xlfn.XLOOKUP($C54,'[3]BIS Feb-26'!$C:$C,'[3]BIS Feb-26'!AB:AB,"",0)</f>
        <v>0</v>
      </c>
      <c r="CJ54" s="28">
        <f>_xlfn.XLOOKUP($C54,'[3]BIS Feb-26'!$C:$C,'[3]BIS Feb-26'!AC:AC,"",0)</f>
        <v>0</v>
      </c>
      <c r="CK54" s="29" t="str">
        <f>_xlfn.XLOOKUP($C54,'[3]BIS Feb-26'!$C:$C,'[3]BIS Feb-26'!AD:AD,"",0)</f>
        <v>285</v>
      </c>
      <c r="CL54" s="29" t="str">
        <f>_xlfn.XLOOKUP($C54,'[3]BIS Feb-26'!$C:$C,'[3]BIS Feb-26'!AE:AE,"",0)</f>
        <v>285</v>
      </c>
      <c r="CM54" s="29" t="str">
        <f>_xlfn.XLOOKUP($C54,'[3]BIS Feb-26'!$C:$C,'[3]BIS Feb-26'!AF:AF,"",0)</f>
        <v>285</v>
      </c>
      <c r="CN54" s="29" t="str">
        <f>_xlfn.XLOOKUP($C54,'[3]BIS Feb-26'!$C:$C,'[3]BIS Feb-26'!AG:AG,"",0)</f>
        <v>285</v>
      </c>
      <c r="CO54" s="29" t="str">
        <f>_xlfn.XLOOKUP($C54,'[3]BIS Feb-26'!$C:$C,'[3]BIS Feb-26'!AH:AH,"",0)</f>
        <v>285</v>
      </c>
      <c r="CP54" s="29" t="str">
        <f>_xlfn.XLOOKUP($C54,'[3]BIS Feb-26'!$C:$C,'[3]BIS Feb-26'!AI:AI,"",0)</f>
        <v>285</v>
      </c>
      <c r="CQ54" s="29" t="str">
        <f>_xlfn.XLOOKUP($C54,'[3]BIS Feb-26'!$C:$C,'[3]BIS Feb-26'!AJ:AJ,"",0)</f>
        <v>285</v>
      </c>
      <c r="CR54" s="29" t="str">
        <f>_xlfn.XLOOKUP($C54,'[3]BIS Feb-26'!$C:$C,'[3]BIS Feb-26'!AK:AK,"",0)</f>
        <v>285</v>
      </c>
      <c r="CS54" s="29" t="str">
        <f>_xlfn.XLOOKUP($C54,'[3]BIS Feb-26'!$C:$C,'[3]BIS Feb-26'!AL:AL,"",0)</f>
        <v>285</v>
      </c>
      <c r="CT54" s="29">
        <f>_xlfn.XLOOKUP($C54,'[3]BIS Feb-26'!$C:$C,'[3]BIS Feb-26'!AM:AM,"",0)</f>
        <v>4</v>
      </c>
      <c r="CU54" s="28">
        <f>_xlfn.XLOOKUP($C54,'[3]BIS Feb-26'!$C:$C,'[3]BIS Feb-26'!AN:AN,"",0)</f>
        <v>45398</v>
      </c>
      <c r="CV54" s="28">
        <f>_xlfn.XLOOKUP($C54,'[3]BIS Feb-26'!$C:$C,'[3]BIS Feb-26'!AO:AO,"",0)</f>
        <v>45398</v>
      </c>
      <c r="CW54" s="28">
        <f>_xlfn.XLOOKUP($C54,'[3]BIS Feb-26'!$C:$C,'[3]BIS Feb-26'!AP:AP,"",0)</f>
        <v>45398</v>
      </c>
      <c r="CX54" s="28">
        <f>_xlfn.XLOOKUP($C54,'[3]BIS Feb-26'!$C:$C,'[3]BIS Feb-26'!AQ:AQ,"",0)</f>
        <v>45398</v>
      </c>
      <c r="CY54" s="28">
        <f>_xlfn.XLOOKUP($C54,'[3]BIS Feb-26'!$C:$C,'[3]BIS Feb-26'!AR:AR,"",0)</f>
        <v>45398</v>
      </c>
      <c r="CZ54" s="28">
        <f>_xlfn.XLOOKUP($C54,'[3]BIS Feb-26'!$C:$C,'[3]BIS Feb-26'!AS:AS,"",0)</f>
        <v>45398</v>
      </c>
      <c r="DA54" s="28">
        <f>_xlfn.XLOOKUP($C54,'[3]BIS Feb-26'!$C:$C,'[3]BIS Feb-26'!AT:AT,"",0)</f>
        <v>45355</v>
      </c>
      <c r="DB54" s="28">
        <f>_xlfn.XLOOKUP($C54,'[3]BIS Feb-26'!$C:$C,'[3]BIS Feb-26'!AU:AU,"",0)</f>
        <v>45397</v>
      </c>
      <c r="DC54" s="28">
        <f>_xlfn.XLOOKUP($C54,'[3]BIS Feb-26'!$C:$C,'[3]BIS Feb-26'!AV:AV,"",0)</f>
        <v>45398</v>
      </c>
      <c r="DD54" s="11">
        <f>_xlfn.XLOOKUP($C54,'[3]BIS Feb-26'!$C:$C,'[3]BIS Feb-26'!AW:AW,"",0)</f>
        <v>1</v>
      </c>
      <c r="DE54" s="11">
        <f>_xlfn.XLOOKUP($C54,'[3]BIS Feb-26'!$C:$C,'[3]BIS Feb-26'!AX:AX,"",0)</f>
        <v>0</v>
      </c>
      <c r="DF54" s="11">
        <f>_xlfn.XLOOKUP($C54,'[3]BIS Feb-26'!$C:$C,'[3]BIS Feb-26'!AY:AY,"",0)</f>
        <v>0</v>
      </c>
      <c r="DG54" s="11">
        <f t="shared" ca="1" si="20"/>
        <v>9</v>
      </c>
      <c r="DH54" s="11">
        <f t="shared" ca="1" si="21"/>
        <v>0</v>
      </c>
      <c r="DI54" s="11">
        <f t="shared" ca="1" si="22"/>
        <v>0</v>
      </c>
      <c r="DJ54" s="11" t="str">
        <f>_xlfn.XLOOKUP($C54,'[3]Active Customer Assets'!$D:$D,'[3]Active Customer Assets'!I:I,"",0)</f>
        <v>A (100% potential spares purchased)</v>
      </c>
      <c r="DK54" s="28">
        <f>_xlfn.XLOOKUP($C54,'[3]Active Customer Assets'!$D:$D,'[3]Active Customer Assets'!J:J,"",0)</f>
        <v>44560.6340277778</v>
      </c>
      <c r="DL54" s="28">
        <f>_xlfn.XLOOKUP($C54,'[3]Active Customer Assets'!$D:$D,'[3]Active Customer Assets'!K:K,"",0)</f>
        <v>44538.229166666701</v>
      </c>
      <c r="DM54" s="28">
        <f>_xlfn.XLOOKUP($C54,'[3]Active Customer Assets'!$D:$D,'[3]Active Customer Assets'!L:L,"",0)</f>
        <v>45327.585347222201</v>
      </c>
      <c r="DN54" s="21">
        <f>_xlfn.XLOOKUP($C54,'[3]Active Customer Assets'!$D:$D,'[3]Active Customer Assets'!M:M,"",0)</f>
        <v>1416</v>
      </c>
      <c r="DO54" s="28">
        <f>_xlfn.XLOOKUP($C54,'[3]Active Customer Assets'!$D:$D,'[3]Active Customer Assets'!N:N,"",0)</f>
        <v>0</v>
      </c>
      <c r="DP54" s="28">
        <f>_xlfn.XLOOKUP($C54,'[3]Active Customer Assets'!$D:$D,'[3]Active Customer Assets'!O:O,"",0)</f>
        <v>0</v>
      </c>
      <c r="DQ54" s="28">
        <f>_xlfn.XLOOKUP($C54,'[3]Active Customer Assets'!$D:$D,'[3]Active Customer Assets'!P:P,"",0)</f>
        <v>0</v>
      </c>
      <c r="DR54" s="28">
        <f>_xlfn.XLOOKUP($C54,'[3]Active Customer Assets'!$D:$D,'[3]Active Customer Assets'!Q:Q,"",0)</f>
        <v>0</v>
      </c>
      <c r="DS54" s="28">
        <f>_xlfn.XLOOKUP($C54,'[3]Active Customer Assets'!$D:$D,'[3]Active Customer Assets'!R:R,"",0)</f>
        <v>0</v>
      </c>
      <c r="DT54" s="28">
        <f>_xlfn.XLOOKUP($C54,'[3]Active Customer Assets'!$D:$D,'[3]Active Customer Assets'!S:S,"",0)</f>
        <v>0</v>
      </c>
      <c r="DU54" s="28">
        <f>_xlfn.XLOOKUP($C54,'[3]Active Customer Assets'!$D:$D,'[3]Active Customer Assets'!T:T,"",0)</f>
        <v>0</v>
      </c>
      <c r="DV54" s="28">
        <f>_xlfn.XLOOKUP($C54,'[3]Active Customer Assets'!$D:$D,'[3]Active Customer Assets'!U:U,"",0)</f>
        <v>0</v>
      </c>
      <c r="DW54" s="28">
        <f>_xlfn.XLOOKUP($C54,'[3]Active Customer Assets'!$D:$D,'[3]Active Customer Assets'!V:V,"",0)</f>
        <v>0</v>
      </c>
      <c r="DX54" s="28">
        <f>_xlfn.XLOOKUP($C54,'[3]Active Customer Assets'!$D:$D,'[3]Active Customer Assets'!W:W,"",0)</f>
        <v>0</v>
      </c>
      <c r="DY54" s="28">
        <f>_xlfn.XLOOKUP($C54,'[3]Active Customer Assets'!$D:$D,'[3]Active Customer Assets'!X:X,"",0)</f>
        <v>0</v>
      </c>
      <c r="DZ54" s="28">
        <f>_xlfn.XLOOKUP($C54,'[3]Active Customer Assets'!$D:$D,'[3]Active Customer Assets'!Y:Y,"",0)</f>
        <v>0</v>
      </c>
      <c r="EA54" s="28" t="str">
        <f>_xlfn.XLOOKUP($C54,'[3]Active Customer Assets'!$D:$D,'[3]Active Customer Assets'!Z:Z,"",0)</f>
        <v>285</v>
      </c>
      <c r="EB54" s="28" t="str">
        <f>_xlfn.XLOOKUP($C54,'[3]Active Customer Assets'!$D:$D,'[3]Active Customer Assets'!AA:AA,"",0)</f>
        <v>285</v>
      </c>
      <c r="EC54" s="28" t="str">
        <f>_xlfn.XLOOKUP($C54,'[3]Active Customer Assets'!$D:$D,'[3]Active Customer Assets'!AB:AB,"",0)</f>
        <v>285</v>
      </c>
      <c r="ED54" s="28" t="str">
        <f>_xlfn.XLOOKUP($C54,'[3]Active Customer Assets'!$D:$D,'[3]Active Customer Assets'!AC:AC,"",0)</f>
        <v>285</v>
      </c>
      <c r="EE54" s="28" t="str">
        <f>_xlfn.XLOOKUP($C54,'[3]Active Customer Assets'!$D:$D,'[3]Active Customer Assets'!AD:AD,"",0)</f>
        <v>285</v>
      </c>
      <c r="EF54" s="28" t="str">
        <f>_xlfn.XLOOKUP($C54,'[3]Active Customer Assets'!$D:$D,'[3]Active Customer Assets'!AE:AE,"",0)</f>
        <v>285</v>
      </c>
      <c r="EG54" s="28" t="str">
        <f>_xlfn.XLOOKUP($C54,'[3]Active Customer Assets'!$D:$D,'[3]Active Customer Assets'!AF:AF,"",0)</f>
        <v>285</v>
      </c>
      <c r="EH54" s="28" t="str">
        <f>_xlfn.XLOOKUP($C54,'[3]Active Customer Assets'!$D:$D,'[3]Active Customer Assets'!AG:AG,"",0)</f>
        <v>285</v>
      </c>
      <c r="EI54" s="28" t="str">
        <f>_xlfn.XLOOKUP($C54,'[3]Active Customer Assets'!$D:$D,'[3]Active Customer Assets'!AH:AH,"",0)</f>
        <v>285</v>
      </c>
      <c r="EJ54" s="21">
        <f>_xlfn.XLOOKUP($C54,'[3]Active Customer Assets'!$D:$D,'[3]Active Customer Assets'!AI:AI,"",0)</f>
        <v>4</v>
      </c>
      <c r="EK54" s="35" t="str">
        <f>[3]!tbl_DPSAC[[#This Row],[Unit Status]]</f>
        <v>Active</v>
      </c>
    </row>
    <row r="55" spans="1:141" x14ac:dyDescent="0.15">
      <c r="A55" s="11">
        <f>ROW(tbl_DPSAC[[#This Row],[Sl. No.]])-1</f>
        <v>54</v>
      </c>
      <c r="B55" s="12" t="s">
        <v>196</v>
      </c>
      <c r="C55" s="12" t="s">
        <v>495</v>
      </c>
      <c r="D55" s="12" t="s">
        <v>491</v>
      </c>
      <c r="E55" s="12" t="s">
        <v>199</v>
      </c>
      <c r="F55" s="12" t="s">
        <v>161</v>
      </c>
      <c r="G55" s="13" t="s">
        <v>492</v>
      </c>
      <c r="H55" s="13" t="str">
        <f>_xlfn.XLOOKUP(C55,'[1]E&amp;DPSAC'!$K:$K,'[1]E&amp;DPSAC'!$E:$E,,0)</f>
        <v xml:space="preserve">Post Office Bihpur, District Bhagalpur, Job No 1332-Kosi Bridge Project, Bihar-853201
</v>
      </c>
      <c r="I55" s="13" t="s">
        <v>493</v>
      </c>
      <c r="J55" s="13">
        <v>9617831594</v>
      </c>
      <c r="K55" s="13">
        <v>9617831594</v>
      </c>
      <c r="L55" s="12" t="str">
        <f t="shared" ca="1" si="0"/>
        <v>Non - Warranty</v>
      </c>
      <c r="M55" s="14">
        <v>44560</v>
      </c>
      <c r="N55" s="15">
        <v>24</v>
      </c>
      <c r="O55" s="14">
        <f t="shared" si="1"/>
        <v>45291</v>
      </c>
      <c r="P55" s="11" t="s">
        <v>142</v>
      </c>
      <c r="Q55" s="19" t="str">
        <f>_xlfn.XLOOKUP(C55,'[2]Sch Calls'!$R:$R,'[2]Sch Calls'!$F:$F,"",0)</f>
        <v/>
      </c>
      <c r="R55" s="18" t="str">
        <f>_xlfn.XLOOKUP(C55,'[2]Sch Calls'!$R:$R,'[2]Sch Calls'!$A:$A,"",0)</f>
        <v/>
      </c>
      <c r="S55" s="17" t="str">
        <f>_xlfn.XLOOKUP(C55,'[2]Sch Calls'!$R:$R,'[2]Sch Calls'!$B:$B,"",0)</f>
        <v/>
      </c>
      <c r="T55" s="18">
        <f>_xlfn.XLOOKUP(C55,'[1]E&amp;DPSAC'!$K:$K,'[1]E&amp;DPSAC'!$W:$W,"",0)</f>
        <v>44560</v>
      </c>
      <c r="U55" s="17">
        <f>_xlfn.XLOOKUP(C55,'[1]E&amp;DPSAC'!$K:$K,'[1]E&amp;DPSAC'!$Z:$Z,"",0)</f>
        <v>1</v>
      </c>
      <c r="V55" s="17">
        <f>_xlfn.XLOOKUP(C55,'[2]1. All Calls'!$R:$R,'[2]1. All Calls'!$B:$B,"",0)</f>
        <v>1336</v>
      </c>
      <c r="W55" s="20">
        <f>_xlfn.XLOOKUP(C55,'[2]1. All Calls'!$R:$R,'[2]1. All Calls'!$A:$A,"",0)</f>
        <v>45327.587037037003</v>
      </c>
      <c r="X55" s="17" t="str">
        <f>_xlfn.XLOOKUP(C55,'[2]Sch Calls'!$R:$R,'[2]Sch Calls'!$AB:$AB,"",0)</f>
        <v/>
      </c>
      <c r="Y55" s="17">
        <f t="shared" si="2"/>
        <v>0</v>
      </c>
      <c r="Z55" s="17" t="str">
        <f t="shared" si="3"/>
        <v>Done</v>
      </c>
      <c r="AA55" s="21">
        <f t="shared" ca="1" si="4"/>
        <v>1541</v>
      </c>
      <c r="AB55" s="21" t="str">
        <f t="shared" ca="1" si="5"/>
        <v>Due</v>
      </c>
      <c r="AC55" s="11">
        <f ca="1">tbl_DPSAC[[#This Row],[Current Month Due Count]]</f>
        <v>0</v>
      </c>
      <c r="AD55" s="11">
        <f ca="1">tbl_DPSAC[[#This Row],[Next Month Due2]]</f>
        <v>0</v>
      </c>
      <c r="AE55" s="11">
        <f t="shared" ca="1" si="6"/>
        <v>1</v>
      </c>
      <c r="AF55" s="11">
        <v>0</v>
      </c>
      <c r="AG55" s="17">
        <f t="shared" ca="1" si="7"/>
        <v>1336</v>
      </c>
      <c r="AH55" s="11">
        <v>0</v>
      </c>
      <c r="AI55" s="11">
        <v>0</v>
      </c>
      <c r="AJ55" s="11">
        <v>0</v>
      </c>
      <c r="AK55" s="11">
        <v>0</v>
      </c>
      <c r="AL55" s="11">
        <v>0</v>
      </c>
      <c r="AM55" s="11">
        <v>0</v>
      </c>
      <c r="AN55" s="11">
        <v>0</v>
      </c>
      <c r="AO55" s="11">
        <v>0</v>
      </c>
      <c r="AP55" s="11">
        <v>0</v>
      </c>
      <c r="AQ55" s="11">
        <v>0</v>
      </c>
      <c r="AR55" s="11">
        <v>0</v>
      </c>
      <c r="AS55" s="11">
        <v>0</v>
      </c>
      <c r="AT55" s="11">
        <v>0</v>
      </c>
      <c r="AU55" s="11">
        <v>0</v>
      </c>
      <c r="AV55" s="11" t="s">
        <v>288</v>
      </c>
      <c r="AW55" s="11">
        <v>0</v>
      </c>
      <c r="AX55" s="11" t="str">
        <f t="shared" ca="1" si="8"/>
        <v>3 Service Due</v>
      </c>
      <c r="AY55" s="17">
        <v>1</v>
      </c>
      <c r="AZ55" s="22">
        <v>44560</v>
      </c>
      <c r="BA55" s="17" t="s">
        <v>496</v>
      </c>
      <c r="BB55" s="17">
        <v>1</v>
      </c>
      <c r="BC55" s="22">
        <v>44560</v>
      </c>
      <c r="BD55" s="17" t="s">
        <v>496</v>
      </c>
      <c r="BE55" s="17">
        <v>1</v>
      </c>
      <c r="BF55" s="22">
        <v>44560</v>
      </c>
      <c r="BG55" s="17" t="s">
        <v>496</v>
      </c>
      <c r="BH55" s="17">
        <v>1</v>
      </c>
      <c r="BI55" s="22">
        <v>44560</v>
      </c>
      <c r="BJ55" s="17" t="s">
        <v>496</v>
      </c>
      <c r="BK55" s="17">
        <v>1</v>
      </c>
      <c r="BL55" s="22">
        <v>44560</v>
      </c>
      <c r="BM55" s="17" t="s">
        <v>496</v>
      </c>
      <c r="BN55" s="23">
        <f t="shared" si="9"/>
        <v>44740</v>
      </c>
      <c r="BO55" s="23">
        <f t="shared" si="10"/>
        <v>44740</v>
      </c>
      <c r="BP55" s="23">
        <f t="shared" si="11"/>
        <v>44740</v>
      </c>
      <c r="BQ55" s="23">
        <f t="shared" si="12"/>
        <v>44740</v>
      </c>
      <c r="BR55" s="23">
        <f t="shared" si="23"/>
        <v>44925</v>
      </c>
      <c r="BS55" s="24">
        <f t="shared" ca="1" si="13"/>
        <v>-585</v>
      </c>
      <c r="BT55" s="25">
        <f t="shared" ca="1" si="14"/>
        <v>165</v>
      </c>
      <c r="BU55" s="25">
        <f t="shared" ca="1" si="15"/>
        <v>-585</v>
      </c>
      <c r="BV55" s="25">
        <f t="shared" ca="1" si="16"/>
        <v>-585</v>
      </c>
      <c r="BW55" s="25">
        <f t="shared" ca="1" si="17"/>
        <v>165</v>
      </c>
      <c r="BX55" s="26" t="s">
        <v>395</v>
      </c>
      <c r="BY55" s="11">
        <f t="shared" ca="1" si="18"/>
        <v>5</v>
      </c>
      <c r="BZ55" s="11">
        <f t="shared" ca="1" si="24"/>
        <v>0</v>
      </c>
      <c r="CA55" s="11">
        <f t="shared" ca="1" si="19"/>
        <v>0</v>
      </c>
      <c r="CB55" s="28">
        <f>_xlfn.XLOOKUP($C55,'[3]BIS Feb-26'!$C:$C,'[3]BIS Feb-26'!U:U,"",0)</f>
        <v>0</v>
      </c>
      <c r="CC55" s="28">
        <f>_xlfn.XLOOKUP($C55,'[3]BIS Feb-26'!$C:$C,'[3]BIS Feb-26'!V:V,"",0)</f>
        <v>0</v>
      </c>
      <c r="CD55" s="28">
        <f>_xlfn.XLOOKUP($C55,'[3]BIS Feb-26'!$C:$C,'[3]BIS Feb-26'!W:W,"",0)</f>
        <v>0</v>
      </c>
      <c r="CE55" s="28">
        <f>_xlfn.XLOOKUP($C55,'[3]BIS Feb-26'!$C:$C,'[3]BIS Feb-26'!X:X,"",0)</f>
        <v>0</v>
      </c>
      <c r="CF55" s="28">
        <f>_xlfn.XLOOKUP($C55,'[3]BIS Feb-26'!$C:$C,'[3]BIS Feb-26'!Y:Y,"",0)</f>
        <v>0</v>
      </c>
      <c r="CG55" s="28">
        <f>_xlfn.XLOOKUP($C55,'[3]BIS Feb-26'!$C:$C,'[3]BIS Feb-26'!Z:Z,"",0)</f>
        <v>0</v>
      </c>
      <c r="CH55" s="28">
        <f>_xlfn.XLOOKUP($C55,'[3]BIS Feb-26'!$C:$C,'[3]BIS Feb-26'!AA:AA,"",0)</f>
        <v>0</v>
      </c>
      <c r="CI55" s="28">
        <f>_xlfn.XLOOKUP($C55,'[3]BIS Feb-26'!$C:$C,'[3]BIS Feb-26'!AB:AB,"",0)</f>
        <v>0</v>
      </c>
      <c r="CJ55" s="28">
        <f>_xlfn.XLOOKUP($C55,'[3]BIS Feb-26'!$C:$C,'[3]BIS Feb-26'!AC:AC,"",0)</f>
        <v>0</v>
      </c>
      <c r="CK55" s="29" t="str">
        <f>_xlfn.XLOOKUP($C55,'[3]BIS Feb-26'!$C:$C,'[3]BIS Feb-26'!AD:AD,"",0)</f>
        <v>165</v>
      </c>
      <c r="CL55" s="29" t="str">
        <f>_xlfn.XLOOKUP($C55,'[3]BIS Feb-26'!$C:$C,'[3]BIS Feb-26'!AE:AE,"",0)</f>
        <v>165</v>
      </c>
      <c r="CM55" s="29" t="str">
        <f>_xlfn.XLOOKUP($C55,'[3]BIS Feb-26'!$C:$C,'[3]BIS Feb-26'!AF:AF,"",0)</f>
        <v>165</v>
      </c>
      <c r="CN55" s="29" t="str">
        <f>_xlfn.XLOOKUP($C55,'[3]BIS Feb-26'!$C:$C,'[3]BIS Feb-26'!AG:AG,"",0)</f>
        <v>165</v>
      </c>
      <c r="CO55" s="29" t="str">
        <f>_xlfn.XLOOKUP($C55,'[3]BIS Feb-26'!$C:$C,'[3]BIS Feb-26'!AH:AH,"",0)</f>
        <v>165</v>
      </c>
      <c r="CP55" s="29" t="str">
        <f>_xlfn.XLOOKUP($C55,'[3]BIS Feb-26'!$C:$C,'[3]BIS Feb-26'!AI:AI,"",0)</f>
        <v>165</v>
      </c>
      <c r="CQ55" s="29" t="str">
        <f>_xlfn.XLOOKUP($C55,'[3]BIS Feb-26'!$C:$C,'[3]BIS Feb-26'!AJ:AJ,"",0)</f>
        <v>165</v>
      </c>
      <c r="CR55" s="29" t="str">
        <f>_xlfn.XLOOKUP($C55,'[3]BIS Feb-26'!$C:$C,'[3]BIS Feb-26'!AK:AK,"",0)</f>
        <v>165</v>
      </c>
      <c r="CS55" s="29" t="str">
        <f>_xlfn.XLOOKUP($C55,'[3]BIS Feb-26'!$C:$C,'[3]BIS Feb-26'!AL:AL,"",0)</f>
        <v>165</v>
      </c>
      <c r="CT55" s="29">
        <f>_xlfn.XLOOKUP($C55,'[3]BIS Feb-26'!$C:$C,'[3]BIS Feb-26'!AM:AM,"",0)</f>
        <v>5</v>
      </c>
      <c r="CU55" s="28">
        <f>_xlfn.XLOOKUP($C55,'[3]BIS Feb-26'!$C:$C,'[3]BIS Feb-26'!AN:AN,"",0)</f>
        <v>45360</v>
      </c>
      <c r="CV55" s="28">
        <f>_xlfn.XLOOKUP($C55,'[3]BIS Feb-26'!$C:$C,'[3]BIS Feb-26'!AO:AO,"",0)</f>
        <v>45360</v>
      </c>
      <c r="CW55" s="28">
        <f>_xlfn.XLOOKUP($C55,'[3]BIS Feb-26'!$C:$C,'[3]BIS Feb-26'!AP:AP,"",0)</f>
        <v>45360</v>
      </c>
      <c r="CX55" s="28">
        <f>_xlfn.XLOOKUP($C55,'[3]BIS Feb-26'!$C:$C,'[3]BIS Feb-26'!AQ:AQ,"",0)</f>
        <v>45360</v>
      </c>
      <c r="CY55" s="28">
        <f>_xlfn.XLOOKUP($C55,'[3]BIS Feb-26'!$C:$C,'[3]BIS Feb-26'!AR:AR,"",0)</f>
        <v>45360</v>
      </c>
      <c r="CZ55" s="28">
        <f>_xlfn.XLOOKUP($C55,'[3]BIS Feb-26'!$C:$C,'[3]BIS Feb-26'!AS:AS,"",0)</f>
        <v>45360</v>
      </c>
      <c r="DA55" s="28">
        <f>_xlfn.XLOOKUP($C55,'[3]BIS Feb-26'!$C:$C,'[3]BIS Feb-26'!AT:AT,"",0)</f>
        <v>45344</v>
      </c>
      <c r="DB55" s="28">
        <f>_xlfn.XLOOKUP($C55,'[3]BIS Feb-26'!$C:$C,'[3]BIS Feb-26'!AU:AU,"",0)</f>
        <v>45360</v>
      </c>
      <c r="DC55" s="28">
        <f>_xlfn.XLOOKUP($C55,'[3]BIS Feb-26'!$C:$C,'[3]BIS Feb-26'!AV:AV,"",0)</f>
        <v>45360</v>
      </c>
      <c r="DD55" s="11">
        <f>_xlfn.XLOOKUP($C55,'[3]BIS Feb-26'!$C:$C,'[3]BIS Feb-26'!AW:AW,"",0)</f>
        <v>1</v>
      </c>
      <c r="DE55" s="11">
        <f>_xlfn.XLOOKUP($C55,'[3]BIS Feb-26'!$C:$C,'[3]BIS Feb-26'!AX:AX,"",0)</f>
        <v>0</v>
      </c>
      <c r="DF55" s="11">
        <f>_xlfn.XLOOKUP($C55,'[3]BIS Feb-26'!$C:$C,'[3]BIS Feb-26'!AY:AY,"",0)</f>
        <v>0</v>
      </c>
      <c r="DG55" s="11">
        <f t="shared" ca="1" si="20"/>
        <v>9</v>
      </c>
      <c r="DH55" s="11">
        <f t="shared" ca="1" si="21"/>
        <v>0</v>
      </c>
      <c r="DI55" s="11">
        <f t="shared" ca="1" si="22"/>
        <v>0</v>
      </c>
      <c r="DJ55" s="11" t="str">
        <f>_xlfn.XLOOKUP($C55,'[3]Active Customer Assets'!$D:$D,'[3]Active Customer Assets'!I:I,"",0)</f>
        <v>A (100% potential spares purchased)</v>
      </c>
      <c r="DK55" s="28">
        <f>_xlfn.XLOOKUP($C55,'[3]Active Customer Assets'!$D:$D,'[3]Active Customer Assets'!J:J,"",0)</f>
        <v>44560.6381944444</v>
      </c>
      <c r="DL55" s="28">
        <f>_xlfn.XLOOKUP($C55,'[3]Active Customer Assets'!$D:$D,'[3]Active Customer Assets'!K:K,"",0)</f>
        <v>44538.229166666701</v>
      </c>
      <c r="DM55" s="28">
        <f>_xlfn.XLOOKUP($C55,'[3]Active Customer Assets'!$D:$D,'[3]Active Customer Assets'!L:L,"",0)</f>
        <v>45327.5875115741</v>
      </c>
      <c r="DN55" s="21">
        <f>_xlfn.XLOOKUP($C55,'[3]Active Customer Assets'!$D:$D,'[3]Active Customer Assets'!M:M,"",0)</f>
        <v>1336</v>
      </c>
      <c r="DO55" s="28">
        <f>_xlfn.XLOOKUP($C55,'[3]Active Customer Assets'!$D:$D,'[3]Active Customer Assets'!N:N,"",0)</f>
        <v>0</v>
      </c>
      <c r="DP55" s="28">
        <f>_xlfn.XLOOKUP($C55,'[3]Active Customer Assets'!$D:$D,'[3]Active Customer Assets'!O:O,"",0)</f>
        <v>0</v>
      </c>
      <c r="DQ55" s="28">
        <f>_xlfn.XLOOKUP($C55,'[3]Active Customer Assets'!$D:$D,'[3]Active Customer Assets'!P:P,"",0)</f>
        <v>0</v>
      </c>
      <c r="DR55" s="28">
        <f>_xlfn.XLOOKUP($C55,'[3]Active Customer Assets'!$D:$D,'[3]Active Customer Assets'!Q:Q,"",0)</f>
        <v>0</v>
      </c>
      <c r="DS55" s="28">
        <f>_xlfn.XLOOKUP($C55,'[3]Active Customer Assets'!$D:$D,'[3]Active Customer Assets'!R:R,"",0)</f>
        <v>0</v>
      </c>
      <c r="DT55" s="28">
        <f>_xlfn.XLOOKUP($C55,'[3]Active Customer Assets'!$D:$D,'[3]Active Customer Assets'!S:S,"",0)</f>
        <v>0</v>
      </c>
      <c r="DU55" s="28">
        <f>_xlfn.XLOOKUP($C55,'[3]Active Customer Assets'!$D:$D,'[3]Active Customer Assets'!T:T,"",0)</f>
        <v>0</v>
      </c>
      <c r="DV55" s="28">
        <f>_xlfn.XLOOKUP($C55,'[3]Active Customer Assets'!$D:$D,'[3]Active Customer Assets'!U:U,"",0)</f>
        <v>0</v>
      </c>
      <c r="DW55" s="28">
        <f>_xlfn.XLOOKUP($C55,'[3]Active Customer Assets'!$D:$D,'[3]Active Customer Assets'!V:V,"",0)</f>
        <v>0</v>
      </c>
      <c r="DX55" s="28">
        <f>_xlfn.XLOOKUP($C55,'[3]Active Customer Assets'!$D:$D,'[3]Active Customer Assets'!W:W,"",0)</f>
        <v>0</v>
      </c>
      <c r="DY55" s="28">
        <f>_xlfn.XLOOKUP($C55,'[3]Active Customer Assets'!$D:$D,'[3]Active Customer Assets'!X:X,"",0)</f>
        <v>0</v>
      </c>
      <c r="DZ55" s="28">
        <f>_xlfn.XLOOKUP($C55,'[3]Active Customer Assets'!$D:$D,'[3]Active Customer Assets'!Y:Y,"",0)</f>
        <v>0</v>
      </c>
      <c r="EA55" s="28" t="str">
        <f>_xlfn.XLOOKUP($C55,'[3]Active Customer Assets'!$D:$D,'[3]Active Customer Assets'!Z:Z,"",0)</f>
        <v>165</v>
      </c>
      <c r="EB55" s="28" t="str">
        <f>_xlfn.XLOOKUP($C55,'[3]Active Customer Assets'!$D:$D,'[3]Active Customer Assets'!AA:AA,"",0)</f>
        <v>165</v>
      </c>
      <c r="EC55" s="28" t="str">
        <f>_xlfn.XLOOKUP($C55,'[3]Active Customer Assets'!$D:$D,'[3]Active Customer Assets'!AB:AB,"",0)</f>
        <v>165</v>
      </c>
      <c r="ED55" s="28" t="str">
        <f>_xlfn.XLOOKUP($C55,'[3]Active Customer Assets'!$D:$D,'[3]Active Customer Assets'!AC:AC,"",0)</f>
        <v>165</v>
      </c>
      <c r="EE55" s="28" t="str">
        <f>_xlfn.XLOOKUP($C55,'[3]Active Customer Assets'!$D:$D,'[3]Active Customer Assets'!AD:AD,"",0)</f>
        <v>165</v>
      </c>
      <c r="EF55" s="28" t="str">
        <f>_xlfn.XLOOKUP($C55,'[3]Active Customer Assets'!$D:$D,'[3]Active Customer Assets'!AE:AE,"",0)</f>
        <v>165</v>
      </c>
      <c r="EG55" s="28" t="str">
        <f>_xlfn.XLOOKUP($C55,'[3]Active Customer Assets'!$D:$D,'[3]Active Customer Assets'!AF:AF,"",0)</f>
        <v>165</v>
      </c>
      <c r="EH55" s="28" t="str">
        <f>_xlfn.XLOOKUP($C55,'[3]Active Customer Assets'!$D:$D,'[3]Active Customer Assets'!AG:AG,"",0)</f>
        <v>165</v>
      </c>
      <c r="EI55" s="28" t="str">
        <f>_xlfn.XLOOKUP($C55,'[3]Active Customer Assets'!$D:$D,'[3]Active Customer Assets'!AH:AH,"",0)</f>
        <v>165</v>
      </c>
      <c r="EJ55" s="21">
        <f>_xlfn.XLOOKUP($C55,'[3]Active Customer Assets'!$D:$D,'[3]Active Customer Assets'!AI:AI,"",0)</f>
        <v>5</v>
      </c>
      <c r="EK55" s="35" t="str">
        <f>[3]!tbl_DPSAC[[#This Row],[Unit Status]]</f>
        <v>Active</v>
      </c>
    </row>
    <row r="56" spans="1:141" x14ac:dyDescent="0.15">
      <c r="A56" s="11">
        <f>ROW(tbl_DPSAC[[#This Row],[Sl. No.]])-1</f>
        <v>55</v>
      </c>
      <c r="B56" s="12" t="s">
        <v>136</v>
      </c>
      <c r="C56" s="12" t="s">
        <v>497</v>
      </c>
      <c r="D56" s="12" t="s">
        <v>498</v>
      </c>
      <c r="E56" s="12" t="s">
        <v>176</v>
      </c>
      <c r="F56" s="12" t="s">
        <v>161</v>
      </c>
      <c r="G56" s="13" t="s">
        <v>499</v>
      </c>
      <c r="H56" s="13" t="str">
        <f>_xlfn.XLOOKUP(C56,'[1]E&amp;DPSAC'!$K:$K,'[1]E&amp;DPSAC'!$E:$E,,0)</f>
        <v>KHAKHSA PAHAR, PAKURIYA, PAKUR</v>
      </c>
      <c r="I56" s="13"/>
      <c r="J56" s="13">
        <v>8789667246</v>
      </c>
      <c r="K56" s="13">
        <v>8789667246</v>
      </c>
      <c r="L56" s="12" t="str">
        <f t="shared" ca="1" si="0"/>
        <v>Non - Warranty</v>
      </c>
      <c r="M56" s="14">
        <v>44550</v>
      </c>
      <c r="N56" s="15">
        <v>24</v>
      </c>
      <c r="O56" s="14">
        <f t="shared" si="1"/>
        <v>45291</v>
      </c>
      <c r="P56" s="11" t="s">
        <v>142</v>
      </c>
      <c r="Q56" s="19" t="str">
        <f>_xlfn.XLOOKUP(C56,'[2]Sch Calls'!$R:$R,'[2]Sch Calls'!$F:$F,"",0)</f>
        <v>CC-01095459</v>
      </c>
      <c r="R56" s="18">
        <f>_xlfn.XLOOKUP(C56,'[2]Sch Calls'!$R:$R,'[2]Sch Calls'!$A:$A,"",0)</f>
        <v>45245.495162036997</v>
      </c>
      <c r="S56" s="17">
        <f>_xlfn.XLOOKUP(C56,'[2]Sch Calls'!$R:$R,'[2]Sch Calls'!$B:$B,"",0)</f>
        <v>5388</v>
      </c>
      <c r="T56" s="18">
        <f>_xlfn.XLOOKUP(C56,'[1]E&amp;DPSAC'!$K:$K,'[1]E&amp;DPSAC'!$W:$W,"",0)</f>
        <v>45662</v>
      </c>
      <c r="U56" s="17">
        <f>_xlfn.XLOOKUP(C56,'[1]E&amp;DPSAC'!$K:$K,'[1]E&amp;DPSAC'!$Z:$Z,"",0)</f>
        <v>8700</v>
      </c>
      <c r="V56" s="17">
        <f>_xlfn.XLOOKUP(C56,'[2]1. All Calls'!$R:$R,'[2]1. All Calls'!$B:$B,"",0)</f>
        <v>10030</v>
      </c>
      <c r="W56" s="20">
        <f>_xlfn.XLOOKUP(C56,'[2]1. All Calls'!$R:$R,'[2]1. All Calls'!$A:$A,"",0)</f>
        <v>45962.634722222225</v>
      </c>
      <c r="X56" s="17" t="str">
        <f>_xlfn.XLOOKUP(C56,'[2]Sch Calls'!$R:$R,'[2]Sch Calls'!$AB:$AB,"",0)</f>
        <v>Attend the site for schedule service so drain oil from tank and drain oil from cooler total 38 litre oil drain then change air filter for compressor and engine both side then change oil filter, MPV kit, ADV kit, ARV kit, pressure regulator kit, actuator kit and 40 liters oil. Then start the unit found running ok.</v>
      </c>
      <c r="Y56" s="17">
        <f t="shared" si="2"/>
        <v>-3892</v>
      </c>
      <c r="Z56" s="17" t="str">
        <f t="shared" si="3"/>
        <v>Due</v>
      </c>
      <c r="AA56" s="21">
        <f t="shared" ca="1" si="4"/>
        <v>855.5048379630025</v>
      </c>
      <c r="AB56" s="21" t="str">
        <f t="shared" ca="1" si="5"/>
        <v>Due</v>
      </c>
      <c r="AC56" s="11">
        <f ca="1">tbl_DPSAC[[#This Row],[Current Month Due Count]]</f>
        <v>0</v>
      </c>
      <c r="AD56" s="11">
        <f ca="1">tbl_DPSAC[[#This Row],[Next Month Due2]]</f>
        <v>0</v>
      </c>
      <c r="AE56" s="11">
        <f t="shared" ca="1" si="6"/>
        <v>1</v>
      </c>
      <c r="AF56" s="11">
        <v>2</v>
      </c>
      <c r="AG56" s="17">
        <f t="shared" ca="1" si="7"/>
        <v>10307</v>
      </c>
      <c r="AH56" s="11" t="s">
        <v>500</v>
      </c>
      <c r="AI56" s="11" t="s">
        <v>501</v>
      </c>
      <c r="AJ56" s="11" t="s">
        <v>502</v>
      </c>
      <c r="AK56" s="11" t="s">
        <v>503</v>
      </c>
      <c r="AL56" s="11">
        <v>0</v>
      </c>
      <c r="AM56" s="11">
        <v>0</v>
      </c>
      <c r="AN56" s="11" t="s">
        <v>504</v>
      </c>
      <c r="AO56" s="11">
        <v>0</v>
      </c>
      <c r="AP56" s="11" t="s">
        <v>505</v>
      </c>
      <c r="AQ56" s="11">
        <v>0</v>
      </c>
      <c r="AR56" s="11" t="s">
        <v>506</v>
      </c>
      <c r="AS56" s="11">
        <v>0</v>
      </c>
      <c r="AT56" s="11">
        <v>0</v>
      </c>
      <c r="AU56" s="11">
        <v>0</v>
      </c>
      <c r="AV56" s="11">
        <v>0</v>
      </c>
      <c r="AW56" s="11">
        <v>0</v>
      </c>
      <c r="AX56" s="11" t="str">
        <f t="shared" ca="1" si="8"/>
        <v>5 Service Due</v>
      </c>
      <c r="AY56" s="17">
        <v>5388</v>
      </c>
      <c r="AZ56" s="22">
        <v>45245</v>
      </c>
      <c r="BA56" s="17" t="s">
        <v>507</v>
      </c>
      <c r="BB56" s="17">
        <v>5388</v>
      </c>
      <c r="BC56" s="22">
        <v>45245</v>
      </c>
      <c r="BD56" s="17" t="s">
        <v>507</v>
      </c>
      <c r="BE56" s="17">
        <v>5388</v>
      </c>
      <c r="BF56" s="22">
        <v>45245</v>
      </c>
      <c r="BG56" s="17" t="s">
        <v>507</v>
      </c>
      <c r="BH56" s="17">
        <v>5388</v>
      </c>
      <c r="BI56" s="22">
        <v>45245</v>
      </c>
      <c r="BJ56" s="17" t="s">
        <v>507</v>
      </c>
      <c r="BK56" s="17">
        <v>5388</v>
      </c>
      <c r="BL56" s="22">
        <v>45245</v>
      </c>
      <c r="BM56" s="17" t="s">
        <v>507</v>
      </c>
      <c r="BN56" s="23">
        <f t="shared" si="9"/>
        <v>45425</v>
      </c>
      <c r="BO56" s="23">
        <f t="shared" si="10"/>
        <v>45425</v>
      </c>
      <c r="BP56" s="23">
        <f t="shared" si="11"/>
        <v>45425</v>
      </c>
      <c r="BQ56" s="23">
        <f t="shared" si="12"/>
        <v>45425</v>
      </c>
      <c r="BR56" s="23">
        <f t="shared" si="23"/>
        <v>45610</v>
      </c>
      <c r="BS56" s="24">
        <f t="shared" ca="1" si="13"/>
        <v>-4169</v>
      </c>
      <c r="BT56" s="25">
        <f t="shared" ca="1" si="14"/>
        <v>-3419</v>
      </c>
      <c r="BU56" s="25">
        <f t="shared" ca="1" si="15"/>
        <v>-4169</v>
      </c>
      <c r="BV56" s="25">
        <f t="shared" ca="1" si="16"/>
        <v>-4169</v>
      </c>
      <c r="BW56" s="25">
        <f t="shared" ca="1" si="17"/>
        <v>-3419</v>
      </c>
      <c r="BX56" s="26">
        <v>0</v>
      </c>
      <c r="BY56" s="11">
        <f t="shared" ca="1" si="18"/>
        <v>5</v>
      </c>
      <c r="BZ56" s="11">
        <f t="shared" ca="1" si="24"/>
        <v>0</v>
      </c>
      <c r="CA56" s="11">
        <f t="shared" ca="1" si="19"/>
        <v>0</v>
      </c>
      <c r="CB56" s="28">
        <f>_xlfn.XLOOKUP($C56,'[3]BIS Feb-26'!$C:$C,'[3]BIS Feb-26'!U:U,"",0)</f>
        <v>45244.770833333299</v>
      </c>
      <c r="CC56" s="28">
        <f>_xlfn.XLOOKUP($C56,'[3]BIS Feb-26'!$C:$C,'[3]BIS Feb-26'!V:V,"",0)</f>
        <v>45244.770833333299</v>
      </c>
      <c r="CD56" s="28">
        <f>_xlfn.XLOOKUP($C56,'[3]BIS Feb-26'!$C:$C,'[3]BIS Feb-26'!W:W,"",0)</f>
        <v>45244.770833333299</v>
      </c>
      <c r="CE56" s="28">
        <f>_xlfn.XLOOKUP($C56,'[3]BIS Feb-26'!$C:$C,'[3]BIS Feb-26'!X:X,"",0)</f>
        <v>45244.770833333299</v>
      </c>
      <c r="CF56" s="28">
        <f>_xlfn.XLOOKUP($C56,'[3]BIS Feb-26'!$C:$C,'[3]BIS Feb-26'!Y:Y,"",0)</f>
        <v>45244.770833333299</v>
      </c>
      <c r="CG56" s="28">
        <f>_xlfn.XLOOKUP($C56,'[3]BIS Feb-26'!$C:$C,'[3]BIS Feb-26'!Z:Z,"",0)</f>
        <v>45244.770833333299</v>
      </c>
      <c r="CH56" s="28">
        <f>_xlfn.XLOOKUP($C56,'[3]BIS Feb-26'!$C:$C,'[3]BIS Feb-26'!AA:AA,"",0)</f>
        <v>45244.770833333299</v>
      </c>
      <c r="CI56" s="28">
        <f>_xlfn.XLOOKUP($C56,'[3]BIS Feb-26'!$C:$C,'[3]BIS Feb-26'!AB:AB,"",0)</f>
        <v>45244.770833333299</v>
      </c>
      <c r="CJ56" s="28">
        <f>_xlfn.XLOOKUP($C56,'[3]BIS Feb-26'!$C:$C,'[3]BIS Feb-26'!AC:AC,"",0)</f>
        <v>45244.770833333299</v>
      </c>
      <c r="CK56" s="29" t="str">
        <f>_xlfn.XLOOKUP($C56,'[3]BIS Feb-26'!$C:$C,'[3]BIS Feb-26'!AD:AD,"",0)</f>
        <v>90</v>
      </c>
      <c r="CL56" s="29" t="str">
        <f>_xlfn.XLOOKUP($C56,'[3]BIS Feb-26'!$C:$C,'[3]BIS Feb-26'!AE:AE,"",0)</f>
        <v>90</v>
      </c>
      <c r="CM56" s="29" t="str">
        <f>_xlfn.XLOOKUP($C56,'[3]BIS Feb-26'!$C:$C,'[3]BIS Feb-26'!AF:AF,"",0)</f>
        <v>90</v>
      </c>
      <c r="CN56" s="29" t="str">
        <f>_xlfn.XLOOKUP($C56,'[3]BIS Feb-26'!$C:$C,'[3]BIS Feb-26'!AG:AG,"",0)</f>
        <v>90</v>
      </c>
      <c r="CO56" s="29" t="str">
        <f>_xlfn.XLOOKUP($C56,'[3]BIS Feb-26'!$C:$C,'[3]BIS Feb-26'!AH:AH,"",0)</f>
        <v>90</v>
      </c>
      <c r="CP56" s="29" t="str">
        <f>_xlfn.XLOOKUP($C56,'[3]BIS Feb-26'!$C:$C,'[3]BIS Feb-26'!AI:AI,"",0)</f>
        <v>90</v>
      </c>
      <c r="CQ56" s="29" t="str">
        <f>_xlfn.XLOOKUP($C56,'[3]BIS Feb-26'!$C:$C,'[3]BIS Feb-26'!AJ:AJ,"",0)</f>
        <v>1000</v>
      </c>
      <c r="CR56" s="29" t="str">
        <f>_xlfn.XLOOKUP($C56,'[3]BIS Feb-26'!$C:$C,'[3]BIS Feb-26'!AK:AK,"",0)</f>
        <v>90</v>
      </c>
      <c r="CS56" s="29" t="str">
        <f>_xlfn.XLOOKUP($C56,'[3]BIS Feb-26'!$C:$C,'[3]BIS Feb-26'!AL:AL,"",0)</f>
        <v>90</v>
      </c>
      <c r="CT56" s="29">
        <f>_xlfn.XLOOKUP($C56,'[3]BIS Feb-26'!$C:$C,'[3]BIS Feb-26'!AM:AM,"",0)</f>
        <v>2</v>
      </c>
      <c r="CU56" s="28">
        <f>_xlfn.XLOOKUP($C56,'[3]BIS Feb-26'!$C:$C,'[3]BIS Feb-26'!AN:AN,"",0)</f>
        <v>45424</v>
      </c>
      <c r="CV56" s="28">
        <f>_xlfn.XLOOKUP($C56,'[3]BIS Feb-26'!$C:$C,'[3]BIS Feb-26'!AO:AO,"",0)</f>
        <v>45424</v>
      </c>
      <c r="CW56" s="28">
        <f>_xlfn.XLOOKUP($C56,'[3]BIS Feb-26'!$C:$C,'[3]BIS Feb-26'!AP:AP,"",0)</f>
        <v>45424</v>
      </c>
      <c r="CX56" s="28">
        <f>_xlfn.XLOOKUP($C56,'[3]BIS Feb-26'!$C:$C,'[3]BIS Feb-26'!AQ:AQ,"",0)</f>
        <v>45424</v>
      </c>
      <c r="CY56" s="28">
        <f>_xlfn.XLOOKUP($C56,'[3]BIS Feb-26'!$C:$C,'[3]BIS Feb-26'!AR:AR,"",0)</f>
        <v>45424</v>
      </c>
      <c r="CZ56" s="28">
        <f>_xlfn.XLOOKUP($C56,'[3]BIS Feb-26'!$C:$C,'[3]BIS Feb-26'!AS:AS,"",0)</f>
        <v>45514</v>
      </c>
      <c r="DA56" s="28">
        <f>_xlfn.XLOOKUP($C56,'[3]BIS Feb-26'!$C:$C,'[3]BIS Feb-26'!AT:AT,"",0)</f>
        <v>45609</v>
      </c>
      <c r="DB56" s="28">
        <f>_xlfn.XLOOKUP($C56,'[3]BIS Feb-26'!$C:$C,'[3]BIS Feb-26'!AU:AU,"",0)</f>
        <v>45424</v>
      </c>
      <c r="DC56" s="28">
        <f>_xlfn.XLOOKUP($C56,'[3]BIS Feb-26'!$C:$C,'[3]BIS Feb-26'!AV:AV,"",0)</f>
        <v>45609</v>
      </c>
      <c r="DD56" s="11">
        <f>_xlfn.XLOOKUP($C56,'[3]BIS Feb-26'!$C:$C,'[3]BIS Feb-26'!AW:AW,"",0)</f>
        <v>1</v>
      </c>
      <c r="DE56" s="11">
        <f>_xlfn.XLOOKUP($C56,'[3]BIS Feb-26'!$C:$C,'[3]BIS Feb-26'!AX:AX,"",0)</f>
        <v>0</v>
      </c>
      <c r="DF56" s="11">
        <f>_xlfn.XLOOKUP($C56,'[3]BIS Feb-26'!$C:$C,'[3]BIS Feb-26'!AY:AY,"",0)</f>
        <v>0</v>
      </c>
      <c r="DG56" s="11">
        <f t="shared" ca="1" si="20"/>
        <v>9</v>
      </c>
      <c r="DH56" s="11">
        <f t="shared" ca="1" si="21"/>
        <v>0</v>
      </c>
      <c r="DI56" s="11">
        <f t="shared" ca="1" si="22"/>
        <v>0</v>
      </c>
      <c r="DJ56" s="11" t="str">
        <f>_xlfn.XLOOKUP($C56,'[3]Active Customer Assets'!$D:$D,'[3]Active Customer Assets'!I:I,"",0)</f>
        <v>A (100% potential spares purchased)</v>
      </c>
      <c r="DK56" s="28">
        <f>_xlfn.XLOOKUP($C56,'[3]Active Customer Assets'!$D:$D,'[3]Active Customer Assets'!J:J,"",0)</f>
        <v>44550.607638888898</v>
      </c>
      <c r="DL56" s="28">
        <f>_xlfn.XLOOKUP($C56,'[3]Active Customer Assets'!$D:$D,'[3]Active Customer Assets'!K:K,"",0)</f>
        <v>44475.229166666701</v>
      </c>
      <c r="DM56" s="28">
        <f>_xlfn.XLOOKUP($C56,'[3]Active Customer Assets'!$D:$D,'[3]Active Customer Assets'!L:L,"",0)</f>
        <v>45962.635844907403</v>
      </c>
      <c r="DN56" s="21">
        <f>_xlfn.XLOOKUP($C56,'[3]Active Customer Assets'!$D:$D,'[3]Active Customer Assets'!M:M,"",0)</f>
        <v>10030</v>
      </c>
      <c r="DO56" s="28">
        <f>_xlfn.XLOOKUP($C56,'[3]Active Customer Assets'!$D:$D,'[3]Active Customer Assets'!N:N,"",0)</f>
        <v>0</v>
      </c>
      <c r="DP56" s="28">
        <f>_xlfn.XLOOKUP($C56,'[3]Active Customer Assets'!$D:$D,'[3]Active Customer Assets'!O:O,"",0)</f>
        <v>0</v>
      </c>
      <c r="DQ56" s="28" t="str">
        <f>_xlfn.XLOOKUP($C56,'[3]Active Customer Assets'!$D:$D,'[3]Active Customer Assets'!P:P,"",0)</f>
        <v>Air lube Plus</v>
      </c>
      <c r="DR56" s="28">
        <f>_xlfn.XLOOKUP($C56,'[3]Active Customer Assets'!$D:$D,'[3]Active Customer Assets'!Q:Q,"",0)</f>
        <v>45245</v>
      </c>
      <c r="DS56" s="28">
        <f>_xlfn.XLOOKUP($C56,'[3]Active Customer Assets'!$D:$D,'[3]Active Customer Assets'!R:R,"",0)</f>
        <v>45245</v>
      </c>
      <c r="DT56" s="28">
        <f>_xlfn.XLOOKUP($C56,'[3]Active Customer Assets'!$D:$D,'[3]Active Customer Assets'!S:S,"",0)</f>
        <v>45245</v>
      </c>
      <c r="DU56" s="28">
        <f>_xlfn.XLOOKUP($C56,'[3]Active Customer Assets'!$D:$D,'[3]Active Customer Assets'!T:T,"",0)</f>
        <v>45245</v>
      </c>
      <c r="DV56" s="28">
        <f>_xlfn.XLOOKUP($C56,'[3]Active Customer Assets'!$D:$D,'[3]Active Customer Assets'!U:U,"",0)</f>
        <v>45245</v>
      </c>
      <c r="DW56" s="28">
        <f>_xlfn.XLOOKUP($C56,'[3]Active Customer Assets'!$D:$D,'[3]Active Customer Assets'!V:V,"",0)</f>
        <v>45245</v>
      </c>
      <c r="DX56" s="28">
        <f>_xlfn.XLOOKUP($C56,'[3]Active Customer Assets'!$D:$D,'[3]Active Customer Assets'!W:W,"",0)</f>
        <v>45245</v>
      </c>
      <c r="DY56" s="28">
        <f>_xlfn.XLOOKUP($C56,'[3]Active Customer Assets'!$D:$D,'[3]Active Customer Assets'!X:X,"",0)</f>
        <v>45245</v>
      </c>
      <c r="DZ56" s="28">
        <f>_xlfn.XLOOKUP($C56,'[3]Active Customer Assets'!$D:$D,'[3]Active Customer Assets'!Y:Y,"",0)</f>
        <v>45245</v>
      </c>
      <c r="EA56" s="28" t="str">
        <f>_xlfn.XLOOKUP($C56,'[3]Active Customer Assets'!$D:$D,'[3]Active Customer Assets'!Z:Z,"",0)</f>
        <v>90</v>
      </c>
      <c r="EB56" s="28" t="str">
        <f>_xlfn.XLOOKUP($C56,'[3]Active Customer Assets'!$D:$D,'[3]Active Customer Assets'!AA:AA,"",0)</f>
        <v>90</v>
      </c>
      <c r="EC56" s="28" t="str">
        <f>_xlfn.XLOOKUP($C56,'[3]Active Customer Assets'!$D:$D,'[3]Active Customer Assets'!AB:AB,"",0)</f>
        <v>90</v>
      </c>
      <c r="ED56" s="28" t="str">
        <f>_xlfn.XLOOKUP($C56,'[3]Active Customer Assets'!$D:$D,'[3]Active Customer Assets'!AC:AC,"",0)</f>
        <v>90</v>
      </c>
      <c r="EE56" s="28" t="str">
        <f>_xlfn.XLOOKUP($C56,'[3]Active Customer Assets'!$D:$D,'[3]Active Customer Assets'!AD:AD,"",0)</f>
        <v>90</v>
      </c>
      <c r="EF56" s="28" t="str">
        <f>_xlfn.XLOOKUP($C56,'[3]Active Customer Assets'!$D:$D,'[3]Active Customer Assets'!AE:AE,"",0)</f>
        <v>90</v>
      </c>
      <c r="EG56" s="28" t="str">
        <f>_xlfn.XLOOKUP($C56,'[3]Active Customer Assets'!$D:$D,'[3]Active Customer Assets'!AF:AF,"",0)</f>
        <v>1000</v>
      </c>
      <c r="EH56" s="28" t="str">
        <f>_xlfn.XLOOKUP($C56,'[3]Active Customer Assets'!$D:$D,'[3]Active Customer Assets'!AG:AG,"",0)</f>
        <v>90</v>
      </c>
      <c r="EI56" s="28" t="str">
        <f>_xlfn.XLOOKUP($C56,'[3]Active Customer Assets'!$D:$D,'[3]Active Customer Assets'!AH:AH,"",0)</f>
        <v>90</v>
      </c>
      <c r="EJ56" s="21">
        <f>_xlfn.XLOOKUP($C56,'[3]Active Customer Assets'!$D:$D,'[3]Active Customer Assets'!AI:AI,"",0)</f>
        <v>2</v>
      </c>
      <c r="EK56" s="35" t="str">
        <f>[3]!tbl_DPSAC[[#This Row],[Unit Status]]</f>
        <v>Active</v>
      </c>
    </row>
    <row r="57" spans="1:141" x14ac:dyDescent="0.15">
      <c r="A57" s="11">
        <f>ROW(tbl_DPSAC[[#This Row],[Sl. No.]])-1</f>
        <v>56</v>
      </c>
      <c r="B57" s="12" t="s">
        <v>196</v>
      </c>
      <c r="C57" s="12" t="s">
        <v>508</v>
      </c>
      <c r="D57" s="12" t="s">
        <v>491</v>
      </c>
      <c r="E57" s="12" t="s">
        <v>199</v>
      </c>
      <c r="F57" s="12" t="s">
        <v>161</v>
      </c>
      <c r="G57" s="13" t="s">
        <v>509</v>
      </c>
      <c r="H57" s="13" t="str">
        <f>_xlfn.XLOOKUP(C57,'[1]E&amp;DPSAC'!$K:$K,'[1]E&amp;DPSAC'!$E:$E,,0)</f>
        <v>SIMRAHI, SUPOL, BIHAR</v>
      </c>
      <c r="I57" s="13"/>
      <c r="J57" s="13">
        <v>8825332077</v>
      </c>
      <c r="K57" s="13">
        <v>9752654141</v>
      </c>
      <c r="L57" s="12" t="str">
        <f t="shared" ca="1" si="0"/>
        <v>Non - Warranty</v>
      </c>
      <c r="M57" s="14">
        <v>44560</v>
      </c>
      <c r="N57" s="15">
        <v>24</v>
      </c>
      <c r="O57" s="14">
        <f t="shared" si="1"/>
        <v>45291</v>
      </c>
      <c r="P57" s="11" t="s">
        <v>142</v>
      </c>
      <c r="Q57" s="19" t="str">
        <f>_xlfn.XLOOKUP(C57,'[2]Sch Calls'!$R:$R,'[2]Sch Calls'!$F:$F,"",0)</f>
        <v>CC-01634122</v>
      </c>
      <c r="R57" s="18">
        <f>_xlfn.XLOOKUP(C57,'[2]Sch Calls'!$R:$R,'[2]Sch Calls'!$A:$A,"",0)</f>
        <v>45768.560173611098</v>
      </c>
      <c r="S57" s="17">
        <f>_xlfn.XLOOKUP(C57,'[2]Sch Calls'!$R:$R,'[2]Sch Calls'!$B:$B,"",0)</f>
        <v>3300</v>
      </c>
      <c r="T57" s="18">
        <f>_xlfn.XLOOKUP(C57,'[1]E&amp;DPSAC'!$K:$K,'[1]E&amp;DPSAC'!$W:$W,"",0)</f>
        <v>46057</v>
      </c>
      <c r="U57" s="17">
        <f>_xlfn.XLOOKUP(C57,'[1]E&amp;DPSAC'!$K:$K,'[1]E&amp;DPSAC'!$Z:$Z,"",0)</f>
        <v>6250</v>
      </c>
      <c r="V57" s="17">
        <f>_xlfn.XLOOKUP(C57,'[2]1. All Calls'!$R:$R,'[2]1. All Calls'!$B:$B,"",0)</f>
        <v>6250</v>
      </c>
      <c r="W57" s="20">
        <f>_xlfn.XLOOKUP(C57,'[2]1. All Calls'!$R:$R,'[2]1. All Calls'!$A:$A,"",0)</f>
        <v>46017.466874999998</v>
      </c>
      <c r="X57" s="17" t="str">
        <f>_xlfn.XLOOKUP(C57,'[2]Sch Calls'!$R:$R,'[2]Sch Calls'!$AB:$AB,"",0)</f>
        <v>Upon attending the site for the airend fitment, the installation of the airend was successfully completed. Following this, a scheduled service was conducted, which included several essential maintenance tasks. The air filters for both the compressor and engine were replaced, ensuring optimal performance. Additionally, the oil filter was changed, and the air oil separator was also replaced to maintain system efficiency. Furthermore, 40 liters of ELGI air lube plus oil were added to the system. After completing these tasks, the unit was started and observed to be running smoothly, indicating that all maintenance procedures were effectively executed. This thorough approach not only enhances the reliability of the equipment but also extends its operational lifespan, ensuring that it continues to meet performance expectations.</v>
      </c>
      <c r="Y57" s="17">
        <f t="shared" si="2"/>
        <v>-2200</v>
      </c>
      <c r="Z57" s="17" t="str">
        <f t="shared" si="3"/>
        <v>Due</v>
      </c>
      <c r="AA57" s="21">
        <f t="shared" ca="1" si="4"/>
        <v>332.43982638890157</v>
      </c>
      <c r="AB57" s="21" t="str">
        <f t="shared" ca="1" si="5"/>
        <v>Due</v>
      </c>
      <c r="AC57" s="11">
        <f ca="1">tbl_DPSAC[[#This Row],[Current Month Due Count]]</f>
        <v>0</v>
      </c>
      <c r="AD57" s="11">
        <f ca="1">tbl_DPSAC[[#This Row],[Next Month Due2]]</f>
        <v>0</v>
      </c>
      <c r="AE57" s="11">
        <f t="shared" ca="1" si="6"/>
        <v>1</v>
      </c>
      <c r="AF57" s="11">
        <v>0</v>
      </c>
      <c r="AG57" s="17">
        <f t="shared" ca="1" si="7"/>
        <v>6250</v>
      </c>
      <c r="AH57" s="11" t="s">
        <v>510</v>
      </c>
      <c r="AI57" s="11" t="s">
        <v>511</v>
      </c>
      <c r="AJ57" s="11">
        <v>0</v>
      </c>
      <c r="AK57" s="11">
        <v>0</v>
      </c>
      <c r="AL57" s="11">
        <v>0</v>
      </c>
      <c r="AM57" s="11">
        <v>0</v>
      </c>
      <c r="AN57" s="11">
        <v>0</v>
      </c>
      <c r="AO57" s="11">
        <v>0</v>
      </c>
      <c r="AP57" s="11">
        <v>0</v>
      </c>
      <c r="AQ57" s="11">
        <v>0</v>
      </c>
      <c r="AR57" s="11">
        <v>0</v>
      </c>
      <c r="AS57" s="11">
        <v>0</v>
      </c>
      <c r="AT57" s="11">
        <v>0</v>
      </c>
      <c r="AU57" s="11">
        <v>0</v>
      </c>
      <c r="AV57" s="11">
        <v>0</v>
      </c>
      <c r="AW57" s="11">
        <v>0</v>
      </c>
      <c r="AX57" s="11" t="str">
        <f t="shared" ca="1" si="8"/>
        <v>5 Service Due</v>
      </c>
      <c r="AY57" s="17">
        <v>3300</v>
      </c>
      <c r="AZ57" s="22">
        <v>45768</v>
      </c>
      <c r="BA57" s="17" t="s">
        <v>512</v>
      </c>
      <c r="BB57" s="17">
        <v>3300</v>
      </c>
      <c r="BC57" s="22">
        <v>45768</v>
      </c>
      <c r="BD57" s="17" t="s">
        <v>512</v>
      </c>
      <c r="BE57" s="17">
        <v>3300</v>
      </c>
      <c r="BF57" s="22">
        <v>45768</v>
      </c>
      <c r="BG57" s="17" t="s">
        <v>512</v>
      </c>
      <c r="BH57" s="17">
        <v>3300</v>
      </c>
      <c r="BI57" s="22">
        <v>45768</v>
      </c>
      <c r="BJ57" s="17" t="s">
        <v>512</v>
      </c>
      <c r="BK57" s="17">
        <v>1</v>
      </c>
      <c r="BL57" s="22">
        <v>44560</v>
      </c>
      <c r="BM57" s="17" t="s">
        <v>513</v>
      </c>
      <c r="BN57" s="23">
        <f t="shared" si="9"/>
        <v>45948</v>
      </c>
      <c r="BO57" s="23">
        <f t="shared" si="10"/>
        <v>45948</v>
      </c>
      <c r="BP57" s="23">
        <f t="shared" si="11"/>
        <v>45948</v>
      </c>
      <c r="BQ57" s="23">
        <f t="shared" si="12"/>
        <v>45948</v>
      </c>
      <c r="BR57" s="23">
        <f t="shared" si="23"/>
        <v>44925</v>
      </c>
      <c r="BS57" s="24">
        <f t="shared" ca="1" si="13"/>
        <v>-2200</v>
      </c>
      <c r="BT57" s="25">
        <f t="shared" ca="1" si="14"/>
        <v>-1450</v>
      </c>
      <c r="BU57" s="25">
        <f t="shared" ca="1" si="15"/>
        <v>-2200</v>
      </c>
      <c r="BV57" s="25">
        <f t="shared" ca="1" si="16"/>
        <v>-2200</v>
      </c>
      <c r="BW57" s="25">
        <f t="shared" ca="1" si="17"/>
        <v>-4749</v>
      </c>
      <c r="BX57" s="26" t="s">
        <v>152</v>
      </c>
      <c r="BY57" s="11">
        <f t="shared" ca="1" si="18"/>
        <v>5</v>
      </c>
      <c r="BZ57" s="11">
        <f t="shared" ca="1" si="24"/>
        <v>0</v>
      </c>
      <c r="CA57" s="11">
        <f t="shared" ca="1" si="19"/>
        <v>0</v>
      </c>
      <c r="CB57" s="28">
        <f>_xlfn.XLOOKUP($C57,'[3]BIS Feb-26'!$C:$C,'[3]BIS Feb-26'!U:U,"",0)</f>
        <v>45338.770833333299</v>
      </c>
      <c r="CC57" s="28">
        <f>_xlfn.XLOOKUP($C57,'[3]BIS Feb-26'!$C:$C,'[3]BIS Feb-26'!V:V,"",0)</f>
        <v>45338.770833333299</v>
      </c>
      <c r="CD57" s="28">
        <f>_xlfn.XLOOKUP($C57,'[3]BIS Feb-26'!$C:$C,'[3]BIS Feb-26'!W:W,"",0)</f>
        <v>45338.770833333299</v>
      </c>
      <c r="CE57" s="28">
        <f>_xlfn.XLOOKUP($C57,'[3]BIS Feb-26'!$C:$C,'[3]BIS Feb-26'!X:X,"",0)</f>
        <v>45338.770833333299</v>
      </c>
      <c r="CF57" s="28">
        <f>_xlfn.XLOOKUP($C57,'[3]BIS Feb-26'!$C:$C,'[3]BIS Feb-26'!Y:Y,"",0)</f>
        <v>45338.770833333299</v>
      </c>
      <c r="CG57" s="28">
        <f>_xlfn.XLOOKUP($C57,'[3]BIS Feb-26'!$C:$C,'[3]BIS Feb-26'!Z:Z,"",0)</f>
        <v>0</v>
      </c>
      <c r="CH57" s="28">
        <f>_xlfn.XLOOKUP($C57,'[3]BIS Feb-26'!$C:$C,'[3]BIS Feb-26'!AA:AA,"",0)</f>
        <v>0</v>
      </c>
      <c r="CI57" s="28">
        <f>_xlfn.XLOOKUP($C57,'[3]BIS Feb-26'!$C:$C,'[3]BIS Feb-26'!AB:AB,"",0)</f>
        <v>0</v>
      </c>
      <c r="CJ57" s="28">
        <f>_xlfn.XLOOKUP($C57,'[3]BIS Feb-26'!$C:$C,'[3]BIS Feb-26'!AC:AC,"",0)</f>
        <v>0</v>
      </c>
      <c r="CK57" s="29" t="str">
        <f>_xlfn.XLOOKUP($C57,'[3]BIS Feb-26'!$C:$C,'[3]BIS Feb-26'!AD:AD,"",0)</f>
        <v>150</v>
      </c>
      <c r="CL57" s="29" t="str">
        <f>_xlfn.XLOOKUP($C57,'[3]BIS Feb-26'!$C:$C,'[3]BIS Feb-26'!AE:AE,"",0)</f>
        <v>150</v>
      </c>
      <c r="CM57" s="29" t="str">
        <f>_xlfn.XLOOKUP($C57,'[3]BIS Feb-26'!$C:$C,'[3]BIS Feb-26'!AF:AF,"",0)</f>
        <v>150</v>
      </c>
      <c r="CN57" s="29" t="str">
        <f>_xlfn.XLOOKUP($C57,'[3]BIS Feb-26'!$C:$C,'[3]BIS Feb-26'!AG:AG,"",0)</f>
        <v>150</v>
      </c>
      <c r="CO57" s="29" t="str">
        <f>_xlfn.XLOOKUP($C57,'[3]BIS Feb-26'!$C:$C,'[3]BIS Feb-26'!AH:AH,"",0)</f>
        <v>150</v>
      </c>
      <c r="CP57" s="29" t="str">
        <f>_xlfn.XLOOKUP($C57,'[3]BIS Feb-26'!$C:$C,'[3]BIS Feb-26'!AI:AI,"",0)</f>
        <v>150</v>
      </c>
      <c r="CQ57" s="29" t="str">
        <f>_xlfn.XLOOKUP($C57,'[3]BIS Feb-26'!$C:$C,'[3]BIS Feb-26'!AJ:AJ,"",0)</f>
        <v>1000</v>
      </c>
      <c r="CR57" s="29" t="str">
        <f>_xlfn.XLOOKUP($C57,'[3]BIS Feb-26'!$C:$C,'[3]BIS Feb-26'!AK:AK,"",0)</f>
        <v>150</v>
      </c>
      <c r="CS57" s="29" t="str">
        <f>_xlfn.XLOOKUP($C57,'[3]BIS Feb-26'!$C:$C,'[3]BIS Feb-26'!AL:AL,"",0)</f>
        <v>159</v>
      </c>
      <c r="CT57" s="29">
        <f>_xlfn.XLOOKUP($C57,'[3]BIS Feb-26'!$C:$C,'[3]BIS Feb-26'!AM:AM,"",0)</f>
        <v>6</v>
      </c>
      <c r="CU57" s="28">
        <f>_xlfn.XLOOKUP($C57,'[3]BIS Feb-26'!$C:$C,'[3]BIS Feb-26'!AN:AN,"",0)</f>
        <v>45518</v>
      </c>
      <c r="CV57" s="28">
        <f>_xlfn.XLOOKUP($C57,'[3]BIS Feb-26'!$C:$C,'[3]BIS Feb-26'!AO:AO,"",0)</f>
        <v>45518</v>
      </c>
      <c r="CW57" s="28">
        <f>_xlfn.XLOOKUP($C57,'[3]BIS Feb-26'!$C:$C,'[3]BIS Feb-26'!AP:AP,"",0)</f>
        <v>45518</v>
      </c>
      <c r="CX57" s="28">
        <f>_xlfn.XLOOKUP($C57,'[3]BIS Feb-26'!$C:$C,'[3]BIS Feb-26'!AQ:AQ,"",0)</f>
        <v>45518</v>
      </c>
      <c r="CY57" s="28">
        <f>_xlfn.XLOOKUP($C57,'[3]BIS Feb-26'!$C:$C,'[3]BIS Feb-26'!AR:AR,"",0)</f>
        <v>45518</v>
      </c>
      <c r="CZ57" s="28">
        <f>_xlfn.XLOOKUP($C57,'[3]BIS Feb-26'!$C:$C,'[3]BIS Feb-26'!AS:AS,"",0)</f>
        <v>46082</v>
      </c>
      <c r="DA57" s="28">
        <f>_xlfn.XLOOKUP($C57,'[3]BIS Feb-26'!$C:$C,'[3]BIS Feb-26'!AT:AT,"",0)</f>
        <v>46150</v>
      </c>
      <c r="DB57" s="28">
        <f>_xlfn.XLOOKUP($C57,'[3]BIS Feb-26'!$C:$C,'[3]BIS Feb-26'!AU:AU,"",0)</f>
        <v>46082</v>
      </c>
      <c r="DC57" s="28">
        <f>_xlfn.XLOOKUP($C57,'[3]BIS Feb-26'!$C:$C,'[3]BIS Feb-26'!AV:AV,"",0)</f>
        <v>46083</v>
      </c>
      <c r="DD57" s="11">
        <f>_xlfn.XLOOKUP($C57,'[3]BIS Feb-26'!$C:$C,'[3]BIS Feb-26'!AW:AW,"",0)</f>
        <v>1</v>
      </c>
      <c r="DE57" s="11">
        <f>_xlfn.XLOOKUP($C57,'[3]BIS Feb-26'!$C:$C,'[3]BIS Feb-26'!AX:AX,"",0)</f>
        <v>0</v>
      </c>
      <c r="DF57" s="11">
        <f>_xlfn.XLOOKUP($C57,'[3]BIS Feb-26'!$C:$C,'[3]BIS Feb-26'!AY:AY,"",0)</f>
        <v>1</v>
      </c>
      <c r="DG57" s="11">
        <f t="shared" ca="1" si="20"/>
        <v>5</v>
      </c>
      <c r="DH57" s="11">
        <f t="shared" ca="1" si="21"/>
        <v>3</v>
      </c>
      <c r="DI57" s="11">
        <f t="shared" ca="1" si="22"/>
        <v>0</v>
      </c>
      <c r="DJ57" s="11" t="str">
        <f>_xlfn.XLOOKUP($C57,'[3]Active Customer Assets'!$D:$D,'[3]Active Customer Assets'!I:I,"",0)</f>
        <v>A (100% potential spares purchased)</v>
      </c>
      <c r="DK57" s="28">
        <f>_xlfn.XLOOKUP($C57,'[3]Active Customer Assets'!$D:$D,'[3]Active Customer Assets'!J:J,"",0)</f>
        <v>44560.470138888901</v>
      </c>
      <c r="DL57" s="28">
        <f>_xlfn.XLOOKUP($C57,'[3]Active Customer Assets'!$D:$D,'[3]Active Customer Assets'!K:K,"",0)</f>
        <v>44376.229166666701</v>
      </c>
      <c r="DM57" s="28">
        <f>_xlfn.XLOOKUP($C57,'[3]Active Customer Assets'!$D:$D,'[3]Active Customer Assets'!L:L,"",0)</f>
        <v>46057.543217592603</v>
      </c>
      <c r="DN57" s="21">
        <f>_xlfn.XLOOKUP($C57,'[3]Active Customer Assets'!$D:$D,'[3]Active Customer Assets'!M:M,"",0)</f>
        <v>6250</v>
      </c>
      <c r="DO57" s="28">
        <f>_xlfn.XLOOKUP($C57,'[3]Active Customer Assets'!$D:$D,'[3]Active Customer Assets'!N:N,"",0)</f>
        <v>0</v>
      </c>
      <c r="DP57" s="28">
        <f>_xlfn.XLOOKUP($C57,'[3]Active Customer Assets'!$D:$D,'[3]Active Customer Assets'!O:O,"",0)</f>
        <v>0</v>
      </c>
      <c r="DQ57" s="28" t="str">
        <f>_xlfn.XLOOKUP($C57,'[3]Active Customer Assets'!$D:$D,'[3]Active Customer Assets'!P:P,"",0)</f>
        <v>Air lube Plus</v>
      </c>
      <c r="DR57" s="28">
        <f>_xlfn.XLOOKUP($C57,'[3]Active Customer Assets'!$D:$D,'[3]Active Customer Assets'!Q:Q,"",0)</f>
        <v>45339</v>
      </c>
      <c r="DS57" s="28">
        <f>_xlfn.XLOOKUP($C57,'[3]Active Customer Assets'!$D:$D,'[3]Active Customer Assets'!R:R,"",0)</f>
        <v>45339</v>
      </c>
      <c r="DT57" s="28">
        <f>_xlfn.XLOOKUP($C57,'[3]Active Customer Assets'!$D:$D,'[3]Active Customer Assets'!S:S,"",0)</f>
        <v>45339</v>
      </c>
      <c r="DU57" s="28">
        <f>_xlfn.XLOOKUP($C57,'[3]Active Customer Assets'!$D:$D,'[3]Active Customer Assets'!T:T,"",0)</f>
        <v>45339</v>
      </c>
      <c r="DV57" s="28">
        <f>_xlfn.XLOOKUP($C57,'[3]Active Customer Assets'!$D:$D,'[3]Active Customer Assets'!U:U,"",0)</f>
        <v>45339</v>
      </c>
      <c r="DW57" s="28">
        <f>_xlfn.XLOOKUP($C57,'[3]Active Customer Assets'!$D:$D,'[3]Active Customer Assets'!V:V,"",0)</f>
        <v>0</v>
      </c>
      <c r="DX57" s="28">
        <f>_xlfn.XLOOKUP($C57,'[3]Active Customer Assets'!$D:$D,'[3]Active Customer Assets'!W:W,"",0)</f>
        <v>0</v>
      </c>
      <c r="DY57" s="28">
        <f>_xlfn.XLOOKUP($C57,'[3]Active Customer Assets'!$D:$D,'[3]Active Customer Assets'!X:X,"",0)</f>
        <v>0</v>
      </c>
      <c r="DZ57" s="28">
        <f>_xlfn.XLOOKUP($C57,'[3]Active Customer Assets'!$D:$D,'[3]Active Customer Assets'!Y:Y,"",0)</f>
        <v>0</v>
      </c>
      <c r="EA57" s="28" t="str">
        <f>_xlfn.XLOOKUP($C57,'[3]Active Customer Assets'!$D:$D,'[3]Active Customer Assets'!Z:Z,"",0)</f>
        <v>150</v>
      </c>
      <c r="EB57" s="28" t="str">
        <f>_xlfn.XLOOKUP($C57,'[3]Active Customer Assets'!$D:$D,'[3]Active Customer Assets'!AA:AA,"",0)</f>
        <v>150</v>
      </c>
      <c r="EC57" s="28" t="str">
        <f>_xlfn.XLOOKUP($C57,'[3]Active Customer Assets'!$D:$D,'[3]Active Customer Assets'!AB:AB,"",0)</f>
        <v>150</v>
      </c>
      <c r="ED57" s="28" t="str">
        <f>_xlfn.XLOOKUP($C57,'[3]Active Customer Assets'!$D:$D,'[3]Active Customer Assets'!AC:AC,"",0)</f>
        <v>150</v>
      </c>
      <c r="EE57" s="28" t="str">
        <f>_xlfn.XLOOKUP($C57,'[3]Active Customer Assets'!$D:$D,'[3]Active Customer Assets'!AD:AD,"",0)</f>
        <v>150</v>
      </c>
      <c r="EF57" s="28" t="str">
        <f>_xlfn.XLOOKUP($C57,'[3]Active Customer Assets'!$D:$D,'[3]Active Customer Assets'!AE:AE,"",0)</f>
        <v>150</v>
      </c>
      <c r="EG57" s="28" t="str">
        <f>_xlfn.XLOOKUP($C57,'[3]Active Customer Assets'!$D:$D,'[3]Active Customer Assets'!AF:AF,"",0)</f>
        <v>1000</v>
      </c>
      <c r="EH57" s="28" t="str">
        <f>_xlfn.XLOOKUP($C57,'[3]Active Customer Assets'!$D:$D,'[3]Active Customer Assets'!AG:AG,"",0)</f>
        <v>150</v>
      </c>
      <c r="EI57" s="28" t="str">
        <f>_xlfn.XLOOKUP($C57,'[3]Active Customer Assets'!$D:$D,'[3]Active Customer Assets'!AH:AH,"",0)</f>
        <v>159</v>
      </c>
      <c r="EJ57" s="21">
        <f>_xlfn.XLOOKUP($C57,'[3]Active Customer Assets'!$D:$D,'[3]Active Customer Assets'!AI:AI,"",0)</f>
        <v>6</v>
      </c>
      <c r="EK57" s="35" t="str">
        <f>[3]!tbl_DPSAC[[#This Row],[Unit Status]]</f>
        <v>Active</v>
      </c>
    </row>
    <row r="58" spans="1:141" x14ac:dyDescent="0.15">
      <c r="A58" s="11">
        <f>ROW(tbl_DPSAC[[#This Row],[Sl. No.]])-1</f>
        <v>57</v>
      </c>
      <c r="B58" s="12" t="s">
        <v>196</v>
      </c>
      <c r="C58" s="12" t="s">
        <v>514</v>
      </c>
      <c r="D58" s="12" t="s">
        <v>515</v>
      </c>
      <c r="E58" s="12" t="s">
        <v>217</v>
      </c>
      <c r="F58" s="12" t="s">
        <v>161</v>
      </c>
      <c r="G58" s="13" t="s">
        <v>516</v>
      </c>
      <c r="H58" s="13" t="str">
        <f>_xlfn.XLOOKUP(C58,'[1]E&amp;DPSAC'!$K:$K,'[1]E&amp;DPSAC'!$E:$E,,0)</f>
        <v>CHOUSA, BUXER, BIHAR</v>
      </c>
      <c r="I58" s="13" t="s">
        <v>517</v>
      </c>
      <c r="J58" s="13">
        <v>9472275611</v>
      </c>
      <c r="K58" s="13">
        <v>6391527243</v>
      </c>
      <c r="L58" s="12" t="str">
        <f t="shared" ca="1" si="0"/>
        <v>Non - Warranty</v>
      </c>
      <c r="M58" s="14">
        <v>44568</v>
      </c>
      <c r="N58" s="15">
        <v>24</v>
      </c>
      <c r="O58" s="14">
        <f t="shared" si="1"/>
        <v>45322</v>
      </c>
      <c r="P58" s="11" t="s">
        <v>142</v>
      </c>
      <c r="Q58" s="19" t="str">
        <f>_xlfn.XLOOKUP(C58,'[2]Sch Calls'!$R:$R,'[2]Sch Calls'!$F:$F,"",0)</f>
        <v>CC-01224267</v>
      </c>
      <c r="R58" s="18">
        <f>_xlfn.XLOOKUP(C58,'[2]Sch Calls'!$R:$R,'[2]Sch Calls'!$A:$A,"",0)</f>
        <v>45372.624571759297</v>
      </c>
      <c r="S58" s="17">
        <f>_xlfn.XLOOKUP(C58,'[2]Sch Calls'!$R:$R,'[2]Sch Calls'!$B:$B,"",0)</f>
        <v>2749</v>
      </c>
      <c r="T58" s="18">
        <f>_xlfn.XLOOKUP(C58,'[1]E&amp;DPSAC'!$K:$K,'[1]E&amp;DPSAC'!$W:$W,"",0)</f>
        <v>45372</v>
      </c>
      <c r="U58" s="17">
        <f>_xlfn.XLOOKUP(C58,'[1]E&amp;DPSAC'!$K:$K,'[1]E&amp;DPSAC'!$Z:$Z,"",0)</f>
        <v>2749</v>
      </c>
      <c r="V58" s="17">
        <f>_xlfn.XLOOKUP(C58,'[2]1. All Calls'!$R:$R,'[2]1. All Calls'!$B:$B,"",0)</f>
        <v>4930</v>
      </c>
      <c r="W58" s="20">
        <f>_xlfn.XLOOKUP(C58,'[2]1. All Calls'!$R:$R,'[2]1. All Calls'!$A:$A,"",0)</f>
        <v>45938.642361111109</v>
      </c>
      <c r="X58" s="17" t="str">
        <f>_xlfn.XLOOKUP(C58,'[2]Sch Calls'!$R:$R,'[2]Sch Calls'!$AB:$AB,"",0)</f>
        <v>Attend the site for schedule service so drain oil from cooler and drain oil from tank total 18 liters oil drain then Change air filter for compressor side and change oil filter and oil 20 liters. Then start the unit found running ok.</v>
      </c>
      <c r="Y58" s="17">
        <f t="shared" si="2"/>
        <v>-1431</v>
      </c>
      <c r="Z58" s="17" t="str">
        <f t="shared" si="3"/>
        <v>Due</v>
      </c>
      <c r="AA58" s="21">
        <f t="shared" ca="1" si="4"/>
        <v>728.3754282407026</v>
      </c>
      <c r="AB58" s="21" t="str">
        <f t="shared" ca="1" si="5"/>
        <v>Due</v>
      </c>
      <c r="AC58" s="11">
        <f ca="1">tbl_DPSAC[[#This Row],[Current Month Due Count]]</f>
        <v>0</v>
      </c>
      <c r="AD58" s="11">
        <f ca="1">tbl_DPSAC[[#This Row],[Next Month Due2]]</f>
        <v>0</v>
      </c>
      <c r="AE58" s="11">
        <f t="shared" ca="1" si="6"/>
        <v>1</v>
      </c>
      <c r="AF58" s="11">
        <v>3</v>
      </c>
      <c r="AG58" s="17">
        <f t="shared" ca="1" si="7"/>
        <v>5417</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t="str">
        <f t="shared" ca="1" si="8"/>
        <v>5 Service Due</v>
      </c>
      <c r="AY58" s="17">
        <v>2749</v>
      </c>
      <c r="AZ58" s="22">
        <v>45372</v>
      </c>
      <c r="BA58" s="17" t="s">
        <v>518</v>
      </c>
      <c r="BB58" s="17">
        <v>1</v>
      </c>
      <c r="BC58" s="22">
        <v>44568</v>
      </c>
      <c r="BD58" s="17" t="s">
        <v>519</v>
      </c>
      <c r="BE58" s="17">
        <v>2749</v>
      </c>
      <c r="BF58" s="22">
        <v>45372</v>
      </c>
      <c r="BG58" s="17" t="s">
        <v>518</v>
      </c>
      <c r="BH58" s="17">
        <v>724</v>
      </c>
      <c r="BI58" s="22">
        <v>44971.440034722204</v>
      </c>
      <c r="BJ58" s="17" t="s">
        <v>520</v>
      </c>
      <c r="BK58" s="17">
        <v>1</v>
      </c>
      <c r="BL58" s="22">
        <v>44568</v>
      </c>
      <c r="BM58" s="17" t="s">
        <v>519</v>
      </c>
      <c r="BN58" s="23">
        <f t="shared" si="9"/>
        <v>45552</v>
      </c>
      <c r="BO58" s="23">
        <f t="shared" si="10"/>
        <v>44748</v>
      </c>
      <c r="BP58" s="23">
        <f t="shared" si="11"/>
        <v>45552</v>
      </c>
      <c r="BQ58" s="23">
        <f t="shared" si="12"/>
        <v>45151.440034722204</v>
      </c>
      <c r="BR58" s="23">
        <f t="shared" si="23"/>
        <v>44933</v>
      </c>
      <c r="BS58" s="24">
        <f t="shared" ca="1" si="13"/>
        <v>-1918</v>
      </c>
      <c r="BT58" s="25">
        <f t="shared" ca="1" si="14"/>
        <v>-3916</v>
      </c>
      <c r="BU58" s="25">
        <f t="shared" ca="1" si="15"/>
        <v>-1918</v>
      </c>
      <c r="BV58" s="25">
        <f t="shared" ca="1" si="16"/>
        <v>-3943</v>
      </c>
      <c r="BW58" s="25">
        <f t="shared" ca="1" si="17"/>
        <v>-3916</v>
      </c>
      <c r="BX58" s="26">
        <v>0</v>
      </c>
      <c r="BY58" s="11">
        <f t="shared" ca="1" si="18"/>
        <v>5</v>
      </c>
      <c r="BZ58" s="11">
        <f t="shared" ca="1" si="24"/>
        <v>0</v>
      </c>
      <c r="CA58" s="11">
        <f t="shared" ca="1" si="19"/>
        <v>0</v>
      </c>
      <c r="CB58" s="28">
        <f>_xlfn.XLOOKUP($C58,'[3]BIS Feb-26'!$C:$C,'[3]BIS Feb-26'!U:U,"",0)</f>
        <v>45371.770833333299</v>
      </c>
      <c r="CC58" s="28">
        <f>_xlfn.XLOOKUP($C58,'[3]BIS Feb-26'!$C:$C,'[3]BIS Feb-26'!V:V,"",0)</f>
        <v>45371.770833333299</v>
      </c>
      <c r="CD58" s="28">
        <f>_xlfn.XLOOKUP($C58,'[3]BIS Feb-26'!$C:$C,'[3]BIS Feb-26'!W:W,"",0)</f>
        <v>0</v>
      </c>
      <c r="CE58" s="28">
        <f>_xlfn.XLOOKUP($C58,'[3]BIS Feb-26'!$C:$C,'[3]BIS Feb-26'!X:X,"",0)</f>
        <v>45371.770833333299</v>
      </c>
      <c r="CF58" s="28">
        <f>_xlfn.XLOOKUP($C58,'[3]BIS Feb-26'!$C:$C,'[3]BIS Feb-26'!Y:Y,"",0)</f>
        <v>45371.770833333299</v>
      </c>
      <c r="CG58" s="28">
        <f>_xlfn.XLOOKUP($C58,'[3]BIS Feb-26'!$C:$C,'[3]BIS Feb-26'!Z:Z,"",0)</f>
        <v>44568</v>
      </c>
      <c r="CH58" s="28">
        <f>_xlfn.XLOOKUP($C58,'[3]BIS Feb-26'!$C:$C,'[3]BIS Feb-26'!AA:AA,"",0)</f>
        <v>0</v>
      </c>
      <c r="CI58" s="28">
        <f>_xlfn.XLOOKUP($C58,'[3]BIS Feb-26'!$C:$C,'[3]BIS Feb-26'!AB:AB,"",0)</f>
        <v>0</v>
      </c>
      <c r="CJ58" s="28">
        <f>_xlfn.XLOOKUP($C58,'[3]BIS Feb-26'!$C:$C,'[3]BIS Feb-26'!AC:AC,"",0)</f>
        <v>0</v>
      </c>
      <c r="CK58" s="29" t="str">
        <f>_xlfn.XLOOKUP($C58,'[3]BIS Feb-26'!$C:$C,'[3]BIS Feb-26'!AD:AD,"",0)</f>
        <v>430</v>
      </c>
      <c r="CL58" s="29" t="str">
        <f>_xlfn.XLOOKUP($C58,'[3]BIS Feb-26'!$C:$C,'[3]BIS Feb-26'!AE:AE,"",0)</f>
        <v>430</v>
      </c>
      <c r="CM58" s="29" t="str">
        <f>_xlfn.XLOOKUP($C58,'[3]BIS Feb-26'!$C:$C,'[3]BIS Feb-26'!AF:AF,"",0)</f>
        <v>430</v>
      </c>
      <c r="CN58" s="29" t="str">
        <f>_xlfn.XLOOKUP($C58,'[3]BIS Feb-26'!$C:$C,'[3]BIS Feb-26'!AG:AG,"",0)</f>
        <v>430</v>
      </c>
      <c r="CO58" s="29" t="str">
        <f>_xlfn.XLOOKUP($C58,'[3]BIS Feb-26'!$C:$C,'[3]BIS Feb-26'!AH:AH,"",0)</f>
        <v>430</v>
      </c>
      <c r="CP58" s="29" t="str">
        <f>_xlfn.XLOOKUP($C58,'[3]BIS Feb-26'!$C:$C,'[3]BIS Feb-26'!AI:AI,"",0)</f>
        <v>430</v>
      </c>
      <c r="CQ58" s="29" t="str">
        <f>_xlfn.XLOOKUP($C58,'[3]BIS Feb-26'!$C:$C,'[3]BIS Feb-26'!AJ:AJ,"",0)</f>
        <v>1000</v>
      </c>
      <c r="CR58" s="29" t="str">
        <f>_xlfn.XLOOKUP($C58,'[3]BIS Feb-26'!$C:$C,'[3]BIS Feb-26'!AK:AK,"",0)</f>
        <v>430</v>
      </c>
      <c r="CS58" s="29" t="str">
        <f>_xlfn.XLOOKUP($C58,'[3]BIS Feb-26'!$C:$C,'[3]BIS Feb-26'!AL:AL,"",0)</f>
        <v>430</v>
      </c>
      <c r="CT58" s="29">
        <f>_xlfn.XLOOKUP($C58,'[3]BIS Feb-26'!$C:$C,'[3]BIS Feb-26'!AM:AM,"",0)</f>
        <v>3</v>
      </c>
      <c r="CU58" s="28">
        <f>_xlfn.XLOOKUP($C58,'[3]BIS Feb-26'!$C:$C,'[3]BIS Feb-26'!AN:AN,"",0)</f>
        <v>45551</v>
      </c>
      <c r="CV58" s="28">
        <f>_xlfn.XLOOKUP($C58,'[3]BIS Feb-26'!$C:$C,'[3]BIS Feb-26'!AO:AO,"",0)</f>
        <v>45551</v>
      </c>
      <c r="CW58" s="28">
        <f>_xlfn.XLOOKUP($C58,'[3]BIS Feb-26'!$C:$C,'[3]BIS Feb-26'!AP:AP,"",0)</f>
        <v>46067</v>
      </c>
      <c r="CX58" s="28">
        <f>_xlfn.XLOOKUP($C58,'[3]BIS Feb-26'!$C:$C,'[3]BIS Feb-26'!AQ:AQ,"",0)</f>
        <v>45551</v>
      </c>
      <c r="CY58" s="28">
        <f>_xlfn.XLOOKUP($C58,'[3]BIS Feb-26'!$C:$C,'[3]BIS Feb-26'!AR:AR,"",0)</f>
        <v>45551</v>
      </c>
      <c r="CZ58" s="28">
        <f>_xlfn.XLOOKUP($C58,'[3]BIS Feb-26'!$C:$C,'[3]BIS Feb-26'!AS:AS,"",0)</f>
        <v>44838</v>
      </c>
      <c r="DA58" s="28">
        <f>_xlfn.XLOOKUP($C58,'[3]BIS Feb-26'!$C:$C,'[3]BIS Feb-26'!AT:AT,"",0)</f>
        <v>46031</v>
      </c>
      <c r="DB58" s="28">
        <f>_xlfn.XLOOKUP($C58,'[3]BIS Feb-26'!$C:$C,'[3]BIS Feb-26'!AU:AU,"",0)</f>
        <v>46021</v>
      </c>
      <c r="DC58" s="28">
        <f>_xlfn.XLOOKUP($C58,'[3]BIS Feb-26'!$C:$C,'[3]BIS Feb-26'!AV:AV,"",0)</f>
        <v>46070</v>
      </c>
      <c r="DD58" s="11">
        <f>_xlfn.XLOOKUP($C58,'[3]BIS Feb-26'!$C:$C,'[3]BIS Feb-26'!AW:AW,"",0)</f>
        <v>1</v>
      </c>
      <c r="DE58" s="11">
        <f>_xlfn.XLOOKUP($C58,'[3]BIS Feb-26'!$C:$C,'[3]BIS Feb-26'!AX:AX,"",0)</f>
        <v>1</v>
      </c>
      <c r="DF58" s="11">
        <f>_xlfn.XLOOKUP($C58,'[3]BIS Feb-26'!$C:$C,'[3]BIS Feb-26'!AY:AY,"",0)</f>
        <v>0</v>
      </c>
      <c r="DG58" s="11">
        <f t="shared" ca="1" si="20"/>
        <v>9</v>
      </c>
      <c r="DH58" s="11">
        <f t="shared" ca="1" si="21"/>
        <v>0</v>
      </c>
      <c r="DI58" s="11">
        <f t="shared" ca="1" si="22"/>
        <v>0</v>
      </c>
      <c r="DJ58" s="11" t="str">
        <f>_xlfn.XLOOKUP($C58,'[3]Active Customer Assets'!$D:$D,'[3]Active Customer Assets'!I:I,"",0)</f>
        <v>A (100% potential spares purchased)</v>
      </c>
      <c r="DK58" s="28">
        <f>_xlfn.XLOOKUP($C58,'[3]Active Customer Assets'!$D:$D,'[3]Active Customer Assets'!J:J,"",0)</f>
        <v>44568.661805555603</v>
      </c>
      <c r="DL58" s="28">
        <f>_xlfn.XLOOKUP($C58,'[3]Active Customer Assets'!$D:$D,'[3]Active Customer Assets'!K:K,"",0)</f>
        <v>44543.229166666701</v>
      </c>
      <c r="DM58" s="28">
        <f>_xlfn.XLOOKUP($C58,'[3]Active Customer Assets'!$D:$D,'[3]Active Customer Assets'!L:L,"",0)</f>
        <v>45938.643773148098</v>
      </c>
      <c r="DN58" s="21">
        <f>_xlfn.XLOOKUP($C58,'[3]Active Customer Assets'!$D:$D,'[3]Active Customer Assets'!M:M,"",0)</f>
        <v>4930</v>
      </c>
      <c r="DO58" s="28">
        <f>_xlfn.XLOOKUP($C58,'[3]Active Customer Assets'!$D:$D,'[3]Active Customer Assets'!N:N,"",0)</f>
        <v>0</v>
      </c>
      <c r="DP58" s="28">
        <f>_xlfn.XLOOKUP($C58,'[3]Active Customer Assets'!$D:$D,'[3]Active Customer Assets'!O:O,"",0)</f>
        <v>0</v>
      </c>
      <c r="DQ58" s="28" t="str">
        <f>_xlfn.XLOOKUP($C58,'[3]Active Customer Assets'!$D:$D,'[3]Active Customer Assets'!P:P,"",0)</f>
        <v>Air lube Plus</v>
      </c>
      <c r="DR58" s="28">
        <f>_xlfn.XLOOKUP($C58,'[3]Active Customer Assets'!$D:$D,'[3]Active Customer Assets'!Q:Q,"",0)</f>
        <v>45372</v>
      </c>
      <c r="DS58" s="28">
        <f>_xlfn.XLOOKUP($C58,'[3]Active Customer Assets'!$D:$D,'[3]Active Customer Assets'!R:R,"",0)</f>
        <v>45372</v>
      </c>
      <c r="DT58" s="28">
        <f>_xlfn.XLOOKUP($C58,'[3]Active Customer Assets'!$D:$D,'[3]Active Customer Assets'!S:S,"",0)</f>
        <v>0</v>
      </c>
      <c r="DU58" s="28">
        <f>_xlfn.XLOOKUP($C58,'[3]Active Customer Assets'!$D:$D,'[3]Active Customer Assets'!T:T,"",0)</f>
        <v>45372</v>
      </c>
      <c r="DV58" s="28">
        <f>_xlfn.XLOOKUP($C58,'[3]Active Customer Assets'!$D:$D,'[3]Active Customer Assets'!U:U,"",0)</f>
        <v>45372</v>
      </c>
      <c r="DW58" s="28">
        <f>_xlfn.XLOOKUP($C58,'[3]Active Customer Assets'!$D:$D,'[3]Active Customer Assets'!V:V,"",0)</f>
        <v>44568.229166666701</v>
      </c>
      <c r="DX58" s="28">
        <f>_xlfn.XLOOKUP($C58,'[3]Active Customer Assets'!$D:$D,'[3]Active Customer Assets'!W:W,"",0)</f>
        <v>0</v>
      </c>
      <c r="DY58" s="28">
        <f>_xlfn.XLOOKUP($C58,'[3]Active Customer Assets'!$D:$D,'[3]Active Customer Assets'!X:X,"",0)</f>
        <v>0</v>
      </c>
      <c r="DZ58" s="28">
        <f>_xlfn.XLOOKUP($C58,'[3]Active Customer Assets'!$D:$D,'[3]Active Customer Assets'!Y:Y,"",0)</f>
        <v>0</v>
      </c>
      <c r="EA58" s="28" t="str">
        <f>_xlfn.XLOOKUP($C58,'[3]Active Customer Assets'!$D:$D,'[3]Active Customer Assets'!Z:Z,"",0)</f>
        <v>430</v>
      </c>
      <c r="EB58" s="28" t="str">
        <f>_xlfn.XLOOKUP($C58,'[3]Active Customer Assets'!$D:$D,'[3]Active Customer Assets'!AA:AA,"",0)</f>
        <v>430</v>
      </c>
      <c r="EC58" s="28" t="str">
        <f>_xlfn.XLOOKUP($C58,'[3]Active Customer Assets'!$D:$D,'[3]Active Customer Assets'!AB:AB,"",0)</f>
        <v>430</v>
      </c>
      <c r="ED58" s="28" t="str">
        <f>_xlfn.XLOOKUP($C58,'[3]Active Customer Assets'!$D:$D,'[3]Active Customer Assets'!AC:AC,"",0)</f>
        <v>430</v>
      </c>
      <c r="EE58" s="28" t="str">
        <f>_xlfn.XLOOKUP($C58,'[3]Active Customer Assets'!$D:$D,'[3]Active Customer Assets'!AD:AD,"",0)</f>
        <v>430</v>
      </c>
      <c r="EF58" s="28" t="str">
        <f>_xlfn.XLOOKUP($C58,'[3]Active Customer Assets'!$D:$D,'[3]Active Customer Assets'!AE:AE,"",0)</f>
        <v>430</v>
      </c>
      <c r="EG58" s="28" t="str">
        <f>_xlfn.XLOOKUP($C58,'[3]Active Customer Assets'!$D:$D,'[3]Active Customer Assets'!AF:AF,"",0)</f>
        <v>1000</v>
      </c>
      <c r="EH58" s="28" t="str">
        <f>_xlfn.XLOOKUP($C58,'[3]Active Customer Assets'!$D:$D,'[3]Active Customer Assets'!AG:AG,"",0)</f>
        <v>430</v>
      </c>
      <c r="EI58" s="28" t="str">
        <f>_xlfn.XLOOKUP($C58,'[3]Active Customer Assets'!$D:$D,'[3]Active Customer Assets'!AH:AH,"",0)</f>
        <v>430</v>
      </c>
      <c r="EJ58" s="21">
        <f>_xlfn.XLOOKUP($C58,'[3]Active Customer Assets'!$D:$D,'[3]Active Customer Assets'!AI:AI,"",0)</f>
        <v>3</v>
      </c>
      <c r="EK58" s="35" t="str">
        <f>[3]!tbl_DPSAC[[#This Row],[Unit Status]]</f>
        <v>Active</v>
      </c>
    </row>
    <row r="59" spans="1:141" x14ac:dyDescent="0.15">
      <c r="A59" s="11">
        <f>ROW(tbl_DPSAC[[#This Row],[Sl. No.]])-1</f>
        <v>58</v>
      </c>
      <c r="B59" s="12" t="s">
        <v>136</v>
      </c>
      <c r="C59" s="12" t="s">
        <v>521</v>
      </c>
      <c r="D59" s="12" t="s">
        <v>138</v>
      </c>
      <c r="E59" s="12" t="s">
        <v>139</v>
      </c>
      <c r="F59" s="12" t="s">
        <v>161</v>
      </c>
      <c r="G59" s="13" t="s">
        <v>522</v>
      </c>
      <c r="H59" s="13" t="str">
        <f>_xlfn.XLOOKUP(C59,'[1]E&amp;DPSAC'!$K:$K,'[1]E&amp;DPSAC'!$E:$E,,0)</f>
        <v>TATULMURI, DHANBAD</v>
      </c>
      <c r="I59" s="13"/>
      <c r="J59" s="13">
        <v>9113788032</v>
      </c>
      <c r="K59" s="13">
        <v>9931519401</v>
      </c>
      <c r="L59" s="12" t="str">
        <f t="shared" ca="1" si="0"/>
        <v>Non - Warranty</v>
      </c>
      <c r="M59" s="14">
        <v>44558</v>
      </c>
      <c r="N59" s="15">
        <v>24</v>
      </c>
      <c r="O59" s="14">
        <f t="shared" si="1"/>
        <v>45291</v>
      </c>
      <c r="P59" s="11" t="s">
        <v>142</v>
      </c>
      <c r="Q59" s="19" t="str">
        <f>_xlfn.XLOOKUP(C59,'[2]Sch Calls'!$R:$R,'[2]Sch Calls'!$F:$F,"",0)</f>
        <v>CC-01115191</v>
      </c>
      <c r="R59" s="18">
        <f>_xlfn.XLOOKUP(C59,'[2]Sch Calls'!$R:$R,'[2]Sch Calls'!$A:$A,"",0)</f>
        <v>45265.563009259298</v>
      </c>
      <c r="S59" s="17">
        <f>_xlfn.XLOOKUP(C59,'[2]Sch Calls'!$R:$R,'[2]Sch Calls'!$B:$B,"",0)</f>
        <v>3490</v>
      </c>
      <c r="T59" s="18">
        <f>_xlfn.XLOOKUP(C59,'[1]E&amp;DPSAC'!$K:$K,'[1]E&amp;DPSAC'!$W:$W,"",0)</f>
        <v>45654</v>
      </c>
      <c r="U59" s="17">
        <f>_xlfn.XLOOKUP(C59,'[1]E&amp;DPSAC'!$K:$K,'[1]E&amp;DPSAC'!$Z:$Z,"",0)</f>
        <v>6439</v>
      </c>
      <c r="V59" s="17">
        <f>_xlfn.XLOOKUP(C59,'[2]1. All Calls'!$R:$R,'[2]1. All Calls'!$B:$B,"",0)</f>
        <v>7100</v>
      </c>
      <c r="W59" s="20">
        <f>_xlfn.XLOOKUP(C59,'[2]1. All Calls'!$R:$R,'[2]1. All Calls'!$A:$A,"",0)</f>
        <v>46041.550891203697</v>
      </c>
      <c r="X59" s="17" t="str">
        <f>_xlfn.XLOOKUP(C59,'[2]Sch Calls'!$R:$R,'[2]Sch Calls'!$AB:$AB,"",0)</f>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 Customer changed Oil filter 2 nos. and oil 40 liters on dated 27-07-2023 by itself.</v>
      </c>
      <c r="Y59" s="17">
        <f t="shared" si="2"/>
        <v>-2860</v>
      </c>
      <c r="Z59" s="17" t="str">
        <f t="shared" si="3"/>
        <v>Due</v>
      </c>
      <c r="AA59" s="21">
        <f t="shared" ca="1" si="4"/>
        <v>835.43699074070173</v>
      </c>
      <c r="AB59" s="21" t="str">
        <f t="shared" ca="1" si="5"/>
        <v>Due</v>
      </c>
      <c r="AC59" s="11">
        <f ca="1">tbl_DPSAC[[#This Row],[Current Month Due Count]]</f>
        <v>0</v>
      </c>
      <c r="AD59" s="11">
        <f ca="1">tbl_DPSAC[[#This Row],[Next Month Due2]]</f>
        <v>0</v>
      </c>
      <c r="AE59" s="11">
        <f t="shared" ca="1" si="6"/>
        <v>1</v>
      </c>
      <c r="AF59" s="11">
        <v>4</v>
      </c>
      <c r="AG59" s="17">
        <f t="shared" ca="1" si="7"/>
        <v>7338</v>
      </c>
      <c r="AH59" s="11" t="s">
        <v>523</v>
      </c>
      <c r="AI59" s="11" t="s">
        <v>524</v>
      </c>
      <c r="AJ59" s="11" t="s">
        <v>525</v>
      </c>
      <c r="AK59" s="11" t="s">
        <v>526</v>
      </c>
      <c r="AL59" s="11" t="s">
        <v>527</v>
      </c>
      <c r="AM59" s="11" t="s">
        <v>528</v>
      </c>
      <c r="AN59" s="11" t="s">
        <v>529</v>
      </c>
      <c r="AO59" s="11">
        <v>0</v>
      </c>
      <c r="AP59" s="11">
        <v>0</v>
      </c>
      <c r="AQ59" s="11">
        <v>0</v>
      </c>
      <c r="AR59" s="11">
        <v>0</v>
      </c>
      <c r="AS59" s="11">
        <v>0</v>
      </c>
      <c r="AT59" s="11">
        <v>0</v>
      </c>
      <c r="AU59" s="11">
        <v>0</v>
      </c>
      <c r="AV59" s="11">
        <v>0</v>
      </c>
      <c r="AW59" s="11">
        <v>0</v>
      </c>
      <c r="AX59" s="11" t="str">
        <f t="shared" ca="1" si="8"/>
        <v>5 Service Due</v>
      </c>
      <c r="AY59" s="17">
        <v>3490</v>
      </c>
      <c r="AZ59" s="22">
        <v>45265</v>
      </c>
      <c r="BA59" s="17" t="s">
        <v>530</v>
      </c>
      <c r="BB59" s="17">
        <v>3490</v>
      </c>
      <c r="BC59" s="22">
        <v>45265</v>
      </c>
      <c r="BD59" s="17" t="s">
        <v>530</v>
      </c>
      <c r="BE59" s="17">
        <v>3490</v>
      </c>
      <c r="BF59" s="22">
        <v>45265</v>
      </c>
      <c r="BG59" s="17" t="s">
        <v>530</v>
      </c>
      <c r="BH59" s="17">
        <v>3490</v>
      </c>
      <c r="BI59" s="22">
        <v>45265</v>
      </c>
      <c r="BJ59" s="17" t="s">
        <v>530</v>
      </c>
      <c r="BK59" s="17">
        <v>3490</v>
      </c>
      <c r="BL59" s="22">
        <v>45265</v>
      </c>
      <c r="BM59" s="17" t="s">
        <v>530</v>
      </c>
      <c r="BN59" s="23">
        <f t="shared" si="9"/>
        <v>45445</v>
      </c>
      <c r="BO59" s="23">
        <f t="shared" si="10"/>
        <v>45445</v>
      </c>
      <c r="BP59" s="23">
        <f t="shared" si="11"/>
        <v>45445</v>
      </c>
      <c r="BQ59" s="23">
        <f t="shared" si="12"/>
        <v>45445</v>
      </c>
      <c r="BR59" s="23">
        <f t="shared" si="23"/>
        <v>45630</v>
      </c>
      <c r="BS59" s="24">
        <f t="shared" ca="1" si="13"/>
        <v>-3098</v>
      </c>
      <c r="BT59" s="25">
        <f t="shared" ca="1" si="14"/>
        <v>-2348</v>
      </c>
      <c r="BU59" s="25">
        <f t="shared" ca="1" si="15"/>
        <v>-3098</v>
      </c>
      <c r="BV59" s="25">
        <f t="shared" ca="1" si="16"/>
        <v>-3098</v>
      </c>
      <c r="BW59" s="25">
        <f t="shared" ca="1" si="17"/>
        <v>-2348</v>
      </c>
      <c r="BX59" s="26">
        <v>0</v>
      </c>
      <c r="BY59" s="11">
        <f t="shared" ca="1" si="18"/>
        <v>5</v>
      </c>
      <c r="BZ59" s="11">
        <f t="shared" ca="1" si="24"/>
        <v>0</v>
      </c>
      <c r="CA59" s="11">
        <f t="shared" ca="1" si="19"/>
        <v>0</v>
      </c>
      <c r="CB59" s="28">
        <f>_xlfn.XLOOKUP($C59,'[3]BIS Feb-26'!$C:$C,'[3]BIS Feb-26'!U:U,"",0)</f>
        <v>45264.770833333299</v>
      </c>
      <c r="CC59" s="28">
        <f>_xlfn.XLOOKUP($C59,'[3]BIS Feb-26'!$C:$C,'[3]BIS Feb-26'!V:V,"",0)</f>
        <v>45264.770833333299</v>
      </c>
      <c r="CD59" s="28">
        <f>_xlfn.XLOOKUP($C59,'[3]BIS Feb-26'!$C:$C,'[3]BIS Feb-26'!W:W,"",0)</f>
        <v>45264.770833333299</v>
      </c>
      <c r="CE59" s="28">
        <f>_xlfn.XLOOKUP($C59,'[3]BIS Feb-26'!$C:$C,'[3]BIS Feb-26'!X:X,"",0)</f>
        <v>45264.770833333299</v>
      </c>
      <c r="CF59" s="28">
        <f>_xlfn.XLOOKUP($C59,'[3]BIS Feb-26'!$C:$C,'[3]BIS Feb-26'!Y:Y,"",0)</f>
        <v>44899.770833333299</v>
      </c>
      <c r="CG59" s="28">
        <f>_xlfn.XLOOKUP($C59,'[3]BIS Feb-26'!$C:$C,'[3]BIS Feb-26'!Z:Z,"",0)</f>
        <v>45264.770833333299</v>
      </c>
      <c r="CH59" s="28">
        <f>_xlfn.XLOOKUP($C59,'[3]BIS Feb-26'!$C:$C,'[3]BIS Feb-26'!AA:AA,"",0)</f>
        <v>0</v>
      </c>
      <c r="CI59" s="28">
        <f>_xlfn.XLOOKUP($C59,'[3]BIS Feb-26'!$C:$C,'[3]BIS Feb-26'!AB:AB,"",0)</f>
        <v>44810.770833333299</v>
      </c>
      <c r="CJ59" s="28">
        <f>_xlfn.XLOOKUP($C59,'[3]BIS Feb-26'!$C:$C,'[3]BIS Feb-26'!AC:AC,"",0)</f>
        <v>45264.770833333299</v>
      </c>
      <c r="CK59" s="29" t="str">
        <f>_xlfn.XLOOKUP($C59,'[3]BIS Feb-26'!$C:$C,'[3]BIS Feb-26'!AD:AD,"",0)</f>
        <v>500</v>
      </c>
      <c r="CL59" s="29" t="str">
        <f>_xlfn.XLOOKUP($C59,'[3]BIS Feb-26'!$C:$C,'[3]BIS Feb-26'!AE:AE,"",0)</f>
        <v>550</v>
      </c>
      <c r="CM59" s="29" t="str">
        <f>_xlfn.XLOOKUP($C59,'[3]BIS Feb-26'!$C:$C,'[3]BIS Feb-26'!AF:AF,"",0)</f>
        <v>550</v>
      </c>
      <c r="CN59" s="29" t="str">
        <f>_xlfn.XLOOKUP($C59,'[3]BIS Feb-26'!$C:$C,'[3]BIS Feb-26'!AG:AG,"",0)</f>
        <v>550</v>
      </c>
      <c r="CO59" s="29" t="str">
        <f>_xlfn.XLOOKUP($C59,'[3]BIS Feb-26'!$C:$C,'[3]BIS Feb-26'!AH:AH,"",0)</f>
        <v>500</v>
      </c>
      <c r="CP59" s="29" t="str">
        <f>_xlfn.XLOOKUP($C59,'[3]BIS Feb-26'!$C:$C,'[3]BIS Feb-26'!AI:AI,"",0)</f>
        <v>500</v>
      </c>
      <c r="CQ59" s="29" t="str">
        <f>_xlfn.XLOOKUP($C59,'[3]BIS Feb-26'!$C:$C,'[3]BIS Feb-26'!AJ:AJ,"",0)</f>
        <v>1000</v>
      </c>
      <c r="CR59" s="29" t="str">
        <f>_xlfn.XLOOKUP($C59,'[3]BIS Feb-26'!$C:$C,'[3]BIS Feb-26'!AK:AK,"",0)</f>
        <v>500</v>
      </c>
      <c r="CS59" s="29" t="str">
        <f>_xlfn.XLOOKUP($C59,'[3]BIS Feb-26'!$C:$C,'[3]BIS Feb-26'!AL:AL,"",0)</f>
        <v>500</v>
      </c>
      <c r="CT59" s="29">
        <f>_xlfn.XLOOKUP($C59,'[3]BIS Feb-26'!$C:$C,'[3]BIS Feb-26'!AM:AM,"",0)</f>
        <v>3</v>
      </c>
      <c r="CU59" s="28">
        <f>_xlfn.XLOOKUP($C59,'[3]BIS Feb-26'!$C:$C,'[3]BIS Feb-26'!AN:AN,"",0)</f>
        <v>45444</v>
      </c>
      <c r="CV59" s="28">
        <f>_xlfn.XLOOKUP($C59,'[3]BIS Feb-26'!$C:$C,'[3]BIS Feb-26'!AO:AO,"",0)</f>
        <v>45444</v>
      </c>
      <c r="CW59" s="28">
        <f>_xlfn.XLOOKUP($C59,'[3]BIS Feb-26'!$C:$C,'[3]BIS Feb-26'!AP:AP,"",0)</f>
        <v>45444</v>
      </c>
      <c r="CX59" s="28">
        <f>_xlfn.XLOOKUP($C59,'[3]BIS Feb-26'!$C:$C,'[3]BIS Feb-26'!AQ:AQ,"",0)</f>
        <v>45444</v>
      </c>
      <c r="CY59" s="28">
        <f>_xlfn.XLOOKUP($C59,'[3]BIS Feb-26'!$C:$C,'[3]BIS Feb-26'!AR:AR,"",0)</f>
        <v>45079</v>
      </c>
      <c r="CZ59" s="28">
        <f>_xlfn.XLOOKUP($C59,'[3]BIS Feb-26'!$C:$C,'[3]BIS Feb-26'!AS:AS,"",0)</f>
        <v>45534</v>
      </c>
      <c r="DA59" s="28">
        <f>_xlfn.XLOOKUP($C59,'[3]BIS Feb-26'!$C:$C,'[3]BIS Feb-26'!AT:AT,"",0)</f>
        <v>46134</v>
      </c>
      <c r="DB59" s="28">
        <f>_xlfn.XLOOKUP($C59,'[3]BIS Feb-26'!$C:$C,'[3]BIS Feb-26'!AU:AU,"",0)</f>
        <v>44990</v>
      </c>
      <c r="DC59" s="28">
        <f>_xlfn.XLOOKUP($C59,'[3]BIS Feb-26'!$C:$C,'[3]BIS Feb-26'!AV:AV,"",0)</f>
        <v>45629</v>
      </c>
      <c r="DD59" s="11">
        <f>_xlfn.XLOOKUP($C59,'[3]BIS Feb-26'!$C:$C,'[3]BIS Feb-26'!AW:AW,"",0)</f>
        <v>1</v>
      </c>
      <c r="DE59" s="11">
        <f>_xlfn.XLOOKUP($C59,'[3]BIS Feb-26'!$C:$C,'[3]BIS Feb-26'!AX:AX,"",0)</f>
        <v>0</v>
      </c>
      <c r="DF59" s="11">
        <f>_xlfn.XLOOKUP($C59,'[3]BIS Feb-26'!$C:$C,'[3]BIS Feb-26'!AY:AY,"",0)</f>
        <v>0</v>
      </c>
      <c r="DG59" s="11">
        <f t="shared" ca="1" si="20"/>
        <v>8</v>
      </c>
      <c r="DH59" s="11">
        <f t="shared" ca="1" si="21"/>
        <v>0</v>
      </c>
      <c r="DI59" s="11">
        <f t="shared" ca="1" si="22"/>
        <v>1</v>
      </c>
      <c r="DJ59" s="11" t="str">
        <f>_xlfn.XLOOKUP($C59,'[3]Active Customer Assets'!$D:$D,'[3]Active Customer Assets'!I:I,"",0)</f>
        <v>A (100% potential spares purchased)</v>
      </c>
      <c r="DK59" s="28">
        <f>_xlfn.XLOOKUP($C59,'[3]Active Customer Assets'!$D:$D,'[3]Active Customer Assets'!J:J,"",0)</f>
        <v>44558.412499999999</v>
      </c>
      <c r="DL59" s="28">
        <f>_xlfn.XLOOKUP($C59,'[3]Active Customer Assets'!$D:$D,'[3]Active Customer Assets'!K:K,"",0)</f>
        <v>44517.229166666701</v>
      </c>
      <c r="DM59" s="28">
        <f>_xlfn.XLOOKUP($C59,'[3]Active Customer Assets'!$D:$D,'[3]Active Customer Assets'!L:L,"",0)</f>
        <v>46041.551608796297</v>
      </c>
      <c r="DN59" s="21">
        <f>_xlfn.XLOOKUP($C59,'[3]Active Customer Assets'!$D:$D,'[3]Active Customer Assets'!M:M,"",0)</f>
        <v>7100</v>
      </c>
      <c r="DO59" s="28">
        <f>_xlfn.XLOOKUP($C59,'[3]Active Customer Assets'!$D:$D,'[3]Active Customer Assets'!N:N,"",0)</f>
        <v>0</v>
      </c>
      <c r="DP59" s="28">
        <f>_xlfn.XLOOKUP($C59,'[3]Active Customer Assets'!$D:$D,'[3]Active Customer Assets'!O:O,"",0)</f>
        <v>0</v>
      </c>
      <c r="DQ59" s="28" t="str">
        <f>_xlfn.XLOOKUP($C59,'[3]Active Customer Assets'!$D:$D,'[3]Active Customer Assets'!P:P,"",0)</f>
        <v>Air lube Plus</v>
      </c>
      <c r="DR59" s="28">
        <f>_xlfn.XLOOKUP($C59,'[3]Active Customer Assets'!$D:$D,'[3]Active Customer Assets'!Q:Q,"",0)</f>
        <v>45265</v>
      </c>
      <c r="DS59" s="28">
        <f>_xlfn.XLOOKUP($C59,'[3]Active Customer Assets'!$D:$D,'[3]Active Customer Assets'!R:R,"",0)</f>
        <v>45265</v>
      </c>
      <c r="DT59" s="28">
        <f>_xlfn.XLOOKUP($C59,'[3]Active Customer Assets'!$D:$D,'[3]Active Customer Assets'!S:S,"",0)</f>
        <v>45265</v>
      </c>
      <c r="DU59" s="28">
        <f>_xlfn.XLOOKUP($C59,'[3]Active Customer Assets'!$D:$D,'[3]Active Customer Assets'!T:T,"",0)</f>
        <v>45265</v>
      </c>
      <c r="DV59" s="28">
        <f>_xlfn.XLOOKUP($C59,'[3]Active Customer Assets'!$D:$D,'[3]Active Customer Assets'!U:U,"",0)</f>
        <v>44900</v>
      </c>
      <c r="DW59" s="28">
        <f>_xlfn.XLOOKUP($C59,'[3]Active Customer Assets'!$D:$D,'[3]Active Customer Assets'!V:V,"",0)</f>
        <v>45265</v>
      </c>
      <c r="DX59" s="28">
        <f>_xlfn.XLOOKUP($C59,'[3]Active Customer Assets'!$D:$D,'[3]Active Customer Assets'!W:W,"",0)</f>
        <v>0</v>
      </c>
      <c r="DY59" s="28">
        <f>_xlfn.XLOOKUP($C59,'[3]Active Customer Assets'!$D:$D,'[3]Active Customer Assets'!X:X,"",0)</f>
        <v>44811</v>
      </c>
      <c r="DZ59" s="28">
        <f>_xlfn.XLOOKUP($C59,'[3]Active Customer Assets'!$D:$D,'[3]Active Customer Assets'!Y:Y,"",0)</f>
        <v>45265</v>
      </c>
      <c r="EA59" s="28" t="str">
        <f>_xlfn.XLOOKUP($C59,'[3]Active Customer Assets'!$D:$D,'[3]Active Customer Assets'!Z:Z,"",0)</f>
        <v>500</v>
      </c>
      <c r="EB59" s="28" t="str">
        <f>_xlfn.XLOOKUP($C59,'[3]Active Customer Assets'!$D:$D,'[3]Active Customer Assets'!AA:AA,"",0)</f>
        <v>550</v>
      </c>
      <c r="EC59" s="28" t="str">
        <f>_xlfn.XLOOKUP($C59,'[3]Active Customer Assets'!$D:$D,'[3]Active Customer Assets'!AB:AB,"",0)</f>
        <v>550</v>
      </c>
      <c r="ED59" s="28" t="str">
        <f>_xlfn.XLOOKUP($C59,'[3]Active Customer Assets'!$D:$D,'[3]Active Customer Assets'!AC:AC,"",0)</f>
        <v>550</v>
      </c>
      <c r="EE59" s="28" t="str">
        <f>_xlfn.XLOOKUP($C59,'[3]Active Customer Assets'!$D:$D,'[3]Active Customer Assets'!AD:AD,"",0)</f>
        <v>500</v>
      </c>
      <c r="EF59" s="28" t="str">
        <f>_xlfn.XLOOKUP($C59,'[3]Active Customer Assets'!$D:$D,'[3]Active Customer Assets'!AE:AE,"",0)</f>
        <v>500</v>
      </c>
      <c r="EG59" s="28" t="str">
        <f>_xlfn.XLOOKUP($C59,'[3]Active Customer Assets'!$D:$D,'[3]Active Customer Assets'!AF:AF,"",0)</f>
        <v>1000</v>
      </c>
      <c r="EH59" s="28" t="str">
        <f>_xlfn.XLOOKUP($C59,'[3]Active Customer Assets'!$D:$D,'[3]Active Customer Assets'!AG:AG,"",0)</f>
        <v>500</v>
      </c>
      <c r="EI59" s="28" t="str">
        <f>_xlfn.XLOOKUP($C59,'[3]Active Customer Assets'!$D:$D,'[3]Active Customer Assets'!AH:AH,"",0)</f>
        <v>500</v>
      </c>
      <c r="EJ59" s="21">
        <f>_xlfn.XLOOKUP($C59,'[3]Active Customer Assets'!$D:$D,'[3]Active Customer Assets'!AI:AI,"",0)</f>
        <v>3</v>
      </c>
      <c r="EK59" s="35" t="str">
        <f>[3]!tbl_DPSAC[[#This Row],[Unit Status]]</f>
        <v>Active</v>
      </c>
    </row>
    <row r="60" spans="1:141" x14ac:dyDescent="0.15">
      <c r="A60" s="11">
        <f>ROW(tbl_DPSAC[[#This Row],[Sl. No.]])-1</f>
        <v>59</v>
      </c>
      <c r="B60" s="12" t="s">
        <v>136</v>
      </c>
      <c r="C60" s="12" t="s">
        <v>531</v>
      </c>
      <c r="D60" s="12" t="s">
        <v>532</v>
      </c>
      <c r="E60" s="12" t="s">
        <v>217</v>
      </c>
      <c r="F60" s="12" t="s">
        <v>161</v>
      </c>
      <c r="G60" s="13" t="s">
        <v>533</v>
      </c>
      <c r="H60" s="13" t="str">
        <f>_xlfn.XLOOKUP(C60,'[1]E&amp;DPSAC'!$K:$K,'[1]E&amp;DPSAC'!$E:$E,,0)</f>
        <v>NTPC, TANDWA</v>
      </c>
      <c r="I60" s="13" t="s">
        <v>534</v>
      </c>
      <c r="J60" s="13">
        <v>9339942424</v>
      </c>
      <c r="K60" s="13">
        <v>9572289274</v>
      </c>
      <c r="L60" s="12" t="str">
        <f t="shared" ca="1" si="0"/>
        <v>Non - Warranty</v>
      </c>
      <c r="M60" s="14">
        <v>44568</v>
      </c>
      <c r="N60" s="15">
        <v>24</v>
      </c>
      <c r="O60" s="14">
        <f t="shared" si="1"/>
        <v>45322</v>
      </c>
      <c r="P60" s="11" t="s">
        <v>142</v>
      </c>
      <c r="Q60" s="19" t="str">
        <f>_xlfn.XLOOKUP(C60,'[2]Sch Calls'!$R:$R,'[2]Sch Calls'!$F:$F,"",0)</f>
        <v>CC-00915769</v>
      </c>
      <c r="R60" s="18">
        <f>_xlfn.XLOOKUP(C60,'[2]Sch Calls'!$R:$R,'[2]Sch Calls'!$A:$A,"",0)</f>
        <v>45054.456782407397</v>
      </c>
      <c r="S60" s="17">
        <f>_xlfn.XLOOKUP(C60,'[2]Sch Calls'!$R:$R,'[2]Sch Calls'!$B:$B,"",0)</f>
        <v>513</v>
      </c>
      <c r="T60" s="18">
        <f>_xlfn.XLOOKUP(C60,'[1]E&amp;DPSAC'!$K:$K,'[1]E&amp;DPSAC'!$W:$W,"",0)</f>
        <v>45054</v>
      </c>
      <c r="U60" s="17">
        <f>_xlfn.XLOOKUP(C60,'[1]E&amp;DPSAC'!$K:$K,'[1]E&amp;DPSAC'!$Z:$Z,"",0)</f>
        <v>173</v>
      </c>
      <c r="V60" s="17">
        <f>_xlfn.XLOOKUP(C60,'[2]1. All Calls'!$R:$R,'[2]1. All Calls'!$B:$B,"",0)</f>
        <v>3090</v>
      </c>
      <c r="W60" s="20">
        <f>_xlfn.XLOOKUP(C60,'[2]1. All Calls'!$R:$R,'[2]1. All Calls'!$A:$A,"",0)</f>
        <v>45962.637499999997</v>
      </c>
      <c r="X60" s="17" t="str">
        <f>_xlfn.XLOOKUP(C60,'[2]Sch Calls'!$R:$R,'[2]Sch Calls'!$AB:$AB,"",0)</f>
        <v>Change oil filter, compressor side air filter, air oil separator &amp; oil 40 liters</v>
      </c>
      <c r="Y60" s="17">
        <f t="shared" si="2"/>
        <v>-1827</v>
      </c>
      <c r="Z60" s="17" t="str">
        <f t="shared" si="3"/>
        <v>Due</v>
      </c>
      <c r="AA60" s="21">
        <f t="shared" ca="1" si="4"/>
        <v>1046.5432175926035</v>
      </c>
      <c r="AB60" s="21" t="str">
        <f t="shared" ca="1" si="5"/>
        <v>Due</v>
      </c>
      <c r="AC60" s="11">
        <f ca="1">tbl_DPSAC[[#This Row],[Current Month Due Count]]</f>
        <v>0</v>
      </c>
      <c r="AD60" s="11">
        <f ca="1">tbl_DPSAC[[#This Row],[Next Month Due2]]</f>
        <v>0</v>
      </c>
      <c r="AE60" s="11">
        <f t="shared" ca="1" si="6"/>
        <v>1</v>
      </c>
      <c r="AF60" s="11">
        <v>3</v>
      </c>
      <c r="AG60" s="17">
        <f t="shared" ca="1" si="7"/>
        <v>3505</v>
      </c>
      <c r="AH60" s="11" t="s">
        <v>535</v>
      </c>
      <c r="AI60" s="11" t="s">
        <v>536</v>
      </c>
      <c r="AJ60" s="11">
        <v>0</v>
      </c>
      <c r="AK60" s="11">
        <v>0</v>
      </c>
      <c r="AL60" s="11">
        <v>0</v>
      </c>
      <c r="AM60" s="11">
        <v>0</v>
      </c>
      <c r="AN60" s="11">
        <v>0</v>
      </c>
      <c r="AO60" s="11">
        <v>0</v>
      </c>
      <c r="AP60" s="11">
        <v>0</v>
      </c>
      <c r="AQ60" s="11">
        <v>0</v>
      </c>
      <c r="AR60" s="11">
        <v>0</v>
      </c>
      <c r="AS60" s="11">
        <v>0</v>
      </c>
      <c r="AT60" s="11">
        <v>0</v>
      </c>
      <c r="AU60" s="11">
        <v>0</v>
      </c>
      <c r="AV60" s="11">
        <v>0</v>
      </c>
      <c r="AW60" s="11">
        <v>0</v>
      </c>
      <c r="AX60" s="11" t="str">
        <f t="shared" ca="1" si="8"/>
        <v>5 Service Due</v>
      </c>
      <c r="AY60" s="17">
        <v>513</v>
      </c>
      <c r="AZ60" s="22">
        <v>45054</v>
      </c>
      <c r="BA60" s="17" t="s">
        <v>537</v>
      </c>
      <c r="BB60" s="17">
        <v>1</v>
      </c>
      <c r="BC60" s="22">
        <v>44568</v>
      </c>
      <c r="BD60" s="17" t="s">
        <v>538</v>
      </c>
      <c r="BE60" s="17">
        <v>513</v>
      </c>
      <c r="BF60" s="22">
        <v>45054</v>
      </c>
      <c r="BG60" s="17" t="s">
        <v>537</v>
      </c>
      <c r="BH60" s="17">
        <v>513</v>
      </c>
      <c r="BI60" s="22">
        <v>45054</v>
      </c>
      <c r="BJ60" s="17" t="s">
        <v>537</v>
      </c>
      <c r="BK60" s="17">
        <v>1</v>
      </c>
      <c r="BL60" s="22">
        <v>44568</v>
      </c>
      <c r="BM60" s="17" t="s">
        <v>538</v>
      </c>
      <c r="BN60" s="23">
        <f t="shared" si="9"/>
        <v>45234</v>
      </c>
      <c r="BO60" s="23">
        <f t="shared" si="10"/>
        <v>44748</v>
      </c>
      <c r="BP60" s="23">
        <f t="shared" si="11"/>
        <v>45234</v>
      </c>
      <c r="BQ60" s="23">
        <f t="shared" si="12"/>
        <v>45234</v>
      </c>
      <c r="BR60" s="23">
        <f t="shared" si="23"/>
        <v>44933</v>
      </c>
      <c r="BS60" s="24">
        <f t="shared" ca="1" si="13"/>
        <v>-2242</v>
      </c>
      <c r="BT60" s="25">
        <f t="shared" ca="1" si="14"/>
        <v>-2004</v>
      </c>
      <c r="BU60" s="25">
        <f t="shared" ca="1" si="15"/>
        <v>-2242</v>
      </c>
      <c r="BV60" s="25">
        <f t="shared" ca="1" si="16"/>
        <v>-2242</v>
      </c>
      <c r="BW60" s="25">
        <f t="shared" ca="1" si="17"/>
        <v>-2004</v>
      </c>
      <c r="BX60" s="26">
        <v>0</v>
      </c>
      <c r="BY60" s="11">
        <f t="shared" ca="1" si="18"/>
        <v>5</v>
      </c>
      <c r="BZ60" s="11">
        <f t="shared" ca="1" si="24"/>
        <v>0</v>
      </c>
      <c r="CA60" s="11">
        <f t="shared" ca="1" si="19"/>
        <v>0</v>
      </c>
      <c r="CB60" s="28">
        <f>_xlfn.XLOOKUP($C60,'[3]BIS Feb-26'!$C:$C,'[3]BIS Feb-26'!U:U,"",0)</f>
        <v>45053.770833333299</v>
      </c>
      <c r="CC60" s="28">
        <f>_xlfn.XLOOKUP($C60,'[3]BIS Feb-26'!$C:$C,'[3]BIS Feb-26'!V:V,"",0)</f>
        <v>45053.770833333299</v>
      </c>
      <c r="CD60" s="28">
        <f>_xlfn.XLOOKUP($C60,'[3]BIS Feb-26'!$C:$C,'[3]BIS Feb-26'!W:W,"",0)</f>
        <v>0</v>
      </c>
      <c r="CE60" s="28">
        <f>_xlfn.XLOOKUP($C60,'[3]BIS Feb-26'!$C:$C,'[3]BIS Feb-26'!X:X,"",0)</f>
        <v>0</v>
      </c>
      <c r="CF60" s="28">
        <f>_xlfn.XLOOKUP($C60,'[3]BIS Feb-26'!$C:$C,'[3]BIS Feb-26'!Y:Y,"",0)</f>
        <v>45053.770833333299</v>
      </c>
      <c r="CG60" s="28">
        <f>_xlfn.XLOOKUP($C60,'[3]BIS Feb-26'!$C:$C,'[3]BIS Feb-26'!Z:Z,"",0)</f>
        <v>45053.770833333299</v>
      </c>
      <c r="CH60" s="28">
        <f>_xlfn.XLOOKUP($C60,'[3]BIS Feb-26'!$C:$C,'[3]BIS Feb-26'!AA:AA,"",0)</f>
        <v>0</v>
      </c>
      <c r="CI60" s="28">
        <f>_xlfn.XLOOKUP($C60,'[3]BIS Feb-26'!$C:$C,'[3]BIS Feb-26'!AB:AB,"",0)</f>
        <v>0</v>
      </c>
      <c r="CJ60" s="28">
        <f>_xlfn.XLOOKUP($C60,'[3]BIS Feb-26'!$C:$C,'[3]BIS Feb-26'!AC:AC,"",0)</f>
        <v>0</v>
      </c>
      <c r="CK60" s="29" t="str">
        <f>_xlfn.XLOOKUP($C60,'[3]BIS Feb-26'!$C:$C,'[3]BIS Feb-26'!AD:AD,"",0)</f>
        <v>30</v>
      </c>
      <c r="CL60" s="29" t="str">
        <f>_xlfn.XLOOKUP($C60,'[3]BIS Feb-26'!$C:$C,'[3]BIS Feb-26'!AE:AE,"",0)</f>
        <v>30</v>
      </c>
      <c r="CM60" s="29" t="str">
        <f>_xlfn.XLOOKUP($C60,'[3]BIS Feb-26'!$C:$C,'[3]BIS Feb-26'!AF:AF,"",0)</f>
        <v>30</v>
      </c>
      <c r="CN60" s="29" t="str">
        <f>_xlfn.XLOOKUP($C60,'[3]BIS Feb-26'!$C:$C,'[3]BIS Feb-26'!AG:AG,"",0)</f>
        <v>30</v>
      </c>
      <c r="CO60" s="29" t="str">
        <f>_xlfn.XLOOKUP($C60,'[3]BIS Feb-26'!$C:$C,'[3]BIS Feb-26'!AH:AH,"",0)</f>
        <v>30</v>
      </c>
      <c r="CP60" s="29" t="str">
        <f>_xlfn.XLOOKUP($C60,'[3]BIS Feb-26'!$C:$C,'[3]BIS Feb-26'!AI:AI,"",0)</f>
        <v>30</v>
      </c>
      <c r="CQ60" s="29" t="str">
        <f>_xlfn.XLOOKUP($C60,'[3]BIS Feb-26'!$C:$C,'[3]BIS Feb-26'!AJ:AJ,"",0)</f>
        <v>1000</v>
      </c>
      <c r="CR60" s="29" t="str">
        <f>_xlfn.XLOOKUP($C60,'[3]BIS Feb-26'!$C:$C,'[3]BIS Feb-26'!AK:AK,"",0)</f>
        <v>30</v>
      </c>
      <c r="CS60" s="29" t="str">
        <f>_xlfn.XLOOKUP($C60,'[3]BIS Feb-26'!$C:$C,'[3]BIS Feb-26'!AL:AL,"",0)</f>
        <v>30</v>
      </c>
      <c r="CT60" s="29">
        <f>_xlfn.XLOOKUP($C60,'[3]BIS Feb-26'!$C:$C,'[3]BIS Feb-26'!AM:AM,"",0)</f>
        <v>2</v>
      </c>
      <c r="CU60" s="28">
        <f>_xlfn.XLOOKUP($C60,'[3]BIS Feb-26'!$C:$C,'[3]BIS Feb-26'!AN:AN,"",0)</f>
        <v>45233</v>
      </c>
      <c r="CV60" s="28">
        <f>_xlfn.XLOOKUP($C60,'[3]BIS Feb-26'!$C:$C,'[3]BIS Feb-26'!AO:AO,"",0)</f>
        <v>45233</v>
      </c>
      <c r="CW60" s="28">
        <f>_xlfn.XLOOKUP($C60,'[3]BIS Feb-26'!$C:$C,'[3]BIS Feb-26'!AP:AP,"",0)</f>
        <v>45977</v>
      </c>
      <c r="CX60" s="28">
        <f>_xlfn.XLOOKUP($C60,'[3]BIS Feb-26'!$C:$C,'[3]BIS Feb-26'!AQ:AQ,"",0)</f>
        <v>45977</v>
      </c>
      <c r="CY60" s="28">
        <f>_xlfn.XLOOKUP($C60,'[3]BIS Feb-26'!$C:$C,'[3]BIS Feb-26'!AR:AR,"",0)</f>
        <v>45233</v>
      </c>
      <c r="CZ60" s="28">
        <f>_xlfn.XLOOKUP($C60,'[3]BIS Feb-26'!$C:$C,'[3]BIS Feb-26'!AS:AS,"",0)</f>
        <v>45323</v>
      </c>
      <c r="DA60" s="28">
        <f>_xlfn.XLOOKUP($C60,'[3]BIS Feb-26'!$C:$C,'[3]BIS Feb-26'!AT:AT,"",0)</f>
        <v>46055</v>
      </c>
      <c r="DB60" s="28">
        <f>_xlfn.XLOOKUP($C60,'[3]BIS Feb-26'!$C:$C,'[3]BIS Feb-26'!AU:AU,"",0)</f>
        <v>45977</v>
      </c>
      <c r="DC60" s="28">
        <f>_xlfn.XLOOKUP($C60,'[3]BIS Feb-26'!$C:$C,'[3]BIS Feb-26'!AV:AV,"",0)</f>
        <v>45977</v>
      </c>
      <c r="DD60" s="11">
        <f>_xlfn.XLOOKUP($C60,'[3]BIS Feb-26'!$C:$C,'[3]BIS Feb-26'!AW:AW,"",0)</f>
        <v>1</v>
      </c>
      <c r="DE60" s="11">
        <f>_xlfn.XLOOKUP($C60,'[3]BIS Feb-26'!$C:$C,'[3]BIS Feb-26'!AX:AX,"",0)</f>
        <v>1</v>
      </c>
      <c r="DF60" s="11">
        <f>_xlfn.XLOOKUP($C60,'[3]BIS Feb-26'!$C:$C,'[3]BIS Feb-26'!AY:AY,"",0)</f>
        <v>0</v>
      </c>
      <c r="DG60" s="11">
        <f t="shared" ca="1" si="20"/>
        <v>9</v>
      </c>
      <c r="DH60" s="11">
        <f t="shared" ca="1" si="21"/>
        <v>0</v>
      </c>
      <c r="DI60" s="11">
        <f t="shared" ca="1" si="22"/>
        <v>0</v>
      </c>
      <c r="DJ60" s="11" t="str">
        <f>_xlfn.XLOOKUP($C60,'[3]Active Customer Assets'!$D:$D,'[3]Active Customer Assets'!I:I,"",0)</f>
        <v>A (100% potential spares purchased)</v>
      </c>
      <c r="DK60" s="28">
        <f>_xlfn.XLOOKUP($C60,'[3]Active Customer Assets'!$D:$D,'[3]Active Customer Assets'!J:J,"",0)</f>
        <v>44568.654861111099</v>
      </c>
      <c r="DL60" s="28">
        <f>_xlfn.XLOOKUP($C60,'[3]Active Customer Assets'!$D:$D,'[3]Active Customer Assets'!K:K,"",0)</f>
        <v>44453.229166666701</v>
      </c>
      <c r="DM60" s="28">
        <f>_xlfn.XLOOKUP($C60,'[3]Active Customer Assets'!$D:$D,'[3]Active Customer Assets'!L:L,"",0)</f>
        <v>45962.638541666704</v>
      </c>
      <c r="DN60" s="21">
        <f>_xlfn.XLOOKUP($C60,'[3]Active Customer Assets'!$D:$D,'[3]Active Customer Assets'!M:M,"",0)</f>
        <v>3090</v>
      </c>
      <c r="DO60" s="28">
        <f>_xlfn.XLOOKUP($C60,'[3]Active Customer Assets'!$D:$D,'[3]Active Customer Assets'!N:N,"",0)</f>
        <v>0</v>
      </c>
      <c r="DP60" s="28">
        <f>_xlfn.XLOOKUP($C60,'[3]Active Customer Assets'!$D:$D,'[3]Active Customer Assets'!O:O,"",0)</f>
        <v>0</v>
      </c>
      <c r="DQ60" s="28" t="str">
        <f>_xlfn.XLOOKUP($C60,'[3]Active Customer Assets'!$D:$D,'[3]Active Customer Assets'!P:P,"",0)</f>
        <v>Air lube Plus</v>
      </c>
      <c r="DR60" s="28">
        <f>_xlfn.XLOOKUP($C60,'[3]Active Customer Assets'!$D:$D,'[3]Active Customer Assets'!Q:Q,"",0)</f>
        <v>45054</v>
      </c>
      <c r="DS60" s="28">
        <f>_xlfn.XLOOKUP($C60,'[3]Active Customer Assets'!$D:$D,'[3]Active Customer Assets'!R:R,"",0)</f>
        <v>45054</v>
      </c>
      <c r="DT60" s="28">
        <f>_xlfn.XLOOKUP($C60,'[3]Active Customer Assets'!$D:$D,'[3]Active Customer Assets'!S:S,"",0)</f>
        <v>0</v>
      </c>
      <c r="DU60" s="28">
        <f>_xlfn.XLOOKUP($C60,'[3]Active Customer Assets'!$D:$D,'[3]Active Customer Assets'!T:T,"",0)</f>
        <v>0</v>
      </c>
      <c r="DV60" s="28">
        <f>_xlfn.XLOOKUP($C60,'[3]Active Customer Assets'!$D:$D,'[3]Active Customer Assets'!U:U,"",0)</f>
        <v>45054</v>
      </c>
      <c r="DW60" s="28">
        <f>_xlfn.XLOOKUP($C60,'[3]Active Customer Assets'!$D:$D,'[3]Active Customer Assets'!V:V,"",0)</f>
        <v>45054</v>
      </c>
      <c r="DX60" s="28">
        <f>_xlfn.XLOOKUP($C60,'[3]Active Customer Assets'!$D:$D,'[3]Active Customer Assets'!W:W,"",0)</f>
        <v>0</v>
      </c>
      <c r="DY60" s="28">
        <f>_xlfn.XLOOKUP($C60,'[3]Active Customer Assets'!$D:$D,'[3]Active Customer Assets'!X:X,"",0)</f>
        <v>0</v>
      </c>
      <c r="DZ60" s="28">
        <f>_xlfn.XLOOKUP($C60,'[3]Active Customer Assets'!$D:$D,'[3]Active Customer Assets'!Y:Y,"",0)</f>
        <v>0</v>
      </c>
      <c r="EA60" s="28" t="str">
        <f>_xlfn.XLOOKUP($C60,'[3]Active Customer Assets'!$D:$D,'[3]Active Customer Assets'!Z:Z,"",0)</f>
        <v>30</v>
      </c>
      <c r="EB60" s="28" t="str">
        <f>_xlfn.XLOOKUP($C60,'[3]Active Customer Assets'!$D:$D,'[3]Active Customer Assets'!AA:AA,"",0)</f>
        <v>30</v>
      </c>
      <c r="EC60" s="28" t="str">
        <f>_xlfn.XLOOKUP($C60,'[3]Active Customer Assets'!$D:$D,'[3]Active Customer Assets'!AB:AB,"",0)</f>
        <v>30</v>
      </c>
      <c r="ED60" s="28" t="str">
        <f>_xlfn.XLOOKUP($C60,'[3]Active Customer Assets'!$D:$D,'[3]Active Customer Assets'!AC:AC,"",0)</f>
        <v>30</v>
      </c>
      <c r="EE60" s="28" t="str">
        <f>_xlfn.XLOOKUP($C60,'[3]Active Customer Assets'!$D:$D,'[3]Active Customer Assets'!AD:AD,"",0)</f>
        <v>30</v>
      </c>
      <c r="EF60" s="28" t="str">
        <f>_xlfn.XLOOKUP($C60,'[3]Active Customer Assets'!$D:$D,'[3]Active Customer Assets'!AE:AE,"",0)</f>
        <v>30</v>
      </c>
      <c r="EG60" s="28" t="str">
        <f>_xlfn.XLOOKUP($C60,'[3]Active Customer Assets'!$D:$D,'[3]Active Customer Assets'!AF:AF,"",0)</f>
        <v>1000</v>
      </c>
      <c r="EH60" s="28" t="str">
        <f>_xlfn.XLOOKUP($C60,'[3]Active Customer Assets'!$D:$D,'[3]Active Customer Assets'!AG:AG,"",0)</f>
        <v>30</v>
      </c>
      <c r="EI60" s="28" t="str">
        <f>_xlfn.XLOOKUP($C60,'[3]Active Customer Assets'!$D:$D,'[3]Active Customer Assets'!AH:AH,"",0)</f>
        <v>30</v>
      </c>
      <c r="EJ60" s="21">
        <f>_xlfn.XLOOKUP($C60,'[3]Active Customer Assets'!$D:$D,'[3]Active Customer Assets'!AI:AI,"",0)</f>
        <v>2</v>
      </c>
      <c r="EK60" s="35" t="str">
        <f>[3]!tbl_DPSAC[[#This Row],[Unit Status]]</f>
        <v>Active</v>
      </c>
    </row>
    <row r="61" spans="1:141" x14ac:dyDescent="0.15">
      <c r="A61" s="11">
        <f>ROW(tbl_DPSAC[[#This Row],[Sl. No.]])-1</f>
        <v>60</v>
      </c>
      <c r="B61" s="12" t="s">
        <v>136</v>
      </c>
      <c r="C61" s="12" t="s">
        <v>539</v>
      </c>
      <c r="D61" s="12" t="s">
        <v>262</v>
      </c>
      <c r="E61" s="12" t="s">
        <v>176</v>
      </c>
      <c r="F61" s="12" t="s">
        <v>161</v>
      </c>
      <c r="G61" s="13" t="s">
        <v>499</v>
      </c>
      <c r="H61" s="13" t="str">
        <f>_xlfn.XLOOKUP(C61,'[1]E&amp;DPSAC'!$K:$K,'[1]E&amp;DPSAC'!$E:$E,,0)</f>
        <v>GOPI KANDHAR, DUMKA</v>
      </c>
      <c r="I61" s="13"/>
      <c r="J61" s="13">
        <v>9263193314</v>
      </c>
      <c r="K61" s="13">
        <v>6206959324</v>
      </c>
      <c r="L61" s="12" t="str">
        <f t="shared" ca="1" si="0"/>
        <v>Non - Warranty</v>
      </c>
      <c r="M61" s="14">
        <v>44596.714583333298</v>
      </c>
      <c r="N61" s="15">
        <v>24</v>
      </c>
      <c r="O61" s="14">
        <f t="shared" si="1"/>
        <v>45351</v>
      </c>
      <c r="P61" s="11" t="s">
        <v>142</v>
      </c>
      <c r="Q61" s="19" t="str">
        <f>_xlfn.XLOOKUP(C61,'[2]Sch Calls'!$R:$R,'[2]Sch Calls'!$F:$F,"",0)</f>
        <v>CC-01948051</v>
      </c>
      <c r="R61" s="18">
        <f>_xlfn.XLOOKUP(C61,'[2]Sch Calls'!$R:$R,'[2]Sch Calls'!$A:$A,"",0)</f>
        <v>46043.521608796298</v>
      </c>
      <c r="S61" s="17">
        <f>_xlfn.XLOOKUP(C61,'[2]Sch Calls'!$R:$R,'[2]Sch Calls'!$B:$B,"",0)</f>
        <v>5840</v>
      </c>
      <c r="T61" s="18">
        <f>_xlfn.XLOOKUP(C61,'[1]E&amp;DPSAC'!$K:$K,'[1]E&amp;DPSAC'!$W:$W,"",0)</f>
        <v>45350</v>
      </c>
      <c r="U61" s="17">
        <f>_xlfn.XLOOKUP(C61,'[1]E&amp;DPSAC'!$K:$K,'[1]E&amp;DPSAC'!$Z:$Z,"",0)</f>
        <v>3190</v>
      </c>
      <c r="V61" s="17">
        <f>_xlfn.XLOOKUP(C61,'[2]1. All Calls'!$R:$R,'[2]1. All Calls'!$B:$B,"",0)</f>
        <v>5840</v>
      </c>
      <c r="W61" s="20">
        <f>_xlfn.XLOOKUP(C61,'[2]1. All Calls'!$R:$R,'[2]1. All Calls'!$A:$A,"",0)</f>
        <v>46043.521608796298</v>
      </c>
      <c r="X61" s="17" t="str">
        <f>_xlfn.XLOOKUP(C61,'[2]Sch Calls'!$R:$R,'[2]Sch Calls'!$AB:$AB,"",0)</f>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
      <c r="Y61" s="17">
        <f t="shared" si="2"/>
        <v>750</v>
      </c>
      <c r="Z61" s="17" t="str">
        <f t="shared" si="3"/>
        <v>Done</v>
      </c>
      <c r="AA61" s="21">
        <f t="shared" ca="1" si="4"/>
        <v>57.478391203701904</v>
      </c>
      <c r="AB61" s="21" t="str">
        <f t="shared" ca="1" si="5"/>
        <v>Done</v>
      </c>
      <c r="AC61" s="11">
        <f ca="1">tbl_DPSAC[[#This Row],[Current Month Due Count]]</f>
        <v>0</v>
      </c>
      <c r="AD61" s="11">
        <f ca="1">tbl_DPSAC[[#This Row],[Next Month Due2]]</f>
        <v>0</v>
      </c>
      <c r="AE61" s="11">
        <f t="shared" ca="1" si="6"/>
        <v>0</v>
      </c>
      <c r="AF61" s="11">
        <v>4</v>
      </c>
      <c r="AG61" s="17">
        <f t="shared" ca="1" si="7"/>
        <v>6070</v>
      </c>
      <c r="AH61" s="11" t="s">
        <v>540</v>
      </c>
      <c r="AI61" s="11" t="s">
        <v>541</v>
      </c>
      <c r="AJ61" s="11" t="s">
        <v>542</v>
      </c>
      <c r="AK61" s="11" t="s">
        <v>543</v>
      </c>
      <c r="AL61" s="11" t="s">
        <v>544</v>
      </c>
      <c r="AM61" s="11">
        <v>0</v>
      </c>
      <c r="AN61" s="11" t="s">
        <v>545</v>
      </c>
      <c r="AO61" s="11">
        <v>0</v>
      </c>
      <c r="AP61" s="11">
        <v>0</v>
      </c>
      <c r="AQ61" s="11">
        <v>0</v>
      </c>
      <c r="AR61" s="11">
        <v>0</v>
      </c>
      <c r="AS61" s="11">
        <v>0</v>
      </c>
      <c r="AT61" s="11">
        <v>0</v>
      </c>
      <c r="AU61" s="11">
        <v>0</v>
      </c>
      <c r="AV61" s="11">
        <v>0</v>
      </c>
      <c r="AW61" s="11">
        <v>0</v>
      </c>
      <c r="AX61" s="11" t="str">
        <f t="shared" ca="1" si="8"/>
        <v>No Service Dues</v>
      </c>
      <c r="AY61" s="17">
        <v>5840</v>
      </c>
      <c r="AZ61" s="22">
        <v>46043</v>
      </c>
      <c r="BA61" s="17" t="s">
        <v>546</v>
      </c>
      <c r="BB61" s="17">
        <v>5840</v>
      </c>
      <c r="BC61" s="22">
        <v>46043</v>
      </c>
      <c r="BD61" s="17" t="s">
        <v>546</v>
      </c>
      <c r="BE61" s="17">
        <v>5840</v>
      </c>
      <c r="BF61" s="22">
        <v>46043</v>
      </c>
      <c r="BG61" s="17" t="s">
        <v>546</v>
      </c>
      <c r="BH61" s="17">
        <v>5840</v>
      </c>
      <c r="BI61" s="22">
        <v>46043</v>
      </c>
      <c r="BJ61" s="17" t="s">
        <v>546</v>
      </c>
      <c r="BK61" s="17">
        <v>5840</v>
      </c>
      <c r="BL61" s="22">
        <v>46043</v>
      </c>
      <c r="BM61" s="17" t="s">
        <v>546</v>
      </c>
      <c r="BN61" s="23">
        <f t="shared" si="9"/>
        <v>46223</v>
      </c>
      <c r="BO61" s="23">
        <f t="shared" si="10"/>
        <v>46223</v>
      </c>
      <c r="BP61" s="23">
        <f t="shared" si="11"/>
        <v>46223</v>
      </c>
      <c r="BQ61" s="23">
        <f t="shared" si="12"/>
        <v>46223</v>
      </c>
      <c r="BR61" s="23">
        <f t="shared" si="23"/>
        <v>46408</v>
      </c>
      <c r="BS61" s="24">
        <f t="shared" ca="1" si="13"/>
        <v>520</v>
      </c>
      <c r="BT61" s="25">
        <f t="shared" ca="1" si="14"/>
        <v>1270</v>
      </c>
      <c r="BU61" s="25">
        <f t="shared" ca="1" si="15"/>
        <v>520</v>
      </c>
      <c r="BV61" s="25">
        <f t="shared" ca="1" si="16"/>
        <v>520</v>
      </c>
      <c r="BW61" s="25">
        <f t="shared" ca="1" si="17"/>
        <v>1270</v>
      </c>
      <c r="BX61" s="26">
        <v>0</v>
      </c>
      <c r="BY61" s="11">
        <f t="shared" ca="1" si="18"/>
        <v>0</v>
      </c>
      <c r="BZ61" s="11">
        <f t="shared" ca="1" si="24"/>
        <v>0</v>
      </c>
      <c r="CA61" s="11">
        <f t="shared" ca="1" si="19"/>
        <v>0</v>
      </c>
      <c r="CB61" s="28">
        <f>_xlfn.XLOOKUP($C61,'[3]BIS Feb-26'!$C:$C,'[3]BIS Feb-26'!U:U,"",0)</f>
        <v>46042.770833333299</v>
      </c>
      <c r="CC61" s="28">
        <f>_xlfn.XLOOKUP($C61,'[3]BIS Feb-26'!$C:$C,'[3]BIS Feb-26'!V:V,"",0)</f>
        <v>46042.770833333299</v>
      </c>
      <c r="CD61" s="28">
        <f>_xlfn.XLOOKUP($C61,'[3]BIS Feb-26'!$C:$C,'[3]BIS Feb-26'!W:W,"",0)</f>
        <v>46042.770833333299</v>
      </c>
      <c r="CE61" s="28">
        <f>_xlfn.XLOOKUP($C61,'[3]BIS Feb-26'!$C:$C,'[3]BIS Feb-26'!X:X,"",0)</f>
        <v>46042.770833333299</v>
      </c>
      <c r="CF61" s="28">
        <f>_xlfn.XLOOKUP($C61,'[3]BIS Feb-26'!$C:$C,'[3]BIS Feb-26'!Y:Y,"",0)</f>
        <v>46042.770833333299</v>
      </c>
      <c r="CG61" s="28">
        <f>_xlfn.XLOOKUP($C61,'[3]BIS Feb-26'!$C:$C,'[3]BIS Feb-26'!Z:Z,"",0)</f>
        <v>46042.770833333299</v>
      </c>
      <c r="CH61" s="28">
        <f>_xlfn.XLOOKUP($C61,'[3]BIS Feb-26'!$C:$C,'[3]BIS Feb-26'!AA:AA,"",0)</f>
        <v>46042.770833333299</v>
      </c>
      <c r="CI61" s="28">
        <f>_xlfn.XLOOKUP($C61,'[3]BIS Feb-26'!$C:$C,'[3]BIS Feb-26'!AB:AB,"",0)</f>
        <v>46042.770833333299</v>
      </c>
      <c r="CJ61" s="28">
        <f>_xlfn.XLOOKUP($C61,'[3]BIS Feb-26'!$C:$C,'[3]BIS Feb-26'!AC:AC,"",0)</f>
        <v>46042.770833333299</v>
      </c>
      <c r="CK61" s="29" t="str">
        <f>_xlfn.XLOOKUP($C61,'[3]BIS Feb-26'!$C:$C,'[3]BIS Feb-26'!AD:AD,"",0)</f>
        <v>1500</v>
      </c>
      <c r="CL61" s="29" t="str">
        <f>_xlfn.XLOOKUP($C61,'[3]BIS Feb-26'!$C:$C,'[3]BIS Feb-26'!AE:AE,"",0)</f>
        <v>750</v>
      </c>
      <c r="CM61" s="29" t="str">
        <f>_xlfn.XLOOKUP($C61,'[3]BIS Feb-26'!$C:$C,'[3]BIS Feb-26'!AF:AF,"",0)</f>
        <v>500</v>
      </c>
      <c r="CN61" s="29" t="str">
        <f>_xlfn.XLOOKUP($C61,'[3]BIS Feb-26'!$C:$C,'[3]BIS Feb-26'!AG:AG,"",0)</f>
        <v>750</v>
      </c>
      <c r="CO61" s="29" t="str">
        <f>_xlfn.XLOOKUP($C61,'[3]BIS Feb-26'!$C:$C,'[3]BIS Feb-26'!AH:AH,"",0)</f>
        <v>750</v>
      </c>
      <c r="CP61" s="29" t="str">
        <f>_xlfn.XLOOKUP($C61,'[3]BIS Feb-26'!$C:$C,'[3]BIS Feb-26'!AI:AI,"",0)</f>
        <v>1500</v>
      </c>
      <c r="CQ61" s="29" t="str">
        <f>_xlfn.XLOOKUP($C61,'[3]BIS Feb-26'!$C:$C,'[3]BIS Feb-26'!AJ:AJ,"",0)</f>
        <v>1000</v>
      </c>
      <c r="CR61" s="29" t="str">
        <f>_xlfn.XLOOKUP($C61,'[3]BIS Feb-26'!$C:$C,'[3]BIS Feb-26'!AK:AK,"",0)</f>
        <v>1500</v>
      </c>
      <c r="CS61" s="29" t="str">
        <f>_xlfn.XLOOKUP($C61,'[3]BIS Feb-26'!$C:$C,'[3]BIS Feb-26'!AL:AL,"",0)</f>
        <v>3000</v>
      </c>
      <c r="CT61" s="29">
        <f>_xlfn.XLOOKUP($C61,'[3]BIS Feb-26'!$C:$C,'[3]BIS Feb-26'!AM:AM,"",0)</f>
        <v>6</v>
      </c>
      <c r="CU61" s="28">
        <f>_xlfn.XLOOKUP($C61,'[3]BIS Feb-26'!$C:$C,'[3]BIS Feb-26'!AN:AN,"",0)</f>
        <v>46222</v>
      </c>
      <c r="CV61" s="28">
        <f>_xlfn.XLOOKUP($C61,'[3]BIS Feb-26'!$C:$C,'[3]BIS Feb-26'!AO:AO,"",0)</f>
        <v>46168</v>
      </c>
      <c r="CW61" s="28">
        <f>_xlfn.XLOOKUP($C61,'[3]BIS Feb-26'!$C:$C,'[3]BIS Feb-26'!AP:AP,"",0)</f>
        <v>46126</v>
      </c>
      <c r="CX61" s="28">
        <f>_xlfn.XLOOKUP($C61,'[3]BIS Feb-26'!$C:$C,'[3]BIS Feb-26'!AQ:AQ,"",0)</f>
        <v>46168</v>
      </c>
      <c r="CY61" s="28">
        <f>_xlfn.XLOOKUP($C61,'[3]BIS Feb-26'!$C:$C,'[3]BIS Feb-26'!AR:AR,"",0)</f>
        <v>46168</v>
      </c>
      <c r="CZ61" s="28">
        <f>_xlfn.XLOOKUP($C61,'[3]BIS Feb-26'!$C:$C,'[3]BIS Feb-26'!AS:AS,"",0)</f>
        <v>46293</v>
      </c>
      <c r="DA61" s="28">
        <f>_xlfn.XLOOKUP($C61,'[3]BIS Feb-26'!$C:$C,'[3]BIS Feb-26'!AT:AT,"",0)</f>
        <v>46209</v>
      </c>
      <c r="DB61" s="28">
        <f>_xlfn.XLOOKUP($C61,'[3]BIS Feb-26'!$C:$C,'[3]BIS Feb-26'!AU:AU,"",0)</f>
        <v>46222</v>
      </c>
      <c r="DC61" s="28">
        <f>_xlfn.XLOOKUP($C61,'[3]BIS Feb-26'!$C:$C,'[3]BIS Feb-26'!AV:AV,"",0)</f>
        <v>46407</v>
      </c>
      <c r="DD61" s="11">
        <f>_xlfn.XLOOKUP($C61,'[3]BIS Feb-26'!$C:$C,'[3]BIS Feb-26'!AW:AW,"",0)</f>
        <v>0</v>
      </c>
      <c r="DE61" s="11">
        <f>_xlfn.XLOOKUP($C61,'[3]BIS Feb-26'!$C:$C,'[3]BIS Feb-26'!AX:AX,"",0)</f>
        <v>0</v>
      </c>
      <c r="DF61" s="11">
        <f>_xlfn.XLOOKUP($C61,'[3]BIS Feb-26'!$C:$C,'[3]BIS Feb-26'!AY:AY,"",0)</f>
        <v>0</v>
      </c>
      <c r="DG61" s="11">
        <f t="shared" ca="1" si="20"/>
        <v>0</v>
      </c>
      <c r="DH61" s="11">
        <f t="shared" ca="1" si="21"/>
        <v>0</v>
      </c>
      <c r="DI61" s="11">
        <f t="shared" ca="1" si="22"/>
        <v>1</v>
      </c>
      <c r="DJ61" s="11" t="str">
        <f>_xlfn.XLOOKUP($C61,'[3]Active Customer Assets'!$D:$D,'[3]Active Customer Assets'!I:I,"",0)</f>
        <v>A (100% potential spares purchased)</v>
      </c>
      <c r="DK61" s="28">
        <f>_xlfn.XLOOKUP($C61,'[3]Active Customer Assets'!$D:$D,'[3]Active Customer Assets'!J:J,"",0)</f>
        <v>44596.714583333298</v>
      </c>
      <c r="DL61" s="28">
        <f>_xlfn.XLOOKUP($C61,'[3]Active Customer Assets'!$D:$D,'[3]Active Customer Assets'!K:K,"",0)</f>
        <v>44561.229166666701</v>
      </c>
      <c r="DM61" s="28">
        <f>_xlfn.XLOOKUP($C61,'[3]Active Customer Assets'!$D:$D,'[3]Active Customer Assets'!L:L,"",0)</f>
        <v>46043.697719907403</v>
      </c>
      <c r="DN61" s="21">
        <f>_xlfn.XLOOKUP($C61,'[3]Active Customer Assets'!$D:$D,'[3]Active Customer Assets'!M:M,"",0)</f>
        <v>5840</v>
      </c>
      <c r="DO61" s="28">
        <f>_xlfn.XLOOKUP($C61,'[3]Active Customer Assets'!$D:$D,'[3]Active Customer Assets'!N:N,"",0)</f>
        <v>0</v>
      </c>
      <c r="DP61" s="28">
        <f>_xlfn.XLOOKUP($C61,'[3]Active Customer Assets'!$D:$D,'[3]Active Customer Assets'!O:O,"",0)</f>
        <v>0</v>
      </c>
      <c r="DQ61" s="28" t="str">
        <f>_xlfn.XLOOKUP($C61,'[3]Active Customer Assets'!$D:$D,'[3]Active Customer Assets'!P:P,"",0)</f>
        <v>Air lube Plus</v>
      </c>
      <c r="DR61" s="28">
        <f>_xlfn.XLOOKUP($C61,'[3]Active Customer Assets'!$D:$D,'[3]Active Customer Assets'!Q:Q,"",0)</f>
        <v>46043</v>
      </c>
      <c r="DS61" s="28">
        <f>_xlfn.XLOOKUP($C61,'[3]Active Customer Assets'!$D:$D,'[3]Active Customer Assets'!R:R,"",0)</f>
        <v>46043</v>
      </c>
      <c r="DT61" s="28">
        <f>_xlfn.XLOOKUP($C61,'[3]Active Customer Assets'!$D:$D,'[3]Active Customer Assets'!S:S,"",0)</f>
        <v>46043</v>
      </c>
      <c r="DU61" s="28">
        <f>_xlfn.XLOOKUP($C61,'[3]Active Customer Assets'!$D:$D,'[3]Active Customer Assets'!T:T,"",0)</f>
        <v>46043</v>
      </c>
      <c r="DV61" s="28">
        <f>_xlfn.XLOOKUP($C61,'[3]Active Customer Assets'!$D:$D,'[3]Active Customer Assets'!U:U,"",0)</f>
        <v>46043</v>
      </c>
      <c r="DW61" s="28">
        <f>_xlfn.XLOOKUP($C61,'[3]Active Customer Assets'!$D:$D,'[3]Active Customer Assets'!V:V,"",0)</f>
        <v>46043</v>
      </c>
      <c r="DX61" s="28">
        <f>_xlfn.XLOOKUP($C61,'[3]Active Customer Assets'!$D:$D,'[3]Active Customer Assets'!W:W,"",0)</f>
        <v>46043</v>
      </c>
      <c r="DY61" s="28">
        <f>_xlfn.XLOOKUP($C61,'[3]Active Customer Assets'!$D:$D,'[3]Active Customer Assets'!X:X,"",0)</f>
        <v>46043</v>
      </c>
      <c r="DZ61" s="28">
        <f>_xlfn.XLOOKUP($C61,'[3]Active Customer Assets'!$D:$D,'[3]Active Customer Assets'!Y:Y,"",0)</f>
        <v>46043</v>
      </c>
      <c r="EA61" s="28" t="str">
        <f>_xlfn.XLOOKUP($C61,'[3]Active Customer Assets'!$D:$D,'[3]Active Customer Assets'!Z:Z,"",0)</f>
        <v>1500</v>
      </c>
      <c r="EB61" s="28" t="str">
        <f>_xlfn.XLOOKUP($C61,'[3]Active Customer Assets'!$D:$D,'[3]Active Customer Assets'!AA:AA,"",0)</f>
        <v>750</v>
      </c>
      <c r="EC61" s="28" t="str">
        <f>_xlfn.XLOOKUP($C61,'[3]Active Customer Assets'!$D:$D,'[3]Active Customer Assets'!AB:AB,"",0)</f>
        <v>500</v>
      </c>
      <c r="ED61" s="28" t="str">
        <f>_xlfn.XLOOKUP($C61,'[3]Active Customer Assets'!$D:$D,'[3]Active Customer Assets'!AC:AC,"",0)</f>
        <v>750</v>
      </c>
      <c r="EE61" s="28" t="str">
        <f>_xlfn.XLOOKUP($C61,'[3]Active Customer Assets'!$D:$D,'[3]Active Customer Assets'!AD:AD,"",0)</f>
        <v>750</v>
      </c>
      <c r="EF61" s="28" t="str">
        <f>_xlfn.XLOOKUP($C61,'[3]Active Customer Assets'!$D:$D,'[3]Active Customer Assets'!AE:AE,"",0)</f>
        <v>1500</v>
      </c>
      <c r="EG61" s="28" t="str">
        <f>_xlfn.XLOOKUP($C61,'[3]Active Customer Assets'!$D:$D,'[3]Active Customer Assets'!AF:AF,"",0)</f>
        <v>1000</v>
      </c>
      <c r="EH61" s="28" t="str">
        <f>_xlfn.XLOOKUP($C61,'[3]Active Customer Assets'!$D:$D,'[3]Active Customer Assets'!AG:AG,"",0)</f>
        <v>1500</v>
      </c>
      <c r="EI61" s="28" t="str">
        <f>_xlfn.XLOOKUP($C61,'[3]Active Customer Assets'!$D:$D,'[3]Active Customer Assets'!AH:AH,"",0)</f>
        <v>3000</v>
      </c>
      <c r="EJ61" s="21">
        <f>_xlfn.XLOOKUP($C61,'[3]Active Customer Assets'!$D:$D,'[3]Active Customer Assets'!AI:AI,"",0)</f>
        <v>6</v>
      </c>
      <c r="EK61" s="35" t="str">
        <f>[3]!tbl_DPSAC[[#This Row],[Unit Status]]</f>
        <v>Active</v>
      </c>
    </row>
    <row r="62" spans="1:141" x14ac:dyDescent="0.15">
      <c r="A62" s="11">
        <f>ROW(tbl_DPSAC[[#This Row],[Sl. No.]])-1</f>
        <v>61</v>
      </c>
      <c r="B62" s="12" t="s">
        <v>136</v>
      </c>
      <c r="C62" s="12" t="s">
        <v>547</v>
      </c>
      <c r="D62" s="12" t="s">
        <v>460</v>
      </c>
      <c r="E62" s="12" t="s">
        <v>170</v>
      </c>
      <c r="F62" s="12" t="s">
        <v>161</v>
      </c>
      <c r="G62" s="13" t="s">
        <v>548</v>
      </c>
      <c r="H62" s="13" t="str">
        <f>_xlfn.XLOOKUP(C62,'[1]E&amp;DPSAC'!$K:$K,'[1]E&amp;DPSAC'!$E:$E,,0)</f>
        <v>CHATTARPUR, DALTAINGANJ</v>
      </c>
      <c r="I62" s="13"/>
      <c r="J62" s="13">
        <v>9416185862</v>
      </c>
      <c r="K62" s="13">
        <v>9416185862</v>
      </c>
      <c r="L62" s="12" t="str">
        <f t="shared" ca="1" si="0"/>
        <v>Non - Warranty</v>
      </c>
      <c r="M62" s="14">
        <v>44469</v>
      </c>
      <c r="N62" s="15">
        <v>24</v>
      </c>
      <c r="O62" s="14">
        <f t="shared" si="1"/>
        <v>45199</v>
      </c>
      <c r="P62" s="11" t="s">
        <v>157</v>
      </c>
      <c r="Q62" s="19" t="str">
        <f>_xlfn.XLOOKUP(C62,'[2]Sch Calls'!$R:$R,'[2]Sch Calls'!$F:$F,"",0)</f>
        <v>CC-00605597</v>
      </c>
      <c r="R62" s="18">
        <f>_xlfn.XLOOKUP(C62,'[2]Sch Calls'!$R:$R,'[2]Sch Calls'!$A:$A,"",0)</f>
        <v>44694.812743055598</v>
      </c>
      <c r="S62" s="17">
        <f>_xlfn.XLOOKUP(C62,'[2]Sch Calls'!$R:$R,'[2]Sch Calls'!$B:$B,"",0)</f>
        <v>970</v>
      </c>
      <c r="T62" s="18">
        <f>_xlfn.XLOOKUP(C62,'[1]E&amp;DPSAC'!$K:$K,'[1]E&amp;DPSAC'!$W:$W,"",0)</f>
        <v>44695</v>
      </c>
      <c r="U62" s="17">
        <f>_xlfn.XLOOKUP(C62,'[1]E&amp;DPSAC'!$K:$K,'[1]E&amp;DPSAC'!$Z:$Z,"",0)</f>
        <v>970</v>
      </c>
      <c r="V62" s="17">
        <f>_xlfn.XLOOKUP(C62,'[2]1. All Calls'!$R:$R,'[2]1. All Calls'!$B:$B,"",0)</f>
        <v>1410</v>
      </c>
      <c r="W62" s="20">
        <f>_xlfn.XLOOKUP(C62,'[2]1. All Calls'!$R:$R,'[2]1. All Calls'!$A:$A,"",0)</f>
        <v>44903.671643518501</v>
      </c>
      <c r="X62" s="17" t="str">
        <f>_xlfn.XLOOKUP(C62,'[2]Sch Calls'!$R:$R,'[2]Sch Calls'!$AB:$AB,"",0)</f>
        <v>Change Air filter oil filter and oil</v>
      </c>
      <c r="Y62" s="17">
        <f t="shared" si="2"/>
        <v>310</v>
      </c>
      <c r="Z62" s="17" t="str">
        <f t="shared" si="3"/>
        <v>Done</v>
      </c>
      <c r="AA62" s="21">
        <f t="shared" ca="1" si="4"/>
        <v>1406.1872569444022</v>
      </c>
      <c r="AB62" s="21" t="str">
        <f t="shared" ca="1" si="5"/>
        <v>Due</v>
      </c>
      <c r="AC62" s="11">
        <f ca="1">tbl_DPSAC[[#This Row],[Current Month Due Count]]</f>
        <v>0</v>
      </c>
      <c r="AD62" s="11">
        <f ca="1">tbl_DPSAC[[#This Row],[Next Month Due2]]</f>
        <v>0</v>
      </c>
      <c r="AE62" s="11">
        <f t="shared" ca="1" si="6"/>
        <v>1</v>
      </c>
      <c r="AF62" s="11">
        <v>3</v>
      </c>
      <c r="AG62" s="17">
        <f t="shared" ca="1" si="7"/>
        <v>5002</v>
      </c>
      <c r="AH62" s="11" t="s">
        <v>549</v>
      </c>
      <c r="AI62" s="11" t="s">
        <v>550</v>
      </c>
      <c r="AJ62" s="11" t="s">
        <v>551</v>
      </c>
      <c r="AK62" s="11">
        <v>0</v>
      </c>
      <c r="AL62" s="11">
        <v>0</v>
      </c>
      <c r="AM62" s="11">
        <v>0</v>
      </c>
      <c r="AN62" s="11">
        <v>0</v>
      </c>
      <c r="AO62" s="11">
        <v>0</v>
      </c>
      <c r="AP62" s="11">
        <v>0</v>
      </c>
      <c r="AQ62" s="11">
        <v>0</v>
      </c>
      <c r="AR62" s="11">
        <v>0</v>
      </c>
      <c r="AS62" s="11">
        <v>0</v>
      </c>
      <c r="AT62" s="11">
        <v>0</v>
      </c>
      <c r="AU62" s="11">
        <v>0</v>
      </c>
      <c r="AV62" s="11">
        <v>0</v>
      </c>
      <c r="AW62" s="11">
        <v>0</v>
      </c>
      <c r="AX62" s="11" t="str">
        <f t="shared" ca="1" si="8"/>
        <v>5 Service Due</v>
      </c>
      <c r="AY62" s="17">
        <v>970</v>
      </c>
      <c r="AZ62" s="22">
        <v>44694</v>
      </c>
      <c r="BA62" s="17" t="s">
        <v>552</v>
      </c>
      <c r="BB62" s="17">
        <v>1</v>
      </c>
      <c r="BC62" s="22">
        <v>44469</v>
      </c>
      <c r="BD62" s="17"/>
      <c r="BE62" s="17">
        <v>970</v>
      </c>
      <c r="BF62" s="22">
        <v>44694</v>
      </c>
      <c r="BG62" s="17" t="s">
        <v>552</v>
      </c>
      <c r="BH62" s="17">
        <v>970</v>
      </c>
      <c r="BI62" s="22">
        <v>44694</v>
      </c>
      <c r="BJ62" s="17" t="s">
        <v>552</v>
      </c>
      <c r="BK62" s="17">
        <v>1</v>
      </c>
      <c r="BL62" s="22">
        <v>44469</v>
      </c>
      <c r="BM62" s="17"/>
      <c r="BN62" s="23">
        <f t="shared" si="9"/>
        <v>44874</v>
      </c>
      <c r="BO62" s="23">
        <f t="shared" si="10"/>
        <v>44649</v>
      </c>
      <c r="BP62" s="23">
        <f t="shared" si="11"/>
        <v>44874</v>
      </c>
      <c r="BQ62" s="23">
        <f t="shared" si="12"/>
        <v>44874</v>
      </c>
      <c r="BR62" s="23">
        <f t="shared" si="23"/>
        <v>44834</v>
      </c>
      <c r="BS62" s="24">
        <f t="shared" ca="1" si="13"/>
        <v>-3282</v>
      </c>
      <c r="BT62" s="25">
        <f t="shared" ca="1" si="14"/>
        <v>-3501</v>
      </c>
      <c r="BU62" s="25">
        <f t="shared" ca="1" si="15"/>
        <v>-3282</v>
      </c>
      <c r="BV62" s="25">
        <f t="shared" ca="1" si="16"/>
        <v>-3282</v>
      </c>
      <c r="BW62" s="25">
        <f t="shared" ca="1" si="17"/>
        <v>-3501</v>
      </c>
      <c r="BX62" s="26" t="s">
        <v>159</v>
      </c>
      <c r="BY62" s="11">
        <f t="shared" ca="1" si="18"/>
        <v>5</v>
      </c>
      <c r="BZ62" s="11">
        <f t="shared" ca="1" si="24"/>
        <v>0</v>
      </c>
      <c r="CA62" s="11">
        <f t="shared" ca="1" si="19"/>
        <v>0</v>
      </c>
      <c r="CB62" s="28" t="str">
        <f>_xlfn.XLOOKUP($C62,'[3]BIS Feb-26'!$C:$C,'[3]BIS Feb-26'!U:U,"",0)</f>
        <v/>
      </c>
      <c r="CC62" s="28" t="str">
        <f>_xlfn.XLOOKUP($C62,'[3]BIS Feb-26'!$C:$C,'[3]BIS Feb-26'!V:V,"",0)</f>
        <v/>
      </c>
      <c r="CD62" s="28" t="str">
        <f>_xlfn.XLOOKUP($C62,'[3]BIS Feb-26'!$C:$C,'[3]BIS Feb-26'!W:W,"",0)</f>
        <v/>
      </c>
      <c r="CE62" s="28" t="str">
        <f>_xlfn.XLOOKUP($C62,'[3]BIS Feb-26'!$C:$C,'[3]BIS Feb-26'!X:X,"",0)</f>
        <v/>
      </c>
      <c r="CF62" s="28" t="str">
        <f>_xlfn.XLOOKUP($C62,'[3]BIS Feb-26'!$C:$C,'[3]BIS Feb-26'!Y:Y,"",0)</f>
        <v/>
      </c>
      <c r="CG62" s="28" t="str">
        <f>_xlfn.XLOOKUP($C62,'[3]BIS Feb-26'!$C:$C,'[3]BIS Feb-26'!Z:Z,"",0)</f>
        <v/>
      </c>
      <c r="CH62" s="28" t="str">
        <f>_xlfn.XLOOKUP($C62,'[3]BIS Feb-26'!$C:$C,'[3]BIS Feb-26'!AA:AA,"",0)</f>
        <v/>
      </c>
      <c r="CI62" s="28" t="str">
        <f>_xlfn.XLOOKUP($C62,'[3]BIS Feb-26'!$C:$C,'[3]BIS Feb-26'!AB:AB,"",0)</f>
        <v/>
      </c>
      <c r="CJ62" s="28" t="str">
        <f>_xlfn.XLOOKUP($C62,'[3]BIS Feb-26'!$C:$C,'[3]BIS Feb-26'!AC:AC,"",0)</f>
        <v/>
      </c>
      <c r="CK62" s="29" t="str">
        <f>_xlfn.XLOOKUP($C62,'[3]BIS Feb-26'!$C:$C,'[3]BIS Feb-26'!AD:AD,"",0)</f>
        <v/>
      </c>
      <c r="CL62" s="29" t="str">
        <f>_xlfn.XLOOKUP($C62,'[3]BIS Feb-26'!$C:$C,'[3]BIS Feb-26'!AE:AE,"",0)</f>
        <v/>
      </c>
      <c r="CM62" s="29" t="str">
        <f>_xlfn.XLOOKUP($C62,'[3]BIS Feb-26'!$C:$C,'[3]BIS Feb-26'!AF:AF,"",0)</f>
        <v/>
      </c>
      <c r="CN62" s="29" t="str">
        <f>_xlfn.XLOOKUP($C62,'[3]BIS Feb-26'!$C:$C,'[3]BIS Feb-26'!AG:AG,"",0)</f>
        <v/>
      </c>
      <c r="CO62" s="29" t="str">
        <f>_xlfn.XLOOKUP($C62,'[3]BIS Feb-26'!$C:$C,'[3]BIS Feb-26'!AH:AH,"",0)</f>
        <v/>
      </c>
      <c r="CP62" s="29" t="str">
        <f>_xlfn.XLOOKUP($C62,'[3]BIS Feb-26'!$C:$C,'[3]BIS Feb-26'!AI:AI,"",0)</f>
        <v/>
      </c>
      <c r="CQ62" s="29" t="str">
        <f>_xlfn.XLOOKUP($C62,'[3]BIS Feb-26'!$C:$C,'[3]BIS Feb-26'!AJ:AJ,"",0)</f>
        <v/>
      </c>
      <c r="CR62" s="29" t="str">
        <f>_xlfn.XLOOKUP($C62,'[3]BIS Feb-26'!$C:$C,'[3]BIS Feb-26'!AK:AK,"",0)</f>
        <v/>
      </c>
      <c r="CS62" s="29" t="str">
        <f>_xlfn.XLOOKUP($C62,'[3]BIS Feb-26'!$C:$C,'[3]BIS Feb-26'!AL:AL,"",0)</f>
        <v/>
      </c>
      <c r="CT62" s="29" t="str">
        <f>_xlfn.XLOOKUP($C62,'[3]BIS Feb-26'!$C:$C,'[3]BIS Feb-26'!AM:AM,"",0)</f>
        <v/>
      </c>
      <c r="CU62" s="28" t="str">
        <f>_xlfn.XLOOKUP($C62,'[3]BIS Feb-26'!$C:$C,'[3]BIS Feb-26'!AN:AN,"",0)</f>
        <v/>
      </c>
      <c r="CV62" s="28" t="str">
        <f>_xlfn.XLOOKUP($C62,'[3]BIS Feb-26'!$C:$C,'[3]BIS Feb-26'!AO:AO,"",0)</f>
        <v/>
      </c>
      <c r="CW62" s="28" t="str">
        <f>_xlfn.XLOOKUP($C62,'[3]BIS Feb-26'!$C:$C,'[3]BIS Feb-26'!AP:AP,"",0)</f>
        <v/>
      </c>
      <c r="CX62" s="28" t="str">
        <f>_xlfn.XLOOKUP($C62,'[3]BIS Feb-26'!$C:$C,'[3]BIS Feb-26'!AQ:AQ,"",0)</f>
        <v/>
      </c>
      <c r="CY62" s="28" t="str">
        <f>_xlfn.XLOOKUP($C62,'[3]BIS Feb-26'!$C:$C,'[3]BIS Feb-26'!AR:AR,"",0)</f>
        <v/>
      </c>
      <c r="CZ62" s="28" t="str">
        <f>_xlfn.XLOOKUP($C62,'[3]BIS Feb-26'!$C:$C,'[3]BIS Feb-26'!AS:AS,"",0)</f>
        <v/>
      </c>
      <c r="DA62" s="28" t="str">
        <f>_xlfn.XLOOKUP($C62,'[3]BIS Feb-26'!$C:$C,'[3]BIS Feb-26'!AT:AT,"",0)</f>
        <v/>
      </c>
      <c r="DB62" s="28" t="str">
        <f>_xlfn.XLOOKUP($C62,'[3]BIS Feb-26'!$C:$C,'[3]BIS Feb-26'!AU:AU,"",0)</f>
        <v/>
      </c>
      <c r="DC62" s="28" t="str">
        <f>_xlfn.XLOOKUP($C62,'[3]BIS Feb-26'!$C:$C,'[3]BIS Feb-26'!AV:AV,"",0)</f>
        <v/>
      </c>
      <c r="DD62" s="11" t="str">
        <f>_xlfn.XLOOKUP($C62,'[3]BIS Feb-26'!$C:$C,'[3]BIS Feb-26'!AW:AW,"",0)</f>
        <v/>
      </c>
      <c r="DE62" s="11" t="str">
        <f>_xlfn.XLOOKUP($C62,'[3]BIS Feb-26'!$C:$C,'[3]BIS Feb-26'!AX:AX,"",0)</f>
        <v/>
      </c>
      <c r="DF62" s="11" t="str">
        <f>_xlfn.XLOOKUP($C62,'[3]BIS Feb-26'!$C:$C,'[3]BIS Feb-26'!AY:AY,"",0)</f>
        <v/>
      </c>
      <c r="DG62" s="11">
        <f t="shared" ca="1" si="20"/>
        <v>0</v>
      </c>
      <c r="DH62" s="11">
        <f t="shared" ca="1" si="21"/>
        <v>0</v>
      </c>
      <c r="DI62" s="11">
        <f t="shared" ca="1" si="22"/>
        <v>0</v>
      </c>
      <c r="DJ62" s="11" t="str">
        <f>_xlfn.XLOOKUP($C62,'[3]Active Customer Assets'!$D:$D,'[3]Active Customer Assets'!I:I,"",0)</f>
        <v/>
      </c>
      <c r="DK62" s="28" t="str">
        <f>_xlfn.XLOOKUP($C62,'[3]Active Customer Assets'!$D:$D,'[3]Active Customer Assets'!J:J,"",0)</f>
        <v/>
      </c>
      <c r="DL62" s="28" t="str">
        <f>_xlfn.XLOOKUP($C62,'[3]Active Customer Assets'!$D:$D,'[3]Active Customer Assets'!K:K,"",0)</f>
        <v/>
      </c>
      <c r="DM62" s="28" t="str">
        <f>_xlfn.XLOOKUP($C62,'[3]Active Customer Assets'!$D:$D,'[3]Active Customer Assets'!L:L,"",0)</f>
        <v/>
      </c>
      <c r="DN62" s="21" t="str">
        <f>_xlfn.XLOOKUP($C62,'[3]Active Customer Assets'!$D:$D,'[3]Active Customer Assets'!M:M,"",0)</f>
        <v/>
      </c>
      <c r="DO62" s="28" t="str">
        <f>_xlfn.XLOOKUP($C62,'[3]Active Customer Assets'!$D:$D,'[3]Active Customer Assets'!N:N,"",0)</f>
        <v/>
      </c>
      <c r="DP62" s="28" t="str">
        <f>_xlfn.XLOOKUP($C62,'[3]Active Customer Assets'!$D:$D,'[3]Active Customer Assets'!O:O,"",0)</f>
        <v/>
      </c>
      <c r="DQ62" s="28" t="str">
        <f>_xlfn.XLOOKUP($C62,'[3]Active Customer Assets'!$D:$D,'[3]Active Customer Assets'!P:P,"",0)</f>
        <v/>
      </c>
      <c r="DR62" s="28" t="str">
        <f>_xlfn.XLOOKUP($C62,'[3]Active Customer Assets'!$D:$D,'[3]Active Customer Assets'!Q:Q,"",0)</f>
        <v/>
      </c>
      <c r="DS62" s="28" t="str">
        <f>_xlfn.XLOOKUP($C62,'[3]Active Customer Assets'!$D:$D,'[3]Active Customer Assets'!R:R,"",0)</f>
        <v/>
      </c>
      <c r="DT62" s="28" t="str">
        <f>_xlfn.XLOOKUP($C62,'[3]Active Customer Assets'!$D:$D,'[3]Active Customer Assets'!S:S,"",0)</f>
        <v/>
      </c>
      <c r="DU62" s="28" t="str">
        <f>_xlfn.XLOOKUP($C62,'[3]Active Customer Assets'!$D:$D,'[3]Active Customer Assets'!T:T,"",0)</f>
        <v/>
      </c>
      <c r="DV62" s="28" t="str">
        <f>_xlfn.XLOOKUP($C62,'[3]Active Customer Assets'!$D:$D,'[3]Active Customer Assets'!U:U,"",0)</f>
        <v/>
      </c>
      <c r="DW62" s="28" t="str">
        <f>_xlfn.XLOOKUP($C62,'[3]Active Customer Assets'!$D:$D,'[3]Active Customer Assets'!V:V,"",0)</f>
        <v/>
      </c>
      <c r="DX62" s="28" t="str">
        <f>_xlfn.XLOOKUP($C62,'[3]Active Customer Assets'!$D:$D,'[3]Active Customer Assets'!W:W,"",0)</f>
        <v/>
      </c>
      <c r="DY62" s="28" t="str">
        <f>_xlfn.XLOOKUP($C62,'[3]Active Customer Assets'!$D:$D,'[3]Active Customer Assets'!X:X,"",0)</f>
        <v/>
      </c>
      <c r="DZ62" s="28" t="str">
        <f>_xlfn.XLOOKUP($C62,'[3]Active Customer Assets'!$D:$D,'[3]Active Customer Assets'!Y:Y,"",0)</f>
        <v/>
      </c>
      <c r="EA62" s="28" t="str">
        <f>_xlfn.XLOOKUP($C62,'[3]Active Customer Assets'!$D:$D,'[3]Active Customer Assets'!Z:Z,"",0)</f>
        <v/>
      </c>
      <c r="EB62" s="28" t="str">
        <f>_xlfn.XLOOKUP($C62,'[3]Active Customer Assets'!$D:$D,'[3]Active Customer Assets'!AA:AA,"",0)</f>
        <v/>
      </c>
      <c r="EC62" s="28" t="str">
        <f>_xlfn.XLOOKUP($C62,'[3]Active Customer Assets'!$D:$D,'[3]Active Customer Assets'!AB:AB,"",0)</f>
        <v/>
      </c>
      <c r="ED62" s="28" t="str">
        <f>_xlfn.XLOOKUP($C62,'[3]Active Customer Assets'!$D:$D,'[3]Active Customer Assets'!AC:AC,"",0)</f>
        <v/>
      </c>
      <c r="EE62" s="28" t="str">
        <f>_xlfn.XLOOKUP($C62,'[3]Active Customer Assets'!$D:$D,'[3]Active Customer Assets'!AD:AD,"",0)</f>
        <v/>
      </c>
      <c r="EF62" s="28" t="str">
        <f>_xlfn.XLOOKUP($C62,'[3]Active Customer Assets'!$D:$D,'[3]Active Customer Assets'!AE:AE,"",0)</f>
        <v/>
      </c>
      <c r="EG62" s="28" t="str">
        <f>_xlfn.XLOOKUP($C62,'[3]Active Customer Assets'!$D:$D,'[3]Active Customer Assets'!AF:AF,"",0)</f>
        <v/>
      </c>
      <c r="EH62" s="28" t="str">
        <f>_xlfn.XLOOKUP($C62,'[3]Active Customer Assets'!$D:$D,'[3]Active Customer Assets'!AG:AG,"",0)</f>
        <v/>
      </c>
      <c r="EI62" s="28" t="str">
        <f>_xlfn.XLOOKUP($C62,'[3]Active Customer Assets'!$D:$D,'[3]Active Customer Assets'!AH:AH,"",0)</f>
        <v/>
      </c>
      <c r="EJ62" s="21" t="str">
        <f>_xlfn.XLOOKUP($C62,'[3]Active Customer Assets'!$D:$D,'[3]Active Customer Assets'!AI:AI,"",0)</f>
        <v/>
      </c>
      <c r="EK62" s="35" t="str">
        <f>[3]!tbl_DPSAC[[#This Row],[Unit Status]]</f>
        <v>Shifted</v>
      </c>
    </row>
    <row r="63" spans="1:141" x14ac:dyDescent="0.15">
      <c r="A63" s="11">
        <f>ROW(tbl_DPSAC[[#This Row],[Sl. No.]])-1</f>
        <v>62</v>
      </c>
      <c r="B63" s="12" t="s">
        <v>136</v>
      </c>
      <c r="C63" s="12" t="s">
        <v>553</v>
      </c>
      <c r="D63" s="12" t="s">
        <v>262</v>
      </c>
      <c r="E63" s="12" t="s">
        <v>176</v>
      </c>
      <c r="F63" s="12" t="s">
        <v>161</v>
      </c>
      <c r="G63" s="13" t="s">
        <v>554</v>
      </c>
      <c r="H63" s="13" t="str">
        <f>_xlfn.XLOOKUP(C63,'[1]E&amp;DPSAC'!$K:$K,'[1]E&amp;DPSAC'!$E:$E,,0)</f>
        <v>NEAR HUTAR, KHUNTI</v>
      </c>
      <c r="I63" s="13" t="s">
        <v>555</v>
      </c>
      <c r="J63" s="13">
        <v>9308122122</v>
      </c>
      <c r="K63" s="13">
        <v>9308112212</v>
      </c>
      <c r="L63" s="12" t="str">
        <f t="shared" ca="1" si="0"/>
        <v>Non - Warranty</v>
      </c>
      <c r="M63" s="14">
        <v>44623</v>
      </c>
      <c r="N63" s="15">
        <v>24</v>
      </c>
      <c r="O63" s="14">
        <f t="shared" si="1"/>
        <v>45382</v>
      </c>
      <c r="P63" s="11" t="s">
        <v>142</v>
      </c>
      <c r="Q63" s="19" t="str">
        <f>_xlfn.XLOOKUP(C63,'[2]Sch Calls'!$R:$R,'[2]Sch Calls'!$F:$F,"",0)</f>
        <v>CC-01983775</v>
      </c>
      <c r="R63" s="18">
        <f>_xlfn.XLOOKUP(C63,'[2]Sch Calls'!$R:$R,'[2]Sch Calls'!$A:$A,"",0)</f>
        <v>46072.547719907401</v>
      </c>
      <c r="S63" s="17">
        <f>_xlfn.XLOOKUP(C63,'[2]Sch Calls'!$R:$R,'[2]Sch Calls'!$B:$B,"",0)</f>
        <v>5090</v>
      </c>
      <c r="T63" s="18">
        <f>_xlfn.XLOOKUP(C63,'[1]E&amp;DPSAC'!$K:$K,'[1]E&amp;DPSAC'!$W:$W,"",0)</f>
        <v>46072</v>
      </c>
      <c r="U63" s="17">
        <f>_xlfn.XLOOKUP(C63,'[1]E&amp;DPSAC'!$K:$K,'[1]E&amp;DPSAC'!$Z:$Z,"",0)</f>
        <v>5090</v>
      </c>
      <c r="V63" s="17">
        <f>_xlfn.XLOOKUP(C63,'[2]1. All Calls'!$R:$R,'[2]1. All Calls'!$B:$B,"",0)</f>
        <v>5090</v>
      </c>
      <c r="W63" s="20">
        <f>_xlfn.XLOOKUP(C63,'[2]1. All Calls'!$R:$R,'[2]1. All Calls'!$A:$A,"",0)</f>
        <v>46072.547719907401</v>
      </c>
      <c r="X63" s="17" t="str">
        <f>_xlfn.XLOOKUP(C63,'[2]Sch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63" s="17">
        <f t="shared" si="2"/>
        <v>750</v>
      </c>
      <c r="Z63" s="17" t="str">
        <f t="shared" si="3"/>
        <v>Done</v>
      </c>
      <c r="AA63" s="21">
        <f t="shared" ca="1" si="4"/>
        <v>28.452280092598812</v>
      </c>
      <c r="AB63" s="21" t="str">
        <f t="shared" ca="1" si="5"/>
        <v>Done</v>
      </c>
      <c r="AC63" s="11">
        <f ca="1">tbl_DPSAC[[#This Row],[Current Month Due Count]]</f>
        <v>0</v>
      </c>
      <c r="AD63" s="11">
        <f ca="1">tbl_DPSAC[[#This Row],[Next Month Due2]]</f>
        <v>0</v>
      </c>
      <c r="AE63" s="11">
        <f t="shared" ca="1" si="6"/>
        <v>0</v>
      </c>
      <c r="AF63" s="11">
        <v>1</v>
      </c>
      <c r="AG63" s="17">
        <f t="shared" ca="1" si="7"/>
        <v>5118</v>
      </c>
      <c r="AH63" s="11" t="s">
        <v>556</v>
      </c>
      <c r="AI63" s="11" t="s">
        <v>557</v>
      </c>
      <c r="AJ63" s="11">
        <v>0</v>
      </c>
      <c r="AK63" s="11" t="s">
        <v>558</v>
      </c>
      <c r="AL63" s="11" t="s">
        <v>559</v>
      </c>
      <c r="AM63" s="11">
        <v>0</v>
      </c>
      <c r="AN63" s="11">
        <v>0</v>
      </c>
      <c r="AO63" s="11">
        <v>0</v>
      </c>
      <c r="AP63" s="11">
        <v>0</v>
      </c>
      <c r="AQ63" s="11">
        <v>0</v>
      </c>
      <c r="AR63" s="11">
        <v>0</v>
      </c>
      <c r="AS63" s="11">
        <v>0</v>
      </c>
      <c r="AT63" s="11">
        <v>0</v>
      </c>
      <c r="AU63" s="11">
        <v>0</v>
      </c>
      <c r="AV63" s="11">
        <v>0</v>
      </c>
      <c r="AW63" s="11">
        <v>0</v>
      </c>
      <c r="AX63" s="11" t="str">
        <f t="shared" ca="1" si="8"/>
        <v>No Service Dues</v>
      </c>
      <c r="AY63" s="17">
        <v>5090</v>
      </c>
      <c r="AZ63" s="22">
        <v>46072</v>
      </c>
      <c r="BA63" s="17" t="s">
        <v>560</v>
      </c>
      <c r="BB63" s="17">
        <v>5090</v>
      </c>
      <c r="BC63" s="22">
        <v>46072</v>
      </c>
      <c r="BD63" s="17" t="s">
        <v>560</v>
      </c>
      <c r="BE63" s="17">
        <v>5090</v>
      </c>
      <c r="BF63" s="22">
        <v>46072</v>
      </c>
      <c r="BG63" s="17" t="s">
        <v>560</v>
      </c>
      <c r="BH63" s="17">
        <v>5090</v>
      </c>
      <c r="BI63" s="22">
        <v>46072</v>
      </c>
      <c r="BJ63" s="17" t="s">
        <v>560</v>
      </c>
      <c r="BK63" s="17">
        <v>5090</v>
      </c>
      <c r="BL63" s="22">
        <v>46072</v>
      </c>
      <c r="BM63" s="17" t="s">
        <v>560</v>
      </c>
      <c r="BN63" s="23">
        <f t="shared" si="9"/>
        <v>46252</v>
      </c>
      <c r="BO63" s="23">
        <f t="shared" si="10"/>
        <v>46252</v>
      </c>
      <c r="BP63" s="23">
        <f t="shared" si="11"/>
        <v>46252</v>
      </c>
      <c r="BQ63" s="23">
        <f t="shared" si="12"/>
        <v>46252</v>
      </c>
      <c r="BR63" s="23">
        <f t="shared" si="23"/>
        <v>46437</v>
      </c>
      <c r="BS63" s="24">
        <f t="shared" ca="1" si="13"/>
        <v>722</v>
      </c>
      <c r="BT63" s="25">
        <f t="shared" ca="1" si="14"/>
        <v>1472</v>
      </c>
      <c r="BU63" s="25">
        <f t="shared" ca="1" si="15"/>
        <v>722</v>
      </c>
      <c r="BV63" s="25">
        <f t="shared" ca="1" si="16"/>
        <v>722</v>
      </c>
      <c r="BW63" s="25">
        <f t="shared" ca="1" si="17"/>
        <v>1472</v>
      </c>
      <c r="BX63" s="26">
        <v>0</v>
      </c>
      <c r="BY63" s="11">
        <f t="shared" ca="1" si="18"/>
        <v>0</v>
      </c>
      <c r="BZ63" s="11">
        <f t="shared" ca="1" si="24"/>
        <v>0</v>
      </c>
      <c r="CA63" s="11">
        <f t="shared" ca="1" si="19"/>
        <v>0</v>
      </c>
      <c r="CB63" s="28">
        <f>_xlfn.XLOOKUP($C63,'[3]BIS Feb-26'!$C:$C,'[3]BIS Feb-26'!U:U,"",0)</f>
        <v>46071.770833333299</v>
      </c>
      <c r="CC63" s="28">
        <f>_xlfn.XLOOKUP($C63,'[3]BIS Feb-26'!$C:$C,'[3]BIS Feb-26'!V:V,"",0)</f>
        <v>46071.770833333299</v>
      </c>
      <c r="CD63" s="28">
        <f>_xlfn.XLOOKUP($C63,'[3]BIS Feb-26'!$C:$C,'[3]BIS Feb-26'!W:W,"",0)</f>
        <v>46071.770833333299</v>
      </c>
      <c r="CE63" s="28">
        <f>_xlfn.XLOOKUP($C63,'[3]BIS Feb-26'!$C:$C,'[3]BIS Feb-26'!X:X,"",0)</f>
        <v>46071.770833333299</v>
      </c>
      <c r="CF63" s="28">
        <f>_xlfn.XLOOKUP($C63,'[3]BIS Feb-26'!$C:$C,'[3]BIS Feb-26'!Y:Y,"",0)</f>
        <v>46071.770833333299</v>
      </c>
      <c r="CG63" s="28">
        <f>_xlfn.XLOOKUP($C63,'[3]BIS Feb-26'!$C:$C,'[3]BIS Feb-26'!Z:Z,"",0)</f>
        <v>46071.770833333299</v>
      </c>
      <c r="CH63" s="28">
        <f>_xlfn.XLOOKUP($C63,'[3]BIS Feb-26'!$C:$C,'[3]BIS Feb-26'!AA:AA,"",0)</f>
        <v>46071.770833333299</v>
      </c>
      <c r="CI63" s="28">
        <f>_xlfn.XLOOKUP($C63,'[3]BIS Feb-26'!$C:$C,'[3]BIS Feb-26'!AB:AB,"",0)</f>
        <v>46071.770833333299</v>
      </c>
      <c r="CJ63" s="28">
        <f>_xlfn.XLOOKUP($C63,'[3]BIS Feb-26'!$C:$C,'[3]BIS Feb-26'!AC:AC,"",0)</f>
        <v>46071.770833333299</v>
      </c>
      <c r="CK63" s="29" t="str">
        <f>_xlfn.XLOOKUP($C63,'[3]BIS Feb-26'!$C:$C,'[3]BIS Feb-26'!AD:AD,"",0)</f>
        <v>1500</v>
      </c>
      <c r="CL63" s="29" t="str">
        <f>_xlfn.XLOOKUP($C63,'[3]BIS Feb-26'!$C:$C,'[3]BIS Feb-26'!AE:AE,"",0)</f>
        <v>750</v>
      </c>
      <c r="CM63" s="29" t="str">
        <f>_xlfn.XLOOKUP($C63,'[3]BIS Feb-26'!$C:$C,'[3]BIS Feb-26'!AF:AF,"",0)</f>
        <v>500</v>
      </c>
      <c r="CN63" s="29" t="str">
        <f>_xlfn.XLOOKUP($C63,'[3]BIS Feb-26'!$C:$C,'[3]BIS Feb-26'!AG:AG,"",0)</f>
        <v>750</v>
      </c>
      <c r="CO63" s="29" t="str">
        <f>_xlfn.XLOOKUP($C63,'[3]BIS Feb-26'!$C:$C,'[3]BIS Feb-26'!AH:AH,"",0)</f>
        <v>750</v>
      </c>
      <c r="CP63" s="29" t="str">
        <f>_xlfn.XLOOKUP($C63,'[3]BIS Feb-26'!$C:$C,'[3]BIS Feb-26'!AI:AI,"",0)</f>
        <v>1500</v>
      </c>
      <c r="CQ63" s="29" t="str">
        <f>_xlfn.XLOOKUP($C63,'[3]BIS Feb-26'!$C:$C,'[3]BIS Feb-26'!AJ:AJ,"",0)</f>
        <v>1000</v>
      </c>
      <c r="CR63" s="29" t="str">
        <f>_xlfn.XLOOKUP($C63,'[3]BIS Feb-26'!$C:$C,'[3]BIS Feb-26'!AK:AK,"",0)</f>
        <v>1500</v>
      </c>
      <c r="CS63" s="29" t="str">
        <f>_xlfn.XLOOKUP($C63,'[3]BIS Feb-26'!$C:$C,'[3]BIS Feb-26'!AL:AL,"",0)</f>
        <v>3000</v>
      </c>
      <c r="CT63" s="29">
        <f>_xlfn.XLOOKUP($C63,'[3]BIS Feb-26'!$C:$C,'[3]BIS Feb-26'!AM:AM,"",0)</f>
        <v>10</v>
      </c>
      <c r="CU63" s="28">
        <f>_xlfn.XLOOKUP($C63,'[3]BIS Feb-26'!$C:$C,'[3]BIS Feb-26'!AN:AN,"",0)</f>
        <v>46222</v>
      </c>
      <c r="CV63" s="28">
        <f>_xlfn.XLOOKUP($C63,'[3]BIS Feb-26'!$C:$C,'[3]BIS Feb-26'!AO:AO,"",0)</f>
        <v>46147</v>
      </c>
      <c r="CW63" s="28">
        <f>_xlfn.XLOOKUP($C63,'[3]BIS Feb-26'!$C:$C,'[3]BIS Feb-26'!AP:AP,"",0)</f>
        <v>46122</v>
      </c>
      <c r="CX63" s="28">
        <f>_xlfn.XLOOKUP($C63,'[3]BIS Feb-26'!$C:$C,'[3]BIS Feb-26'!AQ:AQ,"",0)</f>
        <v>46147</v>
      </c>
      <c r="CY63" s="28">
        <f>_xlfn.XLOOKUP($C63,'[3]BIS Feb-26'!$C:$C,'[3]BIS Feb-26'!AR:AR,"",0)</f>
        <v>46147</v>
      </c>
      <c r="CZ63" s="28">
        <f>_xlfn.XLOOKUP($C63,'[3]BIS Feb-26'!$C:$C,'[3]BIS Feb-26'!AS:AS,"",0)</f>
        <v>46222</v>
      </c>
      <c r="DA63" s="28">
        <f>_xlfn.XLOOKUP($C63,'[3]BIS Feb-26'!$C:$C,'[3]BIS Feb-26'!AT:AT,"",0)</f>
        <v>46172</v>
      </c>
      <c r="DB63" s="28">
        <f>_xlfn.XLOOKUP($C63,'[3]BIS Feb-26'!$C:$C,'[3]BIS Feb-26'!AU:AU,"",0)</f>
        <v>46222</v>
      </c>
      <c r="DC63" s="28">
        <f>_xlfn.XLOOKUP($C63,'[3]BIS Feb-26'!$C:$C,'[3]BIS Feb-26'!AV:AV,"",0)</f>
        <v>46372</v>
      </c>
      <c r="DD63" s="11">
        <f>_xlfn.XLOOKUP($C63,'[3]BIS Feb-26'!$C:$C,'[3]BIS Feb-26'!AW:AW,"",0)</f>
        <v>0</v>
      </c>
      <c r="DE63" s="11">
        <f>_xlfn.XLOOKUP($C63,'[3]BIS Feb-26'!$C:$C,'[3]BIS Feb-26'!AX:AX,"",0)</f>
        <v>0</v>
      </c>
      <c r="DF63" s="11">
        <f>_xlfn.XLOOKUP($C63,'[3]BIS Feb-26'!$C:$C,'[3]BIS Feb-26'!AY:AY,"",0)</f>
        <v>0</v>
      </c>
      <c r="DG63" s="11">
        <f t="shared" ca="1" si="20"/>
        <v>0</v>
      </c>
      <c r="DH63" s="11">
        <f t="shared" ca="1" si="21"/>
        <v>0</v>
      </c>
      <c r="DI63" s="11">
        <f t="shared" ca="1" si="22"/>
        <v>1</v>
      </c>
      <c r="DJ63" s="11" t="str">
        <f>_xlfn.XLOOKUP($C63,'[3]Active Customer Assets'!$D:$D,'[3]Active Customer Assets'!I:I,"",0)</f>
        <v>A (100% potential spares purchased)</v>
      </c>
      <c r="DK63" s="28">
        <f>_xlfn.XLOOKUP($C63,'[3]Active Customer Assets'!$D:$D,'[3]Active Customer Assets'!J:J,"",0)</f>
        <v>44623.590972222199</v>
      </c>
      <c r="DL63" s="28">
        <f>_xlfn.XLOOKUP($C63,'[3]Active Customer Assets'!$D:$D,'[3]Active Customer Assets'!K:K,"",0)</f>
        <v>44426.229166666701</v>
      </c>
      <c r="DM63" s="28">
        <f>_xlfn.XLOOKUP($C63,'[3]Active Customer Assets'!$D:$D,'[3]Active Customer Assets'!L:L,"",0)</f>
        <v>46072.684641203698</v>
      </c>
      <c r="DN63" s="21">
        <f>_xlfn.XLOOKUP($C63,'[3]Active Customer Assets'!$D:$D,'[3]Active Customer Assets'!M:M,"",0)</f>
        <v>5090</v>
      </c>
      <c r="DO63" s="28">
        <f>_xlfn.XLOOKUP($C63,'[3]Active Customer Assets'!$D:$D,'[3]Active Customer Assets'!N:N,"",0)</f>
        <v>0</v>
      </c>
      <c r="DP63" s="28">
        <f>_xlfn.XLOOKUP($C63,'[3]Active Customer Assets'!$D:$D,'[3]Active Customer Assets'!O:O,"",0)</f>
        <v>0</v>
      </c>
      <c r="DQ63" s="28" t="str">
        <f>_xlfn.XLOOKUP($C63,'[3]Active Customer Assets'!$D:$D,'[3]Active Customer Assets'!P:P,"",0)</f>
        <v>Air lube Plus</v>
      </c>
      <c r="DR63" s="28">
        <f>_xlfn.XLOOKUP($C63,'[3]Active Customer Assets'!$D:$D,'[3]Active Customer Assets'!Q:Q,"",0)</f>
        <v>46072</v>
      </c>
      <c r="DS63" s="28">
        <f>_xlfn.XLOOKUP($C63,'[3]Active Customer Assets'!$D:$D,'[3]Active Customer Assets'!R:R,"",0)</f>
        <v>46072</v>
      </c>
      <c r="DT63" s="28">
        <f>_xlfn.XLOOKUP($C63,'[3]Active Customer Assets'!$D:$D,'[3]Active Customer Assets'!S:S,"",0)</f>
        <v>46072</v>
      </c>
      <c r="DU63" s="28">
        <f>_xlfn.XLOOKUP($C63,'[3]Active Customer Assets'!$D:$D,'[3]Active Customer Assets'!T:T,"",0)</f>
        <v>46072</v>
      </c>
      <c r="DV63" s="28">
        <f>_xlfn.XLOOKUP($C63,'[3]Active Customer Assets'!$D:$D,'[3]Active Customer Assets'!U:U,"",0)</f>
        <v>46072</v>
      </c>
      <c r="DW63" s="28">
        <f>_xlfn.XLOOKUP($C63,'[3]Active Customer Assets'!$D:$D,'[3]Active Customer Assets'!V:V,"",0)</f>
        <v>46072</v>
      </c>
      <c r="DX63" s="28">
        <f>_xlfn.XLOOKUP($C63,'[3]Active Customer Assets'!$D:$D,'[3]Active Customer Assets'!W:W,"",0)</f>
        <v>46072</v>
      </c>
      <c r="DY63" s="28">
        <f>_xlfn.XLOOKUP($C63,'[3]Active Customer Assets'!$D:$D,'[3]Active Customer Assets'!X:X,"",0)</f>
        <v>46072</v>
      </c>
      <c r="DZ63" s="28">
        <f>_xlfn.XLOOKUP($C63,'[3]Active Customer Assets'!$D:$D,'[3]Active Customer Assets'!Y:Y,"",0)</f>
        <v>46072</v>
      </c>
      <c r="EA63" s="28" t="str">
        <f>_xlfn.XLOOKUP($C63,'[3]Active Customer Assets'!$D:$D,'[3]Active Customer Assets'!Z:Z,"",0)</f>
        <v>1500</v>
      </c>
      <c r="EB63" s="28" t="str">
        <f>_xlfn.XLOOKUP($C63,'[3]Active Customer Assets'!$D:$D,'[3]Active Customer Assets'!AA:AA,"",0)</f>
        <v>750</v>
      </c>
      <c r="EC63" s="28" t="str">
        <f>_xlfn.XLOOKUP($C63,'[3]Active Customer Assets'!$D:$D,'[3]Active Customer Assets'!AB:AB,"",0)</f>
        <v>500</v>
      </c>
      <c r="ED63" s="28" t="str">
        <f>_xlfn.XLOOKUP($C63,'[3]Active Customer Assets'!$D:$D,'[3]Active Customer Assets'!AC:AC,"",0)</f>
        <v>750</v>
      </c>
      <c r="EE63" s="28" t="str">
        <f>_xlfn.XLOOKUP($C63,'[3]Active Customer Assets'!$D:$D,'[3]Active Customer Assets'!AD:AD,"",0)</f>
        <v>750</v>
      </c>
      <c r="EF63" s="28" t="str">
        <f>_xlfn.XLOOKUP($C63,'[3]Active Customer Assets'!$D:$D,'[3]Active Customer Assets'!AE:AE,"",0)</f>
        <v>1500</v>
      </c>
      <c r="EG63" s="28" t="str">
        <f>_xlfn.XLOOKUP($C63,'[3]Active Customer Assets'!$D:$D,'[3]Active Customer Assets'!AF:AF,"",0)</f>
        <v>1000</v>
      </c>
      <c r="EH63" s="28" t="str">
        <f>_xlfn.XLOOKUP($C63,'[3]Active Customer Assets'!$D:$D,'[3]Active Customer Assets'!AG:AG,"",0)</f>
        <v>1500</v>
      </c>
      <c r="EI63" s="28" t="str">
        <f>_xlfn.XLOOKUP($C63,'[3]Active Customer Assets'!$D:$D,'[3]Active Customer Assets'!AH:AH,"",0)</f>
        <v>3000</v>
      </c>
      <c r="EJ63" s="21">
        <f>_xlfn.XLOOKUP($C63,'[3]Active Customer Assets'!$D:$D,'[3]Active Customer Assets'!AI:AI,"",0)</f>
        <v>10</v>
      </c>
      <c r="EK63" s="35" t="str">
        <f>[3]!tbl_DPSAC[[#This Row],[Unit Status]]</f>
        <v>Active</v>
      </c>
    </row>
    <row r="64" spans="1:141" x14ac:dyDescent="0.15">
      <c r="A64" s="11">
        <f>ROW(tbl_DPSAC[[#This Row],[Sl. No.]])-1</f>
        <v>63</v>
      </c>
      <c r="B64" s="12" t="s">
        <v>136</v>
      </c>
      <c r="C64" s="12" t="s">
        <v>561</v>
      </c>
      <c r="D64" s="12" t="s">
        <v>138</v>
      </c>
      <c r="E64" s="12" t="s">
        <v>139</v>
      </c>
      <c r="F64" s="12" t="s">
        <v>161</v>
      </c>
      <c r="G64" s="13" t="s">
        <v>184</v>
      </c>
      <c r="H64" s="13" t="str">
        <f>_xlfn.XLOOKUP(C64,'[1]E&amp;DPSAC'!$K:$K,'[1]E&amp;DPSAC'!$E:$E,,0)</f>
        <v>BASTAWLA DHANBAD</v>
      </c>
      <c r="I64" s="13"/>
      <c r="J64" s="13">
        <v>9424744640</v>
      </c>
      <c r="K64" s="13">
        <v>8658834483</v>
      </c>
      <c r="L64" s="12" t="str">
        <f t="shared" ca="1" si="0"/>
        <v>Non - Warranty</v>
      </c>
      <c r="M64" s="14">
        <v>44357</v>
      </c>
      <c r="N64" s="15">
        <v>24</v>
      </c>
      <c r="O64" s="14">
        <f t="shared" si="1"/>
        <v>45107</v>
      </c>
      <c r="P64" s="11" t="s">
        <v>142</v>
      </c>
      <c r="Q64" s="19" t="str">
        <f>_xlfn.XLOOKUP(C64,'[2]Sch Calls'!$R:$R,'[2]Sch Calls'!$F:$F,"",0)</f>
        <v>CC-01115221</v>
      </c>
      <c r="R64" s="18">
        <f>_xlfn.XLOOKUP(C64,'[2]Sch Calls'!$R:$R,'[2]Sch Calls'!$A:$A,"",0)</f>
        <v>45265.573969907397</v>
      </c>
      <c r="S64" s="17">
        <f>_xlfn.XLOOKUP(C64,'[2]Sch Calls'!$R:$R,'[2]Sch Calls'!$B:$B,"",0)</f>
        <v>5350</v>
      </c>
      <c r="T64" s="18">
        <f>_xlfn.XLOOKUP(C64,'[1]E&amp;DPSAC'!$K:$K,'[1]E&amp;DPSAC'!$W:$W,"",0)</f>
        <v>45645</v>
      </c>
      <c r="U64" s="17">
        <f>_xlfn.XLOOKUP(C64,'[1]E&amp;DPSAC'!$K:$K,'[1]E&amp;DPSAC'!$Z:$Z,"",0)</f>
        <v>6992</v>
      </c>
      <c r="V64" s="17">
        <f>_xlfn.XLOOKUP(C64,'[2]1. All Calls'!$R:$R,'[2]1. All Calls'!$B:$B,"",0)</f>
        <v>7705</v>
      </c>
      <c r="W64" s="20">
        <f>_xlfn.XLOOKUP(C64,'[2]1. All Calls'!$R:$R,'[2]1. All Calls'!$A:$A,"",0)</f>
        <v>46041.557627314804</v>
      </c>
      <c r="X64" s="17" t="str">
        <f>_xlfn.XLOOKUP(C64,'[2]Sch Calls'!$R:$R,'[2]Sch Calls'!$AB:$AB,"",0)</f>
        <v>Attend the site for schedule service so drain oil from tank and drain oil from cooler total 37 liter oil drained then change ADV kit, BDV kit, ARV kit, actuator kit, pressure regulator kit and air oil separator side then start the unit found running ok.</v>
      </c>
      <c r="Y64" s="17">
        <f t="shared" si="2"/>
        <v>-1605</v>
      </c>
      <c r="Z64" s="17" t="str">
        <f t="shared" si="3"/>
        <v>Due</v>
      </c>
      <c r="AA64" s="21">
        <f t="shared" ca="1" si="4"/>
        <v>835.42603009260347</v>
      </c>
      <c r="AB64" s="21" t="str">
        <f t="shared" ca="1" si="5"/>
        <v>Due</v>
      </c>
      <c r="AC64" s="11">
        <f ca="1">tbl_DPSAC[[#This Row],[Current Month Due Count]]</f>
        <v>0</v>
      </c>
      <c r="AD64" s="11">
        <f ca="1">tbl_DPSAC[[#This Row],[Next Month Due2]]</f>
        <v>0</v>
      </c>
      <c r="AE64" s="11">
        <f t="shared" ca="1" si="6"/>
        <v>1</v>
      </c>
      <c r="AF64" s="11">
        <v>2</v>
      </c>
      <c r="AG64" s="17">
        <f t="shared" ca="1" si="7"/>
        <v>7824</v>
      </c>
      <c r="AH64" s="11" t="s">
        <v>562</v>
      </c>
      <c r="AI64" s="11" t="s">
        <v>563</v>
      </c>
      <c r="AJ64" s="11" t="s">
        <v>564</v>
      </c>
      <c r="AK64" s="11" t="s">
        <v>565</v>
      </c>
      <c r="AL64" s="11" t="s">
        <v>566</v>
      </c>
      <c r="AM64" s="11" t="s">
        <v>567</v>
      </c>
      <c r="AN64" s="11" t="s">
        <v>568</v>
      </c>
      <c r="AO64" s="11" t="s">
        <v>569</v>
      </c>
      <c r="AP64" s="11">
        <v>0</v>
      </c>
      <c r="AQ64" s="11">
        <v>0</v>
      </c>
      <c r="AR64" s="11">
        <v>0</v>
      </c>
      <c r="AS64" s="11">
        <v>0</v>
      </c>
      <c r="AT64" s="11">
        <v>0</v>
      </c>
      <c r="AU64" s="11">
        <v>0</v>
      </c>
      <c r="AV64" s="11">
        <v>0</v>
      </c>
      <c r="AW64" s="11">
        <v>0</v>
      </c>
      <c r="AX64" s="11" t="str">
        <f t="shared" ca="1" si="8"/>
        <v>5 Service Due</v>
      </c>
      <c r="AY64" s="17">
        <v>5350</v>
      </c>
      <c r="AZ64" s="22">
        <v>45265</v>
      </c>
      <c r="BA64" s="17" t="s">
        <v>570</v>
      </c>
      <c r="BB64" s="17">
        <v>5350</v>
      </c>
      <c r="BC64" s="22">
        <v>45265</v>
      </c>
      <c r="BD64" s="17" t="s">
        <v>570</v>
      </c>
      <c r="BE64" s="17">
        <v>4500</v>
      </c>
      <c r="BF64" s="22">
        <v>11535</v>
      </c>
      <c r="BG64" s="17" t="s">
        <v>571</v>
      </c>
      <c r="BH64" s="17">
        <v>4500</v>
      </c>
      <c r="BI64" s="22">
        <v>45138</v>
      </c>
      <c r="BJ64" s="17" t="s">
        <v>571</v>
      </c>
      <c r="BK64" s="17">
        <v>5350</v>
      </c>
      <c r="BL64" s="22">
        <v>45265</v>
      </c>
      <c r="BM64" s="17" t="s">
        <v>570</v>
      </c>
      <c r="BN64" s="23">
        <f t="shared" si="9"/>
        <v>45445</v>
      </c>
      <c r="BO64" s="23">
        <f t="shared" si="10"/>
        <v>45445</v>
      </c>
      <c r="BP64" s="23">
        <f t="shared" si="11"/>
        <v>11715</v>
      </c>
      <c r="BQ64" s="23">
        <f t="shared" si="12"/>
        <v>45318</v>
      </c>
      <c r="BR64" s="23">
        <f t="shared" si="23"/>
        <v>45630</v>
      </c>
      <c r="BS64" s="24">
        <f t="shared" ca="1" si="13"/>
        <v>-1724</v>
      </c>
      <c r="BT64" s="25">
        <f t="shared" ca="1" si="14"/>
        <v>-974</v>
      </c>
      <c r="BU64" s="25">
        <f t="shared" ca="1" si="15"/>
        <v>-2574</v>
      </c>
      <c r="BV64" s="25">
        <f t="shared" ca="1" si="16"/>
        <v>-2574</v>
      </c>
      <c r="BW64" s="25">
        <f t="shared" ca="1" si="17"/>
        <v>-974</v>
      </c>
      <c r="BX64" s="26" t="s">
        <v>384</v>
      </c>
      <c r="BY64" s="11">
        <f t="shared" ca="1" si="18"/>
        <v>5</v>
      </c>
      <c r="BZ64" s="11">
        <f t="shared" ca="1" si="24"/>
        <v>0</v>
      </c>
      <c r="CA64" s="11">
        <f t="shared" ca="1" si="19"/>
        <v>0</v>
      </c>
      <c r="CB64" s="28">
        <f>_xlfn.XLOOKUP($C64,'[3]BIS Feb-26'!$C:$C,'[3]BIS Feb-26'!U:U,"",0)</f>
        <v>45264.770833333299</v>
      </c>
      <c r="CC64" s="28">
        <f>_xlfn.XLOOKUP($C64,'[3]BIS Feb-26'!$C:$C,'[3]BIS Feb-26'!V:V,"",0)</f>
        <v>45137.770833333299</v>
      </c>
      <c r="CD64" s="28">
        <f>_xlfn.XLOOKUP($C64,'[3]BIS Feb-26'!$C:$C,'[3]BIS Feb-26'!W:W,"",0)</f>
        <v>45137.770833333299</v>
      </c>
      <c r="CE64" s="28">
        <f>_xlfn.XLOOKUP($C64,'[3]BIS Feb-26'!$C:$C,'[3]BIS Feb-26'!X:X,"",0)</f>
        <v>45137.770833333299</v>
      </c>
      <c r="CF64" s="28">
        <f>_xlfn.XLOOKUP($C64,'[3]BIS Feb-26'!$C:$C,'[3]BIS Feb-26'!Y:Y,"",0)</f>
        <v>45137.770833333299</v>
      </c>
      <c r="CG64" s="28">
        <f>_xlfn.XLOOKUP($C64,'[3]BIS Feb-26'!$C:$C,'[3]BIS Feb-26'!Z:Z,"",0)</f>
        <v>45264.770833333299</v>
      </c>
      <c r="CH64" s="28">
        <f>_xlfn.XLOOKUP($C64,'[3]BIS Feb-26'!$C:$C,'[3]BIS Feb-26'!AA:AA,"",0)</f>
        <v>45264.770833333299</v>
      </c>
      <c r="CI64" s="28">
        <f>_xlfn.XLOOKUP($C64,'[3]BIS Feb-26'!$C:$C,'[3]BIS Feb-26'!AB:AB,"",0)</f>
        <v>45264.770833333299</v>
      </c>
      <c r="CJ64" s="28">
        <f>_xlfn.XLOOKUP($C64,'[3]BIS Feb-26'!$C:$C,'[3]BIS Feb-26'!AC:AC,"",0)</f>
        <v>45264.770833333299</v>
      </c>
      <c r="CK64" s="29" t="str">
        <f>_xlfn.XLOOKUP($C64,'[3]BIS Feb-26'!$C:$C,'[3]BIS Feb-26'!AD:AD,"",0)</f>
        <v>605</v>
      </c>
      <c r="CL64" s="29" t="str">
        <f>_xlfn.XLOOKUP($C64,'[3]BIS Feb-26'!$C:$C,'[3]BIS Feb-26'!AE:AE,"",0)</f>
        <v>605</v>
      </c>
      <c r="CM64" s="29" t="str">
        <f>_xlfn.XLOOKUP($C64,'[3]BIS Feb-26'!$C:$C,'[3]BIS Feb-26'!AF:AF,"",0)</f>
        <v>605</v>
      </c>
      <c r="CN64" s="29" t="str">
        <f>_xlfn.XLOOKUP($C64,'[3]BIS Feb-26'!$C:$C,'[3]BIS Feb-26'!AG:AG,"",0)</f>
        <v>605</v>
      </c>
      <c r="CO64" s="29" t="str">
        <f>_xlfn.XLOOKUP($C64,'[3]BIS Feb-26'!$C:$C,'[3]BIS Feb-26'!AH:AH,"",0)</f>
        <v>605</v>
      </c>
      <c r="CP64" s="29" t="str">
        <f>_xlfn.XLOOKUP($C64,'[3]BIS Feb-26'!$C:$C,'[3]BIS Feb-26'!AI:AI,"",0)</f>
        <v>855</v>
      </c>
      <c r="CQ64" s="29" t="str">
        <f>_xlfn.XLOOKUP($C64,'[3]BIS Feb-26'!$C:$C,'[3]BIS Feb-26'!AJ:AJ,"",0)</f>
        <v>1000</v>
      </c>
      <c r="CR64" s="29" t="str">
        <f>_xlfn.XLOOKUP($C64,'[3]BIS Feb-26'!$C:$C,'[3]BIS Feb-26'!AK:AK,"",0)</f>
        <v>855</v>
      </c>
      <c r="CS64" s="29" t="str">
        <f>_xlfn.XLOOKUP($C64,'[3]BIS Feb-26'!$C:$C,'[3]BIS Feb-26'!AL:AL,"",0)</f>
        <v>855</v>
      </c>
      <c r="CT64" s="29">
        <f>_xlfn.XLOOKUP($C64,'[3]BIS Feb-26'!$C:$C,'[3]BIS Feb-26'!AM:AM,"",0)</f>
        <v>3</v>
      </c>
      <c r="CU64" s="28">
        <f>_xlfn.XLOOKUP($C64,'[3]BIS Feb-26'!$C:$C,'[3]BIS Feb-26'!AN:AN,"",0)</f>
        <v>45444</v>
      </c>
      <c r="CV64" s="28">
        <f>_xlfn.XLOOKUP($C64,'[3]BIS Feb-26'!$C:$C,'[3]BIS Feb-26'!AO:AO,"",0)</f>
        <v>45317</v>
      </c>
      <c r="CW64" s="28">
        <f>_xlfn.XLOOKUP($C64,'[3]BIS Feb-26'!$C:$C,'[3]BIS Feb-26'!AP:AP,"",0)</f>
        <v>45317</v>
      </c>
      <c r="CX64" s="28">
        <f>_xlfn.XLOOKUP($C64,'[3]BIS Feb-26'!$C:$C,'[3]BIS Feb-26'!AQ:AQ,"",0)</f>
        <v>45317</v>
      </c>
      <c r="CY64" s="28">
        <f>_xlfn.XLOOKUP($C64,'[3]BIS Feb-26'!$C:$C,'[3]BIS Feb-26'!AR:AR,"",0)</f>
        <v>45317</v>
      </c>
      <c r="CZ64" s="28">
        <f>_xlfn.XLOOKUP($C64,'[3]BIS Feb-26'!$C:$C,'[3]BIS Feb-26'!AS:AS,"",0)</f>
        <v>45534</v>
      </c>
      <c r="DA64" s="28">
        <f>_xlfn.XLOOKUP($C64,'[3]BIS Feb-26'!$C:$C,'[3]BIS Feb-26'!AT:AT,"",0)</f>
        <v>45629</v>
      </c>
      <c r="DB64" s="28">
        <f>_xlfn.XLOOKUP($C64,'[3]BIS Feb-26'!$C:$C,'[3]BIS Feb-26'!AU:AU,"",0)</f>
        <v>45444</v>
      </c>
      <c r="DC64" s="28">
        <f>_xlfn.XLOOKUP($C64,'[3]BIS Feb-26'!$C:$C,'[3]BIS Feb-26'!AV:AV,"",0)</f>
        <v>45629</v>
      </c>
      <c r="DD64" s="11">
        <f>_xlfn.XLOOKUP($C64,'[3]BIS Feb-26'!$C:$C,'[3]BIS Feb-26'!AW:AW,"",0)</f>
        <v>1</v>
      </c>
      <c r="DE64" s="11">
        <f>_xlfn.XLOOKUP($C64,'[3]BIS Feb-26'!$C:$C,'[3]BIS Feb-26'!AX:AX,"",0)</f>
        <v>0</v>
      </c>
      <c r="DF64" s="11">
        <f>_xlfn.XLOOKUP($C64,'[3]BIS Feb-26'!$C:$C,'[3]BIS Feb-26'!AY:AY,"",0)</f>
        <v>0</v>
      </c>
      <c r="DG64" s="11">
        <f t="shared" ca="1" si="20"/>
        <v>9</v>
      </c>
      <c r="DH64" s="11">
        <f t="shared" ca="1" si="21"/>
        <v>0</v>
      </c>
      <c r="DI64" s="11">
        <f t="shared" ca="1" si="22"/>
        <v>0</v>
      </c>
      <c r="DJ64" s="11" t="str">
        <f>_xlfn.XLOOKUP($C64,'[3]Active Customer Assets'!$D:$D,'[3]Active Customer Assets'!I:I,"",0)</f>
        <v>A (100% potential spares purchased)</v>
      </c>
      <c r="DK64" s="28">
        <f>_xlfn.XLOOKUP($C64,'[3]Active Customer Assets'!$D:$D,'[3]Active Customer Assets'!J:J,"",0)</f>
        <v>44357.815277777801</v>
      </c>
      <c r="DL64" s="28">
        <f>_xlfn.XLOOKUP($C64,'[3]Active Customer Assets'!$D:$D,'[3]Active Customer Assets'!K:K,"",0)</f>
        <v>44321.229166666701</v>
      </c>
      <c r="DM64" s="28">
        <f>_xlfn.XLOOKUP($C64,'[3]Active Customer Assets'!$D:$D,'[3]Active Customer Assets'!L:L,"",0)</f>
        <v>46041.558611111097</v>
      </c>
      <c r="DN64" s="21">
        <f>_xlfn.XLOOKUP($C64,'[3]Active Customer Assets'!$D:$D,'[3]Active Customer Assets'!M:M,"",0)</f>
        <v>7705</v>
      </c>
      <c r="DO64" s="28">
        <f>_xlfn.XLOOKUP($C64,'[3]Active Customer Assets'!$D:$D,'[3]Active Customer Assets'!N:N,"",0)</f>
        <v>0</v>
      </c>
      <c r="DP64" s="28">
        <f>_xlfn.XLOOKUP($C64,'[3]Active Customer Assets'!$D:$D,'[3]Active Customer Assets'!O:O,"",0)</f>
        <v>0</v>
      </c>
      <c r="DQ64" s="28" t="str">
        <f>_xlfn.XLOOKUP($C64,'[3]Active Customer Assets'!$D:$D,'[3]Active Customer Assets'!P:P,"",0)</f>
        <v>Air lube Plus</v>
      </c>
      <c r="DR64" s="28">
        <f>_xlfn.XLOOKUP($C64,'[3]Active Customer Assets'!$D:$D,'[3]Active Customer Assets'!Q:Q,"",0)</f>
        <v>45265</v>
      </c>
      <c r="DS64" s="28">
        <f>_xlfn.XLOOKUP($C64,'[3]Active Customer Assets'!$D:$D,'[3]Active Customer Assets'!R:R,"",0)</f>
        <v>45138</v>
      </c>
      <c r="DT64" s="28">
        <f>_xlfn.XLOOKUP($C64,'[3]Active Customer Assets'!$D:$D,'[3]Active Customer Assets'!S:S,"",0)</f>
        <v>45138</v>
      </c>
      <c r="DU64" s="28">
        <f>_xlfn.XLOOKUP($C64,'[3]Active Customer Assets'!$D:$D,'[3]Active Customer Assets'!T:T,"",0)</f>
        <v>45138</v>
      </c>
      <c r="DV64" s="28">
        <f>_xlfn.XLOOKUP($C64,'[3]Active Customer Assets'!$D:$D,'[3]Active Customer Assets'!U:U,"",0)</f>
        <v>45138</v>
      </c>
      <c r="DW64" s="28">
        <f>_xlfn.XLOOKUP($C64,'[3]Active Customer Assets'!$D:$D,'[3]Active Customer Assets'!V:V,"",0)</f>
        <v>45265</v>
      </c>
      <c r="DX64" s="28">
        <f>_xlfn.XLOOKUP($C64,'[3]Active Customer Assets'!$D:$D,'[3]Active Customer Assets'!W:W,"",0)</f>
        <v>45265</v>
      </c>
      <c r="DY64" s="28">
        <f>_xlfn.XLOOKUP($C64,'[3]Active Customer Assets'!$D:$D,'[3]Active Customer Assets'!X:X,"",0)</f>
        <v>45265</v>
      </c>
      <c r="DZ64" s="28">
        <f>_xlfn.XLOOKUP($C64,'[3]Active Customer Assets'!$D:$D,'[3]Active Customer Assets'!Y:Y,"",0)</f>
        <v>45265</v>
      </c>
      <c r="EA64" s="28" t="str">
        <f>_xlfn.XLOOKUP($C64,'[3]Active Customer Assets'!$D:$D,'[3]Active Customer Assets'!Z:Z,"",0)</f>
        <v>605</v>
      </c>
      <c r="EB64" s="28" t="str">
        <f>_xlfn.XLOOKUP($C64,'[3]Active Customer Assets'!$D:$D,'[3]Active Customer Assets'!AA:AA,"",0)</f>
        <v>605</v>
      </c>
      <c r="EC64" s="28" t="str">
        <f>_xlfn.XLOOKUP($C64,'[3]Active Customer Assets'!$D:$D,'[3]Active Customer Assets'!AB:AB,"",0)</f>
        <v>605</v>
      </c>
      <c r="ED64" s="28" t="str">
        <f>_xlfn.XLOOKUP($C64,'[3]Active Customer Assets'!$D:$D,'[3]Active Customer Assets'!AC:AC,"",0)</f>
        <v>605</v>
      </c>
      <c r="EE64" s="28" t="str">
        <f>_xlfn.XLOOKUP($C64,'[3]Active Customer Assets'!$D:$D,'[3]Active Customer Assets'!AD:AD,"",0)</f>
        <v>605</v>
      </c>
      <c r="EF64" s="28" t="str">
        <f>_xlfn.XLOOKUP($C64,'[3]Active Customer Assets'!$D:$D,'[3]Active Customer Assets'!AE:AE,"",0)</f>
        <v>855</v>
      </c>
      <c r="EG64" s="28" t="str">
        <f>_xlfn.XLOOKUP($C64,'[3]Active Customer Assets'!$D:$D,'[3]Active Customer Assets'!AF:AF,"",0)</f>
        <v>1000</v>
      </c>
      <c r="EH64" s="28" t="str">
        <f>_xlfn.XLOOKUP($C64,'[3]Active Customer Assets'!$D:$D,'[3]Active Customer Assets'!AG:AG,"",0)</f>
        <v>855</v>
      </c>
      <c r="EI64" s="28" t="str">
        <f>_xlfn.XLOOKUP($C64,'[3]Active Customer Assets'!$D:$D,'[3]Active Customer Assets'!AH:AH,"",0)</f>
        <v>855</v>
      </c>
      <c r="EJ64" s="21">
        <f>_xlfn.XLOOKUP($C64,'[3]Active Customer Assets'!$D:$D,'[3]Active Customer Assets'!AI:AI,"",0)</f>
        <v>3</v>
      </c>
      <c r="EK64" s="35" t="str">
        <f>[3]!tbl_DPSAC[[#This Row],[Unit Status]]</f>
        <v>Active</v>
      </c>
    </row>
    <row r="65" spans="1:141" x14ac:dyDescent="0.15">
      <c r="A65" s="11">
        <f>ROW(tbl_DPSAC[[#This Row],[Sl. No.]])-1</f>
        <v>64</v>
      </c>
      <c r="B65" s="12" t="s">
        <v>136</v>
      </c>
      <c r="C65" s="12" t="s">
        <v>572</v>
      </c>
      <c r="D65" s="12" t="s">
        <v>138</v>
      </c>
      <c r="E65" s="12" t="s">
        <v>139</v>
      </c>
      <c r="F65" s="12" t="s">
        <v>161</v>
      </c>
      <c r="G65" s="13" t="s">
        <v>303</v>
      </c>
      <c r="H65" s="13" t="str">
        <f>_xlfn.XLOOKUP(C65,'[1]E&amp;DPSAC'!$K:$K,'[1]E&amp;DPSAC'!$E:$E,,0)</f>
        <v>TAPIN PROJECT, TAPIN</v>
      </c>
      <c r="I65" s="13"/>
      <c r="J65" s="13">
        <v>8521064546</v>
      </c>
      <c r="K65" s="13">
        <v>7644045555</v>
      </c>
      <c r="L65" s="12" t="str">
        <f t="shared" ca="1" si="0"/>
        <v>Non - Warranty</v>
      </c>
      <c r="M65" s="14">
        <v>44623</v>
      </c>
      <c r="N65" s="15">
        <v>24</v>
      </c>
      <c r="O65" s="14">
        <f t="shared" si="1"/>
        <v>45382</v>
      </c>
      <c r="P65" s="11" t="s">
        <v>142</v>
      </c>
      <c r="Q65" s="19" t="str">
        <f>_xlfn.XLOOKUP(C65,'[2]Sch Calls'!$R:$R,'[2]Sch Calls'!$F:$F,"",0)</f>
        <v>CC-01983782</v>
      </c>
      <c r="R65" s="18">
        <f>_xlfn.XLOOKUP(C65,'[2]Sch Calls'!$R:$R,'[2]Sch Calls'!$A:$A,"",0)</f>
        <v>46072.5488541667</v>
      </c>
      <c r="S65" s="17">
        <f>_xlfn.XLOOKUP(C65,'[2]Sch Calls'!$R:$R,'[2]Sch Calls'!$B:$B,"",0)</f>
        <v>7920</v>
      </c>
      <c r="T65" s="18">
        <f>_xlfn.XLOOKUP(C65,'[1]E&amp;DPSAC'!$K:$K,'[1]E&amp;DPSAC'!$W:$W,"",0)</f>
        <v>46072</v>
      </c>
      <c r="U65" s="17">
        <f>_xlfn.XLOOKUP(C65,'[1]E&amp;DPSAC'!$K:$K,'[1]E&amp;DPSAC'!$Z:$Z,"",0)</f>
        <v>7920</v>
      </c>
      <c r="V65" s="17">
        <f>_xlfn.XLOOKUP(C65,'[2]1. All Calls'!$R:$R,'[2]1. All Calls'!$B:$B,"",0)</f>
        <v>7920</v>
      </c>
      <c r="W65" s="20">
        <f>_xlfn.XLOOKUP(C65,'[2]1. All Calls'!$R:$R,'[2]1. All Calls'!$A:$A,"",0)</f>
        <v>46072.5488541667</v>
      </c>
      <c r="X65" s="17" t="str">
        <f>_xlfn.XLOOKUP(C65,'[2]Sch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65" s="17">
        <f t="shared" si="2"/>
        <v>750</v>
      </c>
      <c r="Z65" s="17" t="str">
        <f t="shared" si="3"/>
        <v>Done</v>
      </c>
      <c r="AA65" s="21">
        <f t="shared" ca="1" si="4"/>
        <v>28.451145833299961</v>
      </c>
      <c r="AB65" s="21" t="str">
        <f t="shared" ca="1" si="5"/>
        <v>Done</v>
      </c>
      <c r="AC65" s="11">
        <f ca="1">tbl_DPSAC[[#This Row],[Current Month Due Count]]</f>
        <v>0</v>
      </c>
      <c r="AD65" s="11">
        <f ca="1">tbl_DPSAC[[#This Row],[Next Month Due2]]</f>
        <v>0</v>
      </c>
      <c r="AE65" s="11">
        <f t="shared" ca="1" si="6"/>
        <v>0</v>
      </c>
      <c r="AF65" s="11">
        <v>2</v>
      </c>
      <c r="AG65" s="17">
        <f t="shared" ca="1" si="7"/>
        <v>7977</v>
      </c>
      <c r="AH65" s="11" t="s">
        <v>573</v>
      </c>
      <c r="AI65" s="11" t="s">
        <v>574</v>
      </c>
      <c r="AJ65" s="11" t="s">
        <v>575</v>
      </c>
      <c r="AK65" s="11" t="s">
        <v>576</v>
      </c>
      <c r="AL65" s="11" t="s">
        <v>577</v>
      </c>
      <c r="AM65" s="11" t="s">
        <v>578</v>
      </c>
      <c r="AN65" s="11" t="s">
        <v>579</v>
      </c>
      <c r="AO65" s="11" t="s">
        <v>580</v>
      </c>
      <c r="AP65" s="11" t="s">
        <v>581</v>
      </c>
      <c r="AQ65" s="11">
        <v>0</v>
      </c>
      <c r="AR65" s="11">
        <v>0</v>
      </c>
      <c r="AS65" s="11">
        <v>0</v>
      </c>
      <c r="AT65" s="11">
        <v>0</v>
      </c>
      <c r="AU65" s="11">
        <v>0</v>
      </c>
      <c r="AV65" s="11">
        <v>0</v>
      </c>
      <c r="AW65" s="11">
        <v>0</v>
      </c>
      <c r="AX65" s="11" t="str">
        <f t="shared" ca="1" si="8"/>
        <v>No Service Dues</v>
      </c>
      <c r="AY65" s="17">
        <v>7919</v>
      </c>
      <c r="AZ65" s="22">
        <v>46072</v>
      </c>
      <c r="BA65" s="17" t="s">
        <v>582</v>
      </c>
      <c r="BB65" s="17">
        <v>7919</v>
      </c>
      <c r="BC65" s="22">
        <v>46072</v>
      </c>
      <c r="BD65" s="17" t="s">
        <v>582</v>
      </c>
      <c r="BE65" s="17">
        <v>7919</v>
      </c>
      <c r="BF65" s="22">
        <v>46072</v>
      </c>
      <c r="BG65" s="17" t="s">
        <v>582</v>
      </c>
      <c r="BH65" s="17">
        <v>7919</v>
      </c>
      <c r="BI65" s="22">
        <v>46072</v>
      </c>
      <c r="BJ65" s="17" t="s">
        <v>582</v>
      </c>
      <c r="BK65" s="17">
        <v>7919</v>
      </c>
      <c r="BL65" s="22">
        <v>46072</v>
      </c>
      <c r="BM65" s="17" t="s">
        <v>582</v>
      </c>
      <c r="BN65" s="23">
        <f t="shared" si="9"/>
        <v>46252</v>
      </c>
      <c r="BO65" s="23">
        <f t="shared" si="10"/>
        <v>46252</v>
      </c>
      <c r="BP65" s="23">
        <f t="shared" si="11"/>
        <v>46252</v>
      </c>
      <c r="BQ65" s="23">
        <f t="shared" si="12"/>
        <v>46252</v>
      </c>
      <c r="BR65" s="23">
        <f t="shared" si="23"/>
        <v>46437</v>
      </c>
      <c r="BS65" s="24">
        <f t="shared" ca="1" si="13"/>
        <v>692</v>
      </c>
      <c r="BT65" s="25">
        <f t="shared" ca="1" si="14"/>
        <v>1442</v>
      </c>
      <c r="BU65" s="25">
        <f t="shared" ca="1" si="15"/>
        <v>692</v>
      </c>
      <c r="BV65" s="25">
        <f t="shared" ca="1" si="16"/>
        <v>692</v>
      </c>
      <c r="BW65" s="25">
        <f t="shared" ca="1" si="17"/>
        <v>1442</v>
      </c>
      <c r="BX65" s="26">
        <v>0</v>
      </c>
      <c r="BY65" s="11">
        <f t="shared" ca="1" si="18"/>
        <v>0</v>
      </c>
      <c r="BZ65" s="11">
        <f t="shared" ca="1" si="24"/>
        <v>0</v>
      </c>
      <c r="CA65" s="11">
        <f t="shared" ca="1" si="19"/>
        <v>0</v>
      </c>
      <c r="CB65" s="28">
        <f>_xlfn.XLOOKUP($C65,'[3]BIS Feb-26'!$C:$C,'[3]BIS Feb-26'!U:U,"",0)</f>
        <v>46071.770833333299</v>
      </c>
      <c r="CC65" s="28">
        <f>_xlfn.XLOOKUP($C65,'[3]BIS Feb-26'!$C:$C,'[3]BIS Feb-26'!V:V,"",0)</f>
        <v>46071.770833333299</v>
      </c>
      <c r="CD65" s="28">
        <f>_xlfn.XLOOKUP($C65,'[3]BIS Feb-26'!$C:$C,'[3]BIS Feb-26'!W:W,"",0)</f>
        <v>46071.770833333299</v>
      </c>
      <c r="CE65" s="28">
        <f>_xlfn.XLOOKUP($C65,'[3]BIS Feb-26'!$C:$C,'[3]BIS Feb-26'!X:X,"",0)</f>
        <v>46071.770833333299</v>
      </c>
      <c r="CF65" s="28">
        <f>_xlfn.XLOOKUP($C65,'[3]BIS Feb-26'!$C:$C,'[3]BIS Feb-26'!Y:Y,"",0)</f>
        <v>46071.770833333299</v>
      </c>
      <c r="CG65" s="28">
        <f>_xlfn.XLOOKUP($C65,'[3]BIS Feb-26'!$C:$C,'[3]BIS Feb-26'!Z:Z,"",0)</f>
        <v>46071.770833333299</v>
      </c>
      <c r="CH65" s="28">
        <f>_xlfn.XLOOKUP($C65,'[3]BIS Feb-26'!$C:$C,'[3]BIS Feb-26'!AA:AA,"",0)</f>
        <v>46071.770833333299</v>
      </c>
      <c r="CI65" s="28">
        <f>_xlfn.XLOOKUP($C65,'[3]BIS Feb-26'!$C:$C,'[3]BIS Feb-26'!AB:AB,"",0)</f>
        <v>46071.770833333299</v>
      </c>
      <c r="CJ65" s="28">
        <f>_xlfn.XLOOKUP($C65,'[3]BIS Feb-26'!$C:$C,'[3]BIS Feb-26'!AC:AC,"",0)</f>
        <v>46071.770833333299</v>
      </c>
      <c r="CK65" s="29" t="str">
        <f>_xlfn.XLOOKUP($C65,'[3]BIS Feb-26'!$C:$C,'[3]BIS Feb-26'!AD:AD,"",0)</f>
        <v>1500</v>
      </c>
      <c r="CL65" s="29" t="str">
        <f>_xlfn.XLOOKUP($C65,'[3]BIS Feb-26'!$C:$C,'[3]BIS Feb-26'!AE:AE,"",0)</f>
        <v>750</v>
      </c>
      <c r="CM65" s="29" t="str">
        <f>_xlfn.XLOOKUP($C65,'[3]BIS Feb-26'!$C:$C,'[3]BIS Feb-26'!AF:AF,"",0)</f>
        <v>500</v>
      </c>
      <c r="CN65" s="29" t="str">
        <f>_xlfn.XLOOKUP($C65,'[3]BIS Feb-26'!$C:$C,'[3]BIS Feb-26'!AG:AG,"",0)</f>
        <v>750</v>
      </c>
      <c r="CO65" s="29" t="str">
        <f>_xlfn.XLOOKUP($C65,'[3]BIS Feb-26'!$C:$C,'[3]BIS Feb-26'!AH:AH,"",0)</f>
        <v>750</v>
      </c>
      <c r="CP65" s="29" t="str">
        <f>_xlfn.XLOOKUP($C65,'[3]BIS Feb-26'!$C:$C,'[3]BIS Feb-26'!AI:AI,"",0)</f>
        <v>1500</v>
      </c>
      <c r="CQ65" s="29" t="str">
        <f>_xlfn.XLOOKUP($C65,'[3]BIS Feb-26'!$C:$C,'[3]BIS Feb-26'!AJ:AJ,"",0)</f>
        <v>1000</v>
      </c>
      <c r="CR65" s="29" t="str">
        <f>_xlfn.XLOOKUP($C65,'[3]BIS Feb-26'!$C:$C,'[3]BIS Feb-26'!AK:AK,"",0)</f>
        <v>1500</v>
      </c>
      <c r="CS65" s="29" t="str">
        <f>_xlfn.XLOOKUP($C65,'[3]BIS Feb-26'!$C:$C,'[3]BIS Feb-26'!AL:AL,"",0)</f>
        <v>3000</v>
      </c>
      <c r="CT65" s="29">
        <f>_xlfn.XLOOKUP($C65,'[3]BIS Feb-26'!$C:$C,'[3]BIS Feb-26'!AM:AM,"",0)</f>
        <v>6</v>
      </c>
      <c r="CU65" s="28">
        <f>_xlfn.XLOOKUP($C65,'[3]BIS Feb-26'!$C:$C,'[3]BIS Feb-26'!AN:AN,"",0)</f>
        <v>46251</v>
      </c>
      <c r="CV65" s="28">
        <f>_xlfn.XLOOKUP($C65,'[3]BIS Feb-26'!$C:$C,'[3]BIS Feb-26'!AO:AO,"",0)</f>
        <v>46197</v>
      </c>
      <c r="CW65" s="28">
        <f>_xlfn.XLOOKUP($C65,'[3]BIS Feb-26'!$C:$C,'[3]BIS Feb-26'!AP:AP,"",0)</f>
        <v>46155</v>
      </c>
      <c r="CX65" s="28">
        <f>_xlfn.XLOOKUP($C65,'[3]BIS Feb-26'!$C:$C,'[3]BIS Feb-26'!AQ:AQ,"",0)</f>
        <v>46197</v>
      </c>
      <c r="CY65" s="28">
        <f>_xlfn.XLOOKUP($C65,'[3]BIS Feb-26'!$C:$C,'[3]BIS Feb-26'!AR:AR,"",0)</f>
        <v>46197</v>
      </c>
      <c r="CZ65" s="28">
        <f>_xlfn.XLOOKUP($C65,'[3]BIS Feb-26'!$C:$C,'[3]BIS Feb-26'!AS:AS,"",0)</f>
        <v>46322</v>
      </c>
      <c r="DA65" s="28">
        <f>_xlfn.XLOOKUP($C65,'[3]BIS Feb-26'!$C:$C,'[3]BIS Feb-26'!AT:AT,"",0)</f>
        <v>46238</v>
      </c>
      <c r="DB65" s="28">
        <f>_xlfn.XLOOKUP($C65,'[3]BIS Feb-26'!$C:$C,'[3]BIS Feb-26'!AU:AU,"",0)</f>
        <v>46251</v>
      </c>
      <c r="DC65" s="28">
        <f>_xlfn.XLOOKUP($C65,'[3]BIS Feb-26'!$C:$C,'[3]BIS Feb-26'!AV:AV,"",0)</f>
        <v>46436</v>
      </c>
      <c r="DD65" s="11">
        <f>_xlfn.XLOOKUP($C65,'[3]BIS Feb-26'!$C:$C,'[3]BIS Feb-26'!AW:AW,"",0)</f>
        <v>0</v>
      </c>
      <c r="DE65" s="11">
        <f>_xlfn.XLOOKUP($C65,'[3]BIS Feb-26'!$C:$C,'[3]BIS Feb-26'!AX:AX,"",0)</f>
        <v>0</v>
      </c>
      <c r="DF65" s="11">
        <f>_xlfn.XLOOKUP($C65,'[3]BIS Feb-26'!$C:$C,'[3]BIS Feb-26'!AY:AY,"",0)</f>
        <v>0</v>
      </c>
      <c r="DG65" s="11">
        <f t="shared" ca="1" si="20"/>
        <v>0</v>
      </c>
      <c r="DH65" s="11">
        <f t="shared" ca="1" si="21"/>
        <v>0</v>
      </c>
      <c r="DI65" s="11">
        <f t="shared" ca="1" si="22"/>
        <v>0</v>
      </c>
      <c r="DJ65" s="11" t="str">
        <f>_xlfn.XLOOKUP($C65,'[3]Active Customer Assets'!$D:$D,'[3]Active Customer Assets'!I:I,"",0)</f>
        <v>A (100% potential spares purchased)</v>
      </c>
      <c r="DK65" s="28">
        <f>_xlfn.XLOOKUP($C65,'[3]Active Customer Assets'!$D:$D,'[3]Active Customer Assets'!J:J,"",0)</f>
        <v>44610.872222222199</v>
      </c>
      <c r="DL65" s="28">
        <f>_xlfn.XLOOKUP($C65,'[3]Active Customer Assets'!$D:$D,'[3]Active Customer Assets'!K:K,"",0)</f>
        <v>44560.229166666701</v>
      </c>
      <c r="DM65" s="28">
        <f>_xlfn.XLOOKUP($C65,'[3]Active Customer Assets'!$D:$D,'[3]Active Customer Assets'!L:L,"",0)</f>
        <v>46072.6851157407</v>
      </c>
      <c r="DN65" s="21">
        <f>_xlfn.XLOOKUP($C65,'[3]Active Customer Assets'!$D:$D,'[3]Active Customer Assets'!M:M,"",0)</f>
        <v>7920</v>
      </c>
      <c r="DO65" s="28">
        <f>_xlfn.XLOOKUP($C65,'[3]Active Customer Assets'!$D:$D,'[3]Active Customer Assets'!N:N,"",0)</f>
        <v>0</v>
      </c>
      <c r="DP65" s="28">
        <f>_xlfn.XLOOKUP($C65,'[3]Active Customer Assets'!$D:$D,'[3]Active Customer Assets'!O:O,"",0)</f>
        <v>0</v>
      </c>
      <c r="DQ65" s="28" t="str">
        <f>_xlfn.XLOOKUP($C65,'[3]Active Customer Assets'!$D:$D,'[3]Active Customer Assets'!P:P,"",0)</f>
        <v>Air lube Plus</v>
      </c>
      <c r="DR65" s="28">
        <f>_xlfn.XLOOKUP($C65,'[3]Active Customer Assets'!$D:$D,'[3]Active Customer Assets'!Q:Q,"",0)</f>
        <v>46072</v>
      </c>
      <c r="DS65" s="28">
        <f>_xlfn.XLOOKUP($C65,'[3]Active Customer Assets'!$D:$D,'[3]Active Customer Assets'!R:R,"",0)</f>
        <v>46072</v>
      </c>
      <c r="DT65" s="28">
        <f>_xlfn.XLOOKUP($C65,'[3]Active Customer Assets'!$D:$D,'[3]Active Customer Assets'!S:S,"",0)</f>
        <v>46072</v>
      </c>
      <c r="DU65" s="28">
        <f>_xlfn.XLOOKUP($C65,'[3]Active Customer Assets'!$D:$D,'[3]Active Customer Assets'!T:T,"",0)</f>
        <v>46072</v>
      </c>
      <c r="DV65" s="28">
        <f>_xlfn.XLOOKUP($C65,'[3]Active Customer Assets'!$D:$D,'[3]Active Customer Assets'!U:U,"",0)</f>
        <v>46072</v>
      </c>
      <c r="DW65" s="28">
        <f>_xlfn.XLOOKUP($C65,'[3]Active Customer Assets'!$D:$D,'[3]Active Customer Assets'!V:V,"",0)</f>
        <v>46072</v>
      </c>
      <c r="DX65" s="28">
        <f>_xlfn.XLOOKUP($C65,'[3]Active Customer Assets'!$D:$D,'[3]Active Customer Assets'!W:W,"",0)</f>
        <v>46072</v>
      </c>
      <c r="DY65" s="28">
        <f>_xlfn.XLOOKUP($C65,'[3]Active Customer Assets'!$D:$D,'[3]Active Customer Assets'!X:X,"",0)</f>
        <v>46072</v>
      </c>
      <c r="DZ65" s="28">
        <f>_xlfn.XLOOKUP($C65,'[3]Active Customer Assets'!$D:$D,'[3]Active Customer Assets'!Y:Y,"",0)</f>
        <v>46072</v>
      </c>
      <c r="EA65" s="28" t="str">
        <f>_xlfn.XLOOKUP($C65,'[3]Active Customer Assets'!$D:$D,'[3]Active Customer Assets'!Z:Z,"",0)</f>
        <v>1500</v>
      </c>
      <c r="EB65" s="28" t="str">
        <f>_xlfn.XLOOKUP($C65,'[3]Active Customer Assets'!$D:$D,'[3]Active Customer Assets'!AA:AA,"",0)</f>
        <v>750</v>
      </c>
      <c r="EC65" s="28" t="str">
        <f>_xlfn.XLOOKUP($C65,'[3]Active Customer Assets'!$D:$D,'[3]Active Customer Assets'!AB:AB,"",0)</f>
        <v>500</v>
      </c>
      <c r="ED65" s="28" t="str">
        <f>_xlfn.XLOOKUP($C65,'[3]Active Customer Assets'!$D:$D,'[3]Active Customer Assets'!AC:AC,"",0)</f>
        <v>750</v>
      </c>
      <c r="EE65" s="28" t="str">
        <f>_xlfn.XLOOKUP($C65,'[3]Active Customer Assets'!$D:$D,'[3]Active Customer Assets'!AD:AD,"",0)</f>
        <v>750</v>
      </c>
      <c r="EF65" s="28" t="str">
        <f>_xlfn.XLOOKUP($C65,'[3]Active Customer Assets'!$D:$D,'[3]Active Customer Assets'!AE:AE,"",0)</f>
        <v>1500</v>
      </c>
      <c r="EG65" s="28" t="str">
        <f>_xlfn.XLOOKUP($C65,'[3]Active Customer Assets'!$D:$D,'[3]Active Customer Assets'!AF:AF,"",0)</f>
        <v>1000</v>
      </c>
      <c r="EH65" s="28" t="str">
        <f>_xlfn.XLOOKUP($C65,'[3]Active Customer Assets'!$D:$D,'[3]Active Customer Assets'!AG:AG,"",0)</f>
        <v>1500</v>
      </c>
      <c r="EI65" s="28" t="str">
        <f>_xlfn.XLOOKUP($C65,'[3]Active Customer Assets'!$D:$D,'[3]Active Customer Assets'!AH:AH,"",0)</f>
        <v>3000</v>
      </c>
      <c r="EJ65" s="21">
        <f>_xlfn.XLOOKUP($C65,'[3]Active Customer Assets'!$D:$D,'[3]Active Customer Assets'!AI:AI,"",0)</f>
        <v>6</v>
      </c>
      <c r="EK65" s="35" t="str">
        <f>[3]!tbl_DPSAC[[#This Row],[Unit Status]]</f>
        <v>Active</v>
      </c>
    </row>
    <row r="66" spans="1:141" x14ac:dyDescent="0.15">
      <c r="A66" s="11">
        <f>ROW(tbl_DPSAC[[#This Row],[Sl. No.]])-1</f>
        <v>65</v>
      </c>
      <c r="B66" s="12" t="s">
        <v>136</v>
      </c>
      <c r="C66" s="12" t="s">
        <v>583</v>
      </c>
      <c r="D66" s="12" t="s">
        <v>138</v>
      </c>
      <c r="E66" s="12" t="s">
        <v>139</v>
      </c>
      <c r="F66" s="12" t="s">
        <v>161</v>
      </c>
      <c r="G66" s="13" t="s">
        <v>184</v>
      </c>
      <c r="H66" s="13" t="str">
        <f>_xlfn.XLOOKUP(C66,'[1]E&amp;DPSAC'!$K:$K,'[1]E&amp;DPSAC'!$E:$E,,0)</f>
        <v>JAI RAMPUR</v>
      </c>
      <c r="I66" s="13"/>
      <c r="J66" s="13">
        <v>9424764640</v>
      </c>
      <c r="K66" s="13">
        <v>7623886938</v>
      </c>
      <c r="L66" s="12" t="str">
        <f t="shared" ref="L66:L129" ca="1" si="25">IF(O66&gt;=TODAY(),"Warranty","Non - Warranty")</f>
        <v>Non - Warranty</v>
      </c>
      <c r="M66" s="14">
        <v>44623</v>
      </c>
      <c r="N66" s="15">
        <v>24</v>
      </c>
      <c r="O66" s="14">
        <f t="shared" ref="O66:O129" si="26">EOMONTH(DATE(YEAR(M66)+SUM(N66/12),MONTH(M66),DAY(M66))-1,0)</f>
        <v>45382</v>
      </c>
      <c r="P66" s="11" t="s">
        <v>142</v>
      </c>
      <c r="Q66" s="19" t="str">
        <f>_xlfn.XLOOKUP(C66,'[2]Sch Calls'!$R:$R,'[2]Sch Calls'!$F:$F,"",0)</f>
        <v>CC-01188975</v>
      </c>
      <c r="R66" s="18">
        <f>_xlfn.XLOOKUP(C66,'[2]Sch Calls'!$R:$R,'[2]Sch Calls'!$A:$A,"",0)</f>
        <v>45339.448391203703</v>
      </c>
      <c r="S66" s="17">
        <f>_xlfn.XLOOKUP(C66,'[2]Sch Calls'!$R:$R,'[2]Sch Calls'!$B:$B,"",0)</f>
        <v>4184</v>
      </c>
      <c r="T66" s="18">
        <f>_xlfn.XLOOKUP(C66,'[1]E&amp;DPSAC'!$K:$K,'[1]E&amp;DPSAC'!$W:$W,"",0)</f>
        <v>46002</v>
      </c>
      <c r="U66" s="17">
        <f>_xlfn.XLOOKUP(C66,'[1]E&amp;DPSAC'!$K:$K,'[1]E&amp;DPSAC'!$Z:$Z,"",0)</f>
        <v>8498</v>
      </c>
      <c r="V66" s="17">
        <f>_xlfn.XLOOKUP(C66,'[2]1. All Calls'!$R:$R,'[2]1. All Calls'!$B:$B,"",0)</f>
        <v>7560</v>
      </c>
      <c r="W66" s="20">
        <f>_xlfn.XLOOKUP(C66,'[2]1. All Calls'!$R:$R,'[2]1. All Calls'!$A:$A,"",0)</f>
        <v>45962.646527777775</v>
      </c>
      <c r="X66" s="17" t="str">
        <f>_xlfn.XLOOKUP(C66,'[2]Sch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66" s="17">
        <f t="shared" ref="Y66:Y129" si="27">IFERROR(SUM(S66+750)-V66,0)</f>
        <v>-2626</v>
      </c>
      <c r="Z66" s="17" t="str">
        <f t="shared" ref="Z66:Z129" si="28">IF(Y66&gt;=0,"Done","Due")</f>
        <v>Due</v>
      </c>
      <c r="AA66" s="21">
        <f t="shared" ref="AA66:AA129" ca="1" si="29">IFERROR(SUM(TODAY()-R66),SUM(TODAY()-M66))</f>
        <v>761.55160879629693</v>
      </c>
      <c r="AB66" s="21" t="str">
        <f t="shared" ref="AB66:AB129" ca="1" si="30">IF(AA66&gt;=180,"Due","Done")</f>
        <v>Due</v>
      </c>
      <c r="AC66" s="11">
        <f ca="1">tbl_DPSAC[[#This Row],[Current Month Due Count]]</f>
        <v>0</v>
      </c>
      <c r="AD66" s="11">
        <f ca="1">tbl_DPSAC[[#This Row],[Next Month Due2]]</f>
        <v>0</v>
      </c>
      <c r="AE66" s="11">
        <f t="shared" ref="AE66:AE129" ca="1" si="31">IF(AB66="Due",1,0)</f>
        <v>1</v>
      </c>
      <c r="AF66" s="11">
        <v>3</v>
      </c>
      <c r="AG66" s="17">
        <f t="shared" ref="AG66:AG129" ca="1" si="32">IFERROR(IF(V66&gt;=1,ROUND(SUM(SUM(TODAY()-W66)*AF66)+V66,0),""),"")</f>
        <v>7975</v>
      </c>
      <c r="AH66" s="11" t="s">
        <v>584</v>
      </c>
      <c r="AI66" s="11" t="s">
        <v>585</v>
      </c>
      <c r="AJ66" s="11" t="s">
        <v>586</v>
      </c>
      <c r="AK66" s="11" t="s">
        <v>587</v>
      </c>
      <c r="AL66" s="11" t="s">
        <v>588</v>
      </c>
      <c r="AM66" s="11" t="s">
        <v>589</v>
      </c>
      <c r="AN66" s="11" t="s">
        <v>590</v>
      </c>
      <c r="AO66" s="11">
        <v>0</v>
      </c>
      <c r="AP66" s="11" t="s">
        <v>591</v>
      </c>
      <c r="AQ66" s="11">
        <v>0</v>
      </c>
      <c r="AR66" s="11">
        <v>0</v>
      </c>
      <c r="AS66" s="11">
        <v>0</v>
      </c>
      <c r="AT66" s="11">
        <v>0</v>
      </c>
      <c r="AU66" s="11">
        <v>0</v>
      </c>
      <c r="AV66" s="11">
        <v>0</v>
      </c>
      <c r="AW66" s="11">
        <v>0</v>
      </c>
      <c r="AX66" s="11" t="str">
        <f t="shared" ref="AX66:AX129" ca="1" si="33">IF(COUNTIF(AY66:BW66,"&lt;0")=0,"No Service Dues",CONCATENATE(COUNTIF(AY66:BW66,"&lt;0")," Service Due"))</f>
        <v>5 Service Due</v>
      </c>
      <c r="AY66" s="17">
        <v>4184</v>
      </c>
      <c r="AZ66" s="22">
        <v>45339</v>
      </c>
      <c r="BA66" s="17" t="s">
        <v>592</v>
      </c>
      <c r="BB66" s="17">
        <v>3060</v>
      </c>
      <c r="BC66" s="22">
        <v>45084</v>
      </c>
      <c r="BD66" s="17" t="s">
        <v>593</v>
      </c>
      <c r="BE66" s="17">
        <v>4184</v>
      </c>
      <c r="BF66" s="22">
        <v>45339</v>
      </c>
      <c r="BG66" s="17" t="s">
        <v>592</v>
      </c>
      <c r="BH66" s="17">
        <v>4184</v>
      </c>
      <c r="BI66" s="22">
        <v>45339</v>
      </c>
      <c r="BJ66" s="17" t="s">
        <v>592</v>
      </c>
      <c r="BK66" s="17">
        <v>1489</v>
      </c>
      <c r="BL66" s="22">
        <v>44854</v>
      </c>
      <c r="BM66" s="17" t="s">
        <v>594</v>
      </c>
      <c r="BN66" s="23">
        <f t="shared" ref="BN66:BN129" si="34">IFERROR(IF(AZ66&gt;0,AZ66+180,""),"")</f>
        <v>45519</v>
      </c>
      <c r="BO66" s="23">
        <f t="shared" ref="BO66:BO129" si="35">IFERROR(IF(BC66&gt;0,BC66+180,""),"")</f>
        <v>45264</v>
      </c>
      <c r="BP66" s="23">
        <f t="shared" ref="BP66:BP129" si="36">IFERROR(IF(BF66&gt;0,BF66+180,""),"")</f>
        <v>45519</v>
      </c>
      <c r="BQ66" s="23">
        <f t="shared" ref="BQ66:BQ129" si="37">IFERROR(IF(BI66&gt;0,BI66+180,""),"")</f>
        <v>45519</v>
      </c>
      <c r="BR66" s="23">
        <f t="shared" si="23"/>
        <v>45219</v>
      </c>
      <c r="BS66" s="24">
        <f t="shared" ref="BS66:BS129" ca="1" si="38">IFERROR(IF(AY66&gt;0,AY66+750-AG66,""),"")</f>
        <v>-3041</v>
      </c>
      <c r="BT66" s="25">
        <f t="shared" ref="BT66:BT129" ca="1" si="39">IFERROR(IF(BB66&gt;0,BB66+1500-AG66,""),"")</f>
        <v>-3415</v>
      </c>
      <c r="BU66" s="25">
        <f t="shared" ref="BU66:BU129" ca="1" si="40">IFERROR(IF(BE66&gt;0,SUM(BE66+750)-AG66,""),"")</f>
        <v>-3041</v>
      </c>
      <c r="BV66" s="25">
        <f t="shared" ref="BV66:BV129" ca="1" si="41">IFERROR(IF(BH66&gt;0,BH66+750-AG66,""),"")</f>
        <v>-3041</v>
      </c>
      <c r="BW66" s="25">
        <f t="shared" ref="BW66:BW129" ca="1" si="42">IFERROR(IF(BK66&gt;0,BK66+1500-AG66,""),"")</f>
        <v>-4986</v>
      </c>
      <c r="BX66" s="26" t="s">
        <v>152</v>
      </c>
      <c r="BY66" s="11">
        <f t="shared" ref="BY66:BY129" ca="1" si="43">COUNTIFS(BN66:BR66, "&lt;"&amp;DATE(YEAR(TODAY()), MONTH(TODAY()), 1))</f>
        <v>5</v>
      </c>
      <c r="BZ66" s="11">
        <f t="shared" ca="1" si="24"/>
        <v>0</v>
      </c>
      <c r="CA66" s="11">
        <f t="shared" ref="CA66:CA129" ca="1" si="44">COUNTIFS(BN66:BR66, "&gt;="&amp;DATE(YEAR(TODAY()), MONTH(TODAY())+1, 1), BN66:BR66, "&lt;"&amp;DATE(YEAR(TODAY()), MONTH(TODAY())+2, 1))</f>
        <v>0</v>
      </c>
      <c r="CB66" s="28">
        <f>_xlfn.XLOOKUP($C66,'[3]BIS Feb-26'!$C:$C,'[3]BIS Feb-26'!U:U,"",0)</f>
        <v>45338.770833333299</v>
      </c>
      <c r="CC66" s="28">
        <f>_xlfn.XLOOKUP($C66,'[3]BIS Feb-26'!$C:$C,'[3]BIS Feb-26'!V:V,"",0)</f>
        <v>45338.770833333299</v>
      </c>
      <c r="CD66" s="28">
        <f>_xlfn.XLOOKUP($C66,'[3]BIS Feb-26'!$C:$C,'[3]BIS Feb-26'!W:W,"",0)</f>
        <v>45338.770833333299</v>
      </c>
      <c r="CE66" s="28">
        <f>_xlfn.XLOOKUP($C66,'[3]BIS Feb-26'!$C:$C,'[3]BIS Feb-26'!X:X,"",0)</f>
        <v>45338.770833333299</v>
      </c>
      <c r="CF66" s="28">
        <f>_xlfn.XLOOKUP($C66,'[3]BIS Feb-26'!$C:$C,'[3]BIS Feb-26'!Y:Y,"",0)</f>
        <v>45338.770833333299</v>
      </c>
      <c r="CG66" s="28">
        <f>_xlfn.XLOOKUP($C66,'[3]BIS Feb-26'!$C:$C,'[3]BIS Feb-26'!Z:Z,"",0)</f>
        <v>45084.770833333299</v>
      </c>
      <c r="CH66" s="28">
        <f>_xlfn.XLOOKUP($C66,'[3]BIS Feb-26'!$C:$C,'[3]BIS Feb-26'!AA:AA,"",0)</f>
        <v>0</v>
      </c>
      <c r="CI66" s="28">
        <f>_xlfn.XLOOKUP($C66,'[3]BIS Feb-26'!$C:$C,'[3]BIS Feb-26'!AB:AB,"",0)</f>
        <v>44853.770833333299</v>
      </c>
      <c r="CJ66" s="28">
        <f>_xlfn.XLOOKUP($C66,'[3]BIS Feb-26'!$C:$C,'[3]BIS Feb-26'!AC:AC,"",0)</f>
        <v>0</v>
      </c>
      <c r="CK66" s="29" t="str">
        <f>_xlfn.XLOOKUP($C66,'[3]BIS Feb-26'!$C:$C,'[3]BIS Feb-26'!AD:AD,"",0)</f>
        <v>150</v>
      </c>
      <c r="CL66" s="29" t="str">
        <f>_xlfn.XLOOKUP($C66,'[3]BIS Feb-26'!$C:$C,'[3]BIS Feb-26'!AE:AE,"",0)</f>
        <v>150</v>
      </c>
      <c r="CM66" s="29" t="str">
        <f>_xlfn.XLOOKUP($C66,'[3]BIS Feb-26'!$C:$C,'[3]BIS Feb-26'!AF:AF,"",0)</f>
        <v>150</v>
      </c>
      <c r="CN66" s="29" t="str">
        <f>_xlfn.XLOOKUP($C66,'[3]BIS Feb-26'!$C:$C,'[3]BIS Feb-26'!AG:AG,"",0)</f>
        <v>150</v>
      </c>
      <c r="CO66" s="29" t="str">
        <f>_xlfn.XLOOKUP($C66,'[3]BIS Feb-26'!$C:$C,'[3]BIS Feb-26'!AH:AH,"",0)</f>
        <v>150</v>
      </c>
      <c r="CP66" s="29" t="str">
        <f>_xlfn.XLOOKUP($C66,'[3]BIS Feb-26'!$C:$C,'[3]BIS Feb-26'!AI:AI,"",0)</f>
        <v>650</v>
      </c>
      <c r="CQ66" s="29" t="str">
        <f>_xlfn.XLOOKUP($C66,'[3]BIS Feb-26'!$C:$C,'[3]BIS Feb-26'!AJ:AJ,"",0)</f>
        <v>1000</v>
      </c>
      <c r="CR66" s="29" t="str">
        <f>_xlfn.XLOOKUP($C66,'[3]BIS Feb-26'!$C:$C,'[3]BIS Feb-26'!AK:AK,"",0)</f>
        <v>650</v>
      </c>
      <c r="CS66" s="29" t="str">
        <f>_xlfn.XLOOKUP($C66,'[3]BIS Feb-26'!$C:$C,'[3]BIS Feb-26'!AL:AL,"",0)</f>
        <v>650</v>
      </c>
      <c r="CT66" s="29">
        <f>_xlfn.XLOOKUP($C66,'[3]BIS Feb-26'!$C:$C,'[3]BIS Feb-26'!AM:AM,"",0)</f>
        <v>2</v>
      </c>
      <c r="CU66" s="28">
        <f>_xlfn.XLOOKUP($C66,'[3]BIS Feb-26'!$C:$C,'[3]BIS Feb-26'!AN:AN,"",0)</f>
        <v>45518</v>
      </c>
      <c r="CV66" s="28">
        <f>_xlfn.XLOOKUP($C66,'[3]BIS Feb-26'!$C:$C,'[3]BIS Feb-26'!AO:AO,"",0)</f>
        <v>45518</v>
      </c>
      <c r="CW66" s="28">
        <f>_xlfn.XLOOKUP($C66,'[3]BIS Feb-26'!$C:$C,'[3]BIS Feb-26'!AP:AP,"",0)</f>
        <v>45518</v>
      </c>
      <c r="CX66" s="28">
        <f>_xlfn.XLOOKUP($C66,'[3]BIS Feb-26'!$C:$C,'[3]BIS Feb-26'!AQ:AQ,"",0)</f>
        <v>45518</v>
      </c>
      <c r="CY66" s="28">
        <f>_xlfn.XLOOKUP($C66,'[3]BIS Feb-26'!$C:$C,'[3]BIS Feb-26'!AR:AR,"",0)</f>
        <v>45518</v>
      </c>
      <c r="CZ66" s="28">
        <f>_xlfn.XLOOKUP($C66,'[3]BIS Feb-26'!$C:$C,'[3]BIS Feb-26'!AS:AS,"",0)</f>
        <v>45354</v>
      </c>
      <c r="DA66" s="28">
        <f>_xlfn.XLOOKUP($C66,'[3]BIS Feb-26'!$C:$C,'[3]BIS Feb-26'!AT:AT,"",0)</f>
        <v>46055</v>
      </c>
      <c r="DB66" s="28">
        <f>_xlfn.XLOOKUP($C66,'[3]BIS Feb-26'!$C:$C,'[3]BIS Feb-26'!AU:AU,"",0)</f>
        <v>45033</v>
      </c>
      <c r="DC66" s="28">
        <f>_xlfn.XLOOKUP($C66,'[3]BIS Feb-26'!$C:$C,'[3]BIS Feb-26'!AV:AV,"",0)</f>
        <v>46114</v>
      </c>
      <c r="DD66" s="11">
        <f>_xlfn.XLOOKUP($C66,'[3]BIS Feb-26'!$C:$C,'[3]BIS Feb-26'!AW:AW,"",0)</f>
        <v>1</v>
      </c>
      <c r="DE66" s="11">
        <f>_xlfn.XLOOKUP($C66,'[3]BIS Feb-26'!$C:$C,'[3]BIS Feb-26'!AX:AX,"",0)</f>
        <v>1</v>
      </c>
      <c r="DF66" s="11">
        <f>_xlfn.XLOOKUP($C66,'[3]BIS Feb-26'!$C:$C,'[3]BIS Feb-26'!AY:AY,"",0)</f>
        <v>0</v>
      </c>
      <c r="DG66" s="11">
        <f t="shared" ref="DG66:DG129" ca="1" si="45">COUNTIFS(CU66:DC66, "&lt;"&amp;DATE(YEAR(TODAY()), MONTH(TODAY()), 1))</f>
        <v>8</v>
      </c>
      <c r="DH66" s="11">
        <f t="shared" ref="DH66:DH129" ca="1" si="46">COUNTIFS(CU66:DC66, "&gt;="&amp;DATE(YEAR(TODAY()), MONTH(TODAY()), 1), CU66:DC66, "&lt;"&amp;DATE(YEAR(TODAY()), MONTH(TODAY())+1, 1))</f>
        <v>0</v>
      </c>
      <c r="DI66" s="11">
        <f t="shared" ref="DI66:DI129" ca="1" si="47">COUNTIFS(CU66:DC66, "&gt;="&amp;DATE(YEAR(TODAY()), MONTH(TODAY())+1, 1), CU66:DC66, "&lt;"&amp;DATE(YEAR(TODAY()), MONTH(TODAY())+2, 1))</f>
        <v>1</v>
      </c>
      <c r="DJ66" s="11" t="str">
        <f>_xlfn.XLOOKUP($C66,'[3]Active Customer Assets'!$D:$D,'[3]Active Customer Assets'!I:I,"",0)</f>
        <v>A (100% potential spares purchased)</v>
      </c>
      <c r="DK66" s="28">
        <f>_xlfn.XLOOKUP($C66,'[3]Active Customer Assets'!$D:$D,'[3]Active Customer Assets'!J:J,"",0)</f>
        <v>44364.9375</v>
      </c>
      <c r="DL66" s="28">
        <f>_xlfn.XLOOKUP($C66,'[3]Active Customer Assets'!$D:$D,'[3]Active Customer Assets'!K:K,"",0)</f>
        <v>44321.229166666701</v>
      </c>
      <c r="DM66" s="28">
        <f>_xlfn.XLOOKUP($C66,'[3]Active Customer Assets'!$D:$D,'[3]Active Customer Assets'!L:L,"",0)</f>
        <v>45962.6472222222</v>
      </c>
      <c r="DN66" s="21">
        <f>_xlfn.XLOOKUP($C66,'[3]Active Customer Assets'!$D:$D,'[3]Active Customer Assets'!M:M,"",0)</f>
        <v>7560</v>
      </c>
      <c r="DO66" s="28">
        <f>_xlfn.XLOOKUP($C66,'[3]Active Customer Assets'!$D:$D,'[3]Active Customer Assets'!N:N,"",0)</f>
        <v>0</v>
      </c>
      <c r="DP66" s="28">
        <f>_xlfn.XLOOKUP($C66,'[3]Active Customer Assets'!$D:$D,'[3]Active Customer Assets'!O:O,"",0)</f>
        <v>0</v>
      </c>
      <c r="DQ66" s="28" t="str">
        <f>_xlfn.XLOOKUP($C66,'[3]Active Customer Assets'!$D:$D,'[3]Active Customer Assets'!P:P,"",0)</f>
        <v>Air lube Plus</v>
      </c>
      <c r="DR66" s="28">
        <f>_xlfn.XLOOKUP($C66,'[3]Active Customer Assets'!$D:$D,'[3]Active Customer Assets'!Q:Q,"",0)</f>
        <v>45339</v>
      </c>
      <c r="DS66" s="28">
        <f>_xlfn.XLOOKUP($C66,'[3]Active Customer Assets'!$D:$D,'[3]Active Customer Assets'!R:R,"",0)</f>
        <v>45339</v>
      </c>
      <c r="DT66" s="28">
        <f>_xlfn.XLOOKUP($C66,'[3]Active Customer Assets'!$D:$D,'[3]Active Customer Assets'!S:S,"",0)</f>
        <v>45339</v>
      </c>
      <c r="DU66" s="28">
        <f>_xlfn.XLOOKUP($C66,'[3]Active Customer Assets'!$D:$D,'[3]Active Customer Assets'!T:T,"",0)</f>
        <v>45339</v>
      </c>
      <c r="DV66" s="28">
        <f>_xlfn.XLOOKUP($C66,'[3]Active Customer Assets'!$D:$D,'[3]Active Customer Assets'!U:U,"",0)</f>
        <v>45339</v>
      </c>
      <c r="DW66" s="28">
        <f>_xlfn.XLOOKUP($C66,'[3]Active Customer Assets'!$D:$D,'[3]Active Customer Assets'!V:V,"",0)</f>
        <v>45085</v>
      </c>
      <c r="DX66" s="28">
        <f>_xlfn.XLOOKUP($C66,'[3]Active Customer Assets'!$D:$D,'[3]Active Customer Assets'!W:W,"",0)</f>
        <v>0</v>
      </c>
      <c r="DY66" s="28">
        <f>_xlfn.XLOOKUP($C66,'[3]Active Customer Assets'!$D:$D,'[3]Active Customer Assets'!X:X,"",0)</f>
        <v>44854</v>
      </c>
      <c r="DZ66" s="28">
        <f>_xlfn.XLOOKUP($C66,'[3]Active Customer Assets'!$D:$D,'[3]Active Customer Assets'!Y:Y,"",0)</f>
        <v>0</v>
      </c>
      <c r="EA66" s="28" t="str">
        <f>_xlfn.XLOOKUP($C66,'[3]Active Customer Assets'!$D:$D,'[3]Active Customer Assets'!Z:Z,"",0)</f>
        <v>150</v>
      </c>
      <c r="EB66" s="28" t="str">
        <f>_xlfn.XLOOKUP($C66,'[3]Active Customer Assets'!$D:$D,'[3]Active Customer Assets'!AA:AA,"",0)</f>
        <v>150</v>
      </c>
      <c r="EC66" s="28" t="str">
        <f>_xlfn.XLOOKUP($C66,'[3]Active Customer Assets'!$D:$D,'[3]Active Customer Assets'!AB:AB,"",0)</f>
        <v>150</v>
      </c>
      <c r="ED66" s="28" t="str">
        <f>_xlfn.XLOOKUP($C66,'[3]Active Customer Assets'!$D:$D,'[3]Active Customer Assets'!AC:AC,"",0)</f>
        <v>150</v>
      </c>
      <c r="EE66" s="28" t="str">
        <f>_xlfn.XLOOKUP($C66,'[3]Active Customer Assets'!$D:$D,'[3]Active Customer Assets'!AD:AD,"",0)</f>
        <v>150</v>
      </c>
      <c r="EF66" s="28" t="str">
        <f>_xlfn.XLOOKUP($C66,'[3]Active Customer Assets'!$D:$D,'[3]Active Customer Assets'!AE:AE,"",0)</f>
        <v>650</v>
      </c>
      <c r="EG66" s="28" t="str">
        <f>_xlfn.XLOOKUP($C66,'[3]Active Customer Assets'!$D:$D,'[3]Active Customer Assets'!AF:AF,"",0)</f>
        <v>1000</v>
      </c>
      <c r="EH66" s="28" t="str">
        <f>_xlfn.XLOOKUP($C66,'[3]Active Customer Assets'!$D:$D,'[3]Active Customer Assets'!AG:AG,"",0)</f>
        <v>650</v>
      </c>
      <c r="EI66" s="28" t="str">
        <f>_xlfn.XLOOKUP($C66,'[3]Active Customer Assets'!$D:$D,'[3]Active Customer Assets'!AH:AH,"",0)</f>
        <v>650</v>
      </c>
      <c r="EJ66" s="21">
        <f>_xlfn.XLOOKUP($C66,'[3]Active Customer Assets'!$D:$D,'[3]Active Customer Assets'!AI:AI,"",0)</f>
        <v>2</v>
      </c>
      <c r="EK66" s="35" t="str">
        <f>[3]!tbl_DPSAC[[#This Row],[Unit Status]]</f>
        <v>Active</v>
      </c>
    </row>
    <row r="67" spans="1:141" x14ac:dyDescent="0.15">
      <c r="A67" s="11">
        <f>ROW(tbl_DPSAC[[#This Row],[Sl. No.]])-1</f>
        <v>66</v>
      </c>
      <c r="B67" s="12" t="s">
        <v>136</v>
      </c>
      <c r="C67" s="12" t="s">
        <v>595</v>
      </c>
      <c r="D67" s="12" t="s">
        <v>138</v>
      </c>
      <c r="E67" s="12" t="s">
        <v>139</v>
      </c>
      <c r="F67" s="12" t="s">
        <v>161</v>
      </c>
      <c r="G67" s="13" t="s">
        <v>596</v>
      </c>
      <c r="H67" s="13" t="str">
        <f>_xlfn.XLOOKUP(C67,'[1]E&amp;DPSAC'!$K:$K,'[1]E&amp;DPSAC'!$E:$E,,0)</f>
        <v>ASHOKA PROJECT PIPARWAR</v>
      </c>
      <c r="I67" s="13" t="s">
        <v>597</v>
      </c>
      <c r="J67" s="13">
        <v>9102400908</v>
      </c>
      <c r="K67" s="13">
        <v>9102994454</v>
      </c>
      <c r="L67" s="12" t="str">
        <f t="shared" ca="1" si="25"/>
        <v>Non - Warranty</v>
      </c>
      <c r="M67" s="14">
        <v>44572.760416666701</v>
      </c>
      <c r="N67" s="15">
        <v>24</v>
      </c>
      <c r="O67" s="14">
        <f t="shared" si="26"/>
        <v>45322</v>
      </c>
      <c r="P67" s="11" t="s">
        <v>142</v>
      </c>
      <c r="Q67" s="19" t="str">
        <f>_xlfn.XLOOKUP(C67,'[2]Sch Calls'!$R:$R,'[2]Sch Calls'!$F:$F,"",0)</f>
        <v>CC-01906603</v>
      </c>
      <c r="R67" s="18">
        <f>_xlfn.XLOOKUP(C67,'[2]Sch Calls'!$R:$R,'[2]Sch Calls'!$A:$A,"",0)</f>
        <v>46007.692025463002</v>
      </c>
      <c r="S67" s="17">
        <f>_xlfn.XLOOKUP(C67,'[2]Sch Calls'!$R:$R,'[2]Sch Calls'!$B:$B,"",0)</f>
        <v>8735</v>
      </c>
      <c r="T67" s="18">
        <f>_xlfn.XLOOKUP(C67,'[1]E&amp;DPSAC'!$K:$K,'[1]E&amp;DPSAC'!$W:$W,"",0)</f>
        <v>46007</v>
      </c>
      <c r="U67" s="17">
        <f>_xlfn.XLOOKUP(C67,'[1]E&amp;DPSAC'!$K:$K,'[1]E&amp;DPSAC'!$Z:$Z,"",0)</f>
        <v>6651</v>
      </c>
      <c r="V67" s="17">
        <f>_xlfn.XLOOKUP(C67,'[2]1. All Calls'!$R:$R,'[2]1. All Calls'!$B:$B,"",0)</f>
        <v>8735</v>
      </c>
      <c r="W67" s="20">
        <f>_xlfn.XLOOKUP(C67,'[2]1. All Calls'!$R:$R,'[2]1. All Calls'!$A:$A,"",0)</f>
        <v>46007.692025463002</v>
      </c>
      <c r="X67" s="17" t="str">
        <f>_xlfn.XLOOKUP(C67,'[2]Sch Calls'!$R:$R,'[2]Sch Calls'!$AB:$AB,"",0)</f>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
      <c r="Y67" s="17">
        <f t="shared" si="27"/>
        <v>750</v>
      </c>
      <c r="Z67" s="17" t="str">
        <f t="shared" si="28"/>
        <v>Done</v>
      </c>
      <c r="AA67" s="21">
        <f t="shared" ca="1" si="29"/>
        <v>93.30797453699779</v>
      </c>
      <c r="AB67" s="21" t="str">
        <f t="shared" ca="1" si="30"/>
        <v>Done</v>
      </c>
      <c r="AC67" s="11">
        <f ca="1">tbl_DPSAC[[#This Row],[Current Month Due Count]]</f>
        <v>0</v>
      </c>
      <c r="AD67" s="11">
        <f ca="1">tbl_DPSAC[[#This Row],[Next Month Due2]]</f>
        <v>0</v>
      </c>
      <c r="AE67" s="11">
        <f t="shared" ca="1" si="31"/>
        <v>0</v>
      </c>
      <c r="AF67" s="11">
        <v>2</v>
      </c>
      <c r="AG67" s="17">
        <f t="shared" ca="1" si="32"/>
        <v>8922</v>
      </c>
      <c r="AH67" s="11" t="s">
        <v>598</v>
      </c>
      <c r="AI67" s="11" t="s">
        <v>188</v>
      </c>
      <c r="AJ67" s="11">
        <v>0</v>
      </c>
      <c r="AK67" s="11" t="s">
        <v>599</v>
      </c>
      <c r="AL67" s="11">
        <v>0</v>
      </c>
      <c r="AM67" s="11" t="s">
        <v>600</v>
      </c>
      <c r="AN67" s="11" t="s">
        <v>601</v>
      </c>
      <c r="AO67" s="11" t="s">
        <v>602</v>
      </c>
      <c r="AP67" s="11" t="s">
        <v>603</v>
      </c>
      <c r="AQ67" s="11" t="s">
        <v>604</v>
      </c>
      <c r="AR67" s="11" t="s">
        <v>605</v>
      </c>
      <c r="AS67" s="11">
        <v>0</v>
      </c>
      <c r="AT67" s="11">
        <v>0</v>
      </c>
      <c r="AU67" s="11">
        <v>0</v>
      </c>
      <c r="AV67" s="11">
        <v>0</v>
      </c>
      <c r="AW67" s="11">
        <v>0</v>
      </c>
      <c r="AX67" s="11" t="str">
        <f t="shared" ca="1" si="33"/>
        <v>No Service Dues</v>
      </c>
      <c r="AY67" s="17">
        <v>8735</v>
      </c>
      <c r="AZ67" s="22">
        <v>46007</v>
      </c>
      <c r="BA67" s="17" t="s">
        <v>606</v>
      </c>
      <c r="BB67" s="17">
        <v>8735</v>
      </c>
      <c r="BC67" s="22">
        <v>46007</v>
      </c>
      <c r="BD67" s="17" t="s">
        <v>606</v>
      </c>
      <c r="BE67" s="17">
        <v>8735</v>
      </c>
      <c r="BF67" s="22">
        <v>46007</v>
      </c>
      <c r="BG67" s="17" t="s">
        <v>606</v>
      </c>
      <c r="BH67" s="17">
        <v>8735</v>
      </c>
      <c r="BI67" s="22">
        <v>46007</v>
      </c>
      <c r="BJ67" s="17" t="s">
        <v>606</v>
      </c>
      <c r="BK67" s="17">
        <v>8735</v>
      </c>
      <c r="BL67" s="22">
        <v>46007</v>
      </c>
      <c r="BM67" s="17" t="s">
        <v>606</v>
      </c>
      <c r="BN67" s="23">
        <f t="shared" si="34"/>
        <v>46187</v>
      </c>
      <c r="BO67" s="23">
        <f t="shared" si="35"/>
        <v>46187</v>
      </c>
      <c r="BP67" s="23">
        <f t="shared" si="36"/>
        <v>46187</v>
      </c>
      <c r="BQ67" s="23">
        <f t="shared" si="37"/>
        <v>46187</v>
      </c>
      <c r="BR67" s="23">
        <f t="shared" ref="BR67:BR130" si="48">IFERROR(IF(BL67&gt;0,BL67+365,""),"")</f>
        <v>46372</v>
      </c>
      <c r="BS67" s="24">
        <f t="shared" ca="1" si="38"/>
        <v>563</v>
      </c>
      <c r="BT67" s="25">
        <f t="shared" ca="1" si="39"/>
        <v>1313</v>
      </c>
      <c r="BU67" s="25">
        <f t="shared" ca="1" si="40"/>
        <v>563</v>
      </c>
      <c r="BV67" s="25">
        <f t="shared" ca="1" si="41"/>
        <v>563</v>
      </c>
      <c r="BW67" s="25">
        <f t="shared" ca="1" si="42"/>
        <v>1313</v>
      </c>
      <c r="BX67" s="26">
        <v>0</v>
      </c>
      <c r="BY67" s="11">
        <f t="shared" ca="1" si="43"/>
        <v>0</v>
      </c>
      <c r="BZ67" s="11">
        <f t="shared" ref="BZ67:BZ130" ca="1" si="49">COUNTIFS(BN67:BR67, "&gt;="&amp;DATE(YEAR(TODAY()), MONTH(TODAY()), 1), BN67:BR67, "&lt;"&amp;DATE(YEAR(TODAY()), MONTH(TODAY())+1, 1))</f>
        <v>0</v>
      </c>
      <c r="CA67" s="11">
        <f t="shared" ca="1" si="44"/>
        <v>0</v>
      </c>
      <c r="CB67" s="28">
        <f>_xlfn.XLOOKUP($C67,'[3]BIS Feb-26'!$C:$C,'[3]BIS Feb-26'!U:U,"",0)</f>
        <v>46006.770833333299</v>
      </c>
      <c r="CC67" s="28">
        <f>_xlfn.XLOOKUP($C67,'[3]BIS Feb-26'!$C:$C,'[3]BIS Feb-26'!V:V,"",0)</f>
        <v>46006.770833333299</v>
      </c>
      <c r="CD67" s="28">
        <f>_xlfn.XLOOKUP($C67,'[3]BIS Feb-26'!$C:$C,'[3]BIS Feb-26'!W:W,"",0)</f>
        <v>46006.770833333299</v>
      </c>
      <c r="CE67" s="28">
        <f>_xlfn.XLOOKUP($C67,'[3]BIS Feb-26'!$C:$C,'[3]BIS Feb-26'!X:X,"",0)</f>
        <v>46006.770833333299</v>
      </c>
      <c r="CF67" s="28">
        <f>_xlfn.XLOOKUP($C67,'[3]BIS Feb-26'!$C:$C,'[3]BIS Feb-26'!Y:Y,"",0)</f>
        <v>46006.770833333299</v>
      </c>
      <c r="CG67" s="28">
        <f>_xlfn.XLOOKUP($C67,'[3]BIS Feb-26'!$C:$C,'[3]BIS Feb-26'!Z:Z,"",0)</f>
        <v>46006.770833333299</v>
      </c>
      <c r="CH67" s="28">
        <f>_xlfn.XLOOKUP($C67,'[3]BIS Feb-26'!$C:$C,'[3]BIS Feb-26'!AA:AA,"",0)</f>
        <v>46006.770833333299</v>
      </c>
      <c r="CI67" s="28">
        <f>_xlfn.XLOOKUP($C67,'[3]BIS Feb-26'!$C:$C,'[3]BIS Feb-26'!AB:AB,"",0)</f>
        <v>46006.770833333299</v>
      </c>
      <c r="CJ67" s="28">
        <f>_xlfn.XLOOKUP($C67,'[3]BIS Feb-26'!$C:$C,'[3]BIS Feb-26'!AC:AC,"",0)</f>
        <v>46006.770833333299</v>
      </c>
      <c r="CK67" s="29" t="str">
        <f>_xlfn.XLOOKUP($C67,'[3]BIS Feb-26'!$C:$C,'[3]BIS Feb-26'!AD:AD,"",0)</f>
        <v>1500</v>
      </c>
      <c r="CL67" s="29" t="str">
        <f>_xlfn.XLOOKUP($C67,'[3]BIS Feb-26'!$C:$C,'[3]BIS Feb-26'!AE:AE,"",0)</f>
        <v>750</v>
      </c>
      <c r="CM67" s="29" t="str">
        <f>_xlfn.XLOOKUP($C67,'[3]BIS Feb-26'!$C:$C,'[3]BIS Feb-26'!AF:AF,"",0)</f>
        <v>750</v>
      </c>
      <c r="CN67" s="29" t="str">
        <f>_xlfn.XLOOKUP($C67,'[3]BIS Feb-26'!$C:$C,'[3]BIS Feb-26'!AG:AG,"",0)</f>
        <v>750</v>
      </c>
      <c r="CO67" s="29" t="str">
        <f>_xlfn.XLOOKUP($C67,'[3]BIS Feb-26'!$C:$C,'[3]BIS Feb-26'!AH:AH,"",0)</f>
        <v>750</v>
      </c>
      <c r="CP67" s="29" t="str">
        <f>_xlfn.XLOOKUP($C67,'[3]BIS Feb-26'!$C:$C,'[3]BIS Feb-26'!AI:AI,"",0)</f>
        <v>1500</v>
      </c>
      <c r="CQ67" s="29" t="str">
        <f>_xlfn.XLOOKUP($C67,'[3]BIS Feb-26'!$C:$C,'[3]BIS Feb-26'!AJ:AJ,"",0)</f>
        <v>1000</v>
      </c>
      <c r="CR67" s="29" t="str">
        <f>_xlfn.XLOOKUP($C67,'[3]BIS Feb-26'!$C:$C,'[3]BIS Feb-26'!AK:AK,"",0)</f>
        <v>1500</v>
      </c>
      <c r="CS67" s="29" t="str">
        <f>_xlfn.XLOOKUP($C67,'[3]BIS Feb-26'!$C:$C,'[3]BIS Feb-26'!AL:AL,"",0)</f>
        <v>1500</v>
      </c>
      <c r="CT67" s="29">
        <f>_xlfn.XLOOKUP($C67,'[3]BIS Feb-26'!$C:$C,'[3]BIS Feb-26'!AM:AM,"",0)</f>
        <v>5</v>
      </c>
      <c r="CU67" s="28">
        <f>_xlfn.XLOOKUP($C67,'[3]BIS Feb-26'!$C:$C,'[3]BIS Feb-26'!AN:AN,"",0)</f>
        <v>46186</v>
      </c>
      <c r="CV67" s="28">
        <f>_xlfn.XLOOKUP($C67,'[3]BIS Feb-26'!$C:$C,'[3]BIS Feb-26'!AO:AO,"",0)</f>
        <v>46157</v>
      </c>
      <c r="CW67" s="28">
        <f>_xlfn.XLOOKUP($C67,'[3]BIS Feb-26'!$C:$C,'[3]BIS Feb-26'!AP:AP,"",0)</f>
        <v>46157</v>
      </c>
      <c r="CX67" s="28">
        <f>_xlfn.XLOOKUP($C67,'[3]BIS Feb-26'!$C:$C,'[3]BIS Feb-26'!AQ:AQ,"",0)</f>
        <v>46157</v>
      </c>
      <c r="CY67" s="28">
        <f>_xlfn.XLOOKUP($C67,'[3]BIS Feb-26'!$C:$C,'[3]BIS Feb-26'!AR:AR,"",0)</f>
        <v>46157</v>
      </c>
      <c r="CZ67" s="28">
        <f>_xlfn.XLOOKUP($C67,'[3]BIS Feb-26'!$C:$C,'[3]BIS Feb-26'!AS:AS,"",0)</f>
        <v>46276</v>
      </c>
      <c r="DA67" s="28">
        <f>_xlfn.XLOOKUP($C67,'[3]BIS Feb-26'!$C:$C,'[3]BIS Feb-26'!AT:AT,"",0)</f>
        <v>46207</v>
      </c>
      <c r="DB67" s="28">
        <f>_xlfn.XLOOKUP($C67,'[3]BIS Feb-26'!$C:$C,'[3]BIS Feb-26'!AU:AU,"",0)</f>
        <v>46186</v>
      </c>
      <c r="DC67" s="28">
        <f>_xlfn.XLOOKUP($C67,'[3]BIS Feb-26'!$C:$C,'[3]BIS Feb-26'!AV:AV,"",0)</f>
        <v>46307</v>
      </c>
      <c r="DD67" s="11">
        <f>_xlfn.XLOOKUP($C67,'[3]BIS Feb-26'!$C:$C,'[3]BIS Feb-26'!AW:AW,"",0)</f>
        <v>0</v>
      </c>
      <c r="DE67" s="11">
        <f>_xlfn.XLOOKUP($C67,'[3]BIS Feb-26'!$C:$C,'[3]BIS Feb-26'!AX:AX,"",0)</f>
        <v>0</v>
      </c>
      <c r="DF67" s="11">
        <f>_xlfn.XLOOKUP($C67,'[3]BIS Feb-26'!$C:$C,'[3]BIS Feb-26'!AY:AY,"",0)</f>
        <v>0</v>
      </c>
      <c r="DG67" s="11">
        <f t="shared" ca="1" si="45"/>
        <v>0</v>
      </c>
      <c r="DH67" s="11">
        <f t="shared" ca="1" si="46"/>
        <v>0</v>
      </c>
      <c r="DI67" s="11">
        <f t="shared" ca="1" si="47"/>
        <v>0</v>
      </c>
      <c r="DJ67" s="11" t="str">
        <f>_xlfn.XLOOKUP($C67,'[3]Active Customer Assets'!$D:$D,'[3]Active Customer Assets'!I:I,"",0)</f>
        <v>A (100% potential spares purchased)</v>
      </c>
      <c r="DK67" s="28">
        <f>_xlfn.XLOOKUP($C67,'[3]Active Customer Assets'!$D:$D,'[3]Active Customer Assets'!J:J,"",0)</f>
        <v>44572.760416666701</v>
      </c>
      <c r="DL67" s="28">
        <f>_xlfn.XLOOKUP($C67,'[3]Active Customer Assets'!$D:$D,'[3]Active Customer Assets'!K:K,"",0)</f>
        <v>44536.229166666701</v>
      </c>
      <c r="DM67" s="28">
        <f>_xlfn.XLOOKUP($C67,'[3]Active Customer Assets'!$D:$D,'[3]Active Customer Assets'!L:L,"",0)</f>
        <v>46007.739039351902</v>
      </c>
      <c r="DN67" s="21">
        <f>_xlfn.XLOOKUP($C67,'[3]Active Customer Assets'!$D:$D,'[3]Active Customer Assets'!M:M,"",0)</f>
        <v>8735</v>
      </c>
      <c r="DO67" s="28">
        <f>_xlfn.XLOOKUP($C67,'[3]Active Customer Assets'!$D:$D,'[3]Active Customer Assets'!N:N,"",0)</f>
        <v>0</v>
      </c>
      <c r="DP67" s="28">
        <f>_xlfn.XLOOKUP($C67,'[3]Active Customer Assets'!$D:$D,'[3]Active Customer Assets'!O:O,"",0)</f>
        <v>0</v>
      </c>
      <c r="DQ67" s="28" t="str">
        <f>_xlfn.XLOOKUP($C67,'[3]Active Customer Assets'!$D:$D,'[3]Active Customer Assets'!P:P,"",0)</f>
        <v>Air lube Plus</v>
      </c>
      <c r="DR67" s="28">
        <f>_xlfn.XLOOKUP($C67,'[3]Active Customer Assets'!$D:$D,'[3]Active Customer Assets'!Q:Q,"",0)</f>
        <v>46007</v>
      </c>
      <c r="DS67" s="28">
        <f>_xlfn.XLOOKUP($C67,'[3]Active Customer Assets'!$D:$D,'[3]Active Customer Assets'!R:R,"",0)</f>
        <v>46007</v>
      </c>
      <c r="DT67" s="28">
        <f>_xlfn.XLOOKUP($C67,'[3]Active Customer Assets'!$D:$D,'[3]Active Customer Assets'!S:S,"",0)</f>
        <v>46007</v>
      </c>
      <c r="DU67" s="28">
        <f>_xlfn.XLOOKUP($C67,'[3]Active Customer Assets'!$D:$D,'[3]Active Customer Assets'!T:T,"",0)</f>
        <v>46007</v>
      </c>
      <c r="DV67" s="28">
        <f>_xlfn.XLOOKUP($C67,'[3]Active Customer Assets'!$D:$D,'[3]Active Customer Assets'!U:U,"",0)</f>
        <v>46007</v>
      </c>
      <c r="DW67" s="28">
        <f>_xlfn.XLOOKUP($C67,'[3]Active Customer Assets'!$D:$D,'[3]Active Customer Assets'!V:V,"",0)</f>
        <v>46007</v>
      </c>
      <c r="DX67" s="28">
        <f>_xlfn.XLOOKUP($C67,'[3]Active Customer Assets'!$D:$D,'[3]Active Customer Assets'!W:W,"",0)</f>
        <v>46007</v>
      </c>
      <c r="DY67" s="28">
        <f>_xlfn.XLOOKUP($C67,'[3]Active Customer Assets'!$D:$D,'[3]Active Customer Assets'!X:X,"",0)</f>
        <v>46007</v>
      </c>
      <c r="DZ67" s="28">
        <f>_xlfn.XLOOKUP($C67,'[3]Active Customer Assets'!$D:$D,'[3]Active Customer Assets'!Y:Y,"",0)</f>
        <v>46007</v>
      </c>
      <c r="EA67" s="28" t="str">
        <f>_xlfn.XLOOKUP($C67,'[3]Active Customer Assets'!$D:$D,'[3]Active Customer Assets'!Z:Z,"",0)</f>
        <v>1500</v>
      </c>
      <c r="EB67" s="28" t="str">
        <f>_xlfn.XLOOKUP($C67,'[3]Active Customer Assets'!$D:$D,'[3]Active Customer Assets'!AA:AA,"",0)</f>
        <v>750</v>
      </c>
      <c r="EC67" s="28" t="str">
        <f>_xlfn.XLOOKUP($C67,'[3]Active Customer Assets'!$D:$D,'[3]Active Customer Assets'!AB:AB,"",0)</f>
        <v>750</v>
      </c>
      <c r="ED67" s="28" t="str">
        <f>_xlfn.XLOOKUP($C67,'[3]Active Customer Assets'!$D:$D,'[3]Active Customer Assets'!AC:AC,"",0)</f>
        <v>750</v>
      </c>
      <c r="EE67" s="28" t="str">
        <f>_xlfn.XLOOKUP($C67,'[3]Active Customer Assets'!$D:$D,'[3]Active Customer Assets'!AD:AD,"",0)</f>
        <v>750</v>
      </c>
      <c r="EF67" s="28" t="str">
        <f>_xlfn.XLOOKUP($C67,'[3]Active Customer Assets'!$D:$D,'[3]Active Customer Assets'!AE:AE,"",0)</f>
        <v>1500</v>
      </c>
      <c r="EG67" s="28" t="str">
        <f>_xlfn.XLOOKUP($C67,'[3]Active Customer Assets'!$D:$D,'[3]Active Customer Assets'!AF:AF,"",0)</f>
        <v>1000</v>
      </c>
      <c r="EH67" s="28" t="str">
        <f>_xlfn.XLOOKUP($C67,'[3]Active Customer Assets'!$D:$D,'[3]Active Customer Assets'!AG:AG,"",0)</f>
        <v>1500</v>
      </c>
      <c r="EI67" s="28" t="str">
        <f>_xlfn.XLOOKUP($C67,'[3]Active Customer Assets'!$D:$D,'[3]Active Customer Assets'!AH:AH,"",0)</f>
        <v>1500</v>
      </c>
      <c r="EJ67" s="21">
        <f>_xlfn.XLOOKUP($C67,'[3]Active Customer Assets'!$D:$D,'[3]Active Customer Assets'!AI:AI,"",0)</f>
        <v>5</v>
      </c>
      <c r="EK67" s="35" t="str">
        <f>[3]!tbl_DPSAC[[#This Row],[Unit Status]]</f>
        <v>Active</v>
      </c>
    </row>
    <row r="68" spans="1:141" x14ac:dyDescent="0.15">
      <c r="A68" s="11">
        <f>ROW(tbl_DPSAC[[#This Row],[Sl. No.]])-1</f>
        <v>67</v>
      </c>
      <c r="B68" s="12" t="s">
        <v>136</v>
      </c>
      <c r="C68" s="12" t="s">
        <v>607</v>
      </c>
      <c r="D68" s="12" t="s">
        <v>175</v>
      </c>
      <c r="E68" s="12" t="s">
        <v>176</v>
      </c>
      <c r="F68" s="12" t="s">
        <v>161</v>
      </c>
      <c r="G68" s="13" t="s">
        <v>608</v>
      </c>
      <c r="H68" s="13" t="str">
        <f>_xlfn.XLOOKUP(C68,'[1]E&amp;DPSAC'!$K:$K,'[1]E&amp;DPSAC'!$E:$E,,0)</f>
        <v>JAMSHEDPUR</v>
      </c>
      <c r="I68" s="13" t="s">
        <v>609</v>
      </c>
      <c r="J68" s="13">
        <v>8809697867</v>
      </c>
      <c r="K68" s="13">
        <v>9431373731</v>
      </c>
      <c r="L68" s="12" t="str">
        <f t="shared" ca="1" si="25"/>
        <v>Non - Warranty</v>
      </c>
      <c r="M68" s="14">
        <v>44653.7368055556</v>
      </c>
      <c r="N68" s="15">
        <v>24</v>
      </c>
      <c r="O68" s="14">
        <f t="shared" si="26"/>
        <v>45412</v>
      </c>
      <c r="P68" s="11" t="s">
        <v>142</v>
      </c>
      <c r="Q68" s="19" t="str">
        <f>_xlfn.XLOOKUP(C68,'[2]Sch Calls'!$R:$R,'[2]Sch Calls'!$F:$F,"",0)</f>
        <v>CC-01983786</v>
      </c>
      <c r="R68" s="18">
        <f>_xlfn.XLOOKUP(C68,'[2]Sch Calls'!$R:$R,'[2]Sch Calls'!$A:$A,"",0)</f>
        <v>46072.550138888902</v>
      </c>
      <c r="S68" s="17">
        <f>_xlfn.XLOOKUP(C68,'[2]Sch Calls'!$R:$R,'[2]Sch Calls'!$B:$B,"",0)</f>
        <v>4700</v>
      </c>
      <c r="T68" s="18">
        <f>_xlfn.XLOOKUP(C68,'[1]E&amp;DPSAC'!$K:$K,'[1]E&amp;DPSAC'!$W:$W,"",0)</f>
        <v>46072</v>
      </c>
      <c r="U68" s="17">
        <f>_xlfn.XLOOKUP(C68,'[1]E&amp;DPSAC'!$K:$K,'[1]E&amp;DPSAC'!$Z:$Z,"",0)</f>
        <v>4700</v>
      </c>
      <c r="V68" s="17">
        <f>_xlfn.XLOOKUP(C68,'[2]1. All Calls'!$R:$R,'[2]1. All Calls'!$B:$B,"",0)</f>
        <v>4700</v>
      </c>
      <c r="W68" s="20">
        <f>_xlfn.XLOOKUP(C68,'[2]1. All Calls'!$R:$R,'[2]1. All Calls'!$A:$A,"",0)</f>
        <v>46072.550138888902</v>
      </c>
      <c r="X68" s="17" t="str">
        <f>_xlfn.XLOOKUP(C68,'[2]Sch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68" s="17">
        <f t="shared" si="27"/>
        <v>750</v>
      </c>
      <c r="Z68" s="17" t="str">
        <f t="shared" si="28"/>
        <v>Done</v>
      </c>
      <c r="AA68" s="21">
        <f t="shared" ca="1" si="29"/>
        <v>28.449861111097562</v>
      </c>
      <c r="AB68" s="21" t="str">
        <f t="shared" ca="1" si="30"/>
        <v>Done</v>
      </c>
      <c r="AC68" s="11">
        <f ca="1">tbl_DPSAC[[#This Row],[Current Month Due Count]]</f>
        <v>0</v>
      </c>
      <c r="AD68" s="11">
        <f ca="1">tbl_DPSAC[[#This Row],[Next Month Due2]]</f>
        <v>0</v>
      </c>
      <c r="AE68" s="11">
        <f t="shared" ca="1" si="31"/>
        <v>0</v>
      </c>
      <c r="AF68" s="11">
        <v>4</v>
      </c>
      <c r="AG68" s="17">
        <f t="shared" ca="1" si="32"/>
        <v>4814</v>
      </c>
      <c r="AH68" s="11" t="s">
        <v>610</v>
      </c>
      <c r="AI68" s="11" t="s">
        <v>611</v>
      </c>
      <c r="AJ68" s="11">
        <v>0</v>
      </c>
      <c r="AK68" s="11" t="s">
        <v>612</v>
      </c>
      <c r="AL68" s="11" t="s">
        <v>613</v>
      </c>
      <c r="AM68" s="11">
        <v>0</v>
      </c>
      <c r="AN68" s="11">
        <v>0</v>
      </c>
      <c r="AO68" s="11">
        <v>0</v>
      </c>
      <c r="AP68" s="11">
        <v>0</v>
      </c>
      <c r="AQ68" s="11">
        <v>0</v>
      </c>
      <c r="AR68" s="11">
        <v>0</v>
      </c>
      <c r="AS68" s="11">
        <v>0</v>
      </c>
      <c r="AT68" s="11">
        <v>0</v>
      </c>
      <c r="AU68" s="11">
        <v>0</v>
      </c>
      <c r="AV68" s="11">
        <v>0</v>
      </c>
      <c r="AW68" s="11">
        <v>0</v>
      </c>
      <c r="AX68" s="11" t="str">
        <f t="shared" ca="1" si="33"/>
        <v>No Service Dues</v>
      </c>
      <c r="AY68" s="17">
        <v>4700</v>
      </c>
      <c r="AZ68" s="22">
        <v>46072</v>
      </c>
      <c r="BA68" s="17" t="s">
        <v>614</v>
      </c>
      <c r="BB68" s="17">
        <v>4700</v>
      </c>
      <c r="BC68" s="22">
        <v>46072</v>
      </c>
      <c r="BD68" s="17" t="s">
        <v>614</v>
      </c>
      <c r="BE68" s="17">
        <v>4700</v>
      </c>
      <c r="BF68" s="22">
        <v>46072</v>
      </c>
      <c r="BG68" s="17" t="s">
        <v>614</v>
      </c>
      <c r="BH68" s="17">
        <v>4700</v>
      </c>
      <c r="BI68" s="22">
        <v>46072</v>
      </c>
      <c r="BJ68" s="17" t="s">
        <v>614</v>
      </c>
      <c r="BK68" s="17">
        <v>4700</v>
      </c>
      <c r="BL68" s="22">
        <v>46072</v>
      </c>
      <c r="BM68" s="17" t="s">
        <v>614</v>
      </c>
      <c r="BN68" s="23">
        <f t="shared" si="34"/>
        <v>46252</v>
      </c>
      <c r="BO68" s="23">
        <f t="shared" si="35"/>
        <v>46252</v>
      </c>
      <c r="BP68" s="23">
        <f t="shared" si="36"/>
        <v>46252</v>
      </c>
      <c r="BQ68" s="23">
        <f t="shared" si="37"/>
        <v>46252</v>
      </c>
      <c r="BR68" s="23">
        <f t="shared" si="48"/>
        <v>46437</v>
      </c>
      <c r="BS68" s="24">
        <f t="shared" ca="1" si="38"/>
        <v>636</v>
      </c>
      <c r="BT68" s="25">
        <f t="shared" ca="1" si="39"/>
        <v>1386</v>
      </c>
      <c r="BU68" s="25">
        <f t="shared" ca="1" si="40"/>
        <v>636</v>
      </c>
      <c r="BV68" s="25">
        <f t="shared" ca="1" si="41"/>
        <v>636</v>
      </c>
      <c r="BW68" s="25">
        <f t="shared" ca="1" si="42"/>
        <v>1386</v>
      </c>
      <c r="BX68" s="26">
        <v>0</v>
      </c>
      <c r="BY68" s="11">
        <f t="shared" ca="1" si="43"/>
        <v>0</v>
      </c>
      <c r="BZ68" s="11">
        <f t="shared" ca="1" si="49"/>
        <v>0</v>
      </c>
      <c r="CA68" s="11">
        <f t="shared" ca="1" si="44"/>
        <v>0</v>
      </c>
      <c r="CB68" s="28">
        <f>_xlfn.XLOOKUP($C68,'[3]BIS Feb-26'!$C:$C,'[3]BIS Feb-26'!U:U,"",0)</f>
        <v>46071.770833333299</v>
      </c>
      <c r="CC68" s="28">
        <f>_xlfn.XLOOKUP($C68,'[3]BIS Feb-26'!$C:$C,'[3]BIS Feb-26'!V:V,"",0)</f>
        <v>46071.770833333299</v>
      </c>
      <c r="CD68" s="28">
        <f>_xlfn.XLOOKUP($C68,'[3]BIS Feb-26'!$C:$C,'[3]BIS Feb-26'!W:W,"",0)</f>
        <v>46071.770833333299</v>
      </c>
      <c r="CE68" s="28">
        <f>_xlfn.XLOOKUP($C68,'[3]BIS Feb-26'!$C:$C,'[3]BIS Feb-26'!X:X,"",0)</f>
        <v>46071.770833333299</v>
      </c>
      <c r="CF68" s="28">
        <f>_xlfn.XLOOKUP($C68,'[3]BIS Feb-26'!$C:$C,'[3]BIS Feb-26'!Y:Y,"",0)</f>
        <v>46071.770833333299</v>
      </c>
      <c r="CG68" s="28">
        <f>_xlfn.XLOOKUP($C68,'[3]BIS Feb-26'!$C:$C,'[3]BIS Feb-26'!Z:Z,"",0)</f>
        <v>46071.770833333299</v>
      </c>
      <c r="CH68" s="28">
        <f>_xlfn.XLOOKUP($C68,'[3]BIS Feb-26'!$C:$C,'[3]BIS Feb-26'!AA:AA,"",0)</f>
        <v>46071.770833333299</v>
      </c>
      <c r="CI68" s="28">
        <f>_xlfn.XLOOKUP($C68,'[3]BIS Feb-26'!$C:$C,'[3]BIS Feb-26'!AB:AB,"",0)</f>
        <v>46071.770833333299</v>
      </c>
      <c r="CJ68" s="28">
        <f>_xlfn.XLOOKUP($C68,'[3]BIS Feb-26'!$C:$C,'[3]BIS Feb-26'!AC:AC,"",0)</f>
        <v>46071.770833333299</v>
      </c>
      <c r="CK68" s="29" t="str">
        <f>_xlfn.XLOOKUP($C68,'[3]BIS Feb-26'!$C:$C,'[3]BIS Feb-26'!AD:AD,"",0)</f>
        <v>1500</v>
      </c>
      <c r="CL68" s="29" t="str">
        <f>_xlfn.XLOOKUP($C68,'[3]BIS Feb-26'!$C:$C,'[3]BIS Feb-26'!AE:AE,"",0)</f>
        <v>750</v>
      </c>
      <c r="CM68" s="29" t="str">
        <f>_xlfn.XLOOKUP($C68,'[3]BIS Feb-26'!$C:$C,'[3]BIS Feb-26'!AF:AF,"",0)</f>
        <v>500</v>
      </c>
      <c r="CN68" s="29" t="str">
        <f>_xlfn.XLOOKUP($C68,'[3]BIS Feb-26'!$C:$C,'[3]BIS Feb-26'!AG:AG,"",0)</f>
        <v>750</v>
      </c>
      <c r="CO68" s="29" t="str">
        <f>_xlfn.XLOOKUP($C68,'[3]BIS Feb-26'!$C:$C,'[3]BIS Feb-26'!AH:AH,"",0)</f>
        <v>750</v>
      </c>
      <c r="CP68" s="29" t="str">
        <f>_xlfn.XLOOKUP($C68,'[3]BIS Feb-26'!$C:$C,'[3]BIS Feb-26'!AI:AI,"",0)</f>
        <v>1500</v>
      </c>
      <c r="CQ68" s="29" t="str">
        <f>_xlfn.XLOOKUP($C68,'[3]BIS Feb-26'!$C:$C,'[3]BIS Feb-26'!AJ:AJ,"",0)</f>
        <v>1000</v>
      </c>
      <c r="CR68" s="29" t="str">
        <f>_xlfn.XLOOKUP($C68,'[3]BIS Feb-26'!$C:$C,'[3]BIS Feb-26'!AK:AK,"",0)</f>
        <v>1500</v>
      </c>
      <c r="CS68" s="29" t="str">
        <f>_xlfn.XLOOKUP($C68,'[3]BIS Feb-26'!$C:$C,'[3]BIS Feb-26'!AL:AL,"",0)</f>
        <v>3000</v>
      </c>
      <c r="CT68" s="29">
        <f>_xlfn.XLOOKUP($C68,'[3]BIS Feb-26'!$C:$C,'[3]BIS Feb-26'!AM:AM,"",0)</f>
        <v>3</v>
      </c>
      <c r="CU68" s="28">
        <f>_xlfn.XLOOKUP($C68,'[3]BIS Feb-26'!$C:$C,'[3]BIS Feb-26'!AN:AN,"",0)</f>
        <v>46251</v>
      </c>
      <c r="CV68" s="28">
        <f>_xlfn.XLOOKUP($C68,'[3]BIS Feb-26'!$C:$C,'[3]BIS Feb-26'!AO:AO,"",0)</f>
        <v>46251</v>
      </c>
      <c r="CW68" s="28">
        <f>_xlfn.XLOOKUP($C68,'[3]BIS Feb-26'!$C:$C,'[3]BIS Feb-26'!AP:AP,"",0)</f>
        <v>46238</v>
      </c>
      <c r="CX68" s="28">
        <f>_xlfn.XLOOKUP($C68,'[3]BIS Feb-26'!$C:$C,'[3]BIS Feb-26'!AQ:AQ,"",0)</f>
        <v>46251</v>
      </c>
      <c r="CY68" s="28">
        <f>_xlfn.XLOOKUP($C68,'[3]BIS Feb-26'!$C:$C,'[3]BIS Feb-26'!AR:AR,"",0)</f>
        <v>46251</v>
      </c>
      <c r="CZ68" s="28">
        <f>_xlfn.XLOOKUP($C68,'[3]BIS Feb-26'!$C:$C,'[3]BIS Feb-26'!AS:AS,"",0)</f>
        <v>46341</v>
      </c>
      <c r="DA68" s="28">
        <f>_xlfn.XLOOKUP($C68,'[3]BIS Feb-26'!$C:$C,'[3]BIS Feb-26'!AT:AT,"",0)</f>
        <v>46405</v>
      </c>
      <c r="DB68" s="28">
        <f>_xlfn.XLOOKUP($C68,'[3]BIS Feb-26'!$C:$C,'[3]BIS Feb-26'!AU:AU,"",0)</f>
        <v>46251</v>
      </c>
      <c r="DC68" s="28">
        <f>_xlfn.XLOOKUP($C68,'[3]BIS Feb-26'!$C:$C,'[3]BIS Feb-26'!AV:AV,"",0)</f>
        <v>46436</v>
      </c>
      <c r="DD68" s="11">
        <f>_xlfn.XLOOKUP($C68,'[3]BIS Feb-26'!$C:$C,'[3]BIS Feb-26'!AW:AW,"",0)</f>
        <v>0</v>
      </c>
      <c r="DE68" s="11">
        <f>_xlfn.XLOOKUP($C68,'[3]BIS Feb-26'!$C:$C,'[3]BIS Feb-26'!AX:AX,"",0)</f>
        <v>0</v>
      </c>
      <c r="DF68" s="11">
        <f>_xlfn.XLOOKUP($C68,'[3]BIS Feb-26'!$C:$C,'[3]BIS Feb-26'!AY:AY,"",0)</f>
        <v>0</v>
      </c>
      <c r="DG68" s="11">
        <f t="shared" ca="1" si="45"/>
        <v>0</v>
      </c>
      <c r="DH68" s="11">
        <f t="shared" ca="1" si="46"/>
        <v>0</v>
      </c>
      <c r="DI68" s="11">
        <f t="shared" ca="1" si="47"/>
        <v>0</v>
      </c>
      <c r="DJ68" s="11" t="str">
        <f>_xlfn.XLOOKUP($C68,'[3]Active Customer Assets'!$D:$D,'[3]Active Customer Assets'!I:I,"",0)</f>
        <v>A (100% potential spares purchased)</v>
      </c>
      <c r="DK68" s="28">
        <f>_xlfn.XLOOKUP($C68,'[3]Active Customer Assets'!$D:$D,'[3]Active Customer Assets'!J:J,"",0)</f>
        <v>44653.7368055556</v>
      </c>
      <c r="DL68" s="28">
        <f>_xlfn.XLOOKUP($C68,'[3]Active Customer Assets'!$D:$D,'[3]Active Customer Assets'!K:K,"",0)</f>
        <v>44617.229166666701</v>
      </c>
      <c r="DM68" s="28">
        <f>_xlfn.XLOOKUP($C68,'[3]Active Customer Assets'!$D:$D,'[3]Active Customer Assets'!L:L,"",0)</f>
        <v>46072.685405092598</v>
      </c>
      <c r="DN68" s="21">
        <f>_xlfn.XLOOKUP($C68,'[3]Active Customer Assets'!$D:$D,'[3]Active Customer Assets'!M:M,"",0)</f>
        <v>4700</v>
      </c>
      <c r="DO68" s="28">
        <f>_xlfn.XLOOKUP($C68,'[3]Active Customer Assets'!$D:$D,'[3]Active Customer Assets'!N:N,"",0)</f>
        <v>0</v>
      </c>
      <c r="DP68" s="28">
        <f>_xlfn.XLOOKUP($C68,'[3]Active Customer Assets'!$D:$D,'[3]Active Customer Assets'!O:O,"",0)</f>
        <v>0</v>
      </c>
      <c r="DQ68" s="28" t="str">
        <f>_xlfn.XLOOKUP($C68,'[3]Active Customer Assets'!$D:$D,'[3]Active Customer Assets'!P:P,"",0)</f>
        <v>Air lube Plus</v>
      </c>
      <c r="DR68" s="28">
        <f>_xlfn.XLOOKUP($C68,'[3]Active Customer Assets'!$D:$D,'[3]Active Customer Assets'!Q:Q,"",0)</f>
        <v>46072</v>
      </c>
      <c r="DS68" s="28">
        <f>_xlfn.XLOOKUP($C68,'[3]Active Customer Assets'!$D:$D,'[3]Active Customer Assets'!R:R,"",0)</f>
        <v>46072</v>
      </c>
      <c r="DT68" s="28">
        <f>_xlfn.XLOOKUP($C68,'[3]Active Customer Assets'!$D:$D,'[3]Active Customer Assets'!S:S,"",0)</f>
        <v>46072</v>
      </c>
      <c r="DU68" s="28">
        <f>_xlfn.XLOOKUP($C68,'[3]Active Customer Assets'!$D:$D,'[3]Active Customer Assets'!T:T,"",0)</f>
        <v>46072</v>
      </c>
      <c r="DV68" s="28">
        <f>_xlfn.XLOOKUP($C68,'[3]Active Customer Assets'!$D:$D,'[3]Active Customer Assets'!U:U,"",0)</f>
        <v>46072</v>
      </c>
      <c r="DW68" s="28">
        <f>_xlfn.XLOOKUP($C68,'[3]Active Customer Assets'!$D:$D,'[3]Active Customer Assets'!V:V,"",0)</f>
        <v>46072</v>
      </c>
      <c r="DX68" s="28">
        <f>_xlfn.XLOOKUP($C68,'[3]Active Customer Assets'!$D:$D,'[3]Active Customer Assets'!W:W,"",0)</f>
        <v>46072</v>
      </c>
      <c r="DY68" s="28">
        <f>_xlfn.XLOOKUP($C68,'[3]Active Customer Assets'!$D:$D,'[3]Active Customer Assets'!X:X,"",0)</f>
        <v>46072</v>
      </c>
      <c r="DZ68" s="28">
        <f>_xlfn.XLOOKUP($C68,'[3]Active Customer Assets'!$D:$D,'[3]Active Customer Assets'!Y:Y,"",0)</f>
        <v>46072</v>
      </c>
      <c r="EA68" s="28" t="str">
        <f>_xlfn.XLOOKUP($C68,'[3]Active Customer Assets'!$D:$D,'[3]Active Customer Assets'!Z:Z,"",0)</f>
        <v>1500</v>
      </c>
      <c r="EB68" s="28" t="str">
        <f>_xlfn.XLOOKUP($C68,'[3]Active Customer Assets'!$D:$D,'[3]Active Customer Assets'!AA:AA,"",0)</f>
        <v>750</v>
      </c>
      <c r="EC68" s="28" t="str">
        <f>_xlfn.XLOOKUP($C68,'[3]Active Customer Assets'!$D:$D,'[3]Active Customer Assets'!AB:AB,"",0)</f>
        <v>500</v>
      </c>
      <c r="ED68" s="28" t="str">
        <f>_xlfn.XLOOKUP($C68,'[3]Active Customer Assets'!$D:$D,'[3]Active Customer Assets'!AC:AC,"",0)</f>
        <v>750</v>
      </c>
      <c r="EE68" s="28" t="str">
        <f>_xlfn.XLOOKUP($C68,'[3]Active Customer Assets'!$D:$D,'[3]Active Customer Assets'!AD:AD,"",0)</f>
        <v>750</v>
      </c>
      <c r="EF68" s="28" t="str">
        <f>_xlfn.XLOOKUP($C68,'[3]Active Customer Assets'!$D:$D,'[3]Active Customer Assets'!AE:AE,"",0)</f>
        <v>1500</v>
      </c>
      <c r="EG68" s="28" t="str">
        <f>_xlfn.XLOOKUP($C68,'[3]Active Customer Assets'!$D:$D,'[3]Active Customer Assets'!AF:AF,"",0)</f>
        <v>1000</v>
      </c>
      <c r="EH68" s="28" t="str">
        <f>_xlfn.XLOOKUP($C68,'[3]Active Customer Assets'!$D:$D,'[3]Active Customer Assets'!AG:AG,"",0)</f>
        <v>1500</v>
      </c>
      <c r="EI68" s="28" t="str">
        <f>_xlfn.XLOOKUP($C68,'[3]Active Customer Assets'!$D:$D,'[3]Active Customer Assets'!AH:AH,"",0)</f>
        <v>3000</v>
      </c>
      <c r="EJ68" s="21">
        <f>_xlfn.XLOOKUP($C68,'[3]Active Customer Assets'!$D:$D,'[3]Active Customer Assets'!AI:AI,"",0)</f>
        <v>3</v>
      </c>
      <c r="EK68" s="35" t="str">
        <f>[3]!tbl_DPSAC[[#This Row],[Unit Status]]</f>
        <v>Active</v>
      </c>
    </row>
    <row r="69" spans="1:141" x14ac:dyDescent="0.15">
      <c r="A69" s="11">
        <f>ROW(tbl_DPSAC[[#This Row],[Sl. No.]])-1</f>
        <v>68</v>
      </c>
      <c r="B69" s="12" t="s">
        <v>136</v>
      </c>
      <c r="C69" s="12" t="s">
        <v>615</v>
      </c>
      <c r="D69" s="12" t="s">
        <v>198</v>
      </c>
      <c r="E69" s="12" t="s">
        <v>199</v>
      </c>
      <c r="F69" s="12" t="s">
        <v>161</v>
      </c>
      <c r="G69" s="13" t="s">
        <v>616</v>
      </c>
      <c r="H69" s="13" t="str">
        <f>_xlfn.XLOOKUP(C69,'[1]E&amp;DPSAC'!$K:$K,'[1]E&amp;DPSAC'!$E:$E,,0)</f>
        <v>CHANDAREKHA, GALUDIH</v>
      </c>
      <c r="I69" s="13" t="s">
        <v>617</v>
      </c>
      <c r="J69" s="13">
        <v>8969121059</v>
      </c>
      <c r="K69" s="13">
        <v>8969121059</v>
      </c>
      <c r="L69" s="12" t="str">
        <f t="shared" ca="1" si="25"/>
        <v>Non - Warranty</v>
      </c>
      <c r="M69" s="14">
        <v>44288.329166666699</v>
      </c>
      <c r="N69" s="15">
        <v>24</v>
      </c>
      <c r="O69" s="14">
        <f t="shared" si="26"/>
        <v>45046</v>
      </c>
      <c r="P69" s="11" t="s">
        <v>157</v>
      </c>
      <c r="Q69" s="19" t="str">
        <f>_xlfn.XLOOKUP(C69,'[2]Sch Calls'!$R:$R,'[2]Sch Calls'!$F:$F,"",0)</f>
        <v>CC-00602911</v>
      </c>
      <c r="R69" s="18">
        <f>_xlfn.XLOOKUP(C69,'[2]Sch Calls'!$R:$R,'[2]Sch Calls'!$A:$A,"",0)</f>
        <v>44691.7339699074</v>
      </c>
      <c r="S69" s="17">
        <f>_xlfn.XLOOKUP(C69,'[2]Sch Calls'!$R:$R,'[2]Sch Calls'!$B:$B,"",0)</f>
        <v>971</v>
      </c>
      <c r="T69" s="18">
        <f>_xlfn.XLOOKUP(C69,'[1]E&amp;DPSAC'!$K:$K,'[1]E&amp;DPSAC'!$W:$W,"",0)</f>
        <v>44667</v>
      </c>
      <c r="U69" s="17">
        <f>_xlfn.XLOOKUP(C69,'[1]E&amp;DPSAC'!$K:$K,'[1]E&amp;DPSAC'!$Z:$Z,"",0)</f>
        <v>1051</v>
      </c>
      <c r="V69" s="17">
        <f>_xlfn.XLOOKUP(C69,'[2]1. All Calls'!$R:$R,'[2]1. All Calls'!$B:$B,"",0)</f>
        <v>1125</v>
      </c>
      <c r="W69" s="20">
        <f>_xlfn.XLOOKUP(C69,'[2]1. All Calls'!$R:$R,'[2]1. All Calls'!$A:$A,"",0)</f>
        <v>44748.681898148097</v>
      </c>
      <c r="X69" s="17" t="str">
        <f>_xlfn.XLOOKUP(C69,'[2]Sch Calls'!$R:$R,'[2]Sch Calls'!$AB:$AB,"",0)</f>
        <v>Change air filter, oil filter and oil</v>
      </c>
      <c r="Y69" s="17">
        <f t="shared" si="27"/>
        <v>596</v>
      </c>
      <c r="Z69" s="17" t="str">
        <f t="shared" si="28"/>
        <v>Done</v>
      </c>
      <c r="AA69" s="21">
        <f t="shared" ca="1" si="29"/>
        <v>1409.2660300926</v>
      </c>
      <c r="AB69" s="21" t="str">
        <f t="shared" ca="1" si="30"/>
        <v>Due</v>
      </c>
      <c r="AC69" s="11">
        <f ca="1">tbl_DPSAC[[#This Row],[Current Month Due Count]]</f>
        <v>0</v>
      </c>
      <c r="AD69" s="11">
        <f ca="1">tbl_DPSAC[[#This Row],[Next Month Due2]]</f>
        <v>0</v>
      </c>
      <c r="AE69" s="11">
        <f t="shared" ca="1" si="31"/>
        <v>1</v>
      </c>
      <c r="AF69" s="11">
        <v>3</v>
      </c>
      <c r="AG69" s="17">
        <f t="shared" ca="1" si="32"/>
        <v>5182</v>
      </c>
      <c r="AH69" s="11" t="s">
        <v>618</v>
      </c>
      <c r="AI69" s="11" t="s">
        <v>619</v>
      </c>
      <c r="AJ69" s="11" t="s">
        <v>620</v>
      </c>
      <c r="AK69" s="11">
        <v>0</v>
      </c>
      <c r="AL69" s="11">
        <v>0</v>
      </c>
      <c r="AM69" s="11">
        <v>0</v>
      </c>
      <c r="AN69" s="11">
        <v>0</v>
      </c>
      <c r="AO69" s="11">
        <v>0</v>
      </c>
      <c r="AP69" s="11">
        <v>0</v>
      </c>
      <c r="AQ69" s="11">
        <v>0</v>
      </c>
      <c r="AR69" s="11">
        <v>0</v>
      </c>
      <c r="AS69" s="11">
        <v>0</v>
      </c>
      <c r="AT69" s="11">
        <v>0</v>
      </c>
      <c r="AU69" s="11">
        <v>0</v>
      </c>
      <c r="AV69" s="11">
        <v>0</v>
      </c>
      <c r="AW69" s="11">
        <v>0</v>
      </c>
      <c r="AX69" s="11" t="str">
        <f t="shared" ca="1" si="33"/>
        <v>5 Service Due</v>
      </c>
      <c r="AY69" s="17">
        <v>971</v>
      </c>
      <c r="AZ69" s="22">
        <v>44691</v>
      </c>
      <c r="BA69" s="17" t="s">
        <v>621</v>
      </c>
      <c r="BB69" s="17">
        <v>1</v>
      </c>
      <c r="BC69" s="22">
        <v>44288.329166666699</v>
      </c>
      <c r="BD69" s="17"/>
      <c r="BE69" s="17">
        <v>971</v>
      </c>
      <c r="BF69" s="22">
        <v>44691</v>
      </c>
      <c r="BG69" s="17" t="s">
        <v>621</v>
      </c>
      <c r="BH69" s="17">
        <v>971</v>
      </c>
      <c r="BI69" s="22">
        <v>44691</v>
      </c>
      <c r="BJ69" s="17" t="s">
        <v>621</v>
      </c>
      <c r="BK69" s="17">
        <v>1</v>
      </c>
      <c r="BL69" s="22">
        <v>44288.329166666699</v>
      </c>
      <c r="BM69" s="17"/>
      <c r="BN69" s="23">
        <f t="shared" si="34"/>
        <v>44871</v>
      </c>
      <c r="BO69" s="23">
        <f t="shared" si="35"/>
        <v>44468.329166666699</v>
      </c>
      <c r="BP69" s="23">
        <f t="shared" si="36"/>
        <v>44871</v>
      </c>
      <c r="BQ69" s="23">
        <f t="shared" si="37"/>
        <v>44871</v>
      </c>
      <c r="BR69" s="23">
        <f t="shared" si="48"/>
        <v>44653.329166666699</v>
      </c>
      <c r="BS69" s="24">
        <f t="shared" ca="1" si="38"/>
        <v>-3461</v>
      </c>
      <c r="BT69" s="25">
        <f t="shared" ca="1" si="39"/>
        <v>-3681</v>
      </c>
      <c r="BU69" s="25">
        <f t="shared" ca="1" si="40"/>
        <v>-3461</v>
      </c>
      <c r="BV69" s="25">
        <f t="shared" ca="1" si="41"/>
        <v>-3461</v>
      </c>
      <c r="BW69" s="25">
        <f t="shared" ca="1" si="42"/>
        <v>-3681</v>
      </c>
      <c r="BX69" s="26" t="s">
        <v>255</v>
      </c>
      <c r="BY69" s="11">
        <f t="shared" ca="1" si="43"/>
        <v>5</v>
      </c>
      <c r="BZ69" s="11">
        <f t="shared" ca="1" si="49"/>
        <v>0</v>
      </c>
      <c r="CA69" s="11">
        <f t="shared" ca="1" si="44"/>
        <v>0</v>
      </c>
      <c r="CB69" s="28" t="str">
        <f>_xlfn.XLOOKUP($C69,'[3]BIS Feb-26'!$C:$C,'[3]BIS Feb-26'!U:U,"",0)</f>
        <v/>
      </c>
      <c r="CC69" s="28" t="str">
        <f>_xlfn.XLOOKUP($C69,'[3]BIS Feb-26'!$C:$C,'[3]BIS Feb-26'!V:V,"",0)</f>
        <v/>
      </c>
      <c r="CD69" s="28" t="str">
        <f>_xlfn.XLOOKUP($C69,'[3]BIS Feb-26'!$C:$C,'[3]BIS Feb-26'!W:W,"",0)</f>
        <v/>
      </c>
      <c r="CE69" s="28" t="str">
        <f>_xlfn.XLOOKUP($C69,'[3]BIS Feb-26'!$C:$C,'[3]BIS Feb-26'!X:X,"",0)</f>
        <v/>
      </c>
      <c r="CF69" s="28" t="str">
        <f>_xlfn.XLOOKUP($C69,'[3]BIS Feb-26'!$C:$C,'[3]BIS Feb-26'!Y:Y,"",0)</f>
        <v/>
      </c>
      <c r="CG69" s="28" t="str">
        <f>_xlfn.XLOOKUP($C69,'[3]BIS Feb-26'!$C:$C,'[3]BIS Feb-26'!Z:Z,"",0)</f>
        <v/>
      </c>
      <c r="CH69" s="28" t="str">
        <f>_xlfn.XLOOKUP($C69,'[3]BIS Feb-26'!$C:$C,'[3]BIS Feb-26'!AA:AA,"",0)</f>
        <v/>
      </c>
      <c r="CI69" s="28" t="str">
        <f>_xlfn.XLOOKUP($C69,'[3]BIS Feb-26'!$C:$C,'[3]BIS Feb-26'!AB:AB,"",0)</f>
        <v/>
      </c>
      <c r="CJ69" s="28" t="str">
        <f>_xlfn.XLOOKUP($C69,'[3]BIS Feb-26'!$C:$C,'[3]BIS Feb-26'!AC:AC,"",0)</f>
        <v/>
      </c>
      <c r="CK69" s="29" t="str">
        <f>_xlfn.XLOOKUP($C69,'[3]BIS Feb-26'!$C:$C,'[3]BIS Feb-26'!AD:AD,"",0)</f>
        <v/>
      </c>
      <c r="CL69" s="29" t="str">
        <f>_xlfn.XLOOKUP($C69,'[3]BIS Feb-26'!$C:$C,'[3]BIS Feb-26'!AE:AE,"",0)</f>
        <v/>
      </c>
      <c r="CM69" s="29" t="str">
        <f>_xlfn.XLOOKUP($C69,'[3]BIS Feb-26'!$C:$C,'[3]BIS Feb-26'!AF:AF,"",0)</f>
        <v/>
      </c>
      <c r="CN69" s="29" t="str">
        <f>_xlfn.XLOOKUP($C69,'[3]BIS Feb-26'!$C:$C,'[3]BIS Feb-26'!AG:AG,"",0)</f>
        <v/>
      </c>
      <c r="CO69" s="29" t="str">
        <f>_xlfn.XLOOKUP($C69,'[3]BIS Feb-26'!$C:$C,'[3]BIS Feb-26'!AH:AH,"",0)</f>
        <v/>
      </c>
      <c r="CP69" s="29" t="str">
        <f>_xlfn.XLOOKUP($C69,'[3]BIS Feb-26'!$C:$C,'[3]BIS Feb-26'!AI:AI,"",0)</f>
        <v/>
      </c>
      <c r="CQ69" s="29" t="str">
        <f>_xlfn.XLOOKUP($C69,'[3]BIS Feb-26'!$C:$C,'[3]BIS Feb-26'!AJ:AJ,"",0)</f>
        <v/>
      </c>
      <c r="CR69" s="29" t="str">
        <f>_xlfn.XLOOKUP($C69,'[3]BIS Feb-26'!$C:$C,'[3]BIS Feb-26'!AK:AK,"",0)</f>
        <v/>
      </c>
      <c r="CS69" s="29" t="str">
        <f>_xlfn.XLOOKUP($C69,'[3]BIS Feb-26'!$C:$C,'[3]BIS Feb-26'!AL:AL,"",0)</f>
        <v/>
      </c>
      <c r="CT69" s="29" t="str">
        <f>_xlfn.XLOOKUP($C69,'[3]BIS Feb-26'!$C:$C,'[3]BIS Feb-26'!AM:AM,"",0)</f>
        <v/>
      </c>
      <c r="CU69" s="28" t="str">
        <f>_xlfn.XLOOKUP($C69,'[3]BIS Feb-26'!$C:$C,'[3]BIS Feb-26'!AN:AN,"",0)</f>
        <v/>
      </c>
      <c r="CV69" s="28" t="str">
        <f>_xlfn.XLOOKUP($C69,'[3]BIS Feb-26'!$C:$C,'[3]BIS Feb-26'!AO:AO,"",0)</f>
        <v/>
      </c>
      <c r="CW69" s="28" t="str">
        <f>_xlfn.XLOOKUP($C69,'[3]BIS Feb-26'!$C:$C,'[3]BIS Feb-26'!AP:AP,"",0)</f>
        <v/>
      </c>
      <c r="CX69" s="28" t="str">
        <f>_xlfn.XLOOKUP($C69,'[3]BIS Feb-26'!$C:$C,'[3]BIS Feb-26'!AQ:AQ,"",0)</f>
        <v/>
      </c>
      <c r="CY69" s="28" t="str">
        <f>_xlfn.XLOOKUP($C69,'[3]BIS Feb-26'!$C:$C,'[3]BIS Feb-26'!AR:AR,"",0)</f>
        <v/>
      </c>
      <c r="CZ69" s="28" t="str">
        <f>_xlfn.XLOOKUP($C69,'[3]BIS Feb-26'!$C:$C,'[3]BIS Feb-26'!AS:AS,"",0)</f>
        <v/>
      </c>
      <c r="DA69" s="28" t="str">
        <f>_xlfn.XLOOKUP($C69,'[3]BIS Feb-26'!$C:$C,'[3]BIS Feb-26'!AT:AT,"",0)</f>
        <v/>
      </c>
      <c r="DB69" s="28" t="str">
        <f>_xlfn.XLOOKUP($C69,'[3]BIS Feb-26'!$C:$C,'[3]BIS Feb-26'!AU:AU,"",0)</f>
        <v/>
      </c>
      <c r="DC69" s="28" t="str">
        <f>_xlfn.XLOOKUP($C69,'[3]BIS Feb-26'!$C:$C,'[3]BIS Feb-26'!AV:AV,"",0)</f>
        <v/>
      </c>
      <c r="DD69" s="11" t="str">
        <f>_xlfn.XLOOKUP($C69,'[3]BIS Feb-26'!$C:$C,'[3]BIS Feb-26'!AW:AW,"",0)</f>
        <v/>
      </c>
      <c r="DE69" s="11" t="str">
        <f>_xlfn.XLOOKUP($C69,'[3]BIS Feb-26'!$C:$C,'[3]BIS Feb-26'!AX:AX,"",0)</f>
        <v/>
      </c>
      <c r="DF69" s="11" t="str">
        <f>_xlfn.XLOOKUP($C69,'[3]BIS Feb-26'!$C:$C,'[3]BIS Feb-26'!AY:AY,"",0)</f>
        <v/>
      </c>
      <c r="DG69" s="11">
        <f t="shared" ca="1" si="45"/>
        <v>0</v>
      </c>
      <c r="DH69" s="11">
        <f t="shared" ca="1" si="46"/>
        <v>0</v>
      </c>
      <c r="DI69" s="11">
        <f t="shared" ca="1" si="47"/>
        <v>0</v>
      </c>
      <c r="DJ69" s="11" t="str">
        <f>_xlfn.XLOOKUP($C69,'[3]Active Customer Assets'!$D:$D,'[3]Active Customer Assets'!I:I,"",0)</f>
        <v/>
      </c>
      <c r="DK69" s="28" t="str">
        <f>_xlfn.XLOOKUP($C69,'[3]Active Customer Assets'!$D:$D,'[3]Active Customer Assets'!J:J,"",0)</f>
        <v/>
      </c>
      <c r="DL69" s="28" t="str">
        <f>_xlfn.XLOOKUP($C69,'[3]Active Customer Assets'!$D:$D,'[3]Active Customer Assets'!K:K,"",0)</f>
        <v/>
      </c>
      <c r="DM69" s="28" t="str">
        <f>_xlfn.XLOOKUP($C69,'[3]Active Customer Assets'!$D:$D,'[3]Active Customer Assets'!L:L,"",0)</f>
        <v/>
      </c>
      <c r="DN69" s="21" t="str">
        <f>_xlfn.XLOOKUP($C69,'[3]Active Customer Assets'!$D:$D,'[3]Active Customer Assets'!M:M,"",0)</f>
        <v/>
      </c>
      <c r="DO69" s="28" t="str">
        <f>_xlfn.XLOOKUP($C69,'[3]Active Customer Assets'!$D:$D,'[3]Active Customer Assets'!N:N,"",0)</f>
        <v/>
      </c>
      <c r="DP69" s="28" t="str">
        <f>_xlfn.XLOOKUP($C69,'[3]Active Customer Assets'!$D:$D,'[3]Active Customer Assets'!O:O,"",0)</f>
        <v/>
      </c>
      <c r="DQ69" s="28" t="str">
        <f>_xlfn.XLOOKUP($C69,'[3]Active Customer Assets'!$D:$D,'[3]Active Customer Assets'!P:P,"",0)</f>
        <v/>
      </c>
      <c r="DR69" s="28" t="str">
        <f>_xlfn.XLOOKUP($C69,'[3]Active Customer Assets'!$D:$D,'[3]Active Customer Assets'!Q:Q,"",0)</f>
        <v/>
      </c>
      <c r="DS69" s="28" t="str">
        <f>_xlfn.XLOOKUP($C69,'[3]Active Customer Assets'!$D:$D,'[3]Active Customer Assets'!R:R,"",0)</f>
        <v/>
      </c>
      <c r="DT69" s="28" t="str">
        <f>_xlfn.XLOOKUP($C69,'[3]Active Customer Assets'!$D:$D,'[3]Active Customer Assets'!S:S,"",0)</f>
        <v/>
      </c>
      <c r="DU69" s="28" t="str">
        <f>_xlfn.XLOOKUP($C69,'[3]Active Customer Assets'!$D:$D,'[3]Active Customer Assets'!T:T,"",0)</f>
        <v/>
      </c>
      <c r="DV69" s="28" t="str">
        <f>_xlfn.XLOOKUP($C69,'[3]Active Customer Assets'!$D:$D,'[3]Active Customer Assets'!U:U,"",0)</f>
        <v/>
      </c>
      <c r="DW69" s="28" t="str">
        <f>_xlfn.XLOOKUP($C69,'[3]Active Customer Assets'!$D:$D,'[3]Active Customer Assets'!V:V,"",0)</f>
        <v/>
      </c>
      <c r="DX69" s="28" t="str">
        <f>_xlfn.XLOOKUP($C69,'[3]Active Customer Assets'!$D:$D,'[3]Active Customer Assets'!W:W,"",0)</f>
        <v/>
      </c>
      <c r="DY69" s="28" t="str">
        <f>_xlfn.XLOOKUP($C69,'[3]Active Customer Assets'!$D:$D,'[3]Active Customer Assets'!X:X,"",0)</f>
        <v/>
      </c>
      <c r="DZ69" s="28" t="str">
        <f>_xlfn.XLOOKUP($C69,'[3]Active Customer Assets'!$D:$D,'[3]Active Customer Assets'!Y:Y,"",0)</f>
        <v/>
      </c>
      <c r="EA69" s="28" t="str">
        <f>_xlfn.XLOOKUP($C69,'[3]Active Customer Assets'!$D:$D,'[3]Active Customer Assets'!Z:Z,"",0)</f>
        <v/>
      </c>
      <c r="EB69" s="28" t="str">
        <f>_xlfn.XLOOKUP($C69,'[3]Active Customer Assets'!$D:$D,'[3]Active Customer Assets'!AA:AA,"",0)</f>
        <v/>
      </c>
      <c r="EC69" s="28" t="str">
        <f>_xlfn.XLOOKUP($C69,'[3]Active Customer Assets'!$D:$D,'[3]Active Customer Assets'!AB:AB,"",0)</f>
        <v/>
      </c>
      <c r="ED69" s="28" t="str">
        <f>_xlfn.XLOOKUP($C69,'[3]Active Customer Assets'!$D:$D,'[3]Active Customer Assets'!AC:AC,"",0)</f>
        <v/>
      </c>
      <c r="EE69" s="28" t="str">
        <f>_xlfn.XLOOKUP($C69,'[3]Active Customer Assets'!$D:$D,'[3]Active Customer Assets'!AD:AD,"",0)</f>
        <v/>
      </c>
      <c r="EF69" s="28" t="str">
        <f>_xlfn.XLOOKUP($C69,'[3]Active Customer Assets'!$D:$D,'[3]Active Customer Assets'!AE:AE,"",0)</f>
        <v/>
      </c>
      <c r="EG69" s="28" t="str">
        <f>_xlfn.XLOOKUP($C69,'[3]Active Customer Assets'!$D:$D,'[3]Active Customer Assets'!AF:AF,"",0)</f>
        <v/>
      </c>
      <c r="EH69" s="28" t="str">
        <f>_xlfn.XLOOKUP($C69,'[3]Active Customer Assets'!$D:$D,'[3]Active Customer Assets'!AG:AG,"",0)</f>
        <v/>
      </c>
      <c r="EI69" s="28" t="str">
        <f>_xlfn.XLOOKUP($C69,'[3]Active Customer Assets'!$D:$D,'[3]Active Customer Assets'!AH:AH,"",0)</f>
        <v/>
      </c>
      <c r="EJ69" s="21" t="str">
        <f>_xlfn.XLOOKUP($C69,'[3]Active Customer Assets'!$D:$D,'[3]Active Customer Assets'!AI:AI,"",0)</f>
        <v/>
      </c>
      <c r="EK69" s="35" t="str">
        <f>[3]!tbl_DPSAC[[#This Row],[Unit Status]]</f>
        <v>Shifted</v>
      </c>
    </row>
    <row r="70" spans="1:141" x14ac:dyDescent="0.15">
      <c r="A70" s="11">
        <f>ROW(tbl_DPSAC[[#This Row],[Sl. No.]])-1</f>
        <v>69</v>
      </c>
      <c r="B70" s="12" t="s">
        <v>136</v>
      </c>
      <c r="C70" s="12" t="s">
        <v>622</v>
      </c>
      <c r="D70" s="12" t="s">
        <v>623</v>
      </c>
      <c r="E70" s="12" t="s">
        <v>199</v>
      </c>
      <c r="F70" s="12" t="s">
        <v>161</v>
      </c>
      <c r="G70" s="13" t="s">
        <v>624</v>
      </c>
      <c r="H70" s="13" t="str">
        <f>_xlfn.XLOOKUP(C70,'[1]E&amp;DPSAC'!$K:$K,'[1]E&amp;DPSAC'!$E:$E,,0)</f>
        <v>TRAFFIC DEPARTMENT BOKARO</v>
      </c>
      <c r="I70" s="13" t="s">
        <v>625</v>
      </c>
      <c r="J70" s="13">
        <v>8986874124</v>
      </c>
      <c r="K70" s="13">
        <v>8986874124</v>
      </c>
      <c r="L70" s="12" t="str">
        <f t="shared" ca="1" si="25"/>
        <v>Non - Warranty</v>
      </c>
      <c r="M70" s="14">
        <v>44674</v>
      </c>
      <c r="N70" s="15">
        <v>24</v>
      </c>
      <c r="O70" s="14">
        <f t="shared" si="26"/>
        <v>45412</v>
      </c>
      <c r="P70" s="11" t="s">
        <v>142</v>
      </c>
      <c r="Q70" s="19" t="str">
        <f>_xlfn.XLOOKUP(C70,'[2]Sch Calls'!$R:$R,'[2]Sch Calls'!$F:$F,"",0)</f>
        <v/>
      </c>
      <c r="R70" s="18" t="str">
        <f>_xlfn.XLOOKUP(C70,'[2]Sch Calls'!$R:$R,'[2]Sch Calls'!$A:$A,"",0)</f>
        <v/>
      </c>
      <c r="S70" s="17" t="str">
        <f>_xlfn.XLOOKUP(C70,'[2]Sch Calls'!$R:$R,'[2]Sch Calls'!$B:$B,"",0)</f>
        <v/>
      </c>
      <c r="T70" s="18">
        <f>_xlfn.XLOOKUP(C70,'[1]E&amp;DPSAC'!$K:$K,'[1]E&amp;DPSAC'!$W:$W,"",0)</f>
        <v>44674</v>
      </c>
      <c r="U70" s="17">
        <f>_xlfn.XLOOKUP(C70,'[1]E&amp;DPSAC'!$K:$K,'[1]E&amp;DPSAC'!$Z:$Z,"",0)</f>
        <v>1</v>
      </c>
      <c r="V70" s="17">
        <f>_xlfn.XLOOKUP(C70,'[2]1. All Calls'!$R:$R,'[2]1. All Calls'!$B:$B,"",0)</f>
        <v>590</v>
      </c>
      <c r="W70" s="20">
        <f>_xlfn.XLOOKUP(C70,'[2]1. All Calls'!$R:$R,'[2]1. All Calls'!$A:$A,"",0)</f>
        <v>46041.564247685201</v>
      </c>
      <c r="X70" s="17" t="str">
        <f>_xlfn.XLOOKUP(C70,'[2]Sch Calls'!$R:$R,'[2]Sch Calls'!$AB:$AB,"",0)</f>
        <v/>
      </c>
      <c r="Y70" s="17">
        <f t="shared" si="27"/>
        <v>0</v>
      </c>
      <c r="Z70" s="17" t="str">
        <f t="shared" si="28"/>
        <v>Done</v>
      </c>
      <c r="AA70" s="21">
        <f t="shared" ca="1" si="29"/>
        <v>1427</v>
      </c>
      <c r="AB70" s="21" t="str">
        <f t="shared" ca="1" si="30"/>
        <v>Due</v>
      </c>
      <c r="AC70" s="11">
        <f ca="1">tbl_DPSAC[[#This Row],[Current Month Due Count]]</f>
        <v>0</v>
      </c>
      <c r="AD70" s="11">
        <f ca="1">tbl_DPSAC[[#This Row],[Next Month Due2]]</f>
        <v>0</v>
      </c>
      <c r="AE70" s="11">
        <f t="shared" ca="1" si="31"/>
        <v>1</v>
      </c>
      <c r="AF70" s="11">
        <v>0</v>
      </c>
      <c r="AG70" s="17">
        <f t="shared" ca="1" si="32"/>
        <v>590</v>
      </c>
      <c r="AH70" s="11">
        <v>0</v>
      </c>
      <c r="AI70" s="11">
        <v>0</v>
      </c>
      <c r="AJ70" s="11">
        <v>0</v>
      </c>
      <c r="AK70" s="11">
        <v>0</v>
      </c>
      <c r="AL70" s="11">
        <v>0</v>
      </c>
      <c r="AM70" s="11">
        <v>0</v>
      </c>
      <c r="AN70" s="11">
        <v>0</v>
      </c>
      <c r="AO70" s="11">
        <v>0</v>
      </c>
      <c r="AP70" s="11">
        <v>0</v>
      </c>
      <c r="AQ70" s="11">
        <v>0</v>
      </c>
      <c r="AR70" s="11">
        <v>0</v>
      </c>
      <c r="AS70" s="11">
        <v>0</v>
      </c>
      <c r="AT70" s="11">
        <v>0</v>
      </c>
      <c r="AU70" s="11">
        <v>0</v>
      </c>
      <c r="AV70" s="11">
        <v>0</v>
      </c>
      <c r="AW70" s="11">
        <v>0</v>
      </c>
      <c r="AX70" s="11" t="str">
        <f t="shared" ca="1" si="33"/>
        <v>No Service Dues</v>
      </c>
      <c r="AY70" s="17">
        <v>1</v>
      </c>
      <c r="AZ70" s="22">
        <v>44674</v>
      </c>
      <c r="BA70" s="17" t="s">
        <v>626</v>
      </c>
      <c r="BB70" s="17">
        <v>1</v>
      </c>
      <c r="BC70" s="22">
        <v>44674</v>
      </c>
      <c r="BD70" s="17" t="s">
        <v>626</v>
      </c>
      <c r="BE70" s="17">
        <v>1</v>
      </c>
      <c r="BF70" s="22">
        <v>44674</v>
      </c>
      <c r="BG70" s="17" t="s">
        <v>626</v>
      </c>
      <c r="BH70" s="17">
        <v>1</v>
      </c>
      <c r="BI70" s="22">
        <v>44674</v>
      </c>
      <c r="BJ70" s="17" t="s">
        <v>626</v>
      </c>
      <c r="BK70" s="17">
        <v>1</v>
      </c>
      <c r="BL70" s="22">
        <v>44674</v>
      </c>
      <c r="BM70" s="17" t="s">
        <v>626</v>
      </c>
      <c r="BN70" s="23">
        <f t="shared" si="34"/>
        <v>44854</v>
      </c>
      <c r="BO70" s="23">
        <f t="shared" si="35"/>
        <v>44854</v>
      </c>
      <c r="BP70" s="23">
        <f t="shared" si="36"/>
        <v>44854</v>
      </c>
      <c r="BQ70" s="23">
        <f t="shared" si="37"/>
        <v>44854</v>
      </c>
      <c r="BR70" s="23">
        <f t="shared" si="48"/>
        <v>45039</v>
      </c>
      <c r="BS70" s="24">
        <f t="shared" ca="1" si="38"/>
        <v>161</v>
      </c>
      <c r="BT70" s="25">
        <f t="shared" ca="1" si="39"/>
        <v>911</v>
      </c>
      <c r="BU70" s="25">
        <f t="shared" ca="1" si="40"/>
        <v>161</v>
      </c>
      <c r="BV70" s="25">
        <f t="shared" ca="1" si="41"/>
        <v>161</v>
      </c>
      <c r="BW70" s="25">
        <f t="shared" ca="1" si="42"/>
        <v>911</v>
      </c>
      <c r="BX70" s="26">
        <v>0</v>
      </c>
      <c r="BY70" s="11">
        <f t="shared" ca="1" si="43"/>
        <v>5</v>
      </c>
      <c r="BZ70" s="11">
        <f t="shared" ca="1" si="49"/>
        <v>0</v>
      </c>
      <c r="CA70" s="11">
        <f t="shared" ca="1" si="44"/>
        <v>0</v>
      </c>
      <c r="CB70" s="28">
        <f>_xlfn.XLOOKUP($C70,'[3]BIS Feb-26'!$C:$C,'[3]BIS Feb-26'!U:U,"",0)</f>
        <v>0</v>
      </c>
      <c r="CC70" s="28">
        <f>_xlfn.XLOOKUP($C70,'[3]BIS Feb-26'!$C:$C,'[3]BIS Feb-26'!V:V,"",0)</f>
        <v>0</v>
      </c>
      <c r="CD70" s="28">
        <f>_xlfn.XLOOKUP($C70,'[3]BIS Feb-26'!$C:$C,'[3]BIS Feb-26'!W:W,"",0)</f>
        <v>0</v>
      </c>
      <c r="CE70" s="28">
        <f>_xlfn.XLOOKUP($C70,'[3]BIS Feb-26'!$C:$C,'[3]BIS Feb-26'!X:X,"",0)</f>
        <v>0</v>
      </c>
      <c r="CF70" s="28">
        <f>_xlfn.XLOOKUP($C70,'[3]BIS Feb-26'!$C:$C,'[3]BIS Feb-26'!Y:Y,"",0)</f>
        <v>0</v>
      </c>
      <c r="CG70" s="28">
        <f>_xlfn.XLOOKUP($C70,'[3]BIS Feb-26'!$C:$C,'[3]BIS Feb-26'!Z:Z,"",0)</f>
        <v>0</v>
      </c>
      <c r="CH70" s="28">
        <f>_xlfn.XLOOKUP($C70,'[3]BIS Feb-26'!$C:$C,'[3]BIS Feb-26'!AA:AA,"",0)</f>
        <v>0</v>
      </c>
      <c r="CI70" s="28">
        <f>_xlfn.XLOOKUP($C70,'[3]BIS Feb-26'!$C:$C,'[3]BIS Feb-26'!AB:AB,"",0)</f>
        <v>0</v>
      </c>
      <c r="CJ70" s="28">
        <f>_xlfn.XLOOKUP($C70,'[3]BIS Feb-26'!$C:$C,'[3]BIS Feb-26'!AC:AC,"",0)</f>
        <v>0</v>
      </c>
      <c r="CK70" s="29" t="str">
        <f>_xlfn.XLOOKUP($C70,'[3]BIS Feb-26'!$C:$C,'[3]BIS Feb-26'!AD:AD,"",0)</f>
        <v>160</v>
      </c>
      <c r="CL70" s="29" t="str">
        <f>_xlfn.XLOOKUP($C70,'[3]BIS Feb-26'!$C:$C,'[3]BIS Feb-26'!AE:AE,"",0)</f>
        <v>160</v>
      </c>
      <c r="CM70" s="29" t="str">
        <f>_xlfn.XLOOKUP($C70,'[3]BIS Feb-26'!$C:$C,'[3]BIS Feb-26'!AF:AF,"",0)</f>
        <v>160</v>
      </c>
      <c r="CN70" s="29" t="str">
        <f>_xlfn.XLOOKUP($C70,'[3]BIS Feb-26'!$C:$C,'[3]BIS Feb-26'!AG:AG,"",0)</f>
        <v>160</v>
      </c>
      <c r="CO70" s="29" t="str">
        <f>_xlfn.XLOOKUP($C70,'[3]BIS Feb-26'!$C:$C,'[3]BIS Feb-26'!AH:AH,"",0)</f>
        <v>160</v>
      </c>
      <c r="CP70" s="29" t="str">
        <f>_xlfn.XLOOKUP($C70,'[3]BIS Feb-26'!$C:$C,'[3]BIS Feb-26'!AI:AI,"",0)</f>
        <v>1160</v>
      </c>
      <c r="CQ70" s="29" t="str">
        <f>_xlfn.XLOOKUP($C70,'[3]BIS Feb-26'!$C:$C,'[3]BIS Feb-26'!AJ:AJ,"",0)</f>
        <v>1000</v>
      </c>
      <c r="CR70" s="29" t="str">
        <f>_xlfn.XLOOKUP($C70,'[3]BIS Feb-26'!$C:$C,'[3]BIS Feb-26'!AK:AK,"",0)</f>
        <v>1160</v>
      </c>
      <c r="CS70" s="29" t="str">
        <f>_xlfn.XLOOKUP($C70,'[3]BIS Feb-26'!$C:$C,'[3]BIS Feb-26'!AL:AL,"",0)</f>
        <v>1160</v>
      </c>
      <c r="CT70" s="29">
        <f>_xlfn.XLOOKUP($C70,'[3]BIS Feb-26'!$C:$C,'[3]BIS Feb-26'!AM:AM,"",0)</f>
        <v>0</v>
      </c>
      <c r="CU70" s="28">
        <f>_xlfn.XLOOKUP($C70,'[3]BIS Feb-26'!$C:$C,'[3]BIS Feb-26'!AN:AN,"",0)</f>
        <v>0</v>
      </c>
      <c r="CV70" s="28">
        <f>_xlfn.XLOOKUP($C70,'[3]BIS Feb-26'!$C:$C,'[3]BIS Feb-26'!AO:AO,"",0)</f>
        <v>0</v>
      </c>
      <c r="CW70" s="28">
        <f>_xlfn.XLOOKUP($C70,'[3]BIS Feb-26'!$C:$C,'[3]BIS Feb-26'!AP:AP,"",0)</f>
        <v>0</v>
      </c>
      <c r="CX70" s="28">
        <f>_xlfn.XLOOKUP($C70,'[3]BIS Feb-26'!$C:$C,'[3]BIS Feb-26'!AQ:AQ,"",0)</f>
        <v>0</v>
      </c>
      <c r="CY70" s="28">
        <f>_xlfn.XLOOKUP($C70,'[3]BIS Feb-26'!$C:$C,'[3]BIS Feb-26'!AR:AR,"",0)</f>
        <v>0</v>
      </c>
      <c r="CZ70" s="28">
        <f>_xlfn.XLOOKUP($C70,'[3]BIS Feb-26'!$C:$C,'[3]BIS Feb-26'!AS:AS,"",0)</f>
        <v>0</v>
      </c>
      <c r="DA70" s="28">
        <f>_xlfn.XLOOKUP($C70,'[3]BIS Feb-26'!$C:$C,'[3]BIS Feb-26'!AT:AT,"",0)</f>
        <v>0</v>
      </c>
      <c r="DB70" s="28">
        <f>_xlfn.XLOOKUP($C70,'[3]BIS Feb-26'!$C:$C,'[3]BIS Feb-26'!AU:AU,"",0)</f>
        <v>0</v>
      </c>
      <c r="DC70" s="28">
        <f>_xlfn.XLOOKUP($C70,'[3]BIS Feb-26'!$C:$C,'[3]BIS Feb-26'!AV:AV,"",0)</f>
        <v>0</v>
      </c>
      <c r="DD70" s="11">
        <f>_xlfn.XLOOKUP($C70,'[3]BIS Feb-26'!$C:$C,'[3]BIS Feb-26'!AW:AW,"",0)</f>
        <v>0</v>
      </c>
      <c r="DE70" s="11">
        <f>_xlfn.XLOOKUP($C70,'[3]BIS Feb-26'!$C:$C,'[3]BIS Feb-26'!AX:AX,"",0)</f>
        <v>0</v>
      </c>
      <c r="DF70" s="11">
        <f>_xlfn.XLOOKUP($C70,'[3]BIS Feb-26'!$C:$C,'[3]BIS Feb-26'!AY:AY,"",0)</f>
        <v>0</v>
      </c>
      <c r="DG70" s="11">
        <f t="shared" ca="1" si="45"/>
        <v>9</v>
      </c>
      <c r="DH70" s="11">
        <f t="shared" ca="1" si="46"/>
        <v>0</v>
      </c>
      <c r="DI70" s="11">
        <f t="shared" ca="1" si="47"/>
        <v>0</v>
      </c>
      <c r="DJ70" s="11" t="str">
        <f>_xlfn.XLOOKUP($C70,'[3]Active Customer Assets'!$D:$D,'[3]Active Customer Assets'!I:I,"",0)</f>
        <v>A (100% potential spares purchased)</v>
      </c>
      <c r="DK70" s="28">
        <f>_xlfn.XLOOKUP($C70,'[3]Active Customer Assets'!$D:$D,'[3]Active Customer Assets'!J:J,"",0)</f>
        <v>44674.559722222199</v>
      </c>
      <c r="DL70" s="28">
        <f>_xlfn.XLOOKUP($C70,'[3]Active Customer Assets'!$D:$D,'[3]Active Customer Assets'!K:K,"",0)</f>
        <v>44305.229166666701</v>
      </c>
      <c r="DM70" s="28">
        <f>_xlfn.XLOOKUP($C70,'[3]Active Customer Assets'!$D:$D,'[3]Active Customer Assets'!L:L,"",0)</f>
        <v>46041.564814814803</v>
      </c>
      <c r="DN70" s="21">
        <f>_xlfn.XLOOKUP($C70,'[3]Active Customer Assets'!$D:$D,'[3]Active Customer Assets'!M:M,"",0)</f>
        <v>590</v>
      </c>
      <c r="DO70" s="28">
        <f>_xlfn.XLOOKUP($C70,'[3]Active Customer Assets'!$D:$D,'[3]Active Customer Assets'!N:N,"",0)</f>
        <v>0</v>
      </c>
      <c r="DP70" s="28">
        <f>_xlfn.XLOOKUP($C70,'[3]Active Customer Assets'!$D:$D,'[3]Active Customer Assets'!O:O,"",0)</f>
        <v>0</v>
      </c>
      <c r="DQ70" s="28">
        <f>_xlfn.XLOOKUP($C70,'[3]Active Customer Assets'!$D:$D,'[3]Active Customer Assets'!P:P,"",0)</f>
        <v>0</v>
      </c>
      <c r="DR70" s="28">
        <f>_xlfn.XLOOKUP($C70,'[3]Active Customer Assets'!$D:$D,'[3]Active Customer Assets'!Q:Q,"",0)</f>
        <v>0</v>
      </c>
      <c r="DS70" s="28">
        <f>_xlfn.XLOOKUP($C70,'[3]Active Customer Assets'!$D:$D,'[3]Active Customer Assets'!R:R,"",0)</f>
        <v>0</v>
      </c>
      <c r="DT70" s="28">
        <f>_xlfn.XLOOKUP($C70,'[3]Active Customer Assets'!$D:$D,'[3]Active Customer Assets'!S:S,"",0)</f>
        <v>0</v>
      </c>
      <c r="DU70" s="28">
        <f>_xlfn.XLOOKUP($C70,'[3]Active Customer Assets'!$D:$D,'[3]Active Customer Assets'!T:T,"",0)</f>
        <v>0</v>
      </c>
      <c r="DV70" s="28">
        <f>_xlfn.XLOOKUP($C70,'[3]Active Customer Assets'!$D:$D,'[3]Active Customer Assets'!U:U,"",0)</f>
        <v>0</v>
      </c>
      <c r="DW70" s="28">
        <f>_xlfn.XLOOKUP($C70,'[3]Active Customer Assets'!$D:$D,'[3]Active Customer Assets'!V:V,"",0)</f>
        <v>0</v>
      </c>
      <c r="DX70" s="28">
        <f>_xlfn.XLOOKUP($C70,'[3]Active Customer Assets'!$D:$D,'[3]Active Customer Assets'!W:W,"",0)</f>
        <v>0</v>
      </c>
      <c r="DY70" s="28">
        <f>_xlfn.XLOOKUP($C70,'[3]Active Customer Assets'!$D:$D,'[3]Active Customer Assets'!X:X,"",0)</f>
        <v>0</v>
      </c>
      <c r="DZ70" s="28">
        <f>_xlfn.XLOOKUP($C70,'[3]Active Customer Assets'!$D:$D,'[3]Active Customer Assets'!Y:Y,"",0)</f>
        <v>0</v>
      </c>
      <c r="EA70" s="28" t="str">
        <f>_xlfn.XLOOKUP($C70,'[3]Active Customer Assets'!$D:$D,'[3]Active Customer Assets'!Z:Z,"",0)</f>
        <v>160</v>
      </c>
      <c r="EB70" s="28" t="str">
        <f>_xlfn.XLOOKUP($C70,'[3]Active Customer Assets'!$D:$D,'[3]Active Customer Assets'!AA:AA,"",0)</f>
        <v>160</v>
      </c>
      <c r="EC70" s="28" t="str">
        <f>_xlfn.XLOOKUP($C70,'[3]Active Customer Assets'!$D:$D,'[3]Active Customer Assets'!AB:AB,"",0)</f>
        <v>160</v>
      </c>
      <c r="ED70" s="28" t="str">
        <f>_xlfn.XLOOKUP($C70,'[3]Active Customer Assets'!$D:$D,'[3]Active Customer Assets'!AC:AC,"",0)</f>
        <v>160</v>
      </c>
      <c r="EE70" s="28" t="str">
        <f>_xlfn.XLOOKUP($C70,'[3]Active Customer Assets'!$D:$D,'[3]Active Customer Assets'!AD:AD,"",0)</f>
        <v>160</v>
      </c>
      <c r="EF70" s="28" t="str">
        <f>_xlfn.XLOOKUP($C70,'[3]Active Customer Assets'!$D:$D,'[3]Active Customer Assets'!AE:AE,"",0)</f>
        <v>1160</v>
      </c>
      <c r="EG70" s="28" t="str">
        <f>_xlfn.XLOOKUP($C70,'[3]Active Customer Assets'!$D:$D,'[3]Active Customer Assets'!AF:AF,"",0)</f>
        <v>1000</v>
      </c>
      <c r="EH70" s="28" t="str">
        <f>_xlfn.XLOOKUP($C70,'[3]Active Customer Assets'!$D:$D,'[3]Active Customer Assets'!AG:AG,"",0)</f>
        <v>1160</v>
      </c>
      <c r="EI70" s="28" t="str">
        <f>_xlfn.XLOOKUP($C70,'[3]Active Customer Assets'!$D:$D,'[3]Active Customer Assets'!AH:AH,"",0)</f>
        <v>1160</v>
      </c>
      <c r="EJ70" s="21">
        <f>_xlfn.XLOOKUP($C70,'[3]Active Customer Assets'!$D:$D,'[3]Active Customer Assets'!AI:AI,"",0)</f>
        <v>0</v>
      </c>
      <c r="EK70" s="35" t="str">
        <f>[3]!tbl_DPSAC[[#This Row],[Unit Status]]</f>
        <v>Active</v>
      </c>
    </row>
    <row r="71" spans="1:141" x14ac:dyDescent="0.15">
      <c r="A71" s="11">
        <f>ROW(tbl_DPSAC[[#This Row],[Sl. No.]])-1</f>
        <v>70</v>
      </c>
      <c r="B71" s="12" t="s">
        <v>136</v>
      </c>
      <c r="C71" s="12" t="s">
        <v>627</v>
      </c>
      <c r="D71" s="12" t="s">
        <v>198</v>
      </c>
      <c r="E71" s="12" t="s">
        <v>199</v>
      </c>
      <c r="F71" s="12" t="s">
        <v>161</v>
      </c>
      <c r="G71" s="13" t="s">
        <v>628</v>
      </c>
      <c r="H71" s="13" t="str">
        <f>_xlfn.XLOOKUP(C71,'[1]E&amp;DPSAC'!$K:$K,'[1]E&amp;DPSAC'!$E:$E,,0)</f>
        <v>BARHI</v>
      </c>
      <c r="I71" s="13" t="s">
        <v>629</v>
      </c>
      <c r="J71" s="13">
        <v>8789683726</v>
      </c>
      <c r="K71" s="13">
        <v>8789683726</v>
      </c>
      <c r="L71" s="12" t="str">
        <f t="shared" ca="1" si="25"/>
        <v>Non - Warranty</v>
      </c>
      <c r="M71" s="14">
        <v>44201.752083333296</v>
      </c>
      <c r="N71" s="15">
        <v>24</v>
      </c>
      <c r="O71" s="14">
        <f t="shared" si="26"/>
        <v>44957</v>
      </c>
      <c r="P71" s="11" t="s">
        <v>142</v>
      </c>
      <c r="Q71" s="19" t="str">
        <f>_xlfn.XLOOKUP(C71,'[2]Sch Calls'!$R:$R,'[2]Sch Calls'!$F:$F,"",0)</f>
        <v/>
      </c>
      <c r="R71" s="18" t="str">
        <f>_xlfn.XLOOKUP(C71,'[2]Sch Calls'!$R:$R,'[2]Sch Calls'!$A:$A,"",0)</f>
        <v/>
      </c>
      <c r="S71" s="17" t="str">
        <f>_xlfn.XLOOKUP(C71,'[2]Sch Calls'!$R:$R,'[2]Sch Calls'!$B:$B,"",0)</f>
        <v/>
      </c>
      <c r="T71" s="18">
        <f>_xlfn.XLOOKUP(C71,'[1]E&amp;DPSAC'!$K:$K,'[1]E&amp;DPSAC'!$W:$W,"",0)</f>
        <v>44201</v>
      </c>
      <c r="U71" s="17">
        <f>_xlfn.XLOOKUP(C71,'[1]E&amp;DPSAC'!$K:$K,'[1]E&amp;DPSAC'!$Z:$Z,"",0)</f>
        <v>10</v>
      </c>
      <c r="V71" s="17">
        <f>_xlfn.XLOOKUP(C71,'[2]1. All Calls'!$R:$R,'[2]1. All Calls'!$B:$B,"",0)</f>
        <v>2700</v>
      </c>
      <c r="W71" s="20">
        <f>_xlfn.XLOOKUP(C71,'[2]1. All Calls'!$R:$R,'[2]1. All Calls'!$A:$A,"",0)</f>
        <v>45962.651388888888</v>
      </c>
      <c r="X71" s="17" t="str">
        <f>_xlfn.XLOOKUP(C71,'[2]Sch Calls'!$R:$R,'[2]Sch Calls'!$AB:$AB,"",0)</f>
        <v/>
      </c>
      <c r="Y71" s="17">
        <f t="shared" si="27"/>
        <v>0</v>
      </c>
      <c r="Z71" s="17" t="str">
        <f t="shared" si="28"/>
        <v>Done</v>
      </c>
      <c r="AA71" s="21">
        <f t="shared" ca="1" si="29"/>
        <v>1899.2479166667035</v>
      </c>
      <c r="AB71" s="21" t="str">
        <f t="shared" ca="1" si="30"/>
        <v>Due</v>
      </c>
      <c r="AC71" s="11">
        <f ca="1">tbl_DPSAC[[#This Row],[Current Month Due Count]]</f>
        <v>0</v>
      </c>
      <c r="AD71" s="11">
        <f ca="1">tbl_DPSAC[[#This Row],[Next Month Due2]]</f>
        <v>0</v>
      </c>
      <c r="AE71" s="11">
        <f t="shared" ca="1" si="31"/>
        <v>1</v>
      </c>
      <c r="AF71" s="11">
        <v>3</v>
      </c>
      <c r="AG71" s="17">
        <f t="shared" ca="1" si="32"/>
        <v>3115</v>
      </c>
      <c r="AH71" s="11">
        <v>0</v>
      </c>
      <c r="AI71" s="11">
        <v>0</v>
      </c>
      <c r="AJ71" s="11">
        <v>0</v>
      </c>
      <c r="AK71" s="11">
        <v>0</v>
      </c>
      <c r="AL71" s="11">
        <v>0</v>
      </c>
      <c r="AM71" s="11">
        <v>0</v>
      </c>
      <c r="AN71" s="11">
        <v>0</v>
      </c>
      <c r="AO71" s="11">
        <v>0</v>
      </c>
      <c r="AP71" s="11">
        <v>0</v>
      </c>
      <c r="AQ71" s="11">
        <v>0</v>
      </c>
      <c r="AR71" s="11">
        <v>0</v>
      </c>
      <c r="AS71" s="11">
        <v>0</v>
      </c>
      <c r="AT71" s="11">
        <v>0</v>
      </c>
      <c r="AU71" s="11">
        <v>0</v>
      </c>
      <c r="AV71" s="11">
        <v>0</v>
      </c>
      <c r="AW71" s="11">
        <v>0</v>
      </c>
      <c r="AX71" s="11" t="str">
        <f t="shared" ca="1" si="33"/>
        <v>5 Service Due</v>
      </c>
      <c r="AY71" s="17">
        <v>1</v>
      </c>
      <c r="AZ71" s="22">
        <v>44201</v>
      </c>
      <c r="BA71" s="17" t="s">
        <v>630</v>
      </c>
      <c r="BB71" s="17">
        <v>1</v>
      </c>
      <c r="BC71" s="22">
        <v>44201</v>
      </c>
      <c r="BD71" s="17" t="s">
        <v>630</v>
      </c>
      <c r="BE71" s="17">
        <v>1</v>
      </c>
      <c r="BF71" s="22">
        <v>44201</v>
      </c>
      <c r="BG71" s="17" t="s">
        <v>630</v>
      </c>
      <c r="BH71" s="17">
        <v>1</v>
      </c>
      <c r="BI71" s="22">
        <v>44201</v>
      </c>
      <c r="BJ71" s="17" t="s">
        <v>630</v>
      </c>
      <c r="BK71" s="17">
        <v>1</v>
      </c>
      <c r="BL71" s="22">
        <v>44201</v>
      </c>
      <c r="BM71" s="17" t="s">
        <v>630</v>
      </c>
      <c r="BN71" s="23">
        <f t="shared" si="34"/>
        <v>44381</v>
      </c>
      <c r="BO71" s="23">
        <f t="shared" si="35"/>
        <v>44381</v>
      </c>
      <c r="BP71" s="23">
        <f t="shared" si="36"/>
        <v>44381</v>
      </c>
      <c r="BQ71" s="23">
        <f t="shared" si="37"/>
        <v>44381</v>
      </c>
      <c r="BR71" s="23">
        <f t="shared" si="48"/>
        <v>44566</v>
      </c>
      <c r="BS71" s="24">
        <f t="shared" ca="1" si="38"/>
        <v>-2364</v>
      </c>
      <c r="BT71" s="25">
        <f t="shared" ca="1" si="39"/>
        <v>-1614</v>
      </c>
      <c r="BU71" s="25">
        <f t="shared" ca="1" si="40"/>
        <v>-2364</v>
      </c>
      <c r="BV71" s="25">
        <f t="shared" ca="1" si="41"/>
        <v>-2364</v>
      </c>
      <c r="BW71" s="25">
        <f t="shared" ca="1" si="42"/>
        <v>-1614</v>
      </c>
      <c r="BX71" s="26" t="s">
        <v>173</v>
      </c>
      <c r="BY71" s="11">
        <f t="shared" ca="1" si="43"/>
        <v>5</v>
      </c>
      <c r="BZ71" s="11">
        <f t="shared" ca="1" si="49"/>
        <v>0</v>
      </c>
      <c r="CA71" s="11">
        <f t="shared" ca="1" si="44"/>
        <v>0</v>
      </c>
      <c r="CB71" s="28">
        <f>_xlfn.XLOOKUP($C71,'[3]BIS Feb-26'!$C:$C,'[3]BIS Feb-26'!U:U,"",0)</f>
        <v>0</v>
      </c>
      <c r="CC71" s="28">
        <f>_xlfn.XLOOKUP($C71,'[3]BIS Feb-26'!$C:$C,'[3]BIS Feb-26'!V:V,"",0)</f>
        <v>0</v>
      </c>
      <c r="CD71" s="28">
        <f>_xlfn.XLOOKUP($C71,'[3]BIS Feb-26'!$C:$C,'[3]BIS Feb-26'!W:W,"",0)</f>
        <v>0</v>
      </c>
      <c r="CE71" s="28">
        <f>_xlfn.XLOOKUP($C71,'[3]BIS Feb-26'!$C:$C,'[3]BIS Feb-26'!X:X,"",0)</f>
        <v>0</v>
      </c>
      <c r="CF71" s="28">
        <f>_xlfn.XLOOKUP($C71,'[3]BIS Feb-26'!$C:$C,'[3]BIS Feb-26'!Y:Y,"",0)</f>
        <v>0</v>
      </c>
      <c r="CG71" s="28">
        <f>_xlfn.XLOOKUP($C71,'[3]BIS Feb-26'!$C:$C,'[3]BIS Feb-26'!Z:Z,"",0)</f>
        <v>0</v>
      </c>
      <c r="CH71" s="28">
        <f>_xlfn.XLOOKUP($C71,'[3]BIS Feb-26'!$C:$C,'[3]BIS Feb-26'!AA:AA,"",0)</f>
        <v>0</v>
      </c>
      <c r="CI71" s="28">
        <f>_xlfn.XLOOKUP($C71,'[3]BIS Feb-26'!$C:$C,'[3]BIS Feb-26'!AB:AB,"",0)</f>
        <v>0</v>
      </c>
      <c r="CJ71" s="28">
        <f>_xlfn.XLOOKUP($C71,'[3]BIS Feb-26'!$C:$C,'[3]BIS Feb-26'!AC:AC,"",0)</f>
        <v>0</v>
      </c>
      <c r="CK71" s="29" t="str">
        <f>_xlfn.XLOOKUP($C71,'[3]BIS Feb-26'!$C:$C,'[3]BIS Feb-26'!AD:AD,"",0)</f>
        <v>300</v>
      </c>
      <c r="CL71" s="29" t="str">
        <f>_xlfn.XLOOKUP($C71,'[3]BIS Feb-26'!$C:$C,'[3]BIS Feb-26'!AE:AE,"",0)</f>
        <v>300</v>
      </c>
      <c r="CM71" s="29" t="str">
        <f>_xlfn.XLOOKUP($C71,'[3]BIS Feb-26'!$C:$C,'[3]BIS Feb-26'!AF:AF,"",0)</f>
        <v>300</v>
      </c>
      <c r="CN71" s="29" t="str">
        <f>_xlfn.XLOOKUP($C71,'[3]BIS Feb-26'!$C:$C,'[3]BIS Feb-26'!AG:AG,"",0)</f>
        <v>300</v>
      </c>
      <c r="CO71" s="29" t="str">
        <f>_xlfn.XLOOKUP($C71,'[3]BIS Feb-26'!$C:$C,'[3]BIS Feb-26'!AH:AH,"",0)</f>
        <v>300</v>
      </c>
      <c r="CP71" s="29" t="str">
        <f>_xlfn.XLOOKUP($C71,'[3]BIS Feb-26'!$C:$C,'[3]BIS Feb-26'!AI:AI,"",0)</f>
        <v>300</v>
      </c>
      <c r="CQ71" s="29" t="str">
        <f>_xlfn.XLOOKUP($C71,'[3]BIS Feb-26'!$C:$C,'[3]BIS Feb-26'!AJ:AJ,"",0)</f>
        <v>1000</v>
      </c>
      <c r="CR71" s="29" t="str">
        <f>_xlfn.XLOOKUP($C71,'[3]BIS Feb-26'!$C:$C,'[3]BIS Feb-26'!AK:AK,"",0)</f>
        <v>300</v>
      </c>
      <c r="CS71" s="29" t="str">
        <f>_xlfn.XLOOKUP($C71,'[3]BIS Feb-26'!$C:$C,'[3]BIS Feb-26'!AL:AL,"",0)</f>
        <v>300</v>
      </c>
      <c r="CT71" s="29">
        <f>_xlfn.XLOOKUP($C71,'[3]BIS Feb-26'!$C:$C,'[3]BIS Feb-26'!AM:AM,"",0)</f>
        <v>3</v>
      </c>
      <c r="CU71" s="28">
        <f>_xlfn.XLOOKUP($C71,'[3]BIS Feb-26'!$C:$C,'[3]BIS Feb-26'!AN:AN,"",0)</f>
        <v>46062</v>
      </c>
      <c r="CV71" s="28">
        <f>_xlfn.XLOOKUP($C71,'[3]BIS Feb-26'!$C:$C,'[3]BIS Feb-26'!AO:AO,"",0)</f>
        <v>46062</v>
      </c>
      <c r="CW71" s="28">
        <f>_xlfn.XLOOKUP($C71,'[3]BIS Feb-26'!$C:$C,'[3]BIS Feb-26'!AP:AP,"",0)</f>
        <v>46062</v>
      </c>
      <c r="CX71" s="28">
        <f>_xlfn.XLOOKUP($C71,'[3]BIS Feb-26'!$C:$C,'[3]BIS Feb-26'!AQ:AQ,"",0)</f>
        <v>46062</v>
      </c>
      <c r="CY71" s="28">
        <f>_xlfn.XLOOKUP($C71,'[3]BIS Feb-26'!$C:$C,'[3]BIS Feb-26'!AR:AR,"",0)</f>
        <v>46062</v>
      </c>
      <c r="CZ71" s="28">
        <f>_xlfn.XLOOKUP($C71,'[3]BIS Feb-26'!$C:$C,'[3]BIS Feb-26'!AS:AS,"",0)</f>
        <v>46062</v>
      </c>
      <c r="DA71" s="28">
        <f>_xlfn.XLOOKUP($C71,'[3]BIS Feb-26'!$C:$C,'[3]BIS Feb-26'!AT:AT,"",0)</f>
        <v>46055</v>
      </c>
      <c r="DB71" s="28">
        <f>_xlfn.XLOOKUP($C71,'[3]BIS Feb-26'!$C:$C,'[3]BIS Feb-26'!AU:AU,"",0)</f>
        <v>46033</v>
      </c>
      <c r="DC71" s="28">
        <f>_xlfn.XLOOKUP($C71,'[3]BIS Feb-26'!$C:$C,'[3]BIS Feb-26'!AV:AV,"",0)</f>
        <v>46062</v>
      </c>
      <c r="DD71" s="11">
        <f>_xlfn.XLOOKUP($C71,'[3]BIS Feb-26'!$C:$C,'[3]BIS Feb-26'!AW:AW,"",0)</f>
        <v>1</v>
      </c>
      <c r="DE71" s="11">
        <f>_xlfn.XLOOKUP($C71,'[3]BIS Feb-26'!$C:$C,'[3]BIS Feb-26'!AX:AX,"",0)</f>
        <v>1</v>
      </c>
      <c r="DF71" s="11">
        <f>_xlfn.XLOOKUP($C71,'[3]BIS Feb-26'!$C:$C,'[3]BIS Feb-26'!AY:AY,"",0)</f>
        <v>0</v>
      </c>
      <c r="DG71" s="11">
        <f t="shared" ca="1" si="45"/>
        <v>9</v>
      </c>
      <c r="DH71" s="11">
        <f t="shared" ca="1" si="46"/>
        <v>0</v>
      </c>
      <c r="DI71" s="11">
        <f t="shared" ca="1" si="47"/>
        <v>0</v>
      </c>
      <c r="DJ71" s="11" t="str">
        <f>_xlfn.XLOOKUP($C71,'[3]Active Customer Assets'!$D:$D,'[3]Active Customer Assets'!I:I,"",0)</f>
        <v>A (100% potential spares purchased)</v>
      </c>
      <c r="DK71" s="28">
        <f>_xlfn.XLOOKUP($C71,'[3]Active Customer Assets'!$D:$D,'[3]Active Customer Assets'!J:J,"",0)</f>
        <v>44201.752083333296</v>
      </c>
      <c r="DL71" s="28">
        <f>_xlfn.XLOOKUP($C71,'[3]Active Customer Assets'!$D:$D,'[3]Active Customer Assets'!K:K,"",0)</f>
        <v>44124.229166666701</v>
      </c>
      <c r="DM71" s="28">
        <f>_xlfn.XLOOKUP($C71,'[3]Active Customer Assets'!$D:$D,'[3]Active Customer Assets'!L:L,"",0)</f>
        <v>45962.652557870402</v>
      </c>
      <c r="DN71" s="21">
        <f>_xlfn.XLOOKUP($C71,'[3]Active Customer Assets'!$D:$D,'[3]Active Customer Assets'!M:M,"",0)</f>
        <v>2700</v>
      </c>
      <c r="DO71" s="28">
        <f>_xlfn.XLOOKUP($C71,'[3]Active Customer Assets'!$D:$D,'[3]Active Customer Assets'!N:N,"",0)</f>
        <v>0</v>
      </c>
      <c r="DP71" s="28">
        <f>_xlfn.XLOOKUP($C71,'[3]Active Customer Assets'!$D:$D,'[3]Active Customer Assets'!O:O,"",0)</f>
        <v>0</v>
      </c>
      <c r="DQ71" s="28">
        <f>_xlfn.XLOOKUP($C71,'[3]Active Customer Assets'!$D:$D,'[3]Active Customer Assets'!P:P,"",0)</f>
        <v>0</v>
      </c>
      <c r="DR71" s="28">
        <f>_xlfn.XLOOKUP($C71,'[3]Active Customer Assets'!$D:$D,'[3]Active Customer Assets'!Q:Q,"",0)</f>
        <v>0</v>
      </c>
      <c r="DS71" s="28">
        <f>_xlfn.XLOOKUP($C71,'[3]Active Customer Assets'!$D:$D,'[3]Active Customer Assets'!R:R,"",0)</f>
        <v>0</v>
      </c>
      <c r="DT71" s="28">
        <f>_xlfn.XLOOKUP($C71,'[3]Active Customer Assets'!$D:$D,'[3]Active Customer Assets'!S:S,"",0)</f>
        <v>0</v>
      </c>
      <c r="DU71" s="28">
        <f>_xlfn.XLOOKUP($C71,'[3]Active Customer Assets'!$D:$D,'[3]Active Customer Assets'!T:T,"",0)</f>
        <v>0</v>
      </c>
      <c r="DV71" s="28">
        <f>_xlfn.XLOOKUP($C71,'[3]Active Customer Assets'!$D:$D,'[3]Active Customer Assets'!U:U,"",0)</f>
        <v>0</v>
      </c>
      <c r="DW71" s="28">
        <f>_xlfn.XLOOKUP($C71,'[3]Active Customer Assets'!$D:$D,'[3]Active Customer Assets'!V:V,"",0)</f>
        <v>0</v>
      </c>
      <c r="DX71" s="28">
        <f>_xlfn.XLOOKUP($C71,'[3]Active Customer Assets'!$D:$D,'[3]Active Customer Assets'!W:W,"",0)</f>
        <v>0</v>
      </c>
      <c r="DY71" s="28">
        <f>_xlfn.XLOOKUP($C71,'[3]Active Customer Assets'!$D:$D,'[3]Active Customer Assets'!X:X,"",0)</f>
        <v>0</v>
      </c>
      <c r="DZ71" s="28">
        <f>_xlfn.XLOOKUP($C71,'[3]Active Customer Assets'!$D:$D,'[3]Active Customer Assets'!Y:Y,"",0)</f>
        <v>0</v>
      </c>
      <c r="EA71" s="28" t="str">
        <f>_xlfn.XLOOKUP($C71,'[3]Active Customer Assets'!$D:$D,'[3]Active Customer Assets'!Z:Z,"",0)</f>
        <v>300</v>
      </c>
      <c r="EB71" s="28" t="str">
        <f>_xlfn.XLOOKUP($C71,'[3]Active Customer Assets'!$D:$D,'[3]Active Customer Assets'!AA:AA,"",0)</f>
        <v>300</v>
      </c>
      <c r="EC71" s="28" t="str">
        <f>_xlfn.XLOOKUP($C71,'[3]Active Customer Assets'!$D:$D,'[3]Active Customer Assets'!AB:AB,"",0)</f>
        <v>300</v>
      </c>
      <c r="ED71" s="28" t="str">
        <f>_xlfn.XLOOKUP($C71,'[3]Active Customer Assets'!$D:$D,'[3]Active Customer Assets'!AC:AC,"",0)</f>
        <v>300</v>
      </c>
      <c r="EE71" s="28" t="str">
        <f>_xlfn.XLOOKUP($C71,'[3]Active Customer Assets'!$D:$D,'[3]Active Customer Assets'!AD:AD,"",0)</f>
        <v>300</v>
      </c>
      <c r="EF71" s="28" t="str">
        <f>_xlfn.XLOOKUP($C71,'[3]Active Customer Assets'!$D:$D,'[3]Active Customer Assets'!AE:AE,"",0)</f>
        <v>300</v>
      </c>
      <c r="EG71" s="28" t="str">
        <f>_xlfn.XLOOKUP($C71,'[3]Active Customer Assets'!$D:$D,'[3]Active Customer Assets'!AF:AF,"",0)</f>
        <v>1000</v>
      </c>
      <c r="EH71" s="28" t="str">
        <f>_xlfn.XLOOKUP($C71,'[3]Active Customer Assets'!$D:$D,'[3]Active Customer Assets'!AG:AG,"",0)</f>
        <v>300</v>
      </c>
      <c r="EI71" s="28" t="str">
        <f>_xlfn.XLOOKUP($C71,'[3]Active Customer Assets'!$D:$D,'[3]Active Customer Assets'!AH:AH,"",0)</f>
        <v>300</v>
      </c>
      <c r="EJ71" s="21">
        <f>_xlfn.XLOOKUP($C71,'[3]Active Customer Assets'!$D:$D,'[3]Active Customer Assets'!AI:AI,"",0)</f>
        <v>3</v>
      </c>
      <c r="EK71" s="35" t="str">
        <f>[3]!tbl_DPSAC[[#This Row],[Unit Status]]</f>
        <v>Active</v>
      </c>
    </row>
    <row r="72" spans="1:141" x14ac:dyDescent="0.15">
      <c r="A72" s="11">
        <f>ROW(tbl_DPSAC[[#This Row],[Sl. No.]])-1</f>
        <v>71</v>
      </c>
      <c r="B72" s="12" t="s">
        <v>136</v>
      </c>
      <c r="C72" s="12" t="s">
        <v>631</v>
      </c>
      <c r="D72" s="12" t="s">
        <v>138</v>
      </c>
      <c r="E72" s="12" t="s">
        <v>139</v>
      </c>
      <c r="F72" s="12" t="s">
        <v>161</v>
      </c>
      <c r="G72" s="13" t="s">
        <v>632</v>
      </c>
      <c r="H72" s="13" t="str">
        <f>_xlfn.XLOOKUP(C72,'[1]E&amp;DPSAC'!$K:$K,'[1]E&amp;DPSAC'!$E:$E,,0)</f>
        <v>BHOWRA</v>
      </c>
      <c r="I72" s="13"/>
      <c r="J72" s="13">
        <v>6207280765</v>
      </c>
      <c r="K72" s="13">
        <v>9608246542</v>
      </c>
      <c r="L72" s="12" t="str">
        <f t="shared" ca="1" si="25"/>
        <v>Non - Warranty</v>
      </c>
      <c r="M72" s="14">
        <v>44428</v>
      </c>
      <c r="N72" s="15">
        <v>24</v>
      </c>
      <c r="O72" s="14">
        <f t="shared" si="26"/>
        <v>45169</v>
      </c>
      <c r="P72" s="11" t="s">
        <v>157</v>
      </c>
      <c r="Q72" s="19" t="str">
        <f>_xlfn.XLOOKUP(C72,'[2]Sch Calls'!$R:$R,'[2]Sch Calls'!$F:$F,"",0)</f>
        <v>CC-00602843</v>
      </c>
      <c r="R72" s="18">
        <f>_xlfn.XLOOKUP(C72,'[2]Sch Calls'!$R:$R,'[2]Sch Calls'!$A:$A,"",0)</f>
        <v>44691.694305555597</v>
      </c>
      <c r="S72" s="17">
        <f>_xlfn.XLOOKUP(C72,'[2]Sch Calls'!$R:$R,'[2]Sch Calls'!$B:$B,"",0)</f>
        <v>752</v>
      </c>
      <c r="T72" s="18">
        <f>_xlfn.XLOOKUP(C72,'[1]E&amp;DPSAC'!$K:$K,'[1]E&amp;DPSAC'!$W:$W,"",0)</f>
        <v>45310</v>
      </c>
      <c r="U72" s="17">
        <f>_xlfn.XLOOKUP(C72,'[1]E&amp;DPSAC'!$K:$K,'[1]E&amp;DPSAC'!$Z:$Z,"",0)</f>
        <v>3400</v>
      </c>
      <c r="V72" s="17">
        <f>_xlfn.XLOOKUP(C72,'[2]1. All Calls'!$R:$R,'[2]1. All Calls'!$B:$B,"",0)</f>
        <v>3400</v>
      </c>
      <c r="W72" s="20">
        <f>_xlfn.XLOOKUP(C72,'[2]1. All Calls'!$R:$R,'[2]1. All Calls'!$A:$A,"",0)</f>
        <v>45309.6252662037</v>
      </c>
      <c r="X72" s="17" t="str">
        <f>_xlfn.XLOOKUP(C72,'[2]Sch Calls'!$R:$R,'[2]Sch Calls'!$AB:$AB,"",0)</f>
        <v>Change Air filter, oil filter and oil</v>
      </c>
      <c r="Y72" s="17">
        <f t="shared" si="27"/>
        <v>-1898</v>
      </c>
      <c r="Z72" s="17" t="str">
        <f t="shared" si="28"/>
        <v>Due</v>
      </c>
      <c r="AA72" s="21">
        <f t="shared" ca="1" si="29"/>
        <v>1409.3056944444033</v>
      </c>
      <c r="AB72" s="21" t="str">
        <f t="shared" ca="1" si="30"/>
        <v>Due</v>
      </c>
      <c r="AC72" s="11">
        <f ca="1">tbl_DPSAC[[#This Row],[Current Month Due Count]]</f>
        <v>0</v>
      </c>
      <c r="AD72" s="11">
        <f ca="1">tbl_DPSAC[[#This Row],[Next Month Due2]]</f>
        <v>0</v>
      </c>
      <c r="AE72" s="11">
        <f t="shared" ca="1" si="31"/>
        <v>1</v>
      </c>
      <c r="AF72" s="11">
        <v>3</v>
      </c>
      <c r="AG72" s="17">
        <f t="shared" ca="1" si="32"/>
        <v>5774</v>
      </c>
      <c r="AH72" s="11" t="s">
        <v>633</v>
      </c>
      <c r="AI72" s="11" t="s">
        <v>634</v>
      </c>
      <c r="AJ72" s="11">
        <v>0</v>
      </c>
      <c r="AK72" s="11">
        <v>0</v>
      </c>
      <c r="AL72" s="11">
        <v>0</v>
      </c>
      <c r="AM72" s="11">
        <v>0</v>
      </c>
      <c r="AN72" s="11">
        <v>0</v>
      </c>
      <c r="AO72" s="11">
        <v>0</v>
      </c>
      <c r="AP72" s="11">
        <v>0</v>
      </c>
      <c r="AQ72" s="11">
        <v>0</v>
      </c>
      <c r="AR72" s="11">
        <v>0</v>
      </c>
      <c r="AS72" s="11">
        <v>0</v>
      </c>
      <c r="AT72" s="11">
        <v>0</v>
      </c>
      <c r="AU72" s="11">
        <v>0</v>
      </c>
      <c r="AV72" s="11">
        <v>0</v>
      </c>
      <c r="AW72" s="11">
        <v>0</v>
      </c>
      <c r="AX72" s="11" t="str">
        <f t="shared" ca="1" si="33"/>
        <v>5 Service Due</v>
      </c>
      <c r="AY72" s="17">
        <v>752</v>
      </c>
      <c r="AZ72" s="22">
        <v>44691</v>
      </c>
      <c r="BA72" s="17" t="s">
        <v>635</v>
      </c>
      <c r="BB72" s="17">
        <v>1</v>
      </c>
      <c r="BC72" s="22">
        <v>44428</v>
      </c>
      <c r="BD72" s="17"/>
      <c r="BE72" s="17">
        <v>752</v>
      </c>
      <c r="BF72" s="22">
        <v>44691</v>
      </c>
      <c r="BG72" s="17" t="s">
        <v>635</v>
      </c>
      <c r="BH72" s="17">
        <v>752</v>
      </c>
      <c r="BI72" s="22">
        <v>44691</v>
      </c>
      <c r="BJ72" s="17" t="s">
        <v>635</v>
      </c>
      <c r="BK72" s="17">
        <v>1</v>
      </c>
      <c r="BL72" s="22">
        <v>44428</v>
      </c>
      <c r="BM72" s="17"/>
      <c r="BN72" s="23">
        <f t="shared" si="34"/>
        <v>44871</v>
      </c>
      <c r="BO72" s="23">
        <f t="shared" si="35"/>
        <v>44608</v>
      </c>
      <c r="BP72" s="23">
        <f t="shared" si="36"/>
        <v>44871</v>
      </c>
      <c r="BQ72" s="23">
        <f t="shared" si="37"/>
        <v>44871</v>
      </c>
      <c r="BR72" s="23">
        <f t="shared" si="48"/>
        <v>44793</v>
      </c>
      <c r="BS72" s="24">
        <f t="shared" ca="1" si="38"/>
        <v>-4272</v>
      </c>
      <c r="BT72" s="25">
        <f t="shared" ca="1" si="39"/>
        <v>-4273</v>
      </c>
      <c r="BU72" s="25">
        <f t="shared" ca="1" si="40"/>
        <v>-4272</v>
      </c>
      <c r="BV72" s="25">
        <f t="shared" ca="1" si="41"/>
        <v>-4272</v>
      </c>
      <c r="BW72" s="25">
        <f t="shared" ca="1" si="42"/>
        <v>-4273</v>
      </c>
      <c r="BX72" s="26" t="s">
        <v>636</v>
      </c>
      <c r="BY72" s="11">
        <f t="shared" ca="1" si="43"/>
        <v>5</v>
      </c>
      <c r="BZ72" s="11">
        <f t="shared" ca="1" si="49"/>
        <v>0</v>
      </c>
      <c r="CA72" s="11">
        <f t="shared" ca="1" si="44"/>
        <v>0</v>
      </c>
      <c r="CB72" s="28">
        <f>_xlfn.XLOOKUP($C72,'[3]BIS Feb-26'!$C:$C,'[3]BIS Feb-26'!U:U,"",0)</f>
        <v>45127.770833333299</v>
      </c>
      <c r="CC72" s="28">
        <f>_xlfn.XLOOKUP($C72,'[3]BIS Feb-26'!$C:$C,'[3]BIS Feb-26'!V:V,"",0)</f>
        <v>45127.770833333299</v>
      </c>
      <c r="CD72" s="28">
        <f>_xlfn.XLOOKUP($C72,'[3]BIS Feb-26'!$C:$C,'[3]BIS Feb-26'!W:W,"",0)</f>
        <v>45127.770833333299</v>
      </c>
      <c r="CE72" s="28">
        <f>_xlfn.XLOOKUP($C72,'[3]BIS Feb-26'!$C:$C,'[3]BIS Feb-26'!X:X,"",0)</f>
        <v>45127.770833333299</v>
      </c>
      <c r="CF72" s="28">
        <f>_xlfn.XLOOKUP($C72,'[3]BIS Feb-26'!$C:$C,'[3]BIS Feb-26'!Y:Y,"",0)</f>
        <v>0</v>
      </c>
      <c r="CG72" s="28">
        <f>_xlfn.XLOOKUP($C72,'[3]BIS Feb-26'!$C:$C,'[3]BIS Feb-26'!Z:Z,"",0)</f>
        <v>44942.770833333299</v>
      </c>
      <c r="CH72" s="28">
        <f>_xlfn.XLOOKUP($C72,'[3]BIS Feb-26'!$C:$C,'[3]BIS Feb-26'!AA:AA,"",0)</f>
        <v>0</v>
      </c>
      <c r="CI72" s="28">
        <f>_xlfn.XLOOKUP($C72,'[3]BIS Feb-26'!$C:$C,'[3]BIS Feb-26'!AB:AB,"",0)</f>
        <v>44942.770833333299</v>
      </c>
      <c r="CJ72" s="28">
        <f>_xlfn.XLOOKUP($C72,'[3]BIS Feb-26'!$C:$C,'[3]BIS Feb-26'!AC:AC,"",0)</f>
        <v>0</v>
      </c>
      <c r="CK72" s="29" t="str">
        <f>_xlfn.XLOOKUP($C72,'[3]BIS Feb-26'!$C:$C,'[3]BIS Feb-26'!AD:AD,"",0)</f>
        <v>600</v>
      </c>
      <c r="CL72" s="29" t="str">
        <f>_xlfn.XLOOKUP($C72,'[3]BIS Feb-26'!$C:$C,'[3]BIS Feb-26'!AE:AE,"",0)</f>
        <v>600</v>
      </c>
      <c r="CM72" s="29" t="str">
        <f>_xlfn.XLOOKUP($C72,'[3]BIS Feb-26'!$C:$C,'[3]BIS Feb-26'!AF:AF,"",0)</f>
        <v>600</v>
      </c>
      <c r="CN72" s="29" t="str">
        <f>_xlfn.XLOOKUP($C72,'[3]BIS Feb-26'!$C:$C,'[3]BIS Feb-26'!AG:AG,"",0)</f>
        <v>600</v>
      </c>
      <c r="CO72" s="29" t="str">
        <f>_xlfn.XLOOKUP($C72,'[3]BIS Feb-26'!$C:$C,'[3]BIS Feb-26'!AH:AH,"",0)</f>
        <v>500</v>
      </c>
      <c r="CP72" s="29" t="str">
        <f>_xlfn.XLOOKUP($C72,'[3]BIS Feb-26'!$C:$C,'[3]BIS Feb-26'!AI:AI,"",0)</f>
        <v>1100</v>
      </c>
      <c r="CQ72" s="29" t="str">
        <f>_xlfn.XLOOKUP($C72,'[3]BIS Feb-26'!$C:$C,'[3]BIS Feb-26'!AJ:AJ,"",0)</f>
        <v>1000</v>
      </c>
      <c r="CR72" s="29" t="str">
        <f>_xlfn.XLOOKUP($C72,'[3]BIS Feb-26'!$C:$C,'[3]BIS Feb-26'!AK:AK,"",0)</f>
        <v>1100</v>
      </c>
      <c r="CS72" s="29" t="str">
        <f>_xlfn.XLOOKUP($C72,'[3]BIS Feb-26'!$C:$C,'[3]BIS Feb-26'!AL:AL,"",0)</f>
        <v>2600</v>
      </c>
      <c r="CT72" s="29">
        <f>_xlfn.XLOOKUP($C72,'[3]BIS Feb-26'!$C:$C,'[3]BIS Feb-26'!AM:AM,"",0)</f>
        <v>6</v>
      </c>
      <c r="CU72" s="28">
        <f>_xlfn.XLOOKUP($C72,'[3]BIS Feb-26'!$C:$C,'[3]BIS Feb-26'!AN:AN,"",0)</f>
        <v>45307</v>
      </c>
      <c r="CV72" s="28">
        <f>_xlfn.XLOOKUP($C72,'[3]BIS Feb-26'!$C:$C,'[3]BIS Feb-26'!AO:AO,"",0)</f>
        <v>45307</v>
      </c>
      <c r="CW72" s="28">
        <f>_xlfn.XLOOKUP($C72,'[3]BIS Feb-26'!$C:$C,'[3]BIS Feb-26'!AP:AP,"",0)</f>
        <v>45307</v>
      </c>
      <c r="CX72" s="28">
        <f>_xlfn.XLOOKUP($C72,'[3]BIS Feb-26'!$C:$C,'[3]BIS Feb-26'!AQ:AQ,"",0)</f>
        <v>45307</v>
      </c>
      <c r="CY72" s="28">
        <f>_xlfn.XLOOKUP($C72,'[3]BIS Feb-26'!$C:$C,'[3]BIS Feb-26'!AR:AR,"",0)</f>
        <v>45393</v>
      </c>
      <c r="CZ72" s="28">
        <f>_xlfn.XLOOKUP($C72,'[3]BIS Feb-26'!$C:$C,'[3]BIS Feb-26'!AS:AS,"",0)</f>
        <v>45212</v>
      </c>
      <c r="DA72" s="28">
        <f>_xlfn.XLOOKUP($C72,'[3]BIS Feb-26'!$C:$C,'[3]BIS Feb-26'!AT:AT,"",0)</f>
        <v>45403</v>
      </c>
      <c r="DB72" s="28">
        <f>_xlfn.XLOOKUP($C72,'[3]BIS Feb-26'!$C:$C,'[3]BIS Feb-26'!AU:AU,"",0)</f>
        <v>45122</v>
      </c>
      <c r="DC72" s="28">
        <f>_xlfn.XLOOKUP($C72,'[3]BIS Feb-26'!$C:$C,'[3]BIS Feb-26'!AV:AV,"",0)</f>
        <v>45639</v>
      </c>
      <c r="DD72" s="11">
        <f>_xlfn.XLOOKUP($C72,'[3]BIS Feb-26'!$C:$C,'[3]BIS Feb-26'!AW:AW,"",0)</f>
        <v>1</v>
      </c>
      <c r="DE72" s="11">
        <f>_xlfn.XLOOKUP($C72,'[3]BIS Feb-26'!$C:$C,'[3]BIS Feb-26'!AX:AX,"",0)</f>
        <v>0</v>
      </c>
      <c r="DF72" s="11">
        <f>_xlfn.XLOOKUP($C72,'[3]BIS Feb-26'!$C:$C,'[3]BIS Feb-26'!AY:AY,"",0)</f>
        <v>0</v>
      </c>
      <c r="DG72" s="11">
        <f t="shared" ca="1" si="45"/>
        <v>9</v>
      </c>
      <c r="DH72" s="11">
        <f t="shared" ca="1" si="46"/>
        <v>0</v>
      </c>
      <c r="DI72" s="11">
        <f t="shared" ca="1" si="47"/>
        <v>0</v>
      </c>
      <c r="DJ72" s="11" t="str">
        <f>_xlfn.XLOOKUP($C72,'[3]Active Customer Assets'!$D:$D,'[3]Active Customer Assets'!I:I,"",0)</f>
        <v>A (100% potential spares purchased)</v>
      </c>
      <c r="DK72" s="28">
        <f>_xlfn.XLOOKUP($C72,'[3]Active Customer Assets'!$D:$D,'[3]Active Customer Assets'!J:J,"",0)</f>
        <v>44428.560416666704</v>
      </c>
      <c r="DL72" s="28">
        <f>_xlfn.XLOOKUP($C72,'[3]Active Customer Assets'!$D:$D,'[3]Active Customer Assets'!K:K,"",0)</f>
        <v>44396.229166666701</v>
      </c>
      <c r="DM72" s="28">
        <f>_xlfn.XLOOKUP($C72,'[3]Active Customer Assets'!$D:$D,'[3]Active Customer Assets'!L:L,"",0)</f>
        <v>45310.579525462999</v>
      </c>
      <c r="DN72" s="21">
        <f>_xlfn.XLOOKUP($C72,'[3]Active Customer Assets'!$D:$D,'[3]Active Customer Assets'!M:M,"",0)</f>
        <v>3400</v>
      </c>
      <c r="DO72" s="28">
        <f>_xlfn.XLOOKUP($C72,'[3]Active Customer Assets'!$D:$D,'[3]Active Customer Assets'!N:N,"",0)</f>
        <v>0</v>
      </c>
      <c r="DP72" s="28">
        <f>_xlfn.XLOOKUP($C72,'[3]Active Customer Assets'!$D:$D,'[3]Active Customer Assets'!O:O,"",0)</f>
        <v>0</v>
      </c>
      <c r="DQ72" s="28" t="str">
        <f>_xlfn.XLOOKUP($C72,'[3]Active Customer Assets'!$D:$D,'[3]Active Customer Assets'!P:P,"",0)</f>
        <v>Air lube Plus</v>
      </c>
      <c r="DR72" s="28">
        <f>_xlfn.XLOOKUP($C72,'[3]Active Customer Assets'!$D:$D,'[3]Active Customer Assets'!Q:Q,"",0)</f>
        <v>45128</v>
      </c>
      <c r="DS72" s="28">
        <f>_xlfn.XLOOKUP($C72,'[3]Active Customer Assets'!$D:$D,'[3]Active Customer Assets'!R:R,"",0)</f>
        <v>45128</v>
      </c>
      <c r="DT72" s="28">
        <f>_xlfn.XLOOKUP($C72,'[3]Active Customer Assets'!$D:$D,'[3]Active Customer Assets'!S:S,"",0)</f>
        <v>45128</v>
      </c>
      <c r="DU72" s="28">
        <f>_xlfn.XLOOKUP($C72,'[3]Active Customer Assets'!$D:$D,'[3]Active Customer Assets'!T:T,"",0)</f>
        <v>45128</v>
      </c>
      <c r="DV72" s="28">
        <f>_xlfn.XLOOKUP($C72,'[3]Active Customer Assets'!$D:$D,'[3]Active Customer Assets'!U:U,"",0)</f>
        <v>0</v>
      </c>
      <c r="DW72" s="28">
        <f>_xlfn.XLOOKUP($C72,'[3]Active Customer Assets'!$D:$D,'[3]Active Customer Assets'!V:V,"",0)</f>
        <v>44943</v>
      </c>
      <c r="DX72" s="28">
        <f>_xlfn.XLOOKUP($C72,'[3]Active Customer Assets'!$D:$D,'[3]Active Customer Assets'!W:W,"",0)</f>
        <v>0</v>
      </c>
      <c r="DY72" s="28">
        <f>_xlfn.XLOOKUP($C72,'[3]Active Customer Assets'!$D:$D,'[3]Active Customer Assets'!X:X,"",0)</f>
        <v>44943</v>
      </c>
      <c r="DZ72" s="28">
        <f>_xlfn.XLOOKUP($C72,'[3]Active Customer Assets'!$D:$D,'[3]Active Customer Assets'!Y:Y,"",0)</f>
        <v>0</v>
      </c>
      <c r="EA72" s="28" t="str">
        <f>_xlfn.XLOOKUP($C72,'[3]Active Customer Assets'!$D:$D,'[3]Active Customer Assets'!Z:Z,"",0)</f>
        <v>600</v>
      </c>
      <c r="EB72" s="28" t="str">
        <f>_xlfn.XLOOKUP($C72,'[3]Active Customer Assets'!$D:$D,'[3]Active Customer Assets'!AA:AA,"",0)</f>
        <v>600</v>
      </c>
      <c r="EC72" s="28" t="str">
        <f>_xlfn.XLOOKUP($C72,'[3]Active Customer Assets'!$D:$D,'[3]Active Customer Assets'!AB:AB,"",0)</f>
        <v>600</v>
      </c>
      <c r="ED72" s="28" t="str">
        <f>_xlfn.XLOOKUP($C72,'[3]Active Customer Assets'!$D:$D,'[3]Active Customer Assets'!AC:AC,"",0)</f>
        <v>600</v>
      </c>
      <c r="EE72" s="28" t="str">
        <f>_xlfn.XLOOKUP($C72,'[3]Active Customer Assets'!$D:$D,'[3]Active Customer Assets'!AD:AD,"",0)</f>
        <v>500</v>
      </c>
      <c r="EF72" s="28" t="str">
        <f>_xlfn.XLOOKUP($C72,'[3]Active Customer Assets'!$D:$D,'[3]Active Customer Assets'!AE:AE,"",0)</f>
        <v>1100</v>
      </c>
      <c r="EG72" s="28" t="str">
        <f>_xlfn.XLOOKUP($C72,'[3]Active Customer Assets'!$D:$D,'[3]Active Customer Assets'!AF:AF,"",0)</f>
        <v>1000</v>
      </c>
      <c r="EH72" s="28" t="str">
        <f>_xlfn.XLOOKUP($C72,'[3]Active Customer Assets'!$D:$D,'[3]Active Customer Assets'!AG:AG,"",0)</f>
        <v>1100</v>
      </c>
      <c r="EI72" s="28" t="str">
        <f>_xlfn.XLOOKUP($C72,'[3]Active Customer Assets'!$D:$D,'[3]Active Customer Assets'!AH:AH,"",0)</f>
        <v>2600</v>
      </c>
      <c r="EJ72" s="21">
        <f>_xlfn.XLOOKUP($C72,'[3]Active Customer Assets'!$D:$D,'[3]Active Customer Assets'!AI:AI,"",0)</f>
        <v>6</v>
      </c>
      <c r="EK72" s="35" t="str">
        <f>[3]!tbl_DPSAC[[#This Row],[Unit Status]]</f>
        <v>Shifted</v>
      </c>
    </row>
    <row r="73" spans="1:141" ht="31.5" x14ac:dyDescent="0.15">
      <c r="A73" s="11">
        <f>ROW(tbl_DPSAC[[#This Row],[Sl. No.]])-1</f>
        <v>72</v>
      </c>
      <c r="B73" s="12" t="s">
        <v>136</v>
      </c>
      <c r="C73" s="12" t="s">
        <v>637</v>
      </c>
      <c r="D73" s="12" t="s">
        <v>638</v>
      </c>
      <c r="E73" s="11" t="s">
        <v>639</v>
      </c>
      <c r="F73" s="12" t="s">
        <v>140</v>
      </c>
      <c r="G73" s="13" t="s">
        <v>640</v>
      </c>
      <c r="H73" s="13" t="str">
        <f>_xlfn.XLOOKUP(C73,'[1]E&amp;DPSAC'!$K:$K,'[1]E&amp;DPSAC'!$E:$E,,0)</f>
        <v>KURU, LOHARDAGA</v>
      </c>
      <c r="I73" s="13"/>
      <c r="J73" s="13">
        <v>9199364073</v>
      </c>
      <c r="K73" s="13">
        <v>8709133364</v>
      </c>
      <c r="L73" s="12" t="str">
        <f t="shared" ca="1" si="25"/>
        <v>Non - Warranty</v>
      </c>
      <c r="M73" s="14">
        <v>44687.724305555603</v>
      </c>
      <c r="N73" s="15">
        <v>36</v>
      </c>
      <c r="O73" s="14">
        <f t="shared" si="26"/>
        <v>45808</v>
      </c>
      <c r="P73" s="11" t="s">
        <v>142</v>
      </c>
      <c r="Q73" s="19" t="str">
        <f>_xlfn.XLOOKUP(C73,'[2]Sch Calls'!$R:$R,'[2]Sch Calls'!$F:$F,"",0)</f>
        <v>CC-01970111</v>
      </c>
      <c r="R73" s="18">
        <f>_xlfn.XLOOKUP(C73,'[2]Sch Calls'!$R:$R,'[2]Sch Calls'!$A:$A,"",0)</f>
        <v>46062.4536226852</v>
      </c>
      <c r="S73" s="17">
        <f>_xlfn.XLOOKUP(C73,'[2]Sch Calls'!$R:$R,'[2]Sch Calls'!$B:$B,"",0)</f>
        <v>8305</v>
      </c>
      <c r="T73" s="18">
        <f>_xlfn.XLOOKUP(C73,'[1]E&amp;DPSAC'!$K:$K,'[1]E&amp;DPSAC'!$W:$W,"",0)</f>
        <v>46060</v>
      </c>
      <c r="U73" s="17">
        <f>_xlfn.XLOOKUP(C73,'[1]E&amp;DPSAC'!$K:$K,'[1]E&amp;DPSAC'!$Z:$Z,"",0)</f>
        <v>5305</v>
      </c>
      <c r="V73" s="17">
        <f>_xlfn.XLOOKUP(C73,'[2]1. All Calls'!$R:$R,'[2]1. All Calls'!$B:$B,"",0)</f>
        <v>8305</v>
      </c>
      <c r="W73" s="20">
        <f>_xlfn.XLOOKUP(C73,'[2]1. All Calls'!$R:$R,'[2]1. All Calls'!$A:$A,"",0)</f>
        <v>46062.4536226852</v>
      </c>
      <c r="X73" s="17" t="str">
        <f>_xlfn.XLOOKUP(C73,'[2]Sch Calls'!$R:$R,'[2]Sch Calls'!$AB:$AB,"",0)</f>
        <v>Attend the site for scheduled service so drain oil from the tank and drained oil from the cooler total 37 liters oil drain. Then change, air filter for compressor and engine both sides, change the oil filter, change the air oil separator, change BDV kit, ARV kit, pressure regulator kit, actuator kit and ELGI air lube Plus oil 40 liters. Then start the unit found running ok.</v>
      </c>
      <c r="Y73" s="17">
        <f t="shared" si="27"/>
        <v>750</v>
      </c>
      <c r="Z73" s="17" t="str">
        <f t="shared" si="28"/>
        <v>Done</v>
      </c>
      <c r="AA73" s="21">
        <f t="shared" ca="1" si="29"/>
        <v>38.546377314800338</v>
      </c>
      <c r="AB73" s="21" t="str">
        <f t="shared" ca="1" si="30"/>
        <v>Done</v>
      </c>
      <c r="AC73" s="11">
        <f ca="1">tbl_DPSAC[[#This Row],[Current Month Due Count]]</f>
        <v>0</v>
      </c>
      <c r="AD73" s="11">
        <f ca="1">tbl_DPSAC[[#This Row],[Next Month Due2]]</f>
        <v>0</v>
      </c>
      <c r="AE73" s="11">
        <f t="shared" ca="1" si="31"/>
        <v>0</v>
      </c>
      <c r="AF73" s="11">
        <v>6</v>
      </c>
      <c r="AG73" s="17">
        <f t="shared" ca="1" si="32"/>
        <v>8536</v>
      </c>
      <c r="AH73" s="11" t="s">
        <v>641</v>
      </c>
      <c r="AI73" s="11" t="s">
        <v>642</v>
      </c>
      <c r="AJ73" s="11" t="s">
        <v>643</v>
      </c>
      <c r="AK73" s="11" t="s">
        <v>644</v>
      </c>
      <c r="AL73" s="11" t="s">
        <v>645</v>
      </c>
      <c r="AM73" s="11">
        <v>0</v>
      </c>
      <c r="AN73" s="11" t="s">
        <v>646</v>
      </c>
      <c r="AO73" s="11">
        <v>0</v>
      </c>
      <c r="AP73" s="27" t="s">
        <v>647</v>
      </c>
      <c r="AQ73" s="11">
        <v>0</v>
      </c>
      <c r="AR73" s="11">
        <v>0</v>
      </c>
      <c r="AS73" s="11">
        <v>0</v>
      </c>
      <c r="AT73" s="11">
        <v>0</v>
      </c>
      <c r="AU73" s="11">
        <v>0</v>
      </c>
      <c r="AV73" s="11">
        <v>0</v>
      </c>
      <c r="AW73" s="11">
        <v>0</v>
      </c>
      <c r="AX73" s="11" t="str">
        <f t="shared" ca="1" si="33"/>
        <v>No Service Dues</v>
      </c>
      <c r="AY73" s="17">
        <v>8305</v>
      </c>
      <c r="AZ73" s="22">
        <v>46062</v>
      </c>
      <c r="BA73" s="17" t="s">
        <v>648</v>
      </c>
      <c r="BB73" s="17">
        <v>8305</v>
      </c>
      <c r="BC73" s="22">
        <v>46062</v>
      </c>
      <c r="BD73" s="17" t="s">
        <v>648</v>
      </c>
      <c r="BE73" s="17">
        <v>8305</v>
      </c>
      <c r="BF73" s="22">
        <v>46062</v>
      </c>
      <c r="BG73" s="17" t="s">
        <v>648</v>
      </c>
      <c r="BH73" s="17">
        <v>8305</v>
      </c>
      <c r="BI73" s="22">
        <v>46062</v>
      </c>
      <c r="BJ73" s="17" t="s">
        <v>648</v>
      </c>
      <c r="BK73" s="17">
        <v>8305</v>
      </c>
      <c r="BL73" s="22">
        <v>46062</v>
      </c>
      <c r="BM73" s="17" t="s">
        <v>648</v>
      </c>
      <c r="BN73" s="23">
        <f t="shared" si="34"/>
        <v>46242</v>
      </c>
      <c r="BO73" s="23">
        <f t="shared" si="35"/>
        <v>46242</v>
      </c>
      <c r="BP73" s="23">
        <f t="shared" si="36"/>
        <v>46242</v>
      </c>
      <c r="BQ73" s="23">
        <f t="shared" si="37"/>
        <v>46242</v>
      </c>
      <c r="BR73" s="23">
        <f t="shared" si="48"/>
        <v>46427</v>
      </c>
      <c r="BS73" s="24">
        <f t="shared" ca="1" si="38"/>
        <v>519</v>
      </c>
      <c r="BT73" s="25">
        <f t="shared" ca="1" si="39"/>
        <v>1269</v>
      </c>
      <c r="BU73" s="25">
        <f t="shared" ca="1" si="40"/>
        <v>519</v>
      </c>
      <c r="BV73" s="25">
        <f t="shared" ca="1" si="41"/>
        <v>519</v>
      </c>
      <c r="BW73" s="25">
        <f t="shared" ca="1" si="42"/>
        <v>1269</v>
      </c>
      <c r="BX73" s="26">
        <v>0</v>
      </c>
      <c r="BY73" s="11">
        <f t="shared" ca="1" si="43"/>
        <v>0</v>
      </c>
      <c r="BZ73" s="11">
        <f t="shared" ca="1" si="49"/>
        <v>0</v>
      </c>
      <c r="CA73" s="11">
        <f t="shared" ca="1" si="44"/>
        <v>0</v>
      </c>
      <c r="CB73" s="28">
        <f>_xlfn.XLOOKUP($C73,'[3]BIS Feb-26'!$C:$C,'[3]BIS Feb-26'!U:U,"",0)</f>
        <v>46061.770833333299</v>
      </c>
      <c r="CC73" s="28">
        <f>_xlfn.XLOOKUP($C73,'[3]BIS Feb-26'!$C:$C,'[3]BIS Feb-26'!V:V,"",0)</f>
        <v>46061.770833333299</v>
      </c>
      <c r="CD73" s="28">
        <f>_xlfn.XLOOKUP($C73,'[3]BIS Feb-26'!$C:$C,'[3]BIS Feb-26'!W:W,"",0)</f>
        <v>46061.770833333299</v>
      </c>
      <c r="CE73" s="28">
        <f>_xlfn.XLOOKUP($C73,'[3]BIS Feb-26'!$C:$C,'[3]BIS Feb-26'!X:X,"",0)</f>
        <v>46061.770833333299</v>
      </c>
      <c r="CF73" s="28">
        <f>_xlfn.XLOOKUP($C73,'[3]BIS Feb-26'!$C:$C,'[3]BIS Feb-26'!Y:Y,"",0)</f>
        <v>46061.770833333299</v>
      </c>
      <c r="CG73" s="28">
        <f>_xlfn.XLOOKUP($C73,'[3]BIS Feb-26'!$C:$C,'[3]BIS Feb-26'!Z:Z,"",0)</f>
        <v>46061.770833333299</v>
      </c>
      <c r="CH73" s="28">
        <f>_xlfn.XLOOKUP($C73,'[3]BIS Feb-26'!$C:$C,'[3]BIS Feb-26'!AA:AA,"",0)</f>
        <v>46061.770833333299</v>
      </c>
      <c r="CI73" s="28">
        <f>_xlfn.XLOOKUP($C73,'[3]BIS Feb-26'!$C:$C,'[3]BIS Feb-26'!AB:AB,"",0)</f>
        <v>46061.770833333299</v>
      </c>
      <c r="CJ73" s="28">
        <f>_xlfn.XLOOKUP($C73,'[3]BIS Feb-26'!$C:$C,'[3]BIS Feb-26'!AC:AC,"",0)</f>
        <v>46061.770833333299</v>
      </c>
      <c r="CK73" s="29" t="str">
        <f>_xlfn.XLOOKUP($C73,'[3]BIS Feb-26'!$C:$C,'[3]BIS Feb-26'!AD:AD,"",0)</f>
        <v>1500</v>
      </c>
      <c r="CL73" s="29" t="str">
        <f>_xlfn.XLOOKUP($C73,'[3]BIS Feb-26'!$C:$C,'[3]BIS Feb-26'!AE:AE,"",0)</f>
        <v>760</v>
      </c>
      <c r="CM73" s="29" t="str">
        <f>_xlfn.XLOOKUP($C73,'[3]BIS Feb-26'!$C:$C,'[3]BIS Feb-26'!AF:AF,"",0)</f>
        <v>500</v>
      </c>
      <c r="CN73" s="29" t="str">
        <f>_xlfn.XLOOKUP($C73,'[3]BIS Feb-26'!$C:$C,'[3]BIS Feb-26'!AG:AG,"",0)</f>
        <v>750</v>
      </c>
      <c r="CO73" s="29" t="str">
        <f>_xlfn.XLOOKUP($C73,'[3]BIS Feb-26'!$C:$C,'[3]BIS Feb-26'!AH:AH,"",0)</f>
        <v>750</v>
      </c>
      <c r="CP73" s="29" t="str">
        <f>_xlfn.XLOOKUP($C73,'[3]BIS Feb-26'!$C:$C,'[3]BIS Feb-26'!AI:AI,"",0)</f>
        <v>1500</v>
      </c>
      <c r="CQ73" s="29" t="str">
        <f>_xlfn.XLOOKUP($C73,'[3]BIS Feb-26'!$C:$C,'[3]BIS Feb-26'!AJ:AJ,"",0)</f>
        <v>1000</v>
      </c>
      <c r="CR73" s="29" t="str">
        <f>_xlfn.XLOOKUP($C73,'[3]BIS Feb-26'!$C:$C,'[3]BIS Feb-26'!AK:AK,"",0)</f>
        <v>1500</v>
      </c>
      <c r="CS73" s="29" t="str">
        <f>_xlfn.XLOOKUP($C73,'[3]BIS Feb-26'!$C:$C,'[3]BIS Feb-26'!AL:AL,"",0)</f>
        <v>3000</v>
      </c>
      <c r="CT73" s="29">
        <f>_xlfn.XLOOKUP($C73,'[3]BIS Feb-26'!$C:$C,'[3]BIS Feb-26'!AM:AM,"",0)</f>
        <v>5</v>
      </c>
      <c r="CU73" s="28">
        <f>_xlfn.XLOOKUP($C73,'[3]BIS Feb-26'!$C:$C,'[3]BIS Feb-26'!AN:AN,"",0)</f>
        <v>46241</v>
      </c>
      <c r="CV73" s="28">
        <f>_xlfn.XLOOKUP($C73,'[3]BIS Feb-26'!$C:$C,'[3]BIS Feb-26'!AO:AO,"",0)</f>
        <v>46214</v>
      </c>
      <c r="CW73" s="28">
        <f>_xlfn.XLOOKUP($C73,'[3]BIS Feb-26'!$C:$C,'[3]BIS Feb-26'!AP:AP,"",0)</f>
        <v>46162</v>
      </c>
      <c r="CX73" s="28">
        <f>_xlfn.XLOOKUP($C73,'[3]BIS Feb-26'!$C:$C,'[3]BIS Feb-26'!AQ:AQ,"",0)</f>
        <v>46212</v>
      </c>
      <c r="CY73" s="28">
        <f>_xlfn.XLOOKUP($C73,'[3]BIS Feb-26'!$C:$C,'[3]BIS Feb-26'!AR:AR,"",0)</f>
        <v>46212</v>
      </c>
      <c r="CZ73" s="28">
        <f>_xlfn.XLOOKUP($C73,'[3]BIS Feb-26'!$C:$C,'[3]BIS Feb-26'!AS:AS,"",0)</f>
        <v>46331</v>
      </c>
      <c r="DA73" s="28">
        <f>_xlfn.XLOOKUP($C73,'[3]BIS Feb-26'!$C:$C,'[3]BIS Feb-26'!AT:AT,"",0)</f>
        <v>46262</v>
      </c>
      <c r="DB73" s="28">
        <f>_xlfn.XLOOKUP($C73,'[3]BIS Feb-26'!$C:$C,'[3]BIS Feb-26'!AU:AU,"",0)</f>
        <v>46241</v>
      </c>
      <c r="DC73" s="28">
        <f>_xlfn.XLOOKUP($C73,'[3]BIS Feb-26'!$C:$C,'[3]BIS Feb-26'!AV:AV,"",0)</f>
        <v>46426</v>
      </c>
      <c r="DD73" s="11">
        <f>_xlfn.XLOOKUP($C73,'[3]BIS Feb-26'!$C:$C,'[3]BIS Feb-26'!AW:AW,"",0)</f>
        <v>0</v>
      </c>
      <c r="DE73" s="11">
        <f>_xlfn.XLOOKUP($C73,'[3]BIS Feb-26'!$C:$C,'[3]BIS Feb-26'!AX:AX,"",0)</f>
        <v>0</v>
      </c>
      <c r="DF73" s="11">
        <f>_xlfn.XLOOKUP($C73,'[3]BIS Feb-26'!$C:$C,'[3]BIS Feb-26'!AY:AY,"",0)</f>
        <v>0</v>
      </c>
      <c r="DG73" s="11">
        <f t="shared" ca="1" si="45"/>
        <v>0</v>
      </c>
      <c r="DH73" s="11">
        <f t="shared" ca="1" si="46"/>
        <v>0</v>
      </c>
      <c r="DI73" s="11">
        <f t="shared" ca="1" si="47"/>
        <v>0</v>
      </c>
      <c r="DJ73" s="11" t="str">
        <f>_xlfn.XLOOKUP($C73,'[3]Active Customer Assets'!$D:$D,'[3]Active Customer Assets'!I:I,"",0)</f>
        <v>A (100% potential spares purchased)</v>
      </c>
      <c r="DK73" s="28">
        <f>_xlfn.XLOOKUP($C73,'[3]Active Customer Assets'!$D:$D,'[3]Active Customer Assets'!J:J,"",0)</f>
        <v>44687.724305555603</v>
      </c>
      <c r="DL73" s="28">
        <f>_xlfn.XLOOKUP($C73,'[3]Active Customer Assets'!$D:$D,'[3]Active Customer Assets'!K:K,"",0)</f>
        <v>44624.229166666701</v>
      </c>
      <c r="DM73" s="28">
        <f>_xlfn.XLOOKUP($C73,'[3]Active Customer Assets'!$D:$D,'[3]Active Customer Assets'!L:L,"",0)</f>
        <v>46062.590567129599</v>
      </c>
      <c r="DN73" s="21">
        <f>_xlfn.XLOOKUP($C73,'[3]Active Customer Assets'!$D:$D,'[3]Active Customer Assets'!M:M,"",0)</f>
        <v>8305</v>
      </c>
      <c r="DO73" s="28">
        <f>_xlfn.XLOOKUP($C73,'[3]Active Customer Assets'!$D:$D,'[3]Active Customer Assets'!N:N,"",0)</f>
        <v>0</v>
      </c>
      <c r="DP73" s="28">
        <f>_xlfn.XLOOKUP($C73,'[3]Active Customer Assets'!$D:$D,'[3]Active Customer Assets'!O:O,"",0)</f>
        <v>0</v>
      </c>
      <c r="DQ73" s="28" t="str">
        <f>_xlfn.XLOOKUP($C73,'[3]Active Customer Assets'!$D:$D,'[3]Active Customer Assets'!P:P,"",0)</f>
        <v>Air lube Plus</v>
      </c>
      <c r="DR73" s="28">
        <f>_xlfn.XLOOKUP($C73,'[3]Active Customer Assets'!$D:$D,'[3]Active Customer Assets'!Q:Q,"",0)</f>
        <v>46062</v>
      </c>
      <c r="DS73" s="28">
        <f>_xlfn.XLOOKUP($C73,'[3]Active Customer Assets'!$D:$D,'[3]Active Customer Assets'!R:R,"",0)</f>
        <v>46062</v>
      </c>
      <c r="DT73" s="28">
        <f>_xlfn.XLOOKUP($C73,'[3]Active Customer Assets'!$D:$D,'[3]Active Customer Assets'!S:S,"",0)</f>
        <v>46062</v>
      </c>
      <c r="DU73" s="28">
        <f>_xlfn.XLOOKUP($C73,'[3]Active Customer Assets'!$D:$D,'[3]Active Customer Assets'!T:T,"",0)</f>
        <v>46062</v>
      </c>
      <c r="DV73" s="28">
        <f>_xlfn.XLOOKUP($C73,'[3]Active Customer Assets'!$D:$D,'[3]Active Customer Assets'!U:U,"",0)</f>
        <v>46062</v>
      </c>
      <c r="DW73" s="28">
        <f>_xlfn.XLOOKUP($C73,'[3]Active Customer Assets'!$D:$D,'[3]Active Customer Assets'!V:V,"",0)</f>
        <v>46062</v>
      </c>
      <c r="DX73" s="28">
        <f>_xlfn.XLOOKUP($C73,'[3]Active Customer Assets'!$D:$D,'[3]Active Customer Assets'!W:W,"",0)</f>
        <v>46062</v>
      </c>
      <c r="DY73" s="28">
        <f>_xlfn.XLOOKUP($C73,'[3]Active Customer Assets'!$D:$D,'[3]Active Customer Assets'!X:X,"",0)</f>
        <v>46062</v>
      </c>
      <c r="DZ73" s="28">
        <f>_xlfn.XLOOKUP($C73,'[3]Active Customer Assets'!$D:$D,'[3]Active Customer Assets'!Y:Y,"",0)</f>
        <v>46062</v>
      </c>
      <c r="EA73" s="28" t="str">
        <f>_xlfn.XLOOKUP($C73,'[3]Active Customer Assets'!$D:$D,'[3]Active Customer Assets'!Z:Z,"",0)</f>
        <v>1500</v>
      </c>
      <c r="EB73" s="28" t="str">
        <f>_xlfn.XLOOKUP($C73,'[3]Active Customer Assets'!$D:$D,'[3]Active Customer Assets'!AA:AA,"",0)</f>
        <v>760</v>
      </c>
      <c r="EC73" s="28" t="str">
        <f>_xlfn.XLOOKUP($C73,'[3]Active Customer Assets'!$D:$D,'[3]Active Customer Assets'!AB:AB,"",0)</f>
        <v>500</v>
      </c>
      <c r="ED73" s="28" t="str">
        <f>_xlfn.XLOOKUP($C73,'[3]Active Customer Assets'!$D:$D,'[3]Active Customer Assets'!AC:AC,"",0)</f>
        <v>750</v>
      </c>
      <c r="EE73" s="28" t="str">
        <f>_xlfn.XLOOKUP($C73,'[3]Active Customer Assets'!$D:$D,'[3]Active Customer Assets'!AD:AD,"",0)</f>
        <v>750</v>
      </c>
      <c r="EF73" s="28" t="str">
        <f>_xlfn.XLOOKUP($C73,'[3]Active Customer Assets'!$D:$D,'[3]Active Customer Assets'!AE:AE,"",0)</f>
        <v>1500</v>
      </c>
      <c r="EG73" s="28" t="str">
        <f>_xlfn.XLOOKUP($C73,'[3]Active Customer Assets'!$D:$D,'[3]Active Customer Assets'!AF:AF,"",0)</f>
        <v>1000</v>
      </c>
      <c r="EH73" s="28" t="str">
        <f>_xlfn.XLOOKUP($C73,'[3]Active Customer Assets'!$D:$D,'[3]Active Customer Assets'!AG:AG,"",0)</f>
        <v>1500</v>
      </c>
      <c r="EI73" s="28" t="str">
        <f>_xlfn.XLOOKUP($C73,'[3]Active Customer Assets'!$D:$D,'[3]Active Customer Assets'!AH:AH,"",0)</f>
        <v>3000</v>
      </c>
      <c r="EJ73" s="21">
        <f>_xlfn.XLOOKUP($C73,'[3]Active Customer Assets'!$D:$D,'[3]Active Customer Assets'!AI:AI,"",0)</f>
        <v>5</v>
      </c>
      <c r="EK73" s="35" t="str">
        <f>[3]!tbl_DPSAC[[#This Row],[Unit Status]]</f>
        <v>Active</v>
      </c>
    </row>
    <row r="74" spans="1:141" x14ac:dyDescent="0.15">
      <c r="A74" s="11">
        <f>ROW(tbl_DPSAC[[#This Row],[Sl. No.]])-1</f>
        <v>73</v>
      </c>
      <c r="B74" s="12" t="s">
        <v>136</v>
      </c>
      <c r="C74" s="12" t="s">
        <v>649</v>
      </c>
      <c r="D74" s="12" t="s">
        <v>638</v>
      </c>
      <c r="E74" s="11" t="s">
        <v>639</v>
      </c>
      <c r="F74" s="12" t="s">
        <v>161</v>
      </c>
      <c r="G74" s="13" t="s">
        <v>522</v>
      </c>
      <c r="H74" s="13" t="str">
        <f>_xlfn.XLOOKUP(C74,'[1]E&amp;DPSAC'!$K:$K,'[1]E&amp;DPSAC'!$E:$E,,0)</f>
        <v>TETULMARI, DHANBAD</v>
      </c>
      <c r="I74" s="13" t="s">
        <v>534</v>
      </c>
      <c r="J74" s="13">
        <v>9113788032</v>
      </c>
      <c r="K74" s="13">
        <v>9113788032</v>
      </c>
      <c r="L74" s="12" t="str">
        <f t="shared" ca="1" si="25"/>
        <v>Non - Warranty</v>
      </c>
      <c r="M74" s="14">
        <v>44692.784722222197</v>
      </c>
      <c r="N74" s="15">
        <v>24</v>
      </c>
      <c r="O74" s="14">
        <f t="shared" si="26"/>
        <v>45443</v>
      </c>
      <c r="P74" s="11" t="s">
        <v>157</v>
      </c>
      <c r="Q74" s="19" t="str">
        <f>_xlfn.XLOOKUP(C74,'[2]Sch Calls'!$R:$R,'[2]Sch Calls'!$F:$F,"",0)</f>
        <v>CC-01001497</v>
      </c>
      <c r="R74" s="18">
        <f>_xlfn.XLOOKUP(C74,'[2]Sch Calls'!$R:$R,'[2]Sch Calls'!$A:$A,"",0)</f>
        <v>45145.488657407397</v>
      </c>
      <c r="S74" s="17">
        <f>_xlfn.XLOOKUP(C74,'[2]Sch Calls'!$R:$R,'[2]Sch Calls'!$B:$B,"",0)</f>
        <v>3000</v>
      </c>
      <c r="T74" s="18">
        <f>_xlfn.XLOOKUP(C74,'[1]E&amp;DPSAC'!$K:$K,'[1]E&amp;DPSAC'!$W:$W,"",0)</f>
        <v>45147</v>
      </c>
      <c r="U74" s="17">
        <f>_xlfn.XLOOKUP(C74,'[1]E&amp;DPSAC'!$K:$K,'[1]E&amp;DPSAC'!$Z:$Z,"",0)</f>
        <v>3000</v>
      </c>
      <c r="V74" s="17">
        <f>_xlfn.XLOOKUP(C74,'[2]1. All Calls'!$R:$R,'[2]1. All Calls'!$B:$B,"",0)</f>
        <v>3581</v>
      </c>
      <c r="W74" s="20">
        <f>_xlfn.XLOOKUP(C74,'[2]1. All Calls'!$R:$R,'[2]1. All Calls'!$A:$A,"",0)</f>
        <v>45264.649907407402</v>
      </c>
      <c r="X74" s="17" t="str">
        <f>_xlfn.XLOOKUP(C74,'[2]Sch Calls'!$R:$R,'[2]Sch Calls'!$AB:$AB,"",0)</f>
        <v>Attend the site for 3000 hours schedule service so overall drain lil from tank and oil cooler 39 litres. After then replace separator filter , oil filter nos., Air filter engine and compressor both side. As per elgi schedule maintenance service valve kit replaced are mpv kit, bdv kit, arv kit, pressure regulator kit, rpm regulator kit, actuator kit compressor side and engine side and osv kit. After valve kit replacement plugged in the drain plugs and fill oil in separator tank upto full gauge level. Start the unit for sometime and stop it , again fill oil in tank upto half guage level. Overall topped up oil 40 litres. After all work done start the unit and set the line pressure 17.5 bar at 1300 idle rpm. Unit is running satisfactory condition.</v>
      </c>
      <c r="Y74" s="17">
        <f t="shared" si="27"/>
        <v>169</v>
      </c>
      <c r="Z74" s="17" t="str">
        <f t="shared" si="28"/>
        <v>Done</v>
      </c>
      <c r="AA74" s="21">
        <f t="shared" ca="1" si="29"/>
        <v>955.51134259260289</v>
      </c>
      <c r="AB74" s="21" t="str">
        <f t="shared" ca="1" si="30"/>
        <v>Due</v>
      </c>
      <c r="AC74" s="11">
        <f ca="1">tbl_DPSAC[[#This Row],[Current Month Due Count]]</f>
        <v>0</v>
      </c>
      <c r="AD74" s="11">
        <f ca="1">tbl_DPSAC[[#This Row],[Next Month Due2]]</f>
        <v>0</v>
      </c>
      <c r="AE74" s="11">
        <f t="shared" ca="1" si="31"/>
        <v>1</v>
      </c>
      <c r="AF74" s="11">
        <v>4</v>
      </c>
      <c r="AG74" s="17">
        <f t="shared" ca="1" si="32"/>
        <v>6926</v>
      </c>
      <c r="AH74" s="11" t="s">
        <v>650</v>
      </c>
      <c r="AI74" s="11" t="s">
        <v>651</v>
      </c>
      <c r="AJ74" s="11" t="s">
        <v>652</v>
      </c>
      <c r="AK74" s="11" t="s">
        <v>653</v>
      </c>
      <c r="AL74" s="11" t="s">
        <v>654</v>
      </c>
      <c r="AM74" s="11" t="s">
        <v>655</v>
      </c>
      <c r="AN74" s="11" t="s">
        <v>656</v>
      </c>
      <c r="AO74" s="11">
        <v>0</v>
      </c>
      <c r="AP74" s="11">
        <v>0</v>
      </c>
      <c r="AQ74" s="11">
        <v>0</v>
      </c>
      <c r="AR74" s="11">
        <v>0</v>
      </c>
      <c r="AS74" s="11">
        <v>0</v>
      </c>
      <c r="AT74" s="11">
        <v>0</v>
      </c>
      <c r="AU74" s="11">
        <v>0</v>
      </c>
      <c r="AV74" s="11">
        <v>0</v>
      </c>
      <c r="AW74" s="11">
        <v>0</v>
      </c>
      <c r="AX74" s="11" t="str">
        <f t="shared" ca="1" si="33"/>
        <v>5 Service Due</v>
      </c>
      <c r="AY74" s="17">
        <v>3000</v>
      </c>
      <c r="AZ74" s="22">
        <v>45145</v>
      </c>
      <c r="BA74" s="17" t="s">
        <v>657</v>
      </c>
      <c r="BB74" s="17">
        <v>3000</v>
      </c>
      <c r="BC74" s="22">
        <v>45145</v>
      </c>
      <c r="BD74" s="17" t="s">
        <v>657</v>
      </c>
      <c r="BE74" s="17">
        <v>3000</v>
      </c>
      <c r="BF74" s="22">
        <v>45145</v>
      </c>
      <c r="BG74" s="17" t="s">
        <v>657</v>
      </c>
      <c r="BH74" s="17">
        <v>3000</v>
      </c>
      <c r="BI74" s="22">
        <v>45145</v>
      </c>
      <c r="BJ74" s="17" t="s">
        <v>657</v>
      </c>
      <c r="BK74" s="17">
        <v>3000</v>
      </c>
      <c r="BL74" s="22">
        <v>45145</v>
      </c>
      <c r="BM74" s="17" t="s">
        <v>657</v>
      </c>
      <c r="BN74" s="23">
        <f t="shared" si="34"/>
        <v>45325</v>
      </c>
      <c r="BO74" s="23">
        <f t="shared" si="35"/>
        <v>45325</v>
      </c>
      <c r="BP74" s="23">
        <f t="shared" si="36"/>
        <v>45325</v>
      </c>
      <c r="BQ74" s="23">
        <f t="shared" si="37"/>
        <v>45325</v>
      </c>
      <c r="BR74" s="23">
        <f t="shared" si="48"/>
        <v>45510</v>
      </c>
      <c r="BS74" s="24">
        <f t="shared" ca="1" si="38"/>
        <v>-3176</v>
      </c>
      <c r="BT74" s="25">
        <f t="shared" ca="1" si="39"/>
        <v>-2426</v>
      </c>
      <c r="BU74" s="25">
        <f t="shared" ca="1" si="40"/>
        <v>-3176</v>
      </c>
      <c r="BV74" s="25">
        <f t="shared" ca="1" si="41"/>
        <v>-3176</v>
      </c>
      <c r="BW74" s="25">
        <f t="shared" ca="1" si="42"/>
        <v>-2426</v>
      </c>
      <c r="BX74" s="26" t="s">
        <v>255</v>
      </c>
      <c r="BY74" s="11">
        <f t="shared" ca="1" si="43"/>
        <v>5</v>
      </c>
      <c r="BZ74" s="11">
        <f t="shared" ca="1" si="49"/>
        <v>0</v>
      </c>
      <c r="CA74" s="11">
        <f t="shared" ca="1" si="44"/>
        <v>0</v>
      </c>
      <c r="CB74" s="28" t="str">
        <f>_xlfn.XLOOKUP($C74,'[3]BIS Feb-26'!$C:$C,'[3]BIS Feb-26'!U:U,"",0)</f>
        <v/>
      </c>
      <c r="CC74" s="28" t="str">
        <f>_xlfn.XLOOKUP($C74,'[3]BIS Feb-26'!$C:$C,'[3]BIS Feb-26'!V:V,"",0)</f>
        <v/>
      </c>
      <c r="CD74" s="28" t="str">
        <f>_xlfn.XLOOKUP($C74,'[3]BIS Feb-26'!$C:$C,'[3]BIS Feb-26'!W:W,"",0)</f>
        <v/>
      </c>
      <c r="CE74" s="28" t="str">
        <f>_xlfn.XLOOKUP($C74,'[3]BIS Feb-26'!$C:$C,'[3]BIS Feb-26'!X:X,"",0)</f>
        <v/>
      </c>
      <c r="CF74" s="28" t="str">
        <f>_xlfn.XLOOKUP($C74,'[3]BIS Feb-26'!$C:$C,'[3]BIS Feb-26'!Y:Y,"",0)</f>
        <v/>
      </c>
      <c r="CG74" s="28" t="str">
        <f>_xlfn.XLOOKUP($C74,'[3]BIS Feb-26'!$C:$C,'[3]BIS Feb-26'!Z:Z,"",0)</f>
        <v/>
      </c>
      <c r="CH74" s="28" t="str">
        <f>_xlfn.XLOOKUP($C74,'[3]BIS Feb-26'!$C:$C,'[3]BIS Feb-26'!AA:AA,"",0)</f>
        <v/>
      </c>
      <c r="CI74" s="28" t="str">
        <f>_xlfn.XLOOKUP($C74,'[3]BIS Feb-26'!$C:$C,'[3]BIS Feb-26'!AB:AB,"",0)</f>
        <v/>
      </c>
      <c r="CJ74" s="28" t="str">
        <f>_xlfn.XLOOKUP($C74,'[3]BIS Feb-26'!$C:$C,'[3]BIS Feb-26'!AC:AC,"",0)</f>
        <v/>
      </c>
      <c r="CK74" s="29" t="str">
        <f>_xlfn.XLOOKUP($C74,'[3]BIS Feb-26'!$C:$C,'[3]BIS Feb-26'!AD:AD,"",0)</f>
        <v/>
      </c>
      <c r="CL74" s="29" t="str">
        <f>_xlfn.XLOOKUP($C74,'[3]BIS Feb-26'!$C:$C,'[3]BIS Feb-26'!AE:AE,"",0)</f>
        <v/>
      </c>
      <c r="CM74" s="29" t="str">
        <f>_xlfn.XLOOKUP($C74,'[3]BIS Feb-26'!$C:$C,'[3]BIS Feb-26'!AF:AF,"",0)</f>
        <v/>
      </c>
      <c r="CN74" s="29" t="str">
        <f>_xlfn.XLOOKUP($C74,'[3]BIS Feb-26'!$C:$C,'[3]BIS Feb-26'!AG:AG,"",0)</f>
        <v/>
      </c>
      <c r="CO74" s="29" t="str">
        <f>_xlfn.XLOOKUP($C74,'[3]BIS Feb-26'!$C:$C,'[3]BIS Feb-26'!AH:AH,"",0)</f>
        <v/>
      </c>
      <c r="CP74" s="29" t="str">
        <f>_xlfn.XLOOKUP($C74,'[3]BIS Feb-26'!$C:$C,'[3]BIS Feb-26'!AI:AI,"",0)</f>
        <v/>
      </c>
      <c r="CQ74" s="29" t="str">
        <f>_xlfn.XLOOKUP($C74,'[3]BIS Feb-26'!$C:$C,'[3]BIS Feb-26'!AJ:AJ,"",0)</f>
        <v/>
      </c>
      <c r="CR74" s="29" t="str">
        <f>_xlfn.XLOOKUP($C74,'[3]BIS Feb-26'!$C:$C,'[3]BIS Feb-26'!AK:AK,"",0)</f>
        <v/>
      </c>
      <c r="CS74" s="29" t="str">
        <f>_xlfn.XLOOKUP($C74,'[3]BIS Feb-26'!$C:$C,'[3]BIS Feb-26'!AL:AL,"",0)</f>
        <v/>
      </c>
      <c r="CT74" s="29" t="str">
        <f>_xlfn.XLOOKUP($C74,'[3]BIS Feb-26'!$C:$C,'[3]BIS Feb-26'!AM:AM,"",0)</f>
        <v/>
      </c>
      <c r="CU74" s="28" t="str">
        <f>_xlfn.XLOOKUP($C74,'[3]BIS Feb-26'!$C:$C,'[3]BIS Feb-26'!AN:AN,"",0)</f>
        <v/>
      </c>
      <c r="CV74" s="28" t="str">
        <f>_xlfn.XLOOKUP($C74,'[3]BIS Feb-26'!$C:$C,'[3]BIS Feb-26'!AO:AO,"",0)</f>
        <v/>
      </c>
      <c r="CW74" s="28" t="str">
        <f>_xlfn.XLOOKUP($C74,'[3]BIS Feb-26'!$C:$C,'[3]BIS Feb-26'!AP:AP,"",0)</f>
        <v/>
      </c>
      <c r="CX74" s="28" t="str">
        <f>_xlfn.XLOOKUP($C74,'[3]BIS Feb-26'!$C:$C,'[3]BIS Feb-26'!AQ:AQ,"",0)</f>
        <v/>
      </c>
      <c r="CY74" s="28" t="str">
        <f>_xlfn.XLOOKUP($C74,'[3]BIS Feb-26'!$C:$C,'[3]BIS Feb-26'!AR:AR,"",0)</f>
        <v/>
      </c>
      <c r="CZ74" s="28" t="str">
        <f>_xlfn.XLOOKUP($C74,'[3]BIS Feb-26'!$C:$C,'[3]BIS Feb-26'!AS:AS,"",0)</f>
        <v/>
      </c>
      <c r="DA74" s="28" t="str">
        <f>_xlfn.XLOOKUP($C74,'[3]BIS Feb-26'!$C:$C,'[3]BIS Feb-26'!AT:AT,"",0)</f>
        <v/>
      </c>
      <c r="DB74" s="28" t="str">
        <f>_xlfn.XLOOKUP($C74,'[3]BIS Feb-26'!$C:$C,'[3]BIS Feb-26'!AU:AU,"",0)</f>
        <v/>
      </c>
      <c r="DC74" s="28" t="str">
        <f>_xlfn.XLOOKUP($C74,'[3]BIS Feb-26'!$C:$C,'[3]BIS Feb-26'!AV:AV,"",0)</f>
        <v/>
      </c>
      <c r="DD74" s="11" t="str">
        <f>_xlfn.XLOOKUP($C74,'[3]BIS Feb-26'!$C:$C,'[3]BIS Feb-26'!AW:AW,"",0)</f>
        <v/>
      </c>
      <c r="DE74" s="11" t="str">
        <f>_xlfn.XLOOKUP($C74,'[3]BIS Feb-26'!$C:$C,'[3]BIS Feb-26'!AX:AX,"",0)</f>
        <v/>
      </c>
      <c r="DF74" s="11" t="str">
        <f>_xlfn.XLOOKUP($C74,'[3]BIS Feb-26'!$C:$C,'[3]BIS Feb-26'!AY:AY,"",0)</f>
        <v/>
      </c>
      <c r="DG74" s="11">
        <f t="shared" ca="1" si="45"/>
        <v>0</v>
      </c>
      <c r="DH74" s="11">
        <f t="shared" ca="1" si="46"/>
        <v>0</v>
      </c>
      <c r="DI74" s="11">
        <f t="shared" ca="1" si="47"/>
        <v>0</v>
      </c>
      <c r="DJ74" s="11" t="str">
        <f>_xlfn.XLOOKUP($C74,'[3]Active Customer Assets'!$D:$D,'[3]Active Customer Assets'!I:I,"",0)</f>
        <v/>
      </c>
      <c r="DK74" s="28" t="str">
        <f>_xlfn.XLOOKUP($C74,'[3]Active Customer Assets'!$D:$D,'[3]Active Customer Assets'!J:J,"",0)</f>
        <v/>
      </c>
      <c r="DL74" s="28" t="str">
        <f>_xlfn.XLOOKUP($C74,'[3]Active Customer Assets'!$D:$D,'[3]Active Customer Assets'!K:K,"",0)</f>
        <v/>
      </c>
      <c r="DM74" s="28" t="str">
        <f>_xlfn.XLOOKUP($C74,'[3]Active Customer Assets'!$D:$D,'[3]Active Customer Assets'!L:L,"",0)</f>
        <v/>
      </c>
      <c r="DN74" s="21" t="str">
        <f>_xlfn.XLOOKUP($C74,'[3]Active Customer Assets'!$D:$D,'[3]Active Customer Assets'!M:M,"",0)</f>
        <v/>
      </c>
      <c r="DO74" s="28" t="str">
        <f>_xlfn.XLOOKUP($C74,'[3]Active Customer Assets'!$D:$D,'[3]Active Customer Assets'!N:N,"",0)</f>
        <v/>
      </c>
      <c r="DP74" s="28" t="str">
        <f>_xlfn.XLOOKUP($C74,'[3]Active Customer Assets'!$D:$D,'[3]Active Customer Assets'!O:O,"",0)</f>
        <v/>
      </c>
      <c r="DQ74" s="28" t="str">
        <f>_xlfn.XLOOKUP($C74,'[3]Active Customer Assets'!$D:$D,'[3]Active Customer Assets'!P:P,"",0)</f>
        <v/>
      </c>
      <c r="DR74" s="28" t="str">
        <f>_xlfn.XLOOKUP($C74,'[3]Active Customer Assets'!$D:$D,'[3]Active Customer Assets'!Q:Q,"",0)</f>
        <v/>
      </c>
      <c r="DS74" s="28" t="str">
        <f>_xlfn.XLOOKUP($C74,'[3]Active Customer Assets'!$D:$D,'[3]Active Customer Assets'!R:R,"",0)</f>
        <v/>
      </c>
      <c r="DT74" s="28" t="str">
        <f>_xlfn.XLOOKUP($C74,'[3]Active Customer Assets'!$D:$D,'[3]Active Customer Assets'!S:S,"",0)</f>
        <v/>
      </c>
      <c r="DU74" s="28" t="str">
        <f>_xlfn.XLOOKUP($C74,'[3]Active Customer Assets'!$D:$D,'[3]Active Customer Assets'!T:T,"",0)</f>
        <v/>
      </c>
      <c r="DV74" s="28" t="str">
        <f>_xlfn.XLOOKUP($C74,'[3]Active Customer Assets'!$D:$D,'[3]Active Customer Assets'!U:U,"",0)</f>
        <v/>
      </c>
      <c r="DW74" s="28" t="str">
        <f>_xlfn.XLOOKUP($C74,'[3]Active Customer Assets'!$D:$D,'[3]Active Customer Assets'!V:V,"",0)</f>
        <v/>
      </c>
      <c r="DX74" s="28" t="str">
        <f>_xlfn.XLOOKUP($C74,'[3]Active Customer Assets'!$D:$D,'[3]Active Customer Assets'!W:W,"",0)</f>
        <v/>
      </c>
      <c r="DY74" s="28" t="str">
        <f>_xlfn.XLOOKUP($C74,'[3]Active Customer Assets'!$D:$D,'[3]Active Customer Assets'!X:X,"",0)</f>
        <v/>
      </c>
      <c r="DZ74" s="28" t="str">
        <f>_xlfn.XLOOKUP($C74,'[3]Active Customer Assets'!$D:$D,'[3]Active Customer Assets'!Y:Y,"",0)</f>
        <v/>
      </c>
      <c r="EA74" s="28" t="str">
        <f>_xlfn.XLOOKUP($C74,'[3]Active Customer Assets'!$D:$D,'[3]Active Customer Assets'!Z:Z,"",0)</f>
        <v/>
      </c>
      <c r="EB74" s="28" t="str">
        <f>_xlfn.XLOOKUP($C74,'[3]Active Customer Assets'!$D:$D,'[3]Active Customer Assets'!AA:AA,"",0)</f>
        <v/>
      </c>
      <c r="EC74" s="28" t="str">
        <f>_xlfn.XLOOKUP($C74,'[3]Active Customer Assets'!$D:$D,'[3]Active Customer Assets'!AB:AB,"",0)</f>
        <v/>
      </c>
      <c r="ED74" s="28" t="str">
        <f>_xlfn.XLOOKUP($C74,'[3]Active Customer Assets'!$D:$D,'[3]Active Customer Assets'!AC:AC,"",0)</f>
        <v/>
      </c>
      <c r="EE74" s="28" t="str">
        <f>_xlfn.XLOOKUP($C74,'[3]Active Customer Assets'!$D:$D,'[3]Active Customer Assets'!AD:AD,"",0)</f>
        <v/>
      </c>
      <c r="EF74" s="28" t="str">
        <f>_xlfn.XLOOKUP($C74,'[3]Active Customer Assets'!$D:$D,'[3]Active Customer Assets'!AE:AE,"",0)</f>
        <v/>
      </c>
      <c r="EG74" s="28" t="str">
        <f>_xlfn.XLOOKUP($C74,'[3]Active Customer Assets'!$D:$D,'[3]Active Customer Assets'!AF:AF,"",0)</f>
        <v/>
      </c>
      <c r="EH74" s="28" t="str">
        <f>_xlfn.XLOOKUP($C74,'[3]Active Customer Assets'!$D:$D,'[3]Active Customer Assets'!AG:AG,"",0)</f>
        <v/>
      </c>
      <c r="EI74" s="28" t="str">
        <f>_xlfn.XLOOKUP($C74,'[3]Active Customer Assets'!$D:$D,'[3]Active Customer Assets'!AH:AH,"",0)</f>
        <v/>
      </c>
      <c r="EJ74" s="21" t="str">
        <f>_xlfn.XLOOKUP($C74,'[3]Active Customer Assets'!$D:$D,'[3]Active Customer Assets'!AI:AI,"",0)</f>
        <v/>
      </c>
      <c r="EK74" s="35" t="str">
        <f>[3]!tbl_DPSAC[[#This Row],[Unit Status]]</f>
        <v>Shifted</v>
      </c>
    </row>
    <row r="75" spans="1:141" x14ac:dyDescent="0.15">
      <c r="A75" s="11">
        <f>ROW(tbl_DPSAC[[#This Row],[Sl. No.]])-1</f>
        <v>74</v>
      </c>
      <c r="B75" s="12" t="s">
        <v>136</v>
      </c>
      <c r="C75" s="12" t="s">
        <v>658</v>
      </c>
      <c r="D75" s="12" t="s">
        <v>138</v>
      </c>
      <c r="E75" s="12" t="s">
        <v>139</v>
      </c>
      <c r="F75" s="12" t="s">
        <v>161</v>
      </c>
      <c r="G75" s="13" t="s">
        <v>659</v>
      </c>
      <c r="H75" s="13" t="str">
        <f>_xlfn.XLOOKUP(C75,'[1]E&amp;DPSAC'!$K:$K,'[1]E&amp;DPSAC'!$E:$E,,0)</f>
        <v>TAPIN PROJECT, CHARHI</v>
      </c>
      <c r="I75" s="13"/>
      <c r="J75" s="13">
        <v>6204816691</v>
      </c>
      <c r="K75" s="13">
        <v>6204816691</v>
      </c>
      <c r="L75" s="12" t="str">
        <f t="shared" ca="1" si="25"/>
        <v>Non - Warranty</v>
      </c>
      <c r="M75" s="14">
        <v>44692.805555555598</v>
      </c>
      <c r="N75" s="15">
        <v>24</v>
      </c>
      <c r="O75" s="14">
        <f t="shared" si="26"/>
        <v>45443</v>
      </c>
      <c r="P75" s="11" t="s">
        <v>157</v>
      </c>
      <c r="Q75" s="19" t="str">
        <f>_xlfn.XLOOKUP(C75,'[2]Sch Calls'!$R:$R,'[2]Sch Calls'!$F:$F,"",0)</f>
        <v>CC-01440454</v>
      </c>
      <c r="R75" s="18">
        <f>_xlfn.XLOOKUP(C75,'[2]Sch Calls'!$R:$R,'[2]Sch Calls'!$A:$A,"",0)</f>
        <v>45583.702025462997</v>
      </c>
      <c r="S75" s="17">
        <f>_xlfn.XLOOKUP(C75,'[2]Sch Calls'!$R:$R,'[2]Sch Calls'!$B:$B,"",0)</f>
        <v>5465</v>
      </c>
      <c r="T75" s="18">
        <f>_xlfn.XLOOKUP(C75,'[1]E&amp;DPSAC'!$K:$K,'[1]E&amp;DPSAC'!$W:$W,"",0)</f>
        <v>45747</v>
      </c>
      <c r="U75" s="17">
        <f>_xlfn.XLOOKUP(C75,'[1]E&amp;DPSAC'!$K:$K,'[1]E&amp;DPSAC'!$Z:$Z,"",0)</f>
        <v>6443</v>
      </c>
      <c r="V75" s="17">
        <f>_xlfn.XLOOKUP(C75,'[2]1. All Calls'!$R:$R,'[2]1. All Calls'!$B:$B,"",0)</f>
        <v>5530</v>
      </c>
      <c r="W75" s="20">
        <f>_xlfn.XLOOKUP(C75,'[2]1. All Calls'!$R:$R,'[2]1. All Calls'!$A:$A,"",0)</f>
        <v>45600.5631712963</v>
      </c>
      <c r="X75" s="17" t="str">
        <f>_xlfn.XLOOKUP(C75,'[2]Sch Calls'!$R:$R,'[2]Sch Calls'!$AB:$AB,"",0)</f>
        <v>Attend the site for schedule service so following jobs are done, drain oil from tank and oil cooler 38 litres, replace oil filter, air filter engine and compressor both side. Plugged in the drain plugs and fill oil in tank upto full guage level. Start the unit for sometime and again maintain the oil level upto half guage level. Overall topped up oil in tank 40 litres. After schedule service done start the unit and checked on load condition found unit is running in normal parameters.</v>
      </c>
      <c r="Y75" s="17">
        <f t="shared" si="27"/>
        <v>685</v>
      </c>
      <c r="Z75" s="17" t="str">
        <f t="shared" si="28"/>
        <v>Done</v>
      </c>
      <c r="AA75" s="21">
        <f t="shared" ca="1" si="29"/>
        <v>517.29797453700303</v>
      </c>
      <c r="AB75" s="21" t="str">
        <f t="shared" ca="1" si="30"/>
        <v>Due</v>
      </c>
      <c r="AC75" s="11">
        <f ca="1">tbl_DPSAC[[#This Row],[Current Month Due Count]]</f>
        <v>0</v>
      </c>
      <c r="AD75" s="11">
        <f ca="1">tbl_DPSAC[[#This Row],[Next Month Due2]]</f>
        <v>0</v>
      </c>
      <c r="AE75" s="11">
        <f t="shared" ca="1" si="31"/>
        <v>1</v>
      </c>
      <c r="AF75" s="11">
        <v>7</v>
      </c>
      <c r="AG75" s="17">
        <f t="shared" ca="1" si="32"/>
        <v>9033</v>
      </c>
      <c r="AH75" s="11" t="s">
        <v>660</v>
      </c>
      <c r="AI75" s="11" t="s">
        <v>661</v>
      </c>
      <c r="AJ75" s="11" t="s">
        <v>662</v>
      </c>
      <c r="AK75" s="11" t="s">
        <v>663</v>
      </c>
      <c r="AL75" s="11" t="s">
        <v>664</v>
      </c>
      <c r="AM75" s="11" t="s">
        <v>665</v>
      </c>
      <c r="AN75" s="11" t="s">
        <v>666</v>
      </c>
      <c r="AO75" s="11">
        <v>0</v>
      </c>
      <c r="AP75" s="11">
        <v>0</v>
      </c>
      <c r="AQ75" s="11">
        <v>0</v>
      </c>
      <c r="AR75" s="11">
        <v>0</v>
      </c>
      <c r="AS75" s="11">
        <v>0</v>
      </c>
      <c r="AT75" s="11">
        <v>0</v>
      </c>
      <c r="AU75" s="11">
        <v>0</v>
      </c>
      <c r="AV75" s="11">
        <v>0</v>
      </c>
      <c r="AW75" s="11">
        <v>0</v>
      </c>
      <c r="AX75" s="11" t="str">
        <f t="shared" ca="1" si="33"/>
        <v>5 Service Due</v>
      </c>
      <c r="AY75" s="17">
        <v>5465</v>
      </c>
      <c r="AZ75" s="22">
        <v>45583</v>
      </c>
      <c r="BA75" s="17" t="s">
        <v>667</v>
      </c>
      <c r="BB75" s="17">
        <v>5465</v>
      </c>
      <c r="BC75" s="22">
        <v>45583</v>
      </c>
      <c r="BD75" s="17" t="s">
        <v>667</v>
      </c>
      <c r="BE75" s="17">
        <v>5465</v>
      </c>
      <c r="BF75" s="22">
        <v>45583</v>
      </c>
      <c r="BG75" s="17" t="s">
        <v>667</v>
      </c>
      <c r="BH75" s="17">
        <v>4825</v>
      </c>
      <c r="BI75" s="22">
        <v>45471</v>
      </c>
      <c r="BJ75" s="17" t="s">
        <v>668</v>
      </c>
      <c r="BK75" s="17">
        <v>4825</v>
      </c>
      <c r="BL75" s="22">
        <v>45471</v>
      </c>
      <c r="BM75" s="17" t="s">
        <v>668</v>
      </c>
      <c r="BN75" s="23">
        <f t="shared" si="34"/>
        <v>45763</v>
      </c>
      <c r="BO75" s="23">
        <f t="shared" si="35"/>
        <v>45763</v>
      </c>
      <c r="BP75" s="23">
        <f t="shared" si="36"/>
        <v>45763</v>
      </c>
      <c r="BQ75" s="23">
        <f t="shared" si="37"/>
        <v>45651</v>
      </c>
      <c r="BR75" s="23">
        <f t="shared" si="48"/>
        <v>45836</v>
      </c>
      <c r="BS75" s="24">
        <f t="shared" ca="1" si="38"/>
        <v>-2818</v>
      </c>
      <c r="BT75" s="25">
        <f t="shared" ca="1" si="39"/>
        <v>-2068</v>
      </c>
      <c r="BU75" s="25">
        <f t="shared" ca="1" si="40"/>
        <v>-2818</v>
      </c>
      <c r="BV75" s="25">
        <f t="shared" ca="1" si="41"/>
        <v>-3458</v>
      </c>
      <c r="BW75" s="25">
        <f t="shared" ca="1" si="42"/>
        <v>-2708</v>
      </c>
      <c r="BX75" s="26" t="s">
        <v>159</v>
      </c>
      <c r="BY75" s="11">
        <f t="shared" ca="1" si="43"/>
        <v>5</v>
      </c>
      <c r="BZ75" s="11">
        <f t="shared" ca="1" si="49"/>
        <v>0</v>
      </c>
      <c r="CA75" s="11">
        <f t="shared" ca="1" si="44"/>
        <v>0</v>
      </c>
      <c r="CB75" s="28">
        <f>_xlfn.XLOOKUP($C75,'[3]BIS Feb-26'!$C:$C,'[3]BIS Feb-26'!U:U,"",0)</f>
        <v>45663.770833333299</v>
      </c>
      <c r="CC75" s="28">
        <f>_xlfn.XLOOKUP($C75,'[3]BIS Feb-26'!$C:$C,'[3]BIS Feb-26'!V:V,"",0)</f>
        <v>45663.770833333299</v>
      </c>
      <c r="CD75" s="28">
        <f>_xlfn.XLOOKUP($C75,'[3]BIS Feb-26'!$C:$C,'[3]BIS Feb-26'!W:W,"",0)</f>
        <v>45663.770833333299</v>
      </c>
      <c r="CE75" s="28">
        <f>_xlfn.XLOOKUP($C75,'[3]BIS Feb-26'!$C:$C,'[3]BIS Feb-26'!X:X,"",0)</f>
        <v>45663.770833333299</v>
      </c>
      <c r="CF75" s="28">
        <f>_xlfn.XLOOKUP($C75,'[3]BIS Feb-26'!$C:$C,'[3]BIS Feb-26'!Y:Y,"",0)</f>
        <v>45470.770833333299</v>
      </c>
      <c r="CG75" s="28">
        <f>_xlfn.XLOOKUP($C75,'[3]BIS Feb-26'!$C:$C,'[3]BIS Feb-26'!Z:Z,"",0)</f>
        <v>45663.770833333299</v>
      </c>
      <c r="CH75" s="28">
        <f>_xlfn.XLOOKUP($C75,'[3]BIS Feb-26'!$C:$C,'[3]BIS Feb-26'!AA:AA,"",0)</f>
        <v>45470.770833333299</v>
      </c>
      <c r="CI75" s="28">
        <f>_xlfn.XLOOKUP($C75,'[3]BIS Feb-26'!$C:$C,'[3]BIS Feb-26'!AB:AB,"",0)</f>
        <v>45663.770833333299</v>
      </c>
      <c r="CJ75" s="28">
        <f>_xlfn.XLOOKUP($C75,'[3]BIS Feb-26'!$C:$C,'[3]BIS Feb-26'!AC:AC,"",0)</f>
        <v>45470.770833333299</v>
      </c>
      <c r="CK75" s="29" t="str">
        <f>_xlfn.XLOOKUP($C75,'[3]BIS Feb-26'!$C:$C,'[3]BIS Feb-26'!AD:AD,"",0)</f>
        <v>750</v>
      </c>
      <c r="CL75" s="29" t="str">
        <f>_xlfn.XLOOKUP($C75,'[3]BIS Feb-26'!$C:$C,'[3]BIS Feb-26'!AE:AE,"",0)</f>
        <v>1000</v>
      </c>
      <c r="CM75" s="29" t="str">
        <f>_xlfn.XLOOKUP($C75,'[3]BIS Feb-26'!$C:$C,'[3]BIS Feb-26'!AF:AF,"",0)</f>
        <v>1000</v>
      </c>
      <c r="CN75" s="29" t="str">
        <f>_xlfn.XLOOKUP($C75,'[3]BIS Feb-26'!$C:$C,'[3]BIS Feb-26'!AG:AG,"",0)</f>
        <v>750</v>
      </c>
      <c r="CO75" s="29" t="str">
        <f>_xlfn.XLOOKUP($C75,'[3]BIS Feb-26'!$C:$C,'[3]BIS Feb-26'!AH:AH,"",0)</f>
        <v>750</v>
      </c>
      <c r="CP75" s="29" t="str">
        <f>_xlfn.XLOOKUP($C75,'[3]BIS Feb-26'!$C:$C,'[3]BIS Feb-26'!AI:AI,"",0)</f>
        <v>1500</v>
      </c>
      <c r="CQ75" s="29" t="str">
        <f>_xlfn.XLOOKUP($C75,'[3]BIS Feb-26'!$C:$C,'[3]BIS Feb-26'!AJ:AJ,"",0)</f>
        <v>3000</v>
      </c>
      <c r="CR75" s="29" t="str">
        <f>_xlfn.XLOOKUP($C75,'[3]BIS Feb-26'!$C:$C,'[3]BIS Feb-26'!AK:AK,"",0)</f>
        <v>1500</v>
      </c>
      <c r="CS75" s="29" t="str">
        <f>_xlfn.XLOOKUP($C75,'[3]BIS Feb-26'!$C:$C,'[3]BIS Feb-26'!AL:AL,"",0)</f>
        <v>3000</v>
      </c>
      <c r="CT75" s="29">
        <f>_xlfn.XLOOKUP($C75,'[3]BIS Feb-26'!$C:$C,'[3]BIS Feb-26'!AM:AM,"",0)</f>
        <v>3</v>
      </c>
      <c r="CU75" s="28">
        <f>_xlfn.XLOOKUP($C75,'[3]BIS Feb-26'!$C:$C,'[3]BIS Feb-26'!AN:AN,"",0)</f>
        <v>45843</v>
      </c>
      <c r="CV75" s="28">
        <f>_xlfn.XLOOKUP($C75,'[3]BIS Feb-26'!$C:$C,'[3]BIS Feb-26'!AO:AO,"",0)</f>
        <v>45843</v>
      </c>
      <c r="CW75" s="28">
        <f>_xlfn.XLOOKUP($C75,'[3]BIS Feb-26'!$C:$C,'[3]BIS Feb-26'!AP:AP,"",0)</f>
        <v>45843</v>
      </c>
      <c r="CX75" s="28">
        <f>_xlfn.XLOOKUP($C75,'[3]BIS Feb-26'!$C:$C,'[3]BIS Feb-26'!AQ:AQ,"",0)</f>
        <v>45843</v>
      </c>
      <c r="CY75" s="28">
        <f>_xlfn.XLOOKUP($C75,'[3]BIS Feb-26'!$C:$C,'[3]BIS Feb-26'!AR:AR,"",0)</f>
        <v>45650</v>
      </c>
      <c r="CZ75" s="28">
        <f>_xlfn.XLOOKUP($C75,'[3]BIS Feb-26'!$C:$C,'[3]BIS Feb-26'!AS:AS,"",0)</f>
        <v>45933</v>
      </c>
      <c r="DA75" s="28">
        <f>_xlfn.XLOOKUP($C75,'[3]BIS Feb-26'!$C:$C,'[3]BIS Feb-26'!AT:AT,"",0)</f>
        <v>45835</v>
      </c>
      <c r="DB75" s="28">
        <f>_xlfn.XLOOKUP($C75,'[3]BIS Feb-26'!$C:$C,'[3]BIS Feb-26'!AU:AU,"",0)</f>
        <v>45843</v>
      </c>
      <c r="DC75" s="28">
        <f>_xlfn.XLOOKUP($C75,'[3]BIS Feb-26'!$C:$C,'[3]BIS Feb-26'!AV:AV,"",0)</f>
        <v>45835</v>
      </c>
      <c r="DD75" s="11">
        <f>_xlfn.XLOOKUP($C75,'[3]BIS Feb-26'!$C:$C,'[3]BIS Feb-26'!AW:AW,"",0)</f>
        <v>1</v>
      </c>
      <c r="DE75" s="11">
        <f>_xlfn.XLOOKUP($C75,'[3]BIS Feb-26'!$C:$C,'[3]BIS Feb-26'!AX:AX,"",0)</f>
        <v>0</v>
      </c>
      <c r="DF75" s="11">
        <f>_xlfn.XLOOKUP($C75,'[3]BIS Feb-26'!$C:$C,'[3]BIS Feb-26'!AY:AY,"",0)</f>
        <v>0</v>
      </c>
      <c r="DG75" s="11">
        <f t="shared" ca="1" si="45"/>
        <v>9</v>
      </c>
      <c r="DH75" s="11">
        <f t="shared" ca="1" si="46"/>
        <v>0</v>
      </c>
      <c r="DI75" s="11">
        <f t="shared" ca="1" si="47"/>
        <v>0</v>
      </c>
      <c r="DJ75" s="11" t="str">
        <f>_xlfn.XLOOKUP($C75,'[3]Active Customer Assets'!$D:$D,'[3]Active Customer Assets'!I:I,"",0)</f>
        <v>A (100% potential spares purchased)</v>
      </c>
      <c r="DK75" s="28">
        <f>_xlfn.XLOOKUP($C75,'[3]Active Customer Assets'!$D:$D,'[3]Active Customer Assets'!J:J,"",0)</f>
        <v>44692.805555555598</v>
      </c>
      <c r="DL75" s="28">
        <f>_xlfn.XLOOKUP($C75,'[3]Active Customer Assets'!$D:$D,'[3]Active Customer Assets'!K:K,"",0)</f>
        <v>44651.229166666701</v>
      </c>
      <c r="DM75" s="28">
        <f>_xlfn.XLOOKUP($C75,'[3]Active Customer Assets'!$D:$D,'[3]Active Customer Assets'!L:L,"",0)</f>
        <v>45664.570497685199</v>
      </c>
      <c r="DN75" s="21">
        <f>_xlfn.XLOOKUP($C75,'[3]Active Customer Assets'!$D:$D,'[3]Active Customer Assets'!M:M,"",0)</f>
        <v>5580</v>
      </c>
      <c r="DO75" s="28">
        <f>_xlfn.XLOOKUP($C75,'[3]Active Customer Assets'!$D:$D,'[3]Active Customer Assets'!N:N,"",0)</f>
        <v>0</v>
      </c>
      <c r="DP75" s="28">
        <f>_xlfn.XLOOKUP($C75,'[3]Active Customer Assets'!$D:$D,'[3]Active Customer Assets'!O:O,"",0)</f>
        <v>0</v>
      </c>
      <c r="DQ75" s="28" t="str">
        <f>_xlfn.XLOOKUP($C75,'[3]Active Customer Assets'!$D:$D,'[3]Active Customer Assets'!P:P,"",0)</f>
        <v>Air lube Plus</v>
      </c>
      <c r="DR75" s="28">
        <f>_xlfn.XLOOKUP($C75,'[3]Active Customer Assets'!$D:$D,'[3]Active Customer Assets'!Q:Q,"",0)</f>
        <v>45664</v>
      </c>
      <c r="DS75" s="28">
        <f>_xlfn.XLOOKUP($C75,'[3]Active Customer Assets'!$D:$D,'[3]Active Customer Assets'!R:R,"",0)</f>
        <v>45664</v>
      </c>
      <c r="DT75" s="28">
        <f>_xlfn.XLOOKUP($C75,'[3]Active Customer Assets'!$D:$D,'[3]Active Customer Assets'!S:S,"",0)</f>
        <v>45664</v>
      </c>
      <c r="DU75" s="28">
        <f>_xlfn.XLOOKUP($C75,'[3]Active Customer Assets'!$D:$D,'[3]Active Customer Assets'!T:T,"",0)</f>
        <v>45664</v>
      </c>
      <c r="DV75" s="28">
        <f>_xlfn.XLOOKUP($C75,'[3]Active Customer Assets'!$D:$D,'[3]Active Customer Assets'!U:U,"",0)</f>
        <v>45471</v>
      </c>
      <c r="DW75" s="28">
        <f>_xlfn.XLOOKUP($C75,'[3]Active Customer Assets'!$D:$D,'[3]Active Customer Assets'!V:V,"",0)</f>
        <v>45664</v>
      </c>
      <c r="DX75" s="28">
        <f>_xlfn.XLOOKUP($C75,'[3]Active Customer Assets'!$D:$D,'[3]Active Customer Assets'!W:W,"",0)</f>
        <v>45471</v>
      </c>
      <c r="DY75" s="28">
        <f>_xlfn.XLOOKUP($C75,'[3]Active Customer Assets'!$D:$D,'[3]Active Customer Assets'!X:X,"",0)</f>
        <v>45664</v>
      </c>
      <c r="DZ75" s="28">
        <f>_xlfn.XLOOKUP($C75,'[3]Active Customer Assets'!$D:$D,'[3]Active Customer Assets'!Y:Y,"",0)</f>
        <v>45471</v>
      </c>
      <c r="EA75" s="28" t="str">
        <f>_xlfn.XLOOKUP($C75,'[3]Active Customer Assets'!$D:$D,'[3]Active Customer Assets'!Z:Z,"",0)</f>
        <v>750</v>
      </c>
      <c r="EB75" s="28" t="str">
        <f>_xlfn.XLOOKUP($C75,'[3]Active Customer Assets'!$D:$D,'[3]Active Customer Assets'!AA:AA,"",0)</f>
        <v>1000</v>
      </c>
      <c r="EC75" s="28" t="str">
        <f>_xlfn.XLOOKUP($C75,'[3]Active Customer Assets'!$D:$D,'[3]Active Customer Assets'!AB:AB,"",0)</f>
        <v>1000</v>
      </c>
      <c r="ED75" s="28" t="str">
        <f>_xlfn.XLOOKUP($C75,'[3]Active Customer Assets'!$D:$D,'[3]Active Customer Assets'!AC:AC,"",0)</f>
        <v>750</v>
      </c>
      <c r="EE75" s="28" t="str">
        <f>_xlfn.XLOOKUP($C75,'[3]Active Customer Assets'!$D:$D,'[3]Active Customer Assets'!AD:AD,"",0)</f>
        <v>750</v>
      </c>
      <c r="EF75" s="28" t="str">
        <f>_xlfn.XLOOKUP($C75,'[3]Active Customer Assets'!$D:$D,'[3]Active Customer Assets'!AE:AE,"",0)</f>
        <v>1500</v>
      </c>
      <c r="EG75" s="28" t="str">
        <f>_xlfn.XLOOKUP($C75,'[3]Active Customer Assets'!$D:$D,'[3]Active Customer Assets'!AF:AF,"",0)</f>
        <v>3000</v>
      </c>
      <c r="EH75" s="28" t="str">
        <f>_xlfn.XLOOKUP($C75,'[3]Active Customer Assets'!$D:$D,'[3]Active Customer Assets'!AG:AG,"",0)</f>
        <v>1500</v>
      </c>
      <c r="EI75" s="28" t="str">
        <f>_xlfn.XLOOKUP($C75,'[3]Active Customer Assets'!$D:$D,'[3]Active Customer Assets'!AH:AH,"",0)</f>
        <v>3000</v>
      </c>
      <c r="EJ75" s="21">
        <f>_xlfn.XLOOKUP($C75,'[3]Active Customer Assets'!$D:$D,'[3]Active Customer Assets'!AI:AI,"",0)</f>
        <v>3</v>
      </c>
      <c r="EK75" s="35" t="str">
        <f>[3]!tbl_DPSAC[[#This Row],[Unit Status]]</f>
        <v>Shifted</v>
      </c>
    </row>
    <row r="76" spans="1:141" x14ac:dyDescent="0.15">
      <c r="A76" s="11">
        <f>ROW(tbl_DPSAC[[#This Row],[Sl. No.]])-1</f>
        <v>75</v>
      </c>
      <c r="B76" s="12" t="s">
        <v>136</v>
      </c>
      <c r="C76" s="12" t="s">
        <v>669</v>
      </c>
      <c r="D76" s="12" t="s">
        <v>638</v>
      </c>
      <c r="E76" s="11" t="s">
        <v>639</v>
      </c>
      <c r="F76" s="12" t="s">
        <v>161</v>
      </c>
      <c r="G76" s="13" t="s">
        <v>670</v>
      </c>
      <c r="H76" s="13" t="str">
        <f>_xlfn.XLOOKUP(C76,'[1]E&amp;DPSAC'!$K:$K,'[1]E&amp;DPSAC'!$E:$E,,0)</f>
        <v>PHUSHRO</v>
      </c>
      <c r="I76" s="13" t="s">
        <v>671</v>
      </c>
      <c r="J76" s="13">
        <v>7847053297</v>
      </c>
      <c r="K76" s="13">
        <v>7979946647</v>
      </c>
      <c r="L76" s="12" t="str">
        <f t="shared" ca="1" si="25"/>
        <v>Non - Warranty</v>
      </c>
      <c r="M76" s="14">
        <v>44692.8125</v>
      </c>
      <c r="N76" s="15">
        <v>24</v>
      </c>
      <c r="O76" s="14">
        <f t="shared" si="26"/>
        <v>45443</v>
      </c>
      <c r="P76" s="11" t="s">
        <v>142</v>
      </c>
      <c r="Q76" s="19" t="str">
        <f>_xlfn.XLOOKUP(C76,'[2]Sch Calls'!$R:$R,'[2]Sch Calls'!$F:$F,"",0)</f>
        <v>CC-01842955</v>
      </c>
      <c r="R76" s="18">
        <f>_xlfn.XLOOKUP(C76,'[2]Sch Calls'!$R:$R,'[2]Sch Calls'!$A:$A,"",0)</f>
        <v>45954.575694444444</v>
      </c>
      <c r="S76" s="17">
        <f>_xlfn.XLOOKUP(C76,'[2]Sch Calls'!$R:$R,'[2]Sch Calls'!$B:$B,"",0)</f>
        <v>4890</v>
      </c>
      <c r="T76" s="18">
        <f>_xlfn.XLOOKUP(C76,'[1]E&amp;DPSAC'!$K:$K,'[1]E&amp;DPSAC'!$W:$W,"",0)</f>
        <v>45461</v>
      </c>
      <c r="U76" s="17">
        <f>_xlfn.XLOOKUP(C76,'[1]E&amp;DPSAC'!$K:$K,'[1]E&amp;DPSAC'!$Z:$Z,"",0)</f>
        <v>3949</v>
      </c>
      <c r="V76" s="17">
        <f>_xlfn.XLOOKUP(C76,'[2]1. All Calls'!$R:$R,'[2]1. All Calls'!$B:$B,"",0)</f>
        <v>4905</v>
      </c>
      <c r="W76" s="20">
        <f>_xlfn.XLOOKUP(C76,'[2]1. All Calls'!$R:$R,'[2]1. All Calls'!$A:$A,"",0)</f>
        <v>45962.659722222219</v>
      </c>
      <c r="X76" s="17" t="str">
        <f>_xlfn.XLOOKUP(C76,'[2]Sch Calls'!$R:$R,'[2]Sch Calls'!$AB:$AB,"",0)</f>
        <v>Service spares purchase from us and done scheduled service by itself and change air filter, oil filter, air oil separator, MPV KIT, BDV KIT, ARV KIT, PRESSURE REGULATOR SWITCH AND ELGI air lube Plus oil 40 liters.</v>
      </c>
      <c r="Y76" s="17">
        <f t="shared" si="27"/>
        <v>735</v>
      </c>
      <c r="Z76" s="17" t="str">
        <f t="shared" si="28"/>
        <v>Done</v>
      </c>
      <c r="AA76" s="21">
        <f t="shared" ca="1" si="29"/>
        <v>146.4243055555562</v>
      </c>
      <c r="AB76" s="21" t="str">
        <f t="shared" ca="1" si="30"/>
        <v>Done</v>
      </c>
      <c r="AC76" s="11">
        <f ca="1">tbl_DPSAC[[#This Row],[Current Month Due Count]]</f>
        <v>0</v>
      </c>
      <c r="AD76" s="11">
        <f ca="1">tbl_DPSAC[[#This Row],[Next Month Due2]]</f>
        <v>4</v>
      </c>
      <c r="AE76" s="11">
        <f t="shared" ca="1" si="31"/>
        <v>0</v>
      </c>
      <c r="AF76" s="11">
        <v>2</v>
      </c>
      <c r="AG76" s="17">
        <f t="shared" ca="1" si="32"/>
        <v>5182</v>
      </c>
      <c r="AH76" s="11" t="s">
        <v>672</v>
      </c>
      <c r="AI76" s="11" t="s">
        <v>673</v>
      </c>
      <c r="AJ76" s="11" t="s">
        <v>674</v>
      </c>
      <c r="AK76" s="11" t="s">
        <v>675</v>
      </c>
      <c r="AL76" s="11" t="s">
        <v>676</v>
      </c>
      <c r="AM76" s="11" t="s">
        <v>677</v>
      </c>
      <c r="AN76" s="11">
        <v>0</v>
      </c>
      <c r="AO76" s="11">
        <v>0</v>
      </c>
      <c r="AP76" s="11">
        <v>0</v>
      </c>
      <c r="AQ76" s="11">
        <v>0</v>
      </c>
      <c r="AR76" s="11">
        <v>0</v>
      </c>
      <c r="AS76" s="11">
        <v>0</v>
      </c>
      <c r="AT76" s="11">
        <v>0</v>
      </c>
      <c r="AU76" s="11">
        <v>0</v>
      </c>
      <c r="AV76" s="11">
        <v>0</v>
      </c>
      <c r="AW76" s="11">
        <v>0</v>
      </c>
      <c r="AX76" s="11" t="str">
        <f t="shared" ca="1" si="33"/>
        <v>No Service Dues</v>
      </c>
      <c r="AY76" s="17">
        <v>4890</v>
      </c>
      <c r="AZ76" s="22">
        <v>45954</v>
      </c>
      <c r="BA76" s="17" t="s">
        <v>678</v>
      </c>
      <c r="BB76" s="17">
        <v>4890</v>
      </c>
      <c r="BC76" s="22">
        <v>45954</v>
      </c>
      <c r="BD76" s="17" t="s">
        <v>678</v>
      </c>
      <c r="BE76" s="17">
        <v>4890</v>
      </c>
      <c r="BF76" s="22">
        <v>45954</v>
      </c>
      <c r="BG76" s="17" t="s">
        <v>678</v>
      </c>
      <c r="BH76" s="17">
        <v>4890</v>
      </c>
      <c r="BI76" s="22">
        <v>45954</v>
      </c>
      <c r="BJ76" s="17" t="s">
        <v>678</v>
      </c>
      <c r="BK76" s="17">
        <v>4890</v>
      </c>
      <c r="BL76" s="22">
        <v>45954</v>
      </c>
      <c r="BM76" s="17" t="s">
        <v>678</v>
      </c>
      <c r="BN76" s="23">
        <f t="shared" si="34"/>
        <v>46134</v>
      </c>
      <c r="BO76" s="23">
        <f t="shared" si="35"/>
        <v>46134</v>
      </c>
      <c r="BP76" s="23">
        <f t="shared" si="36"/>
        <v>46134</v>
      </c>
      <c r="BQ76" s="23">
        <f t="shared" si="37"/>
        <v>46134</v>
      </c>
      <c r="BR76" s="23">
        <f t="shared" si="48"/>
        <v>46319</v>
      </c>
      <c r="BS76" s="24">
        <f t="shared" ca="1" si="38"/>
        <v>458</v>
      </c>
      <c r="BT76" s="25">
        <f t="shared" ca="1" si="39"/>
        <v>1208</v>
      </c>
      <c r="BU76" s="25">
        <f t="shared" ca="1" si="40"/>
        <v>458</v>
      </c>
      <c r="BV76" s="25">
        <f t="shared" ca="1" si="41"/>
        <v>458</v>
      </c>
      <c r="BW76" s="25">
        <f t="shared" ca="1" si="42"/>
        <v>1208</v>
      </c>
      <c r="BX76" s="26">
        <v>0</v>
      </c>
      <c r="BY76" s="11">
        <f t="shared" ca="1" si="43"/>
        <v>0</v>
      </c>
      <c r="BZ76" s="11">
        <f t="shared" ca="1" si="49"/>
        <v>0</v>
      </c>
      <c r="CA76" s="11">
        <f t="shared" ca="1" si="44"/>
        <v>4</v>
      </c>
      <c r="CB76" s="28">
        <f>_xlfn.XLOOKUP($C76,'[3]BIS Feb-26'!$C:$C,'[3]BIS Feb-26'!U:U,"",0)</f>
        <v>45953.770833333299</v>
      </c>
      <c r="CC76" s="28">
        <f>_xlfn.XLOOKUP($C76,'[3]BIS Feb-26'!$C:$C,'[3]BIS Feb-26'!V:V,"",0)</f>
        <v>45953.770833333299</v>
      </c>
      <c r="CD76" s="28">
        <f>_xlfn.XLOOKUP($C76,'[3]BIS Feb-26'!$C:$C,'[3]BIS Feb-26'!W:W,"",0)</f>
        <v>45953.770833333299</v>
      </c>
      <c r="CE76" s="28">
        <f>_xlfn.XLOOKUP($C76,'[3]BIS Feb-26'!$C:$C,'[3]BIS Feb-26'!X:X,"",0)</f>
        <v>45953.770833333299</v>
      </c>
      <c r="CF76" s="28">
        <f>_xlfn.XLOOKUP($C76,'[3]BIS Feb-26'!$C:$C,'[3]BIS Feb-26'!Y:Y,"",0)</f>
        <v>45953.770833333299</v>
      </c>
      <c r="CG76" s="28">
        <f>_xlfn.XLOOKUP($C76,'[3]BIS Feb-26'!$C:$C,'[3]BIS Feb-26'!Z:Z,"",0)</f>
        <v>45953.770833333299</v>
      </c>
      <c r="CH76" s="28">
        <f>_xlfn.XLOOKUP($C76,'[3]BIS Feb-26'!$C:$C,'[3]BIS Feb-26'!AA:AA,"",0)</f>
        <v>45953.770833333299</v>
      </c>
      <c r="CI76" s="28">
        <f>_xlfn.XLOOKUP($C76,'[3]BIS Feb-26'!$C:$C,'[3]BIS Feb-26'!AB:AB,"",0)</f>
        <v>45953.770833333299</v>
      </c>
      <c r="CJ76" s="28">
        <f>_xlfn.XLOOKUP($C76,'[3]BIS Feb-26'!$C:$C,'[3]BIS Feb-26'!AC:AC,"",0)</f>
        <v>45953.770833333299</v>
      </c>
      <c r="CK76" s="29" t="str">
        <f>_xlfn.XLOOKUP($C76,'[3]BIS Feb-26'!$C:$C,'[3]BIS Feb-26'!AD:AD,"",0)</f>
        <v>1485</v>
      </c>
      <c r="CL76" s="29" t="str">
        <f>_xlfn.XLOOKUP($C76,'[3]BIS Feb-26'!$C:$C,'[3]BIS Feb-26'!AE:AE,"",0)</f>
        <v>735</v>
      </c>
      <c r="CM76" s="29" t="str">
        <f>_xlfn.XLOOKUP($C76,'[3]BIS Feb-26'!$C:$C,'[3]BIS Feb-26'!AF:AF,"",0)</f>
        <v>735</v>
      </c>
      <c r="CN76" s="29" t="str">
        <f>_xlfn.XLOOKUP($C76,'[3]BIS Feb-26'!$C:$C,'[3]BIS Feb-26'!AG:AG,"",0)</f>
        <v>735</v>
      </c>
      <c r="CO76" s="29" t="str">
        <f>_xlfn.XLOOKUP($C76,'[3]BIS Feb-26'!$C:$C,'[3]BIS Feb-26'!AH:AH,"",0)</f>
        <v>735</v>
      </c>
      <c r="CP76" s="29" t="str">
        <f>_xlfn.XLOOKUP($C76,'[3]BIS Feb-26'!$C:$C,'[3]BIS Feb-26'!AI:AI,"",0)</f>
        <v>1485</v>
      </c>
      <c r="CQ76" s="29" t="str">
        <f>_xlfn.XLOOKUP($C76,'[3]BIS Feb-26'!$C:$C,'[3]BIS Feb-26'!AJ:AJ,"",0)</f>
        <v>1000</v>
      </c>
      <c r="CR76" s="29" t="str">
        <f>_xlfn.XLOOKUP($C76,'[3]BIS Feb-26'!$C:$C,'[3]BIS Feb-26'!AK:AK,"",0)</f>
        <v>1485</v>
      </c>
      <c r="CS76" s="29" t="str">
        <f>_xlfn.XLOOKUP($C76,'[3]BIS Feb-26'!$C:$C,'[3]BIS Feb-26'!AL:AL,"",0)</f>
        <v>1485</v>
      </c>
      <c r="CT76" s="29">
        <f>_xlfn.XLOOKUP($C76,'[3]BIS Feb-26'!$C:$C,'[3]BIS Feb-26'!AM:AM,"",0)</f>
        <v>2</v>
      </c>
      <c r="CU76" s="28">
        <f>_xlfn.XLOOKUP($C76,'[3]BIS Feb-26'!$C:$C,'[3]BIS Feb-26'!AN:AN,"",0)</f>
        <v>46133</v>
      </c>
      <c r="CV76" s="28">
        <f>_xlfn.XLOOKUP($C76,'[3]BIS Feb-26'!$C:$C,'[3]BIS Feb-26'!AO:AO,"",0)</f>
        <v>46133</v>
      </c>
      <c r="CW76" s="28">
        <f>_xlfn.XLOOKUP($C76,'[3]BIS Feb-26'!$C:$C,'[3]BIS Feb-26'!AP:AP,"",0)</f>
        <v>46133</v>
      </c>
      <c r="CX76" s="28">
        <f>_xlfn.XLOOKUP($C76,'[3]BIS Feb-26'!$C:$C,'[3]BIS Feb-26'!AQ:AQ,"",0)</f>
        <v>46133</v>
      </c>
      <c r="CY76" s="28">
        <f>_xlfn.XLOOKUP($C76,'[3]BIS Feb-26'!$C:$C,'[3]BIS Feb-26'!AR:AR,"",0)</f>
        <v>46133</v>
      </c>
      <c r="CZ76" s="28">
        <f>_xlfn.XLOOKUP($C76,'[3]BIS Feb-26'!$C:$C,'[3]BIS Feb-26'!AS:AS,"",0)</f>
        <v>46223</v>
      </c>
      <c r="DA76" s="28">
        <f>_xlfn.XLOOKUP($C76,'[3]BIS Feb-26'!$C:$C,'[3]BIS Feb-26'!AT:AT,"",0)</f>
        <v>46318</v>
      </c>
      <c r="DB76" s="28">
        <f>_xlfn.XLOOKUP($C76,'[3]BIS Feb-26'!$C:$C,'[3]BIS Feb-26'!AU:AU,"",0)</f>
        <v>46133</v>
      </c>
      <c r="DC76" s="28">
        <f>_xlfn.XLOOKUP($C76,'[3]BIS Feb-26'!$C:$C,'[3]BIS Feb-26'!AV:AV,"",0)</f>
        <v>46318</v>
      </c>
      <c r="DD76" s="11">
        <f>_xlfn.XLOOKUP($C76,'[3]BIS Feb-26'!$C:$C,'[3]BIS Feb-26'!AW:AW,"",0)</f>
        <v>0</v>
      </c>
      <c r="DE76" s="11">
        <f>_xlfn.XLOOKUP($C76,'[3]BIS Feb-26'!$C:$C,'[3]BIS Feb-26'!AX:AX,"",0)</f>
        <v>0</v>
      </c>
      <c r="DF76" s="11">
        <f>_xlfn.XLOOKUP($C76,'[3]BIS Feb-26'!$C:$C,'[3]BIS Feb-26'!AY:AY,"",0)</f>
        <v>0</v>
      </c>
      <c r="DG76" s="11">
        <f t="shared" ca="1" si="45"/>
        <v>0</v>
      </c>
      <c r="DH76" s="11">
        <f t="shared" ca="1" si="46"/>
        <v>0</v>
      </c>
      <c r="DI76" s="11">
        <f t="shared" ca="1" si="47"/>
        <v>6</v>
      </c>
      <c r="DJ76" s="11" t="str">
        <f>_xlfn.XLOOKUP($C76,'[3]Active Customer Assets'!$D:$D,'[3]Active Customer Assets'!I:I,"",0)</f>
        <v>A (100% potential spares purchased)</v>
      </c>
      <c r="DK76" s="28">
        <f>_xlfn.XLOOKUP($C76,'[3]Active Customer Assets'!$D:$D,'[3]Active Customer Assets'!J:J,"",0)</f>
        <v>44692.8125</v>
      </c>
      <c r="DL76" s="28">
        <f>_xlfn.XLOOKUP($C76,'[3]Active Customer Assets'!$D:$D,'[3]Active Customer Assets'!K:K,"",0)</f>
        <v>44620.229166666701</v>
      </c>
      <c r="DM76" s="28">
        <f>_xlfn.XLOOKUP($C76,'[3]Active Customer Assets'!$D:$D,'[3]Active Customer Assets'!L:L,"",0)</f>
        <v>45962.660532407397</v>
      </c>
      <c r="DN76" s="21">
        <f>_xlfn.XLOOKUP($C76,'[3]Active Customer Assets'!$D:$D,'[3]Active Customer Assets'!M:M,"",0)</f>
        <v>4905</v>
      </c>
      <c r="DO76" s="28">
        <f>_xlfn.XLOOKUP($C76,'[3]Active Customer Assets'!$D:$D,'[3]Active Customer Assets'!N:N,"",0)</f>
        <v>0</v>
      </c>
      <c r="DP76" s="28">
        <f>_xlfn.XLOOKUP($C76,'[3]Active Customer Assets'!$D:$D,'[3]Active Customer Assets'!O:O,"",0)</f>
        <v>0</v>
      </c>
      <c r="DQ76" s="28" t="str">
        <f>_xlfn.XLOOKUP($C76,'[3]Active Customer Assets'!$D:$D,'[3]Active Customer Assets'!P:P,"",0)</f>
        <v>Air lube Plus</v>
      </c>
      <c r="DR76" s="28">
        <f>_xlfn.XLOOKUP($C76,'[3]Active Customer Assets'!$D:$D,'[3]Active Customer Assets'!Q:Q,"",0)</f>
        <v>45954</v>
      </c>
      <c r="DS76" s="28">
        <f>_xlfn.XLOOKUP($C76,'[3]Active Customer Assets'!$D:$D,'[3]Active Customer Assets'!R:R,"",0)</f>
        <v>45954</v>
      </c>
      <c r="DT76" s="28">
        <f>_xlfn.XLOOKUP($C76,'[3]Active Customer Assets'!$D:$D,'[3]Active Customer Assets'!S:S,"",0)</f>
        <v>45954</v>
      </c>
      <c r="DU76" s="28">
        <f>_xlfn.XLOOKUP($C76,'[3]Active Customer Assets'!$D:$D,'[3]Active Customer Assets'!T:T,"",0)</f>
        <v>45954</v>
      </c>
      <c r="DV76" s="28">
        <f>_xlfn.XLOOKUP($C76,'[3]Active Customer Assets'!$D:$D,'[3]Active Customer Assets'!U:U,"",0)</f>
        <v>45954</v>
      </c>
      <c r="DW76" s="28">
        <f>_xlfn.XLOOKUP($C76,'[3]Active Customer Assets'!$D:$D,'[3]Active Customer Assets'!V:V,"",0)</f>
        <v>45954</v>
      </c>
      <c r="DX76" s="28">
        <f>_xlfn.XLOOKUP($C76,'[3]Active Customer Assets'!$D:$D,'[3]Active Customer Assets'!W:W,"",0)</f>
        <v>45954</v>
      </c>
      <c r="DY76" s="28">
        <f>_xlfn.XLOOKUP($C76,'[3]Active Customer Assets'!$D:$D,'[3]Active Customer Assets'!X:X,"",0)</f>
        <v>45954</v>
      </c>
      <c r="DZ76" s="28">
        <f>_xlfn.XLOOKUP($C76,'[3]Active Customer Assets'!$D:$D,'[3]Active Customer Assets'!Y:Y,"",0)</f>
        <v>45954</v>
      </c>
      <c r="EA76" s="28" t="str">
        <f>_xlfn.XLOOKUP($C76,'[3]Active Customer Assets'!$D:$D,'[3]Active Customer Assets'!Z:Z,"",0)</f>
        <v>1485</v>
      </c>
      <c r="EB76" s="28" t="str">
        <f>_xlfn.XLOOKUP($C76,'[3]Active Customer Assets'!$D:$D,'[3]Active Customer Assets'!AA:AA,"",0)</f>
        <v>735</v>
      </c>
      <c r="EC76" s="28" t="str">
        <f>_xlfn.XLOOKUP($C76,'[3]Active Customer Assets'!$D:$D,'[3]Active Customer Assets'!AB:AB,"",0)</f>
        <v>735</v>
      </c>
      <c r="ED76" s="28" t="str">
        <f>_xlfn.XLOOKUP($C76,'[3]Active Customer Assets'!$D:$D,'[3]Active Customer Assets'!AC:AC,"",0)</f>
        <v>735</v>
      </c>
      <c r="EE76" s="28" t="str">
        <f>_xlfn.XLOOKUP($C76,'[3]Active Customer Assets'!$D:$D,'[3]Active Customer Assets'!AD:AD,"",0)</f>
        <v>735</v>
      </c>
      <c r="EF76" s="28" t="str">
        <f>_xlfn.XLOOKUP($C76,'[3]Active Customer Assets'!$D:$D,'[3]Active Customer Assets'!AE:AE,"",0)</f>
        <v>1485</v>
      </c>
      <c r="EG76" s="28" t="str">
        <f>_xlfn.XLOOKUP($C76,'[3]Active Customer Assets'!$D:$D,'[3]Active Customer Assets'!AF:AF,"",0)</f>
        <v>1000</v>
      </c>
      <c r="EH76" s="28" t="str">
        <f>_xlfn.XLOOKUP($C76,'[3]Active Customer Assets'!$D:$D,'[3]Active Customer Assets'!AG:AG,"",0)</f>
        <v>1485</v>
      </c>
      <c r="EI76" s="28" t="str">
        <f>_xlfn.XLOOKUP($C76,'[3]Active Customer Assets'!$D:$D,'[3]Active Customer Assets'!AH:AH,"",0)</f>
        <v>1485</v>
      </c>
      <c r="EJ76" s="21">
        <f>_xlfn.XLOOKUP($C76,'[3]Active Customer Assets'!$D:$D,'[3]Active Customer Assets'!AI:AI,"",0)</f>
        <v>2</v>
      </c>
      <c r="EK76" s="35" t="str">
        <f>[3]!tbl_DPSAC[[#This Row],[Unit Status]]</f>
        <v>Active</v>
      </c>
    </row>
    <row r="77" spans="1:141" x14ac:dyDescent="0.15">
      <c r="A77" s="11">
        <f>ROW(tbl_DPSAC[[#This Row],[Sl. No.]])-1</f>
        <v>76</v>
      </c>
      <c r="B77" s="12" t="s">
        <v>136</v>
      </c>
      <c r="C77" s="12" t="s">
        <v>679</v>
      </c>
      <c r="D77" s="12" t="s">
        <v>138</v>
      </c>
      <c r="E77" s="12" t="s">
        <v>139</v>
      </c>
      <c r="F77" s="12" t="s">
        <v>161</v>
      </c>
      <c r="G77" s="13" t="s">
        <v>680</v>
      </c>
      <c r="H77" s="13" t="str">
        <f>_xlfn.XLOOKUP(C77,'[1]E&amp;DPSAC'!$K:$K,'[1]E&amp;DPSAC'!$E:$E,,0)</f>
        <v>CHANDIL BAZAR</v>
      </c>
      <c r="I77" s="13"/>
      <c r="J77" s="13">
        <v>9123594446</v>
      </c>
      <c r="K77" s="13">
        <v>9123594446</v>
      </c>
      <c r="L77" s="12" t="str">
        <f t="shared" ca="1" si="25"/>
        <v>Non - Warranty</v>
      </c>
      <c r="M77" s="14">
        <v>43159</v>
      </c>
      <c r="N77" s="15">
        <v>24</v>
      </c>
      <c r="O77" s="14">
        <f t="shared" si="26"/>
        <v>43890</v>
      </c>
      <c r="P77" s="11" t="s">
        <v>681</v>
      </c>
      <c r="Q77" s="19" t="str">
        <f>_xlfn.XLOOKUP(C77,'[2]Sch Calls'!$R:$R,'[2]Sch Calls'!$F:$F,"",0)</f>
        <v>CC-01115095</v>
      </c>
      <c r="R77" s="18">
        <f>_xlfn.XLOOKUP(C77,'[2]Sch Calls'!$R:$R,'[2]Sch Calls'!$A:$A,"",0)</f>
        <v>45265.538425925901</v>
      </c>
      <c r="S77" s="17">
        <f>_xlfn.XLOOKUP(C77,'[2]Sch Calls'!$R:$R,'[2]Sch Calls'!$B:$B,"",0)</f>
        <v>3880</v>
      </c>
      <c r="T77" s="18">
        <f>_xlfn.XLOOKUP(C77,'[1]E&amp;DPSAC'!$K:$K,'[1]E&amp;DPSAC'!$W:$W,"",0)</f>
        <v>45799</v>
      </c>
      <c r="U77" s="17">
        <f>_xlfn.XLOOKUP(C77,'[1]E&amp;DPSAC'!$K:$K,'[1]E&amp;DPSAC'!$Z:$Z,"",0)</f>
        <v>3677</v>
      </c>
      <c r="V77" s="17">
        <f>_xlfn.XLOOKUP(C77,'[2]1. All Calls'!$R:$R,'[2]1. All Calls'!$B:$B,"",0)</f>
        <v>6700</v>
      </c>
      <c r="W77" s="20">
        <f>_xlfn.XLOOKUP(C77,'[2]1. All Calls'!$R:$R,'[2]1. All Calls'!$A:$A,"",0)</f>
        <v>46041.567395833299</v>
      </c>
      <c r="X77" s="17" t="str">
        <f>_xlfn.XLOOKUP(C77,'[2]Sch Calls'!$R:$R,'[2]Sch Calls'!$AB:$AB,"",0)</f>
        <v>Attend the site for schedule service so drain oil from tank and drain oil from cooler total 37 liter oil drained then change oil filter, air filter for compressor and engine both side then start the unit found running ok.</v>
      </c>
      <c r="Y77" s="17">
        <f t="shared" si="27"/>
        <v>-2070</v>
      </c>
      <c r="Z77" s="17" t="str">
        <f t="shared" si="28"/>
        <v>Due</v>
      </c>
      <c r="AA77" s="21">
        <f t="shared" ca="1" si="29"/>
        <v>835.46157407409919</v>
      </c>
      <c r="AB77" s="21" t="str">
        <f t="shared" ca="1" si="30"/>
        <v>Due</v>
      </c>
      <c r="AC77" s="11">
        <f ca="1">tbl_DPSAC[[#This Row],[Current Month Due Count]]</f>
        <v>0</v>
      </c>
      <c r="AD77" s="11">
        <f ca="1">tbl_DPSAC[[#This Row],[Next Month Due2]]</f>
        <v>0</v>
      </c>
      <c r="AE77" s="11">
        <f t="shared" ca="1" si="31"/>
        <v>1</v>
      </c>
      <c r="AF77" s="11">
        <v>4</v>
      </c>
      <c r="AG77" s="17">
        <f t="shared" ca="1" si="32"/>
        <v>6938</v>
      </c>
      <c r="AH77" s="11">
        <v>0</v>
      </c>
      <c r="AI77" s="11">
        <v>0</v>
      </c>
      <c r="AJ77" s="11">
        <v>0</v>
      </c>
      <c r="AK77" s="11">
        <v>0</v>
      </c>
      <c r="AL77" s="11">
        <v>0</v>
      </c>
      <c r="AM77" s="11">
        <v>0</v>
      </c>
      <c r="AN77" s="11">
        <v>0</v>
      </c>
      <c r="AO77" s="11">
        <v>0</v>
      </c>
      <c r="AP77" s="11">
        <v>0</v>
      </c>
      <c r="AQ77" s="11">
        <v>0</v>
      </c>
      <c r="AR77" s="11">
        <v>0</v>
      </c>
      <c r="AS77" s="11">
        <v>0</v>
      </c>
      <c r="AT77" s="11">
        <v>0</v>
      </c>
      <c r="AU77" s="11">
        <v>0</v>
      </c>
      <c r="AV77" s="11">
        <v>0</v>
      </c>
      <c r="AW77" s="11">
        <v>0</v>
      </c>
      <c r="AX77" s="11" t="str">
        <f t="shared" ca="1" si="33"/>
        <v>5 Service Due</v>
      </c>
      <c r="AY77" s="17">
        <v>3380</v>
      </c>
      <c r="AZ77" s="22">
        <v>45265</v>
      </c>
      <c r="BA77" s="17" t="s">
        <v>682</v>
      </c>
      <c r="BB77" s="17">
        <v>2505</v>
      </c>
      <c r="BC77" s="22">
        <v>45000</v>
      </c>
      <c r="BD77" s="17" t="s">
        <v>683</v>
      </c>
      <c r="BE77" s="17">
        <v>3380</v>
      </c>
      <c r="BF77" s="22">
        <v>45265</v>
      </c>
      <c r="BG77" s="17" t="s">
        <v>682</v>
      </c>
      <c r="BH77" s="17">
        <v>3380</v>
      </c>
      <c r="BI77" s="22">
        <v>45265</v>
      </c>
      <c r="BJ77" s="17" t="s">
        <v>682</v>
      </c>
      <c r="BK77" s="17">
        <v>2505</v>
      </c>
      <c r="BL77" s="22">
        <v>45000</v>
      </c>
      <c r="BM77" s="17" t="s">
        <v>683</v>
      </c>
      <c r="BN77" s="23">
        <f t="shared" si="34"/>
        <v>45445</v>
      </c>
      <c r="BO77" s="23">
        <f t="shared" si="35"/>
        <v>45180</v>
      </c>
      <c r="BP77" s="23">
        <f t="shared" si="36"/>
        <v>45445</v>
      </c>
      <c r="BQ77" s="23">
        <f t="shared" si="37"/>
        <v>45445</v>
      </c>
      <c r="BR77" s="23">
        <f t="shared" si="48"/>
        <v>45365</v>
      </c>
      <c r="BS77" s="24">
        <f t="shared" ca="1" si="38"/>
        <v>-2808</v>
      </c>
      <c r="BT77" s="25">
        <f t="shared" ca="1" si="39"/>
        <v>-2933</v>
      </c>
      <c r="BU77" s="25">
        <f t="shared" ca="1" si="40"/>
        <v>-2808</v>
      </c>
      <c r="BV77" s="25">
        <f t="shared" ca="1" si="41"/>
        <v>-2808</v>
      </c>
      <c r="BW77" s="25">
        <f t="shared" ca="1" si="42"/>
        <v>-2933</v>
      </c>
      <c r="BX77" s="26" t="s">
        <v>173</v>
      </c>
      <c r="BY77" s="11">
        <f t="shared" ca="1" si="43"/>
        <v>5</v>
      </c>
      <c r="BZ77" s="11">
        <f t="shared" ca="1" si="49"/>
        <v>0</v>
      </c>
      <c r="CA77" s="11">
        <f t="shared" ca="1" si="44"/>
        <v>0</v>
      </c>
      <c r="CB77" s="28">
        <f>_xlfn.XLOOKUP($C77,'[3]BIS Feb-26'!$C:$C,'[3]BIS Feb-26'!U:U,"",0)</f>
        <v>45264.770833333299</v>
      </c>
      <c r="CC77" s="28">
        <f>_xlfn.XLOOKUP($C77,'[3]BIS Feb-26'!$C:$C,'[3]BIS Feb-26'!V:V,"",0)</f>
        <v>45264.770833333299</v>
      </c>
      <c r="CD77" s="28">
        <f>_xlfn.XLOOKUP($C77,'[3]BIS Feb-26'!$C:$C,'[3]BIS Feb-26'!W:W,"",0)</f>
        <v>45264.770833333299</v>
      </c>
      <c r="CE77" s="28">
        <f>_xlfn.XLOOKUP($C77,'[3]BIS Feb-26'!$C:$C,'[3]BIS Feb-26'!X:X,"",0)</f>
        <v>45264.770833333299</v>
      </c>
      <c r="CF77" s="28">
        <f>_xlfn.XLOOKUP($C77,'[3]BIS Feb-26'!$C:$C,'[3]BIS Feb-26'!Y:Y,"",0)</f>
        <v>45264.770833333299</v>
      </c>
      <c r="CG77" s="28">
        <f>_xlfn.XLOOKUP($C77,'[3]BIS Feb-26'!$C:$C,'[3]BIS Feb-26'!Z:Z,"",0)</f>
        <v>44999.770833333299</v>
      </c>
      <c r="CH77" s="28">
        <f>_xlfn.XLOOKUP($C77,'[3]BIS Feb-26'!$C:$C,'[3]BIS Feb-26'!AA:AA,"",0)</f>
        <v>0</v>
      </c>
      <c r="CI77" s="28">
        <f>_xlfn.XLOOKUP($C77,'[3]BIS Feb-26'!$C:$C,'[3]BIS Feb-26'!AB:AB,"",0)</f>
        <v>44999.770833333299</v>
      </c>
      <c r="CJ77" s="28">
        <f>_xlfn.XLOOKUP($C77,'[3]BIS Feb-26'!$C:$C,'[3]BIS Feb-26'!AC:AC,"",0)</f>
        <v>0</v>
      </c>
      <c r="CK77" s="29" t="str">
        <f>_xlfn.XLOOKUP($C77,'[3]BIS Feb-26'!$C:$C,'[3]BIS Feb-26'!AD:AD,"",0)</f>
        <v>580</v>
      </c>
      <c r="CL77" s="29" t="str">
        <f>_xlfn.XLOOKUP($C77,'[3]BIS Feb-26'!$C:$C,'[3]BIS Feb-26'!AE:AE,"",0)</f>
        <v>580</v>
      </c>
      <c r="CM77" s="29" t="str">
        <f>_xlfn.XLOOKUP($C77,'[3]BIS Feb-26'!$C:$C,'[3]BIS Feb-26'!AF:AF,"",0)</f>
        <v>580</v>
      </c>
      <c r="CN77" s="29" t="str">
        <f>_xlfn.XLOOKUP($C77,'[3]BIS Feb-26'!$C:$C,'[3]BIS Feb-26'!AG:AG,"",0)</f>
        <v>580</v>
      </c>
      <c r="CO77" s="29" t="str">
        <f>_xlfn.XLOOKUP($C77,'[3]BIS Feb-26'!$C:$C,'[3]BIS Feb-26'!AH:AH,"",0)</f>
        <v>580</v>
      </c>
      <c r="CP77" s="29" t="str">
        <f>_xlfn.XLOOKUP($C77,'[3]BIS Feb-26'!$C:$C,'[3]BIS Feb-26'!AI:AI,"",0)</f>
        <v>1000</v>
      </c>
      <c r="CQ77" s="29" t="str">
        <f>_xlfn.XLOOKUP($C77,'[3]BIS Feb-26'!$C:$C,'[3]BIS Feb-26'!AJ:AJ,"",0)</f>
        <v>1000</v>
      </c>
      <c r="CR77" s="29" t="str">
        <f>_xlfn.XLOOKUP($C77,'[3]BIS Feb-26'!$C:$C,'[3]BIS Feb-26'!AK:AK,"",0)</f>
        <v>1000</v>
      </c>
      <c r="CS77" s="29" t="str">
        <f>_xlfn.XLOOKUP($C77,'[3]BIS Feb-26'!$C:$C,'[3]BIS Feb-26'!AL:AL,"",0)</f>
        <v>1000</v>
      </c>
      <c r="CT77" s="29">
        <f>_xlfn.XLOOKUP($C77,'[3]BIS Feb-26'!$C:$C,'[3]BIS Feb-26'!AM:AM,"",0)</f>
        <v>3</v>
      </c>
      <c r="CU77" s="28">
        <f>_xlfn.XLOOKUP($C77,'[3]BIS Feb-26'!$C:$C,'[3]BIS Feb-26'!AN:AN,"",0)</f>
        <v>45444</v>
      </c>
      <c r="CV77" s="28">
        <f>_xlfn.XLOOKUP($C77,'[3]BIS Feb-26'!$C:$C,'[3]BIS Feb-26'!AO:AO,"",0)</f>
        <v>45444</v>
      </c>
      <c r="CW77" s="28">
        <f>_xlfn.XLOOKUP($C77,'[3]BIS Feb-26'!$C:$C,'[3]BIS Feb-26'!AP:AP,"",0)</f>
        <v>45444</v>
      </c>
      <c r="CX77" s="28">
        <f>_xlfn.XLOOKUP($C77,'[3]BIS Feb-26'!$C:$C,'[3]BIS Feb-26'!AQ:AQ,"",0)</f>
        <v>45444</v>
      </c>
      <c r="CY77" s="28">
        <f>_xlfn.XLOOKUP($C77,'[3]BIS Feb-26'!$C:$C,'[3]BIS Feb-26'!AR:AR,"",0)</f>
        <v>45444</v>
      </c>
      <c r="CZ77" s="28">
        <f>_xlfn.XLOOKUP($C77,'[3]BIS Feb-26'!$C:$C,'[3]BIS Feb-26'!AS:AS,"",0)</f>
        <v>45269</v>
      </c>
      <c r="DA77" s="28">
        <f>_xlfn.XLOOKUP($C77,'[3]BIS Feb-26'!$C:$C,'[3]BIS Feb-26'!AT:AT,"",0)</f>
        <v>46134</v>
      </c>
      <c r="DB77" s="28">
        <f>_xlfn.XLOOKUP($C77,'[3]BIS Feb-26'!$C:$C,'[3]BIS Feb-26'!AU:AU,"",0)</f>
        <v>45179</v>
      </c>
      <c r="DC77" s="28">
        <f>_xlfn.XLOOKUP($C77,'[3]BIS Feb-26'!$C:$C,'[3]BIS Feb-26'!AV:AV,"",0)</f>
        <v>46225</v>
      </c>
      <c r="DD77" s="11">
        <f>_xlfn.XLOOKUP($C77,'[3]BIS Feb-26'!$C:$C,'[3]BIS Feb-26'!AW:AW,"",0)</f>
        <v>1</v>
      </c>
      <c r="DE77" s="11">
        <f>_xlfn.XLOOKUP($C77,'[3]BIS Feb-26'!$C:$C,'[3]BIS Feb-26'!AX:AX,"",0)</f>
        <v>0</v>
      </c>
      <c r="DF77" s="11">
        <f>_xlfn.XLOOKUP($C77,'[3]BIS Feb-26'!$C:$C,'[3]BIS Feb-26'!AY:AY,"",0)</f>
        <v>0</v>
      </c>
      <c r="DG77" s="11">
        <f t="shared" ca="1" si="45"/>
        <v>7</v>
      </c>
      <c r="DH77" s="11">
        <f t="shared" ca="1" si="46"/>
        <v>0</v>
      </c>
      <c r="DI77" s="11">
        <f t="shared" ca="1" si="47"/>
        <v>1</v>
      </c>
      <c r="DJ77" s="11" t="str">
        <f>_xlfn.XLOOKUP($C77,'[3]Active Customer Assets'!$D:$D,'[3]Active Customer Assets'!I:I,"",0)</f>
        <v>C (Not Buying Spares or buying lubricants)</v>
      </c>
      <c r="DK77" s="28">
        <f>_xlfn.XLOOKUP($C77,'[3]Active Customer Assets'!$D:$D,'[3]Active Customer Assets'!J:J,"",0)</f>
        <v>43159</v>
      </c>
      <c r="DL77" s="28">
        <f>_xlfn.XLOOKUP($C77,'[3]Active Customer Assets'!$D:$D,'[3]Active Customer Assets'!K:K,"",0)</f>
        <v>43157</v>
      </c>
      <c r="DM77" s="28">
        <f>_xlfn.XLOOKUP($C77,'[3]Active Customer Assets'!$D:$D,'[3]Active Customer Assets'!L:L,"",0)</f>
        <v>46041.567893518499</v>
      </c>
      <c r="DN77" s="21">
        <f>_xlfn.XLOOKUP($C77,'[3]Active Customer Assets'!$D:$D,'[3]Active Customer Assets'!M:M,"",0)</f>
        <v>6700</v>
      </c>
      <c r="DO77" s="28">
        <f>_xlfn.XLOOKUP($C77,'[3]Active Customer Assets'!$D:$D,'[3]Active Customer Assets'!N:N,"",0)</f>
        <v>0</v>
      </c>
      <c r="DP77" s="28">
        <f>_xlfn.XLOOKUP($C77,'[3]Active Customer Assets'!$D:$D,'[3]Active Customer Assets'!O:O,"",0)</f>
        <v>0</v>
      </c>
      <c r="DQ77" s="28" t="str">
        <f>_xlfn.XLOOKUP($C77,'[3]Active Customer Assets'!$D:$D,'[3]Active Customer Assets'!P:P,"",0)</f>
        <v>Air lube Plus</v>
      </c>
      <c r="DR77" s="28">
        <f>_xlfn.XLOOKUP($C77,'[3]Active Customer Assets'!$D:$D,'[3]Active Customer Assets'!Q:Q,"",0)</f>
        <v>45265</v>
      </c>
      <c r="DS77" s="28">
        <f>_xlfn.XLOOKUP($C77,'[3]Active Customer Assets'!$D:$D,'[3]Active Customer Assets'!R:R,"",0)</f>
        <v>45265</v>
      </c>
      <c r="DT77" s="28">
        <f>_xlfn.XLOOKUP($C77,'[3]Active Customer Assets'!$D:$D,'[3]Active Customer Assets'!S:S,"",0)</f>
        <v>45265</v>
      </c>
      <c r="DU77" s="28">
        <f>_xlfn.XLOOKUP($C77,'[3]Active Customer Assets'!$D:$D,'[3]Active Customer Assets'!T:T,"",0)</f>
        <v>45265</v>
      </c>
      <c r="DV77" s="28">
        <f>_xlfn.XLOOKUP($C77,'[3]Active Customer Assets'!$D:$D,'[3]Active Customer Assets'!U:U,"",0)</f>
        <v>45265</v>
      </c>
      <c r="DW77" s="28">
        <f>_xlfn.XLOOKUP($C77,'[3]Active Customer Assets'!$D:$D,'[3]Active Customer Assets'!V:V,"",0)</f>
        <v>45000</v>
      </c>
      <c r="DX77" s="28">
        <f>_xlfn.XLOOKUP($C77,'[3]Active Customer Assets'!$D:$D,'[3]Active Customer Assets'!W:W,"",0)</f>
        <v>0</v>
      </c>
      <c r="DY77" s="28">
        <f>_xlfn.XLOOKUP($C77,'[3]Active Customer Assets'!$D:$D,'[3]Active Customer Assets'!X:X,"",0)</f>
        <v>45000</v>
      </c>
      <c r="DZ77" s="28">
        <f>_xlfn.XLOOKUP($C77,'[3]Active Customer Assets'!$D:$D,'[3]Active Customer Assets'!Y:Y,"",0)</f>
        <v>0</v>
      </c>
      <c r="EA77" s="28" t="str">
        <f>_xlfn.XLOOKUP($C77,'[3]Active Customer Assets'!$D:$D,'[3]Active Customer Assets'!Z:Z,"",0)</f>
        <v>580</v>
      </c>
      <c r="EB77" s="28" t="str">
        <f>_xlfn.XLOOKUP($C77,'[3]Active Customer Assets'!$D:$D,'[3]Active Customer Assets'!AA:AA,"",0)</f>
        <v>580</v>
      </c>
      <c r="EC77" s="28" t="str">
        <f>_xlfn.XLOOKUP($C77,'[3]Active Customer Assets'!$D:$D,'[3]Active Customer Assets'!AB:AB,"",0)</f>
        <v>580</v>
      </c>
      <c r="ED77" s="28" t="str">
        <f>_xlfn.XLOOKUP($C77,'[3]Active Customer Assets'!$D:$D,'[3]Active Customer Assets'!AC:AC,"",0)</f>
        <v>580</v>
      </c>
      <c r="EE77" s="28" t="str">
        <f>_xlfn.XLOOKUP($C77,'[3]Active Customer Assets'!$D:$D,'[3]Active Customer Assets'!AD:AD,"",0)</f>
        <v>580</v>
      </c>
      <c r="EF77" s="28" t="str">
        <f>_xlfn.XLOOKUP($C77,'[3]Active Customer Assets'!$D:$D,'[3]Active Customer Assets'!AE:AE,"",0)</f>
        <v>1000</v>
      </c>
      <c r="EG77" s="28" t="str">
        <f>_xlfn.XLOOKUP($C77,'[3]Active Customer Assets'!$D:$D,'[3]Active Customer Assets'!AF:AF,"",0)</f>
        <v>1000</v>
      </c>
      <c r="EH77" s="28" t="str">
        <f>_xlfn.XLOOKUP($C77,'[3]Active Customer Assets'!$D:$D,'[3]Active Customer Assets'!AG:AG,"",0)</f>
        <v>1000</v>
      </c>
      <c r="EI77" s="28" t="str">
        <f>_xlfn.XLOOKUP($C77,'[3]Active Customer Assets'!$D:$D,'[3]Active Customer Assets'!AH:AH,"",0)</f>
        <v>1000</v>
      </c>
      <c r="EJ77" s="21">
        <f>_xlfn.XLOOKUP($C77,'[3]Active Customer Assets'!$D:$D,'[3]Active Customer Assets'!AI:AI,"",0)</f>
        <v>3</v>
      </c>
      <c r="EK77" s="35" t="str">
        <f>[3]!tbl_DPSAC[[#This Row],[Unit Status]]</f>
        <v>Active</v>
      </c>
    </row>
    <row r="78" spans="1:141" x14ac:dyDescent="0.15">
      <c r="A78" s="11">
        <f>ROW(tbl_DPSAC[[#This Row],[Sl. No.]])-1</f>
        <v>77</v>
      </c>
      <c r="B78" s="12" t="s">
        <v>136</v>
      </c>
      <c r="C78" s="12" t="s">
        <v>684</v>
      </c>
      <c r="D78" s="12" t="s">
        <v>138</v>
      </c>
      <c r="E78" s="12" t="s">
        <v>139</v>
      </c>
      <c r="F78" s="12" t="s">
        <v>161</v>
      </c>
      <c r="G78" s="13" t="s">
        <v>162</v>
      </c>
      <c r="H78" s="13" t="str">
        <f>_xlfn.XLOOKUP(C78,'[1]E&amp;DPSAC'!$K:$K,'[1]E&amp;DPSAC'!$E:$E,,0)</f>
        <v>GIRIDIH</v>
      </c>
      <c r="I78" s="13" t="s">
        <v>163</v>
      </c>
      <c r="J78" s="13">
        <v>9931921808</v>
      </c>
      <c r="K78" s="13">
        <v>9006617909</v>
      </c>
      <c r="L78" s="12" t="str">
        <f t="shared" ca="1" si="25"/>
        <v>Non - Warranty</v>
      </c>
      <c r="M78" s="14">
        <v>42982</v>
      </c>
      <c r="N78" s="15">
        <v>24</v>
      </c>
      <c r="O78" s="14">
        <f t="shared" si="26"/>
        <v>43738</v>
      </c>
      <c r="P78" s="11" t="s">
        <v>213</v>
      </c>
      <c r="Q78" s="19" t="str">
        <f>_xlfn.XLOOKUP(C78,'[2]Sch Calls'!$R:$R,'[2]Sch Calls'!$F:$F,"",0)</f>
        <v>CC-01946792</v>
      </c>
      <c r="R78" s="18">
        <f>_xlfn.XLOOKUP(C78,'[2]Sch Calls'!$R:$R,'[2]Sch Calls'!$A:$A,"",0)</f>
        <v>46042.558877314797</v>
      </c>
      <c r="S78" s="17">
        <f>_xlfn.XLOOKUP(C78,'[2]Sch Calls'!$R:$R,'[2]Sch Calls'!$B:$B,"",0)</f>
        <v>6180</v>
      </c>
      <c r="T78" s="18">
        <f>_xlfn.XLOOKUP(C78,'[1]E&amp;DPSAC'!$K:$K,'[1]E&amp;DPSAC'!$W:$W,"",0)</f>
        <v>45941</v>
      </c>
      <c r="U78" s="17">
        <f>_xlfn.XLOOKUP(C78,'[1]E&amp;DPSAC'!$K:$K,'[1]E&amp;DPSAC'!$Z:$Z,"",0)</f>
        <v>6000</v>
      </c>
      <c r="V78" s="17">
        <f>_xlfn.XLOOKUP(C78,'[2]1. All Calls'!$R:$R,'[2]1. All Calls'!$B:$B,"",0)</f>
        <v>6180</v>
      </c>
      <c r="W78" s="20">
        <f>_xlfn.XLOOKUP(C78,'[2]1. All Calls'!$R:$R,'[2]1. All Calls'!$A:$A,"",0)</f>
        <v>46042.558877314797</v>
      </c>
      <c r="X78" s="17" t="str">
        <f>_xlfn.XLOOKUP(C78,'[2]Sch Calls'!$R:$R,'[2]Sch Calls'!$AB:$AB,"",0)</f>
        <v>Attend the site for scheduled service so drain oil from the tank and drained oil from the cooler total 36 liters oil drain. Then air filter for compressor and engine both sides, change oil filter and ELGI air lube Plus oil 40 liters. Then start the unit found running ok.</v>
      </c>
      <c r="Y78" s="17">
        <f t="shared" si="27"/>
        <v>750</v>
      </c>
      <c r="Z78" s="17" t="str">
        <f t="shared" si="28"/>
        <v>Done</v>
      </c>
      <c r="AA78" s="21">
        <f t="shared" ca="1" si="29"/>
        <v>58.441122685202572</v>
      </c>
      <c r="AB78" s="21" t="str">
        <f t="shared" ca="1" si="30"/>
        <v>Done</v>
      </c>
      <c r="AC78" s="11">
        <f ca="1">tbl_DPSAC[[#This Row],[Current Month Due Count]]</f>
        <v>0</v>
      </c>
      <c r="AD78" s="11">
        <f ca="1">tbl_DPSAC[[#This Row],[Next Month Due2]]</f>
        <v>0</v>
      </c>
      <c r="AE78" s="11">
        <f t="shared" ca="1" si="31"/>
        <v>0</v>
      </c>
      <c r="AF78" s="11">
        <v>1.75</v>
      </c>
      <c r="AG78" s="17">
        <f t="shared" ca="1" si="32"/>
        <v>6282</v>
      </c>
      <c r="AH78" s="11">
        <v>0</v>
      </c>
      <c r="AI78" s="11">
        <v>0</v>
      </c>
      <c r="AJ78" s="11">
        <v>0</v>
      </c>
      <c r="AK78" s="11">
        <v>0</v>
      </c>
      <c r="AL78" s="11">
        <v>0</v>
      </c>
      <c r="AM78" s="11">
        <v>0</v>
      </c>
      <c r="AN78" s="11">
        <v>0</v>
      </c>
      <c r="AO78" s="11">
        <v>0</v>
      </c>
      <c r="AP78" s="11">
        <v>0</v>
      </c>
      <c r="AQ78" s="11">
        <v>0</v>
      </c>
      <c r="AR78" s="11" t="s">
        <v>685</v>
      </c>
      <c r="AS78" s="11">
        <v>0</v>
      </c>
      <c r="AT78" s="11">
        <v>0</v>
      </c>
      <c r="AU78" s="11">
        <v>0</v>
      </c>
      <c r="AV78" s="11">
        <v>0</v>
      </c>
      <c r="AW78" s="11">
        <v>0</v>
      </c>
      <c r="AX78" s="11" t="str">
        <f t="shared" ca="1" si="33"/>
        <v>No Service Dues</v>
      </c>
      <c r="AY78" s="17">
        <v>6180</v>
      </c>
      <c r="AZ78" s="22">
        <v>46042</v>
      </c>
      <c r="BA78" s="17" t="s">
        <v>686</v>
      </c>
      <c r="BB78" s="17">
        <v>6180</v>
      </c>
      <c r="BC78" s="22">
        <v>46042</v>
      </c>
      <c r="BD78" s="17" t="s">
        <v>686</v>
      </c>
      <c r="BE78" s="17">
        <v>6180</v>
      </c>
      <c r="BF78" s="22">
        <v>46042</v>
      </c>
      <c r="BG78" s="17" t="s">
        <v>686</v>
      </c>
      <c r="BH78" s="17">
        <v>6180</v>
      </c>
      <c r="BI78" s="22">
        <v>46042</v>
      </c>
      <c r="BJ78" s="17" t="s">
        <v>686</v>
      </c>
      <c r="BK78" s="17">
        <v>6180</v>
      </c>
      <c r="BL78" s="22">
        <v>46042</v>
      </c>
      <c r="BM78" s="17" t="s">
        <v>686</v>
      </c>
      <c r="BN78" s="23">
        <f t="shared" si="34"/>
        <v>46222</v>
      </c>
      <c r="BO78" s="23">
        <f t="shared" si="35"/>
        <v>46222</v>
      </c>
      <c r="BP78" s="23">
        <f t="shared" si="36"/>
        <v>46222</v>
      </c>
      <c r="BQ78" s="23">
        <f t="shared" si="37"/>
        <v>46222</v>
      </c>
      <c r="BR78" s="23">
        <f t="shared" si="48"/>
        <v>46407</v>
      </c>
      <c r="BS78" s="24">
        <f t="shared" ca="1" si="38"/>
        <v>648</v>
      </c>
      <c r="BT78" s="25">
        <f t="shared" ca="1" si="39"/>
        <v>1398</v>
      </c>
      <c r="BU78" s="25">
        <f t="shared" ca="1" si="40"/>
        <v>648</v>
      </c>
      <c r="BV78" s="25">
        <f t="shared" ca="1" si="41"/>
        <v>648</v>
      </c>
      <c r="BW78" s="25">
        <f t="shared" ca="1" si="42"/>
        <v>1398</v>
      </c>
      <c r="BX78" s="26" t="e">
        <v>#N/A</v>
      </c>
      <c r="BY78" s="11">
        <f t="shared" ca="1" si="43"/>
        <v>0</v>
      </c>
      <c r="BZ78" s="11">
        <f t="shared" ca="1" si="49"/>
        <v>0</v>
      </c>
      <c r="CA78" s="11">
        <f t="shared" ca="1" si="44"/>
        <v>0</v>
      </c>
      <c r="CB78" s="28">
        <f>_xlfn.XLOOKUP($C78,'[3]BIS Feb-26'!$C:$C,'[3]BIS Feb-26'!U:U,"",0)</f>
        <v>46041.770833333299</v>
      </c>
      <c r="CC78" s="28">
        <f>_xlfn.XLOOKUP($C78,'[3]BIS Feb-26'!$C:$C,'[3]BIS Feb-26'!V:V,"",0)</f>
        <v>46041.770833333299</v>
      </c>
      <c r="CD78" s="28">
        <f>_xlfn.XLOOKUP($C78,'[3]BIS Feb-26'!$C:$C,'[3]BIS Feb-26'!W:W,"",0)</f>
        <v>46041.770833333299</v>
      </c>
      <c r="CE78" s="28">
        <f>_xlfn.XLOOKUP($C78,'[3]BIS Feb-26'!$C:$C,'[3]BIS Feb-26'!X:X,"",0)</f>
        <v>46041.770833333299</v>
      </c>
      <c r="CF78" s="28">
        <f>_xlfn.XLOOKUP($C78,'[3]BIS Feb-26'!$C:$C,'[3]BIS Feb-26'!Y:Y,"",0)</f>
        <v>46041.770833333299</v>
      </c>
      <c r="CG78" s="28">
        <f>_xlfn.XLOOKUP($C78,'[3]BIS Feb-26'!$C:$C,'[3]BIS Feb-26'!Z:Z,"",0)</f>
        <v>45940.770833333299</v>
      </c>
      <c r="CH78" s="28">
        <f>_xlfn.XLOOKUP($C78,'[3]BIS Feb-26'!$C:$C,'[3]BIS Feb-26'!AA:AA,"",0)</f>
        <v>46041.770833333299</v>
      </c>
      <c r="CI78" s="28">
        <f>_xlfn.XLOOKUP($C78,'[3]BIS Feb-26'!$C:$C,'[3]BIS Feb-26'!AB:AB,"",0)</f>
        <v>45940.770833333299</v>
      </c>
      <c r="CJ78" s="28">
        <f>_xlfn.XLOOKUP($C78,'[3]BIS Feb-26'!$C:$C,'[3]BIS Feb-26'!AC:AC,"",0)</f>
        <v>45940.770833333299</v>
      </c>
      <c r="CK78" s="29" t="str">
        <f>_xlfn.XLOOKUP($C78,'[3]BIS Feb-26'!$C:$C,'[3]BIS Feb-26'!AD:AD,"",0)</f>
        <v>1500</v>
      </c>
      <c r="CL78" s="29" t="str">
        <f>_xlfn.XLOOKUP($C78,'[3]BIS Feb-26'!$C:$C,'[3]BIS Feb-26'!AE:AE,"",0)</f>
        <v>750</v>
      </c>
      <c r="CM78" s="29" t="str">
        <f>_xlfn.XLOOKUP($C78,'[3]BIS Feb-26'!$C:$C,'[3]BIS Feb-26'!AF:AF,"",0)</f>
        <v>500</v>
      </c>
      <c r="CN78" s="29" t="str">
        <f>_xlfn.XLOOKUP($C78,'[3]BIS Feb-26'!$C:$C,'[3]BIS Feb-26'!AG:AG,"",0)</f>
        <v>750</v>
      </c>
      <c r="CO78" s="29" t="str">
        <f>_xlfn.XLOOKUP($C78,'[3]BIS Feb-26'!$C:$C,'[3]BIS Feb-26'!AH:AH,"",0)</f>
        <v>750</v>
      </c>
      <c r="CP78" s="29" t="str">
        <f>_xlfn.XLOOKUP($C78,'[3]BIS Feb-26'!$C:$C,'[3]BIS Feb-26'!AI:AI,"",0)</f>
        <v>1200</v>
      </c>
      <c r="CQ78" s="29" t="str">
        <f>_xlfn.XLOOKUP($C78,'[3]BIS Feb-26'!$C:$C,'[3]BIS Feb-26'!AJ:AJ,"",0)</f>
        <v>1000</v>
      </c>
      <c r="CR78" s="29" t="str">
        <f>_xlfn.XLOOKUP($C78,'[3]BIS Feb-26'!$C:$C,'[3]BIS Feb-26'!AK:AK,"",0)</f>
        <v>1200</v>
      </c>
      <c r="CS78" s="29" t="str">
        <f>_xlfn.XLOOKUP($C78,'[3]BIS Feb-26'!$C:$C,'[3]BIS Feb-26'!AL:AL,"",0)</f>
        <v>1200</v>
      </c>
      <c r="CT78" s="29">
        <f>_xlfn.XLOOKUP($C78,'[3]BIS Feb-26'!$C:$C,'[3]BIS Feb-26'!AM:AM,"",0)</f>
        <v>9</v>
      </c>
      <c r="CU78" s="28">
        <f>_xlfn.XLOOKUP($C78,'[3]BIS Feb-26'!$C:$C,'[3]BIS Feb-26'!AN:AN,"",0)</f>
        <v>46208</v>
      </c>
      <c r="CV78" s="28">
        <f>_xlfn.XLOOKUP($C78,'[3]BIS Feb-26'!$C:$C,'[3]BIS Feb-26'!AO:AO,"",0)</f>
        <v>46125</v>
      </c>
      <c r="CW78" s="28">
        <f>_xlfn.XLOOKUP($C78,'[3]BIS Feb-26'!$C:$C,'[3]BIS Feb-26'!AP:AP,"",0)</f>
        <v>46097</v>
      </c>
      <c r="CX78" s="28">
        <f>_xlfn.XLOOKUP($C78,'[3]BIS Feb-26'!$C:$C,'[3]BIS Feb-26'!AQ:AQ,"",0)</f>
        <v>46125</v>
      </c>
      <c r="CY78" s="28">
        <f>_xlfn.XLOOKUP($C78,'[3]BIS Feb-26'!$C:$C,'[3]BIS Feb-26'!AR:AR,"",0)</f>
        <v>46125</v>
      </c>
      <c r="CZ78" s="28">
        <f>_xlfn.XLOOKUP($C78,'[3]BIS Feb-26'!$C:$C,'[3]BIS Feb-26'!AS:AS,"",0)</f>
        <v>46175</v>
      </c>
      <c r="DA78" s="28">
        <f>_xlfn.XLOOKUP($C78,'[3]BIS Feb-26'!$C:$C,'[3]BIS Feb-26'!AT:AT,"",0)</f>
        <v>46153</v>
      </c>
      <c r="DB78" s="28">
        <f>_xlfn.XLOOKUP($C78,'[3]BIS Feb-26'!$C:$C,'[3]BIS Feb-26'!AU:AU,"",0)</f>
        <v>46120</v>
      </c>
      <c r="DC78" s="28">
        <f>_xlfn.XLOOKUP($C78,'[3]BIS Feb-26'!$C:$C,'[3]BIS Feb-26'!AV:AV,"",0)</f>
        <v>46175</v>
      </c>
      <c r="DD78" s="11">
        <f>_xlfn.XLOOKUP($C78,'[3]BIS Feb-26'!$C:$C,'[3]BIS Feb-26'!AW:AW,"",0)</f>
        <v>0</v>
      </c>
      <c r="DE78" s="11">
        <f>_xlfn.XLOOKUP($C78,'[3]BIS Feb-26'!$C:$C,'[3]BIS Feb-26'!AX:AX,"",0)</f>
        <v>0</v>
      </c>
      <c r="DF78" s="11">
        <f>_xlfn.XLOOKUP($C78,'[3]BIS Feb-26'!$C:$C,'[3]BIS Feb-26'!AY:AY,"",0)</f>
        <v>1</v>
      </c>
      <c r="DG78" s="11">
        <f t="shared" ca="1" si="45"/>
        <v>0</v>
      </c>
      <c r="DH78" s="11">
        <f t="shared" ca="1" si="46"/>
        <v>1</v>
      </c>
      <c r="DI78" s="11">
        <f t="shared" ca="1" si="47"/>
        <v>4</v>
      </c>
      <c r="DJ78" s="11" t="str">
        <f>_xlfn.XLOOKUP($C78,'[3]Active Customer Assets'!$D:$D,'[3]Active Customer Assets'!I:I,"",0)</f>
        <v>B (Below 100% potential spares purchased)</v>
      </c>
      <c r="DK78" s="28">
        <f>_xlfn.XLOOKUP($C78,'[3]Active Customer Assets'!$D:$D,'[3]Active Customer Assets'!J:J,"",0)</f>
        <v>42982</v>
      </c>
      <c r="DL78" s="28">
        <f>_xlfn.XLOOKUP($C78,'[3]Active Customer Assets'!$D:$D,'[3]Active Customer Assets'!K:K,"",0)</f>
        <v>42970</v>
      </c>
      <c r="DM78" s="28">
        <f>_xlfn.XLOOKUP($C78,'[3]Active Customer Assets'!$D:$D,'[3]Active Customer Assets'!L:L,"",0)</f>
        <v>46042.715509259302</v>
      </c>
      <c r="DN78" s="21">
        <f>_xlfn.XLOOKUP($C78,'[3]Active Customer Assets'!$D:$D,'[3]Active Customer Assets'!M:M,"",0)</f>
        <v>6180</v>
      </c>
      <c r="DO78" s="28">
        <f>_xlfn.XLOOKUP($C78,'[3]Active Customer Assets'!$D:$D,'[3]Active Customer Assets'!N:N,"",0)</f>
        <v>0</v>
      </c>
      <c r="DP78" s="28">
        <f>_xlfn.XLOOKUP($C78,'[3]Active Customer Assets'!$D:$D,'[3]Active Customer Assets'!O:O,"",0)</f>
        <v>0</v>
      </c>
      <c r="DQ78" s="28" t="str">
        <f>_xlfn.XLOOKUP($C78,'[3]Active Customer Assets'!$D:$D,'[3]Active Customer Assets'!P:P,"",0)</f>
        <v>Air lube Plus</v>
      </c>
      <c r="DR78" s="28">
        <f>_xlfn.XLOOKUP($C78,'[3]Active Customer Assets'!$D:$D,'[3]Active Customer Assets'!Q:Q,"",0)</f>
        <v>46042</v>
      </c>
      <c r="DS78" s="28">
        <f>_xlfn.XLOOKUP($C78,'[3]Active Customer Assets'!$D:$D,'[3]Active Customer Assets'!R:R,"",0)</f>
        <v>46042</v>
      </c>
      <c r="DT78" s="28">
        <f>_xlfn.XLOOKUP($C78,'[3]Active Customer Assets'!$D:$D,'[3]Active Customer Assets'!S:S,"",0)</f>
        <v>46042</v>
      </c>
      <c r="DU78" s="28">
        <f>_xlfn.XLOOKUP($C78,'[3]Active Customer Assets'!$D:$D,'[3]Active Customer Assets'!T:T,"",0)</f>
        <v>46042</v>
      </c>
      <c r="DV78" s="28">
        <f>_xlfn.XLOOKUP($C78,'[3]Active Customer Assets'!$D:$D,'[3]Active Customer Assets'!U:U,"",0)</f>
        <v>46042</v>
      </c>
      <c r="DW78" s="28">
        <f>_xlfn.XLOOKUP($C78,'[3]Active Customer Assets'!$D:$D,'[3]Active Customer Assets'!V:V,"",0)</f>
        <v>45941</v>
      </c>
      <c r="DX78" s="28">
        <f>_xlfn.XLOOKUP($C78,'[3]Active Customer Assets'!$D:$D,'[3]Active Customer Assets'!W:W,"",0)</f>
        <v>46042</v>
      </c>
      <c r="DY78" s="28">
        <f>_xlfn.XLOOKUP($C78,'[3]Active Customer Assets'!$D:$D,'[3]Active Customer Assets'!X:X,"",0)</f>
        <v>45941</v>
      </c>
      <c r="DZ78" s="28">
        <f>_xlfn.XLOOKUP($C78,'[3]Active Customer Assets'!$D:$D,'[3]Active Customer Assets'!Y:Y,"",0)</f>
        <v>45941</v>
      </c>
      <c r="EA78" s="28" t="str">
        <f>_xlfn.XLOOKUP($C78,'[3]Active Customer Assets'!$D:$D,'[3]Active Customer Assets'!Z:Z,"",0)</f>
        <v>1500</v>
      </c>
      <c r="EB78" s="28" t="str">
        <f>_xlfn.XLOOKUP($C78,'[3]Active Customer Assets'!$D:$D,'[3]Active Customer Assets'!AA:AA,"",0)</f>
        <v>750</v>
      </c>
      <c r="EC78" s="28" t="str">
        <f>_xlfn.XLOOKUP($C78,'[3]Active Customer Assets'!$D:$D,'[3]Active Customer Assets'!AB:AB,"",0)</f>
        <v>500</v>
      </c>
      <c r="ED78" s="28" t="str">
        <f>_xlfn.XLOOKUP($C78,'[3]Active Customer Assets'!$D:$D,'[3]Active Customer Assets'!AC:AC,"",0)</f>
        <v>750</v>
      </c>
      <c r="EE78" s="28" t="str">
        <f>_xlfn.XLOOKUP($C78,'[3]Active Customer Assets'!$D:$D,'[3]Active Customer Assets'!AD:AD,"",0)</f>
        <v>750</v>
      </c>
      <c r="EF78" s="28" t="str">
        <f>_xlfn.XLOOKUP($C78,'[3]Active Customer Assets'!$D:$D,'[3]Active Customer Assets'!AE:AE,"",0)</f>
        <v>1200</v>
      </c>
      <c r="EG78" s="28" t="str">
        <f>_xlfn.XLOOKUP($C78,'[3]Active Customer Assets'!$D:$D,'[3]Active Customer Assets'!AF:AF,"",0)</f>
        <v>1000</v>
      </c>
      <c r="EH78" s="28" t="str">
        <f>_xlfn.XLOOKUP($C78,'[3]Active Customer Assets'!$D:$D,'[3]Active Customer Assets'!AG:AG,"",0)</f>
        <v>1200</v>
      </c>
      <c r="EI78" s="28" t="str">
        <f>_xlfn.XLOOKUP($C78,'[3]Active Customer Assets'!$D:$D,'[3]Active Customer Assets'!AH:AH,"",0)</f>
        <v>1200</v>
      </c>
      <c r="EJ78" s="21">
        <f>_xlfn.XLOOKUP($C78,'[3]Active Customer Assets'!$D:$D,'[3]Active Customer Assets'!AI:AI,"",0)</f>
        <v>9</v>
      </c>
      <c r="EK78" s="35" t="str">
        <f>[3]!tbl_DPSAC[[#This Row],[Unit Status]]</f>
        <v>Active</v>
      </c>
    </row>
    <row r="79" spans="1:141" x14ac:dyDescent="0.15">
      <c r="A79" s="11">
        <f>ROW(tbl_DPSAC[[#This Row],[Sl. No.]])-1</f>
        <v>78</v>
      </c>
      <c r="B79" s="12" t="s">
        <v>136</v>
      </c>
      <c r="C79" s="12" t="s">
        <v>687</v>
      </c>
      <c r="D79" s="12" t="s">
        <v>688</v>
      </c>
      <c r="E79" s="12" t="s">
        <v>333</v>
      </c>
      <c r="F79" s="12" t="s">
        <v>161</v>
      </c>
      <c r="G79" s="13" t="s">
        <v>162</v>
      </c>
      <c r="H79" s="13" t="str">
        <f>_xlfn.XLOOKUP(C79,'[1]E&amp;DPSAC'!$K:$K,'[1]E&amp;DPSAC'!$E:$E,,0)</f>
        <v>AMLO PHUSHRO</v>
      </c>
      <c r="I79" s="13" t="s">
        <v>163</v>
      </c>
      <c r="J79" s="13">
        <v>9006617909</v>
      </c>
      <c r="K79" s="13">
        <v>8757131605</v>
      </c>
      <c r="L79" s="12" t="str">
        <f t="shared" ca="1" si="25"/>
        <v>Non - Warranty</v>
      </c>
      <c r="M79" s="14">
        <v>43214</v>
      </c>
      <c r="N79" s="15">
        <v>24</v>
      </c>
      <c r="O79" s="14">
        <f t="shared" si="26"/>
        <v>43951</v>
      </c>
      <c r="P79" s="11" t="s">
        <v>689</v>
      </c>
      <c r="Q79" s="19" t="str">
        <f>_xlfn.XLOOKUP(C79,'[2]Sch Calls'!$R:$R,'[2]Sch Calls'!$F:$F,"",0)</f>
        <v>CC-01947028</v>
      </c>
      <c r="R79" s="18">
        <f>_xlfn.XLOOKUP(C79,'[2]Sch Calls'!$R:$R,'[2]Sch Calls'!$A:$A,"",0)</f>
        <v>46042.631053240701</v>
      </c>
      <c r="S79" s="17">
        <f>_xlfn.XLOOKUP(C79,'[2]Sch Calls'!$R:$R,'[2]Sch Calls'!$B:$B,"",0)</f>
        <v>9210</v>
      </c>
      <c r="T79" s="18">
        <f>_xlfn.XLOOKUP(C79,'[1]E&amp;DPSAC'!$K:$K,'[1]E&amp;DPSAC'!$W:$W,"",0)</f>
        <v>45309</v>
      </c>
      <c r="U79" s="17">
        <f>_xlfn.XLOOKUP(C79,'[1]E&amp;DPSAC'!$K:$K,'[1]E&amp;DPSAC'!$Z:$Z,"",0)</f>
        <v>5896</v>
      </c>
      <c r="V79" s="17">
        <f>_xlfn.XLOOKUP(C79,'[2]1. All Calls'!$R:$R,'[2]1. All Calls'!$B:$B,"",0)</f>
        <v>9210</v>
      </c>
      <c r="W79" s="20">
        <f>_xlfn.XLOOKUP(C79,'[2]1. All Calls'!$R:$R,'[2]1. All Calls'!$A:$A,"",0)</f>
        <v>46042.631053240701</v>
      </c>
      <c r="X79" s="17" t="str">
        <f>_xlfn.XLOOKUP(C79,'[2]Sch Calls'!$R:$R,'[2]Sch Calls'!$AB:$AB,"",0)</f>
        <v>Attend the site for scheduled service so drain oil from the tank and drained oil from the cooler total 110 liters oil drain. Then air filter for compressor and engine both sides, change air oil separator, change all valve kit, change oil filter and ELGI air lube Plus oil 120 liters. Then start the unit found running ok.</v>
      </c>
      <c r="Y79" s="17">
        <f t="shared" si="27"/>
        <v>750</v>
      </c>
      <c r="Z79" s="17" t="str">
        <f t="shared" si="28"/>
        <v>Done</v>
      </c>
      <c r="AA79" s="21">
        <f t="shared" ca="1" si="29"/>
        <v>58.368946759299433</v>
      </c>
      <c r="AB79" s="21" t="str">
        <f t="shared" ca="1" si="30"/>
        <v>Done</v>
      </c>
      <c r="AC79" s="11">
        <f ca="1">tbl_DPSAC[[#This Row],[Current Month Due Count]]</f>
        <v>0</v>
      </c>
      <c r="AD79" s="11">
        <f ca="1">tbl_DPSAC[[#This Row],[Next Month Due2]]</f>
        <v>0</v>
      </c>
      <c r="AE79" s="11">
        <f t="shared" ca="1" si="31"/>
        <v>0</v>
      </c>
      <c r="AF79" s="11">
        <v>3</v>
      </c>
      <c r="AG79" s="17">
        <f t="shared" ca="1" si="32"/>
        <v>9385</v>
      </c>
      <c r="AH79" s="11">
        <v>0</v>
      </c>
      <c r="AI79" s="11">
        <v>0</v>
      </c>
      <c r="AJ79" s="11">
        <v>0</v>
      </c>
      <c r="AK79" s="11">
        <v>0</v>
      </c>
      <c r="AL79" s="11">
        <v>0</v>
      </c>
      <c r="AM79" s="11" t="s">
        <v>690</v>
      </c>
      <c r="AN79" s="11">
        <v>0</v>
      </c>
      <c r="AO79" s="11">
        <v>0</v>
      </c>
      <c r="AP79" s="11">
        <v>0</v>
      </c>
      <c r="AQ79" s="11">
        <v>0</v>
      </c>
      <c r="AR79" s="11">
        <v>0</v>
      </c>
      <c r="AS79" s="11" t="s">
        <v>691</v>
      </c>
      <c r="AT79" s="11">
        <v>0</v>
      </c>
      <c r="AU79" s="11">
        <v>0</v>
      </c>
      <c r="AV79" s="11">
        <v>0</v>
      </c>
      <c r="AW79" s="11">
        <v>0</v>
      </c>
      <c r="AX79" s="11" t="str">
        <f t="shared" ca="1" si="33"/>
        <v>No Service Dues</v>
      </c>
      <c r="AY79" s="17">
        <v>9210</v>
      </c>
      <c r="AZ79" s="22">
        <v>46042</v>
      </c>
      <c r="BA79" s="17" t="s">
        <v>692</v>
      </c>
      <c r="BB79" s="17">
        <v>9210</v>
      </c>
      <c r="BC79" s="22">
        <v>46042</v>
      </c>
      <c r="BD79" s="17" t="s">
        <v>692</v>
      </c>
      <c r="BE79" s="17">
        <v>9210</v>
      </c>
      <c r="BF79" s="22">
        <v>46042</v>
      </c>
      <c r="BG79" s="17" t="s">
        <v>692</v>
      </c>
      <c r="BH79" s="17">
        <v>9210</v>
      </c>
      <c r="BI79" s="22">
        <v>46042</v>
      </c>
      <c r="BJ79" s="17" t="s">
        <v>692</v>
      </c>
      <c r="BK79" s="17">
        <v>9210</v>
      </c>
      <c r="BL79" s="22">
        <v>46042</v>
      </c>
      <c r="BM79" s="17" t="s">
        <v>692</v>
      </c>
      <c r="BN79" s="23">
        <f t="shared" si="34"/>
        <v>46222</v>
      </c>
      <c r="BO79" s="23">
        <f t="shared" si="35"/>
        <v>46222</v>
      </c>
      <c r="BP79" s="23">
        <f t="shared" si="36"/>
        <v>46222</v>
      </c>
      <c r="BQ79" s="23">
        <f t="shared" si="37"/>
        <v>46222</v>
      </c>
      <c r="BR79" s="23">
        <f t="shared" si="48"/>
        <v>46407</v>
      </c>
      <c r="BS79" s="24">
        <f t="shared" ca="1" si="38"/>
        <v>575</v>
      </c>
      <c r="BT79" s="25">
        <f t="shared" ca="1" si="39"/>
        <v>1325</v>
      </c>
      <c r="BU79" s="25">
        <f t="shared" ca="1" si="40"/>
        <v>575</v>
      </c>
      <c r="BV79" s="25">
        <f t="shared" ca="1" si="41"/>
        <v>575</v>
      </c>
      <c r="BW79" s="25">
        <f t="shared" ca="1" si="42"/>
        <v>1325</v>
      </c>
      <c r="BX79" s="26" t="s">
        <v>693</v>
      </c>
      <c r="BY79" s="11">
        <f t="shared" ca="1" si="43"/>
        <v>0</v>
      </c>
      <c r="BZ79" s="11">
        <f t="shared" ca="1" si="49"/>
        <v>0</v>
      </c>
      <c r="CA79" s="11">
        <f t="shared" ca="1" si="44"/>
        <v>0</v>
      </c>
      <c r="CB79" s="28">
        <f>_xlfn.XLOOKUP($C79,'[3]BIS Feb-26'!$C:$C,'[3]BIS Feb-26'!U:U,"",0)</f>
        <v>46041.770833333299</v>
      </c>
      <c r="CC79" s="28">
        <f>_xlfn.XLOOKUP($C79,'[3]BIS Feb-26'!$C:$C,'[3]BIS Feb-26'!V:V,"",0)</f>
        <v>46041.770833333299</v>
      </c>
      <c r="CD79" s="28">
        <f>_xlfn.XLOOKUP($C79,'[3]BIS Feb-26'!$C:$C,'[3]BIS Feb-26'!W:W,"",0)</f>
        <v>46041.770833333299</v>
      </c>
      <c r="CE79" s="28">
        <f>_xlfn.XLOOKUP($C79,'[3]BIS Feb-26'!$C:$C,'[3]BIS Feb-26'!X:X,"",0)</f>
        <v>46041.770833333299</v>
      </c>
      <c r="CF79" s="28">
        <f>_xlfn.XLOOKUP($C79,'[3]BIS Feb-26'!$C:$C,'[3]BIS Feb-26'!Y:Y,"",0)</f>
        <v>46041.770833333299</v>
      </c>
      <c r="CG79" s="28">
        <f>_xlfn.XLOOKUP($C79,'[3]BIS Feb-26'!$C:$C,'[3]BIS Feb-26'!Z:Z,"",0)</f>
        <v>46041.770833333299</v>
      </c>
      <c r="CH79" s="28">
        <f>_xlfn.XLOOKUP($C79,'[3]BIS Feb-26'!$C:$C,'[3]BIS Feb-26'!AA:AA,"",0)</f>
        <v>46041.770833333299</v>
      </c>
      <c r="CI79" s="28">
        <f>_xlfn.XLOOKUP($C79,'[3]BIS Feb-26'!$C:$C,'[3]BIS Feb-26'!AB:AB,"",0)</f>
        <v>46041.770833333299</v>
      </c>
      <c r="CJ79" s="28">
        <f>_xlfn.XLOOKUP($C79,'[3]BIS Feb-26'!$C:$C,'[3]BIS Feb-26'!AC:AC,"",0)</f>
        <v>46041.770833333299</v>
      </c>
      <c r="CK79" s="29" t="str">
        <f>_xlfn.XLOOKUP($C79,'[3]BIS Feb-26'!$C:$C,'[3]BIS Feb-26'!AD:AD,"",0)</f>
        <v>1500</v>
      </c>
      <c r="CL79" s="29" t="str">
        <f>_xlfn.XLOOKUP($C79,'[3]BIS Feb-26'!$C:$C,'[3]BIS Feb-26'!AE:AE,"",0)</f>
        <v>750</v>
      </c>
      <c r="CM79" s="29" t="str">
        <f>_xlfn.XLOOKUP($C79,'[3]BIS Feb-26'!$C:$C,'[3]BIS Feb-26'!AF:AF,"",0)</f>
        <v>500</v>
      </c>
      <c r="CN79" s="29" t="str">
        <f>_xlfn.XLOOKUP($C79,'[3]BIS Feb-26'!$C:$C,'[3]BIS Feb-26'!AG:AG,"",0)</f>
        <v>750</v>
      </c>
      <c r="CO79" s="29" t="str">
        <f>_xlfn.XLOOKUP($C79,'[3]BIS Feb-26'!$C:$C,'[3]BIS Feb-26'!AH:AH,"",0)</f>
        <v>750</v>
      </c>
      <c r="CP79" s="29" t="str">
        <f>_xlfn.XLOOKUP($C79,'[3]BIS Feb-26'!$C:$C,'[3]BIS Feb-26'!AI:AI,"",0)</f>
        <v>1500</v>
      </c>
      <c r="CQ79" s="29" t="str">
        <f>_xlfn.XLOOKUP($C79,'[3]BIS Feb-26'!$C:$C,'[3]BIS Feb-26'!AJ:AJ,"",0)</f>
        <v>1000</v>
      </c>
      <c r="CR79" s="29" t="str">
        <f>_xlfn.XLOOKUP($C79,'[3]BIS Feb-26'!$C:$C,'[3]BIS Feb-26'!AK:AK,"",0)</f>
        <v>1500</v>
      </c>
      <c r="CS79" s="29" t="str">
        <f>_xlfn.XLOOKUP($C79,'[3]BIS Feb-26'!$C:$C,'[3]BIS Feb-26'!AL:AL,"",0)</f>
        <v>3000</v>
      </c>
      <c r="CT79" s="29">
        <f>_xlfn.XLOOKUP($C79,'[3]BIS Feb-26'!$C:$C,'[3]BIS Feb-26'!AM:AM,"",0)</f>
        <v>10</v>
      </c>
      <c r="CU79" s="28">
        <f>_xlfn.XLOOKUP($C79,'[3]BIS Feb-26'!$C:$C,'[3]BIS Feb-26'!AN:AN,"",0)</f>
        <v>46192</v>
      </c>
      <c r="CV79" s="28">
        <f>_xlfn.XLOOKUP($C79,'[3]BIS Feb-26'!$C:$C,'[3]BIS Feb-26'!AO:AO,"",0)</f>
        <v>46117</v>
      </c>
      <c r="CW79" s="28">
        <f>_xlfn.XLOOKUP($C79,'[3]BIS Feb-26'!$C:$C,'[3]BIS Feb-26'!AP:AP,"",0)</f>
        <v>46092</v>
      </c>
      <c r="CX79" s="28">
        <f>_xlfn.XLOOKUP($C79,'[3]BIS Feb-26'!$C:$C,'[3]BIS Feb-26'!AQ:AQ,"",0)</f>
        <v>46117</v>
      </c>
      <c r="CY79" s="28">
        <f>_xlfn.XLOOKUP($C79,'[3]BIS Feb-26'!$C:$C,'[3]BIS Feb-26'!AR:AR,"",0)</f>
        <v>46117</v>
      </c>
      <c r="CZ79" s="28">
        <f>_xlfn.XLOOKUP($C79,'[3]BIS Feb-26'!$C:$C,'[3]BIS Feb-26'!AS:AS,"",0)</f>
        <v>46192</v>
      </c>
      <c r="DA79" s="28">
        <f>_xlfn.XLOOKUP($C79,'[3]BIS Feb-26'!$C:$C,'[3]BIS Feb-26'!AT:AT,"",0)</f>
        <v>46142</v>
      </c>
      <c r="DB79" s="28">
        <f>_xlfn.XLOOKUP($C79,'[3]BIS Feb-26'!$C:$C,'[3]BIS Feb-26'!AU:AU,"",0)</f>
        <v>46192</v>
      </c>
      <c r="DC79" s="28">
        <f>_xlfn.XLOOKUP($C79,'[3]BIS Feb-26'!$C:$C,'[3]BIS Feb-26'!AV:AV,"",0)</f>
        <v>46342</v>
      </c>
      <c r="DD79" s="11">
        <f>_xlfn.XLOOKUP($C79,'[3]BIS Feb-26'!$C:$C,'[3]BIS Feb-26'!AW:AW,"",0)</f>
        <v>0</v>
      </c>
      <c r="DE79" s="11">
        <f>_xlfn.XLOOKUP($C79,'[3]BIS Feb-26'!$C:$C,'[3]BIS Feb-26'!AX:AX,"",0)</f>
        <v>0</v>
      </c>
      <c r="DF79" s="11">
        <f>_xlfn.XLOOKUP($C79,'[3]BIS Feb-26'!$C:$C,'[3]BIS Feb-26'!AY:AY,"",0)</f>
        <v>1</v>
      </c>
      <c r="DG79" s="11">
        <f t="shared" ca="1" si="45"/>
        <v>0</v>
      </c>
      <c r="DH79" s="11">
        <f t="shared" ca="1" si="46"/>
        <v>1</v>
      </c>
      <c r="DI79" s="11">
        <f t="shared" ca="1" si="47"/>
        <v>4</v>
      </c>
      <c r="DJ79" s="11" t="str">
        <f>_xlfn.XLOOKUP($C79,'[3]Active Customer Assets'!$D:$D,'[3]Active Customer Assets'!I:I,"",0)</f>
        <v>B (Below 100% potential spares purchased)</v>
      </c>
      <c r="DK79" s="28">
        <f>_xlfn.XLOOKUP($C79,'[3]Active Customer Assets'!$D:$D,'[3]Active Customer Assets'!J:J,"",0)</f>
        <v>43214</v>
      </c>
      <c r="DL79" s="28">
        <f>_xlfn.XLOOKUP($C79,'[3]Active Customer Assets'!$D:$D,'[3]Active Customer Assets'!K:K,"",0)</f>
        <v>43201</v>
      </c>
      <c r="DM79" s="28">
        <f>_xlfn.XLOOKUP($C79,'[3]Active Customer Assets'!$D:$D,'[3]Active Customer Assets'!L:L,"",0)</f>
        <v>46042.715891203698</v>
      </c>
      <c r="DN79" s="21">
        <f>_xlfn.XLOOKUP($C79,'[3]Active Customer Assets'!$D:$D,'[3]Active Customer Assets'!M:M,"",0)</f>
        <v>9210</v>
      </c>
      <c r="DO79" s="28">
        <f>_xlfn.XLOOKUP($C79,'[3]Active Customer Assets'!$D:$D,'[3]Active Customer Assets'!N:N,"",0)</f>
        <v>0</v>
      </c>
      <c r="DP79" s="28">
        <f>_xlfn.XLOOKUP($C79,'[3]Active Customer Assets'!$D:$D,'[3]Active Customer Assets'!O:O,"",0)</f>
        <v>0</v>
      </c>
      <c r="DQ79" s="28" t="str">
        <f>_xlfn.XLOOKUP($C79,'[3]Active Customer Assets'!$D:$D,'[3]Active Customer Assets'!P:P,"",0)</f>
        <v>Air lube Plus</v>
      </c>
      <c r="DR79" s="28">
        <f>_xlfn.XLOOKUP($C79,'[3]Active Customer Assets'!$D:$D,'[3]Active Customer Assets'!Q:Q,"",0)</f>
        <v>46042</v>
      </c>
      <c r="DS79" s="28">
        <f>_xlfn.XLOOKUP($C79,'[3]Active Customer Assets'!$D:$D,'[3]Active Customer Assets'!R:R,"",0)</f>
        <v>46042</v>
      </c>
      <c r="DT79" s="28">
        <f>_xlfn.XLOOKUP($C79,'[3]Active Customer Assets'!$D:$D,'[3]Active Customer Assets'!S:S,"",0)</f>
        <v>46042</v>
      </c>
      <c r="DU79" s="28">
        <f>_xlfn.XLOOKUP($C79,'[3]Active Customer Assets'!$D:$D,'[3]Active Customer Assets'!T:T,"",0)</f>
        <v>46042</v>
      </c>
      <c r="DV79" s="28">
        <f>_xlfn.XLOOKUP($C79,'[3]Active Customer Assets'!$D:$D,'[3]Active Customer Assets'!U:U,"",0)</f>
        <v>46042</v>
      </c>
      <c r="DW79" s="28">
        <f>_xlfn.XLOOKUP($C79,'[3]Active Customer Assets'!$D:$D,'[3]Active Customer Assets'!V:V,"",0)</f>
        <v>46042</v>
      </c>
      <c r="DX79" s="28">
        <f>_xlfn.XLOOKUP($C79,'[3]Active Customer Assets'!$D:$D,'[3]Active Customer Assets'!W:W,"",0)</f>
        <v>46042</v>
      </c>
      <c r="DY79" s="28">
        <f>_xlfn.XLOOKUP($C79,'[3]Active Customer Assets'!$D:$D,'[3]Active Customer Assets'!X:X,"",0)</f>
        <v>46042</v>
      </c>
      <c r="DZ79" s="28">
        <f>_xlfn.XLOOKUP($C79,'[3]Active Customer Assets'!$D:$D,'[3]Active Customer Assets'!Y:Y,"",0)</f>
        <v>46042</v>
      </c>
      <c r="EA79" s="28" t="str">
        <f>_xlfn.XLOOKUP($C79,'[3]Active Customer Assets'!$D:$D,'[3]Active Customer Assets'!Z:Z,"",0)</f>
        <v>1500</v>
      </c>
      <c r="EB79" s="28" t="str">
        <f>_xlfn.XLOOKUP($C79,'[3]Active Customer Assets'!$D:$D,'[3]Active Customer Assets'!AA:AA,"",0)</f>
        <v>750</v>
      </c>
      <c r="EC79" s="28" t="str">
        <f>_xlfn.XLOOKUP($C79,'[3]Active Customer Assets'!$D:$D,'[3]Active Customer Assets'!AB:AB,"",0)</f>
        <v>500</v>
      </c>
      <c r="ED79" s="28" t="str">
        <f>_xlfn.XLOOKUP($C79,'[3]Active Customer Assets'!$D:$D,'[3]Active Customer Assets'!AC:AC,"",0)</f>
        <v>750</v>
      </c>
      <c r="EE79" s="28" t="str">
        <f>_xlfn.XLOOKUP($C79,'[3]Active Customer Assets'!$D:$D,'[3]Active Customer Assets'!AD:AD,"",0)</f>
        <v>750</v>
      </c>
      <c r="EF79" s="28" t="str">
        <f>_xlfn.XLOOKUP($C79,'[3]Active Customer Assets'!$D:$D,'[3]Active Customer Assets'!AE:AE,"",0)</f>
        <v>1500</v>
      </c>
      <c r="EG79" s="28" t="str">
        <f>_xlfn.XLOOKUP($C79,'[3]Active Customer Assets'!$D:$D,'[3]Active Customer Assets'!AF:AF,"",0)</f>
        <v>1000</v>
      </c>
      <c r="EH79" s="28" t="str">
        <f>_xlfn.XLOOKUP($C79,'[3]Active Customer Assets'!$D:$D,'[3]Active Customer Assets'!AG:AG,"",0)</f>
        <v>1500</v>
      </c>
      <c r="EI79" s="28" t="str">
        <f>_xlfn.XLOOKUP($C79,'[3]Active Customer Assets'!$D:$D,'[3]Active Customer Assets'!AH:AH,"",0)</f>
        <v>3000</v>
      </c>
      <c r="EJ79" s="21">
        <f>_xlfn.XLOOKUP($C79,'[3]Active Customer Assets'!$D:$D,'[3]Active Customer Assets'!AI:AI,"",0)</f>
        <v>10</v>
      </c>
      <c r="EK79" s="35" t="str">
        <f>[3]!tbl_DPSAC[[#This Row],[Unit Status]]</f>
        <v>Sold</v>
      </c>
    </row>
    <row r="80" spans="1:141" x14ac:dyDescent="0.15">
      <c r="A80" s="11">
        <f>ROW(tbl_DPSAC[[#This Row],[Sl. No.]])-1</f>
        <v>79</v>
      </c>
      <c r="B80" s="12" t="s">
        <v>136</v>
      </c>
      <c r="C80" s="12" t="s">
        <v>694</v>
      </c>
      <c r="D80" s="12" t="s">
        <v>688</v>
      </c>
      <c r="E80" s="12" t="s">
        <v>333</v>
      </c>
      <c r="F80" s="12" t="s">
        <v>161</v>
      </c>
      <c r="G80" s="13" t="s">
        <v>162</v>
      </c>
      <c r="H80" s="13" t="str">
        <f>_xlfn.XLOOKUP(C80,'[1]E&amp;DPSAC'!$K:$K,'[1]E&amp;DPSAC'!$E:$E,,0)</f>
        <v>BENIDIH</v>
      </c>
      <c r="I80" s="13" t="s">
        <v>163</v>
      </c>
      <c r="J80" s="13" t="s">
        <v>143</v>
      </c>
      <c r="K80" s="13">
        <v>9006617909</v>
      </c>
      <c r="L80" s="12" t="str">
        <f t="shared" ca="1" si="25"/>
        <v>Non - Warranty</v>
      </c>
      <c r="M80" s="14">
        <v>42816</v>
      </c>
      <c r="N80" s="15">
        <v>24</v>
      </c>
      <c r="O80" s="14">
        <f t="shared" si="26"/>
        <v>43555</v>
      </c>
      <c r="P80" s="11" t="s">
        <v>689</v>
      </c>
      <c r="Q80" s="19" t="str">
        <f>_xlfn.XLOOKUP(C80,'[2]Sch Calls'!$R:$R,'[2]Sch Calls'!$F:$F,"",0)</f>
        <v>CC-01947030</v>
      </c>
      <c r="R80" s="18">
        <f>_xlfn.XLOOKUP(C80,'[2]Sch Calls'!$R:$R,'[2]Sch Calls'!$A:$A,"",0)</f>
        <v>46042.632986111101</v>
      </c>
      <c r="S80" s="17">
        <f>_xlfn.XLOOKUP(C80,'[2]Sch Calls'!$R:$R,'[2]Sch Calls'!$B:$B,"",0)</f>
        <v>5700</v>
      </c>
      <c r="T80" s="18">
        <f>_xlfn.XLOOKUP(C80,'[1]E&amp;DPSAC'!$K:$K,'[1]E&amp;DPSAC'!$W:$W,"",0)</f>
        <v>45371</v>
      </c>
      <c r="U80" s="17">
        <f>_xlfn.XLOOKUP(C80,'[1]E&amp;DPSAC'!$K:$K,'[1]E&amp;DPSAC'!$Z:$Z,"",0)</f>
        <v>3020</v>
      </c>
      <c r="V80" s="17">
        <f>_xlfn.XLOOKUP(C80,'[2]1. All Calls'!$R:$R,'[2]1. All Calls'!$B:$B,"",0)</f>
        <v>5700</v>
      </c>
      <c r="W80" s="20">
        <f>_xlfn.XLOOKUP(C80,'[2]1. All Calls'!$R:$R,'[2]1. All Calls'!$A:$A,"",0)</f>
        <v>46042.632986111101</v>
      </c>
      <c r="X80" s="17" t="str">
        <f>_xlfn.XLOOKUP(C80,'[2]Sch Calls'!$R:$R,'[2]Sch Calls'!$AB:$AB,"",0)</f>
        <v>Attend the site for scheduled service so drain oil from the tank and drained oil from the cooler total 115 liters oil drain. Then air filter for compressor and engine both sides, change air oil separator, change all valve kit, change oil filter and ELGI air lube Plus oil 120 liters. Then start the unit found running ok.</v>
      </c>
      <c r="Y80" s="17">
        <f t="shared" si="27"/>
        <v>750</v>
      </c>
      <c r="Z80" s="17" t="str">
        <f t="shared" si="28"/>
        <v>Done</v>
      </c>
      <c r="AA80" s="21">
        <f t="shared" ca="1" si="29"/>
        <v>58.367013888899237</v>
      </c>
      <c r="AB80" s="21" t="str">
        <f t="shared" ca="1" si="30"/>
        <v>Done</v>
      </c>
      <c r="AC80" s="11">
        <f ca="1">tbl_DPSAC[[#This Row],[Current Month Due Count]]</f>
        <v>0</v>
      </c>
      <c r="AD80" s="11">
        <f ca="1">tbl_DPSAC[[#This Row],[Next Month Due2]]</f>
        <v>0</v>
      </c>
      <c r="AE80" s="11">
        <f t="shared" ca="1" si="31"/>
        <v>0</v>
      </c>
      <c r="AF80" s="11">
        <v>4</v>
      </c>
      <c r="AG80" s="17">
        <f t="shared" ca="1" si="32"/>
        <v>5933</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t="str">
        <f t="shared" ca="1" si="33"/>
        <v>No Service Dues</v>
      </c>
      <c r="AY80" s="17">
        <v>5700</v>
      </c>
      <c r="AZ80" s="22">
        <v>46042</v>
      </c>
      <c r="BA80" s="17" t="s">
        <v>695</v>
      </c>
      <c r="BB80" s="17">
        <v>5700</v>
      </c>
      <c r="BC80" s="22">
        <v>46042</v>
      </c>
      <c r="BD80" s="17" t="s">
        <v>695</v>
      </c>
      <c r="BE80" s="17">
        <v>5700</v>
      </c>
      <c r="BF80" s="22">
        <v>46042</v>
      </c>
      <c r="BG80" s="17" t="s">
        <v>695</v>
      </c>
      <c r="BH80" s="17">
        <v>5700</v>
      </c>
      <c r="BI80" s="22">
        <v>46042</v>
      </c>
      <c r="BJ80" s="17" t="s">
        <v>695</v>
      </c>
      <c r="BK80" s="17">
        <v>5700</v>
      </c>
      <c r="BL80" s="22">
        <v>46042</v>
      </c>
      <c r="BM80" s="17" t="s">
        <v>695</v>
      </c>
      <c r="BN80" s="23">
        <f t="shared" si="34"/>
        <v>46222</v>
      </c>
      <c r="BO80" s="23">
        <f t="shared" si="35"/>
        <v>46222</v>
      </c>
      <c r="BP80" s="23">
        <f t="shared" si="36"/>
        <v>46222</v>
      </c>
      <c r="BQ80" s="23">
        <f t="shared" si="37"/>
        <v>46222</v>
      </c>
      <c r="BR80" s="23">
        <f t="shared" si="48"/>
        <v>46407</v>
      </c>
      <c r="BS80" s="24">
        <f t="shared" ca="1" si="38"/>
        <v>517</v>
      </c>
      <c r="BT80" s="25">
        <f t="shared" ca="1" si="39"/>
        <v>1267</v>
      </c>
      <c r="BU80" s="25">
        <f t="shared" ca="1" si="40"/>
        <v>517</v>
      </c>
      <c r="BV80" s="25">
        <f t="shared" ca="1" si="41"/>
        <v>517</v>
      </c>
      <c r="BW80" s="25">
        <f t="shared" ca="1" si="42"/>
        <v>1267</v>
      </c>
      <c r="BX80" s="26" t="s">
        <v>693</v>
      </c>
      <c r="BY80" s="11">
        <f t="shared" ca="1" si="43"/>
        <v>0</v>
      </c>
      <c r="BZ80" s="11">
        <f t="shared" ca="1" si="49"/>
        <v>0</v>
      </c>
      <c r="CA80" s="11">
        <f t="shared" ca="1" si="44"/>
        <v>0</v>
      </c>
      <c r="CB80" s="28">
        <f>_xlfn.XLOOKUP($C80,'[3]BIS Feb-26'!$C:$C,'[3]BIS Feb-26'!U:U,"",0)</f>
        <v>46041.770833333299</v>
      </c>
      <c r="CC80" s="28">
        <f>_xlfn.XLOOKUP($C80,'[3]BIS Feb-26'!$C:$C,'[3]BIS Feb-26'!V:V,"",0)</f>
        <v>46041.770833333299</v>
      </c>
      <c r="CD80" s="28">
        <f>_xlfn.XLOOKUP($C80,'[3]BIS Feb-26'!$C:$C,'[3]BIS Feb-26'!W:W,"",0)</f>
        <v>46041.770833333299</v>
      </c>
      <c r="CE80" s="28">
        <f>_xlfn.XLOOKUP($C80,'[3]BIS Feb-26'!$C:$C,'[3]BIS Feb-26'!X:X,"",0)</f>
        <v>46041.770833333299</v>
      </c>
      <c r="CF80" s="28">
        <f>_xlfn.XLOOKUP($C80,'[3]BIS Feb-26'!$C:$C,'[3]BIS Feb-26'!Y:Y,"",0)</f>
        <v>46041.770833333299</v>
      </c>
      <c r="CG80" s="28">
        <f>_xlfn.XLOOKUP($C80,'[3]BIS Feb-26'!$C:$C,'[3]BIS Feb-26'!Z:Z,"",0)</f>
        <v>46041.770833333299</v>
      </c>
      <c r="CH80" s="28">
        <f>_xlfn.XLOOKUP($C80,'[3]BIS Feb-26'!$C:$C,'[3]BIS Feb-26'!AA:AA,"",0)</f>
        <v>46041.770833333299</v>
      </c>
      <c r="CI80" s="28">
        <f>_xlfn.XLOOKUP($C80,'[3]BIS Feb-26'!$C:$C,'[3]BIS Feb-26'!AB:AB,"",0)</f>
        <v>46041.770833333299</v>
      </c>
      <c r="CJ80" s="28">
        <f>_xlfn.XLOOKUP($C80,'[3]BIS Feb-26'!$C:$C,'[3]BIS Feb-26'!AC:AC,"",0)</f>
        <v>46041.770833333299</v>
      </c>
      <c r="CK80" s="29" t="str">
        <f>_xlfn.XLOOKUP($C80,'[3]BIS Feb-26'!$C:$C,'[3]BIS Feb-26'!AD:AD,"",0)</f>
        <v>1500</v>
      </c>
      <c r="CL80" s="29" t="str">
        <f>_xlfn.XLOOKUP($C80,'[3]BIS Feb-26'!$C:$C,'[3]BIS Feb-26'!AE:AE,"",0)</f>
        <v>750</v>
      </c>
      <c r="CM80" s="29" t="str">
        <f>_xlfn.XLOOKUP($C80,'[3]BIS Feb-26'!$C:$C,'[3]BIS Feb-26'!AF:AF,"",0)</f>
        <v>500</v>
      </c>
      <c r="CN80" s="29" t="str">
        <f>_xlfn.XLOOKUP($C80,'[3]BIS Feb-26'!$C:$C,'[3]BIS Feb-26'!AG:AG,"",0)</f>
        <v>750</v>
      </c>
      <c r="CO80" s="29" t="str">
        <f>_xlfn.XLOOKUP($C80,'[3]BIS Feb-26'!$C:$C,'[3]BIS Feb-26'!AH:AH,"",0)</f>
        <v>750</v>
      </c>
      <c r="CP80" s="29" t="str">
        <f>_xlfn.XLOOKUP($C80,'[3]BIS Feb-26'!$C:$C,'[3]BIS Feb-26'!AI:AI,"",0)</f>
        <v>1500</v>
      </c>
      <c r="CQ80" s="29" t="str">
        <f>_xlfn.XLOOKUP($C80,'[3]BIS Feb-26'!$C:$C,'[3]BIS Feb-26'!AJ:AJ,"",0)</f>
        <v>1000</v>
      </c>
      <c r="CR80" s="29" t="str">
        <f>_xlfn.XLOOKUP($C80,'[3]BIS Feb-26'!$C:$C,'[3]BIS Feb-26'!AK:AK,"",0)</f>
        <v>1500</v>
      </c>
      <c r="CS80" s="29" t="str">
        <f>_xlfn.XLOOKUP($C80,'[3]BIS Feb-26'!$C:$C,'[3]BIS Feb-26'!AL:AL,"",0)</f>
        <v>3000</v>
      </c>
      <c r="CT80" s="29">
        <f>_xlfn.XLOOKUP($C80,'[3]BIS Feb-26'!$C:$C,'[3]BIS Feb-26'!AM:AM,"",0)</f>
        <v>10</v>
      </c>
      <c r="CU80" s="28">
        <f>_xlfn.XLOOKUP($C80,'[3]BIS Feb-26'!$C:$C,'[3]BIS Feb-26'!AN:AN,"",0)</f>
        <v>46192</v>
      </c>
      <c r="CV80" s="28">
        <f>_xlfn.XLOOKUP($C80,'[3]BIS Feb-26'!$C:$C,'[3]BIS Feb-26'!AO:AO,"",0)</f>
        <v>46117</v>
      </c>
      <c r="CW80" s="28">
        <f>_xlfn.XLOOKUP($C80,'[3]BIS Feb-26'!$C:$C,'[3]BIS Feb-26'!AP:AP,"",0)</f>
        <v>46092</v>
      </c>
      <c r="CX80" s="28">
        <f>_xlfn.XLOOKUP($C80,'[3]BIS Feb-26'!$C:$C,'[3]BIS Feb-26'!AQ:AQ,"",0)</f>
        <v>46117</v>
      </c>
      <c r="CY80" s="28">
        <f>_xlfn.XLOOKUP($C80,'[3]BIS Feb-26'!$C:$C,'[3]BIS Feb-26'!AR:AR,"",0)</f>
        <v>46117</v>
      </c>
      <c r="CZ80" s="28">
        <f>_xlfn.XLOOKUP($C80,'[3]BIS Feb-26'!$C:$C,'[3]BIS Feb-26'!AS:AS,"",0)</f>
        <v>46192</v>
      </c>
      <c r="DA80" s="28">
        <f>_xlfn.XLOOKUP($C80,'[3]BIS Feb-26'!$C:$C,'[3]BIS Feb-26'!AT:AT,"",0)</f>
        <v>46142</v>
      </c>
      <c r="DB80" s="28">
        <f>_xlfn.XLOOKUP($C80,'[3]BIS Feb-26'!$C:$C,'[3]BIS Feb-26'!AU:AU,"",0)</f>
        <v>46192</v>
      </c>
      <c r="DC80" s="28">
        <f>_xlfn.XLOOKUP($C80,'[3]BIS Feb-26'!$C:$C,'[3]BIS Feb-26'!AV:AV,"",0)</f>
        <v>46342</v>
      </c>
      <c r="DD80" s="11">
        <f>_xlfn.XLOOKUP($C80,'[3]BIS Feb-26'!$C:$C,'[3]BIS Feb-26'!AW:AW,"",0)</f>
        <v>0</v>
      </c>
      <c r="DE80" s="11">
        <f>_xlfn.XLOOKUP($C80,'[3]BIS Feb-26'!$C:$C,'[3]BIS Feb-26'!AX:AX,"",0)</f>
        <v>0</v>
      </c>
      <c r="DF80" s="11">
        <f>_xlfn.XLOOKUP($C80,'[3]BIS Feb-26'!$C:$C,'[3]BIS Feb-26'!AY:AY,"",0)</f>
        <v>1</v>
      </c>
      <c r="DG80" s="11">
        <f t="shared" ca="1" si="45"/>
        <v>0</v>
      </c>
      <c r="DH80" s="11">
        <f t="shared" ca="1" si="46"/>
        <v>1</v>
      </c>
      <c r="DI80" s="11">
        <f t="shared" ca="1" si="47"/>
        <v>4</v>
      </c>
      <c r="DJ80" s="11" t="str">
        <f>_xlfn.XLOOKUP($C80,'[3]Active Customer Assets'!$D:$D,'[3]Active Customer Assets'!I:I,"",0)</f>
        <v>B (Below 100% potential spares purchased)</v>
      </c>
      <c r="DK80" s="28">
        <f>_xlfn.XLOOKUP($C80,'[3]Active Customer Assets'!$D:$D,'[3]Active Customer Assets'!J:J,"",0)</f>
        <v>42816</v>
      </c>
      <c r="DL80" s="28">
        <f>_xlfn.XLOOKUP($C80,'[3]Active Customer Assets'!$D:$D,'[3]Active Customer Assets'!K:K,"",0)</f>
        <v>42654</v>
      </c>
      <c r="DM80" s="28">
        <f>_xlfn.XLOOKUP($C80,'[3]Active Customer Assets'!$D:$D,'[3]Active Customer Assets'!L:L,"",0)</f>
        <v>46042.715659722198</v>
      </c>
      <c r="DN80" s="21">
        <f>_xlfn.XLOOKUP($C80,'[3]Active Customer Assets'!$D:$D,'[3]Active Customer Assets'!M:M,"",0)</f>
        <v>5700</v>
      </c>
      <c r="DO80" s="28">
        <f>_xlfn.XLOOKUP($C80,'[3]Active Customer Assets'!$D:$D,'[3]Active Customer Assets'!N:N,"",0)</f>
        <v>0</v>
      </c>
      <c r="DP80" s="28">
        <f>_xlfn.XLOOKUP($C80,'[3]Active Customer Assets'!$D:$D,'[3]Active Customer Assets'!O:O,"",0)</f>
        <v>0</v>
      </c>
      <c r="DQ80" s="28" t="str">
        <f>_xlfn.XLOOKUP($C80,'[3]Active Customer Assets'!$D:$D,'[3]Active Customer Assets'!P:P,"",0)</f>
        <v>Air lube Plus</v>
      </c>
      <c r="DR80" s="28">
        <f>_xlfn.XLOOKUP($C80,'[3]Active Customer Assets'!$D:$D,'[3]Active Customer Assets'!Q:Q,"",0)</f>
        <v>46042</v>
      </c>
      <c r="DS80" s="28">
        <f>_xlfn.XLOOKUP($C80,'[3]Active Customer Assets'!$D:$D,'[3]Active Customer Assets'!R:R,"",0)</f>
        <v>46042</v>
      </c>
      <c r="DT80" s="28">
        <f>_xlfn.XLOOKUP($C80,'[3]Active Customer Assets'!$D:$D,'[3]Active Customer Assets'!S:S,"",0)</f>
        <v>46042</v>
      </c>
      <c r="DU80" s="28">
        <f>_xlfn.XLOOKUP($C80,'[3]Active Customer Assets'!$D:$D,'[3]Active Customer Assets'!T:T,"",0)</f>
        <v>46042</v>
      </c>
      <c r="DV80" s="28">
        <f>_xlfn.XLOOKUP($C80,'[3]Active Customer Assets'!$D:$D,'[3]Active Customer Assets'!U:U,"",0)</f>
        <v>46042</v>
      </c>
      <c r="DW80" s="28">
        <f>_xlfn.XLOOKUP($C80,'[3]Active Customer Assets'!$D:$D,'[3]Active Customer Assets'!V:V,"",0)</f>
        <v>46042</v>
      </c>
      <c r="DX80" s="28">
        <f>_xlfn.XLOOKUP($C80,'[3]Active Customer Assets'!$D:$D,'[3]Active Customer Assets'!W:W,"",0)</f>
        <v>46042</v>
      </c>
      <c r="DY80" s="28">
        <f>_xlfn.XLOOKUP($C80,'[3]Active Customer Assets'!$D:$D,'[3]Active Customer Assets'!X:X,"",0)</f>
        <v>46042</v>
      </c>
      <c r="DZ80" s="28">
        <f>_xlfn.XLOOKUP($C80,'[3]Active Customer Assets'!$D:$D,'[3]Active Customer Assets'!Y:Y,"",0)</f>
        <v>46042</v>
      </c>
      <c r="EA80" s="28" t="str">
        <f>_xlfn.XLOOKUP($C80,'[3]Active Customer Assets'!$D:$D,'[3]Active Customer Assets'!Z:Z,"",0)</f>
        <v>1500</v>
      </c>
      <c r="EB80" s="28" t="str">
        <f>_xlfn.XLOOKUP($C80,'[3]Active Customer Assets'!$D:$D,'[3]Active Customer Assets'!AA:AA,"",0)</f>
        <v>750</v>
      </c>
      <c r="EC80" s="28" t="str">
        <f>_xlfn.XLOOKUP($C80,'[3]Active Customer Assets'!$D:$D,'[3]Active Customer Assets'!AB:AB,"",0)</f>
        <v>500</v>
      </c>
      <c r="ED80" s="28" t="str">
        <f>_xlfn.XLOOKUP($C80,'[3]Active Customer Assets'!$D:$D,'[3]Active Customer Assets'!AC:AC,"",0)</f>
        <v>750</v>
      </c>
      <c r="EE80" s="28" t="str">
        <f>_xlfn.XLOOKUP($C80,'[3]Active Customer Assets'!$D:$D,'[3]Active Customer Assets'!AD:AD,"",0)</f>
        <v>750</v>
      </c>
      <c r="EF80" s="28" t="str">
        <f>_xlfn.XLOOKUP($C80,'[3]Active Customer Assets'!$D:$D,'[3]Active Customer Assets'!AE:AE,"",0)</f>
        <v>1500</v>
      </c>
      <c r="EG80" s="28" t="str">
        <f>_xlfn.XLOOKUP($C80,'[3]Active Customer Assets'!$D:$D,'[3]Active Customer Assets'!AF:AF,"",0)</f>
        <v>1000</v>
      </c>
      <c r="EH80" s="28" t="str">
        <f>_xlfn.XLOOKUP($C80,'[3]Active Customer Assets'!$D:$D,'[3]Active Customer Assets'!AG:AG,"",0)</f>
        <v>1500</v>
      </c>
      <c r="EI80" s="28" t="str">
        <f>_xlfn.XLOOKUP($C80,'[3]Active Customer Assets'!$D:$D,'[3]Active Customer Assets'!AH:AH,"",0)</f>
        <v>3000</v>
      </c>
      <c r="EJ80" s="21">
        <f>_xlfn.XLOOKUP($C80,'[3]Active Customer Assets'!$D:$D,'[3]Active Customer Assets'!AI:AI,"",0)</f>
        <v>10</v>
      </c>
      <c r="EK80" s="35" t="str">
        <f>[3]!tbl_DPSAC[[#This Row],[Unit Status]]</f>
        <v>Sold</v>
      </c>
    </row>
    <row r="81" spans="1:141" x14ac:dyDescent="0.15">
      <c r="A81" s="11">
        <f>ROW(tbl_DPSAC[[#This Row],[Sl. No.]])-1</f>
        <v>80</v>
      </c>
      <c r="B81" s="12" t="s">
        <v>196</v>
      </c>
      <c r="C81" s="12" t="s">
        <v>696</v>
      </c>
      <c r="D81" s="12" t="s">
        <v>697</v>
      </c>
      <c r="E81" s="12" t="s">
        <v>176</v>
      </c>
      <c r="F81" s="12" t="s">
        <v>140</v>
      </c>
      <c r="G81" s="13" t="s">
        <v>698</v>
      </c>
      <c r="H81" s="13" t="str">
        <f>_xlfn.XLOOKUP(C81,'[1]E&amp;DPSAC'!$K:$K,'[1]E&amp;DPSAC'!$E:$E,,0)</f>
        <v>P.O.+P.S. - GURPA, DIST- GAYA, BIHAR</v>
      </c>
      <c r="I81" s="13"/>
      <c r="J81" s="13">
        <v>9934799633</v>
      </c>
      <c r="K81" s="13">
        <v>9934799633</v>
      </c>
      <c r="L81" s="12" t="str">
        <f t="shared" ca="1" si="25"/>
        <v>Non - Warranty</v>
      </c>
      <c r="M81" s="14">
        <v>43425</v>
      </c>
      <c r="N81" s="15">
        <v>36</v>
      </c>
      <c r="O81" s="14">
        <f t="shared" si="26"/>
        <v>44530</v>
      </c>
      <c r="P81" s="11" t="s">
        <v>681</v>
      </c>
      <c r="Q81" s="19" t="str">
        <f>_xlfn.XLOOKUP(C81,'[2]Sch Calls'!$R:$R,'[2]Sch Calls'!$F:$F,"",0)</f>
        <v>CC-01115130</v>
      </c>
      <c r="R81" s="18">
        <f>_xlfn.XLOOKUP(C81,'[2]Sch Calls'!$R:$R,'[2]Sch Calls'!$A:$A,"",0)</f>
        <v>45265.547708333303</v>
      </c>
      <c r="S81" s="17">
        <f>_xlfn.XLOOKUP(C81,'[2]Sch Calls'!$R:$R,'[2]Sch Calls'!$B:$B,"",0)</f>
        <v>4120</v>
      </c>
      <c r="T81" s="18">
        <f>_xlfn.XLOOKUP(C81,'[1]E&amp;DPSAC'!$K:$K,'[1]E&amp;DPSAC'!$W:$W,"",0)</f>
        <v>45265</v>
      </c>
      <c r="U81" s="17">
        <f>_xlfn.XLOOKUP(C81,'[1]E&amp;DPSAC'!$K:$K,'[1]E&amp;DPSAC'!$Z:$Z,"",0)</f>
        <v>4120</v>
      </c>
      <c r="V81" s="17">
        <f>_xlfn.XLOOKUP(C81,'[2]1. All Calls'!$R:$R,'[2]1. All Calls'!$B:$B,"",0)</f>
        <v>5760</v>
      </c>
      <c r="W81" s="20">
        <f>_xlfn.XLOOKUP(C81,'[2]1. All Calls'!$R:$R,'[2]1. All Calls'!$A:$A,"",0)</f>
        <v>45938.746527777781</v>
      </c>
      <c r="X81" s="17" t="str">
        <f>_xlfn.XLOOKUP(C81,'[2]Sch Calls'!$R:$R,'[2]Sch Calls'!$AB:$AB,"",0)</f>
        <v>Attend the site for schedule service so drain oil from tank and drain oil from cooler to 38 liters oil drain then change oil filter and oil 40 liters after then start the unit found running ok.</v>
      </c>
      <c r="Y81" s="17">
        <f t="shared" si="27"/>
        <v>-890</v>
      </c>
      <c r="Z81" s="17" t="str">
        <f t="shared" si="28"/>
        <v>Due</v>
      </c>
      <c r="AA81" s="21">
        <f t="shared" ca="1" si="29"/>
        <v>835.45229166669742</v>
      </c>
      <c r="AB81" s="21" t="str">
        <f t="shared" ca="1" si="30"/>
        <v>Due</v>
      </c>
      <c r="AC81" s="11">
        <f ca="1">tbl_DPSAC[[#This Row],[Current Month Due Count]]</f>
        <v>0</v>
      </c>
      <c r="AD81" s="11">
        <f ca="1">tbl_DPSAC[[#This Row],[Next Month Due2]]</f>
        <v>0</v>
      </c>
      <c r="AE81" s="11">
        <f t="shared" ca="1" si="31"/>
        <v>1</v>
      </c>
      <c r="AF81" s="11">
        <v>3</v>
      </c>
      <c r="AG81" s="17">
        <f t="shared" ca="1" si="32"/>
        <v>6247</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t="str">
        <f t="shared" ca="1" si="33"/>
        <v>5 Service Due</v>
      </c>
      <c r="AY81" s="17">
        <v>4120</v>
      </c>
      <c r="AZ81" s="22">
        <v>45265</v>
      </c>
      <c r="BA81" s="17" t="s">
        <v>699</v>
      </c>
      <c r="BB81" s="17">
        <v>2892</v>
      </c>
      <c r="BC81" s="22">
        <v>44511</v>
      </c>
      <c r="BD81" s="17"/>
      <c r="BE81" s="17">
        <v>2892</v>
      </c>
      <c r="BF81" s="22">
        <v>44511</v>
      </c>
      <c r="BG81" s="17"/>
      <c r="BH81" s="17">
        <v>2892</v>
      </c>
      <c r="BI81" s="22">
        <v>44511</v>
      </c>
      <c r="BJ81" s="17"/>
      <c r="BK81" s="17">
        <v>2892</v>
      </c>
      <c r="BL81" s="22">
        <v>44511</v>
      </c>
      <c r="BM81" s="17"/>
      <c r="BN81" s="23">
        <f t="shared" si="34"/>
        <v>45445</v>
      </c>
      <c r="BO81" s="23">
        <f t="shared" si="35"/>
        <v>44691</v>
      </c>
      <c r="BP81" s="23">
        <f t="shared" si="36"/>
        <v>44691</v>
      </c>
      <c r="BQ81" s="23">
        <f t="shared" si="37"/>
        <v>44691</v>
      </c>
      <c r="BR81" s="23">
        <f t="shared" si="48"/>
        <v>44876</v>
      </c>
      <c r="BS81" s="24">
        <f t="shared" ca="1" si="38"/>
        <v>-1377</v>
      </c>
      <c r="BT81" s="25">
        <f t="shared" ca="1" si="39"/>
        <v>-1855</v>
      </c>
      <c r="BU81" s="25">
        <f t="shared" ca="1" si="40"/>
        <v>-2605</v>
      </c>
      <c r="BV81" s="25">
        <f t="shared" ca="1" si="41"/>
        <v>-2605</v>
      </c>
      <c r="BW81" s="25">
        <f t="shared" ca="1" si="42"/>
        <v>-1855</v>
      </c>
      <c r="BX81" s="26" t="s">
        <v>152</v>
      </c>
      <c r="BY81" s="11">
        <f t="shared" ca="1" si="43"/>
        <v>5</v>
      </c>
      <c r="BZ81" s="11">
        <f t="shared" ca="1" si="49"/>
        <v>0</v>
      </c>
      <c r="CA81" s="11">
        <f t="shared" ca="1" si="44"/>
        <v>0</v>
      </c>
      <c r="CB81" s="28">
        <f>_xlfn.XLOOKUP($C81,'[3]BIS Feb-26'!$C:$C,'[3]BIS Feb-26'!U:U,"",0)</f>
        <v>45264.770833333299</v>
      </c>
      <c r="CC81" s="28">
        <f>_xlfn.XLOOKUP($C81,'[3]BIS Feb-26'!$C:$C,'[3]BIS Feb-26'!V:V,"",0)</f>
        <v>0</v>
      </c>
      <c r="CD81" s="28">
        <f>_xlfn.XLOOKUP($C81,'[3]BIS Feb-26'!$C:$C,'[3]BIS Feb-26'!W:W,"",0)</f>
        <v>0</v>
      </c>
      <c r="CE81" s="28">
        <f>_xlfn.XLOOKUP($C81,'[3]BIS Feb-26'!$C:$C,'[3]BIS Feb-26'!X:X,"",0)</f>
        <v>45264.770833333299</v>
      </c>
      <c r="CF81" s="28">
        <f>_xlfn.XLOOKUP($C81,'[3]BIS Feb-26'!$C:$C,'[3]BIS Feb-26'!Y:Y,"",0)</f>
        <v>45264.770833333299</v>
      </c>
      <c r="CG81" s="28">
        <f>_xlfn.XLOOKUP($C81,'[3]BIS Feb-26'!$C:$C,'[3]BIS Feb-26'!Z:Z,"",0)</f>
        <v>0</v>
      </c>
      <c r="CH81" s="28">
        <f>_xlfn.XLOOKUP($C81,'[3]BIS Feb-26'!$C:$C,'[3]BIS Feb-26'!AA:AA,"",0)</f>
        <v>0</v>
      </c>
      <c r="CI81" s="28">
        <f>_xlfn.XLOOKUP($C81,'[3]BIS Feb-26'!$C:$C,'[3]BIS Feb-26'!AB:AB,"",0)</f>
        <v>0</v>
      </c>
      <c r="CJ81" s="28">
        <f>_xlfn.XLOOKUP($C81,'[3]BIS Feb-26'!$C:$C,'[3]BIS Feb-26'!AC:AC,"",0)</f>
        <v>0</v>
      </c>
      <c r="CK81" s="29" t="str">
        <f>_xlfn.XLOOKUP($C81,'[3]BIS Feb-26'!$C:$C,'[3]BIS Feb-26'!AD:AD,"",0)</f>
        <v>685</v>
      </c>
      <c r="CL81" s="29" t="str">
        <f>_xlfn.XLOOKUP($C81,'[3]BIS Feb-26'!$C:$C,'[3]BIS Feb-26'!AE:AE,"",0)</f>
        <v>685</v>
      </c>
      <c r="CM81" s="29" t="str">
        <f>_xlfn.XLOOKUP($C81,'[3]BIS Feb-26'!$C:$C,'[3]BIS Feb-26'!AF:AF,"",0)</f>
        <v>685</v>
      </c>
      <c r="CN81" s="29" t="str">
        <f>_xlfn.XLOOKUP($C81,'[3]BIS Feb-26'!$C:$C,'[3]BIS Feb-26'!AG:AG,"",0)</f>
        <v>685</v>
      </c>
      <c r="CO81" s="29" t="str">
        <f>_xlfn.XLOOKUP($C81,'[3]BIS Feb-26'!$C:$C,'[3]BIS Feb-26'!AH:AH,"",0)</f>
        <v>685</v>
      </c>
      <c r="CP81" s="29" t="str">
        <f>_xlfn.XLOOKUP($C81,'[3]BIS Feb-26'!$C:$C,'[3]BIS Feb-26'!AI:AI,"",0)</f>
        <v>1285</v>
      </c>
      <c r="CQ81" s="29" t="str">
        <f>_xlfn.XLOOKUP($C81,'[3]BIS Feb-26'!$C:$C,'[3]BIS Feb-26'!AJ:AJ,"",0)</f>
        <v>1000</v>
      </c>
      <c r="CR81" s="29" t="str">
        <f>_xlfn.XLOOKUP($C81,'[3]BIS Feb-26'!$C:$C,'[3]BIS Feb-26'!AK:AK,"",0)</f>
        <v>1285</v>
      </c>
      <c r="CS81" s="29" t="str">
        <f>_xlfn.XLOOKUP($C81,'[3]BIS Feb-26'!$C:$C,'[3]BIS Feb-26'!AL:AL,"",0)</f>
        <v>1285</v>
      </c>
      <c r="CT81" s="29">
        <f>_xlfn.XLOOKUP($C81,'[3]BIS Feb-26'!$C:$C,'[3]BIS Feb-26'!AM:AM,"",0)</f>
        <v>3</v>
      </c>
      <c r="CU81" s="28">
        <f>_xlfn.XLOOKUP($C81,'[3]BIS Feb-26'!$C:$C,'[3]BIS Feb-26'!AN:AN,"",0)</f>
        <v>45444</v>
      </c>
      <c r="CV81" s="28">
        <f>_xlfn.XLOOKUP($C81,'[3]BIS Feb-26'!$C:$C,'[3]BIS Feb-26'!AO:AO,"",0)</f>
        <v>46090</v>
      </c>
      <c r="CW81" s="28">
        <f>_xlfn.XLOOKUP($C81,'[3]BIS Feb-26'!$C:$C,'[3]BIS Feb-26'!AP:AP,"",0)</f>
        <v>46090</v>
      </c>
      <c r="CX81" s="28">
        <f>_xlfn.XLOOKUP($C81,'[3]BIS Feb-26'!$C:$C,'[3]BIS Feb-26'!AQ:AQ,"",0)</f>
        <v>45444</v>
      </c>
      <c r="CY81" s="28">
        <f>_xlfn.XLOOKUP($C81,'[3]BIS Feb-26'!$C:$C,'[3]BIS Feb-26'!AR:AR,"",0)</f>
        <v>45444</v>
      </c>
      <c r="CZ81" s="28">
        <f>_xlfn.XLOOKUP($C81,'[3]BIS Feb-26'!$C:$C,'[3]BIS Feb-26'!AS:AS,"",0)</f>
        <v>46189</v>
      </c>
      <c r="DA81" s="28">
        <f>_xlfn.XLOOKUP($C81,'[3]BIS Feb-26'!$C:$C,'[3]BIS Feb-26'!AT:AT,"",0)</f>
        <v>46031</v>
      </c>
      <c r="DB81" s="28">
        <f>_xlfn.XLOOKUP($C81,'[3]BIS Feb-26'!$C:$C,'[3]BIS Feb-26'!AU:AU,"",0)</f>
        <v>46099</v>
      </c>
      <c r="DC81" s="28">
        <f>_xlfn.XLOOKUP($C81,'[3]BIS Feb-26'!$C:$C,'[3]BIS Feb-26'!AV:AV,"",0)</f>
        <v>46148</v>
      </c>
      <c r="DD81" s="11">
        <f>_xlfn.XLOOKUP($C81,'[3]BIS Feb-26'!$C:$C,'[3]BIS Feb-26'!AW:AW,"",0)</f>
        <v>1</v>
      </c>
      <c r="DE81" s="11">
        <f>_xlfn.XLOOKUP($C81,'[3]BIS Feb-26'!$C:$C,'[3]BIS Feb-26'!AX:AX,"",0)</f>
        <v>0</v>
      </c>
      <c r="DF81" s="11">
        <f>_xlfn.XLOOKUP($C81,'[3]BIS Feb-26'!$C:$C,'[3]BIS Feb-26'!AY:AY,"",0)</f>
        <v>1</v>
      </c>
      <c r="DG81" s="11">
        <f t="shared" ca="1" si="45"/>
        <v>4</v>
      </c>
      <c r="DH81" s="11">
        <f t="shared" ca="1" si="46"/>
        <v>3</v>
      </c>
      <c r="DI81" s="11">
        <f t="shared" ca="1" si="47"/>
        <v>0</v>
      </c>
      <c r="DJ81" s="11" t="str">
        <f>_xlfn.XLOOKUP($C81,'[3]Active Customer Assets'!$D:$D,'[3]Active Customer Assets'!I:I,"",0)</f>
        <v>C (Not Buying Spares or buying lubricants)</v>
      </c>
      <c r="DK81" s="28">
        <f>_xlfn.XLOOKUP($C81,'[3]Active Customer Assets'!$D:$D,'[3]Active Customer Assets'!J:J,"",0)</f>
        <v>43425.688888888901</v>
      </c>
      <c r="DL81" s="28">
        <f>_xlfn.XLOOKUP($C81,'[3]Active Customer Assets'!$D:$D,'[3]Active Customer Assets'!K:K,"",0)</f>
        <v>43402</v>
      </c>
      <c r="DM81" s="28">
        <f>_xlfn.XLOOKUP($C81,'[3]Active Customer Assets'!$D:$D,'[3]Active Customer Assets'!L:L,"",0)</f>
        <v>45938.747743055603</v>
      </c>
      <c r="DN81" s="21">
        <f>_xlfn.XLOOKUP($C81,'[3]Active Customer Assets'!$D:$D,'[3]Active Customer Assets'!M:M,"",0)</f>
        <v>5760</v>
      </c>
      <c r="DO81" s="28">
        <f>_xlfn.XLOOKUP($C81,'[3]Active Customer Assets'!$D:$D,'[3]Active Customer Assets'!N:N,"",0)</f>
        <v>0</v>
      </c>
      <c r="DP81" s="28">
        <f>_xlfn.XLOOKUP($C81,'[3]Active Customer Assets'!$D:$D,'[3]Active Customer Assets'!O:O,"",0)</f>
        <v>0</v>
      </c>
      <c r="DQ81" s="28" t="str">
        <f>_xlfn.XLOOKUP($C81,'[3]Active Customer Assets'!$D:$D,'[3]Active Customer Assets'!P:P,"",0)</f>
        <v>Air lube Plus</v>
      </c>
      <c r="DR81" s="28">
        <f>_xlfn.XLOOKUP($C81,'[3]Active Customer Assets'!$D:$D,'[3]Active Customer Assets'!Q:Q,"",0)</f>
        <v>45265</v>
      </c>
      <c r="DS81" s="28">
        <f>_xlfn.XLOOKUP($C81,'[3]Active Customer Assets'!$D:$D,'[3]Active Customer Assets'!R:R,"",0)</f>
        <v>0</v>
      </c>
      <c r="DT81" s="28">
        <f>_xlfn.XLOOKUP($C81,'[3]Active Customer Assets'!$D:$D,'[3]Active Customer Assets'!S:S,"",0)</f>
        <v>0</v>
      </c>
      <c r="DU81" s="28">
        <f>_xlfn.XLOOKUP($C81,'[3]Active Customer Assets'!$D:$D,'[3]Active Customer Assets'!T:T,"",0)</f>
        <v>45265</v>
      </c>
      <c r="DV81" s="28">
        <f>_xlfn.XLOOKUP($C81,'[3]Active Customer Assets'!$D:$D,'[3]Active Customer Assets'!U:U,"",0)</f>
        <v>45265</v>
      </c>
      <c r="DW81" s="28">
        <f>_xlfn.XLOOKUP($C81,'[3]Active Customer Assets'!$D:$D,'[3]Active Customer Assets'!V:V,"",0)</f>
        <v>0</v>
      </c>
      <c r="DX81" s="28">
        <f>_xlfn.XLOOKUP($C81,'[3]Active Customer Assets'!$D:$D,'[3]Active Customer Assets'!W:W,"",0)</f>
        <v>0</v>
      </c>
      <c r="DY81" s="28">
        <f>_xlfn.XLOOKUP($C81,'[3]Active Customer Assets'!$D:$D,'[3]Active Customer Assets'!X:X,"",0)</f>
        <v>0</v>
      </c>
      <c r="DZ81" s="28">
        <f>_xlfn.XLOOKUP($C81,'[3]Active Customer Assets'!$D:$D,'[3]Active Customer Assets'!Y:Y,"",0)</f>
        <v>0</v>
      </c>
      <c r="EA81" s="28" t="str">
        <f>_xlfn.XLOOKUP($C81,'[3]Active Customer Assets'!$D:$D,'[3]Active Customer Assets'!Z:Z,"",0)</f>
        <v>685</v>
      </c>
      <c r="EB81" s="28" t="str">
        <f>_xlfn.XLOOKUP($C81,'[3]Active Customer Assets'!$D:$D,'[3]Active Customer Assets'!AA:AA,"",0)</f>
        <v>685</v>
      </c>
      <c r="EC81" s="28" t="str">
        <f>_xlfn.XLOOKUP($C81,'[3]Active Customer Assets'!$D:$D,'[3]Active Customer Assets'!AB:AB,"",0)</f>
        <v>685</v>
      </c>
      <c r="ED81" s="28" t="str">
        <f>_xlfn.XLOOKUP($C81,'[3]Active Customer Assets'!$D:$D,'[3]Active Customer Assets'!AC:AC,"",0)</f>
        <v>685</v>
      </c>
      <c r="EE81" s="28" t="str">
        <f>_xlfn.XLOOKUP($C81,'[3]Active Customer Assets'!$D:$D,'[3]Active Customer Assets'!AD:AD,"",0)</f>
        <v>685</v>
      </c>
      <c r="EF81" s="28" t="str">
        <f>_xlfn.XLOOKUP($C81,'[3]Active Customer Assets'!$D:$D,'[3]Active Customer Assets'!AE:AE,"",0)</f>
        <v>1285</v>
      </c>
      <c r="EG81" s="28" t="str">
        <f>_xlfn.XLOOKUP($C81,'[3]Active Customer Assets'!$D:$D,'[3]Active Customer Assets'!AF:AF,"",0)</f>
        <v>1000</v>
      </c>
      <c r="EH81" s="28" t="str">
        <f>_xlfn.XLOOKUP($C81,'[3]Active Customer Assets'!$D:$D,'[3]Active Customer Assets'!AG:AG,"",0)</f>
        <v>1285</v>
      </c>
      <c r="EI81" s="28" t="str">
        <f>_xlfn.XLOOKUP($C81,'[3]Active Customer Assets'!$D:$D,'[3]Active Customer Assets'!AH:AH,"",0)</f>
        <v>1285</v>
      </c>
      <c r="EJ81" s="21">
        <f>_xlfn.XLOOKUP($C81,'[3]Active Customer Assets'!$D:$D,'[3]Active Customer Assets'!AI:AI,"",0)</f>
        <v>3</v>
      </c>
      <c r="EK81" s="35" t="str">
        <f>[3]!tbl_DPSAC[[#This Row],[Unit Status]]</f>
        <v>Active</v>
      </c>
    </row>
    <row r="82" spans="1:141" x14ac:dyDescent="0.15">
      <c r="A82" s="11">
        <f>ROW(tbl_DPSAC[[#This Row],[Sl. No.]])-1</f>
        <v>81</v>
      </c>
      <c r="B82" s="12" t="s">
        <v>136</v>
      </c>
      <c r="C82" s="12" t="s">
        <v>700</v>
      </c>
      <c r="D82" s="12" t="s">
        <v>138</v>
      </c>
      <c r="E82" s="12" t="s">
        <v>139</v>
      </c>
      <c r="F82" s="12" t="s">
        <v>161</v>
      </c>
      <c r="G82" s="13" t="s">
        <v>701</v>
      </c>
      <c r="H82" s="13" t="str">
        <f>_xlfn.XLOOKUP(C82,'[1]E&amp;DPSAC'!$K:$K,'[1]E&amp;DPSAC'!$E:$E,,0)</f>
        <v>RAMPUR, LOHARDGA</v>
      </c>
      <c r="I82" s="13"/>
      <c r="J82" s="13">
        <v>9934198170</v>
      </c>
      <c r="K82" s="13">
        <v>9934198170</v>
      </c>
      <c r="L82" s="12" t="str">
        <f t="shared" ca="1" si="25"/>
        <v>Non - Warranty</v>
      </c>
      <c r="M82" s="14">
        <v>43157</v>
      </c>
      <c r="N82" s="15">
        <v>24</v>
      </c>
      <c r="O82" s="14">
        <f t="shared" si="26"/>
        <v>43890</v>
      </c>
      <c r="P82" s="11" t="s">
        <v>681</v>
      </c>
      <c r="Q82" s="19" t="str">
        <f>_xlfn.XLOOKUP(C82,'[2]Sch Calls'!$R:$R,'[2]Sch Calls'!$F:$F,"",0)</f>
        <v>CC-01222549</v>
      </c>
      <c r="R82" s="18">
        <f>_xlfn.XLOOKUP(C82,'[2]Sch Calls'!$R:$R,'[2]Sch Calls'!$A:$A,"",0)</f>
        <v>45371.491041666697</v>
      </c>
      <c r="S82" s="17">
        <f>_xlfn.XLOOKUP(C82,'[2]Sch Calls'!$R:$R,'[2]Sch Calls'!$B:$B,"",0)</f>
        <v>4894</v>
      </c>
      <c r="T82" s="18">
        <f>_xlfn.XLOOKUP(C82,'[1]E&amp;DPSAC'!$K:$K,'[1]E&amp;DPSAC'!$W:$W,"",0)</f>
        <v>45371</v>
      </c>
      <c r="U82" s="17">
        <f>_xlfn.XLOOKUP(C82,'[1]E&amp;DPSAC'!$K:$K,'[1]E&amp;DPSAC'!$Z:$Z,"",0)</f>
        <v>4894</v>
      </c>
      <c r="V82" s="17">
        <f>_xlfn.XLOOKUP(C82,'[2]1. All Calls'!$R:$R,'[2]1. All Calls'!$B:$B,"",0)</f>
        <v>6370</v>
      </c>
      <c r="W82" s="20">
        <f>_xlfn.XLOOKUP(C82,'[2]1. All Calls'!$R:$R,'[2]1. All Calls'!$A:$A,"",0)</f>
        <v>45962.663194444445</v>
      </c>
      <c r="X82" s="17" t="str">
        <f>_xlfn.XLOOKUP(C82,'[2]Sch Calls'!$R:$R,'[2]Sch Calls'!$AB:$AB,"",0)</f>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
      <c r="Y82" s="17">
        <f t="shared" si="27"/>
        <v>-726</v>
      </c>
      <c r="Z82" s="17" t="str">
        <f t="shared" si="28"/>
        <v>Due</v>
      </c>
      <c r="AA82" s="21">
        <f t="shared" ca="1" si="29"/>
        <v>729.50895833330287</v>
      </c>
      <c r="AB82" s="21" t="str">
        <f t="shared" ca="1" si="30"/>
        <v>Due</v>
      </c>
      <c r="AC82" s="11">
        <f ca="1">tbl_DPSAC[[#This Row],[Current Month Due Count]]</f>
        <v>0</v>
      </c>
      <c r="AD82" s="11">
        <f ca="1">tbl_DPSAC[[#This Row],[Next Month Due2]]</f>
        <v>0</v>
      </c>
      <c r="AE82" s="11">
        <f t="shared" ca="1" si="31"/>
        <v>1</v>
      </c>
      <c r="AF82" s="11">
        <v>1</v>
      </c>
      <c r="AG82" s="17">
        <f t="shared" ca="1" si="32"/>
        <v>6508</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t="str">
        <f t="shared" ca="1" si="33"/>
        <v>5 Service Due</v>
      </c>
      <c r="AY82" s="17">
        <v>4894</v>
      </c>
      <c r="AZ82" s="22">
        <v>45371</v>
      </c>
      <c r="BA82" s="17" t="s">
        <v>702</v>
      </c>
      <c r="BB82" s="17">
        <v>4894</v>
      </c>
      <c r="BC82" s="22">
        <v>45371</v>
      </c>
      <c r="BD82" s="17" t="s">
        <v>702</v>
      </c>
      <c r="BE82" s="17">
        <v>4894</v>
      </c>
      <c r="BF82" s="22">
        <v>45371</v>
      </c>
      <c r="BG82" s="17" t="s">
        <v>702</v>
      </c>
      <c r="BH82" s="17">
        <v>4894</v>
      </c>
      <c r="BI82" s="22">
        <v>45371</v>
      </c>
      <c r="BJ82" s="17" t="s">
        <v>702</v>
      </c>
      <c r="BK82" s="17">
        <v>4894</v>
      </c>
      <c r="BL82" s="22">
        <v>45371</v>
      </c>
      <c r="BM82" s="17" t="s">
        <v>702</v>
      </c>
      <c r="BN82" s="23">
        <f t="shared" si="34"/>
        <v>45551</v>
      </c>
      <c r="BO82" s="23">
        <f t="shared" si="35"/>
        <v>45551</v>
      </c>
      <c r="BP82" s="23">
        <f t="shared" si="36"/>
        <v>45551</v>
      </c>
      <c r="BQ82" s="23">
        <f t="shared" si="37"/>
        <v>45551</v>
      </c>
      <c r="BR82" s="23">
        <f t="shared" si="48"/>
        <v>45736</v>
      </c>
      <c r="BS82" s="24">
        <f t="shared" ca="1" si="38"/>
        <v>-864</v>
      </c>
      <c r="BT82" s="25">
        <f t="shared" ca="1" si="39"/>
        <v>-114</v>
      </c>
      <c r="BU82" s="25">
        <f t="shared" ca="1" si="40"/>
        <v>-864</v>
      </c>
      <c r="BV82" s="25">
        <f t="shared" ca="1" si="41"/>
        <v>-864</v>
      </c>
      <c r="BW82" s="25">
        <f t="shared" ca="1" si="42"/>
        <v>-114</v>
      </c>
      <c r="BX82" s="26" t="s">
        <v>173</v>
      </c>
      <c r="BY82" s="11">
        <f t="shared" ca="1" si="43"/>
        <v>5</v>
      </c>
      <c r="BZ82" s="11">
        <f t="shared" ca="1" si="49"/>
        <v>0</v>
      </c>
      <c r="CA82" s="11">
        <f t="shared" ca="1" si="44"/>
        <v>0</v>
      </c>
      <c r="CB82" s="28">
        <f>_xlfn.XLOOKUP($C82,'[3]BIS Feb-26'!$C:$C,'[3]BIS Feb-26'!U:U,"",0)</f>
        <v>45370.770833333299</v>
      </c>
      <c r="CC82" s="28">
        <f>_xlfn.XLOOKUP($C82,'[3]BIS Feb-26'!$C:$C,'[3]BIS Feb-26'!V:V,"",0)</f>
        <v>45370.770833333299</v>
      </c>
      <c r="CD82" s="28">
        <f>_xlfn.XLOOKUP($C82,'[3]BIS Feb-26'!$C:$C,'[3]BIS Feb-26'!W:W,"",0)</f>
        <v>45370.770833333299</v>
      </c>
      <c r="CE82" s="28">
        <f>_xlfn.XLOOKUP($C82,'[3]BIS Feb-26'!$C:$C,'[3]BIS Feb-26'!X:X,"",0)</f>
        <v>45370.770833333299</v>
      </c>
      <c r="CF82" s="28">
        <f>_xlfn.XLOOKUP($C82,'[3]BIS Feb-26'!$C:$C,'[3]BIS Feb-26'!Y:Y,"",0)</f>
        <v>45370.770833333299</v>
      </c>
      <c r="CG82" s="28">
        <f>_xlfn.XLOOKUP($C82,'[3]BIS Feb-26'!$C:$C,'[3]BIS Feb-26'!Z:Z,"",0)</f>
        <v>45370.770833333299</v>
      </c>
      <c r="CH82" s="28">
        <f>_xlfn.XLOOKUP($C82,'[3]BIS Feb-26'!$C:$C,'[3]BIS Feb-26'!AA:AA,"",0)</f>
        <v>45370.770833333299</v>
      </c>
      <c r="CI82" s="28">
        <f>_xlfn.XLOOKUP($C82,'[3]BIS Feb-26'!$C:$C,'[3]BIS Feb-26'!AB:AB,"",0)</f>
        <v>45370.770833333299</v>
      </c>
      <c r="CJ82" s="28">
        <f>_xlfn.XLOOKUP($C82,'[3]BIS Feb-26'!$C:$C,'[3]BIS Feb-26'!AC:AC,"",0)</f>
        <v>45370.770833333299</v>
      </c>
      <c r="CK82" s="29" t="str">
        <f>_xlfn.XLOOKUP($C82,'[3]BIS Feb-26'!$C:$C,'[3]BIS Feb-26'!AD:AD,"",0)</f>
        <v>25</v>
      </c>
      <c r="CL82" s="29" t="str">
        <f>_xlfn.XLOOKUP($C82,'[3]BIS Feb-26'!$C:$C,'[3]BIS Feb-26'!AE:AE,"",0)</f>
        <v>25</v>
      </c>
      <c r="CM82" s="29" t="str">
        <f>_xlfn.XLOOKUP($C82,'[3]BIS Feb-26'!$C:$C,'[3]BIS Feb-26'!AF:AF,"",0)</f>
        <v>25</v>
      </c>
      <c r="CN82" s="29" t="str">
        <f>_xlfn.XLOOKUP($C82,'[3]BIS Feb-26'!$C:$C,'[3]BIS Feb-26'!AG:AG,"",0)</f>
        <v>25</v>
      </c>
      <c r="CO82" s="29" t="str">
        <f>_xlfn.XLOOKUP($C82,'[3]BIS Feb-26'!$C:$C,'[3]BIS Feb-26'!AH:AH,"",0)</f>
        <v>25</v>
      </c>
      <c r="CP82" s="29" t="str">
        <f>_xlfn.XLOOKUP($C82,'[3]BIS Feb-26'!$C:$C,'[3]BIS Feb-26'!AI:AI,"",0)</f>
        <v>25</v>
      </c>
      <c r="CQ82" s="29" t="str">
        <f>_xlfn.XLOOKUP($C82,'[3]BIS Feb-26'!$C:$C,'[3]BIS Feb-26'!AJ:AJ,"",0)</f>
        <v>1000</v>
      </c>
      <c r="CR82" s="29" t="str">
        <f>_xlfn.XLOOKUP($C82,'[3]BIS Feb-26'!$C:$C,'[3]BIS Feb-26'!AK:AK,"",0)</f>
        <v>25</v>
      </c>
      <c r="CS82" s="29" t="str">
        <f>_xlfn.XLOOKUP($C82,'[3]BIS Feb-26'!$C:$C,'[3]BIS Feb-26'!AL:AL,"",0)</f>
        <v>25</v>
      </c>
      <c r="CT82" s="29">
        <f>_xlfn.XLOOKUP($C82,'[3]BIS Feb-26'!$C:$C,'[3]BIS Feb-26'!AM:AM,"",0)</f>
        <v>1</v>
      </c>
      <c r="CU82" s="28">
        <f>_xlfn.XLOOKUP($C82,'[3]BIS Feb-26'!$C:$C,'[3]BIS Feb-26'!AN:AN,"",0)</f>
        <v>45550</v>
      </c>
      <c r="CV82" s="28">
        <f>_xlfn.XLOOKUP($C82,'[3]BIS Feb-26'!$C:$C,'[3]BIS Feb-26'!AO:AO,"",0)</f>
        <v>45550</v>
      </c>
      <c r="CW82" s="28">
        <f>_xlfn.XLOOKUP($C82,'[3]BIS Feb-26'!$C:$C,'[3]BIS Feb-26'!AP:AP,"",0)</f>
        <v>45550</v>
      </c>
      <c r="CX82" s="28">
        <f>_xlfn.XLOOKUP($C82,'[3]BIS Feb-26'!$C:$C,'[3]BIS Feb-26'!AQ:AQ,"",0)</f>
        <v>45550</v>
      </c>
      <c r="CY82" s="28">
        <f>_xlfn.XLOOKUP($C82,'[3]BIS Feb-26'!$C:$C,'[3]BIS Feb-26'!AR:AR,"",0)</f>
        <v>45550</v>
      </c>
      <c r="CZ82" s="28">
        <f>_xlfn.XLOOKUP($C82,'[3]BIS Feb-26'!$C:$C,'[3]BIS Feb-26'!AS:AS,"",0)</f>
        <v>45640</v>
      </c>
      <c r="DA82" s="28">
        <f>_xlfn.XLOOKUP($C82,'[3]BIS Feb-26'!$C:$C,'[3]BIS Feb-26'!AT:AT,"",0)</f>
        <v>45735</v>
      </c>
      <c r="DB82" s="28">
        <f>_xlfn.XLOOKUP($C82,'[3]BIS Feb-26'!$C:$C,'[3]BIS Feb-26'!AU:AU,"",0)</f>
        <v>45550</v>
      </c>
      <c r="DC82" s="28">
        <f>_xlfn.XLOOKUP($C82,'[3]BIS Feb-26'!$C:$C,'[3]BIS Feb-26'!AV:AV,"",0)</f>
        <v>45735</v>
      </c>
      <c r="DD82" s="11">
        <f>_xlfn.XLOOKUP($C82,'[3]BIS Feb-26'!$C:$C,'[3]BIS Feb-26'!AW:AW,"",0)</f>
        <v>1</v>
      </c>
      <c r="DE82" s="11">
        <f>_xlfn.XLOOKUP($C82,'[3]BIS Feb-26'!$C:$C,'[3]BIS Feb-26'!AX:AX,"",0)</f>
        <v>0</v>
      </c>
      <c r="DF82" s="11">
        <f>_xlfn.XLOOKUP($C82,'[3]BIS Feb-26'!$C:$C,'[3]BIS Feb-26'!AY:AY,"",0)</f>
        <v>0</v>
      </c>
      <c r="DG82" s="11">
        <f t="shared" ca="1" si="45"/>
        <v>9</v>
      </c>
      <c r="DH82" s="11">
        <f t="shared" ca="1" si="46"/>
        <v>0</v>
      </c>
      <c r="DI82" s="11">
        <f t="shared" ca="1" si="47"/>
        <v>0</v>
      </c>
      <c r="DJ82" s="11" t="str">
        <f>_xlfn.XLOOKUP($C82,'[3]Active Customer Assets'!$D:$D,'[3]Active Customer Assets'!I:I,"",0)</f>
        <v>C (Not Buying Spares or buying lubricants)</v>
      </c>
      <c r="DK82" s="28">
        <f>_xlfn.XLOOKUP($C82,'[3]Active Customer Assets'!$D:$D,'[3]Active Customer Assets'!J:J,"",0)</f>
        <v>43157</v>
      </c>
      <c r="DL82" s="28">
        <f>_xlfn.XLOOKUP($C82,'[3]Active Customer Assets'!$D:$D,'[3]Active Customer Assets'!K:K,"",0)</f>
        <v>43144</v>
      </c>
      <c r="DM82" s="28">
        <f>_xlfn.XLOOKUP($C82,'[3]Active Customer Assets'!$D:$D,'[3]Active Customer Assets'!L:L,"",0)</f>
        <v>45962.663958333302</v>
      </c>
      <c r="DN82" s="21">
        <f>_xlfn.XLOOKUP($C82,'[3]Active Customer Assets'!$D:$D,'[3]Active Customer Assets'!M:M,"",0)</f>
        <v>6370</v>
      </c>
      <c r="DO82" s="28">
        <f>_xlfn.XLOOKUP($C82,'[3]Active Customer Assets'!$D:$D,'[3]Active Customer Assets'!N:N,"",0)</f>
        <v>0</v>
      </c>
      <c r="DP82" s="28">
        <f>_xlfn.XLOOKUP($C82,'[3]Active Customer Assets'!$D:$D,'[3]Active Customer Assets'!O:O,"",0)</f>
        <v>0</v>
      </c>
      <c r="DQ82" s="28" t="str">
        <f>_xlfn.XLOOKUP($C82,'[3]Active Customer Assets'!$D:$D,'[3]Active Customer Assets'!P:P,"",0)</f>
        <v>Air lube Plus</v>
      </c>
      <c r="DR82" s="28">
        <f>_xlfn.XLOOKUP($C82,'[3]Active Customer Assets'!$D:$D,'[3]Active Customer Assets'!Q:Q,"",0)</f>
        <v>45371</v>
      </c>
      <c r="DS82" s="28">
        <f>_xlfn.XLOOKUP($C82,'[3]Active Customer Assets'!$D:$D,'[3]Active Customer Assets'!R:R,"",0)</f>
        <v>45371</v>
      </c>
      <c r="DT82" s="28">
        <f>_xlfn.XLOOKUP($C82,'[3]Active Customer Assets'!$D:$D,'[3]Active Customer Assets'!S:S,"",0)</f>
        <v>45371</v>
      </c>
      <c r="DU82" s="28">
        <f>_xlfn.XLOOKUP($C82,'[3]Active Customer Assets'!$D:$D,'[3]Active Customer Assets'!T:T,"",0)</f>
        <v>45371</v>
      </c>
      <c r="DV82" s="28">
        <f>_xlfn.XLOOKUP($C82,'[3]Active Customer Assets'!$D:$D,'[3]Active Customer Assets'!U:U,"",0)</f>
        <v>45371</v>
      </c>
      <c r="DW82" s="28">
        <f>_xlfn.XLOOKUP($C82,'[3]Active Customer Assets'!$D:$D,'[3]Active Customer Assets'!V:V,"",0)</f>
        <v>45371</v>
      </c>
      <c r="DX82" s="28">
        <f>_xlfn.XLOOKUP($C82,'[3]Active Customer Assets'!$D:$D,'[3]Active Customer Assets'!W:W,"",0)</f>
        <v>45371</v>
      </c>
      <c r="DY82" s="28">
        <f>_xlfn.XLOOKUP($C82,'[3]Active Customer Assets'!$D:$D,'[3]Active Customer Assets'!X:X,"",0)</f>
        <v>45371</v>
      </c>
      <c r="DZ82" s="28">
        <f>_xlfn.XLOOKUP($C82,'[3]Active Customer Assets'!$D:$D,'[3]Active Customer Assets'!Y:Y,"",0)</f>
        <v>45371</v>
      </c>
      <c r="EA82" s="28" t="str">
        <f>_xlfn.XLOOKUP($C82,'[3]Active Customer Assets'!$D:$D,'[3]Active Customer Assets'!Z:Z,"",0)</f>
        <v>25</v>
      </c>
      <c r="EB82" s="28" t="str">
        <f>_xlfn.XLOOKUP($C82,'[3]Active Customer Assets'!$D:$D,'[3]Active Customer Assets'!AA:AA,"",0)</f>
        <v>25</v>
      </c>
      <c r="EC82" s="28" t="str">
        <f>_xlfn.XLOOKUP($C82,'[3]Active Customer Assets'!$D:$D,'[3]Active Customer Assets'!AB:AB,"",0)</f>
        <v>25</v>
      </c>
      <c r="ED82" s="28" t="str">
        <f>_xlfn.XLOOKUP($C82,'[3]Active Customer Assets'!$D:$D,'[3]Active Customer Assets'!AC:AC,"",0)</f>
        <v>25</v>
      </c>
      <c r="EE82" s="28" t="str">
        <f>_xlfn.XLOOKUP($C82,'[3]Active Customer Assets'!$D:$D,'[3]Active Customer Assets'!AD:AD,"",0)</f>
        <v>25</v>
      </c>
      <c r="EF82" s="28" t="str">
        <f>_xlfn.XLOOKUP($C82,'[3]Active Customer Assets'!$D:$D,'[3]Active Customer Assets'!AE:AE,"",0)</f>
        <v>25</v>
      </c>
      <c r="EG82" s="28" t="str">
        <f>_xlfn.XLOOKUP($C82,'[3]Active Customer Assets'!$D:$D,'[3]Active Customer Assets'!AF:AF,"",0)</f>
        <v>1000</v>
      </c>
      <c r="EH82" s="28" t="str">
        <f>_xlfn.XLOOKUP($C82,'[3]Active Customer Assets'!$D:$D,'[3]Active Customer Assets'!AG:AG,"",0)</f>
        <v>25</v>
      </c>
      <c r="EI82" s="28" t="str">
        <f>_xlfn.XLOOKUP($C82,'[3]Active Customer Assets'!$D:$D,'[3]Active Customer Assets'!AH:AH,"",0)</f>
        <v>25</v>
      </c>
      <c r="EJ82" s="21">
        <f>_xlfn.XLOOKUP($C82,'[3]Active Customer Assets'!$D:$D,'[3]Active Customer Assets'!AI:AI,"",0)</f>
        <v>1</v>
      </c>
      <c r="EK82" s="35" t="str">
        <f>[3]!tbl_DPSAC[[#This Row],[Unit Status]]</f>
        <v>Active</v>
      </c>
    </row>
    <row r="83" spans="1:141" x14ac:dyDescent="0.15">
      <c r="A83" s="11">
        <f>ROW(tbl_DPSAC[[#This Row],[Sl. No.]])-1</f>
        <v>82</v>
      </c>
      <c r="B83" s="12" t="s">
        <v>196</v>
      </c>
      <c r="C83" s="12" t="s">
        <v>703</v>
      </c>
      <c r="D83" s="12" t="s">
        <v>704</v>
      </c>
      <c r="E83" s="12" t="s">
        <v>247</v>
      </c>
      <c r="F83" s="12" t="s">
        <v>161</v>
      </c>
      <c r="G83" s="13" t="s">
        <v>705</v>
      </c>
      <c r="H83" s="13" t="str">
        <f>_xlfn.XLOOKUP(C83,'[1]E&amp;DPSAC'!$K:$K,'[1]E&amp;DPSAC'!$E:$E,,0)</f>
        <v>SAMASTIPUR,BIHAR</v>
      </c>
      <c r="I83" s="13"/>
      <c r="J83" s="13">
        <v>9310433337</v>
      </c>
      <c r="K83" s="13">
        <v>9310433337</v>
      </c>
      <c r="L83" s="12" t="str">
        <f t="shared" ca="1" si="25"/>
        <v>Non - Warranty</v>
      </c>
      <c r="M83" s="14">
        <v>43742</v>
      </c>
      <c r="N83" s="15">
        <v>24</v>
      </c>
      <c r="O83" s="14">
        <f t="shared" si="26"/>
        <v>44500</v>
      </c>
      <c r="P83" s="11" t="s">
        <v>157</v>
      </c>
      <c r="Q83" s="19" t="str">
        <f>_xlfn.XLOOKUP(C83,'[2]Sch Calls'!$R:$R,'[2]Sch Calls'!$F:$F,"",0)</f>
        <v/>
      </c>
      <c r="R83" s="18" t="str">
        <f>_xlfn.XLOOKUP(C83,'[2]Sch Calls'!$R:$R,'[2]Sch Calls'!$A:$A,"",0)</f>
        <v/>
      </c>
      <c r="S83" s="17" t="str">
        <f>_xlfn.XLOOKUP(C83,'[2]Sch Calls'!$R:$R,'[2]Sch Calls'!$B:$B,"",0)</f>
        <v/>
      </c>
      <c r="T83" s="18">
        <f>_xlfn.XLOOKUP(C83,'[1]E&amp;DPSAC'!$K:$K,'[1]E&amp;DPSAC'!$W:$W,"",0)</f>
        <v>43741</v>
      </c>
      <c r="U83" s="17">
        <f>_xlfn.XLOOKUP(C83,'[1]E&amp;DPSAC'!$K:$K,'[1]E&amp;DPSAC'!$Z:$Z,"",0)</f>
        <v>1</v>
      </c>
      <c r="V83" s="17">
        <f>_xlfn.XLOOKUP(C83,'[2]1. All Calls'!$R:$R,'[2]1. All Calls'!$B:$B,"",0)</f>
        <v>410</v>
      </c>
      <c r="W83" s="20">
        <f>_xlfn.XLOOKUP(C83,'[2]1. All Calls'!$R:$R,'[2]1. All Calls'!$A:$A,"",0)</f>
        <v>45122.744236111103</v>
      </c>
      <c r="X83" s="17" t="str">
        <f>_xlfn.XLOOKUP(C83,'[2]Sch Calls'!$R:$R,'[2]Sch Calls'!$AB:$AB,"",0)</f>
        <v/>
      </c>
      <c r="Y83" s="17">
        <f t="shared" si="27"/>
        <v>0</v>
      </c>
      <c r="Z83" s="17" t="str">
        <f t="shared" si="28"/>
        <v>Done</v>
      </c>
      <c r="AA83" s="21">
        <f t="shared" ca="1" si="29"/>
        <v>2359</v>
      </c>
      <c r="AB83" s="21" t="str">
        <f t="shared" ca="1" si="30"/>
        <v>Due</v>
      </c>
      <c r="AC83" s="11">
        <f ca="1">tbl_DPSAC[[#This Row],[Current Month Due Count]]</f>
        <v>0</v>
      </c>
      <c r="AD83" s="11">
        <f ca="1">tbl_DPSAC[[#This Row],[Next Month Due2]]</f>
        <v>0</v>
      </c>
      <c r="AE83" s="11">
        <f t="shared" ca="1" si="31"/>
        <v>1</v>
      </c>
      <c r="AF83" s="11" t="s">
        <v>143</v>
      </c>
      <c r="AG83" s="17" t="str">
        <f t="shared" ca="1" si="32"/>
        <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t="str">
        <f t="shared" ca="1" si="33"/>
        <v>No Service Dues</v>
      </c>
      <c r="AY83" s="17">
        <v>100</v>
      </c>
      <c r="AZ83" s="22">
        <v>44583</v>
      </c>
      <c r="BA83" s="17"/>
      <c r="BB83" s="17">
        <v>100</v>
      </c>
      <c r="BC83" s="22">
        <v>44583</v>
      </c>
      <c r="BD83" s="17"/>
      <c r="BE83" s="17">
        <v>100</v>
      </c>
      <c r="BF83" s="22">
        <v>44583</v>
      </c>
      <c r="BG83" s="17"/>
      <c r="BH83" s="17"/>
      <c r="BI83" s="22"/>
      <c r="BJ83" s="17"/>
      <c r="BK83" s="17">
        <v>100</v>
      </c>
      <c r="BL83" s="22">
        <v>44583</v>
      </c>
      <c r="BM83" s="17"/>
      <c r="BN83" s="23">
        <f t="shared" si="34"/>
        <v>44763</v>
      </c>
      <c r="BO83" s="23">
        <f t="shared" si="35"/>
        <v>44763</v>
      </c>
      <c r="BP83" s="23">
        <f t="shared" si="36"/>
        <v>44763</v>
      </c>
      <c r="BQ83" s="23" t="str">
        <f t="shared" si="37"/>
        <v/>
      </c>
      <c r="BR83" s="23">
        <f t="shared" si="48"/>
        <v>44948</v>
      </c>
      <c r="BS83" s="24" t="str">
        <f t="shared" ca="1" si="38"/>
        <v/>
      </c>
      <c r="BT83" s="25" t="str">
        <f t="shared" ca="1" si="39"/>
        <v/>
      </c>
      <c r="BU83" s="25" t="str">
        <f t="shared" ca="1" si="40"/>
        <v/>
      </c>
      <c r="BV83" s="25" t="str">
        <f t="shared" si="41"/>
        <v/>
      </c>
      <c r="BW83" s="25" t="str">
        <f t="shared" ca="1" si="42"/>
        <v/>
      </c>
      <c r="BX83" s="26" t="s">
        <v>159</v>
      </c>
      <c r="BY83" s="11">
        <f t="shared" ca="1" si="43"/>
        <v>4</v>
      </c>
      <c r="BZ83" s="11">
        <f t="shared" ca="1" si="49"/>
        <v>0</v>
      </c>
      <c r="CA83" s="11">
        <f t="shared" ca="1" si="44"/>
        <v>0</v>
      </c>
      <c r="CB83" s="28">
        <f>_xlfn.XLOOKUP($C83,'[3]BIS Feb-26'!$C:$C,'[3]BIS Feb-26'!U:U,"",0)</f>
        <v>0</v>
      </c>
      <c r="CC83" s="28">
        <f>_xlfn.XLOOKUP($C83,'[3]BIS Feb-26'!$C:$C,'[3]BIS Feb-26'!V:V,"",0)</f>
        <v>0</v>
      </c>
      <c r="CD83" s="28">
        <f>_xlfn.XLOOKUP($C83,'[3]BIS Feb-26'!$C:$C,'[3]BIS Feb-26'!W:W,"",0)</f>
        <v>0</v>
      </c>
      <c r="CE83" s="28">
        <f>_xlfn.XLOOKUP($C83,'[3]BIS Feb-26'!$C:$C,'[3]BIS Feb-26'!X:X,"",0)</f>
        <v>0</v>
      </c>
      <c r="CF83" s="28">
        <f>_xlfn.XLOOKUP($C83,'[3]BIS Feb-26'!$C:$C,'[3]BIS Feb-26'!Y:Y,"",0)</f>
        <v>0</v>
      </c>
      <c r="CG83" s="28">
        <f>_xlfn.XLOOKUP($C83,'[3]BIS Feb-26'!$C:$C,'[3]BIS Feb-26'!Z:Z,"",0)</f>
        <v>0</v>
      </c>
      <c r="CH83" s="28">
        <f>_xlfn.XLOOKUP($C83,'[3]BIS Feb-26'!$C:$C,'[3]BIS Feb-26'!AA:AA,"",0)</f>
        <v>0</v>
      </c>
      <c r="CI83" s="28">
        <f>_xlfn.XLOOKUP($C83,'[3]BIS Feb-26'!$C:$C,'[3]BIS Feb-26'!AB:AB,"",0)</f>
        <v>0</v>
      </c>
      <c r="CJ83" s="28">
        <f>_xlfn.XLOOKUP($C83,'[3]BIS Feb-26'!$C:$C,'[3]BIS Feb-26'!AC:AC,"",0)</f>
        <v>0</v>
      </c>
      <c r="CK83" s="29" t="str">
        <f>_xlfn.XLOOKUP($C83,'[3]BIS Feb-26'!$C:$C,'[3]BIS Feb-26'!AD:AD,"",0)</f>
        <v>90</v>
      </c>
      <c r="CL83" s="29" t="str">
        <f>_xlfn.XLOOKUP($C83,'[3]BIS Feb-26'!$C:$C,'[3]BIS Feb-26'!AE:AE,"",0)</f>
        <v>90</v>
      </c>
      <c r="CM83" s="29" t="str">
        <f>_xlfn.XLOOKUP($C83,'[3]BIS Feb-26'!$C:$C,'[3]BIS Feb-26'!AF:AF,"",0)</f>
        <v>90</v>
      </c>
      <c r="CN83" s="29" t="str">
        <f>_xlfn.XLOOKUP($C83,'[3]BIS Feb-26'!$C:$C,'[3]BIS Feb-26'!AG:AG,"",0)</f>
        <v>90</v>
      </c>
      <c r="CO83" s="29" t="str">
        <f>_xlfn.XLOOKUP($C83,'[3]BIS Feb-26'!$C:$C,'[3]BIS Feb-26'!AH:AH,"",0)</f>
        <v>90</v>
      </c>
      <c r="CP83" s="29" t="str">
        <f>_xlfn.XLOOKUP($C83,'[3]BIS Feb-26'!$C:$C,'[3]BIS Feb-26'!AI:AI,"",0)</f>
        <v>90</v>
      </c>
      <c r="CQ83" s="29" t="str">
        <f>_xlfn.XLOOKUP($C83,'[3]BIS Feb-26'!$C:$C,'[3]BIS Feb-26'!AJ:AJ,"",0)</f>
        <v>0</v>
      </c>
      <c r="CR83" s="29" t="str">
        <f>_xlfn.XLOOKUP($C83,'[3]BIS Feb-26'!$C:$C,'[3]BIS Feb-26'!AK:AK,"",0)</f>
        <v>0</v>
      </c>
      <c r="CS83" s="29" t="str">
        <f>_xlfn.XLOOKUP($C83,'[3]BIS Feb-26'!$C:$C,'[3]BIS Feb-26'!AL:AL,"",0)</f>
        <v>0</v>
      </c>
      <c r="CT83" s="29">
        <f>_xlfn.XLOOKUP($C83,'[3]BIS Feb-26'!$C:$C,'[3]BIS Feb-26'!AM:AM,"",0)</f>
        <v>0</v>
      </c>
      <c r="CU83" s="28">
        <f>_xlfn.XLOOKUP($C83,'[3]BIS Feb-26'!$C:$C,'[3]BIS Feb-26'!AN:AN,"",0)</f>
        <v>0</v>
      </c>
      <c r="CV83" s="28">
        <f>_xlfn.XLOOKUP($C83,'[3]BIS Feb-26'!$C:$C,'[3]BIS Feb-26'!AO:AO,"",0)</f>
        <v>0</v>
      </c>
      <c r="CW83" s="28">
        <f>_xlfn.XLOOKUP($C83,'[3]BIS Feb-26'!$C:$C,'[3]BIS Feb-26'!AP:AP,"",0)</f>
        <v>0</v>
      </c>
      <c r="CX83" s="28">
        <f>_xlfn.XLOOKUP($C83,'[3]BIS Feb-26'!$C:$C,'[3]BIS Feb-26'!AQ:AQ,"",0)</f>
        <v>0</v>
      </c>
      <c r="CY83" s="28">
        <f>_xlfn.XLOOKUP($C83,'[3]BIS Feb-26'!$C:$C,'[3]BIS Feb-26'!AR:AR,"",0)</f>
        <v>0</v>
      </c>
      <c r="CZ83" s="28">
        <f>_xlfn.XLOOKUP($C83,'[3]BIS Feb-26'!$C:$C,'[3]BIS Feb-26'!AS:AS,"",0)</f>
        <v>0</v>
      </c>
      <c r="DA83" s="28">
        <f>_xlfn.XLOOKUP($C83,'[3]BIS Feb-26'!$C:$C,'[3]BIS Feb-26'!AT:AT,"",0)</f>
        <v>0</v>
      </c>
      <c r="DB83" s="28">
        <f>_xlfn.XLOOKUP($C83,'[3]BIS Feb-26'!$C:$C,'[3]BIS Feb-26'!AU:AU,"",0)</f>
        <v>0</v>
      </c>
      <c r="DC83" s="28">
        <f>_xlfn.XLOOKUP($C83,'[3]BIS Feb-26'!$C:$C,'[3]BIS Feb-26'!AV:AV,"",0)</f>
        <v>0</v>
      </c>
      <c r="DD83" s="11">
        <f>_xlfn.XLOOKUP($C83,'[3]BIS Feb-26'!$C:$C,'[3]BIS Feb-26'!AW:AW,"",0)</f>
        <v>0</v>
      </c>
      <c r="DE83" s="11">
        <f>_xlfn.XLOOKUP($C83,'[3]BIS Feb-26'!$C:$C,'[3]BIS Feb-26'!AX:AX,"",0)</f>
        <v>0</v>
      </c>
      <c r="DF83" s="11">
        <f>_xlfn.XLOOKUP($C83,'[3]BIS Feb-26'!$C:$C,'[3]BIS Feb-26'!AY:AY,"",0)</f>
        <v>0</v>
      </c>
      <c r="DG83" s="11">
        <f t="shared" ca="1" si="45"/>
        <v>9</v>
      </c>
      <c r="DH83" s="11">
        <f t="shared" ca="1" si="46"/>
        <v>0</v>
      </c>
      <c r="DI83" s="11">
        <f t="shared" ca="1" si="47"/>
        <v>0</v>
      </c>
      <c r="DJ83" s="11" t="str">
        <f>_xlfn.XLOOKUP($C83,'[3]Active Customer Assets'!$D:$D,'[3]Active Customer Assets'!I:I,"",0)</f>
        <v>C (Not Buying Spares or buying lubricants)</v>
      </c>
      <c r="DK83" s="28">
        <f>_xlfn.XLOOKUP($C83,'[3]Active Customer Assets'!$D:$D,'[3]Active Customer Assets'!J:J,"",0)</f>
        <v>43742.541666666701</v>
      </c>
      <c r="DL83" s="28">
        <f>_xlfn.XLOOKUP($C83,'[3]Active Customer Assets'!$D:$D,'[3]Active Customer Assets'!K:K,"",0)</f>
        <v>43727.229166666701</v>
      </c>
      <c r="DM83" s="28">
        <f>_xlfn.XLOOKUP($C83,'[3]Active Customer Assets'!$D:$D,'[3]Active Customer Assets'!L:L,"",0)</f>
        <v>45125.672037037002</v>
      </c>
      <c r="DN83" s="21">
        <f>_xlfn.XLOOKUP($C83,'[3]Active Customer Assets'!$D:$D,'[3]Active Customer Assets'!M:M,"",0)</f>
        <v>410</v>
      </c>
      <c r="DO83" s="28">
        <f>_xlfn.XLOOKUP($C83,'[3]Active Customer Assets'!$D:$D,'[3]Active Customer Assets'!N:N,"",0)</f>
        <v>0</v>
      </c>
      <c r="DP83" s="28">
        <f>_xlfn.XLOOKUP($C83,'[3]Active Customer Assets'!$D:$D,'[3]Active Customer Assets'!O:O,"",0)</f>
        <v>0</v>
      </c>
      <c r="DQ83" s="28">
        <f>_xlfn.XLOOKUP($C83,'[3]Active Customer Assets'!$D:$D,'[3]Active Customer Assets'!P:P,"",0)</f>
        <v>0</v>
      </c>
      <c r="DR83" s="28">
        <f>_xlfn.XLOOKUP($C83,'[3]Active Customer Assets'!$D:$D,'[3]Active Customer Assets'!Q:Q,"",0)</f>
        <v>0</v>
      </c>
      <c r="DS83" s="28">
        <f>_xlfn.XLOOKUP($C83,'[3]Active Customer Assets'!$D:$D,'[3]Active Customer Assets'!R:R,"",0)</f>
        <v>0</v>
      </c>
      <c r="DT83" s="28">
        <f>_xlfn.XLOOKUP($C83,'[3]Active Customer Assets'!$D:$D,'[3]Active Customer Assets'!S:S,"",0)</f>
        <v>0</v>
      </c>
      <c r="DU83" s="28">
        <f>_xlfn.XLOOKUP($C83,'[3]Active Customer Assets'!$D:$D,'[3]Active Customer Assets'!T:T,"",0)</f>
        <v>0</v>
      </c>
      <c r="DV83" s="28">
        <f>_xlfn.XLOOKUP($C83,'[3]Active Customer Assets'!$D:$D,'[3]Active Customer Assets'!U:U,"",0)</f>
        <v>0</v>
      </c>
      <c r="DW83" s="28">
        <f>_xlfn.XLOOKUP($C83,'[3]Active Customer Assets'!$D:$D,'[3]Active Customer Assets'!V:V,"",0)</f>
        <v>0</v>
      </c>
      <c r="DX83" s="28">
        <f>_xlfn.XLOOKUP($C83,'[3]Active Customer Assets'!$D:$D,'[3]Active Customer Assets'!W:W,"",0)</f>
        <v>0</v>
      </c>
      <c r="DY83" s="28">
        <f>_xlfn.XLOOKUP($C83,'[3]Active Customer Assets'!$D:$D,'[3]Active Customer Assets'!X:X,"",0)</f>
        <v>0</v>
      </c>
      <c r="DZ83" s="28">
        <f>_xlfn.XLOOKUP($C83,'[3]Active Customer Assets'!$D:$D,'[3]Active Customer Assets'!Y:Y,"",0)</f>
        <v>0</v>
      </c>
      <c r="EA83" s="28" t="str">
        <f>_xlfn.XLOOKUP($C83,'[3]Active Customer Assets'!$D:$D,'[3]Active Customer Assets'!Z:Z,"",0)</f>
        <v>90</v>
      </c>
      <c r="EB83" s="28" t="str">
        <f>_xlfn.XLOOKUP($C83,'[3]Active Customer Assets'!$D:$D,'[3]Active Customer Assets'!AA:AA,"",0)</f>
        <v>90</v>
      </c>
      <c r="EC83" s="28" t="str">
        <f>_xlfn.XLOOKUP($C83,'[3]Active Customer Assets'!$D:$D,'[3]Active Customer Assets'!AB:AB,"",0)</f>
        <v>90</v>
      </c>
      <c r="ED83" s="28" t="str">
        <f>_xlfn.XLOOKUP($C83,'[3]Active Customer Assets'!$D:$D,'[3]Active Customer Assets'!AC:AC,"",0)</f>
        <v>90</v>
      </c>
      <c r="EE83" s="28" t="str">
        <f>_xlfn.XLOOKUP($C83,'[3]Active Customer Assets'!$D:$D,'[3]Active Customer Assets'!AD:AD,"",0)</f>
        <v>90</v>
      </c>
      <c r="EF83" s="28" t="str">
        <f>_xlfn.XLOOKUP($C83,'[3]Active Customer Assets'!$D:$D,'[3]Active Customer Assets'!AE:AE,"",0)</f>
        <v>90</v>
      </c>
      <c r="EG83" s="28" t="str">
        <f>_xlfn.XLOOKUP($C83,'[3]Active Customer Assets'!$D:$D,'[3]Active Customer Assets'!AF:AF,"",0)</f>
        <v>0</v>
      </c>
      <c r="EH83" s="28" t="str">
        <f>_xlfn.XLOOKUP($C83,'[3]Active Customer Assets'!$D:$D,'[3]Active Customer Assets'!AG:AG,"",0)</f>
        <v>0</v>
      </c>
      <c r="EI83" s="28" t="str">
        <f>_xlfn.XLOOKUP($C83,'[3]Active Customer Assets'!$D:$D,'[3]Active Customer Assets'!AH:AH,"",0)</f>
        <v>0</v>
      </c>
      <c r="EJ83" s="21">
        <f>_xlfn.XLOOKUP($C83,'[3]Active Customer Assets'!$D:$D,'[3]Active Customer Assets'!AI:AI,"",0)</f>
        <v>0</v>
      </c>
      <c r="EK83" s="35" t="str">
        <f>[3]!tbl_DPSAC[[#This Row],[Unit Status]]</f>
        <v>Shifted</v>
      </c>
    </row>
    <row r="84" spans="1:141" x14ac:dyDescent="0.15">
      <c r="A84" s="11">
        <f>ROW(tbl_DPSAC[[#This Row],[Sl. No.]])-1</f>
        <v>83</v>
      </c>
      <c r="B84" s="12" t="s">
        <v>136</v>
      </c>
      <c r="C84" s="12" t="s">
        <v>706</v>
      </c>
      <c r="D84" s="12" t="s">
        <v>175</v>
      </c>
      <c r="E84" s="12" t="s">
        <v>176</v>
      </c>
      <c r="F84" s="12" t="s">
        <v>161</v>
      </c>
      <c r="G84" s="13" t="s">
        <v>707</v>
      </c>
      <c r="H84" s="13" t="str">
        <f>_xlfn.XLOOKUP(C84,'[1]E&amp;DPSAC'!$K:$K,'[1]E&amp;DPSAC'!$E:$E,,0)</f>
        <v>ANKIT KUMAR SONTHALIA, R.N. BOSE ROAD, SATSANG GATE, NEAR HANUMAN MANDIR,, PURANDAHA, DEOGHAR, DIST. DUMKA,, JHARKHAND</v>
      </c>
      <c r="I84" s="13"/>
      <c r="J84" s="13">
        <v>7542025382</v>
      </c>
      <c r="K84" s="13">
        <v>7542025382</v>
      </c>
      <c r="L84" s="12" t="str">
        <f t="shared" ca="1" si="25"/>
        <v>Non - Warranty</v>
      </c>
      <c r="M84" s="14">
        <v>43770</v>
      </c>
      <c r="N84" s="15">
        <v>24</v>
      </c>
      <c r="O84" s="14">
        <f t="shared" si="26"/>
        <v>44500</v>
      </c>
      <c r="P84" s="11" t="s">
        <v>681</v>
      </c>
      <c r="Q84" s="19" t="str">
        <f>_xlfn.XLOOKUP(C84,'[2]Sch Calls'!$R:$R,'[2]Sch Calls'!$F:$F,"",0)</f>
        <v>CC-01188965</v>
      </c>
      <c r="R84" s="18">
        <f>_xlfn.XLOOKUP(C84,'[2]Sch Calls'!$R:$R,'[2]Sch Calls'!$A:$A,"",0)</f>
        <v>45339.444583333301</v>
      </c>
      <c r="S84" s="17">
        <f>_xlfn.XLOOKUP(C84,'[2]Sch Calls'!$R:$R,'[2]Sch Calls'!$B:$B,"",0)</f>
        <v>3986</v>
      </c>
      <c r="T84" s="18">
        <f>_xlfn.XLOOKUP(C84,'[1]E&amp;DPSAC'!$K:$K,'[1]E&amp;DPSAC'!$W:$W,"",0)</f>
        <v>45339</v>
      </c>
      <c r="U84" s="17">
        <f>_xlfn.XLOOKUP(C84,'[1]E&amp;DPSAC'!$K:$K,'[1]E&amp;DPSAC'!$Z:$Z,"",0)</f>
        <v>3986</v>
      </c>
      <c r="V84" s="17">
        <f>_xlfn.XLOOKUP(C84,'[2]1. All Calls'!$R:$R,'[2]1. All Calls'!$B:$B,"",0)</f>
        <v>8700</v>
      </c>
      <c r="W84" s="20">
        <f>_xlfn.XLOOKUP(C84,'[2]1. All Calls'!$R:$R,'[2]1. All Calls'!$A:$A,"",0)</f>
        <v>45962.665972222225</v>
      </c>
      <c r="X84" s="17" t="str">
        <f>_xlfn.XLOOKUP(C84,'[2]Sch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84" s="17">
        <f t="shared" si="27"/>
        <v>-3964</v>
      </c>
      <c r="Z84" s="17" t="str">
        <f t="shared" si="28"/>
        <v>Due</v>
      </c>
      <c r="AA84" s="21">
        <f t="shared" ca="1" si="29"/>
        <v>761.55541666669887</v>
      </c>
      <c r="AB84" s="21" t="str">
        <f t="shared" ca="1" si="30"/>
        <v>Due</v>
      </c>
      <c r="AC84" s="11">
        <f ca="1">tbl_DPSAC[[#This Row],[Current Month Due Count]]</f>
        <v>0</v>
      </c>
      <c r="AD84" s="11">
        <f ca="1">tbl_DPSAC[[#This Row],[Next Month Due2]]</f>
        <v>0</v>
      </c>
      <c r="AE84" s="11">
        <f t="shared" ca="1" si="31"/>
        <v>1</v>
      </c>
      <c r="AF84" s="11">
        <v>2</v>
      </c>
      <c r="AG84" s="17">
        <f t="shared" ca="1" si="32"/>
        <v>8977</v>
      </c>
      <c r="AH84" s="11" t="s">
        <v>708</v>
      </c>
      <c r="AI84" s="11" t="s">
        <v>709</v>
      </c>
      <c r="AJ84" s="11" t="s">
        <v>708</v>
      </c>
      <c r="AK84" s="11" t="s">
        <v>710</v>
      </c>
      <c r="AL84" s="11">
        <v>0</v>
      </c>
      <c r="AM84" s="11">
        <v>0</v>
      </c>
      <c r="AN84" s="11">
        <v>0</v>
      </c>
      <c r="AO84" s="11">
        <v>0</v>
      </c>
      <c r="AP84" s="11">
        <v>0</v>
      </c>
      <c r="AQ84" s="11">
        <v>0</v>
      </c>
      <c r="AR84" s="11">
        <v>0</v>
      </c>
      <c r="AS84" s="11">
        <v>0</v>
      </c>
      <c r="AT84" s="11">
        <v>0</v>
      </c>
      <c r="AU84" s="11">
        <v>0</v>
      </c>
      <c r="AV84" s="11">
        <v>0</v>
      </c>
      <c r="AW84" s="11">
        <v>0</v>
      </c>
      <c r="AX84" s="11" t="str">
        <f t="shared" ca="1" si="33"/>
        <v>5 Service Due</v>
      </c>
      <c r="AY84" s="17">
        <v>3986</v>
      </c>
      <c r="AZ84" s="22">
        <v>45339</v>
      </c>
      <c r="BA84" s="17" t="s">
        <v>711</v>
      </c>
      <c r="BB84" s="17">
        <v>1830</v>
      </c>
      <c r="BC84" s="22">
        <v>44407.507488425923</v>
      </c>
      <c r="BD84" s="17"/>
      <c r="BE84" s="17">
        <v>3986</v>
      </c>
      <c r="BF84" s="22">
        <v>45339</v>
      </c>
      <c r="BG84" s="17" t="s">
        <v>711</v>
      </c>
      <c r="BH84" s="17">
        <v>3986</v>
      </c>
      <c r="BI84" s="22">
        <v>45339</v>
      </c>
      <c r="BJ84" s="17" t="s">
        <v>711</v>
      </c>
      <c r="BK84" s="17">
        <v>1830</v>
      </c>
      <c r="BL84" s="22">
        <v>44407.507488425923</v>
      </c>
      <c r="BM84" s="17"/>
      <c r="BN84" s="23">
        <f t="shared" si="34"/>
        <v>45519</v>
      </c>
      <c r="BO84" s="23">
        <f t="shared" si="35"/>
        <v>44587.507488425923</v>
      </c>
      <c r="BP84" s="23">
        <f t="shared" si="36"/>
        <v>45519</v>
      </c>
      <c r="BQ84" s="23">
        <f t="shared" si="37"/>
        <v>45519</v>
      </c>
      <c r="BR84" s="23">
        <f t="shared" si="48"/>
        <v>44772.507488425923</v>
      </c>
      <c r="BS84" s="24">
        <f t="shared" ca="1" si="38"/>
        <v>-4241</v>
      </c>
      <c r="BT84" s="25">
        <f t="shared" ca="1" si="39"/>
        <v>-5647</v>
      </c>
      <c r="BU84" s="25">
        <f t="shared" ca="1" si="40"/>
        <v>-4241</v>
      </c>
      <c r="BV84" s="25">
        <f t="shared" ca="1" si="41"/>
        <v>-4241</v>
      </c>
      <c r="BW84" s="25">
        <f t="shared" ca="1" si="42"/>
        <v>-5647</v>
      </c>
      <c r="BX84" s="26" t="s">
        <v>173</v>
      </c>
      <c r="BY84" s="11">
        <f t="shared" ca="1" si="43"/>
        <v>5</v>
      </c>
      <c r="BZ84" s="11">
        <f t="shared" ca="1" si="49"/>
        <v>0</v>
      </c>
      <c r="CA84" s="11">
        <f t="shared" ca="1" si="44"/>
        <v>0</v>
      </c>
      <c r="CB84" s="28">
        <f>_xlfn.XLOOKUP($C84,'[3]BIS Feb-26'!$C:$C,'[3]BIS Feb-26'!U:U,"",0)</f>
        <v>45338.770833333299</v>
      </c>
      <c r="CC84" s="28">
        <f>_xlfn.XLOOKUP($C84,'[3]BIS Feb-26'!$C:$C,'[3]BIS Feb-26'!V:V,"",0)</f>
        <v>45338.770833333299</v>
      </c>
      <c r="CD84" s="28">
        <f>_xlfn.XLOOKUP($C84,'[3]BIS Feb-26'!$C:$C,'[3]BIS Feb-26'!W:W,"",0)</f>
        <v>45338.770833333299</v>
      </c>
      <c r="CE84" s="28">
        <f>_xlfn.XLOOKUP($C84,'[3]BIS Feb-26'!$C:$C,'[3]BIS Feb-26'!X:X,"",0)</f>
        <v>45338.770833333299</v>
      </c>
      <c r="CF84" s="28">
        <f>_xlfn.XLOOKUP($C84,'[3]BIS Feb-26'!$C:$C,'[3]BIS Feb-26'!Y:Y,"",0)</f>
        <v>45338.770833333299</v>
      </c>
      <c r="CG84" s="28">
        <f>_xlfn.XLOOKUP($C84,'[3]BIS Feb-26'!$C:$C,'[3]BIS Feb-26'!Z:Z,"",0)</f>
        <v>45089.770833333299</v>
      </c>
      <c r="CH84" s="28">
        <f>_xlfn.XLOOKUP($C84,'[3]BIS Feb-26'!$C:$C,'[3]BIS Feb-26'!AA:AA,"",0)</f>
        <v>45089.770833333299</v>
      </c>
      <c r="CI84" s="28">
        <f>_xlfn.XLOOKUP($C84,'[3]BIS Feb-26'!$C:$C,'[3]BIS Feb-26'!AB:AB,"",0)</f>
        <v>45089.770833333299</v>
      </c>
      <c r="CJ84" s="28">
        <f>_xlfn.XLOOKUP($C84,'[3]BIS Feb-26'!$C:$C,'[3]BIS Feb-26'!AC:AC,"",0)</f>
        <v>45089.770833333299</v>
      </c>
      <c r="CK84" s="29" t="str">
        <f>_xlfn.XLOOKUP($C84,'[3]BIS Feb-26'!$C:$C,'[3]BIS Feb-26'!AD:AD,"",0)</f>
        <v>370</v>
      </c>
      <c r="CL84" s="29" t="str">
        <f>_xlfn.XLOOKUP($C84,'[3]BIS Feb-26'!$C:$C,'[3]BIS Feb-26'!AE:AE,"",0)</f>
        <v>370</v>
      </c>
      <c r="CM84" s="29" t="str">
        <f>_xlfn.XLOOKUP($C84,'[3]BIS Feb-26'!$C:$C,'[3]BIS Feb-26'!AF:AF,"",0)</f>
        <v>370</v>
      </c>
      <c r="CN84" s="29" t="str">
        <f>_xlfn.XLOOKUP($C84,'[3]BIS Feb-26'!$C:$C,'[3]BIS Feb-26'!AG:AG,"",0)</f>
        <v>370</v>
      </c>
      <c r="CO84" s="29" t="str">
        <f>_xlfn.XLOOKUP($C84,'[3]BIS Feb-26'!$C:$C,'[3]BIS Feb-26'!AH:AH,"",0)</f>
        <v>370</v>
      </c>
      <c r="CP84" s="29" t="str">
        <f>_xlfn.XLOOKUP($C84,'[3]BIS Feb-26'!$C:$C,'[3]BIS Feb-26'!AI:AI,"",0)</f>
        <v>370</v>
      </c>
      <c r="CQ84" s="29" t="str">
        <f>_xlfn.XLOOKUP($C84,'[3]BIS Feb-26'!$C:$C,'[3]BIS Feb-26'!AJ:AJ,"",0)</f>
        <v>1000</v>
      </c>
      <c r="CR84" s="29" t="str">
        <f>_xlfn.XLOOKUP($C84,'[3]BIS Feb-26'!$C:$C,'[3]BIS Feb-26'!AK:AK,"",0)</f>
        <v>370</v>
      </c>
      <c r="CS84" s="29" t="str">
        <f>_xlfn.XLOOKUP($C84,'[3]BIS Feb-26'!$C:$C,'[3]BIS Feb-26'!AL:AL,"",0)</f>
        <v>370</v>
      </c>
      <c r="CT84" s="29">
        <f>_xlfn.XLOOKUP($C84,'[3]BIS Feb-26'!$C:$C,'[3]BIS Feb-26'!AM:AM,"",0)</f>
        <v>1</v>
      </c>
      <c r="CU84" s="28">
        <f>_xlfn.XLOOKUP($C84,'[3]BIS Feb-26'!$C:$C,'[3]BIS Feb-26'!AN:AN,"",0)</f>
        <v>45518</v>
      </c>
      <c r="CV84" s="28">
        <f>_xlfn.XLOOKUP($C84,'[3]BIS Feb-26'!$C:$C,'[3]BIS Feb-26'!AO:AO,"",0)</f>
        <v>45518</v>
      </c>
      <c r="CW84" s="28">
        <f>_xlfn.XLOOKUP($C84,'[3]BIS Feb-26'!$C:$C,'[3]BIS Feb-26'!AP:AP,"",0)</f>
        <v>45518</v>
      </c>
      <c r="CX84" s="28">
        <f>_xlfn.XLOOKUP($C84,'[3]BIS Feb-26'!$C:$C,'[3]BIS Feb-26'!AQ:AQ,"",0)</f>
        <v>45518</v>
      </c>
      <c r="CY84" s="28">
        <f>_xlfn.XLOOKUP($C84,'[3]BIS Feb-26'!$C:$C,'[3]BIS Feb-26'!AR:AR,"",0)</f>
        <v>45518</v>
      </c>
      <c r="CZ84" s="28">
        <f>_xlfn.XLOOKUP($C84,'[3]BIS Feb-26'!$C:$C,'[3]BIS Feb-26'!AS:AS,"",0)</f>
        <v>45359</v>
      </c>
      <c r="DA84" s="28">
        <f>_xlfn.XLOOKUP($C84,'[3]BIS Feb-26'!$C:$C,'[3]BIS Feb-26'!AT:AT,"",0)</f>
        <v>45454</v>
      </c>
      <c r="DB84" s="28">
        <f>_xlfn.XLOOKUP($C84,'[3]BIS Feb-26'!$C:$C,'[3]BIS Feb-26'!AU:AU,"",0)</f>
        <v>45269</v>
      </c>
      <c r="DC84" s="28">
        <f>_xlfn.XLOOKUP($C84,'[3]BIS Feb-26'!$C:$C,'[3]BIS Feb-26'!AV:AV,"",0)</f>
        <v>45454</v>
      </c>
      <c r="DD84" s="11">
        <f>_xlfn.XLOOKUP($C84,'[3]BIS Feb-26'!$C:$C,'[3]BIS Feb-26'!AW:AW,"",0)</f>
        <v>1</v>
      </c>
      <c r="DE84" s="11">
        <f>_xlfn.XLOOKUP($C84,'[3]BIS Feb-26'!$C:$C,'[3]BIS Feb-26'!AX:AX,"",0)</f>
        <v>0</v>
      </c>
      <c r="DF84" s="11">
        <f>_xlfn.XLOOKUP($C84,'[3]BIS Feb-26'!$C:$C,'[3]BIS Feb-26'!AY:AY,"",0)</f>
        <v>0</v>
      </c>
      <c r="DG84" s="11">
        <f t="shared" ca="1" si="45"/>
        <v>9</v>
      </c>
      <c r="DH84" s="11">
        <f t="shared" ca="1" si="46"/>
        <v>0</v>
      </c>
      <c r="DI84" s="11">
        <f t="shared" ca="1" si="47"/>
        <v>0</v>
      </c>
      <c r="DJ84" s="11" t="str">
        <f>_xlfn.XLOOKUP($C84,'[3]Active Customer Assets'!$D:$D,'[3]Active Customer Assets'!I:I,"",0)</f>
        <v>C (Not Buying Spares or buying lubricants)</v>
      </c>
      <c r="DK84" s="28">
        <f>_xlfn.XLOOKUP($C84,'[3]Active Customer Assets'!$D:$D,'[3]Active Customer Assets'!J:J,"",0)</f>
        <v>43770.627777777801</v>
      </c>
      <c r="DL84" s="28">
        <f>_xlfn.XLOOKUP($C84,'[3]Active Customer Assets'!$D:$D,'[3]Active Customer Assets'!K:K,"",0)</f>
        <v>43690.229166666701</v>
      </c>
      <c r="DM84" s="28">
        <f>_xlfn.XLOOKUP($C84,'[3]Active Customer Assets'!$D:$D,'[3]Active Customer Assets'!L:L,"",0)</f>
        <v>45962.666851851798</v>
      </c>
      <c r="DN84" s="21">
        <f>_xlfn.XLOOKUP($C84,'[3]Active Customer Assets'!$D:$D,'[3]Active Customer Assets'!M:M,"",0)</f>
        <v>8700</v>
      </c>
      <c r="DO84" s="28">
        <f>_xlfn.XLOOKUP($C84,'[3]Active Customer Assets'!$D:$D,'[3]Active Customer Assets'!N:N,"",0)</f>
        <v>0</v>
      </c>
      <c r="DP84" s="28">
        <f>_xlfn.XLOOKUP($C84,'[3]Active Customer Assets'!$D:$D,'[3]Active Customer Assets'!O:O,"",0)</f>
        <v>0</v>
      </c>
      <c r="DQ84" s="28" t="str">
        <f>_xlfn.XLOOKUP($C84,'[3]Active Customer Assets'!$D:$D,'[3]Active Customer Assets'!P:P,"",0)</f>
        <v>Air lube Plus</v>
      </c>
      <c r="DR84" s="28">
        <f>_xlfn.XLOOKUP($C84,'[3]Active Customer Assets'!$D:$D,'[3]Active Customer Assets'!Q:Q,"",0)</f>
        <v>45339</v>
      </c>
      <c r="DS84" s="28">
        <f>_xlfn.XLOOKUP($C84,'[3]Active Customer Assets'!$D:$D,'[3]Active Customer Assets'!R:R,"",0)</f>
        <v>45339</v>
      </c>
      <c r="DT84" s="28">
        <f>_xlfn.XLOOKUP($C84,'[3]Active Customer Assets'!$D:$D,'[3]Active Customer Assets'!S:S,"",0)</f>
        <v>45339</v>
      </c>
      <c r="DU84" s="28">
        <f>_xlfn.XLOOKUP($C84,'[3]Active Customer Assets'!$D:$D,'[3]Active Customer Assets'!T:T,"",0)</f>
        <v>45339</v>
      </c>
      <c r="DV84" s="28">
        <f>_xlfn.XLOOKUP($C84,'[3]Active Customer Assets'!$D:$D,'[3]Active Customer Assets'!U:U,"",0)</f>
        <v>45339</v>
      </c>
      <c r="DW84" s="28">
        <f>_xlfn.XLOOKUP($C84,'[3]Active Customer Assets'!$D:$D,'[3]Active Customer Assets'!V:V,"",0)</f>
        <v>45090</v>
      </c>
      <c r="DX84" s="28">
        <f>_xlfn.XLOOKUP($C84,'[3]Active Customer Assets'!$D:$D,'[3]Active Customer Assets'!W:W,"",0)</f>
        <v>45090</v>
      </c>
      <c r="DY84" s="28">
        <f>_xlfn.XLOOKUP($C84,'[3]Active Customer Assets'!$D:$D,'[3]Active Customer Assets'!X:X,"",0)</f>
        <v>45090</v>
      </c>
      <c r="DZ84" s="28">
        <f>_xlfn.XLOOKUP($C84,'[3]Active Customer Assets'!$D:$D,'[3]Active Customer Assets'!Y:Y,"",0)</f>
        <v>45090</v>
      </c>
      <c r="EA84" s="28" t="str">
        <f>_xlfn.XLOOKUP($C84,'[3]Active Customer Assets'!$D:$D,'[3]Active Customer Assets'!Z:Z,"",0)</f>
        <v>370</v>
      </c>
      <c r="EB84" s="28" t="str">
        <f>_xlfn.XLOOKUP($C84,'[3]Active Customer Assets'!$D:$D,'[3]Active Customer Assets'!AA:AA,"",0)</f>
        <v>370</v>
      </c>
      <c r="EC84" s="28" t="str">
        <f>_xlfn.XLOOKUP($C84,'[3]Active Customer Assets'!$D:$D,'[3]Active Customer Assets'!AB:AB,"",0)</f>
        <v>370</v>
      </c>
      <c r="ED84" s="28" t="str">
        <f>_xlfn.XLOOKUP($C84,'[3]Active Customer Assets'!$D:$D,'[3]Active Customer Assets'!AC:AC,"",0)</f>
        <v>370</v>
      </c>
      <c r="EE84" s="28" t="str">
        <f>_xlfn.XLOOKUP($C84,'[3]Active Customer Assets'!$D:$D,'[3]Active Customer Assets'!AD:AD,"",0)</f>
        <v>370</v>
      </c>
      <c r="EF84" s="28" t="str">
        <f>_xlfn.XLOOKUP($C84,'[3]Active Customer Assets'!$D:$D,'[3]Active Customer Assets'!AE:AE,"",0)</f>
        <v>370</v>
      </c>
      <c r="EG84" s="28" t="str">
        <f>_xlfn.XLOOKUP($C84,'[3]Active Customer Assets'!$D:$D,'[3]Active Customer Assets'!AF:AF,"",0)</f>
        <v>1000</v>
      </c>
      <c r="EH84" s="28" t="str">
        <f>_xlfn.XLOOKUP($C84,'[3]Active Customer Assets'!$D:$D,'[3]Active Customer Assets'!AG:AG,"",0)</f>
        <v>370</v>
      </c>
      <c r="EI84" s="28" t="str">
        <f>_xlfn.XLOOKUP($C84,'[3]Active Customer Assets'!$D:$D,'[3]Active Customer Assets'!AH:AH,"",0)</f>
        <v>370</v>
      </c>
      <c r="EJ84" s="21">
        <f>_xlfn.XLOOKUP($C84,'[3]Active Customer Assets'!$D:$D,'[3]Active Customer Assets'!AI:AI,"",0)</f>
        <v>1</v>
      </c>
      <c r="EK84" s="35" t="str">
        <f>[3]!tbl_DPSAC[[#This Row],[Unit Status]]</f>
        <v>Active</v>
      </c>
    </row>
    <row r="85" spans="1:141" x14ac:dyDescent="0.15">
      <c r="A85" s="11">
        <f>ROW(tbl_DPSAC[[#This Row],[Sl. No.]])-1</f>
        <v>84</v>
      </c>
      <c r="B85" s="12" t="s">
        <v>136</v>
      </c>
      <c r="C85" s="12" t="s">
        <v>712</v>
      </c>
      <c r="D85" s="12" t="s">
        <v>138</v>
      </c>
      <c r="E85" s="12" t="s">
        <v>139</v>
      </c>
      <c r="F85" s="12" t="s">
        <v>161</v>
      </c>
      <c r="G85" s="13" t="s">
        <v>713</v>
      </c>
      <c r="H85" s="13" t="str">
        <f>_xlfn.XLOOKUP(C85,'[1]E&amp;DPSAC'!$K:$K,'[1]E&amp;DPSAC'!$E:$E,,0)</f>
        <v>KODERMA</v>
      </c>
      <c r="I85" s="13" t="s">
        <v>714</v>
      </c>
      <c r="J85" s="13">
        <v>8935923285</v>
      </c>
      <c r="K85" s="13">
        <v>9608568443</v>
      </c>
      <c r="L85" s="12" t="str">
        <f t="shared" ca="1" si="25"/>
        <v>Non - Warranty</v>
      </c>
      <c r="M85" s="14">
        <v>43601</v>
      </c>
      <c r="N85" s="15">
        <v>24</v>
      </c>
      <c r="O85" s="14">
        <f t="shared" si="26"/>
        <v>44347</v>
      </c>
      <c r="P85" s="11" t="s">
        <v>715</v>
      </c>
      <c r="Q85" s="19" t="str">
        <f>_xlfn.XLOOKUP(C85,'[2]Sch Calls'!$R:$R,'[2]Sch Calls'!$F:$F,"",0)</f>
        <v>CC-01116197</v>
      </c>
      <c r="R85" s="18">
        <f>_xlfn.XLOOKUP(C85,'[2]Sch Calls'!$R:$R,'[2]Sch Calls'!$A:$A,"",0)</f>
        <v>45266.511493055601</v>
      </c>
      <c r="S85" s="17">
        <f>_xlfn.XLOOKUP(C85,'[2]Sch Calls'!$R:$R,'[2]Sch Calls'!$B:$B,"",0)</f>
        <v>5890</v>
      </c>
      <c r="T85" s="18">
        <f>_xlfn.XLOOKUP(C85,'[1]E&amp;DPSAC'!$K:$K,'[1]E&amp;DPSAC'!$W:$W,"",0)</f>
        <v>45266</v>
      </c>
      <c r="U85" s="17">
        <f>_xlfn.XLOOKUP(C85,'[1]E&amp;DPSAC'!$K:$K,'[1]E&amp;DPSAC'!$Z:$Z,"",0)</f>
        <v>5890</v>
      </c>
      <c r="V85" s="17">
        <f>_xlfn.XLOOKUP(C85,'[2]1. All Calls'!$R:$R,'[2]1. All Calls'!$B:$B,"",0)</f>
        <v>7536</v>
      </c>
      <c r="W85" s="20">
        <f>_xlfn.XLOOKUP(C85,'[2]1. All Calls'!$R:$R,'[2]1. All Calls'!$A:$A,"",0)</f>
        <v>45474.585347222201</v>
      </c>
      <c r="X85" s="17" t="str">
        <f>_xlfn.XLOOKUP(C85,'[2]Sch Calls'!$R:$R,'[2]Sch Calls'!$AB:$AB,"",0)</f>
        <v>Attend the site for schedule service so drain oil from tank and drain oil from cooler to 38 liters oil drain then change air oil separator and BDV Kit, ADV kit, ARV kit, pressure regulator kit and actuator kit and oil 40 liters after then start the unit found running ok.</v>
      </c>
      <c r="Y85" s="17">
        <f t="shared" si="27"/>
        <v>-896</v>
      </c>
      <c r="Z85" s="17" t="str">
        <f t="shared" si="28"/>
        <v>Due</v>
      </c>
      <c r="AA85" s="21">
        <f t="shared" ca="1" si="29"/>
        <v>834.48850694439898</v>
      </c>
      <c r="AB85" s="21" t="str">
        <f t="shared" ca="1" si="30"/>
        <v>Due</v>
      </c>
      <c r="AC85" s="11">
        <f ca="1">tbl_DPSAC[[#This Row],[Current Month Due Count]]</f>
        <v>0</v>
      </c>
      <c r="AD85" s="11">
        <f ca="1">tbl_DPSAC[[#This Row],[Next Month Due2]]</f>
        <v>0</v>
      </c>
      <c r="AE85" s="11">
        <f t="shared" ca="1" si="31"/>
        <v>1</v>
      </c>
      <c r="AF85" s="11">
        <v>8</v>
      </c>
      <c r="AG85" s="17">
        <f t="shared" ca="1" si="32"/>
        <v>12547</v>
      </c>
      <c r="AH85" s="11">
        <v>0</v>
      </c>
      <c r="AI85" s="11">
        <v>0</v>
      </c>
      <c r="AJ85" s="11">
        <v>0</v>
      </c>
      <c r="AK85" s="11">
        <v>0</v>
      </c>
      <c r="AL85" s="11">
        <v>0</v>
      </c>
      <c r="AM85" s="11">
        <v>0</v>
      </c>
      <c r="AN85" s="11">
        <v>0</v>
      </c>
      <c r="AO85" s="11" t="s">
        <v>716</v>
      </c>
      <c r="AP85" s="11">
        <v>0</v>
      </c>
      <c r="AQ85" s="11">
        <v>0</v>
      </c>
      <c r="AR85" s="11">
        <v>0</v>
      </c>
      <c r="AS85" s="11">
        <v>0</v>
      </c>
      <c r="AT85" s="11">
        <v>0</v>
      </c>
      <c r="AU85" s="11">
        <v>0</v>
      </c>
      <c r="AV85" s="11">
        <v>0</v>
      </c>
      <c r="AW85" s="11">
        <v>0</v>
      </c>
      <c r="AX85" s="11" t="str">
        <f t="shared" ca="1" si="33"/>
        <v>5 Service Due</v>
      </c>
      <c r="AY85" s="17">
        <v>5400</v>
      </c>
      <c r="AZ85" s="22">
        <v>45199</v>
      </c>
      <c r="BA85" s="17" t="s">
        <v>717</v>
      </c>
      <c r="BB85" s="17">
        <v>5890</v>
      </c>
      <c r="BC85" s="22">
        <v>45266</v>
      </c>
      <c r="BD85" s="17" t="s">
        <v>718</v>
      </c>
      <c r="BE85" s="17">
        <v>5400</v>
      </c>
      <c r="BF85" s="22">
        <v>45199</v>
      </c>
      <c r="BG85" s="17" t="s">
        <v>717</v>
      </c>
      <c r="BH85" s="17">
        <v>5400</v>
      </c>
      <c r="BI85" s="22">
        <v>45199</v>
      </c>
      <c r="BJ85" s="17" t="s">
        <v>717</v>
      </c>
      <c r="BK85" s="17">
        <v>5890</v>
      </c>
      <c r="BL85" s="22">
        <v>45266</v>
      </c>
      <c r="BM85" s="17" t="s">
        <v>718</v>
      </c>
      <c r="BN85" s="23">
        <f t="shared" si="34"/>
        <v>45379</v>
      </c>
      <c r="BO85" s="23">
        <f t="shared" si="35"/>
        <v>45446</v>
      </c>
      <c r="BP85" s="23">
        <f t="shared" si="36"/>
        <v>45379</v>
      </c>
      <c r="BQ85" s="23">
        <f t="shared" si="37"/>
        <v>45379</v>
      </c>
      <c r="BR85" s="23">
        <f t="shared" si="48"/>
        <v>45631</v>
      </c>
      <c r="BS85" s="24">
        <f t="shared" ca="1" si="38"/>
        <v>-6397</v>
      </c>
      <c r="BT85" s="25">
        <f t="shared" ca="1" si="39"/>
        <v>-5157</v>
      </c>
      <c r="BU85" s="25">
        <f t="shared" ca="1" si="40"/>
        <v>-6397</v>
      </c>
      <c r="BV85" s="25">
        <f t="shared" ca="1" si="41"/>
        <v>-6397</v>
      </c>
      <c r="BW85" s="25">
        <f t="shared" ca="1" si="42"/>
        <v>-5157</v>
      </c>
      <c r="BX85" s="26" t="s">
        <v>715</v>
      </c>
      <c r="BY85" s="11">
        <f t="shared" ca="1" si="43"/>
        <v>5</v>
      </c>
      <c r="BZ85" s="11">
        <f t="shared" ca="1" si="49"/>
        <v>0</v>
      </c>
      <c r="CA85" s="11">
        <f t="shared" ca="1" si="44"/>
        <v>0</v>
      </c>
      <c r="CB85" s="28">
        <f>_xlfn.XLOOKUP($C85,'[3]BIS Feb-26'!$C:$C,'[3]BIS Feb-26'!U:U,"",0)</f>
        <v>45265.770833333299</v>
      </c>
      <c r="CC85" s="28">
        <f>_xlfn.XLOOKUP($C85,'[3]BIS Feb-26'!$C:$C,'[3]BIS Feb-26'!V:V,"",0)</f>
        <v>45198.770833333299</v>
      </c>
      <c r="CD85" s="28">
        <f>_xlfn.XLOOKUP($C85,'[3]BIS Feb-26'!$C:$C,'[3]BIS Feb-26'!W:W,"",0)</f>
        <v>45198.770833333299</v>
      </c>
      <c r="CE85" s="28">
        <f>_xlfn.XLOOKUP($C85,'[3]BIS Feb-26'!$C:$C,'[3]BIS Feb-26'!X:X,"",0)</f>
        <v>45198.770833333299</v>
      </c>
      <c r="CF85" s="28">
        <f>_xlfn.XLOOKUP($C85,'[3]BIS Feb-26'!$C:$C,'[3]BIS Feb-26'!Y:Y,"",0)</f>
        <v>45198.770833333299</v>
      </c>
      <c r="CG85" s="28">
        <f>_xlfn.XLOOKUP($C85,'[3]BIS Feb-26'!$C:$C,'[3]BIS Feb-26'!Z:Z,"",0)</f>
        <v>45265.770833333299</v>
      </c>
      <c r="CH85" s="28">
        <f>_xlfn.XLOOKUP($C85,'[3]BIS Feb-26'!$C:$C,'[3]BIS Feb-26'!AA:AA,"",0)</f>
        <v>45265.770833333299</v>
      </c>
      <c r="CI85" s="28">
        <f>_xlfn.XLOOKUP($C85,'[3]BIS Feb-26'!$C:$C,'[3]BIS Feb-26'!AB:AB,"",0)</f>
        <v>45265.770833333299</v>
      </c>
      <c r="CJ85" s="28">
        <f>_xlfn.XLOOKUP($C85,'[3]BIS Feb-26'!$C:$C,'[3]BIS Feb-26'!AC:AC,"",0)</f>
        <v>45265.770833333299</v>
      </c>
      <c r="CK85" s="29" t="str">
        <f>_xlfn.XLOOKUP($C85,'[3]BIS Feb-26'!$C:$C,'[3]BIS Feb-26'!AD:AD,"",0)</f>
        <v>230</v>
      </c>
      <c r="CL85" s="29" t="str">
        <f>_xlfn.XLOOKUP($C85,'[3]BIS Feb-26'!$C:$C,'[3]BIS Feb-26'!AE:AE,"",0)</f>
        <v>230</v>
      </c>
      <c r="CM85" s="29" t="str">
        <f>_xlfn.XLOOKUP($C85,'[3]BIS Feb-26'!$C:$C,'[3]BIS Feb-26'!AF:AF,"",0)</f>
        <v>230</v>
      </c>
      <c r="CN85" s="29" t="str">
        <f>_xlfn.XLOOKUP($C85,'[3]BIS Feb-26'!$C:$C,'[3]BIS Feb-26'!AG:AG,"",0)</f>
        <v>230</v>
      </c>
      <c r="CO85" s="29" t="str">
        <f>_xlfn.XLOOKUP($C85,'[3]BIS Feb-26'!$C:$C,'[3]BIS Feb-26'!AH:AH,"",0)</f>
        <v>230</v>
      </c>
      <c r="CP85" s="29" t="str">
        <f>_xlfn.XLOOKUP($C85,'[3]BIS Feb-26'!$C:$C,'[3]BIS Feb-26'!AI:AI,"",0)</f>
        <v>230</v>
      </c>
      <c r="CQ85" s="29" t="str">
        <f>_xlfn.XLOOKUP($C85,'[3]BIS Feb-26'!$C:$C,'[3]BIS Feb-26'!AJ:AJ,"",0)</f>
        <v>230</v>
      </c>
      <c r="CR85" s="29" t="str">
        <f>_xlfn.XLOOKUP($C85,'[3]BIS Feb-26'!$C:$C,'[3]BIS Feb-26'!AK:AK,"",0)</f>
        <v>230</v>
      </c>
      <c r="CS85" s="29" t="str">
        <f>_xlfn.XLOOKUP($C85,'[3]BIS Feb-26'!$C:$C,'[3]BIS Feb-26'!AL:AL,"",0)</f>
        <v>230</v>
      </c>
      <c r="CT85" s="29">
        <f>_xlfn.XLOOKUP($C85,'[3]BIS Feb-26'!$C:$C,'[3]BIS Feb-26'!AM:AM,"",0)</f>
        <v>8</v>
      </c>
      <c r="CU85" s="28">
        <f>_xlfn.XLOOKUP($C85,'[3]BIS Feb-26'!$C:$C,'[3]BIS Feb-26'!AN:AN,"",0)</f>
        <v>45445</v>
      </c>
      <c r="CV85" s="28">
        <f>_xlfn.XLOOKUP($C85,'[3]BIS Feb-26'!$C:$C,'[3]BIS Feb-26'!AO:AO,"",0)</f>
        <v>45378</v>
      </c>
      <c r="CW85" s="28">
        <f>_xlfn.XLOOKUP($C85,'[3]BIS Feb-26'!$C:$C,'[3]BIS Feb-26'!AP:AP,"",0)</f>
        <v>45378</v>
      </c>
      <c r="CX85" s="28">
        <f>_xlfn.XLOOKUP($C85,'[3]BIS Feb-26'!$C:$C,'[3]BIS Feb-26'!AQ:AQ,"",0)</f>
        <v>45378</v>
      </c>
      <c r="CY85" s="28">
        <f>_xlfn.XLOOKUP($C85,'[3]BIS Feb-26'!$C:$C,'[3]BIS Feb-26'!AR:AR,"",0)</f>
        <v>45378</v>
      </c>
      <c r="CZ85" s="28">
        <f>_xlfn.XLOOKUP($C85,'[3]BIS Feb-26'!$C:$C,'[3]BIS Feb-26'!AS:AS,"",0)</f>
        <v>45502</v>
      </c>
      <c r="DA85" s="28">
        <f>_xlfn.XLOOKUP($C85,'[3]BIS Feb-26'!$C:$C,'[3]BIS Feb-26'!AT:AT,"",0)</f>
        <v>45502</v>
      </c>
      <c r="DB85" s="28">
        <f>_xlfn.XLOOKUP($C85,'[3]BIS Feb-26'!$C:$C,'[3]BIS Feb-26'!AU:AU,"",0)</f>
        <v>45445</v>
      </c>
      <c r="DC85" s="28">
        <f>_xlfn.XLOOKUP($C85,'[3]BIS Feb-26'!$C:$C,'[3]BIS Feb-26'!AV:AV,"",0)</f>
        <v>45502</v>
      </c>
      <c r="DD85" s="11">
        <f>_xlfn.XLOOKUP($C85,'[3]BIS Feb-26'!$C:$C,'[3]BIS Feb-26'!AW:AW,"",0)</f>
        <v>1</v>
      </c>
      <c r="DE85" s="11">
        <f>_xlfn.XLOOKUP($C85,'[3]BIS Feb-26'!$C:$C,'[3]BIS Feb-26'!AX:AX,"",0)</f>
        <v>0</v>
      </c>
      <c r="DF85" s="11">
        <f>_xlfn.XLOOKUP($C85,'[3]BIS Feb-26'!$C:$C,'[3]BIS Feb-26'!AY:AY,"",0)</f>
        <v>0</v>
      </c>
      <c r="DG85" s="11">
        <f t="shared" ca="1" si="45"/>
        <v>9</v>
      </c>
      <c r="DH85" s="11">
        <f t="shared" ca="1" si="46"/>
        <v>0</v>
      </c>
      <c r="DI85" s="11">
        <f t="shared" ca="1" si="47"/>
        <v>0</v>
      </c>
      <c r="DJ85" s="11" t="str">
        <f>_xlfn.XLOOKUP($C85,'[3]Active Customer Assets'!$D:$D,'[3]Active Customer Assets'!I:I,"",0)</f>
        <v>A (100% potential spares purchased)</v>
      </c>
      <c r="DK85" s="28">
        <f>_xlfn.XLOOKUP($C85,'[3]Active Customer Assets'!$D:$D,'[3]Active Customer Assets'!J:J,"",0)</f>
        <v>43601.75</v>
      </c>
      <c r="DL85" s="28">
        <f>_xlfn.XLOOKUP($C85,'[3]Active Customer Assets'!$D:$D,'[3]Active Customer Assets'!K:K,"",0)</f>
        <v>43580.229166666701</v>
      </c>
      <c r="DM85" s="28">
        <f>_xlfn.XLOOKUP($C85,'[3]Active Customer Assets'!$D:$D,'[3]Active Customer Assets'!L:L,"",0)</f>
        <v>45474.586041666698</v>
      </c>
      <c r="DN85" s="21">
        <f>_xlfn.XLOOKUP($C85,'[3]Active Customer Assets'!$D:$D,'[3]Active Customer Assets'!M:M,"",0)</f>
        <v>7536</v>
      </c>
      <c r="DO85" s="28">
        <f>_xlfn.XLOOKUP($C85,'[3]Active Customer Assets'!$D:$D,'[3]Active Customer Assets'!N:N,"",0)</f>
        <v>0</v>
      </c>
      <c r="DP85" s="28">
        <f>_xlfn.XLOOKUP($C85,'[3]Active Customer Assets'!$D:$D,'[3]Active Customer Assets'!O:O,"",0)</f>
        <v>0</v>
      </c>
      <c r="DQ85" s="28" t="str">
        <f>_xlfn.XLOOKUP($C85,'[3]Active Customer Assets'!$D:$D,'[3]Active Customer Assets'!P:P,"",0)</f>
        <v>Air lube Plus</v>
      </c>
      <c r="DR85" s="28">
        <f>_xlfn.XLOOKUP($C85,'[3]Active Customer Assets'!$D:$D,'[3]Active Customer Assets'!Q:Q,"",0)</f>
        <v>45266</v>
      </c>
      <c r="DS85" s="28">
        <f>_xlfn.XLOOKUP($C85,'[3]Active Customer Assets'!$D:$D,'[3]Active Customer Assets'!R:R,"",0)</f>
        <v>45199</v>
      </c>
      <c r="DT85" s="28">
        <f>_xlfn.XLOOKUP($C85,'[3]Active Customer Assets'!$D:$D,'[3]Active Customer Assets'!S:S,"",0)</f>
        <v>45199</v>
      </c>
      <c r="DU85" s="28">
        <f>_xlfn.XLOOKUP($C85,'[3]Active Customer Assets'!$D:$D,'[3]Active Customer Assets'!T:T,"",0)</f>
        <v>45199</v>
      </c>
      <c r="DV85" s="28">
        <f>_xlfn.XLOOKUP($C85,'[3]Active Customer Assets'!$D:$D,'[3]Active Customer Assets'!U:U,"",0)</f>
        <v>45199</v>
      </c>
      <c r="DW85" s="28">
        <f>_xlfn.XLOOKUP($C85,'[3]Active Customer Assets'!$D:$D,'[3]Active Customer Assets'!V:V,"",0)</f>
        <v>45266</v>
      </c>
      <c r="DX85" s="28">
        <f>_xlfn.XLOOKUP($C85,'[3]Active Customer Assets'!$D:$D,'[3]Active Customer Assets'!W:W,"",0)</f>
        <v>45266</v>
      </c>
      <c r="DY85" s="28">
        <f>_xlfn.XLOOKUP($C85,'[3]Active Customer Assets'!$D:$D,'[3]Active Customer Assets'!X:X,"",0)</f>
        <v>45266</v>
      </c>
      <c r="DZ85" s="28">
        <f>_xlfn.XLOOKUP($C85,'[3]Active Customer Assets'!$D:$D,'[3]Active Customer Assets'!Y:Y,"",0)</f>
        <v>45266</v>
      </c>
      <c r="EA85" s="28" t="str">
        <f>_xlfn.XLOOKUP($C85,'[3]Active Customer Assets'!$D:$D,'[3]Active Customer Assets'!Z:Z,"",0)</f>
        <v>230</v>
      </c>
      <c r="EB85" s="28" t="str">
        <f>_xlfn.XLOOKUP($C85,'[3]Active Customer Assets'!$D:$D,'[3]Active Customer Assets'!AA:AA,"",0)</f>
        <v>230</v>
      </c>
      <c r="EC85" s="28" t="str">
        <f>_xlfn.XLOOKUP($C85,'[3]Active Customer Assets'!$D:$D,'[3]Active Customer Assets'!AB:AB,"",0)</f>
        <v>230</v>
      </c>
      <c r="ED85" s="28" t="str">
        <f>_xlfn.XLOOKUP($C85,'[3]Active Customer Assets'!$D:$D,'[3]Active Customer Assets'!AC:AC,"",0)</f>
        <v>230</v>
      </c>
      <c r="EE85" s="28" t="str">
        <f>_xlfn.XLOOKUP($C85,'[3]Active Customer Assets'!$D:$D,'[3]Active Customer Assets'!AD:AD,"",0)</f>
        <v>230</v>
      </c>
      <c r="EF85" s="28" t="str">
        <f>_xlfn.XLOOKUP($C85,'[3]Active Customer Assets'!$D:$D,'[3]Active Customer Assets'!AE:AE,"",0)</f>
        <v>230</v>
      </c>
      <c r="EG85" s="28" t="str">
        <f>_xlfn.XLOOKUP($C85,'[3]Active Customer Assets'!$D:$D,'[3]Active Customer Assets'!AF:AF,"",0)</f>
        <v>230</v>
      </c>
      <c r="EH85" s="28" t="str">
        <f>_xlfn.XLOOKUP($C85,'[3]Active Customer Assets'!$D:$D,'[3]Active Customer Assets'!AG:AG,"",0)</f>
        <v>230</v>
      </c>
      <c r="EI85" s="28" t="str">
        <f>_xlfn.XLOOKUP($C85,'[3]Active Customer Assets'!$D:$D,'[3]Active Customer Assets'!AH:AH,"",0)</f>
        <v>230</v>
      </c>
      <c r="EJ85" s="21">
        <f>_xlfn.XLOOKUP($C85,'[3]Active Customer Assets'!$D:$D,'[3]Active Customer Assets'!AI:AI,"",0)</f>
        <v>8</v>
      </c>
      <c r="EK85" s="35" t="str">
        <f>[3]!tbl_DPSAC[[#This Row],[Unit Status]]</f>
        <v>Scraped</v>
      </c>
    </row>
    <row r="86" spans="1:141" x14ac:dyDescent="0.15">
      <c r="A86" s="11">
        <f>ROW(tbl_DPSAC[[#This Row],[Sl. No.]])-1</f>
        <v>85</v>
      </c>
      <c r="B86" s="12" t="s">
        <v>136</v>
      </c>
      <c r="C86" s="12" t="s">
        <v>719</v>
      </c>
      <c r="D86" s="12" t="s">
        <v>138</v>
      </c>
      <c r="E86" s="12" t="s">
        <v>139</v>
      </c>
      <c r="F86" s="12" t="s">
        <v>161</v>
      </c>
      <c r="G86" s="13" t="s">
        <v>720</v>
      </c>
      <c r="H86" s="13" t="str">
        <f>_xlfn.XLOOKUP(C86,'[1]E&amp;DPSAC'!$K:$K,'[1]E&amp;DPSAC'!$E:$E,,0)</f>
        <v>DALTONGANJ</v>
      </c>
      <c r="I86" s="13"/>
      <c r="J86" s="13">
        <v>9835111213</v>
      </c>
      <c r="K86" s="13">
        <v>9835111213</v>
      </c>
      <c r="L86" s="12" t="str">
        <f t="shared" ca="1" si="25"/>
        <v>Non - Warranty</v>
      </c>
      <c r="M86" s="14">
        <v>43159</v>
      </c>
      <c r="N86" s="15">
        <v>24</v>
      </c>
      <c r="O86" s="14">
        <f t="shared" si="26"/>
        <v>43890</v>
      </c>
      <c r="P86" s="11" t="s">
        <v>681</v>
      </c>
      <c r="Q86" s="19" t="str">
        <f>_xlfn.XLOOKUP(C86,'[2]Sch Calls'!$R:$R,'[2]Sch Calls'!$F:$F,"",0)</f>
        <v>CC-01878173</v>
      </c>
      <c r="R86" s="18">
        <f>_xlfn.XLOOKUP(C86,'[2]Sch Calls'!$R:$R,'[2]Sch Calls'!$A:$A,"",0)</f>
        <v>45983.414930555598</v>
      </c>
      <c r="S86" s="17">
        <f>_xlfn.XLOOKUP(C86,'[2]Sch Calls'!$R:$R,'[2]Sch Calls'!$B:$B,"",0)</f>
        <v>4800</v>
      </c>
      <c r="T86" s="18">
        <f>_xlfn.XLOOKUP(C86,'[1]E&amp;DPSAC'!$K:$K,'[1]E&amp;DPSAC'!$W:$W,"",0)</f>
        <v>45199</v>
      </c>
      <c r="U86" s="17">
        <f>_xlfn.XLOOKUP(C86,'[1]E&amp;DPSAC'!$K:$K,'[1]E&amp;DPSAC'!$Z:$Z,"",0)</f>
        <v>3500</v>
      </c>
      <c r="V86" s="17">
        <f>_xlfn.XLOOKUP(C86,'[2]1. All Calls'!$R:$R,'[2]1. All Calls'!$B:$B,"",0)</f>
        <v>4800</v>
      </c>
      <c r="W86" s="20">
        <f>_xlfn.XLOOKUP(C86,'[2]1. All Calls'!$R:$R,'[2]1. All Calls'!$A:$A,"",0)</f>
        <v>45983.414930555598</v>
      </c>
      <c r="X86" s="17" t="str">
        <f>_xlfn.XLOOKUP(C86,'[2]Sch Calls'!$R:$R,'[2]Sch Calls'!$AB:$AB,"",0)</f>
        <v>Valve kit service done by customer itself</v>
      </c>
      <c r="Y86" s="17">
        <f t="shared" si="27"/>
        <v>750</v>
      </c>
      <c r="Z86" s="17" t="str">
        <f t="shared" si="28"/>
        <v>Done</v>
      </c>
      <c r="AA86" s="21">
        <f t="shared" ca="1" si="29"/>
        <v>117.5850694444016</v>
      </c>
      <c r="AB86" s="21" t="str">
        <f t="shared" ca="1" si="30"/>
        <v>Done</v>
      </c>
      <c r="AC86" s="11">
        <f ca="1">tbl_DPSAC[[#This Row],[Current Month Due Count]]</f>
        <v>0</v>
      </c>
      <c r="AD86" s="11">
        <f ca="1">tbl_DPSAC[[#This Row],[Next Month Due2]]</f>
        <v>0</v>
      </c>
      <c r="AE86" s="11">
        <f t="shared" ca="1" si="31"/>
        <v>0</v>
      </c>
      <c r="AF86" s="11">
        <v>0</v>
      </c>
      <c r="AG86" s="17">
        <f t="shared" ca="1" si="32"/>
        <v>4800</v>
      </c>
      <c r="AH86" s="11">
        <v>0</v>
      </c>
      <c r="AI86" s="11">
        <v>0</v>
      </c>
      <c r="AJ86" s="11">
        <v>0</v>
      </c>
      <c r="AK86" s="11">
        <v>0</v>
      </c>
      <c r="AL86" s="11">
        <v>0</v>
      </c>
      <c r="AM86" s="11">
        <v>0</v>
      </c>
      <c r="AN86" s="11">
        <v>0</v>
      </c>
      <c r="AO86" s="11">
        <v>0</v>
      </c>
      <c r="AP86" s="11">
        <v>0</v>
      </c>
      <c r="AQ86" s="11">
        <v>0</v>
      </c>
      <c r="AR86" s="11">
        <v>0</v>
      </c>
      <c r="AS86" s="11">
        <v>0</v>
      </c>
      <c r="AT86" s="11">
        <v>0</v>
      </c>
      <c r="AU86" s="11">
        <v>0</v>
      </c>
      <c r="AV86" s="11">
        <v>0</v>
      </c>
      <c r="AW86" s="11">
        <v>0</v>
      </c>
      <c r="AX86" s="11" t="str">
        <f t="shared" ca="1" si="33"/>
        <v>No Service Dues</v>
      </c>
      <c r="AY86" s="17">
        <v>4800</v>
      </c>
      <c r="AZ86" s="22">
        <v>45983</v>
      </c>
      <c r="BA86" s="17" t="s">
        <v>721</v>
      </c>
      <c r="BB86" s="17">
        <v>4800</v>
      </c>
      <c r="BC86" s="22">
        <v>45983</v>
      </c>
      <c r="BD86" s="17" t="s">
        <v>721</v>
      </c>
      <c r="BE86" s="17">
        <v>4800</v>
      </c>
      <c r="BF86" s="22">
        <v>45983</v>
      </c>
      <c r="BG86" s="17" t="s">
        <v>721</v>
      </c>
      <c r="BH86" s="17">
        <v>4800</v>
      </c>
      <c r="BI86" s="22">
        <v>45983</v>
      </c>
      <c r="BJ86" s="17" t="s">
        <v>721</v>
      </c>
      <c r="BK86" s="17">
        <v>4800</v>
      </c>
      <c r="BL86" s="22">
        <v>45983</v>
      </c>
      <c r="BM86" s="17" t="s">
        <v>721</v>
      </c>
      <c r="BN86" s="23">
        <f t="shared" si="34"/>
        <v>46163</v>
      </c>
      <c r="BO86" s="23">
        <f t="shared" si="35"/>
        <v>46163</v>
      </c>
      <c r="BP86" s="23">
        <f t="shared" si="36"/>
        <v>46163</v>
      </c>
      <c r="BQ86" s="23">
        <f t="shared" si="37"/>
        <v>46163</v>
      </c>
      <c r="BR86" s="23">
        <f t="shared" si="48"/>
        <v>46348</v>
      </c>
      <c r="BS86" s="24">
        <f t="shared" ca="1" si="38"/>
        <v>750</v>
      </c>
      <c r="BT86" s="25">
        <f t="shared" ca="1" si="39"/>
        <v>1500</v>
      </c>
      <c r="BU86" s="25">
        <f t="shared" ca="1" si="40"/>
        <v>750</v>
      </c>
      <c r="BV86" s="25">
        <f t="shared" ca="1" si="41"/>
        <v>750</v>
      </c>
      <c r="BW86" s="25">
        <f t="shared" ca="1" si="42"/>
        <v>1500</v>
      </c>
      <c r="BX86" s="26" t="s">
        <v>173</v>
      </c>
      <c r="BY86" s="11">
        <f t="shared" ca="1" si="43"/>
        <v>0</v>
      </c>
      <c r="BZ86" s="11">
        <f t="shared" ca="1" si="49"/>
        <v>0</v>
      </c>
      <c r="CA86" s="11">
        <f t="shared" ca="1" si="44"/>
        <v>0</v>
      </c>
      <c r="CB86" s="28">
        <f>_xlfn.XLOOKUP($C86,'[3]BIS Feb-26'!$C:$C,'[3]BIS Feb-26'!U:U,"",0)</f>
        <v>45982.770833333299</v>
      </c>
      <c r="CC86" s="28">
        <f>_xlfn.XLOOKUP($C86,'[3]BIS Feb-26'!$C:$C,'[3]BIS Feb-26'!V:V,"",0)</f>
        <v>45982.770833333299</v>
      </c>
      <c r="CD86" s="28">
        <f>_xlfn.XLOOKUP($C86,'[3]BIS Feb-26'!$C:$C,'[3]BIS Feb-26'!W:W,"",0)</f>
        <v>45982.770833333299</v>
      </c>
      <c r="CE86" s="28">
        <f>_xlfn.XLOOKUP($C86,'[3]BIS Feb-26'!$C:$C,'[3]BIS Feb-26'!X:X,"",0)</f>
        <v>45982.770833333299</v>
      </c>
      <c r="CF86" s="28">
        <f>_xlfn.XLOOKUP($C86,'[3]BIS Feb-26'!$C:$C,'[3]BIS Feb-26'!Y:Y,"",0)</f>
        <v>45982.770833333299</v>
      </c>
      <c r="CG86" s="28">
        <f>_xlfn.XLOOKUP($C86,'[3]BIS Feb-26'!$C:$C,'[3]BIS Feb-26'!Z:Z,"",0)</f>
        <v>45982.770833333299</v>
      </c>
      <c r="CH86" s="28">
        <f>_xlfn.XLOOKUP($C86,'[3]BIS Feb-26'!$C:$C,'[3]BIS Feb-26'!AA:AA,"",0)</f>
        <v>45982.770833333299</v>
      </c>
      <c r="CI86" s="28">
        <f>_xlfn.XLOOKUP($C86,'[3]BIS Feb-26'!$C:$C,'[3]BIS Feb-26'!AB:AB,"",0)</f>
        <v>45982.770833333299</v>
      </c>
      <c r="CJ86" s="28">
        <f>_xlfn.XLOOKUP($C86,'[3]BIS Feb-26'!$C:$C,'[3]BIS Feb-26'!AC:AC,"",0)</f>
        <v>45982.770833333299</v>
      </c>
      <c r="CK86" s="29" t="str">
        <f>_xlfn.XLOOKUP($C86,'[3]BIS Feb-26'!$C:$C,'[3]BIS Feb-26'!AD:AD,"",0)</f>
        <v>1500</v>
      </c>
      <c r="CL86" s="29" t="str">
        <f>_xlfn.XLOOKUP($C86,'[3]BIS Feb-26'!$C:$C,'[3]BIS Feb-26'!AE:AE,"",0)</f>
        <v>750</v>
      </c>
      <c r="CM86" s="29" t="str">
        <f>_xlfn.XLOOKUP($C86,'[3]BIS Feb-26'!$C:$C,'[3]BIS Feb-26'!AF:AF,"",0)</f>
        <v>500</v>
      </c>
      <c r="CN86" s="29" t="str">
        <f>_xlfn.XLOOKUP($C86,'[3]BIS Feb-26'!$C:$C,'[3]BIS Feb-26'!AG:AG,"",0)</f>
        <v>750</v>
      </c>
      <c r="CO86" s="29" t="str">
        <f>_xlfn.XLOOKUP($C86,'[3]BIS Feb-26'!$C:$C,'[3]BIS Feb-26'!AH:AH,"",0)</f>
        <v>750</v>
      </c>
      <c r="CP86" s="29" t="str">
        <f>_xlfn.XLOOKUP($C86,'[3]BIS Feb-26'!$C:$C,'[3]BIS Feb-26'!AI:AI,"",0)</f>
        <v>1500</v>
      </c>
      <c r="CQ86" s="29" t="str">
        <f>_xlfn.XLOOKUP($C86,'[3]BIS Feb-26'!$C:$C,'[3]BIS Feb-26'!AJ:AJ,"",0)</f>
        <v>1000</v>
      </c>
      <c r="CR86" s="29" t="str">
        <f>_xlfn.XLOOKUP($C86,'[3]BIS Feb-26'!$C:$C,'[3]BIS Feb-26'!AK:AK,"",0)</f>
        <v>1500</v>
      </c>
      <c r="CS86" s="29" t="str">
        <f>_xlfn.XLOOKUP($C86,'[3]BIS Feb-26'!$C:$C,'[3]BIS Feb-26'!AL:AL,"",0)</f>
        <v>3000</v>
      </c>
      <c r="CT86" s="29">
        <f>_xlfn.XLOOKUP($C86,'[3]BIS Feb-26'!$C:$C,'[3]BIS Feb-26'!AM:AM,"",0)</f>
        <v>8</v>
      </c>
      <c r="CU86" s="28">
        <f>_xlfn.XLOOKUP($C86,'[3]BIS Feb-26'!$C:$C,'[3]BIS Feb-26'!AN:AN,"",0)</f>
        <v>46162</v>
      </c>
      <c r="CV86" s="28">
        <f>_xlfn.XLOOKUP($C86,'[3]BIS Feb-26'!$C:$C,'[3]BIS Feb-26'!AO:AO,"",0)</f>
        <v>46076</v>
      </c>
      <c r="CW86" s="28">
        <f>_xlfn.XLOOKUP($C86,'[3]BIS Feb-26'!$C:$C,'[3]BIS Feb-26'!AP:AP,"",0)</f>
        <v>46045</v>
      </c>
      <c r="CX86" s="28">
        <f>_xlfn.XLOOKUP($C86,'[3]BIS Feb-26'!$C:$C,'[3]BIS Feb-26'!AQ:AQ,"",0)</f>
        <v>46076</v>
      </c>
      <c r="CY86" s="28">
        <f>_xlfn.XLOOKUP($C86,'[3]BIS Feb-26'!$C:$C,'[3]BIS Feb-26'!AR:AR,"",0)</f>
        <v>46076</v>
      </c>
      <c r="CZ86" s="28">
        <f>_xlfn.XLOOKUP($C86,'[3]BIS Feb-26'!$C:$C,'[3]BIS Feb-26'!AS:AS,"",0)</f>
        <v>46170</v>
      </c>
      <c r="DA86" s="28">
        <f>_xlfn.XLOOKUP($C86,'[3]BIS Feb-26'!$C:$C,'[3]BIS Feb-26'!AT:AT,"",0)</f>
        <v>46108</v>
      </c>
      <c r="DB86" s="28">
        <f>_xlfn.XLOOKUP($C86,'[3]BIS Feb-26'!$C:$C,'[3]BIS Feb-26'!AU:AU,"",0)</f>
        <v>46162</v>
      </c>
      <c r="DC86" s="28">
        <f>_xlfn.XLOOKUP($C86,'[3]BIS Feb-26'!$C:$C,'[3]BIS Feb-26'!AV:AV,"",0)</f>
        <v>46347</v>
      </c>
      <c r="DD86" s="11">
        <f>_xlfn.XLOOKUP($C86,'[3]BIS Feb-26'!$C:$C,'[3]BIS Feb-26'!AW:AW,"",0)</f>
        <v>1</v>
      </c>
      <c r="DE86" s="11">
        <f>_xlfn.XLOOKUP($C86,'[3]BIS Feb-26'!$C:$C,'[3]BIS Feb-26'!AX:AX,"",0)</f>
        <v>1</v>
      </c>
      <c r="DF86" s="11">
        <f>_xlfn.XLOOKUP($C86,'[3]BIS Feb-26'!$C:$C,'[3]BIS Feb-26'!AY:AY,"",0)</f>
        <v>1</v>
      </c>
      <c r="DG86" s="11">
        <f t="shared" ca="1" si="45"/>
        <v>4</v>
      </c>
      <c r="DH86" s="11">
        <f t="shared" ca="1" si="46"/>
        <v>1</v>
      </c>
      <c r="DI86" s="11">
        <f t="shared" ca="1" si="47"/>
        <v>0</v>
      </c>
      <c r="DJ86" s="11" t="str">
        <f>_xlfn.XLOOKUP($C86,'[3]Active Customer Assets'!$D:$D,'[3]Active Customer Assets'!I:I,"",0)</f>
        <v>C (Not Buying Spares or buying lubricants)</v>
      </c>
      <c r="DK86" s="28">
        <f>_xlfn.XLOOKUP($C86,'[3]Active Customer Assets'!$D:$D,'[3]Active Customer Assets'!J:J,"",0)</f>
        <v>43159</v>
      </c>
      <c r="DL86" s="28">
        <f>_xlfn.XLOOKUP($C86,'[3]Active Customer Assets'!$D:$D,'[3]Active Customer Assets'!K:K,"",0)</f>
        <v>43131</v>
      </c>
      <c r="DM86" s="28">
        <f>_xlfn.XLOOKUP($C86,'[3]Active Customer Assets'!$D:$D,'[3]Active Customer Assets'!L:L,"",0)</f>
        <v>45983.601458333302</v>
      </c>
      <c r="DN86" s="21">
        <f>_xlfn.XLOOKUP($C86,'[3]Active Customer Assets'!$D:$D,'[3]Active Customer Assets'!M:M,"",0)</f>
        <v>4800</v>
      </c>
      <c r="DO86" s="28">
        <f>_xlfn.XLOOKUP($C86,'[3]Active Customer Assets'!$D:$D,'[3]Active Customer Assets'!N:N,"",0)</f>
        <v>0</v>
      </c>
      <c r="DP86" s="28">
        <f>_xlfn.XLOOKUP($C86,'[3]Active Customer Assets'!$D:$D,'[3]Active Customer Assets'!O:O,"",0)</f>
        <v>0</v>
      </c>
      <c r="DQ86" s="28" t="str">
        <f>_xlfn.XLOOKUP($C86,'[3]Active Customer Assets'!$D:$D,'[3]Active Customer Assets'!P:P,"",0)</f>
        <v>Air lube Plus</v>
      </c>
      <c r="DR86" s="28">
        <f>_xlfn.XLOOKUP($C86,'[3]Active Customer Assets'!$D:$D,'[3]Active Customer Assets'!Q:Q,"",0)</f>
        <v>45983</v>
      </c>
      <c r="DS86" s="28">
        <f>_xlfn.XLOOKUP($C86,'[3]Active Customer Assets'!$D:$D,'[3]Active Customer Assets'!R:R,"",0)</f>
        <v>45983</v>
      </c>
      <c r="DT86" s="28">
        <f>_xlfn.XLOOKUP($C86,'[3]Active Customer Assets'!$D:$D,'[3]Active Customer Assets'!S:S,"",0)</f>
        <v>45983</v>
      </c>
      <c r="DU86" s="28">
        <f>_xlfn.XLOOKUP($C86,'[3]Active Customer Assets'!$D:$D,'[3]Active Customer Assets'!T:T,"",0)</f>
        <v>45983</v>
      </c>
      <c r="DV86" s="28">
        <f>_xlfn.XLOOKUP($C86,'[3]Active Customer Assets'!$D:$D,'[3]Active Customer Assets'!U:U,"",0)</f>
        <v>45983</v>
      </c>
      <c r="DW86" s="28">
        <f>_xlfn.XLOOKUP($C86,'[3]Active Customer Assets'!$D:$D,'[3]Active Customer Assets'!V:V,"",0)</f>
        <v>45983</v>
      </c>
      <c r="DX86" s="28">
        <f>_xlfn.XLOOKUP($C86,'[3]Active Customer Assets'!$D:$D,'[3]Active Customer Assets'!W:W,"",0)</f>
        <v>45983</v>
      </c>
      <c r="DY86" s="28">
        <f>_xlfn.XLOOKUP($C86,'[3]Active Customer Assets'!$D:$D,'[3]Active Customer Assets'!X:X,"",0)</f>
        <v>45983</v>
      </c>
      <c r="DZ86" s="28">
        <f>_xlfn.XLOOKUP($C86,'[3]Active Customer Assets'!$D:$D,'[3]Active Customer Assets'!Y:Y,"",0)</f>
        <v>45983</v>
      </c>
      <c r="EA86" s="28" t="str">
        <f>_xlfn.XLOOKUP($C86,'[3]Active Customer Assets'!$D:$D,'[3]Active Customer Assets'!Z:Z,"",0)</f>
        <v>1500</v>
      </c>
      <c r="EB86" s="28" t="str">
        <f>_xlfn.XLOOKUP($C86,'[3]Active Customer Assets'!$D:$D,'[3]Active Customer Assets'!AA:AA,"",0)</f>
        <v>750</v>
      </c>
      <c r="EC86" s="28" t="str">
        <f>_xlfn.XLOOKUP($C86,'[3]Active Customer Assets'!$D:$D,'[3]Active Customer Assets'!AB:AB,"",0)</f>
        <v>500</v>
      </c>
      <c r="ED86" s="28" t="str">
        <f>_xlfn.XLOOKUP($C86,'[3]Active Customer Assets'!$D:$D,'[3]Active Customer Assets'!AC:AC,"",0)</f>
        <v>750</v>
      </c>
      <c r="EE86" s="28" t="str">
        <f>_xlfn.XLOOKUP($C86,'[3]Active Customer Assets'!$D:$D,'[3]Active Customer Assets'!AD:AD,"",0)</f>
        <v>750</v>
      </c>
      <c r="EF86" s="28" t="str">
        <f>_xlfn.XLOOKUP($C86,'[3]Active Customer Assets'!$D:$D,'[3]Active Customer Assets'!AE:AE,"",0)</f>
        <v>1500</v>
      </c>
      <c r="EG86" s="28" t="str">
        <f>_xlfn.XLOOKUP($C86,'[3]Active Customer Assets'!$D:$D,'[3]Active Customer Assets'!AF:AF,"",0)</f>
        <v>1000</v>
      </c>
      <c r="EH86" s="28" t="str">
        <f>_xlfn.XLOOKUP($C86,'[3]Active Customer Assets'!$D:$D,'[3]Active Customer Assets'!AG:AG,"",0)</f>
        <v>1500</v>
      </c>
      <c r="EI86" s="28" t="str">
        <f>_xlfn.XLOOKUP($C86,'[3]Active Customer Assets'!$D:$D,'[3]Active Customer Assets'!AH:AH,"",0)</f>
        <v>3000</v>
      </c>
      <c r="EJ86" s="21">
        <f>_xlfn.XLOOKUP($C86,'[3]Active Customer Assets'!$D:$D,'[3]Active Customer Assets'!AI:AI,"",0)</f>
        <v>8</v>
      </c>
      <c r="EK86" s="35" t="str">
        <f>[3]!tbl_DPSAC[[#This Row],[Unit Status]]</f>
        <v>Active</v>
      </c>
    </row>
    <row r="87" spans="1:141" x14ac:dyDescent="0.15">
      <c r="A87" s="11">
        <f>ROW(tbl_DPSAC[[#This Row],[Sl. No.]])-1</f>
        <v>86</v>
      </c>
      <c r="B87" s="12" t="s">
        <v>136</v>
      </c>
      <c r="C87" s="12" t="s">
        <v>722</v>
      </c>
      <c r="D87" s="12" t="s">
        <v>198</v>
      </c>
      <c r="E87" s="12" t="s">
        <v>199</v>
      </c>
      <c r="F87" s="12" t="s">
        <v>161</v>
      </c>
      <c r="G87" s="13" t="s">
        <v>723</v>
      </c>
      <c r="H87" s="13" t="str">
        <f>_xlfn.XLOOKUP(C87,'[1]E&amp;DPSAC'!$K:$K,'[1]E&amp;DPSAC'!$E:$E,,0)</f>
        <v>KHARATUNDA-BARWADDA, NH - 2, DAYABANS, PAHAR VILLAGE, NEAR GANGA HOTEL, DHANBAD OPPOSIT MONT FORT ACADEMY</v>
      </c>
      <c r="I87" s="13" t="s">
        <v>724</v>
      </c>
      <c r="J87" s="13">
        <v>9205712281</v>
      </c>
      <c r="K87" s="13">
        <v>9205712281</v>
      </c>
      <c r="L87" s="12" t="str">
        <f t="shared" ca="1" si="25"/>
        <v>Non - Warranty</v>
      </c>
      <c r="M87" s="14">
        <v>42761</v>
      </c>
      <c r="N87" s="15">
        <v>24</v>
      </c>
      <c r="O87" s="14">
        <f t="shared" si="26"/>
        <v>43496</v>
      </c>
      <c r="P87" s="11" t="s">
        <v>157</v>
      </c>
      <c r="Q87" s="19" t="str">
        <f>_xlfn.XLOOKUP(C87,'[2]Sch Calls'!$R:$R,'[2]Sch Calls'!$F:$F,"",0)</f>
        <v>CC-00948545</v>
      </c>
      <c r="R87" s="18">
        <f>_xlfn.XLOOKUP(C87,'[2]Sch Calls'!$R:$R,'[2]Sch Calls'!$A:$A,"",0)</f>
        <v>45090.449108796303</v>
      </c>
      <c r="S87" s="17">
        <f>_xlfn.XLOOKUP(C87,'[2]Sch Calls'!$R:$R,'[2]Sch Calls'!$B:$B,"",0)</f>
        <v>2505</v>
      </c>
      <c r="T87" s="18">
        <f>_xlfn.XLOOKUP(C87,'[1]E&amp;DPSAC'!$K:$K,'[1]E&amp;DPSAC'!$W:$W,"",0)</f>
        <v>45090</v>
      </c>
      <c r="U87" s="17">
        <f>_xlfn.XLOOKUP(C87,'[1]E&amp;DPSAC'!$K:$K,'[1]E&amp;DPSAC'!$Z:$Z,"",0)</f>
        <v>2505</v>
      </c>
      <c r="V87" s="17">
        <f>_xlfn.XLOOKUP(C87,'[2]1. All Calls'!$R:$R,'[2]1. All Calls'!$B:$B,"",0)</f>
        <v>2953</v>
      </c>
      <c r="W87" s="20">
        <f>_xlfn.XLOOKUP(C87,'[2]1. All Calls'!$R:$R,'[2]1. All Calls'!$A:$A,"",0)</f>
        <v>45206.548240740703</v>
      </c>
      <c r="X87" s="17" t="str">
        <f>_xlfn.XLOOKUP(C87,'[2]Sch Calls'!$R:$R,'[2]Sch Calls'!$AB:$AB,"",0)</f>
        <v>Attend the site for schedule service so drain oil from tank and cooler about 38 liter after that change oil filter, air filter compress or and engine both side and oil 40 liters. After that start the unit found running ok.</v>
      </c>
      <c r="Y87" s="17">
        <f t="shared" si="27"/>
        <v>302</v>
      </c>
      <c r="Z87" s="17" t="str">
        <f t="shared" si="28"/>
        <v>Done</v>
      </c>
      <c r="AA87" s="21">
        <f t="shared" ca="1" si="29"/>
        <v>1010.5508912036967</v>
      </c>
      <c r="AB87" s="21" t="str">
        <f t="shared" ca="1" si="30"/>
        <v>Due</v>
      </c>
      <c r="AC87" s="11">
        <f ca="1">tbl_DPSAC[[#This Row],[Current Month Due Count]]</f>
        <v>0</v>
      </c>
      <c r="AD87" s="11">
        <f ca="1">tbl_DPSAC[[#This Row],[Next Month Due2]]</f>
        <v>0</v>
      </c>
      <c r="AE87" s="11">
        <f t="shared" ca="1" si="31"/>
        <v>1</v>
      </c>
      <c r="AF87" s="11">
        <v>1.7</v>
      </c>
      <c r="AG87" s="17">
        <f t="shared" ca="1" si="32"/>
        <v>4474</v>
      </c>
      <c r="AH87" s="11">
        <v>0</v>
      </c>
      <c r="AI87" s="11">
        <v>0</v>
      </c>
      <c r="AJ87" s="11">
        <v>0</v>
      </c>
      <c r="AK87" s="11">
        <v>0</v>
      </c>
      <c r="AL87" s="11">
        <v>0</v>
      </c>
      <c r="AM87" s="11">
        <v>0</v>
      </c>
      <c r="AN87" s="11">
        <v>0</v>
      </c>
      <c r="AO87" s="11">
        <v>0</v>
      </c>
      <c r="AP87" s="11">
        <v>0</v>
      </c>
      <c r="AQ87" s="11">
        <v>0</v>
      </c>
      <c r="AR87" s="11">
        <v>0</v>
      </c>
      <c r="AS87" s="11">
        <v>0</v>
      </c>
      <c r="AT87" s="11">
        <v>0</v>
      </c>
      <c r="AU87" s="11" t="s">
        <v>725</v>
      </c>
      <c r="AV87" s="11">
        <v>0</v>
      </c>
      <c r="AW87" s="11">
        <v>0</v>
      </c>
      <c r="AX87" s="11" t="str">
        <f t="shared" ca="1" si="33"/>
        <v>5 Service Due</v>
      </c>
      <c r="AY87" s="17">
        <v>2550</v>
      </c>
      <c r="AZ87" s="22">
        <v>45090</v>
      </c>
      <c r="BA87" s="17" t="s">
        <v>726</v>
      </c>
      <c r="BB87" s="17">
        <v>2550</v>
      </c>
      <c r="BC87" s="22">
        <v>45090</v>
      </c>
      <c r="BD87" s="17" t="s">
        <v>726</v>
      </c>
      <c r="BE87" s="17">
        <v>2550</v>
      </c>
      <c r="BF87" s="22">
        <v>45090</v>
      </c>
      <c r="BG87" s="17" t="s">
        <v>726</v>
      </c>
      <c r="BH87" s="17">
        <v>2550</v>
      </c>
      <c r="BI87" s="22">
        <v>45090</v>
      </c>
      <c r="BJ87" s="17" t="s">
        <v>726</v>
      </c>
      <c r="BK87" s="17">
        <v>2550</v>
      </c>
      <c r="BL87" s="22">
        <v>45090</v>
      </c>
      <c r="BM87" s="17" t="s">
        <v>726</v>
      </c>
      <c r="BN87" s="23">
        <f t="shared" si="34"/>
        <v>45270</v>
      </c>
      <c r="BO87" s="23">
        <f t="shared" si="35"/>
        <v>45270</v>
      </c>
      <c r="BP87" s="23">
        <f t="shared" si="36"/>
        <v>45270</v>
      </c>
      <c r="BQ87" s="23">
        <f t="shared" si="37"/>
        <v>45270</v>
      </c>
      <c r="BR87" s="23">
        <f t="shared" si="48"/>
        <v>45455</v>
      </c>
      <c r="BS87" s="24">
        <f t="shared" ca="1" si="38"/>
        <v>-1174</v>
      </c>
      <c r="BT87" s="25">
        <f t="shared" ca="1" si="39"/>
        <v>-424</v>
      </c>
      <c r="BU87" s="25">
        <f t="shared" ca="1" si="40"/>
        <v>-1174</v>
      </c>
      <c r="BV87" s="25">
        <f t="shared" ca="1" si="41"/>
        <v>-1174</v>
      </c>
      <c r="BW87" s="25">
        <f t="shared" ca="1" si="42"/>
        <v>-424</v>
      </c>
      <c r="BX87" s="26" t="s">
        <v>159</v>
      </c>
      <c r="BY87" s="11">
        <f t="shared" ca="1" si="43"/>
        <v>5</v>
      </c>
      <c r="BZ87" s="11">
        <f t="shared" ca="1" si="49"/>
        <v>0</v>
      </c>
      <c r="CA87" s="11">
        <f t="shared" ca="1" si="44"/>
        <v>0</v>
      </c>
      <c r="CB87" s="28" t="str">
        <f>_xlfn.XLOOKUP($C87,'[3]BIS Feb-26'!$C:$C,'[3]BIS Feb-26'!U:U,"",0)</f>
        <v/>
      </c>
      <c r="CC87" s="28" t="str">
        <f>_xlfn.XLOOKUP($C87,'[3]BIS Feb-26'!$C:$C,'[3]BIS Feb-26'!V:V,"",0)</f>
        <v/>
      </c>
      <c r="CD87" s="28" t="str">
        <f>_xlfn.XLOOKUP($C87,'[3]BIS Feb-26'!$C:$C,'[3]BIS Feb-26'!W:W,"",0)</f>
        <v/>
      </c>
      <c r="CE87" s="28" t="str">
        <f>_xlfn.XLOOKUP($C87,'[3]BIS Feb-26'!$C:$C,'[3]BIS Feb-26'!X:X,"",0)</f>
        <v/>
      </c>
      <c r="CF87" s="28" t="str">
        <f>_xlfn.XLOOKUP($C87,'[3]BIS Feb-26'!$C:$C,'[3]BIS Feb-26'!Y:Y,"",0)</f>
        <v/>
      </c>
      <c r="CG87" s="28" t="str">
        <f>_xlfn.XLOOKUP($C87,'[3]BIS Feb-26'!$C:$C,'[3]BIS Feb-26'!Z:Z,"",0)</f>
        <v/>
      </c>
      <c r="CH87" s="28" t="str">
        <f>_xlfn.XLOOKUP($C87,'[3]BIS Feb-26'!$C:$C,'[3]BIS Feb-26'!AA:AA,"",0)</f>
        <v/>
      </c>
      <c r="CI87" s="28" t="str">
        <f>_xlfn.XLOOKUP($C87,'[3]BIS Feb-26'!$C:$C,'[3]BIS Feb-26'!AB:AB,"",0)</f>
        <v/>
      </c>
      <c r="CJ87" s="28" t="str">
        <f>_xlfn.XLOOKUP($C87,'[3]BIS Feb-26'!$C:$C,'[3]BIS Feb-26'!AC:AC,"",0)</f>
        <v/>
      </c>
      <c r="CK87" s="29" t="str">
        <f>_xlfn.XLOOKUP($C87,'[3]BIS Feb-26'!$C:$C,'[3]BIS Feb-26'!AD:AD,"",0)</f>
        <v/>
      </c>
      <c r="CL87" s="29" t="str">
        <f>_xlfn.XLOOKUP($C87,'[3]BIS Feb-26'!$C:$C,'[3]BIS Feb-26'!AE:AE,"",0)</f>
        <v/>
      </c>
      <c r="CM87" s="29" t="str">
        <f>_xlfn.XLOOKUP($C87,'[3]BIS Feb-26'!$C:$C,'[3]BIS Feb-26'!AF:AF,"",0)</f>
        <v/>
      </c>
      <c r="CN87" s="29" t="str">
        <f>_xlfn.XLOOKUP($C87,'[3]BIS Feb-26'!$C:$C,'[3]BIS Feb-26'!AG:AG,"",0)</f>
        <v/>
      </c>
      <c r="CO87" s="29" t="str">
        <f>_xlfn.XLOOKUP($C87,'[3]BIS Feb-26'!$C:$C,'[3]BIS Feb-26'!AH:AH,"",0)</f>
        <v/>
      </c>
      <c r="CP87" s="29" t="str">
        <f>_xlfn.XLOOKUP($C87,'[3]BIS Feb-26'!$C:$C,'[3]BIS Feb-26'!AI:AI,"",0)</f>
        <v/>
      </c>
      <c r="CQ87" s="29" t="str">
        <f>_xlfn.XLOOKUP($C87,'[3]BIS Feb-26'!$C:$C,'[3]BIS Feb-26'!AJ:AJ,"",0)</f>
        <v/>
      </c>
      <c r="CR87" s="29" t="str">
        <f>_xlfn.XLOOKUP($C87,'[3]BIS Feb-26'!$C:$C,'[3]BIS Feb-26'!AK:AK,"",0)</f>
        <v/>
      </c>
      <c r="CS87" s="29" t="str">
        <f>_xlfn.XLOOKUP($C87,'[3]BIS Feb-26'!$C:$C,'[3]BIS Feb-26'!AL:AL,"",0)</f>
        <v/>
      </c>
      <c r="CT87" s="29" t="str">
        <f>_xlfn.XLOOKUP($C87,'[3]BIS Feb-26'!$C:$C,'[3]BIS Feb-26'!AM:AM,"",0)</f>
        <v/>
      </c>
      <c r="CU87" s="28" t="str">
        <f>_xlfn.XLOOKUP($C87,'[3]BIS Feb-26'!$C:$C,'[3]BIS Feb-26'!AN:AN,"",0)</f>
        <v/>
      </c>
      <c r="CV87" s="28" t="str">
        <f>_xlfn.XLOOKUP($C87,'[3]BIS Feb-26'!$C:$C,'[3]BIS Feb-26'!AO:AO,"",0)</f>
        <v/>
      </c>
      <c r="CW87" s="28" t="str">
        <f>_xlfn.XLOOKUP($C87,'[3]BIS Feb-26'!$C:$C,'[3]BIS Feb-26'!AP:AP,"",0)</f>
        <v/>
      </c>
      <c r="CX87" s="28" t="str">
        <f>_xlfn.XLOOKUP($C87,'[3]BIS Feb-26'!$C:$C,'[3]BIS Feb-26'!AQ:AQ,"",0)</f>
        <v/>
      </c>
      <c r="CY87" s="28" t="str">
        <f>_xlfn.XLOOKUP($C87,'[3]BIS Feb-26'!$C:$C,'[3]BIS Feb-26'!AR:AR,"",0)</f>
        <v/>
      </c>
      <c r="CZ87" s="28" t="str">
        <f>_xlfn.XLOOKUP($C87,'[3]BIS Feb-26'!$C:$C,'[3]BIS Feb-26'!AS:AS,"",0)</f>
        <v/>
      </c>
      <c r="DA87" s="28" t="str">
        <f>_xlfn.XLOOKUP($C87,'[3]BIS Feb-26'!$C:$C,'[3]BIS Feb-26'!AT:AT,"",0)</f>
        <v/>
      </c>
      <c r="DB87" s="28" t="str">
        <f>_xlfn.XLOOKUP($C87,'[3]BIS Feb-26'!$C:$C,'[3]BIS Feb-26'!AU:AU,"",0)</f>
        <v/>
      </c>
      <c r="DC87" s="28" t="str">
        <f>_xlfn.XLOOKUP($C87,'[3]BIS Feb-26'!$C:$C,'[3]BIS Feb-26'!AV:AV,"",0)</f>
        <v/>
      </c>
      <c r="DD87" s="11" t="str">
        <f>_xlfn.XLOOKUP($C87,'[3]BIS Feb-26'!$C:$C,'[3]BIS Feb-26'!AW:AW,"",0)</f>
        <v/>
      </c>
      <c r="DE87" s="11" t="str">
        <f>_xlfn.XLOOKUP($C87,'[3]BIS Feb-26'!$C:$C,'[3]BIS Feb-26'!AX:AX,"",0)</f>
        <v/>
      </c>
      <c r="DF87" s="11" t="str">
        <f>_xlfn.XLOOKUP($C87,'[3]BIS Feb-26'!$C:$C,'[3]BIS Feb-26'!AY:AY,"",0)</f>
        <v/>
      </c>
      <c r="DG87" s="11">
        <f t="shared" ca="1" si="45"/>
        <v>0</v>
      </c>
      <c r="DH87" s="11">
        <f t="shared" ca="1" si="46"/>
        <v>0</v>
      </c>
      <c r="DI87" s="11">
        <f t="shared" ca="1" si="47"/>
        <v>0</v>
      </c>
      <c r="DJ87" s="11" t="str">
        <f>_xlfn.XLOOKUP($C87,'[3]Active Customer Assets'!$D:$D,'[3]Active Customer Assets'!I:I,"",0)</f>
        <v/>
      </c>
      <c r="DK87" s="28" t="str">
        <f>_xlfn.XLOOKUP($C87,'[3]Active Customer Assets'!$D:$D,'[3]Active Customer Assets'!J:J,"",0)</f>
        <v/>
      </c>
      <c r="DL87" s="28" t="str">
        <f>_xlfn.XLOOKUP($C87,'[3]Active Customer Assets'!$D:$D,'[3]Active Customer Assets'!K:K,"",0)</f>
        <v/>
      </c>
      <c r="DM87" s="28" t="str">
        <f>_xlfn.XLOOKUP($C87,'[3]Active Customer Assets'!$D:$D,'[3]Active Customer Assets'!L:L,"",0)</f>
        <v/>
      </c>
      <c r="DN87" s="21" t="str">
        <f>_xlfn.XLOOKUP($C87,'[3]Active Customer Assets'!$D:$D,'[3]Active Customer Assets'!M:M,"",0)</f>
        <v/>
      </c>
      <c r="DO87" s="28" t="str">
        <f>_xlfn.XLOOKUP($C87,'[3]Active Customer Assets'!$D:$D,'[3]Active Customer Assets'!N:N,"",0)</f>
        <v/>
      </c>
      <c r="DP87" s="28" t="str">
        <f>_xlfn.XLOOKUP($C87,'[3]Active Customer Assets'!$D:$D,'[3]Active Customer Assets'!O:O,"",0)</f>
        <v/>
      </c>
      <c r="DQ87" s="28" t="str">
        <f>_xlfn.XLOOKUP($C87,'[3]Active Customer Assets'!$D:$D,'[3]Active Customer Assets'!P:P,"",0)</f>
        <v/>
      </c>
      <c r="DR87" s="28" t="str">
        <f>_xlfn.XLOOKUP($C87,'[3]Active Customer Assets'!$D:$D,'[3]Active Customer Assets'!Q:Q,"",0)</f>
        <v/>
      </c>
      <c r="DS87" s="28" t="str">
        <f>_xlfn.XLOOKUP($C87,'[3]Active Customer Assets'!$D:$D,'[3]Active Customer Assets'!R:R,"",0)</f>
        <v/>
      </c>
      <c r="DT87" s="28" t="str">
        <f>_xlfn.XLOOKUP($C87,'[3]Active Customer Assets'!$D:$D,'[3]Active Customer Assets'!S:S,"",0)</f>
        <v/>
      </c>
      <c r="DU87" s="28" t="str">
        <f>_xlfn.XLOOKUP($C87,'[3]Active Customer Assets'!$D:$D,'[3]Active Customer Assets'!T:T,"",0)</f>
        <v/>
      </c>
      <c r="DV87" s="28" t="str">
        <f>_xlfn.XLOOKUP($C87,'[3]Active Customer Assets'!$D:$D,'[3]Active Customer Assets'!U:U,"",0)</f>
        <v/>
      </c>
      <c r="DW87" s="28" t="str">
        <f>_xlfn.XLOOKUP($C87,'[3]Active Customer Assets'!$D:$D,'[3]Active Customer Assets'!V:V,"",0)</f>
        <v/>
      </c>
      <c r="DX87" s="28" t="str">
        <f>_xlfn.XLOOKUP($C87,'[3]Active Customer Assets'!$D:$D,'[3]Active Customer Assets'!W:W,"",0)</f>
        <v/>
      </c>
      <c r="DY87" s="28" t="str">
        <f>_xlfn.XLOOKUP($C87,'[3]Active Customer Assets'!$D:$D,'[3]Active Customer Assets'!X:X,"",0)</f>
        <v/>
      </c>
      <c r="DZ87" s="28" t="str">
        <f>_xlfn.XLOOKUP($C87,'[3]Active Customer Assets'!$D:$D,'[3]Active Customer Assets'!Y:Y,"",0)</f>
        <v/>
      </c>
      <c r="EA87" s="28" t="str">
        <f>_xlfn.XLOOKUP($C87,'[3]Active Customer Assets'!$D:$D,'[3]Active Customer Assets'!Z:Z,"",0)</f>
        <v/>
      </c>
      <c r="EB87" s="28" t="str">
        <f>_xlfn.XLOOKUP($C87,'[3]Active Customer Assets'!$D:$D,'[3]Active Customer Assets'!AA:AA,"",0)</f>
        <v/>
      </c>
      <c r="EC87" s="28" t="str">
        <f>_xlfn.XLOOKUP($C87,'[3]Active Customer Assets'!$D:$D,'[3]Active Customer Assets'!AB:AB,"",0)</f>
        <v/>
      </c>
      <c r="ED87" s="28" t="str">
        <f>_xlfn.XLOOKUP($C87,'[3]Active Customer Assets'!$D:$D,'[3]Active Customer Assets'!AC:AC,"",0)</f>
        <v/>
      </c>
      <c r="EE87" s="28" t="str">
        <f>_xlfn.XLOOKUP($C87,'[3]Active Customer Assets'!$D:$D,'[3]Active Customer Assets'!AD:AD,"",0)</f>
        <v/>
      </c>
      <c r="EF87" s="28" t="str">
        <f>_xlfn.XLOOKUP($C87,'[3]Active Customer Assets'!$D:$D,'[3]Active Customer Assets'!AE:AE,"",0)</f>
        <v/>
      </c>
      <c r="EG87" s="28" t="str">
        <f>_xlfn.XLOOKUP($C87,'[3]Active Customer Assets'!$D:$D,'[3]Active Customer Assets'!AF:AF,"",0)</f>
        <v/>
      </c>
      <c r="EH87" s="28" t="str">
        <f>_xlfn.XLOOKUP($C87,'[3]Active Customer Assets'!$D:$D,'[3]Active Customer Assets'!AG:AG,"",0)</f>
        <v/>
      </c>
      <c r="EI87" s="28" t="str">
        <f>_xlfn.XLOOKUP($C87,'[3]Active Customer Assets'!$D:$D,'[3]Active Customer Assets'!AH:AH,"",0)</f>
        <v/>
      </c>
      <c r="EJ87" s="21" t="str">
        <f>_xlfn.XLOOKUP($C87,'[3]Active Customer Assets'!$D:$D,'[3]Active Customer Assets'!AI:AI,"",0)</f>
        <v/>
      </c>
      <c r="EK87" s="35" t="str">
        <f>[3]!tbl_DPSAC[[#This Row],[Unit Status]]</f>
        <v>Shifted</v>
      </c>
    </row>
    <row r="88" spans="1:141" x14ac:dyDescent="0.15">
      <c r="A88" s="11">
        <f>ROW(tbl_DPSAC[[#This Row],[Sl. No.]])-1</f>
        <v>87</v>
      </c>
      <c r="B88" s="12" t="s">
        <v>136</v>
      </c>
      <c r="C88" s="12" t="s">
        <v>727</v>
      </c>
      <c r="D88" s="12" t="s">
        <v>175</v>
      </c>
      <c r="E88" s="12" t="s">
        <v>176</v>
      </c>
      <c r="F88" s="12" t="s">
        <v>161</v>
      </c>
      <c r="G88" s="13" t="s">
        <v>728</v>
      </c>
      <c r="H88" s="13" t="str">
        <f>_xlfn.XLOOKUP(C88,'[1]E&amp;DPSAC'!$K:$K,'[1]E&amp;DPSAC'!$E:$E,,0)</f>
        <v>DEOGHAR,JHARKHAND</v>
      </c>
      <c r="I88" s="13"/>
      <c r="J88" s="13">
        <v>8114561180</v>
      </c>
      <c r="K88" s="13">
        <v>7250504785</v>
      </c>
      <c r="L88" s="12" t="str">
        <f t="shared" ca="1" si="25"/>
        <v>Non - Warranty</v>
      </c>
      <c r="M88" s="14">
        <v>42983</v>
      </c>
      <c r="N88" s="15">
        <v>24</v>
      </c>
      <c r="O88" s="14">
        <f t="shared" si="26"/>
        <v>43738</v>
      </c>
      <c r="P88" s="11" t="s">
        <v>681</v>
      </c>
      <c r="Q88" s="19" t="str">
        <f>_xlfn.XLOOKUP(C88,'[2]Sch Calls'!$R:$R,'[2]Sch Calls'!$F:$F,"",0)</f>
        <v>CC-01843284</v>
      </c>
      <c r="R88" s="18">
        <f>_xlfn.XLOOKUP(C88,'[2]Sch Calls'!$R:$R,'[2]Sch Calls'!$A:$A,"",0)</f>
        <v>45954.72152777778</v>
      </c>
      <c r="S88" s="17">
        <f>_xlfn.XLOOKUP(C88,'[2]Sch Calls'!$R:$R,'[2]Sch Calls'!$B:$B,"",0)</f>
        <v>6410</v>
      </c>
      <c r="T88" s="18">
        <f>_xlfn.XLOOKUP(C88,'[1]E&amp;DPSAC'!$K:$K,'[1]E&amp;DPSAC'!$W:$W,"",0)</f>
        <v>45167</v>
      </c>
      <c r="U88" s="17">
        <f>_xlfn.XLOOKUP(C88,'[1]E&amp;DPSAC'!$K:$K,'[1]E&amp;DPSAC'!$Z:$Z,"",0)</f>
        <v>5480</v>
      </c>
      <c r="V88" s="17">
        <f>_xlfn.XLOOKUP(C88,'[2]1. All Calls'!$R:$R,'[2]1. All Calls'!$B:$B,"",0)</f>
        <v>6410</v>
      </c>
      <c r="W88" s="20">
        <f>_xlfn.XLOOKUP(C88,'[2]1. All Calls'!$R:$R,'[2]1. All Calls'!$A:$A,"",0)</f>
        <v>45962.672222222223</v>
      </c>
      <c r="X88" s="17" t="str">
        <f>_xlfn.XLOOKUP(C88,'[2]Sch Calls'!$R:$R,'[2]Sch Calls'!$AB:$AB,"",0)</f>
        <v>Customers are scheduled for service by itself by local parts procured from local vendors. So they change the air filter for the compressor and engine both sides, oil filter and ELGI air lube Plus oil 40 liters.</v>
      </c>
      <c r="Y88" s="17">
        <f t="shared" si="27"/>
        <v>750</v>
      </c>
      <c r="Z88" s="17" t="str">
        <f t="shared" si="28"/>
        <v>Done</v>
      </c>
      <c r="AA88" s="21">
        <f t="shared" ca="1" si="29"/>
        <v>146.27847222222044</v>
      </c>
      <c r="AB88" s="21" t="str">
        <f t="shared" ca="1" si="30"/>
        <v>Done</v>
      </c>
      <c r="AC88" s="11">
        <f ca="1">tbl_DPSAC[[#This Row],[Current Month Due Count]]</f>
        <v>0</v>
      </c>
      <c r="AD88" s="11">
        <f ca="1">tbl_DPSAC[[#This Row],[Next Month Due2]]</f>
        <v>4</v>
      </c>
      <c r="AE88" s="11">
        <f t="shared" ca="1" si="31"/>
        <v>0</v>
      </c>
      <c r="AF88" s="11">
        <v>0</v>
      </c>
      <c r="AG88" s="17">
        <f t="shared" ca="1" si="32"/>
        <v>6410</v>
      </c>
      <c r="AH88" s="11">
        <v>0</v>
      </c>
      <c r="AI88" s="11">
        <v>0</v>
      </c>
      <c r="AJ88" s="11">
        <v>0</v>
      </c>
      <c r="AK88" s="11">
        <v>0</v>
      </c>
      <c r="AL88" s="11" t="s">
        <v>729</v>
      </c>
      <c r="AM88" s="11">
        <v>0</v>
      </c>
      <c r="AN88" s="11">
        <v>0</v>
      </c>
      <c r="AO88" s="11">
        <v>0</v>
      </c>
      <c r="AP88" s="11">
        <v>0</v>
      </c>
      <c r="AQ88" s="11">
        <v>0</v>
      </c>
      <c r="AR88" s="11">
        <v>0</v>
      </c>
      <c r="AS88" s="11">
        <v>0</v>
      </c>
      <c r="AT88" s="11">
        <v>0</v>
      </c>
      <c r="AU88" s="11">
        <v>0</v>
      </c>
      <c r="AV88" s="11">
        <v>0</v>
      </c>
      <c r="AW88" s="11">
        <v>0</v>
      </c>
      <c r="AX88" s="11" t="str">
        <f t="shared" ca="1" si="33"/>
        <v>No Service Dues</v>
      </c>
      <c r="AY88" s="17">
        <v>6410</v>
      </c>
      <c r="AZ88" s="22">
        <v>45954</v>
      </c>
      <c r="BA88" s="17" t="s">
        <v>730</v>
      </c>
      <c r="BB88" s="17">
        <v>6410</v>
      </c>
      <c r="BC88" s="22">
        <v>45954</v>
      </c>
      <c r="BD88" s="17" t="s">
        <v>730</v>
      </c>
      <c r="BE88" s="17">
        <v>6410</v>
      </c>
      <c r="BF88" s="22">
        <v>45954</v>
      </c>
      <c r="BG88" s="17" t="s">
        <v>730</v>
      </c>
      <c r="BH88" s="17">
        <v>6410</v>
      </c>
      <c r="BI88" s="22">
        <v>45954</v>
      </c>
      <c r="BJ88" s="17" t="s">
        <v>730</v>
      </c>
      <c r="BK88" s="17">
        <v>6410</v>
      </c>
      <c r="BL88" s="22">
        <v>45954</v>
      </c>
      <c r="BM88" s="17" t="s">
        <v>730</v>
      </c>
      <c r="BN88" s="23">
        <f t="shared" si="34"/>
        <v>46134</v>
      </c>
      <c r="BO88" s="23">
        <f t="shared" si="35"/>
        <v>46134</v>
      </c>
      <c r="BP88" s="23">
        <f t="shared" si="36"/>
        <v>46134</v>
      </c>
      <c r="BQ88" s="23">
        <f t="shared" si="37"/>
        <v>46134</v>
      </c>
      <c r="BR88" s="23">
        <f t="shared" si="48"/>
        <v>46319</v>
      </c>
      <c r="BS88" s="24">
        <f t="shared" ca="1" si="38"/>
        <v>750</v>
      </c>
      <c r="BT88" s="25">
        <f t="shared" ca="1" si="39"/>
        <v>1500</v>
      </c>
      <c r="BU88" s="25">
        <f t="shared" ca="1" si="40"/>
        <v>750</v>
      </c>
      <c r="BV88" s="25">
        <f t="shared" ca="1" si="41"/>
        <v>750</v>
      </c>
      <c r="BW88" s="25">
        <f t="shared" ca="1" si="42"/>
        <v>1500</v>
      </c>
      <c r="BX88" s="26" t="s">
        <v>173</v>
      </c>
      <c r="BY88" s="11">
        <f t="shared" ca="1" si="43"/>
        <v>0</v>
      </c>
      <c r="BZ88" s="11">
        <f t="shared" ca="1" si="49"/>
        <v>0</v>
      </c>
      <c r="CA88" s="11">
        <f t="shared" ca="1" si="44"/>
        <v>4</v>
      </c>
      <c r="CB88" s="28">
        <f>_xlfn.XLOOKUP($C88,'[3]BIS Feb-26'!$C:$C,'[3]BIS Feb-26'!U:U,"",0)</f>
        <v>45954.770833333299</v>
      </c>
      <c r="CC88" s="28">
        <f>_xlfn.XLOOKUP($C88,'[3]BIS Feb-26'!$C:$C,'[3]BIS Feb-26'!V:V,"",0)</f>
        <v>45954.770833333299</v>
      </c>
      <c r="CD88" s="28">
        <f>_xlfn.XLOOKUP($C88,'[3]BIS Feb-26'!$C:$C,'[3]BIS Feb-26'!W:W,"",0)</f>
        <v>45954.770833333299</v>
      </c>
      <c r="CE88" s="28">
        <f>_xlfn.XLOOKUP($C88,'[3]BIS Feb-26'!$C:$C,'[3]BIS Feb-26'!X:X,"",0)</f>
        <v>45954.770833333299</v>
      </c>
      <c r="CF88" s="28">
        <f>_xlfn.XLOOKUP($C88,'[3]BIS Feb-26'!$C:$C,'[3]BIS Feb-26'!Y:Y,"",0)</f>
        <v>45954.770833333299</v>
      </c>
      <c r="CG88" s="28">
        <f>_xlfn.XLOOKUP($C88,'[3]BIS Feb-26'!$C:$C,'[3]BIS Feb-26'!Z:Z,"",0)</f>
        <v>45954.770833333299</v>
      </c>
      <c r="CH88" s="28">
        <f>_xlfn.XLOOKUP($C88,'[3]BIS Feb-26'!$C:$C,'[3]BIS Feb-26'!AA:AA,"",0)</f>
        <v>45954.770833333299</v>
      </c>
      <c r="CI88" s="28">
        <f>_xlfn.XLOOKUP($C88,'[3]BIS Feb-26'!$C:$C,'[3]BIS Feb-26'!AB:AB,"",0)</f>
        <v>45954.770833333299</v>
      </c>
      <c r="CJ88" s="28">
        <f>_xlfn.XLOOKUP($C88,'[3]BIS Feb-26'!$C:$C,'[3]BIS Feb-26'!AC:AC,"",0)</f>
        <v>45954.770833333299</v>
      </c>
      <c r="CK88" s="29" t="str">
        <f>_xlfn.XLOOKUP($C88,'[3]BIS Feb-26'!$C:$C,'[3]BIS Feb-26'!AD:AD,"",0)</f>
        <v>1500</v>
      </c>
      <c r="CL88" s="29" t="str">
        <f>_xlfn.XLOOKUP($C88,'[3]BIS Feb-26'!$C:$C,'[3]BIS Feb-26'!AE:AE,"",0)</f>
        <v>750</v>
      </c>
      <c r="CM88" s="29" t="str">
        <f>_xlfn.XLOOKUP($C88,'[3]BIS Feb-26'!$C:$C,'[3]BIS Feb-26'!AF:AF,"",0)</f>
        <v>750</v>
      </c>
      <c r="CN88" s="29" t="str">
        <f>_xlfn.XLOOKUP($C88,'[3]BIS Feb-26'!$C:$C,'[3]BIS Feb-26'!AG:AG,"",0)</f>
        <v>750</v>
      </c>
      <c r="CO88" s="29" t="str">
        <f>_xlfn.XLOOKUP($C88,'[3]BIS Feb-26'!$C:$C,'[3]BIS Feb-26'!AH:AH,"",0)</f>
        <v>750</v>
      </c>
      <c r="CP88" s="29" t="str">
        <f>_xlfn.XLOOKUP($C88,'[3]BIS Feb-26'!$C:$C,'[3]BIS Feb-26'!AI:AI,"",0)</f>
        <v>1500</v>
      </c>
      <c r="CQ88" s="29" t="str">
        <f>_xlfn.XLOOKUP($C88,'[3]BIS Feb-26'!$C:$C,'[3]BIS Feb-26'!AJ:AJ,"",0)</f>
        <v>1000</v>
      </c>
      <c r="CR88" s="29" t="str">
        <f>_xlfn.XLOOKUP($C88,'[3]BIS Feb-26'!$C:$C,'[3]BIS Feb-26'!AK:AK,"",0)</f>
        <v>1500</v>
      </c>
      <c r="CS88" s="29" t="str">
        <f>_xlfn.XLOOKUP($C88,'[3]BIS Feb-26'!$C:$C,'[3]BIS Feb-26'!AL:AL,"",0)</f>
        <v>3000</v>
      </c>
      <c r="CT88" s="29">
        <f>_xlfn.XLOOKUP($C88,'[3]BIS Feb-26'!$C:$C,'[3]BIS Feb-26'!AM:AM,"",0)</f>
        <v>0</v>
      </c>
      <c r="CU88" s="28">
        <f>_xlfn.XLOOKUP($C88,'[3]BIS Feb-26'!$C:$C,'[3]BIS Feb-26'!AN:AN,"",0)</f>
        <v>0</v>
      </c>
      <c r="CV88" s="28">
        <f>_xlfn.XLOOKUP($C88,'[3]BIS Feb-26'!$C:$C,'[3]BIS Feb-26'!AO:AO,"",0)</f>
        <v>0</v>
      </c>
      <c r="CW88" s="28">
        <f>_xlfn.XLOOKUP($C88,'[3]BIS Feb-26'!$C:$C,'[3]BIS Feb-26'!AP:AP,"",0)</f>
        <v>0</v>
      </c>
      <c r="CX88" s="28">
        <f>_xlfn.XLOOKUP($C88,'[3]BIS Feb-26'!$C:$C,'[3]BIS Feb-26'!AQ:AQ,"",0)</f>
        <v>0</v>
      </c>
      <c r="CY88" s="28">
        <f>_xlfn.XLOOKUP($C88,'[3]BIS Feb-26'!$C:$C,'[3]BIS Feb-26'!AR:AR,"",0)</f>
        <v>0</v>
      </c>
      <c r="CZ88" s="28">
        <f>_xlfn.XLOOKUP($C88,'[3]BIS Feb-26'!$C:$C,'[3]BIS Feb-26'!AS:AS,"",0)</f>
        <v>0</v>
      </c>
      <c r="DA88" s="28">
        <f>_xlfn.XLOOKUP($C88,'[3]BIS Feb-26'!$C:$C,'[3]BIS Feb-26'!AT:AT,"",0)</f>
        <v>0</v>
      </c>
      <c r="DB88" s="28">
        <f>_xlfn.XLOOKUP($C88,'[3]BIS Feb-26'!$C:$C,'[3]BIS Feb-26'!AU:AU,"",0)</f>
        <v>0</v>
      </c>
      <c r="DC88" s="28">
        <f>_xlfn.XLOOKUP($C88,'[3]BIS Feb-26'!$C:$C,'[3]BIS Feb-26'!AV:AV,"",0)</f>
        <v>0</v>
      </c>
      <c r="DD88" s="11">
        <f>_xlfn.XLOOKUP($C88,'[3]BIS Feb-26'!$C:$C,'[3]BIS Feb-26'!AW:AW,"",0)</f>
        <v>0</v>
      </c>
      <c r="DE88" s="11">
        <f>_xlfn.XLOOKUP($C88,'[3]BIS Feb-26'!$C:$C,'[3]BIS Feb-26'!AX:AX,"",0)</f>
        <v>0</v>
      </c>
      <c r="DF88" s="11">
        <f>_xlfn.XLOOKUP($C88,'[3]BIS Feb-26'!$C:$C,'[3]BIS Feb-26'!AY:AY,"",0)</f>
        <v>0</v>
      </c>
      <c r="DG88" s="11">
        <f t="shared" ca="1" si="45"/>
        <v>9</v>
      </c>
      <c r="DH88" s="11">
        <f t="shared" ca="1" si="46"/>
        <v>0</v>
      </c>
      <c r="DI88" s="11">
        <f t="shared" ca="1" si="47"/>
        <v>0</v>
      </c>
      <c r="DJ88" s="11" t="str">
        <f>_xlfn.XLOOKUP($C88,'[3]Active Customer Assets'!$D:$D,'[3]Active Customer Assets'!I:I,"",0)</f>
        <v>C (Not Buying Spares or buying lubricants)</v>
      </c>
      <c r="DK88" s="28">
        <f>_xlfn.XLOOKUP($C88,'[3]Active Customer Assets'!$D:$D,'[3]Active Customer Assets'!J:J,"",0)</f>
        <v>42983</v>
      </c>
      <c r="DL88" s="28">
        <f>_xlfn.XLOOKUP($C88,'[3]Active Customer Assets'!$D:$D,'[3]Active Customer Assets'!K:K,"",0)</f>
        <v>42963</v>
      </c>
      <c r="DM88" s="28">
        <f>_xlfn.XLOOKUP($C88,'[3]Active Customer Assets'!$D:$D,'[3]Active Customer Assets'!L:L,"",0)</f>
        <v>45962.673460648097</v>
      </c>
      <c r="DN88" s="21">
        <f>_xlfn.XLOOKUP($C88,'[3]Active Customer Assets'!$D:$D,'[3]Active Customer Assets'!M:M,"",0)</f>
        <v>6410</v>
      </c>
      <c r="DO88" s="28">
        <f>_xlfn.XLOOKUP($C88,'[3]Active Customer Assets'!$D:$D,'[3]Active Customer Assets'!N:N,"",0)</f>
        <v>0</v>
      </c>
      <c r="DP88" s="28">
        <f>_xlfn.XLOOKUP($C88,'[3]Active Customer Assets'!$D:$D,'[3]Active Customer Assets'!O:O,"",0)</f>
        <v>0</v>
      </c>
      <c r="DQ88" s="28" t="str">
        <f>_xlfn.XLOOKUP($C88,'[3]Active Customer Assets'!$D:$D,'[3]Active Customer Assets'!P:P,"",0)</f>
        <v>Air lube Plus</v>
      </c>
      <c r="DR88" s="28">
        <f>_xlfn.XLOOKUP($C88,'[3]Active Customer Assets'!$D:$D,'[3]Active Customer Assets'!Q:Q,"",0)</f>
        <v>45955</v>
      </c>
      <c r="DS88" s="28">
        <f>_xlfn.XLOOKUP($C88,'[3]Active Customer Assets'!$D:$D,'[3]Active Customer Assets'!R:R,"",0)</f>
        <v>45955</v>
      </c>
      <c r="DT88" s="28">
        <f>_xlfn.XLOOKUP($C88,'[3]Active Customer Assets'!$D:$D,'[3]Active Customer Assets'!S:S,"",0)</f>
        <v>45955</v>
      </c>
      <c r="DU88" s="28">
        <f>_xlfn.XLOOKUP($C88,'[3]Active Customer Assets'!$D:$D,'[3]Active Customer Assets'!T:T,"",0)</f>
        <v>45955</v>
      </c>
      <c r="DV88" s="28">
        <f>_xlfn.XLOOKUP($C88,'[3]Active Customer Assets'!$D:$D,'[3]Active Customer Assets'!U:U,"",0)</f>
        <v>45955</v>
      </c>
      <c r="DW88" s="28">
        <f>_xlfn.XLOOKUP($C88,'[3]Active Customer Assets'!$D:$D,'[3]Active Customer Assets'!V:V,"",0)</f>
        <v>45955</v>
      </c>
      <c r="DX88" s="28">
        <f>_xlfn.XLOOKUP($C88,'[3]Active Customer Assets'!$D:$D,'[3]Active Customer Assets'!W:W,"",0)</f>
        <v>45955</v>
      </c>
      <c r="DY88" s="28">
        <f>_xlfn.XLOOKUP($C88,'[3]Active Customer Assets'!$D:$D,'[3]Active Customer Assets'!X:X,"",0)</f>
        <v>45955</v>
      </c>
      <c r="DZ88" s="28">
        <f>_xlfn.XLOOKUP($C88,'[3]Active Customer Assets'!$D:$D,'[3]Active Customer Assets'!Y:Y,"",0)</f>
        <v>45955</v>
      </c>
      <c r="EA88" s="28" t="str">
        <f>_xlfn.XLOOKUP($C88,'[3]Active Customer Assets'!$D:$D,'[3]Active Customer Assets'!Z:Z,"",0)</f>
        <v>1500</v>
      </c>
      <c r="EB88" s="28" t="str">
        <f>_xlfn.XLOOKUP($C88,'[3]Active Customer Assets'!$D:$D,'[3]Active Customer Assets'!AA:AA,"",0)</f>
        <v>750</v>
      </c>
      <c r="EC88" s="28" t="str">
        <f>_xlfn.XLOOKUP($C88,'[3]Active Customer Assets'!$D:$D,'[3]Active Customer Assets'!AB:AB,"",0)</f>
        <v>750</v>
      </c>
      <c r="ED88" s="28" t="str">
        <f>_xlfn.XLOOKUP($C88,'[3]Active Customer Assets'!$D:$D,'[3]Active Customer Assets'!AC:AC,"",0)</f>
        <v>750</v>
      </c>
      <c r="EE88" s="28" t="str">
        <f>_xlfn.XLOOKUP($C88,'[3]Active Customer Assets'!$D:$D,'[3]Active Customer Assets'!AD:AD,"",0)</f>
        <v>750</v>
      </c>
      <c r="EF88" s="28" t="str">
        <f>_xlfn.XLOOKUP($C88,'[3]Active Customer Assets'!$D:$D,'[3]Active Customer Assets'!AE:AE,"",0)</f>
        <v>1500</v>
      </c>
      <c r="EG88" s="28" t="str">
        <f>_xlfn.XLOOKUP($C88,'[3]Active Customer Assets'!$D:$D,'[3]Active Customer Assets'!AF:AF,"",0)</f>
        <v>1000</v>
      </c>
      <c r="EH88" s="28" t="str">
        <f>_xlfn.XLOOKUP($C88,'[3]Active Customer Assets'!$D:$D,'[3]Active Customer Assets'!AG:AG,"",0)</f>
        <v>1500</v>
      </c>
      <c r="EI88" s="28" t="str">
        <f>_xlfn.XLOOKUP($C88,'[3]Active Customer Assets'!$D:$D,'[3]Active Customer Assets'!AH:AH,"",0)</f>
        <v>3000</v>
      </c>
      <c r="EJ88" s="21">
        <f>_xlfn.XLOOKUP($C88,'[3]Active Customer Assets'!$D:$D,'[3]Active Customer Assets'!AI:AI,"",0)</f>
        <v>0</v>
      </c>
      <c r="EK88" s="35" t="str">
        <f>[3]!tbl_DPSAC[[#This Row],[Unit Status]]</f>
        <v>Active</v>
      </c>
    </row>
    <row r="89" spans="1:141" x14ac:dyDescent="0.15">
      <c r="A89" s="11">
        <f>ROW(tbl_DPSAC[[#This Row],[Sl. No.]])-1</f>
        <v>88</v>
      </c>
      <c r="B89" s="12" t="s">
        <v>136</v>
      </c>
      <c r="C89" s="12" t="s">
        <v>731</v>
      </c>
      <c r="D89" s="12" t="s">
        <v>732</v>
      </c>
      <c r="E89" s="12" t="s">
        <v>733</v>
      </c>
      <c r="F89" s="12" t="s">
        <v>161</v>
      </c>
      <c r="G89" s="13" t="s">
        <v>734</v>
      </c>
      <c r="H89" s="13" t="str">
        <f>_xlfn.XLOOKUP(C89,'[1]E&amp;DPSAC'!$K:$K,'[1]E&amp;DPSAC'!$E:$E,,0)</f>
        <v>NIRSA, DHANBAD</v>
      </c>
      <c r="I89" s="13"/>
      <c r="J89" s="13">
        <v>9931921808</v>
      </c>
      <c r="K89" s="13">
        <v>9931921808</v>
      </c>
      <c r="L89" s="12" t="str">
        <f t="shared" ca="1" si="25"/>
        <v>Non - Warranty</v>
      </c>
      <c r="M89" s="14">
        <v>40072</v>
      </c>
      <c r="N89" s="15">
        <v>24</v>
      </c>
      <c r="O89" s="14">
        <f t="shared" si="26"/>
        <v>40816</v>
      </c>
      <c r="P89" s="11" t="s">
        <v>715</v>
      </c>
      <c r="Q89" s="19" t="str">
        <f>_xlfn.XLOOKUP(C89,'[2]Sch Calls'!$R:$R,'[2]Sch Calls'!$F:$F,"",0)</f>
        <v>CC-01115215</v>
      </c>
      <c r="R89" s="18">
        <f>_xlfn.XLOOKUP(C89,'[2]Sch Calls'!$R:$R,'[2]Sch Calls'!$A:$A,"",0)</f>
        <v>45265.571458333303</v>
      </c>
      <c r="S89" s="17">
        <f>_xlfn.XLOOKUP(C89,'[2]Sch Calls'!$R:$R,'[2]Sch Calls'!$B:$B,"",0)</f>
        <v>1585</v>
      </c>
      <c r="T89" s="18">
        <f>_xlfn.XLOOKUP(C89,'[1]E&amp;DPSAC'!$K:$K,'[1]E&amp;DPSAC'!$W:$W,"",0)</f>
        <v>45742</v>
      </c>
      <c r="U89" s="17">
        <f>_xlfn.XLOOKUP(C89,'[1]E&amp;DPSAC'!$K:$K,'[1]E&amp;DPSAC'!$Z:$Z,"",0)</f>
        <v>5764</v>
      </c>
      <c r="V89" s="17">
        <f>_xlfn.XLOOKUP(C89,'[2]1. All Calls'!$R:$R,'[2]1. All Calls'!$B:$B,"",0)</f>
        <v>5000</v>
      </c>
      <c r="W89" s="20">
        <f>_xlfn.XLOOKUP(C89,'[2]1. All Calls'!$R:$R,'[2]1. All Calls'!$A:$A,"",0)</f>
        <v>45938.749305555553</v>
      </c>
      <c r="X89" s="17" t="str">
        <f>_xlfn.XLOOKUP(C89,'[2]Sch Calls'!$R:$R,'[2]Sch Calls'!$AB:$AB,"",0)</f>
        <v>Attend the site for schedule service so change air oil separator and change BDV kit, ARV kit, pressure regulator kit, ADV kit then start the unit found running ok.</v>
      </c>
      <c r="Y89" s="17">
        <f t="shared" si="27"/>
        <v>-2665</v>
      </c>
      <c r="Z89" s="17" t="str">
        <f t="shared" si="28"/>
        <v>Due</v>
      </c>
      <c r="AA89" s="21">
        <f t="shared" ca="1" si="29"/>
        <v>835.42854166669713</v>
      </c>
      <c r="AB89" s="21" t="str">
        <f t="shared" ca="1" si="30"/>
        <v>Due</v>
      </c>
      <c r="AC89" s="11">
        <f ca="1">tbl_DPSAC[[#This Row],[Current Month Due Count]]</f>
        <v>0</v>
      </c>
      <c r="AD89" s="11">
        <f ca="1">tbl_DPSAC[[#This Row],[Next Month Due2]]</f>
        <v>0</v>
      </c>
      <c r="AE89" s="11">
        <f t="shared" ca="1" si="31"/>
        <v>1</v>
      </c>
      <c r="AF89" s="11">
        <v>15</v>
      </c>
      <c r="AG89" s="17">
        <f t="shared" ca="1" si="32"/>
        <v>7434</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t="str">
        <f t="shared" ca="1" si="33"/>
        <v>4 Service Due</v>
      </c>
      <c r="AY89" s="17">
        <v>1585</v>
      </c>
      <c r="AZ89" s="22">
        <v>45266</v>
      </c>
      <c r="BA89" s="17" t="s">
        <v>735</v>
      </c>
      <c r="BB89" s="17">
        <v>1585</v>
      </c>
      <c r="BC89" s="22">
        <v>45265</v>
      </c>
      <c r="BD89" s="17" t="s">
        <v>735</v>
      </c>
      <c r="BE89" s="17">
        <v>530</v>
      </c>
      <c r="BF89" s="22">
        <v>44812</v>
      </c>
      <c r="BG89" s="17"/>
      <c r="BH89" s="17"/>
      <c r="BI89" s="22"/>
      <c r="BJ89" s="17"/>
      <c r="BK89" s="17">
        <v>1585</v>
      </c>
      <c r="BL89" s="22">
        <v>45265</v>
      </c>
      <c r="BM89" s="17" t="s">
        <v>735</v>
      </c>
      <c r="BN89" s="23">
        <f t="shared" si="34"/>
        <v>45446</v>
      </c>
      <c r="BO89" s="23">
        <f t="shared" si="35"/>
        <v>45445</v>
      </c>
      <c r="BP89" s="23">
        <f t="shared" si="36"/>
        <v>44992</v>
      </c>
      <c r="BQ89" s="23" t="str">
        <f t="shared" si="37"/>
        <v/>
      </c>
      <c r="BR89" s="23">
        <f t="shared" si="48"/>
        <v>45630</v>
      </c>
      <c r="BS89" s="24">
        <f t="shared" ca="1" si="38"/>
        <v>-5099</v>
      </c>
      <c r="BT89" s="25">
        <f t="shared" ca="1" si="39"/>
        <v>-4349</v>
      </c>
      <c r="BU89" s="25">
        <f t="shared" ca="1" si="40"/>
        <v>-6154</v>
      </c>
      <c r="BV89" s="25" t="str">
        <f t="shared" si="41"/>
        <v/>
      </c>
      <c r="BW89" s="25">
        <f t="shared" ca="1" si="42"/>
        <v>-4349</v>
      </c>
      <c r="BX89" s="26" t="e">
        <v>#N/A</v>
      </c>
      <c r="BY89" s="11">
        <f t="shared" ca="1" si="43"/>
        <v>4</v>
      </c>
      <c r="BZ89" s="11">
        <f t="shared" ca="1" si="49"/>
        <v>0</v>
      </c>
      <c r="CA89" s="11">
        <f t="shared" ca="1" si="44"/>
        <v>0</v>
      </c>
      <c r="CB89" s="28" t="str">
        <f>_xlfn.XLOOKUP($C89,'[3]BIS Feb-26'!$C:$C,'[3]BIS Feb-26'!U:U,"",0)</f>
        <v/>
      </c>
      <c r="CC89" s="28" t="str">
        <f>_xlfn.XLOOKUP($C89,'[3]BIS Feb-26'!$C:$C,'[3]BIS Feb-26'!V:V,"",0)</f>
        <v/>
      </c>
      <c r="CD89" s="28" t="str">
        <f>_xlfn.XLOOKUP($C89,'[3]BIS Feb-26'!$C:$C,'[3]BIS Feb-26'!W:W,"",0)</f>
        <v/>
      </c>
      <c r="CE89" s="28" t="str">
        <f>_xlfn.XLOOKUP($C89,'[3]BIS Feb-26'!$C:$C,'[3]BIS Feb-26'!X:X,"",0)</f>
        <v/>
      </c>
      <c r="CF89" s="28" t="str">
        <f>_xlfn.XLOOKUP($C89,'[3]BIS Feb-26'!$C:$C,'[3]BIS Feb-26'!Y:Y,"",0)</f>
        <v/>
      </c>
      <c r="CG89" s="28" t="str">
        <f>_xlfn.XLOOKUP($C89,'[3]BIS Feb-26'!$C:$C,'[3]BIS Feb-26'!Z:Z,"",0)</f>
        <v/>
      </c>
      <c r="CH89" s="28" t="str">
        <f>_xlfn.XLOOKUP($C89,'[3]BIS Feb-26'!$C:$C,'[3]BIS Feb-26'!AA:AA,"",0)</f>
        <v/>
      </c>
      <c r="CI89" s="28" t="str">
        <f>_xlfn.XLOOKUP($C89,'[3]BIS Feb-26'!$C:$C,'[3]BIS Feb-26'!AB:AB,"",0)</f>
        <v/>
      </c>
      <c r="CJ89" s="28" t="str">
        <f>_xlfn.XLOOKUP($C89,'[3]BIS Feb-26'!$C:$C,'[3]BIS Feb-26'!AC:AC,"",0)</f>
        <v/>
      </c>
      <c r="CK89" s="29" t="str">
        <f>_xlfn.XLOOKUP($C89,'[3]BIS Feb-26'!$C:$C,'[3]BIS Feb-26'!AD:AD,"",0)</f>
        <v/>
      </c>
      <c r="CL89" s="29" t="str">
        <f>_xlfn.XLOOKUP($C89,'[3]BIS Feb-26'!$C:$C,'[3]BIS Feb-26'!AE:AE,"",0)</f>
        <v/>
      </c>
      <c r="CM89" s="29" t="str">
        <f>_xlfn.XLOOKUP($C89,'[3]BIS Feb-26'!$C:$C,'[3]BIS Feb-26'!AF:AF,"",0)</f>
        <v/>
      </c>
      <c r="CN89" s="29" t="str">
        <f>_xlfn.XLOOKUP($C89,'[3]BIS Feb-26'!$C:$C,'[3]BIS Feb-26'!AG:AG,"",0)</f>
        <v/>
      </c>
      <c r="CO89" s="29" t="str">
        <f>_xlfn.XLOOKUP($C89,'[3]BIS Feb-26'!$C:$C,'[3]BIS Feb-26'!AH:AH,"",0)</f>
        <v/>
      </c>
      <c r="CP89" s="29" t="str">
        <f>_xlfn.XLOOKUP($C89,'[3]BIS Feb-26'!$C:$C,'[3]BIS Feb-26'!AI:AI,"",0)</f>
        <v/>
      </c>
      <c r="CQ89" s="29" t="str">
        <f>_xlfn.XLOOKUP($C89,'[3]BIS Feb-26'!$C:$C,'[3]BIS Feb-26'!AJ:AJ,"",0)</f>
        <v/>
      </c>
      <c r="CR89" s="29" t="str">
        <f>_xlfn.XLOOKUP($C89,'[3]BIS Feb-26'!$C:$C,'[3]BIS Feb-26'!AK:AK,"",0)</f>
        <v/>
      </c>
      <c r="CS89" s="29" t="str">
        <f>_xlfn.XLOOKUP($C89,'[3]BIS Feb-26'!$C:$C,'[3]BIS Feb-26'!AL:AL,"",0)</f>
        <v/>
      </c>
      <c r="CT89" s="29" t="str">
        <f>_xlfn.XLOOKUP($C89,'[3]BIS Feb-26'!$C:$C,'[3]BIS Feb-26'!AM:AM,"",0)</f>
        <v/>
      </c>
      <c r="CU89" s="28" t="str">
        <f>_xlfn.XLOOKUP($C89,'[3]BIS Feb-26'!$C:$C,'[3]BIS Feb-26'!AN:AN,"",0)</f>
        <v/>
      </c>
      <c r="CV89" s="28" t="str">
        <f>_xlfn.XLOOKUP($C89,'[3]BIS Feb-26'!$C:$C,'[3]BIS Feb-26'!AO:AO,"",0)</f>
        <v/>
      </c>
      <c r="CW89" s="28" t="str">
        <f>_xlfn.XLOOKUP($C89,'[3]BIS Feb-26'!$C:$C,'[3]BIS Feb-26'!AP:AP,"",0)</f>
        <v/>
      </c>
      <c r="CX89" s="28" t="str">
        <f>_xlfn.XLOOKUP($C89,'[3]BIS Feb-26'!$C:$C,'[3]BIS Feb-26'!AQ:AQ,"",0)</f>
        <v/>
      </c>
      <c r="CY89" s="28" t="str">
        <f>_xlfn.XLOOKUP($C89,'[3]BIS Feb-26'!$C:$C,'[3]BIS Feb-26'!AR:AR,"",0)</f>
        <v/>
      </c>
      <c r="CZ89" s="28" t="str">
        <f>_xlfn.XLOOKUP($C89,'[3]BIS Feb-26'!$C:$C,'[3]BIS Feb-26'!AS:AS,"",0)</f>
        <v/>
      </c>
      <c r="DA89" s="28" t="str">
        <f>_xlfn.XLOOKUP($C89,'[3]BIS Feb-26'!$C:$C,'[3]BIS Feb-26'!AT:AT,"",0)</f>
        <v/>
      </c>
      <c r="DB89" s="28" t="str">
        <f>_xlfn.XLOOKUP($C89,'[3]BIS Feb-26'!$C:$C,'[3]BIS Feb-26'!AU:AU,"",0)</f>
        <v/>
      </c>
      <c r="DC89" s="28" t="str">
        <f>_xlfn.XLOOKUP($C89,'[3]BIS Feb-26'!$C:$C,'[3]BIS Feb-26'!AV:AV,"",0)</f>
        <v/>
      </c>
      <c r="DD89" s="11" t="str">
        <f>_xlfn.XLOOKUP($C89,'[3]BIS Feb-26'!$C:$C,'[3]BIS Feb-26'!AW:AW,"",0)</f>
        <v/>
      </c>
      <c r="DE89" s="11" t="str">
        <f>_xlfn.XLOOKUP($C89,'[3]BIS Feb-26'!$C:$C,'[3]BIS Feb-26'!AX:AX,"",0)</f>
        <v/>
      </c>
      <c r="DF89" s="11" t="str">
        <f>_xlfn.XLOOKUP($C89,'[3]BIS Feb-26'!$C:$C,'[3]BIS Feb-26'!AY:AY,"",0)</f>
        <v/>
      </c>
      <c r="DG89" s="11">
        <f t="shared" ca="1" si="45"/>
        <v>0</v>
      </c>
      <c r="DH89" s="11">
        <f t="shared" ca="1" si="46"/>
        <v>0</v>
      </c>
      <c r="DI89" s="11">
        <f t="shared" ca="1" si="47"/>
        <v>0</v>
      </c>
      <c r="DJ89" s="11" t="str">
        <f>_xlfn.XLOOKUP($C89,'[3]Active Customer Assets'!$D:$D,'[3]Active Customer Assets'!I:I,"",0)</f>
        <v>D (Compressor scrapped/ Company shut)</v>
      </c>
      <c r="DK89" s="28">
        <f>_xlfn.XLOOKUP($C89,'[3]Active Customer Assets'!$D:$D,'[3]Active Customer Assets'!J:J,"",0)</f>
        <v>40072</v>
      </c>
      <c r="DL89" s="28">
        <f>_xlfn.XLOOKUP($C89,'[3]Active Customer Assets'!$D:$D,'[3]Active Customer Assets'!K:K,"",0)</f>
        <v>40054</v>
      </c>
      <c r="DM89" s="28">
        <f>_xlfn.XLOOKUP($C89,'[3]Active Customer Assets'!$D:$D,'[3]Active Customer Assets'!L:L,"",0)</f>
        <v>45938.750439814801</v>
      </c>
      <c r="DN89" s="21">
        <f>_xlfn.XLOOKUP($C89,'[3]Active Customer Assets'!$D:$D,'[3]Active Customer Assets'!M:M,"",0)</f>
        <v>5000</v>
      </c>
      <c r="DO89" s="28">
        <f>_xlfn.XLOOKUP($C89,'[3]Active Customer Assets'!$D:$D,'[3]Active Customer Assets'!N:N,"",0)</f>
        <v>0</v>
      </c>
      <c r="DP89" s="28">
        <f>_xlfn.XLOOKUP($C89,'[3]Active Customer Assets'!$D:$D,'[3]Active Customer Assets'!O:O,"",0)</f>
        <v>0</v>
      </c>
      <c r="DQ89" s="28" t="str">
        <f>_xlfn.XLOOKUP($C89,'[3]Active Customer Assets'!$D:$D,'[3]Active Customer Assets'!P:P,"",0)</f>
        <v>Air lube Plus</v>
      </c>
      <c r="DR89" s="28">
        <f>_xlfn.XLOOKUP($C89,'[3]Active Customer Assets'!$D:$D,'[3]Active Customer Assets'!Q:Q,"",0)</f>
        <v>0</v>
      </c>
      <c r="DS89" s="28">
        <f>_xlfn.XLOOKUP($C89,'[3]Active Customer Assets'!$D:$D,'[3]Active Customer Assets'!R:R,"",0)</f>
        <v>0</v>
      </c>
      <c r="DT89" s="28">
        <f>_xlfn.XLOOKUP($C89,'[3]Active Customer Assets'!$D:$D,'[3]Active Customer Assets'!S:S,"",0)</f>
        <v>0</v>
      </c>
      <c r="DU89" s="28">
        <f>_xlfn.XLOOKUP($C89,'[3]Active Customer Assets'!$D:$D,'[3]Active Customer Assets'!T:T,"",0)</f>
        <v>0</v>
      </c>
      <c r="DV89" s="28">
        <f>_xlfn.XLOOKUP($C89,'[3]Active Customer Assets'!$D:$D,'[3]Active Customer Assets'!U:U,"",0)</f>
        <v>0</v>
      </c>
      <c r="DW89" s="28">
        <f>_xlfn.XLOOKUP($C89,'[3]Active Customer Assets'!$D:$D,'[3]Active Customer Assets'!V:V,"",0)</f>
        <v>45265</v>
      </c>
      <c r="DX89" s="28">
        <f>_xlfn.XLOOKUP($C89,'[3]Active Customer Assets'!$D:$D,'[3]Active Customer Assets'!W:W,"",0)</f>
        <v>45265</v>
      </c>
      <c r="DY89" s="28">
        <f>_xlfn.XLOOKUP($C89,'[3]Active Customer Assets'!$D:$D,'[3]Active Customer Assets'!X:X,"",0)</f>
        <v>45265</v>
      </c>
      <c r="DZ89" s="28">
        <f>_xlfn.XLOOKUP($C89,'[3]Active Customer Assets'!$D:$D,'[3]Active Customer Assets'!Y:Y,"",0)</f>
        <v>45265</v>
      </c>
      <c r="EA89" s="28" t="str">
        <f>_xlfn.XLOOKUP($C89,'[3]Active Customer Assets'!$D:$D,'[3]Active Customer Assets'!Z:Z,"",0)</f>
        <v>370</v>
      </c>
      <c r="EB89" s="28" t="str">
        <f>_xlfn.XLOOKUP($C89,'[3]Active Customer Assets'!$D:$D,'[3]Active Customer Assets'!AA:AA,"",0)</f>
        <v>370</v>
      </c>
      <c r="EC89" s="28" t="str">
        <f>_xlfn.XLOOKUP($C89,'[3]Active Customer Assets'!$D:$D,'[3]Active Customer Assets'!AB:AB,"",0)</f>
        <v>370</v>
      </c>
      <c r="ED89" s="28" t="str">
        <f>_xlfn.XLOOKUP($C89,'[3]Active Customer Assets'!$D:$D,'[3]Active Customer Assets'!AC:AC,"",0)</f>
        <v>370</v>
      </c>
      <c r="EE89" s="28" t="str">
        <f>_xlfn.XLOOKUP($C89,'[3]Active Customer Assets'!$D:$D,'[3]Active Customer Assets'!AD:AD,"",0)</f>
        <v>370</v>
      </c>
      <c r="EF89" s="28" t="str">
        <f>_xlfn.XLOOKUP($C89,'[3]Active Customer Assets'!$D:$D,'[3]Active Customer Assets'!AE:AE,"",0)</f>
        <v>870</v>
      </c>
      <c r="EG89" s="28" t="str">
        <f>_xlfn.XLOOKUP($C89,'[3]Active Customer Assets'!$D:$D,'[3]Active Customer Assets'!AF:AF,"",0)</f>
        <v>1000</v>
      </c>
      <c r="EH89" s="28" t="str">
        <f>_xlfn.XLOOKUP($C89,'[3]Active Customer Assets'!$D:$D,'[3]Active Customer Assets'!AG:AG,"",0)</f>
        <v>870</v>
      </c>
      <c r="EI89" s="28" t="str">
        <f>_xlfn.XLOOKUP($C89,'[3]Active Customer Assets'!$D:$D,'[3]Active Customer Assets'!AH:AH,"",0)</f>
        <v>870</v>
      </c>
      <c r="EJ89" s="21">
        <f>_xlfn.XLOOKUP($C89,'[3]Active Customer Assets'!$D:$D,'[3]Active Customer Assets'!AI:AI,"",0)</f>
        <v>4</v>
      </c>
      <c r="EK89" s="35" t="str">
        <f>[3]!tbl_DPSAC[[#This Row],[Unit Status]]</f>
        <v>Scraped</v>
      </c>
    </row>
    <row r="90" spans="1:141" x14ac:dyDescent="0.15">
      <c r="A90" s="11">
        <f>ROW(tbl_DPSAC[[#This Row],[Sl. No.]])-1</f>
        <v>89</v>
      </c>
      <c r="B90" s="12" t="s">
        <v>136</v>
      </c>
      <c r="C90" s="12" t="s">
        <v>736</v>
      </c>
      <c r="D90" s="12" t="s">
        <v>732</v>
      </c>
      <c r="E90" s="12" t="s">
        <v>733</v>
      </c>
      <c r="F90" s="12" t="s">
        <v>161</v>
      </c>
      <c r="G90" s="13" t="s">
        <v>734</v>
      </c>
      <c r="H90" s="13" t="str">
        <f>_xlfn.XLOOKUP(C90,'[1]E&amp;DPSAC'!$K:$K,'[1]E&amp;DPSAC'!$E:$E,,0)</f>
        <v>AMLO, PHUSHRO</v>
      </c>
      <c r="I90" s="13"/>
      <c r="J90" s="13" t="s">
        <v>143</v>
      </c>
      <c r="K90" s="13">
        <v>9006617909</v>
      </c>
      <c r="L90" s="12" t="str">
        <f t="shared" ca="1" si="25"/>
        <v>Non - Warranty</v>
      </c>
      <c r="M90" s="14">
        <v>40473</v>
      </c>
      <c r="N90" s="15">
        <v>24</v>
      </c>
      <c r="O90" s="14">
        <f t="shared" si="26"/>
        <v>41213</v>
      </c>
      <c r="P90" s="11" t="s">
        <v>715</v>
      </c>
      <c r="Q90" s="19" t="str">
        <f>_xlfn.XLOOKUP(C90,'[2]Sch Calls'!$R:$R,'[2]Sch Calls'!$F:$F,"",0)</f>
        <v>CC-01222575</v>
      </c>
      <c r="R90" s="18">
        <f>_xlfn.XLOOKUP(C90,'[2]Sch Calls'!$R:$R,'[2]Sch Calls'!$A:$A,"",0)</f>
        <v>45371.497384259303</v>
      </c>
      <c r="S90" s="17">
        <f>_xlfn.XLOOKUP(C90,'[2]Sch Calls'!$R:$R,'[2]Sch Calls'!$B:$B,"",0)</f>
        <v>2430</v>
      </c>
      <c r="T90" s="18">
        <f>_xlfn.XLOOKUP(C90,'[1]E&amp;DPSAC'!$K:$K,'[1]E&amp;DPSAC'!$W:$W,"",0)</f>
        <v>45371</v>
      </c>
      <c r="U90" s="17">
        <f>_xlfn.XLOOKUP(C90,'[1]E&amp;DPSAC'!$K:$K,'[1]E&amp;DPSAC'!$Z:$Z,"",0)</f>
        <v>2430</v>
      </c>
      <c r="V90" s="17">
        <f>_xlfn.XLOOKUP(C90,'[2]1. All Calls'!$R:$R,'[2]1. All Calls'!$B:$B,"",0)</f>
        <v>3610</v>
      </c>
      <c r="W90" s="20">
        <f>_xlfn.XLOOKUP(C90,'[2]1. All Calls'!$R:$R,'[2]1. All Calls'!$A:$A,"",0)</f>
        <v>45962.677083333336</v>
      </c>
      <c r="X90" s="17" t="str">
        <f>_xlfn.XLOOKUP(C90,'[2]Sch Calls'!$R:$R,'[2]Sch Calls'!$AB:$AB,"",0)</f>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
      <c r="Y90" s="17">
        <f t="shared" si="27"/>
        <v>-430</v>
      </c>
      <c r="Z90" s="17" t="str">
        <f t="shared" si="28"/>
        <v>Due</v>
      </c>
      <c r="AA90" s="21">
        <f t="shared" ca="1" si="29"/>
        <v>729.50261574069737</v>
      </c>
      <c r="AB90" s="21" t="str">
        <f t="shared" ca="1" si="30"/>
        <v>Due</v>
      </c>
      <c r="AC90" s="11">
        <f ca="1">tbl_DPSAC[[#This Row],[Current Month Due Count]]</f>
        <v>0</v>
      </c>
      <c r="AD90" s="11">
        <f ca="1">tbl_DPSAC[[#This Row],[Next Month Due2]]</f>
        <v>0</v>
      </c>
      <c r="AE90" s="11">
        <f t="shared" ca="1" si="31"/>
        <v>1</v>
      </c>
      <c r="AF90" s="11">
        <v>0</v>
      </c>
      <c r="AG90" s="17">
        <f t="shared" ca="1" si="32"/>
        <v>3610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t="str">
        <f t="shared" ca="1" si="33"/>
        <v>2 Service Due</v>
      </c>
      <c r="AY90" s="17">
        <v>2430</v>
      </c>
      <c r="AZ90" s="22">
        <v>45371</v>
      </c>
      <c r="BA90" s="17" t="s">
        <v>737</v>
      </c>
      <c r="BB90" s="17">
        <v>2430</v>
      </c>
      <c r="BC90" s="22">
        <v>45371</v>
      </c>
      <c r="BD90" s="17" t="s">
        <v>737</v>
      </c>
      <c r="BE90" s="17">
        <v>2430</v>
      </c>
      <c r="BF90" s="22">
        <v>45371</v>
      </c>
      <c r="BG90" s="17" t="s">
        <v>737</v>
      </c>
      <c r="BH90" s="17"/>
      <c r="BI90" s="22"/>
      <c r="BJ90" s="17"/>
      <c r="BK90" s="17">
        <v>2430</v>
      </c>
      <c r="BL90" s="22">
        <v>45371</v>
      </c>
      <c r="BM90" s="17" t="s">
        <v>737</v>
      </c>
      <c r="BN90" s="23">
        <f t="shared" si="34"/>
        <v>45551</v>
      </c>
      <c r="BO90" s="23">
        <f t="shared" si="35"/>
        <v>45551</v>
      </c>
      <c r="BP90" s="23">
        <f t="shared" si="36"/>
        <v>45551</v>
      </c>
      <c r="BQ90" s="23" t="str">
        <f t="shared" si="37"/>
        <v/>
      </c>
      <c r="BR90" s="23">
        <f t="shared" si="48"/>
        <v>45736</v>
      </c>
      <c r="BS90" s="24">
        <f t="shared" ca="1" si="38"/>
        <v>-430</v>
      </c>
      <c r="BT90" s="25">
        <f t="shared" ca="1" si="39"/>
        <v>320</v>
      </c>
      <c r="BU90" s="25">
        <f t="shared" ca="1" si="40"/>
        <v>-430</v>
      </c>
      <c r="BV90" s="25" t="str">
        <f t="shared" si="41"/>
        <v/>
      </c>
      <c r="BW90" s="25">
        <f t="shared" ca="1" si="42"/>
        <v>320</v>
      </c>
      <c r="BX90" s="26" t="s">
        <v>152</v>
      </c>
      <c r="BY90" s="11">
        <f t="shared" ca="1" si="43"/>
        <v>4</v>
      </c>
      <c r="BZ90" s="11">
        <f t="shared" ca="1" si="49"/>
        <v>0</v>
      </c>
      <c r="CA90" s="11">
        <f t="shared" ca="1" si="44"/>
        <v>0</v>
      </c>
      <c r="CB90" s="28" t="str">
        <f>_xlfn.XLOOKUP($C90,'[3]BIS Feb-26'!$C:$C,'[3]BIS Feb-26'!U:U,"",0)</f>
        <v/>
      </c>
      <c r="CC90" s="28" t="str">
        <f>_xlfn.XLOOKUP($C90,'[3]BIS Feb-26'!$C:$C,'[3]BIS Feb-26'!V:V,"",0)</f>
        <v/>
      </c>
      <c r="CD90" s="28" t="str">
        <f>_xlfn.XLOOKUP($C90,'[3]BIS Feb-26'!$C:$C,'[3]BIS Feb-26'!W:W,"",0)</f>
        <v/>
      </c>
      <c r="CE90" s="28" t="str">
        <f>_xlfn.XLOOKUP($C90,'[3]BIS Feb-26'!$C:$C,'[3]BIS Feb-26'!X:X,"",0)</f>
        <v/>
      </c>
      <c r="CF90" s="28" t="str">
        <f>_xlfn.XLOOKUP($C90,'[3]BIS Feb-26'!$C:$C,'[3]BIS Feb-26'!Y:Y,"",0)</f>
        <v/>
      </c>
      <c r="CG90" s="28" t="str">
        <f>_xlfn.XLOOKUP($C90,'[3]BIS Feb-26'!$C:$C,'[3]BIS Feb-26'!Z:Z,"",0)</f>
        <v/>
      </c>
      <c r="CH90" s="28" t="str">
        <f>_xlfn.XLOOKUP($C90,'[3]BIS Feb-26'!$C:$C,'[3]BIS Feb-26'!AA:AA,"",0)</f>
        <v/>
      </c>
      <c r="CI90" s="28" t="str">
        <f>_xlfn.XLOOKUP($C90,'[3]BIS Feb-26'!$C:$C,'[3]BIS Feb-26'!AB:AB,"",0)</f>
        <v/>
      </c>
      <c r="CJ90" s="28" t="str">
        <f>_xlfn.XLOOKUP($C90,'[3]BIS Feb-26'!$C:$C,'[3]BIS Feb-26'!AC:AC,"",0)</f>
        <v/>
      </c>
      <c r="CK90" s="29" t="str">
        <f>_xlfn.XLOOKUP($C90,'[3]BIS Feb-26'!$C:$C,'[3]BIS Feb-26'!AD:AD,"",0)</f>
        <v/>
      </c>
      <c r="CL90" s="29" t="str">
        <f>_xlfn.XLOOKUP($C90,'[3]BIS Feb-26'!$C:$C,'[3]BIS Feb-26'!AE:AE,"",0)</f>
        <v/>
      </c>
      <c r="CM90" s="29" t="str">
        <f>_xlfn.XLOOKUP($C90,'[3]BIS Feb-26'!$C:$C,'[3]BIS Feb-26'!AF:AF,"",0)</f>
        <v/>
      </c>
      <c r="CN90" s="29" t="str">
        <f>_xlfn.XLOOKUP($C90,'[3]BIS Feb-26'!$C:$C,'[3]BIS Feb-26'!AG:AG,"",0)</f>
        <v/>
      </c>
      <c r="CO90" s="29" t="str">
        <f>_xlfn.XLOOKUP($C90,'[3]BIS Feb-26'!$C:$C,'[3]BIS Feb-26'!AH:AH,"",0)</f>
        <v/>
      </c>
      <c r="CP90" s="29" t="str">
        <f>_xlfn.XLOOKUP($C90,'[3]BIS Feb-26'!$C:$C,'[3]BIS Feb-26'!AI:AI,"",0)</f>
        <v/>
      </c>
      <c r="CQ90" s="29" t="str">
        <f>_xlfn.XLOOKUP($C90,'[3]BIS Feb-26'!$C:$C,'[3]BIS Feb-26'!AJ:AJ,"",0)</f>
        <v/>
      </c>
      <c r="CR90" s="29" t="str">
        <f>_xlfn.XLOOKUP($C90,'[3]BIS Feb-26'!$C:$C,'[3]BIS Feb-26'!AK:AK,"",0)</f>
        <v/>
      </c>
      <c r="CS90" s="29" t="str">
        <f>_xlfn.XLOOKUP($C90,'[3]BIS Feb-26'!$C:$C,'[3]BIS Feb-26'!AL:AL,"",0)</f>
        <v/>
      </c>
      <c r="CT90" s="29" t="str">
        <f>_xlfn.XLOOKUP($C90,'[3]BIS Feb-26'!$C:$C,'[3]BIS Feb-26'!AM:AM,"",0)</f>
        <v/>
      </c>
      <c r="CU90" s="28" t="str">
        <f>_xlfn.XLOOKUP($C90,'[3]BIS Feb-26'!$C:$C,'[3]BIS Feb-26'!AN:AN,"",0)</f>
        <v/>
      </c>
      <c r="CV90" s="28" t="str">
        <f>_xlfn.XLOOKUP($C90,'[3]BIS Feb-26'!$C:$C,'[3]BIS Feb-26'!AO:AO,"",0)</f>
        <v/>
      </c>
      <c r="CW90" s="28" t="str">
        <f>_xlfn.XLOOKUP($C90,'[3]BIS Feb-26'!$C:$C,'[3]BIS Feb-26'!AP:AP,"",0)</f>
        <v/>
      </c>
      <c r="CX90" s="28" t="str">
        <f>_xlfn.XLOOKUP($C90,'[3]BIS Feb-26'!$C:$C,'[3]BIS Feb-26'!AQ:AQ,"",0)</f>
        <v/>
      </c>
      <c r="CY90" s="28" t="str">
        <f>_xlfn.XLOOKUP($C90,'[3]BIS Feb-26'!$C:$C,'[3]BIS Feb-26'!AR:AR,"",0)</f>
        <v/>
      </c>
      <c r="CZ90" s="28" t="str">
        <f>_xlfn.XLOOKUP($C90,'[3]BIS Feb-26'!$C:$C,'[3]BIS Feb-26'!AS:AS,"",0)</f>
        <v/>
      </c>
      <c r="DA90" s="28" t="str">
        <f>_xlfn.XLOOKUP($C90,'[3]BIS Feb-26'!$C:$C,'[3]BIS Feb-26'!AT:AT,"",0)</f>
        <v/>
      </c>
      <c r="DB90" s="28" t="str">
        <f>_xlfn.XLOOKUP($C90,'[3]BIS Feb-26'!$C:$C,'[3]BIS Feb-26'!AU:AU,"",0)</f>
        <v/>
      </c>
      <c r="DC90" s="28" t="str">
        <f>_xlfn.XLOOKUP($C90,'[3]BIS Feb-26'!$C:$C,'[3]BIS Feb-26'!AV:AV,"",0)</f>
        <v/>
      </c>
      <c r="DD90" s="11" t="str">
        <f>_xlfn.XLOOKUP($C90,'[3]BIS Feb-26'!$C:$C,'[3]BIS Feb-26'!AW:AW,"",0)</f>
        <v/>
      </c>
      <c r="DE90" s="11" t="str">
        <f>_xlfn.XLOOKUP($C90,'[3]BIS Feb-26'!$C:$C,'[3]BIS Feb-26'!AX:AX,"",0)</f>
        <v/>
      </c>
      <c r="DF90" s="11" t="str">
        <f>_xlfn.XLOOKUP($C90,'[3]BIS Feb-26'!$C:$C,'[3]BIS Feb-26'!AY:AY,"",0)</f>
        <v/>
      </c>
      <c r="DG90" s="11">
        <f t="shared" ca="1" si="45"/>
        <v>0</v>
      </c>
      <c r="DH90" s="11">
        <f t="shared" ca="1" si="46"/>
        <v>0</v>
      </c>
      <c r="DI90" s="11">
        <f t="shared" ca="1" si="47"/>
        <v>0</v>
      </c>
      <c r="DJ90" s="11" t="str">
        <f>_xlfn.XLOOKUP($C90,'[3]Active Customer Assets'!$D:$D,'[3]Active Customer Assets'!I:I,"",0)</f>
        <v>D (Compressor scrapped/ Company shut)</v>
      </c>
      <c r="DK90" s="28">
        <f>_xlfn.XLOOKUP($C90,'[3]Active Customer Assets'!$D:$D,'[3]Active Customer Assets'!J:J,"",0)</f>
        <v>40534</v>
      </c>
      <c r="DL90" s="28">
        <f>_xlfn.XLOOKUP($C90,'[3]Active Customer Assets'!$D:$D,'[3]Active Customer Assets'!K:K,"",0)</f>
        <v>40481</v>
      </c>
      <c r="DM90" s="28">
        <f>_xlfn.XLOOKUP($C90,'[3]Active Customer Assets'!$D:$D,'[3]Active Customer Assets'!L:L,"",0)</f>
        <v>45962.679930555598</v>
      </c>
      <c r="DN90" s="21">
        <f>_xlfn.XLOOKUP($C90,'[3]Active Customer Assets'!$D:$D,'[3]Active Customer Assets'!M:M,"",0)</f>
        <v>3610</v>
      </c>
      <c r="DO90" s="28">
        <f>_xlfn.XLOOKUP($C90,'[3]Active Customer Assets'!$D:$D,'[3]Active Customer Assets'!N:N,"",0)</f>
        <v>0</v>
      </c>
      <c r="DP90" s="28">
        <f>_xlfn.XLOOKUP($C90,'[3]Active Customer Assets'!$D:$D,'[3]Active Customer Assets'!O:O,"",0)</f>
        <v>0</v>
      </c>
      <c r="DQ90" s="28" t="str">
        <f>_xlfn.XLOOKUP($C90,'[3]Active Customer Assets'!$D:$D,'[3]Active Customer Assets'!P:P,"",0)</f>
        <v>Air lube Plus</v>
      </c>
      <c r="DR90" s="28">
        <f>_xlfn.XLOOKUP($C90,'[3]Active Customer Assets'!$D:$D,'[3]Active Customer Assets'!Q:Q,"",0)</f>
        <v>45371</v>
      </c>
      <c r="DS90" s="28">
        <f>_xlfn.XLOOKUP($C90,'[3]Active Customer Assets'!$D:$D,'[3]Active Customer Assets'!R:R,"",0)</f>
        <v>45371</v>
      </c>
      <c r="DT90" s="28">
        <f>_xlfn.XLOOKUP($C90,'[3]Active Customer Assets'!$D:$D,'[3]Active Customer Assets'!S:S,"",0)</f>
        <v>0</v>
      </c>
      <c r="DU90" s="28">
        <f>_xlfn.XLOOKUP($C90,'[3]Active Customer Assets'!$D:$D,'[3]Active Customer Assets'!T:T,"",0)</f>
        <v>45371</v>
      </c>
      <c r="DV90" s="28">
        <f>_xlfn.XLOOKUP($C90,'[3]Active Customer Assets'!$D:$D,'[3]Active Customer Assets'!U:U,"",0)</f>
        <v>45371</v>
      </c>
      <c r="DW90" s="28">
        <f>_xlfn.XLOOKUP($C90,'[3]Active Customer Assets'!$D:$D,'[3]Active Customer Assets'!V:V,"",0)</f>
        <v>45371</v>
      </c>
      <c r="DX90" s="28">
        <f>_xlfn.XLOOKUP($C90,'[3]Active Customer Assets'!$D:$D,'[3]Active Customer Assets'!W:W,"",0)</f>
        <v>45371</v>
      </c>
      <c r="DY90" s="28">
        <f>_xlfn.XLOOKUP($C90,'[3]Active Customer Assets'!$D:$D,'[3]Active Customer Assets'!X:X,"",0)</f>
        <v>45371</v>
      </c>
      <c r="DZ90" s="28">
        <f>_xlfn.XLOOKUP($C90,'[3]Active Customer Assets'!$D:$D,'[3]Active Customer Assets'!Y:Y,"",0)</f>
        <v>45371</v>
      </c>
      <c r="EA90" s="28" t="str">
        <f>_xlfn.XLOOKUP($C90,'[3]Active Customer Assets'!$D:$D,'[3]Active Customer Assets'!Z:Z,"",0)</f>
        <v>320</v>
      </c>
      <c r="EB90" s="28" t="str">
        <f>_xlfn.XLOOKUP($C90,'[3]Active Customer Assets'!$D:$D,'[3]Active Customer Assets'!AA:AA,"",0)</f>
        <v>320</v>
      </c>
      <c r="EC90" s="28" t="str">
        <f>_xlfn.XLOOKUP($C90,'[3]Active Customer Assets'!$D:$D,'[3]Active Customer Assets'!AB:AB,"",0)</f>
        <v>320</v>
      </c>
      <c r="ED90" s="28" t="str">
        <f>_xlfn.XLOOKUP($C90,'[3]Active Customer Assets'!$D:$D,'[3]Active Customer Assets'!AC:AC,"",0)</f>
        <v>320</v>
      </c>
      <c r="EE90" s="28" t="str">
        <f>_xlfn.XLOOKUP($C90,'[3]Active Customer Assets'!$D:$D,'[3]Active Customer Assets'!AD:AD,"",0)</f>
        <v>320</v>
      </c>
      <c r="EF90" s="28" t="str">
        <f>_xlfn.XLOOKUP($C90,'[3]Active Customer Assets'!$D:$D,'[3]Active Customer Assets'!AE:AE,"",0)</f>
        <v>320</v>
      </c>
      <c r="EG90" s="28" t="str">
        <f>_xlfn.XLOOKUP($C90,'[3]Active Customer Assets'!$D:$D,'[3]Active Customer Assets'!AF:AF,"",0)</f>
        <v>1000</v>
      </c>
      <c r="EH90" s="28" t="str">
        <f>_xlfn.XLOOKUP($C90,'[3]Active Customer Assets'!$D:$D,'[3]Active Customer Assets'!AG:AG,"",0)</f>
        <v>320</v>
      </c>
      <c r="EI90" s="28" t="str">
        <f>_xlfn.XLOOKUP($C90,'[3]Active Customer Assets'!$D:$D,'[3]Active Customer Assets'!AH:AH,"",0)</f>
        <v>320</v>
      </c>
      <c r="EJ90" s="21">
        <f>_xlfn.XLOOKUP($C90,'[3]Active Customer Assets'!$D:$D,'[3]Active Customer Assets'!AI:AI,"",0)</f>
        <v>0</v>
      </c>
      <c r="EK90" s="35" t="str">
        <f>[3]!tbl_DPSAC[[#This Row],[Unit Status]]</f>
        <v>Scraped</v>
      </c>
    </row>
    <row r="91" spans="1:141" x14ac:dyDescent="0.15">
      <c r="A91" s="11">
        <f>ROW(tbl_DPSAC[[#This Row],[Sl. No.]])-1</f>
        <v>90</v>
      </c>
      <c r="B91" s="12" t="s">
        <v>136</v>
      </c>
      <c r="C91" s="12" t="s">
        <v>738</v>
      </c>
      <c r="D91" s="12" t="s">
        <v>175</v>
      </c>
      <c r="E91" s="12" t="s">
        <v>176</v>
      </c>
      <c r="F91" s="12" t="s">
        <v>161</v>
      </c>
      <c r="G91" s="13" t="s">
        <v>739</v>
      </c>
      <c r="H91" s="13" t="str">
        <f>_xlfn.XLOOKUP(C91,'[1]E&amp;DPSAC'!$K:$K,'[1]E&amp;DPSAC'!$E:$E,,0)</f>
        <v>RAMGARH</v>
      </c>
      <c r="I91" s="13" t="s">
        <v>740</v>
      </c>
      <c r="J91" s="13" t="s">
        <v>143</v>
      </c>
      <c r="K91" s="13">
        <v>7004332970</v>
      </c>
      <c r="L91" s="12" t="str">
        <f t="shared" ca="1" si="25"/>
        <v>Non - Warranty</v>
      </c>
      <c r="M91" s="14">
        <v>43300</v>
      </c>
      <c r="N91" s="15">
        <v>24</v>
      </c>
      <c r="O91" s="14">
        <f t="shared" si="26"/>
        <v>44043</v>
      </c>
      <c r="P91" s="11" t="s">
        <v>681</v>
      </c>
      <c r="Q91" s="19" t="str">
        <f>_xlfn.XLOOKUP(C91,'[2]Sch Calls'!$R:$R,'[2]Sch Calls'!$F:$F,"",0)</f>
        <v>CC-01140901</v>
      </c>
      <c r="R91" s="18">
        <f>_xlfn.XLOOKUP(C91,'[2]Sch Calls'!$R:$R,'[2]Sch Calls'!$A:$A,"",0)</f>
        <v>45289.477164351898</v>
      </c>
      <c r="S91" s="17">
        <f>_xlfn.XLOOKUP(C91,'[2]Sch Calls'!$R:$R,'[2]Sch Calls'!$B:$B,"",0)</f>
        <v>5947</v>
      </c>
      <c r="T91" s="18">
        <f>_xlfn.XLOOKUP(C91,'[1]E&amp;DPSAC'!$K:$K,'[1]E&amp;DPSAC'!$W:$W,"",0)</f>
        <v>45965</v>
      </c>
      <c r="U91" s="17">
        <f>_xlfn.XLOOKUP(C91,'[1]E&amp;DPSAC'!$K:$K,'[1]E&amp;DPSAC'!$Z:$Z,"",0)</f>
        <v>9091</v>
      </c>
      <c r="V91" s="17">
        <f>_xlfn.XLOOKUP(C91,'[2]1. All Calls'!$R:$R,'[2]1. All Calls'!$B:$B,"",0)</f>
        <v>7830</v>
      </c>
      <c r="W91" s="20">
        <f>_xlfn.XLOOKUP(C91,'[2]1. All Calls'!$R:$R,'[2]1. All Calls'!$A:$A,"",0)</f>
        <v>45962.681944444441</v>
      </c>
      <c r="X91" s="17" t="str">
        <f>_xlfn.XLOOKUP(C91,'[2]Sch Calls'!$R:$R,'[2]Sch Calls'!$AB:$AB,"",0)</f>
        <v>Attend the site for schedule service so drain oil from cooler and drain oil from tank total 37 liter oil drain then Change air oil separator and change BDV KIT, MPV kit, ARV kit, actuator kit, pressure regulator kit and oil 40. Then start the unit found running ok.</v>
      </c>
      <c r="Y91" s="17">
        <f t="shared" si="27"/>
        <v>-1133</v>
      </c>
      <c r="Z91" s="17" t="str">
        <f t="shared" si="28"/>
        <v>Due</v>
      </c>
      <c r="AA91" s="21">
        <f t="shared" ca="1" si="29"/>
        <v>811.52283564810205</v>
      </c>
      <c r="AB91" s="21" t="str">
        <f t="shared" ca="1" si="30"/>
        <v>Due</v>
      </c>
      <c r="AC91" s="11">
        <f ca="1">tbl_DPSAC[[#This Row],[Current Month Due Count]]</f>
        <v>0</v>
      </c>
      <c r="AD91" s="11">
        <f ca="1">tbl_DPSAC[[#This Row],[Next Month Due2]]</f>
        <v>0</v>
      </c>
      <c r="AE91" s="11">
        <f t="shared" ca="1" si="31"/>
        <v>1</v>
      </c>
      <c r="AF91" s="11">
        <v>3</v>
      </c>
      <c r="AG91" s="17">
        <f t="shared" ca="1" si="32"/>
        <v>8245</v>
      </c>
      <c r="AH91" s="11">
        <v>0</v>
      </c>
      <c r="AI91" s="11">
        <v>0</v>
      </c>
      <c r="AJ91" s="11">
        <v>0</v>
      </c>
      <c r="AK91" s="11">
        <v>0</v>
      </c>
      <c r="AL91" s="11">
        <v>0</v>
      </c>
      <c r="AM91" s="11">
        <v>0</v>
      </c>
      <c r="AN91" s="11">
        <v>0</v>
      </c>
      <c r="AO91" s="11" t="s">
        <v>741</v>
      </c>
      <c r="AP91" s="11">
        <v>0</v>
      </c>
      <c r="AQ91" s="11">
        <v>0</v>
      </c>
      <c r="AR91" s="11">
        <v>0</v>
      </c>
      <c r="AS91" s="11">
        <v>0</v>
      </c>
      <c r="AT91" s="11">
        <v>0</v>
      </c>
      <c r="AU91" s="11">
        <v>0</v>
      </c>
      <c r="AV91" s="11">
        <v>0</v>
      </c>
      <c r="AW91" s="11">
        <v>0</v>
      </c>
      <c r="AX91" s="11" t="str">
        <f t="shared" ca="1" si="33"/>
        <v>5 Service Due</v>
      </c>
      <c r="AY91" s="17">
        <v>5685</v>
      </c>
      <c r="AZ91" s="22">
        <v>45199</v>
      </c>
      <c r="BA91" s="17" t="s">
        <v>742</v>
      </c>
      <c r="BB91" s="17">
        <v>5947</v>
      </c>
      <c r="BC91" s="22">
        <v>45289</v>
      </c>
      <c r="BD91" s="17" t="s">
        <v>743</v>
      </c>
      <c r="BE91" s="17">
        <v>5685</v>
      </c>
      <c r="BF91" s="22">
        <v>45199</v>
      </c>
      <c r="BG91" s="17" t="s">
        <v>742</v>
      </c>
      <c r="BH91" s="17">
        <v>5685</v>
      </c>
      <c r="BI91" s="22">
        <v>45199</v>
      </c>
      <c r="BJ91" s="17" t="s">
        <v>742</v>
      </c>
      <c r="BK91" s="17">
        <v>5947</v>
      </c>
      <c r="BL91" s="22">
        <v>45289</v>
      </c>
      <c r="BM91" s="17" t="s">
        <v>743</v>
      </c>
      <c r="BN91" s="23">
        <f t="shared" si="34"/>
        <v>45379</v>
      </c>
      <c r="BO91" s="23">
        <f t="shared" si="35"/>
        <v>45469</v>
      </c>
      <c r="BP91" s="23">
        <f t="shared" si="36"/>
        <v>45379</v>
      </c>
      <c r="BQ91" s="23">
        <f t="shared" si="37"/>
        <v>45379</v>
      </c>
      <c r="BR91" s="23">
        <f t="shared" si="48"/>
        <v>45654</v>
      </c>
      <c r="BS91" s="24">
        <f t="shared" ca="1" si="38"/>
        <v>-1810</v>
      </c>
      <c r="BT91" s="25">
        <f t="shared" ca="1" si="39"/>
        <v>-798</v>
      </c>
      <c r="BU91" s="25">
        <f t="shared" ca="1" si="40"/>
        <v>-1810</v>
      </c>
      <c r="BV91" s="25">
        <f t="shared" ca="1" si="41"/>
        <v>-1810</v>
      </c>
      <c r="BW91" s="25">
        <f t="shared" ca="1" si="42"/>
        <v>-798</v>
      </c>
      <c r="BX91" s="26" t="s">
        <v>173</v>
      </c>
      <c r="BY91" s="11">
        <f t="shared" ca="1" si="43"/>
        <v>5</v>
      </c>
      <c r="BZ91" s="11">
        <f t="shared" ca="1" si="49"/>
        <v>0</v>
      </c>
      <c r="CA91" s="11">
        <f t="shared" ca="1" si="44"/>
        <v>0</v>
      </c>
      <c r="CB91" s="28">
        <f>_xlfn.XLOOKUP($C91,'[3]BIS Feb-26'!$C:$C,'[3]BIS Feb-26'!U:U,"",0)</f>
        <v>45288.770833333299</v>
      </c>
      <c r="CC91" s="28">
        <f>_xlfn.XLOOKUP($C91,'[3]BIS Feb-26'!$C:$C,'[3]BIS Feb-26'!V:V,"",0)</f>
        <v>45198.770833333299</v>
      </c>
      <c r="CD91" s="28">
        <f>_xlfn.XLOOKUP($C91,'[3]BIS Feb-26'!$C:$C,'[3]BIS Feb-26'!W:W,"",0)</f>
        <v>45198.770833333299</v>
      </c>
      <c r="CE91" s="28">
        <f>_xlfn.XLOOKUP($C91,'[3]BIS Feb-26'!$C:$C,'[3]BIS Feb-26'!X:X,"",0)</f>
        <v>45198.770833333299</v>
      </c>
      <c r="CF91" s="28">
        <f>_xlfn.XLOOKUP($C91,'[3]BIS Feb-26'!$C:$C,'[3]BIS Feb-26'!Y:Y,"",0)</f>
        <v>45198.770833333299</v>
      </c>
      <c r="CG91" s="28">
        <f>_xlfn.XLOOKUP($C91,'[3]BIS Feb-26'!$C:$C,'[3]BIS Feb-26'!Z:Z,"",0)</f>
        <v>45288.770833333299</v>
      </c>
      <c r="CH91" s="28">
        <f>_xlfn.XLOOKUP($C91,'[3]BIS Feb-26'!$C:$C,'[3]BIS Feb-26'!AA:AA,"",0)</f>
        <v>45288.770833333299</v>
      </c>
      <c r="CI91" s="28">
        <f>_xlfn.XLOOKUP($C91,'[3]BIS Feb-26'!$C:$C,'[3]BIS Feb-26'!AB:AB,"",0)</f>
        <v>45288.770833333299</v>
      </c>
      <c r="CJ91" s="28">
        <f>_xlfn.XLOOKUP($C91,'[3]BIS Feb-26'!$C:$C,'[3]BIS Feb-26'!AC:AC,"",0)</f>
        <v>45288.770833333299</v>
      </c>
      <c r="CK91" s="29" t="str">
        <f>_xlfn.XLOOKUP($C91,'[3]BIS Feb-26'!$C:$C,'[3]BIS Feb-26'!AD:AD,"",0)</f>
        <v>395</v>
      </c>
      <c r="CL91" s="29" t="str">
        <f>_xlfn.XLOOKUP($C91,'[3]BIS Feb-26'!$C:$C,'[3]BIS Feb-26'!AE:AE,"",0)</f>
        <v>395</v>
      </c>
      <c r="CM91" s="29" t="str">
        <f>_xlfn.XLOOKUP($C91,'[3]BIS Feb-26'!$C:$C,'[3]BIS Feb-26'!AF:AF,"",0)</f>
        <v>395</v>
      </c>
      <c r="CN91" s="29" t="str">
        <f>_xlfn.XLOOKUP($C91,'[3]BIS Feb-26'!$C:$C,'[3]BIS Feb-26'!AG:AG,"",0)</f>
        <v>395</v>
      </c>
      <c r="CO91" s="29" t="str">
        <f>_xlfn.XLOOKUP($C91,'[3]BIS Feb-26'!$C:$C,'[3]BIS Feb-26'!AH:AH,"",0)</f>
        <v>395</v>
      </c>
      <c r="CP91" s="29" t="str">
        <f>_xlfn.XLOOKUP($C91,'[3]BIS Feb-26'!$C:$C,'[3]BIS Feb-26'!AI:AI,"",0)</f>
        <v>395</v>
      </c>
      <c r="CQ91" s="29" t="str">
        <f>_xlfn.XLOOKUP($C91,'[3]BIS Feb-26'!$C:$C,'[3]BIS Feb-26'!AJ:AJ,"",0)</f>
        <v>1000</v>
      </c>
      <c r="CR91" s="29" t="str">
        <f>_xlfn.XLOOKUP($C91,'[3]BIS Feb-26'!$C:$C,'[3]BIS Feb-26'!AK:AK,"",0)</f>
        <v>395</v>
      </c>
      <c r="CS91" s="29" t="str">
        <f>_xlfn.XLOOKUP($C91,'[3]BIS Feb-26'!$C:$C,'[3]BIS Feb-26'!AL:AL,"",0)</f>
        <v>395</v>
      </c>
      <c r="CT91" s="29">
        <f>_xlfn.XLOOKUP($C91,'[3]BIS Feb-26'!$C:$C,'[3]BIS Feb-26'!AM:AM,"",0)</f>
        <v>3</v>
      </c>
      <c r="CU91" s="28">
        <f>_xlfn.XLOOKUP($C91,'[3]BIS Feb-26'!$C:$C,'[3]BIS Feb-26'!AN:AN,"",0)</f>
        <v>45468</v>
      </c>
      <c r="CV91" s="28">
        <f>_xlfn.XLOOKUP($C91,'[3]BIS Feb-26'!$C:$C,'[3]BIS Feb-26'!AO:AO,"",0)</f>
        <v>45378</v>
      </c>
      <c r="CW91" s="28">
        <f>_xlfn.XLOOKUP($C91,'[3]BIS Feb-26'!$C:$C,'[3]BIS Feb-26'!AP:AP,"",0)</f>
        <v>45378</v>
      </c>
      <c r="CX91" s="28">
        <f>_xlfn.XLOOKUP($C91,'[3]BIS Feb-26'!$C:$C,'[3]BIS Feb-26'!AQ:AQ,"",0)</f>
        <v>45378</v>
      </c>
      <c r="CY91" s="28">
        <f>_xlfn.XLOOKUP($C91,'[3]BIS Feb-26'!$C:$C,'[3]BIS Feb-26'!AR:AR,"",0)</f>
        <v>45378</v>
      </c>
      <c r="CZ91" s="28">
        <f>_xlfn.XLOOKUP($C91,'[3]BIS Feb-26'!$C:$C,'[3]BIS Feb-26'!AS:AS,"",0)</f>
        <v>45558</v>
      </c>
      <c r="DA91" s="28">
        <f>_xlfn.XLOOKUP($C91,'[3]BIS Feb-26'!$C:$C,'[3]BIS Feb-26'!AT:AT,"",0)</f>
        <v>45653</v>
      </c>
      <c r="DB91" s="28">
        <f>_xlfn.XLOOKUP($C91,'[3]BIS Feb-26'!$C:$C,'[3]BIS Feb-26'!AU:AU,"",0)</f>
        <v>45468</v>
      </c>
      <c r="DC91" s="28">
        <f>_xlfn.XLOOKUP($C91,'[3]BIS Feb-26'!$C:$C,'[3]BIS Feb-26'!AV:AV,"",0)</f>
        <v>45653</v>
      </c>
      <c r="DD91" s="11">
        <f>_xlfn.XLOOKUP($C91,'[3]BIS Feb-26'!$C:$C,'[3]BIS Feb-26'!AW:AW,"",0)</f>
        <v>1</v>
      </c>
      <c r="DE91" s="11">
        <f>_xlfn.XLOOKUP($C91,'[3]BIS Feb-26'!$C:$C,'[3]BIS Feb-26'!AX:AX,"",0)</f>
        <v>0</v>
      </c>
      <c r="DF91" s="11">
        <f>_xlfn.XLOOKUP($C91,'[3]BIS Feb-26'!$C:$C,'[3]BIS Feb-26'!AY:AY,"",0)</f>
        <v>0</v>
      </c>
      <c r="DG91" s="11">
        <f t="shared" ca="1" si="45"/>
        <v>9</v>
      </c>
      <c r="DH91" s="11">
        <f t="shared" ca="1" si="46"/>
        <v>0</v>
      </c>
      <c r="DI91" s="11">
        <f t="shared" ca="1" si="47"/>
        <v>0</v>
      </c>
      <c r="DJ91" s="11" t="str">
        <f>_xlfn.XLOOKUP($C91,'[3]Active Customer Assets'!$D:$D,'[3]Active Customer Assets'!I:I,"",0)</f>
        <v>C (Not Buying Spares or buying lubricants)</v>
      </c>
      <c r="DK91" s="28">
        <f>_xlfn.XLOOKUP($C91,'[3]Active Customer Assets'!$D:$D,'[3]Active Customer Assets'!J:J,"",0)</f>
        <v>43300</v>
      </c>
      <c r="DL91" s="28">
        <f>_xlfn.XLOOKUP($C91,'[3]Active Customer Assets'!$D:$D,'[3]Active Customer Assets'!K:K,"",0)</f>
        <v>43270</v>
      </c>
      <c r="DM91" s="28">
        <f>_xlfn.XLOOKUP($C91,'[3]Active Customer Assets'!$D:$D,'[3]Active Customer Assets'!L:L,"",0)</f>
        <v>45962.684247685203</v>
      </c>
      <c r="DN91" s="21">
        <f>_xlfn.XLOOKUP($C91,'[3]Active Customer Assets'!$D:$D,'[3]Active Customer Assets'!M:M,"",0)</f>
        <v>8830</v>
      </c>
      <c r="DO91" s="28">
        <f>_xlfn.XLOOKUP($C91,'[3]Active Customer Assets'!$D:$D,'[3]Active Customer Assets'!N:N,"",0)</f>
        <v>0</v>
      </c>
      <c r="DP91" s="28">
        <f>_xlfn.XLOOKUP($C91,'[3]Active Customer Assets'!$D:$D,'[3]Active Customer Assets'!O:O,"",0)</f>
        <v>0</v>
      </c>
      <c r="DQ91" s="28" t="str">
        <f>_xlfn.XLOOKUP($C91,'[3]Active Customer Assets'!$D:$D,'[3]Active Customer Assets'!P:P,"",0)</f>
        <v>Air lube Plus</v>
      </c>
      <c r="DR91" s="28">
        <f>_xlfn.XLOOKUP($C91,'[3]Active Customer Assets'!$D:$D,'[3]Active Customer Assets'!Q:Q,"",0)</f>
        <v>45289</v>
      </c>
      <c r="DS91" s="28">
        <f>_xlfn.XLOOKUP($C91,'[3]Active Customer Assets'!$D:$D,'[3]Active Customer Assets'!R:R,"",0)</f>
        <v>45199</v>
      </c>
      <c r="DT91" s="28">
        <f>_xlfn.XLOOKUP($C91,'[3]Active Customer Assets'!$D:$D,'[3]Active Customer Assets'!S:S,"",0)</f>
        <v>45199</v>
      </c>
      <c r="DU91" s="28">
        <f>_xlfn.XLOOKUP($C91,'[3]Active Customer Assets'!$D:$D,'[3]Active Customer Assets'!T:T,"",0)</f>
        <v>45199</v>
      </c>
      <c r="DV91" s="28">
        <f>_xlfn.XLOOKUP($C91,'[3]Active Customer Assets'!$D:$D,'[3]Active Customer Assets'!U:U,"",0)</f>
        <v>45199</v>
      </c>
      <c r="DW91" s="28">
        <f>_xlfn.XLOOKUP($C91,'[3]Active Customer Assets'!$D:$D,'[3]Active Customer Assets'!V:V,"",0)</f>
        <v>45289</v>
      </c>
      <c r="DX91" s="28">
        <f>_xlfn.XLOOKUP($C91,'[3]Active Customer Assets'!$D:$D,'[3]Active Customer Assets'!W:W,"",0)</f>
        <v>45289</v>
      </c>
      <c r="DY91" s="28">
        <f>_xlfn.XLOOKUP($C91,'[3]Active Customer Assets'!$D:$D,'[3]Active Customer Assets'!X:X,"",0)</f>
        <v>45289</v>
      </c>
      <c r="DZ91" s="28">
        <f>_xlfn.XLOOKUP($C91,'[3]Active Customer Assets'!$D:$D,'[3]Active Customer Assets'!Y:Y,"",0)</f>
        <v>45289</v>
      </c>
      <c r="EA91" s="28" t="str">
        <f>_xlfn.XLOOKUP($C91,'[3]Active Customer Assets'!$D:$D,'[3]Active Customer Assets'!Z:Z,"",0)</f>
        <v>395</v>
      </c>
      <c r="EB91" s="28" t="str">
        <f>_xlfn.XLOOKUP($C91,'[3]Active Customer Assets'!$D:$D,'[3]Active Customer Assets'!AA:AA,"",0)</f>
        <v>395</v>
      </c>
      <c r="EC91" s="28" t="str">
        <f>_xlfn.XLOOKUP($C91,'[3]Active Customer Assets'!$D:$D,'[3]Active Customer Assets'!AB:AB,"",0)</f>
        <v>395</v>
      </c>
      <c r="ED91" s="28" t="str">
        <f>_xlfn.XLOOKUP($C91,'[3]Active Customer Assets'!$D:$D,'[3]Active Customer Assets'!AC:AC,"",0)</f>
        <v>395</v>
      </c>
      <c r="EE91" s="28" t="str">
        <f>_xlfn.XLOOKUP($C91,'[3]Active Customer Assets'!$D:$D,'[3]Active Customer Assets'!AD:AD,"",0)</f>
        <v>395</v>
      </c>
      <c r="EF91" s="28" t="str">
        <f>_xlfn.XLOOKUP($C91,'[3]Active Customer Assets'!$D:$D,'[3]Active Customer Assets'!AE:AE,"",0)</f>
        <v>395</v>
      </c>
      <c r="EG91" s="28" t="str">
        <f>_xlfn.XLOOKUP($C91,'[3]Active Customer Assets'!$D:$D,'[3]Active Customer Assets'!AF:AF,"",0)</f>
        <v>1000</v>
      </c>
      <c r="EH91" s="28" t="str">
        <f>_xlfn.XLOOKUP($C91,'[3]Active Customer Assets'!$D:$D,'[3]Active Customer Assets'!AG:AG,"",0)</f>
        <v>395</v>
      </c>
      <c r="EI91" s="28" t="str">
        <f>_xlfn.XLOOKUP($C91,'[3]Active Customer Assets'!$D:$D,'[3]Active Customer Assets'!AH:AH,"",0)</f>
        <v>395</v>
      </c>
      <c r="EJ91" s="21">
        <f>_xlfn.XLOOKUP($C91,'[3]Active Customer Assets'!$D:$D,'[3]Active Customer Assets'!AI:AI,"",0)</f>
        <v>3</v>
      </c>
      <c r="EK91" s="35" t="str">
        <f>[3]!tbl_DPSAC[[#This Row],[Unit Status]]</f>
        <v>Active</v>
      </c>
    </row>
    <row r="92" spans="1:141" x14ac:dyDescent="0.15">
      <c r="A92" s="11">
        <f>ROW(tbl_DPSAC[[#This Row],[Sl. No.]])-1</f>
        <v>91</v>
      </c>
      <c r="B92" s="12" t="s">
        <v>136</v>
      </c>
      <c r="C92" s="12" t="s">
        <v>744</v>
      </c>
      <c r="D92" s="12" t="s">
        <v>169</v>
      </c>
      <c r="E92" s="12" t="s">
        <v>170</v>
      </c>
      <c r="F92" s="12" t="s">
        <v>161</v>
      </c>
      <c r="G92" s="13" t="s">
        <v>745</v>
      </c>
      <c r="H92" s="13" t="str">
        <f>_xlfn.XLOOKUP(C92,'[1]E&amp;DPSAC'!$K:$K,'[1]E&amp;DPSAC'!$E:$E,,0)</f>
        <v>SAHEBGANJ, JHARKHAND</v>
      </c>
      <c r="I92" s="13"/>
      <c r="J92" s="13">
        <v>8809703041</v>
      </c>
      <c r="K92" s="13">
        <v>8809703041</v>
      </c>
      <c r="L92" s="12" t="str">
        <f t="shared" ca="1" si="25"/>
        <v>Non - Warranty</v>
      </c>
      <c r="M92" s="14">
        <v>41809</v>
      </c>
      <c r="N92" s="15">
        <v>24</v>
      </c>
      <c r="O92" s="14">
        <f t="shared" si="26"/>
        <v>42551</v>
      </c>
      <c r="P92" s="11" t="s">
        <v>681</v>
      </c>
      <c r="Q92" s="19" t="str">
        <f>_xlfn.XLOOKUP(C92,'[2]Sch Calls'!$R:$R,'[2]Sch Calls'!$F:$F,"",0)</f>
        <v>CC-01116065</v>
      </c>
      <c r="R92" s="18">
        <f>_xlfn.XLOOKUP(C92,'[2]Sch Calls'!$R:$R,'[2]Sch Calls'!$A:$A,"",0)</f>
        <v>45266.480416666702</v>
      </c>
      <c r="S92" s="17">
        <f>_xlfn.XLOOKUP(C92,'[2]Sch Calls'!$R:$R,'[2]Sch Calls'!$B:$B,"",0)</f>
        <v>8135</v>
      </c>
      <c r="T92" s="18">
        <f>_xlfn.XLOOKUP(C92,'[1]E&amp;DPSAC'!$K:$K,'[1]E&amp;DPSAC'!$W:$W,"",0)</f>
        <v>45266</v>
      </c>
      <c r="U92" s="17">
        <f>_xlfn.XLOOKUP(C92,'[1]E&amp;DPSAC'!$K:$K,'[1]E&amp;DPSAC'!$Z:$Z,"",0)</f>
        <v>8135</v>
      </c>
      <c r="V92" s="17">
        <f>_xlfn.XLOOKUP(C92,'[2]1. All Calls'!$R:$R,'[2]1. All Calls'!$B:$B,"",0)</f>
        <v>9770</v>
      </c>
      <c r="W92" s="20">
        <f>_xlfn.XLOOKUP(C92,'[2]1. All Calls'!$R:$R,'[2]1. All Calls'!$A:$A,"",0)</f>
        <v>45962.686111111114</v>
      </c>
      <c r="X92" s="17" t="str">
        <f>_xlfn.XLOOKUP(C92,'[2]Sch Calls'!$R:$R,'[2]Sch Calls'!$AB:$AB,"",0)</f>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
      <c r="Y92" s="17">
        <f t="shared" si="27"/>
        <v>-885</v>
      </c>
      <c r="Z92" s="17" t="str">
        <f t="shared" si="28"/>
        <v>Due</v>
      </c>
      <c r="AA92" s="21">
        <f t="shared" ca="1" si="29"/>
        <v>834.51958333329821</v>
      </c>
      <c r="AB92" s="21" t="str">
        <f t="shared" ca="1" si="30"/>
        <v>Due</v>
      </c>
      <c r="AC92" s="11">
        <f ca="1">tbl_DPSAC[[#This Row],[Current Month Due Count]]</f>
        <v>0</v>
      </c>
      <c r="AD92" s="11">
        <f ca="1">tbl_DPSAC[[#This Row],[Next Month Due2]]</f>
        <v>0</v>
      </c>
      <c r="AE92" s="11">
        <f t="shared" ca="1" si="31"/>
        <v>1</v>
      </c>
      <c r="AF92" s="11">
        <v>2.4</v>
      </c>
      <c r="AG92" s="17">
        <f t="shared" ca="1" si="32"/>
        <v>10102</v>
      </c>
      <c r="AH92" s="11">
        <v>0</v>
      </c>
      <c r="AI92" s="11">
        <v>0</v>
      </c>
      <c r="AJ92" s="11">
        <v>0</v>
      </c>
      <c r="AK92" s="11">
        <v>0</v>
      </c>
      <c r="AL92" s="11">
        <v>0</v>
      </c>
      <c r="AM92" s="11">
        <v>0</v>
      </c>
      <c r="AN92" s="11">
        <v>0</v>
      </c>
      <c r="AO92" s="11">
        <v>0</v>
      </c>
      <c r="AP92" s="11">
        <v>0</v>
      </c>
      <c r="AQ92" s="11">
        <v>0</v>
      </c>
      <c r="AR92" s="11">
        <v>0</v>
      </c>
      <c r="AS92" s="11">
        <v>0</v>
      </c>
      <c r="AT92" s="11">
        <v>0</v>
      </c>
      <c r="AU92" s="11">
        <v>0</v>
      </c>
      <c r="AV92" s="11">
        <v>0</v>
      </c>
      <c r="AW92" s="11">
        <v>0</v>
      </c>
      <c r="AX92" s="11" t="str">
        <f t="shared" ca="1" si="33"/>
        <v>4 Service Due</v>
      </c>
      <c r="AY92" s="17">
        <v>8135</v>
      </c>
      <c r="AZ92" s="22">
        <v>45266</v>
      </c>
      <c r="BA92" s="17" t="s">
        <v>746</v>
      </c>
      <c r="BB92" s="17">
        <v>8135</v>
      </c>
      <c r="BC92" s="22">
        <v>45266</v>
      </c>
      <c r="BD92" s="17" t="s">
        <v>746</v>
      </c>
      <c r="BE92" s="17">
        <v>8135</v>
      </c>
      <c r="BF92" s="22">
        <v>45266</v>
      </c>
      <c r="BG92" s="17" t="s">
        <v>746</v>
      </c>
      <c r="BH92" s="17"/>
      <c r="BI92" s="22"/>
      <c r="BJ92" s="17"/>
      <c r="BK92" s="17">
        <v>8135</v>
      </c>
      <c r="BL92" s="22">
        <v>45266</v>
      </c>
      <c r="BM92" s="17" t="s">
        <v>746</v>
      </c>
      <c r="BN92" s="23">
        <f t="shared" si="34"/>
        <v>45446</v>
      </c>
      <c r="BO92" s="23">
        <f t="shared" si="35"/>
        <v>45446</v>
      </c>
      <c r="BP92" s="23">
        <f t="shared" si="36"/>
        <v>45446</v>
      </c>
      <c r="BQ92" s="23" t="str">
        <f t="shared" si="37"/>
        <v/>
      </c>
      <c r="BR92" s="23">
        <f t="shared" si="48"/>
        <v>45631</v>
      </c>
      <c r="BS92" s="24">
        <f t="shared" ca="1" si="38"/>
        <v>-1217</v>
      </c>
      <c r="BT92" s="25">
        <f t="shared" ca="1" si="39"/>
        <v>-467</v>
      </c>
      <c r="BU92" s="25">
        <f t="shared" ca="1" si="40"/>
        <v>-1217</v>
      </c>
      <c r="BV92" s="25" t="str">
        <f t="shared" si="41"/>
        <v/>
      </c>
      <c r="BW92" s="25">
        <f t="shared" ca="1" si="42"/>
        <v>-467</v>
      </c>
      <c r="BX92" s="26" t="s">
        <v>173</v>
      </c>
      <c r="BY92" s="11">
        <f t="shared" ca="1" si="43"/>
        <v>4</v>
      </c>
      <c r="BZ92" s="11">
        <f t="shared" ca="1" si="49"/>
        <v>0</v>
      </c>
      <c r="CA92" s="11">
        <f t="shared" ca="1" si="44"/>
        <v>0</v>
      </c>
      <c r="CB92" s="28">
        <f>_xlfn.XLOOKUP($C92,'[3]BIS Feb-26'!$C:$C,'[3]BIS Feb-26'!U:U,"",0)</f>
        <v>45265.770833333299</v>
      </c>
      <c r="CC92" s="28">
        <f>_xlfn.XLOOKUP($C92,'[3]BIS Feb-26'!$C:$C,'[3]BIS Feb-26'!V:V,"",0)</f>
        <v>45265.770833333299</v>
      </c>
      <c r="CD92" s="28">
        <f>_xlfn.XLOOKUP($C92,'[3]BIS Feb-26'!$C:$C,'[3]BIS Feb-26'!W:W,"",0)</f>
        <v>0</v>
      </c>
      <c r="CE92" s="28">
        <f>_xlfn.XLOOKUP($C92,'[3]BIS Feb-26'!$C:$C,'[3]BIS Feb-26'!X:X,"",0)</f>
        <v>45265.770833333299</v>
      </c>
      <c r="CF92" s="28">
        <f>_xlfn.XLOOKUP($C92,'[3]BIS Feb-26'!$C:$C,'[3]BIS Feb-26'!Y:Y,"",0)</f>
        <v>45265.770833333299</v>
      </c>
      <c r="CG92" s="28">
        <f>_xlfn.XLOOKUP($C92,'[3]BIS Feb-26'!$C:$C,'[3]BIS Feb-26'!Z:Z,"",0)</f>
        <v>45265.770833333299</v>
      </c>
      <c r="CH92" s="28">
        <f>_xlfn.XLOOKUP($C92,'[3]BIS Feb-26'!$C:$C,'[3]BIS Feb-26'!AA:AA,"",0)</f>
        <v>45265.770833333299</v>
      </c>
      <c r="CI92" s="28">
        <f>_xlfn.XLOOKUP($C92,'[3]BIS Feb-26'!$C:$C,'[3]BIS Feb-26'!AB:AB,"",0)</f>
        <v>45265.770833333299</v>
      </c>
      <c r="CJ92" s="28">
        <f>_xlfn.XLOOKUP($C92,'[3]BIS Feb-26'!$C:$C,'[3]BIS Feb-26'!AC:AC,"",0)</f>
        <v>45265.770833333299</v>
      </c>
      <c r="CK92" s="29" t="str">
        <f>_xlfn.XLOOKUP($C92,'[3]BIS Feb-26'!$C:$C,'[3]BIS Feb-26'!AD:AD,"",0)</f>
        <v>380</v>
      </c>
      <c r="CL92" s="29" t="str">
        <f>_xlfn.XLOOKUP($C92,'[3]BIS Feb-26'!$C:$C,'[3]BIS Feb-26'!AE:AE,"",0)</f>
        <v>380</v>
      </c>
      <c r="CM92" s="29" t="str">
        <f>_xlfn.XLOOKUP($C92,'[3]BIS Feb-26'!$C:$C,'[3]BIS Feb-26'!AF:AF,"",0)</f>
        <v>380</v>
      </c>
      <c r="CN92" s="29" t="str">
        <f>_xlfn.XLOOKUP($C92,'[3]BIS Feb-26'!$C:$C,'[3]BIS Feb-26'!AG:AG,"",0)</f>
        <v>380</v>
      </c>
      <c r="CO92" s="29" t="str">
        <f>_xlfn.XLOOKUP($C92,'[3]BIS Feb-26'!$C:$C,'[3]BIS Feb-26'!AH:AH,"",0)</f>
        <v>380</v>
      </c>
      <c r="CP92" s="29" t="str">
        <f>_xlfn.XLOOKUP($C92,'[3]BIS Feb-26'!$C:$C,'[3]BIS Feb-26'!AI:AI,"",0)</f>
        <v>380</v>
      </c>
      <c r="CQ92" s="29" t="str">
        <f>_xlfn.XLOOKUP($C92,'[3]BIS Feb-26'!$C:$C,'[3]BIS Feb-26'!AJ:AJ,"",0)</f>
        <v>1000</v>
      </c>
      <c r="CR92" s="29" t="str">
        <f>_xlfn.XLOOKUP($C92,'[3]BIS Feb-26'!$C:$C,'[3]BIS Feb-26'!AK:AK,"",0)</f>
        <v>380</v>
      </c>
      <c r="CS92" s="29" t="str">
        <f>_xlfn.XLOOKUP($C92,'[3]BIS Feb-26'!$C:$C,'[3]BIS Feb-26'!AL:AL,"",0)</f>
        <v>380</v>
      </c>
      <c r="CT92" s="29">
        <f>_xlfn.XLOOKUP($C92,'[3]BIS Feb-26'!$C:$C,'[3]BIS Feb-26'!AM:AM,"",0)</f>
        <v>3</v>
      </c>
      <c r="CU92" s="28">
        <f>_xlfn.XLOOKUP($C92,'[3]BIS Feb-26'!$C:$C,'[3]BIS Feb-26'!AN:AN,"",0)</f>
        <v>45445</v>
      </c>
      <c r="CV92" s="28">
        <f>_xlfn.XLOOKUP($C92,'[3]BIS Feb-26'!$C:$C,'[3]BIS Feb-26'!AO:AO,"",0)</f>
        <v>45445</v>
      </c>
      <c r="CW92" s="28">
        <f>_xlfn.XLOOKUP($C92,'[3]BIS Feb-26'!$C:$C,'[3]BIS Feb-26'!AP:AP,"",0)</f>
        <v>46086</v>
      </c>
      <c r="CX92" s="28">
        <f>_xlfn.XLOOKUP($C92,'[3]BIS Feb-26'!$C:$C,'[3]BIS Feb-26'!AQ:AQ,"",0)</f>
        <v>45445</v>
      </c>
      <c r="CY92" s="28">
        <f>_xlfn.XLOOKUP($C92,'[3]BIS Feb-26'!$C:$C,'[3]BIS Feb-26'!AR:AR,"",0)</f>
        <v>45445</v>
      </c>
      <c r="CZ92" s="28">
        <f>_xlfn.XLOOKUP($C92,'[3]BIS Feb-26'!$C:$C,'[3]BIS Feb-26'!AS:AS,"",0)</f>
        <v>45535</v>
      </c>
      <c r="DA92" s="28">
        <f>_xlfn.XLOOKUP($C92,'[3]BIS Feb-26'!$C:$C,'[3]BIS Feb-26'!AT:AT,"",0)</f>
        <v>45630</v>
      </c>
      <c r="DB92" s="28">
        <f>_xlfn.XLOOKUP($C92,'[3]BIS Feb-26'!$C:$C,'[3]BIS Feb-26'!AU:AU,"",0)</f>
        <v>45445</v>
      </c>
      <c r="DC92" s="28">
        <f>_xlfn.XLOOKUP($C92,'[3]BIS Feb-26'!$C:$C,'[3]BIS Feb-26'!AV:AV,"",0)</f>
        <v>45630</v>
      </c>
      <c r="DD92" s="11">
        <f>_xlfn.XLOOKUP($C92,'[3]BIS Feb-26'!$C:$C,'[3]BIS Feb-26'!AW:AW,"",0)</f>
        <v>1</v>
      </c>
      <c r="DE92" s="11">
        <f>_xlfn.XLOOKUP($C92,'[3]BIS Feb-26'!$C:$C,'[3]BIS Feb-26'!AX:AX,"",0)</f>
        <v>0</v>
      </c>
      <c r="DF92" s="11">
        <f>_xlfn.XLOOKUP($C92,'[3]BIS Feb-26'!$C:$C,'[3]BIS Feb-26'!AY:AY,"",0)</f>
        <v>1</v>
      </c>
      <c r="DG92" s="11">
        <f t="shared" ca="1" si="45"/>
        <v>8</v>
      </c>
      <c r="DH92" s="11">
        <f t="shared" ca="1" si="46"/>
        <v>1</v>
      </c>
      <c r="DI92" s="11">
        <f t="shared" ca="1" si="47"/>
        <v>0</v>
      </c>
      <c r="DJ92" s="11" t="str">
        <f>_xlfn.XLOOKUP($C92,'[3]Active Customer Assets'!$D:$D,'[3]Active Customer Assets'!I:I,"",0)</f>
        <v>C (Not Buying Spares or buying lubricants)</v>
      </c>
      <c r="DK92" s="28">
        <f>_xlfn.XLOOKUP($C92,'[3]Active Customer Assets'!$D:$D,'[3]Active Customer Assets'!J:J,"",0)</f>
        <v>41809</v>
      </c>
      <c r="DL92" s="28">
        <f>_xlfn.XLOOKUP($C92,'[3]Active Customer Assets'!$D:$D,'[3]Active Customer Assets'!K:K,"",0)</f>
        <v>41809</v>
      </c>
      <c r="DM92" s="28">
        <f>_xlfn.XLOOKUP($C92,'[3]Active Customer Assets'!$D:$D,'[3]Active Customer Assets'!L:L,"",0)</f>
        <v>45962.687372685199</v>
      </c>
      <c r="DN92" s="21">
        <f>_xlfn.XLOOKUP($C92,'[3]Active Customer Assets'!$D:$D,'[3]Active Customer Assets'!M:M,"",0)</f>
        <v>9770</v>
      </c>
      <c r="DO92" s="28">
        <f>_xlfn.XLOOKUP($C92,'[3]Active Customer Assets'!$D:$D,'[3]Active Customer Assets'!N:N,"",0)</f>
        <v>0</v>
      </c>
      <c r="DP92" s="28">
        <f>_xlfn.XLOOKUP($C92,'[3]Active Customer Assets'!$D:$D,'[3]Active Customer Assets'!O:O,"",0)</f>
        <v>0</v>
      </c>
      <c r="DQ92" s="28" t="str">
        <f>_xlfn.XLOOKUP($C92,'[3]Active Customer Assets'!$D:$D,'[3]Active Customer Assets'!P:P,"",0)</f>
        <v>Air lube Plus</v>
      </c>
      <c r="DR92" s="28">
        <f>_xlfn.XLOOKUP($C92,'[3]Active Customer Assets'!$D:$D,'[3]Active Customer Assets'!Q:Q,"",0)</f>
        <v>45266</v>
      </c>
      <c r="DS92" s="28">
        <f>_xlfn.XLOOKUP($C92,'[3]Active Customer Assets'!$D:$D,'[3]Active Customer Assets'!R:R,"",0)</f>
        <v>45266</v>
      </c>
      <c r="DT92" s="28">
        <f>_xlfn.XLOOKUP($C92,'[3]Active Customer Assets'!$D:$D,'[3]Active Customer Assets'!S:S,"",0)</f>
        <v>0</v>
      </c>
      <c r="DU92" s="28">
        <f>_xlfn.XLOOKUP($C92,'[3]Active Customer Assets'!$D:$D,'[3]Active Customer Assets'!T:T,"",0)</f>
        <v>45266</v>
      </c>
      <c r="DV92" s="28">
        <f>_xlfn.XLOOKUP($C92,'[3]Active Customer Assets'!$D:$D,'[3]Active Customer Assets'!U:U,"",0)</f>
        <v>45266</v>
      </c>
      <c r="DW92" s="28">
        <f>_xlfn.XLOOKUP($C92,'[3]Active Customer Assets'!$D:$D,'[3]Active Customer Assets'!V:V,"",0)</f>
        <v>45266</v>
      </c>
      <c r="DX92" s="28">
        <f>_xlfn.XLOOKUP($C92,'[3]Active Customer Assets'!$D:$D,'[3]Active Customer Assets'!W:W,"",0)</f>
        <v>45266</v>
      </c>
      <c r="DY92" s="28">
        <f>_xlfn.XLOOKUP($C92,'[3]Active Customer Assets'!$D:$D,'[3]Active Customer Assets'!X:X,"",0)</f>
        <v>45266</v>
      </c>
      <c r="DZ92" s="28">
        <f>_xlfn.XLOOKUP($C92,'[3]Active Customer Assets'!$D:$D,'[3]Active Customer Assets'!Y:Y,"",0)</f>
        <v>45266</v>
      </c>
      <c r="EA92" s="28" t="str">
        <f>_xlfn.XLOOKUP($C92,'[3]Active Customer Assets'!$D:$D,'[3]Active Customer Assets'!Z:Z,"",0)</f>
        <v>380</v>
      </c>
      <c r="EB92" s="28" t="str">
        <f>_xlfn.XLOOKUP($C92,'[3]Active Customer Assets'!$D:$D,'[3]Active Customer Assets'!AA:AA,"",0)</f>
        <v>380</v>
      </c>
      <c r="EC92" s="28" t="str">
        <f>_xlfn.XLOOKUP($C92,'[3]Active Customer Assets'!$D:$D,'[3]Active Customer Assets'!AB:AB,"",0)</f>
        <v>380</v>
      </c>
      <c r="ED92" s="28" t="str">
        <f>_xlfn.XLOOKUP($C92,'[3]Active Customer Assets'!$D:$D,'[3]Active Customer Assets'!AC:AC,"",0)</f>
        <v>380</v>
      </c>
      <c r="EE92" s="28" t="str">
        <f>_xlfn.XLOOKUP($C92,'[3]Active Customer Assets'!$D:$D,'[3]Active Customer Assets'!AD:AD,"",0)</f>
        <v>380</v>
      </c>
      <c r="EF92" s="28" t="str">
        <f>_xlfn.XLOOKUP($C92,'[3]Active Customer Assets'!$D:$D,'[3]Active Customer Assets'!AE:AE,"",0)</f>
        <v>380</v>
      </c>
      <c r="EG92" s="28" t="str">
        <f>_xlfn.XLOOKUP($C92,'[3]Active Customer Assets'!$D:$D,'[3]Active Customer Assets'!AF:AF,"",0)</f>
        <v>1000</v>
      </c>
      <c r="EH92" s="28" t="str">
        <f>_xlfn.XLOOKUP($C92,'[3]Active Customer Assets'!$D:$D,'[3]Active Customer Assets'!AG:AG,"",0)</f>
        <v>380</v>
      </c>
      <c r="EI92" s="28" t="str">
        <f>_xlfn.XLOOKUP($C92,'[3]Active Customer Assets'!$D:$D,'[3]Active Customer Assets'!AH:AH,"",0)</f>
        <v>380</v>
      </c>
      <c r="EJ92" s="21">
        <f>_xlfn.XLOOKUP($C92,'[3]Active Customer Assets'!$D:$D,'[3]Active Customer Assets'!AI:AI,"",0)</f>
        <v>3</v>
      </c>
      <c r="EK92" s="35" t="str">
        <f>[3]!tbl_DPSAC[[#This Row],[Unit Status]]</f>
        <v>Active</v>
      </c>
    </row>
    <row r="93" spans="1:141" x14ac:dyDescent="0.15">
      <c r="A93" s="11">
        <f>ROW(tbl_DPSAC[[#This Row],[Sl. No.]])-1</f>
        <v>92</v>
      </c>
      <c r="B93" s="12" t="s">
        <v>136</v>
      </c>
      <c r="C93" s="12" t="s">
        <v>747</v>
      </c>
      <c r="D93" s="12" t="s">
        <v>175</v>
      </c>
      <c r="E93" s="12" t="s">
        <v>176</v>
      </c>
      <c r="F93" s="12" t="s">
        <v>161</v>
      </c>
      <c r="G93" s="13" t="s">
        <v>748</v>
      </c>
      <c r="H93" s="13" t="str">
        <f>_xlfn.XLOOKUP(C93,'[1]E&amp;DPSAC'!$K:$K,'[1]E&amp;DPSAC'!$E:$E,,0)</f>
        <v>RANCHI</v>
      </c>
      <c r="I93" s="13"/>
      <c r="J93" s="13">
        <v>6203788687</v>
      </c>
      <c r="K93" s="13">
        <v>9955447978</v>
      </c>
      <c r="L93" s="12" t="str">
        <f t="shared" ca="1" si="25"/>
        <v>Non - Warranty</v>
      </c>
      <c r="M93" s="14">
        <v>43297</v>
      </c>
      <c r="N93" s="15">
        <v>24</v>
      </c>
      <c r="O93" s="14">
        <f t="shared" si="26"/>
        <v>44043</v>
      </c>
      <c r="P93" s="11" t="s">
        <v>681</v>
      </c>
      <c r="Q93" s="19" t="str">
        <f>_xlfn.XLOOKUP(C93,'[2]Sch Calls'!$R:$R,'[2]Sch Calls'!$F:$F,"",0)</f>
        <v>CC-01553901</v>
      </c>
      <c r="R93" s="18">
        <f>_xlfn.XLOOKUP(C93,'[2]Sch Calls'!$R:$R,'[2]Sch Calls'!$A:$A,"",0)</f>
        <v>45694.484409722201</v>
      </c>
      <c r="S93" s="17">
        <f>_xlfn.XLOOKUP(C93,'[2]Sch Calls'!$R:$R,'[2]Sch Calls'!$B:$B,"",0)</f>
        <v>7554</v>
      </c>
      <c r="T93" s="18">
        <f>_xlfn.XLOOKUP(C93,'[1]E&amp;DPSAC'!$K:$K,'[1]E&amp;DPSAC'!$W:$W,"",0)</f>
        <v>45692</v>
      </c>
      <c r="U93" s="17">
        <f>_xlfn.XLOOKUP(C93,'[1]E&amp;DPSAC'!$K:$K,'[1]E&amp;DPSAC'!$Z:$Z,"",0)</f>
        <v>7554</v>
      </c>
      <c r="V93" s="17">
        <f>_xlfn.XLOOKUP(C93,'[2]1. All Calls'!$R:$R,'[2]1. All Calls'!$B:$B,"",0)</f>
        <v>8580</v>
      </c>
      <c r="W93" s="20">
        <f>_xlfn.XLOOKUP(C93,'[2]1. All Calls'!$R:$R,'[2]1. All Calls'!$A:$A,"",0)</f>
        <v>46041.660590277803</v>
      </c>
      <c r="X93" s="17" t="str">
        <f>_xlfn.XLOOKUP(C93,'[2]Sch Calls'!$R:$R,'[2]Sch Calls'!$AB:$AB,"",0)</f>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
      <c r="Y93" s="17">
        <f t="shared" si="27"/>
        <v>-276</v>
      </c>
      <c r="Z93" s="17" t="str">
        <f t="shared" si="28"/>
        <v>Due</v>
      </c>
      <c r="AA93" s="21">
        <f t="shared" ca="1" si="29"/>
        <v>406.51559027779876</v>
      </c>
      <c r="AB93" s="21" t="str">
        <f t="shared" ca="1" si="30"/>
        <v>Due</v>
      </c>
      <c r="AC93" s="11">
        <f ca="1">tbl_DPSAC[[#This Row],[Current Month Due Count]]</f>
        <v>0</v>
      </c>
      <c r="AD93" s="11">
        <f ca="1">tbl_DPSAC[[#This Row],[Next Month Due2]]</f>
        <v>0</v>
      </c>
      <c r="AE93" s="11">
        <f t="shared" ca="1" si="31"/>
        <v>1</v>
      </c>
      <c r="AF93" s="11">
        <v>3</v>
      </c>
      <c r="AG93" s="17">
        <f t="shared" ca="1" si="32"/>
        <v>8758</v>
      </c>
      <c r="AH93" s="11" t="s">
        <v>749</v>
      </c>
      <c r="AI93" s="11">
        <v>0</v>
      </c>
      <c r="AJ93" s="11" t="s">
        <v>750</v>
      </c>
      <c r="AK93" s="11" t="s">
        <v>751</v>
      </c>
      <c r="AL93" s="11">
        <v>0</v>
      </c>
      <c r="AM93" s="11">
        <v>0</v>
      </c>
      <c r="AN93" s="11">
        <v>0</v>
      </c>
      <c r="AO93" s="11">
        <v>0</v>
      </c>
      <c r="AP93" s="11">
        <v>0</v>
      </c>
      <c r="AQ93" s="11">
        <v>0</v>
      </c>
      <c r="AR93" s="11">
        <v>0</v>
      </c>
      <c r="AS93" s="11">
        <v>0</v>
      </c>
      <c r="AT93" s="11">
        <v>0</v>
      </c>
      <c r="AU93" s="11">
        <v>0</v>
      </c>
      <c r="AV93" s="11">
        <v>0</v>
      </c>
      <c r="AW93" s="11">
        <v>0</v>
      </c>
      <c r="AX93" s="11" t="str">
        <f t="shared" ca="1" si="33"/>
        <v>5 Service Due</v>
      </c>
      <c r="AY93" s="17">
        <v>7554</v>
      </c>
      <c r="AZ93" s="22">
        <v>45694</v>
      </c>
      <c r="BA93" s="17" t="s">
        <v>752</v>
      </c>
      <c r="BB93" s="17">
        <v>3377</v>
      </c>
      <c r="BC93" s="22">
        <v>44648</v>
      </c>
      <c r="BD93" s="17" t="s">
        <v>753</v>
      </c>
      <c r="BE93" s="17">
        <v>7554</v>
      </c>
      <c r="BF93" s="22">
        <v>45694</v>
      </c>
      <c r="BG93" s="17" t="s">
        <v>752</v>
      </c>
      <c r="BH93" s="17">
        <v>7554</v>
      </c>
      <c r="BI93" s="22">
        <v>45694</v>
      </c>
      <c r="BJ93" s="17" t="s">
        <v>752</v>
      </c>
      <c r="BK93" s="17">
        <v>3377</v>
      </c>
      <c r="BL93" s="22">
        <v>44648</v>
      </c>
      <c r="BM93" s="17" t="s">
        <v>753</v>
      </c>
      <c r="BN93" s="23">
        <f t="shared" si="34"/>
        <v>45874</v>
      </c>
      <c r="BO93" s="23">
        <f t="shared" si="35"/>
        <v>44828</v>
      </c>
      <c r="BP93" s="23">
        <f t="shared" si="36"/>
        <v>45874</v>
      </c>
      <c r="BQ93" s="23">
        <f t="shared" si="37"/>
        <v>45874</v>
      </c>
      <c r="BR93" s="23">
        <f t="shared" si="48"/>
        <v>45013</v>
      </c>
      <c r="BS93" s="24">
        <f t="shared" ca="1" si="38"/>
        <v>-454</v>
      </c>
      <c r="BT93" s="25">
        <f t="shared" ca="1" si="39"/>
        <v>-3881</v>
      </c>
      <c r="BU93" s="25">
        <f t="shared" ca="1" si="40"/>
        <v>-454</v>
      </c>
      <c r="BV93" s="25">
        <f t="shared" ca="1" si="41"/>
        <v>-454</v>
      </c>
      <c r="BW93" s="25">
        <f t="shared" ca="1" si="42"/>
        <v>-3881</v>
      </c>
      <c r="BX93" s="26" t="s">
        <v>173</v>
      </c>
      <c r="BY93" s="11">
        <f t="shared" ca="1" si="43"/>
        <v>5</v>
      </c>
      <c r="BZ93" s="11">
        <f t="shared" ca="1" si="49"/>
        <v>0</v>
      </c>
      <c r="CA93" s="11">
        <f t="shared" ca="1" si="44"/>
        <v>0</v>
      </c>
      <c r="CB93" s="28">
        <f>_xlfn.XLOOKUP($C93,'[3]BIS Feb-26'!$C:$C,'[3]BIS Feb-26'!U:U,"",0)</f>
        <v>44999.770833333299</v>
      </c>
      <c r="CC93" s="28">
        <f>_xlfn.XLOOKUP($C93,'[3]BIS Feb-26'!$C:$C,'[3]BIS Feb-26'!V:V,"",0)</f>
        <v>45693.770833333299</v>
      </c>
      <c r="CD93" s="28">
        <f>_xlfn.XLOOKUP($C93,'[3]BIS Feb-26'!$C:$C,'[3]BIS Feb-26'!W:W,"",0)</f>
        <v>45693.770833333299</v>
      </c>
      <c r="CE93" s="28">
        <f>_xlfn.XLOOKUP($C93,'[3]BIS Feb-26'!$C:$C,'[3]BIS Feb-26'!X:X,"",0)</f>
        <v>45693.770833333299</v>
      </c>
      <c r="CF93" s="28">
        <f>_xlfn.XLOOKUP($C93,'[3]BIS Feb-26'!$C:$C,'[3]BIS Feb-26'!Y:Y,"",0)</f>
        <v>45693.770833333299</v>
      </c>
      <c r="CG93" s="28">
        <f>_xlfn.XLOOKUP($C93,'[3]BIS Feb-26'!$C:$C,'[3]BIS Feb-26'!Z:Z,"",0)</f>
        <v>0</v>
      </c>
      <c r="CH93" s="28">
        <f>_xlfn.XLOOKUP($C93,'[3]BIS Feb-26'!$C:$C,'[3]BIS Feb-26'!AA:AA,"",0)</f>
        <v>0</v>
      </c>
      <c r="CI93" s="28">
        <f>_xlfn.XLOOKUP($C93,'[3]BIS Feb-26'!$C:$C,'[3]BIS Feb-26'!AB:AB,"",0)</f>
        <v>44136.770833333299</v>
      </c>
      <c r="CJ93" s="28">
        <f>_xlfn.XLOOKUP($C93,'[3]BIS Feb-26'!$C:$C,'[3]BIS Feb-26'!AC:AC,"",0)</f>
        <v>44622.770833333299</v>
      </c>
      <c r="CK93" s="29" t="str">
        <f>_xlfn.XLOOKUP($C93,'[3]BIS Feb-26'!$C:$C,'[3]BIS Feb-26'!AD:AD,"",0)</f>
        <v>275</v>
      </c>
      <c r="CL93" s="29" t="str">
        <f>_xlfn.XLOOKUP($C93,'[3]BIS Feb-26'!$C:$C,'[3]BIS Feb-26'!AE:AE,"",0)</f>
        <v>275</v>
      </c>
      <c r="CM93" s="29" t="str">
        <f>_xlfn.XLOOKUP($C93,'[3]BIS Feb-26'!$C:$C,'[3]BIS Feb-26'!AF:AF,"",0)</f>
        <v>275</v>
      </c>
      <c r="CN93" s="29" t="str">
        <f>_xlfn.XLOOKUP($C93,'[3]BIS Feb-26'!$C:$C,'[3]BIS Feb-26'!AG:AG,"",0)</f>
        <v>275</v>
      </c>
      <c r="CO93" s="29" t="str">
        <f>_xlfn.XLOOKUP($C93,'[3]BIS Feb-26'!$C:$C,'[3]BIS Feb-26'!AH:AH,"",0)</f>
        <v>275</v>
      </c>
      <c r="CP93" s="29" t="str">
        <f>_xlfn.XLOOKUP($C93,'[3]BIS Feb-26'!$C:$C,'[3]BIS Feb-26'!AI:AI,"",0)</f>
        <v>275</v>
      </c>
      <c r="CQ93" s="29" t="str">
        <f>_xlfn.XLOOKUP($C93,'[3]BIS Feb-26'!$C:$C,'[3]BIS Feb-26'!AJ:AJ,"",0)</f>
        <v>1000</v>
      </c>
      <c r="CR93" s="29" t="str">
        <f>_xlfn.XLOOKUP($C93,'[3]BIS Feb-26'!$C:$C,'[3]BIS Feb-26'!AK:AK,"",0)</f>
        <v>275</v>
      </c>
      <c r="CS93" s="29" t="str">
        <f>_xlfn.XLOOKUP($C93,'[3]BIS Feb-26'!$C:$C,'[3]BIS Feb-26'!AL:AL,"",0)</f>
        <v>275</v>
      </c>
      <c r="CT93" s="29">
        <f>_xlfn.XLOOKUP($C93,'[3]BIS Feb-26'!$C:$C,'[3]BIS Feb-26'!AM:AM,"",0)</f>
        <v>3</v>
      </c>
      <c r="CU93" s="28">
        <f>_xlfn.XLOOKUP($C93,'[3]BIS Feb-26'!$C:$C,'[3]BIS Feb-26'!AN:AN,"",0)</f>
        <v>45179</v>
      </c>
      <c r="CV93" s="28">
        <f>_xlfn.XLOOKUP($C93,'[3]BIS Feb-26'!$C:$C,'[3]BIS Feb-26'!AO:AO,"",0)</f>
        <v>45873</v>
      </c>
      <c r="CW93" s="28">
        <f>_xlfn.XLOOKUP($C93,'[3]BIS Feb-26'!$C:$C,'[3]BIS Feb-26'!AP:AP,"",0)</f>
        <v>45873</v>
      </c>
      <c r="CX93" s="28">
        <f>_xlfn.XLOOKUP($C93,'[3]BIS Feb-26'!$C:$C,'[3]BIS Feb-26'!AQ:AQ,"",0)</f>
        <v>45873</v>
      </c>
      <c r="CY93" s="28">
        <f>_xlfn.XLOOKUP($C93,'[3]BIS Feb-26'!$C:$C,'[3]BIS Feb-26'!AR:AR,"",0)</f>
        <v>45873</v>
      </c>
      <c r="CZ93" s="28">
        <f>_xlfn.XLOOKUP($C93,'[3]BIS Feb-26'!$C:$C,'[3]BIS Feb-26'!AS:AS,"",0)</f>
        <v>46132</v>
      </c>
      <c r="DA93" s="28">
        <f>_xlfn.XLOOKUP($C93,'[3]BIS Feb-26'!$C:$C,'[3]BIS Feb-26'!AT:AT,"",0)</f>
        <v>46134</v>
      </c>
      <c r="DB93" s="28">
        <f>_xlfn.XLOOKUP($C93,'[3]BIS Feb-26'!$C:$C,'[3]BIS Feb-26'!AU:AU,"",0)</f>
        <v>44316</v>
      </c>
      <c r="DC93" s="28">
        <f>_xlfn.XLOOKUP($C93,'[3]BIS Feb-26'!$C:$C,'[3]BIS Feb-26'!AV:AV,"",0)</f>
        <v>44987</v>
      </c>
      <c r="DD93" s="11">
        <f>_xlfn.XLOOKUP($C93,'[3]BIS Feb-26'!$C:$C,'[3]BIS Feb-26'!AW:AW,"",0)</f>
        <v>1</v>
      </c>
      <c r="DE93" s="11">
        <f>_xlfn.XLOOKUP($C93,'[3]BIS Feb-26'!$C:$C,'[3]BIS Feb-26'!AX:AX,"",0)</f>
        <v>0</v>
      </c>
      <c r="DF93" s="11">
        <f>_xlfn.XLOOKUP($C93,'[3]BIS Feb-26'!$C:$C,'[3]BIS Feb-26'!AY:AY,"",0)</f>
        <v>0</v>
      </c>
      <c r="DG93" s="11">
        <f t="shared" ca="1" si="45"/>
        <v>7</v>
      </c>
      <c r="DH93" s="11">
        <f t="shared" ca="1" si="46"/>
        <v>0</v>
      </c>
      <c r="DI93" s="11">
        <f t="shared" ca="1" si="47"/>
        <v>2</v>
      </c>
      <c r="DJ93" s="11" t="str">
        <f>_xlfn.XLOOKUP($C93,'[3]Active Customer Assets'!$D:$D,'[3]Active Customer Assets'!I:I,"",0)</f>
        <v>C (Not Buying Spares or buying lubricants)</v>
      </c>
      <c r="DK93" s="28">
        <f>_xlfn.XLOOKUP($C93,'[3]Active Customer Assets'!$D:$D,'[3]Active Customer Assets'!J:J,"",0)</f>
        <v>43297</v>
      </c>
      <c r="DL93" s="28">
        <f>_xlfn.XLOOKUP($C93,'[3]Active Customer Assets'!$D:$D,'[3]Active Customer Assets'!K:K,"",0)</f>
        <v>43285</v>
      </c>
      <c r="DM93" s="28">
        <f>_xlfn.XLOOKUP($C93,'[3]Active Customer Assets'!$D:$D,'[3]Active Customer Assets'!L:L,"",0)</f>
        <v>46041.661145833299</v>
      </c>
      <c r="DN93" s="21">
        <f>_xlfn.XLOOKUP($C93,'[3]Active Customer Assets'!$D:$D,'[3]Active Customer Assets'!M:M,"",0)</f>
        <v>8580</v>
      </c>
      <c r="DO93" s="28">
        <f>_xlfn.XLOOKUP($C93,'[3]Active Customer Assets'!$D:$D,'[3]Active Customer Assets'!N:N,"",0)</f>
        <v>0</v>
      </c>
      <c r="DP93" s="28">
        <f>_xlfn.XLOOKUP($C93,'[3]Active Customer Assets'!$D:$D,'[3]Active Customer Assets'!O:O,"",0)</f>
        <v>0</v>
      </c>
      <c r="DQ93" s="28" t="str">
        <f>_xlfn.XLOOKUP($C93,'[3]Active Customer Assets'!$D:$D,'[3]Active Customer Assets'!P:P,"",0)</f>
        <v>Air lube Plus</v>
      </c>
      <c r="DR93" s="28">
        <f>_xlfn.XLOOKUP($C93,'[3]Active Customer Assets'!$D:$D,'[3]Active Customer Assets'!Q:Q,"",0)</f>
        <v>45000</v>
      </c>
      <c r="DS93" s="28">
        <f>_xlfn.XLOOKUP($C93,'[3]Active Customer Assets'!$D:$D,'[3]Active Customer Assets'!R:R,"",0)</f>
        <v>45694</v>
      </c>
      <c r="DT93" s="28">
        <f>_xlfn.XLOOKUP($C93,'[3]Active Customer Assets'!$D:$D,'[3]Active Customer Assets'!S:S,"",0)</f>
        <v>45694</v>
      </c>
      <c r="DU93" s="28">
        <f>_xlfn.XLOOKUP($C93,'[3]Active Customer Assets'!$D:$D,'[3]Active Customer Assets'!T:T,"",0)</f>
        <v>45694</v>
      </c>
      <c r="DV93" s="28">
        <f>_xlfn.XLOOKUP($C93,'[3]Active Customer Assets'!$D:$D,'[3]Active Customer Assets'!U:U,"",0)</f>
        <v>45694</v>
      </c>
      <c r="DW93" s="28">
        <f>_xlfn.XLOOKUP($C93,'[3]Active Customer Assets'!$D:$D,'[3]Active Customer Assets'!V:V,"",0)</f>
        <v>0</v>
      </c>
      <c r="DX93" s="28">
        <f>_xlfn.XLOOKUP($C93,'[3]Active Customer Assets'!$D:$D,'[3]Active Customer Assets'!W:W,"",0)</f>
        <v>0</v>
      </c>
      <c r="DY93" s="28">
        <f>_xlfn.XLOOKUP($C93,'[3]Active Customer Assets'!$D:$D,'[3]Active Customer Assets'!X:X,"",0)</f>
        <v>44137</v>
      </c>
      <c r="DZ93" s="28">
        <f>_xlfn.XLOOKUP($C93,'[3]Active Customer Assets'!$D:$D,'[3]Active Customer Assets'!Y:Y,"",0)</f>
        <v>44623</v>
      </c>
      <c r="EA93" s="28" t="str">
        <f>_xlfn.XLOOKUP($C93,'[3]Active Customer Assets'!$D:$D,'[3]Active Customer Assets'!Z:Z,"",0)</f>
        <v>275</v>
      </c>
      <c r="EB93" s="28" t="str">
        <f>_xlfn.XLOOKUP($C93,'[3]Active Customer Assets'!$D:$D,'[3]Active Customer Assets'!AA:AA,"",0)</f>
        <v>275</v>
      </c>
      <c r="EC93" s="28" t="str">
        <f>_xlfn.XLOOKUP($C93,'[3]Active Customer Assets'!$D:$D,'[3]Active Customer Assets'!AB:AB,"",0)</f>
        <v>275</v>
      </c>
      <c r="ED93" s="28" t="str">
        <f>_xlfn.XLOOKUP($C93,'[3]Active Customer Assets'!$D:$D,'[3]Active Customer Assets'!AC:AC,"",0)</f>
        <v>275</v>
      </c>
      <c r="EE93" s="28" t="str">
        <f>_xlfn.XLOOKUP($C93,'[3]Active Customer Assets'!$D:$D,'[3]Active Customer Assets'!AD:AD,"",0)</f>
        <v>275</v>
      </c>
      <c r="EF93" s="28" t="str">
        <f>_xlfn.XLOOKUP($C93,'[3]Active Customer Assets'!$D:$D,'[3]Active Customer Assets'!AE:AE,"",0)</f>
        <v>275</v>
      </c>
      <c r="EG93" s="28" t="str">
        <f>_xlfn.XLOOKUP($C93,'[3]Active Customer Assets'!$D:$D,'[3]Active Customer Assets'!AF:AF,"",0)</f>
        <v>1000</v>
      </c>
      <c r="EH93" s="28" t="str">
        <f>_xlfn.XLOOKUP($C93,'[3]Active Customer Assets'!$D:$D,'[3]Active Customer Assets'!AG:AG,"",0)</f>
        <v>275</v>
      </c>
      <c r="EI93" s="28" t="str">
        <f>_xlfn.XLOOKUP($C93,'[3]Active Customer Assets'!$D:$D,'[3]Active Customer Assets'!AH:AH,"",0)</f>
        <v>275</v>
      </c>
      <c r="EJ93" s="21">
        <f>_xlfn.XLOOKUP($C93,'[3]Active Customer Assets'!$D:$D,'[3]Active Customer Assets'!AI:AI,"",0)</f>
        <v>3</v>
      </c>
      <c r="EK93" s="35" t="str">
        <f>[3]!tbl_DPSAC[[#This Row],[Unit Status]]</f>
        <v>Active</v>
      </c>
    </row>
    <row r="94" spans="1:141" x14ac:dyDescent="0.15">
      <c r="A94" s="11">
        <f>ROW(tbl_DPSAC[[#This Row],[Sl. No.]])-1</f>
        <v>93</v>
      </c>
      <c r="B94" s="12" t="s">
        <v>136</v>
      </c>
      <c r="C94" s="12" t="s">
        <v>754</v>
      </c>
      <c r="D94" s="12" t="s">
        <v>175</v>
      </c>
      <c r="E94" s="12" t="s">
        <v>176</v>
      </c>
      <c r="F94" s="12" t="s">
        <v>161</v>
      </c>
      <c r="G94" s="13" t="s">
        <v>171</v>
      </c>
      <c r="H94" s="13" t="str">
        <f>_xlfn.XLOOKUP(C94,'[1]E&amp;DPSAC'!$K:$K,'[1]E&amp;DPSAC'!$E:$E,,0)</f>
        <v>BARKATHA, HAZARIBAGH</v>
      </c>
      <c r="I94" s="13"/>
      <c r="J94" s="13">
        <v>8002317381</v>
      </c>
      <c r="K94" s="13">
        <v>8002317381</v>
      </c>
      <c r="L94" s="12" t="str">
        <f t="shared" ca="1" si="25"/>
        <v>Non - Warranty</v>
      </c>
      <c r="M94" s="14">
        <v>43539</v>
      </c>
      <c r="N94" s="15">
        <v>24</v>
      </c>
      <c r="O94" s="14">
        <f t="shared" si="26"/>
        <v>44286</v>
      </c>
      <c r="P94" s="11" t="s">
        <v>681</v>
      </c>
      <c r="Q94" s="19" t="str">
        <f>_xlfn.XLOOKUP(C94,'[2]Sch Calls'!$R:$R,'[2]Sch Calls'!$F:$F,"",0)</f>
        <v/>
      </c>
      <c r="R94" s="18" t="str">
        <f>_xlfn.XLOOKUP(C94,'[2]Sch Calls'!$R:$R,'[2]Sch Calls'!$A:$A,"",0)</f>
        <v/>
      </c>
      <c r="S94" s="17" t="str">
        <f>_xlfn.XLOOKUP(C94,'[2]Sch Calls'!$R:$R,'[2]Sch Calls'!$B:$B,"",0)</f>
        <v/>
      </c>
      <c r="T94" s="18">
        <f>_xlfn.XLOOKUP(C94,'[1]E&amp;DPSAC'!$K:$K,'[1]E&amp;DPSAC'!$W:$W,"",0)</f>
        <v>44090</v>
      </c>
      <c r="U94" s="17">
        <f>_xlfn.XLOOKUP(C94,'[1]E&amp;DPSAC'!$K:$K,'[1]E&amp;DPSAC'!$Z:$Z,"",0)</f>
        <v>1043</v>
      </c>
      <c r="V94" s="17">
        <f>_xlfn.XLOOKUP(C94,'[2]1. All Calls'!$R:$R,'[2]1. All Calls'!$B:$B,"",0)</f>
        <v>4760</v>
      </c>
      <c r="W94" s="20">
        <f>_xlfn.XLOOKUP(C94,'[2]1. All Calls'!$R:$R,'[2]1. All Calls'!$A:$A,"",0)</f>
        <v>45962.69027777778</v>
      </c>
      <c r="X94" s="17" t="str">
        <f>_xlfn.XLOOKUP(C94,'[2]Sch Calls'!$R:$R,'[2]Sch Calls'!$AB:$AB,"",0)</f>
        <v/>
      </c>
      <c r="Y94" s="17">
        <f t="shared" si="27"/>
        <v>0</v>
      </c>
      <c r="Z94" s="17" t="str">
        <f t="shared" si="28"/>
        <v>Done</v>
      </c>
      <c r="AA94" s="21">
        <f t="shared" ca="1" si="29"/>
        <v>2562</v>
      </c>
      <c r="AB94" s="21" t="str">
        <f t="shared" ca="1" si="30"/>
        <v>Due</v>
      </c>
      <c r="AC94" s="11">
        <f ca="1">tbl_DPSAC[[#This Row],[Current Month Due Count]]</f>
        <v>0</v>
      </c>
      <c r="AD94" s="11">
        <f ca="1">tbl_DPSAC[[#This Row],[Next Month Due2]]</f>
        <v>0</v>
      </c>
      <c r="AE94" s="11">
        <f t="shared" ca="1" si="31"/>
        <v>1</v>
      </c>
      <c r="AF94" s="11">
        <v>3</v>
      </c>
      <c r="AG94" s="17">
        <f t="shared" ca="1" si="32"/>
        <v>5175</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t="str">
        <f t="shared" ca="1" si="33"/>
        <v>5 Service Due</v>
      </c>
      <c r="AY94" s="17">
        <v>500</v>
      </c>
      <c r="AZ94" s="22">
        <v>44585</v>
      </c>
      <c r="BA94" s="17"/>
      <c r="BB94" s="17">
        <v>500</v>
      </c>
      <c r="BC94" s="22">
        <v>44585</v>
      </c>
      <c r="BD94" s="17"/>
      <c r="BE94" s="17">
        <v>500</v>
      </c>
      <c r="BF94" s="22">
        <v>44585</v>
      </c>
      <c r="BG94" s="17"/>
      <c r="BH94" s="17">
        <v>500</v>
      </c>
      <c r="BI94" s="22">
        <v>44585</v>
      </c>
      <c r="BJ94" s="17"/>
      <c r="BK94" s="17">
        <v>500</v>
      </c>
      <c r="BL94" s="22">
        <v>44585</v>
      </c>
      <c r="BM94" s="17"/>
      <c r="BN94" s="23">
        <f t="shared" si="34"/>
        <v>44765</v>
      </c>
      <c r="BO94" s="23">
        <f t="shared" si="35"/>
        <v>44765</v>
      </c>
      <c r="BP94" s="23">
        <f t="shared" si="36"/>
        <v>44765</v>
      </c>
      <c r="BQ94" s="23">
        <f t="shared" si="37"/>
        <v>44765</v>
      </c>
      <c r="BR94" s="23">
        <f t="shared" si="48"/>
        <v>44950</v>
      </c>
      <c r="BS94" s="24">
        <f t="shared" ca="1" si="38"/>
        <v>-3925</v>
      </c>
      <c r="BT94" s="25">
        <f t="shared" ca="1" si="39"/>
        <v>-3175</v>
      </c>
      <c r="BU94" s="25">
        <f t="shared" ca="1" si="40"/>
        <v>-3925</v>
      </c>
      <c r="BV94" s="25">
        <f t="shared" ca="1" si="41"/>
        <v>-3925</v>
      </c>
      <c r="BW94" s="25">
        <f t="shared" ca="1" si="42"/>
        <v>-3175</v>
      </c>
      <c r="BX94" s="26" t="s">
        <v>173</v>
      </c>
      <c r="BY94" s="11">
        <f t="shared" ca="1" si="43"/>
        <v>5</v>
      </c>
      <c r="BZ94" s="11">
        <f t="shared" ca="1" si="49"/>
        <v>0</v>
      </c>
      <c r="CA94" s="11">
        <f t="shared" ca="1" si="44"/>
        <v>0</v>
      </c>
      <c r="CB94" s="28">
        <f>_xlfn.XLOOKUP($C94,'[3]BIS Feb-26'!$C:$C,'[3]BIS Feb-26'!U:U,"",0)</f>
        <v>0</v>
      </c>
      <c r="CC94" s="28">
        <f>_xlfn.XLOOKUP($C94,'[3]BIS Feb-26'!$C:$C,'[3]BIS Feb-26'!V:V,"",0)</f>
        <v>0</v>
      </c>
      <c r="CD94" s="28">
        <f>_xlfn.XLOOKUP($C94,'[3]BIS Feb-26'!$C:$C,'[3]BIS Feb-26'!W:W,"",0)</f>
        <v>0</v>
      </c>
      <c r="CE94" s="28">
        <f>_xlfn.XLOOKUP($C94,'[3]BIS Feb-26'!$C:$C,'[3]BIS Feb-26'!X:X,"",0)</f>
        <v>0</v>
      </c>
      <c r="CF94" s="28">
        <f>_xlfn.XLOOKUP($C94,'[3]BIS Feb-26'!$C:$C,'[3]BIS Feb-26'!Y:Y,"",0)</f>
        <v>0</v>
      </c>
      <c r="CG94" s="28">
        <f>_xlfn.XLOOKUP($C94,'[3]BIS Feb-26'!$C:$C,'[3]BIS Feb-26'!Z:Z,"",0)</f>
        <v>0</v>
      </c>
      <c r="CH94" s="28">
        <f>_xlfn.XLOOKUP($C94,'[3]BIS Feb-26'!$C:$C,'[3]BIS Feb-26'!AA:AA,"",0)</f>
        <v>0</v>
      </c>
      <c r="CI94" s="28">
        <f>_xlfn.XLOOKUP($C94,'[3]BIS Feb-26'!$C:$C,'[3]BIS Feb-26'!AB:AB,"",0)</f>
        <v>0</v>
      </c>
      <c r="CJ94" s="28">
        <f>_xlfn.XLOOKUP($C94,'[3]BIS Feb-26'!$C:$C,'[3]BIS Feb-26'!AC:AC,"",0)</f>
        <v>0</v>
      </c>
      <c r="CK94" s="29" t="str">
        <f>_xlfn.XLOOKUP($C94,'[3]BIS Feb-26'!$C:$C,'[3]BIS Feb-26'!AD:AD,"",0)</f>
        <v>510</v>
      </c>
      <c r="CL94" s="29" t="str">
        <f>_xlfn.XLOOKUP($C94,'[3]BIS Feb-26'!$C:$C,'[3]BIS Feb-26'!AE:AE,"",0)</f>
        <v>510</v>
      </c>
      <c r="CM94" s="29" t="str">
        <f>_xlfn.XLOOKUP($C94,'[3]BIS Feb-26'!$C:$C,'[3]BIS Feb-26'!AF:AF,"",0)</f>
        <v>510</v>
      </c>
      <c r="CN94" s="29" t="str">
        <f>_xlfn.XLOOKUP($C94,'[3]BIS Feb-26'!$C:$C,'[3]BIS Feb-26'!AG:AG,"",0)</f>
        <v>510</v>
      </c>
      <c r="CO94" s="29" t="str">
        <f>_xlfn.XLOOKUP($C94,'[3]BIS Feb-26'!$C:$C,'[3]BIS Feb-26'!AH:AH,"",0)</f>
        <v>510</v>
      </c>
      <c r="CP94" s="29" t="str">
        <f>_xlfn.XLOOKUP($C94,'[3]BIS Feb-26'!$C:$C,'[3]BIS Feb-26'!AI:AI,"",0)</f>
        <v>510</v>
      </c>
      <c r="CQ94" s="29" t="str">
        <f>_xlfn.XLOOKUP($C94,'[3]BIS Feb-26'!$C:$C,'[3]BIS Feb-26'!AJ:AJ,"",0)</f>
        <v>1000</v>
      </c>
      <c r="CR94" s="29" t="str">
        <f>_xlfn.XLOOKUP($C94,'[3]BIS Feb-26'!$C:$C,'[3]BIS Feb-26'!AK:AK,"",0)</f>
        <v>510</v>
      </c>
      <c r="CS94" s="29" t="str">
        <f>_xlfn.XLOOKUP($C94,'[3]BIS Feb-26'!$C:$C,'[3]BIS Feb-26'!AL:AL,"",0)</f>
        <v>510</v>
      </c>
      <c r="CT94" s="29">
        <f>_xlfn.XLOOKUP($C94,'[3]BIS Feb-26'!$C:$C,'[3]BIS Feb-26'!AM:AM,"",0)</f>
        <v>3</v>
      </c>
      <c r="CU94" s="28">
        <f>_xlfn.XLOOKUP($C94,'[3]BIS Feb-26'!$C:$C,'[3]BIS Feb-26'!AN:AN,"",0)</f>
        <v>46121</v>
      </c>
      <c r="CV94" s="28">
        <f>_xlfn.XLOOKUP($C94,'[3]BIS Feb-26'!$C:$C,'[3]BIS Feb-26'!AO:AO,"",0)</f>
        <v>46098</v>
      </c>
      <c r="CW94" s="28">
        <f>_xlfn.XLOOKUP($C94,'[3]BIS Feb-26'!$C:$C,'[3]BIS Feb-26'!AP:AP,"",0)</f>
        <v>46098</v>
      </c>
      <c r="CX94" s="28">
        <f>_xlfn.XLOOKUP($C94,'[3]BIS Feb-26'!$C:$C,'[3]BIS Feb-26'!AQ:AQ,"",0)</f>
        <v>46121</v>
      </c>
      <c r="CY94" s="28">
        <f>_xlfn.XLOOKUP($C94,'[3]BIS Feb-26'!$C:$C,'[3]BIS Feb-26'!AR:AR,"",0)</f>
        <v>46121</v>
      </c>
      <c r="CZ94" s="28">
        <f>_xlfn.XLOOKUP($C94,'[3]BIS Feb-26'!$C:$C,'[3]BIS Feb-26'!AS:AS,"",0)</f>
        <v>46132</v>
      </c>
      <c r="DA94" s="28">
        <f>_xlfn.XLOOKUP($C94,'[3]BIS Feb-26'!$C:$C,'[3]BIS Feb-26'!AT:AT,"",0)</f>
        <v>46055</v>
      </c>
      <c r="DB94" s="28">
        <f>_xlfn.XLOOKUP($C94,'[3]BIS Feb-26'!$C:$C,'[3]BIS Feb-26'!AU:AU,"",0)</f>
        <v>46052</v>
      </c>
      <c r="DC94" s="28">
        <f>_xlfn.XLOOKUP($C94,'[3]BIS Feb-26'!$C:$C,'[3]BIS Feb-26'!AV:AV,"",0)</f>
        <v>46101</v>
      </c>
      <c r="DD94" s="11">
        <f>_xlfn.XLOOKUP($C94,'[3]BIS Feb-26'!$C:$C,'[3]BIS Feb-26'!AW:AW,"",0)</f>
        <v>1</v>
      </c>
      <c r="DE94" s="11">
        <f>_xlfn.XLOOKUP($C94,'[3]BIS Feb-26'!$C:$C,'[3]BIS Feb-26'!AX:AX,"",0)</f>
        <v>1</v>
      </c>
      <c r="DF94" s="11">
        <f>_xlfn.XLOOKUP($C94,'[3]BIS Feb-26'!$C:$C,'[3]BIS Feb-26'!AY:AY,"",0)</f>
        <v>1</v>
      </c>
      <c r="DG94" s="11">
        <f t="shared" ca="1" si="45"/>
        <v>2</v>
      </c>
      <c r="DH94" s="11">
        <f t="shared" ca="1" si="46"/>
        <v>3</v>
      </c>
      <c r="DI94" s="11">
        <f t="shared" ca="1" si="47"/>
        <v>4</v>
      </c>
      <c r="DJ94" s="11" t="str">
        <f>_xlfn.XLOOKUP($C94,'[3]Active Customer Assets'!$D:$D,'[3]Active Customer Assets'!I:I,"",0)</f>
        <v>C (Not Buying Spares or buying lubricants)</v>
      </c>
      <c r="DK94" s="28">
        <f>_xlfn.XLOOKUP($C94,'[3]Active Customer Assets'!$D:$D,'[3]Active Customer Assets'!J:J,"",0)</f>
        <v>43539.740277777797</v>
      </c>
      <c r="DL94" s="28">
        <f>_xlfn.XLOOKUP($C94,'[3]Active Customer Assets'!$D:$D,'[3]Active Customer Assets'!K:K,"",0)</f>
        <v>43308.229166666701</v>
      </c>
      <c r="DM94" s="28">
        <f>_xlfn.XLOOKUP($C94,'[3]Active Customer Assets'!$D:$D,'[3]Active Customer Assets'!L:L,"",0)</f>
        <v>45962.691400463002</v>
      </c>
      <c r="DN94" s="21">
        <f>_xlfn.XLOOKUP($C94,'[3]Active Customer Assets'!$D:$D,'[3]Active Customer Assets'!M:M,"",0)</f>
        <v>4760</v>
      </c>
      <c r="DO94" s="28">
        <f>_xlfn.XLOOKUP($C94,'[3]Active Customer Assets'!$D:$D,'[3]Active Customer Assets'!N:N,"",0)</f>
        <v>0</v>
      </c>
      <c r="DP94" s="28">
        <f>_xlfn.XLOOKUP($C94,'[3]Active Customer Assets'!$D:$D,'[3]Active Customer Assets'!O:O,"",0)</f>
        <v>0</v>
      </c>
      <c r="DQ94" s="28">
        <f>_xlfn.XLOOKUP($C94,'[3]Active Customer Assets'!$D:$D,'[3]Active Customer Assets'!P:P,"",0)</f>
        <v>0</v>
      </c>
      <c r="DR94" s="28">
        <f>_xlfn.XLOOKUP($C94,'[3]Active Customer Assets'!$D:$D,'[3]Active Customer Assets'!Q:Q,"",0)</f>
        <v>0</v>
      </c>
      <c r="DS94" s="28">
        <f>_xlfn.XLOOKUP($C94,'[3]Active Customer Assets'!$D:$D,'[3]Active Customer Assets'!R:R,"",0)</f>
        <v>0</v>
      </c>
      <c r="DT94" s="28">
        <f>_xlfn.XLOOKUP($C94,'[3]Active Customer Assets'!$D:$D,'[3]Active Customer Assets'!S:S,"",0)</f>
        <v>0</v>
      </c>
      <c r="DU94" s="28">
        <f>_xlfn.XLOOKUP($C94,'[3]Active Customer Assets'!$D:$D,'[3]Active Customer Assets'!T:T,"",0)</f>
        <v>0</v>
      </c>
      <c r="DV94" s="28">
        <f>_xlfn.XLOOKUP($C94,'[3]Active Customer Assets'!$D:$D,'[3]Active Customer Assets'!U:U,"",0)</f>
        <v>0</v>
      </c>
      <c r="DW94" s="28">
        <f>_xlfn.XLOOKUP($C94,'[3]Active Customer Assets'!$D:$D,'[3]Active Customer Assets'!V:V,"",0)</f>
        <v>0</v>
      </c>
      <c r="DX94" s="28">
        <f>_xlfn.XLOOKUP($C94,'[3]Active Customer Assets'!$D:$D,'[3]Active Customer Assets'!W:W,"",0)</f>
        <v>0</v>
      </c>
      <c r="DY94" s="28">
        <f>_xlfn.XLOOKUP($C94,'[3]Active Customer Assets'!$D:$D,'[3]Active Customer Assets'!X:X,"",0)</f>
        <v>0</v>
      </c>
      <c r="DZ94" s="28">
        <f>_xlfn.XLOOKUP($C94,'[3]Active Customer Assets'!$D:$D,'[3]Active Customer Assets'!Y:Y,"",0)</f>
        <v>0</v>
      </c>
      <c r="EA94" s="28" t="str">
        <f>_xlfn.XLOOKUP($C94,'[3]Active Customer Assets'!$D:$D,'[3]Active Customer Assets'!Z:Z,"",0)</f>
        <v>510</v>
      </c>
      <c r="EB94" s="28" t="str">
        <f>_xlfn.XLOOKUP($C94,'[3]Active Customer Assets'!$D:$D,'[3]Active Customer Assets'!AA:AA,"",0)</f>
        <v>510</v>
      </c>
      <c r="EC94" s="28" t="str">
        <f>_xlfn.XLOOKUP($C94,'[3]Active Customer Assets'!$D:$D,'[3]Active Customer Assets'!AB:AB,"",0)</f>
        <v>510</v>
      </c>
      <c r="ED94" s="28" t="str">
        <f>_xlfn.XLOOKUP($C94,'[3]Active Customer Assets'!$D:$D,'[3]Active Customer Assets'!AC:AC,"",0)</f>
        <v>510</v>
      </c>
      <c r="EE94" s="28" t="str">
        <f>_xlfn.XLOOKUP($C94,'[3]Active Customer Assets'!$D:$D,'[3]Active Customer Assets'!AD:AD,"",0)</f>
        <v>510</v>
      </c>
      <c r="EF94" s="28" t="str">
        <f>_xlfn.XLOOKUP($C94,'[3]Active Customer Assets'!$D:$D,'[3]Active Customer Assets'!AE:AE,"",0)</f>
        <v>510</v>
      </c>
      <c r="EG94" s="28" t="str">
        <f>_xlfn.XLOOKUP($C94,'[3]Active Customer Assets'!$D:$D,'[3]Active Customer Assets'!AF:AF,"",0)</f>
        <v>1000</v>
      </c>
      <c r="EH94" s="28" t="str">
        <f>_xlfn.XLOOKUP($C94,'[3]Active Customer Assets'!$D:$D,'[3]Active Customer Assets'!AG:AG,"",0)</f>
        <v>510</v>
      </c>
      <c r="EI94" s="28" t="str">
        <f>_xlfn.XLOOKUP($C94,'[3]Active Customer Assets'!$D:$D,'[3]Active Customer Assets'!AH:AH,"",0)</f>
        <v>510</v>
      </c>
      <c r="EJ94" s="21">
        <f>_xlfn.XLOOKUP($C94,'[3]Active Customer Assets'!$D:$D,'[3]Active Customer Assets'!AI:AI,"",0)</f>
        <v>3</v>
      </c>
      <c r="EK94" s="35" t="str">
        <f>[3]!tbl_DPSAC[[#This Row],[Unit Status]]</f>
        <v>Active</v>
      </c>
    </row>
    <row r="95" spans="1:141" x14ac:dyDescent="0.15">
      <c r="A95" s="11">
        <f>ROW(tbl_DPSAC[[#This Row],[Sl. No.]])-1</f>
        <v>94</v>
      </c>
      <c r="B95" s="12" t="s">
        <v>136</v>
      </c>
      <c r="C95" s="12" t="s">
        <v>755</v>
      </c>
      <c r="D95" s="12" t="s">
        <v>175</v>
      </c>
      <c r="E95" s="12" t="s">
        <v>176</v>
      </c>
      <c r="F95" s="12" t="s">
        <v>161</v>
      </c>
      <c r="G95" s="13" t="s">
        <v>171</v>
      </c>
      <c r="H95" s="13" t="str">
        <f>_xlfn.XLOOKUP(C95,'[1]E&amp;DPSAC'!$K:$K,'[1]E&amp;DPSAC'!$E:$E,,0)</f>
        <v>ANEDIH</v>
      </c>
      <c r="I95" s="13"/>
      <c r="J95" s="13">
        <v>6299628873</v>
      </c>
      <c r="K95" s="13">
        <v>6299628873</v>
      </c>
      <c r="L95" s="12" t="str">
        <f t="shared" ca="1" si="25"/>
        <v>Non - Warranty</v>
      </c>
      <c r="M95" s="14">
        <v>43533</v>
      </c>
      <c r="N95" s="15">
        <v>24</v>
      </c>
      <c r="O95" s="14">
        <f t="shared" si="26"/>
        <v>44286</v>
      </c>
      <c r="P95" s="11" t="s">
        <v>681</v>
      </c>
      <c r="Q95" s="19" t="str">
        <f>_xlfn.XLOOKUP(C95,'[2]Sch Calls'!$R:$R,'[2]Sch Calls'!$F:$F,"",0)</f>
        <v>CC-00085932</v>
      </c>
      <c r="R95" s="18">
        <f>_xlfn.XLOOKUP(C95,'[2]Sch Calls'!$R:$R,'[2]Sch Calls'!$A:$A,"",0)</f>
        <v>43659.556921296302</v>
      </c>
      <c r="S95" s="17">
        <f>_xlfn.XLOOKUP(C95,'[2]Sch Calls'!$R:$R,'[2]Sch Calls'!$B:$B,"",0)</f>
        <v>613</v>
      </c>
      <c r="T95" s="18">
        <f>_xlfn.XLOOKUP(C95,'[1]E&amp;DPSAC'!$K:$K,'[1]E&amp;DPSAC'!$W:$W,"",0)</f>
        <v>43658</v>
      </c>
      <c r="U95" s="17">
        <f>_xlfn.XLOOKUP(C95,'[1]E&amp;DPSAC'!$K:$K,'[1]E&amp;DPSAC'!$Z:$Z,"",0)</f>
        <v>613.79999999999995</v>
      </c>
      <c r="V95" s="17">
        <f>_xlfn.XLOOKUP(C95,'[2]1. All Calls'!$R:$R,'[2]1. All Calls'!$B:$B,"",0)</f>
        <v>3710</v>
      </c>
      <c r="W95" s="20">
        <f>_xlfn.XLOOKUP(C95,'[2]1. All Calls'!$R:$R,'[2]1. All Calls'!$A:$A,"",0)</f>
        <v>45962.693749999999</v>
      </c>
      <c r="X95" s="17">
        <f>_xlfn.XLOOKUP(C95,'[2]Sch Calls'!$R:$R,'[2]Sch Calls'!$AB:$AB,"",0)</f>
        <v>0</v>
      </c>
      <c r="Y95" s="17">
        <f t="shared" si="27"/>
        <v>-2347</v>
      </c>
      <c r="Z95" s="17" t="str">
        <f t="shared" si="28"/>
        <v>Due</v>
      </c>
      <c r="AA95" s="21">
        <f t="shared" ca="1" si="29"/>
        <v>2441.4430787036981</v>
      </c>
      <c r="AB95" s="21" t="str">
        <f t="shared" ca="1" si="30"/>
        <v>Due</v>
      </c>
      <c r="AC95" s="11">
        <f ca="1">tbl_DPSAC[[#This Row],[Current Month Due Count]]</f>
        <v>0</v>
      </c>
      <c r="AD95" s="11">
        <f ca="1">tbl_DPSAC[[#This Row],[Next Month Due2]]</f>
        <v>0</v>
      </c>
      <c r="AE95" s="11">
        <f t="shared" ca="1" si="31"/>
        <v>1</v>
      </c>
      <c r="AF95" s="11">
        <v>2</v>
      </c>
      <c r="AG95" s="17">
        <f t="shared" ca="1" si="32"/>
        <v>3987</v>
      </c>
      <c r="AH95" s="11" t="s">
        <v>756</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t="str">
        <f t="shared" ca="1" si="33"/>
        <v>5 Service Due</v>
      </c>
      <c r="AY95" s="17">
        <v>1357</v>
      </c>
      <c r="AZ95" s="22">
        <v>44605.556921296295</v>
      </c>
      <c r="BA95" s="17"/>
      <c r="BB95" s="17">
        <v>1256</v>
      </c>
      <c r="BC95" s="22">
        <v>44390.556921296295</v>
      </c>
      <c r="BD95" s="17"/>
      <c r="BE95" s="17">
        <v>1357</v>
      </c>
      <c r="BF95" s="22">
        <v>44605.556921296295</v>
      </c>
      <c r="BG95" s="17"/>
      <c r="BH95" s="17">
        <v>1357</v>
      </c>
      <c r="BI95" s="22">
        <v>44605.556921296295</v>
      </c>
      <c r="BJ95" s="17"/>
      <c r="BK95" s="17">
        <v>1256</v>
      </c>
      <c r="BL95" s="22">
        <v>44390.556921296295</v>
      </c>
      <c r="BM95" s="17"/>
      <c r="BN95" s="23">
        <f t="shared" si="34"/>
        <v>44785.556921296295</v>
      </c>
      <c r="BO95" s="23">
        <f t="shared" si="35"/>
        <v>44570.556921296295</v>
      </c>
      <c r="BP95" s="23">
        <f t="shared" si="36"/>
        <v>44785.556921296295</v>
      </c>
      <c r="BQ95" s="23">
        <f t="shared" si="37"/>
        <v>44785.556921296295</v>
      </c>
      <c r="BR95" s="23">
        <f t="shared" si="48"/>
        <v>44755.556921296295</v>
      </c>
      <c r="BS95" s="24">
        <f t="shared" ca="1" si="38"/>
        <v>-1880</v>
      </c>
      <c r="BT95" s="25">
        <f t="shared" ca="1" si="39"/>
        <v>-1231</v>
      </c>
      <c r="BU95" s="25">
        <f t="shared" ca="1" si="40"/>
        <v>-1880</v>
      </c>
      <c r="BV95" s="25">
        <f t="shared" ca="1" si="41"/>
        <v>-1880</v>
      </c>
      <c r="BW95" s="25">
        <f t="shared" ca="1" si="42"/>
        <v>-1231</v>
      </c>
      <c r="BX95" s="26" t="s">
        <v>173</v>
      </c>
      <c r="BY95" s="11">
        <f t="shared" ca="1" si="43"/>
        <v>5</v>
      </c>
      <c r="BZ95" s="11">
        <f t="shared" ca="1" si="49"/>
        <v>0</v>
      </c>
      <c r="CA95" s="11">
        <f t="shared" ca="1" si="44"/>
        <v>0</v>
      </c>
      <c r="CB95" s="28">
        <f>_xlfn.XLOOKUP($C95,'[3]BIS Feb-26'!$C:$C,'[3]BIS Feb-26'!U:U,"",0)</f>
        <v>0</v>
      </c>
      <c r="CC95" s="28">
        <f>_xlfn.XLOOKUP($C95,'[3]BIS Feb-26'!$C:$C,'[3]BIS Feb-26'!V:V,"",0)</f>
        <v>0</v>
      </c>
      <c r="CD95" s="28">
        <f>_xlfn.XLOOKUP($C95,'[3]BIS Feb-26'!$C:$C,'[3]BIS Feb-26'!W:W,"",0)</f>
        <v>0</v>
      </c>
      <c r="CE95" s="28">
        <f>_xlfn.XLOOKUP($C95,'[3]BIS Feb-26'!$C:$C,'[3]BIS Feb-26'!X:X,"",0)</f>
        <v>0</v>
      </c>
      <c r="CF95" s="28">
        <f>_xlfn.XLOOKUP($C95,'[3]BIS Feb-26'!$C:$C,'[3]BIS Feb-26'!Y:Y,"",0)</f>
        <v>0</v>
      </c>
      <c r="CG95" s="28">
        <f>_xlfn.XLOOKUP($C95,'[3]BIS Feb-26'!$C:$C,'[3]BIS Feb-26'!Z:Z,"",0)</f>
        <v>0</v>
      </c>
      <c r="CH95" s="28">
        <f>_xlfn.XLOOKUP($C95,'[3]BIS Feb-26'!$C:$C,'[3]BIS Feb-26'!AA:AA,"",0)</f>
        <v>0</v>
      </c>
      <c r="CI95" s="28">
        <f>_xlfn.XLOOKUP($C95,'[3]BIS Feb-26'!$C:$C,'[3]BIS Feb-26'!AB:AB,"",0)</f>
        <v>0</v>
      </c>
      <c r="CJ95" s="28">
        <f>_xlfn.XLOOKUP($C95,'[3]BIS Feb-26'!$C:$C,'[3]BIS Feb-26'!AC:AC,"",0)</f>
        <v>0</v>
      </c>
      <c r="CK95" s="29" t="str">
        <f>_xlfn.XLOOKUP($C95,'[3]BIS Feb-26'!$C:$C,'[3]BIS Feb-26'!AD:AD,"",0)</f>
        <v>600</v>
      </c>
      <c r="CL95" s="29" t="str">
        <f>_xlfn.XLOOKUP($C95,'[3]BIS Feb-26'!$C:$C,'[3]BIS Feb-26'!AE:AE,"",0)</f>
        <v>600</v>
      </c>
      <c r="CM95" s="29" t="str">
        <f>_xlfn.XLOOKUP($C95,'[3]BIS Feb-26'!$C:$C,'[3]BIS Feb-26'!AF:AF,"",0)</f>
        <v>600</v>
      </c>
      <c r="CN95" s="29" t="str">
        <f>_xlfn.XLOOKUP($C95,'[3]BIS Feb-26'!$C:$C,'[3]BIS Feb-26'!AG:AG,"",0)</f>
        <v>600</v>
      </c>
      <c r="CO95" s="29" t="str">
        <f>_xlfn.XLOOKUP($C95,'[3]BIS Feb-26'!$C:$C,'[3]BIS Feb-26'!AH:AH,"",0)</f>
        <v>600</v>
      </c>
      <c r="CP95" s="29" t="str">
        <f>_xlfn.XLOOKUP($C95,'[3]BIS Feb-26'!$C:$C,'[3]BIS Feb-26'!AI:AI,"",0)</f>
        <v>600</v>
      </c>
      <c r="CQ95" s="29" t="str">
        <f>_xlfn.XLOOKUP($C95,'[3]BIS Feb-26'!$C:$C,'[3]BIS Feb-26'!AJ:AJ,"",0)</f>
        <v>1000</v>
      </c>
      <c r="CR95" s="29" t="str">
        <f>_xlfn.XLOOKUP($C95,'[3]BIS Feb-26'!$C:$C,'[3]BIS Feb-26'!AK:AK,"",0)</f>
        <v>600</v>
      </c>
      <c r="CS95" s="29" t="str">
        <f>_xlfn.XLOOKUP($C95,'[3]BIS Feb-26'!$C:$C,'[3]BIS Feb-26'!AL:AL,"",0)</f>
        <v>600</v>
      </c>
      <c r="CT95" s="29">
        <f>_xlfn.XLOOKUP($C95,'[3]BIS Feb-26'!$C:$C,'[3]BIS Feb-26'!AM:AM,"",0)</f>
        <v>2</v>
      </c>
      <c r="CU95" s="28">
        <f>_xlfn.XLOOKUP($C95,'[3]BIS Feb-26'!$C:$C,'[3]BIS Feb-26'!AN:AN,"",0)</f>
        <v>46129</v>
      </c>
      <c r="CV95" s="28">
        <f>_xlfn.XLOOKUP($C95,'[3]BIS Feb-26'!$C:$C,'[3]BIS Feb-26'!AO:AO,"",0)</f>
        <v>46106</v>
      </c>
      <c r="CW95" s="28">
        <f>_xlfn.XLOOKUP($C95,'[3]BIS Feb-26'!$C:$C,'[3]BIS Feb-26'!AP:AP,"",0)</f>
        <v>46106</v>
      </c>
      <c r="CX95" s="28">
        <f>_xlfn.XLOOKUP($C95,'[3]BIS Feb-26'!$C:$C,'[3]BIS Feb-26'!AQ:AQ,"",0)</f>
        <v>46129</v>
      </c>
      <c r="CY95" s="28">
        <f>_xlfn.XLOOKUP($C95,'[3]BIS Feb-26'!$C:$C,'[3]BIS Feb-26'!AR:AR,"",0)</f>
        <v>46129</v>
      </c>
      <c r="CZ95" s="28">
        <f>_xlfn.XLOOKUP($C95,'[3]BIS Feb-26'!$C:$C,'[3]BIS Feb-26'!AS:AS,"",0)</f>
        <v>46151</v>
      </c>
      <c r="DA95" s="28">
        <f>_xlfn.XLOOKUP($C95,'[3]BIS Feb-26'!$C:$C,'[3]BIS Feb-26'!AT:AT,"",0)</f>
        <v>46055</v>
      </c>
      <c r="DB95" s="28">
        <f>_xlfn.XLOOKUP($C95,'[3]BIS Feb-26'!$C:$C,'[3]BIS Feb-26'!AU:AU,"",0)</f>
        <v>46061</v>
      </c>
      <c r="DC95" s="28">
        <f>_xlfn.XLOOKUP($C95,'[3]BIS Feb-26'!$C:$C,'[3]BIS Feb-26'!AV:AV,"",0)</f>
        <v>46109</v>
      </c>
      <c r="DD95" s="11">
        <f>_xlfn.XLOOKUP($C95,'[3]BIS Feb-26'!$C:$C,'[3]BIS Feb-26'!AW:AW,"",0)</f>
        <v>0</v>
      </c>
      <c r="DE95" s="11">
        <f>_xlfn.XLOOKUP($C95,'[3]BIS Feb-26'!$C:$C,'[3]BIS Feb-26'!AX:AX,"",0)</f>
        <v>1</v>
      </c>
      <c r="DF95" s="11">
        <f>_xlfn.XLOOKUP($C95,'[3]BIS Feb-26'!$C:$C,'[3]BIS Feb-26'!AY:AY,"",0)</f>
        <v>1</v>
      </c>
      <c r="DG95" s="11">
        <f t="shared" ca="1" si="45"/>
        <v>2</v>
      </c>
      <c r="DH95" s="11">
        <f t="shared" ca="1" si="46"/>
        <v>3</v>
      </c>
      <c r="DI95" s="11">
        <f t="shared" ca="1" si="47"/>
        <v>3</v>
      </c>
      <c r="DJ95" s="11" t="str">
        <f>_xlfn.XLOOKUP($C95,'[3]Active Customer Assets'!$D:$D,'[3]Active Customer Assets'!I:I,"",0)</f>
        <v>C (Not Buying Spares or buying lubricants)</v>
      </c>
      <c r="DK95" s="28">
        <f>_xlfn.XLOOKUP($C95,'[3]Active Customer Assets'!$D:$D,'[3]Active Customer Assets'!J:J,"",0)</f>
        <v>43533.675694444399</v>
      </c>
      <c r="DL95" s="28">
        <f>_xlfn.XLOOKUP($C95,'[3]Active Customer Assets'!$D:$D,'[3]Active Customer Assets'!K:K,"",0)</f>
        <v>43516.229166666701</v>
      </c>
      <c r="DM95" s="28">
        <f>_xlfn.XLOOKUP($C95,'[3]Active Customer Assets'!$D:$D,'[3]Active Customer Assets'!L:L,"",0)</f>
        <v>45962.6944097222</v>
      </c>
      <c r="DN95" s="21">
        <f>_xlfn.XLOOKUP($C95,'[3]Active Customer Assets'!$D:$D,'[3]Active Customer Assets'!M:M,"",0)</f>
        <v>3710</v>
      </c>
      <c r="DO95" s="28">
        <f>_xlfn.XLOOKUP($C95,'[3]Active Customer Assets'!$D:$D,'[3]Active Customer Assets'!N:N,"",0)</f>
        <v>0</v>
      </c>
      <c r="DP95" s="28">
        <f>_xlfn.XLOOKUP($C95,'[3]Active Customer Assets'!$D:$D,'[3]Active Customer Assets'!O:O,"",0)</f>
        <v>0</v>
      </c>
      <c r="DQ95" s="28">
        <f>_xlfn.XLOOKUP($C95,'[3]Active Customer Assets'!$D:$D,'[3]Active Customer Assets'!P:P,"",0)</f>
        <v>0</v>
      </c>
      <c r="DR95" s="28">
        <f>_xlfn.XLOOKUP($C95,'[3]Active Customer Assets'!$D:$D,'[3]Active Customer Assets'!Q:Q,"",0)</f>
        <v>0</v>
      </c>
      <c r="DS95" s="28">
        <f>_xlfn.XLOOKUP($C95,'[3]Active Customer Assets'!$D:$D,'[3]Active Customer Assets'!R:R,"",0)</f>
        <v>0</v>
      </c>
      <c r="DT95" s="28">
        <f>_xlfn.XLOOKUP($C95,'[3]Active Customer Assets'!$D:$D,'[3]Active Customer Assets'!S:S,"",0)</f>
        <v>0</v>
      </c>
      <c r="DU95" s="28">
        <f>_xlfn.XLOOKUP($C95,'[3]Active Customer Assets'!$D:$D,'[3]Active Customer Assets'!T:T,"",0)</f>
        <v>0</v>
      </c>
      <c r="DV95" s="28">
        <f>_xlfn.XLOOKUP($C95,'[3]Active Customer Assets'!$D:$D,'[3]Active Customer Assets'!U:U,"",0)</f>
        <v>0</v>
      </c>
      <c r="DW95" s="28">
        <f>_xlfn.XLOOKUP($C95,'[3]Active Customer Assets'!$D:$D,'[3]Active Customer Assets'!V:V,"",0)</f>
        <v>0</v>
      </c>
      <c r="DX95" s="28">
        <f>_xlfn.XLOOKUP($C95,'[3]Active Customer Assets'!$D:$D,'[3]Active Customer Assets'!W:W,"",0)</f>
        <v>0</v>
      </c>
      <c r="DY95" s="28">
        <f>_xlfn.XLOOKUP($C95,'[3]Active Customer Assets'!$D:$D,'[3]Active Customer Assets'!X:X,"",0)</f>
        <v>0</v>
      </c>
      <c r="DZ95" s="28">
        <f>_xlfn.XLOOKUP($C95,'[3]Active Customer Assets'!$D:$D,'[3]Active Customer Assets'!Y:Y,"",0)</f>
        <v>0</v>
      </c>
      <c r="EA95" s="28" t="str">
        <f>_xlfn.XLOOKUP($C95,'[3]Active Customer Assets'!$D:$D,'[3]Active Customer Assets'!Z:Z,"",0)</f>
        <v>600</v>
      </c>
      <c r="EB95" s="28" t="str">
        <f>_xlfn.XLOOKUP($C95,'[3]Active Customer Assets'!$D:$D,'[3]Active Customer Assets'!AA:AA,"",0)</f>
        <v>600</v>
      </c>
      <c r="EC95" s="28" t="str">
        <f>_xlfn.XLOOKUP($C95,'[3]Active Customer Assets'!$D:$D,'[3]Active Customer Assets'!AB:AB,"",0)</f>
        <v>600</v>
      </c>
      <c r="ED95" s="28" t="str">
        <f>_xlfn.XLOOKUP($C95,'[3]Active Customer Assets'!$D:$D,'[3]Active Customer Assets'!AC:AC,"",0)</f>
        <v>600</v>
      </c>
      <c r="EE95" s="28" t="str">
        <f>_xlfn.XLOOKUP($C95,'[3]Active Customer Assets'!$D:$D,'[3]Active Customer Assets'!AD:AD,"",0)</f>
        <v>600</v>
      </c>
      <c r="EF95" s="28" t="str">
        <f>_xlfn.XLOOKUP($C95,'[3]Active Customer Assets'!$D:$D,'[3]Active Customer Assets'!AE:AE,"",0)</f>
        <v>600</v>
      </c>
      <c r="EG95" s="28" t="str">
        <f>_xlfn.XLOOKUP($C95,'[3]Active Customer Assets'!$D:$D,'[3]Active Customer Assets'!AF:AF,"",0)</f>
        <v>1000</v>
      </c>
      <c r="EH95" s="28" t="str">
        <f>_xlfn.XLOOKUP($C95,'[3]Active Customer Assets'!$D:$D,'[3]Active Customer Assets'!AG:AG,"",0)</f>
        <v>600</v>
      </c>
      <c r="EI95" s="28" t="str">
        <f>_xlfn.XLOOKUP($C95,'[3]Active Customer Assets'!$D:$D,'[3]Active Customer Assets'!AH:AH,"",0)</f>
        <v>600</v>
      </c>
      <c r="EJ95" s="21">
        <f>_xlfn.XLOOKUP($C95,'[3]Active Customer Assets'!$D:$D,'[3]Active Customer Assets'!AI:AI,"",0)</f>
        <v>2</v>
      </c>
      <c r="EK95" s="35" t="str">
        <f>[3]!tbl_DPSAC[[#This Row],[Unit Status]]</f>
        <v>Active</v>
      </c>
    </row>
    <row r="96" spans="1:141" x14ac:dyDescent="0.15">
      <c r="A96" s="11">
        <f>ROW(tbl_DPSAC[[#This Row],[Sl. No.]])-1</f>
        <v>95</v>
      </c>
      <c r="B96" s="12" t="s">
        <v>136</v>
      </c>
      <c r="C96" s="12" t="s">
        <v>757</v>
      </c>
      <c r="D96" s="12" t="s">
        <v>175</v>
      </c>
      <c r="E96" s="12" t="s">
        <v>176</v>
      </c>
      <c r="F96" s="12" t="s">
        <v>161</v>
      </c>
      <c r="G96" s="13" t="s">
        <v>758</v>
      </c>
      <c r="H96" s="13" t="str">
        <f>_xlfn.XLOOKUP(C96,'[1]E&amp;DPSAC'!$K:$K,'[1]E&amp;DPSAC'!$E:$E,,0)</f>
        <v>BAGODER</v>
      </c>
      <c r="I96" s="13"/>
      <c r="J96" s="13">
        <v>9608255210</v>
      </c>
      <c r="K96" s="13">
        <v>6204545870</v>
      </c>
      <c r="L96" s="12" t="str">
        <f t="shared" ca="1" si="25"/>
        <v>Non - Warranty</v>
      </c>
      <c r="M96" s="14">
        <v>43280</v>
      </c>
      <c r="N96" s="15">
        <v>24</v>
      </c>
      <c r="O96" s="14">
        <f t="shared" si="26"/>
        <v>44012</v>
      </c>
      <c r="P96" s="11" t="s">
        <v>142</v>
      </c>
      <c r="Q96" s="19" t="str">
        <f>_xlfn.XLOOKUP(C96,'[2]Sch Calls'!$R:$R,'[2]Sch Calls'!$F:$F,"",0)</f>
        <v>CC-01843295</v>
      </c>
      <c r="R96" s="18">
        <f>_xlfn.XLOOKUP(C96,'[2]Sch Calls'!$R:$R,'[2]Sch Calls'!$A:$A,"",0)</f>
        <v>45954.726388888892</v>
      </c>
      <c r="S96" s="17">
        <f>_xlfn.XLOOKUP(C96,'[2]Sch Calls'!$R:$R,'[2]Sch Calls'!$B:$B,"",0)</f>
        <v>8255</v>
      </c>
      <c r="T96" s="18">
        <f>_xlfn.XLOOKUP(C96,'[1]E&amp;DPSAC'!$K:$K,'[1]E&amp;DPSAC'!$W:$W,"",0)</f>
        <v>45625</v>
      </c>
      <c r="U96" s="17">
        <f>_xlfn.XLOOKUP(C96,'[1]E&amp;DPSAC'!$K:$K,'[1]E&amp;DPSAC'!$Z:$Z,"",0)</f>
        <v>9153</v>
      </c>
      <c r="V96" s="17">
        <f>_xlfn.XLOOKUP(C96,'[2]1. All Calls'!$R:$R,'[2]1. All Calls'!$B:$B,"",0)</f>
        <v>8600</v>
      </c>
      <c r="W96" s="20">
        <f>_xlfn.XLOOKUP(C96,'[2]1. All Calls'!$R:$R,'[2]1. All Calls'!$A:$A,"",0)</f>
        <v>46041.663124999999</v>
      </c>
      <c r="X96" s="17" t="str">
        <f>_xlfn.XLOOKUP(C96,'[2]Sch Calls'!$R:$R,'[2]Sch Calls'!$AB:$AB,"",0)</f>
        <v>Customers are scheduled for service by itself by local parts procured from local vendors. So they change the air filter for the compressor and engine both sides, oil filter and ELGI air lube Plus oil 40 liters.</v>
      </c>
      <c r="Y96" s="17">
        <f t="shared" si="27"/>
        <v>405</v>
      </c>
      <c r="Z96" s="17" t="str">
        <f t="shared" si="28"/>
        <v>Done</v>
      </c>
      <c r="AA96" s="21">
        <f t="shared" ca="1" si="29"/>
        <v>146.27361111110804</v>
      </c>
      <c r="AB96" s="21" t="str">
        <f t="shared" ca="1" si="30"/>
        <v>Done</v>
      </c>
      <c r="AC96" s="11">
        <f ca="1">tbl_DPSAC[[#This Row],[Current Month Due Count]]</f>
        <v>0</v>
      </c>
      <c r="AD96" s="11">
        <f ca="1">tbl_DPSAC[[#This Row],[Next Month Due2]]</f>
        <v>4</v>
      </c>
      <c r="AE96" s="11">
        <f t="shared" ca="1" si="31"/>
        <v>0</v>
      </c>
      <c r="AF96" s="11">
        <v>4</v>
      </c>
      <c r="AG96" s="17">
        <f t="shared" ca="1" si="32"/>
        <v>8837</v>
      </c>
      <c r="AH96" s="11" t="s">
        <v>759</v>
      </c>
      <c r="AI96" s="11" t="s">
        <v>760</v>
      </c>
      <c r="AJ96" s="11">
        <v>0</v>
      </c>
      <c r="AK96" s="11" t="s">
        <v>761</v>
      </c>
      <c r="AL96" s="11" t="s">
        <v>762</v>
      </c>
      <c r="AM96" s="11" t="s">
        <v>763</v>
      </c>
      <c r="AN96" s="11" t="s">
        <v>764</v>
      </c>
      <c r="AO96" s="11">
        <v>0</v>
      </c>
      <c r="AP96" s="11">
        <v>0</v>
      </c>
      <c r="AQ96" s="11">
        <v>0</v>
      </c>
      <c r="AR96" s="11">
        <v>0</v>
      </c>
      <c r="AS96" s="11">
        <v>0</v>
      </c>
      <c r="AT96" s="11">
        <v>0</v>
      </c>
      <c r="AU96" s="11">
        <v>0</v>
      </c>
      <c r="AV96" s="11">
        <v>0</v>
      </c>
      <c r="AW96" s="11">
        <v>0</v>
      </c>
      <c r="AX96" s="11" t="str">
        <f t="shared" ca="1" si="33"/>
        <v>No Service Dues</v>
      </c>
      <c r="AY96" s="17">
        <v>8255</v>
      </c>
      <c r="AZ96" s="22">
        <v>45954</v>
      </c>
      <c r="BA96" s="17" t="s">
        <v>765</v>
      </c>
      <c r="BB96" s="17">
        <v>8255</v>
      </c>
      <c r="BC96" s="22">
        <v>45954</v>
      </c>
      <c r="BD96" s="17" t="s">
        <v>765</v>
      </c>
      <c r="BE96" s="17">
        <v>8255</v>
      </c>
      <c r="BF96" s="22">
        <v>45954</v>
      </c>
      <c r="BG96" s="17" t="s">
        <v>765</v>
      </c>
      <c r="BH96" s="17">
        <v>8255</v>
      </c>
      <c r="BI96" s="22">
        <v>45954</v>
      </c>
      <c r="BJ96" s="17" t="s">
        <v>765</v>
      </c>
      <c r="BK96" s="17">
        <v>8255</v>
      </c>
      <c r="BL96" s="22">
        <v>45954</v>
      </c>
      <c r="BM96" s="17" t="s">
        <v>765</v>
      </c>
      <c r="BN96" s="23">
        <f t="shared" si="34"/>
        <v>46134</v>
      </c>
      <c r="BO96" s="23">
        <f t="shared" si="35"/>
        <v>46134</v>
      </c>
      <c r="BP96" s="23">
        <f t="shared" si="36"/>
        <v>46134</v>
      </c>
      <c r="BQ96" s="23">
        <f t="shared" si="37"/>
        <v>46134</v>
      </c>
      <c r="BR96" s="23">
        <f t="shared" si="48"/>
        <v>46319</v>
      </c>
      <c r="BS96" s="24">
        <f t="shared" ca="1" si="38"/>
        <v>168</v>
      </c>
      <c r="BT96" s="25">
        <f t="shared" ca="1" si="39"/>
        <v>918</v>
      </c>
      <c r="BU96" s="25">
        <f t="shared" ca="1" si="40"/>
        <v>168</v>
      </c>
      <c r="BV96" s="25">
        <f t="shared" ca="1" si="41"/>
        <v>168</v>
      </c>
      <c r="BW96" s="25">
        <f t="shared" ca="1" si="42"/>
        <v>918</v>
      </c>
      <c r="BX96" s="26" t="s">
        <v>173</v>
      </c>
      <c r="BY96" s="11">
        <f t="shared" ca="1" si="43"/>
        <v>0</v>
      </c>
      <c r="BZ96" s="11">
        <f t="shared" ca="1" si="49"/>
        <v>0</v>
      </c>
      <c r="CA96" s="11">
        <f t="shared" ca="1" si="44"/>
        <v>4</v>
      </c>
      <c r="CB96" s="28">
        <f>_xlfn.XLOOKUP($C96,'[3]BIS Feb-26'!$C:$C,'[3]BIS Feb-26'!U:U,"",0)</f>
        <v>45954.770833333299</v>
      </c>
      <c r="CC96" s="28">
        <f>_xlfn.XLOOKUP($C96,'[3]BIS Feb-26'!$C:$C,'[3]BIS Feb-26'!V:V,"",0)</f>
        <v>45954.770833333299</v>
      </c>
      <c r="CD96" s="28">
        <f>_xlfn.XLOOKUP($C96,'[3]BIS Feb-26'!$C:$C,'[3]BIS Feb-26'!W:W,"",0)</f>
        <v>45954.770833333299</v>
      </c>
      <c r="CE96" s="28">
        <f>_xlfn.XLOOKUP($C96,'[3]BIS Feb-26'!$C:$C,'[3]BIS Feb-26'!X:X,"",0)</f>
        <v>45954.770833333299</v>
      </c>
      <c r="CF96" s="28">
        <f>_xlfn.XLOOKUP($C96,'[3]BIS Feb-26'!$C:$C,'[3]BIS Feb-26'!Y:Y,"",0)</f>
        <v>45954.770833333299</v>
      </c>
      <c r="CG96" s="28">
        <f>_xlfn.XLOOKUP($C96,'[3]BIS Feb-26'!$C:$C,'[3]BIS Feb-26'!Z:Z,"",0)</f>
        <v>45712.770833333299</v>
      </c>
      <c r="CH96" s="28">
        <f>_xlfn.XLOOKUP($C96,'[3]BIS Feb-26'!$C:$C,'[3]BIS Feb-26'!AA:AA,"",0)</f>
        <v>45712.770833333299</v>
      </c>
      <c r="CI96" s="28">
        <f>_xlfn.XLOOKUP($C96,'[3]BIS Feb-26'!$C:$C,'[3]BIS Feb-26'!AB:AB,"",0)</f>
        <v>45712.770833333299</v>
      </c>
      <c r="CJ96" s="28">
        <f>_xlfn.XLOOKUP($C96,'[3]BIS Feb-26'!$C:$C,'[3]BIS Feb-26'!AC:AC,"",0)</f>
        <v>45712.770833333299</v>
      </c>
      <c r="CK96" s="29" t="str">
        <f>_xlfn.XLOOKUP($C96,'[3]BIS Feb-26'!$C:$C,'[3]BIS Feb-26'!AD:AD,"",0)</f>
        <v>1155</v>
      </c>
      <c r="CL96" s="29" t="str">
        <f>_xlfn.XLOOKUP($C96,'[3]BIS Feb-26'!$C:$C,'[3]BIS Feb-26'!AE:AE,"",0)</f>
        <v>405</v>
      </c>
      <c r="CM96" s="29" t="str">
        <f>_xlfn.XLOOKUP($C96,'[3]BIS Feb-26'!$C:$C,'[3]BIS Feb-26'!AF:AF,"",0)</f>
        <v>405</v>
      </c>
      <c r="CN96" s="29" t="str">
        <f>_xlfn.XLOOKUP($C96,'[3]BIS Feb-26'!$C:$C,'[3]BIS Feb-26'!AG:AG,"",0)</f>
        <v>405</v>
      </c>
      <c r="CO96" s="29" t="str">
        <f>_xlfn.XLOOKUP($C96,'[3]BIS Feb-26'!$C:$C,'[3]BIS Feb-26'!AH:AH,"",0)</f>
        <v>405</v>
      </c>
      <c r="CP96" s="29" t="str">
        <f>_xlfn.XLOOKUP($C96,'[3]BIS Feb-26'!$C:$C,'[3]BIS Feb-26'!AI:AI,"",0)</f>
        <v>1155</v>
      </c>
      <c r="CQ96" s="29" t="str">
        <f>_xlfn.XLOOKUP($C96,'[3]BIS Feb-26'!$C:$C,'[3]BIS Feb-26'!AJ:AJ,"",0)</f>
        <v>1000</v>
      </c>
      <c r="CR96" s="29" t="str">
        <f>_xlfn.XLOOKUP($C96,'[3]BIS Feb-26'!$C:$C,'[3]BIS Feb-26'!AK:AK,"",0)</f>
        <v>1155</v>
      </c>
      <c r="CS96" s="29" t="str">
        <f>_xlfn.XLOOKUP($C96,'[3]BIS Feb-26'!$C:$C,'[3]BIS Feb-26'!AL:AL,"",0)</f>
        <v>1155</v>
      </c>
      <c r="CT96" s="29">
        <f>_xlfn.XLOOKUP($C96,'[3]BIS Feb-26'!$C:$C,'[3]BIS Feb-26'!AM:AM,"",0)</f>
        <v>3</v>
      </c>
      <c r="CU96" s="28">
        <f>_xlfn.XLOOKUP($C96,'[3]BIS Feb-26'!$C:$C,'[3]BIS Feb-26'!AN:AN,"",0)</f>
        <v>46134</v>
      </c>
      <c r="CV96" s="28">
        <f>_xlfn.XLOOKUP($C96,'[3]BIS Feb-26'!$C:$C,'[3]BIS Feb-26'!AO:AO,"",0)</f>
        <v>46134</v>
      </c>
      <c r="CW96" s="28">
        <f>_xlfn.XLOOKUP($C96,'[3]BIS Feb-26'!$C:$C,'[3]BIS Feb-26'!AP:AP,"",0)</f>
        <v>46134</v>
      </c>
      <c r="CX96" s="28">
        <f>_xlfn.XLOOKUP($C96,'[3]BIS Feb-26'!$C:$C,'[3]BIS Feb-26'!AQ:AQ,"",0)</f>
        <v>46134</v>
      </c>
      <c r="CY96" s="28">
        <f>_xlfn.XLOOKUP($C96,'[3]BIS Feb-26'!$C:$C,'[3]BIS Feb-26'!AR:AR,"",0)</f>
        <v>46134</v>
      </c>
      <c r="CZ96" s="28">
        <f>_xlfn.XLOOKUP($C96,'[3]BIS Feb-26'!$C:$C,'[3]BIS Feb-26'!AS:AS,"",0)</f>
        <v>45982</v>
      </c>
      <c r="DA96" s="28">
        <f>_xlfn.XLOOKUP($C96,'[3]BIS Feb-26'!$C:$C,'[3]BIS Feb-26'!AT:AT,"",0)</f>
        <v>46077</v>
      </c>
      <c r="DB96" s="28">
        <f>_xlfn.XLOOKUP($C96,'[3]BIS Feb-26'!$C:$C,'[3]BIS Feb-26'!AU:AU,"",0)</f>
        <v>45892</v>
      </c>
      <c r="DC96" s="28">
        <f>_xlfn.XLOOKUP($C96,'[3]BIS Feb-26'!$C:$C,'[3]BIS Feb-26'!AV:AV,"",0)</f>
        <v>46077</v>
      </c>
      <c r="DD96" s="11">
        <f>_xlfn.XLOOKUP($C96,'[3]BIS Feb-26'!$C:$C,'[3]BIS Feb-26'!AW:AW,"",0)</f>
        <v>1</v>
      </c>
      <c r="DE96" s="11">
        <f>_xlfn.XLOOKUP($C96,'[3]BIS Feb-26'!$C:$C,'[3]BIS Feb-26'!AX:AX,"",0)</f>
        <v>1</v>
      </c>
      <c r="DF96" s="11">
        <f>_xlfn.XLOOKUP($C96,'[3]BIS Feb-26'!$C:$C,'[3]BIS Feb-26'!AY:AY,"",0)</f>
        <v>0</v>
      </c>
      <c r="DG96" s="11">
        <f t="shared" ca="1" si="45"/>
        <v>4</v>
      </c>
      <c r="DH96" s="11">
        <f t="shared" ca="1" si="46"/>
        <v>0</v>
      </c>
      <c r="DI96" s="11">
        <f t="shared" ca="1" si="47"/>
        <v>5</v>
      </c>
      <c r="DJ96" s="11" t="str">
        <f>_xlfn.XLOOKUP($C96,'[3]Active Customer Assets'!$D:$D,'[3]Active Customer Assets'!I:I,"",0)</f>
        <v>A (100% potential spares purchased)</v>
      </c>
      <c r="DK96" s="28">
        <f>_xlfn.XLOOKUP($C96,'[3]Active Customer Assets'!$D:$D,'[3]Active Customer Assets'!J:J,"",0)</f>
        <v>43280</v>
      </c>
      <c r="DL96" s="28">
        <f>_xlfn.XLOOKUP($C96,'[3]Active Customer Assets'!$D:$D,'[3]Active Customer Assets'!K:K,"",0)</f>
        <v>43235</v>
      </c>
      <c r="DM96" s="28">
        <f>_xlfn.XLOOKUP($C96,'[3]Active Customer Assets'!$D:$D,'[3]Active Customer Assets'!L:L,"",0)</f>
        <v>46041.663761574098</v>
      </c>
      <c r="DN96" s="21">
        <f>_xlfn.XLOOKUP($C96,'[3]Active Customer Assets'!$D:$D,'[3]Active Customer Assets'!M:M,"",0)</f>
        <v>8600</v>
      </c>
      <c r="DO96" s="28">
        <f>_xlfn.XLOOKUP($C96,'[3]Active Customer Assets'!$D:$D,'[3]Active Customer Assets'!N:N,"",0)</f>
        <v>0</v>
      </c>
      <c r="DP96" s="28">
        <f>_xlfn.XLOOKUP($C96,'[3]Active Customer Assets'!$D:$D,'[3]Active Customer Assets'!O:O,"",0)</f>
        <v>0</v>
      </c>
      <c r="DQ96" s="28" t="str">
        <f>_xlfn.XLOOKUP($C96,'[3]Active Customer Assets'!$D:$D,'[3]Active Customer Assets'!P:P,"",0)</f>
        <v>Air lube Plus</v>
      </c>
      <c r="DR96" s="28">
        <f>_xlfn.XLOOKUP($C96,'[3]Active Customer Assets'!$D:$D,'[3]Active Customer Assets'!Q:Q,"",0)</f>
        <v>45955</v>
      </c>
      <c r="DS96" s="28">
        <f>_xlfn.XLOOKUP($C96,'[3]Active Customer Assets'!$D:$D,'[3]Active Customer Assets'!R:R,"",0)</f>
        <v>45955</v>
      </c>
      <c r="DT96" s="28">
        <f>_xlfn.XLOOKUP($C96,'[3]Active Customer Assets'!$D:$D,'[3]Active Customer Assets'!S:S,"",0)</f>
        <v>45955</v>
      </c>
      <c r="DU96" s="28">
        <f>_xlfn.XLOOKUP($C96,'[3]Active Customer Assets'!$D:$D,'[3]Active Customer Assets'!T:T,"",0)</f>
        <v>45955</v>
      </c>
      <c r="DV96" s="28">
        <f>_xlfn.XLOOKUP($C96,'[3]Active Customer Assets'!$D:$D,'[3]Active Customer Assets'!U:U,"",0)</f>
        <v>45955</v>
      </c>
      <c r="DW96" s="28">
        <f>_xlfn.XLOOKUP($C96,'[3]Active Customer Assets'!$D:$D,'[3]Active Customer Assets'!V:V,"",0)</f>
        <v>45713</v>
      </c>
      <c r="DX96" s="28">
        <f>_xlfn.XLOOKUP($C96,'[3]Active Customer Assets'!$D:$D,'[3]Active Customer Assets'!W:W,"",0)</f>
        <v>45713</v>
      </c>
      <c r="DY96" s="28">
        <f>_xlfn.XLOOKUP($C96,'[3]Active Customer Assets'!$D:$D,'[3]Active Customer Assets'!X:X,"",0)</f>
        <v>45713</v>
      </c>
      <c r="DZ96" s="28">
        <f>_xlfn.XLOOKUP($C96,'[3]Active Customer Assets'!$D:$D,'[3]Active Customer Assets'!Y:Y,"",0)</f>
        <v>45713</v>
      </c>
      <c r="EA96" s="28" t="str">
        <f>_xlfn.XLOOKUP($C96,'[3]Active Customer Assets'!$D:$D,'[3]Active Customer Assets'!Z:Z,"",0)</f>
        <v>1155</v>
      </c>
      <c r="EB96" s="28" t="str">
        <f>_xlfn.XLOOKUP($C96,'[3]Active Customer Assets'!$D:$D,'[3]Active Customer Assets'!AA:AA,"",0)</f>
        <v>405</v>
      </c>
      <c r="EC96" s="28" t="str">
        <f>_xlfn.XLOOKUP($C96,'[3]Active Customer Assets'!$D:$D,'[3]Active Customer Assets'!AB:AB,"",0)</f>
        <v>405</v>
      </c>
      <c r="ED96" s="28" t="str">
        <f>_xlfn.XLOOKUP($C96,'[3]Active Customer Assets'!$D:$D,'[3]Active Customer Assets'!AC:AC,"",0)</f>
        <v>405</v>
      </c>
      <c r="EE96" s="28" t="str">
        <f>_xlfn.XLOOKUP($C96,'[3]Active Customer Assets'!$D:$D,'[3]Active Customer Assets'!AD:AD,"",0)</f>
        <v>405</v>
      </c>
      <c r="EF96" s="28" t="str">
        <f>_xlfn.XLOOKUP($C96,'[3]Active Customer Assets'!$D:$D,'[3]Active Customer Assets'!AE:AE,"",0)</f>
        <v>1155</v>
      </c>
      <c r="EG96" s="28" t="str">
        <f>_xlfn.XLOOKUP($C96,'[3]Active Customer Assets'!$D:$D,'[3]Active Customer Assets'!AF:AF,"",0)</f>
        <v>1000</v>
      </c>
      <c r="EH96" s="28" t="str">
        <f>_xlfn.XLOOKUP($C96,'[3]Active Customer Assets'!$D:$D,'[3]Active Customer Assets'!AG:AG,"",0)</f>
        <v>1155</v>
      </c>
      <c r="EI96" s="28" t="str">
        <f>_xlfn.XLOOKUP($C96,'[3]Active Customer Assets'!$D:$D,'[3]Active Customer Assets'!AH:AH,"",0)</f>
        <v>1155</v>
      </c>
      <c r="EJ96" s="21">
        <f>_xlfn.XLOOKUP($C96,'[3]Active Customer Assets'!$D:$D,'[3]Active Customer Assets'!AI:AI,"",0)</f>
        <v>3</v>
      </c>
      <c r="EK96" s="35" t="str">
        <f>[3]!tbl_DPSAC[[#This Row],[Unit Status]]</f>
        <v>Active</v>
      </c>
    </row>
    <row r="97" spans="1:141" x14ac:dyDescent="0.15">
      <c r="A97" s="11">
        <f>ROW(tbl_DPSAC[[#This Row],[Sl. No.]])-1</f>
        <v>96</v>
      </c>
      <c r="B97" s="12" t="s">
        <v>136</v>
      </c>
      <c r="C97" s="12" t="s">
        <v>766</v>
      </c>
      <c r="D97" s="12" t="s">
        <v>216</v>
      </c>
      <c r="E97" s="12" t="s">
        <v>217</v>
      </c>
      <c r="F97" s="12" t="s">
        <v>161</v>
      </c>
      <c r="G97" s="13" t="s">
        <v>767</v>
      </c>
      <c r="H97" s="13" t="str">
        <f>_xlfn.XLOOKUP(C97,'[1]E&amp;DPSAC'!$K:$K,'[1]E&amp;DPSAC'!$E:$E,,0)</f>
        <v>JHUMARIA, WEST BENGAL</v>
      </c>
      <c r="I97" s="13" t="s">
        <v>768</v>
      </c>
      <c r="J97" s="13">
        <v>9031546309</v>
      </c>
      <c r="K97" s="13">
        <v>9031546309</v>
      </c>
      <c r="L97" s="12" t="str">
        <f t="shared" ca="1" si="25"/>
        <v>Non - Warranty</v>
      </c>
      <c r="M97" s="14">
        <v>42514</v>
      </c>
      <c r="N97" s="15">
        <v>24</v>
      </c>
      <c r="O97" s="14">
        <f t="shared" si="26"/>
        <v>43251</v>
      </c>
      <c r="P97" s="11" t="s">
        <v>681</v>
      </c>
      <c r="Q97" s="19" t="str">
        <f>_xlfn.XLOOKUP(C97,'[2]Sch Calls'!$R:$R,'[2]Sch Calls'!$F:$F,"",0)</f>
        <v>CC-01115110</v>
      </c>
      <c r="R97" s="18">
        <f>_xlfn.XLOOKUP(C97,'[2]Sch Calls'!$R:$R,'[2]Sch Calls'!$A:$A,"",0)</f>
        <v>45265.541261574101</v>
      </c>
      <c r="S97" s="17">
        <f>_xlfn.XLOOKUP(C97,'[2]Sch Calls'!$R:$R,'[2]Sch Calls'!$B:$B,"",0)</f>
        <v>3695</v>
      </c>
      <c r="T97" s="18">
        <f>_xlfn.XLOOKUP(C97,'[1]E&amp;DPSAC'!$K:$K,'[1]E&amp;DPSAC'!$W:$W,"",0)</f>
        <v>45265</v>
      </c>
      <c r="U97" s="17">
        <f>_xlfn.XLOOKUP(C97,'[1]E&amp;DPSAC'!$K:$K,'[1]E&amp;DPSAC'!$Z:$Z,"",0)</f>
        <v>3695</v>
      </c>
      <c r="V97" s="17">
        <f>_xlfn.XLOOKUP(C97,'[2]1. All Calls'!$R:$R,'[2]1. All Calls'!$B:$B,"",0)</f>
        <v>5800</v>
      </c>
      <c r="W97" s="20">
        <f>_xlfn.XLOOKUP(C97,'[2]1. All Calls'!$R:$R,'[2]1. All Calls'!$A:$A,"",0)</f>
        <v>46041.665856481501</v>
      </c>
      <c r="X97" s="17" t="str">
        <f>_xlfn.XLOOKUP(C97,'[2]Sch Calls'!$R:$R,'[2]Sch Calls'!$AB:$AB,"",0)</f>
        <v>Attend the site for schedule service so drain oil from tank and drain oil from cooler to 38 liters oil drain then change air filter for compressor side then change oil filter and oil 40 liters after then start the unit found running ok.</v>
      </c>
      <c r="Y97" s="17">
        <f t="shared" si="27"/>
        <v>-1355</v>
      </c>
      <c r="Z97" s="17" t="str">
        <f t="shared" si="28"/>
        <v>Due</v>
      </c>
      <c r="AA97" s="21">
        <f t="shared" ca="1" si="29"/>
        <v>835.45873842589936</v>
      </c>
      <c r="AB97" s="21" t="str">
        <f t="shared" ca="1" si="30"/>
        <v>Due</v>
      </c>
      <c r="AC97" s="11">
        <f ca="1">tbl_DPSAC[[#This Row],[Current Month Due Count]]</f>
        <v>0</v>
      </c>
      <c r="AD97" s="11">
        <f ca="1">tbl_DPSAC[[#This Row],[Next Month Due2]]</f>
        <v>0</v>
      </c>
      <c r="AE97" s="11">
        <f t="shared" ca="1" si="31"/>
        <v>1</v>
      </c>
      <c r="AF97" s="11">
        <v>3</v>
      </c>
      <c r="AG97" s="17">
        <f t="shared" ca="1" si="32"/>
        <v>5978</v>
      </c>
      <c r="AH97" s="11">
        <v>0</v>
      </c>
      <c r="AI97" s="11">
        <v>0</v>
      </c>
      <c r="AJ97" s="11">
        <v>0</v>
      </c>
      <c r="AK97" s="11">
        <v>0</v>
      </c>
      <c r="AL97" s="11">
        <v>0</v>
      </c>
      <c r="AM97" s="11">
        <v>0</v>
      </c>
      <c r="AN97" s="11">
        <v>0</v>
      </c>
      <c r="AO97" s="11">
        <v>0</v>
      </c>
      <c r="AP97" s="11">
        <v>0</v>
      </c>
      <c r="AQ97" s="11">
        <v>0</v>
      </c>
      <c r="AR97" s="11">
        <v>0</v>
      </c>
      <c r="AS97" s="11">
        <v>0</v>
      </c>
      <c r="AT97" s="11">
        <v>0</v>
      </c>
      <c r="AU97" s="11">
        <v>0</v>
      </c>
      <c r="AV97" s="11">
        <v>0</v>
      </c>
      <c r="AW97" s="11">
        <v>0</v>
      </c>
      <c r="AX97" s="11" t="str">
        <f t="shared" ca="1" si="33"/>
        <v>4 Service Due</v>
      </c>
      <c r="AY97" s="17">
        <v>3695</v>
      </c>
      <c r="AZ97" s="22">
        <v>45265</v>
      </c>
      <c r="BA97" s="17" t="s">
        <v>769</v>
      </c>
      <c r="BB97" s="17">
        <v>1512</v>
      </c>
      <c r="BC97" s="22">
        <v>44399</v>
      </c>
      <c r="BD97" s="17"/>
      <c r="BE97" s="17">
        <v>3695</v>
      </c>
      <c r="BF97" s="22">
        <v>45265</v>
      </c>
      <c r="BG97" s="17" t="s">
        <v>769</v>
      </c>
      <c r="BH97" s="17"/>
      <c r="BI97" s="22"/>
      <c r="BJ97" s="17"/>
      <c r="BK97" s="17">
        <v>1512</v>
      </c>
      <c r="BL97" s="22">
        <v>44399</v>
      </c>
      <c r="BM97" s="17"/>
      <c r="BN97" s="23">
        <f t="shared" si="34"/>
        <v>45445</v>
      </c>
      <c r="BO97" s="23">
        <f t="shared" si="35"/>
        <v>44579</v>
      </c>
      <c r="BP97" s="23">
        <f t="shared" si="36"/>
        <v>45445</v>
      </c>
      <c r="BQ97" s="23" t="str">
        <f t="shared" si="37"/>
        <v/>
      </c>
      <c r="BR97" s="23">
        <f t="shared" si="48"/>
        <v>44764</v>
      </c>
      <c r="BS97" s="24">
        <f t="shared" ca="1" si="38"/>
        <v>-1533</v>
      </c>
      <c r="BT97" s="25">
        <f t="shared" ca="1" si="39"/>
        <v>-2966</v>
      </c>
      <c r="BU97" s="25">
        <f t="shared" ca="1" si="40"/>
        <v>-1533</v>
      </c>
      <c r="BV97" s="25" t="str">
        <f t="shared" si="41"/>
        <v/>
      </c>
      <c r="BW97" s="25">
        <f t="shared" ca="1" si="42"/>
        <v>-2966</v>
      </c>
      <c r="BX97" s="26" t="s">
        <v>173</v>
      </c>
      <c r="BY97" s="11">
        <f t="shared" ca="1" si="43"/>
        <v>4</v>
      </c>
      <c r="BZ97" s="11">
        <f t="shared" ca="1" si="49"/>
        <v>0</v>
      </c>
      <c r="CA97" s="11">
        <f t="shared" ca="1" si="44"/>
        <v>0</v>
      </c>
      <c r="CB97" s="28">
        <f>_xlfn.XLOOKUP($C97,'[3]BIS Feb-26'!$C:$C,'[3]BIS Feb-26'!U:U,"",0)</f>
        <v>45264.770833333299</v>
      </c>
      <c r="CC97" s="28">
        <f>_xlfn.XLOOKUP($C97,'[3]BIS Feb-26'!$C:$C,'[3]BIS Feb-26'!V:V,"",0)</f>
        <v>45264.770833333299</v>
      </c>
      <c r="CD97" s="28">
        <f>_xlfn.XLOOKUP($C97,'[3]BIS Feb-26'!$C:$C,'[3]BIS Feb-26'!W:W,"",0)</f>
        <v>0</v>
      </c>
      <c r="CE97" s="28">
        <f>_xlfn.XLOOKUP($C97,'[3]BIS Feb-26'!$C:$C,'[3]BIS Feb-26'!X:X,"",0)</f>
        <v>45264.770833333299</v>
      </c>
      <c r="CF97" s="28">
        <f>_xlfn.XLOOKUP($C97,'[3]BIS Feb-26'!$C:$C,'[3]BIS Feb-26'!Y:Y,"",0)</f>
        <v>45264.770833333299</v>
      </c>
      <c r="CG97" s="28">
        <f>_xlfn.XLOOKUP($C97,'[3]BIS Feb-26'!$C:$C,'[3]BIS Feb-26'!Z:Z,"",0)</f>
        <v>0</v>
      </c>
      <c r="CH97" s="28">
        <f>_xlfn.XLOOKUP($C97,'[3]BIS Feb-26'!$C:$C,'[3]BIS Feb-26'!AA:AA,"",0)</f>
        <v>0</v>
      </c>
      <c r="CI97" s="28">
        <f>_xlfn.XLOOKUP($C97,'[3]BIS Feb-26'!$C:$C,'[3]BIS Feb-26'!AB:AB,"",0)</f>
        <v>0</v>
      </c>
      <c r="CJ97" s="28">
        <f>_xlfn.XLOOKUP($C97,'[3]BIS Feb-26'!$C:$C,'[3]BIS Feb-26'!AC:AC,"",0)</f>
        <v>0</v>
      </c>
      <c r="CK97" s="29" t="str">
        <f>_xlfn.XLOOKUP($C97,'[3]BIS Feb-26'!$C:$C,'[3]BIS Feb-26'!AD:AD,"",0)</f>
        <v>530</v>
      </c>
      <c r="CL97" s="29" t="str">
        <f>_xlfn.XLOOKUP($C97,'[3]BIS Feb-26'!$C:$C,'[3]BIS Feb-26'!AE:AE,"",0)</f>
        <v>530</v>
      </c>
      <c r="CM97" s="29" t="str">
        <f>_xlfn.XLOOKUP($C97,'[3]BIS Feb-26'!$C:$C,'[3]BIS Feb-26'!AF:AF,"",0)</f>
        <v>530</v>
      </c>
      <c r="CN97" s="29" t="str">
        <f>_xlfn.XLOOKUP($C97,'[3]BIS Feb-26'!$C:$C,'[3]BIS Feb-26'!AG:AG,"",0)</f>
        <v>530</v>
      </c>
      <c r="CO97" s="29" t="str">
        <f>_xlfn.XLOOKUP($C97,'[3]BIS Feb-26'!$C:$C,'[3]BIS Feb-26'!AH:AH,"",0)</f>
        <v>530</v>
      </c>
      <c r="CP97" s="29" t="str">
        <f>_xlfn.XLOOKUP($C97,'[3]BIS Feb-26'!$C:$C,'[3]BIS Feb-26'!AI:AI,"",0)</f>
        <v>965</v>
      </c>
      <c r="CQ97" s="29" t="str">
        <f>_xlfn.XLOOKUP($C97,'[3]BIS Feb-26'!$C:$C,'[3]BIS Feb-26'!AJ:AJ,"",0)</f>
        <v>1000</v>
      </c>
      <c r="CR97" s="29" t="str">
        <f>_xlfn.XLOOKUP($C97,'[3]BIS Feb-26'!$C:$C,'[3]BIS Feb-26'!AK:AK,"",0)</f>
        <v>965</v>
      </c>
      <c r="CS97" s="29" t="str">
        <f>_xlfn.XLOOKUP($C97,'[3]BIS Feb-26'!$C:$C,'[3]BIS Feb-26'!AL:AL,"",0)</f>
        <v>965</v>
      </c>
      <c r="CT97" s="29">
        <f>_xlfn.XLOOKUP($C97,'[3]BIS Feb-26'!$C:$C,'[3]BIS Feb-26'!AM:AM,"",0)</f>
        <v>3</v>
      </c>
      <c r="CU97" s="28">
        <f>_xlfn.XLOOKUP($C97,'[3]BIS Feb-26'!$C:$C,'[3]BIS Feb-26'!AN:AN,"",0)</f>
        <v>45444</v>
      </c>
      <c r="CV97" s="28">
        <f>_xlfn.XLOOKUP($C97,'[3]BIS Feb-26'!$C:$C,'[3]BIS Feb-26'!AO:AO,"",0)</f>
        <v>45444</v>
      </c>
      <c r="CW97" s="28">
        <f>_xlfn.XLOOKUP($C97,'[3]BIS Feb-26'!$C:$C,'[3]BIS Feb-26'!AP:AP,"",0)</f>
        <v>46179</v>
      </c>
      <c r="CX97" s="28">
        <f>_xlfn.XLOOKUP($C97,'[3]BIS Feb-26'!$C:$C,'[3]BIS Feb-26'!AQ:AQ,"",0)</f>
        <v>45444</v>
      </c>
      <c r="CY97" s="28">
        <f>_xlfn.XLOOKUP($C97,'[3]BIS Feb-26'!$C:$C,'[3]BIS Feb-26'!AR:AR,"",0)</f>
        <v>45444</v>
      </c>
      <c r="CZ97" s="28">
        <f>_xlfn.XLOOKUP($C97,'[3]BIS Feb-26'!$C:$C,'[3]BIS Feb-26'!AS:AS,"",0)</f>
        <v>46263</v>
      </c>
      <c r="DA97" s="28">
        <f>_xlfn.XLOOKUP($C97,'[3]BIS Feb-26'!$C:$C,'[3]BIS Feb-26'!AT:AT,"",0)</f>
        <v>46134</v>
      </c>
      <c r="DB97" s="28">
        <f>_xlfn.XLOOKUP($C97,'[3]BIS Feb-26'!$C:$C,'[3]BIS Feb-26'!AU:AU,"",0)</f>
        <v>46173</v>
      </c>
      <c r="DC97" s="28">
        <f>_xlfn.XLOOKUP($C97,'[3]BIS Feb-26'!$C:$C,'[3]BIS Feb-26'!AV:AV,"",0)</f>
        <v>46221</v>
      </c>
      <c r="DD97" s="11">
        <f>_xlfn.XLOOKUP($C97,'[3]BIS Feb-26'!$C:$C,'[3]BIS Feb-26'!AW:AW,"",0)</f>
        <v>1</v>
      </c>
      <c r="DE97" s="11">
        <f>_xlfn.XLOOKUP($C97,'[3]BIS Feb-26'!$C:$C,'[3]BIS Feb-26'!AX:AX,"",0)</f>
        <v>0</v>
      </c>
      <c r="DF97" s="11">
        <f>_xlfn.XLOOKUP($C97,'[3]BIS Feb-26'!$C:$C,'[3]BIS Feb-26'!AY:AY,"",0)</f>
        <v>0</v>
      </c>
      <c r="DG97" s="11">
        <f t="shared" ca="1" si="45"/>
        <v>4</v>
      </c>
      <c r="DH97" s="11">
        <f t="shared" ca="1" si="46"/>
        <v>0</v>
      </c>
      <c r="DI97" s="11">
        <f t="shared" ca="1" si="47"/>
        <v>1</v>
      </c>
      <c r="DJ97" s="11" t="str">
        <f>_xlfn.XLOOKUP($C97,'[3]Active Customer Assets'!$D:$D,'[3]Active Customer Assets'!I:I,"",0)</f>
        <v>C (Not Buying Spares or buying lubricants)</v>
      </c>
      <c r="DK97" s="28">
        <f>_xlfn.XLOOKUP($C97,'[3]Active Customer Assets'!$D:$D,'[3]Active Customer Assets'!J:J,"",0)</f>
        <v>42514</v>
      </c>
      <c r="DL97" s="28">
        <f>_xlfn.XLOOKUP($C97,'[3]Active Customer Assets'!$D:$D,'[3]Active Customer Assets'!K:K,"",0)</f>
        <v>42486</v>
      </c>
      <c r="DM97" s="28">
        <f>_xlfn.XLOOKUP($C97,'[3]Active Customer Assets'!$D:$D,'[3]Active Customer Assets'!L:L,"",0)</f>
        <v>46041.668182870402</v>
      </c>
      <c r="DN97" s="21">
        <f>_xlfn.XLOOKUP($C97,'[3]Active Customer Assets'!$D:$D,'[3]Active Customer Assets'!M:M,"",0)</f>
        <v>5800</v>
      </c>
      <c r="DO97" s="28">
        <f>_xlfn.XLOOKUP($C97,'[3]Active Customer Assets'!$D:$D,'[3]Active Customer Assets'!N:N,"",0)</f>
        <v>0</v>
      </c>
      <c r="DP97" s="28">
        <f>_xlfn.XLOOKUP($C97,'[3]Active Customer Assets'!$D:$D,'[3]Active Customer Assets'!O:O,"",0)</f>
        <v>0</v>
      </c>
      <c r="DQ97" s="28" t="str">
        <f>_xlfn.XLOOKUP($C97,'[3]Active Customer Assets'!$D:$D,'[3]Active Customer Assets'!P:P,"",0)</f>
        <v>Air lube Plus</v>
      </c>
      <c r="DR97" s="28">
        <f>_xlfn.XLOOKUP($C97,'[3]Active Customer Assets'!$D:$D,'[3]Active Customer Assets'!Q:Q,"",0)</f>
        <v>45265</v>
      </c>
      <c r="DS97" s="28">
        <f>_xlfn.XLOOKUP($C97,'[3]Active Customer Assets'!$D:$D,'[3]Active Customer Assets'!R:R,"",0)</f>
        <v>45265</v>
      </c>
      <c r="DT97" s="28">
        <f>_xlfn.XLOOKUP($C97,'[3]Active Customer Assets'!$D:$D,'[3]Active Customer Assets'!S:S,"",0)</f>
        <v>0</v>
      </c>
      <c r="DU97" s="28">
        <f>_xlfn.XLOOKUP($C97,'[3]Active Customer Assets'!$D:$D,'[3]Active Customer Assets'!T:T,"",0)</f>
        <v>45265</v>
      </c>
      <c r="DV97" s="28">
        <f>_xlfn.XLOOKUP($C97,'[3]Active Customer Assets'!$D:$D,'[3]Active Customer Assets'!U:U,"",0)</f>
        <v>45265</v>
      </c>
      <c r="DW97" s="28">
        <f>_xlfn.XLOOKUP($C97,'[3]Active Customer Assets'!$D:$D,'[3]Active Customer Assets'!V:V,"",0)</f>
        <v>0</v>
      </c>
      <c r="DX97" s="28">
        <f>_xlfn.XLOOKUP($C97,'[3]Active Customer Assets'!$D:$D,'[3]Active Customer Assets'!W:W,"",0)</f>
        <v>0</v>
      </c>
      <c r="DY97" s="28">
        <f>_xlfn.XLOOKUP($C97,'[3]Active Customer Assets'!$D:$D,'[3]Active Customer Assets'!X:X,"",0)</f>
        <v>0</v>
      </c>
      <c r="DZ97" s="28">
        <f>_xlfn.XLOOKUP($C97,'[3]Active Customer Assets'!$D:$D,'[3]Active Customer Assets'!Y:Y,"",0)</f>
        <v>0</v>
      </c>
      <c r="EA97" s="28" t="str">
        <f>_xlfn.XLOOKUP($C97,'[3]Active Customer Assets'!$D:$D,'[3]Active Customer Assets'!Z:Z,"",0)</f>
        <v>530</v>
      </c>
      <c r="EB97" s="28" t="str">
        <f>_xlfn.XLOOKUP($C97,'[3]Active Customer Assets'!$D:$D,'[3]Active Customer Assets'!AA:AA,"",0)</f>
        <v>530</v>
      </c>
      <c r="EC97" s="28" t="str">
        <f>_xlfn.XLOOKUP($C97,'[3]Active Customer Assets'!$D:$D,'[3]Active Customer Assets'!AB:AB,"",0)</f>
        <v>530</v>
      </c>
      <c r="ED97" s="28" t="str">
        <f>_xlfn.XLOOKUP($C97,'[3]Active Customer Assets'!$D:$D,'[3]Active Customer Assets'!AC:AC,"",0)</f>
        <v>530</v>
      </c>
      <c r="EE97" s="28" t="str">
        <f>_xlfn.XLOOKUP($C97,'[3]Active Customer Assets'!$D:$D,'[3]Active Customer Assets'!AD:AD,"",0)</f>
        <v>530</v>
      </c>
      <c r="EF97" s="28" t="str">
        <f>_xlfn.XLOOKUP($C97,'[3]Active Customer Assets'!$D:$D,'[3]Active Customer Assets'!AE:AE,"",0)</f>
        <v>965</v>
      </c>
      <c r="EG97" s="28" t="str">
        <f>_xlfn.XLOOKUP($C97,'[3]Active Customer Assets'!$D:$D,'[3]Active Customer Assets'!AF:AF,"",0)</f>
        <v>1000</v>
      </c>
      <c r="EH97" s="28" t="str">
        <f>_xlfn.XLOOKUP($C97,'[3]Active Customer Assets'!$D:$D,'[3]Active Customer Assets'!AG:AG,"",0)</f>
        <v>965</v>
      </c>
      <c r="EI97" s="28" t="str">
        <f>_xlfn.XLOOKUP($C97,'[3]Active Customer Assets'!$D:$D,'[3]Active Customer Assets'!AH:AH,"",0)</f>
        <v>965</v>
      </c>
      <c r="EJ97" s="21">
        <f>_xlfn.XLOOKUP($C97,'[3]Active Customer Assets'!$D:$D,'[3]Active Customer Assets'!AI:AI,"",0)</f>
        <v>3</v>
      </c>
      <c r="EK97" s="35" t="str">
        <f>[3]!tbl_DPSAC[[#This Row],[Unit Status]]</f>
        <v>Active</v>
      </c>
    </row>
    <row r="98" spans="1:141" x14ac:dyDescent="0.15">
      <c r="A98" s="11">
        <f>ROW(tbl_DPSAC[[#This Row],[Sl. No.]])-1</f>
        <v>97</v>
      </c>
      <c r="B98" s="12" t="s">
        <v>136</v>
      </c>
      <c r="C98" s="12" t="s">
        <v>770</v>
      </c>
      <c r="D98" s="12" t="s">
        <v>169</v>
      </c>
      <c r="E98" s="12" t="s">
        <v>170</v>
      </c>
      <c r="F98" s="12" t="s">
        <v>161</v>
      </c>
      <c r="G98" s="13" t="s">
        <v>771</v>
      </c>
      <c r="H98" s="13" t="str">
        <f>_xlfn.XLOOKUP(C98,'[1]E&amp;DPSAC'!$K:$K,'[1]E&amp;DPSAC'!$E:$E,,0)</f>
        <v>SIMDEGA</v>
      </c>
      <c r="I98" s="13"/>
      <c r="J98" s="13">
        <v>6203833614</v>
      </c>
      <c r="K98" s="13">
        <v>6203833614</v>
      </c>
      <c r="L98" s="12" t="str">
        <f t="shared" ca="1" si="25"/>
        <v>Non - Warranty</v>
      </c>
      <c r="M98" s="14">
        <v>43309</v>
      </c>
      <c r="N98" s="15">
        <v>24</v>
      </c>
      <c r="O98" s="14">
        <f t="shared" si="26"/>
        <v>44043</v>
      </c>
      <c r="P98" s="11" t="s">
        <v>681</v>
      </c>
      <c r="Q98" s="19" t="str">
        <f>_xlfn.XLOOKUP(C98,'[2]Sch Calls'!$R:$R,'[2]Sch Calls'!$F:$F,"",0)</f>
        <v>CC-01189300</v>
      </c>
      <c r="R98" s="18">
        <f>_xlfn.XLOOKUP(C98,'[2]Sch Calls'!$R:$R,'[2]Sch Calls'!$A:$A,"",0)</f>
        <v>45339.567164351902</v>
      </c>
      <c r="S98" s="17">
        <f>_xlfn.XLOOKUP(C98,'[2]Sch Calls'!$R:$R,'[2]Sch Calls'!$B:$B,"",0)</f>
        <v>4175</v>
      </c>
      <c r="T98" s="18">
        <f>_xlfn.XLOOKUP(C98,'[1]E&amp;DPSAC'!$K:$K,'[1]E&amp;DPSAC'!$W:$W,"",0)</f>
        <v>45339</v>
      </c>
      <c r="U98" s="17">
        <f>_xlfn.XLOOKUP(C98,'[1]E&amp;DPSAC'!$K:$K,'[1]E&amp;DPSAC'!$Z:$Z,"",0)</f>
        <v>4175</v>
      </c>
      <c r="V98" s="17">
        <f>_xlfn.XLOOKUP(C98,'[2]1. All Calls'!$R:$R,'[2]1. All Calls'!$B:$B,"",0)</f>
        <v>5830</v>
      </c>
      <c r="W98" s="20">
        <f>_xlfn.XLOOKUP(C98,'[2]1. All Calls'!$R:$R,'[2]1. All Calls'!$A:$A,"",0)</f>
        <v>45962.695833333331</v>
      </c>
      <c r="X98" s="17" t="str">
        <f>_xlfn.XLOOKUP(C98,'[2]Sch Calls'!$R:$R,'[2]Sch Calls'!$AB:$AB,"",0)</f>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
      <c r="Y98" s="17">
        <f t="shared" si="27"/>
        <v>-905</v>
      </c>
      <c r="Z98" s="17" t="str">
        <f t="shared" si="28"/>
        <v>Due</v>
      </c>
      <c r="AA98" s="21">
        <f t="shared" ca="1" si="29"/>
        <v>761.43283564809826</v>
      </c>
      <c r="AB98" s="21" t="str">
        <f t="shared" ca="1" si="30"/>
        <v>Due</v>
      </c>
      <c r="AC98" s="11">
        <f ca="1">tbl_DPSAC[[#This Row],[Current Month Due Count]]</f>
        <v>0</v>
      </c>
      <c r="AD98" s="11">
        <f ca="1">tbl_DPSAC[[#This Row],[Next Month Due2]]</f>
        <v>0</v>
      </c>
      <c r="AE98" s="11">
        <f t="shared" ca="1" si="31"/>
        <v>1</v>
      </c>
      <c r="AF98" s="11">
        <v>3</v>
      </c>
      <c r="AG98" s="17">
        <f t="shared" ca="1" si="32"/>
        <v>6245</v>
      </c>
      <c r="AH98" s="11" t="s">
        <v>772</v>
      </c>
      <c r="AI98" s="11">
        <v>0</v>
      </c>
      <c r="AJ98" s="11" t="s">
        <v>773</v>
      </c>
      <c r="AK98" s="11" t="s">
        <v>774</v>
      </c>
      <c r="AL98" s="11">
        <v>0</v>
      </c>
      <c r="AM98" s="11">
        <v>0</v>
      </c>
      <c r="AN98" s="11">
        <v>0</v>
      </c>
      <c r="AO98" s="11">
        <v>0</v>
      </c>
      <c r="AP98" s="11">
        <v>0</v>
      </c>
      <c r="AQ98" s="11">
        <v>0</v>
      </c>
      <c r="AR98" s="11">
        <v>0</v>
      </c>
      <c r="AS98" s="11">
        <v>0</v>
      </c>
      <c r="AT98" s="11">
        <v>0</v>
      </c>
      <c r="AU98" s="11">
        <v>0</v>
      </c>
      <c r="AV98" s="11">
        <v>0</v>
      </c>
      <c r="AW98" s="11">
        <v>0</v>
      </c>
      <c r="AX98" s="11" t="str">
        <f t="shared" ca="1" si="33"/>
        <v>4 Service Due</v>
      </c>
      <c r="AY98" s="17">
        <v>4175</v>
      </c>
      <c r="AZ98" s="22">
        <v>45339</v>
      </c>
      <c r="BA98" s="17" t="s">
        <v>775</v>
      </c>
      <c r="BB98" s="17">
        <v>4175</v>
      </c>
      <c r="BC98" s="22">
        <v>45339</v>
      </c>
      <c r="BD98" s="17" t="s">
        <v>775</v>
      </c>
      <c r="BE98" s="17">
        <v>4175</v>
      </c>
      <c r="BF98" s="22">
        <v>45339</v>
      </c>
      <c r="BG98" s="17" t="s">
        <v>775</v>
      </c>
      <c r="BH98" s="17"/>
      <c r="BI98" s="22"/>
      <c r="BJ98" s="17"/>
      <c r="BK98" s="17">
        <v>4175</v>
      </c>
      <c r="BL98" s="22">
        <v>45339</v>
      </c>
      <c r="BM98" s="17" t="s">
        <v>775</v>
      </c>
      <c r="BN98" s="23">
        <f t="shared" si="34"/>
        <v>45519</v>
      </c>
      <c r="BO98" s="23">
        <f t="shared" si="35"/>
        <v>45519</v>
      </c>
      <c r="BP98" s="23">
        <f t="shared" si="36"/>
        <v>45519</v>
      </c>
      <c r="BQ98" s="23" t="str">
        <f t="shared" si="37"/>
        <v/>
      </c>
      <c r="BR98" s="23">
        <f t="shared" si="48"/>
        <v>45704</v>
      </c>
      <c r="BS98" s="24">
        <f t="shared" ca="1" si="38"/>
        <v>-1320</v>
      </c>
      <c r="BT98" s="25">
        <f t="shared" ca="1" si="39"/>
        <v>-570</v>
      </c>
      <c r="BU98" s="25">
        <f t="shared" ca="1" si="40"/>
        <v>-1320</v>
      </c>
      <c r="BV98" s="25" t="str">
        <f t="shared" si="41"/>
        <v/>
      </c>
      <c r="BW98" s="25">
        <f t="shared" ca="1" si="42"/>
        <v>-570</v>
      </c>
      <c r="BX98" s="26" t="s">
        <v>152</v>
      </c>
      <c r="BY98" s="11">
        <f t="shared" ca="1" si="43"/>
        <v>4</v>
      </c>
      <c r="BZ98" s="11">
        <f t="shared" ca="1" si="49"/>
        <v>0</v>
      </c>
      <c r="CA98" s="11">
        <f t="shared" ca="1" si="44"/>
        <v>0</v>
      </c>
      <c r="CB98" s="28">
        <f>_xlfn.XLOOKUP($C98,'[3]BIS Feb-26'!$C:$C,'[3]BIS Feb-26'!U:U,"",0)</f>
        <v>45338.770833333299</v>
      </c>
      <c r="CC98" s="28">
        <f>_xlfn.XLOOKUP($C98,'[3]BIS Feb-26'!$C:$C,'[3]BIS Feb-26'!V:V,"",0)</f>
        <v>45338.770833333299</v>
      </c>
      <c r="CD98" s="28">
        <f>_xlfn.XLOOKUP($C98,'[3]BIS Feb-26'!$C:$C,'[3]BIS Feb-26'!W:W,"",0)</f>
        <v>0</v>
      </c>
      <c r="CE98" s="28">
        <f>_xlfn.XLOOKUP($C98,'[3]BIS Feb-26'!$C:$C,'[3]BIS Feb-26'!X:X,"",0)</f>
        <v>45338.770833333299</v>
      </c>
      <c r="CF98" s="28">
        <f>_xlfn.XLOOKUP($C98,'[3]BIS Feb-26'!$C:$C,'[3]BIS Feb-26'!Y:Y,"",0)</f>
        <v>45338.770833333299</v>
      </c>
      <c r="CG98" s="28">
        <f>_xlfn.XLOOKUP($C98,'[3]BIS Feb-26'!$C:$C,'[3]BIS Feb-26'!Z:Z,"",0)</f>
        <v>45338.770833333299</v>
      </c>
      <c r="CH98" s="28">
        <f>_xlfn.XLOOKUP($C98,'[3]BIS Feb-26'!$C:$C,'[3]BIS Feb-26'!AA:AA,"",0)</f>
        <v>45338.770833333299</v>
      </c>
      <c r="CI98" s="28">
        <f>_xlfn.XLOOKUP($C98,'[3]BIS Feb-26'!$C:$C,'[3]BIS Feb-26'!AB:AB,"",0)</f>
        <v>45338.770833333299</v>
      </c>
      <c r="CJ98" s="28">
        <f>_xlfn.XLOOKUP($C98,'[3]BIS Feb-26'!$C:$C,'[3]BIS Feb-26'!AC:AC,"",0)</f>
        <v>45338.770833333299</v>
      </c>
      <c r="CK98" s="29" t="str">
        <f>_xlfn.XLOOKUP($C98,'[3]BIS Feb-26'!$C:$C,'[3]BIS Feb-26'!AD:AD,"",0)</f>
        <v>155</v>
      </c>
      <c r="CL98" s="29" t="str">
        <f>_xlfn.XLOOKUP($C98,'[3]BIS Feb-26'!$C:$C,'[3]BIS Feb-26'!AE:AE,"",0)</f>
        <v>155</v>
      </c>
      <c r="CM98" s="29" t="str">
        <f>_xlfn.XLOOKUP($C98,'[3]BIS Feb-26'!$C:$C,'[3]BIS Feb-26'!AF:AF,"",0)</f>
        <v>155</v>
      </c>
      <c r="CN98" s="29" t="str">
        <f>_xlfn.XLOOKUP($C98,'[3]BIS Feb-26'!$C:$C,'[3]BIS Feb-26'!AG:AG,"",0)</f>
        <v>155</v>
      </c>
      <c r="CO98" s="29" t="str">
        <f>_xlfn.XLOOKUP($C98,'[3]BIS Feb-26'!$C:$C,'[3]BIS Feb-26'!AH:AH,"",0)</f>
        <v>155</v>
      </c>
      <c r="CP98" s="29" t="str">
        <f>_xlfn.XLOOKUP($C98,'[3]BIS Feb-26'!$C:$C,'[3]BIS Feb-26'!AI:AI,"",0)</f>
        <v>155</v>
      </c>
      <c r="CQ98" s="29" t="str">
        <f>_xlfn.XLOOKUP($C98,'[3]BIS Feb-26'!$C:$C,'[3]BIS Feb-26'!AJ:AJ,"",0)</f>
        <v>1000</v>
      </c>
      <c r="CR98" s="29" t="str">
        <f>_xlfn.XLOOKUP($C98,'[3]BIS Feb-26'!$C:$C,'[3]BIS Feb-26'!AK:AK,"",0)</f>
        <v>155</v>
      </c>
      <c r="CS98" s="29" t="str">
        <f>_xlfn.XLOOKUP($C98,'[3]BIS Feb-26'!$C:$C,'[3]BIS Feb-26'!AL:AL,"",0)</f>
        <v>155</v>
      </c>
      <c r="CT98" s="29">
        <f>_xlfn.XLOOKUP($C98,'[3]BIS Feb-26'!$C:$C,'[3]BIS Feb-26'!AM:AM,"",0)</f>
        <v>1</v>
      </c>
      <c r="CU98" s="28">
        <f>_xlfn.XLOOKUP($C98,'[3]BIS Feb-26'!$C:$C,'[3]BIS Feb-26'!AN:AN,"",0)</f>
        <v>45518</v>
      </c>
      <c r="CV98" s="28">
        <f>_xlfn.XLOOKUP($C98,'[3]BIS Feb-26'!$C:$C,'[3]BIS Feb-26'!AO:AO,"",0)</f>
        <v>45518</v>
      </c>
      <c r="CW98" s="28">
        <f>_xlfn.XLOOKUP($C98,'[3]BIS Feb-26'!$C:$C,'[3]BIS Feb-26'!AP:AP,"",0)</f>
        <v>46066</v>
      </c>
      <c r="CX98" s="28">
        <f>_xlfn.XLOOKUP($C98,'[3]BIS Feb-26'!$C:$C,'[3]BIS Feb-26'!AQ:AQ,"",0)</f>
        <v>45518</v>
      </c>
      <c r="CY98" s="28">
        <f>_xlfn.XLOOKUP($C98,'[3]BIS Feb-26'!$C:$C,'[3]BIS Feb-26'!AR:AR,"",0)</f>
        <v>45518</v>
      </c>
      <c r="CZ98" s="28">
        <f>_xlfn.XLOOKUP($C98,'[3]BIS Feb-26'!$C:$C,'[3]BIS Feb-26'!AS:AS,"",0)</f>
        <v>45608</v>
      </c>
      <c r="DA98" s="28">
        <f>_xlfn.XLOOKUP($C98,'[3]BIS Feb-26'!$C:$C,'[3]BIS Feb-26'!AT:AT,"",0)</f>
        <v>45703</v>
      </c>
      <c r="DB98" s="28">
        <f>_xlfn.XLOOKUP($C98,'[3]BIS Feb-26'!$C:$C,'[3]BIS Feb-26'!AU:AU,"",0)</f>
        <v>45518</v>
      </c>
      <c r="DC98" s="28">
        <f>_xlfn.XLOOKUP($C98,'[3]BIS Feb-26'!$C:$C,'[3]BIS Feb-26'!AV:AV,"",0)</f>
        <v>45703</v>
      </c>
      <c r="DD98" s="11">
        <f>_xlfn.XLOOKUP($C98,'[3]BIS Feb-26'!$C:$C,'[3]BIS Feb-26'!AW:AW,"",0)</f>
        <v>1</v>
      </c>
      <c r="DE98" s="11">
        <f>_xlfn.XLOOKUP($C98,'[3]BIS Feb-26'!$C:$C,'[3]BIS Feb-26'!AX:AX,"",0)</f>
        <v>1</v>
      </c>
      <c r="DF98" s="11">
        <f>_xlfn.XLOOKUP($C98,'[3]BIS Feb-26'!$C:$C,'[3]BIS Feb-26'!AY:AY,"",0)</f>
        <v>0</v>
      </c>
      <c r="DG98" s="11">
        <f t="shared" ca="1" si="45"/>
        <v>9</v>
      </c>
      <c r="DH98" s="11">
        <f t="shared" ca="1" si="46"/>
        <v>0</v>
      </c>
      <c r="DI98" s="11">
        <f t="shared" ca="1" si="47"/>
        <v>0</v>
      </c>
      <c r="DJ98" s="11" t="str">
        <f>_xlfn.XLOOKUP($C98,'[3]Active Customer Assets'!$D:$D,'[3]Active Customer Assets'!I:I,"",0)</f>
        <v>C (Not Buying Spares or buying lubricants)</v>
      </c>
      <c r="DK98" s="28">
        <f>_xlfn.XLOOKUP($C98,'[3]Active Customer Assets'!$D:$D,'[3]Active Customer Assets'!J:J,"",0)</f>
        <v>43309</v>
      </c>
      <c r="DL98" s="28">
        <f>_xlfn.XLOOKUP($C98,'[3]Active Customer Assets'!$D:$D,'[3]Active Customer Assets'!K:K,"",0)</f>
        <v>43279</v>
      </c>
      <c r="DM98" s="28">
        <f>_xlfn.XLOOKUP($C98,'[3]Active Customer Assets'!$D:$D,'[3]Active Customer Assets'!L:L,"",0)</f>
        <v>45962.696898148097</v>
      </c>
      <c r="DN98" s="21">
        <f>_xlfn.XLOOKUP($C98,'[3]Active Customer Assets'!$D:$D,'[3]Active Customer Assets'!M:M,"",0)</f>
        <v>5830</v>
      </c>
      <c r="DO98" s="28">
        <f>_xlfn.XLOOKUP($C98,'[3]Active Customer Assets'!$D:$D,'[3]Active Customer Assets'!N:N,"",0)</f>
        <v>0</v>
      </c>
      <c r="DP98" s="28">
        <f>_xlfn.XLOOKUP($C98,'[3]Active Customer Assets'!$D:$D,'[3]Active Customer Assets'!O:O,"",0)</f>
        <v>0</v>
      </c>
      <c r="DQ98" s="28" t="str">
        <f>_xlfn.XLOOKUP($C98,'[3]Active Customer Assets'!$D:$D,'[3]Active Customer Assets'!P:P,"",0)</f>
        <v>Air lube Plus</v>
      </c>
      <c r="DR98" s="28">
        <f>_xlfn.XLOOKUP($C98,'[3]Active Customer Assets'!$D:$D,'[3]Active Customer Assets'!Q:Q,"",0)</f>
        <v>45339</v>
      </c>
      <c r="DS98" s="28">
        <f>_xlfn.XLOOKUP($C98,'[3]Active Customer Assets'!$D:$D,'[3]Active Customer Assets'!R:R,"",0)</f>
        <v>45339</v>
      </c>
      <c r="DT98" s="28">
        <f>_xlfn.XLOOKUP($C98,'[3]Active Customer Assets'!$D:$D,'[3]Active Customer Assets'!S:S,"",0)</f>
        <v>0</v>
      </c>
      <c r="DU98" s="28">
        <f>_xlfn.XLOOKUP($C98,'[3]Active Customer Assets'!$D:$D,'[3]Active Customer Assets'!T:T,"",0)</f>
        <v>45339</v>
      </c>
      <c r="DV98" s="28">
        <f>_xlfn.XLOOKUP($C98,'[3]Active Customer Assets'!$D:$D,'[3]Active Customer Assets'!U:U,"",0)</f>
        <v>45339</v>
      </c>
      <c r="DW98" s="28">
        <f>_xlfn.XLOOKUP($C98,'[3]Active Customer Assets'!$D:$D,'[3]Active Customer Assets'!V:V,"",0)</f>
        <v>45339</v>
      </c>
      <c r="DX98" s="28">
        <f>_xlfn.XLOOKUP($C98,'[3]Active Customer Assets'!$D:$D,'[3]Active Customer Assets'!W:W,"",0)</f>
        <v>45339</v>
      </c>
      <c r="DY98" s="28">
        <f>_xlfn.XLOOKUP($C98,'[3]Active Customer Assets'!$D:$D,'[3]Active Customer Assets'!X:X,"",0)</f>
        <v>45339</v>
      </c>
      <c r="DZ98" s="28">
        <f>_xlfn.XLOOKUP($C98,'[3]Active Customer Assets'!$D:$D,'[3]Active Customer Assets'!Y:Y,"",0)</f>
        <v>45339</v>
      </c>
      <c r="EA98" s="28" t="str">
        <f>_xlfn.XLOOKUP($C98,'[3]Active Customer Assets'!$D:$D,'[3]Active Customer Assets'!Z:Z,"",0)</f>
        <v>155</v>
      </c>
      <c r="EB98" s="28" t="str">
        <f>_xlfn.XLOOKUP($C98,'[3]Active Customer Assets'!$D:$D,'[3]Active Customer Assets'!AA:AA,"",0)</f>
        <v>155</v>
      </c>
      <c r="EC98" s="28" t="str">
        <f>_xlfn.XLOOKUP($C98,'[3]Active Customer Assets'!$D:$D,'[3]Active Customer Assets'!AB:AB,"",0)</f>
        <v>155</v>
      </c>
      <c r="ED98" s="28" t="str">
        <f>_xlfn.XLOOKUP($C98,'[3]Active Customer Assets'!$D:$D,'[3]Active Customer Assets'!AC:AC,"",0)</f>
        <v>155</v>
      </c>
      <c r="EE98" s="28" t="str">
        <f>_xlfn.XLOOKUP($C98,'[3]Active Customer Assets'!$D:$D,'[3]Active Customer Assets'!AD:AD,"",0)</f>
        <v>155</v>
      </c>
      <c r="EF98" s="28" t="str">
        <f>_xlfn.XLOOKUP($C98,'[3]Active Customer Assets'!$D:$D,'[3]Active Customer Assets'!AE:AE,"",0)</f>
        <v>155</v>
      </c>
      <c r="EG98" s="28" t="str">
        <f>_xlfn.XLOOKUP($C98,'[3]Active Customer Assets'!$D:$D,'[3]Active Customer Assets'!AF:AF,"",0)</f>
        <v>1000</v>
      </c>
      <c r="EH98" s="28" t="str">
        <f>_xlfn.XLOOKUP($C98,'[3]Active Customer Assets'!$D:$D,'[3]Active Customer Assets'!AG:AG,"",0)</f>
        <v>155</v>
      </c>
      <c r="EI98" s="28" t="str">
        <f>_xlfn.XLOOKUP($C98,'[3]Active Customer Assets'!$D:$D,'[3]Active Customer Assets'!AH:AH,"",0)</f>
        <v>155</v>
      </c>
      <c r="EJ98" s="21">
        <f>_xlfn.XLOOKUP($C98,'[3]Active Customer Assets'!$D:$D,'[3]Active Customer Assets'!AI:AI,"",0)</f>
        <v>1</v>
      </c>
      <c r="EK98" s="35" t="str">
        <f>[3]!tbl_DPSAC[[#This Row],[Unit Status]]</f>
        <v>Active</v>
      </c>
    </row>
    <row r="99" spans="1:141" x14ac:dyDescent="0.15">
      <c r="A99" s="11">
        <f>ROW(tbl_DPSAC[[#This Row],[Sl. No.]])-1</f>
        <v>98</v>
      </c>
      <c r="B99" s="12" t="s">
        <v>136</v>
      </c>
      <c r="C99" s="12" t="s">
        <v>776</v>
      </c>
      <c r="D99" s="12" t="s">
        <v>175</v>
      </c>
      <c r="E99" s="12" t="s">
        <v>176</v>
      </c>
      <c r="F99" s="12" t="s">
        <v>161</v>
      </c>
      <c r="G99" s="13" t="s">
        <v>771</v>
      </c>
      <c r="H99" s="13" t="str">
        <f>_xlfn.XLOOKUP(C99,'[1]E&amp;DPSAC'!$K:$K,'[1]E&amp;DPSAC'!$E:$E,,0)</f>
        <v>BIHAR</v>
      </c>
      <c r="I99" s="13"/>
      <c r="J99" s="13" t="s">
        <v>143</v>
      </c>
      <c r="K99" s="13">
        <v>7739231151</v>
      </c>
      <c r="L99" s="12" t="str">
        <f t="shared" ca="1" si="25"/>
        <v>Non - Warranty</v>
      </c>
      <c r="M99" s="14">
        <v>43153</v>
      </c>
      <c r="N99" s="15">
        <v>24</v>
      </c>
      <c r="O99" s="14">
        <f t="shared" si="26"/>
        <v>43890</v>
      </c>
      <c r="P99" s="11" t="s">
        <v>681</v>
      </c>
      <c r="Q99" s="19" t="str">
        <f>_xlfn.XLOOKUP(C99,'[2]Sch Calls'!$R:$R,'[2]Sch Calls'!$F:$F,"",0)</f>
        <v>CC-01188961</v>
      </c>
      <c r="R99" s="18">
        <f>_xlfn.XLOOKUP(C99,'[2]Sch Calls'!$R:$R,'[2]Sch Calls'!$A:$A,"",0)</f>
        <v>45339.443773148101</v>
      </c>
      <c r="S99" s="17">
        <f>_xlfn.XLOOKUP(C99,'[2]Sch Calls'!$R:$R,'[2]Sch Calls'!$B:$B,"",0)</f>
        <v>5341</v>
      </c>
      <c r="T99" s="18">
        <f>_xlfn.XLOOKUP(C99,'[1]E&amp;DPSAC'!$K:$K,'[1]E&amp;DPSAC'!$W:$W,"",0)</f>
        <v>45339</v>
      </c>
      <c r="U99" s="17">
        <f>_xlfn.XLOOKUP(C99,'[1]E&amp;DPSAC'!$K:$K,'[1]E&amp;DPSAC'!$Z:$Z,"",0)</f>
        <v>5341</v>
      </c>
      <c r="V99" s="17">
        <f>_xlfn.XLOOKUP(C99,'[2]1. All Calls'!$R:$R,'[2]1. All Calls'!$B:$B,"",0)</f>
        <v>7380</v>
      </c>
      <c r="W99" s="20">
        <f>_xlfn.XLOOKUP(C99,'[2]1. All Calls'!$R:$R,'[2]1. All Calls'!$A:$A,"",0)</f>
        <v>46041.670636574097</v>
      </c>
      <c r="X99" s="17" t="str">
        <f>_xlfn.XLOOKUP(C99,'[2]Sch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99" s="17">
        <f t="shared" si="27"/>
        <v>-1289</v>
      </c>
      <c r="Z99" s="17" t="str">
        <f t="shared" si="28"/>
        <v>Due</v>
      </c>
      <c r="AA99" s="21">
        <f t="shared" ca="1" si="29"/>
        <v>761.55622685189883</v>
      </c>
      <c r="AB99" s="21" t="str">
        <f t="shared" ca="1" si="30"/>
        <v>Due</v>
      </c>
      <c r="AC99" s="11">
        <f ca="1">tbl_DPSAC[[#This Row],[Current Month Due Count]]</f>
        <v>0</v>
      </c>
      <c r="AD99" s="11">
        <f ca="1">tbl_DPSAC[[#This Row],[Next Month Due2]]</f>
        <v>0</v>
      </c>
      <c r="AE99" s="11">
        <f t="shared" ca="1" si="31"/>
        <v>1</v>
      </c>
      <c r="AF99" s="11">
        <v>0</v>
      </c>
      <c r="AG99" s="17">
        <f t="shared" ca="1" si="32"/>
        <v>7380</v>
      </c>
      <c r="AH99" s="11">
        <v>0</v>
      </c>
      <c r="AI99" s="11">
        <v>0</v>
      </c>
      <c r="AJ99" s="11">
        <v>0</v>
      </c>
      <c r="AK99" s="11" t="s">
        <v>777</v>
      </c>
      <c r="AL99" s="11">
        <v>0</v>
      </c>
      <c r="AM99" s="11">
        <v>0</v>
      </c>
      <c r="AN99" s="11">
        <v>0</v>
      </c>
      <c r="AO99" s="11">
        <v>0</v>
      </c>
      <c r="AP99" s="11">
        <v>0</v>
      </c>
      <c r="AQ99" s="11">
        <v>0</v>
      </c>
      <c r="AR99" s="11">
        <v>0</v>
      </c>
      <c r="AS99" s="11">
        <v>0</v>
      </c>
      <c r="AT99" s="11">
        <v>0</v>
      </c>
      <c r="AU99" s="11">
        <v>0</v>
      </c>
      <c r="AV99" s="11">
        <v>0</v>
      </c>
      <c r="AW99" s="11">
        <v>0</v>
      </c>
      <c r="AX99" s="11" t="str">
        <f t="shared" ca="1" si="33"/>
        <v>5 Service Due</v>
      </c>
      <c r="AY99" s="17">
        <v>5341</v>
      </c>
      <c r="AZ99" s="22">
        <v>45339</v>
      </c>
      <c r="BA99" s="17" t="s">
        <v>778</v>
      </c>
      <c r="BB99" s="17">
        <v>1500</v>
      </c>
      <c r="BC99" s="22">
        <v>44372</v>
      </c>
      <c r="BD99" s="17"/>
      <c r="BE99" s="17">
        <v>5341</v>
      </c>
      <c r="BF99" s="22">
        <v>45339</v>
      </c>
      <c r="BG99" s="17" t="s">
        <v>778</v>
      </c>
      <c r="BH99" s="17">
        <v>5341</v>
      </c>
      <c r="BI99" s="22">
        <v>45339</v>
      </c>
      <c r="BJ99" s="17" t="s">
        <v>778</v>
      </c>
      <c r="BK99" s="17">
        <v>1500</v>
      </c>
      <c r="BL99" s="22">
        <v>44372</v>
      </c>
      <c r="BM99" s="17"/>
      <c r="BN99" s="23">
        <f t="shared" si="34"/>
        <v>45519</v>
      </c>
      <c r="BO99" s="23">
        <f t="shared" si="35"/>
        <v>44552</v>
      </c>
      <c r="BP99" s="23">
        <f t="shared" si="36"/>
        <v>45519</v>
      </c>
      <c r="BQ99" s="23">
        <f t="shared" si="37"/>
        <v>45519</v>
      </c>
      <c r="BR99" s="23">
        <f t="shared" si="48"/>
        <v>44737</v>
      </c>
      <c r="BS99" s="24">
        <f t="shared" ca="1" si="38"/>
        <v>-1289</v>
      </c>
      <c r="BT99" s="25">
        <f t="shared" ca="1" si="39"/>
        <v>-4380</v>
      </c>
      <c r="BU99" s="25">
        <f t="shared" ca="1" si="40"/>
        <v>-1289</v>
      </c>
      <c r="BV99" s="25">
        <f t="shared" ca="1" si="41"/>
        <v>-1289</v>
      </c>
      <c r="BW99" s="25">
        <f t="shared" ca="1" si="42"/>
        <v>-4380</v>
      </c>
      <c r="BX99" s="26" t="s">
        <v>173</v>
      </c>
      <c r="BY99" s="11">
        <f t="shared" ca="1" si="43"/>
        <v>5</v>
      </c>
      <c r="BZ99" s="11">
        <f t="shared" ca="1" si="49"/>
        <v>0</v>
      </c>
      <c r="CA99" s="11">
        <f t="shared" ca="1" si="44"/>
        <v>0</v>
      </c>
      <c r="CB99" s="28">
        <f>_xlfn.XLOOKUP($C99,'[3]BIS Feb-26'!$C:$C,'[3]BIS Feb-26'!U:U,"",0)</f>
        <v>45338.770833333299</v>
      </c>
      <c r="CC99" s="28">
        <f>_xlfn.XLOOKUP($C99,'[3]BIS Feb-26'!$C:$C,'[3]BIS Feb-26'!V:V,"",0)</f>
        <v>45338.770833333299</v>
      </c>
      <c r="CD99" s="28">
        <f>_xlfn.XLOOKUP($C99,'[3]BIS Feb-26'!$C:$C,'[3]BIS Feb-26'!W:W,"",0)</f>
        <v>45338.770833333299</v>
      </c>
      <c r="CE99" s="28">
        <f>_xlfn.XLOOKUP($C99,'[3]BIS Feb-26'!$C:$C,'[3]BIS Feb-26'!X:X,"",0)</f>
        <v>45338.770833333299</v>
      </c>
      <c r="CF99" s="28">
        <f>_xlfn.XLOOKUP($C99,'[3]BIS Feb-26'!$C:$C,'[3]BIS Feb-26'!Y:Y,"",0)</f>
        <v>45338.770833333299</v>
      </c>
      <c r="CG99" s="28">
        <f>_xlfn.XLOOKUP($C99,'[3]BIS Feb-26'!$C:$C,'[3]BIS Feb-26'!Z:Z,"",0)</f>
        <v>0</v>
      </c>
      <c r="CH99" s="28">
        <f>_xlfn.XLOOKUP($C99,'[3]BIS Feb-26'!$C:$C,'[3]BIS Feb-26'!AA:AA,"",0)</f>
        <v>0</v>
      </c>
      <c r="CI99" s="28">
        <f>_xlfn.XLOOKUP($C99,'[3]BIS Feb-26'!$C:$C,'[3]BIS Feb-26'!AB:AB,"",0)</f>
        <v>0</v>
      </c>
      <c r="CJ99" s="28">
        <f>_xlfn.XLOOKUP($C99,'[3]BIS Feb-26'!$C:$C,'[3]BIS Feb-26'!AC:AC,"",0)</f>
        <v>0</v>
      </c>
      <c r="CK99" s="29" t="str">
        <f>_xlfn.XLOOKUP($C99,'[3]BIS Feb-26'!$C:$C,'[3]BIS Feb-26'!AD:AD,"",0)</f>
        <v>290</v>
      </c>
      <c r="CL99" s="29" t="str">
        <f>_xlfn.XLOOKUP($C99,'[3]BIS Feb-26'!$C:$C,'[3]BIS Feb-26'!AE:AE,"",0)</f>
        <v>290</v>
      </c>
      <c r="CM99" s="29" t="str">
        <f>_xlfn.XLOOKUP($C99,'[3]BIS Feb-26'!$C:$C,'[3]BIS Feb-26'!AF:AF,"",0)</f>
        <v>290</v>
      </c>
      <c r="CN99" s="29" t="str">
        <f>_xlfn.XLOOKUP($C99,'[3]BIS Feb-26'!$C:$C,'[3]BIS Feb-26'!AG:AG,"",0)</f>
        <v>290</v>
      </c>
      <c r="CO99" s="29" t="str">
        <f>_xlfn.XLOOKUP($C99,'[3]BIS Feb-26'!$C:$C,'[3]BIS Feb-26'!AH:AH,"",0)</f>
        <v>290</v>
      </c>
      <c r="CP99" s="29" t="str">
        <f>_xlfn.XLOOKUP($C99,'[3]BIS Feb-26'!$C:$C,'[3]BIS Feb-26'!AI:AI,"",0)</f>
        <v>290</v>
      </c>
      <c r="CQ99" s="29" t="str">
        <f>_xlfn.XLOOKUP($C99,'[3]BIS Feb-26'!$C:$C,'[3]BIS Feb-26'!AJ:AJ,"",0)</f>
        <v>1000</v>
      </c>
      <c r="CR99" s="29" t="str">
        <f>_xlfn.XLOOKUP($C99,'[3]BIS Feb-26'!$C:$C,'[3]BIS Feb-26'!AK:AK,"",0)</f>
        <v>290</v>
      </c>
      <c r="CS99" s="29" t="str">
        <f>_xlfn.XLOOKUP($C99,'[3]BIS Feb-26'!$C:$C,'[3]BIS Feb-26'!AL:AL,"",0)</f>
        <v>290</v>
      </c>
      <c r="CT99" s="29">
        <f>_xlfn.XLOOKUP($C99,'[3]BIS Feb-26'!$C:$C,'[3]BIS Feb-26'!AM:AM,"",0)</f>
        <v>0</v>
      </c>
      <c r="CU99" s="28">
        <f>_xlfn.XLOOKUP($C99,'[3]BIS Feb-26'!$C:$C,'[3]BIS Feb-26'!AN:AN,"",0)</f>
        <v>0</v>
      </c>
      <c r="CV99" s="28">
        <f>_xlfn.XLOOKUP($C99,'[3]BIS Feb-26'!$C:$C,'[3]BIS Feb-26'!AO:AO,"",0)</f>
        <v>0</v>
      </c>
      <c r="CW99" s="28">
        <f>_xlfn.XLOOKUP($C99,'[3]BIS Feb-26'!$C:$C,'[3]BIS Feb-26'!AP:AP,"",0)</f>
        <v>0</v>
      </c>
      <c r="CX99" s="28">
        <f>_xlfn.XLOOKUP($C99,'[3]BIS Feb-26'!$C:$C,'[3]BIS Feb-26'!AQ:AQ,"",0)</f>
        <v>0</v>
      </c>
      <c r="CY99" s="28">
        <f>_xlfn.XLOOKUP($C99,'[3]BIS Feb-26'!$C:$C,'[3]BIS Feb-26'!AR:AR,"",0)</f>
        <v>0</v>
      </c>
      <c r="CZ99" s="28">
        <f>_xlfn.XLOOKUP($C99,'[3]BIS Feb-26'!$C:$C,'[3]BIS Feb-26'!AS:AS,"",0)</f>
        <v>0</v>
      </c>
      <c r="DA99" s="28">
        <f>_xlfn.XLOOKUP($C99,'[3]BIS Feb-26'!$C:$C,'[3]BIS Feb-26'!AT:AT,"",0)</f>
        <v>0</v>
      </c>
      <c r="DB99" s="28">
        <f>_xlfn.XLOOKUP($C99,'[3]BIS Feb-26'!$C:$C,'[3]BIS Feb-26'!AU:AU,"",0)</f>
        <v>0</v>
      </c>
      <c r="DC99" s="28">
        <f>_xlfn.XLOOKUP($C99,'[3]BIS Feb-26'!$C:$C,'[3]BIS Feb-26'!AV:AV,"",0)</f>
        <v>0</v>
      </c>
      <c r="DD99" s="11">
        <f>_xlfn.XLOOKUP($C99,'[3]BIS Feb-26'!$C:$C,'[3]BIS Feb-26'!AW:AW,"",0)</f>
        <v>0</v>
      </c>
      <c r="DE99" s="11">
        <f>_xlfn.XLOOKUP($C99,'[3]BIS Feb-26'!$C:$C,'[3]BIS Feb-26'!AX:AX,"",0)</f>
        <v>0</v>
      </c>
      <c r="DF99" s="11">
        <f>_xlfn.XLOOKUP($C99,'[3]BIS Feb-26'!$C:$C,'[3]BIS Feb-26'!AY:AY,"",0)</f>
        <v>0</v>
      </c>
      <c r="DG99" s="11">
        <f t="shared" ca="1" si="45"/>
        <v>9</v>
      </c>
      <c r="DH99" s="11">
        <f t="shared" ca="1" si="46"/>
        <v>0</v>
      </c>
      <c r="DI99" s="11">
        <f t="shared" ca="1" si="47"/>
        <v>0</v>
      </c>
      <c r="DJ99" s="11" t="str">
        <f>_xlfn.XLOOKUP($C99,'[3]Active Customer Assets'!$D:$D,'[3]Active Customer Assets'!I:I,"",0)</f>
        <v>C (Not Buying Spares or buying lubricants)</v>
      </c>
      <c r="DK99" s="28">
        <f>_xlfn.XLOOKUP($C99,'[3]Active Customer Assets'!$D:$D,'[3]Active Customer Assets'!J:J,"",0)</f>
        <v>43153</v>
      </c>
      <c r="DL99" s="28">
        <f>_xlfn.XLOOKUP($C99,'[3]Active Customer Assets'!$D:$D,'[3]Active Customer Assets'!K:K,"",0)</f>
        <v>43136</v>
      </c>
      <c r="DM99" s="28">
        <f>_xlfn.XLOOKUP($C99,'[3]Active Customer Assets'!$D:$D,'[3]Active Customer Assets'!L:L,"",0)</f>
        <v>46041.671435185199</v>
      </c>
      <c r="DN99" s="21">
        <f>_xlfn.XLOOKUP($C99,'[3]Active Customer Assets'!$D:$D,'[3]Active Customer Assets'!M:M,"",0)</f>
        <v>7380</v>
      </c>
      <c r="DO99" s="28">
        <f>_xlfn.XLOOKUP($C99,'[3]Active Customer Assets'!$D:$D,'[3]Active Customer Assets'!N:N,"",0)</f>
        <v>0</v>
      </c>
      <c r="DP99" s="28">
        <f>_xlfn.XLOOKUP($C99,'[3]Active Customer Assets'!$D:$D,'[3]Active Customer Assets'!O:O,"",0)</f>
        <v>0</v>
      </c>
      <c r="DQ99" s="28" t="str">
        <f>_xlfn.XLOOKUP($C99,'[3]Active Customer Assets'!$D:$D,'[3]Active Customer Assets'!P:P,"",0)</f>
        <v>Air lube Plus</v>
      </c>
      <c r="DR99" s="28">
        <f>_xlfn.XLOOKUP($C99,'[3]Active Customer Assets'!$D:$D,'[3]Active Customer Assets'!Q:Q,"",0)</f>
        <v>45339</v>
      </c>
      <c r="DS99" s="28">
        <f>_xlfn.XLOOKUP($C99,'[3]Active Customer Assets'!$D:$D,'[3]Active Customer Assets'!R:R,"",0)</f>
        <v>45339</v>
      </c>
      <c r="DT99" s="28">
        <f>_xlfn.XLOOKUP($C99,'[3]Active Customer Assets'!$D:$D,'[3]Active Customer Assets'!S:S,"",0)</f>
        <v>45339</v>
      </c>
      <c r="DU99" s="28">
        <f>_xlfn.XLOOKUP($C99,'[3]Active Customer Assets'!$D:$D,'[3]Active Customer Assets'!T:T,"",0)</f>
        <v>45339</v>
      </c>
      <c r="DV99" s="28">
        <f>_xlfn.XLOOKUP($C99,'[3]Active Customer Assets'!$D:$D,'[3]Active Customer Assets'!U:U,"",0)</f>
        <v>45339</v>
      </c>
      <c r="DW99" s="28">
        <f>_xlfn.XLOOKUP($C99,'[3]Active Customer Assets'!$D:$D,'[3]Active Customer Assets'!V:V,"",0)</f>
        <v>0</v>
      </c>
      <c r="DX99" s="28">
        <f>_xlfn.XLOOKUP($C99,'[3]Active Customer Assets'!$D:$D,'[3]Active Customer Assets'!W:W,"",0)</f>
        <v>0</v>
      </c>
      <c r="DY99" s="28">
        <f>_xlfn.XLOOKUP($C99,'[3]Active Customer Assets'!$D:$D,'[3]Active Customer Assets'!X:X,"",0)</f>
        <v>0</v>
      </c>
      <c r="DZ99" s="28">
        <f>_xlfn.XLOOKUP($C99,'[3]Active Customer Assets'!$D:$D,'[3]Active Customer Assets'!Y:Y,"",0)</f>
        <v>0</v>
      </c>
      <c r="EA99" s="28" t="str">
        <f>_xlfn.XLOOKUP($C99,'[3]Active Customer Assets'!$D:$D,'[3]Active Customer Assets'!Z:Z,"",0)</f>
        <v>290</v>
      </c>
      <c r="EB99" s="28" t="str">
        <f>_xlfn.XLOOKUP($C99,'[3]Active Customer Assets'!$D:$D,'[3]Active Customer Assets'!AA:AA,"",0)</f>
        <v>290</v>
      </c>
      <c r="EC99" s="28" t="str">
        <f>_xlfn.XLOOKUP($C99,'[3]Active Customer Assets'!$D:$D,'[3]Active Customer Assets'!AB:AB,"",0)</f>
        <v>290</v>
      </c>
      <c r="ED99" s="28" t="str">
        <f>_xlfn.XLOOKUP($C99,'[3]Active Customer Assets'!$D:$D,'[3]Active Customer Assets'!AC:AC,"",0)</f>
        <v>290</v>
      </c>
      <c r="EE99" s="28" t="str">
        <f>_xlfn.XLOOKUP($C99,'[3]Active Customer Assets'!$D:$D,'[3]Active Customer Assets'!AD:AD,"",0)</f>
        <v>290</v>
      </c>
      <c r="EF99" s="28" t="str">
        <f>_xlfn.XLOOKUP($C99,'[3]Active Customer Assets'!$D:$D,'[3]Active Customer Assets'!AE:AE,"",0)</f>
        <v>290</v>
      </c>
      <c r="EG99" s="28" t="str">
        <f>_xlfn.XLOOKUP($C99,'[3]Active Customer Assets'!$D:$D,'[3]Active Customer Assets'!AF:AF,"",0)</f>
        <v>1000</v>
      </c>
      <c r="EH99" s="28" t="str">
        <f>_xlfn.XLOOKUP($C99,'[3]Active Customer Assets'!$D:$D,'[3]Active Customer Assets'!AG:AG,"",0)</f>
        <v>290</v>
      </c>
      <c r="EI99" s="28" t="str">
        <f>_xlfn.XLOOKUP($C99,'[3]Active Customer Assets'!$D:$D,'[3]Active Customer Assets'!AH:AH,"",0)</f>
        <v>290</v>
      </c>
      <c r="EJ99" s="21">
        <f>_xlfn.XLOOKUP($C99,'[3]Active Customer Assets'!$D:$D,'[3]Active Customer Assets'!AI:AI,"",0)</f>
        <v>0</v>
      </c>
      <c r="EK99" s="35" t="str">
        <f>[3]!tbl_DPSAC[[#This Row],[Unit Status]]</f>
        <v>Active</v>
      </c>
    </row>
    <row r="100" spans="1:141" x14ac:dyDescent="0.15">
      <c r="A100" s="11">
        <f>ROW(tbl_DPSAC[[#This Row],[Sl. No.]])-1</f>
        <v>99</v>
      </c>
      <c r="B100" s="12" t="s">
        <v>196</v>
      </c>
      <c r="C100" s="12" t="s">
        <v>779</v>
      </c>
      <c r="D100" s="12" t="s">
        <v>198</v>
      </c>
      <c r="E100" s="12" t="s">
        <v>199</v>
      </c>
      <c r="F100" s="12" t="s">
        <v>161</v>
      </c>
      <c r="G100" s="13" t="s">
        <v>780</v>
      </c>
      <c r="H100" s="13" t="str">
        <f>_xlfn.XLOOKUP(C100,'[1]E&amp;DPSAC'!$K:$K,'[1]E&amp;DPSAC'!$E:$E,,0)</f>
        <v>SIMARIA, BEGUSARAI</v>
      </c>
      <c r="I100" s="13" t="s">
        <v>781</v>
      </c>
      <c r="J100" s="13">
        <v>6209571746</v>
      </c>
      <c r="K100" s="13">
        <v>6209571746</v>
      </c>
      <c r="L100" s="12" t="str">
        <f t="shared" ca="1" si="25"/>
        <v>Non - Warranty</v>
      </c>
      <c r="M100" s="14"/>
      <c r="N100" s="15">
        <v>24</v>
      </c>
      <c r="O100" s="14">
        <f t="shared" si="26"/>
        <v>731</v>
      </c>
      <c r="P100" s="11" t="s">
        <v>681</v>
      </c>
      <c r="Q100" s="19" t="str">
        <f>_xlfn.XLOOKUP(C100,'[2]Sch Calls'!$R:$R,'[2]Sch Calls'!$F:$F,"",0)</f>
        <v>CC-01878153</v>
      </c>
      <c r="R100" s="18">
        <f>_xlfn.XLOOKUP(C100,'[2]Sch Calls'!$R:$R,'[2]Sch Calls'!$A:$A,"",0)</f>
        <v>45983.332708333299</v>
      </c>
      <c r="S100" s="17">
        <f>_xlfn.XLOOKUP(C100,'[2]Sch Calls'!$R:$R,'[2]Sch Calls'!$B:$B,"",0)</f>
        <v>1570</v>
      </c>
      <c r="T100" s="18">
        <f>_xlfn.XLOOKUP(C100,'[1]E&amp;DPSAC'!$K:$K,'[1]E&amp;DPSAC'!$W:$W,"",0)</f>
        <v>45167</v>
      </c>
      <c r="U100" s="17">
        <f>_xlfn.XLOOKUP(C100,'[1]E&amp;DPSAC'!$K:$K,'[1]E&amp;DPSAC'!$Z:$Z,"",0)</f>
        <v>795</v>
      </c>
      <c r="V100" s="17">
        <f>_xlfn.XLOOKUP(C100,'[2]1. All Calls'!$R:$R,'[2]1. All Calls'!$B:$B,"",0)</f>
        <v>1570</v>
      </c>
      <c r="W100" s="20">
        <f>_xlfn.XLOOKUP(C100,'[2]1. All Calls'!$R:$R,'[2]1. All Calls'!$A:$A,"",0)</f>
        <v>45983.332708333299</v>
      </c>
      <c r="X100" s="17" t="str">
        <f>_xlfn.XLOOKUP(C100,'[2]Sch Calls'!$R:$R,'[2]Sch Calls'!$AB:$AB,"",0)</f>
        <v>Valve kit service done by customer itself</v>
      </c>
      <c r="Y100" s="17">
        <f t="shared" si="27"/>
        <v>750</v>
      </c>
      <c r="Z100" s="17" t="str">
        <f t="shared" si="28"/>
        <v>Done</v>
      </c>
      <c r="AA100" s="21">
        <f t="shared" ca="1" si="29"/>
        <v>117.6672916667012</v>
      </c>
      <c r="AB100" s="21" t="str">
        <f t="shared" ca="1" si="30"/>
        <v>Done</v>
      </c>
      <c r="AC100" s="11">
        <f ca="1">tbl_DPSAC[[#This Row],[Current Month Due Count]]</f>
        <v>0</v>
      </c>
      <c r="AD100" s="11">
        <f ca="1">tbl_DPSAC[[#This Row],[Next Month Due2]]</f>
        <v>0</v>
      </c>
      <c r="AE100" s="11">
        <f t="shared" ca="1" si="31"/>
        <v>0</v>
      </c>
      <c r="AF100" s="11">
        <v>1</v>
      </c>
      <c r="AG100" s="17">
        <f t="shared" ca="1" si="32"/>
        <v>1688</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t="str">
        <f t="shared" ca="1" si="33"/>
        <v>No Service Dues</v>
      </c>
      <c r="AY100" s="17">
        <v>1570</v>
      </c>
      <c r="AZ100" s="22">
        <v>45983</v>
      </c>
      <c r="BA100" s="17" t="s">
        <v>782</v>
      </c>
      <c r="BB100" s="17">
        <v>1570</v>
      </c>
      <c r="BC100" s="22">
        <v>45983</v>
      </c>
      <c r="BD100" s="17" t="s">
        <v>782</v>
      </c>
      <c r="BE100" s="17">
        <v>1570</v>
      </c>
      <c r="BF100" s="22">
        <v>45983</v>
      </c>
      <c r="BG100" s="17" t="s">
        <v>782</v>
      </c>
      <c r="BH100" s="17">
        <v>1570</v>
      </c>
      <c r="BI100" s="22">
        <v>45983</v>
      </c>
      <c r="BJ100" s="17" t="s">
        <v>782</v>
      </c>
      <c r="BK100" s="17">
        <v>1570</v>
      </c>
      <c r="BL100" s="22">
        <v>45983</v>
      </c>
      <c r="BM100" s="17" t="s">
        <v>782</v>
      </c>
      <c r="BN100" s="23">
        <f t="shared" si="34"/>
        <v>46163</v>
      </c>
      <c r="BO100" s="23">
        <f t="shared" si="35"/>
        <v>46163</v>
      </c>
      <c r="BP100" s="23">
        <f t="shared" si="36"/>
        <v>46163</v>
      </c>
      <c r="BQ100" s="23">
        <f t="shared" si="37"/>
        <v>46163</v>
      </c>
      <c r="BR100" s="23">
        <f t="shared" si="48"/>
        <v>46348</v>
      </c>
      <c r="BS100" s="24">
        <f t="shared" ca="1" si="38"/>
        <v>632</v>
      </c>
      <c r="BT100" s="25">
        <f t="shared" ca="1" si="39"/>
        <v>1382</v>
      </c>
      <c r="BU100" s="25">
        <f t="shared" ca="1" si="40"/>
        <v>632</v>
      </c>
      <c r="BV100" s="25">
        <f t="shared" ca="1" si="41"/>
        <v>632</v>
      </c>
      <c r="BW100" s="25">
        <f t="shared" ca="1" si="42"/>
        <v>1382</v>
      </c>
      <c r="BX100" s="26" t="s">
        <v>281</v>
      </c>
      <c r="BY100" s="11">
        <f t="shared" ca="1" si="43"/>
        <v>0</v>
      </c>
      <c r="BZ100" s="11">
        <f t="shared" ca="1" si="49"/>
        <v>0</v>
      </c>
      <c r="CA100" s="11">
        <f t="shared" ca="1" si="44"/>
        <v>0</v>
      </c>
      <c r="CB100" s="28">
        <f>_xlfn.XLOOKUP($C100,'[3]BIS Feb-26'!$C:$C,'[3]BIS Feb-26'!U:U,"",0)</f>
        <v>45982.770833333299</v>
      </c>
      <c r="CC100" s="28">
        <f>_xlfn.XLOOKUP($C100,'[3]BIS Feb-26'!$C:$C,'[3]BIS Feb-26'!V:V,"",0)</f>
        <v>45982.770833333299</v>
      </c>
      <c r="CD100" s="28">
        <f>_xlfn.XLOOKUP($C100,'[3]BIS Feb-26'!$C:$C,'[3]BIS Feb-26'!W:W,"",0)</f>
        <v>45982.770833333299</v>
      </c>
      <c r="CE100" s="28">
        <f>_xlfn.XLOOKUP($C100,'[3]BIS Feb-26'!$C:$C,'[3]BIS Feb-26'!X:X,"",0)</f>
        <v>45982.770833333299</v>
      </c>
      <c r="CF100" s="28">
        <f>_xlfn.XLOOKUP($C100,'[3]BIS Feb-26'!$C:$C,'[3]BIS Feb-26'!Y:Y,"",0)</f>
        <v>45982.770833333299</v>
      </c>
      <c r="CG100" s="28">
        <f>_xlfn.XLOOKUP($C100,'[3]BIS Feb-26'!$C:$C,'[3]BIS Feb-26'!Z:Z,"",0)</f>
        <v>45982.770833333299</v>
      </c>
      <c r="CH100" s="28">
        <f>_xlfn.XLOOKUP($C100,'[3]BIS Feb-26'!$C:$C,'[3]BIS Feb-26'!AA:AA,"",0)</f>
        <v>45982.770833333299</v>
      </c>
      <c r="CI100" s="28">
        <f>_xlfn.XLOOKUP($C100,'[3]BIS Feb-26'!$C:$C,'[3]BIS Feb-26'!AB:AB,"",0)</f>
        <v>45982.770833333299</v>
      </c>
      <c r="CJ100" s="28">
        <f>_xlfn.XLOOKUP($C100,'[3]BIS Feb-26'!$C:$C,'[3]BIS Feb-26'!AC:AC,"",0)</f>
        <v>45982.770833333299</v>
      </c>
      <c r="CK100" s="29" t="str">
        <f>_xlfn.XLOOKUP($C100,'[3]BIS Feb-26'!$C:$C,'[3]BIS Feb-26'!AD:AD,"",0)</f>
        <v>1500</v>
      </c>
      <c r="CL100" s="29" t="str">
        <f>_xlfn.XLOOKUP($C100,'[3]BIS Feb-26'!$C:$C,'[3]BIS Feb-26'!AE:AE,"",0)</f>
        <v>750</v>
      </c>
      <c r="CM100" s="29" t="str">
        <f>_xlfn.XLOOKUP($C100,'[3]BIS Feb-26'!$C:$C,'[3]BIS Feb-26'!AF:AF,"",0)</f>
        <v>500</v>
      </c>
      <c r="CN100" s="29" t="str">
        <f>_xlfn.XLOOKUP($C100,'[3]BIS Feb-26'!$C:$C,'[3]BIS Feb-26'!AG:AG,"",0)</f>
        <v>750</v>
      </c>
      <c r="CO100" s="29" t="str">
        <f>_xlfn.XLOOKUP($C100,'[3]BIS Feb-26'!$C:$C,'[3]BIS Feb-26'!AH:AH,"",0)</f>
        <v>750</v>
      </c>
      <c r="CP100" s="29" t="str">
        <f>_xlfn.XLOOKUP($C100,'[3]BIS Feb-26'!$C:$C,'[3]BIS Feb-26'!AI:AI,"",0)</f>
        <v>1500</v>
      </c>
      <c r="CQ100" s="29" t="str">
        <f>_xlfn.XLOOKUP($C100,'[3]BIS Feb-26'!$C:$C,'[3]BIS Feb-26'!AJ:AJ,"",0)</f>
        <v>1000</v>
      </c>
      <c r="CR100" s="29" t="str">
        <f>_xlfn.XLOOKUP($C100,'[3]BIS Feb-26'!$C:$C,'[3]BIS Feb-26'!AK:AK,"",0)</f>
        <v>1500</v>
      </c>
      <c r="CS100" s="29" t="str">
        <f>_xlfn.XLOOKUP($C100,'[3]BIS Feb-26'!$C:$C,'[3]BIS Feb-26'!AL:AL,"",0)</f>
        <v>3000</v>
      </c>
      <c r="CT100" s="29">
        <f>_xlfn.XLOOKUP($C100,'[3]BIS Feb-26'!$C:$C,'[3]BIS Feb-26'!AM:AM,"",0)</f>
        <v>5</v>
      </c>
      <c r="CU100" s="28">
        <f>_xlfn.XLOOKUP($C100,'[3]BIS Feb-26'!$C:$C,'[3]BIS Feb-26'!AN:AN,"",0)</f>
        <v>46162</v>
      </c>
      <c r="CV100" s="28">
        <f>_xlfn.XLOOKUP($C100,'[3]BIS Feb-26'!$C:$C,'[3]BIS Feb-26'!AO:AO,"",0)</f>
        <v>46133</v>
      </c>
      <c r="CW100" s="28">
        <f>_xlfn.XLOOKUP($C100,'[3]BIS Feb-26'!$C:$C,'[3]BIS Feb-26'!AP:AP,"",0)</f>
        <v>46083</v>
      </c>
      <c r="CX100" s="28">
        <f>_xlfn.XLOOKUP($C100,'[3]BIS Feb-26'!$C:$C,'[3]BIS Feb-26'!AQ:AQ,"",0)</f>
        <v>46133</v>
      </c>
      <c r="CY100" s="28">
        <f>_xlfn.XLOOKUP($C100,'[3]BIS Feb-26'!$C:$C,'[3]BIS Feb-26'!AR:AR,"",0)</f>
        <v>46133</v>
      </c>
      <c r="CZ100" s="28">
        <f>_xlfn.XLOOKUP($C100,'[3]BIS Feb-26'!$C:$C,'[3]BIS Feb-26'!AS:AS,"",0)</f>
        <v>46252</v>
      </c>
      <c r="DA100" s="28">
        <f>_xlfn.XLOOKUP($C100,'[3]BIS Feb-26'!$C:$C,'[3]BIS Feb-26'!AT:AT,"",0)</f>
        <v>46183</v>
      </c>
      <c r="DB100" s="28">
        <f>_xlfn.XLOOKUP($C100,'[3]BIS Feb-26'!$C:$C,'[3]BIS Feb-26'!AU:AU,"",0)</f>
        <v>46162</v>
      </c>
      <c r="DC100" s="28">
        <f>_xlfn.XLOOKUP($C100,'[3]BIS Feb-26'!$C:$C,'[3]BIS Feb-26'!AV:AV,"",0)</f>
        <v>46347</v>
      </c>
      <c r="DD100" s="11">
        <f>_xlfn.XLOOKUP($C100,'[3]BIS Feb-26'!$C:$C,'[3]BIS Feb-26'!AW:AW,"",0)</f>
        <v>0</v>
      </c>
      <c r="DE100" s="11">
        <f>_xlfn.XLOOKUP($C100,'[3]BIS Feb-26'!$C:$C,'[3]BIS Feb-26'!AX:AX,"",0)</f>
        <v>0</v>
      </c>
      <c r="DF100" s="11">
        <f>_xlfn.XLOOKUP($C100,'[3]BIS Feb-26'!$C:$C,'[3]BIS Feb-26'!AY:AY,"",0)</f>
        <v>1</v>
      </c>
      <c r="DG100" s="11">
        <f t="shared" ca="1" si="45"/>
        <v>0</v>
      </c>
      <c r="DH100" s="11">
        <f t="shared" ca="1" si="46"/>
        <v>1</v>
      </c>
      <c r="DI100" s="11">
        <f t="shared" ca="1" si="47"/>
        <v>3</v>
      </c>
      <c r="DJ100" s="11" t="str">
        <f>_xlfn.XLOOKUP($C100,'[3]Active Customer Assets'!$D:$D,'[3]Active Customer Assets'!I:I,"",0)</f>
        <v>C (Not Buying Spares or buying lubricants)</v>
      </c>
      <c r="DK100" s="28">
        <f>_xlfn.XLOOKUP($C100,'[3]Active Customer Assets'!$D:$D,'[3]Active Customer Assets'!J:J,"",0)</f>
        <v>43684.958333333299</v>
      </c>
      <c r="DL100" s="28">
        <f>_xlfn.XLOOKUP($C100,'[3]Active Customer Assets'!$D:$D,'[3]Active Customer Assets'!K:K,"",0)</f>
        <v>43626.229166666701</v>
      </c>
      <c r="DM100" s="28">
        <f>_xlfn.XLOOKUP($C100,'[3]Active Customer Assets'!$D:$D,'[3]Active Customer Assets'!L:L,"",0)</f>
        <v>45983.576921296299</v>
      </c>
      <c r="DN100" s="21">
        <f>_xlfn.XLOOKUP($C100,'[3]Active Customer Assets'!$D:$D,'[3]Active Customer Assets'!M:M,"",0)</f>
        <v>1570</v>
      </c>
      <c r="DO100" s="28">
        <f>_xlfn.XLOOKUP($C100,'[3]Active Customer Assets'!$D:$D,'[3]Active Customer Assets'!N:N,"",0)</f>
        <v>0</v>
      </c>
      <c r="DP100" s="28">
        <f>_xlfn.XLOOKUP($C100,'[3]Active Customer Assets'!$D:$D,'[3]Active Customer Assets'!O:O,"",0)</f>
        <v>0</v>
      </c>
      <c r="DQ100" s="28" t="str">
        <f>_xlfn.XLOOKUP($C100,'[3]Active Customer Assets'!$D:$D,'[3]Active Customer Assets'!P:P,"",0)</f>
        <v>Air lube Plus</v>
      </c>
      <c r="DR100" s="28">
        <f>_xlfn.XLOOKUP($C100,'[3]Active Customer Assets'!$D:$D,'[3]Active Customer Assets'!Q:Q,"",0)</f>
        <v>45983</v>
      </c>
      <c r="DS100" s="28">
        <f>_xlfn.XLOOKUP($C100,'[3]Active Customer Assets'!$D:$D,'[3]Active Customer Assets'!R:R,"",0)</f>
        <v>45983</v>
      </c>
      <c r="DT100" s="28">
        <f>_xlfn.XLOOKUP($C100,'[3]Active Customer Assets'!$D:$D,'[3]Active Customer Assets'!S:S,"",0)</f>
        <v>45983</v>
      </c>
      <c r="DU100" s="28">
        <f>_xlfn.XLOOKUP($C100,'[3]Active Customer Assets'!$D:$D,'[3]Active Customer Assets'!T:T,"",0)</f>
        <v>45983</v>
      </c>
      <c r="DV100" s="28">
        <f>_xlfn.XLOOKUP($C100,'[3]Active Customer Assets'!$D:$D,'[3]Active Customer Assets'!U:U,"",0)</f>
        <v>45983</v>
      </c>
      <c r="DW100" s="28">
        <f>_xlfn.XLOOKUP($C100,'[3]Active Customer Assets'!$D:$D,'[3]Active Customer Assets'!V:V,"",0)</f>
        <v>45983</v>
      </c>
      <c r="DX100" s="28">
        <f>_xlfn.XLOOKUP($C100,'[3]Active Customer Assets'!$D:$D,'[3]Active Customer Assets'!W:W,"",0)</f>
        <v>45983</v>
      </c>
      <c r="DY100" s="28">
        <f>_xlfn.XLOOKUP($C100,'[3]Active Customer Assets'!$D:$D,'[3]Active Customer Assets'!X:X,"",0)</f>
        <v>45983</v>
      </c>
      <c r="DZ100" s="28">
        <f>_xlfn.XLOOKUP($C100,'[3]Active Customer Assets'!$D:$D,'[3]Active Customer Assets'!Y:Y,"",0)</f>
        <v>45983</v>
      </c>
      <c r="EA100" s="28" t="str">
        <f>_xlfn.XLOOKUP($C100,'[3]Active Customer Assets'!$D:$D,'[3]Active Customer Assets'!Z:Z,"",0)</f>
        <v>1500</v>
      </c>
      <c r="EB100" s="28" t="str">
        <f>_xlfn.XLOOKUP($C100,'[3]Active Customer Assets'!$D:$D,'[3]Active Customer Assets'!AA:AA,"",0)</f>
        <v>750</v>
      </c>
      <c r="EC100" s="28" t="str">
        <f>_xlfn.XLOOKUP($C100,'[3]Active Customer Assets'!$D:$D,'[3]Active Customer Assets'!AB:AB,"",0)</f>
        <v>500</v>
      </c>
      <c r="ED100" s="28" t="str">
        <f>_xlfn.XLOOKUP($C100,'[3]Active Customer Assets'!$D:$D,'[3]Active Customer Assets'!AC:AC,"",0)</f>
        <v>750</v>
      </c>
      <c r="EE100" s="28" t="str">
        <f>_xlfn.XLOOKUP($C100,'[3]Active Customer Assets'!$D:$D,'[3]Active Customer Assets'!AD:AD,"",0)</f>
        <v>750</v>
      </c>
      <c r="EF100" s="28" t="str">
        <f>_xlfn.XLOOKUP($C100,'[3]Active Customer Assets'!$D:$D,'[3]Active Customer Assets'!AE:AE,"",0)</f>
        <v>1500</v>
      </c>
      <c r="EG100" s="28" t="str">
        <f>_xlfn.XLOOKUP($C100,'[3]Active Customer Assets'!$D:$D,'[3]Active Customer Assets'!AF:AF,"",0)</f>
        <v>1000</v>
      </c>
      <c r="EH100" s="28" t="str">
        <f>_xlfn.XLOOKUP($C100,'[3]Active Customer Assets'!$D:$D,'[3]Active Customer Assets'!AG:AG,"",0)</f>
        <v>1500</v>
      </c>
      <c r="EI100" s="28" t="str">
        <f>_xlfn.XLOOKUP($C100,'[3]Active Customer Assets'!$D:$D,'[3]Active Customer Assets'!AH:AH,"",0)</f>
        <v>3000</v>
      </c>
      <c r="EJ100" s="21">
        <f>_xlfn.XLOOKUP($C100,'[3]Active Customer Assets'!$D:$D,'[3]Active Customer Assets'!AI:AI,"",0)</f>
        <v>5</v>
      </c>
      <c r="EK100" s="35" t="str">
        <f>[3]!tbl_DPSAC[[#This Row],[Unit Status]]</f>
        <v>Active</v>
      </c>
    </row>
    <row r="101" spans="1:141" x14ac:dyDescent="0.15">
      <c r="A101" s="11">
        <f>ROW(tbl_DPSAC[[#This Row],[Sl. No.]])-1</f>
        <v>100</v>
      </c>
      <c r="B101" s="12" t="s">
        <v>136</v>
      </c>
      <c r="C101" s="12" t="s">
        <v>783</v>
      </c>
      <c r="D101" s="12" t="s">
        <v>138</v>
      </c>
      <c r="E101" s="12" t="s">
        <v>139</v>
      </c>
      <c r="F101" s="12" t="s">
        <v>161</v>
      </c>
      <c r="G101" s="13" t="s">
        <v>784</v>
      </c>
      <c r="H101" s="13" t="str">
        <f>_xlfn.XLOOKUP(C101,'[1]E&amp;DPSAC'!$K:$K,'[1]E&amp;DPSAC'!$E:$E,,0)</f>
        <v>BHULI DHANBAD</v>
      </c>
      <c r="I101" s="13"/>
      <c r="J101" s="13">
        <v>7004387228</v>
      </c>
      <c r="K101" s="13">
        <v>7004387228</v>
      </c>
      <c r="L101" s="12" t="str">
        <f t="shared" ca="1" si="25"/>
        <v>Non - Warranty</v>
      </c>
      <c r="M101" s="14">
        <v>42998</v>
      </c>
      <c r="N101" s="15">
        <v>24</v>
      </c>
      <c r="O101" s="14">
        <f t="shared" si="26"/>
        <v>43738</v>
      </c>
      <c r="P101" s="11" t="s">
        <v>213</v>
      </c>
      <c r="Q101" s="19" t="str">
        <f>_xlfn.XLOOKUP(C101,'[2]Sch Calls'!$R:$R,'[2]Sch Calls'!$F:$F,"",0)</f>
        <v>CC-01188966</v>
      </c>
      <c r="R101" s="18">
        <f>_xlfn.XLOOKUP(C101,'[2]Sch Calls'!$R:$R,'[2]Sch Calls'!$A:$A,"",0)</f>
        <v>45339.4453587963</v>
      </c>
      <c r="S101" s="17">
        <f>_xlfn.XLOOKUP(C101,'[2]Sch Calls'!$R:$R,'[2]Sch Calls'!$B:$B,"",0)</f>
        <v>9760</v>
      </c>
      <c r="T101" s="18">
        <f>_xlfn.XLOOKUP(C101,'[1]E&amp;DPSAC'!$K:$K,'[1]E&amp;DPSAC'!$W:$W,"",0)</f>
        <v>45339</v>
      </c>
      <c r="U101" s="17">
        <f>_xlfn.XLOOKUP(C101,'[1]E&amp;DPSAC'!$K:$K,'[1]E&amp;DPSAC'!$Z:$Z,"",0)</f>
        <v>9760</v>
      </c>
      <c r="V101" s="17">
        <f>_xlfn.XLOOKUP(C101,'[2]1. All Calls'!$R:$R,'[2]1. All Calls'!$B:$B,"",0)</f>
        <v>11220</v>
      </c>
      <c r="W101" s="20">
        <f>_xlfn.XLOOKUP(C101,'[2]1. All Calls'!$R:$R,'[2]1. All Calls'!$A:$A,"",0)</f>
        <v>45962.698611111111</v>
      </c>
      <c r="X101" s="17" t="str">
        <f>_xlfn.XLOOKUP(C101,'[2]Sch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101" s="17">
        <f t="shared" si="27"/>
        <v>-710</v>
      </c>
      <c r="Z101" s="17" t="str">
        <f t="shared" si="28"/>
        <v>Due</v>
      </c>
      <c r="AA101" s="21">
        <f t="shared" ca="1" si="29"/>
        <v>761.55464120370016</v>
      </c>
      <c r="AB101" s="21" t="str">
        <f t="shared" ca="1" si="30"/>
        <v>Due</v>
      </c>
      <c r="AC101" s="11">
        <f ca="1">tbl_DPSAC[[#This Row],[Current Month Due Count]]</f>
        <v>0</v>
      </c>
      <c r="AD101" s="11">
        <f ca="1">tbl_DPSAC[[#This Row],[Next Month Due2]]</f>
        <v>0</v>
      </c>
      <c r="AE101" s="11">
        <f t="shared" ca="1" si="31"/>
        <v>1</v>
      </c>
      <c r="AF101" s="11">
        <v>2.6</v>
      </c>
      <c r="AG101" s="17">
        <f t="shared" ca="1" si="32"/>
        <v>11580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t="str">
        <f t="shared" ca="1" si="33"/>
        <v>5 Service Due</v>
      </c>
      <c r="AY101" s="17">
        <v>9760</v>
      </c>
      <c r="AZ101" s="22">
        <v>45339</v>
      </c>
      <c r="BA101" s="17" t="s">
        <v>785</v>
      </c>
      <c r="BB101" s="17">
        <v>8500</v>
      </c>
      <c r="BC101" s="22">
        <v>44929</v>
      </c>
      <c r="BD101" s="17" t="s">
        <v>786</v>
      </c>
      <c r="BE101" s="17">
        <v>9760</v>
      </c>
      <c r="BF101" s="22">
        <v>45339</v>
      </c>
      <c r="BG101" s="17" t="s">
        <v>785</v>
      </c>
      <c r="BH101" s="17">
        <v>9760</v>
      </c>
      <c r="BI101" s="22">
        <v>45339</v>
      </c>
      <c r="BJ101" s="17" t="s">
        <v>785</v>
      </c>
      <c r="BK101" s="17">
        <v>8500</v>
      </c>
      <c r="BL101" s="22">
        <v>44929</v>
      </c>
      <c r="BM101" s="17" t="s">
        <v>786</v>
      </c>
      <c r="BN101" s="23">
        <f t="shared" si="34"/>
        <v>45519</v>
      </c>
      <c r="BO101" s="23">
        <f t="shared" si="35"/>
        <v>45109</v>
      </c>
      <c r="BP101" s="23">
        <f t="shared" si="36"/>
        <v>45519</v>
      </c>
      <c r="BQ101" s="23">
        <f t="shared" si="37"/>
        <v>45519</v>
      </c>
      <c r="BR101" s="23">
        <f t="shared" si="48"/>
        <v>45294</v>
      </c>
      <c r="BS101" s="24">
        <f t="shared" ca="1" si="38"/>
        <v>-1070</v>
      </c>
      <c r="BT101" s="25">
        <f t="shared" ca="1" si="39"/>
        <v>-1580</v>
      </c>
      <c r="BU101" s="25">
        <f t="shared" ca="1" si="40"/>
        <v>-1070</v>
      </c>
      <c r="BV101" s="25">
        <f t="shared" ca="1" si="41"/>
        <v>-1070</v>
      </c>
      <c r="BW101" s="25">
        <f t="shared" ca="1" si="42"/>
        <v>-1580</v>
      </c>
      <c r="BX101" s="26" t="s">
        <v>172</v>
      </c>
      <c r="BY101" s="11">
        <f t="shared" ca="1" si="43"/>
        <v>5</v>
      </c>
      <c r="BZ101" s="11">
        <f t="shared" ca="1" si="49"/>
        <v>0</v>
      </c>
      <c r="CA101" s="11">
        <f t="shared" ca="1" si="44"/>
        <v>0</v>
      </c>
      <c r="CB101" s="28">
        <f>_xlfn.XLOOKUP($C101,'[3]BIS Feb-26'!$C:$C,'[3]BIS Feb-26'!U:U,"",0)</f>
        <v>45338.770833333299</v>
      </c>
      <c r="CC101" s="28">
        <f>_xlfn.XLOOKUP($C101,'[3]BIS Feb-26'!$C:$C,'[3]BIS Feb-26'!V:V,"",0)</f>
        <v>45338.770833333299</v>
      </c>
      <c r="CD101" s="28">
        <f>_xlfn.XLOOKUP($C101,'[3]BIS Feb-26'!$C:$C,'[3]BIS Feb-26'!W:W,"",0)</f>
        <v>45338.770833333299</v>
      </c>
      <c r="CE101" s="28">
        <f>_xlfn.XLOOKUP($C101,'[3]BIS Feb-26'!$C:$C,'[3]BIS Feb-26'!X:X,"",0)</f>
        <v>45338.770833333299</v>
      </c>
      <c r="CF101" s="28">
        <f>_xlfn.XLOOKUP($C101,'[3]BIS Feb-26'!$C:$C,'[3]BIS Feb-26'!Y:Y,"",0)</f>
        <v>45338.770833333299</v>
      </c>
      <c r="CG101" s="28">
        <f>_xlfn.XLOOKUP($C101,'[3]BIS Feb-26'!$C:$C,'[3]BIS Feb-26'!Z:Z,"",0)</f>
        <v>44964.770833333299</v>
      </c>
      <c r="CH101" s="28">
        <f>_xlfn.XLOOKUP($C101,'[3]BIS Feb-26'!$C:$C,'[3]BIS Feb-26'!AA:AA,"",0)</f>
        <v>0</v>
      </c>
      <c r="CI101" s="28">
        <f>_xlfn.XLOOKUP($C101,'[3]BIS Feb-26'!$C:$C,'[3]BIS Feb-26'!AB:AB,"",0)</f>
        <v>44964.770833333299</v>
      </c>
      <c r="CJ101" s="28">
        <f>_xlfn.XLOOKUP($C101,'[3]BIS Feb-26'!$C:$C,'[3]BIS Feb-26'!AC:AC,"",0)</f>
        <v>0</v>
      </c>
      <c r="CK101" s="29" t="str">
        <f>_xlfn.XLOOKUP($C101,'[3]BIS Feb-26'!$C:$C,'[3]BIS Feb-26'!AD:AD,"",0)</f>
        <v>105</v>
      </c>
      <c r="CL101" s="29" t="str">
        <f>_xlfn.XLOOKUP($C101,'[3]BIS Feb-26'!$C:$C,'[3]BIS Feb-26'!AE:AE,"",0)</f>
        <v>105</v>
      </c>
      <c r="CM101" s="29" t="str">
        <f>_xlfn.XLOOKUP($C101,'[3]BIS Feb-26'!$C:$C,'[3]BIS Feb-26'!AF:AF,"",0)</f>
        <v>105</v>
      </c>
      <c r="CN101" s="29" t="str">
        <f>_xlfn.XLOOKUP($C101,'[3]BIS Feb-26'!$C:$C,'[3]BIS Feb-26'!AG:AG,"",0)</f>
        <v>105</v>
      </c>
      <c r="CO101" s="29" t="str">
        <f>_xlfn.XLOOKUP($C101,'[3]BIS Feb-26'!$C:$C,'[3]BIS Feb-26'!AH:AH,"",0)</f>
        <v>105</v>
      </c>
      <c r="CP101" s="29" t="str">
        <f>_xlfn.XLOOKUP($C101,'[3]BIS Feb-26'!$C:$C,'[3]BIS Feb-26'!AI:AI,"",0)</f>
        <v>105</v>
      </c>
      <c r="CQ101" s="29" t="str">
        <f>_xlfn.XLOOKUP($C101,'[3]BIS Feb-26'!$C:$C,'[3]BIS Feb-26'!AJ:AJ,"",0)</f>
        <v>1000</v>
      </c>
      <c r="CR101" s="29" t="str">
        <f>_xlfn.XLOOKUP($C101,'[3]BIS Feb-26'!$C:$C,'[3]BIS Feb-26'!AK:AK,"",0)</f>
        <v>105</v>
      </c>
      <c r="CS101" s="29" t="str">
        <f>_xlfn.XLOOKUP($C101,'[3]BIS Feb-26'!$C:$C,'[3]BIS Feb-26'!AL:AL,"",0)</f>
        <v>105</v>
      </c>
      <c r="CT101" s="29">
        <f>_xlfn.XLOOKUP($C101,'[3]BIS Feb-26'!$C:$C,'[3]BIS Feb-26'!AM:AM,"",0)</f>
        <v>2</v>
      </c>
      <c r="CU101" s="28">
        <f>_xlfn.XLOOKUP($C101,'[3]BIS Feb-26'!$C:$C,'[3]BIS Feb-26'!AN:AN,"",0)</f>
        <v>45518</v>
      </c>
      <c r="CV101" s="28">
        <f>_xlfn.XLOOKUP($C101,'[3]BIS Feb-26'!$C:$C,'[3]BIS Feb-26'!AO:AO,"",0)</f>
        <v>45518</v>
      </c>
      <c r="CW101" s="28">
        <f>_xlfn.XLOOKUP($C101,'[3]BIS Feb-26'!$C:$C,'[3]BIS Feb-26'!AP:AP,"",0)</f>
        <v>45518</v>
      </c>
      <c r="CX101" s="28">
        <f>_xlfn.XLOOKUP($C101,'[3]BIS Feb-26'!$C:$C,'[3]BIS Feb-26'!AQ:AQ,"",0)</f>
        <v>45518</v>
      </c>
      <c r="CY101" s="28">
        <f>_xlfn.XLOOKUP($C101,'[3]BIS Feb-26'!$C:$C,'[3]BIS Feb-26'!AR:AR,"",0)</f>
        <v>45518</v>
      </c>
      <c r="CZ101" s="28">
        <f>_xlfn.XLOOKUP($C101,'[3]BIS Feb-26'!$C:$C,'[3]BIS Feb-26'!AS:AS,"",0)</f>
        <v>45234</v>
      </c>
      <c r="DA101" s="28">
        <f>_xlfn.XLOOKUP($C101,'[3]BIS Feb-26'!$C:$C,'[3]BIS Feb-26'!AT:AT,"",0)</f>
        <v>46055</v>
      </c>
      <c r="DB101" s="28">
        <f>_xlfn.XLOOKUP($C101,'[3]BIS Feb-26'!$C:$C,'[3]BIS Feb-26'!AU:AU,"",0)</f>
        <v>45144</v>
      </c>
      <c r="DC101" s="28">
        <f>_xlfn.XLOOKUP($C101,'[3]BIS Feb-26'!$C:$C,'[3]BIS Feb-26'!AV:AV,"",0)</f>
        <v>46014</v>
      </c>
      <c r="DD101" s="11">
        <f>_xlfn.XLOOKUP($C101,'[3]BIS Feb-26'!$C:$C,'[3]BIS Feb-26'!AW:AW,"",0)</f>
        <v>1</v>
      </c>
      <c r="DE101" s="11">
        <f>_xlfn.XLOOKUP($C101,'[3]BIS Feb-26'!$C:$C,'[3]BIS Feb-26'!AX:AX,"",0)</f>
        <v>1</v>
      </c>
      <c r="DF101" s="11">
        <f>_xlfn.XLOOKUP($C101,'[3]BIS Feb-26'!$C:$C,'[3]BIS Feb-26'!AY:AY,"",0)</f>
        <v>0</v>
      </c>
      <c r="DG101" s="11">
        <f t="shared" ca="1" si="45"/>
        <v>9</v>
      </c>
      <c r="DH101" s="11">
        <f t="shared" ca="1" si="46"/>
        <v>0</v>
      </c>
      <c r="DI101" s="11">
        <f t="shared" ca="1" si="47"/>
        <v>0</v>
      </c>
      <c r="DJ101" s="11" t="str">
        <f>_xlfn.XLOOKUP($C101,'[3]Active Customer Assets'!$D:$D,'[3]Active Customer Assets'!I:I,"",0)</f>
        <v>B (Below 100% potential spares purchased)</v>
      </c>
      <c r="DK101" s="28">
        <f>_xlfn.XLOOKUP($C101,'[3]Active Customer Assets'!$D:$D,'[3]Active Customer Assets'!J:J,"",0)</f>
        <v>42998</v>
      </c>
      <c r="DL101" s="28">
        <f>_xlfn.XLOOKUP($C101,'[3]Active Customer Assets'!$D:$D,'[3]Active Customer Assets'!K:K,"",0)</f>
        <v>42956</v>
      </c>
      <c r="DM101" s="28">
        <f>_xlfn.XLOOKUP($C101,'[3]Active Customer Assets'!$D:$D,'[3]Active Customer Assets'!L:L,"",0)</f>
        <v>45962.699143518497</v>
      </c>
      <c r="DN101" s="21">
        <f>_xlfn.XLOOKUP($C101,'[3]Active Customer Assets'!$D:$D,'[3]Active Customer Assets'!M:M,"",0)</f>
        <v>11220</v>
      </c>
      <c r="DO101" s="28">
        <f>_xlfn.XLOOKUP($C101,'[3]Active Customer Assets'!$D:$D,'[3]Active Customer Assets'!N:N,"",0)</f>
        <v>0</v>
      </c>
      <c r="DP101" s="28">
        <f>_xlfn.XLOOKUP($C101,'[3]Active Customer Assets'!$D:$D,'[3]Active Customer Assets'!O:O,"",0)</f>
        <v>0</v>
      </c>
      <c r="DQ101" s="28" t="str">
        <f>_xlfn.XLOOKUP($C101,'[3]Active Customer Assets'!$D:$D,'[3]Active Customer Assets'!P:P,"",0)</f>
        <v>Air lube Plus</v>
      </c>
      <c r="DR101" s="28">
        <f>_xlfn.XLOOKUP($C101,'[3]Active Customer Assets'!$D:$D,'[3]Active Customer Assets'!Q:Q,"",0)</f>
        <v>45339</v>
      </c>
      <c r="DS101" s="28">
        <f>_xlfn.XLOOKUP($C101,'[3]Active Customer Assets'!$D:$D,'[3]Active Customer Assets'!R:R,"",0)</f>
        <v>45339</v>
      </c>
      <c r="DT101" s="28">
        <f>_xlfn.XLOOKUP($C101,'[3]Active Customer Assets'!$D:$D,'[3]Active Customer Assets'!S:S,"",0)</f>
        <v>45339</v>
      </c>
      <c r="DU101" s="28">
        <f>_xlfn.XLOOKUP($C101,'[3]Active Customer Assets'!$D:$D,'[3]Active Customer Assets'!T:T,"",0)</f>
        <v>45339</v>
      </c>
      <c r="DV101" s="28">
        <f>_xlfn.XLOOKUP($C101,'[3]Active Customer Assets'!$D:$D,'[3]Active Customer Assets'!U:U,"",0)</f>
        <v>45339</v>
      </c>
      <c r="DW101" s="28">
        <f>_xlfn.XLOOKUP($C101,'[3]Active Customer Assets'!$D:$D,'[3]Active Customer Assets'!V:V,"",0)</f>
        <v>44965</v>
      </c>
      <c r="DX101" s="28">
        <f>_xlfn.XLOOKUP($C101,'[3]Active Customer Assets'!$D:$D,'[3]Active Customer Assets'!W:W,"",0)</f>
        <v>0</v>
      </c>
      <c r="DY101" s="28">
        <f>_xlfn.XLOOKUP($C101,'[3]Active Customer Assets'!$D:$D,'[3]Active Customer Assets'!X:X,"",0)</f>
        <v>44965</v>
      </c>
      <c r="DZ101" s="28">
        <f>_xlfn.XLOOKUP($C101,'[3]Active Customer Assets'!$D:$D,'[3]Active Customer Assets'!Y:Y,"",0)</f>
        <v>0</v>
      </c>
      <c r="EA101" s="28" t="str">
        <f>_xlfn.XLOOKUP($C101,'[3]Active Customer Assets'!$D:$D,'[3]Active Customer Assets'!Z:Z,"",0)</f>
        <v>105</v>
      </c>
      <c r="EB101" s="28" t="str">
        <f>_xlfn.XLOOKUP($C101,'[3]Active Customer Assets'!$D:$D,'[3]Active Customer Assets'!AA:AA,"",0)</f>
        <v>105</v>
      </c>
      <c r="EC101" s="28" t="str">
        <f>_xlfn.XLOOKUP($C101,'[3]Active Customer Assets'!$D:$D,'[3]Active Customer Assets'!AB:AB,"",0)</f>
        <v>105</v>
      </c>
      <c r="ED101" s="28" t="str">
        <f>_xlfn.XLOOKUP($C101,'[3]Active Customer Assets'!$D:$D,'[3]Active Customer Assets'!AC:AC,"",0)</f>
        <v>105</v>
      </c>
      <c r="EE101" s="28" t="str">
        <f>_xlfn.XLOOKUP($C101,'[3]Active Customer Assets'!$D:$D,'[3]Active Customer Assets'!AD:AD,"",0)</f>
        <v>105</v>
      </c>
      <c r="EF101" s="28" t="str">
        <f>_xlfn.XLOOKUP($C101,'[3]Active Customer Assets'!$D:$D,'[3]Active Customer Assets'!AE:AE,"",0)</f>
        <v>105</v>
      </c>
      <c r="EG101" s="28" t="str">
        <f>_xlfn.XLOOKUP($C101,'[3]Active Customer Assets'!$D:$D,'[3]Active Customer Assets'!AF:AF,"",0)</f>
        <v>1000</v>
      </c>
      <c r="EH101" s="28" t="str">
        <f>_xlfn.XLOOKUP($C101,'[3]Active Customer Assets'!$D:$D,'[3]Active Customer Assets'!AG:AG,"",0)</f>
        <v>105</v>
      </c>
      <c r="EI101" s="28" t="str">
        <f>_xlfn.XLOOKUP($C101,'[3]Active Customer Assets'!$D:$D,'[3]Active Customer Assets'!AH:AH,"",0)</f>
        <v>105</v>
      </c>
      <c r="EJ101" s="21">
        <f>_xlfn.XLOOKUP($C101,'[3]Active Customer Assets'!$D:$D,'[3]Active Customer Assets'!AI:AI,"",0)</f>
        <v>2</v>
      </c>
      <c r="EK101" s="35" t="str">
        <f>[3]!tbl_DPSAC[[#This Row],[Unit Status]]</f>
        <v>Active</v>
      </c>
    </row>
    <row r="102" spans="1:141" x14ac:dyDescent="0.15">
      <c r="A102" s="11">
        <f>ROW(tbl_DPSAC[[#This Row],[Sl. No.]])-1</f>
        <v>101</v>
      </c>
      <c r="B102" s="12" t="s">
        <v>136</v>
      </c>
      <c r="C102" s="12" t="s">
        <v>787</v>
      </c>
      <c r="D102" s="12" t="s">
        <v>138</v>
      </c>
      <c r="E102" s="12" t="s">
        <v>139</v>
      </c>
      <c r="F102" s="12" t="s">
        <v>140</v>
      </c>
      <c r="G102" s="13" t="s">
        <v>788</v>
      </c>
      <c r="H102" s="13" t="str">
        <f>_xlfn.XLOOKUP(C102,'[1]E&amp;DPSAC'!$K:$K,'[1]E&amp;DPSAC'!$E:$E,,0)</f>
        <v>DALADALI, RANCHI</v>
      </c>
      <c r="I102" s="13"/>
      <c r="J102" s="13">
        <v>9934169368</v>
      </c>
      <c r="K102" s="13">
        <v>9934169368</v>
      </c>
      <c r="L102" s="12" t="str">
        <f t="shared" ca="1" si="25"/>
        <v>Non - Warranty</v>
      </c>
      <c r="M102" s="14">
        <v>43119</v>
      </c>
      <c r="N102" s="15">
        <v>36</v>
      </c>
      <c r="O102" s="14">
        <f t="shared" si="26"/>
        <v>44227</v>
      </c>
      <c r="P102" s="11" t="s">
        <v>142</v>
      </c>
      <c r="Q102" s="19" t="str">
        <f>_xlfn.XLOOKUP(C102,'[2]Sch Calls'!$R:$R,'[2]Sch Calls'!$F:$F,"",0)</f>
        <v>CC-01140859</v>
      </c>
      <c r="R102" s="18">
        <f>_xlfn.XLOOKUP(C102,'[2]Sch Calls'!$R:$R,'[2]Sch Calls'!$A:$A,"",0)</f>
        <v>45289.467303240701</v>
      </c>
      <c r="S102" s="17">
        <f>_xlfn.XLOOKUP(C102,'[2]Sch Calls'!$R:$R,'[2]Sch Calls'!$B:$B,"",0)</f>
        <v>17300</v>
      </c>
      <c r="T102" s="18">
        <f>_xlfn.XLOOKUP(C102,'[1]E&amp;DPSAC'!$K:$K,'[1]E&amp;DPSAC'!$W:$W,"",0)</f>
        <v>45289</v>
      </c>
      <c r="U102" s="17">
        <f>_xlfn.XLOOKUP(C102,'[1]E&amp;DPSAC'!$K:$K,'[1]E&amp;DPSAC'!$Z:$Z,"",0)</f>
        <v>17300</v>
      </c>
      <c r="V102" s="17">
        <f>_xlfn.XLOOKUP(C102,'[2]1. All Calls'!$R:$R,'[2]1. All Calls'!$B:$B,"",0)</f>
        <v>18700</v>
      </c>
      <c r="W102" s="20">
        <f>_xlfn.XLOOKUP(C102,'[2]1. All Calls'!$R:$R,'[2]1. All Calls'!$A:$A,"",0)</f>
        <v>46041.673113425903</v>
      </c>
      <c r="X102" s="17" t="str">
        <f>_xlfn.XLOOKUP(C102,'[2]Sch Calls'!$R:$R,'[2]Sch Calls'!$AB:$AB,"",0)</f>
        <v>Attend the site for schedule service so drain oil from cooler and drain oil from tank total 37 liter drain then Change air filter for compressor and engine both side then change oil filter and oil 40. Then start the unit found running ok.</v>
      </c>
      <c r="Y102" s="17">
        <f t="shared" si="27"/>
        <v>-650</v>
      </c>
      <c r="Z102" s="17" t="str">
        <f t="shared" si="28"/>
        <v>Due</v>
      </c>
      <c r="AA102" s="21">
        <f t="shared" ca="1" si="29"/>
        <v>811.53269675929914</v>
      </c>
      <c r="AB102" s="21" t="str">
        <f t="shared" ca="1" si="30"/>
        <v>Due</v>
      </c>
      <c r="AC102" s="11">
        <f ca="1">tbl_DPSAC[[#This Row],[Current Month Due Count]]</f>
        <v>0</v>
      </c>
      <c r="AD102" s="11">
        <f ca="1">tbl_DPSAC[[#This Row],[Next Month Due2]]</f>
        <v>0</v>
      </c>
      <c r="AE102" s="11">
        <f t="shared" ca="1" si="31"/>
        <v>1</v>
      </c>
      <c r="AF102" s="11">
        <v>2</v>
      </c>
      <c r="AG102" s="17">
        <f t="shared" ca="1" si="32"/>
        <v>18819</v>
      </c>
      <c r="AH102" s="11">
        <v>0</v>
      </c>
      <c r="AI102" s="11">
        <v>0</v>
      </c>
      <c r="AJ102" s="11">
        <v>0</v>
      </c>
      <c r="AK102" s="11" t="s">
        <v>789</v>
      </c>
      <c r="AL102" s="11">
        <v>0</v>
      </c>
      <c r="AM102" s="11">
        <v>0</v>
      </c>
      <c r="AN102" s="11">
        <v>0</v>
      </c>
      <c r="AO102" s="11">
        <v>0</v>
      </c>
      <c r="AP102" s="11">
        <v>0</v>
      </c>
      <c r="AQ102" s="11">
        <v>0</v>
      </c>
      <c r="AR102" s="11">
        <v>0</v>
      </c>
      <c r="AS102" s="11">
        <v>0</v>
      </c>
      <c r="AT102" s="11">
        <v>0</v>
      </c>
      <c r="AU102" s="11" t="s">
        <v>790</v>
      </c>
      <c r="AV102" s="11">
        <v>0</v>
      </c>
      <c r="AW102" s="11">
        <v>0</v>
      </c>
      <c r="AX102" s="11" t="str">
        <f t="shared" ca="1" si="33"/>
        <v>5 Service Due</v>
      </c>
      <c r="AY102" s="17">
        <v>17300</v>
      </c>
      <c r="AZ102" s="22">
        <v>45289</v>
      </c>
      <c r="BA102" s="17" t="s">
        <v>791</v>
      </c>
      <c r="BB102" s="17">
        <v>16580</v>
      </c>
      <c r="BC102" s="22">
        <v>44935</v>
      </c>
      <c r="BD102" s="17" t="s">
        <v>792</v>
      </c>
      <c r="BE102" s="17">
        <v>17300</v>
      </c>
      <c r="BF102" s="22">
        <v>45289</v>
      </c>
      <c r="BG102" s="17" t="s">
        <v>791</v>
      </c>
      <c r="BH102" s="17">
        <v>17300</v>
      </c>
      <c r="BI102" s="22">
        <v>45289</v>
      </c>
      <c r="BJ102" s="17" t="s">
        <v>791</v>
      </c>
      <c r="BK102" s="17">
        <v>16580</v>
      </c>
      <c r="BL102" s="22">
        <v>44935</v>
      </c>
      <c r="BM102" s="17" t="s">
        <v>792</v>
      </c>
      <c r="BN102" s="23">
        <f t="shared" si="34"/>
        <v>45469</v>
      </c>
      <c r="BO102" s="23">
        <f t="shared" si="35"/>
        <v>45115</v>
      </c>
      <c r="BP102" s="23">
        <f t="shared" si="36"/>
        <v>45469</v>
      </c>
      <c r="BQ102" s="23">
        <f t="shared" si="37"/>
        <v>45469</v>
      </c>
      <c r="BR102" s="23">
        <f t="shared" si="48"/>
        <v>45300</v>
      </c>
      <c r="BS102" s="24">
        <f t="shared" ca="1" si="38"/>
        <v>-769</v>
      </c>
      <c r="BT102" s="25">
        <f t="shared" ca="1" si="39"/>
        <v>-739</v>
      </c>
      <c r="BU102" s="25">
        <f t="shared" ca="1" si="40"/>
        <v>-769</v>
      </c>
      <c r="BV102" s="25">
        <f t="shared" ca="1" si="41"/>
        <v>-769</v>
      </c>
      <c r="BW102" s="25">
        <f t="shared" ca="1" si="42"/>
        <v>-739</v>
      </c>
      <c r="BX102" s="26" t="e">
        <v>#N/A</v>
      </c>
      <c r="BY102" s="11">
        <f t="shared" ca="1" si="43"/>
        <v>5</v>
      </c>
      <c r="BZ102" s="11">
        <f t="shared" ca="1" si="49"/>
        <v>0</v>
      </c>
      <c r="CA102" s="11">
        <f t="shared" ca="1" si="44"/>
        <v>0</v>
      </c>
      <c r="CB102" s="28">
        <f>_xlfn.XLOOKUP($C102,'[3]BIS Feb-26'!$C:$C,'[3]BIS Feb-26'!U:U,"",0)</f>
        <v>45288.770833333299</v>
      </c>
      <c r="CC102" s="28">
        <f>_xlfn.XLOOKUP($C102,'[3]BIS Feb-26'!$C:$C,'[3]BIS Feb-26'!V:V,"",0)</f>
        <v>45288.770833333299</v>
      </c>
      <c r="CD102" s="28">
        <f>_xlfn.XLOOKUP($C102,'[3]BIS Feb-26'!$C:$C,'[3]BIS Feb-26'!W:W,"",0)</f>
        <v>45288.770833333299</v>
      </c>
      <c r="CE102" s="28">
        <f>_xlfn.XLOOKUP($C102,'[3]BIS Feb-26'!$C:$C,'[3]BIS Feb-26'!X:X,"",0)</f>
        <v>45288.770833333299</v>
      </c>
      <c r="CF102" s="28">
        <f>_xlfn.XLOOKUP($C102,'[3]BIS Feb-26'!$C:$C,'[3]BIS Feb-26'!Y:Y,"",0)</f>
        <v>45288.770833333299</v>
      </c>
      <c r="CG102" s="28">
        <f>_xlfn.XLOOKUP($C102,'[3]BIS Feb-26'!$C:$C,'[3]BIS Feb-26'!Z:Z,"",0)</f>
        <v>44934.770833333299</v>
      </c>
      <c r="CH102" s="28">
        <f>_xlfn.XLOOKUP($C102,'[3]BIS Feb-26'!$C:$C,'[3]BIS Feb-26'!AA:AA,"",0)</f>
        <v>0</v>
      </c>
      <c r="CI102" s="28">
        <f>_xlfn.XLOOKUP($C102,'[3]BIS Feb-26'!$C:$C,'[3]BIS Feb-26'!AB:AB,"",0)</f>
        <v>0</v>
      </c>
      <c r="CJ102" s="28">
        <f>_xlfn.XLOOKUP($C102,'[3]BIS Feb-26'!$C:$C,'[3]BIS Feb-26'!AC:AC,"",0)</f>
        <v>0</v>
      </c>
      <c r="CK102" s="29" t="str">
        <f>_xlfn.XLOOKUP($C102,'[3]BIS Feb-26'!$C:$C,'[3]BIS Feb-26'!AD:AD,"",0)</f>
        <v>690</v>
      </c>
      <c r="CL102" s="29" t="str">
        <f>_xlfn.XLOOKUP($C102,'[3]BIS Feb-26'!$C:$C,'[3]BIS Feb-26'!AE:AE,"",0)</f>
        <v>650</v>
      </c>
      <c r="CM102" s="29" t="str">
        <f>_xlfn.XLOOKUP($C102,'[3]BIS Feb-26'!$C:$C,'[3]BIS Feb-26'!AF:AF,"",0)</f>
        <v>650</v>
      </c>
      <c r="CN102" s="29" t="str">
        <f>_xlfn.XLOOKUP($C102,'[3]BIS Feb-26'!$C:$C,'[3]BIS Feb-26'!AG:AG,"",0)</f>
        <v>650</v>
      </c>
      <c r="CO102" s="29" t="str">
        <f>_xlfn.XLOOKUP($C102,'[3]BIS Feb-26'!$C:$C,'[3]BIS Feb-26'!AH:AH,"",0)</f>
        <v>650</v>
      </c>
      <c r="CP102" s="29" t="str">
        <f>_xlfn.XLOOKUP($C102,'[3]BIS Feb-26'!$C:$C,'[3]BIS Feb-26'!AI:AI,"",0)</f>
        <v>650</v>
      </c>
      <c r="CQ102" s="29" t="str">
        <f>_xlfn.XLOOKUP($C102,'[3]BIS Feb-26'!$C:$C,'[3]BIS Feb-26'!AJ:AJ,"",0)</f>
        <v>1000</v>
      </c>
      <c r="CR102" s="29" t="str">
        <f>_xlfn.XLOOKUP($C102,'[3]BIS Feb-26'!$C:$C,'[3]BIS Feb-26'!AK:AK,"",0)</f>
        <v>650</v>
      </c>
      <c r="CS102" s="29" t="str">
        <f>_xlfn.XLOOKUP($C102,'[3]BIS Feb-26'!$C:$C,'[3]BIS Feb-26'!AL:AL,"",0)</f>
        <v>650</v>
      </c>
      <c r="CT102" s="29">
        <f>_xlfn.XLOOKUP($C102,'[3]BIS Feb-26'!$C:$C,'[3]BIS Feb-26'!AM:AM,"",0)</f>
        <v>2</v>
      </c>
      <c r="CU102" s="28">
        <f>_xlfn.XLOOKUP($C102,'[3]BIS Feb-26'!$C:$C,'[3]BIS Feb-26'!AN:AN,"",0)</f>
        <v>45468</v>
      </c>
      <c r="CV102" s="28">
        <f>_xlfn.XLOOKUP($C102,'[3]BIS Feb-26'!$C:$C,'[3]BIS Feb-26'!AO:AO,"",0)</f>
        <v>45468</v>
      </c>
      <c r="CW102" s="28">
        <f>_xlfn.XLOOKUP($C102,'[3]BIS Feb-26'!$C:$C,'[3]BIS Feb-26'!AP:AP,"",0)</f>
        <v>45468</v>
      </c>
      <c r="CX102" s="28">
        <f>_xlfn.XLOOKUP($C102,'[3]BIS Feb-26'!$C:$C,'[3]BIS Feb-26'!AQ:AQ,"",0)</f>
        <v>45468</v>
      </c>
      <c r="CY102" s="28">
        <f>_xlfn.XLOOKUP($C102,'[3]BIS Feb-26'!$C:$C,'[3]BIS Feb-26'!AR:AR,"",0)</f>
        <v>45468</v>
      </c>
      <c r="CZ102" s="28">
        <f>_xlfn.XLOOKUP($C102,'[3]BIS Feb-26'!$C:$C,'[3]BIS Feb-26'!AS:AS,"",0)</f>
        <v>45204</v>
      </c>
      <c r="DA102" s="28">
        <f>_xlfn.XLOOKUP($C102,'[3]BIS Feb-26'!$C:$C,'[3]BIS Feb-26'!AT:AT,"",0)</f>
        <v>46134</v>
      </c>
      <c r="DB102" s="28">
        <f>_xlfn.XLOOKUP($C102,'[3]BIS Feb-26'!$C:$C,'[3]BIS Feb-26'!AU:AU,"",0)</f>
        <v>46144</v>
      </c>
      <c r="DC102" s="28">
        <f>_xlfn.XLOOKUP($C102,'[3]BIS Feb-26'!$C:$C,'[3]BIS Feb-26'!AV:AV,"",0)</f>
        <v>46193</v>
      </c>
      <c r="DD102" s="11">
        <f>_xlfn.XLOOKUP($C102,'[3]BIS Feb-26'!$C:$C,'[3]BIS Feb-26'!AW:AW,"",0)</f>
        <v>1</v>
      </c>
      <c r="DE102" s="11">
        <f>_xlfn.XLOOKUP($C102,'[3]BIS Feb-26'!$C:$C,'[3]BIS Feb-26'!AX:AX,"",0)</f>
        <v>0</v>
      </c>
      <c r="DF102" s="11">
        <f>_xlfn.XLOOKUP($C102,'[3]BIS Feb-26'!$C:$C,'[3]BIS Feb-26'!AY:AY,"",0)</f>
        <v>0</v>
      </c>
      <c r="DG102" s="11">
        <f t="shared" ca="1" si="45"/>
        <v>6</v>
      </c>
      <c r="DH102" s="11">
        <f t="shared" ca="1" si="46"/>
        <v>0</v>
      </c>
      <c r="DI102" s="11">
        <f t="shared" ca="1" si="47"/>
        <v>1</v>
      </c>
      <c r="DJ102" s="11" t="str">
        <f>_xlfn.XLOOKUP($C102,'[3]Active Customer Assets'!$D:$D,'[3]Active Customer Assets'!I:I,"",0)</f>
        <v>A (100% potential spares purchased)</v>
      </c>
      <c r="DK102" s="28">
        <f>_xlfn.XLOOKUP($C102,'[3]Active Customer Assets'!$D:$D,'[3]Active Customer Assets'!J:J,"",0)</f>
        <v>43119</v>
      </c>
      <c r="DL102" s="28">
        <f>_xlfn.XLOOKUP($C102,'[3]Active Customer Assets'!$D:$D,'[3]Active Customer Assets'!K:K,"",0)</f>
        <v>43062</v>
      </c>
      <c r="DM102" s="28">
        <f>_xlfn.XLOOKUP($C102,'[3]Active Customer Assets'!$D:$D,'[3]Active Customer Assets'!L:L,"",0)</f>
        <v>46041.6737615741</v>
      </c>
      <c r="DN102" s="21">
        <f>_xlfn.XLOOKUP($C102,'[3]Active Customer Assets'!$D:$D,'[3]Active Customer Assets'!M:M,"",0)</f>
        <v>18700</v>
      </c>
      <c r="DO102" s="28">
        <f>_xlfn.XLOOKUP($C102,'[3]Active Customer Assets'!$D:$D,'[3]Active Customer Assets'!N:N,"",0)</f>
        <v>0</v>
      </c>
      <c r="DP102" s="28">
        <f>_xlfn.XLOOKUP($C102,'[3]Active Customer Assets'!$D:$D,'[3]Active Customer Assets'!O:O,"",0)</f>
        <v>0</v>
      </c>
      <c r="DQ102" s="28" t="str">
        <f>_xlfn.XLOOKUP($C102,'[3]Active Customer Assets'!$D:$D,'[3]Active Customer Assets'!P:P,"",0)</f>
        <v>Air lube Plus</v>
      </c>
      <c r="DR102" s="28">
        <f>_xlfn.XLOOKUP($C102,'[3]Active Customer Assets'!$D:$D,'[3]Active Customer Assets'!Q:Q,"",0)</f>
        <v>45289</v>
      </c>
      <c r="DS102" s="28">
        <f>_xlfn.XLOOKUP($C102,'[3]Active Customer Assets'!$D:$D,'[3]Active Customer Assets'!R:R,"",0)</f>
        <v>45289</v>
      </c>
      <c r="DT102" s="28">
        <f>_xlfn.XLOOKUP($C102,'[3]Active Customer Assets'!$D:$D,'[3]Active Customer Assets'!S:S,"",0)</f>
        <v>45289</v>
      </c>
      <c r="DU102" s="28">
        <f>_xlfn.XLOOKUP($C102,'[3]Active Customer Assets'!$D:$D,'[3]Active Customer Assets'!T:T,"",0)</f>
        <v>45289</v>
      </c>
      <c r="DV102" s="28">
        <f>_xlfn.XLOOKUP($C102,'[3]Active Customer Assets'!$D:$D,'[3]Active Customer Assets'!U:U,"",0)</f>
        <v>45289</v>
      </c>
      <c r="DW102" s="28">
        <f>_xlfn.XLOOKUP($C102,'[3]Active Customer Assets'!$D:$D,'[3]Active Customer Assets'!V:V,"",0)</f>
        <v>44935</v>
      </c>
      <c r="DX102" s="28">
        <f>_xlfn.XLOOKUP($C102,'[3]Active Customer Assets'!$D:$D,'[3]Active Customer Assets'!W:W,"",0)</f>
        <v>0</v>
      </c>
      <c r="DY102" s="28">
        <f>_xlfn.XLOOKUP($C102,'[3]Active Customer Assets'!$D:$D,'[3]Active Customer Assets'!X:X,"",0)</f>
        <v>0</v>
      </c>
      <c r="DZ102" s="28">
        <f>_xlfn.XLOOKUP($C102,'[3]Active Customer Assets'!$D:$D,'[3]Active Customer Assets'!Y:Y,"",0)</f>
        <v>0</v>
      </c>
      <c r="EA102" s="28" t="str">
        <f>_xlfn.XLOOKUP($C102,'[3]Active Customer Assets'!$D:$D,'[3]Active Customer Assets'!Z:Z,"",0)</f>
        <v>690</v>
      </c>
      <c r="EB102" s="28" t="str">
        <f>_xlfn.XLOOKUP($C102,'[3]Active Customer Assets'!$D:$D,'[3]Active Customer Assets'!AA:AA,"",0)</f>
        <v>650</v>
      </c>
      <c r="EC102" s="28" t="str">
        <f>_xlfn.XLOOKUP($C102,'[3]Active Customer Assets'!$D:$D,'[3]Active Customer Assets'!AB:AB,"",0)</f>
        <v>650</v>
      </c>
      <c r="ED102" s="28" t="str">
        <f>_xlfn.XLOOKUP($C102,'[3]Active Customer Assets'!$D:$D,'[3]Active Customer Assets'!AC:AC,"",0)</f>
        <v>650</v>
      </c>
      <c r="EE102" s="28" t="str">
        <f>_xlfn.XLOOKUP($C102,'[3]Active Customer Assets'!$D:$D,'[3]Active Customer Assets'!AD:AD,"",0)</f>
        <v>650</v>
      </c>
      <c r="EF102" s="28" t="str">
        <f>_xlfn.XLOOKUP($C102,'[3]Active Customer Assets'!$D:$D,'[3]Active Customer Assets'!AE:AE,"",0)</f>
        <v>650</v>
      </c>
      <c r="EG102" s="28" t="str">
        <f>_xlfn.XLOOKUP($C102,'[3]Active Customer Assets'!$D:$D,'[3]Active Customer Assets'!AF:AF,"",0)</f>
        <v>1000</v>
      </c>
      <c r="EH102" s="28" t="str">
        <f>_xlfn.XLOOKUP($C102,'[3]Active Customer Assets'!$D:$D,'[3]Active Customer Assets'!AG:AG,"",0)</f>
        <v>650</v>
      </c>
      <c r="EI102" s="28" t="str">
        <f>_xlfn.XLOOKUP($C102,'[3]Active Customer Assets'!$D:$D,'[3]Active Customer Assets'!AH:AH,"",0)</f>
        <v>650</v>
      </c>
      <c r="EJ102" s="21">
        <f>_xlfn.XLOOKUP($C102,'[3]Active Customer Assets'!$D:$D,'[3]Active Customer Assets'!AI:AI,"",0)</f>
        <v>2</v>
      </c>
      <c r="EK102" s="35" t="str">
        <f>[3]!tbl_DPSAC[[#This Row],[Unit Status]]</f>
        <v>Active</v>
      </c>
    </row>
    <row r="103" spans="1:141" x14ac:dyDescent="0.15">
      <c r="A103" s="11">
        <f>ROW(tbl_DPSAC[[#This Row],[Sl. No.]])-1</f>
        <v>102</v>
      </c>
      <c r="B103" s="12" t="s">
        <v>136</v>
      </c>
      <c r="C103" s="12" t="s">
        <v>793</v>
      </c>
      <c r="D103" s="12" t="s">
        <v>198</v>
      </c>
      <c r="E103" s="12" t="s">
        <v>199</v>
      </c>
      <c r="F103" s="12" t="s">
        <v>161</v>
      </c>
      <c r="G103" s="13" t="s">
        <v>794</v>
      </c>
      <c r="H103" s="13" t="str">
        <f>_xlfn.XLOOKUP(C103,'[1]E&amp;DPSAC'!$K:$K,'[1]E&amp;DPSAC'!$E:$E,,0)</f>
        <v>TATISILWI, RANCHI</v>
      </c>
      <c r="I103" s="13" t="s">
        <v>795</v>
      </c>
      <c r="J103" s="13">
        <v>9572693497</v>
      </c>
      <c r="K103" s="13">
        <v>9572693497</v>
      </c>
      <c r="L103" s="12" t="str">
        <f t="shared" ca="1" si="25"/>
        <v>Non - Warranty</v>
      </c>
      <c r="M103" s="14">
        <v>43669</v>
      </c>
      <c r="N103" s="15">
        <v>24</v>
      </c>
      <c r="O103" s="14">
        <f t="shared" si="26"/>
        <v>44408</v>
      </c>
      <c r="P103" s="11" t="s">
        <v>142</v>
      </c>
      <c r="Q103" s="19" t="str">
        <f>_xlfn.XLOOKUP(C103,'[2]Sch Calls'!$R:$R,'[2]Sch Calls'!$F:$F,"",0)</f>
        <v>CC-01843323</v>
      </c>
      <c r="R103" s="18">
        <f>_xlfn.XLOOKUP(C103,'[2]Sch Calls'!$R:$R,'[2]Sch Calls'!$A:$A,"",0)</f>
        <v>45954.734027777777</v>
      </c>
      <c r="S103" s="17">
        <f>_xlfn.XLOOKUP(C103,'[2]Sch Calls'!$R:$R,'[2]Sch Calls'!$B:$B,"",0)</f>
        <v>4870</v>
      </c>
      <c r="T103" s="18">
        <f>_xlfn.XLOOKUP(C103,'[1]E&amp;DPSAC'!$K:$K,'[1]E&amp;DPSAC'!$W:$W,"",0)</f>
        <v>45199</v>
      </c>
      <c r="U103" s="17">
        <f>_xlfn.XLOOKUP(C103,'[1]E&amp;DPSAC'!$K:$K,'[1]E&amp;DPSAC'!$Z:$Z,"",0)</f>
        <v>3670</v>
      </c>
      <c r="V103" s="17">
        <f>_xlfn.XLOOKUP(C103,'[2]1. All Calls'!$R:$R,'[2]1. All Calls'!$B:$B,"",0)</f>
        <v>4880</v>
      </c>
      <c r="W103" s="20">
        <f>_xlfn.XLOOKUP(C103,'[2]1. All Calls'!$R:$R,'[2]1. All Calls'!$A:$A,"",0)</f>
        <v>45962.702777777777</v>
      </c>
      <c r="X103" s="17" t="str">
        <f>_xlfn.XLOOKUP(C103,'[2]Sch Calls'!$R:$R,'[2]Sch Calls'!$AB:$AB,"",0)</f>
        <v>Customers are scheduled for service by itself by local parts procured from local vendors. So they change the air filter for the compressor and engine both sides, oil filter and ELGI air lube Plus oil 40 liters.</v>
      </c>
      <c r="Y103" s="17">
        <f t="shared" si="27"/>
        <v>740</v>
      </c>
      <c r="Z103" s="17" t="str">
        <f t="shared" si="28"/>
        <v>Done</v>
      </c>
      <c r="AA103" s="21">
        <f t="shared" ca="1" si="29"/>
        <v>146.26597222222335</v>
      </c>
      <c r="AB103" s="21" t="str">
        <f t="shared" ca="1" si="30"/>
        <v>Done</v>
      </c>
      <c r="AC103" s="11">
        <f ca="1">tbl_DPSAC[[#This Row],[Current Month Due Count]]</f>
        <v>0</v>
      </c>
      <c r="AD103" s="11">
        <f ca="1">tbl_DPSAC[[#This Row],[Next Month Due2]]</f>
        <v>4</v>
      </c>
      <c r="AE103" s="11">
        <f t="shared" ca="1" si="31"/>
        <v>0</v>
      </c>
      <c r="AF103" s="11">
        <v>1</v>
      </c>
      <c r="AG103" s="17">
        <f t="shared" ca="1" si="32"/>
        <v>5018</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t="str">
        <f t="shared" ca="1" si="33"/>
        <v>No Service Dues</v>
      </c>
      <c r="AY103" s="17">
        <v>4870</v>
      </c>
      <c r="AZ103" s="22">
        <v>45954</v>
      </c>
      <c r="BA103" s="17" t="s">
        <v>796</v>
      </c>
      <c r="BB103" s="17">
        <v>4870</v>
      </c>
      <c r="BC103" s="22">
        <v>45954</v>
      </c>
      <c r="BD103" s="17" t="s">
        <v>796</v>
      </c>
      <c r="BE103" s="17">
        <v>4870</v>
      </c>
      <c r="BF103" s="22">
        <v>45954</v>
      </c>
      <c r="BG103" s="17" t="s">
        <v>796</v>
      </c>
      <c r="BH103" s="17">
        <v>4870</v>
      </c>
      <c r="BI103" s="22">
        <v>45954</v>
      </c>
      <c r="BJ103" s="17" t="s">
        <v>796</v>
      </c>
      <c r="BK103" s="17">
        <v>4870</v>
      </c>
      <c r="BL103" s="22">
        <v>45954</v>
      </c>
      <c r="BM103" s="17" t="s">
        <v>796</v>
      </c>
      <c r="BN103" s="23">
        <f t="shared" si="34"/>
        <v>46134</v>
      </c>
      <c r="BO103" s="23">
        <f t="shared" si="35"/>
        <v>46134</v>
      </c>
      <c r="BP103" s="23">
        <f t="shared" si="36"/>
        <v>46134</v>
      </c>
      <c r="BQ103" s="23">
        <f t="shared" si="37"/>
        <v>46134</v>
      </c>
      <c r="BR103" s="23">
        <f t="shared" si="48"/>
        <v>46319</v>
      </c>
      <c r="BS103" s="24">
        <f t="shared" ca="1" si="38"/>
        <v>602</v>
      </c>
      <c r="BT103" s="25">
        <f t="shared" ca="1" si="39"/>
        <v>1352</v>
      </c>
      <c r="BU103" s="25">
        <f t="shared" ca="1" si="40"/>
        <v>602</v>
      </c>
      <c r="BV103" s="25">
        <f t="shared" ca="1" si="41"/>
        <v>602</v>
      </c>
      <c r="BW103" s="25">
        <f t="shared" ca="1" si="42"/>
        <v>1352</v>
      </c>
      <c r="BX103" s="26" t="e">
        <v>#N/A</v>
      </c>
      <c r="BY103" s="11">
        <f t="shared" ca="1" si="43"/>
        <v>0</v>
      </c>
      <c r="BZ103" s="11">
        <f t="shared" ca="1" si="49"/>
        <v>0</v>
      </c>
      <c r="CA103" s="11">
        <f t="shared" ca="1" si="44"/>
        <v>4</v>
      </c>
      <c r="CB103" s="28">
        <f>_xlfn.XLOOKUP($C103,'[3]BIS Feb-26'!$C:$C,'[3]BIS Feb-26'!U:U,"",0)</f>
        <v>45954.770833333299</v>
      </c>
      <c r="CC103" s="28">
        <f>_xlfn.XLOOKUP($C103,'[3]BIS Feb-26'!$C:$C,'[3]BIS Feb-26'!V:V,"",0)</f>
        <v>45954.770833333299</v>
      </c>
      <c r="CD103" s="28">
        <f>_xlfn.XLOOKUP($C103,'[3]BIS Feb-26'!$C:$C,'[3]BIS Feb-26'!W:W,"",0)</f>
        <v>45954.770833333299</v>
      </c>
      <c r="CE103" s="28">
        <f>_xlfn.XLOOKUP($C103,'[3]BIS Feb-26'!$C:$C,'[3]BIS Feb-26'!X:X,"",0)</f>
        <v>45954.770833333299</v>
      </c>
      <c r="CF103" s="28">
        <f>_xlfn.XLOOKUP($C103,'[3]BIS Feb-26'!$C:$C,'[3]BIS Feb-26'!Y:Y,"",0)</f>
        <v>45954.770833333299</v>
      </c>
      <c r="CG103" s="28">
        <f>_xlfn.XLOOKUP($C103,'[3]BIS Feb-26'!$C:$C,'[3]BIS Feb-26'!Z:Z,"",0)</f>
        <v>45743.770833333299</v>
      </c>
      <c r="CH103" s="28">
        <f>_xlfn.XLOOKUP($C103,'[3]BIS Feb-26'!$C:$C,'[3]BIS Feb-26'!AA:AA,"",0)</f>
        <v>45743.770833333299</v>
      </c>
      <c r="CI103" s="28">
        <f>_xlfn.XLOOKUP($C103,'[3]BIS Feb-26'!$C:$C,'[3]BIS Feb-26'!AB:AB,"",0)</f>
        <v>45743.770833333299</v>
      </c>
      <c r="CJ103" s="28">
        <f>_xlfn.XLOOKUP($C103,'[3]BIS Feb-26'!$C:$C,'[3]BIS Feb-26'!AC:AC,"",0)</f>
        <v>45743.770833333299</v>
      </c>
      <c r="CK103" s="29" t="str">
        <f>_xlfn.XLOOKUP($C103,'[3]BIS Feb-26'!$C:$C,'[3]BIS Feb-26'!AD:AD,"",0)</f>
        <v>745</v>
      </c>
      <c r="CL103" s="29" t="str">
        <f>_xlfn.XLOOKUP($C103,'[3]BIS Feb-26'!$C:$C,'[3]BIS Feb-26'!AE:AE,"",0)</f>
        <v>745</v>
      </c>
      <c r="CM103" s="29" t="str">
        <f>_xlfn.XLOOKUP($C103,'[3]BIS Feb-26'!$C:$C,'[3]BIS Feb-26'!AF:AF,"",0)</f>
        <v>745</v>
      </c>
      <c r="CN103" s="29" t="str">
        <f>_xlfn.XLOOKUP($C103,'[3]BIS Feb-26'!$C:$C,'[3]BIS Feb-26'!AG:AG,"",0)</f>
        <v>745</v>
      </c>
      <c r="CO103" s="29" t="str">
        <f>_xlfn.XLOOKUP($C103,'[3]BIS Feb-26'!$C:$C,'[3]BIS Feb-26'!AH:AH,"",0)</f>
        <v>745</v>
      </c>
      <c r="CP103" s="29" t="str">
        <f>_xlfn.XLOOKUP($C103,'[3]BIS Feb-26'!$C:$C,'[3]BIS Feb-26'!AI:AI,"",0)</f>
        <v>745</v>
      </c>
      <c r="CQ103" s="29" t="str">
        <f>_xlfn.XLOOKUP($C103,'[3]BIS Feb-26'!$C:$C,'[3]BIS Feb-26'!AJ:AJ,"",0)</f>
        <v>1000</v>
      </c>
      <c r="CR103" s="29" t="str">
        <f>_xlfn.XLOOKUP($C103,'[3]BIS Feb-26'!$C:$C,'[3]BIS Feb-26'!AK:AK,"",0)</f>
        <v>745</v>
      </c>
      <c r="CS103" s="29" t="str">
        <f>_xlfn.XLOOKUP($C103,'[3]BIS Feb-26'!$C:$C,'[3]BIS Feb-26'!AL:AL,"",0)</f>
        <v>745</v>
      </c>
      <c r="CT103" s="29">
        <f>_xlfn.XLOOKUP($C103,'[3]BIS Feb-26'!$C:$C,'[3]BIS Feb-26'!AM:AM,"",0)</f>
        <v>1</v>
      </c>
      <c r="CU103" s="28">
        <f>_xlfn.XLOOKUP($C103,'[3]BIS Feb-26'!$C:$C,'[3]BIS Feb-26'!AN:AN,"",0)</f>
        <v>46134</v>
      </c>
      <c r="CV103" s="28">
        <f>_xlfn.XLOOKUP($C103,'[3]BIS Feb-26'!$C:$C,'[3]BIS Feb-26'!AO:AO,"",0)</f>
        <v>46134</v>
      </c>
      <c r="CW103" s="28">
        <f>_xlfn.XLOOKUP($C103,'[3]BIS Feb-26'!$C:$C,'[3]BIS Feb-26'!AP:AP,"",0)</f>
        <v>46134</v>
      </c>
      <c r="CX103" s="28">
        <f>_xlfn.XLOOKUP($C103,'[3]BIS Feb-26'!$C:$C,'[3]BIS Feb-26'!AQ:AQ,"",0)</f>
        <v>46134</v>
      </c>
      <c r="CY103" s="28">
        <f>_xlfn.XLOOKUP($C103,'[3]BIS Feb-26'!$C:$C,'[3]BIS Feb-26'!AR:AR,"",0)</f>
        <v>46134</v>
      </c>
      <c r="CZ103" s="28">
        <f>_xlfn.XLOOKUP($C103,'[3]BIS Feb-26'!$C:$C,'[3]BIS Feb-26'!AS:AS,"",0)</f>
        <v>46013</v>
      </c>
      <c r="DA103" s="28">
        <f>_xlfn.XLOOKUP($C103,'[3]BIS Feb-26'!$C:$C,'[3]BIS Feb-26'!AT:AT,"",0)</f>
        <v>46108</v>
      </c>
      <c r="DB103" s="28">
        <f>_xlfn.XLOOKUP($C103,'[3]BIS Feb-26'!$C:$C,'[3]BIS Feb-26'!AU:AU,"",0)</f>
        <v>45923</v>
      </c>
      <c r="DC103" s="28">
        <f>_xlfn.XLOOKUP($C103,'[3]BIS Feb-26'!$C:$C,'[3]BIS Feb-26'!AV:AV,"",0)</f>
        <v>46108</v>
      </c>
      <c r="DD103" s="11">
        <f>_xlfn.XLOOKUP($C103,'[3]BIS Feb-26'!$C:$C,'[3]BIS Feb-26'!AW:AW,"",0)</f>
        <v>1</v>
      </c>
      <c r="DE103" s="11">
        <f>_xlfn.XLOOKUP($C103,'[3]BIS Feb-26'!$C:$C,'[3]BIS Feb-26'!AX:AX,"",0)</f>
        <v>0</v>
      </c>
      <c r="DF103" s="11">
        <f>_xlfn.XLOOKUP($C103,'[3]BIS Feb-26'!$C:$C,'[3]BIS Feb-26'!AY:AY,"",0)</f>
        <v>1</v>
      </c>
      <c r="DG103" s="11">
        <f t="shared" ca="1" si="45"/>
        <v>2</v>
      </c>
      <c r="DH103" s="11">
        <f t="shared" ca="1" si="46"/>
        <v>2</v>
      </c>
      <c r="DI103" s="11">
        <f t="shared" ca="1" si="47"/>
        <v>5</v>
      </c>
      <c r="DJ103" s="11" t="str">
        <f>_xlfn.XLOOKUP($C103,'[3]Active Customer Assets'!$D:$D,'[3]Active Customer Assets'!I:I,"",0)</f>
        <v>A (100% potential spares purchased)</v>
      </c>
      <c r="DK103" s="28">
        <f>_xlfn.XLOOKUP($C103,'[3]Active Customer Assets'!$D:$D,'[3]Active Customer Assets'!J:J,"",0)</f>
        <v>43669.597222222197</v>
      </c>
      <c r="DL103" s="28">
        <f>_xlfn.XLOOKUP($C103,'[3]Active Customer Assets'!$D:$D,'[3]Active Customer Assets'!K:K,"",0)</f>
        <v>43628.229166666701</v>
      </c>
      <c r="DM103" s="28">
        <f>_xlfn.XLOOKUP($C103,'[3]Active Customer Assets'!$D:$D,'[3]Active Customer Assets'!L:L,"",0)</f>
        <v>45962.703969907401</v>
      </c>
      <c r="DN103" s="21">
        <f>_xlfn.XLOOKUP($C103,'[3]Active Customer Assets'!$D:$D,'[3]Active Customer Assets'!M:M,"",0)</f>
        <v>4880</v>
      </c>
      <c r="DO103" s="28">
        <f>_xlfn.XLOOKUP($C103,'[3]Active Customer Assets'!$D:$D,'[3]Active Customer Assets'!N:N,"",0)</f>
        <v>0</v>
      </c>
      <c r="DP103" s="28">
        <f>_xlfn.XLOOKUP($C103,'[3]Active Customer Assets'!$D:$D,'[3]Active Customer Assets'!O:O,"",0)</f>
        <v>0</v>
      </c>
      <c r="DQ103" s="28" t="str">
        <f>_xlfn.XLOOKUP($C103,'[3]Active Customer Assets'!$D:$D,'[3]Active Customer Assets'!P:P,"",0)</f>
        <v>Air lube Plus</v>
      </c>
      <c r="DR103" s="28">
        <f>_xlfn.XLOOKUP($C103,'[3]Active Customer Assets'!$D:$D,'[3]Active Customer Assets'!Q:Q,"",0)</f>
        <v>45955</v>
      </c>
      <c r="DS103" s="28">
        <f>_xlfn.XLOOKUP($C103,'[3]Active Customer Assets'!$D:$D,'[3]Active Customer Assets'!R:R,"",0)</f>
        <v>45955</v>
      </c>
      <c r="DT103" s="28">
        <f>_xlfn.XLOOKUP($C103,'[3]Active Customer Assets'!$D:$D,'[3]Active Customer Assets'!S:S,"",0)</f>
        <v>45955</v>
      </c>
      <c r="DU103" s="28">
        <f>_xlfn.XLOOKUP($C103,'[3]Active Customer Assets'!$D:$D,'[3]Active Customer Assets'!T:T,"",0)</f>
        <v>45955</v>
      </c>
      <c r="DV103" s="28">
        <f>_xlfn.XLOOKUP($C103,'[3]Active Customer Assets'!$D:$D,'[3]Active Customer Assets'!U:U,"",0)</f>
        <v>45955</v>
      </c>
      <c r="DW103" s="28">
        <f>_xlfn.XLOOKUP($C103,'[3]Active Customer Assets'!$D:$D,'[3]Active Customer Assets'!V:V,"",0)</f>
        <v>45744</v>
      </c>
      <c r="DX103" s="28">
        <f>_xlfn.XLOOKUP($C103,'[3]Active Customer Assets'!$D:$D,'[3]Active Customer Assets'!W:W,"",0)</f>
        <v>45744</v>
      </c>
      <c r="DY103" s="28">
        <f>_xlfn.XLOOKUP($C103,'[3]Active Customer Assets'!$D:$D,'[3]Active Customer Assets'!X:X,"",0)</f>
        <v>45744</v>
      </c>
      <c r="DZ103" s="28">
        <f>_xlfn.XLOOKUP($C103,'[3]Active Customer Assets'!$D:$D,'[3]Active Customer Assets'!Y:Y,"",0)</f>
        <v>45744</v>
      </c>
      <c r="EA103" s="28" t="str">
        <f>_xlfn.XLOOKUP($C103,'[3]Active Customer Assets'!$D:$D,'[3]Active Customer Assets'!Z:Z,"",0)</f>
        <v>745</v>
      </c>
      <c r="EB103" s="28" t="str">
        <f>_xlfn.XLOOKUP($C103,'[3]Active Customer Assets'!$D:$D,'[3]Active Customer Assets'!AA:AA,"",0)</f>
        <v>745</v>
      </c>
      <c r="EC103" s="28" t="str">
        <f>_xlfn.XLOOKUP($C103,'[3]Active Customer Assets'!$D:$D,'[3]Active Customer Assets'!AB:AB,"",0)</f>
        <v>745</v>
      </c>
      <c r="ED103" s="28" t="str">
        <f>_xlfn.XLOOKUP($C103,'[3]Active Customer Assets'!$D:$D,'[3]Active Customer Assets'!AC:AC,"",0)</f>
        <v>745</v>
      </c>
      <c r="EE103" s="28" t="str">
        <f>_xlfn.XLOOKUP($C103,'[3]Active Customer Assets'!$D:$D,'[3]Active Customer Assets'!AD:AD,"",0)</f>
        <v>745</v>
      </c>
      <c r="EF103" s="28" t="str">
        <f>_xlfn.XLOOKUP($C103,'[3]Active Customer Assets'!$D:$D,'[3]Active Customer Assets'!AE:AE,"",0)</f>
        <v>745</v>
      </c>
      <c r="EG103" s="28" t="str">
        <f>_xlfn.XLOOKUP($C103,'[3]Active Customer Assets'!$D:$D,'[3]Active Customer Assets'!AF:AF,"",0)</f>
        <v>1000</v>
      </c>
      <c r="EH103" s="28" t="str">
        <f>_xlfn.XLOOKUP($C103,'[3]Active Customer Assets'!$D:$D,'[3]Active Customer Assets'!AG:AG,"",0)</f>
        <v>745</v>
      </c>
      <c r="EI103" s="28" t="str">
        <f>_xlfn.XLOOKUP($C103,'[3]Active Customer Assets'!$D:$D,'[3]Active Customer Assets'!AH:AH,"",0)</f>
        <v>745</v>
      </c>
      <c r="EJ103" s="21">
        <f>_xlfn.XLOOKUP($C103,'[3]Active Customer Assets'!$D:$D,'[3]Active Customer Assets'!AI:AI,"",0)</f>
        <v>1</v>
      </c>
      <c r="EK103" s="35" t="str">
        <f>[3]!tbl_DPSAC[[#This Row],[Unit Status]]</f>
        <v>Active</v>
      </c>
    </row>
    <row r="104" spans="1:141" x14ac:dyDescent="0.15">
      <c r="A104" s="11">
        <f>ROW(tbl_DPSAC[[#This Row],[Sl. No.]])-1</f>
        <v>103</v>
      </c>
      <c r="B104" s="12" t="s">
        <v>136</v>
      </c>
      <c r="C104" s="12" t="s">
        <v>797</v>
      </c>
      <c r="D104" s="12" t="s">
        <v>216</v>
      </c>
      <c r="E104" s="12" t="s">
        <v>217</v>
      </c>
      <c r="F104" s="12" t="s">
        <v>161</v>
      </c>
      <c r="G104" s="13" t="s">
        <v>798</v>
      </c>
      <c r="H104" s="13" t="str">
        <f>_xlfn.XLOOKUP(C104,'[1]E&amp;DPSAC'!$K:$K,'[1]E&amp;DPSAC'!$E:$E,,0)</f>
        <v>FLAT NO. 300, BLOCK - A, MP SRIRAM, CHHOTA GAMHARIA, P.S. - GAMHARIA, DIST.- SARAIKELA KHARSAWAN</v>
      </c>
      <c r="I104" s="13" t="s">
        <v>799</v>
      </c>
      <c r="J104" s="13">
        <v>7900700814</v>
      </c>
      <c r="K104" s="13">
        <v>7600700814</v>
      </c>
      <c r="L104" s="12" t="str">
        <f t="shared" ca="1" si="25"/>
        <v>Non - Warranty</v>
      </c>
      <c r="M104" s="14">
        <v>43451</v>
      </c>
      <c r="N104" s="15">
        <v>24</v>
      </c>
      <c r="O104" s="14">
        <f t="shared" si="26"/>
        <v>44196</v>
      </c>
      <c r="P104" s="11" t="s">
        <v>142</v>
      </c>
      <c r="Q104" s="19" t="str">
        <f>_xlfn.XLOOKUP(C104,'[2]Sch Calls'!$R:$R,'[2]Sch Calls'!$F:$F,"",0)</f>
        <v>CC-01914455</v>
      </c>
      <c r="R104" s="18">
        <f>_xlfn.XLOOKUP(C104,'[2]Sch Calls'!$R:$R,'[2]Sch Calls'!$A:$A,"",0)</f>
        <v>46014.587164351899</v>
      </c>
      <c r="S104" s="17">
        <f>_xlfn.XLOOKUP(C104,'[2]Sch Calls'!$R:$R,'[2]Sch Calls'!$B:$B,"",0)</f>
        <v>14160</v>
      </c>
      <c r="T104" s="18">
        <f>_xlfn.XLOOKUP(C104,'[1]E&amp;DPSAC'!$K:$K,'[1]E&amp;DPSAC'!$W:$W,"",0)</f>
        <v>46049</v>
      </c>
      <c r="U104" s="17">
        <f>_xlfn.XLOOKUP(C104,'[1]E&amp;DPSAC'!$K:$K,'[1]E&amp;DPSAC'!$Z:$Z,"",0)</f>
        <v>14332</v>
      </c>
      <c r="V104" s="17">
        <f>_xlfn.XLOOKUP(C104,'[2]1. All Calls'!$R:$R,'[2]1. All Calls'!$B:$B,"",0)</f>
        <v>14370</v>
      </c>
      <c r="W104" s="20">
        <f>_xlfn.XLOOKUP(C104,'[2]1. All Calls'!$R:$R,'[2]1. All Calls'!$A:$A,"",0)</f>
        <v>46041.677025463003</v>
      </c>
      <c r="X104" s="17" t="str">
        <f>_xlfn.XLOOKUP(C104,'[2]Sch Calls'!$R:$R,'[2]Sch Calls'!$AB:$AB,"",0)</f>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
      <c r="Y104" s="17">
        <f t="shared" si="27"/>
        <v>540</v>
      </c>
      <c r="Z104" s="17" t="str">
        <f t="shared" si="28"/>
        <v>Done</v>
      </c>
      <c r="AA104" s="21">
        <f t="shared" ca="1" si="29"/>
        <v>86.412835648101463</v>
      </c>
      <c r="AB104" s="21" t="str">
        <f t="shared" ca="1" si="30"/>
        <v>Done</v>
      </c>
      <c r="AC104" s="11">
        <f ca="1">tbl_DPSAC[[#This Row],[Current Month Due Count]]</f>
        <v>0</v>
      </c>
      <c r="AD104" s="11">
        <f ca="1">tbl_DPSAC[[#This Row],[Next Month Due2]]</f>
        <v>0</v>
      </c>
      <c r="AE104" s="11">
        <f t="shared" ca="1" si="31"/>
        <v>0</v>
      </c>
      <c r="AF104" s="11">
        <v>8</v>
      </c>
      <c r="AG104" s="17">
        <f t="shared" ca="1" si="32"/>
        <v>14845</v>
      </c>
      <c r="AH104" s="11" t="s">
        <v>800</v>
      </c>
      <c r="AI104" s="11">
        <v>0</v>
      </c>
      <c r="AJ104" s="11">
        <v>0</v>
      </c>
      <c r="AK104" s="11">
        <v>0</v>
      </c>
      <c r="AL104" s="11" t="s">
        <v>801</v>
      </c>
      <c r="AM104" s="11">
        <v>0</v>
      </c>
      <c r="AN104" s="11">
        <v>0</v>
      </c>
      <c r="AO104" s="11">
        <v>0</v>
      </c>
      <c r="AP104" s="11">
        <v>0</v>
      </c>
      <c r="AQ104" s="11">
        <v>0</v>
      </c>
      <c r="AR104" s="11">
        <v>0</v>
      </c>
      <c r="AS104" s="11">
        <v>0</v>
      </c>
      <c r="AT104" s="11">
        <v>0</v>
      </c>
      <c r="AU104" s="11">
        <v>0</v>
      </c>
      <c r="AV104" s="11">
        <v>0</v>
      </c>
      <c r="AW104" s="11">
        <v>0</v>
      </c>
      <c r="AX104" s="11" t="str">
        <f t="shared" ca="1" si="33"/>
        <v>No Service Dues</v>
      </c>
      <c r="AY104" s="17">
        <v>14160</v>
      </c>
      <c r="AZ104" s="22">
        <v>46014</v>
      </c>
      <c r="BA104" s="17" t="s">
        <v>802</v>
      </c>
      <c r="BB104" s="17">
        <v>14160</v>
      </c>
      <c r="BC104" s="22">
        <v>46014</v>
      </c>
      <c r="BD104" s="17" t="s">
        <v>802</v>
      </c>
      <c r="BE104" s="17">
        <v>14160</v>
      </c>
      <c r="BF104" s="22">
        <v>46014</v>
      </c>
      <c r="BG104" s="17" t="s">
        <v>802</v>
      </c>
      <c r="BH104" s="17">
        <v>14160</v>
      </c>
      <c r="BI104" s="22">
        <v>46014</v>
      </c>
      <c r="BJ104" s="17" t="s">
        <v>802</v>
      </c>
      <c r="BK104" s="17">
        <v>14160</v>
      </c>
      <c r="BL104" s="22">
        <v>46014</v>
      </c>
      <c r="BM104" s="17" t="s">
        <v>802</v>
      </c>
      <c r="BN104" s="23">
        <f t="shared" si="34"/>
        <v>46194</v>
      </c>
      <c r="BO104" s="23">
        <f t="shared" si="35"/>
        <v>46194</v>
      </c>
      <c r="BP104" s="23">
        <f t="shared" si="36"/>
        <v>46194</v>
      </c>
      <c r="BQ104" s="23">
        <f t="shared" si="37"/>
        <v>46194</v>
      </c>
      <c r="BR104" s="23">
        <f t="shared" si="48"/>
        <v>46379</v>
      </c>
      <c r="BS104" s="24">
        <f t="shared" ca="1" si="38"/>
        <v>65</v>
      </c>
      <c r="BT104" s="25">
        <f t="shared" ca="1" si="39"/>
        <v>815</v>
      </c>
      <c r="BU104" s="25">
        <f t="shared" ca="1" si="40"/>
        <v>65</v>
      </c>
      <c r="BV104" s="25">
        <f t="shared" ca="1" si="41"/>
        <v>65</v>
      </c>
      <c r="BW104" s="25">
        <f t="shared" ca="1" si="42"/>
        <v>815</v>
      </c>
      <c r="BX104" s="26" t="e">
        <v>#N/A</v>
      </c>
      <c r="BY104" s="11">
        <f t="shared" ca="1" si="43"/>
        <v>0</v>
      </c>
      <c r="BZ104" s="11">
        <f t="shared" ca="1" si="49"/>
        <v>0</v>
      </c>
      <c r="CA104" s="11">
        <f t="shared" ca="1" si="44"/>
        <v>0</v>
      </c>
      <c r="CB104" s="28">
        <f>_xlfn.XLOOKUP($C104,'[3]BIS Feb-26'!$C:$C,'[3]BIS Feb-26'!U:U,"",0)</f>
        <v>46013.770833333299</v>
      </c>
      <c r="CC104" s="28">
        <f>_xlfn.XLOOKUP($C104,'[3]BIS Feb-26'!$C:$C,'[3]BIS Feb-26'!V:V,"",0)</f>
        <v>46013.770833333299</v>
      </c>
      <c r="CD104" s="28">
        <f>_xlfn.XLOOKUP($C104,'[3]BIS Feb-26'!$C:$C,'[3]BIS Feb-26'!W:W,"",0)</f>
        <v>0</v>
      </c>
      <c r="CE104" s="28">
        <f>_xlfn.XLOOKUP($C104,'[3]BIS Feb-26'!$C:$C,'[3]BIS Feb-26'!X:X,"",0)</f>
        <v>46013.770833333299</v>
      </c>
      <c r="CF104" s="28">
        <f>_xlfn.XLOOKUP($C104,'[3]BIS Feb-26'!$C:$C,'[3]BIS Feb-26'!Y:Y,"",0)</f>
        <v>46013.770833333299</v>
      </c>
      <c r="CG104" s="28">
        <f>_xlfn.XLOOKUP($C104,'[3]BIS Feb-26'!$C:$C,'[3]BIS Feb-26'!Z:Z,"",0)</f>
        <v>46013.770833333299</v>
      </c>
      <c r="CH104" s="28">
        <f>_xlfn.XLOOKUP($C104,'[3]BIS Feb-26'!$C:$C,'[3]BIS Feb-26'!AA:AA,"",0)</f>
        <v>46013.770833333299</v>
      </c>
      <c r="CI104" s="28">
        <f>_xlfn.XLOOKUP($C104,'[3]BIS Feb-26'!$C:$C,'[3]BIS Feb-26'!AB:AB,"",0)</f>
        <v>46013.770833333299</v>
      </c>
      <c r="CJ104" s="28">
        <f>_xlfn.XLOOKUP($C104,'[3]BIS Feb-26'!$C:$C,'[3]BIS Feb-26'!AC:AC,"",0)</f>
        <v>46013.770833333299</v>
      </c>
      <c r="CK104" s="29" t="str">
        <f>_xlfn.XLOOKUP($C104,'[3]BIS Feb-26'!$C:$C,'[3]BIS Feb-26'!AD:AD,"",0)</f>
        <v>1290</v>
      </c>
      <c r="CL104" s="29" t="str">
        <f>_xlfn.XLOOKUP($C104,'[3]BIS Feb-26'!$C:$C,'[3]BIS Feb-26'!AE:AE,"",0)</f>
        <v>540</v>
      </c>
      <c r="CM104" s="29" t="str">
        <f>_xlfn.XLOOKUP($C104,'[3]BIS Feb-26'!$C:$C,'[3]BIS Feb-26'!AF:AF,"",0)</f>
        <v>540</v>
      </c>
      <c r="CN104" s="29" t="str">
        <f>_xlfn.XLOOKUP($C104,'[3]BIS Feb-26'!$C:$C,'[3]BIS Feb-26'!AG:AG,"",0)</f>
        <v>540</v>
      </c>
      <c r="CO104" s="29" t="str">
        <f>_xlfn.XLOOKUP($C104,'[3]BIS Feb-26'!$C:$C,'[3]BIS Feb-26'!AH:AH,"",0)</f>
        <v>540</v>
      </c>
      <c r="CP104" s="29" t="str">
        <f>_xlfn.XLOOKUP($C104,'[3]BIS Feb-26'!$C:$C,'[3]BIS Feb-26'!AI:AI,"",0)</f>
        <v>1290</v>
      </c>
      <c r="CQ104" s="29" t="str">
        <f>_xlfn.XLOOKUP($C104,'[3]BIS Feb-26'!$C:$C,'[3]BIS Feb-26'!AJ:AJ,"",0)</f>
        <v>1000</v>
      </c>
      <c r="CR104" s="29" t="str">
        <f>_xlfn.XLOOKUP($C104,'[3]BIS Feb-26'!$C:$C,'[3]BIS Feb-26'!AK:AK,"",0)</f>
        <v>1290</v>
      </c>
      <c r="CS104" s="29" t="str">
        <f>_xlfn.XLOOKUP($C104,'[3]BIS Feb-26'!$C:$C,'[3]BIS Feb-26'!AL:AL,"",0)</f>
        <v>1290</v>
      </c>
      <c r="CT104" s="29">
        <f>_xlfn.XLOOKUP($C104,'[3]BIS Feb-26'!$C:$C,'[3]BIS Feb-26'!AM:AM,"",0)</f>
        <v>4</v>
      </c>
      <c r="CU104" s="28">
        <f>_xlfn.XLOOKUP($C104,'[3]BIS Feb-26'!$C:$C,'[3]BIS Feb-26'!AN:AN,"",0)</f>
        <v>46193</v>
      </c>
      <c r="CV104" s="28">
        <f>_xlfn.XLOOKUP($C104,'[3]BIS Feb-26'!$C:$C,'[3]BIS Feb-26'!AO:AO,"",0)</f>
        <v>46176</v>
      </c>
      <c r="CW104" s="28">
        <f>_xlfn.XLOOKUP($C104,'[3]BIS Feb-26'!$C:$C,'[3]BIS Feb-26'!AP:AP,"",0)</f>
        <v>46176</v>
      </c>
      <c r="CX104" s="28">
        <f>_xlfn.XLOOKUP($C104,'[3]BIS Feb-26'!$C:$C,'[3]BIS Feb-26'!AQ:AQ,"",0)</f>
        <v>46176</v>
      </c>
      <c r="CY104" s="28">
        <f>_xlfn.XLOOKUP($C104,'[3]BIS Feb-26'!$C:$C,'[3]BIS Feb-26'!AR:AR,"",0)</f>
        <v>46176</v>
      </c>
      <c r="CZ104" s="28">
        <f>_xlfn.XLOOKUP($C104,'[3]BIS Feb-26'!$C:$C,'[3]BIS Feb-26'!AS:AS,"",0)</f>
        <v>46283</v>
      </c>
      <c r="DA104" s="28">
        <f>_xlfn.XLOOKUP($C104,'[3]BIS Feb-26'!$C:$C,'[3]BIS Feb-26'!AT:AT,"",0)</f>
        <v>46291</v>
      </c>
      <c r="DB104" s="28">
        <f>_xlfn.XLOOKUP($C104,'[3]BIS Feb-26'!$C:$C,'[3]BIS Feb-26'!AU:AU,"",0)</f>
        <v>46193</v>
      </c>
      <c r="DC104" s="28">
        <f>_xlfn.XLOOKUP($C104,'[3]BIS Feb-26'!$C:$C,'[3]BIS Feb-26'!AV:AV,"",0)</f>
        <v>46363</v>
      </c>
      <c r="DD104" s="11">
        <f>_xlfn.XLOOKUP($C104,'[3]BIS Feb-26'!$C:$C,'[3]BIS Feb-26'!AW:AW,"",0)</f>
        <v>0</v>
      </c>
      <c r="DE104" s="11">
        <f>_xlfn.XLOOKUP($C104,'[3]BIS Feb-26'!$C:$C,'[3]BIS Feb-26'!AX:AX,"",0)</f>
        <v>0</v>
      </c>
      <c r="DF104" s="11">
        <f>_xlfn.XLOOKUP($C104,'[3]BIS Feb-26'!$C:$C,'[3]BIS Feb-26'!AY:AY,"",0)</f>
        <v>0</v>
      </c>
      <c r="DG104" s="11">
        <f t="shared" ca="1" si="45"/>
        <v>0</v>
      </c>
      <c r="DH104" s="11">
        <f t="shared" ca="1" si="46"/>
        <v>0</v>
      </c>
      <c r="DI104" s="11">
        <f t="shared" ca="1" si="47"/>
        <v>0</v>
      </c>
      <c r="DJ104" s="11" t="str">
        <f>_xlfn.XLOOKUP($C104,'[3]Active Customer Assets'!$D:$D,'[3]Active Customer Assets'!I:I,"",0)</f>
        <v>A (100% potential spares purchased)</v>
      </c>
      <c r="DK104" s="28">
        <f>_xlfn.XLOOKUP($C104,'[3]Active Customer Assets'!$D:$D,'[3]Active Customer Assets'!J:J,"",0)</f>
        <v>43451.7097222222</v>
      </c>
      <c r="DL104" s="28">
        <f>_xlfn.XLOOKUP($C104,'[3]Active Customer Assets'!$D:$D,'[3]Active Customer Assets'!K:K,"",0)</f>
        <v>43432.333333333299</v>
      </c>
      <c r="DM104" s="28">
        <f>_xlfn.XLOOKUP($C104,'[3]Active Customer Assets'!$D:$D,'[3]Active Customer Assets'!L:L,"",0)</f>
        <v>46041.677430555603</v>
      </c>
      <c r="DN104" s="21">
        <f>_xlfn.XLOOKUP($C104,'[3]Active Customer Assets'!$D:$D,'[3]Active Customer Assets'!M:M,"",0)</f>
        <v>14370</v>
      </c>
      <c r="DO104" s="28">
        <f>_xlfn.XLOOKUP($C104,'[3]Active Customer Assets'!$D:$D,'[3]Active Customer Assets'!N:N,"",0)</f>
        <v>0</v>
      </c>
      <c r="DP104" s="28">
        <f>_xlfn.XLOOKUP($C104,'[3]Active Customer Assets'!$D:$D,'[3]Active Customer Assets'!O:O,"",0)</f>
        <v>0</v>
      </c>
      <c r="DQ104" s="28" t="str">
        <f>_xlfn.XLOOKUP($C104,'[3]Active Customer Assets'!$D:$D,'[3]Active Customer Assets'!P:P,"",0)</f>
        <v>Air lube Plus</v>
      </c>
      <c r="DR104" s="28">
        <f>_xlfn.XLOOKUP($C104,'[3]Active Customer Assets'!$D:$D,'[3]Active Customer Assets'!Q:Q,"",0)</f>
        <v>46014</v>
      </c>
      <c r="DS104" s="28">
        <f>_xlfn.XLOOKUP($C104,'[3]Active Customer Assets'!$D:$D,'[3]Active Customer Assets'!R:R,"",0)</f>
        <v>46014</v>
      </c>
      <c r="DT104" s="28">
        <f>_xlfn.XLOOKUP($C104,'[3]Active Customer Assets'!$D:$D,'[3]Active Customer Assets'!S:S,"",0)</f>
        <v>0</v>
      </c>
      <c r="DU104" s="28">
        <f>_xlfn.XLOOKUP($C104,'[3]Active Customer Assets'!$D:$D,'[3]Active Customer Assets'!T:T,"",0)</f>
        <v>46014</v>
      </c>
      <c r="DV104" s="28">
        <f>_xlfn.XLOOKUP($C104,'[3]Active Customer Assets'!$D:$D,'[3]Active Customer Assets'!U:U,"",0)</f>
        <v>46014</v>
      </c>
      <c r="DW104" s="28">
        <f>_xlfn.XLOOKUP($C104,'[3]Active Customer Assets'!$D:$D,'[3]Active Customer Assets'!V:V,"",0)</f>
        <v>46014</v>
      </c>
      <c r="DX104" s="28">
        <f>_xlfn.XLOOKUP($C104,'[3]Active Customer Assets'!$D:$D,'[3]Active Customer Assets'!W:W,"",0)</f>
        <v>46014</v>
      </c>
      <c r="DY104" s="28">
        <f>_xlfn.XLOOKUP($C104,'[3]Active Customer Assets'!$D:$D,'[3]Active Customer Assets'!X:X,"",0)</f>
        <v>46014</v>
      </c>
      <c r="DZ104" s="28">
        <f>_xlfn.XLOOKUP($C104,'[3]Active Customer Assets'!$D:$D,'[3]Active Customer Assets'!Y:Y,"",0)</f>
        <v>46014</v>
      </c>
      <c r="EA104" s="28" t="str">
        <f>_xlfn.XLOOKUP($C104,'[3]Active Customer Assets'!$D:$D,'[3]Active Customer Assets'!Z:Z,"",0)</f>
        <v>1290</v>
      </c>
      <c r="EB104" s="28" t="str">
        <f>_xlfn.XLOOKUP($C104,'[3]Active Customer Assets'!$D:$D,'[3]Active Customer Assets'!AA:AA,"",0)</f>
        <v>540</v>
      </c>
      <c r="EC104" s="28" t="str">
        <f>_xlfn.XLOOKUP($C104,'[3]Active Customer Assets'!$D:$D,'[3]Active Customer Assets'!AB:AB,"",0)</f>
        <v>540</v>
      </c>
      <c r="ED104" s="28" t="str">
        <f>_xlfn.XLOOKUP($C104,'[3]Active Customer Assets'!$D:$D,'[3]Active Customer Assets'!AC:AC,"",0)</f>
        <v>540</v>
      </c>
      <c r="EE104" s="28" t="str">
        <f>_xlfn.XLOOKUP($C104,'[3]Active Customer Assets'!$D:$D,'[3]Active Customer Assets'!AD:AD,"",0)</f>
        <v>540</v>
      </c>
      <c r="EF104" s="28" t="str">
        <f>_xlfn.XLOOKUP($C104,'[3]Active Customer Assets'!$D:$D,'[3]Active Customer Assets'!AE:AE,"",0)</f>
        <v>1290</v>
      </c>
      <c r="EG104" s="28" t="str">
        <f>_xlfn.XLOOKUP($C104,'[3]Active Customer Assets'!$D:$D,'[3]Active Customer Assets'!AF:AF,"",0)</f>
        <v>1000</v>
      </c>
      <c r="EH104" s="28" t="str">
        <f>_xlfn.XLOOKUP($C104,'[3]Active Customer Assets'!$D:$D,'[3]Active Customer Assets'!AG:AG,"",0)</f>
        <v>1290</v>
      </c>
      <c r="EI104" s="28" t="str">
        <f>_xlfn.XLOOKUP($C104,'[3]Active Customer Assets'!$D:$D,'[3]Active Customer Assets'!AH:AH,"",0)</f>
        <v>1290</v>
      </c>
      <c r="EJ104" s="21">
        <f>_xlfn.XLOOKUP($C104,'[3]Active Customer Assets'!$D:$D,'[3]Active Customer Assets'!AI:AI,"",0)</f>
        <v>4</v>
      </c>
      <c r="EK104" s="35" t="str">
        <f>[3]!tbl_DPSAC[[#This Row],[Unit Status]]</f>
        <v>Active</v>
      </c>
    </row>
    <row r="105" spans="1:141" x14ac:dyDescent="0.15">
      <c r="A105" s="11">
        <f>ROW(tbl_DPSAC[[#This Row],[Sl. No.]])-1</f>
        <v>104</v>
      </c>
      <c r="B105" s="12" t="s">
        <v>136</v>
      </c>
      <c r="C105" s="12" t="s">
        <v>803</v>
      </c>
      <c r="D105" s="12" t="s">
        <v>216</v>
      </c>
      <c r="E105" s="12" t="s">
        <v>217</v>
      </c>
      <c r="F105" s="12" t="s">
        <v>161</v>
      </c>
      <c r="G105" s="13" t="s">
        <v>798</v>
      </c>
      <c r="H105" s="13" t="str">
        <f>_xlfn.XLOOKUP(C105,'[1]E&amp;DPSAC'!$K:$K,'[1]E&amp;DPSAC'!$E:$E,,0)</f>
        <v>FLAT NO. 300, BLOCK - A, MP SRIRAM, CHHOTA GAMHARIA, P.S. - GAMHARIA, DIST.- SARAIKELA KHARSAWAN</v>
      </c>
      <c r="I105" s="13" t="s">
        <v>799</v>
      </c>
      <c r="J105" s="13">
        <v>7900700814</v>
      </c>
      <c r="K105" s="13">
        <v>8756386052</v>
      </c>
      <c r="L105" s="12" t="str">
        <f t="shared" ca="1" si="25"/>
        <v>Non - Warranty</v>
      </c>
      <c r="M105" s="14">
        <v>43286</v>
      </c>
      <c r="N105" s="15">
        <v>24</v>
      </c>
      <c r="O105" s="14">
        <f t="shared" si="26"/>
        <v>44043</v>
      </c>
      <c r="P105" s="11" t="s">
        <v>142</v>
      </c>
      <c r="Q105" s="19" t="str">
        <f>_xlfn.XLOOKUP(C105,'[2]Sch Calls'!$R:$R,'[2]Sch Calls'!$F:$F,"",0)</f>
        <v>CC-01914464</v>
      </c>
      <c r="R105" s="18">
        <f>_xlfn.XLOOKUP(C105,'[2]Sch Calls'!$R:$R,'[2]Sch Calls'!$A:$A,"",0)</f>
        <v>46014.588935185202</v>
      </c>
      <c r="S105" s="17">
        <f>_xlfn.XLOOKUP(C105,'[2]Sch Calls'!$R:$R,'[2]Sch Calls'!$B:$B,"",0)</f>
        <v>9950</v>
      </c>
      <c r="T105" s="18">
        <f>_xlfn.XLOOKUP(C105,'[1]E&amp;DPSAC'!$K:$K,'[1]E&amp;DPSAC'!$W:$W,"",0)</f>
        <v>46011</v>
      </c>
      <c r="U105" s="17">
        <f>_xlfn.XLOOKUP(C105,'[1]E&amp;DPSAC'!$K:$K,'[1]E&amp;DPSAC'!$Z:$Z,"",0)</f>
        <v>10451</v>
      </c>
      <c r="V105" s="17">
        <f>_xlfn.XLOOKUP(C105,'[2]1. All Calls'!$R:$R,'[2]1. All Calls'!$B:$B,"",0)</f>
        <v>10105</v>
      </c>
      <c r="W105" s="20">
        <f>_xlfn.XLOOKUP(C105,'[2]1. All Calls'!$R:$R,'[2]1. All Calls'!$A:$A,"",0)</f>
        <v>46041.681365740696</v>
      </c>
      <c r="X105" s="17" t="str">
        <f>_xlfn.XLOOKUP(C105,'[2]Sch Calls'!$R:$R,'[2]Sch Calls'!$AB:$AB,"",0)</f>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
      <c r="Y105" s="17">
        <f t="shared" si="27"/>
        <v>595</v>
      </c>
      <c r="Z105" s="17" t="str">
        <f t="shared" si="28"/>
        <v>Done</v>
      </c>
      <c r="AA105" s="21">
        <f t="shared" ca="1" si="29"/>
        <v>86.41106481479801</v>
      </c>
      <c r="AB105" s="21" t="str">
        <f t="shared" ca="1" si="30"/>
        <v>Done</v>
      </c>
      <c r="AC105" s="11">
        <f ca="1">tbl_DPSAC[[#This Row],[Current Month Due Count]]</f>
        <v>0</v>
      </c>
      <c r="AD105" s="11">
        <f ca="1">tbl_DPSAC[[#This Row],[Next Month Due2]]</f>
        <v>0</v>
      </c>
      <c r="AE105" s="11">
        <f t="shared" ca="1" si="31"/>
        <v>0</v>
      </c>
      <c r="AF105" s="11">
        <v>6</v>
      </c>
      <c r="AG105" s="17">
        <f t="shared" ca="1" si="32"/>
        <v>10461</v>
      </c>
      <c r="AH105" s="11">
        <v>0</v>
      </c>
      <c r="AI105" s="11" t="s">
        <v>804</v>
      </c>
      <c r="AJ105" s="11">
        <v>0</v>
      </c>
      <c r="AK105" s="11">
        <v>0</v>
      </c>
      <c r="AL105" s="11">
        <v>0</v>
      </c>
      <c r="AM105" s="11" t="s">
        <v>805</v>
      </c>
      <c r="AN105" s="11" t="s">
        <v>806</v>
      </c>
      <c r="AO105" s="11" t="s">
        <v>807</v>
      </c>
      <c r="AP105" s="11">
        <v>0</v>
      </c>
      <c r="AQ105" s="11">
        <v>0</v>
      </c>
      <c r="AR105" s="11">
        <v>0</v>
      </c>
      <c r="AS105" s="11">
        <v>0</v>
      </c>
      <c r="AT105" s="11">
        <v>0</v>
      </c>
      <c r="AU105" s="11">
        <v>0</v>
      </c>
      <c r="AV105" s="11">
        <v>0</v>
      </c>
      <c r="AW105" s="11">
        <v>0</v>
      </c>
      <c r="AX105" s="11" t="str">
        <f t="shared" ca="1" si="33"/>
        <v>No Service Dues</v>
      </c>
      <c r="AY105" s="17">
        <v>9950</v>
      </c>
      <c r="AZ105" s="22">
        <v>46014</v>
      </c>
      <c r="BA105" s="17" t="s">
        <v>808</v>
      </c>
      <c r="BB105" s="17">
        <v>9950</v>
      </c>
      <c r="BC105" s="22">
        <v>46014</v>
      </c>
      <c r="BD105" s="17" t="s">
        <v>808</v>
      </c>
      <c r="BE105" s="17">
        <v>9950</v>
      </c>
      <c r="BF105" s="22">
        <v>46014</v>
      </c>
      <c r="BG105" s="17" t="s">
        <v>808</v>
      </c>
      <c r="BH105" s="17">
        <v>9950</v>
      </c>
      <c r="BI105" s="22">
        <v>46014</v>
      </c>
      <c r="BJ105" s="17" t="s">
        <v>808</v>
      </c>
      <c r="BK105" s="17">
        <v>9950</v>
      </c>
      <c r="BL105" s="22">
        <v>46014</v>
      </c>
      <c r="BM105" s="17" t="s">
        <v>808</v>
      </c>
      <c r="BN105" s="23">
        <f t="shared" si="34"/>
        <v>46194</v>
      </c>
      <c r="BO105" s="23">
        <f t="shared" si="35"/>
        <v>46194</v>
      </c>
      <c r="BP105" s="23">
        <f t="shared" si="36"/>
        <v>46194</v>
      </c>
      <c r="BQ105" s="23">
        <f t="shared" si="37"/>
        <v>46194</v>
      </c>
      <c r="BR105" s="23">
        <f t="shared" si="48"/>
        <v>46379</v>
      </c>
      <c r="BS105" s="24">
        <f t="shared" ca="1" si="38"/>
        <v>239</v>
      </c>
      <c r="BT105" s="25">
        <f t="shared" ca="1" si="39"/>
        <v>989</v>
      </c>
      <c r="BU105" s="25">
        <f t="shared" ca="1" si="40"/>
        <v>239</v>
      </c>
      <c r="BV105" s="25">
        <f t="shared" ca="1" si="41"/>
        <v>239</v>
      </c>
      <c r="BW105" s="25">
        <f t="shared" ca="1" si="42"/>
        <v>989</v>
      </c>
      <c r="BX105" s="26" t="e">
        <v>#N/A</v>
      </c>
      <c r="BY105" s="11">
        <f t="shared" ca="1" si="43"/>
        <v>0</v>
      </c>
      <c r="BZ105" s="11">
        <f t="shared" ca="1" si="49"/>
        <v>0</v>
      </c>
      <c r="CA105" s="11">
        <f t="shared" ca="1" si="44"/>
        <v>0</v>
      </c>
      <c r="CB105" s="28">
        <f>_xlfn.XLOOKUP($C105,'[3]BIS Feb-26'!$C:$C,'[3]BIS Feb-26'!U:U,"",0)</f>
        <v>46013.770833333299</v>
      </c>
      <c r="CC105" s="28">
        <f>_xlfn.XLOOKUP($C105,'[3]BIS Feb-26'!$C:$C,'[3]BIS Feb-26'!V:V,"",0)</f>
        <v>46013.770833333299</v>
      </c>
      <c r="CD105" s="28">
        <f>_xlfn.XLOOKUP($C105,'[3]BIS Feb-26'!$C:$C,'[3]BIS Feb-26'!W:W,"",0)</f>
        <v>0</v>
      </c>
      <c r="CE105" s="28">
        <f>_xlfn.XLOOKUP($C105,'[3]BIS Feb-26'!$C:$C,'[3]BIS Feb-26'!X:X,"",0)</f>
        <v>46013.770833333299</v>
      </c>
      <c r="CF105" s="28">
        <f>_xlfn.XLOOKUP($C105,'[3]BIS Feb-26'!$C:$C,'[3]BIS Feb-26'!Y:Y,"",0)</f>
        <v>46013.770833333299</v>
      </c>
      <c r="CG105" s="28">
        <f>_xlfn.XLOOKUP($C105,'[3]BIS Feb-26'!$C:$C,'[3]BIS Feb-26'!Z:Z,"",0)</f>
        <v>46013.770833333299</v>
      </c>
      <c r="CH105" s="28">
        <f>_xlfn.XLOOKUP($C105,'[3]BIS Feb-26'!$C:$C,'[3]BIS Feb-26'!AA:AA,"",0)</f>
        <v>46013.770833333299</v>
      </c>
      <c r="CI105" s="28">
        <f>_xlfn.XLOOKUP($C105,'[3]BIS Feb-26'!$C:$C,'[3]BIS Feb-26'!AB:AB,"",0)</f>
        <v>46013.770833333299</v>
      </c>
      <c r="CJ105" s="28">
        <f>_xlfn.XLOOKUP($C105,'[3]BIS Feb-26'!$C:$C,'[3]BIS Feb-26'!AC:AC,"",0)</f>
        <v>46013.770833333299</v>
      </c>
      <c r="CK105" s="29" t="str">
        <f>_xlfn.XLOOKUP($C105,'[3]BIS Feb-26'!$C:$C,'[3]BIS Feb-26'!AD:AD,"",0)</f>
        <v>1340</v>
      </c>
      <c r="CL105" s="29" t="str">
        <f>_xlfn.XLOOKUP($C105,'[3]BIS Feb-26'!$C:$C,'[3]BIS Feb-26'!AE:AE,"",0)</f>
        <v>590</v>
      </c>
      <c r="CM105" s="29" t="str">
        <f>_xlfn.XLOOKUP($C105,'[3]BIS Feb-26'!$C:$C,'[3]BIS Feb-26'!AF:AF,"",0)</f>
        <v>590</v>
      </c>
      <c r="CN105" s="29" t="str">
        <f>_xlfn.XLOOKUP($C105,'[3]BIS Feb-26'!$C:$C,'[3]BIS Feb-26'!AG:AG,"",0)</f>
        <v>590</v>
      </c>
      <c r="CO105" s="29" t="str">
        <f>_xlfn.XLOOKUP($C105,'[3]BIS Feb-26'!$C:$C,'[3]BIS Feb-26'!AH:AH,"",0)</f>
        <v>590</v>
      </c>
      <c r="CP105" s="29" t="str">
        <f>_xlfn.XLOOKUP($C105,'[3]BIS Feb-26'!$C:$C,'[3]BIS Feb-26'!AI:AI,"",0)</f>
        <v>1395</v>
      </c>
      <c r="CQ105" s="29" t="str">
        <f>_xlfn.XLOOKUP($C105,'[3]BIS Feb-26'!$C:$C,'[3]BIS Feb-26'!AJ:AJ,"",0)</f>
        <v>1000</v>
      </c>
      <c r="CR105" s="29" t="str">
        <f>_xlfn.XLOOKUP($C105,'[3]BIS Feb-26'!$C:$C,'[3]BIS Feb-26'!AK:AK,"",0)</f>
        <v>1395</v>
      </c>
      <c r="CS105" s="29" t="str">
        <f>_xlfn.XLOOKUP($C105,'[3]BIS Feb-26'!$C:$C,'[3]BIS Feb-26'!AL:AL,"",0)</f>
        <v>1395</v>
      </c>
      <c r="CT105" s="29">
        <f>_xlfn.XLOOKUP($C105,'[3]BIS Feb-26'!$C:$C,'[3]BIS Feb-26'!AM:AM,"",0)</f>
        <v>4</v>
      </c>
      <c r="CU105" s="28">
        <f>_xlfn.XLOOKUP($C105,'[3]BIS Feb-26'!$C:$C,'[3]BIS Feb-26'!AN:AN,"",0)</f>
        <v>46193</v>
      </c>
      <c r="CV105" s="28">
        <f>_xlfn.XLOOKUP($C105,'[3]BIS Feb-26'!$C:$C,'[3]BIS Feb-26'!AO:AO,"",0)</f>
        <v>46188</v>
      </c>
      <c r="CW105" s="28">
        <f>_xlfn.XLOOKUP($C105,'[3]BIS Feb-26'!$C:$C,'[3]BIS Feb-26'!AP:AP,"",0)</f>
        <v>46184</v>
      </c>
      <c r="CX105" s="28">
        <f>_xlfn.XLOOKUP($C105,'[3]BIS Feb-26'!$C:$C,'[3]BIS Feb-26'!AQ:AQ,"",0)</f>
        <v>46188</v>
      </c>
      <c r="CY105" s="28">
        <f>_xlfn.XLOOKUP($C105,'[3]BIS Feb-26'!$C:$C,'[3]BIS Feb-26'!AR:AR,"",0)</f>
        <v>46188</v>
      </c>
      <c r="CZ105" s="28">
        <f>_xlfn.XLOOKUP($C105,'[3]BIS Feb-26'!$C:$C,'[3]BIS Feb-26'!AS:AS,"",0)</f>
        <v>46283</v>
      </c>
      <c r="DA105" s="28">
        <f>_xlfn.XLOOKUP($C105,'[3]BIS Feb-26'!$C:$C,'[3]BIS Feb-26'!AT:AT,"",0)</f>
        <v>46291</v>
      </c>
      <c r="DB105" s="28">
        <f>_xlfn.XLOOKUP($C105,'[3]BIS Feb-26'!$C:$C,'[3]BIS Feb-26'!AU:AU,"",0)</f>
        <v>46193</v>
      </c>
      <c r="DC105" s="28">
        <f>_xlfn.XLOOKUP($C105,'[3]BIS Feb-26'!$C:$C,'[3]BIS Feb-26'!AV:AV,"",0)</f>
        <v>46378</v>
      </c>
      <c r="DD105" s="11">
        <f>_xlfn.XLOOKUP($C105,'[3]BIS Feb-26'!$C:$C,'[3]BIS Feb-26'!AW:AW,"",0)</f>
        <v>0</v>
      </c>
      <c r="DE105" s="11">
        <f>_xlfn.XLOOKUP($C105,'[3]BIS Feb-26'!$C:$C,'[3]BIS Feb-26'!AX:AX,"",0)</f>
        <v>0</v>
      </c>
      <c r="DF105" s="11">
        <f>_xlfn.XLOOKUP($C105,'[3]BIS Feb-26'!$C:$C,'[3]BIS Feb-26'!AY:AY,"",0)</f>
        <v>0</v>
      </c>
      <c r="DG105" s="11">
        <f t="shared" ca="1" si="45"/>
        <v>0</v>
      </c>
      <c r="DH105" s="11">
        <f t="shared" ca="1" si="46"/>
        <v>0</v>
      </c>
      <c r="DI105" s="11">
        <f t="shared" ca="1" si="47"/>
        <v>0</v>
      </c>
      <c r="DJ105" s="11" t="str">
        <f>_xlfn.XLOOKUP($C105,'[3]Active Customer Assets'!$D:$D,'[3]Active Customer Assets'!I:I,"",0)</f>
        <v>A (100% potential spares purchased)</v>
      </c>
      <c r="DK105" s="28">
        <f>_xlfn.XLOOKUP($C105,'[3]Active Customer Assets'!$D:$D,'[3]Active Customer Assets'!J:J,"",0)</f>
        <v>43286</v>
      </c>
      <c r="DL105" s="28">
        <f>_xlfn.XLOOKUP($C105,'[3]Active Customer Assets'!$D:$D,'[3]Active Customer Assets'!K:K,"",0)</f>
        <v>43286</v>
      </c>
      <c r="DM105" s="28">
        <f>_xlfn.XLOOKUP($C105,'[3]Active Customer Assets'!$D:$D,'[3]Active Customer Assets'!L:L,"",0)</f>
        <v>46041.681990740697</v>
      </c>
      <c r="DN105" s="21">
        <f>_xlfn.XLOOKUP($C105,'[3]Active Customer Assets'!$D:$D,'[3]Active Customer Assets'!M:M,"",0)</f>
        <v>10105</v>
      </c>
      <c r="DO105" s="28">
        <f>_xlfn.XLOOKUP($C105,'[3]Active Customer Assets'!$D:$D,'[3]Active Customer Assets'!N:N,"",0)</f>
        <v>0</v>
      </c>
      <c r="DP105" s="28">
        <f>_xlfn.XLOOKUP($C105,'[3]Active Customer Assets'!$D:$D,'[3]Active Customer Assets'!O:O,"",0)</f>
        <v>0</v>
      </c>
      <c r="DQ105" s="28" t="str">
        <f>_xlfn.XLOOKUP($C105,'[3]Active Customer Assets'!$D:$D,'[3]Active Customer Assets'!P:P,"",0)</f>
        <v>Air lube Plus</v>
      </c>
      <c r="DR105" s="28">
        <f>_xlfn.XLOOKUP($C105,'[3]Active Customer Assets'!$D:$D,'[3]Active Customer Assets'!Q:Q,"",0)</f>
        <v>46014</v>
      </c>
      <c r="DS105" s="28">
        <f>_xlfn.XLOOKUP($C105,'[3]Active Customer Assets'!$D:$D,'[3]Active Customer Assets'!R:R,"",0)</f>
        <v>46014</v>
      </c>
      <c r="DT105" s="28">
        <f>_xlfn.XLOOKUP($C105,'[3]Active Customer Assets'!$D:$D,'[3]Active Customer Assets'!S:S,"",0)</f>
        <v>0</v>
      </c>
      <c r="DU105" s="28">
        <f>_xlfn.XLOOKUP($C105,'[3]Active Customer Assets'!$D:$D,'[3]Active Customer Assets'!T:T,"",0)</f>
        <v>46014</v>
      </c>
      <c r="DV105" s="28">
        <f>_xlfn.XLOOKUP($C105,'[3]Active Customer Assets'!$D:$D,'[3]Active Customer Assets'!U:U,"",0)</f>
        <v>46014</v>
      </c>
      <c r="DW105" s="28">
        <f>_xlfn.XLOOKUP($C105,'[3]Active Customer Assets'!$D:$D,'[3]Active Customer Assets'!V:V,"",0)</f>
        <v>46014</v>
      </c>
      <c r="DX105" s="28">
        <f>_xlfn.XLOOKUP($C105,'[3]Active Customer Assets'!$D:$D,'[3]Active Customer Assets'!W:W,"",0)</f>
        <v>46014</v>
      </c>
      <c r="DY105" s="28">
        <f>_xlfn.XLOOKUP($C105,'[3]Active Customer Assets'!$D:$D,'[3]Active Customer Assets'!X:X,"",0)</f>
        <v>46014</v>
      </c>
      <c r="DZ105" s="28">
        <f>_xlfn.XLOOKUP($C105,'[3]Active Customer Assets'!$D:$D,'[3]Active Customer Assets'!Y:Y,"",0)</f>
        <v>46014</v>
      </c>
      <c r="EA105" s="28" t="str">
        <f>_xlfn.XLOOKUP($C105,'[3]Active Customer Assets'!$D:$D,'[3]Active Customer Assets'!Z:Z,"",0)</f>
        <v>1340</v>
      </c>
      <c r="EB105" s="28" t="str">
        <f>_xlfn.XLOOKUP($C105,'[3]Active Customer Assets'!$D:$D,'[3]Active Customer Assets'!AA:AA,"",0)</f>
        <v>590</v>
      </c>
      <c r="EC105" s="28" t="str">
        <f>_xlfn.XLOOKUP($C105,'[3]Active Customer Assets'!$D:$D,'[3]Active Customer Assets'!AB:AB,"",0)</f>
        <v>590</v>
      </c>
      <c r="ED105" s="28" t="str">
        <f>_xlfn.XLOOKUP($C105,'[3]Active Customer Assets'!$D:$D,'[3]Active Customer Assets'!AC:AC,"",0)</f>
        <v>590</v>
      </c>
      <c r="EE105" s="28" t="str">
        <f>_xlfn.XLOOKUP($C105,'[3]Active Customer Assets'!$D:$D,'[3]Active Customer Assets'!AD:AD,"",0)</f>
        <v>590</v>
      </c>
      <c r="EF105" s="28" t="str">
        <f>_xlfn.XLOOKUP($C105,'[3]Active Customer Assets'!$D:$D,'[3]Active Customer Assets'!AE:AE,"",0)</f>
        <v>1395</v>
      </c>
      <c r="EG105" s="28" t="str">
        <f>_xlfn.XLOOKUP($C105,'[3]Active Customer Assets'!$D:$D,'[3]Active Customer Assets'!AF:AF,"",0)</f>
        <v>1000</v>
      </c>
      <c r="EH105" s="28" t="str">
        <f>_xlfn.XLOOKUP($C105,'[3]Active Customer Assets'!$D:$D,'[3]Active Customer Assets'!AG:AG,"",0)</f>
        <v>1395</v>
      </c>
      <c r="EI105" s="28" t="str">
        <f>_xlfn.XLOOKUP($C105,'[3]Active Customer Assets'!$D:$D,'[3]Active Customer Assets'!AH:AH,"",0)</f>
        <v>1395</v>
      </c>
      <c r="EJ105" s="21">
        <f>_xlfn.XLOOKUP($C105,'[3]Active Customer Assets'!$D:$D,'[3]Active Customer Assets'!AI:AI,"",0)</f>
        <v>4</v>
      </c>
      <c r="EK105" s="35" t="str">
        <f>[3]!tbl_DPSAC[[#This Row],[Unit Status]]</f>
        <v>Active</v>
      </c>
    </row>
    <row r="106" spans="1:141" x14ac:dyDescent="0.15">
      <c r="A106" s="11">
        <f>ROW(tbl_DPSAC[[#This Row],[Sl. No.]])-1</f>
        <v>105</v>
      </c>
      <c r="B106" s="12" t="s">
        <v>136</v>
      </c>
      <c r="C106" s="12" t="s">
        <v>809</v>
      </c>
      <c r="D106" s="12" t="s">
        <v>216</v>
      </c>
      <c r="E106" s="12" t="s">
        <v>217</v>
      </c>
      <c r="F106" s="12" t="s">
        <v>161</v>
      </c>
      <c r="G106" s="13" t="s">
        <v>798</v>
      </c>
      <c r="H106" s="13" t="str">
        <f>_xlfn.XLOOKUP(C106,'[1]E&amp;DPSAC'!$K:$K,'[1]E&amp;DPSAC'!$E:$E,,0)</f>
        <v>FLAT NO. 300, BLOCK - A, MP SRIRAM, CHHOTA GAMHARIA, P.S. - GAMHARIA, DIST.- SARAIKELA KHARSAWAN</v>
      </c>
      <c r="I106" s="13" t="s">
        <v>799</v>
      </c>
      <c r="J106" s="13">
        <v>7600700814</v>
      </c>
      <c r="K106" s="13">
        <v>8756386052</v>
      </c>
      <c r="L106" s="12" t="str">
        <f t="shared" ca="1" si="25"/>
        <v>Non - Warranty</v>
      </c>
      <c r="M106" s="14">
        <v>43451</v>
      </c>
      <c r="N106" s="15">
        <v>24</v>
      </c>
      <c r="O106" s="14">
        <f t="shared" si="26"/>
        <v>44196</v>
      </c>
      <c r="P106" s="11" t="s">
        <v>142</v>
      </c>
      <c r="Q106" s="19" t="str">
        <f>_xlfn.XLOOKUP(C106,'[2]Sch Calls'!$R:$R,'[2]Sch Calls'!$F:$F,"",0)</f>
        <v>CC-01914449</v>
      </c>
      <c r="R106" s="18">
        <f>_xlfn.XLOOKUP(C106,'[2]Sch Calls'!$R:$R,'[2]Sch Calls'!$A:$A,"",0)</f>
        <v>46014.585254629601</v>
      </c>
      <c r="S106" s="17">
        <f>_xlfn.XLOOKUP(C106,'[2]Sch Calls'!$R:$R,'[2]Sch Calls'!$B:$B,"",0)</f>
        <v>13628</v>
      </c>
      <c r="T106" s="18">
        <f>_xlfn.XLOOKUP(C106,'[1]E&amp;DPSAC'!$K:$K,'[1]E&amp;DPSAC'!$W:$W,"",0)</f>
        <v>46011</v>
      </c>
      <c r="U106" s="17">
        <f>_xlfn.XLOOKUP(C106,'[1]E&amp;DPSAC'!$K:$K,'[1]E&amp;DPSAC'!$Z:$Z,"",0)</f>
        <v>13627</v>
      </c>
      <c r="V106" s="17">
        <f>_xlfn.XLOOKUP(C106,'[2]1. All Calls'!$R:$R,'[2]1. All Calls'!$B:$B,"",0)</f>
        <v>13730</v>
      </c>
      <c r="W106" s="20">
        <f>_xlfn.XLOOKUP(C106,'[2]1. All Calls'!$R:$R,'[2]1. All Calls'!$A:$A,"",0)</f>
        <v>46041.683854166702</v>
      </c>
      <c r="X106" s="17" t="str">
        <f>_xlfn.XLOOKUP(C106,'[2]Sch Calls'!$R:$R,'[2]Sch Calls'!$AB:$AB,"",0)</f>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
      <c r="Y106" s="17">
        <f t="shared" si="27"/>
        <v>648</v>
      </c>
      <c r="Z106" s="17" t="str">
        <f t="shared" si="28"/>
        <v>Done</v>
      </c>
      <c r="AA106" s="21">
        <f t="shared" ca="1" si="29"/>
        <v>86.414745370399032</v>
      </c>
      <c r="AB106" s="21" t="str">
        <f t="shared" ca="1" si="30"/>
        <v>Done</v>
      </c>
      <c r="AC106" s="11">
        <f ca="1">tbl_DPSAC[[#This Row],[Current Month Due Count]]</f>
        <v>0</v>
      </c>
      <c r="AD106" s="11">
        <f ca="1">tbl_DPSAC[[#This Row],[Next Month Due2]]</f>
        <v>0</v>
      </c>
      <c r="AE106" s="11">
        <f t="shared" ca="1" si="31"/>
        <v>0</v>
      </c>
      <c r="AF106" s="11">
        <v>4</v>
      </c>
      <c r="AG106" s="17">
        <f t="shared" ca="1" si="32"/>
        <v>13967</v>
      </c>
      <c r="AH106" s="11">
        <v>0</v>
      </c>
      <c r="AI106" s="11">
        <v>0</v>
      </c>
      <c r="AJ106" s="11">
        <v>0</v>
      </c>
      <c r="AK106" s="11">
        <v>0</v>
      </c>
      <c r="AL106" s="11">
        <v>0</v>
      </c>
      <c r="AM106" s="11">
        <v>0</v>
      </c>
      <c r="AN106" s="11">
        <v>0</v>
      </c>
      <c r="AO106" s="11">
        <v>0</v>
      </c>
      <c r="AP106" s="11">
        <v>0</v>
      </c>
      <c r="AQ106" s="11">
        <v>0</v>
      </c>
      <c r="AR106" s="11">
        <v>0</v>
      </c>
      <c r="AS106" s="11">
        <v>0</v>
      </c>
      <c r="AT106" s="11" t="s">
        <v>810</v>
      </c>
      <c r="AU106" s="11">
        <v>0</v>
      </c>
      <c r="AV106" s="11">
        <v>0</v>
      </c>
      <c r="AW106" s="11">
        <v>0</v>
      </c>
      <c r="AX106" s="11" t="str">
        <f t="shared" ca="1" si="33"/>
        <v>No Service Dues</v>
      </c>
      <c r="AY106" s="17">
        <v>13628</v>
      </c>
      <c r="AZ106" s="22">
        <v>46014</v>
      </c>
      <c r="BA106" s="17" t="s">
        <v>811</v>
      </c>
      <c r="BB106" s="17">
        <v>13628</v>
      </c>
      <c r="BC106" s="22">
        <v>46014</v>
      </c>
      <c r="BD106" s="17" t="s">
        <v>811</v>
      </c>
      <c r="BE106" s="17">
        <v>13628</v>
      </c>
      <c r="BF106" s="22">
        <v>46014</v>
      </c>
      <c r="BG106" s="17" t="s">
        <v>811</v>
      </c>
      <c r="BH106" s="17">
        <v>13628</v>
      </c>
      <c r="BI106" s="22">
        <v>46014</v>
      </c>
      <c r="BJ106" s="17" t="s">
        <v>811</v>
      </c>
      <c r="BK106" s="17">
        <v>13628</v>
      </c>
      <c r="BL106" s="22">
        <v>46014</v>
      </c>
      <c r="BM106" s="17" t="s">
        <v>811</v>
      </c>
      <c r="BN106" s="23">
        <f t="shared" si="34"/>
        <v>46194</v>
      </c>
      <c r="BO106" s="23">
        <f t="shared" si="35"/>
        <v>46194</v>
      </c>
      <c r="BP106" s="23">
        <f t="shared" si="36"/>
        <v>46194</v>
      </c>
      <c r="BQ106" s="23">
        <f t="shared" si="37"/>
        <v>46194</v>
      </c>
      <c r="BR106" s="23">
        <f t="shared" si="48"/>
        <v>46379</v>
      </c>
      <c r="BS106" s="24">
        <f t="shared" ca="1" si="38"/>
        <v>411</v>
      </c>
      <c r="BT106" s="25">
        <f t="shared" ca="1" si="39"/>
        <v>1161</v>
      </c>
      <c r="BU106" s="25">
        <f t="shared" ca="1" si="40"/>
        <v>411</v>
      </c>
      <c r="BV106" s="25">
        <f t="shared" ca="1" si="41"/>
        <v>411</v>
      </c>
      <c r="BW106" s="25">
        <f t="shared" ca="1" si="42"/>
        <v>1161</v>
      </c>
      <c r="BX106" s="26" t="e">
        <v>#N/A</v>
      </c>
      <c r="BY106" s="11">
        <f t="shared" ca="1" si="43"/>
        <v>0</v>
      </c>
      <c r="BZ106" s="11">
        <f t="shared" ca="1" si="49"/>
        <v>0</v>
      </c>
      <c r="CA106" s="11">
        <f t="shared" ca="1" si="44"/>
        <v>0</v>
      </c>
      <c r="CB106" s="28">
        <f>_xlfn.XLOOKUP($C106,'[3]BIS Feb-26'!$C:$C,'[3]BIS Feb-26'!U:U,"",0)</f>
        <v>46013.770833333299</v>
      </c>
      <c r="CC106" s="28">
        <f>_xlfn.XLOOKUP($C106,'[3]BIS Feb-26'!$C:$C,'[3]BIS Feb-26'!V:V,"",0)</f>
        <v>46013.770833333299</v>
      </c>
      <c r="CD106" s="28">
        <f>_xlfn.XLOOKUP($C106,'[3]BIS Feb-26'!$C:$C,'[3]BIS Feb-26'!W:W,"",0)</f>
        <v>0</v>
      </c>
      <c r="CE106" s="28">
        <f>_xlfn.XLOOKUP($C106,'[3]BIS Feb-26'!$C:$C,'[3]BIS Feb-26'!X:X,"",0)</f>
        <v>46013.770833333299</v>
      </c>
      <c r="CF106" s="28">
        <f>_xlfn.XLOOKUP($C106,'[3]BIS Feb-26'!$C:$C,'[3]BIS Feb-26'!Y:Y,"",0)</f>
        <v>46013.770833333299</v>
      </c>
      <c r="CG106" s="28">
        <f>_xlfn.XLOOKUP($C106,'[3]BIS Feb-26'!$C:$C,'[3]BIS Feb-26'!Z:Z,"",0)</f>
        <v>46013.770833333299</v>
      </c>
      <c r="CH106" s="28">
        <f>_xlfn.XLOOKUP($C106,'[3]BIS Feb-26'!$C:$C,'[3]BIS Feb-26'!AA:AA,"",0)</f>
        <v>46013.770833333299</v>
      </c>
      <c r="CI106" s="28">
        <f>_xlfn.XLOOKUP($C106,'[3]BIS Feb-26'!$C:$C,'[3]BIS Feb-26'!AB:AB,"",0)</f>
        <v>46013.770833333299</v>
      </c>
      <c r="CJ106" s="28">
        <f>_xlfn.XLOOKUP($C106,'[3]BIS Feb-26'!$C:$C,'[3]BIS Feb-26'!AC:AC,"",0)</f>
        <v>46013.770833333299</v>
      </c>
      <c r="CK106" s="29" t="str">
        <f>_xlfn.XLOOKUP($C106,'[3]BIS Feb-26'!$C:$C,'[3]BIS Feb-26'!AD:AD,"",0)</f>
        <v>1395</v>
      </c>
      <c r="CL106" s="29" t="str">
        <f>_xlfn.XLOOKUP($C106,'[3]BIS Feb-26'!$C:$C,'[3]BIS Feb-26'!AE:AE,"",0)</f>
        <v>645</v>
      </c>
      <c r="CM106" s="29" t="str">
        <f>_xlfn.XLOOKUP($C106,'[3]BIS Feb-26'!$C:$C,'[3]BIS Feb-26'!AF:AF,"",0)</f>
        <v>645</v>
      </c>
      <c r="CN106" s="29" t="str">
        <f>_xlfn.XLOOKUP($C106,'[3]BIS Feb-26'!$C:$C,'[3]BIS Feb-26'!AG:AG,"",0)</f>
        <v>645</v>
      </c>
      <c r="CO106" s="29" t="str">
        <f>_xlfn.XLOOKUP($C106,'[3]BIS Feb-26'!$C:$C,'[3]BIS Feb-26'!AH:AH,"",0)</f>
        <v>645</v>
      </c>
      <c r="CP106" s="29" t="str">
        <f>_xlfn.XLOOKUP($C106,'[3]BIS Feb-26'!$C:$C,'[3]BIS Feb-26'!AI:AI,"",0)</f>
        <v>1395</v>
      </c>
      <c r="CQ106" s="29" t="str">
        <f>_xlfn.XLOOKUP($C106,'[3]BIS Feb-26'!$C:$C,'[3]BIS Feb-26'!AJ:AJ,"",0)</f>
        <v>1000</v>
      </c>
      <c r="CR106" s="29" t="str">
        <f>_xlfn.XLOOKUP($C106,'[3]BIS Feb-26'!$C:$C,'[3]BIS Feb-26'!AK:AK,"",0)</f>
        <v>1395</v>
      </c>
      <c r="CS106" s="29" t="str">
        <f>_xlfn.XLOOKUP($C106,'[3]BIS Feb-26'!$C:$C,'[3]BIS Feb-26'!AL:AL,"",0)</f>
        <v>1395</v>
      </c>
      <c r="CT106" s="29">
        <f>_xlfn.XLOOKUP($C106,'[3]BIS Feb-26'!$C:$C,'[3]BIS Feb-26'!AM:AM,"",0)</f>
        <v>2</v>
      </c>
      <c r="CU106" s="28">
        <f>_xlfn.XLOOKUP($C106,'[3]BIS Feb-26'!$C:$C,'[3]BIS Feb-26'!AN:AN,"",0)</f>
        <v>46193</v>
      </c>
      <c r="CV106" s="28">
        <f>_xlfn.XLOOKUP($C106,'[3]BIS Feb-26'!$C:$C,'[3]BIS Feb-26'!AO:AO,"",0)</f>
        <v>46193</v>
      </c>
      <c r="CW106" s="28">
        <f>_xlfn.XLOOKUP($C106,'[3]BIS Feb-26'!$C:$C,'[3]BIS Feb-26'!AP:AP,"",0)</f>
        <v>46189</v>
      </c>
      <c r="CX106" s="28">
        <f>_xlfn.XLOOKUP($C106,'[3]BIS Feb-26'!$C:$C,'[3]BIS Feb-26'!AQ:AQ,"",0)</f>
        <v>46193</v>
      </c>
      <c r="CY106" s="28">
        <f>_xlfn.XLOOKUP($C106,'[3]BIS Feb-26'!$C:$C,'[3]BIS Feb-26'!AR:AR,"",0)</f>
        <v>46193</v>
      </c>
      <c r="CZ106" s="28">
        <f>_xlfn.XLOOKUP($C106,'[3]BIS Feb-26'!$C:$C,'[3]BIS Feb-26'!AS:AS,"",0)</f>
        <v>46283</v>
      </c>
      <c r="DA106" s="28">
        <f>_xlfn.XLOOKUP($C106,'[3]BIS Feb-26'!$C:$C,'[3]BIS Feb-26'!AT:AT,"",0)</f>
        <v>46378</v>
      </c>
      <c r="DB106" s="28">
        <f>_xlfn.XLOOKUP($C106,'[3]BIS Feb-26'!$C:$C,'[3]BIS Feb-26'!AU:AU,"",0)</f>
        <v>46193</v>
      </c>
      <c r="DC106" s="28">
        <f>_xlfn.XLOOKUP($C106,'[3]BIS Feb-26'!$C:$C,'[3]BIS Feb-26'!AV:AV,"",0)</f>
        <v>46378</v>
      </c>
      <c r="DD106" s="11">
        <f>_xlfn.XLOOKUP($C106,'[3]BIS Feb-26'!$C:$C,'[3]BIS Feb-26'!AW:AW,"",0)</f>
        <v>0</v>
      </c>
      <c r="DE106" s="11">
        <f>_xlfn.XLOOKUP($C106,'[3]BIS Feb-26'!$C:$C,'[3]BIS Feb-26'!AX:AX,"",0)</f>
        <v>0</v>
      </c>
      <c r="DF106" s="11">
        <f>_xlfn.XLOOKUP($C106,'[3]BIS Feb-26'!$C:$C,'[3]BIS Feb-26'!AY:AY,"",0)</f>
        <v>0</v>
      </c>
      <c r="DG106" s="11">
        <f t="shared" ca="1" si="45"/>
        <v>0</v>
      </c>
      <c r="DH106" s="11">
        <f t="shared" ca="1" si="46"/>
        <v>0</v>
      </c>
      <c r="DI106" s="11">
        <f t="shared" ca="1" si="47"/>
        <v>0</v>
      </c>
      <c r="DJ106" s="11" t="str">
        <f>_xlfn.XLOOKUP($C106,'[3]Active Customer Assets'!$D:$D,'[3]Active Customer Assets'!I:I,"",0)</f>
        <v>A (100% potential spares purchased)</v>
      </c>
      <c r="DK106" s="28">
        <f>_xlfn.XLOOKUP($C106,'[3]Active Customer Assets'!$D:$D,'[3]Active Customer Assets'!J:J,"",0)</f>
        <v>43451.6965277778</v>
      </c>
      <c r="DL106" s="28">
        <f>_xlfn.XLOOKUP($C106,'[3]Active Customer Assets'!$D:$D,'[3]Active Customer Assets'!K:K,"",0)</f>
        <v>43432.229166666701</v>
      </c>
      <c r="DM106" s="28">
        <f>_xlfn.XLOOKUP($C106,'[3]Active Customer Assets'!$D:$D,'[3]Active Customer Assets'!L:L,"",0)</f>
        <v>46041.684386574103</v>
      </c>
      <c r="DN106" s="21">
        <f>_xlfn.XLOOKUP($C106,'[3]Active Customer Assets'!$D:$D,'[3]Active Customer Assets'!M:M,"",0)</f>
        <v>13730</v>
      </c>
      <c r="DO106" s="28">
        <f>_xlfn.XLOOKUP($C106,'[3]Active Customer Assets'!$D:$D,'[3]Active Customer Assets'!N:N,"",0)</f>
        <v>0</v>
      </c>
      <c r="DP106" s="28">
        <f>_xlfn.XLOOKUP($C106,'[3]Active Customer Assets'!$D:$D,'[3]Active Customer Assets'!O:O,"",0)</f>
        <v>0</v>
      </c>
      <c r="DQ106" s="28" t="str">
        <f>_xlfn.XLOOKUP($C106,'[3]Active Customer Assets'!$D:$D,'[3]Active Customer Assets'!P:P,"",0)</f>
        <v>Air lube Plus</v>
      </c>
      <c r="DR106" s="28">
        <f>_xlfn.XLOOKUP($C106,'[3]Active Customer Assets'!$D:$D,'[3]Active Customer Assets'!Q:Q,"",0)</f>
        <v>46014</v>
      </c>
      <c r="DS106" s="28">
        <f>_xlfn.XLOOKUP($C106,'[3]Active Customer Assets'!$D:$D,'[3]Active Customer Assets'!R:R,"",0)</f>
        <v>46014</v>
      </c>
      <c r="DT106" s="28">
        <f>_xlfn.XLOOKUP($C106,'[3]Active Customer Assets'!$D:$D,'[3]Active Customer Assets'!S:S,"",0)</f>
        <v>0</v>
      </c>
      <c r="DU106" s="28">
        <f>_xlfn.XLOOKUP($C106,'[3]Active Customer Assets'!$D:$D,'[3]Active Customer Assets'!T:T,"",0)</f>
        <v>46014</v>
      </c>
      <c r="DV106" s="28">
        <f>_xlfn.XLOOKUP($C106,'[3]Active Customer Assets'!$D:$D,'[3]Active Customer Assets'!U:U,"",0)</f>
        <v>46014</v>
      </c>
      <c r="DW106" s="28">
        <f>_xlfn.XLOOKUP($C106,'[3]Active Customer Assets'!$D:$D,'[3]Active Customer Assets'!V:V,"",0)</f>
        <v>46014</v>
      </c>
      <c r="DX106" s="28">
        <f>_xlfn.XLOOKUP($C106,'[3]Active Customer Assets'!$D:$D,'[3]Active Customer Assets'!W:W,"",0)</f>
        <v>46014</v>
      </c>
      <c r="DY106" s="28">
        <f>_xlfn.XLOOKUP($C106,'[3]Active Customer Assets'!$D:$D,'[3]Active Customer Assets'!X:X,"",0)</f>
        <v>46014</v>
      </c>
      <c r="DZ106" s="28">
        <f>_xlfn.XLOOKUP($C106,'[3]Active Customer Assets'!$D:$D,'[3]Active Customer Assets'!Y:Y,"",0)</f>
        <v>46014</v>
      </c>
      <c r="EA106" s="28" t="str">
        <f>_xlfn.XLOOKUP($C106,'[3]Active Customer Assets'!$D:$D,'[3]Active Customer Assets'!Z:Z,"",0)</f>
        <v>1395</v>
      </c>
      <c r="EB106" s="28" t="str">
        <f>_xlfn.XLOOKUP($C106,'[3]Active Customer Assets'!$D:$D,'[3]Active Customer Assets'!AA:AA,"",0)</f>
        <v>645</v>
      </c>
      <c r="EC106" s="28" t="str">
        <f>_xlfn.XLOOKUP($C106,'[3]Active Customer Assets'!$D:$D,'[3]Active Customer Assets'!AB:AB,"",0)</f>
        <v>645</v>
      </c>
      <c r="ED106" s="28" t="str">
        <f>_xlfn.XLOOKUP($C106,'[3]Active Customer Assets'!$D:$D,'[3]Active Customer Assets'!AC:AC,"",0)</f>
        <v>645</v>
      </c>
      <c r="EE106" s="28" t="str">
        <f>_xlfn.XLOOKUP($C106,'[3]Active Customer Assets'!$D:$D,'[3]Active Customer Assets'!AD:AD,"",0)</f>
        <v>645</v>
      </c>
      <c r="EF106" s="28" t="str">
        <f>_xlfn.XLOOKUP($C106,'[3]Active Customer Assets'!$D:$D,'[3]Active Customer Assets'!AE:AE,"",0)</f>
        <v>1395</v>
      </c>
      <c r="EG106" s="28" t="str">
        <f>_xlfn.XLOOKUP($C106,'[3]Active Customer Assets'!$D:$D,'[3]Active Customer Assets'!AF:AF,"",0)</f>
        <v>1000</v>
      </c>
      <c r="EH106" s="28" t="str">
        <f>_xlfn.XLOOKUP($C106,'[3]Active Customer Assets'!$D:$D,'[3]Active Customer Assets'!AG:AG,"",0)</f>
        <v>1395</v>
      </c>
      <c r="EI106" s="28" t="str">
        <f>_xlfn.XLOOKUP($C106,'[3]Active Customer Assets'!$D:$D,'[3]Active Customer Assets'!AH:AH,"",0)</f>
        <v>1395</v>
      </c>
      <c r="EJ106" s="21">
        <f>_xlfn.XLOOKUP($C106,'[3]Active Customer Assets'!$D:$D,'[3]Active Customer Assets'!AI:AI,"",0)</f>
        <v>2</v>
      </c>
      <c r="EK106" s="35" t="str">
        <f>[3]!tbl_DPSAC[[#This Row],[Unit Status]]</f>
        <v>Active</v>
      </c>
    </row>
    <row r="107" spans="1:141" x14ac:dyDescent="0.15">
      <c r="A107" s="11">
        <f>ROW(tbl_DPSAC[[#This Row],[Sl. No.]])-1</f>
        <v>106</v>
      </c>
      <c r="B107" s="12" t="s">
        <v>136</v>
      </c>
      <c r="C107" s="12" t="s">
        <v>812</v>
      </c>
      <c r="D107" s="12" t="s">
        <v>175</v>
      </c>
      <c r="E107" s="12" t="s">
        <v>176</v>
      </c>
      <c r="F107" s="12" t="s">
        <v>161</v>
      </c>
      <c r="G107" s="13" t="s">
        <v>813</v>
      </c>
      <c r="H107" s="13" t="str">
        <f>_xlfn.XLOOKUP(C107,'[1]E&amp;DPSAC'!$K:$K,'[1]E&amp;DPSAC'!$E:$E,,0)</f>
        <v>TIPUDANA, RANCHI</v>
      </c>
      <c r="I107" s="13"/>
      <c r="J107" s="13">
        <v>8709343595</v>
      </c>
      <c r="K107" s="13">
        <v>8709343595</v>
      </c>
      <c r="L107" s="12" t="str">
        <f t="shared" ca="1" si="25"/>
        <v>Non - Warranty</v>
      </c>
      <c r="M107" s="14">
        <v>43814</v>
      </c>
      <c r="N107" s="15">
        <v>24</v>
      </c>
      <c r="O107" s="14">
        <f t="shared" si="26"/>
        <v>44561</v>
      </c>
      <c r="P107" s="11" t="s">
        <v>681</v>
      </c>
      <c r="Q107" s="19" t="str">
        <f>_xlfn.XLOOKUP(C107,'[2]Sch Calls'!$R:$R,'[2]Sch Calls'!$F:$F,"",0)</f>
        <v/>
      </c>
      <c r="R107" s="18" t="str">
        <f>_xlfn.XLOOKUP(C107,'[2]Sch Calls'!$R:$R,'[2]Sch Calls'!$A:$A,"",0)</f>
        <v/>
      </c>
      <c r="S107" s="17" t="str">
        <f>_xlfn.XLOOKUP(C107,'[2]Sch Calls'!$R:$R,'[2]Sch Calls'!$B:$B,"",0)</f>
        <v/>
      </c>
      <c r="T107" s="18">
        <f>_xlfn.XLOOKUP(C107,'[1]E&amp;DPSAC'!$K:$K,'[1]E&amp;DPSAC'!$W:$W,"",0)</f>
        <v>44875</v>
      </c>
      <c r="U107" s="17">
        <f>_xlfn.XLOOKUP(C107,'[1]E&amp;DPSAC'!$K:$K,'[1]E&amp;DPSAC'!$Z:$Z,"",0)</f>
        <v>2469</v>
      </c>
      <c r="V107" s="17">
        <f>_xlfn.XLOOKUP(C107,'[2]1. All Calls'!$R:$R,'[2]1. All Calls'!$B:$B,"",0)</f>
        <v>4380</v>
      </c>
      <c r="W107" s="20">
        <f>_xlfn.XLOOKUP(C107,'[2]1. All Calls'!$R:$R,'[2]1. All Calls'!$A:$A,"",0)</f>
        <v>45962.705555555556</v>
      </c>
      <c r="X107" s="17" t="str">
        <f>_xlfn.XLOOKUP(C107,'[2]Sch Calls'!$R:$R,'[2]Sch Calls'!$AB:$AB,"",0)</f>
        <v/>
      </c>
      <c r="Y107" s="17">
        <f t="shared" si="27"/>
        <v>0</v>
      </c>
      <c r="Z107" s="17" t="str">
        <f t="shared" si="28"/>
        <v>Done</v>
      </c>
      <c r="AA107" s="21">
        <f t="shared" ca="1" si="29"/>
        <v>2287</v>
      </c>
      <c r="AB107" s="21" t="str">
        <f t="shared" ca="1" si="30"/>
        <v>Due</v>
      </c>
      <c r="AC107" s="11">
        <f ca="1">tbl_DPSAC[[#This Row],[Current Month Due Count]]</f>
        <v>0</v>
      </c>
      <c r="AD107" s="11">
        <f ca="1">tbl_DPSAC[[#This Row],[Next Month Due2]]</f>
        <v>0</v>
      </c>
      <c r="AE107" s="11">
        <f t="shared" ca="1" si="31"/>
        <v>1</v>
      </c>
      <c r="AF107" s="11">
        <v>1</v>
      </c>
      <c r="AG107" s="17">
        <f t="shared" ca="1" si="32"/>
        <v>4518</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t="str">
        <f t="shared" ca="1" si="33"/>
        <v>5 Service Due</v>
      </c>
      <c r="AY107" s="17">
        <v>1950</v>
      </c>
      <c r="AZ107" s="22">
        <v>44585</v>
      </c>
      <c r="BA107" s="17"/>
      <c r="BB107" s="17">
        <v>1700</v>
      </c>
      <c r="BC107" s="22">
        <v>44418</v>
      </c>
      <c r="BD107" s="17"/>
      <c r="BE107" s="17">
        <v>1950</v>
      </c>
      <c r="BF107" s="22">
        <v>44585</v>
      </c>
      <c r="BG107" s="17"/>
      <c r="BH107" s="17">
        <v>1950</v>
      </c>
      <c r="BI107" s="22">
        <v>44585</v>
      </c>
      <c r="BJ107" s="17"/>
      <c r="BK107" s="17">
        <v>1700</v>
      </c>
      <c r="BL107" s="22">
        <v>44418</v>
      </c>
      <c r="BM107" s="17"/>
      <c r="BN107" s="23">
        <f t="shared" si="34"/>
        <v>44765</v>
      </c>
      <c r="BO107" s="23">
        <f t="shared" si="35"/>
        <v>44598</v>
      </c>
      <c r="BP107" s="23">
        <f t="shared" si="36"/>
        <v>44765</v>
      </c>
      <c r="BQ107" s="23">
        <f t="shared" si="37"/>
        <v>44765</v>
      </c>
      <c r="BR107" s="23">
        <f t="shared" si="48"/>
        <v>44783</v>
      </c>
      <c r="BS107" s="24">
        <f t="shared" ca="1" si="38"/>
        <v>-1818</v>
      </c>
      <c r="BT107" s="25">
        <f t="shared" ca="1" si="39"/>
        <v>-1318</v>
      </c>
      <c r="BU107" s="25">
        <f t="shared" ca="1" si="40"/>
        <v>-1818</v>
      </c>
      <c r="BV107" s="25">
        <f t="shared" ca="1" si="41"/>
        <v>-1818</v>
      </c>
      <c r="BW107" s="25">
        <f t="shared" ca="1" si="42"/>
        <v>-1318</v>
      </c>
      <c r="BX107" s="26" t="s">
        <v>173</v>
      </c>
      <c r="BY107" s="11">
        <f t="shared" ca="1" si="43"/>
        <v>5</v>
      </c>
      <c r="BZ107" s="11">
        <f t="shared" ca="1" si="49"/>
        <v>0</v>
      </c>
      <c r="CA107" s="11">
        <f t="shared" ca="1" si="44"/>
        <v>0</v>
      </c>
      <c r="CB107" s="28">
        <f>_xlfn.XLOOKUP($C107,'[3]BIS Feb-26'!$C:$C,'[3]BIS Feb-26'!U:U,"",0)</f>
        <v>0</v>
      </c>
      <c r="CC107" s="28">
        <f>_xlfn.XLOOKUP($C107,'[3]BIS Feb-26'!$C:$C,'[3]BIS Feb-26'!V:V,"",0)</f>
        <v>0</v>
      </c>
      <c r="CD107" s="28">
        <f>_xlfn.XLOOKUP($C107,'[3]BIS Feb-26'!$C:$C,'[3]BIS Feb-26'!W:W,"",0)</f>
        <v>0</v>
      </c>
      <c r="CE107" s="28">
        <f>_xlfn.XLOOKUP($C107,'[3]BIS Feb-26'!$C:$C,'[3]BIS Feb-26'!X:X,"",0)</f>
        <v>0</v>
      </c>
      <c r="CF107" s="28">
        <f>_xlfn.XLOOKUP($C107,'[3]BIS Feb-26'!$C:$C,'[3]BIS Feb-26'!Y:Y,"",0)</f>
        <v>0</v>
      </c>
      <c r="CG107" s="28">
        <f>_xlfn.XLOOKUP($C107,'[3]BIS Feb-26'!$C:$C,'[3]BIS Feb-26'!Z:Z,"",0)</f>
        <v>0</v>
      </c>
      <c r="CH107" s="28">
        <f>_xlfn.XLOOKUP($C107,'[3]BIS Feb-26'!$C:$C,'[3]BIS Feb-26'!AA:AA,"",0)</f>
        <v>0</v>
      </c>
      <c r="CI107" s="28">
        <f>_xlfn.XLOOKUP($C107,'[3]BIS Feb-26'!$C:$C,'[3]BIS Feb-26'!AB:AB,"",0)</f>
        <v>0</v>
      </c>
      <c r="CJ107" s="28">
        <f>_xlfn.XLOOKUP($C107,'[3]BIS Feb-26'!$C:$C,'[3]BIS Feb-26'!AC:AC,"",0)</f>
        <v>0</v>
      </c>
      <c r="CK107" s="29" t="str">
        <f>_xlfn.XLOOKUP($C107,'[3]BIS Feb-26'!$C:$C,'[3]BIS Feb-26'!AD:AD,"",0)</f>
        <v>320</v>
      </c>
      <c r="CL107" s="29" t="str">
        <f>_xlfn.XLOOKUP($C107,'[3]BIS Feb-26'!$C:$C,'[3]BIS Feb-26'!AE:AE,"",0)</f>
        <v>320</v>
      </c>
      <c r="CM107" s="29" t="str">
        <f>_xlfn.XLOOKUP($C107,'[3]BIS Feb-26'!$C:$C,'[3]BIS Feb-26'!AF:AF,"",0)</f>
        <v>320</v>
      </c>
      <c r="CN107" s="29" t="str">
        <f>_xlfn.XLOOKUP($C107,'[3]BIS Feb-26'!$C:$C,'[3]BIS Feb-26'!AG:AG,"",0)</f>
        <v>320</v>
      </c>
      <c r="CO107" s="29" t="str">
        <f>_xlfn.XLOOKUP($C107,'[3]BIS Feb-26'!$C:$C,'[3]BIS Feb-26'!AH:AH,"",0)</f>
        <v>320</v>
      </c>
      <c r="CP107" s="29" t="str">
        <f>_xlfn.XLOOKUP($C107,'[3]BIS Feb-26'!$C:$C,'[3]BIS Feb-26'!AI:AI,"",0)</f>
        <v>320</v>
      </c>
      <c r="CQ107" s="29" t="str">
        <f>_xlfn.XLOOKUP($C107,'[3]BIS Feb-26'!$C:$C,'[3]BIS Feb-26'!AJ:AJ,"",0)</f>
        <v>1000</v>
      </c>
      <c r="CR107" s="29" t="str">
        <f>_xlfn.XLOOKUP($C107,'[3]BIS Feb-26'!$C:$C,'[3]BIS Feb-26'!AK:AK,"",0)</f>
        <v>320</v>
      </c>
      <c r="CS107" s="29" t="str">
        <f>_xlfn.XLOOKUP($C107,'[3]BIS Feb-26'!$C:$C,'[3]BIS Feb-26'!AL:AL,"",0)</f>
        <v>320</v>
      </c>
      <c r="CT107" s="29">
        <f>_xlfn.XLOOKUP($C107,'[3]BIS Feb-26'!$C:$C,'[3]BIS Feb-26'!AM:AM,"",0)</f>
        <v>0</v>
      </c>
      <c r="CU107" s="28">
        <f>_xlfn.XLOOKUP($C107,'[3]BIS Feb-26'!$C:$C,'[3]BIS Feb-26'!AN:AN,"",0)</f>
        <v>0</v>
      </c>
      <c r="CV107" s="28">
        <f>_xlfn.XLOOKUP($C107,'[3]BIS Feb-26'!$C:$C,'[3]BIS Feb-26'!AO:AO,"",0)</f>
        <v>0</v>
      </c>
      <c r="CW107" s="28">
        <f>_xlfn.XLOOKUP($C107,'[3]BIS Feb-26'!$C:$C,'[3]BIS Feb-26'!AP:AP,"",0)</f>
        <v>0</v>
      </c>
      <c r="CX107" s="28">
        <f>_xlfn.XLOOKUP($C107,'[3]BIS Feb-26'!$C:$C,'[3]BIS Feb-26'!AQ:AQ,"",0)</f>
        <v>0</v>
      </c>
      <c r="CY107" s="28">
        <f>_xlfn.XLOOKUP($C107,'[3]BIS Feb-26'!$C:$C,'[3]BIS Feb-26'!AR:AR,"",0)</f>
        <v>0</v>
      </c>
      <c r="CZ107" s="28">
        <f>_xlfn.XLOOKUP($C107,'[3]BIS Feb-26'!$C:$C,'[3]BIS Feb-26'!AS:AS,"",0)</f>
        <v>0</v>
      </c>
      <c r="DA107" s="28">
        <f>_xlfn.XLOOKUP($C107,'[3]BIS Feb-26'!$C:$C,'[3]BIS Feb-26'!AT:AT,"",0)</f>
        <v>0</v>
      </c>
      <c r="DB107" s="28">
        <f>_xlfn.XLOOKUP($C107,'[3]BIS Feb-26'!$C:$C,'[3]BIS Feb-26'!AU:AU,"",0)</f>
        <v>0</v>
      </c>
      <c r="DC107" s="28">
        <f>_xlfn.XLOOKUP($C107,'[3]BIS Feb-26'!$C:$C,'[3]BIS Feb-26'!AV:AV,"",0)</f>
        <v>0</v>
      </c>
      <c r="DD107" s="11">
        <f>_xlfn.XLOOKUP($C107,'[3]BIS Feb-26'!$C:$C,'[3]BIS Feb-26'!AW:AW,"",0)</f>
        <v>0</v>
      </c>
      <c r="DE107" s="11">
        <f>_xlfn.XLOOKUP($C107,'[3]BIS Feb-26'!$C:$C,'[3]BIS Feb-26'!AX:AX,"",0)</f>
        <v>0</v>
      </c>
      <c r="DF107" s="11">
        <f>_xlfn.XLOOKUP($C107,'[3]BIS Feb-26'!$C:$C,'[3]BIS Feb-26'!AY:AY,"",0)</f>
        <v>0</v>
      </c>
      <c r="DG107" s="11">
        <f t="shared" ca="1" si="45"/>
        <v>9</v>
      </c>
      <c r="DH107" s="11">
        <f t="shared" ca="1" si="46"/>
        <v>0</v>
      </c>
      <c r="DI107" s="11">
        <f t="shared" ca="1" si="47"/>
        <v>0</v>
      </c>
      <c r="DJ107" s="11" t="str">
        <f>_xlfn.XLOOKUP($C107,'[3]Active Customer Assets'!$D:$D,'[3]Active Customer Assets'!I:I,"",0)</f>
        <v>C (Not Buying Spares or buying lubricants)</v>
      </c>
      <c r="DK107" s="28">
        <f>_xlfn.XLOOKUP($C107,'[3]Active Customer Assets'!$D:$D,'[3]Active Customer Assets'!J:J,"",0)</f>
        <v>43814.762499999997</v>
      </c>
      <c r="DL107" s="28">
        <f>_xlfn.XLOOKUP($C107,'[3]Active Customer Assets'!$D:$D,'[3]Active Customer Assets'!K:K,"",0)</f>
        <v>43704.229166666701</v>
      </c>
      <c r="DM107" s="28">
        <f>_xlfn.XLOOKUP($C107,'[3]Active Customer Assets'!$D:$D,'[3]Active Customer Assets'!L:L,"",0)</f>
        <v>45962.706481481502</v>
      </c>
      <c r="DN107" s="21">
        <f>_xlfn.XLOOKUP($C107,'[3]Active Customer Assets'!$D:$D,'[3]Active Customer Assets'!M:M,"",0)</f>
        <v>4380</v>
      </c>
      <c r="DO107" s="28">
        <f>_xlfn.XLOOKUP($C107,'[3]Active Customer Assets'!$D:$D,'[3]Active Customer Assets'!N:N,"",0)</f>
        <v>0</v>
      </c>
      <c r="DP107" s="28">
        <f>_xlfn.XLOOKUP($C107,'[3]Active Customer Assets'!$D:$D,'[3]Active Customer Assets'!O:O,"",0)</f>
        <v>0</v>
      </c>
      <c r="DQ107" s="28" t="str">
        <f>_xlfn.XLOOKUP($C107,'[3]Active Customer Assets'!$D:$D,'[3]Active Customer Assets'!P:P,"",0)</f>
        <v>Air lube</v>
      </c>
      <c r="DR107" s="28">
        <f>_xlfn.XLOOKUP($C107,'[3]Active Customer Assets'!$D:$D,'[3]Active Customer Assets'!Q:Q,"",0)</f>
        <v>0</v>
      </c>
      <c r="DS107" s="28">
        <f>_xlfn.XLOOKUP($C107,'[3]Active Customer Assets'!$D:$D,'[3]Active Customer Assets'!R:R,"",0)</f>
        <v>0</v>
      </c>
      <c r="DT107" s="28">
        <f>_xlfn.XLOOKUP($C107,'[3]Active Customer Assets'!$D:$D,'[3]Active Customer Assets'!S:S,"",0)</f>
        <v>0</v>
      </c>
      <c r="DU107" s="28">
        <f>_xlfn.XLOOKUP($C107,'[3]Active Customer Assets'!$D:$D,'[3]Active Customer Assets'!T:T,"",0)</f>
        <v>0</v>
      </c>
      <c r="DV107" s="28">
        <f>_xlfn.XLOOKUP($C107,'[3]Active Customer Assets'!$D:$D,'[3]Active Customer Assets'!U:U,"",0)</f>
        <v>0</v>
      </c>
      <c r="DW107" s="28">
        <f>_xlfn.XLOOKUP($C107,'[3]Active Customer Assets'!$D:$D,'[3]Active Customer Assets'!V:V,"",0)</f>
        <v>0</v>
      </c>
      <c r="DX107" s="28">
        <f>_xlfn.XLOOKUP($C107,'[3]Active Customer Assets'!$D:$D,'[3]Active Customer Assets'!W:W,"",0)</f>
        <v>0</v>
      </c>
      <c r="DY107" s="28">
        <f>_xlfn.XLOOKUP($C107,'[3]Active Customer Assets'!$D:$D,'[3]Active Customer Assets'!X:X,"",0)</f>
        <v>0</v>
      </c>
      <c r="DZ107" s="28">
        <f>_xlfn.XLOOKUP($C107,'[3]Active Customer Assets'!$D:$D,'[3]Active Customer Assets'!Y:Y,"",0)</f>
        <v>0</v>
      </c>
      <c r="EA107" s="28" t="str">
        <f>_xlfn.XLOOKUP($C107,'[3]Active Customer Assets'!$D:$D,'[3]Active Customer Assets'!Z:Z,"",0)</f>
        <v>320</v>
      </c>
      <c r="EB107" s="28" t="str">
        <f>_xlfn.XLOOKUP($C107,'[3]Active Customer Assets'!$D:$D,'[3]Active Customer Assets'!AA:AA,"",0)</f>
        <v>320</v>
      </c>
      <c r="EC107" s="28" t="str">
        <f>_xlfn.XLOOKUP($C107,'[3]Active Customer Assets'!$D:$D,'[3]Active Customer Assets'!AB:AB,"",0)</f>
        <v>320</v>
      </c>
      <c r="ED107" s="28" t="str">
        <f>_xlfn.XLOOKUP($C107,'[3]Active Customer Assets'!$D:$D,'[3]Active Customer Assets'!AC:AC,"",0)</f>
        <v>320</v>
      </c>
      <c r="EE107" s="28" t="str">
        <f>_xlfn.XLOOKUP($C107,'[3]Active Customer Assets'!$D:$D,'[3]Active Customer Assets'!AD:AD,"",0)</f>
        <v>320</v>
      </c>
      <c r="EF107" s="28" t="str">
        <f>_xlfn.XLOOKUP($C107,'[3]Active Customer Assets'!$D:$D,'[3]Active Customer Assets'!AE:AE,"",0)</f>
        <v>320</v>
      </c>
      <c r="EG107" s="28" t="str">
        <f>_xlfn.XLOOKUP($C107,'[3]Active Customer Assets'!$D:$D,'[3]Active Customer Assets'!AF:AF,"",0)</f>
        <v>1000</v>
      </c>
      <c r="EH107" s="28" t="str">
        <f>_xlfn.XLOOKUP($C107,'[3]Active Customer Assets'!$D:$D,'[3]Active Customer Assets'!AG:AG,"",0)</f>
        <v>320</v>
      </c>
      <c r="EI107" s="28" t="str">
        <f>_xlfn.XLOOKUP($C107,'[3]Active Customer Assets'!$D:$D,'[3]Active Customer Assets'!AH:AH,"",0)</f>
        <v>320</v>
      </c>
      <c r="EJ107" s="21">
        <f>_xlfn.XLOOKUP($C107,'[3]Active Customer Assets'!$D:$D,'[3]Active Customer Assets'!AI:AI,"",0)</f>
        <v>0</v>
      </c>
      <c r="EK107" s="35" t="str">
        <f>[3]!tbl_DPSAC[[#This Row],[Unit Status]]</f>
        <v>Active</v>
      </c>
    </row>
    <row r="108" spans="1:141" x14ac:dyDescent="0.15">
      <c r="A108" s="11">
        <f>ROW(tbl_DPSAC[[#This Row],[Sl. No.]])-1</f>
        <v>107</v>
      </c>
      <c r="B108" s="12" t="s">
        <v>136</v>
      </c>
      <c r="C108" s="12" t="s">
        <v>814</v>
      </c>
      <c r="D108" s="12" t="s">
        <v>815</v>
      </c>
      <c r="E108" s="12" t="s">
        <v>147</v>
      </c>
      <c r="F108" s="12" t="s">
        <v>140</v>
      </c>
      <c r="G108" s="13" t="s">
        <v>816</v>
      </c>
      <c r="H108" s="13" t="str">
        <f>_xlfn.XLOOKUP(C108,'[1]E&amp;DPSAC'!$K:$K,'[1]E&amp;DPSAC'!$E:$E,,0)</f>
        <v>GAYA</v>
      </c>
      <c r="I108" s="13"/>
      <c r="J108" s="13">
        <v>6201580224</v>
      </c>
      <c r="K108" s="13">
        <v>9798724120</v>
      </c>
      <c r="L108" s="12" t="str">
        <f t="shared" ca="1" si="25"/>
        <v>Non - Warranty</v>
      </c>
      <c r="M108" s="14">
        <v>42997</v>
      </c>
      <c r="N108" s="15">
        <v>36</v>
      </c>
      <c r="O108" s="14">
        <f t="shared" si="26"/>
        <v>44104</v>
      </c>
      <c r="P108" s="11" t="s">
        <v>213</v>
      </c>
      <c r="Q108" s="19" t="str">
        <f>_xlfn.XLOOKUP(C108,'[2]Sch Calls'!$R:$R,'[2]Sch Calls'!$F:$F,"",0)</f>
        <v>CC-01985228</v>
      </c>
      <c r="R108" s="18">
        <f>_xlfn.XLOOKUP(C108,'[2]Sch Calls'!$R:$R,'[2]Sch Calls'!$A:$A,"",0)</f>
        <v>46073.641215277799</v>
      </c>
      <c r="S108" s="17">
        <f>_xlfn.XLOOKUP(C108,'[2]Sch Calls'!$R:$R,'[2]Sch Calls'!$B:$B,"",0)</f>
        <v>10785</v>
      </c>
      <c r="T108" s="18">
        <f>_xlfn.XLOOKUP(C108,'[1]E&amp;DPSAC'!$K:$K,'[1]E&amp;DPSAC'!$W:$W,"",0)</f>
        <v>46073</v>
      </c>
      <c r="U108" s="17">
        <f>_xlfn.XLOOKUP(C108,'[1]E&amp;DPSAC'!$K:$K,'[1]E&amp;DPSAC'!$Z:$Z,"",0)</f>
        <v>10785</v>
      </c>
      <c r="V108" s="17">
        <f>_xlfn.XLOOKUP(C108,'[2]1. All Calls'!$R:$R,'[2]1. All Calls'!$B:$B,"",0)</f>
        <v>10785</v>
      </c>
      <c r="W108" s="20">
        <f>_xlfn.XLOOKUP(C108,'[2]1. All Calls'!$R:$R,'[2]1. All Calls'!$A:$A,"",0)</f>
        <v>46073.641215277799</v>
      </c>
      <c r="X108" s="17" t="str">
        <f>_xlfn.XLOOKUP(C108,'[2]Sch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108" s="17">
        <f t="shared" si="27"/>
        <v>750</v>
      </c>
      <c r="Z108" s="17" t="str">
        <f t="shared" si="28"/>
        <v>Done</v>
      </c>
      <c r="AA108" s="21">
        <f t="shared" ca="1" si="29"/>
        <v>27.358784722200653</v>
      </c>
      <c r="AB108" s="21" t="str">
        <f t="shared" ca="1" si="30"/>
        <v>Done</v>
      </c>
      <c r="AC108" s="11">
        <f ca="1">tbl_DPSAC[[#This Row],[Current Month Due Count]]</f>
        <v>0</v>
      </c>
      <c r="AD108" s="11">
        <f ca="1">tbl_DPSAC[[#This Row],[Next Month Due2]]</f>
        <v>0</v>
      </c>
      <c r="AE108" s="11">
        <f t="shared" ca="1" si="31"/>
        <v>0</v>
      </c>
      <c r="AF108" s="11">
        <v>1</v>
      </c>
      <c r="AG108" s="17">
        <f t="shared" ca="1" si="32"/>
        <v>10812</v>
      </c>
      <c r="AH108" s="11">
        <v>0</v>
      </c>
      <c r="AI108" s="11">
        <v>0</v>
      </c>
      <c r="AJ108" s="11">
        <v>0</v>
      </c>
      <c r="AK108" s="11">
        <v>0</v>
      </c>
      <c r="AL108" s="11" t="s">
        <v>817</v>
      </c>
      <c r="AM108" s="11">
        <v>0</v>
      </c>
      <c r="AN108" s="11">
        <v>0</v>
      </c>
      <c r="AO108" s="11">
        <v>0</v>
      </c>
      <c r="AP108" s="11">
        <v>0</v>
      </c>
      <c r="AQ108" s="11">
        <v>0</v>
      </c>
      <c r="AR108" s="11">
        <v>0</v>
      </c>
      <c r="AS108" s="11">
        <v>0</v>
      </c>
      <c r="AT108" s="11">
        <v>0</v>
      </c>
      <c r="AU108" s="11">
        <v>0</v>
      </c>
      <c r="AV108" s="11">
        <v>0</v>
      </c>
      <c r="AW108" s="11">
        <v>0</v>
      </c>
      <c r="AX108" s="11" t="str">
        <f t="shared" ca="1" si="33"/>
        <v>No Service Dues</v>
      </c>
      <c r="AY108" s="17">
        <v>10785</v>
      </c>
      <c r="AZ108" s="22">
        <v>46073</v>
      </c>
      <c r="BA108" s="17" t="s">
        <v>818</v>
      </c>
      <c r="BB108" s="17">
        <v>10785</v>
      </c>
      <c r="BC108" s="22">
        <v>46073</v>
      </c>
      <c r="BD108" s="17" t="s">
        <v>818</v>
      </c>
      <c r="BE108" s="17">
        <v>10785</v>
      </c>
      <c r="BF108" s="22">
        <v>46073</v>
      </c>
      <c r="BG108" s="17" t="s">
        <v>818</v>
      </c>
      <c r="BH108" s="17">
        <v>10785</v>
      </c>
      <c r="BI108" s="22">
        <v>46073</v>
      </c>
      <c r="BJ108" s="17" t="s">
        <v>818</v>
      </c>
      <c r="BK108" s="17">
        <v>10785</v>
      </c>
      <c r="BL108" s="22">
        <v>46073</v>
      </c>
      <c r="BM108" s="17" t="s">
        <v>818</v>
      </c>
      <c r="BN108" s="23">
        <f t="shared" si="34"/>
        <v>46253</v>
      </c>
      <c r="BO108" s="23">
        <f t="shared" si="35"/>
        <v>46253</v>
      </c>
      <c r="BP108" s="23">
        <f t="shared" si="36"/>
        <v>46253</v>
      </c>
      <c r="BQ108" s="23">
        <f t="shared" si="37"/>
        <v>46253</v>
      </c>
      <c r="BR108" s="23">
        <f t="shared" si="48"/>
        <v>46438</v>
      </c>
      <c r="BS108" s="24">
        <f t="shared" ca="1" si="38"/>
        <v>723</v>
      </c>
      <c r="BT108" s="25">
        <f t="shared" ca="1" si="39"/>
        <v>1473</v>
      </c>
      <c r="BU108" s="25">
        <f t="shared" ca="1" si="40"/>
        <v>723</v>
      </c>
      <c r="BV108" s="25">
        <f t="shared" ca="1" si="41"/>
        <v>723</v>
      </c>
      <c r="BW108" s="25">
        <f t="shared" ca="1" si="42"/>
        <v>1473</v>
      </c>
      <c r="BX108" s="26" t="s">
        <v>152</v>
      </c>
      <c r="BY108" s="11">
        <f t="shared" ca="1" si="43"/>
        <v>0</v>
      </c>
      <c r="BZ108" s="11">
        <f t="shared" ca="1" si="49"/>
        <v>0</v>
      </c>
      <c r="CA108" s="11">
        <f t="shared" ca="1" si="44"/>
        <v>0</v>
      </c>
      <c r="CB108" s="28">
        <f>_xlfn.XLOOKUP($C108,'[3]BIS Feb-26'!$C:$C,'[3]BIS Feb-26'!U:U,"",0)</f>
        <v>46072.770833333299</v>
      </c>
      <c r="CC108" s="28">
        <f>_xlfn.XLOOKUP($C108,'[3]BIS Feb-26'!$C:$C,'[3]BIS Feb-26'!V:V,"",0)</f>
        <v>46072.770833333299</v>
      </c>
      <c r="CD108" s="28">
        <f>_xlfn.XLOOKUP($C108,'[3]BIS Feb-26'!$C:$C,'[3]BIS Feb-26'!W:W,"",0)</f>
        <v>46072.770833333299</v>
      </c>
      <c r="CE108" s="28">
        <f>_xlfn.XLOOKUP($C108,'[3]BIS Feb-26'!$C:$C,'[3]BIS Feb-26'!X:X,"",0)</f>
        <v>46072.770833333299</v>
      </c>
      <c r="CF108" s="28">
        <f>_xlfn.XLOOKUP($C108,'[3]BIS Feb-26'!$C:$C,'[3]BIS Feb-26'!Y:Y,"",0)</f>
        <v>46072.770833333299</v>
      </c>
      <c r="CG108" s="28">
        <f>_xlfn.XLOOKUP($C108,'[3]BIS Feb-26'!$C:$C,'[3]BIS Feb-26'!Z:Z,"",0)</f>
        <v>46072.770833333299</v>
      </c>
      <c r="CH108" s="28">
        <f>_xlfn.XLOOKUP($C108,'[3]BIS Feb-26'!$C:$C,'[3]BIS Feb-26'!AA:AA,"",0)</f>
        <v>46072.770833333299</v>
      </c>
      <c r="CI108" s="28">
        <f>_xlfn.XLOOKUP($C108,'[3]BIS Feb-26'!$C:$C,'[3]BIS Feb-26'!AB:AB,"",0)</f>
        <v>46072.770833333299</v>
      </c>
      <c r="CJ108" s="28">
        <f>_xlfn.XLOOKUP($C108,'[3]BIS Feb-26'!$C:$C,'[3]BIS Feb-26'!AC:AC,"",0)</f>
        <v>46072.770833333299</v>
      </c>
      <c r="CK108" s="29" t="str">
        <f>_xlfn.XLOOKUP($C108,'[3]BIS Feb-26'!$C:$C,'[3]BIS Feb-26'!AD:AD,"",0)</f>
        <v>1500</v>
      </c>
      <c r="CL108" s="29" t="str">
        <f>_xlfn.XLOOKUP($C108,'[3]BIS Feb-26'!$C:$C,'[3]BIS Feb-26'!AE:AE,"",0)</f>
        <v>750</v>
      </c>
      <c r="CM108" s="29" t="str">
        <f>_xlfn.XLOOKUP($C108,'[3]BIS Feb-26'!$C:$C,'[3]BIS Feb-26'!AF:AF,"",0)</f>
        <v>750</v>
      </c>
      <c r="CN108" s="29" t="str">
        <f>_xlfn.XLOOKUP($C108,'[3]BIS Feb-26'!$C:$C,'[3]BIS Feb-26'!AG:AG,"",0)</f>
        <v>750</v>
      </c>
      <c r="CO108" s="29" t="str">
        <f>_xlfn.XLOOKUP($C108,'[3]BIS Feb-26'!$C:$C,'[3]BIS Feb-26'!AH:AH,"",0)</f>
        <v>750</v>
      </c>
      <c r="CP108" s="29" t="str">
        <f>_xlfn.XLOOKUP($C108,'[3]BIS Feb-26'!$C:$C,'[3]BIS Feb-26'!AI:AI,"",0)</f>
        <v>1500</v>
      </c>
      <c r="CQ108" s="29" t="str">
        <f>_xlfn.XLOOKUP($C108,'[3]BIS Feb-26'!$C:$C,'[3]BIS Feb-26'!AJ:AJ,"",0)</f>
        <v>1000</v>
      </c>
      <c r="CR108" s="29" t="str">
        <f>_xlfn.XLOOKUP($C108,'[3]BIS Feb-26'!$C:$C,'[3]BIS Feb-26'!AK:AK,"",0)</f>
        <v>1500</v>
      </c>
      <c r="CS108" s="29" t="str">
        <f>_xlfn.XLOOKUP($C108,'[3]BIS Feb-26'!$C:$C,'[3]BIS Feb-26'!AL:AL,"",0)</f>
        <v>3000</v>
      </c>
      <c r="CT108" s="29">
        <f>_xlfn.XLOOKUP($C108,'[3]BIS Feb-26'!$C:$C,'[3]BIS Feb-26'!AM:AM,"",0)</f>
        <v>4</v>
      </c>
      <c r="CU108" s="28">
        <f>_xlfn.XLOOKUP($C108,'[3]BIS Feb-26'!$C:$C,'[3]BIS Feb-26'!AN:AN,"",0)</f>
        <v>46252</v>
      </c>
      <c r="CV108" s="28">
        <f>_xlfn.XLOOKUP($C108,'[3]BIS Feb-26'!$C:$C,'[3]BIS Feb-26'!AO:AO,"",0)</f>
        <v>46252</v>
      </c>
      <c r="CW108" s="28">
        <f>_xlfn.XLOOKUP($C108,'[3]BIS Feb-26'!$C:$C,'[3]BIS Feb-26'!AP:AP,"",0)</f>
        <v>46252</v>
      </c>
      <c r="CX108" s="28">
        <f>_xlfn.XLOOKUP($C108,'[3]BIS Feb-26'!$C:$C,'[3]BIS Feb-26'!AQ:AQ,"",0)</f>
        <v>46252</v>
      </c>
      <c r="CY108" s="28">
        <f>_xlfn.XLOOKUP($C108,'[3]BIS Feb-26'!$C:$C,'[3]BIS Feb-26'!AR:AR,"",0)</f>
        <v>46252</v>
      </c>
      <c r="CZ108" s="28">
        <f>_xlfn.XLOOKUP($C108,'[3]BIS Feb-26'!$C:$C,'[3]BIS Feb-26'!AS:AS,"",0)</f>
        <v>46342</v>
      </c>
      <c r="DA108" s="28">
        <f>_xlfn.XLOOKUP($C108,'[3]BIS Feb-26'!$C:$C,'[3]BIS Feb-26'!AT:AT,"",0)</f>
        <v>46323</v>
      </c>
      <c r="DB108" s="28">
        <f>_xlfn.XLOOKUP($C108,'[3]BIS Feb-26'!$C:$C,'[3]BIS Feb-26'!AU:AU,"",0)</f>
        <v>46252</v>
      </c>
      <c r="DC108" s="28">
        <f>_xlfn.XLOOKUP($C108,'[3]BIS Feb-26'!$C:$C,'[3]BIS Feb-26'!AV:AV,"",0)</f>
        <v>46437</v>
      </c>
      <c r="DD108" s="11">
        <f>_xlfn.XLOOKUP($C108,'[3]BIS Feb-26'!$C:$C,'[3]BIS Feb-26'!AW:AW,"",0)</f>
        <v>0</v>
      </c>
      <c r="DE108" s="11">
        <f>_xlfn.XLOOKUP($C108,'[3]BIS Feb-26'!$C:$C,'[3]BIS Feb-26'!AX:AX,"",0)</f>
        <v>0</v>
      </c>
      <c r="DF108" s="11">
        <f>_xlfn.XLOOKUP($C108,'[3]BIS Feb-26'!$C:$C,'[3]BIS Feb-26'!AY:AY,"",0)</f>
        <v>0</v>
      </c>
      <c r="DG108" s="11">
        <f t="shared" ca="1" si="45"/>
        <v>0</v>
      </c>
      <c r="DH108" s="11">
        <f t="shared" ca="1" si="46"/>
        <v>0</v>
      </c>
      <c r="DI108" s="11">
        <f t="shared" ca="1" si="47"/>
        <v>0</v>
      </c>
      <c r="DJ108" s="11" t="str">
        <f>_xlfn.XLOOKUP($C108,'[3]Active Customer Assets'!$D:$D,'[3]Active Customer Assets'!I:I,"",0)</f>
        <v>B (Below 100% potential spares purchased)</v>
      </c>
      <c r="DK108" s="28">
        <f>_xlfn.XLOOKUP($C108,'[3]Active Customer Assets'!$D:$D,'[3]Active Customer Assets'!J:J,"",0)</f>
        <v>42997</v>
      </c>
      <c r="DL108" s="28">
        <f>_xlfn.XLOOKUP($C108,'[3]Active Customer Assets'!$D:$D,'[3]Active Customer Assets'!K:K,"",0)</f>
        <v>42899</v>
      </c>
      <c r="DM108" s="28">
        <f>_xlfn.XLOOKUP($C108,'[3]Active Customer Assets'!$D:$D,'[3]Active Customer Assets'!L:L,"",0)</f>
        <v>46073.68</v>
      </c>
      <c r="DN108" s="21">
        <f>_xlfn.XLOOKUP($C108,'[3]Active Customer Assets'!$D:$D,'[3]Active Customer Assets'!M:M,"",0)</f>
        <v>10785</v>
      </c>
      <c r="DO108" s="28">
        <f>_xlfn.XLOOKUP($C108,'[3]Active Customer Assets'!$D:$D,'[3]Active Customer Assets'!N:N,"",0)</f>
        <v>0</v>
      </c>
      <c r="DP108" s="28">
        <f>_xlfn.XLOOKUP($C108,'[3]Active Customer Assets'!$D:$D,'[3]Active Customer Assets'!O:O,"",0)</f>
        <v>0</v>
      </c>
      <c r="DQ108" s="28" t="str">
        <f>_xlfn.XLOOKUP($C108,'[3]Active Customer Assets'!$D:$D,'[3]Active Customer Assets'!P:P,"",0)</f>
        <v>Air lube Plus</v>
      </c>
      <c r="DR108" s="28">
        <f>_xlfn.XLOOKUP($C108,'[3]Active Customer Assets'!$D:$D,'[3]Active Customer Assets'!Q:Q,"",0)</f>
        <v>46073</v>
      </c>
      <c r="DS108" s="28">
        <f>_xlfn.XLOOKUP($C108,'[3]Active Customer Assets'!$D:$D,'[3]Active Customer Assets'!R:R,"",0)</f>
        <v>46073</v>
      </c>
      <c r="DT108" s="28">
        <f>_xlfn.XLOOKUP($C108,'[3]Active Customer Assets'!$D:$D,'[3]Active Customer Assets'!S:S,"",0)</f>
        <v>46073</v>
      </c>
      <c r="DU108" s="28">
        <f>_xlfn.XLOOKUP($C108,'[3]Active Customer Assets'!$D:$D,'[3]Active Customer Assets'!T:T,"",0)</f>
        <v>46073</v>
      </c>
      <c r="DV108" s="28">
        <f>_xlfn.XLOOKUP($C108,'[3]Active Customer Assets'!$D:$D,'[3]Active Customer Assets'!U:U,"",0)</f>
        <v>46073</v>
      </c>
      <c r="DW108" s="28">
        <f>_xlfn.XLOOKUP($C108,'[3]Active Customer Assets'!$D:$D,'[3]Active Customer Assets'!V:V,"",0)</f>
        <v>46073</v>
      </c>
      <c r="DX108" s="28">
        <f>_xlfn.XLOOKUP($C108,'[3]Active Customer Assets'!$D:$D,'[3]Active Customer Assets'!W:W,"",0)</f>
        <v>46073</v>
      </c>
      <c r="DY108" s="28">
        <f>_xlfn.XLOOKUP($C108,'[3]Active Customer Assets'!$D:$D,'[3]Active Customer Assets'!X:X,"",0)</f>
        <v>46073</v>
      </c>
      <c r="DZ108" s="28">
        <f>_xlfn.XLOOKUP($C108,'[3]Active Customer Assets'!$D:$D,'[3]Active Customer Assets'!Y:Y,"",0)</f>
        <v>46073</v>
      </c>
      <c r="EA108" s="28" t="str">
        <f>_xlfn.XLOOKUP($C108,'[3]Active Customer Assets'!$D:$D,'[3]Active Customer Assets'!Z:Z,"",0)</f>
        <v>1500</v>
      </c>
      <c r="EB108" s="28" t="str">
        <f>_xlfn.XLOOKUP($C108,'[3]Active Customer Assets'!$D:$D,'[3]Active Customer Assets'!AA:AA,"",0)</f>
        <v>750</v>
      </c>
      <c r="EC108" s="28" t="str">
        <f>_xlfn.XLOOKUP($C108,'[3]Active Customer Assets'!$D:$D,'[3]Active Customer Assets'!AB:AB,"",0)</f>
        <v>750</v>
      </c>
      <c r="ED108" s="28" t="str">
        <f>_xlfn.XLOOKUP($C108,'[3]Active Customer Assets'!$D:$D,'[3]Active Customer Assets'!AC:AC,"",0)</f>
        <v>750</v>
      </c>
      <c r="EE108" s="28" t="str">
        <f>_xlfn.XLOOKUP($C108,'[3]Active Customer Assets'!$D:$D,'[3]Active Customer Assets'!AD:AD,"",0)</f>
        <v>750</v>
      </c>
      <c r="EF108" s="28" t="str">
        <f>_xlfn.XLOOKUP($C108,'[3]Active Customer Assets'!$D:$D,'[3]Active Customer Assets'!AE:AE,"",0)</f>
        <v>1500</v>
      </c>
      <c r="EG108" s="28" t="str">
        <f>_xlfn.XLOOKUP($C108,'[3]Active Customer Assets'!$D:$D,'[3]Active Customer Assets'!AF:AF,"",0)</f>
        <v>1000</v>
      </c>
      <c r="EH108" s="28" t="str">
        <f>_xlfn.XLOOKUP($C108,'[3]Active Customer Assets'!$D:$D,'[3]Active Customer Assets'!AG:AG,"",0)</f>
        <v>1500</v>
      </c>
      <c r="EI108" s="28" t="str">
        <f>_xlfn.XLOOKUP($C108,'[3]Active Customer Assets'!$D:$D,'[3]Active Customer Assets'!AH:AH,"",0)</f>
        <v>3000</v>
      </c>
      <c r="EJ108" s="21">
        <f>_xlfn.XLOOKUP($C108,'[3]Active Customer Assets'!$D:$D,'[3]Active Customer Assets'!AI:AI,"",0)</f>
        <v>4</v>
      </c>
      <c r="EK108" s="35" t="str">
        <f>[3]!tbl_DPSAC[[#This Row],[Unit Status]]</f>
        <v>Active</v>
      </c>
    </row>
    <row r="109" spans="1:141" x14ac:dyDescent="0.15">
      <c r="A109" s="11">
        <f>ROW(tbl_DPSAC[[#This Row],[Sl. No.]])-1</f>
        <v>108</v>
      </c>
      <c r="B109" s="12" t="s">
        <v>136</v>
      </c>
      <c r="C109" s="12" t="s">
        <v>819</v>
      </c>
      <c r="D109" s="12" t="s">
        <v>251</v>
      </c>
      <c r="E109" s="12" t="s">
        <v>147</v>
      </c>
      <c r="F109" s="12" t="s">
        <v>140</v>
      </c>
      <c r="G109" s="13" t="s">
        <v>816</v>
      </c>
      <c r="H109" s="13" t="str">
        <f>_xlfn.XLOOKUP(C109,'[1]E&amp;DPSAC'!$K:$K,'[1]E&amp;DPSAC'!$E:$E,,0)</f>
        <v>TATISILWAY</v>
      </c>
      <c r="I109" s="13"/>
      <c r="J109" s="13">
        <v>6201580224</v>
      </c>
      <c r="K109" s="13">
        <v>6201580224</v>
      </c>
      <c r="L109" s="12" t="str">
        <f t="shared" ca="1" si="25"/>
        <v>Non - Warranty</v>
      </c>
      <c r="M109" s="14">
        <v>42403</v>
      </c>
      <c r="N109" s="15">
        <v>36</v>
      </c>
      <c r="O109" s="14">
        <f t="shared" si="26"/>
        <v>43524</v>
      </c>
      <c r="P109" s="11" t="s">
        <v>213</v>
      </c>
      <c r="Q109" s="19" t="str">
        <f>_xlfn.XLOOKUP(C109,'[2]Sch Calls'!$R:$R,'[2]Sch Calls'!$F:$F,"",0)</f>
        <v>CC-01985232</v>
      </c>
      <c r="R109" s="18">
        <f>_xlfn.XLOOKUP(C109,'[2]Sch Calls'!$R:$R,'[2]Sch Calls'!$A:$A,"",0)</f>
        <v>46073.642372685201</v>
      </c>
      <c r="S109" s="17">
        <f>_xlfn.XLOOKUP(C109,'[2]Sch Calls'!$R:$R,'[2]Sch Calls'!$B:$B,"",0)</f>
        <v>21870</v>
      </c>
      <c r="T109" s="18">
        <f>_xlfn.XLOOKUP(C109,'[1]E&amp;DPSAC'!$K:$K,'[1]E&amp;DPSAC'!$W:$W,"",0)</f>
        <v>46073</v>
      </c>
      <c r="U109" s="17">
        <f>_xlfn.XLOOKUP(C109,'[1]E&amp;DPSAC'!$K:$K,'[1]E&amp;DPSAC'!$Z:$Z,"",0)</f>
        <v>21870</v>
      </c>
      <c r="V109" s="17">
        <f>_xlfn.XLOOKUP(C109,'[2]1. All Calls'!$R:$R,'[2]1. All Calls'!$B:$B,"",0)</f>
        <v>21870</v>
      </c>
      <c r="W109" s="20">
        <f>_xlfn.XLOOKUP(C109,'[2]1. All Calls'!$R:$R,'[2]1. All Calls'!$A:$A,"",0)</f>
        <v>46073.642372685201</v>
      </c>
      <c r="X109" s="17" t="str">
        <f>_xlfn.XLOOKUP(C109,'[2]Sch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109" s="17">
        <f t="shared" si="27"/>
        <v>750</v>
      </c>
      <c r="Z109" s="17" t="str">
        <f t="shared" si="28"/>
        <v>Done</v>
      </c>
      <c r="AA109" s="21">
        <f t="shared" ca="1" si="29"/>
        <v>27.357627314799174</v>
      </c>
      <c r="AB109" s="21" t="str">
        <f t="shared" ca="1" si="30"/>
        <v>Done</v>
      </c>
      <c r="AC109" s="11">
        <f ca="1">tbl_DPSAC[[#This Row],[Current Month Due Count]]</f>
        <v>0</v>
      </c>
      <c r="AD109" s="11">
        <f ca="1">tbl_DPSAC[[#This Row],[Next Month Due2]]</f>
        <v>0</v>
      </c>
      <c r="AE109" s="11">
        <f t="shared" ca="1" si="31"/>
        <v>0</v>
      </c>
      <c r="AF109" s="11">
        <v>3</v>
      </c>
      <c r="AG109" s="17">
        <f t="shared" ca="1" si="32"/>
        <v>21952</v>
      </c>
      <c r="AH109" s="11">
        <v>0</v>
      </c>
      <c r="AI109" s="11">
        <v>0</v>
      </c>
      <c r="AJ109" s="11">
        <v>0</v>
      </c>
      <c r="AK109" s="11">
        <v>0</v>
      </c>
      <c r="AL109" s="11">
        <v>0</v>
      </c>
      <c r="AM109" s="11">
        <v>0</v>
      </c>
      <c r="AN109" s="11">
        <v>0</v>
      </c>
      <c r="AO109" s="11">
        <v>0</v>
      </c>
      <c r="AP109" s="11">
        <v>0</v>
      </c>
      <c r="AQ109" s="11">
        <v>0</v>
      </c>
      <c r="AR109" s="11">
        <v>0</v>
      </c>
      <c r="AS109" s="11">
        <v>0</v>
      </c>
      <c r="AT109" s="11">
        <v>0</v>
      </c>
      <c r="AU109" s="11">
        <v>0</v>
      </c>
      <c r="AV109" s="11">
        <v>0</v>
      </c>
      <c r="AW109" s="11">
        <v>0</v>
      </c>
      <c r="AX109" s="11" t="str">
        <f t="shared" ca="1" si="33"/>
        <v>No Service Dues</v>
      </c>
      <c r="AY109" s="17">
        <v>21870</v>
      </c>
      <c r="AZ109" s="22">
        <v>46073</v>
      </c>
      <c r="BA109" s="17" t="s">
        <v>820</v>
      </c>
      <c r="BB109" s="17">
        <v>21870</v>
      </c>
      <c r="BC109" s="22">
        <v>46073</v>
      </c>
      <c r="BD109" s="17" t="s">
        <v>820</v>
      </c>
      <c r="BE109" s="17">
        <v>21870</v>
      </c>
      <c r="BF109" s="22">
        <v>46073</v>
      </c>
      <c r="BG109" s="17" t="s">
        <v>820</v>
      </c>
      <c r="BH109" s="17">
        <v>21870</v>
      </c>
      <c r="BI109" s="22">
        <v>46073</v>
      </c>
      <c r="BJ109" s="17" t="s">
        <v>820</v>
      </c>
      <c r="BK109" s="17">
        <v>21870</v>
      </c>
      <c r="BL109" s="22">
        <v>46073</v>
      </c>
      <c r="BM109" s="17" t="s">
        <v>820</v>
      </c>
      <c r="BN109" s="23">
        <f t="shared" si="34"/>
        <v>46253</v>
      </c>
      <c r="BO109" s="23">
        <f t="shared" si="35"/>
        <v>46253</v>
      </c>
      <c r="BP109" s="23">
        <f t="shared" si="36"/>
        <v>46253</v>
      </c>
      <c r="BQ109" s="23">
        <f t="shared" si="37"/>
        <v>46253</v>
      </c>
      <c r="BR109" s="23">
        <f t="shared" si="48"/>
        <v>46438</v>
      </c>
      <c r="BS109" s="24">
        <f t="shared" ca="1" si="38"/>
        <v>668</v>
      </c>
      <c r="BT109" s="25">
        <f t="shared" ca="1" si="39"/>
        <v>1418</v>
      </c>
      <c r="BU109" s="25">
        <f t="shared" ca="1" si="40"/>
        <v>668</v>
      </c>
      <c r="BV109" s="25">
        <f t="shared" ca="1" si="41"/>
        <v>668</v>
      </c>
      <c r="BW109" s="25">
        <f t="shared" ca="1" si="42"/>
        <v>1418</v>
      </c>
      <c r="BX109" s="26" t="e">
        <v>#N/A</v>
      </c>
      <c r="BY109" s="11">
        <f t="shared" ca="1" si="43"/>
        <v>0</v>
      </c>
      <c r="BZ109" s="11">
        <f t="shared" ca="1" si="49"/>
        <v>0</v>
      </c>
      <c r="CA109" s="11">
        <f t="shared" ca="1" si="44"/>
        <v>0</v>
      </c>
      <c r="CB109" s="28">
        <f>_xlfn.XLOOKUP($C109,'[3]BIS Feb-26'!$C:$C,'[3]BIS Feb-26'!U:U,"",0)</f>
        <v>46072.770833333299</v>
      </c>
      <c r="CC109" s="28">
        <f>_xlfn.XLOOKUP($C109,'[3]BIS Feb-26'!$C:$C,'[3]BIS Feb-26'!V:V,"",0)</f>
        <v>46072.770833333299</v>
      </c>
      <c r="CD109" s="28">
        <f>_xlfn.XLOOKUP($C109,'[3]BIS Feb-26'!$C:$C,'[3]BIS Feb-26'!W:W,"",0)</f>
        <v>46072.770833333299</v>
      </c>
      <c r="CE109" s="28">
        <f>_xlfn.XLOOKUP($C109,'[3]BIS Feb-26'!$C:$C,'[3]BIS Feb-26'!X:X,"",0)</f>
        <v>46072.770833333299</v>
      </c>
      <c r="CF109" s="28">
        <f>_xlfn.XLOOKUP($C109,'[3]BIS Feb-26'!$C:$C,'[3]BIS Feb-26'!Y:Y,"",0)</f>
        <v>46072.770833333299</v>
      </c>
      <c r="CG109" s="28">
        <f>_xlfn.XLOOKUP($C109,'[3]BIS Feb-26'!$C:$C,'[3]BIS Feb-26'!Z:Z,"",0)</f>
        <v>46072.770833333299</v>
      </c>
      <c r="CH109" s="28">
        <f>_xlfn.XLOOKUP($C109,'[3]BIS Feb-26'!$C:$C,'[3]BIS Feb-26'!AA:AA,"",0)</f>
        <v>46072.770833333299</v>
      </c>
      <c r="CI109" s="28">
        <f>_xlfn.XLOOKUP($C109,'[3]BIS Feb-26'!$C:$C,'[3]BIS Feb-26'!AB:AB,"",0)</f>
        <v>46072.770833333299</v>
      </c>
      <c r="CJ109" s="28">
        <f>_xlfn.XLOOKUP($C109,'[3]BIS Feb-26'!$C:$C,'[3]BIS Feb-26'!AC:AC,"",0)</f>
        <v>46072.770833333299</v>
      </c>
      <c r="CK109" s="29" t="str">
        <f>_xlfn.XLOOKUP($C109,'[3]BIS Feb-26'!$C:$C,'[3]BIS Feb-26'!AD:AD,"",0)</f>
        <v>1500</v>
      </c>
      <c r="CL109" s="29" t="str">
        <f>_xlfn.XLOOKUP($C109,'[3]BIS Feb-26'!$C:$C,'[3]BIS Feb-26'!AE:AE,"",0)</f>
        <v>750</v>
      </c>
      <c r="CM109" s="29" t="str">
        <f>_xlfn.XLOOKUP($C109,'[3]BIS Feb-26'!$C:$C,'[3]BIS Feb-26'!AF:AF,"",0)</f>
        <v>500</v>
      </c>
      <c r="CN109" s="29" t="str">
        <f>_xlfn.XLOOKUP($C109,'[3]BIS Feb-26'!$C:$C,'[3]BIS Feb-26'!AG:AG,"",0)</f>
        <v>750</v>
      </c>
      <c r="CO109" s="29" t="str">
        <f>_xlfn.XLOOKUP($C109,'[3]BIS Feb-26'!$C:$C,'[3]BIS Feb-26'!AH:AH,"",0)</f>
        <v>750</v>
      </c>
      <c r="CP109" s="29" t="str">
        <f>_xlfn.XLOOKUP($C109,'[3]BIS Feb-26'!$C:$C,'[3]BIS Feb-26'!AI:AI,"",0)</f>
        <v>1500</v>
      </c>
      <c r="CQ109" s="29" t="str">
        <f>_xlfn.XLOOKUP($C109,'[3]BIS Feb-26'!$C:$C,'[3]BIS Feb-26'!AJ:AJ,"",0)</f>
        <v>1000</v>
      </c>
      <c r="CR109" s="29" t="str">
        <f>_xlfn.XLOOKUP($C109,'[3]BIS Feb-26'!$C:$C,'[3]BIS Feb-26'!AK:AK,"",0)</f>
        <v>1500</v>
      </c>
      <c r="CS109" s="29" t="str">
        <f>_xlfn.XLOOKUP($C109,'[3]BIS Feb-26'!$C:$C,'[3]BIS Feb-26'!AL:AL,"",0)</f>
        <v>3000</v>
      </c>
      <c r="CT109" s="29">
        <f>_xlfn.XLOOKUP($C109,'[3]BIS Feb-26'!$C:$C,'[3]BIS Feb-26'!AM:AM,"",0)</f>
        <v>6</v>
      </c>
      <c r="CU109" s="28">
        <f>_xlfn.XLOOKUP($C109,'[3]BIS Feb-26'!$C:$C,'[3]BIS Feb-26'!AN:AN,"",0)</f>
        <v>46252</v>
      </c>
      <c r="CV109" s="28">
        <f>_xlfn.XLOOKUP($C109,'[3]BIS Feb-26'!$C:$C,'[3]BIS Feb-26'!AO:AO,"",0)</f>
        <v>46198</v>
      </c>
      <c r="CW109" s="28">
        <f>_xlfn.XLOOKUP($C109,'[3]BIS Feb-26'!$C:$C,'[3]BIS Feb-26'!AP:AP,"",0)</f>
        <v>46156</v>
      </c>
      <c r="CX109" s="28">
        <f>_xlfn.XLOOKUP($C109,'[3]BIS Feb-26'!$C:$C,'[3]BIS Feb-26'!AQ:AQ,"",0)</f>
        <v>46198</v>
      </c>
      <c r="CY109" s="28">
        <f>_xlfn.XLOOKUP($C109,'[3]BIS Feb-26'!$C:$C,'[3]BIS Feb-26'!AR:AR,"",0)</f>
        <v>46198</v>
      </c>
      <c r="CZ109" s="28">
        <f>_xlfn.XLOOKUP($C109,'[3]BIS Feb-26'!$C:$C,'[3]BIS Feb-26'!AS:AS,"",0)</f>
        <v>46323</v>
      </c>
      <c r="DA109" s="28">
        <f>_xlfn.XLOOKUP($C109,'[3]BIS Feb-26'!$C:$C,'[3]BIS Feb-26'!AT:AT,"",0)</f>
        <v>46239</v>
      </c>
      <c r="DB109" s="28">
        <f>_xlfn.XLOOKUP($C109,'[3]BIS Feb-26'!$C:$C,'[3]BIS Feb-26'!AU:AU,"",0)</f>
        <v>46252</v>
      </c>
      <c r="DC109" s="28">
        <f>_xlfn.XLOOKUP($C109,'[3]BIS Feb-26'!$C:$C,'[3]BIS Feb-26'!AV:AV,"",0)</f>
        <v>46437</v>
      </c>
      <c r="DD109" s="11">
        <f>_xlfn.XLOOKUP($C109,'[3]BIS Feb-26'!$C:$C,'[3]BIS Feb-26'!AW:AW,"",0)</f>
        <v>0</v>
      </c>
      <c r="DE109" s="11">
        <f>_xlfn.XLOOKUP($C109,'[3]BIS Feb-26'!$C:$C,'[3]BIS Feb-26'!AX:AX,"",0)</f>
        <v>0</v>
      </c>
      <c r="DF109" s="11">
        <f>_xlfn.XLOOKUP($C109,'[3]BIS Feb-26'!$C:$C,'[3]BIS Feb-26'!AY:AY,"",0)</f>
        <v>0</v>
      </c>
      <c r="DG109" s="11">
        <f t="shared" ca="1" si="45"/>
        <v>0</v>
      </c>
      <c r="DH109" s="11">
        <f t="shared" ca="1" si="46"/>
        <v>0</v>
      </c>
      <c r="DI109" s="11">
        <f t="shared" ca="1" si="47"/>
        <v>0</v>
      </c>
      <c r="DJ109" s="11" t="str">
        <f>_xlfn.XLOOKUP($C109,'[3]Active Customer Assets'!$D:$D,'[3]Active Customer Assets'!I:I,"",0)</f>
        <v>B (Below 100% potential spares purchased)</v>
      </c>
      <c r="DK109" s="28">
        <f>_xlfn.XLOOKUP($C109,'[3]Active Customer Assets'!$D:$D,'[3]Active Customer Assets'!J:J,"",0)</f>
        <v>42403</v>
      </c>
      <c r="DL109" s="28">
        <f>_xlfn.XLOOKUP($C109,'[3]Active Customer Assets'!$D:$D,'[3]Active Customer Assets'!K:K,"",0)</f>
        <v>42356</v>
      </c>
      <c r="DM109" s="28">
        <f>_xlfn.XLOOKUP($C109,'[3]Active Customer Assets'!$D:$D,'[3]Active Customer Assets'!L:L,"",0)</f>
        <v>46073.680173611101</v>
      </c>
      <c r="DN109" s="21">
        <f>_xlfn.XLOOKUP($C109,'[3]Active Customer Assets'!$D:$D,'[3]Active Customer Assets'!M:M,"",0)</f>
        <v>21870</v>
      </c>
      <c r="DO109" s="28">
        <f>_xlfn.XLOOKUP($C109,'[3]Active Customer Assets'!$D:$D,'[3]Active Customer Assets'!N:N,"",0)</f>
        <v>0</v>
      </c>
      <c r="DP109" s="28">
        <f>_xlfn.XLOOKUP($C109,'[3]Active Customer Assets'!$D:$D,'[3]Active Customer Assets'!O:O,"",0)</f>
        <v>0</v>
      </c>
      <c r="DQ109" s="28" t="str">
        <f>_xlfn.XLOOKUP($C109,'[3]Active Customer Assets'!$D:$D,'[3]Active Customer Assets'!P:P,"",0)</f>
        <v>Air lube Plus</v>
      </c>
      <c r="DR109" s="28">
        <f>_xlfn.XLOOKUP($C109,'[3]Active Customer Assets'!$D:$D,'[3]Active Customer Assets'!Q:Q,"",0)</f>
        <v>46073</v>
      </c>
      <c r="DS109" s="28">
        <f>_xlfn.XLOOKUP($C109,'[3]Active Customer Assets'!$D:$D,'[3]Active Customer Assets'!R:R,"",0)</f>
        <v>46073</v>
      </c>
      <c r="DT109" s="28">
        <f>_xlfn.XLOOKUP($C109,'[3]Active Customer Assets'!$D:$D,'[3]Active Customer Assets'!S:S,"",0)</f>
        <v>46073</v>
      </c>
      <c r="DU109" s="28">
        <f>_xlfn.XLOOKUP($C109,'[3]Active Customer Assets'!$D:$D,'[3]Active Customer Assets'!T:T,"",0)</f>
        <v>46073</v>
      </c>
      <c r="DV109" s="28">
        <f>_xlfn.XLOOKUP($C109,'[3]Active Customer Assets'!$D:$D,'[3]Active Customer Assets'!U:U,"",0)</f>
        <v>46073</v>
      </c>
      <c r="DW109" s="28">
        <f>_xlfn.XLOOKUP($C109,'[3]Active Customer Assets'!$D:$D,'[3]Active Customer Assets'!V:V,"",0)</f>
        <v>46073</v>
      </c>
      <c r="DX109" s="28">
        <f>_xlfn.XLOOKUP($C109,'[3]Active Customer Assets'!$D:$D,'[3]Active Customer Assets'!W:W,"",0)</f>
        <v>46073</v>
      </c>
      <c r="DY109" s="28">
        <f>_xlfn.XLOOKUP($C109,'[3]Active Customer Assets'!$D:$D,'[3]Active Customer Assets'!X:X,"",0)</f>
        <v>46073</v>
      </c>
      <c r="DZ109" s="28">
        <f>_xlfn.XLOOKUP($C109,'[3]Active Customer Assets'!$D:$D,'[3]Active Customer Assets'!Y:Y,"",0)</f>
        <v>46073</v>
      </c>
      <c r="EA109" s="28" t="str">
        <f>_xlfn.XLOOKUP($C109,'[3]Active Customer Assets'!$D:$D,'[3]Active Customer Assets'!Z:Z,"",0)</f>
        <v>1500</v>
      </c>
      <c r="EB109" s="28" t="str">
        <f>_xlfn.XLOOKUP($C109,'[3]Active Customer Assets'!$D:$D,'[3]Active Customer Assets'!AA:AA,"",0)</f>
        <v>750</v>
      </c>
      <c r="EC109" s="28" t="str">
        <f>_xlfn.XLOOKUP($C109,'[3]Active Customer Assets'!$D:$D,'[3]Active Customer Assets'!AB:AB,"",0)</f>
        <v>500</v>
      </c>
      <c r="ED109" s="28" t="str">
        <f>_xlfn.XLOOKUP($C109,'[3]Active Customer Assets'!$D:$D,'[3]Active Customer Assets'!AC:AC,"",0)</f>
        <v>750</v>
      </c>
      <c r="EE109" s="28" t="str">
        <f>_xlfn.XLOOKUP($C109,'[3]Active Customer Assets'!$D:$D,'[3]Active Customer Assets'!AD:AD,"",0)</f>
        <v>750</v>
      </c>
      <c r="EF109" s="28" t="str">
        <f>_xlfn.XLOOKUP($C109,'[3]Active Customer Assets'!$D:$D,'[3]Active Customer Assets'!AE:AE,"",0)</f>
        <v>1500</v>
      </c>
      <c r="EG109" s="28" t="str">
        <f>_xlfn.XLOOKUP($C109,'[3]Active Customer Assets'!$D:$D,'[3]Active Customer Assets'!AF:AF,"",0)</f>
        <v>1000</v>
      </c>
      <c r="EH109" s="28" t="str">
        <f>_xlfn.XLOOKUP($C109,'[3]Active Customer Assets'!$D:$D,'[3]Active Customer Assets'!AG:AG,"",0)</f>
        <v>1500</v>
      </c>
      <c r="EI109" s="28" t="str">
        <f>_xlfn.XLOOKUP($C109,'[3]Active Customer Assets'!$D:$D,'[3]Active Customer Assets'!AH:AH,"",0)</f>
        <v>3000</v>
      </c>
      <c r="EJ109" s="21">
        <f>_xlfn.XLOOKUP($C109,'[3]Active Customer Assets'!$D:$D,'[3]Active Customer Assets'!AI:AI,"",0)</f>
        <v>6</v>
      </c>
      <c r="EK109" s="35" t="str">
        <f>[3]!tbl_DPSAC[[#This Row],[Unit Status]]</f>
        <v>Active</v>
      </c>
    </row>
    <row r="110" spans="1:141" x14ac:dyDescent="0.15">
      <c r="A110" s="11">
        <f>ROW(tbl_DPSAC[[#This Row],[Sl. No.]])-1</f>
        <v>109</v>
      </c>
      <c r="B110" s="12" t="s">
        <v>136</v>
      </c>
      <c r="C110" s="12" t="s">
        <v>821</v>
      </c>
      <c r="D110" s="12" t="s">
        <v>175</v>
      </c>
      <c r="E110" s="12" t="s">
        <v>176</v>
      </c>
      <c r="F110" s="12" t="s">
        <v>161</v>
      </c>
      <c r="G110" s="13" t="s">
        <v>822</v>
      </c>
      <c r="H110" s="13" t="str">
        <f>_xlfn.XLOOKUP(C110,'[1]E&amp;DPSAC'!$K:$K,'[1]E&amp;DPSAC'!$E:$E,,0)</f>
        <v>NISCHITPUR</v>
      </c>
      <c r="I110" s="13"/>
      <c r="J110" s="13">
        <v>9162318906</v>
      </c>
      <c r="K110" s="13">
        <v>9110052858</v>
      </c>
      <c r="L110" s="12" t="str">
        <f t="shared" ca="1" si="25"/>
        <v>Non - Warranty</v>
      </c>
      <c r="M110" s="14">
        <v>43131</v>
      </c>
      <c r="N110" s="15">
        <v>24</v>
      </c>
      <c r="O110" s="14">
        <f t="shared" si="26"/>
        <v>43861</v>
      </c>
      <c r="P110" s="11" t="s">
        <v>681</v>
      </c>
      <c r="Q110" s="19" t="str">
        <f>_xlfn.XLOOKUP(C110,'[2]Sch Calls'!$R:$R,'[2]Sch Calls'!$F:$F,"",0)</f>
        <v>CC-01666935</v>
      </c>
      <c r="R110" s="18">
        <f>_xlfn.XLOOKUP(C110,'[2]Sch Calls'!$R:$R,'[2]Sch Calls'!$A:$A,"",0)</f>
        <v>45798.481180555602</v>
      </c>
      <c r="S110" s="17">
        <f>_xlfn.XLOOKUP(C110,'[2]Sch Calls'!$R:$R,'[2]Sch Calls'!$B:$B,"",0)</f>
        <v>5570</v>
      </c>
      <c r="T110" s="18">
        <f>_xlfn.XLOOKUP(C110,'[1]E&amp;DPSAC'!$K:$K,'[1]E&amp;DPSAC'!$W:$W,"",0)</f>
        <v>45794</v>
      </c>
      <c r="U110" s="17">
        <f>_xlfn.XLOOKUP(C110,'[1]E&amp;DPSAC'!$K:$K,'[1]E&amp;DPSAC'!$Z:$Z,"",0)</f>
        <v>5570</v>
      </c>
      <c r="V110" s="17">
        <f>_xlfn.XLOOKUP(C110,'[2]1. All Calls'!$R:$R,'[2]1. All Calls'!$B:$B,"",0)</f>
        <v>5900</v>
      </c>
      <c r="W110" s="20">
        <f>_xlfn.XLOOKUP(C110,'[2]1. All Calls'!$R:$R,'[2]1. All Calls'!$A:$A,"",0)</f>
        <v>45964.67083333333</v>
      </c>
      <c r="X110" s="17" t="str">
        <f>_xlfn.XLOOKUP(C110,'[2]Sch Calls'!$R:$R,'[2]Sch Calls'!$AB:$AB,"",0)</f>
        <v>Attend the site for schedule service so total amount of drain oil from tank and oil cooler 38 litres with one dead crank ,after then replace air filter engine and compressor both side, replace oil filter 2nos. Replaced air oil separator, replaved MPV kit, BDV kit 2nos, replaced pressure regulator Plugged in the drain plugs and total topped up oil in tank with one start up 40 litres. After schedule service done start and run the unit on load condition found unit is running in normal parameters.</v>
      </c>
      <c r="Y110" s="17">
        <f t="shared" si="27"/>
        <v>420</v>
      </c>
      <c r="Z110" s="17" t="str">
        <f t="shared" si="28"/>
        <v>Done</v>
      </c>
      <c r="AA110" s="21">
        <f t="shared" ca="1" si="29"/>
        <v>302.5188194443981</v>
      </c>
      <c r="AB110" s="21" t="str">
        <f t="shared" ca="1" si="30"/>
        <v>Due</v>
      </c>
      <c r="AC110" s="11">
        <f ca="1">tbl_DPSAC[[#This Row],[Current Month Due Count]]</f>
        <v>0</v>
      </c>
      <c r="AD110" s="11">
        <f ca="1">tbl_DPSAC[[#This Row],[Next Month Due2]]</f>
        <v>0</v>
      </c>
      <c r="AE110" s="11">
        <f t="shared" ca="1" si="31"/>
        <v>1</v>
      </c>
      <c r="AF110" s="11">
        <v>2</v>
      </c>
      <c r="AG110" s="17">
        <f t="shared" ca="1" si="32"/>
        <v>6173</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t="str">
        <f t="shared" ca="1" si="33"/>
        <v>No Service Dues</v>
      </c>
      <c r="AY110" s="17">
        <v>5570</v>
      </c>
      <c r="AZ110" s="22">
        <v>45798</v>
      </c>
      <c r="BA110" s="17" t="s">
        <v>823</v>
      </c>
      <c r="BB110" s="17">
        <v>5570</v>
      </c>
      <c r="BC110" s="22">
        <v>45798</v>
      </c>
      <c r="BD110" s="17" t="s">
        <v>823</v>
      </c>
      <c r="BE110" s="17">
        <v>5570</v>
      </c>
      <c r="BF110" s="22">
        <v>45798</v>
      </c>
      <c r="BG110" s="17" t="s">
        <v>823</v>
      </c>
      <c r="BH110" s="17">
        <v>5570</v>
      </c>
      <c r="BI110" s="22">
        <v>45798</v>
      </c>
      <c r="BJ110" s="17" t="s">
        <v>823</v>
      </c>
      <c r="BK110" s="17">
        <v>5570</v>
      </c>
      <c r="BL110" s="22">
        <v>45798</v>
      </c>
      <c r="BM110" s="17" t="s">
        <v>823</v>
      </c>
      <c r="BN110" s="23">
        <f t="shared" si="34"/>
        <v>45978</v>
      </c>
      <c r="BO110" s="23">
        <f t="shared" si="35"/>
        <v>45978</v>
      </c>
      <c r="BP110" s="23">
        <f t="shared" si="36"/>
        <v>45978</v>
      </c>
      <c r="BQ110" s="23">
        <f t="shared" si="37"/>
        <v>45978</v>
      </c>
      <c r="BR110" s="23">
        <f t="shared" si="48"/>
        <v>46163</v>
      </c>
      <c r="BS110" s="24">
        <f t="shared" ca="1" si="38"/>
        <v>147</v>
      </c>
      <c r="BT110" s="25">
        <f t="shared" ca="1" si="39"/>
        <v>897</v>
      </c>
      <c r="BU110" s="25">
        <f t="shared" ca="1" si="40"/>
        <v>147</v>
      </c>
      <c r="BV110" s="25">
        <f t="shared" ca="1" si="41"/>
        <v>147</v>
      </c>
      <c r="BW110" s="25">
        <f t="shared" ca="1" si="42"/>
        <v>897</v>
      </c>
      <c r="BX110" s="26" t="s">
        <v>173</v>
      </c>
      <c r="BY110" s="11">
        <f t="shared" ca="1" si="43"/>
        <v>4</v>
      </c>
      <c r="BZ110" s="11">
        <f t="shared" ca="1" si="49"/>
        <v>0</v>
      </c>
      <c r="CA110" s="11">
        <f t="shared" ca="1" si="44"/>
        <v>0</v>
      </c>
      <c r="CB110" s="28">
        <f>_xlfn.XLOOKUP($C110,'[3]BIS Feb-26'!$C:$C,'[3]BIS Feb-26'!U:U,"",0)</f>
        <v>45264.770833333299</v>
      </c>
      <c r="CC110" s="28">
        <f>_xlfn.XLOOKUP($C110,'[3]BIS Feb-26'!$C:$C,'[3]BIS Feb-26'!V:V,"",0)</f>
        <v>45797.770833333299</v>
      </c>
      <c r="CD110" s="28">
        <f>_xlfn.XLOOKUP($C110,'[3]BIS Feb-26'!$C:$C,'[3]BIS Feb-26'!W:W,"",0)</f>
        <v>45797.770833333299</v>
      </c>
      <c r="CE110" s="28">
        <f>_xlfn.XLOOKUP($C110,'[3]BIS Feb-26'!$C:$C,'[3]BIS Feb-26'!X:X,"",0)</f>
        <v>45797.770833333299</v>
      </c>
      <c r="CF110" s="28">
        <f>_xlfn.XLOOKUP($C110,'[3]BIS Feb-26'!$C:$C,'[3]BIS Feb-26'!Y:Y,"",0)</f>
        <v>45797.770833333299</v>
      </c>
      <c r="CG110" s="28">
        <f>_xlfn.XLOOKUP($C110,'[3]BIS Feb-26'!$C:$C,'[3]BIS Feb-26'!Z:Z,"",0)</f>
        <v>45797.770833333299</v>
      </c>
      <c r="CH110" s="28">
        <f>_xlfn.XLOOKUP($C110,'[3]BIS Feb-26'!$C:$C,'[3]BIS Feb-26'!AA:AA,"",0)</f>
        <v>45797.770833333299</v>
      </c>
      <c r="CI110" s="28">
        <f>_xlfn.XLOOKUP($C110,'[3]BIS Feb-26'!$C:$C,'[3]BIS Feb-26'!AB:AB,"",0)</f>
        <v>45797.770833333299</v>
      </c>
      <c r="CJ110" s="28">
        <f>_xlfn.XLOOKUP($C110,'[3]BIS Feb-26'!$C:$C,'[3]BIS Feb-26'!AC:AC,"",0)</f>
        <v>45797.770833333299</v>
      </c>
      <c r="CK110" s="29" t="str">
        <f>_xlfn.XLOOKUP($C110,'[3]BIS Feb-26'!$C:$C,'[3]BIS Feb-26'!AD:AD,"",0)</f>
        <v>420</v>
      </c>
      <c r="CL110" s="29" t="str">
        <f>_xlfn.XLOOKUP($C110,'[3]BIS Feb-26'!$C:$C,'[3]BIS Feb-26'!AE:AE,"",0)</f>
        <v>420</v>
      </c>
      <c r="CM110" s="29" t="str">
        <f>_xlfn.XLOOKUP($C110,'[3]BIS Feb-26'!$C:$C,'[3]BIS Feb-26'!AF:AF,"",0)</f>
        <v>420</v>
      </c>
      <c r="CN110" s="29" t="str">
        <f>_xlfn.XLOOKUP($C110,'[3]BIS Feb-26'!$C:$C,'[3]BIS Feb-26'!AG:AG,"",0)</f>
        <v>420</v>
      </c>
      <c r="CO110" s="29" t="str">
        <f>_xlfn.XLOOKUP($C110,'[3]BIS Feb-26'!$C:$C,'[3]BIS Feb-26'!AH:AH,"",0)</f>
        <v>420</v>
      </c>
      <c r="CP110" s="29" t="str">
        <f>_xlfn.XLOOKUP($C110,'[3]BIS Feb-26'!$C:$C,'[3]BIS Feb-26'!AI:AI,"",0)</f>
        <v>1170</v>
      </c>
      <c r="CQ110" s="29" t="str">
        <f>_xlfn.XLOOKUP($C110,'[3]BIS Feb-26'!$C:$C,'[3]BIS Feb-26'!AJ:AJ,"",0)</f>
        <v>1000</v>
      </c>
      <c r="CR110" s="29" t="str">
        <f>_xlfn.XLOOKUP($C110,'[3]BIS Feb-26'!$C:$C,'[3]BIS Feb-26'!AK:AK,"",0)</f>
        <v>1170</v>
      </c>
      <c r="CS110" s="29" t="str">
        <f>_xlfn.XLOOKUP($C110,'[3]BIS Feb-26'!$C:$C,'[3]BIS Feb-26'!AL:AL,"",0)</f>
        <v>1170</v>
      </c>
      <c r="CT110" s="29">
        <f>_xlfn.XLOOKUP($C110,'[3]BIS Feb-26'!$C:$C,'[3]BIS Feb-26'!AM:AM,"",0)</f>
        <v>2</v>
      </c>
      <c r="CU110" s="28">
        <f>_xlfn.XLOOKUP($C110,'[3]BIS Feb-26'!$C:$C,'[3]BIS Feb-26'!AN:AN,"",0)</f>
        <v>45444</v>
      </c>
      <c r="CV110" s="28">
        <f>_xlfn.XLOOKUP($C110,'[3]BIS Feb-26'!$C:$C,'[3]BIS Feb-26'!AO:AO,"",0)</f>
        <v>45977</v>
      </c>
      <c r="CW110" s="28">
        <f>_xlfn.XLOOKUP($C110,'[3]BIS Feb-26'!$C:$C,'[3]BIS Feb-26'!AP:AP,"",0)</f>
        <v>45977</v>
      </c>
      <c r="CX110" s="28">
        <f>_xlfn.XLOOKUP($C110,'[3]BIS Feb-26'!$C:$C,'[3]BIS Feb-26'!AQ:AQ,"",0)</f>
        <v>45977</v>
      </c>
      <c r="CY110" s="28">
        <f>_xlfn.XLOOKUP($C110,'[3]BIS Feb-26'!$C:$C,'[3]BIS Feb-26'!AR:AR,"",0)</f>
        <v>45977</v>
      </c>
      <c r="CZ110" s="28">
        <f>_xlfn.XLOOKUP($C110,'[3]BIS Feb-26'!$C:$C,'[3]BIS Feb-26'!AS:AS,"",0)</f>
        <v>46067</v>
      </c>
      <c r="DA110" s="28">
        <f>_xlfn.XLOOKUP($C110,'[3]BIS Feb-26'!$C:$C,'[3]BIS Feb-26'!AT:AT,"",0)</f>
        <v>46162</v>
      </c>
      <c r="DB110" s="28">
        <f>_xlfn.XLOOKUP($C110,'[3]BIS Feb-26'!$C:$C,'[3]BIS Feb-26'!AU:AU,"",0)</f>
        <v>45977</v>
      </c>
      <c r="DC110" s="28">
        <f>_xlfn.XLOOKUP($C110,'[3]BIS Feb-26'!$C:$C,'[3]BIS Feb-26'!AV:AV,"",0)</f>
        <v>46162</v>
      </c>
      <c r="DD110" s="11">
        <f>_xlfn.XLOOKUP($C110,'[3]BIS Feb-26'!$C:$C,'[3]BIS Feb-26'!AW:AW,"",0)</f>
        <v>1</v>
      </c>
      <c r="DE110" s="11">
        <f>_xlfn.XLOOKUP($C110,'[3]BIS Feb-26'!$C:$C,'[3]BIS Feb-26'!AX:AX,"",0)</f>
        <v>1</v>
      </c>
      <c r="DF110" s="11">
        <f>_xlfn.XLOOKUP($C110,'[3]BIS Feb-26'!$C:$C,'[3]BIS Feb-26'!AY:AY,"",0)</f>
        <v>0</v>
      </c>
      <c r="DG110" s="11">
        <f t="shared" ca="1" si="45"/>
        <v>7</v>
      </c>
      <c r="DH110" s="11">
        <f t="shared" ca="1" si="46"/>
        <v>0</v>
      </c>
      <c r="DI110" s="11">
        <f t="shared" ca="1" si="47"/>
        <v>0</v>
      </c>
      <c r="DJ110" s="11" t="str">
        <f>_xlfn.XLOOKUP($C110,'[3]Active Customer Assets'!$D:$D,'[3]Active Customer Assets'!I:I,"",0)</f>
        <v>C (Not Buying Spares or buying lubricants)</v>
      </c>
      <c r="DK110" s="28">
        <f>_xlfn.XLOOKUP($C110,'[3]Active Customer Assets'!$D:$D,'[3]Active Customer Assets'!J:J,"",0)</f>
        <v>43131</v>
      </c>
      <c r="DL110" s="28">
        <f>_xlfn.XLOOKUP($C110,'[3]Active Customer Assets'!$D:$D,'[3]Active Customer Assets'!K:K,"",0)</f>
        <v>43060</v>
      </c>
      <c r="DM110" s="28">
        <f>_xlfn.XLOOKUP($C110,'[3]Active Customer Assets'!$D:$D,'[3]Active Customer Assets'!L:L,"",0)</f>
        <v>45964.671770833302</v>
      </c>
      <c r="DN110" s="21">
        <f>_xlfn.XLOOKUP($C110,'[3]Active Customer Assets'!$D:$D,'[3]Active Customer Assets'!M:M,"",0)</f>
        <v>5900</v>
      </c>
      <c r="DO110" s="28">
        <f>_xlfn.XLOOKUP($C110,'[3]Active Customer Assets'!$D:$D,'[3]Active Customer Assets'!N:N,"",0)</f>
        <v>0</v>
      </c>
      <c r="DP110" s="28">
        <f>_xlfn.XLOOKUP($C110,'[3]Active Customer Assets'!$D:$D,'[3]Active Customer Assets'!O:O,"",0)</f>
        <v>0</v>
      </c>
      <c r="DQ110" s="28" t="str">
        <f>_xlfn.XLOOKUP($C110,'[3]Active Customer Assets'!$D:$D,'[3]Active Customer Assets'!P:P,"",0)</f>
        <v>Air lube Plus</v>
      </c>
      <c r="DR110" s="28">
        <f>_xlfn.XLOOKUP($C110,'[3]Active Customer Assets'!$D:$D,'[3]Active Customer Assets'!Q:Q,"",0)</f>
        <v>45265</v>
      </c>
      <c r="DS110" s="28">
        <f>_xlfn.XLOOKUP($C110,'[3]Active Customer Assets'!$D:$D,'[3]Active Customer Assets'!R:R,"",0)</f>
        <v>45798</v>
      </c>
      <c r="DT110" s="28">
        <f>_xlfn.XLOOKUP($C110,'[3]Active Customer Assets'!$D:$D,'[3]Active Customer Assets'!S:S,"",0)</f>
        <v>45798</v>
      </c>
      <c r="DU110" s="28">
        <f>_xlfn.XLOOKUP($C110,'[3]Active Customer Assets'!$D:$D,'[3]Active Customer Assets'!T:T,"",0)</f>
        <v>45798</v>
      </c>
      <c r="DV110" s="28">
        <f>_xlfn.XLOOKUP($C110,'[3]Active Customer Assets'!$D:$D,'[3]Active Customer Assets'!U:U,"",0)</f>
        <v>45798</v>
      </c>
      <c r="DW110" s="28">
        <f>_xlfn.XLOOKUP($C110,'[3]Active Customer Assets'!$D:$D,'[3]Active Customer Assets'!V:V,"",0)</f>
        <v>45798</v>
      </c>
      <c r="DX110" s="28">
        <f>_xlfn.XLOOKUP($C110,'[3]Active Customer Assets'!$D:$D,'[3]Active Customer Assets'!W:W,"",0)</f>
        <v>45798</v>
      </c>
      <c r="DY110" s="28">
        <f>_xlfn.XLOOKUP($C110,'[3]Active Customer Assets'!$D:$D,'[3]Active Customer Assets'!X:X,"",0)</f>
        <v>45798</v>
      </c>
      <c r="DZ110" s="28">
        <f>_xlfn.XLOOKUP($C110,'[3]Active Customer Assets'!$D:$D,'[3]Active Customer Assets'!Y:Y,"",0)</f>
        <v>45798</v>
      </c>
      <c r="EA110" s="28" t="str">
        <f>_xlfn.XLOOKUP($C110,'[3]Active Customer Assets'!$D:$D,'[3]Active Customer Assets'!Z:Z,"",0)</f>
        <v>420</v>
      </c>
      <c r="EB110" s="28" t="str">
        <f>_xlfn.XLOOKUP($C110,'[3]Active Customer Assets'!$D:$D,'[3]Active Customer Assets'!AA:AA,"",0)</f>
        <v>420</v>
      </c>
      <c r="EC110" s="28" t="str">
        <f>_xlfn.XLOOKUP($C110,'[3]Active Customer Assets'!$D:$D,'[3]Active Customer Assets'!AB:AB,"",0)</f>
        <v>420</v>
      </c>
      <c r="ED110" s="28" t="str">
        <f>_xlfn.XLOOKUP($C110,'[3]Active Customer Assets'!$D:$D,'[3]Active Customer Assets'!AC:AC,"",0)</f>
        <v>420</v>
      </c>
      <c r="EE110" s="28" t="str">
        <f>_xlfn.XLOOKUP($C110,'[3]Active Customer Assets'!$D:$D,'[3]Active Customer Assets'!AD:AD,"",0)</f>
        <v>420</v>
      </c>
      <c r="EF110" s="28" t="str">
        <f>_xlfn.XLOOKUP($C110,'[3]Active Customer Assets'!$D:$D,'[3]Active Customer Assets'!AE:AE,"",0)</f>
        <v>1170</v>
      </c>
      <c r="EG110" s="28" t="str">
        <f>_xlfn.XLOOKUP($C110,'[3]Active Customer Assets'!$D:$D,'[3]Active Customer Assets'!AF:AF,"",0)</f>
        <v>1000</v>
      </c>
      <c r="EH110" s="28" t="str">
        <f>_xlfn.XLOOKUP($C110,'[3]Active Customer Assets'!$D:$D,'[3]Active Customer Assets'!AG:AG,"",0)</f>
        <v>1170</v>
      </c>
      <c r="EI110" s="28" t="str">
        <f>_xlfn.XLOOKUP($C110,'[3]Active Customer Assets'!$D:$D,'[3]Active Customer Assets'!AH:AH,"",0)</f>
        <v>1170</v>
      </c>
      <c r="EJ110" s="21">
        <f>_xlfn.XLOOKUP($C110,'[3]Active Customer Assets'!$D:$D,'[3]Active Customer Assets'!AI:AI,"",0)</f>
        <v>2</v>
      </c>
      <c r="EK110" s="35" t="str">
        <f>[3]!tbl_DPSAC[[#This Row],[Unit Status]]</f>
        <v>Active</v>
      </c>
    </row>
    <row r="111" spans="1:141" x14ac:dyDescent="0.15">
      <c r="A111" s="11">
        <f>ROW(tbl_DPSAC[[#This Row],[Sl. No.]])-1</f>
        <v>110</v>
      </c>
      <c r="B111" s="12" t="s">
        <v>196</v>
      </c>
      <c r="C111" s="12" t="s">
        <v>824</v>
      </c>
      <c r="D111" s="12" t="s">
        <v>251</v>
      </c>
      <c r="E111" s="12" t="s">
        <v>147</v>
      </c>
      <c r="F111" s="12" t="s">
        <v>140</v>
      </c>
      <c r="G111" s="13" t="s">
        <v>263</v>
      </c>
      <c r="H111" s="13" t="str">
        <f>_xlfn.XLOOKUP(C111,'[1]E&amp;DPSAC'!$K:$K,'[1]E&amp;DPSAC'!$E:$E,,0)</f>
        <v>GAYA</v>
      </c>
      <c r="I111" s="13"/>
      <c r="J111" s="13">
        <v>7004203427</v>
      </c>
      <c r="K111" s="13">
        <v>9431088962</v>
      </c>
      <c r="L111" s="12" t="str">
        <f t="shared" ca="1" si="25"/>
        <v>Non - Warranty</v>
      </c>
      <c r="M111" s="14">
        <v>42434</v>
      </c>
      <c r="N111" s="15">
        <v>36</v>
      </c>
      <c r="O111" s="14">
        <f t="shared" si="26"/>
        <v>43555</v>
      </c>
      <c r="P111" s="11" t="s">
        <v>681</v>
      </c>
      <c r="Q111" s="19" t="str">
        <f>_xlfn.XLOOKUP(C111,'[2]Sch Calls'!$R:$R,'[2]Sch Calls'!$F:$F,"",0)</f>
        <v>CC-01990422</v>
      </c>
      <c r="R111" s="18">
        <f>_xlfn.XLOOKUP(C111,'[2]Sch Calls'!$R:$R,'[2]Sch Calls'!$A:$A,"",0)</f>
        <v>46078.469814814802</v>
      </c>
      <c r="S111" s="17">
        <f>_xlfn.XLOOKUP(C111,'[2]Sch Calls'!$R:$R,'[2]Sch Calls'!$B:$B,"",0)</f>
        <v>8910</v>
      </c>
      <c r="T111" s="18">
        <f>_xlfn.XLOOKUP(C111,'[1]E&amp;DPSAC'!$K:$K,'[1]E&amp;DPSAC'!$W:$W,"",0)</f>
        <v>46078</v>
      </c>
      <c r="U111" s="17">
        <f>_xlfn.XLOOKUP(C111,'[1]E&amp;DPSAC'!$K:$K,'[1]E&amp;DPSAC'!$Z:$Z,"",0)</f>
        <v>8910</v>
      </c>
      <c r="V111" s="17">
        <f>_xlfn.XLOOKUP(C111,'[2]1. All Calls'!$R:$R,'[2]1. All Calls'!$B:$B,"",0)</f>
        <v>8910</v>
      </c>
      <c r="W111" s="20">
        <f>_xlfn.XLOOKUP(C111,'[2]1. All Calls'!$R:$R,'[2]1. All Calls'!$A:$A,"",0)</f>
        <v>46078.469814814802</v>
      </c>
      <c r="X111" s="17" t="str">
        <f>_xlfn.XLOOKUP(C111,'[2]Sch Calls'!$R:$R,'[2]Sch Calls'!$AB:$AB,"",0)</f>
        <v>Attend the site for scheduled service so drain oil from the tank and drained oil from the cooler total 37 liters oil drain, then change air filter for compressor and engine both sides, change oil filter,change the air oil separator, change all valve kit and ELGI air lube Plus oil 40 liters. Then start the unit found running ok.</v>
      </c>
      <c r="Y111" s="17">
        <f t="shared" si="27"/>
        <v>750</v>
      </c>
      <c r="Z111" s="17" t="str">
        <f t="shared" si="28"/>
        <v>Done</v>
      </c>
      <c r="AA111" s="21">
        <f t="shared" ca="1" si="29"/>
        <v>22.530185185198206</v>
      </c>
      <c r="AB111" s="21" t="str">
        <f t="shared" ca="1" si="30"/>
        <v>Done</v>
      </c>
      <c r="AC111" s="11">
        <f ca="1">tbl_DPSAC[[#This Row],[Current Month Due Count]]</f>
        <v>0</v>
      </c>
      <c r="AD111" s="11">
        <f ca="1">tbl_DPSAC[[#This Row],[Next Month Due2]]</f>
        <v>0</v>
      </c>
      <c r="AE111" s="11">
        <f t="shared" ca="1" si="31"/>
        <v>0</v>
      </c>
      <c r="AF111" s="11">
        <v>4</v>
      </c>
      <c r="AG111" s="17">
        <f t="shared" ca="1" si="32"/>
        <v>9000</v>
      </c>
      <c r="AH111" s="11">
        <v>0</v>
      </c>
      <c r="AI111" s="11">
        <v>0</v>
      </c>
      <c r="AJ111" s="11">
        <v>0</v>
      </c>
      <c r="AK111" s="11">
        <v>0</v>
      </c>
      <c r="AL111" s="11">
        <v>0</v>
      </c>
      <c r="AM111" s="11">
        <v>0</v>
      </c>
      <c r="AN111" s="11">
        <v>0</v>
      </c>
      <c r="AO111" s="11">
        <v>0</v>
      </c>
      <c r="AP111" s="11">
        <v>0</v>
      </c>
      <c r="AQ111" s="11">
        <v>0</v>
      </c>
      <c r="AR111" s="11">
        <v>0</v>
      </c>
      <c r="AS111" s="11">
        <v>0</v>
      </c>
      <c r="AT111" s="11">
        <v>0</v>
      </c>
      <c r="AU111" s="11">
        <v>0</v>
      </c>
      <c r="AV111" s="11">
        <v>0</v>
      </c>
      <c r="AW111" s="11">
        <v>0</v>
      </c>
      <c r="AX111" s="11" t="str">
        <f t="shared" ca="1" si="33"/>
        <v>No Service Dues</v>
      </c>
      <c r="AY111" s="17">
        <v>8910</v>
      </c>
      <c r="AZ111" s="22">
        <v>46078</v>
      </c>
      <c r="BA111" s="17" t="s">
        <v>825</v>
      </c>
      <c r="BB111" s="17">
        <v>8910</v>
      </c>
      <c r="BC111" s="22">
        <v>46078</v>
      </c>
      <c r="BD111" s="17" t="s">
        <v>825</v>
      </c>
      <c r="BE111" s="17">
        <v>8910</v>
      </c>
      <c r="BF111" s="22">
        <v>46078</v>
      </c>
      <c r="BG111" s="17" t="s">
        <v>825</v>
      </c>
      <c r="BH111" s="17">
        <v>8910</v>
      </c>
      <c r="BI111" s="22">
        <v>46078</v>
      </c>
      <c r="BJ111" s="17" t="s">
        <v>825</v>
      </c>
      <c r="BK111" s="17">
        <v>8910</v>
      </c>
      <c r="BL111" s="22">
        <v>46078</v>
      </c>
      <c r="BM111" s="17" t="s">
        <v>825</v>
      </c>
      <c r="BN111" s="23">
        <f t="shared" si="34"/>
        <v>46258</v>
      </c>
      <c r="BO111" s="23">
        <f t="shared" si="35"/>
        <v>46258</v>
      </c>
      <c r="BP111" s="23">
        <f t="shared" si="36"/>
        <v>46258</v>
      </c>
      <c r="BQ111" s="23">
        <f t="shared" si="37"/>
        <v>46258</v>
      </c>
      <c r="BR111" s="23">
        <f t="shared" si="48"/>
        <v>46443</v>
      </c>
      <c r="BS111" s="24">
        <f t="shared" ca="1" si="38"/>
        <v>660</v>
      </c>
      <c r="BT111" s="25">
        <f t="shared" ca="1" si="39"/>
        <v>1410</v>
      </c>
      <c r="BU111" s="25">
        <f t="shared" ca="1" si="40"/>
        <v>660</v>
      </c>
      <c r="BV111" s="25">
        <f t="shared" ca="1" si="41"/>
        <v>660</v>
      </c>
      <c r="BW111" s="25">
        <f t="shared" ca="1" si="42"/>
        <v>1410</v>
      </c>
      <c r="BX111" s="26" t="s">
        <v>173</v>
      </c>
      <c r="BY111" s="11">
        <f t="shared" ca="1" si="43"/>
        <v>0</v>
      </c>
      <c r="BZ111" s="11">
        <f t="shared" ca="1" si="49"/>
        <v>0</v>
      </c>
      <c r="CA111" s="11">
        <f t="shared" ca="1" si="44"/>
        <v>0</v>
      </c>
      <c r="CB111" s="28">
        <f>_xlfn.XLOOKUP($C111,'[3]BIS Feb-26'!$C:$C,'[3]BIS Feb-26'!U:U,"",0)</f>
        <v>46077.770833333299</v>
      </c>
      <c r="CC111" s="28">
        <f>_xlfn.XLOOKUP($C111,'[3]BIS Feb-26'!$C:$C,'[3]BIS Feb-26'!V:V,"",0)</f>
        <v>46077.770833333299</v>
      </c>
      <c r="CD111" s="28">
        <f>_xlfn.XLOOKUP($C111,'[3]BIS Feb-26'!$C:$C,'[3]BIS Feb-26'!W:W,"",0)</f>
        <v>46077.770833333299</v>
      </c>
      <c r="CE111" s="28">
        <f>_xlfn.XLOOKUP($C111,'[3]BIS Feb-26'!$C:$C,'[3]BIS Feb-26'!X:X,"",0)</f>
        <v>46077.770833333299</v>
      </c>
      <c r="CF111" s="28">
        <f>_xlfn.XLOOKUP($C111,'[3]BIS Feb-26'!$C:$C,'[3]BIS Feb-26'!Y:Y,"",0)</f>
        <v>46077.770833333299</v>
      </c>
      <c r="CG111" s="28">
        <f>_xlfn.XLOOKUP($C111,'[3]BIS Feb-26'!$C:$C,'[3]BIS Feb-26'!Z:Z,"",0)</f>
        <v>46077.770833333299</v>
      </c>
      <c r="CH111" s="28">
        <f>_xlfn.XLOOKUP($C111,'[3]BIS Feb-26'!$C:$C,'[3]BIS Feb-26'!AA:AA,"",0)</f>
        <v>46077.770833333299</v>
      </c>
      <c r="CI111" s="28">
        <f>_xlfn.XLOOKUP($C111,'[3]BIS Feb-26'!$C:$C,'[3]BIS Feb-26'!AB:AB,"",0)</f>
        <v>46077.770833333299</v>
      </c>
      <c r="CJ111" s="28">
        <f>_xlfn.XLOOKUP($C111,'[3]BIS Feb-26'!$C:$C,'[3]BIS Feb-26'!AC:AC,"",0)</f>
        <v>46077.770833333299</v>
      </c>
      <c r="CK111" s="29" t="str">
        <f>_xlfn.XLOOKUP($C111,'[3]BIS Feb-26'!$C:$C,'[3]BIS Feb-26'!AD:AD,"",0)</f>
        <v>1500</v>
      </c>
      <c r="CL111" s="29" t="str">
        <f>_xlfn.XLOOKUP($C111,'[3]BIS Feb-26'!$C:$C,'[3]BIS Feb-26'!AE:AE,"",0)</f>
        <v>750</v>
      </c>
      <c r="CM111" s="29" t="str">
        <f>_xlfn.XLOOKUP($C111,'[3]BIS Feb-26'!$C:$C,'[3]BIS Feb-26'!AF:AF,"",0)</f>
        <v>500</v>
      </c>
      <c r="CN111" s="29" t="str">
        <f>_xlfn.XLOOKUP($C111,'[3]BIS Feb-26'!$C:$C,'[3]BIS Feb-26'!AG:AG,"",0)</f>
        <v>750</v>
      </c>
      <c r="CO111" s="29" t="str">
        <f>_xlfn.XLOOKUP($C111,'[3]BIS Feb-26'!$C:$C,'[3]BIS Feb-26'!AH:AH,"",0)</f>
        <v>750</v>
      </c>
      <c r="CP111" s="29" t="str">
        <f>_xlfn.XLOOKUP($C111,'[3]BIS Feb-26'!$C:$C,'[3]BIS Feb-26'!AI:AI,"",0)</f>
        <v>1500</v>
      </c>
      <c r="CQ111" s="29" t="str">
        <f>_xlfn.XLOOKUP($C111,'[3]BIS Feb-26'!$C:$C,'[3]BIS Feb-26'!AJ:AJ,"",0)</f>
        <v>1000</v>
      </c>
      <c r="CR111" s="29" t="str">
        <f>_xlfn.XLOOKUP($C111,'[3]BIS Feb-26'!$C:$C,'[3]BIS Feb-26'!AK:AK,"",0)</f>
        <v>1500</v>
      </c>
      <c r="CS111" s="29" t="str">
        <f>_xlfn.XLOOKUP($C111,'[3]BIS Feb-26'!$C:$C,'[3]BIS Feb-26'!AL:AL,"",0)</f>
        <v>1500</v>
      </c>
      <c r="CT111" s="29">
        <f>_xlfn.XLOOKUP($C111,'[3]BIS Feb-26'!$C:$C,'[3]BIS Feb-26'!AM:AM,"",0)</f>
        <v>6</v>
      </c>
      <c r="CU111" s="28">
        <f>_xlfn.XLOOKUP($C111,'[3]BIS Feb-26'!$C:$C,'[3]BIS Feb-26'!AN:AN,"",0)</f>
        <v>46257</v>
      </c>
      <c r="CV111" s="28">
        <f>_xlfn.XLOOKUP($C111,'[3]BIS Feb-26'!$C:$C,'[3]BIS Feb-26'!AO:AO,"",0)</f>
        <v>46203</v>
      </c>
      <c r="CW111" s="28">
        <f>_xlfn.XLOOKUP($C111,'[3]BIS Feb-26'!$C:$C,'[3]BIS Feb-26'!AP:AP,"",0)</f>
        <v>46161</v>
      </c>
      <c r="CX111" s="28">
        <f>_xlfn.XLOOKUP($C111,'[3]BIS Feb-26'!$C:$C,'[3]BIS Feb-26'!AQ:AQ,"",0)</f>
        <v>46203</v>
      </c>
      <c r="CY111" s="28">
        <f>_xlfn.XLOOKUP($C111,'[3]BIS Feb-26'!$C:$C,'[3]BIS Feb-26'!AR:AR,"",0)</f>
        <v>46203</v>
      </c>
      <c r="CZ111" s="28">
        <f>_xlfn.XLOOKUP($C111,'[3]BIS Feb-26'!$C:$C,'[3]BIS Feb-26'!AS:AS,"",0)</f>
        <v>46328</v>
      </c>
      <c r="DA111" s="28">
        <f>_xlfn.XLOOKUP($C111,'[3]BIS Feb-26'!$C:$C,'[3]BIS Feb-26'!AT:AT,"",0)</f>
        <v>46244</v>
      </c>
      <c r="DB111" s="28">
        <f>_xlfn.XLOOKUP($C111,'[3]BIS Feb-26'!$C:$C,'[3]BIS Feb-26'!AU:AU,"",0)</f>
        <v>46257</v>
      </c>
      <c r="DC111" s="28">
        <f>_xlfn.XLOOKUP($C111,'[3]BIS Feb-26'!$C:$C,'[3]BIS Feb-26'!AV:AV,"",0)</f>
        <v>46328</v>
      </c>
      <c r="DD111" s="11">
        <f>_xlfn.XLOOKUP($C111,'[3]BIS Feb-26'!$C:$C,'[3]BIS Feb-26'!AW:AW,"",0)</f>
        <v>0</v>
      </c>
      <c r="DE111" s="11">
        <f>_xlfn.XLOOKUP($C111,'[3]BIS Feb-26'!$C:$C,'[3]BIS Feb-26'!AX:AX,"",0)</f>
        <v>0</v>
      </c>
      <c r="DF111" s="11">
        <f>_xlfn.XLOOKUP($C111,'[3]BIS Feb-26'!$C:$C,'[3]BIS Feb-26'!AY:AY,"",0)</f>
        <v>0</v>
      </c>
      <c r="DG111" s="11">
        <f t="shared" ca="1" si="45"/>
        <v>0</v>
      </c>
      <c r="DH111" s="11">
        <f t="shared" ca="1" si="46"/>
        <v>0</v>
      </c>
      <c r="DI111" s="11">
        <f t="shared" ca="1" si="47"/>
        <v>0</v>
      </c>
      <c r="DJ111" s="11" t="str">
        <f>_xlfn.XLOOKUP($C111,'[3]Active Customer Assets'!$D:$D,'[3]Active Customer Assets'!I:I,"",0)</f>
        <v>C (Not Buying Spares or buying lubricants)</v>
      </c>
      <c r="DK111" s="28">
        <f>_xlfn.XLOOKUP($C111,'[3]Active Customer Assets'!$D:$D,'[3]Active Customer Assets'!J:J,"",0)</f>
        <v>42434</v>
      </c>
      <c r="DL111" s="28">
        <f>_xlfn.XLOOKUP($C111,'[3]Active Customer Assets'!$D:$D,'[3]Active Customer Assets'!K:K,"",0)</f>
        <v>42418</v>
      </c>
      <c r="DM111" s="28">
        <f>_xlfn.XLOOKUP($C111,'[3]Active Customer Assets'!$D:$D,'[3]Active Customer Assets'!L:L,"",0)</f>
        <v>46078.565046296302</v>
      </c>
      <c r="DN111" s="21">
        <f>_xlfn.XLOOKUP($C111,'[3]Active Customer Assets'!$D:$D,'[3]Active Customer Assets'!M:M,"",0)</f>
        <v>8910</v>
      </c>
      <c r="DO111" s="28">
        <f>_xlfn.XLOOKUP($C111,'[3]Active Customer Assets'!$D:$D,'[3]Active Customer Assets'!N:N,"",0)</f>
        <v>0</v>
      </c>
      <c r="DP111" s="28">
        <f>_xlfn.XLOOKUP($C111,'[3]Active Customer Assets'!$D:$D,'[3]Active Customer Assets'!O:O,"",0)</f>
        <v>0</v>
      </c>
      <c r="DQ111" s="28" t="str">
        <f>_xlfn.XLOOKUP($C111,'[3]Active Customer Assets'!$D:$D,'[3]Active Customer Assets'!P:P,"",0)</f>
        <v>Air lube Plus</v>
      </c>
      <c r="DR111" s="28">
        <f>_xlfn.XLOOKUP($C111,'[3]Active Customer Assets'!$D:$D,'[3]Active Customer Assets'!Q:Q,"",0)</f>
        <v>46078</v>
      </c>
      <c r="DS111" s="28">
        <f>_xlfn.XLOOKUP($C111,'[3]Active Customer Assets'!$D:$D,'[3]Active Customer Assets'!R:R,"",0)</f>
        <v>46078</v>
      </c>
      <c r="DT111" s="28">
        <f>_xlfn.XLOOKUP($C111,'[3]Active Customer Assets'!$D:$D,'[3]Active Customer Assets'!S:S,"",0)</f>
        <v>46078</v>
      </c>
      <c r="DU111" s="28">
        <f>_xlfn.XLOOKUP($C111,'[3]Active Customer Assets'!$D:$D,'[3]Active Customer Assets'!T:T,"",0)</f>
        <v>46078</v>
      </c>
      <c r="DV111" s="28">
        <f>_xlfn.XLOOKUP($C111,'[3]Active Customer Assets'!$D:$D,'[3]Active Customer Assets'!U:U,"",0)</f>
        <v>46078</v>
      </c>
      <c r="DW111" s="28">
        <f>_xlfn.XLOOKUP($C111,'[3]Active Customer Assets'!$D:$D,'[3]Active Customer Assets'!V:V,"",0)</f>
        <v>46078</v>
      </c>
      <c r="DX111" s="28">
        <f>_xlfn.XLOOKUP($C111,'[3]Active Customer Assets'!$D:$D,'[3]Active Customer Assets'!W:W,"",0)</f>
        <v>46078</v>
      </c>
      <c r="DY111" s="28">
        <f>_xlfn.XLOOKUP($C111,'[3]Active Customer Assets'!$D:$D,'[3]Active Customer Assets'!X:X,"",0)</f>
        <v>46078</v>
      </c>
      <c r="DZ111" s="28">
        <f>_xlfn.XLOOKUP($C111,'[3]Active Customer Assets'!$D:$D,'[3]Active Customer Assets'!Y:Y,"",0)</f>
        <v>46078</v>
      </c>
      <c r="EA111" s="28" t="str">
        <f>_xlfn.XLOOKUP($C111,'[3]Active Customer Assets'!$D:$D,'[3]Active Customer Assets'!Z:Z,"",0)</f>
        <v>1500</v>
      </c>
      <c r="EB111" s="28" t="str">
        <f>_xlfn.XLOOKUP($C111,'[3]Active Customer Assets'!$D:$D,'[3]Active Customer Assets'!AA:AA,"",0)</f>
        <v>750</v>
      </c>
      <c r="EC111" s="28" t="str">
        <f>_xlfn.XLOOKUP($C111,'[3]Active Customer Assets'!$D:$D,'[3]Active Customer Assets'!AB:AB,"",0)</f>
        <v>500</v>
      </c>
      <c r="ED111" s="28" t="str">
        <f>_xlfn.XLOOKUP($C111,'[3]Active Customer Assets'!$D:$D,'[3]Active Customer Assets'!AC:AC,"",0)</f>
        <v>750</v>
      </c>
      <c r="EE111" s="28" t="str">
        <f>_xlfn.XLOOKUP($C111,'[3]Active Customer Assets'!$D:$D,'[3]Active Customer Assets'!AD:AD,"",0)</f>
        <v>750</v>
      </c>
      <c r="EF111" s="28" t="str">
        <f>_xlfn.XLOOKUP($C111,'[3]Active Customer Assets'!$D:$D,'[3]Active Customer Assets'!AE:AE,"",0)</f>
        <v>1500</v>
      </c>
      <c r="EG111" s="28" t="str">
        <f>_xlfn.XLOOKUP($C111,'[3]Active Customer Assets'!$D:$D,'[3]Active Customer Assets'!AF:AF,"",0)</f>
        <v>1000</v>
      </c>
      <c r="EH111" s="28" t="str">
        <f>_xlfn.XLOOKUP($C111,'[3]Active Customer Assets'!$D:$D,'[3]Active Customer Assets'!AG:AG,"",0)</f>
        <v>1500</v>
      </c>
      <c r="EI111" s="28" t="str">
        <f>_xlfn.XLOOKUP($C111,'[3]Active Customer Assets'!$D:$D,'[3]Active Customer Assets'!AH:AH,"",0)</f>
        <v>1500</v>
      </c>
      <c r="EJ111" s="21">
        <f>_xlfn.XLOOKUP($C111,'[3]Active Customer Assets'!$D:$D,'[3]Active Customer Assets'!AI:AI,"",0)</f>
        <v>6</v>
      </c>
      <c r="EK111" s="35" t="str">
        <f>[3]!tbl_DPSAC[[#This Row],[Unit Status]]</f>
        <v>Active</v>
      </c>
    </row>
    <row r="112" spans="1:141" x14ac:dyDescent="0.15">
      <c r="A112" s="11">
        <f>ROW(tbl_DPSAC[[#This Row],[Sl. No.]])-1</f>
        <v>111</v>
      </c>
      <c r="B112" s="12" t="s">
        <v>196</v>
      </c>
      <c r="C112" s="12" t="s">
        <v>826</v>
      </c>
      <c r="D112" s="12" t="s">
        <v>175</v>
      </c>
      <c r="E112" s="12" t="s">
        <v>176</v>
      </c>
      <c r="F112" s="12" t="s">
        <v>140</v>
      </c>
      <c r="G112" s="13" t="s">
        <v>263</v>
      </c>
      <c r="H112" s="13" t="str">
        <f>_xlfn.XLOOKUP(C112,'[1]E&amp;DPSAC'!$K:$K,'[1]E&amp;DPSAC'!$E:$E,,0)</f>
        <v>GAYA</v>
      </c>
      <c r="I112" s="13"/>
      <c r="J112" s="13" t="s">
        <v>143</v>
      </c>
      <c r="K112" s="13">
        <v>7004060071</v>
      </c>
      <c r="L112" s="12" t="str">
        <f t="shared" ca="1" si="25"/>
        <v>Non - Warranty</v>
      </c>
      <c r="M112" s="14">
        <v>43056</v>
      </c>
      <c r="N112" s="15">
        <v>36</v>
      </c>
      <c r="O112" s="14">
        <f t="shared" si="26"/>
        <v>44165</v>
      </c>
      <c r="P112" s="11" t="s">
        <v>681</v>
      </c>
      <c r="Q112" s="19" t="str">
        <f>_xlfn.XLOOKUP(C112,'[2]Sch Calls'!$R:$R,'[2]Sch Calls'!$F:$F,"",0)</f>
        <v>CC-01990426</v>
      </c>
      <c r="R112" s="18">
        <f>_xlfn.XLOOKUP(C112,'[2]Sch Calls'!$R:$R,'[2]Sch Calls'!$A:$A,"",0)</f>
        <v>46078.470925925903</v>
      </c>
      <c r="S112" s="17">
        <f>_xlfn.XLOOKUP(C112,'[2]Sch Calls'!$R:$R,'[2]Sch Calls'!$B:$B,"",0)</f>
        <v>5125</v>
      </c>
      <c r="T112" s="18">
        <f>_xlfn.XLOOKUP(C112,'[1]E&amp;DPSAC'!$K:$K,'[1]E&amp;DPSAC'!$W:$W,"",0)</f>
        <v>45265</v>
      </c>
      <c r="U112" s="17">
        <f>_xlfn.XLOOKUP(C112,'[1]E&amp;DPSAC'!$K:$K,'[1]E&amp;DPSAC'!$Z:$Z,"",0)</f>
        <v>3010</v>
      </c>
      <c r="V112" s="17">
        <f>_xlfn.XLOOKUP(C112,'[2]1. All Calls'!$R:$R,'[2]1. All Calls'!$B:$B,"",0)</f>
        <v>5125</v>
      </c>
      <c r="W112" s="20">
        <f>_xlfn.XLOOKUP(C112,'[2]1. All Calls'!$R:$R,'[2]1. All Calls'!$A:$A,"",0)</f>
        <v>46078.470925925903</v>
      </c>
      <c r="X112" s="17" t="str">
        <f>_xlfn.XLOOKUP(C112,'[2]Sch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112" s="17">
        <f t="shared" si="27"/>
        <v>750</v>
      </c>
      <c r="Z112" s="17" t="str">
        <f t="shared" si="28"/>
        <v>Done</v>
      </c>
      <c r="AA112" s="21">
        <f t="shared" ca="1" si="29"/>
        <v>22.52907407409657</v>
      </c>
      <c r="AB112" s="21" t="str">
        <f t="shared" ca="1" si="30"/>
        <v>Done</v>
      </c>
      <c r="AC112" s="11">
        <f ca="1">tbl_DPSAC[[#This Row],[Current Month Due Count]]</f>
        <v>0</v>
      </c>
      <c r="AD112" s="11">
        <f ca="1">tbl_DPSAC[[#This Row],[Next Month Due2]]</f>
        <v>0</v>
      </c>
      <c r="AE112" s="11">
        <f t="shared" ca="1" si="31"/>
        <v>0</v>
      </c>
      <c r="AF112" s="11">
        <v>6</v>
      </c>
      <c r="AG112" s="17">
        <f t="shared" ca="1" si="32"/>
        <v>5260</v>
      </c>
      <c r="AH112" s="11">
        <v>0</v>
      </c>
      <c r="AI112" s="11">
        <v>0</v>
      </c>
      <c r="AJ112" s="11">
        <v>0</v>
      </c>
      <c r="AK112" s="11" t="s">
        <v>827</v>
      </c>
      <c r="AL112" s="11">
        <v>0</v>
      </c>
      <c r="AM112" s="11">
        <v>0</v>
      </c>
      <c r="AN112" s="11">
        <v>0</v>
      </c>
      <c r="AO112" s="11">
        <v>0</v>
      </c>
      <c r="AP112" s="11">
        <v>0</v>
      </c>
      <c r="AQ112" s="11">
        <v>0</v>
      </c>
      <c r="AR112" s="11">
        <v>0</v>
      </c>
      <c r="AS112" s="11">
        <v>0</v>
      </c>
      <c r="AT112" s="11">
        <v>0</v>
      </c>
      <c r="AU112" s="11">
        <v>0</v>
      </c>
      <c r="AV112" s="11">
        <v>0</v>
      </c>
      <c r="AW112" s="11">
        <v>0</v>
      </c>
      <c r="AX112" s="11" t="str">
        <f t="shared" ca="1" si="33"/>
        <v>No Service Dues</v>
      </c>
      <c r="AY112" s="17">
        <v>5125</v>
      </c>
      <c r="AZ112" s="22">
        <v>46078</v>
      </c>
      <c r="BA112" s="17" t="s">
        <v>828</v>
      </c>
      <c r="BB112" s="17">
        <v>5125</v>
      </c>
      <c r="BC112" s="22">
        <v>46078</v>
      </c>
      <c r="BD112" s="17" t="s">
        <v>828</v>
      </c>
      <c r="BE112" s="17">
        <v>5125</v>
      </c>
      <c r="BF112" s="22">
        <v>46078</v>
      </c>
      <c r="BG112" s="17" t="s">
        <v>828</v>
      </c>
      <c r="BH112" s="17">
        <v>5125</v>
      </c>
      <c r="BI112" s="22">
        <v>46078</v>
      </c>
      <c r="BJ112" s="17" t="s">
        <v>828</v>
      </c>
      <c r="BK112" s="17">
        <v>5125</v>
      </c>
      <c r="BL112" s="22">
        <v>46078</v>
      </c>
      <c r="BM112" s="17" t="s">
        <v>828</v>
      </c>
      <c r="BN112" s="23">
        <f t="shared" si="34"/>
        <v>46258</v>
      </c>
      <c r="BO112" s="23">
        <f t="shared" si="35"/>
        <v>46258</v>
      </c>
      <c r="BP112" s="23">
        <f t="shared" si="36"/>
        <v>46258</v>
      </c>
      <c r="BQ112" s="23">
        <f t="shared" si="37"/>
        <v>46258</v>
      </c>
      <c r="BR112" s="23">
        <f t="shared" si="48"/>
        <v>46443</v>
      </c>
      <c r="BS112" s="24">
        <f t="shared" ca="1" si="38"/>
        <v>615</v>
      </c>
      <c r="BT112" s="25">
        <f t="shared" ca="1" si="39"/>
        <v>1365</v>
      </c>
      <c r="BU112" s="25">
        <f t="shared" ca="1" si="40"/>
        <v>615</v>
      </c>
      <c r="BV112" s="25">
        <f t="shared" ca="1" si="41"/>
        <v>615</v>
      </c>
      <c r="BW112" s="25">
        <f t="shared" ca="1" si="42"/>
        <v>1365</v>
      </c>
      <c r="BX112" s="26" t="s">
        <v>173</v>
      </c>
      <c r="BY112" s="11">
        <f t="shared" ca="1" si="43"/>
        <v>0</v>
      </c>
      <c r="BZ112" s="11">
        <f t="shared" ca="1" si="49"/>
        <v>0</v>
      </c>
      <c r="CA112" s="11">
        <f t="shared" ca="1" si="44"/>
        <v>0</v>
      </c>
      <c r="CB112" s="28">
        <f>_xlfn.XLOOKUP($C112,'[3]BIS Feb-26'!$C:$C,'[3]BIS Feb-26'!U:U,"",0)</f>
        <v>46077.770833333299</v>
      </c>
      <c r="CC112" s="28">
        <f>_xlfn.XLOOKUP($C112,'[3]BIS Feb-26'!$C:$C,'[3]BIS Feb-26'!V:V,"",0)</f>
        <v>46077.770833333299</v>
      </c>
      <c r="CD112" s="28">
        <f>_xlfn.XLOOKUP($C112,'[3]BIS Feb-26'!$C:$C,'[3]BIS Feb-26'!W:W,"",0)</f>
        <v>46077.770833333299</v>
      </c>
      <c r="CE112" s="28">
        <f>_xlfn.XLOOKUP($C112,'[3]BIS Feb-26'!$C:$C,'[3]BIS Feb-26'!X:X,"",0)</f>
        <v>46077.770833333299</v>
      </c>
      <c r="CF112" s="28">
        <f>_xlfn.XLOOKUP($C112,'[3]BIS Feb-26'!$C:$C,'[3]BIS Feb-26'!Y:Y,"",0)</f>
        <v>46077.770833333299</v>
      </c>
      <c r="CG112" s="28">
        <f>_xlfn.XLOOKUP($C112,'[3]BIS Feb-26'!$C:$C,'[3]BIS Feb-26'!Z:Z,"",0)</f>
        <v>46077.770833333299</v>
      </c>
      <c r="CH112" s="28">
        <f>_xlfn.XLOOKUP($C112,'[3]BIS Feb-26'!$C:$C,'[3]BIS Feb-26'!AA:AA,"",0)</f>
        <v>46077.770833333299</v>
      </c>
      <c r="CI112" s="28">
        <f>_xlfn.XLOOKUP($C112,'[3]BIS Feb-26'!$C:$C,'[3]BIS Feb-26'!AB:AB,"",0)</f>
        <v>46077.770833333299</v>
      </c>
      <c r="CJ112" s="28">
        <f>_xlfn.XLOOKUP($C112,'[3]BIS Feb-26'!$C:$C,'[3]BIS Feb-26'!AC:AC,"",0)</f>
        <v>46077.770833333299</v>
      </c>
      <c r="CK112" s="29" t="str">
        <f>_xlfn.XLOOKUP($C112,'[3]BIS Feb-26'!$C:$C,'[3]BIS Feb-26'!AD:AD,"",0)</f>
        <v>1500</v>
      </c>
      <c r="CL112" s="29" t="str">
        <f>_xlfn.XLOOKUP($C112,'[3]BIS Feb-26'!$C:$C,'[3]BIS Feb-26'!AE:AE,"",0)</f>
        <v>750</v>
      </c>
      <c r="CM112" s="29" t="str">
        <f>_xlfn.XLOOKUP($C112,'[3]BIS Feb-26'!$C:$C,'[3]BIS Feb-26'!AF:AF,"",0)</f>
        <v>500</v>
      </c>
      <c r="CN112" s="29" t="str">
        <f>_xlfn.XLOOKUP($C112,'[3]BIS Feb-26'!$C:$C,'[3]BIS Feb-26'!AG:AG,"",0)</f>
        <v>750</v>
      </c>
      <c r="CO112" s="29" t="str">
        <f>_xlfn.XLOOKUP($C112,'[3]BIS Feb-26'!$C:$C,'[3]BIS Feb-26'!AH:AH,"",0)</f>
        <v>750</v>
      </c>
      <c r="CP112" s="29" t="str">
        <f>_xlfn.XLOOKUP($C112,'[3]BIS Feb-26'!$C:$C,'[3]BIS Feb-26'!AI:AI,"",0)</f>
        <v>1500</v>
      </c>
      <c r="CQ112" s="29" t="str">
        <f>_xlfn.XLOOKUP($C112,'[3]BIS Feb-26'!$C:$C,'[3]BIS Feb-26'!AJ:AJ,"",0)</f>
        <v>1000</v>
      </c>
      <c r="CR112" s="29" t="str">
        <f>_xlfn.XLOOKUP($C112,'[3]BIS Feb-26'!$C:$C,'[3]BIS Feb-26'!AK:AK,"",0)</f>
        <v>1500</v>
      </c>
      <c r="CS112" s="29" t="str">
        <f>_xlfn.XLOOKUP($C112,'[3]BIS Feb-26'!$C:$C,'[3]BIS Feb-26'!AL:AL,"",0)</f>
        <v>3000</v>
      </c>
      <c r="CT112" s="29">
        <f>_xlfn.XLOOKUP($C112,'[3]BIS Feb-26'!$C:$C,'[3]BIS Feb-26'!AM:AM,"",0)</f>
        <v>5</v>
      </c>
      <c r="CU112" s="28">
        <f>_xlfn.XLOOKUP($C112,'[3]BIS Feb-26'!$C:$C,'[3]BIS Feb-26'!AN:AN,"",0)</f>
        <v>46257</v>
      </c>
      <c r="CV112" s="28">
        <f>_xlfn.XLOOKUP($C112,'[3]BIS Feb-26'!$C:$C,'[3]BIS Feb-26'!AO:AO,"",0)</f>
        <v>46228</v>
      </c>
      <c r="CW112" s="28">
        <f>_xlfn.XLOOKUP($C112,'[3]BIS Feb-26'!$C:$C,'[3]BIS Feb-26'!AP:AP,"",0)</f>
        <v>46178</v>
      </c>
      <c r="CX112" s="28">
        <f>_xlfn.XLOOKUP($C112,'[3]BIS Feb-26'!$C:$C,'[3]BIS Feb-26'!AQ:AQ,"",0)</f>
        <v>46228</v>
      </c>
      <c r="CY112" s="28">
        <f>_xlfn.XLOOKUP($C112,'[3]BIS Feb-26'!$C:$C,'[3]BIS Feb-26'!AR:AR,"",0)</f>
        <v>46228</v>
      </c>
      <c r="CZ112" s="28">
        <f>_xlfn.XLOOKUP($C112,'[3]BIS Feb-26'!$C:$C,'[3]BIS Feb-26'!AS:AS,"",0)</f>
        <v>46347</v>
      </c>
      <c r="DA112" s="28">
        <f>_xlfn.XLOOKUP($C112,'[3]BIS Feb-26'!$C:$C,'[3]BIS Feb-26'!AT:AT,"",0)</f>
        <v>46278</v>
      </c>
      <c r="DB112" s="28">
        <f>_xlfn.XLOOKUP($C112,'[3]BIS Feb-26'!$C:$C,'[3]BIS Feb-26'!AU:AU,"",0)</f>
        <v>46257</v>
      </c>
      <c r="DC112" s="28">
        <f>_xlfn.XLOOKUP($C112,'[3]BIS Feb-26'!$C:$C,'[3]BIS Feb-26'!AV:AV,"",0)</f>
        <v>46442</v>
      </c>
      <c r="DD112" s="11">
        <f>_xlfn.XLOOKUP($C112,'[3]BIS Feb-26'!$C:$C,'[3]BIS Feb-26'!AW:AW,"",0)</f>
        <v>0</v>
      </c>
      <c r="DE112" s="11">
        <f>_xlfn.XLOOKUP($C112,'[3]BIS Feb-26'!$C:$C,'[3]BIS Feb-26'!AX:AX,"",0)</f>
        <v>0</v>
      </c>
      <c r="DF112" s="11">
        <f>_xlfn.XLOOKUP($C112,'[3]BIS Feb-26'!$C:$C,'[3]BIS Feb-26'!AY:AY,"",0)</f>
        <v>0</v>
      </c>
      <c r="DG112" s="11">
        <f t="shared" ca="1" si="45"/>
        <v>0</v>
      </c>
      <c r="DH112" s="11">
        <f t="shared" ca="1" si="46"/>
        <v>0</v>
      </c>
      <c r="DI112" s="11">
        <f t="shared" ca="1" si="47"/>
        <v>0</v>
      </c>
      <c r="DJ112" s="11" t="str">
        <f>_xlfn.XLOOKUP($C112,'[3]Active Customer Assets'!$D:$D,'[3]Active Customer Assets'!I:I,"",0)</f>
        <v>C (Not Buying Spares or buying lubricants)</v>
      </c>
      <c r="DK112" s="28">
        <f>_xlfn.XLOOKUP($C112,'[3]Active Customer Assets'!$D:$D,'[3]Active Customer Assets'!J:J,"",0)</f>
        <v>43056</v>
      </c>
      <c r="DL112" s="28">
        <f>_xlfn.XLOOKUP($C112,'[3]Active Customer Assets'!$D:$D,'[3]Active Customer Assets'!K:K,"",0)</f>
        <v>43039</v>
      </c>
      <c r="DM112" s="28">
        <f>_xlfn.XLOOKUP($C112,'[3]Active Customer Assets'!$D:$D,'[3]Active Customer Assets'!L:L,"",0)</f>
        <v>46078.618831018503</v>
      </c>
      <c r="DN112" s="21">
        <f>_xlfn.XLOOKUP($C112,'[3]Active Customer Assets'!$D:$D,'[3]Active Customer Assets'!M:M,"",0)</f>
        <v>5125</v>
      </c>
      <c r="DO112" s="28">
        <f>_xlfn.XLOOKUP($C112,'[3]Active Customer Assets'!$D:$D,'[3]Active Customer Assets'!N:N,"",0)</f>
        <v>0</v>
      </c>
      <c r="DP112" s="28">
        <f>_xlfn.XLOOKUP($C112,'[3]Active Customer Assets'!$D:$D,'[3]Active Customer Assets'!O:O,"",0)</f>
        <v>0</v>
      </c>
      <c r="DQ112" s="28" t="str">
        <f>_xlfn.XLOOKUP($C112,'[3]Active Customer Assets'!$D:$D,'[3]Active Customer Assets'!P:P,"",0)</f>
        <v>Air lube Plus</v>
      </c>
      <c r="DR112" s="28">
        <f>_xlfn.XLOOKUP($C112,'[3]Active Customer Assets'!$D:$D,'[3]Active Customer Assets'!Q:Q,"",0)</f>
        <v>46078</v>
      </c>
      <c r="DS112" s="28">
        <f>_xlfn.XLOOKUP($C112,'[3]Active Customer Assets'!$D:$D,'[3]Active Customer Assets'!R:R,"",0)</f>
        <v>46078</v>
      </c>
      <c r="DT112" s="28">
        <f>_xlfn.XLOOKUP($C112,'[3]Active Customer Assets'!$D:$D,'[3]Active Customer Assets'!S:S,"",0)</f>
        <v>46078</v>
      </c>
      <c r="DU112" s="28">
        <f>_xlfn.XLOOKUP($C112,'[3]Active Customer Assets'!$D:$D,'[3]Active Customer Assets'!T:T,"",0)</f>
        <v>46078</v>
      </c>
      <c r="DV112" s="28">
        <f>_xlfn.XLOOKUP($C112,'[3]Active Customer Assets'!$D:$D,'[3]Active Customer Assets'!U:U,"",0)</f>
        <v>46078</v>
      </c>
      <c r="DW112" s="28">
        <f>_xlfn.XLOOKUP($C112,'[3]Active Customer Assets'!$D:$D,'[3]Active Customer Assets'!V:V,"",0)</f>
        <v>46078</v>
      </c>
      <c r="DX112" s="28">
        <f>_xlfn.XLOOKUP($C112,'[3]Active Customer Assets'!$D:$D,'[3]Active Customer Assets'!W:W,"",0)</f>
        <v>46078</v>
      </c>
      <c r="DY112" s="28">
        <f>_xlfn.XLOOKUP($C112,'[3]Active Customer Assets'!$D:$D,'[3]Active Customer Assets'!X:X,"",0)</f>
        <v>46078</v>
      </c>
      <c r="DZ112" s="28">
        <f>_xlfn.XLOOKUP($C112,'[3]Active Customer Assets'!$D:$D,'[3]Active Customer Assets'!Y:Y,"",0)</f>
        <v>46078</v>
      </c>
      <c r="EA112" s="28" t="str">
        <f>_xlfn.XLOOKUP($C112,'[3]Active Customer Assets'!$D:$D,'[3]Active Customer Assets'!Z:Z,"",0)</f>
        <v>1500</v>
      </c>
      <c r="EB112" s="28" t="str">
        <f>_xlfn.XLOOKUP($C112,'[3]Active Customer Assets'!$D:$D,'[3]Active Customer Assets'!AA:AA,"",0)</f>
        <v>750</v>
      </c>
      <c r="EC112" s="28" t="str">
        <f>_xlfn.XLOOKUP($C112,'[3]Active Customer Assets'!$D:$D,'[3]Active Customer Assets'!AB:AB,"",0)</f>
        <v>500</v>
      </c>
      <c r="ED112" s="28" t="str">
        <f>_xlfn.XLOOKUP($C112,'[3]Active Customer Assets'!$D:$D,'[3]Active Customer Assets'!AC:AC,"",0)</f>
        <v>750</v>
      </c>
      <c r="EE112" s="28" t="str">
        <f>_xlfn.XLOOKUP($C112,'[3]Active Customer Assets'!$D:$D,'[3]Active Customer Assets'!AD:AD,"",0)</f>
        <v>750</v>
      </c>
      <c r="EF112" s="28" t="str">
        <f>_xlfn.XLOOKUP($C112,'[3]Active Customer Assets'!$D:$D,'[3]Active Customer Assets'!AE:AE,"",0)</f>
        <v>1500</v>
      </c>
      <c r="EG112" s="28" t="str">
        <f>_xlfn.XLOOKUP($C112,'[3]Active Customer Assets'!$D:$D,'[3]Active Customer Assets'!AF:AF,"",0)</f>
        <v>1000</v>
      </c>
      <c r="EH112" s="28" t="str">
        <f>_xlfn.XLOOKUP($C112,'[3]Active Customer Assets'!$D:$D,'[3]Active Customer Assets'!AG:AG,"",0)</f>
        <v>1500</v>
      </c>
      <c r="EI112" s="28" t="str">
        <f>_xlfn.XLOOKUP($C112,'[3]Active Customer Assets'!$D:$D,'[3]Active Customer Assets'!AH:AH,"",0)</f>
        <v>3000</v>
      </c>
      <c r="EJ112" s="21">
        <f>_xlfn.XLOOKUP($C112,'[3]Active Customer Assets'!$D:$D,'[3]Active Customer Assets'!AI:AI,"",0)</f>
        <v>5</v>
      </c>
      <c r="EK112" s="35" t="str">
        <f>[3]!tbl_DPSAC[[#This Row],[Unit Status]]</f>
        <v>Active</v>
      </c>
    </row>
    <row r="113" spans="1:141" x14ac:dyDescent="0.15">
      <c r="A113" s="11">
        <f>ROW(tbl_DPSAC[[#This Row],[Sl. No.]])-1</f>
        <v>112</v>
      </c>
      <c r="B113" s="12" t="s">
        <v>196</v>
      </c>
      <c r="C113" s="12" t="s">
        <v>829</v>
      </c>
      <c r="D113" s="12" t="s">
        <v>175</v>
      </c>
      <c r="E113" s="12" t="s">
        <v>176</v>
      </c>
      <c r="F113" s="12" t="s">
        <v>140</v>
      </c>
      <c r="G113" s="13" t="s">
        <v>263</v>
      </c>
      <c r="H113" s="13" t="str">
        <f>_xlfn.XLOOKUP(C113,'[1]E&amp;DPSAC'!$K:$K,'[1]E&amp;DPSAC'!$E:$E,,0)</f>
        <v>PATHPUR GAYA, BIHAR</v>
      </c>
      <c r="I113" s="13"/>
      <c r="J113" s="13">
        <v>6201360432</v>
      </c>
      <c r="K113" s="13">
        <v>6201360432</v>
      </c>
      <c r="L113" s="12" t="str">
        <f t="shared" ca="1" si="25"/>
        <v>Non - Warranty</v>
      </c>
      <c r="M113" s="14">
        <v>43067</v>
      </c>
      <c r="N113" s="15">
        <v>36</v>
      </c>
      <c r="O113" s="14">
        <f t="shared" si="26"/>
        <v>44165</v>
      </c>
      <c r="P113" s="11" t="s">
        <v>681</v>
      </c>
      <c r="Q113" s="19" t="str">
        <f>_xlfn.XLOOKUP(C113,'[2]Sch Calls'!$R:$R,'[2]Sch Calls'!$F:$F,"",0)</f>
        <v>CC-01878178</v>
      </c>
      <c r="R113" s="18">
        <f>_xlfn.XLOOKUP(C113,'[2]Sch Calls'!$R:$R,'[2]Sch Calls'!$A:$A,"",0)</f>
        <v>45983.418032407397</v>
      </c>
      <c r="S113" s="17">
        <f>_xlfn.XLOOKUP(C113,'[2]Sch Calls'!$R:$R,'[2]Sch Calls'!$B:$B,"",0)</f>
        <v>5700</v>
      </c>
      <c r="T113" s="18">
        <f>_xlfn.XLOOKUP(C113,'[1]E&amp;DPSAC'!$K:$K,'[1]E&amp;DPSAC'!$W:$W,"",0)</f>
        <v>45199</v>
      </c>
      <c r="U113" s="17">
        <f>_xlfn.XLOOKUP(C113,'[1]E&amp;DPSAC'!$K:$K,'[1]E&amp;DPSAC'!$Z:$Z,"",0)</f>
        <v>3470</v>
      </c>
      <c r="V113" s="17">
        <f>_xlfn.XLOOKUP(C113,'[2]1. All Calls'!$R:$R,'[2]1. All Calls'!$B:$B,"",0)</f>
        <v>5700</v>
      </c>
      <c r="W113" s="20">
        <f>_xlfn.XLOOKUP(C113,'[2]1. All Calls'!$R:$R,'[2]1. All Calls'!$A:$A,"",0)</f>
        <v>45983.418032407397</v>
      </c>
      <c r="X113" s="17" t="str">
        <f>_xlfn.XLOOKUP(C113,'[2]Sch Calls'!$R:$R,'[2]Sch Calls'!$AB:$AB,"",0)</f>
        <v>Valve kit service done by customer itself</v>
      </c>
      <c r="Y113" s="17">
        <f t="shared" si="27"/>
        <v>750</v>
      </c>
      <c r="Z113" s="17" t="str">
        <f t="shared" si="28"/>
        <v>Done</v>
      </c>
      <c r="AA113" s="21">
        <f t="shared" ca="1" si="29"/>
        <v>117.58196759260318</v>
      </c>
      <c r="AB113" s="21" t="str">
        <f t="shared" ca="1" si="30"/>
        <v>Done</v>
      </c>
      <c r="AC113" s="11">
        <f ca="1">tbl_DPSAC[[#This Row],[Current Month Due Count]]</f>
        <v>0</v>
      </c>
      <c r="AD113" s="11">
        <f ca="1">tbl_DPSAC[[#This Row],[Next Month Due2]]</f>
        <v>0</v>
      </c>
      <c r="AE113" s="11">
        <f t="shared" ca="1" si="31"/>
        <v>0</v>
      </c>
      <c r="AF113" s="11">
        <v>3</v>
      </c>
      <c r="AG113" s="17">
        <f t="shared" ca="1" si="32"/>
        <v>6053</v>
      </c>
      <c r="AH113" s="11">
        <v>0</v>
      </c>
      <c r="AI113" s="11">
        <v>0</v>
      </c>
      <c r="AJ113" s="11">
        <v>0</v>
      </c>
      <c r="AK113" s="11">
        <v>0</v>
      </c>
      <c r="AL113" s="11">
        <v>0</v>
      </c>
      <c r="AM113" s="11" t="s">
        <v>830</v>
      </c>
      <c r="AN113" s="11">
        <v>0</v>
      </c>
      <c r="AO113" s="11">
        <v>0</v>
      </c>
      <c r="AP113" s="11">
        <v>0</v>
      </c>
      <c r="AQ113" s="11">
        <v>0</v>
      </c>
      <c r="AR113" s="11">
        <v>0</v>
      </c>
      <c r="AS113" s="11">
        <v>0</v>
      </c>
      <c r="AT113" s="11">
        <v>0</v>
      </c>
      <c r="AU113" s="11">
        <v>0</v>
      </c>
      <c r="AV113" s="11">
        <v>0</v>
      </c>
      <c r="AW113" s="11">
        <v>0</v>
      </c>
      <c r="AX113" s="11" t="str">
        <f t="shared" ca="1" si="33"/>
        <v>No Service Dues</v>
      </c>
      <c r="AY113" s="17">
        <v>5700</v>
      </c>
      <c r="AZ113" s="22">
        <v>45983</v>
      </c>
      <c r="BA113" s="17" t="s">
        <v>831</v>
      </c>
      <c r="BB113" s="17">
        <v>5700</v>
      </c>
      <c r="BC113" s="22">
        <v>45983</v>
      </c>
      <c r="BD113" s="17" t="s">
        <v>831</v>
      </c>
      <c r="BE113" s="17">
        <v>5700</v>
      </c>
      <c r="BF113" s="22">
        <v>45983</v>
      </c>
      <c r="BG113" s="17" t="s">
        <v>831</v>
      </c>
      <c r="BH113" s="17">
        <v>5700</v>
      </c>
      <c r="BI113" s="22">
        <v>45983</v>
      </c>
      <c r="BJ113" s="17" t="s">
        <v>831</v>
      </c>
      <c r="BK113" s="17">
        <v>5700</v>
      </c>
      <c r="BL113" s="22">
        <v>45983</v>
      </c>
      <c r="BM113" s="17" t="s">
        <v>831</v>
      </c>
      <c r="BN113" s="23">
        <f t="shared" si="34"/>
        <v>46163</v>
      </c>
      <c r="BO113" s="23">
        <f t="shared" si="35"/>
        <v>46163</v>
      </c>
      <c r="BP113" s="23">
        <f t="shared" si="36"/>
        <v>46163</v>
      </c>
      <c r="BQ113" s="23">
        <f t="shared" si="37"/>
        <v>46163</v>
      </c>
      <c r="BR113" s="23">
        <f t="shared" si="48"/>
        <v>46348</v>
      </c>
      <c r="BS113" s="24">
        <f t="shared" ca="1" si="38"/>
        <v>397</v>
      </c>
      <c r="BT113" s="25">
        <f t="shared" ca="1" si="39"/>
        <v>1147</v>
      </c>
      <c r="BU113" s="25">
        <f t="shared" ca="1" si="40"/>
        <v>397</v>
      </c>
      <c r="BV113" s="25">
        <f t="shared" ca="1" si="41"/>
        <v>397</v>
      </c>
      <c r="BW113" s="25">
        <f t="shared" ca="1" si="42"/>
        <v>1147</v>
      </c>
      <c r="BX113" s="26" t="s">
        <v>173</v>
      </c>
      <c r="BY113" s="11">
        <f t="shared" ca="1" si="43"/>
        <v>0</v>
      </c>
      <c r="BZ113" s="11">
        <f t="shared" ca="1" si="49"/>
        <v>0</v>
      </c>
      <c r="CA113" s="11">
        <f t="shared" ca="1" si="44"/>
        <v>0</v>
      </c>
      <c r="CB113" s="28">
        <f>_xlfn.XLOOKUP($C113,'[3]BIS Feb-26'!$C:$C,'[3]BIS Feb-26'!U:U,"",0)</f>
        <v>45982.770833333299</v>
      </c>
      <c r="CC113" s="28">
        <f>_xlfn.XLOOKUP($C113,'[3]BIS Feb-26'!$C:$C,'[3]BIS Feb-26'!V:V,"",0)</f>
        <v>45982.770833333299</v>
      </c>
      <c r="CD113" s="28">
        <f>_xlfn.XLOOKUP($C113,'[3]BIS Feb-26'!$C:$C,'[3]BIS Feb-26'!W:W,"",0)</f>
        <v>45982.770833333299</v>
      </c>
      <c r="CE113" s="28">
        <f>_xlfn.XLOOKUP($C113,'[3]BIS Feb-26'!$C:$C,'[3]BIS Feb-26'!X:X,"",0)</f>
        <v>45982.770833333299</v>
      </c>
      <c r="CF113" s="28">
        <f>_xlfn.XLOOKUP($C113,'[3]BIS Feb-26'!$C:$C,'[3]BIS Feb-26'!Y:Y,"",0)</f>
        <v>45982.770833333299</v>
      </c>
      <c r="CG113" s="28">
        <f>_xlfn.XLOOKUP($C113,'[3]BIS Feb-26'!$C:$C,'[3]BIS Feb-26'!Z:Z,"",0)</f>
        <v>45982.770833333299</v>
      </c>
      <c r="CH113" s="28">
        <f>_xlfn.XLOOKUP($C113,'[3]BIS Feb-26'!$C:$C,'[3]BIS Feb-26'!AA:AA,"",0)</f>
        <v>45982.770833333299</v>
      </c>
      <c r="CI113" s="28">
        <f>_xlfn.XLOOKUP($C113,'[3]BIS Feb-26'!$C:$C,'[3]BIS Feb-26'!AB:AB,"",0)</f>
        <v>45982.770833333299</v>
      </c>
      <c r="CJ113" s="28">
        <f>_xlfn.XLOOKUP($C113,'[3]BIS Feb-26'!$C:$C,'[3]BIS Feb-26'!AC:AC,"",0)</f>
        <v>45982.770833333299</v>
      </c>
      <c r="CK113" s="29" t="str">
        <f>_xlfn.XLOOKUP($C113,'[3]BIS Feb-26'!$C:$C,'[3]BIS Feb-26'!AD:AD,"",0)</f>
        <v>1500</v>
      </c>
      <c r="CL113" s="29" t="str">
        <f>_xlfn.XLOOKUP($C113,'[3]BIS Feb-26'!$C:$C,'[3]BIS Feb-26'!AE:AE,"",0)</f>
        <v>750</v>
      </c>
      <c r="CM113" s="29" t="str">
        <f>_xlfn.XLOOKUP($C113,'[3]BIS Feb-26'!$C:$C,'[3]BIS Feb-26'!AF:AF,"",0)</f>
        <v>500</v>
      </c>
      <c r="CN113" s="29" t="str">
        <f>_xlfn.XLOOKUP($C113,'[3]BIS Feb-26'!$C:$C,'[3]BIS Feb-26'!AG:AG,"",0)</f>
        <v>750</v>
      </c>
      <c r="CO113" s="29" t="str">
        <f>_xlfn.XLOOKUP($C113,'[3]BIS Feb-26'!$C:$C,'[3]BIS Feb-26'!AH:AH,"",0)</f>
        <v>750</v>
      </c>
      <c r="CP113" s="29" t="str">
        <f>_xlfn.XLOOKUP($C113,'[3]BIS Feb-26'!$C:$C,'[3]BIS Feb-26'!AI:AI,"",0)</f>
        <v>1500</v>
      </c>
      <c r="CQ113" s="29" t="str">
        <f>_xlfn.XLOOKUP($C113,'[3]BIS Feb-26'!$C:$C,'[3]BIS Feb-26'!AJ:AJ,"",0)</f>
        <v>1000</v>
      </c>
      <c r="CR113" s="29" t="str">
        <f>_xlfn.XLOOKUP($C113,'[3]BIS Feb-26'!$C:$C,'[3]BIS Feb-26'!AK:AK,"",0)</f>
        <v>1500</v>
      </c>
      <c r="CS113" s="29" t="str">
        <f>_xlfn.XLOOKUP($C113,'[3]BIS Feb-26'!$C:$C,'[3]BIS Feb-26'!AL:AL,"",0)</f>
        <v>3000</v>
      </c>
      <c r="CT113" s="29">
        <f>_xlfn.XLOOKUP($C113,'[3]BIS Feb-26'!$C:$C,'[3]BIS Feb-26'!AM:AM,"",0)</f>
        <v>2</v>
      </c>
      <c r="CU113" s="28">
        <f>_xlfn.XLOOKUP($C113,'[3]BIS Feb-26'!$C:$C,'[3]BIS Feb-26'!AN:AN,"",0)</f>
        <v>46162</v>
      </c>
      <c r="CV113" s="28">
        <f>_xlfn.XLOOKUP($C113,'[3]BIS Feb-26'!$C:$C,'[3]BIS Feb-26'!AO:AO,"",0)</f>
        <v>46162</v>
      </c>
      <c r="CW113" s="28">
        <f>_xlfn.XLOOKUP($C113,'[3]BIS Feb-26'!$C:$C,'[3]BIS Feb-26'!AP:AP,"",0)</f>
        <v>46162</v>
      </c>
      <c r="CX113" s="28">
        <f>_xlfn.XLOOKUP($C113,'[3]BIS Feb-26'!$C:$C,'[3]BIS Feb-26'!AQ:AQ,"",0)</f>
        <v>46162</v>
      </c>
      <c r="CY113" s="28">
        <f>_xlfn.XLOOKUP($C113,'[3]BIS Feb-26'!$C:$C,'[3]BIS Feb-26'!AR:AR,"",0)</f>
        <v>46162</v>
      </c>
      <c r="CZ113" s="28">
        <f>_xlfn.XLOOKUP($C113,'[3]BIS Feb-26'!$C:$C,'[3]BIS Feb-26'!AS:AS,"",0)</f>
        <v>46252</v>
      </c>
      <c r="DA113" s="28">
        <f>_xlfn.XLOOKUP($C113,'[3]BIS Feb-26'!$C:$C,'[3]BIS Feb-26'!AT:AT,"",0)</f>
        <v>46347</v>
      </c>
      <c r="DB113" s="28">
        <f>_xlfn.XLOOKUP($C113,'[3]BIS Feb-26'!$C:$C,'[3]BIS Feb-26'!AU:AU,"",0)</f>
        <v>46162</v>
      </c>
      <c r="DC113" s="28">
        <f>_xlfn.XLOOKUP($C113,'[3]BIS Feb-26'!$C:$C,'[3]BIS Feb-26'!AV:AV,"",0)</f>
        <v>46347</v>
      </c>
      <c r="DD113" s="11">
        <f>_xlfn.XLOOKUP($C113,'[3]BIS Feb-26'!$C:$C,'[3]BIS Feb-26'!AW:AW,"",0)</f>
        <v>0</v>
      </c>
      <c r="DE113" s="11">
        <f>_xlfn.XLOOKUP($C113,'[3]BIS Feb-26'!$C:$C,'[3]BIS Feb-26'!AX:AX,"",0)</f>
        <v>0</v>
      </c>
      <c r="DF113" s="11">
        <f>_xlfn.XLOOKUP($C113,'[3]BIS Feb-26'!$C:$C,'[3]BIS Feb-26'!AY:AY,"",0)</f>
        <v>0</v>
      </c>
      <c r="DG113" s="11">
        <f t="shared" ca="1" si="45"/>
        <v>0</v>
      </c>
      <c r="DH113" s="11">
        <f t="shared" ca="1" si="46"/>
        <v>0</v>
      </c>
      <c r="DI113" s="11">
        <f t="shared" ca="1" si="47"/>
        <v>0</v>
      </c>
      <c r="DJ113" s="11" t="str">
        <f>_xlfn.XLOOKUP($C113,'[3]Active Customer Assets'!$D:$D,'[3]Active Customer Assets'!I:I,"",0)</f>
        <v>C (Not Buying Spares or buying lubricants)</v>
      </c>
      <c r="DK113" s="28">
        <f>_xlfn.XLOOKUP($C113,'[3]Active Customer Assets'!$D:$D,'[3]Active Customer Assets'!J:J,"",0)</f>
        <v>43067</v>
      </c>
      <c r="DL113" s="28">
        <f>_xlfn.XLOOKUP($C113,'[3]Active Customer Assets'!$D:$D,'[3]Active Customer Assets'!K:K,"",0)</f>
        <v>42958</v>
      </c>
      <c r="DM113" s="28">
        <f>_xlfn.XLOOKUP($C113,'[3]Active Customer Assets'!$D:$D,'[3]Active Customer Assets'!L:L,"",0)</f>
        <v>45983.588125000002</v>
      </c>
      <c r="DN113" s="21">
        <f>_xlfn.XLOOKUP($C113,'[3]Active Customer Assets'!$D:$D,'[3]Active Customer Assets'!M:M,"",0)</f>
        <v>5700</v>
      </c>
      <c r="DO113" s="28">
        <f>_xlfn.XLOOKUP($C113,'[3]Active Customer Assets'!$D:$D,'[3]Active Customer Assets'!N:N,"",0)</f>
        <v>0</v>
      </c>
      <c r="DP113" s="28">
        <f>_xlfn.XLOOKUP($C113,'[3]Active Customer Assets'!$D:$D,'[3]Active Customer Assets'!O:O,"",0)</f>
        <v>0</v>
      </c>
      <c r="DQ113" s="28" t="str">
        <f>_xlfn.XLOOKUP($C113,'[3]Active Customer Assets'!$D:$D,'[3]Active Customer Assets'!P:P,"",0)</f>
        <v>Air lube Plus</v>
      </c>
      <c r="DR113" s="28">
        <f>_xlfn.XLOOKUP($C113,'[3]Active Customer Assets'!$D:$D,'[3]Active Customer Assets'!Q:Q,"",0)</f>
        <v>45983</v>
      </c>
      <c r="DS113" s="28">
        <f>_xlfn.XLOOKUP($C113,'[3]Active Customer Assets'!$D:$D,'[3]Active Customer Assets'!R:R,"",0)</f>
        <v>45983</v>
      </c>
      <c r="DT113" s="28">
        <f>_xlfn.XLOOKUP($C113,'[3]Active Customer Assets'!$D:$D,'[3]Active Customer Assets'!S:S,"",0)</f>
        <v>45983</v>
      </c>
      <c r="DU113" s="28">
        <f>_xlfn.XLOOKUP($C113,'[3]Active Customer Assets'!$D:$D,'[3]Active Customer Assets'!T:T,"",0)</f>
        <v>45983</v>
      </c>
      <c r="DV113" s="28">
        <f>_xlfn.XLOOKUP($C113,'[3]Active Customer Assets'!$D:$D,'[3]Active Customer Assets'!U:U,"",0)</f>
        <v>45983</v>
      </c>
      <c r="DW113" s="28">
        <f>_xlfn.XLOOKUP($C113,'[3]Active Customer Assets'!$D:$D,'[3]Active Customer Assets'!V:V,"",0)</f>
        <v>45983</v>
      </c>
      <c r="DX113" s="28">
        <f>_xlfn.XLOOKUP($C113,'[3]Active Customer Assets'!$D:$D,'[3]Active Customer Assets'!W:W,"",0)</f>
        <v>45983</v>
      </c>
      <c r="DY113" s="28">
        <f>_xlfn.XLOOKUP($C113,'[3]Active Customer Assets'!$D:$D,'[3]Active Customer Assets'!X:X,"",0)</f>
        <v>45983</v>
      </c>
      <c r="DZ113" s="28">
        <f>_xlfn.XLOOKUP($C113,'[3]Active Customer Assets'!$D:$D,'[3]Active Customer Assets'!Y:Y,"",0)</f>
        <v>45983</v>
      </c>
      <c r="EA113" s="28" t="str">
        <f>_xlfn.XLOOKUP($C113,'[3]Active Customer Assets'!$D:$D,'[3]Active Customer Assets'!Z:Z,"",0)</f>
        <v>1500</v>
      </c>
      <c r="EB113" s="28" t="str">
        <f>_xlfn.XLOOKUP($C113,'[3]Active Customer Assets'!$D:$D,'[3]Active Customer Assets'!AA:AA,"",0)</f>
        <v>750</v>
      </c>
      <c r="EC113" s="28" t="str">
        <f>_xlfn.XLOOKUP($C113,'[3]Active Customer Assets'!$D:$D,'[3]Active Customer Assets'!AB:AB,"",0)</f>
        <v>500</v>
      </c>
      <c r="ED113" s="28" t="str">
        <f>_xlfn.XLOOKUP($C113,'[3]Active Customer Assets'!$D:$D,'[3]Active Customer Assets'!AC:AC,"",0)</f>
        <v>750</v>
      </c>
      <c r="EE113" s="28" t="str">
        <f>_xlfn.XLOOKUP($C113,'[3]Active Customer Assets'!$D:$D,'[3]Active Customer Assets'!AD:AD,"",0)</f>
        <v>750</v>
      </c>
      <c r="EF113" s="28" t="str">
        <f>_xlfn.XLOOKUP($C113,'[3]Active Customer Assets'!$D:$D,'[3]Active Customer Assets'!AE:AE,"",0)</f>
        <v>1500</v>
      </c>
      <c r="EG113" s="28" t="str">
        <f>_xlfn.XLOOKUP($C113,'[3]Active Customer Assets'!$D:$D,'[3]Active Customer Assets'!AF:AF,"",0)</f>
        <v>1000</v>
      </c>
      <c r="EH113" s="28" t="str">
        <f>_xlfn.XLOOKUP($C113,'[3]Active Customer Assets'!$D:$D,'[3]Active Customer Assets'!AG:AG,"",0)</f>
        <v>1500</v>
      </c>
      <c r="EI113" s="28" t="str">
        <f>_xlfn.XLOOKUP($C113,'[3]Active Customer Assets'!$D:$D,'[3]Active Customer Assets'!AH:AH,"",0)</f>
        <v>3000</v>
      </c>
      <c r="EJ113" s="21">
        <f>_xlfn.XLOOKUP($C113,'[3]Active Customer Assets'!$D:$D,'[3]Active Customer Assets'!AI:AI,"",0)</f>
        <v>2</v>
      </c>
      <c r="EK113" s="35" t="str">
        <f>[3]!tbl_DPSAC[[#This Row],[Unit Status]]</f>
        <v>Active</v>
      </c>
    </row>
    <row r="114" spans="1:141" x14ac:dyDescent="0.15">
      <c r="A114" s="11">
        <f>ROW(tbl_DPSAC[[#This Row],[Sl. No.]])-1</f>
        <v>113</v>
      </c>
      <c r="B114" s="12" t="s">
        <v>136</v>
      </c>
      <c r="C114" s="12" t="s">
        <v>832</v>
      </c>
      <c r="D114" s="12" t="s">
        <v>138</v>
      </c>
      <c r="E114" s="12" t="s">
        <v>139</v>
      </c>
      <c r="F114" s="12" t="s">
        <v>161</v>
      </c>
      <c r="G114" s="13" t="s">
        <v>833</v>
      </c>
      <c r="H114" s="13" t="str">
        <f>_xlfn.XLOOKUP(C114,'[1]E&amp;DPSAC'!$K:$K,'[1]E&amp;DPSAC'!$E:$E,,0)</f>
        <v>CHATRA</v>
      </c>
      <c r="I114" s="13"/>
      <c r="J114" s="13">
        <v>7004915623</v>
      </c>
      <c r="K114" s="13">
        <v>7004915623</v>
      </c>
      <c r="L114" s="12" t="str">
        <f t="shared" ca="1" si="25"/>
        <v>Non - Warranty</v>
      </c>
      <c r="M114" s="14">
        <v>43138</v>
      </c>
      <c r="N114" s="15">
        <v>24</v>
      </c>
      <c r="O114" s="14">
        <f t="shared" si="26"/>
        <v>43890</v>
      </c>
      <c r="P114" s="11" t="s">
        <v>681</v>
      </c>
      <c r="Q114" s="19" t="str">
        <f>_xlfn.XLOOKUP(C114,'[2]Sch Calls'!$R:$R,'[2]Sch Calls'!$F:$F,"",0)</f>
        <v>CC-01878154</v>
      </c>
      <c r="R114" s="18">
        <f>_xlfn.XLOOKUP(C114,'[2]Sch Calls'!$R:$R,'[2]Sch Calls'!$A:$A,"",0)</f>
        <v>45983.335231481498</v>
      </c>
      <c r="S114" s="17">
        <f>_xlfn.XLOOKUP(C114,'[2]Sch Calls'!$R:$R,'[2]Sch Calls'!$B:$B,"",0)</f>
        <v>7780</v>
      </c>
      <c r="T114" s="18">
        <f>_xlfn.XLOOKUP(C114,'[1]E&amp;DPSAC'!$K:$K,'[1]E&amp;DPSAC'!$W:$W,"",0)</f>
        <v>45199</v>
      </c>
      <c r="U114" s="17">
        <f>_xlfn.XLOOKUP(C114,'[1]E&amp;DPSAC'!$K:$K,'[1]E&amp;DPSAC'!$Z:$Z,"",0)</f>
        <v>4800</v>
      </c>
      <c r="V114" s="17">
        <f>_xlfn.XLOOKUP(C114,'[2]1. All Calls'!$R:$R,'[2]1. All Calls'!$B:$B,"",0)</f>
        <v>7780</v>
      </c>
      <c r="W114" s="20">
        <f>_xlfn.XLOOKUP(C114,'[2]1. All Calls'!$R:$R,'[2]1. All Calls'!$A:$A,"",0)</f>
        <v>45983.335231481498</v>
      </c>
      <c r="X114" s="17" t="str">
        <f>_xlfn.XLOOKUP(C114,'[2]Sch Calls'!$R:$R,'[2]Sch Calls'!$AB:$AB,"",0)</f>
        <v>Valve kit service done by customer itself</v>
      </c>
      <c r="Y114" s="17">
        <f t="shared" si="27"/>
        <v>750</v>
      </c>
      <c r="Z114" s="17" t="str">
        <f t="shared" si="28"/>
        <v>Done</v>
      </c>
      <c r="AA114" s="21">
        <f t="shared" ca="1" si="29"/>
        <v>117.66476851850166</v>
      </c>
      <c r="AB114" s="21" t="str">
        <f t="shared" ca="1" si="30"/>
        <v>Done</v>
      </c>
      <c r="AC114" s="11">
        <f ca="1">tbl_DPSAC[[#This Row],[Current Month Due Count]]</f>
        <v>0</v>
      </c>
      <c r="AD114" s="11">
        <f ca="1">tbl_DPSAC[[#This Row],[Next Month Due2]]</f>
        <v>0</v>
      </c>
      <c r="AE114" s="11">
        <f t="shared" ca="1" si="31"/>
        <v>0</v>
      </c>
      <c r="AF114" s="11">
        <v>4</v>
      </c>
      <c r="AG114" s="17">
        <f t="shared" ca="1" si="32"/>
        <v>8251</v>
      </c>
      <c r="AH114" s="11">
        <v>0</v>
      </c>
      <c r="AI114" s="11">
        <v>0</v>
      </c>
      <c r="AJ114" s="11">
        <v>0</v>
      </c>
      <c r="AK114" s="11">
        <v>0</v>
      </c>
      <c r="AL114" s="11">
        <v>0</v>
      </c>
      <c r="AM114" s="11">
        <v>0</v>
      </c>
      <c r="AN114" s="11" t="s">
        <v>834</v>
      </c>
      <c r="AO114" s="11">
        <v>0</v>
      </c>
      <c r="AP114" s="11">
        <v>0</v>
      </c>
      <c r="AQ114" s="11">
        <v>0</v>
      </c>
      <c r="AR114" s="11">
        <v>0</v>
      </c>
      <c r="AS114" s="11">
        <v>0</v>
      </c>
      <c r="AT114" s="11">
        <v>0</v>
      </c>
      <c r="AU114" s="11">
        <v>0</v>
      </c>
      <c r="AV114" s="11">
        <v>0</v>
      </c>
      <c r="AW114" s="11">
        <v>0</v>
      </c>
      <c r="AX114" s="11" t="str">
        <f t="shared" ca="1" si="33"/>
        <v>No Service Dues</v>
      </c>
      <c r="AY114" s="17">
        <v>7780</v>
      </c>
      <c r="AZ114" s="22">
        <v>45983</v>
      </c>
      <c r="BA114" s="17" t="s">
        <v>835</v>
      </c>
      <c r="BB114" s="17">
        <v>7780</v>
      </c>
      <c r="BC114" s="22">
        <v>45983</v>
      </c>
      <c r="BD114" s="17" t="s">
        <v>835</v>
      </c>
      <c r="BE114" s="17">
        <v>7780</v>
      </c>
      <c r="BF114" s="22">
        <v>45983</v>
      </c>
      <c r="BG114" s="17" t="s">
        <v>835</v>
      </c>
      <c r="BH114" s="17">
        <v>7780</v>
      </c>
      <c r="BI114" s="22">
        <v>45983</v>
      </c>
      <c r="BJ114" s="17" t="s">
        <v>835</v>
      </c>
      <c r="BK114" s="17">
        <v>7780</v>
      </c>
      <c r="BL114" s="22">
        <v>45983</v>
      </c>
      <c r="BM114" s="17" t="s">
        <v>835</v>
      </c>
      <c r="BN114" s="23">
        <f t="shared" si="34"/>
        <v>46163</v>
      </c>
      <c r="BO114" s="23">
        <f t="shared" si="35"/>
        <v>46163</v>
      </c>
      <c r="BP114" s="23">
        <f t="shared" si="36"/>
        <v>46163</v>
      </c>
      <c r="BQ114" s="23">
        <f t="shared" si="37"/>
        <v>46163</v>
      </c>
      <c r="BR114" s="23">
        <f t="shared" si="48"/>
        <v>46348</v>
      </c>
      <c r="BS114" s="24">
        <f t="shared" ca="1" si="38"/>
        <v>279</v>
      </c>
      <c r="BT114" s="25">
        <f t="shared" ca="1" si="39"/>
        <v>1029</v>
      </c>
      <c r="BU114" s="25">
        <f t="shared" ca="1" si="40"/>
        <v>279</v>
      </c>
      <c r="BV114" s="25">
        <f t="shared" ca="1" si="41"/>
        <v>279</v>
      </c>
      <c r="BW114" s="25">
        <f t="shared" ca="1" si="42"/>
        <v>1029</v>
      </c>
      <c r="BX114" s="26" t="s">
        <v>173</v>
      </c>
      <c r="BY114" s="11">
        <f t="shared" ca="1" si="43"/>
        <v>0</v>
      </c>
      <c r="BZ114" s="11">
        <f t="shared" ca="1" si="49"/>
        <v>0</v>
      </c>
      <c r="CA114" s="11">
        <f t="shared" ca="1" si="44"/>
        <v>0</v>
      </c>
      <c r="CB114" s="28">
        <f>_xlfn.XLOOKUP($C114,'[3]BIS Feb-26'!$C:$C,'[3]BIS Feb-26'!U:U,"",0)</f>
        <v>45982.770833333299</v>
      </c>
      <c r="CC114" s="28">
        <f>_xlfn.XLOOKUP($C114,'[3]BIS Feb-26'!$C:$C,'[3]BIS Feb-26'!V:V,"",0)</f>
        <v>45982.770833333299</v>
      </c>
      <c r="CD114" s="28">
        <f>_xlfn.XLOOKUP($C114,'[3]BIS Feb-26'!$C:$C,'[3]BIS Feb-26'!W:W,"",0)</f>
        <v>45982.770833333299</v>
      </c>
      <c r="CE114" s="28">
        <f>_xlfn.XLOOKUP($C114,'[3]BIS Feb-26'!$C:$C,'[3]BIS Feb-26'!X:X,"",0)</f>
        <v>45982.770833333299</v>
      </c>
      <c r="CF114" s="28">
        <f>_xlfn.XLOOKUP($C114,'[3]BIS Feb-26'!$C:$C,'[3]BIS Feb-26'!Y:Y,"",0)</f>
        <v>45982.770833333299</v>
      </c>
      <c r="CG114" s="28">
        <f>_xlfn.XLOOKUP($C114,'[3]BIS Feb-26'!$C:$C,'[3]BIS Feb-26'!Z:Z,"",0)</f>
        <v>45982.770833333299</v>
      </c>
      <c r="CH114" s="28">
        <f>_xlfn.XLOOKUP($C114,'[3]BIS Feb-26'!$C:$C,'[3]BIS Feb-26'!AA:AA,"",0)</f>
        <v>45982.770833333299</v>
      </c>
      <c r="CI114" s="28">
        <f>_xlfn.XLOOKUP($C114,'[3]BIS Feb-26'!$C:$C,'[3]BIS Feb-26'!AB:AB,"",0)</f>
        <v>45982.770833333299</v>
      </c>
      <c r="CJ114" s="28">
        <f>_xlfn.XLOOKUP($C114,'[3]BIS Feb-26'!$C:$C,'[3]BIS Feb-26'!AC:AC,"",0)</f>
        <v>45982.770833333299</v>
      </c>
      <c r="CK114" s="29" t="str">
        <f>_xlfn.XLOOKUP($C114,'[3]BIS Feb-26'!$C:$C,'[3]BIS Feb-26'!AD:AD,"",0)</f>
        <v>1500</v>
      </c>
      <c r="CL114" s="29" t="str">
        <f>_xlfn.XLOOKUP($C114,'[3]BIS Feb-26'!$C:$C,'[3]BIS Feb-26'!AE:AE,"",0)</f>
        <v>750</v>
      </c>
      <c r="CM114" s="29" t="str">
        <f>_xlfn.XLOOKUP($C114,'[3]BIS Feb-26'!$C:$C,'[3]BIS Feb-26'!AF:AF,"",0)</f>
        <v>500</v>
      </c>
      <c r="CN114" s="29" t="str">
        <f>_xlfn.XLOOKUP($C114,'[3]BIS Feb-26'!$C:$C,'[3]BIS Feb-26'!AG:AG,"",0)</f>
        <v>750</v>
      </c>
      <c r="CO114" s="29" t="str">
        <f>_xlfn.XLOOKUP($C114,'[3]BIS Feb-26'!$C:$C,'[3]BIS Feb-26'!AH:AH,"",0)</f>
        <v>750</v>
      </c>
      <c r="CP114" s="29" t="str">
        <f>_xlfn.XLOOKUP($C114,'[3]BIS Feb-26'!$C:$C,'[3]BIS Feb-26'!AI:AI,"",0)</f>
        <v>1500</v>
      </c>
      <c r="CQ114" s="29" t="str">
        <f>_xlfn.XLOOKUP($C114,'[3]BIS Feb-26'!$C:$C,'[3]BIS Feb-26'!AJ:AJ,"",0)</f>
        <v>1000</v>
      </c>
      <c r="CR114" s="29" t="str">
        <f>_xlfn.XLOOKUP($C114,'[3]BIS Feb-26'!$C:$C,'[3]BIS Feb-26'!AK:AK,"",0)</f>
        <v>1500</v>
      </c>
      <c r="CS114" s="29" t="str">
        <f>_xlfn.XLOOKUP($C114,'[3]BIS Feb-26'!$C:$C,'[3]BIS Feb-26'!AL:AL,"",0)</f>
        <v>3000</v>
      </c>
      <c r="CT114" s="29">
        <f>_xlfn.XLOOKUP($C114,'[3]BIS Feb-26'!$C:$C,'[3]BIS Feb-26'!AM:AM,"",0)</f>
        <v>3</v>
      </c>
      <c r="CU114" s="28">
        <f>_xlfn.XLOOKUP($C114,'[3]BIS Feb-26'!$C:$C,'[3]BIS Feb-26'!AN:AN,"",0)</f>
        <v>46162</v>
      </c>
      <c r="CV114" s="28">
        <f>_xlfn.XLOOKUP($C114,'[3]BIS Feb-26'!$C:$C,'[3]BIS Feb-26'!AO:AO,"",0)</f>
        <v>46162</v>
      </c>
      <c r="CW114" s="28">
        <f>_xlfn.XLOOKUP($C114,'[3]BIS Feb-26'!$C:$C,'[3]BIS Feb-26'!AP:AP,"",0)</f>
        <v>46149</v>
      </c>
      <c r="CX114" s="28">
        <f>_xlfn.XLOOKUP($C114,'[3]BIS Feb-26'!$C:$C,'[3]BIS Feb-26'!AQ:AQ,"",0)</f>
        <v>46162</v>
      </c>
      <c r="CY114" s="28">
        <f>_xlfn.XLOOKUP($C114,'[3]BIS Feb-26'!$C:$C,'[3]BIS Feb-26'!AR:AR,"",0)</f>
        <v>46162</v>
      </c>
      <c r="CZ114" s="28">
        <f>_xlfn.XLOOKUP($C114,'[3]BIS Feb-26'!$C:$C,'[3]BIS Feb-26'!AS:AS,"",0)</f>
        <v>46252</v>
      </c>
      <c r="DA114" s="28">
        <f>_xlfn.XLOOKUP($C114,'[3]BIS Feb-26'!$C:$C,'[3]BIS Feb-26'!AT:AT,"",0)</f>
        <v>46316</v>
      </c>
      <c r="DB114" s="28">
        <f>_xlfn.XLOOKUP($C114,'[3]BIS Feb-26'!$C:$C,'[3]BIS Feb-26'!AU:AU,"",0)</f>
        <v>46162</v>
      </c>
      <c r="DC114" s="28">
        <f>_xlfn.XLOOKUP($C114,'[3]BIS Feb-26'!$C:$C,'[3]BIS Feb-26'!AV:AV,"",0)</f>
        <v>46347</v>
      </c>
      <c r="DD114" s="11">
        <f>_xlfn.XLOOKUP($C114,'[3]BIS Feb-26'!$C:$C,'[3]BIS Feb-26'!AW:AW,"",0)</f>
        <v>0</v>
      </c>
      <c r="DE114" s="11">
        <f>_xlfn.XLOOKUP($C114,'[3]BIS Feb-26'!$C:$C,'[3]BIS Feb-26'!AX:AX,"",0)</f>
        <v>0</v>
      </c>
      <c r="DF114" s="11">
        <f>_xlfn.XLOOKUP($C114,'[3]BIS Feb-26'!$C:$C,'[3]BIS Feb-26'!AY:AY,"",0)</f>
        <v>0</v>
      </c>
      <c r="DG114" s="11">
        <f t="shared" ca="1" si="45"/>
        <v>0</v>
      </c>
      <c r="DH114" s="11">
        <f t="shared" ca="1" si="46"/>
        <v>0</v>
      </c>
      <c r="DI114" s="11">
        <f t="shared" ca="1" si="47"/>
        <v>0</v>
      </c>
      <c r="DJ114" s="11" t="str">
        <f>_xlfn.XLOOKUP($C114,'[3]Active Customer Assets'!$D:$D,'[3]Active Customer Assets'!I:I,"",0)</f>
        <v>C (Not Buying Spares or buying lubricants)</v>
      </c>
      <c r="DK114" s="28">
        <f>_xlfn.XLOOKUP($C114,'[3]Active Customer Assets'!$D:$D,'[3]Active Customer Assets'!J:J,"",0)</f>
        <v>43138</v>
      </c>
      <c r="DL114" s="28">
        <f>_xlfn.XLOOKUP($C114,'[3]Active Customer Assets'!$D:$D,'[3]Active Customer Assets'!K:K,"",0)</f>
        <v>43116</v>
      </c>
      <c r="DM114" s="28">
        <f>_xlfn.XLOOKUP($C114,'[3]Active Customer Assets'!$D:$D,'[3]Active Customer Assets'!L:L,"",0)</f>
        <v>45983.5770486111</v>
      </c>
      <c r="DN114" s="21">
        <f>_xlfn.XLOOKUP($C114,'[3]Active Customer Assets'!$D:$D,'[3]Active Customer Assets'!M:M,"",0)</f>
        <v>7780</v>
      </c>
      <c r="DO114" s="28">
        <f>_xlfn.XLOOKUP($C114,'[3]Active Customer Assets'!$D:$D,'[3]Active Customer Assets'!N:N,"",0)</f>
        <v>0</v>
      </c>
      <c r="DP114" s="28">
        <f>_xlfn.XLOOKUP($C114,'[3]Active Customer Assets'!$D:$D,'[3]Active Customer Assets'!O:O,"",0)</f>
        <v>0</v>
      </c>
      <c r="DQ114" s="28" t="str">
        <f>_xlfn.XLOOKUP($C114,'[3]Active Customer Assets'!$D:$D,'[3]Active Customer Assets'!P:P,"",0)</f>
        <v>Air lube Plus</v>
      </c>
      <c r="DR114" s="28">
        <f>_xlfn.XLOOKUP($C114,'[3]Active Customer Assets'!$D:$D,'[3]Active Customer Assets'!Q:Q,"",0)</f>
        <v>45983</v>
      </c>
      <c r="DS114" s="28">
        <f>_xlfn.XLOOKUP($C114,'[3]Active Customer Assets'!$D:$D,'[3]Active Customer Assets'!R:R,"",0)</f>
        <v>45983</v>
      </c>
      <c r="DT114" s="28">
        <f>_xlfn.XLOOKUP($C114,'[3]Active Customer Assets'!$D:$D,'[3]Active Customer Assets'!S:S,"",0)</f>
        <v>45983</v>
      </c>
      <c r="DU114" s="28">
        <f>_xlfn.XLOOKUP($C114,'[3]Active Customer Assets'!$D:$D,'[3]Active Customer Assets'!T:T,"",0)</f>
        <v>45983</v>
      </c>
      <c r="DV114" s="28">
        <f>_xlfn.XLOOKUP($C114,'[3]Active Customer Assets'!$D:$D,'[3]Active Customer Assets'!U:U,"",0)</f>
        <v>45983</v>
      </c>
      <c r="DW114" s="28">
        <f>_xlfn.XLOOKUP($C114,'[3]Active Customer Assets'!$D:$D,'[3]Active Customer Assets'!V:V,"",0)</f>
        <v>45983</v>
      </c>
      <c r="DX114" s="28">
        <f>_xlfn.XLOOKUP($C114,'[3]Active Customer Assets'!$D:$D,'[3]Active Customer Assets'!W:W,"",0)</f>
        <v>45983</v>
      </c>
      <c r="DY114" s="28">
        <f>_xlfn.XLOOKUP($C114,'[3]Active Customer Assets'!$D:$D,'[3]Active Customer Assets'!X:X,"",0)</f>
        <v>45983</v>
      </c>
      <c r="DZ114" s="28">
        <f>_xlfn.XLOOKUP($C114,'[3]Active Customer Assets'!$D:$D,'[3]Active Customer Assets'!Y:Y,"",0)</f>
        <v>45983</v>
      </c>
      <c r="EA114" s="28" t="str">
        <f>_xlfn.XLOOKUP($C114,'[3]Active Customer Assets'!$D:$D,'[3]Active Customer Assets'!Z:Z,"",0)</f>
        <v>1500</v>
      </c>
      <c r="EB114" s="28" t="str">
        <f>_xlfn.XLOOKUP($C114,'[3]Active Customer Assets'!$D:$D,'[3]Active Customer Assets'!AA:AA,"",0)</f>
        <v>750</v>
      </c>
      <c r="EC114" s="28" t="str">
        <f>_xlfn.XLOOKUP($C114,'[3]Active Customer Assets'!$D:$D,'[3]Active Customer Assets'!AB:AB,"",0)</f>
        <v>500</v>
      </c>
      <c r="ED114" s="28" t="str">
        <f>_xlfn.XLOOKUP($C114,'[3]Active Customer Assets'!$D:$D,'[3]Active Customer Assets'!AC:AC,"",0)</f>
        <v>750</v>
      </c>
      <c r="EE114" s="28" t="str">
        <f>_xlfn.XLOOKUP($C114,'[3]Active Customer Assets'!$D:$D,'[3]Active Customer Assets'!AD:AD,"",0)</f>
        <v>750</v>
      </c>
      <c r="EF114" s="28" t="str">
        <f>_xlfn.XLOOKUP($C114,'[3]Active Customer Assets'!$D:$D,'[3]Active Customer Assets'!AE:AE,"",0)</f>
        <v>1500</v>
      </c>
      <c r="EG114" s="28" t="str">
        <f>_xlfn.XLOOKUP($C114,'[3]Active Customer Assets'!$D:$D,'[3]Active Customer Assets'!AF:AF,"",0)</f>
        <v>1000</v>
      </c>
      <c r="EH114" s="28" t="str">
        <f>_xlfn.XLOOKUP($C114,'[3]Active Customer Assets'!$D:$D,'[3]Active Customer Assets'!AG:AG,"",0)</f>
        <v>1500</v>
      </c>
      <c r="EI114" s="28" t="str">
        <f>_xlfn.XLOOKUP($C114,'[3]Active Customer Assets'!$D:$D,'[3]Active Customer Assets'!AH:AH,"",0)</f>
        <v>3000</v>
      </c>
      <c r="EJ114" s="21">
        <f>_xlfn.XLOOKUP($C114,'[3]Active Customer Assets'!$D:$D,'[3]Active Customer Assets'!AI:AI,"",0)</f>
        <v>3</v>
      </c>
      <c r="EK114" s="35" t="str">
        <f>[3]!tbl_DPSAC[[#This Row],[Unit Status]]</f>
        <v>Active</v>
      </c>
    </row>
    <row r="115" spans="1:141" x14ac:dyDescent="0.15">
      <c r="A115" s="11">
        <f>ROW(tbl_DPSAC[[#This Row],[Sl. No.]])-1</f>
        <v>114</v>
      </c>
      <c r="B115" s="12" t="s">
        <v>136</v>
      </c>
      <c r="C115" s="12" t="s">
        <v>836</v>
      </c>
      <c r="D115" s="12" t="s">
        <v>837</v>
      </c>
      <c r="E115" s="12" t="s">
        <v>147</v>
      </c>
      <c r="F115" s="12" t="s">
        <v>140</v>
      </c>
      <c r="G115" s="13" t="s">
        <v>833</v>
      </c>
      <c r="H115" s="13" t="str">
        <f>_xlfn.XLOOKUP(C115,'[1]E&amp;DPSAC'!$K:$K,'[1]E&amp;DPSAC'!$E:$E,,0)</f>
        <v>CHATRA</v>
      </c>
      <c r="I115" s="13"/>
      <c r="J115" s="13">
        <v>9608456350</v>
      </c>
      <c r="K115" s="13">
        <v>9608456350</v>
      </c>
      <c r="L115" s="12" t="str">
        <f t="shared" ca="1" si="25"/>
        <v>Non - Warranty</v>
      </c>
      <c r="M115" s="14">
        <v>42160</v>
      </c>
      <c r="N115" s="15">
        <v>36</v>
      </c>
      <c r="O115" s="14">
        <f t="shared" si="26"/>
        <v>43281</v>
      </c>
      <c r="P115" s="11" t="s">
        <v>681</v>
      </c>
      <c r="Q115" s="19" t="str">
        <f>_xlfn.XLOOKUP(C115,'[2]Sch Calls'!$R:$R,'[2]Sch Calls'!$F:$F,"",0)</f>
        <v>CC-01986153</v>
      </c>
      <c r="R115" s="18">
        <f>_xlfn.XLOOKUP(C115,'[2]Sch Calls'!$R:$R,'[2]Sch Calls'!$A:$A,"",0)</f>
        <v>46074.494108796302</v>
      </c>
      <c r="S115" s="17">
        <f>_xlfn.XLOOKUP(C115,'[2]Sch Calls'!$R:$R,'[2]Sch Calls'!$B:$B,"",0)</f>
        <v>8630</v>
      </c>
      <c r="T115" s="18">
        <f>_xlfn.XLOOKUP(C115,'[1]E&amp;DPSAC'!$K:$K,'[1]E&amp;DPSAC'!$W:$W,"",0)</f>
        <v>45266</v>
      </c>
      <c r="U115" s="17">
        <f>_xlfn.XLOOKUP(C115,'[1]E&amp;DPSAC'!$K:$K,'[1]E&amp;DPSAC'!$Z:$Z,"",0)</f>
        <v>7850</v>
      </c>
      <c r="V115" s="17">
        <f>_xlfn.XLOOKUP(C115,'[2]1. All Calls'!$R:$R,'[2]1. All Calls'!$B:$B,"",0)</f>
        <v>8630</v>
      </c>
      <c r="W115" s="20">
        <f>_xlfn.XLOOKUP(C115,'[2]1. All Calls'!$R:$R,'[2]1. All Calls'!$A:$A,"",0)</f>
        <v>46074.494108796302</v>
      </c>
      <c r="X115" s="17" t="str">
        <f>_xlfn.XLOOKUP(C115,'[2]Sch Calls'!$R:$R,'[2]Sch Calls'!$AB:$AB,"",0)</f>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
      <c r="Y115" s="17">
        <f t="shared" si="27"/>
        <v>750</v>
      </c>
      <c r="Z115" s="17" t="str">
        <f t="shared" si="28"/>
        <v>Done</v>
      </c>
      <c r="AA115" s="21">
        <f t="shared" ca="1" si="29"/>
        <v>26.505891203698411</v>
      </c>
      <c r="AB115" s="21" t="str">
        <f t="shared" ca="1" si="30"/>
        <v>Done</v>
      </c>
      <c r="AC115" s="11">
        <f ca="1">tbl_DPSAC[[#This Row],[Current Month Due Count]]</f>
        <v>0</v>
      </c>
      <c r="AD115" s="11">
        <f ca="1">tbl_DPSAC[[#This Row],[Next Month Due2]]</f>
        <v>0</v>
      </c>
      <c r="AE115" s="11">
        <f t="shared" ca="1" si="31"/>
        <v>0</v>
      </c>
      <c r="AF115" s="11">
        <v>1</v>
      </c>
      <c r="AG115" s="17">
        <f t="shared" ca="1" si="32"/>
        <v>8657</v>
      </c>
      <c r="AH115" s="11">
        <v>0</v>
      </c>
      <c r="AI115" s="11">
        <v>0</v>
      </c>
      <c r="AJ115" s="11">
        <v>0</v>
      </c>
      <c r="AK115" s="11">
        <v>0</v>
      </c>
      <c r="AL115" s="11">
        <v>0</v>
      </c>
      <c r="AM115" s="11">
        <v>0</v>
      </c>
      <c r="AN115" s="11">
        <v>0</v>
      </c>
      <c r="AO115" s="11">
        <v>0</v>
      </c>
      <c r="AP115" s="11">
        <v>0</v>
      </c>
      <c r="AQ115" s="11">
        <v>0</v>
      </c>
      <c r="AR115" s="11">
        <v>0</v>
      </c>
      <c r="AS115" s="11">
        <v>0</v>
      </c>
      <c r="AT115" s="11">
        <v>0</v>
      </c>
      <c r="AU115" s="11">
        <v>0</v>
      </c>
      <c r="AV115" s="11">
        <v>0</v>
      </c>
      <c r="AW115" s="11">
        <v>0</v>
      </c>
      <c r="AX115" s="11" t="str">
        <f t="shared" ca="1" si="33"/>
        <v>No Service Dues</v>
      </c>
      <c r="AY115" s="17">
        <v>8630</v>
      </c>
      <c r="AZ115" s="22">
        <v>46074</v>
      </c>
      <c r="BA115" s="17" t="s">
        <v>838</v>
      </c>
      <c r="BB115" s="17">
        <v>8630</v>
      </c>
      <c r="BC115" s="22">
        <v>46074</v>
      </c>
      <c r="BD115" s="17" t="s">
        <v>838</v>
      </c>
      <c r="BE115" s="17">
        <v>8630</v>
      </c>
      <c r="BF115" s="22">
        <v>46074</v>
      </c>
      <c r="BG115" s="17" t="s">
        <v>838</v>
      </c>
      <c r="BH115" s="17">
        <v>8630</v>
      </c>
      <c r="BI115" s="22">
        <v>46074</v>
      </c>
      <c r="BJ115" s="17" t="s">
        <v>838</v>
      </c>
      <c r="BK115" s="17">
        <v>8630</v>
      </c>
      <c r="BL115" s="22">
        <v>46074</v>
      </c>
      <c r="BM115" s="17" t="s">
        <v>838</v>
      </c>
      <c r="BN115" s="23">
        <f t="shared" si="34"/>
        <v>46254</v>
      </c>
      <c r="BO115" s="23">
        <f t="shared" si="35"/>
        <v>46254</v>
      </c>
      <c r="BP115" s="23">
        <f t="shared" si="36"/>
        <v>46254</v>
      </c>
      <c r="BQ115" s="23">
        <f t="shared" si="37"/>
        <v>46254</v>
      </c>
      <c r="BR115" s="23">
        <f t="shared" si="48"/>
        <v>46439</v>
      </c>
      <c r="BS115" s="24">
        <f t="shared" ca="1" si="38"/>
        <v>723</v>
      </c>
      <c r="BT115" s="25">
        <f t="shared" ca="1" si="39"/>
        <v>1473</v>
      </c>
      <c r="BU115" s="25">
        <f t="shared" ca="1" si="40"/>
        <v>723</v>
      </c>
      <c r="BV115" s="25">
        <f t="shared" ca="1" si="41"/>
        <v>723</v>
      </c>
      <c r="BW115" s="25">
        <f t="shared" ca="1" si="42"/>
        <v>1473</v>
      </c>
      <c r="BX115" s="26" t="s">
        <v>173</v>
      </c>
      <c r="BY115" s="11">
        <f t="shared" ca="1" si="43"/>
        <v>0</v>
      </c>
      <c r="BZ115" s="11">
        <f t="shared" ca="1" si="49"/>
        <v>0</v>
      </c>
      <c r="CA115" s="11">
        <f t="shared" ca="1" si="44"/>
        <v>0</v>
      </c>
      <c r="CB115" s="28">
        <f>_xlfn.XLOOKUP($C115,'[3]BIS Feb-26'!$C:$C,'[3]BIS Feb-26'!U:U,"",0)</f>
        <v>46073.770833333299</v>
      </c>
      <c r="CC115" s="28">
        <f>_xlfn.XLOOKUP($C115,'[3]BIS Feb-26'!$C:$C,'[3]BIS Feb-26'!V:V,"",0)</f>
        <v>46073.770833333299</v>
      </c>
      <c r="CD115" s="28">
        <f>_xlfn.XLOOKUP($C115,'[3]BIS Feb-26'!$C:$C,'[3]BIS Feb-26'!W:W,"",0)</f>
        <v>46073.770833333299</v>
      </c>
      <c r="CE115" s="28">
        <f>_xlfn.XLOOKUP($C115,'[3]BIS Feb-26'!$C:$C,'[3]BIS Feb-26'!X:X,"",0)</f>
        <v>46073.770833333299</v>
      </c>
      <c r="CF115" s="28">
        <f>_xlfn.XLOOKUP($C115,'[3]BIS Feb-26'!$C:$C,'[3]BIS Feb-26'!Y:Y,"",0)</f>
        <v>46073.770833333299</v>
      </c>
      <c r="CG115" s="28">
        <f>_xlfn.XLOOKUP($C115,'[3]BIS Feb-26'!$C:$C,'[3]BIS Feb-26'!Z:Z,"",0)</f>
        <v>46073.770833333299</v>
      </c>
      <c r="CH115" s="28">
        <f>_xlfn.XLOOKUP($C115,'[3]BIS Feb-26'!$C:$C,'[3]BIS Feb-26'!AA:AA,"",0)</f>
        <v>46073.770833333299</v>
      </c>
      <c r="CI115" s="28">
        <f>_xlfn.XLOOKUP($C115,'[3]BIS Feb-26'!$C:$C,'[3]BIS Feb-26'!AB:AB,"",0)</f>
        <v>46073.770833333299</v>
      </c>
      <c r="CJ115" s="28">
        <f>_xlfn.XLOOKUP($C115,'[3]BIS Feb-26'!$C:$C,'[3]BIS Feb-26'!AC:AC,"",0)</f>
        <v>46073.770833333299</v>
      </c>
      <c r="CK115" s="29" t="str">
        <f>_xlfn.XLOOKUP($C115,'[3]BIS Feb-26'!$C:$C,'[3]BIS Feb-26'!AD:AD,"",0)</f>
        <v>1500</v>
      </c>
      <c r="CL115" s="29" t="str">
        <f>_xlfn.XLOOKUP($C115,'[3]BIS Feb-26'!$C:$C,'[3]BIS Feb-26'!AE:AE,"",0)</f>
        <v>750</v>
      </c>
      <c r="CM115" s="29" t="str">
        <f>_xlfn.XLOOKUP($C115,'[3]BIS Feb-26'!$C:$C,'[3]BIS Feb-26'!AF:AF,"",0)</f>
        <v>500</v>
      </c>
      <c r="CN115" s="29" t="str">
        <f>_xlfn.XLOOKUP($C115,'[3]BIS Feb-26'!$C:$C,'[3]BIS Feb-26'!AG:AG,"",0)</f>
        <v>750</v>
      </c>
      <c r="CO115" s="29" t="str">
        <f>_xlfn.XLOOKUP($C115,'[3]BIS Feb-26'!$C:$C,'[3]BIS Feb-26'!AH:AH,"",0)</f>
        <v>750</v>
      </c>
      <c r="CP115" s="29" t="str">
        <f>_xlfn.XLOOKUP($C115,'[3]BIS Feb-26'!$C:$C,'[3]BIS Feb-26'!AI:AI,"",0)</f>
        <v>1500</v>
      </c>
      <c r="CQ115" s="29" t="str">
        <f>_xlfn.XLOOKUP($C115,'[3]BIS Feb-26'!$C:$C,'[3]BIS Feb-26'!AJ:AJ,"",0)</f>
        <v>1000</v>
      </c>
      <c r="CR115" s="29" t="str">
        <f>_xlfn.XLOOKUP($C115,'[3]BIS Feb-26'!$C:$C,'[3]BIS Feb-26'!AK:AK,"",0)</f>
        <v>1500</v>
      </c>
      <c r="CS115" s="29" t="str">
        <f>_xlfn.XLOOKUP($C115,'[3]BIS Feb-26'!$C:$C,'[3]BIS Feb-26'!AL:AL,"",0)</f>
        <v>3000</v>
      </c>
      <c r="CT115" s="29">
        <f>_xlfn.XLOOKUP($C115,'[3]BIS Feb-26'!$C:$C,'[3]BIS Feb-26'!AM:AM,"",0)</f>
        <v>7</v>
      </c>
      <c r="CU115" s="28">
        <f>_xlfn.XLOOKUP($C115,'[3]BIS Feb-26'!$C:$C,'[3]BIS Feb-26'!AN:AN,"",0)</f>
        <v>46253</v>
      </c>
      <c r="CV115" s="28">
        <f>_xlfn.XLOOKUP($C115,'[3]BIS Feb-26'!$C:$C,'[3]BIS Feb-26'!AO:AO,"",0)</f>
        <v>46181</v>
      </c>
      <c r="CW115" s="28">
        <f>_xlfn.XLOOKUP($C115,'[3]BIS Feb-26'!$C:$C,'[3]BIS Feb-26'!AP:AP,"",0)</f>
        <v>46145</v>
      </c>
      <c r="CX115" s="28">
        <f>_xlfn.XLOOKUP($C115,'[3]BIS Feb-26'!$C:$C,'[3]BIS Feb-26'!AQ:AQ,"",0)</f>
        <v>46181</v>
      </c>
      <c r="CY115" s="28">
        <f>_xlfn.XLOOKUP($C115,'[3]BIS Feb-26'!$C:$C,'[3]BIS Feb-26'!AR:AR,"",0)</f>
        <v>46181</v>
      </c>
      <c r="CZ115" s="28">
        <f>_xlfn.XLOOKUP($C115,'[3]BIS Feb-26'!$C:$C,'[3]BIS Feb-26'!AS:AS,"",0)</f>
        <v>46288</v>
      </c>
      <c r="DA115" s="28">
        <f>_xlfn.XLOOKUP($C115,'[3]BIS Feb-26'!$C:$C,'[3]BIS Feb-26'!AT:AT,"",0)</f>
        <v>46216</v>
      </c>
      <c r="DB115" s="28">
        <f>_xlfn.XLOOKUP($C115,'[3]BIS Feb-26'!$C:$C,'[3]BIS Feb-26'!AU:AU,"",0)</f>
        <v>46253</v>
      </c>
      <c r="DC115" s="28">
        <f>_xlfn.XLOOKUP($C115,'[3]BIS Feb-26'!$C:$C,'[3]BIS Feb-26'!AV:AV,"",0)</f>
        <v>46438</v>
      </c>
      <c r="DD115" s="11">
        <f>_xlfn.XLOOKUP($C115,'[3]BIS Feb-26'!$C:$C,'[3]BIS Feb-26'!AW:AW,"",0)</f>
        <v>0</v>
      </c>
      <c r="DE115" s="11">
        <f>_xlfn.XLOOKUP($C115,'[3]BIS Feb-26'!$C:$C,'[3]BIS Feb-26'!AX:AX,"",0)</f>
        <v>0</v>
      </c>
      <c r="DF115" s="11">
        <f>_xlfn.XLOOKUP($C115,'[3]BIS Feb-26'!$C:$C,'[3]BIS Feb-26'!AY:AY,"",0)</f>
        <v>0</v>
      </c>
      <c r="DG115" s="11">
        <f t="shared" ca="1" si="45"/>
        <v>0</v>
      </c>
      <c r="DH115" s="11">
        <f t="shared" ca="1" si="46"/>
        <v>0</v>
      </c>
      <c r="DI115" s="11">
        <f t="shared" ca="1" si="47"/>
        <v>0</v>
      </c>
      <c r="DJ115" s="11" t="str">
        <f>_xlfn.XLOOKUP($C115,'[3]Active Customer Assets'!$D:$D,'[3]Active Customer Assets'!I:I,"",0)</f>
        <v>C (Not Buying Spares or buying lubricants)</v>
      </c>
      <c r="DK115" s="28">
        <f>_xlfn.XLOOKUP($C115,'[3]Active Customer Assets'!$D:$D,'[3]Active Customer Assets'!J:J,"",0)</f>
        <v>42160</v>
      </c>
      <c r="DL115" s="28">
        <f>_xlfn.XLOOKUP($C115,'[3]Active Customer Assets'!$D:$D,'[3]Active Customer Assets'!K:K,"",0)</f>
        <v>42094</v>
      </c>
      <c r="DM115" s="28">
        <f>_xlfn.XLOOKUP($C115,'[3]Active Customer Assets'!$D:$D,'[3]Active Customer Assets'!L:L,"",0)</f>
        <v>46074.588668981502</v>
      </c>
      <c r="DN115" s="21">
        <f>_xlfn.XLOOKUP($C115,'[3]Active Customer Assets'!$D:$D,'[3]Active Customer Assets'!M:M,"",0)</f>
        <v>8630</v>
      </c>
      <c r="DO115" s="28">
        <f>_xlfn.XLOOKUP($C115,'[3]Active Customer Assets'!$D:$D,'[3]Active Customer Assets'!N:N,"",0)</f>
        <v>0</v>
      </c>
      <c r="DP115" s="28">
        <f>_xlfn.XLOOKUP($C115,'[3]Active Customer Assets'!$D:$D,'[3]Active Customer Assets'!O:O,"",0)</f>
        <v>0</v>
      </c>
      <c r="DQ115" s="28" t="str">
        <f>_xlfn.XLOOKUP($C115,'[3]Active Customer Assets'!$D:$D,'[3]Active Customer Assets'!P:P,"",0)</f>
        <v>Air lube Plus</v>
      </c>
      <c r="DR115" s="28">
        <f>_xlfn.XLOOKUP($C115,'[3]Active Customer Assets'!$D:$D,'[3]Active Customer Assets'!Q:Q,"",0)</f>
        <v>46074</v>
      </c>
      <c r="DS115" s="28">
        <f>_xlfn.XLOOKUP($C115,'[3]Active Customer Assets'!$D:$D,'[3]Active Customer Assets'!R:R,"",0)</f>
        <v>46074</v>
      </c>
      <c r="DT115" s="28">
        <f>_xlfn.XLOOKUP($C115,'[3]Active Customer Assets'!$D:$D,'[3]Active Customer Assets'!S:S,"",0)</f>
        <v>46074</v>
      </c>
      <c r="DU115" s="28">
        <f>_xlfn.XLOOKUP($C115,'[3]Active Customer Assets'!$D:$D,'[3]Active Customer Assets'!T:T,"",0)</f>
        <v>46074</v>
      </c>
      <c r="DV115" s="28">
        <f>_xlfn.XLOOKUP($C115,'[3]Active Customer Assets'!$D:$D,'[3]Active Customer Assets'!U:U,"",0)</f>
        <v>46074</v>
      </c>
      <c r="DW115" s="28">
        <f>_xlfn.XLOOKUP($C115,'[3]Active Customer Assets'!$D:$D,'[3]Active Customer Assets'!V:V,"",0)</f>
        <v>46074</v>
      </c>
      <c r="DX115" s="28">
        <f>_xlfn.XLOOKUP($C115,'[3]Active Customer Assets'!$D:$D,'[3]Active Customer Assets'!W:W,"",0)</f>
        <v>46074</v>
      </c>
      <c r="DY115" s="28">
        <f>_xlfn.XLOOKUP($C115,'[3]Active Customer Assets'!$D:$D,'[3]Active Customer Assets'!X:X,"",0)</f>
        <v>46074</v>
      </c>
      <c r="DZ115" s="28">
        <f>_xlfn.XLOOKUP($C115,'[3]Active Customer Assets'!$D:$D,'[3]Active Customer Assets'!Y:Y,"",0)</f>
        <v>46074</v>
      </c>
      <c r="EA115" s="28" t="str">
        <f>_xlfn.XLOOKUP($C115,'[3]Active Customer Assets'!$D:$D,'[3]Active Customer Assets'!Z:Z,"",0)</f>
        <v>1500</v>
      </c>
      <c r="EB115" s="28" t="str">
        <f>_xlfn.XLOOKUP($C115,'[3]Active Customer Assets'!$D:$D,'[3]Active Customer Assets'!AA:AA,"",0)</f>
        <v>750</v>
      </c>
      <c r="EC115" s="28" t="str">
        <f>_xlfn.XLOOKUP($C115,'[3]Active Customer Assets'!$D:$D,'[3]Active Customer Assets'!AB:AB,"",0)</f>
        <v>500</v>
      </c>
      <c r="ED115" s="28" t="str">
        <f>_xlfn.XLOOKUP($C115,'[3]Active Customer Assets'!$D:$D,'[3]Active Customer Assets'!AC:AC,"",0)</f>
        <v>750</v>
      </c>
      <c r="EE115" s="28" t="str">
        <f>_xlfn.XLOOKUP($C115,'[3]Active Customer Assets'!$D:$D,'[3]Active Customer Assets'!AD:AD,"",0)</f>
        <v>750</v>
      </c>
      <c r="EF115" s="28" t="str">
        <f>_xlfn.XLOOKUP($C115,'[3]Active Customer Assets'!$D:$D,'[3]Active Customer Assets'!AE:AE,"",0)</f>
        <v>1500</v>
      </c>
      <c r="EG115" s="28" t="str">
        <f>_xlfn.XLOOKUP($C115,'[3]Active Customer Assets'!$D:$D,'[3]Active Customer Assets'!AF:AF,"",0)</f>
        <v>1000</v>
      </c>
      <c r="EH115" s="28" t="str">
        <f>_xlfn.XLOOKUP($C115,'[3]Active Customer Assets'!$D:$D,'[3]Active Customer Assets'!AG:AG,"",0)</f>
        <v>1500</v>
      </c>
      <c r="EI115" s="28" t="str">
        <f>_xlfn.XLOOKUP($C115,'[3]Active Customer Assets'!$D:$D,'[3]Active Customer Assets'!AH:AH,"",0)</f>
        <v>3000</v>
      </c>
      <c r="EJ115" s="21">
        <f>_xlfn.XLOOKUP($C115,'[3]Active Customer Assets'!$D:$D,'[3]Active Customer Assets'!AI:AI,"",0)</f>
        <v>7</v>
      </c>
      <c r="EK115" s="35" t="str">
        <f>[3]!tbl_DPSAC[[#This Row],[Unit Status]]</f>
        <v>Active</v>
      </c>
    </row>
    <row r="116" spans="1:141" x14ac:dyDescent="0.15">
      <c r="A116" s="11">
        <f>ROW(tbl_DPSAC[[#This Row],[Sl. No.]])-1</f>
        <v>115</v>
      </c>
      <c r="B116" s="12" t="s">
        <v>136</v>
      </c>
      <c r="C116" s="12" t="s">
        <v>839</v>
      </c>
      <c r="D116" s="12" t="s">
        <v>837</v>
      </c>
      <c r="E116" s="12" t="s">
        <v>147</v>
      </c>
      <c r="F116" s="12" t="s">
        <v>140</v>
      </c>
      <c r="G116" s="13" t="s">
        <v>833</v>
      </c>
      <c r="H116" s="13" t="e">
        <f>_xlfn.XLOOKUP(C116,'[1]E&amp;DPSAC'!$K:$K,'[1]E&amp;DPSAC'!$E:$E,,0)</f>
        <v>#N/A</v>
      </c>
      <c r="I116" s="13"/>
      <c r="J116" s="13" t="s">
        <v>143</v>
      </c>
      <c r="K116" s="13" t="s">
        <v>143</v>
      </c>
      <c r="L116" s="12" t="str">
        <f t="shared" ca="1" si="25"/>
        <v>Non - Warranty</v>
      </c>
      <c r="M116" s="14">
        <v>41739</v>
      </c>
      <c r="N116" s="15">
        <v>36</v>
      </c>
      <c r="O116" s="14">
        <f t="shared" si="26"/>
        <v>42855</v>
      </c>
      <c r="P116" s="11" t="s">
        <v>715</v>
      </c>
      <c r="Q116" s="19" t="str">
        <f>_xlfn.XLOOKUP(C116,'[2]Sch Calls'!$R:$R,'[2]Sch Calls'!$F:$F,"",0)</f>
        <v>CC-01140820</v>
      </c>
      <c r="R116" s="18">
        <f>_xlfn.XLOOKUP(C116,'[2]Sch Calls'!$R:$R,'[2]Sch Calls'!$A:$A,"",0)</f>
        <v>45289.457326388903</v>
      </c>
      <c r="S116" s="17">
        <f>_xlfn.XLOOKUP(C116,'[2]Sch Calls'!$R:$R,'[2]Sch Calls'!$B:$B,"",0)</f>
        <v>6505</v>
      </c>
      <c r="T116" s="18" t="str">
        <f>_xlfn.XLOOKUP(C116,'[1]E&amp;DPSAC'!$K:$K,'[1]E&amp;DPSAC'!$W:$W,"",0)</f>
        <v/>
      </c>
      <c r="U116" s="17" t="str">
        <f>_xlfn.XLOOKUP(C116,'[1]E&amp;DPSAC'!$K:$K,'[1]E&amp;DPSAC'!$Z:$Z,"",0)</f>
        <v/>
      </c>
      <c r="V116" s="17">
        <f>_xlfn.XLOOKUP(C116,'[2]1. All Calls'!$R:$R,'[2]1. All Calls'!$B:$B,"",0)</f>
        <v>9970</v>
      </c>
      <c r="W116" s="20">
        <f>_xlfn.XLOOKUP(C116,'[2]1. All Calls'!$R:$R,'[2]1. All Calls'!$A:$A,"",0)</f>
        <v>45940.544444444444</v>
      </c>
      <c r="X116" s="17" t="str">
        <f>_xlfn.XLOOKUP(C116,'[2]Sch Calls'!$R:$R,'[2]Sch Calls'!$AB:$AB,"",0)</f>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
      <c r="Y116" s="17">
        <f t="shared" si="27"/>
        <v>-2715</v>
      </c>
      <c r="Z116" s="17" t="str">
        <f t="shared" si="28"/>
        <v>Due</v>
      </c>
      <c r="AA116" s="21">
        <f t="shared" ca="1" si="29"/>
        <v>811.54267361109669</v>
      </c>
      <c r="AB116" s="21" t="str">
        <f t="shared" ca="1" si="30"/>
        <v>Due</v>
      </c>
      <c r="AC116" s="11">
        <f ca="1">tbl_DPSAC[[#This Row],[Current Month Due Count]]</f>
        <v>0</v>
      </c>
      <c r="AD116" s="11">
        <f ca="1">tbl_DPSAC[[#This Row],[Next Month Due2]]</f>
        <v>0</v>
      </c>
      <c r="AE116" s="11">
        <f t="shared" ca="1" si="31"/>
        <v>1</v>
      </c>
      <c r="AF116" s="11">
        <v>2</v>
      </c>
      <c r="AG116" s="17">
        <f t="shared" ca="1" si="32"/>
        <v>10291</v>
      </c>
      <c r="AH116" s="11">
        <v>0</v>
      </c>
      <c r="AI116" s="11">
        <v>0</v>
      </c>
      <c r="AJ116" s="11">
        <v>0</v>
      </c>
      <c r="AK116" s="11">
        <v>0</v>
      </c>
      <c r="AL116" s="11">
        <v>0</v>
      </c>
      <c r="AM116" s="11">
        <v>0</v>
      </c>
      <c r="AN116" s="11">
        <v>0</v>
      </c>
      <c r="AO116" s="11">
        <v>0</v>
      </c>
      <c r="AP116" s="11">
        <v>0</v>
      </c>
      <c r="AQ116" s="11">
        <v>0</v>
      </c>
      <c r="AR116" s="11">
        <v>0</v>
      </c>
      <c r="AS116" s="11">
        <v>0</v>
      </c>
      <c r="AT116" s="11">
        <v>0</v>
      </c>
      <c r="AU116" s="11">
        <v>0</v>
      </c>
      <c r="AV116" s="11">
        <v>0</v>
      </c>
      <c r="AW116" s="11">
        <v>0</v>
      </c>
      <c r="AX116" s="11" t="str">
        <f t="shared" ca="1" si="33"/>
        <v>4 Service Due</v>
      </c>
      <c r="AY116" s="17">
        <v>6505</v>
      </c>
      <c r="AZ116" s="22">
        <v>45289</v>
      </c>
      <c r="BA116" s="17" t="s">
        <v>840</v>
      </c>
      <c r="BB116" s="17">
        <v>6505</v>
      </c>
      <c r="BC116" s="22">
        <v>45289</v>
      </c>
      <c r="BD116" s="17" t="s">
        <v>840</v>
      </c>
      <c r="BE116" s="17">
        <v>6505</v>
      </c>
      <c r="BF116" s="22">
        <v>45289</v>
      </c>
      <c r="BG116" s="17" t="s">
        <v>840</v>
      </c>
      <c r="BH116" s="17"/>
      <c r="BI116" s="22"/>
      <c r="BJ116" s="17"/>
      <c r="BK116" s="17">
        <v>6505</v>
      </c>
      <c r="BL116" s="22">
        <v>45289</v>
      </c>
      <c r="BM116" s="17" t="s">
        <v>840</v>
      </c>
      <c r="BN116" s="23">
        <f t="shared" si="34"/>
        <v>45469</v>
      </c>
      <c r="BO116" s="23">
        <f t="shared" si="35"/>
        <v>45469</v>
      </c>
      <c r="BP116" s="23">
        <f t="shared" si="36"/>
        <v>45469</v>
      </c>
      <c r="BQ116" s="23" t="str">
        <f t="shared" si="37"/>
        <v/>
      </c>
      <c r="BR116" s="23">
        <f t="shared" si="48"/>
        <v>45654</v>
      </c>
      <c r="BS116" s="24">
        <f t="shared" ca="1" si="38"/>
        <v>-3036</v>
      </c>
      <c r="BT116" s="25">
        <f t="shared" ca="1" si="39"/>
        <v>-2286</v>
      </c>
      <c r="BU116" s="25">
        <f t="shared" ca="1" si="40"/>
        <v>-3036</v>
      </c>
      <c r="BV116" s="25" t="str">
        <f t="shared" si="41"/>
        <v/>
      </c>
      <c r="BW116" s="25">
        <f t="shared" ca="1" si="42"/>
        <v>-2286</v>
      </c>
      <c r="BX116" s="26" t="s">
        <v>173</v>
      </c>
      <c r="BY116" s="11">
        <f t="shared" ca="1" si="43"/>
        <v>4</v>
      </c>
      <c r="BZ116" s="11">
        <f t="shared" ca="1" si="49"/>
        <v>0</v>
      </c>
      <c r="CA116" s="11">
        <f t="shared" ca="1" si="44"/>
        <v>0</v>
      </c>
      <c r="CB116" s="28" t="str">
        <f>_xlfn.XLOOKUP($C116,'[3]BIS Feb-26'!$C:$C,'[3]BIS Feb-26'!U:U,"",0)</f>
        <v/>
      </c>
      <c r="CC116" s="28" t="str">
        <f>_xlfn.XLOOKUP($C116,'[3]BIS Feb-26'!$C:$C,'[3]BIS Feb-26'!V:V,"",0)</f>
        <v/>
      </c>
      <c r="CD116" s="28" t="str">
        <f>_xlfn.XLOOKUP($C116,'[3]BIS Feb-26'!$C:$C,'[3]BIS Feb-26'!W:W,"",0)</f>
        <v/>
      </c>
      <c r="CE116" s="28" t="str">
        <f>_xlfn.XLOOKUP($C116,'[3]BIS Feb-26'!$C:$C,'[3]BIS Feb-26'!X:X,"",0)</f>
        <v/>
      </c>
      <c r="CF116" s="28" t="str">
        <f>_xlfn.XLOOKUP($C116,'[3]BIS Feb-26'!$C:$C,'[3]BIS Feb-26'!Y:Y,"",0)</f>
        <v/>
      </c>
      <c r="CG116" s="28" t="str">
        <f>_xlfn.XLOOKUP($C116,'[3]BIS Feb-26'!$C:$C,'[3]BIS Feb-26'!Z:Z,"",0)</f>
        <v/>
      </c>
      <c r="CH116" s="28" t="str">
        <f>_xlfn.XLOOKUP($C116,'[3]BIS Feb-26'!$C:$C,'[3]BIS Feb-26'!AA:AA,"",0)</f>
        <v/>
      </c>
      <c r="CI116" s="28" t="str">
        <f>_xlfn.XLOOKUP($C116,'[3]BIS Feb-26'!$C:$C,'[3]BIS Feb-26'!AB:AB,"",0)</f>
        <v/>
      </c>
      <c r="CJ116" s="28" t="str">
        <f>_xlfn.XLOOKUP($C116,'[3]BIS Feb-26'!$C:$C,'[3]BIS Feb-26'!AC:AC,"",0)</f>
        <v/>
      </c>
      <c r="CK116" s="29" t="str">
        <f>_xlfn.XLOOKUP($C116,'[3]BIS Feb-26'!$C:$C,'[3]BIS Feb-26'!AD:AD,"",0)</f>
        <v/>
      </c>
      <c r="CL116" s="29" t="str">
        <f>_xlfn.XLOOKUP($C116,'[3]BIS Feb-26'!$C:$C,'[3]BIS Feb-26'!AE:AE,"",0)</f>
        <v/>
      </c>
      <c r="CM116" s="29" t="str">
        <f>_xlfn.XLOOKUP($C116,'[3]BIS Feb-26'!$C:$C,'[3]BIS Feb-26'!AF:AF,"",0)</f>
        <v/>
      </c>
      <c r="CN116" s="29" t="str">
        <f>_xlfn.XLOOKUP($C116,'[3]BIS Feb-26'!$C:$C,'[3]BIS Feb-26'!AG:AG,"",0)</f>
        <v/>
      </c>
      <c r="CO116" s="29" t="str">
        <f>_xlfn.XLOOKUP($C116,'[3]BIS Feb-26'!$C:$C,'[3]BIS Feb-26'!AH:AH,"",0)</f>
        <v/>
      </c>
      <c r="CP116" s="29" t="str">
        <f>_xlfn.XLOOKUP($C116,'[3]BIS Feb-26'!$C:$C,'[3]BIS Feb-26'!AI:AI,"",0)</f>
        <v/>
      </c>
      <c r="CQ116" s="29" t="str">
        <f>_xlfn.XLOOKUP($C116,'[3]BIS Feb-26'!$C:$C,'[3]BIS Feb-26'!AJ:AJ,"",0)</f>
        <v/>
      </c>
      <c r="CR116" s="29" t="str">
        <f>_xlfn.XLOOKUP($C116,'[3]BIS Feb-26'!$C:$C,'[3]BIS Feb-26'!AK:AK,"",0)</f>
        <v/>
      </c>
      <c r="CS116" s="29" t="str">
        <f>_xlfn.XLOOKUP($C116,'[3]BIS Feb-26'!$C:$C,'[3]BIS Feb-26'!AL:AL,"",0)</f>
        <v/>
      </c>
      <c r="CT116" s="29" t="str">
        <f>_xlfn.XLOOKUP($C116,'[3]BIS Feb-26'!$C:$C,'[3]BIS Feb-26'!AM:AM,"",0)</f>
        <v/>
      </c>
      <c r="CU116" s="28" t="str">
        <f>_xlfn.XLOOKUP($C116,'[3]BIS Feb-26'!$C:$C,'[3]BIS Feb-26'!AN:AN,"",0)</f>
        <v/>
      </c>
      <c r="CV116" s="28" t="str">
        <f>_xlfn.XLOOKUP($C116,'[3]BIS Feb-26'!$C:$C,'[3]BIS Feb-26'!AO:AO,"",0)</f>
        <v/>
      </c>
      <c r="CW116" s="28" t="str">
        <f>_xlfn.XLOOKUP($C116,'[3]BIS Feb-26'!$C:$C,'[3]BIS Feb-26'!AP:AP,"",0)</f>
        <v/>
      </c>
      <c r="CX116" s="28" t="str">
        <f>_xlfn.XLOOKUP($C116,'[3]BIS Feb-26'!$C:$C,'[3]BIS Feb-26'!AQ:AQ,"",0)</f>
        <v/>
      </c>
      <c r="CY116" s="28" t="str">
        <f>_xlfn.XLOOKUP($C116,'[3]BIS Feb-26'!$C:$C,'[3]BIS Feb-26'!AR:AR,"",0)</f>
        <v/>
      </c>
      <c r="CZ116" s="28" t="str">
        <f>_xlfn.XLOOKUP($C116,'[3]BIS Feb-26'!$C:$C,'[3]BIS Feb-26'!AS:AS,"",0)</f>
        <v/>
      </c>
      <c r="DA116" s="28" t="str">
        <f>_xlfn.XLOOKUP($C116,'[3]BIS Feb-26'!$C:$C,'[3]BIS Feb-26'!AT:AT,"",0)</f>
        <v/>
      </c>
      <c r="DB116" s="28" t="str">
        <f>_xlfn.XLOOKUP($C116,'[3]BIS Feb-26'!$C:$C,'[3]BIS Feb-26'!AU:AU,"",0)</f>
        <v/>
      </c>
      <c r="DC116" s="28" t="str">
        <f>_xlfn.XLOOKUP($C116,'[3]BIS Feb-26'!$C:$C,'[3]BIS Feb-26'!AV:AV,"",0)</f>
        <v/>
      </c>
      <c r="DD116" s="11" t="str">
        <f>_xlfn.XLOOKUP($C116,'[3]BIS Feb-26'!$C:$C,'[3]BIS Feb-26'!AW:AW,"",0)</f>
        <v/>
      </c>
      <c r="DE116" s="11" t="str">
        <f>_xlfn.XLOOKUP($C116,'[3]BIS Feb-26'!$C:$C,'[3]BIS Feb-26'!AX:AX,"",0)</f>
        <v/>
      </c>
      <c r="DF116" s="11" t="str">
        <f>_xlfn.XLOOKUP($C116,'[3]BIS Feb-26'!$C:$C,'[3]BIS Feb-26'!AY:AY,"",0)</f>
        <v/>
      </c>
      <c r="DG116" s="11">
        <f t="shared" ca="1" si="45"/>
        <v>0</v>
      </c>
      <c r="DH116" s="11">
        <f t="shared" ca="1" si="46"/>
        <v>0</v>
      </c>
      <c r="DI116" s="11">
        <f t="shared" ca="1" si="47"/>
        <v>0</v>
      </c>
      <c r="DJ116" s="11" t="str">
        <f>_xlfn.XLOOKUP($C116,'[3]Active Customer Assets'!$D:$D,'[3]Active Customer Assets'!I:I,"",0)</f>
        <v>D (Compressor scrapped/ Company shut)</v>
      </c>
      <c r="DK116" s="28">
        <f>_xlfn.XLOOKUP($C116,'[3]Active Customer Assets'!$D:$D,'[3]Active Customer Assets'!J:J,"",0)</f>
        <v>41739</v>
      </c>
      <c r="DL116" s="28">
        <f>_xlfn.XLOOKUP($C116,'[3]Active Customer Assets'!$D:$D,'[3]Active Customer Assets'!K:K,"",0)</f>
        <v>41670</v>
      </c>
      <c r="DM116" s="28">
        <f>_xlfn.XLOOKUP($C116,'[3]Active Customer Assets'!$D:$D,'[3]Active Customer Assets'!L:L,"",0)</f>
        <v>45940.545578703699</v>
      </c>
      <c r="DN116" s="21">
        <f>_xlfn.XLOOKUP($C116,'[3]Active Customer Assets'!$D:$D,'[3]Active Customer Assets'!M:M,"",0)</f>
        <v>9970</v>
      </c>
      <c r="DO116" s="28">
        <f>_xlfn.XLOOKUP($C116,'[3]Active Customer Assets'!$D:$D,'[3]Active Customer Assets'!N:N,"",0)</f>
        <v>0</v>
      </c>
      <c r="DP116" s="28">
        <f>_xlfn.XLOOKUP($C116,'[3]Active Customer Assets'!$D:$D,'[3]Active Customer Assets'!O:O,"",0)</f>
        <v>0</v>
      </c>
      <c r="DQ116" s="28" t="str">
        <f>_xlfn.XLOOKUP($C116,'[3]Active Customer Assets'!$D:$D,'[3]Active Customer Assets'!P:P,"",0)</f>
        <v>Air lube Plus</v>
      </c>
      <c r="DR116" s="28">
        <f>_xlfn.XLOOKUP($C116,'[3]Active Customer Assets'!$D:$D,'[3]Active Customer Assets'!Q:Q,"",0)</f>
        <v>45289</v>
      </c>
      <c r="DS116" s="28">
        <f>_xlfn.XLOOKUP($C116,'[3]Active Customer Assets'!$D:$D,'[3]Active Customer Assets'!R:R,"",0)</f>
        <v>45289</v>
      </c>
      <c r="DT116" s="28">
        <f>_xlfn.XLOOKUP($C116,'[3]Active Customer Assets'!$D:$D,'[3]Active Customer Assets'!S:S,"",0)</f>
        <v>0</v>
      </c>
      <c r="DU116" s="28">
        <f>_xlfn.XLOOKUP($C116,'[3]Active Customer Assets'!$D:$D,'[3]Active Customer Assets'!T:T,"",0)</f>
        <v>45289</v>
      </c>
      <c r="DV116" s="28">
        <f>_xlfn.XLOOKUP($C116,'[3]Active Customer Assets'!$D:$D,'[3]Active Customer Assets'!U:U,"",0)</f>
        <v>45289</v>
      </c>
      <c r="DW116" s="28">
        <f>_xlfn.XLOOKUP($C116,'[3]Active Customer Assets'!$D:$D,'[3]Active Customer Assets'!V:V,"",0)</f>
        <v>45289</v>
      </c>
      <c r="DX116" s="28">
        <f>_xlfn.XLOOKUP($C116,'[3]Active Customer Assets'!$D:$D,'[3]Active Customer Assets'!W:W,"",0)</f>
        <v>45289</v>
      </c>
      <c r="DY116" s="28">
        <f>_xlfn.XLOOKUP($C116,'[3]Active Customer Assets'!$D:$D,'[3]Active Customer Assets'!X:X,"",0)</f>
        <v>45289</v>
      </c>
      <c r="DZ116" s="28">
        <f>_xlfn.XLOOKUP($C116,'[3]Active Customer Assets'!$D:$D,'[3]Active Customer Assets'!Y:Y,"",0)</f>
        <v>45289</v>
      </c>
      <c r="EA116" s="28" t="str">
        <f>_xlfn.XLOOKUP($C116,'[3]Active Customer Assets'!$D:$D,'[3]Active Customer Assets'!Z:Z,"",0)</f>
        <v>710</v>
      </c>
      <c r="EB116" s="28" t="str">
        <f>_xlfn.XLOOKUP($C116,'[3]Active Customer Assets'!$D:$D,'[3]Active Customer Assets'!AA:AA,"",0)</f>
        <v>710</v>
      </c>
      <c r="EC116" s="28" t="str">
        <f>_xlfn.XLOOKUP($C116,'[3]Active Customer Assets'!$D:$D,'[3]Active Customer Assets'!AB:AB,"",0)</f>
        <v>710</v>
      </c>
      <c r="ED116" s="28" t="str">
        <f>_xlfn.XLOOKUP($C116,'[3]Active Customer Assets'!$D:$D,'[3]Active Customer Assets'!AC:AC,"",0)</f>
        <v>710</v>
      </c>
      <c r="EE116" s="28" t="str">
        <f>_xlfn.XLOOKUP($C116,'[3]Active Customer Assets'!$D:$D,'[3]Active Customer Assets'!AD:AD,"",0)</f>
        <v>710</v>
      </c>
      <c r="EF116" s="28" t="str">
        <f>_xlfn.XLOOKUP($C116,'[3]Active Customer Assets'!$D:$D,'[3]Active Customer Assets'!AE:AE,"",0)</f>
        <v>960</v>
      </c>
      <c r="EG116" s="28" t="str">
        <f>_xlfn.XLOOKUP($C116,'[3]Active Customer Assets'!$D:$D,'[3]Active Customer Assets'!AF:AF,"",0)</f>
        <v>1000</v>
      </c>
      <c r="EH116" s="28" t="str">
        <f>_xlfn.XLOOKUP($C116,'[3]Active Customer Assets'!$D:$D,'[3]Active Customer Assets'!AG:AG,"",0)</f>
        <v>960</v>
      </c>
      <c r="EI116" s="28" t="str">
        <f>_xlfn.XLOOKUP($C116,'[3]Active Customer Assets'!$D:$D,'[3]Active Customer Assets'!AH:AH,"",0)</f>
        <v>960</v>
      </c>
      <c r="EJ116" s="21">
        <f>_xlfn.XLOOKUP($C116,'[3]Active Customer Assets'!$D:$D,'[3]Active Customer Assets'!AI:AI,"",0)</f>
        <v>2</v>
      </c>
      <c r="EK116" s="35" t="str">
        <f>[3]!tbl_DPSAC[[#This Row],[Unit Status]]</f>
        <v>Scraped</v>
      </c>
    </row>
    <row r="117" spans="1:141" x14ac:dyDescent="0.15">
      <c r="A117" s="11">
        <f>ROW(tbl_DPSAC[[#This Row],[Sl. No.]])-1</f>
        <v>116</v>
      </c>
      <c r="B117" s="12" t="s">
        <v>196</v>
      </c>
      <c r="C117" s="12" t="s">
        <v>841</v>
      </c>
      <c r="D117" s="12" t="s">
        <v>175</v>
      </c>
      <c r="E117" s="12" t="s">
        <v>176</v>
      </c>
      <c r="F117" s="12" t="s">
        <v>140</v>
      </c>
      <c r="G117" s="13" t="s">
        <v>263</v>
      </c>
      <c r="H117" s="13" t="str">
        <f>_xlfn.XLOOKUP(C117,'[1]E&amp;DPSAC'!$K:$K,'[1]E&amp;DPSAC'!$E:$E,,0)</f>
        <v>GOPI MORE GAYA</v>
      </c>
      <c r="I117" s="13"/>
      <c r="J117" s="13">
        <v>8169716899</v>
      </c>
      <c r="K117" s="13">
        <v>8169716899</v>
      </c>
      <c r="L117" s="12" t="str">
        <f t="shared" ca="1" si="25"/>
        <v>Non - Warranty</v>
      </c>
      <c r="M117" s="14">
        <v>43448</v>
      </c>
      <c r="N117" s="15">
        <v>36</v>
      </c>
      <c r="O117" s="14">
        <f t="shared" si="26"/>
        <v>44561</v>
      </c>
      <c r="P117" s="11" t="s">
        <v>681</v>
      </c>
      <c r="Q117" s="19" t="str">
        <f>_xlfn.XLOOKUP(C117,'[2]Sch Calls'!$R:$R,'[2]Sch Calls'!$F:$F,"",0)</f>
        <v>CC-01990430</v>
      </c>
      <c r="R117" s="18">
        <f>_xlfn.XLOOKUP(C117,'[2]Sch Calls'!$R:$R,'[2]Sch Calls'!$A:$A,"",0)</f>
        <v>46078.471793981502</v>
      </c>
      <c r="S117" s="17">
        <f>_xlfn.XLOOKUP(C117,'[2]Sch Calls'!$R:$R,'[2]Sch Calls'!$B:$B,"",0)</f>
        <v>6190</v>
      </c>
      <c r="T117" s="18">
        <f>_xlfn.XLOOKUP(C117,'[1]E&amp;DPSAC'!$K:$K,'[1]E&amp;DPSAC'!$W:$W,"",0)</f>
        <v>45289</v>
      </c>
      <c r="U117" s="17">
        <f>_xlfn.XLOOKUP(C117,'[1]E&amp;DPSAC'!$K:$K,'[1]E&amp;DPSAC'!$Z:$Z,"",0)</f>
        <v>2931</v>
      </c>
      <c r="V117" s="17">
        <f>_xlfn.XLOOKUP(C117,'[2]1. All Calls'!$R:$R,'[2]1. All Calls'!$B:$B,"",0)</f>
        <v>6190</v>
      </c>
      <c r="W117" s="20">
        <f>_xlfn.XLOOKUP(C117,'[2]1. All Calls'!$R:$R,'[2]1. All Calls'!$A:$A,"",0)</f>
        <v>46078.471793981502</v>
      </c>
      <c r="X117" s="17" t="str">
        <f>_xlfn.XLOOKUP(C117,'[2]Sch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117" s="17">
        <f t="shared" si="27"/>
        <v>750</v>
      </c>
      <c r="Z117" s="17" t="str">
        <f t="shared" si="28"/>
        <v>Done</v>
      </c>
      <c r="AA117" s="21">
        <f t="shared" ca="1" si="29"/>
        <v>22.528206018498167</v>
      </c>
      <c r="AB117" s="21" t="str">
        <f t="shared" ca="1" si="30"/>
        <v>Done</v>
      </c>
      <c r="AC117" s="11">
        <f ca="1">tbl_DPSAC[[#This Row],[Current Month Due Count]]</f>
        <v>0</v>
      </c>
      <c r="AD117" s="11">
        <f ca="1">tbl_DPSAC[[#This Row],[Next Month Due2]]</f>
        <v>0</v>
      </c>
      <c r="AE117" s="11">
        <f t="shared" ca="1" si="31"/>
        <v>0</v>
      </c>
      <c r="AF117" s="11">
        <v>3</v>
      </c>
      <c r="AG117" s="17">
        <f t="shared" ca="1" si="32"/>
        <v>6258</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t="str">
        <f t="shared" ca="1" si="33"/>
        <v>No Service Dues</v>
      </c>
      <c r="AY117" s="17">
        <v>6190</v>
      </c>
      <c r="AZ117" s="22">
        <v>46078</v>
      </c>
      <c r="BA117" s="17" t="s">
        <v>842</v>
      </c>
      <c r="BB117" s="17">
        <v>6190</v>
      </c>
      <c r="BC117" s="22">
        <v>46078</v>
      </c>
      <c r="BD117" s="17" t="s">
        <v>842</v>
      </c>
      <c r="BE117" s="17">
        <v>6190</v>
      </c>
      <c r="BF117" s="22">
        <v>46078</v>
      </c>
      <c r="BG117" s="17" t="s">
        <v>842</v>
      </c>
      <c r="BH117" s="17">
        <v>6190</v>
      </c>
      <c r="BI117" s="22">
        <v>46078</v>
      </c>
      <c r="BJ117" s="17" t="s">
        <v>842</v>
      </c>
      <c r="BK117" s="17">
        <v>6190</v>
      </c>
      <c r="BL117" s="22">
        <v>46078</v>
      </c>
      <c r="BM117" s="17" t="s">
        <v>842</v>
      </c>
      <c r="BN117" s="23">
        <f t="shared" si="34"/>
        <v>46258</v>
      </c>
      <c r="BO117" s="23">
        <f t="shared" si="35"/>
        <v>46258</v>
      </c>
      <c r="BP117" s="23">
        <f t="shared" si="36"/>
        <v>46258</v>
      </c>
      <c r="BQ117" s="23">
        <f t="shared" si="37"/>
        <v>46258</v>
      </c>
      <c r="BR117" s="23">
        <f t="shared" si="48"/>
        <v>46443</v>
      </c>
      <c r="BS117" s="24">
        <f t="shared" ca="1" si="38"/>
        <v>682</v>
      </c>
      <c r="BT117" s="25">
        <f t="shared" ca="1" si="39"/>
        <v>1432</v>
      </c>
      <c r="BU117" s="25">
        <f t="shared" ca="1" si="40"/>
        <v>682</v>
      </c>
      <c r="BV117" s="25">
        <f t="shared" ca="1" si="41"/>
        <v>682</v>
      </c>
      <c r="BW117" s="25">
        <f t="shared" ca="1" si="42"/>
        <v>1432</v>
      </c>
      <c r="BX117" s="26" t="s">
        <v>173</v>
      </c>
      <c r="BY117" s="11">
        <f t="shared" ca="1" si="43"/>
        <v>0</v>
      </c>
      <c r="BZ117" s="11">
        <f t="shared" ca="1" si="49"/>
        <v>0</v>
      </c>
      <c r="CA117" s="11">
        <f t="shared" ca="1" si="44"/>
        <v>0</v>
      </c>
      <c r="CB117" s="28">
        <f>_xlfn.XLOOKUP($C117,'[3]BIS Feb-26'!$C:$C,'[3]BIS Feb-26'!U:U,"",0)</f>
        <v>46077.770833333299</v>
      </c>
      <c r="CC117" s="28">
        <f>_xlfn.XLOOKUP($C117,'[3]BIS Feb-26'!$C:$C,'[3]BIS Feb-26'!V:V,"",0)</f>
        <v>46077.770833333299</v>
      </c>
      <c r="CD117" s="28">
        <f>_xlfn.XLOOKUP($C117,'[3]BIS Feb-26'!$C:$C,'[3]BIS Feb-26'!W:W,"",0)</f>
        <v>46077.770833333299</v>
      </c>
      <c r="CE117" s="28">
        <f>_xlfn.XLOOKUP($C117,'[3]BIS Feb-26'!$C:$C,'[3]BIS Feb-26'!X:X,"",0)</f>
        <v>46077.770833333299</v>
      </c>
      <c r="CF117" s="28">
        <f>_xlfn.XLOOKUP($C117,'[3]BIS Feb-26'!$C:$C,'[3]BIS Feb-26'!Y:Y,"",0)</f>
        <v>46077.770833333299</v>
      </c>
      <c r="CG117" s="28">
        <f>_xlfn.XLOOKUP($C117,'[3]BIS Feb-26'!$C:$C,'[3]BIS Feb-26'!Z:Z,"",0)</f>
        <v>46077.770833333299</v>
      </c>
      <c r="CH117" s="28">
        <f>_xlfn.XLOOKUP($C117,'[3]BIS Feb-26'!$C:$C,'[3]BIS Feb-26'!AA:AA,"",0)</f>
        <v>46077.770833333299</v>
      </c>
      <c r="CI117" s="28">
        <f>_xlfn.XLOOKUP($C117,'[3]BIS Feb-26'!$C:$C,'[3]BIS Feb-26'!AB:AB,"",0)</f>
        <v>46077.770833333299</v>
      </c>
      <c r="CJ117" s="28">
        <f>_xlfn.XLOOKUP($C117,'[3]BIS Feb-26'!$C:$C,'[3]BIS Feb-26'!AC:AC,"",0)</f>
        <v>46077.770833333299</v>
      </c>
      <c r="CK117" s="29" t="str">
        <f>_xlfn.XLOOKUP($C117,'[3]BIS Feb-26'!$C:$C,'[3]BIS Feb-26'!AD:AD,"",0)</f>
        <v>1500</v>
      </c>
      <c r="CL117" s="29" t="str">
        <f>_xlfn.XLOOKUP($C117,'[3]BIS Feb-26'!$C:$C,'[3]BIS Feb-26'!AE:AE,"",0)</f>
        <v>750</v>
      </c>
      <c r="CM117" s="29" t="str">
        <f>_xlfn.XLOOKUP($C117,'[3]BIS Feb-26'!$C:$C,'[3]BIS Feb-26'!AF:AF,"",0)</f>
        <v>500</v>
      </c>
      <c r="CN117" s="29" t="str">
        <f>_xlfn.XLOOKUP($C117,'[3]BIS Feb-26'!$C:$C,'[3]BIS Feb-26'!AG:AG,"",0)</f>
        <v>750</v>
      </c>
      <c r="CO117" s="29" t="str">
        <f>_xlfn.XLOOKUP($C117,'[3]BIS Feb-26'!$C:$C,'[3]BIS Feb-26'!AH:AH,"",0)</f>
        <v>750</v>
      </c>
      <c r="CP117" s="29" t="str">
        <f>_xlfn.XLOOKUP($C117,'[3]BIS Feb-26'!$C:$C,'[3]BIS Feb-26'!AI:AI,"",0)</f>
        <v>1500</v>
      </c>
      <c r="CQ117" s="29" t="str">
        <f>_xlfn.XLOOKUP($C117,'[3]BIS Feb-26'!$C:$C,'[3]BIS Feb-26'!AJ:AJ,"",0)</f>
        <v>1000</v>
      </c>
      <c r="CR117" s="29" t="str">
        <f>_xlfn.XLOOKUP($C117,'[3]BIS Feb-26'!$C:$C,'[3]BIS Feb-26'!AK:AK,"",0)</f>
        <v>1500</v>
      </c>
      <c r="CS117" s="29" t="str">
        <f>_xlfn.XLOOKUP($C117,'[3]BIS Feb-26'!$C:$C,'[3]BIS Feb-26'!AL:AL,"",0)</f>
        <v>3000</v>
      </c>
      <c r="CT117" s="29">
        <f>_xlfn.XLOOKUP($C117,'[3]BIS Feb-26'!$C:$C,'[3]BIS Feb-26'!AM:AM,"",0)</f>
        <v>4</v>
      </c>
      <c r="CU117" s="28">
        <f>_xlfn.XLOOKUP($C117,'[3]BIS Feb-26'!$C:$C,'[3]BIS Feb-26'!AN:AN,"",0)</f>
        <v>46257</v>
      </c>
      <c r="CV117" s="28">
        <f>_xlfn.XLOOKUP($C117,'[3]BIS Feb-26'!$C:$C,'[3]BIS Feb-26'!AO:AO,"",0)</f>
        <v>46257</v>
      </c>
      <c r="CW117" s="28">
        <f>_xlfn.XLOOKUP($C117,'[3]BIS Feb-26'!$C:$C,'[3]BIS Feb-26'!AP:AP,"",0)</f>
        <v>46203</v>
      </c>
      <c r="CX117" s="28">
        <f>_xlfn.XLOOKUP($C117,'[3]BIS Feb-26'!$C:$C,'[3]BIS Feb-26'!AQ:AQ,"",0)</f>
        <v>46257</v>
      </c>
      <c r="CY117" s="28">
        <f>_xlfn.XLOOKUP($C117,'[3]BIS Feb-26'!$C:$C,'[3]BIS Feb-26'!AR:AR,"",0)</f>
        <v>46257</v>
      </c>
      <c r="CZ117" s="28">
        <f>_xlfn.XLOOKUP($C117,'[3]BIS Feb-26'!$C:$C,'[3]BIS Feb-26'!AS:AS,"",0)</f>
        <v>46347</v>
      </c>
      <c r="DA117" s="28">
        <f>_xlfn.XLOOKUP($C117,'[3]BIS Feb-26'!$C:$C,'[3]BIS Feb-26'!AT:AT,"",0)</f>
        <v>46328</v>
      </c>
      <c r="DB117" s="28">
        <f>_xlfn.XLOOKUP($C117,'[3]BIS Feb-26'!$C:$C,'[3]BIS Feb-26'!AU:AU,"",0)</f>
        <v>46257</v>
      </c>
      <c r="DC117" s="28">
        <f>_xlfn.XLOOKUP($C117,'[3]BIS Feb-26'!$C:$C,'[3]BIS Feb-26'!AV:AV,"",0)</f>
        <v>46442</v>
      </c>
      <c r="DD117" s="11">
        <f>_xlfn.XLOOKUP($C117,'[3]BIS Feb-26'!$C:$C,'[3]BIS Feb-26'!AW:AW,"",0)</f>
        <v>0</v>
      </c>
      <c r="DE117" s="11">
        <f>_xlfn.XLOOKUP($C117,'[3]BIS Feb-26'!$C:$C,'[3]BIS Feb-26'!AX:AX,"",0)</f>
        <v>0</v>
      </c>
      <c r="DF117" s="11">
        <f>_xlfn.XLOOKUP($C117,'[3]BIS Feb-26'!$C:$C,'[3]BIS Feb-26'!AY:AY,"",0)</f>
        <v>0</v>
      </c>
      <c r="DG117" s="11">
        <f t="shared" ca="1" si="45"/>
        <v>0</v>
      </c>
      <c r="DH117" s="11">
        <f t="shared" ca="1" si="46"/>
        <v>0</v>
      </c>
      <c r="DI117" s="11">
        <f t="shared" ca="1" si="47"/>
        <v>0</v>
      </c>
      <c r="DJ117" s="11" t="str">
        <f>_xlfn.XLOOKUP($C117,'[3]Active Customer Assets'!$D:$D,'[3]Active Customer Assets'!I:I,"",0)</f>
        <v>C (Not Buying Spares or buying lubricants)</v>
      </c>
      <c r="DK117" s="28">
        <f>_xlfn.XLOOKUP($C117,'[3]Active Customer Assets'!$D:$D,'[3]Active Customer Assets'!J:J,"",0)</f>
        <v>43448</v>
      </c>
      <c r="DL117" s="28">
        <f>_xlfn.XLOOKUP($C117,'[3]Active Customer Assets'!$D:$D,'[3]Active Customer Assets'!K:K,"",0)</f>
        <v>43448.229166666701</v>
      </c>
      <c r="DM117" s="28">
        <f>_xlfn.XLOOKUP($C117,'[3]Active Customer Assets'!$D:$D,'[3]Active Customer Assets'!L:L,"",0)</f>
        <v>46078.628831018497</v>
      </c>
      <c r="DN117" s="21">
        <f>_xlfn.XLOOKUP($C117,'[3]Active Customer Assets'!$D:$D,'[3]Active Customer Assets'!M:M,"",0)</f>
        <v>6190</v>
      </c>
      <c r="DO117" s="28">
        <f>_xlfn.XLOOKUP($C117,'[3]Active Customer Assets'!$D:$D,'[3]Active Customer Assets'!N:N,"",0)</f>
        <v>0</v>
      </c>
      <c r="DP117" s="28">
        <f>_xlfn.XLOOKUP($C117,'[3]Active Customer Assets'!$D:$D,'[3]Active Customer Assets'!O:O,"",0)</f>
        <v>0</v>
      </c>
      <c r="DQ117" s="28" t="str">
        <f>_xlfn.XLOOKUP($C117,'[3]Active Customer Assets'!$D:$D,'[3]Active Customer Assets'!P:P,"",0)</f>
        <v>Air lube Plus</v>
      </c>
      <c r="DR117" s="28">
        <f>_xlfn.XLOOKUP($C117,'[3]Active Customer Assets'!$D:$D,'[3]Active Customer Assets'!Q:Q,"",0)</f>
        <v>46078</v>
      </c>
      <c r="DS117" s="28">
        <f>_xlfn.XLOOKUP($C117,'[3]Active Customer Assets'!$D:$D,'[3]Active Customer Assets'!R:R,"",0)</f>
        <v>46078</v>
      </c>
      <c r="DT117" s="28">
        <f>_xlfn.XLOOKUP($C117,'[3]Active Customer Assets'!$D:$D,'[3]Active Customer Assets'!S:S,"",0)</f>
        <v>46078</v>
      </c>
      <c r="DU117" s="28">
        <f>_xlfn.XLOOKUP($C117,'[3]Active Customer Assets'!$D:$D,'[3]Active Customer Assets'!T:T,"",0)</f>
        <v>46078</v>
      </c>
      <c r="DV117" s="28">
        <f>_xlfn.XLOOKUP($C117,'[3]Active Customer Assets'!$D:$D,'[3]Active Customer Assets'!U:U,"",0)</f>
        <v>46078</v>
      </c>
      <c r="DW117" s="28">
        <f>_xlfn.XLOOKUP($C117,'[3]Active Customer Assets'!$D:$D,'[3]Active Customer Assets'!V:V,"",0)</f>
        <v>46078</v>
      </c>
      <c r="DX117" s="28">
        <f>_xlfn.XLOOKUP($C117,'[3]Active Customer Assets'!$D:$D,'[3]Active Customer Assets'!W:W,"",0)</f>
        <v>46078</v>
      </c>
      <c r="DY117" s="28">
        <f>_xlfn.XLOOKUP($C117,'[3]Active Customer Assets'!$D:$D,'[3]Active Customer Assets'!X:X,"",0)</f>
        <v>46078</v>
      </c>
      <c r="DZ117" s="28">
        <f>_xlfn.XLOOKUP($C117,'[3]Active Customer Assets'!$D:$D,'[3]Active Customer Assets'!Y:Y,"",0)</f>
        <v>46078</v>
      </c>
      <c r="EA117" s="28" t="str">
        <f>_xlfn.XLOOKUP($C117,'[3]Active Customer Assets'!$D:$D,'[3]Active Customer Assets'!Z:Z,"",0)</f>
        <v>1500</v>
      </c>
      <c r="EB117" s="28" t="str">
        <f>_xlfn.XLOOKUP($C117,'[3]Active Customer Assets'!$D:$D,'[3]Active Customer Assets'!AA:AA,"",0)</f>
        <v>750</v>
      </c>
      <c r="EC117" s="28" t="str">
        <f>_xlfn.XLOOKUP($C117,'[3]Active Customer Assets'!$D:$D,'[3]Active Customer Assets'!AB:AB,"",0)</f>
        <v>500</v>
      </c>
      <c r="ED117" s="28" t="str">
        <f>_xlfn.XLOOKUP($C117,'[3]Active Customer Assets'!$D:$D,'[3]Active Customer Assets'!AC:AC,"",0)</f>
        <v>750</v>
      </c>
      <c r="EE117" s="28" t="str">
        <f>_xlfn.XLOOKUP($C117,'[3]Active Customer Assets'!$D:$D,'[3]Active Customer Assets'!AD:AD,"",0)</f>
        <v>750</v>
      </c>
      <c r="EF117" s="28" t="str">
        <f>_xlfn.XLOOKUP($C117,'[3]Active Customer Assets'!$D:$D,'[3]Active Customer Assets'!AE:AE,"",0)</f>
        <v>1500</v>
      </c>
      <c r="EG117" s="28" t="str">
        <f>_xlfn.XLOOKUP($C117,'[3]Active Customer Assets'!$D:$D,'[3]Active Customer Assets'!AF:AF,"",0)</f>
        <v>1000</v>
      </c>
      <c r="EH117" s="28" t="str">
        <f>_xlfn.XLOOKUP($C117,'[3]Active Customer Assets'!$D:$D,'[3]Active Customer Assets'!AG:AG,"",0)</f>
        <v>1500</v>
      </c>
      <c r="EI117" s="28" t="str">
        <f>_xlfn.XLOOKUP($C117,'[3]Active Customer Assets'!$D:$D,'[3]Active Customer Assets'!AH:AH,"",0)</f>
        <v>3000</v>
      </c>
      <c r="EJ117" s="21">
        <f>_xlfn.XLOOKUP($C117,'[3]Active Customer Assets'!$D:$D,'[3]Active Customer Assets'!AI:AI,"",0)</f>
        <v>4</v>
      </c>
      <c r="EK117" s="35" t="str">
        <f>[3]!tbl_DPSAC[[#This Row],[Unit Status]]</f>
        <v>Active</v>
      </c>
    </row>
    <row r="118" spans="1:141" x14ac:dyDescent="0.15">
      <c r="A118" s="11">
        <f>ROW(tbl_DPSAC[[#This Row],[Sl. No.]])-1</f>
        <v>117</v>
      </c>
      <c r="B118" s="12" t="s">
        <v>196</v>
      </c>
      <c r="C118" s="12" t="s">
        <v>843</v>
      </c>
      <c r="D118" s="12" t="s">
        <v>175</v>
      </c>
      <c r="E118" s="12" t="s">
        <v>176</v>
      </c>
      <c r="F118" s="12" t="s">
        <v>140</v>
      </c>
      <c r="G118" s="13" t="s">
        <v>263</v>
      </c>
      <c r="H118" s="13" t="str">
        <f>_xlfn.XLOOKUP(C118,'[1]E&amp;DPSAC'!$K:$K,'[1]E&amp;DPSAC'!$E:$E,,0)</f>
        <v>BALRAMPUR</v>
      </c>
      <c r="I118" s="13"/>
      <c r="J118" s="13">
        <v>8789408878</v>
      </c>
      <c r="K118" s="13">
        <v>8789408878</v>
      </c>
      <c r="L118" s="12" t="str">
        <f t="shared" ca="1" si="25"/>
        <v>Non - Warranty</v>
      </c>
      <c r="M118" s="14">
        <v>42668</v>
      </c>
      <c r="N118" s="15">
        <v>36</v>
      </c>
      <c r="O118" s="14">
        <f t="shared" si="26"/>
        <v>43769</v>
      </c>
      <c r="P118" s="11" t="s">
        <v>681</v>
      </c>
      <c r="Q118" s="19" t="str">
        <f>_xlfn.XLOOKUP(C118,'[2]Sch Calls'!$R:$R,'[2]Sch Calls'!$F:$F,"",0)</f>
        <v>CC-01878176</v>
      </c>
      <c r="R118" s="18">
        <f>_xlfn.XLOOKUP(C118,'[2]Sch Calls'!$R:$R,'[2]Sch Calls'!$A:$A,"",0)</f>
        <v>45983.417071759301</v>
      </c>
      <c r="S118" s="17">
        <f>_xlfn.XLOOKUP(C118,'[2]Sch Calls'!$R:$R,'[2]Sch Calls'!$B:$B,"",0)</f>
        <v>6750</v>
      </c>
      <c r="T118" s="18">
        <f>_xlfn.XLOOKUP(C118,'[1]E&amp;DPSAC'!$K:$K,'[1]E&amp;DPSAC'!$W:$W,"",0)</f>
        <v>45199</v>
      </c>
      <c r="U118" s="17">
        <f>_xlfn.XLOOKUP(C118,'[1]E&amp;DPSAC'!$K:$K,'[1]E&amp;DPSAC'!$Z:$Z,"",0)</f>
        <v>6001</v>
      </c>
      <c r="V118" s="17">
        <f>_xlfn.XLOOKUP(C118,'[2]1. All Calls'!$R:$R,'[2]1. All Calls'!$B:$B,"",0)</f>
        <v>6750</v>
      </c>
      <c r="W118" s="20">
        <f>_xlfn.XLOOKUP(C118,'[2]1. All Calls'!$R:$R,'[2]1. All Calls'!$A:$A,"",0)</f>
        <v>45983.417071759301</v>
      </c>
      <c r="X118" s="17" t="str">
        <f>_xlfn.XLOOKUP(C118,'[2]Sch Calls'!$R:$R,'[2]Sch Calls'!$AB:$AB,"",0)</f>
        <v>Valve kit service done by customer itself</v>
      </c>
      <c r="Y118" s="17">
        <f t="shared" si="27"/>
        <v>750</v>
      </c>
      <c r="Z118" s="17" t="str">
        <f t="shared" si="28"/>
        <v>Done</v>
      </c>
      <c r="AA118" s="21">
        <f t="shared" ca="1" si="29"/>
        <v>117.5829282406994</v>
      </c>
      <c r="AB118" s="21" t="str">
        <f t="shared" ca="1" si="30"/>
        <v>Done</v>
      </c>
      <c r="AC118" s="11">
        <f ca="1">tbl_DPSAC[[#This Row],[Current Month Due Count]]</f>
        <v>0</v>
      </c>
      <c r="AD118" s="11">
        <f ca="1">tbl_DPSAC[[#This Row],[Next Month Due2]]</f>
        <v>0</v>
      </c>
      <c r="AE118" s="11">
        <f t="shared" ca="1" si="31"/>
        <v>0</v>
      </c>
      <c r="AF118" s="11">
        <v>1</v>
      </c>
      <c r="AG118" s="17">
        <f t="shared" ca="1" si="32"/>
        <v>6868</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t="str">
        <f t="shared" ca="1" si="33"/>
        <v>No Service Dues</v>
      </c>
      <c r="AY118" s="17">
        <v>6750</v>
      </c>
      <c r="AZ118" s="22">
        <v>45983</v>
      </c>
      <c r="BA118" s="17" t="s">
        <v>844</v>
      </c>
      <c r="BB118" s="17">
        <v>6750</v>
      </c>
      <c r="BC118" s="22">
        <v>45983</v>
      </c>
      <c r="BD118" s="17" t="s">
        <v>844</v>
      </c>
      <c r="BE118" s="17">
        <v>6750</v>
      </c>
      <c r="BF118" s="22">
        <v>45983</v>
      </c>
      <c r="BG118" s="17" t="s">
        <v>844</v>
      </c>
      <c r="BH118" s="17">
        <v>6750</v>
      </c>
      <c r="BI118" s="22">
        <v>45983</v>
      </c>
      <c r="BJ118" s="17" t="s">
        <v>844</v>
      </c>
      <c r="BK118" s="17">
        <v>6750</v>
      </c>
      <c r="BL118" s="22">
        <v>45983</v>
      </c>
      <c r="BM118" s="17" t="s">
        <v>844</v>
      </c>
      <c r="BN118" s="23">
        <f t="shared" si="34"/>
        <v>46163</v>
      </c>
      <c r="BO118" s="23">
        <f t="shared" si="35"/>
        <v>46163</v>
      </c>
      <c r="BP118" s="23">
        <f t="shared" si="36"/>
        <v>46163</v>
      </c>
      <c r="BQ118" s="23">
        <f t="shared" si="37"/>
        <v>46163</v>
      </c>
      <c r="BR118" s="23">
        <f t="shared" si="48"/>
        <v>46348</v>
      </c>
      <c r="BS118" s="24">
        <f t="shared" ca="1" si="38"/>
        <v>632</v>
      </c>
      <c r="BT118" s="25">
        <f t="shared" ca="1" si="39"/>
        <v>1382</v>
      </c>
      <c r="BU118" s="25">
        <f t="shared" ca="1" si="40"/>
        <v>632</v>
      </c>
      <c r="BV118" s="25">
        <f t="shared" ca="1" si="41"/>
        <v>632</v>
      </c>
      <c r="BW118" s="25">
        <f t="shared" ca="1" si="42"/>
        <v>1382</v>
      </c>
      <c r="BX118" s="26" t="s">
        <v>173</v>
      </c>
      <c r="BY118" s="11">
        <f t="shared" ca="1" si="43"/>
        <v>0</v>
      </c>
      <c r="BZ118" s="11">
        <f t="shared" ca="1" si="49"/>
        <v>0</v>
      </c>
      <c r="CA118" s="11">
        <f t="shared" ca="1" si="44"/>
        <v>0</v>
      </c>
      <c r="CB118" s="28">
        <f>_xlfn.XLOOKUP($C118,'[3]BIS Feb-26'!$C:$C,'[3]BIS Feb-26'!U:U,"",0)</f>
        <v>45982.770833333299</v>
      </c>
      <c r="CC118" s="28">
        <f>_xlfn.XLOOKUP($C118,'[3]BIS Feb-26'!$C:$C,'[3]BIS Feb-26'!V:V,"",0)</f>
        <v>45982.770833333299</v>
      </c>
      <c r="CD118" s="28">
        <f>_xlfn.XLOOKUP($C118,'[3]BIS Feb-26'!$C:$C,'[3]BIS Feb-26'!W:W,"",0)</f>
        <v>45982.770833333299</v>
      </c>
      <c r="CE118" s="28">
        <f>_xlfn.XLOOKUP($C118,'[3]BIS Feb-26'!$C:$C,'[3]BIS Feb-26'!X:X,"",0)</f>
        <v>45982.770833333299</v>
      </c>
      <c r="CF118" s="28">
        <f>_xlfn.XLOOKUP($C118,'[3]BIS Feb-26'!$C:$C,'[3]BIS Feb-26'!Y:Y,"",0)</f>
        <v>45982.770833333299</v>
      </c>
      <c r="CG118" s="28">
        <f>_xlfn.XLOOKUP($C118,'[3]BIS Feb-26'!$C:$C,'[3]BIS Feb-26'!Z:Z,"",0)</f>
        <v>45982.770833333299</v>
      </c>
      <c r="CH118" s="28">
        <f>_xlfn.XLOOKUP($C118,'[3]BIS Feb-26'!$C:$C,'[3]BIS Feb-26'!AA:AA,"",0)</f>
        <v>45982.770833333299</v>
      </c>
      <c r="CI118" s="28">
        <f>_xlfn.XLOOKUP($C118,'[3]BIS Feb-26'!$C:$C,'[3]BIS Feb-26'!AB:AB,"",0)</f>
        <v>45982.770833333299</v>
      </c>
      <c r="CJ118" s="28">
        <f>_xlfn.XLOOKUP($C118,'[3]BIS Feb-26'!$C:$C,'[3]BIS Feb-26'!AC:AC,"",0)</f>
        <v>45982.770833333299</v>
      </c>
      <c r="CK118" s="29" t="str">
        <f>_xlfn.XLOOKUP($C118,'[3]BIS Feb-26'!$C:$C,'[3]BIS Feb-26'!AD:AD,"",0)</f>
        <v>1500</v>
      </c>
      <c r="CL118" s="29" t="str">
        <f>_xlfn.XLOOKUP($C118,'[3]BIS Feb-26'!$C:$C,'[3]BIS Feb-26'!AE:AE,"",0)</f>
        <v>750</v>
      </c>
      <c r="CM118" s="29" t="str">
        <f>_xlfn.XLOOKUP($C118,'[3]BIS Feb-26'!$C:$C,'[3]BIS Feb-26'!AF:AF,"",0)</f>
        <v>500</v>
      </c>
      <c r="CN118" s="29" t="str">
        <f>_xlfn.XLOOKUP($C118,'[3]BIS Feb-26'!$C:$C,'[3]BIS Feb-26'!AG:AG,"",0)</f>
        <v>750</v>
      </c>
      <c r="CO118" s="29" t="str">
        <f>_xlfn.XLOOKUP($C118,'[3]BIS Feb-26'!$C:$C,'[3]BIS Feb-26'!AH:AH,"",0)</f>
        <v>750</v>
      </c>
      <c r="CP118" s="29" t="str">
        <f>_xlfn.XLOOKUP($C118,'[3]BIS Feb-26'!$C:$C,'[3]BIS Feb-26'!AI:AI,"",0)</f>
        <v>750</v>
      </c>
      <c r="CQ118" s="29" t="str">
        <f>_xlfn.XLOOKUP($C118,'[3]BIS Feb-26'!$C:$C,'[3]BIS Feb-26'!AJ:AJ,"",0)</f>
        <v>1000</v>
      </c>
      <c r="CR118" s="29" t="str">
        <f>_xlfn.XLOOKUP($C118,'[3]BIS Feb-26'!$C:$C,'[3]BIS Feb-26'!AK:AK,"",0)</f>
        <v>1500</v>
      </c>
      <c r="CS118" s="29" t="str">
        <f>_xlfn.XLOOKUP($C118,'[3]BIS Feb-26'!$C:$C,'[3]BIS Feb-26'!AL:AL,"",0)</f>
        <v>3000</v>
      </c>
      <c r="CT118" s="29">
        <f>_xlfn.XLOOKUP($C118,'[3]BIS Feb-26'!$C:$C,'[3]BIS Feb-26'!AM:AM,"",0)</f>
        <v>5</v>
      </c>
      <c r="CU118" s="28">
        <f>_xlfn.XLOOKUP($C118,'[3]BIS Feb-26'!$C:$C,'[3]BIS Feb-26'!AN:AN,"",0)</f>
        <v>46162</v>
      </c>
      <c r="CV118" s="28">
        <f>_xlfn.XLOOKUP($C118,'[3]BIS Feb-26'!$C:$C,'[3]BIS Feb-26'!AO:AO,"",0)</f>
        <v>46133</v>
      </c>
      <c r="CW118" s="28">
        <f>_xlfn.XLOOKUP($C118,'[3]BIS Feb-26'!$C:$C,'[3]BIS Feb-26'!AP:AP,"",0)</f>
        <v>46083</v>
      </c>
      <c r="CX118" s="28">
        <f>_xlfn.XLOOKUP($C118,'[3]BIS Feb-26'!$C:$C,'[3]BIS Feb-26'!AQ:AQ,"",0)</f>
        <v>46133</v>
      </c>
      <c r="CY118" s="28">
        <f>_xlfn.XLOOKUP($C118,'[3]BIS Feb-26'!$C:$C,'[3]BIS Feb-26'!AR:AR,"",0)</f>
        <v>46133</v>
      </c>
      <c r="CZ118" s="28">
        <f>_xlfn.XLOOKUP($C118,'[3]BIS Feb-26'!$C:$C,'[3]BIS Feb-26'!AS:AS,"",0)</f>
        <v>46133</v>
      </c>
      <c r="DA118" s="28">
        <f>_xlfn.XLOOKUP($C118,'[3]BIS Feb-26'!$C:$C,'[3]BIS Feb-26'!AT:AT,"",0)</f>
        <v>46183</v>
      </c>
      <c r="DB118" s="28">
        <f>_xlfn.XLOOKUP($C118,'[3]BIS Feb-26'!$C:$C,'[3]BIS Feb-26'!AU:AU,"",0)</f>
        <v>46162</v>
      </c>
      <c r="DC118" s="28">
        <f>_xlfn.XLOOKUP($C118,'[3]BIS Feb-26'!$C:$C,'[3]BIS Feb-26'!AV:AV,"",0)</f>
        <v>46347</v>
      </c>
      <c r="DD118" s="11">
        <f>_xlfn.XLOOKUP($C118,'[3]BIS Feb-26'!$C:$C,'[3]BIS Feb-26'!AW:AW,"",0)</f>
        <v>0</v>
      </c>
      <c r="DE118" s="11">
        <f>_xlfn.XLOOKUP($C118,'[3]BIS Feb-26'!$C:$C,'[3]BIS Feb-26'!AX:AX,"",0)</f>
        <v>0</v>
      </c>
      <c r="DF118" s="11">
        <f>_xlfn.XLOOKUP($C118,'[3]BIS Feb-26'!$C:$C,'[3]BIS Feb-26'!AY:AY,"",0)</f>
        <v>1</v>
      </c>
      <c r="DG118" s="11">
        <f t="shared" ca="1" si="45"/>
        <v>0</v>
      </c>
      <c r="DH118" s="11">
        <f t="shared" ca="1" si="46"/>
        <v>1</v>
      </c>
      <c r="DI118" s="11">
        <f t="shared" ca="1" si="47"/>
        <v>4</v>
      </c>
      <c r="DJ118" s="11" t="str">
        <f>_xlfn.XLOOKUP($C118,'[3]Active Customer Assets'!$D:$D,'[3]Active Customer Assets'!I:I,"",0)</f>
        <v>C (Not Buying Spares or buying lubricants)</v>
      </c>
      <c r="DK118" s="28">
        <f>_xlfn.XLOOKUP($C118,'[3]Active Customer Assets'!$D:$D,'[3]Active Customer Assets'!J:J,"",0)</f>
        <v>42668</v>
      </c>
      <c r="DL118" s="28">
        <f>_xlfn.XLOOKUP($C118,'[3]Active Customer Assets'!$D:$D,'[3]Active Customer Assets'!K:K,"",0)</f>
        <v>42628</v>
      </c>
      <c r="DM118" s="28">
        <f>_xlfn.XLOOKUP($C118,'[3]Active Customer Assets'!$D:$D,'[3]Active Customer Assets'!L:L,"",0)</f>
        <v>45983.6022337963</v>
      </c>
      <c r="DN118" s="21">
        <f>_xlfn.XLOOKUP($C118,'[3]Active Customer Assets'!$D:$D,'[3]Active Customer Assets'!M:M,"",0)</f>
        <v>6750</v>
      </c>
      <c r="DO118" s="28">
        <f>_xlfn.XLOOKUP($C118,'[3]Active Customer Assets'!$D:$D,'[3]Active Customer Assets'!N:N,"",0)</f>
        <v>0</v>
      </c>
      <c r="DP118" s="28">
        <f>_xlfn.XLOOKUP($C118,'[3]Active Customer Assets'!$D:$D,'[3]Active Customer Assets'!O:O,"",0)</f>
        <v>0</v>
      </c>
      <c r="DQ118" s="28" t="str">
        <f>_xlfn.XLOOKUP($C118,'[3]Active Customer Assets'!$D:$D,'[3]Active Customer Assets'!P:P,"",0)</f>
        <v>Air lube Plus</v>
      </c>
      <c r="DR118" s="28">
        <f>_xlfn.XLOOKUP($C118,'[3]Active Customer Assets'!$D:$D,'[3]Active Customer Assets'!Q:Q,"",0)</f>
        <v>45983</v>
      </c>
      <c r="DS118" s="28">
        <f>_xlfn.XLOOKUP($C118,'[3]Active Customer Assets'!$D:$D,'[3]Active Customer Assets'!R:R,"",0)</f>
        <v>45983</v>
      </c>
      <c r="DT118" s="28">
        <f>_xlfn.XLOOKUP($C118,'[3]Active Customer Assets'!$D:$D,'[3]Active Customer Assets'!S:S,"",0)</f>
        <v>45983</v>
      </c>
      <c r="DU118" s="28">
        <f>_xlfn.XLOOKUP($C118,'[3]Active Customer Assets'!$D:$D,'[3]Active Customer Assets'!T:T,"",0)</f>
        <v>45983</v>
      </c>
      <c r="DV118" s="28">
        <f>_xlfn.XLOOKUP($C118,'[3]Active Customer Assets'!$D:$D,'[3]Active Customer Assets'!U:U,"",0)</f>
        <v>45983</v>
      </c>
      <c r="DW118" s="28">
        <f>_xlfn.XLOOKUP($C118,'[3]Active Customer Assets'!$D:$D,'[3]Active Customer Assets'!V:V,"",0)</f>
        <v>45983</v>
      </c>
      <c r="DX118" s="28">
        <f>_xlfn.XLOOKUP($C118,'[3]Active Customer Assets'!$D:$D,'[3]Active Customer Assets'!W:W,"",0)</f>
        <v>45983</v>
      </c>
      <c r="DY118" s="28">
        <f>_xlfn.XLOOKUP($C118,'[3]Active Customer Assets'!$D:$D,'[3]Active Customer Assets'!X:X,"",0)</f>
        <v>45983</v>
      </c>
      <c r="DZ118" s="28">
        <f>_xlfn.XLOOKUP($C118,'[3]Active Customer Assets'!$D:$D,'[3]Active Customer Assets'!Y:Y,"",0)</f>
        <v>45983</v>
      </c>
      <c r="EA118" s="28" t="str">
        <f>_xlfn.XLOOKUP($C118,'[3]Active Customer Assets'!$D:$D,'[3]Active Customer Assets'!Z:Z,"",0)</f>
        <v>1500</v>
      </c>
      <c r="EB118" s="28" t="str">
        <f>_xlfn.XLOOKUP($C118,'[3]Active Customer Assets'!$D:$D,'[3]Active Customer Assets'!AA:AA,"",0)</f>
        <v>750</v>
      </c>
      <c r="EC118" s="28" t="str">
        <f>_xlfn.XLOOKUP($C118,'[3]Active Customer Assets'!$D:$D,'[3]Active Customer Assets'!AB:AB,"",0)</f>
        <v>500</v>
      </c>
      <c r="ED118" s="28" t="str">
        <f>_xlfn.XLOOKUP($C118,'[3]Active Customer Assets'!$D:$D,'[3]Active Customer Assets'!AC:AC,"",0)</f>
        <v>750</v>
      </c>
      <c r="EE118" s="28" t="str">
        <f>_xlfn.XLOOKUP($C118,'[3]Active Customer Assets'!$D:$D,'[3]Active Customer Assets'!AD:AD,"",0)</f>
        <v>750</v>
      </c>
      <c r="EF118" s="28" t="str">
        <f>_xlfn.XLOOKUP($C118,'[3]Active Customer Assets'!$D:$D,'[3]Active Customer Assets'!AE:AE,"",0)</f>
        <v>750</v>
      </c>
      <c r="EG118" s="28" t="str">
        <f>_xlfn.XLOOKUP($C118,'[3]Active Customer Assets'!$D:$D,'[3]Active Customer Assets'!AF:AF,"",0)</f>
        <v>1000</v>
      </c>
      <c r="EH118" s="28" t="str">
        <f>_xlfn.XLOOKUP($C118,'[3]Active Customer Assets'!$D:$D,'[3]Active Customer Assets'!AG:AG,"",0)</f>
        <v>1500</v>
      </c>
      <c r="EI118" s="28" t="str">
        <f>_xlfn.XLOOKUP($C118,'[3]Active Customer Assets'!$D:$D,'[3]Active Customer Assets'!AH:AH,"",0)</f>
        <v>3000</v>
      </c>
      <c r="EJ118" s="21">
        <f>_xlfn.XLOOKUP($C118,'[3]Active Customer Assets'!$D:$D,'[3]Active Customer Assets'!AI:AI,"",0)</f>
        <v>5</v>
      </c>
      <c r="EK118" s="35" t="str">
        <f>[3]!tbl_DPSAC[[#This Row],[Unit Status]]</f>
        <v>Active</v>
      </c>
    </row>
    <row r="119" spans="1:141" x14ac:dyDescent="0.15">
      <c r="A119" s="11">
        <f>ROW(tbl_DPSAC[[#This Row],[Sl. No.]])-1</f>
        <v>118</v>
      </c>
      <c r="B119" s="12" t="s">
        <v>136</v>
      </c>
      <c r="C119" s="12" t="s">
        <v>845</v>
      </c>
      <c r="D119" s="12" t="s">
        <v>175</v>
      </c>
      <c r="E119" s="12" t="s">
        <v>176</v>
      </c>
      <c r="F119" s="12" t="s">
        <v>140</v>
      </c>
      <c r="G119" s="13" t="s">
        <v>263</v>
      </c>
      <c r="H119" s="13" t="str">
        <f>_xlfn.XLOOKUP(C119,'[1]E&amp;DPSAC'!$K:$K,'[1]E&amp;DPSAC'!$E:$E,,0)</f>
        <v>GAYA, BIHAR</v>
      </c>
      <c r="I119" s="13"/>
      <c r="J119" s="13">
        <v>8340735591</v>
      </c>
      <c r="K119" s="13">
        <v>8340735591</v>
      </c>
      <c r="L119" s="12" t="str">
        <f t="shared" ca="1" si="25"/>
        <v>Non - Warranty</v>
      </c>
      <c r="M119" s="14">
        <v>42920</v>
      </c>
      <c r="N119" s="15">
        <v>36</v>
      </c>
      <c r="O119" s="14">
        <f t="shared" si="26"/>
        <v>44043</v>
      </c>
      <c r="P119" s="11" t="s">
        <v>681</v>
      </c>
      <c r="Q119" s="19" t="str">
        <f>_xlfn.XLOOKUP(C119,'[2]Sch Calls'!$R:$R,'[2]Sch Calls'!$F:$F,"",0)</f>
        <v>CC-01990431</v>
      </c>
      <c r="R119" s="18">
        <f>_xlfn.XLOOKUP(C119,'[2]Sch Calls'!$R:$R,'[2]Sch Calls'!$A:$A,"",0)</f>
        <v>46078.472719907397</v>
      </c>
      <c r="S119" s="17">
        <f>_xlfn.XLOOKUP(C119,'[2]Sch Calls'!$R:$R,'[2]Sch Calls'!$B:$B,"",0)</f>
        <v>6180</v>
      </c>
      <c r="T119" s="18">
        <f>_xlfn.XLOOKUP(C119,'[1]E&amp;DPSAC'!$K:$K,'[1]E&amp;DPSAC'!$W:$W,"",0)</f>
        <v>45265</v>
      </c>
      <c r="U119" s="17">
        <f>_xlfn.XLOOKUP(C119,'[1]E&amp;DPSAC'!$K:$K,'[1]E&amp;DPSAC'!$Z:$Z,"",0)</f>
        <v>4550</v>
      </c>
      <c r="V119" s="17">
        <f>_xlfn.XLOOKUP(C119,'[2]1. All Calls'!$R:$R,'[2]1. All Calls'!$B:$B,"",0)</f>
        <v>6180</v>
      </c>
      <c r="W119" s="20">
        <f>_xlfn.XLOOKUP(C119,'[2]1. All Calls'!$R:$R,'[2]1. All Calls'!$A:$A,"",0)</f>
        <v>46078.472719907397</v>
      </c>
      <c r="X119" s="17" t="str">
        <f>_xlfn.XLOOKUP(C119,'[2]Sch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119" s="17">
        <f t="shared" si="27"/>
        <v>750</v>
      </c>
      <c r="Z119" s="17" t="str">
        <f t="shared" si="28"/>
        <v>Done</v>
      </c>
      <c r="AA119" s="21">
        <f t="shared" ca="1" si="29"/>
        <v>22.527280092603178</v>
      </c>
      <c r="AB119" s="21" t="str">
        <f t="shared" ca="1" si="30"/>
        <v>Done</v>
      </c>
      <c r="AC119" s="11">
        <f ca="1">tbl_DPSAC[[#This Row],[Current Month Due Count]]</f>
        <v>0</v>
      </c>
      <c r="AD119" s="11">
        <f ca="1">tbl_DPSAC[[#This Row],[Next Month Due2]]</f>
        <v>0</v>
      </c>
      <c r="AE119" s="11">
        <f t="shared" ca="1" si="31"/>
        <v>0</v>
      </c>
      <c r="AF119" s="11">
        <v>2</v>
      </c>
      <c r="AG119" s="17">
        <f t="shared" ca="1" si="32"/>
        <v>6225</v>
      </c>
      <c r="AH119" s="11">
        <v>0</v>
      </c>
      <c r="AI119" s="11">
        <v>0</v>
      </c>
      <c r="AJ119" s="11">
        <v>0</v>
      </c>
      <c r="AK119" s="11">
        <v>0</v>
      </c>
      <c r="AL119" s="11">
        <v>0</v>
      </c>
      <c r="AM119" s="11">
        <v>0</v>
      </c>
      <c r="AN119" s="11" t="s">
        <v>846</v>
      </c>
      <c r="AO119" s="11">
        <v>0</v>
      </c>
      <c r="AP119" s="11">
        <v>0</v>
      </c>
      <c r="AQ119" s="11">
        <v>0</v>
      </c>
      <c r="AR119" s="11">
        <v>0</v>
      </c>
      <c r="AS119" s="11">
        <v>0</v>
      </c>
      <c r="AT119" s="11">
        <v>0</v>
      </c>
      <c r="AU119" s="11">
        <v>0</v>
      </c>
      <c r="AV119" s="11">
        <v>0</v>
      </c>
      <c r="AW119" s="11">
        <v>0</v>
      </c>
      <c r="AX119" s="11" t="str">
        <f t="shared" ca="1" si="33"/>
        <v>No Service Dues</v>
      </c>
      <c r="AY119" s="17">
        <v>6180</v>
      </c>
      <c r="AZ119" s="22">
        <v>46078</v>
      </c>
      <c r="BA119" s="17" t="s">
        <v>847</v>
      </c>
      <c r="BB119" s="17">
        <v>6180</v>
      </c>
      <c r="BC119" s="22">
        <v>46078</v>
      </c>
      <c r="BD119" s="17" t="s">
        <v>847</v>
      </c>
      <c r="BE119" s="17">
        <v>6180</v>
      </c>
      <c r="BF119" s="22">
        <v>46078</v>
      </c>
      <c r="BG119" s="17" t="s">
        <v>847</v>
      </c>
      <c r="BH119" s="17">
        <v>6180</v>
      </c>
      <c r="BI119" s="22">
        <v>46078</v>
      </c>
      <c r="BJ119" s="17" t="s">
        <v>847</v>
      </c>
      <c r="BK119" s="17">
        <v>6180</v>
      </c>
      <c r="BL119" s="22">
        <v>46078</v>
      </c>
      <c r="BM119" s="17" t="s">
        <v>847</v>
      </c>
      <c r="BN119" s="23">
        <f t="shared" si="34"/>
        <v>46258</v>
      </c>
      <c r="BO119" s="23">
        <f t="shared" si="35"/>
        <v>46258</v>
      </c>
      <c r="BP119" s="23">
        <f t="shared" si="36"/>
        <v>46258</v>
      </c>
      <c r="BQ119" s="23">
        <f t="shared" si="37"/>
        <v>46258</v>
      </c>
      <c r="BR119" s="23">
        <f t="shared" si="48"/>
        <v>46443</v>
      </c>
      <c r="BS119" s="24">
        <f t="shared" ca="1" si="38"/>
        <v>705</v>
      </c>
      <c r="BT119" s="25">
        <f t="shared" ca="1" si="39"/>
        <v>1455</v>
      </c>
      <c r="BU119" s="25">
        <f t="shared" ca="1" si="40"/>
        <v>705</v>
      </c>
      <c r="BV119" s="25">
        <f t="shared" ca="1" si="41"/>
        <v>705</v>
      </c>
      <c r="BW119" s="25">
        <f t="shared" ca="1" si="42"/>
        <v>1455</v>
      </c>
      <c r="BX119" s="26" t="s">
        <v>173</v>
      </c>
      <c r="BY119" s="11">
        <f t="shared" ca="1" si="43"/>
        <v>0</v>
      </c>
      <c r="BZ119" s="11">
        <f t="shared" ca="1" si="49"/>
        <v>0</v>
      </c>
      <c r="CA119" s="11">
        <f t="shared" ca="1" si="44"/>
        <v>0</v>
      </c>
      <c r="CB119" s="28">
        <f>_xlfn.XLOOKUP($C119,'[3]BIS Feb-26'!$C:$C,'[3]BIS Feb-26'!U:U,"",0)</f>
        <v>46077.770833333299</v>
      </c>
      <c r="CC119" s="28">
        <f>_xlfn.XLOOKUP($C119,'[3]BIS Feb-26'!$C:$C,'[3]BIS Feb-26'!V:V,"",0)</f>
        <v>46077.770833333299</v>
      </c>
      <c r="CD119" s="28">
        <f>_xlfn.XLOOKUP($C119,'[3]BIS Feb-26'!$C:$C,'[3]BIS Feb-26'!W:W,"",0)</f>
        <v>46077.770833333299</v>
      </c>
      <c r="CE119" s="28">
        <f>_xlfn.XLOOKUP($C119,'[3]BIS Feb-26'!$C:$C,'[3]BIS Feb-26'!X:X,"",0)</f>
        <v>46077.770833333299</v>
      </c>
      <c r="CF119" s="28">
        <f>_xlfn.XLOOKUP($C119,'[3]BIS Feb-26'!$C:$C,'[3]BIS Feb-26'!Y:Y,"",0)</f>
        <v>46077.770833333299</v>
      </c>
      <c r="CG119" s="28">
        <f>_xlfn.XLOOKUP($C119,'[3]BIS Feb-26'!$C:$C,'[3]BIS Feb-26'!Z:Z,"",0)</f>
        <v>46077.770833333299</v>
      </c>
      <c r="CH119" s="28">
        <f>_xlfn.XLOOKUP($C119,'[3]BIS Feb-26'!$C:$C,'[3]BIS Feb-26'!AA:AA,"",0)</f>
        <v>46077.770833333299</v>
      </c>
      <c r="CI119" s="28">
        <f>_xlfn.XLOOKUP($C119,'[3]BIS Feb-26'!$C:$C,'[3]BIS Feb-26'!AB:AB,"",0)</f>
        <v>46077.770833333299</v>
      </c>
      <c r="CJ119" s="28">
        <f>_xlfn.XLOOKUP($C119,'[3]BIS Feb-26'!$C:$C,'[3]BIS Feb-26'!AC:AC,"",0)</f>
        <v>46077.770833333299</v>
      </c>
      <c r="CK119" s="29" t="str">
        <f>_xlfn.XLOOKUP($C119,'[3]BIS Feb-26'!$C:$C,'[3]BIS Feb-26'!AD:AD,"",0)</f>
        <v>1500</v>
      </c>
      <c r="CL119" s="29" t="str">
        <f>_xlfn.XLOOKUP($C119,'[3]BIS Feb-26'!$C:$C,'[3]BIS Feb-26'!AE:AE,"",0)</f>
        <v>750</v>
      </c>
      <c r="CM119" s="29" t="str">
        <f>_xlfn.XLOOKUP($C119,'[3]BIS Feb-26'!$C:$C,'[3]BIS Feb-26'!AF:AF,"",0)</f>
        <v>500</v>
      </c>
      <c r="CN119" s="29" t="str">
        <f>_xlfn.XLOOKUP($C119,'[3]BIS Feb-26'!$C:$C,'[3]BIS Feb-26'!AG:AG,"",0)</f>
        <v>750</v>
      </c>
      <c r="CO119" s="29" t="str">
        <f>_xlfn.XLOOKUP($C119,'[3]BIS Feb-26'!$C:$C,'[3]BIS Feb-26'!AH:AH,"",0)</f>
        <v>750</v>
      </c>
      <c r="CP119" s="29" t="str">
        <f>_xlfn.XLOOKUP($C119,'[3]BIS Feb-26'!$C:$C,'[3]BIS Feb-26'!AI:AI,"",0)</f>
        <v>1500</v>
      </c>
      <c r="CQ119" s="29" t="str">
        <f>_xlfn.XLOOKUP($C119,'[3]BIS Feb-26'!$C:$C,'[3]BIS Feb-26'!AJ:AJ,"",0)</f>
        <v>1000</v>
      </c>
      <c r="CR119" s="29" t="str">
        <f>_xlfn.XLOOKUP($C119,'[3]BIS Feb-26'!$C:$C,'[3]BIS Feb-26'!AK:AK,"",0)</f>
        <v>1500</v>
      </c>
      <c r="CS119" s="29" t="str">
        <f>_xlfn.XLOOKUP($C119,'[3]BIS Feb-26'!$C:$C,'[3]BIS Feb-26'!AL:AL,"",0)</f>
        <v>3000</v>
      </c>
      <c r="CT119" s="29">
        <f>_xlfn.XLOOKUP($C119,'[3]BIS Feb-26'!$C:$C,'[3]BIS Feb-26'!AM:AM,"",0)</f>
        <v>4</v>
      </c>
      <c r="CU119" s="28">
        <f>_xlfn.XLOOKUP($C119,'[3]BIS Feb-26'!$C:$C,'[3]BIS Feb-26'!AN:AN,"",0)</f>
        <v>46257</v>
      </c>
      <c r="CV119" s="28">
        <f>_xlfn.XLOOKUP($C119,'[3]BIS Feb-26'!$C:$C,'[3]BIS Feb-26'!AO:AO,"",0)</f>
        <v>46257</v>
      </c>
      <c r="CW119" s="28">
        <f>_xlfn.XLOOKUP($C119,'[3]BIS Feb-26'!$C:$C,'[3]BIS Feb-26'!AP:AP,"",0)</f>
        <v>46203</v>
      </c>
      <c r="CX119" s="28">
        <f>_xlfn.XLOOKUP($C119,'[3]BIS Feb-26'!$C:$C,'[3]BIS Feb-26'!AQ:AQ,"",0)</f>
        <v>46257</v>
      </c>
      <c r="CY119" s="28">
        <f>_xlfn.XLOOKUP($C119,'[3]BIS Feb-26'!$C:$C,'[3]BIS Feb-26'!AR:AR,"",0)</f>
        <v>46257</v>
      </c>
      <c r="CZ119" s="28">
        <f>_xlfn.XLOOKUP($C119,'[3]BIS Feb-26'!$C:$C,'[3]BIS Feb-26'!AS:AS,"",0)</f>
        <v>46347</v>
      </c>
      <c r="DA119" s="28">
        <f>_xlfn.XLOOKUP($C119,'[3]BIS Feb-26'!$C:$C,'[3]BIS Feb-26'!AT:AT,"",0)</f>
        <v>46328</v>
      </c>
      <c r="DB119" s="28">
        <f>_xlfn.XLOOKUP($C119,'[3]BIS Feb-26'!$C:$C,'[3]BIS Feb-26'!AU:AU,"",0)</f>
        <v>46257</v>
      </c>
      <c r="DC119" s="28">
        <f>_xlfn.XLOOKUP($C119,'[3]BIS Feb-26'!$C:$C,'[3]BIS Feb-26'!AV:AV,"",0)</f>
        <v>46442</v>
      </c>
      <c r="DD119" s="11">
        <f>_xlfn.XLOOKUP($C119,'[3]BIS Feb-26'!$C:$C,'[3]BIS Feb-26'!AW:AW,"",0)</f>
        <v>0</v>
      </c>
      <c r="DE119" s="11">
        <f>_xlfn.XLOOKUP($C119,'[3]BIS Feb-26'!$C:$C,'[3]BIS Feb-26'!AX:AX,"",0)</f>
        <v>0</v>
      </c>
      <c r="DF119" s="11">
        <f>_xlfn.XLOOKUP($C119,'[3]BIS Feb-26'!$C:$C,'[3]BIS Feb-26'!AY:AY,"",0)</f>
        <v>0</v>
      </c>
      <c r="DG119" s="11">
        <f t="shared" ca="1" si="45"/>
        <v>0</v>
      </c>
      <c r="DH119" s="11">
        <f t="shared" ca="1" si="46"/>
        <v>0</v>
      </c>
      <c r="DI119" s="11">
        <f t="shared" ca="1" si="47"/>
        <v>0</v>
      </c>
      <c r="DJ119" s="11" t="str">
        <f>_xlfn.XLOOKUP($C119,'[3]Active Customer Assets'!$D:$D,'[3]Active Customer Assets'!I:I,"",0)</f>
        <v>C (Not Buying Spares or buying lubricants)</v>
      </c>
      <c r="DK119" s="28">
        <f>_xlfn.XLOOKUP($C119,'[3]Active Customer Assets'!$D:$D,'[3]Active Customer Assets'!J:J,"",0)</f>
        <v>42920</v>
      </c>
      <c r="DL119" s="28">
        <f>_xlfn.XLOOKUP($C119,'[3]Active Customer Assets'!$D:$D,'[3]Active Customer Assets'!K:K,"",0)</f>
        <v>42772</v>
      </c>
      <c r="DM119" s="28">
        <f>_xlfn.XLOOKUP($C119,'[3]Active Customer Assets'!$D:$D,'[3]Active Customer Assets'!L:L,"",0)</f>
        <v>46078.646469907399</v>
      </c>
      <c r="DN119" s="21">
        <f>_xlfn.XLOOKUP($C119,'[3]Active Customer Assets'!$D:$D,'[3]Active Customer Assets'!M:M,"",0)</f>
        <v>6180</v>
      </c>
      <c r="DO119" s="28">
        <f>_xlfn.XLOOKUP($C119,'[3]Active Customer Assets'!$D:$D,'[3]Active Customer Assets'!N:N,"",0)</f>
        <v>0</v>
      </c>
      <c r="DP119" s="28">
        <f>_xlfn.XLOOKUP($C119,'[3]Active Customer Assets'!$D:$D,'[3]Active Customer Assets'!O:O,"",0)</f>
        <v>0</v>
      </c>
      <c r="DQ119" s="28" t="str">
        <f>_xlfn.XLOOKUP($C119,'[3]Active Customer Assets'!$D:$D,'[3]Active Customer Assets'!P:P,"",0)</f>
        <v>Air lube Plus</v>
      </c>
      <c r="DR119" s="28">
        <f>_xlfn.XLOOKUP($C119,'[3]Active Customer Assets'!$D:$D,'[3]Active Customer Assets'!Q:Q,"",0)</f>
        <v>46078</v>
      </c>
      <c r="DS119" s="28">
        <f>_xlfn.XLOOKUP($C119,'[3]Active Customer Assets'!$D:$D,'[3]Active Customer Assets'!R:R,"",0)</f>
        <v>46078</v>
      </c>
      <c r="DT119" s="28">
        <f>_xlfn.XLOOKUP($C119,'[3]Active Customer Assets'!$D:$D,'[3]Active Customer Assets'!S:S,"",0)</f>
        <v>46078</v>
      </c>
      <c r="DU119" s="28">
        <f>_xlfn.XLOOKUP($C119,'[3]Active Customer Assets'!$D:$D,'[3]Active Customer Assets'!T:T,"",0)</f>
        <v>46078</v>
      </c>
      <c r="DV119" s="28">
        <f>_xlfn.XLOOKUP($C119,'[3]Active Customer Assets'!$D:$D,'[3]Active Customer Assets'!U:U,"",0)</f>
        <v>46078</v>
      </c>
      <c r="DW119" s="28">
        <f>_xlfn.XLOOKUP($C119,'[3]Active Customer Assets'!$D:$D,'[3]Active Customer Assets'!V:V,"",0)</f>
        <v>46078</v>
      </c>
      <c r="DX119" s="28">
        <f>_xlfn.XLOOKUP($C119,'[3]Active Customer Assets'!$D:$D,'[3]Active Customer Assets'!W:W,"",0)</f>
        <v>46078</v>
      </c>
      <c r="DY119" s="28">
        <f>_xlfn.XLOOKUP($C119,'[3]Active Customer Assets'!$D:$D,'[3]Active Customer Assets'!X:X,"",0)</f>
        <v>46078</v>
      </c>
      <c r="DZ119" s="28">
        <f>_xlfn.XLOOKUP($C119,'[3]Active Customer Assets'!$D:$D,'[3]Active Customer Assets'!Y:Y,"",0)</f>
        <v>46078</v>
      </c>
      <c r="EA119" s="28" t="str">
        <f>_xlfn.XLOOKUP($C119,'[3]Active Customer Assets'!$D:$D,'[3]Active Customer Assets'!Z:Z,"",0)</f>
        <v>1500</v>
      </c>
      <c r="EB119" s="28" t="str">
        <f>_xlfn.XLOOKUP($C119,'[3]Active Customer Assets'!$D:$D,'[3]Active Customer Assets'!AA:AA,"",0)</f>
        <v>750</v>
      </c>
      <c r="EC119" s="28" t="str">
        <f>_xlfn.XLOOKUP($C119,'[3]Active Customer Assets'!$D:$D,'[3]Active Customer Assets'!AB:AB,"",0)</f>
        <v>500</v>
      </c>
      <c r="ED119" s="28" t="str">
        <f>_xlfn.XLOOKUP($C119,'[3]Active Customer Assets'!$D:$D,'[3]Active Customer Assets'!AC:AC,"",0)</f>
        <v>750</v>
      </c>
      <c r="EE119" s="28" t="str">
        <f>_xlfn.XLOOKUP($C119,'[3]Active Customer Assets'!$D:$D,'[3]Active Customer Assets'!AD:AD,"",0)</f>
        <v>750</v>
      </c>
      <c r="EF119" s="28" t="str">
        <f>_xlfn.XLOOKUP($C119,'[3]Active Customer Assets'!$D:$D,'[3]Active Customer Assets'!AE:AE,"",0)</f>
        <v>1500</v>
      </c>
      <c r="EG119" s="28" t="str">
        <f>_xlfn.XLOOKUP($C119,'[3]Active Customer Assets'!$D:$D,'[3]Active Customer Assets'!AF:AF,"",0)</f>
        <v>1000</v>
      </c>
      <c r="EH119" s="28" t="str">
        <f>_xlfn.XLOOKUP($C119,'[3]Active Customer Assets'!$D:$D,'[3]Active Customer Assets'!AG:AG,"",0)</f>
        <v>1500</v>
      </c>
      <c r="EI119" s="28" t="str">
        <f>_xlfn.XLOOKUP($C119,'[3]Active Customer Assets'!$D:$D,'[3]Active Customer Assets'!AH:AH,"",0)</f>
        <v>3000</v>
      </c>
      <c r="EJ119" s="21">
        <f>_xlfn.XLOOKUP($C119,'[3]Active Customer Assets'!$D:$D,'[3]Active Customer Assets'!AI:AI,"",0)</f>
        <v>4</v>
      </c>
      <c r="EK119" s="35" t="str">
        <f>[3]!tbl_DPSAC[[#This Row],[Unit Status]]</f>
        <v>Active</v>
      </c>
    </row>
    <row r="120" spans="1:141" x14ac:dyDescent="0.15">
      <c r="A120" s="11">
        <f>ROW(tbl_DPSAC[[#This Row],[Sl. No.]])-1</f>
        <v>119</v>
      </c>
      <c r="B120" s="12" t="s">
        <v>136</v>
      </c>
      <c r="C120" s="12" t="s">
        <v>848</v>
      </c>
      <c r="D120" s="12" t="s">
        <v>697</v>
      </c>
      <c r="E120" s="12" t="s">
        <v>176</v>
      </c>
      <c r="F120" s="12" t="s">
        <v>140</v>
      </c>
      <c r="G120" s="13" t="s">
        <v>263</v>
      </c>
      <c r="H120" s="13" t="str">
        <f>_xlfn.XLOOKUP(C120,'[1]E&amp;DPSAC'!$K:$K,'[1]E&amp;DPSAC'!$E:$E,,0)</f>
        <v>CHATRA</v>
      </c>
      <c r="I120" s="13"/>
      <c r="J120" s="13">
        <v>9110947105</v>
      </c>
      <c r="K120" s="13">
        <v>9110947105</v>
      </c>
      <c r="L120" s="12" t="str">
        <f t="shared" ca="1" si="25"/>
        <v>Non - Warranty</v>
      </c>
      <c r="M120" s="14">
        <v>43053</v>
      </c>
      <c r="N120" s="15">
        <v>36</v>
      </c>
      <c r="O120" s="14">
        <f t="shared" si="26"/>
        <v>44165</v>
      </c>
      <c r="P120" s="11" t="s">
        <v>681</v>
      </c>
      <c r="Q120" s="19" t="str">
        <f>_xlfn.XLOOKUP(C120,'[2]Sch Calls'!$R:$R,'[2]Sch Calls'!$F:$F,"",0)</f>
        <v>CC-01990436</v>
      </c>
      <c r="R120" s="18">
        <f>_xlfn.XLOOKUP(C120,'[2]Sch Calls'!$R:$R,'[2]Sch Calls'!$A:$A,"",0)</f>
        <v>46078.473784722199</v>
      </c>
      <c r="S120" s="17">
        <f>_xlfn.XLOOKUP(C120,'[2]Sch Calls'!$R:$R,'[2]Sch Calls'!$B:$B,"",0)</f>
        <v>8310</v>
      </c>
      <c r="T120" s="18">
        <f>_xlfn.XLOOKUP(C120,'[1]E&amp;DPSAC'!$K:$K,'[1]E&amp;DPSAC'!$W:$W,"",0)</f>
        <v>43996</v>
      </c>
      <c r="U120" s="17">
        <f>_xlfn.XLOOKUP(C120,'[1]E&amp;DPSAC'!$K:$K,'[1]E&amp;DPSAC'!$Z:$Z,"",0)</f>
        <v>3320</v>
      </c>
      <c r="V120" s="17">
        <f>_xlfn.XLOOKUP(C120,'[2]1. All Calls'!$R:$R,'[2]1. All Calls'!$B:$B,"",0)</f>
        <v>8310</v>
      </c>
      <c r="W120" s="20">
        <f>_xlfn.XLOOKUP(C120,'[2]1. All Calls'!$R:$R,'[2]1. All Calls'!$A:$A,"",0)</f>
        <v>46078.473784722199</v>
      </c>
      <c r="X120" s="17" t="str">
        <f>_xlfn.XLOOKUP(C120,'[2]Sch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120" s="17">
        <f t="shared" si="27"/>
        <v>750</v>
      </c>
      <c r="Z120" s="17" t="str">
        <f t="shared" si="28"/>
        <v>Done</v>
      </c>
      <c r="AA120" s="21">
        <f t="shared" ca="1" si="29"/>
        <v>22.526215277801384</v>
      </c>
      <c r="AB120" s="21" t="str">
        <f t="shared" ca="1" si="30"/>
        <v>Done</v>
      </c>
      <c r="AC120" s="11">
        <f ca="1">tbl_DPSAC[[#This Row],[Current Month Due Count]]</f>
        <v>0</v>
      </c>
      <c r="AD120" s="11">
        <f ca="1">tbl_DPSAC[[#This Row],[Next Month Due2]]</f>
        <v>0</v>
      </c>
      <c r="AE120" s="11">
        <f t="shared" ca="1" si="31"/>
        <v>0</v>
      </c>
      <c r="AF120" s="11">
        <v>2</v>
      </c>
      <c r="AG120" s="17">
        <f t="shared" ca="1" si="32"/>
        <v>8355</v>
      </c>
      <c r="AH120" s="11">
        <v>0</v>
      </c>
      <c r="AI120" s="11">
        <v>0</v>
      </c>
      <c r="AJ120" s="11">
        <v>0</v>
      </c>
      <c r="AK120" s="11">
        <v>0</v>
      </c>
      <c r="AL120" s="11">
        <v>0</v>
      </c>
      <c r="AM120" s="11">
        <v>0</v>
      </c>
      <c r="AN120" s="11">
        <v>0</v>
      </c>
      <c r="AO120" s="11" t="s">
        <v>849</v>
      </c>
      <c r="AP120" s="11">
        <v>0</v>
      </c>
      <c r="AQ120" s="11">
        <v>0</v>
      </c>
      <c r="AR120" s="11">
        <v>0</v>
      </c>
      <c r="AS120" s="11">
        <v>0</v>
      </c>
      <c r="AT120" s="11">
        <v>0</v>
      </c>
      <c r="AU120" s="11">
        <v>0</v>
      </c>
      <c r="AV120" s="11">
        <v>0</v>
      </c>
      <c r="AW120" s="11">
        <v>0</v>
      </c>
      <c r="AX120" s="11" t="str">
        <f t="shared" ca="1" si="33"/>
        <v>No Service Dues</v>
      </c>
      <c r="AY120" s="17">
        <v>8310</v>
      </c>
      <c r="AZ120" s="22">
        <v>46078</v>
      </c>
      <c r="BA120" s="17" t="s">
        <v>850</v>
      </c>
      <c r="BB120" s="17">
        <v>8310</v>
      </c>
      <c r="BC120" s="22">
        <v>46078</v>
      </c>
      <c r="BD120" s="17" t="s">
        <v>850</v>
      </c>
      <c r="BE120" s="17">
        <v>8310</v>
      </c>
      <c r="BF120" s="22">
        <v>46078</v>
      </c>
      <c r="BG120" s="17" t="s">
        <v>850</v>
      </c>
      <c r="BH120" s="17">
        <v>8310</v>
      </c>
      <c r="BI120" s="22">
        <v>46078</v>
      </c>
      <c r="BJ120" s="17" t="s">
        <v>850</v>
      </c>
      <c r="BK120" s="17">
        <v>8310</v>
      </c>
      <c r="BL120" s="22">
        <v>46078</v>
      </c>
      <c r="BM120" s="17" t="s">
        <v>850</v>
      </c>
      <c r="BN120" s="23">
        <f t="shared" si="34"/>
        <v>46258</v>
      </c>
      <c r="BO120" s="23">
        <f t="shared" si="35"/>
        <v>46258</v>
      </c>
      <c r="BP120" s="23">
        <f t="shared" si="36"/>
        <v>46258</v>
      </c>
      <c r="BQ120" s="23">
        <f t="shared" si="37"/>
        <v>46258</v>
      </c>
      <c r="BR120" s="23">
        <f t="shared" si="48"/>
        <v>46443</v>
      </c>
      <c r="BS120" s="24">
        <f t="shared" ca="1" si="38"/>
        <v>705</v>
      </c>
      <c r="BT120" s="25">
        <f t="shared" ca="1" si="39"/>
        <v>1455</v>
      </c>
      <c r="BU120" s="25">
        <f t="shared" ca="1" si="40"/>
        <v>705</v>
      </c>
      <c r="BV120" s="25">
        <f t="shared" ca="1" si="41"/>
        <v>705</v>
      </c>
      <c r="BW120" s="25">
        <f t="shared" ca="1" si="42"/>
        <v>1455</v>
      </c>
      <c r="BX120" s="26" t="s">
        <v>173</v>
      </c>
      <c r="BY120" s="11">
        <f t="shared" ca="1" si="43"/>
        <v>0</v>
      </c>
      <c r="BZ120" s="11">
        <f t="shared" ca="1" si="49"/>
        <v>0</v>
      </c>
      <c r="CA120" s="11">
        <f t="shared" ca="1" si="44"/>
        <v>0</v>
      </c>
      <c r="CB120" s="28">
        <f>_xlfn.XLOOKUP($C120,'[3]BIS Feb-26'!$C:$C,'[3]BIS Feb-26'!U:U,"",0)</f>
        <v>46077.770833333299</v>
      </c>
      <c r="CC120" s="28">
        <f>_xlfn.XLOOKUP($C120,'[3]BIS Feb-26'!$C:$C,'[3]BIS Feb-26'!V:V,"",0)</f>
        <v>46077.770833333299</v>
      </c>
      <c r="CD120" s="28">
        <f>_xlfn.XLOOKUP($C120,'[3]BIS Feb-26'!$C:$C,'[3]BIS Feb-26'!W:W,"",0)</f>
        <v>46077.770833333299</v>
      </c>
      <c r="CE120" s="28">
        <f>_xlfn.XLOOKUP($C120,'[3]BIS Feb-26'!$C:$C,'[3]BIS Feb-26'!X:X,"",0)</f>
        <v>46077.770833333299</v>
      </c>
      <c r="CF120" s="28">
        <f>_xlfn.XLOOKUP($C120,'[3]BIS Feb-26'!$C:$C,'[3]BIS Feb-26'!Y:Y,"",0)</f>
        <v>46077.770833333299</v>
      </c>
      <c r="CG120" s="28">
        <f>_xlfn.XLOOKUP($C120,'[3]BIS Feb-26'!$C:$C,'[3]BIS Feb-26'!Z:Z,"",0)</f>
        <v>46077.770833333299</v>
      </c>
      <c r="CH120" s="28">
        <f>_xlfn.XLOOKUP($C120,'[3]BIS Feb-26'!$C:$C,'[3]BIS Feb-26'!AA:AA,"",0)</f>
        <v>46077.770833333299</v>
      </c>
      <c r="CI120" s="28">
        <f>_xlfn.XLOOKUP($C120,'[3]BIS Feb-26'!$C:$C,'[3]BIS Feb-26'!AB:AB,"",0)</f>
        <v>46077.770833333299</v>
      </c>
      <c r="CJ120" s="28">
        <f>_xlfn.XLOOKUP($C120,'[3]BIS Feb-26'!$C:$C,'[3]BIS Feb-26'!AC:AC,"",0)</f>
        <v>46077.770833333299</v>
      </c>
      <c r="CK120" s="29" t="str">
        <f>_xlfn.XLOOKUP($C120,'[3]BIS Feb-26'!$C:$C,'[3]BIS Feb-26'!AD:AD,"",0)</f>
        <v>1500</v>
      </c>
      <c r="CL120" s="29" t="str">
        <f>_xlfn.XLOOKUP($C120,'[3]BIS Feb-26'!$C:$C,'[3]BIS Feb-26'!AE:AE,"",0)</f>
        <v>750</v>
      </c>
      <c r="CM120" s="29" t="str">
        <f>_xlfn.XLOOKUP($C120,'[3]BIS Feb-26'!$C:$C,'[3]BIS Feb-26'!AF:AF,"",0)</f>
        <v>500</v>
      </c>
      <c r="CN120" s="29" t="str">
        <f>_xlfn.XLOOKUP($C120,'[3]BIS Feb-26'!$C:$C,'[3]BIS Feb-26'!AG:AG,"",0)</f>
        <v>750</v>
      </c>
      <c r="CO120" s="29" t="str">
        <f>_xlfn.XLOOKUP($C120,'[3]BIS Feb-26'!$C:$C,'[3]BIS Feb-26'!AH:AH,"",0)</f>
        <v>750</v>
      </c>
      <c r="CP120" s="29" t="str">
        <f>_xlfn.XLOOKUP($C120,'[3]BIS Feb-26'!$C:$C,'[3]BIS Feb-26'!AI:AI,"",0)</f>
        <v>1500</v>
      </c>
      <c r="CQ120" s="29" t="str">
        <f>_xlfn.XLOOKUP($C120,'[3]BIS Feb-26'!$C:$C,'[3]BIS Feb-26'!AJ:AJ,"",0)</f>
        <v>1000</v>
      </c>
      <c r="CR120" s="29" t="str">
        <f>_xlfn.XLOOKUP($C120,'[3]BIS Feb-26'!$C:$C,'[3]BIS Feb-26'!AK:AK,"",0)</f>
        <v>1500</v>
      </c>
      <c r="CS120" s="29" t="str">
        <f>_xlfn.XLOOKUP($C120,'[3]BIS Feb-26'!$C:$C,'[3]BIS Feb-26'!AL:AL,"",0)</f>
        <v>3000</v>
      </c>
      <c r="CT120" s="29">
        <f>_xlfn.XLOOKUP($C120,'[3]BIS Feb-26'!$C:$C,'[3]BIS Feb-26'!AM:AM,"",0)</f>
        <v>6</v>
      </c>
      <c r="CU120" s="28">
        <f>_xlfn.XLOOKUP($C120,'[3]BIS Feb-26'!$C:$C,'[3]BIS Feb-26'!AN:AN,"",0)</f>
        <v>46257</v>
      </c>
      <c r="CV120" s="28">
        <f>_xlfn.XLOOKUP($C120,'[3]BIS Feb-26'!$C:$C,'[3]BIS Feb-26'!AO:AO,"",0)</f>
        <v>46203</v>
      </c>
      <c r="CW120" s="28">
        <f>_xlfn.XLOOKUP($C120,'[3]BIS Feb-26'!$C:$C,'[3]BIS Feb-26'!AP:AP,"",0)</f>
        <v>46161</v>
      </c>
      <c r="CX120" s="28">
        <f>_xlfn.XLOOKUP($C120,'[3]BIS Feb-26'!$C:$C,'[3]BIS Feb-26'!AQ:AQ,"",0)</f>
        <v>46203</v>
      </c>
      <c r="CY120" s="28">
        <f>_xlfn.XLOOKUP($C120,'[3]BIS Feb-26'!$C:$C,'[3]BIS Feb-26'!AR:AR,"",0)</f>
        <v>46203</v>
      </c>
      <c r="CZ120" s="28">
        <f>_xlfn.XLOOKUP($C120,'[3]BIS Feb-26'!$C:$C,'[3]BIS Feb-26'!AS:AS,"",0)</f>
        <v>46328</v>
      </c>
      <c r="DA120" s="28">
        <f>_xlfn.XLOOKUP($C120,'[3]BIS Feb-26'!$C:$C,'[3]BIS Feb-26'!AT:AT,"",0)</f>
        <v>46244</v>
      </c>
      <c r="DB120" s="28">
        <f>_xlfn.XLOOKUP($C120,'[3]BIS Feb-26'!$C:$C,'[3]BIS Feb-26'!AU:AU,"",0)</f>
        <v>46257</v>
      </c>
      <c r="DC120" s="28">
        <f>_xlfn.XLOOKUP($C120,'[3]BIS Feb-26'!$C:$C,'[3]BIS Feb-26'!AV:AV,"",0)</f>
        <v>46442</v>
      </c>
      <c r="DD120" s="11">
        <f>_xlfn.XLOOKUP($C120,'[3]BIS Feb-26'!$C:$C,'[3]BIS Feb-26'!AW:AW,"",0)</f>
        <v>0</v>
      </c>
      <c r="DE120" s="11">
        <f>_xlfn.XLOOKUP($C120,'[3]BIS Feb-26'!$C:$C,'[3]BIS Feb-26'!AX:AX,"",0)</f>
        <v>0</v>
      </c>
      <c r="DF120" s="11">
        <f>_xlfn.XLOOKUP($C120,'[3]BIS Feb-26'!$C:$C,'[3]BIS Feb-26'!AY:AY,"",0)</f>
        <v>0</v>
      </c>
      <c r="DG120" s="11">
        <f t="shared" ca="1" si="45"/>
        <v>0</v>
      </c>
      <c r="DH120" s="11">
        <f t="shared" ca="1" si="46"/>
        <v>0</v>
      </c>
      <c r="DI120" s="11">
        <f t="shared" ca="1" si="47"/>
        <v>0</v>
      </c>
      <c r="DJ120" s="11" t="str">
        <f>_xlfn.XLOOKUP($C120,'[3]Active Customer Assets'!$D:$D,'[3]Active Customer Assets'!I:I,"",0)</f>
        <v>C (Not Buying Spares or buying lubricants)</v>
      </c>
      <c r="DK120" s="28">
        <f>_xlfn.XLOOKUP($C120,'[3]Active Customer Assets'!$D:$D,'[3]Active Customer Assets'!J:J,"",0)</f>
        <v>43053</v>
      </c>
      <c r="DL120" s="28">
        <f>_xlfn.XLOOKUP($C120,'[3]Active Customer Assets'!$D:$D,'[3]Active Customer Assets'!K:K,"",0)</f>
        <v>43024</v>
      </c>
      <c r="DM120" s="28">
        <f>_xlfn.XLOOKUP($C120,'[3]Active Customer Assets'!$D:$D,'[3]Active Customer Assets'!L:L,"",0)</f>
        <v>46078.688530092601</v>
      </c>
      <c r="DN120" s="21">
        <f>_xlfn.XLOOKUP($C120,'[3]Active Customer Assets'!$D:$D,'[3]Active Customer Assets'!M:M,"",0)</f>
        <v>8310</v>
      </c>
      <c r="DO120" s="28">
        <f>_xlfn.XLOOKUP($C120,'[3]Active Customer Assets'!$D:$D,'[3]Active Customer Assets'!N:N,"",0)</f>
        <v>0</v>
      </c>
      <c r="DP120" s="28">
        <f>_xlfn.XLOOKUP($C120,'[3]Active Customer Assets'!$D:$D,'[3]Active Customer Assets'!O:O,"",0)</f>
        <v>0</v>
      </c>
      <c r="DQ120" s="28" t="str">
        <f>_xlfn.XLOOKUP($C120,'[3]Active Customer Assets'!$D:$D,'[3]Active Customer Assets'!P:P,"",0)</f>
        <v>Air lube Plus</v>
      </c>
      <c r="DR120" s="28">
        <f>_xlfn.XLOOKUP($C120,'[3]Active Customer Assets'!$D:$D,'[3]Active Customer Assets'!Q:Q,"",0)</f>
        <v>46078</v>
      </c>
      <c r="DS120" s="28">
        <f>_xlfn.XLOOKUP($C120,'[3]Active Customer Assets'!$D:$D,'[3]Active Customer Assets'!R:R,"",0)</f>
        <v>46078</v>
      </c>
      <c r="DT120" s="28">
        <f>_xlfn.XLOOKUP($C120,'[3]Active Customer Assets'!$D:$D,'[3]Active Customer Assets'!S:S,"",0)</f>
        <v>46078</v>
      </c>
      <c r="DU120" s="28">
        <f>_xlfn.XLOOKUP($C120,'[3]Active Customer Assets'!$D:$D,'[3]Active Customer Assets'!T:T,"",0)</f>
        <v>46078</v>
      </c>
      <c r="DV120" s="28">
        <f>_xlfn.XLOOKUP($C120,'[3]Active Customer Assets'!$D:$D,'[3]Active Customer Assets'!U:U,"",0)</f>
        <v>46078</v>
      </c>
      <c r="DW120" s="28">
        <f>_xlfn.XLOOKUP($C120,'[3]Active Customer Assets'!$D:$D,'[3]Active Customer Assets'!V:V,"",0)</f>
        <v>46078</v>
      </c>
      <c r="DX120" s="28">
        <f>_xlfn.XLOOKUP($C120,'[3]Active Customer Assets'!$D:$D,'[3]Active Customer Assets'!W:W,"",0)</f>
        <v>46078</v>
      </c>
      <c r="DY120" s="28">
        <f>_xlfn.XLOOKUP($C120,'[3]Active Customer Assets'!$D:$D,'[3]Active Customer Assets'!X:X,"",0)</f>
        <v>46078</v>
      </c>
      <c r="DZ120" s="28">
        <f>_xlfn.XLOOKUP($C120,'[3]Active Customer Assets'!$D:$D,'[3]Active Customer Assets'!Y:Y,"",0)</f>
        <v>46078</v>
      </c>
      <c r="EA120" s="28" t="str">
        <f>_xlfn.XLOOKUP($C120,'[3]Active Customer Assets'!$D:$D,'[3]Active Customer Assets'!Z:Z,"",0)</f>
        <v>1500</v>
      </c>
      <c r="EB120" s="28" t="str">
        <f>_xlfn.XLOOKUP($C120,'[3]Active Customer Assets'!$D:$D,'[3]Active Customer Assets'!AA:AA,"",0)</f>
        <v>750</v>
      </c>
      <c r="EC120" s="28" t="str">
        <f>_xlfn.XLOOKUP($C120,'[3]Active Customer Assets'!$D:$D,'[3]Active Customer Assets'!AB:AB,"",0)</f>
        <v>500</v>
      </c>
      <c r="ED120" s="28" t="str">
        <f>_xlfn.XLOOKUP($C120,'[3]Active Customer Assets'!$D:$D,'[3]Active Customer Assets'!AC:AC,"",0)</f>
        <v>750</v>
      </c>
      <c r="EE120" s="28" t="str">
        <f>_xlfn.XLOOKUP($C120,'[3]Active Customer Assets'!$D:$D,'[3]Active Customer Assets'!AD:AD,"",0)</f>
        <v>750</v>
      </c>
      <c r="EF120" s="28" t="str">
        <f>_xlfn.XLOOKUP($C120,'[3]Active Customer Assets'!$D:$D,'[3]Active Customer Assets'!AE:AE,"",0)</f>
        <v>1500</v>
      </c>
      <c r="EG120" s="28" t="str">
        <f>_xlfn.XLOOKUP($C120,'[3]Active Customer Assets'!$D:$D,'[3]Active Customer Assets'!AF:AF,"",0)</f>
        <v>1000</v>
      </c>
      <c r="EH120" s="28" t="str">
        <f>_xlfn.XLOOKUP($C120,'[3]Active Customer Assets'!$D:$D,'[3]Active Customer Assets'!AG:AG,"",0)</f>
        <v>1500</v>
      </c>
      <c r="EI120" s="28" t="str">
        <f>_xlfn.XLOOKUP($C120,'[3]Active Customer Assets'!$D:$D,'[3]Active Customer Assets'!AH:AH,"",0)</f>
        <v>3000</v>
      </c>
      <c r="EJ120" s="21">
        <f>_xlfn.XLOOKUP($C120,'[3]Active Customer Assets'!$D:$D,'[3]Active Customer Assets'!AI:AI,"",0)</f>
        <v>6</v>
      </c>
      <c r="EK120" s="35" t="str">
        <f>[3]!tbl_DPSAC[[#This Row],[Unit Status]]</f>
        <v>Active</v>
      </c>
    </row>
    <row r="121" spans="1:141" x14ac:dyDescent="0.15">
      <c r="A121" s="11">
        <f>ROW(tbl_DPSAC[[#This Row],[Sl. No.]])-1</f>
        <v>120</v>
      </c>
      <c r="B121" s="12" t="s">
        <v>196</v>
      </c>
      <c r="C121" s="12" t="s">
        <v>851</v>
      </c>
      <c r="D121" s="12" t="s">
        <v>169</v>
      </c>
      <c r="E121" s="12" t="s">
        <v>170</v>
      </c>
      <c r="F121" s="12" t="s">
        <v>161</v>
      </c>
      <c r="G121" s="13" t="s">
        <v>852</v>
      </c>
      <c r="H121" s="13" t="str">
        <f>_xlfn.XLOOKUP(C121,'[1]E&amp;DPSAC'!$K:$K,'[1]E&amp;DPSAC'!$E:$E,,0)</f>
        <v>POLICE LINR, SHEIKHPURA</v>
      </c>
      <c r="I121" s="13"/>
      <c r="J121" s="13">
        <v>7782976533</v>
      </c>
      <c r="K121" s="13">
        <v>7782976533</v>
      </c>
      <c r="L121" s="12" t="str">
        <f t="shared" ca="1" si="25"/>
        <v>Non - Warranty</v>
      </c>
      <c r="M121" s="14">
        <v>42054</v>
      </c>
      <c r="N121" s="15">
        <v>24</v>
      </c>
      <c r="O121" s="14">
        <f t="shared" si="26"/>
        <v>42794</v>
      </c>
      <c r="P121" s="11" t="s">
        <v>681</v>
      </c>
      <c r="Q121" s="19" t="str">
        <f>_xlfn.XLOOKUP(C121,'[2]Sch Calls'!$R:$R,'[2]Sch Calls'!$F:$F,"",0)</f>
        <v>CC-01985235</v>
      </c>
      <c r="R121" s="18">
        <f>_xlfn.XLOOKUP(C121,'[2]Sch Calls'!$R:$R,'[2]Sch Calls'!$A:$A,"",0)</f>
        <v>46073.643587963001</v>
      </c>
      <c r="S121" s="17">
        <f>_xlfn.XLOOKUP(C121,'[2]Sch Calls'!$R:$R,'[2]Sch Calls'!$B:$B,"",0)</f>
        <v>5920</v>
      </c>
      <c r="T121" s="18">
        <f>_xlfn.XLOOKUP(C121,'[1]E&amp;DPSAC'!$K:$K,'[1]E&amp;DPSAC'!$W:$W,"",0)</f>
        <v>46073</v>
      </c>
      <c r="U121" s="17">
        <f>_xlfn.XLOOKUP(C121,'[1]E&amp;DPSAC'!$K:$K,'[1]E&amp;DPSAC'!$Z:$Z,"",0)</f>
        <v>5920</v>
      </c>
      <c r="V121" s="17">
        <f>_xlfn.XLOOKUP(C121,'[2]1. All Calls'!$R:$R,'[2]1. All Calls'!$B:$B,"",0)</f>
        <v>5920</v>
      </c>
      <c r="W121" s="20">
        <f>_xlfn.XLOOKUP(C121,'[2]1. All Calls'!$R:$R,'[2]1. All Calls'!$A:$A,"",0)</f>
        <v>46073.643587963001</v>
      </c>
      <c r="X121" s="17" t="str">
        <f>_xlfn.XLOOKUP(C121,'[2]Sch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121" s="17">
        <f t="shared" si="27"/>
        <v>750</v>
      </c>
      <c r="Z121" s="17" t="str">
        <f t="shared" si="28"/>
        <v>Done</v>
      </c>
      <c r="AA121" s="21">
        <f t="shared" ca="1" si="29"/>
        <v>27.356412036999245</v>
      </c>
      <c r="AB121" s="21" t="str">
        <f t="shared" ca="1" si="30"/>
        <v>Done</v>
      </c>
      <c r="AC121" s="11">
        <f ca="1">tbl_DPSAC[[#This Row],[Current Month Due Count]]</f>
        <v>0</v>
      </c>
      <c r="AD121" s="11">
        <f ca="1">tbl_DPSAC[[#This Row],[Next Month Due2]]</f>
        <v>0</v>
      </c>
      <c r="AE121" s="11">
        <f t="shared" ca="1" si="31"/>
        <v>0</v>
      </c>
      <c r="AF121" s="11">
        <v>1</v>
      </c>
      <c r="AG121" s="17">
        <f t="shared" ca="1" si="32"/>
        <v>5947</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t="str">
        <f t="shared" ca="1" si="33"/>
        <v>No Service Dues</v>
      </c>
      <c r="AY121" s="17">
        <v>5920</v>
      </c>
      <c r="AZ121" s="22">
        <v>46073</v>
      </c>
      <c r="BA121" s="17" t="s">
        <v>853</v>
      </c>
      <c r="BB121" s="17">
        <v>5920</v>
      </c>
      <c r="BC121" s="22">
        <v>46073</v>
      </c>
      <c r="BD121" s="17" t="s">
        <v>853</v>
      </c>
      <c r="BE121" s="17">
        <v>5920</v>
      </c>
      <c r="BF121" s="22">
        <v>46073</v>
      </c>
      <c r="BG121" s="17" t="s">
        <v>853</v>
      </c>
      <c r="BH121" s="17">
        <v>5920</v>
      </c>
      <c r="BI121" s="22">
        <v>46073</v>
      </c>
      <c r="BJ121" s="17" t="s">
        <v>853</v>
      </c>
      <c r="BK121" s="17">
        <v>5920</v>
      </c>
      <c r="BL121" s="22">
        <v>46073</v>
      </c>
      <c r="BM121" s="17" t="s">
        <v>853</v>
      </c>
      <c r="BN121" s="23">
        <f t="shared" si="34"/>
        <v>46253</v>
      </c>
      <c r="BO121" s="23">
        <f t="shared" si="35"/>
        <v>46253</v>
      </c>
      <c r="BP121" s="23">
        <f t="shared" si="36"/>
        <v>46253</v>
      </c>
      <c r="BQ121" s="23">
        <f t="shared" si="37"/>
        <v>46253</v>
      </c>
      <c r="BR121" s="23">
        <f t="shared" si="48"/>
        <v>46438</v>
      </c>
      <c r="BS121" s="24">
        <f t="shared" ca="1" si="38"/>
        <v>723</v>
      </c>
      <c r="BT121" s="25">
        <f t="shared" ca="1" si="39"/>
        <v>1473</v>
      </c>
      <c r="BU121" s="25">
        <f t="shared" ca="1" si="40"/>
        <v>723</v>
      </c>
      <c r="BV121" s="25">
        <f t="shared" ca="1" si="41"/>
        <v>723</v>
      </c>
      <c r="BW121" s="25">
        <f t="shared" ca="1" si="42"/>
        <v>1473</v>
      </c>
      <c r="BX121" s="26" t="s">
        <v>173</v>
      </c>
      <c r="BY121" s="11">
        <f t="shared" ca="1" si="43"/>
        <v>0</v>
      </c>
      <c r="BZ121" s="11">
        <f t="shared" ca="1" si="49"/>
        <v>0</v>
      </c>
      <c r="CA121" s="11">
        <f t="shared" ca="1" si="44"/>
        <v>0</v>
      </c>
      <c r="CB121" s="28">
        <f>_xlfn.XLOOKUP($C121,'[3]BIS Feb-26'!$C:$C,'[3]BIS Feb-26'!U:U,"",0)</f>
        <v>46072.770833333299</v>
      </c>
      <c r="CC121" s="28">
        <f>_xlfn.XLOOKUP($C121,'[3]BIS Feb-26'!$C:$C,'[3]BIS Feb-26'!V:V,"",0)</f>
        <v>46072.770833333299</v>
      </c>
      <c r="CD121" s="28">
        <f>_xlfn.XLOOKUP($C121,'[3]BIS Feb-26'!$C:$C,'[3]BIS Feb-26'!W:W,"",0)</f>
        <v>46072.770833333299</v>
      </c>
      <c r="CE121" s="28">
        <f>_xlfn.XLOOKUP($C121,'[3]BIS Feb-26'!$C:$C,'[3]BIS Feb-26'!X:X,"",0)</f>
        <v>46072.770833333299</v>
      </c>
      <c r="CF121" s="28">
        <f>_xlfn.XLOOKUP($C121,'[3]BIS Feb-26'!$C:$C,'[3]BIS Feb-26'!Y:Y,"",0)</f>
        <v>46072.770833333299</v>
      </c>
      <c r="CG121" s="28">
        <f>_xlfn.XLOOKUP($C121,'[3]BIS Feb-26'!$C:$C,'[3]BIS Feb-26'!Z:Z,"",0)</f>
        <v>46072.770833333299</v>
      </c>
      <c r="CH121" s="28">
        <f>_xlfn.XLOOKUP($C121,'[3]BIS Feb-26'!$C:$C,'[3]BIS Feb-26'!AA:AA,"",0)</f>
        <v>46072.770833333299</v>
      </c>
      <c r="CI121" s="28">
        <f>_xlfn.XLOOKUP($C121,'[3]BIS Feb-26'!$C:$C,'[3]BIS Feb-26'!AB:AB,"",0)</f>
        <v>46072.770833333299</v>
      </c>
      <c r="CJ121" s="28">
        <f>_xlfn.XLOOKUP($C121,'[3]BIS Feb-26'!$C:$C,'[3]BIS Feb-26'!AC:AC,"",0)</f>
        <v>46072.770833333299</v>
      </c>
      <c r="CK121" s="29" t="str">
        <f>_xlfn.XLOOKUP($C121,'[3]BIS Feb-26'!$C:$C,'[3]BIS Feb-26'!AD:AD,"",0)</f>
        <v>1590</v>
      </c>
      <c r="CL121" s="29" t="str">
        <f>_xlfn.XLOOKUP($C121,'[3]BIS Feb-26'!$C:$C,'[3]BIS Feb-26'!AE:AE,"",0)</f>
        <v>750</v>
      </c>
      <c r="CM121" s="29" t="str">
        <f>_xlfn.XLOOKUP($C121,'[3]BIS Feb-26'!$C:$C,'[3]BIS Feb-26'!AF:AF,"",0)</f>
        <v>500</v>
      </c>
      <c r="CN121" s="29" t="str">
        <f>_xlfn.XLOOKUP($C121,'[3]BIS Feb-26'!$C:$C,'[3]BIS Feb-26'!AG:AG,"",0)</f>
        <v>750</v>
      </c>
      <c r="CO121" s="29" t="str">
        <f>_xlfn.XLOOKUP($C121,'[3]BIS Feb-26'!$C:$C,'[3]BIS Feb-26'!AH:AH,"",0)</f>
        <v>750</v>
      </c>
      <c r="CP121" s="29" t="str">
        <f>_xlfn.XLOOKUP($C121,'[3]BIS Feb-26'!$C:$C,'[3]BIS Feb-26'!AI:AI,"",0)</f>
        <v>1500</v>
      </c>
      <c r="CQ121" s="29" t="str">
        <f>_xlfn.XLOOKUP($C121,'[3]BIS Feb-26'!$C:$C,'[3]BIS Feb-26'!AJ:AJ,"",0)</f>
        <v>1000</v>
      </c>
      <c r="CR121" s="29" t="str">
        <f>_xlfn.XLOOKUP($C121,'[3]BIS Feb-26'!$C:$C,'[3]BIS Feb-26'!AK:AK,"",0)</f>
        <v>1500</v>
      </c>
      <c r="CS121" s="29" t="str">
        <f>_xlfn.XLOOKUP($C121,'[3]BIS Feb-26'!$C:$C,'[3]BIS Feb-26'!AL:AL,"",0)</f>
        <v>3000</v>
      </c>
      <c r="CT121" s="29">
        <f>_xlfn.XLOOKUP($C121,'[3]BIS Feb-26'!$C:$C,'[3]BIS Feb-26'!AM:AM,"",0)</f>
        <v>6</v>
      </c>
      <c r="CU121" s="28">
        <f>_xlfn.XLOOKUP($C121,'[3]BIS Feb-26'!$C:$C,'[3]BIS Feb-26'!AN:AN,"",0)</f>
        <v>46252</v>
      </c>
      <c r="CV121" s="28">
        <f>_xlfn.XLOOKUP($C121,'[3]BIS Feb-26'!$C:$C,'[3]BIS Feb-26'!AO:AO,"",0)</f>
        <v>46198</v>
      </c>
      <c r="CW121" s="28">
        <f>_xlfn.XLOOKUP($C121,'[3]BIS Feb-26'!$C:$C,'[3]BIS Feb-26'!AP:AP,"",0)</f>
        <v>46156</v>
      </c>
      <c r="CX121" s="28">
        <f>_xlfn.XLOOKUP($C121,'[3]BIS Feb-26'!$C:$C,'[3]BIS Feb-26'!AQ:AQ,"",0)</f>
        <v>46198</v>
      </c>
      <c r="CY121" s="28">
        <f>_xlfn.XLOOKUP($C121,'[3]BIS Feb-26'!$C:$C,'[3]BIS Feb-26'!AR:AR,"",0)</f>
        <v>46198</v>
      </c>
      <c r="CZ121" s="28">
        <f>_xlfn.XLOOKUP($C121,'[3]BIS Feb-26'!$C:$C,'[3]BIS Feb-26'!AS:AS,"",0)</f>
        <v>46323</v>
      </c>
      <c r="DA121" s="28">
        <f>_xlfn.XLOOKUP($C121,'[3]BIS Feb-26'!$C:$C,'[3]BIS Feb-26'!AT:AT,"",0)</f>
        <v>46239</v>
      </c>
      <c r="DB121" s="28">
        <f>_xlfn.XLOOKUP($C121,'[3]BIS Feb-26'!$C:$C,'[3]BIS Feb-26'!AU:AU,"",0)</f>
        <v>46252</v>
      </c>
      <c r="DC121" s="28">
        <f>_xlfn.XLOOKUP($C121,'[3]BIS Feb-26'!$C:$C,'[3]BIS Feb-26'!AV:AV,"",0)</f>
        <v>46437</v>
      </c>
      <c r="DD121" s="11">
        <f>_xlfn.XLOOKUP($C121,'[3]BIS Feb-26'!$C:$C,'[3]BIS Feb-26'!AW:AW,"",0)</f>
        <v>0</v>
      </c>
      <c r="DE121" s="11">
        <f>_xlfn.XLOOKUP($C121,'[3]BIS Feb-26'!$C:$C,'[3]BIS Feb-26'!AX:AX,"",0)</f>
        <v>0</v>
      </c>
      <c r="DF121" s="11">
        <f>_xlfn.XLOOKUP($C121,'[3]BIS Feb-26'!$C:$C,'[3]BIS Feb-26'!AY:AY,"",0)</f>
        <v>0</v>
      </c>
      <c r="DG121" s="11">
        <f t="shared" ca="1" si="45"/>
        <v>0</v>
      </c>
      <c r="DH121" s="11">
        <f t="shared" ca="1" si="46"/>
        <v>0</v>
      </c>
      <c r="DI121" s="11">
        <f t="shared" ca="1" si="47"/>
        <v>0</v>
      </c>
      <c r="DJ121" s="11" t="str">
        <f>_xlfn.XLOOKUP($C121,'[3]Active Customer Assets'!$D:$D,'[3]Active Customer Assets'!I:I,"",0)</f>
        <v>C (Not Buying Spares or buying lubricants)</v>
      </c>
      <c r="DK121" s="28">
        <f>_xlfn.XLOOKUP($C121,'[3]Active Customer Assets'!$D:$D,'[3]Active Customer Assets'!J:J,"",0)</f>
        <v>42054</v>
      </c>
      <c r="DL121" s="28">
        <f>_xlfn.XLOOKUP($C121,'[3]Active Customer Assets'!$D:$D,'[3]Active Customer Assets'!K:K,"",0)</f>
        <v>42034</v>
      </c>
      <c r="DM121" s="28">
        <f>_xlfn.XLOOKUP($C121,'[3]Active Customer Assets'!$D:$D,'[3]Active Customer Assets'!L:L,"",0)</f>
        <v>46073.710625</v>
      </c>
      <c r="DN121" s="21">
        <f>_xlfn.XLOOKUP($C121,'[3]Active Customer Assets'!$D:$D,'[3]Active Customer Assets'!M:M,"",0)</f>
        <v>5920</v>
      </c>
      <c r="DO121" s="28">
        <f>_xlfn.XLOOKUP($C121,'[3]Active Customer Assets'!$D:$D,'[3]Active Customer Assets'!N:N,"",0)</f>
        <v>0</v>
      </c>
      <c r="DP121" s="28">
        <f>_xlfn.XLOOKUP($C121,'[3]Active Customer Assets'!$D:$D,'[3]Active Customer Assets'!O:O,"",0)</f>
        <v>0</v>
      </c>
      <c r="DQ121" s="28" t="str">
        <f>_xlfn.XLOOKUP($C121,'[3]Active Customer Assets'!$D:$D,'[3]Active Customer Assets'!P:P,"",0)</f>
        <v>Air lube Plus</v>
      </c>
      <c r="DR121" s="28">
        <f>_xlfn.XLOOKUP($C121,'[3]Active Customer Assets'!$D:$D,'[3]Active Customer Assets'!Q:Q,"",0)</f>
        <v>46073</v>
      </c>
      <c r="DS121" s="28">
        <f>_xlfn.XLOOKUP($C121,'[3]Active Customer Assets'!$D:$D,'[3]Active Customer Assets'!R:R,"",0)</f>
        <v>46073</v>
      </c>
      <c r="DT121" s="28">
        <f>_xlfn.XLOOKUP($C121,'[3]Active Customer Assets'!$D:$D,'[3]Active Customer Assets'!S:S,"",0)</f>
        <v>46073</v>
      </c>
      <c r="DU121" s="28">
        <f>_xlfn.XLOOKUP($C121,'[3]Active Customer Assets'!$D:$D,'[3]Active Customer Assets'!T:T,"",0)</f>
        <v>46073</v>
      </c>
      <c r="DV121" s="28">
        <f>_xlfn.XLOOKUP($C121,'[3]Active Customer Assets'!$D:$D,'[3]Active Customer Assets'!U:U,"",0)</f>
        <v>46073</v>
      </c>
      <c r="DW121" s="28">
        <f>_xlfn.XLOOKUP($C121,'[3]Active Customer Assets'!$D:$D,'[3]Active Customer Assets'!V:V,"",0)</f>
        <v>46073</v>
      </c>
      <c r="DX121" s="28">
        <f>_xlfn.XLOOKUP($C121,'[3]Active Customer Assets'!$D:$D,'[3]Active Customer Assets'!W:W,"",0)</f>
        <v>46073</v>
      </c>
      <c r="DY121" s="28">
        <f>_xlfn.XLOOKUP($C121,'[3]Active Customer Assets'!$D:$D,'[3]Active Customer Assets'!X:X,"",0)</f>
        <v>46073</v>
      </c>
      <c r="DZ121" s="28">
        <f>_xlfn.XLOOKUP($C121,'[3]Active Customer Assets'!$D:$D,'[3]Active Customer Assets'!Y:Y,"",0)</f>
        <v>46073</v>
      </c>
      <c r="EA121" s="28" t="str">
        <f>_xlfn.XLOOKUP($C121,'[3]Active Customer Assets'!$D:$D,'[3]Active Customer Assets'!Z:Z,"",0)</f>
        <v>1590</v>
      </c>
      <c r="EB121" s="28" t="str">
        <f>_xlfn.XLOOKUP($C121,'[3]Active Customer Assets'!$D:$D,'[3]Active Customer Assets'!AA:AA,"",0)</f>
        <v>750</v>
      </c>
      <c r="EC121" s="28" t="str">
        <f>_xlfn.XLOOKUP($C121,'[3]Active Customer Assets'!$D:$D,'[3]Active Customer Assets'!AB:AB,"",0)</f>
        <v>500</v>
      </c>
      <c r="ED121" s="28" t="str">
        <f>_xlfn.XLOOKUP($C121,'[3]Active Customer Assets'!$D:$D,'[3]Active Customer Assets'!AC:AC,"",0)</f>
        <v>750</v>
      </c>
      <c r="EE121" s="28" t="str">
        <f>_xlfn.XLOOKUP($C121,'[3]Active Customer Assets'!$D:$D,'[3]Active Customer Assets'!AD:AD,"",0)</f>
        <v>750</v>
      </c>
      <c r="EF121" s="28" t="str">
        <f>_xlfn.XLOOKUP($C121,'[3]Active Customer Assets'!$D:$D,'[3]Active Customer Assets'!AE:AE,"",0)</f>
        <v>1500</v>
      </c>
      <c r="EG121" s="28" t="str">
        <f>_xlfn.XLOOKUP($C121,'[3]Active Customer Assets'!$D:$D,'[3]Active Customer Assets'!AF:AF,"",0)</f>
        <v>1000</v>
      </c>
      <c r="EH121" s="28" t="str">
        <f>_xlfn.XLOOKUP($C121,'[3]Active Customer Assets'!$D:$D,'[3]Active Customer Assets'!AG:AG,"",0)</f>
        <v>1500</v>
      </c>
      <c r="EI121" s="28" t="str">
        <f>_xlfn.XLOOKUP($C121,'[3]Active Customer Assets'!$D:$D,'[3]Active Customer Assets'!AH:AH,"",0)</f>
        <v>3000</v>
      </c>
      <c r="EJ121" s="21">
        <f>_xlfn.XLOOKUP($C121,'[3]Active Customer Assets'!$D:$D,'[3]Active Customer Assets'!AI:AI,"",0)</f>
        <v>6</v>
      </c>
      <c r="EK121" s="35" t="str">
        <f>[3]!tbl_DPSAC[[#This Row],[Unit Status]]</f>
        <v>Active</v>
      </c>
    </row>
    <row r="122" spans="1:141" x14ac:dyDescent="0.15">
      <c r="A122" s="11">
        <f>ROW(tbl_DPSAC[[#This Row],[Sl. No.]])-1</f>
        <v>121</v>
      </c>
      <c r="B122" s="12" t="s">
        <v>196</v>
      </c>
      <c r="C122" s="12" t="s">
        <v>854</v>
      </c>
      <c r="D122" s="12" t="s">
        <v>169</v>
      </c>
      <c r="E122" s="12" t="s">
        <v>170</v>
      </c>
      <c r="F122" s="12" t="s">
        <v>161</v>
      </c>
      <c r="G122" s="13" t="s">
        <v>852</v>
      </c>
      <c r="H122" s="13" t="str">
        <f>_xlfn.XLOOKUP(C122,'[1]E&amp;DPSAC'!$K:$K,'[1]E&amp;DPSAC'!$E:$E,,0)</f>
        <v>JAPLA</v>
      </c>
      <c r="I122" s="13"/>
      <c r="J122" s="13">
        <v>7979713783</v>
      </c>
      <c r="K122" s="13">
        <v>7979713783</v>
      </c>
      <c r="L122" s="12" t="str">
        <f t="shared" ca="1" si="25"/>
        <v>Non - Warranty</v>
      </c>
      <c r="M122" s="14">
        <v>42418</v>
      </c>
      <c r="N122" s="15">
        <v>24</v>
      </c>
      <c r="O122" s="14">
        <f t="shared" si="26"/>
        <v>43159</v>
      </c>
      <c r="P122" s="11" t="s">
        <v>681</v>
      </c>
      <c r="Q122" s="19" t="str">
        <f>_xlfn.XLOOKUP(C122,'[2]Sch Calls'!$R:$R,'[2]Sch Calls'!$F:$F,"",0)</f>
        <v>CC-01985239</v>
      </c>
      <c r="R122" s="18">
        <f>_xlfn.XLOOKUP(C122,'[2]Sch Calls'!$R:$R,'[2]Sch Calls'!$A:$A,"",0)</f>
        <v>46073.644537036998</v>
      </c>
      <c r="S122" s="17">
        <f>_xlfn.XLOOKUP(C122,'[2]Sch Calls'!$R:$R,'[2]Sch Calls'!$B:$B,"",0)</f>
        <v>7425</v>
      </c>
      <c r="T122" s="18">
        <f>_xlfn.XLOOKUP(C122,'[1]E&amp;DPSAC'!$K:$K,'[1]E&amp;DPSAC'!$W:$W,"",0)</f>
        <v>46073</v>
      </c>
      <c r="U122" s="17">
        <f>_xlfn.XLOOKUP(C122,'[1]E&amp;DPSAC'!$K:$K,'[1]E&amp;DPSAC'!$Z:$Z,"",0)</f>
        <v>7425</v>
      </c>
      <c r="V122" s="17">
        <f>_xlfn.XLOOKUP(C122,'[2]1. All Calls'!$R:$R,'[2]1. All Calls'!$B:$B,"",0)</f>
        <v>7425</v>
      </c>
      <c r="W122" s="20">
        <f>_xlfn.XLOOKUP(C122,'[2]1. All Calls'!$R:$R,'[2]1. All Calls'!$A:$A,"",0)</f>
        <v>46073.644537036998</v>
      </c>
      <c r="X122" s="17" t="str">
        <f>_xlfn.XLOOKUP(C122,'[2]Sch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122" s="17">
        <f t="shared" si="27"/>
        <v>750</v>
      </c>
      <c r="Z122" s="17" t="str">
        <f t="shared" si="28"/>
        <v>Done</v>
      </c>
      <c r="AA122" s="21">
        <f t="shared" ca="1" si="29"/>
        <v>27.355462963001628</v>
      </c>
      <c r="AB122" s="21" t="str">
        <f t="shared" ca="1" si="30"/>
        <v>Done</v>
      </c>
      <c r="AC122" s="11">
        <f ca="1">tbl_DPSAC[[#This Row],[Current Month Due Count]]</f>
        <v>0</v>
      </c>
      <c r="AD122" s="11">
        <f ca="1">tbl_DPSAC[[#This Row],[Next Month Due2]]</f>
        <v>0</v>
      </c>
      <c r="AE122" s="11">
        <f t="shared" ca="1" si="31"/>
        <v>0</v>
      </c>
      <c r="AF122" s="11">
        <v>1</v>
      </c>
      <c r="AG122" s="17">
        <f t="shared" ca="1" si="32"/>
        <v>7452</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t="str">
        <f t="shared" ca="1" si="33"/>
        <v>No Service Dues</v>
      </c>
      <c r="AY122" s="17">
        <v>7425</v>
      </c>
      <c r="AZ122" s="22">
        <v>46073</v>
      </c>
      <c r="BA122" s="17" t="s">
        <v>855</v>
      </c>
      <c r="BB122" s="17">
        <v>7425</v>
      </c>
      <c r="BC122" s="22">
        <v>46073</v>
      </c>
      <c r="BD122" s="17" t="s">
        <v>855</v>
      </c>
      <c r="BE122" s="17">
        <v>7425</v>
      </c>
      <c r="BF122" s="22">
        <v>46073</v>
      </c>
      <c r="BG122" s="17" t="s">
        <v>855</v>
      </c>
      <c r="BH122" s="17">
        <v>7425</v>
      </c>
      <c r="BI122" s="22">
        <v>46073</v>
      </c>
      <c r="BJ122" s="17" t="s">
        <v>855</v>
      </c>
      <c r="BK122" s="17">
        <v>7425</v>
      </c>
      <c r="BL122" s="22">
        <v>46073</v>
      </c>
      <c r="BM122" s="17" t="s">
        <v>855</v>
      </c>
      <c r="BN122" s="23">
        <f t="shared" si="34"/>
        <v>46253</v>
      </c>
      <c r="BO122" s="23">
        <f t="shared" si="35"/>
        <v>46253</v>
      </c>
      <c r="BP122" s="23">
        <f t="shared" si="36"/>
        <v>46253</v>
      </c>
      <c r="BQ122" s="23">
        <f t="shared" si="37"/>
        <v>46253</v>
      </c>
      <c r="BR122" s="23">
        <f t="shared" si="48"/>
        <v>46438</v>
      </c>
      <c r="BS122" s="24">
        <f t="shared" ca="1" si="38"/>
        <v>723</v>
      </c>
      <c r="BT122" s="25">
        <f t="shared" ca="1" si="39"/>
        <v>1473</v>
      </c>
      <c r="BU122" s="25">
        <f t="shared" ca="1" si="40"/>
        <v>723</v>
      </c>
      <c r="BV122" s="25">
        <f t="shared" ca="1" si="41"/>
        <v>723</v>
      </c>
      <c r="BW122" s="25">
        <f t="shared" ca="1" si="42"/>
        <v>1473</v>
      </c>
      <c r="BX122" s="26" t="s">
        <v>173</v>
      </c>
      <c r="BY122" s="11">
        <f t="shared" ca="1" si="43"/>
        <v>0</v>
      </c>
      <c r="BZ122" s="11">
        <f t="shared" ca="1" si="49"/>
        <v>0</v>
      </c>
      <c r="CA122" s="11">
        <f t="shared" ca="1" si="44"/>
        <v>0</v>
      </c>
      <c r="CB122" s="28">
        <f>_xlfn.XLOOKUP($C122,'[3]BIS Feb-26'!$C:$C,'[3]BIS Feb-26'!U:U,"",0)</f>
        <v>46072.770833333299</v>
      </c>
      <c r="CC122" s="28">
        <f>_xlfn.XLOOKUP($C122,'[3]BIS Feb-26'!$C:$C,'[3]BIS Feb-26'!V:V,"",0)</f>
        <v>46072.770833333299</v>
      </c>
      <c r="CD122" s="28">
        <f>_xlfn.XLOOKUP($C122,'[3]BIS Feb-26'!$C:$C,'[3]BIS Feb-26'!W:W,"",0)</f>
        <v>46072.770833333299</v>
      </c>
      <c r="CE122" s="28">
        <f>_xlfn.XLOOKUP($C122,'[3]BIS Feb-26'!$C:$C,'[3]BIS Feb-26'!X:X,"",0)</f>
        <v>46072.770833333299</v>
      </c>
      <c r="CF122" s="28">
        <f>_xlfn.XLOOKUP($C122,'[3]BIS Feb-26'!$C:$C,'[3]BIS Feb-26'!Y:Y,"",0)</f>
        <v>46072.770833333299</v>
      </c>
      <c r="CG122" s="28">
        <f>_xlfn.XLOOKUP($C122,'[3]BIS Feb-26'!$C:$C,'[3]BIS Feb-26'!Z:Z,"",0)</f>
        <v>46072.770833333299</v>
      </c>
      <c r="CH122" s="28">
        <f>_xlfn.XLOOKUP($C122,'[3]BIS Feb-26'!$C:$C,'[3]BIS Feb-26'!AA:AA,"",0)</f>
        <v>46072.770833333299</v>
      </c>
      <c r="CI122" s="28">
        <f>_xlfn.XLOOKUP($C122,'[3]BIS Feb-26'!$C:$C,'[3]BIS Feb-26'!AB:AB,"",0)</f>
        <v>46072.770833333299</v>
      </c>
      <c r="CJ122" s="28">
        <f>_xlfn.XLOOKUP($C122,'[3]BIS Feb-26'!$C:$C,'[3]BIS Feb-26'!AC:AC,"",0)</f>
        <v>46072.770833333299</v>
      </c>
      <c r="CK122" s="29" t="str">
        <f>_xlfn.XLOOKUP($C122,'[3]BIS Feb-26'!$C:$C,'[3]BIS Feb-26'!AD:AD,"",0)</f>
        <v>1500</v>
      </c>
      <c r="CL122" s="29" t="str">
        <f>_xlfn.XLOOKUP($C122,'[3]BIS Feb-26'!$C:$C,'[3]BIS Feb-26'!AE:AE,"",0)</f>
        <v>750</v>
      </c>
      <c r="CM122" s="29" t="str">
        <f>_xlfn.XLOOKUP($C122,'[3]BIS Feb-26'!$C:$C,'[3]BIS Feb-26'!AF:AF,"",0)</f>
        <v>500</v>
      </c>
      <c r="CN122" s="29" t="str">
        <f>_xlfn.XLOOKUP($C122,'[3]BIS Feb-26'!$C:$C,'[3]BIS Feb-26'!AG:AG,"",0)</f>
        <v>750</v>
      </c>
      <c r="CO122" s="29" t="str">
        <f>_xlfn.XLOOKUP($C122,'[3]BIS Feb-26'!$C:$C,'[3]BIS Feb-26'!AH:AH,"",0)</f>
        <v>750</v>
      </c>
      <c r="CP122" s="29" t="str">
        <f>_xlfn.XLOOKUP($C122,'[3]BIS Feb-26'!$C:$C,'[3]BIS Feb-26'!AI:AI,"",0)</f>
        <v>1500</v>
      </c>
      <c r="CQ122" s="29" t="str">
        <f>_xlfn.XLOOKUP($C122,'[3]BIS Feb-26'!$C:$C,'[3]BIS Feb-26'!AJ:AJ,"",0)</f>
        <v>1000</v>
      </c>
      <c r="CR122" s="29" t="str">
        <f>_xlfn.XLOOKUP($C122,'[3]BIS Feb-26'!$C:$C,'[3]BIS Feb-26'!AK:AK,"",0)</f>
        <v>1500</v>
      </c>
      <c r="CS122" s="29" t="str">
        <f>_xlfn.XLOOKUP($C122,'[3]BIS Feb-26'!$C:$C,'[3]BIS Feb-26'!AL:AL,"",0)</f>
        <v>3000</v>
      </c>
      <c r="CT122" s="29">
        <f>_xlfn.XLOOKUP($C122,'[3]BIS Feb-26'!$C:$C,'[3]BIS Feb-26'!AM:AM,"",0)</f>
        <v>5</v>
      </c>
      <c r="CU122" s="28">
        <f>_xlfn.XLOOKUP($C122,'[3]BIS Feb-26'!$C:$C,'[3]BIS Feb-26'!AN:AN,"",0)</f>
        <v>46252</v>
      </c>
      <c r="CV122" s="28">
        <f>_xlfn.XLOOKUP($C122,'[3]BIS Feb-26'!$C:$C,'[3]BIS Feb-26'!AO:AO,"",0)</f>
        <v>46223</v>
      </c>
      <c r="CW122" s="28">
        <f>_xlfn.XLOOKUP($C122,'[3]BIS Feb-26'!$C:$C,'[3]BIS Feb-26'!AP:AP,"",0)</f>
        <v>46173</v>
      </c>
      <c r="CX122" s="28">
        <f>_xlfn.XLOOKUP($C122,'[3]BIS Feb-26'!$C:$C,'[3]BIS Feb-26'!AQ:AQ,"",0)</f>
        <v>46223</v>
      </c>
      <c r="CY122" s="28">
        <f>_xlfn.XLOOKUP($C122,'[3]BIS Feb-26'!$C:$C,'[3]BIS Feb-26'!AR:AR,"",0)</f>
        <v>46223</v>
      </c>
      <c r="CZ122" s="28">
        <f>_xlfn.XLOOKUP($C122,'[3]BIS Feb-26'!$C:$C,'[3]BIS Feb-26'!AS:AS,"",0)</f>
        <v>46342</v>
      </c>
      <c r="DA122" s="28">
        <f>_xlfn.XLOOKUP($C122,'[3]BIS Feb-26'!$C:$C,'[3]BIS Feb-26'!AT:AT,"",0)</f>
        <v>46273</v>
      </c>
      <c r="DB122" s="28">
        <f>_xlfn.XLOOKUP($C122,'[3]BIS Feb-26'!$C:$C,'[3]BIS Feb-26'!AU:AU,"",0)</f>
        <v>46252</v>
      </c>
      <c r="DC122" s="28">
        <f>_xlfn.XLOOKUP($C122,'[3]BIS Feb-26'!$C:$C,'[3]BIS Feb-26'!AV:AV,"",0)</f>
        <v>46437</v>
      </c>
      <c r="DD122" s="11">
        <f>_xlfn.XLOOKUP($C122,'[3]BIS Feb-26'!$C:$C,'[3]BIS Feb-26'!AW:AW,"",0)</f>
        <v>0</v>
      </c>
      <c r="DE122" s="11">
        <f>_xlfn.XLOOKUP($C122,'[3]BIS Feb-26'!$C:$C,'[3]BIS Feb-26'!AX:AX,"",0)</f>
        <v>0</v>
      </c>
      <c r="DF122" s="11">
        <f>_xlfn.XLOOKUP($C122,'[3]BIS Feb-26'!$C:$C,'[3]BIS Feb-26'!AY:AY,"",0)</f>
        <v>0</v>
      </c>
      <c r="DG122" s="11">
        <f t="shared" ca="1" si="45"/>
        <v>0</v>
      </c>
      <c r="DH122" s="11">
        <f t="shared" ca="1" si="46"/>
        <v>0</v>
      </c>
      <c r="DI122" s="11">
        <f t="shared" ca="1" si="47"/>
        <v>0</v>
      </c>
      <c r="DJ122" s="11" t="str">
        <f>_xlfn.XLOOKUP($C122,'[3]Active Customer Assets'!$D:$D,'[3]Active Customer Assets'!I:I,"",0)</f>
        <v>C (Not Buying Spares or buying lubricants)</v>
      </c>
      <c r="DK122" s="28">
        <f>_xlfn.XLOOKUP($C122,'[3]Active Customer Assets'!$D:$D,'[3]Active Customer Assets'!J:J,"",0)</f>
        <v>42418</v>
      </c>
      <c r="DL122" s="28">
        <f>_xlfn.XLOOKUP($C122,'[3]Active Customer Assets'!$D:$D,'[3]Active Customer Assets'!K:K,"",0)</f>
        <v>42151</v>
      </c>
      <c r="DM122" s="28">
        <f>_xlfn.XLOOKUP($C122,'[3]Active Customer Assets'!$D:$D,'[3]Active Customer Assets'!L:L,"",0)</f>
        <v>46073.680428240703</v>
      </c>
      <c r="DN122" s="21">
        <f>_xlfn.XLOOKUP($C122,'[3]Active Customer Assets'!$D:$D,'[3]Active Customer Assets'!M:M,"",0)</f>
        <v>7425</v>
      </c>
      <c r="DO122" s="28">
        <f>_xlfn.XLOOKUP($C122,'[3]Active Customer Assets'!$D:$D,'[3]Active Customer Assets'!N:N,"",0)</f>
        <v>0</v>
      </c>
      <c r="DP122" s="28">
        <f>_xlfn.XLOOKUP($C122,'[3]Active Customer Assets'!$D:$D,'[3]Active Customer Assets'!O:O,"",0)</f>
        <v>0</v>
      </c>
      <c r="DQ122" s="28" t="str">
        <f>_xlfn.XLOOKUP($C122,'[3]Active Customer Assets'!$D:$D,'[3]Active Customer Assets'!P:P,"",0)</f>
        <v>Air lube Plus</v>
      </c>
      <c r="DR122" s="28">
        <f>_xlfn.XLOOKUP($C122,'[3]Active Customer Assets'!$D:$D,'[3]Active Customer Assets'!Q:Q,"",0)</f>
        <v>46073</v>
      </c>
      <c r="DS122" s="28">
        <f>_xlfn.XLOOKUP($C122,'[3]Active Customer Assets'!$D:$D,'[3]Active Customer Assets'!R:R,"",0)</f>
        <v>46073</v>
      </c>
      <c r="DT122" s="28">
        <f>_xlfn.XLOOKUP($C122,'[3]Active Customer Assets'!$D:$D,'[3]Active Customer Assets'!S:S,"",0)</f>
        <v>46073</v>
      </c>
      <c r="DU122" s="28">
        <f>_xlfn.XLOOKUP($C122,'[3]Active Customer Assets'!$D:$D,'[3]Active Customer Assets'!T:T,"",0)</f>
        <v>46073</v>
      </c>
      <c r="DV122" s="28">
        <f>_xlfn.XLOOKUP($C122,'[3]Active Customer Assets'!$D:$D,'[3]Active Customer Assets'!U:U,"",0)</f>
        <v>46073</v>
      </c>
      <c r="DW122" s="28">
        <f>_xlfn.XLOOKUP($C122,'[3]Active Customer Assets'!$D:$D,'[3]Active Customer Assets'!V:V,"",0)</f>
        <v>46073</v>
      </c>
      <c r="DX122" s="28">
        <f>_xlfn.XLOOKUP($C122,'[3]Active Customer Assets'!$D:$D,'[3]Active Customer Assets'!W:W,"",0)</f>
        <v>46073</v>
      </c>
      <c r="DY122" s="28">
        <f>_xlfn.XLOOKUP($C122,'[3]Active Customer Assets'!$D:$D,'[3]Active Customer Assets'!X:X,"",0)</f>
        <v>46073</v>
      </c>
      <c r="DZ122" s="28">
        <f>_xlfn.XLOOKUP($C122,'[3]Active Customer Assets'!$D:$D,'[3]Active Customer Assets'!Y:Y,"",0)</f>
        <v>46073</v>
      </c>
      <c r="EA122" s="28" t="str">
        <f>_xlfn.XLOOKUP($C122,'[3]Active Customer Assets'!$D:$D,'[3]Active Customer Assets'!Z:Z,"",0)</f>
        <v>1500</v>
      </c>
      <c r="EB122" s="28" t="str">
        <f>_xlfn.XLOOKUP($C122,'[3]Active Customer Assets'!$D:$D,'[3]Active Customer Assets'!AA:AA,"",0)</f>
        <v>750</v>
      </c>
      <c r="EC122" s="28" t="str">
        <f>_xlfn.XLOOKUP($C122,'[3]Active Customer Assets'!$D:$D,'[3]Active Customer Assets'!AB:AB,"",0)</f>
        <v>500</v>
      </c>
      <c r="ED122" s="28" t="str">
        <f>_xlfn.XLOOKUP($C122,'[3]Active Customer Assets'!$D:$D,'[3]Active Customer Assets'!AC:AC,"",0)</f>
        <v>750</v>
      </c>
      <c r="EE122" s="28" t="str">
        <f>_xlfn.XLOOKUP($C122,'[3]Active Customer Assets'!$D:$D,'[3]Active Customer Assets'!AD:AD,"",0)</f>
        <v>750</v>
      </c>
      <c r="EF122" s="28" t="str">
        <f>_xlfn.XLOOKUP($C122,'[3]Active Customer Assets'!$D:$D,'[3]Active Customer Assets'!AE:AE,"",0)</f>
        <v>1500</v>
      </c>
      <c r="EG122" s="28" t="str">
        <f>_xlfn.XLOOKUP($C122,'[3]Active Customer Assets'!$D:$D,'[3]Active Customer Assets'!AF:AF,"",0)</f>
        <v>1000</v>
      </c>
      <c r="EH122" s="28" t="str">
        <f>_xlfn.XLOOKUP($C122,'[3]Active Customer Assets'!$D:$D,'[3]Active Customer Assets'!AG:AG,"",0)</f>
        <v>1500</v>
      </c>
      <c r="EI122" s="28" t="str">
        <f>_xlfn.XLOOKUP($C122,'[3]Active Customer Assets'!$D:$D,'[3]Active Customer Assets'!AH:AH,"",0)</f>
        <v>3000</v>
      </c>
      <c r="EJ122" s="21">
        <f>_xlfn.XLOOKUP($C122,'[3]Active Customer Assets'!$D:$D,'[3]Active Customer Assets'!AI:AI,"",0)</f>
        <v>5</v>
      </c>
      <c r="EK122" s="35" t="str">
        <f>[3]!tbl_DPSAC[[#This Row],[Unit Status]]</f>
        <v>Active</v>
      </c>
    </row>
    <row r="123" spans="1:141" x14ac:dyDescent="0.15">
      <c r="A123" s="11">
        <f>ROW(tbl_DPSAC[[#This Row],[Sl. No.]])-1</f>
        <v>122</v>
      </c>
      <c r="B123" s="12" t="s">
        <v>196</v>
      </c>
      <c r="C123" s="12" t="s">
        <v>856</v>
      </c>
      <c r="D123" s="12" t="s">
        <v>857</v>
      </c>
      <c r="E123" s="12" t="s">
        <v>170</v>
      </c>
      <c r="F123" s="12" t="s">
        <v>161</v>
      </c>
      <c r="G123" s="13" t="s">
        <v>852</v>
      </c>
      <c r="H123" s="13" t="str">
        <f>_xlfn.XLOOKUP(C123,'[1]E&amp;DPSAC'!$K:$K,'[1]E&amp;DPSAC'!$E:$E,,0)</f>
        <v>SHEKHPURA, BIHAR</v>
      </c>
      <c r="I123" s="13"/>
      <c r="J123" s="13">
        <v>79791713783</v>
      </c>
      <c r="K123" s="13">
        <v>79791713783</v>
      </c>
      <c r="L123" s="12" t="str">
        <f t="shared" ca="1" si="25"/>
        <v>Non - Warranty</v>
      </c>
      <c r="M123" s="14">
        <v>42544</v>
      </c>
      <c r="N123" s="15">
        <v>24</v>
      </c>
      <c r="O123" s="14">
        <f t="shared" si="26"/>
        <v>43281</v>
      </c>
      <c r="P123" s="11" t="s">
        <v>681</v>
      </c>
      <c r="Q123" s="19" t="str">
        <f>_xlfn.XLOOKUP(C123,'[2]Sch Calls'!$R:$R,'[2]Sch Calls'!$F:$F,"",0)</f>
        <v>CC-01985242</v>
      </c>
      <c r="R123" s="18">
        <f>_xlfn.XLOOKUP(C123,'[2]Sch Calls'!$R:$R,'[2]Sch Calls'!$A:$A,"",0)</f>
        <v>46073.645706018498</v>
      </c>
      <c r="S123" s="17">
        <f>_xlfn.XLOOKUP(C123,'[2]Sch Calls'!$R:$R,'[2]Sch Calls'!$B:$B,"",0)</f>
        <v>3500</v>
      </c>
      <c r="T123" s="18">
        <f>_xlfn.XLOOKUP(C123,'[1]E&amp;DPSAC'!$K:$K,'[1]E&amp;DPSAC'!$W:$W,"",0)</f>
        <v>46073</v>
      </c>
      <c r="U123" s="17">
        <f>_xlfn.XLOOKUP(C123,'[1]E&amp;DPSAC'!$K:$K,'[1]E&amp;DPSAC'!$Z:$Z,"",0)</f>
        <v>3500</v>
      </c>
      <c r="V123" s="17">
        <f>_xlfn.XLOOKUP(C123,'[2]1. All Calls'!$R:$R,'[2]1. All Calls'!$B:$B,"",0)</f>
        <v>3500</v>
      </c>
      <c r="W123" s="20">
        <f>_xlfn.XLOOKUP(C123,'[2]1. All Calls'!$R:$R,'[2]1. All Calls'!$A:$A,"",0)</f>
        <v>46073.645706018498</v>
      </c>
      <c r="X123" s="17" t="str">
        <f>_xlfn.XLOOKUP(C123,'[2]Sch Calls'!$R:$R,'[2]Sch Calls'!$AB:$AB,"",0)</f>
        <v>Attend the site for scheduled service so drain oil from the tank and drained oil from the cooler total 37 liters oil drain then change air filter for compressor and engine both sides change oil filter, change air oil separator, change BDV kit, ADV kit, ARV kit, change actuator kit and ELGI AIR lube Plus oil 40 liters . Then start the unit found running ok.</v>
      </c>
      <c r="Y123" s="17">
        <f t="shared" si="27"/>
        <v>750</v>
      </c>
      <c r="Z123" s="17" t="str">
        <f t="shared" si="28"/>
        <v>Done</v>
      </c>
      <c r="AA123" s="21">
        <f t="shared" ca="1" si="29"/>
        <v>27.354293981501542</v>
      </c>
      <c r="AB123" s="21" t="str">
        <f t="shared" ca="1" si="30"/>
        <v>Done</v>
      </c>
      <c r="AC123" s="11">
        <f ca="1">tbl_DPSAC[[#This Row],[Current Month Due Count]]</f>
        <v>0</v>
      </c>
      <c r="AD123" s="11">
        <f ca="1">tbl_DPSAC[[#This Row],[Next Month Due2]]</f>
        <v>0</v>
      </c>
      <c r="AE123" s="11">
        <f t="shared" ca="1" si="31"/>
        <v>0</v>
      </c>
      <c r="AF123" s="11">
        <v>1</v>
      </c>
      <c r="AG123" s="17">
        <f t="shared" ca="1" si="32"/>
        <v>3527</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t="str">
        <f t="shared" ca="1" si="33"/>
        <v>No Service Dues</v>
      </c>
      <c r="AY123" s="17">
        <v>3500</v>
      </c>
      <c r="AZ123" s="22">
        <v>46073</v>
      </c>
      <c r="BA123" s="17" t="s">
        <v>858</v>
      </c>
      <c r="BB123" s="17">
        <v>3500</v>
      </c>
      <c r="BC123" s="22">
        <v>46073</v>
      </c>
      <c r="BD123" s="17" t="s">
        <v>858</v>
      </c>
      <c r="BE123" s="17">
        <v>3500</v>
      </c>
      <c r="BF123" s="22">
        <v>46073</v>
      </c>
      <c r="BG123" s="17" t="s">
        <v>858</v>
      </c>
      <c r="BH123" s="17">
        <v>3500</v>
      </c>
      <c r="BI123" s="22">
        <v>46073</v>
      </c>
      <c r="BJ123" s="17" t="s">
        <v>858</v>
      </c>
      <c r="BK123" s="17">
        <v>3500</v>
      </c>
      <c r="BL123" s="22">
        <v>46073</v>
      </c>
      <c r="BM123" s="17" t="s">
        <v>858</v>
      </c>
      <c r="BN123" s="23">
        <f t="shared" si="34"/>
        <v>46253</v>
      </c>
      <c r="BO123" s="23">
        <f t="shared" si="35"/>
        <v>46253</v>
      </c>
      <c r="BP123" s="23">
        <f t="shared" si="36"/>
        <v>46253</v>
      </c>
      <c r="BQ123" s="23">
        <f t="shared" si="37"/>
        <v>46253</v>
      </c>
      <c r="BR123" s="23">
        <f t="shared" si="48"/>
        <v>46438</v>
      </c>
      <c r="BS123" s="24">
        <f t="shared" ca="1" si="38"/>
        <v>723</v>
      </c>
      <c r="BT123" s="25">
        <f t="shared" ca="1" si="39"/>
        <v>1473</v>
      </c>
      <c r="BU123" s="25">
        <f t="shared" ca="1" si="40"/>
        <v>723</v>
      </c>
      <c r="BV123" s="25">
        <f t="shared" ca="1" si="41"/>
        <v>723</v>
      </c>
      <c r="BW123" s="25">
        <f t="shared" ca="1" si="42"/>
        <v>1473</v>
      </c>
      <c r="BX123" s="26" t="s">
        <v>173</v>
      </c>
      <c r="BY123" s="11">
        <f t="shared" ca="1" si="43"/>
        <v>0</v>
      </c>
      <c r="BZ123" s="11">
        <f t="shared" ca="1" si="49"/>
        <v>0</v>
      </c>
      <c r="CA123" s="11">
        <f t="shared" ca="1" si="44"/>
        <v>0</v>
      </c>
      <c r="CB123" s="28">
        <f>_xlfn.XLOOKUP($C123,'[3]BIS Feb-26'!$C:$C,'[3]BIS Feb-26'!U:U,"",0)</f>
        <v>46073.770833333299</v>
      </c>
      <c r="CC123" s="28">
        <f>_xlfn.XLOOKUP($C123,'[3]BIS Feb-26'!$C:$C,'[3]BIS Feb-26'!V:V,"",0)</f>
        <v>46072.770833333299</v>
      </c>
      <c r="CD123" s="28">
        <f>_xlfn.XLOOKUP($C123,'[3]BIS Feb-26'!$C:$C,'[3]BIS Feb-26'!W:W,"",0)</f>
        <v>46072.770833333299</v>
      </c>
      <c r="CE123" s="28">
        <f>_xlfn.XLOOKUP($C123,'[3]BIS Feb-26'!$C:$C,'[3]BIS Feb-26'!X:X,"",0)</f>
        <v>46072.770833333299</v>
      </c>
      <c r="CF123" s="28">
        <f>_xlfn.XLOOKUP($C123,'[3]BIS Feb-26'!$C:$C,'[3]BIS Feb-26'!Y:Y,"",0)</f>
        <v>46072.770833333299</v>
      </c>
      <c r="CG123" s="28">
        <f>_xlfn.XLOOKUP($C123,'[3]BIS Feb-26'!$C:$C,'[3]BIS Feb-26'!Z:Z,"",0)</f>
        <v>46072.770833333299</v>
      </c>
      <c r="CH123" s="28">
        <f>_xlfn.XLOOKUP($C123,'[3]BIS Feb-26'!$C:$C,'[3]BIS Feb-26'!AA:AA,"",0)</f>
        <v>46072.770833333299</v>
      </c>
      <c r="CI123" s="28">
        <f>_xlfn.XLOOKUP($C123,'[3]BIS Feb-26'!$C:$C,'[3]BIS Feb-26'!AB:AB,"",0)</f>
        <v>46072.770833333299</v>
      </c>
      <c r="CJ123" s="28">
        <f>_xlfn.XLOOKUP($C123,'[3]BIS Feb-26'!$C:$C,'[3]BIS Feb-26'!AC:AC,"",0)</f>
        <v>46072.770833333299</v>
      </c>
      <c r="CK123" s="29" t="str">
        <f>_xlfn.XLOOKUP($C123,'[3]BIS Feb-26'!$C:$C,'[3]BIS Feb-26'!AD:AD,"",0)</f>
        <v>1500</v>
      </c>
      <c r="CL123" s="29" t="str">
        <f>_xlfn.XLOOKUP($C123,'[3]BIS Feb-26'!$C:$C,'[3]BIS Feb-26'!AE:AE,"",0)</f>
        <v>750</v>
      </c>
      <c r="CM123" s="29" t="str">
        <f>_xlfn.XLOOKUP($C123,'[3]BIS Feb-26'!$C:$C,'[3]BIS Feb-26'!AF:AF,"",0)</f>
        <v>500</v>
      </c>
      <c r="CN123" s="29" t="str">
        <f>_xlfn.XLOOKUP($C123,'[3]BIS Feb-26'!$C:$C,'[3]BIS Feb-26'!AG:AG,"",0)</f>
        <v>750</v>
      </c>
      <c r="CO123" s="29" t="str">
        <f>_xlfn.XLOOKUP($C123,'[3]BIS Feb-26'!$C:$C,'[3]BIS Feb-26'!AH:AH,"",0)</f>
        <v>750</v>
      </c>
      <c r="CP123" s="29" t="str">
        <f>_xlfn.XLOOKUP($C123,'[3]BIS Feb-26'!$C:$C,'[3]BIS Feb-26'!AI:AI,"",0)</f>
        <v>1500</v>
      </c>
      <c r="CQ123" s="29" t="str">
        <f>_xlfn.XLOOKUP($C123,'[3]BIS Feb-26'!$C:$C,'[3]BIS Feb-26'!AJ:AJ,"",0)</f>
        <v>1000</v>
      </c>
      <c r="CR123" s="29" t="str">
        <f>_xlfn.XLOOKUP($C123,'[3]BIS Feb-26'!$C:$C,'[3]BIS Feb-26'!AK:AK,"",0)</f>
        <v>1500</v>
      </c>
      <c r="CS123" s="29" t="str">
        <f>_xlfn.XLOOKUP($C123,'[3]BIS Feb-26'!$C:$C,'[3]BIS Feb-26'!AL:AL,"",0)</f>
        <v>3000</v>
      </c>
      <c r="CT123" s="29">
        <f>_xlfn.XLOOKUP($C123,'[3]BIS Feb-26'!$C:$C,'[3]BIS Feb-26'!AM:AM,"",0)</f>
        <v>6</v>
      </c>
      <c r="CU123" s="28">
        <f>_xlfn.XLOOKUP($C123,'[3]BIS Feb-26'!$C:$C,'[3]BIS Feb-26'!AN:AN,"",0)</f>
        <v>46253</v>
      </c>
      <c r="CV123" s="28">
        <f>_xlfn.XLOOKUP($C123,'[3]BIS Feb-26'!$C:$C,'[3]BIS Feb-26'!AO:AO,"",0)</f>
        <v>46199</v>
      </c>
      <c r="CW123" s="28">
        <f>_xlfn.XLOOKUP($C123,'[3]BIS Feb-26'!$C:$C,'[3]BIS Feb-26'!AP:AP,"",0)</f>
        <v>46157</v>
      </c>
      <c r="CX123" s="28">
        <f>_xlfn.XLOOKUP($C123,'[3]BIS Feb-26'!$C:$C,'[3]BIS Feb-26'!AQ:AQ,"",0)</f>
        <v>46199</v>
      </c>
      <c r="CY123" s="28">
        <f>_xlfn.XLOOKUP($C123,'[3]BIS Feb-26'!$C:$C,'[3]BIS Feb-26'!AR:AR,"",0)</f>
        <v>46199</v>
      </c>
      <c r="CZ123" s="28">
        <f>_xlfn.XLOOKUP($C123,'[3]BIS Feb-26'!$C:$C,'[3]BIS Feb-26'!AS:AS,"",0)</f>
        <v>46324</v>
      </c>
      <c r="DA123" s="28">
        <f>_xlfn.XLOOKUP($C123,'[3]BIS Feb-26'!$C:$C,'[3]BIS Feb-26'!AT:AT,"",0)</f>
        <v>46240</v>
      </c>
      <c r="DB123" s="28">
        <f>_xlfn.XLOOKUP($C123,'[3]BIS Feb-26'!$C:$C,'[3]BIS Feb-26'!AU:AU,"",0)</f>
        <v>46252</v>
      </c>
      <c r="DC123" s="28">
        <f>_xlfn.XLOOKUP($C123,'[3]BIS Feb-26'!$C:$C,'[3]BIS Feb-26'!AV:AV,"",0)</f>
        <v>46437</v>
      </c>
      <c r="DD123" s="11">
        <f>_xlfn.XLOOKUP($C123,'[3]BIS Feb-26'!$C:$C,'[3]BIS Feb-26'!AW:AW,"",0)</f>
        <v>0</v>
      </c>
      <c r="DE123" s="11">
        <f>_xlfn.XLOOKUP($C123,'[3]BIS Feb-26'!$C:$C,'[3]BIS Feb-26'!AX:AX,"",0)</f>
        <v>0</v>
      </c>
      <c r="DF123" s="11">
        <f>_xlfn.XLOOKUP($C123,'[3]BIS Feb-26'!$C:$C,'[3]BIS Feb-26'!AY:AY,"",0)</f>
        <v>0</v>
      </c>
      <c r="DG123" s="11">
        <f t="shared" ca="1" si="45"/>
        <v>0</v>
      </c>
      <c r="DH123" s="11">
        <f t="shared" ca="1" si="46"/>
        <v>0</v>
      </c>
      <c r="DI123" s="11">
        <f t="shared" ca="1" si="47"/>
        <v>0</v>
      </c>
      <c r="DJ123" s="11" t="str">
        <f>_xlfn.XLOOKUP($C123,'[3]Active Customer Assets'!$D:$D,'[3]Active Customer Assets'!I:I,"",0)</f>
        <v>C (Not Buying Spares or buying lubricants)</v>
      </c>
      <c r="DK123" s="28">
        <f>_xlfn.XLOOKUP($C123,'[3]Active Customer Assets'!$D:$D,'[3]Active Customer Assets'!J:J,"",0)</f>
        <v>42544</v>
      </c>
      <c r="DL123" s="28">
        <f>_xlfn.XLOOKUP($C123,'[3]Active Customer Assets'!$D:$D,'[3]Active Customer Assets'!K:K,"",0)</f>
        <v>42531</v>
      </c>
      <c r="DM123" s="28">
        <f>_xlfn.XLOOKUP($C123,'[3]Active Customer Assets'!$D:$D,'[3]Active Customer Assets'!L:L,"",0)</f>
        <v>46074.470474537004</v>
      </c>
      <c r="DN123" s="21">
        <f>_xlfn.XLOOKUP($C123,'[3]Active Customer Assets'!$D:$D,'[3]Active Customer Assets'!M:M,"",0)</f>
        <v>3500</v>
      </c>
      <c r="DO123" s="28">
        <f>_xlfn.XLOOKUP($C123,'[3]Active Customer Assets'!$D:$D,'[3]Active Customer Assets'!N:N,"",0)</f>
        <v>0</v>
      </c>
      <c r="DP123" s="28">
        <f>_xlfn.XLOOKUP($C123,'[3]Active Customer Assets'!$D:$D,'[3]Active Customer Assets'!O:O,"",0)</f>
        <v>0</v>
      </c>
      <c r="DQ123" s="28" t="str">
        <f>_xlfn.XLOOKUP($C123,'[3]Active Customer Assets'!$D:$D,'[3]Active Customer Assets'!P:P,"",0)</f>
        <v>Air lube Plus</v>
      </c>
      <c r="DR123" s="28">
        <f>_xlfn.XLOOKUP($C123,'[3]Active Customer Assets'!$D:$D,'[3]Active Customer Assets'!Q:Q,"",0)</f>
        <v>46074</v>
      </c>
      <c r="DS123" s="28">
        <f>_xlfn.XLOOKUP($C123,'[3]Active Customer Assets'!$D:$D,'[3]Active Customer Assets'!R:R,"",0)</f>
        <v>46073</v>
      </c>
      <c r="DT123" s="28">
        <f>_xlfn.XLOOKUP($C123,'[3]Active Customer Assets'!$D:$D,'[3]Active Customer Assets'!S:S,"",0)</f>
        <v>46073</v>
      </c>
      <c r="DU123" s="28">
        <f>_xlfn.XLOOKUP($C123,'[3]Active Customer Assets'!$D:$D,'[3]Active Customer Assets'!T:T,"",0)</f>
        <v>46073</v>
      </c>
      <c r="DV123" s="28">
        <f>_xlfn.XLOOKUP($C123,'[3]Active Customer Assets'!$D:$D,'[3]Active Customer Assets'!U:U,"",0)</f>
        <v>46073</v>
      </c>
      <c r="DW123" s="28">
        <f>_xlfn.XLOOKUP($C123,'[3]Active Customer Assets'!$D:$D,'[3]Active Customer Assets'!V:V,"",0)</f>
        <v>46073</v>
      </c>
      <c r="DX123" s="28">
        <f>_xlfn.XLOOKUP($C123,'[3]Active Customer Assets'!$D:$D,'[3]Active Customer Assets'!W:W,"",0)</f>
        <v>46073</v>
      </c>
      <c r="DY123" s="28">
        <f>_xlfn.XLOOKUP($C123,'[3]Active Customer Assets'!$D:$D,'[3]Active Customer Assets'!X:X,"",0)</f>
        <v>46073</v>
      </c>
      <c r="DZ123" s="28">
        <f>_xlfn.XLOOKUP($C123,'[3]Active Customer Assets'!$D:$D,'[3]Active Customer Assets'!Y:Y,"",0)</f>
        <v>46073</v>
      </c>
      <c r="EA123" s="28" t="str">
        <f>_xlfn.XLOOKUP($C123,'[3]Active Customer Assets'!$D:$D,'[3]Active Customer Assets'!Z:Z,"",0)</f>
        <v>1500</v>
      </c>
      <c r="EB123" s="28" t="str">
        <f>_xlfn.XLOOKUP($C123,'[3]Active Customer Assets'!$D:$D,'[3]Active Customer Assets'!AA:AA,"",0)</f>
        <v>750</v>
      </c>
      <c r="EC123" s="28" t="str">
        <f>_xlfn.XLOOKUP($C123,'[3]Active Customer Assets'!$D:$D,'[3]Active Customer Assets'!AB:AB,"",0)</f>
        <v>500</v>
      </c>
      <c r="ED123" s="28" t="str">
        <f>_xlfn.XLOOKUP($C123,'[3]Active Customer Assets'!$D:$D,'[3]Active Customer Assets'!AC:AC,"",0)</f>
        <v>750</v>
      </c>
      <c r="EE123" s="28" t="str">
        <f>_xlfn.XLOOKUP($C123,'[3]Active Customer Assets'!$D:$D,'[3]Active Customer Assets'!AD:AD,"",0)</f>
        <v>750</v>
      </c>
      <c r="EF123" s="28" t="str">
        <f>_xlfn.XLOOKUP($C123,'[3]Active Customer Assets'!$D:$D,'[3]Active Customer Assets'!AE:AE,"",0)</f>
        <v>1500</v>
      </c>
      <c r="EG123" s="28" t="str">
        <f>_xlfn.XLOOKUP($C123,'[3]Active Customer Assets'!$D:$D,'[3]Active Customer Assets'!AF:AF,"",0)</f>
        <v>1000</v>
      </c>
      <c r="EH123" s="28" t="str">
        <f>_xlfn.XLOOKUP($C123,'[3]Active Customer Assets'!$D:$D,'[3]Active Customer Assets'!AG:AG,"",0)</f>
        <v>1500</v>
      </c>
      <c r="EI123" s="28" t="str">
        <f>_xlfn.XLOOKUP($C123,'[3]Active Customer Assets'!$D:$D,'[3]Active Customer Assets'!AH:AH,"",0)</f>
        <v>3000</v>
      </c>
      <c r="EJ123" s="21">
        <f>_xlfn.XLOOKUP($C123,'[3]Active Customer Assets'!$D:$D,'[3]Active Customer Assets'!AI:AI,"",0)</f>
        <v>6</v>
      </c>
      <c r="EK123" s="35" t="str">
        <f>[3]!tbl_DPSAC[[#This Row],[Unit Status]]</f>
        <v>Active</v>
      </c>
    </row>
    <row r="124" spans="1:141" x14ac:dyDescent="0.15">
      <c r="A124" s="11">
        <f>ROW(tbl_DPSAC[[#This Row],[Sl. No.]])-1</f>
        <v>123</v>
      </c>
      <c r="B124" s="12" t="s">
        <v>136</v>
      </c>
      <c r="C124" s="12" t="s">
        <v>859</v>
      </c>
      <c r="D124" s="12" t="s">
        <v>138</v>
      </c>
      <c r="E124" s="12" t="s">
        <v>139</v>
      </c>
      <c r="F124" s="12" t="s">
        <v>161</v>
      </c>
      <c r="G124" s="13" t="s">
        <v>184</v>
      </c>
      <c r="H124" s="13" t="str">
        <f>_xlfn.XLOOKUP(C124,'[1]E&amp;DPSAC'!$K:$K,'[1]E&amp;DPSAC'!$E:$E,,0)</f>
        <v>DHANBAD JHARKHAND</v>
      </c>
      <c r="I124" s="13"/>
      <c r="J124" s="13">
        <v>9550053031</v>
      </c>
      <c r="K124" s="13">
        <v>8521311810</v>
      </c>
      <c r="L124" s="12" t="str">
        <f t="shared" ca="1" si="25"/>
        <v>Non - Warranty</v>
      </c>
      <c r="M124" s="14">
        <v>42814</v>
      </c>
      <c r="N124" s="15">
        <v>24</v>
      </c>
      <c r="O124" s="14">
        <f t="shared" si="26"/>
        <v>43555</v>
      </c>
      <c r="P124" s="11" t="s">
        <v>142</v>
      </c>
      <c r="Q124" s="19" t="str">
        <f>_xlfn.XLOOKUP(C124,'[2]Sch Calls'!$R:$R,'[2]Sch Calls'!$F:$F,"",0)</f>
        <v>CC-01224020</v>
      </c>
      <c r="R124" s="18">
        <f>_xlfn.XLOOKUP(C124,'[2]Sch Calls'!$R:$R,'[2]Sch Calls'!$A:$A,"",0)</f>
        <v>45372.535590277803</v>
      </c>
      <c r="S124" s="17">
        <f>_xlfn.XLOOKUP(C124,'[2]Sch Calls'!$R:$R,'[2]Sch Calls'!$B:$B,"",0)</f>
        <v>11968</v>
      </c>
      <c r="T124" s="18">
        <f>_xlfn.XLOOKUP(C124,'[1]E&amp;DPSAC'!$K:$K,'[1]E&amp;DPSAC'!$W:$W,"",0)</f>
        <v>45836</v>
      </c>
      <c r="U124" s="17">
        <f>_xlfn.XLOOKUP(C124,'[1]E&amp;DPSAC'!$K:$K,'[1]E&amp;DPSAC'!$Z:$Z,"",0)</f>
        <v>11948</v>
      </c>
      <c r="V124" s="17">
        <f>_xlfn.XLOOKUP(C124,'[2]1. All Calls'!$R:$R,'[2]1. All Calls'!$B:$B,"",0)</f>
        <v>13455</v>
      </c>
      <c r="W124" s="20">
        <f>_xlfn.XLOOKUP(C124,'[2]1. All Calls'!$R:$R,'[2]1. All Calls'!$A:$A,"",0)</f>
        <v>45964.692361111112</v>
      </c>
      <c r="X124" s="17" t="str">
        <f>_xlfn.XLOOKUP(C124,'[2]Sch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124" s="17">
        <f t="shared" si="27"/>
        <v>-737</v>
      </c>
      <c r="Z124" s="17" t="str">
        <f t="shared" si="28"/>
        <v>Due</v>
      </c>
      <c r="AA124" s="21">
        <f t="shared" ca="1" si="29"/>
        <v>728.46440972219716</v>
      </c>
      <c r="AB124" s="21" t="str">
        <f t="shared" ca="1" si="30"/>
        <v>Due</v>
      </c>
      <c r="AC124" s="11">
        <f ca="1">tbl_DPSAC[[#This Row],[Current Month Due Count]]</f>
        <v>0</v>
      </c>
      <c r="AD124" s="11">
        <f ca="1">tbl_DPSAC[[#This Row],[Next Month Due2]]</f>
        <v>0</v>
      </c>
      <c r="AE124" s="11">
        <f t="shared" ca="1" si="31"/>
        <v>1</v>
      </c>
      <c r="AF124" s="11">
        <v>1</v>
      </c>
      <c r="AG124" s="17">
        <f t="shared" ca="1" si="32"/>
        <v>13591</v>
      </c>
      <c r="AH124" s="11">
        <v>0</v>
      </c>
      <c r="AI124" s="11">
        <v>0</v>
      </c>
      <c r="AJ124" s="11">
        <v>0</v>
      </c>
      <c r="AK124" s="11">
        <v>0</v>
      </c>
      <c r="AL124" s="11">
        <v>0</v>
      </c>
      <c r="AM124" s="11">
        <v>0</v>
      </c>
      <c r="AN124" s="11">
        <v>0</v>
      </c>
      <c r="AO124" s="11">
        <v>0</v>
      </c>
      <c r="AP124" s="11" t="s">
        <v>860</v>
      </c>
      <c r="AQ124" s="11">
        <v>0</v>
      </c>
      <c r="AR124" s="11">
        <v>0</v>
      </c>
      <c r="AS124" s="11">
        <v>0</v>
      </c>
      <c r="AT124" s="11">
        <v>0</v>
      </c>
      <c r="AU124" s="11" t="s">
        <v>861</v>
      </c>
      <c r="AV124" s="11">
        <v>0</v>
      </c>
      <c r="AW124" s="11">
        <v>0</v>
      </c>
      <c r="AX124" s="11" t="str">
        <f t="shared" ca="1" si="33"/>
        <v>5 Service Due</v>
      </c>
      <c r="AY124" s="17">
        <v>11968</v>
      </c>
      <c r="AZ124" s="22">
        <v>45372</v>
      </c>
      <c r="BA124" s="17" t="s">
        <v>862</v>
      </c>
      <c r="BB124" s="17">
        <v>10855</v>
      </c>
      <c r="BC124" s="22">
        <v>45113</v>
      </c>
      <c r="BD124" s="17" t="s">
        <v>863</v>
      </c>
      <c r="BE124" s="17">
        <v>11968</v>
      </c>
      <c r="BF124" s="22">
        <v>45372</v>
      </c>
      <c r="BG124" s="17" t="s">
        <v>862</v>
      </c>
      <c r="BH124" s="17">
        <v>11968</v>
      </c>
      <c r="BI124" s="22">
        <v>45372</v>
      </c>
      <c r="BJ124" s="17" t="s">
        <v>862</v>
      </c>
      <c r="BK124" s="17">
        <v>9250</v>
      </c>
      <c r="BL124" s="22">
        <v>44655</v>
      </c>
      <c r="BM124" s="17"/>
      <c r="BN124" s="23">
        <f t="shared" si="34"/>
        <v>45552</v>
      </c>
      <c r="BO124" s="23">
        <f t="shared" si="35"/>
        <v>45293</v>
      </c>
      <c r="BP124" s="23">
        <f t="shared" si="36"/>
        <v>45552</v>
      </c>
      <c r="BQ124" s="23">
        <f t="shared" si="37"/>
        <v>45552</v>
      </c>
      <c r="BR124" s="23">
        <f t="shared" si="48"/>
        <v>45020</v>
      </c>
      <c r="BS124" s="24">
        <f t="shared" ca="1" si="38"/>
        <v>-873</v>
      </c>
      <c r="BT124" s="25">
        <f t="shared" ca="1" si="39"/>
        <v>-1236</v>
      </c>
      <c r="BU124" s="25">
        <f t="shared" ca="1" si="40"/>
        <v>-873</v>
      </c>
      <c r="BV124" s="25">
        <f t="shared" ca="1" si="41"/>
        <v>-873</v>
      </c>
      <c r="BW124" s="25">
        <f t="shared" ca="1" si="42"/>
        <v>-2841</v>
      </c>
      <c r="BX124" s="26" t="s">
        <v>384</v>
      </c>
      <c r="BY124" s="11">
        <f t="shared" ca="1" si="43"/>
        <v>5</v>
      </c>
      <c r="BZ124" s="11">
        <f t="shared" ca="1" si="49"/>
        <v>0</v>
      </c>
      <c r="CA124" s="11">
        <f t="shared" ca="1" si="44"/>
        <v>0</v>
      </c>
      <c r="CB124" s="28">
        <f>_xlfn.XLOOKUP($C124,'[3]BIS Feb-26'!$C:$C,'[3]BIS Feb-26'!U:U,"",0)</f>
        <v>45371.770833333299</v>
      </c>
      <c r="CC124" s="28">
        <f>_xlfn.XLOOKUP($C124,'[3]BIS Feb-26'!$C:$C,'[3]BIS Feb-26'!V:V,"",0)</f>
        <v>45371.770833333299</v>
      </c>
      <c r="CD124" s="28">
        <f>_xlfn.XLOOKUP($C124,'[3]BIS Feb-26'!$C:$C,'[3]BIS Feb-26'!W:W,"",0)</f>
        <v>45371.770833333299</v>
      </c>
      <c r="CE124" s="28">
        <f>_xlfn.XLOOKUP($C124,'[3]BIS Feb-26'!$C:$C,'[3]BIS Feb-26'!X:X,"",0)</f>
        <v>45371.770833333299</v>
      </c>
      <c r="CF124" s="28">
        <f>_xlfn.XLOOKUP($C124,'[3]BIS Feb-26'!$C:$C,'[3]BIS Feb-26'!Y:Y,"",0)</f>
        <v>45371.770833333299</v>
      </c>
      <c r="CG124" s="28">
        <f>_xlfn.XLOOKUP($C124,'[3]BIS Feb-26'!$C:$C,'[3]BIS Feb-26'!Z:Z,"",0)</f>
        <v>0</v>
      </c>
      <c r="CH124" s="28">
        <f>_xlfn.XLOOKUP($C124,'[3]BIS Feb-26'!$C:$C,'[3]BIS Feb-26'!AA:AA,"",0)</f>
        <v>0</v>
      </c>
      <c r="CI124" s="28">
        <f>_xlfn.XLOOKUP($C124,'[3]BIS Feb-26'!$C:$C,'[3]BIS Feb-26'!AB:AB,"",0)</f>
        <v>0</v>
      </c>
      <c r="CJ124" s="28">
        <f>_xlfn.XLOOKUP($C124,'[3]BIS Feb-26'!$C:$C,'[3]BIS Feb-26'!AC:AC,"",0)</f>
        <v>0</v>
      </c>
      <c r="CK124" s="29" t="str">
        <f>_xlfn.XLOOKUP($C124,'[3]BIS Feb-26'!$C:$C,'[3]BIS Feb-26'!AD:AD,"",0)</f>
        <v>345</v>
      </c>
      <c r="CL124" s="29" t="str">
        <f>_xlfn.XLOOKUP($C124,'[3]BIS Feb-26'!$C:$C,'[3]BIS Feb-26'!AE:AE,"",0)</f>
        <v>345</v>
      </c>
      <c r="CM124" s="29" t="str">
        <f>_xlfn.XLOOKUP($C124,'[3]BIS Feb-26'!$C:$C,'[3]BIS Feb-26'!AF:AF,"",0)</f>
        <v>345</v>
      </c>
      <c r="CN124" s="29" t="str">
        <f>_xlfn.XLOOKUP($C124,'[3]BIS Feb-26'!$C:$C,'[3]BIS Feb-26'!AG:AG,"",0)</f>
        <v>345</v>
      </c>
      <c r="CO124" s="29" t="str">
        <f>_xlfn.XLOOKUP($C124,'[3]BIS Feb-26'!$C:$C,'[3]BIS Feb-26'!AH:AH,"",0)</f>
        <v>345</v>
      </c>
      <c r="CP124" s="29" t="str">
        <f>_xlfn.XLOOKUP($C124,'[3]BIS Feb-26'!$C:$C,'[3]BIS Feb-26'!AI:AI,"",0)</f>
        <v>345</v>
      </c>
      <c r="CQ124" s="29" t="str">
        <f>_xlfn.XLOOKUP($C124,'[3]BIS Feb-26'!$C:$C,'[3]BIS Feb-26'!AJ:AJ,"",0)</f>
        <v>1000</v>
      </c>
      <c r="CR124" s="29" t="str">
        <f>_xlfn.XLOOKUP($C124,'[3]BIS Feb-26'!$C:$C,'[3]BIS Feb-26'!AK:AK,"",0)</f>
        <v>345</v>
      </c>
      <c r="CS124" s="29" t="str">
        <f>_xlfn.XLOOKUP($C124,'[3]BIS Feb-26'!$C:$C,'[3]BIS Feb-26'!AL:AL,"",0)</f>
        <v>345</v>
      </c>
      <c r="CT124" s="29">
        <f>_xlfn.XLOOKUP($C124,'[3]BIS Feb-26'!$C:$C,'[3]BIS Feb-26'!AM:AM,"",0)</f>
        <v>2</v>
      </c>
      <c r="CU124" s="28">
        <f>_xlfn.XLOOKUP($C124,'[3]BIS Feb-26'!$C:$C,'[3]BIS Feb-26'!AN:AN,"",0)</f>
        <v>45551</v>
      </c>
      <c r="CV124" s="28">
        <f>_xlfn.XLOOKUP($C124,'[3]BIS Feb-26'!$C:$C,'[3]BIS Feb-26'!AO:AO,"",0)</f>
        <v>45551</v>
      </c>
      <c r="CW124" s="28">
        <f>_xlfn.XLOOKUP($C124,'[3]BIS Feb-26'!$C:$C,'[3]BIS Feb-26'!AP:AP,"",0)</f>
        <v>45551</v>
      </c>
      <c r="CX124" s="28">
        <f>_xlfn.XLOOKUP($C124,'[3]BIS Feb-26'!$C:$C,'[3]BIS Feb-26'!AQ:AQ,"",0)</f>
        <v>45551</v>
      </c>
      <c r="CY124" s="28">
        <f>_xlfn.XLOOKUP($C124,'[3]BIS Feb-26'!$C:$C,'[3]BIS Feb-26'!AR:AR,"",0)</f>
        <v>45551</v>
      </c>
      <c r="CZ124" s="28">
        <f>_xlfn.XLOOKUP($C124,'[3]BIS Feb-26'!$C:$C,'[3]BIS Feb-26'!AS:AS,"",0)</f>
        <v>46129</v>
      </c>
      <c r="DA124" s="28">
        <f>_xlfn.XLOOKUP($C124,'[3]BIS Feb-26'!$C:$C,'[3]BIS Feb-26'!AT:AT,"",0)</f>
        <v>46057</v>
      </c>
      <c r="DB124" s="28">
        <f>_xlfn.XLOOKUP($C124,'[3]BIS Feb-26'!$C:$C,'[3]BIS Feb-26'!AU:AU,"",0)</f>
        <v>46039</v>
      </c>
      <c r="DC124" s="28">
        <f>_xlfn.XLOOKUP($C124,'[3]BIS Feb-26'!$C:$C,'[3]BIS Feb-26'!AV:AV,"",0)</f>
        <v>46088</v>
      </c>
      <c r="DD124" s="11">
        <f>_xlfn.XLOOKUP($C124,'[3]BIS Feb-26'!$C:$C,'[3]BIS Feb-26'!AW:AW,"",0)</f>
        <v>1</v>
      </c>
      <c r="DE124" s="11">
        <f>_xlfn.XLOOKUP($C124,'[3]BIS Feb-26'!$C:$C,'[3]BIS Feb-26'!AX:AX,"",0)</f>
        <v>1</v>
      </c>
      <c r="DF124" s="11">
        <f>_xlfn.XLOOKUP($C124,'[3]BIS Feb-26'!$C:$C,'[3]BIS Feb-26'!AY:AY,"",0)</f>
        <v>1</v>
      </c>
      <c r="DG124" s="11">
        <f t="shared" ca="1" si="45"/>
        <v>7</v>
      </c>
      <c r="DH124" s="11">
        <f t="shared" ca="1" si="46"/>
        <v>1</v>
      </c>
      <c r="DI124" s="11">
        <f t="shared" ca="1" si="47"/>
        <v>1</v>
      </c>
      <c r="DJ124" s="11" t="str">
        <f>_xlfn.XLOOKUP($C124,'[3]Active Customer Assets'!$D:$D,'[3]Active Customer Assets'!I:I,"",0)</f>
        <v>A (100% potential spares purchased)</v>
      </c>
      <c r="DK124" s="28">
        <f>_xlfn.XLOOKUP($C124,'[3]Active Customer Assets'!$D:$D,'[3]Active Customer Assets'!J:J,"",0)</f>
        <v>42814</v>
      </c>
      <c r="DL124" s="28">
        <f>_xlfn.XLOOKUP($C124,'[3]Active Customer Assets'!$D:$D,'[3]Active Customer Assets'!K:K,"",0)</f>
        <v>42801</v>
      </c>
      <c r="DM124" s="28">
        <f>_xlfn.XLOOKUP($C124,'[3]Active Customer Assets'!$D:$D,'[3]Active Customer Assets'!L:L,"",0)</f>
        <v>45964.692986111098</v>
      </c>
      <c r="DN124" s="21">
        <f>_xlfn.XLOOKUP($C124,'[3]Active Customer Assets'!$D:$D,'[3]Active Customer Assets'!M:M,"",0)</f>
        <v>13455</v>
      </c>
      <c r="DO124" s="28">
        <f>_xlfn.XLOOKUP($C124,'[3]Active Customer Assets'!$D:$D,'[3]Active Customer Assets'!N:N,"",0)</f>
        <v>0</v>
      </c>
      <c r="DP124" s="28">
        <f>_xlfn.XLOOKUP($C124,'[3]Active Customer Assets'!$D:$D,'[3]Active Customer Assets'!O:O,"",0)</f>
        <v>0</v>
      </c>
      <c r="DQ124" s="28" t="str">
        <f>_xlfn.XLOOKUP($C124,'[3]Active Customer Assets'!$D:$D,'[3]Active Customer Assets'!P:P,"",0)</f>
        <v>Air lube Plus</v>
      </c>
      <c r="DR124" s="28">
        <f>_xlfn.XLOOKUP($C124,'[3]Active Customer Assets'!$D:$D,'[3]Active Customer Assets'!Q:Q,"",0)</f>
        <v>45372</v>
      </c>
      <c r="DS124" s="28">
        <f>_xlfn.XLOOKUP($C124,'[3]Active Customer Assets'!$D:$D,'[3]Active Customer Assets'!R:R,"",0)</f>
        <v>45372</v>
      </c>
      <c r="DT124" s="28">
        <f>_xlfn.XLOOKUP($C124,'[3]Active Customer Assets'!$D:$D,'[3]Active Customer Assets'!S:S,"",0)</f>
        <v>45372</v>
      </c>
      <c r="DU124" s="28">
        <f>_xlfn.XLOOKUP($C124,'[3]Active Customer Assets'!$D:$D,'[3]Active Customer Assets'!T:T,"",0)</f>
        <v>45372</v>
      </c>
      <c r="DV124" s="28">
        <f>_xlfn.XLOOKUP($C124,'[3]Active Customer Assets'!$D:$D,'[3]Active Customer Assets'!U:U,"",0)</f>
        <v>45372</v>
      </c>
      <c r="DW124" s="28">
        <f>_xlfn.XLOOKUP($C124,'[3]Active Customer Assets'!$D:$D,'[3]Active Customer Assets'!V:V,"",0)</f>
        <v>0</v>
      </c>
      <c r="DX124" s="28">
        <f>_xlfn.XLOOKUP($C124,'[3]Active Customer Assets'!$D:$D,'[3]Active Customer Assets'!W:W,"",0)</f>
        <v>0</v>
      </c>
      <c r="DY124" s="28">
        <f>_xlfn.XLOOKUP($C124,'[3]Active Customer Assets'!$D:$D,'[3]Active Customer Assets'!X:X,"",0)</f>
        <v>0</v>
      </c>
      <c r="DZ124" s="28">
        <f>_xlfn.XLOOKUP($C124,'[3]Active Customer Assets'!$D:$D,'[3]Active Customer Assets'!Y:Y,"",0)</f>
        <v>0</v>
      </c>
      <c r="EA124" s="28" t="str">
        <f>_xlfn.XLOOKUP($C124,'[3]Active Customer Assets'!$D:$D,'[3]Active Customer Assets'!Z:Z,"",0)</f>
        <v>345</v>
      </c>
      <c r="EB124" s="28" t="str">
        <f>_xlfn.XLOOKUP($C124,'[3]Active Customer Assets'!$D:$D,'[3]Active Customer Assets'!AA:AA,"",0)</f>
        <v>345</v>
      </c>
      <c r="EC124" s="28" t="str">
        <f>_xlfn.XLOOKUP($C124,'[3]Active Customer Assets'!$D:$D,'[3]Active Customer Assets'!AB:AB,"",0)</f>
        <v>345</v>
      </c>
      <c r="ED124" s="28" t="str">
        <f>_xlfn.XLOOKUP($C124,'[3]Active Customer Assets'!$D:$D,'[3]Active Customer Assets'!AC:AC,"",0)</f>
        <v>345</v>
      </c>
      <c r="EE124" s="28" t="str">
        <f>_xlfn.XLOOKUP($C124,'[3]Active Customer Assets'!$D:$D,'[3]Active Customer Assets'!AD:AD,"",0)</f>
        <v>345</v>
      </c>
      <c r="EF124" s="28" t="str">
        <f>_xlfn.XLOOKUP($C124,'[3]Active Customer Assets'!$D:$D,'[3]Active Customer Assets'!AE:AE,"",0)</f>
        <v>345</v>
      </c>
      <c r="EG124" s="28" t="str">
        <f>_xlfn.XLOOKUP($C124,'[3]Active Customer Assets'!$D:$D,'[3]Active Customer Assets'!AF:AF,"",0)</f>
        <v>1000</v>
      </c>
      <c r="EH124" s="28" t="str">
        <f>_xlfn.XLOOKUP($C124,'[3]Active Customer Assets'!$D:$D,'[3]Active Customer Assets'!AG:AG,"",0)</f>
        <v>345</v>
      </c>
      <c r="EI124" s="28" t="str">
        <f>_xlfn.XLOOKUP($C124,'[3]Active Customer Assets'!$D:$D,'[3]Active Customer Assets'!AH:AH,"",0)</f>
        <v>345</v>
      </c>
      <c r="EJ124" s="21">
        <f>_xlfn.XLOOKUP($C124,'[3]Active Customer Assets'!$D:$D,'[3]Active Customer Assets'!AI:AI,"",0)</f>
        <v>2</v>
      </c>
      <c r="EK124" s="35" t="str">
        <f>[3]!tbl_DPSAC[[#This Row],[Unit Status]]</f>
        <v>Active</v>
      </c>
    </row>
    <row r="125" spans="1:141" x14ac:dyDescent="0.15">
      <c r="A125" s="11">
        <f>ROW(tbl_DPSAC[[#This Row],[Sl. No.]])-1</f>
        <v>124</v>
      </c>
      <c r="B125" s="12" t="s">
        <v>136</v>
      </c>
      <c r="C125" s="12" t="s">
        <v>864</v>
      </c>
      <c r="D125" s="12" t="s">
        <v>138</v>
      </c>
      <c r="E125" s="12" t="s">
        <v>139</v>
      </c>
      <c r="F125" s="12" t="s">
        <v>161</v>
      </c>
      <c r="G125" s="13" t="s">
        <v>184</v>
      </c>
      <c r="H125" s="13" t="str">
        <f>_xlfn.XLOOKUP(C125,'[1]E&amp;DPSAC'!$K:$K,'[1]E&amp;DPSAC'!$E:$E,,0)</f>
        <v>BASTAKOLA, DHANBAD</v>
      </c>
      <c r="I125" s="13"/>
      <c r="J125" s="13">
        <v>9550053031</v>
      </c>
      <c r="K125" s="13">
        <v>8521311810</v>
      </c>
      <c r="L125" s="12" t="str">
        <f t="shared" ca="1" si="25"/>
        <v>Non - Warranty</v>
      </c>
      <c r="M125" s="14">
        <v>42814</v>
      </c>
      <c r="N125" s="15">
        <v>24</v>
      </c>
      <c r="O125" s="14">
        <f t="shared" si="26"/>
        <v>43555</v>
      </c>
      <c r="P125" s="11" t="s">
        <v>142</v>
      </c>
      <c r="Q125" s="19" t="str">
        <f>_xlfn.XLOOKUP(C125,'[2]Sch Calls'!$R:$R,'[2]Sch Calls'!$F:$F,"",0)</f>
        <v>CC-01053807</v>
      </c>
      <c r="R125" s="18">
        <f>_xlfn.XLOOKUP(C125,'[2]Sch Calls'!$R:$R,'[2]Sch Calls'!$A:$A,"",0)</f>
        <v>45199.5641666667</v>
      </c>
      <c r="S125" s="17">
        <f>_xlfn.XLOOKUP(C125,'[2]Sch Calls'!$R:$R,'[2]Sch Calls'!$B:$B,"",0)</f>
        <v>9880</v>
      </c>
      <c r="T125" s="18">
        <f>_xlfn.XLOOKUP(C125,'[1]E&amp;DPSAC'!$K:$K,'[1]E&amp;DPSAC'!$W:$W,"",0)</f>
        <v>45868</v>
      </c>
      <c r="U125" s="17">
        <f>_xlfn.XLOOKUP(C125,'[1]E&amp;DPSAC'!$K:$K,'[1]E&amp;DPSAC'!$Z:$Z,"",0)</f>
        <v>10579</v>
      </c>
      <c r="V125" s="17">
        <f>_xlfn.XLOOKUP(C125,'[2]1. All Calls'!$R:$R,'[2]1. All Calls'!$B:$B,"",0)</f>
        <v>13710</v>
      </c>
      <c r="W125" s="20">
        <f>_xlfn.XLOOKUP(C125,'[2]1. All Calls'!$R:$R,'[2]1. All Calls'!$A:$A,"",0)</f>
        <v>45964.695138888892</v>
      </c>
      <c r="X125" s="17" t="str">
        <f>_xlfn.XLOOKUP(C125,'[2]Sch Calls'!$R:$R,'[2]Sch Calls'!$AB:$AB,"",0)</f>
        <v>Attend the site for scheduled service so dain oil from tank and drain oil from cooler total 38 liters oil drain then change air filter kit for compressor and engine both side then change oil filter and air oil separator and all valve kit then 40 liters oil.</v>
      </c>
      <c r="Y125" s="17">
        <f t="shared" si="27"/>
        <v>-3080</v>
      </c>
      <c r="Z125" s="17" t="str">
        <f t="shared" si="28"/>
        <v>Due</v>
      </c>
      <c r="AA125" s="21">
        <f t="shared" ca="1" si="29"/>
        <v>901.43583333330025</v>
      </c>
      <c r="AB125" s="21" t="str">
        <f t="shared" ca="1" si="30"/>
        <v>Due</v>
      </c>
      <c r="AC125" s="11">
        <f ca="1">tbl_DPSAC[[#This Row],[Current Month Due Count]]</f>
        <v>0</v>
      </c>
      <c r="AD125" s="11">
        <f ca="1">tbl_DPSAC[[#This Row],[Next Month Due2]]</f>
        <v>0</v>
      </c>
      <c r="AE125" s="11">
        <f t="shared" ca="1" si="31"/>
        <v>1</v>
      </c>
      <c r="AF125" s="11">
        <v>2</v>
      </c>
      <c r="AG125" s="17">
        <f t="shared" ca="1" si="32"/>
        <v>13983</v>
      </c>
      <c r="AH125" s="11">
        <v>0</v>
      </c>
      <c r="AI125" s="11">
        <v>0</v>
      </c>
      <c r="AJ125" s="11">
        <v>0</v>
      </c>
      <c r="AK125" s="11">
        <v>0</v>
      </c>
      <c r="AL125" s="11">
        <v>0</v>
      </c>
      <c r="AM125" s="11">
        <v>0</v>
      </c>
      <c r="AN125" s="11">
        <v>0</v>
      </c>
      <c r="AO125" s="11">
        <v>0</v>
      </c>
      <c r="AP125" s="11">
        <v>0</v>
      </c>
      <c r="AQ125" s="11">
        <v>0</v>
      </c>
      <c r="AR125" s="11">
        <v>0</v>
      </c>
      <c r="AS125" s="11">
        <v>0</v>
      </c>
      <c r="AT125" s="11">
        <v>0</v>
      </c>
      <c r="AU125" s="11" t="s">
        <v>865</v>
      </c>
      <c r="AV125" s="11">
        <v>0</v>
      </c>
      <c r="AW125" s="11">
        <v>0</v>
      </c>
      <c r="AX125" s="11" t="str">
        <f t="shared" ca="1" si="33"/>
        <v>5 Service Due</v>
      </c>
      <c r="AY125" s="17">
        <v>9880</v>
      </c>
      <c r="AZ125" s="22">
        <v>45199</v>
      </c>
      <c r="BA125" s="17" t="s">
        <v>866</v>
      </c>
      <c r="BB125" s="17">
        <v>9880</v>
      </c>
      <c r="BC125" s="22">
        <v>45199</v>
      </c>
      <c r="BD125" s="17" t="s">
        <v>866</v>
      </c>
      <c r="BE125" s="17">
        <v>9880</v>
      </c>
      <c r="BF125" s="22">
        <v>45199</v>
      </c>
      <c r="BG125" s="17" t="s">
        <v>866</v>
      </c>
      <c r="BH125" s="17">
        <v>9880</v>
      </c>
      <c r="BI125" s="22">
        <v>45199</v>
      </c>
      <c r="BJ125" s="17" t="s">
        <v>866</v>
      </c>
      <c r="BK125" s="17">
        <v>9880</v>
      </c>
      <c r="BL125" s="22">
        <v>45199</v>
      </c>
      <c r="BM125" s="17" t="s">
        <v>866</v>
      </c>
      <c r="BN125" s="23">
        <f t="shared" si="34"/>
        <v>45379</v>
      </c>
      <c r="BO125" s="23">
        <f t="shared" si="35"/>
        <v>45379</v>
      </c>
      <c r="BP125" s="23">
        <f t="shared" si="36"/>
        <v>45379</v>
      </c>
      <c r="BQ125" s="23">
        <f t="shared" si="37"/>
        <v>45379</v>
      </c>
      <c r="BR125" s="23">
        <f t="shared" si="48"/>
        <v>45564</v>
      </c>
      <c r="BS125" s="24">
        <f t="shared" ca="1" si="38"/>
        <v>-3353</v>
      </c>
      <c r="BT125" s="25">
        <f t="shared" ca="1" si="39"/>
        <v>-2603</v>
      </c>
      <c r="BU125" s="25">
        <f t="shared" ca="1" si="40"/>
        <v>-3353</v>
      </c>
      <c r="BV125" s="25">
        <f t="shared" ca="1" si="41"/>
        <v>-3353</v>
      </c>
      <c r="BW125" s="25">
        <f t="shared" ca="1" si="42"/>
        <v>-2603</v>
      </c>
      <c r="BX125" s="26" t="s">
        <v>384</v>
      </c>
      <c r="BY125" s="11">
        <f t="shared" ca="1" si="43"/>
        <v>5</v>
      </c>
      <c r="BZ125" s="11">
        <f t="shared" ca="1" si="49"/>
        <v>0</v>
      </c>
      <c r="CA125" s="11">
        <f t="shared" ca="1" si="44"/>
        <v>0</v>
      </c>
      <c r="CB125" s="28">
        <f>_xlfn.XLOOKUP($C125,'[3]BIS Feb-26'!$C:$C,'[3]BIS Feb-26'!U:U,"",0)</f>
        <v>45198.770833333299</v>
      </c>
      <c r="CC125" s="28">
        <f>_xlfn.XLOOKUP($C125,'[3]BIS Feb-26'!$C:$C,'[3]BIS Feb-26'!V:V,"",0)</f>
        <v>45198.770833333299</v>
      </c>
      <c r="CD125" s="28">
        <f>_xlfn.XLOOKUP($C125,'[3]BIS Feb-26'!$C:$C,'[3]BIS Feb-26'!W:W,"",0)</f>
        <v>45198.770833333299</v>
      </c>
      <c r="CE125" s="28">
        <f>_xlfn.XLOOKUP($C125,'[3]BIS Feb-26'!$C:$C,'[3]BIS Feb-26'!X:X,"",0)</f>
        <v>45198.770833333299</v>
      </c>
      <c r="CF125" s="28">
        <f>_xlfn.XLOOKUP($C125,'[3]BIS Feb-26'!$C:$C,'[3]BIS Feb-26'!Y:Y,"",0)</f>
        <v>45198.770833333299</v>
      </c>
      <c r="CG125" s="28">
        <f>_xlfn.XLOOKUP($C125,'[3]BIS Feb-26'!$C:$C,'[3]BIS Feb-26'!Z:Z,"",0)</f>
        <v>45198.770833333299</v>
      </c>
      <c r="CH125" s="28">
        <f>_xlfn.XLOOKUP($C125,'[3]BIS Feb-26'!$C:$C,'[3]BIS Feb-26'!AA:AA,"",0)</f>
        <v>45198.770833333299</v>
      </c>
      <c r="CI125" s="28">
        <f>_xlfn.XLOOKUP($C125,'[3]BIS Feb-26'!$C:$C,'[3]BIS Feb-26'!AB:AB,"",0)</f>
        <v>45198.770833333299</v>
      </c>
      <c r="CJ125" s="28">
        <f>_xlfn.XLOOKUP($C125,'[3]BIS Feb-26'!$C:$C,'[3]BIS Feb-26'!AC:AC,"",0)</f>
        <v>45198.770833333299</v>
      </c>
      <c r="CK125" s="29" t="str">
        <f>_xlfn.XLOOKUP($C125,'[3]BIS Feb-26'!$C:$C,'[3]BIS Feb-26'!AD:AD,"",0)</f>
        <v>180</v>
      </c>
      <c r="CL125" s="29" t="str">
        <f>_xlfn.XLOOKUP($C125,'[3]BIS Feb-26'!$C:$C,'[3]BIS Feb-26'!AE:AE,"",0)</f>
        <v>180</v>
      </c>
      <c r="CM125" s="29" t="str">
        <f>_xlfn.XLOOKUP($C125,'[3]BIS Feb-26'!$C:$C,'[3]BIS Feb-26'!AF:AF,"",0)</f>
        <v>180</v>
      </c>
      <c r="CN125" s="29" t="str">
        <f>_xlfn.XLOOKUP($C125,'[3]BIS Feb-26'!$C:$C,'[3]BIS Feb-26'!AG:AG,"",0)</f>
        <v>180</v>
      </c>
      <c r="CO125" s="29" t="str">
        <f>_xlfn.XLOOKUP($C125,'[3]BIS Feb-26'!$C:$C,'[3]BIS Feb-26'!AH:AH,"",0)</f>
        <v>180</v>
      </c>
      <c r="CP125" s="29" t="str">
        <f>_xlfn.XLOOKUP($C125,'[3]BIS Feb-26'!$C:$C,'[3]BIS Feb-26'!AI:AI,"",0)</f>
        <v>180</v>
      </c>
      <c r="CQ125" s="29" t="str">
        <f>_xlfn.XLOOKUP($C125,'[3]BIS Feb-26'!$C:$C,'[3]BIS Feb-26'!AJ:AJ,"",0)</f>
        <v>1000</v>
      </c>
      <c r="CR125" s="29" t="str">
        <f>_xlfn.XLOOKUP($C125,'[3]BIS Feb-26'!$C:$C,'[3]BIS Feb-26'!AK:AK,"",0)</f>
        <v>180</v>
      </c>
      <c r="CS125" s="29" t="str">
        <f>_xlfn.XLOOKUP($C125,'[3]BIS Feb-26'!$C:$C,'[3]BIS Feb-26'!AL:AL,"",0)</f>
        <v>180</v>
      </c>
      <c r="CT125" s="29">
        <f>_xlfn.XLOOKUP($C125,'[3]BIS Feb-26'!$C:$C,'[3]BIS Feb-26'!AM:AM,"",0)</f>
        <v>1</v>
      </c>
      <c r="CU125" s="28">
        <f>_xlfn.XLOOKUP($C125,'[3]BIS Feb-26'!$C:$C,'[3]BIS Feb-26'!AN:AN,"",0)</f>
        <v>45378</v>
      </c>
      <c r="CV125" s="28">
        <f>_xlfn.XLOOKUP($C125,'[3]BIS Feb-26'!$C:$C,'[3]BIS Feb-26'!AO:AO,"",0)</f>
        <v>45378</v>
      </c>
      <c r="CW125" s="28">
        <f>_xlfn.XLOOKUP($C125,'[3]BIS Feb-26'!$C:$C,'[3]BIS Feb-26'!AP:AP,"",0)</f>
        <v>45378</v>
      </c>
      <c r="CX125" s="28">
        <f>_xlfn.XLOOKUP($C125,'[3]BIS Feb-26'!$C:$C,'[3]BIS Feb-26'!AQ:AQ,"",0)</f>
        <v>45378</v>
      </c>
      <c r="CY125" s="28">
        <f>_xlfn.XLOOKUP($C125,'[3]BIS Feb-26'!$C:$C,'[3]BIS Feb-26'!AR:AR,"",0)</f>
        <v>45378</v>
      </c>
      <c r="CZ125" s="28">
        <f>_xlfn.XLOOKUP($C125,'[3]BIS Feb-26'!$C:$C,'[3]BIS Feb-26'!AS:AS,"",0)</f>
        <v>45468</v>
      </c>
      <c r="DA125" s="28">
        <f>_xlfn.XLOOKUP($C125,'[3]BIS Feb-26'!$C:$C,'[3]BIS Feb-26'!AT:AT,"",0)</f>
        <v>45563</v>
      </c>
      <c r="DB125" s="28">
        <f>_xlfn.XLOOKUP($C125,'[3]BIS Feb-26'!$C:$C,'[3]BIS Feb-26'!AU:AU,"",0)</f>
        <v>45378</v>
      </c>
      <c r="DC125" s="28">
        <f>_xlfn.XLOOKUP($C125,'[3]BIS Feb-26'!$C:$C,'[3]BIS Feb-26'!AV:AV,"",0)</f>
        <v>45563</v>
      </c>
      <c r="DD125" s="11">
        <f>_xlfn.XLOOKUP($C125,'[3]BIS Feb-26'!$C:$C,'[3]BIS Feb-26'!AW:AW,"",0)</f>
        <v>1</v>
      </c>
      <c r="DE125" s="11">
        <f>_xlfn.XLOOKUP($C125,'[3]BIS Feb-26'!$C:$C,'[3]BIS Feb-26'!AX:AX,"",0)</f>
        <v>0</v>
      </c>
      <c r="DF125" s="11">
        <f>_xlfn.XLOOKUP($C125,'[3]BIS Feb-26'!$C:$C,'[3]BIS Feb-26'!AY:AY,"",0)</f>
        <v>0</v>
      </c>
      <c r="DG125" s="11">
        <f t="shared" ca="1" si="45"/>
        <v>9</v>
      </c>
      <c r="DH125" s="11">
        <f t="shared" ca="1" si="46"/>
        <v>0</v>
      </c>
      <c r="DI125" s="11">
        <f t="shared" ca="1" si="47"/>
        <v>0</v>
      </c>
      <c r="DJ125" s="11" t="str">
        <f>_xlfn.XLOOKUP($C125,'[3]Active Customer Assets'!$D:$D,'[3]Active Customer Assets'!I:I,"",0)</f>
        <v>A (100% potential spares purchased)</v>
      </c>
      <c r="DK125" s="28">
        <f>_xlfn.XLOOKUP($C125,'[3]Active Customer Assets'!$D:$D,'[3]Active Customer Assets'!J:J,"",0)</f>
        <v>42814</v>
      </c>
      <c r="DL125" s="28">
        <f>_xlfn.XLOOKUP($C125,'[3]Active Customer Assets'!$D:$D,'[3]Active Customer Assets'!K:K,"",0)</f>
        <v>42790</v>
      </c>
      <c r="DM125" s="28">
        <f>_xlfn.XLOOKUP($C125,'[3]Active Customer Assets'!$D:$D,'[3]Active Customer Assets'!L:L,"",0)</f>
        <v>45964.696099537003</v>
      </c>
      <c r="DN125" s="21">
        <f>_xlfn.XLOOKUP($C125,'[3]Active Customer Assets'!$D:$D,'[3]Active Customer Assets'!M:M,"",0)</f>
        <v>13710</v>
      </c>
      <c r="DO125" s="28">
        <f>_xlfn.XLOOKUP($C125,'[3]Active Customer Assets'!$D:$D,'[3]Active Customer Assets'!N:N,"",0)</f>
        <v>0</v>
      </c>
      <c r="DP125" s="28">
        <f>_xlfn.XLOOKUP($C125,'[3]Active Customer Assets'!$D:$D,'[3]Active Customer Assets'!O:O,"",0)</f>
        <v>0</v>
      </c>
      <c r="DQ125" s="28" t="str">
        <f>_xlfn.XLOOKUP($C125,'[3]Active Customer Assets'!$D:$D,'[3]Active Customer Assets'!P:P,"",0)</f>
        <v>Air lube Plus</v>
      </c>
      <c r="DR125" s="28">
        <f>_xlfn.XLOOKUP($C125,'[3]Active Customer Assets'!$D:$D,'[3]Active Customer Assets'!Q:Q,"",0)</f>
        <v>45199</v>
      </c>
      <c r="DS125" s="28">
        <f>_xlfn.XLOOKUP($C125,'[3]Active Customer Assets'!$D:$D,'[3]Active Customer Assets'!R:R,"",0)</f>
        <v>45199</v>
      </c>
      <c r="DT125" s="28">
        <f>_xlfn.XLOOKUP($C125,'[3]Active Customer Assets'!$D:$D,'[3]Active Customer Assets'!S:S,"",0)</f>
        <v>45199</v>
      </c>
      <c r="DU125" s="28">
        <f>_xlfn.XLOOKUP($C125,'[3]Active Customer Assets'!$D:$D,'[3]Active Customer Assets'!T:T,"",0)</f>
        <v>45199</v>
      </c>
      <c r="DV125" s="28">
        <f>_xlfn.XLOOKUP($C125,'[3]Active Customer Assets'!$D:$D,'[3]Active Customer Assets'!U:U,"",0)</f>
        <v>45199</v>
      </c>
      <c r="DW125" s="28">
        <f>_xlfn.XLOOKUP($C125,'[3]Active Customer Assets'!$D:$D,'[3]Active Customer Assets'!V:V,"",0)</f>
        <v>45199</v>
      </c>
      <c r="DX125" s="28">
        <f>_xlfn.XLOOKUP($C125,'[3]Active Customer Assets'!$D:$D,'[3]Active Customer Assets'!W:W,"",0)</f>
        <v>45199</v>
      </c>
      <c r="DY125" s="28">
        <f>_xlfn.XLOOKUP($C125,'[3]Active Customer Assets'!$D:$D,'[3]Active Customer Assets'!X:X,"",0)</f>
        <v>45199</v>
      </c>
      <c r="DZ125" s="28">
        <f>_xlfn.XLOOKUP($C125,'[3]Active Customer Assets'!$D:$D,'[3]Active Customer Assets'!Y:Y,"",0)</f>
        <v>45199</v>
      </c>
      <c r="EA125" s="28" t="str">
        <f>_xlfn.XLOOKUP($C125,'[3]Active Customer Assets'!$D:$D,'[3]Active Customer Assets'!Z:Z,"",0)</f>
        <v>180</v>
      </c>
      <c r="EB125" s="28" t="str">
        <f>_xlfn.XLOOKUP($C125,'[3]Active Customer Assets'!$D:$D,'[3]Active Customer Assets'!AA:AA,"",0)</f>
        <v>180</v>
      </c>
      <c r="EC125" s="28" t="str">
        <f>_xlfn.XLOOKUP($C125,'[3]Active Customer Assets'!$D:$D,'[3]Active Customer Assets'!AB:AB,"",0)</f>
        <v>180</v>
      </c>
      <c r="ED125" s="28" t="str">
        <f>_xlfn.XLOOKUP($C125,'[3]Active Customer Assets'!$D:$D,'[3]Active Customer Assets'!AC:AC,"",0)</f>
        <v>180</v>
      </c>
      <c r="EE125" s="28" t="str">
        <f>_xlfn.XLOOKUP($C125,'[3]Active Customer Assets'!$D:$D,'[3]Active Customer Assets'!AD:AD,"",0)</f>
        <v>180</v>
      </c>
      <c r="EF125" s="28" t="str">
        <f>_xlfn.XLOOKUP($C125,'[3]Active Customer Assets'!$D:$D,'[3]Active Customer Assets'!AE:AE,"",0)</f>
        <v>180</v>
      </c>
      <c r="EG125" s="28" t="str">
        <f>_xlfn.XLOOKUP($C125,'[3]Active Customer Assets'!$D:$D,'[3]Active Customer Assets'!AF:AF,"",0)</f>
        <v>1000</v>
      </c>
      <c r="EH125" s="28" t="str">
        <f>_xlfn.XLOOKUP($C125,'[3]Active Customer Assets'!$D:$D,'[3]Active Customer Assets'!AG:AG,"",0)</f>
        <v>180</v>
      </c>
      <c r="EI125" s="28" t="str">
        <f>_xlfn.XLOOKUP($C125,'[3]Active Customer Assets'!$D:$D,'[3]Active Customer Assets'!AH:AH,"",0)</f>
        <v>180</v>
      </c>
      <c r="EJ125" s="21">
        <f>_xlfn.XLOOKUP($C125,'[3]Active Customer Assets'!$D:$D,'[3]Active Customer Assets'!AI:AI,"",0)</f>
        <v>1</v>
      </c>
      <c r="EK125" s="35" t="str">
        <f>[3]!tbl_DPSAC[[#This Row],[Unit Status]]</f>
        <v>Active</v>
      </c>
    </row>
    <row r="126" spans="1:141" x14ac:dyDescent="0.15">
      <c r="A126" s="11">
        <f>ROW(tbl_DPSAC[[#This Row],[Sl. No.]])-1</f>
        <v>125</v>
      </c>
      <c r="B126" s="12" t="s">
        <v>136</v>
      </c>
      <c r="C126" s="12" t="s">
        <v>867</v>
      </c>
      <c r="D126" s="12" t="s">
        <v>138</v>
      </c>
      <c r="E126" s="12" t="s">
        <v>139</v>
      </c>
      <c r="F126" s="12" t="s">
        <v>161</v>
      </c>
      <c r="G126" s="13" t="s">
        <v>184</v>
      </c>
      <c r="H126" s="13" t="str">
        <f>_xlfn.XLOOKUP(C126,'[1]E&amp;DPSAC'!$K:$K,'[1]E&amp;DPSAC'!$E:$E,,0)</f>
        <v>JHARKHAND</v>
      </c>
      <c r="I126" s="13"/>
      <c r="J126" s="13">
        <v>9555053031</v>
      </c>
      <c r="K126" s="13">
        <v>9555053031</v>
      </c>
      <c r="L126" s="12" t="str">
        <f t="shared" ca="1" si="25"/>
        <v>Non - Warranty</v>
      </c>
      <c r="M126" s="14">
        <v>42814</v>
      </c>
      <c r="N126" s="15">
        <v>24</v>
      </c>
      <c r="O126" s="14">
        <f t="shared" si="26"/>
        <v>43555</v>
      </c>
      <c r="P126" s="11" t="s">
        <v>142</v>
      </c>
      <c r="Q126" s="19" t="str">
        <f>_xlfn.XLOOKUP(C126,'[2]Sch Calls'!$R:$R,'[2]Sch Calls'!$F:$F,"",0)</f>
        <v>CC-01224028</v>
      </c>
      <c r="R126" s="18">
        <f>_xlfn.XLOOKUP(C126,'[2]Sch Calls'!$R:$R,'[2]Sch Calls'!$A:$A,"",0)</f>
        <v>45372.5367708333</v>
      </c>
      <c r="S126" s="17">
        <f>_xlfn.XLOOKUP(C126,'[2]Sch Calls'!$R:$R,'[2]Sch Calls'!$B:$B,"",0)</f>
        <v>17590</v>
      </c>
      <c r="T126" s="18">
        <f>_xlfn.XLOOKUP(C126,'[1]E&amp;DPSAC'!$K:$K,'[1]E&amp;DPSAC'!$W:$W,"",0)</f>
        <v>45372</v>
      </c>
      <c r="U126" s="17">
        <f>_xlfn.XLOOKUP(C126,'[1]E&amp;DPSAC'!$K:$K,'[1]E&amp;DPSAC'!$Z:$Z,"",0)</f>
        <v>17590</v>
      </c>
      <c r="V126" s="17">
        <f>_xlfn.XLOOKUP(C126,'[2]1. All Calls'!$R:$R,'[2]1. All Calls'!$B:$B,"",0)</f>
        <v>19620</v>
      </c>
      <c r="W126" s="20">
        <f>_xlfn.XLOOKUP(C126,'[2]1. All Calls'!$R:$R,'[2]1. All Calls'!$A:$A,"",0)</f>
        <v>45964.697916666664</v>
      </c>
      <c r="X126" s="17" t="str">
        <f>_xlfn.XLOOKUP(C126,'[2]Sch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126" s="17">
        <f t="shared" si="27"/>
        <v>-1280</v>
      </c>
      <c r="Z126" s="17" t="str">
        <f t="shared" si="28"/>
        <v>Due</v>
      </c>
      <c r="AA126" s="21">
        <f t="shared" ca="1" si="29"/>
        <v>728.46322916670033</v>
      </c>
      <c r="AB126" s="21" t="str">
        <f t="shared" ca="1" si="30"/>
        <v>Due</v>
      </c>
      <c r="AC126" s="11">
        <f ca="1">tbl_DPSAC[[#This Row],[Current Month Due Count]]</f>
        <v>0</v>
      </c>
      <c r="AD126" s="11">
        <f ca="1">tbl_DPSAC[[#This Row],[Next Month Due2]]</f>
        <v>0</v>
      </c>
      <c r="AE126" s="11">
        <f t="shared" ca="1" si="31"/>
        <v>1</v>
      </c>
      <c r="AF126" s="11">
        <v>4</v>
      </c>
      <c r="AG126" s="17">
        <f t="shared" ca="1" si="32"/>
        <v>20165</v>
      </c>
      <c r="AH126" s="11">
        <v>0</v>
      </c>
      <c r="AI126" s="11">
        <v>0</v>
      </c>
      <c r="AJ126" s="11">
        <v>0</v>
      </c>
      <c r="AK126" s="11">
        <v>0</v>
      </c>
      <c r="AL126" s="11">
        <v>0</v>
      </c>
      <c r="AM126" s="11">
        <v>0</v>
      </c>
      <c r="AN126" s="11">
        <v>0</v>
      </c>
      <c r="AO126" s="11" t="s">
        <v>868</v>
      </c>
      <c r="AP126" s="11">
        <v>0</v>
      </c>
      <c r="AQ126" s="11">
        <v>0</v>
      </c>
      <c r="AR126" s="11">
        <v>0</v>
      </c>
      <c r="AS126" s="11">
        <v>0</v>
      </c>
      <c r="AT126" s="11">
        <v>0</v>
      </c>
      <c r="AU126" s="11">
        <v>0</v>
      </c>
      <c r="AV126" s="11">
        <v>0</v>
      </c>
      <c r="AW126" s="11">
        <v>0</v>
      </c>
      <c r="AX126" s="11" t="str">
        <f t="shared" ca="1" si="33"/>
        <v>5 Service Due</v>
      </c>
      <c r="AY126" s="17">
        <v>17590</v>
      </c>
      <c r="AZ126" s="22">
        <v>45372</v>
      </c>
      <c r="BA126" s="17" t="s">
        <v>869</v>
      </c>
      <c r="BB126" s="17">
        <v>14959</v>
      </c>
      <c r="BC126" s="22">
        <v>44679</v>
      </c>
      <c r="BD126" s="17"/>
      <c r="BE126" s="17">
        <v>17590</v>
      </c>
      <c r="BF126" s="22">
        <v>45372</v>
      </c>
      <c r="BG126" s="17" t="s">
        <v>869</v>
      </c>
      <c r="BH126" s="17">
        <v>17590</v>
      </c>
      <c r="BI126" s="22">
        <v>45372</v>
      </c>
      <c r="BJ126" s="17" t="s">
        <v>869</v>
      </c>
      <c r="BK126" s="17">
        <v>14959</v>
      </c>
      <c r="BL126" s="22">
        <v>44679</v>
      </c>
      <c r="BM126" s="17"/>
      <c r="BN126" s="23">
        <f t="shared" si="34"/>
        <v>45552</v>
      </c>
      <c r="BO126" s="23">
        <f t="shared" si="35"/>
        <v>44859</v>
      </c>
      <c r="BP126" s="23">
        <f t="shared" si="36"/>
        <v>45552</v>
      </c>
      <c r="BQ126" s="23">
        <f t="shared" si="37"/>
        <v>45552</v>
      </c>
      <c r="BR126" s="23">
        <f t="shared" si="48"/>
        <v>45044</v>
      </c>
      <c r="BS126" s="24">
        <f t="shared" ca="1" si="38"/>
        <v>-1825</v>
      </c>
      <c r="BT126" s="25">
        <f t="shared" ca="1" si="39"/>
        <v>-3706</v>
      </c>
      <c r="BU126" s="25">
        <f t="shared" ca="1" si="40"/>
        <v>-1825</v>
      </c>
      <c r="BV126" s="25">
        <f t="shared" ca="1" si="41"/>
        <v>-1825</v>
      </c>
      <c r="BW126" s="25">
        <f t="shared" ca="1" si="42"/>
        <v>-3706</v>
      </c>
      <c r="BX126" s="26" t="s">
        <v>384</v>
      </c>
      <c r="BY126" s="11">
        <f t="shared" ca="1" si="43"/>
        <v>5</v>
      </c>
      <c r="BZ126" s="11">
        <f t="shared" ca="1" si="49"/>
        <v>0</v>
      </c>
      <c r="CA126" s="11">
        <f t="shared" ca="1" si="44"/>
        <v>0</v>
      </c>
      <c r="CB126" s="28">
        <f>_xlfn.XLOOKUP($C126,'[3]BIS Feb-26'!$C:$C,'[3]BIS Feb-26'!U:U,"",0)</f>
        <v>45371.770833333299</v>
      </c>
      <c r="CC126" s="28">
        <f>_xlfn.XLOOKUP($C126,'[3]BIS Feb-26'!$C:$C,'[3]BIS Feb-26'!V:V,"",0)</f>
        <v>45371.770833333299</v>
      </c>
      <c r="CD126" s="28">
        <f>_xlfn.XLOOKUP($C126,'[3]BIS Feb-26'!$C:$C,'[3]BIS Feb-26'!W:W,"",0)</f>
        <v>45371.770833333299</v>
      </c>
      <c r="CE126" s="28">
        <f>_xlfn.XLOOKUP($C126,'[3]BIS Feb-26'!$C:$C,'[3]BIS Feb-26'!X:X,"",0)</f>
        <v>45371.770833333299</v>
      </c>
      <c r="CF126" s="28">
        <f>_xlfn.XLOOKUP($C126,'[3]BIS Feb-26'!$C:$C,'[3]BIS Feb-26'!Y:Y,"",0)</f>
        <v>45371.770833333299</v>
      </c>
      <c r="CG126" s="28">
        <f>_xlfn.XLOOKUP($C126,'[3]BIS Feb-26'!$C:$C,'[3]BIS Feb-26'!Z:Z,"",0)</f>
        <v>0</v>
      </c>
      <c r="CH126" s="28">
        <f>_xlfn.XLOOKUP($C126,'[3]BIS Feb-26'!$C:$C,'[3]BIS Feb-26'!AA:AA,"",0)</f>
        <v>0</v>
      </c>
      <c r="CI126" s="28">
        <f>_xlfn.XLOOKUP($C126,'[3]BIS Feb-26'!$C:$C,'[3]BIS Feb-26'!AB:AB,"",0)</f>
        <v>0</v>
      </c>
      <c r="CJ126" s="28">
        <f>_xlfn.XLOOKUP($C126,'[3]BIS Feb-26'!$C:$C,'[3]BIS Feb-26'!AC:AC,"",0)</f>
        <v>0</v>
      </c>
      <c r="CK126" s="29" t="str">
        <f>_xlfn.XLOOKUP($C126,'[3]BIS Feb-26'!$C:$C,'[3]BIS Feb-26'!AD:AD,"",0)</f>
        <v>180</v>
      </c>
      <c r="CL126" s="29" t="str">
        <f>_xlfn.XLOOKUP($C126,'[3]BIS Feb-26'!$C:$C,'[3]BIS Feb-26'!AE:AE,"",0)</f>
        <v>280</v>
      </c>
      <c r="CM126" s="29" t="str">
        <f>_xlfn.XLOOKUP($C126,'[3]BIS Feb-26'!$C:$C,'[3]BIS Feb-26'!AF:AF,"",0)</f>
        <v>280</v>
      </c>
      <c r="CN126" s="29" t="str">
        <f>_xlfn.XLOOKUP($C126,'[3]BIS Feb-26'!$C:$C,'[3]BIS Feb-26'!AG:AG,"",0)</f>
        <v>280</v>
      </c>
      <c r="CO126" s="29" t="str">
        <f>_xlfn.XLOOKUP($C126,'[3]BIS Feb-26'!$C:$C,'[3]BIS Feb-26'!AH:AH,"",0)</f>
        <v>280</v>
      </c>
      <c r="CP126" s="29" t="str">
        <f>_xlfn.XLOOKUP($C126,'[3]BIS Feb-26'!$C:$C,'[3]BIS Feb-26'!AI:AI,"",0)</f>
        <v>280</v>
      </c>
      <c r="CQ126" s="29" t="str">
        <f>_xlfn.XLOOKUP($C126,'[3]BIS Feb-26'!$C:$C,'[3]BIS Feb-26'!AJ:AJ,"",0)</f>
        <v>1000</v>
      </c>
      <c r="CR126" s="29" t="str">
        <f>_xlfn.XLOOKUP($C126,'[3]BIS Feb-26'!$C:$C,'[3]BIS Feb-26'!AK:AK,"",0)</f>
        <v>280</v>
      </c>
      <c r="CS126" s="29" t="str">
        <f>_xlfn.XLOOKUP($C126,'[3]BIS Feb-26'!$C:$C,'[3]BIS Feb-26'!AL:AL,"",0)</f>
        <v>280</v>
      </c>
      <c r="CT126" s="29">
        <f>_xlfn.XLOOKUP($C126,'[3]BIS Feb-26'!$C:$C,'[3]BIS Feb-26'!AM:AM,"",0)</f>
        <v>2</v>
      </c>
      <c r="CU126" s="28">
        <f>_xlfn.XLOOKUP($C126,'[3]BIS Feb-26'!$C:$C,'[3]BIS Feb-26'!AN:AN,"",0)</f>
        <v>45551</v>
      </c>
      <c r="CV126" s="28">
        <f>_xlfn.XLOOKUP($C126,'[3]BIS Feb-26'!$C:$C,'[3]BIS Feb-26'!AO:AO,"",0)</f>
        <v>45551</v>
      </c>
      <c r="CW126" s="28">
        <f>_xlfn.XLOOKUP($C126,'[3]BIS Feb-26'!$C:$C,'[3]BIS Feb-26'!AP:AP,"",0)</f>
        <v>45551</v>
      </c>
      <c r="CX126" s="28">
        <f>_xlfn.XLOOKUP($C126,'[3]BIS Feb-26'!$C:$C,'[3]BIS Feb-26'!AQ:AQ,"",0)</f>
        <v>45551</v>
      </c>
      <c r="CY126" s="28">
        <f>_xlfn.XLOOKUP($C126,'[3]BIS Feb-26'!$C:$C,'[3]BIS Feb-26'!AR:AR,"",0)</f>
        <v>45551</v>
      </c>
      <c r="CZ126" s="28">
        <f>_xlfn.XLOOKUP($C126,'[3]BIS Feb-26'!$C:$C,'[3]BIS Feb-26'!AS:AS,"",0)</f>
        <v>46104</v>
      </c>
      <c r="DA126" s="28">
        <f>_xlfn.XLOOKUP($C126,'[3]BIS Feb-26'!$C:$C,'[3]BIS Feb-26'!AT:AT,"",0)</f>
        <v>46057</v>
      </c>
      <c r="DB126" s="28">
        <f>_xlfn.XLOOKUP($C126,'[3]BIS Feb-26'!$C:$C,'[3]BIS Feb-26'!AU:AU,"",0)</f>
        <v>46034</v>
      </c>
      <c r="DC126" s="28">
        <f>_xlfn.XLOOKUP($C126,'[3]BIS Feb-26'!$C:$C,'[3]BIS Feb-26'!AV:AV,"",0)</f>
        <v>46082</v>
      </c>
      <c r="DD126" s="11">
        <f>_xlfn.XLOOKUP($C126,'[3]BIS Feb-26'!$C:$C,'[3]BIS Feb-26'!AW:AW,"",0)</f>
        <v>1</v>
      </c>
      <c r="DE126" s="11">
        <f>_xlfn.XLOOKUP($C126,'[3]BIS Feb-26'!$C:$C,'[3]BIS Feb-26'!AX:AX,"",0)</f>
        <v>1</v>
      </c>
      <c r="DF126" s="11">
        <f>_xlfn.XLOOKUP($C126,'[3]BIS Feb-26'!$C:$C,'[3]BIS Feb-26'!AY:AY,"",0)</f>
        <v>1</v>
      </c>
      <c r="DG126" s="11">
        <f t="shared" ca="1" si="45"/>
        <v>7</v>
      </c>
      <c r="DH126" s="11">
        <f t="shared" ca="1" si="46"/>
        <v>2</v>
      </c>
      <c r="DI126" s="11">
        <f t="shared" ca="1" si="47"/>
        <v>0</v>
      </c>
      <c r="DJ126" s="11" t="str">
        <f>_xlfn.XLOOKUP($C126,'[3]Active Customer Assets'!$D:$D,'[3]Active Customer Assets'!I:I,"",0)</f>
        <v>A (100% potential spares purchased)</v>
      </c>
      <c r="DK126" s="28">
        <f>_xlfn.XLOOKUP($C126,'[3]Active Customer Assets'!$D:$D,'[3]Active Customer Assets'!J:J,"",0)</f>
        <v>42814</v>
      </c>
      <c r="DL126" s="28">
        <f>_xlfn.XLOOKUP($C126,'[3]Active Customer Assets'!$D:$D,'[3]Active Customer Assets'!K:K,"",0)</f>
        <v>42788</v>
      </c>
      <c r="DM126" s="28">
        <f>_xlfn.XLOOKUP($C126,'[3]Active Customer Assets'!$D:$D,'[3]Active Customer Assets'!L:L,"",0)</f>
        <v>45964.7018171296</v>
      </c>
      <c r="DN126" s="21">
        <f>_xlfn.XLOOKUP($C126,'[3]Active Customer Assets'!$D:$D,'[3]Active Customer Assets'!M:M,"",0)</f>
        <v>19620</v>
      </c>
      <c r="DO126" s="28">
        <f>_xlfn.XLOOKUP($C126,'[3]Active Customer Assets'!$D:$D,'[3]Active Customer Assets'!N:N,"",0)</f>
        <v>0</v>
      </c>
      <c r="DP126" s="28">
        <f>_xlfn.XLOOKUP($C126,'[3]Active Customer Assets'!$D:$D,'[3]Active Customer Assets'!O:O,"",0)</f>
        <v>0</v>
      </c>
      <c r="DQ126" s="28" t="str">
        <f>_xlfn.XLOOKUP($C126,'[3]Active Customer Assets'!$D:$D,'[3]Active Customer Assets'!P:P,"",0)</f>
        <v>Air lube Plus</v>
      </c>
      <c r="DR126" s="28">
        <f>_xlfn.XLOOKUP($C126,'[3]Active Customer Assets'!$D:$D,'[3]Active Customer Assets'!Q:Q,"",0)</f>
        <v>45372</v>
      </c>
      <c r="DS126" s="28">
        <f>_xlfn.XLOOKUP($C126,'[3]Active Customer Assets'!$D:$D,'[3]Active Customer Assets'!R:R,"",0)</f>
        <v>45372</v>
      </c>
      <c r="DT126" s="28">
        <f>_xlfn.XLOOKUP($C126,'[3]Active Customer Assets'!$D:$D,'[3]Active Customer Assets'!S:S,"",0)</f>
        <v>45372</v>
      </c>
      <c r="DU126" s="28">
        <f>_xlfn.XLOOKUP($C126,'[3]Active Customer Assets'!$D:$D,'[3]Active Customer Assets'!T:T,"",0)</f>
        <v>45372</v>
      </c>
      <c r="DV126" s="28">
        <f>_xlfn.XLOOKUP($C126,'[3]Active Customer Assets'!$D:$D,'[3]Active Customer Assets'!U:U,"",0)</f>
        <v>45372</v>
      </c>
      <c r="DW126" s="28">
        <f>_xlfn.XLOOKUP($C126,'[3]Active Customer Assets'!$D:$D,'[3]Active Customer Assets'!V:V,"",0)</f>
        <v>0</v>
      </c>
      <c r="DX126" s="28">
        <f>_xlfn.XLOOKUP($C126,'[3]Active Customer Assets'!$D:$D,'[3]Active Customer Assets'!W:W,"",0)</f>
        <v>0</v>
      </c>
      <c r="DY126" s="28">
        <f>_xlfn.XLOOKUP($C126,'[3]Active Customer Assets'!$D:$D,'[3]Active Customer Assets'!X:X,"",0)</f>
        <v>0</v>
      </c>
      <c r="DZ126" s="28">
        <f>_xlfn.XLOOKUP($C126,'[3]Active Customer Assets'!$D:$D,'[3]Active Customer Assets'!Y:Y,"",0)</f>
        <v>0</v>
      </c>
      <c r="EA126" s="28" t="str">
        <f>_xlfn.XLOOKUP($C126,'[3]Active Customer Assets'!$D:$D,'[3]Active Customer Assets'!Z:Z,"",0)</f>
        <v>180</v>
      </c>
      <c r="EB126" s="28" t="str">
        <f>_xlfn.XLOOKUP($C126,'[3]Active Customer Assets'!$D:$D,'[3]Active Customer Assets'!AA:AA,"",0)</f>
        <v>280</v>
      </c>
      <c r="EC126" s="28" t="str">
        <f>_xlfn.XLOOKUP($C126,'[3]Active Customer Assets'!$D:$D,'[3]Active Customer Assets'!AB:AB,"",0)</f>
        <v>280</v>
      </c>
      <c r="ED126" s="28" t="str">
        <f>_xlfn.XLOOKUP($C126,'[3]Active Customer Assets'!$D:$D,'[3]Active Customer Assets'!AC:AC,"",0)</f>
        <v>280</v>
      </c>
      <c r="EE126" s="28" t="str">
        <f>_xlfn.XLOOKUP($C126,'[3]Active Customer Assets'!$D:$D,'[3]Active Customer Assets'!AD:AD,"",0)</f>
        <v>280</v>
      </c>
      <c r="EF126" s="28" t="str">
        <f>_xlfn.XLOOKUP($C126,'[3]Active Customer Assets'!$D:$D,'[3]Active Customer Assets'!AE:AE,"",0)</f>
        <v>280</v>
      </c>
      <c r="EG126" s="28" t="str">
        <f>_xlfn.XLOOKUP($C126,'[3]Active Customer Assets'!$D:$D,'[3]Active Customer Assets'!AF:AF,"",0)</f>
        <v>1000</v>
      </c>
      <c r="EH126" s="28" t="str">
        <f>_xlfn.XLOOKUP($C126,'[3]Active Customer Assets'!$D:$D,'[3]Active Customer Assets'!AG:AG,"",0)</f>
        <v>280</v>
      </c>
      <c r="EI126" s="28" t="str">
        <f>_xlfn.XLOOKUP($C126,'[3]Active Customer Assets'!$D:$D,'[3]Active Customer Assets'!AH:AH,"",0)</f>
        <v>280</v>
      </c>
      <c r="EJ126" s="21">
        <f>_xlfn.XLOOKUP($C126,'[3]Active Customer Assets'!$D:$D,'[3]Active Customer Assets'!AI:AI,"",0)</f>
        <v>2</v>
      </c>
      <c r="EK126" s="35" t="str">
        <f>[3]!tbl_DPSAC[[#This Row],[Unit Status]]</f>
        <v>Active</v>
      </c>
    </row>
    <row r="127" spans="1:141" x14ac:dyDescent="0.15">
      <c r="A127" s="11">
        <f>ROW(tbl_DPSAC[[#This Row],[Sl. No.]])-1</f>
        <v>126</v>
      </c>
      <c r="B127" s="12" t="s">
        <v>136</v>
      </c>
      <c r="C127" s="12" t="s">
        <v>870</v>
      </c>
      <c r="D127" s="12" t="s">
        <v>146</v>
      </c>
      <c r="E127" s="12" t="s">
        <v>147</v>
      </c>
      <c r="F127" s="12" t="s">
        <v>140</v>
      </c>
      <c r="G127" s="13" t="s">
        <v>871</v>
      </c>
      <c r="H127" s="13" t="str">
        <f>_xlfn.XLOOKUP(C127,'[1]E&amp;DPSAC'!$K:$K,'[1]E&amp;DPSAC'!$E:$E,,0)</f>
        <v>RAMGARH</v>
      </c>
      <c r="I127" s="13"/>
      <c r="J127" s="13">
        <v>7004401831</v>
      </c>
      <c r="K127" s="13">
        <v>7004401831</v>
      </c>
      <c r="L127" s="12" t="str">
        <f t="shared" ca="1" si="25"/>
        <v>Non - Warranty</v>
      </c>
      <c r="M127" s="14">
        <v>42824</v>
      </c>
      <c r="N127" s="15">
        <v>36</v>
      </c>
      <c r="O127" s="14">
        <f t="shared" si="26"/>
        <v>43921</v>
      </c>
      <c r="P127" s="11" t="s">
        <v>213</v>
      </c>
      <c r="Q127" s="19" t="str">
        <f>_xlfn.XLOOKUP(C127,'[2]Sch Calls'!$R:$R,'[2]Sch Calls'!$F:$F,"",0)</f>
        <v>CC-01844218</v>
      </c>
      <c r="R127" s="18">
        <f>_xlfn.XLOOKUP(C127,'[2]Sch Calls'!$R:$R,'[2]Sch Calls'!$A:$A,"",0)</f>
        <v>45955.683333333334</v>
      </c>
      <c r="S127" s="17">
        <f>_xlfn.XLOOKUP(C127,'[2]Sch Calls'!$R:$R,'[2]Sch Calls'!$B:$B,"",0)</f>
        <v>11990</v>
      </c>
      <c r="T127" s="18">
        <f>_xlfn.XLOOKUP(C127,'[1]E&amp;DPSAC'!$K:$K,'[1]E&amp;DPSAC'!$W:$W,"",0)</f>
        <v>45255</v>
      </c>
      <c r="U127" s="17">
        <f>_xlfn.XLOOKUP(C127,'[1]E&amp;DPSAC'!$K:$K,'[1]E&amp;DPSAC'!$Z:$Z,"",0)</f>
        <v>7192</v>
      </c>
      <c r="V127" s="17">
        <f>_xlfn.XLOOKUP(C127,'[2]1. All Calls'!$R:$R,'[2]1. All Calls'!$B:$B,"",0)</f>
        <v>12045</v>
      </c>
      <c r="W127" s="20">
        <f>_xlfn.XLOOKUP(C127,'[2]1. All Calls'!$R:$R,'[2]1. All Calls'!$A:$A,"",0)</f>
        <v>45964.707638888889</v>
      </c>
      <c r="X127" s="17" t="str">
        <f>_xlfn.XLOOKUP(C127,'[2]Sch Calls'!$R:$R,'[2]Sch Calls'!$AB:$AB,"",0)</f>
        <v>Customers are scheduled for service by themselves. Customer purchase services spares from local vendors and changes air filter for compressor side and ELGI air lube Plus oil 40 liters. Then start the unit found running ok.</v>
      </c>
      <c r="Y127" s="17">
        <f t="shared" si="27"/>
        <v>695</v>
      </c>
      <c r="Z127" s="17" t="str">
        <f t="shared" si="28"/>
        <v>Done</v>
      </c>
      <c r="AA127" s="21">
        <f t="shared" ca="1" si="29"/>
        <v>145.3166666666657</v>
      </c>
      <c r="AB127" s="21" t="str">
        <f t="shared" ca="1" si="30"/>
        <v>Done</v>
      </c>
      <c r="AC127" s="11">
        <f ca="1">tbl_DPSAC[[#This Row],[Current Month Due Count]]</f>
        <v>0</v>
      </c>
      <c r="AD127" s="11">
        <f ca="1">tbl_DPSAC[[#This Row],[Next Month Due2]]</f>
        <v>4</v>
      </c>
      <c r="AE127" s="11">
        <f t="shared" ca="1" si="31"/>
        <v>0</v>
      </c>
      <c r="AF127" s="11">
        <v>7</v>
      </c>
      <c r="AG127" s="17">
        <f t="shared" ca="1" si="32"/>
        <v>12999</v>
      </c>
      <c r="AH127" s="11">
        <v>0</v>
      </c>
      <c r="AI127" s="11">
        <v>0</v>
      </c>
      <c r="AJ127" s="11">
        <v>0</v>
      </c>
      <c r="AK127" s="11">
        <v>0</v>
      </c>
      <c r="AL127" s="11">
        <v>0</v>
      </c>
      <c r="AM127" s="11">
        <v>0</v>
      </c>
      <c r="AN127" s="11">
        <v>0</v>
      </c>
      <c r="AO127" s="11" t="s">
        <v>872</v>
      </c>
      <c r="AP127" s="11">
        <v>0</v>
      </c>
      <c r="AQ127" s="11">
        <v>0</v>
      </c>
      <c r="AR127" s="11">
        <v>0</v>
      </c>
      <c r="AS127" s="11">
        <v>0</v>
      </c>
      <c r="AT127" s="11">
        <v>0</v>
      </c>
      <c r="AU127" s="11">
        <v>0</v>
      </c>
      <c r="AV127" s="11">
        <v>0</v>
      </c>
      <c r="AW127" s="11">
        <v>0</v>
      </c>
      <c r="AX127" s="11" t="str">
        <f t="shared" ca="1" si="33"/>
        <v>3 Service Due</v>
      </c>
      <c r="AY127" s="17">
        <v>11990</v>
      </c>
      <c r="AZ127" s="22">
        <v>45955</v>
      </c>
      <c r="BA127" s="17" t="s">
        <v>873</v>
      </c>
      <c r="BB127" s="17">
        <v>11990</v>
      </c>
      <c r="BC127" s="22">
        <v>45955</v>
      </c>
      <c r="BD127" s="17" t="s">
        <v>873</v>
      </c>
      <c r="BE127" s="17">
        <v>11990</v>
      </c>
      <c r="BF127" s="22">
        <v>45955</v>
      </c>
      <c r="BG127" s="17" t="s">
        <v>873</v>
      </c>
      <c r="BH127" s="17">
        <v>11990</v>
      </c>
      <c r="BI127" s="22">
        <v>45955</v>
      </c>
      <c r="BJ127" s="17" t="s">
        <v>873</v>
      </c>
      <c r="BK127" s="17">
        <v>11990</v>
      </c>
      <c r="BL127" s="22">
        <v>45955</v>
      </c>
      <c r="BM127" s="17" t="s">
        <v>873</v>
      </c>
      <c r="BN127" s="23">
        <f t="shared" si="34"/>
        <v>46135</v>
      </c>
      <c r="BO127" s="23">
        <f t="shared" si="35"/>
        <v>46135</v>
      </c>
      <c r="BP127" s="23">
        <f t="shared" si="36"/>
        <v>46135</v>
      </c>
      <c r="BQ127" s="23">
        <f t="shared" si="37"/>
        <v>46135</v>
      </c>
      <c r="BR127" s="23">
        <f t="shared" si="48"/>
        <v>46320</v>
      </c>
      <c r="BS127" s="24">
        <f t="shared" ca="1" si="38"/>
        <v>-259</v>
      </c>
      <c r="BT127" s="25">
        <f t="shared" ca="1" si="39"/>
        <v>491</v>
      </c>
      <c r="BU127" s="25">
        <f t="shared" ca="1" si="40"/>
        <v>-259</v>
      </c>
      <c r="BV127" s="25">
        <f t="shared" ca="1" si="41"/>
        <v>-259</v>
      </c>
      <c r="BW127" s="25">
        <f t="shared" ca="1" si="42"/>
        <v>491</v>
      </c>
      <c r="BX127" s="26" t="s">
        <v>152</v>
      </c>
      <c r="BY127" s="11">
        <f t="shared" ca="1" si="43"/>
        <v>0</v>
      </c>
      <c r="BZ127" s="11">
        <f t="shared" ca="1" si="49"/>
        <v>0</v>
      </c>
      <c r="CA127" s="11">
        <f t="shared" ca="1" si="44"/>
        <v>4</v>
      </c>
      <c r="CB127" s="28">
        <f>_xlfn.XLOOKUP($C127,'[3]BIS Feb-26'!$C:$C,'[3]BIS Feb-26'!U:U,"",0)</f>
        <v>45954.770833333299</v>
      </c>
      <c r="CC127" s="28">
        <f>_xlfn.XLOOKUP($C127,'[3]BIS Feb-26'!$C:$C,'[3]BIS Feb-26'!V:V,"",0)</f>
        <v>45954.770833333299</v>
      </c>
      <c r="CD127" s="28">
        <f>_xlfn.XLOOKUP($C127,'[3]BIS Feb-26'!$C:$C,'[3]BIS Feb-26'!W:W,"",0)</f>
        <v>45954.770833333299</v>
      </c>
      <c r="CE127" s="28">
        <f>_xlfn.XLOOKUP($C127,'[3]BIS Feb-26'!$C:$C,'[3]BIS Feb-26'!X:X,"",0)</f>
        <v>45954.770833333299</v>
      </c>
      <c r="CF127" s="28">
        <f>_xlfn.XLOOKUP($C127,'[3]BIS Feb-26'!$C:$C,'[3]BIS Feb-26'!Y:Y,"",0)</f>
        <v>45954.770833333299</v>
      </c>
      <c r="CG127" s="28">
        <f>_xlfn.XLOOKUP($C127,'[3]BIS Feb-26'!$C:$C,'[3]BIS Feb-26'!Z:Z,"",0)</f>
        <v>45954.770833333299</v>
      </c>
      <c r="CH127" s="28">
        <f>_xlfn.XLOOKUP($C127,'[3]BIS Feb-26'!$C:$C,'[3]BIS Feb-26'!AA:AA,"",0)</f>
        <v>45954.770833333299</v>
      </c>
      <c r="CI127" s="28">
        <f>_xlfn.XLOOKUP($C127,'[3]BIS Feb-26'!$C:$C,'[3]BIS Feb-26'!AB:AB,"",0)</f>
        <v>45954.770833333299</v>
      </c>
      <c r="CJ127" s="28">
        <f>_xlfn.XLOOKUP($C127,'[3]BIS Feb-26'!$C:$C,'[3]BIS Feb-26'!AC:AC,"",0)</f>
        <v>45954.770833333299</v>
      </c>
      <c r="CK127" s="29" t="str">
        <f>_xlfn.XLOOKUP($C127,'[3]BIS Feb-26'!$C:$C,'[3]BIS Feb-26'!AD:AD,"",0)</f>
        <v>690</v>
      </c>
      <c r="CL127" s="29" t="str">
        <f>_xlfn.XLOOKUP($C127,'[3]BIS Feb-26'!$C:$C,'[3]BIS Feb-26'!AE:AE,"",0)</f>
        <v>690</v>
      </c>
      <c r="CM127" s="29" t="str">
        <f>_xlfn.XLOOKUP($C127,'[3]BIS Feb-26'!$C:$C,'[3]BIS Feb-26'!AF:AF,"",0)</f>
        <v>690</v>
      </c>
      <c r="CN127" s="29" t="str">
        <f>_xlfn.XLOOKUP($C127,'[3]BIS Feb-26'!$C:$C,'[3]BIS Feb-26'!AG:AG,"",0)</f>
        <v>690</v>
      </c>
      <c r="CO127" s="29" t="str">
        <f>_xlfn.XLOOKUP($C127,'[3]BIS Feb-26'!$C:$C,'[3]BIS Feb-26'!AH:AH,"",0)</f>
        <v>690</v>
      </c>
      <c r="CP127" s="29" t="str">
        <f>_xlfn.XLOOKUP($C127,'[3]BIS Feb-26'!$C:$C,'[3]BIS Feb-26'!AI:AI,"",0)</f>
        <v>1440</v>
      </c>
      <c r="CQ127" s="29" t="str">
        <f>_xlfn.XLOOKUP($C127,'[3]BIS Feb-26'!$C:$C,'[3]BIS Feb-26'!AJ:AJ,"",0)</f>
        <v>1000</v>
      </c>
      <c r="CR127" s="29" t="str">
        <f>_xlfn.XLOOKUP($C127,'[3]BIS Feb-26'!$C:$C,'[3]BIS Feb-26'!AK:AK,"",0)</f>
        <v>1440</v>
      </c>
      <c r="CS127" s="29" t="str">
        <f>_xlfn.XLOOKUP($C127,'[3]BIS Feb-26'!$C:$C,'[3]BIS Feb-26'!AL:AL,"",0)</f>
        <v>1440</v>
      </c>
      <c r="CT127" s="29">
        <f>_xlfn.XLOOKUP($C127,'[3]BIS Feb-26'!$C:$C,'[3]BIS Feb-26'!AM:AM,"",0)</f>
        <v>4</v>
      </c>
      <c r="CU127" s="28">
        <f>_xlfn.XLOOKUP($C127,'[3]BIS Feb-26'!$C:$C,'[3]BIS Feb-26'!AN:AN,"",0)</f>
        <v>46134</v>
      </c>
      <c r="CV127" s="28">
        <f>_xlfn.XLOOKUP($C127,'[3]BIS Feb-26'!$C:$C,'[3]BIS Feb-26'!AO:AO,"",0)</f>
        <v>46134</v>
      </c>
      <c r="CW127" s="28">
        <f>_xlfn.XLOOKUP($C127,'[3]BIS Feb-26'!$C:$C,'[3]BIS Feb-26'!AP:AP,"",0)</f>
        <v>46134</v>
      </c>
      <c r="CX127" s="28">
        <f>_xlfn.XLOOKUP($C127,'[3]BIS Feb-26'!$C:$C,'[3]BIS Feb-26'!AQ:AQ,"",0)</f>
        <v>46134</v>
      </c>
      <c r="CY127" s="28">
        <f>_xlfn.XLOOKUP($C127,'[3]BIS Feb-26'!$C:$C,'[3]BIS Feb-26'!AR:AR,"",0)</f>
        <v>46134</v>
      </c>
      <c r="CZ127" s="28">
        <f>_xlfn.XLOOKUP($C127,'[3]BIS Feb-26'!$C:$C,'[3]BIS Feb-26'!AS:AS,"",0)</f>
        <v>46224</v>
      </c>
      <c r="DA127" s="28">
        <f>_xlfn.XLOOKUP($C127,'[3]BIS Feb-26'!$C:$C,'[3]BIS Feb-26'!AT:AT,"",0)</f>
        <v>46214</v>
      </c>
      <c r="DB127" s="28">
        <f>_xlfn.XLOOKUP($C127,'[3]BIS Feb-26'!$C:$C,'[3]BIS Feb-26'!AU:AU,"",0)</f>
        <v>46134</v>
      </c>
      <c r="DC127" s="28">
        <f>_xlfn.XLOOKUP($C127,'[3]BIS Feb-26'!$C:$C,'[3]BIS Feb-26'!AV:AV,"",0)</f>
        <v>46319</v>
      </c>
      <c r="DD127" s="11">
        <f>_xlfn.XLOOKUP($C127,'[3]BIS Feb-26'!$C:$C,'[3]BIS Feb-26'!AW:AW,"",0)</f>
        <v>0</v>
      </c>
      <c r="DE127" s="11">
        <f>_xlfn.XLOOKUP($C127,'[3]BIS Feb-26'!$C:$C,'[3]BIS Feb-26'!AX:AX,"",0)</f>
        <v>0</v>
      </c>
      <c r="DF127" s="11">
        <f>_xlfn.XLOOKUP($C127,'[3]BIS Feb-26'!$C:$C,'[3]BIS Feb-26'!AY:AY,"",0)</f>
        <v>0</v>
      </c>
      <c r="DG127" s="11">
        <f t="shared" ca="1" si="45"/>
        <v>0</v>
      </c>
      <c r="DH127" s="11">
        <f t="shared" ca="1" si="46"/>
        <v>0</v>
      </c>
      <c r="DI127" s="11">
        <f t="shared" ca="1" si="47"/>
        <v>6</v>
      </c>
      <c r="DJ127" s="11" t="str">
        <f>_xlfn.XLOOKUP($C127,'[3]Active Customer Assets'!$D:$D,'[3]Active Customer Assets'!I:I,"",0)</f>
        <v>B (Below 100% potential spares purchased)</v>
      </c>
      <c r="DK127" s="28">
        <f>_xlfn.XLOOKUP($C127,'[3]Active Customer Assets'!$D:$D,'[3]Active Customer Assets'!J:J,"",0)</f>
        <v>42824</v>
      </c>
      <c r="DL127" s="28">
        <f>_xlfn.XLOOKUP($C127,'[3]Active Customer Assets'!$D:$D,'[3]Active Customer Assets'!K:K,"",0)</f>
        <v>42762</v>
      </c>
      <c r="DM127" s="28">
        <f>_xlfn.XLOOKUP($C127,'[3]Active Customer Assets'!$D:$D,'[3]Active Customer Assets'!L:L,"",0)</f>
        <v>45964.708564814799</v>
      </c>
      <c r="DN127" s="21">
        <f>_xlfn.XLOOKUP($C127,'[3]Active Customer Assets'!$D:$D,'[3]Active Customer Assets'!M:M,"",0)</f>
        <v>12045</v>
      </c>
      <c r="DO127" s="28">
        <f>_xlfn.XLOOKUP($C127,'[3]Active Customer Assets'!$D:$D,'[3]Active Customer Assets'!N:N,"",0)</f>
        <v>0</v>
      </c>
      <c r="DP127" s="28">
        <f>_xlfn.XLOOKUP($C127,'[3]Active Customer Assets'!$D:$D,'[3]Active Customer Assets'!O:O,"",0)</f>
        <v>0</v>
      </c>
      <c r="DQ127" s="28" t="str">
        <f>_xlfn.XLOOKUP($C127,'[3]Active Customer Assets'!$D:$D,'[3]Active Customer Assets'!P:P,"",0)</f>
        <v>Air lube Plus</v>
      </c>
      <c r="DR127" s="28">
        <f>_xlfn.XLOOKUP($C127,'[3]Active Customer Assets'!$D:$D,'[3]Active Customer Assets'!Q:Q,"",0)</f>
        <v>45955</v>
      </c>
      <c r="DS127" s="28">
        <f>_xlfn.XLOOKUP($C127,'[3]Active Customer Assets'!$D:$D,'[3]Active Customer Assets'!R:R,"",0)</f>
        <v>45955</v>
      </c>
      <c r="DT127" s="28">
        <f>_xlfn.XLOOKUP($C127,'[3]Active Customer Assets'!$D:$D,'[3]Active Customer Assets'!S:S,"",0)</f>
        <v>45955</v>
      </c>
      <c r="DU127" s="28">
        <f>_xlfn.XLOOKUP($C127,'[3]Active Customer Assets'!$D:$D,'[3]Active Customer Assets'!T:T,"",0)</f>
        <v>45955</v>
      </c>
      <c r="DV127" s="28">
        <f>_xlfn.XLOOKUP($C127,'[3]Active Customer Assets'!$D:$D,'[3]Active Customer Assets'!U:U,"",0)</f>
        <v>45955</v>
      </c>
      <c r="DW127" s="28">
        <f>_xlfn.XLOOKUP($C127,'[3]Active Customer Assets'!$D:$D,'[3]Active Customer Assets'!V:V,"",0)</f>
        <v>45955</v>
      </c>
      <c r="DX127" s="28">
        <f>_xlfn.XLOOKUP($C127,'[3]Active Customer Assets'!$D:$D,'[3]Active Customer Assets'!W:W,"",0)</f>
        <v>45955</v>
      </c>
      <c r="DY127" s="28">
        <f>_xlfn.XLOOKUP($C127,'[3]Active Customer Assets'!$D:$D,'[3]Active Customer Assets'!X:X,"",0)</f>
        <v>45955</v>
      </c>
      <c r="DZ127" s="28">
        <f>_xlfn.XLOOKUP($C127,'[3]Active Customer Assets'!$D:$D,'[3]Active Customer Assets'!Y:Y,"",0)</f>
        <v>45955</v>
      </c>
      <c r="EA127" s="28" t="str">
        <f>_xlfn.XLOOKUP($C127,'[3]Active Customer Assets'!$D:$D,'[3]Active Customer Assets'!Z:Z,"",0)</f>
        <v>690</v>
      </c>
      <c r="EB127" s="28" t="str">
        <f>_xlfn.XLOOKUP($C127,'[3]Active Customer Assets'!$D:$D,'[3]Active Customer Assets'!AA:AA,"",0)</f>
        <v>690</v>
      </c>
      <c r="EC127" s="28" t="str">
        <f>_xlfn.XLOOKUP($C127,'[3]Active Customer Assets'!$D:$D,'[3]Active Customer Assets'!AB:AB,"",0)</f>
        <v>690</v>
      </c>
      <c r="ED127" s="28" t="str">
        <f>_xlfn.XLOOKUP($C127,'[3]Active Customer Assets'!$D:$D,'[3]Active Customer Assets'!AC:AC,"",0)</f>
        <v>690</v>
      </c>
      <c r="EE127" s="28" t="str">
        <f>_xlfn.XLOOKUP($C127,'[3]Active Customer Assets'!$D:$D,'[3]Active Customer Assets'!AD:AD,"",0)</f>
        <v>690</v>
      </c>
      <c r="EF127" s="28" t="str">
        <f>_xlfn.XLOOKUP($C127,'[3]Active Customer Assets'!$D:$D,'[3]Active Customer Assets'!AE:AE,"",0)</f>
        <v>1440</v>
      </c>
      <c r="EG127" s="28" t="str">
        <f>_xlfn.XLOOKUP($C127,'[3]Active Customer Assets'!$D:$D,'[3]Active Customer Assets'!AF:AF,"",0)</f>
        <v>1000</v>
      </c>
      <c r="EH127" s="28" t="str">
        <f>_xlfn.XLOOKUP($C127,'[3]Active Customer Assets'!$D:$D,'[3]Active Customer Assets'!AG:AG,"",0)</f>
        <v>1440</v>
      </c>
      <c r="EI127" s="28" t="str">
        <f>_xlfn.XLOOKUP($C127,'[3]Active Customer Assets'!$D:$D,'[3]Active Customer Assets'!AH:AH,"",0)</f>
        <v>1440</v>
      </c>
      <c r="EJ127" s="21">
        <f>_xlfn.XLOOKUP($C127,'[3]Active Customer Assets'!$D:$D,'[3]Active Customer Assets'!AI:AI,"",0)</f>
        <v>4</v>
      </c>
      <c r="EK127" s="35" t="str">
        <f>[3]!tbl_DPSAC[[#This Row],[Unit Status]]</f>
        <v>Active</v>
      </c>
    </row>
    <row r="128" spans="1:141" x14ac:dyDescent="0.15">
      <c r="A128" s="11">
        <f>ROW(tbl_DPSAC[[#This Row],[Sl. No.]])-1</f>
        <v>127</v>
      </c>
      <c r="B128" s="12" t="s">
        <v>136</v>
      </c>
      <c r="C128" s="12" t="s">
        <v>874</v>
      </c>
      <c r="D128" s="12" t="s">
        <v>198</v>
      </c>
      <c r="E128" s="12" t="s">
        <v>199</v>
      </c>
      <c r="F128" s="12" t="s">
        <v>161</v>
      </c>
      <c r="G128" s="13" t="s">
        <v>410</v>
      </c>
      <c r="H128" s="13" t="str">
        <f>_xlfn.XLOOKUP(C128,'[1]E&amp;DPSAC'!$K:$K,'[1]E&amp;DPSAC'!$E:$E,,0)</f>
        <v>Chattar Mandu gola, Ramghar</v>
      </c>
      <c r="I128" s="13" t="s">
        <v>875</v>
      </c>
      <c r="J128" s="13">
        <v>7355300437</v>
      </c>
      <c r="K128" s="13">
        <v>7355300437</v>
      </c>
      <c r="L128" s="12" t="str">
        <f t="shared" ca="1" si="25"/>
        <v>Non - Warranty</v>
      </c>
      <c r="M128" s="14">
        <v>43540</v>
      </c>
      <c r="N128" s="15">
        <v>24</v>
      </c>
      <c r="O128" s="14">
        <f t="shared" si="26"/>
        <v>44286</v>
      </c>
      <c r="P128" s="11" t="s">
        <v>681</v>
      </c>
      <c r="Q128" s="19" t="str">
        <f>_xlfn.XLOOKUP(C128,'[2]Sch Calls'!$R:$R,'[2]Sch Calls'!$F:$F,"",0)</f>
        <v/>
      </c>
      <c r="R128" s="18" t="str">
        <f>_xlfn.XLOOKUP(C128,'[2]Sch Calls'!$R:$R,'[2]Sch Calls'!$A:$A,"",0)</f>
        <v/>
      </c>
      <c r="S128" s="17" t="str">
        <f>_xlfn.XLOOKUP(C128,'[2]Sch Calls'!$R:$R,'[2]Sch Calls'!$B:$B,"",0)</f>
        <v/>
      </c>
      <c r="T128" s="18">
        <f>_xlfn.XLOOKUP(C128,'[1]E&amp;DPSAC'!$K:$K,'[1]E&amp;DPSAC'!$W:$W,"",0)</f>
        <v>43559</v>
      </c>
      <c r="U128" s="17">
        <f>_xlfn.XLOOKUP(C128,'[1]E&amp;DPSAC'!$K:$K,'[1]E&amp;DPSAC'!$Z:$Z,"",0)</f>
        <v>17</v>
      </c>
      <c r="V128" s="17">
        <f>_xlfn.XLOOKUP(C128,'[2]1. All Calls'!$R:$R,'[2]1. All Calls'!$B:$B,"",0)</f>
        <v>2100</v>
      </c>
      <c r="W128" s="20">
        <f>_xlfn.XLOOKUP(C128,'[2]1. All Calls'!$R:$R,'[2]1. All Calls'!$A:$A,"",0)</f>
        <v>46041.694988425901</v>
      </c>
      <c r="X128" s="17" t="str">
        <f>_xlfn.XLOOKUP(C128,'[2]Sch Calls'!$R:$R,'[2]Sch Calls'!$AB:$AB,"",0)</f>
        <v/>
      </c>
      <c r="Y128" s="17">
        <f t="shared" si="27"/>
        <v>0</v>
      </c>
      <c r="Z128" s="17" t="str">
        <f t="shared" si="28"/>
        <v>Done</v>
      </c>
      <c r="AA128" s="21">
        <f t="shared" ca="1" si="29"/>
        <v>2561</v>
      </c>
      <c r="AB128" s="21" t="str">
        <f t="shared" ca="1" si="30"/>
        <v>Due</v>
      </c>
      <c r="AC128" s="11">
        <f ca="1">tbl_DPSAC[[#This Row],[Current Month Due Count]]</f>
        <v>0</v>
      </c>
      <c r="AD128" s="11">
        <f ca="1">tbl_DPSAC[[#This Row],[Next Month Due2]]</f>
        <v>0</v>
      </c>
      <c r="AE128" s="11">
        <f t="shared" ca="1" si="31"/>
        <v>1</v>
      </c>
      <c r="AF128" s="11">
        <v>0</v>
      </c>
      <c r="AG128" s="17">
        <f t="shared" ca="1" si="32"/>
        <v>2100</v>
      </c>
      <c r="AH128" s="11">
        <v>0</v>
      </c>
      <c r="AI128" s="11">
        <v>0</v>
      </c>
      <c r="AJ128" s="11">
        <v>0</v>
      </c>
      <c r="AK128" s="11">
        <v>0</v>
      </c>
      <c r="AL128" s="11">
        <v>0</v>
      </c>
      <c r="AM128" s="11">
        <v>0</v>
      </c>
      <c r="AN128" s="11">
        <v>0</v>
      </c>
      <c r="AO128" s="11">
        <v>0</v>
      </c>
      <c r="AP128" s="11">
        <v>0</v>
      </c>
      <c r="AQ128" s="11">
        <v>0</v>
      </c>
      <c r="AR128" s="11">
        <v>0</v>
      </c>
      <c r="AS128" s="11">
        <v>0</v>
      </c>
      <c r="AT128" s="11">
        <v>0</v>
      </c>
      <c r="AU128" s="11">
        <v>0</v>
      </c>
      <c r="AV128" s="11">
        <v>0</v>
      </c>
      <c r="AW128" s="11">
        <v>0</v>
      </c>
      <c r="AX128" s="11" t="str">
        <f t="shared" ca="1" si="33"/>
        <v>No Service Dues</v>
      </c>
      <c r="AY128" s="17">
        <v>1780</v>
      </c>
      <c r="AZ128" s="22">
        <v>44483</v>
      </c>
      <c r="BA128" s="17"/>
      <c r="BB128" s="17">
        <v>1780</v>
      </c>
      <c r="BC128" s="22">
        <v>44483</v>
      </c>
      <c r="BD128" s="17"/>
      <c r="BE128" s="17">
        <v>1780</v>
      </c>
      <c r="BF128" s="22">
        <v>44483</v>
      </c>
      <c r="BG128" s="17"/>
      <c r="BH128" s="17">
        <v>1780</v>
      </c>
      <c r="BI128" s="22">
        <v>44483</v>
      </c>
      <c r="BJ128" s="17"/>
      <c r="BK128" s="17">
        <v>1780</v>
      </c>
      <c r="BL128" s="22">
        <v>44483</v>
      </c>
      <c r="BM128" s="17"/>
      <c r="BN128" s="23">
        <f t="shared" si="34"/>
        <v>44663</v>
      </c>
      <c r="BO128" s="23">
        <f t="shared" si="35"/>
        <v>44663</v>
      </c>
      <c r="BP128" s="23">
        <f t="shared" si="36"/>
        <v>44663</v>
      </c>
      <c r="BQ128" s="23">
        <f t="shared" si="37"/>
        <v>44663</v>
      </c>
      <c r="BR128" s="23">
        <f t="shared" si="48"/>
        <v>44848</v>
      </c>
      <c r="BS128" s="24">
        <f t="shared" ca="1" si="38"/>
        <v>430</v>
      </c>
      <c r="BT128" s="25">
        <f t="shared" ca="1" si="39"/>
        <v>1180</v>
      </c>
      <c r="BU128" s="25">
        <f t="shared" ca="1" si="40"/>
        <v>430</v>
      </c>
      <c r="BV128" s="25">
        <f t="shared" ca="1" si="41"/>
        <v>430</v>
      </c>
      <c r="BW128" s="25">
        <f t="shared" ca="1" si="42"/>
        <v>1180</v>
      </c>
      <c r="BX128" s="26" t="s">
        <v>416</v>
      </c>
      <c r="BY128" s="11">
        <f t="shared" ca="1" si="43"/>
        <v>5</v>
      </c>
      <c r="BZ128" s="11">
        <f t="shared" ca="1" si="49"/>
        <v>0</v>
      </c>
      <c r="CA128" s="11">
        <f t="shared" ca="1" si="44"/>
        <v>0</v>
      </c>
      <c r="CB128" s="28">
        <f>_xlfn.XLOOKUP($C128,'[3]BIS Feb-26'!$C:$C,'[3]BIS Feb-26'!U:U,"",0)</f>
        <v>0</v>
      </c>
      <c r="CC128" s="28">
        <f>_xlfn.XLOOKUP($C128,'[3]BIS Feb-26'!$C:$C,'[3]BIS Feb-26'!V:V,"",0)</f>
        <v>0</v>
      </c>
      <c r="CD128" s="28">
        <f>_xlfn.XLOOKUP($C128,'[3]BIS Feb-26'!$C:$C,'[3]BIS Feb-26'!W:W,"",0)</f>
        <v>0</v>
      </c>
      <c r="CE128" s="28">
        <f>_xlfn.XLOOKUP($C128,'[3]BIS Feb-26'!$C:$C,'[3]BIS Feb-26'!X:X,"",0)</f>
        <v>0</v>
      </c>
      <c r="CF128" s="28">
        <f>_xlfn.XLOOKUP($C128,'[3]BIS Feb-26'!$C:$C,'[3]BIS Feb-26'!Y:Y,"",0)</f>
        <v>0</v>
      </c>
      <c r="CG128" s="28">
        <f>_xlfn.XLOOKUP($C128,'[3]BIS Feb-26'!$C:$C,'[3]BIS Feb-26'!Z:Z,"",0)</f>
        <v>0</v>
      </c>
      <c r="CH128" s="28">
        <f>_xlfn.XLOOKUP($C128,'[3]BIS Feb-26'!$C:$C,'[3]BIS Feb-26'!AA:AA,"",0)</f>
        <v>0</v>
      </c>
      <c r="CI128" s="28">
        <f>_xlfn.XLOOKUP($C128,'[3]BIS Feb-26'!$C:$C,'[3]BIS Feb-26'!AB:AB,"",0)</f>
        <v>0</v>
      </c>
      <c r="CJ128" s="28">
        <f>_xlfn.XLOOKUP($C128,'[3]BIS Feb-26'!$C:$C,'[3]BIS Feb-26'!AC:AC,"",0)</f>
        <v>0</v>
      </c>
      <c r="CK128" s="29" t="str">
        <f>_xlfn.XLOOKUP($C128,'[3]BIS Feb-26'!$C:$C,'[3]BIS Feb-26'!AD:AD,"",0)</f>
        <v>1180</v>
      </c>
      <c r="CL128" s="29" t="str">
        <f>_xlfn.XLOOKUP($C128,'[3]BIS Feb-26'!$C:$C,'[3]BIS Feb-26'!AE:AE,"",0)</f>
        <v>430</v>
      </c>
      <c r="CM128" s="29" t="str">
        <f>_xlfn.XLOOKUP($C128,'[3]BIS Feb-26'!$C:$C,'[3]BIS Feb-26'!AF:AF,"",0)</f>
        <v>430</v>
      </c>
      <c r="CN128" s="29" t="str">
        <f>_xlfn.XLOOKUP($C128,'[3]BIS Feb-26'!$C:$C,'[3]BIS Feb-26'!AG:AG,"",0)</f>
        <v>430</v>
      </c>
      <c r="CO128" s="29" t="str">
        <f>_xlfn.XLOOKUP($C128,'[3]BIS Feb-26'!$C:$C,'[3]BIS Feb-26'!AH:AH,"",0)</f>
        <v>430</v>
      </c>
      <c r="CP128" s="29" t="str">
        <f>_xlfn.XLOOKUP($C128,'[3]BIS Feb-26'!$C:$C,'[3]BIS Feb-26'!AI:AI,"",0)</f>
        <v>1180</v>
      </c>
      <c r="CQ128" s="29" t="str">
        <f>_xlfn.XLOOKUP($C128,'[3]BIS Feb-26'!$C:$C,'[3]BIS Feb-26'!AJ:AJ,"",0)</f>
        <v>1000</v>
      </c>
      <c r="CR128" s="29" t="str">
        <f>_xlfn.XLOOKUP($C128,'[3]BIS Feb-26'!$C:$C,'[3]BIS Feb-26'!AK:AK,"",0)</f>
        <v>1180</v>
      </c>
      <c r="CS128" s="29" t="str">
        <f>_xlfn.XLOOKUP($C128,'[3]BIS Feb-26'!$C:$C,'[3]BIS Feb-26'!AL:AL,"",0)</f>
        <v>1180</v>
      </c>
      <c r="CT128" s="29">
        <f>_xlfn.XLOOKUP($C128,'[3]BIS Feb-26'!$C:$C,'[3]BIS Feb-26'!AM:AM,"",0)</f>
        <v>4</v>
      </c>
      <c r="CU128" s="28">
        <f>_xlfn.XLOOKUP($C128,'[3]BIS Feb-26'!$C:$C,'[3]BIS Feb-26'!AN:AN,"",0)</f>
        <v>46260</v>
      </c>
      <c r="CV128" s="28">
        <f>_xlfn.XLOOKUP($C128,'[3]BIS Feb-26'!$C:$C,'[3]BIS Feb-26'!AO:AO,"",0)</f>
        <v>46148</v>
      </c>
      <c r="CW128" s="28">
        <f>_xlfn.XLOOKUP($C128,'[3]BIS Feb-26'!$C:$C,'[3]BIS Feb-26'!AP:AP,"",0)</f>
        <v>46148</v>
      </c>
      <c r="CX128" s="28">
        <f>_xlfn.XLOOKUP($C128,'[3]BIS Feb-26'!$C:$C,'[3]BIS Feb-26'!AQ:AQ,"",0)</f>
        <v>46148</v>
      </c>
      <c r="CY128" s="28">
        <f>_xlfn.XLOOKUP($C128,'[3]BIS Feb-26'!$C:$C,'[3]BIS Feb-26'!AR:AR,"",0)</f>
        <v>46148</v>
      </c>
      <c r="CZ128" s="28">
        <f>_xlfn.XLOOKUP($C128,'[3]BIS Feb-26'!$C:$C,'[3]BIS Feb-26'!AS:AS,"",0)</f>
        <v>46282</v>
      </c>
      <c r="DA128" s="28">
        <f>_xlfn.XLOOKUP($C128,'[3]BIS Feb-26'!$C:$C,'[3]BIS Feb-26'!AT:AT,"",0)</f>
        <v>46134</v>
      </c>
      <c r="DB128" s="28">
        <f>_xlfn.XLOOKUP($C128,'[3]BIS Feb-26'!$C:$C,'[3]BIS Feb-26'!AU:AU,"",0)</f>
        <v>46192</v>
      </c>
      <c r="DC128" s="28">
        <f>_xlfn.XLOOKUP($C128,'[3]BIS Feb-26'!$C:$C,'[3]BIS Feb-26'!AV:AV,"",0)</f>
        <v>46241</v>
      </c>
      <c r="DD128" s="11">
        <f>_xlfn.XLOOKUP($C128,'[3]BIS Feb-26'!$C:$C,'[3]BIS Feb-26'!AW:AW,"",0)</f>
        <v>0</v>
      </c>
      <c r="DE128" s="11">
        <f>_xlfn.XLOOKUP($C128,'[3]BIS Feb-26'!$C:$C,'[3]BIS Feb-26'!AX:AX,"",0)</f>
        <v>0</v>
      </c>
      <c r="DF128" s="11">
        <f>_xlfn.XLOOKUP($C128,'[3]BIS Feb-26'!$C:$C,'[3]BIS Feb-26'!AY:AY,"",0)</f>
        <v>0</v>
      </c>
      <c r="DG128" s="11">
        <f t="shared" ca="1" si="45"/>
        <v>0</v>
      </c>
      <c r="DH128" s="11">
        <f t="shared" ca="1" si="46"/>
        <v>0</v>
      </c>
      <c r="DI128" s="11">
        <f t="shared" ca="1" si="47"/>
        <v>1</v>
      </c>
      <c r="DJ128" s="11" t="str">
        <f>_xlfn.XLOOKUP($C128,'[3]Active Customer Assets'!$D:$D,'[3]Active Customer Assets'!I:I,"",0)</f>
        <v>C (Not Buying Spares or buying lubricants)</v>
      </c>
      <c r="DK128" s="28">
        <f>_xlfn.XLOOKUP($C128,'[3]Active Customer Assets'!$D:$D,'[3]Active Customer Assets'!J:J,"",0)</f>
        <v>43540.576388888898</v>
      </c>
      <c r="DL128" s="28">
        <f>_xlfn.XLOOKUP($C128,'[3]Active Customer Assets'!$D:$D,'[3]Active Customer Assets'!K:K,"",0)</f>
        <v>43515.229166666701</v>
      </c>
      <c r="DM128" s="28">
        <f>_xlfn.XLOOKUP($C128,'[3]Active Customer Assets'!$D:$D,'[3]Active Customer Assets'!L:L,"",0)</f>
        <v>46041.6961226852</v>
      </c>
      <c r="DN128" s="21">
        <f>_xlfn.XLOOKUP($C128,'[3]Active Customer Assets'!$D:$D,'[3]Active Customer Assets'!M:M,"",0)</f>
        <v>2100</v>
      </c>
      <c r="DO128" s="28">
        <f>_xlfn.XLOOKUP($C128,'[3]Active Customer Assets'!$D:$D,'[3]Active Customer Assets'!N:N,"",0)</f>
        <v>0</v>
      </c>
      <c r="DP128" s="28">
        <f>_xlfn.XLOOKUP($C128,'[3]Active Customer Assets'!$D:$D,'[3]Active Customer Assets'!O:O,"",0)</f>
        <v>0</v>
      </c>
      <c r="DQ128" s="28">
        <f>_xlfn.XLOOKUP($C128,'[3]Active Customer Assets'!$D:$D,'[3]Active Customer Assets'!P:P,"",0)</f>
        <v>0</v>
      </c>
      <c r="DR128" s="28">
        <f>_xlfn.XLOOKUP($C128,'[3]Active Customer Assets'!$D:$D,'[3]Active Customer Assets'!Q:Q,"",0)</f>
        <v>0</v>
      </c>
      <c r="DS128" s="28">
        <f>_xlfn.XLOOKUP($C128,'[3]Active Customer Assets'!$D:$D,'[3]Active Customer Assets'!R:R,"",0)</f>
        <v>0</v>
      </c>
      <c r="DT128" s="28">
        <f>_xlfn.XLOOKUP($C128,'[3]Active Customer Assets'!$D:$D,'[3]Active Customer Assets'!S:S,"",0)</f>
        <v>0</v>
      </c>
      <c r="DU128" s="28">
        <f>_xlfn.XLOOKUP($C128,'[3]Active Customer Assets'!$D:$D,'[3]Active Customer Assets'!T:T,"",0)</f>
        <v>0</v>
      </c>
      <c r="DV128" s="28">
        <f>_xlfn.XLOOKUP($C128,'[3]Active Customer Assets'!$D:$D,'[3]Active Customer Assets'!U:U,"",0)</f>
        <v>0</v>
      </c>
      <c r="DW128" s="28">
        <f>_xlfn.XLOOKUP($C128,'[3]Active Customer Assets'!$D:$D,'[3]Active Customer Assets'!V:V,"",0)</f>
        <v>0</v>
      </c>
      <c r="DX128" s="28">
        <f>_xlfn.XLOOKUP($C128,'[3]Active Customer Assets'!$D:$D,'[3]Active Customer Assets'!W:W,"",0)</f>
        <v>0</v>
      </c>
      <c r="DY128" s="28">
        <f>_xlfn.XLOOKUP($C128,'[3]Active Customer Assets'!$D:$D,'[3]Active Customer Assets'!X:X,"",0)</f>
        <v>0</v>
      </c>
      <c r="DZ128" s="28">
        <f>_xlfn.XLOOKUP($C128,'[3]Active Customer Assets'!$D:$D,'[3]Active Customer Assets'!Y:Y,"",0)</f>
        <v>0</v>
      </c>
      <c r="EA128" s="28" t="str">
        <f>_xlfn.XLOOKUP($C128,'[3]Active Customer Assets'!$D:$D,'[3]Active Customer Assets'!Z:Z,"",0)</f>
        <v>1180</v>
      </c>
      <c r="EB128" s="28" t="str">
        <f>_xlfn.XLOOKUP($C128,'[3]Active Customer Assets'!$D:$D,'[3]Active Customer Assets'!AA:AA,"",0)</f>
        <v>430</v>
      </c>
      <c r="EC128" s="28" t="str">
        <f>_xlfn.XLOOKUP($C128,'[3]Active Customer Assets'!$D:$D,'[3]Active Customer Assets'!AB:AB,"",0)</f>
        <v>430</v>
      </c>
      <c r="ED128" s="28" t="str">
        <f>_xlfn.XLOOKUP($C128,'[3]Active Customer Assets'!$D:$D,'[3]Active Customer Assets'!AC:AC,"",0)</f>
        <v>430</v>
      </c>
      <c r="EE128" s="28" t="str">
        <f>_xlfn.XLOOKUP($C128,'[3]Active Customer Assets'!$D:$D,'[3]Active Customer Assets'!AD:AD,"",0)</f>
        <v>430</v>
      </c>
      <c r="EF128" s="28" t="str">
        <f>_xlfn.XLOOKUP($C128,'[3]Active Customer Assets'!$D:$D,'[3]Active Customer Assets'!AE:AE,"",0)</f>
        <v>1180</v>
      </c>
      <c r="EG128" s="28" t="str">
        <f>_xlfn.XLOOKUP($C128,'[3]Active Customer Assets'!$D:$D,'[3]Active Customer Assets'!AF:AF,"",0)</f>
        <v>1000</v>
      </c>
      <c r="EH128" s="28" t="str">
        <f>_xlfn.XLOOKUP($C128,'[3]Active Customer Assets'!$D:$D,'[3]Active Customer Assets'!AG:AG,"",0)</f>
        <v>1180</v>
      </c>
      <c r="EI128" s="28" t="str">
        <f>_xlfn.XLOOKUP($C128,'[3]Active Customer Assets'!$D:$D,'[3]Active Customer Assets'!AH:AH,"",0)</f>
        <v>1180</v>
      </c>
      <c r="EJ128" s="21">
        <f>_xlfn.XLOOKUP($C128,'[3]Active Customer Assets'!$D:$D,'[3]Active Customer Assets'!AI:AI,"",0)</f>
        <v>4</v>
      </c>
      <c r="EK128" s="35" t="str">
        <f>[3]!tbl_DPSAC[[#This Row],[Unit Status]]</f>
        <v>Active</v>
      </c>
    </row>
    <row r="129" spans="1:141" x14ac:dyDescent="0.15">
      <c r="A129" s="11">
        <f>ROW(tbl_DPSAC[[#This Row],[Sl. No.]])-1</f>
        <v>128</v>
      </c>
      <c r="B129" s="12" t="s">
        <v>136</v>
      </c>
      <c r="C129" s="12" t="s">
        <v>876</v>
      </c>
      <c r="D129" s="12" t="s">
        <v>198</v>
      </c>
      <c r="E129" s="12" t="s">
        <v>199</v>
      </c>
      <c r="F129" s="12" t="s">
        <v>161</v>
      </c>
      <c r="G129" s="13" t="s">
        <v>410</v>
      </c>
      <c r="H129" s="13" t="e">
        <f>_xlfn.XLOOKUP(C129,'[1]E&amp;DPSAC'!$K:$K,'[1]E&amp;DPSAC'!$E:$E,,0)</f>
        <v>#N/A</v>
      </c>
      <c r="I129" s="13" t="s">
        <v>875</v>
      </c>
      <c r="J129" s="13">
        <v>8102113860</v>
      </c>
      <c r="K129" s="13" t="s">
        <v>143</v>
      </c>
      <c r="L129" s="12" t="str">
        <f t="shared" ca="1" si="25"/>
        <v>Non - Warranty</v>
      </c>
      <c r="M129" s="14">
        <v>43529</v>
      </c>
      <c r="N129" s="15">
        <v>24</v>
      </c>
      <c r="O129" s="14">
        <f t="shared" si="26"/>
        <v>44286</v>
      </c>
      <c r="P129" s="11" t="s">
        <v>157</v>
      </c>
      <c r="Q129" s="19" t="str">
        <f>_xlfn.XLOOKUP(C129,'[2]Sch Calls'!$R:$R,'[2]Sch Calls'!$F:$F,"",0)</f>
        <v/>
      </c>
      <c r="R129" s="18" t="str">
        <f>_xlfn.XLOOKUP(C129,'[2]Sch Calls'!$R:$R,'[2]Sch Calls'!$A:$A,"",0)</f>
        <v/>
      </c>
      <c r="S129" s="17" t="str">
        <f>_xlfn.XLOOKUP(C129,'[2]Sch Calls'!$R:$R,'[2]Sch Calls'!$B:$B,"",0)</f>
        <v/>
      </c>
      <c r="T129" s="18" t="str">
        <f>_xlfn.XLOOKUP(C129,'[1]E&amp;DPSAC'!$K:$K,'[1]E&amp;DPSAC'!$W:$W,"",0)</f>
        <v/>
      </c>
      <c r="U129" s="17" t="str">
        <f>_xlfn.XLOOKUP(C129,'[1]E&amp;DPSAC'!$K:$K,'[1]E&amp;DPSAC'!$Z:$Z,"",0)</f>
        <v/>
      </c>
      <c r="V129" s="17">
        <f>_xlfn.XLOOKUP(C129,'[2]1. All Calls'!$R:$R,'[2]1. All Calls'!$B:$B,"",0)</f>
        <v>450</v>
      </c>
      <c r="W129" s="20">
        <f>_xlfn.XLOOKUP(C129,'[2]1. All Calls'!$R:$R,'[2]1. All Calls'!$A:$A,"",0)</f>
        <v>45402.636597222197</v>
      </c>
      <c r="X129" s="17" t="str">
        <f>_xlfn.XLOOKUP(C129,'[2]Sch Calls'!$R:$R,'[2]Sch Calls'!$AB:$AB,"",0)</f>
        <v/>
      </c>
      <c r="Y129" s="17">
        <f t="shared" si="27"/>
        <v>0</v>
      </c>
      <c r="Z129" s="17" t="str">
        <f t="shared" si="28"/>
        <v>Done</v>
      </c>
      <c r="AA129" s="21">
        <f t="shared" ca="1" si="29"/>
        <v>2572</v>
      </c>
      <c r="AB129" s="21" t="str">
        <f t="shared" ca="1" si="30"/>
        <v>Due</v>
      </c>
      <c r="AC129" s="11">
        <f ca="1">tbl_DPSAC[[#This Row],[Current Month Due Count]]</f>
        <v>0</v>
      </c>
      <c r="AD129" s="11">
        <f ca="1">tbl_DPSAC[[#This Row],[Next Month Due2]]</f>
        <v>0</v>
      </c>
      <c r="AE129" s="11">
        <f t="shared" ca="1" si="31"/>
        <v>1</v>
      </c>
      <c r="AF129" s="11">
        <v>0</v>
      </c>
      <c r="AG129" s="17">
        <f t="shared" ca="1" si="32"/>
        <v>450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t="str">
        <f t="shared" ca="1" si="33"/>
        <v>No Service Dues</v>
      </c>
      <c r="AY129" s="17">
        <v>314</v>
      </c>
      <c r="AZ129" s="22">
        <v>44360</v>
      </c>
      <c r="BA129" s="17"/>
      <c r="BB129" s="17">
        <v>314</v>
      </c>
      <c r="BC129" s="22">
        <v>44360</v>
      </c>
      <c r="BD129" s="17"/>
      <c r="BE129" s="17">
        <v>314</v>
      </c>
      <c r="BF129" s="22">
        <v>44360</v>
      </c>
      <c r="BG129" s="17"/>
      <c r="BH129" s="17">
        <v>314</v>
      </c>
      <c r="BI129" s="22">
        <v>44360</v>
      </c>
      <c r="BJ129" s="17"/>
      <c r="BK129" s="17">
        <v>314</v>
      </c>
      <c r="BL129" s="22">
        <v>44360</v>
      </c>
      <c r="BM129" s="17"/>
      <c r="BN129" s="23">
        <f t="shared" si="34"/>
        <v>44540</v>
      </c>
      <c r="BO129" s="23">
        <f t="shared" si="35"/>
        <v>44540</v>
      </c>
      <c r="BP129" s="23">
        <f t="shared" si="36"/>
        <v>44540</v>
      </c>
      <c r="BQ129" s="23">
        <f t="shared" si="37"/>
        <v>44540</v>
      </c>
      <c r="BR129" s="23">
        <f t="shared" si="48"/>
        <v>44725</v>
      </c>
      <c r="BS129" s="24">
        <f t="shared" ca="1" si="38"/>
        <v>614</v>
      </c>
      <c r="BT129" s="25">
        <f t="shared" ca="1" si="39"/>
        <v>1364</v>
      </c>
      <c r="BU129" s="25">
        <f t="shared" ca="1" si="40"/>
        <v>614</v>
      </c>
      <c r="BV129" s="25">
        <f t="shared" ca="1" si="41"/>
        <v>614</v>
      </c>
      <c r="BW129" s="25">
        <f t="shared" ca="1" si="42"/>
        <v>1364</v>
      </c>
      <c r="BX129" s="26" t="s">
        <v>416</v>
      </c>
      <c r="BY129" s="11">
        <f t="shared" ca="1" si="43"/>
        <v>5</v>
      </c>
      <c r="BZ129" s="11">
        <f t="shared" ca="1" si="49"/>
        <v>0</v>
      </c>
      <c r="CA129" s="11">
        <f t="shared" ca="1" si="44"/>
        <v>0</v>
      </c>
      <c r="CB129" s="28" t="str">
        <f>_xlfn.XLOOKUP($C129,'[3]BIS Feb-26'!$C:$C,'[3]BIS Feb-26'!U:U,"",0)</f>
        <v/>
      </c>
      <c r="CC129" s="28" t="str">
        <f>_xlfn.XLOOKUP($C129,'[3]BIS Feb-26'!$C:$C,'[3]BIS Feb-26'!V:V,"",0)</f>
        <v/>
      </c>
      <c r="CD129" s="28" t="str">
        <f>_xlfn.XLOOKUP($C129,'[3]BIS Feb-26'!$C:$C,'[3]BIS Feb-26'!W:W,"",0)</f>
        <v/>
      </c>
      <c r="CE129" s="28" t="str">
        <f>_xlfn.XLOOKUP($C129,'[3]BIS Feb-26'!$C:$C,'[3]BIS Feb-26'!X:X,"",0)</f>
        <v/>
      </c>
      <c r="CF129" s="28" t="str">
        <f>_xlfn.XLOOKUP($C129,'[3]BIS Feb-26'!$C:$C,'[3]BIS Feb-26'!Y:Y,"",0)</f>
        <v/>
      </c>
      <c r="CG129" s="28" t="str">
        <f>_xlfn.XLOOKUP($C129,'[3]BIS Feb-26'!$C:$C,'[3]BIS Feb-26'!Z:Z,"",0)</f>
        <v/>
      </c>
      <c r="CH129" s="28" t="str">
        <f>_xlfn.XLOOKUP($C129,'[3]BIS Feb-26'!$C:$C,'[3]BIS Feb-26'!AA:AA,"",0)</f>
        <v/>
      </c>
      <c r="CI129" s="28" t="str">
        <f>_xlfn.XLOOKUP($C129,'[3]BIS Feb-26'!$C:$C,'[3]BIS Feb-26'!AB:AB,"",0)</f>
        <v/>
      </c>
      <c r="CJ129" s="28" t="str">
        <f>_xlfn.XLOOKUP($C129,'[3]BIS Feb-26'!$C:$C,'[3]BIS Feb-26'!AC:AC,"",0)</f>
        <v/>
      </c>
      <c r="CK129" s="29" t="str">
        <f>_xlfn.XLOOKUP($C129,'[3]BIS Feb-26'!$C:$C,'[3]BIS Feb-26'!AD:AD,"",0)</f>
        <v/>
      </c>
      <c r="CL129" s="29" t="str">
        <f>_xlfn.XLOOKUP($C129,'[3]BIS Feb-26'!$C:$C,'[3]BIS Feb-26'!AE:AE,"",0)</f>
        <v/>
      </c>
      <c r="CM129" s="29" t="str">
        <f>_xlfn.XLOOKUP($C129,'[3]BIS Feb-26'!$C:$C,'[3]BIS Feb-26'!AF:AF,"",0)</f>
        <v/>
      </c>
      <c r="CN129" s="29" t="str">
        <f>_xlfn.XLOOKUP($C129,'[3]BIS Feb-26'!$C:$C,'[3]BIS Feb-26'!AG:AG,"",0)</f>
        <v/>
      </c>
      <c r="CO129" s="29" t="str">
        <f>_xlfn.XLOOKUP($C129,'[3]BIS Feb-26'!$C:$C,'[3]BIS Feb-26'!AH:AH,"",0)</f>
        <v/>
      </c>
      <c r="CP129" s="29" t="str">
        <f>_xlfn.XLOOKUP($C129,'[3]BIS Feb-26'!$C:$C,'[3]BIS Feb-26'!AI:AI,"",0)</f>
        <v/>
      </c>
      <c r="CQ129" s="29" t="str">
        <f>_xlfn.XLOOKUP($C129,'[3]BIS Feb-26'!$C:$C,'[3]BIS Feb-26'!AJ:AJ,"",0)</f>
        <v/>
      </c>
      <c r="CR129" s="29" t="str">
        <f>_xlfn.XLOOKUP($C129,'[3]BIS Feb-26'!$C:$C,'[3]BIS Feb-26'!AK:AK,"",0)</f>
        <v/>
      </c>
      <c r="CS129" s="29" t="str">
        <f>_xlfn.XLOOKUP($C129,'[3]BIS Feb-26'!$C:$C,'[3]BIS Feb-26'!AL:AL,"",0)</f>
        <v/>
      </c>
      <c r="CT129" s="29" t="str">
        <f>_xlfn.XLOOKUP($C129,'[3]BIS Feb-26'!$C:$C,'[3]BIS Feb-26'!AM:AM,"",0)</f>
        <v/>
      </c>
      <c r="CU129" s="28" t="str">
        <f>_xlfn.XLOOKUP($C129,'[3]BIS Feb-26'!$C:$C,'[3]BIS Feb-26'!AN:AN,"",0)</f>
        <v/>
      </c>
      <c r="CV129" s="28" t="str">
        <f>_xlfn.XLOOKUP($C129,'[3]BIS Feb-26'!$C:$C,'[3]BIS Feb-26'!AO:AO,"",0)</f>
        <v/>
      </c>
      <c r="CW129" s="28" t="str">
        <f>_xlfn.XLOOKUP($C129,'[3]BIS Feb-26'!$C:$C,'[3]BIS Feb-26'!AP:AP,"",0)</f>
        <v/>
      </c>
      <c r="CX129" s="28" t="str">
        <f>_xlfn.XLOOKUP($C129,'[3]BIS Feb-26'!$C:$C,'[3]BIS Feb-26'!AQ:AQ,"",0)</f>
        <v/>
      </c>
      <c r="CY129" s="28" t="str">
        <f>_xlfn.XLOOKUP($C129,'[3]BIS Feb-26'!$C:$C,'[3]BIS Feb-26'!AR:AR,"",0)</f>
        <v/>
      </c>
      <c r="CZ129" s="28" t="str">
        <f>_xlfn.XLOOKUP($C129,'[3]BIS Feb-26'!$C:$C,'[3]BIS Feb-26'!AS:AS,"",0)</f>
        <v/>
      </c>
      <c r="DA129" s="28" t="str">
        <f>_xlfn.XLOOKUP($C129,'[3]BIS Feb-26'!$C:$C,'[3]BIS Feb-26'!AT:AT,"",0)</f>
        <v/>
      </c>
      <c r="DB129" s="28" t="str">
        <f>_xlfn.XLOOKUP($C129,'[3]BIS Feb-26'!$C:$C,'[3]BIS Feb-26'!AU:AU,"",0)</f>
        <v/>
      </c>
      <c r="DC129" s="28" t="str">
        <f>_xlfn.XLOOKUP($C129,'[3]BIS Feb-26'!$C:$C,'[3]BIS Feb-26'!AV:AV,"",0)</f>
        <v/>
      </c>
      <c r="DD129" s="11" t="str">
        <f>_xlfn.XLOOKUP($C129,'[3]BIS Feb-26'!$C:$C,'[3]BIS Feb-26'!AW:AW,"",0)</f>
        <v/>
      </c>
      <c r="DE129" s="11" t="str">
        <f>_xlfn.XLOOKUP($C129,'[3]BIS Feb-26'!$C:$C,'[3]BIS Feb-26'!AX:AX,"",0)</f>
        <v/>
      </c>
      <c r="DF129" s="11" t="str">
        <f>_xlfn.XLOOKUP($C129,'[3]BIS Feb-26'!$C:$C,'[3]BIS Feb-26'!AY:AY,"",0)</f>
        <v/>
      </c>
      <c r="DG129" s="11">
        <f t="shared" ca="1" si="45"/>
        <v>0</v>
      </c>
      <c r="DH129" s="11">
        <f t="shared" ca="1" si="46"/>
        <v>0</v>
      </c>
      <c r="DI129" s="11">
        <f t="shared" ca="1" si="47"/>
        <v>0</v>
      </c>
      <c r="DJ129" s="11" t="str">
        <f>_xlfn.XLOOKUP($C129,'[3]Active Customer Assets'!$D:$D,'[3]Active Customer Assets'!I:I,"",0)</f>
        <v/>
      </c>
      <c r="DK129" s="28" t="str">
        <f>_xlfn.XLOOKUP($C129,'[3]Active Customer Assets'!$D:$D,'[3]Active Customer Assets'!J:J,"",0)</f>
        <v/>
      </c>
      <c r="DL129" s="28" t="str">
        <f>_xlfn.XLOOKUP($C129,'[3]Active Customer Assets'!$D:$D,'[3]Active Customer Assets'!K:K,"",0)</f>
        <v/>
      </c>
      <c r="DM129" s="28" t="str">
        <f>_xlfn.XLOOKUP($C129,'[3]Active Customer Assets'!$D:$D,'[3]Active Customer Assets'!L:L,"",0)</f>
        <v/>
      </c>
      <c r="DN129" s="21" t="str">
        <f>_xlfn.XLOOKUP($C129,'[3]Active Customer Assets'!$D:$D,'[3]Active Customer Assets'!M:M,"",0)</f>
        <v/>
      </c>
      <c r="DO129" s="28" t="str">
        <f>_xlfn.XLOOKUP($C129,'[3]Active Customer Assets'!$D:$D,'[3]Active Customer Assets'!N:N,"",0)</f>
        <v/>
      </c>
      <c r="DP129" s="28" t="str">
        <f>_xlfn.XLOOKUP($C129,'[3]Active Customer Assets'!$D:$D,'[3]Active Customer Assets'!O:O,"",0)</f>
        <v/>
      </c>
      <c r="DQ129" s="28" t="str">
        <f>_xlfn.XLOOKUP($C129,'[3]Active Customer Assets'!$D:$D,'[3]Active Customer Assets'!P:P,"",0)</f>
        <v/>
      </c>
      <c r="DR129" s="28" t="str">
        <f>_xlfn.XLOOKUP($C129,'[3]Active Customer Assets'!$D:$D,'[3]Active Customer Assets'!Q:Q,"",0)</f>
        <v/>
      </c>
      <c r="DS129" s="28" t="str">
        <f>_xlfn.XLOOKUP($C129,'[3]Active Customer Assets'!$D:$D,'[3]Active Customer Assets'!R:R,"",0)</f>
        <v/>
      </c>
      <c r="DT129" s="28" t="str">
        <f>_xlfn.XLOOKUP($C129,'[3]Active Customer Assets'!$D:$D,'[3]Active Customer Assets'!S:S,"",0)</f>
        <v/>
      </c>
      <c r="DU129" s="28" t="str">
        <f>_xlfn.XLOOKUP($C129,'[3]Active Customer Assets'!$D:$D,'[3]Active Customer Assets'!T:T,"",0)</f>
        <v/>
      </c>
      <c r="DV129" s="28" t="str">
        <f>_xlfn.XLOOKUP($C129,'[3]Active Customer Assets'!$D:$D,'[3]Active Customer Assets'!U:U,"",0)</f>
        <v/>
      </c>
      <c r="DW129" s="28" t="str">
        <f>_xlfn.XLOOKUP($C129,'[3]Active Customer Assets'!$D:$D,'[3]Active Customer Assets'!V:V,"",0)</f>
        <v/>
      </c>
      <c r="DX129" s="28" t="str">
        <f>_xlfn.XLOOKUP($C129,'[3]Active Customer Assets'!$D:$D,'[3]Active Customer Assets'!W:W,"",0)</f>
        <v/>
      </c>
      <c r="DY129" s="28" t="str">
        <f>_xlfn.XLOOKUP($C129,'[3]Active Customer Assets'!$D:$D,'[3]Active Customer Assets'!X:X,"",0)</f>
        <v/>
      </c>
      <c r="DZ129" s="28" t="str">
        <f>_xlfn.XLOOKUP($C129,'[3]Active Customer Assets'!$D:$D,'[3]Active Customer Assets'!Y:Y,"",0)</f>
        <v/>
      </c>
      <c r="EA129" s="28" t="str">
        <f>_xlfn.XLOOKUP($C129,'[3]Active Customer Assets'!$D:$D,'[3]Active Customer Assets'!Z:Z,"",0)</f>
        <v/>
      </c>
      <c r="EB129" s="28" t="str">
        <f>_xlfn.XLOOKUP($C129,'[3]Active Customer Assets'!$D:$D,'[3]Active Customer Assets'!AA:AA,"",0)</f>
        <v/>
      </c>
      <c r="EC129" s="28" t="str">
        <f>_xlfn.XLOOKUP($C129,'[3]Active Customer Assets'!$D:$D,'[3]Active Customer Assets'!AB:AB,"",0)</f>
        <v/>
      </c>
      <c r="ED129" s="28" t="str">
        <f>_xlfn.XLOOKUP($C129,'[3]Active Customer Assets'!$D:$D,'[3]Active Customer Assets'!AC:AC,"",0)</f>
        <v/>
      </c>
      <c r="EE129" s="28" t="str">
        <f>_xlfn.XLOOKUP($C129,'[3]Active Customer Assets'!$D:$D,'[3]Active Customer Assets'!AD:AD,"",0)</f>
        <v/>
      </c>
      <c r="EF129" s="28" t="str">
        <f>_xlfn.XLOOKUP($C129,'[3]Active Customer Assets'!$D:$D,'[3]Active Customer Assets'!AE:AE,"",0)</f>
        <v/>
      </c>
      <c r="EG129" s="28" t="str">
        <f>_xlfn.XLOOKUP($C129,'[3]Active Customer Assets'!$D:$D,'[3]Active Customer Assets'!AF:AF,"",0)</f>
        <v/>
      </c>
      <c r="EH129" s="28" t="str">
        <f>_xlfn.XLOOKUP($C129,'[3]Active Customer Assets'!$D:$D,'[3]Active Customer Assets'!AG:AG,"",0)</f>
        <v/>
      </c>
      <c r="EI129" s="28" t="str">
        <f>_xlfn.XLOOKUP($C129,'[3]Active Customer Assets'!$D:$D,'[3]Active Customer Assets'!AH:AH,"",0)</f>
        <v/>
      </c>
      <c r="EJ129" s="21" t="str">
        <f>_xlfn.XLOOKUP($C129,'[3]Active Customer Assets'!$D:$D,'[3]Active Customer Assets'!AI:AI,"",0)</f>
        <v/>
      </c>
      <c r="EK129" s="35" t="str">
        <f>[3]!tbl_DPSAC[[#This Row],[Unit Status]]</f>
        <v>Shifted</v>
      </c>
    </row>
    <row r="130" spans="1:141" x14ac:dyDescent="0.15">
      <c r="A130" s="11">
        <f>ROW(tbl_DPSAC[[#This Row],[Sl. No.]])-1</f>
        <v>129</v>
      </c>
      <c r="B130" s="12" t="s">
        <v>136</v>
      </c>
      <c r="C130" s="12" t="s">
        <v>877</v>
      </c>
      <c r="D130" s="12" t="s">
        <v>198</v>
      </c>
      <c r="E130" s="12" t="s">
        <v>199</v>
      </c>
      <c r="F130" s="12" t="s">
        <v>161</v>
      </c>
      <c r="G130" s="13" t="s">
        <v>410</v>
      </c>
      <c r="H130" s="13" t="e">
        <f>_xlfn.XLOOKUP(C130,'[1]E&amp;DPSAC'!$K:$K,'[1]E&amp;DPSAC'!$E:$E,,0)</f>
        <v>#N/A</v>
      </c>
      <c r="I130" s="13" t="s">
        <v>875</v>
      </c>
      <c r="J130" s="13">
        <v>8102113860</v>
      </c>
      <c r="K130" s="13" t="s">
        <v>143</v>
      </c>
      <c r="L130" s="12" t="str">
        <f t="shared" ref="L130:L193" ca="1" si="50">IF(O130&gt;=TODAY(),"Warranty","Non - Warranty")</f>
        <v>Non - Warranty</v>
      </c>
      <c r="M130" s="14">
        <v>43529</v>
      </c>
      <c r="N130" s="15">
        <v>24</v>
      </c>
      <c r="O130" s="14">
        <f t="shared" ref="O130:O193" si="51">EOMONTH(DATE(YEAR(M130)+SUM(N130/12),MONTH(M130),DAY(M130))-1,0)</f>
        <v>44286</v>
      </c>
      <c r="P130" s="11" t="s">
        <v>681</v>
      </c>
      <c r="Q130" s="19" t="str">
        <f>_xlfn.XLOOKUP(C130,'[2]Sch Calls'!$R:$R,'[2]Sch Calls'!$F:$F,"",0)</f>
        <v/>
      </c>
      <c r="R130" s="18" t="str">
        <f>_xlfn.XLOOKUP(C130,'[2]Sch Calls'!$R:$R,'[2]Sch Calls'!$A:$A,"",0)</f>
        <v/>
      </c>
      <c r="S130" s="17" t="str">
        <f>_xlfn.XLOOKUP(C130,'[2]Sch Calls'!$R:$R,'[2]Sch Calls'!$B:$B,"",0)</f>
        <v/>
      </c>
      <c r="T130" s="18" t="str">
        <f>_xlfn.XLOOKUP(C130,'[1]E&amp;DPSAC'!$K:$K,'[1]E&amp;DPSAC'!$W:$W,"",0)</f>
        <v/>
      </c>
      <c r="U130" s="17" t="str">
        <f>_xlfn.XLOOKUP(C130,'[1]E&amp;DPSAC'!$K:$K,'[1]E&amp;DPSAC'!$Z:$Z,"",0)</f>
        <v/>
      </c>
      <c r="V130" s="17">
        <f>_xlfn.XLOOKUP(C130,'[2]1. All Calls'!$R:$R,'[2]1. All Calls'!$B:$B,"",0)</f>
        <v>152</v>
      </c>
      <c r="W130" s="20">
        <f>_xlfn.XLOOKUP(C130,'[2]1. All Calls'!$R:$R,'[2]1. All Calls'!$A:$A,"",0)</f>
        <v>46041.698159722197</v>
      </c>
      <c r="X130" s="17" t="str">
        <f>_xlfn.XLOOKUP(C130,'[2]Sch Calls'!$R:$R,'[2]Sch Calls'!$AB:$AB,"",0)</f>
        <v/>
      </c>
      <c r="Y130" s="17">
        <f t="shared" ref="Y130:Y193" si="52">IFERROR(SUM(S130+750)-V130,0)</f>
        <v>0</v>
      </c>
      <c r="Z130" s="17" t="str">
        <f t="shared" ref="Z130:Z193" si="53">IF(Y130&gt;=0,"Done","Due")</f>
        <v>Done</v>
      </c>
      <c r="AA130" s="21">
        <f t="shared" ref="AA130:AA193" ca="1" si="54">IFERROR(SUM(TODAY()-R130),SUM(TODAY()-M130))</f>
        <v>2572</v>
      </c>
      <c r="AB130" s="21" t="str">
        <f t="shared" ref="AB130:AB193" ca="1" si="55">IF(AA130&gt;=180,"Due","Done")</f>
        <v>Due</v>
      </c>
      <c r="AC130" s="11">
        <f ca="1">tbl_DPSAC[[#This Row],[Current Month Due Count]]</f>
        <v>0</v>
      </c>
      <c r="AD130" s="11">
        <f ca="1">tbl_DPSAC[[#This Row],[Next Month Due2]]</f>
        <v>0</v>
      </c>
      <c r="AE130" s="11">
        <f t="shared" ref="AE130:AE193" ca="1" si="56">IF(AB130="Due",1,0)</f>
        <v>1</v>
      </c>
      <c r="AF130" s="11">
        <v>0</v>
      </c>
      <c r="AG130" s="17">
        <f t="shared" ref="AG130:AG193" ca="1" si="57">IFERROR(IF(V130&gt;=1,ROUND(SUM(SUM(TODAY()-W130)*AF130)+V130,0),""),"")</f>
        <v>152</v>
      </c>
      <c r="AH130" s="11">
        <v>0</v>
      </c>
      <c r="AI130" s="11">
        <v>0</v>
      </c>
      <c r="AJ130" s="11">
        <v>0</v>
      </c>
      <c r="AK130" s="11">
        <v>0</v>
      </c>
      <c r="AL130" s="11">
        <v>0</v>
      </c>
      <c r="AM130" s="11">
        <v>0</v>
      </c>
      <c r="AN130" s="11">
        <v>0</v>
      </c>
      <c r="AO130" s="11">
        <v>0</v>
      </c>
      <c r="AP130" s="11">
        <v>0</v>
      </c>
      <c r="AQ130" s="11">
        <v>0</v>
      </c>
      <c r="AR130" s="11">
        <v>0</v>
      </c>
      <c r="AS130" s="11">
        <v>0</v>
      </c>
      <c r="AT130" s="11">
        <v>0</v>
      </c>
      <c r="AU130" s="11">
        <v>0</v>
      </c>
      <c r="AV130" s="11">
        <v>0</v>
      </c>
      <c r="AW130" s="11">
        <v>0</v>
      </c>
      <c r="AX130" s="11" t="str">
        <f t="shared" ref="AX130:AX193" ca="1" si="58">IF(COUNTIF(AY130:BW130,"&lt;0")=0,"No Service Dues",CONCATENATE(COUNTIF(AY130:BW130,"&lt;0")," Service Due"))</f>
        <v>No Service Dues</v>
      </c>
      <c r="AY130" s="17">
        <v>100</v>
      </c>
      <c r="AZ130" s="22">
        <v>44349</v>
      </c>
      <c r="BA130" s="17"/>
      <c r="BB130" s="17">
        <v>100</v>
      </c>
      <c r="BC130" s="22">
        <v>44349</v>
      </c>
      <c r="BD130" s="17"/>
      <c r="BE130" s="17">
        <v>100</v>
      </c>
      <c r="BF130" s="22">
        <v>44349</v>
      </c>
      <c r="BG130" s="17"/>
      <c r="BH130" s="17">
        <v>100</v>
      </c>
      <c r="BI130" s="22">
        <v>44349</v>
      </c>
      <c r="BJ130" s="17"/>
      <c r="BK130" s="17">
        <v>100</v>
      </c>
      <c r="BL130" s="22">
        <v>44349</v>
      </c>
      <c r="BM130" s="17"/>
      <c r="BN130" s="23">
        <f t="shared" ref="BN130:BN193" si="59">IFERROR(IF(AZ130&gt;0,AZ130+180,""),"")</f>
        <v>44529</v>
      </c>
      <c r="BO130" s="23">
        <f t="shared" ref="BO130:BO193" si="60">IFERROR(IF(BC130&gt;0,BC130+180,""),"")</f>
        <v>44529</v>
      </c>
      <c r="BP130" s="23">
        <f t="shared" ref="BP130:BP193" si="61">IFERROR(IF(BF130&gt;0,BF130+180,""),"")</f>
        <v>44529</v>
      </c>
      <c r="BQ130" s="23">
        <f t="shared" ref="BQ130:BQ193" si="62">IFERROR(IF(BI130&gt;0,BI130+180,""),"")</f>
        <v>44529</v>
      </c>
      <c r="BR130" s="23">
        <f t="shared" si="48"/>
        <v>44714</v>
      </c>
      <c r="BS130" s="24">
        <f t="shared" ref="BS130:BS193" ca="1" si="63">IFERROR(IF(AY130&gt;0,AY130+750-AG130,""),"")</f>
        <v>698</v>
      </c>
      <c r="BT130" s="25">
        <f t="shared" ref="BT130:BT193" ca="1" si="64">IFERROR(IF(BB130&gt;0,BB130+1500-AG130,""),"")</f>
        <v>1448</v>
      </c>
      <c r="BU130" s="25">
        <f t="shared" ref="BU130:BU193" ca="1" si="65">IFERROR(IF(BE130&gt;0,SUM(BE130+750)-AG130,""),"")</f>
        <v>698</v>
      </c>
      <c r="BV130" s="25">
        <f t="shared" ref="BV130:BV193" ca="1" si="66">IFERROR(IF(BH130&gt;0,BH130+750-AG130,""),"")</f>
        <v>698</v>
      </c>
      <c r="BW130" s="25">
        <f t="shared" ref="BW130:BW193" ca="1" si="67">IFERROR(IF(BK130&gt;0,BK130+1500-AG130,""),"")</f>
        <v>1448</v>
      </c>
      <c r="BX130" s="26" t="s">
        <v>416</v>
      </c>
      <c r="BY130" s="11">
        <f t="shared" ref="BY130:BY193" ca="1" si="68">COUNTIFS(BN130:BR130, "&lt;"&amp;DATE(YEAR(TODAY()), MONTH(TODAY()), 1))</f>
        <v>5</v>
      </c>
      <c r="BZ130" s="11">
        <f t="shared" ca="1" si="49"/>
        <v>0</v>
      </c>
      <c r="CA130" s="11">
        <f t="shared" ref="CA130:CA193" ca="1" si="69">COUNTIFS(BN130:BR130, "&gt;="&amp;DATE(YEAR(TODAY()), MONTH(TODAY())+1, 1), BN130:BR130, "&lt;"&amp;DATE(YEAR(TODAY()), MONTH(TODAY())+2, 1))</f>
        <v>0</v>
      </c>
      <c r="CB130" s="28">
        <f>_xlfn.XLOOKUP($C130,'[3]BIS Feb-26'!$C:$C,'[3]BIS Feb-26'!U:U,"",0)</f>
        <v>0</v>
      </c>
      <c r="CC130" s="28">
        <f>_xlfn.XLOOKUP($C130,'[3]BIS Feb-26'!$C:$C,'[3]BIS Feb-26'!V:V,"",0)</f>
        <v>0</v>
      </c>
      <c r="CD130" s="28">
        <f>_xlfn.XLOOKUP($C130,'[3]BIS Feb-26'!$C:$C,'[3]BIS Feb-26'!W:W,"",0)</f>
        <v>0</v>
      </c>
      <c r="CE130" s="28">
        <f>_xlfn.XLOOKUP($C130,'[3]BIS Feb-26'!$C:$C,'[3]BIS Feb-26'!X:X,"",0)</f>
        <v>0</v>
      </c>
      <c r="CF130" s="28">
        <f>_xlfn.XLOOKUP($C130,'[3]BIS Feb-26'!$C:$C,'[3]BIS Feb-26'!Y:Y,"",0)</f>
        <v>0</v>
      </c>
      <c r="CG130" s="28">
        <f>_xlfn.XLOOKUP($C130,'[3]BIS Feb-26'!$C:$C,'[3]BIS Feb-26'!Z:Z,"",0)</f>
        <v>0</v>
      </c>
      <c r="CH130" s="28">
        <f>_xlfn.XLOOKUP($C130,'[3]BIS Feb-26'!$C:$C,'[3]BIS Feb-26'!AA:AA,"",0)</f>
        <v>0</v>
      </c>
      <c r="CI130" s="28">
        <f>_xlfn.XLOOKUP($C130,'[3]BIS Feb-26'!$C:$C,'[3]BIS Feb-26'!AB:AB,"",0)</f>
        <v>0</v>
      </c>
      <c r="CJ130" s="28">
        <f>_xlfn.XLOOKUP($C130,'[3]BIS Feb-26'!$C:$C,'[3]BIS Feb-26'!AC:AC,"",0)</f>
        <v>0</v>
      </c>
      <c r="CK130" s="29" t="str">
        <f>_xlfn.XLOOKUP($C130,'[3]BIS Feb-26'!$C:$C,'[3]BIS Feb-26'!AD:AD,"",0)</f>
        <v>190</v>
      </c>
      <c r="CL130" s="29" t="str">
        <f>_xlfn.XLOOKUP($C130,'[3]BIS Feb-26'!$C:$C,'[3]BIS Feb-26'!AE:AE,"",0)</f>
        <v>190</v>
      </c>
      <c r="CM130" s="29" t="str">
        <f>_xlfn.XLOOKUP($C130,'[3]BIS Feb-26'!$C:$C,'[3]BIS Feb-26'!AF:AF,"",0)</f>
        <v>490</v>
      </c>
      <c r="CN130" s="29" t="str">
        <f>_xlfn.XLOOKUP($C130,'[3]BIS Feb-26'!$C:$C,'[3]BIS Feb-26'!AG:AG,"",0)</f>
        <v>490</v>
      </c>
      <c r="CO130" s="29" t="str">
        <f>_xlfn.XLOOKUP($C130,'[3]BIS Feb-26'!$C:$C,'[3]BIS Feb-26'!AH:AH,"",0)</f>
        <v>490</v>
      </c>
      <c r="CP130" s="29" t="str">
        <f>_xlfn.XLOOKUP($C130,'[3]BIS Feb-26'!$C:$C,'[3]BIS Feb-26'!AI:AI,"",0)</f>
        <v>1450</v>
      </c>
      <c r="CQ130" s="29" t="str">
        <f>_xlfn.XLOOKUP($C130,'[3]BIS Feb-26'!$C:$C,'[3]BIS Feb-26'!AJ:AJ,"",0)</f>
        <v>1000</v>
      </c>
      <c r="CR130" s="29" t="str">
        <f>_xlfn.XLOOKUP($C130,'[3]BIS Feb-26'!$C:$C,'[3]BIS Feb-26'!AK:AK,"",0)</f>
        <v>1450</v>
      </c>
      <c r="CS130" s="29" t="str">
        <f>_xlfn.XLOOKUP($C130,'[3]BIS Feb-26'!$C:$C,'[3]BIS Feb-26'!AL:AL,"",0)</f>
        <v>1450</v>
      </c>
      <c r="CT130" s="29">
        <f>_xlfn.XLOOKUP($C130,'[3]BIS Feb-26'!$C:$C,'[3]BIS Feb-26'!AM:AM,"",0)</f>
        <v>0</v>
      </c>
      <c r="CU130" s="28">
        <f>_xlfn.XLOOKUP($C130,'[3]BIS Feb-26'!$C:$C,'[3]BIS Feb-26'!AN:AN,"",0)</f>
        <v>0</v>
      </c>
      <c r="CV130" s="28">
        <f>_xlfn.XLOOKUP($C130,'[3]BIS Feb-26'!$C:$C,'[3]BIS Feb-26'!AO:AO,"",0)</f>
        <v>0</v>
      </c>
      <c r="CW130" s="28">
        <f>_xlfn.XLOOKUP($C130,'[3]BIS Feb-26'!$C:$C,'[3]BIS Feb-26'!AP:AP,"",0)</f>
        <v>0</v>
      </c>
      <c r="CX130" s="28">
        <f>_xlfn.XLOOKUP($C130,'[3]BIS Feb-26'!$C:$C,'[3]BIS Feb-26'!AQ:AQ,"",0)</f>
        <v>0</v>
      </c>
      <c r="CY130" s="28">
        <f>_xlfn.XLOOKUP($C130,'[3]BIS Feb-26'!$C:$C,'[3]BIS Feb-26'!AR:AR,"",0)</f>
        <v>0</v>
      </c>
      <c r="CZ130" s="28">
        <f>_xlfn.XLOOKUP($C130,'[3]BIS Feb-26'!$C:$C,'[3]BIS Feb-26'!AS:AS,"",0)</f>
        <v>0</v>
      </c>
      <c r="DA130" s="28">
        <f>_xlfn.XLOOKUP($C130,'[3]BIS Feb-26'!$C:$C,'[3]BIS Feb-26'!AT:AT,"",0)</f>
        <v>0</v>
      </c>
      <c r="DB130" s="28">
        <f>_xlfn.XLOOKUP($C130,'[3]BIS Feb-26'!$C:$C,'[3]BIS Feb-26'!AU:AU,"",0)</f>
        <v>0</v>
      </c>
      <c r="DC130" s="28">
        <f>_xlfn.XLOOKUP($C130,'[3]BIS Feb-26'!$C:$C,'[3]BIS Feb-26'!AV:AV,"",0)</f>
        <v>0</v>
      </c>
      <c r="DD130" s="11">
        <f>_xlfn.XLOOKUP($C130,'[3]BIS Feb-26'!$C:$C,'[3]BIS Feb-26'!AW:AW,"",0)</f>
        <v>0</v>
      </c>
      <c r="DE130" s="11">
        <f>_xlfn.XLOOKUP($C130,'[3]BIS Feb-26'!$C:$C,'[3]BIS Feb-26'!AX:AX,"",0)</f>
        <v>0</v>
      </c>
      <c r="DF130" s="11">
        <f>_xlfn.XLOOKUP($C130,'[3]BIS Feb-26'!$C:$C,'[3]BIS Feb-26'!AY:AY,"",0)</f>
        <v>0</v>
      </c>
      <c r="DG130" s="11">
        <f t="shared" ref="DG130:DG193" ca="1" si="70">COUNTIFS(CU130:DC130, "&lt;"&amp;DATE(YEAR(TODAY()), MONTH(TODAY()), 1))</f>
        <v>9</v>
      </c>
      <c r="DH130" s="11">
        <f t="shared" ref="DH130:DH193" ca="1" si="71">COUNTIFS(CU130:DC130, "&gt;="&amp;DATE(YEAR(TODAY()), MONTH(TODAY()), 1), CU130:DC130, "&lt;"&amp;DATE(YEAR(TODAY()), MONTH(TODAY())+1, 1))</f>
        <v>0</v>
      </c>
      <c r="DI130" s="11">
        <f t="shared" ref="DI130:DI193" ca="1" si="72">COUNTIFS(CU130:DC130, "&gt;="&amp;DATE(YEAR(TODAY()), MONTH(TODAY())+1, 1), CU130:DC130, "&lt;"&amp;DATE(YEAR(TODAY()), MONTH(TODAY())+2, 1))</f>
        <v>0</v>
      </c>
      <c r="DJ130" s="11" t="str">
        <f>_xlfn.XLOOKUP($C130,'[3]Active Customer Assets'!$D:$D,'[3]Active Customer Assets'!I:I,"",0)</f>
        <v>C (Not Buying Spares or buying lubricants)</v>
      </c>
      <c r="DK130" s="28">
        <f>_xlfn.XLOOKUP($C130,'[3]Active Customer Assets'!$D:$D,'[3]Active Customer Assets'!J:J,"",0)</f>
        <v>43529.333333333299</v>
      </c>
      <c r="DL130" s="28">
        <f>_xlfn.XLOOKUP($C130,'[3]Active Customer Assets'!$D:$D,'[3]Active Customer Assets'!K:K,"",0)</f>
        <v>43507.229166666701</v>
      </c>
      <c r="DM130" s="28">
        <f>_xlfn.XLOOKUP($C130,'[3]Active Customer Assets'!$D:$D,'[3]Active Customer Assets'!L:L,"",0)</f>
        <v>46041.698773148099</v>
      </c>
      <c r="DN130" s="21">
        <f>_xlfn.XLOOKUP($C130,'[3]Active Customer Assets'!$D:$D,'[3]Active Customer Assets'!M:M,"",0)</f>
        <v>152</v>
      </c>
      <c r="DO130" s="28">
        <f>_xlfn.XLOOKUP($C130,'[3]Active Customer Assets'!$D:$D,'[3]Active Customer Assets'!N:N,"",0)</f>
        <v>0</v>
      </c>
      <c r="DP130" s="28">
        <f>_xlfn.XLOOKUP($C130,'[3]Active Customer Assets'!$D:$D,'[3]Active Customer Assets'!O:O,"",0)</f>
        <v>0</v>
      </c>
      <c r="DQ130" s="28">
        <f>_xlfn.XLOOKUP($C130,'[3]Active Customer Assets'!$D:$D,'[3]Active Customer Assets'!P:P,"",0)</f>
        <v>0</v>
      </c>
      <c r="DR130" s="28">
        <f>_xlfn.XLOOKUP($C130,'[3]Active Customer Assets'!$D:$D,'[3]Active Customer Assets'!Q:Q,"",0)</f>
        <v>0</v>
      </c>
      <c r="DS130" s="28">
        <f>_xlfn.XLOOKUP($C130,'[3]Active Customer Assets'!$D:$D,'[3]Active Customer Assets'!R:R,"",0)</f>
        <v>0</v>
      </c>
      <c r="DT130" s="28">
        <f>_xlfn.XLOOKUP($C130,'[3]Active Customer Assets'!$D:$D,'[3]Active Customer Assets'!S:S,"",0)</f>
        <v>0</v>
      </c>
      <c r="DU130" s="28">
        <f>_xlfn.XLOOKUP($C130,'[3]Active Customer Assets'!$D:$D,'[3]Active Customer Assets'!T:T,"",0)</f>
        <v>0</v>
      </c>
      <c r="DV130" s="28">
        <f>_xlfn.XLOOKUP($C130,'[3]Active Customer Assets'!$D:$D,'[3]Active Customer Assets'!U:U,"",0)</f>
        <v>0</v>
      </c>
      <c r="DW130" s="28">
        <f>_xlfn.XLOOKUP($C130,'[3]Active Customer Assets'!$D:$D,'[3]Active Customer Assets'!V:V,"",0)</f>
        <v>0</v>
      </c>
      <c r="DX130" s="28">
        <f>_xlfn.XLOOKUP($C130,'[3]Active Customer Assets'!$D:$D,'[3]Active Customer Assets'!W:W,"",0)</f>
        <v>0</v>
      </c>
      <c r="DY130" s="28">
        <f>_xlfn.XLOOKUP($C130,'[3]Active Customer Assets'!$D:$D,'[3]Active Customer Assets'!X:X,"",0)</f>
        <v>0</v>
      </c>
      <c r="DZ130" s="28">
        <f>_xlfn.XLOOKUP($C130,'[3]Active Customer Assets'!$D:$D,'[3]Active Customer Assets'!Y:Y,"",0)</f>
        <v>0</v>
      </c>
      <c r="EA130" s="28" t="str">
        <f>_xlfn.XLOOKUP($C130,'[3]Active Customer Assets'!$D:$D,'[3]Active Customer Assets'!Z:Z,"",0)</f>
        <v>190</v>
      </c>
      <c r="EB130" s="28" t="str">
        <f>_xlfn.XLOOKUP($C130,'[3]Active Customer Assets'!$D:$D,'[3]Active Customer Assets'!AA:AA,"",0)</f>
        <v>190</v>
      </c>
      <c r="EC130" s="28" t="str">
        <f>_xlfn.XLOOKUP($C130,'[3]Active Customer Assets'!$D:$D,'[3]Active Customer Assets'!AB:AB,"",0)</f>
        <v>490</v>
      </c>
      <c r="ED130" s="28" t="str">
        <f>_xlfn.XLOOKUP($C130,'[3]Active Customer Assets'!$D:$D,'[3]Active Customer Assets'!AC:AC,"",0)</f>
        <v>490</v>
      </c>
      <c r="EE130" s="28" t="str">
        <f>_xlfn.XLOOKUP($C130,'[3]Active Customer Assets'!$D:$D,'[3]Active Customer Assets'!AD:AD,"",0)</f>
        <v>490</v>
      </c>
      <c r="EF130" s="28" t="str">
        <f>_xlfn.XLOOKUP($C130,'[3]Active Customer Assets'!$D:$D,'[3]Active Customer Assets'!AE:AE,"",0)</f>
        <v>1450</v>
      </c>
      <c r="EG130" s="28" t="str">
        <f>_xlfn.XLOOKUP($C130,'[3]Active Customer Assets'!$D:$D,'[3]Active Customer Assets'!AF:AF,"",0)</f>
        <v>1000</v>
      </c>
      <c r="EH130" s="28" t="str">
        <f>_xlfn.XLOOKUP($C130,'[3]Active Customer Assets'!$D:$D,'[3]Active Customer Assets'!AG:AG,"",0)</f>
        <v>1450</v>
      </c>
      <c r="EI130" s="28" t="str">
        <f>_xlfn.XLOOKUP($C130,'[3]Active Customer Assets'!$D:$D,'[3]Active Customer Assets'!AH:AH,"",0)</f>
        <v>1450</v>
      </c>
      <c r="EJ130" s="21">
        <f>_xlfn.XLOOKUP($C130,'[3]Active Customer Assets'!$D:$D,'[3]Active Customer Assets'!AI:AI,"",0)</f>
        <v>0</v>
      </c>
      <c r="EK130" s="35" t="str">
        <f>[3]!tbl_DPSAC[[#This Row],[Unit Status]]</f>
        <v>Active</v>
      </c>
    </row>
    <row r="131" spans="1:141" x14ac:dyDescent="0.15">
      <c r="A131" s="11">
        <f>ROW(tbl_DPSAC[[#This Row],[Sl. No.]])-1</f>
        <v>130</v>
      </c>
      <c r="B131" s="12" t="s">
        <v>136</v>
      </c>
      <c r="C131" s="12" t="s">
        <v>878</v>
      </c>
      <c r="D131" s="12" t="s">
        <v>198</v>
      </c>
      <c r="E131" s="12" t="s">
        <v>199</v>
      </c>
      <c r="F131" s="12" t="s">
        <v>161</v>
      </c>
      <c r="G131" s="13" t="s">
        <v>410</v>
      </c>
      <c r="H131" s="13" t="e">
        <f>_xlfn.XLOOKUP(C131,'[1]E&amp;DPSAC'!$K:$K,'[1]E&amp;DPSAC'!$E:$E,,0)</f>
        <v>#N/A</v>
      </c>
      <c r="I131" s="13" t="s">
        <v>875</v>
      </c>
      <c r="J131" s="13">
        <v>8102113860</v>
      </c>
      <c r="K131" s="13" t="s">
        <v>143</v>
      </c>
      <c r="L131" s="12" t="str">
        <f t="shared" ca="1" si="50"/>
        <v>Non - Warranty</v>
      </c>
      <c r="M131" s="14">
        <v>43528</v>
      </c>
      <c r="N131" s="15">
        <v>24</v>
      </c>
      <c r="O131" s="14">
        <f t="shared" si="51"/>
        <v>44286</v>
      </c>
      <c r="P131" s="11" t="s">
        <v>681</v>
      </c>
      <c r="Q131" s="19" t="str">
        <f>_xlfn.XLOOKUP(C131,'[2]Sch Calls'!$R:$R,'[2]Sch Calls'!$F:$F,"",0)</f>
        <v/>
      </c>
      <c r="R131" s="18" t="str">
        <f>_xlfn.XLOOKUP(C131,'[2]Sch Calls'!$R:$R,'[2]Sch Calls'!$A:$A,"",0)</f>
        <v/>
      </c>
      <c r="S131" s="17" t="str">
        <f>_xlfn.XLOOKUP(C131,'[2]Sch Calls'!$R:$R,'[2]Sch Calls'!$B:$B,"",0)</f>
        <v/>
      </c>
      <c r="T131" s="18" t="str">
        <f>_xlfn.XLOOKUP(C131,'[1]E&amp;DPSAC'!$K:$K,'[1]E&amp;DPSAC'!$W:$W,"",0)</f>
        <v/>
      </c>
      <c r="U131" s="17" t="str">
        <f>_xlfn.XLOOKUP(C131,'[1]E&amp;DPSAC'!$K:$K,'[1]E&amp;DPSAC'!$Z:$Z,"",0)</f>
        <v/>
      </c>
      <c r="V131" s="17">
        <f>_xlfn.XLOOKUP(C131,'[2]1. All Calls'!$R:$R,'[2]1. All Calls'!$B:$B,"",0)</f>
        <v>210</v>
      </c>
      <c r="W131" s="20">
        <f>_xlfn.XLOOKUP(C131,'[2]1. All Calls'!$R:$R,'[2]1. All Calls'!$A:$A,"",0)</f>
        <v>46041.700509259303</v>
      </c>
      <c r="X131" s="17" t="str">
        <f>_xlfn.XLOOKUP(C131,'[2]Sch Calls'!$R:$R,'[2]Sch Calls'!$AB:$AB,"",0)</f>
        <v/>
      </c>
      <c r="Y131" s="17">
        <f t="shared" si="52"/>
        <v>0</v>
      </c>
      <c r="Z131" s="17" t="str">
        <f t="shared" si="53"/>
        <v>Done</v>
      </c>
      <c r="AA131" s="21">
        <f t="shared" ca="1" si="54"/>
        <v>2573</v>
      </c>
      <c r="AB131" s="21" t="str">
        <f t="shared" ca="1" si="55"/>
        <v>Due</v>
      </c>
      <c r="AC131" s="11">
        <f ca="1">tbl_DPSAC[[#This Row],[Current Month Due Count]]</f>
        <v>0</v>
      </c>
      <c r="AD131" s="11">
        <f ca="1">tbl_DPSAC[[#This Row],[Next Month Due2]]</f>
        <v>0</v>
      </c>
      <c r="AE131" s="11">
        <f t="shared" ca="1" si="56"/>
        <v>1</v>
      </c>
      <c r="AF131" s="11">
        <v>0</v>
      </c>
      <c r="AG131" s="17">
        <f t="shared" ca="1" si="57"/>
        <v>210</v>
      </c>
      <c r="AH131" s="11">
        <v>0</v>
      </c>
      <c r="AI131" s="11">
        <v>0</v>
      </c>
      <c r="AJ131" s="11">
        <v>0</v>
      </c>
      <c r="AK131" s="11">
        <v>0</v>
      </c>
      <c r="AL131" s="11">
        <v>0</v>
      </c>
      <c r="AM131" s="11">
        <v>0</v>
      </c>
      <c r="AN131" s="11">
        <v>0</v>
      </c>
      <c r="AO131" s="11">
        <v>0</v>
      </c>
      <c r="AP131" s="11">
        <v>0</v>
      </c>
      <c r="AQ131" s="11">
        <v>0</v>
      </c>
      <c r="AR131" s="11">
        <v>0</v>
      </c>
      <c r="AS131" s="11">
        <v>0</v>
      </c>
      <c r="AT131" s="11">
        <v>0</v>
      </c>
      <c r="AU131" s="11">
        <v>0</v>
      </c>
      <c r="AV131" s="11">
        <v>0</v>
      </c>
      <c r="AW131" s="11">
        <v>0</v>
      </c>
      <c r="AX131" s="11" t="str">
        <f t="shared" ca="1" si="58"/>
        <v>No Service Dues</v>
      </c>
      <c r="AY131" s="17">
        <v>200</v>
      </c>
      <c r="AZ131" s="22">
        <v>44594</v>
      </c>
      <c r="BA131" s="17"/>
      <c r="BB131" s="17">
        <v>100</v>
      </c>
      <c r="BC131" s="22">
        <v>44410</v>
      </c>
      <c r="BD131" s="17"/>
      <c r="BE131" s="17">
        <v>200</v>
      </c>
      <c r="BF131" s="22">
        <v>44594</v>
      </c>
      <c r="BG131" s="17"/>
      <c r="BH131" s="17">
        <v>200</v>
      </c>
      <c r="BI131" s="22">
        <v>44594</v>
      </c>
      <c r="BJ131" s="17"/>
      <c r="BK131" s="17">
        <v>100</v>
      </c>
      <c r="BL131" s="22">
        <v>44410</v>
      </c>
      <c r="BM131" s="17"/>
      <c r="BN131" s="23">
        <f t="shared" si="59"/>
        <v>44774</v>
      </c>
      <c r="BO131" s="23">
        <f t="shared" si="60"/>
        <v>44590</v>
      </c>
      <c r="BP131" s="23">
        <f t="shared" si="61"/>
        <v>44774</v>
      </c>
      <c r="BQ131" s="23">
        <f t="shared" si="62"/>
        <v>44774</v>
      </c>
      <c r="BR131" s="23">
        <f t="shared" ref="BR131:BR194" si="73">IFERROR(IF(BL131&gt;0,BL131+365,""),"")</f>
        <v>44775</v>
      </c>
      <c r="BS131" s="24">
        <f t="shared" ca="1" si="63"/>
        <v>740</v>
      </c>
      <c r="BT131" s="25">
        <f t="shared" ca="1" si="64"/>
        <v>1390</v>
      </c>
      <c r="BU131" s="25">
        <f t="shared" ca="1" si="65"/>
        <v>740</v>
      </c>
      <c r="BV131" s="25">
        <f t="shared" ca="1" si="66"/>
        <v>740</v>
      </c>
      <c r="BW131" s="25">
        <f t="shared" ca="1" si="67"/>
        <v>1390</v>
      </c>
      <c r="BX131" s="26" t="s">
        <v>416</v>
      </c>
      <c r="BY131" s="11">
        <f t="shared" ca="1" si="68"/>
        <v>5</v>
      </c>
      <c r="BZ131" s="11">
        <f t="shared" ref="BZ131:BZ194" ca="1" si="74">COUNTIFS(BN131:BR131, "&gt;="&amp;DATE(YEAR(TODAY()), MONTH(TODAY()), 1), BN131:BR131, "&lt;"&amp;DATE(YEAR(TODAY()), MONTH(TODAY())+1, 1))</f>
        <v>0</v>
      </c>
      <c r="CA131" s="11">
        <f t="shared" ca="1" si="69"/>
        <v>0</v>
      </c>
      <c r="CB131" s="28">
        <f>_xlfn.XLOOKUP($C131,'[3]BIS Feb-26'!$C:$C,'[3]BIS Feb-26'!U:U,"",0)</f>
        <v>0</v>
      </c>
      <c r="CC131" s="28">
        <f>_xlfn.XLOOKUP($C131,'[3]BIS Feb-26'!$C:$C,'[3]BIS Feb-26'!V:V,"",0)</f>
        <v>0</v>
      </c>
      <c r="CD131" s="28">
        <f>_xlfn.XLOOKUP($C131,'[3]BIS Feb-26'!$C:$C,'[3]BIS Feb-26'!W:W,"",0)</f>
        <v>0</v>
      </c>
      <c r="CE131" s="28">
        <f>_xlfn.XLOOKUP($C131,'[3]BIS Feb-26'!$C:$C,'[3]BIS Feb-26'!X:X,"",0)</f>
        <v>0</v>
      </c>
      <c r="CF131" s="28">
        <f>_xlfn.XLOOKUP($C131,'[3]BIS Feb-26'!$C:$C,'[3]BIS Feb-26'!Y:Y,"",0)</f>
        <v>0</v>
      </c>
      <c r="CG131" s="28">
        <f>_xlfn.XLOOKUP($C131,'[3]BIS Feb-26'!$C:$C,'[3]BIS Feb-26'!Z:Z,"",0)</f>
        <v>0</v>
      </c>
      <c r="CH131" s="28">
        <f>_xlfn.XLOOKUP($C131,'[3]BIS Feb-26'!$C:$C,'[3]BIS Feb-26'!AA:AA,"",0)</f>
        <v>0</v>
      </c>
      <c r="CI131" s="28">
        <f>_xlfn.XLOOKUP($C131,'[3]BIS Feb-26'!$C:$C,'[3]BIS Feb-26'!AB:AB,"",0)</f>
        <v>0</v>
      </c>
      <c r="CJ131" s="28">
        <f>_xlfn.XLOOKUP($C131,'[3]BIS Feb-26'!$C:$C,'[3]BIS Feb-26'!AC:AC,"",0)</f>
        <v>0</v>
      </c>
      <c r="CK131" s="29" t="str">
        <f>_xlfn.XLOOKUP($C131,'[3]BIS Feb-26'!$C:$C,'[3]BIS Feb-26'!AD:AD,"",0)</f>
        <v>290</v>
      </c>
      <c r="CL131" s="29" t="str">
        <f>_xlfn.XLOOKUP($C131,'[3]BIS Feb-26'!$C:$C,'[3]BIS Feb-26'!AE:AE,"",0)</f>
        <v>290</v>
      </c>
      <c r="CM131" s="29" t="str">
        <f>_xlfn.XLOOKUP($C131,'[3]BIS Feb-26'!$C:$C,'[3]BIS Feb-26'!AF:AF,"",0)</f>
        <v>290</v>
      </c>
      <c r="CN131" s="29" t="str">
        <f>_xlfn.XLOOKUP($C131,'[3]BIS Feb-26'!$C:$C,'[3]BIS Feb-26'!AG:AG,"",0)</f>
        <v>290</v>
      </c>
      <c r="CO131" s="29" t="str">
        <f>_xlfn.XLOOKUP($C131,'[3]BIS Feb-26'!$C:$C,'[3]BIS Feb-26'!AH:AH,"",0)</f>
        <v>290</v>
      </c>
      <c r="CP131" s="29" t="str">
        <f>_xlfn.XLOOKUP($C131,'[3]BIS Feb-26'!$C:$C,'[3]BIS Feb-26'!AI:AI,"",0)</f>
        <v>1290</v>
      </c>
      <c r="CQ131" s="29" t="str">
        <f>_xlfn.XLOOKUP($C131,'[3]BIS Feb-26'!$C:$C,'[3]BIS Feb-26'!AJ:AJ,"",0)</f>
        <v>1000</v>
      </c>
      <c r="CR131" s="29" t="str">
        <f>_xlfn.XLOOKUP($C131,'[3]BIS Feb-26'!$C:$C,'[3]BIS Feb-26'!AK:AK,"",0)</f>
        <v>1290</v>
      </c>
      <c r="CS131" s="29" t="str">
        <f>_xlfn.XLOOKUP($C131,'[3]BIS Feb-26'!$C:$C,'[3]BIS Feb-26'!AL:AL,"",0)</f>
        <v>1290</v>
      </c>
      <c r="CT131" s="29">
        <f>_xlfn.XLOOKUP($C131,'[3]BIS Feb-26'!$C:$C,'[3]BIS Feb-26'!AM:AM,"",0)</f>
        <v>0</v>
      </c>
      <c r="CU131" s="28">
        <f>_xlfn.XLOOKUP($C131,'[3]BIS Feb-26'!$C:$C,'[3]BIS Feb-26'!AN:AN,"",0)</f>
        <v>0</v>
      </c>
      <c r="CV131" s="28">
        <f>_xlfn.XLOOKUP($C131,'[3]BIS Feb-26'!$C:$C,'[3]BIS Feb-26'!AO:AO,"",0)</f>
        <v>0</v>
      </c>
      <c r="CW131" s="28">
        <f>_xlfn.XLOOKUP($C131,'[3]BIS Feb-26'!$C:$C,'[3]BIS Feb-26'!AP:AP,"",0)</f>
        <v>0</v>
      </c>
      <c r="CX131" s="28">
        <f>_xlfn.XLOOKUP($C131,'[3]BIS Feb-26'!$C:$C,'[3]BIS Feb-26'!AQ:AQ,"",0)</f>
        <v>0</v>
      </c>
      <c r="CY131" s="28">
        <f>_xlfn.XLOOKUP($C131,'[3]BIS Feb-26'!$C:$C,'[3]BIS Feb-26'!AR:AR,"",0)</f>
        <v>0</v>
      </c>
      <c r="CZ131" s="28">
        <f>_xlfn.XLOOKUP($C131,'[3]BIS Feb-26'!$C:$C,'[3]BIS Feb-26'!AS:AS,"",0)</f>
        <v>0</v>
      </c>
      <c r="DA131" s="28">
        <f>_xlfn.XLOOKUP($C131,'[3]BIS Feb-26'!$C:$C,'[3]BIS Feb-26'!AT:AT,"",0)</f>
        <v>0</v>
      </c>
      <c r="DB131" s="28">
        <f>_xlfn.XLOOKUP($C131,'[3]BIS Feb-26'!$C:$C,'[3]BIS Feb-26'!AU:AU,"",0)</f>
        <v>0</v>
      </c>
      <c r="DC131" s="28">
        <f>_xlfn.XLOOKUP($C131,'[3]BIS Feb-26'!$C:$C,'[3]BIS Feb-26'!AV:AV,"",0)</f>
        <v>0</v>
      </c>
      <c r="DD131" s="11">
        <f>_xlfn.XLOOKUP($C131,'[3]BIS Feb-26'!$C:$C,'[3]BIS Feb-26'!AW:AW,"",0)</f>
        <v>0</v>
      </c>
      <c r="DE131" s="11">
        <f>_xlfn.XLOOKUP($C131,'[3]BIS Feb-26'!$C:$C,'[3]BIS Feb-26'!AX:AX,"",0)</f>
        <v>0</v>
      </c>
      <c r="DF131" s="11">
        <f>_xlfn.XLOOKUP($C131,'[3]BIS Feb-26'!$C:$C,'[3]BIS Feb-26'!AY:AY,"",0)</f>
        <v>0</v>
      </c>
      <c r="DG131" s="11">
        <f t="shared" ca="1" si="70"/>
        <v>9</v>
      </c>
      <c r="DH131" s="11">
        <f t="shared" ca="1" si="71"/>
        <v>0</v>
      </c>
      <c r="DI131" s="11">
        <f t="shared" ca="1" si="72"/>
        <v>0</v>
      </c>
      <c r="DJ131" s="11" t="str">
        <f>_xlfn.XLOOKUP($C131,'[3]Active Customer Assets'!$D:$D,'[3]Active Customer Assets'!I:I,"",0)</f>
        <v>C (Not Buying Spares or buying lubricants)</v>
      </c>
      <c r="DK131" s="28">
        <f>_xlfn.XLOOKUP($C131,'[3]Active Customer Assets'!$D:$D,'[3]Active Customer Assets'!J:J,"",0)</f>
        <v>43528.333333333299</v>
      </c>
      <c r="DL131" s="28">
        <f>_xlfn.XLOOKUP($C131,'[3]Active Customer Assets'!$D:$D,'[3]Active Customer Assets'!K:K,"",0)</f>
        <v>43507.229166666701</v>
      </c>
      <c r="DM131" s="28">
        <f>_xlfn.XLOOKUP($C131,'[3]Active Customer Assets'!$D:$D,'[3]Active Customer Assets'!L:L,"",0)</f>
        <v>46041.7010069444</v>
      </c>
      <c r="DN131" s="21">
        <f>_xlfn.XLOOKUP($C131,'[3]Active Customer Assets'!$D:$D,'[3]Active Customer Assets'!M:M,"",0)</f>
        <v>210</v>
      </c>
      <c r="DO131" s="28">
        <f>_xlfn.XLOOKUP($C131,'[3]Active Customer Assets'!$D:$D,'[3]Active Customer Assets'!N:N,"",0)</f>
        <v>0</v>
      </c>
      <c r="DP131" s="28">
        <f>_xlfn.XLOOKUP($C131,'[3]Active Customer Assets'!$D:$D,'[3]Active Customer Assets'!O:O,"",0)</f>
        <v>0</v>
      </c>
      <c r="DQ131" s="28">
        <f>_xlfn.XLOOKUP($C131,'[3]Active Customer Assets'!$D:$D,'[3]Active Customer Assets'!P:P,"",0)</f>
        <v>0</v>
      </c>
      <c r="DR131" s="28">
        <f>_xlfn.XLOOKUP($C131,'[3]Active Customer Assets'!$D:$D,'[3]Active Customer Assets'!Q:Q,"",0)</f>
        <v>0</v>
      </c>
      <c r="DS131" s="28">
        <f>_xlfn.XLOOKUP($C131,'[3]Active Customer Assets'!$D:$D,'[3]Active Customer Assets'!R:R,"",0)</f>
        <v>0</v>
      </c>
      <c r="DT131" s="28">
        <f>_xlfn.XLOOKUP($C131,'[3]Active Customer Assets'!$D:$D,'[3]Active Customer Assets'!S:S,"",0)</f>
        <v>0</v>
      </c>
      <c r="DU131" s="28">
        <f>_xlfn.XLOOKUP($C131,'[3]Active Customer Assets'!$D:$D,'[3]Active Customer Assets'!T:T,"",0)</f>
        <v>0</v>
      </c>
      <c r="DV131" s="28">
        <f>_xlfn.XLOOKUP($C131,'[3]Active Customer Assets'!$D:$D,'[3]Active Customer Assets'!U:U,"",0)</f>
        <v>0</v>
      </c>
      <c r="DW131" s="28">
        <f>_xlfn.XLOOKUP($C131,'[3]Active Customer Assets'!$D:$D,'[3]Active Customer Assets'!V:V,"",0)</f>
        <v>0</v>
      </c>
      <c r="DX131" s="28">
        <f>_xlfn.XLOOKUP($C131,'[3]Active Customer Assets'!$D:$D,'[3]Active Customer Assets'!W:W,"",0)</f>
        <v>0</v>
      </c>
      <c r="DY131" s="28">
        <f>_xlfn.XLOOKUP($C131,'[3]Active Customer Assets'!$D:$D,'[3]Active Customer Assets'!X:X,"",0)</f>
        <v>0</v>
      </c>
      <c r="DZ131" s="28">
        <f>_xlfn.XLOOKUP($C131,'[3]Active Customer Assets'!$D:$D,'[3]Active Customer Assets'!Y:Y,"",0)</f>
        <v>0</v>
      </c>
      <c r="EA131" s="28" t="str">
        <f>_xlfn.XLOOKUP($C131,'[3]Active Customer Assets'!$D:$D,'[3]Active Customer Assets'!Z:Z,"",0)</f>
        <v>290</v>
      </c>
      <c r="EB131" s="28" t="str">
        <f>_xlfn.XLOOKUP($C131,'[3]Active Customer Assets'!$D:$D,'[3]Active Customer Assets'!AA:AA,"",0)</f>
        <v>290</v>
      </c>
      <c r="EC131" s="28" t="str">
        <f>_xlfn.XLOOKUP($C131,'[3]Active Customer Assets'!$D:$D,'[3]Active Customer Assets'!AB:AB,"",0)</f>
        <v>290</v>
      </c>
      <c r="ED131" s="28" t="str">
        <f>_xlfn.XLOOKUP($C131,'[3]Active Customer Assets'!$D:$D,'[3]Active Customer Assets'!AC:AC,"",0)</f>
        <v>290</v>
      </c>
      <c r="EE131" s="28" t="str">
        <f>_xlfn.XLOOKUP($C131,'[3]Active Customer Assets'!$D:$D,'[3]Active Customer Assets'!AD:AD,"",0)</f>
        <v>290</v>
      </c>
      <c r="EF131" s="28" t="str">
        <f>_xlfn.XLOOKUP($C131,'[3]Active Customer Assets'!$D:$D,'[3]Active Customer Assets'!AE:AE,"",0)</f>
        <v>1290</v>
      </c>
      <c r="EG131" s="28" t="str">
        <f>_xlfn.XLOOKUP($C131,'[3]Active Customer Assets'!$D:$D,'[3]Active Customer Assets'!AF:AF,"",0)</f>
        <v>1000</v>
      </c>
      <c r="EH131" s="28" t="str">
        <f>_xlfn.XLOOKUP($C131,'[3]Active Customer Assets'!$D:$D,'[3]Active Customer Assets'!AG:AG,"",0)</f>
        <v>1290</v>
      </c>
      <c r="EI131" s="28" t="str">
        <f>_xlfn.XLOOKUP($C131,'[3]Active Customer Assets'!$D:$D,'[3]Active Customer Assets'!AH:AH,"",0)</f>
        <v>1290</v>
      </c>
      <c r="EJ131" s="21">
        <f>_xlfn.XLOOKUP($C131,'[3]Active Customer Assets'!$D:$D,'[3]Active Customer Assets'!AI:AI,"",0)</f>
        <v>0</v>
      </c>
      <c r="EK131" s="35" t="str">
        <f>[3]!tbl_DPSAC[[#This Row],[Unit Status]]</f>
        <v>Active</v>
      </c>
    </row>
    <row r="132" spans="1:141" x14ac:dyDescent="0.15">
      <c r="A132" s="11">
        <f>ROW(tbl_DPSAC[[#This Row],[Sl. No.]])-1</f>
        <v>131</v>
      </c>
      <c r="B132" s="12" t="s">
        <v>136</v>
      </c>
      <c r="C132" s="12" t="s">
        <v>879</v>
      </c>
      <c r="D132" s="12" t="s">
        <v>198</v>
      </c>
      <c r="E132" s="12" t="s">
        <v>199</v>
      </c>
      <c r="F132" s="12" t="s">
        <v>161</v>
      </c>
      <c r="G132" s="13" t="s">
        <v>410</v>
      </c>
      <c r="H132" s="13" t="e">
        <f>_xlfn.XLOOKUP(C132,'[1]E&amp;DPSAC'!$K:$K,'[1]E&amp;DPSAC'!$E:$E,,0)</f>
        <v>#N/A</v>
      </c>
      <c r="I132" s="13" t="s">
        <v>875</v>
      </c>
      <c r="J132" s="13">
        <v>8102113860</v>
      </c>
      <c r="K132" s="13" t="s">
        <v>143</v>
      </c>
      <c r="L132" s="12" t="str">
        <f t="shared" ca="1" si="50"/>
        <v>Non - Warranty</v>
      </c>
      <c r="M132" s="14">
        <v>43526</v>
      </c>
      <c r="N132" s="15">
        <v>24</v>
      </c>
      <c r="O132" s="14">
        <f t="shared" si="51"/>
        <v>44286</v>
      </c>
      <c r="P132" s="11" t="s">
        <v>681</v>
      </c>
      <c r="Q132" s="19" t="str">
        <f>_xlfn.XLOOKUP(C132,'[2]Sch Calls'!$R:$R,'[2]Sch Calls'!$F:$F,"",0)</f>
        <v/>
      </c>
      <c r="R132" s="18" t="str">
        <f>_xlfn.XLOOKUP(C132,'[2]Sch Calls'!$R:$R,'[2]Sch Calls'!$A:$A,"",0)</f>
        <v/>
      </c>
      <c r="S132" s="17" t="str">
        <f>_xlfn.XLOOKUP(C132,'[2]Sch Calls'!$R:$R,'[2]Sch Calls'!$B:$B,"",0)</f>
        <v/>
      </c>
      <c r="T132" s="18" t="str">
        <f>_xlfn.XLOOKUP(C132,'[1]E&amp;DPSAC'!$K:$K,'[1]E&amp;DPSAC'!$W:$W,"",0)</f>
        <v/>
      </c>
      <c r="U132" s="17" t="str">
        <f>_xlfn.XLOOKUP(C132,'[1]E&amp;DPSAC'!$K:$K,'[1]E&amp;DPSAC'!$Z:$Z,"",0)</f>
        <v/>
      </c>
      <c r="V132" s="17">
        <f>_xlfn.XLOOKUP(C132,'[2]1. All Calls'!$R:$R,'[2]1. All Calls'!$B:$B,"",0)</f>
        <v>80</v>
      </c>
      <c r="W132" s="20">
        <f>_xlfn.XLOOKUP(C132,'[2]1. All Calls'!$R:$R,'[2]1. All Calls'!$A:$A,"",0)</f>
        <v>46041.702962962998</v>
      </c>
      <c r="X132" s="17" t="str">
        <f>_xlfn.XLOOKUP(C132,'[2]Sch Calls'!$R:$R,'[2]Sch Calls'!$AB:$AB,"",0)</f>
        <v/>
      </c>
      <c r="Y132" s="17">
        <f t="shared" si="52"/>
        <v>0</v>
      </c>
      <c r="Z132" s="17" t="str">
        <f t="shared" si="53"/>
        <v>Done</v>
      </c>
      <c r="AA132" s="21">
        <f t="shared" ca="1" si="54"/>
        <v>2575</v>
      </c>
      <c r="AB132" s="21" t="str">
        <f t="shared" ca="1" si="55"/>
        <v>Due</v>
      </c>
      <c r="AC132" s="11">
        <f ca="1">tbl_DPSAC[[#This Row],[Current Month Due Count]]</f>
        <v>0</v>
      </c>
      <c r="AD132" s="11">
        <f ca="1">tbl_DPSAC[[#This Row],[Next Month Due2]]</f>
        <v>0</v>
      </c>
      <c r="AE132" s="11">
        <f t="shared" ca="1" si="56"/>
        <v>1</v>
      </c>
      <c r="AF132" s="11">
        <v>0</v>
      </c>
      <c r="AG132" s="17">
        <f t="shared" ca="1" si="57"/>
        <v>80</v>
      </c>
      <c r="AH132" s="11">
        <v>0</v>
      </c>
      <c r="AI132" s="11">
        <v>0</v>
      </c>
      <c r="AJ132" s="11">
        <v>0</v>
      </c>
      <c r="AK132" s="11">
        <v>0</v>
      </c>
      <c r="AL132" s="11">
        <v>0</v>
      </c>
      <c r="AM132" s="11">
        <v>0</v>
      </c>
      <c r="AN132" s="11">
        <v>0</v>
      </c>
      <c r="AO132" s="11">
        <v>0</v>
      </c>
      <c r="AP132" s="11">
        <v>0</v>
      </c>
      <c r="AQ132" s="11">
        <v>0</v>
      </c>
      <c r="AR132" s="11">
        <v>0</v>
      </c>
      <c r="AS132" s="11">
        <v>0</v>
      </c>
      <c r="AT132" s="11">
        <v>0</v>
      </c>
      <c r="AU132" s="11">
        <v>0</v>
      </c>
      <c r="AV132" s="11">
        <v>0</v>
      </c>
      <c r="AW132" s="11">
        <v>0</v>
      </c>
      <c r="AX132" s="11" t="str">
        <f t="shared" ca="1" si="58"/>
        <v>No Service Dues</v>
      </c>
      <c r="AY132" s="17">
        <v>70</v>
      </c>
      <c r="AZ132" s="22">
        <v>44231</v>
      </c>
      <c r="BA132" s="17"/>
      <c r="BB132" s="17">
        <v>70</v>
      </c>
      <c r="BC132" s="22">
        <v>44231</v>
      </c>
      <c r="BD132" s="17"/>
      <c r="BE132" s="17">
        <v>70</v>
      </c>
      <c r="BF132" s="22">
        <v>44231</v>
      </c>
      <c r="BG132" s="17"/>
      <c r="BH132" s="17">
        <v>70</v>
      </c>
      <c r="BI132" s="22">
        <v>44231</v>
      </c>
      <c r="BJ132" s="17"/>
      <c r="BK132" s="17">
        <v>70</v>
      </c>
      <c r="BL132" s="22">
        <v>44231</v>
      </c>
      <c r="BM132" s="17"/>
      <c r="BN132" s="23">
        <f t="shared" si="59"/>
        <v>44411</v>
      </c>
      <c r="BO132" s="23">
        <f t="shared" si="60"/>
        <v>44411</v>
      </c>
      <c r="BP132" s="23">
        <f t="shared" si="61"/>
        <v>44411</v>
      </c>
      <c r="BQ132" s="23">
        <f t="shared" si="62"/>
        <v>44411</v>
      </c>
      <c r="BR132" s="23">
        <f t="shared" si="73"/>
        <v>44596</v>
      </c>
      <c r="BS132" s="24">
        <f t="shared" ca="1" si="63"/>
        <v>740</v>
      </c>
      <c r="BT132" s="25">
        <f t="shared" ca="1" si="64"/>
        <v>1490</v>
      </c>
      <c r="BU132" s="25">
        <f t="shared" ca="1" si="65"/>
        <v>740</v>
      </c>
      <c r="BV132" s="25">
        <f t="shared" ca="1" si="66"/>
        <v>740</v>
      </c>
      <c r="BW132" s="25">
        <f t="shared" ca="1" si="67"/>
        <v>1490</v>
      </c>
      <c r="BX132" s="26" t="s">
        <v>416</v>
      </c>
      <c r="BY132" s="11">
        <f t="shared" ca="1" si="68"/>
        <v>5</v>
      </c>
      <c r="BZ132" s="11">
        <f t="shared" ca="1" si="74"/>
        <v>0</v>
      </c>
      <c r="CA132" s="11">
        <f t="shared" ca="1" si="69"/>
        <v>0</v>
      </c>
      <c r="CB132" s="28">
        <f>_xlfn.XLOOKUP($C132,'[3]BIS Feb-26'!$C:$C,'[3]BIS Feb-26'!U:U,"",0)</f>
        <v>0</v>
      </c>
      <c r="CC132" s="28">
        <f>_xlfn.XLOOKUP($C132,'[3]BIS Feb-26'!$C:$C,'[3]BIS Feb-26'!V:V,"",0)</f>
        <v>0</v>
      </c>
      <c r="CD132" s="28">
        <f>_xlfn.XLOOKUP($C132,'[3]BIS Feb-26'!$C:$C,'[3]BIS Feb-26'!W:W,"",0)</f>
        <v>0</v>
      </c>
      <c r="CE132" s="28">
        <f>_xlfn.XLOOKUP($C132,'[3]BIS Feb-26'!$C:$C,'[3]BIS Feb-26'!X:X,"",0)</f>
        <v>0</v>
      </c>
      <c r="CF132" s="28">
        <f>_xlfn.XLOOKUP($C132,'[3]BIS Feb-26'!$C:$C,'[3]BIS Feb-26'!Y:Y,"",0)</f>
        <v>0</v>
      </c>
      <c r="CG132" s="28">
        <f>_xlfn.XLOOKUP($C132,'[3]BIS Feb-26'!$C:$C,'[3]BIS Feb-26'!Z:Z,"",0)</f>
        <v>0</v>
      </c>
      <c r="CH132" s="28">
        <f>_xlfn.XLOOKUP($C132,'[3]BIS Feb-26'!$C:$C,'[3]BIS Feb-26'!AA:AA,"",0)</f>
        <v>0</v>
      </c>
      <c r="CI132" s="28">
        <f>_xlfn.XLOOKUP($C132,'[3]BIS Feb-26'!$C:$C,'[3]BIS Feb-26'!AB:AB,"",0)</f>
        <v>0</v>
      </c>
      <c r="CJ132" s="28">
        <f>_xlfn.XLOOKUP($C132,'[3]BIS Feb-26'!$C:$C,'[3]BIS Feb-26'!AC:AC,"",0)</f>
        <v>0</v>
      </c>
      <c r="CK132" s="29" t="str">
        <f>_xlfn.XLOOKUP($C132,'[3]BIS Feb-26'!$C:$C,'[3]BIS Feb-26'!AD:AD,"",0)</f>
        <v>450</v>
      </c>
      <c r="CL132" s="29" t="str">
        <f>_xlfn.XLOOKUP($C132,'[3]BIS Feb-26'!$C:$C,'[3]BIS Feb-26'!AE:AE,"",0)</f>
        <v>420</v>
      </c>
      <c r="CM132" s="29" t="str">
        <f>_xlfn.XLOOKUP($C132,'[3]BIS Feb-26'!$C:$C,'[3]BIS Feb-26'!AF:AF,"",0)</f>
        <v>420</v>
      </c>
      <c r="CN132" s="29" t="str">
        <f>_xlfn.XLOOKUP($C132,'[3]BIS Feb-26'!$C:$C,'[3]BIS Feb-26'!AG:AG,"",0)</f>
        <v>420</v>
      </c>
      <c r="CO132" s="29" t="str">
        <f>_xlfn.XLOOKUP($C132,'[3]BIS Feb-26'!$C:$C,'[3]BIS Feb-26'!AH:AH,"",0)</f>
        <v>420</v>
      </c>
      <c r="CP132" s="29" t="str">
        <f>_xlfn.XLOOKUP($C132,'[3]BIS Feb-26'!$C:$C,'[3]BIS Feb-26'!AI:AI,"",0)</f>
        <v>1420</v>
      </c>
      <c r="CQ132" s="29" t="str">
        <f>_xlfn.XLOOKUP($C132,'[3]BIS Feb-26'!$C:$C,'[3]BIS Feb-26'!AJ:AJ,"",0)</f>
        <v>1000</v>
      </c>
      <c r="CR132" s="29" t="str">
        <f>_xlfn.XLOOKUP($C132,'[3]BIS Feb-26'!$C:$C,'[3]BIS Feb-26'!AK:AK,"",0)</f>
        <v>1420</v>
      </c>
      <c r="CS132" s="29" t="str">
        <f>_xlfn.XLOOKUP($C132,'[3]BIS Feb-26'!$C:$C,'[3]BIS Feb-26'!AL:AL,"",0)</f>
        <v>1420</v>
      </c>
      <c r="CT132" s="29">
        <f>_xlfn.XLOOKUP($C132,'[3]BIS Feb-26'!$C:$C,'[3]BIS Feb-26'!AM:AM,"",0)</f>
        <v>0</v>
      </c>
      <c r="CU132" s="28">
        <f>_xlfn.XLOOKUP($C132,'[3]BIS Feb-26'!$C:$C,'[3]BIS Feb-26'!AN:AN,"",0)</f>
        <v>0</v>
      </c>
      <c r="CV132" s="28">
        <f>_xlfn.XLOOKUP($C132,'[3]BIS Feb-26'!$C:$C,'[3]BIS Feb-26'!AO:AO,"",0)</f>
        <v>0</v>
      </c>
      <c r="CW132" s="28">
        <f>_xlfn.XLOOKUP($C132,'[3]BIS Feb-26'!$C:$C,'[3]BIS Feb-26'!AP:AP,"",0)</f>
        <v>0</v>
      </c>
      <c r="CX132" s="28">
        <f>_xlfn.XLOOKUP($C132,'[3]BIS Feb-26'!$C:$C,'[3]BIS Feb-26'!AQ:AQ,"",0)</f>
        <v>0</v>
      </c>
      <c r="CY132" s="28">
        <f>_xlfn.XLOOKUP($C132,'[3]BIS Feb-26'!$C:$C,'[3]BIS Feb-26'!AR:AR,"",0)</f>
        <v>0</v>
      </c>
      <c r="CZ132" s="28">
        <f>_xlfn.XLOOKUP($C132,'[3]BIS Feb-26'!$C:$C,'[3]BIS Feb-26'!AS:AS,"",0)</f>
        <v>0</v>
      </c>
      <c r="DA132" s="28">
        <f>_xlfn.XLOOKUP($C132,'[3]BIS Feb-26'!$C:$C,'[3]BIS Feb-26'!AT:AT,"",0)</f>
        <v>0</v>
      </c>
      <c r="DB132" s="28">
        <f>_xlfn.XLOOKUP($C132,'[3]BIS Feb-26'!$C:$C,'[3]BIS Feb-26'!AU:AU,"",0)</f>
        <v>0</v>
      </c>
      <c r="DC132" s="28">
        <f>_xlfn.XLOOKUP($C132,'[3]BIS Feb-26'!$C:$C,'[3]BIS Feb-26'!AV:AV,"",0)</f>
        <v>0</v>
      </c>
      <c r="DD132" s="11">
        <f>_xlfn.XLOOKUP($C132,'[3]BIS Feb-26'!$C:$C,'[3]BIS Feb-26'!AW:AW,"",0)</f>
        <v>0</v>
      </c>
      <c r="DE132" s="11">
        <f>_xlfn.XLOOKUP($C132,'[3]BIS Feb-26'!$C:$C,'[3]BIS Feb-26'!AX:AX,"",0)</f>
        <v>0</v>
      </c>
      <c r="DF132" s="11">
        <f>_xlfn.XLOOKUP($C132,'[3]BIS Feb-26'!$C:$C,'[3]BIS Feb-26'!AY:AY,"",0)</f>
        <v>0</v>
      </c>
      <c r="DG132" s="11">
        <f t="shared" ca="1" si="70"/>
        <v>9</v>
      </c>
      <c r="DH132" s="11">
        <f t="shared" ca="1" si="71"/>
        <v>0</v>
      </c>
      <c r="DI132" s="11">
        <f t="shared" ca="1" si="72"/>
        <v>0</v>
      </c>
      <c r="DJ132" s="11" t="str">
        <f>_xlfn.XLOOKUP($C132,'[3]Active Customer Assets'!$D:$D,'[3]Active Customer Assets'!I:I,"",0)</f>
        <v>C (Not Buying Spares or buying lubricants)</v>
      </c>
      <c r="DK132" s="28">
        <f>_xlfn.XLOOKUP($C132,'[3]Active Customer Assets'!$D:$D,'[3]Active Customer Assets'!J:J,"",0)</f>
        <v>43526.815972222197</v>
      </c>
      <c r="DL132" s="28">
        <f>_xlfn.XLOOKUP($C132,'[3]Active Customer Assets'!$D:$D,'[3]Active Customer Assets'!K:K,"",0)</f>
        <v>43507.229166666701</v>
      </c>
      <c r="DM132" s="28">
        <f>_xlfn.XLOOKUP($C132,'[3]Active Customer Assets'!$D:$D,'[3]Active Customer Assets'!L:L,"",0)</f>
        <v>46041.7034375</v>
      </c>
      <c r="DN132" s="21">
        <f>_xlfn.XLOOKUP($C132,'[3]Active Customer Assets'!$D:$D,'[3]Active Customer Assets'!M:M,"",0)</f>
        <v>80</v>
      </c>
      <c r="DO132" s="28">
        <f>_xlfn.XLOOKUP($C132,'[3]Active Customer Assets'!$D:$D,'[3]Active Customer Assets'!N:N,"",0)</f>
        <v>0</v>
      </c>
      <c r="DP132" s="28">
        <f>_xlfn.XLOOKUP($C132,'[3]Active Customer Assets'!$D:$D,'[3]Active Customer Assets'!O:O,"",0)</f>
        <v>0</v>
      </c>
      <c r="DQ132" s="28">
        <f>_xlfn.XLOOKUP($C132,'[3]Active Customer Assets'!$D:$D,'[3]Active Customer Assets'!P:P,"",0)</f>
        <v>0</v>
      </c>
      <c r="DR132" s="28">
        <f>_xlfn.XLOOKUP($C132,'[3]Active Customer Assets'!$D:$D,'[3]Active Customer Assets'!Q:Q,"",0)</f>
        <v>0</v>
      </c>
      <c r="DS132" s="28">
        <f>_xlfn.XLOOKUP($C132,'[3]Active Customer Assets'!$D:$D,'[3]Active Customer Assets'!R:R,"",0)</f>
        <v>0</v>
      </c>
      <c r="DT132" s="28">
        <f>_xlfn.XLOOKUP($C132,'[3]Active Customer Assets'!$D:$D,'[3]Active Customer Assets'!S:S,"",0)</f>
        <v>0</v>
      </c>
      <c r="DU132" s="28">
        <f>_xlfn.XLOOKUP($C132,'[3]Active Customer Assets'!$D:$D,'[3]Active Customer Assets'!T:T,"",0)</f>
        <v>0</v>
      </c>
      <c r="DV132" s="28">
        <f>_xlfn.XLOOKUP($C132,'[3]Active Customer Assets'!$D:$D,'[3]Active Customer Assets'!U:U,"",0)</f>
        <v>0</v>
      </c>
      <c r="DW132" s="28">
        <f>_xlfn.XLOOKUP($C132,'[3]Active Customer Assets'!$D:$D,'[3]Active Customer Assets'!V:V,"",0)</f>
        <v>0</v>
      </c>
      <c r="DX132" s="28">
        <f>_xlfn.XLOOKUP($C132,'[3]Active Customer Assets'!$D:$D,'[3]Active Customer Assets'!W:W,"",0)</f>
        <v>0</v>
      </c>
      <c r="DY132" s="28">
        <f>_xlfn.XLOOKUP($C132,'[3]Active Customer Assets'!$D:$D,'[3]Active Customer Assets'!X:X,"",0)</f>
        <v>0</v>
      </c>
      <c r="DZ132" s="28">
        <f>_xlfn.XLOOKUP($C132,'[3]Active Customer Assets'!$D:$D,'[3]Active Customer Assets'!Y:Y,"",0)</f>
        <v>0</v>
      </c>
      <c r="EA132" s="28" t="str">
        <f>_xlfn.XLOOKUP($C132,'[3]Active Customer Assets'!$D:$D,'[3]Active Customer Assets'!Z:Z,"",0)</f>
        <v>450</v>
      </c>
      <c r="EB132" s="28" t="str">
        <f>_xlfn.XLOOKUP($C132,'[3]Active Customer Assets'!$D:$D,'[3]Active Customer Assets'!AA:AA,"",0)</f>
        <v>420</v>
      </c>
      <c r="EC132" s="28" t="str">
        <f>_xlfn.XLOOKUP($C132,'[3]Active Customer Assets'!$D:$D,'[3]Active Customer Assets'!AB:AB,"",0)</f>
        <v>420</v>
      </c>
      <c r="ED132" s="28" t="str">
        <f>_xlfn.XLOOKUP($C132,'[3]Active Customer Assets'!$D:$D,'[3]Active Customer Assets'!AC:AC,"",0)</f>
        <v>420</v>
      </c>
      <c r="EE132" s="28" t="str">
        <f>_xlfn.XLOOKUP($C132,'[3]Active Customer Assets'!$D:$D,'[3]Active Customer Assets'!AD:AD,"",0)</f>
        <v>420</v>
      </c>
      <c r="EF132" s="28" t="str">
        <f>_xlfn.XLOOKUP($C132,'[3]Active Customer Assets'!$D:$D,'[3]Active Customer Assets'!AE:AE,"",0)</f>
        <v>1420</v>
      </c>
      <c r="EG132" s="28" t="str">
        <f>_xlfn.XLOOKUP($C132,'[3]Active Customer Assets'!$D:$D,'[3]Active Customer Assets'!AF:AF,"",0)</f>
        <v>1000</v>
      </c>
      <c r="EH132" s="28" t="str">
        <f>_xlfn.XLOOKUP($C132,'[3]Active Customer Assets'!$D:$D,'[3]Active Customer Assets'!AG:AG,"",0)</f>
        <v>1420</v>
      </c>
      <c r="EI132" s="28" t="str">
        <f>_xlfn.XLOOKUP($C132,'[3]Active Customer Assets'!$D:$D,'[3]Active Customer Assets'!AH:AH,"",0)</f>
        <v>1420</v>
      </c>
      <c r="EJ132" s="21">
        <f>_xlfn.XLOOKUP($C132,'[3]Active Customer Assets'!$D:$D,'[3]Active Customer Assets'!AI:AI,"",0)</f>
        <v>0</v>
      </c>
      <c r="EK132" s="35" t="str">
        <f>[3]!tbl_DPSAC[[#This Row],[Unit Status]]</f>
        <v>Active</v>
      </c>
    </row>
    <row r="133" spans="1:141" x14ac:dyDescent="0.15">
      <c r="A133" s="11">
        <f>ROW(tbl_DPSAC[[#This Row],[Sl. No.]])-1</f>
        <v>132</v>
      </c>
      <c r="B133" s="12" t="s">
        <v>196</v>
      </c>
      <c r="C133" s="12" t="s">
        <v>880</v>
      </c>
      <c r="D133" s="12" t="s">
        <v>881</v>
      </c>
      <c r="E133" s="12" t="s">
        <v>247</v>
      </c>
      <c r="F133" s="12" t="s">
        <v>161</v>
      </c>
      <c r="G133" s="13" t="s">
        <v>410</v>
      </c>
      <c r="H133" s="13" t="e">
        <f>_xlfn.XLOOKUP(C133,'[1]E&amp;DPSAC'!$K:$K,'[1]E&amp;DPSAC'!$E:$E,,0)</f>
        <v>#N/A</v>
      </c>
      <c r="I133" s="13" t="s">
        <v>875</v>
      </c>
      <c r="J133" s="13">
        <v>8102113860</v>
      </c>
      <c r="K133" s="13" t="s">
        <v>143</v>
      </c>
      <c r="L133" s="12" t="str">
        <f t="shared" ca="1" si="50"/>
        <v>Non - Warranty</v>
      </c>
      <c r="M133" s="14">
        <v>43765</v>
      </c>
      <c r="N133" s="15">
        <v>24</v>
      </c>
      <c r="O133" s="14">
        <f t="shared" si="51"/>
        <v>44500</v>
      </c>
      <c r="P133" s="11" t="s">
        <v>681</v>
      </c>
      <c r="Q133" s="19" t="str">
        <f>_xlfn.XLOOKUP(C133,'[2]Sch Calls'!$R:$R,'[2]Sch Calls'!$F:$F,"",0)</f>
        <v/>
      </c>
      <c r="R133" s="18" t="str">
        <f>_xlfn.XLOOKUP(C133,'[2]Sch Calls'!$R:$R,'[2]Sch Calls'!$A:$A,"",0)</f>
        <v/>
      </c>
      <c r="S133" s="17" t="str">
        <f>_xlfn.XLOOKUP(C133,'[2]Sch Calls'!$R:$R,'[2]Sch Calls'!$B:$B,"",0)</f>
        <v/>
      </c>
      <c r="T133" s="18" t="str">
        <f>_xlfn.XLOOKUP(C133,'[1]E&amp;DPSAC'!$K:$K,'[1]E&amp;DPSAC'!$W:$W,"",0)</f>
        <v/>
      </c>
      <c r="U133" s="17" t="str">
        <f>_xlfn.XLOOKUP(C133,'[1]E&amp;DPSAC'!$K:$K,'[1]E&amp;DPSAC'!$Z:$Z,"",0)</f>
        <v/>
      </c>
      <c r="V133" s="17">
        <f>_xlfn.XLOOKUP(C133,'[2]1. All Calls'!$R:$R,'[2]1. All Calls'!$B:$B,"",0)</f>
        <v>1000</v>
      </c>
      <c r="W133" s="20">
        <f>_xlfn.XLOOKUP(C133,'[2]1. All Calls'!$R:$R,'[2]1. All Calls'!$A:$A,"",0)</f>
        <v>45474.695752314801</v>
      </c>
      <c r="X133" s="17" t="str">
        <f>_xlfn.XLOOKUP(C133,'[2]Sch Calls'!$R:$R,'[2]Sch Calls'!$AB:$AB,"",0)</f>
        <v/>
      </c>
      <c r="Y133" s="17">
        <f t="shared" si="52"/>
        <v>0</v>
      </c>
      <c r="Z133" s="17" t="str">
        <f t="shared" si="53"/>
        <v>Done</v>
      </c>
      <c r="AA133" s="21">
        <f t="shared" ca="1" si="54"/>
        <v>2336</v>
      </c>
      <c r="AB133" s="21" t="str">
        <f t="shared" ca="1" si="55"/>
        <v>Due</v>
      </c>
      <c r="AC133" s="11">
        <f ca="1">tbl_DPSAC[[#This Row],[Current Month Due Count]]</f>
        <v>0</v>
      </c>
      <c r="AD133" s="11">
        <f ca="1">tbl_DPSAC[[#This Row],[Next Month Due2]]</f>
        <v>0</v>
      </c>
      <c r="AE133" s="11">
        <f t="shared" ca="1" si="56"/>
        <v>1</v>
      </c>
      <c r="AF133" s="11">
        <v>0</v>
      </c>
      <c r="AG133" s="17">
        <f t="shared" ca="1" si="57"/>
        <v>1000</v>
      </c>
      <c r="AH133" s="11">
        <v>0</v>
      </c>
      <c r="AI133" s="11">
        <v>0</v>
      </c>
      <c r="AJ133" s="11">
        <v>0</v>
      </c>
      <c r="AK133" s="11">
        <v>0</v>
      </c>
      <c r="AL133" s="11">
        <v>0</v>
      </c>
      <c r="AM133" s="11">
        <v>0</v>
      </c>
      <c r="AN133" s="11">
        <v>0</v>
      </c>
      <c r="AO133" s="11">
        <v>0</v>
      </c>
      <c r="AP133" s="11">
        <v>0</v>
      </c>
      <c r="AQ133" s="11">
        <v>0</v>
      </c>
      <c r="AR133" s="11">
        <v>0</v>
      </c>
      <c r="AS133" s="11">
        <v>0</v>
      </c>
      <c r="AT133" s="11">
        <v>0</v>
      </c>
      <c r="AU133" s="11">
        <v>0</v>
      </c>
      <c r="AV133" s="11">
        <v>0</v>
      </c>
      <c r="AW133" s="11">
        <v>0</v>
      </c>
      <c r="AX133" s="11" t="str">
        <f t="shared" ca="1" si="58"/>
        <v>No Service Dues</v>
      </c>
      <c r="AY133" s="17">
        <v>400</v>
      </c>
      <c r="AZ133" s="22">
        <v>44413</v>
      </c>
      <c r="BA133" s="17" t="s">
        <v>882</v>
      </c>
      <c r="BB133" s="17">
        <v>400</v>
      </c>
      <c r="BC133" s="22">
        <v>44413</v>
      </c>
      <c r="BD133" s="17" t="s">
        <v>882</v>
      </c>
      <c r="BE133" s="17">
        <v>400</v>
      </c>
      <c r="BF133" s="22">
        <v>44413</v>
      </c>
      <c r="BG133" s="17" t="s">
        <v>882</v>
      </c>
      <c r="BH133" s="17"/>
      <c r="BI133" s="22"/>
      <c r="BJ133" s="17"/>
      <c r="BK133" s="17">
        <v>400</v>
      </c>
      <c r="BL133" s="22">
        <v>44413</v>
      </c>
      <c r="BM133" s="17" t="s">
        <v>882</v>
      </c>
      <c r="BN133" s="23">
        <f t="shared" si="59"/>
        <v>44593</v>
      </c>
      <c r="BO133" s="23">
        <f t="shared" si="60"/>
        <v>44593</v>
      </c>
      <c r="BP133" s="23">
        <f t="shared" si="61"/>
        <v>44593</v>
      </c>
      <c r="BQ133" s="23" t="str">
        <f t="shared" si="62"/>
        <v/>
      </c>
      <c r="BR133" s="23">
        <f t="shared" si="73"/>
        <v>44778</v>
      </c>
      <c r="BS133" s="24">
        <f t="shared" ca="1" si="63"/>
        <v>150</v>
      </c>
      <c r="BT133" s="25">
        <f t="shared" ca="1" si="64"/>
        <v>900</v>
      </c>
      <c r="BU133" s="25">
        <f t="shared" ca="1" si="65"/>
        <v>150</v>
      </c>
      <c r="BV133" s="25" t="str">
        <f t="shared" si="66"/>
        <v/>
      </c>
      <c r="BW133" s="25">
        <f t="shared" ca="1" si="67"/>
        <v>900</v>
      </c>
      <c r="BX133" s="26" t="s">
        <v>416</v>
      </c>
      <c r="BY133" s="11">
        <f t="shared" ca="1" si="68"/>
        <v>4</v>
      </c>
      <c r="BZ133" s="11">
        <f t="shared" ca="1" si="74"/>
        <v>0</v>
      </c>
      <c r="CA133" s="11">
        <f t="shared" ca="1" si="69"/>
        <v>0</v>
      </c>
      <c r="CB133" s="28">
        <f>_xlfn.XLOOKUP($C133,'[3]BIS Feb-26'!$C:$C,'[3]BIS Feb-26'!U:U,"",0)</f>
        <v>0</v>
      </c>
      <c r="CC133" s="28">
        <f>_xlfn.XLOOKUP($C133,'[3]BIS Feb-26'!$C:$C,'[3]BIS Feb-26'!V:V,"",0)</f>
        <v>0</v>
      </c>
      <c r="CD133" s="28">
        <f>_xlfn.XLOOKUP($C133,'[3]BIS Feb-26'!$C:$C,'[3]BIS Feb-26'!W:W,"",0)</f>
        <v>0</v>
      </c>
      <c r="CE133" s="28">
        <f>_xlfn.XLOOKUP($C133,'[3]BIS Feb-26'!$C:$C,'[3]BIS Feb-26'!X:X,"",0)</f>
        <v>0</v>
      </c>
      <c r="CF133" s="28">
        <f>_xlfn.XLOOKUP($C133,'[3]BIS Feb-26'!$C:$C,'[3]BIS Feb-26'!Y:Y,"",0)</f>
        <v>0</v>
      </c>
      <c r="CG133" s="28">
        <f>_xlfn.XLOOKUP($C133,'[3]BIS Feb-26'!$C:$C,'[3]BIS Feb-26'!Z:Z,"",0)</f>
        <v>0</v>
      </c>
      <c r="CH133" s="28">
        <f>_xlfn.XLOOKUP($C133,'[3]BIS Feb-26'!$C:$C,'[3]BIS Feb-26'!AA:AA,"",0)</f>
        <v>0</v>
      </c>
      <c r="CI133" s="28">
        <f>_xlfn.XLOOKUP($C133,'[3]BIS Feb-26'!$C:$C,'[3]BIS Feb-26'!AB:AB,"",0)</f>
        <v>0</v>
      </c>
      <c r="CJ133" s="28">
        <f>_xlfn.XLOOKUP($C133,'[3]BIS Feb-26'!$C:$C,'[3]BIS Feb-26'!AC:AC,"",0)</f>
        <v>0</v>
      </c>
      <c r="CK133" s="29" t="str">
        <f>_xlfn.XLOOKUP($C133,'[3]BIS Feb-26'!$C:$C,'[3]BIS Feb-26'!AD:AD,"",0)</f>
        <v>50</v>
      </c>
      <c r="CL133" s="29" t="str">
        <f>_xlfn.XLOOKUP($C133,'[3]BIS Feb-26'!$C:$C,'[3]BIS Feb-26'!AE:AE,"",0)</f>
        <v>50</v>
      </c>
      <c r="CM133" s="29" t="str">
        <f>_xlfn.XLOOKUP($C133,'[3]BIS Feb-26'!$C:$C,'[3]BIS Feb-26'!AF:AF,"",0)</f>
        <v>50</v>
      </c>
      <c r="CN133" s="29" t="str">
        <f>_xlfn.XLOOKUP($C133,'[3]BIS Feb-26'!$C:$C,'[3]BIS Feb-26'!AG:AG,"",0)</f>
        <v>50</v>
      </c>
      <c r="CO133" s="29" t="str">
        <f>_xlfn.XLOOKUP($C133,'[3]BIS Feb-26'!$C:$C,'[3]BIS Feb-26'!AH:AH,"",0)</f>
        <v>50</v>
      </c>
      <c r="CP133" s="29" t="str">
        <f>_xlfn.XLOOKUP($C133,'[3]BIS Feb-26'!$C:$C,'[3]BIS Feb-26'!AI:AI,"",0)</f>
        <v>450</v>
      </c>
      <c r="CQ133" s="29" t="str">
        <f>_xlfn.XLOOKUP($C133,'[3]BIS Feb-26'!$C:$C,'[3]BIS Feb-26'!AJ:AJ,"",0)</f>
        <v>450</v>
      </c>
      <c r="CR133" s="29" t="str">
        <f>_xlfn.XLOOKUP($C133,'[3]BIS Feb-26'!$C:$C,'[3]BIS Feb-26'!AK:AK,"",0)</f>
        <v>450</v>
      </c>
      <c r="CS133" s="29" t="str">
        <f>_xlfn.XLOOKUP($C133,'[3]BIS Feb-26'!$C:$C,'[3]BIS Feb-26'!AL:AL,"",0)</f>
        <v>450</v>
      </c>
      <c r="CT133" s="29">
        <f>_xlfn.XLOOKUP($C133,'[3]BIS Feb-26'!$C:$C,'[3]BIS Feb-26'!AM:AM,"",0)</f>
        <v>0</v>
      </c>
      <c r="CU133" s="28">
        <f>_xlfn.XLOOKUP($C133,'[3]BIS Feb-26'!$C:$C,'[3]BIS Feb-26'!AN:AN,"",0)</f>
        <v>0</v>
      </c>
      <c r="CV133" s="28">
        <f>_xlfn.XLOOKUP($C133,'[3]BIS Feb-26'!$C:$C,'[3]BIS Feb-26'!AO:AO,"",0)</f>
        <v>0</v>
      </c>
      <c r="CW133" s="28">
        <f>_xlfn.XLOOKUP($C133,'[3]BIS Feb-26'!$C:$C,'[3]BIS Feb-26'!AP:AP,"",0)</f>
        <v>0</v>
      </c>
      <c r="CX133" s="28">
        <f>_xlfn.XLOOKUP($C133,'[3]BIS Feb-26'!$C:$C,'[3]BIS Feb-26'!AQ:AQ,"",0)</f>
        <v>0</v>
      </c>
      <c r="CY133" s="28">
        <f>_xlfn.XLOOKUP($C133,'[3]BIS Feb-26'!$C:$C,'[3]BIS Feb-26'!AR:AR,"",0)</f>
        <v>0</v>
      </c>
      <c r="CZ133" s="28">
        <f>_xlfn.XLOOKUP($C133,'[3]BIS Feb-26'!$C:$C,'[3]BIS Feb-26'!AS:AS,"",0)</f>
        <v>0</v>
      </c>
      <c r="DA133" s="28">
        <f>_xlfn.XLOOKUP($C133,'[3]BIS Feb-26'!$C:$C,'[3]BIS Feb-26'!AT:AT,"",0)</f>
        <v>0</v>
      </c>
      <c r="DB133" s="28">
        <f>_xlfn.XLOOKUP($C133,'[3]BIS Feb-26'!$C:$C,'[3]BIS Feb-26'!AU:AU,"",0)</f>
        <v>0</v>
      </c>
      <c r="DC133" s="28">
        <f>_xlfn.XLOOKUP($C133,'[3]BIS Feb-26'!$C:$C,'[3]BIS Feb-26'!AV:AV,"",0)</f>
        <v>0</v>
      </c>
      <c r="DD133" s="11">
        <f>_xlfn.XLOOKUP($C133,'[3]BIS Feb-26'!$C:$C,'[3]BIS Feb-26'!AW:AW,"",0)</f>
        <v>0</v>
      </c>
      <c r="DE133" s="11">
        <f>_xlfn.XLOOKUP($C133,'[3]BIS Feb-26'!$C:$C,'[3]BIS Feb-26'!AX:AX,"",0)</f>
        <v>0</v>
      </c>
      <c r="DF133" s="11">
        <f>_xlfn.XLOOKUP($C133,'[3]BIS Feb-26'!$C:$C,'[3]BIS Feb-26'!AY:AY,"",0)</f>
        <v>0</v>
      </c>
      <c r="DG133" s="11">
        <f t="shared" ca="1" si="70"/>
        <v>9</v>
      </c>
      <c r="DH133" s="11">
        <f t="shared" ca="1" si="71"/>
        <v>0</v>
      </c>
      <c r="DI133" s="11">
        <f t="shared" ca="1" si="72"/>
        <v>0</v>
      </c>
      <c r="DJ133" s="11" t="str">
        <f>_xlfn.XLOOKUP($C133,'[3]Active Customer Assets'!$D:$D,'[3]Active Customer Assets'!I:I,"",0)</f>
        <v>C (Not Buying Spares or buying lubricants)</v>
      </c>
      <c r="DK133" s="28">
        <f>_xlfn.XLOOKUP($C133,'[3]Active Customer Assets'!$D:$D,'[3]Active Customer Assets'!J:J,"",0)</f>
        <v>43765.663888888899</v>
      </c>
      <c r="DL133" s="28">
        <f>_xlfn.XLOOKUP($C133,'[3]Active Customer Assets'!$D:$D,'[3]Active Customer Assets'!K:K,"",0)</f>
        <v>43689.229166666701</v>
      </c>
      <c r="DM133" s="28">
        <f>_xlfn.XLOOKUP($C133,'[3]Active Customer Assets'!$D:$D,'[3]Active Customer Assets'!L:L,"",0)</f>
        <v>45474.696446759299</v>
      </c>
      <c r="DN133" s="21">
        <f>_xlfn.XLOOKUP($C133,'[3]Active Customer Assets'!$D:$D,'[3]Active Customer Assets'!M:M,"",0)</f>
        <v>1000</v>
      </c>
      <c r="DO133" s="28">
        <f>_xlfn.XLOOKUP($C133,'[3]Active Customer Assets'!$D:$D,'[3]Active Customer Assets'!N:N,"",0)</f>
        <v>0</v>
      </c>
      <c r="DP133" s="28">
        <f>_xlfn.XLOOKUP($C133,'[3]Active Customer Assets'!$D:$D,'[3]Active Customer Assets'!O:O,"",0)</f>
        <v>0</v>
      </c>
      <c r="DQ133" s="28">
        <f>_xlfn.XLOOKUP($C133,'[3]Active Customer Assets'!$D:$D,'[3]Active Customer Assets'!P:P,"",0)</f>
        <v>0</v>
      </c>
      <c r="DR133" s="28">
        <f>_xlfn.XLOOKUP($C133,'[3]Active Customer Assets'!$D:$D,'[3]Active Customer Assets'!Q:Q,"",0)</f>
        <v>0</v>
      </c>
      <c r="DS133" s="28">
        <f>_xlfn.XLOOKUP($C133,'[3]Active Customer Assets'!$D:$D,'[3]Active Customer Assets'!R:R,"",0)</f>
        <v>0</v>
      </c>
      <c r="DT133" s="28">
        <f>_xlfn.XLOOKUP($C133,'[3]Active Customer Assets'!$D:$D,'[3]Active Customer Assets'!S:S,"",0)</f>
        <v>0</v>
      </c>
      <c r="DU133" s="28">
        <f>_xlfn.XLOOKUP($C133,'[3]Active Customer Assets'!$D:$D,'[3]Active Customer Assets'!T:T,"",0)</f>
        <v>0</v>
      </c>
      <c r="DV133" s="28">
        <f>_xlfn.XLOOKUP($C133,'[3]Active Customer Assets'!$D:$D,'[3]Active Customer Assets'!U:U,"",0)</f>
        <v>0</v>
      </c>
      <c r="DW133" s="28">
        <f>_xlfn.XLOOKUP($C133,'[3]Active Customer Assets'!$D:$D,'[3]Active Customer Assets'!V:V,"",0)</f>
        <v>0</v>
      </c>
      <c r="DX133" s="28">
        <f>_xlfn.XLOOKUP($C133,'[3]Active Customer Assets'!$D:$D,'[3]Active Customer Assets'!W:W,"",0)</f>
        <v>0</v>
      </c>
      <c r="DY133" s="28">
        <f>_xlfn.XLOOKUP($C133,'[3]Active Customer Assets'!$D:$D,'[3]Active Customer Assets'!X:X,"",0)</f>
        <v>0</v>
      </c>
      <c r="DZ133" s="28">
        <f>_xlfn.XLOOKUP($C133,'[3]Active Customer Assets'!$D:$D,'[3]Active Customer Assets'!Y:Y,"",0)</f>
        <v>0</v>
      </c>
      <c r="EA133" s="28" t="str">
        <f>_xlfn.XLOOKUP($C133,'[3]Active Customer Assets'!$D:$D,'[3]Active Customer Assets'!Z:Z,"",0)</f>
        <v>50</v>
      </c>
      <c r="EB133" s="28" t="str">
        <f>_xlfn.XLOOKUP($C133,'[3]Active Customer Assets'!$D:$D,'[3]Active Customer Assets'!AA:AA,"",0)</f>
        <v>50</v>
      </c>
      <c r="EC133" s="28" t="str">
        <f>_xlfn.XLOOKUP($C133,'[3]Active Customer Assets'!$D:$D,'[3]Active Customer Assets'!AB:AB,"",0)</f>
        <v>50</v>
      </c>
      <c r="ED133" s="28" t="str">
        <f>_xlfn.XLOOKUP($C133,'[3]Active Customer Assets'!$D:$D,'[3]Active Customer Assets'!AC:AC,"",0)</f>
        <v>50</v>
      </c>
      <c r="EE133" s="28" t="str">
        <f>_xlfn.XLOOKUP($C133,'[3]Active Customer Assets'!$D:$D,'[3]Active Customer Assets'!AD:AD,"",0)</f>
        <v>50</v>
      </c>
      <c r="EF133" s="28" t="str">
        <f>_xlfn.XLOOKUP($C133,'[3]Active Customer Assets'!$D:$D,'[3]Active Customer Assets'!AE:AE,"",0)</f>
        <v>450</v>
      </c>
      <c r="EG133" s="28" t="str">
        <f>_xlfn.XLOOKUP($C133,'[3]Active Customer Assets'!$D:$D,'[3]Active Customer Assets'!AF:AF,"",0)</f>
        <v>450</v>
      </c>
      <c r="EH133" s="28" t="str">
        <f>_xlfn.XLOOKUP($C133,'[3]Active Customer Assets'!$D:$D,'[3]Active Customer Assets'!AG:AG,"",0)</f>
        <v>450</v>
      </c>
      <c r="EI133" s="28" t="str">
        <f>_xlfn.XLOOKUP($C133,'[3]Active Customer Assets'!$D:$D,'[3]Active Customer Assets'!AH:AH,"",0)</f>
        <v>450</v>
      </c>
      <c r="EJ133" s="21">
        <f>_xlfn.XLOOKUP($C133,'[3]Active Customer Assets'!$D:$D,'[3]Active Customer Assets'!AI:AI,"",0)</f>
        <v>0</v>
      </c>
      <c r="EK133" s="35" t="str">
        <f>[3]!tbl_DPSAC[[#This Row],[Unit Status]]</f>
        <v>Active</v>
      </c>
    </row>
    <row r="134" spans="1:141" x14ac:dyDescent="0.15">
      <c r="A134" s="11">
        <f>ROW(tbl_DPSAC[[#This Row],[Sl. No.]])-1</f>
        <v>133</v>
      </c>
      <c r="B134" s="12" t="s">
        <v>136</v>
      </c>
      <c r="C134" s="12" t="s">
        <v>883</v>
      </c>
      <c r="D134" s="12" t="s">
        <v>704</v>
      </c>
      <c r="E134" s="12" t="s">
        <v>247</v>
      </c>
      <c r="F134" s="12" t="s">
        <v>161</v>
      </c>
      <c r="G134" s="13" t="s">
        <v>410</v>
      </c>
      <c r="H134" s="13" t="str">
        <f>_xlfn.XLOOKUP(C134,'[1]E&amp;DPSAC'!$K:$K,'[1]E&amp;DPSAC'!$E:$E,,0)</f>
        <v>RAMGARH</v>
      </c>
      <c r="I134" s="13" t="s">
        <v>875</v>
      </c>
      <c r="J134" s="13">
        <v>7355300437</v>
      </c>
      <c r="K134" s="13">
        <v>7355300437</v>
      </c>
      <c r="L134" s="12" t="str">
        <f t="shared" ca="1" si="50"/>
        <v>Non - Warranty</v>
      </c>
      <c r="M134" s="14">
        <v>43750.583333333336</v>
      </c>
      <c r="N134" s="15">
        <v>24</v>
      </c>
      <c r="O134" s="14">
        <f t="shared" si="51"/>
        <v>44500</v>
      </c>
      <c r="P134" s="11" t="s">
        <v>681</v>
      </c>
      <c r="Q134" s="19" t="str">
        <f>_xlfn.XLOOKUP(C134,'[2]Sch Calls'!$R:$R,'[2]Sch Calls'!$F:$F,"",0)</f>
        <v/>
      </c>
      <c r="R134" s="18" t="str">
        <f>_xlfn.XLOOKUP(C134,'[2]Sch Calls'!$R:$R,'[2]Sch Calls'!$A:$A,"",0)</f>
        <v/>
      </c>
      <c r="S134" s="17" t="str">
        <f>_xlfn.XLOOKUP(C134,'[2]Sch Calls'!$R:$R,'[2]Sch Calls'!$B:$B,"",0)</f>
        <v/>
      </c>
      <c r="T134" s="18">
        <f>_xlfn.XLOOKUP(C134,'[1]E&amp;DPSAC'!$K:$K,'[1]E&amp;DPSAC'!$W:$W,"",0)</f>
        <v>43750</v>
      </c>
      <c r="U134" s="17">
        <f>_xlfn.XLOOKUP(C134,'[1]E&amp;DPSAC'!$K:$K,'[1]E&amp;DPSAC'!$Z:$Z,"",0)</f>
        <v>1</v>
      </c>
      <c r="V134" s="17">
        <f>_xlfn.XLOOKUP(C134,'[2]1. All Calls'!$R:$R,'[2]1. All Calls'!$B:$B,"",0)</f>
        <v>1555</v>
      </c>
      <c r="W134" s="20">
        <f>_xlfn.XLOOKUP(C134,'[2]1. All Calls'!$R:$R,'[2]1. All Calls'!$A:$A,"",0)</f>
        <v>46041.705138888901</v>
      </c>
      <c r="X134" s="17" t="str">
        <f>_xlfn.XLOOKUP(C134,'[2]Sch Calls'!$R:$R,'[2]Sch Calls'!$AB:$AB,"",0)</f>
        <v/>
      </c>
      <c r="Y134" s="17">
        <f t="shared" si="52"/>
        <v>0</v>
      </c>
      <c r="Z134" s="17" t="str">
        <f t="shared" si="53"/>
        <v>Done</v>
      </c>
      <c r="AA134" s="21">
        <f t="shared" ca="1" si="54"/>
        <v>2350.4166666666642</v>
      </c>
      <c r="AB134" s="21" t="str">
        <f t="shared" ca="1" si="55"/>
        <v>Due</v>
      </c>
      <c r="AC134" s="11">
        <f ca="1">tbl_DPSAC[[#This Row],[Current Month Due Count]]</f>
        <v>0</v>
      </c>
      <c r="AD134" s="11">
        <f ca="1">tbl_DPSAC[[#This Row],[Next Month Due2]]</f>
        <v>0</v>
      </c>
      <c r="AE134" s="11">
        <f t="shared" ca="1" si="56"/>
        <v>1</v>
      </c>
      <c r="AF134" s="11">
        <v>0</v>
      </c>
      <c r="AG134" s="17">
        <f t="shared" ca="1" si="57"/>
        <v>1555</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t="str">
        <f t="shared" ca="1" si="58"/>
        <v>No Service Dues</v>
      </c>
      <c r="AY134" s="17">
        <v>1500</v>
      </c>
      <c r="AZ134" s="22">
        <v>44360</v>
      </c>
      <c r="BA134" s="17"/>
      <c r="BB134" s="17">
        <v>1500</v>
      </c>
      <c r="BC134" s="22">
        <v>44360</v>
      </c>
      <c r="BD134" s="17"/>
      <c r="BE134" s="17">
        <v>1500</v>
      </c>
      <c r="BF134" s="22">
        <v>44360</v>
      </c>
      <c r="BG134" s="17"/>
      <c r="BH134" s="17"/>
      <c r="BI134" s="22"/>
      <c r="BJ134" s="17"/>
      <c r="BK134" s="17">
        <v>1500</v>
      </c>
      <c r="BL134" s="22">
        <v>44360</v>
      </c>
      <c r="BM134" s="17"/>
      <c r="BN134" s="23">
        <f t="shared" si="59"/>
        <v>44540</v>
      </c>
      <c r="BO134" s="23">
        <f t="shared" si="60"/>
        <v>44540</v>
      </c>
      <c r="BP134" s="23">
        <f t="shared" si="61"/>
        <v>44540</v>
      </c>
      <c r="BQ134" s="23" t="str">
        <f t="shared" si="62"/>
        <v/>
      </c>
      <c r="BR134" s="23">
        <f t="shared" si="73"/>
        <v>44725</v>
      </c>
      <c r="BS134" s="24">
        <f t="shared" ca="1" si="63"/>
        <v>695</v>
      </c>
      <c r="BT134" s="25">
        <f t="shared" ca="1" si="64"/>
        <v>1445</v>
      </c>
      <c r="BU134" s="25">
        <f t="shared" ca="1" si="65"/>
        <v>695</v>
      </c>
      <c r="BV134" s="25" t="str">
        <f t="shared" si="66"/>
        <v/>
      </c>
      <c r="BW134" s="25">
        <f t="shared" ca="1" si="67"/>
        <v>1445</v>
      </c>
      <c r="BX134" s="26" t="s">
        <v>416</v>
      </c>
      <c r="BY134" s="11">
        <f t="shared" ca="1" si="68"/>
        <v>4</v>
      </c>
      <c r="BZ134" s="11">
        <f t="shared" ca="1" si="74"/>
        <v>0</v>
      </c>
      <c r="CA134" s="11">
        <f t="shared" ca="1" si="69"/>
        <v>0</v>
      </c>
      <c r="CB134" s="28">
        <f>_xlfn.XLOOKUP($C134,'[3]BIS Feb-26'!$C:$C,'[3]BIS Feb-26'!U:U,"",0)</f>
        <v>0</v>
      </c>
      <c r="CC134" s="28">
        <f>_xlfn.XLOOKUP($C134,'[3]BIS Feb-26'!$C:$C,'[3]BIS Feb-26'!V:V,"",0)</f>
        <v>0</v>
      </c>
      <c r="CD134" s="28">
        <f>_xlfn.XLOOKUP($C134,'[3]BIS Feb-26'!$C:$C,'[3]BIS Feb-26'!W:W,"",0)</f>
        <v>0</v>
      </c>
      <c r="CE134" s="28">
        <f>_xlfn.XLOOKUP($C134,'[3]BIS Feb-26'!$C:$C,'[3]BIS Feb-26'!X:X,"",0)</f>
        <v>0</v>
      </c>
      <c r="CF134" s="28">
        <f>_xlfn.XLOOKUP($C134,'[3]BIS Feb-26'!$C:$C,'[3]BIS Feb-26'!Y:Y,"",0)</f>
        <v>0</v>
      </c>
      <c r="CG134" s="28">
        <f>_xlfn.XLOOKUP($C134,'[3]BIS Feb-26'!$C:$C,'[3]BIS Feb-26'!Z:Z,"",0)</f>
        <v>0</v>
      </c>
      <c r="CH134" s="28">
        <f>_xlfn.XLOOKUP($C134,'[3]BIS Feb-26'!$C:$C,'[3]BIS Feb-26'!AA:AA,"",0)</f>
        <v>0</v>
      </c>
      <c r="CI134" s="28">
        <f>_xlfn.XLOOKUP($C134,'[3]BIS Feb-26'!$C:$C,'[3]BIS Feb-26'!AB:AB,"",0)</f>
        <v>0</v>
      </c>
      <c r="CJ134" s="28">
        <f>_xlfn.XLOOKUP($C134,'[3]BIS Feb-26'!$C:$C,'[3]BIS Feb-26'!AC:AC,"",0)</f>
        <v>0</v>
      </c>
      <c r="CK134" s="29" t="str">
        <f>_xlfn.XLOOKUP($C134,'[3]BIS Feb-26'!$C:$C,'[3]BIS Feb-26'!AD:AD,"",0)</f>
        <v>695</v>
      </c>
      <c r="CL134" s="29" t="str">
        <f>_xlfn.XLOOKUP($C134,'[3]BIS Feb-26'!$C:$C,'[3]BIS Feb-26'!AE:AE,"",0)</f>
        <v>695</v>
      </c>
      <c r="CM134" s="29" t="str">
        <f>_xlfn.XLOOKUP($C134,'[3]BIS Feb-26'!$C:$C,'[3]BIS Feb-26'!AF:AF,"",0)</f>
        <v>695</v>
      </c>
      <c r="CN134" s="29" t="str">
        <f>_xlfn.XLOOKUP($C134,'[3]BIS Feb-26'!$C:$C,'[3]BIS Feb-26'!AG:AG,"",0)</f>
        <v>695</v>
      </c>
      <c r="CO134" s="29" t="str">
        <f>_xlfn.XLOOKUP($C134,'[3]BIS Feb-26'!$C:$C,'[3]BIS Feb-26'!AH:AH,"",0)</f>
        <v>695</v>
      </c>
      <c r="CP134" s="29" t="str">
        <f>_xlfn.XLOOKUP($C134,'[3]BIS Feb-26'!$C:$C,'[3]BIS Feb-26'!AI:AI,"",0)</f>
        <v>1445</v>
      </c>
      <c r="CQ134" s="29" t="str">
        <f>_xlfn.XLOOKUP($C134,'[3]BIS Feb-26'!$C:$C,'[3]BIS Feb-26'!AJ:AJ,"",0)</f>
        <v>1000</v>
      </c>
      <c r="CR134" s="29" t="str">
        <f>_xlfn.XLOOKUP($C134,'[3]BIS Feb-26'!$C:$C,'[3]BIS Feb-26'!AK:AK,"",0)</f>
        <v>1445</v>
      </c>
      <c r="CS134" s="29" t="str">
        <f>_xlfn.XLOOKUP($C134,'[3]BIS Feb-26'!$C:$C,'[3]BIS Feb-26'!AL:AL,"",0)</f>
        <v>1445</v>
      </c>
      <c r="CT134" s="29">
        <f>_xlfn.XLOOKUP($C134,'[3]BIS Feb-26'!$C:$C,'[3]BIS Feb-26'!AM:AM,"",0)</f>
        <v>0</v>
      </c>
      <c r="CU134" s="28">
        <f>_xlfn.XLOOKUP($C134,'[3]BIS Feb-26'!$C:$C,'[3]BIS Feb-26'!AN:AN,"",0)</f>
        <v>0</v>
      </c>
      <c r="CV134" s="28">
        <f>_xlfn.XLOOKUP($C134,'[3]BIS Feb-26'!$C:$C,'[3]BIS Feb-26'!AO:AO,"",0)</f>
        <v>0</v>
      </c>
      <c r="CW134" s="28">
        <f>_xlfn.XLOOKUP($C134,'[3]BIS Feb-26'!$C:$C,'[3]BIS Feb-26'!AP:AP,"",0)</f>
        <v>0</v>
      </c>
      <c r="CX134" s="28">
        <f>_xlfn.XLOOKUP($C134,'[3]BIS Feb-26'!$C:$C,'[3]BIS Feb-26'!AQ:AQ,"",0)</f>
        <v>0</v>
      </c>
      <c r="CY134" s="28">
        <f>_xlfn.XLOOKUP($C134,'[3]BIS Feb-26'!$C:$C,'[3]BIS Feb-26'!AR:AR,"",0)</f>
        <v>0</v>
      </c>
      <c r="CZ134" s="28">
        <f>_xlfn.XLOOKUP($C134,'[3]BIS Feb-26'!$C:$C,'[3]BIS Feb-26'!AS:AS,"",0)</f>
        <v>0</v>
      </c>
      <c r="DA134" s="28">
        <f>_xlfn.XLOOKUP($C134,'[3]BIS Feb-26'!$C:$C,'[3]BIS Feb-26'!AT:AT,"",0)</f>
        <v>0</v>
      </c>
      <c r="DB134" s="28">
        <f>_xlfn.XLOOKUP($C134,'[3]BIS Feb-26'!$C:$C,'[3]BIS Feb-26'!AU:AU,"",0)</f>
        <v>0</v>
      </c>
      <c r="DC134" s="28">
        <f>_xlfn.XLOOKUP($C134,'[3]BIS Feb-26'!$C:$C,'[3]BIS Feb-26'!AV:AV,"",0)</f>
        <v>0</v>
      </c>
      <c r="DD134" s="11">
        <f>_xlfn.XLOOKUP($C134,'[3]BIS Feb-26'!$C:$C,'[3]BIS Feb-26'!AW:AW,"",0)</f>
        <v>0</v>
      </c>
      <c r="DE134" s="11">
        <f>_xlfn.XLOOKUP($C134,'[3]BIS Feb-26'!$C:$C,'[3]BIS Feb-26'!AX:AX,"",0)</f>
        <v>0</v>
      </c>
      <c r="DF134" s="11">
        <f>_xlfn.XLOOKUP($C134,'[3]BIS Feb-26'!$C:$C,'[3]BIS Feb-26'!AY:AY,"",0)</f>
        <v>0</v>
      </c>
      <c r="DG134" s="11">
        <f t="shared" ca="1" si="70"/>
        <v>9</v>
      </c>
      <c r="DH134" s="11">
        <f t="shared" ca="1" si="71"/>
        <v>0</v>
      </c>
      <c r="DI134" s="11">
        <f t="shared" ca="1" si="72"/>
        <v>0</v>
      </c>
      <c r="DJ134" s="11" t="str">
        <f>_xlfn.XLOOKUP($C134,'[3]Active Customer Assets'!$D:$D,'[3]Active Customer Assets'!I:I,"",0)</f>
        <v>C (Not Buying Spares or buying lubricants)</v>
      </c>
      <c r="DK134" s="28">
        <f>_xlfn.XLOOKUP($C134,'[3]Active Customer Assets'!$D:$D,'[3]Active Customer Assets'!J:J,"",0)</f>
        <v>43750.583333333299</v>
      </c>
      <c r="DL134" s="28">
        <f>_xlfn.XLOOKUP($C134,'[3]Active Customer Assets'!$D:$D,'[3]Active Customer Assets'!K:K,"",0)</f>
        <v>43689.229166666701</v>
      </c>
      <c r="DM134" s="28">
        <f>_xlfn.XLOOKUP($C134,'[3]Active Customer Assets'!$D:$D,'[3]Active Customer Assets'!L:L,"",0)</f>
        <v>46041.705671296302</v>
      </c>
      <c r="DN134" s="21">
        <f>_xlfn.XLOOKUP($C134,'[3]Active Customer Assets'!$D:$D,'[3]Active Customer Assets'!M:M,"",0)</f>
        <v>1555</v>
      </c>
      <c r="DO134" s="28">
        <f>_xlfn.XLOOKUP($C134,'[3]Active Customer Assets'!$D:$D,'[3]Active Customer Assets'!N:N,"",0)</f>
        <v>0</v>
      </c>
      <c r="DP134" s="28">
        <f>_xlfn.XLOOKUP($C134,'[3]Active Customer Assets'!$D:$D,'[3]Active Customer Assets'!O:O,"",0)</f>
        <v>0</v>
      </c>
      <c r="DQ134" s="28">
        <f>_xlfn.XLOOKUP($C134,'[3]Active Customer Assets'!$D:$D,'[3]Active Customer Assets'!P:P,"",0)</f>
        <v>0</v>
      </c>
      <c r="DR134" s="28">
        <f>_xlfn.XLOOKUP($C134,'[3]Active Customer Assets'!$D:$D,'[3]Active Customer Assets'!Q:Q,"",0)</f>
        <v>0</v>
      </c>
      <c r="DS134" s="28">
        <f>_xlfn.XLOOKUP($C134,'[3]Active Customer Assets'!$D:$D,'[3]Active Customer Assets'!R:R,"",0)</f>
        <v>0</v>
      </c>
      <c r="DT134" s="28">
        <f>_xlfn.XLOOKUP($C134,'[3]Active Customer Assets'!$D:$D,'[3]Active Customer Assets'!S:S,"",0)</f>
        <v>0</v>
      </c>
      <c r="DU134" s="28">
        <f>_xlfn.XLOOKUP($C134,'[3]Active Customer Assets'!$D:$D,'[3]Active Customer Assets'!T:T,"",0)</f>
        <v>0</v>
      </c>
      <c r="DV134" s="28">
        <f>_xlfn.XLOOKUP($C134,'[3]Active Customer Assets'!$D:$D,'[3]Active Customer Assets'!U:U,"",0)</f>
        <v>0</v>
      </c>
      <c r="DW134" s="28">
        <f>_xlfn.XLOOKUP($C134,'[3]Active Customer Assets'!$D:$D,'[3]Active Customer Assets'!V:V,"",0)</f>
        <v>0</v>
      </c>
      <c r="DX134" s="28">
        <f>_xlfn.XLOOKUP($C134,'[3]Active Customer Assets'!$D:$D,'[3]Active Customer Assets'!W:W,"",0)</f>
        <v>0</v>
      </c>
      <c r="DY134" s="28">
        <f>_xlfn.XLOOKUP($C134,'[3]Active Customer Assets'!$D:$D,'[3]Active Customer Assets'!X:X,"",0)</f>
        <v>0</v>
      </c>
      <c r="DZ134" s="28">
        <f>_xlfn.XLOOKUP($C134,'[3]Active Customer Assets'!$D:$D,'[3]Active Customer Assets'!Y:Y,"",0)</f>
        <v>0</v>
      </c>
      <c r="EA134" s="28" t="str">
        <f>_xlfn.XLOOKUP($C134,'[3]Active Customer Assets'!$D:$D,'[3]Active Customer Assets'!Z:Z,"",0)</f>
        <v>695</v>
      </c>
      <c r="EB134" s="28" t="str">
        <f>_xlfn.XLOOKUP($C134,'[3]Active Customer Assets'!$D:$D,'[3]Active Customer Assets'!AA:AA,"",0)</f>
        <v>695</v>
      </c>
      <c r="EC134" s="28" t="str">
        <f>_xlfn.XLOOKUP($C134,'[3]Active Customer Assets'!$D:$D,'[3]Active Customer Assets'!AB:AB,"",0)</f>
        <v>695</v>
      </c>
      <c r="ED134" s="28" t="str">
        <f>_xlfn.XLOOKUP($C134,'[3]Active Customer Assets'!$D:$D,'[3]Active Customer Assets'!AC:AC,"",0)</f>
        <v>695</v>
      </c>
      <c r="EE134" s="28" t="str">
        <f>_xlfn.XLOOKUP($C134,'[3]Active Customer Assets'!$D:$D,'[3]Active Customer Assets'!AD:AD,"",0)</f>
        <v>695</v>
      </c>
      <c r="EF134" s="28" t="str">
        <f>_xlfn.XLOOKUP($C134,'[3]Active Customer Assets'!$D:$D,'[3]Active Customer Assets'!AE:AE,"",0)</f>
        <v>1445</v>
      </c>
      <c r="EG134" s="28" t="str">
        <f>_xlfn.XLOOKUP($C134,'[3]Active Customer Assets'!$D:$D,'[3]Active Customer Assets'!AF:AF,"",0)</f>
        <v>1000</v>
      </c>
      <c r="EH134" s="28" t="str">
        <f>_xlfn.XLOOKUP($C134,'[3]Active Customer Assets'!$D:$D,'[3]Active Customer Assets'!AG:AG,"",0)</f>
        <v>1445</v>
      </c>
      <c r="EI134" s="28" t="str">
        <f>_xlfn.XLOOKUP($C134,'[3]Active Customer Assets'!$D:$D,'[3]Active Customer Assets'!AH:AH,"",0)</f>
        <v>1445</v>
      </c>
      <c r="EJ134" s="21">
        <f>_xlfn.XLOOKUP($C134,'[3]Active Customer Assets'!$D:$D,'[3]Active Customer Assets'!AI:AI,"",0)</f>
        <v>0</v>
      </c>
      <c r="EK134" s="35" t="str">
        <f>[3]!tbl_DPSAC[[#This Row],[Unit Status]]</f>
        <v>Active</v>
      </c>
    </row>
    <row r="135" spans="1:141" x14ac:dyDescent="0.15">
      <c r="A135" s="11">
        <f>ROW(tbl_DPSAC[[#This Row],[Sl. No.]])-1</f>
        <v>134</v>
      </c>
      <c r="B135" s="12" t="s">
        <v>136</v>
      </c>
      <c r="C135" s="12" t="s">
        <v>884</v>
      </c>
      <c r="D135" s="12" t="s">
        <v>175</v>
      </c>
      <c r="E135" s="12" t="s">
        <v>176</v>
      </c>
      <c r="F135" s="12" t="s">
        <v>161</v>
      </c>
      <c r="G135" s="13" t="s">
        <v>194</v>
      </c>
      <c r="H135" s="13" t="str">
        <f>_xlfn.XLOOKUP(C135,'[1]E&amp;DPSAC'!$K:$K,'[1]E&amp;DPSAC'!$E:$E,,0)</f>
        <v>OPP. PUNJAB NATIONAL BANK,, BUKRU, RANCHI</v>
      </c>
      <c r="I135" s="13"/>
      <c r="J135" s="13">
        <v>7091772999</v>
      </c>
      <c r="K135" s="13">
        <v>7091772999</v>
      </c>
      <c r="L135" s="12" t="str">
        <f t="shared" ca="1" si="50"/>
        <v>Non - Warranty</v>
      </c>
      <c r="M135" s="14">
        <v>43787</v>
      </c>
      <c r="N135" s="15">
        <v>24</v>
      </c>
      <c r="O135" s="14">
        <f t="shared" si="51"/>
        <v>44530</v>
      </c>
      <c r="P135" s="11" t="s">
        <v>681</v>
      </c>
      <c r="Q135" s="19" t="str">
        <f>_xlfn.XLOOKUP(C135,'[2]Sch Calls'!$R:$R,'[2]Sch Calls'!$F:$F,"",0)</f>
        <v>CC-00994879</v>
      </c>
      <c r="R135" s="18">
        <f>_xlfn.XLOOKUP(C135,'[2]Sch Calls'!$R:$R,'[2]Sch Calls'!$A:$A,"",0)</f>
        <v>45138.634224537003</v>
      </c>
      <c r="S135" s="17">
        <f>_xlfn.XLOOKUP(C135,'[2]Sch Calls'!$R:$R,'[2]Sch Calls'!$B:$B,"",0)</f>
        <v>3770</v>
      </c>
      <c r="T135" s="18">
        <f>_xlfn.XLOOKUP(C135,'[1]E&amp;DPSAC'!$K:$K,'[1]E&amp;DPSAC'!$W:$W,"",0)</f>
        <v>45138</v>
      </c>
      <c r="U135" s="17">
        <f>_xlfn.XLOOKUP(C135,'[1]E&amp;DPSAC'!$K:$K,'[1]E&amp;DPSAC'!$Z:$Z,"",0)</f>
        <v>3770</v>
      </c>
      <c r="V135" s="17">
        <f>_xlfn.XLOOKUP(C135,'[2]1. All Calls'!$R:$R,'[2]1. All Calls'!$B:$B,"",0)</f>
        <v>6135</v>
      </c>
      <c r="W135" s="20">
        <f>_xlfn.XLOOKUP(C135,'[2]1. All Calls'!$R:$R,'[2]1. All Calls'!$A:$A,"",0)</f>
        <v>45964.710416666669</v>
      </c>
      <c r="X135" s="17" t="str">
        <f>_xlfn.XLOOKUP(C135,'[2]Sch Calls'!$R:$R,'[2]Sch Calls'!$AB:$AB,"",0)</f>
        <v>Attend the site for schedule service so drain oil from tank and cooler about 38 liter after that change oil filter, air filter compress or and engine both sote and oil 40 liters. After that start the unit found running ok.</v>
      </c>
      <c r="Y135" s="17">
        <f t="shared" si="52"/>
        <v>-1615</v>
      </c>
      <c r="Z135" s="17" t="str">
        <f t="shared" si="53"/>
        <v>Due</v>
      </c>
      <c r="AA135" s="21">
        <f t="shared" ca="1" si="54"/>
        <v>962.36577546299668</v>
      </c>
      <c r="AB135" s="21" t="str">
        <f t="shared" ca="1" si="55"/>
        <v>Due</v>
      </c>
      <c r="AC135" s="11">
        <f ca="1">tbl_DPSAC[[#This Row],[Current Month Due Count]]</f>
        <v>0</v>
      </c>
      <c r="AD135" s="11">
        <f ca="1">tbl_DPSAC[[#This Row],[Next Month Due2]]</f>
        <v>0</v>
      </c>
      <c r="AE135" s="11">
        <f t="shared" ca="1" si="56"/>
        <v>1</v>
      </c>
      <c r="AF135" s="11">
        <v>3</v>
      </c>
      <c r="AG135" s="17">
        <f t="shared" ca="1" si="57"/>
        <v>6544</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t="str">
        <f t="shared" ca="1" si="58"/>
        <v>5 Service Due</v>
      </c>
      <c r="AY135" s="17">
        <v>3770</v>
      </c>
      <c r="AZ135" s="22">
        <v>45138</v>
      </c>
      <c r="BA135" s="17" t="s">
        <v>885</v>
      </c>
      <c r="BB135" s="17">
        <v>2856</v>
      </c>
      <c r="BC135" s="22">
        <v>44938.463842592595</v>
      </c>
      <c r="BD135" s="17" t="s">
        <v>886</v>
      </c>
      <c r="BE135" s="17">
        <v>3770</v>
      </c>
      <c r="BF135" s="22">
        <v>45138</v>
      </c>
      <c r="BG135" s="17" t="s">
        <v>885</v>
      </c>
      <c r="BH135" s="17">
        <v>3770</v>
      </c>
      <c r="BI135" s="22">
        <v>45138</v>
      </c>
      <c r="BJ135" s="17" t="s">
        <v>885</v>
      </c>
      <c r="BK135" s="17">
        <v>2856</v>
      </c>
      <c r="BL135" s="22">
        <v>44938.463842592595</v>
      </c>
      <c r="BM135" s="17" t="s">
        <v>886</v>
      </c>
      <c r="BN135" s="23">
        <f t="shared" si="59"/>
        <v>45318</v>
      </c>
      <c r="BO135" s="23">
        <f t="shared" si="60"/>
        <v>45118.463842592595</v>
      </c>
      <c r="BP135" s="23">
        <f t="shared" si="61"/>
        <v>45318</v>
      </c>
      <c r="BQ135" s="23">
        <f t="shared" si="62"/>
        <v>45318</v>
      </c>
      <c r="BR135" s="23">
        <f t="shared" si="73"/>
        <v>45303.463842592595</v>
      </c>
      <c r="BS135" s="24">
        <f t="shared" ca="1" si="63"/>
        <v>-2024</v>
      </c>
      <c r="BT135" s="25">
        <f t="shared" ca="1" si="64"/>
        <v>-2188</v>
      </c>
      <c r="BU135" s="25">
        <f t="shared" ca="1" si="65"/>
        <v>-2024</v>
      </c>
      <c r="BV135" s="25">
        <f t="shared" ca="1" si="66"/>
        <v>-2024</v>
      </c>
      <c r="BW135" s="25">
        <f t="shared" ca="1" si="67"/>
        <v>-2188</v>
      </c>
      <c r="BX135" s="26" t="s">
        <v>173</v>
      </c>
      <c r="BY135" s="11">
        <f t="shared" ca="1" si="68"/>
        <v>5</v>
      </c>
      <c r="BZ135" s="11">
        <f t="shared" ca="1" si="74"/>
        <v>0</v>
      </c>
      <c r="CA135" s="11">
        <f t="shared" ca="1" si="69"/>
        <v>0</v>
      </c>
      <c r="CB135" s="28">
        <f>_xlfn.XLOOKUP($C135,'[3]BIS Feb-26'!$C:$C,'[3]BIS Feb-26'!U:U,"",0)</f>
        <v>45137.770833333299</v>
      </c>
      <c r="CC135" s="28">
        <f>_xlfn.XLOOKUP($C135,'[3]BIS Feb-26'!$C:$C,'[3]BIS Feb-26'!V:V,"",0)</f>
        <v>45137.770833333299</v>
      </c>
      <c r="CD135" s="28">
        <f>_xlfn.XLOOKUP($C135,'[3]BIS Feb-26'!$C:$C,'[3]BIS Feb-26'!W:W,"",0)</f>
        <v>45137.770833333299</v>
      </c>
      <c r="CE135" s="28">
        <f>_xlfn.XLOOKUP($C135,'[3]BIS Feb-26'!$C:$C,'[3]BIS Feb-26'!X:X,"",0)</f>
        <v>45137.770833333299</v>
      </c>
      <c r="CF135" s="28">
        <f>_xlfn.XLOOKUP($C135,'[3]BIS Feb-26'!$C:$C,'[3]BIS Feb-26'!Y:Y,"",0)</f>
        <v>45137.770833333299</v>
      </c>
      <c r="CG135" s="28">
        <f>_xlfn.XLOOKUP($C135,'[3]BIS Feb-26'!$C:$C,'[3]BIS Feb-26'!Z:Z,"",0)</f>
        <v>44963.770833333299</v>
      </c>
      <c r="CH135" s="28">
        <f>_xlfn.XLOOKUP($C135,'[3]BIS Feb-26'!$C:$C,'[3]BIS Feb-26'!AA:AA,"",0)</f>
        <v>0</v>
      </c>
      <c r="CI135" s="28">
        <f>_xlfn.XLOOKUP($C135,'[3]BIS Feb-26'!$C:$C,'[3]BIS Feb-26'!AB:AB,"",0)</f>
        <v>0</v>
      </c>
      <c r="CJ135" s="28">
        <f>_xlfn.XLOOKUP($C135,'[3]BIS Feb-26'!$C:$C,'[3]BIS Feb-26'!AC:AC,"",0)</f>
        <v>0</v>
      </c>
      <c r="CK135" s="29" t="str">
        <f>_xlfn.XLOOKUP($C135,'[3]BIS Feb-26'!$C:$C,'[3]BIS Feb-26'!AD:AD,"",0)</f>
        <v>135</v>
      </c>
      <c r="CL135" s="29" t="str">
        <f>_xlfn.XLOOKUP($C135,'[3]BIS Feb-26'!$C:$C,'[3]BIS Feb-26'!AE:AE,"",0)</f>
        <v>135</v>
      </c>
      <c r="CM135" s="29" t="str">
        <f>_xlfn.XLOOKUP($C135,'[3]BIS Feb-26'!$C:$C,'[3]BIS Feb-26'!AF:AF,"",0)</f>
        <v>135</v>
      </c>
      <c r="CN135" s="29" t="str">
        <f>_xlfn.XLOOKUP($C135,'[3]BIS Feb-26'!$C:$C,'[3]BIS Feb-26'!AG:AG,"",0)</f>
        <v>135</v>
      </c>
      <c r="CO135" s="29" t="str">
        <f>_xlfn.XLOOKUP($C135,'[3]BIS Feb-26'!$C:$C,'[3]BIS Feb-26'!AH:AH,"",0)</f>
        <v>135</v>
      </c>
      <c r="CP135" s="29" t="str">
        <f>_xlfn.XLOOKUP($C135,'[3]BIS Feb-26'!$C:$C,'[3]BIS Feb-26'!AI:AI,"",0)</f>
        <v>135</v>
      </c>
      <c r="CQ135" s="29" t="str">
        <f>_xlfn.XLOOKUP($C135,'[3]BIS Feb-26'!$C:$C,'[3]BIS Feb-26'!AJ:AJ,"",0)</f>
        <v>1000</v>
      </c>
      <c r="CR135" s="29" t="str">
        <f>_xlfn.XLOOKUP($C135,'[3]BIS Feb-26'!$C:$C,'[3]BIS Feb-26'!AK:AK,"",0)</f>
        <v>135</v>
      </c>
      <c r="CS135" s="29" t="str">
        <f>_xlfn.XLOOKUP($C135,'[3]BIS Feb-26'!$C:$C,'[3]BIS Feb-26'!AL:AL,"",0)</f>
        <v>135</v>
      </c>
      <c r="CT135" s="29">
        <f>_xlfn.XLOOKUP($C135,'[3]BIS Feb-26'!$C:$C,'[3]BIS Feb-26'!AM:AM,"",0)</f>
        <v>2</v>
      </c>
      <c r="CU135" s="28">
        <f>_xlfn.XLOOKUP($C135,'[3]BIS Feb-26'!$C:$C,'[3]BIS Feb-26'!AN:AN,"",0)</f>
        <v>45317</v>
      </c>
      <c r="CV135" s="28">
        <f>_xlfn.XLOOKUP($C135,'[3]BIS Feb-26'!$C:$C,'[3]BIS Feb-26'!AO:AO,"",0)</f>
        <v>45317</v>
      </c>
      <c r="CW135" s="28">
        <f>_xlfn.XLOOKUP($C135,'[3]BIS Feb-26'!$C:$C,'[3]BIS Feb-26'!AP:AP,"",0)</f>
        <v>45317</v>
      </c>
      <c r="CX135" s="28">
        <f>_xlfn.XLOOKUP($C135,'[3]BIS Feb-26'!$C:$C,'[3]BIS Feb-26'!AQ:AQ,"",0)</f>
        <v>45317</v>
      </c>
      <c r="CY135" s="28">
        <f>_xlfn.XLOOKUP($C135,'[3]BIS Feb-26'!$C:$C,'[3]BIS Feb-26'!AR:AR,"",0)</f>
        <v>45317</v>
      </c>
      <c r="CZ135" s="28">
        <f>_xlfn.XLOOKUP($C135,'[3]BIS Feb-26'!$C:$C,'[3]BIS Feb-26'!AS:AS,"",0)</f>
        <v>45233</v>
      </c>
      <c r="DA135" s="28">
        <f>_xlfn.XLOOKUP($C135,'[3]BIS Feb-26'!$C:$C,'[3]BIS Feb-26'!AT:AT,"",0)</f>
        <v>46057</v>
      </c>
      <c r="DB135" s="28">
        <f>_xlfn.XLOOKUP($C135,'[3]BIS Feb-26'!$C:$C,'[3]BIS Feb-26'!AU:AU,"",0)</f>
        <v>46020</v>
      </c>
      <c r="DC135" s="28">
        <f>_xlfn.XLOOKUP($C135,'[3]BIS Feb-26'!$C:$C,'[3]BIS Feb-26'!AV:AV,"",0)</f>
        <v>46031</v>
      </c>
      <c r="DD135" s="11">
        <f>_xlfn.XLOOKUP($C135,'[3]BIS Feb-26'!$C:$C,'[3]BIS Feb-26'!AW:AW,"",0)</f>
        <v>1</v>
      </c>
      <c r="DE135" s="11">
        <f>_xlfn.XLOOKUP($C135,'[3]BIS Feb-26'!$C:$C,'[3]BIS Feb-26'!AX:AX,"",0)</f>
        <v>1</v>
      </c>
      <c r="DF135" s="11">
        <f>_xlfn.XLOOKUP($C135,'[3]BIS Feb-26'!$C:$C,'[3]BIS Feb-26'!AY:AY,"",0)</f>
        <v>0</v>
      </c>
      <c r="DG135" s="11">
        <f t="shared" ca="1" si="70"/>
        <v>9</v>
      </c>
      <c r="DH135" s="11">
        <f t="shared" ca="1" si="71"/>
        <v>0</v>
      </c>
      <c r="DI135" s="11">
        <f t="shared" ca="1" si="72"/>
        <v>0</v>
      </c>
      <c r="DJ135" s="11" t="str">
        <f>_xlfn.XLOOKUP($C135,'[3]Active Customer Assets'!$D:$D,'[3]Active Customer Assets'!I:I,"",0)</f>
        <v>C (Not Buying Spares or buying lubricants)</v>
      </c>
      <c r="DK135" s="28">
        <f>_xlfn.XLOOKUP($C135,'[3]Active Customer Assets'!$D:$D,'[3]Active Customer Assets'!J:J,"",0)</f>
        <v>43797.7631944444</v>
      </c>
      <c r="DL135" s="28">
        <f>_xlfn.XLOOKUP($C135,'[3]Active Customer Assets'!$D:$D,'[3]Active Customer Assets'!K:K,"",0)</f>
        <v>43698.229166666701</v>
      </c>
      <c r="DM135" s="28">
        <f>_xlfn.XLOOKUP($C135,'[3]Active Customer Assets'!$D:$D,'[3]Active Customer Assets'!L:L,"",0)</f>
        <v>45964.7117013889</v>
      </c>
      <c r="DN135" s="21">
        <f>_xlfn.XLOOKUP($C135,'[3]Active Customer Assets'!$D:$D,'[3]Active Customer Assets'!M:M,"",0)</f>
        <v>6135</v>
      </c>
      <c r="DO135" s="28">
        <f>_xlfn.XLOOKUP($C135,'[3]Active Customer Assets'!$D:$D,'[3]Active Customer Assets'!N:N,"",0)</f>
        <v>0</v>
      </c>
      <c r="DP135" s="28">
        <f>_xlfn.XLOOKUP($C135,'[3]Active Customer Assets'!$D:$D,'[3]Active Customer Assets'!O:O,"",0)</f>
        <v>0</v>
      </c>
      <c r="DQ135" s="28" t="str">
        <f>_xlfn.XLOOKUP($C135,'[3]Active Customer Assets'!$D:$D,'[3]Active Customer Assets'!P:P,"",0)</f>
        <v>Air lube Plus</v>
      </c>
      <c r="DR135" s="28">
        <f>_xlfn.XLOOKUP($C135,'[3]Active Customer Assets'!$D:$D,'[3]Active Customer Assets'!Q:Q,"",0)</f>
        <v>45138</v>
      </c>
      <c r="DS135" s="28">
        <f>_xlfn.XLOOKUP($C135,'[3]Active Customer Assets'!$D:$D,'[3]Active Customer Assets'!R:R,"",0)</f>
        <v>45138</v>
      </c>
      <c r="DT135" s="28">
        <f>_xlfn.XLOOKUP($C135,'[3]Active Customer Assets'!$D:$D,'[3]Active Customer Assets'!S:S,"",0)</f>
        <v>45138</v>
      </c>
      <c r="DU135" s="28">
        <f>_xlfn.XLOOKUP($C135,'[3]Active Customer Assets'!$D:$D,'[3]Active Customer Assets'!T:T,"",0)</f>
        <v>45138</v>
      </c>
      <c r="DV135" s="28">
        <f>_xlfn.XLOOKUP($C135,'[3]Active Customer Assets'!$D:$D,'[3]Active Customer Assets'!U:U,"",0)</f>
        <v>45138</v>
      </c>
      <c r="DW135" s="28">
        <f>_xlfn.XLOOKUP($C135,'[3]Active Customer Assets'!$D:$D,'[3]Active Customer Assets'!V:V,"",0)</f>
        <v>44964</v>
      </c>
      <c r="DX135" s="28">
        <f>_xlfn.XLOOKUP($C135,'[3]Active Customer Assets'!$D:$D,'[3]Active Customer Assets'!W:W,"",0)</f>
        <v>0</v>
      </c>
      <c r="DY135" s="28">
        <f>_xlfn.XLOOKUP($C135,'[3]Active Customer Assets'!$D:$D,'[3]Active Customer Assets'!X:X,"",0)</f>
        <v>0</v>
      </c>
      <c r="DZ135" s="28">
        <f>_xlfn.XLOOKUP($C135,'[3]Active Customer Assets'!$D:$D,'[3]Active Customer Assets'!Y:Y,"",0)</f>
        <v>0</v>
      </c>
      <c r="EA135" s="28" t="str">
        <f>_xlfn.XLOOKUP($C135,'[3]Active Customer Assets'!$D:$D,'[3]Active Customer Assets'!Z:Z,"",0)</f>
        <v>135</v>
      </c>
      <c r="EB135" s="28" t="str">
        <f>_xlfn.XLOOKUP($C135,'[3]Active Customer Assets'!$D:$D,'[3]Active Customer Assets'!AA:AA,"",0)</f>
        <v>135</v>
      </c>
      <c r="EC135" s="28" t="str">
        <f>_xlfn.XLOOKUP($C135,'[3]Active Customer Assets'!$D:$D,'[3]Active Customer Assets'!AB:AB,"",0)</f>
        <v>135</v>
      </c>
      <c r="ED135" s="28" t="str">
        <f>_xlfn.XLOOKUP($C135,'[3]Active Customer Assets'!$D:$D,'[3]Active Customer Assets'!AC:AC,"",0)</f>
        <v>135</v>
      </c>
      <c r="EE135" s="28" t="str">
        <f>_xlfn.XLOOKUP($C135,'[3]Active Customer Assets'!$D:$D,'[3]Active Customer Assets'!AD:AD,"",0)</f>
        <v>135</v>
      </c>
      <c r="EF135" s="28" t="str">
        <f>_xlfn.XLOOKUP($C135,'[3]Active Customer Assets'!$D:$D,'[3]Active Customer Assets'!AE:AE,"",0)</f>
        <v>135</v>
      </c>
      <c r="EG135" s="28" t="str">
        <f>_xlfn.XLOOKUP($C135,'[3]Active Customer Assets'!$D:$D,'[3]Active Customer Assets'!AF:AF,"",0)</f>
        <v>1000</v>
      </c>
      <c r="EH135" s="28" t="str">
        <f>_xlfn.XLOOKUP($C135,'[3]Active Customer Assets'!$D:$D,'[3]Active Customer Assets'!AG:AG,"",0)</f>
        <v>135</v>
      </c>
      <c r="EI135" s="28" t="str">
        <f>_xlfn.XLOOKUP($C135,'[3]Active Customer Assets'!$D:$D,'[3]Active Customer Assets'!AH:AH,"",0)</f>
        <v>135</v>
      </c>
      <c r="EJ135" s="21">
        <f>_xlfn.XLOOKUP($C135,'[3]Active Customer Assets'!$D:$D,'[3]Active Customer Assets'!AI:AI,"",0)</f>
        <v>2</v>
      </c>
      <c r="EK135" s="35" t="str">
        <f>[3]!tbl_DPSAC[[#This Row],[Unit Status]]</f>
        <v>Active</v>
      </c>
    </row>
    <row r="136" spans="1:141" x14ac:dyDescent="0.15">
      <c r="A136" s="11">
        <f>ROW(tbl_DPSAC[[#This Row],[Sl. No.]])-1</f>
        <v>135</v>
      </c>
      <c r="B136" s="12" t="s">
        <v>136</v>
      </c>
      <c r="C136" s="12" t="s">
        <v>887</v>
      </c>
      <c r="D136" s="12" t="s">
        <v>888</v>
      </c>
      <c r="E136" s="12" t="s">
        <v>199</v>
      </c>
      <c r="F136" s="12" t="s">
        <v>161</v>
      </c>
      <c r="G136" s="13" t="s">
        <v>889</v>
      </c>
      <c r="H136" s="13" t="e">
        <f>_xlfn.XLOOKUP(C136,'[1]E&amp;DPSAC'!$K:$K,'[1]E&amp;DPSAC'!$E:$E,,0)</f>
        <v>#N/A</v>
      </c>
      <c r="I136" s="13" t="s">
        <v>890</v>
      </c>
      <c r="J136" s="13" t="s">
        <v>143</v>
      </c>
      <c r="K136" s="13" t="s">
        <v>143</v>
      </c>
      <c r="L136" s="12" t="str">
        <f t="shared" ca="1" si="50"/>
        <v>Non - Warranty</v>
      </c>
      <c r="M136" s="14">
        <v>43197</v>
      </c>
      <c r="N136" s="15">
        <v>24</v>
      </c>
      <c r="O136" s="14">
        <f t="shared" si="51"/>
        <v>43951</v>
      </c>
      <c r="P136" s="11" t="s">
        <v>213</v>
      </c>
      <c r="Q136" s="19" t="str">
        <f>_xlfn.XLOOKUP(C136,'[2]Sch Calls'!$R:$R,'[2]Sch Calls'!$F:$F,"",0)</f>
        <v/>
      </c>
      <c r="R136" s="18" t="str">
        <f>_xlfn.XLOOKUP(C136,'[2]Sch Calls'!$R:$R,'[2]Sch Calls'!$A:$A,"",0)</f>
        <v/>
      </c>
      <c r="S136" s="17" t="str">
        <f>_xlfn.XLOOKUP(C136,'[2]Sch Calls'!$R:$R,'[2]Sch Calls'!$B:$B,"",0)</f>
        <v/>
      </c>
      <c r="T136" s="18" t="str">
        <f>_xlfn.XLOOKUP(C136,'[1]E&amp;DPSAC'!$K:$K,'[1]E&amp;DPSAC'!$W:$W,"",0)</f>
        <v/>
      </c>
      <c r="U136" s="17" t="str">
        <f>_xlfn.XLOOKUP(C136,'[1]E&amp;DPSAC'!$K:$K,'[1]E&amp;DPSAC'!$Z:$Z,"",0)</f>
        <v/>
      </c>
      <c r="V136" s="17">
        <f>_xlfn.XLOOKUP(C136,'[2]1. All Calls'!$R:$R,'[2]1. All Calls'!$B:$B,"",0)</f>
        <v>4880</v>
      </c>
      <c r="W136" s="20">
        <f>_xlfn.XLOOKUP(C136,'[2]1. All Calls'!$R:$R,'[2]1. All Calls'!$A:$A,"",0)</f>
        <v>45964.713194444441</v>
      </c>
      <c r="X136" s="17" t="str">
        <f>_xlfn.XLOOKUP(C136,'[2]Sch Calls'!$R:$R,'[2]Sch Calls'!$AB:$AB,"",0)</f>
        <v/>
      </c>
      <c r="Y136" s="17">
        <f t="shared" si="52"/>
        <v>0</v>
      </c>
      <c r="Z136" s="17" t="str">
        <f t="shared" si="53"/>
        <v>Done</v>
      </c>
      <c r="AA136" s="21">
        <f t="shared" ca="1" si="54"/>
        <v>2904</v>
      </c>
      <c r="AB136" s="21" t="str">
        <f t="shared" ca="1" si="55"/>
        <v>Due</v>
      </c>
      <c r="AC136" s="11">
        <f ca="1">tbl_DPSAC[[#This Row],[Current Month Due Count]]</f>
        <v>0</v>
      </c>
      <c r="AD136" s="11">
        <f ca="1">tbl_DPSAC[[#This Row],[Next Month Due2]]</f>
        <v>0</v>
      </c>
      <c r="AE136" s="11">
        <f t="shared" ca="1" si="56"/>
        <v>1</v>
      </c>
      <c r="AF136" s="11">
        <v>4</v>
      </c>
      <c r="AG136" s="17">
        <f t="shared" ca="1" si="57"/>
        <v>5425</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t="str">
        <f t="shared" ca="1" si="58"/>
        <v>3 Service Due</v>
      </c>
      <c r="AY136" s="17">
        <v>4500</v>
      </c>
      <c r="AZ136" s="22">
        <v>44806</v>
      </c>
      <c r="BA136" s="17"/>
      <c r="BB136" s="17">
        <v>4500</v>
      </c>
      <c r="BC136" s="22">
        <v>44806</v>
      </c>
      <c r="BD136" s="17"/>
      <c r="BE136" s="17">
        <v>4500</v>
      </c>
      <c r="BF136" s="22">
        <v>44806</v>
      </c>
      <c r="BG136" s="17"/>
      <c r="BH136" s="17">
        <v>4500</v>
      </c>
      <c r="BI136" s="22">
        <v>44806</v>
      </c>
      <c r="BJ136" s="17"/>
      <c r="BK136" s="17">
        <v>4500</v>
      </c>
      <c r="BL136" s="22">
        <v>44806</v>
      </c>
      <c r="BM136" s="17"/>
      <c r="BN136" s="23">
        <f t="shared" si="59"/>
        <v>44986</v>
      </c>
      <c r="BO136" s="23">
        <f t="shared" si="60"/>
        <v>44986</v>
      </c>
      <c r="BP136" s="23">
        <f t="shared" si="61"/>
        <v>44986</v>
      </c>
      <c r="BQ136" s="23">
        <f t="shared" si="62"/>
        <v>44986</v>
      </c>
      <c r="BR136" s="23">
        <f t="shared" si="73"/>
        <v>45171</v>
      </c>
      <c r="BS136" s="24">
        <f t="shared" ca="1" si="63"/>
        <v>-175</v>
      </c>
      <c r="BT136" s="25">
        <f t="shared" ca="1" si="64"/>
        <v>575</v>
      </c>
      <c r="BU136" s="25">
        <f t="shared" ca="1" si="65"/>
        <v>-175</v>
      </c>
      <c r="BV136" s="25">
        <f t="shared" ca="1" si="66"/>
        <v>-175</v>
      </c>
      <c r="BW136" s="25">
        <f t="shared" ca="1" si="67"/>
        <v>575</v>
      </c>
      <c r="BX136" s="26" t="e">
        <v>#N/A</v>
      </c>
      <c r="BY136" s="11">
        <f t="shared" ca="1" si="68"/>
        <v>5</v>
      </c>
      <c r="BZ136" s="11">
        <f t="shared" ca="1" si="74"/>
        <v>0</v>
      </c>
      <c r="CA136" s="11">
        <f t="shared" ca="1" si="69"/>
        <v>0</v>
      </c>
      <c r="CB136" s="28">
        <f>_xlfn.XLOOKUP($C136,'[3]BIS Feb-26'!$C:$C,'[3]BIS Feb-26'!U:U,"",0)</f>
        <v>45907.770833333299</v>
      </c>
      <c r="CC136" s="28">
        <f>_xlfn.XLOOKUP($C136,'[3]BIS Feb-26'!$C:$C,'[3]BIS Feb-26'!V:V,"",0)</f>
        <v>45907.770833333299</v>
      </c>
      <c r="CD136" s="28">
        <f>_xlfn.XLOOKUP($C136,'[3]BIS Feb-26'!$C:$C,'[3]BIS Feb-26'!W:W,"",0)</f>
        <v>45907.770833333299</v>
      </c>
      <c r="CE136" s="28">
        <f>_xlfn.XLOOKUP($C136,'[3]BIS Feb-26'!$C:$C,'[3]BIS Feb-26'!X:X,"",0)</f>
        <v>45907.770833333299</v>
      </c>
      <c r="CF136" s="28">
        <f>_xlfn.XLOOKUP($C136,'[3]BIS Feb-26'!$C:$C,'[3]BIS Feb-26'!Y:Y,"",0)</f>
        <v>45907.770833333299</v>
      </c>
      <c r="CG136" s="28">
        <f>_xlfn.XLOOKUP($C136,'[3]BIS Feb-26'!$C:$C,'[3]BIS Feb-26'!Z:Z,"",0)</f>
        <v>45907.770833333299</v>
      </c>
      <c r="CH136" s="28">
        <f>_xlfn.XLOOKUP($C136,'[3]BIS Feb-26'!$C:$C,'[3]BIS Feb-26'!AA:AA,"",0)</f>
        <v>45907.770833333299</v>
      </c>
      <c r="CI136" s="28">
        <f>_xlfn.XLOOKUP($C136,'[3]BIS Feb-26'!$C:$C,'[3]BIS Feb-26'!AB:AB,"",0)</f>
        <v>45907.770833333299</v>
      </c>
      <c r="CJ136" s="28">
        <f>_xlfn.XLOOKUP($C136,'[3]BIS Feb-26'!$C:$C,'[3]BIS Feb-26'!AC:AC,"",0)</f>
        <v>45907.770833333299</v>
      </c>
      <c r="CK136" s="29" t="str">
        <f>_xlfn.XLOOKUP($C136,'[3]BIS Feb-26'!$C:$C,'[3]BIS Feb-26'!AD:AD,"",0)</f>
        <v>370</v>
      </c>
      <c r="CL136" s="29" t="str">
        <f>_xlfn.XLOOKUP($C136,'[3]BIS Feb-26'!$C:$C,'[3]BIS Feb-26'!AE:AE,"",0)</f>
        <v>370</v>
      </c>
      <c r="CM136" s="29" t="str">
        <f>_xlfn.XLOOKUP($C136,'[3]BIS Feb-26'!$C:$C,'[3]BIS Feb-26'!AF:AF,"",0)</f>
        <v>370</v>
      </c>
      <c r="CN136" s="29" t="str">
        <f>_xlfn.XLOOKUP($C136,'[3]BIS Feb-26'!$C:$C,'[3]BIS Feb-26'!AG:AG,"",0)</f>
        <v>370</v>
      </c>
      <c r="CO136" s="29" t="str">
        <f>_xlfn.XLOOKUP($C136,'[3]BIS Feb-26'!$C:$C,'[3]BIS Feb-26'!AH:AH,"",0)</f>
        <v>370</v>
      </c>
      <c r="CP136" s="29" t="str">
        <f>_xlfn.XLOOKUP($C136,'[3]BIS Feb-26'!$C:$C,'[3]BIS Feb-26'!AI:AI,"",0)</f>
        <v>1120</v>
      </c>
      <c r="CQ136" s="29" t="str">
        <f>_xlfn.XLOOKUP($C136,'[3]BIS Feb-26'!$C:$C,'[3]BIS Feb-26'!AJ:AJ,"",0)</f>
        <v>1000</v>
      </c>
      <c r="CR136" s="29" t="str">
        <f>_xlfn.XLOOKUP($C136,'[3]BIS Feb-26'!$C:$C,'[3]BIS Feb-26'!AK:AK,"",0)</f>
        <v>1120</v>
      </c>
      <c r="CS136" s="29" t="str">
        <f>_xlfn.XLOOKUP($C136,'[3]BIS Feb-26'!$C:$C,'[3]BIS Feb-26'!AL:AL,"",0)</f>
        <v>1120</v>
      </c>
      <c r="CT136" s="29">
        <f>_xlfn.XLOOKUP($C136,'[3]BIS Feb-26'!$C:$C,'[3]BIS Feb-26'!AM:AM,"",0)</f>
        <v>4</v>
      </c>
      <c r="CU136" s="28">
        <f>_xlfn.XLOOKUP($C136,'[3]BIS Feb-26'!$C:$C,'[3]BIS Feb-26'!AN:AN,"",0)</f>
        <v>46056</v>
      </c>
      <c r="CV136" s="28">
        <f>_xlfn.XLOOKUP($C136,'[3]BIS Feb-26'!$C:$C,'[3]BIS Feb-26'!AO:AO,"",0)</f>
        <v>46056</v>
      </c>
      <c r="CW136" s="28">
        <f>_xlfn.XLOOKUP($C136,'[3]BIS Feb-26'!$C:$C,'[3]BIS Feb-26'!AP:AP,"",0)</f>
        <v>46056</v>
      </c>
      <c r="CX136" s="28">
        <f>_xlfn.XLOOKUP($C136,'[3]BIS Feb-26'!$C:$C,'[3]BIS Feb-26'!AQ:AQ,"",0)</f>
        <v>46056</v>
      </c>
      <c r="CY136" s="28">
        <f>_xlfn.XLOOKUP($C136,'[3]BIS Feb-26'!$C:$C,'[3]BIS Feb-26'!AR:AR,"",0)</f>
        <v>46056</v>
      </c>
      <c r="CZ136" s="28">
        <f>_xlfn.XLOOKUP($C136,'[3]BIS Feb-26'!$C:$C,'[3]BIS Feb-26'!AS:AS,"",0)</f>
        <v>46177</v>
      </c>
      <c r="DA136" s="28">
        <f>_xlfn.XLOOKUP($C136,'[3]BIS Feb-26'!$C:$C,'[3]BIS Feb-26'!AT:AT,"",0)</f>
        <v>46214</v>
      </c>
      <c r="DB136" s="28">
        <f>_xlfn.XLOOKUP($C136,'[3]BIS Feb-26'!$C:$C,'[3]BIS Feb-26'!AU:AU,"",0)</f>
        <v>46087</v>
      </c>
      <c r="DC136" s="28">
        <f>_xlfn.XLOOKUP($C136,'[3]BIS Feb-26'!$C:$C,'[3]BIS Feb-26'!AV:AV,"",0)</f>
        <v>46244</v>
      </c>
      <c r="DD136" s="11">
        <f>_xlfn.XLOOKUP($C136,'[3]BIS Feb-26'!$C:$C,'[3]BIS Feb-26'!AW:AW,"",0)</f>
        <v>0</v>
      </c>
      <c r="DE136" s="11">
        <f>_xlfn.XLOOKUP($C136,'[3]BIS Feb-26'!$C:$C,'[3]BIS Feb-26'!AX:AX,"",0)</f>
        <v>1</v>
      </c>
      <c r="DF136" s="11">
        <f>_xlfn.XLOOKUP($C136,'[3]BIS Feb-26'!$C:$C,'[3]BIS Feb-26'!AY:AY,"",0)</f>
        <v>1</v>
      </c>
      <c r="DG136" s="11">
        <f t="shared" ca="1" si="70"/>
        <v>5</v>
      </c>
      <c r="DH136" s="11">
        <f t="shared" ca="1" si="71"/>
        <v>1</v>
      </c>
      <c r="DI136" s="11">
        <f t="shared" ca="1" si="72"/>
        <v>0</v>
      </c>
      <c r="DJ136" s="11" t="str">
        <f>_xlfn.XLOOKUP($C136,'[3]Active Customer Assets'!$D:$D,'[3]Active Customer Assets'!I:I,"",0)</f>
        <v>B (Below 100% potential spares purchased)</v>
      </c>
      <c r="DK136" s="28">
        <f>_xlfn.XLOOKUP($C136,'[3]Active Customer Assets'!$D:$D,'[3]Active Customer Assets'!J:J,"",0)</f>
        <v>43197</v>
      </c>
      <c r="DL136" s="28">
        <f>_xlfn.XLOOKUP($C136,'[3]Active Customer Assets'!$D:$D,'[3]Active Customer Assets'!K:K,"",0)</f>
        <v>43138</v>
      </c>
      <c r="DM136" s="28">
        <f>_xlfn.XLOOKUP($C136,'[3]Active Customer Assets'!$D:$D,'[3]Active Customer Assets'!L:L,"",0)</f>
        <v>45964.714050925897</v>
      </c>
      <c r="DN136" s="21">
        <f>_xlfn.XLOOKUP($C136,'[3]Active Customer Assets'!$D:$D,'[3]Active Customer Assets'!M:M,"",0)</f>
        <v>4880</v>
      </c>
      <c r="DO136" s="28">
        <f>_xlfn.XLOOKUP($C136,'[3]Active Customer Assets'!$D:$D,'[3]Active Customer Assets'!N:N,"",0)</f>
        <v>0</v>
      </c>
      <c r="DP136" s="28">
        <f>_xlfn.XLOOKUP($C136,'[3]Active Customer Assets'!$D:$D,'[3]Active Customer Assets'!O:O,"",0)</f>
        <v>0</v>
      </c>
      <c r="DQ136" s="28" t="str">
        <f>_xlfn.XLOOKUP($C136,'[3]Active Customer Assets'!$D:$D,'[3]Active Customer Assets'!P:P,"",0)</f>
        <v>Air lube Plus</v>
      </c>
      <c r="DR136" s="28">
        <f>_xlfn.XLOOKUP($C136,'[3]Active Customer Assets'!$D:$D,'[3]Active Customer Assets'!Q:Q,"",0)</f>
        <v>45908</v>
      </c>
      <c r="DS136" s="28">
        <f>_xlfn.XLOOKUP($C136,'[3]Active Customer Assets'!$D:$D,'[3]Active Customer Assets'!R:R,"",0)</f>
        <v>45908</v>
      </c>
      <c r="DT136" s="28">
        <f>_xlfn.XLOOKUP($C136,'[3]Active Customer Assets'!$D:$D,'[3]Active Customer Assets'!S:S,"",0)</f>
        <v>45908</v>
      </c>
      <c r="DU136" s="28">
        <f>_xlfn.XLOOKUP($C136,'[3]Active Customer Assets'!$D:$D,'[3]Active Customer Assets'!T:T,"",0)</f>
        <v>45908</v>
      </c>
      <c r="DV136" s="28">
        <f>_xlfn.XLOOKUP($C136,'[3]Active Customer Assets'!$D:$D,'[3]Active Customer Assets'!U:U,"",0)</f>
        <v>45908</v>
      </c>
      <c r="DW136" s="28">
        <f>_xlfn.XLOOKUP($C136,'[3]Active Customer Assets'!$D:$D,'[3]Active Customer Assets'!V:V,"",0)</f>
        <v>45908</v>
      </c>
      <c r="DX136" s="28">
        <f>_xlfn.XLOOKUP($C136,'[3]Active Customer Assets'!$D:$D,'[3]Active Customer Assets'!W:W,"",0)</f>
        <v>45908</v>
      </c>
      <c r="DY136" s="28">
        <f>_xlfn.XLOOKUP($C136,'[3]Active Customer Assets'!$D:$D,'[3]Active Customer Assets'!X:X,"",0)</f>
        <v>45908</v>
      </c>
      <c r="DZ136" s="28">
        <f>_xlfn.XLOOKUP($C136,'[3]Active Customer Assets'!$D:$D,'[3]Active Customer Assets'!Y:Y,"",0)</f>
        <v>45908</v>
      </c>
      <c r="EA136" s="28" t="str">
        <f>_xlfn.XLOOKUP($C136,'[3]Active Customer Assets'!$D:$D,'[3]Active Customer Assets'!Z:Z,"",0)</f>
        <v>370</v>
      </c>
      <c r="EB136" s="28" t="str">
        <f>_xlfn.XLOOKUP($C136,'[3]Active Customer Assets'!$D:$D,'[3]Active Customer Assets'!AA:AA,"",0)</f>
        <v>370</v>
      </c>
      <c r="EC136" s="28" t="str">
        <f>_xlfn.XLOOKUP($C136,'[3]Active Customer Assets'!$D:$D,'[3]Active Customer Assets'!AB:AB,"",0)</f>
        <v>370</v>
      </c>
      <c r="ED136" s="28" t="str">
        <f>_xlfn.XLOOKUP($C136,'[3]Active Customer Assets'!$D:$D,'[3]Active Customer Assets'!AC:AC,"",0)</f>
        <v>370</v>
      </c>
      <c r="EE136" s="28" t="str">
        <f>_xlfn.XLOOKUP($C136,'[3]Active Customer Assets'!$D:$D,'[3]Active Customer Assets'!AD:AD,"",0)</f>
        <v>370</v>
      </c>
      <c r="EF136" s="28" t="str">
        <f>_xlfn.XLOOKUP($C136,'[3]Active Customer Assets'!$D:$D,'[3]Active Customer Assets'!AE:AE,"",0)</f>
        <v>1120</v>
      </c>
      <c r="EG136" s="28" t="str">
        <f>_xlfn.XLOOKUP($C136,'[3]Active Customer Assets'!$D:$D,'[3]Active Customer Assets'!AF:AF,"",0)</f>
        <v>1000</v>
      </c>
      <c r="EH136" s="28" t="str">
        <f>_xlfn.XLOOKUP($C136,'[3]Active Customer Assets'!$D:$D,'[3]Active Customer Assets'!AG:AG,"",0)</f>
        <v>1120</v>
      </c>
      <c r="EI136" s="28" t="str">
        <f>_xlfn.XLOOKUP($C136,'[3]Active Customer Assets'!$D:$D,'[3]Active Customer Assets'!AH:AH,"",0)</f>
        <v>1120</v>
      </c>
      <c r="EJ136" s="21">
        <f>_xlfn.XLOOKUP($C136,'[3]Active Customer Assets'!$D:$D,'[3]Active Customer Assets'!AI:AI,"",0)</f>
        <v>4</v>
      </c>
      <c r="EK136" s="35" t="str">
        <f>[3]!tbl_DPSAC[[#This Row],[Unit Status]]</f>
        <v>Active</v>
      </c>
    </row>
    <row r="137" spans="1:141" x14ac:dyDescent="0.15">
      <c r="A137" s="11">
        <f>ROW(tbl_DPSAC[[#This Row],[Sl. No.]])-1</f>
        <v>136</v>
      </c>
      <c r="B137" s="12" t="s">
        <v>196</v>
      </c>
      <c r="C137" s="12" t="s">
        <v>891</v>
      </c>
      <c r="D137" s="12" t="s">
        <v>697</v>
      </c>
      <c r="E137" s="12" t="s">
        <v>176</v>
      </c>
      <c r="F137" s="12" t="s">
        <v>161</v>
      </c>
      <c r="G137" s="13" t="s">
        <v>892</v>
      </c>
      <c r="H137" s="13" t="str">
        <f>_xlfn.XLOOKUP(C137,'[1]E&amp;DPSAC'!$K:$K,'[1]E&amp;DPSAC'!$E:$E,,0)</f>
        <v>GAYA, BIHAR</v>
      </c>
      <c r="I137" s="13"/>
      <c r="J137" s="13">
        <v>9631508677</v>
      </c>
      <c r="K137" s="13">
        <v>9631508677</v>
      </c>
      <c r="L137" s="12" t="str">
        <f t="shared" ca="1" si="50"/>
        <v>Non - Warranty</v>
      </c>
      <c r="M137" s="14">
        <v>43461</v>
      </c>
      <c r="N137" s="15">
        <v>24</v>
      </c>
      <c r="O137" s="14">
        <f t="shared" si="51"/>
        <v>44196</v>
      </c>
      <c r="P137" s="11" t="s">
        <v>681</v>
      </c>
      <c r="Q137" s="19" t="str">
        <f>_xlfn.XLOOKUP(C137,'[2]Sch Calls'!$R:$R,'[2]Sch Calls'!$F:$F,"",0)</f>
        <v>CC-00061825</v>
      </c>
      <c r="R137" s="18">
        <f>_xlfn.XLOOKUP(C137,'[2]Sch Calls'!$R:$R,'[2]Sch Calls'!$A:$A,"",0)</f>
        <v>43582.473645833299</v>
      </c>
      <c r="S137" s="17">
        <f>_xlfn.XLOOKUP(C137,'[2]Sch Calls'!$R:$R,'[2]Sch Calls'!$B:$B,"",0)</f>
        <v>498</v>
      </c>
      <c r="T137" s="18">
        <f>_xlfn.XLOOKUP(C137,'[1]E&amp;DPSAC'!$K:$K,'[1]E&amp;DPSAC'!$W:$W,"",0)</f>
        <v>43485</v>
      </c>
      <c r="U137" s="17">
        <f>_xlfn.XLOOKUP(C137,'[1]E&amp;DPSAC'!$K:$K,'[1]E&amp;DPSAC'!$Z:$Z,"",0)</f>
        <v>498.2</v>
      </c>
      <c r="V137" s="17">
        <f>_xlfn.XLOOKUP(C137,'[2]1. All Calls'!$R:$R,'[2]1. All Calls'!$B:$B,"",0)</f>
        <v>5520</v>
      </c>
      <c r="W137" s="20">
        <f>_xlfn.XLOOKUP(C137,'[2]1. All Calls'!$R:$R,'[2]1. All Calls'!$A:$A,"",0)</f>
        <v>45940.565972222219</v>
      </c>
      <c r="X137" s="17">
        <f>_xlfn.XLOOKUP(C137,'[2]Sch Calls'!$R:$R,'[2]Sch Calls'!$AB:$AB,"",0)</f>
        <v>0</v>
      </c>
      <c r="Y137" s="17">
        <f t="shared" si="52"/>
        <v>-4272</v>
      </c>
      <c r="Z137" s="17" t="str">
        <f t="shared" si="53"/>
        <v>Due</v>
      </c>
      <c r="AA137" s="21">
        <f t="shared" ca="1" si="54"/>
        <v>2518.5263541667009</v>
      </c>
      <c r="AB137" s="21" t="str">
        <f t="shared" ca="1" si="55"/>
        <v>Due</v>
      </c>
      <c r="AC137" s="11">
        <f ca="1">tbl_DPSAC[[#This Row],[Current Month Due Count]]</f>
        <v>0</v>
      </c>
      <c r="AD137" s="11">
        <f ca="1">tbl_DPSAC[[#This Row],[Next Month Due2]]</f>
        <v>0</v>
      </c>
      <c r="AE137" s="11">
        <f t="shared" ca="1" si="56"/>
        <v>1</v>
      </c>
      <c r="AF137" s="11">
        <v>0</v>
      </c>
      <c r="AG137" s="17">
        <f t="shared" ca="1" si="57"/>
        <v>5520</v>
      </c>
      <c r="AH137" s="11" t="s">
        <v>893</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t="str">
        <f t="shared" ca="1" si="58"/>
        <v>5 Service Due</v>
      </c>
      <c r="AY137" s="17">
        <v>1700</v>
      </c>
      <c r="AZ137" s="22">
        <v>44313.473645833335</v>
      </c>
      <c r="BA137" s="17"/>
      <c r="BB137" s="17">
        <v>1700</v>
      </c>
      <c r="BC137" s="22">
        <v>44313.473645833335</v>
      </c>
      <c r="BD137" s="17"/>
      <c r="BE137" s="17">
        <v>1700</v>
      </c>
      <c r="BF137" s="22">
        <v>44313.473645833335</v>
      </c>
      <c r="BG137" s="17"/>
      <c r="BH137" s="17">
        <v>1700</v>
      </c>
      <c r="BI137" s="22">
        <v>44313.473645833335</v>
      </c>
      <c r="BJ137" s="17"/>
      <c r="BK137" s="17">
        <v>1700</v>
      </c>
      <c r="BL137" s="22">
        <v>44313.473645833335</v>
      </c>
      <c r="BM137" s="17"/>
      <c r="BN137" s="23">
        <f t="shared" si="59"/>
        <v>44493.473645833335</v>
      </c>
      <c r="BO137" s="23">
        <f t="shared" si="60"/>
        <v>44493.473645833335</v>
      </c>
      <c r="BP137" s="23">
        <f t="shared" si="61"/>
        <v>44493.473645833335</v>
      </c>
      <c r="BQ137" s="23">
        <f t="shared" si="62"/>
        <v>44493.473645833335</v>
      </c>
      <c r="BR137" s="23">
        <f t="shared" si="73"/>
        <v>44678.473645833335</v>
      </c>
      <c r="BS137" s="24">
        <f t="shared" ca="1" si="63"/>
        <v>-3070</v>
      </c>
      <c r="BT137" s="25">
        <f t="shared" ca="1" si="64"/>
        <v>-2320</v>
      </c>
      <c r="BU137" s="25">
        <f t="shared" ca="1" si="65"/>
        <v>-3070</v>
      </c>
      <c r="BV137" s="25">
        <f t="shared" ca="1" si="66"/>
        <v>-3070</v>
      </c>
      <c r="BW137" s="25">
        <f t="shared" ca="1" si="67"/>
        <v>-2320</v>
      </c>
      <c r="BX137" s="26" t="s">
        <v>152</v>
      </c>
      <c r="BY137" s="11">
        <f t="shared" ca="1" si="68"/>
        <v>5</v>
      </c>
      <c r="BZ137" s="11">
        <f t="shared" ca="1" si="74"/>
        <v>0</v>
      </c>
      <c r="CA137" s="11">
        <f t="shared" ca="1" si="69"/>
        <v>0</v>
      </c>
      <c r="CB137" s="28">
        <f>_xlfn.XLOOKUP($C137,'[3]BIS Feb-26'!$C:$C,'[3]BIS Feb-26'!U:U,"",0)</f>
        <v>0</v>
      </c>
      <c r="CC137" s="28">
        <f>_xlfn.XLOOKUP($C137,'[3]BIS Feb-26'!$C:$C,'[3]BIS Feb-26'!V:V,"",0)</f>
        <v>0</v>
      </c>
      <c r="CD137" s="28">
        <f>_xlfn.XLOOKUP($C137,'[3]BIS Feb-26'!$C:$C,'[3]BIS Feb-26'!W:W,"",0)</f>
        <v>0</v>
      </c>
      <c r="CE137" s="28">
        <f>_xlfn.XLOOKUP($C137,'[3]BIS Feb-26'!$C:$C,'[3]BIS Feb-26'!X:X,"",0)</f>
        <v>0</v>
      </c>
      <c r="CF137" s="28">
        <f>_xlfn.XLOOKUP($C137,'[3]BIS Feb-26'!$C:$C,'[3]BIS Feb-26'!Y:Y,"",0)</f>
        <v>0</v>
      </c>
      <c r="CG137" s="28">
        <f>_xlfn.XLOOKUP($C137,'[3]BIS Feb-26'!$C:$C,'[3]BIS Feb-26'!Z:Z,"",0)</f>
        <v>0</v>
      </c>
      <c r="CH137" s="28">
        <f>_xlfn.XLOOKUP($C137,'[3]BIS Feb-26'!$C:$C,'[3]BIS Feb-26'!AA:AA,"",0)</f>
        <v>0</v>
      </c>
      <c r="CI137" s="28">
        <f>_xlfn.XLOOKUP($C137,'[3]BIS Feb-26'!$C:$C,'[3]BIS Feb-26'!AB:AB,"",0)</f>
        <v>0</v>
      </c>
      <c r="CJ137" s="28">
        <f>_xlfn.XLOOKUP($C137,'[3]BIS Feb-26'!$C:$C,'[3]BIS Feb-26'!AC:AC,"",0)</f>
        <v>0</v>
      </c>
      <c r="CK137" s="29" t="str">
        <f>_xlfn.XLOOKUP($C137,'[3]BIS Feb-26'!$C:$C,'[3]BIS Feb-26'!AD:AD,"",0)</f>
        <v>570</v>
      </c>
      <c r="CL137" s="29" t="str">
        <f>_xlfn.XLOOKUP($C137,'[3]BIS Feb-26'!$C:$C,'[3]BIS Feb-26'!AE:AE,"",0)</f>
        <v>570</v>
      </c>
      <c r="CM137" s="29" t="str">
        <f>_xlfn.XLOOKUP($C137,'[3]BIS Feb-26'!$C:$C,'[3]BIS Feb-26'!AF:AF,"",0)</f>
        <v>570</v>
      </c>
      <c r="CN137" s="29" t="str">
        <f>_xlfn.XLOOKUP($C137,'[3]BIS Feb-26'!$C:$C,'[3]BIS Feb-26'!AG:AG,"",0)</f>
        <v>570</v>
      </c>
      <c r="CO137" s="29" t="str">
        <f>_xlfn.XLOOKUP($C137,'[3]BIS Feb-26'!$C:$C,'[3]BIS Feb-26'!AH:AH,"",0)</f>
        <v>570</v>
      </c>
      <c r="CP137" s="29" t="str">
        <f>_xlfn.XLOOKUP($C137,'[3]BIS Feb-26'!$C:$C,'[3]BIS Feb-26'!AI:AI,"",0)</f>
        <v>1070</v>
      </c>
      <c r="CQ137" s="29" t="str">
        <f>_xlfn.XLOOKUP($C137,'[3]BIS Feb-26'!$C:$C,'[3]BIS Feb-26'!AJ:AJ,"",0)</f>
        <v>1000</v>
      </c>
      <c r="CR137" s="29" t="str">
        <f>_xlfn.XLOOKUP($C137,'[3]BIS Feb-26'!$C:$C,'[3]BIS Feb-26'!AK:AK,"",0)</f>
        <v>1070</v>
      </c>
      <c r="CS137" s="29" t="str">
        <f>_xlfn.XLOOKUP($C137,'[3]BIS Feb-26'!$C:$C,'[3]BIS Feb-26'!AL:AL,"",0)</f>
        <v>1070</v>
      </c>
      <c r="CT137" s="29">
        <f>_xlfn.XLOOKUP($C137,'[3]BIS Feb-26'!$C:$C,'[3]BIS Feb-26'!AM:AM,"",0)</f>
        <v>0</v>
      </c>
      <c r="CU137" s="28">
        <f>_xlfn.XLOOKUP($C137,'[3]BIS Feb-26'!$C:$C,'[3]BIS Feb-26'!AN:AN,"",0)</f>
        <v>0</v>
      </c>
      <c r="CV137" s="28">
        <f>_xlfn.XLOOKUP($C137,'[3]BIS Feb-26'!$C:$C,'[3]BIS Feb-26'!AO:AO,"",0)</f>
        <v>0</v>
      </c>
      <c r="CW137" s="28">
        <f>_xlfn.XLOOKUP($C137,'[3]BIS Feb-26'!$C:$C,'[3]BIS Feb-26'!AP:AP,"",0)</f>
        <v>0</v>
      </c>
      <c r="CX137" s="28">
        <f>_xlfn.XLOOKUP($C137,'[3]BIS Feb-26'!$C:$C,'[3]BIS Feb-26'!AQ:AQ,"",0)</f>
        <v>0</v>
      </c>
      <c r="CY137" s="28">
        <f>_xlfn.XLOOKUP($C137,'[3]BIS Feb-26'!$C:$C,'[3]BIS Feb-26'!AR:AR,"",0)</f>
        <v>0</v>
      </c>
      <c r="CZ137" s="28">
        <f>_xlfn.XLOOKUP($C137,'[3]BIS Feb-26'!$C:$C,'[3]BIS Feb-26'!AS:AS,"",0)</f>
        <v>0</v>
      </c>
      <c r="DA137" s="28">
        <f>_xlfn.XLOOKUP($C137,'[3]BIS Feb-26'!$C:$C,'[3]BIS Feb-26'!AT:AT,"",0)</f>
        <v>0</v>
      </c>
      <c r="DB137" s="28">
        <f>_xlfn.XLOOKUP($C137,'[3]BIS Feb-26'!$C:$C,'[3]BIS Feb-26'!AU:AU,"",0)</f>
        <v>0</v>
      </c>
      <c r="DC137" s="28">
        <f>_xlfn.XLOOKUP($C137,'[3]BIS Feb-26'!$C:$C,'[3]BIS Feb-26'!AV:AV,"",0)</f>
        <v>0</v>
      </c>
      <c r="DD137" s="11">
        <f>_xlfn.XLOOKUP($C137,'[3]BIS Feb-26'!$C:$C,'[3]BIS Feb-26'!AW:AW,"",0)</f>
        <v>0</v>
      </c>
      <c r="DE137" s="11">
        <f>_xlfn.XLOOKUP($C137,'[3]BIS Feb-26'!$C:$C,'[3]BIS Feb-26'!AX:AX,"",0)</f>
        <v>0</v>
      </c>
      <c r="DF137" s="11">
        <f>_xlfn.XLOOKUP($C137,'[3]BIS Feb-26'!$C:$C,'[3]BIS Feb-26'!AY:AY,"",0)</f>
        <v>0</v>
      </c>
      <c r="DG137" s="11">
        <f t="shared" ca="1" si="70"/>
        <v>9</v>
      </c>
      <c r="DH137" s="11">
        <f t="shared" ca="1" si="71"/>
        <v>0</v>
      </c>
      <c r="DI137" s="11">
        <f t="shared" ca="1" si="72"/>
        <v>0</v>
      </c>
      <c r="DJ137" s="11" t="str">
        <f>_xlfn.XLOOKUP($C137,'[3]Active Customer Assets'!$D:$D,'[3]Active Customer Assets'!I:I,"",0)</f>
        <v>C (Not Buying Spares or buying lubricants)</v>
      </c>
      <c r="DK137" s="28">
        <f>_xlfn.XLOOKUP($C137,'[3]Active Customer Assets'!$D:$D,'[3]Active Customer Assets'!J:J,"",0)</f>
        <v>43461.55</v>
      </c>
      <c r="DL137" s="28">
        <f>_xlfn.XLOOKUP($C137,'[3]Active Customer Assets'!$D:$D,'[3]Active Customer Assets'!K:K,"",0)</f>
        <v>43438.229166666701</v>
      </c>
      <c r="DM137" s="28">
        <f>_xlfn.XLOOKUP($C137,'[3]Active Customer Assets'!$D:$D,'[3]Active Customer Assets'!L:L,"",0)</f>
        <v>45940.567291666703</v>
      </c>
      <c r="DN137" s="21">
        <f>_xlfn.XLOOKUP($C137,'[3]Active Customer Assets'!$D:$D,'[3]Active Customer Assets'!M:M,"",0)</f>
        <v>5520</v>
      </c>
      <c r="DO137" s="28">
        <f>_xlfn.XLOOKUP($C137,'[3]Active Customer Assets'!$D:$D,'[3]Active Customer Assets'!N:N,"",0)</f>
        <v>0</v>
      </c>
      <c r="DP137" s="28">
        <f>_xlfn.XLOOKUP($C137,'[3]Active Customer Assets'!$D:$D,'[3]Active Customer Assets'!O:O,"",0)</f>
        <v>0</v>
      </c>
      <c r="DQ137" s="28">
        <f>_xlfn.XLOOKUP($C137,'[3]Active Customer Assets'!$D:$D,'[3]Active Customer Assets'!P:P,"",0)</f>
        <v>0</v>
      </c>
      <c r="DR137" s="28">
        <f>_xlfn.XLOOKUP($C137,'[3]Active Customer Assets'!$D:$D,'[3]Active Customer Assets'!Q:Q,"",0)</f>
        <v>0</v>
      </c>
      <c r="DS137" s="28">
        <f>_xlfn.XLOOKUP($C137,'[3]Active Customer Assets'!$D:$D,'[3]Active Customer Assets'!R:R,"",0)</f>
        <v>0</v>
      </c>
      <c r="DT137" s="28">
        <f>_xlfn.XLOOKUP($C137,'[3]Active Customer Assets'!$D:$D,'[3]Active Customer Assets'!S:S,"",0)</f>
        <v>0</v>
      </c>
      <c r="DU137" s="28">
        <f>_xlfn.XLOOKUP($C137,'[3]Active Customer Assets'!$D:$D,'[3]Active Customer Assets'!T:T,"",0)</f>
        <v>0</v>
      </c>
      <c r="DV137" s="28">
        <f>_xlfn.XLOOKUP($C137,'[3]Active Customer Assets'!$D:$D,'[3]Active Customer Assets'!U:U,"",0)</f>
        <v>0</v>
      </c>
      <c r="DW137" s="28">
        <f>_xlfn.XLOOKUP($C137,'[3]Active Customer Assets'!$D:$D,'[3]Active Customer Assets'!V:V,"",0)</f>
        <v>0</v>
      </c>
      <c r="DX137" s="28">
        <f>_xlfn.XLOOKUP($C137,'[3]Active Customer Assets'!$D:$D,'[3]Active Customer Assets'!W:W,"",0)</f>
        <v>0</v>
      </c>
      <c r="DY137" s="28">
        <f>_xlfn.XLOOKUP($C137,'[3]Active Customer Assets'!$D:$D,'[3]Active Customer Assets'!X:X,"",0)</f>
        <v>0</v>
      </c>
      <c r="DZ137" s="28">
        <f>_xlfn.XLOOKUP($C137,'[3]Active Customer Assets'!$D:$D,'[3]Active Customer Assets'!Y:Y,"",0)</f>
        <v>0</v>
      </c>
      <c r="EA137" s="28" t="str">
        <f>_xlfn.XLOOKUP($C137,'[3]Active Customer Assets'!$D:$D,'[3]Active Customer Assets'!Z:Z,"",0)</f>
        <v>570</v>
      </c>
      <c r="EB137" s="28" t="str">
        <f>_xlfn.XLOOKUP($C137,'[3]Active Customer Assets'!$D:$D,'[3]Active Customer Assets'!AA:AA,"",0)</f>
        <v>570</v>
      </c>
      <c r="EC137" s="28" t="str">
        <f>_xlfn.XLOOKUP($C137,'[3]Active Customer Assets'!$D:$D,'[3]Active Customer Assets'!AB:AB,"",0)</f>
        <v>570</v>
      </c>
      <c r="ED137" s="28" t="str">
        <f>_xlfn.XLOOKUP($C137,'[3]Active Customer Assets'!$D:$D,'[3]Active Customer Assets'!AC:AC,"",0)</f>
        <v>570</v>
      </c>
      <c r="EE137" s="28" t="str">
        <f>_xlfn.XLOOKUP($C137,'[3]Active Customer Assets'!$D:$D,'[3]Active Customer Assets'!AD:AD,"",0)</f>
        <v>570</v>
      </c>
      <c r="EF137" s="28" t="str">
        <f>_xlfn.XLOOKUP($C137,'[3]Active Customer Assets'!$D:$D,'[3]Active Customer Assets'!AE:AE,"",0)</f>
        <v>1070</v>
      </c>
      <c r="EG137" s="28" t="str">
        <f>_xlfn.XLOOKUP($C137,'[3]Active Customer Assets'!$D:$D,'[3]Active Customer Assets'!AF:AF,"",0)</f>
        <v>1000</v>
      </c>
      <c r="EH137" s="28" t="str">
        <f>_xlfn.XLOOKUP($C137,'[3]Active Customer Assets'!$D:$D,'[3]Active Customer Assets'!AG:AG,"",0)</f>
        <v>1070</v>
      </c>
      <c r="EI137" s="28" t="str">
        <f>_xlfn.XLOOKUP($C137,'[3]Active Customer Assets'!$D:$D,'[3]Active Customer Assets'!AH:AH,"",0)</f>
        <v>1070</v>
      </c>
      <c r="EJ137" s="21">
        <f>_xlfn.XLOOKUP($C137,'[3]Active Customer Assets'!$D:$D,'[3]Active Customer Assets'!AI:AI,"",0)</f>
        <v>0</v>
      </c>
      <c r="EK137" s="35" t="str">
        <f>[3]!tbl_DPSAC[[#This Row],[Unit Status]]</f>
        <v>Active</v>
      </c>
    </row>
    <row r="138" spans="1:141" x14ac:dyDescent="0.15">
      <c r="A138" s="11">
        <f>ROW(tbl_DPSAC[[#This Row],[Sl. No.]])-1</f>
        <v>137</v>
      </c>
      <c r="B138" s="12" t="s">
        <v>196</v>
      </c>
      <c r="C138" s="12" t="s">
        <v>894</v>
      </c>
      <c r="D138" s="12" t="s">
        <v>175</v>
      </c>
      <c r="E138" s="12" t="s">
        <v>176</v>
      </c>
      <c r="F138" s="12" t="s">
        <v>161</v>
      </c>
      <c r="G138" s="13" t="s">
        <v>895</v>
      </c>
      <c r="H138" s="13" t="str">
        <f>_xlfn.XLOOKUP(C138,'[1]E&amp;DPSAC'!$K:$K,'[1]E&amp;DPSAC'!$E:$E,,0)</f>
        <v>GAYA, BIHAR</v>
      </c>
      <c r="I138" s="13" t="s">
        <v>896</v>
      </c>
      <c r="J138" s="13">
        <v>7272956960</v>
      </c>
      <c r="K138" s="13">
        <v>7272956960</v>
      </c>
      <c r="L138" s="12" t="str">
        <f t="shared" ca="1" si="50"/>
        <v>Non - Warranty</v>
      </c>
      <c r="M138" s="14">
        <v>43775</v>
      </c>
      <c r="N138" s="15">
        <v>24</v>
      </c>
      <c r="O138" s="14">
        <f t="shared" si="51"/>
        <v>44530</v>
      </c>
      <c r="P138" s="11" t="s">
        <v>681</v>
      </c>
      <c r="Q138" s="19" t="str">
        <f>_xlfn.XLOOKUP(C138,'[2]Sch Calls'!$R:$R,'[2]Sch Calls'!$F:$F,"",0)</f>
        <v>CC-01080223</v>
      </c>
      <c r="R138" s="18">
        <f>_xlfn.XLOOKUP(C138,'[2]Sch Calls'!$R:$R,'[2]Sch Calls'!$A:$A,"",0)</f>
        <v>45227.4621527778</v>
      </c>
      <c r="S138" s="17">
        <f>_xlfn.XLOOKUP(C138,'[2]Sch Calls'!$R:$R,'[2]Sch Calls'!$B:$B,"",0)</f>
        <v>3063</v>
      </c>
      <c r="T138" s="18">
        <f>_xlfn.XLOOKUP(C138,'[1]E&amp;DPSAC'!$K:$K,'[1]E&amp;DPSAC'!$W:$W,"",0)</f>
        <v>45227</v>
      </c>
      <c r="U138" s="17">
        <f>_xlfn.XLOOKUP(C138,'[1]E&amp;DPSAC'!$K:$K,'[1]E&amp;DPSAC'!$Z:$Z,"",0)</f>
        <v>3063</v>
      </c>
      <c r="V138" s="17">
        <f>_xlfn.XLOOKUP(C138,'[2]1. All Calls'!$R:$R,'[2]1. All Calls'!$B:$B,"",0)</f>
        <v>4485</v>
      </c>
      <c r="W138" s="20">
        <f>_xlfn.XLOOKUP(C138,'[2]1. All Calls'!$R:$R,'[2]1. All Calls'!$A:$A,"",0)</f>
        <v>45940.570138888892</v>
      </c>
      <c r="X138" s="17" t="str">
        <f>_xlfn.XLOOKUP(C138,'[2]Sch Calls'!$R:$R,'[2]Sch Calls'!$AB:$AB,"",0)</f>
        <v>Attend the site for schedule service so drain oil from tank and drain oil from cooler total 38 liters oil drain then change air filter for engine and compressor both side then change air oil separator, change oil filter, change arv kit, bdv kit, mpv kit, pressure regulator and oil 40 liters. Then start the unit found running ok.</v>
      </c>
      <c r="Y138" s="17">
        <f t="shared" si="52"/>
        <v>-672</v>
      </c>
      <c r="Z138" s="17" t="str">
        <f t="shared" si="53"/>
        <v>Due</v>
      </c>
      <c r="AA138" s="21">
        <f t="shared" ca="1" si="54"/>
        <v>873.53784722220007</v>
      </c>
      <c r="AB138" s="21" t="str">
        <f t="shared" ca="1" si="55"/>
        <v>Due</v>
      </c>
      <c r="AC138" s="11">
        <f ca="1">tbl_DPSAC[[#This Row],[Current Month Due Count]]</f>
        <v>0</v>
      </c>
      <c r="AD138" s="11">
        <f ca="1">tbl_DPSAC[[#This Row],[Next Month Due2]]</f>
        <v>0</v>
      </c>
      <c r="AE138" s="11">
        <f t="shared" ca="1" si="56"/>
        <v>1</v>
      </c>
      <c r="AF138" s="11">
        <v>2</v>
      </c>
      <c r="AG138" s="17">
        <f t="shared" ca="1" si="57"/>
        <v>4806</v>
      </c>
      <c r="AH138" s="11" t="s">
        <v>897</v>
      </c>
      <c r="AI138" s="11" t="s">
        <v>898</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t="str">
        <f t="shared" ca="1" si="58"/>
        <v>5 Service Due</v>
      </c>
      <c r="AY138" s="17">
        <v>3063</v>
      </c>
      <c r="AZ138" s="22">
        <v>45227</v>
      </c>
      <c r="BA138" s="17" t="s">
        <v>899</v>
      </c>
      <c r="BB138" s="17">
        <v>1639</v>
      </c>
      <c r="BC138" s="22">
        <v>44763</v>
      </c>
      <c r="BD138" s="17" t="s">
        <v>900</v>
      </c>
      <c r="BE138" s="17">
        <v>3063</v>
      </c>
      <c r="BF138" s="22">
        <v>45227</v>
      </c>
      <c r="BG138" s="17" t="s">
        <v>899</v>
      </c>
      <c r="BH138" s="17">
        <v>1639</v>
      </c>
      <c r="BI138" s="22">
        <v>44763</v>
      </c>
      <c r="BJ138" s="17" t="s">
        <v>900</v>
      </c>
      <c r="BK138" s="17">
        <v>1639</v>
      </c>
      <c r="BL138" s="22">
        <v>44763</v>
      </c>
      <c r="BM138" s="17" t="s">
        <v>900</v>
      </c>
      <c r="BN138" s="23">
        <f t="shared" si="59"/>
        <v>45407</v>
      </c>
      <c r="BO138" s="23">
        <f t="shared" si="60"/>
        <v>44943</v>
      </c>
      <c r="BP138" s="23">
        <f t="shared" si="61"/>
        <v>45407</v>
      </c>
      <c r="BQ138" s="23">
        <f t="shared" si="62"/>
        <v>44943</v>
      </c>
      <c r="BR138" s="23">
        <f t="shared" si="73"/>
        <v>45128</v>
      </c>
      <c r="BS138" s="24">
        <f t="shared" ca="1" si="63"/>
        <v>-993</v>
      </c>
      <c r="BT138" s="25">
        <f t="shared" ca="1" si="64"/>
        <v>-1667</v>
      </c>
      <c r="BU138" s="25">
        <f t="shared" ca="1" si="65"/>
        <v>-993</v>
      </c>
      <c r="BV138" s="25">
        <f t="shared" ca="1" si="66"/>
        <v>-2417</v>
      </c>
      <c r="BW138" s="25">
        <f t="shared" ca="1" si="67"/>
        <v>-1667</v>
      </c>
      <c r="BX138" s="26" t="s">
        <v>173</v>
      </c>
      <c r="BY138" s="11">
        <f t="shared" ca="1" si="68"/>
        <v>5</v>
      </c>
      <c r="BZ138" s="11">
        <f t="shared" ca="1" si="74"/>
        <v>0</v>
      </c>
      <c r="CA138" s="11">
        <f t="shared" ca="1" si="69"/>
        <v>0</v>
      </c>
      <c r="CB138" s="28">
        <f>_xlfn.XLOOKUP($C138,'[3]BIS Feb-26'!$C:$C,'[3]BIS Feb-26'!U:U,"",0)</f>
        <v>45226.770833333299</v>
      </c>
      <c r="CC138" s="28">
        <f>_xlfn.XLOOKUP($C138,'[3]BIS Feb-26'!$C:$C,'[3]BIS Feb-26'!V:V,"",0)</f>
        <v>45226.770833333299</v>
      </c>
      <c r="CD138" s="28">
        <f>_xlfn.XLOOKUP($C138,'[3]BIS Feb-26'!$C:$C,'[3]BIS Feb-26'!W:W,"",0)</f>
        <v>45226.770833333299</v>
      </c>
      <c r="CE138" s="28">
        <f>_xlfn.XLOOKUP($C138,'[3]BIS Feb-26'!$C:$C,'[3]BIS Feb-26'!X:X,"",0)</f>
        <v>45226.770833333299</v>
      </c>
      <c r="CF138" s="28">
        <f>_xlfn.XLOOKUP($C138,'[3]BIS Feb-26'!$C:$C,'[3]BIS Feb-26'!Y:Y,"",0)</f>
        <v>45226.770833333299</v>
      </c>
      <c r="CG138" s="28">
        <f>_xlfn.XLOOKUP($C138,'[3]BIS Feb-26'!$C:$C,'[3]BIS Feb-26'!Z:Z,"",0)</f>
        <v>45226.770833333299</v>
      </c>
      <c r="CH138" s="28">
        <f>_xlfn.XLOOKUP($C138,'[3]BIS Feb-26'!$C:$C,'[3]BIS Feb-26'!AA:AA,"",0)</f>
        <v>45226.770833333299</v>
      </c>
      <c r="CI138" s="28">
        <f>_xlfn.XLOOKUP($C138,'[3]BIS Feb-26'!$C:$C,'[3]BIS Feb-26'!AB:AB,"",0)</f>
        <v>45226.770833333299</v>
      </c>
      <c r="CJ138" s="28">
        <f>_xlfn.XLOOKUP($C138,'[3]BIS Feb-26'!$C:$C,'[3]BIS Feb-26'!AC:AC,"",0)</f>
        <v>0</v>
      </c>
      <c r="CK138" s="29" t="str">
        <f>_xlfn.XLOOKUP($C138,'[3]BIS Feb-26'!$C:$C,'[3]BIS Feb-26'!AD:AD,"",0)</f>
        <v>670</v>
      </c>
      <c r="CL138" s="29" t="str">
        <f>_xlfn.XLOOKUP($C138,'[3]BIS Feb-26'!$C:$C,'[3]BIS Feb-26'!AE:AE,"",0)</f>
        <v>670</v>
      </c>
      <c r="CM138" s="29" t="str">
        <f>_xlfn.XLOOKUP($C138,'[3]BIS Feb-26'!$C:$C,'[3]BIS Feb-26'!AF:AF,"",0)</f>
        <v>670</v>
      </c>
      <c r="CN138" s="29" t="str">
        <f>_xlfn.XLOOKUP($C138,'[3]BIS Feb-26'!$C:$C,'[3]BIS Feb-26'!AG:AG,"",0)</f>
        <v>670</v>
      </c>
      <c r="CO138" s="29" t="str">
        <f>_xlfn.XLOOKUP($C138,'[3]BIS Feb-26'!$C:$C,'[3]BIS Feb-26'!AH:AH,"",0)</f>
        <v>670</v>
      </c>
      <c r="CP138" s="29" t="str">
        <f>_xlfn.XLOOKUP($C138,'[3]BIS Feb-26'!$C:$C,'[3]BIS Feb-26'!AI:AI,"",0)</f>
        <v>1170</v>
      </c>
      <c r="CQ138" s="29" t="str">
        <f>_xlfn.XLOOKUP($C138,'[3]BIS Feb-26'!$C:$C,'[3]BIS Feb-26'!AJ:AJ,"",0)</f>
        <v>1000</v>
      </c>
      <c r="CR138" s="29" t="str">
        <f>_xlfn.XLOOKUP($C138,'[3]BIS Feb-26'!$C:$C,'[3]BIS Feb-26'!AK:AK,"",0)</f>
        <v>1170</v>
      </c>
      <c r="CS138" s="29" t="str">
        <f>_xlfn.XLOOKUP($C138,'[3]BIS Feb-26'!$C:$C,'[3]BIS Feb-26'!AL:AL,"",0)</f>
        <v>1170</v>
      </c>
      <c r="CT138" s="29">
        <f>_xlfn.XLOOKUP($C138,'[3]BIS Feb-26'!$C:$C,'[3]BIS Feb-26'!AM:AM,"",0)</f>
        <v>2</v>
      </c>
      <c r="CU138" s="28">
        <f>_xlfn.XLOOKUP($C138,'[3]BIS Feb-26'!$C:$C,'[3]BIS Feb-26'!AN:AN,"",0)</f>
        <v>45406</v>
      </c>
      <c r="CV138" s="28">
        <f>_xlfn.XLOOKUP($C138,'[3]BIS Feb-26'!$C:$C,'[3]BIS Feb-26'!AO:AO,"",0)</f>
        <v>45406</v>
      </c>
      <c r="CW138" s="28">
        <f>_xlfn.XLOOKUP($C138,'[3]BIS Feb-26'!$C:$C,'[3]BIS Feb-26'!AP:AP,"",0)</f>
        <v>45406</v>
      </c>
      <c r="CX138" s="28">
        <f>_xlfn.XLOOKUP($C138,'[3]BIS Feb-26'!$C:$C,'[3]BIS Feb-26'!AQ:AQ,"",0)</f>
        <v>45406</v>
      </c>
      <c r="CY138" s="28">
        <f>_xlfn.XLOOKUP($C138,'[3]BIS Feb-26'!$C:$C,'[3]BIS Feb-26'!AR:AR,"",0)</f>
        <v>45406</v>
      </c>
      <c r="CZ138" s="28">
        <f>_xlfn.XLOOKUP($C138,'[3]BIS Feb-26'!$C:$C,'[3]BIS Feb-26'!AS:AS,"",0)</f>
        <v>45496</v>
      </c>
      <c r="DA138" s="28">
        <f>_xlfn.XLOOKUP($C138,'[3]BIS Feb-26'!$C:$C,'[3]BIS Feb-26'!AT:AT,"",0)</f>
        <v>45591</v>
      </c>
      <c r="DB138" s="28">
        <f>_xlfn.XLOOKUP($C138,'[3]BIS Feb-26'!$C:$C,'[3]BIS Feb-26'!AU:AU,"",0)</f>
        <v>45406</v>
      </c>
      <c r="DC138" s="28">
        <f>_xlfn.XLOOKUP($C138,'[3]BIS Feb-26'!$C:$C,'[3]BIS Feb-26'!AV:AV,"",0)</f>
        <v>46139</v>
      </c>
      <c r="DD138" s="11">
        <f>_xlfn.XLOOKUP($C138,'[3]BIS Feb-26'!$C:$C,'[3]BIS Feb-26'!AW:AW,"",0)</f>
        <v>1</v>
      </c>
      <c r="DE138" s="11">
        <f>_xlfn.XLOOKUP($C138,'[3]BIS Feb-26'!$C:$C,'[3]BIS Feb-26'!AX:AX,"",0)</f>
        <v>0</v>
      </c>
      <c r="DF138" s="11">
        <f>_xlfn.XLOOKUP($C138,'[3]BIS Feb-26'!$C:$C,'[3]BIS Feb-26'!AY:AY,"",0)</f>
        <v>0</v>
      </c>
      <c r="DG138" s="11">
        <f t="shared" ca="1" si="70"/>
        <v>8</v>
      </c>
      <c r="DH138" s="11">
        <f t="shared" ca="1" si="71"/>
        <v>0</v>
      </c>
      <c r="DI138" s="11">
        <f t="shared" ca="1" si="72"/>
        <v>1</v>
      </c>
      <c r="DJ138" s="11" t="str">
        <f>_xlfn.XLOOKUP($C138,'[3]Active Customer Assets'!$D:$D,'[3]Active Customer Assets'!I:I,"",0)</f>
        <v>C (Not Buying Spares or buying lubricants)</v>
      </c>
      <c r="DK138" s="28">
        <f>_xlfn.XLOOKUP($C138,'[3]Active Customer Assets'!$D:$D,'[3]Active Customer Assets'!J:J,"",0)</f>
        <v>43775.681250000001</v>
      </c>
      <c r="DL138" s="28">
        <f>_xlfn.XLOOKUP($C138,'[3]Active Customer Assets'!$D:$D,'[3]Active Customer Assets'!K:K,"",0)</f>
        <v>43731.229166666701</v>
      </c>
      <c r="DM138" s="28">
        <f>_xlfn.XLOOKUP($C138,'[3]Active Customer Assets'!$D:$D,'[3]Active Customer Assets'!L:L,"",0)</f>
        <v>45940.570995370399</v>
      </c>
      <c r="DN138" s="21">
        <f>_xlfn.XLOOKUP($C138,'[3]Active Customer Assets'!$D:$D,'[3]Active Customer Assets'!M:M,"",0)</f>
        <v>4485</v>
      </c>
      <c r="DO138" s="28">
        <f>_xlfn.XLOOKUP($C138,'[3]Active Customer Assets'!$D:$D,'[3]Active Customer Assets'!N:N,"",0)</f>
        <v>0</v>
      </c>
      <c r="DP138" s="28">
        <f>_xlfn.XLOOKUP($C138,'[3]Active Customer Assets'!$D:$D,'[3]Active Customer Assets'!O:O,"",0)</f>
        <v>0</v>
      </c>
      <c r="DQ138" s="28" t="str">
        <f>_xlfn.XLOOKUP($C138,'[3]Active Customer Assets'!$D:$D,'[3]Active Customer Assets'!P:P,"",0)</f>
        <v>Air lube Plus</v>
      </c>
      <c r="DR138" s="28">
        <f>_xlfn.XLOOKUP($C138,'[3]Active Customer Assets'!$D:$D,'[3]Active Customer Assets'!Q:Q,"",0)</f>
        <v>45227</v>
      </c>
      <c r="DS138" s="28">
        <f>_xlfn.XLOOKUP($C138,'[3]Active Customer Assets'!$D:$D,'[3]Active Customer Assets'!R:R,"",0)</f>
        <v>45227</v>
      </c>
      <c r="DT138" s="28">
        <f>_xlfn.XLOOKUP($C138,'[3]Active Customer Assets'!$D:$D,'[3]Active Customer Assets'!S:S,"",0)</f>
        <v>45227</v>
      </c>
      <c r="DU138" s="28">
        <f>_xlfn.XLOOKUP($C138,'[3]Active Customer Assets'!$D:$D,'[3]Active Customer Assets'!T:T,"",0)</f>
        <v>45227</v>
      </c>
      <c r="DV138" s="28">
        <f>_xlfn.XLOOKUP($C138,'[3]Active Customer Assets'!$D:$D,'[3]Active Customer Assets'!U:U,"",0)</f>
        <v>45227</v>
      </c>
      <c r="DW138" s="28">
        <f>_xlfn.XLOOKUP($C138,'[3]Active Customer Assets'!$D:$D,'[3]Active Customer Assets'!V:V,"",0)</f>
        <v>45227</v>
      </c>
      <c r="DX138" s="28">
        <f>_xlfn.XLOOKUP($C138,'[3]Active Customer Assets'!$D:$D,'[3]Active Customer Assets'!W:W,"",0)</f>
        <v>45227</v>
      </c>
      <c r="DY138" s="28">
        <f>_xlfn.XLOOKUP($C138,'[3]Active Customer Assets'!$D:$D,'[3]Active Customer Assets'!X:X,"",0)</f>
        <v>45227</v>
      </c>
      <c r="DZ138" s="28">
        <f>_xlfn.XLOOKUP($C138,'[3]Active Customer Assets'!$D:$D,'[3]Active Customer Assets'!Y:Y,"",0)</f>
        <v>0</v>
      </c>
      <c r="EA138" s="28" t="str">
        <f>_xlfn.XLOOKUP($C138,'[3]Active Customer Assets'!$D:$D,'[3]Active Customer Assets'!Z:Z,"",0)</f>
        <v>670</v>
      </c>
      <c r="EB138" s="28" t="str">
        <f>_xlfn.XLOOKUP($C138,'[3]Active Customer Assets'!$D:$D,'[3]Active Customer Assets'!AA:AA,"",0)</f>
        <v>670</v>
      </c>
      <c r="EC138" s="28" t="str">
        <f>_xlfn.XLOOKUP($C138,'[3]Active Customer Assets'!$D:$D,'[3]Active Customer Assets'!AB:AB,"",0)</f>
        <v>670</v>
      </c>
      <c r="ED138" s="28" t="str">
        <f>_xlfn.XLOOKUP($C138,'[3]Active Customer Assets'!$D:$D,'[3]Active Customer Assets'!AC:AC,"",0)</f>
        <v>670</v>
      </c>
      <c r="EE138" s="28" t="str">
        <f>_xlfn.XLOOKUP($C138,'[3]Active Customer Assets'!$D:$D,'[3]Active Customer Assets'!AD:AD,"",0)</f>
        <v>670</v>
      </c>
      <c r="EF138" s="28" t="str">
        <f>_xlfn.XLOOKUP($C138,'[3]Active Customer Assets'!$D:$D,'[3]Active Customer Assets'!AE:AE,"",0)</f>
        <v>1170</v>
      </c>
      <c r="EG138" s="28" t="str">
        <f>_xlfn.XLOOKUP($C138,'[3]Active Customer Assets'!$D:$D,'[3]Active Customer Assets'!AF:AF,"",0)</f>
        <v>1000</v>
      </c>
      <c r="EH138" s="28" t="str">
        <f>_xlfn.XLOOKUP($C138,'[3]Active Customer Assets'!$D:$D,'[3]Active Customer Assets'!AG:AG,"",0)</f>
        <v>1170</v>
      </c>
      <c r="EI138" s="28" t="str">
        <f>_xlfn.XLOOKUP($C138,'[3]Active Customer Assets'!$D:$D,'[3]Active Customer Assets'!AH:AH,"",0)</f>
        <v>1170</v>
      </c>
      <c r="EJ138" s="21">
        <f>_xlfn.XLOOKUP($C138,'[3]Active Customer Assets'!$D:$D,'[3]Active Customer Assets'!AI:AI,"",0)</f>
        <v>2</v>
      </c>
      <c r="EK138" s="35" t="str">
        <f>[3]!tbl_DPSAC[[#This Row],[Unit Status]]</f>
        <v>Active</v>
      </c>
    </row>
    <row r="139" spans="1:141" x14ac:dyDescent="0.15">
      <c r="A139" s="11">
        <f>ROW(tbl_DPSAC[[#This Row],[Sl. No.]])-1</f>
        <v>138</v>
      </c>
      <c r="B139" s="12" t="s">
        <v>136</v>
      </c>
      <c r="C139" s="12" t="s">
        <v>901</v>
      </c>
      <c r="D139" s="12" t="s">
        <v>198</v>
      </c>
      <c r="E139" s="12" t="s">
        <v>199</v>
      </c>
      <c r="F139" s="12" t="s">
        <v>161</v>
      </c>
      <c r="G139" s="13" t="s">
        <v>889</v>
      </c>
      <c r="H139" s="13">
        <f>_xlfn.XLOOKUP(C139,'[1]E&amp;DPSAC'!$K:$K,'[1]E&amp;DPSAC'!$E:$E,,0)</f>
        <v>0</v>
      </c>
      <c r="I139" s="13" t="s">
        <v>890</v>
      </c>
      <c r="J139" s="13">
        <v>9931133220</v>
      </c>
      <c r="K139" s="13">
        <v>9931133220</v>
      </c>
      <c r="L139" s="12" t="str">
        <f t="shared" ca="1" si="50"/>
        <v>Non - Warranty</v>
      </c>
      <c r="M139" s="14">
        <v>43182</v>
      </c>
      <c r="N139" s="15">
        <v>24</v>
      </c>
      <c r="O139" s="14">
        <f t="shared" si="51"/>
        <v>43921</v>
      </c>
      <c r="P139" s="11" t="s">
        <v>213</v>
      </c>
      <c r="Q139" s="19" t="str">
        <f>_xlfn.XLOOKUP(C139,'[2]Sch Calls'!$R:$R,'[2]Sch Calls'!$F:$F,"",0)</f>
        <v>CC-01189504</v>
      </c>
      <c r="R139" s="18">
        <f>_xlfn.XLOOKUP(C139,'[2]Sch Calls'!$R:$R,'[2]Sch Calls'!$A:$A,"",0)</f>
        <v>45339.6461921296</v>
      </c>
      <c r="S139" s="17">
        <f>_xlfn.XLOOKUP(C139,'[2]Sch Calls'!$R:$R,'[2]Sch Calls'!$B:$B,"",0)</f>
        <v>2285</v>
      </c>
      <c r="T139" s="18">
        <f>_xlfn.XLOOKUP(C139,'[1]E&amp;DPSAC'!$K:$K,'[1]E&amp;DPSAC'!$W:$W,"",0)</f>
        <v>45339</v>
      </c>
      <c r="U139" s="17">
        <f>_xlfn.XLOOKUP(C139,'[1]E&amp;DPSAC'!$K:$K,'[1]E&amp;DPSAC'!$Z:$Z,"",0)</f>
        <v>2285</v>
      </c>
      <c r="V139" s="17">
        <f>_xlfn.XLOOKUP(C139,'[2]1. All Calls'!$R:$R,'[2]1. All Calls'!$B:$B,"",0)</f>
        <v>4750</v>
      </c>
      <c r="W139" s="20">
        <f>_xlfn.XLOOKUP(C139,'[2]1. All Calls'!$R:$R,'[2]1. All Calls'!$A:$A,"",0)</f>
        <v>46041.708078703698</v>
      </c>
      <c r="X139" s="17" t="str">
        <f>_xlfn.XLOOKUP(C139,'[2]Sch Calls'!$R:$R,'[2]Sch Calls'!$AB:$AB,"",0)</f>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
      <c r="Y139" s="17">
        <f t="shared" si="52"/>
        <v>-1715</v>
      </c>
      <c r="Z139" s="17" t="str">
        <f t="shared" si="53"/>
        <v>Due</v>
      </c>
      <c r="AA139" s="21">
        <f t="shared" ca="1" si="54"/>
        <v>761.35380787040049</v>
      </c>
      <c r="AB139" s="21" t="str">
        <f t="shared" ca="1" si="55"/>
        <v>Due</v>
      </c>
      <c r="AC139" s="11">
        <f ca="1">tbl_DPSAC[[#This Row],[Current Month Due Count]]</f>
        <v>0</v>
      </c>
      <c r="AD139" s="11">
        <f ca="1">tbl_DPSAC[[#This Row],[Next Month Due2]]</f>
        <v>0</v>
      </c>
      <c r="AE139" s="11">
        <f t="shared" ca="1" si="56"/>
        <v>1</v>
      </c>
      <c r="AF139" s="11">
        <v>4</v>
      </c>
      <c r="AG139" s="17">
        <f t="shared" ca="1" si="57"/>
        <v>4987</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t="str">
        <f t="shared" ca="1" si="58"/>
        <v>5 Service Due</v>
      </c>
      <c r="AY139" s="17">
        <v>2240</v>
      </c>
      <c r="AZ139" s="22">
        <v>45339</v>
      </c>
      <c r="BA139" s="17" t="s">
        <v>902</v>
      </c>
      <c r="BB139" s="17">
        <v>2240</v>
      </c>
      <c r="BC139" s="22">
        <v>45339</v>
      </c>
      <c r="BD139" s="17" t="s">
        <v>902</v>
      </c>
      <c r="BE139" s="17">
        <v>2240</v>
      </c>
      <c r="BF139" s="22">
        <v>45339</v>
      </c>
      <c r="BG139" s="17" t="s">
        <v>902</v>
      </c>
      <c r="BH139" s="17">
        <v>2240</v>
      </c>
      <c r="BI139" s="22">
        <v>45339</v>
      </c>
      <c r="BJ139" s="17" t="s">
        <v>902</v>
      </c>
      <c r="BK139" s="17">
        <v>2240</v>
      </c>
      <c r="BL139" s="22">
        <v>45339</v>
      </c>
      <c r="BM139" s="17" t="s">
        <v>902</v>
      </c>
      <c r="BN139" s="23">
        <f t="shared" si="59"/>
        <v>45519</v>
      </c>
      <c r="BO139" s="23">
        <f t="shared" si="60"/>
        <v>45519</v>
      </c>
      <c r="BP139" s="23">
        <f t="shared" si="61"/>
        <v>45519</v>
      </c>
      <c r="BQ139" s="23">
        <f t="shared" si="62"/>
        <v>45519</v>
      </c>
      <c r="BR139" s="23">
        <f t="shared" si="73"/>
        <v>45704</v>
      </c>
      <c r="BS139" s="24">
        <f t="shared" ca="1" si="63"/>
        <v>-1997</v>
      </c>
      <c r="BT139" s="25">
        <f t="shared" ca="1" si="64"/>
        <v>-1247</v>
      </c>
      <c r="BU139" s="25">
        <f t="shared" ca="1" si="65"/>
        <v>-1997</v>
      </c>
      <c r="BV139" s="25">
        <f t="shared" ca="1" si="66"/>
        <v>-1997</v>
      </c>
      <c r="BW139" s="25">
        <f t="shared" ca="1" si="67"/>
        <v>-1247</v>
      </c>
      <c r="BX139" s="26" t="s">
        <v>395</v>
      </c>
      <c r="BY139" s="11">
        <f t="shared" ca="1" si="68"/>
        <v>5</v>
      </c>
      <c r="BZ139" s="11">
        <f t="shared" ca="1" si="74"/>
        <v>0</v>
      </c>
      <c r="CA139" s="11">
        <f t="shared" ca="1" si="69"/>
        <v>0</v>
      </c>
      <c r="CB139" s="28">
        <f>_xlfn.XLOOKUP($C139,'[3]BIS Feb-26'!$C:$C,'[3]BIS Feb-26'!U:U,"",0)</f>
        <v>45338.770833333299</v>
      </c>
      <c r="CC139" s="28">
        <f>_xlfn.XLOOKUP($C139,'[3]BIS Feb-26'!$C:$C,'[3]BIS Feb-26'!V:V,"",0)</f>
        <v>45338.770833333299</v>
      </c>
      <c r="CD139" s="28">
        <f>_xlfn.XLOOKUP($C139,'[3]BIS Feb-26'!$C:$C,'[3]BIS Feb-26'!W:W,"",0)</f>
        <v>45338.770833333299</v>
      </c>
      <c r="CE139" s="28">
        <f>_xlfn.XLOOKUP($C139,'[3]BIS Feb-26'!$C:$C,'[3]BIS Feb-26'!X:X,"",0)</f>
        <v>45338.770833333299</v>
      </c>
      <c r="CF139" s="28">
        <f>_xlfn.XLOOKUP($C139,'[3]BIS Feb-26'!$C:$C,'[3]BIS Feb-26'!Y:Y,"",0)</f>
        <v>45338.770833333299</v>
      </c>
      <c r="CG139" s="28">
        <f>_xlfn.XLOOKUP($C139,'[3]BIS Feb-26'!$C:$C,'[3]BIS Feb-26'!Z:Z,"",0)</f>
        <v>45338.770833333299</v>
      </c>
      <c r="CH139" s="28">
        <f>_xlfn.XLOOKUP($C139,'[3]BIS Feb-26'!$C:$C,'[3]BIS Feb-26'!AA:AA,"",0)</f>
        <v>45338.770833333299</v>
      </c>
      <c r="CI139" s="28">
        <f>_xlfn.XLOOKUP($C139,'[3]BIS Feb-26'!$C:$C,'[3]BIS Feb-26'!AB:AB,"",0)</f>
        <v>45338.770833333299</v>
      </c>
      <c r="CJ139" s="28">
        <f>_xlfn.XLOOKUP($C139,'[3]BIS Feb-26'!$C:$C,'[3]BIS Feb-26'!AC:AC,"",0)</f>
        <v>45338.770833333299</v>
      </c>
      <c r="CK139" s="29" t="str">
        <f>_xlfn.XLOOKUP($C139,'[3]BIS Feb-26'!$C:$C,'[3]BIS Feb-26'!AD:AD,"",0)</f>
        <v>250</v>
      </c>
      <c r="CL139" s="29" t="str">
        <f>_xlfn.XLOOKUP($C139,'[3]BIS Feb-26'!$C:$C,'[3]BIS Feb-26'!AE:AE,"",0)</f>
        <v>250</v>
      </c>
      <c r="CM139" s="29" t="str">
        <f>_xlfn.XLOOKUP($C139,'[3]BIS Feb-26'!$C:$C,'[3]BIS Feb-26'!AF:AF,"",0)</f>
        <v>250</v>
      </c>
      <c r="CN139" s="29" t="str">
        <f>_xlfn.XLOOKUP($C139,'[3]BIS Feb-26'!$C:$C,'[3]BIS Feb-26'!AG:AG,"",0)</f>
        <v>250</v>
      </c>
      <c r="CO139" s="29" t="str">
        <f>_xlfn.XLOOKUP($C139,'[3]BIS Feb-26'!$C:$C,'[3]BIS Feb-26'!AH:AH,"",0)</f>
        <v>250</v>
      </c>
      <c r="CP139" s="29" t="str">
        <f>_xlfn.XLOOKUP($C139,'[3]BIS Feb-26'!$C:$C,'[3]BIS Feb-26'!AI:AI,"",0)</f>
        <v>750</v>
      </c>
      <c r="CQ139" s="29" t="str">
        <f>_xlfn.XLOOKUP($C139,'[3]BIS Feb-26'!$C:$C,'[3]BIS Feb-26'!AJ:AJ,"",0)</f>
        <v>1000</v>
      </c>
      <c r="CR139" s="29" t="str">
        <f>_xlfn.XLOOKUP($C139,'[3]BIS Feb-26'!$C:$C,'[3]BIS Feb-26'!AK:AK,"",0)</f>
        <v>750</v>
      </c>
      <c r="CS139" s="29" t="str">
        <f>_xlfn.XLOOKUP($C139,'[3]BIS Feb-26'!$C:$C,'[3]BIS Feb-26'!AL:AL,"",0)</f>
        <v>750</v>
      </c>
      <c r="CT139" s="29">
        <f>_xlfn.XLOOKUP($C139,'[3]BIS Feb-26'!$C:$C,'[3]BIS Feb-26'!AM:AM,"",0)</f>
        <v>2</v>
      </c>
      <c r="CU139" s="28">
        <f>_xlfn.XLOOKUP($C139,'[3]BIS Feb-26'!$C:$C,'[3]BIS Feb-26'!AN:AN,"",0)</f>
        <v>45518</v>
      </c>
      <c r="CV139" s="28">
        <f>_xlfn.XLOOKUP($C139,'[3]BIS Feb-26'!$C:$C,'[3]BIS Feb-26'!AO:AO,"",0)</f>
        <v>45518</v>
      </c>
      <c r="CW139" s="28">
        <f>_xlfn.XLOOKUP($C139,'[3]BIS Feb-26'!$C:$C,'[3]BIS Feb-26'!AP:AP,"",0)</f>
        <v>45518</v>
      </c>
      <c r="CX139" s="28">
        <f>_xlfn.XLOOKUP($C139,'[3]BIS Feb-26'!$C:$C,'[3]BIS Feb-26'!AQ:AQ,"",0)</f>
        <v>45518</v>
      </c>
      <c r="CY139" s="28">
        <f>_xlfn.XLOOKUP($C139,'[3]BIS Feb-26'!$C:$C,'[3]BIS Feb-26'!AR:AR,"",0)</f>
        <v>45518</v>
      </c>
      <c r="CZ139" s="28">
        <f>_xlfn.XLOOKUP($C139,'[3]BIS Feb-26'!$C:$C,'[3]BIS Feb-26'!AS:AS,"",0)</f>
        <v>45608</v>
      </c>
      <c r="DA139" s="28">
        <f>_xlfn.XLOOKUP($C139,'[3]BIS Feb-26'!$C:$C,'[3]BIS Feb-26'!AT:AT,"",0)</f>
        <v>45703</v>
      </c>
      <c r="DB139" s="28">
        <f>_xlfn.XLOOKUP($C139,'[3]BIS Feb-26'!$C:$C,'[3]BIS Feb-26'!AU:AU,"",0)</f>
        <v>45518</v>
      </c>
      <c r="DC139" s="28">
        <f>_xlfn.XLOOKUP($C139,'[3]BIS Feb-26'!$C:$C,'[3]BIS Feb-26'!AV:AV,"",0)</f>
        <v>45703</v>
      </c>
      <c r="DD139" s="11">
        <f>_xlfn.XLOOKUP($C139,'[3]BIS Feb-26'!$C:$C,'[3]BIS Feb-26'!AW:AW,"",0)</f>
        <v>1</v>
      </c>
      <c r="DE139" s="11">
        <f>_xlfn.XLOOKUP($C139,'[3]BIS Feb-26'!$C:$C,'[3]BIS Feb-26'!AX:AX,"",0)</f>
        <v>0</v>
      </c>
      <c r="DF139" s="11">
        <f>_xlfn.XLOOKUP($C139,'[3]BIS Feb-26'!$C:$C,'[3]BIS Feb-26'!AY:AY,"",0)</f>
        <v>0</v>
      </c>
      <c r="DG139" s="11">
        <f t="shared" ca="1" si="70"/>
        <v>9</v>
      </c>
      <c r="DH139" s="11">
        <f t="shared" ca="1" si="71"/>
        <v>0</v>
      </c>
      <c r="DI139" s="11">
        <f t="shared" ca="1" si="72"/>
        <v>0</v>
      </c>
      <c r="DJ139" s="11" t="str">
        <f>_xlfn.XLOOKUP($C139,'[3]Active Customer Assets'!$D:$D,'[3]Active Customer Assets'!I:I,"",0)</f>
        <v>B (Below 100% potential spares purchased)</v>
      </c>
      <c r="DK139" s="28">
        <f>_xlfn.XLOOKUP($C139,'[3]Active Customer Assets'!$D:$D,'[3]Active Customer Assets'!J:J,"",0)</f>
        <v>43182</v>
      </c>
      <c r="DL139" s="28">
        <f>_xlfn.XLOOKUP($C139,'[3]Active Customer Assets'!$D:$D,'[3]Active Customer Assets'!K:K,"",0)</f>
        <v>43138</v>
      </c>
      <c r="DM139" s="28">
        <f>_xlfn.XLOOKUP($C139,'[3]Active Customer Assets'!$D:$D,'[3]Active Customer Assets'!L:L,"",0)</f>
        <v>46041.708611111098</v>
      </c>
      <c r="DN139" s="21">
        <f>_xlfn.XLOOKUP($C139,'[3]Active Customer Assets'!$D:$D,'[3]Active Customer Assets'!M:M,"",0)</f>
        <v>4750</v>
      </c>
      <c r="DO139" s="28">
        <f>_xlfn.XLOOKUP($C139,'[3]Active Customer Assets'!$D:$D,'[3]Active Customer Assets'!N:N,"",0)</f>
        <v>0</v>
      </c>
      <c r="DP139" s="28">
        <f>_xlfn.XLOOKUP($C139,'[3]Active Customer Assets'!$D:$D,'[3]Active Customer Assets'!O:O,"",0)</f>
        <v>0</v>
      </c>
      <c r="DQ139" s="28" t="str">
        <f>_xlfn.XLOOKUP($C139,'[3]Active Customer Assets'!$D:$D,'[3]Active Customer Assets'!P:P,"",0)</f>
        <v>Air lube Plus</v>
      </c>
      <c r="DR139" s="28">
        <f>_xlfn.XLOOKUP($C139,'[3]Active Customer Assets'!$D:$D,'[3]Active Customer Assets'!Q:Q,"",0)</f>
        <v>45339</v>
      </c>
      <c r="DS139" s="28">
        <f>_xlfn.XLOOKUP($C139,'[3]Active Customer Assets'!$D:$D,'[3]Active Customer Assets'!R:R,"",0)</f>
        <v>45339</v>
      </c>
      <c r="DT139" s="28">
        <f>_xlfn.XLOOKUP($C139,'[3]Active Customer Assets'!$D:$D,'[3]Active Customer Assets'!S:S,"",0)</f>
        <v>45339</v>
      </c>
      <c r="DU139" s="28">
        <f>_xlfn.XLOOKUP($C139,'[3]Active Customer Assets'!$D:$D,'[3]Active Customer Assets'!T:T,"",0)</f>
        <v>45339</v>
      </c>
      <c r="DV139" s="28">
        <f>_xlfn.XLOOKUP($C139,'[3]Active Customer Assets'!$D:$D,'[3]Active Customer Assets'!U:U,"",0)</f>
        <v>45339</v>
      </c>
      <c r="DW139" s="28">
        <f>_xlfn.XLOOKUP($C139,'[3]Active Customer Assets'!$D:$D,'[3]Active Customer Assets'!V:V,"",0)</f>
        <v>45339</v>
      </c>
      <c r="DX139" s="28">
        <f>_xlfn.XLOOKUP($C139,'[3]Active Customer Assets'!$D:$D,'[3]Active Customer Assets'!W:W,"",0)</f>
        <v>45339</v>
      </c>
      <c r="DY139" s="28">
        <f>_xlfn.XLOOKUP($C139,'[3]Active Customer Assets'!$D:$D,'[3]Active Customer Assets'!X:X,"",0)</f>
        <v>45339</v>
      </c>
      <c r="DZ139" s="28">
        <f>_xlfn.XLOOKUP($C139,'[3]Active Customer Assets'!$D:$D,'[3]Active Customer Assets'!Y:Y,"",0)</f>
        <v>45339</v>
      </c>
      <c r="EA139" s="28" t="str">
        <f>_xlfn.XLOOKUP($C139,'[3]Active Customer Assets'!$D:$D,'[3]Active Customer Assets'!Z:Z,"",0)</f>
        <v>250</v>
      </c>
      <c r="EB139" s="28" t="str">
        <f>_xlfn.XLOOKUP($C139,'[3]Active Customer Assets'!$D:$D,'[3]Active Customer Assets'!AA:AA,"",0)</f>
        <v>250</v>
      </c>
      <c r="EC139" s="28" t="str">
        <f>_xlfn.XLOOKUP($C139,'[3]Active Customer Assets'!$D:$D,'[3]Active Customer Assets'!AB:AB,"",0)</f>
        <v>250</v>
      </c>
      <c r="ED139" s="28" t="str">
        <f>_xlfn.XLOOKUP($C139,'[3]Active Customer Assets'!$D:$D,'[3]Active Customer Assets'!AC:AC,"",0)</f>
        <v>250</v>
      </c>
      <c r="EE139" s="28" t="str">
        <f>_xlfn.XLOOKUP($C139,'[3]Active Customer Assets'!$D:$D,'[3]Active Customer Assets'!AD:AD,"",0)</f>
        <v>250</v>
      </c>
      <c r="EF139" s="28" t="str">
        <f>_xlfn.XLOOKUP($C139,'[3]Active Customer Assets'!$D:$D,'[3]Active Customer Assets'!AE:AE,"",0)</f>
        <v>750</v>
      </c>
      <c r="EG139" s="28" t="str">
        <f>_xlfn.XLOOKUP($C139,'[3]Active Customer Assets'!$D:$D,'[3]Active Customer Assets'!AF:AF,"",0)</f>
        <v>1000</v>
      </c>
      <c r="EH139" s="28" t="str">
        <f>_xlfn.XLOOKUP($C139,'[3]Active Customer Assets'!$D:$D,'[3]Active Customer Assets'!AG:AG,"",0)</f>
        <v>750</v>
      </c>
      <c r="EI139" s="28" t="str">
        <f>_xlfn.XLOOKUP($C139,'[3]Active Customer Assets'!$D:$D,'[3]Active Customer Assets'!AH:AH,"",0)</f>
        <v>750</v>
      </c>
      <c r="EJ139" s="21">
        <f>_xlfn.XLOOKUP($C139,'[3]Active Customer Assets'!$D:$D,'[3]Active Customer Assets'!AI:AI,"",0)</f>
        <v>2</v>
      </c>
      <c r="EK139" s="35" t="str">
        <f>[3]!tbl_DPSAC[[#This Row],[Unit Status]]</f>
        <v>Active</v>
      </c>
    </row>
    <row r="140" spans="1:141" x14ac:dyDescent="0.15">
      <c r="A140" s="11">
        <f>ROW(tbl_DPSAC[[#This Row],[Sl. No.]])-1</f>
        <v>139</v>
      </c>
      <c r="B140" s="12" t="s">
        <v>136</v>
      </c>
      <c r="C140" s="12" t="s">
        <v>903</v>
      </c>
      <c r="D140" s="12" t="s">
        <v>198</v>
      </c>
      <c r="E140" s="12" t="s">
        <v>199</v>
      </c>
      <c r="F140" s="12" t="s">
        <v>161</v>
      </c>
      <c r="G140" s="13" t="s">
        <v>904</v>
      </c>
      <c r="H140" s="13" t="str">
        <f>_xlfn.XLOOKUP(C140,'[1]E&amp;DPSAC'!$K:$K,'[1]E&amp;DPSAC'!$E:$E,,0)</f>
        <v>RAMPUR</v>
      </c>
      <c r="I140" s="13" t="s">
        <v>905</v>
      </c>
      <c r="J140" s="13">
        <v>9546884024</v>
      </c>
      <c r="K140" s="13">
        <v>9546884024</v>
      </c>
      <c r="L140" s="12" t="str">
        <f t="shared" ca="1" si="50"/>
        <v>Non - Warranty</v>
      </c>
      <c r="M140" s="14">
        <v>43644</v>
      </c>
      <c r="N140" s="15">
        <v>24</v>
      </c>
      <c r="O140" s="14">
        <f t="shared" si="51"/>
        <v>44377</v>
      </c>
      <c r="P140" s="11" t="s">
        <v>142</v>
      </c>
      <c r="Q140" s="19" t="str">
        <f>_xlfn.XLOOKUP(C140,'[2]Sch Calls'!$R:$R,'[2]Sch Calls'!$F:$F,"",0)</f>
        <v>CC-00915994</v>
      </c>
      <c r="R140" s="18">
        <f>_xlfn.XLOOKUP(C140,'[2]Sch Calls'!$R:$R,'[2]Sch Calls'!$A:$A,"",0)</f>
        <v>45054.542094907403</v>
      </c>
      <c r="S140" s="17">
        <f>_xlfn.XLOOKUP(C140,'[2]Sch Calls'!$R:$R,'[2]Sch Calls'!$B:$B,"",0)</f>
        <v>1990</v>
      </c>
      <c r="T140" s="18">
        <f>_xlfn.XLOOKUP(C140,'[1]E&amp;DPSAC'!$K:$K,'[1]E&amp;DPSAC'!$W:$W,"",0)</f>
        <v>45054</v>
      </c>
      <c r="U140" s="17">
        <f>_xlfn.XLOOKUP(C140,'[1]E&amp;DPSAC'!$K:$K,'[1]E&amp;DPSAC'!$Z:$Z,"",0)</f>
        <v>1990</v>
      </c>
      <c r="V140" s="17">
        <f>_xlfn.XLOOKUP(C140,'[2]1. All Calls'!$R:$R,'[2]1. All Calls'!$B:$B,"",0)</f>
        <v>5815</v>
      </c>
      <c r="W140" s="20">
        <f>_xlfn.XLOOKUP(C140,'[2]1. All Calls'!$R:$R,'[2]1. All Calls'!$A:$A,"",0)</f>
        <v>46041.710682870398</v>
      </c>
      <c r="X140" s="17" t="str">
        <f>_xlfn.XLOOKUP(C140,'[2]Sch Calls'!$R:$R,'[2]Sch Calls'!$AB:$AB,"",0)</f>
        <v>Replace air filter engine and compressor side, Replace new MPV kit ARV kit, actuator kit 2 nos, pressure regulator kit 2 nos, BDV kit and change 40 liters ELGI air lube oil plus.</v>
      </c>
      <c r="Y140" s="17">
        <f t="shared" si="52"/>
        <v>-3075</v>
      </c>
      <c r="Z140" s="17" t="str">
        <f t="shared" si="53"/>
        <v>Due</v>
      </c>
      <c r="AA140" s="21">
        <f t="shared" ca="1" si="54"/>
        <v>1046.4579050925968</v>
      </c>
      <c r="AB140" s="21" t="str">
        <f t="shared" ca="1" si="55"/>
        <v>Due</v>
      </c>
      <c r="AC140" s="11">
        <f ca="1">tbl_DPSAC[[#This Row],[Current Month Due Count]]</f>
        <v>0</v>
      </c>
      <c r="AD140" s="11">
        <f ca="1">tbl_DPSAC[[#This Row],[Next Month Due2]]</f>
        <v>0</v>
      </c>
      <c r="AE140" s="11">
        <f t="shared" ca="1" si="56"/>
        <v>1</v>
      </c>
      <c r="AF140" s="11">
        <v>4</v>
      </c>
      <c r="AG140" s="17">
        <f t="shared" ca="1" si="57"/>
        <v>6052</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t="str">
        <f t="shared" ca="1" si="58"/>
        <v>5 Service Due</v>
      </c>
      <c r="AY140" s="17">
        <v>1555</v>
      </c>
      <c r="AZ140" s="22">
        <v>45019</v>
      </c>
      <c r="BA140" s="17" t="s">
        <v>906</v>
      </c>
      <c r="BB140" s="17">
        <v>1555</v>
      </c>
      <c r="BC140" s="22">
        <v>45019</v>
      </c>
      <c r="BD140" s="17" t="s">
        <v>906</v>
      </c>
      <c r="BE140" s="17">
        <v>1555</v>
      </c>
      <c r="BF140" s="22">
        <v>45019</v>
      </c>
      <c r="BG140" s="17" t="s">
        <v>906</v>
      </c>
      <c r="BH140" s="17">
        <v>1555</v>
      </c>
      <c r="BI140" s="22">
        <v>45019</v>
      </c>
      <c r="BJ140" s="17" t="s">
        <v>906</v>
      </c>
      <c r="BK140" s="17">
        <v>1500</v>
      </c>
      <c r="BL140" s="22">
        <v>44231.496736111112</v>
      </c>
      <c r="BM140" s="17"/>
      <c r="BN140" s="23">
        <f t="shared" si="59"/>
        <v>45199</v>
      </c>
      <c r="BO140" s="23">
        <f t="shared" si="60"/>
        <v>45199</v>
      </c>
      <c r="BP140" s="23">
        <f t="shared" si="61"/>
        <v>45199</v>
      </c>
      <c r="BQ140" s="23">
        <f t="shared" si="62"/>
        <v>45199</v>
      </c>
      <c r="BR140" s="23">
        <f t="shared" si="73"/>
        <v>44596.496736111112</v>
      </c>
      <c r="BS140" s="24">
        <f t="shared" ca="1" si="63"/>
        <v>-3747</v>
      </c>
      <c r="BT140" s="25">
        <f t="shared" ca="1" si="64"/>
        <v>-2997</v>
      </c>
      <c r="BU140" s="25">
        <f t="shared" ca="1" si="65"/>
        <v>-3747</v>
      </c>
      <c r="BV140" s="25">
        <f t="shared" ca="1" si="66"/>
        <v>-3747</v>
      </c>
      <c r="BW140" s="25">
        <f t="shared" ca="1" si="67"/>
        <v>-3052</v>
      </c>
      <c r="BX140" s="26" t="s">
        <v>416</v>
      </c>
      <c r="BY140" s="11">
        <f t="shared" ca="1" si="68"/>
        <v>5</v>
      </c>
      <c r="BZ140" s="11">
        <f t="shared" ca="1" si="74"/>
        <v>0</v>
      </c>
      <c r="CA140" s="11">
        <f t="shared" ca="1" si="69"/>
        <v>0</v>
      </c>
      <c r="CB140" s="28">
        <f>_xlfn.XLOOKUP($C140,'[3]BIS Feb-26'!$C:$C,'[3]BIS Feb-26'!U:U,"",0)</f>
        <v>45053.770833333299</v>
      </c>
      <c r="CC140" s="28">
        <f>_xlfn.XLOOKUP($C140,'[3]BIS Feb-26'!$C:$C,'[3]BIS Feb-26'!V:V,"",0)</f>
        <v>45053.770833333299</v>
      </c>
      <c r="CD140" s="28">
        <f>_xlfn.XLOOKUP($C140,'[3]BIS Feb-26'!$C:$C,'[3]BIS Feb-26'!W:W,"",0)</f>
        <v>45053.770833333299</v>
      </c>
      <c r="CE140" s="28">
        <f>_xlfn.XLOOKUP($C140,'[3]BIS Feb-26'!$C:$C,'[3]BIS Feb-26'!X:X,"",0)</f>
        <v>45053.770833333299</v>
      </c>
      <c r="CF140" s="28">
        <f>_xlfn.XLOOKUP($C140,'[3]BIS Feb-26'!$C:$C,'[3]BIS Feb-26'!Y:Y,"",0)</f>
        <v>45053.770833333299</v>
      </c>
      <c r="CG140" s="28">
        <f>_xlfn.XLOOKUP($C140,'[3]BIS Feb-26'!$C:$C,'[3]BIS Feb-26'!Z:Z,"",0)</f>
        <v>45053.770833333299</v>
      </c>
      <c r="CH140" s="28">
        <f>_xlfn.XLOOKUP($C140,'[3]BIS Feb-26'!$C:$C,'[3]BIS Feb-26'!AA:AA,"",0)</f>
        <v>0</v>
      </c>
      <c r="CI140" s="28">
        <f>_xlfn.XLOOKUP($C140,'[3]BIS Feb-26'!$C:$C,'[3]BIS Feb-26'!AB:AB,"",0)</f>
        <v>45053.770833333299</v>
      </c>
      <c r="CJ140" s="28">
        <f>_xlfn.XLOOKUP($C140,'[3]BIS Feb-26'!$C:$C,'[3]BIS Feb-26'!AC:AC,"",0)</f>
        <v>0</v>
      </c>
      <c r="CK140" s="29" t="str">
        <f>_xlfn.XLOOKUP($C140,'[3]BIS Feb-26'!$C:$C,'[3]BIS Feb-26'!AD:AD,"",0)</f>
        <v>510</v>
      </c>
      <c r="CL140" s="29" t="str">
        <f>_xlfn.XLOOKUP($C140,'[3]BIS Feb-26'!$C:$C,'[3]BIS Feb-26'!AE:AE,"",0)</f>
        <v>510</v>
      </c>
      <c r="CM140" s="29" t="str">
        <f>_xlfn.XLOOKUP($C140,'[3]BIS Feb-26'!$C:$C,'[3]BIS Feb-26'!AF:AF,"",0)</f>
        <v>510</v>
      </c>
      <c r="CN140" s="29" t="str">
        <f>_xlfn.XLOOKUP($C140,'[3]BIS Feb-26'!$C:$C,'[3]BIS Feb-26'!AG:AG,"",0)</f>
        <v>510</v>
      </c>
      <c r="CO140" s="29" t="str">
        <f>_xlfn.XLOOKUP($C140,'[3]BIS Feb-26'!$C:$C,'[3]BIS Feb-26'!AH:AH,"",0)</f>
        <v>510</v>
      </c>
      <c r="CP140" s="29" t="str">
        <f>_xlfn.XLOOKUP($C140,'[3]BIS Feb-26'!$C:$C,'[3]BIS Feb-26'!AI:AI,"",0)</f>
        <v>760</v>
      </c>
      <c r="CQ140" s="29" t="str">
        <f>_xlfn.XLOOKUP($C140,'[3]BIS Feb-26'!$C:$C,'[3]BIS Feb-26'!AJ:AJ,"",0)</f>
        <v>1000</v>
      </c>
      <c r="CR140" s="29" t="str">
        <f>_xlfn.XLOOKUP($C140,'[3]BIS Feb-26'!$C:$C,'[3]BIS Feb-26'!AK:AK,"",0)</f>
        <v>760</v>
      </c>
      <c r="CS140" s="29" t="str">
        <f>_xlfn.XLOOKUP($C140,'[3]BIS Feb-26'!$C:$C,'[3]BIS Feb-26'!AL:AL,"",0)</f>
        <v>760</v>
      </c>
      <c r="CT140" s="29">
        <f>_xlfn.XLOOKUP($C140,'[3]BIS Feb-26'!$C:$C,'[3]BIS Feb-26'!AM:AM,"",0)</f>
        <v>3</v>
      </c>
      <c r="CU140" s="28">
        <f>_xlfn.XLOOKUP($C140,'[3]BIS Feb-26'!$C:$C,'[3]BIS Feb-26'!AN:AN,"",0)</f>
        <v>45233</v>
      </c>
      <c r="CV140" s="28">
        <f>_xlfn.XLOOKUP($C140,'[3]BIS Feb-26'!$C:$C,'[3]BIS Feb-26'!AO:AO,"",0)</f>
        <v>45233</v>
      </c>
      <c r="CW140" s="28">
        <f>_xlfn.XLOOKUP($C140,'[3]BIS Feb-26'!$C:$C,'[3]BIS Feb-26'!AP:AP,"",0)</f>
        <v>45233</v>
      </c>
      <c r="CX140" s="28">
        <f>_xlfn.XLOOKUP($C140,'[3]BIS Feb-26'!$C:$C,'[3]BIS Feb-26'!AQ:AQ,"",0)</f>
        <v>45233</v>
      </c>
      <c r="CY140" s="28">
        <f>_xlfn.XLOOKUP($C140,'[3]BIS Feb-26'!$C:$C,'[3]BIS Feb-26'!AR:AR,"",0)</f>
        <v>45233</v>
      </c>
      <c r="CZ140" s="28">
        <f>_xlfn.XLOOKUP($C140,'[3]BIS Feb-26'!$C:$C,'[3]BIS Feb-26'!AS:AS,"",0)</f>
        <v>45323</v>
      </c>
      <c r="DA140" s="28">
        <f>_xlfn.XLOOKUP($C140,'[3]BIS Feb-26'!$C:$C,'[3]BIS Feb-26'!AT:AT,"",0)</f>
        <v>46134</v>
      </c>
      <c r="DB140" s="28">
        <f>_xlfn.XLOOKUP($C140,'[3]BIS Feb-26'!$C:$C,'[3]BIS Feb-26'!AU:AU,"",0)</f>
        <v>45233</v>
      </c>
      <c r="DC140" s="28">
        <f>_xlfn.XLOOKUP($C140,'[3]BIS Feb-26'!$C:$C,'[3]BIS Feb-26'!AV:AV,"",0)</f>
        <v>46203</v>
      </c>
      <c r="DD140" s="11">
        <f>_xlfn.XLOOKUP($C140,'[3]BIS Feb-26'!$C:$C,'[3]BIS Feb-26'!AW:AW,"",0)</f>
        <v>1</v>
      </c>
      <c r="DE140" s="11">
        <f>_xlfn.XLOOKUP($C140,'[3]BIS Feb-26'!$C:$C,'[3]BIS Feb-26'!AX:AX,"",0)</f>
        <v>0</v>
      </c>
      <c r="DF140" s="11">
        <f>_xlfn.XLOOKUP($C140,'[3]BIS Feb-26'!$C:$C,'[3]BIS Feb-26'!AY:AY,"",0)</f>
        <v>0</v>
      </c>
      <c r="DG140" s="11">
        <f t="shared" ca="1" si="70"/>
        <v>7</v>
      </c>
      <c r="DH140" s="11">
        <f t="shared" ca="1" si="71"/>
        <v>0</v>
      </c>
      <c r="DI140" s="11">
        <f t="shared" ca="1" si="72"/>
        <v>1</v>
      </c>
      <c r="DJ140" s="11" t="str">
        <f>_xlfn.XLOOKUP($C140,'[3]Active Customer Assets'!$D:$D,'[3]Active Customer Assets'!I:I,"",0)</f>
        <v>A (100% potential spares purchased)</v>
      </c>
      <c r="DK140" s="28">
        <f>_xlfn.XLOOKUP($C140,'[3]Active Customer Assets'!$D:$D,'[3]Active Customer Assets'!J:J,"",0)</f>
        <v>43644.663888888899</v>
      </c>
      <c r="DL140" s="28">
        <f>_xlfn.XLOOKUP($C140,'[3]Active Customer Assets'!$D:$D,'[3]Active Customer Assets'!K:K,"",0)</f>
        <v>43567.229166666701</v>
      </c>
      <c r="DM140" s="28">
        <f>_xlfn.XLOOKUP($C140,'[3]Active Customer Assets'!$D:$D,'[3]Active Customer Assets'!L:L,"",0)</f>
        <v>46041.711180555598</v>
      </c>
      <c r="DN140" s="21">
        <f>_xlfn.XLOOKUP($C140,'[3]Active Customer Assets'!$D:$D,'[3]Active Customer Assets'!M:M,"",0)</f>
        <v>5815</v>
      </c>
      <c r="DO140" s="28">
        <f>_xlfn.XLOOKUP($C140,'[3]Active Customer Assets'!$D:$D,'[3]Active Customer Assets'!N:N,"",0)</f>
        <v>0</v>
      </c>
      <c r="DP140" s="28">
        <f>_xlfn.XLOOKUP($C140,'[3]Active Customer Assets'!$D:$D,'[3]Active Customer Assets'!O:O,"",0)</f>
        <v>0</v>
      </c>
      <c r="DQ140" s="28" t="str">
        <f>_xlfn.XLOOKUP($C140,'[3]Active Customer Assets'!$D:$D,'[3]Active Customer Assets'!P:P,"",0)</f>
        <v>Air lube Plus</v>
      </c>
      <c r="DR140" s="28">
        <f>_xlfn.XLOOKUP($C140,'[3]Active Customer Assets'!$D:$D,'[3]Active Customer Assets'!Q:Q,"",0)</f>
        <v>45054</v>
      </c>
      <c r="DS140" s="28">
        <f>_xlfn.XLOOKUP($C140,'[3]Active Customer Assets'!$D:$D,'[3]Active Customer Assets'!R:R,"",0)</f>
        <v>45054</v>
      </c>
      <c r="DT140" s="28">
        <f>_xlfn.XLOOKUP($C140,'[3]Active Customer Assets'!$D:$D,'[3]Active Customer Assets'!S:S,"",0)</f>
        <v>45054</v>
      </c>
      <c r="DU140" s="28">
        <f>_xlfn.XLOOKUP($C140,'[3]Active Customer Assets'!$D:$D,'[3]Active Customer Assets'!T:T,"",0)</f>
        <v>45054</v>
      </c>
      <c r="DV140" s="28">
        <f>_xlfn.XLOOKUP($C140,'[3]Active Customer Assets'!$D:$D,'[3]Active Customer Assets'!U:U,"",0)</f>
        <v>45054</v>
      </c>
      <c r="DW140" s="28">
        <f>_xlfn.XLOOKUP($C140,'[3]Active Customer Assets'!$D:$D,'[3]Active Customer Assets'!V:V,"",0)</f>
        <v>45054</v>
      </c>
      <c r="DX140" s="28">
        <f>_xlfn.XLOOKUP($C140,'[3]Active Customer Assets'!$D:$D,'[3]Active Customer Assets'!W:W,"",0)</f>
        <v>0</v>
      </c>
      <c r="DY140" s="28">
        <f>_xlfn.XLOOKUP($C140,'[3]Active Customer Assets'!$D:$D,'[3]Active Customer Assets'!X:X,"",0)</f>
        <v>45054</v>
      </c>
      <c r="DZ140" s="28">
        <f>_xlfn.XLOOKUP($C140,'[3]Active Customer Assets'!$D:$D,'[3]Active Customer Assets'!Y:Y,"",0)</f>
        <v>0</v>
      </c>
      <c r="EA140" s="28" t="str">
        <f>_xlfn.XLOOKUP($C140,'[3]Active Customer Assets'!$D:$D,'[3]Active Customer Assets'!Z:Z,"",0)</f>
        <v>510</v>
      </c>
      <c r="EB140" s="28" t="str">
        <f>_xlfn.XLOOKUP($C140,'[3]Active Customer Assets'!$D:$D,'[3]Active Customer Assets'!AA:AA,"",0)</f>
        <v>510</v>
      </c>
      <c r="EC140" s="28" t="str">
        <f>_xlfn.XLOOKUP($C140,'[3]Active Customer Assets'!$D:$D,'[3]Active Customer Assets'!AB:AB,"",0)</f>
        <v>510</v>
      </c>
      <c r="ED140" s="28" t="str">
        <f>_xlfn.XLOOKUP($C140,'[3]Active Customer Assets'!$D:$D,'[3]Active Customer Assets'!AC:AC,"",0)</f>
        <v>510</v>
      </c>
      <c r="EE140" s="28" t="str">
        <f>_xlfn.XLOOKUP($C140,'[3]Active Customer Assets'!$D:$D,'[3]Active Customer Assets'!AD:AD,"",0)</f>
        <v>510</v>
      </c>
      <c r="EF140" s="28" t="str">
        <f>_xlfn.XLOOKUP($C140,'[3]Active Customer Assets'!$D:$D,'[3]Active Customer Assets'!AE:AE,"",0)</f>
        <v>760</v>
      </c>
      <c r="EG140" s="28" t="str">
        <f>_xlfn.XLOOKUP($C140,'[3]Active Customer Assets'!$D:$D,'[3]Active Customer Assets'!AF:AF,"",0)</f>
        <v>1000</v>
      </c>
      <c r="EH140" s="28" t="str">
        <f>_xlfn.XLOOKUP($C140,'[3]Active Customer Assets'!$D:$D,'[3]Active Customer Assets'!AG:AG,"",0)</f>
        <v>760</v>
      </c>
      <c r="EI140" s="28" t="str">
        <f>_xlfn.XLOOKUP($C140,'[3]Active Customer Assets'!$D:$D,'[3]Active Customer Assets'!AH:AH,"",0)</f>
        <v>760</v>
      </c>
      <c r="EJ140" s="21">
        <f>_xlfn.XLOOKUP($C140,'[3]Active Customer Assets'!$D:$D,'[3]Active Customer Assets'!AI:AI,"",0)</f>
        <v>3</v>
      </c>
      <c r="EK140" s="35" t="str">
        <f>[3]!tbl_DPSAC[[#This Row],[Unit Status]]</f>
        <v>Active</v>
      </c>
    </row>
    <row r="141" spans="1:141" x14ac:dyDescent="0.15">
      <c r="A141" s="11">
        <f>ROW(tbl_DPSAC[[#This Row],[Sl. No.]])-1</f>
        <v>140</v>
      </c>
      <c r="B141" s="12" t="s">
        <v>136</v>
      </c>
      <c r="C141" s="12" t="s">
        <v>907</v>
      </c>
      <c r="D141" s="12" t="s">
        <v>138</v>
      </c>
      <c r="E141" s="12" t="s">
        <v>139</v>
      </c>
      <c r="F141" s="12" t="s">
        <v>140</v>
      </c>
      <c r="G141" s="13" t="s">
        <v>908</v>
      </c>
      <c r="H141" s="13" t="str">
        <f>_xlfn.XLOOKUP(C141,'[1]E&amp;DPSAC'!$K:$K,'[1]E&amp;DPSAC'!$E:$E,,0)</f>
        <v>DUMKA</v>
      </c>
      <c r="I141" s="13"/>
      <c r="J141" s="13">
        <v>9304762882</v>
      </c>
      <c r="K141" s="13">
        <v>8409042775</v>
      </c>
      <c r="L141" s="12" t="str">
        <f t="shared" ca="1" si="50"/>
        <v>Non - Warranty</v>
      </c>
      <c r="M141" s="14">
        <v>43232</v>
      </c>
      <c r="N141" s="15">
        <v>36</v>
      </c>
      <c r="O141" s="14">
        <f t="shared" si="51"/>
        <v>44347</v>
      </c>
      <c r="P141" s="11" t="s">
        <v>142</v>
      </c>
      <c r="Q141" s="19" t="str">
        <f>_xlfn.XLOOKUP(C141,'[2]Sch Calls'!$R:$R,'[2]Sch Calls'!$F:$F,"",0)</f>
        <v>CC-01115148</v>
      </c>
      <c r="R141" s="18">
        <f>_xlfn.XLOOKUP(C141,'[2]Sch Calls'!$R:$R,'[2]Sch Calls'!$A:$A,"",0)</f>
        <v>45265.552141203698</v>
      </c>
      <c r="S141" s="17">
        <f>_xlfn.XLOOKUP(C141,'[2]Sch Calls'!$R:$R,'[2]Sch Calls'!$B:$B,"",0)</f>
        <v>8155</v>
      </c>
      <c r="T141" s="18">
        <f>_xlfn.XLOOKUP(C141,'[1]E&amp;DPSAC'!$K:$K,'[1]E&amp;DPSAC'!$W:$W,"",0)</f>
        <v>45265</v>
      </c>
      <c r="U141" s="17">
        <f>_xlfn.XLOOKUP(C141,'[1]E&amp;DPSAC'!$K:$K,'[1]E&amp;DPSAC'!$Z:$Z,"",0)</f>
        <v>8155</v>
      </c>
      <c r="V141" s="17">
        <f>_xlfn.XLOOKUP(C141,'[2]1. All Calls'!$R:$R,'[2]1. All Calls'!$B:$B,"",0)</f>
        <v>9530</v>
      </c>
      <c r="W141" s="20">
        <f>_xlfn.XLOOKUP(C141,'[2]1. All Calls'!$R:$R,'[2]1. All Calls'!$A:$A,"",0)</f>
        <v>45964.716666666667</v>
      </c>
      <c r="X141" s="17" t="str">
        <f>_xlfn.XLOOKUP(C141,'[2]Sch Calls'!$R:$R,'[2]Sch Calls'!$AB:$AB,"",0)</f>
        <v>Attend the site for schedule service so drain oil from tank and drain oil from cooler total 37 liter oil drained then change oil filter, air filter for compressor and engine both side then start the unit found running ok.</v>
      </c>
      <c r="Y141" s="17">
        <f t="shared" si="52"/>
        <v>-625</v>
      </c>
      <c r="Z141" s="17" t="str">
        <f t="shared" si="53"/>
        <v>Due</v>
      </c>
      <c r="AA141" s="21">
        <f t="shared" ca="1" si="54"/>
        <v>835.44785879630217</v>
      </c>
      <c r="AB141" s="21" t="str">
        <f t="shared" ca="1" si="55"/>
        <v>Due</v>
      </c>
      <c r="AC141" s="11">
        <f ca="1">tbl_DPSAC[[#This Row],[Current Month Due Count]]</f>
        <v>0</v>
      </c>
      <c r="AD141" s="11">
        <f ca="1">tbl_DPSAC[[#This Row],[Next Month Due2]]</f>
        <v>0</v>
      </c>
      <c r="AE141" s="11">
        <f t="shared" ca="1" si="56"/>
        <v>1</v>
      </c>
      <c r="AF141" s="11">
        <v>2</v>
      </c>
      <c r="AG141" s="17">
        <f t="shared" ca="1" si="57"/>
        <v>9803</v>
      </c>
      <c r="AH141" s="11">
        <v>0</v>
      </c>
      <c r="AI141" s="11">
        <v>0</v>
      </c>
      <c r="AJ141" s="11">
        <v>0</v>
      </c>
      <c r="AK141" s="11">
        <v>0</v>
      </c>
      <c r="AL141" s="11">
        <v>0</v>
      </c>
      <c r="AM141" s="11">
        <v>0</v>
      </c>
      <c r="AN141" s="11">
        <v>0</v>
      </c>
      <c r="AO141" s="11">
        <v>0</v>
      </c>
      <c r="AP141" s="11">
        <v>0</v>
      </c>
      <c r="AQ141" s="11">
        <v>0</v>
      </c>
      <c r="AR141" s="11" t="s">
        <v>909</v>
      </c>
      <c r="AS141" s="11">
        <v>0</v>
      </c>
      <c r="AT141" s="11">
        <v>0</v>
      </c>
      <c r="AU141" s="11">
        <v>0</v>
      </c>
      <c r="AV141" s="11">
        <v>0</v>
      </c>
      <c r="AW141" s="11">
        <v>0</v>
      </c>
      <c r="AX141" s="11" t="str">
        <f t="shared" ca="1" si="58"/>
        <v>5 Service Due</v>
      </c>
      <c r="AY141" s="17">
        <v>8155</v>
      </c>
      <c r="AZ141" s="22">
        <v>45265</v>
      </c>
      <c r="BA141" s="17" t="s">
        <v>910</v>
      </c>
      <c r="BB141" s="17">
        <v>6500</v>
      </c>
      <c r="BC141" s="22">
        <v>44249.727303240703</v>
      </c>
      <c r="BD141" s="17"/>
      <c r="BE141" s="17">
        <v>8155</v>
      </c>
      <c r="BF141" s="22">
        <v>45265</v>
      </c>
      <c r="BG141" s="17" t="s">
        <v>910</v>
      </c>
      <c r="BH141" s="17">
        <v>8155</v>
      </c>
      <c r="BI141" s="22">
        <v>45265</v>
      </c>
      <c r="BJ141" s="17" t="s">
        <v>910</v>
      </c>
      <c r="BK141" s="17">
        <v>6500</v>
      </c>
      <c r="BL141" s="22">
        <v>44249.727303240703</v>
      </c>
      <c r="BM141" s="17"/>
      <c r="BN141" s="23">
        <f t="shared" si="59"/>
        <v>45445</v>
      </c>
      <c r="BO141" s="23">
        <f t="shared" si="60"/>
        <v>44429.727303240703</v>
      </c>
      <c r="BP141" s="23">
        <f t="shared" si="61"/>
        <v>45445</v>
      </c>
      <c r="BQ141" s="23">
        <f t="shared" si="62"/>
        <v>45445</v>
      </c>
      <c r="BR141" s="23">
        <f t="shared" si="73"/>
        <v>44614.727303240703</v>
      </c>
      <c r="BS141" s="24">
        <f t="shared" ca="1" si="63"/>
        <v>-898</v>
      </c>
      <c r="BT141" s="25">
        <f t="shared" ca="1" si="64"/>
        <v>-1803</v>
      </c>
      <c r="BU141" s="25">
        <f t="shared" ca="1" si="65"/>
        <v>-898</v>
      </c>
      <c r="BV141" s="25">
        <f t="shared" ca="1" si="66"/>
        <v>-898</v>
      </c>
      <c r="BW141" s="25">
        <f t="shared" ca="1" si="67"/>
        <v>-1803</v>
      </c>
      <c r="BX141" s="26" t="s">
        <v>152</v>
      </c>
      <c r="BY141" s="11">
        <f t="shared" ca="1" si="68"/>
        <v>5</v>
      </c>
      <c r="BZ141" s="11">
        <f t="shared" ca="1" si="74"/>
        <v>0</v>
      </c>
      <c r="CA141" s="11">
        <f t="shared" ca="1" si="69"/>
        <v>0</v>
      </c>
      <c r="CB141" s="28">
        <f>_xlfn.XLOOKUP($C141,'[3]BIS Feb-26'!$C:$C,'[3]BIS Feb-26'!U:U,"",0)</f>
        <v>45264.770833333299</v>
      </c>
      <c r="CC141" s="28">
        <f>_xlfn.XLOOKUP($C141,'[3]BIS Feb-26'!$C:$C,'[3]BIS Feb-26'!V:V,"",0)</f>
        <v>45264.770833333299</v>
      </c>
      <c r="CD141" s="28">
        <f>_xlfn.XLOOKUP($C141,'[3]BIS Feb-26'!$C:$C,'[3]BIS Feb-26'!W:W,"",0)</f>
        <v>45264.770833333299</v>
      </c>
      <c r="CE141" s="28">
        <f>_xlfn.XLOOKUP($C141,'[3]BIS Feb-26'!$C:$C,'[3]BIS Feb-26'!X:X,"",0)</f>
        <v>45264.770833333299</v>
      </c>
      <c r="CF141" s="28">
        <f>_xlfn.XLOOKUP($C141,'[3]BIS Feb-26'!$C:$C,'[3]BIS Feb-26'!Y:Y,"",0)</f>
        <v>45264.770833333299</v>
      </c>
      <c r="CG141" s="28">
        <f>_xlfn.XLOOKUP($C141,'[3]BIS Feb-26'!$C:$C,'[3]BIS Feb-26'!Z:Z,"",0)</f>
        <v>45055.770833333299</v>
      </c>
      <c r="CH141" s="28">
        <f>_xlfn.XLOOKUP($C141,'[3]BIS Feb-26'!$C:$C,'[3]BIS Feb-26'!AA:AA,"",0)</f>
        <v>0</v>
      </c>
      <c r="CI141" s="28">
        <f>_xlfn.XLOOKUP($C141,'[3]BIS Feb-26'!$C:$C,'[3]BIS Feb-26'!AB:AB,"",0)</f>
        <v>45055.770833333299</v>
      </c>
      <c r="CJ141" s="28">
        <f>_xlfn.XLOOKUP($C141,'[3]BIS Feb-26'!$C:$C,'[3]BIS Feb-26'!AC:AC,"",0)</f>
        <v>0</v>
      </c>
      <c r="CK141" s="29" t="str">
        <f>_xlfn.XLOOKUP($C141,'[3]BIS Feb-26'!$C:$C,'[3]BIS Feb-26'!AD:AD,"",0)</f>
        <v>630</v>
      </c>
      <c r="CL141" s="29" t="str">
        <f>_xlfn.XLOOKUP($C141,'[3]BIS Feb-26'!$C:$C,'[3]BIS Feb-26'!AE:AE,"",0)</f>
        <v>630</v>
      </c>
      <c r="CM141" s="29" t="str">
        <f>_xlfn.XLOOKUP($C141,'[3]BIS Feb-26'!$C:$C,'[3]BIS Feb-26'!AF:AF,"",0)</f>
        <v>630</v>
      </c>
      <c r="CN141" s="29" t="str">
        <f>_xlfn.XLOOKUP($C141,'[3]BIS Feb-26'!$C:$C,'[3]BIS Feb-26'!AG:AG,"",0)</f>
        <v>630</v>
      </c>
      <c r="CO141" s="29" t="str">
        <f>_xlfn.XLOOKUP($C141,'[3]BIS Feb-26'!$C:$C,'[3]BIS Feb-26'!AH:AH,"",0)</f>
        <v>630</v>
      </c>
      <c r="CP141" s="29" t="str">
        <f>_xlfn.XLOOKUP($C141,'[3]BIS Feb-26'!$C:$C,'[3]BIS Feb-26'!AI:AI,"",0)</f>
        <v>630</v>
      </c>
      <c r="CQ141" s="29" t="str">
        <f>_xlfn.XLOOKUP($C141,'[3]BIS Feb-26'!$C:$C,'[3]BIS Feb-26'!AJ:AJ,"",0)</f>
        <v>1000</v>
      </c>
      <c r="CR141" s="29" t="str">
        <f>_xlfn.XLOOKUP($C141,'[3]BIS Feb-26'!$C:$C,'[3]BIS Feb-26'!AK:AK,"",0)</f>
        <v>630</v>
      </c>
      <c r="CS141" s="29" t="str">
        <f>_xlfn.XLOOKUP($C141,'[3]BIS Feb-26'!$C:$C,'[3]BIS Feb-26'!AL:AL,"",0)</f>
        <v>630</v>
      </c>
      <c r="CT141" s="29">
        <f>_xlfn.XLOOKUP($C141,'[3]BIS Feb-26'!$C:$C,'[3]BIS Feb-26'!AM:AM,"",0)</f>
        <v>2</v>
      </c>
      <c r="CU141" s="28">
        <f>_xlfn.XLOOKUP($C141,'[3]BIS Feb-26'!$C:$C,'[3]BIS Feb-26'!AN:AN,"",0)</f>
        <v>45444</v>
      </c>
      <c r="CV141" s="28">
        <f>_xlfn.XLOOKUP($C141,'[3]BIS Feb-26'!$C:$C,'[3]BIS Feb-26'!AO:AO,"",0)</f>
        <v>45444</v>
      </c>
      <c r="CW141" s="28">
        <f>_xlfn.XLOOKUP($C141,'[3]BIS Feb-26'!$C:$C,'[3]BIS Feb-26'!AP:AP,"",0)</f>
        <v>45444</v>
      </c>
      <c r="CX141" s="28">
        <f>_xlfn.XLOOKUP($C141,'[3]BIS Feb-26'!$C:$C,'[3]BIS Feb-26'!AQ:AQ,"",0)</f>
        <v>45444</v>
      </c>
      <c r="CY141" s="28">
        <f>_xlfn.XLOOKUP($C141,'[3]BIS Feb-26'!$C:$C,'[3]BIS Feb-26'!AR:AR,"",0)</f>
        <v>45444</v>
      </c>
      <c r="CZ141" s="28">
        <f>_xlfn.XLOOKUP($C141,'[3]BIS Feb-26'!$C:$C,'[3]BIS Feb-26'!AS:AS,"",0)</f>
        <v>45325</v>
      </c>
      <c r="DA141" s="28">
        <f>_xlfn.XLOOKUP($C141,'[3]BIS Feb-26'!$C:$C,'[3]BIS Feb-26'!AT:AT,"",0)</f>
        <v>46057</v>
      </c>
      <c r="DB141" s="28">
        <f>_xlfn.XLOOKUP($C141,'[3]BIS Feb-26'!$C:$C,'[3]BIS Feb-26'!AU:AU,"",0)</f>
        <v>45235</v>
      </c>
      <c r="DC141" s="28">
        <f>_xlfn.XLOOKUP($C141,'[3]BIS Feb-26'!$C:$C,'[3]BIS Feb-26'!AV:AV,"",0)</f>
        <v>46114</v>
      </c>
      <c r="DD141" s="11">
        <f>_xlfn.XLOOKUP($C141,'[3]BIS Feb-26'!$C:$C,'[3]BIS Feb-26'!AW:AW,"",0)</f>
        <v>1</v>
      </c>
      <c r="DE141" s="11">
        <f>_xlfn.XLOOKUP($C141,'[3]BIS Feb-26'!$C:$C,'[3]BIS Feb-26'!AX:AX,"",0)</f>
        <v>1</v>
      </c>
      <c r="DF141" s="11">
        <f>_xlfn.XLOOKUP($C141,'[3]BIS Feb-26'!$C:$C,'[3]BIS Feb-26'!AY:AY,"",0)</f>
        <v>0</v>
      </c>
      <c r="DG141" s="11">
        <f t="shared" ca="1" si="70"/>
        <v>8</v>
      </c>
      <c r="DH141" s="11">
        <f t="shared" ca="1" si="71"/>
        <v>0</v>
      </c>
      <c r="DI141" s="11">
        <f t="shared" ca="1" si="72"/>
        <v>1</v>
      </c>
      <c r="DJ141" s="11" t="str">
        <f>_xlfn.XLOOKUP($C141,'[3]Active Customer Assets'!$D:$D,'[3]Active Customer Assets'!I:I,"",0)</f>
        <v>A (100% potential spares purchased)</v>
      </c>
      <c r="DK141" s="28">
        <f>_xlfn.XLOOKUP($C141,'[3]Active Customer Assets'!$D:$D,'[3]Active Customer Assets'!J:J,"",0)</f>
        <v>43232</v>
      </c>
      <c r="DL141" s="28">
        <f>_xlfn.XLOOKUP($C141,'[3]Active Customer Assets'!$D:$D,'[3]Active Customer Assets'!K:K,"",0)</f>
        <v>43201</v>
      </c>
      <c r="DM141" s="28">
        <f>_xlfn.XLOOKUP($C141,'[3]Active Customer Assets'!$D:$D,'[3]Active Customer Assets'!L:L,"",0)</f>
        <v>45964.718877314801</v>
      </c>
      <c r="DN141" s="21">
        <f>_xlfn.XLOOKUP($C141,'[3]Active Customer Assets'!$D:$D,'[3]Active Customer Assets'!M:M,"",0)</f>
        <v>9530</v>
      </c>
      <c r="DO141" s="28">
        <f>_xlfn.XLOOKUP($C141,'[3]Active Customer Assets'!$D:$D,'[3]Active Customer Assets'!N:N,"",0)</f>
        <v>0</v>
      </c>
      <c r="DP141" s="28">
        <f>_xlfn.XLOOKUP($C141,'[3]Active Customer Assets'!$D:$D,'[3]Active Customer Assets'!O:O,"",0)</f>
        <v>0</v>
      </c>
      <c r="DQ141" s="28" t="str">
        <f>_xlfn.XLOOKUP($C141,'[3]Active Customer Assets'!$D:$D,'[3]Active Customer Assets'!P:P,"",0)</f>
        <v>Air lube Plus</v>
      </c>
      <c r="DR141" s="28">
        <f>_xlfn.XLOOKUP($C141,'[3]Active Customer Assets'!$D:$D,'[3]Active Customer Assets'!Q:Q,"",0)</f>
        <v>45265</v>
      </c>
      <c r="DS141" s="28">
        <f>_xlfn.XLOOKUP($C141,'[3]Active Customer Assets'!$D:$D,'[3]Active Customer Assets'!R:R,"",0)</f>
        <v>45265</v>
      </c>
      <c r="DT141" s="28">
        <f>_xlfn.XLOOKUP($C141,'[3]Active Customer Assets'!$D:$D,'[3]Active Customer Assets'!S:S,"",0)</f>
        <v>45265</v>
      </c>
      <c r="DU141" s="28">
        <f>_xlfn.XLOOKUP($C141,'[3]Active Customer Assets'!$D:$D,'[3]Active Customer Assets'!T:T,"",0)</f>
        <v>45265</v>
      </c>
      <c r="DV141" s="28">
        <f>_xlfn.XLOOKUP($C141,'[3]Active Customer Assets'!$D:$D,'[3]Active Customer Assets'!U:U,"",0)</f>
        <v>45265</v>
      </c>
      <c r="DW141" s="28">
        <f>_xlfn.XLOOKUP($C141,'[3]Active Customer Assets'!$D:$D,'[3]Active Customer Assets'!V:V,"",0)</f>
        <v>45056</v>
      </c>
      <c r="DX141" s="28">
        <f>_xlfn.XLOOKUP($C141,'[3]Active Customer Assets'!$D:$D,'[3]Active Customer Assets'!W:W,"",0)</f>
        <v>0</v>
      </c>
      <c r="DY141" s="28">
        <f>_xlfn.XLOOKUP($C141,'[3]Active Customer Assets'!$D:$D,'[3]Active Customer Assets'!X:X,"",0)</f>
        <v>45056</v>
      </c>
      <c r="DZ141" s="28">
        <f>_xlfn.XLOOKUP($C141,'[3]Active Customer Assets'!$D:$D,'[3]Active Customer Assets'!Y:Y,"",0)</f>
        <v>0</v>
      </c>
      <c r="EA141" s="28" t="str">
        <f>_xlfn.XLOOKUP($C141,'[3]Active Customer Assets'!$D:$D,'[3]Active Customer Assets'!Z:Z,"",0)</f>
        <v>630</v>
      </c>
      <c r="EB141" s="28" t="str">
        <f>_xlfn.XLOOKUP($C141,'[3]Active Customer Assets'!$D:$D,'[3]Active Customer Assets'!AA:AA,"",0)</f>
        <v>630</v>
      </c>
      <c r="EC141" s="28" t="str">
        <f>_xlfn.XLOOKUP($C141,'[3]Active Customer Assets'!$D:$D,'[3]Active Customer Assets'!AB:AB,"",0)</f>
        <v>630</v>
      </c>
      <c r="ED141" s="28" t="str">
        <f>_xlfn.XLOOKUP($C141,'[3]Active Customer Assets'!$D:$D,'[3]Active Customer Assets'!AC:AC,"",0)</f>
        <v>630</v>
      </c>
      <c r="EE141" s="28" t="str">
        <f>_xlfn.XLOOKUP($C141,'[3]Active Customer Assets'!$D:$D,'[3]Active Customer Assets'!AD:AD,"",0)</f>
        <v>630</v>
      </c>
      <c r="EF141" s="28" t="str">
        <f>_xlfn.XLOOKUP($C141,'[3]Active Customer Assets'!$D:$D,'[3]Active Customer Assets'!AE:AE,"",0)</f>
        <v>630</v>
      </c>
      <c r="EG141" s="28" t="str">
        <f>_xlfn.XLOOKUP($C141,'[3]Active Customer Assets'!$D:$D,'[3]Active Customer Assets'!AF:AF,"",0)</f>
        <v>1000</v>
      </c>
      <c r="EH141" s="28" t="str">
        <f>_xlfn.XLOOKUP($C141,'[3]Active Customer Assets'!$D:$D,'[3]Active Customer Assets'!AG:AG,"",0)</f>
        <v>630</v>
      </c>
      <c r="EI141" s="28" t="str">
        <f>_xlfn.XLOOKUP($C141,'[3]Active Customer Assets'!$D:$D,'[3]Active Customer Assets'!AH:AH,"",0)</f>
        <v>630</v>
      </c>
      <c r="EJ141" s="21">
        <f>_xlfn.XLOOKUP($C141,'[3]Active Customer Assets'!$D:$D,'[3]Active Customer Assets'!AI:AI,"",0)</f>
        <v>2</v>
      </c>
      <c r="EK141" s="35" t="str">
        <f>[3]!tbl_DPSAC[[#This Row],[Unit Status]]</f>
        <v>Active</v>
      </c>
    </row>
    <row r="142" spans="1:141" x14ac:dyDescent="0.15">
      <c r="A142" s="11">
        <f>ROW(tbl_DPSAC[[#This Row],[Sl. No.]])-1</f>
        <v>141</v>
      </c>
      <c r="B142" s="12" t="s">
        <v>136</v>
      </c>
      <c r="C142" s="12" t="s">
        <v>911</v>
      </c>
      <c r="D142" s="12" t="s">
        <v>251</v>
      </c>
      <c r="E142" s="12" t="s">
        <v>147</v>
      </c>
      <c r="F142" s="12" t="s">
        <v>140</v>
      </c>
      <c r="G142" s="13" t="s">
        <v>908</v>
      </c>
      <c r="H142" s="13" t="str">
        <f>_xlfn.XLOOKUP(C142,'[1]E&amp;DPSAC'!$K:$K,'[1]E&amp;DPSAC'!$E:$E,,0)</f>
        <v>DHANBAD</v>
      </c>
      <c r="I142" s="13"/>
      <c r="J142" s="13">
        <v>875776185</v>
      </c>
      <c r="K142" s="13">
        <v>9304762882</v>
      </c>
      <c r="L142" s="12" t="str">
        <f t="shared" ca="1" si="50"/>
        <v>Non - Warranty</v>
      </c>
      <c r="M142" s="14">
        <v>42335</v>
      </c>
      <c r="N142" s="15">
        <v>36</v>
      </c>
      <c r="O142" s="14">
        <f t="shared" si="51"/>
        <v>43434</v>
      </c>
      <c r="P142" s="11" t="s">
        <v>142</v>
      </c>
      <c r="Q142" s="19" t="str">
        <f>_xlfn.XLOOKUP(C142,'[2]Sch Calls'!$R:$R,'[2]Sch Calls'!$F:$F,"",0)</f>
        <v>CC-01116165</v>
      </c>
      <c r="R142" s="18">
        <f>_xlfn.XLOOKUP(C142,'[2]Sch Calls'!$R:$R,'[2]Sch Calls'!$A:$A,"",0)</f>
        <v>45266.503101851798</v>
      </c>
      <c r="S142" s="17">
        <f>_xlfn.XLOOKUP(C142,'[2]Sch Calls'!$R:$R,'[2]Sch Calls'!$B:$B,"",0)</f>
        <v>18520</v>
      </c>
      <c r="T142" s="18">
        <f>_xlfn.XLOOKUP(C142,'[1]E&amp;DPSAC'!$K:$K,'[1]E&amp;DPSAC'!$W:$W,"",0)</f>
        <v>45266</v>
      </c>
      <c r="U142" s="17">
        <f>_xlfn.XLOOKUP(C142,'[1]E&amp;DPSAC'!$K:$K,'[1]E&amp;DPSAC'!$Z:$Z,"",0)</f>
        <v>18520</v>
      </c>
      <c r="V142" s="17">
        <f>_xlfn.XLOOKUP(C142,'[2]1. All Calls'!$R:$R,'[2]1. All Calls'!$B:$B,"",0)</f>
        <v>19740</v>
      </c>
      <c r="W142" s="20">
        <f>_xlfn.XLOOKUP(C142,'[2]1. All Calls'!$R:$R,'[2]1. All Calls'!$A:$A,"",0)</f>
        <v>45964.720833333333</v>
      </c>
      <c r="X142" s="17" t="str">
        <f>_xlfn.XLOOKUP(C142,'[2]Sch Calls'!$R:$R,'[2]Sch Calls'!$AB:$AB,"",0)</f>
        <v>Attend the site for schedule service so drain oil from tank and drain oil from cooler to 38 liters oil drain then change oil filter, air filter for compressor side and oil 40 liters after then start the unit found running ok.</v>
      </c>
      <c r="Y142" s="17">
        <f t="shared" si="52"/>
        <v>-470</v>
      </c>
      <c r="Z142" s="17" t="str">
        <f t="shared" si="53"/>
        <v>Due</v>
      </c>
      <c r="AA142" s="21">
        <f t="shared" ca="1" si="54"/>
        <v>834.49689814820158</v>
      </c>
      <c r="AB142" s="21" t="str">
        <f t="shared" ca="1" si="55"/>
        <v>Due</v>
      </c>
      <c r="AC142" s="11">
        <f ca="1">tbl_DPSAC[[#This Row],[Current Month Due Count]]</f>
        <v>0</v>
      </c>
      <c r="AD142" s="11">
        <f ca="1">tbl_DPSAC[[#This Row],[Next Month Due2]]</f>
        <v>0</v>
      </c>
      <c r="AE142" s="11">
        <f t="shared" ca="1" si="56"/>
        <v>1</v>
      </c>
      <c r="AF142" s="11">
        <v>2</v>
      </c>
      <c r="AG142" s="17">
        <f t="shared" ca="1" si="57"/>
        <v>20013</v>
      </c>
      <c r="AH142" s="11">
        <v>0</v>
      </c>
      <c r="AI142" s="11">
        <v>0</v>
      </c>
      <c r="AJ142" s="11">
        <v>0</v>
      </c>
      <c r="AK142" s="11">
        <v>0</v>
      </c>
      <c r="AL142" s="11">
        <v>0</v>
      </c>
      <c r="AM142" s="11">
        <v>0</v>
      </c>
      <c r="AN142" s="11">
        <v>0</v>
      </c>
      <c r="AO142" s="11">
        <v>0</v>
      </c>
      <c r="AP142" s="11">
        <v>0</v>
      </c>
      <c r="AQ142" s="11">
        <v>0</v>
      </c>
      <c r="AR142" s="11">
        <v>0</v>
      </c>
      <c r="AS142" s="11" t="s">
        <v>912</v>
      </c>
      <c r="AT142" s="11">
        <v>0</v>
      </c>
      <c r="AU142" s="11">
        <v>0</v>
      </c>
      <c r="AV142" s="11">
        <v>0</v>
      </c>
      <c r="AW142" s="11">
        <v>0</v>
      </c>
      <c r="AX142" s="11" t="str">
        <f t="shared" ca="1" si="58"/>
        <v>4 Service Due</v>
      </c>
      <c r="AY142" s="17">
        <v>18520</v>
      </c>
      <c r="AZ142" s="22">
        <v>45266</v>
      </c>
      <c r="BA142" s="17" t="s">
        <v>913</v>
      </c>
      <c r="BB142" s="17">
        <v>18255</v>
      </c>
      <c r="BC142" s="22">
        <v>44546.360462962963</v>
      </c>
      <c r="BD142" s="17" t="s">
        <v>914</v>
      </c>
      <c r="BE142" s="17">
        <v>18520</v>
      </c>
      <c r="BF142" s="22">
        <v>45266</v>
      </c>
      <c r="BG142" s="17" t="s">
        <v>913</v>
      </c>
      <c r="BH142" s="17"/>
      <c r="BI142" s="22"/>
      <c r="BJ142" s="17"/>
      <c r="BK142" s="17">
        <v>18255</v>
      </c>
      <c r="BL142" s="22">
        <v>44546.360462962963</v>
      </c>
      <c r="BM142" s="17" t="s">
        <v>914</v>
      </c>
      <c r="BN142" s="23">
        <f t="shared" si="59"/>
        <v>45446</v>
      </c>
      <c r="BO142" s="23">
        <f t="shared" si="60"/>
        <v>44726.360462962963</v>
      </c>
      <c r="BP142" s="23">
        <f t="shared" si="61"/>
        <v>45446</v>
      </c>
      <c r="BQ142" s="23" t="str">
        <f t="shared" si="62"/>
        <v/>
      </c>
      <c r="BR142" s="23">
        <f t="shared" si="73"/>
        <v>44911.360462962963</v>
      </c>
      <c r="BS142" s="24">
        <f t="shared" ca="1" si="63"/>
        <v>-743</v>
      </c>
      <c r="BT142" s="25">
        <f t="shared" ca="1" si="64"/>
        <v>-258</v>
      </c>
      <c r="BU142" s="25">
        <f t="shared" ca="1" si="65"/>
        <v>-743</v>
      </c>
      <c r="BV142" s="25" t="str">
        <f t="shared" si="66"/>
        <v/>
      </c>
      <c r="BW142" s="25">
        <f t="shared" ca="1" si="67"/>
        <v>-258</v>
      </c>
      <c r="BX142" s="26" t="s">
        <v>173</v>
      </c>
      <c r="BY142" s="11">
        <f t="shared" ca="1" si="68"/>
        <v>4</v>
      </c>
      <c r="BZ142" s="11">
        <f t="shared" ca="1" si="74"/>
        <v>0</v>
      </c>
      <c r="CA142" s="11">
        <f t="shared" ca="1" si="69"/>
        <v>0</v>
      </c>
      <c r="CB142" s="28">
        <f>_xlfn.XLOOKUP($C142,'[3]BIS Feb-26'!$C:$C,'[3]BIS Feb-26'!U:U,"",0)</f>
        <v>45265.770833333299</v>
      </c>
      <c r="CC142" s="28">
        <f>_xlfn.XLOOKUP($C142,'[3]BIS Feb-26'!$C:$C,'[3]BIS Feb-26'!V:V,"",0)</f>
        <v>45265.770833333299</v>
      </c>
      <c r="CD142" s="28">
        <f>_xlfn.XLOOKUP($C142,'[3]BIS Feb-26'!$C:$C,'[3]BIS Feb-26'!W:W,"",0)</f>
        <v>0</v>
      </c>
      <c r="CE142" s="28">
        <f>_xlfn.XLOOKUP($C142,'[3]BIS Feb-26'!$C:$C,'[3]BIS Feb-26'!X:X,"",0)</f>
        <v>45265.770833333299</v>
      </c>
      <c r="CF142" s="28">
        <f>_xlfn.XLOOKUP($C142,'[3]BIS Feb-26'!$C:$C,'[3]BIS Feb-26'!Y:Y,"",0)</f>
        <v>45265.770833333299</v>
      </c>
      <c r="CG142" s="28">
        <f>_xlfn.XLOOKUP($C142,'[3]BIS Feb-26'!$C:$C,'[3]BIS Feb-26'!Z:Z,"",0)</f>
        <v>0</v>
      </c>
      <c r="CH142" s="28">
        <f>_xlfn.XLOOKUP($C142,'[3]BIS Feb-26'!$C:$C,'[3]BIS Feb-26'!AA:AA,"",0)</f>
        <v>0</v>
      </c>
      <c r="CI142" s="28">
        <f>_xlfn.XLOOKUP($C142,'[3]BIS Feb-26'!$C:$C,'[3]BIS Feb-26'!AB:AB,"",0)</f>
        <v>0</v>
      </c>
      <c r="CJ142" s="28">
        <f>_xlfn.XLOOKUP($C142,'[3]BIS Feb-26'!$C:$C,'[3]BIS Feb-26'!AC:AC,"",0)</f>
        <v>0</v>
      </c>
      <c r="CK142" s="29" t="str">
        <f>_xlfn.XLOOKUP($C142,'[3]BIS Feb-26'!$C:$C,'[3]BIS Feb-26'!AD:AD,"",0)</f>
        <v>240</v>
      </c>
      <c r="CL142" s="29" t="str">
        <f>_xlfn.XLOOKUP($C142,'[3]BIS Feb-26'!$C:$C,'[3]BIS Feb-26'!AE:AE,"",0)</f>
        <v>240</v>
      </c>
      <c r="CM142" s="29" t="str">
        <f>_xlfn.XLOOKUP($C142,'[3]BIS Feb-26'!$C:$C,'[3]BIS Feb-26'!AF:AF,"",0)</f>
        <v>240</v>
      </c>
      <c r="CN142" s="29" t="str">
        <f>_xlfn.XLOOKUP($C142,'[3]BIS Feb-26'!$C:$C,'[3]BIS Feb-26'!AG:AG,"",0)</f>
        <v>240</v>
      </c>
      <c r="CO142" s="29" t="str">
        <f>_xlfn.XLOOKUP($C142,'[3]BIS Feb-26'!$C:$C,'[3]BIS Feb-26'!AH:AH,"",0)</f>
        <v>240</v>
      </c>
      <c r="CP142" s="29" t="str">
        <f>_xlfn.XLOOKUP($C142,'[3]BIS Feb-26'!$C:$C,'[3]BIS Feb-26'!AI:AI,"",0)</f>
        <v>240</v>
      </c>
      <c r="CQ142" s="29" t="str">
        <f>_xlfn.XLOOKUP($C142,'[3]BIS Feb-26'!$C:$C,'[3]BIS Feb-26'!AJ:AJ,"",0)</f>
        <v>1000</v>
      </c>
      <c r="CR142" s="29" t="str">
        <f>_xlfn.XLOOKUP($C142,'[3]BIS Feb-26'!$C:$C,'[3]BIS Feb-26'!AK:AK,"",0)</f>
        <v>240</v>
      </c>
      <c r="CS142" s="29" t="str">
        <f>_xlfn.XLOOKUP($C142,'[3]BIS Feb-26'!$C:$C,'[3]BIS Feb-26'!AL:AL,"",0)</f>
        <v>240</v>
      </c>
      <c r="CT142" s="29">
        <f>_xlfn.XLOOKUP($C142,'[3]BIS Feb-26'!$C:$C,'[3]BIS Feb-26'!AM:AM,"",0)</f>
        <v>2</v>
      </c>
      <c r="CU142" s="28">
        <f>_xlfn.XLOOKUP($C142,'[3]BIS Feb-26'!$C:$C,'[3]BIS Feb-26'!AN:AN,"",0)</f>
        <v>45445</v>
      </c>
      <c r="CV142" s="28">
        <f>_xlfn.XLOOKUP($C142,'[3]BIS Feb-26'!$C:$C,'[3]BIS Feb-26'!AO:AO,"",0)</f>
        <v>45445</v>
      </c>
      <c r="CW142" s="28">
        <f>_xlfn.XLOOKUP($C142,'[3]BIS Feb-26'!$C:$C,'[3]BIS Feb-26'!AP:AP,"",0)</f>
        <v>46075</v>
      </c>
      <c r="CX142" s="28">
        <f>_xlfn.XLOOKUP($C142,'[3]BIS Feb-26'!$C:$C,'[3]BIS Feb-26'!AQ:AQ,"",0)</f>
        <v>45445</v>
      </c>
      <c r="CY142" s="28">
        <f>_xlfn.XLOOKUP($C142,'[3]BIS Feb-26'!$C:$C,'[3]BIS Feb-26'!AR:AR,"",0)</f>
        <v>45445</v>
      </c>
      <c r="CZ142" s="28">
        <f>_xlfn.XLOOKUP($C142,'[3]BIS Feb-26'!$C:$C,'[3]BIS Feb-26'!AS:AS,"",0)</f>
        <v>46084</v>
      </c>
      <c r="DA142" s="28">
        <f>_xlfn.XLOOKUP($C142,'[3]BIS Feb-26'!$C:$C,'[3]BIS Feb-26'!AT:AT,"",0)</f>
        <v>46057</v>
      </c>
      <c r="DB142" s="28">
        <f>_xlfn.XLOOKUP($C142,'[3]BIS Feb-26'!$C:$C,'[3]BIS Feb-26'!AU:AU,"",0)</f>
        <v>46030</v>
      </c>
      <c r="DC142" s="28">
        <f>_xlfn.XLOOKUP($C142,'[3]BIS Feb-26'!$C:$C,'[3]BIS Feb-26'!AV:AV,"",0)</f>
        <v>46079</v>
      </c>
      <c r="DD142" s="11">
        <f>_xlfn.XLOOKUP($C142,'[3]BIS Feb-26'!$C:$C,'[3]BIS Feb-26'!AW:AW,"",0)</f>
        <v>1</v>
      </c>
      <c r="DE142" s="11">
        <f>_xlfn.XLOOKUP($C142,'[3]BIS Feb-26'!$C:$C,'[3]BIS Feb-26'!AX:AX,"",0)</f>
        <v>1</v>
      </c>
      <c r="DF142" s="11">
        <f>_xlfn.XLOOKUP($C142,'[3]BIS Feb-26'!$C:$C,'[3]BIS Feb-26'!AY:AY,"",0)</f>
        <v>1</v>
      </c>
      <c r="DG142" s="11">
        <f t="shared" ca="1" si="70"/>
        <v>8</v>
      </c>
      <c r="DH142" s="11">
        <f t="shared" ca="1" si="71"/>
        <v>1</v>
      </c>
      <c r="DI142" s="11">
        <f t="shared" ca="1" si="72"/>
        <v>0</v>
      </c>
      <c r="DJ142" s="11" t="str">
        <f>_xlfn.XLOOKUP($C142,'[3]Active Customer Assets'!$D:$D,'[3]Active Customer Assets'!I:I,"",0)</f>
        <v>A (100% potential spares purchased)</v>
      </c>
      <c r="DK142" s="28">
        <f>_xlfn.XLOOKUP($C142,'[3]Active Customer Assets'!$D:$D,'[3]Active Customer Assets'!J:J,"",0)</f>
        <v>42335</v>
      </c>
      <c r="DL142" s="28">
        <f>_xlfn.XLOOKUP($C142,'[3]Active Customer Assets'!$D:$D,'[3]Active Customer Assets'!K:K,"",0)</f>
        <v>42332</v>
      </c>
      <c r="DM142" s="28">
        <f>_xlfn.XLOOKUP($C142,'[3]Active Customer Assets'!$D:$D,'[3]Active Customer Assets'!L:L,"",0)</f>
        <v>45964.721354166701</v>
      </c>
      <c r="DN142" s="21">
        <f>_xlfn.XLOOKUP($C142,'[3]Active Customer Assets'!$D:$D,'[3]Active Customer Assets'!M:M,"",0)</f>
        <v>19740</v>
      </c>
      <c r="DO142" s="28">
        <f>_xlfn.XLOOKUP($C142,'[3]Active Customer Assets'!$D:$D,'[3]Active Customer Assets'!N:N,"",0)</f>
        <v>0</v>
      </c>
      <c r="DP142" s="28">
        <f>_xlfn.XLOOKUP($C142,'[3]Active Customer Assets'!$D:$D,'[3]Active Customer Assets'!O:O,"",0)</f>
        <v>0</v>
      </c>
      <c r="DQ142" s="28" t="str">
        <f>_xlfn.XLOOKUP($C142,'[3]Active Customer Assets'!$D:$D,'[3]Active Customer Assets'!P:P,"",0)</f>
        <v>Air lube Plus</v>
      </c>
      <c r="DR142" s="28">
        <f>_xlfn.XLOOKUP($C142,'[3]Active Customer Assets'!$D:$D,'[3]Active Customer Assets'!Q:Q,"",0)</f>
        <v>45266</v>
      </c>
      <c r="DS142" s="28">
        <f>_xlfn.XLOOKUP($C142,'[3]Active Customer Assets'!$D:$D,'[3]Active Customer Assets'!R:R,"",0)</f>
        <v>45266</v>
      </c>
      <c r="DT142" s="28">
        <f>_xlfn.XLOOKUP($C142,'[3]Active Customer Assets'!$D:$D,'[3]Active Customer Assets'!S:S,"",0)</f>
        <v>0</v>
      </c>
      <c r="DU142" s="28">
        <f>_xlfn.XLOOKUP($C142,'[3]Active Customer Assets'!$D:$D,'[3]Active Customer Assets'!T:T,"",0)</f>
        <v>45266</v>
      </c>
      <c r="DV142" s="28">
        <f>_xlfn.XLOOKUP($C142,'[3]Active Customer Assets'!$D:$D,'[3]Active Customer Assets'!U:U,"",0)</f>
        <v>45266</v>
      </c>
      <c r="DW142" s="28">
        <f>_xlfn.XLOOKUP($C142,'[3]Active Customer Assets'!$D:$D,'[3]Active Customer Assets'!V:V,"",0)</f>
        <v>0</v>
      </c>
      <c r="DX142" s="28">
        <f>_xlfn.XLOOKUP($C142,'[3]Active Customer Assets'!$D:$D,'[3]Active Customer Assets'!W:W,"",0)</f>
        <v>0</v>
      </c>
      <c r="DY142" s="28">
        <f>_xlfn.XLOOKUP($C142,'[3]Active Customer Assets'!$D:$D,'[3]Active Customer Assets'!X:X,"",0)</f>
        <v>0</v>
      </c>
      <c r="DZ142" s="28">
        <f>_xlfn.XLOOKUP($C142,'[3]Active Customer Assets'!$D:$D,'[3]Active Customer Assets'!Y:Y,"",0)</f>
        <v>0</v>
      </c>
      <c r="EA142" s="28" t="str">
        <f>_xlfn.XLOOKUP($C142,'[3]Active Customer Assets'!$D:$D,'[3]Active Customer Assets'!Z:Z,"",0)</f>
        <v>240</v>
      </c>
      <c r="EB142" s="28" t="str">
        <f>_xlfn.XLOOKUP($C142,'[3]Active Customer Assets'!$D:$D,'[3]Active Customer Assets'!AA:AA,"",0)</f>
        <v>240</v>
      </c>
      <c r="EC142" s="28" t="str">
        <f>_xlfn.XLOOKUP($C142,'[3]Active Customer Assets'!$D:$D,'[3]Active Customer Assets'!AB:AB,"",0)</f>
        <v>240</v>
      </c>
      <c r="ED142" s="28" t="str">
        <f>_xlfn.XLOOKUP($C142,'[3]Active Customer Assets'!$D:$D,'[3]Active Customer Assets'!AC:AC,"",0)</f>
        <v>240</v>
      </c>
      <c r="EE142" s="28" t="str">
        <f>_xlfn.XLOOKUP($C142,'[3]Active Customer Assets'!$D:$D,'[3]Active Customer Assets'!AD:AD,"",0)</f>
        <v>240</v>
      </c>
      <c r="EF142" s="28" t="str">
        <f>_xlfn.XLOOKUP($C142,'[3]Active Customer Assets'!$D:$D,'[3]Active Customer Assets'!AE:AE,"",0)</f>
        <v>240</v>
      </c>
      <c r="EG142" s="28" t="str">
        <f>_xlfn.XLOOKUP($C142,'[3]Active Customer Assets'!$D:$D,'[3]Active Customer Assets'!AF:AF,"",0)</f>
        <v>1000</v>
      </c>
      <c r="EH142" s="28" t="str">
        <f>_xlfn.XLOOKUP($C142,'[3]Active Customer Assets'!$D:$D,'[3]Active Customer Assets'!AG:AG,"",0)</f>
        <v>240</v>
      </c>
      <c r="EI142" s="28" t="str">
        <f>_xlfn.XLOOKUP($C142,'[3]Active Customer Assets'!$D:$D,'[3]Active Customer Assets'!AH:AH,"",0)</f>
        <v>240</v>
      </c>
      <c r="EJ142" s="21">
        <f>_xlfn.XLOOKUP($C142,'[3]Active Customer Assets'!$D:$D,'[3]Active Customer Assets'!AI:AI,"",0)</f>
        <v>2</v>
      </c>
      <c r="EK142" s="35" t="str">
        <f>[3]!tbl_DPSAC[[#This Row],[Unit Status]]</f>
        <v>Active</v>
      </c>
    </row>
    <row r="143" spans="1:141" x14ac:dyDescent="0.15">
      <c r="A143" s="11">
        <f>ROW(tbl_DPSAC[[#This Row],[Sl. No.]])-1</f>
        <v>142</v>
      </c>
      <c r="B143" s="12" t="s">
        <v>136</v>
      </c>
      <c r="C143" s="12" t="s">
        <v>915</v>
      </c>
      <c r="D143" s="12" t="s">
        <v>251</v>
      </c>
      <c r="E143" s="12" t="s">
        <v>147</v>
      </c>
      <c r="F143" s="12" t="s">
        <v>140</v>
      </c>
      <c r="G143" s="13" t="s">
        <v>916</v>
      </c>
      <c r="H143" s="13" t="str">
        <f>_xlfn.XLOOKUP(C143,'[1]E&amp;DPSAC'!$K:$K,'[1]E&amp;DPSAC'!$E:$E,,0)</f>
        <v>GHATSHILA,JAMSHEDPUR</v>
      </c>
      <c r="I143" s="13"/>
      <c r="J143" s="13">
        <v>7992362488</v>
      </c>
      <c r="K143" s="13">
        <v>7992362488</v>
      </c>
      <c r="L143" s="12" t="str">
        <f t="shared" ca="1" si="50"/>
        <v>Non - Warranty</v>
      </c>
      <c r="M143" s="14">
        <v>42641</v>
      </c>
      <c r="N143" s="15">
        <v>36</v>
      </c>
      <c r="O143" s="14">
        <f t="shared" si="51"/>
        <v>43738</v>
      </c>
      <c r="P143" s="11" t="s">
        <v>681</v>
      </c>
      <c r="Q143" s="19" t="str">
        <f>_xlfn.XLOOKUP(C143,'[2]Sch Calls'!$R:$R,'[2]Sch Calls'!$F:$F,"",0)</f>
        <v>CC-01907180</v>
      </c>
      <c r="R143" s="18">
        <f>_xlfn.XLOOKUP(C143,'[2]Sch Calls'!$R:$R,'[2]Sch Calls'!$A:$A,"",0)</f>
        <v>46008.458599537</v>
      </c>
      <c r="S143" s="17">
        <f>_xlfn.XLOOKUP(C143,'[2]Sch Calls'!$R:$R,'[2]Sch Calls'!$B:$B,"",0)</f>
        <v>11520</v>
      </c>
      <c r="T143" s="18">
        <f>_xlfn.XLOOKUP(C143,'[1]E&amp;DPSAC'!$K:$K,'[1]E&amp;DPSAC'!$W:$W,"",0)</f>
        <v>46008</v>
      </c>
      <c r="U143" s="17">
        <f>_xlfn.XLOOKUP(C143,'[1]E&amp;DPSAC'!$K:$K,'[1]E&amp;DPSAC'!$Z:$Z,"",0)</f>
        <v>11520</v>
      </c>
      <c r="V143" s="17">
        <f>_xlfn.XLOOKUP(C143,'[2]1. All Calls'!$R:$R,'[2]1. All Calls'!$B:$B,"",0)</f>
        <v>11520</v>
      </c>
      <c r="W143" s="20">
        <f>_xlfn.XLOOKUP(C143,'[2]1. All Calls'!$R:$R,'[2]1. All Calls'!$A:$A,"",0)</f>
        <v>46008.458599537</v>
      </c>
      <c r="X143" s="17" t="str">
        <f>_xlfn.XLOOKUP(C143,'[2]Sch Calls'!$R:$R,'[2]Sch Calls'!$AB:$AB,"",0)</f>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
      <c r="Y143" s="17">
        <f t="shared" si="52"/>
        <v>750</v>
      </c>
      <c r="Z143" s="17" t="str">
        <f t="shared" si="53"/>
        <v>Done</v>
      </c>
      <c r="AA143" s="21">
        <f t="shared" ca="1" si="54"/>
        <v>92.541400463000173</v>
      </c>
      <c r="AB143" s="21" t="str">
        <f t="shared" ca="1" si="55"/>
        <v>Done</v>
      </c>
      <c r="AC143" s="11">
        <f ca="1">tbl_DPSAC[[#This Row],[Current Month Due Count]]</f>
        <v>0</v>
      </c>
      <c r="AD143" s="11">
        <f ca="1">tbl_DPSAC[[#This Row],[Next Month Due2]]</f>
        <v>0</v>
      </c>
      <c r="AE143" s="11">
        <f t="shared" ca="1" si="56"/>
        <v>0</v>
      </c>
      <c r="AF143" s="11">
        <v>1</v>
      </c>
      <c r="AG143" s="17">
        <f t="shared" ca="1" si="57"/>
        <v>11613</v>
      </c>
      <c r="AH143" s="11">
        <v>0</v>
      </c>
      <c r="AI143" s="11">
        <v>0</v>
      </c>
      <c r="AJ143" s="11">
        <v>0</v>
      </c>
      <c r="AK143" s="11">
        <v>0</v>
      </c>
      <c r="AL143" s="11">
        <v>0</v>
      </c>
      <c r="AM143" s="11">
        <v>0</v>
      </c>
      <c r="AN143" s="11">
        <v>0</v>
      </c>
      <c r="AO143" s="11">
        <v>0</v>
      </c>
      <c r="AP143" s="11">
        <v>0</v>
      </c>
      <c r="AQ143" s="11">
        <v>0</v>
      </c>
      <c r="AR143" s="11">
        <v>0</v>
      </c>
      <c r="AS143" s="11">
        <v>0</v>
      </c>
      <c r="AT143" s="11">
        <v>0</v>
      </c>
      <c r="AU143" s="11">
        <v>0</v>
      </c>
      <c r="AV143" s="11">
        <v>0</v>
      </c>
      <c r="AW143" s="11">
        <v>0</v>
      </c>
      <c r="AX143" s="11" t="str">
        <f t="shared" ca="1" si="58"/>
        <v>No Service Dues</v>
      </c>
      <c r="AY143" s="17">
        <v>11520</v>
      </c>
      <c r="AZ143" s="22">
        <v>46008</v>
      </c>
      <c r="BA143" s="17" t="s">
        <v>917</v>
      </c>
      <c r="BB143" s="17">
        <v>11520</v>
      </c>
      <c r="BC143" s="22">
        <v>46008</v>
      </c>
      <c r="BD143" s="17" t="s">
        <v>917</v>
      </c>
      <c r="BE143" s="17">
        <v>11520</v>
      </c>
      <c r="BF143" s="22">
        <v>46008</v>
      </c>
      <c r="BG143" s="17" t="s">
        <v>917</v>
      </c>
      <c r="BH143" s="17">
        <v>11520</v>
      </c>
      <c r="BI143" s="22">
        <v>46008</v>
      </c>
      <c r="BJ143" s="17" t="s">
        <v>917</v>
      </c>
      <c r="BK143" s="17">
        <v>11520</v>
      </c>
      <c r="BL143" s="22">
        <v>46008</v>
      </c>
      <c r="BM143" s="17" t="s">
        <v>917</v>
      </c>
      <c r="BN143" s="23">
        <f t="shared" si="59"/>
        <v>46188</v>
      </c>
      <c r="BO143" s="23">
        <f t="shared" si="60"/>
        <v>46188</v>
      </c>
      <c r="BP143" s="23">
        <f t="shared" si="61"/>
        <v>46188</v>
      </c>
      <c r="BQ143" s="23">
        <f t="shared" si="62"/>
        <v>46188</v>
      </c>
      <c r="BR143" s="23">
        <f t="shared" si="73"/>
        <v>46373</v>
      </c>
      <c r="BS143" s="24">
        <f t="shared" ca="1" si="63"/>
        <v>657</v>
      </c>
      <c r="BT143" s="25">
        <f t="shared" ca="1" si="64"/>
        <v>1407</v>
      </c>
      <c r="BU143" s="25">
        <f t="shared" ca="1" si="65"/>
        <v>657</v>
      </c>
      <c r="BV143" s="25">
        <f t="shared" ca="1" si="66"/>
        <v>657</v>
      </c>
      <c r="BW143" s="25">
        <f t="shared" ca="1" si="67"/>
        <v>1407</v>
      </c>
      <c r="BX143" s="26" t="s">
        <v>173</v>
      </c>
      <c r="BY143" s="11">
        <f t="shared" ca="1" si="68"/>
        <v>0</v>
      </c>
      <c r="BZ143" s="11">
        <f t="shared" ca="1" si="74"/>
        <v>0</v>
      </c>
      <c r="CA143" s="11">
        <f t="shared" ca="1" si="69"/>
        <v>0</v>
      </c>
      <c r="CB143" s="28">
        <f>_xlfn.XLOOKUP($C143,'[3]BIS Feb-26'!$C:$C,'[3]BIS Feb-26'!U:U,"",0)</f>
        <v>46007.770833333299</v>
      </c>
      <c r="CC143" s="28">
        <f>_xlfn.XLOOKUP($C143,'[3]BIS Feb-26'!$C:$C,'[3]BIS Feb-26'!V:V,"",0)</f>
        <v>46007.770833333299</v>
      </c>
      <c r="CD143" s="28">
        <f>_xlfn.XLOOKUP($C143,'[3]BIS Feb-26'!$C:$C,'[3]BIS Feb-26'!W:W,"",0)</f>
        <v>46007.770833333299</v>
      </c>
      <c r="CE143" s="28">
        <f>_xlfn.XLOOKUP($C143,'[3]BIS Feb-26'!$C:$C,'[3]BIS Feb-26'!X:X,"",0)</f>
        <v>46007.770833333299</v>
      </c>
      <c r="CF143" s="28">
        <f>_xlfn.XLOOKUP($C143,'[3]BIS Feb-26'!$C:$C,'[3]BIS Feb-26'!Y:Y,"",0)</f>
        <v>46007.770833333299</v>
      </c>
      <c r="CG143" s="28">
        <f>_xlfn.XLOOKUP($C143,'[3]BIS Feb-26'!$C:$C,'[3]BIS Feb-26'!Z:Z,"",0)</f>
        <v>46007.770833333299</v>
      </c>
      <c r="CH143" s="28">
        <f>_xlfn.XLOOKUP($C143,'[3]BIS Feb-26'!$C:$C,'[3]BIS Feb-26'!AA:AA,"",0)</f>
        <v>46007.770833333299</v>
      </c>
      <c r="CI143" s="28">
        <f>_xlfn.XLOOKUP($C143,'[3]BIS Feb-26'!$C:$C,'[3]BIS Feb-26'!AB:AB,"",0)</f>
        <v>46007.770833333299</v>
      </c>
      <c r="CJ143" s="28">
        <f>_xlfn.XLOOKUP($C143,'[3]BIS Feb-26'!$C:$C,'[3]BIS Feb-26'!AC:AC,"",0)</f>
        <v>46007.770833333299</v>
      </c>
      <c r="CK143" s="29" t="str">
        <f>_xlfn.XLOOKUP($C143,'[3]BIS Feb-26'!$C:$C,'[3]BIS Feb-26'!AD:AD,"",0)</f>
        <v>1500</v>
      </c>
      <c r="CL143" s="29" t="str">
        <f>_xlfn.XLOOKUP($C143,'[3]BIS Feb-26'!$C:$C,'[3]BIS Feb-26'!AE:AE,"",0)</f>
        <v>750</v>
      </c>
      <c r="CM143" s="29" t="str">
        <f>_xlfn.XLOOKUP($C143,'[3]BIS Feb-26'!$C:$C,'[3]BIS Feb-26'!AF:AF,"",0)</f>
        <v>750</v>
      </c>
      <c r="CN143" s="29" t="str">
        <f>_xlfn.XLOOKUP($C143,'[3]BIS Feb-26'!$C:$C,'[3]BIS Feb-26'!AG:AG,"",0)</f>
        <v>750</v>
      </c>
      <c r="CO143" s="29" t="str">
        <f>_xlfn.XLOOKUP($C143,'[3]BIS Feb-26'!$C:$C,'[3]BIS Feb-26'!AH:AH,"",0)</f>
        <v>750</v>
      </c>
      <c r="CP143" s="29" t="str">
        <f>_xlfn.XLOOKUP($C143,'[3]BIS Feb-26'!$C:$C,'[3]BIS Feb-26'!AI:AI,"",0)</f>
        <v>1500</v>
      </c>
      <c r="CQ143" s="29" t="str">
        <f>_xlfn.XLOOKUP($C143,'[3]BIS Feb-26'!$C:$C,'[3]BIS Feb-26'!AJ:AJ,"",0)</f>
        <v>1000</v>
      </c>
      <c r="CR143" s="29" t="str">
        <f>_xlfn.XLOOKUP($C143,'[3]BIS Feb-26'!$C:$C,'[3]BIS Feb-26'!AK:AK,"",0)</f>
        <v>1500</v>
      </c>
      <c r="CS143" s="29" t="str">
        <f>_xlfn.XLOOKUP($C143,'[3]BIS Feb-26'!$C:$C,'[3]BIS Feb-26'!AL:AL,"",0)</f>
        <v>3000</v>
      </c>
      <c r="CT143" s="29">
        <f>_xlfn.XLOOKUP($C143,'[3]BIS Feb-26'!$C:$C,'[3]BIS Feb-26'!AM:AM,"",0)</f>
        <v>4</v>
      </c>
      <c r="CU143" s="28">
        <f>_xlfn.XLOOKUP($C143,'[3]BIS Feb-26'!$C:$C,'[3]BIS Feb-26'!AN:AN,"",0)</f>
        <v>46187</v>
      </c>
      <c r="CV143" s="28">
        <f>_xlfn.XLOOKUP($C143,'[3]BIS Feb-26'!$C:$C,'[3]BIS Feb-26'!AO:AO,"",0)</f>
        <v>46187</v>
      </c>
      <c r="CW143" s="28">
        <f>_xlfn.XLOOKUP($C143,'[3]BIS Feb-26'!$C:$C,'[3]BIS Feb-26'!AP:AP,"",0)</f>
        <v>46187</v>
      </c>
      <c r="CX143" s="28">
        <f>_xlfn.XLOOKUP($C143,'[3]BIS Feb-26'!$C:$C,'[3]BIS Feb-26'!AQ:AQ,"",0)</f>
        <v>46187</v>
      </c>
      <c r="CY143" s="28">
        <f>_xlfn.XLOOKUP($C143,'[3]BIS Feb-26'!$C:$C,'[3]BIS Feb-26'!AR:AR,"",0)</f>
        <v>46187</v>
      </c>
      <c r="CZ143" s="28">
        <f>_xlfn.XLOOKUP($C143,'[3]BIS Feb-26'!$C:$C,'[3]BIS Feb-26'!AS:AS,"",0)</f>
        <v>46277</v>
      </c>
      <c r="DA143" s="28">
        <f>_xlfn.XLOOKUP($C143,'[3]BIS Feb-26'!$C:$C,'[3]BIS Feb-26'!AT:AT,"",0)</f>
        <v>46258</v>
      </c>
      <c r="DB143" s="28">
        <f>_xlfn.XLOOKUP($C143,'[3]BIS Feb-26'!$C:$C,'[3]BIS Feb-26'!AU:AU,"",0)</f>
        <v>46187</v>
      </c>
      <c r="DC143" s="28">
        <f>_xlfn.XLOOKUP($C143,'[3]BIS Feb-26'!$C:$C,'[3]BIS Feb-26'!AV:AV,"",0)</f>
        <v>46372</v>
      </c>
      <c r="DD143" s="11">
        <f>_xlfn.XLOOKUP($C143,'[3]BIS Feb-26'!$C:$C,'[3]BIS Feb-26'!AW:AW,"",0)</f>
        <v>0</v>
      </c>
      <c r="DE143" s="11">
        <f>_xlfn.XLOOKUP($C143,'[3]BIS Feb-26'!$C:$C,'[3]BIS Feb-26'!AX:AX,"",0)</f>
        <v>0</v>
      </c>
      <c r="DF143" s="11">
        <f>_xlfn.XLOOKUP($C143,'[3]BIS Feb-26'!$C:$C,'[3]BIS Feb-26'!AY:AY,"",0)</f>
        <v>0</v>
      </c>
      <c r="DG143" s="11">
        <f t="shared" ca="1" si="70"/>
        <v>0</v>
      </c>
      <c r="DH143" s="11">
        <f t="shared" ca="1" si="71"/>
        <v>0</v>
      </c>
      <c r="DI143" s="11">
        <f t="shared" ca="1" si="72"/>
        <v>0</v>
      </c>
      <c r="DJ143" s="11" t="str">
        <f>_xlfn.XLOOKUP($C143,'[3]Active Customer Assets'!$D:$D,'[3]Active Customer Assets'!I:I,"",0)</f>
        <v>C (Not Buying Spares or buying lubricants)</v>
      </c>
      <c r="DK143" s="28">
        <f>_xlfn.XLOOKUP($C143,'[3]Active Customer Assets'!$D:$D,'[3]Active Customer Assets'!J:J,"",0)</f>
        <v>42641</v>
      </c>
      <c r="DL143" s="28">
        <f>_xlfn.XLOOKUP($C143,'[3]Active Customer Assets'!$D:$D,'[3]Active Customer Assets'!K:K,"",0)</f>
        <v>42591</v>
      </c>
      <c r="DM143" s="28">
        <f>_xlfn.XLOOKUP($C143,'[3]Active Customer Assets'!$D:$D,'[3]Active Customer Assets'!L:L,"",0)</f>
        <v>46008.679629629602</v>
      </c>
      <c r="DN143" s="21">
        <f>_xlfn.XLOOKUP($C143,'[3]Active Customer Assets'!$D:$D,'[3]Active Customer Assets'!M:M,"",0)</f>
        <v>11520</v>
      </c>
      <c r="DO143" s="28">
        <f>_xlfn.XLOOKUP($C143,'[3]Active Customer Assets'!$D:$D,'[3]Active Customer Assets'!N:N,"",0)</f>
        <v>0</v>
      </c>
      <c r="DP143" s="28">
        <f>_xlfn.XLOOKUP($C143,'[3]Active Customer Assets'!$D:$D,'[3]Active Customer Assets'!O:O,"",0)</f>
        <v>0</v>
      </c>
      <c r="DQ143" s="28" t="str">
        <f>_xlfn.XLOOKUP($C143,'[3]Active Customer Assets'!$D:$D,'[3]Active Customer Assets'!P:P,"",0)</f>
        <v>Air lube Plus</v>
      </c>
      <c r="DR143" s="28">
        <f>_xlfn.XLOOKUP($C143,'[3]Active Customer Assets'!$D:$D,'[3]Active Customer Assets'!Q:Q,"",0)</f>
        <v>46008</v>
      </c>
      <c r="DS143" s="28">
        <f>_xlfn.XLOOKUP($C143,'[3]Active Customer Assets'!$D:$D,'[3]Active Customer Assets'!R:R,"",0)</f>
        <v>46008</v>
      </c>
      <c r="DT143" s="28">
        <f>_xlfn.XLOOKUP($C143,'[3]Active Customer Assets'!$D:$D,'[3]Active Customer Assets'!S:S,"",0)</f>
        <v>46008</v>
      </c>
      <c r="DU143" s="28">
        <f>_xlfn.XLOOKUP($C143,'[3]Active Customer Assets'!$D:$D,'[3]Active Customer Assets'!T:T,"",0)</f>
        <v>46008</v>
      </c>
      <c r="DV143" s="28">
        <f>_xlfn.XLOOKUP($C143,'[3]Active Customer Assets'!$D:$D,'[3]Active Customer Assets'!U:U,"",0)</f>
        <v>46008</v>
      </c>
      <c r="DW143" s="28">
        <f>_xlfn.XLOOKUP($C143,'[3]Active Customer Assets'!$D:$D,'[3]Active Customer Assets'!V:V,"",0)</f>
        <v>46008</v>
      </c>
      <c r="DX143" s="28">
        <f>_xlfn.XLOOKUP($C143,'[3]Active Customer Assets'!$D:$D,'[3]Active Customer Assets'!W:W,"",0)</f>
        <v>46008</v>
      </c>
      <c r="DY143" s="28">
        <f>_xlfn.XLOOKUP($C143,'[3]Active Customer Assets'!$D:$D,'[3]Active Customer Assets'!X:X,"",0)</f>
        <v>46008</v>
      </c>
      <c r="DZ143" s="28">
        <f>_xlfn.XLOOKUP($C143,'[3]Active Customer Assets'!$D:$D,'[3]Active Customer Assets'!Y:Y,"",0)</f>
        <v>46008</v>
      </c>
      <c r="EA143" s="28" t="str">
        <f>_xlfn.XLOOKUP($C143,'[3]Active Customer Assets'!$D:$D,'[3]Active Customer Assets'!Z:Z,"",0)</f>
        <v>1500</v>
      </c>
      <c r="EB143" s="28" t="str">
        <f>_xlfn.XLOOKUP($C143,'[3]Active Customer Assets'!$D:$D,'[3]Active Customer Assets'!AA:AA,"",0)</f>
        <v>750</v>
      </c>
      <c r="EC143" s="28" t="str">
        <f>_xlfn.XLOOKUP($C143,'[3]Active Customer Assets'!$D:$D,'[3]Active Customer Assets'!AB:AB,"",0)</f>
        <v>750</v>
      </c>
      <c r="ED143" s="28" t="str">
        <f>_xlfn.XLOOKUP($C143,'[3]Active Customer Assets'!$D:$D,'[3]Active Customer Assets'!AC:AC,"",0)</f>
        <v>750</v>
      </c>
      <c r="EE143" s="28" t="str">
        <f>_xlfn.XLOOKUP($C143,'[3]Active Customer Assets'!$D:$D,'[3]Active Customer Assets'!AD:AD,"",0)</f>
        <v>750</v>
      </c>
      <c r="EF143" s="28" t="str">
        <f>_xlfn.XLOOKUP($C143,'[3]Active Customer Assets'!$D:$D,'[3]Active Customer Assets'!AE:AE,"",0)</f>
        <v>1500</v>
      </c>
      <c r="EG143" s="28" t="str">
        <f>_xlfn.XLOOKUP($C143,'[3]Active Customer Assets'!$D:$D,'[3]Active Customer Assets'!AF:AF,"",0)</f>
        <v>1000</v>
      </c>
      <c r="EH143" s="28" t="str">
        <f>_xlfn.XLOOKUP($C143,'[3]Active Customer Assets'!$D:$D,'[3]Active Customer Assets'!AG:AG,"",0)</f>
        <v>1500</v>
      </c>
      <c r="EI143" s="28" t="str">
        <f>_xlfn.XLOOKUP($C143,'[3]Active Customer Assets'!$D:$D,'[3]Active Customer Assets'!AH:AH,"",0)</f>
        <v>3000</v>
      </c>
      <c r="EJ143" s="21">
        <f>_xlfn.XLOOKUP($C143,'[3]Active Customer Assets'!$D:$D,'[3]Active Customer Assets'!AI:AI,"",0)</f>
        <v>4</v>
      </c>
      <c r="EK143" s="35" t="str">
        <f>[3]!tbl_DPSAC[[#This Row],[Unit Status]]</f>
        <v>Active</v>
      </c>
    </row>
    <row r="144" spans="1:141" x14ac:dyDescent="0.15">
      <c r="A144" s="11">
        <f>ROW(tbl_DPSAC[[#This Row],[Sl. No.]])-1</f>
        <v>143</v>
      </c>
      <c r="B144" s="12" t="s">
        <v>136</v>
      </c>
      <c r="C144" s="12" t="s">
        <v>918</v>
      </c>
      <c r="D144" s="12" t="s">
        <v>175</v>
      </c>
      <c r="E144" s="12" t="s">
        <v>176</v>
      </c>
      <c r="F144" s="12" t="s">
        <v>161</v>
      </c>
      <c r="G144" s="13" t="s">
        <v>919</v>
      </c>
      <c r="H144" s="13" t="str">
        <f>_xlfn.XLOOKUP(C144,'[1]E&amp;DPSAC'!$K:$K,'[1]E&amp;DPSAC'!$E:$E,,0)</f>
        <v>C/O - ANUP JOSHI, DOCTOR GALI FRONT OF JAIN MANDIR, P.O. - JHUMRITILAIYA, KODERMA</v>
      </c>
      <c r="I144" s="13"/>
      <c r="J144" s="13">
        <v>9340943062</v>
      </c>
      <c r="K144" s="13">
        <v>9762686087</v>
      </c>
      <c r="L144" s="12" t="str">
        <f t="shared" ca="1" si="50"/>
        <v>Non - Warranty</v>
      </c>
      <c r="M144" s="14">
        <v>43714</v>
      </c>
      <c r="N144" s="15">
        <v>24</v>
      </c>
      <c r="O144" s="14">
        <f t="shared" si="51"/>
        <v>44469</v>
      </c>
      <c r="P144" s="11" t="s">
        <v>681</v>
      </c>
      <c r="Q144" s="19" t="str">
        <f>_xlfn.XLOOKUP(C144,'[2]Sch Calls'!$R:$R,'[2]Sch Calls'!$F:$F,"",0)</f>
        <v>CC-01843340</v>
      </c>
      <c r="R144" s="18">
        <f>_xlfn.XLOOKUP(C144,'[2]Sch Calls'!$R:$R,'[2]Sch Calls'!$A:$A,"",0)</f>
        <v>45954.740277777775</v>
      </c>
      <c r="S144" s="17">
        <f>_xlfn.XLOOKUP(C144,'[2]Sch Calls'!$R:$R,'[2]Sch Calls'!$B:$B,"",0)</f>
        <v>7625</v>
      </c>
      <c r="T144" s="18">
        <f>_xlfn.XLOOKUP(C144,'[1]E&amp;DPSAC'!$K:$K,'[1]E&amp;DPSAC'!$W:$W,"",0)</f>
        <v>45790</v>
      </c>
      <c r="U144" s="17">
        <f>_xlfn.XLOOKUP(C144,'[1]E&amp;DPSAC'!$K:$K,'[1]E&amp;DPSAC'!$Z:$Z,"",0)</f>
        <v>7495</v>
      </c>
      <c r="V144" s="17">
        <f>_xlfn.XLOOKUP(C144,'[2]1. All Calls'!$R:$R,'[2]1. All Calls'!$B:$B,"",0)</f>
        <v>7635</v>
      </c>
      <c r="W144" s="20">
        <f>_xlfn.XLOOKUP(C144,'[2]1. All Calls'!$R:$R,'[2]1. All Calls'!$A:$A,"",0)</f>
        <v>45965.710416666669</v>
      </c>
      <c r="X144" s="17" t="str">
        <f>_xlfn.XLOOKUP(C144,'[2]Sch Calls'!$R:$R,'[2]Sch Calls'!$AB:$AB,"",0)</f>
        <v>Customers are scheduled for service by itself by local parts procured from local vendors. So they change the air filter for the compressor and engine both sides, oil filter and ELGI air lube Plus oil 40 liters.</v>
      </c>
      <c r="Y144" s="17">
        <f t="shared" si="52"/>
        <v>740</v>
      </c>
      <c r="Z144" s="17" t="str">
        <f t="shared" si="53"/>
        <v>Done</v>
      </c>
      <c r="AA144" s="21">
        <f t="shared" ca="1" si="54"/>
        <v>146.25972222222481</v>
      </c>
      <c r="AB144" s="21" t="str">
        <f t="shared" ca="1" si="55"/>
        <v>Done</v>
      </c>
      <c r="AC144" s="11">
        <f ca="1">tbl_DPSAC[[#This Row],[Current Month Due Count]]</f>
        <v>0</v>
      </c>
      <c r="AD144" s="11">
        <f ca="1">tbl_DPSAC[[#This Row],[Next Month Due2]]</f>
        <v>4</v>
      </c>
      <c r="AE144" s="11">
        <f t="shared" ca="1" si="56"/>
        <v>0</v>
      </c>
      <c r="AF144" s="11">
        <v>1</v>
      </c>
      <c r="AG144" s="17">
        <f t="shared" ca="1" si="57"/>
        <v>7770</v>
      </c>
      <c r="AH144" s="11" t="s">
        <v>920</v>
      </c>
      <c r="AI144" s="11" t="s">
        <v>921</v>
      </c>
      <c r="AJ144" s="11">
        <v>0</v>
      </c>
      <c r="AK144" s="11">
        <v>0</v>
      </c>
      <c r="AL144" s="11">
        <v>0</v>
      </c>
      <c r="AM144" s="11">
        <v>0</v>
      </c>
      <c r="AN144" s="11">
        <v>0</v>
      </c>
      <c r="AO144" s="11">
        <v>0</v>
      </c>
      <c r="AP144" s="11">
        <v>0</v>
      </c>
      <c r="AQ144" s="11">
        <v>0</v>
      </c>
      <c r="AR144" s="11">
        <v>0</v>
      </c>
      <c r="AS144" s="11">
        <v>0</v>
      </c>
      <c r="AT144" s="11">
        <v>0</v>
      </c>
      <c r="AU144" s="11">
        <v>0</v>
      </c>
      <c r="AV144" s="11">
        <v>0</v>
      </c>
      <c r="AW144" s="11">
        <v>0</v>
      </c>
      <c r="AX144" s="11" t="str">
        <f t="shared" ca="1" si="58"/>
        <v>No Service Dues</v>
      </c>
      <c r="AY144" s="17">
        <v>7625</v>
      </c>
      <c r="AZ144" s="22">
        <v>45954</v>
      </c>
      <c r="BA144" s="17" t="s">
        <v>922</v>
      </c>
      <c r="BB144" s="17">
        <v>7625</v>
      </c>
      <c r="BC144" s="22">
        <v>45954</v>
      </c>
      <c r="BD144" s="17" t="s">
        <v>922</v>
      </c>
      <c r="BE144" s="17">
        <v>7625</v>
      </c>
      <c r="BF144" s="22">
        <v>45954</v>
      </c>
      <c r="BG144" s="17" t="s">
        <v>922</v>
      </c>
      <c r="BH144" s="17">
        <v>7625</v>
      </c>
      <c r="BI144" s="22">
        <v>45954</v>
      </c>
      <c r="BJ144" s="17" t="s">
        <v>922</v>
      </c>
      <c r="BK144" s="17">
        <v>7625</v>
      </c>
      <c r="BL144" s="22">
        <v>45954</v>
      </c>
      <c r="BM144" s="17" t="s">
        <v>922</v>
      </c>
      <c r="BN144" s="23">
        <f t="shared" si="59"/>
        <v>46134</v>
      </c>
      <c r="BO144" s="23">
        <f t="shared" si="60"/>
        <v>46134</v>
      </c>
      <c r="BP144" s="23">
        <f t="shared" si="61"/>
        <v>46134</v>
      </c>
      <c r="BQ144" s="23">
        <f t="shared" si="62"/>
        <v>46134</v>
      </c>
      <c r="BR144" s="23">
        <f t="shared" si="73"/>
        <v>46319</v>
      </c>
      <c r="BS144" s="24">
        <f t="shared" ca="1" si="63"/>
        <v>605</v>
      </c>
      <c r="BT144" s="25">
        <f t="shared" ca="1" si="64"/>
        <v>1355</v>
      </c>
      <c r="BU144" s="25">
        <f t="shared" ca="1" si="65"/>
        <v>605</v>
      </c>
      <c r="BV144" s="25">
        <f t="shared" ca="1" si="66"/>
        <v>605</v>
      </c>
      <c r="BW144" s="25">
        <f t="shared" ca="1" si="67"/>
        <v>1355</v>
      </c>
      <c r="BX144" s="26" t="s">
        <v>152</v>
      </c>
      <c r="BY144" s="11">
        <f t="shared" ca="1" si="68"/>
        <v>0</v>
      </c>
      <c r="BZ144" s="11">
        <f t="shared" ca="1" si="74"/>
        <v>0</v>
      </c>
      <c r="CA144" s="11">
        <f t="shared" ca="1" si="69"/>
        <v>4</v>
      </c>
      <c r="CB144" s="28">
        <f>_xlfn.XLOOKUP($C144,'[3]BIS Feb-26'!$C:$C,'[3]BIS Feb-26'!U:U,"",0)</f>
        <v>45954.770833333299</v>
      </c>
      <c r="CC144" s="28">
        <f>_xlfn.XLOOKUP($C144,'[3]BIS Feb-26'!$C:$C,'[3]BIS Feb-26'!V:V,"",0)</f>
        <v>45953.770833333299</v>
      </c>
      <c r="CD144" s="28">
        <f>_xlfn.XLOOKUP($C144,'[3]BIS Feb-26'!$C:$C,'[3]BIS Feb-26'!W:W,"",0)</f>
        <v>45953.770833333299</v>
      </c>
      <c r="CE144" s="28">
        <f>_xlfn.XLOOKUP($C144,'[3]BIS Feb-26'!$C:$C,'[3]BIS Feb-26'!X:X,"",0)</f>
        <v>45953.770833333299</v>
      </c>
      <c r="CF144" s="28">
        <f>_xlfn.XLOOKUP($C144,'[3]BIS Feb-26'!$C:$C,'[3]BIS Feb-26'!Y:Y,"",0)</f>
        <v>45953.770833333299</v>
      </c>
      <c r="CG144" s="28">
        <f>_xlfn.XLOOKUP($C144,'[3]BIS Feb-26'!$C:$C,'[3]BIS Feb-26'!Z:Z,"",0)</f>
        <v>45953.770833333299</v>
      </c>
      <c r="CH144" s="28">
        <f>_xlfn.XLOOKUP($C144,'[3]BIS Feb-26'!$C:$C,'[3]BIS Feb-26'!AA:AA,"",0)</f>
        <v>45953.770833333299</v>
      </c>
      <c r="CI144" s="28">
        <f>_xlfn.XLOOKUP($C144,'[3]BIS Feb-26'!$C:$C,'[3]BIS Feb-26'!AB:AB,"",0)</f>
        <v>45953.770833333299</v>
      </c>
      <c r="CJ144" s="28">
        <f>_xlfn.XLOOKUP($C144,'[3]BIS Feb-26'!$C:$C,'[3]BIS Feb-26'!AC:AC,"",0)</f>
        <v>45953.770833333299</v>
      </c>
      <c r="CK144" s="29" t="str">
        <f>_xlfn.XLOOKUP($C144,'[3]BIS Feb-26'!$C:$C,'[3]BIS Feb-26'!AD:AD,"",0)</f>
        <v>740</v>
      </c>
      <c r="CL144" s="29" t="str">
        <f>_xlfn.XLOOKUP($C144,'[3]BIS Feb-26'!$C:$C,'[3]BIS Feb-26'!AE:AE,"",0)</f>
        <v>740</v>
      </c>
      <c r="CM144" s="29" t="str">
        <f>_xlfn.XLOOKUP($C144,'[3]BIS Feb-26'!$C:$C,'[3]BIS Feb-26'!AF:AF,"",0)</f>
        <v>740</v>
      </c>
      <c r="CN144" s="29" t="str">
        <f>_xlfn.XLOOKUP($C144,'[3]BIS Feb-26'!$C:$C,'[3]BIS Feb-26'!AG:AG,"",0)</f>
        <v>740</v>
      </c>
      <c r="CO144" s="29" t="str">
        <f>_xlfn.XLOOKUP($C144,'[3]BIS Feb-26'!$C:$C,'[3]BIS Feb-26'!AH:AH,"",0)</f>
        <v>740</v>
      </c>
      <c r="CP144" s="29" t="str">
        <f>_xlfn.XLOOKUP($C144,'[3]BIS Feb-26'!$C:$C,'[3]BIS Feb-26'!AI:AI,"",0)</f>
        <v>1490</v>
      </c>
      <c r="CQ144" s="29" t="str">
        <f>_xlfn.XLOOKUP($C144,'[3]BIS Feb-26'!$C:$C,'[3]BIS Feb-26'!AJ:AJ,"",0)</f>
        <v>1000</v>
      </c>
      <c r="CR144" s="29" t="str">
        <f>_xlfn.XLOOKUP($C144,'[3]BIS Feb-26'!$C:$C,'[3]BIS Feb-26'!AK:AK,"",0)</f>
        <v>1490</v>
      </c>
      <c r="CS144" s="29" t="str">
        <f>_xlfn.XLOOKUP($C144,'[3]BIS Feb-26'!$C:$C,'[3]BIS Feb-26'!AL:AL,"",0)</f>
        <v>1490</v>
      </c>
      <c r="CT144" s="29">
        <f>_xlfn.XLOOKUP($C144,'[3]BIS Feb-26'!$C:$C,'[3]BIS Feb-26'!AM:AM,"",0)</f>
        <v>2</v>
      </c>
      <c r="CU144" s="28">
        <f>_xlfn.XLOOKUP($C144,'[3]BIS Feb-26'!$C:$C,'[3]BIS Feb-26'!AN:AN,"",0)</f>
        <v>46134</v>
      </c>
      <c r="CV144" s="28">
        <f>_xlfn.XLOOKUP($C144,'[3]BIS Feb-26'!$C:$C,'[3]BIS Feb-26'!AO:AO,"",0)</f>
        <v>46133</v>
      </c>
      <c r="CW144" s="28">
        <f>_xlfn.XLOOKUP($C144,'[3]BIS Feb-26'!$C:$C,'[3]BIS Feb-26'!AP:AP,"",0)</f>
        <v>46133</v>
      </c>
      <c r="CX144" s="28">
        <f>_xlfn.XLOOKUP($C144,'[3]BIS Feb-26'!$C:$C,'[3]BIS Feb-26'!AQ:AQ,"",0)</f>
        <v>46133</v>
      </c>
      <c r="CY144" s="28">
        <f>_xlfn.XLOOKUP($C144,'[3]BIS Feb-26'!$C:$C,'[3]BIS Feb-26'!AR:AR,"",0)</f>
        <v>46133</v>
      </c>
      <c r="CZ144" s="28">
        <f>_xlfn.XLOOKUP($C144,'[3]BIS Feb-26'!$C:$C,'[3]BIS Feb-26'!AS:AS,"",0)</f>
        <v>46223</v>
      </c>
      <c r="DA144" s="28">
        <f>_xlfn.XLOOKUP($C144,'[3]BIS Feb-26'!$C:$C,'[3]BIS Feb-26'!AT:AT,"",0)</f>
        <v>46318</v>
      </c>
      <c r="DB144" s="28">
        <f>_xlfn.XLOOKUP($C144,'[3]BIS Feb-26'!$C:$C,'[3]BIS Feb-26'!AU:AU,"",0)</f>
        <v>46133</v>
      </c>
      <c r="DC144" s="28">
        <f>_xlfn.XLOOKUP($C144,'[3]BIS Feb-26'!$C:$C,'[3]BIS Feb-26'!AV:AV,"",0)</f>
        <v>46318</v>
      </c>
      <c r="DD144" s="11">
        <f>_xlfn.XLOOKUP($C144,'[3]BIS Feb-26'!$C:$C,'[3]BIS Feb-26'!AW:AW,"",0)</f>
        <v>0</v>
      </c>
      <c r="DE144" s="11">
        <f>_xlfn.XLOOKUP($C144,'[3]BIS Feb-26'!$C:$C,'[3]BIS Feb-26'!AX:AX,"",0)</f>
        <v>0</v>
      </c>
      <c r="DF144" s="11">
        <f>_xlfn.XLOOKUP($C144,'[3]BIS Feb-26'!$C:$C,'[3]BIS Feb-26'!AY:AY,"",0)</f>
        <v>0</v>
      </c>
      <c r="DG144" s="11">
        <f t="shared" ca="1" si="70"/>
        <v>0</v>
      </c>
      <c r="DH144" s="11">
        <f t="shared" ca="1" si="71"/>
        <v>0</v>
      </c>
      <c r="DI144" s="11">
        <f t="shared" ca="1" si="72"/>
        <v>6</v>
      </c>
      <c r="DJ144" s="11" t="str">
        <f>_xlfn.XLOOKUP($C144,'[3]Active Customer Assets'!$D:$D,'[3]Active Customer Assets'!I:I,"",0)</f>
        <v>C (Not Buying Spares or buying lubricants)</v>
      </c>
      <c r="DK144" s="28">
        <f>_xlfn.XLOOKUP($C144,'[3]Active Customer Assets'!$D:$D,'[3]Active Customer Assets'!J:J,"",0)</f>
        <v>43714.588888888902</v>
      </c>
      <c r="DL144" s="28">
        <f>_xlfn.XLOOKUP($C144,'[3]Active Customer Assets'!$D:$D,'[3]Active Customer Assets'!K:K,"",0)</f>
        <v>43588.229166666701</v>
      </c>
      <c r="DM144" s="28">
        <f>_xlfn.XLOOKUP($C144,'[3]Active Customer Assets'!$D:$D,'[3]Active Customer Assets'!L:L,"",0)</f>
        <v>45965.711458333302</v>
      </c>
      <c r="DN144" s="21">
        <f>_xlfn.XLOOKUP($C144,'[3]Active Customer Assets'!$D:$D,'[3]Active Customer Assets'!M:M,"",0)</f>
        <v>7635</v>
      </c>
      <c r="DO144" s="28">
        <f>_xlfn.XLOOKUP($C144,'[3]Active Customer Assets'!$D:$D,'[3]Active Customer Assets'!N:N,"",0)</f>
        <v>0</v>
      </c>
      <c r="DP144" s="28">
        <f>_xlfn.XLOOKUP($C144,'[3]Active Customer Assets'!$D:$D,'[3]Active Customer Assets'!O:O,"",0)</f>
        <v>0</v>
      </c>
      <c r="DQ144" s="28" t="str">
        <f>_xlfn.XLOOKUP($C144,'[3]Active Customer Assets'!$D:$D,'[3]Active Customer Assets'!P:P,"",0)</f>
        <v>Air lube Plus</v>
      </c>
      <c r="DR144" s="28">
        <f>_xlfn.XLOOKUP($C144,'[3]Active Customer Assets'!$D:$D,'[3]Active Customer Assets'!Q:Q,"",0)</f>
        <v>45955</v>
      </c>
      <c r="DS144" s="28">
        <f>_xlfn.XLOOKUP($C144,'[3]Active Customer Assets'!$D:$D,'[3]Active Customer Assets'!R:R,"",0)</f>
        <v>45954</v>
      </c>
      <c r="DT144" s="28">
        <f>_xlfn.XLOOKUP($C144,'[3]Active Customer Assets'!$D:$D,'[3]Active Customer Assets'!S:S,"",0)</f>
        <v>45954</v>
      </c>
      <c r="DU144" s="28">
        <f>_xlfn.XLOOKUP($C144,'[3]Active Customer Assets'!$D:$D,'[3]Active Customer Assets'!T:T,"",0)</f>
        <v>45954</v>
      </c>
      <c r="DV144" s="28">
        <f>_xlfn.XLOOKUP($C144,'[3]Active Customer Assets'!$D:$D,'[3]Active Customer Assets'!U:U,"",0)</f>
        <v>45954</v>
      </c>
      <c r="DW144" s="28">
        <f>_xlfn.XLOOKUP($C144,'[3]Active Customer Assets'!$D:$D,'[3]Active Customer Assets'!V:V,"",0)</f>
        <v>45954</v>
      </c>
      <c r="DX144" s="28">
        <f>_xlfn.XLOOKUP($C144,'[3]Active Customer Assets'!$D:$D,'[3]Active Customer Assets'!W:W,"",0)</f>
        <v>45954</v>
      </c>
      <c r="DY144" s="28">
        <f>_xlfn.XLOOKUP($C144,'[3]Active Customer Assets'!$D:$D,'[3]Active Customer Assets'!X:X,"",0)</f>
        <v>45954</v>
      </c>
      <c r="DZ144" s="28">
        <f>_xlfn.XLOOKUP($C144,'[3]Active Customer Assets'!$D:$D,'[3]Active Customer Assets'!Y:Y,"",0)</f>
        <v>45954</v>
      </c>
      <c r="EA144" s="28" t="str">
        <f>_xlfn.XLOOKUP($C144,'[3]Active Customer Assets'!$D:$D,'[3]Active Customer Assets'!Z:Z,"",0)</f>
        <v>740</v>
      </c>
      <c r="EB144" s="28" t="str">
        <f>_xlfn.XLOOKUP($C144,'[3]Active Customer Assets'!$D:$D,'[3]Active Customer Assets'!AA:AA,"",0)</f>
        <v>740</v>
      </c>
      <c r="EC144" s="28" t="str">
        <f>_xlfn.XLOOKUP($C144,'[3]Active Customer Assets'!$D:$D,'[3]Active Customer Assets'!AB:AB,"",0)</f>
        <v>740</v>
      </c>
      <c r="ED144" s="28" t="str">
        <f>_xlfn.XLOOKUP($C144,'[3]Active Customer Assets'!$D:$D,'[3]Active Customer Assets'!AC:AC,"",0)</f>
        <v>740</v>
      </c>
      <c r="EE144" s="28" t="str">
        <f>_xlfn.XLOOKUP($C144,'[3]Active Customer Assets'!$D:$D,'[3]Active Customer Assets'!AD:AD,"",0)</f>
        <v>740</v>
      </c>
      <c r="EF144" s="28" t="str">
        <f>_xlfn.XLOOKUP($C144,'[3]Active Customer Assets'!$D:$D,'[3]Active Customer Assets'!AE:AE,"",0)</f>
        <v>1490</v>
      </c>
      <c r="EG144" s="28" t="str">
        <f>_xlfn.XLOOKUP($C144,'[3]Active Customer Assets'!$D:$D,'[3]Active Customer Assets'!AF:AF,"",0)</f>
        <v>1000</v>
      </c>
      <c r="EH144" s="28" t="str">
        <f>_xlfn.XLOOKUP($C144,'[3]Active Customer Assets'!$D:$D,'[3]Active Customer Assets'!AG:AG,"",0)</f>
        <v>1490</v>
      </c>
      <c r="EI144" s="28" t="str">
        <f>_xlfn.XLOOKUP($C144,'[3]Active Customer Assets'!$D:$D,'[3]Active Customer Assets'!AH:AH,"",0)</f>
        <v>1490</v>
      </c>
      <c r="EJ144" s="21">
        <f>_xlfn.XLOOKUP($C144,'[3]Active Customer Assets'!$D:$D,'[3]Active Customer Assets'!AI:AI,"",0)</f>
        <v>2</v>
      </c>
      <c r="EK144" s="35" t="str">
        <f>[3]!tbl_DPSAC[[#This Row],[Unit Status]]</f>
        <v>Active</v>
      </c>
    </row>
    <row r="145" spans="1:141" x14ac:dyDescent="0.15">
      <c r="A145" s="11">
        <f>ROW(tbl_DPSAC[[#This Row],[Sl. No.]])-1</f>
        <v>144</v>
      </c>
      <c r="B145" s="12" t="s">
        <v>196</v>
      </c>
      <c r="C145" s="12" t="s">
        <v>923</v>
      </c>
      <c r="D145" s="12" t="s">
        <v>924</v>
      </c>
      <c r="E145" s="12" t="s">
        <v>147</v>
      </c>
      <c r="F145" s="12" t="s">
        <v>161</v>
      </c>
      <c r="G145" s="13" t="s">
        <v>925</v>
      </c>
      <c r="H145" s="13" t="str">
        <f>_xlfn.XLOOKUP(C145,'[1]E&amp;DPSAC'!$K:$K,'[1]E&amp;DPSAC'!$E:$E,,0)</f>
        <v>SARAN BIHAR</v>
      </c>
      <c r="I145" s="13"/>
      <c r="J145" s="13" t="s">
        <v>143</v>
      </c>
      <c r="K145" s="13">
        <v>7091096222</v>
      </c>
      <c r="L145" s="12" t="str">
        <f t="shared" ca="1" si="50"/>
        <v>Non - Warranty</v>
      </c>
      <c r="M145" s="14">
        <v>43585</v>
      </c>
      <c r="N145" s="15">
        <v>24</v>
      </c>
      <c r="O145" s="14">
        <f t="shared" si="51"/>
        <v>44316</v>
      </c>
      <c r="P145" s="11" t="s">
        <v>681</v>
      </c>
      <c r="Q145" s="19" t="str">
        <f>_xlfn.XLOOKUP(C145,'[2]Sch Calls'!$R:$R,'[2]Sch Calls'!$F:$F,"",0)</f>
        <v>CC-00867005</v>
      </c>
      <c r="R145" s="18">
        <f>_xlfn.XLOOKUP(C145,'[2]Sch Calls'!$R:$R,'[2]Sch Calls'!$A:$A,"",0)</f>
        <v>45000.600173611099</v>
      </c>
      <c r="S145" s="17">
        <f>_xlfn.XLOOKUP(C145,'[2]Sch Calls'!$R:$R,'[2]Sch Calls'!$B:$B,"",0)</f>
        <v>115</v>
      </c>
      <c r="T145" s="18">
        <f>_xlfn.XLOOKUP(C145,'[1]E&amp;DPSAC'!$K:$K,'[1]E&amp;DPSAC'!$W:$W,"",0)</f>
        <v>45000</v>
      </c>
      <c r="U145" s="17">
        <f>_xlfn.XLOOKUP(C145,'[1]E&amp;DPSAC'!$K:$K,'[1]E&amp;DPSAC'!$Z:$Z,"",0)</f>
        <v>115</v>
      </c>
      <c r="V145" s="17">
        <f>_xlfn.XLOOKUP(C145,'[2]1. All Calls'!$R:$R,'[2]1. All Calls'!$B:$B,"",0)</f>
        <v>3430</v>
      </c>
      <c r="W145" s="20">
        <f>_xlfn.XLOOKUP(C145,'[2]1. All Calls'!$R:$R,'[2]1. All Calls'!$A:$A,"",0)</f>
        <v>45940.57708333333</v>
      </c>
      <c r="X145" s="17" t="str">
        <f>_xlfn.XLOOKUP(C145,'[2]Sch Calls'!$R:$R,'[2]Sch Calls'!$AB:$AB,"",0)</f>
        <v>Change Air filter, oil filter, separator, oil and valve kit.</v>
      </c>
      <c r="Y145" s="17">
        <f t="shared" si="52"/>
        <v>-2565</v>
      </c>
      <c r="Z145" s="17" t="str">
        <f t="shared" si="53"/>
        <v>Due</v>
      </c>
      <c r="AA145" s="21">
        <f t="shared" ca="1" si="54"/>
        <v>1100.3998263889007</v>
      </c>
      <c r="AB145" s="21" t="str">
        <f t="shared" ca="1" si="55"/>
        <v>Due</v>
      </c>
      <c r="AC145" s="11">
        <f ca="1">tbl_DPSAC[[#This Row],[Current Month Due Count]]</f>
        <v>0</v>
      </c>
      <c r="AD145" s="11">
        <f ca="1">tbl_DPSAC[[#This Row],[Next Month Due2]]</f>
        <v>0</v>
      </c>
      <c r="AE145" s="11">
        <f t="shared" ca="1" si="56"/>
        <v>1</v>
      </c>
      <c r="AF145" s="11">
        <v>2</v>
      </c>
      <c r="AG145" s="17">
        <f t="shared" ca="1" si="57"/>
        <v>3751</v>
      </c>
      <c r="AH145" s="11">
        <v>0</v>
      </c>
      <c r="AI145" s="11">
        <v>0</v>
      </c>
      <c r="AJ145" s="11">
        <v>0</v>
      </c>
      <c r="AK145" s="11">
        <v>0</v>
      </c>
      <c r="AL145" s="11">
        <v>0</v>
      </c>
      <c r="AM145" s="11">
        <v>0</v>
      </c>
      <c r="AN145" s="11">
        <v>0</v>
      </c>
      <c r="AO145" s="11">
        <v>0</v>
      </c>
      <c r="AP145" s="11">
        <v>0</v>
      </c>
      <c r="AQ145" s="11">
        <v>0</v>
      </c>
      <c r="AR145" s="11">
        <v>0</v>
      </c>
      <c r="AS145" s="11">
        <v>0</v>
      </c>
      <c r="AT145" s="11">
        <v>0</v>
      </c>
      <c r="AU145" s="11">
        <v>0</v>
      </c>
      <c r="AV145" s="11">
        <v>0</v>
      </c>
      <c r="AW145" s="11">
        <v>0</v>
      </c>
      <c r="AX145" s="11" t="str">
        <f t="shared" ca="1" si="58"/>
        <v>5 Service Due</v>
      </c>
      <c r="AY145" s="17">
        <v>115</v>
      </c>
      <c r="AZ145" s="22">
        <v>45000</v>
      </c>
      <c r="BA145" s="17" t="s">
        <v>926</v>
      </c>
      <c r="BB145" s="17">
        <v>115</v>
      </c>
      <c r="BC145" s="22">
        <v>45000</v>
      </c>
      <c r="BD145" s="17" t="s">
        <v>926</v>
      </c>
      <c r="BE145" s="17">
        <v>115</v>
      </c>
      <c r="BF145" s="22">
        <v>45000</v>
      </c>
      <c r="BG145" s="17" t="s">
        <v>926</v>
      </c>
      <c r="BH145" s="17">
        <v>115</v>
      </c>
      <c r="BI145" s="22">
        <v>45000</v>
      </c>
      <c r="BJ145" s="17" t="s">
        <v>926</v>
      </c>
      <c r="BK145" s="17">
        <v>115</v>
      </c>
      <c r="BL145" s="22">
        <v>45000</v>
      </c>
      <c r="BM145" s="17" t="s">
        <v>926</v>
      </c>
      <c r="BN145" s="23">
        <f t="shared" si="59"/>
        <v>45180</v>
      </c>
      <c r="BO145" s="23">
        <f t="shared" si="60"/>
        <v>45180</v>
      </c>
      <c r="BP145" s="23">
        <f t="shared" si="61"/>
        <v>45180</v>
      </c>
      <c r="BQ145" s="23">
        <f t="shared" si="62"/>
        <v>45180</v>
      </c>
      <c r="BR145" s="23">
        <f t="shared" si="73"/>
        <v>45365</v>
      </c>
      <c r="BS145" s="24">
        <f t="shared" ca="1" si="63"/>
        <v>-2886</v>
      </c>
      <c r="BT145" s="25">
        <f t="shared" ca="1" si="64"/>
        <v>-2136</v>
      </c>
      <c r="BU145" s="25">
        <f t="shared" ca="1" si="65"/>
        <v>-2886</v>
      </c>
      <c r="BV145" s="25">
        <f t="shared" ca="1" si="66"/>
        <v>-2886</v>
      </c>
      <c r="BW145" s="25">
        <f t="shared" ca="1" si="67"/>
        <v>-2136</v>
      </c>
      <c r="BX145" s="26" t="s">
        <v>173</v>
      </c>
      <c r="BY145" s="11">
        <f t="shared" ca="1" si="68"/>
        <v>5</v>
      </c>
      <c r="BZ145" s="11">
        <f t="shared" ca="1" si="74"/>
        <v>0</v>
      </c>
      <c r="CA145" s="11">
        <f t="shared" ca="1" si="69"/>
        <v>0</v>
      </c>
      <c r="CB145" s="28">
        <f>_xlfn.XLOOKUP($C145,'[3]BIS Feb-26'!$C:$C,'[3]BIS Feb-26'!U:U,"",0)</f>
        <v>44999.770833333299</v>
      </c>
      <c r="CC145" s="28">
        <f>_xlfn.XLOOKUP($C145,'[3]BIS Feb-26'!$C:$C,'[3]BIS Feb-26'!V:V,"",0)</f>
        <v>44999.770833333299</v>
      </c>
      <c r="CD145" s="28">
        <f>_xlfn.XLOOKUP($C145,'[3]BIS Feb-26'!$C:$C,'[3]BIS Feb-26'!W:W,"",0)</f>
        <v>0</v>
      </c>
      <c r="CE145" s="28">
        <f>_xlfn.XLOOKUP($C145,'[3]BIS Feb-26'!$C:$C,'[3]BIS Feb-26'!X:X,"",0)</f>
        <v>44999.770833333299</v>
      </c>
      <c r="CF145" s="28">
        <f>_xlfn.XLOOKUP($C145,'[3]BIS Feb-26'!$C:$C,'[3]BIS Feb-26'!Y:Y,"",0)</f>
        <v>44999.770833333299</v>
      </c>
      <c r="CG145" s="28">
        <f>_xlfn.XLOOKUP($C145,'[3]BIS Feb-26'!$C:$C,'[3]BIS Feb-26'!Z:Z,"",0)</f>
        <v>44999.770833333299</v>
      </c>
      <c r="CH145" s="28">
        <f>_xlfn.XLOOKUP($C145,'[3]BIS Feb-26'!$C:$C,'[3]BIS Feb-26'!AA:AA,"",0)</f>
        <v>0</v>
      </c>
      <c r="CI145" s="28">
        <f>_xlfn.XLOOKUP($C145,'[3]BIS Feb-26'!$C:$C,'[3]BIS Feb-26'!AB:AB,"",0)</f>
        <v>44999.770833333299</v>
      </c>
      <c r="CJ145" s="28">
        <f>_xlfn.XLOOKUP($C145,'[3]BIS Feb-26'!$C:$C,'[3]BIS Feb-26'!AC:AC,"",0)</f>
        <v>0</v>
      </c>
      <c r="CK145" s="29" t="str">
        <f>_xlfn.XLOOKUP($C145,'[3]BIS Feb-26'!$C:$C,'[3]BIS Feb-26'!AD:AD,"",0)</f>
        <v>575</v>
      </c>
      <c r="CL145" s="29" t="str">
        <f>_xlfn.XLOOKUP($C145,'[3]BIS Feb-26'!$C:$C,'[3]BIS Feb-26'!AE:AE,"",0)</f>
        <v>575</v>
      </c>
      <c r="CM145" s="29" t="str">
        <f>_xlfn.XLOOKUP($C145,'[3]BIS Feb-26'!$C:$C,'[3]BIS Feb-26'!AF:AF,"",0)</f>
        <v>575</v>
      </c>
      <c r="CN145" s="29" t="str">
        <f>_xlfn.XLOOKUP($C145,'[3]BIS Feb-26'!$C:$C,'[3]BIS Feb-26'!AG:AG,"",0)</f>
        <v>575</v>
      </c>
      <c r="CO145" s="29" t="str">
        <f>_xlfn.XLOOKUP($C145,'[3]BIS Feb-26'!$C:$C,'[3]BIS Feb-26'!AH:AH,"",0)</f>
        <v>575</v>
      </c>
      <c r="CP145" s="29" t="str">
        <f>_xlfn.XLOOKUP($C145,'[3]BIS Feb-26'!$C:$C,'[3]BIS Feb-26'!AI:AI,"",0)</f>
        <v>825</v>
      </c>
      <c r="CQ145" s="29" t="str">
        <f>_xlfn.XLOOKUP($C145,'[3]BIS Feb-26'!$C:$C,'[3]BIS Feb-26'!AJ:AJ,"",0)</f>
        <v>1000</v>
      </c>
      <c r="CR145" s="29" t="str">
        <f>_xlfn.XLOOKUP($C145,'[3]BIS Feb-26'!$C:$C,'[3]BIS Feb-26'!AK:AK,"",0)</f>
        <v>825</v>
      </c>
      <c r="CS145" s="29" t="str">
        <f>_xlfn.XLOOKUP($C145,'[3]BIS Feb-26'!$C:$C,'[3]BIS Feb-26'!AL:AL,"",0)</f>
        <v>825</v>
      </c>
      <c r="CT145" s="29">
        <f>_xlfn.XLOOKUP($C145,'[3]BIS Feb-26'!$C:$C,'[3]BIS Feb-26'!AM:AM,"",0)</f>
        <v>2</v>
      </c>
      <c r="CU145" s="28">
        <f>_xlfn.XLOOKUP($C145,'[3]BIS Feb-26'!$C:$C,'[3]BIS Feb-26'!AN:AN,"",0)</f>
        <v>45179</v>
      </c>
      <c r="CV145" s="28">
        <f>_xlfn.XLOOKUP($C145,'[3]BIS Feb-26'!$C:$C,'[3]BIS Feb-26'!AO:AO,"",0)</f>
        <v>45179</v>
      </c>
      <c r="CW145" s="28">
        <f>_xlfn.XLOOKUP($C145,'[3]BIS Feb-26'!$C:$C,'[3]BIS Feb-26'!AP:AP,"",0)</f>
        <v>46082</v>
      </c>
      <c r="CX145" s="28">
        <f>_xlfn.XLOOKUP($C145,'[3]BIS Feb-26'!$C:$C,'[3]BIS Feb-26'!AQ:AQ,"",0)</f>
        <v>45179</v>
      </c>
      <c r="CY145" s="28">
        <f>_xlfn.XLOOKUP($C145,'[3]BIS Feb-26'!$C:$C,'[3]BIS Feb-26'!AR:AR,"",0)</f>
        <v>45179</v>
      </c>
      <c r="CZ145" s="28">
        <f>_xlfn.XLOOKUP($C145,'[3]BIS Feb-26'!$C:$C,'[3]BIS Feb-26'!AS:AS,"",0)</f>
        <v>45269</v>
      </c>
      <c r="DA145" s="28">
        <f>_xlfn.XLOOKUP($C145,'[3]BIS Feb-26'!$C:$C,'[3]BIS Feb-26'!AT:AT,"",0)</f>
        <v>46033</v>
      </c>
      <c r="DB145" s="28">
        <f>_xlfn.XLOOKUP($C145,'[3]BIS Feb-26'!$C:$C,'[3]BIS Feb-26'!AU:AU,"",0)</f>
        <v>45179</v>
      </c>
      <c r="DC145" s="28">
        <f>_xlfn.XLOOKUP($C145,'[3]BIS Feb-26'!$C:$C,'[3]BIS Feb-26'!AV:AV,"",0)</f>
        <v>46108</v>
      </c>
      <c r="DD145" s="11">
        <f>_xlfn.XLOOKUP($C145,'[3]BIS Feb-26'!$C:$C,'[3]BIS Feb-26'!AW:AW,"",0)</f>
        <v>1</v>
      </c>
      <c r="DE145" s="11">
        <f>_xlfn.XLOOKUP($C145,'[3]BIS Feb-26'!$C:$C,'[3]BIS Feb-26'!AX:AX,"",0)</f>
        <v>0</v>
      </c>
      <c r="DF145" s="11">
        <f>_xlfn.XLOOKUP($C145,'[3]BIS Feb-26'!$C:$C,'[3]BIS Feb-26'!AY:AY,"",0)</f>
        <v>1</v>
      </c>
      <c r="DG145" s="11">
        <f t="shared" ca="1" si="70"/>
        <v>7</v>
      </c>
      <c r="DH145" s="11">
        <f t="shared" ca="1" si="71"/>
        <v>2</v>
      </c>
      <c r="DI145" s="11">
        <f t="shared" ca="1" si="72"/>
        <v>0</v>
      </c>
      <c r="DJ145" s="11" t="str">
        <f>_xlfn.XLOOKUP($C145,'[3]Active Customer Assets'!$D:$D,'[3]Active Customer Assets'!I:I,"",0)</f>
        <v>C (Not Buying Spares or buying lubricants)</v>
      </c>
      <c r="DK145" s="28">
        <f>_xlfn.XLOOKUP($C145,'[3]Active Customer Assets'!$D:$D,'[3]Active Customer Assets'!J:J,"",0)</f>
        <v>43585.6652777778</v>
      </c>
      <c r="DL145" s="28">
        <f>_xlfn.XLOOKUP($C145,'[3]Active Customer Assets'!$D:$D,'[3]Active Customer Assets'!K:K,"",0)</f>
        <v>43518.229166666701</v>
      </c>
      <c r="DM145" s="28">
        <f>_xlfn.XLOOKUP($C145,'[3]Active Customer Assets'!$D:$D,'[3]Active Customer Assets'!L:L,"",0)</f>
        <v>45940.578067129602</v>
      </c>
      <c r="DN145" s="21">
        <f>_xlfn.XLOOKUP($C145,'[3]Active Customer Assets'!$D:$D,'[3]Active Customer Assets'!M:M,"",0)</f>
        <v>3430</v>
      </c>
      <c r="DO145" s="28">
        <f>_xlfn.XLOOKUP($C145,'[3]Active Customer Assets'!$D:$D,'[3]Active Customer Assets'!N:N,"",0)</f>
        <v>0</v>
      </c>
      <c r="DP145" s="28">
        <f>_xlfn.XLOOKUP($C145,'[3]Active Customer Assets'!$D:$D,'[3]Active Customer Assets'!O:O,"",0)</f>
        <v>0</v>
      </c>
      <c r="DQ145" s="28" t="str">
        <f>_xlfn.XLOOKUP($C145,'[3]Active Customer Assets'!$D:$D,'[3]Active Customer Assets'!P:P,"",0)</f>
        <v>Air lube Plus</v>
      </c>
      <c r="DR145" s="28">
        <f>_xlfn.XLOOKUP($C145,'[3]Active Customer Assets'!$D:$D,'[3]Active Customer Assets'!Q:Q,"",0)</f>
        <v>45000</v>
      </c>
      <c r="DS145" s="28">
        <f>_xlfn.XLOOKUP($C145,'[3]Active Customer Assets'!$D:$D,'[3]Active Customer Assets'!R:R,"",0)</f>
        <v>45000</v>
      </c>
      <c r="DT145" s="28">
        <f>_xlfn.XLOOKUP($C145,'[3]Active Customer Assets'!$D:$D,'[3]Active Customer Assets'!S:S,"",0)</f>
        <v>0</v>
      </c>
      <c r="DU145" s="28">
        <f>_xlfn.XLOOKUP($C145,'[3]Active Customer Assets'!$D:$D,'[3]Active Customer Assets'!T:T,"",0)</f>
        <v>45000</v>
      </c>
      <c r="DV145" s="28">
        <f>_xlfn.XLOOKUP($C145,'[3]Active Customer Assets'!$D:$D,'[3]Active Customer Assets'!U:U,"",0)</f>
        <v>45000</v>
      </c>
      <c r="DW145" s="28">
        <f>_xlfn.XLOOKUP($C145,'[3]Active Customer Assets'!$D:$D,'[3]Active Customer Assets'!V:V,"",0)</f>
        <v>45000</v>
      </c>
      <c r="DX145" s="28">
        <f>_xlfn.XLOOKUP($C145,'[3]Active Customer Assets'!$D:$D,'[3]Active Customer Assets'!W:W,"",0)</f>
        <v>0</v>
      </c>
      <c r="DY145" s="28">
        <f>_xlfn.XLOOKUP($C145,'[3]Active Customer Assets'!$D:$D,'[3]Active Customer Assets'!X:X,"",0)</f>
        <v>45000</v>
      </c>
      <c r="DZ145" s="28">
        <f>_xlfn.XLOOKUP($C145,'[3]Active Customer Assets'!$D:$D,'[3]Active Customer Assets'!Y:Y,"",0)</f>
        <v>0</v>
      </c>
      <c r="EA145" s="28" t="str">
        <f>_xlfn.XLOOKUP($C145,'[3]Active Customer Assets'!$D:$D,'[3]Active Customer Assets'!Z:Z,"",0)</f>
        <v>575</v>
      </c>
      <c r="EB145" s="28" t="str">
        <f>_xlfn.XLOOKUP($C145,'[3]Active Customer Assets'!$D:$D,'[3]Active Customer Assets'!AA:AA,"",0)</f>
        <v>575</v>
      </c>
      <c r="EC145" s="28" t="str">
        <f>_xlfn.XLOOKUP($C145,'[3]Active Customer Assets'!$D:$D,'[3]Active Customer Assets'!AB:AB,"",0)</f>
        <v>575</v>
      </c>
      <c r="ED145" s="28" t="str">
        <f>_xlfn.XLOOKUP($C145,'[3]Active Customer Assets'!$D:$D,'[3]Active Customer Assets'!AC:AC,"",0)</f>
        <v>575</v>
      </c>
      <c r="EE145" s="28" t="str">
        <f>_xlfn.XLOOKUP($C145,'[3]Active Customer Assets'!$D:$D,'[3]Active Customer Assets'!AD:AD,"",0)</f>
        <v>575</v>
      </c>
      <c r="EF145" s="28" t="str">
        <f>_xlfn.XLOOKUP($C145,'[3]Active Customer Assets'!$D:$D,'[3]Active Customer Assets'!AE:AE,"",0)</f>
        <v>825</v>
      </c>
      <c r="EG145" s="28" t="str">
        <f>_xlfn.XLOOKUP($C145,'[3]Active Customer Assets'!$D:$D,'[3]Active Customer Assets'!AF:AF,"",0)</f>
        <v>1000</v>
      </c>
      <c r="EH145" s="28" t="str">
        <f>_xlfn.XLOOKUP($C145,'[3]Active Customer Assets'!$D:$D,'[3]Active Customer Assets'!AG:AG,"",0)</f>
        <v>825</v>
      </c>
      <c r="EI145" s="28" t="str">
        <f>_xlfn.XLOOKUP($C145,'[3]Active Customer Assets'!$D:$D,'[3]Active Customer Assets'!AH:AH,"",0)</f>
        <v>825</v>
      </c>
      <c r="EJ145" s="21">
        <f>_xlfn.XLOOKUP($C145,'[3]Active Customer Assets'!$D:$D,'[3]Active Customer Assets'!AI:AI,"",0)</f>
        <v>2</v>
      </c>
      <c r="EK145" s="35" t="str">
        <f>[3]!tbl_DPSAC[[#This Row],[Unit Status]]</f>
        <v>Active</v>
      </c>
    </row>
    <row r="146" spans="1:141" x14ac:dyDescent="0.15">
      <c r="A146" s="11">
        <f>ROW(tbl_DPSAC[[#This Row],[Sl. No.]])-1</f>
        <v>145</v>
      </c>
      <c r="B146" s="12" t="s">
        <v>136</v>
      </c>
      <c r="C146" s="12" t="s">
        <v>927</v>
      </c>
      <c r="D146" s="12" t="s">
        <v>138</v>
      </c>
      <c r="E146" s="12" t="s">
        <v>139</v>
      </c>
      <c r="F146" s="12" t="s">
        <v>161</v>
      </c>
      <c r="G146" s="13" t="s">
        <v>659</v>
      </c>
      <c r="H146" s="13" t="str">
        <f>_xlfn.XLOOKUP(C146,'[1]E&amp;DPSAC'!$K:$K,'[1]E&amp;DPSAC'!$E:$E,,0)</f>
        <v>VILL - BARIDARI, BOKARO</v>
      </c>
      <c r="I146" s="13"/>
      <c r="J146" s="13">
        <v>6204816691</v>
      </c>
      <c r="K146" s="13">
        <v>9934169104</v>
      </c>
      <c r="L146" s="12" t="str">
        <f t="shared" ca="1" si="50"/>
        <v>Non - Warranty</v>
      </c>
      <c r="M146" s="14">
        <v>43461</v>
      </c>
      <c r="N146" s="15">
        <v>24</v>
      </c>
      <c r="O146" s="14">
        <f t="shared" si="51"/>
        <v>44196</v>
      </c>
      <c r="P146" s="11" t="s">
        <v>142</v>
      </c>
      <c r="Q146" s="19" t="str">
        <f>_xlfn.XLOOKUP(C146,'[2]Sch Calls'!$R:$R,'[2]Sch Calls'!$F:$F,"",0)</f>
        <v>CC-01843312</v>
      </c>
      <c r="R146" s="18">
        <f>_xlfn.XLOOKUP(C146,'[2]Sch Calls'!$R:$R,'[2]Sch Calls'!$A:$A,"",0)</f>
        <v>45954.730555555558</v>
      </c>
      <c r="S146" s="17">
        <f>_xlfn.XLOOKUP(C146,'[2]Sch Calls'!$R:$R,'[2]Sch Calls'!$B:$B,"",0)</f>
        <v>8475</v>
      </c>
      <c r="T146" s="18">
        <f>_xlfn.XLOOKUP(C146,'[1]E&amp;DPSAC'!$K:$K,'[1]E&amp;DPSAC'!$W:$W,"",0)</f>
        <v>45372</v>
      </c>
      <c r="U146" s="17">
        <f>_xlfn.XLOOKUP(C146,'[1]E&amp;DPSAC'!$K:$K,'[1]E&amp;DPSAC'!$Z:$Z,"",0)</f>
        <v>5330</v>
      </c>
      <c r="V146" s="17">
        <f>_xlfn.XLOOKUP(C146,'[2]1. All Calls'!$R:$R,'[2]1. All Calls'!$B:$B,"",0)</f>
        <v>8990</v>
      </c>
      <c r="W146" s="20">
        <f>_xlfn.XLOOKUP(C146,'[2]1. All Calls'!$R:$R,'[2]1. All Calls'!$A:$A,"",0)</f>
        <v>46041.713298611103</v>
      </c>
      <c r="X146" s="17" t="str">
        <f>_xlfn.XLOOKUP(C146,'[2]Sch Calls'!$R:$R,'[2]Sch Calls'!$AB:$AB,"",0)</f>
        <v>Customers are scheduled for service by itself by local parts procured from local vendors. So they change the air filter for the compressor and engine both sides, oil filter and ELGI air lube Plus oil 40 liters.</v>
      </c>
      <c r="Y146" s="17">
        <f t="shared" si="52"/>
        <v>235</v>
      </c>
      <c r="Z146" s="17" t="str">
        <f t="shared" si="53"/>
        <v>Done</v>
      </c>
      <c r="AA146" s="21">
        <f t="shared" ca="1" si="54"/>
        <v>146.26944444444234</v>
      </c>
      <c r="AB146" s="21" t="str">
        <f t="shared" ca="1" si="55"/>
        <v>Done</v>
      </c>
      <c r="AC146" s="11">
        <f ca="1">tbl_DPSAC[[#This Row],[Current Month Due Count]]</f>
        <v>0</v>
      </c>
      <c r="AD146" s="11">
        <f ca="1">tbl_DPSAC[[#This Row],[Next Month Due2]]</f>
        <v>4</v>
      </c>
      <c r="AE146" s="11">
        <f t="shared" ca="1" si="56"/>
        <v>0</v>
      </c>
      <c r="AF146" s="11">
        <v>6</v>
      </c>
      <c r="AG146" s="17">
        <f t="shared" ca="1" si="57"/>
        <v>9346</v>
      </c>
      <c r="AH146" s="11" t="s">
        <v>928</v>
      </c>
      <c r="AI146" s="11" t="s">
        <v>929</v>
      </c>
      <c r="AJ146" s="11">
        <v>0</v>
      </c>
      <c r="AK146" s="11" t="s">
        <v>930</v>
      </c>
      <c r="AL146" s="11">
        <v>0</v>
      </c>
      <c r="AM146" s="11">
        <v>0</v>
      </c>
      <c r="AN146" s="11">
        <v>0</v>
      </c>
      <c r="AO146" s="11">
        <v>0</v>
      </c>
      <c r="AP146" s="11">
        <v>0</v>
      </c>
      <c r="AQ146" s="11">
        <v>0</v>
      </c>
      <c r="AR146" s="11">
        <v>0</v>
      </c>
      <c r="AS146" s="11">
        <v>0</v>
      </c>
      <c r="AT146" s="11">
        <v>0</v>
      </c>
      <c r="AU146" s="11">
        <v>0</v>
      </c>
      <c r="AV146" s="11">
        <v>0</v>
      </c>
      <c r="AW146" s="11">
        <v>0</v>
      </c>
      <c r="AX146" s="11" t="str">
        <f t="shared" ca="1" si="58"/>
        <v>3 Service Due</v>
      </c>
      <c r="AY146" s="17">
        <v>8475</v>
      </c>
      <c r="AZ146" s="22">
        <v>45954</v>
      </c>
      <c r="BA146" s="17" t="s">
        <v>931</v>
      </c>
      <c r="BB146" s="17">
        <v>8475</v>
      </c>
      <c r="BC146" s="22">
        <v>45954</v>
      </c>
      <c r="BD146" s="17" t="s">
        <v>931</v>
      </c>
      <c r="BE146" s="17">
        <v>8475</v>
      </c>
      <c r="BF146" s="22">
        <v>45954</v>
      </c>
      <c r="BG146" s="17" t="s">
        <v>931</v>
      </c>
      <c r="BH146" s="17">
        <v>8475</v>
      </c>
      <c r="BI146" s="22">
        <v>45954</v>
      </c>
      <c r="BJ146" s="17" t="s">
        <v>931</v>
      </c>
      <c r="BK146" s="17">
        <v>8475</v>
      </c>
      <c r="BL146" s="22">
        <v>45954</v>
      </c>
      <c r="BM146" s="17" t="s">
        <v>931</v>
      </c>
      <c r="BN146" s="23">
        <f t="shared" si="59"/>
        <v>46134</v>
      </c>
      <c r="BO146" s="23">
        <f t="shared" si="60"/>
        <v>46134</v>
      </c>
      <c r="BP146" s="23">
        <f t="shared" si="61"/>
        <v>46134</v>
      </c>
      <c r="BQ146" s="23">
        <f t="shared" si="62"/>
        <v>46134</v>
      </c>
      <c r="BR146" s="23">
        <f t="shared" si="73"/>
        <v>46319</v>
      </c>
      <c r="BS146" s="24">
        <f t="shared" ca="1" si="63"/>
        <v>-121</v>
      </c>
      <c r="BT146" s="25">
        <f t="shared" ca="1" si="64"/>
        <v>629</v>
      </c>
      <c r="BU146" s="25">
        <f t="shared" ca="1" si="65"/>
        <v>-121</v>
      </c>
      <c r="BV146" s="25">
        <f t="shared" ca="1" si="66"/>
        <v>-121</v>
      </c>
      <c r="BW146" s="25">
        <f t="shared" ca="1" si="67"/>
        <v>629</v>
      </c>
      <c r="BX146" s="26" t="s">
        <v>173</v>
      </c>
      <c r="BY146" s="11">
        <f t="shared" ca="1" si="68"/>
        <v>0</v>
      </c>
      <c r="BZ146" s="11">
        <f t="shared" ca="1" si="74"/>
        <v>0</v>
      </c>
      <c r="CA146" s="11">
        <f t="shared" ca="1" si="69"/>
        <v>4</v>
      </c>
      <c r="CB146" s="28">
        <f>_xlfn.XLOOKUP($C146,'[3]BIS Feb-26'!$C:$C,'[3]BIS Feb-26'!U:U,"",0)</f>
        <v>45954.770833333299</v>
      </c>
      <c r="CC146" s="28">
        <f>_xlfn.XLOOKUP($C146,'[3]BIS Feb-26'!$C:$C,'[3]BIS Feb-26'!V:V,"",0)</f>
        <v>45954.770833333299</v>
      </c>
      <c r="CD146" s="28">
        <f>_xlfn.XLOOKUP($C146,'[3]BIS Feb-26'!$C:$C,'[3]BIS Feb-26'!W:W,"",0)</f>
        <v>45954.770833333299</v>
      </c>
      <c r="CE146" s="28">
        <f>_xlfn.XLOOKUP($C146,'[3]BIS Feb-26'!$C:$C,'[3]BIS Feb-26'!X:X,"",0)</f>
        <v>45954.770833333299</v>
      </c>
      <c r="CF146" s="28">
        <f>_xlfn.XLOOKUP($C146,'[3]BIS Feb-26'!$C:$C,'[3]BIS Feb-26'!Y:Y,"",0)</f>
        <v>45954.770833333299</v>
      </c>
      <c r="CG146" s="28">
        <f>_xlfn.XLOOKUP($C146,'[3]BIS Feb-26'!$C:$C,'[3]BIS Feb-26'!Z:Z,"",0)</f>
        <v>45739.770833333299</v>
      </c>
      <c r="CH146" s="28">
        <f>_xlfn.XLOOKUP($C146,'[3]BIS Feb-26'!$C:$C,'[3]BIS Feb-26'!AA:AA,"",0)</f>
        <v>45739.770833333299</v>
      </c>
      <c r="CI146" s="28">
        <f>_xlfn.XLOOKUP($C146,'[3]BIS Feb-26'!$C:$C,'[3]BIS Feb-26'!AB:AB,"",0)</f>
        <v>45739.770833333299</v>
      </c>
      <c r="CJ146" s="28">
        <f>_xlfn.XLOOKUP($C146,'[3]BIS Feb-26'!$C:$C,'[3]BIS Feb-26'!AC:AC,"",0)</f>
        <v>45739.770833333299</v>
      </c>
      <c r="CK146" s="29" t="str">
        <f>_xlfn.XLOOKUP($C146,'[3]BIS Feb-26'!$C:$C,'[3]BIS Feb-26'!AD:AD,"",0)</f>
        <v>230</v>
      </c>
      <c r="CL146" s="29" t="str">
        <f>_xlfn.XLOOKUP($C146,'[3]BIS Feb-26'!$C:$C,'[3]BIS Feb-26'!AE:AE,"",0)</f>
        <v>230</v>
      </c>
      <c r="CM146" s="29" t="str">
        <f>_xlfn.XLOOKUP($C146,'[3]BIS Feb-26'!$C:$C,'[3]BIS Feb-26'!AF:AF,"",0)</f>
        <v>230</v>
      </c>
      <c r="CN146" s="29" t="str">
        <f>_xlfn.XLOOKUP($C146,'[3]BIS Feb-26'!$C:$C,'[3]BIS Feb-26'!AG:AG,"",0)</f>
        <v>230</v>
      </c>
      <c r="CO146" s="29" t="str">
        <f>_xlfn.XLOOKUP($C146,'[3]BIS Feb-26'!$C:$C,'[3]BIS Feb-26'!AH:AH,"",0)</f>
        <v>230</v>
      </c>
      <c r="CP146" s="29" t="str">
        <f>_xlfn.XLOOKUP($C146,'[3]BIS Feb-26'!$C:$C,'[3]BIS Feb-26'!AI:AI,"",0)</f>
        <v>980</v>
      </c>
      <c r="CQ146" s="29" t="str">
        <f>_xlfn.XLOOKUP($C146,'[3]BIS Feb-26'!$C:$C,'[3]BIS Feb-26'!AJ:AJ,"",0)</f>
        <v>1000</v>
      </c>
      <c r="CR146" s="29" t="str">
        <f>_xlfn.XLOOKUP($C146,'[3]BIS Feb-26'!$C:$C,'[3]BIS Feb-26'!AK:AK,"",0)</f>
        <v>980</v>
      </c>
      <c r="CS146" s="29" t="str">
        <f>_xlfn.XLOOKUP($C146,'[3]BIS Feb-26'!$C:$C,'[3]BIS Feb-26'!AL:AL,"",0)</f>
        <v>980</v>
      </c>
      <c r="CT146" s="29">
        <f>_xlfn.XLOOKUP($C146,'[3]BIS Feb-26'!$C:$C,'[3]BIS Feb-26'!AM:AM,"",0)</f>
        <v>4</v>
      </c>
      <c r="CU146" s="28">
        <f>_xlfn.XLOOKUP($C146,'[3]BIS Feb-26'!$C:$C,'[3]BIS Feb-26'!AN:AN,"",0)</f>
        <v>46098</v>
      </c>
      <c r="CV146" s="28">
        <f>_xlfn.XLOOKUP($C146,'[3]BIS Feb-26'!$C:$C,'[3]BIS Feb-26'!AO:AO,"",0)</f>
        <v>46098</v>
      </c>
      <c r="CW146" s="28">
        <f>_xlfn.XLOOKUP($C146,'[3]BIS Feb-26'!$C:$C,'[3]BIS Feb-26'!AP:AP,"",0)</f>
        <v>46098</v>
      </c>
      <c r="CX146" s="28">
        <f>_xlfn.XLOOKUP($C146,'[3]BIS Feb-26'!$C:$C,'[3]BIS Feb-26'!AQ:AQ,"",0)</f>
        <v>46098</v>
      </c>
      <c r="CY146" s="28">
        <f>_xlfn.XLOOKUP($C146,'[3]BIS Feb-26'!$C:$C,'[3]BIS Feb-26'!AR:AR,"",0)</f>
        <v>46098</v>
      </c>
      <c r="CZ146" s="28">
        <f>_xlfn.XLOOKUP($C146,'[3]BIS Feb-26'!$C:$C,'[3]BIS Feb-26'!AS:AS,"",0)</f>
        <v>46009</v>
      </c>
      <c r="DA146" s="28">
        <f>_xlfn.XLOOKUP($C146,'[3]BIS Feb-26'!$C:$C,'[3]BIS Feb-26'!AT:AT,"",0)</f>
        <v>46104</v>
      </c>
      <c r="DB146" s="28">
        <f>_xlfn.XLOOKUP($C146,'[3]BIS Feb-26'!$C:$C,'[3]BIS Feb-26'!AU:AU,"",0)</f>
        <v>45919</v>
      </c>
      <c r="DC146" s="28">
        <f>_xlfn.XLOOKUP($C146,'[3]BIS Feb-26'!$C:$C,'[3]BIS Feb-26'!AV:AV,"",0)</f>
        <v>46104</v>
      </c>
      <c r="DD146" s="11">
        <f>_xlfn.XLOOKUP($C146,'[3]BIS Feb-26'!$C:$C,'[3]BIS Feb-26'!AW:AW,"",0)</f>
        <v>1</v>
      </c>
      <c r="DE146" s="11">
        <f>_xlfn.XLOOKUP($C146,'[3]BIS Feb-26'!$C:$C,'[3]BIS Feb-26'!AX:AX,"",0)</f>
        <v>0</v>
      </c>
      <c r="DF146" s="11">
        <f>_xlfn.XLOOKUP($C146,'[3]BIS Feb-26'!$C:$C,'[3]BIS Feb-26'!AY:AY,"",0)</f>
        <v>1</v>
      </c>
      <c r="DG146" s="11">
        <f t="shared" ca="1" si="70"/>
        <v>2</v>
      </c>
      <c r="DH146" s="11">
        <f t="shared" ca="1" si="71"/>
        <v>7</v>
      </c>
      <c r="DI146" s="11">
        <f t="shared" ca="1" si="72"/>
        <v>0</v>
      </c>
      <c r="DJ146" s="11" t="str">
        <f>_xlfn.XLOOKUP($C146,'[3]Active Customer Assets'!$D:$D,'[3]Active Customer Assets'!I:I,"",0)</f>
        <v>A (100% potential spares purchased)</v>
      </c>
      <c r="DK146" s="28">
        <f>_xlfn.XLOOKUP($C146,'[3]Active Customer Assets'!$D:$D,'[3]Active Customer Assets'!J:J,"",0)</f>
        <v>43461.654166666704</v>
      </c>
      <c r="DL146" s="28">
        <f>_xlfn.XLOOKUP($C146,'[3]Active Customer Assets'!$D:$D,'[3]Active Customer Assets'!K:K,"",0)</f>
        <v>43434.229166666701</v>
      </c>
      <c r="DM146" s="28">
        <f>_xlfn.XLOOKUP($C146,'[3]Active Customer Assets'!$D:$D,'[3]Active Customer Assets'!L:L,"",0)</f>
        <v>46041.714004629597</v>
      </c>
      <c r="DN146" s="21">
        <f>_xlfn.XLOOKUP($C146,'[3]Active Customer Assets'!$D:$D,'[3]Active Customer Assets'!M:M,"",0)</f>
        <v>8990</v>
      </c>
      <c r="DO146" s="28">
        <f>_xlfn.XLOOKUP($C146,'[3]Active Customer Assets'!$D:$D,'[3]Active Customer Assets'!N:N,"",0)</f>
        <v>0</v>
      </c>
      <c r="DP146" s="28">
        <f>_xlfn.XLOOKUP($C146,'[3]Active Customer Assets'!$D:$D,'[3]Active Customer Assets'!O:O,"",0)</f>
        <v>0</v>
      </c>
      <c r="DQ146" s="28" t="str">
        <f>_xlfn.XLOOKUP($C146,'[3]Active Customer Assets'!$D:$D,'[3]Active Customer Assets'!P:P,"",0)</f>
        <v>Air lube Plus</v>
      </c>
      <c r="DR146" s="28">
        <f>_xlfn.XLOOKUP($C146,'[3]Active Customer Assets'!$D:$D,'[3]Active Customer Assets'!Q:Q,"",0)</f>
        <v>45955</v>
      </c>
      <c r="DS146" s="28">
        <f>_xlfn.XLOOKUP($C146,'[3]Active Customer Assets'!$D:$D,'[3]Active Customer Assets'!R:R,"",0)</f>
        <v>45955</v>
      </c>
      <c r="DT146" s="28">
        <f>_xlfn.XLOOKUP($C146,'[3]Active Customer Assets'!$D:$D,'[3]Active Customer Assets'!S:S,"",0)</f>
        <v>45955</v>
      </c>
      <c r="DU146" s="28">
        <f>_xlfn.XLOOKUP($C146,'[3]Active Customer Assets'!$D:$D,'[3]Active Customer Assets'!T:T,"",0)</f>
        <v>45955</v>
      </c>
      <c r="DV146" s="28">
        <f>_xlfn.XLOOKUP($C146,'[3]Active Customer Assets'!$D:$D,'[3]Active Customer Assets'!U:U,"",0)</f>
        <v>45955</v>
      </c>
      <c r="DW146" s="28">
        <f>_xlfn.XLOOKUP($C146,'[3]Active Customer Assets'!$D:$D,'[3]Active Customer Assets'!V:V,"",0)</f>
        <v>45740</v>
      </c>
      <c r="DX146" s="28">
        <f>_xlfn.XLOOKUP($C146,'[3]Active Customer Assets'!$D:$D,'[3]Active Customer Assets'!W:W,"",0)</f>
        <v>45740</v>
      </c>
      <c r="DY146" s="28">
        <f>_xlfn.XLOOKUP($C146,'[3]Active Customer Assets'!$D:$D,'[3]Active Customer Assets'!X:X,"",0)</f>
        <v>45740</v>
      </c>
      <c r="DZ146" s="28">
        <f>_xlfn.XLOOKUP($C146,'[3]Active Customer Assets'!$D:$D,'[3]Active Customer Assets'!Y:Y,"",0)</f>
        <v>45740</v>
      </c>
      <c r="EA146" s="28" t="str">
        <f>_xlfn.XLOOKUP($C146,'[3]Active Customer Assets'!$D:$D,'[3]Active Customer Assets'!Z:Z,"",0)</f>
        <v>230</v>
      </c>
      <c r="EB146" s="28" t="str">
        <f>_xlfn.XLOOKUP($C146,'[3]Active Customer Assets'!$D:$D,'[3]Active Customer Assets'!AA:AA,"",0)</f>
        <v>230</v>
      </c>
      <c r="EC146" s="28" t="str">
        <f>_xlfn.XLOOKUP($C146,'[3]Active Customer Assets'!$D:$D,'[3]Active Customer Assets'!AB:AB,"",0)</f>
        <v>230</v>
      </c>
      <c r="ED146" s="28" t="str">
        <f>_xlfn.XLOOKUP($C146,'[3]Active Customer Assets'!$D:$D,'[3]Active Customer Assets'!AC:AC,"",0)</f>
        <v>230</v>
      </c>
      <c r="EE146" s="28" t="str">
        <f>_xlfn.XLOOKUP($C146,'[3]Active Customer Assets'!$D:$D,'[3]Active Customer Assets'!AD:AD,"",0)</f>
        <v>230</v>
      </c>
      <c r="EF146" s="28" t="str">
        <f>_xlfn.XLOOKUP($C146,'[3]Active Customer Assets'!$D:$D,'[3]Active Customer Assets'!AE:AE,"",0)</f>
        <v>980</v>
      </c>
      <c r="EG146" s="28" t="str">
        <f>_xlfn.XLOOKUP($C146,'[3]Active Customer Assets'!$D:$D,'[3]Active Customer Assets'!AF:AF,"",0)</f>
        <v>1000</v>
      </c>
      <c r="EH146" s="28" t="str">
        <f>_xlfn.XLOOKUP($C146,'[3]Active Customer Assets'!$D:$D,'[3]Active Customer Assets'!AG:AG,"",0)</f>
        <v>980</v>
      </c>
      <c r="EI146" s="28" t="str">
        <f>_xlfn.XLOOKUP($C146,'[3]Active Customer Assets'!$D:$D,'[3]Active Customer Assets'!AH:AH,"",0)</f>
        <v>980</v>
      </c>
      <c r="EJ146" s="21">
        <f>_xlfn.XLOOKUP($C146,'[3]Active Customer Assets'!$D:$D,'[3]Active Customer Assets'!AI:AI,"",0)</f>
        <v>4</v>
      </c>
      <c r="EK146" s="35" t="str">
        <f>[3]!tbl_DPSAC[[#This Row],[Unit Status]]</f>
        <v>Active</v>
      </c>
    </row>
    <row r="147" spans="1:141" x14ac:dyDescent="0.15">
      <c r="A147" s="11">
        <f>ROW(tbl_DPSAC[[#This Row],[Sl. No.]])-1</f>
        <v>146</v>
      </c>
      <c r="B147" s="12" t="s">
        <v>136</v>
      </c>
      <c r="C147" s="12" t="s">
        <v>932</v>
      </c>
      <c r="D147" s="12" t="s">
        <v>138</v>
      </c>
      <c r="E147" s="12" t="s">
        <v>139</v>
      </c>
      <c r="F147" s="12" t="s">
        <v>161</v>
      </c>
      <c r="G147" s="13" t="s">
        <v>659</v>
      </c>
      <c r="H147" s="13" t="str">
        <f>_xlfn.XLOOKUP(C147,'[1]E&amp;DPSAC'!$K:$K,'[1]E&amp;DPSAC'!$E:$E,,0)</f>
        <v>GOPI MORE GAYA</v>
      </c>
      <c r="I147" s="13"/>
      <c r="J147" s="13">
        <v>6204816691</v>
      </c>
      <c r="K147" s="13">
        <v>8340606631</v>
      </c>
      <c r="L147" s="12" t="str">
        <f t="shared" ca="1" si="50"/>
        <v>Non - Warranty</v>
      </c>
      <c r="M147" s="14">
        <v>43690</v>
      </c>
      <c r="N147" s="15">
        <v>24</v>
      </c>
      <c r="O147" s="14">
        <f t="shared" si="51"/>
        <v>44439</v>
      </c>
      <c r="P147" s="11" t="s">
        <v>157</v>
      </c>
      <c r="Q147" s="19" t="str">
        <f>_xlfn.XLOOKUP(C147,'[2]Sch Calls'!$R:$R,'[2]Sch Calls'!$F:$F,"",0)</f>
        <v>CC-01843281</v>
      </c>
      <c r="R147" s="18">
        <f>_xlfn.XLOOKUP(C147,'[2]Sch Calls'!$R:$R,'[2]Sch Calls'!$A:$A,"",0)</f>
        <v>45954.720138888886</v>
      </c>
      <c r="S147" s="17">
        <f>_xlfn.XLOOKUP(C147,'[2]Sch Calls'!$R:$R,'[2]Sch Calls'!$B:$B,"",0)</f>
        <v>6425</v>
      </c>
      <c r="T147" s="18">
        <f>_xlfn.XLOOKUP(C147,'[1]E&amp;DPSAC'!$K:$K,'[1]E&amp;DPSAC'!$W:$W,"",0)</f>
        <v>45826</v>
      </c>
      <c r="U147" s="17">
        <f>_xlfn.XLOOKUP(C147,'[1]E&amp;DPSAC'!$K:$K,'[1]E&amp;DPSAC'!$Z:$Z,"",0)</f>
        <v>3250</v>
      </c>
      <c r="V147" s="17">
        <f>_xlfn.XLOOKUP(C147,'[2]1. All Calls'!$R:$R,'[2]1. All Calls'!$B:$B,"",0)</f>
        <v>6425</v>
      </c>
      <c r="W147" s="20">
        <f>_xlfn.XLOOKUP(C147,'[2]1. All Calls'!$R:$R,'[2]1. All Calls'!$A:$A,"",0)</f>
        <v>45954.720138888886</v>
      </c>
      <c r="X147" s="17" t="str">
        <f>_xlfn.XLOOKUP(C147,'[2]Sch Calls'!$R:$R,'[2]Sch Calls'!$AB:$AB,"",0)</f>
        <v>Customers are scheduled for service by itself by local parts procured from local vendors. So they change the air filter for the compressor and engine both sides, oil filter and ELGI air lube Plus oil 40 liters.</v>
      </c>
      <c r="Y147" s="17">
        <f t="shared" si="52"/>
        <v>750</v>
      </c>
      <c r="Z147" s="17" t="str">
        <f t="shared" si="53"/>
        <v>Done</v>
      </c>
      <c r="AA147" s="21">
        <f t="shared" ca="1" si="54"/>
        <v>146.27986111111386</v>
      </c>
      <c r="AB147" s="21" t="str">
        <f t="shared" ca="1" si="55"/>
        <v>Done</v>
      </c>
      <c r="AC147" s="11">
        <f ca="1">tbl_DPSAC[[#This Row],[Current Month Due Count]]</f>
        <v>0</v>
      </c>
      <c r="AD147" s="11">
        <f ca="1">tbl_DPSAC[[#This Row],[Next Month Due2]]</f>
        <v>4</v>
      </c>
      <c r="AE147" s="11">
        <f t="shared" ca="1" si="56"/>
        <v>0</v>
      </c>
      <c r="AF147" s="11">
        <v>4</v>
      </c>
      <c r="AG147" s="17">
        <f t="shared" ca="1" si="57"/>
        <v>7010</v>
      </c>
      <c r="AH147" s="11" t="s">
        <v>933</v>
      </c>
      <c r="AI147" s="11" t="s">
        <v>934</v>
      </c>
      <c r="AJ147" s="11" t="s">
        <v>935</v>
      </c>
      <c r="AK147" s="11">
        <v>0</v>
      </c>
      <c r="AL147" s="11" t="s">
        <v>936</v>
      </c>
      <c r="AM147" s="11">
        <v>0</v>
      </c>
      <c r="AN147" s="11">
        <v>0</v>
      </c>
      <c r="AO147" s="11">
        <v>0</v>
      </c>
      <c r="AP147" s="11">
        <v>0</v>
      </c>
      <c r="AQ147" s="11">
        <v>0</v>
      </c>
      <c r="AR147" s="11">
        <v>0</v>
      </c>
      <c r="AS147" s="11">
        <v>0</v>
      </c>
      <c r="AT147" s="11">
        <v>0</v>
      </c>
      <c r="AU147" s="11">
        <v>0</v>
      </c>
      <c r="AV147" s="11">
        <v>0</v>
      </c>
      <c r="AW147" s="11">
        <v>0</v>
      </c>
      <c r="AX147" s="11" t="str">
        <f t="shared" ca="1" si="58"/>
        <v>No Service Dues</v>
      </c>
      <c r="AY147" s="17">
        <v>6425</v>
      </c>
      <c r="AZ147" s="22">
        <v>45954</v>
      </c>
      <c r="BA147" s="17" t="s">
        <v>937</v>
      </c>
      <c r="BB147" s="17">
        <v>6425</v>
      </c>
      <c r="BC147" s="22">
        <v>45954</v>
      </c>
      <c r="BD147" s="17" t="s">
        <v>937</v>
      </c>
      <c r="BE147" s="17">
        <v>6425</v>
      </c>
      <c r="BF147" s="22">
        <v>45954</v>
      </c>
      <c r="BG147" s="17" t="s">
        <v>937</v>
      </c>
      <c r="BH147" s="17">
        <v>6425</v>
      </c>
      <c r="BI147" s="22">
        <v>45954</v>
      </c>
      <c r="BJ147" s="17" t="s">
        <v>937</v>
      </c>
      <c r="BK147" s="17">
        <v>6425</v>
      </c>
      <c r="BL147" s="22">
        <v>45954</v>
      </c>
      <c r="BM147" s="17" t="s">
        <v>937</v>
      </c>
      <c r="BN147" s="23">
        <f t="shared" si="59"/>
        <v>46134</v>
      </c>
      <c r="BO147" s="23">
        <f t="shared" si="60"/>
        <v>46134</v>
      </c>
      <c r="BP147" s="23">
        <f t="shared" si="61"/>
        <v>46134</v>
      </c>
      <c r="BQ147" s="23">
        <f t="shared" si="62"/>
        <v>46134</v>
      </c>
      <c r="BR147" s="23">
        <f t="shared" si="73"/>
        <v>46319</v>
      </c>
      <c r="BS147" s="24">
        <f t="shared" ca="1" si="63"/>
        <v>165</v>
      </c>
      <c r="BT147" s="25">
        <f t="shared" ca="1" si="64"/>
        <v>915</v>
      </c>
      <c r="BU147" s="25">
        <f t="shared" ca="1" si="65"/>
        <v>165</v>
      </c>
      <c r="BV147" s="25">
        <f t="shared" ca="1" si="66"/>
        <v>165</v>
      </c>
      <c r="BW147" s="25">
        <f t="shared" ca="1" si="67"/>
        <v>915</v>
      </c>
      <c r="BX147" s="26" t="e">
        <v>#N/A</v>
      </c>
      <c r="BY147" s="11">
        <f t="shared" ca="1" si="68"/>
        <v>0</v>
      </c>
      <c r="BZ147" s="11">
        <f t="shared" ca="1" si="74"/>
        <v>0</v>
      </c>
      <c r="CA147" s="11">
        <f t="shared" ca="1" si="69"/>
        <v>4</v>
      </c>
      <c r="CB147" s="28" t="str">
        <f>_xlfn.XLOOKUP($C147,'[3]BIS Feb-26'!$C:$C,'[3]BIS Feb-26'!U:U,"",0)</f>
        <v/>
      </c>
      <c r="CC147" s="28" t="str">
        <f>_xlfn.XLOOKUP($C147,'[3]BIS Feb-26'!$C:$C,'[3]BIS Feb-26'!V:V,"",0)</f>
        <v/>
      </c>
      <c r="CD147" s="28" t="str">
        <f>_xlfn.XLOOKUP($C147,'[3]BIS Feb-26'!$C:$C,'[3]BIS Feb-26'!W:W,"",0)</f>
        <v/>
      </c>
      <c r="CE147" s="28" t="str">
        <f>_xlfn.XLOOKUP($C147,'[3]BIS Feb-26'!$C:$C,'[3]BIS Feb-26'!X:X,"",0)</f>
        <v/>
      </c>
      <c r="CF147" s="28" t="str">
        <f>_xlfn.XLOOKUP($C147,'[3]BIS Feb-26'!$C:$C,'[3]BIS Feb-26'!Y:Y,"",0)</f>
        <v/>
      </c>
      <c r="CG147" s="28" t="str">
        <f>_xlfn.XLOOKUP($C147,'[3]BIS Feb-26'!$C:$C,'[3]BIS Feb-26'!Z:Z,"",0)</f>
        <v/>
      </c>
      <c r="CH147" s="28" t="str">
        <f>_xlfn.XLOOKUP($C147,'[3]BIS Feb-26'!$C:$C,'[3]BIS Feb-26'!AA:AA,"",0)</f>
        <v/>
      </c>
      <c r="CI147" s="28" t="str">
        <f>_xlfn.XLOOKUP($C147,'[3]BIS Feb-26'!$C:$C,'[3]BIS Feb-26'!AB:AB,"",0)</f>
        <v/>
      </c>
      <c r="CJ147" s="28" t="str">
        <f>_xlfn.XLOOKUP($C147,'[3]BIS Feb-26'!$C:$C,'[3]BIS Feb-26'!AC:AC,"",0)</f>
        <v/>
      </c>
      <c r="CK147" s="29" t="str">
        <f>_xlfn.XLOOKUP($C147,'[3]BIS Feb-26'!$C:$C,'[3]BIS Feb-26'!AD:AD,"",0)</f>
        <v/>
      </c>
      <c r="CL147" s="29" t="str">
        <f>_xlfn.XLOOKUP($C147,'[3]BIS Feb-26'!$C:$C,'[3]BIS Feb-26'!AE:AE,"",0)</f>
        <v/>
      </c>
      <c r="CM147" s="29" t="str">
        <f>_xlfn.XLOOKUP($C147,'[3]BIS Feb-26'!$C:$C,'[3]BIS Feb-26'!AF:AF,"",0)</f>
        <v/>
      </c>
      <c r="CN147" s="29" t="str">
        <f>_xlfn.XLOOKUP($C147,'[3]BIS Feb-26'!$C:$C,'[3]BIS Feb-26'!AG:AG,"",0)</f>
        <v/>
      </c>
      <c r="CO147" s="29" t="str">
        <f>_xlfn.XLOOKUP($C147,'[3]BIS Feb-26'!$C:$C,'[3]BIS Feb-26'!AH:AH,"",0)</f>
        <v/>
      </c>
      <c r="CP147" s="29" t="str">
        <f>_xlfn.XLOOKUP($C147,'[3]BIS Feb-26'!$C:$C,'[3]BIS Feb-26'!AI:AI,"",0)</f>
        <v/>
      </c>
      <c r="CQ147" s="29" t="str">
        <f>_xlfn.XLOOKUP($C147,'[3]BIS Feb-26'!$C:$C,'[3]BIS Feb-26'!AJ:AJ,"",0)</f>
        <v/>
      </c>
      <c r="CR147" s="29" t="str">
        <f>_xlfn.XLOOKUP($C147,'[3]BIS Feb-26'!$C:$C,'[3]BIS Feb-26'!AK:AK,"",0)</f>
        <v/>
      </c>
      <c r="CS147" s="29" t="str">
        <f>_xlfn.XLOOKUP($C147,'[3]BIS Feb-26'!$C:$C,'[3]BIS Feb-26'!AL:AL,"",0)</f>
        <v/>
      </c>
      <c r="CT147" s="29" t="str">
        <f>_xlfn.XLOOKUP($C147,'[3]BIS Feb-26'!$C:$C,'[3]BIS Feb-26'!AM:AM,"",0)</f>
        <v/>
      </c>
      <c r="CU147" s="28" t="str">
        <f>_xlfn.XLOOKUP($C147,'[3]BIS Feb-26'!$C:$C,'[3]BIS Feb-26'!AN:AN,"",0)</f>
        <v/>
      </c>
      <c r="CV147" s="28" t="str">
        <f>_xlfn.XLOOKUP($C147,'[3]BIS Feb-26'!$C:$C,'[3]BIS Feb-26'!AO:AO,"",0)</f>
        <v/>
      </c>
      <c r="CW147" s="28" t="str">
        <f>_xlfn.XLOOKUP($C147,'[3]BIS Feb-26'!$C:$C,'[3]BIS Feb-26'!AP:AP,"",0)</f>
        <v/>
      </c>
      <c r="CX147" s="28" t="str">
        <f>_xlfn.XLOOKUP($C147,'[3]BIS Feb-26'!$C:$C,'[3]BIS Feb-26'!AQ:AQ,"",0)</f>
        <v/>
      </c>
      <c r="CY147" s="28" t="str">
        <f>_xlfn.XLOOKUP($C147,'[3]BIS Feb-26'!$C:$C,'[3]BIS Feb-26'!AR:AR,"",0)</f>
        <v/>
      </c>
      <c r="CZ147" s="28" t="str">
        <f>_xlfn.XLOOKUP($C147,'[3]BIS Feb-26'!$C:$C,'[3]BIS Feb-26'!AS:AS,"",0)</f>
        <v/>
      </c>
      <c r="DA147" s="28" t="str">
        <f>_xlfn.XLOOKUP($C147,'[3]BIS Feb-26'!$C:$C,'[3]BIS Feb-26'!AT:AT,"",0)</f>
        <v/>
      </c>
      <c r="DB147" s="28" t="str">
        <f>_xlfn.XLOOKUP($C147,'[3]BIS Feb-26'!$C:$C,'[3]BIS Feb-26'!AU:AU,"",0)</f>
        <v/>
      </c>
      <c r="DC147" s="28" t="str">
        <f>_xlfn.XLOOKUP($C147,'[3]BIS Feb-26'!$C:$C,'[3]BIS Feb-26'!AV:AV,"",0)</f>
        <v/>
      </c>
      <c r="DD147" s="11" t="str">
        <f>_xlfn.XLOOKUP($C147,'[3]BIS Feb-26'!$C:$C,'[3]BIS Feb-26'!AW:AW,"",0)</f>
        <v/>
      </c>
      <c r="DE147" s="11" t="str">
        <f>_xlfn.XLOOKUP($C147,'[3]BIS Feb-26'!$C:$C,'[3]BIS Feb-26'!AX:AX,"",0)</f>
        <v/>
      </c>
      <c r="DF147" s="11" t="str">
        <f>_xlfn.XLOOKUP($C147,'[3]BIS Feb-26'!$C:$C,'[3]BIS Feb-26'!AY:AY,"",0)</f>
        <v/>
      </c>
      <c r="DG147" s="11">
        <f t="shared" ca="1" si="70"/>
        <v>0</v>
      </c>
      <c r="DH147" s="11">
        <f t="shared" ca="1" si="71"/>
        <v>0</v>
      </c>
      <c r="DI147" s="11">
        <f t="shared" ca="1" si="72"/>
        <v>0</v>
      </c>
      <c r="DJ147" s="11" t="str">
        <f>_xlfn.XLOOKUP($C147,'[3]Active Customer Assets'!$D:$D,'[3]Active Customer Assets'!I:I,"",0)</f>
        <v/>
      </c>
      <c r="DK147" s="28" t="str">
        <f>_xlfn.XLOOKUP($C147,'[3]Active Customer Assets'!$D:$D,'[3]Active Customer Assets'!J:J,"",0)</f>
        <v/>
      </c>
      <c r="DL147" s="28" t="str">
        <f>_xlfn.XLOOKUP($C147,'[3]Active Customer Assets'!$D:$D,'[3]Active Customer Assets'!K:K,"",0)</f>
        <v/>
      </c>
      <c r="DM147" s="28" t="str">
        <f>_xlfn.XLOOKUP($C147,'[3]Active Customer Assets'!$D:$D,'[3]Active Customer Assets'!L:L,"",0)</f>
        <v/>
      </c>
      <c r="DN147" s="21" t="str">
        <f>_xlfn.XLOOKUP($C147,'[3]Active Customer Assets'!$D:$D,'[3]Active Customer Assets'!M:M,"",0)</f>
        <v/>
      </c>
      <c r="DO147" s="28" t="str">
        <f>_xlfn.XLOOKUP($C147,'[3]Active Customer Assets'!$D:$D,'[3]Active Customer Assets'!N:N,"",0)</f>
        <v/>
      </c>
      <c r="DP147" s="28" t="str">
        <f>_xlfn.XLOOKUP($C147,'[3]Active Customer Assets'!$D:$D,'[3]Active Customer Assets'!O:O,"",0)</f>
        <v/>
      </c>
      <c r="DQ147" s="28" t="str">
        <f>_xlfn.XLOOKUP($C147,'[3]Active Customer Assets'!$D:$D,'[3]Active Customer Assets'!P:P,"",0)</f>
        <v/>
      </c>
      <c r="DR147" s="28" t="str">
        <f>_xlfn.XLOOKUP($C147,'[3]Active Customer Assets'!$D:$D,'[3]Active Customer Assets'!Q:Q,"",0)</f>
        <v/>
      </c>
      <c r="DS147" s="28" t="str">
        <f>_xlfn.XLOOKUP($C147,'[3]Active Customer Assets'!$D:$D,'[3]Active Customer Assets'!R:R,"",0)</f>
        <v/>
      </c>
      <c r="DT147" s="28" t="str">
        <f>_xlfn.XLOOKUP($C147,'[3]Active Customer Assets'!$D:$D,'[3]Active Customer Assets'!S:S,"",0)</f>
        <v/>
      </c>
      <c r="DU147" s="28" t="str">
        <f>_xlfn.XLOOKUP($C147,'[3]Active Customer Assets'!$D:$D,'[3]Active Customer Assets'!T:T,"",0)</f>
        <v/>
      </c>
      <c r="DV147" s="28" t="str">
        <f>_xlfn.XLOOKUP($C147,'[3]Active Customer Assets'!$D:$D,'[3]Active Customer Assets'!U:U,"",0)</f>
        <v/>
      </c>
      <c r="DW147" s="28" t="str">
        <f>_xlfn.XLOOKUP($C147,'[3]Active Customer Assets'!$D:$D,'[3]Active Customer Assets'!V:V,"",0)</f>
        <v/>
      </c>
      <c r="DX147" s="28" t="str">
        <f>_xlfn.XLOOKUP($C147,'[3]Active Customer Assets'!$D:$D,'[3]Active Customer Assets'!W:W,"",0)</f>
        <v/>
      </c>
      <c r="DY147" s="28" t="str">
        <f>_xlfn.XLOOKUP($C147,'[3]Active Customer Assets'!$D:$D,'[3]Active Customer Assets'!X:X,"",0)</f>
        <v/>
      </c>
      <c r="DZ147" s="28" t="str">
        <f>_xlfn.XLOOKUP($C147,'[3]Active Customer Assets'!$D:$D,'[3]Active Customer Assets'!Y:Y,"",0)</f>
        <v/>
      </c>
      <c r="EA147" s="28" t="str">
        <f>_xlfn.XLOOKUP($C147,'[3]Active Customer Assets'!$D:$D,'[3]Active Customer Assets'!Z:Z,"",0)</f>
        <v/>
      </c>
      <c r="EB147" s="28" t="str">
        <f>_xlfn.XLOOKUP($C147,'[3]Active Customer Assets'!$D:$D,'[3]Active Customer Assets'!AA:AA,"",0)</f>
        <v/>
      </c>
      <c r="EC147" s="28" t="str">
        <f>_xlfn.XLOOKUP($C147,'[3]Active Customer Assets'!$D:$D,'[3]Active Customer Assets'!AB:AB,"",0)</f>
        <v/>
      </c>
      <c r="ED147" s="28" t="str">
        <f>_xlfn.XLOOKUP($C147,'[3]Active Customer Assets'!$D:$D,'[3]Active Customer Assets'!AC:AC,"",0)</f>
        <v/>
      </c>
      <c r="EE147" s="28" t="str">
        <f>_xlfn.XLOOKUP($C147,'[3]Active Customer Assets'!$D:$D,'[3]Active Customer Assets'!AD:AD,"",0)</f>
        <v/>
      </c>
      <c r="EF147" s="28" t="str">
        <f>_xlfn.XLOOKUP($C147,'[3]Active Customer Assets'!$D:$D,'[3]Active Customer Assets'!AE:AE,"",0)</f>
        <v/>
      </c>
      <c r="EG147" s="28" t="str">
        <f>_xlfn.XLOOKUP($C147,'[3]Active Customer Assets'!$D:$D,'[3]Active Customer Assets'!AF:AF,"",0)</f>
        <v/>
      </c>
      <c r="EH147" s="28" t="str">
        <f>_xlfn.XLOOKUP($C147,'[3]Active Customer Assets'!$D:$D,'[3]Active Customer Assets'!AG:AG,"",0)</f>
        <v/>
      </c>
      <c r="EI147" s="28" t="str">
        <f>_xlfn.XLOOKUP($C147,'[3]Active Customer Assets'!$D:$D,'[3]Active Customer Assets'!AH:AH,"",0)</f>
        <v/>
      </c>
      <c r="EJ147" s="21" t="str">
        <f>_xlfn.XLOOKUP($C147,'[3]Active Customer Assets'!$D:$D,'[3]Active Customer Assets'!AI:AI,"",0)</f>
        <v/>
      </c>
      <c r="EK147" s="35" t="str">
        <f>[3]!tbl_DPSAC[[#This Row],[Unit Status]]</f>
        <v>Shifted</v>
      </c>
    </row>
    <row r="148" spans="1:141" x14ac:dyDescent="0.15">
      <c r="A148" s="11">
        <f>ROW(tbl_DPSAC[[#This Row],[Sl. No.]])-1</f>
        <v>147</v>
      </c>
      <c r="B148" s="12" t="s">
        <v>136</v>
      </c>
      <c r="C148" s="12" t="s">
        <v>938</v>
      </c>
      <c r="D148" s="12" t="s">
        <v>175</v>
      </c>
      <c r="E148" s="12" t="s">
        <v>176</v>
      </c>
      <c r="F148" s="12" t="s">
        <v>161</v>
      </c>
      <c r="G148" s="13" t="s">
        <v>939</v>
      </c>
      <c r="H148" s="13" t="str">
        <f>_xlfn.XLOOKUP(C148,'[1]E&amp;DPSAC'!$K:$K,'[1]E&amp;DPSAC'!$E:$E,,0)</f>
        <v>GUMLA</v>
      </c>
      <c r="I148" s="13"/>
      <c r="J148" s="13">
        <v>6201272144</v>
      </c>
      <c r="K148" s="13">
        <v>8709972418</v>
      </c>
      <c r="L148" s="12" t="str">
        <f t="shared" ca="1" si="50"/>
        <v>Non - Warranty</v>
      </c>
      <c r="M148" s="14">
        <v>43414</v>
      </c>
      <c r="N148" s="15">
        <v>24</v>
      </c>
      <c r="O148" s="14">
        <f t="shared" si="51"/>
        <v>44165</v>
      </c>
      <c r="P148" s="11" t="s">
        <v>681</v>
      </c>
      <c r="Q148" s="19" t="str">
        <f>_xlfn.XLOOKUP(C148,'[2]Sch Calls'!$R:$R,'[2]Sch Calls'!$F:$F,"",0)</f>
        <v>CC-00948506</v>
      </c>
      <c r="R148" s="18">
        <f>_xlfn.XLOOKUP(C148,'[2]Sch Calls'!$R:$R,'[2]Sch Calls'!$A:$A,"",0)</f>
        <v>45090.437326388899</v>
      </c>
      <c r="S148" s="17">
        <f>_xlfn.XLOOKUP(C148,'[2]Sch Calls'!$R:$R,'[2]Sch Calls'!$B:$B,"",0)</f>
        <v>4580</v>
      </c>
      <c r="T148" s="18">
        <f>_xlfn.XLOOKUP(C148,'[1]E&amp;DPSAC'!$K:$K,'[1]E&amp;DPSAC'!$W:$W,"",0)</f>
        <v>45973</v>
      </c>
      <c r="U148" s="17">
        <f>_xlfn.XLOOKUP(C148,'[1]E&amp;DPSAC'!$K:$K,'[1]E&amp;DPSAC'!$Z:$Z,"",0)</f>
        <v>6869</v>
      </c>
      <c r="V148" s="17">
        <f>_xlfn.XLOOKUP(C148,'[2]1. All Calls'!$R:$R,'[2]1. All Calls'!$B:$B,"",0)</f>
        <v>6140</v>
      </c>
      <c r="W148" s="20">
        <f>_xlfn.XLOOKUP(C148,'[2]1. All Calls'!$R:$R,'[2]1. All Calls'!$A:$A,"",0)</f>
        <v>45965.714583333334</v>
      </c>
      <c r="X148" s="17" t="str">
        <f>_xlfn.XLOOKUP(C148,'[2]Sch Calls'!$R:$R,'[2]Sch Calls'!$AB:$AB,"",0)</f>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
      <c r="Y148" s="17">
        <f t="shared" si="52"/>
        <v>-810</v>
      </c>
      <c r="Z148" s="17" t="str">
        <f t="shared" si="53"/>
        <v>Due</v>
      </c>
      <c r="AA148" s="21">
        <f t="shared" ca="1" si="54"/>
        <v>1010.5626736111008</v>
      </c>
      <c r="AB148" s="21" t="str">
        <f t="shared" ca="1" si="55"/>
        <v>Due</v>
      </c>
      <c r="AC148" s="11">
        <f ca="1">tbl_DPSAC[[#This Row],[Current Month Due Count]]</f>
        <v>0</v>
      </c>
      <c r="AD148" s="11">
        <f ca="1">tbl_DPSAC[[#This Row],[Next Month Due2]]</f>
        <v>0</v>
      </c>
      <c r="AE148" s="11">
        <f t="shared" ca="1" si="56"/>
        <v>1</v>
      </c>
      <c r="AF148" s="11">
        <v>2</v>
      </c>
      <c r="AG148" s="17">
        <f t="shared" ca="1" si="57"/>
        <v>6411</v>
      </c>
      <c r="AH148" s="11">
        <v>0</v>
      </c>
      <c r="AI148" s="11" t="s">
        <v>940</v>
      </c>
      <c r="AJ148" s="11">
        <v>0</v>
      </c>
      <c r="AK148" s="11">
        <v>0</v>
      </c>
      <c r="AL148" s="11">
        <v>0</v>
      </c>
      <c r="AM148" s="11">
        <v>0</v>
      </c>
      <c r="AN148" s="11">
        <v>0</v>
      </c>
      <c r="AO148" s="11">
        <v>0</v>
      </c>
      <c r="AP148" s="11">
        <v>0</v>
      </c>
      <c r="AQ148" s="11">
        <v>0</v>
      </c>
      <c r="AR148" s="11">
        <v>0</v>
      </c>
      <c r="AS148" s="11">
        <v>0</v>
      </c>
      <c r="AT148" s="11">
        <v>0</v>
      </c>
      <c r="AU148" s="11">
        <v>0</v>
      </c>
      <c r="AV148" s="11">
        <v>0</v>
      </c>
      <c r="AW148" s="11">
        <v>0</v>
      </c>
      <c r="AX148" s="11" t="str">
        <f t="shared" ca="1" si="58"/>
        <v>5 Service Due</v>
      </c>
      <c r="AY148" s="17">
        <v>4000</v>
      </c>
      <c r="AZ148" s="22">
        <v>44320.521747685183</v>
      </c>
      <c r="BA148" s="17"/>
      <c r="BB148" s="17">
        <v>4000</v>
      </c>
      <c r="BC148" s="22">
        <v>44320.521747685183</v>
      </c>
      <c r="BD148" s="17"/>
      <c r="BE148" s="17">
        <v>4000</v>
      </c>
      <c r="BF148" s="22">
        <v>44320.521747685183</v>
      </c>
      <c r="BG148" s="17"/>
      <c r="BH148" s="17">
        <v>4000</v>
      </c>
      <c r="BI148" s="22">
        <v>44320.521747685183</v>
      </c>
      <c r="BJ148" s="17"/>
      <c r="BK148" s="17">
        <v>4000</v>
      </c>
      <c r="BL148" s="22">
        <v>44320.521747685183</v>
      </c>
      <c r="BM148" s="17"/>
      <c r="BN148" s="23">
        <f t="shared" si="59"/>
        <v>44500.521747685183</v>
      </c>
      <c r="BO148" s="23">
        <f t="shared" si="60"/>
        <v>44500.521747685183</v>
      </c>
      <c r="BP148" s="23">
        <f t="shared" si="61"/>
        <v>44500.521747685183</v>
      </c>
      <c r="BQ148" s="23">
        <f t="shared" si="62"/>
        <v>44500.521747685183</v>
      </c>
      <c r="BR148" s="23">
        <f t="shared" si="73"/>
        <v>44685.521747685183</v>
      </c>
      <c r="BS148" s="24">
        <f t="shared" ca="1" si="63"/>
        <v>-1661</v>
      </c>
      <c r="BT148" s="25">
        <f t="shared" ca="1" si="64"/>
        <v>-911</v>
      </c>
      <c r="BU148" s="25">
        <f t="shared" ca="1" si="65"/>
        <v>-1661</v>
      </c>
      <c r="BV148" s="25">
        <f t="shared" ca="1" si="66"/>
        <v>-1661</v>
      </c>
      <c r="BW148" s="25">
        <f t="shared" ca="1" si="67"/>
        <v>-911</v>
      </c>
      <c r="BX148" s="26" t="s">
        <v>152</v>
      </c>
      <c r="BY148" s="11">
        <f t="shared" ca="1" si="68"/>
        <v>5</v>
      </c>
      <c r="BZ148" s="11">
        <f t="shared" ca="1" si="74"/>
        <v>0</v>
      </c>
      <c r="CA148" s="11">
        <f t="shared" ca="1" si="69"/>
        <v>0</v>
      </c>
      <c r="CB148" s="28">
        <f>_xlfn.XLOOKUP($C148,'[3]BIS Feb-26'!$C:$C,'[3]BIS Feb-26'!U:U,"",0)</f>
        <v>45089.770833333299</v>
      </c>
      <c r="CC148" s="28">
        <f>_xlfn.XLOOKUP($C148,'[3]BIS Feb-26'!$C:$C,'[3]BIS Feb-26'!V:V,"",0)</f>
        <v>45089.770833333299</v>
      </c>
      <c r="CD148" s="28">
        <f>_xlfn.XLOOKUP($C148,'[3]BIS Feb-26'!$C:$C,'[3]BIS Feb-26'!W:W,"",0)</f>
        <v>45089.770833333299</v>
      </c>
      <c r="CE148" s="28">
        <f>_xlfn.XLOOKUP($C148,'[3]BIS Feb-26'!$C:$C,'[3]BIS Feb-26'!X:X,"",0)</f>
        <v>45089.770833333299</v>
      </c>
      <c r="CF148" s="28">
        <f>_xlfn.XLOOKUP($C148,'[3]BIS Feb-26'!$C:$C,'[3]BIS Feb-26'!Y:Y,"",0)</f>
        <v>45089.770833333299</v>
      </c>
      <c r="CG148" s="28">
        <f>_xlfn.XLOOKUP($C148,'[3]BIS Feb-26'!$C:$C,'[3]BIS Feb-26'!Z:Z,"",0)</f>
        <v>45089.770833333299</v>
      </c>
      <c r="CH148" s="28">
        <f>_xlfn.XLOOKUP($C148,'[3]BIS Feb-26'!$C:$C,'[3]BIS Feb-26'!AA:AA,"",0)</f>
        <v>45089.770833333299</v>
      </c>
      <c r="CI148" s="28">
        <f>_xlfn.XLOOKUP($C148,'[3]BIS Feb-26'!$C:$C,'[3]BIS Feb-26'!AB:AB,"",0)</f>
        <v>45089.770833333299</v>
      </c>
      <c r="CJ148" s="28">
        <f>_xlfn.XLOOKUP($C148,'[3]BIS Feb-26'!$C:$C,'[3]BIS Feb-26'!AC:AC,"",0)</f>
        <v>45089.770833333299</v>
      </c>
      <c r="CK148" s="29" t="str">
        <f>_xlfn.XLOOKUP($C148,'[3]BIS Feb-26'!$C:$C,'[3]BIS Feb-26'!AD:AD,"",0)</f>
        <v>390</v>
      </c>
      <c r="CL148" s="29" t="str">
        <f>_xlfn.XLOOKUP($C148,'[3]BIS Feb-26'!$C:$C,'[3]BIS Feb-26'!AE:AE,"",0)</f>
        <v>390</v>
      </c>
      <c r="CM148" s="29" t="str">
        <f>_xlfn.XLOOKUP($C148,'[3]BIS Feb-26'!$C:$C,'[3]BIS Feb-26'!AF:AF,"",0)</f>
        <v>390</v>
      </c>
      <c r="CN148" s="29" t="str">
        <f>_xlfn.XLOOKUP($C148,'[3]BIS Feb-26'!$C:$C,'[3]BIS Feb-26'!AG:AG,"",0)</f>
        <v>390</v>
      </c>
      <c r="CO148" s="29" t="str">
        <f>_xlfn.XLOOKUP($C148,'[3]BIS Feb-26'!$C:$C,'[3]BIS Feb-26'!AH:AH,"",0)</f>
        <v>390</v>
      </c>
      <c r="CP148" s="29" t="str">
        <f>_xlfn.XLOOKUP($C148,'[3]BIS Feb-26'!$C:$C,'[3]BIS Feb-26'!AI:AI,"",0)</f>
        <v>390</v>
      </c>
      <c r="CQ148" s="29" t="str">
        <f>_xlfn.XLOOKUP($C148,'[3]BIS Feb-26'!$C:$C,'[3]BIS Feb-26'!AJ:AJ,"",0)</f>
        <v>1000</v>
      </c>
      <c r="CR148" s="29" t="str">
        <f>_xlfn.XLOOKUP($C148,'[3]BIS Feb-26'!$C:$C,'[3]BIS Feb-26'!AK:AK,"",0)</f>
        <v>390</v>
      </c>
      <c r="CS148" s="29" t="str">
        <f>_xlfn.XLOOKUP($C148,'[3]BIS Feb-26'!$C:$C,'[3]BIS Feb-26'!AL:AL,"",0)</f>
        <v>390</v>
      </c>
      <c r="CT148" s="29">
        <f>_xlfn.XLOOKUP($C148,'[3]BIS Feb-26'!$C:$C,'[3]BIS Feb-26'!AM:AM,"",0)</f>
        <v>2</v>
      </c>
      <c r="CU148" s="28">
        <f>_xlfn.XLOOKUP($C148,'[3]BIS Feb-26'!$C:$C,'[3]BIS Feb-26'!AN:AN,"",0)</f>
        <v>45269</v>
      </c>
      <c r="CV148" s="28">
        <f>_xlfn.XLOOKUP($C148,'[3]BIS Feb-26'!$C:$C,'[3]BIS Feb-26'!AO:AO,"",0)</f>
        <v>45269</v>
      </c>
      <c r="CW148" s="28">
        <f>_xlfn.XLOOKUP($C148,'[3]BIS Feb-26'!$C:$C,'[3]BIS Feb-26'!AP:AP,"",0)</f>
        <v>45269</v>
      </c>
      <c r="CX148" s="28">
        <f>_xlfn.XLOOKUP($C148,'[3]BIS Feb-26'!$C:$C,'[3]BIS Feb-26'!AQ:AQ,"",0)</f>
        <v>45269</v>
      </c>
      <c r="CY148" s="28">
        <f>_xlfn.XLOOKUP($C148,'[3]BIS Feb-26'!$C:$C,'[3]BIS Feb-26'!AR:AR,"",0)</f>
        <v>45269</v>
      </c>
      <c r="CZ148" s="28">
        <f>_xlfn.XLOOKUP($C148,'[3]BIS Feb-26'!$C:$C,'[3]BIS Feb-26'!AS:AS,"",0)</f>
        <v>45359</v>
      </c>
      <c r="DA148" s="28">
        <f>_xlfn.XLOOKUP($C148,'[3]BIS Feb-26'!$C:$C,'[3]BIS Feb-26'!AT:AT,"",0)</f>
        <v>45454</v>
      </c>
      <c r="DB148" s="28">
        <f>_xlfn.XLOOKUP($C148,'[3]BIS Feb-26'!$C:$C,'[3]BIS Feb-26'!AU:AU,"",0)</f>
        <v>45269</v>
      </c>
      <c r="DC148" s="28">
        <f>_xlfn.XLOOKUP($C148,'[3]BIS Feb-26'!$C:$C,'[3]BIS Feb-26'!AV:AV,"",0)</f>
        <v>45454</v>
      </c>
      <c r="DD148" s="11">
        <f>_xlfn.XLOOKUP($C148,'[3]BIS Feb-26'!$C:$C,'[3]BIS Feb-26'!AW:AW,"",0)</f>
        <v>1</v>
      </c>
      <c r="DE148" s="11">
        <f>_xlfn.XLOOKUP($C148,'[3]BIS Feb-26'!$C:$C,'[3]BIS Feb-26'!AX:AX,"",0)</f>
        <v>0</v>
      </c>
      <c r="DF148" s="11">
        <f>_xlfn.XLOOKUP($C148,'[3]BIS Feb-26'!$C:$C,'[3]BIS Feb-26'!AY:AY,"",0)</f>
        <v>0</v>
      </c>
      <c r="DG148" s="11">
        <f t="shared" ca="1" si="70"/>
        <v>9</v>
      </c>
      <c r="DH148" s="11">
        <f t="shared" ca="1" si="71"/>
        <v>0</v>
      </c>
      <c r="DI148" s="11">
        <f t="shared" ca="1" si="72"/>
        <v>0</v>
      </c>
      <c r="DJ148" s="11" t="str">
        <f>_xlfn.XLOOKUP($C148,'[3]Active Customer Assets'!$D:$D,'[3]Active Customer Assets'!I:I,"",0)</f>
        <v>C (Not Buying Spares or buying lubricants)</v>
      </c>
      <c r="DK148" s="28">
        <f>_xlfn.XLOOKUP($C148,'[3]Active Customer Assets'!$D:$D,'[3]Active Customer Assets'!J:J,"",0)</f>
        <v>43414.782638888901</v>
      </c>
      <c r="DL148" s="28">
        <f>_xlfn.XLOOKUP($C148,'[3]Active Customer Assets'!$D:$D,'[3]Active Customer Assets'!K:K,"",0)</f>
        <v>43405.333333333299</v>
      </c>
      <c r="DM148" s="28">
        <f>_xlfn.XLOOKUP($C148,'[3]Active Customer Assets'!$D:$D,'[3]Active Customer Assets'!L:L,"",0)</f>
        <v>45965.715150463002</v>
      </c>
      <c r="DN148" s="21">
        <f>_xlfn.XLOOKUP($C148,'[3]Active Customer Assets'!$D:$D,'[3]Active Customer Assets'!M:M,"",0)</f>
        <v>6840</v>
      </c>
      <c r="DO148" s="28">
        <f>_xlfn.XLOOKUP($C148,'[3]Active Customer Assets'!$D:$D,'[3]Active Customer Assets'!N:N,"",0)</f>
        <v>0</v>
      </c>
      <c r="DP148" s="28">
        <f>_xlfn.XLOOKUP($C148,'[3]Active Customer Assets'!$D:$D,'[3]Active Customer Assets'!O:O,"",0)</f>
        <v>0</v>
      </c>
      <c r="DQ148" s="28" t="str">
        <f>_xlfn.XLOOKUP($C148,'[3]Active Customer Assets'!$D:$D,'[3]Active Customer Assets'!P:P,"",0)</f>
        <v>Air lube Plus</v>
      </c>
      <c r="DR148" s="28">
        <f>_xlfn.XLOOKUP($C148,'[3]Active Customer Assets'!$D:$D,'[3]Active Customer Assets'!Q:Q,"",0)</f>
        <v>45090</v>
      </c>
      <c r="DS148" s="28">
        <f>_xlfn.XLOOKUP($C148,'[3]Active Customer Assets'!$D:$D,'[3]Active Customer Assets'!R:R,"",0)</f>
        <v>45090</v>
      </c>
      <c r="DT148" s="28">
        <f>_xlfn.XLOOKUP($C148,'[3]Active Customer Assets'!$D:$D,'[3]Active Customer Assets'!S:S,"",0)</f>
        <v>45090</v>
      </c>
      <c r="DU148" s="28">
        <f>_xlfn.XLOOKUP($C148,'[3]Active Customer Assets'!$D:$D,'[3]Active Customer Assets'!T:T,"",0)</f>
        <v>45090</v>
      </c>
      <c r="DV148" s="28">
        <f>_xlfn.XLOOKUP($C148,'[3]Active Customer Assets'!$D:$D,'[3]Active Customer Assets'!U:U,"",0)</f>
        <v>45090</v>
      </c>
      <c r="DW148" s="28">
        <f>_xlfn.XLOOKUP($C148,'[3]Active Customer Assets'!$D:$D,'[3]Active Customer Assets'!V:V,"",0)</f>
        <v>45090</v>
      </c>
      <c r="DX148" s="28">
        <f>_xlfn.XLOOKUP($C148,'[3]Active Customer Assets'!$D:$D,'[3]Active Customer Assets'!W:W,"",0)</f>
        <v>45090</v>
      </c>
      <c r="DY148" s="28">
        <f>_xlfn.XLOOKUP($C148,'[3]Active Customer Assets'!$D:$D,'[3]Active Customer Assets'!X:X,"",0)</f>
        <v>45090</v>
      </c>
      <c r="DZ148" s="28">
        <f>_xlfn.XLOOKUP($C148,'[3]Active Customer Assets'!$D:$D,'[3]Active Customer Assets'!Y:Y,"",0)</f>
        <v>45090</v>
      </c>
      <c r="EA148" s="28" t="str">
        <f>_xlfn.XLOOKUP($C148,'[3]Active Customer Assets'!$D:$D,'[3]Active Customer Assets'!Z:Z,"",0)</f>
        <v>390</v>
      </c>
      <c r="EB148" s="28" t="str">
        <f>_xlfn.XLOOKUP($C148,'[3]Active Customer Assets'!$D:$D,'[3]Active Customer Assets'!AA:AA,"",0)</f>
        <v>390</v>
      </c>
      <c r="EC148" s="28" t="str">
        <f>_xlfn.XLOOKUP($C148,'[3]Active Customer Assets'!$D:$D,'[3]Active Customer Assets'!AB:AB,"",0)</f>
        <v>390</v>
      </c>
      <c r="ED148" s="28" t="str">
        <f>_xlfn.XLOOKUP($C148,'[3]Active Customer Assets'!$D:$D,'[3]Active Customer Assets'!AC:AC,"",0)</f>
        <v>390</v>
      </c>
      <c r="EE148" s="28" t="str">
        <f>_xlfn.XLOOKUP($C148,'[3]Active Customer Assets'!$D:$D,'[3]Active Customer Assets'!AD:AD,"",0)</f>
        <v>390</v>
      </c>
      <c r="EF148" s="28" t="str">
        <f>_xlfn.XLOOKUP($C148,'[3]Active Customer Assets'!$D:$D,'[3]Active Customer Assets'!AE:AE,"",0)</f>
        <v>390</v>
      </c>
      <c r="EG148" s="28" t="str">
        <f>_xlfn.XLOOKUP($C148,'[3]Active Customer Assets'!$D:$D,'[3]Active Customer Assets'!AF:AF,"",0)</f>
        <v>1000</v>
      </c>
      <c r="EH148" s="28" t="str">
        <f>_xlfn.XLOOKUP($C148,'[3]Active Customer Assets'!$D:$D,'[3]Active Customer Assets'!AG:AG,"",0)</f>
        <v>390</v>
      </c>
      <c r="EI148" s="28" t="str">
        <f>_xlfn.XLOOKUP($C148,'[3]Active Customer Assets'!$D:$D,'[3]Active Customer Assets'!AH:AH,"",0)</f>
        <v>390</v>
      </c>
      <c r="EJ148" s="21">
        <f>_xlfn.XLOOKUP($C148,'[3]Active Customer Assets'!$D:$D,'[3]Active Customer Assets'!AI:AI,"",0)</f>
        <v>2</v>
      </c>
      <c r="EK148" s="35" t="str">
        <f>[3]!tbl_DPSAC[[#This Row],[Unit Status]]</f>
        <v>Active</v>
      </c>
    </row>
    <row r="149" spans="1:141" x14ac:dyDescent="0.15">
      <c r="A149" s="11">
        <f>ROW(tbl_DPSAC[[#This Row],[Sl. No.]])-1</f>
        <v>148</v>
      </c>
      <c r="B149" s="12" t="s">
        <v>196</v>
      </c>
      <c r="C149" s="12" t="s">
        <v>941</v>
      </c>
      <c r="D149" s="12" t="s">
        <v>942</v>
      </c>
      <c r="E149" s="12" t="s">
        <v>943</v>
      </c>
      <c r="F149" s="12" t="s">
        <v>161</v>
      </c>
      <c r="G149" s="13" t="s">
        <v>944</v>
      </c>
      <c r="H149" s="13" t="e">
        <f>_xlfn.XLOOKUP(C149,'[1]E&amp;DPSAC'!$K:$K,'[1]E&amp;DPSAC'!$E:$E,,0)</f>
        <v>#N/A</v>
      </c>
      <c r="I149" s="13"/>
      <c r="J149" s="13">
        <v>9431453972</v>
      </c>
      <c r="K149" s="13" t="s">
        <v>143</v>
      </c>
      <c r="L149" s="12" t="str">
        <f t="shared" ca="1" si="50"/>
        <v>Non - Warranty</v>
      </c>
      <c r="M149" s="14">
        <v>42063</v>
      </c>
      <c r="N149" s="15">
        <v>24</v>
      </c>
      <c r="O149" s="14">
        <f t="shared" si="51"/>
        <v>42794</v>
      </c>
      <c r="P149" s="11" t="s">
        <v>681</v>
      </c>
      <c r="Q149" s="19" t="str">
        <f>_xlfn.XLOOKUP(C149,'[2]Sch Calls'!$R:$R,'[2]Sch Calls'!$F:$F,"",0)</f>
        <v/>
      </c>
      <c r="R149" s="18" t="str">
        <f>_xlfn.XLOOKUP(C149,'[2]Sch Calls'!$R:$R,'[2]Sch Calls'!$A:$A,"",0)</f>
        <v/>
      </c>
      <c r="S149" s="17" t="str">
        <f>_xlfn.XLOOKUP(C149,'[2]Sch Calls'!$R:$R,'[2]Sch Calls'!$B:$B,"",0)</f>
        <v/>
      </c>
      <c r="T149" s="18" t="str">
        <f>_xlfn.XLOOKUP(C149,'[1]E&amp;DPSAC'!$K:$K,'[1]E&amp;DPSAC'!$W:$W,"",0)</f>
        <v/>
      </c>
      <c r="U149" s="17" t="str">
        <f>_xlfn.XLOOKUP(C149,'[1]E&amp;DPSAC'!$K:$K,'[1]E&amp;DPSAC'!$Z:$Z,"",0)</f>
        <v/>
      </c>
      <c r="V149" s="17">
        <f>_xlfn.XLOOKUP(C149,'[2]1. All Calls'!$R:$R,'[2]1. All Calls'!$B:$B,"",0)</f>
        <v>6770</v>
      </c>
      <c r="W149" s="20">
        <f>_xlfn.XLOOKUP(C149,'[2]1. All Calls'!$R:$R,'[2]1. All Calls'!$A:$A,"",0)</f>
        <v>45940.584027777775</v>
      </c>
      <c r="X149" s="17" t="str">
        <f>_xlfn.XLOOKUP(C149,'[2]Sch Calls'!$R:$R,'[2]Sch Calls'!$AB:$AB,"",0)</f>
        <v/>
      </c>
      <c r="Y149" s="17">
        <f t="shared" si="52"/>
        <v>0</v>
      </c>
      <c r="Z149" s="17" t="str">
        <f t="shared" si="53"/>
        <v>Done</v>
      </c>
      <c r="AA149" s="21">
        <f t="shared" ca="1" si="54"/>
        <v>4038</v>
      </c>
      <c r="AB149" s="21" t="str">
        <f t="shared" ca="1" si="55"/>
        <v>Due</v>
      </c>
      <c r="AC149" s="11">
        <f ca="1">tbl_DPSAC[[#This Row],[Current Month Due Count]]</f>
        <v>0</v>
      </c>
      <c r="AD149" s="11">
        <f ca="1">tbl_DPSAC[[#This Row],[Next Month Due2]]</f>
        <v>0</v>
      </c>
      <c r="AE149" s="11">
        <f t="shared" ca="1" si="56"/>
        <v>1</v>
      </c>
      <c r="AF149" s="11">
        <v>2</v>
      </c>
      <c r="AG149" s="17">
        <f t="shared" ca="1" si="57"/>
        <v>7091</v>
      </c>
      <c r="AH149" s="11">
        <v>0</v>
      </c>
      <c r="AI149" s="11">
        <v>0</v>
      </c>
      <c r="AJ149" s="11">
        <v>0</v>
      </c>
      <c r="AK149" s="11">
        <v>0</v>
      </c>
      <c r="AL149" s="11">
        <v>0</v>
      </c>
      <c r="AM149" s="11">
        <v>0</v>
      </c>
      <c r="AN149" s="11">
        <v>0</v>
      </c>
      <c r="AO149" s="11">
        <v>0</v>
      </c>
      <c r="AP149" s="11">
        <v>0</v>
      </c>
      <c r="AQ149" s="11">
        <v>0</v>
      </c>
      <c r="AR149" s="11">
        <v>0</v>
      </c>
      <c r="AS149" s="11">
        <v>0</v>
      </c>
      <c r="AT149" s="11">
        <v>0</v>
      </c>
      <c r="AU149" s="11">
        <v>0</v>
      </c>
      <c r="AV149" s="11">
        <v>0</v>
      </c>
      <c r="AW149" s="11">
        <v>0</v>
      </c>
      <c r="AX149" s="11" t="str">
        <f t="shared" ca="1" si="58"/>
        <v>4 Service Due</v>
      </c>
      <c r="AY149" s="17">
        <v>3000</v>
      </c>
      <c r="AZ149" s="22">
        <v>44255</v>
      </c>
      <c r="BA149" s="17"/>
      <c r="BB149" s="17">
        <v>3000</v>
      </c>
      <c r="BC149" s="22">
        <v>44255</v>
      </c>
      <c r="BD149" s="17"/>
      <c r="BE149" s="17">
        <v>3000</v>
      </c>
      <c r="BF149" s="22">
        <v>44255</v>
      </c>
      <c r="BG149" s="17"/>
      <c r="BH149" s="17"/>
      <c r="BI149" s="22"/>
      <c r="BJ149" s="17"/>
      <c r="BK149" s="17">
        <v>3000</v>
      </c>
      <c r="BL149" s="22">
        <v>44255</v>
      </c>
      <c r="BM149" s="17"/>
      <c r="BN149" s="23">
        <f t="shared" si="59"/>
        <v>44435</v>
      </c>
      <c r="BO149" s="23">
        <f t="shared" si="60"/>
        <v>44435</v>
      </c>
      <c r="BP149" s="23">
        <f t="shared" si="61"/>
        <v>44435</v>
      </c>
      <c r="BQ149" s="23" t="str">
        <f t="shared" si="62"/>
        <v/>
      </c>
      <c r="BR149" s="23">
        <f t="shared" si="73"/>
        <v>44620</v>
      </c>
      <c r="BS149" s="24">
        <f t="shared" ca="1" si="63"/>
        <v>-3341</v>
      </c>
      <c r="BT149" s="25">
        <f t="shared" ca="1" si="64"/>
        <v>-2591</v>
      </c>
      <c r="BU149" s="25">
        <f t="shared" ca="1" si="65"/>
        <v>-3341</v>
      </c>
      <c r="BV149" s="25" t="str">
        <f t="shared" si="66"/>
        <v/>
      </c>
      <c r="BW149" s="25">
        <f t="shared" ca="1" si="67"/>
        <v>-2591</v>
      </c>
      <c r="BX149" s="26" t="s">
        <v>173</v>
      </c>
      <c r="BY149" s="11">
        <f t="shared" ca="1" si="68"/>
        <v>4</v>
      </c>
      <c r="BZ149" s="11">
        <f t="shared" ca="1" si="74"/>
        <v>0</v>
      </c>
      <c r="CA149" s="11">
        <f t="shared" ca="1" si="69"/>
        <v>0</v>
      </c>
      <c r="CB149" s="28">
        <f>_xlfn.XLOOKUP($C149,'[3]BIS Feb-26'!$C:$C,'[3]BIS Feb-26'!U:U,"",0)</f>
        <v>0</v>
      </c>
      <c r="CC149" s="28">
        <f>_xlfn.XLOOKUP($C149,'[3]BIS Feb-26'!$C:$C,'[3]BIS Feb-26'!V:V,"",0)</f>
        <v>0</v>
      </c>
      <c r="CD149" s="28">
        <f>_xlfn.XLOOKUP($C149,'[3]BIS Feb-26'!$C:$C,'[3]BIS Feb-26'!W:W,"",0)</f>
        <v>0</v>
      </c>
      <c r="CE149" s="28">
        <f>_xlfn.XLOOKUP($C149,'[3]BIS Feb-26'!$C:$C,'[3]BIS Feb-26'!X:X,"",0)</f>
        <v>0</v>
      </c>
      <c r="CF149" s="28">
        <f>_xlfn.XLOOKUP($C149,'[3]BIS Feb-26'!$C:$C,'[3]BIS Feb-26'!Y:Y,"",0)</f>
        <v>0</v>
      </c>
      <c r="CG149" s="28">
        <f>_xlfn.XLOOKUP($C149,'[3]BIS Feb-26'!$C:$C,'[3]BIS Feb-26'!Z:Z,"",0)</f>
        <v>0</v>
      </c>
      <c r="CH149" s="28">
        <f>_xlfn.XLOOKUP($C149,'[3]BIS Feb-26'!$C:$C,'[3]BIS Feb-26'!AA:AA,"",0)</f>
        <v>0</v>
      </c>
      <c r="CI149" s="28">
        <f>_xlfn.XLOOKUP($C149,'[3]BIS Feb-26'!$C:$C,'[3]BIS Feb-26'!AB:AB,"",0)</f>
        <v>0</v>
      </c>
      <c r="CJ149" s="28">
        <f>_xlfn.XLOOKUP($C149,'[3]BIS Feb-26'!$C:$C,'[3]BIS Feb-26'!AC:AC,"",0)</f>
        <v>0</v>
      </c>
      <c r="CK149" s="29" t="str">
        <f>_xlfn.XLOOKUP($C149,'[3]BIS Feb-26'!$C:$C,'[3]BIS Feb-26'!AD:AD,"",0)</f>
        <v>510</v>
      </c>
      <c r="CL149" s="29" t="str">
        <f>_xlfn.XLOOKUP($C149,'[3]BIS Feb-26'!$C:$C,'[3]BIS Feb-26'!AE:AE,"",0)</f>
        <v>510</v>
      </c>
      <c r="CM149" s="29" t="str">
        <f>_xlfn.XLOOKUP($C149,'[3]BIS Feb-26'!$C:$C,'[3]BIS Feb-26'!AF:AF,"",0)</f>
        <v>510</v>
      </c>
      <c r="CN149" s="29" t="str">
        <f>_xlfn.XLOOKUP($C149,'[3]BIS Feb-26'!$C:$C,'[3]BIS Feb-26'!AG:AG,"",0)</f>
        <v>510</v>
      </c>
      <c r="CO149" s="29" t="str">
        <f>_xlfn.XLOOKUP($C149,'[3]BIS Feb-26'!$C:$C,'[3]BIS Feb-26'!AH:AH,"",0)</f>
        <v>510</v>
      </c>
      <c r="CP149" s="29" t="str">
        <f>_xlfn.XLOOKUP($C149,'[3]BIS Feb-26'!$C:$C,'[3]BIS Feb-26'!AI:AI,"",0)</f>
        <v>810</v>
      </c>
      <c r="CQ149" s="29" t="str">
        <f>_xlfn.XLOOKUP($C149,'[3]BIS Feb-26'!$C:$C,'[3]BIS Feb-26'!AJ:AJ,"",0)</f>
        <v>1000</v>
      </c>
      <c r="CR149" s="29" t="str">
        <f>_xlfn.XLOOKUP($C149,'[3]BIS Feb-26'!$C:$C,'[3]BIS Feb-26'!AK:AK,"",0)</f>
        <v>810</v>
      </c>
      <c r="CS149" s="29" t="str">
        <f>_xlfn.XLOOKUP($C149,'[3]BIS Feb-26'!$C:$C,'[3]BIS Feb-26'!AL:AL,"",0)</f>
        <v>810</v>
      </c>
      <c r="CT149" s="29">
        <f>_xlfn.XLOOKUP($C149,'[3]BIS Feb-26'!$C:$C,'[3]BIS Feb-26'!AM:AM,"",0)</f>
        <v>2</v>
      </c>
      <c r="CU149" s="28">
        <f>_xlfn.XLOOKUP($C149,'[3]BIS Feb-26'!$C:$C,'[3]BIS Feb-26'!AN:AN,"",0)</f>
        <v>46099</v>
      </c>
      <c r="CV149" s="28">
        <f>_xlfn.XLOOKUP($C149,'[3]BIS Feb-26'!$C:$C,'[3]BIS Feb-26'!AO:AO,"",0)</f>
        <v>46076</v>
      </c>
      <c r="CW149" s="28">
        <f>_xlfn.XLOOKUP($C149,'[3]BIS Feb-26'!$C:$C,'[3]BIS Feb-26'!AP:AP,"",0)</f>
        <v>46076</v>
      </c>
      <c r="CX149" s="28">
        <f>_xlfn.XLOOKUP($C149,'[3]BIS Feb-26'!$C:$C,'[3]BIS Feb-26'!AQ:AQ,"",0)</f>
        <v>46099</v>
      </c>
      <c r="CY149" s="28">
        <f>_xlfn.XLOOKUP($C149,'[3]BIS Feb-26'!$C:$C,'[3]BIS Feb-26'!AR:AR,"",0)</f>
        <v>46099</v>
      </c>
      <c r="CZ149" s="28">
        <f>_xlfn.XLOOKUP($C149,'[3]BIS Feb-26'!$C:$C,'[3]BIS Feb-26'!AS:AS,"",0)</f>
        <v>46148</v>
      </c>
      <c r="DA149" s="28">
        <f>_xlfn.XLOOKUP($C149,'[3]BIS Feb-26'!$C:$C,'[3]BIS Feb-26'!AT:AT,"",0)</f>
        <v>46033</v>
      </c>
      <c r="DB149" s="28">
        <f>_xlfn.XLOOKUP($C149,'[3]BIS Feb-26'!$C:$C,'[3]BIS Feb-26'!AU:AU,"",0)</f>
        <v>46058</v>
      </c>
      <c r="DC149" s="28">
        <f>_xlfn.XLOOKUP($C149,'[3]BIS Feb-26'!$C:$C,'[3]BIS Feb-26'!AV:AV,"",0)</f>
        <v>46106</v>
      </c>
      <c r="DD149" s="11">
        <f>_xlfn.XLOOKUP($C149,'[3]BIS Feb-26'!$C:$C,'[3]BIS Feb-26'!AW:AW,"",0)</f>
        <v>1</v>
      </c>
      <c r="DE149" s="11">
        <f>_xlfn.XLOOKUP($C149,'[3]BIS Feb-26'!$C:$C,'[3]BIS Feb-26'!AX:AX,"",0)</f>
        <v>1</v>
      </c>
      <c r="DF149" s="11">
        <f>_xlfn.XLOOKUP($C149,'[3]BIS Feb-26'!$C:$C,'[3]BIS Feb-26'!AY:AY,"",0)</f>
        <v>1</v>
      </c>
      <c r="DG149" s="11">
        <f t="shared" ca="1" si="70"/>
        <v>4</v>
      </c>
      <c r="DH149" s="11">
        <f t="shared" ca="1" si="71"/>
        <v>4</v>
      </c>
      <c r="DI149" s="11">
        <f t="shared" ca="1" si="72"/>
        <v>0</v>
      </c>
      <c r="DJ149" s="11" t="str">
        <f>_xlfn.XLOOKUP($C149,'[3]Active Customer Assets'!$D:$D,'[3]Active Customer Assets'!I:I,"",0)</f>
        <v>C (Not Buying Spares or buying lubricants)</v>
      </c>
      <c r="DK149" s="28">
        <f>_xlfn.XLOOKUP($C149,'[3]Active Customer Assets'!$D:$D,'[3]Active Customer Assets'!J:J,"",0)</f>
        <v>42063</v>
      </c>
      <c r="DL149" s="28">
        <f>_xlfn.XLOOKUP($C149,'[3]Active Customer Assets'!$D:$D,'[3]Active Customer Assets'!K:K,"",0)</f>
        <v>42037</v>
      </c>
      <c r="DM149" s="28">
        <f>_xlfn.XLOOKUP($C149,'[3]Active Customer Assets'!$D:$D,'[3]Active Customer Assets'!L:L,"",0)</f>
        <v>45940.5848148148</v>
      </c>
      <c r="DN149" s="21">
        <f>_xlfn.XLOOKUP($C149,'[3]Active Customer Assets'!$D:$D,'[3]Active Customer Assets'!M:M,"",0)</f>
        <v>6770</v>
      </c>
      <c r="DO149" s="28">
        <f>_xlfn.XLOOKUP($C149,'[3]Active Customer Assets'!$D:$D,'[3]Active Customer Assets'!N:N,"",0)</f>
        <v>0</v>
      </c>
      <c r="DP149" s="28">
        <f>_xlfn.XLOOKUP($C149,'[3]Active Customer Assets'!$D:$D,'[3]Active Customer Assets'!O:O,"",0)</f>
        <v>0</v>
      </c>
      <c r="DQ149" s="28">
        <f>_xlfn.XLOOKUP($C149,'[3]Active Customer Assets'!$D:$D,'[3]Active Customer Assets'!P:P,"",0)</f>
        <v>0</v>
      </c>
      <c r="DR149" s="28">
        <f>_xlfn.XLOOKUP($C149,'[3]Active Customer Assets'!$D:$D,'[3]Active Customer Assets'!Q:Q,"",0)</f>
        <v>0</v>
      </c>
      <c r="DS149" s="28">
        <f>_xlfn.XLOOKUP($C149,'[3]Active Customer Assets'!$D:$D,'[3]Active Customer Assets'!R:R,"",0)</f>
        <v>0</v>
      </c>
      <c r="DT149" s="28">
        <f>_xlfn.XLOOKUP($C149,'[3]Active Customer Assets'!$D:$D,'[3]Active Customer Assets'!S:S,"",0)</f>
        <v>0</v>
      </c>
      <c r="DU149" s="28">
        <f>_xlfn.XLOOKUP($C149,'[3]Active Customer Assets'!$D:$D,'[3]Active Customer Assets'!T:T,"",0)</f>
        <v>0</v>
      </c>
      <c r="DV149" s="28">
        <f>_xlfn.XLOOKUP($C149,'[3]Active Customer Assets'!$D:$D,'[3]Active Customer Assets'!U:U,"",0)</f>
        <v>0</v>
      </c>
      <c r="DW149" s="28">
        <f>_xlfn.XLOOKUP($C149,'[3]Active Customer Assets'!$D:$D,'[3]Active Customer Assets'!V:V,"",0)</f>
        <v>0</v>
      </c>
      <c r="DX149" s="28">
        <f>_xlfn.XLOOKUP($C149,'[3]Active Customer Assets'!$D:$D,'[3]Active Customer Assets'!W:W,"",0)</f>
        <v>0</v>
      </c>
      <c r="DY149" s="28">
        <f>_xlfn.XLOOKUP($C149,'[3]Active Customer Assets'!$D:$D,'[3]Active Customer Assets'!X:X,"",0)</f>
        <v>0</v>
      </c>
      <c r="DZ149" s="28">
        <f>_xlfn.XLOOKUP($C149,'[3]Active Customer Assets'!$D:$D,'[3]Active Customer Assets'!Y:Y,"",0)</f>
        <v>0</v>
      </c>
      <c r="EA149" s="28" t="str">
        <f>_xlfn.XLOOKUP($C149,'[3]Active Customer Assets'!$D:$D,'[3]Active Customer Assets'!Z:Z,"",0)</f>
        <v>510</v>
      </c>
      <c r="EB149" s="28" t="str">
        <f>_xlfn.XLOOKUP($C149,'[3]Active Customer Assets'!$D:$D,'[3]Active Customer Assets'!AA:AA,"",0)</f>
        <v>510</v>
      </c>
      <c r="EC149" s="28" t="str">
        <f>_xlfn.XLOOKUP($C149,'[3]Active Customer Assets'!$D:$D,'[3]Active Customer Assets'!AB:AB,"",0)</f>
        <v>510</v>
      </c>
      <c r="ED149" s="28" t="str">
        <f>_xlfn.XLOOKUP($C149,'[3]Active Customer Assets'!$D:$D,'[3]Active Customer Assets'!AC:AC,"",0)</f>
        <v>510</v>
      </c>
      <c r="EE149" s="28" t="str">
        <f>_xlfn.XLOOKUP($C149,'[3]Active Customer Assets'!$D:$D,'[3]Active Customer Assets'!AD:AD,"",0)</f>
        <v>510</v>
      </c>
      <c r="EF149" s="28" t="str">
        <f>_xlfn.XLOOKUP($C149,'[3]Active Customer Assets'!$D:$D,'[3]Active Customer Assets'!AE:AE,"",0)</f>
        <v>810</v>
      </c>
      <c r="EG149" s="28" t="str">
        <f>_xlfn.XLOOKUP($C149,'[3]Active Customer Assets'!$D:$D,'[3]Active Customer Assets'!AF:AF,"",0)</f>
        <v>1000</v>
      </c>
      <c r="EH149" s="28" t="str">
        <f>_xlfn.XLOOKUP($C149,'[3]Active Customer Assets'!$D:$D,'[3]Active Customer Assets'!AG:AG,"",0)</f>
        <v>810</v>
      </c>
      <c r="EI149" s="28" t="str">
        <f>_xlfn.XLOOKUP($C149,'[3]Active Customer Assets'!$D:$D,'[3]Active Customer Assets'!AH:AH,"",0)</f>
        <v>810</v>
      </c>
      <c r="EJ149" s="21">
        <f>_xlfn.XLOOKUP($C149,'[3]Active Customer Assets'!$D:$D,'[3]Active Customer Assets'!AI:AI,"",0)</f>
        <v>2</v>
      </c>
      <c r="EK149" s="35" t="str">
        <f>[3]!tbl_DPSAC[[#This Row],[Unit Status]]</f>
        <v>Active</v>
      </c>
    </row>
    <row r="150" spans="1:141" x14ac:dyDescent="0.15">
      <c r="A150" s="11">
        <f>ROW(tbl_DPSAC[[#This Row],[Sl. No.]])-1</f>
        <v>149</v>
      </c>
      <c r="B150" s="12" t="s">
        <v>196</v>
      </c>
      <c r="C150" s="12" t="s">
        <v>945</v>
      </c>
      <c r="D150" s="12" t="s">
        <v>857</v>
      </c>
      <c r="E150" s="12" t="s">
        <v>170</v>
      </c>
      <c r="F150" s="12" t="s">
        <v>161</v>
      </c>
      <c r="G150" s="13" t="s">
        <v>944</v>
      </c>
      <c r="H150" s="13" t="str">
        <f>_xlfn.XLOOKUP(C150,'[1]E&amp;DPSAC'!$K:$K,'[1]E&amp;DPSAC'!$E:$E,,0)</f>
        <v>GAYA</v>
      </c>
      <c r="I150" s="13"/>
      <c r="J150" s="13">
        <v>9431453972</v>
      </c>
      <c r="K150" s="13">
        <v>6801665105</v>
      </c>
      <c r="L150" s="12" t="str">
        <f t="shared" ca="1" si="50"/>
        <v>Non - Warranty</v>
      </c>
      <c r="M150" s="14">
        <v>42438</v>
      </c>
      <c r="N150" s="15">
        <v>24</v>
      </c>
      <c r="O150" s="14">
        <f t="shared" si="51"/>
        <v>43190</v>
      </c>
      <c r="P150" s="11" t="s">
        <v>681</v>
      </c>
      <c r="Q150" s="19" t="str">
        <f>_xlfn.XLOOKUP(C150,'[2]Sch Calls'!$R:$R,'[2]Sch Calls'!$F:$F,"",0)</f>
        <v>CC-01116062</v>
      </c>
      <c r="R150" s="18">
        <f>_xlfn.XLOOKUP(C150,'[2]Sch Calls'!$R:$R,'[2]Sch Calls'!$A:$A,"",0)</f>
        <v>45266.479421296302</v>
      </c>
      <c r="S150" s="17">
        <f>_xlfn.XLOOKUP(C150,'[2]Sch Calls'!$R:$R,'[2]Sch Calls'!$B:$B,"",0)</f>
        <v>2988</v>
      </c>
      <c r="T150" s="18">
        <f>_xlfn.XLOOKUP(C150,'[1]E&amp;DPSAC'!$K:$K,'[1]E&amp;DPSAC'!$W:$W,"",0)</f>
        <v>45266</v>
      </c>
      <c r="U150" s="17">
        <f>_xlfn.XLOOKUP(C150,'[1]E&amp;DPSAC'!$K:$K,'[1]E&amp;DPSAC'!$Z:$Z,"",0)</f>
        <v>2988</v>
      </c>
      <c r="V150" s="17">
        <f>_xlfn.XLOOKUP(C150,'[2]1. All Calls'!$R:$R,'[2]1. All Calls'!$B:$B,"",0)</f>
        <v>5650</v>
      </c>
      <c r="W150" s="20">
        <f>_xlfn.XLOOKUP(C150,'[2]1. All Calls'!$R:$R,'[2]1. All Calls'!$A:$A,"",0)</f>
        <v>45940.586805555555</v>
      </c>
      <c r="X150" s="17" t="str">
        <f>_xlfn.XLOOKUP(C150,'[2]Sch Calls'!$R:$R,'[2]Sch Calls'!$AB:$AB,"",0)</f>
        <v>Attend the site for schedule service so drain oil from tank and drain oil from cooler to 38 liters oil drain then change oil filter, air filter for compressor side and oil 40 liters after then start the unit found running ok.</v>
      </c>
      <c r="Y150" s="17">
        <f t="shared" si="52"/>
        <v>-1912</v>
      </c>
      <c r="Z150" s="17" t="str">
        <f t="shared" si="53"/>
        <v>Due</v>
      </c>
      <c r="AA150" s="21">
        <f t="shared" ca="1" si="54"/>
        <v>834.52057870369754</v>
      </c>
      <c r="AB150" s="21" t="str">
        <f t="shared" ca="1" si="55"/>
        <v>Due</v>
      </c>
      <c r="AC150" s="11">
        <f ca="1">tbl_DPSAC[[#This Row],[Current Month Due Count]]</f>
        <v>0</v>
      </c>
      <c r="AD150" s="11">
        <f ca="1">tbl_DPSAC[[#This Row],[Next Month Due2]]</f>
        <v>0</v>
      </c>
      <c r="AE150" s="11">
        <f t="shared" ca="1" si="56"/>
        <v>1</v>
      </c>
      <c r="AF150" s="11">
        <v>4</v>
      </c>
      <c r="AG150" s="17">
        <f t="shared" ca="1" si="57"/>
        <v>6292</v>
      </c>
      <c r="AH150" s="11">
        <v>0</v>
      </c>
      <c r="AI150" s="11">
        <v>0</v>
      </c>
      <c r="AJ150" s="11">
        <v>0</v>
      </c>
      <c r="AK150" s="11">
        <v>0</v>
      </c>
      <c r="AL150" s="11">
        <v>0</v>
      </c>
      <c r="AM150" s="11">
        <v>0</v>
      </c>
      <c r="AN150" s="11">
        <v>0</v>
      </c>
      <c r="AO150" s="11">
        <v>0</v>
      </c>
      <c r="AP150" s="11">
        <v>0</v>
      </c>
      <c r="AQ150" s="11">
        <v>0</v>
      </c>
      <c r="AR150" s="11">
        <v>0</v>
      </c>
      <c r="AS150" s="11">
        <v>0</v>
      </c>
      <c r="AT150" s="11">
        <v>0</v>
      </c>
      <c r="AU150" s="11">
        <v>0</v>
      </c>
      <c r="AV150" s="11">
        <v>0</v>
      </c>
      <c r="AW150" s="11">
        <v>0</v>
      </c>
      <c r="AX150" s="11" t="str">
        <f t="shared" ca="1" si="58"/>
        <v>4 Service Due</v>
      </c>
      <c r="AY150" s="17">
        <v>2988</v>
      </c>
      <c r="AZ150" s="22">
        <v>45266</v>
      </c>
      <c r="BA150" s="17" t="s">
        <v>946</v>
      </c>
      <c r="BB150" s="17">
        <v>3103</v>
      </c>
      <c r="BC150" s="22">
        <v>44254</v>
      </c>
      <c r="BD150" s="17"/>
      <c r="BE150" s="17">
        <v>2988</v>
      </c>
      <c r="BF150" s="22">
        <v>45266</v>
      </c>
      <c r="BG150" s="17" t="s">
        <v>946</v>
      </c>
      <c r="BH150" s="17"/>
      <c r="BI150" s="22"/>
      <c r="BJ150" s="17"/>
      <c r="BK150" s="17">
        <v>3103</v>
      </c>
      <c r="BL150" s="22">
        <v>44254</v>
      </c>
      <c r="BM150" s="17"/>
      <c r="BN150" s="23">
        <f t="shared" si="59"/>
        <v>45446</v>
      </c>
      <c r="BO150" s="23">
        <f t="shared" si="60"/>
        <v>44434</v>
      </c>
      <c r="BP150" s="23">
        <f t="shared" si="61"/>
        <v>45446</v>
      </c>
      <c r="BQ150" s="23" t="str">
        <f t="shared" si="62"/>
        <v/>
      </c>
      <c r="BR150" s="23">
        <f t="shared" si="73"/>
        <v>44619</v>
      </c>
      <c r="BS150" s="24">
        <f t="shared" ca="1" si="63"/>
        <v>-2554</v>
      </c>
      <c r="BT150" s="25">
        <f t="shared" ca="1" si="64"/>
        <v>-1689</v>
      </c>
      <c r="BU150" s="25">
        <f t="shared" ca="1" si="65"/>
        <v>-2554</v>
      </c>
      <c r="BV150" s="25" t="str">
        <f t="shared" si="66"/>
        <v/>
      </c>
      <c r="BW150" s="25">
        <f t="shared" ca="1" si="67"/>
        <v>-1689</v>
      </c>
      <c r="BX150" s="26" t="s">
        <v>173</v>
      </c>
      <c r="BY150" s="11">
        <f t="shared" ca="1" si="68"/>
        <v>4</v>
      </c>
      <c r="BZ150" s="11">
        <f t="shared" ca="1" si="74"/>
        <v>0</v>
      </c>
      <c r="CA150" s="11">
        <f t="shared" ca="1" si="69"/>
        <v>0</v>
      </c>
      <c r="CB150" s="28">
        <f>_xlfn.XLOOKUP($C150,'[3]BIS Feb-26'!$C:$C,'[3]BIS Feb-26'!U:U,"",0)</f>
        <v>45265.770833333299</v>
      </c>
      <c r="CC150" s="28">
        <f>_xlfn.XLOOKUP($C150,'[3]BIS Feb-26'!$C:$C,'[3]BIS Feb-26'!V:V,"",0)</f>
        <v>45265.770833333299</v>
      </c>
      <c r="CD150" s="28">
        <f>_xlfn.XLOOKUP($C150,'[3]BIS Feb-26'!$C:$C,'[3]BIS Feb-26'!W:W,"",0)</f>
        <v>0</v>
      </c>
      <c r="CE150" s="28">
        <f>_xlfn.XLOOKUP($C150,'[3]BIS Feb-26'!$C:$C,'[3]BIS Feb-26'!X:X,"",0)</f>
        <v>45265.770833333299</v>
      </c>
      <c r="CF150" s="28">
        <f>_xlfn.XLOOKUP($C150,'[3]BIS Feb-26'!$C:$C,'[3]BIS Feb-26'!Y:Y,"",0)</f>
        <v>45265.770833333299</v>
      </c>
      <c r="CG150" s="28">
        <f>_xlfn.XLOOKUP($C150,'[3]BIS Feb-26'!$C:$C,'[3]BIS Feb-26'!Z:Z,"",0)</f>
        <v>0</v>
      </c>
      <c r="CH150" s="28">
        <f>_xlfn.XLOOKUP($C150,'[3]BIS Feb-26'!$C:$C,'[3]BIS Feb-26'!AA:AA,"",0)</f>
        <v>0</v>
      </c>
      <c r="CI150" s="28">
        <f>_xlfn.XLOOKUP($C150,'[3]BIS Feb-26'!$C:$C,'[3]BIS Feb-26'!AB:AB,"",0)</f>
        <v>0</v>
      </c>
      <c r="CJ150" s="28">
        <f>_xlfn.XLOOKUP($C150,'[3]BIS Feb-26'!$C:$C,'[3]BIS Feb-26'!AC:AC,"",0)</f>
        <v>0</v>
      </c>
      <c r="CK150" s="29" t="str">
        <f>_xlfn.XLOOKUP($C150,'[3]BIS Feb-26'!$C:$C,'[3]BIS Feb-26'!AD:AD,"",0)</f>
        <v>610</v>
      </c>
      <c r="CL150" s="29" t="str">
        <f>_xlfn.XLOOKUP($C150,'[3]BIS Feb-26'!$C:$C,'[3]BIS Feb-26'!AE:AE,"",0)</f>
        <v>610</v>
      </c>
      <c r="CM150" s="29" t="str">
        <f>_xlfn.XLOOKUP($C150,'[3]BIS Feb-26'!$C:$C,'[3]BIS Feb-26'!AF:AF,"",0)</f>
        <v>610</v>
      </c>
      <c r="CN150" s="29" t="str">
        <f>_xlfn.XLOOKUP($C150,'[3]BIS Feb-26'!$C:$C,'[3]BIS Feb-26'!AG:AG,"",0)</f>
        <v>610</v>
      </c>
      <c r="CO150" s="29" t="str">
        <f>_xlfn.XLOOKUP($C150,'[3]BIS Feb-26'!$C:$C,'[3]BIS Feb-26'!AH:AH,"",0)</f>
        <v>610</v>
      </c>
      <c r="CP150" s="29" t="str">
        <f>_xlfn.XLOOKUP($C150,'[3]BIS Feb-26'!$C:$C,'[3]BIS Feb-26'!AI:AI,"",0)</f>
        <v>1110</v>
      </c>
      <c r="CQ150" s="29" t="str">
        <f>_xlfn.XLOOKUP($C150,'[3]BIS Feb-26'!$C:$C,'[3]BIS Feb-26'!AJ:AJ,"",0)</f>
        <v>1000</v>
      </c>
      <c r="CR150" s="29" t="str">
        <f>_xlfn.XLOOKUP($C150,'[3]BIS Feb-26'!$C:$C,'[3]BIS Feb-26'!AK:AK,"",0)</f>
        <v>1110</v>
      </c>
      <c r="CS150" s="29" t="str">
        <f>_xlfn.XLOOKUP($C150,'[3]BIS Feb-26'!$C:$C,'[3]BIS Feb-26'!AL:AL,"",0)</f>
        <v>1110</v>
      </c>
      <c r="CT150" s="29">
        <f>_xlfn.XLOOKUP($C150,'[3]BIS Feb-26'!$C:$C,'[3]BIS Feb-26'!AM:AM,"",0)</f>
        <v>2</v>
      </c>
      <c r="CU150" s="28">
        <f>_xlfn.XLOOKUP($C150,'[3]BIS Feb-26'!$C:$C,'[3]BIS Feb-26'!AN:AN,"",0)</f>
        <v>45445</v>
      </c>
      <c r="CV150" s="28">
        <f>_xlfn.XLOOKUP($C150,'[3]BIS Feb-26'!$C:$C,'[3]BIS Feb-26'!AO:AO,"",0)</f>
        <v>45445</v>
      </c>
      <c r="CW150" s="28">
        <f>_xlfn.XLOOKUP($C150,'[3]BIS Feb-26'!$C:$C,'[3]BIS Feb-26'!AP:AP,"",0)</f>
        <v>46085</v>
      </c>
      <c r="CX150" s="28">
        <f>_xlfn.XLOOKUP($C150,'[3]BIS Feb-26'!$C:$C,'[3]BIS Feb-26'!AQ:AQ,"",0)</f>
        <v>45445</v>
      </c>
      <c r="CY150" s="28">
        <f>_xlfn.XLOOKUP($C150,'[3]BIS Feb-26'!$C:$C,'[3]BIS Feb-26'!AR:AR,"",0)</f>
        <v>45445</v>
      </c>
      <c r="CZ150" s="28">
        <f>_xlfn.XLOOKUP($C150,'[3]BIS Feb-26'!$C:$C,'[3]BIS Feb-26'!AS:AS,"",0)</f>
        <v>46175</v>
      </c>
      <c r="DA150" s="28">
        <f>_xlfn.XLOOKUP($C150,'[3]BIS Feb-26'!$C:$C,'[3]BIS Feb-26'!AT:AT,"",0)</f>
        <v>46033</v>
      </c>
      <c r="DB150" s="28">
        <f>_xlfn.XLOOKUP($C150,'[3]BIS Feb-26'!$C:$C,'[3]BIS Feb-26'!AU:AU,"",0)</f>
        <v>46085</v>
      </c>
      <c r="DC150" s="28">
        <f>_xlfn.XLOOKUP($C150,'[3]BIS Feb-26'!$C:$C,'[3]BIS Feb-26'!AV:AV,"",0)</f>
        <v>46134</v>
      </c>
      <c r="DD150" s="11">
        <f>_xlfn.XLOOKUP($C150,'[3]BIS Feb-26'!$C:$C,'[3]BIS Feb-26'!AW:AW,"",0)</f>
        <v>1</v>
      </c>
      <c r="DE150" s="11">
        <f>_xlfn.XLOOKUP($C150,'[3]BIS Feb-26'!$C:$C,'[3]BIS Feb-26'!AX:AX,"",0)</f>
        <v>0</v>
      </c>
      <c r="DF150" s="11">
        <f>_xlfn.XLOOKUP($C150,'[3]BIS Feb-26'!$C:$C,'[3]BIS Feb-26'!AY:AY,"",0)</f>
        <v>1</v>
      </c>
      <c r="DG150" s="11">
        <f t="shared" ca="1" si="70"/>
        <v>5</v>
      </c>
      <c r="DH150" s="11">
        <f t="shared" ca="1" si="71"/>
        <v>2</v>
      </c>
      <c r="DI150" s="11">
        <f t="shared" ca="1" si="72"/>
        <v>1</v>
      </c>
      <c r="DJ150" s="11" t="str">
        <f>_xlfn.XLOOKUP($C150,'[3]Active Customer Assets'!$D:$D,'[3]Active Customer Assets'!I:I,"",0)</f>
        <v>C (Not Buying Spares or buying lubricants)</v>
      </c>
      <c r="DK150" s="28">
        <f>_xlfn.XLOOKUP($C150,'[3]Active Customer Assets'!$D:$D,'[3]Active Customer Assets'!J:J,"",0)</f>
        <v>42438</v>
      </c>
      <c r="DL150" s="28">
        <f>_xlfn.XLOOKUP($C150,'[3]Active Customer Assets'!$D:$D,'[3]Active Customer Assets'!K:K,"",0)</f>
        <v>42346</v>
      </c>
      <c r="DM150" s="28">
        <f>_xlfn.XLOOKUP($C150,'[3]Active Customer Assets'!$D:$D,'[3]Active Customer Assets'!L:L,"",0)</f>
        <v>45940.587638888901</v>
      </c>
      <c r="DN150" s="21">
        <f>_xlfn.XLOOKUP($C150,'[3]Active Customer Assets'!$D:$D,'[3]Active Customer Assets'!M:M,"",0)</f>
        <v>5650</v>
      </c>
      <c r="DO150" s="28">
        <f>_xlfn.XLOOKUP($C150,'[3]Active Customer Assets'!$D:$D,'[3]Active Customer Assets'!N:N,"",0)</f>
        <v>0</v>
      </c>
      <c r="DP150" s="28">
        <f>_xlfn.XLOOKUP($C150,'[3]Active Customer Assets'!$D:$D,'[3]Active Customer Assets'!O:O,"",0)</f>
        <v>0</v>
      </c>
      <c r="DQ150" s="28" t="str">
        <f>_xlfn.XLOOKUP($C150,'[3]Active Customer Assets'!$D:$D,'[3]Active Customer Assets'!P:P,"",0)</f>
        <v>Air lube Plus</v>
      </c>
      <c r="DR150" s="28">
        <f>_xlfn.XLOOKUP($C150,'[3]Active Customer Assets'!$D:$D,'[3]Active Customer Assets'!Q:Q,"",0)</f>
        <v>45266</v>
      </c>
      <c r="DS150" s="28">
        <f>_xlfn.XLOOKUP($C150,'[3]Active Customer Assets'!$D:$D,'[3]Active Customer Assets'!R:R,"",0)</f>
        <v>45266</v>
      </c>
      <c r="DT150" s="28">
        <f>_xlfn.XLOOKUP($C150,'[3]Active Customer Assets'!$D:$D,'[3]Active Customer Assets'!S:S,"",0)</f>
        <v>0</v>
      </c>
      <c r="DU150" s="28">
        <f>_xlfn.XLOOKUP($C150,'[3]Active Customer Assets'!$D:$D,'[3]Active Customer Assets'!T:T,"",0)</f>
        <v>45266</v>
      </c>
      <c r="DV150" s="28">
        <f>_xlfn.XLOOKUP($C150,'[3]Active Customer Assets'!$D:$D,'[3]Active Customer Assets'!U:U,"",0)</f>
        <v>45266</v>
      </c>
      <c r="DW150" s="28">
        <f>_xlfn.XLOOKUP($C150,'[3]Active Customer Assets'!$D:$D,'[3]Active Customer Assets'!V:V,"",0)</f>
        <v>0</v>
      </c>
      <c r="DX150" s="28">
        <f>_xlfn.XLOOKUP($C150,'[3]Active Customer Assets'!$D:$D,'[3]Active Customer Assets'!W:W,"",0)</f>
        <v>0</v>
      </c>
      <c r="DY150" s="28">
        <f>_xlfn.XLOOKUP($C150,'[3]Active Customer Assets'!$D:$D,'[3]Active Customer Assets'!X:X,"",0)</f>
        <v>0</v>
      </c>
      <c r="DZ150" s="28">
        <f>_xlfn.XLOOKUP($C150,'[3]Active Customer Assets'!$D:$D,'[3]Active Customer Assets'!Y:Y,"",0)</f>
        <v>0</v>
      </c>
      <c r="EA150" s="28" t="str">
        <f>_xlfn.XLOOKUP($C150,'[3]Active Customer Assets'!$D:$D,'[3]Active Customer Assets'!Z:Z,"",0)</f>
        <v>610</v>
      </c>
      <c r="EB150" s="28" t="str">
        <f>_xlfn.XLOOKUP($C150,'[3]Active Customer Assets'!$D:$D,'[3]Active Customer Assets'!AA:AA,"",0)</f>
        <v>610</v>
      </c>
      <c r="EC150" s="28" t="str">
        <f>_xlfn.XLOOKUP($C150,'[3]Active Customer Assets'!$D:$D,'[3]Active Customer Assets'!AB:AB,"",0)</f>
        <v>610</v>
      </c>
      <c r="ED150" s="28" t="str">
        <f>_xlfn.XLOOKUP($C150,'[3]Active Customer Assets'!$D:$D,'[3]Active Customer Assets'!AC:AC,"",0)</f>
        <v>610</v>
      </c>
      <c r="EE150" s="28" t="str">
        <f>_xlfn.XLOOKUP($C150,'[3]Active Customer Assets'!$D:$D,'[3]Active Customer Assets'!AD:AD,"",0)</f>
        <v>610</v>
      </c>
      <c r="EF150" s="28" t="str">
        <f>_xlfn.XLOOKUP($C150,'[3]Active Customer Assets'!$D:$D,'[3]Active Customer Assets'!AE:AE,"",0)</f>
        <v>1110</v>
      </c>
      <c r="EG150" s="28" t="str">
        <f>_xlfn.XLOOKUP($C150,'[3]Active Customer Assets'!$D:$D,'[3]Active Customer Assets'!AF:AF,"",0)</f>
        <v>1000</v>
      </c>
      <c r="EH150" s="28" t="str">
        <f>_xlfn.XLOOKUP($C150,'[3]Active Customer Assets'!$D:$D,'[3]Active Customer Assets'!AG:AG,"",0)</f>
        <v>1110</v>
      </c>
      <c r="EI150" s="28" t="str">
        <f>_xlfn.XLOOKUP($C150,'[3]Active Customer Assets'!$D:$D,'[3]Active Customer Assets'!AH:AH,"",0)</f>
        <v>1110</v>
      </c>
      <c r="EJ150" s="21">
        <f>_xlfn.XLOOKUP($C150,'[3]Active Customer Assets'!$D:$D,'[3]Active Customer Assets'!AI:AI,"",0)</f>
        <v>2</v>
      </c>
      <c r="EK150" s="35" t="str">
        <f>[3]!tbl_DPSAC[[#This Row],[Unit Status]]</f>
        <v>Active</v>
      </c>
    </row>
    <row r="151" spans="1:141" x14ac:dyDescent="0.15">
      <c r="A151" s="11">
        <f>ROW(tbl_DPSAC[[#This Row],[Sl. No.]])-1</f>
        <v>150</v>
      </c>
      <c r="B151" s="12" t="s">
        <v>196</v>
      </c>
      <c r="C151" s="12" t="s">
        <v>947</v>
      </c>
      <c r="D151" s="12" t="s">
        <v>175</v>
      </c>
      <c r="E151" s="12" t="s">
        <v>176</v>
      </c>
      <c r="F151" s="12" t="s">
        <v>140</v>
      </c>
      <c r="G151" s="13" t="s">
        <v>948</v>
      </c>
      <c r="H151" s="13" t="str">
        <f>_xlfn.XLOOKUP(C151,'[1]E&amp;DPSAC'!$K:$K,'[1]E&amp;DPSAC'!$E:$E,,0)</f>
        <v>DHANBAD</v>
      </c>
      <c r="I151" s="13" t="s">
        <v>949</v>
      </c>
      <c r="J151" s="13" t="s">
        <v>143</v>
      </c>
      <c r="K151" s="13">
        <v>9470475729</v>
      </c>
      <c r="L151" s="12" t="str">
        <f t="shared" ca="1" si="50"/>
        <v>Non - Warranty</v>
      </c>
      <c r="M151" s="14">
        <v>43012</v>
      </c>
      <c r="N151" s="15">
        <v>36</v>
      </c>
      <c r="O151" s="14">
        <f t="shared" si="51"/>
        <v>44135</v>
      </c>
      <c r="P151" s="11" t="s">
        <v>681</v>
      </c>
      <c r="Q151" s="19" t="str">
        <f>_xlfn.XLOOKUP(C151,'[2]Sch Calls'!$R:$R,'[2]Sch Calls'!$F:$F,"",0)</f>
        <v>CC-00833863</v>
      </c>
      <c r="R151" s="18">
        <f>_xlfn.XLOOKUP(C151,'[2]Sch Calls'!$R:$R,'[2]Sch Calls'!$A:$A,"",0)</f>
        <v>44965.468449074098</v>
      </c>
      <c r="S151" s="17">
        <f>_xlfn.XLOOKUP(C151,'[2]Sch Calls'!$R:$R,'[2]Sch Calls'!$B:$B,"",0)</f>
        <v>3355</v>
      </c>
      <c r="T151" s="18">
        <f>_xlfn.XLOOKUP(C151,'[1]E&amp;DPSAC'!$K:$K,'[1]E&amp;DPSAC'!$W:$W,"",0)</f>
        <v>44965</v>
      </c>
      <c r="U151" s="17">
        <f>_xlfn.XLOOKUP(C151,'[1]E&amp;DPSAC'!$K:$K,'[1]E&amp;DPSAC'!$Z:$Z,"",0)</f>
        <v>3355</v>
      </c>
      <c r="V151" s="17">
        <f>_xlfn.XLOOKUP(C151,'[2]1. All Calls'!$R:$R,'[2]1. All Calls'!$B:$B,"",0)</f>
        <v>5140</v>
      </c>
      <c r="W151" s="20">
        <f>_xlfn.XLOOKUP(C151,'[2]1. All Calls'!$R:$R,'[2]1. All Calls'!$A:$A,"",0)</f>
        <v>45940.589583333334</v>
      </c>
      <c r="X151" s="17" t="str">
        <f>_xlfn.XLOOKUP(C151,'[2]Sch Calls'!$R:$R,'[2]Sch Calls'!$AB:$AB,"",0)</f>
        <v>Change Air filter, oil filter, separator, valve kit, oil and also change engine side air filter.</v>
      </c>
      <c r="Y151" s="17">
        <f t="shared" si="52"/>
        <v>-1035</v>
      </c>
      <c r="Z151" s="17" t="str">
        <f t="shared" si="53"/>
        <v>Due</v>
      </c>
      <c r="AA151" s="21">
        <f t="shared" ca="1" si="54"/>
        <v>1135.5315509259017</v>
      </c>
      <c r="AB151" s="21" t="str">
        <f t="shared" ca="1" si="55"/>
        <v>Due</v>
      </c>
      <c r="AC151" s="11">
        <f ca="1">tbl_DPSAC[[#This Row],[Current Month Due Count]]</f>
        <v>0</v>
      </c>
      <c r="AD151" s="11">
        <f ca="1">tbl_DPSAC[[#This Row],[Next Month Due2]]</f>
        <v>0</v>
      </c>
      <c r="AE151" s="11">
        <f t="shared" ca="1" si="56"/>
        <v>1</v>
      </c>
      <c r="AF151" s="11">
        <v>0</v>
      </c>
      <c r="AG151" s="17">
        <f t="shared" ca="1" si="57"/>
        <v>5140</v>
      </c>
      <c r="AH151" s="11">
        <v>0</v>
      </c>
      <c r="AI151" s="11">
        <v>0</v>
      </c>
      <c r="AJ151" s="11">
        <v>0</v>
      </c>
      <c r="AK151" s="11" t="s">
        <v>950</v>
      </c>
      <c r="AL151" s="11">
        <v>0</v>
      </c>
      <c r="AM151" s="11">
        <v>0</v>
      </c>
      <c r="AN151" s="11">
        <v>0</v>
      </c>
      <c r="AO151" s="11">
        <v>0</v>
      </c>
      <c r="AP151" s="11">
        <v>0</v>
      </c>
      <c r="AQ151" s="11">
        <v>0</v>
      </c>
      <c r="AR151" s="11">
        <v>0</v>
      </c>
      <c r="AS151" s="11">
        <v>0</v>
      </c>
      <c r="AT151" s="11">
        <v>0</v>
      </c>
      <c r="AU151" s="11">
        <v>0</v>
      </c>
      <c r="AV151" s="11">
        <v>0</v>
      </c>
      <c r="AW151" s="11">
        <v>0</v>
      </c>
      <c r="AX151" s="11" t="str">
        <f t="shared" ca="1" si="58"/>
        <v>5 Service Due</v>
      </c>
      <c r="AY151" s="17">
        <v>3305</v>
      </c>
      <c r="AZ151" s="22">
        <v>44939</v>
      </c>
      <c r="BA151" s="17" t="s">
        <v>951</v>
      </c>
      <c r="BB151" s="17">
        <v>3305</v>
      </c>
      <c r="BC151" s="22">
        <v>44939</v>
      </c>
      <c r="BD151" s="17" t="s">
        <v>951</v>
      </c>
      <c r="BE151" s="17">
        <v>3305</v>
      </c>
      <c r="BF151" s="22">
        <v>44939</v>
      </c>
      <c r="BG151" s="17" t="s">
        <v>951</v>
      </c>
      <c r="BH151" s="17">
        <v>3305</v>
      </c>
      <c r="BI151" s="22">
        <v>44939</v>
      </c>
      <c r="BJ151" s="17" t="s">
        <v>951</v>
      </c>
      <c r="BK151" s="17">
        <v>3305</v>
      </c>
      <c r="BL151" s="22">
        <v>44939</v>
      </c>
      <c r="BM151" s="17" t="s">
        <v>951</v>
      </c>
      <c r="BN151" s="23">
        <f t="shared" si="59"/>
        <v>45119</v>
      </c>
      <c r="BO151" s="23">
        <f t="shared" si="60"/>
        <v>45119</v>
      </c>
      <c r="BP151" s="23">
        <f t="shared" si="61"/>
        <v>45119</v>
      </c>
      <c r="BQ151" s="23">
        <f t="shared" si="62"/>
        <v>45119</v>
      </c>
      <c r="BR151" s="23">
        <f t="shared" si="73"/>
        <v>45304</v>
      </c>
      <c r="BS151" s="24">
        <f t="shared" ca="1" si="63"/>
        <v>-1085</v>
      </c>
      <c r="BT151" s="25">
        <f t="shared" ca="1" si="64"/>
        <v>-335</v>
      </c>
      <c r="BU151" s="25">
        <f t="shared" ca="1" si="65"/>
        <v>-1085</v>
      </c>
      <c r="BV151" s="25">
        <f t="shared" ca="1" si="66"/>
        <v>-1085</v>
      </c>
      <c r="BW151" s="25">
        <f t="shared" ca="1" si="67"/>
        <v>-335</v>
      </c>
      <c r="BX151" s="26" t="s">
        <v>172</v>
      </c>
      <c r="BY151" s="11">
        <f t="shared" ca="1" si="68"/>
        <v>5</v>
      </c>
      <c r="BZ151" s="11">
        <f t="shared" ca="1" si="74"/>
        <v>0</v>
      </c>
      <c r="CA151" s="11">
        <f t="shared" ca="1" si="69"/>
        <v>0</v>
      </c>
      <c r="CB151" s="28">
        <f>_xlfn.XLOOKUP($C151,'[3]BIS Feb-26'!$C:$C,'[3]BIS Feb-26'!U:U,"",0)</f>
        <v>44964.770833333299</v>
      </c>
      <c r="CC151" s="28">
        <f>_xlfn.XLOOKUP($C151,'[3]BIS Feb-26'!$C:$C,'[3]BIS Feb-26'!V:V,"",0)</f>
        <v>44964.770833333299</v>
      </c>
      <c r="CD151" s="28">
        <f>_xlfn.XLOOKUP($C151,'[3]BIS Feb-26'!$C:$C,'[3]BIS Feb-26'!W:W,"",0)</f>
        <v>44964.770833333299</v>
      </c>
      <c r="CE151" s="28">
        <f>_xlfn.XLOOKUP($C151,'[3]BIS Feb-26'!$C:$C,'[3]BIS Feb-26'!X:X,"",0)</f>
        <v>44964.770833333299</v>
      </c>
      <c r="CF151" s="28">
        <f>_xlfn.XLOOKUP($C151,'[3]BIS Feb-26'!$C:$C,'[3]BIS Feb-26'!Y:Y,"",0)</f>
        <v>44964.770833333299</v>
      </c>
      <c r="CG151" s="28">
        <f>_xlfn.XLOOKUP($C151,'[3]BIS Feb-26'!$C:$C,'[3]BIS Feb-26'!Z:Z,"",0)</f>
        <v>44964.770833333299</v>
      </c>
      <c r="CH151" s="28">
        <f>_xlfn.XLOOKUP($C151,'[3]BIS Feb-26'!$C:$C,'[3]BIS Feb-26'!AA:AA,"",0)</f>
        <v>0</v>
      </c>
      <c r="CI151" s="28">
        <f>_xlfn.XLOOKUP($C151,'[3]BIS Feb-26'!$C:$C,'[3]BIS Feb-26'!AB:AB,"",0)</f>
        <v>0</v>
      </c>
      <c r="CJ151" s="28">
        <f>_xlfn.XLOOKUP($C151,'[3]BIS Feb-26'!$C:$C,'[3]BIS Feb-26'!AC:AC,"",0)</f>
        <v>0</v>
      </c>
      <c r="CK151" s="29" t="str">
        <f>_xlfn.XLOOKUP($C151,'[3]BIS Feb-26'!$C:$C,'[3]BIS Feb-26'!AD:AD,"",0)</f>
        <v>280</v>
      </c>
      <c r="CL151" s="29" t="str">
        <f>_xlfn.XLOOKUP($C151,'[3]BIS Feb-26'!$C:$C,'[3]BIS Feb-26'!AE:AE,"",0)</f>
        <v>280</v>
      </c>
      <c r="CM151" s="29" t="str">
        <f>_xlfn.XLOOKUP($C151,'[3]BIS Feb-26'!$C:$C,'[3]BIS Feb-26'!AF:AF,"",0)</f>
        <v>280</v>
      </c>
      <c r="CN151" s="29" t="str">
        <f>_xlfn.XLOOKUP($C151,'[3]BIS Feb-26'!$C:$C,'[3]BIS Feb-26'!AG:AG,"",0)</f>
        <v>280</v>
      </c>
      <c r="CO151" s="29" t="str">
        <f>_xlfn.XLOOKUP($C151,'[3]BIS Feb-26'!$C:$C,'[3]BIS Feb-26'!AH:AH,"",0)</f>
        <v>280</v>
      </c>
      <c r="CP151" s="29" t="str">
        <f>_xlfn.XLOOKUP($C151,'[3]BIS Feb-26'!$C:$C,'[3]BIS Feb-26'!AI:AI,"",0)</f>
        <v>780</v>
      </c>
      <c r="CQ151" s="29" t="str">
        <f>_xlfn.XLOOKUP($C151,'[3]BIS Feb-26'!$C:$C,'[3]BIS Feb-26'!AJ:AJ,"",0)</f>
        <v>1000</v>
      </c>
      <c r="CR151" s="29" t="str">
        <f>_xlfn.XLOOKUP($C151,'[3]BIS Feb-26'!$C:$C,'[3]BIS Feb-26'!AK:AK,"",0)</f>
        <v>780</v>
      </c>
      <c r="CS151" s="29" t="str">
        <f>_xlfn.XLOOKUP($C151,'[3]BIS Feb-26'!$C:$C,'[3]BIS Feb-26'!AL:AL,"",0)</f>
        <v>780</v>
      </c>
      <c r="CT151" s="29">
        <f>_xlfn.XLOOKUP($C151,'[3]BIS Feb-26'!$C:$C,'[3]BIS Feb-26'!AM:AM,"",0)</f>
        <v>0</v>
      </c>
      <c r="CU151" s="28">
        <f>_xlfn.XLOOKUP($C151,'[3]BIS Feb-26'!$C:$C,'[3]BIS Feb-26'!AN:AN,"",0)</f>
        <v>0</v>
      </c>
      <c r="CV151" s="28">
        <f>_xlfn.XLOOKUP($C151,'[3]BIS Feb-26'!$C:$C,'[3]BIS Feb-26'!AO:AO,"",0)</f>
        <v>0</v>
      </c>
      <c r="CW151" s="28">
        <f>_xlfn.XLOOKUP($C151,'[3]BIS Feb-26'!$C:$C,'[3]BIS Feb-26'!AP:AP,"",0)</f>
        <v>0</v>
      </c>
      <c r="CX151" s="28">
        <f>_xlfn.XLOOKUP($C151,'[3]BIS Feb-26'!$C:$C,'[3]BIS Feb-26'!AQ:AQ,"",0)</f>
        <v>0</v>
      </c>
      <c r="CY151" s="28">
        <f>_xlfn.XLOOKUP($C151,'[3]BIS Feb-26'!$C:$C,'[3]BIS Feb-26'!AR:AR,"",0)</f>
        <v>0</v>
      </c>
      <c r="CZ151" s="28">
        <f>_xlfn.XLOOKUP($C151,'[3]BIS Feb-26'!$C:$C,'[3]BIS Feb-26'!AS:AS,"",0)</f>
        <v>0</v>
      </c>
      <c r="DA151" s="28">
        <f>_xlfn.XLOOKUP($C151,'[3]BIS Feb-26'!$C:$C,'[3]BIS Feb-26'!AT:AT,"",0)</f>
        <v>0</v>
      </c>
      <c r="DB151" s="28">
        <f>_xlfn.XLOOKUP($C151,'[3]BIS Feb-26'!$C:$C,'[3]BIS Feb-26'!AU:AU,"",0)</f>
        <v>0</v>
      </c>
      <c r="DC151" s="28">
        <f>_xlfn.XLOOKUP($C151,'[3]BIS Feb-26'!$C:$C,'[3]BIS Feb-26'!AV:AV,"",0)</f>
        <v>0</v>
      </c>
      <c r="DD151" s="11">
        <f>_xlfn.XLOOKUP($C151,'[3]BIS Feb-26'!$C:$C,'[3]BIS Feb-26'!AW:AW,"",0)</f>
        <v>0</v>
      </c>
      <c r="DE151" s="11">
        <f>_xlfn.XLOOKUP($C151,'[3]BIS Feb-26'!$C:$C,'[3]BIS Feb-26'!AX:AX,"",0)</f>
        <v>0</v>
      </c>
      <c r="DF151" s="11">
        <f>_xlfn.XLOOKUP($C151,'[3]BIS Feb-26'!$C:$C,'[3]BIS Feb-26'!AY:AY,"",0)</f>
        <v>0</v>
      </c>
      <c r="DG151" s="11">
        <f t="shared" ca="1" si="70"/>
        <v>9</v>
      </c>
      <c r="DH151" s="11">
        <f t="shared" ca="1" si="71"/>
        <v>0</v>
      </c>
      <c r="DI151" s="11">
        <f t="shared" ca="1" si="72"/>
        <v>0</v>
      </c>
      <c r="DJ151" s="11" t="str">
        <f>_xlfn.XLOOKUP($C151,'[3]Active Customer Assets'!$D:$D,'[3]Active Customer Assets'!I:I,"",0)</f>
        <v>C (Not Buying Spares or buying lubricants)</v>
      </c>
      <c r="DK151" s="28">
        <f>_xlfn.XLOOKUP($C151,'[3]Active Customer Assets'!$D:$D,'[3]Active Customer Assets'!J:J,"",0)</f>
        <v>43012</v>
      </c>
      <c r="DL151" s="28">
        <f>_xlfn.XLOOKUP($C151,'[3]Active Customer Assets'!$D:$D,'[3]Active Customer Assets'!K:K,"",0)</f>
        <v>42933</v>
      </c>
      <c r="DM151" s="28">
        <f>_xlfn.XLOOKUP($C151,'[3]Active Customer Assets'!$D:$D,'[3]Active Customer Assets'!L:L,"",0)</f>
        <v>45940.590752314798</v>
      </c>
      <c r="DN151" s="21">
        <f>_xlfn.XLOOKUP($C151,'[3]Active Customer Assets'!$D:$D,'[3]Active Customer Assets'!M:M,"",0)</f>
        <v>5140</v>
      </c>
      <c r="DO151" s="28">
        <f>_xlfn.XLOOKUP($C151,'[3]Active Customer Assets'!$D:$D,'[3]Active Customer Assets'!N:N,"",0)</f>
        <v>0</v>
      </c>
      <c r="DP151" s="28">
        <f>_xlfn.XLOOKUP($C151,'[3]Active Customer Assets'!$D:$D,'[3]Active Customer Assets'!O:O,"",0)</f>
        <v>0</v>
      </c>
      <c r="DQ151" s="28" t="str">
        <f>_xlfn.XLOOKUP($C151,'[3]Active Customer Assets'!$D:$D,'[3]Active Customer Assets'!P:P,"",0)</f>
        <v>Air lube Plus</v>
      </c>
      <c r="DR151" s="28">
        <f>_xlfn.XLOOKUP($C151,'[3]Active Customer Assets'!$D:$D,'[3]Active Customer Assets'!Q:Q,"",0)</f>
        <v>44965</v>
      </c>
      <c r="DS151" s="28">
        <f>_xlfn.XLOOKUP($C151,'[3]Active Customer Assets'!$D:$D,'[3]Active Customer Assets'!R:R,"",0)</f>
        <v>44965</v>
      </c>
      <c r="DT151" s="28">
        <f>_xlfn.XLOOKUP($C151,'[3]Active Customer Assets'!$D:$D,'[3]Active Customer Assets'!S:S,"",0)</f>
        <v>44965</v>
      </c>
      <c r="DU151" s="28">
        <f>_xlfn.XLOOKUP($C151,'[3]Active Customer Assets'!$D:$D,'[3]Active Customer Assets'!T:T,"",0)</f>
        <v>44965</v>
      </c>
      <c r="DV151" s="28">
        <f>_xlfn.XLOOKUP($C151,'[3]Active Customer Assets'!$D:$D,'[3]Active Customer Assets'!U:U,"",0)</f>
        <v>44965</v>
      </c>
      <c r="DW151" s="28">
        <f>_xlfn.XLOOKUP($C151,'[3]Active Customer Assets'!$D:$D,'[3]Active Customer Assets'!V:V,"",0)</f>
        <v>44965</v>
      </c>
      <c r="DX151" s="28">
        <f>_xlfn.XLOOKUP($C151,'[3]Active Customer Assets'!$D:$D,'[3]Active Customer Assets'!W:W,"",0)</f>
        <v>0</v>
      </c>
      <c r="DY151" s="28">
        <f>_xlfn.XLOOKUP($C151,'[3]Active Customer Assets'!$D:$D,'[3]Active Customer Assets'!X:X,"",0)</f>
        <v>0</v>
      </c>
      <c r="DZ151" s="28">
        <f>_xlfn.XLOOKUP($C151,'[3]Active Customer Assets'!$D:$D,'[3]Active Customer Assets'!Y:Y,"",0)</f>
        <v>0</v>
      </c>
      <c r="EA151" s="28" t="str">
        <f>_xlfn.XLOOKUP($C151,'[3]Active Customer Assets'!$D:$D,'[3]Active Customer Assets'!Z:Z,"",0)</f>
        <v>280</v>
      </c>
      <c r="EB151" s="28" t="str">
        <f>_xlfn.XLOOKUP($C151,'[3]Active Customer Assets'!$D:$D,'[3]Active Customer Assets'!AA:AA,"",0)</f>
        <v>280</v>
      </c>
      <c r="EC151" s="28" t="str">
        <f>_xlfn.XLOOKUP($C151,'[3]Active Customer Assets'!$D:$D,'[3]Active Customer Assets'!AB:AB,"",0)</f>
        <v>280</v>
      </c>
      <c r="ED151" s="28" t="str">
        <f>_xlfn.XLOOKUP($C151,'[3]Active Customer Assets'!$D:$D,'[3]Active Customer Assets'!AC:AC,"",0)</f>
        <v>280</v>
      </c>
      <c r="EE151" s="28" t="str">
        <f>_xlfn.XLOOKUP($C151,'[3]Active Customer Assets'!$D:$D,'[3]Active Customer Assets'!AD:AD,"",0)</f>
        <v>280</v>
      </c>
      <c r="EF151" s="28" t="str">
        <f>_xlfn.XLOOKUP($C151,'[3]Active Customer Assets'!$D:$D,'[3]Active Customer Assets'!AE:AE,"",0)</f>
        <v>780</v>
      </c>
      <c r="EG151" s="28" t="str">
        <f>_xlfn.XLOOKUP($C151,'[3]Active Customer Assets'!$D:$D,'[3]Active Customer Assets'!AF:AF,"",0)</f>
        <v>1000</v>
      </c>
      <c r="EH151" s="28" t="str">
        <f>_xlfn.XLOOKUP($C151,'[3]Active Customer Assets'!$D:$D,'[3]Active Customer Assets'!AG:AG,"",0)</f>
        <v>780</v>
      </c>
      <c r="EI151" s="28" t="str">
        <f>_xlfn.XLOOKUP($C151,'[3]Active Customer Assets'!$D:$D,'[3]Active Customer Assets'!AH:AH,"",0)</f>
        <v>780</v>
      </c>
      <c r="EJ151" s="21">
        <f>_xlfn.XLOOKUP($C151,'[3]Active Customer Assets'!$D:$D,'[3]Active Customer Assets'!AI:AI,"",0)</f>
        <v>0</v>
      </c>
      <c r="EK151" s="35" t="str">
        <f>[3]!tbl_DPSAC[[#This Row],[Unit Status]]</f>
        <v>Active</v>
      </c>
    </row>
    <row r="152" spans="1:141" x14ac:dyDescent="0.15">
      <c r="A152" s="11">
        <f>ROW(tbl_DPSAC[[#This Row],[Sl. No.]])-1</f>
        <v>151</v>
      </c>
      <c r="B152" s="12" t="s">
        <v>136</v>
      </c>
      <c r="C152" s="12" t="s">
        <v>952</v>
      </c>
      <c r="D152" s="12" t="s">
        <v>251</v>
      </c>
      <c r="E152" s="12" t="s">
        <v>147</v>
      </c>
      <c r="F152" s="12" t="s">
        <v>140</v>
      </c>
      <c r="G152" s="13" t="s">
        <v>953</v>
      </c>
      <c r="H152" s="13" t="str">
        <f>_xlfn.XLOOKUP(C152,'[1]E&amp;DPSAC'!$K:$K,'[1]E&amp;DPSAC'!$E:$E,,0)</f>
        <v>PUNDAG, RANCHI</v>
      </c>
      <c r="I152" s="13"/>
      <c r="J152" s="13">
        <v>9471171432</v>
      </c>
      <c r="K152" s="13">
        <v>9471171432</v>
      </c>
      <c r="L152" s="12" t="str">
        <f t="shared" ca="1" si="50"/>
        <v>Non - Warranty</v>
      </c>
      <c r="M152" s="14">
        <v>42614</v>
      </c>
      <c r="N152" s="15">
        <v>36</v>
      </c>
      <c r="O152" s="14">
        <f t="shared" si="51"/>
        <v>43708</v>
      </c>
      <c r="P152" s="11" t="s">
        <v>681</v>
      </c>
      <c r="Q152" s="19" t="str">
        <f>_xlfn.XLOOKUP(C152,'[2]Sch Calls'!$R:$R,'[2]Sch Calls'!$F:$F,"",0)</f>
        <v>CC-01115145</v>
      </c>
      <c r="R152" s="18">
        <f>_xlfn.XLOOKUP(C152,'[2]Sch Calls'!$R:$R,'[2]Sch Calls'!$A:$A,"",0)</f>
        <v>45265.551018518498</v>
      </c>
      <c r="S152" s="17">
        <f>_xlfn.XLOOKUP(C152,'[2]Sch Calls'!$R:$R,'[2]Sch Calls'!$B:$B,"",0)</f>
        <v>4180</v>
      </c>
      <c r="T152" s="18">
        <f>_xlfn.XLOOKUP(C152,'[1]E&amp;DPSAC'!$K:$K,'[1]E&amp;DPSAC'!$W:$W,"",0)</f>
        <v>45265</v>
      </c>
      <c r="U152" s="17">
        <f>_xlfn.XLOOKUP(C152,'[1]E&amp;DPSAC'!$K:$K,'[1]E&amp;DPSAC'!$Z:$Z,"",0)</f>
        <v>4180</v>
      </c>
      <c r="V152" s="17">
        <f>_xlfn.XLOOKUP(C152,'[2]1. All Calls'!$R:$R,'[2]1. All Calls'!$B:$B,"",0)</f>
        <v>6100</v>
      </c>
      <c r="W152" s="20">
        <f>_xlfn.XLOOKUP(C152,'[2]1. All Calls'!$R:$R,'[2]1. All Calls'!$A:$A,"",0)</f>
        <v>45965.71875</v>
      </c>
      <c r="X152" s="17" t="str">
        <f>_xlfn.XLOOKUP(C152,'[2]Sch Calls'!$R:$R,'[2]Sch Calls'!$AB:$AB,"",0)</f>
        <v>Attend the site for schedule service so drain oil from tank and drain oil from cooler total 37 liter oil drained then change oil filter, air filter for compressor side then start the unit found running ok.</v>
      </c>
      <c r="Y152" s="17">
        <f t="shared" si="52"/>
        <v>-1170</v>
      </c>
      <c r="Z152" s="17" t="str">
        <f t="shared" si="53"/>
        <v>Due</v>
      </c>
      <c r="AA152" s="21">
        <f t="shared" ca="1" si="54"/>
        <v>835.44898148150241</v>
      </c>
      <c r="AB152" s="21" t="str">
        <f t="shared" ca="1" si="55"/>
        <v>Due</v>
      </c>
      <c r="AC152" s="11">
        <f ca="1">tbl_DPSAC[[#This Row],[Current Month Due Count]]</f>
        <v>0</v>
      </c>
      <c r="AD152" s="11">
        <f ca="1">tbl_DPSAC[[#This Row],[Next Month Due2]]</f>
        <v>0</v>
      </c>
      <c r="AE152" s="11">
        <f t="shared" ca="1" si="56"/>
        <v>1</v>
      </c>
      <c r="AF152" s="11">
        <v>3</v>
      </c>
      <c r="AG152" s="17">
        <f t="shared" ca="1" si="57"/>
        <v>6506</v>
      </c>
      <c r="AH152" s="11">
        <v>0</v>
      </c>
      <c r="AI152" s="11">
        <v>0</v>
      </c>
      <c r="AJ152" s="11">
        <v>0</v>
      </c>
      <c r="AK152" s="11">
        <v>0</v>
      </c>
      <c r="AL152" s="11">
        <v>0</v>
      </c>
      <c r="AM152" s="11">
        <v>0</v>
      </c>
      <c r="AN152" s="11">
        <v>0</v>
      </c>
      <c r="AO152" s="11">
        <v>0</v>
      </c>
      <c r="AP152" s="11">
        <v>0</v>
      </c>
      <c r="AQ152" s="11">
        <v>0</v>
      </c>
      <c r="AR152" s="11">
        <v>0</v>
      </c>
      <c r="AS152" s="11">
        <v>0</v>
      </c>
      <c r="AT152" s="11">
        <v>0</v>
      </c>
      <c r="AU152" s="11">
        <v>0</v>
      </c>
      <c r="AV152" s="11">
        <v>0</v>
      </c>
      <c r="AW152" s="11">
        <v>0</v>
      </c>
      <c r="AX152" s="11" t="str">
        <f t="shared" ca="1" si="58"/>
        <v>4 Service Due</v>
      </c>
      <c r="AY152" s="17">
        <v>4180</v>
      </c>
      <c r="AZ152" s="22">
        <v>45265</v>
      </c>
      <c r="BA152" s="17" t="s">
        <v>954</v>
      </c>
      <c r="BB152" s="17">
        <v>3000</v>
      </c>
      <c r="BC152" s="22">
        <v>44399</v>
      </c>
      <c r="BD152" s="17"/>
      <c r="BE152" s="17">
        <v>4180</v>
      </c>
      <c r="BF152" s="22">
        <v>45265</v>
      </c>
      <c r="BG152" s="17" t="s">
        <v>954</v>
      </c>
      <c r="BH152" s="17"/>
      <c r="BI152" s="22"/>
      <c r="BJ152" s="17"/>
      <c r="BK152" s="17">
        <v>3000</v>
      </c>
      <c r="BL152" s="22">
        <v>44399</v>
      </c>
      <c r="BM152" s="17"/>
      <c r="BN152" s="23">
        <f t="shared" si="59"/>
        <v>45445</v>
      </c>
      <c r="BO152" s="23">
        <f t="shared" si="60"/>
        <v>44579</v>
      </c>
      <c r="BP152" s="23">
        <f t="shared" si="61"/>
        <v>45445</v>
      </c>
      <c r="BQ152" s="23" t="str">
        <f t="shared" si="62"/>
        <v/>
      </c>
      <c r="BR152" s="23">
        <f t="shared" si="73"/>
        <v>44764</v>
      </c>
      <c r="BS152" s="24">
        <f t="shared" ca="1" si="63"/>
        <v>-1576</v>
      </c>
      <c r="BT152" s="25">
        <f t="shared" ca="1" si="64"/>
        <v>-2006</v>
      </c>
      <c r="BU152" s="25">
        <f t="shared" ca="1" si="65"/>
        <v>-1576</v>
      </c>
      <c r="BV152" s="25" t="str">
        <f t="shared" si="66"/>
        <v/>
      </c>
      <c r="BW152" s="25">
        <f t="shared" ca="1" si="67"/>
        <v>-2006</v>
      </c>
      <c r="BX152" s="26" t="s">
        <v>173</v>
      </c>
      <c r="BY152" s="11">
        <f t="shared" ca="1" si="68"/>
        <v>4</v>
      </c>
      <c r="BZ152" s="11">
        <f t="shared" ca="1" si="74"/>
        <v>0</v>
      </c>
      <c r="CA152" s="11">
        <f t="shared" ca="1" si="69"/>
        <v>0</v>
      </c>
      <c r="CB152" s="28">
        <f>_xlfn.XLOOKUP($C152,'[3]BIS Feb-26'!$C:$C,'[3]BIS Feb-26'!U:U,"",0)</f>
        <v>45264.770833333299</v>
      </c>
      <c r="CC152" s="28">
        <f>_xlfn.XLOOKUP($C152,'[3]BIS Feb-26'!$C:$C,'[3]BIS Feb-26'!V:V,"",0)</f>
        <v>45264.770833333299</v>
      </c>
      <c r="CD152" s="28">
        <f>_xlfn.XLOOKUP($C152,'[3]BIS Feb-26'!$C:$C,'[3]BIS Feb-26'!W:W,"",0)</f>
        <v>0</v>
      </c>
      <c r="CE152" s="28">
        <f>_xlfn.XLOOKUP($C152,'[3]BIS Feb-26'!$C:$C,'[3]BIS Feb-26'!X:X,"",0)</f>
        <v>45264.770833333299</v>
      </c>
      <c r="CF152" s="28">
        <f>_xlfn.XLOOKUP($C152,'[3]BIS Feb-26'!$C:$C,'[3]BIS Feb-26'!Y:Y,"",0)</f>
        <v>45264.770833333299</v>
      </c>
      <c r="CG152" s="28">
        <f>_xlfn.XLOOKUP($C152,'[3]BIS Feb-26'!$C:$C,'[3]BIS Feb-26'!Z:Z,"",0)</f>
        <v>45055.770833333299</v>
      </c>
      <c r="CH152" s="28">
        <f>_xlfn.XLOOKUP($C152,'[3]BIS Feb-26'!$C:$C,'[3]BIS Feb-26'!AA:AA,"",0)</f>
        <v>0</v>
      </c>
      <c r="CI152" s="28">
        <f>_xlfn.XLOOKUP($C152,'[3]BIS Feb-26'!$C:$C,'[3]BIS Feb-26'!AB:AB,"",0)</f>
        <v>0</v>
      </c>
      <c r="CJ152" s="28">
        <f>_xlfn.XLOOKUP($C152,'[3]BIS Feb-26'!$C:$C,'[3]BIS Feb-26'!AC:AC,"",0)</f>
        <v>0</v>
      </c>
      <c r="CK152" s="29" t="str">
        <f>_xlfn.XLOOKUP($C152,'[3]BIS Feb-26'!$C:$C,'[3]BIS Feb-26'!AD:AD,"",0)</f>
        <v>170</v>
      </c>
      <c r="CL152" s="29" t="str">
        <f>_xlfn.XLOOKUP($C152,'[3]BIS Feb-26'!$C:$C,'[3]BIS Feb-26'!AE:AE,"",0)</f>
        <v>170</v>
      </c>
      <c r="CM152" s="29" t="str">
        <f>_xlfn.XLOOKUP($C152,'[3]BIS Feb-26'!$C:$C,'[3]BIS Feb-26'!AF:AF,"",0)</f>
        <v>170</v>
      </c>
      <c r="CN152" s="29" t="str">
        <f>_xlfn.XLOOKUP($C152,'[3]BIS Feb-26'!$C:$C,'[3]BIS Feb-26'!AG:AG,"",0)</f>
        <v>170</v>
      </c>
      <c r="CO152" s="29" t="str">
        <f>_xlfn.XLOOKUP($C152,'[3]BIS Feb-26'!$C:$C,'[3]BIS Feb-26'!AH:AH,"",0)</f>
        <v>170</v>
      </c>
      <c r="CP152" s="29" t="str">
        <f>_xlfn.XLOOKUP($C152,'[3]BIS Feb-26'!$C:$C,'[3]BIS Feb-26'!AI:AI,"",0)</f>
        <v>600</v>
      </c>
      <c r="CQ152" s="29" t="str">
        <f>_xlfn.XLOOKUP($C152,'[3]BIS Feb-26'!$C:$C,'[3]BIS Feb-26'!AJ:AJ,"",0)</f>
        <v>1000</v>
      </c>
      <c r="CR152" s="29" t="str">
        <f>_xlfn.XLOOKUP($C152,'[3]BIS Feb-26'!$C:$C,'[3]BIS Feb-26'!AK:AK,"",0)</f>
        <v>600</v>
      </c>
      <c r="CS152" s="29" t="str">
        <f>_xlfn.XLOOKUP($C152,'[3]BIS Feb-26'!$C:$C,'[3]BIS Feb-26'!AL:AL,"",0)</f>
        <v>600</v>
      </c>
      <c r="CT152" s="29">
        <f>_xlfn.XLOOKUP($C152,'[3]BIS Feb-26'!$C:$C,'[3]BIS Feb-26'!AM:AM,"",0)</f>
        <v>3</v>
      </c>
      <c r="CU152" s="28">
        <f>_xlfn.XLOOKUP($C152,'[3]BIS Feb-26'!$C:$C,'[3]BIS Feb-26'!AN:AN,"",0)</f>
        <v>45444</v>
      </c>
      <c r="CV152" s="28">
        <f>_xlfn.XLOOKUP($C152,'[3]BIS Feb-26'!$C:$C,'[3]BIS Feb-26'!AO:AO,"",0)</f>
        <v>45444</v>
      </c>
      <c r="CW152" s="28">
        <f>_xlfn.XLOOKUP($C152,'[3]BIS Feb-26'!$C:$C,'[3]BIS Feb-26'!AP:AP,"",0)</f>
        <v>46021</v>
      </c>
      <c r="CX152" s="28">
        <f>_xlfn.XLOOKUP($C152,'[3]BIS Feb-26'!$C:$C,'[3]BIS Feb-26'!AQ:AQ,"",0)</f>
        <v>45444</v>
      </c>
      <c r="CY152" s="28">
        <f>_xlfn.XLOOKUP($C152,'[3]BIS Feb-26'!$C:$C,'[3]BIS Feb-26'!AR:AR,"",0)</f>
        <v>45444</v>
      </c>
      <c r="CZ152" s="28">
        <f>_xlfn.XLOOKUP($C152,'[3]BIS Feb-26'!$C:$C,'[3]BIS Feb-26'!AS:AS,"",0)</f>
        <v>45325</v>
      </c>
      <c r="DA152" s="28">
        <f>_xlfn.XLOOKUP($C152,'[3]BIS Feb-26'!$C:$C,'[3]BIS Feb-26'!AT:AT,"",0)</f>
        <v>46058</v>
      </c>
      <c r="DB152" s="28">
        <f>_xlfn.XLOOKUP($C152,'[3]BIS Feb-26'!$C:$C,'[3]BIS Feb-26'!AU:AU,"",0)</f>
        <v>46064</v>
      </c>
      <c r="DC152" s="28">
        <f>_xlfn.XLOOKUP($C152,'[3]BIS Feb-26'!$C:$C,'[3]BIS Feb-26'!AV:AV,"",0)</f>
        <v>46112</v>
      </c>
      <c r="DD152" s="11">
        <f>_xlfn.XLOOKUP($C152,'[3]BIS Feb-26'!$C:$C,'[3]BIS Feb-26'!AW:AW,"",0)</f>
        <v>1</v>
      </c>
      <c r="DE152" s="11">
        <f>_xlfn.XLOOKUP($C152,'[3]BIS Feb-26'!$C:$C,'[3]BIS Feb-26'!AX:AX,"",0)</f>
        <v>1</v>
      </c>
      <c r="DF152" s="11">
        <f>_xlfn.XLOOKUP($C152,'[3]BIS Feb-26'!$C:$C,'[3]BIS Feb-26'!AY:AY,"",0)</f>
        <v>1</v>
      </c>
      <c r="DG152" s="11">
        <f t="shared" ca="1" si="70"/>
        <v>8</v>
      </c>
      <c r="DH152" s="11">
        <f t="shared" ca="1" si="71"/>
        <v>1</v>
      </c>
      <c r="DI152" s="11">
        <f t="shared" ca="1" si="72"/>
        <v>0</v>
      </c>
      <c r="DJ152" s="11" t="str">
        <f>_xlfn.XLOOKUP($C152,'[3]Active Customer Assets'!$D:$D,'[3]Active Customer Assets'!I:I,"",0)</f>
        <v>C (Not Buying Spares or buying lubricants)</v>
      </c>
      <c r="DK152" s="28">
        <f>_xlfn.XLOOKUP($C152,'[3]Active Customer Assets'!$D:$D,'[3]Active Customer Assets'!J:J,"",0)</f>
        <v>42614</v>
      </c>
      <c r="DL152" s="28">
        <f>_xlfn.XLOOKUP($C152,'[3]Active Customer Assets'!$D:$D,'[3]Active Customer Assets'!K:K,"",0)</f>
        <v>42601</v>
      </c>
      <c r="DM152" s="28">
        <f>_xlfn.XLOOKUP($C152,'[3]Active Customer Assets'!$D:$D,'[3]Active Customer Assets'!L:L,"",0)</f>
        <v>45965.719895833303</v>
      </c>
      <c r="DN152" s="21">
        <f>_xlfn.XLOOKUP($C152,'[3]Active Customer Assets'!$D:$D,'[3]Active Customer Assets'!M:M,"",0)</f>
        <v>6100</v>
      </c>
      <c r="DO152" s="28">
        <f>_xlfn.XLOOKUP($C152,'[3]Active Customer Assets'!$D:$D,'[3]Active Customer Assets'!N:N,"",0)</f>
        <v>0</v>
      </c>
      <c r="DP152" s="28">
        <f>_xlfn.XLOOKUP($C152,'[3]Active Customer Assets'!$D:$D,'[3]Active Customer Assets'!O:O,"",0)</f>
        <v>0</v>
      </c>
      <c r="DQ152" s="28" t="str">
        <f>_xlfn.XLOOKUP($C152,'[3]Active Customer Assets'!$D:$D,'[3]Active Customer Assets'!P:P,"",0)</f>
        <v>Air lube Plus</v>
      </c>
      <c r="DR152" s="28">
        <f>_xlfn.XLOOKUP($C152,'[3]Active Customer Assets'!$D:$D,'[3]Active Customer Assets'!Q:Q,"",0)</f>
        <v>45265</v>
      </c>
      <c r="DS152" s="28">
        <f>_xlfn.XLOOKUP($C152,'[3]Active Customer Assets'!$D:$D,'[3]Active Customer Assets'!R:R,"",0)</f>
        <v>45265</v>
      </c>
      <c r="DT152" s="28">
        <f>_xlfn.XLOOKUP($C152,'[3]Active Customer Assets'!$D:$D,'[3]Active Customer Assets'!S:S,"",0)</f>
        <v>0</v>
      </c>
      <c r="DU152" s="28">
        <f>_xlfn.XLOOKUP($C152,'[3]Active Customer Assets'!$D:$D,'[3]Active Customer Assets'!T:T,"",0)</f>
        <v>45265</v>
      </c>
      <c r="DV152" s="28">
        <f>_xlfn.XLOOKUP($C152,'[3]Active Customer Assets'!$D:$D,'[3]Active Customer Assets'!U:U,"",0)</f>
        <v>45265</v>
      </c>
      <c r="DW152" s="28">
        <f>_xlfn.XLOOKUP($C152,'[3]Active Customer Assets'!$D:$D,'[3]Active Customer Assets'!V:V,"",0)</f>
        <v>45056</v>
      </c>
      <c r="DX152" s="28">
        <f>_xlfn.XLOOKUP($C152,'[3]Active Customer Assets'!$D:$D,'[3]Active Customer Assets'!W:W,"",0)</f>
        <v>0</v>
      </c>
      <c r="DY152" s="28">
        <f>_xlfn.XLOOKUP($C152,'[3]Active Customer Assets'!$D:$D,'[3]Active Customer Assets'!X:X,"",0)</f>
        <v>0</v>
      </c>
      <c r="DZ152" s="28">
        <f>_xlfn.XLOOKUP($C152,'[3]Active Customer Assets'!$D:$D,'[3]Active Customer Assets'!Y:Y,"",0)</f>
        <v>0</v>
      </c>
      <c r="EA152" s="28" t="str">
        <f>_xlfn.XLOOKUP($C152,'[3]Active Customer Assets'!$D:$D,'[3]Active Customer Assets'!Z:Z,"",0)</f>
        <v>170</v>
      </c>
      <c r="EB152" s="28" t="str">
        <f>_xlfn.XLOOKUP($C152,'[3]Active Customer Assets'!$D:$D,'[3]Active Customer Assets'!AA:AA,"",0)</f>
        <v>170</v>
      </c>
      <c r="EC152" s="28" t="str">
        <f>_xlfn.XLOOKUP($C152,'[3]Active Customer Assets'!$D:$D,'[3]Active Customer Assets'!AB:AB,"",0)</f>
        <v>170</v>
      </c>
      <c r="ED152" s="28" t="str">
        <f>_xlfn.XLOOKUP($C152,'[3]Active Customer Assets'!$D:$D,'[3]Active Customer Assets'!AC:AC,"",0)</f>
        <v>170</v>
      </c>
      <c r="EE152" s="28" t="str">
        <f>_xlfn.XLOOKUP($C152,'[3]Active Customer Assets'!$D:$D,'[3]Active Customer Assets'!AD:AD,"",0)</f>
        <v>170</v>
      </c>
      <c r="EF152" s="28" t="str">
        <f>_xlfn.XLOOKUP($C152,'[3]Active Customer Assets'!$D:$D,'[3]Active Customer Assets'!AE:AE,"",0)</f>
        <v>600</v>
      </c>
      <c r="EG152" s="28" t="str">
        <f>_xlfn.XLOOKUP($C152,'[3]Active Customer Assets'!$D:$D,'[3]Active Customer Assets'!AF:AF,"",0)</f>
        <v>1000</v>
      </c>
      <c r="EH152" s="28" t="str">
        <f>_xlfn.XLOOKUP($C152,'[3]Active Customer Assets'!$D:$D,'[3]Active Customer Assets'!AG:AG,"",0)</f>
        <v>600</v>
      </c>
      <c r="EI152" s="28" t="str">
        <f>_xlfn.XLOOKUP($C152,'[3]Active Customer Assets'!$D:$D,'[3]Active Customer Assets'!AH:AH,"",0)</f>
        <v>600</v>
      </c>
      <c r="EJ152" s="21">
        <f>_xlfn.XLOOKUP($C152,'[3]Active Customer Assets'!$D:$D,'[3]Active Customer Assets'!AI:AI,"",0)</f>
        <v>3</v>
      </c>
      <c r="EK152" s="35" t="str">
        <f>[3]!tbl_DPSAC[[#This Row],[Unit Status]]</f>
        <v>Active</v>
      </c>
    </row>
    <row r="153" spans="1:141" x14ac:dyDescent="0.15">
      <c r="A153" s="11">
        <f>ROW(tbl_DPSAC[[#This Row],[Sl. No.]])-1</f>
        <v>152</v>
      </c>
      <c r="B153" s="12" t="s">
        <v>136</v>
      </c>
      <c r="C153" s="12" t="s">
        <v>955</v>
      </c>
      <c r="D153" s="12" t="s">
        <v>697</v>
      </c>
      <c r="E153" s="12" t="s">
        <v>176</v>
      </c>
      <c r="F153" s="12" t="s">
        <v>140</v>
      </c>
      <c r="G153" s="13" t="s">
        <v>956</v>
      </c>
      <c r="H153" s="13" t="str">
        <f>_xlfn.XLOOKUP(C153,'[1]E&amp;DPSAC'!$K:$K,'[1]E&amp;DPSAC'!$E:$E,,0)</f>
        <v>DHANBAD</v>
      </c>
      <c r="I153" s="13"/>
      <c r="J153" s="13">
        <v>7491904110</v>
      </c>
      <c r="K153" s="13">
        <v>7979892986</v>
      </c>
      <c r="L153" s="12" t="str">
        <f t="shared" ca="1" si="50"/>
        <v>Non - Warranty</v>
      </c>
      <c r="M153" s="14">
        <v>42705</v>
      </c>
      <c r="N153" s="15">
        <v>36</v>
      </c>
      <c r="O153" s="14">
        <f t="shared" si="51"/>
        <v>43799</v>
      </c>
      <c r="P153" s="11" t="s">
        <v>715</v>
      </c>
      <c r="Q153" s="19" t="str">
        <f>_xlfn.XLOOKUP(C153,'[2]Sch Calls'!$R:$R,'[2]Sch Calls'!$F:$F,"",0)</f>
        <v>CC-01115125</v>
      </c>
      <c r="R153" s="18">
        <f>_xlfn.XLOOKUP(C153,'[2]Sch Calls'!$R:$R,'[2]Sch Calls'!$A:$A,"",0)</f>
        <v>45265.546145833301</v>
      </c>
      <c r="S153" s="17">
        <f>_xlfn.XLOOKUP(C153,'[2]Sch Calls'!$R:$R,'[2]Sch Calls'!$B:$B,"",0)</f>
        <v>8310</v>
      </c>
      <c r="T153" s="18">
        <f>_xlfn.XLOOKUP(C153,'[1]E&amp;DPSAC'!$K:$K,'[1]E&amp;DPSAC'!$W:$W,"",0)</f>
        <v>45265</v>
      </c>
      <c r="U153" s="17">
        <f>_xlfn.XLOOKUP(C153,'[1]E&amp;DPSAC'!$K:$K,'[1]E&amp;DPSAC'!$Z:$Z,"",0)</f>
        <v>8310</v>
      </c>
      <c r="V153" s="17">
        <f>_xlfn.XLOOKUP(C153,'[2]1. All Calls'!$R:$R,'[2]1. All Calls'!$B:$B,"",0)</f>
        <v>9215</v>
      </c>
      <c r="W153" s="20">
        <f>_xlfn.XLOOKUP(C153,'[2]1. All Calls'!$R:$R,'[2]1. All Calls'!$A:$A,"",0)</f>
        <v>45448.688784722202</v>
      </c>
      <c r="X153" s="17" t="str">
        <f>_xlfn.XLOOKUP(C153,'[2]Sch Calls'!$R:$R,'[2]Sch Calls'!$AB:$AB,"",0)</f>
        <v>Attend the site for schedule service so drain oil from tank and drain oil from cooler to 38 liters oil drain then change air filter for compressor and engine both side then change oil filter and oil 40 liters after then start the unit found running ok.</v>
      </c>
      <c r="Y153" s="17">
        <f t="shared" si="52"/>
        <v>-155</v>
      </c>
      <c r="Z153" s="17" t="str">
        <f t="shared" si="53"/>
        <v>Due</v>
      </c>
      <c r="AA153" s="21">
        <f t="shared" ca="1" si="54"/>
        <v>835.45385416669887</v>
      </c>
      <c r="AB153" s="21" t="str">
        <f t="shared" ca="1" si="55"/>
        <v>Due</v>
      </c>
      <c r="AC153" s="11">
        <f ca="1">tbl_DPSAC[[#This Row],[Current Month Due Count]]</f>
        <v>0</v>
      </c>
      <c r="AD153" s="11">
        <f ca="1">tbl_DPSAC[[#This Row],[Next Month Due2]]</f>
        <v>0</v>
      </c>
      <c r="AE153" s="11">
        <f t="shared" ca="1" si="56"/>
        <v>1</v>
      </c>
      <c r="AF153" s="11">
        <v>5</v>
      </c>
      <c r="AG153" s="17">
        <f t="shared" ca="1" si="57"/>
        <v>12477</v>
      </c>
      <c r="AH153" s="11">
        <v>0</v>
      </c>
      <c r="AI153" s="11">
        <v>0</v>
      </c>
      <c r="AJ153" s="11">
        <v>0</v>
      </c>
      <c r="AK153" s="11">
        <v>0</v>
      </c>
      <c r="AL153" s="11">
        <v>0</v>
      </c>
      <c r="AM153" s="11">
        <v>0</v>
      </c>
      <c r="AN153" s="11">
        <v>0</v>
      </c>
      <c r="AO153" s="11">
        <v>0</v>
      </c>
      <c r="AP153" s="11">
        <v>0</v>
      </c>
      <c r="AQ153" s="11">
        <v>0</v>
      </c>
      <c r="AR153" s="11">
        <v>0</v>
      </c>
      <c r="AS153" s="11">
        <v>0</v>
      </c>
      <c r="AT153" s="11">
        <v>0</v>
      </c>
      <c r="AU153" s="11">
        <v>0</v>
      </c>
      <c r="AV153" s="11">
        <v>0</v>
      </c>
      <c r="AW153" s="11">
        <v>0</v>
      </c>
      <c r="AX153" s="11" t="str">
        <f t="shared" ca="1" si="58"/>
        <v>5 Service Due</v>
      </c>
      <c r="AY153" s="17">
        <v>8310</v>
      </c>
      <c r="AZ153" s="22">
        <v>45265</v>
      </c>
      <c r="BA153" s="17" t="s">
        <v>957</v>
      </c>
      <c r="BB153" s="17">
        <v>4500</v>
      </c>
      <c r="BC153" s="22">
        <v>44355.694953703707</v>
      </c>
      <c r="BD153" s="17"/>
      <c r="BE153" s="17">
        <v>8310</v>
      </c>
      <c r="BF153" s="22">
        <v>45265</v>
      </c>
      <c r="BG153" s="17" t="s">
        <v>957</v>
      </c>
      <c r="BH153" s="17">
        <v>8310</v>
      </c>
      <c r="BI153" s="22">
        <v>45265</v>
      </c>
      <c r="BJ153" s="17" t="s">
        <v>957</v>
      </c>
      <c r="BK153" s="17">
        <v>4500</v>
      </c>
      <c r="BL153" s="22">
        <v>44355.694953703707</v>
      </c>
      <c r="BM153" s="17"/>
      <c r="BN153" s="23">
        <f t="shared" si="59"/>
        <v>45445</v>
      </c>
      <c r="BO153" s="23">
        <f t="shared" si="60"/>
        <v>44535.694953703707</v>
      </c>
      <c r="BP153" s="23">
        <f t="shared" si="61"/>
        <v>45445</v>
      </c>
      <c r="BQ153" s="23">
        <f t="shared" si="62"/>
        <v>45445</v>
      </c>
      <c r="BR153" s="23">
        <f t="shared" si="73"/>
        <v>44720.694953703707</v>
      </c>
      <c r="BS153" s="24">
        <f t="shared" ca="1" si="63"/>
        <v>-3417</v>
      </c>
      <c r="BT153" s="25">
        <f t="shared" ca="1" si="64"/>
        <v>-6477</v>
      </c>
      <c r="BU153" s="25">
        <f t="shared" ca="1" si="65"/>
        <v>-3417</v>
      </c>
      <c r="BV153" s="25">
        <f t="shared" ca="1" si="66"/>
        <v>-3417</v>
      </c>
      <c r="BW153" s="25">
        <f t="shared" ca="1" si="67"/>
        <v>-6477</v>
      </c>
      <c r="BX153" s="26" t="s">
        <v>715</v>
      </c>
      <c r="BY153" s="11">
        <f t="shared" ca="1" si="68"/>
        <v>5</v>
      </c>
      <c r="BZ153" s="11">
        <f t="shared" ca="1" si="74"/>
        <v>0</v>
      </c>
      <c r="CA153" s="11">
        <f t="shared" ca="1" si="69"/>
        <v>0</v>
      </c>
      <c r="CB153" s="28">
        <f>_xlfn.XLOOKUP($C153,'[3]BIS Feb-26'!$C:$C,'[3]BIS Feb-26'!U:U,"",0)</f>
        <v>45264.770833333299</v>
      </c>
      <c r="CC153" s="28">
        <f>_xlfn.XLOOKUP($C153,'[3]BIS Feb-26'!$C:$C,'[3]BIS Feb-26'!V:V,"",0)</f>
        <v>45264.770833333299</v>
      </c>
      <c r="CD153" s="28">
        <f>_xlfn.XLOOKUP($C153,'[3]BIS Feb-26'!$C:$C,'[3]BIS Feb-26'!W:W,"",0)</f>
        <v>45264.770833333299</v>
      </c>
      <c r="CE153" s="28">
        <f>_xlfn.XLOOKUP($C153,'[3]BIS Feb-26'!$C:$C,'[3]BIS Feb-26'!X:X,"",0)</f>
        <v>45264.770833333299</v>
      </c>
      <c r="CF153" s="28">
        <f>_xlfn.XLOOKUP($C153,'[3]BIS Feb-26'!$C:$C,'[3]BIS Feb-26'!Y:Y,"",0)</f>
        <v>45264.770833333299</v>
      </c>
      <c r="CG153" s="28">
        <f>_xlfn.XLOOKUP($C153,'[3]BIS Feb-26'!$C:$C,'[3]BIS Feb-26'!Z:Z,"",0)</f>
        <v>45055.770833333299</v>
      </c>
      <c r="CH153" s="28">
        <f>_xlfn.XLOOKUP($C153,'[3]BIS Feb-26'!$C:$C,'[3]BIS Feb-26'!AA:AA,"",0)</f>
        <v>0</v>
      </c>
      <c r="CI153" s="28">
        <f>_xlfn.XLOOKUP($C153,'[3]BIS Feb-26'!$C:$C,'[3]BIS Feb-26'!AB:AB,"",0)</f>
        <v>45055.770833333299</v>
      </c>
      <c r="CJ153" s="28">
        <f>_xlfn.XLOOKUP($C153,'[3]BIS Feb-26'!$C:$C,'[3]BIS Feb-26'!AC:AC,"",0)</f>
        <v>0</v>
      </c>
      <c r="CK153" s="29" t="str">
        <f>_xlfn.XLOOKUP($C153,'[3]BIS Feb-26'!$C:$C,'[3]BIS Feb-26'!AD:AD,"",0)</f>
        <v>300</v>
      </c>
      <c r="CL153" s="29" t="str">
        <f>_xlfn.XLOOKUP($C153,'[3]BIS Feb-26'!$C:$C,'[3]BIS Feb-26'!AE:AE,"",0)</f>
        <v>300</v>
      </c>
      <c r="CM153" s="29" t="str">
        <f>_xlfn.XLOOKUP($C153,'[3]BIS Feb-26'!$C:$C,'[3]BIS Feb-26'!AF:AF,"",0)</f>
        <v>300</v>
      </c>
      <c r="CN153" s="29" t="str">
        <f>_xlfn.XLOOKUP($C153,'[3]BIS Feb-26'!$C:$C,'[3]BIS Feb-26'!AG:AG,"",0)</f>
        <v>300</v>
      </c>
      <c r="CO153" s="29" t="str">
        <f>_xlfn.XLOOKUP($C153,'[3]BIS Feb-26'!$C:$C,'[3]BIS Feb-26'!AH:AH,"",0)</f>
        <v>300</v>
      </c>
      <c r="CP153" s="29" t="str">
        <f>_xlfn.XLOOKUP($C153,'[3]BIS Feb-26'!$C:$C,'[3]BIS Feb-26'!AI:AI,"",0)</f>
        <v>800</v>
      </c>
      <c r="CQ153" s="29" t="str">
        <f>_xlfn.XLOOKUP($C153,'[3]BIS Feb-26'!$C:$C,'[3]BIS Feb-26'!AJ:AJ,"",0)</f>
        <v>800</v>
      </c>
      <c r="CR153" s="29" t="str">
        <f>_xlfn.XLOOKUP($C153,'[3]BIS Feb-26'!$C:$C,'[3]BIS Feb-26'!AK:AK,"",0)</f>
        <v>800</v>
      </c>
      <c r="CS153" s="29" t="str">
        <f>_xlfn.XLOOKUP($C153,'[3]BIS Feb-26'!$C:$C,'[3]BIS Feb-26'!AL:AL,"",0)</f>
        <v>800</v>
      </c>
      <c r="CT153" s="29">
        <f>_xlfn.XLOOKUP($C153,'[3]BIS Feb-26'!$C:$C,'[3]BIS Feb-26'!AM:AM,"",0)</f>
        <v>6</v>
      </c>
      <c r="CU153" s="28">
        <f>_xlfn.XLOOKUP($C153,'[3]BIS Feb-26'!$C:$C,'[3]BIS Feb-26'!AN:AN,"",0)</f>
        <v>45444</v>
      </c>
      <c r="CV153" s="28">
        <f>_xlfn.XLOOKUP($C153,'[3]BIS Feb-26'!$C:$C,'[3]BIS Feb-26'!AO:AO,"",0)</f>
        <v>45444</v>
      </c>
      <c r="CW153" s="28">
        <f>_xlfn.XLOOKUP($C153,'[3]BIS Feb-26'!$C:$C,'[3]BIS Feb-26'!AP:AP,"",0)</f>
        <v>45444</v>
      </c>
      <c r="CX153" s="28">
        <f>_xlfn.XLOOKUP($C153,'[3]BIS Feb-26'!$C:$C,'[3]BIS Feb-26'!AQ:AQ,"",0)</f>
        <v>45444</v>
      </c>
      <c r="CY153" s="28">
        <f>_xlfn.XLOOKUP($C153,'[3]BIS Feb-26'!$C:$C,'[3]BIS Feb-26'!AR:AR,"",0)</f>
        <v>45444</v>
      </c>
      <c r="CZ153" s="28">
        <f>_xlfn.XLOOKUP($C153,'[3]BIS Feb-26'!$C:$C,'[3]BIS Feb-26'!AS:AS,"",0)</f>
        <v>45325</v>
      </c>
      <c r="DA153" s="28">
        <f>_xlfn.XLOOKUP($C153,'[3]BIS Feb-26'!$C:$C,'[3]BIS Feb-26'!AT:AT,"",0)</f>
        <v>45523</v>
      </c>
      <c r="DB153" s="28">
        <f>_xlfn.XLOOKUP($C153,'[3]BIS Feb-26'!$C:$C,'[3]BIS Feb-26'!AU:AU,"",0)</f>
        <v>45235</v>
      </c>
      <c r="DC153" s="28">
        <f>_xlfn.XLOOKUP($C153,'[3]BIS Feb-26'!$C:$C,'[3]BIS Feb-26'!AV:AV,"",0)</f>
        <v>45581</v>
      </c>
      <c r="DD153" s="11">
        <f>_xlfn.XLOOKUP($C153,'[3]BIS Feb-26'!$C:$C,'[3]BIS Feb-26'!AW:AW,"",0)</f>
        <v>1</v>
      </c>
      <c r="DE153" s="11">
        <f>_xlfn.XLOOKUP($C153,'[3]BIS Feb-26'!$C:$C,'[3]BIS Feb-26'!AX:AX,"",0)</f>
        <v>0</v>
      </c>
      <c r="DF153" s="11">
        <f>_xlfn.XLOOKUP($C153,'[3]BIS Feb-26'!$C:$C,'[3]BIS Feb-26'!AY:AY,"",0)</f>
        <v>0</v>
      </c>
      <c r="DG153" s="11">
        <f t="shared" ca="1" si="70"/>
        <v>9</v>
      </c>
      <c r="DH153" s="11">
        <f t="shared" ca="1" si="71"/>
        <v>0</v>
      </c>
      <c r="DI153" s="11">
        <f t="shared" ca="1" si="72"/>
        <v>0</v>
      </c>
      <c r="DJ153" s="11" t="str">
        <f>_xlfn.XLOOKUP($C153,'[3]Active Customer Assets'!$D:$D,'[3]Active Customer Assets'!I:I,"",0)</f>
        <v>C (Not Buying Spares or buying lubricants)</v>
      </c>
      <c r="DK153" s="28">
        <f>_xlfn.XLOOKUP($C153,'[3]Active Customer Assets'!$D:$D,'[3]Active Customer Assets'!J:J,"",0)</f>
        <v>42705</v>
      </c>
      <c r="DL153" s="28">
        <f>_xlfn.XLOOKUP($C153,'[3]Active Customer Assets'!$D:$D,'[3]Active Customer Assets'!K:K,"",0)</f>
        <v>42560</v>
      </c>
      <c r="DM153" s="28">
        <f>_xlfn.XLOOKUP($C153,'[3]Active Customer Assets'!$D:$D,'[3]Active Customer Assets'!L:L,"",0)</f>
        <v>45448.689467592601</v>
      </c>
      <c r="DN153" s="21">
        <f>_xlfn.XLOOKUP($C153,'[3]Active Customer Assets'!$D:$D,'[3]Active Customer Assets'!M:M,"",0)</f>
        <v>9215</v>
      </c>
      <c r="DO153" s="28">
        <f>_xlfn.XLOOKUP($C153,'[3]Active Customer Assets'!$D:$D,'[3]Active Customer Assets'!N:N,"",0)</f>
        <v>0</v>
      </c>
      <c r="DP153" s="28">
        <f>_xlfn.XLOOKUP($C153,'[3]Active Customer Assets'!$D:$D,'[3]Active Customer Assets'!O:O,"",0)</f>
        <v>0</v>
      </c>
      <c r="DQ153" s="28" t="str">
        <f>_xlfn.XLOOKUP($C153,'[3]Active Customer Assets'!$D:$D,'[3]Active Customer Assets'!P:P,"",0)</f>
        <v>Air lube Plus</v>
      </c>
      <c r="DR153" s="28">
        <f>_xlfn.XLOOKUP($C153,'[3]Active Customer Assets'!$D:$D,'[3]Active Customer Assets'!Q:Q,"",0)</f>
        <v>45265</v>
      </c>
      <c r="DS153" s="28">
        <f>_xlfn.XLOOKUP($C153,'[3]Active Customer Assets'!$D:$D,'[3]Active Customer Assets'!R:R,"",0)</f>
        <v>45265</v>
      </c>
      <c r="DT153" s="28">
        <f>_xlfn.XLOOKUP($C153,'[3]Active Customer Assets'!$D:$D,'[3]Active Customer Assets'!S:S,"",0)</f>
        <v>45265</v>
      </c>
      <c r="DU153" s="28">
        <f>_xlfn.XLOOKUP($C153,'[3]Active Customer Assets'!$D:$D,'[3]Active Customer Assets'!T:T,"",0)</f>
        <v>45265</v>
      </c>
      <c r="DV153" s="28">
        <f>_xlfn.XLOOKUP($C153,'[3]Active Customer Assets'!$D:$D,'[3]Active Customer Assets'!U:U,"",0)</f>
        <v>45265</v>
      </c>
      <c r="DW153" s="28">
        <f>_xlfn.XLOOKUP($C153,'[3]Active Customer Assets'!$D:$D,'[3]Active Customer Assets'!V:V,"",0)</f>
        <v>45056</v>
      </c>
      <c r="DX153" s="28">
        <f>_xlfn.XLOOKUP($C153,'[3]Active Customer Assets'!$D:$D,'[3]Active Customer Assets'!W:W,"",0)</f>
        <v>0</v>
      </c>
      <c r="DY153" s="28">
        <f>_xlfn.XLOOKUP($C153,'[3]Active Customer Assets'!$D:$D,'[3]Active Customer Assets'!X:X,"",0)</f>
        <v>45056</v>
      </c>
      <c r="DZ153" s="28">
        <f>_xlfn.XLOOKUP($C153,'[3]Active Customer Assets'!$D:$D,'[3]Active Customer Assets'!Y:Y,"",0)</f>
        <v>0</v>
      </c>
      <c r="EA153" s="28" t="str">
        <f>_xlfn.XLOOKUP($C153,'[3]Active Customer Assets'!$D:$D,'[3]Active Customer Assets'!Z:Z,"",0)</f>
        <v>300</v>
      </c>
      <c r="EB153" s="28" t="str">
        <f>_xlfn.XLOOKUP($C153,'[3]Active Customer Assets'!$D:$D,'[3]Active Customer Assets'!AA:AA,"",0)</f>
        <v>300</v>
      </c>
      <c r="EC153" s="28" t="str">
        <f>_xlfn.XLOOKUP($C153,'[3]Active Customer Assets'!$D:$D,'[3]Active Customer Assets'!AB:AB,"",0)</f>
        <v>300</v>
      </c>
      <c r="ED153" s="28" t="str">
        <f>_xlfn.XLOOKUP($C153,'[3]Active Customer Assets'!$D:$D,'[3]Active Customer Assets'!AC:AC,"",0)</f>
        <v>300</v>
      </c>
      <c r="EE153" s="28" t="str">
        <f>_xlfn.XLOOKUP($C153,'[3]Active Customer Assets'!$D:$D,'[3]Active Customer Assets'!AD:AD,"",0)</f>
        <v>300</v>
      </c>
      <c r="EF153" s="28" t="str">
        <f>_xlfn.XLOOKUP($C153,'[3]Active Customer Assets'!$D:$D,'[3]Active Customer Assets'!AE:AE,"",0)</f>
        <v>800</v>
      </c>
      <c r="EG153" s="28" t="str">
        <f>_xlfn.XLOOKUP($C153,'[3]Active Customer Assets'!$D:$D,'[3]Active Customer Assets'!AF:AF,"",0)</f>
        <v>800</v>
      </c>
      <c r="EH153" s="28" t="str">
        <f>_xlfn.XLOOKUP($C153,'[3]Active Customer Assets'!$D:$D,'[3]Active Customer Assets'!AG:AG,"",0)</f>
        <v>800</v>
      </c>
      <c r="EI153" s="28" t="str">
        <f>_xlfn.XLOOKUP($C153,'[3]Active Customer Assets'!$D:$D,'[3]Active Customer Assets'!AH:AH,"",0)</f>
        <v>800</v>
      </c>
      <c r="EJ153" s="21">
        <f>_xlfn.XLOOKUP($C153,'[3]Active Customer Assets'!$D:$D,'[3]Active Customer Assets'!AI:AI,"",0)</f>
        <v>6</v>
      </c>
      <c r="EK153" s="35" t="str">
        <f>[3]!tbl_DPSAC[[#This Row],[Unit Status]]</f>
        <v>Scraped</v>
      </c>
    </row>
    <row r="154" spans="1:141" x14ac:dyDescent="0.15">
      <c r="A154" s="11">
        <f>ROW(tbl_DPSAC[[#This Row],[Sl. No.]])-1</f>
        <v>153</v>
      </c>
      <c r="B154" s="12" t="s">
        <v>136</v>
      </c>
      <c r="C154" s="12" t="s">
        <v>958</v>
      </c>
      <c r="D154" s="12" t="s">
        <v>169</v>
      </c>
      <c r="E154" s="12" t="s">
        <v>170</v>
      </c>
      <c r="F154" s="12" t="s">
        <v>161</v>
      </c>
      <c r="G154" s="13" t="s">
        <v>959</v>
      </c>
      <c r="H154" s="13" t="str">
        <f>_xlfn.XLOOKUP(C154,'[1]E&amp;DPSAC'!$K:$K,'[1]E&amp;DPSAC'!$E:$E,,0)</f>
        <v>DURGA STONE, DEOGRAH</v>
      </c>
      <c r="I154" s="13"/>
      <c r="J154" s="13" t="s">
        <v>143</v>
      </c>
      <c r="K154" s="13">
        <v>9334751136</v>
      </c>
      <c r="L154" s="12" t="str">
        <f t="shared" ca="1" si="50"/>
        <v>Non - Warranty</v>
      </c>
      <c r="M154" s="14">
        <v>42899</v>
      </c>
      <c r="N154" s="15">
        <v>24</v>
      </c>
      <c r="O154" s="14">
        <f t="shared" si="51"/>
        <v>43646</v>
      </c>
      <c r="P154" s="11" t="s">
        <v>142</v>
      </c>
      <c r="Q154" s="19" t="str">
        <f>_xlfn.XLOOKUP(C154,'[2]Sch Calls'!$R:$R,'[2]Sch Calls'!$F:$F,"",0)</f>
        <v>CC-01844211</v>
      </c>
      <c r="R154" s="18">
        <f>_xlfn.XLOOKUP(C154,'[2]Sch Calls'!$R:$R,'[2]Sch Calls'!$A:$A,"",0)</f>
        <v>45955.681250000001</v>
      </c>
      <c r="S154" s="17">
        <f>_xlfn.XLOOKUP(C154,'[2]Sch Calls'!$R:$R,'[2]Sch Calls'!$B:$B,"",0)</f>
        <v>6680</v>
      </c>
      <c r="T154" s="18">
        <f>_xlfn.XLOOKUP(C154,'[1]E&amp;DPSAC'!$K:$K,'[1]E&amp;DPSAC'!$W:$W,"",0)</f>
        <v>45420</v>
      </c>
      <c r="U154" s="17">
        <f>_xlfn.XLOOKUP(C154,'[1]E&amp;DPSAC'!$K:$K,'[1]E&amp;DPSAC'!$Z:$Z,"",0)</f>
        <v>5298</v>
      </c>
      <c r="V154" s="17">
        <f>_xlfn.XLOOKUP(C154,'[2]1. All Calls'!$R:$R,'[2]1. All Calls'!$B:$B,"",0)</f>
        <v>6710</v>
      </c>
      <c r="W154" s="20">
        <f>_xlfn.XLOOKUP(C154,'[2]1. All Calls'!$R:$R,'[2]1. All Calls'!$A:$A,"",0)</f>
        <v>45966.430555555555</v>
      </c>
      <c r="X154" s="17" t="str">
        <f>_xlfn.XLOOKUP(C154,'[2]Sch Calls'!$R:$R,'[2]Sch Calls'!$AB:$AB,"",0)</f>
        <v>Customers are scheduled for service by themselves. Customer purchase services spares from local vendors and changes air filter for compressor side and ELGI air lube Plus oil 40 liters. Then start the unit found running ok.</v>
      </c>
      <c r="Y154" s="17">
        <f t="shared" si="52"/>
        <v>720</v>
      </c>
      <c r="Z154" s="17" t="str">
        <f t="shared" si="53"/>
        <v>Done</v>
      </c>
      <c r="AA154" s="21">
        <f t="shared" ca="1" si="54"/>
        <v>145.31874999999854</v>
      </c>
      <c r="AB154" s="21" t="str">
        <f t="shared" ca="1" si="55"/>
        <v>Done</v>
      </c>
      <c r="AC154" s="11">
        <f ca="1">tbl_DPSAC[[#This Row],[Current Month Due Count]]</f>
        <v>0</v>
      </c>
      <c r="AD154" s="11">
        <f ca="1">tbl_DPSAC[[#This Row],[Next Month Due2]]</f>
        <v>4</v>
      </c>
      <c r="AE154" s="11">
        <f t="shared" ca="1" si="56"/>
        <v>0</v>
      </c>
      <c r="AF154" s="11">
        <v>3</v>
      </c>
      <c r="AG154" s="17">
        <f t="shared" ca="1" si="57"/>
        <v>7114</v>
      </c>
      <c r="AH154" s="11">
        <v>0</v>
      </c>
      <c r="AI154" s="11">
        <v>0</v>
      </c>
      <c r="AJ154" s="11">
        <v>0</v>
      </c>
      <c r="AK154" s="11">
        <v>0</v>
      </c>
      <c r="AL154" s="11" t="s">
        <v>960</v>
      </c>
      <c r="AM154" s="11">
        <v>0</v>
      </c>
      <c r="AN154" s="11">
        <v>0</v>
      </c>
      <c r="AO154" s="11">
        <v>0</v>
      </c>
      <c r="AP154" s="11">
        <v>0</v>
      </c>
      <c r="AQ154" s="11">
        <v>0</v>
      </c>
      <c r="AR154" s="11">
        <v>0</v>
      </c>
      <c r="AS154" s="11">
        <v>0</v>
      </c>
      <c r="AT154" s="11">
        <v>0</v>
      </c>
      <c r="AU154" s="11">
        <v>0</v>
      </c>
      <c r="AV154" s="11">
        <v>0</v>
      </c>
      <c r="AW154" s="11">
        <v>0</v>
      </c>
      <c r="AX154" s="11" t="str">
        <f t="shared" ca="1" si="58"/>
        <v>No Service Dues</v>
      </c>
      <c r="AY154" s="17">
        <v>6680</v>
      </c>
      <c r="AZ154" s="22">
        <v>45955</v>
      </c>
      <c r="BA154" s="17" t="s">
        <v>961</v>
      </c>
      <c r="BB154" s="17">
        <v>6680</v>
      </c>
      <c r="BC154" s="22">
        <v>45955</v>
      </c>
      <c r="BD154" s="17" t="s">
        <v>961</v>
      </c>
      <c r="BE154" s="17">
        <v>6680</v>
      </c>
      <c r="BF154" s="22">
        <v>45955</v>
      </c>
      <c r="BG154" s="17" t="s">
        <v>961</v>
      </c>
      <c r="BH154" s="17">
        <v>6680</v>
      </c>
      <c r="BI154" s="22">
        <v>45955</v>
      </c>
      <c r="BJ154" s="17" t="s">
        <v>961</v>
      </c>
      <c r="BK154" s="17">
        <v>6680</v>
      </c>
      <c r="BL154" s="22">
        <v>45955</v>
      </c>
      <c r="BM154" s="17" t="s">
        <v>961</v>
      </c>
      <c r="BN154" s="23">
        <f t="shared" si="59"/>
        <v>46135</v>
      </c>
      <c r="BO154" s="23">
        <f t="shared" si="60"/>
        <v>46135</v>
      </c>
      <c r="BP154" s="23">
        <f t="shared" si="61"/>
        <v>46135</v>
      </c>
      <c r="BQ154" s="23">
        <f t="shared" si="62"/>
        <v>46135</v>
      </c>
      <c r="BR154" s="23">
        <f t="shared" si="73"/>
        <v>46320</v>
      </c>
      <c r="BS154" s="24">
        <f t="shared" ca="1" si="63"/>
        <v>316</v>
      </c>
      <c r="BT154" s="25">
        <f t="shared" ca="1" si="64"/>
        <v>1066</v>
      </c>
      <c r="BU154" s="25">
        <f t="shared" ca="1" si="65"/>
        <v>316</v>
      </c>
      <c r="BV154" s="25">
        <f t="shared" ca="1" si="66"/>
        <v>316</v>
      </c>
      <c r="BW154" s="25">
        <f t="shared" ca="1" si="67"/>
        <v>1066</v>
      </c>
      <c r="BX154" s="26" t="s">
        <v>172</v>
      </c>
      <c r="BY154" s="11">
        <f t="shared" ca="1" si="68"/>
        <v>0</v>
      </c>
      <c r="BZ154" s="11">
        <f t="shared" ca="1" si="74"/>
        <v>0</v>
      </c>
      <c r="CA154" s="11">
        <f t="shared" ca="1" si="69"/>
        <v>4</v>
      </c>
      <c r="CB154" s="28">
        <f>_xlfn.XLOOKUP($C154,'[3]BIS Feb-26'!$C:$C,'[3]BIS Feb-26'!U:U,"",0)</f>
        <v>45954.770833333299</v>
      </c>
      <c r="CC154" s="28">
        <f>_xlfn.XLOOKUP($C154,'[3]BIS Feb-26'!$C:$C,'[3]BIS Feb-26'!V:V,"",0)</f>
        <v>45954.770833333299</v>
      </c>
      <c r="CD154" s="28">
        <f>_xlfn.XLOOKUP($C154,'[3]BIS Feb-26'!$C:$C,'[3]BIS Feb-26'!W:W,"",0)</f>
        <v>45954.770833333299</v>
      </c>
      <c r="CE154" s="28">
        <f>_xlfn.XLOOKUP($C154,'[3]BIS Feb-26'!$C:$C,'[3]BIS Feb-26'!X:X,"",0)</f>
        <v>45954.770833333299</v>
      </c>
      <c r="CF154" s="28">
        <f>_xlfn.XLOOKUP($C154,'[3]BIS Feb-26'!$C:$C,'[3]BIS Feb-26'!Y:Y,"",0)</f>
        <v>45954.770833333299</v>
      </c>
      <c r="CG154" s="28">
        <f>_xlfn.XLOOKUP($C154,'[3]BIS Feb-26'!$C:$C,'[3]BIS Feb-26'!Z:Z,"",0)</f>
        <v>45954.770833333299</v>
      </c>
      <c r="CH154" s="28">
        <f>_xlfn.XLOOKUP($C154,'[3]BIS Feb-26'!$C:$C,'[3]BIS Feb-26'!AA:AA,"",0)</f>
        <v>45954.770833333299</v>
      </c>
      <c r="CI154" s="28">
        <f>_xlfn.XLOOKUP($C154,'[3]BIS Feb-26'!$C:$C,'[3]BIS Feb-26'!AB:AB,"",0)</f>
        <v>45954.770833333299</v>
      </c>
      <c r="CJ154" s="28">
        <f>_xlfn.XLOOKUP($C154,'[3]BIS Feb-26'!$C:$C,'[3]BIS Feb-26'!AC:AC,"",0)</f>
        <v>45954.770833333299</v>
      </c>
      <c r="CK154" s="29" t="str">
        <f>_xlfn.XLOOKUP($C154,'[3]BIS Feb-26'!$C:$C,'[3]BIS Feb-26'!AD:AD,"",0)</f>
        <v>1470</v>
      </c>
      <c r="CL154" s="29" t="str">
        <f>_xlfn.XLOOKUP($C154,'[3]BIS Feb-26'!$C:$C,'[3]BIS Feb-26'!AE:AE,"",0)</f>
        <v>720</v>
      </c>
      <c r="CM154" s="29" t="str">
        <f>_xlfn.XLOOKUP($C154,'[3]BIS Feb-26'!$C:$C,'[3]BIS Feb-26'!AF:AF,"",0)</f>
        <v>720</v>
      </c>
      <c r="CN154" s="29" t="str">
        <f>_xlfn.XLOOKUP($C154,'[3]BIS Feb-26'!$C:$C,'[3]BIS Feb-26'!AG:AG,"",0)</f>
        <v>720</v>
      </c>
      <c r="CO154" s="29" t="str">
        <f>_xlfn.XLOOKUP($C154,'[3]BIS Feb-26'!$C:$C,'[3]BIS Feb-26'!AH:AH,"",0)</f>
        <v>720</v>
      </c>
      <c r="CP154" s="29" t="str">
        <f>_xlfn.XLOOKUP($C154,'[3]BIS Feb-26'!$C:$C,'[3]BIS Feb-26'!AI:AI,"",0)</f>
        <v>1470</v>
      </c>
      <c r="CQ154" s="29" t="str">
        <f>_xlfn.XLOOKUP($C154,'[3]BIS Feb-26'!$C:$C,'[3]BIS Feb-26'!AJ:AJ,"",0)</f>
        <v>1000</v>
      </c>
      <c r="CR154" s="29" t="str">
        <f>_xlfn.XLOOKUP($C154,'[3]BIS Feb-26'!$C:$C,'[3]BIS Feb-26'!AK:AK,"",0)</f>
        <v>1470</v>
      </c>
      <c r="CS154" s="29" t="str">
        <f>_xlfn.XLOOKUP($C154,'[3]BIS Feb-26'!$C:$C,'[3]BIS Feb-26'!AL:AL,"",0)</f>
        <v>1470</v>
      </c>
      <c r="CT154" s="29">
        <f>_xlfn.XLOOKUP($C154,'[3]BIS Feb-26'!$C:$C,'[3]BIS Feb-26'!AM:AM,"",0)</f>
        <v>2</v>
      </c>
      <c r="CU154" s="28">
        <f>_xlfn.XLOOKUP($C154,'[3]BIS Feb-26'!$C:$C,'[3]BIS Feb-26'!AN:AN,"",0)</f>
        <v>46134</v>
      </c>
      <c r="CV154" s="28">
        <f>_xlfn.XLOOKUP($C154,'[3]BIS Feb-26'!$C:$C,'[3]BIS Feb-26'!AO:AO,"",0)</f>
        <v>46134</v>
      </c>
      <c r="CW154" s="28">
        <f>_xlfn.XLOOKUP($C154,'[3]BIS Feb-26'!$C:$C,'[3]BIS Feb-26'!AP:AP,"",0)</f>
        <v>46134</v>
      </c>
      <c r="CX154" s="28">
        <f>_xlfn.XLOOKUP($C154,'[3]BIS Feb-26'!$C:$C,'[3]BIS Feb-26'!AQ:AQ,"",0)</f>
        <v>46134</v>
      </c>
      <c r="CY154" s="28">
        <f>_xlfn.XLOOKUP($C154,'[3]BIS Feb-26'!$C:$C,'[3]BIS Feb-26'!AR:AR,"",0)</f>
        <v>46134</v>
      </c>
      <c r="CZ154" s="28">
        <f>_xlfn.XLOOKUP($C154,'[3]BIS Feb-26'!$C:$C,'[3]BIS Feb-26'!AS:AS,"",0)</f>
        <v>46224</v>
      </c>
      <c r="DA154" s="28">
        <f>_xlfn.XLOOKUP($C154,'[3]BIS Feb-26'!$C:$C,'[3]BIS Feb-26'!AT:AT,"",0)</f>
        <v>46319</v>
      </c>
      <c r="DB154" s="28">
        <f>_xlfn.XLOOKUP($C154,'[3]BIS Feb-26'!$C:$C,'[3]BIS Feb-26'!AU:AU,"",0)</f>
        <v>46134</v>
      </c>
      <c r="DC154" s="28">
        <f>_xlfn.XLOOKUP($C154,'[3]BIS Feb-26'!$C:$C,'[3]BIS Feb-26'!AV:AV,"",0)</f>
        <v>46319</v>
      </c>
      <c r="DD154" s="11">
        <f>_xlfn.XLOOKUP($C154,'[3]BIS Feb-26'!$C:$C,'[3]BIS Feb-26'!AW:AW,"",0)</f>
        <v>0</v>
      </c>
      <c r="DE154" s="11">
        <f>_xlfn.XLOOKUP($C154,'[3]BIS Feb-26'!$C:$C,'[3]BIS Feb-26'!AX:AX,"",0)</f>
        <v>0</v>
      </c>
      <c r="DF154" s="11">
        <f>_xlfn.XLOOKUP($C154,'[3]BIS Feb-26'!$C:$C,'[3]BIS Feb-26'!AY:AY,"",0)</f>
        <v>0</v>
      </c>
      <c r="DG154" s="11">
        <f t="shared" ca="1" si="70"/>
        <v>0</v>
      </c>
      <c r="DH154" s="11">
        <f t="shared" ca="1" si="71"/>
        <v>0</v>
      </c>
      <c r="DI154" s="11">
        <f t="shared" ca="1" si="72"/>
        <v>6</v>
      </c>
      <c r="DJ154" s="11" t="str">
        <f>_xlfn.XLOOKUP($C154,'[3]Active Customer Assets'!$D:$D,'[3]Active Customer Assets'!I:I,"",0)</f>
        <v>A (100% potential spares purchased)</v>
      </c>
      <c r="DK154" s="28">
        <f>_xlfn.XLOOKUP($C154,'[3]Active Customer Assets'!$D:$D,'[3]Active Customer Assets'!J:J,"",0)</f>
        <v>42899</v>
      </c>
      <c r="DL154" s="28">
        <f>_xlfn.XLOOKUP($C154,'[3]Active Customer Assets'!$D:$D,'[3]Active Customer Assets'!K:K,"",0)</f>
        <v>42879</v>
      </c>
      <c r="DM154" s="28">
        <f>_xlfn.XLOOKUP($C154,'[3]Active Customer Assets'!$D:$D,'[3]Active Customer Assets'!L:L,"",0)</f>
        <v>45966.431122685201</v>
      </c>
      <c r="DN154" s="21">
        <f>_xlfn.XLOOKUP($C154,'[3]Active Customer Assets'!$D:$D,'[3]Active Customer Assets'!M:M,"",0)</f>
        <v>6710</v>
      </c>
      <c r="DO154" s="28">
        <f>_xlfn.XLOOKUP($C154,'[3]Active Customer Assets'!$D:$D,'[3]Active Customer Assets'!N:N,"",0)</f>
        <v>0</v>
      </c>
      <c r="DP154" s="28">
        <f>_xlfn.XLOOKUP($C154,'[3]Active Customer Assets'!$D:$D,'[3]Active Customer Assets'!O:O,"",0)</f>
        <v>0</v>
      </c>
      <c r="DQ154" s="28" t="str">
        <f>_xlfn.XLOOKUP($C154,'[3]Active Customer Assets'!$D:$D,'[3]Active Customer Assets'!P:P,"",0)</f>
        <v>Air lube Plus</v>
      </c>
      <c r="DR154" s="28">
        <f>_xlfn.XLOOKUP($C154,'[3]Active Customer Assets'!$D:$D,'[3]Active Customer Assets'!Q:Q,"",0)</f>
        <v>45955</v>
      </c>
      <c r="DS154" s="28">
        <f>_xlfn.XLOOKUP($C154,'[3]Active Customer Assets'!$D:$D,'[3]Active Customer Assets'!R:R,"",0)</f>
        <v>45955</v>
      </c>
      <c r="DT154" s="28">
        <f>_xlfn.XLOOKUP($C154,'[3]Active Customer Assets'!$D:$D,'[3]Active Customer Assets'!S:S,"",0)</f>
        <v>45955</v>
      </c>
      <c r="DU154" s="28">
        <f>_xlfn.XLOOKUP($C154,'[3]Active Customer Assets'!$D:$D,'[3]Active Customer Assets'!T:T,"",0)</f>
        <v>45955</v>
      </c>
      <c r="DV154" s="28">
        <f>_xlfn.XLOOKUP($C154,'[3]Active Customer Assets'!$D:$D,'[3]Active Customer Assets'!U:U,"",0)</f>
        <v>45955</v>
      </c>
      <c r="DW154" s="28">
        <f>_xlfn.XLOOKUP($C154,'[3]Active Customer Assets'!$D:$D,'[3]Active Customer Assets'!V:V,"",0)</f>
        <v>45955</v>
      </c>
      <c r="DX154" s="28">
        <f>_xlfn.XLOOKUP($C154,'[3]Active Customer Assets'!$D:$D,'[3]Active Customer Assets'!W:W,"",0)</f>
        <v>45955</v>
      </c>
      <c r="DY154" s="28">
        <f>_xlfn.XLOOKUP($C154,'[3]Active Customer Assets'!$D:$D,'[3]Active Customer Assets'!X:X,"",0)</f>
        <v>45955</v>
      </c>
      <c r="DZ154" s="28">
        <f>_xlfn.XLOOKUP($C154,'[3]Active Customer Assets'!$D:$D,'[3]Active Customer Assets'!Y:Y,"",0)</f>
        <v>45955</v>
      </c>
      <c r="EA154" s="28" t="str">
        <f>_xlfn.XLOOKUP($C154,'[3]Active Customer Assets'!$D:$D,'[3]Active Customer Assets'!Z:Z,"",0)</f>
        <v>1470</v>
      </c>
      <c r="EB154" s="28" t="str">
        <f>_xlfn.XLOOKUP($C154,'[3]Active Customer Assets'!$D:$D,'[3]Active Customer Assets'!AA:AA,"",0)</f>
        <v>720</v>
      </c>
      <c r="EC154" s="28" t="str">
        <f>_xlfn.XLOOKUP($C154,'[3]Active Customer Assets'!$D:$D,'[3]Active Customer Assets'!AB:AB,"",0)</f>
        <v>720</v>
      </c>
      <c r="ED154" s="28" t="str">
        <f>_xlfn.XLOOKUP($C154,'[3]Active Customer Assets'!$D:$D,'[3]Active Customer Assets'!AC:AC,"",0)</f>
        <v>720</v>
      </c>
      <c r="EE154" s="28" t="str">
        <f>_xlfn.XLOOKUP($C154,'[3]Active Customer Assets'!$D:$D,'[3]Active Customer Assets'!AD:AD,"",0)</f>
        <v>720</v>
      </c>
      <c r="EF154" s="28" t="str">
        <f>_xlfn.XLOOKUP($C154,'[3]Active Customer Assets'!$D:$D,'[3]Active Customer Assets'!AE:AE,"",0)</f>
        <v>1470</v>
      </c>
      <c r="EG154" s="28" t="str">
        <f>_xlfn.XLOOKUP($C154,'[3]Active Customer Assets'!$D:$D,'[3]Active Customer Assets'!AF:AF,"",0)</f>
        <v>1000</v>
      </c>
      <c r="EH154" s="28" t="str">
        <f>_xlfn.XLOOKUP($C154,'[3]Active Customer Assets'!$D:$D,'[3]Active Customer Assets'!AG:AG,"",0)</f>
        <v>1470</v>
      </c>
      <c r="EI154" s="28" t="str">
        <f>_xlfn.XLOOKUP($C154,'[3]Active Customer Assets'!$D:$D,'[3]Active Customer Assets'!AH:AH,"",0)</f>
        <v>1470</v>
      </c>
      <c r="EJ154" s="21">
        <f>_xlfn.XLOOKUP($C154,'[3]Active Customer Assets'!$D:$D,'[3]Active Customer Assets'!AI:AI,"",0)</f>
        <v>2</v>
      </c>
      <c r="EK154" s="35" t="str">
        <f>[3]!tbl_DPSAC[[#This Row],[Unit Status]]</f>
        <v>Active</v>
      </c>
    </row>
    <row r="155" spans="1:141" x14ac:dyDescent="0.15">
      <c r="A155" s="11">
        <f>ROW(tbl_DPSAC[[#This Row],[Sl. No.]])-1</f>
        <v>154</v>
      </c>
      <c r="B155" s="12" t="s">
        <v>136</v>
      </c>
      <c r="C155" s="12" t="s">
        <v>962</v>
      </c>
      <c r="D155" s="12" t="s">
        <v>251</v>
      </c>
      <c r="E155" s="12" t="s">
        <v>147</v>
      </c>
      <c r="F155" s="12" t="s">
        <v>140</v>
      </c>
      <c r="G155" s="13" t="s">
        <v>963</v>
      </c>
      <c r="H155" s="13" t="str">
        <f>_xlfn.XLOOKUP(C155,'[1]E&amp;DPSAC'!$K:$K,'[1]E&amp;DPSAC'!$E:$E,,0)</f>
        <v>ITI MORE, CHAS</v>
      </c>
      <c r="I155" s="13"/>
      <c r="J155" s="13">
        <v>9708999798</v>
      </c>
      <c r="K155" s="13">
        <v>9708999798</v>
      </c>
      <c r="L155" s="12" t="str">
        <f t="shared" ca="1" si="50"/>
        <v>Non - Warranty</v>
      </c>
      <c r="M155" s="14">
        <v>43122</v>
      </c>
      <c r="N155" s="15">
        <v>36</v>
      </c>
      <c r="O155" s="14">
        <f t="shared" si="51"/>
        <v>44227</v>
      </c>
      <c r="P155" s="11" t="s">
        <v>157</v>
      </c>
      <c r="Q155" s="19" t="str">
        <f>_xlfn.XLOOKUP(C155,'[2]Sch Calls'!$R:$R,'[2]Sch Calls'!$F:$F,"",0)</f>
        <v>CC-00918234</v>
      </c>
      <c r="R155" s="18">
        <f>_xlfn.XLOOKUP(C155,'[2]Sch Calls'!$R:$R,'[2]Sch Calls'!$A:$A,"",0)</f>
        <v>45056.5536111111</v>
      </c>
      <c r="S155" s="17">
        <f>_xlfn.XLOOKUP(C155,'[2]Sch Calls'!$R:$R,'[2]Sch Calls'!$B:$B,"",0)</f>
        <v>4350</v>
      </c>
      <c r="T155" s="18">
        <f>_xlfn.XLOOKUP(C155,'[1]E&amp;DPSAC'!$K:$K,'[1]E&amp;DPSAC'!$W:$W,"",0)</f>
        <v>45056</v>
      </c>
      <c r="U155" s="17">
        <f>_xlfn.XLOOKUP(C155,'[1]E&amp;DPSAC'!$K:$K,'[1]E&amp;DPSAC'!$Z:$Z,"",0)</f>
        <v>4350</v>
      </c>
      <c r="V155" s="17">
        <f>_xlfn.XLOOKUP(C155,'[2]1. All Calls'!$R:$R,'[2]1. All Calls'!$B:$B,"",0)</f>
        <v>4800</v>
      </c>
      <c r="W155" s="20">
        <f>_xlfn.XLOOKUP(C155,'[2]1. All Calls'!$R:$R,'[2]1. All Calls'!$A:$A,"",0)</f>
        <v>45171.582581018498</v>
      </c>
      <c r="X155" s="17" t="str">
        <f>_xlfn.XLOOKUP(C155,'[2]Sch Calls'!$R:$R,'[2]Sch Calls'!$AB:$AB,"",0)</f>
        <v>Change oil filter and oil 40 liters</v>
      </c>
      <c r="Y155" s="17">
        <f t="shared" si="52"/>
        <v>300</v>
      </c>
      <c r="Z155" s="17" t="str">
        <f t="shared" si="53"/>
        <v>Done</v>
      </c>
      <c r="AA155" s="21">
        <f t="shared" ca="1" si="54"/>
        <v>1044.4463888889004</v>
      </c>
      <c r="AB155" s="21" t="str">
        <f t="shared" ca="1" si="55"/>
        <v>Due</v>
      </c>
      <c r="AC155" s="11">
        <f ca="1">tbl_DPSAC[[#This Row],[Current Month Due Count]]</f>
        <v>0</v>
      </c>
      <c r="AD155" s="11">
        <f ca="1">tbl_DPSAC[[#This Row],[Next Month Due2]]</f>
        <v>0</v>
      </c>
      <c r="AE155" s="11">
        <f t="shared" ca="1" si="56"/>
        <v>1</v>
      </c>
      <c r="AF155" s="11">
        <v>4</v>
      </c>
      <c r="AG155" s="17">
        <f t="shared" ca="1" si="57"/>
        <v>8518</v>
      </c>
      <c r="AH155" s="11">
        <v>0</v>
      </c>
      <c r="AI155" s="11">
        <v>0</v>
      </c>
      <c r="AJ155" s="11">
        <v>0</v>
      </c>
      <c r="AK155" s="11">
        <v>0</v>
      </c>
      <c r="AL155" s="11">
        <v>0</v>
      </c>
      <c r="AM155" s="11">
        <v>0</v>
      </c>
      <c r="AN155" s="11">
        <v>0</v>
      </c>
      <c r="AO155" s="11">
        <v>0</v>
      </c>
      <c r="AP155" s="11">
        <v>0</v>
      </c>
      <c r="AQ155" s="11">
        <v>0</v>
      </c>
      <c r="AR155" s="11">
        <v>0</v>
      </c>
      <c r="AS155" s="11">
        <v>0</v>
      </c>
      <c r="AT155" s="11">
        <v>0</v>
      </c>
      <c r="AU155" s="11" t="s">
        <v>964</v>
      </c>
      <c r="AV155" s="11">
        <v>0</v>
      </c>
      <c r="AW155" s="11">
        <v>0</v>
      </c>
      <c r="AX155" s="11" t="str">
        <f t="shared" ca="1" si="58"/>
        <v>4 Service Due</v>
      </c>
      <c r="AY155" s="17">
        <v>4350</v>
      </c>
      <c r="AZ155" s="22">
        <v>45056</v>
      </c>
      <c r="BA155" s="17" t="s">
        <v>965</v>
      </c>
      <c r="BB155" s="17">
        <v>3528</v>
      </c>
      <c r="BC155" s="22">
        <v>44625</v>
      </c>
      <c r="BD155" s="17"/>
      <c r="BE155" s="17">
        <v>4350</v>
      </c>
      <c r="BF155" s="22">
        <v>45056</v>
      </c>
      <c r="BG155" s="17" t="s">
        <v>965</v>
      </c>
      <c r="BH155" s="17"/>
      <c r="BI155" s="22"/>
      <c r="BJ155" s="17"/>
      <c r="BK155" s="17">
        <v>3528</v>
      </c>
      <c r="BL155" s="22">
        <v>44625</v>
      </c>
      <c r="BM155" s="17"/>
      <c r="BN155" s="23">
        <f t="shared" si="59"/>
        <v>45236</v>
      </c>
      <c r="BO155" s="23">
        <f t="shared" si="60"/>
        <v>44805</v>
      </c>
      <c r="BP155" s="23">
        <f t="shared" si="61"/>
        <v>45236</v>
      </c>
      <c r="BQ155" s="23" t="str">
        <f t="shared" si="62"/>
        <v/>
      </c>
      <c r="BR155" s="23">
        <f t="shared" si="73"/>
        <v>44990</v>
      </c>
      <c r="BS155" s="24">
        <f t="shared" ca="1" si="63"/>
        <v>-3418</v>
      </c>
      <c r="BT155" s="25">
        <f t="shared" ca="1" si="64"/>
        <v>-3490</v>
      </c>
      <c r="BU155" s="25">
        <f t="shared" ca="1" si="65"/>
        <v>-3418</v>
      </c>
      <c r="BV155" s="25" t="str">
        <f t="shared" si="66"/>
        <v/>
      </c>
      <c r="BW155" s="25">
        <f t="shared" ca="1" si="67"/>
        <v>-3490</v>
      </c>
      <c r="BX155" s="26" t="s">
        <v>159</v>
      </c>
      <c r="BY155" s="11">
        <f t="shared" ca="1" si="68"/>
        <v>4</v>
      </c>
      <c r="BZ155" s="11">
        <f t="shared" ca="1" si="74"/>
        <v>0</v>
      </c>
      <c r="CA155" s="11">
        <f t="shared" ca="1" si="69"/>
        <v>0</v>
      </c>
      <c r="CB155" s="28" t="str">
        <f>_xlfn.XLOOKUP($C155,'[3]BIS Feb-26'!$C:$C,'[3]BIS Feb-26'!U:U,"",0)</f>
        <v/>
      </c>
      <c r="CC155" s="28" t="str">
        <f>_xlfn.XLOOKUP($C155,'[3]BIS Feb-26'!$C:$C,'[3]BIS Feb-26'!V:V,"",0)</f>
        <v/>
      </c>
      <c r="CD155" s="28" t="str">
        <f>_xlfn.XLOOKUP($C155,'[3]BIS Feb-26'!$C:$C,'[3]BIS Feb-26'!W:W,"",0)</f>
        <v/>
      </c>
      <c r="CE155" s="28" t="str">
        <f>_xlfn.XLOOKUP($C155,'[3]BIS Feb-26'!$C:$C,'[3]BIS Feb-26'!X:X,"",0)</f>
        <v/>
      </c>
      <c r="CF155" s="28" t="str">
        <f>_xlfn.XLOOKUP($C155,'[3]BIS Feb-26'!$C:$C,'[3]BIS Feb-26'!Y:Y,"",0)</f>
        <v/>
      </c>
      <c r="CG155" s="28" t="str">
        <f>_xlfn.XLOOKUP($C155,'[3]BIS Feb-26'!$C:$C,'[3]BIS Feb-26'!Z:Z,"",0)</f>
        <v/>
      </c>
      <c r="CH155" s="28" t="str">
        <f>_xlfn.XLOOKUP($C155,'[3]BIS Feb-26'!$C:$C,'[3]BIS Feb-26'!AA:AA,"",0)</f>
        <v/>
      </c>
      <c r="CI155" s="28" t="str">
        <f>_xlfn.XLOOKUP($C155,'[3]BIS Feb-26'!$C:$C,'[3]BIS Feb-26'!AB:AB,"",0)</f>
        <v/>
      </c>
      <c r="CJ155" s="28" t="str">
        <f>_xlfn.XLOOKUP($C155,'[3]BIS Feb-26'!$C:$C,'[3]BIS Feb-26'!AC:AC,"",0)</f>
        <v/>
      </c>
      <c r="CK155" s="29" t="str">
        <f>_xlfn.XLOOKUP($C155,'[3]BIS Feb-26'!$C:$C,'[3]BIS Feb-26'!AD:AD,"",0)</f>
        <v/>
      </c>
      <c r="CL155" s="29" t="str">
        <f>_xlfn.XLOOKUP($C155,'[3]BIS Feb-26'!$C:$C,'[3]BIS Feb-26'!AE:AE,"",0)</f>
        <v/>
      </c>
      <c r="CM155" s="29" t="str">
        <f>_xlfn.XLOOKUP($C155,'[3]BIS Feb-26'!$C:$C,'[3]BIS Feb-26'!AF:AF,"",0)</f>
        <v/>
      </c>
      <c r="CN155" s="29" t="str">
        <f>_xlfn.XLOOKUP($C155,'[3]BIS Feb-26'!$C:$C,'[3]BIS Feb-26'!AG:AG,"",0)</f>
        <v/>
      </c>
      <c r="CO155" s="29" t="str">
        <f>_xlfn.XLOOKUP($C155,'[3]BIS Feb-26'!$C:$C,'[3]BIS Feb-26'!AH:AH,"",0)</f>
        <v/>
      </c>
      <c r="CP155" s="29" t="str">
        <f>_xlfn.XLOOKUP($C155,'[3]BIS Feb-26'!$C:$C,'[3]BIS Feb-26'!AI:AI,"",0)</f>
        <v/>
      </c>
      <c r="CQ155" s="29" t="str">
        <f>_xlfn.XLOOKUP($C155,'[3]BIS Feb-26'!$C:$C,'[3]BIS Feb-26'!AJ:AJ,"",0)</f>
        <v/>
      </c>
      <c r="CR155" s="29" t="str">
        <f>_xlfn.XLOOKUP($C155,'[3]BIS Feb-26'!$C:$C,'[3]BIS Feb-26'!AK:AK,"",0)</f>
        <v/>
      </c>
      <c r="CS155" s="29" t="str">
        <f>_xlfn.XLOOKUP($C155,'[3]BIS Feb-26'!$C:$C,'[3]BIS Feb-26'!AL:AL,"",0)</f>
        <v/>
      </c>
      <c r="CT155" s="29" t="str">
        <f>_xlfn.XLOOKUP($C155,'[3]BIS Feb-26'!$C:$C,'[3]BIS Feb-26'!AM:AM,"",0)</f>
        <v/>
      </c>
      <c r="CU155" s="28" t="str">
        <f>_xlfn.XLOOKUP($C155,'[3]BIS Feb-26'!$C:$C,'[3]BIS Feb-26'!AN:AN,"",0)</f>
        <v/>
      </c>
      <c r="CV155" s="28" t="str">
        <f>_xlfn.XLOOKUP($C155,'[3]BIS Feb-26'!$C:$C,'[3]BIS Feb-26'!AO:AO,"",0)</f>
        <v/>
      </c>
      <c r="CW155" s="28" t="str">
        <f>_xlfn.XLOOKUP($C155,'[3]BIS Feb-26'!$C:$C,'[3]BIS Feb-26'!AP:AP,"",0)</f>
        <v/>
      </c>
      <c r="CX155" s="28" t="str">
        <f>_xlfn.XLOOKUP($C155,'[3]BIS Feb-26'!$C:$C,'[3]BIS Feb-26'!AQ:AQ,"",0)</f>
        <v/>
      </c>
      <c r="CY155" s="28" t="str">
        <f>_xlfn.XLOOKUP($C155,'[3]BIS Feb-26'!$C:$C,'[3]BIS Feb-26'!AR:AR,"",0)</f>
        <v/>
      </c>
      <c r="CZ155" s="28" t="str">
        <f>_xlfn.XLOOKUP($C155,'[3]BIS Feb-26'!$C:$C,'[3]BIS Feb-26'!AS:AS,"",0)</f>
        <v/>
      </c>
      <c r="DA155" s="28" t="str">
        <f>_xlfn.XLOOKUP($C155,'[3]BIS Feb-26'!$C:$C,'[3]BIS Feb-26'!AT:AT,"",0)</f>
        <v/>
      </c>
      <c r="DB155" s="28" t="str">
        <f>_xlfn.XLOOKUP($C155,'[3]BIS Feb-26'!$C:$C,'[3]BIS Feb-26'!AU:AU,"",0)</f>
        <v/>
      </c>
      <c r="DC155" s="28" t="str">
        <f>_xlfn.XLOOKUP($C155,'[3]BIS Feb-26'!$C:$C,'[3]BIS Feb-26'!AV:AV,"",0)</f>
        <v/>
      </c>
      <c r="DD155" s="11" t="str">
        <f>_xlfn.XLOOKUP($C155,'[3]BIS Feb-26'!$C:$C,'[3]BIS Feb-26'!AW:AW,"",0)</f>
        <v/>
      </c>
      <c r="DE155" s="11" t="str">
        <f>_xlfn.XLOOKUP($C155,'[3]BIS Feb-26'!$C:$C,'[3]BIS Feb-26'!AX:AX,"",0)</f>
        <v/>
      </c>
      <c r="DF155" s="11" t="str">
        <f>_xlfn.XLOOKUP($C155,'[3]BIS Feb-26'!$C:$C,'[3]BIS Feb-26'!AY:AY,"",0)</f>
        <v/>
      </c>
      <c r="DG155" s="11">
        <f t="shared" ca="1" si="70"/>
        <v>0</v>
      </c>
      <c r="DH155" s="11">
        <f t="shared" ca="1" si="71"/>
        <v>0</v>
      </c>
      <c r="DI155" s="11">
        <f t="shared" ca="1" si="72"/>
        <v>0</v>
      </c>
      <c r="DJ155" s="11" t="str">
        <f>_xlfn.XLOOKUP($C155,'[3]Active Customer Assets'!$D:$D,'[3]Active Customer Assets'!I:I,"",0)</f>
        <v/>
      </c>
      <c r="DK155" s="28" t="str">
        <f>_xlfn.XLOOKUP($C155,'[3]Active Customer Assets'!$D:$D,'[3]Active Customer Assets'!J:J,"",0)</f>
        <v/>
      </c>
      <c r="DL155" s="28" t="str">
        <f>_xlfn.XLOOKUP($C155,'[3]Active Customer Assets'!$D:$D,'[3]Active Customer Assets'!K:K,"",0)</f>
        <v/>
      </c>
      <c r="DM155" s="28" t="str">
        <f>_xlfn.XLOOKUP($C155,'[3]Active Customer Assets'!$D:$D,'[3]Active Customer Assets'!L:L,"",0)</f>
        <v/>
      </c>
      <c r="DN155" s="21" t="str">
        <f>_xlfn.XLOOKUP($C155,'[3]Active Customer Assets'!$D:$D,'[3]Active Customer Assets'!M:M,"",0)</f>
        <v/>
      </c>
      <c r="DO155" s="28" t="str">
        <f>_xlfn.XLOOKUP($C155,'[3]Active Customer Assets'!$D:$D,'[3]Active Customer Assets'!N:N,"",0)</f>
        <v/>
      </c>
      <c r="DP155" s="28" t="str">
        <f>_xlfn.XLOOKUP($C155,'[3]Active Customer Assets'!$D:$D,'[3]Active Customer Assets'!O:O,"",0)</f>
        <v/>
      </c>
      <c r="DQ155" s="28" t="str">
        <f>_xlfn.XLOOKUP($C155,'[3]Active Customer Assets'!$D:$D,'[3]Active Customer Assets'!P:P,"",0)</f>
        <v/>
      </c>
      <c r="DR155" s="28" t="str">
        <f>_xlfn.XLOOKUP($C155,'[3]Active Customer Assets'!$D:$D,'[3]Active Customer Assets'!Q:Q,"",0)</f>
        <v/>
      </c>
      <c r="DS155" s="28" t="str">
        <f>_xlfn.XLOOKUP($C155,'[3]Active Customer Assets'!$D:$D,'[3]Active Customer Assets'!R:R,"",0)</f>
        <v/>
      </c>
      <c r="DT155" s="28" t="str">
        <f>_xlfn.XLOOKUP($C155,'[3]Active Customer Assets'!$D:$D,'[3]Active Customer Assets'!S:S,"",0)</f>
        <v/>
      </c>
      <c r="DU155" s="28" t="str">
        <f>_xlfn.XLOOKUP($C155,'[3]Active Customer Assets'!$D:$D,'[3]Active Customer Assets'!T:T,"",0)</f>
        <v/>
      </c>
      <c r="DV155" s="28" t="str">
        <f>_xlfn.XLOOKUP($C155,'[3]Active Customer Assets'!$D:$D,'[3]Active Customer Assets'!U:U,"",0)</f>
        <v/>
      </c>
      <c r="DW155" s="28" t="str">
        <f>_xlfn.XLOOKUP($C155,'[3]Active Customer Assets'!$D:$D,'[3]Active Customer Assets'!V:V,"",0)</f>
        <v/>
      </c>
      <c r="DX155" s="28" t="str">
        <f>_xlfn.XLOOKUP($C155,'[3]Active Customer Assets'!$D:$D,'[3]Active Customer Assets'!W:W,"",0)</f>
        <v/>
      </c>
      <c r="DY155" s="28" t="str">
        <f>_xlfn.XLOOKUP($C155,'[3]Active Customer Assets'!$D:$D,'[3]Active Customer Assets'!X:X,"",0)</f>
        <v/>
      </c>
      <c r="DZ155" s="28" t="str">
        <f>_xlfn.XLOOKUP($C155,'[3]Active Customer Assets'!$D:$D,'[3]Active Customer Assets'!Y:Y,"",0)</f>
        <v/>
      </c>
      <c r="EA155" s="28" t="str">
        <f>_xlfn.XLOOKUP($C155,'[3]Active Customer Assets'!$D:$D,'[3]Active Customer Assets'!Z:Z,"",0)</f>
        <v/>
      </c>
      <c r="EB155" s="28" t="str">
        <f>_xlfn.XLOOKUP($C155,'[3]Active Customer Assets'!$D:$D,'[3]Active Customer Assets'!AA:AA,"",0)</f>
        <v/>
      </c>
      <c r="EC155" s="28" t="str">
        <f>_xlfn.XLOOKUP($C155,'[3]Active Customer Assets'!$D:$D,'[3]Active Customer Assets'!AB:AB,"",0)</f>
        <v/>
      </c>
      <c r="ED155" s="28" t="str">
        <f>_xlfn.XLOOKUP($C155,'[3]Active Customer Assets'!$D:$D,'[3]Active Customer Assets'!AC:AC,"",0)</f>
        <v/>
      </c>
      <c r="EE155" s="28" t="str">
        <f>_xlfn.XLOOKUP($C155,'[3]Active Customer Assets'!$D:$D,'[3]Active Customer Assets'!AD:AD,"",0)</f>
        <v/>
      </c>
      <c r="EF155" s="28" t="str">
        <f>_xlfn.XLOOKUP($C155,'[3]Active Customer Assets'!$D:$D,'[3]Active Customer Assets'!AE:AE,"",0)</f>
        <v/>
      </c>
      <c r="EG155" s="28" t="str">
        <f>_xlfn.XLOOKUP($C155,'[3]Active Customer Assets'!$D:$D,'[3]Active Customer Assets'!AF:AF,"",0)</f>
        <v/>
      </c>
      <c r="EH155" s="28" t="str">
        <f>_xlfn.XLOOKUP($C155,'[3]Active Customer Assets'!$D:$D,'[3]Active Customer Assets'!AG:AG,"",0)</f>
        <v/>
      </c>
      <c r="EI155" s="28" t="str">
        <f>_xlfn.XLOOKUP($C155,'[3]Active Customer Assets'!$D:$D,'[3]Active Customer Assets'!AH:AH,"",0)</f>
        <v/>
      </c>
      <c r="EJ155" s="21" t="str">
        <f>_xlfn.XLOOKUP($C155,'[3]Active Customer Assets'!$D:$D,'[3]Active Customer Assets'!AI:AI,"",0)</f>
        <v/>
      </c>
      <c r="EK155" s="35" t="str">
        <f>[3]!tbl_DPSAC[[#This Row],[Unit Status]]</f>
        <v>Shifted</v>
      </c>
    </row>
    <row r="156" spans="1:141" x14ac:dyDescent="0.15">
      <c r="A156" s="11">
        <f>ROW(tbl_DPSAC[[#This Row],[Sl. No.]])-1</f>
        <v>155</v>
      </c>
      <c r="B156" s="12" t="s">
        <v>136</v>
      </c>
      <c r="C156" s="12" t="s">
        <v>966</v>
      </c>
      <c r="D156" s="12" t="s">
        <v>175</v>
      </c>
      <c r="E156" s="12" t="s">
        <v>176</v>
      </c>
      <c r="F156" s="12" t="s">
        <v>161</v>
      </c>
      <c r="G156" s="13" t="s">
        <v>967</v>
      </c>
      <c r="H156" s="13" t="str">
        <f>_xlfn.XLOOKUP(C156,'[1]E&amp;DPSAC'!$K:$K,'[1]E&amp;DPSAC'!$E:$E,,0)</f>
        <v>DHANBAD</v>
      </c>
      <c r="I156" s="13"/>
      <c r="J156" s="13" t="s">
        <v>143</v>
      </c>
      <c r="K156" s="13">
        <v>9801996592</v>
      </c>
      <c r="L156" s="12" t="str">
        <f t="shared" ca="1" si="50"/>
        <v>Non - Warranty</v>
      </c>
      <c r="M156" s="14">
        <v>43073</v>
      </c>
      <c r="N156" s="15">
        <v>24</v>
      </c>
      <c r="O156" s="14">
        <f t="shared" si="51"/>
        <v>43830</v>
      </c>
      <c r="P156" s="11" t="s">
        <v>681</v>
      </c>
      <c r="Q156" s="19" t="str">
        <f>_xlfn.XLOOKUP(C156,'[2]Sch Calls'!$R:$R,'[2]Sch Calls'!$F:$F,"",0)</f>
        <v>CC-01878180</v>
      </c>
      <c r="R156" s="18">
        <f>_xlfn.XLOOKUP(C156,'[2]Sch Calls'!$R:$R,'[2]Sch Calls'!$A:$A,"",0)</f>
        <v>45983.418796296297</v>
      </c>
      <c r="S156" s="17">
        <f>_xlfn.XLOOKUP(C156,'[2]Sch Calls'!$R:$R,'[2]Sch Calls'!$B:$B,"",0)</f>
        <v>7600</v>
      </c>
      <c r="T156" s="18">
        <f>_xlfn.XLOOKUP(C156,'[1]E&amp;DPSAC'!$K:$K,'[1]E&amp;DPSAC'!$W:$W,"",0)</f>
        <v>45365</v>
      </c>
      <c r="U156" s="17">
        <f>_xlfn.XLOOKUP(C156,'[1]E&amp;DPSAC'!$K:$K,'[1]E&amp;DPSAC'!$Z:$Z,"",0)</f>
        <v>5375</v>
      </c>
      <c r="V156" s="17">
        <f>_xlfn.XLOOKUP(C156,'[2]1. All Calls'!$R:$R,'[2]1. All Calls'!$B:$B,"",0)</f>
        <v>7830</v>
      </c>
      <c r="W156" s="20">
        <f>_xlfn.XLOOKUP(C156,'[2]1. All Calls'!$R:$R,'[2]1. All Calls'!$A:$A,"",0)</f>
        <v>46041.716307870403</v>
      </c>
      <c r="X156" s="17" t="str">
        <f>_xlfn.XLOOKUP(C156,'[2]Sch Calls'!$R:$R,'[2]Sch Calls'!$AB:$AB,"",0)</f>
        <v>Valve kit service done by customer itself</v>
      </c>
      <c r="Y156" s="17">
        <f t="shared" si="52"/>
        <v>520</v>
      </c>
      <c r="Z156" s="17" t="str">
        <f t="shared" si="53"/>
        <v>Done</v>
      </c>
      <c r="AA156" s="21">
        <f t="shared" ca="1" si="54"/>
        <v>117.58120370370307</v>
      </c>
      <c r="AB156" s="21" t="str">
        <f t="shared" ca="1" si="55"/>
        <v>Done</v>
      </c>
      <c r="AC156" s="11">
        <f ca="1">tbl_DPSAC[[#This Row],[Current Month Due Count]]</f>
        <v>0</v>
      </c>
      <c r="AD156" s="11">
        <f ca="1">tbl_DPSAC[[#This Row],[Next Month Due2]]</f>
        <v>0</v>
      </c>
      <c r="AE156" s="11">
        <f t="shared" ca="1" si="56"/>
        <v>0</v>
      </c>
      <c r="AF156" s="11">
        <v>4</v>
      </c>
      <c r="AG156" s="17">
        <f t="shared" ca="1" si="57"/>
        <v>8067</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t="str">
        <f t="shared" ca="1" si="58"/>
        <v>No Service Dues</v>
      </c>
      <c r="AY156" s="17">
        <v>7600</v>
      </c>
      <c r="AZ156" s="22">
        <v>45983</v>
      </c>
      <c r="BA156" s="17" t="s">
        <v>968</v>
      </c>
      <c r="BB156" s="17">
        <v>7600</v>
      </c>
      <c r="BC156" s="22">
        <v>45983</v>
      </c>
      <c r="BD156" s="17" t="s">
        <v>968</v>
      </c>
      <c r="BE156" s="17">
        <v>7600</v>
      </c>
      <c r="BF156" s="22">
        <v>45983</v>
      </c>
      <c r="BG156" s="17" t="s">
        <v>968</v>
      </c>
      <c r="BH156" s="17">
        <v>7600</v>
      </c>
      <c r="BI156" s="22">
        <v>45983</v>
      </c>
      <c r="BJ156" s="17" t="s">
        <v>968</v>
      </c>
      <c r="BK156" s="17">
        <v>7600</v>
      </c>
      <c r="BL156" s="22">
        <v>45983</v>
      </c>
      <c r="BM156" s="17" t="s">
        <v>968</v>
      </c>
      <c r="BN156" s="23">
        <f t="shared" si="59"/>
        <v>46163</v>
      </c>
      <c r="BO156" s="23">
        <f t="shared" si="60"/>
        <v>46163</v>
      </c>
      <c r="BP156" s="23">
        <f t="shared" si="61"/>
        <v>46163</v>
      </c>
      <c r="BQ156" s="23">
        <f t="shared" si="62"/>
        <v>46163</v>
      </c>
      <c r="BR156" s="23">
        <f t="shared" si="73"/>
        <v>46348</v>
      </c>
      <c r="BS156" s="24">
        <f t="shared" ca="1" si="63"/>
        <v>283</v>
      </c>
      <c r="BT156" s="25">
        <f t="shared" ca="1" si="64"/>
        <v>1033</v>
      </c>
      <c r="BU156" s="25">
        <f t="shared" ca="1" si="65"/>
        <v>283</v>
      </c>
      <c r="BV156" s="25">
        <f t="shared" ca="1" si="66"/>
        <v>283</v>
      </c>
      <c r="BW156" s="25">
        <f t="shared" ca="1" si="67"/>
        <v>1033</v>
      </c>
      <c r="BX156" s="26" t="s">
        <v>172</v>
      </c>
      <c r="BY156" s="11">
        <f t="shared" ca="1" si="68"/>
        <v>0</v>
      </c>
      <c r="BZ156" s="11">
        <f t="shared" ca="1" si="74"/>
        <v>0</v>
      </c>
      <c r="CA156" s="11">
        <f t="shared" ca="1" si="69"/>
        <v>0</v>
      </c>
      <c r="CB156" s="28">
        <f>_xlfn.XLOOKUP($C156,'[3]BIS Feb-26'!$C:$C,'[3]BIS Feb-26'!U:U,"",0)</f>
        <v>45982.770833333299</v>
      </c>
      <c r="CC156" s="28">
        <f>_xlfn.XLOOKUP($C156,'[3]BIS Feb-26'!$C:$C,'[3]BIS Feb-26'!V:V,"",0)</f>
        <v>45982.770833333299</v>
      </c>
      <c r="CD156" s="28">
        <f>_xlfn.XLOOKUP($C156,'[3]BIS Feb-26'!$C:$C,'[3]BIS Feb-26'!W:W,"",0)</f>
        <v>45982.770833333299</v>
      </c>
      <c r="CE156" s="28">
        <f>_xlfn.XLOOKUP($C156,'[3]BIS Feb-26'!$C:$C,'[3]BIS Feb-26'!X:X,"",0)</f>
        <v>45982.770833333299</v>
      </c>
      <c r="CF156" s="28">
        <f>_xlfn.XLOOKUP($C156,'[3]BIS Feb-26'!$C:$C,'[3]BIS Feb-26'!Y:Y,"",0)</f>
        <v>45982.770833333299</v>
      </c>
      <c r="CG156" s="28">
        <f>_xlfn.XLOOKUP($C156,'[3]BIS Feb-26'!$C:$C,'[3]BIS Feb-26'!Z:Z,"",0)</f>
        <v>45982.770833333299</v>
      </c>
      <c r="CH156" s="28">
        <f>_xlfn.XLOOKUP($C156,'[3]BIS Feb-26'!$C:$C,'[3]BIS Feb-26'!AA:AA,"",0)</f>
        <v>45982.770833333299</v>
      </c>
      <c r="CI156" s="28">
        <f>_xlfn.XLOOKUP($C156,'[3]BIS Feb-26'!$C:$C,'[3]BIS Feb-26'!AB:AB,"",0)</f>
        <v>45982.770833333299</v>
      </c>
      <c r="CJ156" s="28">
        <f>_xlfn.XLOOKUP($C156,'[3]BIS Feb-26'!$C:$C,'[3]BIS Feb-26'!AC:AC,"",0)</f>
        <v>45982.770833333299</v>
      </c>
      <c r="CK156" s="29" t="str">
        <f>_xlfn.XLOOKUP($C156,'[3]BIS Feb-26'!$C:$C,'[3]BIS Feb-26'!AD:AD,"",0)</f>
        <v>520</v>
      </c>
      <c r="CL156" s="29" t="str">
        <f>_xlfn.XLOOKUP($C156,'[3]BIS Feb-26'!$C:$C,'[3]BIS Feb-26'!AE:AE,"",0)</f>
        <v>520</v>
      </c>
      <c r="CM156" s="29" t="str">
        <f>_xlfn.XLOOKUP($C156,'[3]BIS Feb-26'!$C:$C,'[3]BIS Feb-26'!AF:AF,"",0)</f>
        <v>520</v>
      </c>
      <c r="CN156" s="29" t="str">
        <f>_xlfn.XLOOKUP($C156,'[3]BIS Feb-26'!$C:$C,'[3]BIS Feb-26'!AG:AG,"",0)</f>
        <v>520</v>
      </c>
      <c r="CO156" s="29" t="str">
        <f>_xlfn.XLOOKUP($C156,'[3]BIS Feb-26'!$C:$C,'[3]BIS Feb-26'!AH:AH,"",0)</f>
        <v>520</v>
      </c>
      <c r="CP156" s="29" t="str">
        <f>_xlfn.XLOOKUP($C156,'[3]BIS Feb-26'!$C:$C,'[3]BIS Feb-26'!AI:AI,"",0)</f>
        <v>1270</v>
      </c>
      <c r="CQ156" s="29" t="str">
        <f>_xlfn.XLOOKUP($C156,'[3]BIS Feb-26'!$C:$C,'[3]BIS Feb-26'!AJ:AJ,"",0)</f>
        <v>1000</v>
      </c>
      <c r="CR156" s="29" t="str">
        <f>_xlfn.XLOOKUP($C156,'[3]BIS Feb-26'!$C:$C,'[3]BIS Feb-26'!AK:AK,"",0)</f>
        <v>1270</v>
      </c>
      <c r="CS156" s="29" t="str">
        <f>_xlfn.XLOOKUP($C156,'[3]BIS Feb-26'!$C:$C,'[3]BIS Feb-26'!AL:AL,"",0)</f>
        <v>1270</v>
      </c>
      <c r="CT156" s="29">
        <f>_xlfn.XLOOKUP($C156,'[3]BIS Feb-26'!$C:$C,'[3]BIS Feb-26'!AM:AM,"",0)</f>
        <v>4</v>
      </c>
      <c r="CU156" s="28">
        <f>_xlfn.XLOOKUP($C156,'[3]BIS Feb-26'!$C:$C,'[3]BIS Feb-26'!AN:AN,"",0)</f>
        <v>46162</v>
      </c>
      <c r="CV156" s="28">
        <f>_xlfn.XLOOKUP($C156,'[3]BIS Feb-26'!$C:$C,'[3]BIS Feb-26'!AO:AO,"",0)</f>
        <v>46162</v>
      </c>
      <c r="CW156" s="28">
        <f>_xlfn.XLOOKUP($C156,'[3]BIS Feb-26'!$C:$C,'[3]BIS Feb-26'!AP:AP,"",0)</f>
        <v>46162</v>
      </c>
      <c r="CX156" s="28">
        <f>_xlfn.XLOOKUP($C156,'[3]BIS Feb-26'!$C:$C,'[3]BIS Feb-26'!AQ:AQ,"",0)</f>
        <v>46162</v>
      </c>
      <c r="CY156" s="28">
        <f>_xlfn.XLOOKUP($C156,'[3]BIS Feb-26'!$C:$C,'[3]BIS Feb-26'!AR:AR,"",0)</f>
        <v>46162</v>
      </c>
      <c r="CZ156" s="28">
        <f>_xlfn.XLOOKUP($C156,'[3]BIS Feb-26'!$C:$C,'[3]BIS Feb-26'!AS:AS,"",0)</f>
        <v>46252</v>
      </c>
      <c r="DA156" s="28">
        <f>_xlfn.XLOOKUP($C156,'[3]BIS Feb-26'!$C:$C,'[3]BIS Feb-26'!AT:AT,"",0)</f>
        <v>46291</v>
      </c>
      <c r="DB156" s="28">
        <f>_xlfn.XLOOKUP($C156,'[3]BIS Feb-26'!$C:$C,'[3]BIS Feb-26'!AU:AU,"",0)</f>
        <v>46162</v>
      </c>
      <c r="DC156" s="28">
        <f>_xlfn.XLOOKUP($C156,'[3]BIS Feb-26'!$C:$C,'[3]BIS Feb-26'!AV:AV,"",0)</f>
        <v>46347</v>
      </c>
      <c r="DD156" s="11">
        <f>_xlfn.XLOOKUP($C156,'[3]BIS Feb-26'!$C:$C,'[3]BIS Feb-26'!AW:AW,"",0)</f>
        <v>0</v>
      </c>
      <c r="DE156" s="11">
        <f>_xlfn.XLOOKUP($C156,'[3]BIS Feb-26'!$C:$C,'[3]BIS Feb-26'!AX:AX,"",0)</f>
        <v>0</v>
      </c>
      <c r="DF156" s="11">
        <f>_xlfn.XLOOKUP($C156,'[3]BIS Feb-26'!$C:$C,'[3]BIS Feb-26'!AY:AY,"",0)</f>
        <v>0</v>
      </c>
      <c r="DG156" s="11">
        <f t="shared" ca="1" si="70"/>
        <v>0</v>
      </c>
      <c r="DH156" s="11">
        <f t="shared" ca="1" si="71"/>
        <v>0</v>
      </c>
      <c r="DI156" s="11">
        <f t="shared" ca="1" si="72"/>
        <v>0</v>
      </c>
      <c r="DJ156" s="11" t="str">
        <f>_xlfn.XLOOKUP($C156,'[3]Active Customer Assets'!$D:$D,'[3]Active Customer Assets'!I:I,"",0)</f>
        <v>C (Not Buying Spares or buying lubricants)</v>
      </c>
      <c r="DK156" s="28">
        <f>_xlfn.XLOOKUP($C156,'[3]Active Customer Assets'!$D:$D,'[3]Active Customer Assets'!J:J,"",0)</f>
        <v>43073</v>
      </c>
      <c r="DL156" s="28">
        <f>_xlfn.XLOOKUP($C156,'[3]Active Customer Assets'!$D:$D,'[3]Active Customer Assets'!K:K,"",0)</f>
        <v>43066</v>
      </c>
      <c r="DM156" s="28">
        <f>_xlfn.XLOOKUP($C156,'[3]Active Customer Assets'!$D:$D,'[3]Active Customer Assets'!L:L,"",0)</f>
        <v>46041.716828703698</v>
      </c>
      <c r="DN156" s="21">
        <f>_xlfn.XLOOKUP($C156,'[3]Active Customer Assets'!$D:$D,'[3]Active Customer Assets'!M:M,"",0)</f>
        <v>7830</v>
      </c>
      <c r="DO156" s="28">
        <f>_xlfn.XLOOKUP($C156,'[3]Active Customer Assets'!$D:$D,'[3]Active Customer Assets'!N:N,"",0)</f>
        <v>0</v>
      </c>
      <c r="DP156" s="28">
        <f>_xlfn.XLOOKUP($C156,'[3]Active Customer Assets'!$D:$D,'[3]Active Customer Assets'!O:O,"",0)</f>
        <v>0</v>
      </c>
      <c r="DQ156" s="28" t="str">
        <f>_xlfn.XLOOKUP($C156,'[3]Active Customer Assets'!$D:$D,'[3]Active Customer Assets'!P:P,"",0)</f>
        <v>Air lube Plus</v>
      </c>
      <c r="DR156" s="28">
        <f>_xlfn.XLOOKUP($C156,'[3]Active Customer Assets'!$D:$D,'[3]Active Customer Assets'!Q:Q,"",0)</f>
        <v>45983</v>
      </c>
      <c r="DS156" s="28">
        <f>_xlfn.XLOOKUP($C156,'[3]Active Customer Assets'!$D:$D,'[3]Active Customer Assets'!R:R,"",0)</f>
        <v>45983</v>
      </c>
      <c r="DT156" s="28">
        <f>_xlfn.XLOOKUP($C156,'[3]Active Customer Assets'!$D:$D,'[3]Active Customer Assets'!S:S,"",0)</f>
        <v>45983</v>
      </c>
      <c r="DU156" s="28">
        <f>_xlfn.XLOOKUP($C156,'[3]Active Customer Assets'!$D:$D,'[3]Active Customer Assets'!T:T,"",0)</f>
        <v>45983</v>
      </c>
      <c r="DV156" s="28">
        <f>_xlfn.XLOOKUP($C156,'[3]Active Customer Assets'!$D:$D,'[3]Active Customer Assets'!U:U,"",0)</f>
        <v>45983</v>
      </c>
      <c r="DW156" s="28">
        <f>_xlfn.XLOOKUP($C156,'[3]Active Customer Assets'!$D:$D,'[3]Active Customer Assets'!V:V,"",0)</f>
        <v>45983</v>
      </c>
      <c r="DX156" s="28">
        <f>_xlfn.XLOOKUP($C156,'[3]Active Customer Assets'!$D:$D,'[3]Active Customer Assets'!W:W,"",0)</f>
        <v>45983</v>
      </c>
      <c r="DY156" s="28">
        <f>_xlfn.XLOOKUP($C156,'[3]Active Customer Assets'!$D:$D,'[3]Active Customer Assets'!X:X,"",0)</f>
        <v>45983</v>
      </c>
      <c r="DZ156" s="28">
        <f>_xlfn.XLOOKUP($C156,'[3]Active Customer Assets'!$D:$D,'[3]Active Customer Assets'!Y:Y,"",0)</f>
        <v>45983</v>
      </c>
      <c r="EA156" s="28" t="str">
        <f>_xlfn.XLOOKUP($C156,'[3]Active Customer Assets'!$D:$D,'[3]Active Customer Assets'!Z:Z,"",0)</f>
        <v>520</v>
      </c>
      <c r="EB156" s="28" t="str">
        <f>_xlfn.XLOOKUP($C156,'[3]Active Customer Assets'!$D:$D,'[3]Active Customer Assets'!AA:AA,"",0)</f>
        <v>520</v>
      </c>
      <c r="EC156" s="28" t="str">
        <f>_xlfn.XLOOKUP($C156,'[3]Active Customer Assets'!$D:$D,'[3]Active Customer Assets'!AB:AB,"",0)</f>
        <v>520</v>
      </c>
      <c r="ED156" s="28" t="str">
        <f>_xlfn.XLOOKUP($C156,'[3]Active Customer Assets'!$D:$D,'[3]Active Customer Assets'!AC:AC,"",0)</f>
        <v>520</v>
      </c>
      <c r="EE156" s="28" t="str">
        <f>_xlfn.XLOOKUP($C156,'[3]Active Customer Assets'!$D:$D,'[3]Active Customer Assets'!AD:AD,"",0)</f>
        <v>520</v>
      </c>
      <c r="EF156" s="28" t="str">
        <f>_xlfn.XLOOKUP($C156,'[3]Active Customer Assets'!$D:$D,'[3]Active Customer Assets'!AE:AE,"",0)</f>
        <v>1270</v>
      </c>
      <c r="EG156" s="28" t="str">
        <f>_xlfn.XLOOKUP($C156,'[3]Active Customer Assets'!$D:$D,'[3]Active Customer Assets'!AF:AF,"",0)</f>
        <v>1000</v>
      </c>
      <c r="EH156" s="28" t="str">
        <f>_xlfn.XLOOKUP($C156,'[3]Active Customer Assets'!$D:$D,'[3]Active Customer Assets'!AG:AG,"",0)</f>
        <v>1270</v>
      </c>
      <c r="EI156" s="28" t="str">
        <f>_xlfn.XLOOKUP($C156,'[3]Active Customer Assets'!$D:$D,'[3]Active Customer Assets'!AH:AH,"",0)</f>
        <v>1270</v>
      </c>
      <c r="EJ156" s="21">
        <f>_xlfn.XLOOKUP($C156,'[3]Active Customer Assets'!$D:$D,'[3]Active Customer Assets'!AI:AI,"",0)</f>
        <v>4</v>
      </c>
      <c r="EK156" s="35" t="str">
        <f>[3]!tbl_DPSAC[[#This Row],[Unit Status]]</f>
        <v>Active</v>
      </c>
    </row>
    <row r="157" spans="1:141" x14ac:dyDescent="0.15">
      <c r="A157" s="11">
        <f>ROW(tbl_DPSAC[[#This Row],[Sl. No.]])-1</f>
        <v>156</v>
      </c>
      <c r="B157" s="12" t="s">
        <v>136</v>
      </c>
      <c r="C157" s="12" t="s">
        <v>969</v>
      </c>
      <c r="D157" s="12" t="s">
        <v>251</v>
      </c>
      <c r="E157" s="12" t="s">
        <v>147</v>
      </c>
      <c r="F157" s="12" t="s">
        <v>140</v>
      </c>
      <c r="G157" s="13" t="s">
        <v>970</v>
      </c>
      <c r="H157" s="13" t="str">
        <f>_xlfn.XLOOKUP(C157,'[1]E&amp;DPSAC'!$K:$K,'[1]E&amp;DPSAC'!$E:$E,,0)</f>
        <v>PIPARWAR,JHARKHAND
BAHERA, BENTI, PIPARWAR, CHATRA
825321</v>
      </c>
      <c r="I157" s="13"/>
      <c r="J157" s="13" t="s">
        <v>143</v>
      </c>
      <c r="K157" s="13">
        <v>9430197163</v>
      </c>
      <c r="L157" s="12" t="str">
        <f t="shared" ca="1" si="50"/>
        <v>Non - Warranty</v>
      </c>
      <c r="M157" s="14">
        <v>42408</v>
      </c>
      <c r="N157" s="15">
        <v>36</v>
      </c>
      <c r="O157" s="14">
        <f t="shared" si="51"/>
        <v>43524</v>
      </c>
      <c r="P157" s="11" t="s">
        <v>142</v>
      </c>
      <c r="Q157" s="19" t="str">
        <f>_xlfn.XLOOKUP(C157,'[2]Sch Calls'!$R:$R,'[2]Sch Calls'!$F:$F,"",0)</f>
        <v>CC-01140834</v>
      </c>
      <c r="R157" s="18">
        <f>_xlfn.XLOOKUP(C157,'[2]Sch Calls'!$R:$R,'[2]Sch Calls'!$A:$A,"",0)</f>
        <v>45289.460613425901</v>
      </c>
      <c r="S157" s="17">
        <f>_xlfn.XLOOKUP(C157,'[2]Sch Calls'!$R:$R,'[2]Sch Calls'!$B:$B,"",0)</f>
        <v>8225</v>
      </c>
      <c r="T157" s="18">
        <f>_xlfn.XLOOKUP(C157,'[1]E&amp;DPSAC'!$K:$K,'[1]E&amp;DPSAC'!$W:$W,"",0)</f>
        <v>45289</v>
      </c>
      <c r="U157" s="17">
        <f>_xlfn.XLOOKUP(C157,'[1]E&amp;DPSAC'!$K:$K,'[1]E&amp;DPSAC'!$Z:$Z,"",0)</f>
        <v>8225</v>
      </c>
      <c r="V157" s="17">
        <f>_xlfn.XLOOKUP(C157,'[2]1. All Calls'!$R:$R,'[2]1. All Calls'!$B:$B,"",0)</f>
        <v>10080</v>
      </c>
      <c r="W157" s="20">
        <f>_xlfn.XLOOKUP(C157,'[2]1. All Calls'!$R:$R,'[2]1. All Calls'!$A:$A,"",0)</f>
        <v>46042.488090277802</v>
      </c>
      <c r="X157" s="17" t="str">
        <f>_xlfn.XLOOKUP(C157,'[2]Sch Calls'!$R:$R,'[2]Sch Calls'!$AB:$AB,"",0)</f>
        <v>Attend the site for schedule service so drain oil from cooler and drain oil from tank total 37 liter oil drain then Change air filter for compressor side and change oil filter and oil 40 liter. After then start the unit found running ok.</v>
      </c>
      <c r="Y157" s="17">
        <f t="shared" si="52"/>
        <v>-1105</v>
      </c>
      <c r="Z157" s="17" t="str">
        <f t="shared" si="53"/>
        <v>Due</v>
      </c>
      <c r="AA157" s="21">
        <f t="shared" ca="1" si="54"/>
        <v>811.5393865740989</v>
      </c>
      <c r="AB157" s="21" t="str">
        <f t="shared" ca="1" si="55"/>
        <v>Due</v>
      </c>
      <c r="AC157" s="11">
        <f ca="1">tbl_DPSAC[[#This Row],[Current Month Due Count]]</f>
        <v>0</v>
      </c>
      <c r="AD157" s="11">
        <f ca="1">tbl_DPSAC[[#This Row],[Next Month Due2]]</f>
        <v>0</v>
      </c>
      <c r="AE157" s="11">
        <f t="shared" ca="1" si="56"/>
        <v>1</v>
      </c>
      <c r="AF157" s="11">
        <v>2</v>
      </c>
      <c r="AG157" s="17">
        <f t="shared" ca="1" si="57"/>
        <v>10197</v>
      </c>
      <c r="AH157" s="11">
        <v>0</v>
      </c>
      <c r="AI157" s="11">
        <v>0</v>
      </c>
      <c r="AJ157" s="11">
        <v>0</v>
      </c>
      <c r="AK157" s="11">
        <v>0</v>
      </c>
      <c r="AL157" s="11">
        <v>0</v>
      </c>
      <c r="AM157" s="11">
        <v>0</v>
      </c>
      <c r="AN157" s="11">
        <v>0</v>
      </c>
      <c r="AO157" s="11">
        <v>0</v>
      </c>
      <c r="AP157" s="11">
        <v>0</v>
      </c>
      <c r="AQ157" s="11">
        <v>0</v>
      </c>
      <c r="AR157" s="11">
        <v>0</v>
      </c>
      <c r="AS157" s="11">
        <v>0</v>
      </c>
      <c r="AT157" s="11" t="s">
        <v>971</v>
      </c>
      <c r="AU157" s="11">
        <v>0</v>
      </c>
      <c r="AV157" s="11">
        <v>0</v>
      </c>
      <c r="AW157" s="11">
        <v>0</v>
      </c>
      <c r="AX157" s="11" t="str">
        <f t="shared" ca="1" si="58"/>
        <v>5 Service Due</v>
      </c>
      <c r="AY157" s="17">
        <v>8225</v>
      </c>
      <c r="AZ157" s="22">
        <v>45279</v>
      </c>
      <c r="BA157" s="17" t="s">
        <v>972</v>
      </c>
      <c r="BB157" s="17">
        <v>7870</v>
      </c>
      <c r="BC157" s="22">
        <v>45199</v>
      </c>
      <c r="BD157" s="17" t="s">
        <v>973</v>
      </c>
      <c r="BE157" s="17">
        <v>8225</v>
      </c>
      <c r="BF157" s="22">
        <v>45279</v>
      </c>
      <c r="BG157" s="17" t="s">
        <v>972</v>
      </c>
      <c r="BH157" s="17">
        <v>7870</v>
      </c>
      <c r="BI157" s="22">
        <v>45199</v>
      </c>
      <c r="BJ157" s="17" t="s">
        <v>973</v>
      </c>
      <c r="BK157" s="17">
        <v>7870</v>
      </c>
      <c r="BL157" s="22">
        <v>45199</v>
      </c>
      <c r="BM157" s="17" t="s">
        <v>973</v>
      </c>
      <c r="BN157" s="23">
        <f t="shared" si="59"/>
        <v>45459</v>
      </c>
      <c r="BO157" s="23">
        <f t="shared" si="60"/>
        <v>45379</v>
      </c>
      <c r="BP157" s="23">
        <f t="shared" si="61"/>
        <v>45459</v>
      </c>
      <c r="BQ157" s="23">
        <f t="shared" si="62"/>
        <v>45379</v>
      </c>
      <c r="BR157" s="23">
        <f t="shared" si="73"/>
        <v>45564</v>
      </c>
      <c r="BS157" s="24">
        <f t="shared" ca="1" si="63"/>
        <v>-1222</v>
      </c>
      <c r="BT157" s="25">
        <f t="shared" ca="1" si="64"/>
        <v>-827</v>
      </c>
      <c r="BU157" s="25">
        <f t="shared" ca="1" si="65"/>
        <v>-1222</v>
      </c>
      <c r="BV157" s="25">
        <f t="shared" ca="1" si="66"/>
        <v>-1577</v>
      </c>
      <c r="BW157" s="25">
        <f t="shared" ca="1" si="67"/>
        <v>-827</v>
      </c>
      <c r="BX157" s="26" t="e">
        <v>#N/A</v>
      </c>
      <c r="BY157" s="11">
        <f t="shared" ca="1" si="68"/>
        <v>5</v>
      </c>
      <c r="BZ157" s="11">
        <f t="shared" ca="1" si="74"/>
        <v>0</v>
      </c>
      <c r="CA157" s="11">
        <f t="shared" ca="1" si="69"/>
        <v>0</v>
      </c>
      <c r="CB157" s="28">
        <f>_xlfn.XLOOKUP($C157,'[3]BIS Feb-26'!$C:$C,'[3]BIS Feb-26'!U:U,"",0)</f>
        <v>45288.770833333299</v>
      </c>
      <c r="CC157" s="28">
        <f>_xlfn.XLOOKUP($C157,'[3]BIS Feb-26'!$C:$C,'[3]BIS Feb-26'!V:V,"",0)</f>
        <v>45288.770833333299</v>
      </c>
      <c r="CD157" s="28">
        <f>_xlfn.XLOOKUP($C157,'[3]BIS Feb-26'!$C:$C,'[3]BIS Feb-26'!W:W,"",0)</f>
        <v>44930.770833333299</v>
      </c>
      <c r="CE157" s="28">
        <f>_xlfn.XLOOKUP($C157,'[3]BIS Feb-26'!$C:$C,'[3]BIS Feb-26'!X:X,"",0)</f>
        <v>45288.770833333299</v>
      </c>
      <c r="CF157" s="28">
        <f>_xlfn.XLOOKUP($C157,'[3]BIS Feb-26'!$C:$C,'[3]BIS Feb-26'!Y:Y,"",0)</f>
        <v>45288.770833333299</v>
      </c>
      <c r="CG157" s="28">
        <f>_xlfn.XLOOKUP($C157,'[3]BIS Feb-26'!$C:$C,'[3]BIS Feb-26'!Z:Z,"",0)</f>
        <v>45198.770833333299</v>
      </c>
      <c r="CH157" s="28">
        <f>_xlfn.XLOOKUP($C157,'[3]BIS Feb-26'!$C:$C,'[3]BIS Feb-26'!AA:AA,"",0)</f>
        <v>45198.770833333299</v>
      </c>
      <c r="CI157" s="28">
        <f>_xlfn.XLOOKUP($C157,'[3]BIS Feb-26'!$C:$C,'[3]BIS Feb-26'!AB:AB,"",0)</f>
        <v>45198.770833333299</v>
      </c>
      <c r="CJ157" s="28">
        <f>_xlfn.XLOOKUP($C157,'[3]BIS Feb-26'!$C:$C,'[3]BIS Feb-26'!AC:AC,"",0)</f>
        <v>45198.770833333299</v>
      </c>
      <c r="CK157" s="29" t="str">
        <f>_xlfn.XLOOKUP($C157,'[3]BIS Feb-26'!$C:$C,'[3]BIS Feb-26'!AD:AD,"",0)</f>
        <v>100</v>
      </c>
      <c r="CL157" s="29" t="str">
        <f>_xlfn.XLOOKUP($C157,'[3]BIS Feb-26'!$C:$C,'[3]BIS Feb-26'!AE:AE,"",0)</f>
        <v>100</v>
      </c>
      <c r="CM157" s="29" t="str">
        <f>_xlfn.XLOOKUP($C157,'[3]BIS Feb-26'!$C:$C,'[3]BIS Feb-26'!AF:AF,"",0)</f>
        <v>100</v>
      </c>
      <c r="CN157" s="29" t="str">
        <f>_xlfn.XLOOKUP($C157,'[3]BIS Feb-26'!$C:$C,'[3]BIS Feb-26'!AG:AG,"",0)</f>
        <v>100</v>
      </c>
      <c r="CO157" s="29" t="str">
        <f>_xlfn.XLOOKUP($C157,'[3]BIS Feb-26'!$C:$C,'[3]BIS Feb-26'!AH:AH,"",0)</f>
        <v>100</v>
      </c>
      <c r="CP157" s="29" t="str">
        <f>_xlfn.XLOOKUP($C157,'[3]BIS Feb-26'!$C:$C,'[3]BIS Feb-26'!AI:AI,"",0)</f>
        <v>100</v>
      </c>
      <c r="CQ157" s="29" t="str">
        <f>_xlfn.XLOOKUP($C157,'[3]BIS Feb-26'!$C:$C,'[3]BIS Feb-26'!AJ:AJ,"",0)</f>
        <v>1000</v>
      </c>
      <c r="CR157" s="29" t="str">
        <f>_xlfn.XLOOKUP($C157,'[3]BIS Feb-26'!$C:$C,'[3]BIS Feb-26'!AK:AK,"",0)</f>
        <v>100</v>
      </c>
      <c r="CS157" s="29" t="str">
        <f>_xlfn.XLOOKUP($C157,'[3]BIS Feb-26'!$C:$C,'[3]BIS Feb-26'!AL:AL,"",0)</f>
        <v>100</v>
      </c>
      <c r="CT157" s="29">
        <f>_xlfn.XLOOKUP($C157,'[3]BIS Feb-26'!$C:$C,'[3]BIS Feb-26'!AM:AM,"",0)</f>
        <v>2</v>
      </c>
      <c r="CU157" s="28">
        <f>_xlfn.XLOOKUP($C157,'[3]BIS Feb-26'!$C:$C,'[3]BIS Feb-26'!AN:AN,"",0)</f>
        <v>45468</v>
      </c>
      <c r="CV157" s="28">
        <f>_xlfn.XLOOKUP($C157,'[3]BIS Feb-26'!$C:$C,'[3]BIS Feb-26'!AO:AO,"",0)</f>
        <v>45468</v>
      </c>
      <c r="CW157" s="28">
        <f>_xlfn.XLOOKUP($C157,'[3]BIS Feb-26'!$C:$C,'[3]BIS Feb-26'!AP:AP,"",0)</f>
        <v>45110</v>
      </c>
      <c r="CX157" s="28">
        <f>_xlfn.XLOOKUP($C157,'[3]BIS Feb-26'!$C:$C,'[3]BIS Feb-26'!AQ:AQ,"",0)</f>
        <v>45468</v>
      </c>
      <c r="CY157" s="28">
        <f>_xlfn.XLOOKUP($C157,'[3]BIS Feb-26'!$C:$C,'[3]BIS Feb-26'!AR:AR,"",0)</f>
        <v>45468</v>
      </c>
      <c r="CZ157" s="28">
        <f>_xlfn.XLOOKUP($C157,'[3]BIS Feb-26'!$C:$C,'[3]BIS Feb-26'!AS:AS,"",0)</f>
        <v>45468</v>
      </c>
      <c r="DA157" s="28">
        <f>_xlfn.XLOOKUP($C157,'[3]BIS Feb-26'!$C:$C,'[3]BIS Feb-26'!AT:AT,"",0)</f>
        <v>45563</v>
      </c>
      <c r="DB157" s="28">
        <f>_xlfn.XLOOKUP($C157,'[3]BIS Feb-26'!$C:$C,'[3]BIS Feb-26'!AU:AU,"",0)</f>
        <v>45378</v>
      </c>
      <c r="DC157" s="28">
        <f>_xlfn.XLOOKUP($C157,'[3]BIS Feb-26'!$C:$C,'[3]BIS Feb-26'!AV:AV,"",0)</f>
        <v>45563</v>
      </c>
      <c r="DD157" s="11">
        <f>_xlfn.XLOOKUP($C157,'[3]BIS Feb-26'!$C:$C,'[3]BIS Feb-26'!AW:AW,"",0)</f>
        <v>1</v>
      </c>
      <c r="DE157" s="11">
        <f>_xlfn.XLOOKUP($C157,'[3]BIS Feb-26'!$C:$C,'[3]BIS Feb-26'!AX:AX,"",0)</f>
        <v>0</v>
      </c>
      <c r="DF157" s="11">
        <f>_xlfn.XLOOKUP($C157,'[3]BIS Feb-26'!$C:$C,'[3]BIS Feb-26'!AY:AY,"",0)</f>
        <v>0</v>
      </c>
      <c r="DG157" s="11">
        <f t="shared" ca="1" si="70"/>
        <v>9</v>
      </c>
      <c r="DH157" s="11">
        <f t="shared" ca="1" si="71"/>
        <v>0</v>
      </c>
      <c r="DI157" s="11">
        <f t="shared" ca="1" si="72"/>
        <v>0</v>
      </c>
      <c r="DJ157" s="11" t="str">
        <f>_xlfn.XLOOKUP($C157,'[3]Active Customer Assets'!$D:$D,'[3]Active Customer Assets'!I:I,"",0)</f>
        <v>A (100% potential spares purchased)</v>
      </c>
      <c r="DK157" s="28">
        <f>_xlfn.XLOOKUP($C157,'[3]Active Customer Assets'!$D:$D,'[3]Active Customer Assets'!J:J,"",0)</f>
        <v>42408</v>
      </c>
      <c r="DL157" s="28">
        <f>_xlfn.XLOOKUP($C157,'[3]Active Customer Assets'!$D:$D,'[3]Active Customer Assets'!K:K,"",0)</f>
        <v>42369</v>
      </c>
      <c r="DM157" s="28">
        <f>_xlfn.XLOOKUP($C157,'[3]Active Customer Assets'!$D:$D,'[3]Active Customer Assets'!L:L,"",0)</f>
        <v>46042.488587963002</v>
      </c>
      <c r="DN157" s="21">
        <f>_xlfn.XLOOKUP($C157,'[3]Active Customer Assets'!$D:$D,'[3]Active Customer Assets'!M:M,"",0)</f>
        <v>10080</v>
      </c>
      <c r="DO157" s="28">
        <f>_xlfn.XLOOKUP($C157,'[3]Active Customer Assets'!$D:$D,'[3]Active Customer Assets'!N:N,"",0)</f>
        <v>0</v>
      </c>
      <c r="DP157" s="28">
        <f>_xlfn.XLOOKUP($C157,'[3]Active Customer Assets'!$D:$D,'[3]Active Customer Assets'!O:O,"",0)</f>
        <v>0</v>
      </c>
      <c r="DQ157" s="28" t="str">
        <f>_xlfn.XLOOKUP($C157,'[3]Active Customer Assets'!$D:$D,'[3]Active Customer Assets'!P:P,"",0)</f>
        <v>Air lube Plus</v>
      </c>
      <c r="DR157" s="28">
        <f>_xlfn.XLOOKUP($C157,'[3]Active Customer Assets'!$D:$D,'[3]Active Customer Assets'!Q:Q,"",0)</f>
        <v>45289</v>
      </c>
      <c r="DS157" s="28">
        <f>_xlfn.XLOOKUP($C157,'[3]Active Customer Assets'!$D:$D,'[3]Active Customer Assets'!R:R,"",0)</f>
        <v>45289</v>
      </c>
      <c r="DT157" s="28">
        <f>_xlfn.XLOOKUP($C157,'[3]Active Customer Assets'!$D:$D,'[3]Active Customer Assets'!S:S,"",0)</f>
        <v>44931</v>
      </c>
      <c r="DU157" s="28">
        <f>_xlfn.XLOOKUP($C157,'[3]Active Customer Assets'!$D:$D,'[3]Active Customer Assets'!T:T,"",0)</f>
        <v>45289</v>
      </c>
      <c r="DV157" s="28">
        <f>_xlfn.XLOOKUP($C157,'[3]Active Customer Assets'!$D:$D,'[3]Active Customer Assets'!U:U,"",0)</f>
        <v>45289</v>
      </c>
      <c r="DW157" s="28">
        <f>_xlfn.XLOOKUP($C157,'[3]Active Customer Assets'!$D:$D,'[3]Active Customer Assets'!V:V,"",0)</f>
        <v>45199</v>
      </c>
      <c r="DX157" s="28">
        <f>_xlfn.XLOOKUP($C157,'[3]Active Customer Assets'!$D:$D,'[3]Active Customer Assets'!W:W,"",0)</f>
        <v>45199</v>
      </c>
      <c r="DY157" s="28">
        <f>_xlfn.XLOOKUP($C157,'[3]Active Customer Assets'!$D:$D,'[3]Active Customer Assets'!X:X,"",0)</f>
        <v>45199</v>
      </c>
      <c r="DZ157" s="28">
        <f>_xlfn.XLOOKUP($C157,'[3]Active Customer Assets'!$D:$D,'[3]Active Customer Assets'!Y:Y,"",0)</f>
        <v>45199</v>
      </c>
      <c r="EA157" s="28" t="str">
        <f>_xlfn.XLOOKUP($C157,'[3]Active Customer Assets'!$D:$D,'[3]Active Customer Assets'!Z:Z,"",0)</f>
        <v>100</v>
      </c>
      <c r="EB157" s="28" t="str">
        <f>_xlfn.XLOOKUP($C157,'[3]Active Customer Assets'!$D:$D,'[3]Active Customer Assets'!AA:AA,"",0)</f>
        <v>100</v>
      </c>
      <c r="EC157" s="28" t="str">
        <f>_xlfn.XLOOKUP($C157,'[3]Active Customer Assets'!$D:$D,'[3]Active Customer Assets'!AB:AB,"",0)</f>
        <v>100</v>
      </c>
      <c r="ED157" s="28" t="str">
        <f>_xlfn.XLOOKUP($C157,'[3]Active Customer Assets'!$D:$D,'[3]Active Customer Assets'!AC:AC,"",0)</f>
        <v>100</v>
      </c>
      <c r="EE157" s="28" t="str">
        <f>_xlfn.XLOOKUP($C157,'[3]Active Customer Assets'!$D:$D,'[3]Active Customer Assets'!AD:AD,"",0)</f>
        <v>100</v>
      </c>
      <c r="EF157" s="28" t="str">
        <f>_xlfn.XLOOKUP($C157,'[3]Active Customer Assets'!$D:$D,'[3]Active Customer Assets'!AE:AE,"",0)</f>
        <v>100</v>
      </c>
      <c r="EG157" s="28" t="str">
        <f>_xlfn.XLOOKUP($C157,'[3]Active Customer Assets'!$D:$D,'[3]Active Customer Assets'!AF:AF,"",0)</f>
        <v>1000</v>
      </c>
      <c r="EH157" s="28" t="str">
        <f>_xlfn.XLOOKUP($C157,'[3]Active Customer Assets'!$D:$D,'[3]Active Customer Assets'!AG:AG,"",0)</f>
        <v>100</v>
      </c>
      <c r="EI157" s="28" t="str">
        <f>_xlfn.XLOOKUP($C157,'[3]Active Customer Assets'!$D:$D,'[3]Active Customer Assets'!AH:AH,"",0)</f>
        <v>100</v>
      </c>
      <c r="EJ157" s="21">
        <f>_xlfn.XLOOKUP($C157,'[3]Active Customer Assets'!$D:$D,'[3]Active Customer Assets'!AI:AI,"",0)</f>
        <v>2</v>
      </c>
      <c r="EK157" s="35" t="str">
        <f>[3]!tbl_DPSAC[[#This Row],[Unit Status]]</f>
        <v>Active</v>
      </c>
    </row>
    <row r="158" spans="1:141" x14ac:dyDescent="0.15">
      <c r="A158" s="11">
        <f>ROW(tbl_DPSAC[[#This Row],[Sl. No.]])-1</f>
        <v>157</v>
      </c>
      <c r="B158" s="12" t="s">
        <v>136</v>
      </c>
      <c r="C158" s="12" t="s">
        <v>974</v>
      </c>
      <c r="D158" s="12" t="s">
        <v>138</v>
      </c>
      <c r="E158" s="12" t="s">
        <v>139</v>
      </c>
      <c r="F158" s="12" t="s">
        <v>161</v>
      </c>
      <c r="G158" s="13" t="s">
        <v>596</v>
      </c>
      <c r="H158" s="13" t="str">
        <f>_xlfn.XLOOKUP(C158,'[1]E&amp;DPSAC'!$K:$K,'[1]E&amp;DPSAC'!$E:$E,,0)</f>
        <v xml:space="preserve">TOPIN SOUTH  </v>
      </c>
      <c r="I158" s="13" t="s">
        <v>597</v>
      </c>
      <c r="J158" s="13">
        <v>9102400908</v>
      </c>
      <c r="K158" s="13">
        <v>9102994453</v>
      </c>
      <c r="L158" s="12" t="str">
        <f t="shared" ca="1" si="50"/>
        <v>Non - Warranty</v>
      </c>
      <c r="M158" s="14">
        <v>43768</v>
      </c>
      <c r="N158" s="15">
        <v>24</v>
      </c>
      <c r="O158" s="14">
        <f t="shared" si="51"/>
        <v>44500</v>
      </c>
      <c r="P158" s="11" t="s">
        <v>142</v>
      </c>
      <c r="Q158" s="19" t="str">
        <f>_xlfn.XLOOKUP(C158,'[2]Sch Calls'!$R:$R,'[2]Sch Calls'!$F:$F,"",0)</f>
        <v>CC-01906607</v>
      </c>
      <c r="R158" s="18">
        <f>_xlfn.XLOOKUP(C158,'[2]Sch Calls'!$R:$R,'[2]Sch Calls'!$A:$A,"",0)</f>
        <v>46007.692997685197</v>
      </c>
      <c r="S158" s="17">
        <f>_xlfn.XLOOKUP(C158,'[2]Sch Calls'!$R:$R,'[2]Sch Calls'!$B:$B,"",0)</f>
        <v>7060</v>
      </c>
      <c r="T158" s="18">
        <f>_xlfn.XLOOKUP(C158,'[1]E&amp;DPSAC'!$K:$K,'[1]E&amp;DPSAC'!$W:$W,"",0)</f>
        <v>46007</v>
      </c>
      <c r="U158" s="17">
        <f>_xlfn.XLOOKUP(C158,'[1]E&amp;DPSAC'!$K:$K,'[1]E&amp;DPSAC'!$Z:$Z,"",0)</f>
        <v>7060</v>
      </c>
      <c r="V158" s="17">
        <f>_xlfn.XLOOKUP(C158,'[2]1. All Calls'!$R:$R,'[2]1. All Calls'!$B:$B,"",0)</f>
        <v>7060</v>
      </c>
      <c r="W158" s="20">
        <f>_xlfn.XLOOKUP(C158,'[2]1. All Calls'!$R:$R,'[2]1. All Calls'!$A:$A,"",0)</f>
        <v>46007.692997685197</v>
      </c>
      <c r="X158" s="17" t="str">
        <f>_xlfn.XLOOKUP(C158,'[2]Sch Calls'!$R:$R,'[2]Sch Calls'!$AB:$AB,"",0)</f>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
      <c r="Y158" s="17">
        <f t="shared" si="52"/>
        <v>750</v>
      </c>
      <c r="Z158" s="17" t="str">
        <f t="shared" si="53"/>
        <v>Done</v>
      </c>
      <c r="AA158" s="21">
        <f t="shared" ca="1" si="54"/>
        <v>93.307002314802958</v>
      </c>
      <c r="AB158" s="21" t="str">
        <f t="shared" ca="1" si="55"/>
        <v>Done</v>
      </c>
      <c r="AC158" s="11">
        <f ca="1">tbl_DPSAC[[#This Row],[Current Month Due Count]]</f>
        <v>0</v>
      </c>
      <c r="AD158" s="11">
        <f ca="1">tbl_DPSAC[[#This Row],[Next Month Due2]]</f>
        <v>0</v>
      </c>
      <c r="AE158" s="11">
        <f t="shared" ca="1" si="56"/>
        <v>0</v>
      </c>
      <c r="AF158" s="11">
        <v>0</v>
      </c>
      <c r="AG158" s="17">
        <f t="shared" ca="1" si="57"/>
        <v>7060</v>
      </c>
      <c r="AH158" s="11">
        <v>0</v>
      </c>
      <c r="AI158" s="11">
        <v>0</v>
      </c>
      <c r="AJ158" s="11">
        <v>0</v>
      </c>
      <c r="AK158" s="11">
        <v>0</v>
      </c>
      <c r="AL158" s="11">
        <v>0</v>
      </c>
      <c r="AM158" s="11">
        <v>0</v>
      </c>
      <c r="AN158" s="11">
        <v>0</v>
      </c>
      <c r="AO158" s="11">
        <v>0</v>
      </c>
      <c r="AP158" s="11">
        <v>0</v>
      </c>
      <c r="AQ158" s="11">
        <v>0</v>
      </c>
      <c r="AR158" s="11">
        <v>0</v>
      </c>
      <c r="AS158" s="11">
        <v>0</v>
      </c>
      <c r="AT158" s="11">
        <v>0</v>
      </c>
      <c r="AU158" s="11">
        <v>0</v>
      </c>
      <c r="AV158" s="11">
        <v>0</v>
      </c>
      <c r="AW158" s="11">
        <v>0</v>
      </c>
      <c r="AX158" s="11" t="str">
        <f t="shared" ca="1" si="58"/>
        <v>No Service Dues</v>
      </c>
      <c r="AY158" s="17">
        <v>7060</v>
      </c>
      <c r="AZ158" s="22">
        <v>46007</v>
      </c>
      <c r="BA158" s="17" t="s">
        <v>975</v>
      </c>
      <c r="BB158" s="17">
        <v>7060</v>
      </c>
      <c r="BC158" s="22">
        <v>46007</v>
      </c>
      <c r="BD158" s="17" t="s">
        <v>975</v>
      </c>
      <c r="BE158" s="17">
        <v>7060</v>
      </c>
      <c r="BF158" s="22">
        <v>46007</v>
      </c>
      <c r="BG158" s="17" t="s">
        <v>975</v>
      </c>
      <c r="BH158" s="17">
        <v>7060</v>
      </c>
      <c r="BI158" s="22">
        <v>46007</v>
      </c>
      <c r="BJ158" s="17" t="s">
        <v>975</v>
      </c>
      <c r="BK158" s="17">
        <v>7060</v>
      </c>
      <c r="BL158" s="22">
        <v>46007</v>
      </c>
      <c r="BM158" s="17" t="s">
        <v>975</v>
      </c>
      <c r="BN158" s="23">
        <f t="shared" si="59"/>
        <v>46187</v>
      </c>
      <c r="BO158" s="23">
        <f t="shared" si="60"/>
        <v>46187</v>
      </c>
      <c r="BP158" s="23">
        <f t="shared" si="61"/>
        <v>46187</v>
      </c>
      <c r="BQ158" s="23">
        <f t="shared" si="62"/>
        <v>46187</v>
      </c>
      <c r="BR158" s="23">
        <f t="shared" si="73"/>
        <v>46372</v>
      </c>
      <c r="BS158" s="24">
        <f t="shared" ca="1" si="63"/>
        <v>750</v>
      </c>
      <c r="BT158" s="25">
        <f t="shared" ca="1" si="64"/>
        <v>1500</v>
      </c>
      <c r="BU158" s="25">
        <f t="shared" ca="1" si="65"/>
        <v>750</v>
      </c>
      <c r="BV158" s="25">
        <f t="shared" ca="1" si="66"/>
        <v>750</v>
      </c>
      <c r="BW158" s="25">
        <f t="shared" ca="1" si="67"/>
        <v>1500</v>
      </c>
      <c r="BX158" s="26" t="e">
        <v>#N/A</v>
      </c>
      <c r="BY158" s="11">
        <f t="shared" ca="1" si="68"/>
        <v>0</v>
      </c>
      <c r="BZ158" s="11">
        <f t="shared" ca="1" si="74"/>
        <v>0</v>
      </c>
      <c r="CA158" s="11">
        <f t="shared" ca="1" si="69"/>
        <v>0</v>
      </c>
      <c r="CB158" s="28">
        <f>_xlfn.XLOOKUP($C158,'[3]BIS Feb-26'!$C:$C,'[3]BIS Feb-26'!U:U,"",0)</f>
        <v>46006.770833333299</v>
      </c>
      <c r="CC158" s="28">
        <f>_xlfn.XLOOKUP($C158,'[3]BIS Feb-26'!$C:$C,'[3]BIS Feb-26'!V:V,"",0)</f>
        <v>46006.770833333299</v>
      </c>
      <c r="CD158" s="28">
        <f>_xlfn.XLOOKUP($C158,'[3]BIS Feb-26'!$C:$C,'[3]BIS Feb-26'!W:W,"",0)</f>
        <v>46006.770833333299</v>
      </c>
      <c r="CE158" s="28">
        <f>_xlfn.XLOOKUP($C158,'[3]BIS Feb-26'!$C:$C,'[3]BIS Feb-26'!X:X,"",0)</f>
        <v>46006.770833333299</v>
      </c>
      <c r="CF158" s="28">
        <f>_xlfn.XLOOKUP($C158,'[3]BIS Feb-26'!$C:$C,'[3]BIS Feb-26'!Y:Y,"",0)</f>
        <v>46006.770833333299</v>
      </c>
      <c r="CG158" s="28">
        <f>_xlfn.XLOOKUP($C158,'[3]BIS Feb-26'!$C:$C,'[3]BIS Feb-26'!Z:Z,"",0)</f>
        <v>46006.770833333299</v>
      </c>
      <c r="CH158" s="28">
        <f>_xlfn.XLOOKUP($C158,'[3]BIS Feb-26'!$C:$C,'[3]BIS Feb-26'!AA:AA,"",0)</f>
        <v>46006.770833333299</v>
      </c>
      <c r="CI158" s="28">
        <f>_xlfn.XLOOKUP($C158,'[3]BIS Feb-26'!$C:$C,'[3]BIS Feb-26'!AB:AB,"",0)</f>
        <v>46006.770833333299</v>
      </c>
      <c r="CJ158" s="28">
        <f>_xlfn.XLOOKUP($C158,'[3]BIS Feb-26'!$C:$C,'[3]BIS Feb-26'!AC:AC,"",0)</f>
        <v>46006.770833333299</v>
      </c>
      <c r="CK158" s="29" t="str">
        <f>_xlfn.XLOOKUP($C158,'[3]BIS Feb-26'!$C:$C,'[3]BIS Feb-26'!AD:AD,"",0)</f>
        <v>1500</v>
      </c>
      <c r="CL158" s="29" t="str">
        <f>_xlfn.XLOOKUP($C158,'[3]BIS Feb-26'!$C:$C,'[3]BIS Feb-26'!AE:AE,"",0)</f>
        <v>750</v>
      </c>
      <c r="CM158" s="29" t="str">
        <f>_xlfn.XLOOKUP($C158,'[3]BIS Feb-26'!$C:$C,'[3]BIS Feb-26'!AF:AF,"",0)</f>
        <v>750</v>
      </c>
      <c r="CN158" s="29" t="str">
        <f>_xlfn.XLOOKUP($C158,'[3]BIS Feb-26'!$C:$C,'[3]BIS Feb-26'!AG:AG,"",0)</f>
        <v>750</v>
      </c>
      <c r="CO158" s="29" t="str">
        <f>_xlfn.XLOOKUP($C158,'[3]BIS Feb-26'!$C:$C,'[3]BIS Feb-26'!AH:AH,"",0)</f>
        <v>750</v>
      </c>
      <c r="CP158" s="29" t="str">
        <f>_xlfn.XLOOKUP($C158,'[3]BIS Feb-26'!$C:$C,'[3]BIS Feb-26'!AI:AI,"",0)</f>
        <v>1500</v>
      </c>
      <c r="CQ158" s="29" t="str">
        <f>_xlfn.XLOOKUP($C158,'[3]BIS Feb-26'!$C:$C,'[3]BIS Feb-26'!AJ:AJ,"",0)</f>
        <v>1000</v>
      </c>
      <c r="CR158" s="29" t="str">
        <f>_xlfn.XLOOKUP($C158,'[3]BIS Feb-26'!$C:$C,'[3]BIS Feb-26'!AK:AK,"",0)</f>
        <v>1500</v>
      </c>
      <c r="CS158" s="29" t="str">
        <f>_xlfn.XLOOKUP($C158,'[3]BIS Feb-26'!$C:$C,'[3]BIS Feb-26'!AL:AL,"",0)</f>
        <v>1500</v>
      </c>
      <c r="CT158" s="29">
        <f>_xlfn.XLOOKUP($C158,'[3]BIS Feb-26'!$C:$C,'[3]BIS Feb-26'!AM:AM,"",0)</f>
        <v>4</v>
      </c>
      <c r="CU158" s="28">
        <f>_xlfn.XLOOKUP($C158,'[3]BIS Feb-26'!$C:$C,'[3]BIS Feb-26'!AN:AN,"",0)</f>
        <v>46186</v>
      </c>
      <c r="CV158" s="28">
        <f>_xlfn.XLOOKUP($C158,'[3]BIS Feb-26'!$C:$C,'[3]BIS Feb-26'!AO:AO,"",0)</f>
        <v>46186</v>
      </c>
      <c r="CW158" s="28">
        <f>_xlfn.XLOOKUP($C158,'[3]BIS Feb-26'!$C:$C,'[3]BIS Feb-26'!AP:AP,"",0)</f>
        <v>46186</v>
      </c>
      <c r="CX158" s="28">
        <f>_xlfn.XLOOKUP($C158,'[3]BIS Feb-26'!$C:$C,'[3]BIS Feb-26'!AQ:AQ,"",0)</f>
        <v>46186</v>
      </c>
      <c r="CY158" s="28">
        <f>_xlfn.XLOOKUP($C158,'[3]BIS Feb-26'!$C:$C,'[3]BIS Feb-26'!AR:AR,"",0)</f>
        <v>46186</v>
      </c>
      <c r="CZ158" s="28">
        <f>_xlfn.XLOOKUP($C158,'[3]BIS Feb-26'!$C:$C,'[3]BIS Feb-26'!AS:AS,"",0)</f>
        <v>46276</v>
      </c>
      <c r="DA158" s="28">
        <f>_xlfn.XLOOKUP($C158,'[3]BIS Feb-26'!$C:$C,'[3]BIS Feb-26'!AT:AT,"",0)</f>
        <v>46257</v>
      </c>
      <c r="DB158" s="28">
        <f>_xlfn.XLOOKUP($C158,'[3]BIS Feb-26'!$C:$C,'[3]BIS Feb-26'!AU:AU,"",0)</f>
        <v>46186</v>
      </c>
      <c r="DC158" s="28">
        <f>_xlfn.XLOOKUP($C158,'[3]BIS Feb-26'!$C:$C,'[3]BIS Feb-26'!AV:AV,"",0)</f>
        <v>46371</v>
      </c>
      <c r="DD158" s="11">
        <f>_xlfn.XLOOKUP($C158,'[3]BIS Feb-26'!$C:$C,'[3]BIS Feb-26'!AW:AW,"",0)</f>
        <v>0</v>
      </c>
      <c r="DE158" s="11">
        <f>_xlfn.XLOOKUP($C158,'[3]BIS Feb-26'!$C:$C,'[3]BIS Feb-26'!AX:AX,"",0)</f>
        <v>0</v>
      </c>
      <c r="DF158" s="11">
        <f>_xlfn.XLOOKUP($C158,'[3]BIS Feb-26'!$C:$C,'[3]BIS Feb-26'!AY:AY,"",0)</f>
        <v>0</v>
      </c>
      <c r="DG158" s="11">
        <f t="shared" ca="1" si="70"/>
        <v>0</v>
      </c>
      <c r="DH158" s="11">
        <f t="shared" ca="1" si="71"/>
        <v>0</v>
      </c>
      <c r="DI158" s="11">
        <f t="shared" ca="1" si="72"/>
        <v>0</v>
      </c>
      <c r="DJ158" s="11" t="str">
        <f>_xlfn.XLOOKUP($C158,'[3]Active Customer Assets'!$D:$D,'[3]Active Customer Assets'!I:I,"",0)</f>
        <v>A (100% potential spares purchased)</v>
      </c>
      <c r="DK158" s="28">
        <f>_xlfn.XLOOKUP($C158,'[3]Active Customer Assets'!$D:$D,'[3]Active Customer Assets'!J:J,"",0)</f>
        <v>43768.75</v>
      </c>
      <c r="DL158" s="28">
        <f>_xlfn.XLOOKUP($C158,'[3]Active Customer Assets'!$D:$D,'[3]Active Customer Assets'!K:K,"",0)</f>
        <v>43700.229166666701</v>
      </c>
      <c r="DM158" s="28">
        <f>_xlfn.XLOOKUP($C158,'[3]Active Customer Assets'!$D:$D,'[3]Active Customer Assets'!L:L,"",0)</f>
        <v>46007.739270833299</v>
      </c>
      <c r="DN158" s="21">
        <f>_xlfn.XLOOKUP($C158,'[3]Active Customer Assets'!$D:$D,'[3]Active Customer Assets'!M:M,"",0)</f>
        <v>7060</v>
      </c>
      <c r="DO158" s="28">
        <f>_xlfn.XLOOKUP($C158,'[3]Active Customer Assets'!$D:$D,'[3]Active Customer Assets'!N:N,"",0)</f>
        <v>0</v>
      </c>
      <c r="DP158" s="28">
        <f>_xlfn.XLOOKUP($C158,'[3]Active Customer Assets'!$D:$D,'[3]Active Customer Assets'!O:O,"",0)</f>
        <v>0</v>
      </c>
      <c r="DQ158" s="28" t="str">
        <f>_xlfn.XLOOKUP($C158,'[3]Active Customer Assets'!$D:$D,'[3]Active Customer Assets'!P:P,"",0)</f>
        <v>Air lube Plus</v>
      </c>
      <c r="DR158" s="28">
        <f>_xlfn.XLOOKUP($C158,'[3]Active Customer Assets'!$D:$D,'[3]Active Customer Assets'!Q:Q,"",0)</f>
        <v>46007</v>
      </c>
      <c r="DS158" s="28">
        <f>_xlfn.XLOOKUP($C158,'[3]Active Customer Assets'!$D:$D,'[3]Active Customer Assets'!R:R,"",0)</f>
        <v>46007</v>
      </c>
      <c r="DT158" s="28">
        <f>_xlfn.XLOOKUP($C158,'[3]Active Customer Assets'!$D:$D,'[3]Active Customer Assets'!S:S,"",0)</f>
        <v>46007</v>
      </c>
      <c r="DU158" s="28">
        <f>_xlfn.XLOOKUP($C158,'[3]Active Customer Assets'!$D:$D,'[3]Active Customer Assets'!T:T,"",0)</f>
        <v>46007</v>
      </c>
      <c r="DV158" s="28">
        <f>_xlfn.XLOOKUP($C158,'[3]Active Customer Assets'!$D:$D,'[3]Active Customer Assets'!U:U,"",0)</f>
        <v>46007</v>
      </c>
      <c r="DW158" s="28">
        <f>_xlfn.XLOOKUP($C158,'[3]Active Customer Assets'!$D:$D,'[3]Active Customer Assets'!V:V,"",0)</f>
        <v>46007</v>
      </c>
      <c r="DX158" s="28">
        <f>_xlfn.XLOOKUP($C158,'[3]Active Customer Assets'!$D:$D,'[3]Active Customer Assets'!W:W,"",0)</f>
        <v>46007</v>
      </c>
      <c r="DY158" s="28">
        <f>_xlfn.XLOOKUP($C158,'[3]Active Customer Assets'!$D:$D,'[3]Active Customer Assets'!X:X,"",0)</f>
        <v>46007</v>
      </c>
      <c r="DZ158" s="28">
        <f>_xlfn.XLOOKUP($C158,'[3]Active Customer Assets'!$D:$D,'[3]Active Customer Assets'!Y:Y,"",0)</f>
        <v>46007</v>
      </c>
      <c r="EA158" s="28" t="str">
        <f>_xlfn.XLOOKUP($C158,'[3]Active Customer Assets'!$D:$D,'[3]Active Customer Assets'!Z:Z,"",0)</f>
        <v>1500</v>
      </c>
      <c r="EB158" s="28" t="str">
        <f>_xlfn.XLOOKUP($C158,'[3]Active Customer Assets'!$D:$D,'[3]Active Customer Assets'!AA:AA,"",0)</f>
        <v>750</v>
      </c>
      <c r="EC158" s="28" t="str">
        <f>_xlfn.XLOOKUP($C158,'[3]Active Customer Assets'!$D:$D,'[3]Active Customer Assets'!AB:AB,"",0)</f>
        <v>750</v>
      </c>
      <c r="ED158" s="28" t="str">
        <f>_xlfn.XLOOKUP($C158,'[3]Active Customer Assets'!$D:$D,'[3]Active Customer Assets'!AC:AC,"",0)</f>
        <v>750</v>
      </c>
      <c r="EE158" s="28" t="str">
        <f>_xlfn.XLOOKUP($C158,'[3]Active Customer Assets'!$D:$D,'[3]Active Customer Assets'!AD:AD,"",0)</f>
        <v>750</v>
      </c>
      <c r="EF158" s="28" t="str">
        <f>_xlfn.XLOOKUP($C158,'[3]Active Customer Assets'!$D:$D,'[3]Active Customer Assets'!AE:AE,"",0)</f>
        <v>1500</v>
      </c>
      <c r="EG158" s="28" t="str">
        <f>_xlfn.XLOOKUP($C158,'[3]Active Customer Assets'!$D:$D,'[3]Active Customer Assets'!AF:AF,"",0)</f>
        <v>1000</v>
      </c>
      <c r="EH158" s="28" t="str">
        <f>_xlfn.XLOOKUP($C158,'[3]Active Customer Assets'!$D:$D,'[3]Active Customer Assets'!AG:AG,"",0)</f>
        <v>1500</v>
      </c>
      <c r="EI158" s="28" t="str">
        <f>_xlfn.XLOOKUP($C158,'[3]Active Customer Assets'!$D:$D,'[3]Active Customer Assets'!AH:AH,"",0)</f>
        <v>1500</v>
      </c>
      <c r="EJ158" s="21">
        <f>_xlfn.XLOOKUP($C158,'[3]Active Customer Assets'!$D:$D,'[3]Active Customer Assets'!AI:AI,"",0)</f>
        <v>4</v>
      </c>
      <c r="EK158" s="35" t="str">
        <f>[3]!tbl_DPSAC[[#This Row],[Unit Status]]</f>
        <v>Active</v>
      </c>
    </row>
    <row r="159" spans="1:141" x14ac:dyDescent="0.15">
      <c r="A159" s="11">
        <f>ROW(tbl_DPSAC[[#This Row],[Sl. No.]])-1</f>
        <v>158</v>
      </c>
      <c r="B159" s="12" t="s">
        <v>136</v>
      </c>
      <c r="C159" s="12" t="s">
        <v>976</v>
      </c>
      <c r="D159" s="12" t="s">
        <v>169</v>
      </c>
      <c r="E159" s="12" t="s">
        <v>170</v>
      </c>
      <c r="F159" s="12" t="s">
        <v>161</v>
      </c>
      <c r="G159" s="13" t="s">
        <v>977</v>
      </c>
      <c r="H159" s="13" t="str">
        <f>_xlfn.XLOOKUP(C159,'[1]E&amp;DPSAC'!$K:$K,'[1]E&amp;DPSAC'!$E:$E,,0)</f>
        <v>NIMIAGHAT,GIRIDIH</v>
      </c>
      <c r="I159" s="13"/>
      <c r="J159" s="13">
        <v>9798869433</v>
      </c>
      <c r="K159" s="13">
        <v>9279550963</v>
      </c>
      <c r="L159" s="12" t="str">
        <f t="shared" ca="1" si="50"/>
        <v>Non - Warranty</v>
      </c>
      <c r="M159" s="14">
        <v>43509</v>
      </c>
      <c r="N159" s="15">
        <v>24</v>
      </c>
      <c r="O159" s="14">
        <f t="shared" si="51"/>
        <v>44255</v>
      </c>
      <c r="P159" s="11" t="s">
        <v>681</v>
      </c>
      <c r="Q159" s="19" t="str">
        <f>_xlfn.XLOOKUP(C159,'[2]Sch Calls'!$R:$R,'[2]Sch Calls'!$F:$F,"",0)</f>
        <v>CC-01842328</v>
      </c>
      <c r="R159" s="18">
        <f>_xlfn.XLOOKUP(C159,'[2]Sch Calls'!$R:$R,'[2]Sch Calls'!$A:$A,"",0)</f>
        <v>45954.281944444447</v>
      </c>
      <c r="S159" s="17">
        <f>_xlfn.XLOOKUP(C159,'[2]Sch Calls'!$R:$R,'[2]Sch Calls'!$B:$B,"",0)</f>
        <v>7821</v>
      </c>
      <c r="T159" s="18">
        <f>_xlfn.XLOOKUP(C159,'[1]E&amp;DPSAC'!$K:$K,'[1]E&amp;DPSAC'!$W:$W,"",0)</f>
        <v>45954</v>
      </c>
      <c r="U159" s="17">
        <f>_xlfn.XLOOKUP(C159,'[1]E&amp;DPSAC'!$K:$K,'[1]E&amp;DPSAC'!$Z:$Z,"",0)</f>
        <v>7821</v>
      </c>
      <c r="V159" s="17">
        <f>_xlfn.XLOOKUP(C159,'[2]1. All Calls'!$R:$R,'[2]1. All Calls'!$B:$B,"",0)</f>
        <v>7830</v>
      </c>
      <c r="W159" s="20">
        <f>_xlfn.XLOOKUP(C159,'[2]1. All Calls'!$R:$R,'[2]1. All Calls'!$A:$A,"",0)</f>
        <v>45966.435416666667</v>
      </c>
      <c r="X159" s="17" t="str">
        <f>_xlfn.XLOOKUP(C159,'[2]Sch Calls'!$R:$R,'[2]Sch Calls'!$AB:$AB,"",0)</f>
        <v>Attend the site for shedule service so following Job are done Oil drain from tank and cooler after cranking two times again oil drain from tank and cooler total drain oil is 24 litter after change parts oil Air lube plus 27 litter separator filter, actuator kit 1nos Oil filter 2nos 75 lpm air filter 1nos after shedule service done than start the unit running good condition no air leakeag no oil leakage unit running good condition</v>
      </c>
      <c r="Y159" s="17">
        <f t="shared" si="52"/>
        <v>741</v>
      </c>
      <c r="Z159" s="17" t="str">
        <f t="shared" si="53"/>
        <v>Done</v>
      </c>
      <c r="AA159" s="21">
        <f t="shared" ca="1" si="54"/>
        <v>146.71805555555329</v>
      </c>
      <c r="AB159" s="21" t="str">
        <f t="shared" ca="1" si="55"/>
        <v>Done</v>
      </c>
      <c r="AC159" s="11">
        <f ca="1">tbl_DPSAC[[#This Row],[Current Month Due Count]]</f>
        <v>0</v>
      </c>
      <c r="AD159" s="11">
        <f ca="1">tbl_DPSAC[[#This Row],[Next Month Due2]]</f>
        <v>4</v>
      </c>
      <c r="AE159" s="11">
        <f t="shared" ca="1" si="56"/>
        <v>0</v>
      </c>
      <c r="AF159" s="11">
        <v>1</v>
      </c>
      <c r="AG159" s="17">
        <f t="shared" ca="1" si="57"/>
        <v>7965</v>
      </c>
      <c r="AH159" s="11">
        <v>0</v>
      </c>
      <c r="AI159" s="11" t="s">
        <v>978</v>
      </c>
      <c r="AJ159" s="11">
        <v>0</v>
      </c>
      <c r="AK159" s="11" t="s">
        <v>979</v>
      </c>
      <c r="AL159" s="11" t="s">
        <v>980</v>
      </c>
      <c r="AM159" s="11">
        <v>0</v>
      </c>
      <c r="AN159" s="11">
        <v>0</v>
      </c>
      <c r="AO159" s="11">
        <v>0</v>
      </c>
      <c r="AP159" s="11">
        <v>0</v>
      </c>
      <c r="AQ159" s="11">
        <v>0</v>
      </c>
      <c r="AR159" s="11">
        <v>0</v>
      </c>
      <c r="AS159" s="11">
        <v>0</v>
      </c>
      <c r="AT159" s="11">
        <v>0</v>
      </c>
      <c r="AU159" s="11">
        <v>0</v>
      </c>
      <c r="AV159" s="11">
        <v>0</v>
      </c>
      <c r="AW159" s="11">
        <v>0</v>
      </c>
      <c r="AX159" s="11" t="str">
        <f t="shared" ca="1" si="58"/>
        <v>No Service Dues</v>
      </c>
      <c r="AY159" s="17">
        <v>7821</v>
      </c>
      <c r="AZ159" s="22">
        <v>45954</v>
      </c>
      <c r="BA159" s="17" t="s">
        <v>981</v>
      </c>
      <c r="BB159" s="17">
        <v>7821</v>
      </c>
      <c r="BC159" s="22">
        <v>45954</v>
      </c>
      <c r="BD159" s="17" t="s">
        <v>981</v>
      </c>
      <c r="BE159" s="17">
        <v>7821</v>
      </c>
      <c r="BF159" s="22">
        <v>45954</v>
      </c>
      <c r="BG159" s="17" t="s">
        <v>981</v>
      </c>
      <c r="BH159" s="17">
        <v>7821</v>
      </c>
      <c r="BI159" s="22">
        <v>45954</v>
      </c>
      <c r="BJ159" s="17" t="s">
        <v>981</v>
      </c>
      <c r="BK159" s="17">
        <v>7821</v>
      </c>
      <c r="BL159" s="22">
        <v>45954</v>
      </c>
      <c r="BM159" s="17" t="s">
        <v>981</v>
      </c>
      <c r="BN159" s="23">
        <f t="shared" si="59"/>
        <v>46134</v>
      </c>
      <c r="BO159" s="23">
        <f t="shared" si="60"/>
        <v>46134</v>
      </c>
      <c r="BP159" s="23">
        <f t="shared" si="61"/>
        <v>46134</v>
      </c>
      <c r="BQ159" s="23">
        <f t="shared" si="62"/>
        <v>46134</v>
      </c>
      <c r="BR159" s="23">
        <f t="shared" si="73"/>
        <v>46319</v>
      </c>
      <c r="BS159" s="24">
        <f t="shared" ca="1" si="63"/>
        <v>606</v>
      </c>
      <c r="BT159" s="25">
        <f t="shared" ca="1" si="64"/>
        <v>1356</v>
      </c>
      <c r="BU159" s="25">
        <f t="shared" ca="1" si="65"/>
        <v>606</v>
      </c>
      <c r="BV159" s="25">
        <f t="shared" ca="1" si="66"/>
        <v>606</v>
      </c>
      <c r="BW159" s="25">
        <f t="shared" ca="1" si="67"/>
        <v>1356</v>
      </c>
      <c r="BX159" s="26" t="e">
        <v>#N/A</v>
      </c>
      <c r="BY159" s="11">
        <f t="shared" ca="1" si="68"/>
        <v>0</v>
      </c>
      <c r="BZ159" s="11">
        <f t="shared" ca="1" si="74"/>
        <v>0</v>
      </c>
      <c r="CA159" s="11">
        <f t="shared" ca="1" si="69"/>
        <v>4</v>
      </c>
      <c r="CB159" s="28">
        <f>_xlfn.XLOOKUP($C159,'[3]BIS Feb-26'!$C:$C,'[3]BIS Feb-26'!U:U,"",0)</f>
        <v>45952.770833333299</v>
      </c>
      <c r="CC159" s="28">
        <f>_xlfn.XLOOKUP($C159,'[3]BIS Feb-26'!$C:$C,'[3]BIS Feb-26'!V:V,"",0)</f>
        <v>45953.770833333299</v>
      </c>
      <c r="CD159" s="28">
        <f>_xlfn.XLOOKUP($C159,'[3]BIS Feb-26'!$C:$C,'[3]BIS Feb-26'!W:W,"",0)</f>
        <v>45953.770833333299</v>
      </c>
      <c r="CE159" s="28">
        <f>_xlfn.XLOOKUP($C159,'[3]BIS Feb-26'!$C:$C,'[3]BIS Feb-26'!X:X,"",0)</f>
        <v>45953.770833333299</v>
      </c>
      <c r="CF159" s="28">
        <f>_xlfn.XLOOKUP($C159,'[3]BIS Feb-26'!$C:$C,'[3]BIS Feb-26'!Y:Y,"",0)</f>
        <v>45953.770833333299</v>
      </c>
      <c r="CG159" s="28">
        <f>_xlfn.XLOOKUP($C159,'[3]BIS Feb-26'!$C:$C,'[3]BIS Feb-26'!Z:Z,"",0)</f>
        <v>45953.770833333299</v>
      </c>
      <c r="CH159" s="28">
        <f>_xlfn.XLOOKUP($C159,'[3]BIS Feb-26'!$C:$C,'[3]BIS Feb-26'!AA:AA,"",0)</f>
        <v>45953.770833333299</v>
      </c>
      <c r="CI159" s="28">
        <f>_xlfn.XLOOKUP($C159,'[3]BIS Feb-26'!$C:$C,'[3]BIS Feb-26'!AB:AB,"",0)</f>
        <v>45953.770833333299</v>
      </c>
      <c r="CJ159" s="28">
        <f>_xlfn.XLOOKUP($C159,'[3]BIS Feb-26'!$C:$C,'[3]BIS Feb-26'!AC:AC,"",0)</f>
        <v>45953.770833333299</v>
      </c>
      <c r="CK159" s="29" t="str">
        <f>_xlfn.XLOOKUP($C159,'[3]BIS Feb-26'!$C:$C,'[3]BIS Feb-26'!AD:AD,"",0)</f>
        <v>1490</v>
      </c>
      <c r="CL159" s="29" t="str">
        <f>_xlfn.XLOOKUP($C159,'[3]BIS Feb-26'!$C:$C,'[3]BIS Feb-26'!AE:AE,"",0)</f>
        <v>740</v>
      </c>
      <c r="CM159" s="29" t="str">
        <f>_xlfn.XLOOKUP($C159,'[3]BIS Feb-26'!$C:$C,'[3]BIS Feb-26'!AF:AF,"",0)</f>
        <v>740</v>
      </c>
      <c r="CN159" s="29" t="str">
        <f>_xlfn.XLOOKUP($C159,'[3]BIS Feb-26'!$C:$C,'[3]BIS Feb-26'!AG:AG,"",0)</f>
        <v>740</v>
      </c>
      <c r="CO159" s="29" t="str">
        <f>_xlfn.XLOOKUP($C159,'[3]BIS Feb-26'!$C:$C,'[3]BIS Feb-26'!AH:AH,"",0)</f>
        <v>740</v>
      </c>
      <c r="CP159" s="29" t="str">
        <f>_xlfn.XLOOKUP($C159,'[3]BIS Feb-26'!$C:$C,'[3]BIS Feb-26'!AI:AI,"",0)</f>
        <v>1490</v>
      </c>
      <c r="CQ159" s="29" t="str">
        <f>_xlfn.XLOOKUP($C159,'[3]BIS Feb-26'!$C:$C,'[3]BIS Feb-26'!AJ:AJ,"",0)</f>
        <v>1000</v>
      </c>
      <c r="CR159" s="29" t="str">
        <f>_xlfn.XLOOKUP($C159,'[3]BIS Feb-26'!$C:$C,'[3]BIS Feb-26'!AK:AK,"",0)</f>
        <v>1490</v>
      </c>
      <c r="CS159" s="29" t="str">
        <f>_xlfn.XLOOKUP($C159,'[3]BIS Feb-26'!$C:$C,'[3]BIS Feb-26'!AL:AL,"",0)</f>
        <v>1490</v>
      </c>
      <c r="CT159" s="29">
        <f>_xlfn.XLOOKUP($C159,'[3]BIS Feb-26'!$C:$C,'[3]BIS Feb-26'!AM:AM,"",0)</f>
        <v>2</v>
      </c>
      <c r="CU159" s="28">
        <f>_xlfn.XLOOKUP($C159,'[3]BIS Feb-26'!$C:$C,'[3]BIS Feb-26'!AN:AN,"",0)</f>
        <v>46132</v>
      </c>
      <c r="CV159" s="28">
        <f>_xlfn.XLOOKUP($C159,'[3]BIS Feb-26'!$C:$C,'[3]BIS Feb-26'!AO:AO,"",0)</f>
        <v>46133</v>
      </c>
      <c r="CW159" s="28">
        <f>_xlfn.XLOOKUP($C159,'[3]BIS Feb-26'!$C:$C,'[3]BIS Feb-26'!AP:AP,"",0)</f>
        <v>46133</v>
      </c>
      <c r="CX159" s="28">
        <f>_xlfn.XLOOKUP($C159,'[3]BIS Feb-26'!$C:$C,'[3]BIS Feb-26'!AQ:AQ,"",0)</f>
        <v>46133</v>
      </c>
      <c r="CY159" s="28">
        <f>_xlfn.XLOOKUP($C159,'[3]BIS Feb-26'!$C:$C,'[3]BIS Feb-26'!AR:AR,"",0)</f>
        <v>46133</v>
      </c>
      <c r="CZ159" s="28">
        <f>_xlfn.XLOOKUP($C159,'[3]BIS Feb-26'!$C:$C,'[3]BIS Feb-26'!AS:AS,"",0)</f>
        <v>46223</v>
      </c>
      <c r="DA159" s="28">
        <f>_xlfn.XLOOKUP($C159,'[3]BIS Feb-26'!$C:$C,'[3]BIS Feb-26'!AT:AT,"",0)</f>
        <v>46318</v>
      </c>
      <c r="DB159" s="28">
        <f>_xlfn.XLOOKUP($C159,'[3]BIS Feb-26'!$C:$C,'[3]BIS Feb-26'!AU:AU,"",0)</f>
        <v>46133</v>
      </c>
      <c r="DC159" s="28">
        <f>_xlfn.XLOOKUP($C159,'[3]BIS Feb-26'!$C:$C,'[3]BIS Feb-26'!AV:AV,"",0)</f>
        <v>46318</v>
      </c>
      <c r="DD159" s="11">
        <f>_xlfn.XLOOKUP($C159,'[3]BIS Feb-26'!$C:$C,'[3]BIS Feb-26'!AW:AW,"",0)</f>
        <v>0</v>
      </c>
      <c r="DE159" s="11">
        <f>_xlfn.XLOOKUP($C159,'[3]BIS Feb-26'!$C:$C,'[3]BIS Feb-26'!AX:AX,"",0)</f>
        <v>0</v>
      </c>
      <c r="DF159" s="11">
        <f>_xlfn.XLOOKUP($C159,'[3]BIS Feb-26'!$C:$C,'[3]BIS Feb-26'!AY:AY,"",0)</f>
        <v>0</v>
      </c>
      <c r="DG159" s="11">
        <f t="shared" ca="1" si="70"/>
        <v>0</v>
      </c>
      <c r="DH159" s="11">
        <f t="shared" ca="1" si="71"/>
        <v>0</v>
      </c>
      <c r="DI159" s="11">
        <f t="shared" ca="1" si="72"/>
        <v>6</v>
      </c>
      <c r="DJ159" s="11" t="str">
        <f>_xlfn.XLOOKUP($C159,'[3]Active Customer Assets'!$D:$D,'[3]Active Customer Assets'!I:I,"",0)</f>
        <v>C (Not Buying Spares or buying lubricants)</v>
      </c>
      <c r="DK159" s="28">
        <f>_xlfn.XLOOKUP($C159,'[3]Active Customer Assets'!$D:$D,'[3]Active Customer Assets'!J:J,"",0)</f>
        <v>43509.699305555601</v>
      </c>
      <c r="DL159" s="28">
        <f>_xlfn.XLOOKUP($C159,'[3]Active Customer Assets'!$D:$D,'[3]Active Customer Assets'!K:K,"",0)</f>
        <v>43493.229166666701</v>
      </c>
      <c r="DM159" s="28">
        <f>_xlfn.XLOOKUP($C159,'[3]Active Customer Assets'!$D:$D,'[3]Active Customer Assets'!L:L,"",0)</f>
        <v>45966.436296296299</v>
      </c>
      <c r="DN159" s="21">
        <f>_xlfn.XLOOKUP($C159,'[3]Active Customer Assets'!$D:$D,'[3]Active Customer Assets'!M:M,"",0)</f>
        <v>7830</v>
      </c>
      <c r="DO159" s="28">
        <f>_xlfn.XLOOKUP($C159,'[3]Active Customer Assets'!$D:$D,'[3]Active Customer Assets'!N:N,"",0)</f>
        <v>0</v>
      </c>
      <c r="DP159" s="28">
        <f>_xlfn.XLOOKUP($C159,'[3]Active Customer Assets'!$D:$D,'[3]Active Customer Assets'!O:O,"",0)</f>
        <v>0</v>
      </c>
      <c r="DQ159" s="28" t="str">
        <f>_xlfn.XLOOKUP($C159,'[3]Active Customer Assets'!$D:$D,'[3]Active Customer Assets'!P:P,"",0)</f>
        <v>Air lube Plus</v>
      </c>
      <c r="DR159" s="28">
        <f>_xlfn.XLOOKUP($C159,'[3]Active Customer Assets'!$D:$D,'[3]Active Customer Assets'!Q:Q,"",0)</f>
        <v>45953</v>
      </c>
      <c r="DS159" s="28">
        <f>_xlfn.XLOOKUP($C159,'[3]Active Customer Assets'!$D:$D,'[3]Active Customer Assets'!R:R,"",0)</f>
        <v>45954</v>
      </c>
      <c r="DT159" s="28">
        <f>_xlfn.XLOOKUP($C159,'[3]Active Customer Assets'!$D:$D,'[3]Active Customer Assets'!S:S,"",0)</f>
        <v>45954</v>
      </c>
      <c r="DU159" s="28">
        <f>_xlfn.XLOOKUP($C159,'[3]Active Customer Assets'!$D:$D,'[3]Active Customer Assets'!T:T,"",0)</f>
        <v>45954</v>
      </c>
      <c r="DV159" s="28">
        <f>_xlfn.XLOOKUP($C159,'[3]Active Customer Assets'!$D:$D,'[3]Active Customer Assets'!U:U,"",0)</f>
        <v>45954</v>
      </c>
      <c r="DW159" s="28">
        <f>_xlfn.XLOOKUP($C159,'[3]Active Customer Assets'!$D:$D,'[3]Active Customer Assets'!V:V,"",0)</f>
        <v>45954</v>
      </c>
      <c r="DX159" s="28">
        <f>_xlfn.XLOOKUP($C159,'[3]Active Customer Assets'!$D:$D,'[3]Active Customer Assets'!W:W,"",0)</f>
        <v>45954</v>
      </c>
      <c r="DY159" s="28">
        <f>_xlfn.XLOOKUP($C159,'[3]Active Customer Assets'!$D:$D,'[3]Active Customer Assets'!X:X,"",0)</f>
        <v>45954</v>
      </c>
      <c r="DZ159" s="28">
        <f>_xlfn.XLOOKUP($C159,'[3]Active Customer Assets'!$D:$D,'[3]Active Customer Assets'!Y:Y,"",0)</f>
        <v>45954</v>
      </c>
      <c r="EA159" s="28" t="str">
        <f>_xlfn.XLOOKUP($C159,'[3]Active Customer Assets'!$D:$D,'[3]Active Customer Assets'!Z:Z,"",0)</f>
        <v>1490</v>
      </c>
      <c r="EB159" s="28" t="str">
        <f>_xlfn.XLOOKUP($C159,'[3]Active Customer Assets'!$D:$D,'[3]Active Customer Assets'!AA:AA,"",0)</f>
        <v>740</v>
      </c>
      <c r="EC159" s="28" t="str">
        <f>_xlfn.XLOOKUP($C159,'[3]Active Customer Assets'!$D:$D,'[3]Active Customer Assets'!AB:AB,"",0)</f>
        <v>740</v>
      </c>
      <c r="ED159" s="28" t="str">
        <f>_xlfn.XLOOKUP($C159,'[3]Active Customer Assets'!$D:$D,'[3]Active Customer Assets'!AC:AC,"",0)</f>
        <v>740</v>
      </c>
      <c r="EE159" s="28" t="str">
        <f>_xlfn.XLOOKUP($C159,'[3]Active Customer Assets'!$D:$D,'[3]Active Customer Assets'!AD:AD,"",0)</f>
        <v>740</v>
      </c>
      <c r="EF159" s="28" t="str">
        <f>_xlfn.XLOOKUP($C159,'[3]Active Customer Assets'!$D:$D,'[3]Active Customer Assets'!AE:AE,"",0)</f>
        <v>1490</v>
      </c>
      <c r="EG159" s="28" t="str">
        <f>_xlfn.XLOOKUP($C159,'[3]Active Customer Assets'!$D:$D,'[3]Active Customer Assets'!AF:AF,"",0)</f>
        <v>1000</v>
      </c>
      <c r="EH159" s="28" t="str">
        <f>_xlfn.XLOOKUP($C159,'[3]Active Customer Assets'!$D:$D,'[3]Active Customer Assets'!AG:AG,"",0)</f>
        <v>1490</v>
      </c>
      <c r="EI159" s="28" t="str">
        <f>_xlfn.XLOOKUP($C159,'[3]Active Customer Assets'!$D:$D,'[3]Active Customer Assets'!AH:AH,"",0)</f>
        <v>1490</v>
      </c>
      <c r="EJ159" s="21">
        <f>_xlfn.XLOOKUP($C159,'[3]Active Customer Assets'!$D:$D,'[3]Active Customer Assets'!AI:AI,"",0)</f>
        <v>2</v>
      </c>
      <c r="EK159" s="35" t="str">
        <f>[3]!tbl_DPSAC[[#This Row],[Unit Status]]</f>
        <v>Active</v>
      </c>
    </row>
    <row r="160" spans="1:141" x14ac:dyDescent="0.15">
      <c r="A160" s="11">
        <f>ROW(tbl_DPSAC[[#This Row],[Sl. No.]])-1</f>
        <v>159</v>
      </c>
      <c r="B160" s="12" t="s">
        <v>196</v>
      </c>
      <c r="C160" s="12" t="s">
        <v>982</v>
      </c>
      <c r="D160" s="12" t="s">
        <v>983</v>
      </c>
      <c r="E160" s="12" t="s">
        <v>984</v>
      </c>
      <c r="F160" s="12" t="s">
        <v>161</v>
      </c>
      <c r="G160" s="13" t="s">
        <v>218</v>
      </c>
      <c r="H160" s="13" t="str">
        <f>_xlfn.XLOOKUP(C160,'[1]E&amp;DPSAC'!$K:$K,'[1]E&amp;DPSAC'!$E:$E,,0)</f>
        <v>BIHAR, BEGUSARAI</v>
      </c>
      <c r="I160" s="13" t="s">
        <v>219</v>
      </c>
      <c r="J160" s="13">
        <v>8877841639</v>
      </c>
      <c r="K160" s="13">
        <v>8877841639</v>
      </c>
      <c r="L160" s="12" t="str">
        <f t="shared" ca="1" si="50"/>
        <v>Non - Warranty</v>
      </c>
      <c r="M160" s="14">
        <v>43761</v>
      </c>
      <c r="N160" s="15">
        <v>24</v>
      </c>
      <c r="O160" s="14">
        <f t="shared" si="51"/>
        <v>44500</v>
      </c>
      <c r="P160" s="11" t="s">
        <v>157</v>
      </c>
      <c r="Q160" s="19" t="str">
        <f>_xlfn.XLOOKUP(C160,'[2]Sch Calls'!$R:$R,'[2]Sch Calls'!$F:$F,"",0)</f>
        <v/>
      </c>
      <c r="R160" s="18" t="str">
        <f>_xlfn.XLOOKUP(C160,'[2]Sch Calls'!$R:$R,'[2]Sch Calls'!$A:$A,"",0)</f>
        <v/>
      </c>
      <c r="S160" s="17" t="str">
        <f>_xlfn.XLOOKUP(C160,'[2]Sch Calls'!$R:$R,'[2]Sch Calls'!$B:$B,"",0)</f>
        <v/>
      </c>
      <c r="T160" s="18">
        <f>_xlfn.XLOOKUP(C160,'[1]E&amp;DPSAC'!$K:$K,'[1]E&amp;DPSAC'!$W:$W,"",0)</f>
        <v>44665</v>
      </c>
      <c r="U160" s="17">
        <f>_xlfn.XLOOKUP(C160,'[1]E&amp;DPSAC'!$K:$K,'[1]E&amp;DPSAC'!$Z:$Z,"",0)</f>
        <v>1909</v>
      </c>
      <c r="V160" s="17">
        <f>_xlfn.XLOOKUP(C160,'[2]1. All Calls'!$R:$R,'[2]1. All Calls'!$B:$B,"",0)</f>
        <v>2247</v>
      </c>
      <c r="W160" s="20">
        <f>_xlfn.XLOOKUP(C160,'[2]1. All Calls'!$R:$R,'[2]1. All Calls'!$A:$A,"",0)</f>
        <v>45231.684016203697</v>
      </c>
      <c r="X160" s="17" t="str">
        <f>_xlfn.XLOOKUP(C160,'[2]Sch Calls'!$R:$R,'[2]Sch Calls'!$AB:$AB,"",0)</f>
        <v/>
      </c>
      <c r="Y160" s="17">
        <f t="shared" si="52"/>
        <v>0</v>
      </c>
      <c r="Z160" s="17" t="str">
        <f t="shared" si="53"/>
        <v>Done</v>
      </c>
      <c r="AA160" s="21">
        <f t="shared" ca="1" si="54"/>
        <v>2340</v>
      </c>
      <c r="AB160" s="21" t="str">
        <f t="shared" ca="1" si="55"/>
        <v>Due</v>
      </c>
      <c r="AC160" s="11">
        <f ca="1">tbl_DPSAC[[#This Row],[Current Month Due Count]]</f>
        <v>0</v>
      </c>
      <c r="AD160" s="11">
        <f ca="1">tbl_DPSAC[[#This Row],[Next Month Due2]]</f>
        <v>0</v>
      </c>
      <c r="AE160" s="11">
        <f t="shared" ca="1" si="56"/>
        <v>1</v>
      </c>
      <c r="AF160" s="11">
        <v>2</v>
      </c>
      <c r="AG160" s="17">
        <f t="shared" ca="1" si="57"/>
        <v>3986</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t="str">
        <f t="shared" ca="1" si="58"/>
        <v>4 Service Due</v>
      </c>
      <c r="AY160" s="17">
        <v>1500</v>
      </c>
      <c r="AZ160" s="22">
        <v>44791</v>
      </c>
      <c r="BA160" s="17"/>
      <c r="BB160" s="17">
        <v>1500</v>
      </c>
      <c r="BC160" s="22">
        <v>44791</v>
      </c>
      <c r="BD160" s="17"/>
      <c r="BE160" s="17">
        <v>1500</v>
      </c>
      <c r="BF160" s="22">
        <v>44791</v>
      </c>
      <c r="BG160" s="17"/>
      <c r="BH160" s="17"/>
      <c r="BI160" s="22"/>
      <c r="BJ160" s="17"/>
      <c r="BK160" s="17">
        <v>1500</v>
      </c>
      <c r="BL160" s="22">
        <v>44791</v>
      </c>
      <c r="BM160" s="17"/>
      <c r="BN160" s="23">
        <f t="shared" si="59"/>
        <v>44971</v>
      </c>
      <c r="BO160" s="23">
        <f t="shared" si="60"/>
        <v>44971</v>
      </c>
      <c r="BP160" s="23">
        <f t="shared" si="61"/>
        <v>44971</v>
      </c>
      <c r="BQ160" s="23" t="str">
        <f t="shared" si="62"/>
        <v/>
      </c>
      <c r="BR160" s="23">
        <f t="shared" si="73"/>
        <v>45156</v>
      </c>
      <c r="BS160" s="24">
        <f t="shared" ca="1" si="63"/>
        <v>-1736</v>
      </c>
      <c r="BT160" s="25">
        <f t="shared" ca="1" si="64"/>
        <v>-986</v>
      </c>
      <c r="BU160" s="25">
        <f t="shared" ca="1" si="65"/>
        <v>-1736</v>
      </c>
      <c r="BV160" s="25" t="str">
        <f t="shared" si="66"/>
        <v/>
      </c>
      <c r="BW160" s="25">
        <f t="shared" ca="1" si="67"/>
        <v>-986</v>
      </c>
      <c r="BX160" s="26" t="s">
        <v>985</v>
      </c>
      <c r="BY160" s="11">
        <f t="shared" ca="1" si="68"/>
        <v>4</v>
      </c>
      <c r="BZ160" s="11">
        <f t="shared" ca="1" si="74"/>
        <v>0</v>
      </c>
      <c r="CA160" s="11">
        <f t="shared" ca="1" si="69"/>
        <v>0</v>
      </c>
      <c r="CB160" s="28" t="str">
        <f>_xlfn.XLOOKUP($C160,'[3]BIS Feb-26'!$C:$C,'[3]BIS Feb-26'!U:U,"",0)</f>
        <v/>
      </c>
      <c r="CC160" s="28" t="str">
        <f>_xlfn.XLOOKUP($C160,'[3]BIS Feb-26'!$C:$C,'[3]BIS Feb-26'!V:V,"",0)</f>
        <v/>
      </c>
      <c r="CD160" s="28" t="str">
        <f>_xlfn.XLOOKUP($C160,'[3]BIS Feb-26'!$C:$C,'[3]BIS Feb-26'!W:W,"",0)</f>
        <v/>
      </c>
      <c r="CE160" s="28" t="str">
        <f>_xlfn.XLOOKUP($C160,'[3]BIS Feb-26'!$C:$C,'[3]BIS Feb-26'!X:X,"",0)</f>
        <v/>
      </c>
      <c r="CF160" s="28" t="str">
        <f>_xlfn.XLOOKUP($C160,'[3]BIS Feb-26'!$C:$C,'[3]BIS Feb-26'!Y:Y,"",0)</f>
        <v/>
      </c>
      <c r="CG160" s="28" t="str">
        <f>_xlfn.XLOOKUP($C160,'[3]BIS Feb-26'!$C:$C,'[3]BIS Feb-26'!Z:Z,"",0)</f>
        <v/>
      </c>
      <c r="CH160" s="28" t="str">
        <f>_xlfn.XLOOKUP($C160,'[3]BIS Feb-26'!$C:$C,'[3]BIS Feb-26'!AA:AA,"",0)</f>
        <v/>
      </c>
      <c r="CI160" s="28" t="str">
        <f>_xlfn.XLOOKUP($C160,'[3]BIS Feb-26'!$C:$C,'[3]BIS Feb-26'!AB:AB,"",0)</f>
        <v/>
      </c>
      <c r="CJ160" s="28" t="str">
        <f>_xlfn.XLOOKUP($C160,'[3]BIS Feb-26'!$C:$C,'[3]BIS Feb-26'!AC:AC,"",0)</f>
        <v/>
      </c>
      <c r="CK160" s="29" t="str">
        <f>_xlfn.XLOOKUP($C160,'[3]BIS Feb-26'!$C:$C,'[3]BIS Feb-26'!AD:AD,"",0)</f>
        <v/>
      </c>
      <c r="CL160" s="29" t="str">
        <f>_xlfn.XLOOKUP($C160,'[3]BIS Feb-26'!$C:$C,'[3]BIS Feb-26'!AE:AE,"",0)</f>
        <v/>
      </c>
      <c r="CM160" s="29" t="str">
        <f>_xlfn.XLOOKUP($C160,'[3]BIS Feb-26'!$C:$C,'[3]BIS Feb-26'!AF:AF,"",0)</f>
        <v/>
      </c>
      <c r="CN160" s="29" t="str">
        <f>_xlfn.XLOOKUP($C160,'[3]BIS Feb-26'!$C:$C,'[3]BIS Feb-26'!AG:AG,"",0)</f>
        <v/>
      </c>
      <c r="CO160" s="29" t="str">
        <f>_xlfn.XLOOKUP($C160,'[3]BIS Feb-26'!$C:$C,'[3]BIS Feb-26'!AH:AH,"",0)</f>
        <v/>
      </c>
      <c r="CP160" s="29" t="str">
        <f>_xlfn.XLOOKUP($C160,'[3]BIS Feb-26'!$C:$C,'[3]BIS Feb-26'!AI:AI,"",0)</f>
        <v/>
      </c>
      <c r="CQ160" s="29" t="str">
        <f>_xlfn.XLOOKUP($C160,'[3]BIS Feb-26'!$C:$C,'[3]BIS Feb-26'!AJ:AJ,"",0)</f>
        <v/>
      </c>
      <c r="CR160" s="29" t="str">
        <f>_xlfn.XLOOKUP($C160,'[3]BIS Feb-26'!$C:$C,'[3]BIS Feb-26'!AK:AK,"",0)</f>
        <v/>
      </c>
      <c r="CS160" s="29" t="str">
        <f>_xlfn.XLOOKUP($C160,'[3]BIS Feb-26'!$C:$C,'[3]BIS Feb-26'!AL:AL,"",0)</f>
        <v/>
      </c>
      <c r="CT160" s="29" t="str">
        <f>_xlfn.XLOOKUP($C160,'[3]BIS Feb-26'!$C:$C,'[3]BIS Feb-26'!AM:AM,"",0)</f>
        <v/>
      </c>
      <c r="CU160" s="28" t="str">
        <f>_xlfn.XLOOKUP($C160,'[3]BIS Feb-26'!$C:$C,'[3]BIS Feb-26'!AN:AN,"",0)</f>
        <v/>
      </c>
      <c r="CV160" s="28" t="str">
        <f>_xlfn.XLOOKUP($C160,'[3]BIS Feb-26'!$C:$C,'[3]BIS Feb-26'!AO:AO,"",0)</f>
        <v/>
      </c>
      <c r="CW160" s="28" t="str">
        <f>_xlfn.XLOOKUP($C160,'[3]BIS Feb-26'!$C:$C,'[3]BIS Feb-26'!AP:AP,"",0)</f>
        <v/>
      </c>
      <c r="CX160" s="28" t="str">
        <f>_xlfn.XLOOKUP($C160,'[3]BIS Feb-26'!$C:$C,'[3]BIS Feb-26'!AQ:AQ,"",0)</f>
        <v/>
      </c>
      <c r="CY160" s="28" t="str">
        <f>_xlfn.XLOOKUP($C160,'[3]BIS Feb-26'!$C:$C,'[3]BIS Feb-26'!AR:AR,"",0)</f>
        <v/>
      </c>
      <c r="CZ160" s="28" t="str">
        <f>_xlfn.XLOOKUP($C160,'[3]BIS Feb-26'!$C:$C,'[3]BIS Feb-26'!AS:AS,"",0)</f>
        <v/>
      </c>
      <c r="DA160" s="28" t="str">
        <f>_xlfn.XLOOKUP($C160,'[3]BIS Feb-26'!$C:$C,'[3]BIS Feb-26'!AT:AT,"",0)</f>
        <v/>
      </c>
      <c r="DB160" s="28" t="str">
        <f>_xlfn.XLOOKUP($C160,'[3]BIS Feb-26'!$C:$C,'[3]BIS Feb-26'!AU:AU,"",0)</f>
        <v/>
      </c>
      <c r="DC160" s="28" t="str">
        <f>_xlfn.XLOOKUP($C160,'[3]BIS Feb-26'!$C:$C,'[3]BIS Feb-26'!AV:AV,"",0)</f>
        <v/>
      </c>
      <c r="DD160" s="11" t="str">
        <f>_xlfn.XLOOKUP($C160,'[3]BIS Feb-26'!$C:$C,'[3]BIS Feb-26'!AW:AW,"",0)</f>
        <v/>
      </c>
      <c r="DE160" s="11" t="str">
        <f>_xlfn.XLOOKUP($C160,'[3]BIS Feb-26'!$C:$C,'[3]BIS Feb-26'!AX:AX,"",0)</f>
        <v/>
      </c>
      <c r="DF160" s="11" t="str">
        <f>_xlfn.XLOOKUP($C160,'[3]BIS Feb-26'!$C:$C,'[3]BIS Feb-26'!AY:AY,"",0)</f>
        <v/>
      </c>
      <c r="DG160" s="11">
        <f t="shared" ca="1" si="70"/>
        <v>0</v>
      </c>
      <c r="DH160" s="11">
        <f t="shared" ca="1" si="71"/>
        <v>0</v>
      </c>
      <c r="DI160" s="11">
        <f t="shared" ca="1" si="72"/>
        <v>0</v>
      </c>
      <c r="DJ160" s="11" t="str">
        <f>_xlfn.XLOOKUP($C160,'[3]Active Customer Assets'!$D:$D,'[3]Active Customer Assets'!I:I,"",0)</f>
        <v/>
      </c>
      <c r="DK160" s="28" t="str">
        <f>_xlfn.XLOOKUP($C160,'[3]Active Customer Assets'!$D:$D,'[3]Active Customer Assets'!J:J,"",0)</f>
        <v/>
      </c>
      <c r="DL160" s="28" t="str">
        <f>_xlfn.XLOOKUP($C160,'[3]Active Customer Assets'!$D:$D,'[3]Active Customer Assets'!K:K,"",0)</f>
        <v/>
      </c>
      <c r="DM160" s="28" t="str">
        <f>_xlfn.XLOOKUP($C160,'[3]Active Customer Assets'!$D:$D,'[3]Active Customer Assets'!L:L,"",0)</f>
        <v/>
      </c>
      <c r="DN160" s="21" t="str">
        <f>_xlfn.XLOOKUP($C160,'[3]Active Customer Assets'!$D:$D,'[3]Active Customer Assets'!M:M,"",0)</f>
        <v/>
      </c>
      <c r="DO160" s="28" t="str">
        <f>_xlfn.XLOOKUP($C160,'[3]Active Customer Assets'!$D:$D,'[3]Active Customer Assets'!N:N,"",0)</f>
        <v/>
      </c>
      <c r="DP160" s="28" t="str">
        <f>_xlfn.XLOOKUP($C160,'[3]Active Customer Assets'!$D:$D,'[3]Active Customer Assets'!O:O,"",0)</f>
        <v/>
      </c>
      <c r="DQ160" s="28" t="str">
        <f>_xlfn.XLOOKUP($C160,'[3]Active Customer Assets'!$D:$D,'[3]Active Customer Assets'!P:P,"",0)</f>
        <v/>
      </c>
      <c r="DR160" s="28" t="str">
        <f>_xlfn.XLOOKUP($C160,'[3]Active Customer Assets'!$D:$D,'[3]Active Customer Assets'!Q:Q,"",0)</f>
        <v/>
      </c>
      <c r="DS160" s="28" t="str">
        <f>_xlfn.XLOOKUP($C160,'[3]Active Customer Assets'!$D:$D,'[3]Active Customer Assets'!R:R,"",0)</f>
        <v/>
      </c>
      <c r="DT160" s="28" t="str">
        <f>_xlfn.XLOOKUP($C160,'[3]Active Customer Assets'!$D:$D,'[3]Active Customer Assets'!S:S,"",0)</f>
        <v/>
      </c>
      <c r="DU160" s="28" t="str">
        <f>_xlfn.XLOOKUP($C160,'[3]Active Customer Assets'!$D:$D,'[3]Active Customer Assets'!T:T,"",0)</f>
        <v/>
      </c>
      <c r="DV160" s="28" t="str">
        <f>_xlfn.XLOOKUP($C160,'[3]Active Customer Assets'!$D:$D,'[3]Active Customer Assets'!U:U,"",0)</f>
        <v/>
      </c>
      <c r="DW160" s="28" t="str">
        <f>_xlfn.XLOOKUP($C160,'[3]Active Customer Assets'!$D:$D,'[3]Active Customer Assets'!V:V,"",0)</f>
        <v/>
      </c>
      <c r="DX160" s="28" t="str">
        <f>_xlfn.XLOOKUP($C160,'[3]Active Customer Assets'!$D:$D,'[3]Active Customer Assets'!W:W,"",0)</f>
        <v/>
      </c>
      <c r="DY160" s="28" t="str">
        <f>_xlfn.XLOOKUP($C160,'[3]Active Customer Assets'!$D:$D,'[3]Active Customer Assets'!X:X,"",0)</f>
        <v/>
      </c>
      <c r="DZ160" s="28" t="str">
        <f>_xlfn.XLOOKUP($C160,'[3]Active Customer Assets'!$D:$D,'[3]Active Customer Assets'!Y:Y,"",0)</f>
        <v/>
      </c>
      <c r="EA160" s="28" t="str">
        <f>_xlfn.XLOOKUP($C160,'[3]Active Customer Assets'!$D:$D,'[3]Active Customer Assets'!Z:Z,"",0)</f>
        <v/>
      </c>
      <c r="EB160" s="28" t="str">
        <f>_xlfn.XLOOKUP($C160,'[3]Active Customer Assets'!$D:$D,'[3]Active Customer Assets'!AA:AA,"",0)</f>
        <v/>
      </c>
      <c r="EC160" s="28" t="str">
        <f>_xlfn.XLOOKUP($C160,'[3]Active Customer Assets'!$D:$D,'[3]Active Customer Assets'!AB:AB,"",0)</f>
        <v/>
      </c>
      <c r="ED160" s="28" t="str">
        <f>_xlfn.XLOOKUP($C160,'[3]Active Customer Assets'!$D:$D,'[3]Active Customer Assets'!AC:AC,"",0)</f>
        <v/>
      </c>
      <c r="EE160" s="28" t="str">
        <f>_xlfn.XLOOKUP($C160,'[3]Active Customer Assets'!$D:$D,'[3]Active Customer Assets'!AD:AD,"",0)</f>
        <v/>
      </c>
      <c r="EF160" s="28" t="str">
        <f>_xlfn.XLOOKUP($C160,'[3]Active Customer Assets'!$D:$D,'[3]Active Customer Assets'!AE:AE,"",0)</f>
        <v/>
      </c>
      <c r="EG160" s="28" t="str">
        <f>_xlfn.XLOOKUP($C160,'[3]Active Customer Assets'!$D:$D,'[3]Active Customer Assets'!AF:AF,"",0)</f>
        <v/>
      </c>
      <c r="EH160" s="28" t="str">
        <f>_xlfn.XLOOKUP($C160,'[3]Active Customer Assets'!$D:$D,'[3]Active Customer Assets'!AG:AG,"",0)</f>
        <v/>
      </c>
      <c r="EI160" s="28" t="str">
        <f>_xlfn.XLOOKUP($C160,'[3]Active Customer Assets'!$D:$D,'[3]Active Customer Assets'!AH:AH,"",0)</f>
        <v/>
      </c>
      <c r="EJ160" s="21" t="str">
        <f>_xlfn.XLOOKUP($C160,'[3]Active Customer Assets'!$D:$D,'[3]Active Customer Assets'!AI:AI,"",0)</f>
        <v/>
      </c>
      <c r="EK160" s="35" t="str">
        <f>[3]!tbl_DPSAC[[#This Row],[Unit Status]]</f>
        <v>Shifted</v>
      </c>
    </row>
    <row r="161" spans="1:141" x14ac:dyDescent="0.15">
      <c r="A161" s="11">
        <f>ROW(tbl_DPSAC[[#This Row],[Sl. No.]])-1</f>
        <v>160</v>
      </c>
      <c r="B161" s="12" t="s">
        <v>196</v>
      </c>
      <c r="C161" s="12" t="s">
        <v>986</v>
      </c>
      <c r="D161" s="12" t="s">
        <v>198</v>
      </c>
      <c r="E161" s="12" t="s">
        <v>199</v>
      </c>
      <c r="F161" s="12" t="s">
        <v>161</v>
      </c>
      <c r="G161" s="13" t="s">
        <v>218</v>
      </c>
      <c r="H161" s="13" t="str">
        <f>_xlfn.XLOOKUP(C161,'[1]E&amp;DPSAC'!$K:$K,'[1]E&amp;DPSAC'!$E:$E,,0)</f>
        <v>BIHAR</v>
      </c>
      <c r="I161" s="13" t="s">
        <v>219</v>
      </c>
      <c r="J161" s="13">
        <v>0</v>
      </c>
      <c r="K161" s="13">
        <v>0</v>
      </c>
      <c r="L161" s="12" t="str">
        <f t="shared" ca="1" si="50"/>
        <v>Non - Warranty</v>
      </c>
      <c r="M161" s="14">
        <v>43460</v>
      </c>
      <c r="N161" s="15">
        <v>24</v>
      </c>
      <c r="O161" s="14">
        <f t="shared" si="51"/>
        <v>44196</v>
      </c>
      <c r="P161" s="11" t="s">
        <v>213</v>
      </c>
      <c r="Q161" s="19" t="str">
        <f>_xlfn.XLOOKUP(C161,'[2]Sch Calls'!$R:$R,'[2]Sch Calls'!$F:$F,"",0)</f>
        <v>CC-01189506</v>
      </c>
      <c r="R161" s="18">
        <f>_xlfn.XLOOKUP(C161,'[2]Sch Calls'!$R:$R,'[2]Sch Calls'!$A:$A,"",0)</f>
        <v>45339.646979166697</v>
      </c>
      <c r="S161" s="17">
        <f>_xlfn.XLOOKUP(C161,'[2]Sch Calls'!$R:$R,'[2]Sch Calls'!$B:$B,"",0)</f>
        <v>4578</v>
      </c>
      <c r="T161" s="18">
        <f>_xlfn.XLOOKUP(C161,'[1]E&amp;DPSAC'!$K:$K,'[1]E&amp;DPSAC'!$W:$W,"",0)</f>
        <v>45339</v>
      </c>
      <c r="U161" s="17">
        <f>_xlfn.XLOOKUP(C161,'[1]E&amp;DPSAC'!$K:$K,'[1]E&amp;DPSAC'!$Z:$Z,"",0)</f>
        <v>4578</v>
      </c>
      <c r="V161" s="17">
        <f>_xlfn.XLOOKUP(C161,'[2]1. All Calls'!$R:$R,'[2]1. All Calls'!$B:$B,"",0)</f>
        <v>6300</v>
      </c>
      <c r="W161" s="20">
        <f>_xlfn.XLOOKUP(C161,'[2]1. All Calls'!$R:$R,'[2]1. All Calls'!$A:$A,"",0)</f>
        <v>45940.597916666666</v>
      </c>
      <c r="X161" s="17" t="str">
        <f>_xlfn.XLOOKUP(C161,'[2]Sch Calls'!$R:$R,'[2]Sch Calls'!$AB:$AB,"",0)</f>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
      <c r="Y161" s="17">
        <f t="shared" si="52"/>
        <v>-972</v>
      </c>
      <c r="Z161" s="17" t="str">
        <f t="shared" si="53"/>
        <v>Due</v>
      </c>
      <c r="AA161" s="21">
        <f t="shared" ca="1" si="54"/>
        <v>761.35302083330316</v>
      </c>
      <c r="AB161" s="21" t="str">
        <f t="shared" ca="1" si="55"/>
        <v>Due</v>
      </c>
      <c r="AC161" s="11">
        <f ca="1">tbl_DPSAC[[#This Row],[Current Month Due Count]]</f>
        <v>0</v>
      </c>
      <c r="AD161" s="11">
        <f ca="1">tbl_DPSAC[[#This Row],[Next Month Due2]]</f>
        <v>0</v>
      </c>
      <c r="AE161" s="11">
        <f t="shared" ca="1" si="56"/>
        <v>1</v>
      </c>
      <c r="AF161" s="11">
        <v>0</v>
      </c>
      <c r="AG161" s="17">
        <f t="shared" ca="1" si="57"/>
        <v>6300</v>
      </c>
      <c r="AH161" s="11">
        <v>0</v>
      </c>
      <c r="AI161" s="11">
        <v>0</v>
      </c>
      <c r="AJ161" s="11">
        <v>0</v>
      </c>
      <c r="AK161" s="11">
        <v>0</v>
      </c>
      <c r="AL161" s="11">
        <v>0</v>
      </c>
      <c r="AM161" s="11">
        <v>0</v>
      </c>
      <c r="AN161" s="11">
        <v>0</v>
      </c>
      <c r="AO161" s="11">
        <v>0</v>
      </c>
      <c r="AP161" s="11">
        <v>0</v>
      </c>
      <c r="AQ161" s="11">
        <v>0</v>
      </c>
      <c r="AR161" s="11">
        <v>0</v>
      </c>
      <c r="AS161" s="11">
        <v>0</v>
      </c>
      <c r="AT161" s="11">
        <v>0</v>
      </c>
      <c r="AU161" s="11">
        <v>0</v>
      </c>
      <c r="AV161" s="11">
        <v>0</v>
      </c>
      <c r="AW161" s="11">
        <v>0</v>
      </c>
      <c r="AX161" s="11" t="str">
        <f t="shared" ca="1" si="58"/>
        <v>5 Service Due</v>
      </c>
      <c r="AY161" s="17">
        <v>4216</v>
      </c>
      <c r="AZ161" s="22">
        <v>45339</v>
      </c>
      <c r="BA161" s="17" t="s">
        <v>987</v>
      </c>
      <c r="BB161" s="17">
        <v>4216</v>
      </c>
      <c r="BC161" s="22">
        <v>45339</v>
      </c>
      <c r="BD161" s="17" t="s">
        <v>987</v>
      </c>
      <c r="BE161" s="17">
        <v>4216</v>
      </c>
      <c r="BF161" s="22">
        <v>45339</v>
      </c>
      <c r="BG161" s="17" t="s">
        <v>987</v>
      </c>
      <c r="BH161" s="17">
        <v>4216</v>
      </c>
      <c r="BI161" s="22">
        <v>45339</v>
      </c>
      <c r="BJ161" s="17" t="s">
        <v>987</v>
      </c>
      <c r="BK161" s="17">
        <v>4216</v>
      </c>
      <c r="BL161" s="22">
        <v>45339</v>
      </c>
      <c r="BM161" s="17" t="s">
        <v>987</v>
      </c>
      <c r="BN161" s="23">
        <f t="shared" si="59"/>
        <v>45519</v>
      </c>
      <c r="BO161" s="23">
        <f t="shared" si="60"/>
        <v>45519</v>
      </c>
      <c r="BP161" s="23">
        <f t="shared" si="61"/>
        <v>45519</v>
      </c>
      <c r="BQ161" s="23">
        <f t="shared" si="62"/>
        <v>45519</v>
      </c>
      <c r="BR161" s="23">
        <f t="shared" si="73"/>
        <v>45704</v>
      </c>
      <c r="BS161" s="24">
        <f t="shared" ca="1" si="63"/>
        <v>-1334</v>
      </c>
      <c r="BT161" s="25">
        <f t="shared" ca="1" si="64"/>
        <v>-584</v>
      </c>
      <c r="BU161" s="25">
        <f t="shared" ca="1" si="65"/>
        <v>-1334</v>
      </c>
      <c r="BV161" s="25">
        <f t="shared" ca="1" si="66"/>
        <v>-1334</v>
      </c>
      <c r="BW161" s="25">
        <f t="shared" ca="1" si="67"/>
        <v>-584</v>
      </c>
      <c r="BX161" s="26" t="e">
        <v>#N/A</v>
      </c>
      <c r="BY161" s="11">
        <f t="shared" ca="1" si="68"/>
        <v>5</v>
      </c>
      <c r="BZ161" s="11">
        <f t="shared" ca="1" si="74"/>
        <v>0</v>
      </c>
      <c r="CA161" s="11">
        <f t="shared" ca="1" si="69"/>
        <v>0</v>
      </c>
      <c r="CB161" s="28">
        <f>_xlfn.XLOOKUP($C161,'[3]BIS Feb-26'!$C:$C,'[3]BIS Feb-26'!U:U,"",0)</f>
        <v>45338.770833333299</v>
      </c>
      <c r="CC161" s="28">
        <f>_xlfn.XLOOKUP($C161,'[3]BIS Feb-26'!$C:$C,'[3]BIS Feb-26'!V:V,"",0)</f>
        <v>45338.770833333299</v>
      </c>
      <c r="CD161" s="28">
        <f>_xlfn.XLOOKUP($C161,'[3]BIS Feb-26'!$C:$C,'[3]BIS Feb-26'!W:W,"",0)</f>
        <v>45338.770833333299</v>
      </c>
      <c r="CE161" s="28">
        <f>_xlfn.XLOOKUP($C161,'[3]BIS Feb-26'!$C:$C,'[3]BIS Feb-26'!X:X,"",0)</f>
        <v>45338.770833333299</v>
      </c>
      <c r="CF161" s="28">
        <f>_xlfn.XLOOKUP($C161,'[3]BIS Feb-26'!$C:$C,'[3]BIS Feb-26'!Y:Y,"",0)</f>
        <v>45338.770833333299</v>
      </c>
      <c r="CG161" s="28">
        <f>_xlfn.XLOOKUP($C161,'[3]BIS Feb-26'!$C:$C,'[3]BIS Feb-26'!Z:Z,"",0)</f>
        <v>45338.770833333299</v>
      </c>
      <c r="CH161" s="28">
        <f>_xlfn.XLOOKUP($C161,'[3]BIS Feb-26'!$C:$C,'[3]BIS Feb-26'!AA:AA,"",0)</f>
        <v>45338.770833333299</v>
      </c>
      <c r="CI161" s="28">
        <f>_xlfn.XLOOKUP($C161,'[3]BIS Feb-26'!$C:$C,'[3]BIS Feb-26'!AB:AB,"",0)</f>
        <v>45338.770833333299</v>
      </c>
      <c r="CJ161" s="28">
        <f>_xlfn.XLOOKUP($C161,'[3]BIS Feb-26'!$C:$C,'[3]BIS Feb-26'!AC:AC,"",0)</f>
        <v>45338.770833333299</v>
      </c>
      <c r="CK161" s="29" t="str">
        <f>_xlfn.XLOOKUP($C161,'[3]BIS Feb-26'!$C:$C,'[3]BIS Feb-26'!AD:AD,"",0)</f>
        <v>580</v>
      </c>
      <c r="CL161" s="29" t="str">
        <f>_xlfn.XLOOKUP($C161,'[3]BIS Feb-26'!$C:$C,'[3]BIS Feb-26'!AE:AE,"",0)</f>
        <v>580</v>
      </c>
      <c r="CM161" s="29" t="str">
        <f>_xlfn.XLOOKUP($C161,'[3]BIS Feb-26'!$C:$C,'[3]BIS Feb-26'!AF:AF,"",0)</f>
        <v>580</v>
      </c>
      <c r="CN161" s="29" t="str">
        <f>_xlfn.XLOOKUP($C161,'[3]BIS Feb-26'!$C:$C,'[3]BIS Feb-26'!AG:AG,"",0)</f>
        <v>580</v>
      </c>
      <c r="CO161" s="29" t="str">
        <f>_xlfn.XLOOKUP($C161,'[3]BIS Feb-26'!$C:$C,'[3]BIS Feb-26'!AH:AH,"",0)</f>
        <v>580</v>
      </c>
      <c r="CP161" s="29" t="str">
        <f>_xlfn.XLOOKUP($C161,'[3]BIS Feb-26'!$C:$C,'[3]BIS Feb-26'!AI:AI,"",0)</f>
        <v>580</v>
      </c>
      <c r="CQ161" s="29" t="str">
        <f>_xlfn.XLOOKUP($C161,'[3]BIS Feb-26'!$C:$C,'[3]BIS Feb-26'!AJ:AJ,"",0)</f>
        <v>1000</v>
      </c>
      <c r="CR161" s="29" t="str">
        <f>_xlfn.XLOOKUP($C161,'[3]BIS Feb-26'!$C:$C,'[3]BIS Feb-26'!AK:AK,"",0)</f>
        <v>580</v>
      </c>
      <c r="CS161" s="29" t="str">
        <f>_xlfn.XLOOKUP($C161,'[3]BIS Feb-26'!$C:$C,'[3]BIS Feb-26'!AL:AL,"",0)</f>
        <v>580</v>
      </c>
      <c r="CT161" s="29">
        <f>_xlfn.XLOOKUP($C161,'[3]BIS Feb-26'!$C:$C,'[3]BIS Feb-26'!AM:AM,"",0)</f>
        <v>0</v>
      </c>
      <c r="CU161" s="28">
        <f>_xlfn.XLOOKUP($C161,'[3]BIS Feb-26'!$C:$C,'[3]BIS Feb-26'!AN:AN,"",0)</f>
        <v>0</v>
      </c>
      <c r="CV161" s="28">
        <f>_xlfn.XLOOKUP($C161,'[3]BIS Feb-26'!$C:$C,'[3]BIS Feb-26'!AO:AO,"",0)</f>
        <v>0</v>
      </c>
      <c r="CW161" s="28">
        <f>_xlfn.XLOOKUP($C161,'[3]BIS Feb-26'!$C:$C,'[3]BIS Feb-26'!AP:AP,"",0)</f>
        <v>0</v>
      </c>
      <c r="CX161" s="28">
        <f>_xlfn.XLOOKUP($C161,'[3]BIS Feb-26'!$C:$C,'[3]BIS Feb-26'!AQ:AQ,"",0)</f>
        <v>0</v>
      </c>
      <c r="CY161" s="28">
        <f>_xlfn.XLOOKUP($C161,'[3]BIS Feb-26'!$C:$C,'[3]BIS Feb-26'!AR:AR,"",0)</f>
        <v>0</v>
      </c>
      <c r="CZ161" s="28">
        <f>_xlfn.XLOOKUP($C161,'[3]BIS Feb-26'!$C:$C,'[3]BIS Feb-26'!AS:AS,"",0)</f>
        <v>0</v>
      </c>
      <c r="DA161" s="28">
        <f>_xlfn.XLOOKUP($C161,'[3]BIS Feb-26'!$C:$C,'[3]BIS Feb-26'!AT:AT,"",0)</f>
        <v>0</v>
      </c>
      <c r="DB161" s="28">
        <f>_xlfn.XLOOKUP($C161,'[3]BIS Feb-26'!$C:$C,'[3]BIS Feb-26'!AU:AU,"",0)</f>
        <v>0</v>
      </c>
      <c r="DC161" s="28">
        <f>_xlfn.XLOOKUP($C161,'[3]BIS Feb-26'!$C:$C,'[3]BIS Feb-26'!AV:AV,"",0)</f>
        <v>0</v>
      </c>
      <c r="DD161" s="11">
        <f>_xlfn.XLOOKUP($C161,'[3]BIS Feb-26'!$C:$C,'[3]BIS Feb-26'!AW:AW,"",0)</f>
        <v>0</v>
      </c>
      <c r="DE161" s="11">
        <f>_xlfn.XLOOKUP($C161,'[3]BIS Feb-26'!$C:$C,'[3]BIS Feb-26'!AX:AX,"",0)</f>
        <v>0</v>
      </c>
      <c r="DF161" s="11">
        <f>_xlfn.XLOOKUP($C161,'[3]BIS Feb-26'!$C:$C,'[3]BIS Feb-26'!AY:AY,"",0)</f>
        <v>0</v>
      </c>
      <c r="DG161" s="11">
        <f t="shared" ca="1" si="70"/>
        <v>9</v>
      </c>
      <c r="DH161" s="11">
        <f t="shared" ca="1" si="71"/>
        <v>0</v>
      </c>
      <c r="DI161" s="11">
        <f t="shared" ca="1" si="72"/>
        <v>0</v>
      </c>
      <c r="DJ161" s="11" t="str">
        <f>_xlfn.XLOOKUP($C161,'[3]Active Customer Assets'!$D:$D,'[3]Active Customer Assets'!I:I,"",0)</f>
        <v>B (Below 100% potential spares purchased)</v>
      </c>
      <c r="DK161" s="28">
        <f>_xlfn.XLOOKUP($C161,'[3]Active Customer Assets'!$D:$D,'[3]Active Customer Assets'!J:J,"",0)</f>
        <v>43460.7</v>
      </c>
      <c r="DL161" s="28">
        <f>_xlfn.XLOOKUP($C161,'[3]Active Customer Assets'!$D:$D,'[3]Active Customer Assets'!K:K,"",0)</f>
        <v>43423.229166666701</v>
      </c>
      <c r="DM161" s="28">
        <f>_xlfn.XLOOKUP($C161,'[3]Active Customer Assets'!$D:$D,'[3]Active Customer Assets'!L:L,"",0)</f>
        <v>45940.598784722199</v>
      </c>
      <c r="DN161" s="21">
        <f>_xlfn.XLOOKUP($C161,'[3]Active Customer Assets'!$D:$D,'[3]Active Customer Assets'!M:M,"",0)</f>
        <v>6300</v>
      </c>
      <c r="DO161" s="28">
        <f>_xlfn.XLOOKUP($C161,'[3]Active Customer Assets'!$D:$D,'[3]Active Customer Assets'!N:N,"",0)</f>
        <v>0</v>
      </c>
      <c r="DP161" s="28">
        <f>_xlfn.XLOOKUP($C161,'[3]Active Customer Assets'!$D:$D,'[3]Active Customer Assets'!O:O,"",0)</f>
        <v>0</v>
      </c>
      <c r="DQ161" s="28" t="str">
        <f>_xlfn.XLOOKUP($C161,'[3]Active Customer Assets'!$D:$D,'[3]Active Customer Assets'!P:P,"",0)</f>
        <v>Air lube Plus</v>
      </c>
      <c r="DR161" s="28">
        <f>_xlfn.XLOOKUP($C161,'[3]Active Customer Assets'!$D:$D,'[3]Active Customer Assets'!Q:Q,"",0)</f>
        <v>45339</v>
      </c>
      <c r="DS161" s="28">
        <f>_xlfn.XLOOKUP($C161,'[3]Active Customer Assets'!$D:$D,'[3]Active Customer Assets'!R:R,"",0)</f>
        <v>45339</v>
      </c>
      <c r="DT161" s="28">
        <f>_xlfn.XLOOKUP($C161,'[3]Active Customer Assets'!$D:$D,'[3]Active Customer Assets'!S:S,"",0)</f>
        <v>45339</v>
      </c>
      <c r="DU161" s="28">
        <f>_xlfn.XLOOKUP($C161,'[3]Active Customer Assets'!$D:$D,'[3]Active Customer Assets'!T:T,"",0)</f>
        <v>45339</v>
      </c>
      <c r="DV161" s="28">
        <f>_xlfn.XLOOKUP($C161,'[3]Active Customer Assets'!$D:$D,'[3]Active Customer Assets'!U:U,"",0)</f>
        <v>45339</v>
      </c>
      <c r="DW161" s="28">
        <f>_xlfn.XLOOKUP($C161,'[3]Active Customer Assets'!$D:$D,'[3]Active Customer Assets'!V:V,"",0)</f>
        <v>45339</v>
      </c>
      <c r="DX161" s="28">
        <f>_xlfn.XLOOKUP($C161,'[3]Active Customer Assets'!$D:$D,'[3]Active Customer Assets'!W:W,"",0)</f>
        <v>45339</v>
      </c>
      <c r="DY161" s="28">
        <f>_xlfn.XLOOKUP($C161,'[3]Active Customer Assets'!$D:$D,'[3]Active Customer Assets'!X:X,"",0)</f>
        <v>45339</v>
      </c>
      <c r="DZ161" s="28">
        <f>_xlfn.XLOOKUP($C161,'[3]Active Customer Assets'!$D:$D,'[3]Active Customer Assets'!Y:Y,"",0)</f>
        <v>45339</v>
      </c>
      <c r="EA161" s="28" t="str">
        <f>_xlfn.XLOOKUP($C161,'[3]Active Customer Assets'!$D:$D,'[3]Active Customer Assets'!Z:Z,"",0)</f>
        <v>580</v>
      </c>
      <c r="EB161" s="28" t="str">
        <f>_xlfn.XLOOKUP($C161,'[3]Active Customer Assets'!$D:$D,'[3]Active Customer Assets'!AA:AA,"",0)</f>
        <v>580</v>
      </c>
      <c r="EC161" s="28" t="str">
        <f>_xlfn.XLOOKUP($C161,'[3]Active Customer Assets'!$D:$D,'[3]Active Customer Assets'!AB:AB,"",0)</f>
        <v>580</v>
      </c>
      <c r="ED161" s="28" t="str">
        <f>_xlfn.XLOOKUP($C161,'[3]Active Customer Assets'!$D:$D,'[3]Active Customer Assets'!AC:AC,"",0)</f>
        <v>580</v>
      </c>
      <c r="EE161" s="28" t="str">
        <f>_xlfn.XLOOKUP($C161,'[3]Active Customer Assets'!$D:$D,'[3]Active Customer Assets'!AD:AD,"",0)</f>
        <v>580</v>
      </c>
      <c r="EF161" s="28" t="str">
        <f>_xlfn.XLOOKUP($C161,'[3]Active Customer Assets'!$D:$D,'[3]Active Customer Assets'!AE:AE,"",0)</f>
        <v>580</v>
      </c>
      <c r="EG161" s="28" t="str">
        <f>_xlfn.XLOOKUP($C161,'[3]Active Customer Assets'!$D:$D,'[3]Active Customer Assets'!AF:AF,"",0)</f>
        <v>1000</v>
      </c>
      <c r="EH161" s="28" t="str">
        <f>_xlfn.XLOOKUP($C161,'[3]Active Customer Assets'!$D:$D,'[3]Active Customer Assets'!AG:AG,"",0)</f>
        <v>580</v>
      </c>
      <c r="EI161" s="28" t="str">
        <f>_xlfn.XLOOKUP($C161,'[3]Active Customer Assets'!$D:$D,'[3]Active Customer Assets'!AH:AH,"",0)</f>
        <v>580</v>
      </c>
      <c r="EJ161" s="21">
        <f>_xlfn.XLOOKUP($C161,'[3]Active Customer Assets'!$D:$D,'[3]Active Customer Assets'!AI:AI,"",0)</f>
        <v>0</v>
      </c>
      <c r="EK161" s="35" t="str">
        <f>[3]!tbl_DPSAC[[#This Row],[Unit Status]]</f>
        <v>Active</v>
      </c>
    </row>
    <row r="162" spans="1:141" x14ac:dyDescent="0.15">
      <c r="A162" s="11">
        <f>ROW(tbl_DPSAC[[#This Row],[Sl. No.]])-1</f>
        <v>161</v>
      </c>
      <c r="B162" s="12" t="s">
        <v>136</v>
      </c>
      <c r="C162" s="12" t="s">
        <v>988</v>
      </c>
      <c r="D162" s="12" t="s">
        <v>169</v>
      </c>
      <c r="E162" s="12" t="s">
        <v>170</v>
      </c>
      <c r="F162" s="12" t="s">
        <v>161</v>
      </c>
      <c r="G162" s="13" t="s">
        <v>989</v>
      </c>
      <c r="H162" s="13" t="str">
        <f>_xlfn.XLOOKUP(C162,'[1]E&amp;DPSAC'!$K:$K,'[1]E&amp;DPSAC'!$E:$E,,0)</f>
        <v>HATIA, RANCHI</v>
      </c>
      <c r="I162" s="13"/>
      <c r="J162" s="13">
        <v>9424125068</v>
      </c>
      <c r="K162" s="13">
        <v>9106214798</v>
      </c>
      <c r="L162" s="12" t="str">
        <f t="shared" ca="1" si="50"/>
        <v>Non - Warranty</v>
      </c>
      <c r="M162" s="14">
        <v>42704</v>
      </c>
      <c r="N162" s="15">
        <v>24</v>
      </c>
      <c r="O162" s="14">
        <f t="shared" si="51"/>
        <v>43434</v>
      </c>
      <c r="P162" s="11" t="s">
        <v>681</v>
      </c>
      <c r="Q162" s="19" t="str">
        <f>_xlfn.XLOOKUP(C162,'[2]Sch Calls'!$R:$R,'[2]Sch Calls'!$F:$F,"",0)</f>
        <v>CC-01348250</v>
      </c>
      <c r="R162" s="18">
        <f>_xlfn.XLOOKUP(C162,'[2]Sch Calls'!$R:$R,'[2]Sch Calls'!$A:$A,"",0)</f>
        <v>45495.520138888889</v>
      </c>
      <c r="S162" s="17">
        <f>_xlfn.XLOOKUP(C162,'[2]Sch Calls'!$R:$R,'[2]Sch Calls'!$B:$B,"",0)</f>
        <v>6797</v>
      </c>
      <c r="T162" s="18">
        <f>_xlfn.XLOOKUP(C162,'[1]E&amp;DPSAC'!$K:$K,'[1]E&amp;DPSAC'!$W:$W,"",0)</f>
        <v>45495</v>
      </c>
      <c r="U162" s="17">
        <f>_xlfn.XLOOKUP(C162,'[1]E&amp;DPSAC'!$K:$K,'[1]E&amp;DPSAC'!$Z:$Z,"",0)</f>
        <v>3097</v>
      </c>
      <c r="V162" s="17">
        <f>_xlfn.XLOOKUP(C162,'[2]1. All Calls'!$R:$R,'[2]1. All Calls'!$B:$B,"",0)</f>
        <v>7830</v>
      </c>
      <c r="W162" s="20">
        <f>_xlfn.XLOOKUP(C162,'[2]1. All Calls'!$R:$R,'[2]1. All Calls'!$A:$A,"",0)</f>
        <v>45966.439583333333</v>
      </c>
      <c r="X162" s="17" t="str">
        <f>_xlfn.XLOOKUP(C162,'[2]Sch Calls'!$R:$R,'[2]Sch Calls'!$AB:$AB,"",0)</f>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
      <c r="Y162" s="17">
        <f t="shared" si="52"/>
        <v>-283</v>
      </c>
      <c r="Z162" s="17" t="str">
        <f t="shared" si="53"/>
        <v>Due</v>
      </c>
      <c r="AA162" s="21">
        <f t="shared" ca="1" si="54"/>
        <v>605.47986111111095</v>
      </c>
      <c r="AB162" s="21" t="str">
        <f t="shared" ca="1" si="55"/>
        <v>Due</v>
      </c>
      <c r="AC162" s="11">
        <f ca="1">tbl_DPSAC[[#This Row],[Current Month Due Count]]</f>
        <v>0</v>
      </c>
      <c r="AD162" s="11">
        <f ca="1">tbl_DPSAC[[#This Row],[Next Month Due2]]</f>
        <v>0</v>
      </c>
      <c r="AE162" s="11">
        <f t="shared" ca="1" si="56"/>
        <v>1</v>
      </c>
      <c r="AF162" s="11">
        <v>0</v>
      </c>
      <c r="AG162" s="17">
        <f t="shared" ca="1" si="57"/>
        <v>7830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t="str">
        <f t="shared" ca="1" si="58"/>
        <v>3 Service Due</v>
      </c>
      <c r="AY162" s="17">
        <v>6797</v>
      </c>
      <c r="AZ162" s="22">
        <v>45495</v>
      </c>
      <c r="BA162" s="17" t="s">
        <v>990</v>
      </c>
      <c r="BB162" s="17">
        <v>6797</v>
      </c>
      <c r="BC162" s="22">
        <v>45495</v>
      </c>
      <c r="BD162" s="17" t="s">
        <v>990</v>
      </c>
      <c r="BE162" s="17">
        <v>6797</v>
      </c>
      <c r="BF162" s="22">
        <v>45495</v>
      </c>
      <c r="BG162" s="17" t="s">
        <v>990</v>
      </c>
      <c r="BH162" s="17">
        <v>6797</v>
      </c>
      <c r="BI162" s="22">
        <v>45495</v>
      </c>
      <c r="BJ162" s="17" t="s">
        <v>990</v>
      </c>
      <c r="BK162" s="17">
        <v>6797</v>
      </c>
      <c r="BL162" s="22">
        <v>45495</v>
      </c>
      <c r="BM162" s="17" t="s">
        <v>990</v>
      </c>
      <c r="BN162" s="23">
        <f t="shared" si="59"/>
        <v>45675</v>
      </c>
      <c r="BO162" s="23">
        <f t="shared" si="60"/>
        <v>45675</v>
      </c>
      <c r="BP162" s="23">
        <f t="shared" si="61"/>
        <v>45675</v>
      </c>
      <c r="BQ162" s="23">
        <f t="shared" si="62"/>
        <v>45675</v>
      </c>
      <c r="BR162" s="23">
        <f t="shared" si="73"/>
        <v>45860</v>
      </c>
      <c r="BS162" s="24">
        <f t="shared" ca="1" si="63"/>
        <v>-283</v>
      </c>
      <c r="BT162" s="25">
        <f t="shared" ca="1" si="64"/>
        <v>467</v>
      </c>
      <c r="BU162" s="25">
        <f t="shared" ca="1" si="65"/>
        <v>-283</v>
      </c>
      <c r="BV162" s="25">
        <f t="shared" ca="1" si="66"/>
        <v>-283</v>
      </c>
      <c r="BW162" s="25">
        <f t="shared" ca="1" si="67"/>
        <v>467</v>
      </c>
      <c r="BX162" s="26" t="s">
        <v>173</v>
      </c>
      <c r="BY162" s="11">
        <f t="shared" ca="1" si="68"/>
        <v>5</v>
      </c>
      <c r="BZ162" s="11">
        <f t="shared" ca="1" si="74"/>
        <v>0</v>
      </c>
      <c r="CA162" s="11">
        <f t="shared" ca="1" si="69"/>
        <v>0</v>
      </c>
      <c r="CB162" s="28">
        <f>_xlfn.XLOOKUP($C162,'[3]BIS Feb-26'!$C:$C,'[3]BIS Feb-26'!U:U,"",0)</f>
        <v>45288.770833333299</v>
      </c>
      <c r="CC162" s="28">
        <f>_xlfn.XLOOKUP($C162,'[3]BIS Feb-26'!$C:$C,'[3]BIS Feb-26'!V:V,"",0)</f>
        <v>45494.770833333299</v>
      </c>
      <c r="CD162" s="28">
        <f>_xlfn.XLOOKUP($C162,'[3]BIS Feb-26'!$C:$C,'[3]BIS Feb-26'!W:W,"",0)</f>
        <v>45494.770833333299</v>
      </c>
      <c r="CE162" s="28">
        <f>_xlfn.XLOOKUP($C162,'[3]BIS Feb-26'!$C:$C,'[3]BIS Feb-26'!X:X,"",0)</f>
        <v>45494.770833333299</v>
      </c>
      <c r="CF162" s="28">
        <f>_xlfn.XLOOKUP($C162,'[3]BIS Feb-26'!$C:$C,'[3]BIS Feb-26'!Y:Y,"",0)</f>
        <v>45494.770833333299</v>
      </c>
      <c r="CG162" s="28">
        <f>_xlfn.XLOOKUP($C162,'[3]BIS Feb-26'!$C:$C,'[3]BIS Feb-26'!Z:Z,"",0)</f>
        <v>45494.770833333299</v>
      </c>
      <c r="CH162" s="28">
        <f>_xlfn.XLOOKUP($C162,'[3]BIS Feb-26'!$C:$C,'[3]BIS Feb-26'!AA:AA,"",0)</f>
        <v>45494.770833333299</v>
      </c>
      <c r="CI162" s="28">
        <f>_xlfn.XLOOKUP($C162,'[3]BIS Feb-26'!$C:$C,'[3]BIS Feb-26'!AB:AB,"",0)</f>
        <v>45494.770833333299</v>
      </c>
      <c r="CJ162" s="28">
        <f>_xlfn.XLOOKUP($C162,'[3]BIS Feb-26'!$C:$C,'[3]BIS Feb-26'!AC:AC,"",0)</f>
        <v>45288.770833333299</v>
      </c>
      <c r="CK162" s="29" t="str">
        <f>_xlfn.XLOOKUP($C162,'[3]BIS Feb-26'!$C:$C,'[3]BIS Feb-26'!AD:AD,"",0)</f>
        <v>470</v>
      </c>
      <c r="CL162" s="29" t="str">
        <f>_xlfn.XLOOKUP($C162,'[3]BIS Feb-26'!$C:$C,'[3]BIS Feb-26'!AE:AE,"",0)</f>
        <v>470</v>
      </c>
      <c r="CM162" s="29" t="str">
        <f>_xlfn.XLOOKUP($C162,'[3]BIS Feb-26'!$C:$C,'[3]BIS Feb-26'!AF:AF,"",0)</f>
        <v>470</v>
      </c>
      <c r="CN162" s="29" t="str">
        <f>_xlfn.XLOOKUP($C162,'[3]BIS Feb-26'!$C:$C,'[3]BIS Feb-26'!AG:AG,"",0)</f>
        <v>470</v>
      </c>
      <c r="CO162" s="29" t="str">
        <f>_xlfn.XLOOKUP($C162,'[3]BIS Feb-26'!$C:$C,'[3]BIS Feb-26'!AH:AH,"",0)</f>
        <v>470</v>
      </c>
      <c r="CP162" s="29" t="str">
        <f>_xlfn.XLOOKUP($C162,'[3]BIS Feb-26'!$C:$C,'[3]BIS Feb-26'!AI:AI,"",0)</f>
        <v>470</v>
      </c>
      <c r="CQ162" s="29" t="str">
        <f>_xlfn.XLOOKUP($C162,'[3]BIS Feb-26'!$C:$C,'[3]BIS Feb-26'!AJ:AJ,"",0)</f>
        <v>1000</v>
      </c>
      <c r="CR162" s="29" t="str">
        <f>_xlfn.XLOOKUP($C162,'[3]BIS Feb-26'!$C:$C,'[3]BIS Feb-26'!AK:AK,"",0)</f>
        <v>470</v>
      </c>
      <c r="CS162" s="29" t="str">
        <f>_xlfn.XLOOKUP($C162,'[3]BIS Feb-26'!$C:$C,'[3]BIS Feb-26'!AL:AL,"",0)</f>
        <v>470</v>
      </c>
      <c r="CT162" s="29">
        <f>_xlfn.XLOOKUP($C162,'[3]BIS Feb-26'!$C:$C,'[3]BIS Feb-26'!AM:AM,"",0)</f>
        <v>0</v>
      </c>
      <c r="CU162" s="28">
        <f>_xlfn.XLOOKUP($C162,'[3]BIS Feb-26'!$C:$C,'[3]BIS Feb-26'!AN:AN,"",0)</f>
        <v>0</v>
      </c>
      <c r="CV162" s="28">
        <f>_xlfn.XLOOKUP($C162,'[3]BIS Feb-26'!$C:$C,'[3]BIS Feb-26'!AO:AO,"",0)</f>
        <v>0</v>
      </c>
      <c r="CW162" s="28">
        <f>_xlfn.XLOOKUP($C162,'[3]BIS Feb-26'!$C:$C,'[3]BIS Feb-26'!AP:AP,"",0)</f>
        <v>0</v>
      </c>
      <c r="CX162" s="28">
        <f>_xlfn.XLOOKUP($C162,'[3]BIS Feb-26'!$C:$C,'[3]BIS Feb-26'!AQ:AQ,"",0)</f>
        <v>0</v>
      </c>
      <c r="CY162" s="28">
        <f>_xlfn.XLOOKUP($C162,'[3]BIS Feb-26'!$C:$C,'[3]BIS Feb-26'!AR:AR,"",0)</f>
        <v>0</v>
      </c>
      <c r="CZ162" s="28">
        <f>_xlfn.XLOOKUP($C162,'[3]BIS Feb-26'!$C:$C,'[3]BIS Feb-26'!AS:AS,"",0)</f>
        <v>0</v>
      </c>
      <c r="DA162" s="28">
        <f>_xlfn.XLOOKUP($C162,'[3]BIS Feb-26'!$C:$C,'[3]BIS Feb-26'!AT:AT,"",0)</f>
        <v>0</v>
      </c>
      <c r="DB162" s="28">
        <f>_xlfn.XLOOKUP($C162,'[3]BIS Feb-26'!$C:$C,'[3]BIS Feb-26'!AU:AU,"",0)</f>
        <v>0</v>
      </c>
      <c r="DC162" s="28">
        <f>_xlfn.XLOOKUP($C162,'[3]BIS Feb-26'!$C:$C,'[3]BIS Feb-26'!AV:AV,"",0)</f>
        <v>0</v>
      </c>
      <c r="DD162" s="11">
        <f>_xlfn.XLOOKUP($C162,'[3]BIS Feb-26'!$C:$C,'[3]BIS Feb-26'!AW:AW,"",0)</f>
        <v>0</v>
      </c>
      <c r="DE162" s="11">
        <f>_xlfn.XLOOKUP($C162,'[3]BIS Feb-26'!$C:$C,'[3]BIS Feb-26'!AX:AX,"",0)</f>
        <v>0</v>
      </c>
      <c r="DF162" s="11">
        <f>_xlfn.XLOOKUP($C162,'[3]BIS Feb-26'!$C:$C,'[3]BIS Feb-26'!AY:AY,"",0)</f>
        <v>0</v>
      </c>
      <c r="DG162" s="11">
        <f t="shared" ca="1" si="70"/>
        <v>9</v>
      </c>
      <c r="DH162" s="11">
        <f t="shared" ca="1" si="71"/>
        <v>0</v>
      </c>
      <c r="DI162" s="11">
        <f t="shared" ca="1" si="72"/>
        <v>0</v>
      </c>
      <c r="DJ162" s="11" t="str">
        <f>_xlfn.XLOOKUP($C162,'[3]Active Customer Assets'!$D:$D,'[3]Active Customer Assets'!I:I,"",0)</f>
        <v>C (Not Buying Spares or buying lubricants)</v>
      </c>
      <c r="DK162" s="28">
        <f>_xlfn.XLOOKUP($C162,'[3]Active Customer Assets'!$D:$D,'[3]Active Customer Assets'!J:J,"",0)</f>
        <v>42704</v>
      </c>
      <c r="DL162" s="28">
        <f>_xlfn.XLOOKUP($C162,'[3]Active Customer Assets'!$D:$D,'[3]Active Customer Assets'!K:K,"",0)</f>
        <v>42654</v>
      </c>
      <c r="DM162" s="28">
        <f>_xlfn.XLOOKUP($C162,'[3]Active Customer Assets'!$D:$D,'[3]Active Customer Assets'!L:L,"",0)</f>
        <v>45966.440393518496</v>
      </c>
      <c r="DN162" s="21">
        <f>_xlfn.XLOOKUP($C162,'[3]Active Customer Assets'!$D:$D,'[3]Active Customer Assets'!M:M,"",0)</f>
        <v>7830</v>
      </c>
      <c r="DO162" s="28">
        <f>_xlfn.XLOOKUP($C162,'[3]Active Customer Assets'!$D:$D,'[3]Active Customer Assets'!N:N,"",0)</f>
        <v>0</v>
      </c>
      <c r="DP162" s="28">
        <f>_xlfn.XLOOKUP($C162,'[3]Active Customer Assets'!$D:$D,'[3]Active Customer Assets'!O:O,"",0)</f>
        <v>0</v>
      </c>
      <c r="DQ162" s="28" t="str">
        <f>_xlfn.XLOOKUP($C162,'[3]Active Customer Assets'!$D:$D,'[3]Active Customer Assets'!P:P,"",0)</f>
        <v>Air lube Plus</v>
      </c>
      <c r="DR162" s="28">
        <f>_xlfn.XLOOKUP($C162,'[3]Active Customer Assets'!$D:$D,'[3]Active Customer Assets'!Q:Q,"",0)</f>
        <v>45289</v>
      </c>
      <c r="DS162" s="28">
        <f>_xlfn.XLOOKUP($C162,'[3]Active Customer Assets'!$D:$D,'[3]Active Customer Assets'!R:R,"",0)</f>
        <v>45495</v>
      </c>
      <c r="DT162" s="28">
        <f>_xlfn.XLOOKUP($C162,'[3]Active Customer Assets'!$D:$D,'[3]Active Customer Assets'!S:S,"",0)</f>
        <v>45495</v>
      </c>
      <c r="DU162" s="28">
        <f>_xlfn.XLOOKUP($C162,'[3]Active Customer Assets'!$D:$D,'[3]Active Customer Assets'!T:T,"",0)</f>
        <v>45495</v>
      </c>
      <c r="DV162" s="28">
        <f>_xlfn.XLOOKUP($C162,'[3]Active Customer Assets'!$D:$D,'[3]Active Customer Assets'!U:U,"",0)</f>
        <v>45495</v>
      </c>
      <c r="DW162" s="28">
        <f>_xlfn.XLOOKUP($C162,'[3]Active Customer Assets'!$D:$D,'[3]Active Customer Assets'!V:V,"",0)</f>
        <v>45495</v>
      </c>
      <c r="DX162" s="28">
        <f>_xlfn.XLOOKUP($C162,'[3]Active Customer Assets'!$D:$D,'[3]Active Customer Assets'!W:W,"",0)</f>
        <v>45495</v>
      </c>
      <c r="DY162" s="28">
        <f>_xlfn.XLOOKUP($C162,'[3]Active Customer Assets'!$D:$D,'[3]Active Customer Assets'!X:X,"",0)</f>
        <v>45495</v>
      </c>
      <c r="DZ162" s="28">
        <f>_xlfn.XLOOKUP($C162,'[3]Active Customer Assets'!$D:$D,'[3]Active Customer Assets'!Y:Y,"",0)</f>
        <v>45289</v>
      </c>
      <c r="EA162" s="28" t="str">
        <f>_xlfn.XLOOKUP($C162,'[3]Active Customer Assets'!$D:$D,'[3]Active Customer Assets'!Z:Z,"",0)</f>
        <v>470</v>
      </c>
      <c r="EB162" s="28" t="str">
        <f>_xlfn.XLOOKUP($C162,'[3]Active Customer Assets'!$D:$D,'[3]Active Customer Assets'!AA:AA,"",0)</f>
        <v>470</v>
      </c>
      <c r="EC162" s="28" t="str">
        <f>_xlfn.XLOOKUP($C162,'[3]Active Customer Assets'!$D:$D,'[3]Active Customer Assets'!AB:AB,"",0)</f>
        <v>470</v>
      </c>
      <c r="ED162" s="28" t="str">
        <f>_xlfn.XLOOKUP($C162,'[3]Active Customer Assets'!$D:$D,'[3]Active Customer Assets'!AC:AC,"",0)</f>
        <v>470</v>
      </c>
      <c r="EE162" s="28" t="str">
        <f>_xlfn.XLOOKUP($C162,'[3]Active Customer Assets'!$D:$D,'[3]Active Customer Assets'!AD:AD,"",0)</f>
        <v>470</v>
      </c>
      <c r="EF162" s="28" t="str">
        <f>_xlfn.XLOOKUP($C162,'[3]Active Customer Assets'!$D:$D,'[3]Active Customer Assets'!AE:AE,"",0)</f>
        <v>470</v>
      </c>
      <c r="EG162" s="28" t="str">
        <f>_xlfn.XLOOKUP($C162,'[3]Active Customer Assets'!$D:$D,'[3]Active Customer Assets'!AF:AF,"",0)</f>
        <v>1000</v>
      </c>
      <c r="EH162" s="28" t="str">
        <f>_xlfn.XLOOKUP($C162,'[3]Active Customer Assets'!$D:$D,'[3]Active Customer Assets'!AG:AG,"",0)</f>
        <v>470</v>
      </c>
      <c r="EI162" s="28" t="str">
        <f>_xlfn.XLOOKUP($C162,'[3]Active Customer Assets'!$D:$D,'[3]Active Customer Assets'!AH:AH,"",0)</f>
        <v>470</v>
      </c>
      <c r="EJ162" s="21">
        <f>_xlfn.XLOOKUP($C162,'[3]Active Customer Assets'!$D:$D,'[3]Active Customer Assets'!AI:AI,"",0)</f>
        <v>0</v>
      </c>
      <c r="EK162" s="35" t="str">
        <f>[3]!tbl_DPSAC[[#This Row],[Unit Status]]</f>
        <v>Active</v>
      </c>
    </row>
    <row r="163" spans="1:141" x14ac:dyDescent="0.15">
      <c r="A163" s="11">
        <f>ROW(tbl_DPSAC[[#This Row],[Sl. No.]])-1</f>
        <v>162</v>
      </c>
      <c r="B163" s="12" t="s">
        <v>136</v>
      </c>
      <c r="C163" s="12" t="s">
        <v>991</v>
      </c>
      <c r="D163" s="12" t="s">
        <v>697</v>
      </c>
      <c r="E163" s="12" t="s">
        <v>176</v>
      </c>
      <c r="F163" s="12" t="s">
        <v>140</v>
      </c>
      <c r="G163" s="13" t="s">
        <v>992</v>
      </c>
      <c r="H163" s="13" t="str">
        <f>_xlfn.XLOOKUP(C163,'[1]E&amp;DPSAC'!$K:$K,'[1]E&amp;DPSAC'!$E:$E,,0)</f>
        <v>MANIKA</v>
      </c>
      <c r="I163" s="13"/>
      <c r="J163" s="13">
        <v>9718681124</v>
      </c>
      <c r="K163" s="13">
        <v>7766039887</v>
      </c>
      <c r="L163" s="12" t="str">
        <f t="shared" ca="1" si="50"/>
        <v>Non - Warranty</v>
      </c>
      <c r="M163" s="14">
        <v>43397</v>
      </c>
      <c r="N163" s="15">
        <v>36</v>
      </c>
      <c r="O163" s="14">
        <f t="shared" si="51"/>
        <v>44500</v>
      </c>
      <c r="P163" s="11" t="s">
        <v>213</v>
      </c>
      <c r="Q163" s="19" t="str">
        <f>_xlfn.XLOOKUP(C163,'[2]Sch Calls'!$R:$R,'[2]Sch Calls'!$F:$F,"",0)</f>
        <v>CC-01878183</v>
      </c>
      <c r="R163" s="18">
        <f>_xlfn.XLOOKUP(C163,'[2]Sch Calls'!$R:$R,'[2]Sch Calls'!$A:$A,"",0)</f>
        <v>45983.419976851903</v>
      </c>
      <c r="S163" s="17">
        <f>_xlfn.XLOOKUP(C163,'[2]Sch Calls'!$R:$R,'[2]Sch Calls'!$B:$B,"",0)</f>
        <v>7400</v>
      </c>
      <c r="T163" s="18">
        <f>_xlfn.XLOOKUP(C163,'[1]E&amp;DPSAC'!$K:$K,'[1]E&amp;DPSAC'!$W:$W,"",0)</f>
        <v>45199</v>
      </c>
      <c r="U163" s="17">
        <f>_xlfn.XLOOKUP(C163,'[1]E&amp;DPSAC'!$K:$K,'[1]E&amp;DPSAC'!$Z:$Z,"",0)</f>
        <v>5854</v>
      </c>
      <c r="V163" s="17">
        <f>_xlfn.XLOOKUP(C163,'[2]1. All Calls'!$R:$R,'[2]1. All Calls'!$B:$B,"",0)</f>
        <v>7400</v>
      </c>
      <c r="W163" s="20">
        <f>_xlfn.XLOOKUP(C163,'[2]1. All Calls'!$R:$R,'[2]1. All Calls'!$A:$A,"",0)</f>
        <v>45983.419976851903</v>
      </c>
      <c r="X163" s="17" t="str">
        <f>_xlfn.XLOOKUP(C163,'[2]Sch Calls'!$R:$R,'[2]Sch Calls'!$AB:$AB,"",0)</f>
        <v>Valve kit service done by customer itself</v>
      </c>
      <c r="Y163" s="17">
        <f t="shared" si="52"/>
        <v>750</v>
      </c>
      <c r="Z163" s="17" t="str">
        <f t="shared" si="53"/>
        <v>Done</v>
      </c>
      <c r="AA163" s="21">
        <f t="shared" ca="1" si="54"/>
        <v>117.5800231480971</v>
      </c>
      <c r="AB163" s="21" t="str">
        <f t="shared" ca="1" si="55"/>
        <v>Done</v>
      </c>
      <c r="AC163" s="11">
        <f ca="1">tbl_DPSAC[[#This Row],[Current Month Due Count]]</f>
        <v>0</v>
      </c>
      <c r="AD163" s="11">
        <f ca="1">tbl_DPSAC[[#This Row],[Next Month Due2]]</f>
        <v>0</v>
      </c>
      <c r="AE163" s="11">
        <f t="shared" ca="1" si="56"/>
        <v>0</v>
      </c>
      <c r="AF163" s="11">
        <v>2</v>
      </c>
      <c r="AG163" s="17">
        <f t="shared" ca="1" si="57"/>
        <v>7635</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t="str">
        <f t="shared" ca="1" si="58"/>
        <v>No Service Dues</v>
      </c>
      <c r="AY163" s="17">
        <v>7400</v>
      </c>
      <c r="AZ163" s="22">
        <v>45983</v>
      </c>
      <c r="BA163" s="17" t="s">
        <v>993</v>
      </c>
      <c r="BB163" s="17">
        <v>7400</v>
      </c>
      <c r="BC163" s="22">
        <v>45983</v>
      </c>
      <c r="BD163" s="17" t="s">
        <v>993</v>
      </c>
      <c r="BE163" s="17">
        <v>7400</v>
      </c>
      <c r="BF163" s="22">
        <v>45983</v>
      </c>
      <c r="BG163" s="17" t="s">
        <v>993</v>
      </c>
      <c r="BH163" s="17">
        <v>7400</v>
      </c>
      <c r="BI163" s="22">
        <v>45983</v>
      </c>
      <c r="BJ163" s="17" t="s">
        <v>993</v>
      </c>
      <c r="BK163" s="17">
        <v>7400</v>
      </c>
      <c r="BL163" s="22">
        <v>45983</v>
      </c>
      <c r="BM163" s="17" t="s">
        <v>993</v>
      </c>
      <c r="BN163" s="23">
        <f t="shared" si="59"/>
        <v>46163</v>
      </c>
      <c r="BO163" s="23">
        <f t="shared" si="60"/>
        <v>46163</v>
      </c>
      <c r="BP163" s="23">
        <f t="shared" si="61"/>
        <v>46163</v>
      </c>
      <c r="BQ163" s="23">
        <f t="shared" si="62"/>
        <v>46163</v>
      </c>
      <c r="BR163" s="23">
        <f t="shared" si="73"/>
        <v>46348</v>
      </c>
      <c r="BS163" s="24">
        <f t="shared" ca="1" si="63"/>
        <v>515</v>
      </c>
      <c r="BT163" s="25">
        <f t="shared" ca="1" si="64"/>
        <v>1265</v>
      </c>
      <c r="BU163" s="25">
        <f t="shared" ca="1" si="65"/>
        <v>515</v>
      </c>
      <c r="BV163" s="25">
        <f t="shared" ca="1" si="66"/>
        <v>515</v>
      </c>
      <c r="BW163" s="25">
        <f t="shared" ca="1" si="67"/>
        <v>1265</v>
      </c>
      <c r="BX163" s="26" t="e">
        <v>#N/A</v>
      </c>
      <c r="BY163" s="11">
        <f t="shared" ca="1" si="68"/>
        <v>0</v>
      </c>
      <c r="BZ163" s="11">
        <f t="shared" ca="1" si="74"/>
        <v>0</v>
      </c>
      <c r="CA163" s="11">
        <f t="shared" ca="1" si="69"/>
        <v>0</v>
      </c>
      <c r="CB163" s="28">
        <f>_xlfn.XLOOKUP($C163,'[3]BIS Feb-26'!$C:$C,'[3]BIS Feb-26'!U:U,"",0)</f>
        <v>45982.770833333299</v>
      </c>
      <c r="CC163" s="28">
        <f>_xlfn.XLOOKUP($C163,'[3]BIS Feb-26'!$C:$C,'[3]BIS Feb-26'!V:V,"",0)</f>
        <v>45982.770833333299</v>
      </c>
      <c r="CD163" s="28">
        <f>_xlfn.XLOOKUP($C163,'[3]BIS Feb-26'!$C:$C,'[3]BIS Feb-26'!W:W,"",0)</f>
        <v>45982.770833333299</v>
      </c>
      <c r="CE163" s="28">
        <f>_xlfn.XLOOKUP($C163,'[3]BIS Feb-26'!$C:$C,'[3]BIS Feb-26'!X:X,"",0)</f>
        <v>45982.770833333299</v>
      </c>
      <c r="CF163" s="28">
        <f>_xlfn.XLOOKUP($C163,'[3]BIS Feb-26'!$C:$C,'[3]BIS Feb-26'!Y:Y,"",0)</f>
        <v>45982.770833333299</v>
      </c>
      <c r="CG163" s="28">
        <f>_xlfn.XLOOKUP($C163,'[3]BIS Feb-26'!$C:$C,'[3]BIS Feb-26'!Z:Z,"",0)</f>
        <v>45982.770833333299</v>
      </c>
      <c r="CH163" s="28">
        <f>_xlfn.XLOOKUP($C163,'[3]BIS Feb-26'!$C:$C,'[3]BIS Feb-26'!AA:AA,"",0)</f>
        <v>45982.770833333299</v>
      </c>
      <c r="CI163" s="28">
        <f>_xlfn.XLOOKUP($C163,'[3]BIS Feb-26'!$C:$C,'[3]BIS Feb-26'!AB:AB,"",0)</f>
        <v>45982.770833333299</v>
      </c>
      <c r="CJ163" s="28">
        <f>_xlfn.XLOOKUP($C163,'[3]BIS Feb-26'!$C:$C,'[3]BIS Feb-26'!AC:AC,"",0)</f>
        <v>45982.770833333299</v>
      </c>
      <c r="CK163" s="29" t="str">
        <f>_xlfn.XLOOKUP($C163,'[3]BIS Feb-26'!$C:$C,'[3]BIS Feb-26'!AD:AD,"",0)</f>
        <v>1500</v>
      </c>
      <c r="CL163" s="29" t="str">
        <f>_xlfn.XLOOKUP($C163,'[3]BIS Feb-26'!$C:$C,'[3]BIS Feb-26'!AE:AE,"",0)</f>
        <v>750</v>
      </c>
      <c r="CM163" s="29" t="str">
        <f>_xlfn.XLOOKUP($C163,'[3]BIS Feb-26'!$C:$C,'[3]BIS Feb-26'!AF:AF,"",0)</f>
        <v>500</v>
      </c>
      <c r="CN163" s="29" t="str">
        <f>_xlfn.XLOOKUP($C163,'[3]BIS Feb-26'!$C:$C,'[3]BIS Feb-26'!AG:AG,"",0)</f>
        <v>750</v>
      </c>
      <c r="CO163" s="29" t="str">
        <f>_xlfn.XLOOKUP($C163,'[3]BIS Feb-26'!$C:$C,'[3]BIS Feb-26'!AH:AH,"",0)</f>
        <v>750</v>
      </c>
      <c r="CP163" s="29" t="str">
        <f>_xlfn.XLOOKUP($C163,'[3]BIS Feb-26'!$C:$C,'[3]BIS Feb-26'!AI:AI,"",0)</f>
        <v>1500</v>
      </c>
      <c r="CQ163" s="29" t="str">
        <f>_xlfn.XLOOKUP($C163,'[3]BIS Feb-26'!$C:$C,'[3]BIS Feb-26'!AJ:AJ,"",0)</f>
        <v>1000</v>
      </c>
      <c r="CR163" s="29" t="str">
        <f>_xlfn.XLOOKUP($C163,'[3]BIS Feb-26'!$C:$C,'[3]BIS Feb-26'!AK:AK,"",0)</f>
        <v>1500</v>
      </c>
      <c r="CS163" s="29" t="str">
        <f>_xlfn.XLOOKUP($C163,'[3]BIS Feb-26'!$C:$C,'[3]BIS Feb-26'!AL:AL,"",0)</f>
        <v>3000</v>
      </c>
      <c r="CT163" s="29">
        <f>_xlfn.XLOOKUP($C163,'[3]BIS Feb-26'!$C:$C,'[3]BIS Feb-26'!AM:AM,"",0)</f>
        <v>3</v>
      </c>
      <c r="CU163" s="28">
        <f>_xlfn.XLOOKUP($C163,'[3]BIS Feb-26'!$C:$C,'[3]BIS Feb-26'!AN:AN,"",0)</f>
        <v>46162</v>
      </c>
      <c r="CV163" s="28">
        <f>_xlfn.XLOOKUP($C163,'[3]BIS Feb-26'!$C:$C,'[3]BIS Feb-26'!AO:AO,"",0)</f>
        <v>46162</v>
      </c>
      <c r="CW163" s="28">
        <f>_xlfn.XLOOKUP($C163,'[3]BIS Feb-26'!$C:$C,'[3]BIS Feb-26'!AP:AP,"",0)</f>
        <v>46149</v>
      </c>
      <c r="CX163" s="28">
        <f>_xlfn.XLOOKUP($C163,'[3]BIS Feb-26'!$C:$C,'[3]BIS Feb-26'!AQ:AQ,"",0)</f>
        <v>46162</v>
      </c>
      <c r="CY163" s="28">
        <f>_xlfn.XLOOKUP($C163,'[3]BIS Feb-26'!$C:$C,'[3]BIS Feb-26'!AR:AR,"",0)</f>
        <v>46162</v>
      </c>
      <c r="CZ163" s="28">
        <f>_xlfn.XLOOKUP($C163,'[3]BIS Feb-26'!$C:$C,'[3]BIS Feb-26'!AS:AS,"",0)</f>
        <v>46252</v>
      </c>
      <c r="DA163" s="28">
        <f>_xlfn.XLOOKUP($C163,'[3]BIS Feb-26'!$C:$C,'[3]BIS Feb-26'!AT:AT,"",0)</f>
        <v>46316</v>
      </c>
      <c r="DB163" s="28">
        <f>_xlfn.XLOOKUP($C163,'[3]BIS Feb-26'!$C:$C,'[3]BIS Feb-26'!AU:AU,"",0)</f>
        <v>46162</v>
      </c>
      <c r="DC163" s="28">
        <f>_xlfn.XLOOKUP($C163,'[3]BIS Feb-26'!$C:$C,'[3]BIS Feb-26'!AV:AV,"",0)</f>
        <v>46347</v>
      </c>
      <c r="DD163" s="11">
        <f>_xlfn.XLOOKUP($C163,'[3]BIS Feb-26'!$C:$C,'[3]BIS Feb-26'!AW:AW,"",0)</f>
        <v>0</v>
      </c>
      <c r="DE163" s="11">
        <f>_xlfn.XLOOKUP($C163,'[3]BIS Feb-26'!$C:$C,'[3]BIS Feb-26'!AX:AX,"",0)</f>
        <v>0</v>
      </c>
      <c r="DF163" s="11">
        <f>_xlfn.XLOOKUP($C163,'[3]BIS Feb-26'!$C:$C,'[3]BIS Feb-26'!AY:AY,"",0)</f>
        <v>0</v>
      </c>
      <c r="DG163" s="11">
        <f t="shared" ca="1" si="70"/>
        <v>0</v>
      </c>
      <c r="DH163" s="11">
        <f t="shared" ca="1" si="71"/>
        <v>0</v>
      </c>
      <c r="DI163" s="11">
        <f t="shared" ca="1" si="72"/>
        <v>0</v>
      </c>
      <c r="DJ163" s="11" t="str">
        <f>_xlfn.XLOOKUP($C163,'[3]Active Customer Assets'!$D:$D,'[3]Active Customer Assets'!I:I,"",0)</f>
        <v>B (Below 100% potential spares purchased)</v>
      </c>
      <c r="DK163" s="28">
        <f>_xlfn.XLOOKUP($C163,'[3]Active Customer Assets'!$D:$D,'[3]Active Customer Assets'!J:J,"",0)</f>
        <v>43397.701388888898</v>
      </c>
      <c r="DL163" s="28">
        <f>_xlfn.XLOOKUP($C163,'[3]Active Customer Assets'!$D:$D,'[3]Active Customer Assets'!K:K,"",0)</f>
        <v>43264</v>
      </c>
      <c r="DM163" s="28">
        <f>_xlfn.XLOOKUP($C163,'[3]Active Customer Assets'!$D:$D,'[3]Active Customer Assets'!L:L,"",0)</f>
        <v>45983.588773148098</v>
      </c>
      <c r="DN163" s="21">
        <f>_xlfn.XLOOKUP($C163,'[3]Active Customer Assets'!$D:$D,'[3]Active Customer Assets'!M:M,"",0)</f>
        <v>7400</v>
      </c>
      <c r="DO163" s="28">
        <f>_xlfn.XLOOKUP($C163,'[3]Active Customer Assets'!$D:$D,'[3]Active Customer Assets'!N:N,"",0)</f>
        <v>0</v>
      </c>
      <c r="DP163" s="28">
        <f>_xlfn.XLOOKUP($C163,'[3]Active Customer Assets'!$D:$D,'[3]Active Customer Assets'!O:O,"",0)</f>
        <v>0</v>
      </c>
      <c r="DQ163" s="28" t="str">
        <f>_xlfn.XLOOKUP($C163,'[3]Active Customer Assets'!$D:$D,'[3]Active Customer Assets'!P:P,"",0)</f>
        <v>Air lube Plus</v>
      </c>
      <c r="DR163" s="28">
        <f>_xlfn.XLOOKUP($C163,'[3]Active Customer Assets'!$D:$D,'[3]Active Customer Assets'!Q:Q,"",0)</f>
        <v>45983</v>
      </c>
      <c r="DS163" s="28">
        <f>_xlfn.XLOOKUP($C163,'[3]Active Customer Assets'!$D:$D,'[3]Active Customer Assets'!R:R,"",0)</f>
        <v>45983</v>
      </c>
      <c r="DT163" s="28">
        <f>_xlfn.XLOOKUP($C163,'[3]Active Customer Assets'!$D:$D,'[3]Active Customer Assets'!S:S,"",0)</f>
        <v>45983</v>
      </c>
      <c r="DU163" s="28">
        <f>_xlfn.XLOOKUP($C163,'[3]Active Customer Assets'!$D:$D,'[3]Active Customer Assets'!T:T,"",0)</f>
        <v>45983</v>
      </c>
      <c r="DV163" s="28">
        <f>_xlfn.XLOOKUP($C163,'[3]Active Customer Assets'!$D:$D,'[3]Active Customer Assets'!U:U,"",0)</f>
        <v>45983</v>
      </c>
      <c r="DW163" s="28">
        <f>_xlfn.XLOOKUP($C163,'[3]Active Customer Assets'!$D:$D,'[3]Active Customer Assets'!V:V,"",0)</f>
        <v>45983</v>
      </c>
      <c r="DX163" s="28">
        <f>_xlfn.XLOOKUP($C163,'[3]Active Customer Assets'!$D:$D,'[3]Active Customer Assets'!W:W,"",0)</f>
        <v>45983</v>
      </c>
      <c r="DY163" s="28">
        <f>_xlfn.XLOOKUP($C163,'[3]Active Customer Assets'!$D:$D,'[3]Active Customer Assets'!X:X,"",0)</f>
        <v>45983</v>
      </c>
      <c r="DZ163" s="28">
        <f>_xlfn.XLOOKUP($C163,'[3]Active Customer Assets'!$D:$D,'[3]Active Customer Assets'!Y:Y,"",0)</f>
        <v>45983</v>
      </c>
      <c r="EA163" s="28" t="str">
        <f>_xlfn.XLOOKUP($C163,'[3]Active Customer Assets'!$D:$D,'[3]Active Customer Assets'!Z:Z,"",0)</f>
        <v>1500</v>
      </c>
      <c r="EB163" s="28" t="str">
        <f>_xlfn.XLOOKUP($C163,'[3]Active Customer Assets'!$D:$D,'[3]Active Customer Assets'!AA:AA,"",0)</f>
        <v>750</v>
      </c>
      <c r="EC163" s="28" t="str">
        <f>_xlfn.XLOOKUP($C163,'[3]Active Customer Assets'!$D:$D,'[3]Active Customer Assets'!AB:AB,"",0)</f>
        <v>500</v>
      </c>
      <c r="ED163" s="28" t="str">
        <f>_xlfn.XLOOKUP($C163,'[3]Active Customer Assets'!$D:$D,'[3]Active Customer Assets'!AC:AC,"",0)</f>
        <v>750</v>
      </c>
      <c r="EE163" s="28" t="str">
        <f>_xlfn.XLOOKUP($C163,'[3]Active Customer Assets'!$D:$D,'[3]Active Customer Assets'!AD:AD,"",0)</f>
        <v>750</v>
      </c>
      <c r="EF163" s="28" t="str">
        <f>_xlfn.XLOOKUP($C163,'[3]Active Customer Assets'!$D:$D,'[3]Active Customer Assets'!AE:AE,"",0)</f>
        <v>1500</v>
      </c>
      <c r="EG163" s="28" t="str">
        <f>_xlfn.XLOOKUP($C163,'[3]Active Customer Assets'!$D:$D,'[3]Active Customer Assets'!AF:AF,"",0)</f>
        <v>1000</v>
      </c>
      <c r="EH163" s="28" t="str">
        <f>_xlfn.XLOOKUP($C163,'[3]Active Customer Assets'!$D:$D,'[3]Active Customer Assets'!AG:AG,"",0)</f>
        <v>1500</v>
      </c>
      <c r="EI163" s="28" t="str">
        <f>_xlfn.XLOOKUP($C163,'[3]Active Customer Assets'!$D:$D,'[3]Active Customer Assets'!AH:AH,"",0)</f>
        <v>3000</v>
      </c>
      <c r="EJ163" s="21">
        <f>_xlfn.XLOOKUP($C163,'[3]Active Customer Assets'!$D:$D,'[3]Active Customer Assets'!AI:AI,"",0)</f>
        <v>3</v>
      </c>
      <c r="EK163" s="35" t="str">
        <f>[3]!tbl_DPSAC[[#This Row],[Unit Status]]</f>
        <v>Active</v>
      </c>
    </row>
    <row r="164" spans="1:141" x14ac:dyDescent="0.15">
      <c r="A164" s="11">
        <f>ROW(tbl_DPSAC[[#This Row],[Sl. No.]])-1</f>
        <v>163</v>
      </c>
      <c r="B164" s="12" t="s">
        <v>136</v>
      </c>
      <c r="C164" s="12" t="s">
        <v>994</v>
      </c>
      <c r="D164" s="12" t="s">
        <v>138</v>
      </c>
      <c r="E164" s="12" t="s">
        <v>139</v>
      </c>
      <c r="F164" s="12" t="s">
        <v>140</v>
      </c>
      <c r="G164" s="13" t="s">
        <v>141</v>
      </c>
      <c r="H164" s="13" t="str">
        <f>_xlfn.XLOOKUP(C164,'[1]E&amp;DPSAC'!$K:$K,'[1]E&amp;DPSAC'!$E:$E,,0)</f>
        <v>DHANBAD, CONT PERSON :MR. IKTEKHAR AHMAD, PH.NO :9431316718</v>
      </c>
      <c r="I164" s="13"/>
      <c r="J164" s="13">
        <v>8210567144</v>
      </c>
      <c r="K164" s="13">
        <v>7402773991</v>
      </c>
      <c r="L164" s="12" t="str">
        <f t="shared" ca="1" si="50"/>
        <v>Non - Warranty</v>
      </c>
      <c r="M164" s="14">
        <v>43113</v>
      </c>
      <c r="N164" s="15">
        <v>36</v>
      </c>
      <c r="O164" s="14">
        <f t="shared" si="51"/>
        <v>44227</v>
      </c>
      <c r="P164" s="11" t="s">
        <v>142</v>
      </c>
      <c r="Q164" s="19" t="str">
        <f>_xlfn.XLOOKUP(C164,'[2]Sch Calls'!$R:$R,'[2]Sch Calls'!$F:$F,"",0)</f>
        <v>CC-01843301</v>
      </c>
      <c r="R164" s="18">
        <f>_xlfn.XLOOKUP(C164,'[2]Sch Calls'!$R:$R,'[2]Sch Calls'!$A:$A,"",0)</f>
        <v>45954.727083333331</v>
      </c>
      <c r="S164" s="17">
        <f>_xlfn.XLOOKUP(C164,'[2]Sch Calls'!$R:$R,'[2]Sch Calls'!$B:$B,"",0)</f>
        <v>7890</v>
      </c>
      <c r="T164" s="18">
        <f>_xlfn.XLOOKUP(C164,'[1]E&amp;DPSAC'!$K:$K,'[1]E&amp;DPSAC'!$W:$W,"",0)</f>
        <v>45493</v>
      </c>
      <c r="U164" s="17">
        <f>_xlfn.XLOOKUP(C164,'[1]E&amp;DPSAC'!$K:$K,'[1]E&amp;DPSAC'!$Z:$Z,"",0)</f>
        <v>6846</v>
      </c>
      <c r="V164" s="17">
        <f>_xlfn.XLOOKUP(C164,'[2]1. All Calls'!$R:$R,'[2]1. All Calls'!$B:$B,"",0)</f>
        <v>7980</v>
      </c>
      <c r="W164" s="20">
        <f>_xlfn.XLOOKUP(C164,'[2]1. All Calls'!$R:$R,'[2]1. All Calls'!$A:$A,"",0)</f>
        <v>46042.490358796298</v>
      </c>
      <c r="X164" s="17" t="str">
        <f>_xlfn.XLOOKUP(C164,'[2]Sch Calls'!$R:$R,'[2]Sch Calls'!$AB:$AB,"",0)</f>
        <v>Customers are scheduled for service by itself by local parts procured from local vendors. So they change the air filter for the compressor and engine both sides, oil filter and ELGI air lube Plus oil 40 liters.</v>
      </c>
      <c r="Y164" s="17">
        <f t="shared" si="52"/>
        <v>660</v>
      </c>
      <c r="Z164" s="17" t="str">
        <f t="shared" si="53"/>
        <v>Done</v>
      </c>
      <c r="AA164" s="21">
        <f t="shared" ca="1" si="54"/>
        <v>146.27291666666861</v>
      </c>
      <c r="AB164" s="21" t="str">
        <f t="shared" ca="1" si="55"/>
        <v>Done</v>
      </c>
      <c r="AC164" s="11">
        <f ca="1">tbl_DPSAC[[#This Row],[Current Month Due Count]]</f>
        <v>0</v>
      </c>
      <c r="AD164" s="11">
        <f ca="1">tbl_DPSAC[[#This Row],[Next Month Due2]]</f>
        <v>4</v>
      </c>
      <c r="AE164" s="11">
        <f t="shared" ca="1" si="56"/>
        <v>0</v>
      </c>
      <c r="AF164" s="11">
        <v>1</v>
      </c>
      <c r="AG164" s="17">
        <f t="shared" ca="1" si="57"/>
        <v>8039</v>
      </c>
      <c r="AH164" s="11">
        <v>0</v>
      </c>
      <c r="AI164" s="11">
        <v>0</v>
      </c>
      <c r="AJ164" s="11">
        <v>0</v>
      </c>
      <c r="AK164" s="11">
        <v>0</v>
      </c>
      <c r="AL164" s="11">
        <v>0</v>
      </c>
      <c r="AM164" s="11">
        <v>0</v>
      </c>
      <c r="AN164" s="11">
        <v>0</v>
      </c>
      <c r="AO164" s="11">
        <v>0</v>
      </c>
      <c r="AP164" s="11" t="s">
        <v>995</v>
      </c>
      <c r="AQ164" s="11">
        <v>0</v>
      </c>
      <c r="AR164" s="11">
        <v>0</v>
      </c>
      <c r="AS164" s="11">
        <v>0</v>
      </c>
      <c r="AT164" s="11">
        <v>0</v>
      </c>
      <c r="AU164" s="11">
        <v>0</v>
      </c>
      <c r="AV164" s="11">
        <v>0</v>
      </c>
      <c r="AW164" s="11">
        <v>0</v>
      </c>
      <c r="AX164" s="11" t="str">
        <f t="shared" ca="1" si="58"/>
        <v>No Service Dues</v>
      </c>
      <c r="AY164" s="17">
        <v>7890</v>
      </c>
      <c r="AZ164" s="22">
        <v>45954</v>
      </c>
      <c r="BA164" s="17" t="s">
        <v>996</v>
      </c>
      <c r="BB164" s="17">
        <v>7890</v>
      </c>
      <c r="BC164" s="22">
        <v>45954</v>
      </c>
      <c r="BD164" s="17" t="s">
        <v>996</v>
      </c>
      <c r="BE164" s="17">
        <v>7890</v>
      </c>
      <c r="BF164" s="22">
        <v>45954</v>
      </c>
      <c r="BG164" s="17" t="s">
        <v>996</v>
      </c>
      <c r="BH164" s="17">
        <v>7890</v>
      </c>
      <c r="BI164" s="22">
        <v>45954</v>
      </c>
      <c r="BJ164" s="17" t="s">
        <v>996</v>
      </c>
      <c r="BK164" s="17">
        <v>7890</v>
      </c>
      <c r="BL164" s="22">
        <v>45954</v>
      </c>
      <c r="BM164" s="17" t="s">
        <v>996</v>
      </c>
      <c r="BN164" s="23">
        <f t="shared" si="59"/>
        <v>46134</v>
      </c>
      <c r="BO164" s="23">
        <f t="shared" si="60"/>
        <v>46134</v>
      </c>
      <c r="BP164" s="23">
        <f t="shared" si="61"/>
        <v>46134</v>
      </c>
      <c r="BQ164" s="23">
        <f t="shared" si="62"/>
        <v>46134</v>
      </c>
      <c r="BR164" s="23">
        <f t="shared" si="73"/>
        <v>46319</v>
      </c>
      <c r="BS164" s="24">
        <f t="shared" ca="1" si="63"/>
        <v>601</v>
      </c>
      <c r="BT164" s="25">
        <f t="shared" ca="1" si="64"/>
        <v>1351</v>
      </c>
      <c r="BU164" s="25">
        <f t="shared" ca="1" si="65"/>
        <v>601</v>
      </c>
      <c r="BV164" s="25">
        <f t="shared" ca="1" si="66"/>
        <v>601</v>
      </c>
      <c r="BW164" s="25">
        <f t="shared" ca="1" si="67"/>
        <v>1351</v>
      </c>
      <c r="BX164" s="26" t="e">
        <v>#N/A</v>
      </c>
      <c r="BY164" s="11">
        <f t="shared" ca="1" si="68"/>
        <v>0</v>
      </c>
      <c r="BZ164" s="11">
        <f t="shared" ca="1" si="74"/>
        <v>0</v>
      </c>
      <c r="CA164" s="11">
        <f t="shared" ca="1" si="69"/>
        <v>4</v>
      </c>
      <c r="CB164" s="28">
        <f>_xlfn.XLOOKUP($C164,'[3]BIS Feb-26'!$C:$C,'[3]BIS Feb-26'!U:U,"",0)</f>
        <v>45954.770833333299</v>
      </c>
      <c r="CC164" s="28">
        <f>_xlfn.XLOOKUP($C164,'[3]BIS Feb-26'!$C:$C,'[3]BIS Feb-26'!V:V,"",0)</f>
        <v>45954.770833333299</v>
      </c>
      <c r="CD164" s="28">
        <f>_xlfn.XLOOKUP($C164,'[3]BIS Feb-26'!$C:$C,'[3]BIS Feb-26'!W:W,"",0)</f>
        <v>45954.770833333299</v>
      </c>
      <c r="CE164" s="28">
        <f>_xlfn.XLOOKUP($C164,'[3]BIS Feb-26'!$C:$C,'[3]BIS Feb-26'!X:X,"",0)</f>
        <v>45954.770833333299</v>
      </c>
      <c r="CF164" s="28">
        <f>_xlfn.XLOOKUP($C164,'[3]BIS Feb-26'!$C:$C,'[3]BIS Feb-26'!Y:Y,"",0)</f>
        <v>45954.770833333299</v>
      </c>
      <c r="CG164" s="28">
        <f>_xlfn.XLOOKUP($C164,'[3]BIS Feb-26'!$C:$C,'[3]BIS Feb-26'!Z:Z,"",0)</f>
        <v>45810.770833333299</v>
      </c>
      <c r="CH164" s="28">
        <f>_xlfn.XLOOKUP($C164,'[3]BIS Feb-26'!$C:$C,'[3]BIS Feb-26'!AA:AA,"",0)</f>
        <v>45810.770833333299</v>
      </c>
      <c r="CI164" s="28">
        <f>_xlfn.XLOOKUP($C164,'[3]BIS Feb-26'!$C:$C,'[3]BIS Feb-26'!AB:AB,"",0)</f>
        <v>45810.770833333299</v>
      </c>
      <c r="CJ164" s="28">
        <f>_xlfn.XLOOKUP($C164,'[3]BIS Feb-26'!$C:$C,'[3]BIS Feb-26'!AC:AC,"",0)</f>
        <v>45810.770833333299</v>
      </c>
      <c r="CK164" s="29" t="str">
        <f>_xlfn.XLOOKUP($C164,'[3]BIS Feb-26'!$C:$C,'[3]BIS Feb-26'!AD:AD,"",0)</f>
        <v>660</v>
      </c>
      <c r="CL164" s="29" t="str">
        <f>_xlfn.XLOOKUP($C164,'[3]BIS Feb-26'!$C:$C,'[3]BIS Feb-26'!AE:AE,"",0)</f>
        <v>660</v>
      </c>
      <c r="CM164" s="29" t="str">
        <f>_xlfn.XLOOKUP($C164,'[3]BIS Feb-26'!$C:$C,'[3]BIS Feb-26'!AF:AF,"",0)</f>
        <v>660</v>
      </c>
      <c r="CN164" s="29" t="str">
        <f>_xlfn.XLOOKUP($C164,'[3]BIS Feb-26'!$C:$C,'[3]BIS Feb-26'!AG:AG,"",0)</f>
        <v>660</v>
      </c>
      <c r="CO164" s="29" t="str">
        <f>_xlfn.XLOOKUP($C164,'[3]BIS Feb-26'!$C:$C,'[3]BIS Feb-26'!AH:AH,"",0)</f>
        <v>660</v>
      </c>
      <c r="CP164" s="29" t="str">
        <f>_xlfn.XLOOKUP($C164,'[3]BIS Feb-26'!$C:$C,'[3]BIS Feb-26'!AI:AI,"",0)</f>
        <v>1410</v>
      </c>
      <c r="CQ164" s="29" t="str">
        <f>_xlfn.XLOOKUP($C164,'[3]BIS Feb-26'!$C:$C,'[3]BIS Feb-26'!AJ:AJ,"",0)</f>
        <v>1000</v>
      </c>
      <c r="CR164" s="29" t="str">
        <f>_xlfn.XLOOKUP($C164,'[3]BIS Feb-26'!$C:$C,'[3]BIS Feb-26'!AK:AK,"",0)</f>
        <v>1410</v>
      </c>
      <c r="CS164" s="29" t="str">
        <f>_xlfn.XLOOKUP($C164,'[3]BIS Feb-26'!$C:$C,'[3]BIS Feb-26'!AL:AL,"",0)</f>
        <v>1410</v>
      </c>
      <c r="CT164" s="29">
        <f>_xlfn.XLOOKUP($C164,'[3]BIS Feb-26'!$C:$C,'[3]BIS Feb-26'!AM:AM,"",0)</f>
        <v>2</v>
      </c>
      <c r="CU164" s="28">
        <f>_xlfn.XLOOKUP($C164,'[3]BIS Feb-26'!$C:$C,'[3]BIS Feb-26'!AN:AN,"",0)</f>
        <v>46134</v>
      </c>
      <c r="CV164" s="28">
        <f>_xlfn.XLOOKUP($C164,'[3]BIS Feb-26'!$C:$C,'[3]BIS Feb-26'!AO:AO,"",0)</f>
        <v>46134</v>
      </c>
      <c r="CW164" s="28">
        <f>_xlfn.XLOOKUP($C164,'[3]BIS Feb-26'!$C:$C,'[3]BIS Feb-26'!AP:AP,"",0)</f>
        <v>46134</v>
      </c>
      <c r="CX164" s="28">
        <f>_xlfn.XLOOKUP($C164,'[3]BIS Feb-26'!$C:$C,'[3]BIS Feb-26'!AQ:AQ,"",0)</f>
        <v>46134</v>
      </c>
      <c r="CY164" s="28">
        <f>_xlfn.XLOOKUP($C164,'[3]BIS Feb-26'!$C:$C,'[3]BIS Feb-26'!AR:AR,"",0)</f>
        <v>46134</v>
      </c>
      <c r="CZ164" s="28">
        <f>_xlfn.XLOOKUP($C164,'[3]BIS Feb-26'!$C:$C,'[3]BIS Feb-26'!AS:AS,"",0)</f>
        <v>46080</v>
      </c>
      <c r="DA164" s="28">
        <f>_xlfn.XLOOKUP($C164,'[3]BIS Feb-26'!$C:$C,'[3]BIS Feb-26'!AT:AT,"",0)</f>
        <v>46175</v>
      </c>
      <c r="DB164" s="28">
        <f>_xlfn.XLOOKUP($C164,'[3]BIS Feb-26'!$C:$C,'[3]BIS Feb-26'!AU:AU,"",0)</f>
        <v>45990</v>
      </c>
      <c r="DC164" s="28">
        <f>_xlfn.XLOOKUP($C164,'[3]BIS Feb-26'!$C:$C,'[3]BIS Feb-26'!AV:AV,"",0)</f>
        <v>46175</v>
      </c>
      <c r="DD164" s="11">
        <f>_xlfn.XLOOKUP($C164,'[3]BIS Feb-26'!$C:$C,'[3]BIS Feb-26'!AW:AW,"",0)</f>
        <v>1</v>
      </c>
      <c r="DE164" s="11">
        <f>_xlfn.XLOOKUP($C164,'[3]BIS Feb-26'!$C:$C,'[3]BIS Feb-26'!AX:AX,"",0)</f>
        <v>1</v>
      </c>
      <c r="DF164" s="11">
        <f>_xlfn.XLOOKUP($C164,'[3]BIS Feb-26'!$C:$C,'[3]BIS Feb-26'!AY:AY,"",0)</f>
        <v>0</v>
      </c>
      <c r="DG164" s="11">
        <f t="shared" ca="1" si="70"/>
        <v>2</v>
      </c>
      <c r="DH164" s="11">
        <f t="shared" ca="1" si="71"/>
        <v>0</v>
      </c>
      <c r="DI164" s="11">
        <f t="shared" ca="1" si="72"/>
        <v>5</v>
      </c>
      <c r="DJ164" s="11" t="str">
        <f>_xlfn.XLOOKUP($C164,'[3]Active Customer Assets'!$D:$D,'[3]Active Customer Assets'!I:I,"",0)</f>
        <v>A (100% potential spares purchased)</v>
      </c>
      <c r="DK164" s="28">
        <f>_xlfn.XLOOKUP($C164,'[3]Active Customer Assets'!$D:$D,'[3]Active Customer Assets'!J:J,"",0)</f>
        <v>43113</v>
      </c>
      <c r="DL164" s="28">
        <f>_xlfn.XLOOKUP($C164,'[3]Active Customer Assets'!$D:$D,'[3]Active Customer Assets'!K:K,"",0)</f>
        <v>43098</v>
      </c>
      <c r="DM164" s="28">
        <f>_xlfn.XLOOKUP($C164,'[3]Active Customer Assets'!$D:$D,'[3]Active Customer Assets'!L:L,"",0)</f>
        <v>46042.490844907399</v>
      </c>
      <c r="DN164" s="21">
        <f>_xlfn.XLOOKUP($C164,'[3]Active Customer Assets'!$D:$D,'[3]Active Customer Assets'!M:M,"",0)</f>
        <v>7980</v>
      </c>
      <c r="DO164" s="28">
        <f>_xlfn.XLOOKUP($C164,'[3]Active Customer Assets'!$D:$D,'[3]Active Customer Assets'!N:N,"",0)</f>
        <v>0</v>
      </c>
      <c r="DP164" s="28">
        <f>_xlfn.XLOOKUP($C164,'[3]Active Customer Assets'!$D:$D,'[3]Active Customer Assets'!O:O,"",0)</f>
        <v>0</v>
      </c>
      <c r="DQ164" s="28" t="str">
        <f>_xlfn.XLOOKUP($C164,'[3]Active Customer Assets'!$D:$D,'[3]Active Customer Assets'!P:P,"",0)</f>
        <v>Air lube Plus</v>
      </c>
      <c r="DR164" s="28">
        <f>_xlfn.XLOOKUP($C164,'[3]Active Customer Assets'!$D:$D,'[3]Active Customer Assets'!Q:Q,"",0)</f>
        <v>45955</v>
      </c>
      <c r="DS164" s="28">
        <f>_xlfn.XLOOKUP($C164,'[3]Active Customer Assets'!$D:$D,'[3]Active Customer Assets'!R:R,"",0)</f>
        <v>45955</v>
      </c>
      <c r="DT164" s="28">
        <f>_xlfn.XLOOKUP($C164,'[3]Active Customer Assets'!$D:$D,'[3]Active Customer Assets'!S:S,"",0)</f>
        <v>45955</v>
      </c>
      <c r="DU164" s="28">
        <f>_xlfn.XLOOKUP($C164,'[3]Active Customer Assets'!$D:$D,'[3]Active Customer Assets'!T:T,"",0)</f>
        <v>45955</v>
      </c>
      <c r="DV164" s="28">
        <f>_xlfn.XLOOKUP($C164,'[3]Active Customer Assets'!$D:$D,'[3]Active Customer Assets'!U:U,"",0)</f>
        <v>45955</v>
      </c>
      <c r="DW164" s="28">
        <f>_xlfn.XLOOKUP($C164,'[3]Active Customer Assets'!$D:$D,'[3]Active Customer Assets'!V:V,"",0)</f>
        <v>45811</v>
      </c>
      <c r="DX164" s="28">
        <f>_xlfn.XLOOKUP($C164,'[3]Active Customer Assets'!$D:$D,'[3]Active Customer Assets'!W:W,"",0)</f>
        <v>45811</v>
      </c>
      <c r="DY164" s="28">
        <f>_xlfn.XLOOKUP($C164,'[3]Active Customer Assets'!$D:$D,'[3]Active Customer Assets'!X:X,"",0)</f>
        <v>45811</v>
      </c>
      <c r="DZ164" s="28">
        <f>_xlfn.XLOOKUP($C164,'[3]Active Customer Assets'!$D:$D,'[3]Active Customer Assets'!Y:Y,"",0)</f>
        <v>45811</v>
      </c>
      <c r="EA164" s="28" t="str">
        <f>_xlfn.XLOOKUP($C164,'[3]Active Customer Assets'!$D:$D,'[3]Active Customer Assets'!Z:Z,"",0)</f>
        <v>660</v>
      </c>
      <c r="EB164" s="28" t="str">
        <f>_xlfn.XLOOKUP($C164,'[3]Active Customer Assets'!$D:$D,'[3]Active Customer Assets'!AA:AA,"",0)</f>
        <v>660</v>
      </c>
      <c r="EC164" s="28" t="str">
        <f>_xlfn.XLOOKUP($C164,'[3]Active Customer Assets'!$D:$D,'[3]Active Customer Assets'!AB:AB,"",0)</f>
        <v>660</v>
      </c>
      <c r="ED164" s="28" t="str">
        <f>_xlfn.XLOOKUP($C164,'[3]Active Customer Assets'!$D:$D,'[3]Active Customer Assets'!AC:AC,"",0)</f>
        <v>660</v>
      </c>
      <c r="EE164" s="28" t="str">
        <f>_xlfn.XLOOKUP($C164,'[3]Active Customer Assets'!$D:$D,'[3]Active Customer Assets'!AD:AD,"",0)</f>
        <v>660</v>
      </c>
      <c r="EF164" s="28" t="str">
        <f>_xlfn.XLOOKUP($C164,'[3]Active Customer Assets'!$D:$D,'[3]Active Customer Assets'!AE:AE,"",0)</f>
        <v>1410</v>
      </c>
      <c r="EG164" s="28" t="str">
        <f>_xlfn.XLOOKUP($C164,'[3]Active Customer Assets'!$D:$D,'[3]Active Customer Assets'!AF:AF,"",0)</f>
        <v>1000</v>
      </c>
      <c r="EH164" s="28" t="str">
        <f>_xlfn.XLOOKUP($C164,'[3]Active Customer Assets'!$D:$D,'[3]Active Customer Assets'!AG:AG,"",0)</f>
        <v>1410</v>
      </c>
      <c r="EI164" s="28" t="str">
        <f>_xlfn.XLOOKUP($C164,'[3]Active Customer Assets'!$D:$D,'[3]Active Customer Assets'!AH:AH,"",0)</f>
        <v>1410</v>
      </c>
      <c r="EJ164" s="21">
        <f>_xlfn.XLOOKUP($C164,'[3]Active Customer Assets'!$D:$D,'[3]Active Customer Assets'!AI:AI,"",0)</f>
        <v>2</v>
      </c>
      <c r="EK164" s="35" t="str">
        <f>[3]!tbl_DPSAC[[#This Row],[Unit Status]]</f>
        <v>Active</v>
      </c>
    </row>
    <row r="165" spans="1:141" x14ac:dyDescent="0.15">
      <c r="A165" s="11">
        <f>ROW(tbl_DPSAC[[#This Row],[Sl. No.]])-1</f>
        <v>164</v>
      </c>
      <c r="B165" s="12" t="s">
        <v>136</v>
      </c>
      <c r="C165" s="12" t="s">
        <v>997</v>
      </c>
      <c r="D165" s="12" t="s">
        <v>175</v>
      </c>
      <c r="E165" s="12" t="s">
        <v>176</v>
      </c>
      <c r="F165" s="12" t="s">
        <v>161</v>
      </c>
      <c r="G165" s="13" t="s">
        <v>998</v>
      </c>
      <c r="H165" s="13" t="str">
        <f>_xlfn.XLOOKUP(C165,'[1]E&amp;DPSAC'!$K:$K,'[1]E&amp;DPSAC'!$E:$E,,0)</f>
        <v>DUMRI, JHARKHAND</v>
      </c>
      <c r="I165" s="13"/>
      <c r="J165" s="13">
        <v>6204545670</v>
      </c>
      <c r="K165" s="13">
        <v>9608325210</v>
      </c>
      <c r="L165" s="12" t="str">
        <f t="shared" ca="1" si="50"/>
        <v>Non - Warranty</v>
      </c>
      <c r="M165" s="14">
        <v>43790</v>
      </c>
      <c r="N165" s="15">
        <v>24</v>
      </c>
      <c r="O165" s="14">
        <f t="shared" si="51"/>
        <v>44530</v>
      </c>
      <c r="P165" s="11" t="s">
        <v>142</v>
      </c>
      <c r="Q165" s="19" t="str">
        <f>_xlfn.XLOOKUP(C165,'[2]Sch Calls'!$R:$R,'[2]Sch Calls'!$F:$F,"",0)</f>
        <v>CC-00833858</v>
      </c>
      <c r="R165" s="18">
        <f>_xlfn.XLOOKUP(C165,'[2]Sch Calls'!$R:$R,'[2]Sch Calls'!$A:$A,"",0)</f>
        <v>44965.4666319444</v>
      </c>
      <c r="S165" s="17">
        <f>_xlfn.XLOOKUP(C165,'[2]Sch Calls'!$R:$R,'[2]Sch Calls'!$B:$B,"",0)</f>
        <v>3910</v>
      </c>
      <c r="T165" s="18">
        <f>_xlfn.XLOOKUP(C165,'[1]E&amp;DPSAC'!$K:$K,'[1]E&amp;DPSAC'!$W:$W,"",0)</f>
        <v>45625</v>
      </c>
      <c r="U165" s="17">
        <f>_xlfn.XLOOKUP(C165,'[1]E&amp;DPSAC'!$K:$K,'[1]E&amp;DPSAC'!$Z:$Z,"",0)</f>
        <v>4372</v>
      </c>
      <c r="V165" s="17">
        <f>_xlfn.XLOOKUP(C165,'[2]1. All Calls'!$R:$R,'[2]1. All Calls'!$B:$B,"",0)</f>
        <v>6300</v>
      </c>
      <c r="W165" s="20">
        <f>_xlfn.XLOOKUP(C165,'[2]1. All Calls'!$R:$R,'[2]1. All Calls'!$A:$A,"",0)</f>
        <v>46042.4927314815</v>
      </c>
      <c r="X165" s="17" t="str">
        <f>_xlfn.XLOOKUP(C165,'[2]Sch Calls'!$R:$R,'[2]Sch Calls'!$AB:$AB,"",0)</f>
        <v>Change Air filter, oil filter and oil and also change engine side air filter</v>
      </c>
      <c r="Y165" s="17">
        <f t="shared" si="52"/>
        <v>-1640</v>
      </c>
      <c r="Z165" s="17" t="str">
        <f t="shared" si="53"/>
        <v>Due</v>
      </c>
      <c r="AA165" s="21">
        <f t="shared" ca="1" si="54"/>
        <v>1135.5333680555996</v>
      </c>
      <c r="AB165" s="21" t="str">
        <f t="shared" ca="1" si="55"/>
        <v>Due</v>
      </c>
      <c r="AC165" s="11">
        <f ca="1">tbl_DPSAC[[#This Row],[Current Month Due Count]]</f>
        <v>0</v>
      </c>
      <c r="AD165" s="11">
        <f ca="1">tbl_DPSAC[[#This Row],[Next Month Due2]]</f>
        <v>0</v>
      </c>
      <c r="AE165" s="11">
        <f t="shared" ca="1" si="56"/>
        <v>1</v>
      </c>
      <c r="AF165" s="11">
        <v>0</v>
      </c>
      <c r="AG165" s="17">
        <f t="shared" ca="1" si="57"/>
        <v>6300</v>
      </c>
      <c r="AH165" s="11">
        <v>0</v>
      </c>
      <c r="AI165" s="11">
        <v>0</v>
      </c>
      <c r="AJ165" s="11">
        <v>0</v>
      </c>
      <c r="AK165" s="11">
        <v>0</v>
      </c>
      <c r="AL165" s="11">
        <v>0</v>
      </c>
      <c r="AM165" s="11">
        <v>0</v>
      </c>
      <c r="AN165" s="11">
        <v>0</v>
      </c>
      <c r="AO165" s="11">
        <v>0</v>
      </c>
      <c r="AP165" s="11">
        <v>0</v>
      </c>
      <c r="AQ165" s="11">
        <v>0</v>
      </c>
      <c r="AR165" s="11">
        <v>0</v>
      </c>
      <c r="AS165" s="11">
        <v>0</v>
      </c>
      <c r="AT165" s="11">
        <v>0</v>
      </c>
      <c r="AU165" s="11">
        <v>0</v>
      </c>
      <c r="AV165" s="11">
        <v>0</v>
      </c>
      <c r="AW165" s="11">
        <v>0</v>
      </c>
      <c r="AX165" s="11" t="str">
        <f t="shared" ca="1" si="58"/>
        <v>5 Service Due</v>
      </c>
      <c r="AY165" s="17">
        <v>3890</v>
      </c>
      <c r="AZ165" s="22">
        <v>44943</v>
      </c>
      <c r="BA165" s="17"/>
      <c r="BB165" s="17">
        <v>3586</v>
      </c>
      <c r="BC165" s="22">
        <v>44688</v>
      </c>
      <c r="BD165" s="17"/>
      <c r="BE165" s="17">
        <v>3890</v>
      </c>
      <c r="BF165" s="22">
        <v>44943</v>
      </c>
      <c r="BG165" s="17"/>
      <c r="BH165" s="17">
        <v>3890</v>
      </c>
      <c r="BI165" s="22">
        <v>44943</v>
      </c>
      <c r="BJ165" s="17"/>
      <c r="BK165" s="17">
        <v>3586</v>
      </c>
      <c r="BL165" s="22">
        <v>44688</v>
      </c>
      <c r="BM165" s="17"/>
      <c r="BN165" s="23">
        <f t="shared" si="59"/>
        <v>45123</v>
      </c>
      <c r="BO165" s="23">
        <f t="shared" si="60"/>
        <v>44868</v>
      </c>
      <c r="BP165" s="23">
        <f t="shared" si="61"/>
        <v>45123</v>
      </c>
      <c r="BQ165" s="23">
        <f t="shared" si="62"/>
        <v>45123</v>
      </c>
      <c r="BR165" s="23">
        <f t="shared" si="73"/>
        <v>45053</v>
      </c>
      <c r="BS165" s="24">
        <f t="shared" ca="1" si="63"/>
        <v>-1660</v>
      </c>
      <c r="BT165" s="25">
        <f t="shared" ca="1" si="64"/>
        <v>-1214</v>
      </c>
      <c r="BU165" s="25">
        <f t="shared" ca="1" si="65"/>
        <v>-1660</v>
      </c>
      <c r="BV165" s="25">
        <f t="shared" ca="1" si="66"/>
        <v>-1660</v>
      </c>
      <c r="BW165" s="25">
        <f t="shared" ca="1" si="67"/>
        <v>-1214</v>
      </c>
      <c r="BX165" s="26" t="s">
        <v>172</v>
      </c>
      <c r="BY165" s="11">
        <f t="shared" ca="1" si="68"/>
        <v>5</v>
      </c>
      <c r="BZ165" s="11">
        <f t="shared" ca="1" si="74"/>
        <v>0</v>
      </c>
      <c r="CA165" s="11">
        <f t="shared" ca="1" si="69"/>
        <v>0</v>
      </c>
      <c r="CB165" s="28">
        <f>_xlfn.XLOOKUP($C165,'[3]BIS Feb-26'!$C:$C,'[3]BIS Feb-26'!U:U,"",0)</f>
        <v>44964.770833333299</v>
      </c>
      <c r="CC165" s="28">
        <f>_xlfn.XLOOKUP($C165,'[3]BIS Feb-26'!$C:$C,'[3]BIS Feb-26'!V:V,"",0)</f>
        <v>44964.770833333299</v>
      </c>
      <c r="CD165" s="28">
        <f>_xlfn.XLOOKUP($C165,'[3]BIS Feb-26'!$C:$C,'[3]BIS Feb-26'!W:W,"",0)</f>
        <v>44964.770833333299</v>
      </c>
      <c r="CE165" s="28">
        <f>_xlfn.XLOOKUP($C165,'[3]BIS Feb-26'!$C:$C,'[3]BIS Feb-26'!X:X,"",0)</f>
        <v>44964.770833333299</v>
      </c>
      <c r="CF165" s="28">
        <f>_xlfn.XLOOKUP($C165,'[3]BIS Feb-26'!$C:$C,'[3]BIS Feb-26'!Y:Y,"",0)</f>
        <v>44964.770833333299</v>
      </c>
      <c r="CG165" s="28">
        <f>_xlfn.XLOOKUP($C165,'[3]BIS Feb-26'!$C:$C,'[3]BIS Feb-26'!Z:Z,"",0)</f>
        <v>0</v>
      </c>
      <c r="CH165" s="28">
        <f>_xlfn.XLOOKUP($C165,'[3]BIS Feb-26'!$C:$C,'[3]BIS Feb-26'!AA:AA,"",0)</f>
        <v>0</v>
      </c>
      <c r="CI165" s="28">
        <f>_xlfn.XLOOKUP($C165,'[3]BIS Feb-26'!$C:$C,'[3]BIS Feb-26'!AB:AB,"",0)</f>
        <v>0</v>
      </c>
      <c r="CJ165" s="28">
        <f>_xlfn.XLOOKUP($C165,'[3]BIS Feb-26'!$C:$C,'[3]BIS Feb-26'!AC:AC,"",0)</f>
        <v>0</v>
      </c>
      <c r="CK165" s="29" t="str">
        <f>_xlfn.XLOOKUP($C165,'[3]BIS Feb-26'!$C:$C,'[3]BIS Feb-26'!AD:AD,"",0)</f>
        <v>660</v>
      </c>
      <c r="CL165" s="29" t="str">
        <f>_xlfn.XLOOKUP($C165,'[3]BIS Feb-26'!$C:$C,'[3]BIS Feb-26'!AE:AE,"",0)</f>
        <v>660</v>
      </c>
      <c r="CM165" s="29" t="str">
        <f>_xlfn.XLOOKUP($C165,'[3]BIS Feb-26'!$C:$C,'[3]BIS Feb-26'!AF:AF,"",0)</f>
        <v>660</v>
      </c>
      <c r="CN165" s="29" t="str">
        <f>_xlfn.XLOOKUP($C165,'[3]BIS Feb-26'!$C:$C,'[3]BIS Feb-26'!AG:AG,"",0)</f>
        <v>660</v>
      </c>
      <c r="CO165" s="29" t="str">
        <f>_xlfn.XLOOKUP($C165,'[3]BIS Feb-26'!$C:$C,'[3]BIS Feb-26'!AH:AH,"",0)</f>
        <v>660</v>
      </c>
      <c r="CP165" s="29" t="str">
        <f>_xlfn.XLOOKUP($C165,'[3]BIS Feb-26'!$C:$C,'[3]BIS Feb-26'!AI:AI,"",0)</f>
        <v>1200</v>
      </c>
      <c r="CQ165" s="29" t="str">
        <f>_xlfn.XLOOKUP($C165,'[3]BIS Feb-26'!$C:$C,'[3]BIS Feb-26'!AJ:AJ,"",0)</f>
        <v>1000</v>
      </c>
      <c r="CR165" s="29" t="str">
        <f>_xlfn.XLOOKUP($C165,'[3]BIS Feb-26'!$C:$C,'[3]BIS Feb-26'!AK:AK,"",0)</f>
        <v>1200</v>
      </c>
      <c r="CS165" s="29" t="str">
        <f>_xlfn.XLOOKUP($C165,'[3]BIS Feb-26'!$C:$C,'[3]BIS Feb-26'!AL:AL,"",0)</f>
        <v>1200</v>
      </c>
      <c r="CT165" s="29">
        <f>_xlfn.XLOOKUP($C165,'[3]BIS Feb-26'!$C:$C,'[3]BIS Feb-26'!AM:AM,"",0)</f>
        <v>0</v>
      </c>
      <c r="CU165" s="28">
        <f>_xlfn.XLOOKUP($C165,'[3]BIS Feb-26'!$C:$C,'[3]BIS Feb-26'!AN:AN,"",0)</f>
        <v>0</v>
      </c>
      <c r="CV165" s="28">
        <f>_xlfn.XLOOKUP($C165,'[3]BIS Feb-26'!$C:$C,'[3]BIS Feb-26'!AO:AO,"",0)</f>
        <v>0</v>
      </c>
      <c r="CW165" s="28">
        <f>_xlfn.XLOOKUP($C165,'[3]BIS Feb-26'!$C:$C,'[3]BIS Feb-26'!AP:AP,"",0)</f>
        <v>0</v>
      </c>
      <c r="CX165" s="28">
        <f>_xlfn.XLOOKUP($C165,'[3]BIS Feb-26'!$C:$C,'[3]BIS Feb-26'!AQ:AQ,"",0)</f>
        <v>0</v>
      </c>
      <c r="CY165" s="28">
        <f>_xlfn.XLOOKUP($C165,'[3]BIS Feb-26'!$C:$C,'[3]BIS Feb-26'!AR:AR,"",0)</f>
        <v>0</v>
      </c>
      <c r="CZ165" s="28">
        <f>_xlfn.XLOOKUP($C165,'[3]BIS Feb-26'!$C:$C,'[3]BIS Feb-26'!AS:AS,"",0)</f>
        <v>0</v>
      </c>
      <c r="DA165" s="28">
        <f>_xlfn.XLOOKUP($C165,'[3]BIS Feb-26'!$C:$C,'[3]BIS Feb-26'!AT:AT,"",0)</f>
        <v>0</v>
      </c>
      <c r="DB165" s="28">
        <f>_xlfn.XLOOKUP($C165,'[3]BIS Feb-26'!$C:$C,'[3]BIS Feb-26'!AU:AU,"",0)</f>
        <v>0</v>
      </c>
      <c r="DC165" s="28">
        <f>_xlfn.XLOOKUP($C165,'[3]BIS Feb-26'!$C:$C,'[3]BIS Feb-26'!AV:AV,"",0)</f>
        <v>0</v>
      </c>
      <c r="DD165" s="11">
        <f>_xlfn.XLOOKUP($C165,'[3]BIS Feb-26'!$C:$C,'[3]BIS Feb-26'!AW:AW,"",0)</f>
        <v>0</v>
      </c>
      <c r="DE165" s="11">
        <f>_xlfn.XLOOKUP($C165,'[3]BIS Feb-26'!$C:$C,'[3]BIS Feb-26'!AX:AX,"",0)</f>
        <v>0</v>
      </c>
      <c r="DF165" s="11">
        <f>_xlfn.XLOOKUP($C165,'[3]BIS Feb-26'!$C:$C,'[3]BIS Feb-26'!AY:AY,"",0)</f>
        <v>0</v>
      </c>
      <c r="DG165" s="11">
        <f t="shared" ca="1" si="70"/>
        <v>9</v>
      </c>
      <c r="DH165" s="11">
        <f t="shared" ca="1" si="71"/>
        <v>0</v>
      </c>
      <c r="DI165" s="11">
        <f t="shared" ca="1" si="72"/>
        <v>0</v>
      </c>
      <c r="DJ165" s="11" t="str">
        <f>_xlfn.XLOOKUP($C165,'[3]Active Customer Assets'!$D:$D,'[3]Active Customer Assets'!I:I,"",0)</f>
        <v>A (100% potential spares purchased)</v>
      </c>
      <c r="DK165" s="28">
        <f>_xlfn.XLOOKUP($C165,'[3]Active Customer Assets'!$D:$D,'[3]Active Customer Assets'!J:J,"",0)</f>
        <v>43790.813194444403</v>
      </c>
      <c r="DL165" s="28">
        <f>_xlfn.XLOOKUP($C165,'[3]Active Customer Assets'!$D:$D,'[3]Active Customer Assets'!K:K,"",0)</f>
        <v>43690.229166666701</v>
      </c>
      <c r="DM165" s="28">
        <f>_xlfn.XLOOKUP($C165,'[3]Active Customer Assets'!$D:$D,'[3]Active Customer Assets'!L:L,"",0)</f>
        <v>46042.493680555599</v>
      </c>
      <c r="DN165" s="21">
        <f>_xlfn.XLOOKUP($C165,'[3]Active Customer Assets'!$D:$D,'[3]Active Customer Assets'!M:M,"",0)</f>
        <v>6300</v>
      </c>
      <c r="DO165" s="28">
        <f>_xlfn.XLOOKUP($C165,'[3]Active Customer Assets'!$D:$D,'[3]Active Customer Assets'!N:N,"",0)</f>
        <v>0</v>
      </c>
      <c r="DP165" s="28">
        <f>_xlfn.XLOOKUP($C165,'[3]Active Customer Assets'!$D:$D,'[3]Active Customer Assets'!O:O,"",0)</f>
        <v>0</v>
      </c>
      <c r="DQ165" s="28" t="str">
        <f>_xlfn.XLOOKUP($C165,'[3]Active Customer Assets'!$D:$D,'[3]Active Customer Assets'!P:P,"",0)</f>
        <v>Air lube Plus</v>
      </c>
      <c r="DR165" s="28">
        <f>_xlfn.XLOOKUP($C165,'[3]Active Customer Assets'!$D:$D,'[3]Active Customer Assets'!Q:Q,"",0)</f>
        <v>44965</v>
      </c>
      <c r="DS165" s="28">
        <f>_xlfn.XLOOKUP($C165,'[3]Active Customer Assets'!$D:$D,'[3]Active Customer Assets'!R:R,"",0)</f>
        <v>44965</v>
      </c>
      <c r="DT165" s="28">
        <f>_xlfn.XLOOKUP($C165,'[3]Active Customer Assets'!$D:$D,'[3]Active Customer Assets'!S:S,"",0)</f>
        <v>44965</v>
      </c>
      <c r="DU165" s="28">
        <f>_xlfn.XLOOKUP($C165,'[3]Active Customer Assets'!$D:$D,'[3]Active Customer Assets'!T:T,"",0)</f>
        <v>44965</v>
      </c>
      <c r="DV165" s="28">
        <f>_xlfn.XLOOKUP($C165,'[3]Active Customer Assets'!$D:$D,'[3]Active Customer Assets'!U:U,"",0)</f>
        <v>44965</v>
      </c>
      <c r="DW165" s="28">
        <f>_xlfn.XLOOKUP($C165,'[3]Active Customer Assets'!$D:$D,'[3]Active Customer Assets'!V:V,"",0)</f>
        <v>0</v>
      </c>
      <c r="DX165" s="28">
        <f>_xlfn.XLOOKUP($C165,'[3]Active Customer Assets'!$D:$D,'[3]Active Customer Assets'!W:W,"",0)</f>
        <v>0</v>
      </c>
      <c r="DY165" s="28">
        <f>_xlfn.XLOOKUP($C165,'[3]Active Customer Assets'!$D:$D,'[3]Active Customer Assets'!X:X,"",0)</f>
        <v>0</v>
      </c>
      <c r="DZ165" s="28">
        <f>_xlfn.XLOOKUP($C165,'[3]Active Customer Assets'!$D:$D,'[3]Active Customer Assets'!Y:Y,"",0)</f>
        <v>0</v>
      </c>
      <c r="EA165" s="28" t="str">
        <f>_xlfn.XLOOKUP($C165,'[3]Active Customer Assets'!$D:$D,'[3]Active Customer Assets'!Z:Z,"",0)</f>
        <v>660</v>
      </c>
      <c r="EB165" s="28" t="str">
        <f>_xlfn.XLOOKUP($C165,'[3]Active Customer Assets'!$D:$D,'[3]Active Customer Assets'!AA:AA,"",0)</f>
        <v>660</v>
      </c>
      <c r="EC165" s="28" t="str">
        <f>_xlfn.XLOOKUP($C165,'[3]Active Customer Assets'!$D:$D,'[3]Active Customer Assets'!AB:AB,"",0)</f>
        <v>660</v>
      </c>
      <c r="ED165" s="28" t="str">
        <f>_xlfn.XLOOKUP($C165,'[3]Active Customer Assets'!$D:$D,'[3]Active Customer Assets'!AC:AC,"",0)</f>
        <v>660</v>
      </c>
      <c r="EE165" s="28" t="str">
        <f>_xlfn.XLOOKUP($C165,'[3]Active Customer Assets'!$D:$D,'[3]Active Customer Assets'!AD:AD,"",0)</f>
        <v>660</v>
      </c>
      <c r="EF165" s="28" t="str">
        <f>_xlfn.XLOOKUP($C165,'[3]Active Customer Assets'!$D:$D,'[3]Active Customer Assets'!AE:AE,"",0)</f>
        <v>1200</v>
      </c>
      <c r="EG165" s="28" t="str">
        <f>_xlfn.XLOOKUP($C165,'[3]Active Customer Assets'!$D:$D,'[3]Active Customer Assets'!AF:AF,"",0)</f>
        <v>1000</v>
      </c>
      <c r="EH165" s="28" t="str">
        <f>_xlfn.XLOOKUP($C165,'[3]Active Customer Assets'!$D:$D,'[3]Active Customer Assets'!AG:AG,"",0)</f>
        <v>1200</v>
      </c>
      <c r="EI165" s="28" t="str">
        <f>_xlfn.XLOOKUP($C165,'[3]Active Customer Assets'!$D:$D,'[3]Active Customer Assets'!AH:AH,"",0)</f>
        <v>1200</v>
      </c>
      <c r="EJ165" s="21">
        <f>_xlfn.XLOOKUP($C165,'[3]Active Customer Assets'!$D:$D,'[3]Active Customer Assets'!AI:AI,"",0)</f>
        <v>0</v>
      </c>
      <c r="EK165" s="35" t="str">
        <f>[3]!tbl_DPSAC[[#This Row],[Unit Status]]</f>
        <v>Active</v>
      </c>
    </row>
    <row r="166" spans="1:141" x14ac:dyDescent="0.15">
      <c r="A166" s="11">
        <f>ROW(tbl_DPSAC[[#This Row],[Sl. No.]])-1</f>
        <v>165</v>
      </c>
      <c r="B166" s="12" t="s">
        <v>136</v>
      </c>
      <c r="C166" s="12" t="s">
        <v>999</v>
      </c>
      <c r="D166" s="12" t="s">
        <v>138</v>
      </c>
      <c r="E166" s="12" t="s">
        <v>139</v>
      </c>
      <c r="F166" s="12" t="s">
        <v>161</v>
      </c>
      <c r="G166" s="13" t="s">
        <v>1000</v>
      </c>
      <c r="H166" s="13" t="str">
        <f>_xlfn.XLOOKUP(C166,'[1]E&amp;DPSAC'!$K:$K,'[1]E&amp;DPSAC'!$E:$E,,0)</f>
        <v>LALMATIYA</v>
      </c>
      <c r="I166" s="13" t="s">
        <v>1001</v>
      </c>
      <c r="J166" s="13">
        <v>9110992783</v>
      </c>
      <c r="K166" s="13">
        <v>9110992783</v>
      </c>
      <c r="L166" s="12" t="str">
        <f t="shared" ca="1" si="50"/>
        <v>Non - Warranty</v>
      </c>
      <c r="M166" s="14">
        <v>43224</v>
      </c>
      <c r="N166" s="15">
        <v>24</v>
      </c>
      <c r="O166" s="14">
        <f t="shared" si="51"/>
        <v>43982</v>
      </c>
      <c r="P166" s="11" t="s">
        <v>157</v>
      </c>
      <c r="Q166" s="19" t="str">
        <f>_xlfn.XLOOKUP(C166,'[2]Sch Calls'!$R:$R,'[2]Sch Calls'!$F:$F,"",0)</f>
        <v>CC-00047304</v>
      </c>
      <c r="R166" s="18">
        <f>_xlfn.XLOOKUP(C166,'[2]Sch Calls'!$R:$R,'[2]Sch Calls'!$A:$A,"",0)</f>
        <v>43531.489814814799</v>
      </c>
      <c r="S166" s="17">
        <f>_xlfn.XLOOKUP(C166,'[2]Sch Calls'!$R:$R,'[2]Sch Calls'!$B:$B,"",0)</f>
        <v>2000</v>
      </c>
      <c r="T166" s="18">
        <f>_xlfn.XLOOKUP(C166,'[1]E&amp;DPSAC'!$K:$K,'[1]E&amp;DPSAC'!$W:$W,"",0)</f>
        <v>43991</v>
      </c>
      <c r="U166" s="17">
        <f>_xlfn.XLOOKUP(C166,'[1]E&amp;DPSAC'!$K:$K,'[1]E&amp;DPSAC'!$Z:$Z,"",0)</f>
        <v>4130</v>
      </c>
      <c r="V166" s="17">
        <f>_xlfn.XLOOKUP(C166,'[2]1. All Calls'!$R:$R,'[2]1. All Calls'!$B:$B,"",0)</f>
        <v>7015</v>
      </c>
      <c r="W166" s="20">
        <f>_xlfn.XLOOKUP(C166,'[2]1. All Calls'!$R:$R,'[2]1. All Calls'!$A:$A,"",0)</f>
        <v>45134.681365740696</v>
      </c>
      <c r="X166" s="17">
        <f>_xlfn.XLOOKUP(C166,'[2]Sch Calls'!$R:$R,'[2]Sch Calls'!$AB:$AB,"",0)</f>
        <v>0</v>
      </c>
      <c r="Y166" s="17">
        <f t="shared" si="52"/>
        <v>-4265</v>
      </c>
      <c r="Z166" s="17" t="str">
        <f t="shared" si="53"/>
        <v>Due</v>
      </c>
      <c r="AA166" s="21">
        <f t="shared" ca="1" si="54"/>
        <v>2569.5101851852014</v>
      </c>
      <c r="AB166" s="21" t="str">
        <f t="shared" ca="1" si="55"/>
        <v>Due</v>
      </c>
      <c r="AC166" s="11">
        <f ca="1">tbl_DPSAC[[#This Row],[Current Month Due Count]]</f>
        <v>0</v>
      </c>
      <c r="AD166" s="11">
        <f ca="1">tbl_DPSAC[[#This Row],[Next Month Due2]]</f>
        <v>0</v>
      </c>
      <c r="AE166" s="11">
        <f t="shared" ca="1" si="56"/>
        <v>1</v>
      </c>
      <c r="AF166" s="11">
        <v>0</v>
      </c>
      <c r="AG166" s="17">
        <f t="shared" ca="1" si="57"/>
        <v>7015</v>
      </c>
      <c r="AH166" s="11">
        <v>0</v>
      </c>
      <c r="AI166" s="11">
        <v>0</v>
      </c>
      <c r="AJ166" s="11">
        <v>0</v>
      </c>
      <c r="AK166" s="11">
        <v>0</v>
      </c>
      <c r="AL166" s="11" t="s">
        <v>1002</v>
      </c>
      <c r="AM166" s="11">
        <v>0</v>
      </c>
      <c r="AN166" s="11">
        <v>0</v>
      </c>
      <c r="AO166" s="11">
        <v>0</v>
      </c>
      <c r="AP166" s="11">
        <v>0</v>
      </c>
      <c r="AQ166" s="11">
        <v>0</v>
      </c>
      <c r="AR166" s="11">
        <v>0</v>
      </c>
      <c r="AS166" s="11">
        <v>0</v>
      </c>
      <c r="AT166" s="11">
        <v>0</v>
      </c>
      <c r="AU166" s="11">
        <v>0</v>
      </c>
      <c r="AV166" s="11">
        <v>0</v>
      </c>
      <c r="AW166" s="11">
        <v>0</v>
      </c>
      <c r="AX166" s="11" t="str">
        <f t="shared" ca="1" si="58"/>
        <v>5 Service Due</v>
      </c>
      <c r="AY166" s="17">
        <v>3000</v>
      </c>
      <c r="AZ166" s="22">
        <v>44262.489814814813</v>
      </c>
      <c r="BA166" s="17"/>
      <c r="BB166" s="17">
        <v>3000</v>
      </c>
      <c r="BC166" s="22">
        <v>44262.489814814813</v>
      </c>
      <c r="BD166" s="17"/>
      <c r="BE166" s="17">
        <v>3000</v>
      </c>
      <c r="BF166" s="22">
        <v>44262.489814814813</v>
      </c>
      <c r="BG166" s="17"/>
      <c r="BH166" s="17">
        <v>3000</v>
      </c>
      <c r="BI166" s="22">
        <v>44262.489814814813</v>
      </c>
      <c r="BJ166" s="17"/>
      <c r="BK166" s="17">
        <v>3000</v>
      </c>
      <c r="BL166" s="22">
        <v>44262.489814814813</v>
      </c>
      <c r="BM166" s="17"/>
      <c r="BN166" s="23">
        <f t="shared" si="59"/>
        <v>44442.489814814813</v>
      </c>
      <c r="BO166" s="23">
        <f t="shared" si="60"/>
        <v>44442.489814814813</v>
      </c>
      <c r="BP166" s="23">
        <f t="shared" si="61"/>
        <v>44442.489814814813</v>
      </c>
      <c r="BQ166" s="23">
        <f t="shared" si="62"/>
        <v>44442.489814814813</v>
      </c>
      <c r="BR166" s="23">
        <f t="shared" si="73"/>
        <v>44627.489814814813</v>
      </c>
      <c r="BS166" s="24">
        <f t="shared" ca="1" si="63"/>
        <v>-3265</v>
      </c>
      <c r="BT166" s="25">
        <f t="shared" ca="1" si="64"/>
        <v>-2515</v>
      </c>
      <c r="BU166" s="25">
        <f t="shared" ca="1" si="65"/>
        <v>-3265</v>
      </c>
      <c r="BV166" s="25">
        <f t="shared" ca="1" si="66"/>
        <v>-3265</v>
      </c>
      <c r="BW166" s="25">
        <f t="shared" ca="1" si="67"/>
        <v>-2515</v>
      </c>
      <c r="BX166" s="30" t="s">
        <v>1003</v>
      </c>
      <c r="BY166" s="11">
        <f t="shared" ca="1" si="68"/>
        <v>5</v>
      </c>
      <c r="BZ166" s="11">
        <f t="shared" ca="1" si="74"/>
        <v>0</v>
      </c>
      <c r="CA166" s="11">
        <f t="shared" ca="1" si="69"/>
        <v>0</v>
      </c>
      <c r="CB166" s="28" t="str">
        <f>_xlfn.XLOOKUP($C166,'[3]BIS Feb-26'!$C:$C,'[3]BIS Feb-26'!U:U,"",0)</f>
        <v/>
      </c>
      <c r="CC166" s="28" t="str">
        <f>_xlfn.XLOOKUP($C166,'[3]BIS Feb-26'!$C:$C,'[3]BIS Feb-26'!V:V,"",0)</f>
        <v/>
      </c>
      <c r="CD166" s="28" t="str">
        <f>_xlfn.XLOOKUP($C166,'[3]BIS Feb-26'!$C:$C,'[3]BIS Feb-26'!W:W,"",0)</f>
        <v/>
      </c>
      <c r="CE166" s="28" t="str">
        <f>_xlfn.XLOOKUP($C166,'[3]BIS Feb-26'!$C:$C,'[3]BIS Feb-26'!X:X,"",0)</f>
        <v/>
      </c>
      <c r="CF166" s="28" t="str">
        <f>_xlfn.XLOOKUP($C166,'[3]BIS Feb-26'!$C:$C,'[3]BIS Feb-26'!Y:Y,"",0)</f>
        <v/>
      </c>
      <c r="CG166" s="28" t="str">
        <f>_xlfn.XLOOKUP($C166,'[3]BIS Feb-26'!$C:$C,'[3]BIS Feb-26'!Z:Z,"",0)</f>
        <v/>
      </c>
      <c r="CH166" s="28" t="str">
        <f>_xlfn.XLOOKUP($C166,'[3]BIS Feb-26'!$C:$C,'[3]BIS Feb-26'!AA:AA,"",0)</f>
        <v/>
      </c>
      <c r="CI166" s="28" t="str">
        <f>_xlfn.XLOOKUP($C166,'[3]BIS Feb-26'!$C:$C,'[3]BIS Feb-26'!AB:AB,"",0)</f>
        <v/>
      </c>
      <c r="CJ166" s="28" t="str">
        <f>_xlfn.XLOOKUP($C166,'[3]BIS Feb-26'!$C:$C,'[3]BIS Feb-26'!AC:AC,"",0)</f>
        <v/>
      </c>
      <c r="CK166" s="29" t="str">
        <f>_xlfn.XLOOKUP($C166,'[3]BIS Feb-26'!$C:$C,'[3]BIS Feb-26'!AD:AD,"",0)</f>
        <v/>
      </c>
      <c r="CL166" s="29" t="str">
        <f>_xlfn.XLOOKUP($C166,'[3]BIS Feb-26'!$C:$C,'[3]BIS Feb-26'!AE:AE,"",0)</f>
        <v/>
      </c>
      <c r="CM166" s="29" t="str">
        <f>_xlfn.XLOOKUP($C166,'[3]BIS Feb-26'!$C:$C,'[3]BIS Feb-26'!AF:AF,"",0)</f>
        <v/>
      </c>
      <c r="CN166" s="29" t="str">
        <f>_xlfn.XLOOKUP($C166,'[3]BIS Feb-26'!$C:$C,'[3]BIS Feb-26'!AG:AG,"",0)</f>
        <v/>
      </c>
      <c r="CO166" s="29" t="str">
        <f>_xlfn.XLOOKUP($C166,'[3]BIS Feb-26'!$C:$C,'[3]BIS Feb-26'!AH:AH,"",0)</f>
        <v/>
      </c>
      <c r="CP166" s="29" t="str">
        <f>_xlfn.XLOOKUP($C166,'[3]BIS Feb-26'!$C:$C,'[3]BIS Feb-26'!AI:AI,"",0)</f>
        <v/>
      </c>
      <c r="CQ166" s="29" t="str">
        <f>_xlfn.XLOOKUP($C166,'[3]BIS Feb-26'!$C:$C,'[3]BIS Feb-26'!AJ:AJ,"",0)</f>
        <v/>
      </c>
      <c r="CR166" s="29" t="str">
        <f>_xlfn.XLOOKUP($C166,'[3]BIS Feb-26'!$C:$C,'[3]BIS Feb-26'!AK:AK,"",0)</f>
        <v/>
      </c>
      <c r="CS166" s="29" t="str">
        <f>_xlfn.XLOOKUP($C166,'[3]BIS Feb-26'!$C:$C,'[3]BIS Feb-26'!AL:AL,"",0)</f>
        <v/>
      </c>
      <c r="CT166" s="29" t="str">
        <f>_xlfn.XLOOKUP($C166,'[3]BIS Feb-26'!$C:$C,'[3]BIS Feb-26'!AM:AM,"",0)</f>
        <v/>
      </c>
      <c r="CU166" s="28" t="str">
        <f>_xlfn.XLOOKUP($C166,'[3]BIS Feb-26'!$C:$C,'[3]BIS Feb-26'!AN:AN,"",0)</f>
        <v/>
      </c>
      <c r="CV166" s="28" t="str">
        <f>_xlfn.XLOOKUP($C166,'[3]BIS Feb-26'!$C:$C,'[3]BIS Feb-26'!AO:AO,"",0)</f>
        <v/>
      </c>
      <c r="CW166" s="28" t="str">
        <f>_xlfn.XLOOKUP($C166,'[3]BIS Feb-26'!$C:$C,'[3]BIS Feb-26'!AP:AP,"",0)</f>
        <v/>
      </c>
      <c r="CX166" s="28" t="str">
        <f>_xlfn.XLOOKUP($C166,'[3]BIS Feb-26'!$C:$C,'[3]BIS Feb-26'!AQ:AQ,"",0)</f>
        <v/>
      </c>
      <c r="CY166" s="28" t="str">
        <f>_xlfn.XLOOKUP($C166,'[3]BIS Feb-26'!$C:$C,'[3]BIS Feb-26'!AR:AR,"",0)</f>
        <v/>
      </c>
      <c r="CZ166" s="28" t="str">
        <f>_xlfn.XLOOKUP($C166,'[3]BIS Feb-26'!$C:$C,'[3]BIS Feb-26'!AS:AS,"",0)</f>
        <v/>
      </c>
      <c r="DA166" s="28" t="str">
        <f>_xlfn.XLOOKUP($C166,'[3]BIS Feb-26'!$C:$C,'[3]BIS Feb-26'!AT:AT,"",0)</f>
        <v/>
      </c>
      <c r="DB166" s="28" t="str">
        <f>_xlfn.XLOOKUP($C166,'[3]BIS Feb-26'!$C:$C,'[3]BIS Feb-26'!AU:AU,"",0)</f>
        <v/>
      </c>
      <c r="DC166" s="28" t="str">
        <f>_xlfn.XLOOKUP($C166,'[3]BIS Feb-26'!$C:$C,'[3]BIS Feb-26'!AV:AV,"",0)</f>
        <v/>
      </c>
      <c r="DD166" s="11" t="str">
        <f>_xlfn.XLOOKUP($C166,'[3]BIS Feb-26'!$C:$C,'[3]BIS Feb-26'!AW:AW,"",0)</f>
        <v/>
      </c>
      <c r="DE166" s="11" t="str">
        <f>_xlfn.XLOOKUP($C166,'[3]BIS Feb-26'!$C:$C,'[3]BIS Feb-26'!AX:AX,"",0)</f>
        <v/>
      </c>
      <c r="DF166" s="11" t="str">
        <f>_xlfn.XLOOKUP($C166,'[3]BIS Feb-26'!$C:$C,'[3]BIS Feb-26'!AY:AY,"",0)</f>
        <v/>
      </c>
      <c r="DG166" s="11">
        <f t="shared" ca="1" si="70"/>
        <v>0</v>
      </c>
      <c r="DH166" s="11">
        <f t="shared" ca="1" si="71"/>
        <v>0</v>
      </c>
      <c r="DI166" s="11">
        <f t="shared" ca="1" si="72"/>
        <v>0</v>
      </c>
      <c r="DJ166" s="11" t="str">
        <f>_xlfn.XLOOKUP($C166,'[3]Active Customer Assets'!$D:$D,'[3]Active Customer Assets'!I:I,"",0)</f>
        <v/>
      </c>
      <c r="DK166" s="28" t="str">
        <f>_xlfn.XLOOKUP($C166,'[3]Active Customer Assets'!$D:$D,'[3]Active Customer Assets'!J:J,"",0)</f>
        <v/>
      </c>
      <c r="DL166" s="28" t="str">
        <f>_xlfn.XLOOKUP($C166,'[3]Active Customer Assets'!$D:$D,'[3]Active Customer Assets'!K:K,"",0)</f>
        <v/>
      </c>
      <c r="DM166" s="28" t="str">
        <f>_xlfn.XLOOKUP($C166,'[3]Active Customer Assets'!$D:$D,'[3]Active Customer Assets'!L:L,"",0)</f>
        <v/>
      </c>
      <c r="DN166" s="21" t="str">
        <f>_xlfn.XLOOKUP($C166,'[3]Active Customer Assets'!$D:$D,'[3]Active Customer Assets'!M:M,"",0)</f>
        <v/>
      </c>
      <c r="DO166" s="28" t="str">
        <f>_xlfn.XLOOKUP($C166,'[3]Active Customer Assets'!$D:$D,'[3]Active Customer Assets'!N:N,"",0)</f>
        <v/>
      </c>
      <c r="DP166" s="28" t="str">
        <f>_xlfn.XLOOKUP($C166,'[3]Active Customer Assets'!$D:$D,'[3]Active Customer Assets'!O:O,"",0)</f>
        <v/>
      </c>
      <c r="DQ166" s="28" t="str">
        <f>_xlfn.XLOOKUP($C166,'[3]Active Customer Assets'!$D:$D,'[3]Active Customer Assets'!P:P,"",0)</f>
        <v/>
      </c>
      <c r="DR166" s="28" t="str">
        <f>_xlfn.XLOOKUP($C166,'[3]Active Customer Assets'!$D:$D,'[3]Active Customer Assets'!Q:Q,"",0)</f>
        <v/>
      </c>
      <c r="DS166" s="28" t="str">
        <f>_xlfn.XLOOKUP($C166,'[3]Active Customer Assets'!$D:$D,'[3]Active Customer Assets'!R:R,"",0)</f>
        <v/>
      </c>
      <c r="DT166" s="28" t="str">
        <f>_xlfn.XLOOKUP($C166,'[3]Active Customer Assets'!$D:$D,'[3]Active Customer Assets'!S:S,"",0)</f>
        <v/>
      </c>
      <c r="DU166" s="28" t="str">
        <f>_xlfn.XLOOKUP($C166,'[3]Active Customer Assets'!$D:$D,'[3]Active Customer Assets'!T:T,"",0)</f>
        <v/>
      </c>
      <c r="DV166" s="28" t="str">
        <f>_xlfn.XLOOKUP($C166,'[3]Active Customer Assets'!$D:$D,'[3]Active Customer Assets'!U:U,"",0)</f>
        <v/>
      </c>
      <c r="DW166" s="28" t="str">
        <f>_xlfn.XLOOKUP($C166,'[3]Active Customer Assets'!$D:$D,'[3]Active Customer Assets'!V:V,"",0)</f>
        <v/>
      </c>
      <c r="DX166" s="28" t="str">
        <f>_xlfn.XLOOKUP($C166,'[3]Active Customer Assets'!$D:$D,'[3]Active Customer Assets'!W:W,"",0)</f>
        <v/>
      </c>
      <c r="DY166" s="28" t="str">
        <f>_xlfn.XLOOKUP($C166,'[3]Active Customer Assets'!$D:$D,'[3]Active Customer Assets'!X:X,"",0)</f>
        <v/>
      </c>
      <c r="DZ166" s="28" t="str">
        <f>_xlfn.XLOOKUP($C166,'[3]Active Customer Assets'!$D:$D,'[3]Active Customer Assets'!Y:Y,"",0)</f>
        <v/>
      </c>
      <c r="EA166" s="28" t="str">
        <f>_xlfn.XLOOKUP($C166,'[3]Active Customer Assets'!$D:$D,'[3]Active Customer Assets'!Z:Z,"",0)</f>
        <v/>
      </c>
      <c r="EB166" s="28" t="str">
        <f>_xlfn.XLOOKUP($C166,'[3]Active Customer Assets'!$D:$D,'[3]Active Customer Assets'!AA:AA,"",0)</f>
        <v/>
      </c>
      <c r="EC166" s="28" t="str">
        <f>_xlfn.XLOOKUP($C166,'[3]Active Customer Assets'!$D:$D,'[3]Active Customer Assets'!AB:AB,"",0)</f>
        <v/>
      </c>
      <c r="ED166" s="28" t="str">
        <f>_xlfn.XLOOKUP($C166,'[3]Active Customer Assets'!$D:$D,'[3]Active Customer Assets'!AC:AC,"",0)</f>
        <v/>
      </c>
      <c r="EE166" s="28" t="str">
        <f>_xlfn.XLOOKUP($C166,'[3]Active Customer Assets'!$D:$D,'[3]Active Customer Assets'!AD:AD,"",0)</f>
        <v/>
      </c>
      <c r="EF166" s="28" t="str">
        <f>_xlfn.XLOOKUP($C166,'[3]Active Customer Assets'!$D:$D,'[3]Active Customer Assets'!AE:AE,"",0)</f>
        <v/>
      </c>
      <c r="EG166" s="28" t="str">
        <f>_xlfn.XLOOKUP($C166,'[3]Active Customer Assets'!$D:$D,'[3]Active Customer Assets'!AF:AF,"",0)</f>
        <v/>
      </c>
      <c r="EH166" s="28" t="str">
        <f>_xlfn.XLOOKUP($C166,'[3]Active Customer Assets'!$D:$D,'[3]Active Customer Assets'!AG:AG,"",0)</f>
        <v/>
      </c>
      <c r="EI166" s="28" t="str">
        <f>_xlfn.XLOOKUP($C166,'[3]Active Customer Assets'!$D:$D,'[3]Active Customer Assets'!AH:AH,"",0)</f>
        <v/>
      </c>
      <c r="EJ166" s="21" t="str">
        <f>_xlfn.XLOOKUP($C166,'[3]Active Customer Assets'!$D:$D,'[3]Active Customer Assets'!AI:AI,"",0)</f>
        <v/>
      </c>
      <c r="EK166" s="35" t="str">
        <f>[3]!tbl_DPSAC[[#This Row],[Unit Status]]</f>
        <v>Shifted</v>
      </c>
    </row>
    <row r="167" spans="1:141" x14ac:dyDescent="0.15">
      <c r="A167" s="11">
        <f>ROW(tbl_DPSAC[[#This Row],[Sl. No.]])-1</f>
        <v>166</v>
      </c>
      <c r="B167" s="12" t="s">
        <v>196</v>
      </c>
      <c r="C167" s="12" t="s">
        <v>1004</v>
      </c>
      <c r="D167" s="12" t="s">
        <v>216</v>
      </c>
      <c r="E167" s="12" t="s">
        <v>217</v>
      </c>
      <c r="F167" s="12" t="s">
        <v>161</v>
      </c>
      <c r="G167" s="13" t="s">
        <v>1005</v>
      </c>
      <c r="H167" s="13" t="str">
        <f>_xlfn.XLOOKUP(C167,'[1]E&amp;DPSAC'!$K:$K,'[1]E&amp;DPSAC'!$E:$E,,0)</f>
        <v>PAWAN KUMAR MISHRA,, KAHALGAON, BHAGALPUR, BIHAR - 813 203</v>
      </c>
      <c r="I167" s="13"/>
      <c r="J167" s="13">
        <v>6206698729</v>
      </c>
      <c r="K167" s="13">
        <v>6206698729</v>
      </c>
      <c r="L167" s="12" t="str">
        <f t="shared" ca="1" si="50"/>
        <v>Non - Warranty</v>
      </c>
      <c r="M167" s="14">
        <v>43677</v>
      </c>
      <c r="N167" s="15">
        <v>24</v>
      </c>
      <c r="O167" s="14">
        <f t="shared" si="51"/>
        <v>44408</v>
      </c>
      <c r="P167" s="11" t="s">
        <v>681</v>
      </c>
      <c r="Q167" s="19" t="str">
        <f>_xlfn.XLOOKUP(C167,'[2]Sch Calls'!$R:$R,'[2]Sch Calls'!$F:$F,"",0)</f>
        <v>CC-01116152</v>
      </c>
      <c r="R167" s="18">
        <f>_xlfn.XLOOKUP(C167,'[2]Sch Calls'!$R:$R,'[2]Sch Calls'!$A:$A,"",0)</f>
        <v>45266.500162037002</v>
      </c>
      <c r="S167" s="17">
        <f>_xlfn.XLOOKUP(C167,'[2]Sch Calls'!$R:$R,'[2]Sch Calls'!$B:$B,"",0)</f>
        <v>2750</v>
      </c>
      <c r="T167" s="18">
        <f>_xlfn.XLOOKUP(C167,'[1]E&amp;DPSAC'!$K:$K,'[1]E&amp;DPSAC'!$W:$W,"",0)</f>
        <v>45266</v>
      </c>
      <c r="U167" s="17">
        <f>_xlfn.XLOOKUP(C167,'[1]E&amp;DPSAC'!$K:$K,'[1]E&amp;DPSAC'!$Z:$Z,"",0)</f>
        <v>2750</v>
      </c>
      <c r="V167" s="17">
        <f>_xlfn.XLOOKUP(C167,'[2]1. All Calls'!$R:$R,'[2]1. All Calls'!$B:$B,"",0)</f>
        <v>3420</v>
      </c>
      <c r="W167" s="20">
        <f>_xlfn.XLOOKUP(C167,'[2]1. All Calls'!$R:$R,'[2]1. All Calls'!$A:$A,"",0)</f>
        <v>45940.634722222225</v>
      </c>
      <c r="X167" s="17" t="str">
        <f>_xlfn.XLOOKUP(C167,'[2]Sch Calls'!$R:$R,'[2]Sch Calls'!$AB:$AB,"",0)</f>
        <v>Attend the site for schedule service so drain oil from tank and drain oil from cooler to 38 liters oil drain then change oil filter, air filter for compressor side and oil 40 liters after then start the unit found running ok.</v>
      </c>
      <c r="Y167" s="17">
        <f t="shared" si="52"/>
        <v>80</v>
      </c>
      <c r="Z167" s="17" t="str">
        <f t="shared" si="53"/>
        <v>Done</v>
      </c>
      <c r="AA167" s="21">
        <f t="shared" ca="1" si="54"/>
        <v>834.49983796299784</v>
      </c>
      <c r="AB167" s="21" t="str">
        <f t="shared" ca="1" si="55"/>
        <v>Due</v>
      </c>
      <c r="AC167" s="11">
        <f ca="1">tbl_DPSAC[[#This Row],[Current Month Due Count]]</f>
        <v>0</v>
      </c>
      <c r="AD167" s="11">
        <f ca="1">tbl_DPSAC[[#This Row],[Next Month Due2]]</f>
        <v>0</v>
      </c>
      <c r="AE167" s="11">
        <f t="shared" ca="1" si="56"/>
        <v>1</v>
      </c>
      <c r="AF167" s="11">
        <v>1</v>
      </c>
      <c r="AG167" s="17">
        <f t="shared" ca="1" si="57"/>
        <v>3580</v>
      </c>
      <c r="AH167" s="11">
        <v>0</v>
      </c>
      <c r="AI167" s="11">
        <v>0</v>
      </c>
      <c r="AJ167" s="11">
        <v>0</v>
      </c>
      <c r="AK167" s="11">
        <v>0</v>
      </c>
      <c r="AL167" s="11">
        <v>0</v>
      </c>
      <c r="AM167" s="11">
        <v>0</v>
      </c>
      <c r="AN167" s="11">
        <v>0</v>
      </c>
      <c r="AO167" s="11">
        <v>0</v>
      </c>
      <c r="AP167" s="11">
        <v>0</v>
      </c>
      <c r="AQ167" s="11">
        <v>0</v>
      </c>
      <c r="AR167" s="11">
        <v>0</v>
      </c>
      <c r="AS167" s="11">
        <v>0</v>
      </c>
      <c r="AT167" s="11">
        <v>0</v>
      </c>
      <c r="AU167" s="11">
        <v>0</v>
      </c>
      <c r="AV167" s="11">
        <v>0</v>
      </c>
      <c r="AW167" s="11">
        <v>0</v>
      </c>
      <c r="AX167" s="11" t="str">
        <f t="shared" ca="1" si="58"/>
        <v>4 Service Due</v>
      </c>
      <c r="AY167" s="17">
        <v>2750</v>
      </c>
      <c r="AZ167" s="22">
        <v>45266</v>
      </c>
      <c r="BA167" s="17" t="s">
        <v>1006</v>
      </c>
      <c r="BB167" s="17">
        <v>820</v>
      </c>
      <c r="BC167" s="22">
        <v>44631</v>
      </c>
      <c r="BD167" s="17"/>
      <c r="BE167" s="17">
        <v>2750</v>
      </c>
      <c r="BF167" s="22">
        <v>45266</v>
      </c>
      <c r="BG167" s="17" t="s">
        <v>1006</v>
      </c>
      <c r="BH167" s="17"/>
      <c r="BI167" s="22"/>
      <c r="BJ167" s="17"/>
      <c r="BK167" s="17">
        <v>820</v>
      </c>
      <c r="BL167" s="22">
        <v>44631</v>
      </c>
      <c r="BM167" s="17"/>
      <c r="BN167" s="23">
        <f t="shared" si="59"/>
        <v>45446</v>
      </c>
      <c r="BO167" s="23">
        <f t="shared" si="60"/>
        <v>44811</v>
      </c>
      <c r="BP167" s="23">
        <f t="shared" si="61"/>
        <v>45446</v>
      </c>
      <c r="BQ167" s="23" t="str">
        <f t="shared" si="62"/>
        <v/>
      </c>
      <c r="BR167" s="23">
        <f t="shared" si="73"/>
        <v>44996</v>
      </c>
      <c r="BS167" s="24">
        <f t="shared" ca="1" si="63"/>
        <v>-80</v>
      </c>
      <c r="BT167" s="25">
        <f t="shared" ca="1" si="64"/>
        <v>-1260</v>
      </c>
      <c r="BU167" s="25">
        <f t="shared" ca="1" si="65"/>
        <v>-80</v>
      </c>
      <c r="BV167" s="25" t="str">
        <f t="shared" si="66"/>
        <v/>
      </c>
      <c r="BW167" s="25">
        <f t="shared" ca="1" si="67"/>
        <v>-1260</v>
      </c>
      <c r="BX167" s="26" t="s">
        <v>173</v>
      </c>
      <c r="BY167" s="11">
        <f t="shared" ca="1" si="68"/>
        <v>4</v>
      </c>
      <c r="BZ167" s="11">
        <f t="shared" ca="1" si="74"/>
        <v>0</v>
      </c>
      <c r="CA167" s="11">
        <f t="shared" ca="1" si="69"/>
        <v>0</v>
      </c>
      <c r="CB167" s="28">
        <f>_xlfn.XLOOKUP($C167,'[3]BIS Feb-26'!$C:$C,'[3]BIS Feb-26'!U:U,"",0)</f>
        <v>45265.770833333299</v>
      </c>
      <c r="CC167" s="28">
        <f>_xlfn.XLOOKUP($C167,'[3]BIS Feb-26'!$C:$C,'[3]BIS Feb-26'!V:V,"",0)</f>
        <v>45265.770833333299</v>
      </c>
      <c r="CD167" s="28">
        <f>_xlfn.XLOOKUP($C167,'[3]BIS Feb-26'!$C:$C,'[3]BIS Feb-26'!W:W,"",0)</f>
        <v>0</v>
      </c>
      <c r="CE167" s="28">
        <f>_xlfn.XLOOKUP($C167,'[3]BIS Feb-26'!$C:$C,'[3]BIS Feb-26'!X:X,"",0)</f>
        <v>44630.770833333299</v>
      </c>
      <c r="CF167" s="28">
        <f>_xlfn.XLOOKUP($C167,'[3]BIS Feb-26'!$C:$C,'[3]BIS Feb-26'!Y:Y,"",0)</f>
        <v>45265.770833333299</v>
      </c>
      <c r="CG167" s="28">
        <f>_xlfn.XLOOKUP($C167,'[3]BIS Feb-26'!$C:$C,'[3]BIS Feb-26'!Z:Z,"",0)</f>
        <v>44630.770833333299</v>
      </c>
      <c r="CH167" s="28">
        <f>_xlfn.XLOOKUP($C167,'[3]BIS Feb-26'!$C:$C,'[3]BIS Feb-26'!AA:AA,"",0)</f>
        <v>44630.770833333299</v>
      </c>
      <c r="CI167" s="28">
        <f>_xlfn.XLOOKUP($C167,'[3]BIS Feb-26'!$C:$C,'[3]BIS Feb-26'!AB:AB,"",0)</f>
        <v>44630.770833333299</v>
      </c>
      <c r="CJ167" s="28">
        <f>_xlfn.XLOOKUP($C167,'[3]BIS Feb-26'!$C:$C,'[3]BIS Feb-26'!AC:AC,"",0)</f>
        <v>0</v>
      </c>
      <c r="CK167" s="29" t="str">
        <f>_xlfn.XLOOKUP($C167,'[3]BIS Feb-26'!$C:$C,'[3]BIS Feb-26'!AD:AD,"",0)</f>
        <v>80</v>
      </c>
      <c r="CL167" s="29" t="str">
        <f>_xlfn.XLOOKUP($C167,'[3]BIS Feb-26'!$C:$C,'[3]BIS Feb-26'!AE:AE,"",0)</f>
        <v>80</v>
      </c>
      <c r="CM167" s="29" t="str">
        <f>_xlfn.XLOOKUP($C167,'[3]BIS Feb-26'!$C:$C,'[3]BIS Feb-26'!AF:AF,"",0)</f>
        <v>80</v>
      </c>
      <c r="CN167" s="29" t="str">
        <f>_xlfn.XLOOKUP($C167,'[3]BIS Feb-26'!$C:$C,'[3]BIS Feb-26'!AG:AG,"",0)</f>
        <v>80</v>
      </c>
      <c r="CO167" s="29" t="str">
        <f>_xlfn.XLOOKUP($C167,'[3]BIS Feb-26'!$C:$C,'[3]BIS Feb-26'!AH:AH,"",0)</f>
        <v>80</v>
      </c>
      <c r="CP167" s="29" t="str">
        <f>_xlfn.XLOOKUP($C167,'[3]BIS Feb-26'!$C:$C,'[3]BIS Feb-26'!AI:AI,"",0)</f>
        <v>80</v>
      </c>
      <c r="CQ167" s="29" t="str">
        <f>_xlfn.XLOOKUP($C167,'[3]BIS Feb-26'!$C:$C,'[3]BIS Feb-26'!AJ:AJ,"",0)</f>
        <v>1000</v>
      </c>
      <c r="CR167" s="29" t="str">
        <f>_xlfn.XLOOKUP($C167,'[3]BIS Feb-26'!$C:$C,'[3]BIS Feb-26'!AK:AK,"",0)</f>
        <v>80</v>
      </c>
      <c r="CS167" s="29" t="str">
        <f>_xlfn.XLOOKUP($C167,'[3]BIS Feb-26'!$C:$C,'[3]BIS Feb-26'!AL:AL,"",0)</f>
        <v>80</v>
      </c>
      <c r="CT167" s="29">
        <f>_xlfn.XLOOKUP($C167,'[3]BIS Feb-26'!$C:$C,'[3]BIS Feb-26'!AM:AM,"",0)</f>
        <v>1</v>
      </c>
      <c r="CU167" s="28">
        <f>_xlfn.XLOOKUP($C167,'[3]BIS Feb-26'!$C:$C,'[3]BIS Feb-26'!AN:AN,"",0)</f>
        <v>45445</v>
      </c>
      <c r="CV167" s="28">
        <f>_xlfn.XLOOKUP($C167,'[3]BIS Feb-26'!$C:$C,'[3]BIS Feb-26'!AO:AO,"",0)</f>
        <v>45445</v>
      </c>
      <c r="CW167" s="28">
        <f>_xlfn.XLOOKUP($C167,'[3]BIS Feb-26'!$C:$C,'[3]BIS Feb-26'!AP:AP,"",0)</f>
        <v>46020</v>
      </c>
      <c r="CX167" s="28">
        <f>_xlfn.XLOOKUP($C167,'[3]BIS Feb-26'!$C:$C,'[3]BIS Feb-26'!AQ:AQ,"",0)</f>
        <v>44810</v>
      </c>
      <c r="CY167" s="28">
        <f>_xlfn.XLOOKUP($C167,'[3]BIS Feb-26'!$C:$C,'[3]BIS Feb-26'!AR:AR,"",0)</f>
        <v>45445</v>
      </c>
      <c r="CZ167" s="28">
        <f>_xlfn.XLOOKUP($C167,'[3]BIS Feb-26'!$C:$C,'[3]BIS Feb-26'!AS:AS,"",0)</f>
        <v>44900</v>
      </c>
      <c r="DA167" s="28">
        <f>_xlfn.XLOOKUP($C167,'[3]BIS Feb-26'!$C:$C,'[3]BIS Feb-26'!AT:AT,"",0)</f>
        <v>44995</v>
      </c>
      <c r="DB167" s="28">
        <f>_xlfn.XLOOKUP($C167,'[3]BIS Feb-26'!$C:$C,'[3]BIS Feb-26'!AU:AU,"",0)</f>
        <v>44810</v>
      </c>
      <c r="DC167" s="28">
        <f>_xlfn.XLOOKUP($C167,'[3]BIS Feb-26'!$C:$C,'[3]BIS Feb-26'!AV:AV,"",0)</f>
        <v>46020</v>
      </c>
      <c r="DD167" s="11">
        <f>_xlfn.XLOOKUP($C167,'[3]BIS Feb-26'!$C:$C,'[3]BIS Feb-26'!AW:AW,"",0)</f>
        <v>1</v>
      </c>
      <c r="DE167" s="11">
        <f>_xlfn.XLOOKUP($C167,'[3]BIS Feb-26'!$C:$C,'[3]BIS Feb-26'!AX:AX,"",0)</f>
        <v>0</v>
      </c>
      <c r="DF167" s="11">
        <f>_xlfn.XLOOKUP($C167,'[3]BIS Feb-26'!$C:$C,'[3]BIS Feb-26'!AY:AY,"",0)</f>
        <v>0</v>
      </c>
      <c r="DG167" s="11">
        <f t="shared" ca="1" si="70"/>
        <v>9</v>
      </c>
      <c r="DH167" s="11">
        <f t="shared" ca="1" si="71"/>
        <v>0</v>
      </c>
      <c r="DI167" s="11">
        <f t="shared" ca="1" si="72"/>
        <v>0</v>
      </c>
      <c r="DJ167" s="11" t="str">
        <f>_xlfn.XLOOKUP($C167,'[3]Active Customer Assets'!$D:$D,'[3]Active Customer Assets'!I:I,"",0)</f>
        <v>C (Not Buying Spares or buying lubricants)</v>
      </c>
      <c r="DK167" s="28">
        <f>_xlfn.XLOOKUP($C167,'[3]Active Customer Assets'!$D:$D,'[3]Active Customer Assets'!J:J,"",0)</f>
        <v>43677.790972222203</v>
      </c>
      <c r="DL167" s="28">
        <f>_xlfn.XLOOKUP($C167,'[3]Active Customer Assets'!$D:$D,'[3]Active Customer Assets'!K:K,"",0)</f>
        <v>43626.229166666701</v>
      </c>
      <c r="DM167" s="28">
        <f>_xlfn.XLOOKUP($C167,'[3]Active Customer Assets'!$D:$D,'[3]Active Customer Assets'!L:L,"",0)</f>
        <v>45940.635300925896</v>
      </c>
      <c r="DN167" s="21">
        <f>_xlfn.XLOOKUP($C167,'[3]Active Customer Assets'!$D:$D,'[3]Active Customer Assets'!M:M,"",0)</f>
        <v>3420</v>
      </c>
      <c r="DO167" s="28">
        <f>_xlfn.XLOOKUP($C167,'[3]Active Customer Assets'!$D:$D,'[3]Active Customer Assets'!N:N,"",0)</f>
        <v>0</v>
      </c>
      <c r="DP167" s="28">
        <f>_xlfn.XLOOKUP($C167,'[3]Active Customer Assets'!$D:$D,'[3]Active Customer Assets'!O:O,"",0)</f>
        <v>0</v>
      </c>
      <c r="DQ167" s="28" t="str">
        <f>_xlfn.XLOOKUP($C167,'[3]Active Customer Assets'!$D:$D,'[3]Active Customer Assets'!P:P,"",0)</f>
        <v>Air lube Plus</v>
      </c>
      <c r="DR167" s="28">
        <f>_xlfn.XLOOKUP($C167,'[3]Active Customer Assets'!$D:$D,'[3]Active Customer Assets'!Q:Q,"",0)</f>
        <v>45266</v>
      </c>
      <c r="DS167" s="28">
        <f>_xlfn.XLOOKUP($C167,'[3]Active Customer Assets'!$D:$D,'[3]Active Customer Assets'!R:R,"",0)</f>
        <v>45266</v>
      </c>
      <c r="DT167" s="28">
        <f>_xlfn.XLOOKUP($C167,'[3]Active Customer Assets'!$D:$D,'[3]Active Customer Assets'!S:S,"",0)</f>
        <v>0</v>
      </c>
      <c r="DU167" s="28">
        <f>_xlfn.XLOOKUP($C167,'[3]Active Customer Assets'!$D:$D,'[3]Active Customer Assets'!T:T,"",0)</f>
        <v>44631</v>
      </c>
      <c r="DV167" s="28">
        <f>_xlfn.XLOOKUP($C167,'[3]Active Customer Assets'!$D:$D,'[3]Active Customer Assets'!U:U,"",0)</f>
        <v>45266</v>
      </c>
      <c r="DW167" s="28">
        <f>_xlfn.XLOOKUP($C167,'[3]Active Customer Assets'!$D:$D,'[3]Active Customer Assets'!V:V,"",0)</f>
        <v>44631</v>
      </c>
      <c r="DX167" s="28">
        <f>_xlfn.XLOOKUP($C167,'[3]Active Customer Assets'!$D:$D,'[3]Active Customer Assets'!W:W,"",0)</f>
        <v>44631</v>
      </c>
      <c r="DY167" s="28">
        <f>_xlfn.XLOOKUP($C167,'[3]Active Customer Assets'!$D:$D,'[3]Active Customer Assets'!X:X,"",0)</f>
        <v>44631</v>
      </c>
      <c r="DZ167" s="28">
        <f>_xlfn.XLOOKUP($C167,'[3]Active Customer Assets'!$D:$D,'[3]Active Customer Assets'!Y:Y,"",0)</f>
        <v>0</v>
      </c>
      <c r="EA167" s="28" t="str">
        <f>_xlfn.XLOOKUP($C167,'[3]Active Customer Assets'!$D:$D,'[3]Active Customer Assets'!Z:Z,"",0)</f>
        <v>80</v>
      </c>
      <c r="EB167" s="28" t="str">
        <f>_xlfn.XLOOKUP($C167,'[3]Active Customer Assets'!$D:$D,'[3]Active Customer Assets'!AA:AA,"",0)</f>
        <v>80</v>
      </c>
      <c r="EC167" s="28" t="str">
        <f>_xlfn.XLOOKUP($C167,'[3]Active Customer Assets'!$D:$D,'[3]Active Customer Assets'!AB:AB,"",0)</f>
        <v>80</v>
      </c>
      <c r="ED167" s="28" t="str">
        <f>_xlfn.XLOOKUP($C167,'[3]Active Customer Assets'!$D:$D,'[3]Active Customer Assets'!AC:AC,"",0)</f>
        <v>80</v>
      </c>
      <c r="EE167" s="28" t="str">
        <f>_xlfn.XLOOKUP($C167,'[3]Active Customer Assets'!$D:$D,'[3]Active Customer Assets'!AD:AD,"",0)</f>
        <v>80</v>
      </c>
      <c r="EF167" s="28" t="str">
        <f>_xlfn.XLOOKUP($C167,'[3]Active Customer Assets'!$D:$D,'[3]Active Customer Assets'!AE:AE,"",0)</f>
        <v>80</v>
      </c>
      <c r="EG167" s="28" t="str">
        <f>_xlfn.XLOOKUP($C167,'[3]Active Customer Assets'!$D:$D,'[3]Active Customer Assets'!AF:AF,"",0)</f>
        <v>1000</v>
      </c>
      <c r="EH167" s="28" t="str">
        <f>_xlfn.XLOOKUP($C167,'[3]Active Customer Assets'!$D:$D,'[3]Active Customer Assets'!AG:AG,"",0)</f>
        <v>80</v>
      </c>
      <c r="EI167" s="28" t="str">
        <f>_xlfn.XLOOKUP($C167,'[3]Active Customer Assets'!$D:$D,'[3]Active Customer Assets'!AH:AH,"",0)</f>
        <v>80</v>
      </c>
      <c r="EJ167" s="21">
        <f>_xlfn.XLOOKUP($C167,'[3]Active Customer Assets'!$D:$D,'[3]Active Customer Assets'!AI:AI,"",0)</f>
        <v>1</v>
      </c>
      <c r="EK167" s="35" t="str">
        <f>[3]!tbl_DPSAC[[#This Row],[Unit Status]]</f>
        <v>Active</v>
      </c>
    </row>
    <row r="168" spans="1:141" x14ac:dyDescent="0.15">
      <c r="A168" s="11">
        <f>ROW(tbl_DPSAC[[#This Row],[Sl. No.]])-1</f>
        <v>167</v>
      </c>
      <c r="B168" s="12" t="s">
        <v>136</v>
      </c>
      <c r="C168" s="12" t="s">
        <v>1007</v>
      </c>
      <c r="D168" s="12" t="s">
        <v>138</v>
      </c>
      <c r="E168" s="12" t="s">
        <v>139</v>
      </c>
      <c r="F168" s="12" t="s">
        <v>161</v>
      </c>
      <c r="G168" s="13" t="s">
        <v>1008</v>
      </c>
      <c r="H168" s="13" t="str">
        <f>_xlfn.XLOOKUP(C168,'[1]E&amp;DPSAC'!$K:$K,'[1]E&amp;DPSAC'!$E:$E,,0)</f>
        <v>DHANBAD</v>
      </c>
      <c r="I168" s="13"/>
      <c r="J168" s="13">
        <v>9585918025</v>
      </c>
      <c r="K168" s="13">
        <v>9585918025</v>
      </c>
      <c r="L168" s="12" t="str">
        <f t="shared" ca="1" si="50"/>
        <v>Non - Warranty</v>
      </c>
      <c r="M168" s="14">
        <v>43382</v>
      </c>
      <c r="N168" s="15">
        <v>24</v>
      </c>
      <c r="O168" s="14">
        <f t="shared" si="51"/>
        <v>44135</v>
      </c>
      <c r="P168" s="11" t="s">
        <v>157</v>
      </c>
      <c r="Q168" s="19" t="str">
        <f>_xlfn.XLOOKUP(C168,'[2]Sch Calls'!$R:$R,'[2]Sch Calls'!$F:$F,"",0)</f>
        <v>CC-01116101</v>
      </c>
      <c r="R168" s="18">
        <f>_xlfn.XLOOKUP(C168,'[2]Sch Calls'!$R:$R,'[2]Sch Calls'!$A:$A,"",0)</f>
        <v>45266.490324074097</v>
      </c>
      <c r="S168" s="17">
        <f>_xlfn.XLOOKUP(C168,'[2]Sch Calls'!$R:$R,'[2]Sch Calls'!$B:$B,"",0)</f>
        <v>7452</v>
      </c>
      <c r="T168" s="18">
        <f>_xlfn.XLOOKUP(C168,'[1]E&amp;DPSAC'!$K:$K,'[1]E&amp;DPSAC'!$W:$W,"",0)</f>
        <v>45266</v>
      </c>
      <c r="U168" s="17">
        <f>_xlfn.XLOOKUP(C168,'[1]E&amp;DPSAC'!$K:$K,'[1]E&amp;DPSAC'!$Z:$Z,"",0)</f>
        <v>7452</v>
      </c>
      <c r="V168" s="17">
        <f>_xlfn.XLOOKUP(C168,'[2]1. All Calls'!$R:$R,'[2]1. All Calls'!$B:$B,"",0)</f>
        <v>8200</v>
      </c>
      <c r="W168" s="20">
        <f>_xlfn.XLOOKUP(C168,'[2]1. All Calls'!$R:$R,'[2]1. All Calls'!$A:$A,"",0)</f>
        <v>45360.550833333298</v>
      </c>
      <c r="X168" s="17" t="str">
        <f>_xlfn.XLOOKUP(C168,'[2]Sch Calls'!$R:$R,'[2]Sch Calls'!$AB:$AB,"",0)</f>
        <v>Attend the site for schedule service so drain oil from tank and drain oil from cooler to 38 liters oil drain then change air oil separator and BDV Kit, ADV kit, ARV kit, pressure regulator kit and actuator kit and oil 40 liters after then start the unit found running ok.</v>
      </c>
      <c r="Y168" s="17">
        <f t="shared" si="52"/>
        <v>2</v>
      </c>
      <c r="Z168" s="17" t="str">
        <f t="shared" si="53"/>
        <v>Done</v>
      </c>
      <c r="AA168" s="21">
        <f t="shared" ca="1" si="54"/>
        <v>834.50967592590314</v>
      </c>
      <c r="AB168" s="21" t="str">
        <f t="shared" ca="1" si="55"/>
        <v>Due</v>
      </c>
      <c r="AC168" s="11">
        <f ca="1">tbl_DPSAC[[#This Row],[Current Month Due Count]]</f>
        <v>0</v>
      </c>
      <c r="AD168" s="11">
        <f ca="1">tbl_DPSAC[[#This Row],[Next Month Due2]]</f>
        <v>0</v>
      </c>
      <c r="AE168" s="11">
        <f t="shared" ca="1" si="56"/>
        <v>1</v>
      </c>
      <c r="AF168" s="11">
        <v>8</v>
      </c>
      <c r="AG168" s="17">
        <f t="shared" ca="1" si="57"/>
        <v>14124</v>
      </c>
      <c r="AH168" s="11" t="s">
        <v>1009</v>
      </c>
      <c r="AI168" s="11" t="s">
        <v>1010</v>
      </c>
      <c r="AJ168" s="11">
        <v>0</v>
      </c>
      <c r="AK168" s="11" t="s">
        <v>1011</v>
      </c>
      <c r="AL168" s="11">
        <v>0</v>
      </c>
      <c r="AM168" s="11">
        <v>0</v>
      </c>
      <c r="AN168" s="11" t="s">
        <v>1012</v>
      </c>
      <c r="AO168" s="11" t="s">
        <v>1013</v>
      </c>
      <c r="AP168" s="11" t="s">
        <v>1014</v>
      </c>
      <c r="AQ168" s="11">
        <v>0</v>
      </c>
      <c r="AR168" s="11">
        <v>0</v>
      </c>
      <c r="AS168" s="11">
        <v>0</v>
      </c>
      <c r="AT168" s="11">
        <v>0</v>
      </c>
      <c r="AU168" s="11">
        <v>0</v>
      </c>
      <c r="AV168" s="11">
        <v>0</v>
      </c>
      <c r="AW168" s="11">
        <v>0</v>
      </c>
      <c r="AX168" s="11" t="str">
        <f t="shared" ca="1" si="58"/>
        <v>5 Service Due</v>
      </c>
      <c r="AY168" s="17">
        <v>4700</v>
      </c>
      <c r="AZ168" s="22">
        <v>44810</v>
      </c>
      <c r="BA168" s="17"/>
      <c r="BB168" s="17">
        <v>7452</v>
      </c>
      <c r="BC168" s="22">
        <v>45266</v>
      </c>
      <c r="BD168" s="17" t="s">
        <v>1015</v>
      </c>
      <c r="BE168" s="17">
        <v>4700</v>
      </c>
      <c r="BF168" s="22">
        <v>44810</v>
      </c>
      <c r="BG168" s="17"/>
      <c r="BH168" s="17">
        <v>4700</v>
      </c>
      <c r="BI168" s="22">
        <v>44810</v>
      </c>
      <c r="BJ168" s="17"/>
      <c r="BK168" s="17">
        <v>7452</v>
      </c>
      <c r="BL168" s="22">
        <v>45266</v>
      </c>
      <c r="BM168" s="17" t="s">
        <v>1015</v>
      </c>
      <c r="BN168" s="23">
        <f t="shared" si="59"/>
        <v>44990</v>
      </c>
      <c r="BO168" s="23">
        <f t="shared" si="60"/>
        <v>45446</v>
      </c>
      <c r="BP168" s="23">
        <f t="shared" si="61"/>
        <v>44990</v>
      </c>
      <c r="BQ168" s="23">
        <f t="shared" si="62"/>
        <v>44990</v>
      </c>
      <c r="BR168" s="23">
        <f t="shared" si="73"/>
        <v>45631</v>
      </c>
      <c r="BS168" s="24">
        <f t="shared" ca="1" si="63"/>
        <v>-8674</v>
      </c>
      <c r="BT168" s="25">
        <f t="shared" ca="1" si="64"/>
        <v>-5172</v>
      </c>
      <c r="BU168" s="25">
        <f t="shared" ca="1" si="65"/>
        <v>-8674</v>
      </c>
      <c r="BV168" s="25">
        <f t="shared" ca="1" si="66"/>
        <v>-8674</v>
      </c>
      <c r="BW168" s="25">
        <f t="shared" ca="1" si="67"/>
        <v>-5172</v>
      </c>
      <c r="BX168" s="11" t="s">
        <v>1016</v>
      </c>
      <c r="BY168" s="11">
        <f t="shared" ca="1" si="68"/>
        <v>5</v>
      </c>
      <c r="BZ168" s="11">
        <f t="shared" ca="1" si="74"/>
        <v>0</v>
      </c>
      <c r="CA168" s="11">
        <f t="shared" ca="1" si="69"/>
        <v>0</v>
      </c>
      <c r="CB168" s="28">
        <f>_xlfn.XLOOKUP($C168,'[3]BIS Feb-26'!$C:$C,'[3]BIS Feb-26'!U:U,"",0)</f>
        <v>45265.770833333299</v>
      </c>
      <c r="CC168" s="28">
        <f>_xlfn.XLOOKUP($C168,'[3]BIS Feb-26'!$C:$C,'[3]BIS Feb-26'!V:V,"",0)</f>
        <v>45089.770833333299</v>
      </c>
      <c r="CD168" s="28">
        <f>_xlfn.XLOOKUP($C168,'[3]BIS Feb-26'!$C:$C,'[3]BIS Feb-26'!W:W,"",0)</f>
        <v>45089.770833333299</v>
      </c>
      <c r="CE168" s="28">
        <f>_xlfn.XLOOKUP($C168,'[3]BIS Feb-26'!$C:$C,'[3]BIS Feb-26'!X:X,"",0)</f>
        <v>45089.770833333299</v>
      </c>
      <c r="CF168" s="28">
        <f>_xlfn.XLOOKUP($C168,'[3]BIS Feb-26'!$C:$C,'[3]BIS Feb-26'!Y:Y,"",0)</f>
        <v>45089.770833333299</v>
      </c>
      <c r="CG168" s="28">
        <f>_xlfn.XLOOKUP($C168,'[3]BIS Feb-26'!$C:$C,'[3]BIS Feb-26'!Z:Z,"",0)</f>
        <v>45265.770833333299</v>
      </c>
      <c r="CH168" s="28">
        <f>_xlfn.XLOOKUP($C168,'[3]BIS Feb-26'!$C:$C,'[3]BIS Feb-26'!AA:AA,"",0)</f>
        <v>45265.770833333299</v>
      </c>
      <c r="CI168" s="28">
        <f>_xlfn.XLOOKUP($C168,'[3]BIS Feb-26'!$C:$C,'[3]BIS Feb-26'!AB:AB,"",0)</f>
        <v>45265.770833333299</v>
      </c>
      <c r="CJ168" s="28">
        <f>_xlfn.XLOOKUP($C168,'[3]BIS Feb-26'!$C:$C,'[3]BIS Feb-26'!AC:AC,"",0)</f>
        <v>45265.770833333299</v>
      </c>
      <c r="CK168" s="29" t="str">
        <f>_xlfn.XLOOKUP($C168,'[3]BIS Feb-26'!$C:$C,'[3]BIS Feb-26'!AD:AD,"",0)</f>
        <v>252</v>
      </c>
      <c r="CL168" s="29" t="str">
        <f>_xlfn.XLOOKUP($C168,'[3]BIS Feb-26'!$C:$C,'[3]BIS Feb-26'!AE:AE,"",0)</f>
        <v>252</v>
      </c>
      <c r="CM168" s="29" t="str">
        <f>_xlfn.XLOOKUP($C168,'[3]BIS Feb-26'!$C:$C,'[3]BIS Feb-26'!AF:AF,"",0)</f>
        <v>252</v>
      </c>
      <c r="CN168" s="29" t="str">
        <f>_xlfn.XLOOKUP($C168,'[3]BIS Feb-26'!$C:$C,'[3]BIS Feb-26'!AG:AG,"",0)</f>
        <v>252</v>
      </c>
      <c r="CO168" s="29" t="str">
        <f>_xlfn.XLOOKUP($C168,'[3]BIS Feb-26'!$C:$C,'[3]BIS Feb-26'!AH:AH,"",0)</f>
        <v>252</v>
      </c>
      <c r="CP168" s="29" t="str">
        <f>_xlfn.XLOOKUP($C168,'[3]BIS Feb-26'!$C:$C,'[3]BIS Feb-26'!AI:AI,"",0)</f>
        <v>752</v>
      </c>
      <c r="CQ168" s="29" t="str">
        <f>_xlfn.XLOOKUP($C168,'[3]BIS Feb-26'!$C:$C,'[3]BIS Feb-26'!AJ:AJ,"",0)</f>
        <v>752</v>
      </c>
      <c r="CR168" s="29" t="str">
        <f>_xlfn.XLOOKUP($C168,'[3]BIS Feb-26'!$C:$C,'[3]BIS Feb-26'!AK:AK,"",0)</f>
        <v>752</v>
      </c>
      <c r="CS168" s="29" t="str">
        <f>_xlfn.XLOOKUP($C168,'[3]BIS Feb-26'!$C:$C,'[3]BIS Feb-26'!AL:AL,"",0)</f>
        <v>752</v>
      </c>
      <c r="CT168" s="29">
        <f>_xlfn.XLOOKUP($C168,'[3]BIS Feb-26'!$C:$C,'[3]BIS Feb-26'!AM:AM,"",0)</f>
        <v>8</v>
      </c>
      <c r="CU168" s="28">
        <f>_xlfn.XLOOKUP($C168,'[3]BIS Feb-26'!$C:$C,'[3]BIS Feb-26'!AN:AN,"",0)</f>
        <v>45391</v>
      </c>
      <c r="CV168" s="28">
        <f>_xlfn.XLOOKUP($C168,'[3]BIS Feb-26'!$C:$C,'[3]BIS Feb-26'!AO:AO,"",0)</f>
        <v>45269</v>
      </c>
      <c r="CW168" s="28">
        <f>_xlfn.XLOOKUP($C168,'[3]BIS Feb-26'!$C:$C,'[3]BIS Feb-26'!AP:AP,"",0)</f>
        <v>45269</v>
      </c>
      <c r="CX168" s="28">
        <f>_xlfn.XLOOKUP($C168,'[3]BIS Feb-26'!$C:$C,'[3]BIS Feb-26'!AQ:AQ,"",0)</f>
        <v>45269</v>
      </c>
      <c r="CY168" s="28">
        <f>_xlfn.XLOOKUP($C168,'[3]BIS Feb-26'!$C:$C,'[3]BIS Feb-26'!AR:AR,"",0)</f>
        <v>45269</v>
      </c>
      <c r="CZ168" s="28">
        <f>_xlfn.XLOOKUP($C168,'[3]BIS Feb-26'!$C:$C,'[3]BIS Feb-26'!AS:AS,"",0)</f>
        <v>45454</v>
      </c>
      <c r="DA168" s="28">
        <f>_xlfn.XLOOKUP($C168,'[3]BIS Feb-26'!$C:$C,'[3]BIS Feb-26'!AT:AT,"",0)</f>
        <v>45454</v>
      </c>
      <c r="DB168" s="28">
        <f>_xlfn.XLOOKUP($C168,'[3]BIS Feb-26'!$C:$C,'[3]BIS Feb-26'!AU:AU,"",0)</f>
        <v>45445</v>
      </c>
      <c r="DC168" s="28">
        <f>_xlfn.XLOOKUP($C168,'[3]BIS Feb-26'!$C:$C,'[3]BIS Feb-26'!AV:AV,"",0)</f>
        <v>45454</v>
      </c>
      <c r="DD168" s="11">
        <f>_xlfn.XLOOKUP($C168,'[3]BIS Feb-26'!$C:$C,'[3]BIS Feb-26'!AW:AW,"",0)</f>
        <v>1</v>
      </c>
      <c r="DE168" s="11">
        <f>_xlfn.XLOOKUP($C168,'[3]BIS Feb-26'!$C:$C,'[3]BIS Feb-26'!AX:AX,"",0)</f>
        <v>0</v>
      </c>
      <c r="DF168" s="11">
        <f>_xlfn.XLOOKUP($C168,'[3]BIS Feb-26'!$C:$C,'[3]BIS Feb-26'!AY:AY,"",0)</f>
        <v>0</v>
      </c>
      <c r="DG168" s="11">
        <f t="shared" ca="1" si="70"/>
        <v>9</v>
      </c>
      <c r="DH168" s="11">
        <f t="shared" ca="1" si="71"/>
        <v>0</v>
      </c>
      <c r="DI168" s="11">
        <f t="shared" ca="1" si="72"/>
        <v>0</v>
      </c>
      <c r="DJ168" s="11" t="str">
        <f>_xlfn.XLOOKUP($C168,'[3]Active Customer Assets'!$D:$D,'[3]Active Customer Assets'!I:I,"",0)</f>
        <v>B (Below 100% potential spares purchased)</v>
      </c>
      <c r="DK168" s="28">
        <f>_xlfn.XLOOKUP($C168,'[3]Active Customer Assets'!$D:$D,'[3]Active Customer Assets'!J:J,"",0)</f>
        <v>43382.7055555556</v>
      </c>
      <c r="DL168" s="28">
        <f>_xlfn.XLOOKUP($C168,'[3]Active Customer Assets'!$D:$D,'[3]Active Customer Assets'!K:K,"",0)</f>
        <v>0</v>
      </c>
      <c r="DM168" s="28">
        <f>_xlfn.XLOOKUP($C168,'[3]Active Customer Assets'!$D:$D,'[3]Active Customer Assets'!L:L,"",0)</f>
        <v>45360.551284722198</v>
      </c>
      <c r="DN168" s="21">
        <f>_xlfn.XLOOKUP($C168,'[3]Active Customer Assets'!$D:$D,'[3]Active Customer Assets'!M:M,"",0)</f>
        <v>8200</v>
      </c>
      <c r="DO168" s="28">
        <f>_xlfn.XLOOKUP($C168,'[3]Active Customer Assets'!$D:$D,'[3]Active Customer Assets'!N:N,"",0)</f>
        <v>0</v>
      </c>
      <c r="DP168" s="28">
        <f>_xlfn.XLOOKUP($C168,'[3]Active Customer Assets'!$D:$D,'[3]Active Customer Assets'!O:O,"",0)</f>
        <v>0</v>
      </c>
      <c r="DQ168" s="28" t="str">
        <f>_xlfn.XLOOKUP($C168,'[3]Active Customer Assets'!$D:$D,'[3]Active Customer Assets'!P:P,"",0)</f>
        <v>Air lube Plus</v>
      </c>
      <c r="DR168" s="28">
        <f>_xlfn.XLOOKUP($C168,'[3]Active Customer Assets'!$D:$D,'[3]Active Customer Assets'!Q:Q,"",0)</f>
        <v>45266</v>
      </c>
      <c r="DS168" s="28">
        <f>_xlfn.XLOOKUP($C168,'[3]Active Customer Assets'!$D:$D,'[3]Active Customer Assets'!R:R,"",0)</f>
        <v>45090</v>
      </c>
      <c r="DT168" s="28">
        <f>_xlfn.XLOOKUP($C168,'[3]Active Customer Assets'!$D:$D,'[3]Active Customer Assets'!S:S,"",0)</f>
        <v>45090</v>
      </c>
      <c r="DU168" s="28">
        <f>_xlfn.XLOOKUP($C168,'[3]Active Customer Assets'!$D:$D,'[3]Active Customer Assets'!T:T,"",0)</f>
        <v>45090</v>
      </c>
      <c r="DV168" s="28">
        <f>_xlfn.XLOOKUP($C168,'[3]Active Customer Assets'!$D:$D,'[3]Active Customer Assets'!U:U,"",0)</f>
        <v>45090</v>
      </c>
      <c r="DW168" s="28">
        <f>_xlfn.XLOOKUP($C168,'[3]Active Customer Assets'!$D:$D,'[3]Active Customer Assets'!V:V,"",0)</f>
        <v>45266</v>
      </c>
      <c r="DX168" s="28">
        <f>_xlfn.XLOOKUP($C168,'[3]Active Customer Assets'!$D:$D,'[3]Active Customer Assets'!W:W,"",0)</f>
        <v>45266</v>
      </c>
      <c r="DY168" s="28">
        <f>_xlfn.XLOOKUP($C168,'[3]Active Customer Assets'!$D:$D,'[3]Active Customer Assets'!X:X,"",0)</f>
        <v>45266</v>
      </c>
      <c r="DZ168" s="28">
        <f>_xlfn.XLOOKUP($C168,'[3]Active Customer Assets'!$D:$D,'[3]Active Customer Assets'!Y:Y,"",0)</f>
        <v>45266</v>
      </c>
      <c r="EA168" s="28" t="str">
        <f>_xlfn.XLOOKUP($C168,'[3]Active Customer Assets'!$D:$D,'[3]Active Customer Assets'!Z:Z,"",0)</f>
        <v>252</v>
      </c>
      <c r="EB168" s="28" t="str">
        <f>_xlfn.XLOOKUP($C168,'[3]Active Customer Assets'!$D:$D,'[3]Active Customer Assets'!AA:AA,"",0)</f>
        <v>252</v>
      </c>
      <c r="EC168" s="28" t="str">
        <f>_xlfn.XLOOKUP($C168,'[3]Active Customer Assets'!$D:$D,'[3]Active Customer Assets'!AB:AB,"",0)</f>
        <v>252</v>
      </c>
      <c r="ED168" s="28" t="str">
        <f>_xlfn.XLOOKUP($C168,'[3]Active Customer Assets'!$D:$D,'[3]Active Customer Assets'!AC:AC,"",0)</f>
        <v>252</v>
      </c>
      <c r="EE168" s="28" t="str">
        <f>_xlfn.XLOOKUP($C168,'[3]Active Customer Assets'!$D:$D,'[3]Active Customer Assets'!AD:AD,"",0)</f>
        <v>252</v>
      </c>
      <c r="EF168" s="28" t="str">
        <f>_xlfn.XLOOKUP($C168,'[3]Active Customer Assets'!$D:$D,'[3]Active Customer Assets'!AE:AE,"",0)</f>
        <v>752</v>
      </c>
      <c r="EG168" s="28" t="str">
        <f>_xlfn.XLOOKUP($C168,'[3]Active Customer Assets'!$D:$D,'[3]Active Customer Assets'!AF:AF,"",0)</f>
        <v>752</v>
      </c>
      <c r="EH168" s="28" t="str">
        <f>_xlfn.XLOOKUP($C168,'[3]Active Customer Assets'!$D:$D,'[3]Active Customer Assets'!AG:AG,"",0)</f>
        <v>752</v>
      </c>
      <c r="EI168" s="28" t="str">
        <f>_xlfn.XLOOKUP($C168,'[3]Active Customer Assets'!$D:$D,'[3]Active Customer Assets'!AH:AH,"",0)</f>
        <v>752</v>
      </c>
      <c r="EJ168" s="21">
        <f>_xlfn.XLOOKUP($C168,'[3]Active Customer Assets'!$D:$D,'[3]Active Customer Assets'!AI:AI,"",0)</f>
        <v>8</v>
      </c>
      <c r="EK168" s="35" t="str">
        <f>[3]!tbl_DPSAC[[#This Row],[Unit Status]]</f>
        <v>Shifted</v>
      </c>
    </row>
    <row r="169" spans="1:141" x14ac:dyDescent="0.15">
      <c r="A169" s="11">
        <f>ROW(tbl_DPSAC[[#This Row],[Sl. No.]])-1</f>
        <v>168</v>
      </c>
      <c r="B169" s="12" t="s">
        <v>136</v>
      </c>
      <c r="C169" s="12" t="s">
        <v>1017</v>
      </c>
      <c r="D169" s="12" t="s">
        <v>138</v>
      </c>
      <c r="E169" s="12" t="s">
        <v>139</v>
      </c>
      <c r="F169" s="12" t="s">
        <v>161</v>
      </c>
      <c r="G169" s="13" t="s">
        <v>1008</v>
      </c>
      <c r="H169" s="13" t="str">
        <f>_xlfn.XLOOKUP(C169,'[1]E&amp;DPSAC'!$K:$K,'[1]E&amp;DPSAC'!$E:$E,,0)</f>
        <v>CHANDMARI, JORAPHATAK,, DHANBAD</v>
      </c>
      <c r="I169" s="13"/>
      <c r="J169" s="13">
        <v>9585918025</v>
      </c>
      <c r="K169" s="13">
        <v>9585918025</v>
      </c>
      <c r="L169" s="12" t="str">
        <f t="shared" ca="1" si="50"/>
        <v>Non - Warranty</v>
      </c>
      <c r="M169" s="14">
        <v>43383</v>
      </c>
      <c r="N169" s="15">
        <v>24</v>
      </c>
      <c r="O169" s="14">
        <f t="shared" si="51"/>
        <v>44135</v>
      </c>
      <c r="P169" s="11" t="s">
        <v>715</v>
      </c>
      <c r="Q169" s="19" t="str">
        <f>_xlfn.XLOOKUP(C169,'[2]Sch Calls'!$R:$R,'[2]Sch Calls'!$F:$F,"",0)</f>
        <v>CC-01189509</v>
      </c>
      <c r="R169" s="18">
        <f>_xlfn.XLOOKUP(C169,'[2]Sch Calls'!$R:$R,'[2]Sch Calls'!$A:$A,"",0)</f>
        <v>45339.647905092599</v>
      </c>
      <c r="S169" s="17">
        <f>_xlfn.XLOOKUP(C169,'[2]Sch Calls'!$R:$R,'[2]Sch Calls'!$B:$B,"",0)</f>
        <v>6815</v>
      </c>
      <c r="T169" s="18">
        <f>_xlfn.XLOOKUP(C169,'[1]E&amp;DPSAC'!$K:$K,'[1]E&amp;DPSAC'!$W:$W,"",0)</f>
        <v>45339</v>
      </c>
      <c r="U169" s="17">
        <f>_xlfn.XLOOKUP(C169,'[1]E&amp;DPSAC'!$K:$K,'[1]E&amp;DPSAC'!$Z:$Z,"",0)</f>
        <v>6815</v>
      </c>
      <c r="V169" s="17">
        <f>_xlfn.XLOOKUP(C169,'[2]1. All Calls'!$R:$R,'[2]1. All Calls'!$B:$B,"",0)</f>
        <v>6978</v>
      </c>
      <c r="W169" s="20">
        <f>_xlfn.XLOOKUP(C169,'[2]1. All Calls'!$R:$R,'[2]1. All Calls'!$A:$A,"",0)</f>
        <v>45360.5533796296</v>
      </c>
      <c r="X169" s="17" t="str">
        <f>_xlfn.XLOOKUP(C169,'[2]Sch Calls'!$R:$R,'[2]Sch Calls'!$AB:$AB,"",0)</f>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
      <c r="Y169" s="17">
        <f t="shared" si="52"/>
        <v>587</v>
      </c>
      <c r="Z169" s="17" t="str">
        <f t="shared" si="53"/>
        <v>Done</v>
      </c>
      <c r="AA169" s="21">
        <f t="shared" ca="1" si="54"/>
        <v>761.3520949074009</v>
      </c>
      <c r="AB169" s="21" t="str">
        <f t="shared" ca="1" si="55"/>
        <v>Due</v>
      </c>
      <c r="AC169" s="11">
        <f ca="1">tbl_DPSAC[[#This Row],[Current Month Due Count]]</f>
        <v>0</v>
      </c>
      <c r="AD169" s="11">
        <f ca="1">tbl_DPSAC[[#This Row],[Next Month Due2]]</f>
        <v>0</v>
      </c>
      <c r="AE169" s="11">
        <f t="shared" ca="1" si="56"/>
        <v>1</v>
      </c>
      <c r="AF169" s="11">
        <v>8</v>
      </c>
      <c r="AG169" s="17">
        <f t="shared" ca="1" si="57"/>
        <v>12902</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t="str">
        <f t="shared" ca="1" si="58"/>
        <v>5 Service Due</v>
      </c>
      <c r="AY169" s="17">
        <v>6815</v>
      </c>
      <c r="AZ169" s="22">
        <v>45339</v>
      </c>
      <c r="BA169" s="17" t="s">
        <v>1018</v>
      </c>
      <c r="BB169" s="17">
        <v>6815</v>
      </c>
      <c r="BC169" s="22">
        <v>45339</v>
      </c>
      <c r="BD169" s="17" t="s">
        <v>1018</v>
      </c>
      <c r="BE169" s="17">
        <v>6815</v>
      </c>
      <c r="BF169" s="22">
        <v>45339</v>
      </c>
      <c r="BG169" s="17" t="s">
        <v>1018</v>
      </c>
      <c r="BH169" s="17">
        <v>6815</v>
      </c>
      <c r="BI169" s="22">
        <v>45339</v>
      </c>
      <c r="BJ169" s="17" t="s">
        <v>1018</v>
      </c>
      <c r="BK169" s="17">
        <v>6815</v>
      </c>
      <c r="BL169" s="22">
        <v>45339</v>
      </c>
      <c r="BM169" s="17" t="s">
        <v>1018</v>
      </c>
      <c r="BN169" s="23">
        <f t="shared" si="59"/>
        <v>45519</v>
      </c>
      <c r="BO169" s="23">
        <f t="shared" si="60"/>
        <v>45519</v>
      </c>
      <c r="BP169" s="23">
        <f t="shared" si="61"/>
        <v>45519</v>
      </c>
      <c r="BQ169" s="23">
        <f t="shared" si="62"/>
        <v>45519</v>
      </c>
      <c r="BR169" s="23">
        <f t="shared" si="73"/>
        <v>45704</v>
      </c>
      <c r="BS169" s="24">
        <f t="shared" ca="1" si="63"/>
        <v>-5337</v>
      </c>
      <c r="BT169" s="25">
        <f t="shared" ca="1" si="64"/>
        <v>-4587</v>
      </c>
      <c r="BU169" s="25">
        <f t="shared" ca="1" si="65"/>
        <v>-5337</v>
      </c>
      <c r="BV169" s="25">
        <f t="shared" ca="1" si="66"/>
        <v>-5337</v>
      </c>
      <c r="BW169" s="25">
        <f t="shared" ca="1" si="67"/>
        <v>-4587</v>
      </c>
      <c r="BX169" s="11" t="s">
        <v>1016</v>
      </c>
      <c r="BY169" s="11">
        <f t="shared" ca="1" si="68"/>
        <v>5</v>
      </c>
      <c r="BZ169" s="11">
        <f t="shared" ca="1" si="74"/>
        <v>0</v>
      </c>
      <c r="CA169" s="11">
        <f t="shared" ca="1" si="69"/>
        <v>0</v>
      </c>
      <c r="CB169" s="28" t="str">
        <f>_xlfn.XLOOKUP($C169,'[3]BIS Feb-26'!$C:$C,'[3]BIS Feb-26'!U:U,"",0)</f>
        <v/>
      </c>
      <c r="CC169" s="28" t="str">
        <f>_xlfn.XLOOKUP($C169,'[3]BIS Feb-26'!$C:$C,'[3]BIS Feb-26'!V:V,"",0)</f>
        <v/>
      </c>
      <c r="CD169" s="28" t="str">
        <f>_xlfn.XLOOKUP($C169,'[3]BIS Feb-26'!$C:$C,'[3]BIS Feb-26'!W:W,"",0)</f>
        <v/>
      </c>
      <c r="CE169" s="28" t="str">
        <f>_xlfn.XLOOKUP($C169,'[3]BIS Feb-26'!$C:$C,'[3]BIS Feb-26'!X:X,"",0)</f>
        <v/>
      </c>
      <c r="CF169" s="28" t="str">
        <f>_xlfn.XLOOKUP($C169,'[3]BIS Feb-26'!$C:$C,'[3]BIS Feb-26'!Y:Y,"",0)</f>
        <v/>
      </c>
      <c r="CG169" s="28" t="str">
        <f>_xlfn.XLOOKUP($C169,'[3]BIS Feb-26'!$C:$C,'[3]BIS Feb-26'!Z:Z,"",0)</f>
        <v/>
      </c>
      <c r="CH169" s="28" t="str">
        <f>_xlfn.XLOOKUP($C169,'[3]BIS Feb-26'!$C:$C,'[3]BIS Feb-26'!AA:AA,"",0)</f>
        <v/>
      </c>
      <c r="CI169" s="28" t="str">
        <f>_xlfn.XLOOKUP($C169,'[3]BIS Feb-26'!$C:$C,'[3]BIS Feb-26'!AB:AB,"",0)</f>
        <v/>
      </c>
      <c r="CJ169" s="28" t="str">
        <f>_xlfn.XLOOKUP($C169,'[3]BIS Feb-26'!$C:$C,'[3]BIS Feb-26'!AC:AC,"",0)</f>
        <v/>
      </c>
      <c r="CK169" s="29" t="str">
        <f>_xlfn.XLOOKUP($C169,'[3]BIS Feb-26'!$C:$C,'[3]BIS Feb-26'!AD:AD,"",0)</f>
        <v/>
      </c>
      <c r="CL169" s="29" t="str">
        <f>_xlfn.XLOOKUP($C169,'[3]BIS Feb-26'!$C:$C,'[3]BIS Feb-26'!AE:AE,"",0)</f>
        <v/>
      </c>
      <c r="CM169" s="29" t="str">
        <f>_xlfn.XLOOKUP($C169,'[3]BIS Feb-26'!$C:$C,'[3]BIS Feb-26'!AF:AF,"",0)</f>
        <v/>
      </c>
      <c r="CN169" s="29" t="str">
        <f>_xlfn.XLOOKUP($C169,'[3]BIS Feb-26'!$C:$C,'[3]BIS Feb-26'!AG:AG,"",0)</f>
        <v/>
      </c>
      <c r="CO169" s="29" t="str">
        <f>_xlfn.XLOOKUP($C169,'[3]BIS Feb-26'!$C:$C,'[3]BIS Feb-26'!AH:AH,"",0)</f>
        <v/>
      </c>
      <c r="CP169" s="29" t="str">
        <f>_xlfn.XLOOKUP($C169,'[3]BIS Feb-26'!$C:$C,'[3]BIS Feb-26'!AI:AI,"",0)</f>
        <v/>
      </c>
      <c r="CQ169" s="29" t="str">
        <f>_xlfn.XLOOKUP($C169,'[3]BIS Feb-26'!$C:$C,'[3]BIS Feb-26'!AJ:AJ,"",0)</f>
        <v/>
      </c>
      <c r="CR169" s="29" t="str">
        <f>_xlfn.XLOOKUP($C169,'[3]BIS Feb-26'!$C:$C,'[3]BIS Feb-26'!AK:AK,"",0)</f>
        <v/>
      </c>
      <c r="CS169" s="29" t="str">
        <f>_xlfn.XLOOKUP($C169,'[3]BIS Feb-26'!$C:$C,'[3]BIS Feb-26'!AL:AL,"",0)</f>
        <v/>
      </c>
      <c r="CT169" s="29" t="str">
        <f>_xlfn.XLOOKUP($C169,'[3]BIS Feb-26'!$C:$C,'[3]BIS Feb-26'!AM:AM,"",0)</f>
        <v/>
      </c>
      <c r="CU169" s="28" t="str">
        <f>_xlfn.XLOOKUP($C169,'[3]BIS Feb-26'!$C:$C,'[3]BIS Feb-26'!AN:AN,"",0)</f>
        <v/>
      </c>
      <c r="CV169" s="28" t="str">
        <f>_xlfn.XLOOKUP($C169,'[3]BIS Feb-26'!$C:$C,'[3]BIS Feb-26'!AO:AO,"",0)</f>
        <v/>
      </c>
      <c r="CW169" s="28" t="str">
        <f>_xlfn.XLOOKUP($C169,'[3]BIS Feb-26'!$C:$C,'[3]BIS Feb-26'!AP:AP,"",0)</f>
        <v/>
      </c>
      <c r="CX169" s="28" t="str">
        <f>_xlfn.XLOOKUP($C169,'[3]BIS Feb-26'!$C:$C,'[3]BIS Feb-26'!AQ:AQ,"",0)</f>
        <v/>
      </c>
      <c r="CY169" s="28" t="str">
        <f>_xlfn.XLOOKUP($C169,'[3]BIS Feb-26'!$C:$C,'[3]BIS Feb-26'!AR:AR,"",0)</f>
        <v/>
      </c>
      <c r="CZ169" s="28" t="str">
        <f>_xlfn.XLOOKUP($C169,'[3]BIS Feb-26'!$C:$C,'[3]BIS Feb-26'!AS:AS,"",0)</f>
        <v/>
      </c>
      <c r="DA169" s="28" t="str">
        <f>_xlfn.XLOOKUP($C169,'[3]BIS Feb-26'!$C:$C,'[3]BIS Feb-26'!AT:AT,"",0)</f>
        <v/>
      </c>
      <c r="DB169" s="28" t="str">
        <f>_xlfn.XLOOKUP($C169,'[3]BIS Feb-26'!$C:$C,'[3]BIS Feb-26'!AU:AU,"",0)</f>
        <v/>
      </c>
      <c r="DC169" s="28" t="str">
        <f>_xlfn.XLOOKUP($C169,'[3]BIS Feb-26'!$C:$C,'[3]BIS Feb-26'!AV:AV,"",0)</f>
        <v/>
      </c>
      <c r="DD169" s="11" t="str">
        <f>_xlfn.XLOOKUP($C169,'[3]BIS Feb-26'!$C:$C,'[3]BIS Feb-26'!AW:AW,"",0)</f>
        <v/>
      </c>
      <c r="DE169" s="11" t="str">
        <f>_xlfn.XLOOKUP($C169,'[3]BIS Feb-26'!$C:$C,'[3]BIS Feb-26'!AX:AX,"",0)</f>
        <v/>
      </c>
      <c r="DF169" s="11" t="str">
        <f>_xlfn.XLOOKUP($C169,'[3]BIS Feb-26'!$C:$C,'[3]BIS Feb-26'!AY:AY,"",0)</f>
        <v/>
      </c>
      <c r="DG169" s="11">
        <f t="shared" ca="1" si="70"/>
        <v>0</v>
      </c>
      <c r="DH169" s="11">
        <f t="shared" ca="1" si="71"/>
        <v>0</v>
      </c>
      <c r="DI169" s="11">
        <f t="shared" ca="1" si="72"/>
        <v>0</v>
      </c>
      <c r="DJ169" s="11" t="str">
        <f>_xlfn.XLOOKUP($C169,'[3]Active Customer Assets'!$D:$D,'[3]Active Customer Assets'!I:I,"",0)</f>
        <v>D (Compressor scrapped/ Company shut)</v>
      </c>
      <c r="DK169" s="28">
        <f>_xlfn.XLOOKUP($C169,'[3]Active Customer Assets'!$D:$D,'[3]Active Customer Assets'!J:J,"",0)</f>
        <v>43383.770833333299</v>
      </c>
      <c r="DL169" s="28">
        <f>_xlfn.XLOOKUP($C169,'[3]Active Customer Assets'!$D:$D,'[3]Active Customer Assets'!K:K,"",0)</f>
        <v>43272.333333333299</v>
      </c>
      <c r="DM169" s="28">
        <f>_xlfn.XLOOKUP($C169,'[3]Active Customer Assets'!$D:$D,'[3]Active Customer Assets'!L:L,"",0)</f>
        <v>45360.553912037001</v>
      </c>
      <c r="DN169" s="21">
        <f>_xlfn.XLOOKUP($C169,'[3]Active Customer Assets'!$D:$D,'[3]Active Customer Assets'!M:M,"",0)</f>
        <v>6978</v>
      </c>
      <c r="DO169" s="28">
        <f>_xlfn.XLOOKUP($C169,'[3]Active Customer Assets'!$D:$D,'[3]Active Customer Assets'!N:N,"",0)</f>
        <v>0</v>
      </c>
      <c r="DP169" s="28">
        <f>_xlfn.XLOOKUP($C169,'[3]Active Customer Assets'!$D:$D,'[3]Active Customer Assets'!O:O,"",0)</f>
        <v>0</v>
      </c>
      <c r="DQ169" s="28" t="str">
        <f>_xlfn.XLOOKUP($C169,'[3]Active Customer Assets'!$D:$D,'[3]Active Customer Assets'!P:P,"",0)</f>
        <v>Air lube Plus</v>
      </c>
      <c r="DR169" s="28">
        <f>_xlfn.XLOOKUP($C169,'[3]Active Customer Assets'!$D:$D,'[3]Active Customer Assets'!Q:Q,"",0)</f>
        <v>45339</v>
      </c>
      <c r="DS169" s="28">
        <f>_xlfn.XLOOKUP($C169,'[3]Active Customer Assets'!$D:$D,'[3]Active Customer Assets'!R:R,"",0)</f>
        <v>45339</v>
      </c>
      <c r="DT169" s="28">
        <f>_xlfn.XLOOKUP($C169,'[3]Active Customer Assets'!$D:$D,'[3]Active Customer Assets'!S:S,"",0)</f>
        <v>45339</v>
      </c>
      <c r="DU169" s="28">
        <f>_xlfn.XLOOKUP($C169,'[3]Active Customer Assets'!$D:$D,'[3]Active Customer Assets'!T:T,"",0)</f>
        <v>45339</v>
      </c>
      <c r="DV169" s="28">
        <f>_xlfn.XLOOKUP($C169,'[3]Active Customer Assets'!$D:$D,'[3]Active Customer Assets'!U:U,"",0)</f>
        <v>45339</v>
      </c>
      <c r="DW169" s="28">
        <f>_xlfn.XLOOKUP($C169,'[3]Active Customer Assets'!$D:$D,'[3]Active Customer Assets'!V:V,"",0)</f>
        <v>45339</v>
      </c>
      <c r="DX169" s="28">
        <f>_xlfn.XLOOKUP($C169,'[3]Active Customer Assets'!$D:$D,'[3]Active Customer Assets'!W:W,"",0)</f>
        <v>45339</v>
      </c>
      <c r="DY169" s="28">
        <f>_xlfn.XLOOKUP($C169,'[3]Active Customer Assets'!$D:$D,'[3]Active Customer Assets'!X:X,"",0)</f>
        <v>45339</v>
      </c>
      <c r="DZ169" s="28">
        <f>_xlfn.XLOOKUP($C169,'[3]Active Customer Assets'!$D:$D,'[3]Active Customer Assets'!Y:Y,"",0)</f>
        <v>45339</v>
      </c>
      <c r="EA169" s="28" t="str">
        <f>_xlfn.XLOOKUP($C169,'[3]Active Customer Assets'!$D:$D,'[3]Active Customer Assets'!Z:Z,"",0)</f>
        <v>587</v>
      </c>
      <c r="EB169" s="28" t="str">
        <f>_xlfn.XLOOKUP($C169,'[3]Active Customer Assets'!$D:$D,'[3]Active Customer Assets'!AA:AA,"",0)</f>
        <v>587</v>
      </c>
      <c r="EC169" s="28" t="str">
        <f>_xlfn.XLOOKUP($C169,'[3]Active Customer Assets'!$D:$D,'[3]Active Customer Assets'!AB:AB,"",0)</f>
        <v>587</v>
      </c>
      <c r="ED169" s="28" t="str">
        <f>_xlfn.XLOOKUP($C169,'[3]Active Customer Assets'!$D:$D,'[3]Active Customer Assets'!AC:AC,"",0)</f>
        <v>587</v>
      </c>
      <c r="EE169" s="28" t="str">
        <f>_xlfn.XLOOKUP($C169,'[3]Active Customer Assets'!$D:$D,'[3]Active Customer Assets'!AD:AD,"",0)</f>
        <v>587</v>
      </c>
      <c r="EF169" s="28" t="str">
        <f>_xlfn.XLOOKUP($C169,'[3]Active Customer Assets'!$D:$D,'[3]Active Customer Assets'!AE:AE,"",0)</f>
        <v>1337</v>
      </c>
      <c r="EG169" s="28" t="str">
        <f>_xlfn.XLOOKUP($C169,'[3]Active Customer Assets'!$D:$D,'[3]Active Customer Assets'!AF:AF,"",0)</f>
        <v>1000</v>
      </c>
      <c r="EH169" s="28" t="str">
        <f>_xlfn.XLOOKUP($C169,'[3]Active Customer Assets'!$D:$D,'[3]Active Customer Assets'!AG:AG,"",0)</f>
        <v>1337</v>
      </c>
      <c r="EI169" s="28" t="str">
        <f>_xlfn.XLOOKUP($C169,'[3]Active Customer Assets'!$D:$D,'[3]Active Customer Assets'!AH:AH,"",0)</f>
        <v>1337</v>
      </c>
      <c r="EJ169" s="21">
        <f>_xlfn.XLOOKUP($C169,'[3]Active Customer Assets'!$D:$D,'[3]Active Customer Assets'!AI:AI,"",0)</f>
        <v>8</v>
      </c>
      <c r="EK169" s="35" t="str">
        <f>[3]!tbl_DPSAC[[#This Row],[Unit Status]]</f>
        <v>Scraped</v>
      </c>
    </row>
    <row r="170" spans="1:141" x14ac:dyDescent="0.15">
      <c r="A170" s="11">
        <f>ROW(tbl_DPSAC[[#This Row],[Sl. No.]])-1</f>
        <v>169</v>
      </c>
      <c r="B170" s="12" t="s">
        <v>136</v>
      </c>
      <c r="C170" s="12" t="s">
        <v>1019</v>
      </c>
      <c r="D170" s="12" t="s">
        <v>169</v>
      </c>
      <c r="E170" s="12" t="s">
        <v>170</v>
      </c>
      <c r="F170" s="12" t="s">
        <v>161</v>
      </c>
      <c r="G170" s="13" t="s">
        <v>1020</v>
      </c>
      <c r="H170" s="13" t="str">
        <f>_xlfn.XLOOKUP(C170,'[1]E&amp;DPSAC'!$K:$K,'[1]E&amp;DPSAC'!$E:$E,,0)</f>
        <v>KAMDE,RANCHI</v>
      </c>
      <c r="I170" s="13"/>
      <c r="J170" s="13">
        <v>9304197720</v>
      </c>
      <c r="K170" s="13">
        <v>9304197723</v>
      </c>
      <c r="L170" s="12" t="str">
        <f t="shared" ca="1" si="50"/>
        <v>Non - Warranty</v>
      </c>
      <c r="M170" s="14">
        <v>43214</v>
      </c>
      <c r="N170" s="15">
        <v>24</v>
      </c>
      <c r="O170" s="14">
        <f t="shared" si="51"/>
        <v>43951</v>
      </c>
      <c r="P170" s="11" t="s">
        <v>681</v>
      </c>
      <c r="Q170" s="19" t="str">
        <f>_xlfn.XLOOKUP(C170,'[2]Sch Calls'!$R:$R,'[2]Sch Calls'!$F:$F,"",0)</f>
        <v>CC-01140812</v>
      </c>
      <c r="R170" s="18">
        <f>_xlfn.XLOOKUP(C170,'[2]Sch Calls'!$R:$R,'[2]Sch Calls'!$A:$A,"",0)</f>
        <v>45289.453831018502</v>
      </c>
      <c r="S170" s="17">
        <f>_xlfn.XLOOKUP(C170,'[2]Sch Calls'!$R:$R,'[2]Sch Calls'!$B:$B,"",0)</f>
        <v>2250</v>
      </c>
      <c r="T170" s="18">
        <f>_xlfn.XLOOKUP(C170,'[1]E&amp;DPSAC'!$K:$K,'[1]E&amp;DPSAC'!$W:$W,"",0)</f>
        <v>45289</v>
      </c>
      <c r="U170" s="17">
        <f>_xlfn.XLOOKUP(C170,'[1]E&amp;DPSAC'!$K:$K,'[1]E&amp;DPSAC'!$Z:$Z,"",0)</f>
        <v>2250</v>
      </c>
      <c r="V170" s="17">
        <f>_xlfn.XLOOKUP(C170,'[2]1. All Calls'!$R:$R,'[2]1. All Calls'!$B:$B,"",0)</f>
        <v>2250</v>
      </c>
      <c r="W170" s="20">
        <f>_xlfn.XLOOKUP(C170,'[2]1. All Calls'!$R:$R,'[2]1. All Calls'!$A:$A,"",0)</f>
        <v>45289.453831018502</v>
      </c>
      <c r="X170" s="17" t="str">
        <f>_xlfn.XLOOKUP(C170,'[2]Sch Calls'!$R:$R,'[2]Sch Calls'!$AB:$AB,"",0)</f>
        <v>Attend the site for schedule service so drain oil from cooler and drain oil from tank total 37 liter oil drain then Change air filter for compressor side and change oil filter and oil 40 liter. After then start the unit found running ok.</v>
      </c>
      <c r="Y170" s="17">
        <f t="shared" si="52"/>
        <v>750</v>
      </c>
      <c r="Z170" s="17" t="str">
        <f t="shared" si="53"/>
        <v>Done</v>
      </c>
      <c r="AA170" s="21">
        <f t="shared" ca="1" si="54"/>
        <v>811.54616898149834</v>
      </c>
      <c r="AB170" s="21" t="str">
        <f t="shared" ca="1" si="55"/>
        <v>Due</v>
      </c>
      <c r="AC170" s="11">
        <f ca="1">tbl_DPSAC[[#This Row],[Current Month Due Count]]</f>
        <v>0</v>
      </c>
      <c r="AD170" s="11">
        <f ca="1">tbl_DPSAC[[#This Row],[Next Month Due2]]</f>
        <v>0</v>
      </c>
      <c r="AE170" s="11">
        <f t="shared" ca="1" si="56"/>
        <v>1</v>
      </c>
      <c r="AF170" s="11">
        <v>2</v>
      </c>
      <c r="AG170" s="17">
        <f t="shared" ca="1" si="57"/>
        <v>3873</v>
      </c>
      <c r="AH170" s="11">
        <v>0</v>
      </c>
      <c r="AI170" s="11">
        <v>0</v>
      </c>
      <c r="AJ170" s="11">
        <v>0</v>
      </c>
      <c r="AK170" s="11">
        <v>0</v>
      </c>
      <c r="AL170" s="11">
        <v>0</v>
      </c>
      <c r="AM170" s="11">
        <v>0</v>
      </c>
      <c r="AN170" s="11">
        <v>0</v>
      </c>
      <c r="AO170" s="11">
        <v>0</v>
      </c>
      <c r="AP170" s="11">
        <v>0</v>
      </c>
      <c r="AQ170" s="11">
        <v>0</v>
      </c>
      <c r="AR170" s="11">
        <v>0</v>
      </c>
      <c r="AS170" s="11">
        <v>0</v>
      </c>
      <c r="AT170" s="11">
        <v>0</v>
      </c>
      <c r="AU170" s="11">
        <v>0</v>
      </c>
      <c r="AV170" s="11">
        <v>0</v>
      </c>
      <c r="AW170" s="11">
        <v>0</v>
      </c>
      <c r="AX170" s="11" t="str">
        <f t="shared" ca="1" si="58"/>
        <v>5 Service Due</v>
      </c>
      <c r="AY170" s="17">
        <v>2250</v>
      </c>
      <c r="AZ170" s="22">
        <v>45289</v>
      </c>
      <c r="BA170" s="17" t="s">
        <v>1021</v>
      </c>
      <c r="BB170" s="17">
        <v>1555</v>
      </c>
      <c r="BC170" s="22">
        <v>45000</v>
      </c>
      <c r="BD170" s="17" t="s">
        <v>1022</v>
      </c>
      <c r="BE170" s="17">
        <v>2250</v>
      </c>
      <c r="BF170" s="22">
        <v>45289</v>
      </c>
      <c r="BG170" s="17" t="s">
        <v>1021</v>
      </c>
      <c r="BH170" s="17">
        <v>1555</v>
      </c>
      <c r="BI170" s="22">
        <v>45000</v>
      </c>
      <c r="BJ170" s="17" t="s">
        <v>1022</v>
      </c>
      <c r="BK170" s="17">
        <v>1555</v>
      </c>
      <c r="BL170" s="22">
        <v>45000</v>
      </c>
      <c r="BM170" s="17" t="s">
        <v>1022</v>
      </c>
      <c r="BN170" s="23">
        <f t="shared" si="59"/>
        <v>45469</v>
      </c>
      <c r="BO170" s="23">
        <f t="shared" si="60"/>
        <v>45180</v>
      </c>
      <c r="BP170" s="23">
        <f t="shared" si="61"/>
        <v>45469</v>
      </c>
      <c r="BQ170" s="23">
        <f t="shared" si="62"/>
        <v>45180</v>
      </c>
      <c r="BR170" s="23">
        <f t="shared" si="73"/>
        <v>45365</v>
      </c>
      <c r="BS170" s="24">
        <f t="shared" ca="1" si="63"/>
        <v>-873</v>
      </c>
      <c r="BT170" s="25">
        <f t="shared" ca="1" si="64"/>
        <v>-818</v>
      </c>
      <c r="BU170" s="25">
        <f t="shared" ca="1" si="65"/>
        <v>-873</v>
      </c>
      <c r="BV170" s="25">
        <f t="shared" ca="1" si="66"/>
        <v>-1568</v>
      </c>
      <c r="BW170" s="25">
        <f t="shared" ca="1" si="67"/>
        <v>-818</v>
      </c>
      <c r="BX170" s="26" t="s">
        <v>173</v>
      </c>
      <c r="BY170" s="11">
        <f t="shared" ca="1" si="68"/>
        <v>5</v>
      </c>
      <c r="BZ170" s="11">
        <f t="shared" ca="1" si="74"/>
        <v>0</v>
      </c>
      <c r="CA170" s="11">
        <f t="shared" ca="1" si="69"/>
        <v>0</v>
      </c>
      <c r="CB170" s="28">
        <f>_xlfn.XLOOKUP($C170,'[3]BIS Feb-26'!$C:$C,'[3]BIS Feb-26'!U:U,"",0)</f>
        <v>45288.770833333299</v>
      </c>
      <c r="CC170" s="28">
        <f>_xlfn.XLOOKUP($C170,'[3]BIS Feb-26'!$C:$C,'[3]BIS Feb-26'!V:V,"",0)</f>
        <v>45288.770833333299</v>
      </c>
      <c r="CD170" s="28">
        <f>_xlfn.XLOOKUP($C170,'[3]BIS Feb-26'!$C:$C,'[3]BIS Feb-26'!W:W,"",0)</f>
        <v>0</v>
      </c>
      <c r="CE170" s="28">
        <f>_xlfn.XLOOKUP($C170,'[3]BIS Feb-26'!$C:$C,'[3]BIS Feb-26'!X:X,"",0)</f>
        <v>45288.770833333299</v>
      </c>
      <c r="CF170" s="28">
        <f>_xlfn.XLOOKUP($C170,'[3]BIS Feb-26'!$C:$C,'[3]BIS Feb-26'!Y:Y,"",0)</f>
        <v>45288.770833333299</v>
      </c>
      <c r="CG170" s="28">
        <f>_xlfn.XLOOKUP($C170,'[3]BIS Feb-26'!$C:$C,'[3]BIS Feb-26'!Z:Z,"",0)</f>
        <v>44999.770833333299</v>
      </c>
      <c r="CH170" s="28">
        <f>_xlfn.XLOOKUP($C170,'[3]BIS Feb-26'!$C:$C,'[3]BIS Feb-26'!AA:AA,"",0)</f>
        <v>0</v>
      </c>
      <c r="CI170" s="28">
        <f>_xlfn.XLOOKUP($C170,'[3]BIS Feb-26'!$C:$C,'[3]BIS Feb-26'!AB:AB,"",0)</f>
        <v>44999.770833333299</v>
      </c>
      <c r="CJ170" s="28">
        <f>_xlfn.XLOOKUP($C170,'[3]BIS Feb-26'!$C:$C,'[3]BIS Feb-26'!AC:AC,"",0)</f>
        <v>0</v>
      </c>
      <c r="CK170" s="29" t="str">
        <f>_xlfn.XLOOKUP($C170,'[3]BIS Feb-26'!$C:$C,'[3]BIS Feb-26'!AD:AD,"",0)</f>
        <v>750</v>
      </c>
      <c r="CL170" s="29" t="str">
        <f>_xlfn.XLOOKUP($C170,'[3]BIS Feb-26'!$C:$C,'[3]BIS Feb-26'!AE:AE,"",0)</f>
        <v>750</v>
      </c>
      <c r="CM170" s="29" t="str">
        <f>_xlfn.XLOOKUP($C170,'[3]BIS Feb-26'!$C:$C,'[3]BIS Feb-26'!AF:AF,"",0)</f>
        <v>500</v>
      </c>
      <c r="CN170" s="29" t="str">
        <f>_xlfn.XLOOKUP($C170,'[3]BIS Feb-26'!$C:$C,'[3]BIS Feb-26'!AG:AG,"",0)</f>
        <v>750</v>
      </c>
      <c r="CO170" s="29" t="str">
        <f>_xlfn.XLOOKUP($C170,'[3]BIS Feb-26'!$C:$C,'[3]BIS Feb-26'!AH:AH,"",0)</f>
        <v>750</v>
      </c>
      <c r="CP170" s="29" t="str">
        <f>_xlfn.XLOOKUP($C170,'[3]BIS Feb-26'!$C:$C,'[3]BIS Feb-26'!AI:AI,"",0)</f>
        <v>805</v>
      </c>
      <c r="CQ170" s="29" t="str">
        <f>_xlfn.XLOOKUP($C170,'[3]BIS Feb-26'!$C:$C,'[3]BIS Feb-26'!AJ:AJ,"",0)</f>
        <v>805</v>
      </c>
      <c r="CR170" s="29" t="str">
        <f>_xlfn.XLOOKUP($C170,'[3]BIS Feb-26'!$C:$C,'[3]BIS Feb-26'!AK:AK,"",0)</f>
        <v>805</v>
      </c>
      <c r="CS170" s="29" t="str">
        <f>_xlfn.XLOOKUP($C170,'[3]BIS Feb-26'!$C:$C,'[3]BIS Feb-26'!AL:AL,"",0)</f>
        <v>805</v>
      </c>
      <c r="CT170" s="29">
        <f>_xlfn.XLOOKUP($C170,'[3]BIS Feb-26'!$C:$C,'[3]BIS Feb-26'!AM:AM,"",0)</f>
        <v>8</v>
      </c>
      <c r="CU170" s="28">
        <f>_xlfn.XLOOKUP($C170,'[3]BIS Feb-26'!$C:$C,'[3]BIS Feb-26'!AN:AN,"",0)</f>
        <v>45382</v>
      </c>
      <c r="CV170" s="28">
        <f>_xlfn.XLOOKUP($C170,'[3]BIS Feb-26'!$C:$C,'[3]BIS Feb-26'!AO:AO,"",0)</f>
        <v>45382</v>
      </c>
      <c r="CW170" s="28">
        <f>_xlfn.XLOOKUP($C170,'[3]BIS Feb-26'!$C:$C,'[3]BIS Feb-26'!AP:AP,"",0)</f>
        <v>45351</v>
      </c>
      <c r="CX170" s="28">
        <f>_xlfn.XLOOKUP($C170,'[3]BIS Feb-26'!$C:$C,'[3]BIS Feb-26'!AQ:AQ,"",0)</f>
        <v>45382</v>
      </c>
      <c r="CY170" s="28">
        <f>_xlfn.XLOOKUP($C170,'[3]BIS Feb-26'!$C:$C,'[3]BIS Feb-26'!AR:AR,"",0)</f>
        <v>45382</v>
      </c>
      <c r="CZ170" s="28">
        <f>_xlfn.XLOOKUP($C170,'[3]BIS Feb-26'!$C:$C,'[3]BIS Feb-26'!AS:AS,"",0)</f>
        <v>45269</v>
      </c>
      <c r="DA170" s="28">
        <f>_xlfn.XLOOKUP($C170,'[3]BIS Feb-26'!$C:$C,'[3]BIS Feb-26'!AT:AT,"",0)</f>
        <v>45255</v>
      </c>
      <c r="DB170" s="28">
        <f>_xlfn.XLOOKUP($C170,'[3]BIS Feb-26'!$C:$C,'[3]BIS Feb-26'!AU:AU,"",0)</f>
        <v>45179</v>
      </c>
      <c r="DC170" s="28">
        <f>_xlfn.XLOOKUP($C170,'[3]BIS Feb-26'!$C:$C,'[3]BIS Feb-26'!AV:AV,"",0)</f>
        <v>45380</v>
      </c>
      <c r="DD170" s="11">
        <f>_xlfn.XLOOKUP($C170,'[3]BIS Feb-26'!$C:$C,'[3]BIS Feb-26'!AW:AW,"",0)</f>
        <v>1</v>
      </c>
      <c r="DE170" s="11">
        <f>_xlfn.XLOOKUP($C170,'[3]BIS Feb-26'!$C:$C,'[3]BIS Feb-26'!AX:AX,"",0)</f>
        <v>0</v>
      </c>
      <c r="DF170" s="11">
        <f>_xlfn.XLOOKUP($C170,'[3]BIS Feb-26'!$C:$C,'[3]BIS Feb-26'!AY:AY,"",0)</f>
        <v>0</v>
      </c>
      <c r="DG170" s="11">
        <f t="shared" ca="1" si="70"/>
        <v>9</v>
      </c>
      <c r="DH170" s="11">
        <f t="shared" ca="1" si="71"/>
        <v>0</v>
      </c>
      <c r="DI170" s="11">
        <f t="shared" ca="1" si="72"/>
        <v>0</v>
      </c>
      <c r="DJ170" s="11" t="str">
        <f>_xlfn.XLOOKUP($C170,'[3]Active Customer Assets'!$D:$D,'[3]Active Customer Assets'!I:I,"",0)</f>
        <v>C (Not Buying Spares or buying lubricants)</v>
      </c>
      <c r="DK170" s="28">
        <f>_xlfn.XLOOKUP($C170,'[3]Active Customer Assets'!$D:$D,'[3]Active Customer Assets'!J:J,"",0)</f>
        <v>43579.713888888902</v>
      </c>
      <c r="DL170" s="28">
        <f>_xlfn.XLOOKUP($C170,'[3]Active Customer Assets'!$D:$D,'[3]Active Customer Assets'!K:K,"",0)</f>
        <v>43507.229166666701</v>
      </c>
      <c r="DM170" s="28">
        <f>_xlfn.XLOOKUP($C170,'[3]Active Customer Assets'!$D:$D,'[3]Active Customer Assets'!L:L,"",0)</f>
        <v>45289.660474536999</v>
      </c>
      <c r="DN170" s="21">
        <f>_xlfn.XLOOKUP($C170,'[3]Active Customer Assets'!$D:$D,'[3]Active Customer Assets'!M:M,"",0)</f>
        <v>2250</v>
      </c>
      <c r="DO170" s="28">
        <f>_xlfn.XLOOKUP($C170,'[3]Active Customer Assets'!$D:$D,'[3]Active Customer Assets'!N:N,"",0)</f>
        <v>0</v>
      </c>
      <c r="DP170" s="28">
        <f>_xlfn.XLOOKUP($C170,'[3]Active Customer Assets'!$D:$D,'[3]Active Customer Assets'!O:O,"",0)</f>
        <v>0</v>
      </c>
      <c r="DQ170" s="28" t="str">
        <f>_xlfn.XLOOKUP($C170,'[3]Active Customer Assets'!$D:$D,'[3]Active Customer Assets'!P:P,"",0)</f>
        <v>Air lube Plus</v>
      </c>
      <c r="DR170" s="28">
        <f>_xlfn.XLOOKUP($C170,'[3]Active Customer Assets'!$D:$D,'[3]Active Customer Assets'!Q:Q,"",0)</f>
        <v>45289</v>
      </c>
      <c r="DS170" s="28">
        <f>_xlfn.XLOOKUP($C170,'[3]Active Customer Assets'!$D:$D,'[3]Active Customer Assets'!R:R,"",0)</f>
        <v>45289</v>
      </c>
      <c r="DT170" s="28">
        <f>_xlfn.XLOOKUP($C170,'[3]Active Customer Assets'!$D:$D,'[3]Active Customer Assets'!S:S,"",0)</f>
        <v>0</v>
      </c>
      <c r="DU170" s="28">
        <f>_xlfn.XLOOKUP($C170,'[3]Active Customer Assets'!$D:$D,'[3]Active Customer Assets'!T:T,"",0)</f>
        <v>45289</v>
      </c>
      <c r="DV170" s="28">
        <f>_xlfn.XLOOKUP($C170,'[3]Active Customer Assets'!$D:$D,'[3]Active Customer Assets'!U:U,"",0)</f>
        <v>45289</v>
      </c>
      <c r="DW170" s="28">
        <f>_xlfn.XLOOKUP($C170,'[3]Active Customer Assets'!$D:$D,'[3]Active Customer Assets'!V:V,"",0)</f>
        <v>45000</v>
      </c>
      <c r="DX170" s="28">
        <f>_xlfn.XLOOKUP($C170,'[3]Active Customer Assets'!$D:$D,'[3]Active Customer Assets'!W:W,"",0)</f>
        <v>0</v>
      </c>
      <c r="DY170" s="28">
        <f>_xlfn.XLOOKUP($C170,'[3]Active Customer Assets'!$D:$D,'[3]Active Customer Assets'!X:X,"",0)</f>
        <v>45000</v>
      </c>
      <c r="DZ170" s="28">
        <f>_xlfn.XLOOKUP($C170,'[3]Active Customer Assets'!$D:$D,'[3]Active Customer Assets'!Y:Y,"",0)</f>
        <v>0</v>
      </c>
      <c r="EA170" s="28" t="str">
        <f>_xlfn.XLOOKUP($C170,'[3]Active Customer Assets'!$D:$D,'[3]Active Customer Assets'!Z:Z,"",0)</f>
        <v>750</v>
      </c>
      <c r="EB170" s="28" t="str">
        <f>_xlfn.XLOOKUP($C170,'[3]Active Customer Assets'!$D:$D,'[3]Active Customer Assets'!AA:AA,"",0)</f>
        <v>750</v>
      </c>
      <c r="EC170" s="28" t="str">
        <f>_xlfn.XLOOKUP($C170,'[3]Active Customer Assets'!$D:$D,'[3]Active Customer Assets'!AB:AB,"",0)</f>
        <v>500</v>
      </c>
      <c r="ED170" s="28" t="str">
        <f>_xlfn.XLOOKUP($C170,'[3]Active Customer Assets'!$D:$D,'[3]Active Customer Assets'!AC:AC,"",0)</f>
        <v>750</v>
      </c>
      <c r="EE170" s="28" t="str">
        <f>_xlfn.XLOOKUP($C170,'[3]Active Customer Assets'!$D:$D,'[3]Active Customer Assets'!AD:AD,"",0)</f>
        <v>750</v>
      </c>
      <c r="EF170" s="28" t="str">
        <f>_xlfn.XLOOKUP($C170,'[3]Active Customer Assets'!$D:$D,'[3]Active Customer Assets'!AE:AE,"",0)</f>
        <v>805</v>
      </c>
      <c r="EG170" s="28" t="str">
        <f>_xlfn.XLOOKUP($C170,'[3]Active Customer Assets'!$D:$D,'[3]Active Customer Assets'!AF:AF,"",0)</f>
        <v>805</v>
      </c>
      <c r="EH170" s="28" t="str">
        <f>_xlfn.XLOOKUP($C170,'[3]Active Customer Assets'!$D:$D,'[3]Active Customer Assets'!AG:AG,"",0)</f>
        <v>805</v>
      </c>
      <c r="EI170" s="28" t="str">
        <f>_xlfn.XLOOKUP($C170,'[3]Active Customer Assets'!$D:$D,'[3]Active Customer Assets'!AH:AH,"",0)</f>
        <v>805</v>
      </c>
      <c r="EJ170" s="21">
        <f>_xlfn.XLOOKUP($C170,'[3]Active Customer Assets'!$D:$D,'[3]Active Customer Assets'!AI:AI,"",0)</f>
        <v>8</v>
      </c>
      <c r="EK170" s="35" t="str">
        <f>[3]!tbl_DPSAC[[#This Row],[Unit Status]]</f>
        <v>Active</v>
      </c>
    </row>
    <row r="171" spans="1:141" x14ac:dyDescent="0.15">
      <c r="A171" s="11">
        <f>ROW(tbl_DPSAC[[#This Row],[Sl. No.]])-1</f>
        <v>170</v>
      </c>
      <c r="B171" s="12" t="s">
        <v>136</v>
      </c>
      <c r="C171" s="12" t="s">
        <v>1023</v>
      </c>
      <c r="D171" s="12" t="s">
        <v>169</v>
      </c>
      <c r="E171" s="12" t="s">
        <v>170</v>
      </c>
      <c r="F171" s="12" t="s">
        <v>161</v>
      </c>
      <c r="G171" s="13" t="s">
        <v>1020</v>
      </c>
      <c r="H171" s="13" t="str">
        <f>_xlfn.XLOOKUP(C171,'[1]E&amp;DPSAC'!$K:$K,'[1]E&amp;DPSAC'!$E:$E,,0)</f>
        <v>KIRIGARA, JHARKHAND</v>
      </c>
      <c r="I171" s="13"/>
      <c r="J171" s="13">
        <v>9304197720</v>
      </c>
      <c r="K171" s="13">
        <v>9304197723</v>
      </c>
      <c r="L171" s="12" t="str">
        <f t="shared" ca="1" si="50"/>
        <v>Non - Warranty</v>
      </c>
      <c r="M171" s="14">
        <v>43423</v>
      </c>
      <c r="N171" s="15">
        <v>24</v>
      </c>
      <c r="O171" s="14">
        <f t="shared" si="51"/>
        <v>44165</v>
      </c>
      <c r="P171" s="11" t="s">
        <v>681</v>
      </c>
      <c r="Q171" s="19" t="str">
        <f>_xlfn.XLOOKUP(C171,'[2]Sch Calls'!$R:$R,'[2]Sch Calls'!$F:$F,"",0)</f>
        <v>CC-01140803</v>
      </c>
      <c r="R171" s="18">
        <f>_xlfn.XLOOKUP(C171,'[2]Sch Calls'!$R:$R,'[2]Sch Calls'!$A:$A,"",0)</f>
        <v>45289.450636574104</v>
      </c>
      <c r="S171" s="17">
        <f>_xlfn.XLOOKUP(C171,'[2]Sch Calls'!$R:$R,'[2]Sch Calls'!$B:$B,"",0)</f>
        <v>3762</v>
      </c>
      <c r="T171" s="18">
        <f>_xlfn.XLOOKUP(C171,'[1]E&amp;DPSAC'!$K:$K,'[1]E&amp;DPSAC'!$W:$W,"",0)</f>
        <v>45289</v>
      </c>
      <c r="U171" s="17">
        <f>_xlfn.XLOOKUP(C171,'[1]E&amp;DPSAC'!$K:$K,'[1]E&amp;DPSAC'!$Z:$Z,"",0)</f>
        <v>3762</v>
      </c>
      <c r="V171" s="17">
        <f>_xlfn.XLOOKUP(C171,'[2]1. All Calls'!$R:$R,'[2]1. All Calls'!$B:$B,"",0)</f>
        <v>3762</v>
      </c>
      <c r="W171" s="20">
        <f>_xlfn.XLOOKUP(C171,'[2]1. All Calls'!$R:$R,'[2]1. All Calls'!$A:$A,"",0)</f>
        <v>45289.450636574104</v>
      </c>
      <c r="X171" s="17" t="str">
        <f>_xlfn.XLOOKUP(C171,'[2]Sch Calls'!$R:$R,'[2]Sch Calls'!$AB:$AB,"",0)</f>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
      <c r="Y171" s="17">
        <f t="shared" si="52"/>
        <v>750</v>
      </c>
      <c r="Z171" s="17" t="str">
        <f t="shared" si="53"/>
        <v>Done</v>
      </c>
      <c r="AA171" s="21">
        <f t="shared" ca="1" si="54"/>
        <v>811.54936342589644</v>
      </c>
      <c r="AB171" s="21" t="str">
        <f t="shared" ca="1" si="55"/>
        <v>Due</v>
      </c>
      <c r="AC171" s="11">
        <f ca="1">tbl_DPSAC[[#This Row],[Current Month Due Count]]</f>
        <v>0</v>
      </c>
      <c r="AD171" s="11">
        <f ca="1">tbl_DPSAC[[#This Row],[Next Month Due2]]</f>
        <v>0</v>
      </c>
      <c r="AE171" s="11">
        <f t="shared" ca="1" si="56"/>
        <v>1</v>
      </c>
      <c r="AF171" s="11">
        <v>3</v>
      </c>
      <c r="AG171" s="17">
        <f t="shared" ca="1" si="57"/>
        <v>6197</v>
      </c>
      <c r="AH171" s="11">
        <v>0</v>
      </c>
      <c r="AI171" s="11">
        <v>0</v>
      </c>
      <c r="AJ171" s="11">
        <v>0</v>
      </c>
      <c r="AK171" s="11">
        <v>0</v>
      </c>
      <c r="AL171" s="11">
        <v>0</v>
      </c>
      <c r="AM171" s="11">
        <v>0</v>
      </c>
      <c r="AN171" s="11">
        <v>0</v>
      </c>
      <c r="AO171" s="11">
        <v>0</v>
      </c>
      <c r="AP171" s="11">
        <v>0</v>
      </c>
      <c r="AQ171" s="11">
        <v>0</v>
      </c>
      <c r="AR171" s="11">
        <v>0</v>
      </c>
      <c r="AS171" s="11">
        <v>0</v>
      </c>
      <c r="AT171" s="11">
        <v>0</v>
      </c>
      <c r="AU171" s="11">
        <v>0</v>
      </c>
      <c r="AV171" s="11">
        <v>0</v>
      </c>
      <c r="AW171" s="11">
        <v>0</v>
      </c>
      <c r="AX171" s="11" t="str">
        <f t="shared" ca="1" si="58"/>
        <v>5 Service Due</v>
      </c>
      <c r="AY171" s="17">
        <v>3762</v>
      </c>
      <c r="AZ171" s="22">
        <v>45289</v>
      </c>
      <c r="BA171" s="17" t="s">
        <v>1024</v>
      </c>
      <c r="BB171" s="17">
        <v>2980</v>
      </c>
      <c r="BC171" s="22">
        <v>44954</v>
      </c>
      <c r="BD171" s="17" t="s">
        <v>1025</v>
      </c>
      <c r="BE171" s="17">
        <v>3762</v>
      </c>
      <c r="BF171" s="22">
        <v>45289</v>
      </c>
      <c r="BG171" s="17" t="s">
        <v>1024</v>
      </c>
      <c r="BH171" s="17">
        <v>2980</v>
      </c>
      <c r="BI171" s="22">
        <v>44954</v>
      </c>
      <c r="BJ171" s="17" t="s">
        <v>1025</v>
      </c>
      <c r="BK171" s="17">
        <v>2980</v>
      </c>
      <c r="BL171" s="22">
        <v>44954</v>
      </c>
      <c r="BM171" s="17" t="s">
        <v>1025</v>
      </c>
      <c r="BN171" s="23">
        <f t="shared" si="59"/>
        <v>45469</v>
      </c>
      <c r="BO171" s="23">
        <f t="shared" si="60"/>
        <v>45134</v>
      </c>
      <c r="BP171" s="23">
        <f t="shared" si="61"/>
        <v>45469</v>
      </c>
      <c r="BQ171" s="23">
        <f t="shared" si="62"/>
        <v>45134</v>
      </c>
      <c r="BR171" s="23">
        <f t="shared" si="73"/>
        <v>45319</v>
      </c>
      <c r="BS171" s="24">
        <f t="shared" ca="1" si="63"/>
        <v>-1685</v>
      </c>
      <c r="BT171" s="25">
        <f t="shared" ca="1" si="64"/>
        <v>-1717</v>
      </c>
      <c r="BU171" s="25">
        <f t="shared" ca="1" si="65"/>
        <v>-1685</v>
      </c>
      <c r="BV171" s="25">
        <f t="shared" ca="1" si="66"/>
        <v>-2467</v>
      </c>
      <c r="BW171" s="25">
        <f t="shared" ca="1" si="67"/>
        <v>-1717</v>
      </c>
      <c r="BX171" s="26" t="s">
        <v>172</v>
      </c>
      <c r="BY171" s="11">
        <f t="shared" ca="1" si="68"/>
        <v>5</v>
      </c>
      <c r="BZ171" s="11">
        <f t="shared" ca="1" si="74"/>
        <v>0</v>
      </c>
      <c r="CA171" s="11">
        <f t="shared" ca="1" si="69"/>
        <v>0</v>
      </c>
      <c r="CB171" s="28">
        <f>_xlfn.XLOOKUP($C171,'[3]BIS Feb-26'!$C:$C,'[3]BIS Feb-26'!U:U,"",0)</f>
        <v>45288.770833333299</v>
      </c>
      <c r="CC171" s="28">
        <f>_xlfn.XLOOKUP($C171,'[3]BIS Feb-26'!$C:$C,'[3]BIS Feb-26'!V:V,"",0)</f>
        <v>45288.770833333299</v>
      </c>
      <c r="CD171" s="28">
        <f>_xlfn.XLOOKUP($C171,'[3]BIS Feb-26'!$C:$C,'[3]BIS Feb-26'!W:W,"",0)</f>
        <v>0</v>
      </c>
      <c r="CE171" s="28">
        <f>_xlfn.XLOOKUP($C171,'[3]BIS Feb-26'!$C:$C,'[3]BIS Feb-26'!X:X,"",0)</f>
        <v>45288.770833333299</v>
      </c>
      <c r="CF171" s="28">
        <f>_xlfn.XLOOKUP($C171,'[3]BIS Feb-26'!$C:$C,'[3]BIS Feb-26'!Y:Y,"",0)</f>
        <v>45288.770833333299</v>
      </c>
      <c r="CG171" s="28">
        <f>_xlfn.XLOOKUP($C171,'[3]BIS Feb-26'!$C:$C,'[3]BIS Feb-26'!Z:Z,"",0)</f>
        <v>44963.770833333299</v>
      </c>
      <c r="CH171" s="28">
        <f>_xlfn.XLOOKUP($C171,'[3]BIS Feb-26'!$C:$C,'[3]BIS Feb-26'!AA:AA,"",0)</f>
        <v>0</v>
      </c>
      <c r="CI171" s="28">
        <f>_xlfn.XLOOKUP($C171,'[3]BIS Feb-26'!$C:$C,'[3]BIS Feb-26'!AB:AB,"",0)</f>
        <v>0</v>
      </c>
      <c r="CJ171" s="28">
        <f>_xlfn.XLOOKUP($C171,'[3]BIS Feb-26'!$C:$C,'[3]BIS Feb-26'!AC:AC,"",0)</f>
        <v>0</v>
      </c>
      <c r="CK171" s="29" t="str">
        <f>_xlfn.XLOOKUP($C171,'[3]BIS Feb-26'!$C:$C,'[3]BIS Feb-26'!AD:AD,"",0)</f>
        <v>750</v>
      </c>
      <c r="CL171" s="29" t="str">
        <f>_xlfn.XLOOKUP($C171,'[3]BIS Feb-26'!$C:$C,'[3]BIS Feb-26'!AE:AE,"",0)</f>
        <v>750</v>
      </c>
      <c r="CM171" s="29" t="str">
        <f>_xlfn.XLOOKUP($C171,'[3]BIS Feb-26'!$C:$C,'[3]BIS Feb-26'!AF:AF,"",0)</f>
        <v>500</v>
      </c>
      <c r="CN171" s="29" t="str">
        <f>_xlfn.XLOOKUP($C171,'[3]BIS Feb-26'!$C:$C,'[3]BIS Feb-26'!AG:AG,"",0)</f>
        <v>750</v>
      </c>
      <c r="CO171" s="29" t="str">
        <f>_xlfn.XLOOKUP($C171,'[3]BIS Feb-26'!$C:$C,'[3]BIS Feb-26'!AH:AH,"",0)</f>
        <v>750</v>
      </c>
      <c r="CP171" s="29" t="str">
        <f>_xlfn.XLOOKUP($C171,'[3]BIS Feb-26'!$C:$C,'[3]BIS Feb-26'!AI:AI,"",0)</f>
        <v>718</v>
      </c>
      <c r="CQ171" s="29" t="str">
        <f>_xlfn.XLOOKUP($C171,'[3]BIS Feb-26'!$C:$C,'[3]BIS Feb-26'!AJ:AJ,"",0)</f>
        <v>500</v>
      </c>
      <c r="CR171" s="29" t="str">
        <f>_xlfn.XLOOKUP($C171,'[3]BIS Feb-26'!$C:$C,'[3]BIS Feb-26'!AK:AK,"",0)</f>
        <v>718</v>
      </c>
      <c r="CS171" s="29" t="str">
        <f>_xlfn.XLOOKUP($C171,'[3]BIS Feb-26'!$C:$C,'[3]BIS Feb-26'!AL:AL,"",0)</f>
        <v>718</v>
      </c>
      <c r="CT171" s="29">
        <f>_xlfn.XLOOKUP($C171,'[3]BIS Feb-26'!$C:$C,'[3]BIS Feb-26'!AM:AM,"",0)</f>
        <v>4</v>
      </c>
      <c r="CU171" s="28">
        <f>_xlfn.XLOOKUP($C171,'[3]BIS Feb-26'!$C:$C,'[3]BIS Feb-26'!AN:AN,"",0)</f>
        <v>45468</v>
      </c>
      <c r="CV171" s="28">
        <f>_xlfn.XLOOKUP($C171,'[3]BIS Feb-26'!$C:$C,'[3]BIS Feb-26'!AO:AO,"",0)</f>
        <v>45468</v>
      </c>
      <c r="CW171" s="28">
        <f>_xlfn.XLOOKUP($C171,'[3]BIS Feb-26'!$C:$C,'[3]BIS Feb-26'!AP:AP,"",0)</f>
        <v>45414</v>
      </c>
      <c r="CX171" s="28">
        <f>_xlfn.XLOOKUP($C171,'[3]BIS Feb-26'!$C:$C,'[3]BIS Feb-26'!AQ:AQ,"",0)</f>
        <v>45468</v>
      </c>
      <c r="CY171" s="28">
        <f>_xlfn.XLOOKUP($C171,'[3]BIS Feb-26'!$C:$C,'[3]BIS Feb-26'!AR:AR,"",0)</f>
        <v>45468</v>
      </c>
      <c r="CZ171" s="28">
        <f>_xlfn.XLOOKUP($C171,'[3]BIS Feb-26'!$C:$C,'[3]BIS Feb-26'!AS:AS,"",0)</f>
        <v>45233</v>
      </c>
      <c r="DA171" s="28">
        <f>_xlfn.XLOOKUP($C171,'[3]BIS Feb-26'!$C:$C,'[3]BIS Feb-26'!AT:AT,"",0)</f>
        <v>45336</v>
      </c>
      <c r="DB171" s="28">
        <f>_xlfn.XLOOKUP($C171,'[3]BIS Feb-26'!$C:$C,'[3]BIS Feb-26'!AU:AU,"",0)</f>
        <v>45398</v>
      </c>
      <c r="DC171" s="28">
        <f>_xlfn.XLOOKUP($C171,'[3]BIS Feb-26'!$C:$C,'[3]BIS Feb-26'!AV:AV,"",0)</f>
        <v>45447</v>
      </c>
      <c r="DD171" s="11">
        <f>_xlfn.XLOOKUP($C171,'[3]BIS Feb-26'!$C:$C,'[3]BIS Feb-26'!AW:AW,"",0)</f>
        <v>1</v>
      </c>
      <c r="DE171" s="11">
        <f>_xlfn.XLOOKUP($C171,'[3]BIS Feb-26'!$C:$C,'[3]BIS Feb-26'!AX:AX,"",0)</f>
        <v>0</v>
      </c>
      <c r="DF171" s="11">
        <f>_xlfn.XLOOKUP($C171,'[3]BIS Feb-26'!$C:$C,'[3]BIS Feb-26'!AY:AY,"",0)</f>
        <v>0</v>
      </c>
      <c r="DG171" s="11">
        <f t="shared" ca="1" si="70"/>
        <v>9</v>
      </c>
      <c r="DH171" s="11">
        <f t="shared" ca="1" si="71"/>
        <v>0</v>
      </c>
      <c r="DI171" s="11">
        <f t="shared" ca="1" si="72"/>
        <v>0</v>
      </c>
      <c r="DJ171" s="11" t="str">
        <f>_xlfn.XLOOKUP($C171,'[3]Active Customer Assets'!$D:$D,'[3]Active Customer Assets'!I:I,"",0)</f>
        <v>C (Not Buying Spares or buying lubricants)</v>
      </c>
      <c r="DK171" s="28">
        <f>_xlfn.XLOOKUP($C171,'[3]Active Customer Assets'!$D:$D,'[3]Active Customer Assets'!J:J,"",0)</f>
        <v>43423.739583333299</v>
      </c>
      <c r="DL171" s="28">
        <f>_xlfn.XLOOKUP($C171,'[3]Active Customer Assets'!$D:$D,'[3]Active Customer Assets'!K:K,"",0)</f>
        <v>0</v>
      </c>
      <c r="DM171" s="28">
        <f>_xlfn.XLOOKUP($C171,'[3]Active Customer Assets'!$D:$D,'[3]Active Customer Assets'!L:L,"",0)</f>
        <v>45289.660370370402</v>
      </c>
      <c r="DN171" s="21">
        <f>_xlfn.XLOOKUP($C171,'[3]Active Customer Assets'!$D:$D,'[3]Active Customer Assets'!M:M,"",0)</f>
        <v>3762</v>
      </c>
      <c r="DO171" s="28">
        <f>_xlfn.XLOOKUP($C171,'[3]Active Customer Assets'!$D:$D,'[3]Active Customer Assets'!N:N,"",0)</f>
        <v>0</v>
      </c>
      <c r="DP171" s="28">
        <f>_xlfn.XLOOKUP($C171,'[3]Active Customer Assets'!$D:$D,'[3]Active Customer Assets'!O:O,"",0)</f>
        <v>0</v>
      </c>
      <c r="DQ171" s="28" t="str">
        <f>_xlfn.XLOOKUP($C171,'[3]Active Customer Assets'!$D:$D,'[3]Active Customer Assets'!P:P,"",0)</f>
        <v>Air lube Plus</v>
      </c>
      <c r="DR171" s="28">
        <f>_xlfn.XLOOKUP($C171,'[3]Active Customer Assets'!$D:$D,'[3]Active Customer Assets'!Q:Q,"",0)</f>
        <v>45289</v>
      </c>
      <c r="DS171" s="28">
        <f>_xlfn.XLOOKUP($C171,'[3]Active Customer Assets'!$D:$D,'[3]Active Customer Assets'!R:R,"",0)</f>
        <v>45289</v>
      </c>
      <c r="DT171" s="28">
        <f>_xlfn.XLOOKUP($C171,'[3]Active Customer Assets'!$D:$D,'[3]Active Customer Assets'!S:S,"",0)</f>
        <v>0</v>
      </c>
      <c r="DU171" s="28">
        <f>_xlfn.XLOOKUP($C171,'[3]Active Customer Assets'!$D:$D,'[3]Active Customer Assets'!T:T,"",0)</f>
        <v>45289</v>
      </c>
      <c r="DV171" s="28">
        <f>_xlfn.XLOOKUP($C171,'[3]Active Customer Assets'!$D:$D,'[3]Active Customer Assets'!U:U,"",0)</f>
        <v>45289</v>
      </c>
      <c r="DW171" s="28">
        <f>_xlfn.XLOOKUP($C171,'[3]Active Customer Assets'!$D:$D,'[3]Active Customer Assets'!V:V,"",0)</f>
        <v>44964</v>
      </c>
      <c r="DX171" s="28">
        <f>_xlfn.XLOOKUP($C171,'[3]Active Customer Assets'!$D:$D,'[3]Active Customer Assets'!W:W,"",0)</f>
        <v>0</v>
      </c>
      <c r="DY171" s="28">
        <f>_xlfn.XLOOKUP($C171,'[3]Active Customer Assets'!$D:$D,'[3]Active Customer Assets'!X:X,"",0)</f>
        <v>0</v>
      </c>
      <c r="DZ171" s="28">
        <f>_xlfn.XLOOKUP($C171,'[3]Active Customer Assets'!$D:$D,'[3]Active Customer Assets'!Y:Y,"",0)</f>
        <v>0</v>
      </c>
      <c r="EA171" s="28" t="str">
        <f>_xlfn.XLOOKUP($C171,'[3]Active Customer Assets'!$D:$D,'[3]Active Customer Assets'!Z:Z,"",0)</f>
        <v>750</v>
      </c>
      <c r="EB171" s="28" t="str">
        <f>_xlfn.XLOOKUP($C171,'[3]Active Customer Assets'!$D:$D,'[3]Active Customer Assets'!AA:AA,"",0)</f>
        <v>750</v>
      </c>
      <c r="EC171" s="28" t="str">
        <f>_xlfn.XLOOKUP($C171,'[3]Active Customer Assets'!$D:$D,'[3]Active Customer Assets'!AB:AB,"",0)</f>
        <v>500</v>
      </c>
      <c r="ED171" s="28" t="str">
        <f>_xlfn.XLOOKUP($C171,'[3]Active Customer Assets'!$D:$D,'[3]Active Customer Assets'!AC:AC,"",0)</f>
        <v>750</v>
      </c>
      <c r="EE171" s="28" t="str">
        <f>_xlfn.XLOOKUP($C171,'[3]Active Customer Assets'!$D:$D,'[3]Active Customer Assets'!AD:AD,"",0)</f>
        <v>750</v>
      </c>
      <c r="EF171" s="28" t="str">
        <f>_xlfn.XLOOKUP($C171,'[3]Active Customer Assets'!$D:$D,'[3]Active Customer Assets'!AE:AE,"",0)</f>
        <v>718</v>
      </c>
      <c r="EG171" s="28" t="str">
        <f>_xlfn.XLOOKUP($C171,'[3]Active Customer Assets'!$D:$D,'[3]Active Customer Assets'!AF:AF,"",0)</f>
        <v>500</v>
      </c>
      <c r="EH171" s="28" t="str">
        <f>_xlfn.XLOOKUP($C171,'[3]Active Customer Assets'!$D:$D,'[3]Active Customer Assets'!AG:AG,"",0)</f>
        <v>718</v>
      </c>
      <c r="EI171" s="28" t="str">
        <f>_xlfn.XLOOKUP($C171,'[3]Active Customer Assets'!$D:$D,'[3]Active Customer Assets'!AH:AH,"",0)</f>
        <v>718</v>
      </c>
      <c r="EJ171" s="21">
        <f>_xlfn.XLOOKUP($C171,'[3]Active Customer Assets'!$D:$D,'[3]Active Customer Assets'!AI:AI,"",0)</f>
        <v>4</v>
      </c>
      <c r="EK171" s="35" t="str">
        <f>[3]!tbl_DPSAC[[#This Row],[Unit Status]]</f>
        <v>Active</v>
      </c>
    </row>
    <row r="172" spans="1:141" x14ac:dyDescent="0.15">
      <c r="A172" s="11">
        <f>ROW(tbl_DPSAC[[#This Row],[Sl. No.]])-1</f>
        <v>171</v>
      </c>
      <c r="B172" s="12" t="s">
        <v>136</v>
      </c>
      <c r="C172" s="12" t="s">
        <v>1026</v>
      </c>
      <c r="D172" s="12" t="s">
        <v>169</v>
      </c>
      <c r="E172" s="12" t="s">
        <v>170</v>
      </c>
      <c r="F172" s="12" t="s">
        <v>161</v>
      </c>
      <c r="G172" s="13" t="s">
        <v>1027</v>
      </c>
      <c r="H172" s="13">
        <f>_xlfn.XLOOKUP(C172,'[1]E&amp;DPSAC'!$K:$K,'[1]E&amp;DPSAC'!$E:$E,,0)</f>
        <v>0</v>
      </c>
      <c r="I172" s="13"/>
      <c r="J172" s="13" t="s">
        <v>143</v>
      </c>
      <c r="K172" s="13">
        <v>8294898658</v>
      </c>
      <c r="L172" s="12" t="str">
        <f t="shared" ca="1" si="50"/>
        <v>Non - Warranty</v>
      </c>
      <c r="M172" s="14">
        <v>42563</v>
      </c>
      <c r="N172" s="15">
        <v>24</v>
      </c>
      <c r="O172" s="14">
        <f t="shared" si="51"/>
        <v>43312</v>
      </c>
      <c r="P172" s="11" t="s">
        <v>681</v>
      </c>
      <c r="Q172" s="19" t="str">
        <f>_xlfn.XLOOKUP(C172,'[2]Sch Calls'!$R:$R,'[2]Sch Calls'!$F:$F,"",0)</f>
        <v>CC-01184674</v>
      </c>
      <c r="R172" s="18">
        <f>_xlfn.XLOOKUP(C172,'[2]Sch Calls'!$R:$R,'[2]Sch Calls'!$A:$A,"",0)</f>
        <v>45335.569872685199</v>
      </c>
      <c r="S172" s="17">
        <f>_xlfn.XLOOKUP(C172,'[2]Sch Calls'!$R:$R,'[2]Sch Calls'!$B:$B,"",0)</f>
        <v>1080</v>
      </c>
      <c r="T172" s="18">
        <f>_xlfn.XLOOKUP(C172,'[1]E&amp;DPSAC'!$K:$K,'[1]E&amp;DPSAC'!$W:$W,"",0)</f>
        <v>45054</v>
      </c>
      <c r="U172" s="17">
        <f>_xlfn.XLOOKUP(C172,'[1]E&amp;DPSAC'!$K:$K,'[1]E&amp;DPSAC'!$Z:$Z,"",0)</f>
        <v>525</v>
      </c>
      <c r="V172" s="17">
        <f>_xlfn.XLOOKUP(C172,'[2]1. All Calls'!$R:$R,'[2]1. All Calls'!$B:$B,"",0)</f>
        <v>2100</v>
      </c>
      <c r="W172" s="20">
        <f>_xlfn.XLOOKUP(C172,'[2]1. All Calls'!$R:$R,'[2]1. All Calls'!$A:$A,"",0)</f>
        <v>45940.636805555558</v>
      </c>
      <c r="X172" s="17" t="str">
        <f>_xlfn.XLOOKUP(C172,'[2]Sch Calls'!$R:$R,'[2]Sch Calls'!$AB:$AB,"",0)</f>
        <v>Attend the site for schedule service so drain oil from cooler and drain oil from tank total 37 liter oil drain then Change air filter for compressor side and change oil filter filter and oil 40 liter then start the unit found running ok.</v>
      </c>
      <c r="Y172" s="17">
        <f t="shared" si="52"/>
        <v>-270</v>
      </c>
      <c r="Z172" s="17" t="str">
        <f t="shared" si="53"/>
        <v>Due</v>
      </c>
      <c r="AA172" s="21">
        <f t="shared" ca="1" si="54"/>
        <v>765.43012731480121</v>
      </c>
      <c r="AB172" s="21" t="str">
        <f t="shared" ca="1" si="55"/>
        <v>Due</v>
      </c>
      <c r="AC172" s="11">
        <f ca="1">tbl_DPSAC[[#This Row],[Current Month Due Count]]</f>
        <v>0</v>
      </c>
      <c r="AD172" s="11">
        <f ca="1">tbl_DPSAC[[#This Row],[Next Month Due2]]</f>
        <v>0</v>
      </c>
      <c r="AE172" s="11">
        <f t="shared" ca="1" si="56"/>
        <v>1</v>
      </c>
      <c r="AF172" s="11">
        <v>2</v>
      </c>
      <c r="AG172" s="17">
        <f t="shared" ca="1" si="57"/>
        <v>2421</v>
      </c>
      <c r="AH172" s="11">
        <v>0</v>
      </c>
      <c r="AI172" s="11">
        <v>0</v>
      </c>
      <c r="AJ172" s="11">
        <v>0</v>
      </c>
      <c r="AK172" s="11">
        <v>0</v>
      </c>
      <c r="AL172" s="11">
        <v>0</v>
      </c>
      <c r="AM172" s="11">
        <v>0</v>
      </c>
      <c r="AN172" s="11">
        <v>0</v>
      </c>
      <c r="AO172" s="11">
        <v>0</v>
      </c>
      <c r="AP172" s="11">
        <v>0</v>
      </c>
      <c r="AQ172" s="11">
        <v>0</v>
      </c>
      <c r="AR172" s="11">
        <v>0</v>
      </c>
      <c r="AS172" s="11">
        <v>0</v>
      </c>
      <c r="AT172" s="11">
        <v>0</v>
      </c>
      <c r="AU172" s="11">
        <v>0</v>
      </c>
      <c r="AV172" s="11">
        <v>0</v>
      </c>
      <c r="AW172" s="11">
        <v>0</v>
      </c>
      <c r="AX172" s="11" t="str">
        <f t="shared" ca="1" si="58"/>
        <v>4 Service Due</v>
      </c>
      <c r="AY172" s="17">
        <v>1080</v>
      </c>
      <c r="AZ172" s="22">
        <v>45335</v>
      </c>
      <c r="BA172" s="17" t="s">
        <v>1028</v>
      </c>
      <c r="BB172" s="17">
        <v>100</v>
      </c>
      <c r="BC172" s="22">
        <v>44380</v>
      </c>
      <c r="BD172" s="17"/>
      <c r="BE172" s="17">
        <v>1080</v>
      </c>
      <c r="BF172" s="22">
        <v>45335</v>
      </c>
      <c r="BG172" s="17" t="s">
        <v>1028</v>
      </c>
      <c r="BH172" s="17"/>
      <c r="BI172" s="22"/>
      <c r="BJ172" s="17"/>
      <c r="BK172" s="17">
        <v>100</v>
      </c>
      <c r="BL172" s="22">
        <v>44380</v>
      </c>
      <c r="BM172" s="17"/>
      <c r="BN172" s="23">
        <f t="shared" si="59"/>
        <v>45515</v>
      </c>
      <c r="BO172" s="23">
        <f t="shared" si="60"/>
        <v>44560</v>
      </c>
      <c r="BP172" s="23">
        <f t="shared" si="61"/>
        <v>45515</v>
      </c>
      <c r="BQ172" s="23" t="str">
        <f t="shared" si="62"/>
        <v/>
      </c>
      <c r="BR172" s="23">
        <f t="shared" si="73"/>
        <v>44745</v>
      </c>
      <c r="BS172" s="24">
        <f t="shared" ca="1" si="63"/>
        <v>-591</v>
      </c>
      <c r="BT172" s="25">
        <f t="shared" ca="1" si="64"/>
        <v>-821</v>
      </c>
      <c r="BU172" s="25">
        <f t="shared" ca="1" si="65"/>
        <v>-591</v>
      </c>
      <c r="BV172" s="25" t="str">
        <f t="shared" si="66"/>
        <v/>
      </c>
      <c r="BW172" s="25">
        <f t="shared" ca="1" si="67"/>
        <v>-821</v>
      </c>
      <c r="BX172" s="26" t="s">
        <v>173</v>
      </c>
      <c r="BY172" s="11">
        <f t="shared" ca="1" si="68"/>
        <v>4</v>
      </c>
      <c r="BZ172" s="11">
        <f t="shared" ca="1" si="74"/>
        <v>0</v>
      </c>
      <c r="CA172" s="11">
        <f t="shared" ca="1" si="69"/>
        <v>0</v>
      </c>
      <c r="CB172" s="28">
        <f>_xlfn.XLOOKUP($C172,'[3]BIS Feb-26'!$C:$C,'[3]BIS Feb-26'!U:U,"",0)</f>
        <v>45334.770833333299</v>
      </c>
      <c r="CC172" s="28">
        <f>_xlfn.XLOOKUP($C172,'[3]BIS Feb-26'!$C:$C,'[3]BIS Feb-26'!V:V,"",0)</f>
        <v>45334.770833333299</v>
      </c>
      <c r="CD172" s="28">
        <f>_xlfn.XLOOKUP($C172,'[3]BIS Feb-26'!$C:$C,'[3]BIS Feb-26'!W:W,"",0)</f>
        <v>0</v>
      </c>
      <c r="CE172" s="28">
        <f>_xlfn.XLOOKUP($C172,'[3]BIS Feb-26'!$C:$C,'[3]BIS Feb-26'!X:X,"",0)</f>
        <v>45334.770833333299</v>
      </c>
      <c r="CF172" s="28">
        <f>_xlfn.XLOOKUP($C172,'[3]BIS Feb-26'!$C:$C,'[3]BIS Feb-26'!Y:Y,"",0)</f>
        <v>45334.770833333299</v>
      </c>
      <c r="CG172" s="28">
        <f>_xlfn.XLOOKUP($C172,'[3]BIS Feb-26'!$C:$C,'[3]BIS Feb-26'!Z:Z,"",0)</f>
        <v>45053.770833333299</v>
      </c>
      <c r="CH172" s="28">
        <f>_xlfn.XLOOKUP($C172,'[3]BIS Feb-26'!$C:$C,'[3]BIS Feb-26'!AA:AA,"",0)</f>
        <v>0</v>
      </c>
      <c r="CI172" s="28">
        <f>_xlfn.XLOOKUP($C172,'[3]BIS Feb-26'!$C:$C,'[3]BIS Feb-26'!AB:AB,"",0)</f>
        <v>0</v>
      </c>
      <c r="CJ172" s="28">
        <f>_xlfn.XLOOKUP($C172,'[3]BIS Feb-26'!$C:$C,'[3]BIS Feb-26'!AC:AC,"",0)</f>
        <v>0</v>
      </c>
      <c r="CK172" s="29" t="str">
        <f>_xlfn.XLOOKUP($C172,'[3]BIS Feb-26'!$C:$C,'[3]BIS Feb-26'!AD:AD,"",0)</f>
        <v>275</v>
      </c>
      <c r="CL172" s="29" t="str">
        <f>_xlfn.XLOOKUP($C172,'[3]BIS Feb-26'!$C:$C,'[3]BIS Feb-26'!AE:AE,"",0)</f>
        <v>275</v>
      </c>
      <c r="CM172" s="29" t="str">
        <f>_xlfn.XLOOKUP($C172,'[3]BIS Feb-26'!$C:$C,'[3]BIS Feb-26'!AF:AF,"",0)</f>
        <v>275</v>
      </c>
      <c r="CN172" s="29" t="str">
        <f>_xlfn.XLOOKUP($C172,'[3]BIS Feb-26'!$C:$C,'[3]BIS Feb-26'!AG:AG,"",0)</f>
        <v>275</v>
      </c>
      <c r="CO172" s="29" t="str">
        <f>_xlfn.XLOOKUP($C172,'[3]BIS Feb-26'!$C:$C,'[3]BIS Feb-26'!AH:AH,"",0)</f>
        <v>275</v>
      </c>
      <c r="CP172" s="29" t="str">
        <f>_xlfn.XLOOKUP($C172,'[3]BIS Feb-26'!$C:$C,'[3]BIS Feb-26'!AI:AI,"",0)</f>
        <v>500</v>
      </c>
      <c r="CQ172" s="29" t="str">
        <f>_xlfn.XLOOKUP($C172,'[3]BIS Feb-26'!$C:$C,'[3]BIS Feb-26'!AJ:AJ,"",0)</f>
        <v>1000</v>
      </c>
      <c r="CR172" s="29" t="str">
        <f>_xlfn.XLOOKUP($C172,'[3]BIS Feb-26'!$C:$C,'[3]BIS Feb-26'!AK:AK,"",0)</f>
        <v>500</v>
      </c>
      <c r="CS172" s="29" t="str">
        <f>_xlfn.XLOOKUP($C172,'[3]BIS Feb-26'!$C:$C,'[3]BIS Feb-26'!AL:AL,"",0)</f>
        <v>500</v>
      </c>
      <c r="CT172" s="29">
        <f>_xlfn.XLOOKUP($C172,'[3]BIS Feb-26'!$C:$C,'[3]BIS Feb-26'!AM:AM,"",0)</f>
        <v>3</v>
      </c>
      <c r="CU172" s="28">
        <f>_xlfn.XLOOKUP($C172,'[3]BIS Feb-26'!$C:$C,'[3]BIS Feb-26'!AN:AN,"",0)</f>
        <v>45514</v>
      </c>
      <c r="CV172" s="28">
        <f>_xlfn.XLOOKUP($C172,'[3]BIS Feb-26'!$C:$C,'[3]BIS Feb-26'!AO:AO,"",0)</f>
        <v>45514</v>
      </c>
      <c r="CW172" s="28">
        <f>_xlfn.XLOOKUP($C172,'[3]BIS Feb-26'!$C:$C,'[3]BIS Feb-26'!AP:AP,"",0)</f>
        <v>46031</v>
      </c>
      <c r="CX172" s="28">
        <f>_xlfn.XLOOKUP($C172,'[3]BIS Feb-26'!$C:$C,'[3]BIS Feb-26'!AQ:AQ,"",0)</f>
        <v>45514</v>
      </c>
      <c r="CY172" s="28">
        <f>_xlfn.XLOOKUP($C172,'[3]BIS Feb-26'!$C:$C,'[3]BIS Feb-26'!AR:AR,"",0)</f>
        <v>45514</v>
      </c>
      <c r="CZ172" s="28">
        <f>_xlfn.XLOOKUP($C172,'[3]BIS Feb-26'!$C:$C,'[3]BIS Feb-26'!AS:AS,"",0)</f>
        <v>45323</v>
      </c>
      <c r="DA172" s="28">
        <f>_xlfn.XLOOKUP($C172,'[3]BIS Feb-26'!$C:$C,'[3]BIS Feb-26'!AT:AT,"",0)</f>
        <v>46033</v>
      </c>
      <c r="DB172" s="28">
        <f>_xlfn.XLOOKUP($C172,'[3]BIS Feb-26'!$C:$C,'[3]BIS Feb-26'!AU:AU,"",0)</f>
        <v>46030</v>
      </c>
      <c r="DC172" s="28">
        <f>_xlfn.XLOOKUP($C172,'[3]BIS Feb-26'!$C:$C,'[3]BIS Feb-26'!AV:AV,"",0)</f>
        <v>46078</v>
      </c>
      <c r="DD172" s="11">
        <f>_xlfn.XLOOKUP($C172,'[3]BIS Feb-26'!$C:$C,'[3]BIS Feb-26'!AW:AW,"",0)</f>
        <v>1</v>
      </c>
      <c r="DE172" s="11">
        <f>_xlfn.XLOOKUP($C172,'[3]BIS Feb-26'!$C:$C,'[3]BIS Feb-26'!AX:AX,"",0)</f>
        <v>1</v>
      </c>
      <c r="DF172" s="11">
        <f>_xlfn.XLOOKUP($C172,'[3]BIS Feb-26'!$C:$C,'[3]BIS Feb-26'!AY:AY,"",0)</f>
        <v>0</v>
      </c>
      <c r="DG172" s="11">
        <f t="shared" ca="1" si="70"/>
        <v>9</v>
      </c>
      <c r="DH172" s="11">
        <f t="shared" ca="1" si="71"/>
        <v>0</v>
      </c>
      <c r="DI172" s="11">
        <f t="shared" ca="1" si="72"/>
        <v>0</v>
      </c>
      <c r="DJ172" s="11" t="str">
        <f>_xlfn.XLOOKUP($C172,'[3]Active Customer Assets'!$D:$D,'[3]Active Customer Assets'!I:I,"",0)</f>
        <v>C (Not Buying Spares or buying lubricants)</v>
      </c>
      <c r="DK172" s="28">
        <f>_xlfn.XLOOKUP($C172,'[3]Active Customer Assets'!$D:$D,'[3]Active Customer Assets'!J:J,"",0)</f>
        <v>42563</v>
      </c>
      <c r="DL172" s="28">
        <f>_xlfn.XLOOKUP($C172,'[3]Active Customer Assets'!$D:$D,'[3]Active Customer Assets'!K:K,"",0)</f>
        <v>42548</v>
      </c>
      <c r="DM172" s="28">
        <f>_xlfn.XLOOKUP($C172,'[3]Active Customer Assets'!$D:$D,'[3]Active Customer Assets'!L:L,"",0)</f>
        <v>45940.637939814798</v>
      </c>
      <c r="DN172" s="21">
        <f>_xlfn.XLOOKUP($C172,'[3]Active Customer Assets'!$D:$D,'[3]Active Customer Assets'!M:M,"",0)</f>
        <v>2100</v>
      </c>
      <c r="DO172" s="28">
        <f>_xlfn.XLOOKUP($C172,'[3]Active Customer Assets'!$D:$D,'[3]Active Customer Assets'!N:N,"",0)</f>
        <v>0</v>
      </c>
      <c r="DP172" s="28">
        <f>_xlfn.XLOOKUP($C172,'[3]Active Customer Assets'!$D:$D,'[3]Active Customer Assets'!O:O,"",0)</f>
        <v>0</v>
      </c>
      <c r="DQ172" s="28" t="str">
        <f>_xlfn.XLOOKUP($C172,'[3]Active Customer Assets'!$D:$D,'[3]Active Customer Assets'!P:P,"",0)</f>
        <v>Air lube Plus</v>
      </c>
      <c r="DR172" s="28">
        <f>_xlfn.XLOOKUP($C172,'[3]Active Customer Assets'!$D:$D,'[3]Active Customer Assets'!Q:Q,"",0)</f>
        <v>45335</v>
      </c>
      <c r="DS172" s="28">
        <f>_xlfn.XLOOKUP($C172,'[3]Active Customer Assets'!$D:$D,'[3]Active Customer Assets'!R:R,"",0)</f>
        <v>45335</v>
      </c>
      <c r="DT172" s="28">
        <f>_xlfn.XLOOKUP($C172,'[3]Active Customer Assets'!$D:$D,'[3]Active Customer Assets'!S:S,"",0)</f>
        <v>0</v>
      </c>
      <c r="DU172" s="28">
        <f>_xlfn.XLOOKUP($C172,'[3]Active Customer Assets'!$D:$D,'[3]Active Customer Assets'!T:T,"",0)</f>
        <v>45335</v>
      </c>
      <c r="DV172" s="28">
        <f>_xlfn.XLOOKUP($C172,'[3]Active Customer Assets'!$D:$D,'[3]Active Customer Assets'!U:U,"",0)</f>
        <v>45335</v>
      </c>
      <c r="DW172" s="28">
        <f>_xlfn.XLOOKUP($C172,'[3]Active Customer Assets'!$D:$D,'[3]Active Customer Assets'!V:V,"",0)</f>
        <v>45054</v>
      </c>
      <c r="DX172" s="28">
        <f>_xlfn.XLOOKUP($C172,'[3]Active Customer Assets'!$D:$D,'[3]Active Customer Assets'!W:W,"",0)</f>
        <v>0</v>
      </c>
      <c r="DY172" s="28">
        <f>_xlfn.XLOOKUP($C172,'[3]Active Customer Assets'!$D:$D,'[3]Active Customer Assets'!X:X,"",0)</f>
        <v>0</v>
      </c>
      <c r="DZ172" s="28">
        <f>_xlfn.XLOOKUP($C172,'[3]Active Customer Assets'!$D:$D,'[3]Active Customer Assets'!Y:Y,"",0)</f>
        <v>0</v>
      </c>
      <c r="EA172" s="28" t="str">
        <f>_xlfn.XLOOKUP($C172,'[3]Active Customer Assets'!$D:$D,'[3]Active Customer Assets'!Z:Z,"",0)</f>
        <v>275</v>
      </c>
      <c r="EB172" s="28" t="str">
        <f>_xlfn.XLOOKUP($C172,'[3]Active Customer Assets'!$D:$D,'[3]Active Customer Assets'!AA:AA,"",0)</f>
        <v>275</v>
      </c>
      <c r="EC172" s="28" t="str">
        <f>_xlfn.XLOOKUP($C172,'[3]Active Customer Assets'!$D:$D,'[3]Active Customer Assets'!AB:AB,"",0)</f>
        <v>275</v>
      </c>
      <c r="ED172" s="28" t="str">
        <f>_xlfn.XLOOKUP($C172,'[3]Active Customer Assets'!$D:$D,'[3]Active Customer Assets'!AC:AC,"",0)</f>
        <v>275</v>
      </c>
      <c r="EE172" s="28" t="str">
        <f>_xlfn.XLOOKUP($C172,'[3]Active Customer Assets'!$D:$D,'[3]Active Customer Assets'!AD:AD,"",0)</f>
        <v>275</v>
      </c>
      <c r="EF172" s="28" t="str">
        <f>_xlfn.XLOOKUP($C172,'[3]Active Customer Assets'!$D:$D,'[3]Active Customer Assets'!AE:AE,"",0)</f>
        <v>500</v>
      </c>
      <c r="EG172" s="28" t="str">
        <f>_xlfn.XLOOKUP($C172,'[3]Active Customer Assets'!$D:$D,'[3]Active Customer Assets'!AF:AF,"",0)</f>
        <v>1000</v>
      </c>
      <c r="EH172" s="28" t="str">
        <f>_xlfn.XLOOKUP($C172,'[3]Active Customer Assets'!$D:$D,'[3]Active Customer Assets'!AG:AG,"",0)</f>
        <v>500</v>
      </c>
      <c r="EI172" s="28" t="str">
        <f>_xlfn.XLOOKUP($C172,'[3]Active Customer Assets'!$D:$D,'[3]Active Customer Assets'!AH:AH,"",0)</f>
        <v>500</v>
      </c>
      <c r="EJ172" s="21">
        <f>_xlfn.XLOOKUP($C172,'[3]Active Customer Assets'!$D:$D,'[3]Active Customer Assets'!AI:AI,"",0)</f>
        <v>3</v>
      </c>
      <c r="EK172" s="35" t="str">
        <f>[3]!tbl_DPSAC[[#This Row],[Unit Status]]</f>
        <v>Active</v>
      </c>
    </row>
    <row r="173" spans="1:141" x14ac:dyDescent="0.15">
      <c r="A173" s="11">
        <f>ROW(tbl_DPSAC[[#This Row],[Sl. No.]])-1</f>
        <v>172</v>
      </c>
      <c r="B173" s="12" t="s">
        <v>196</v>
      </c>
      <c r="C173" s="12" t="s">
        <v>1029</v>
      </c>
      <c r="D173" s="12" t="s">
        <v>175</v>
      </c>
      <c r="E173" s="12" t="s">
        <v>176</v>
      </c>
      <c r="F173" s="12" t="s">
        <v>161</v>
      </c>
      <c r="G173" s="13" t="s">
        <v>1030</v>
      </c>
      <c r="H173" s="13" t="str">
        <f>_xlfn.XLOOKUP(C173,'[1]E&amp;DPSAC'!$K:$K,'[1]E&amp;DPSAC'!$E:$E,,0)</f>
        <v>MADANPUR</v>
      </c>
      <c r="I173" s="13"/>
      <c r="J173" s="13">
        <v>7004213534</v>
      </c>
      <c r="K173" s="13">
        <v>7004213534</v>
      </c>
      <c r="L173" s="12" t="str">
        <f t="shared" ca="1" si="50"/>
        <v>Non - Warranty</v>
      </c>
      <c r="M173" s="14">
        <v>43832</v>
      </c>
      <c r="N173" s="15">
        <v>24</v>
      </c>
      <c r="O173" s="14">
        <f t="shared" si="51"/>
        <v>44592</v>
      </c>
      <c r="P173" s="11" t="s">
        <v>681</v>
      </c>
      <c r="Q173" s="19" t="str">
        <f>_xlfn.XLOOKUP(C173,'[2]Sch Calls'!$R:$R,'[2]Sch Calls'!$F:$F,"",0)</f>
        <v>CC-01878171</v>
      </c>
      <c r="R173" s="18">
        <f>_xlfn.XLOOKUP(C173,'[2]Sch Calls'!$R:$R,'[2]Sch Calls'!$A:$A,"",0)</f>
        <v>45983.413275462997</v>
      </c>
      <c r="S173" s="17">
        <f>_xlfn.XLOOKUP(C173,'[2]Sch Calls'!$R:$R,'[2]Sch Calls'!$B:$B,"",0)</f>
        <v>6200</v>
      </c>
      <c r="T173" s="18">
        <f>_xlfn.XLOOKUP(C173,'[1]E&amp;DPSAC'!$K:$K,'[1]E&amp;DPSAC'!$W:$W,"",0)</f>
        <v>45199</v>
      </c>
      <c r="U173" s="17">
        <f>_xlfn.XLOOKUP(C173,'[1]E&amp;DPSAC'!$K:$K,'[1]E&amp;DPSAC'!$Z:$Z,"",0)</f>
        <v>5411</v>
      </c>
      <c r="V173" s="17">
        <f>_xlfn.XLOOKUP(C173,'[2]1. All Calls'!$R:$R,'[2]1. All Calls'!$B:$B,"",0)</f>
        <v>6200</v>
      </c>
      <c r="W173" s="20">
        <f>_xlfn.XLOOKUP(C173,'[2]1. All Calls'!$R:$R,'[2]1. All Calls'!$A:$A,"",0)</f>
        <v>45983.413275462997</v>
      </c>
      <c r="X173" s="17" t="str">
        <f>_xlfn.XLOOKUP(C173,'[2]Sch Calls'!$R:$R,'[2]Sch Calls'!$AB:$AB,"",0)</f>
        <v>Valve kit service done by customer itself</v>
      </c>
      <c r="Y173" s="17">
        <f t="shared" si="52"/>
        <v>750</v>
      </c>
      <c r="Z173" s="17" t="str">
        <f t="shared" si="53"/>
        <v>Done</v>
      </c>
      <c r="AA173" s="21">
        <f t="shared" ca="1" si="54"/>
        <v>117.58672453700274</v>
      </c>
      <c r="AB173" s="21" t="str">
        <f t="shared" ca="1" si="55"/>
        <v>Done</v>
      </c>
      <c r="AC173" s="11">
        <f ca="1">tbl_DPSAC[[#This Row],[Current Month Due Count]]</f>
        <v>0</v>
      </c>
      <c r="AD173" s="11">
        <f ca="1">tbl_DPSAC[[#This Row],[Next Month Due2]]</f>
        <v>0</v>
      </c>
      <c r="AE173" s="11">
        <f t="shared" ca="1" si="56"/>
        <v>0</v>
      </c>
      <c r="AF173" s="11">
        <v>1</v>
      </c>
      <c r="AG173" s="17">
        <f t="shared" ca="1" si="57"/>
        <v>6318</v>
      </c>
      <c r="AH173" s="11">
        <v>0</v>
      </c>
      <c r="AI173" s="11">
        <v>0</v>
      </c>
      <c r="AJ173" s="11">
        <v>0</v>
      </c>
      <c r="AK173" s="11">
        <v>0</v>
      </c>
      <c r="AL173" s="11">
        <v>0</v>
      </c>
      <c r="AM173" s="11">
        <v>0</v>
      </c>
      <c r="AN173" s="11">
        <v>0</v>
      </c>
      <c r="AO173" s="11">
        <v>0</v>
      </c>
      <c r="AP173" s="11">
        <v>0</v>
      </c>
      <c r="AQ173" s="11">
        <v>0</v>
      </c>
      <c r="AR173" s="11">
        <v>0</v>
      </c>
      <c r="AS173" s="11">
        <v>0</v>
      </c>
      <c r="AT173" s="11">
        <v>0</v>
      </c>
      <c r="AU173" s="11">
        <v>0</v>
      </c>
      <c r="AV173" s="11">
        <v>0</v>
      </c>
      <c r="AW173" s="11">
        <v>0</v>
      </c>
      <c r="AX173" s="11" t="str">
        <f t="shared" ca="1" si="58"/>
        <v>No Service Dues</v>
      </c>
      <c r="AY173" s="17">
        <v>6200</v>
      </c>
      <c r="AZ173" s="22">
        <v>45983</v>
      </c>
      <c r="BA173" s="17" t="s">
        <v>1031</v>
      </c>
      <c r="BB173" s="17">
        <v>6200</v>
      </c>
      <c r="BC173" s="22">
        <v>45983</v>
      </c>
      <c r="BD173" s="17" t="s">
        <v>1031</v>
      </c>
      <c r="BE173" s="17">
        <v>6200</v>
      </c>
      <c r="BF173" s="22">
        <v>45983</v>
      </c>
      <c r="BG173" s="17" t="s">
        <v>1031</v>
      </c>
      <c r="BH173" s="17">
        <v>6200</v>
      </c>
      <c r="BI173" s="22">
        <v>45983</v>
      </c>
      <c r="BJ173" s="17" t="s">
        <v>1031</v>
      </c>
      <c r="BK173" s="17">
        <v>6200</v>
      </c>
      <c r="BL173" s="22">
        <v>45983</v>
      </c>
      <c r="BM173" s="17" t="s">
        <v>1031</v>
      </c>
      <c r="BN173" s="23">
        <f t="shared" si="59"/>
        <v>46163</v>
      </c>
      <c r="BO173" s="23">
        <f t="shared" si="60"/>
        <v>46163</v>
      </c>
      <c r="BP173" s="23">
        <f t="shared" si="61"/>
        <v>46163</v>
      </c>
      <c r="BQ173" s="23">
        <f t="shared" si="62"/>
        <v>46163</v>
      </c>
      <c r="BR173" s="23">
        <f t="shared" si="73"/>
        <v>46348</v>
      </c>
      <c r="BS173" s="24">
        <f t="shared" ca="1" si="63"/>
        <v>632</v>
      </c>
      <c r="BT173" s="25">
        <f t="shared" ca="1" si="64"/>
        <v>1382</v>
      </c>
      <c r="BU173" s="25">
        <f t="shared" ca="1" si="65"/>
        <v>632</v>
      </c>
      <c r="BV173" s="25">
        <f t="shared" ca="1" si="66"/>
        <v>632</v>
      </c>
      <c r="BW173" s="25">
        <f t="shared" ca="1" si="67"/>
        <v>1382</v>
      </c>
      <c r="BX173" s="26" t="s">
        <v>173</v>
      </c>
      <c r="BY173" s="11">
        <f t="shared" ca="1" si="68"/>
        <v>0</v>
      </c>
      <c r="BZ173" s="11">
        <f t="shared" ca="1" si="74"/>
        <v>0</v>
      </c>
      <c r="CA173" s="11">
        <f t="shared" ca="1" si="69"/>
        <v>0</v>
      </c>
      <c r="CB173" s="28">
        <f>_xlfn.XLOOKUP($C173,'[3]BIS Feb-26'!$C:$C,'[3]BIS Feb-26'!U:U,"",0)</f>
        <v>45982.770833333299</v>
      </c>
      <c r="CC173" s="28">
        <f>_xlfn.XLOOKUP($C173,'[3]BIS Feb-26'!$C:$C,'[3]BIS Feb-26'!V:V,"",0)</f>
        <v>45982.770833333299</v>
      </c>
      <c r="CD173" s="28">
        <f>_xlfn.XLOOKUP($C173,'[3]BIS Feb-26'!$C:$C,'[3]BIS Feb-26'!W:W,"",0)</f>
        <v>45982.770833333299</v>
      </c>
      <c r="CE173" s="28">
        <f>_xlfn.XLOOKUP($C173,'[3]BIS Feb-26'!$C:$C,'[3]BIS Feb-26'!X:X,"",0)</f>
        <v>45982.770833333299</v>
      </c>
      <c r="CF173" s="28">
        <f>_xlfn.XLOOKUP($C173,'[3]BIS Feb-26'!$C:$C,'[3]BIS Feb-26'!Y:Y,"",0)</f>
        <v>45982.770833333299</v>
      </c>
      <c r="CG173" s="28">
        <f>_xlfn.XLOOKUP($C173,'[3]BIS Feb-26'!$C:$C,'[3]BIS Feb-26'!Z:Z,"",0)</f>
        <v>45982.770833333299</v>
      </c>
      <c r="CH173" s="28">
        <f>_xlfn.XLOOKUP($C173,'[3]BIS Feb-26'!$C:$C,'[3]BIS Feb-26'!AA:AA,"",0)</f>
        <v>45982.770833333299</v>
      </c>
      <c r="CI173" s="28">
        <f>_xlfn.XLOOKUP($C173,'[3]BIS Feb-26'!$C:$C,'[3]BIS Feb-26'!AB:AB,"",0)</f>
        <v>45982.770833333299</v>
      </c>
      <c r="CJ173" s="28">
        <f>_xlfn.XLOOKUP($C173,'[3]BIS Feb-26'!$C:$C,'[3]BIS Feb-26'!AC:AC,"",0)</f>
        <v>45982.770833333299</v>
      </c>
      <c r="CK173" s="29" t="str">
        <f>_xlfn.XLOOKUP($C173,'[3]BIS Feb-26'!$C:$C,'[3]BIS Feb-26'!AD:AD,"",0)</f>
        <v>1500</v>
      </c>
      <c r="CL173" s="29" t="str">
        <f>_xlfn.XLOOKUP($C173,'[3]BIS Feb-26'!$C:$C,'[3]BIS Feb-26'!AE:AE,"",0)</f>
        <v>750</v>
      </c>
      <c r="CM173" s="29" t="str">
        <f>_xlfn.XLOOKUP($C173,'[3]BIS Feb-26'!$C:$C,'[3]BIS Feb-26'!AF:AF,"",0)</f>
        <v>500</v>
      </c>
      <c r="CN173" s="29" t="str">
        <f>_xlfn.XLOOKUP($C173,'[3]BIS Feb-26'!$C:$C,'[3]BIS Feb-26'!AG:AG,"",0)</f>
        <v>750</v>
      </c>
      <c r="CO173" s="29" t="str">
        <f>_xlfn.XLOOKUP($C173,'[3]BIS Feb-26'!$C:$C,'[3]BIS Feb-26'!AH:AH,"",0)</f>
        <v>750</v>
      </c>
      <c r="CP173" s="29" t="str">
        <f>_xlfn.XLOOKUP($C173,'[3]BIS Feb-26'!$C:$C,'[3]BIS Feb-26'!AI:AI,"",0)</f>
        <v>1500</v>
      </c>
      <c r="CQ173" s="29" t="str">
        <f>_xlfn.XLOOKUP($C173,'[3]BIS Feb-26'!$C:$C,'[3]BIS Feb-26'!AJ:AJ,"",0)</f>
        <v>1000</v>
      </c>
      <c r="CR173" s="29" t="str">
        <f>_xlfn.XLOOKUP($C173,'[3]BIS Feb-26'!$C:$C,'[3]BIS Feb-26'!AK:AK,"",0)</f>
        <v>1500</v>
      </c>
      <c r="CS173" s="29" t="str">
        <f>_xlfn.XLOOKUP($C173,'[3]BIS Feb-26'!$C:$C,'[3]BIS Feb-26'!AL:AL,"",0)</f>
        <v>3000</v>
      </c>
      <c r="CT173" s="29">
        <f>_xlfn.XLOOKUP($C173,'[3]BIS Feb-26'!$C:$C,'[3]BIS Feb-26'!AM:AM,"",0)</f>
        <v>4</v>
      </c>
      <c r="CU173" s="28">
        <f>_xlfn.XLOOKUP($C173,'[3]BIS Feb-26'!$C:$C,'[3]BIS Feb-26'!AN:AN,"",0)</f>
        <v>46162</v>
      </c>
      <c r="CV173" s="28">
        <f>_xlfn.XLOOKUP($C173,'[3]BIS Feb-26'!$C:$C,'[3]BIS Feb-26'!AO:AO,"",0)</f>
        <v>46162</v>
      </c>
      <c r="CW173" s="28">
        <f>_xlfn.XLOOKUP($C173,'[3]BIS Feb-26'!$C:$C,'[3]BIS Feb-26'!AP:AP,"",0)</f>
        <v>46108</v>
      </c>
      <c r="CX173" s="28">
        <f>_xlfn.XLOOKUP($C173,'[3]BIS Feb-26'!$C:$C,'[3]BIS Feb-26'!AQ:AQ,"",0)</f>
        <v>46162</v>
      </c>
      <c r="CY173" s="28">
        <f>_xlfn.XLOOKUP($C173,'[3]BIS Feb-26'!$C:$C,'[3]BIS Feb-26'!AR:AR,"",0)</f>
        <v>46162</v>
      </c>
      <c r="CZ173" s="28">
        <f>_xlfn.XLOOKUP($C173,'[3]BIS Feb-26'!$C:$C,'[3]BIS Feb-26'!AS:AS,"",0)</f>
        <v>46252</v>
      </c>
      <c r="DA173" s="28">
        <f>_xlfn.XLOOKUP($C173,'[3]BIS Feb-26'!$C:$C,'[3]BIS Feb-26'!AT:AT,"",0)</f>
        <v>46233</v>
      </c>
      <c r="DB173" s="28">
        <f>_xlfn.XLOOKUP($C173,'[3]BIS Feb-26'!$C:$C,'[3]BIS Feb-26'!AU:AU,"",0)</f>
        <v>46162</v>
      </c>
      <c r="DC173" s="28">
        <f>_xlfn.XLOOKUP($C173,'[3]BIS Feb-26'!$C:$C,'[3]BIS Feb-26'!AV:AV,"",0)</f>
        <v>46347</v>
      </c>
      <c r="DD173" s="11">
        <f>_xlfn.XLOOKUP($C173,'[3]BIS Feb-26'!$C:$C,'[3]BIS Feb-26'!AW:AW,"",0)</f>
        <v>0</v>
      </c>
      <c r="DE173" s="11">
        <f>_xlfn.XLOOKUP($C173,'[3]BIS Feb-26'!$C:$C,'[3]BIS Feb-26'!AX:AX,"",0)</f>
        <v>0</v>
      </c>
      <c r="DF173" s="11">
        <f>_xlfn.XLOOKUP($C173,'[3]BIS Feb-26'!$C:$C,'[3]BIS Feb-26'!AY:AY,"",0)</f>
        <v>1</v>
      </c>
      <c r="DG173" s="11">
        <f t="shared" ca="1" si="70"/>
        <v>0</v>
      </c>
      <c r="DH173" s="11">
        <f t="shared" ca="1" si="71"/>
        <v>1</v>
      </c>
      <c r="DI173" s="11">
        <f t="shared" ca="1" si="72"/>
        <v>0</v>
      </c>
      <c r="DJ173" s="11" t="str">
        <f>_xlfn.XLOOKUP($C173,'[3]Active Customer Assets'!$D:$D,'[3]Active Customer Assets'!I:I,"",0)</f>
        <v>C (Not Buying Spares or buying lubricants)</v>
      </c>
      <c r="DK173" s="28">
        <f>_xlfn.XLOOKUP($C173,'[3]Active Customer Assets'!$D:$D,'[3]Active Customer Assets'!J:J,"",0)</f>
        <v>43832.7319444444</v>
      </c>
      <c r="DL173" s="28">
        <f>_xlfn.XLOOKUP($C173,'[3]Active Customer Assets'!$D:$D,'[3]Active Customer Assets'!K:K,"",0)</f>
        <v>43817.229166666701</v>
      </c>
      <c r="DM173" s="28">
        <f>_xlfn.XLOOKUP($C173,'[3]Active Customer Assets'!$D:$D,'[3]Active Customer Assets'!L:L,"",0)</f>
        <v>45983.5875115741</v>
      </c>
      <c r="DN173" s="21">
        <f>_xlfn.XLOOKUP($C173,'[3]Active Customer Assets'!$D:$D,'[3]Active Customer Assets'!M:M,"",0)</f>
        <v>6200</v>
      </c>
      <c r="DO173" s="28">
        <f>_xlfn.XLOOKUP($C173,'[3]Active Customer Assets'!$D:$D,'[3]Active Customer Assets'!N:N,"",0)</f>
        <v>0</v>
      </c>
      <c r="DP173" s="28">
        <f>_xlfn.XLOOKUP($C173,'[3]Active Customer Assets'!$D:$D,'[3]Active Customer Assets'!O:O,"",0)</f>
        <v>0</v>
      </c>
      <c r="DQ173" s="28" t="str">
        <f>_xlfn.XLOOKUP($C173,'[3]Active Customer Assets'!$D:$D,'[3]Active Customer Assets'!P:P,"",0)</f>
        <v>Air lube Plus</v>
      </c>
      <c r="DR173" s="28">
        <f>_xlfn.XLOOKUP($C173,'[3]Active Customer Assets'!$D:$D,'[3]Active Customer Assets'!Q:Q,"",0)</f>
        <v>45983</v>
      </c>
      <c r="DS173" s="28">
        <f>_xlfn.XLOOKUP($C173,'[3]Active Customer Assets'!$D:$D,'[3]Active Customer Assets'!R:R,"",0)</f>
        <v>45983</v>
      </c>
      <c r="DT173" s="28">
        <f>_xlfn.XLOOKUP($C173,'[3]Active Customer Assets'!$D:$D,'[3]Active Customer Assets'!S:S,"",0)</f>
        <v>45983</v>
      </c>
      <c r="DU173" s="28">
        <f>_xlfn.XLOOKUP($C173,'[3]Active Customer Assets'!$D:$D,'[3]Active Customer Assets'!T:T,"",0)</f>
        <v>45983</v>
      </c>
      <c r="DV173" s="28">
        <f>_xlfn.XLOOKUP($C173,'[3]Active Customer Assets'!$D:$D,'[3]Active Customer Assets'!U:U,"",0)</f>
        <v>45983</v>
      </c>
      <c r="DW173" s="28">
        <f>_xlfn.XLOOKUP($C173,'[3]Active Customer Assets'!$D:$D,'[3]Active Customer Assets'!V:V,"",0)</f>
        <v>45983</v>
      </c>
      <c r="DX173" s="28">
        <f>_xlfn.XLOOKUP($C173,'[3]Active Customer Assets'!$D:$D,'[3]Active Customer Assets'!W:W,"",0)</f>
        <v>45983</v>
      </c>
      <c r="DY173" s="28">
        <f>_xlfn.XLOOKUP($C173,'[3]Active Customer Assets'!$D:$D,'[3]Active Customer Assets'!X:X,"",0)</f>
        <v>45983</v>
      </c>
      <c r="DZ173" s="28">
        <f>_xlfn.XLOOKUP($C173,'[3]Active Customer Assets'!$D:$D,'[3]Active Customer Assets'!Y:Y,"",0)</f>
        <v>45983</v>
      </c>
      <c r="EA173" s="28" t="str">
        <f>_xlfn.XLOOKUP($C173,'[3]Active Customer Assets'!$D:$D,'[3]Active Customer Assets'!Z:Z,"",0)</f>
        <v>1500</v>
      </c>
      <c r="EB173" s="28" t="str">
        <f>_xlfn.XLOOKUP($C173,'[3]Active Customer Assets'!$D:$D,'[3]Active Customer Assets'!AA:AA,"",0)</f>
        <v>750</v>
      </c>
      <c r="EC173" s="28" t="str">
        <f>_xlfn.XLOOKUP($C173,'[3]Active Customer Assets'!$D:$D,'[3]Active Customer Assets'!AB:AB,"",0)</f>
        <v>500</v>
      </c>
      <c r="ED173" s="28" t="str">
        <f>_xlfn.XLOOKUP($C173,'[3]Active Customer Assets'!$D:$D,'[3]Active Customer Assets'!AC:AC,"",0)</f>
        <v>750</v>
      </c>
      <c r="EE173" s="28" t="str">
        <f>_xlfn.XLOOKUP($C173,'[3]Active Customer Assets'!$D:$D,'[3]Active Customer Assets'!AD:AD,"",0)</f>
        <v>750</v>
      </c>
      <c r="EF173" s="28" t="str">
        <f>_xlfn.XLOOKUP($C173,'[3]Active Customer Assets'!$D:$D,'[3]Active Customer Assets'!AE:AE,"",0)</f>
        <v>1500</v>
      </c>
      <c r="EG173" s="28" t="str">
        <f>_xlfn.XLOOKUP($C173,'[3]Active Customer Assets'!$D:$D,'[3]Active Customer Assets'!AF:AF,"",0)</f>
        <v>1000</v>
      </c>
      <c r="EH173" s="28" t="str">
        <f>_xlfn.XLOOKUP($C173,'[3]Active Customer Assets'!$D:$D,'[3]Active Customer Assets'!AG:AG,"",0)</f>
        <v>1500</v>
      </c>
      <c r="EI173" s="28" t="str">
        <f>_xlfn.XLOOKUP($C173,'[3]Active Customer Assets'!$D:$D,'[3]Active Customer Assets'!AH:AH,"",0)</f>
        <v>3000</v>
      </c>
      <c r="EJ173" s="21">
        <f>_xlfn.XLOOKUP($C173,'[3]Active Customer Assets'!$D:$D,'[3]Active Customer Assets'!AI:AI,"",0)</f>
        <v>4</v>
      </c>
      <c r="EK173" s="35" t="str">
        <f>[3]!tbl_DPSAC[[#This Row],[Unit Status]]</f>
        <v>Active</v>
      </c>
    </row>
    <row r="174" spans="1:141" x14ac:dyDescent="0.15">
      <c r="A174" s="11">
        <f>ROW(tbl_DPSAC[[#This Row],[Sl. No.]])-1</f>
        <v>173</v>
      </c>
      <c r="B174" s="12" t="s">
        <v>196</v>
      </c>
      <c r="C174" s="12" t="s">
        <v>1032</v>
      </c>
      <c r="D174" s="12" t="s">
        <v>169</v>
      </c>
      <c r="E174" s="12" t="s">
        <v>170</v>
      </c>
      <c r="F174" s="12" t="s">
        <v>161</v>
      </c>
      <c r="G174" s="13" t="s">
        <v>1033</v>
      </c>
      <c r="H174" s="13" t="e">
        <f>_xlfn.XLOOKUP(C174,'[1]E&amp;DPSAC'!$K:$K,'[1]E&amp;DPSAC'!$E:$E,,0)</f>
        <v>#N/A</v>
      </c>
      <c r="I174" s="13"/>
      <c r="J174" s="13" t="s">
        <v>143</v>
      </c>
      <c r="K174" s="13" t="s">
        <v>143</v>
      </c>
      <c r="L174" s="12" t="str">
        <f t="shared" ca="1" si="50"/>
        <v>Non - Warranty</v>
      </c>
      <c r="M174" s="14">
        <v>42527</v>
      </c>
      <c r="N174" s="15">
        <v>24</v>
      </c>
      <c r="O174" s="14">
        <f t="shared" si="51"/>
        <v>43281</v>
      </c>
      <c r="P174" s="11" t="s">
        <v>681</v>
      </c>
      <c r="Q174" s="19" t="str">
        <f>_xlfn.XLOOKUP(C174,'[2]Sch Calls'!$R:$R,'[2]Sch Calls'!$F:$F,"",0)</f>
        <v/>
      </c>
      <c r="R174" s="18" t="str">
        <f>_xlfn.XLOOKUP(C174,'[2]Sch Calls'!$R:$R,'[2]Sch Calls'!$A:$A,"",0)</f>
        <v/>
      </c>
      <c r="S174" s="17" t="str">
        <f>_xlfn.XLOOKUP(C174,'[2]Sch Calls'!$R:$R,'[2]Sch Calls'!$B:$B,"",0)</f>
        <v/>
      </c>
      <c r="T174" s="18" t="str">
        <f>_xlfn.XLOOKUP(C174,'[1]E&amp;DPSAC'!$K:$K,'[1]E&amp;DPSAC'!$W:$W,"",0)</f>
        <v/>
      </c>
      <c r="U174" s="17" t="str">
        <f>_xlfn.XLOOKUP(C174,'[1]E&amp;DPSAC'!$K:$K,'[1]E&amp;DPSAC'!$Z:$Z,"",0)</f>
        <v/>
      </c>
      <c r="V174" s="17">
        <f>_xlfn.XLOOKUP(C174,'[2]1. All Calls'!$R:$R,'[2]1. All Calls'!$B:$B,"",0)</f>
        <v>5390</v>
      </c>
      <c r="W174" s="20">
        <f>_xlfn.XLOOKUP(C174,'[2]1. All Calls'!$R:$R,'[2]1. All Calls'!$A:$A,"",0)</f>
        <v>45940.64166666667</v>
      </c>
      <c r="X174" s="17" t="str">
        <f>_xlfn.XLOOKUP(C174,'[2]Sch Calls'!$R:$R,'[2]Sch Calls'!$AB:$AB,"",0)</f>
        <v/>
      </c>
      <c r="Y174" s="17">
        <f t="shared" si="52"/>
        <v>0</v>
      </c>
      <c r="Z174" s="17" t="str">
        <f t="shared" si="53"/>
        <v>Done</v>
      </c>
      <c r="AA174" s="21">
        <f t="shared" ca="1" si="54"/>
        <v>3574</v>
      </c>
      <c r="AB174" s="21" t="str">
        <f t="shared" ca="1" si="55"/>
        <v>Due</v>
      </c>
      <c r="AC174" s="11">
        <f ca="1">tbl_DPSAC[[#This Row],[Current Month Due Count]]</f>
        <v>0</v>
      </c>
      <c r="AD174" s="11">
        <f ca="1">tbl_DPSAC[[#This Row],[Next Month Due2]]</f>
        <v>0</v>
      </c>
      <c r="AE174" s="11">
        <f t="shared" ca="1" si="56"/>
        <v>1</v>
      </c>
      <c r="AF174" s="11">
        <v>0</v>
      </c>
      <c r="AG174" s="17">
        <f t="shared" ca="1" si="57"/>
        <v>5390</v>
      </c>
      <c r="AH174" s="11">
        <v>0</v>
      </c>
      <c r="AI174" s="11">
        <v>0</v>
      </c>
      <c r="AJ174" s="11">
        <v>0</v>
      </c>
      <c r="AK174" s="11">
        <v>0</v>
      </c>
      <c r="AL174" s="11">
        <v>0</v>
      </c>
      <c r="AM174" s="11">
        <v>0</v>
      </c>
      <c r="AN174" s="11">
        <v>0</v>
      </c>
      <c r="AO174" s="11">
        <v>0</v>
      </c>
      <c r="AP174" s="11">
        <v>0</v>
      </c>
      <c r="AQ174" s="11">
        <v>0</v>
      </c>
      <c r="AR174" s="11">
        <v>0</v>
      </c>
      <c r="AS174" s="11">
        <v>0</v>
      </c>
      <c r="AT174" s="11">
        <v>0</v>
      </c>
      <c r="AU174" s="11">
        <v>0</v>
      </c>
      <c r="AV174" s="11">
        <v>0</v>
      </c>
      <c r="AW174" s="11">
        <v>0</v>
      </c>
      <c r="AX174" s="11" t="str">
        <f t="shared" ca="1" si="58"/>
        <v>4 Service Due</v>
      </c>
      <c r="AY174" s="17">
        <v>4000</v>
      </c>
      <c r="AZ174" s="22">
        <v>44637</v>
      </c>
      <c r="BA174" s="17"/>
      <c r="BB174" s="17">
        <v>3000</v>
      </c>
      <c r="BC174" s="22">
        <v>44394</v>
      </c>
      <c r="BD174" s="17"/>
      <c r="BE174" s="17">
        <v>4000</v>
      </c>
      <c r="BF174" s="22">
        <v>44637</v>
      </c>
      <c r="BG174" s="17"/>
      <c r="BH174" s="17"/>
      <c r="BI174" s="22"/>
      <c r="BJ174" s="17"/>
      <c r="BK174" s="17">
        <v>3000</v>
      </c>
      <c r="BL174" s="22">
        <v>44394</v>
      </c>
      <c r="BM174" s="17"/>
      <c r="BN174" s="23">
        <f t="shared" si="59"/>
        <v>44817</v>
      </c>
      <c r="BO174" s="23">
        <f t="shared" si="60"/>
        <v>44574</v>
      </c>
      <c r="BP174" s="23">
        <f t="shared" si="61"/>
        <v>44817</v>
      </c>
      <c r="BQ174" s="23" t="str">
        <f t="shared" si="62"/>
        <v/>
      </c>
      <c r="BR174" s="23">
        <f t="shared" si="73"/>
        <v>44759</v>
      </c>
      <c r="BS174" s="24">
        <f t="shared" ca="1" si="63"/>
        <v>-640</v>
      </c>
      <c r="BT174" s="25">
        <f t="shared" ca="1" si="64"/>
        <v>-890</v>
      </c>
      <c r="BU174" s="25">
        <f t="shared" ca="1" si="65"/>
        <v>-640</v>
      </c>
      <c r="BV174" s="25" t="str">
        <f t="shared" si="66"/>
        <v/>
      </c>
      <c r="BW174" s="25">
        <f t="shared" ca="1" si="67"/>
        <v>-890</v>
      </c>
      <c r="BX174" s="26" t="s">
        <v>173</v>
      </c>
      <c r="BY174" s="11">
        <f t="shared" ca="1" si="68"/>
        <v>4</v>
      </c>
      <c r="BZ174" s="11">
        <f t="shared" ca="1" si="74"/>
        <v>0</v>
      </c>
      <c r="CA174" s="11">
        <f t="shared" ca="1" si="69"/>
        <v>0</v>
      </c>
      <c r="CB174" s="28">
        <f>_xlfn.XLOOKUP($C174,'[3]BIS Feb-26'!$C:$C,'[3]BIS Feb-26'!U:U,"",0)</f>
        <v>0</v>
      </c>
      <c r="CC174" s="28">
        <f>_xlfn.XLOOKUP($C174,'[3]BIS Feb-26'!$C:$C,'[3]BIS Feb-26'!V:V,"",0)</f>
        <v>0</v>
      </c>
      <c r="CD174" s="28">
        <f>_xlfn.XLOOKUP($C174,'[3]BIS Feb-26'!$C:$C,'[3]BIS Feb-26'!W:W,"",0)</f>
        <v>0</v>
      </c>
      <c r="CE174" s="28">
        <f>_xlfn.XLOOKUP($C174,'[3]BIS Feb-26'!$C:$C,'[3]BIS Feb-26'!X:X,"",0)</f>
        <v>0</v>
      </c>
      <c r="CF174" s="28">
        <f>_xlfn.XLOOKUP($C174,'[3]BIS Feb-26'!$C:$C,'[3]BIS Feb-26'!Y:Y,"",0)</f>
        <v>0</v>
      </c>
      <c r="CG174" s="28">
        <f>_xlfn.XLOOKUP($C174,'[3]BIS Feb-26'!$C:$C,'[3]BIS Feb-26'!Z:Z,"",0)</f>
        <v>0</v>
      </c>
      <c r="CH174" s="28">
        <f>_xlfn.XLOOKUP($C174,'[3]BIS Feb-26'!$C:$C,'[3]BIS Feb-26'!AA:AA,"",0)</f>
        <v>0</v>
      </c>
      <c r="CI174" s="28">
        <f>_xlfn.XLOOKUP($C174,'[3]BIS Feb-26'!$C:$C,'[3]BIS Feb-26'!AB:AB,"",0)</f>
        <v>0</v>
      </c>
      <c r="CJ174" s="28">
        <f>_xlfn.XLOOKUP($C174,'[3]BIS Feb-26'!$C:$C,'[3]BIS Feb-26'!AC:AC,"",0)</f>
        <v>0</v>
      </c>
      <c r="CK174" s="29" t="str">
        <f>_xlfn.XLOOKUP($C174,'[3]BIS Feb-26'!$C:$C,'[3]BIS Feb-26'!AD:AD,"",0)</f>
        <v>640</v>
      </c>
      <c r="CL174" s="29" t="str">
        <f>_xlfn.XLOOKUP($C174,'[3]BIS Feb-26'!$C:$C,'[3]BIS Feb-26'!AE:AE,"",0)</f>
        <v>640</v>
      </c>
      <c r="CM174" s="29" t="str">
        <f>_xlfn.XLOOKUP($C174,'[3]BIS Feb-26'!$C:$C,'[3]BIS Feb-26'!AF:AF,"",0)</f>
        <v>640</v>
      </c>
      <c r="CN174" s="29" t="str">
        <f>_xlfn.XLOOKUP($C174,'[3]BIS Feb-26'!$C:$C,'[3]BIS Feb-26'!AG:AG,"",0)</f>
        <v>640</v>
      </c>
      <c r="CO174" s="29" t="str">
        <f>_xlfn.XLOOKUP($C174,'[3]BIS Feb-26'!$C:$C,'[3]BIS Feb-26'!AH:AH,"",0)</f>
        <v>640</v>
      </c>
      <c r="CP174" s="29" t="str">
        <f>_xlfn.XLOOKUP($C174,'[3]BIS Feb-26'!$C:$C,'[3]BIS Feb-26'!AI:AI,"",0)</f>
        <v>140</v>
      </c>
      <c r="CQ174" s="29" t="str">
        <f>_xlfn.XLOOKUP($C174,'[3]BIS Feb-26'!$C:$C,'[3]BIS Feb-26'!AJ:AJ,"",0)</f>
        <v>1000</v>
      </c>
      <c r="CR174" s="29" t="str">
        <f>_xlfn.XLOOKUP($C174,'[3]BIS Feb-26'!$C:$C,'[3]BIS Feb-26'!AK:AK,"",0)</f>
        <v>140</v>
      </c>
      <c r="CS174" s="29" t="str">
        <f>_xlfn.XLOOKUP($C174,'[3]BIS Feb-26'!$C:$C,'[3]BIS Feb-26'!AL:AL,"",0)</f>
        <v>140</v>
      </c>
      <c r="CT174" s="29">
        <f>_xlfn.XLOOKUP($C174,'[3]BIS Feb-26'!$C:$C,'[3]BIS Feb-26'!AM:AM,"",0)</f>
        <v>0</v>
      </c>
      <c r="CU174" s="28">
        <f>_xlfn.XLOOKUP($C174,'[3]BIS Feb-26'!$C:$C,'[3]BIS Feb-26'!AN:AN,"",0)</f>
        <v>0</v>
      </c>
      <c r="CV174" s="28">
        <f>_xlfn.XLOOKUP($C174,'[3]BIS Feb-26'!$C:$C,'[3]BIS Feb-26'!AO:AO,"",0)</f>
        <v>0</v>
      </c>
      <c r="CW174" s="28">
        <f>_xlfn.XLOOKUP($C174,'[3]BIS Feb-26'!$C:$C,'[3]BIS Feb-26'!AP:AP,"",0)</f>
        <v>0</v>
      </c>
      <c r="CX174" s="28">
        <f>_xlfn.XLOOKUP($C174,'[3]BIS Feb-26'!$C:$C,'[3]BIS Feb-26'!AQ:AQ,"",0)</f>
        <v>0</v>
      </c>
      <c r="CY174" s="28">
        <f>_xlfn.XLOOKUP($C174,'[3]BIS Feb-26'!$C:$C,'[3]BIS Feb-26'!AR:AR,"",0)</f>
        <v>0</v>
      </c>
      <c r="CZ174" s="28">
        <f>_xlfn.XLOOKUP($C174,'[3]BIS Feb-26'!$C:$C,'[3]BIS Feb-26'!AS:AS,"",0)</f>
        <v>0</v>
      </c>
      <c r="DA174" s="28">
        <f>_xlfn.XLOOKUP($C174,'[3]BIS Feb-26'!$C:$C,'[3]BIS Feb-26'!AT:AT,"",0)</f>
        <v>0</v>
      </c>
      <c r="DB174" s="28">
        <f>_xlfn.XLOOKUP($C174,'[3]BIS Feb-26'!$C:$C,'[3]BIS Feb-26'!AU:AU,"",0)</f>
        <v>0</v>
      </c>
      <c r="DC174" s="28">
        <f>_xlfn.XLOOKUP($C174,'[3]BIS Feb-26'!$C:$C,'[3]BIS Feb-26'!AV:AV,"",0)</f>
        <v>0</v>
      </c>
      <c r="DD174" s="11">
        <f>_xlfn.XLOOKUP($C174,'[3]BIS Feb-26'!$C:$C,'[3]BIS Feb-26'!AW:AW,"",0)</f>
        <v>0</v>
      </c>
      <c r="DE174" s="11">
        <f>_xlfn.XLOOKUP($C174,'[3]BIS Feb-26'!$C:$C,'[3]BIS Feb-26'!AX:AX,"",0)</f>
        <v>0</v>
      </c>
      <c r="DF174" s="11">
        <f>_xlfn.XLOOKUP($C174,'[3]BIS Feb-26'!$C:$C,'[3]BIS Feb-26'!AY:AY,"",0)</f>
        <v>0</v>
      </c>
      <c r="DG174" s="11">
        <f t="shared" ca="1" si="70"/>
        <v>9</v>
      </c>
      <c r="DH174" s="11">
        <f t="shared" ca="1" si="71"/>
        <v>0</v>
      </c>
      <c r="DI174" s="11">
        <f t="shared" ca="1" si="72"/>
        <v>0</v>
      </c>
      <c r="DJ174" s="11" t="str">
        <f>_xlfn.XLOOKUP($C174,'[3]Active Customer Assets'!$D:$D,'[3]Active Customer Assets'!I:I,"",0)</f>
        <v>C (Not Buying Spares or buying lubricants)</v>
      </c>
      <c r="DK174" s="28">
        <f>_xlfn.XLOOKUP($C174,'[3]Active Customer Assets'!$D:$D,'[3]Active Customer Assets'!J:J,"",0)</f>
        <v>42527</v>
      </c>
      <c r="DL174" s="28">
        <f>_xlfn.XLOOKUP($C174,'[3]Active Customer Assets'!$D:$D,'[3]Active Customer Assets'!K:K,"",0)</f>
        <v>42517</v>
      </c>
      <c r="DM174" s="28">
        <f>_xlfn.XLOOKUP($C174,'[3]Active Customer Assets'!$D:$D,'[3]Active Customer Assets'!L:L,"",0)</f>
        <v>45940.642812500002</v>
      </c>
      <c r="DN174" s="21">
        <f>_xlfn.XLOOKUP($C174,'[3]Active Customer Assets'!$D:$D,'[3]Active Customer Assets'!M:M,"",0)</f>
        <v>5390</v>
      </c>
      <c r="DO174" s="28">
        <f>_xlfn.XLOOKUP($C174,'[3]Active Customer Assets'!$D:$D,'[3]Active Customer Assets'!N:N,"",0)</f>
        <v>0</v>
      </c>
      <c r="DP174" s="28">
        <f>_xlfn.XLOOKUP($C174,'[3]Active Customer Assets'!$D:$D,'[3]Active Customer Assets'!O:O,"",0)</f>
        <v>0</v>
      </c>
      <c r="DQ174" s="28">
        <f>_xlfn.XLOOKUP($C174,'[3]Active Customer Assets'!$D:$D,'[3]Active Customer Assets'!P:P,"",0)</f>
        <v>0</v>
      </c>
      <c r="DR174" s="28">
        <f>_xlfn.XLOOKUP($C174,'[3]Active Customer Assets'!$D:$D,'[3]Active Customer Assets'!Q:Q,"",0)</f>
        <v>0</v>
      </c>
      <c r="DS174" s="28">
        <f>_xlfn.XLOOKUP($C174,'[3]Active Customer Assets'!$D:$D,'[3]Active Customer Assets'!R:R,"",0)</f>
        <v>0</v>
      </c>
      <c r="DT174" s="28">
        <f>_xlfn.XLOOKUP($C174,'[3]Active Customer Assets'!$D:$D,'[3]Active Customer Assets'!S:S,"",0)</f>
        <v>0</v>
      </c>
      <c r="DU174" s="28">
        <f>_xlfn.XLOOKUP($C174,'[3]Active Customer Assets'!$D:$D,'[3]Active Customer Assets'!T:T,"",0)</f>
        <v>0</v>
      </c>
      <c r="DV174" s="28">
        <f>_xlfn.XLOOKUP($C174,'[3]Active Customer Assets'!$D:$D,'[3]Active Customer Assets'!U:U,"",0)</f>
        <v>0</v>
      </c>
      <c r="DW174" s="28">
        <f>_xlfn.XLOOKUP($C174,'[3]Active Customer Assets'!$D:$D,'[3]Active Customer Assets'!V:V,"",0)</f>
        <v>0</v>
      </c>
      <c r="DX174" s="28">
        <f>_xlfn.XLOOKUP($C174,'[3]Active Customer Assets'!$D:$D,'[3]Active Customer Assets'!W:W,"",0)</f>
        <v>0</v>
      </c>
      <c r="DY174" s="28">
        <f>_xlfn.XLOOKUP($C174,'[3]Active Customer Assets'!$D:$D,'[3]Active Customer Assets'!X:X,"",0)</f>
        <v>0</v>
      </c>
      <c r="DZ174" s="28">
        <f>_xlfn.XLOOKUP($C174,'[3]Active Customer Assets'!$D:$D,'[3]Active Customer Assets'!Y:Y,"",0)</f>
        <v>0</v>
      </c>
      <c r="EA174" s="28" t="str">
        <f>_xlfn.XLOOKUP($C174,'[3]Active Customer Assets'!$D:$D,'[3]Active Customer Assets'!Z:Z,"",0)</f>
        <v>640</v>
      </c>
      <c r="EB174" s="28" t="str">
        <f>_xlfn.XLOOKUP($C174,'[3]Active Customer Assets'!$D:$D,'[3]Active Customer Assets'!AA:AA,"",0)</f>
        <v>640</v>
      </c>
      <c r="EC174" s="28" t="str">
        <f>_xlfn.XLOOKUP($C174,'[3]Active Customer Assets'!$D:$D,'[3]Active Customer Assets'!AB:AB,"",0)</f>
        <v>640</v>
      </c>
      <c r="ED174" s="28" t="str">
        <f>_xlfn.XLOOKUP($C174,'[3]Active Customer Assets'!$D:$D,'[3]Active Customer Assets'!AC:AC,"",0)</f>
        <v>640</v>
      </c>
      <c r="EE174" s="28" t="str">
        <f>_xlfn.XLOOKUP($C174,'[3]Active Customer Assets'!$D:$D,'[3]Active Customer Assets'!AD:AD,"",0)</f>
        <v>640</v>
      </c>
      <c r="EF174" s="28" t="str">
        <f>_xlfn.XLOOKUP($C174,'[3]Active Customer Assets'!$D:$D,'[3]Active Customer Assets'!AE:AE,"",0)</f>
        <v>140</v>
      </c>
      <c r="EG174" s="28" t="str">
        <f>_xlfn.XLOOKUP($C174,'[3]Active Customer Assets'!$D:$D,'[3]Active Customer Assets'!AF:AF,"",0)</f>
        <v>1000</v>
      </c>
      <c r="EH174" s="28" t="str">
        <f>_xlfn.XLOOKUP($C174,'[3]Active Customer Assets'!$D:$D,'[3]Active Customer Assets'!AG:AG,"",0)</f>
        <v>140</v>
      </c>
      <c r="EI174" s="28" t="str">
        <f>_xlfn.XLOOKUP($C174,'[3]Active Customer Assets'!$D:$D,'[3]Active Customer Assets'!AH:AH,"",0)</f>
        <v>140</v>
      </c>
      <c r="EJ174" s="21">
        <f>_xlfn.XLOOKUP($C174,'[3]Active Customer Assets'!$D:$D,'[3]Active Customer Assets'!AI:AI,"",0)</f>
        <v>0</v>
      </c>
      <c r="EK174" s="35" t="str">
        <f>[3]!tbl_DPSAC[[#This Row],[Unit Status]]</f>
        <v>Active</v>
      </c>
    </row>
    <row r="175" spans="1:141" x14ac:dyDescent="0.15">
      <c r="A175" s="11">
        <f>ROW(tbl_DPSAC[[#This Row],[Sl. No.]])-1</f>
        <v>174</v>
      </c>
      <c r="B175" s="12" t="s">
        <v>136</v>
      </c>
      <c r="C175" s="12" t="s">
        <v>1034</v>
      </c>
      <c r="D175" s="12" t="s">
        <v>251</v>
      </c>
      <c r="E175" s="12" t="s">
        <v>147</v>
      </c>
      <c r="F175" s="12" t="s">
        <v>140</v>
      </c>
      <c r="G175" s="13" t="s">
        <v>1035</v>
      </c>
      <c r="H175" s="13" t="str">
        <f>_xlfn.XLOOKUP(C175,'[1]E&amp;DPSAC'!$K:$K,'[1]E&amp;DPSAC'!$E:$E,,0)</f>
        <v>CHAS BOKARO</v>
      </c>
      <c r="I175" s="13"/>
      <c r="J175" s="13">
        <v>9135780550</v>
      </c>
      <c r="K175" s="13">
        <v>9135780550</v>
      </c>
      <c r="L175" s="12" t="str">
        <f t="shared" ca="1" si="50"/>
        <v>Non - Warranty</v>
      </c>
      <c r="M175" s="14">
        <v>42416</v>
      </c>
      <c r="N175" s="15">
        <v>36</v>
      </c>
      <c r="O175" s="14">
        <f t="shared" si="51"/>
        <v>43524</v>
      </c>
      <c r="P175" s="11" t="s">
        <v>142</v>
      </c>
      <c r="Q175" s="19" t="str">
        <f>_xlfn.XLOOKUP(C175,'[2]Sch Calls'!$R:$R,'[2]Sch Calls'!$F:$F,"",0)</f>
        <v>CC-01844203</v>
      </c>
      <c r="R175" s="18">
        <f>_xlfn.XLOOKUP(C175,'[2]Sch Calls'!$R:$R,'[2]Sch Calls'!$A:$A,"",0)</f>
        <v>45955.679166666669</v>
      </c>
      <c r="S175" s="17">
        <f>_xlfn.XLOOKUP(C175,'[2]Sch Calls'!$R:$R,'[2]Sch Calls'!$B:$B,"",0)</f>
        <v>17145</v>
      </c>
      <c r="T175" s="18">
        <f>_xlfn.XLOOKUP(C175,'[1]E&amp;DPSAC'!$K:$K,'[1]E&amp;DPSAC'!$W:$W,"",0)</f>
        <v>45615</v>
      </c>
      <c r="U175" s="17">
        <f>_xlfn.XLOOKUP(C175,'[1]E&amp;DPSAC'!$K:$K,'[1]E&amp;DPSAC'!$Z:$Z,"",0)</f>
        <v>16700</v>
      </c>
      <c r="V175" s="17">
        <f>_xlfn.XLOOKUP(C175,'[2]1. All Calls'!$R:$R,'[2]1. All Calls'!$B:$B,"",0)</f>
        <v>17145</v>
      </c>
      <c r="W175" s="20">
        <f>_xlfn.XLOOKUP(C175,'[2]1. All Calls'!$R:$R,'[2]1. All Calls'!$A:$A,"",0)</f>
        <v>45966.444444444445</v>
      </c>
      <c r="X175" s="17" t="str">
        <f>_xlfn.XLOOKUP(C175,'[2]Sch Calls'!$R:$R,'[2]Sch Calls'!$AB:$AB,"",0)</f>
        <v>Customers are scheduled for service by themselves. Customer purchase services spares from local vendors and changes air filter for compressor side and ELGI air lube Plus oil 40 liters. Then start the unit found running ok.</v>
      </c>
      <c r="Y175" s="17">
        <f t="shared" si="52"/>
        <v>750</v>
      </c>
      <c r="Z175" s="17" t="str">
        <f t="shared" si="53"/>
        <v>Done</v>
      </c>
      <c r="AA175" s="21">
        <f t="shared" ca="1" si="54"/>
        <v>145.32083333333139</v>
      </c>
      <c r="AB175" s="21" t="str">
        <f t="shared" ca="1" si="55"/>
        <v>Done</v>
      </c>
      <c r="AC175" s="11">
        <f ca="1">tbl_DPSAC[[#This Row],[Current Month Due Count]]</f>
        <v>0</v>
      </c>
      <c r="AD175" s="11">
        <f ca="1">tbl_DPSAC[[#This Row],[Next Month Due2]]</f>
        <v>4</v>
      </c>
      <c r="AE175" s="11">
        <f t="shared" ca="1" si="56"/>
        <v>0</v>
      </c>
      <c r="AF175" s="11">
        <v>0</v>
      </c>
      <c r="AG175" s="17">
        <f t="shared" ca="1" si="57"/>
        <v>17145</v>
      </c>
      <c r="AH175" s="11">
        <v>0</v>
      </c>
      <c r="AI175" s="11">
        <v>0</v>
      </c>
      <c r="AJ175" s="11">
        <v>0</v>
      </c>
      <c r="AK175" s="11">
        <v>0</v>
      </c>
      <c r="AL175" s="11">
        <v>0</v>
      </c>
      <c r="AM175" s="11">
        <v>0</v>
      </c>
      <c r="AN175" s="11">
        <v>0</v>
      </c>
      <c r="AO175" s="11">
        <v>0</v>
      </c>
      <c r="AP175" s="11">
        <v>0</v>
      </c>
      <c r="AQ175" s="11">
        <v>0</v>
      </c>
      <c r="AR175" s="11">
        <v>0</v>
      </c>
      <c r="AS175" s="11">
        <v>0</v>
      </c>
      <c r="AT175" s="11">
        <v>0</v>
      </c>
      <c r="AU175" s="11" t="s">
        <v>1036</v>
      </c>
      <c r="AV175" s="11">
        <v>0</v>
      </c>
      <c r="AW175" s="11">
        <v>0</v>
      </c>
      <c r="AX175" s="11" t="str">
        <f t="shared" ca="1" si="58"/>
        <v>No Service Dues</v>
      </c>
      <c r="AY175" s="17">
        <v>17145</v>
      </c>
      <c r="AZ175" s="22">
        <v>45955</v>
      </c>
      <c r="BA175" s="17" t="s">
        <v>1037</v>
      </c>
      <c r="BB175" s="17">
        <v>17145</v>
      </c>
      <c r="BC175" s="22">
        <v>45955</v>
      </c>
      <c r="BD175" s="17" t="s">
        <v>1037</v>
      </c>
      <c r="BE175" s="17">
        <v>17145</v>
      </c>
      <c r="BF175" s="22">
        <v>45955</v>
      </c>
      <c r="BG175" s="17" t="s">
        <v>1037</v>
      </c>
      <c r="BH175" s="17">
        <v>17145</v>
      </c>
      <c r="BI175" s="22">
        <v>45955</v>
      </c>
      <c r="BJ175" s="17" t="s">
        <v>1037</v>
      </c>
      <c r="BK175" s="17">
        <v>17145</v>
      </c>
      <c r="BL175" s="22">
        <v>45955</v>
      </c>
      <c r="BM175" s="17" t="s">
        <v>1037</v>
      </c>
      <c r="BN175" s="23">
        <f t="shared" si="59"/>
        <v>46135</v>
      </c>
      <c r="BO175" s="23">
        <f t="shared" si="60"/>
        <v>46135</v>
      </c>
      <c r="BP175" s="23">
        <f t="shared" si="61"/>
        <v>46135</v>
      </c>
      <c r="BQ175" s="23">
        <f t="shared" si="62"/>
        <v>46135</v>
      </c>
      <c r="BR175" s="23">
        <f t="shared" si="73"/>
        <v>46320</v>
      </c>
      <c r="BS175" s="24">
        <f t="shared" ca="1" si="63"/>
        <v>750</v>
      </c>
      <c r="BT175" s="25">
        <f t="shared" ca="1" si="64"/>
        <v>1500</v>
      </c>
      <c r="BU175" s="25">
        <f t="shared" ca="1" si="65"/>
        <v>750</v>
      </c>
      <c r="BV175" s="25">
        <f t="shared" ca="1" si="66"/>
        <v>750</v>
      </c>
      <c r="BW175" s="25">
        <f t="shared" ca="1" si="67"/>
        <v>1500</v>
      </c>
      <c r="BX175" s="26" t="s">
        <v>152</v>
      </c>
      <c r="BY175" s="11">
        <f t="shared" ca="1" si="68"/>
        <v>0</v>
      </c>
      <c r="BZ175" s="11">
        <f t="shared" ca="1" si="74"/>
        <v>0</v>
      </c>
      <c r="CA175" s="11">
        <f t="shared" ca="1" si="69"/>
        <v>4</v>
      </c>
      <c r="CB175" s="28">
        <f>_xlfn.XLOOKUP($C175,'[3]BIS Feb-26'!$C:$C,'[3]BIS Feb-26'!U:U,"",0)</f>
        <v>45954.770833333299</v>
      </c>
      <c r="CC175" s="28">
        <f>_xlfn.XLOOKUP($C175,'[3]BIS Feb-26'!$C:$C,'[3]BIS Feb-26'!V:V,"",0)</f>
        <v>45954.770833333299</v>
      </c>
      <c r="CD175" s="28">
        <f>_xlfn.XLOOKUP($C175,'[3]BIS Feb-26'!$C:$C,'[3]BIS Feb-26'!W:W,"",0)</f>
        <v>45954.770833333299</v>
      </c>
      <c r="CE175" s="28">
        <f>_xlfn.XLOOKUP($C175,'[3]BIS Feb-26'!$C:$C,'[3]BIS Feb-26'!X:X,"",0)</f>
        <v>45954.770833333299</v>
      </c>
      <c r="CF175" s="28">
        <f>_xlfn.XLOOKUP($C175,'[3]BIS Feb-26'!$C:$C,'[3]BIS Feb-26'!Y:Y,"",0)</f>
        <v>45954.770833333299</v>
      </c>
      <c r="CG175" s="28">
        <f>_xlfn.XLOOKUP($C175,'[3]BIS Feb-26'!$C:$C,'[3]BIS Feb-26'!Z:Z,"",0)</f>
        <v>45954.770833333299</v>
      </c>
      <c r="CH175" s="28">
        <f>_xlfn.XLOOKUP($C175,'[3]BIS Feb-26'!$C:$C,'[3]BIS Feb-26'!AA:AA,"",0)</f>
        <v>45954.770833333299</v>
      </c>
      <c r="CI175" s="28">
        <f>_xlfn.XLOOKUP($C175,'[3]BIS Feb-26'!$C:$C,'[3]BIS Feb-26'!AB:AB,"",0)</f>
        <v>45954.770833333299</v>
      </c>
      <c r="CJ175" s="28">
        <f>_xlfn.XLOOKUP($C175,'[3]BIS Feb-26'!$C:$C,'[3]BIS Feb-26'!AC:AC,"",0)</f>
        <v>45954.770833333299</v>
      </c>
      <c r="CK175" s="29" t="str">
        <f>_xlfn.XLOOKUP($C175,'[3]BIS Feb-26'!$C:$C,'[3]BIS Feb-26'!AD:AD,"",0)</f>
        <v>1500</v>
      </c>
      <c r="CL175" s="29" t="str">
        <f>_xlfn.XLOOKUP($C175,'[3]BIS Feb-26'!$C:$C,'[3]BIS Feb-26'!AE:AE,"",0)</f>
        <v>750</v>
      </c>
      <c r="CM175" s="29" t="str">
        <f>_xlfn.XLOOKUP($C175,'[3]BIS Feb-26'!$C:$C,'[3]BIS Feb-26'!AF:AF,"",0)</f>
        <v>750</v>
      </c>
      <c r="CN175" s="29" t="str">
        <f>_xlfn.XLOOKUP($C175,'[3]BIS Feb-26'!$C:$C,'[3]BIS Feb-26'!AG:AG,"",0)</f>
        <v>750</v>
      </c>
      <c r="CO175" s="29" t="str">
        <f>_xlfn.XLOOKUP($C175,'[3]BIS Feb-26'!$C:$C,'[3]BIS Feb-26'!AH:AH,"",0)</f>
        <v>750</v>
      </c>
      <c r="CP175" s="29" t="str">
        <f>_xlfn.XLOOKUP($C175,'[3]BIS Feb-26'!$C:$C,'[3]BIS Feb-26'!AI:AI,"",0)</f>
        <v>1500</v>
      </c>
      <c r="CQ175" s="29" t="str">
        <f>_xlfn.XLOOKUP($C175,'[3]BIS Feb-26'!$C:$C,'[3]BIS Feb-26'!AJ:AJ,"",0)</f>
        <v>1000</v>
      </c>
      <c r="CR175" s="29" t="str">
        <f>_xlfn.XLOOKUP($C175,'[3]BIS Feb-26'!$C:$C,'[3]BIS Feb-26'!AK:AK,"",0)</f>
        <v>1500</v>
      </c>
      <c r="CS175" s="29" t="str">
        <f>_xlfn.XLOOKUP($C175,'[3]BIS Feb-26'!$C:$C,'[3]BIS Feb-26'!AL:AL,"",0)</f>
        <v>1500</v>
      </c>
      <c r="CT175" s="29">
        <f>_xlfn.XLOOKUP($C175,'[3]BIS Feb-26'!$C:$C,'[3]BIS Feb-26'!AM:AM,"",0)</f>
        <v>0</v>
      </c>
      <c r="CU175" s="28">
        <f>_xlfn.XLOOKUP($C175,'[3]BIS Feb-26'!$C:$C,'[3]BIS Feb-26'!AN:AN,"",0)</f>
        <v>0</v>
      </c>
      <c r="CV175" s="28">
        <f>_xlfn.XLOOKUP($C175,'[3]BIS Feb-26'!$C:$C,'[3]BIS Feb-26'!AO:AO,"",0)</f>
        <v>0</v>
      </c>
      <c r="CW175" s="28">
        <f>_xlfn.XLOOKUP($C175,'[3]BIS Feb-26'!$C:$C,'[3]BIS Feb-26'!AP:AP,"",0)</f>
        <v>0</v>
      </c>
      <c r="CX175" s="28">
        <f>_xlfn.XLOOKUP($C175,'[3]BIS Feb-26'!$C:$C,'[3]BIS Feb-26'!AQ:AQ,"",0)</f>
        <v>0</v>
      </c>
      <c r="CY175" s="28">
        <f>_xlfn.XLOOKUP($C175,'[3]BIS Feb-26'!$C:$C,'[3]BIS Feb-26'!AR:AR,"",0)</f>
        <v>0</v>
      </c>
      <c r="CZ175" s="28">
        <f>_xlfn.XLOOKUP($C175,'[3]BIS Feb-26'!$C:$C,'[3]BIS Feb-26'!AS:AS,"",0)</f>
        <v>0</v>
      </c>
      <c r="DA175" s="28">
        <f>_xlfn.XLOOKUP($C175,'[3]BIS Feb-26'!$C:$C,'[3]BIS Feb-26'!AT:AT,"",0)</f>
        <v>0</v>
      </c>
      <c r="DB175" s="28">
        <f>_xlfn.XLOOKUP($C175,'[3]BIS Feb-26'!$C:$C,'[3]BIS Feb-26'!AU:AU,"",0)</f>
        <v>0</v>
      </c>
      <c r="DC175" s="28">
        <f>_xlfn.XLOOKUP($C175,'[3]BIS Feb-26'!$C:$C,'[3]BIS Feb-26'!AV:AV,"",0)</f>
        <v>0</v>
      </c>
      <c r="DD175" s="11">
        <f>_xlfn.XLOOKUP($C175,'[3]BIS Feb-26'!$C:$C,'[3]BIS Feb-26'!AW:AW,"",0)</f>
        <v>0</v>
      </c>
      <c r="DE175" s="11">
        <f>_xlfn.XLOOKUP($C175,'[3]BIS Feb-26'!$C:$C,'[3]BIS Feb-26'!AX:AX,"",0)</f>
        <v>0</v>
      </c>
      <c r="DF175" s="11">
        <f>_xlfn.XLOOKUP($C175,'[3]BIS Feb-26'!$C:$C,'[3]BIS Feb-26'!AY:AY,"",0)</f>
        <v>0</v>
      </c>
      <c r="DG175" s="11">
        <f t="shared" ca="1" si="70"/>
        <v>9</v>
      </c>
      <c r="DH175" s="11">
        <f t="shared" ca="1" si="71"/>
        <v>0</v>
      </c>
      <c r="DI175" s="11">
        <f t="shared" ca="1" si="72"/>
        <v>0</v>
      </c>
      <c r="DJ175" s="11" t="str">
        <f>_xlfn.XLOOKUP($C175,'[3]Active Customer Assets'!$D:$D,'[3]Active Customer Assets'!I:I,"",0)</f>
        <v>A (100% potential spares purchased)</v>
      </c>
      <c r="DK175" s="28">
        <f>_xlfn.XLOOKUP($C175,'[3]Active Customer Assets'!$D:$D,'[3]Active Customer Assets'!J:J,"",0)</f>
        <v>42416</v>
      </c>
      <c r="DL175" s="28">
        <f>_xlfn.XLOOKUP($C175,'[3]Active Customer Assets'!$D:$D,'[3]Active Customer Assets'!K:K,"",0)</f>
        <v>42397</v>
      </c>
      <c r="DM175" s="28">
        <f>_xlfn.XLOOKUP($C175,'[3]Active Customer Assets'!$D:$D,'[3]Active Customer Assets'!L:L,"",0)</f>
        <v>45966.445381944402</v>
      </c>
      <c r="DN175" s="21">
        <f>_xlfn.XLOOKUP($C175,'[3]Active Customer Assets'!$D:$D,'[3]Active Customer Assets'!M:M,"",0)</f>
        <v>17145</v>
      </c>
      <c r="DO175" s="28">
        <f>_xlfn.XLOOKUP($C175,'[3]Active Customer Assets'!$D:$D,'[3]Active Customer Assets'!N:N,"",0)</f>
        <v>0</v>
      </c>
      <c r="DP175" s="28">
        <f>_xlfn.XLOOKUP($C175,'[3]Active Customer Assets'!$D:$D,'[3]Active Customer Assets'!O:O,"",0)</f>
        <v>0</v>
      </c>
      <c r="DQ175" s="28" t="str">
        <f>_xlfn.XLOOKUP($C175,'[3]Active Customer Assets'!$D:$D,'[3]Active Customer Assets'!P:P,"",0)</f>
        <v>Air lube Plus</v>
      </c>
      <c r="DR175" s="28">
        <f>_xlfn.XLOOKUP($C175,'[3]Active Customer Assets'!$D:$D,'[3]Active Customer Assets'!Q:Q,"",0)</f>
        <v>45955</v>
      </c>
      <c r="DS175" s="28">
        <f>_xlfn.XLOOKUP($C175,'[3]Active Customer Assets'!$D:$D,'[3]Active Customer Assets'!R:R,"",0)</f>
        <v>45955</v>
      </c>
      <c r="DT175" s="28">
        <f>_xlfn.XLOOKUP($C175,'[3]Active Customer Assets'!$D:$D,'[3]Active Customer Assets'!S:S,"",0)</f>
        <v>45955</v>
      </c>
      <c r="DU175" s="28">
        <f>_xlfn.XLOOKUP($C175,'[3]Active Customer Assets'!$D:$D,'[3]Active Customer Assets'!T:T,"",0)</f>
        <v>45955</v>
      </c>
      <c r="DV175" s="28">
        <f>_xlfn.XLOOKUP($C175,'[3]Active Customer Assets'!$D:$D,'[3]Active Customer Assets'!U:U,"",0)</f>
        <v>45955</v>
      </c>
      <c r="DW175" s="28">
        <f>_xlfn.XLOOKUP($C175,'[3]Active Customer Assets'!$D:$D,'[3]Active Customer Assets'!V:V,"",0)</f>
        <v>45955</v>
      </c>
      <c r="DX175" s="28">
        <f>_xlfn.XLOOKUP($C175,'[3]Active Customer Assets'!$D:$D,'[3]Active Customer Assets'!W:W,"",0)</f>
        <v>45955</v>
      </c>
      <c r="DY175" s="28">
        <f>_xlfn.XLOOKUP($C175,'[3]Active Customer Assets'!$D:$D,'[3]Active Customer Assets'!X:X,"",0)</f>
        <v>45955</v>
      </c>
      <c r="DZ175" s="28">
        <f>_xlfn.XLOOKUP($C175,'[3]Active Customer Assets'!$D:$D,'[3]Active Customer Assets'!Y:Y,"",0)</f>
        <v>45955</v>
      </c>
      <c r="EA175" s="28" t="str">
        <f>_xlfn.XLOOKUP($C175,'[3]Active Customer Assets'!$D:$D,'[3]Active Customer Assets'!Z:Z,"",0)</f>
        <v>1500</v>
      </c>
      <c r="EB175" s="28" t="str">
        <f>_xlfn.XLOOKUP($C175,'[3]Active Customer Assets'!$D:$D,'[3]Active Customer Assets'!AA:AA,"",0)</f>
        <v>750</v>
      </c>
      <c r="EC175" s="28" t="str">
        <f>_xlfn.XLOOKUP($C175,'[3]Active Customer Assets'!$D:$D,'[3]Active Customer Assets'!AB:AB,"",0)</f>
        <v>750</v>
      </c>
      <c r="ED175" s="28" t="str">
        <f>_xlfn.XLOOKUP($C175,'[3]Active Customer Assets'!$D:$D,'[3]Active Customer Assets'!AC:AC,"",0)</f>
        <v>750</v>
      </c>
      <c r="EE175" s="28" t="str">
        <f>_xlfn.XLOOKUP($C175,'[3]Active Customer Assets'!$D:$D,'[3]Active Customer Assets'!AD:AD,"",0)</f>
        <v>750</v>
      </c>
      <c r="EF175" s="28" t="str">
        <f>_xlfn.XLOOKUP($C175,'[3]Active Customer Assets'!$D:$D,'[3]Active Customer Assets'!AE:AE,"",0)</f>
        <v>1500</v>
      </c>
      <c r="EG175" s="28" t="str">
        <f>_xlfn.XLOOKUP($C175,'[3]Active Customer Assets'!$D:$D,'[3]Active Customer Assets'!AF:AF,"",0)</f>
        <v>1000</v>
      </c>
      <c r="EH175" s="28" t="str">
        <f>_xlfn.XLOOKUP($C175,'[3]Active Customer Assets'!$D:$D,'[3]Active Customer Assets'!AG:AG,"",0)</f>
        <v>1500</v>
      </c>
      <c r="EI175" s="28" t="str">
        <f>_xlfn.XLOOKUP($C175,'[3]Active Customer Assets'!$D:$D,'[3]Active Customer Assets'!AH:AH,"",0)</f>
        <v>1500</v>
      </c>
      <c r="EJ175" s="21">
        <f>_xlfn.XLOOKUP($C175,'[3]Active Customer Assets'!$D:$D,'[3]Active Customer Assets'!AI:AI,"",0)</f>
        <v>0</v>
      </c>
      <c r="EK175" s="35" t="str">
        <f>[3]!tbl_DPSAC[[#This Row],[Unit Status]]</f>
        <v>Active</v>
      </c>
    </row>
    <row r="176" spans="1:141" x14ac:dyDescent="0.15">
      <c r="A176" s="11">
        <f>ROW(tbl_DPSAC[[#This Row],[Sl. No.]])-1</f>
        <v>175</v>
      </c>
      <c r="B176" s="12" t="s">
        <v>136</v>
      </c>
      <c r="C176" s="12" t="s">
        <v>1038</v>
      </c>
      <c r="D176" s="12" t="s">
        <v>251</v>
      </c>
      <c r="E176" s="12" t="s">
        <v>147</v>
      </c>
      <c r="F176" s="12" t="s">
        <v>140</v>
      </c>
      <c r="G176" s="13" t="s">
        <v>1035</v>
      </c>
      <c r="H176" s="13" t="str">
        <f>_xlfn.XLOOKUP(C176,'[1]E&amp;DPSAC'!$K:$K,'[1]E&amp;DPSAC'!$E:$E,,0)</f>
        <v>CHAS BOKARO</v>
      </c>
      <c r="I176" s="13"/>
      <c r="J176" s="13">
        <v>9135780530</v>
      </c>
      <c r="K176" s="13">
        <v>9135780530</v>
      </c>
      <c r="L176" s="12" t="str">
        <f t="shared" ca="1" si="50"/>
        <v>Non - Warranty</v>
      </c>
      <c r="M176" s="14">
        <v>42811</v>
      </c>
      <c r="N176" s="15">
        <v>36</v>
      </c>
      <c r="O176" s="14">
        <f t="shared" si="51"/>
        <v>43921</v>
      </c>
      <c r="P176" s="11" t="s">
        <v>142</v>
      </c>
      <c r="Q176" s="19" t="str">
        <f>_xlfn.XLOOKUP(C176,'[2]Sch Calls'!$R:$R,'[2]Sch Calls'!$F:$F,"",0)</f>
        <v>CC-01116134</v>
      </c>
      <c r="R176" s="18">
        <f>_xlfn.XLOOKUP(C176,'[2]Sch Calls'!$R:$R,'[2]Sch Calls'!$A:$A,"",0)</f>
        <v>45266.496898148202</v>
      </c>
      <c r="S176" s="17">
        <f>_xlfn.XLOOKUP(C176,'[2]Sch Calls'!$R:$R,'[2]Sch Calls'!$B:$B,"",0)</f>
        <v>13330</v>
      </c>
      <c r="T176" s="18">
        <f>_xlfn.XLOOKUP(C176,'[1]E&amp;DPSAC'!$K:$K,'[1]E&amp;DPSAC'!$W:$W,"",0)</f>
        <v>45304</v>
      </c>
      <c r="U176" s="17">
        <f>_xlfn.XLOOKUP(C176,'[1]E&amp;DPSAC'!$K:$K,'[1]E&amp;DPSAC'!$Z:$Z,"",0)</f>
        <v>13335</v>
      </c>
      <c r="V176" s="17">
        <f>_xlfn.XLOOKUP(C176,'[2]1. All Calls'!$R:$R,'[2]1. All Calls'!$B:$B,"",0)</f>
        <v>138220</v>
      </c>
      <c r="W176" s="20">
        <f>_xlfn.XLOOKUP(C176,'[2]1. All Calls'!$R:$R,'[2]1. All Calls'!$A:$A,"",0)</f>
        <v>45966.447222222225</v>
      </c>
      <c r="X176" s="17" t="str">
        <f>_xlfn.XLOOKUP(C176,'[2]Sch Calls'!$R:$R,'[2]Sch Calls'!$AB:$AB,"",0)</f>
        <v>Attend the site for schedule service so drain oil from tank and drain oil from cooler to 38 liters oil drain then change oil filter, air filter for compressor side and oil 40 liters after then start the unit found running ok.</v>
      </c>
      <c r="Y176" s="17">
        <f t="shared" si="52"/>
        <v>-124140</v>
      </c>
      <c r="Z176" s="17" t="str">
        <f t="shared" si="53"/>
        <v>Due</v>
      </c>
      <c r="AA176" s="21">
        <f t="shared" ca="1" si="54"/>
        <v>834.50310185179842</v>
      </c>
      <c r="AB176" s="21" t="str">
        <f t="shared" ca="1" si="55"/>
        <v>Due</v>
      </c>
      <c r="AC176" s="11">
        <f ca="1">tbl_DPSAC[[#This Row],[Current Month Due Count]]</f>
        <v>0</v>
      </c>
      <c r="AD176" s="11">
        <f ca="1">tbl_DPSAC[[#This Row],[Next Month Due2]]</f>
        <v>0</v>
      </c>
      <c r="AE176" s="11">
        <f t="shared" ca="1" si="56"/>
        <v>1</v>
      </c>
      <c r="AF176" s="11">
        <v>0</v>
      </c>
      <c r="AG176" s="17">
        <f t="shared" ca="1" si="57"/>
        <v>138220</v>
      </c>
      <c r="AH176" s="11">
        <v>0</v>
      </c>
      <c r="AI176" s="11">
        <v>0</v>
      </c>
      <c r="AJ176" s="11">
        <v>0</v>
      </c>
      <c r="AK176" s="11">
        <v>0</v>
      </c>
      <c r="AL176" s="11">
        <v>0</v>
      </c>
      <c r="AM176" s="11">
        <v>0</v>
      </c>
      <c r="AN176" s="11">
        <v>0</v>
      </c>
      <c r="AO176" s="11">
        <v>0</v>
      </c>
      <c r="AP176" s="11">
        <v>0</v>
      </c>
      <c r="AQ176" s="11">
        <v>0</v>
      </c>
      <c r="AR176" s="11">
        <v>0</v>
      </c>
      <c r="AS176" s="11">
        <v>0</v>
      </c>
      <c r="AT176" s="11">
        <v>0</v>
      </c>
      <c r="AU176" s="11">
        <v>0</v>
      </c>
      <c r="AV176" s="11">
        <v>0</v>
      </c>
      <c r="AW176" s="11">
        <v>0</v>
      </c>
      <c r="AX176" s="11" t="str">
        <f t="shared" ca="1" si="58"/>
        <v>4 Service Due</v>
      </c>
      <c r="AY176" s="17">
        <v>13330</v>
      </c>
      <c r="AZ176" s="22">
        <v>45266</v>
      </c>
      <c r="BA176" s="17" t="s">
        <v>1039</v>
      </c>
      <c r="BB176" s="17">
        <v>11500</v>
      </c>
      <c r="BC176" s="22">
        <v>44621</v>
      </c>
      <c r="BD176" s="17"/>
      <c r="BE176" s="17">
        <v>13330</v>
      </c>
      <c r="BF176" s="22">
        <v>45266</v>
      </c>
      <c r="BG176" s="17" t="s">
        <v>1039</v>
      </c>
      <c r="BH176" s="17"/>
      <c r="BI176" s="22"/>
      <c r="BJ176" s="17"/>
      <c r="BK176" s="17">
        <v>11500</v>
      </c>
      <c r="BL176" s="22">
        <v>44621</v>
      </c>
      <c r="BM176" s="17"/>
      <c r="BN176" s="23">
        <f t="shared" si="59"/>
        <v>45446</v>
      </c>
      <c r="BO176" s="23">
        <f t="shared" si="60"/>
        <v>44801</v>
      </c>
      <c r="BP176" s="23">
        <f t="shared" si="61"/>
        <v>45446</v>
      </c>
      <c r="BQ176" s="23" t="str">
        <f t="shared" si="62"/>
        <v/>
      </c>
      <c r="BR176" s="23">
        <f t="shared" si="73"/>
        <v>44986</v>
      </c>
      <c r="BS176" s="24">
        <f t="shared" ca="1" si="63"/>
        <v>-124140</v>
      </c>
      <c r="BT176" s="25">
        <f t="shared" ca="1" si="64"/>
        <v>-125220</v>
      </c>
      <c r="BU176" s="25">
        <f t="shared" ca="1" si="65"/>
        <v>-124140</v>
      </c>
      <c r="BV176" s="25" t="str">
        <f t="shared" si="66"/>
        <v/>
      </c>
      <c r="BW176" s="25">
        <f t="shared" ca="1" si="67"/>
        <v>-125220</v>
      </c>
      <c r="BX176" s="26" t="s">
        <v>173</v>
      </c>
      <c r="BY176" s="11">
        <f t="shared" ca="1" si="68"/>
        <v>4</v>
      </c>
      <c r="BZ176" s="11">
        <f t="shared" ca="1" si="74"/>
        <v>0</v>
      </c>
      <c r="CA176" s="11">
        <f t="shared" ca="1" si="69"/>
        <v>0</v>
      </c>
      <c r="CB176" s="28">
        <f>_xlfn.XLOOKUP($C176,'[3]BIS Feb-26'!$C:$C,'[3]BIS Feb-26'!U:U,"",0)</f>
        <v>45265.770833333299</v>
      </c>
      <c r="CC176" s="28">
        <f>_xlfn.XLOOKUP($C176,'[3]BIS Feb-26'!$C:$C,'[3]BIS Feb-26'!V:V,"",0)</f>
        <v>45265.770833333299</v>
      </c>
      <c r="CD176" s="28">
        <f>_xlfn.XLOOKUP($C176,'[3]BIS Feb-26'!$C:$C,'[3]BIS Feb-26'!W:W,"",0)</f>
        <v>0</v>
      </c>
      <c r="CE176" s="28">
        <f>_xlfn.XLOOKUP($C176,'[3]BIS Feb-26'!$C:$C,'[3]BIS Feb-26'!X:X,"",0)</f>
        <v>45265.770833333299</v>
      </c>
      <c r="CF176" s="28">
        <f>_xlfn.XLOOKUP($C176,'[3]BIS Feb-26'!$C:$C,'[3]BIS Feb-26'!Y:Y,"",0)</f>
        <v>45265.770833333299</v>
      </c>
      <c r="CG176" s="28">
        <f>_xlfn.XLOOKUP($C176,'[3]BIS Feb-26'!$C:$C,'[3]BIS Feb-26'!Z:Z,"",0)</f>
        <v>0</v>
      </c>
      <c r="CH176" s="28">
        <f>_xlfn.XLOOKUP($C176,'[3]BIS Feb-26'!$C:$C,'[3]BIS Feb-26'!AA:AA,"",0)</f>
        <v>0</v>
      </c>
      <c r="CI176" s="28">
        <f>_xlfn.XLOOKUP($C176,'[3]BIS Feb-26'!$C:$C,'[3]BIS Feb-26'!AB:AB,"",0)</f>
        <v>0</v>
      </c>
      <c r="CJ176" s="28">
        <f>_xlfn.XLOOKUP($C176,'[3]BIS Feb-26'!$C:$C,'[3]BIS Feb-26'!AC:AC,"",0)</f>
        <v>0</v>
      </c>
      <c r="CK176" s="29" t="str">
        <f>_xlfn.XLOOKUP($C176,'[3]BIS Feb-26'!$C:$C,'[3]BIS Feb-26'!AD:AD,"",0)</f>
        <v>250</v>
      </c>
      <c r="CL176" s="29" t="str">
        <f>_xlfn.XLOOKUP($C176,'[3]BIS Feb-26'!$C:$C,'[3]BIS Feb-26'!AE:AE,"",0)</f>
        <v>250</v>
      </c>
      <c r="CM176" s="29" t="str">
        <f>_xlfn.XLOOKUP($C176,'[3]BIS Feb-26'!$C:$C,'[3]BIS Feb-26'!AF:AF,"",0)</f>
        <v>250</v>
      </c>
      <c r="CN176" s="29" t="str">
        <f>_xlfn.XLOOKUP($C176,'[3]BIS Feb-26'!$C:$C,'[3]BIS Feb-26'!AG:AG,"",0)</f>
        <v>250</v>
      </c>
      <c r="CO176" s="29" t="str">
        <f>_xlfn.XLOOKUP($C176,'[3]BIS Feb-26'!$C:$C,'[3]BIS Feb-26'!AH:AH,"",0)</f>
        <v>250</v>
      </c>
      <c r="CP176" s="29" t="str">
        <f>_xlfn.XLOOKUP($C176,'[3]BIS Feb-26'!$C:$C,'[3]BIS Feb-26'!AI:AI,"",0)</f>
        <v>250</v>
      </c>
      <c r="CQ176" s="29" t="str">
        <f>_xlfn.XLOOKUP($C176,'[3]BIS Feb-26'!$C:$C,'[3]BIS Feb-26'!AJ:AJ,"",0)</f>
        <v>1000</v>
      </c>
      <c r="CR176" s="29" t="str">
        <f>_xlfn.XLOOKUP($C176,'[3]BIS Feb-26'!$C:$C,'[3]BIS Feb-26'!AK:AK,"",0)</f>
        <v>250</v>
      </c>
      <c r="CS176" s="29" t="str">
        <f>_xlfn.XLOOKUP($C176,'[3]BIS Feb-26'!$C:$C,'[3]BIS Feb-26'!AL:AL,"",0)</f>
        <v>250</v>
      </c>
      <c r="CT176" s="29">
        <f>_xlfn.XLOOKUP($C176,'[3]BIS Feb-26'!$C:$C,'[3]BIS Feb-26'!AM:AM,"",0)</f>
        <v>0</v>
      </c>
      <c r="CU176" s="28">
        <f>_xlfn.XLOOKUP($C176,'[3]BIS Feb-26'!$C:$C,'[3]BIS Feb-26'!AN:AN,"",0)</f>
        <v>0</v>
      </c>
      <c r="CV176" s="28">
        <f>_xlfn.XLOOKUP($C176,'[3]BIS Feb-26'!$C:$C,'[3]BIS Feb-26'!AO:AO,"",0)</f>
        <v>0</v>
      </c>
      <c r="CW176" s="28">
        <f>_xlfn.XLOOKUP($C176,'[3]BIS Feb-26'!$C:$C,'[3]BIS Feb-26'!AP:AP,"",0)</f>
        <v>0</v>
      </c>
      <c r="CX176" s="28">
        <f>_xlfn.XLOOKUP($C176,'[3]BIS Feb-26'!$C:$C,'[3]BIS Feb-26'!AQ:AQ,"",0)</f>
        <v>0</v>
      </c>
      <c r="CY176" s="28">
        <f>_xlfn.XLOOKUP($C176,'[3]BIS Feb-26'!$C:$C,'[3]BIS Feb-26'!AR:AR,"",0)</f>
        <v>0</v>
      </c>
      <c r="CZ176" s="28">
        <f>_xlfn.XLOOKUP($C176,'[3]BIS Feb-26'!$C:$C,'[3]BIS Feb-26'!AS:AS,"",0)</f>
        <v>0</v>
      </c>
      <c r="DA176" s="28">
        <f>_xlfn.XLOOKUP($C176,'[3]BIS Feb-26'!$C:$C,'[3]BIS Feb-26'!AT:AT,"",0)</f>
        <v>0</v>
      </c>
      <c r="DB176" s="28">
        <f>_xlfn.XLOOKUP($C176,'[3]BIS Feb-26'!$C:$C,'[3]BIS Feb-26'!AU:AU,"",0)</f>
        <v>0</v>
      </c>
      <c r="DC176" s="28">
        <f>_xlfn.XLOOKUP($C176,'[3]BIS Feb-26'!$C:$C,'[3]BIS Feb-26'!AV:AV,"",0)</f>
        <v>0</v>
      </c>
      <c r="DD176" s="11">
        <f>_xlfn.XLOOKUP($C176,'[3]BIS Feb-26'!$C:$C,'[3]BIS Feb-26'!AW:AW,"",0)</f>
        <v>0</v>
      </c>
      <c r="DE176" s="11">
        <f>_xlfn.XLOOKUP($C176,'[3]BIS Feb-26'!$C:$C,'[3]BIS Feb-26'!AX:AX,"",0)</f>
        <v>0</v>
      </c>
      <c r="DF176" s="11">
        <f>_xlfn.XLOOKUP($C176,'[3]BIS Feb-26'!$C:$C,'[3]BIS Feb-26'!AY:AY,"",0)</f>
        <v>0</v>
      </c>
      <c r="DG176" s="11">
        <f t="shared" ca="1" si="70"/>
        <v>9</v>
      </c>
      <c r="DH176" s="11">
        <f t="shared" ca="1" si="71"/>
        <v>0</v>
      </c>
      <c r="DI176" s="11">
        <f t="shared" ca="1" si="72"/>
        <v>0</v>
      </c>
      <c r="DJ176" s="11" t="str">
        <f>_xlfn.XLOOKUP($C176,'[3]Active Customer Assets'!$D:$D,'[3]Active Customer Assets'!I:I,"",0)</f>
        <v>A (100% potential spares purchased)</v>
      </c>
      <c r="DK176" s="28">
        <f>_xlfn.XLOOKUP($C176,'[3]Active Customer Assets'!$D:$D,'[3]Active Customer Assets'!J:J,"",0)</f>
        <v>42811</v>
      </c>
      <c r="DL176" s="28">
        <f>_xlfn.XLOOKUP($C176,'[3]Active Customer Assets'!$D:$D,'[3]Active Customer Assets'!K:K,"",0)</f>
        <v>42773</v>
      </c>
      <c r="DM176" s="28">
        <f>_xlfn.XLOOKUP($C176,'[3]Active Customer Assets'!$D:$D,'[3]Active Customer Assets'!L:L,"",0)</f>
        <v>45966.448356481502</v>
      </c>
      <c r="DN176" s="21">
        <f>_xlfn.XLOOKUP($C176,'[3]Active Customer Assets'!$D:$D,'[3]Active Customer Assets'!M:M,"",0)</f>
        <v>138220</v>
      </c>
      <c r="DO176" s="28">
        <f>_xlfn.XLOOKUP($C176,'[3]Active Customer Assets'!$D:$D,'[3]Active Customer Assets'!N:N,"",0)</f>
        <v>0</v>
      </c>
      <c r="DP176" s="28">
        <f>_xlfn.XLOOKUP($C176,'[3]Active Customer Assets'!$D:$D,'[3]Active Customer Assets'!O:O,"",0)</f>
        <v>0</v>
      </c>
      <c r="DQ176" s="28" t="str">
        <f>_xlfn.XLOOKUP($C176,'[3]Active Customer Assets'!$D:$D,'[3]Active Customer Assets'!P:P,"",0)</f>
        <v>Air lube</v>
      </c>
      <c r="DR176" s="28">
        <f>_xlfn.XLOOKUP($C176,'[3]Active Customer Assets'!$D:$D,'[3]Active Customer Assets'!Q:Q,"",0)</f>
        <v>45266</v>
      </c>
      <c r="DS176" s="28">
        <f>_xlfn.XLOOKUP($C176,'[3]Active Customer Assets'!$D:$D,'[3]Active Customer Assets'!R:R,"",0)</f>
        <v>45266</v>
      </c>
      <c r="DT176" s="28">
        <f>_xlfn.XLOOKUP($C176,'[3]Active Customer Assets'!$D:$D,'[3]Active Customer Assets'!S:S,"",0)</f>
        <v>0</v>
      </c>
      <c r="DU176" s="28">
        <f>_xlfn.XLOOKUP($C176,'[3]Active Customer Assets'!$D:$D,'[3]Active Customer Assets'!T:T,"",0)</f>
        <v>45266</v>
      </c>
      <c r="DV176" s="28">
        <f>_xlfn.XLOOKUP($C176,'[3]Active Customer Assets'!$D:$D,'[3]Active Customer Assets'!U:U,"",0)</f>
        <v>45266</v>
      </c>
      <c r="DW176" s="28">
        <f>_xlfn.XLOOKUP($C176,'[3]Active Customer Assets'!$D:$D,'[3]Active Customer Assets'!V:V,"",0)</f>
        <v>0</v>
      </c>
      <c r="DX176" s="28">
        <f>_xlfn.XLOOKUP($C176,'[3]Active Customer Assets'!$D:$D,'[3]Active Customer Assets'!W:W,"",0)</f>
        <v>0</v>
      </c>
      <c r="DY176" s="28">
        <f>_xlfn.XLOOKUP($C176,'[3]Active Customer Assets'!$D:$D,'[3]Active Customer Assets'!X:X,"",0)</f>
        <v>0</v>
      </c>
      <c r="DZ176" s="28">
        <f>_xlfn.XLOOKUP($C176,'[3]Active Customer Assets'!$D:$D,'[3]Active Customer Assets'!Y:Y,"",0)</f>
        <v>0</v>
      </c>
      <c r="EA176" s="28" t="str">
        <f>_xlfn.XLOOKUP($C176,'[3]Active Customer Assets'!$D:$D,'[3]Active Customer Assets'!Z:Z,"",0)</f>
        <v>250</v>
      </c>
      <c r="EB176" s="28" t="str">
        <f>_xlfn.XLOOKUP($C176,'[3]Active Customer Assets'!$D:$D,'[3]Active Customer Assets'!AA:AA,"",0)</f>
        <v>250</v>
      </c>
      <c r="EC176" s="28" t="str">
        <f>_xlfn.XLOOKUP($C176,'[3]Active Customer Assets'!$D:$D,'[3]Active Customer Assets'!AB:AB,"",0)</f>
        <v>250</v>
      </c>
      <c r="ED176" s="28" t="str">
        <f>_xlfn.XLOOKUP($C176,'[3]Active Customer Assets'!$D:$D,'[3]Active Customer Assets'!AC:AC,"",0)</f>
        <v>250</v>
      </c>
      <c r="EE176" s="28" t="str">
        <f>_xlfn.XLOOKUP($C176,'[3]Active Customer Assets'!$D:$D,'[3]Active Customer Assets'!AD:AD,"",0)</f>
        <v>250</v>
      </c>
      <c r="EF176" s="28" t="str">
        <f>_xlfn.XLOOKUP($C176,'[3]Active Customer Assets'!$D:$D,'[3]Active Customer Assets'!AE:AE,"",0)</f>
        <v>250</v>
      </c>
      <c r="EG176" s="28" t="str">
        <f>_xlfn.XLOOKUP($C176,'[3]Active Customer Assets'!$D:$D,'[3]Active Customer Assets'!AF:AF,"",0)</f>
        <v>1000</v>
      </c>
      <c r="EH176" s="28" t="str">
        <f>_xlfn.XLOOKUP($C176,'[3]Active Customer Assets'!$D:$D,'[3]Active Customer Assets'!AG:AG,"",0)</f>
        <v>250</v>
      </c>
      <c r="EI176" s="28" t="str">
        <f>_xlfn.XLOOKUP($C176,'[3]Active Customer Assets'!$D:$D,'[3]Active Customer Assets'!AH:AH,"",0)</f>
        <v>250</v>
      </c>
      <c r="EJ176" s="21">
        <f>_xlfn.XLOOKUP($C176,'[3]Active Customer Assets'!$D:$D,'[3]Active Customer Assets'!AI:AI,"",0)</f>
        <v>0</v>
      </c>
      <c r="EK176" s="35" t="str">
        <f>[3]!tbl_DPSAC[[#This Row],[Unit Status]]</f>
        <v>Active</v>
      </c>
    </row>
    <row r="177" spans="1:141" x14ac:dyDescent="0.15">
      <c r="A177" s="11">
        <f>ROW(tbl_DPSAC[[#This Row],[Sl. No.]])-1</f>
        <v>176</v>
      </c>
      <c r="B177" s="12" t="s">
        <v>136</v>
      </c>
      <c r="C177" s="12" t="s">
        <v>1040</v>
      </c>
      <c r="D177" s="12" t="s">
        <v>1041</v>
      </c>
      <c r="E177" s="12" t="s">
        <v>1042</v>
      </c>
      <c r="F177" s="12" t="s">
        <v>161</v>
      </c>
      <c r="G177" s="13" t="s">
        <v>1043</v>
      </c>
      <c r="H177" s="13" t="str">
        <f>_xlfn.XLOOKUP(C177,'[1]E&amp;DPSAC'!$K:$K,'[1]E&amp;DPSAC'!$E:$E,,0)</f>
        <v>BIHAR</v>
      </c>
      <c r="I177" s="13"/>
      <c r="J177" s="13" t="s">
        <v>143</v>
      </c>
      <c r="K177" s="13">
        <v>8294516077</v>
      </c>
      <c r="L177" s="12" t="str">
        <f t="shared" ca="1" si="50"/>
        <v>Non - Warranty</v>
      </c>
      <c r="M177" s="14">
        <v>42171</v>
      </c>
      <c r="N177" s="15">
        <v>24</v>
      </c>
      <c r="O177" s="14">
        <f t="shared" si="51"/>
        <v>42916</v>
      </c>
      <c r="P177" s="11" t="s">
        <v>681</v>
      </c>
      <c r="Q177" s="19" t="str">
        <f>_xlfn.XLOOKUP(C177,'[2]Sch Calls'!$R:$R,'[2]Sch Calls'!$F:$F,"",0)</f>
        <v>CC-01140808</v>
      </c>
      <c r="R177" s="18">
        <f>_xlfn.XLOOKUP(C177,'[2]Sch Calls'!$R:$R,'[2]Sch Calls'!$A:$A,"",0)</f>
        <v>45289.452199074098</v>
      </c>
      <c r="S177" s="17">
        <f>_xlfn.XLOOKUP(C177,'[2]Sch Calls'!$R:$R,'[2]Sch Calls'!$B:$B,"",0)</f>
        <v>8361</v>
      </c>
      <c r="T177" s="18">
        <f>_xlfn.XLOOKUP(C177,'[1]E&amp;DPSAC'!$K:$K,'[1]E&amp;DPSAC'!$W:$W,"",0)</f>
        <v>45289</v>
      </c>
      <c r="U177" s="17">
        <f>_xlfn.XLOOKUP(C177,'[1]E&amp;DPSAC'!$K:$K,'[1]E&amp;DPSAC'!$Z:$Z,"",0)</f>
        <v>8361</v>
      </c>
      <c r="V177" s="17">
        <f>_xlfn.XLOOKUP(C177,'[2]1. All Calls'!$R:$R,'[2]1. All Calls'!$B:$B,"",0)</f>
        <v>8860</v>
      </c>
      <c r="W177" s="20">
        <f>_xlfn.XLOOKUP(C177,'[2]1. All Calls'!$R:$R,'[2]1. All Calls'!$A:$A,"",0)</f>
        <v>45966.45</v>
      </c>
      <c r="X177" s="17" t="str">
        <f>_xlfn.XLOOKUP(C177,'[2]Sch Calls'!$R:$R,'[2]Sch Calls'!$AB:$AB,"",0)</f>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
      <c r="Y177" s="17">
        <f t="shared" si="52"/>
        <v>251</v>
      </c>
      <c r="Z177" s="17" t="str">
        <f t="shared" si="53"/>
        <v>Done</v>
      </c>
      <c r="AA177" s="21">
        <f t="shared" ca="1" si="54"/>
        <v>811.54780092590227</v>
      </c>
      <c r="AB177" s="21" t="str">
        <f t="shared" ca="1" si="55"/>
        <v>Due</v>
      </c>
      <c r="AC177" s="11">
        <f ca="1">tbl_DPSAC[[#This Row],[Current Month Due Count]]</f>
        <v>0</v>
      </c>
      <c r="AD177" s="11">
        <f ca="1">tbl_DPSAC[[#This Row],[Next Month Due2]]</f>
        <v>0</v>
      </c>
      <c r="AE177" s="11">
        <f t="shared" ca="1" si="56"/>
        <v>1</v>
      </c>
      <c r="AF177" s="11">
        <v>4</v>
      </c>
      <c r="AG177" s="17">
        <f t="shared" ca="1" si="57"/>
        <v>9398</v>
      </c>
      <c r="AH177" s="11">
        <v>0</v>
      </c>
      <c r="AI177" s="11">
        <v>0</v>
      </c>
      <c r="AJ177" s="11">
        <v>0</v>
      </c>
      <c r="AK177" s="11">
        <v>0</v>
      </c>
      <c r="AL177" s="11">
        <v>0</v>
      </c>
      <c r="AM177" s="11">
        <v>0</v>
      </c>
      <c r="AN177" s="11">
        <v>0</v>
      </c>
      <c r="AO177" s="11">
        <v>0</v>
      </c>
      <c r="AP177" s="11">
        <v>0</v>
      </c>
      <c r="AQ177" s="11">
        <v>0</v>
      </c>
      <c r="AR177" s="11">
        <v>0</v>
      </c>
      <c r="AS177" s="11">
        <v>0</v>
      </c>
      <c r="AT177" s="11">
        <v>0</v>
      </c>
      <c r="AU177" s="11">
        <v>0</v>
      </c>
      <c r="AV177" s="11">
        <v>0</v>
      </c>
      <c r="AW177" s="11">
        <v>0</v>
      </c>
      <c r="AX177" s="11" t="str">
        <f t="shared" ca="1" si="58"/>
        <v>3 Service Due</v>
      </c>
      <c r="AY177" s="17">
        <v>8361</v>
      </c>
      <c r="AZ177" s="22">
        <v>45289</v>
      </c>
      <c r="BA177" s="17" t="s">
        <v>1044</v>
      </c>
      <c r="BB177" s="17">
        <v>8361</v>
      </c>
      <c r="BC177" s="22">
        <v>45289</v>
      </c>
      <c r="BD177" s="17" t="s">
        <v>1044</v>
      </c>
      <c r="BE177" s="17">
        <v>8361</v>
      </c>
      <c r="BF177" s="22">
        <v>45289</v>
      </c>
      <c r="BG177" s="17" t="s">
        <v>1044</v>
      </c>
      <c r="BH177" s="17">
        <v>8361</v>
      </c>
      <c r="BI177" s="22">
        <v>45289</v>
      </c>
      <c r="BJ177" s="17" t="s">
        <v>1044</v>
      </c>
      <c r="BK177" s="17">
        <v>8361</v>
      </c>
      <c r="BL177" s="22">
        <v>45289</v>
      </c>
      <c r="BM177" s="17" t="s">
        <v>1044</v>
      </c>
      <c r="BN177" s="23">
        <f t="shared" si="59"/>
        <v>45469</v>
      </c>
      <c r="BO177" s="23">
        <f t="shared" si="60"/>
        <v>45469</v>
      </c>
      <c r="BP177" s="23">
        <f t="shared" si="61"/>
        <v>45469</v>
      </c>
      <c r="BQ177" s="23">
        <f t="shared" si="62"/>
        <v>45469</v>
      </c>
      <c r="BR177" s="23">
        <f t="shared" si="73"/>
        <v>45654</v>
      </c>
      <c r="BS177" s="24">
        <f t="shared" ca="1" si="63"/>
        <v>-287</v>
      </c>
      <c r="BT177" s="25">
        <f t="shared" ca="1" si="64"/>
        <v>463</v>
      </c>
      <c r="BU177" s="25">
        <f t="shared" ca="1" si="65"/>
        <v>-287</v>
      </c>
      <c r="BV177" s="25">
        <f t="shared" ca="1" si="66"/>
        <v>-287</v>
      </c>
      <c r="BW177" s="25">
        <f t="shared" ca="1" si="67"/>
        <v>463</v>
      </c>
      <c r="BX177" s="26" t="s">
        <v>173</v>
      </c>
      <c r="BY177" s="11">
        <f t="shared" ca="1" si="68"/>
        <v>5</v>
      </c>
      <c r="BZ177" s="11">
        <f t="shared" ca="1" si="74"/>
        <v>0</v>
      </c>
      <c r="CA177" s="11">
        <f t="shared" ca="1" si="69"/>
        <v>0</v>
      </c>
      <c r="CB177" s="28">
        <f>_xlfn.XLOOKUP($C177,'[3]BIS Feb-26'!$C:$C,'[3]BIS Feb-26'!U:U,"",0)</f>
        <v>45952.770833333299</v>
      </c>
      <c r="CC177" s="28">
        <f>_xlfn.XLOOKUP($C177,'[3]BIS Feb-26'!$C:$C,'[3]BIS Feb-26'!V:V,"",0)</f>
        <v>45288.770833333299</v>
      </c>
      <c r="CD177" s="28">
        <f>_xlfn.XLOOKUP($C177,'[3]BIS Feb-26'!$C:$C,'[3]BIS Feb-26'!W:W,"",0)</f>
        <v>0</v>
      </c>
      <c r="CE177" s="28">
        <f>_xlfn.XLOOKUP($C177,'[3]BIS Feb-26'!$C:$C,'[3]BIS Feb-26'!X:X,"",0)</f>
        <v>45288.770833333299</v>
      </c>
      <c r="CF177" s="28">
        <f>_xlfn.XLOOKUP($C177,'[3]BIS Feb-26'!$C:$C,'[3]BIS Feb-26'!Y:Y,"",0)</f>
        <v>45288.770833333299</v>
      </c>
      <c r="CG177" s="28">
        <f>_xlfn.XLOOKUP($C177,'[3]BIS Feb-26'!$C:$C,'[3]BIS Feb-26'!Z:Z,"",0)</f>
        <v>45288.770833333299</v>
      </c>
      <c r="CH177" s="28">
        <f>_xlfn.XLOOKUP($C177,'[3]BIS Feb-26'!$C:$C,'[3]BIS Feb-26'!AA:AA,"",0)</f>
        <v>45288.770833333299</v>
      </c>
      <c r="CI177" s="28">
        <f>_xlfn.XLOOKUP($C177,'[3]BIS Feb-26'!$C:$C,'[3]BIS Feb-26'!AB:AB,"",0)</f>
        <v>45288.770833333299</v>
      </c>
      <c r="CJ177" s="28">
        <f>_xlfn.XLOOKUP($C177,'[3]BIS Feb-26'!$C:$C,'[3]BIS Feb-26'!AC:AC,"",0)</f>
        <v>45288.770833333299</v>
      </c>
      <c r="CK177" s="29" t="str">
        <f>_xlfn.XLOOKUP($C177,'[3]BIS Feb-26'!$C:$C,'[3]BIS Feb-26'!AD:AD,"",0)</f>
        <v>1450</v>
      </c>
      <c r="CL177" s="29" t="str">
        <f>_xlfn.XLOOKUP($C177,'[3]BIS Feb-26'!$C:$C,'[3]BIS Feb-26'!AE:AE,"",0)</f>
        <v>250</v>
      </c>
      <c r="CM177" s="29" t="str">
        <f>_xlfn.XLOOKUP($C177,'[3]BIS Feb-26'!$C:$C,'[3]BIS Feb-26'!AF:AF,"",0)</f>
        <v>250</v>
      </c>
      <c r="CN177" s="29" t="str">
        <f>_xlfn.XLOOKUP($C177,'[3]BIS Feb-26'!$C:$C,'[3]BIS Feb-26'!AG:AG,"",0)</f>
        <v>250</v>
      </c>
      <c r="CO177" s="29" t="str">
        <f>_xlfn.XLOOKUP($C177,'[3]BIS Feb-26'!$C:$C,'[3]BIS Feb-26'!AH:AH,"",0)</f>
        <v>250</v>
      </c>
      <c r="CP177" s="29" t="str">
        <f>_xlfn.XLOOKUP($C177,'[3]BIS Feb-26'!$C:$C,'[3]BIS Feb-26'!AI:AI,"",0)</f>
        <v>995</v>
      </c>
      <c r="CQ177" s="29" t="str">
        <f>_xlfn.XLOOKUP($C177,'[3]BIS Feb-26'!$C:$C,'[3]BIS Feb-26'!AJ:AJ,"",0)</f>
        <v>1000</v>
      </c>
      <c r="CR177" s="29" t="str">
        <f>_xlfn.XLOOKUP($C177,'[3]BIS Feb-26'!$C:$C,'[3]BIS Feb-26'!AK:AK,"",0)</f>
        <v>995</v>
      </c>
      <c r="CS177" s="29" t="str">
        <f>_xlfn.XLOOKUP($C177,'[3]BIS Feb-26'!$C:$C,'[3]BIS Feb-26'!AL:AL,"",0)</f>
        <v>995</v>
      </c>
      <c r="CT177" s="29">
        <f>_xlfn.XLOOKUP($C177,'[3]BIS Feb-26'!$C:$C,'[3]BIS Feb-26'!AM:AM,"",0)</f>
        <v>4</v>
      </c>
      <c r="CU177" s="28">
        <f>_xlfn.XLOOKUP($C177,'[3]BIS Feb-26'!$C:$C,'[3]BIS Feb-26'!AN:AN,"",0)</f>
        <v>46132</v>
      </c>
      <c r="CV177" s="28">
        <f>_xlfn.XLOOKUP($C177,'[3]BIS Feb-26'!$C:$C,'[3]BIS Feb-26'!AO:AO,"",0)</f>
        <v>45468</v>
      </c>
      <c r="CW177" s="28">
        <f>_xlfn.XLOOKUP($C177,'[3]BIS Feb-26'!$C:$C,'[3]BIS Feb-26'!AP:AP,"",0)</f>
        <v>46028</v>
      </c>
      <c r="CX177" s="28">
        <f>_xlfn.XLOOKUP($C177,'[3]BIS Feb-26'!$C:$C,'[3]BIS Feb-26'!AQ:AQ,"",0)</f>
        <v>45468</v>
      </c>
      <c r="CY177" s="28">
        <f>_xlfn.XLOOKUP($C177,'[3]BIS Feb-26'!$C:$C,'[3]BIS Feb-26'!AR:AR,"",0)</f>
        <v>45468</v>
      </c>
      <c r="CZ177" s="28">
        <f>_xlfn.XLOOKUP($C177,'[3]BIS Feb-26'!$C:$C,'[3]BIS Feb-26'!AS:AS,"",0)</f>
        <v>45558</v>
      </c>
      <c r="DA177" s="28">
        <f>_xlfn.XLOOKUP($C177,'[3]BIS Feb-26'!$C:$C,'[3]BIS Feb-26'!AT:AT,"",0)</f>
        <v>45653</v>
      </c>
      <c r="DB177" s="28">
        <f>_xlfn.XLOOKUP($C177,'[3]BIS Feb-26'!$C:$C,'[3]BIS Feb-26'!AU:AU,"",0)</f>
        <v>45468</v>
      </c>
      <c r="DC177" s="28">
        <f>_xlfn.XLOOKUP($C177,'[3]BIS Feb-26'!$C:$C,'[3]BIS Feb-26'!AV:AV,"",0)</f>
        <v>45653</v>
      </c>
      <c r="DD177" s="11">
        <f>_xlfn.XLOOKUP($C177,'[3]BIS Feb-26'!$C:$C,'[3]BIS Feb-26'!AW:AW,"",0)</f>
        <v>1</v>
      </c>
      <c r="DE177" s="11">
        <f>_xlfn.XLOOKUP($C177,'[3]BIS Feb-26'!$C:$C,'[3]BIS Feb-26'!AX:AX,"",0)</f>
        <v>0</v>
      </c>
      <c r="DF177" s="11">
        <f>_xlfn.XLOOKUP($C177,'[3]BIS Feb-26'!$C:$C,'[3]BIS Feb-26'!AY:AY,"",0)</f>
        <v>0</v>
      </c>
      <c r="DG177" s="11">
        <f t="shared" ca="1" si="70"/>
        <v>8</v>
      </c>
      <c r="DH177" s="11">
        <f t="shared" ca="1" si="71"/>
        <v>0</v>
      </c>
      <c r="DI177" s="11">
        <f t="shared" ca="1" si="72"/>
        <v>1</v>
      </c>
      <c r="DJ177" s="11" t="str">
        <f>_xlfn.XLOOKUP($C177,'[3]Active Customer Assets'!$D:$D,'[3]Active Customer Assets'!I:I,"",0)</f>
        <v>C (Not Buying Spares or buying lubricants)</v>
      </c>
      <c r="DK177" s="28">
        <f>_xlfn.XLOOKUP($C177,'[3]Active Customer Assets'!$D:$D,'[3]Active Customer Assets'!J:J,"",0)</f>
        <v>42171</v>
      </c>
      <c r="DL177" s="28">
        <f>_xlfn.XLOOKUP($C177,'[3]Active Customer Assets'!$D:$D,'[3]Active Customer Assets'!K:K,"",0)</f>
        <v>42144</v>
      </c>
      <c r="DM177" s="28">
        <f>_xlfn.XLOOKUP($C177,'[3]Active Customer Assets'!$D:$D,'[3]Active Customer Assets'!L:L,"",0)</f>
        <v>45966.4510532407</v>
      </c>
      <c r="DN177" s="21">
        <f>_xlfn.XLOOKUP($C177,'[3]Active Customer Assets'!$D:$D,'[3]Active Customer Assets'!M:M,"",0)</f>
        <v>8860</v>
      </c>
      <c r="DO177" s="28">
        <f>_xlfn.XLOOKUP($C177,'[3]Active Customer Assets'!$D:$D,'[3]Active Customer Assets'!N:N,"",0)</f>
        <v>0</v>
      </c>
      <c r="DP177" s="28">
        <f>_xlfn.XLOOKUP($C177,'[3]Active Customer Assets'!$D:$D,'[3]Active Customer Assets'!O:O,"",0)</f>
        <v>0</v>
      </c>
      <c r="DQ177" s="28" t="str">
        <f>_xlfn.XLOOKUP($C177,'[3]Active Customer Assets'!$D:$D,'[3]Active Customer Assets'!P:P,"",0)</f>
        <v>Air lube Plus</v>
      </c>
      <c r="DR177" s="28">
        <f>_xlfn.XLOOKUP($C177,'[3]Active Customer Assets'!$D:$D,'[3]Active Customer Assets'!Q:Q,"",0)</f>
        <v>45953</v>
      </c>
      <c r="DS177" s="28">
        <f>_xlfn.XLOOKUP($C177,'[3]Active Customer Assets'!$D:$D,'[3]Active Customer Assets'!R:R,"",0)</f>
        <v>45289</v>
      </c>
      <c r="DT177" s="28">
        <f>_xlfn.XLOOKUP($C177,'[3]Active Customer Assets'!$D:$D,'[3]Active Customer Assets'!S:S,"",0)</f>
        <v>0</v>
      </c>
      <c r="DU177" s="28">
        <f>_xlfn.XLOOKUP($C177,'[3]Active Customer Assets'!$D:$D,'[3]Active Customer Assets'!T:T,"",0)</f>
        <v>45289</v>
      </c>
      <c r="DV177" s="28">
        <f>_xlfn.XLOOKUP($C177,'[3]Active Customer Assets'!$D:$D,'[3]Active Customer Assets'!U:U,"",0)</f>
        <v>45289</v>
      </c>
      <c r="DW177" s="28">
        <f>_xlfn.XLOOKUP($C177,'[3]Active Customer Assets'!$D:$D,'[3]Active Customer Assets'!V:V,"",0)</f>
        <v>45289</v>
      </c>
      <c r="DX177" s="28">
        <f>_xlfn.XLOOKUP($C177,'[3]Active Customer Assets'!$D:$D,'[3]Active Customer Assets'!W:W,"",0)</f>
        <v>45289</v>
      </c>
      <c r="DY177" s="28">
        <f>_xlfn.XLOOKUP($C177,'[3]Active Customer Assets'!$D:$D,'[3]Active Customer Assets'!X:X,"",0)</f>
        <v>45289</v>
      </c>
      <c r="DZ177" s="28">
        <f>_xlfn.XLOOKUP($C177,'[3]Active Customer Assets'!$D:$D,'[3]Active Customer Assets'!Y:Y,"",0)</f>
        <v>45289</v>
      </c>
      <c r="EA177" s="28" t="str">
        <f>_xlfn.XLOOKUP($C177,'[3]Active Customer Assets'!$D:$D,'[3]Active Customer Assets'!Z:Z,"",0)</f>
        <v>1450</v>
      </c>
      <c r="EB177" s="28" t="str">
        <f>_xlfn.XLOOKUP($C177,'[3]Active Customer Assets'!$D:$D,'[3]Active Customer Assets'!AA:AA,"",0)</f>
        <v>250</v>
      </c>
      <c r="EC177" s="28" t="str">
        <f>_xlfn.XLOOKUP($C177,'[3]Active Customer Assets'!$D:$D,'[3]Active Customer Assets'!AB:AB,"",0)</f>
        <v>250</v>
      </c>
      <c r="ED177" s="28" t="str">
        <f>_xlfn.XLOOKUP($C177,'[3]Active Customer Assets'!$D:$D,'[3]Active Customer Assets'!AC:AC,"",0)</f>
        <v>250</v>
      </c>
      <c r="EE177" s="28" t="str">
        <f>_xlfn.XLOOKUP($C177,'[3]Active Customer Assets'!$D:$D,'[3]Active Customer Assets'!AD:AD,"",0)</f>
        <v>250</v>
      </c>
      <c r="EF177" s="28" t="str">
        <f>_xlfn.XLOOKUP($C177,'[3]Active Customer Assets'!$D:$D,'[3]Active Customer Assets'!AE:AE,"",0)</f>
        <v>995</v>
      </c>
      <c r="EG177" s="28" t="str">
        <f>_xlfn.XLOOKUP($C177,'[3]Active Customer Assets'!$D:$D,'[3]Active Customer Assets'!AF:AF,"",0)</f>
        <v>1000</v>
      </c>
      <c r="EH177" s="28" t="str">
        <f>_xlfn.XLOOKUP($C177,'[3]Active Customer Assets'!$D:$D,'[3]Active Customer Assets'!AG:AG,"",0)</f>
        <v>995</v>
      </c>
      <c r="EI177" s="28" t="str">
        <f>_xlfn.XLOOKUP($C177,'[3]Active Customer Assets'!$D:$D,'[3]Active Customer Assets'!AH:AH,"",0)</f>
        <v>995</v>
      </c>
      <c r="EJ177" s="21">
        <f>_xlfn.XLOOKUP($C177,'[3]Active Customer Assets'!$D:$D,'[3]Active Customer Assets'!AI:AI,"",0)</f>
        <v>4</v>
      </c>
      <c r="EK177" s="35" t="str">
        <f>[3]!tbl_DPSAC[[#This Row],[Unit Status]]</f>
        <v>Active</v>
      </c>
    </row>
    <row r="178" spans="1:141" x14ac:dyDescent="0.15">
      <c r="A178" s="11">
        <f>ROW(tbl_DPSAC[[#This Row],[Sl. No.]])-1</f>
        <v>177</v>
      </c>
      <c r="B178" s="12" t="s">
        <v>136</v>
      </c>
      <c r="C178" s="12" t="s">
        <v>1045</v>
      </c>
      <c r="D178" s="12" t="s">
        <v>697</v>
      </c>
      <c r="E178" s="12" t="s">
        <v>176</v>
      </c>
      <c r="F178" s="12" t="s">
        <v>140</v>
      </c>
      <c r="G178" s="13" t="s">
        <v>1046</v>
      </c>
      <c r="H178" s="13" t="str">
        <f>_xlfn.XLOOKUP(C178,'[1]E&amp;DPSAC'!$K:$K,'[1]E&amp;DPSAC'!$E:$E,,0)</f>
        <v>CHAS BOKARO</v>
      </c>
      <c r="I178" s="13"/>
      <c r="J178" s="13">
        <v>7004290575</v>
      </c>
      <c r="K178" s="13">
        <v>7004290575</v>
      </c>
      <c r="L178" s="12" t="str">
        <f t="shared" ca="1" si="50"/>
        <v>Non - Warranty</v>
      </c>
      <c r="M178" s="14">
        <v>42799</v>
      </c>
      <c r="N178" s="15">
        <v>36</v>
      </c>
      <c r="O178" s="14">
        <f t="shared" si="51"/>
        <v>43921</v>
      </c>
      <c r="P178" s="11" t="s">
        <v>213</v>
      </c>
      <c r="Q178" s="19" t="str">
        <f>_xlfn.XLOOKUP(C178,'[2]Sch Calls'!$R:$R,'[2]Sch Calls'!$F:$F,"",0)</f>
        <v>CC-01843314</v>
      </c>
      <c r="R178" s="18">
        <f>_xlfn.XLOOKUP(C178,'[2]Sch Calls'!$R:$R,'[2]Sch Calls'!$A:$A,"",0)</f>
        <v>45954.731944444444</v>
      </c>
      <c r="S178" s="17">
        <f>_xlfn.XLOOKUP(C178,'[2]Sch Calls'!$R:$R,'[2]Sch Calls'!$B:$B,"",0)</f>
        <v>11170</v>
      </c>
      <c r="T178" s="18">
        <f>_xlfn.XLOOKUP(C178,'[1]E&amp;DPSAC'!$K:$K,'[1]E&amp;DPSAC'!$W:$W,"",0)</f>
        <v>45199</v>
      </c>
      <c r="U178" s="17">
        <f>_xlfn.XLOOKUP(C178,'[1]E&amp;DPSAC'!$K:$K,'[1]E&amp;DPSAC'!$Z:$Z,"",0)</f>
        <v>8950</v>
      </c>
      <c r="V178" s="17">
        <f>_xlfn.XLOOKUP(C178,'[2]1. All Calls'!$R:$R,'[2]1. All Calls'!$B:$B,"",0)</f>
        <v>11205</v>
      </c>
      <c r="W178" s="20">
        <f>_xlfn.XLOOKUP(C178,'[2]1. All Calls'!$R:$R,'[2]1. All Calls'!$A:$A,"",0)</f>
        <v>45966.454861111109</v>
      </c>
      <c r="X178" s="17" t="str">
        <f>_xlfn.XLOOKUP(C178,'[2]Sch Calls'!$R:$R,'[2]Sch Calls'!$AB:$AB,"",0)</f>
        <v>Customers are scheduled for service by itself by local parts procured from local vendors. So they change the air filter for the compressor and engine both sides, oil filter and ELGI air lube Plus oil 40 liters.</v>
      </c>
      <c r="Y178" s="17">
        <f t="shared" si="52"/>
        <v>715</v>
      </c>
      <c r="Z178" s="17" t="str">
        <f t="shared" si="53"/>
        <v>Done</v>
      </c>
      <c r="AA178" s="21">
        <f t="shared" ca="1" si="54"/>
        <v>146.2680555555562</v>
      </c>
      <c r="AB178" s="21" t="str">
        <f t="shared" ca="1" si="55"/>
        <v>Done</v>
      </c>
      <c r="AC178" s="11">
        <f ca="1">tbl_DPSAC[[#This Row],[Current Month Due Count]]</f>
        <v>0</v>
      </c>
      <c r="AD178" s="11">
        <f ca="1">tbl_DPSAC[[#This Row],[Next Month Due2]]</f>
        <v>4</v>
      </c>
      <c r="AE178" s="11">
        <f t="shared" ca="1" si="56"/>
        <v>0</v>
      </c>
      <c r="AF178" s="11">
        <v>3</v>
      </c>
      <c r="AG178" s="17">
        <f t="shared" ca="1" si="57"/>
        <v>11609</v>
      </c>
      <c r="AH178" s="11">
        <v>0</v>
      </c>
      <c r="AI178" s="11">
        <v>0</v>
      </c>
      <c r="AJ178" s="11">
        <v>0</v>
      </c>
      <c r="AK178" s="11">
        <v>0</v>
      </c>
      <c r="AL178" s="11">
        <v>0</v>
      </c>
      <c r="AM178" s="11">
        <v>0</v>
      </c>
      <c r="AN178" s="11">
        <v>0</v>
      </c>
      <c r="AO178" s="11">
        <v>0</v>
      </c>
      <c r="AP178" s="11">
        <v>0</v>
      </c>
      <c r="AQ178" s="11">
        <v>0</v>
      </c>
      <c r="AR178" s="11">
        <v>0</v>
      </c>
      <c r="AS178" s="11">
        <v>0</v>
      </c>
      <c r="AT178" s="11" t="s">
        <v>1047</v>
      </c>
      <c r="AU178" s="11">
        <v>0</v>
      </c>
      <c r="AV178" s="11">
        <v>0</v>
      </c>
      <c r="AW178" s="11">
        <v>0</v>
      </c>
      <c r="AX178" s="11" t="str">
        <f t="shared" ca="1" si="58"/>
        <v>No Service Dues</v>
      </c>
      <c r="AY178" s="17">
        <v>11170</v>
      </c>
      <c r="AZ178" s="22">
        <v>45954</v>
      </c>
      <c r="BA178" s="17" t="s">
        <v>1048</v>
      </c>
      <c r="BB178" s="17">
        <v>11170</v>
      </c>
      <c r="BC178" s="22">
        <v>45954</v>
      </c>
      <c r="BD178" s="17" t="s">
        <v>1048</v>
      </c>
      <c r="BE178" s="17">
        <v>11170</v>
      </c>
      <c r="BF178" s="22">
        <v>45954</v>
      </c>
      <c r="BG178" s="17" t="s">
        <v>1048</v>
      </c>
      <c r="BH178" s="17">
        <v>11170</v>
      </c>
      <c r="BI178" s="22">
        <v>45954</v>
      </c>
      <c r="BJ178" s="17" t="s">
        <v>1048</v>
      </c>
      <c r="BK178" s="17">
        <v>11170</v>
      </c>
      <c r="BL178" s="22">
        <v>45954</v>
      </c>
      <c r="BM178" s="17" t="s">
        <v>1048</v>
      </c>
      <c r="BN178" s="23">
        <f t="shared" si="59"/>
        <v>46134</v>
      </c>
      <c r="BO178" s="23">
        <f t="shared" si="60"/>
        <v>46134</v>
      </c>
      <c r="BP178" s="23">
        <f t="shared" si="61"/>
        <v>46134</v>
      </c>
      <c r="BQ178" s="23">
        <f t="shared" si="62"/>
        <v>46134</v>
      </c>
      <c r="BR178" s="23">
        <f t="shared" si="73"/>
        <v>46319</v>
      </c>
      <c r="BS178" s="24">
        <f t="shared" ca="1" si="63"/>
        <v>311</v>
      </c>
      <c r="BT178" s="25">
        <f t="shared" ca="1" si="64"/>
        <v>1061</v>
      </c>
      <c r="BU178" s="25">
        <f t="shared" ca="1" si="65"/>
        <v>311</v>
      </c>
      <c r="BV178" s="25">
        <f t="shared" ca="1" si="66"/>
        <v>311</v>
      </c>
      <c r="BW178" s="25">
        <f t="shared" ca="1" si="67"/>
        <v>1061</v>
      </c>
      <c r="BX178" s="26" t="s">
        <v>173</v>
      </c>
      <c r="BY178" s="11">
        <f t="shared" ca="1" si="68"/>
        <v>0</v>
      </c>
      <c r="BZ178" s="11">
        <f t="shared" ca="1" si="74"/>
        <v>0</v>
      </c>
      <c r="CA178" s="11">
        <f t="shared" ca="1" si="69"/>
        <v>4</v>
      </c>
      <c r="CB178" s="28">
        <f>_xlfn.XLOOKUP($C178,'[3]BIS Feb-26'!$C:$C,'[3]BIS Feb-26'!U:U,"",0)</f>
        <v>45954.770833333299</v>
      </c>
      <c r="CC178" s="28">
        <f>_xlfn.XLOOKUP($C178,'[3]BIS Feb-26'!$C:$C,'[3]BIS Feb-26'!V:V,"",0)</f>
        <v>45954.770833333299</v>
      </c>
      <c r="CD178" s="28">
        <f>_xlfn.XLOOKUP($C178,'[3]BIS Feb-26'!$C:$C,'[3]BIS Feb-26'!W:W,"",0)</f>
        <v>45954.770833333299</v>
      </c>
      <c r="CE178" s="28">
        <f>_xlfn.XLOOKUP($C178,'[3]BIS Feb-26'!$C:$C,'[3]BIS Feb-26'!X:X,"",0)</f>
        <v>45954.770833333299</v>
      </c>
      <c r="CF178" s="28">
        <f>_xlfn.XLOOKUP($C178,'[3]BIS Feb-26'!$C:$C,'[3]BIS Feb-26'!Y:Y,"",0)</f>
        <v>45954.770833333299</v>
      </c>
      <c r="CG178" s="28">
        <f>_xlfn.XLOOKUP($C178,'[3]BIS Feb-26'!$C:$C,'[3]BIS Feb-26'!Z:Z,"",0)</f>
        <v>45954.770833333299</v>
      </c>
      <c r="CH178" s="28">
        <f>_xlfn.XLOOKUP($C178,'[3]BIS Feb-26'!$C:$C,'[3]BIS Feb-26'!AA:AA,"",0)</f>
        <v>45954.770833333299</v>
      </c>
      <c r="CI178" s="28">
        <f>_xlfn.XLOOKUP($C178,'[3]BIS Feb-26'!$C:$C,'[3]BIS Feb-26'!AB:AB,"",0)</f>
        <v>45954.770833333299</v>
      </c>
      <c r="CJ178" s="28">
        <f>_xlfn.XLOOKUP($C178,'[3]BIS Feb-26'!$C:$C,'[3]BIS Feb-26'!AC:AC,"",0)</f>
        <v>45954.770833333299</v>
      </c>
      <c r="CK178" s="29" t="str">
        <f>_xlfn.XLOOKUP($C178,'[3]BIS Feb-26'!$C:$C,'[3]BIS Feb-26'!AD:AD,"",0)</f>
        <v>1460</v>
      </c>
      <c r="CL178" s="29" t="str">
        <f>_xlfn.XLOOKUP($C178,'[3]BIS Feb-26'!$C:$C,'[3]BIS Feb-26'!AE:AE,"",0)</f>
        <v>710</v>
      </c>
      <c r="CM178" s="29" t="str">
        <f>_xlfn.XLOOKUP($C178,'[3]BIS Feb-26'!$C:$C,'[3]BIS Feb-26'!AF:AF,"",0)</f>
        <v>710</v>
      </c>
      <c r="CN178" s="29" t="str">
        <f>_xlfn.XLOOKUP($C178,'[3]BIS Feb-26'!$C:$C,'[3]BIS Feb-26'!AG:AG,"",0)</f>
        <v>710</v>
      </c>
      <c r="CO178" s="29" t="str">
        <f>_xlfn.XLOOKUP($C178,'[3]BIS Feb-26'!$C:$C,'[3]BIS Feb-26'!AH:AH,"",0)</f>
        <v>710</v>
      </c>
      <c r="CP178" s="29" t="str">
        <f>_xlfn.XLOOKUP($C178,'[3]BIS Feb-26'!$C:$C,'[3]BIS Feb-26'!AI:AI,"",0)</f>
        <v>1460</v>
      </c>
      <c r="CQ178" s="29" t="str">
        <f>_xlfn.XLOOKUP($C178,'[3]BIS Feb-26'!$C:$C,'[3]BIS Feb-26'!AJ:AJ,"",0)</f>
        <v>1000</v>
      </c>
      <c r="CR178" s="29" t="str">
        <f>_xlfn.XLOOKUP($C178,'[3]BIS Feb-26'!$C:$C,'[3]BIS Feb-26'!AK:AK,"",0)</f>
        <v>1460</v>
      </c>
      <c r="CS178" s="29" t="str">
        <f>_xlfn.XLOOKUP($C178,'[3]BIS Feb-26'!$C:$C,'[3]BIS Feb-26'!AL:AL,"",0)</f>
        <v>1460</v>
      </c>
      <c r="CT178" s="29">
        <f>_xlfn.XLOOKUP($C178,'[3]BIS Feb-26'!$C:$C,'[3]BIS Feb-26'!AM:AM,"",0)</f>
        <v>3</v>
      </c>
      <c r="CU178" s="28">
        <f>_xlfn.XLOOKUP($C178,'[3]BIS Feb-26'!$C:$C,'[3]BIS Feb-26'!AN:AN,"",0)</f>
        <v>46134</v>
      </c>
      <c r="CV178" s="28">
        <f>_xlfn.XLOOKUP($C178,'[3]BIS Feb-26'!$C:$C,'[3]BIS Feb-26'!AO:AO,"",0)</f>
        <v>46134</v>
      </c>
      <c r="CW178" s="28">
        <f>_xlfn.XLOOKUP($C178,'[3]BIS Feb-26'!$C:$C,'[3]BIS Feb-26'!AP:AP,"",0)</f>
        <v>46134</v>
      </c>
      <c r="CX178" s="28">
        <f>_xlfn.XLOOKUP($C178,'[3]BIS Feb-26'!$C:$C,'[3]BIS Feb-26'!AQ:AQ,"",0)</f>
        <v>46134</v>
      </c>
      <c r="CY178" s="28">
        <f>_xlfn.XLOOKUP($C178,'[3]BIS Feb-26'!$C:$C,'[3]BIS Feb-26'!AR:AR,"",0)</f>
        <v>46134</v>
      </c>
      <c r="CZ178" s="28">
        <f>_xlfn.XLOOKUP($C178,'[3]BIS Feb-26'!$C:$C,'[3]BIS Feb-26'!AS:AS,"",0)</f>
        <v>46224</v>
      </c>
      <c r="DA178" s="28">
        <f>_xlfn.XLOOKUP($C178,'[3]BIS Feb-26'!$C:$C,'[3]BIS Feb-26'!AT:AT,"",0)</f>
        <v>46299</v>
      </c>
      <c r="DB178" s="28">
        <f>_xlfn.XLOOKUP($C178,'[3]BIS Feb-26'!$C:$C,'[3]BIS Feb-26'!AU:AU,"",0)</f>
        <v>46134</v>
      </c>
      <c r="DC178" s="28">
        <f>_xlfn.XLOOKUP($C178,'[3]BIS Feb-26'!$C:$C,'[3]BIS Feb-26'!AV:AV,"",0)</f>
        <v>46319</v>
      </c>
      <c r="DD178" s="11">
        <f>_xlfn.XLOOKUP($C178,'[3]BIS Feb-26'!$C:$C,'[3]BIS Feb-26'!AW:AW,"",0)</f>
        <v>0</v>
      </c>
      <c r="DE178" s="11">
        <f>_xlfn.XLOOKUP($C178,'[3]BIS Feb-26'!$C:$C,'[3]BIS Feb-26'!AX:AX,"",0)</f>
        <v>0</v>
      </c>
      <c r="DF178" s="11">
        <f>_xlfn.XLOOKUP($C178,'[3]BIS Feb-26'!$C:$C,'[3]BIS Feb-26'!AY:AY,"",0)</f>
        <v>0</v>
      </c>
      <c r="DG178" s="11">
        <f t="shared" ca="1" si="70"/>
        <v>0</v>
      </c>
      <c r="DH178" s="11">
        <f t="shared" ca="1" si="71"/>
        <v>0</v>
      </c>
      <c r="DI178" s="11">
        <f t="shared" ca="1" si="72"/>
        <v>6</v>
      </c>
      <c r="DJ178" s="11" t="str">
        <f>_xlfn.XLOOKUP($C178,'[3]Active Customer Assets'!$D:$D,'[3]Active Customer Assets'!I:I,"",0)</f>
        <v>B (Below 100% potential spares purchased)</v>
      </c>
      <c r="DK178" s="28">
        <f>_xlfn.XLOOKUP($C178,'[3]Active Customer Assets'!$D:$D,'[3]Active Customer Assets'!J:J,"",0)</f>
        <v>42799</v>
      </c>
      <c r="DL178" s="28">
        <f>_xlfn.XLOOKUP($C178,'[3]Active Customer Assets'!$D:$D,'[3]Active Customer Assets'!K:K,"",0)</f>
        <v>42782</v>
      </c>
      <c r="DM178" s="28">
        <f>_xlfn.XLOOKUP($C178,'[3]Active Customer Assets'!$D:$D,'[3]Active Customer Assets'!L:L,"",0)</f>
        <v>45966.455879629597</v>
      </c>
      <c r="DN178" s="21">
        <f>_xlfn.XLOOKUP($C178,'[3]Active Customer Assets'!$D:$D,'[3]Active Customer Assets'!M:M,"",0)</f>
        <v>11205</v>
      </c>
      <c r="DO178" s="28">
        <f>_xlfn.XLOOKUP($C178,'[3]Active Customer Assets'!$D:$D,'[3]Active Customer Assets'!N:N,"",0)</f>
        <v>0</v>
      </c>
      <c r="DP178" s="28">
        <f>_xlfn.XLOOKUP($C178,'[3]Active Customer Assets'!$D:$D,'[3]Active Customer Assets'!O:O,"",0)</f>
        <v>0</v>
      </c>
      <c r="DQ178" s="28" t="str">
        <f>_xlfn.XLOOKUP($C178,'[3]Active Customer Assets'!$D:$D,'[3]Active Customer Assets'!P:P,"",0)</f>
        <v>Air lube Plus</v>
      </c>
      <c r="DR178" s="28">
        <f>_xlfn.XLOOKUP($C178,'[3]Active Customer Assets'!$D:$D,'[3]Active Customer Assets'!Q:Q,"",0)</f>
        <v>45955</v>
      </c>
      <c r="DS178" s="28">
        <f>_xlfn.XLOOKUP($C178,'[3]Active Customer Assets'!$D:$D,'[3]Active Customer Assets'!R:R,"",0)</f>
        <v>45955</v>
      </c>
      <c r="DT178" s="28">
        <f>_xlfn.XLOOKUP($C178,'[3]Active Customer Assets'!$D:$D,'[3]Active Customer Assets'!S:S,"",0)</f>
        <v>45955</v>
      </c>
      <c r="DU178" s="28">
        <f>_xlfn.XLOOKUP($C178,'[3]Active Customer Assets'!$D:$D,'[3]Active Customer Assets'!T:T,"",0)</f>
        <v>45955</v>
      </c>
      <c r="DV178" s="28">
        <f>_xlfn.XLOOKUP($C178,'[3]Active Customer Assets'!$D:$D,'[3]Active Customer Assets'!U:U,"",0)</f>
        <v>45955</v>
      </c>
      <c r="DW178" s="28">
        <f>_xlfn.XLOOKUP($C178,'[3]Active Customer Assets'!$D:$D,'[3]Active Customer Assets'!V:V,"",0)</f>
        <v>45955</v>
      </c>
      <c r="DX178" s="28">
        <f>_xlfn.XLOOKUP($C178,'[3]Active Customer Assets'!$D:$D,'[3]Active Customer Assets'!W:W,"",0)</f>
        <v>45955</v>
      </c>
      <c r="DY178" s="28">
        <f>_xlfn.XLOOKUP($C178,'[3]Active Customer Assets'!$D:$D,'[3]Active Customer Assets'!X:X,"",0)</f>
        <v>45955</v>
      </c>
      <c r="DZ178" s="28">
        <f>_xlfn.XLOOKUP($C178,'[3]Active Customer Assets'!$D:$D,'[3]Active Customer Assets'!Y:Y,"",0)</f>
        <v>45955</v>
      </c>
      <c r="EA178" s="28" t="str">
        <f>_xlfn.XLOOKUP($C178,'[3]Active Customer Assets'!$D:$D,'[3]Active Customer Assets'!Z:Z,"",0)</f>
        <v>1460</v>
      </c>
      <c r="EB178" s="28" t="str">
        <f>_xlfn.XLOOKUP($C178,'[3]Active Customer Assets'!$D:$D,'[3]Active Customer Assets'!AA:AA,"",0)</f>
        <v>710</v>
      </c>
      <c r="EC178" s="28" t="str">
        <f>_xlfn.XLOOKUP($C178,'[3]Active Customer Assets'!$D:$D,'[3]Active Customer Assets'!AB:AB,"",0)</f>
        <v>710</v>
      </c>
      <c r="ED178" s="28" t="str">
        <f>_xlfn.XLOOKUP($C178,'[3]Active Customer Assets'!$D:$D,'[3]Active Customer Assets'!AC:AC,"",0)</f>
        <v>710</v>
      </c>
      <c r="EE178" s="28" t="str">
        <f>_xlfn.XLOOKUP($C178,'[3]Active Customer Assets'!$D:$D,'[3]Active Customer Assets'!AD:AD,"",0)</f>
        <v>710</v>
      </c>
      <c r="EF178" s="28" t="str">
        <f>_xlfn.XLOOKUP($C178,'[3]Active Customer Assets'!$D:$D,'[3]Active Customer Assets'!AE:AE,"",0)</f>
        <v>1460</v>
      </c>
      <c r="EG178" s="28" t="str">
        <f>_xlfn.XLOOKUP($C178,'[3]Active Customer Assets'!$D:$D,'[3]Active Customer Assets'!AF:AF,"",0)</f>
        <v>1000</v>
      </c>
      <c r="EH178" s="28" t="str">
        <f>_xlfn.XLOOKUP($C178,'[3]Active Customer Assets'!$D:$D,'[3]Active Customer Assets'!AG:AG,"",0)</f>
        <v>1460</v>
      </c>
      <c r="EI178" s="28" t="str">
        <f>_xlfn.XLOOKUP($C178,'[3]Active Customer Assets'!$D:$D,'[3]Active Customer Assets'!AH:AH,"",0)</f>
        <v>1460</v>
      </c>
      <c r="EJ178" s="21">
        <f>_xlfn.XLOOKUP($C178,'[3]Active Customer Assets'!$D:$D,'[3]Active Customer Assets'!AI:AI,"",0)</f>
        <v>3</v>
      </c>
      <c r="EK178" s="35" t="str">
        <f>[3]!tbl_DPSAC[[#This Row],[Unit Status]]</f>
        <v>Active</v>
      </c>
    </row>
    <row r="179" spans="1:141" x14ac:dyDescent="0.15">
      <c r="A179" s="11">
        <f>ROW(tbl_DPSAC[[#This Row],[Sl. No.]])-1</f>
        <v>178</v>
      </c>
      <c r="B179" s="12" t="s">
        <v>136</v>
      </c>
      <c r="C179" s="12" t="s">
        <v>1049</v>
      </c>
      <c r="D179" s="12" t="s">
        <v>138</v>
      </c>
      <c r="E179" s="12" t="s">
        <v>139</v>
      </c>
      <c r="F179" s="12" t="s">
        <v>161</v>
      </c>
      <c r="G179" s="13" t="s">
        <v>241</v>
      </c>
      <c r="H179" s="13" t="str">
        <f>_xlfn.XLOOKUP(C179,'[1]E&amp;DPSAC'!$K:$K,'[1]E&amp;DPSAC'!$E:$E,,0)</f>
        <v>KATRAS, DHANBAD</v>
      </c>
      <c r="I179" s="13"/>
      <c r="J179" s="13">
        <v>9304207050</v>
      </c>
      <c r="K179" s="13">
        <v>6299066158</v>
      </c>
      <c r="L179" s="12" t="str">
        <f t="shared" ca="1" si="50"/>
        <v>Non - Warranty</v>
      </c>
      <c r="M179" s="14">
        <v>43557</v>
      </c>
      <c r="N179" s="15">
        <v>24</v>
      </c>
      <c r="O179" s="14">
        <f t="shared" si="51"/>
        <v>44316</v>
      </c>
      <c r="P179" s="11" t="s">
        <v>142</v>
      </c>
      <c r="Q179" s="19" t="str">
        <f>_xlfn.XLOOKUP(C179,'[2]Sch Calls'!$R:$R,'[2]Sch Calls'!$F:$F,"",0)</f>
        <v>CC-01222553</v>
      </c>
      <c r="R179" s="18">
        <f>_xlfn.XLOOKUP(C179,'[2]Sch Calls'!$R:$R,'[2]Sch Calls'!$A:$A,"",0)</f>
        <v>45371.492256944402</v>
      </c>
      <c r="S179" s="17">
        <f>_xlfn.XLOOKUP(C179,'[2]Sch Calls'!$R:$R,'[2]Sch Calls'!$B:$B,"",0)</f>
        <v>10274</v>
      </c>
      <c r="T179" s="18">
        <f>_xlfn.XLOOKUP(C179,'[1]E&amp;DPSAC'!$K:$K,'[1]E&amp;DPSAC'!$W:$W,"",0)</f>
        <v>45848</v>
      </c>
      <c r="U179" s="17">
        <f>_xlfn.XLOOKUP(C179,'[1]E&amp;DPSAC'!$K:$K,'[1]E&amp;DPSAC'!$Z:$Z,"",0)</f>
        <v>12040</v>
      </c>
      <c r="V179" s="17">
        <f>_xlfn.XLOOKUP(C179,'[2]1. All Calls'!$R:$R,'[2]1. All Calls'!$B:$B,"",0)</f>
        <v>12825</v>
      </c>
      <c r="W179" s="20">
        <f>_xlfn.XLOOKUP(C179,'[2]1. All Calls'!$R:$R,'[2]1. All Calls'!$A:$A,"",0)</f>
        <v>46042.495567129597</v>
      </c>
      <c r="X179" s="17" t="str">
        <f>_xlfn.XLOOKUP(C179,'[2]Sch Calls'!$R:$R,'[2]Sch Calls'!$AB:$AB,"",0)</f>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
      <c r="Y179" s="17">
        <f t="shared" si="52"/>
        <v>-1801</v>
      </c>
      <c r="Z179" s="17" t="str">
        <f t="shared" si="53"/>
        <v>Due</v>
      </c>
      <c r="AA179" s="21">
        <f t="shared" ca="1" si="54"/>
        <v>729.50774305559753</v>
      </c>
      <c r="AB179" s="21" t="str">
        <f t="shared" ca="1" si="55"/>
        <v>Due</v>
      </c>
      <c r="AC179" s="11">
        <f ca="1">tbl_DPSAC[[#This Row],[Current Month Due Count]]</f>
        <v>0</v>
      </c>
      <c r="AD179" s="11">
        <f ca="1">tbl_DPSAC[[#This Row],[Next Month Due2]]</f>
        <v>0</v>
      </c>
      <c r="AE179" s="11">
        <f t="shared" ca="1" si="56"/>
        <v>1</v>
      </c>
      <c r="AF179" s="11">
        <v>4</v>
      </c>
      <c r="AG179" s="17">
        <f t="shared" ca="1" si="57"/>
        <v>13059</v>
      </c>
      <c r="AH179" s="11" t="s">
        <v>1050</v>
      </c>
      <c r="AI179" s="11" t="s">
        <v>1051</v>
      </c>
      <c r="AJ179" s="11">
        <v>0</v>
      </c>
      <c r="AK179" s="11" t="s">
        <v>1052</v>
      </c>
      <c r="AL179" s="11" t="s">
        <v>1053</v>
      </c>
      <c r="AM179" s="11" t="s">
        <v>1054</v>
      </c>
      <c r="AN179" s="11" t="s">
        <v>1055</v>
      </c>
      <c r="AO179" s="11" t="s">
        <v>1056</v>
      </c>
      <c r="AP179" s="11">
        <v>0</v>
      </c>
      <c r="AQ179" s="11">
        <v>0</v>
      </c>
      <c r="AR179" s="11">
        <v>0</v>
      </c>
      <c r="AS179" s="11">
        <v>0</v>
      </c>
      <c r="AT179" s="11">
        <v>0</v>
      </c>
      <c r="AU179" s="11">
        <v>0</v>
      </c>
      <c r="AV179" s="11">
        <v>0</v>
      </c>
      <c r="AW179" s="11">
        <v>0</v>
      </c>
      <c r="AX179" s="11" t="str">
        <f t="shared" ca="1" si="58"/>
        <v>5 Service Due</v>
      </c>
      <c r="AY179" s="17">
        <v>10274</v>
      </c>
      <c r="AZ179" s="22">
        <v>45371</v>
      </c>
      <c r="BA179" s="17" t="s">
        <v>1057</v>
      </c>
      <c r="BB179" s="17">
        <v>10274</v>
      </c>
      <c r="BC179" s="22">
        <v>45371</v>
      </c>
      <c r="BD179" s="17" t="s">
        <v>1057</v>
      </c>
      <c r="BE179" s="17">
        <v>10274</v>
      </c>
      <c r="BF179" s="22">
        <v>45371</v>
      </c>
      <c r="BG179" s="17" t="s">
        <v>1057</v>
      </c>
      <c r="BH179" s="17">
        <v>10274</v>
      </c>
      <c r="BI179" s="22">
        <v>45371</v>
      </c>
      <c r="BJ179" s="17" t="s">
        <v>1057</v>
      </c>
      <c r="BK179" s="17">
        <v>10274</v>
      </c>
      <c r="BL179" s="22">
        <v>45371</v>
      </c>
      <c r="BM179" s="17" t="s">
        <v>1057</v>
      </c>
      <c r="BN179" s="23">
        <f t="shared" si="59"/>
        <v>45551</v>
      </c>
      <c r="BO179" s="23">
        <f t="shared" si="60"/>
        <v>45551</v>
      </c>
      <c r="BP179" s="23">
        <f t="shared" si="61"/>
        <v>45551</v>
      </c>
      <c r="BQ179" s="23">
        <f t="shared" si="62"/>
        <v>45551</v>
      </c>
      <c r="BR179" s="23">
        <f t="shared" si="73"/>
        <v>45736</v>
      </c>
      <c r="BS179" s="24">
        <f t="shared" ca="1" si="63"/>
        <v>-2035</v>
      </c>
      <c r="BT179" s="25">
        <f t="shared" ca="1" si="64"/>
        <v>-1285</v>
      </c>
      <c r="BU179" s="25">
        <f t="shared" ca="1" si="65"/>
        <v>-2035</v>
      </c>
      <c r="BV179" s="25">
        <f t="shared" ca="1" si="66"/>
        <v>-2035</v>
      </c>
      <c r="BW179" s="25">
        <f t="shared" ca="1" si="67"/>
        <v>-1285</v>
      </c>
      <c r="BX179" s="26" t="s">
        <v>1058</v>
      </c>
      <c r="BY179" s="11">
        <f t="shared" ca="1" si="68"/>
        <v>5</v>
      </c>
      <c r="BZ179" s="11">
        <f t="shared" ca="1" si="74"/>
        <v>0</v>
      </c>
      <c r="CA179" s="11">
        <f t="shared" ca="1" si="69"/>
        <v>0</v>
      </c>
      <c r="CB179" s="28">
        <f>_xlfn.XLOOKUP($C179,'[3]BIS Feb-26'!$C:$C,'[3]BIS Feb-26'!U:U,"",0)</f>
        <v>45370.770833333299</v>
      </c>
      <c r="CC179" s="28">
        <f>_xlfn.XLOOKUP($C179,'[3]BIS Feb-26'!$C:$C,'[3]BIS Feb-26'!V:V,"",0)</f>
        <v>45370.770833333299</v>
      </c>
      <c r="CD179" s="28">
        <f>_xlfn.XLOOKUP($C179,'[3]BIS Feb-26'!$C:$C,'[3]BIS Feb-26'!W:W,"",0)</f>
        <v>45370.770833333299</v>
      </c>
      <c r="CE179" s="28">
        <f>_xlfn.XLOOKUP($C179,'[3]BIS Feb-26'!$C:$C,'[3]BIS Feb-26'!X:X,"",0)</f>
        <v>45370.770833333299</v>
      </c>
      <c r="CF179" s="28">
        <f>_xlfn.XLOOKUP($C179,'[3]BIS Feb-26'!$C:$C,'[3]BIS Feb-26'!Y:Y,"",0)</f>
        <v>45370.770833333299</v>
      </c>
      <c r="CG179" s="28">
        <f>_xlfn.XLOOKUP($C179,'[3]BIS Feb-26'!$C:$C,'[3]BIS Feb-26'!Z:Z,"",0)</f>
        <v>45370.770833333299</v>
      </c>
      <c r="CH179" s="28">
        <f>_xlfn.XLOOKUP($C179,'[3]BIS Feb-26'!$C:$C,'[3]BIS Feb-26'!AA:AA,"",0)</f>
        <v>45370.770833333299</v>
      </c>
      <c r="CI179" s="28">
        <f>_xlfn.XLOOKUP($C179,'[3]BIS Feb-26'!$C:$C,'[3]BIS Feb-26'!AB:AB,"",0)</f>
        <v>45370.770833333299</v>
      </c>
      <c r="CJ179" s="28">
        <f>_xlfn.XLOOKUP($C179,'[3]BIS Feb-26'!$C:$C,'[3]BIS Feb-26'!AC:AC,"",0)</f>
        <v>45370.770833333299</v>
      </c>
      <c r="CK179" s="29" t="str">
        <f>_xlfn.XLOOKUP($C179,'[3]BIS Feb-26'!$C:$C,'[3]BIS Feb-26'!AD:AD,"",0)</f>
        <v>350</v>
      </c>
      <c r="CL179" s="29" t="str">
        <f>_xlfn.XLOOKUP($C179,'[3]BIS Feb-26'!$C:$C,'[3]BIS Feb-26'!AE:AE,"",0)</f>
        <v>350</v>
      </c>
      <c r="CM179" s="29" t="str">
        <f>_xlfn.XLOOKUP($C179,'[3]BIS Feb-26'!$C:$C,'[3]BIS Feb-26'!AF:AF,"",0)</f>
        <v>350</v>
      </c>
      <c r="CN179" s="29" t="str">
        <f>_xlfn.XLOOKUP($C179,'[3]BIS Feb-26'!$C:$C,'[3]BIS Feb-26'!AG:AG,"",0)</f>
        <v>350</v>
      </c>
      <c r="CO179" s="29" t="str">
        <f>_xlfn.XLOOKUP($C179,'[3]BIS Feb-26'!$C:$C,'[3]BIS Feb-26'!AH:AH,"",0)</f>
        <v>350</v>
      </c>
      <c r="CP179" s="29" t="str">
        <f>_xlfn.XLOOKUP($C179,'[3]BIS Feb-26'!$C:$C,'[3]BIS Feb-26'!AI:AI,"",0)</f>
        <v>150</v>
      </c>
      <c r="CQ179" s="29" t="str">
        <f>_xlfn.XLOOKUP($C179,'[3]BIS Feb-26'!$C:$C,'[3]BIS Feb-26'!AJ:AJ,"",0)</f>
        <v>1000</v>
      </c>
      <c r="CR179" s="29" t="str">
        <f>_xlfn.XLOOKUP($C179,'[3]BIS Feb-26'!$C:$C,'[3]BIS Feb-26'!AK:AK,"",0)</f>
        <v>150</v>
      </c>
      <c r="CS179" s="29" t="str">
        <f>_xlfn.XLOOKUP($C179,'[3]BIS Feb-26'!$C:$C,'[3]BIS Feb-26'!AL:AL,"",0)</f>
        <v>150</v>
      </c>
      <c r="CT179" s="29">
        <f>_xlfn.XLOOKUP($C179,'[3]BIS Feb-26'!$C:$C,'[3]BIS Feb-26'!AM:AM,"",0)</f>
        <v>0</v>
      </c>
      <c r="CU179" s="28">
        <f>_xlfn.XLOOKUP($C179,'[3]BIS Feb-26'!$C:$C,'[3]BIS Feb-26'!AN:AN,"",0)</f>
        <v>0</v>
      </c>
      <c r="CV179" s="28">
        <f>_xlfn.XLOOKUP($C179,'[3]BIS Feb-26'!$C:$C,'[3]BIS Feb-26'!AO:AO,"",0)</f>
        <v>0</v>
      </c>
      <c r="CW179" s="28">
        <f>_xlfn.XLOOKUP($C179,'[3]BIS Feb-26'!$C:$C,'[3]BIS Feb-26'!AP:AP,"",0)</f>
        <v>0</v>
      </c>
      <c r="CX179" s="28">
        <f>_xlfn.XLOOKUP($C179,'[3]BIS Feb-26'!$C:$C,'[3]BIS Feb-26'!AQ:AQ,"",0)</f>
        <v>0</v>
      </c>
      <c r="CY179" s="28">
        <f>_xlfn.XLOOKUP($C179,'[3]BIS Feb-26'!$C:$C,'[3]BIS Feb-26'!AR:AR,"",0)</f>
        <v>0</v>
      </c>
      <c r="CZ179" s="28">
        <f>_xlfn.XLOOKUP($C179,'[3]BIS Feb-26'!$C:$C,'[3]BIS Feb-26'!AS:AS,"",0)</f>
        <v>0</v>
      </c>
      <c r="DA179" s="28">
        <f>_xlfn.XLOOKUP($C179,'[3]BIS Feb-26'!$C:$C,'[3]BIS Feb-26'!AT:AT,"",0)</f>
        <v>0</v>
      </c>
      <c r="DB179" s="28">
        <f>_xlfn.XLOOKUP($C179,'[3]BIS Feb-26'!$C:$C,'[3]BIS Feb-26'!AU:AU,"",0)</f>
        <v>0</v>
      </c>
      <c r="DC179" s="28">
        <f>_xlfn.XLOOKUP($C179,'[3]BIS Feb-26'!$C:$C,'[3]BIS Feb-26'!AV:AV,"",0)</f>
        <v>0</v>
      </c>
      <c r="DD179" s="11">
        <f>_xlfn.XLOOKUP($C179,'[3]BIS Feb-26'!$C:$C,'[3]BIS Feb-26'!AW:AW,"",0)</f>
        <v>0</v>
      </c>
      <c r="DE179" s="11">
        <f>_xlfn.XLOOKUP($C179,'[3]BIS Feb-26'!$C:$C,'[3]BIS Feb-26'!AX:AX,"",0)</f>
        <v>0</v>
      </c>
      <c r="DF179" s="11">
        <f>_xlfn.XLOOKUP($C179,'[3]BIS Feb-26'!$C:$C,'[3]BIS Feb-26'!AY:AY,"",0)</f>
        <v>0</v>
      </c>
      <c r="DG179" s="11">
        <f t="shared" ca="1" si="70"/>
        <v>9</v>
      </c>
      <c r="DH179" s="11">
        <f t="shared" ca="1" si="71"/>
        <v>0</v>
      </c>
      <c r="DI179" s="11">
        <f t="shared" ca="1" si="72"/>
        <v>0</v>
      </c>
      <c r="DJ179" s="11" t="str">
        <f>_xlfn.XLOOKUP($C179,'[3]Active Customer Assets'!$D:$D,'[3]Active Customer Assets'!I:I,"",0)</f>
        <v>A (100% potential spares purchased)</v>
      </c>
      <c r="DK179" s="28">
        <f>_xlfn.XLOOKUP($C179,'[3]Active Customer Assets'!$D:$D,'[3]Active Customer Assets'!J:J,"",0)</f>
        <v>43557.512499999997</v>
      </c>
      <c r="DL179" s="28">
        <f>_xlfn.XLOOKUP($C179,'[3]Active Customer Assets'!$D:$D,'[3]Active Customer Assets'!K:K,"",0)</f>
        <v>43524.229166666701</v>
      </c>
      <c r="DM179" s="28">
        <f>_xlfn.XLOOKUP($C179,'[3]Active Customer Assets'!$D:$D,'[3]Active Customer Assets'!L:L,"",0)</f>
        <v>46042.496192129598</v>
      </c>
      <c r="DN179" s="21">
        <f>_xlfn.XLOOKUP($C179,'[3]Active Customer Assets'!$D:$D,'[3]Active Customer Assets'!M:M,"",0)</f>
        <v>12825</v>
      </c>
      <c r="DO179" s="28">
        <f>_xlfn.XLOOKUP($C179,'[3]Active Customer Assets'!$D:$D,'[3]Active Customer Assets'!N:N,"",0)</f>
        <v>0</v>
      </c>
      <c r="DP179" s="28">
        <f>_xlfn.XLOOKUP($C179,'[3]Active Customer Assets'!$D:$D,'[3]Active Customer Assets'!O:O,"",0)</f>
        <v>0</v>
      </c>
      <c r="DQ179" s="28" t="str">
        <f>_xlfn.XLOOKUP($C179,'[3]Active Customer Assets'!$D:$D,'[3]Active Customer Assets'!P:P,"",0)</f>
        <v>Air lube Plus</v>
      </c>
      <c r="DR179" s="28">
        <f>_xlfn.XLOOKUP($C179,'[3]Active Customer Assets'!$D:$D,'[3]Active Customer Assets'!Q:Q,"",0)</f>
        <v>45371</v>
      </c>
      <c r="DS179" s="28">
        <f>_xlfn.XLOOKUP($C179,'[3]Active Customer Assets'!$D:$D,'[3]Active Customer Assets'!R:R,"",0)</f>
        <v>45371</v>
      </c>
      <c r="DT179" s="28">
        <f>_xlfn.XLOOKUP($C179,'[3]Active Customer Assets'!$D:$D,'[3]Active Customer Assets'!S:S,"",0)</f>
        <v>45371</v>
      </c>
      <c r="DU179" s="28">
        <f>_xlfn.XLOOKUP($C179,'[3]Active Customer Assets'!$D:$D,'[3]Active Customer Assets'!T:T,"",0)</f>
        <v>45371</v>
      </c>
      <c r="DV179" s="28">
        <f>_xlfn.XLOOKUP($C179,'[3]Active Customer Assets'!$D:$D,'[3]Active Customer Assets'!U:U,"",0)</f>
        <v>45371</v>
      </c>
      <c r="DW179" s="28">
        <f>_xlfn.XLOOKUP($C179,'[3]Active Customer Assets'!$D:$D,'[3]Active Customer Assets'!V:V,"",0)</f>
        <v>45371</v>
      </c>
      <c r="DX179" s="28">
        <f>_xlfn.XLOOKUP($C179,'[3]Active Customer Assets'!$D:$D,'[3]Active Customer Assets'!W:W,"",0)</f>
        <v>45371</v>
      </c>
      <c r="DY179" s="28">
        <f>_xlfn.XLOOKUP($C179,'[3]Active Customer Assets'!$D:$D,'[3]Active Customer Assets'!X:X,"",0)</f>
        <v>45371</v>
      </c>
      <c r="DZ179" s="28">
        <f>_xlfn.XLOOKUP($C179,'[3]Active Customer Assets'!$D:$D,'[3]Active Customer Assets'!Y:Y,"",0)</f>
        <v>45371</v>
      </c>
      <c r="EA179" s="28" t="str">
        <f>_xlfn.XLOOKUP($C179,'[3]Active Customer Assets'!$D:$D,'[3]Active Customer Assets'!Z:Z,"",0)</f>
        <v>350</v>
      </c>
      <c r="EB179" s="28" t="str">
        <f>_xlfn.XLOOKUP($C179,'[3]Active Customer Assets'!$D:$D,'[3]Active Customer Assets'!AA:AA,"",0)</f>
        <v>350</v>
      </c>
      <c r="EC179" s="28" t="str">
        <f>_xlfn.XLOOKUP($C179,'[3]Active Customer Assets'!$D:$D,'[3]Active Customer Assets'!AB:AB,"",0)</f>
        <v>350</v>
      </c>
      <c r="ED179" s="28" t="str">
        <f>_xlfn.XLOOKUP($C179,'[3]Active Customer Assets'!$D:$D,'[3]Active Customer Assets'!AC:AC,"",0)</f>
        <v>350</v>
      </c>
      <c r="EE179" s="28" t="str">
        <f>_xlfn.XLOOKUP($C179,'[3]Active Customer Assets'!$D:$D,'[3]Active Customer Assets'!AD:AD,"",0)</f>
        <v>350</v>
      </c>
      <c r="EF179" s="28" t="str">
        <f>_xlfn.XLOOKUP($C179,'[3]Active Customer Assets'!$D:$D,'[3]Active Customer Assets'!AE:AE,"",0)</f>
        <v>150</v>
      </c>
      <c r="EG179" s="28" t="str">
        <f>_xlfn.XLOOKUP($C179,'[3]Active Customer Assets'!$D:$D,'[3]Active Customer Assets'!AF:AF,"",0)</f>
        <v>1000</v>
      </c>
      <c r="EH179" s="28" t="str">
        <f>_xlfn.XLOOKUP($C179,'[3]Active Customer Assets'!$D:$D,'[3]Active Customer Assets'!AG:AG,"",0)</f>
        <v>150</v>
      </c>
      <c r="EI179" s="28" t="str">
        <f>_xlfn.XLOOKUP($C179,'[3]Active Customer Assets'!$D:$D,'[3]Active Customer Assets'!AH:AH,"",0)</f>
        <v>150</v>
      </c>
      <c r="EJ179" s="21">
        <f>_xlfn.XLOOKUP($C179,'[3]Active Customer Assets'!$D:$D,'[3]Active Customer Assets'!AI:AI,"",0)</f>
        <v>0</v>
      </c>
      <c r="EK179" s="35" t="str">
        <f>[3]!tbl_DPSAC[[#This Row],[Unit Status]]</f>
        <v>Active</v>
      </c>
    </row>
    <row r="180" spans="1:141" x14ac:dyDescent="0.15">
      <c r="A180" s="11">
        <f>ROW(tbl_DPSAC[[#This Row],[Sl. No.]])-1</f>
        <v>179</v>
      </c>
      <c r="B180" s="12" t="s">
        <v>136</v>
      </c>
      <c r="C180" s="12" t="s">
        <v>1059</v>
      </c>
      <c r="D180" s="12" t="s">
        <v>175</v>
      </c>
      <c r="E180" s="12" t="s">
        <v>176</v>
      </c>
      <c r="F180" s="12" t="s">
        <v>161</v>
      </c>
      <c r="G180" s="13" t="s">
        <v>1060</v>
      </c>
      <c r="H180" s="13" t="e">
        <f>_xlfn.XLOOKUP(C180,'[1]E&amp;DPSAC'!$K:$K,'[1]E&amp;DPSAC'!$E:$E,,0)</f>
        <v>#N/A</v>
      </c>
      <c r="I180" s="13"/>
      <c r="J180" s="13">
        <v>9470939873</v>
      </c>
      <c r="K180" s="13" t="s">
        <v>143</v>
      </c>
      <c r="L180" s="12" t="str">
        <f t="shared" ca="1" si="50"/>
        <v>Non - Warranty</v>
      </c>
      <c r="M180" s="14">
        <v>42723</v>
      </c>
      <c r="N180" s="15">
        <v>24</v>
      </c>
      <c r="O180" s="14">
        <f t="shared" si="51"/>
        <v>43465</v>
      </c>
      <c r="P180" s="11" t="s">
        <v>681</v>
      </c>
      <c r="Q180" s="19" t="str">
        <f>_xlfn.XLOOKUP(C180,'[2]Sch Calls'!$R:$R,'[2]Sch Calls'!$F:$F,"",0)</f>
        <v>CC-00916084</v>
      </c>
      <c r="R180" s="18">
        <f>_xlfn.XLOOKUP(C180,'[2]Sch Calls'!$R:$R,'[2]Sch Calls'!$A:$A,"",0)</f>
        <v>45054.567777777796</v>
      </c>
      <c r="S180" s="17">
        <f>_xlfn.XLOOKUP(C180,'[2]Sch Calls'!$R:$R,'[2]Sch Calls'!$B:$B,"",0)</f>
        <v>7180</v>
      </c>
      <c r="T180" s="18" t="str">
        <f>_xlfn.XLOOKUP(C180,'[1]E&amp;DPSAC'!$K:$K,'[1]E&amp;DPSAC'!$W:$W,"",0)</f>
        <v/>
      </c>
      <c r="U180" s="17" t="str">
        <f>_xlfn.XLOOKUP(C180,'[1]E&amp;DPSAC'!$K:$K,'[1]E&amp;DPSAC'!$Z:$Z,"",0)</f>
        <v/>
      </c>
      <c r="V180" s="17">
        <f>_xlfn.XLOOKUP(C180,'[2]1. All Calls'!$R:$R,'[2]1. All Calls'!$B:$B,"",0)</f>
        <v>10910</v>
      </c>
      <c r="W180" s="20">
        <f>_xlfn.XLOOKUP(C180,'[2]1. All Calls'!$R:$R,'[2]1. All Calls'!$A:$A,"",0)</f>
        <v>45966.458333333336</v>
      </c>
      <c r="X180" s="17" t="str">
        <f>_xlfn.XLOOKUP(C180,'[2]Sch Calls'!$R:$R,'[2]Sch Calls'!$AB:$AB,"",0)</f>
        <v>Replace air filter engine and compressor side, Replace new MPV kit ARV kit, actuator kit 2 nos, pressure regulator kit 2 nos, BDV kit and change 40 liters ELGI air lube oil plus.</v>
      </c>
      <c r="Y180" s="17">
        <f t="shared" si="52"/>
        <v>-2980</v>
      </c>
      <c r="Z180" s="17" t="str">
        <f t="shared" si="53"/>
        <v>Due</v>
      </c>
      <c r="AA180" s="21">
        <f t="shared" ca="1" si="54"/>
        <v>1046.4322222222036</v>
      </c>
      <c r="AB180" s="21" t="str">
        <f t="shared" ca="1" si="55"/>
        <v>Due</v>
      </c>
      <c r="AC180" s="11">
        <f ca="1">tbl_DPSAC[[#This Row],[Current Month Due Count]]</f>
        <v>0</v>
      </c>
      <c r="AD180" s="11">
        <f ca="1">tbl_DPSAC[[#This Row],[Next Month Due2]]</f>
        <v>0</v>
      </c>
      <c r="AE180" s="11">
        <f t="shared" ca="1" si="56"/>
        <v>1</v>
      </c>
      <c r="AF180" s="11">
        <v>4</v>
      </c>
      <c r="AG180" s="17">
        <f t="shared" ca="1" si="57"/>
        <v>11448</v>
      </c>
      <c r="AH180" s="11">
        <v>0</v>
      </c>
      <c r="AI180" s="11">
        <v>0</v>
      </c>
      <c r="AJ180" s="11">
        <v>0</v>
      </c>
      <c r="AK180" s="11">
        <v>0</v>
      </c>
      <c r="AL180" s="11">
        <v>0</v>
      </c>
      <c r="AM180" s="11">
        <v>0</v>
      </c>
      <c r="AN180" s="11">
        <v>0</v>
      </c>
      <c r="AO180" s="11">
        <v>0</v>
      </c>
      <c r="AP180" s="11">
        <v>0</v>
      </c>
      <c r="AQ180" s="11">
        <v>0</v>
      </c>
      <c r="AR180" s="11">
        <v>0</v>
      </c>
      <c r="AS180" s="11">
        <v>0</v>
      </c>
      <c r="AT180" s="11">
        <v>0</v>
      </c>
      <c r="AU180" s="11">
        <v>0</v>
      </c>
      <c r="AV180" s="11">
        <v>0</v>
      </c>
      <c r="AW180" s="11">
        <v>0</v>
      </c>
      <c r="AX180" s="11" t="str">
        <f t="shared" ca="1" si="58"/>
        <v>5 Service Due</v>
      </c>
      <c r="AY180" s="17">
        <v>6398</v>
      </c>
      <c r="AZ180" s="22">
        <v>44633</v>
      </c>
      <c r="BA180" s="17" t="s">
        <v>1061</v>
      </c>
      <c r="BB180" s="17">
        <v>6150</v>
      </c>
      <c r="BC180" s="22">
        <v>44390</v>
      </c>
      <c r="BD180" s="17"/>
      <c r="BE180" s="17">
        <v>6398</v>
      </c>
      <c r="BF180" s="22">
        <v>44633</v>
      </c>
      <c r="BG180" s="17" t="s">
        <v>1061</v>
      </c>
      <c r="BH180" s="17">
        <v>6398</v>
      </c>
      <c r="BI180" s="22">
        <v>44633</v>
      </c>
      <c r="BJ180" s="17" t="s">
        <v>1061</v>
      </c>
      <c r="BK180" s="17">
        <v>6150</v>
      </c>
      <c r="BL180" s="22">
        <v>44390</v>
      </c>
      <c r="BM180" s="17"/>
      <c r="BN180" s="23">
        <f t="shared" si="59"/>
        <v>44813</v>
      </c>
      <c r="BO180" s="23">
        <f t="shared" si="60"/>
        <v>44570</v>
      </c>
      <c r="BP180" s="23">
        <f t="shared" si="61"/>
        <v>44813</v>
      </c>
      <c r="BQ180" s="23">
        <f t="shared" si="62"/>
        <v>44813</v>
      </c>
      <c r="BR180" s="23">
        <f t="shared" si="73"/>
        <v>44755</v>
      </c>
      <c r="BS180" s="24">
        <f t="shared" ca="1" si="63"/>
        <v>-4300</v>
      </c>
      <c r="BT180" s="25">
        <f t="shared" ca="1" si="64"/>
        <v>-3798</v>
      </c>
      <c r="BU180" s="25">
        <f t="shared" ca="1" si="65"/>
        <v>-4300</v>
      </c>
      <c r="BV180" s="25">
        <f t="shared" ca="1" si="66"/>
        <v>-4300</v>
      </c>
      <c r="BW180" s="25">
        <f t="shared" ca="1" si="67"/>
        <v>-3798</v>
      </c>
      <c r="BX180" s="26" t="s">
        <v>173</v>
      </c>
      <c r="BY180" s="11">
        <f t="shared" ca="1" si="68"/>
        <v>5</v>
      </c>
      <c r="BZ180" s="11">
        <f t="shared" ca="1" si="74"/>
        <v>0</v>
      </c>
      <c r="CA180" s="11">
        <f t="shared" ca="1" si="69"/>
        <v>0</v>
      </c>
      <c r="CB180" s="28">
        <f>_xlfn.XLOOKUP($C180,'[3]BIS Feb-26'!$C:$C,'[3]BIS Feb-26'!U:U,"",0)</f>
        <v>45053.770833333299</v>
      </c>
      <c r="CC180" s="28">
        <f>_xlfn.XLOOKUP($C180,'[3]BIS Feb-26'!$C:$C,'[3]BIS Feb-26'!V:V,"",0)</f>
        <v>45053.770833333299</v>
      </c>
      <c r="CD180" s="28">
        <f>_xlfn.XLOOKUP($C180,'[3]BIS Feb-26'!$C:$C,'[3]BIS Feb-26'!W:W,"",0)</f>
        <v>45053.770833333299</v>
      </c>
      <c r="CE180" s="28">
        <f>_xlfn.XLOOKUP($C180,'[3]BIS Feb-26'!$C:$C,'[3]BIS Feb-26'!X:X,"",0)</f>
        <v>45053.770833333299</v>
      </c>
      <c r="CF180" s="28">
        <f>_xlfn.XLOOKUP($C180,'[3]BIS Feb-26'!$C:$C,'[3]BIS Feb-26'!Y:Y,"",0)</f>
        <v>45053.770833333299</v>
      </c>
      <c r="CG180" s="28">
        <f>_xlfn.XLOOKUP($C180,'[3]BIS Feb-26'!$C:$C,'[3]BIS Feb-26'!Z:Z,"",0)</f>
        <v>45053.770833333299</v>
      </c>
      <c r="CH180" s="28">
        <f>_xlfn.XLOOKUP($C180,'[3]BIS Feb-26'!$C:$C,'[3]BIS Feb-26'!AA:AA,"",0)</f>
        <v>0</v>
      </c>
      <c r="CI180" s="28">
        <f>_xlfn.XLOOKUP($C180,'[3]BIS Feb-26'!$C:$C,'[3]BIS Feb-26'!AB:AB,"",0)</f>
        <v>45053.770833333299</v>
      </c>
      <c r="CJ180" s="28">
        <f>_xlfn.XLOOKUP($C180,'[3]BIS Feb-26'!$C:$C,'[3]BIS Feb-26'!AC:AC,"",0)</f>
        <v>0</v>
      </c>
      <c r="CK180" s="29" t="str">
        <f>_xlfn.XLOOKUP($C180,'[3]BIS Feb-26'!$C:$C,'[3]BIS Feb-26'!AD:AD,"",0)</f>
        <v>360</v>
      </c>
      <c r="CL180" s="29" t="str">
        <f>_xlfn.XLOOKUP($C180,'[3]BIS Feb-26'!$C:$C,'[3]BIS Feb-26'!AE:AE,"",0)</f>
        <v>360</v>
      </c>
      <c r="CM180" s="29" t="str">
        <f>_xlfn.XLOOKUP($C180,'[3]BIS Feb-26'!$C:$C,'[3]BIS Feb-26'!AF:AF,"",0)</f>
        <v>360</v>
      </c>
      <c r="CN180" s="29" t="str">
        <f>_xlfn.XLOOKUP($C180,'[3]BIS Feb-26'!$C:$C,'[3]BIS Feb-26'!AG:AG,"",0)</f>
        <v>360</v>
      </c>
      <c r="CO180" s="29" t="str">
        <f>_xlfn.XLOOKUP($C180,'[3]BIS Feb-26'!$C:$C,'[3]BIS Feb-26'!AH:AH,"",0)</f>
        <v>360</v>
      </c>
      <c r="CP180" s="29" t="str">
        <f>_xlfn.XLOOKUP($C180,'[3]BIS Feb-26'!$C:$C,'[3]BIS Feb-26'!AI:AI,"",0)</f>
        <v>360</v>
      </c>
      <c r="CQ180" s="29" t="str">
        <f>_xlfn.XLOOKUP($C180,'[3]BIS Feb-26'!$C:$C,'[3]BIS Feb-26'!AJ:AJ,"",0)</f>
        <v>1000</v>
      </c>
      <c r="CR180" s="29" t="str">
        <f>_xlfn.XLOOKUP($C180,'[3]BIS Feb-26'!$C:$C,'[3]BIS Feb-26'!AK:AK,"",0)</f>
        <v>360</v>
      </c>
      <c r="CS180" s="29" t="str">
        <f>_xlfn.XLOOKUP($C180,'[3]BIS Feb-26'!$C:$C,'[3]BIS Feb-26'!AL:AL,"",0)</f>
        <v>360</v>
      </c>
      <c r="CT180" s="29">
        <f>_xlfn.XLOOKUP($C180,'[3]BIS Feb-26'!$C:$C,'[3]BIS Feb-26'!AM:AM,"",0)</f>
        <v>2</v>
      </c>
      <c r="CU180" s="28">
        <f>_xlfn.XLOOKUP($C180,'[3]BIS Feb-26'!$C:$C,'[3]BIS Feb-26'!AN:AN,"",0)</f>
        <v>45233</v>
      </c>
      <c r="CV180" s="28">
        <f>_xlfn.XLOOKUP($C180,'[3]BIS Feb-26'!$C:$C,'[3]BIS Feb-26'!AO:AO,"",0)</f>
        <v>45233</v>
      </c>
      <c r="CW180" s="28">
        <f>_xlfn.XLOOKUP($C180,'[3]BIS Feb-26'!$C:$C,'[3]BIS Feb-26'!AP:AP,"",0)</f>
        <v>45233</v>
      </c>
      <c r="CX180" s="28">
        <f>_xlfn.XLOOKUP($C180,'[3]BIS Feb-26'!$C:$C,'[3]BIS Feb-26'!AQ:AQ,"",0)</f>
        <v>45233</v>
      </c>
      <c r="CY180" s="28">
        <f>_xlfn.XLOOKUP($C180,'[3]BIS Feb-26'!$C:$C,'[3]BIS Feb-26'!AR:AR,"",0)</f>
        <v>45233</v>
      </c>
      <c r="CZ180" s="28">
        <f>_xlfn.XLOOKUP($C180,'[3]BIS Feb-26'!$C:$C,'[3]BIS Feb-26'!AS:AS,"",0)</f>
        <v>45323</v>
      </c>
      <c r="DA180" s="28">
        <f>_xlfn.XLOOKUP($C180,'[3]BIS Feb-26'!$C:$C,'[3]BIS Feb-26'!AT:AT,"",0)</f>
        <v>46059</v>
      </c>
      <c r="DB180" s="28">
        <f>_xlfn.XLOOKUP($C180,'[3]BIS Feb-26'!$C:$C,'[3]BIS Feb-26'!AU:AU,"",0)</f>
        <v>45233</v>
      </c>
      <c r="DC180" s="28">
        <f>_xlfn.XLOOKUP($C180,'[3]BIS Feb-26'!$C:$C,'[3]BIS Feb-26'!AV:AV,"",0)</f>
        <v>46091</v>
      </c>
      <c r="DD180" s="11">
        <f>_xlfn.XLOOKUP($C180,'[3]BIS Feb-26'!$C:$C,'[3]BIS Feb-26'!AW:AW,"",0)</f>
        <v>1</v>
      </c>
      <c r="DE180" s="11">
        <f>_xlfn.XLOOKUP($C180,'[3]BIS Feb-26'!$C:$C,'[3]BIS Feb-26'!AX:AX,"",0)</f>
        <v>1</v>
      </c>
      <c r="DF180" s="11">
        <f>_xlfn.XLOOKUP($C180,'[3]BIS Feb-26'!$C:$C,'[3]BIS Feb-26'!AY:AY,"",0)</f>
        <v>1</v>
      </c>
      <c r="DG180" s="11">
        <f t="shared" ca="1" si="70"/>
        <v>8</v>
      </c>
      <c r="DH180" s="11">
        <f t="shared" ca="1" si="71"/>
        <v>1</v>
      </c>
      <c r="DI180" s="11">
        <f t="shared" ca="1" si="72"/>
        <v>0</v>
      </c>
      <c r="DJ180" s="11" t="str">
        <f>_xlfn.XLOOKUP($C180,'[3]Active Customer Assets'!$D:$D,'[3]Active Customer Assets'!I:I,"",0)</f>
        <v>C (Not Buying Spares or buying lubricants)</v>
      </c>
      <c r="DK180" s="28">
        <f>_xlfn.XLOOKUP($C180,'[3]Active Customer Assets'!$D:$D,'[3]Active Customer Assets'!J:J,"",0)</f>
        <v>42723</v>
      </c>
      <c r="DL180" s="28">
        <f>_xlfn.XLOOKUP($C180,'[3]Active Customer Assets'!$D:$D,'[3]Active Customer Assets'!K:K,"",0)</f>
        <v>42594</v>
      </c>
      <c r="DM180" s="28">
        <f>_xlfn.XLOOKUP($C180,'[3]Active Customer Assets'!$D:$D,'[3]Active Customer Assets'!L:L,"",0)</f>
        <v>45966.459305555603</v>
      </c>
      <c r="DN180" s="21">
        <f>_xlfn.XLOOKUP($C180,'[3]Active Customer Assets'!$D:$D,'[3]Active Customer Assets'!M:M,"",0)</f>
        <v>10910</v>
      </c>
      <c r="DO180" s="28">
        <f>_xlfn.XLOOKUP($C180,'[3]Active Customer Assets'!$D:$D,'[3]Active Customer Assets'!N:N,"",0)</f>
        <v>0</v>
      </c>
      <c r="DP180" s="28">
        <f>_xlfn.XLOOKUP($C180,'[3]Active Customer Assets'!$D:$D,'[3]Active Customer Assets'!O:O,"",0)</f>
        <v>0</v>
      </c>
      <c r="DQ180" s="28" t="str">
        <f>_xlfn.XLOOKUP($C180,'[3]Active Customer Assets'!$D:$D,'[3]Active Customer Assets'!P:P,"",0)</f>
        <v>Air lube Plus</v>
      </c>
      <c r="DR180" s="28">
        <f>_xlfn.XLOOKUP($C180,'[3]Active Customer Assets'!$D:$D,'[3]Active Customer Assets'!Q:Q,"",0)</f>
        <v>45054</v>
      </c>
      <c r="DS180" s="28">
        <f>_xlfn.XLOOKUP($C180,'[3]Active Customer Assets'!$D:$D,'[3]Active Customer Assets'!R:R,"",0)</f>
        <v>45054</v>
      </c>
      <c r="DT180" s="28">
        <f>_xlfn.XLOOKUP($C180,'[3]Active Customer Assets'!$D:$D,'[3]Active Customer Assets'!S:S,"",0)</f>
        <v>45054</v>
      </c>
      <c r="DU180" s="28">
        <f>_xlfn.XLOOKUP($C180,'[3]Active Customer Assets'!$D:$D,'[3]Active Customer Assets'!T:T,"",0)</f>
        <v>45054</v>
      </c>
      <c r="DV180" s="28">
        <f>_xlfn.XLOOKUP($C180,'[3]Active Customer Assets'!$D:$D,'[3]Active Customer Assets'!U:U,"",0)</f>
        <v>45054</v>
      </c>
      <c r="DW180" s="28">
        <f>_xlfn.XLOOKUP($C180,'[3]Active Customer Assets'!$D:$D,'[3]Active Customer Assets'!V:V,"",0)</f>
        <v>45054</v>
      </c>
      <c r="DX180" s="28">
        <f>_xlfn.XLOOKUP($C180,'[3]Active Customer Assets'!$D:$D,'[3]Active Customer Assets'!W:W,"",0)</f>
        <v>0</v>
      </c>
      <c r="DY180" s="28">
        <f>_xlfn.XLOOKUP($C180,'[3]Active Customer Assets'!$D:$D,'[3]Active Customer Assets'!X:X,"",0)</f>
        <v>45054</v>
      </c>
      <c r="DZ180" s="28">
        <f>_xlfn.XLOOKUP($C180,'[3]Active Customer Assets'!$D:$D,'[3]Active Customer Assets'!Y:Y,"",0)</f>
        <v>0</v>
      </c>
      <c r="EA180" s="28" t="str">
        <f>_xlfn.XLOOKUP($C180,'[3]Active Customer Assets'!$D:$D,'[3]Active Customer Assets'!Z:Z,"",0)</f>
        <v>360</v>
      </c>
      <c r="EB180" s="28" t="str">
        <f>_xlfn.XLOOKUP($C180,'[3]Active Customer Assets'!$D:$D,'[3]Active Customer Assets'!AA:AA,"",0)</f>
        <v>360</v>
      </c>
      <c r="EC180" s="28" t="str">
        <f>_xlfn.XLOOKUP($C180,'[3]Active Customer Assets'!$D:$D,'[3]Active Customer Assets'!AB:AB,"",0)</f>
        <v>360</v>
      </c>
      <c r="ED180" s="28" t="str">
        <f>_xlfn.XLOOKUP($C180,'[3]Active Customer Assets'!$D:$D,'[3]Active Customer Assets'!AC:AC,"",0)</f>
        <v>360</v>
      </c>
      <c r="EE180" s="28" t="str">
        <f>_xlfn.XLOOKUP($C180,'[3]Active Customer Assets'!$D:$D,'[3]Active Customer Assets'!AD:AD,"",0)</f>
        <v>360</v>
      </c>
      <c r="EF180" s="28" t="str">
        <f>_xlfn.XLOOKUP($C180,'[3]Active Customer Assets'!$D:$D,'[3]Active Customer Assets'!AE:AE,"",0)</f>
        <v>360</v>
      </c>
      <c r="EG180" s="28" t="str">
        <f>_xlfn.XLOOKUP($C180,'[3]Active Customer Assets'!$D:$D,'[3]Active Customer Assets'!AF:AF,"",0)</f>
        <v>1000</v>
      </c>
      <c r="EH180" s="28" t="str">
        <f>_xlfn.XLOOKUP($C180,'[3]Active Customer Assets'!$D:$D,'[3]Active Customer Assets'!AG:AG,"",0)</f>
        <v>360</v>
      </c>
      <c r="EI180" s="28" t="str">
        <f>_xlfn.XLOOKUP($C180,'[3]Active Customer Assets'!$D:$D,'[3]Active Customer Assets'!AH:AH,"",0)</f>
        <v>360</v>
      </c>
      <c r="EJ180" s="21">
        <f>_xlfn.XLOOKUP($C180,'[3]Active Customer Assets'!$D:$D,'[3]Active Customer Assets'!AI:AI,"",0)</f>
        <v>2</v>
      </c>
      <c r="EK180" s="35" t="str">
        <f>[3]!tbl_DPSAC[[#This Row],[Unit Status]]</f>
        <v>Active</v>
      </c>
    </row>
    <row r="181" spans="1:141" x14ac:dyDescent="0.15">
      <c r="A181" s="11">
        <f>ROW(tbl_DPSAC[[#This Row],[Sl. No.]])-1</f>
        <v>180</v>
      </c>
      <c r="B181" s="12" t="s">
        <v>136</v>
      </c>
      <c r="C181" s="12" t="s">
        <v>1062</v>
      </c>
      <c r="D181" s="12" t="s">
        <v>138</v>
      </c>
      <c r="E181" s="12" t="s">
        <v>139</v>
      </c>
      <c r="F181" s="12" t="s">
        <v>161</v>
      </c>
      <c r="G181" s="13" t="s">
        <v>1063</v>
      </c>
      <c r="H181" s="13" t="str">
        <f>_xlfn.XLOOKUP(C181,'[1]E&amp;DPSAC'!$K:$K,'[1]E&amp;DPSAC'!$E:$E,,0)</f>
        <v>COLLIEARY, DHANBAD</v>
      </c>
      <c r="I181" s="13"/>
      <c r="J181" s="13">
        <v>9573347055</v>
      </c>
      <c r="K181" s="13">
        <v>9573347055</v>
      </c>
      <c r="L181" s="12" t="str">
        <f t="shared" ca="1" si="50"/>
        <v>Non - Warranty</v>
      </c>
      <c r="M181" s="14">
        <v>42802</v>
      </c>
      <c r="N181" s="15">
        <v>24</v>
      </c>
      <c r="O181" s="14">
        <f t="shared" si="51"/>
        <v>43555</v>
      </c>
      <c r="P181" s="11" t="s">
        <v>142</v>
      </c>
      <c r="Q181" s="19" t="str">
        <f>_xlfn.XLOOKUP(C181,'[2]Sch Calls'!$R:$R,'[2]Sch Calls'!$F:$F,"",0)</f>
        <v>CC-01843290</v>
      </c>
      <c r="R181" s="18">
        <f>_xlfn.XLOOKUP(C181,'[2]Sch Calls'!$R:$R,'[2]Sch Calls'!$A:$A,"",0)</f>
        <v>45954.724999999999</v>
      </c>
      <c r="S181" s="17">
        <f>_xlfn.XLOOKUP(C181,'[2]Sch Calls'!$R:$R,'[2]Sch Calls'!$B:$B,"",0)</f>
        <v>8275</v>
      </c>
      <c r="T181" s="18">
        <f>_xlfn.XLOOKUP(C181,'[1]E&amp;DPSAC'!$K:$K,'[1]E&amp;DPSAC'!$W:$W,"",0)</f>
        <v>45371</v>
      </c>
      <c r="U181" s="17">
        <f>_xlfn.XLOOKUP(C181,'[1]E&amp;DPSAC'!$K:$K,'[1]E&amp;DPSAC'!$Z:$Z,"",0)</f>
        <v>6429</v>
      </c>
      <c r="V181" s="17">
        <f>_xlfn.XLOOKUP(C181,'[2]1. All Calls'!$R:$R,'[2]1. All Calls'!$B:$B,"",0)</f>
        <v>8320</v>
      </c>
      <c r="W181" s="20">
        <f>_xlfn.XLOOKUP(C181,'[2]1. All Calls'!$R:$R,'[2]1. All Calls'!$A:$A,"",0)</f>
        <v>45966.461111111108</v>
      </c>
      <c r="X181" s="17" t="str">
        <f>_xlfn.XLOOKUP(C181,'[2]Sch Calls'!$R:$R,'[2]Sch Calls'!$AB:$AB,"",0)</f>
        <v>Customers are scheduled for service by itself by local parts procured from local vendors. So they change the air filter for the compressor and engine both sides, oil filter and ELGI air lube Plus oil 40 liters.</v>
      </c>
      <c r="Y181" s="17">
        <f t="shared" si="52"/>
        <v>705</v>
      </c>
      <c r="Z181" s="17" t="str">
        <f t="shared" si="53"/>
        <v>Done</v>
      </c>
      <c r="AA181" s="21">
        <f t="shared" ca="1" si="54"/>
        <v>146.27500000000146</v>
      </c>
      <c r="AB181" s="21" t="str">
        <f t="shared" ca="1" si="55"/>
        <v>Done</v>
      </c>
      <c r="AC181" s="11">
        <f ca="1">tbl_DPSAC[[#This Row],[Current Month Due Count]]</f>
        <v>0</v>
      </c>
      <c r="AD181" s="11">
        <f ca="1">tbl_DPSAC[[#This Row],[Next Month Due2]]</f>
        <v>4</v>
      </c>
      <c r="AE181" s="11">
        <f t="shared" ca="1" si="56"/>
        <v>0</v>
      </c>
      <c r="AF181" s="11">
        <v>4</v>
      </c>
      <c r="AG181" s="17">
        <f t="shared" ca="1" si="57"/>
        <v>8858</v>
      </c>
      <c r="AH181" s="11">
        <v>0</v>
      </c>
      <c r="AI181" s="11">
        <v>0</v>
      </c>
      <c r="AJ181" s="11">
        <v>0</v>
      </c>
      <c r="AK181" s="11">
        <v>0</v>
      </c>
      <c r="AL181" s="11">
        <v>0</v>
      </c>
      <c r="AM181" s="11">
        <v>0</v>
      </c>
      <c r="AN181" s="11">
        <v>0</v>
      </c>
      <c r="AO181" s="11">
        <v>0</v>
      </c>
      <c r="AP181" s="11">
        <v>0</v>
      </c>
      <c r="AQ181" s="11">
        <v>0</v>
      </c>
      <c r="AR181" s="11">
        <v>0</v>
      </c>
      <c r="AS181" s="11">
        <v>0</v>
      </c>
      <c r="AT181" s="11">
        <v>0</v>
      </c>
      <c r="AU181" s="11">
        <v>0</v>
      </c>
      <c r="AV181" s="11">
        <v>0</v>
      </c>
      <c r="AW181" s="11">
        <v>0</v>
      </c>
      <c r="AX181" s="11" t="str">
        <f t="shared" ca="1" si="58"/>
        <v>No Service Dues</v>
      </c>
      <c r="AY181" s="17">
        <v>8275</v>
      </c>
      <c r="AZ181" s="22">
        <v>45954</v>
      </c>
      <c r="BA181" s="17" t="s">
        <v>1064</v>
      </c>
      <c r="BB181" s="17">
        <v>8275</v>
      </c>
      <c r="BC181" s="22">
        <v>45954</v>
      </c>
      <c r="BD181" s="17" t="s">
        <v>1064</v>
      </c>
      <c r="BE181" s="17">
        <v>8275</v>
      </c>
      <c r="BF181" s="22">
        <v>45954</v>
      </c>
      <c r="BG181" s="17" t="s">
        <v>1064</v>
      </c>
      <c r="BH181" s="17">
        <v>8275</v>
      </c>
      <c r="BI181" s="22">
        <v>45954</v>
      </c>
      <c r="BJ181" s="17" t="s">
        <v>1064</v>
      </c>
      <c r="BK181" s="17">
        <v>8275</v>
      </c>
      <c r="BL181" s="22">
        <v>45954</v>
      </c>
      <c r="BM181" s="17" t="s">
        <v>1064</v>
      </c>
      <c r="BN181" s="23">
        <f t="shared" si="59"/>
        <v>46134</v>
      </c>
      <c r="BO181" s="23">
        <f t="shared" si="60"/>
        <v>46134</v>
      </c>
      <c r="BP181" s="23">
        <f t="shared" si="61"/>
        <v>46134</v>
      </c>
      <c r="BQ181" s="23">
        <f t="shared" si="62"/>
        <v>46134</v>
      </c>
      <c r="BR181" s="23">
        <f t="shared" si="73"/>
        <v>46319</v>
      </c>
      <c r="BS181" s="24">
        <f t="shared" ca="1" si="63"/>
        <v>167</v>
      </c>
      <c r="BT181" s="25">
        <f t="shared" ca="1" si="64"/>
        <v>917</v>
      </c>
      <c r="BU181" s="25">
        <f t="shared" ca="1" si="65"/>
        <v>167</v>
      </c>
      <c r="BV181" s="25">
        <f t="shared" ca="1" si="66"/>
        <v>167</v>
      </c>
      <c r="BW181" s="25">
        <f t="shared" ca="1" si="67"/>
        <v>917</v>
      </c>
      <c r="BX181" s="26" t="s">
        <v>173</v>
      </c>
      <c r="BY181" s="11">
        <f t="shared" ca="1" si="68"/>
        <v>0</v>
      </c>
      <c r="BZ181" s="11">
        <f t="shared" ca="1" si="74"/>
        <v>0</v>
      </c>
      <c r="CA181" s="11">
        <f t="shared" ca="1" si="69"/>
        <v>4</v>
      </c>
      <c r="CB181" s="28">
        <f>_xlfn.XLOOKUP($C181,'[3]BIS Feb-26'!$C:$C,'[3]BIS Feb-26'!U:U,"",0)</f>
        <v>45954.770833333299</v>
      </c>
      <c r="CC181" s="28">
        <f>_xlfn.XLOOKUP($C181,'[3]BIS Feb-26'!$C:$C,'[3]BIS Feb-26'!V:V,"",0)</f>
        <v>45953.770833333299</v>
      </c>
      <c r="CD181" s="28">
        <f>_xlfn.XLOOKUP($C181,'[3]BIS Feb-26'!$C:$C,'[3]BIS Feb-26'!W:W,"",0)</f>
        <v>45953.770833333299</v>
      </c>
      <c r="CE181" s="28">
        <f>_xlfn.XLOOKUP($C181,'[3]BIS Feb-26'!$C:$C,'[3]BIS Feb-26'!X:X,"",0)</f>
        <v>45953.770833333299</v>
      </c>
      <c r="CF181" s="28">
        <f>_xlfn.XLOOKUP($C181,'[3]BIS Feb-26'!$C:$C,'[3]BIS Feb-26'!Y:Y,"",0)</f>
        <v>45953.770833333299</v>
      </c>
      <c r="CG181" s="28">
        <f>_xlfn.XLOOKUP($C181,'[3]BIS Feb-26'!$C:$C,'[3]BIS Feb-26'!Z:Z,"",0)</f>
        <v>45953.770833333299</v>
      </c>
      <c r="CH181" s="28">
        <f>_xlfn.XLOOKUP($C181,'[3]BIS Feb-26'!$C:$C,'[3]BIS Feb-26'!AA:AA,"",0)</f>
        <v>45953.770833333299</v>
      </c>
      <c r="CI181" s="28">
        <f>_xlfn.XLOOKUP($C181,'[3]BIS Feb-26'!$C:$C,'[3]BIS Feb-26'!AB:AB,"",0)</f>
        <v>45953.770833333299</v>
      </c>
      <c r="CJ181" s="28">
        <f>_xlfn.XLOOKUP($C181,'[3]BIS Feb-26'!$C:$C,'[3]BIS Feb-26'!AC:AC,"",0)</f>
        <v>45953.770833333299</v>
      </c>
      <c r="CK181" s="29" t="str">
        <f>_xlfn.XLOOKUP($C181,'[3]BIS Feb-26'!$C:$C,'[3]BIS Feb-26'!AD:AD,"",0)</f>
        <v>1455</v>
      </c>
      <c r="CL181" s="29" t="str">
        <f>_xlfn.XLOOKUP($C181,'[3]BIS Feb-26'!$C:$C,'[3]BIS Feb-26'!AE:AE,"",0)</f>
        <v>705</v>
      </c>
      <c r="CM181" s="29" t="str">
        <f>_xlfn.XLOOKUP($C181,'[3]BIS Feb-26'!$C:$C,'[3]BIS Feb-26'!AF:AF,"",0)</f>
        <v>705</v>
      </c>
      <c r="CN181" s="29" t="str">
        <f>_xlfn.XLOOKUP($C181,'[3]BIS Feb-26'!$C:$C,'[3]BIS Feb-26'!AG:AG,"",0)</f>
        <v>705</v>
      </c>
      <c r="CO181" s="29" t="str">
        <f>_xlfn.XLOOKUP($C181,'[3]BIS Feb-26'!$C:$C,'[3]BIS Feb-26'!AH:AH,"",0)</f>
        <v>705</v>
      </c>
      <c r="CP181" s="29" t="str">
        <f>_xlfn.XLOOKUP($C181,'[3]BIS Feb-26'!$C:$C,'[3]BIS Feb-26'!AI:AI,"",0)</f>
        <v>1455</v>
      </c>
      <c r="CQ181" s="29" t="str">
        <f>_xlfn.XLOOKUP($C181,'[3]BIS Feb-26'!$C:$C,'[3]BIS Feb-26'!AJ:AJ,"",0)</f>
        <v>1000</v>
      </c>
      <c r="CR181" s="29" t="str">
        <f>_xlfn.XLOOKUP($C181,'[3]BIS Feb-26'!$C:$C,'[3]BIS Feb-26'!AK:AK,"",0)</f>
        <v>1455</v>
      </c>
      <c r="CS181" s="29" t="str">
        <f>_xlfn.XLOOKUP($C181,'[3]BIS Feb-26'!$C:$C,'[3]BIS Feb-26'!AL:AL,"",0)</f>
        <v>1455</v>
      </c>
      <c r="CT181" s="29">
        <f>_xlfn.XLOOKUP($C181,'[3]BIS Feb-26'!$C:$C,'[3]BIS Feb-26'!AM:AM,"",0)</f>
        <v>4</v>
      </c>
      <c r="CU181" s="28">
        <f>_xlfn.XLOOKUP($C181,'[3]BIS Feb-26'!$C:$C,'[3]BIS Feb-26'!AN:AN,"",0)</f>
        <v>46134</v>
      </c>
      <c r="CV181" s="28">
        <f>_xlfn.XLOOKUP($C181,'[3]BIS Feb-26'!$C:$C,'[3]BIS Feb-26'!AO:AO,"",0)</f>
        <v>46133</v>
      </c>
      <c r="CW181" s="28">
        <f>_xlfn.XLOOKUP($C181,'[3]BIS Feb-26'!$C:$C,'[3]BIS Feb-26'!AP:AP,"",0)</f>
        <v>46133</v>
      </c>
      <c r="CX181" s="28">
        <f>_xlfn.XLOOKUP($C181,'[3]BIS Feb-26'!$C:$C,'[3]BIS Feb-26'!AQ:AQ,"",0)</f>
        <v>46133</v>
      </c>
      <c r="CY181" s="28">
        <f>_xlfn.XLOOKUP($C181,'[3]BIS Feb-26'!$C:$C,'[3]BIS Feb-26'!AR:AR,"",0)</f>
        <v>46133</v>
      </c>
      <c r="CZ181" s="28">
        <f>_xlfn.XLOOKUP($C181,'[3]BIS Feb-26'!$C:$C,'[3]BIS Feb-26'!AS:AS,"",0)</f>
        <v>46223</v>
      </c>
      <c r="DA181" s="28">
        <f>_xlfn.XLOOKUP($C181,'[3]BIS Feb-26'!$C:$C,'[3]BIS Feb-26'!AT:AT,"",0)</f>
        <v>46216</v>
      </c>
      <c r="DB181" s="28">
        <f>_xlfn.XLOOKUP($C181,'[3]BIS Feb-26'!$C:$C,'[3]BIS Feb-26'!AU:AU,"",0)</f>
        <v>46133</v>
      </c>
      <c r="DC181" s="28">
        <f>_xlfn.XLOOKUP($C181,'[3]BIS Feb-26'!$C:$C,'[3]BIS Feb-26'!AV:AV,"",0)</f>
        <v>46318</v>
      </c>
      <c r="DD181" s="11">
        <f>_xlfn.XLOOKUP($C181,'[3]BIS Feb-26'!$C:$C,'[3]BIS Feb-26'!AW:AW,"",0)</f>
        <v>0</v>
      </c>
      <c r="DE181" s="11">
        <f>_xlfn.XLOOKUP($C181,'[3]BIS Feb-26'!$C:$C,'[3]BIS Feb-26'!AX:AX,"",0)</f>
        <v>0</v>
      </c>
      <c r="DF181" s="11">
        <f>_xlfn.XLOOKUP($C181,'[3]BIS Feb-26'!$C:$C,'[3]BIS Feb-26'!AY:AY,"",0)</f>
        <v>0</v>
      </c>
      <c r="DG181" s="11">
        <f t="shared" ca="1" si="70"/>
        <v>0</v>
      </c>
      <c r="DH181" s="11">
        <f t="shared" ca="1" si="71"/>
        <v>0</v>
      </c>
      <c r="DI181" s="11">
        <f t="shared" ca="1" si="72"/>
        <v>6</v>
      </c>
      <c r="DJ181" s="11" t="str">
        <f>_xlfn.XLOOKUP($C181,'[3]Active Customer Assets'!$D:$D,'[3]Active Customer Assets'!I:I,"",0)</f>
        <v>A (100% potential spares purchased)</v>
      </c>
      <c r="DK181" s="28">
        <f>_xlfn.XLOOKUP($C181,'[3]Active Customer Assets'!$D:$D,'[3]Active Customer Assets'!J:J,"",0)</f>
        <v>42950</v>
      </c>
      <c r="DL181" s="28">
        <f>_xlfn.XLOOKUP($C181,'[3]Active Customer Assets'!$D:$D,'[3]Active Customer Assets'!K:K,"",0)</f>
        <v>42901</v>
      </c>
      <c r="DM181" s="28">
        <f>_xlfn.XLOOKUP($C181,'[3]Active Customer Assets'!$D:$D,'[3]Active Customer Assets'!L:L,"",0)</f>
        <v>45966.462280092601</v>
      </c>
      <c r="DN181" s="21">
        <f>_xlfn.XLOOKUP($C181,'[3]Active Customer Assets'!$D:$D,'[3]Active Customer Assets'!M:M,"",0)</f>
        <v>8320</v>
      </c>
      <c r="DO181" s="28">
        <f>_xlfn.XLOOKUP($C181,'[3]Active Customer Assets'!$D:$D,'[3]Active Customer Assets'!N:N,"",0)</f>
        <v>0</v>
      </c>
      <c r="DP181" s="28">
        <f>_xlfn.XLOOKUP($C181,'[3]Active Customer Assets'!$D:$D,'[3]Active Customer Assets'!O:O,"",0)</f>
        <v>0</v>
      </c>
      <c r="DQ181" s="28" t="str">
        <f>_xlfn.XLOOKUP($C181,'[3]Active Customer Assets'!$D:$D,'[3]Active Customer Assets'!P:P,"",0)</f>
        <v>Air lube Plus</v>
      </c>
      <c r="DR181" s="28">
        <f>_xlfn.XLOOKUP($C181,'[3]Active Customer Assets'!$D:$D,'[3]Active Customer Assets'!Q:Q,"",0)</f>
        <v>45955</v>
      </c>
      <c r="DS181" s="28">
        <f>_xlfn.XLOOKUP($C181,'[3]Active Customer Assets'!$D:$D,'[3]Active Customer Assets'!R:R,"",0)</f>
        <v>45954</v>
      </c>
      <c r="DT181" s="28">
        <f>_xlfn.XLOOKUP($C181,'[3]Active Customer Assets'!$D:$D,'[3]Active Customer Assets'!S:S,"",0)</f>
        <v>45954</v>
      </c>
      <c r="DU181" s="28">
        <f>_xlfn.XLOOKUP($C181,'[3]Active Customer Assets'!$D:$D,'[3]Active Customer Assets'!T:T,"",0)</f>
        <v>45954</v>
      </c>
      <c r="DV181" s="28">
        <f>_xlfn.XLOOKUP($C181,'[3]Active Customer Assets'!$D:$D,'[3]Active Customer Assets'!U:U,"",0)</f>
        <v>45954</v>
      </c>
      <c r="DW181" s="28">
        <f>_xlfn.XLOOKUP($C181,'[3]Active Customer Assets'!$D:$D,'[3]Active Customer Assets'!V:V,"",0)</f>
        <v>45954</v>
      </c>
      <c r="DX181" s="28">
        <f>_xlfn.XLOOKUP($C181,'[3]Active Customer Assets'!$D:$D,'[3]Active Customer Assets'!W:W,"",0)</f>
        <v>45954</v>
      </c>
      <c r="DY181" s="28">
        <f>_xlfn.XLOOKUP($C181,'[3]Active Customer Assets'!$D:$D,'[3]Active Customer Assets'!X:X,"",0)</f>
        <v>45954</v>
      </c>
      <c r="DZ181" s="28">
        <f>_xlfn.XLOOKUP($C181,'[3]Active Customer Assets'!$D:$D,'[3]Active Customer Assets'!Y:Y,"",0)</f>
        <v>45954</v>
      </c>
      <c r="EA181" s="28" t="str">
        <f>_xlfn.XLOOKUP($C181,'[3]Active Customer Assets'!$D:$D,'[3]Active Customer Assets'!Z:Z,"",0)</f>
        <v>1455</v>
      </c>
      <c r="EB181" s="28" t="str">
        <f>_xlfn.XLOOKUP($C181,'[3]Active Customer Assets'!$D:$D,'[3]Active Customer Assets'!AA:AA,"",0)</f>
        <v>705</v>
      </c>
      <c r="EC181" s="28" t="str">
        <f>_xlfn.XLOOKUP($C181,'[3]Active Customer Assets'!$D:$D,'[3]Active Customer Assets'!AB:AB,"",0)</f>
        <v>705</v>
      </c>
      <c r="ED181" s="28" t="str">
        <f>_xlfn.XLOOKUP($C181,'[3]Active Customer Assets'!$D:$D,'[3]Active Customer Assets'!AC:AC,"",0)</f>
        <v>705</v>
      </c>
      <c r="EE181" s="28" t="str">
        <f>_xlfn.XLOOKUP($C181,'[3]Active Customer Assets'!$D:$D,'[3]Active Customer Assets'!AD:AD,"",0)</f>
        <v>705</v>
      </c>
      <c r="EF181" s="28" t="str">
        <f>_xlfn.XLOOKUP($C181,'[3]Active Customer Assets'!$D:$D,'[3]Active Customer Assets'!AE:AE,"",0)</f>
        <v>1455</v>
      </c>
      <c r="EG181" s="28" t="str">
        <f>_xlfn.XLOOKUP($C181,'[3]Active Customer Assets'!$D:$D,'[3]Active Customer Assets'!AF:AF,"",0)</f>
        <v>1000</v>
      </c>
      <c r="EH181" s="28" t="str">
        <f>_xlfn.XLOOKUP($C181,'[3]Active Customer Assets'!$D:$D,'[3]Active Customer Assets'!AG:AG,"",0)</f>
        <v>1455</v>
      </c>
      <c r="EI181" s="28" t="str">
        <f>_xlfn.XLOOKUP($C181,'[3]Active Customer Assets'!$D:$D,'[3]Active Customer Assets'!AH:AH,"",0)</f>
        <v>1455</v>
      </c>
      <c r="EJ181" s="21">
        <f>_xlfn.XLOOKUP($C181,'[3]Active Customer Assets'!$D:$D,'[3]Active Customer Assets'!AI:AI,"",0)</f>
        <v>4</v>
      </c>
      <c r="EK181" s="35" t="str">
        <f>[3]!tbl_DPSAC[[#This Row],[Unit Status]]</f>
        <v>Active</v>
      </c>
    </row>
    <row r="182" spans="1:141" x14ac:dyDescent="0.15">
      <c r="A182" s="11">
        <f>ROW(tbl_DPSAC[[#This Row],[Sl. No.]])-1</f>
        <v>181</v>
      </c>
      <c r="B182" s="12" t="s">
        <v>136</v>
      </c>
      <c r="C182" s="12" t="s">
        <v>1065</v>
      </c>
      <c r="D182" s="12" t="s">
        <v>169</v>
      </c>
      <c r="E182" s="12" t="s">
        <v>170</v>
      </c>
      <c r="F182" s="12" t="s">
        <v>161</v>
      </c>
      <c r="G182" s="13" t="s">
        <v>1066</v>
      </c>
      <c r="H182" s="13" t="str">
        <f>_xlfn.XLOOKUP(C182,'[1]E&amp;DPSAC'!$K:$K,'[1]E&amp;DPSAC'!$E:$E,,0)</f>
        <v>ADITYAPUR KANDRA ROAD
831013</v>
      </c>
      <c r="I182" s="13" t="s">
        <v>1067</v>
      </c>
      <c r="J182" s="13">
        <v>8709350884</v>
      </c>
      <c r="K182" s="13">
        <v>8709350884</v>
      </c>
      <c r="L182" s="12" t="str">
        <f t="shared" ca="1" si="50"/>
        <v>Non - Warranty</v>
      </c>
      <c r="M182" s="14">
        <v>43378</v>
      </c>
      <c r="N182" s="15">
        <v>24</v>
      </c>
      <c r="O182" s="14">
        <f t="shared" si="51"/>
        <v>44135</v>
      </c>
      <c r="P182" s="11" t="s">
        <v>157</v>
      </c>
      <c r="Q182" s="19" t="str">
        <f>_xlfn.XLOOKUP(C182,'[2]Sch Calls'!$R:$R,'[2]Sch Calls'!$F:$F,"",0)</f>
        <v>CC-01978136</v>
      </c>
      <c r="R182" s="18">
        <f>_xlfn.XLOOKUP(C182,'[2]Sch Calls'!$R:$R,'[2]Sch Calls'!$A:$A,"",0)</f>
        <v>46067.718993055598</v>
      </c>
      <c r="S182" s="17">
        <f>_xlfn.XLOOKUP(C182,'[2]Sch Calls'!$R:$R,'[2]Sch Calls'!$B:$B,"",0)</f>
        <v>2530</v>
      </c>
      <c r="T182" s="18">
        <f>_xlfn.XLOOKUP(C182,'[1]E&amp;DPSAC'!$K:$K,'[1]E&amp;DPSAC'!$W:$W,"",0)</f>
        <v>46070</v>
      </c>
      <c r="U182" s="17">
        <f>_xlfn.XLOOKUP(C182,'[1]E&amp;DPSAC'!$K:$K,'[1]E&amp;DPSAC'!$Z:$Z,"",0)</f>
        <v>2530</v>
      </c>
      <c r="V182" s="17">
        <f>_xlfn.XLOOKUP(C182,'[2]1. All Calls'!$R:$R,'[2]1. All Calls'!$B:$B,"",0)</f>
        <v>2530</v>
      </c>
      <c r="W182" s="20">
        <f>_xlfn.XLOOKUP(C182,'[2]1. All Calls'!$R:$R,'[2]1. All Calls'!$A:$A,"",0)</f>
        <v>46067.718993055598</v>
      </c>
      <c r="X182" s="17" t="str">
        <f>_xlfn.XLOOKUP(C182,'[2]Sch Calls'!$R:$R,'[2]Sch Calls'!$AB:$AB,"",0)</f>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
      <c r="Y182" s="17">
        <f t="shared" si="52"/>
        <v>750</v>
      </c>
      <c r="Z182" s="17" t="str">
        <f t="shared" si="53"/>
        <v>Done</v>
      </c>
      <c r="AA182" s="21">
        <f t="shared" ca="1" si="54"/>
        <v>33.281006944402179</v>
      </c>
      <c r="AB182" s="21" t="str">
        <f t="shared" ca="1" si="55"/>
        <v>Done</v>
      </c>
      <c r="AC182" s="11">
        <f ca="1">tbl_DPSAC[[#This Row],[Current Month Due Count]]</f>
        <v>0</v>
      </c>
      <c r="AD182" s="11">
        <f ca="1">tbl_DPSAC[[#This Row],[Next Month Due2]]</f>
        <v>0</v>
      </c>
      <c r="AE182" s="11">
        <f t="shared" ca="1" si="56"/>
        <v>0</v>
      </c>
      <c r="AF182" s="11">
        <v>4</v>
      </c>
      <c r="AG182" s="17">
        <f t="shared" ca="1" si="57"/>
        <v>2663</v>
      </c>
      <c r="AH182" s="11">
        <v>0</v>
      </c>
      <c r="AI182" s="11">
        <v>0</v>
      </c>
      <c r="AJ182" s="11">
        <v>0</v>
      </c>
      <c r="AK182" s="11">
        <v>0</v>
      </c>
      <c r="AL182" s="11">
        <v>0</v>
      </c>
      <c r="AM182" s="11">
        <v>0</v>
      </c>
      <c r="AN182" s="11">
        <v>0</v>
      </c>
      <c r="AO182" s="11">
        <v>0</v>
      </c>
      <c r="AP182" s="11">
        <v>0</v>
      </c>
      <c r="AQ182" s="11">
        <v>0</v>
      </c>
      <c r="AR182" s="11">
        <v>0</v>
      </c>
      <c r="AS182" s="11">
        <v>0</v>
      </c>
      <c r="AT182" s="11">
        <v>0</v>
      </c>
      <c r="AU182" s="11">
        <v>0</v>
      </c>
      <c r="AV182" s="11">
        <v>0</v>
      </c>
      <c r="AW182" s="11">
        <v>0</v>
      </c>
      <c r="AX182" s="11" t="str">
        <f t="shared" ca="1" si="58"/>
        <v>No Service Dues</v>
      </c>
      <c r="AY182" s="17">
        <v>2530</v>
      </c>
      <c r="AZ182" s="22">
        <v>46067</v>
      </c>
      <c r="BA182" s="17" t="s">
        <v>1068</v>
      </c>
      <c r="BB182" s="17">
        <v>2530</v>
      </c>
      <c r="BC182" s="22">
        <v>46067</v>
      </c>
      <c r="BD182" s="17" t="s">
        <v>1068</v>
      </c>
      <c r="BE182" s="17">
        <v>2530</v>
      </c>
      <c r="BF182" s="22">
        <v>46067</v>
      </c>
      <c r="BG182" s="17" t="s">
        <v>1068</v>
      </c>
      <c r="BH182" s="17">
        <v>2530</v>
      </c>
      <c r="BI182" s="22">
        <v>46067</v>
      </c>
      <c r="BJ182" s="17" t="s">
        <v>1068</v>
      </c>
      <c r="BK182" s="17">
        <v>2530</v>
      </c>
      <c r="BL182" s="22">
        <v>46067</v>
      </c>
      <c r="BM182" s="17" t="s">
        <v>1068</v>
      </c>
      <c r="BN182" s="23">
        <f t="shared" si="59"/>
        <v>46247</v>
      </c>
      <c r="BO182" s="23">
        <f t="shared" si="60"/>
        <v>46247</v>
      </c>
      <c r="BP182" s="23">
        <f t="shared" si="61"/>
        <v>46247</v>
      </c>
      <c r="BQ182" s="23">
        <f t="shared" si="62"/>
        <v>46247</v>
      </c>
      <c r="BR182" s="23">
        <f t="shared" si="73"/>
        <v>46432</v>
      </c>
      <c r="BS182" s="24">
        <f t="shared" ca="1" si="63"/>
        <v>617</v>
      </c>
      <c r="BT182" s="25">
        <f t="shared" ca="1" si="64"/>
        <v>1367</v>
      </c>
      <c r="BU182" s="25">
        <f t="shared" ca="1" si="65"/>
        <v>617</v>
      </c>
      <c r="BV182" s="25">
        <f t="shared" ca="1" si="66"/>
        <v>617</v>
      </c>
      <c r="BW182" s="25">
        <f t="shared" ca="1" si="67"/>
        <v>1367</v>
      </c>
      <c r="BX182" s="26" t="s">
        <v>159</v>
      </c>
      <c r="BY182" s="11">
        <f t="shared" ca="1" si="68"/>
        <v>0</v>
      </c>
      <c r="BZ182" s="11">
        <f t="shared" ca="1" si="74"/>
        <v>0</v>
      </c>
      <c r="CA182" s="11">
        <f t="shared" ca="1" si="69"/>
        <v>0</v>
      </c>
      <c r="CB182" s="28">
        <f>_xlfn.XLOOKUP($C182,'[3]BIS Feb-26'!$C:$C,'[3]BIS Feb-26'!U:U,"",0)</f>
        <v>45371.770833333299</v>
      </c>
      <c r="CC182" s="28">
        <f>_xlfn.XLOOKUP($C182,'[3]BIS Feb-26'!$C:$C,'[3]BIS Feb-26'!V:V,"",0)</f>
        <v>45371.770833333299</v>
      </c>
      <c r="CD182" s="28">
        <f>_xlfn.XLOOKUP($C182,'[3]BIS Feb-26'!$C:$C,'[3]BIS Feb-26'!W:W,"",0)</f>
        <v>45130.770833333299</v>
      </c>
      <c r="CE182" s="28">
        <f>_xlfn.XLOOKUP($C182,'[3]BIS Feb-26'!$C:$C,'[3]BIS Feb-26'!X:X,"",0)</f>
        <v>45371.770833333299</v>
      </c>
      <c r="CF182" s="28">
        <f>_xlfn.XLOOKUP($C182,'[3]BIS Feb-26'!$C:$C,'[3]BIS Feb-26'!Y:Y,"",0)</f>
        <v>45371.770833333299</v>
      </c>
      <c r="CG182" s="28">
        <f>_xlfn.XLOOKUP($C182,'[3]BIS Feb-26'!$C:$C,'[3]BIS Feb-26'!Z:Z,"",0)</f>
        <v>0</v>
      </c>
      <c r="CH182" s="28">
        <f>_xlfn.XLOOKUP($C182,'[3]BIS Feb-26'!$C:$C,'[3]BIS Feb-26'!AA:AA,"",0)</f>
        <v>0</v>
      </c>
      <c r="CI182" s="28">
        <f>_xlfn.XLOOKUP($C182,'[3]BIS Feb-26'!$C:$C,'[3]BIS Feb-26'!AB:AB,"",0)</f>
        <v>0</v>
      </c>
      <c r="CJ182" s="28">
        <f>_xlfn.XLOOKUP($C182,'[3]BIS Feb-26'!$C:$C,'[3]BIS Feb-26'!AC:AC,"",0)</f>
        <v>0</v>
      </c>
      <c r="CK182" s="29" t="str">
        <f>_xlfn.XLOOKUP($C182,'[3]BIS Feb-26'!$C:$C,'[3]BIS Feb-26'!AD:AD,"",0)</f>
        <v>70</v>
      </c>
      <c r="CL182" s="29" t="str">
        <f>_xlfn.XLOOKUP($C182,'[3]BIS Feb-26'!$C:$C,'[3]BIS Feb-26'!AE:AE,"",0)</f>
        <v>70</v>
      </c>
      <c r="CM182" s="29" t="str">
        <f>_xlfn.XLOOKUP($C182,'[3]BIS Feb-26'!$C:$C,'[3]BIS Feb-26'!AF:AF,"",0)</f>
        <v>70</v>
      </c>
      <c r="CN182" s="29" t="str">
        <f>_xlfn.XLOOKUP($C182,'[3]BIS Feb-26'!$C:$C,'[3]BIS Feb-26'!AG:AG,"",0)</f>
        <v>70</v>
      </c>
      <c r="CO182" s="29" t="str">
        <f>_xlfn.XLOOKUP($C182,'[3]BIS Feb-26'!$C:$C,'[3]BIS Feb-26'!AH:AH,"",0)</f>
        <v>70</v>
      </c>
      <c r="CP182" s="29" t="str">
        <f>_xlfn.XLOOKUP($C182,'[3]BIS Feb-26'!$C:$C,'[3]BIS Feb-26'!AI:AI,"",0)</f>
        <v>570</v>
      </c>
      <c r="CQ182" s="29" t="str">
        <f>_xlfn.XLOOKUP($C182,'[3]BIS Feb-26'!$C:$C,'[3]BIS Feb-26'!AJ:AJ,"",0)</f>
        <v>1000</v>
      </c>
      <c r="CR182" s="29" t="str">
        <f>_xlfn.XLOOKUP($C182,'[3]BIS Feb-26'!$C:$C,'[3]BIS Feb-26'!AK:AK,"",0)</f>
        <v>570</v>
      </c>
      <c r="CS182" s="29" t="str">
        <f>_xlfn.XLOOKUP($C182,'[3]BIS Feb-26'!$C:$C,'[3]BIS Feb-26'!AL:AL,"",0)</f>
        <v>2070</v>
      </c>
      <c r="CT182" s="29">
        <f>_xlfn.XLOOKUP($C182,'[3]BIS Feb-26'!$C:$C,'[3]BIS Feb-26'!AM:AM,"",0)</f>
        <v>5</v>
      </c>
      <c r="CU182" s="28">
        <f>_xlfn.XLOOKUP($C182,'[3]BIS Feb-26'!$C:$C,'[3]BIS Feb-26'!AN:AN,"",0)</f>
        <v>45551</v>
      </c>
      <c r="CV182" s="28">
        <f>_xlfn.XLOOKUP($C182,'[3]BIS Feb-26'!$C:$C,'[3]BIS Feb-26'!AO:AO,"",0)</f>
        <v>45551</v>
      </c>
      <c r="CW182" s="28">
        <f>_xlfn.XLOOKUP($C182,'[3]BIS Feb-26'!$C:$C,'[3]BIS Feb-26'!AP:AP,"",0)</f>
        <v>45310</v>
      </c>
      <c r="CX182" s="28">
        <f>_xlfn.XLOOKUP($C182,'[3]BIS Feb-26'!$C:$C,'[3]BIS Feb-26'!AQ:AQ,"",0)</f>
        <v>45551</v>
      </c>
      <c r="CY182" s="28">
        <f>_xlfn.XLOOKUP($C182,'[3]BIS Feb-26'!$C:$C,'[3]BIS Feb-26'!AR:AR,"",0)</f>
        <v>45551</v>
      </c>
      <c r="CZ182" s="28">
        <f>_xlfn.XLOOKUP($C182,'[3]BIS Feb-26'!$C:$C,'[3]BIS Feb-26'!AS:AS,"",0)</f>
        <v>46184</v>
      </c>
      <c r="DA182" s="28">
        <f>_xlfn.XLOOKUP($C182,'[3]BIS Feb-26'!$C:$C,'[3]BIS Feb-26'!AT:AT,"",0)</f>
        <v>46163</v>
      </c>
      <c r="DB182" s="28">
        <f>_xlfn.XLOOKUP($C182,'[3]BIS Feb-26'!$C:$C,'[3]BIS Feb-26'!AU:AU,"",0)</f>
        <v>46166</v>
      </c>
      <c r="DC182" s="28">
        <f>_xlfn.XLOOKUP($C182,'[3]BIS Feb-26'!$C:$C,'[3]BIS Feb-26'!AV:AV,"",0)</f>
        <v>46351</v>
      </c>
      <c r="DD182" s="11">
        <f>_xlfn.XLOOKUP($C182,'[3]BIS Feb-26'!$C:$C,'[3]BIS Feb-26'!AW:AW,"",0)</f>
        <v>1</v>
      </c>
      <c r="DE182" s="11">
        <f>_xlfn.XLOOKUP($C182,'[3]BIS Feb-26'!$C:$C,'[3]BIS Feb-26'!AX:AX,"",0)</f>
        <v>0</v>
      </c>
      <c r="DF182" s="11">
        <f>_xlfn.XLOOKUP($C182,'[3]BIS Feb-26'!$C:$C,'[3]BIS Feb-26'!AY:AY,"",0)</f>
        <v>0</v>
      </c>
      <c r="DG182" s="11">
        <f t="shared" ca="1" si="70"/>
        <v>5</v>
      </c>
      <c r="DH182" s="11">
        <f t="shared" ca="1" si="71"/>
        <v>0</v>
      </c>
      <c r="DI182" s="11">
        <f t="shared" ca="1" si="72"/>
        <v>0</v>
      </c>
      <c r="DJ182" s="11" t="str">
        <f>_xlfn.XLOOKUP($C182,'[3]Active Customer Assets'!$D:$D,'[3]Active Customer Assets'!I:I,"",0)</f>
        <v>C (Not Buying Spares or buying lubricants)</v>
      </c>
      <c r="DK182" s="28">
        <f>_xlfn.XLOOKUP($C182,'[3]Active Customer Assets'!$D:$D,'[3]Active Customer Assets'!J:J,"",0)</f>
        <v>43378.671527777798</v>
      </c>
      <c r="DL182" s="28">
        <f>_xlfn.XLOOKUP($C182,'[3]Active Customer Assets'!$D:$D,'[3]Active Customer Assets'!K:K,"",0)</f>
        <v>43277.333333333299</v>
      </c>
      <c r="DM182" s="28">
        <f>_xlfn.XLOOKUP($C182,'[3]Active Customer Assets'!$D:$D,'[3]Active Customer Assets'!L:L,"",0)</f>
        <v>46070.605520833298</v>
      </c>
      <c r="DN182" s="21">
        <f>_xlfn.XLOOKUP($C182,'[3]Active Customer Assets'!$D:$D,'[3]Active Customer Assets'!M:M,"",0)</f>
        <v>2530</v>
      </c>
      <c r="DO182" s="28">
        <f>_xlfn.XLOOKUP($C182,'[3]Active Customer Assets'!$D:$D,'[3]Active Customer Assets'!N:N,"",0)</f>
        <v>0</v>
      </c>
      <c r="DP182" s="28">
        <f>_xlfn.XLOOKUP($C182,'[3]Active Customer Assets'!$D:$D,'[3]Active Customer Assets'!O:O,"",0)</f>
        <v>0</v>
      </c>
      <c r="DQ182" s="28" t="str">
        <f>_xlfn.XLOOKUP($C182,'[3]Active Customer Assets'!$D:$D,'[3]Active Customer Assets'!P:P,"",0)</f>
        <v>Air lube Plus</v>
      </c>
      <c r="DR182" s="28">
        <f>_xlfn.XLOOKUP($C182,'[3]Active Customer Assets'!$D:$D,'[3]Active Customer Assets'!Q:Q,"",0)</f>
        <v>45372</v>
      </c>
      <c r="DS182" s="28">
        <f>_xlfn.XLOOKUP($C182,'[3]Active Customer Assets'!$D:$D,'[3]Active Customer Assets'!R:R,"",0)</f>
        <v>45372</v>
      </c>
      <c r="DT182" s="28">
        <f>_xlfn.XLOOKUP($C182,'[3]Active Customer Assets'!$D:$D,'[3]Active Customer Assets'!S:S,"",0)</f>
        <v>45131</v>
      </c>
      <c r="DU182" s="28">
        <f>_xlfn.XLOOKUP($C182,'[3]Active Customer Assets'!$D:$D,'[3]Active Customer Assets'!T:T,"",0)</f>
        <v>45372</v>
      </c>
      <c r="DV182" s="28">
        <f>_xlfn.XLOOKUP($C182,'[3]Active Customer Assets'!$D:$D,'[3]Active Customer Assets'!U:U,"",0)</f>
        <v>45372</v>
      </c>
      <c r="DW182" s="28">
        <f>_xlfn.XLOOKUP($C182,'[3]Active Customer Assets'!$D:$D,'[3]Active Customer Assets'!V:V,"",0)</f>
        <v>0</v>
      </c>
      <c r="DX182" s="28">
        <f>_xlfn.XLOOKUP($C182,'[3]Active Customer Assets'!$D:$D,'[3]Active Customer Assets'!W:W,"",0)</f>
        <v>0</v>
      </c>
      <c r="DY182" s="28">
        <f>_xlfn.XLOOKUP($C182,'[3]Active Customer Assets'!$D:$D,'[3]Active Customer Assets'!X:X,"",0)</f>
        <v>0</v>
      </c>
      <c r="DZ182" s="28">
        <f>_xlfn.XLOOKUP($C182,'[3]Active Customer Assets'!$D:$D,'[3]Active Customer Assets'!Y:Y,"",0)</f>
        <v>0</v>
      </c>
      <c r="EA182" s="28" t="str">
        <f>_xlfn.XLOOKUP($C182,'[3]Active Customer Assets'!$D:$D,'[3]Active Customer Assets'!Z:Z,"",0)</f>
        <v>70</v>
      </c>
      <c r="EB182" s="28" t="str">
        <f>_xlfn.XLOOKUP($C182,'[3]Active Customer Assets'!$D:$D,'[3]Active Customer Assets'!AA:AA,"",0)</f>
        <v>70</v>
      </c>
      <c r="EC182" s="28" t="str">
        <f>_xlfn.XLOOKUP($C182,'[3]Active Customer Assets'!$D:$D,'[3]Active Customer Assets'!AB:AB,"",0)</f>
        <v>70</v>
      </c>
      <c r="ED182" s="28" t="str">
        <f>_xlfn.XLOOKUP($C182,'[3]Active Customer Assets'!$D:$D,'[3]Active Customer Assets'!AC:AC,"",0)</f>
        <v>70</v>
      </c>
      <c r="EE182" s="28" t="str">
        <f>_xlfn.XLOOKUP($C182,'[3]Active Customer Assets'!$D:$D,'[3]Active Customer Assets'!AD:AD,"",0)</f>
        <v>70</v>
      </c>
      <c r="EF182" s="28" t="str">
        <f>_xlfn.XLOOKUP($C182,'[3]Active Customer Assets'!$D:$D,'[3]Active Customer Assets'!AE:AE,"",0)</f>
        <v>570</v>
      </c>
      <c r="EG182" s="28" t="str">
        <f>_xlfn.XLOOKUP($C182,'[3]Active Customer Assets'!$D:$D,'[3]Active Customer Assets'!AF:AF,"",0)</f>
        <v>1000</v>
      </c>
      <c r="EH182" s="28" t="str">
        <f>_xlfn.XLOOKUP($C182,'[3]Active Customer Assets'!$D:$D,'[3]Active Customer Assets'!AG:AG,"",0)</f>
        <v>570</v>
      </c>
      <c r="EI182" s="28" t="str">
        <f>_xlfn.XLOOKUP($C182,'[3]Active Customer Assets'!$D:$D,'[3]Active Customer Assets'!AH:AH,"",0)</f>
        <v>2070</v>
      </c>
      <c r="EJ182" s="21">
        <f>_xlfn.XLOOKUP($C182,'[3]Active Customer Assets'!$D:$D,'[3]Active Customer Assets'!AI:AI,"",0)</f>
        <v>5</v>
      </c>
      <c r="EK182" s="35" t="str">
        <f>[3]!tbl_DPSAC[[#This Row],[Unit Status]]</f>
        <v>Shifted</v>
      </c>
    </row>
    <row r="183" spans="1:141" x14ac:dyDescent="0.15">
      <c r="A183" s="11">
        <f>ROW(tbl_DPSAC[[#This Row],[Sl. No.]])-1</f>
        <v>182</v>
      </c>
      <c r="B183" s="12" t="s">
        <v>136</v>
      </c>
      <c r="C183" s="12" t="s">
        <v>1069</v>
      </c>
      <c r="D183" s="12" t="s">
        <v>154</v>
      </c>
      <c r="E183" s="12" t="s">
        <v>155</v>
      </c>
      <c r="F183" s="12" t="s">
        <v>140</v>
      </c>
      <c r="G183" s="13" t="s">
        <v>156</v>
      </c>
      <c r="H183" s="13" t="str">
        <f>_xlfn.XLOOKUP(C183,'[1]E&amp;DPSAC'!$K:$K,'[1]E&amp;DPSAC'!$E:$E,,0)</f>
        <v>Govindpur, Dhanbad</v>
      </c>
      <c r="I183" s="13" t="s">
        <v>1070</v>
      </c>
      <c r="J183" s="13">
        <v>6380540177</v>
      </c>
      <c r="K183" s="13">
        <v>6380540177</v>
      </c>
      <c r="L183" s="12" t="str">
        <f t="shared" ca="1" si="50"/>
        <v>Non - Warranty</v>
      </c>
      <c r="M183" s="14">
        <v>43112</v>
      </c>
      <c r="N183" s="15">
        <v>36</v>
      </c>
      <c r="O183" s="14">
        <f t="shared" si="51"/>
        <v>44227</v>
      </c>
      <c r="P183" s="11" t="s">
        <v>157</v>
      </c>
      <c r="Q183" s="19" t="str">
        <f>_xlfn.XLOOKUP(C183,'[2]Sch Calls'!$R:$R,'[2]Sch Calls'!$F:$F,"",0)</f>
        <v>CC-01184679</v>
      </c>
      <c r="R183" s="18">
        <f>_xlfn.XLOOKUP(C183,'[2]Sch Calls'!$R:$R,'[2]Sch Calls'!$A:$A,"",0)</f>
        <v>45335.570995370399</v>
      </c>
      <c r="S183" s="17">
        <f>_xlfn.XLOOKUP(C183,'[2]Sch Calls'!$R:$R,'[2]Sch Calls'!$B:$B,"",0)</f>
        <v>10463</v>
      </c>
      <c r="T183" s="18">
        <f>_xlfn.XLOOKUP(C183,'[1]E&amp;DPSAC'!$K:$K,'[1]E&amp;DPSAC'!$W:$W,"",0)</f>
        <v>45289</v>
      </c>
      <c r="U183" s="17">
        <f>_xlfn.XLOOKUP(C183,'[1]E&amp;DPSAC'!$K:$K,'[1]E&amp;DPSAC'!$Z:$Z,"",0)</f>
        <v>10269</v>
      </c>
      <c r="V183" s="17">
        <f>_xlfn.XLOOKUP(C183,'[2]1. All Calls'!$R:$R,'[2]1. All Calls'!$B:$B,"",0)</f>
        <v>11390</v>
      </c>
      <c r="W183" s="20">
        <f>_xlfn.XLOOKUP(C183,'[2]1. All Calls'!$R:$R,'[2]1. All Calls'!$A:$A,"",0)</f>
        <v>45583.514479166697</v>
      </c>
      <c r="X183" s="17" t="str">
        <f>_xlfn.XLOOKUP(C183,'[2]Sch Calls'!$R:$R,'[2]Sch Calls'!$AB:$AB,"",0)</f>
        <v>Attend the site for schedule service so drain oil from cooler and drain oil from tank total 37 liter oil drain then Change air filter for compressor side and change oil filter and oil 40 liter then start the unit found running ok and.</v>
      </c>
      <c r="Y183" s="17">
        <f t="shared" si="52"/>
        <v>-177</v>
      </c>
      <c r="Z183" s="17" t="str">
        <f t="shared" si="53"/>
        <v>Due</v>
      </c>
      <c r="AA183" s="21">
        <f t="shared" ca="1" si="54"/>
        <v>765.42900462960097</v>
      </c>
      <c r="AB183" s="21" t="str">
        <f t="shared" ca="1" si="55"/>
        <v>Due</v>
      </c>
      <c r="AC183" s="11">
        <f ca="1">tbl_DPSAC[[#This Row],[Current Month Due Count]]</f>
        <v>0</v>
      </c>
      <c r="AD183" s="11">
        <f ca="1">tbl_DPSAC[[#This Row],[Next Month Due2]]</f>
        <v>0</v>
      </c>
      <c r="AE183" s="11">
        <f t="shared" ca="1" si="56"/>
        <v>1</v>
      </c>
      <c r="AF183" s="11">
        <v>6</v>
      </c>
      <c r="AG183" s="17">
        <f t="shared" ca="1" si="57"/>
        <v>14495</v>
      </c>
      <c r="AH183" s="11">
        <v>0</v>
      </c>
      <c r="AI183" s="11">
        <v>0</v>
      </c>
      <c r="AJ183" s="11">
        <v>0</v>
      </c>
      <c r="AK183" s="11">
        <v>0</v>
      </c>
      <c r="AL183" s="11">
        <v>0</v>
      </c>
      <c r="AM183" s="11">
        <v>0</v>
      </c>
      <c r="AN183" s="11">
        <v>0</v>
      </c>
      <c r="AO183" s="11">
        <v>0</v>
      </c>
      <c r="AP183" s="11">
        <v>0</v>
      </c>
      <c r="AQ183" s="11">
        <v>0</v>
      </c>
      <c r="AR183" s="11" t="s">
        <v>1071</v>
      </c>
      <c r="AS183" s="11">
        <v>0</v>
      </c>
      <c r="AT183" s="11" t="s">
        <v>1072</v>
      </c>
      <c r="AU183" s="11">
        <v>0</v>
      </c>
      <c r="AV183" s="11">
        <v>0</v>
      </c>
      <c r="AW183" s="11">
        <v>0</v>
      </c>
      <c r="AX183" s="11" t="str">
        <f t="shared" ca="1" si="58"/>
        <v>4 Service Due</v>
      </c>
      <c r="AY183" s="17">
        <v>10463</v>
      </c>
      <c r="AZ183" s="22">
        <v>45335</v>
      </c>
      <c r="BA183" s="17" t="s">
        <v>1073</v>
      </c>
      <c r="BB183" s="17">
        <v>10269</v>
      </c>
      <c r="BC183" s="22">
        <v>45289</v>
      </c>
      <c r="BD183" s="17" t="s">
        <v>1074</v>
      </c>
      <c r="BE183" s="17">
        <v>10463</v>
      </c>
      <c r="BF183" s="22">
        <v>45335</v>
      </c>
      <c r="BG183" s="17" t="s">
        <v>1073</v>
      </c>
      <c r="BH183" s="17"/>
      <c r="BI183" s="22"/>
      <c r="BJ183" s="17" t="s">
        <v>1075</v>
      </c>
      <c r="BK183" s="17">
        <v>10269</v>
      </c>
      <c r="BL183" s="22">
        <v>45289</v>
      </c>
      <c r="BM183" s="17" t="s">
        <v>1074</v>
      </c>
      <c r="BN183" s="23">
        <f t="shared" si="59"/>
        <v>45515</v>
      </c>
      <c r="BO183" s="23">
        <f t="shared" si="60"/>
        <v>45469</v>
      </c>
      <c r="BP183" s="23">
        <f t="shared" si="61"/>
        <v>45515</v>
      </c>
      <c r="BQ183" s="23" t="str">
        <f t="shared" si="62"/>
        <v/>
      </c>
      <c r="BR183" s="23">
        <f t="shared" si="73"/>
        <v>45654</v>
      </c>
      <c r="BS183" s="24">
        <f t="shared" ca="1" si="63"/>
        <v>-3282</v>
      </c>
      <c r="BT183" s="25">
        <f t="shared" ca="1" si="64"/>
        <v>-2726</v>
      </c>
      <c r="BU183" s="25">
        <f t="shared" ca="1" si="65"/>
        <v>-3282</v>
      </c>
      <c r="BV183" s="25" t="str">
        <f t="shared" si="66"/>
        <v/>
      </c>
      <c r="BW183" s="25">
        <f t="shared" ca="1" si="67"/>
        <v>-2726</v>
      </c>
      <c r="BX183" s="26" t="s">
        <v>159</v>
      </c>
      <c r="BY183" s="11">
        <f t="shared" ca="1" si="68"/>
        <v>4</v>
      </c>
      <c r="BZ183" s="11">
        <f t="shared" ca="1" si="74"/>
        <v>0</v>
      </c>
      <c r="CA183" s="11">
        <f t="shared" ca="1" si="69"/>
        <v>0</v>
      </c>
      <c r="CB183" s="28">
        <f>_xlfn.XLOOKUP($C183,'[3]BIS Feb-26'!$C:$C,'[3]BIS Feb-26'!U:U,"",0)</f>
        <v>45334.770833333299</v>
      </c>
      <c r="CC183" s="28">
        <f>_xlfn.XLOOKUP($C183,'[3]BIS Feb-26'!$C:$C,'[3]BIS Feb-26'!V:V,"",0)</f>
        <v>45334.770833333299</v>
      </c>
      <c r="CD183" s="28">
        <f>_xlfn.XLOOKUP($C183,'[3]BIS Feb-26'!$C:$C,'[3]BIS Feb-26'!W:W,"",0)</f>
        <v>44236.770833333299</v>
      </c>
      <c r="CE183" s="28">
        <f>_xlfn.XLOOKUP($C183,'[3]BIS Feb-26'!$C:$C,'[3]BIS Feb-26'!X:X,"",0)</f>
        <v>45334.770833333299</v>
      </c>
      <c r="CF183" s="28">
        <f>_xlfn.XLOOKUP($C183,'[3]BIS Feb-26'!$C:$C,'[3]BIS Feb-26'!Y:Y,"",0)</f>
        <v>45334.770833333299</v>
      </c>
      <c r="CG183" s="28">
        <f>_xlfn.XLOOKUP($C183,'[3]BIS Feb-26'!$C:$C,'[3]BIS Feb-26'!Z:Z,"",0)</f>
        <v>44918.770833333299</v>
      </c>
      <c r="CH183" s="28">
        <f>_xlfn.XLOOKUP($C183,'[3]BIS Feb-26'!$C:$C,'[3]BIS Feb-26'!AA:AA,"",0)</f>
        <v>45288.770833333299</v>
      </c>
      <c r="CI183" s="28">
        <f>_xlfn.XLOOKUP($C183,'[3]BIS Feb-26'!$C:$C,'[3]BIS Feb-26'!AB:AB,"",0)</f>
        <v>45288.770833333299</v>
      </c>
      <c r="CJ183" s="28">
        <f>_xlfn.XLOOKUP($C183,'[3]BIS Feb-26'!$C:$C,'[3]BIS Feb-26'!AC:AC,"",0)</f>
        <v>45288.770833333299</v>
      </c>
      <c r="CK183" s="29" t="str">
        <f>_xlfn.XLOOKUP($C183,'[3]BIS Feb-26'!$C:$C,'[3]BIS Feb-26'!AD:AD,"",0)</f>
        <v>360</v>
      </c>
      <c r="CL183" s="29" t="str">
        <f>_xlfn.XLOOKUP($C183,'[3]BIS Feb-26'!$C:$C,'[3]BIS Feb-26'!AE:AE,"",0)</f>
        <v>165</v>
      </c>
      <c r="CM183" s="29" t="str">
        <f>_xlfn.XLOOKUP($C183,'[3]BIS Feb-26'!$C:$C,'[3]BIS Feb-26'!AF:AF,"",0)</f>
        <v>165</v>
      </c>
      <c r="CN183" s="29" t="str">
        <f>_xlfn.XLOOKUP($C183,'[3]BIS Feb-26'!$C:$C,'[3]BIS Feb-26'!AG:AG,"",0)</f>
        <v>165</v>
      </c>
      <c r="CO183" s="29" t="str">
        <f>_xlfn.XLOOKUP($C183,'[3]BIS Feb-26'!$C:$C,'[3]BIS Feb-26'!AH:AH,"",0)</f>
        <v>165</v>
      </c>
      <c r="CP183" s="29" t="str">
        <f>_xlfn.XLOOKUP($C183,'[3]BIS Feb-26'!$C:$C,'[3]BIS Feb-26'!AI:AI,"",0)</f>
        <v>190</v>
      </c>
      <c r="CQ183" s="29" t="str">
        <f>_xlfn.XLOOKUP($C183,'[3]BIS Feb-26'!$C:$C,'[3]BIS Feb-26'!AJ:AJ,"",0)</f>
        <v>190</v>
      </c>
      <c r="CR183" s="29" t="str">
        <f>_xlfn.XLOOKUP($C183,'[3]BIS Feb-26'!$C:$C,'[3]BIS Feb-26'!AK:AK,"",0)</f>
        <v>190</v>
      </c>
      <c r="CS183" s="29" t="str">
        <f>_xlfn.XLOOKUP($C183,'[3]BIS Feb-26'!$C:$C,'[3]BIS Feb-26'!AL:AL,"",0)</f>
        <v>190</v>
      </c>
      <c r="CT183" s="29">
        <f>_xlfn.XLOOKUP($C183,'[3]BIS Feb-26'!$C:$C,'[3]BIS Feb-26'!AM:AM,"",0)</f>
        <v>6</v>
      </c>
      <c r="CU183" s="28">
        <f>_xlfn.XLOOKUP($C183,'[3]BIS Feb-26'!$C:$C,'[3]BIS Feb-26'!AN:AN,"",0)</f>
        <v>45514</v>
      </c>
      <c r="CV183" s="28">
        <f>_xlfn.XLOOKUP($C183,'[3]BIS Feb-26'!$C:$C,'[3]BIS Feb-26'!AO:AO,"",0)</f>
        <v>45514</v>
      </c>
      <c r="CW183" s="28">
        <f>_xlfn.XLOOKUP($C183,'[3]BIS Feb-26'!$C:$C,'[3]BIS Feb-26'!AP:AP,"",0)</f>
        <v>44416</v>
      </c>
      <c r="CX183" s="28">
        <f>_xlfn.XLOOKUP($C183,'[3]BIS Feb-26'!$C:$C,'[3]BIS Feb-26'!AQ:AQ,"",0)</f>
        <v>45514</v>
      </c>
      <c r="CY183" s="28">
        <f>_xlfn.XLOOKUP($C183,'[3]BIS Feb-26'!$C:$C,'[3]BIS Feb-26'!AR:AR,"",0)</f>
        <v>45514</v>
      </c>
      <c r="CZ183" s="28">
        <f>_xlfn.XLOOKUP($C183,'[3]BIS Feb-26'!$C:$C,'[3]BIS Feb-26'!AS:AS,"",0)</f>
        <v>45188</v>
      </c>
      <c r="DA183" s="28">
        <f>_xlfn.XLOOKUP($C183,'[3]BIS Feb-26'!$C:$C,'[3]BIS Feb-26'!AT:AT,"",0)</f>
        <v>45614</v>
      </c>
      <c r="DB183" s="28">
        <f>_xlfn.XLOOKUP($C183,'[3]BIS Feb-26'!$C:$C,'[3]BIS Feb-26'!AU:AU,"",0)</f>
        <v>45468</v>
      </c>
      <c r="DC183" s="28">
        <f>_xlfn.XLOOKUP($C183,'[3]BIS Feb-26'!$C:$C,'[3]BIS Feb-26'!AV:AV,"",0)</f>
        <v>45614</v>
      </c>
      <c r="DD183" s="11">
        <f>_xlfn.XLOOKUP($C183,'[3]BIS Feb-26'!$C:$C,'[3]BIS Feb-26'!AW:AW,"",0)</f>
        <v>1</v>
      </c>
      <c r="DE183" s="11">
        <f>_xlfn.XLOOKUP($C183,'[3]BIS Feb-26'!$C:$C,'[3]BIS Feb-26'!AX:AX,"",0)</f>
        <v>0</v>
      </c>
      <c r="DF183" s="11">
        <f>_xlfn.XLOOKUP($C183,'[3]BIS Feb-26'!$C:$C,'[3]BIS Feb-26'!AY:AY,"",0)</f>
        <v>0</v>
      </c>
      <c r="DG183" s="11">
        <f t="shared" ca="1" si="70"/>
        <v>9</v>
      </c>
      <c r="DH183" s="11">
        <f t="shared" ca="1" si="71"/>
        <v>0</v>
      </c>
      <c r="DI183" s="11">
        <f t="shared" ca="1" si="72"/>
        <v>0</v>
      </c>
      <c r="DJ183" s="11" t="str">
        <f>_xlfn.XLOOKUP($C183,'[3]Active Customer Assets'!$D:$D,'[3]Active Customer Assets'!I:I,"",0)</f>
        <v>A (100% potential spares purchased)</v>
      </c>
      <c r="DK183" s="28">
        <f>_xlfn.XLOOKUP($C183,'[3]Active Customer Assets'!$D:$D,'[3]Active Customer Assets'!J:J,"",0)</f>
        <v>43112</v>
      </c>
      <c r="DL183" s="28">
        <f>_xlfn.XLOOKUP($C183,'[3]Active Customer Assets'!$D:$D,'[3]Active Customer Assets'!K:K,"",0)</f>
        <v>43069</v>
      </c>
      <c r="DM183" s="28">
        <f>_xlfn.XLOOKUP($C183,'[3]Active Customer Assets'!$D:$D,'[3]Active Customer Assets'!L:L,"",0)</f>
        <v>45583.515023148102</v>
      </c>
      <c r="DN183" s="21">
        <f>_xlfn.XLOOKUP($C183,'[3]Active Customer Assets'!$D:$D,'[3]Active Customer Assets'!M:M,"",0)</f>
        <v>11390</v>
      </c>
      <c r="DO183" s="28">
        <f>_xlfn.XLOOKUP($C183,'[3]Active Customer Assets'!$D:$D,'[3]Active Customer Assets'!N:N,"",0)</f>
        <v>0</v>
      </c>
      <c r="DP183" s="28">
        <f>_xlfn.XLOOKUP($C183,'[3]Active Customer Assets'!$D:$D,'[3]Active Customer Assets'!O:O,"",0)</f>
        <v>0</v>
      </c>
      <c r="DQ183" s="28" t="str">
        <f>_xlfn.XLOOKUP($C183,'[3]Active Customer Assets'!$D:$D,'[3]Active Customer Assets'!P:P,"",0)</f>
        <v>Air lube Plus</v>
      </c>
      <c r="DR183" s="28">
        <f>_xlfn.XLOOKUP($C183,'[3]Active Customer Assets'!$D:$D,'[3]Active Customer Assets'!Q:Q,"",0)</f>
        <v>45335</v>
      </c>
      <c r="DS183" s="28">
        <f>_xlfn.XLOOKUP($C183,'[3]Active Customer Assets'!$D:$D,'[3]Active Customer Assets'!R:R,"",0)</f>
        <v>45335</v>
      </c>
      <c r="DT183" s="28">
        <f>_xlfn.XLOOKUP($C183,'[3]Active Customer Assets'!$D:$D,'[3]Active Customer Assets'!S:S,"",0)</f>
        <v>44237</v>
      </c>
      <c r="DU183" s="28">
        <f>_xlfn.XLOOKUP($C183,'[3]Active Customer Assets'!$D:$D,'[3]Active Customer Assets'!T:T,"",0)</f>
        <v>45335</v>
      </c>
      <c r="DV183" s="28">
        <f>_xlfn.XLOOKUP($C183,'[3]Active Customer Assets'!$D:$D,'[3]Active Customer Assets'!U:U,"",0)</f>
        <v>45335</v>
      </c>
      <c r="DW183" s="28">
        <f>_xlfn.XLOOKUP($C183,'[3]Active Customer Assets'!$D:$D,'[3]Active Customer Assets'!V:V,"",0)</f>
        <v>44919</v>
      </c>
      <c r="DX183" s="28">
        <f>_xlfn.XLOOKUP($C183,'[3]Active Customer Assets'!$D:$D,'[3]Active Customer Assets'!W:W,"",0)</f>
        <v>45289</v>
      </c>
      <c r="DY183" s="28">
        <f>_xlfn.XLOOKUP($C183,'[3]Active Customer Assets'!$D:$D,'[3]Active Customer Assets'!X:X,"",0)</f>
        <v>45289</v>
      </c>
      <c r="DZ183" s="28">
        <f>_xlfn.XLOOKUP($C183,'[3]Active Customer Assets'!$D:$D,'[3]Active Customer Assets'!Y:Y,"",0)</f>
        <v>45289</v>
      </c>
      <c r="EA183" s="28" t="str">
        <f>_xlfn.XLOOKUP($C183,'[3]Active Customer Assets'!$D:$D,'[3]Active Customer Assets'!Z:Z,"",0)</f>
        <v>360</v>
      </c>
      <c r="EB183" s="28" t="str">
        <f>_xlfn.XLOOKUP($C183,'[3]Active Customer Assets'!$D:$D,'[3]Active Customer Assets'!AA:AA,"",0)</f>
        <v>165</v>
      </c>
      <c r="EC183" s="28" t="str">
        <f>_xlfn.XLOOKUP($C183,'[3]Active Customer Assets'!$D:$D,'[3]Active Customer Assets'!AB:AB,"",0)</f>
        <v>165</v>
      </c>
      <c r="ED183" s="28" t="str">
        <f>_xlfn.XLOOKUP($C183,'[3]Active Customer Assets'!$D:$D,'[3]Active Customer Assets'!AC:AC,"",0)</f>
        <v>165</v>
      </c>
      <c r="EE183" s="28" t="str">
        <f>_xlfn.XLOOKUP($C183,'[3]Active Customer Assets'!$D:$D,'[3]Active Customer Assets'!AD:AD,"",0)</f>
        <v>165</v>
      </c>
      <c r="EF183" s="28" t="str">
        <f>_xlfn.XLOOKUP($C183,'[3]Active Customer Assets'!$D:$D,'[3]Active Customer Assets'!AE:AE,"",0)</f>
        <v>190</v>
      </c>
      <c r="EG183" s="28" t="str">
        <f>_xlfn.XLOOKUP($C183,'[3]Active Customer Assets'!$D:$D,'[3]Active Customer Assets'!AF:AF,"",0)</f>
        <v>190</v>
      </c>
      <c r="EH183" s="28" t="str">
        <f>_xlfn.XLOOKUP($C183,'[3]Active Customer Assets'!$D:$D,'[3]Active Customer Assets'!AG:AG,"",0)</f>
        <v>190</v>
      </c>
      <c r="EI183" s="28" t="str">
        <f>_xlfn.XLOOKUP($C183,'[3]Active Customer Assets'!$D:$D,'[3]Active Customer Assets'!AH:AH,"",0)</f>
        <v>190</v>
      </c>
      <c r="EJ183" s="21">
        <f>_xlfn.XLOOKUP($C183,'[3]Active Customer Assets'!$D:$D,'[3]Active Customer Assets'!AI:AI,"",0)</f>
        <v>6</v>
      </c>
      <c r="EK183" s="35" t="str">
        <f>[3]!tbl_DPSAC[[#This Row],[Unit Status]]</f>
        <v>Shifted</v>
      </c>
    </row>
    <row r="184" spans="1:141" x14ac:dyDescent="0.15">
      <c r="A184" s="11">
        <f>ROW(tbl_DPSAC[[#This Row],[Sl. No.]])-1</f>
        <v>183</v>
      </c>
      <c r="B184" s="12" t="s">
        <v>136</v>
      </c>
      <c r="C184" s="12" t="s">
        <v>1076</v>
      </c>
      <c r="D184" s="12" t="s">
        <v>697</v>
      </c>
      <c r="E184" s="12" t="s">
        <v>176</v>
      </c>
      <c r="F184" s="12" t="s">
        <v>161</v>
      </c>
      <c r="G184" s="13" t="s">
        <v>1077</v>
      </c>
      <c r="H184" s="13" t="str">
        <f>_xlfn.XLOOKUP(C184,'[1]E&amp;DPSAC'!$K:$K,'[1]E&amp;DPSAC'!$E:$E,,0)</f>
        <v>JAMSHEDPUR</v>
      </c>
      <c r="I184" s="13"/>
      <c r="J184" s="13">
        <v>7004637342</v>
      </c>
      <c r="K184" s="13">
        <v>7004637342</v>
      </c>
      <c r="L184" s="12" t="str">
        <f t="shared" ca="1" si="50"/>
        <v>Non - Warranty</v>
      </c>
      <c r="M184" s="14">
        <v>42884</v>
      </c>
      <c r="N184" s="15">
        <v>24</v>
      </c>
      <c r="O184" s="14">
        <f t="shared" si="51"/>
        <v>43616</v>
      </c>
      <c r="P184" s="11" t="s">
        <v>681</v>
      </c>
      <c r="Q184" s="19" t="str">
        <f>_xlfn.XLOOKUP(C184,'[2]Sch Calls'!$R:$R,'[2]Sch Calls'!$F:$F,"",0)</f>
        <v>CC-01115196</v>
      </c>
      <c r="R184" s="18">
        <f>_xlfn.XLOOKUP(C184,'[2]Sch Calls'!$R:$R,'[2]Sch Calls'!$A:$A,"",0)</f>
        <v>45265.565254629597</v>
      </c>
      <c r="S184" s="17">
        <f>_xlfn.XLOOKUP(C184,'[2]Sch Calls'!$R:$R,'[2]Sch Calls'!$B:$B,"",0)</f>
        <v>4285</v>
      </c>
      <c r="T184" s="18">
        <f>_xlfn.XLOOKUP(C184,'[1]E&amp;DPSAC'!$K:$K,'[1]E&amp;DPSAC'!$W:$W,"",0)</f>
        <v>45265</v>
      </c>
      <c r="U184" s="17">
        <f>_xlfn.XLOOKUP(C184,'[1]E&amp;DPSAC'!$K:$K,'[1]E&amp;DPSAC'!$Z:$Z,"",0)</f>
        <v>4285</v>
      </c>
      <c r="V184" s="17">
        <f>_xlfn.XLOOKUP(C184,'[2]1. All Calls'!$R:$R,'[2]1. All Calls'!$B:$B,"",0)</f>
        <v>6920</v>
      </c>
      <c r="W184" s="20">
        <f>_xlfn.XLOOKUP(C184,'[2]1. All Calls'!$R:$R,'[2]1. All Calls'!$A:$A,"",0)</f>
        <v>45966.469444444447</v>
      </c>
      <c r="X184" s="17" t="str">
        <f>_xlfn.XLOOKUP(C184,'[2]Sch Calls'!$R:$R,'[2]Sch Calls'!$AB:$AB,"",0)</f>
        <v>Attend the site for schedule service so drain oil from tank and drain oil from cooler total 37 liter oil drained then change oil filter, air filter for compressor and engine both side then start the unit found running ok.</v>
      </c>
      <c r="Y184" s="17">
        <f t="shared" si="52"/>
        <v>-1885</v>
      </c>
      <c r="Z184" s="17" t="str">
        <f t="shared" si="53"/>
        <v>Due</v>
      </c>
      <c r="AA184" s="21">
        <f t="shared" ca="1" si="54"/>
        <v>835.43474537040311</v>
      </c>
      <c r="AB184" s="21" t="str">
        <f t="shared" ca="1" si="55"/>
        <v>Due</v>
      </c>
      <c r="AC184" s="11">
        <f ca="1">tbl_DPSAC[[#This Row],[Current Month Due Count]]</f>
        <v>0</v>
      </c>
      <c r="AD184" s="11">
        <f ca="1">tbl_DPSAC[[#This Row],[Next Month Due2]]</f>
        <v>0</v>
      </c>
      <c r="AE184" s="11">
        <f t="shared" ca="1" si="56"/>
        <v>1</v>
      </c>
      <c r="AF184" s="11">
        <v>3.8</v>
      </c>
      <c r="AG184" s="17">
        <f t="shared" ca="1" si="57"/>
        <v>7431</v>
      </c>
      <c r="AH184" s="11">
        <v>0</v>
      </c>
      <c r="AI184" s="11">
        <v>0</v>
      </c>
      <c r="AJ184" s="11">
        <v>0</v>
      </c>
      <c r="AK184" s="11">
        <v>0</v>
      </c>
      <c r="AL184" s="11">
        <v>0</v>
      </c>
      <c r="AM184" s="11">
        <v>0</v>
      </c>
      <c r="AN184" s="11">
        <v>0</v>
      </c>
      <c r="AO184" s="11">
        <v>0</v>
      </c>
      <c r="AP184" s="11">
        <v>0</v>
      </c>
      <c r="AQ184" s="11">
        <v>0</v>
      </c>
      <c r="AR184" s="11">
        <v>0</v>
      </c>
      <c r="AS184" s="11">
        <v>0</v>
      </c>
      <c r="AT184" s="11">
        <v>0</v>
      </c>
      <c r="AU184" s="11">
        <v>0</v>
      </c>
      <c r="AV184" s="11">
        <v>0</v>
      </c>
      <c r="AW184" s="11">
        <v>0</v>
      </c>
      <c r="AX184" s="11" t="str">
        <f t="shared" ca="1" si="58"/>
        <v>5 Service Due</v>
      </c>
      <c r="AY184" s="17">
        <v>4285</v>
      </c>
      <c r="AZ184" s="22">
        <v>45265</v>
      </c>
      <c r="BA184" s="17" t="s">
        <v>1078</v>
      </c>
      <c r="BB184" s="17">
        <v>3160</v>
      </c>
      <c r="BC184" s="22">
        <v>44251.356678240743</v>
      </c>
      <c r="BD184" s="17" t="s">
        <v>1079</v>
      </c>
      <c r="BE184" s="17">
        <v>4285</v>
      </c>
      <c r="BF184" s="22">
        <v>45265</v>
      </c>
      <c r="BG184" s="17" t="s">
        <v>1078</v>
      </c>
      <c r="BH184" s="17">
        <v>4285</v>
      </c>
      <c r="BI184" s="22">
        <v>45265</v>
      </c>
      <c r="BJ184" s="17" t="s">
        <v>1078</v>
      </c>
      <c r="BK184" s="17">
        <v>3160</v>
      </c>
      <c r="BL184" s="22">
        <v>44251.356678240743</v>
      </c>
      <c r="BM184" s="17" t="s">
        <v>1079</v>
      </c>
      <c r="BN184" s="23">
        <f t="shared" si="59"/>
        <v>45445</v>
      </c>
      <c r="BO184" s="23">
        <f t="shared" si="60"/>
        <v>44431.356678240743</v>
      </c>
      <c r="BP184" s="23">
        <f t="shared" si="61"/>
        <v>45445</v>
      </c>
      <c r="BQ184" s="23">
        <f t="shared" si="62"/>
        <v>45445</v>
      </c>
      <c r="BR184" s="23">
        <f t="shared" si="73"/>
        <v>44616.356678240743</v>
      </c>
      <c r="BS184" s="24">
        <f t="shared" ca="1" si="63"/>
        <v>-2396</v>
      </c>
      <c r="BT184" s="25">
        <f t="shared" ca="1" si="64"/>
        <v>-2771</v>
      </c>
      <c r="BU184" s="25">
        <f t="shared" ca="1" si="65"/>
        <v>-2396</v>
      </c>
      <c r="BV184" s="25">
        <f t="shared" ca="1" si="66"/>
        <v>-2396</v>
      </c>
      <c r="BW184" s="25">
        <f t="shared" ca="1" si="67"/>
        <v>-2771</v>
      </c>
      <c r="BX184" s="26" t="s">
        <v>281</v>
      </c>
      <c r="BY184" s="11">
        <f t="shared" ca="1" si="68"/>
        <v>5</v>
      </c>
      <c r="BZ184" s="11">
        <f t="shared" ca="1" si="74"/>
        <v>0</v>
      </c>
      <c r="CA184" s="11">
        <f t="shared" ca="1" si="69"/>
        <v>0</v>
      </c>
      <c r="CB184" s="28">
        <f>_xlfn.XLOOKUP($C184,'[3]BIS Feb-26'!$C:$C,'[3]BIS Feb-26'!U:U,"",0)</f>
        <v>45264.770833333299</v>
      </c>
      <c r="CC184" s="28">
        <f>_xlfn.XLOOKUP($C184,'[3]BIS Feb-26'!$C:$C,'[3]BIS Feb-26'!V:V,"",0)</f>
        <v>45264.770833333299</v>
      </c>
      <c r="CD184" s="28">
        <f>_xlfn.XLOOKUP($C184,'[3]BIS Feb-26'!$C:$C,'[3]BIS Feb-26'!W:W,"",0)</f>
        <v>45264.770833333299</v>
      </c>
      <c r="CE184" s="28">
        <f>_xlfn.XLOOKUP($C184,'[3]BIS Feb-26'!$C:$C,'[3]BIS Feb-26'!X:X,"",0)</f>
        <v>45264.770833333299</v>
      </c>
      <c r="CF184" s="28">
        <f>_xlfn.XLOOKUP($C184,'[3]BIS Feb-26'!$C:$C,'[3]BIS Feb-26'!Y:Y,"",0)</f>
        <v>45264.770833333299</v>
      </c>
      <c r="CG184" s="28">
        <f>_xlfn.XLOOKUP($C184,'[3]BIS Feb-26'!$C:$C,'[3]BIS Feb-26'!Z:Z,"",0)</f>
        <v>45053.770833333299</v>
      </c>
      <c r="CH184" s="28">
        <f>_xlfn.XLOOKUP($C184,'[3]BIS Feb-26'!$C:$C,'[3]BIS Feb-26'!AA:AA,"",0)</f>
        <v>0</v>
      </c>
      <c r="CI184" s="28">
        <f>_xlfn.XLOOKUP($C184,'[3]BIS Feb-26'!$C:$C,'[3]BIS Feb-26'!AB:AB,"",0)</f>
        <v>45053.770833333299</v>
      </c>
      <c r="CJ184" s="28">
        <f>_xlfn.XLOOKUP($C184,'[3]BIS Feb-26'!$C:$C,'[3]BIS Feb-26'!AC:AC,"",0)</f>
        <v>0</v>
      </c>
      <c r="CK184" s="29" t="str">
        <f>_xlfn.XLOOKUP($C184,'[3]BIS Feb-26'!$C:$C,'[3]BIS Feb-26'!AD:AD,"",0)</f>
        <v>330</v>
      </c>
      <c r="CL184" s="29" t="str">
        <f>_xlfn.XLOOKUP($C184,'[3]BIS Feb-26'!$C:$C,'[3]BIS Feb-26'!AE:AE,"",0)</f>
        <v>380</v>
      </c>
      <c r="CM184" s="29" t="str">
        <f>_xlfn.XLOOKUP($C184,'[3]BIS Feb-26'!$C:$C,'[3]BIS Feb-26'!AF:AF,"",0)</f>
        <v>380</v>
      </c>
      <c r="CN184" s="29" t="str">
        <f>_xlfn.XLOOKUP($C184,'[3]BIS Feb-26'!$C:$C,'[3]BIS Feb-26'!AG:AG,"",0)</f>
        <v>380</v>
      </c>
      <c r="CO184" s="29" t="str">
        <f>_xlfn.XLOOKUP($C184,'[3]BIS Feb-26'!$C:$C,'[3]BIS Feb-26'!AH:AH,"",0)</f>
        <v>380</v>
      </c>
      <c r="CP184" s="29" t="str">
        <f>_xlfn.XLOOKUP($C184,'[3]BIS Feb-26'!$C:$C,'[3]BIS Feb-26'!AI:AI,"",0)</f>
        <v>880</v>
      </c>
      <c r="CQ184" s="29" t="str">
        <f>_xlfn.XLOOKUP($C184,'[3]BIS Feb-26'!$C:$C,'[3]BIS Feb-26'!AJ:AJ,"",0)</f>
        <v>1000</v>
      </c>
      <c r="CR184" s="29" t="str">
        <f>_xlfn.XLOOKUP($C184,'[3]BIS Feb-26'!$C:$C,'[3]BIS Feb-26'!AK:AK,"",0)</f>
        <v>880</v>
      </c>
      <c r="CS184" s="29" t="str">
        <f>_xlfn.XLOOKUP($C184,'[3]BIS Feb-26'!$C:$C,'[3]BIS Feb-26'!AL:AL,"",0)</f>
        <v>880</v>
      </c>
      <c r="CT184" s="29">
        <f>_xlfn.XLOOKUP($C184,'[3]BIS Feb-26'!$C:$C,'[3]BIS Feb-26'!AM:AM,"",0)</f>
        <v>3</v>
      </c>
      <c r="CU184" s="28">
        <f>_xlfn.XLOOKUP($C184,'[3]BIS Feb-26'!$C:$C,'[3]BIS Feb-26'!AN:AN,"",0)</f>
        <v>45444</v>
      </c>
      <c r="CV184" s="28">
        <f>_xlfn.XLOOKUP($C184,'[3]BIS Feb-26'!$C:$C,'[3]BIS Feb-26'!AO:AO,"",0)</f>
        <v>45444</v>
      </c>
      <c r="CW184" s="28">
        <f>_xlfn.XLOOKUP($C184,'[3]BIS Feb-26'!$C:$C,'[3]BIS Feb-26'!AP:AP,"",0)</f>
        <v>45444</v>
      </c>
      <c r="CX184" s="28">
        <f>_xlfn.XLOOKUP($C184,'[3]BIS Feb-26'!$C:$C,'[3]BIS Feb-26'!AQ:AQ,"",0)</f>
        <v>45444</v>
      </c>
      <c r="CY184" s="28">
        <f>_xlfn.XLOOKUP($C184,'[3]BIS Feb-26'!$C:$C,'[3]BIS Feb-26'!AR:AR,"",0)</f>
        <v>45444</v>
      </c>
      <c r="CZ184" s="28">
        <f>_xlfn.XLOOKUP($C184,'[3]BIS Feb-26'!$C:$C,'[3]BIS Feb-26'!AS:AS,"",0)</f>
        <v>45323</v>
      </c>
      <c r="DA184" s="28">
        <f>_xlfn.XLOOKUP($C184,'[3]BIS Feb-26'!$C:$C,'[3]BIS Feb-26'!AT:AT,"",0)</f>
        <v>46059</v>
      </c>
      <c r="DB184" s="28">
        <f>_xlfn.XLOOKUP($C184,'[3]BIS Feb-26'!$C:$C,'[3]BIS Feb-26'!AU:AU,"",0)</f>
        <v>45233</v>
      </c>
      <c r="DC184" s="28">
        <f>_xlfn.XLOOKUP($C184,'[3]BIS Feb-26'!$C:$C,'[3]BIS Feb-26'!AV:AV,"",0)</f>
        <v>46139</v>
      </c>
      <c r="DD184" s="11">
        <f>_xlfn.XLOOKUP($C184,'[3]BIS Feb-26'!$C:$C,'[3]BIS Feb-26'!AW:AW,"",0)</f>
        <v>1</v>
      </c>
      <c r="DE184" s="11">
        <f>_xlfn.XLOOKUP($C184,'[3]BIS Feb-26'!$C:$C,'[3]BIS Feb-26'!AX:AX,"",0)</f>
        <v>1</v>
      </c>
      <c r="DF184" s="11">
        <f>_xlfn.XLOOKUP($C184,'[3]BIS Feb-26'!$C:$C,'[3]BIS Feb-26'!AY:AY,"",0)</f>
        <v>0</v>
      </c>
      <c r="DG184" s="11">
        <f t="shared" ca="1" si="70"/>
        <v>8</v>
      </c>
      <c r="DH184" s="11">
        <f t="shared" ca="1" si="71"/>
        <v>0</v>
      </c>
      <c r="DI184" s="11">
        <f t="shared" ca="1" si="72"/>
        <v>1</v>
      </c>
      <c r="DJ184" s="11" t="str">
        <f>_xlfn.XLOOKUP($C184,'[3]Active Customer Assets'!$D:$D,'[3]Active Customer Assets'!I:I,"",0)</f>
        <v>C (Not Buying Spares or buying lubricants)</v>
      </c>
      <c r="DK184" s="28">
        <f>_xlfn.XLOOKUP($C184,'[3]Active Customer Assets'!$D:$D,'[3]Active Customer Assets'!J:J,"",0)</f>
        <v>42884</v>
      </c>
      <c r="DL184" s="28">
        <f>_xlfn.XLOOKUP($C184,'[3]Active Customer Assets'!$D:$D,'[3]Active Customer Assets'!K:K,"",0)</f>
        <v>42864</v>
      </c>
      <c r="DM184" s="28">
        <f>_xlfn.XLOOKUP($C184,'[3]Active Customer Assets'!$D:$D,'[3]Active Customer Assets'!L:L,"",0)</f>
        <v>45966.4711805556</v>
      </c>
      <c r="DN184" s="21">
        <f>_xlfn.XLOOKUP($C184,'[3]Active Customer Assets'!$D:$D,'[3]Active Customer Assets'!M:M,"",0)</f>
        <v>6920</v>
      </c>
      <c r="DO184" s="28">
        <f>_xlfn.XLOOKUP($C184,'[3]Active Customer Assets'!$D:$D,'[3]Active Customer Assets'!N:N,"",0)</f>
        <v>0</v>
      </c>
      <c r="DP184" s="28">
        <f>_xlfn.XLOOKUP($C184,'[3]Active Customer Assets'!$D:$D,'[3]Active Customer Assets'!O:O,"",0)</f>
        <v>0</v>
      </c>
      <c r="DQ184" s="28" t="str">
        <f>_xlfn.XLOOKUP($C184,'[3]Active Customer Assets'!$D:$D,'[3]Active Customer Assets'!P:P,"",0)</f>
        <v>Air lube Plus</v>
      </c>
      <c r="DR184" s="28">
        <f>_xlfn.XLOOKUP($C184,'[3]Active Customer Assets'!$D:$D,'[3]Active Customer Assets'!Q:Q,"",0)</f>
        <v>45265</v>
      </c>
      <c r="DS184" s="28">
        <f>_xlfn.XLOOKUP($C184,'[3]Active Customer Assets'!$D:$D,'[3]Active Customer Assets'!R:R,"",0)</f>
        <v>45265</v>
      </c>
      <c r="DT184" s="28">
        <f>_xlfn.XLOOKUP($C184,'[3]Active Customer Assets'!$D:$D,'[3]Active Customer Assets'!S:S,"",0)</f>
        <v>45265</v>
      </c>
      <c r="DU184" s="28">
        <f>_xlfn.XLOOKUP($C184,'[3]Active Customer Assets'!$D:$D,'[3]Active Customer Assets'!T:T,"",0)</f>
        <v>45265</v>
      </c>
      <c r="DV184" s="28">
        <f>_xlfn.XLOOKUP($C184,'[3]Active Customer Assets'!$D:$D,'[3]Active Customer Assets'!U:U,"",0)</f>
        <v>45265</v>
      </c>
      <c r="DW184" s="28">
        <f>_xlfn.XLOOKUP($C184,'[3]Active Customer Assets'!$D:$D,'[3]Active Customer Assets'!V:V,"",0)</f>
        <v>45054</v>
      </c>
      <c r="DX184" s="28">
        <f>_xlfn.XLOOKUP($C184,'[3]Active Customer Assets'!$D:$D,'[3]Active Customer Assets'!W:W,"",0)</f>
        <v>0</v>
      </c>
      <c r="DY184" s="28">
        <f>_xlfn.XLOOKUP($C184,'[3]Active Customer Assets'!$D:$D,'[3]Active Customer Assets'!X:X,"",0)</f>
        <v>45054</v>
      </c>
      <c r="DZ184" s="28">
        <f>_xlfn.XLOOKUP($C184,'[3]Active Customer Assets'!$D:$D,'[3]Active Customer Assets'!Y:Y,"",0)</f>
        <v>0</v>
      </c>
      <c r="EA184" s="28" t="str">
        <f>_xlfn.XLOOKUP($C184,'[3]Active Customer Assets'!$D:$D,'[3]Active Customer Assets'!Z:Z,"",0)</f>
        <v>330</v>
      </c>
      <c r="EB184" s="28" t="str">
        <f>_xlfn.XLOOKUP($C184,'[3]Active Customer Assets'!$D:$D,'[3]Active Customer Assets'!AA:AA,"",0)</f>
        <v>380</v>
      </c>
      <c r="EC184" s="28" t="str">
        <f>_xlfn.XLOOKUP($C184,'[3]Active Customer Assets'!$D:$D,'[3]Active Customer Assets'!AB:AB,"",0)</f>
        <v>380</v>
      </c>
      <c r="ED184" s="28" t="str">
        <f>_xlfn.XLOOKUP($C184,'[3]Active Customer Assets'!$D:$D,'[3]Active Customer Assets'!AC:AC,"",0)</f>
        <v>380</v>
      </c>
      <c r="EE184" s="28" t="str">
        <f>_xlfn.XLOOKUP($C184,'[3]Active Customer Assets'!$D:$D,'[3]Active Customer Assets'!AD:AD,"",0)</f>
        <v>380</v>
      </c>
      <c r="EF184" s="28" t="str">
        <f>_xlfn.XLOOKUP($C184,'[3]Active Customer Assets'!$D:$D,'[3]Active Customer Assets'!AE:AE,"",0)</f>
        <v>880</v>
      </c>
      <c r="EG184" s="28" t="str">
        <f>_xlfn.XLOOKUP($C184,'[3]Active Customer Assets'!$D:$D,'[3]Active Customer Assets'!AF:AF,"",0)</f>
        <v>1000</v>
      </c>
      <c r="EH184" s="28" t="str">
        <f>_xlfn.XLOOKUP($C184,'[3]Active Customer Assets'!$D:$D,'[3]Active Customer Assets'!AG:AG,"",0)</f>
        <v>880</v>
      </c>
      <c r="EI184" s="28" t="str">
        <f>_xlfn.XLOOKUP($C184,'[3]Active Customer Assets'!$D:$D,'[3]Active Customer Assets'!AH:AH,"",0)</f>
        <v>880</v>
      </c>
      <c r="EJ184" s="21">
        <f>_xlfn.XLOOKUP($C184,'[3]Active Customer Assets'!$D:$D,'[3]Active Customer Assets'!AI:AI,"",0)</f>
        <v>3</v>
      </c>
      <c r="EK184" s="35" t="str">
        <f>[3]!tbl_DPSAC[[#This Row],[Unit Status]]</f>
        <v>Active</v>
      </c>
    </row>
    <row r="185" spans="1:141" x14ac:dyDescent="0.15">
      <c r="A185" s="11">
        <f>ROW(tbl_DPSAC[[#This Row],[Sl. No.]])-1</f>
        <v>184</v>
      </c>
      <c r="B185" s="12" t="s">
        <v>136</v>
      </c>
      <c r="C185" s="12" t="s">
        <v>1080</v>
      </c>
      <c r="D185" s="12" t="s">
        <v>697</v>
      </c>
      <c r="E185" s="12" t="s">
        <v>176</v>
      </c>
      <c r="F185" s="12" t="s">
        <v>140</v>
      </c>
      <c r="G185" s="13" t="s">
        <v>1081</v>
      </c>
      <c r="H185" s="13" t="str">
        <f>_xlfn.XLOOKUP(C185,'[1]E&amp;DPSAC'!$K:$K,'[1]E&amp;DPSAC'!$E:$E,,0)</f>
        <v>DEOGHAR</v>
      </c>
      <c r="I185" s="13"/>
      <c r="J185" s="13">
        <v>7261002856</v>
      </c>
      <c r="K185" s="13">
        <v>7261002856</v>
      </c>
      <c r="L185" s="12" t="str">
        <f t="shared" ca="1" si="50"/>
        <v>Non - Warranty</v>
      </c>
      <c r="M185" s="14">
        <v>43384</v>
      </c>
      <c r="N185" s="15">
        <v>36</v>
      </c>
      <c r="O185" s="14">
        <f t="shared" si="51"/>
        <v>44500</v>
      </c>
      <c r="P185" s="11" t="s">
        <v>681</v>
      </c>
      <c r="Q185" s="19" t="str">
        <f>_xlfn.XLOOKUP(C185,'[2]Sch Calls'!$R:$R,'[2]Sch Calls'!$F:$F,"",0)</f>
        <v>CC-01844200</v>
      </c>
      <c r="R185" s="18">
        <f>_xlfn.XLOOKUP(C185,'[2]Sch Calls'!$R:$R,'[2]Sch Calls'!$A:$A,"",0)</f>
        <v>45955.678472222222</v>
      </c>
      <c r="S185" s="17">
        <f>_xlfn.XLOOKUP(C185,'[2]Sch Calls'!$R:$R,'[2]Sch Calls'!$B:$B,"",0)</f>
        <v>6920</v>
      </c>
      <c r="T185" s="18">
        <f>_xlfn.XLOOKUP(C185,'[1]E&amp;DPSAC'!$K:$K,'[1]E&amp;DPSAC'!$W:$W,"",0)</f>
        <v>45428</v>
      </c>
      <c r="U185" s="17">
        <f>_xlfn.XLOOKUP(C185,'[1]E&amp;DPSAC'!$K:$K,'[1]E&amp;DPSAC'!$Z:$Z,"",0)</f>
        <v>5415</v>
      </c>
      <c r="V185" s="17">
        <f>_xlfn.XLOOKUP(C185,'[2]1. All Calls'!$R:$R,'[2]1. All Calls'!$B:$B,"",0)</f>
        <v>6940</v>
      </c>
      <c r="W185" s="20">
        <f>_xlfn.XLOOKUP(C185,'[2]1. All Calls'!$R:$R,'[2]1. All Calls'!$A:$A,"",0)</f>
        <v>45966.472916666666</v>
      </c>
      <c r="X185" s="17" t="str">
        <f>_xlfn.XLOOKUP(C185,'[2]Sch Calls'!$R:$R,'[2]Sch Calls'!$AB:$AB,"",0)</f>
        <v>Customers are scheduled for service by themselves. Customer purchase services spares from local vendors and changes air filter for compressor side and ELGI air lube Plus oil 40 liters. Then start the unit found running ok.</v>
      </c>
      <c r="Y185" s="17">
        <f t="shared" si="52"/>
        <v>730</v>
      </c>
      <c r="Z185" s="17" t="str">
        <f t="shared" si="53"/>
        <v>Done</v>
      </c>
      <c r="AA185" s="21">
        <f t="shared" ca="1" si="54"/>
        <v>145.3215277777781</v>
      </c>
      <c r="AB185" s="21" t="str">
        <f t="shared" ca="1" si="55"/>
        <v>Done</v>
      </c>
      <c r="AC185" s="11">
        <f ca="1">tbl_DPSAC[[#This Row],[Current Month Due Count]]</f>
        <v>0</v>
      </c>
      <c r="AD185" s="11">
        <f ca="1">tbl_DPSAC[[#This Row],[Next Month Due2]]</f>
        <v>4</v>
      </c>
      <c r="AE185" s="11">
        <f t="shared" ca="1" si="56"/>
        <v>0</v>
      </c>
      <c r="AF185" s="11">
        <v>2</v>
      </c>
      <c r="AG185" s="17">
        <f t="shared" ca="1" si="57"/>
        <v>7209</v>
      </c>
      <c r="AH185" s="11">
        <v>0</v>
      </c>
      <c r="AI185" s="11">
        <v>0</v>
      </c>
      <c r="AJ185" s="11">
        <v>0</v>
      </c>
      <c r="AK185" s="11">
        <v>0</v>
      </c>
      <c r="AL185" s="11">
        <v>0</v>
      </c>
      <c r="AM185" s="11">
        <v>0</v>
      </c>
      <c r="AN185" s="11">
        <v>0</v>
      </c>
      <c r="AO185" s="11">
        <v>0</v>
      </c>
      <c r="AP185" s="11">
        <v>0</v>
      </c>
      <c r="AQ185" s="11">
        <v>0</v>
      </c>
      <c r="AR185" s="11">
        <v>0</v>
      </c>
      <c r="AS185" s="11">
        <v>0</v>
      </c>
      <c r="AT185" s="11">
        <v>0</v>
      </c>
      <c r="AU185" s="11">
        <v>0</v>
      </c>
      <c r="AV185" s="11">
        <v>0</v>
      </c>
      <c r="AW185" s="11">
        <v>0</v>
      </c>
      <c r="AX185" s="11" t="str">
        <f t="shared" ca="1" si="58"/>
        <v>No Service Dues</v>
      </c>
      <c r="AY185" s="17">
        <v>6920</v>
      </c>
      <c r="AZ185" s="22">
        <v>45955</v>
      </c>
      <c r="BA185" s="17" t="s">
        <v>1082</v>
      </c>
      <c r="BB185" s="17">
        <v>6920</v>
      </c>
      <c r="BC185" s="22">
        <v>45955</v>
      </c>
      <c r="BD185" s="17" t="s">
        <v>1082</v>
      </c>
      <c r="BE185" s="17">
        <v>6920</v>
      </c>
      <c r="BF185" s="22">
        <v>45955</v>
      </c>
      <c r="BG185" s="17" t="s">
        <v>1082</v>
      </c>
      <c r="BH185" s="17">
        <v>6920</v>
      </c>
      <c r="BI185" s="22">
        <v>45955</v>
      </c>
      <c r="BJ185" s="17" t="s">
        <v>1082</v>
      </c>
      <c r="BK185" s="17">
        <v>6920</v>
      </c>
      <c r="BL185" s="22">
        <v>45955</v>
      </c>
      <c r="BM185" s="17" t="s">
        <v>1082</v>
      </c>
      <c r="BN185" s="23">
        <f t="shared" si="59"/>
        <v>46135</v>
      </c>
      <c r="BO185" s="23">
        <f t="shared" si="60"/>
        <v>46135</v>
      </c>
      <c r="BP185" s="23">
        <f t="shared" si="61"/>
        <v>46135</v>
      </c>
      <c r="BQ185" s="23">
        <f t="shared" si="62"/>
        <v>46135</v>
      </c>
      <c r="BR185" s="23">
        <f t="shared" si="73"/>
        <v>46320</v>
      </c>
      <c r="BS185" s="24">
        <f t="shared" ca="1" si="63"/>
        <v>461</v>
      </c>
      <c r="BT185" s="25">
        <f t="shared" ca="1" si="64"/>
        <v>1211</v>
      </c>
      <c r="BU185" s="25">
        <f t="shared" ca="1" si="65"/>
        <v>461</v>
      </c>
      <c r="BV185" s="25">
        <f t="shared" ca="1" si="66"/>
        <v>461</v>
      </c>
      <c r="BW185" s="25">
        <f t="shared" ca="1" si="67"/>
        <v>1211</v>
      </c>
      <c r="BX185" s="26" t="s">
        <v>173</v>
      </c>
      <c r="BY185" s="11">
        <f t="shared" ca="1" si="68"/>
        <v>0</v>
      </c>
      <c r="BZ185" s="11">
        <f t="shared" ca="1" si="74"/>
        <v>0</v>
      </c>
      <c r="CA185" s="11">
        <f t="shared" ca="1" si="69"/>
        <v>4</v>
      </c>
      <c r="CB185" s="28">
        <f>_xlfn.XLOOKUP($C185,'[3]BIS Feb-26'!$C:$C,'[3]BIS Feb-26'!U:U,"",0)</f>
        <v>45954.770833333299</v>
      </c>
      <c r="CC185" s="28">
        <f>_xlfn.XLOOKUP($C185,'[3]BIS Feb-26'!$C:$C,'[3]BIS Feb-26'!V:V,"",0)</f>
        <v>45954.770833333299</v>
      </c>
      <c r="CD185" s="28">
        <f>_xlfn.XLOOKUP($C185,'[3]BIS Feb-26'!$C:$C,'[3]BIS Feb-26'!W:W,"",0)</f>
        <v>45954.770833333299</v>
      </c>
      <c r="CE185" s="28">
        <f>_xlfn.XLOOKUP($C185,'[3]BIS Feb-26'!$C:$C,'[3]BIS Feb-26'!X:X,"",0)</f>
        <v>45954.770833333299</v>
      </c>
      <c r="CF185" s="28">
        <f>_xlfn.XLOOKUP($C185,'[3]BIS Feb-26'!$C:$C,'[3]BIS Feb-26'!Y:Y,"",0)</f>
        <v>45954.770833333299</v>
      </c>
      <c r="CG185" s="28">
        <f>_xlfn.XLOOKUP($C185,'[3]BIS Feb-26'!$C:$C,'[3]BIS Feb-26'!Z:Z,"",0)</f>
        <v>45954.770833333299</v>
      </c>
      <c r="CH185" s="28">
        <f>_xlfn.XLOOKUP($C185,'[3]BIS Feb-26'!$C:$C,'[3]BIS Feb-26'!AA:AA,"",0)</f>
        <v>45954.770833333299</v>
      </c>
      <c r="CI185" s="28">
        <f>_xlfn.XLOOKUP($C185,'[3]BIS Feb-26'!$C:$C,'[3]BIS Feb-26'!AB:AB,"",0)</f>
        <v>45954.770833333299</v>
      </c>
      <c r="CJ185" s="28">
        <f>_xlfn.XLOOKUP($C185,'[3]BIS Feb-26'!$C:$C,'[3]BIS Feb-26'!AC:AC,"",0)</f>
        <v>45954.770833333299</v>
      </c>
      <c r="CK185" s="29" t="str">
        <f>_xlfn.XLOOKUP($C185,'[3]BIS Feb-26'!$C:$C,'[3]BIS Feb-26'!AD:AD,"",0)</f>
        <v>1470</v>
      </c>
      <c r="CL185" s="29" t="str">
        <f>_xlfn.XLOOKUP($C185,'[3]BIS Feb-26'!$C:$C,'[3]BIS Feb-26'!AE:AE,"",0)</f>
        <v>730</v>
      </c>
      <c r="CM185" s="29" t="str">
        <f>_xlfn.XLOOKUP($C185,'[3]BIS Feb-26'!$C:$C,'[3]BIS Feb-26'!AF:AF,"",0)</f>
        <v>730</v>
      </c>
      <c r="CN185" s="29" t="str">
        <f>_xlfn.XLOOKUP($C185,'[3]BIS Feb-26'!$C:$C,'[3]BIS Feb-26'!AG:AG,"",0)</f>
        <v>730</v>
      </c>
      <c r="CO185" s="29" t="str">
        <f>_xlfn.XLOOKUP($C185,'[3]BIS Feb-26'!$C:$C,'[3]BIS Feb-26'!AH:AH,"",0)</f>
        <v>730</v>
      </c>
      <c r="CP185" s="29" t="str">
        <f>_xlfn.XLOOKUP($C185,'[3]BIS Feb-26'!$C:$C,'[3]BIS Feb-26'!AI:AI,"",0)</f>
        <v>1470</v>
      </c>
      <c r="CQ185" s="29" t="str">
        <f>_xlfn.XLOOKUP($C185,'[3]BIS Feb-26'!$C:$C,'[3]BIS Feb-26'!AJ:AJ,"",0)</f>
        <v>1000</v>
      </c>
      <c r="CR185" s="29" t="str">
        <f>_xlfn.XLOOKUP($C185,'[3]BIS Feb-26'!$C:$C,'[3]BIS Feb-26'!AK:AK,"",0)</f>
        <v>1470</v>
      </c>
      <c r="CS185" s="29" t="str">
        <f>_xlfn.XLOOKUP($C185,'[3]BIS Feb-26'!$C:$C,'[3]BIS Feb-26'!AL:AL,"",0)</f>
        <v>1470</v>
      </c>
      <c r="CT185" s="29">
        <f>_xlfn.XLOOKUP($C185,'[3]BIS Feb-26'!$C:$C,'[3]BIS Feb-26'!AM:AM,"",0)</f>
        <v>4</v>
      </c>
      <c r="CU185" s="28">
        <f>_xlfn.XLOOKUP($C185,'[3]BIS Feb-26'!$C:$C,'[3]BIS Feb-26'!AN:AN,"",0)</f>
        <v>46134</v>
      </c>
      <c r="CV185" s="28">
        <f>_xlfn.XLOOKUP($C185,'[3]BIS Feb-26'!$C:$C,'[3]BIS Feb-26'!AO:AO,"",0)</f>
        <v>46134</v>
      </c>
      <c r="CW185" s="28">
        <f>_xlfn.XLOOKUP($C185,'[3]BIS Feb-26'!$C:$C,'[3]BIS Feb-26'!AP:AP,"",0)</f>
        <v>46134</v>
      </c>
      <c r="CX185" s="28">
        <f>_xlfn.XLOOKUP($C185,'[3]BIS Feb-26'!$C:$C,'[3]BIS Feb-26'!AQ:AQ,"",0)</f>
        <v>46134</v>
      </c>
      <c r="CY185" s="28">
        <f>_xlfn.XLOOKUP($C185,'[3]BIS Feb-26'!$C:$C,'[3]BIS Feb-26'!AR:AR,"",0)</f>
        <v>46134</v>
      </c>
      <c r="CZ185" s="28">
        <f>_xlfn.XLOOKUP($C185,'[3]BIS Feb-26'!$C:$C,'[3]BIS Feb-26'!AS:AS,"",0)</f>
        <v>46224</v>
      </c>
      <c r="DA185" s="28">
        <f>_xlfn.XLOOKUP($C185,'[3]BIS Feb-26'!$C:$C,'[3]BIS Feb-26'!AT:AT,"",0)</f>
        <v>46216</v>
      </c>
      <c r="DB185" s="28">
        <f>_xlfn.XLOOKUP($C185,'[3]BIS Feb-26'!$C:$C,'[3]BIS Feb-26'!AU:AU,"",0)</f>
        <v>46134</v>
      </c>
      <c r="DC185" s="28">
        <f>_xlfn.XLOOKUP($C185,'[3]BIS Feb-26'!$C:$C,'[3]BIS Feb-26'!AV:AV,"",0)</f>
        <v>46319</v>
      </c>
      <c r="DD185" s="11">
        <f>_xlfn.XLOOKUP($C185,'[3]BIS Feb-26'!$C:$C,'[3]BIS Feb-26'!AW:AW,"",0)</f>
        <v>0</v>
      </c>
      <c r="DE185" s="11">
        <f>_xlfn.XLOOKUP($C185,'[3]BIS Feb-26'!$C:$C,'[3]BIS Feb-26'!AX:AX,"",0)</f>
        <v>0</v>
      </c>
      <c r="DF185" s="11">
        <f>_xlfn.XLOOKUP($C185,'[3]BIS Feb-26'!$C:$C,'[3]BIS Feb-26'!AY:AY,"",0)</f>
        <v>0</v>
      </c>
      <c r="DG185" s="11">
        <f t="shared" ca="1" si="70"/>
        <v>0</v>
      </c>
      <c r="DH185" s="11">
        <f t="shared" ca="1" si="71"/>
        <v>0</v>
      </c>
      <c r="DI185" s="11">
        <f t="shared" ca="1" si="72"/>
        <v>6</v>
      </c>
      <c r="DJ185" s="11" t="str">
        <f>_xlfn.XLOOKUP($C185,'[3]Active Customer Assets'!$D:$D,'[3]Active Customer Assets'!I:I,"",0)</f>
        <v>C (Not Buying Spares or buying lubricants)</v>
      </c>
      <c r="DK185" s="28">
        <f>_xlfn.XLOOKUP($C185,'[3]Active Customer Assets'!$D:$D,'[3]Active Customer Assets'!J:J,"",0)</f>
        <v>43384.729166666701</v>
      </c>
      <c r="DL185" s="28">
        <f>_xlfn.XLOOKUP($C185,'[3]Active Customer Assets'!$D:$D,'[3]Active Customer Assets'!K:K,"",0)</f>
        <v>43343.229166666701</v>
      </c>
      <c r="DM185" s="28">
        <f>_xlfn.XLOOKUP($C185,'[3]Active Customer Assets'!$D:$D,'[3]Active Customer Assets'!L:L,"",0)</f>
        <v>45966.473761574103</v>
      </c>
      <c r="DN185" s="21">
        <f>_xlfn.XLOOKUP($C185,'[3]Active Customer Assets'!$D:$D,'[3]Active Customer Assets'!M:M,"",0)</f>
        <v>6940</v>
      </c>
      <c r="DO185" s="28">
        <f>_xlfn.XLOOKUP($C185,'[3]Active Customer Assets'!$D:$D,'[3]Active Customer Assets'!N:N,"",0)</f>
        <v>0</v>
      </c>
      <c r="DP185" s="28">
        <f>_xlfn.XLOOKUP($C185,'[3]Active Customer Assets'!$D:$D,'[3]Active Customer Assets'!O:O,"",0)</f>
        <v>0</v>
      </c>
      <c r="DQ185" s="28" t="str">
        <f>_xlfn.XLOOKUP($C185,'[3]Active Customer Assets'!$D:$D,'[3]Active Customer Assets'!P:P,"",0)</f>
        <v>Air lube Plus</v>
      </c>
      <c r="DR185" s="28">
        <f>_xlfn.XLOOKUP($C185,'[3]Active Customer Assets'!$D:$D,'[3]Active Customer Assets'!Q:Q,"",0)</f>
        <v>45955</v>
      </c>
      <c r="DS185" s="28">
        <f>_xlfn.XLOOKUP($C185,'[3]Active Customer Assets'!$D:$D,'[3]Active Customer Assets'!R:R,"",0)</f>
        <v>45955</v>
      </c>
      <c r="DT185" s="28">
        <f>_xlfn.XLOOKUP($C185,'[3]Active Customer Assets'!$D:$D,'[3]Active Customer Assets'!S:S,"",0)</f>
        <v>45955</v>
      </c>
      <c r="DU185" s="28">
        <f>_xlfn.XLOOKUP($C185,'[3]Active Customer Assets'!$D:$D,'[3]Active Customer Assets'!T:T,"",0)</f>
        <v>45955</v>
      </c>
      <c r="DV185" s="28">
        <f>_xlfn.XLOOKUP($C185,'[3]Active Customer Assets'!$D:$D,'[3]Active Customer Assets'!U:U,"",0)</f>
        <v>45955</v>
      </c>
      <c r="DW185" s="28">
        <f>_xlfn.XLOOKUP($C185,'[3]Active Customer Assets'!$D:$D,'[3]Active Customer Assets'!V:V,"",0)</f>
        <v>45955</v>
      </c>
      <c r="DX185" s="28">
        <f>_xlfn.XLOOKUP($C185,'[3]Active Customer Assets'!$D:$D,'[3]Active Customer Assets'!W:W,"",0)</f>
        <v>45955</v>
      </c>
      <c r="DY185" s="28">
        <f>_xlfn.XLOOKUP($C185,'[3]Active Customer Assets'!$D:$D,'[3]Active Customer Assets'!X:X,"",0)</f>
        <v>45955</v>
      </c>
      <c r="DZ185" s="28">
        <f>_xlfn.XLOOKUP($C185,'[3]Active Customer Assets'!$D:$D,'[3]Active Customer Assets'!Y:Y,"",0)</f>
        <v>45955</v>
      </c>
      <c r="EA185" s="28" t="str">
        <f>_xlfn.XLOOKUP($C185,'[3]Active Customer Assets'!$D:$D,'[3]Active Customer Assets'!Z:Z,"",0)</f>
        <v>1470</v>
      </c>
      <c r="EB185" s="28" t="str">
        <f>_xlfn.XLOOKUP($C185,'[3]Active Customer Assets'!$D:$D,'[3]Active Customer Assets'!AA:AA,"",0)</f>
        <v>730</v>
      </c>
      <c r="EC185" s="28" t="str">
        <f>_xlfn.XLOOKUP($C185,'[3]Active Customer Assets'!$D:$D,'[3]Active Customer Assets'!AB:AB,"",0)</f>
        <v>730</v>
      </c>
      <c r="ED185" s="28" t="str">
        <f>_xlfn.XLOOKUP($C185,'[3]Active Customer Assets'!$D:$D,'[3]Active Customer Assets'!AC:AC,"",0)</f>
        <v>730</v>
      </c>
      <c r="EE185" s="28" t="str">
        <f>_xlfn.XLOOKUP($C185,'[3]Active Customer Assets'!$D:$D,'[3]Active Customer Assets'!AD:AD,"",0)</f>
        <v>730</v>
      </c>
      <c r="EF185" s="28" t="str">
        <f>_xlfn.XLOOKUP($C185,'[3]Active Customer Assets'!$D:$D,'[3]Active Customer Assets'!AE:AE,"",0)</f>
        <v>1470</v>
      </c>
      <c r="EG185" s="28" t="str">
        <f>_xlfn.XLOOKUP($C185,'[3]Active Customer Assets'!$D:$D,'[3]Active Customer Assets'!AF:AF,"",0)</f>
        <v>1000</v>
      </c>
      <c r="EH185" s="28" t="str">
        <f>_xlfn.XLOOKUP($C185,'[3]Active Customer Assets'!$D:$D,'[3]Active Customer Assets'!AG:AG,"",0)</f>
        <v>1470</v>
      </c>
      <c r="EI185" s="28" t="str">
        <f>_xlfn.XLOOKUP($C185,'[3]Active Customer Assets'!$D:$D,'[3]Active Customer Assets'!AH:AH,"",0)</f>
        <v>1470</v>
      </c>
      <c r="EJ185" s="21">
        <f>_xlfn.XLOOKUP($C185,'[3]Active Customer Assets'!$D:$D,'[3]Active Customer Assets'!AI:AI,"",0)</f>
        <v>4</v>
      </c>
      <c r="EK185" s="35" t="str">
        <f>[3]!tbl_DPSAC[[#This Row],[Unit Status]]</f>
        <v>Active</v>
      </c>
    </row>
    <row r="186" spans="1:141" x14ac:dyDescent="0.15">
      <c r="A186" s="11">
        <f>ROW(tbl_DPSAC[[#This Row],[Sl. No.]])-1</f>
        <v>185</v>
      </c>
      <c r="B186" s="12" t="s">
        <v>136</v>
      </c>
      <c r="C186" s="12" t="s">
        <v>1083</v>
      </c>
      <c r="D186" s="12" t="s">
        <v>138</v>
      </c>
      <c r="E186" s="12" t="s">
        <v>139</v>
      </c>
      <c r="F186" s="12" t="s">
        <v>161</v>
      </c>
      <c r="G186" s="13" t="s">
        <v>291</v>
      </c>
      <c r="H186" s="13" t="str">
        <f>_xlfn.XLOOKUP(C186,'[1]E&amp;DPSAC'!$K:$K,'[1]E&amp;DPSAC'!$E:$E,,0)</f>
        <v>KALYANI, PHUSHRO</v>
      </c>
      <c r="I186" s="13"/>
      <c r="J186" s="13">
        <v>7033918145</v>
      </c>
      <c r="K186" s="13">
        <v>9282523267</v>
      </c>
      <c r="L186" s="12" t="str">
        <f t="shared" ca="1" si="50"/>
        <v>Non - Warranty</v>
      </c>
      <c r="M186" s="14">
        <v>43509</v>
      </c>
      <c r="N186" s="15">
        <v>24</v>
      </c>
      <c r="O186" s="14">
        <f t="shared" si="51"/>
        <v>44255</v>
      </c>
      <c r="P186" s="11" t="s">
        <v>157</v>
      </c>
      <c r="Q186" s="19" t="str">
        <f>_xlfn.XLOOKUP(C186,'[2]Sch Calls'!$R:$R,'[2]Sch Calls'!$F:$F,"",0)</f>
        <v>CC-01115138</v>
      </c>
      <c r="R186" s="18">
        <f>_xlfn.XLOOKUP(C186,'[2]Sch Calls'!$R:$R,'[2]Sch Calls'!$A:$A,"",0)</f>
        <v>45265.550046296303</v>
      </c>
      <c r="S186" s="17">
        <f>_xlfn.XLOOKUP(C186,'[2]Sch Calls'!$R:$R,'[2]Sch Calls'!$B:$B,"",0)</f>
        <v>8980</v>
      </c>
      <c r="T186" s="18">
        <f>_xlfn.XLOOKUP(C186,'[1]E&amp;DPSAC'!$K:$K,'[1]E&amp;DPSAC'!$W:$W,"",0)</f>
        <v>45265</v>
      </c>
      <c r="U186" s="17">
        <f>_xlfn.XLOOKUP(C186,'[1]E&amp;DPSAC'!$K:$K,'[1]E&amp;DPSAC'!$Z:$Z,"",0)</f>
        <v>8980</v>
      </c>
      <c r="V186" s="17">
        <f>_xlfn.XLOOKUP(C186,'[2]1. All Calls'!$R:$R,'[2]1. All Calls'!$B:$B,"",0)</f>
        <v>10020</v>
      </c>
      <c r="W186" s="20">
        <f>_xlfn.XLOOKUP(C186,'[2]1. All Calls'!$R:$R,'[2]1. All Calls'!$A:$A,"",0)</f>
        <v>45475.480636574102</v>
      </c>
      <c r="X186" s="17" t="str">
        <f>_xlfn.XLOOKUP(C186,'[2]Sch Calls'!$R:$R,'[2]Sch Calls'!$AB:$AB,"",0)</f>
        <v>Attend the site for schedule service so drain oil from tank and drain oil from cooler total 37 liter oil drained then change oil filter, air filter for compressor and engine both side then start the unit found running ok.</v>
      </c>
      <c r="Y186" s="17">
        <f t="shared" si="52"/>
        <v>-290</v>
      </c>
      <c r="Z186" s="17" t="str">
        <f t="shared" si="53"/>
        <v>Due</v>
      </c>
      <c r="AA186" s="21">
        <f t="shared" ca="1" si="54"/>
        <v>835.44995370369725</v>
      </c>
      <c r="AB186" s="21" t="str">
        <f t="shared" ca="1" si="55"/>
        <v>Due</v>
      </c>
      <c r="AC186" s="11">
        <f ca="1">tbl_DPSAC[[#This Row],[Current Month Due Count]]</f>
        <v>0</v>
      </c>
      <c r="AD186" s="11">
        <f ca="1">tbl_DPSAC[[#This Row],[Next Month Due2]]</f>
        <v>0</v>
      </c>
      <c r="AE186" s="11">
        <f t="shared" ca="1" si="56"/>
        <v>1</v>
      </c>
      <c r="AF186" s="11">
        <v>5</v>
      </c>
      <c r="AG186" s="17">
        <f t="shared" ca="1" si="57"/>
        <v>13148</v>
      </c>
      <c r="AH186" s="11">
        <v>0</v>
      </c>
      <c r="AI186" s="11">
        <v>0</v>
      </c>
      <c r="AJ186" s="11">
        <v>0</v>
      </c>
      <c r="AK186" s="11" t="s">
        <v>1084</v>
      </c>
      <c r="AL186" s="11">
        <v>0</v>
      </c>
      <c r="AM186" s="11">
        <v>0</v>
      </c>
      <c r="AN186" s="11" t="s">
        <v>1085</v>
      </c>
      <c r="AO186" s="11">
        <v>0</v>
      </c>
      <c r="AP186" s="11">
        <v>0</v>
      </c>
      <c r="AQ186" s="11">
        <v>0</v>
      </c>
      <c r="AR186" s="11">
        <v>0</v>
      </c>
      <c r="AS186" s="11">
        <v>0</v>
      </c>
      <c r="AT186" s="11">
        <v>0</v>
      </c>
      <c r="AU186" s="11" t="s">
        <v>1086</v>
      </c>
      <c r="AV186" s="11">
        <v>0</v>
      </c>
      <c r="AW186" s="11">
        <v>0</v>
      </c>
      <c r="AX186" s="11" t="str">
        <f t="shared" ca="1" si="58"/>
        <v>5 Service Due</v>
      </c>
      <c r="AY186" s="17">
        <v>8980</v>
      </c>
      <c r="AZ186" s="22">
        <v>45265</v>
      </c>
      <c r="BA186" s="17" t="s">
        <v>1087</v>
      </c>
      <c r="BB186" s="17">
        <v>7000</v>
      </c>
      <c r="BC186" s="22">
        <v>44646</v>
      </c>
      <c r="BD186" s="17"/>
      <c r="BE186" s="17">
        <v>8980</v>
      </c>
      <c r="BF186" s="22">
        <v>45265</v>
      </c>
      <c r="BG186" s="17" t="s">
        <v>1087</v>
      </c>
      <c r="BH186" s="17">
        <v>8980</v>
      </c>
      <c r="BI186" s="22">
        <v>45265</v>
      </c>
      <c r="BJ186" s="17" t="s">
        <v>1087</v>
      </c>
      <c r="BK186" s="17">
        <v>7000</v>
      </c>
      <c r="BL186" s="22">
        <v>44646</v>
      </c>
      <c r="BM186" s="17"/>
      <c r="BN186" s="23">
        <f t="shared" si="59"/>
        <v>45445</v>
      </c>
      <c r="BO186" s="23">
        <f t="shared" si="60"/>
        <v>44826</v>
      </c>
      <c r="BP186" s="23">
        <f t="shared" si="61"/>
        <v>45445</v>
      </c>
      <c r="BQ186" s="23">
        <f t="shared" si="62"/>
        <v>45445</v>
      </c>
      <c r="BR186" s="23">
        <f t="shared" si="73"/>
        <v>45011</v>
      </c>
      <c r="BS186" s="24">
        <f t="shared" ca="1" si="63"/>
        <v>-3418</v>
      </c>
      <c r="BT186" s="25">
        <f t="shared" ca="1" si="64"/>
        <v>-4648</v>
      </c>
      <c r="BU186" s="25">
        <f t="shared" ca="1" si="65"/>
        <v>-3418</v>
      </c>
      <c r="BV186" s="25">
        <f t="shared" ca="1" si="66"/>
        <v>-3418</v>
      </c>
      <c r="BW186" s="25">
        <f t="shared" ca="1" si="67"/>
        <v>-4648</v>
      </c>
      <c r="BX186" s="11" t="s">
        <v>1016</v>
      </c>
      <c r="BY186" s="11">
        <f t="shared" ca="1" si="68"/>
        <v>5</v>
      </c>
      <c r="BZ186" s="11">
        <f t="shared" ca="1" si="74"/>
        <v>0</v>
      </c>
      <c r="CA186" s="11">
        <f t="shared" ca="1" si="69"/>
        <v>0</v>
      </c>
      <c r="CB186" s="28">
        <f>_xlfn.XLOOKUP($C186,'[3]BIS Feb-26'!$C:$C,'[3]BIS Feb-26'!U:U,"",0)</f>
        <v>45264.770833333299</v>
      </c>
      <c r="CC186" s="28">
        <f>_xlfn.XLOOKUP($C186,'[3]BIS Feb-26'!$C:$C,'[3]BIS Feb-26'!V:V,"",0)</f>
        <v>45264.770833333299</v>
      </c>
      <c r="CD186" s="28">
        <f>_xlfn.XLOOKUP($C186,'[3]BIS Feb-26'!$C:$C,'[3]BIS Feb-26'!W:W,"",0)</f>
        <v>45264.770833333299</v>
      </c>
      <c r="CE186" s="28">
        <f>_xlfn.XLOOKUP($C186,'[3]BIS Feb-26'!$C:$C,'[3]BIS Feb-26'!X:X,"",0)</f>
        <v>45264.770833333299</v>
      </c>
      <c r="CF186" s="28">
        <f>_xlfn.XLOOKUP($C186,'[3]BIS Feb-26'!$C:$C,'[3]BIS Feb-26'!Y:Y,"",0)</f>
        <v>45264.770833333299</v>
      </c>
      <c r="CG186" s="28">
        <f>_xlfn.XLOOKUP($C186,'[3]BIS Feb-26'!$C:$C,'[3]BIS Feb-26'!Z:Z,"",0)</f>
        <v>0</v>
      </c>
      <c r="CH186" s="28">
        <f>_xlfn.XLOOKUP($C186,'[3]BIS Feb-26'!$C:$C,'[3]BIS Feb-26'!AA:AA,"",0)</f>
        <v>0</v>
      </c>
      <c r="CI186" s="28">
        <f>_xlfn.XLOOKUP($C186,'[3]BIS Feb-26'!$C:$C,'[3]BIS Feb-26'!AB:AB,"",0)</f>
        <v>0</v>
      </c>
      <c r="CJ186" s="28">
        <f>_xlfn.XLOOKUP($C186,'[3]BIS Feb-26'!$C:$C,'[3]BIS Feb-26'!AC:AC,"",0)</f>
        <v>0</v>
      </c>
      <c r="CK186" s="29" t="str">
        <f>_xlfn.XLOOKUP($C186,'[3]BIS Feb-26'!$C:$C,'[3]BIS Feb-26'!AD:AD,"",0)</f>
        <v>280</v>
      </c>
      <c r="CL186" s="29" t="str">
        <f>_xlfn.XLOOKUP($C186,'[3]BIS Feb-26'!$C:$C,'[3]BIS Feb-26'!AE:AE,"",0)</f>
        <v>280</v>
      </c>
      <c r="CM186" s="29" t="str">
        <f>_xlfn.XLOOKUP($C186,'[3]BIS Feb-26'!$C:$C,'[3]BIS Feb-26'!AF:AF,"",0)</f>
        <v>280</v>
      </c>
      <c r="CN186" s="29" t="str">
        <f>_xlfn.XLOOKUP($C186,'[3]BIS Feb-26'!$C:$C,'[3]BIS Feb-26'!AG:AG,"",0)</f>
        <v>280</v>
      </c>
      <c r="CO186" s="29" t="str">
        <f>_xlfn.XLOOKUP($C186,'[3]BIS Feb-26'!$C:$C,'[3]BIS Feb-26'!AH:AH,"",0)</f>
        <v>280</v>
      </c>
      <c r="CP186" s="29" t="str">
        <f>_xlfn.XLOOKUP($C186,'[3]BIS Feb-26'!$C:$C,'[3]BIS Feb-26'!AI:AI,"",0)</f>
        <v>280</v>
      </c>
      <c r="CQ186" s="29" t="str">
        <f>_xlfn.XLOOKUP($C186,'[3]BIS Feb-26'!$C:$C,'[3]BIS Feb-26'!AJ:AJ,"",0)</f>
        <v>280</v>
      </c>
      <c r="CR186" s="29" t="str">
        <f>_xlfn.XLOOKUP($C186,'[3]BIS Feb-26'!$C:$C,'[3]BIS Feb-26'!AK:AK,"",0)</f>
        <v>280</v>
      </c>
      <c r="CS186" s="29" t="str">
        <f>_xlfn.XLOOKUP($C186,'[3]BIS Feb-26'!$C:$C,'[3]BIS Feb-26'!AL:AL,"",0)</f>
        <v>280</v>
      </c>
      <c r="CT186" s="29">
        <f>_xlfn.XLOOKUP($C186,'[3]BIS Feb-26'!$C:$C,'[3]BIS Feb-26'!AM:AM,"",0)</f>
        <v>5</v>
      </c>
      <c r="CU186" s="28">
        <f>_xlfn.XLOOKUP($C186,'[3]BIS Feb-26'!$C:$C,'[3]BIS Feb-26'!AN:AN,"",0)</f>
        <v>45444</v>
      </c>
      <c r="CV186" s="28">
        <f>_xlfn.XLOOKUP($C186,'[3]BIS Feb-26'!$C:$C,'[3]BIS Feb-26'!AO:AO,"",0)</f>
        <v>45444</v>
      </c>
      <c r="CW186" s="28">
        <f>_xlfn.XLOOKUP($C186,'[3]BIS Feb-26'!$C:$C,'[3]BIS Feb-26'!AP:AP,"",0)</f>
        <v>45444</v>
      </c>
      <c r="CX186" s="28">
        <f>_xlfn.XLOOKUP($C186,'[3]BIS Feb-26'!$C:$C,'[3]BIS Feb-26'!AQ:AQ,"",0)</f>
        <v>45444</v>
      </c>
      <c r="CY186" s="28">
        <f>_xlfn.XLOOKUP($C186,'[3]BIS Feb-26'!$C:$C,'[3]BIS Feb-26'!AR:AR,"",0)</f>
        <v>45444</v>
      </c>
      <c r="CZ186" s="28">
        <f>_xlfn.XLOOKUP($C186,'[3]BIS Feb-26'!$C:$C,'[3]BIS Feb-26'!AS:AS,"",0)</f>
        <v>45531</v>
      </c>
      <c r="DA186" s="28">
        <f>_xlfn.XLOOKUP($C186,'[3]BIS Feb-26'!$C:$C,'[3]BIS Feb-26'!AT:AT,"",0)</f>
        <v>45502</v>
      </c>
      <c r="DB186" s="28">
        <f>_xlfn.XLOOKUP($C186,'[3]BIS Feb-26'!$C:$C,'[3]BIS Feb-26'!AU:AU,"",0)</f>
        <v>45531</v>
      </c>
      <c r="DC186" s="28">
        <f>_xlfn.XLOOKUP($C186,'[3]BIS Feb-26'!$C:$C,'[3]BIS Feb-26'!AV:AV,"",0)</f>
        <v>45531</v>
      </c>
      <c r="DD186" s="11">
        <f>_xlfn.XLOOKUP($C186,'[3]BIS Feb-26'!$C:$C,'[3]BIS Feb-26'!AW:AW,"",0)</f>
        <v>1</v>
      </c>
      <c r="DE186" s="11">
        <f>_xlfn.XLOOKUP($C186,'[3]BIS Feb-26'!$C:$C,'[3]BIS Feb-26'!AX:AX,"",0)</f>
        <v>0</v>
      </c>
      <c r="DF186" s="11">
        <f>_xlfn.XLOOKUP($C186,'[3]BIS Feb-26'!$C:$C,'[3]BIS Feb-26'!AY:AY,"",0)</f>
        <v>0</v>
      </c>
      <c r="DG186" s="11">
        <f t="shared" ca="1" si="70"/>
        <v>9</v>
      </c>
      <c r="DH186" s="11">
        <f t="shared" ca="1" si="71"/>
        <v>0</v>
      </c>
      <c r="DI186" s="11">
        <f t="shared" ca="1" si="72"/>
        <v>0</v>
      </c>
      <c r="DJ186" s="11" t="str">
        <f>_xlfn.XLOOKUP($C186,'[3]Active Customer Assets'!$D:$D,'[3]Active Customer Assets'!I:I,"",0)</f>
        <v>B (Below 100% potential spares purchased)</v>
      </c>
      <c r="DK186" s="28">
        <f>_xlfn.XLOOKUP($C186,'[3]Active Customer Assets'!$D:$D,'[3]Active Customer Assets'!J:J,"",0)</f>
        <v>43509.739583333299</v>
      </c>
      <c r="DL186" s="28">
        <f>_xlfn.XLOOKUP($C186,'[3]Active Customer Assets'!$D:$D,'[3]Active Customer Assets'!K:K,"",0)</f>
        <v>43494.229166666701</v>
      </c>
      <c r="DM186" s="28">
        <f>_xlfn.XLOOKUP($C186,'[3]Active Customer Assets'!$D:$D,'[3]Active Customer Assets'!L:L,"",0)</f>
        <v>45475.481377314798</v>
      </c>
      <c r="DN186" s="21">
        <f>_xlfn.XLOOKUP($C186,'[3]Active Customer Assets'!$D:$D,'[3]Active Customer Assets'!M:M,"",0)</f>
        <v>10020</v>
      </c>
      <c r="DO186" s="28">
        <f>_xlfn.XLOOKUP($C186,'[3]Active Customer Assets'!$D:$D,'[3]Active Customer Assets'!N:N,"",0)</f>
        <v>0</v>
      </c>
      <c r="DP186" s="28">
        <f>_xlfn.XLOOKUP($C186,'[3]Active Customer Assets'!$D:$D,'[3]Active Customer Assets'!O:O,"",0)</f>
        <v>0</v>
      </c>
      <c r="DQ186" s="28" t="str">
        <f>_xlfn.XLOOKUP($C186,'[3]Active Customer Assets'!$D:$D,'[3]Active Customer Assets'!P:P,"",0)</f>
        <v>Air lube Plus</v>
      </c>
      <c r="DR186" s="28">
        <f>_xlfn.XLOOKUP($C186,'[3]Active Customer Assets'!$D:$D,'[3]Active Customer Assets'!Q:Q,"",0)</f>
        <v>45265</v>
      </c>
      <c r="DS186" s="28">
        <f>_xlfn.XLOOKUP($C186,'[3]Active Customer Assets'!$D:$D,'[3]Active Customer Assets'!R:R,"",0)</f>
        <v>45265</v>
      </c>
      <c r="DT186" s="28">
        <f>_xlfn.XLOOKUP($C186,'[3]Active Customer Assets'!$D:$D,'[3]Active Customer Assets'!S:S,"",0)</f>
        <v>45265</v>
      </c>
      <c r="DU186" s="28">
        <f>_xlfn.XLOOKUP($C186,'[3]Active Customer Assets'!$D:$D,'[3]Active Customer Assets'!T:T,"",0)</f>
        <v>45265</v>
      </c>
      <c r="DV186" s="28">
        <f>_xlfn.XLOOKUP($C186,'[3]Active Customer Assets'!$D:$D,'[3]Active Customer Assets'!U:U,"",0)</f>
        <v>45265</v>
      </c>
      <c r="DW186" s="28">
        <f>_xlfn.XLOOKUP($C186,'[3]Active Customer Assets'!$D:$D,'[3]Active Customer Assets'!V:V,"",0)</f>
        <v>0</v>
      </c>
      <c r="DX186" s="28">
        <f>_xlfn.XLOOKUP($C186,'[3]Active Customer Assets'!$D:$D,'[3]Active Customer Assets'!W:W,"",0)</f>
        <v>0</v>
      </c>
      <c r="DY186" s="28">
        <f>_xlfn.XLOOKUP($C186,'[3]Active Customer Assets'!$D:$D,'[3]Active Customer Assets'!X:X,"",0)</f>
        <v>0</v>
      </c>
      <c r="DZ186" s="28">
        <f>_xlfn.XLOOKUP($C186,'[3]Active Customer Assets'!$D:$D,'[3]Active Customer Assets'!Y:Y,"",0)</f>
        <v>0</v>
      </c>
      <c r="EA186" s="28" t="str">
        <f>_xlfn.XLOOKUP($C186,'[3]Active Customer Assets'!$D:$D,'[3]Active Customer Assets'!Z:Z,"",0)</f>
        <v>280</v>
      </c>
      <c r="EB186" s="28" t="str">
        <f>_xlfn.XLOOKUP($C186,'[3]Active Customer Assets'!$D:$D,'[3]Active Customer Assets'!AA:AA,"",0)</f>
        <v>280</v>
      </c>
      <c r="EC186" s="28" t="str">
        <f>_xlfn.XLOOKUP($C186,'[3]Active Customer Assets'!$D:$D,'[3]Active Customer Assets'!AB:AB,"",0)</f>
        <v>280</v>
      </c>
      <c r="ED186" s="28" t="str">
        <f>_xlfn.XLOOKUP($C186,'[3]Active Customer Assets'!$D:$D,'[3]Active Customer Assets'!AC:AC,"",0)</f>
        <v>280</v>
      </c>
      <c r="EE186" s="28" t="str">
        <f>_xlfn.XLOOKUP($C186,'[3]Active Customer Assets'!$D:$D,'[3]Active Customer Assets'!AD:AD,"",0)</f>
        <v>280</v>
      </c>
      <c r="EF186" s="28" t="str">
        <f>_xlfn.XLOOKUP($C186,'[3]Active Customer Assets'!$D:$D,'[3]Active Customer Assets'!AE:AE,"",0)</f>
        <v>280</v>
      </c>
      <c r="EG186" s="28" t="str">
        <f>_xlfn.XLOOKUP($C186,'[3]Active Customer Assets'!$D:$D,'[3]Active Customer Assets'!AF:AF,"",0)</f>
        <v>280</v>
      </c>
      <c r="EH186" s="28" t="str">
        <f>_xlfn.XLOOKUP($C186,'[3]Active Customer Assets'!$D:$D,'[3]Active Customer Assets'!AG:AG,"",0)</f>
        <v>280</v>
      </c>
      <c r="EI186" s="28" t="str">
        <f>_xlfn.XLOOKUP($C186,'[3]Active Customer Assets'!$D:$D,'[3]Active Customer Assets'!AH:AH,"",0)</f>
        <v>280</v>
      </c>
      <c r="EJ186" s="21">
        <f>_xlfn.XLOOKUP($C186,'[3]Active Customer Assets'!$D:$D,'[3]Active Customer Assets'!AI:AI,"",0)</f>
        <v>5</v>
      </c>
      <c r="EK186" s="35" t="str">
        <f>[3]!tbl_DPSAC[[#This Row],[Unit Status]]</f>
        <v>Shifted</v>
      </c>
    </row>
    <row r="187" spans="1:141" x14ac:dyDescent="0.15">
      <c r="A187" s="11">
        <f>ROW(tbl_DPSAC[[#This Row],[Sl. No.]])-1</f>
        <v>186</v>
      </c>
      <c r="B187" s="12" t="s">
        <v>136</v>
      </c>
      <c r="C187" s="12" t="s">
        <v>1088</v>
      </c>
      <c r="D187" s="12" t="s">
        <v>138</v>
      </c>
      <c r="E187" s="12" t="s">
        <v>139</v>
      </c>
      <c r="F187" s="12" t="s">
        <v>161</v>
      </c>
      <c r="G187" s="13" t="s">
        <v>291</v>
      </c>
      <c r="H187" s="13" t="str">
        <f>_xlfn.XLOOKUP(C187,'[1]E&amp;DPSAC'!$K:$K,'[1]E&amp;DPSAC'!$E:$E,,0)</f>
        <v>KATRAS, DHANBAD</v>
      </c>
      <c r="I187" s="13"/>
      <c r="J187" s="13">
        <v>8210106692</v>
      </c>
      <c r="K187" s="13">
        <v>9570178502</v>
      </c>
      <c r="L187" s="12" t="str">
        <f t="shared" ca="1" si="50"/>
        <v>Non - Warranty</v>
      </c>
      <c r="M187" s="14">
        <v>43269</v>
      </c>
      <c r="N187" s="15">
        <v>24</v>
      </c>
      <c r="O187" s="14">
        <f t="shared" si="51"/>
        <v>44012</v>
      </c>
      <c r="P187" s="11" t="s">
        <v>715</v>
      </c>
      <c r="Q187" s="19" t="str">
        <f>_xlfn.XLOOKUP(C187,'[2]Sch Calls'!$R:$R,'[2]Sch Calls'!$F:$F,"",0)</f>
        <v>CC-01023399</v>
      </c>
      <c r="R187" s="18">
        <f>_xlfn.XLOOKUP(C187,'[2]Sch Calls'!$R:$R,'[2]Sch Calls'!$A:$A,"",0)</f>
        <v>45167.479849536998</v>
      </c>
      <c r="S187" s="17">
        <f>_xlfn.XLOOKUP(C187,'[2]Sch Calls'!$R:$R,'[2]Sch Calls'!$B:$B,"",0)</f>
        <v>12185</v>
      </c>
      <c r="T187" s="18">
        <f>_xlfn.XLOOKUP(C187,'[1]E&amp;DPSAC'!$K:$K,'[1]E&amp;DPSAC'!$W:$W,"",0)</f>
        <v>45167</v>
      </c>
      <c r="U187" s="17">
        <f>_xlfn.XLOOKUP(C187,'[1]E&amp;DPSAC'!$K:$K,'[1]E&amp;DPSAC'!$Z:$Z,"",0)</f>
        <v>12185</v>
      </c>
      <c r="V187" s="17">
        <f>_xlfn.XLOOKUP(C187,'[2]1. All Calls'!$R:$R,'[2]1. All Calls'!$B:$B,"",0)</f>
        <v>13025</v>
      </c>
      <c r="W187" s="20">
        <f>_xlfn.XLOOKUP(C187,'[2]1. All Calls'!$R:$R,'[2]1. All Calls'!$A:$A,"",0)</f>
        <v>45451.701631944401</v>
      </c>
      <c r="X187" s="17" t="str">
        <f>_xlfn.XLOOKUP(C187,'[2]Sch Calls'!$R:$R,'[2]Sch Calls'!$AB:$AB,"",0)</f>
        <v>Attend the site for schedule service so drain oil from tank and drain oil from cooler total 38 liters oil drain then change oil filter, air filter compressor and engine both side and change 40 liters oil. After then start the unit found running ok.</v>
      </c>
      <c r="Y187" s="17">
        <f t="shared" si="52"/>
        <v>-90</v>
      </c>
      <c r="Z187" s="17" t="str">
        <f t="shared" si="53"/>
        <v>Due</v>
      </c>
      <c r="AA187" s="21">
        <f t="shared" ca="1" si="54"/>
        <v>933.52015046300221</v>
      </c>
      <c r="AB187" s="21" t="str">
        <f t="shared" ca="1" si="55"/>
        <v>Due</v>
      </c>
      <c r="AC187" s="11">
        <f ca="1">tbl_DPSAC[[#This Row],[Current Month Due Count]]</f>
        <v>0</v>
      </c>
      <c r="AD187" s="11">
        <f ca="1">tbl_DPSAC[[#This Row],[Next Month Due2]]</f>
        <v>0</v>
      </c>
      <c r="AE187" s="11">
        <f t="shared" ca="1" si="56"/>
        <v>1</v>
      </c>
      <c r="AF187" s="11">
        <v>3</v>
      </c>
      <c r="AG187" s="17">
        <f t="shared" ca="1" si="57"/>
        <v>14973</v>
      </c>
      <c r="AH187" s="11" t="s">
        <v>1089</v>
      </c>
      <c r="AI187" s="11" t="s">
        <v>1090</v>
      </c>
      <c r="AJ187" s="11">
        <v>0</v>
      </c>
      <c r="AK187" s="11" t="s">
        <v>1091</v>
      </c>
      <c r="AL187" s="11" t="s">
        <v>1092</v>
      </c>
      <c r="AM187" s="11" t="s">
        <v>1093</v>
      </c>
      <c r="AN187" s="11" t="s">
        <v>1094</v>
      </c>
      <c r="AO187" s="11">
        <v>0</v>
      </c>
      <c r="AP187" s="11">
        <v>0</v>
      </c>
      <c r="AQ187" s="11">
        <v>0</v>
      </c>
      <c r="AR187" s="11">
        <v>0</v>
      </c>
      <c r="AS187" s="11">
        <v>0</v>
      </c>
      <c r="AT187" s="11">
        <v>0</v>
      </c>
      <c r="AU187" s="11" t="s">
        <v>1095</v>
      </c>
      <c r="AV187" s="11">
        <v>0</v>
      </c>
      <c r="AW187" s="11">
        <v>0</v>
      </c>
      <c r="AX187" s="11" t="str">
        <f t="shared" ca="1" si="58"/>
        <v>5 Service Due</v>
      </c>
      <c r="AY187" s="17">
        <v>12060</v>
      </c>
      <c r="AZ187" s="22">
        <v>45167</v>
      </c>
      <c r="BA187" s="17" t="s">
        <v>1096</v>
      </c>
      <c r="BB187" s="17">
        <v>10000</v>
      </c>
      <c r="BC187" s="22">
        <v>44646</v>
      </c>
      <c r="BD187" s="17"/>
      <c r="BE187" s="17">
        <v>12060</v>
      </c>
      <c r="BF187" s="22">
        <v>45167</v>
      </c>
      <c r="BG187" s="17" t="s">
        <v>1096</v>
      </c>
      <c r="BH187" s="17">
        <v>12060</v>
      </c>
      <c r="BI187" s="22">
        <v>45167</v>
      </c>
      <c r="BJ187" s="17" t="s">
        <v>1096</v>
      </c>
      <c r="BK187" s="17">
        <v>10000</v>
      </c>
      <c r="BL187" s="22">
        <v>44646</v>
      </c>
      <c r="BM187" s="17"/>
      <c r="BN187" s="23">
        <f t="shared" si="59"/>
        <v>45347</v>
      </c>
      <c r="BO187" s="23">
        <f t="shared" si="60"/>
        <v>44826</v>
      </c>
      <c r="BP187" s="23">
        <f t="shared" si="61"/>
        <v>45347</v>
      </c>
      <c r="BQ187" s="23">
        <f t="shared" si="62"/>
        <v>45347</v>
      </c>
      <c r="BR187" s="23">
        <f t="shared" si="73"/>
        <v>45011</v>
      </c>
      <c r="BS187" s="24">
        <f t="shared" ca="1" si="63"/>
        <v>-2163</v>
      </c>
      <c r="BT187" s="25">
        <f t="shared" ca="1" si="64"/>
        <v>-3473</v>
      </c>
      <c r="BU187" s="25">
        <f t="shared" ca="1" si="65"/>
        <v>-2163</v>
      </c>
      <c r="BV187" s="25">
        <f t="shared" ca="1" si="66"/>
        <v>-2163</v>
      </c>
      <c r="BW187" s="25">
        <f t="shared" ca="1" si="67"/>
        <v>-3473</v>
      </c>
      <c r="BX187" s="26" t="s">
        <v>1097</v>
      </c>
      <c r="BY187" s="11">
        <f t="shared" ca="1" si="68"/>
        <v>5</v>
      </c>
      <c r="BZ187" s="11">
        <f t="shared" ca="1" si="74"/>
        <v>0</v>
      </c>
      <c r="CA187" s="11">
        <f t="shared" ca="1" si="69"/>
        <v>0</v>
      </c>
      <c r="CB187" s="28">
        <f>_xlfn.XLOOKUP($C187,'[3]BIS Feb-26'!$C:$C,'[3]BIS Feb-26'!U:U,"",0)</f>
        <v>45166.770833333299</v>
      </c>
      <c r="CC187" s="28">
        <f>_xlfn.XLOOKUP($C187,'[3]BIS Feb-26'!$C:$C,'[3]BIS Feb-26'!V:V,"",0)</f>
        <v>45166.770833333299</v>
      </c>
      <c r="CD187" s="28">
        <f>_xlfn.XLOOKUP($C187,'[3]BIS Feb-26'!$C:$C,'[3]BIS Feb-26'!W:W,"",0)</f>
        <v>45166.770833333299</v>
      </c>
      <c r="CE187" s="28">
        <f>_xlfn.XLOOKUP($C187,'[3]BIS Feb-26'!$C:$C,'[3]BIS Feb-26'!X:X,"",0)</f>
        <v>45166.770833333299</v>
      </c>
      <c r="CF187" s="28">
        <f>_xlfn.XLOOKUP($C187,'[3]BIS Feb-26'!$C:$C,'[3]BIS Feb-26'!Y:Y,"",0)</f>
        <v>45166.770833333299</v>
      </c>
      <c r="CG187" s="28">
        <f>_xlfn.XLOOKUP($C187,'[3]BIS Feb-26'!$C:$C,'[3]BIS Feb-26'!Z:Z,"",0)</f>
        <v>0</v>
      </c>
      <c r="CH187" s="28">
        <f>_xlfn.XLOOKUP($C187,'[3]BIS Feb-26'!$C:$C,'[3]BIS Feb-26'!AA:AA,"",0)</f>
        <v>0</v>
      </c>
      <c r="CI187" s="28">
        <f>_xlfn.XLOOKUP($C187,'[3]BIS Feb-26'!$C:$C,'[3]BIS Feb-26'!AB:AB,"",0)</f>
        <v>0</v>
      </c>
      <c r="CJ187" s="28">
        <f>_xlfn.XLOOKUP($C187,'[3]BIS Feb-26'!$C:$C,'[3]BIS Feb-26'!AC:AC,"",0)</f>
        <v>0</v>
      </c>
      <c r="CK187" s="29" t="str">
        <f>_xlfn.XLOOKUP($C187,'[3]BIS Feb-26'!$C:$C,'[3]BIS Feb-26'!AD:AD,"",0)</f>
        <v>215</v>
      </c>
      <c r="CL187" s="29" t="str">
        <f>_xlfn.XLOOKUP($C187,'[3]BIS Feb-26'!$C:$C,'[3]BIS Feb-26'!AE:AE,"",0)</f>
        <v>215</v>
      </c>
      <c r="CM187" s="29" t="str">
        <f>_xlfn.XLOOKUP($C187,'[3]BIS Feb-26'!$C:$C,'[3]BIS Feb-26'!AF:AF,"",0)</f>
        <v>215</v>
      </c>
      <c r="CN187" s="29" t="str">
        <f>_xlfn.XLOOKUP($C187,'[3]BIS Feb-26'!$C:$C,'[3]BIS Feb-26'!AG:AG,"",0)</f>
        <v>215</v>
      </c>
      <c r="CO187" s="29" t="str">
        <f>_xlfn.XLOOKUP($C187,'[3]BIS Feb-26'!$C:$C,'[3]BIS Feb-26'!AH:AH,"",0)</f>
        <v>215</v>
      </c>
      <c r="CP187" s="29" t="str">
        <f>_xlfn.XLOOKUP($C187,'[3]BIS Feb-26'!$C:$C,'[3]BIS Feb-26'!AI:AI,"",0)</f>
        <v>715</v>
      </c>
      <c r="CQ187" s="29" t="str">
        <f>_xlfn.XLOOKUP($C187,'[3]BIS Feb-26'!$C:$C,'[3]BIS Feb-26'!AJ:AJ,"",0)</f>
        <v>715</v>
      </c>
      <c r="CR187" s="29" t="str">
        <f>_xlfn.XLOOKUP($C187,'[3]BIS Feb-26'!$C:$C,'[3]BIS Feb-26'!AK:AK,"",0)</f>
        <v>715</v>
      </c>
      <c r="CS187" s="29" t="str">
        <f>_xlfn.XLOOKUP($C187,'[3]BIS Feb-26'!$C:$C,'[3]BIS Feb-26'!AL:AL,"",0)</f>
        <v>715</v>
      </c>
      <c r="CT187" s="29">
        <f>_xlfn.XLOOKUP($C187,'[3]BIS Feb-26'!$C:$C,'[3]BIS Feb-26'!AM:AM,"",0)</f>
        <v>3</v>
      </c>
      <c r="CU187" s="28">
        <f>_xlfn.XLOOKUP($C187,'[3]BIS Feb-26'!$C:$C,'[3]BIS Feb-26'!AN:AN,"",0)</f>
        <v>45346</v>
      </c>
      <c r="CV187" s="28">
        <f>_xlfn.XLOOKUP($C187,'[3]BIS Feb-26'!$C:$C,'[3]BIS Feb-26'!AO:AO,"",0)</f>
        <v>45346</v>
      </c>
      <c r="CW187" s="28">
        <f>_xlfn.XLOOKUP($C187,'[3]BIS Feb-26'!$C:$C,'[3]BIS Feb-26'!AP:AP,"",0)</f>
        <v>45346</v>
      </c>
      <c r="CX187" s="28">
        <f>_xlfn.XLOOKUP($C187,'[3]BIS Feb-26'!$C:$C,'[3]BIS Feb-26'!AQ:AQ,"",0)</f>
        <v>45346</v>
      </c>
      <c r="CY187" s="28">
        <f>_xlfn.XLOOKUP($C187,'[3]BIS Feb-26'!$C:$C,'[3]BIS Feb-26'!AR:AR,"",0)</f>
        <v>45346</v>
      </c>
      <c r="CZ187" s="28">
        <f>_xlfn.XLOOKUP($C187,'[3]BIS Feb-26'!$C:$C,'[3]BIS Feb-26'!AS:AS,"",0)</f>
        <v>45650</v>
      </c>
      <c r="DA187" s="28">
        <f>_xlfn.XLOOKUP($C187,'[3]BIS Feb-26'!$C:$C,'[3]BIS Feb-26'!AT:AT,"",0)</f>
        <v>45518</v>
      </c>
      <c r="DB187" s="28">
        <f>_xlfn.XLOOKUP($C187,'[3]BIS Feb-26'!$C:$C,'[3]BIS Feb-26'!AU:AU,"",0)</f>
        <v>45560</v>
      </c>
      <c r="DC187" s="28">
        <f>_xlfn.XLOOKUP($C187,'[3]BIS Feb-26'!$C:$C,'[3]BIS Feb-26'!AV:AV,"",0)</f>
        <v>45609</v>
      </c>
      <c r="DD187" s="11">
        <f>_xlfn.XLOOKUP($C187,'[3]BIS Feb-26'!$C:$C,'[3]BIS Feb-26'!AW:AW,"",0)</f>
        <v>1</v>
      </c>
      <c r="DE187" s="11">
        <f>_xlfn.XLOOKUP($C187,'[3]BIS Feb-26'!$C:$C,'[3]BIS Feb-26'!AX:AX,"",0)</f>
        <v>0</v>
      </c>
      <c r="DF187" s="11">
        <f>_xlfn.XLOOKUP($C187,'[3]BIS Feb-26'!$C:$C,'[3]BIS Feb-26'!AY:AY,"",0)</f>
        <v>0</v>
      </c>
      <c r="DG187" s="11">
        <f t="shared" ca="1" si="70"/>
        <v>9</v>
      </c>
      <c r="DH187" s="11">
        <f t="shared" ca="1" si="71"/>
        <v>0</v>
      </c>
      <c r="DI187" s="11">
        <f t="shared" ca="1" si="72"/>
        <v>0</v>
      </c>
      <c r="DJ187" s="11" t="str">
        <f>_xlfn.XLOOKUP($C187,'[3]Active Customer Assets'!$D:$D,'[3]Active Customer Assets'!I:I,"",0)</f>
        <v>B (Below 100% potential spares purchased)</v>
      </c>
      <c r="DK187" s="28">
        <f>_xlfn.XLOOKUP($C187,'[3]Active Customer Assets'!$D:$D,'[3]Active Customer Assets'!J:J,"",0)</f>
        <v>43269</v>
      </c>
      <c r="DL187" s="28">
        <f>_xlfn.XLOOKUP($C187,'[3]Active Customer Assets'!$D:$D,'[3]Active Customer Assets'!K:K,"",0)</f>
        <v>43244</v>
      </c>
      <c r="DM187" s="28">
        <f>_xlfn.XLOOKUP($C187,'[3]Active Customer Assets'!$D:$D,'[3]Active Customer Assets'!L:L,"",0)</f>
        <v>45451.702233796299</v>
      </c>
      <c r="DN187" s="21">
        <f>_xlfn.XLOOKUP($C187,'[3]Active Customer Assets'!$D:$D,'[3]Active Customer Assets'!M:M,"",0)</f>
        <v>13025</v>
      </c>
      <c r="DO187" s="28">
        <f>_xlfn.XLOOKUP($C187,'[3]Active Customer Assets'!$D:$D,'[3]Active Customer Assets'!N:N,"",0)</f>
        <v>0</v>
      </c>
      <c r="DP187" s="28">
        <f>_xlfn.XLOOKUP($C187,'[3]Active Customer Assets'!$D:$D,'[3]Active Customer Assets'!O:O,"",0)</f>
        <v>0</v>
      </c>
      <c r="DQ187" s="28" t="str">
        <f>_xlfn.XLOOKUP($C187,'[3]Active Customer Assets'!$D:$D,'[3]Active Customer Assets'!P:P,"",0)</f>
        <v>Air lube Plus</v>
      </c>
      <c r="DR187" s="28">
        <f>_xlfn.XLOOKUP($C187,'[3]Active Customer Assets'!$D:$D,'[3]Active Customer Assets'!Q:Q,"",0)</f>
        <v>45167</v>
      </c>
      <c r="DS187" s="28">
        <f>_xlfn.XLOOKUP($C187,'[3]Active Customer Assets'!$D:$D,'[3]Active Customer Assets'!R:R,"",0)</f>
        <v>45167</v>
      </c>
      <c r="DT187" s="28">
        <f>_xlfn.XLOOKUP($C187,'[3]Active Customer Assets'!$D:$D,'[3]Active Customer Assets'!S:S,"",0)</f>
        <v>45167</v>
      </c>
      <c r="DU187" s="28">
        <f>_xlfn.XLOOKUP($C187,'[3]Active Customer Assets'!$D:$D,'[3]Active Customer Assets'!T:T,"",0)</f>
        <v>45167</v>
      </c>
      <c r="DV187" s="28">
        <f>_xlfn.XLOOKUP($C187,'[3]Active Customer Assets'!$D:$D,'[3]Active Customer Assets'!U:U,"",0)</f>
        <v>45167</v>
      </c>
      <c r="DW187" s="28">
        <f>_xlfn.XLOOKUP($C187,'[3]Active Customer Assets'!$D:$D,'[3]Active Customer Assets'!V:V,"",0)</f>
        <v>0</v>
      </c>
      <c r="DX187" s="28">
        <f>_xlfn.XLOOKUP($C187,'[3]Active Customer Assets'!$D:$D,'[3]Active Customer Assets'!W:W,"",0)</f>
        <v>0</v>
      </c>
      <c r="DY187" s="28">
        <f>_xlfn.XLOOKUP($C187,'[3]Active Customer Assets'!$D:$D,'[3]Active Customer Assets'!X:X,"",0)</f>
        <v>0</v>
      </c>
      <c r="DZ187" s="28">
        <f>_xlfn.XLOOKUP($C187,'[3]Active Customer Assets'!$D:$D,'[3]Active Customer Assets'!Y:Y,"",0)</f>
        <v>0</v>
      </c>
      <c r="EA187" s="28" t="str">
        <f>_xlfn.XLOOKUP($C187,'[3]Active Customer Assets'!$D:$D,'[3]Active Customer Assets'!Z:Z,"",0)</f>
        <v>215</v>
      </c>
      <c r="EB187" s="28" t="str">
        <f>_xlfn.XLOOKUP($C187,'[3]Active Customer Assets'!$D:$D,'[3]Active Customer Assets'!AA:AA,"",0)</f>
        <v>215</v>
      </c>
      <c r="EC187" s="28" t="str">
        <f>_xlfn.XLOOKUP($C187,'[3]Active Customer Assets'!$D:$D,'[3]Active Customer Assets'!AB:AB,"",0)</f>
        <v>215</v>
      </c>
      <c r="ED187" s="28" t="str">
        <f>_xlfn.XLOOKUP($C187,'[3]Active Customer Assets'!$D:$D,'[3]Active Customer Assets'!AC:AC,"",0)</f>
        <v>215</v>
      </c>
      <c r="EE187" s="28" t="str">
        <f>_xlfn.XLOOKUP($C187,'[3]Active Customer Assets'!$D:$D,'[3]Active Customer Assets'!AD:AD,"",0)</f>
        <v>215</v>
      </c>
      <c r="EF187" s="28" t="str">
        <f>_xlfn.XLOOKUP($C187,'[3]Active Customer Assets'!$D:$D,'[3]Active Customer Assets'!AE:AE,"",0)</f>
        <v>715</v>
      </c>
      <c r="EG187" s="28" t="str">
        <f>_xlfn.XLOOKUP($C187,'[3]Active Customer Assets'!$D:$D,'[3]Active Customer Assets'!AF:AF,"",0)</f>
        <v>715</v>
      </c>
      <c r="EH187" s="28" t="str">
        <f>_xlfn.XLOOKUP($C187,'[3]Active Customer Assets'!$D:$D,'[3]Active Customer Assets'!AG:AG,"",0)</f>
        <v>715</v>
      </c>
      <c r="EI187" s="28" t="str">
        <f>_xlfn.XLOOKUP($C187,'[3]Active Customer Assets'!$D:$D,'[3]Active Customer Assets'!AH:AH,"",0)</f>
        <v>715</v>
      </c>
      <c r="EJ187" s="21">
        <f>_xlfn.XLOOKUP($C187,'[3]Active Customer Assets'!$D:$D,'[3]Active Customer Assets'!AI:AI,"",0)</f>
        <v>3</v>
      </c>
      <c r="EK187" s="35" t="str">
        <f>[3]!tbl_DPSAC[[#This Row],[Unit Status]]</f>
        <v>Scraped</v>
      </c>
    </row>
    <row r="188" spans="1:141" x14ac:dyDescent="0.15">
      <c r="A188" s="11">
        <f>ROW(tbl_DPSAC[[#This Row],[Sl. No.]])-1</f>
        <v>187</v>
      </c>
      <c r="B188" s="12" t="s">
        <v>136</v>
      </c>
      <c r="C188" s="12" t="s">
        <v>1098</v>
      </c>
      <c r="D188" s="12" t="s">
        <v>138</v>
      </c>
      <c r="E188" s="12" t="s">
        <v>139</v>
      </c>
      <c r="F188" s="12" t="s">
        <v>161</v>
      </c>
      <c r="G188" s="13" t="s">
        <v>291</v>
      </c>
      <c r="H188" s="13" t="str">
        <f>_xlfn.XLOOKUP(C188,'[1]E&amp;DPSAC'!$K:$K,'[1]E&amp;DPSAC'!$E:$E,,0)</f>
        <v>KATRAS, DHANBAD</v>
      </c>
      <c r="I188" s="13"/>
      <c r="J188" s="13">
        <v>8210106692</v>
      </c>
      <c r="K188" s="13">
        <v>9570178502</v>
      </c>
      <c r="L188" s="12" t="str">
        <f t="shared" ca="1" si="50"/>
        <v>Non - Warranty</v>
      </c>
      <c r="M188" s="14">
        <v>43269</v>
      </c>
      <c r="N188" s="15">
        <v>24</v>
      </c>
      <c r="O188" s="14">
        <f t="shared" si="51"/>
        <v>44012</v>
      </c>
      <c r="P188" s="11" t="s">
        <v>157</v>
      </c>
      <c r="Q188" s="19" t="str">
        <f>_xlfn.XLOOKUP(C188,'[2]Sch Calls'!$R:$R,'[2]Sch Calls'!$F:$F,"",0)</f>
        <v>CC-01023414</v>
      </c>
      <c r="R188" s="18">
        <f>_xlfn.XLOOKUP(C188,'[2]Sch Calls'!$R:$R,'[2]Sch Calls'!$A:$A,"",0)</f>
        <v>45167.4830671296</v>
      </c>
      <c r="S188" s="17">
        <f>_xlfn.XLOOKUP(C188,'[2]Sch Calls'!$R:$R,'[2]Sch Calls'!$B:$B,"",0)</f>
        <v>10920</v>
      </c>
      <c r="T188" s="18">
        <f>_xlfn.XLOOKUP(C188,'[1]E&amp;DPSAC'!$K:$K,'[1]E&amp;DPSAC'!$W:$W,"",0)</f>
        <v>45167</v>
      </c>
      <c r="U188" s="17">
        <f>_xlfn.XLOOKUP(C188,'[1]E&amp;DPSAC'!$K:$K,'[1]E&amp;DPSAC'!$Z:$Z,"",0)</f>
        <v>10920</v>
      </c>
      <c r="V188" s="17">
        <f>_xlfn.XLOOKUP(C188,'[2]1. All Calls'!$R:$R,'[2]1. All Calls'!$B:$B,"",0)</f>
        <v>11490</v>
      </c>
      <c r="W188" s="20">
        <f>_xlfn.XLOOKUP(C188,'[2]1. All Calls'!$R:$R,'[2]1. All Calls'!$A:$A,"",0)</f>
        <v>45453.510625000003</v>
      </c>
      <c r="X188" s="17" t="str">
        <f>_xlfn.XLOOKUP(C188,'[2]Sch Calls'!$R:$R,'[2]Sch Calls'!$AB:$AB,"",0)</f>
        <v>Attend the site for schedule service so drain oil from tank and drain oil from cooler total 38 liters oil drain then change oil filter, air filter compressor and engine both side and change 40 liters oil. After then start the unit found running ok.</v>
      </c>
      <c r="Y188" s="17">
        <f t="shared" si="52"/>
        <v>180</v>
      </c>
      <c r="Z188" s="17" t="str">
        <f t="shared" si="53"/>
        <v>Done</v>
      </c>
      <c r="AA188" s="21">
        <f t="shared" ca="1" si="54"/>
        <v>933.51693287039961</v>
      </c>
      <c r="AB188" s="21" t="str">
        <f t="shared" ca="1" si="55"/>
        <v>Due</v>
      </c>
      <c r="AC188" s="11">
        <f ca="1">tbl_DPSAC[[#This Row],[Current Month Due Count]]</f>
        <v>0</v>
      </c>
      <c r="AD188" s="11">
        <f ca="1">tbl_DPSAC[[#This Row],[Next Month Due2]]</f>
        <v>0</v>
      </c>
      <c r="AE188" s="11">
        <f t="shared" ca="1" si="56"/>
        <v>1</v>
      </c>
      <c r="AF188" s="11">
        <v>2</v>
      </c>
      <c r="AG188" s="17">
        <f t="shared" ca="1" si="57"/>
        <v>12785</v>
      </c>
      <c r="AH188" s="11">
        <v>0</v>
      </c>
      <c r="AI188" s="11">
        <v>0</v>
      </c>
      <c r="AJ188" s="11">
        <v>0</v>
      </c>
      <c r="AK188" s="11">
        <v>0</v>
      </c>
      <c r="AL188" s="11">
        <v>0</v>
      </c>
      <c r="AM188" s="11">
        <v>0</v>
      </c>
      <c r="AN188" s="11">
        <v>0</v>
      </c>
      <c r="AO188" s="11">
        <v>0</v>
      </c>
      <c r="AP188" s="11">
        <v>0</v>
      </c>
      <c r="AQ188" s="11">
        <v>0</v>
      </c>
      <c r="AR188" s="11">
        <v>0</v>
      </c>
      <c r="AS188" s="11">
        <v>0</v>
      </c>
      <c r="AT188" s="11">
        <v>0</v>
      </c>
      <c r="AU188" s="11" t="s">
        <v>1099</v>
      </c>
      <c r="AV188" s="11">
        <v>0</v>
      </c>
      <c r="AW188" s="11">
        <v>0</v>
      </c>
      <c r="AX188" s="11" t="str">
        <f t="shared" ca="1" si="58"/>
        <v>5 Service Due</v>
      </c>
      <c r="AY188" s="17">
        <v>10920</v>
      </c>
      <c r="AZ188" s="22">
        <v>45167</v>
      </c>
      <c r="BA188" s="17" t="s">
        <v>1100</v>
      </c>
      <c r="BB188" s="17">
        <v>9000</v>
      </c>
      <c r="BC188" s="22">
        <v>44646</v>
      </c>
      <c r="BD188" s="17"/>
      <c r="BE188" s="17">
        <v>10920</v>
      </c>
      <c r="BF188" s="22">
        <v>45167</v>
      </c>
      <c r="BG188" s="17" t="s">
        <v>1100</v>
      </c>
      <c r="BH188" s="17">
        <v>10920</v>
      </c>
      <c r="BI188" s="22">
        <v>45167</v>
      </c>
      <c r="BJ188" s="17" t="s">
        <v>1100</v>
      </c>
      <c r="BK188" s="17">
        <v>9000</v>
      </c>
      <c r="BL188" s="22">
        <v>44646</v>
      </c>
      <c r="BM188" s="17"/>
      <c r="BN188" s="23">
        <f t="shared" si="59"/>
        <v>45347</v>
      </c>
      <c r="BO188" s="23">
        <f t="shared" si="60"/>
        <v>44826</v>
      </c>
      <c r="BP188" s="23">
        <f t="shared" si="61"/>
        <v>45347</v>
      </c>
      <c r="BQ188" s="23">
        <f t="shared" si="62"/>
        <v>45347</v>
      </c>
      <c r="BR188" s="23">
        <f t="shared" si="73"/>
        <v>45011</v>
      </c>
      <c r="BS188" s="24">
        <f t="shared" ca="1" si="63"/>
        <v>-1115</v>
      </c>
      <c r="BT188" s="25">
        <f t="shared" ca="1" si="64"/>
        <v>-2285</v>
      </c>
      <c r="BU188" s="25">
        <f t="shared" ca="1" si="65"/>
        <v>-1115</v>
      </c>
      <c r="BV188" s="25">
        <f t="shared" ca="1" si="66"/>
        <v>-1115</v>
      </c>
      <c r="BW188" s="25">
        <f t="shared" ca="1" si="67"/>
        <v>-2285</v>
      </c>
      <c r="BX188" s="11" t="s">
        <v>1016</v>
      </c>
      <c r="BY188" s="11">
        <f t="shared" ca="1" si="68"/>
        <v>5</v>
      </c>
      <c r="BZ188" s="11">
        <f t="shared" ca="1" si="74"/>
        <v>0</v>
      </c>
      <c r="CA188" s="11">
        <f t="shared" ca="1" si="69"/>
        <v>0</v>
      </c>
      <c r="CB188" s="28">
        <f>_xlfn.XLOOKUP($C188,'[3]BIS Feb-26'!$C:$C,'[3]BIS Feb-26'!U:U,"",0)</f>
        <v>45166.770833333299</v>
      </c>
      <c r="CC188" s="28">
        <f>_xlfn.XLOOKUP($C188,'[3]BIS Feb-26'!$C:$C,'[3]BIS Feb-26'!V:V,"",0)</f>
        <v>45166.770833333299</v>
      </c>
      <c r="CD188" s="28">
        <f>_xlfn.XLOOKUP($C188,'[3]BIS Feb-26'!$C:$C,'[3]BIS Feb-26'!W:W,"",0)</f>
        <v>45166.770833333299</v>
      </c>
      <c r="CE188" s="28">
        <f>_xlfn.XLOOKUP($C188,'[3]BIS Feb-26'!$C:$C,'[3]BIS Feb-26'!X:X,"",0)</f>
        <v>45166.770833333299</v>
      </c>
      <c r="CF188" s="28">
        <f>_xlfn.XLOOKUP($C188,'[3]BIS Feb-26'!$C:$C,'[3]BIS Feb-26'!Y:Y,"",0)</f>
        <v>45166.770833333299</v>
      </c>
      <c r="CG188" s="28">
        <f>_xlfn.XLOOKUP($C188,'[3]BIS Feb-26'!$C:$C,'[3]BIS Feb-26'!Z:Z,"",0)</f>
        <v>0</v>
      </c>
      <c r="CH188" s="28">
        <f>_xlfn.XLOOKUP($C188,'[3]BIS Feb-26'!$C:$C,'[3]BIS Feb-26'!AA:AA,"",0)</f>
        <v>0</v>
      </c>
      <c r="CI188" s="28">
        <f>_xlfn.XLOOKUP($C188,'[3]BIS Feb-26'!$C:$C,'[3]BIS Feb-26'!AB:AB,"",0)</f>
        <v>43464.770833333299</v>
      </c>
      <c r="CJ188" s="28">
        <f>_xlfn.XLOOKUP($C188,'[3]BIS Feb-26'!$C:$C,'[3]BIS Feb-26'!AC:AC,"",0)</f>
        <v>44160.770833333299</v>
      </c>
      <c r="CK188" s="29" t="str">
        <f>_xlfn.XLOOKUP($C188,'[3]BIS Feb-26'!$C:$C,'[3]BIS Feb-26'!AD:AD,"",0)</f>
        <v>180</v>
      </c>
      <c r="CL188" s="29" t="str">
        <f>_xlfn.XLOOKUP($C188,'[3]BIS Feb-26'!$C:$C,'[3]BIS Feb-26'!AE:AE,"",0)</f>
        <v>190</v>
      </c>
      <c r="CM188" s="29" t="str">
        <f>_xlfn.XLOOKUP($C188,'[3]BIS Feb-26'!$C:$C,'[3]BIS Feb-26'!AF:AF,"",0)</f>
        <v>190</v>
      </c>
      <c r="CN188" s="29" t="str">
        <f>_xlfn.XLOOKUP($C188,'[3]BIS Feb-26'!$C:$C,'[3]BIS Feb-26'!AG:AG,"",0)</f>
        <v>190</v>
      </c>
      <c r="CO188" s="29" t="str">
        <f>_xlfn.XLOOKUP($C188,'[3]BIS Feb-26'!$C:$C,'[3]BIS Feb-26'!AH:AH,"",0)</f>
        <v>190</v>
      </c>
      <c r="CP188" s="29" t="str">
        <f>_xlfn.XLOOKUP($C188,'[3]BIS Feb-26'!$C:$C,'[3]BIS Feb-26'!AI:AI,"",0)</f>
        <v>690</v>
      </c>
      <c r="CQ188" s="29" t="str">
        <f>_xlfn.XLOOKUP($C188,'[3]BIS Feb-26'!$C:$C,'[3]BIS Feb-26'!AJ:AJ,"",0)</f>
        <v>690</v>
      </c>
      <c r="CR188" s="29" t="str">
        <f>_xlfn.XLOOKUP($C188,'[3]BIS Feb-26'!$C:$C,'[3]BIS Feb-26'!AK:AK,"",0)</f>
        <v>690</v>
      </c>
      <c r="CS188" s="29" t="str">
        <f>_xlfn.XLOOKUP($C188,'[3]BIS Feb-26'!$C:$C,'[3]BIS Feb-26'!AL:AL,"",0)</f>
        <v>690</v>
      </c>
      <c r="CT188" s="29">
        <f>_xlfn.XLOOKUP($C188,'[3]BIS Feb-26'!$C:$C,'[3]BIS Feb-26'!AM:AM,"",0)</f>
        <v>2</v>
      </c>
      <c r="CU188" s="28">
        <f>_xlfn.XLOOKUP($C188,'[3]BIS Feb-26'!$C:$C,'[3]BIS Feb-26'!AN:AN,"",0)</f>
        <v>45346</v>
      </c>
      <c r="CV188" s="28">
        <f>_xlfn.XLOOKUP($C188,'[3]BIS Feb-26'!$C:$C,'[3]BIS Feb-26'!AO:AO,"",0)</f>
        <v>45346</v>
      </c>
      <c r="CW188" s="28">
        <f>_xlfn.XLOOKUP($C188,'[3]BIS Feb-26'!$C:$C,'[3]BIS Feb-26'!AP:AP,"",0)</f>
        <v>45346</v>
      </c>
      <c r="CX188" s="28">
        <f>_xlfn.XLOOKUP($C188,'[3]BIS Feb-26'!$C:$C,'[3]BIS Feb-26'!AQ:AQ,"",0)</f>
        <v>45346</v>
      </c>
      <c r="CY188" s="28">
        <f>_xlfn.XLOOKUP($C188,'[3]BIS Feb-26'!$C:$C,'[3]BIS Feb-26'!AR:AR,"",0)</f>
        <v>45346</v>
      </c>
      <c r="CZ188" s="28">
        <f>_xlfn.XLOOKUP($C188,'[3]BIS Feb-26'!$C:$C,'[3]BIS Feb-26'!AS:AS,"",0)</f>
        <v>45650</v>
      </c>
      <c r="DA188" s="28">
        <f>_xlfn.XLOOKUP($C188,'[3]BIS Feb-26'!$C:$C,'[3]BIS Feb-26'!AT:AT,"",0)</f>
        <v>45518</v>
      </c>
      <c r="DB188" s="28">
        <f>_xlfn.XLOOKUP($C188,'[3]BIS Feb-26'!$C:$C,'[3]BIS Feb-26'!AU:AU,"",0)</f>
        <v>43644</v>
      </c>
      <c r="DC188" s="28">
        <f>_xlfn.XLOOKUP($C188,'[3]BIS Feb-26'!$C:$C,'[3]BIS Feb-26'!AV:AV,"",0)</f>
        <v>44525</v>
      </c>
      <c r="DD188" s="11">
        <f>_xlfn.XLOOKUP($C188,'[3]BIS Feb-26'!$C:$C,'[3]BIS Feb-26'!AW:AW,"",0)</f>
        <v>1</v>
      </c>
      <c r="DE188" s="11">
        <f>_xlfn.XLOOKUP($C188,'[3]BIS Feb-26'!$C:$C,'[3]BIS Feb-26'!AX:AX,"",0)</f>
        <v>0</v>
      </c>
      <c r="DF188" s="11">
        <f>_xlfn.XLOOKUP($C188,'[3]BIS Feb-26'!$C:$C,'[3]BIS Feb-26'!AY:AY,"",0)</f>
        <v>0</v>
      </c>
      <c r="DG188" s="11">
        <f t="shared" ca="1" si="70"/>
        <v>9</v>
      </c>
      <c r="DH188" s="11">
        <f t="shared" ca="1" si="71"/>
        <v>0</v>
      </c>
      <c r="DI188" s="11">
        <f t="shared" ca="1" si="72"/>
        <v>0</v>
      </c>
      <c r="DJ188" s="11" t="str">
        <f>_xlfn.XLOOKUP($C188,'[3]Active Customer Assets'!$D:$D,'[3]Active Customer Assets'!I:I,"",0)</f>
        <v>B (Below 100% potential spares purchased)</v>
      </c>
      <c r="DK188" s="28">
        <f>_xlfn.XLOOKUP($C188,'[3]Active Customer Assets'!$D:$D,'[3]Active Customer Assets'!J:J,"",0)</f>
        <v>43269</v>
      </c>
      <c r="DL188" s="28">
        <f>_xlfn.XLOOKUP($C188,'[3]Active Customer Assets'!$D:$D,'[3]Active Customer Assets'!K:K,"",0)</f>
        <v>43242</v>
      </c>
      <c r="DM188" s="28">
        <f>_xlfn.XLOOKUP($C188,'[3]Active Customer Assets'!$D:$D,'[3]Active Customer Assets'!L:L,"",0)</f>
        <v>45453.511527777802</v>
      </c>
      <c r="DN188" s="21">
        <f>_xlfn.XLOOKUP($C188,'[3]Active Customer Assets'!$D:$D,'[3]Active Customer Assets'!M:M,"",0)</f>
        <v>11490</v>
      </c>
      <c r="DO188" s="28">
        <f>_xlfn.XLOOKUP($C188,'[3]Active Customer Assets'!$D:$D,'[3]Active Customer Assets'!N:N,"",0)</f>
        <v>0</v>
      </c>
      <c r="DP188" s="28">
        <f>_xlfn.XLOOKUP($C188,'[3]Active Customer Assets'!$D:$D,'[3]Active Customer Assets'!O:O,"",0)</f>
        <v>0</v>
      </c>
      <c r="DQ188" s="28" t="str">
        <f>_xlfn.XLOOKUP($C188,'[3]Active Customer Assets'!$D:$D,'[3]Active Customer Assets'!P:P,"",0)</f>
        <v>Air lube Plus</v>
      </c>
      <c r="DR188" s="28">
        <f>_xlfn.XLOOKUP($C188,'[3]Active Customer Assets'!$D:$D,'[3]Active Customer Assets'!Q:Q,"",0)</f>
        <v>45167</v>
      </c>
      <c r="DS188" s="28">
        <f>_xlfn.XLOOKUP($C188,'[3]Active Customer Assets'!$D:$D,'[3]Active Customer Assets'!R:R,"",0)</f>
        <v>45167</v>
      </c>
      <c r="DT188" s="28">
        <f>_xlfn.XLOOKUP($C188,'[3]Active Customer Assets'!$D:$D,'[3]Active Customer Assets'!S:S,"",0)</f>
        <v>45167</v>
      </c>
      <c r="DU188" s="28">
        <f>_xlfn.XLOOKUP($C188,'[3]Active Customer Assets'!$D:$D,'[3]Active Customer Assets'!T:T,"",0)</f>
        <v>45167</v>
      </c>
      <c r="DV188" s="28">
        <f>_xlfn.XLOOKUP($C188,'[3]Active Customer Assets'!$D:$D,'[3]Active Customer Assets'!U:U,"",0)</f>
        <v>45167</v>
      </c>
      <c r="DW188" s="28">
        <f>_xlfn.XLOOKUP($C188,'[3]Active Customer Assets'!$D:$D,'[3]Active Customer Assets'!V:V,"",0)</f>
        <v>0</v>
      </c>
      <c r="DX188" s="28">
        <f>_xlfn.XLOOKUP($C188,'[3]Active Customer Assets'!$D:$D,'[3]Active Customer Assets'!W:W,"",0)</f>
        <v>0</v>
      </c>
      <c r="DY188" s="28">
        <f>_xlfn.XLOOKUP($C188,'[3]Active Customer Assets'!$D:$D,'[3]Active Customer Assets'!X:X,"",0)</f>
        <v>43465</v>
      </c>
      <c r="DZ188" s="28">
        <f>_xlfn.XLOOKUP($C188,'[3]Active Customer Assets'!$D:$D,'[3]Active Customer Assets'!Y:Y,"",0)</f>
        <v>44161</v>
      </c>
      <c r="EA188" s="28" t="str">
        <f>_xlfn.XLOOKUP($C188,'[3]Active Customer Assets'!$D:$D,'[3]Active Customer Assets'!Z:Z,"",0)</f>
        <v>180</v>
      </c>
      <c r="EB188" s="28" t="str">
        <f>_xlfn.XLOOKUP($C188,'[3]Active Customer Assets'!$D:$D,'[3]Active Customer Assets'!AA:AA,"",0)</f>
        <v>190</v>
      </c>
      <c r="EC188" s="28" t="str">
        <f>_xlfn.XLOOKUP($C188,'[3]Active Customer Assets'!$D:$D,'[3]Active Customer Assets'!AB:AB,"",0)</f>
        <v>190</v>
      </c>
      <c r="ED188" s="28" t="str">
        <f>_xlfn.XLOOKUP($C188,'[3]Active Customer Assets'!$D:$D,'[3]Active Customer Assets'!AC:AC,"",0)</f>
        <v>190</v>
      </c>
      <c r="EE188" s="28" t="str">
        <f>_xlfn.XLOOKUP($C188,'[3]Active Customer Assets'!$D:$D,'[3]Active Customer Assets'!AD:AD,"",0)</f>
        <v>190</v>
      </c>
      <c r="EF188" s="28" t="str">
        <f>_xlfn.XLOOKUP($C188,'[3]Active Customer Assets'!$D:$D,'[3]Active Customer Assets'!AE:AE,"",0)</f>
        <v>690</v>
      </c>
      <c r="EG188" s="28" t="str">
        <f>_xlfn.XLOOKUP($C188,'[3]Active Customer Assets'!$D:$D,'[3]Active Customer Assets'!AF:AF,"",0)</f>
        <v>690</v>
      </c>
      <c r="EH188" s="28" t="str">
        <f>_xlfn.XLOOKUP($C188,'[3]Active Customer Assets'!$D:$D,'[3]Active Customer Assets'!AG:AG,"",0)</f>
        <v>690</v>
      </c>
      <c r="EI188" s="28" t="str">
        <f>_xlfn.XLOOKUP($C188,'[3]Active Customer Assets'!$D:$D,'[3]Active Customer Assets'!AH:AH,"",0)</f>
        <v>690</v>
      </c>
      <c r="EJ188" s="21">
        <f>_xlfn.XLOOKUP($C188,'[3]Active Customer Assets'!$D:$D,'[3]Active Customer Assets'!AI:AI,"",0)</f>
        <v>2</v>
      </c>
      <c r="EK188" s="35" t="str">
        <f>[3]!tbl_DPSAC[[#This Row],[Unit Status]]</f>
        <v>Shifted</v>
      </c>
    </row>
    <row r="189" spans="1:141" x14ac:dyDescent="0.15">
      <c r="A189" s="11">
        <f>ROW(tbl_DPSAC[[#This Row],[Sl. No.]])-1</f>
        <v>188</v>
      </c>
      <c r="B189" s="12" t="s">
        <v>136</v>
      </c>
      <c r="C189" s="12" t="s">
        <v>1101</v>
      </c>
      <c r="D189" s="12" t="s">
        <v>138</v>
      </c>
      <c r="E189" s="12" t="s">
        <v>139</v>
      </c>
      <c r="F189" s="12" t="s">
        <v>161</v>
      </c>
      <c r="G189" s="13" t="s">
        <v>291</v>
      </c>
      <c r="H189" s="13" t="str">
        <f>_xlfn.XLOOKUP(C189,'[1]E&amp;DPSAC'!$K:$K,'[1]E&amp;DPSAC'!$E:$E,,0)</f>
        <v>DHANBAD</v>
      </c>
      <c r="I189" s="13"/>
      <c r="J189" s="13">
        <v>9083506628</v>
      </c>
      <c r="K189" s="13">
        <v>9162523267</v>
      </c>
      <c r="L189" s="12" t="str">
        <f t="shared" ca="1" si="50"/>
        <v>Non - Warranty</v>
      </c>
      <c r="M189" s="14">
        <v>43446</v>
      </c>
      <c r="N189" s="15">
        <v>24</v>
      </c>
      <c r="O189" s="14">
        <f t="shared" si="51"/>
        <v>44196</v>
      </c>
      <c r="P189" s="11" t="s">
        <v>157</v>
      </c>
      <c r="Q189" s="19" t="str">
        <f>_xlfn.XLOOKUP(C189,'[2]Sch Calls'!$R:$R,'[2]Sch Calls'!$F:$F,"",0)</f>
        <v>CC-01023429</v>
      </c>
      <c r="R189" s="18">
        <f>_xlfn.XLOOKUP(C189,'[2]Sch Calls'!$R:$R,'[2]Sch Calls'!$A:$A,"",0)</f>
        <v>45167.487337963001</v>
      </c>
      <c r="S189" s="17">
        <f>_xlfn.XLOOKUP(C189,'[2]Sch Calls'!$R:$R,'[2]Sch Calls'!$B:$B,"",0)</f>
        <v>6335</v>
      </c>
      <c r="T189" s="18">
        <f>_xlfn.XLOOKUP(C189,'[1]E&amp;DPSAC'!$K:$K,'[1]E&amp;DPSAC'!$W:$W,"",0)</f>
        <v>45180</v>
      </c>
      <c r="U189" s="17">
        <f>_xlfn.XLOOKUP(C189,'[1]E&amp;DPSAC'!$K:$K,'[1]E&amp;DPSAC'!$Z:$Z,"",0)</f>
        <v>6351</v>
      </c>
      <c r="V189" s="17">
        <f>_xlfn.XLOOKUP(C189,'[2]1. All Calls'!$R:$R,'[2]1. All Calls'!$B:$B,"",0)</f>
        <v>7470</v>
      </c>
      <c r="W189" s="20">
        <f>_xlfn.XLOOKUP(C189,'[2]1. All Calls'!$R:$R,'[2]1. All Calls'!$A:$A,"",0)</f>
        <v>45453.513946759304</v>
      </c>
      <c r="X189" s="17" t="str">
        <f>_xlfn.XLOOKUP(C189,'[2]Sch Calls'!$R:$R,'[2]Sch Calls'!$AB:$AB,"",0)</f>
        <v>Attend the site for schedule service so drain oil from tank and drain oil from cooler total 38 liters oil drain then change oil filter, air filter compressor and engine both side and change 40 liters oil. After then start the unit found running ok.</v>
      </c>
      <c r="Y189" s="17">
        <f t="shared" si="52"/>
        <v>-385</v>
      </c>
      <c r="Z189" s="17" t="str">
        <f t="shared" si="53"/>
        <v>Due</v>
      </c>
      <c r="AA189" s="21">
        <f t="shared" ca="1" si="54"/>
        <v>933.51266203699925</v>
      </c>
      <c r="AB189" s="21" t="str">
        <f t="shared" ca="1" si="55"/>
        <v>Due</v>
      </c>
      <c r="AC189" s="11">
        <f ca="1">tbl_DPSAC[[#This Row],[Current Month Due Count]]</f>
        <v>0</v>
      </c>
      <c r="AD189" s="11">
        <f ca="1">tbl_DPSAC[[#This Row],[Next Month Due2]]</f>
        <v>0</v>
      </c>
      <c r="AE189" s="11">
        <f t="shared" ca="1" si="56"/>
        <v>1</v>
      </c>
      <c r="AF189" s="11">
        <v>4</v>
      </c>
      <c r="AG189" s="17">
        <f t="shared" ca="1" si="57"/>
        <v>10060</v>
      </c>
      <c r="AH189" s="11">
        <v>0</v>
      </c>
      <c r="AI189" s="11">
        <v>0</v>
      </c>
      <c r="AJ189" s="11">
        <v>0</v>
      </c>
      <c r="AK189" s="11">
        <v>0</v>
      </c>
      <c r="AL189" s="11">
        <v>0</v>
      </c>
      <c r="AM189" s="11" t="s">
        <v>1102</v>
      </c>
      <c r="AN189" s="11">
        <v>0</v>
      </c>
      <c r="AO189" s="11">
        <v>0</v>
      </c>
      <c r="AP189" s="11">
        <v>0</v>
      </c>
      <c r="AQ189" s="11">
        <v>0</v>
      </c>
      <c r="AR189" s="11">
        <v>0</v>
      </c>
      <c r="AS189" s="11">
        <v>0</v>
      </c>
      <c r="AT189" s="11">
        <v>0</v>
      </c>
      <c r="AU189" s="11">
        <v>0</v>
      </c>
      <c r="AV189" s="11">
        <v>0</v>
      </c>
      <c r="AW189" s="11">
        <v>0</v>
      </c>
      <c r="AX189" s="11" t="str">
        <f t="shared" ca="1" si="58"/>
        <v>5 Service Due</v>
      </c>
      <c r="AY189" s="17">
        <v>6335</v>
      </c>
      <c r="AZ189" s="22">
        <v>45167</v>
      </c>
      <c r="BA189" s="17" t="s">
        <v>1103</v>
      </c>
      <c r="BB189" s="17">
        <v>4500</v>
      </c>
      <c r="BC189" s="22">
        <v>44646</v>
      </c>
      <c r="BD189" s="17"/>
      <c r="BE189" s="17">
        <v>6335</v>
      </c>
      <c r="BF189" s="22">
        <v>45167</v>
      </c>
      <c r="BG189" s="17" t="s">
        <v>1103</v>
      </c>
      <c r="BH189" s="17">
        <v>6335</v>
      </c>
      <c r="BI189" s="22">
        <v>45167</v>
      </c>
      <c r="BJ189" s="17" t="s">
        <v>1103</v>
      </c>
      <c r="BK189" s="17">
        <v>4500</v>
      </c>
      <c r="BL189" s="22">
        <v>44646</v>
      </c>
      <c r="BM189" s="17"/>
      <c r="BN189" s="23">
        <f t="shared" si="59"/>
        <v>45347</v>
      </c>
      <c r="BO189" s="23">
        <f t="shared" si="60"/>
        <v>44826</v>
      </c>
      <c r="BP189" s="23">
        <f t="shared" si="61"/>
        <v>45347</v>
      </c>
      <c r="BQ189" s="23">
        <f t="shared" si="62"/>
        <v>45347</v>
      </c>
      <c r="BR189" s="23">
        <f t="shared" si="73"/>
        <v>45011</v>
      </c>
      <c r="BS189" s="24">
        <f t="shared" ca="1" si="63"/>
        <v>-2975</v>
      </c>
      <c r="BT189" s="25">
        <f t="shared" ca="1" si="64"/>
        <v>-4060</v>
      </c>
      <c r="BU189" s="25">
        <f t="shared" ca="1" si="65"/>
        <v>-2975</v>
      </c>
      <c r="BV189" s="25">
        <f t="shared" ca="1" si="66"/>
        <v>-2975</v>
      </c>
      <c r="BW189" s="25">
        <f t="shared" ca="1" si="67"/>
        <v>-4060</v>
      </c>
      <c r="BX189" s="11" t="s">
        <v>1016</v>
      </c>
      <c r="BY189" s="11">
        <f t="shared" ca="1" si="68"/>
        <v>5</v>
      </c>
      <c r="BZ189" s="11">
        <f t="shared" ca="1" si="74"/>
        <v>0</v>
      </c>
      <c r="CA189" s="11">
        <f t="shared" ca="1" si="69"/>
        <v>0</v>
      </c>
      <c r="CB189" s="28">
        <f>_xlfn.XLOOKUP($C189,'[3]BIS Feb-26'!$C:$C,'[3]BIS Feb-26'!U:U,"",0)</f>
        <v>45166.770833333299</v>
      </c>
      <c r="CC189" s="28">
        <f>_xlfn.XLOOKUP($C189,'[3]BIS Feb-26'!$C:$C,'[3]BIS Feb-26'!V:V,"",0)</f>
        <v>45166.770833333299</v>
      </c>
      <c r="CD189" s="28">
        <f>_xlfn.XLOOKUP($C189,'[3]BIS Feb-26'!$C:$C,'[3]BIS Feb-26'!W:W,"",0)</f>
        <v>45166.770833333299</v>
      </c>
      <c r="CE189" s="28">
        <f>_xlfn.XLOOKUP($C189,'[3]BIS Feb-26'!$C:$C,'[3]BIS Feb-26'!X:X,"",0)</f>
        <v>45166.770833333299</v>
      </c>
      <c r="CF189" s="28">
        <f>_xlfn.XLOOKUP($C189,'[3]BIS Feb-26'!$C:$C,'[3]BIS Feb-26'!Y:Y,"",0)</f>
        <v>45166.770833333299</v>
      </c>
      <c r="CG189" s="28">
        <f>_xlfn.XLOOKUP($C189,'[3]BIS Feb-26'!$C:$C,'[3]BIS Feb-26'!Z:Z,"",0)</f>
        <v>0</v>
      </c>
      <c r="CH189" s="28">
        <f>_xlfn.XLOOKUP($C189,'[3]BIS Feb-26'!$C:$C,'[3]BIS Feb-26'!AA:AA,"",0)</f>
        <v>0</v>
      </c>
      <c r="CI189" s="28">
        <f>_xlfn.XLOOKUP($C189,'[3]BIS Feb-26'!$C:$C,'[3]BIS Feb-26'!AB:AB,"",0)</f>
        <v>43865.770833333299</v>
      </c>
      <c r="CJ189" s="28">
        <f>_xlfn.XLOOKUP($C189,'[3]BIS Feb-26'!$C:$C,'[3]BIS Feb-26'!AC:AC,"",0)</f>
        <v>0</v>
      </c>
      <c r="CK189" s="29" t="str">
        <f>_xlfn.XLOOKUP($C189,'[3]BIS Feb-26'!$C:$C,'[3]BIS Feb-26'!AD:AD,"",0)</f>
        <v>380</v>
      </c>
      <c r="CL189" s="29" t="str">
        <f>_xlfn.XLOOKUP($C189,'[3]BIS Feb-26'!$C:$C,'[3]BIS Feb-26'!AE:AE,"",0)</f>
        <v>390</v>
      </c>
      <c r="CM189" s="29" t="str">
        <f>_xlfn.XLOOKUP($C189,'[3]BIS Feb-26'!$C:$C,'[3]BIS Feb-26'!AF:AF,"",0)</f>
        <v>390</v>
      </c>
      <c r="CN189" s="29" t="str">
        <f>_xlfn.XLOOKUP($C189,'[3]BIS Feb-26'!$C:$C,'[3]BIS Feb-26'!AG:AG,"",0)</f>
        <v>390</v>
      </c>
      <c r="CO189" s="29" t="str">
        <f>_xlfn.XLOOKUP($C189,'[3]BIS Feb-26'!$C:$C,'[3]BIS Feb-26'!AH:AH,"",0)</f>
        <v>390</v>
      </c>
      <c r="CP189" s="29" t="str">
        <f>_xlfn.XLOOKUP($C189,'[3]BIS Feb-26'!$C:$C,'[3]BIS Feb-26'!AI:AI,"",0)</f>
        <v>890</v>
      </c>
      <c r="CQ189" s="29" t="str">
        <f>_xlfn.XLOOKUP($C189,'[3]BIS Feb-26'!$C:$C,'[3]BIS Feb-26'!AJ:AJ,"",0)</f>
        <v>890</v>
      </c>
      <c r="CR189" s="29" t="str">
        <f>_xlfn.XLOOKUP($C189,'[3]BIS Feb-26'!$C:$C,'[3]BIS Feb-26'!AK:AK,"",0)</f>
        <v>890</v>
      </c>
      <c r="CS189" s="29" t="str">
        <f>_xlfn.XLOOKUP($C189,'[3]BIS Feb-26'!$C:$C,'[3]BIS Feb-26'!AL:AL,"",0)</f>
        <v>890</v>
      </c>
      <c r="CT189" s="29">
        <f>_xlfn.XLOOKUP($C189,'[3]BIS Feb-26'!$C:$C,'[3]BIS Feb-26'!AM:AM,"",0)</f>
        <v>4</v>
      </c>
      <c r="CU189" s="28">
        <f>_xlfn.XLOOKUP($C189,'[3]BIS Feb-26'!$C:$C,'[3]BIS Feb-26'!AN:AN,"",0)</f>
        <v>45346</v>
      </c>
      <c r="CV189" s="28">
        <f>_xlfn.XLOOKUP($C189,'[3]BIS Feb-26'!$C:$C,'[3]BIS Feb-26'!AO:AO,"",0)</f>
        <v>45346</v>
      </c>
      <c r="CW189" s="28">
        <f>_xlfn.XLOOKUP($C189,'[3]BIS Feb-26'!$C:$C,'[3]BIS Feb-26'!AP:AP,"",0)</f>
        <v>45346</v>
      </c>
      <c r="CX189" s="28">
        <f>_xlfn.XLOOKUP($C189,'[3]BIS Feb-26'!$C:$C,'[3]BIS Feb-26'!AQ:AQ,"",0)</f>
        <v>45346</v>
      </c>
      <c r="CY189" s="28">
        <f>_xlfn.XLOOKUP($C189,'[3]BIS Feb-26'!$C:$C,'[3]BIS Feb-26'!AR:AR,"",0)</f>
        <v>45346</v>
      </c>
      <c r="CZ189" s="28">
        <f>_xlfn.XLOOKUP($C189,'[3]BIS Feb-26'!$C:$C,'[3]BIS Feb-26'!AS:AS,"",0)</f>
        <v>45668</v>
      </c>
      <c r="DA189" s="28">
        <f>_xlfn.XLOOKUP($C189,'[3]BIS Feb-26'!$C:$C,'[3]BIS Feb-26'!AT:AT,"",0)</f>
        <v>45536</v>
      </c>
      <c r="DB189" s="28">
        <f>_xlfn.XLOOKUP($C189,'[3]BIS Feb-26'!$C:$C,'[3]BIS Feb-26'!AU:AU,"",0)</f>
        <v>44045</v>
      </c>
      <c r="DC189" s="28">
        <f>_xlfn.XLOOKUP($C189,'[3]BIS Feb-26'!$C:$C,'[3]BIS Feb-26'!AV:AV,"",0)</f>
        <v>45627</v>
      </c>
      <c r="DD189" s="11">
        <f>_xlfn.XLOOKUP($C189,'[3]BIS Feb-26'!$C:$C,'[3]BIS Feb-26'!AW:AW,"",0)</f>
        <v>1</v>
      </c>
      <c r="DE189" s="11">
        <f>_xlfn.XLOOKUP($C189,'[3]BIS Feb-26'!$C:$C,'[3]BIS Feb-26'!AX:AX,"",0)</f>
        <v>0</v>
      </c>
      <c r="DF189" s="11">
        <f>_xlfn.XLOOKUP($C189,'[3]BIS Feb-26'!$C:$C,'[3]BIS Feb-26'!AY:AY,"",0)</f>
        <v>0</v>
      </c>
      <c r="DG189" s="11">
        <f t="shared" ca="1" si="70"/>
        <v>9</v>
      </c>
      <c r="DH189" s="11">
        <f t="shared" ca="1" si="71"/>
        <v>0</v>
      </c>
      <c r="DI189" s="11">
        <f t="shared" ca="1" si="72"/>
        <v>0</v>
      </c>
      <c r="DJ189" s="11" t="str">
        <f>_xlfn.XLOOKUP($C189,'[3]Active Customer Assets'!$D:$D,'[3]Active Customer Assets'!I:I,"",0)</f>
        <v>A (100% potential spares purchased)</v>
      </c>
      <c r="DK189" s="28">
        <f>_xlfn.XLOOKUP($C189,'[3]Active Customer Assets'!$D:$D,'[3]Active Customer Assets'!J:J,"",0)</f>
        <v>43446.770833333299</v>
      </c>
      <c r="DL189" s="28">
        <f>_xlfn.XLOOKUP($C189,'[3]Active Customer Assets'!$D:$D,'[3]Active Customer Assets'!K:K,"",0)</f>
        <v>43354</v>
      </c>
      <c r="DM189" s="28">
        <f>_xlfn.XLOOKUP($C189,'[3]Active Customer Assets'!$D:$D,'[3]Active Customer Assets'!L:L,"",0)</f>
        <v>45453.514583333301</v>
      </c>
      <c r="DN189" s="21">
        <f>_xlfn.XLOOKUP($C189,'[3]Active Customer Assets'!$D:$D,'[3]Active Customer Assets'!M:M,"",0)</f>
        <v>7470</v>
      </c>
      <c r="DO189" s="28">
        <f>_xlfn.XLOOKUP($C189,'[3]Active Customer Assets'!$D:$D,'[3]Active Customer Assets'!N:N,"",0)</f>
        <v>0</v>
      </c>
      <c r="DP189" s="28">
        <f>_xlfn.XLOOKUP($C189,'[3]Active Customer Assets'!$D:$D,'[3]Active Customer Assets'!O:O,"",0)</f>
        <v>0</v>
      </c>
      <c r="DQ189" s="28" t="str">
        <f>_xlfn.XLOOKUP($C189,'[3]Active Customer Assets'!$D:$D,'[3]Active Customer Assets'!P:P,"",0)</f>
        <v>Air lube Plus</v>
      </c>
      <c r="DR189" s="28">
        <f>_xlfn.XLOOKUP($C189,'[3]Active Customer Assets'!$D:$D,'[3]Active Customer Assets'!Q:Q,"",0)</f>
        <v>45167</v>
      </c>
      <c r="DS189" s="28">
        <f>_xlfn.XLOOKUP($C189,'[3]Active Customer Assets'!$D:$D,'[3]Active Customer Assets'!R:R,"",0)</f>
        <v>45167</v>
      </c>
      <c r="DT189" s="28">
        <f>_xlfn.XLOOKUP($C189,'[3]Active Customer Assets'!$D:$D,'[3]Active Customer Assets'!S:S,"",0)</f>
        <v>45167</v>
      </c>
      <c r="DU189" s="28">
        <f>_xlfn.XLOOKUP($C189,'[3]Active Customer Assets'!$D:$D,'[3]Active Customer Assets'!T:T,"",0)</f>
        <v>45167</v>
      </c>
      <c r="DV189" s="28">
        <f>_xlfn.XLOOKUP($C189,'[3]Active Customer Assets'!$D:$D,'[3]Active Customer Assets'!U:U,"",0)</f>
        <v>45167</v>
      </c>
      <c r="DW189" s="28">
        <f>_xlfn.XLOOKUP($C189,'[3]Active Customer Assets'!$D:$D,'[3]Active Customer Assets'!V:V,"",0)</f>
        <v>0</v>
      </c>
      <c r="DX189" s="28">
        <f>_xlfn.XLOOKUP($C189,'[3]Active Customer Assets'!$D:$D,'[3]Active Customer Assets'!W:W,"",0)</f>
        <v>0</v>
      </c>
      <c r="DY189" s="28">
        <f>_xlfn.XLOOKUP($C189,'[3]Active Customer Assets'!$D:$D,'[3]Active Customer Assets'!X:X,"",0)</f>
        <v>43866</v>
      </c>
      <c r="DZ189" s="28">
        <f>_xlfn.XLOOKUP($C189,'[3]Active Customer Assets'!$D:$D,'[3]Active Customer Assets'!Y:Y,"",0)</f>
        <v>0</v>
      </c>
      <c r="EA189" s="28" t="str">
        <f>_xlfn.XLOOKUP($C189,'[3]Active Customer Assets'!$D:$D,'[3]Active Customer Assets'!Z:Z,"",0)</f>
        <v>380</v>
      </c>
      <c r="EB189" s="28" t="str">
        <f>_xlfn.XLOOKUP($C189,'[3]Active Customer Assets'!$D:$D,'[3]Active Customer Assets'!AA:AA,"",0)</f>
        <v>390</v>
      </c>
      <c r="EC189" s="28" t="str">
        <f>_xlfn.XLOOKUP($C189,'[3]Active Customer Assets'!$D:$D,'[3]Active Customer Assets'!AB:AB,"",0)</f>
        <v>390</v>
      </c>
      <c r="ED189" s="28" t="str">
        <f>_xlfn.XLOOKUP($C189,'[3]Active Customer Assets'!$D:$D,'[3]Active Customer Assets'!AC:AC,"",0)</f>
        <v>390</v>
      </c>
      <c r="EE189" s="28" t="str">
        <f>_xlfn.XLOOKUP($C189,'[3]Active Customer Assets'!$D:$D,'[3]Active Customer Assets'!AD:AD,"",0)</f>
        <v>390</v>
      </c>
      <c r="EF189" s="28" t="str">
        <f>_xlfn.XLOOKUP($C189,'[3]Active Customer Assets'!$D:$D,'[3]Active Customer Assets'!AE:AE,"",0)</f>
        <v>890</v>
      </c>
      <c r="EG189" s="28" t="str">
        <f>_xlfn.XLOOKUP($C189,'[3]Active Customer Assets'!$D:$D,'[3]Active Customer Assets'!AF:AF,"",0)</f>
        <v>890</v>
      </c>
      <c r="EH189" s="28" t="str">
        <f>_xlfn.XLOOKUP($C189,'[3]Active Customer Assets'!$D:$D,'[3]Active Customer Assets'!AG:AG,"",0)</f>
        <v>890</v>
      </c>
      <c r="EI189" s="28" t="str">
        <f>_xlfn.XLOOKUP($C189,'[3]Active Customer Assets'!$D:$D,'[3]Active Customer Assets'!AH:AH,"",0)</f>
        <v>890</v>
      </c>
      <c r="EJ189" s="21">
        <f>_xlfn.XLOOKUP($C189,'[3]Active Customer Assets'!$D:$D,'[3]Active Customer Assets'!AI:AI,"",0)</f>
        <v>4</v>
      </c>
      <c r="EK189" s="35" t="str">
        <f>[3]!tbl_DPSAC[[#This Row],[Unit Status]]</f>
        <v>Shifted</v>
      </c>
    </row>
    <row r="190" spans="1:141" x14ac:dyDescent="0.15">
      <c r="A190" s="11">
        <f>ROW(tbl_DPSAC[[#This Row],[Sl. No.]])-1</f>
        <v>189</v>
      </c>
      <c r="B190" s="12" t="s">
        <v>136</v>
      </c>
      <c r="C190" s="12" t="s">
        <v>1104</v>
      </c>
      <c r="D190" s="12" t="s">
        <v>154</v>
      </c>
      <c r="E190" s="12" t="s">
        <v>155</v>
      </c>
      <c r="F190" s="12" t="s">
        <v>140</v>
      </c>
      <c r="G190" s="13" t="s">
        <v>1105</v>
      </c>
      <c r="H190" s="13" t="str">
        <f>_xlfn.XLOOKUP(C190,'[1]E&amp;DPSAC'!$K:$K,'[1]E&amp;DPSAC'!$E:$E,,0)</f>
        <v>BARWADA, DHANBAD</v>
      </c>
      <c r="I190" s="13"/>
      <c r="J190" s="13">
        <v>9384385095</v>
      </c>
      <c r="K190" s="13">
        <v>9384385095</v>
      </c>
      <c r="L190" s="12" t="str">
        <f t="shared" ca="1" si="50"/>
        <v>Non - Warranty</v>
      </c>
      <c r="M190" s="14">
        <v>43189</v>
      </c>
      <c r="N190" s="15">
        <v>36</v>
      </c>
      <c r="O190" s="14">
        <f t="shared" si="51"/>
        <v>44286</v>
      </c>
      <c r="P190" s="11" t="s">
        <v>157</v>
      </c>
      <c r="Q190" s="19" t="str">
        <f>_xlfn.XLOOKUP(C190,'[2]Sch Calls'!$R:$R,'[2]Sch Calls'!$F:$F,"",0)</f>
        <v>CC-00059148</v>
      </c>
      <c r="R190" s="18">
        <f>_xlfn.XLOOKUP(C190,'[2]Sch Calls'!$R:$R,'[2]Sch Calls'!$A:$A,"",0)</f>
        <v>43573.699062500003</v>
      </c>
      <c r="S190" s="17">
        <f>_xlfn.XLOOKUP(C190,'[2]Sch Calls'!$R:$R,'[2]Sch Calls'!$B:$B,"",0)</f>
        <v>1343</v>
      </c>
      <c r="T190" s="18">
        <f>_xlfn.XLOOKUP(C190,'[1]E&amp;DPSAC'!$K:$K,'[1]E&amp;DPSAC'!$W:$W,"",0)</f>
        <v>44535</v>
      </c>
      <c r="U190" s="17">
        <f>_xlfn.XLOOKUP(C190,'[1]E&amp;DPSAC'!$K:$K,'[1]E&amp;DPSAC'!$Z:$Z,"",0)</f>
        <v>3581</v>
      </c>
      <c r="V190" s="17">
        <f>_xlfn.XLOOKUP(C190,'[2]1. All Calls'!$R:$R,'[2]1. All Calls'!$B:$B,"",0)</f>
        <v>3700</v>
      </c>
      <c r="W190" s="20">
        <f>_xlfn.XLOOKUP(C190,'[2]1. All Calls'!$R:$R,'[2]1. All Calls'!$A:$A,"",0)</f>
        <v>45008.749826388899</v>
      </c>
      <c r="X190" s="17">
        <f>_xlfn.XLOOKUP(C190,'[2]Sch Calls'!$R:$R,'[2]Sch Calls'!$AB:$AB,"",0)</f>
        <v>0</v>
      </c>
      <c r="Y190" s="17">
        <f t="shared" si="52"/>
        <v>-1607</v>
      </c>
      <c r="Z190" s="17" t="str">
        <f t="shared" si="53"/>
        <v>Due</v>
      </c>
      <c r="AA190" s="21">
        <f t="shared" ca="1" si="54"/>
        <v>2527.3009374999965</v>
      </c>
      <c r="AB190" s="21" t="str">
        <f t="shared" ca="1" si="55"/>
        <v>Due</v>
      </c>
      <c r="AC190" s="11">
        <f ca="1">tbl_DPSAC[[#This Row],[Current Month Due Count]]</f>
        <v>0</v>
      </c>
      <c r="AD190" s="11">
        <f ca="1">tbl_DPSAC[[#This Row],[Next Month Due2]]</f>
        <v>0</v>
      </c>
      <c r="AE190" s="11">
        <f t="shared" ca="1" si="56"/>
        <v>1</v>
      </c>
      <c r="AF190" s="11">
        <v>1</v>
      </c>
      <c r="AG190" s="17">
        <f t="shared" ca="1" si="57"/>
        <v>4792</v>
      </c>
      <c r="AH190" s="11">
        <v>0</v>
      </c>
      <c r="AI190" s="11">
        <v>0</v>
      </c>
      <c r="AJ190" s="11">
        <v>0</v>
      </c>
      <c r="AK190" s="11">
        <v>0</v>
      </c>
      <c r="AL190" s="11">
        <v>0</v>
      </c>
      <c r="AM190" s="11">
        <v>0</v>
      </c>
      <c r="AN190" s="11">
        <v>0</v>
      </c>
      <c r="AO190" s="11">
        <v>0</v>
      </c>
      <c r="AP190" s="11">
        <v>0</v>
      </c>
      <c r="AQ190" s="11">
        <v>0</v>
      </c>
      <c r="AR190" s="11">
        <v>0</v>
      </c>
      <c r="AS190" s="11">
        <v>0</v>
      </c>
      <c r="AT190" s="11">
        <v>0</v>
      </c>
      <c r="AU190" s="11">
        <v>0</v>
      </c>
      <c r="AV190" s="11">
        <v>0</v>
      </c>
      <c r="AW190" s="11">
        <v>0</v>
      </c>
      <c r="AX190" s="11" t="str">
        <f t="shared" ca="1" si="58"/>
        <v>2 Service Due</v>
      </c>
      <c r="AY190" s="17">
        <v>3581</v>
      </c>
      <c r="AZ190" s="22">
        <v>44539</v>
      </c>
      <c r="BA190" s="17" t="s">
        <v>1106</v>
      </c>
      <c r="BB190" s="17">
        <v>3581</v>
      </c>
      <c r="BC190" s="22">
        <v>44539</v>
      </c>
      <c r="BD190" s="17" t="s">
        <v>1106</v>
      </c>
      <c r="BE190" s="17">
        <v>3581</v>
      </c>
      <c r="BF190" s="22">
        <v>44539</v>
      </c>
      <c r="BG190" s="17" t="s">
        <v>1106</v>
      </c>
      <c r="BH190" s="17"/>
      <c r="BI190" s="22"/>
      <c r="BJ190" s="17"/>
      <c r="BK190" s="17">
        <v>3581</v>
      </c>
      <c r="BL190" s="22">
        <v>44539</v>
      </c>
      <c r="BM190" s="17" t="s">
        <v>1106</v>
      </c>
      <c r="BN190" s="23">
        <f t="shared" si="59"/>
        <v>44719</v>
      </c>
      <c r="BO190" s="23">
        <f t="shared" si="60"/>
        <v>44719</v>
      </c>
      <c r="BP190" s="23">
        <f t="shared" si="61"/>
        <v>44719</v>
      </c>
      <c r="BQ190" s="23" t="str">
        <f t="shared" si="62"/>
        <v/>
      </c>
      <c r="BR190" s="23">
        <f t="shared" si="73"/>
        <v>44904</v>
      </c>
      <c r="BS190" s="24">
        <f t="shared" ca="1" si="63"/>
        <v>-461</v>
      </c>
      <c r="BT190" s="25">
        <f t="shared" ca="1" si="64"/>
        <v>289</v>
      </c>
      <c r="BU190" s="25">
        <f t="shared" ca="1" si="65"/>
        <v>-461</v>
      </c>
      <c r="BV190" s="25" t="str">
        <f t="shared" si="66"/>
        <v/>
      </c>
      <c r="BW190" s="25">
        <f t="shared" ca="1" si="67"/>
        <v>289</v>
      </c>
      <c r="BX190" s="11" t="s">
        <v>1016</v>
      </c>
      <c r="BY190" s="11">
        <f t="shared" ca="1" si="68"/>
        <v>4</v>
      </c>
      <c r="BZ190" s="11">
        <f t="shared" ca="1" si="74"/>
        <v>0</v>
      </c>
      <c r="CA190" s="11">
        <f t="shared" ca="1" si="69"/>
        <v>0</v>
      </c>
      <c r="CB190" s="28" t="str">
        <f>_xlfn.XLOOKUP($C190,'[3]BIS Feb-26'!$C:$C,'[3]BIS Feb-26'!U:U,"",0)</f>
        <v/>
      </c>
      <c r="CC190" s="28" t="str">
        <f>_xlfn.XLOOKUP($C190,'[3]BIS Feb-26'!$C:$C,'[3]BIS Feb-26'!V:V,"",0)</f>
        <v/>
      </c>
      <c r="CD190" s="28" t="str">
        <f>_xlfn.XLOOKUP($C190,'[3]BIS Feb-26'!$C:$C,'[3]BIS Feb-26'!W:W,"",0)</f>
        <v/>
      </c>
      <c r="CE190" s="28" t="str">
        <f>_xlfn.XLOOKUP($C190,'[3]BIS Feb-26'!$C:$C,'[3]BIS Feb-26'!X:X,"",0)</f>
        <v/>
      </c>
      <c r="CF190" s="28" t="str">
        <f>_xlfn.XLOOKUP($C190,'[3]BIS Feb-26'!$C:$C,'[3]BIS Feb-26'!Y:Y,"",0)</f>
        <v/>
      </c>
      <c r="CG190" s="28" t="str">
        <f>_xlfn.XLOOKUP($C190,'[3]BIS Feb-26'!$C:$C,'[3]BIS Feb-26'!Z:Z,"",0)</f>
        <v/>
      </c>
      <c r="CH190" s="28" t="str">
        <f>_xlfn.XLOOKUP($C190,'[3]BIS Feb-26'!$C:$C,'[3]BIS Feb-26'!AA:AA,"",0)</f>
        <v/>
      </c>
      <c r="CI190" s="28" t="str">
        <f>_xlfn.XLOOKUP($C190,'[3]BIS Feb-26'!$C:$C,'[3]BIS Feb-26'!AB:AB,"",0)</f>
        <v/>
      </c>
      <c r="CJ190" s="28" t="str">
        <f>_xlfn.XLOOKUP($C190,'[3]BIS Feb-26'!$C:$C,'[3]BIS Feb-26'!AC:AC,"",0)</f>
        <v/>
      </c>
      <c r="CK190" s="29" t="str">
        <f>_xlfn.XLOOKUP($C190,'[3]BIS Feb-26'!$C:$C,'[3]BIS Feb-26'!AD:AD,"",0)</f>
        <v/>
      </c>
      <c r="CL190" s="29" t="str">
        <f>_xlfn.XLOOKUP($C190,'[3]BIS Feb-26'!$C:$C,'[3]BIS Feb-26'!AE:AE,"",0)</f>
        <v/>
      </c>
      <c r="CM190" s="29" t="str">
        <f>_xlfn.XLOOKUP($C190,'[3]BIS Feb-26'!$C:$C,'[3]BIS Feb-26'!AF:AF,"",0)</f>
        <v/>
      </c>
      <c r="CN190" s="29" t="str">
        <f>_xlfn.XLOOKUP($C190,'[3]BIS Feb-26'!$C:$C,'[3]BIS Feb-26'!AG:AG,"",0)</f>
        <v/>
      </c>
      <c r="CO190" s="29" t="str">
        <f>_xlfn.XLOOKUP($C190,'[3]BIS Feb-26'!$C:$C,'[3]BIS Feb-26'!AH:AH,"",0)</f>
        <v/>
      </c>
      <c r="CP190" s="29" t="str">
        <f>_xlfn.XLOOKUP($C190,'[3]BIS Feb-26'!$C:$C,'[3]BIS Feb-26'!AI:AI,"",0)</f>
        <v/>
      </c>
      <c r="CQ190" s="29" t="str">
        <f>_xlfn.XLOOKUP($C190,'[3]BIS Feb-26'!$C:$C,'[3]BIS Feb-26'!AJ:AJ,"",0)</f>
        <v/>
      </c>
      <c r="CR190" s="29" t="str">
        <f>_xlfn.XLOOKUP($C190,'[3]BIS Feb-26'!$C:$C,'[3]BIS Feb-26'!AK:AK,"",0)</f>
        <v/>
      </c>
      <c r="CS190" s="29" t="str">
        <f>_xlfn.XLOOKUP($C190,'[3]BIS Feb-26'!$C:$C,'[3]BIS Feb-26'!AL:AL,"",0)</f>
        <v/>
      </c>
      <c r="CT190" s="29" t="str">
        <f>_xlfn.XLOOKUP($C190,'[3]BIS Feb-26'!$C:$C,'[3]BIS Feb-26'!AM:AM,"",0)</f>
        <v/>
      </c>
      <c r="CU190" s="28" t="str">
        <f>_xlfn.XLOOKUP($C190,'[3]BIS Feb-26'!$C:$C,'[3]BIS Feb-26'!AN:AN,"",0)</f>
        <v/>
      </c>
      <c r="CV190" s="28" t="str">
        <f>_xlfn.XLOOKUP($C190,'[3]BIS Feb-26'!$C:$C,'[3]BIS Feb-26'!AO:AO,"",0)</f>
        <v/>
      </c>
      <c r="CW190" s="28" t="str">
        <f>_xlfn.XLOOKUP($C190,'[3]BIS Feb-26'!$C:$C,'[3]BIS Feb-26'!AP:AP,"",0)</f>
        <v/>
      </c>
      <c r="CX190" s="28" t="str">
        <f>_xlfn.XLOOKUP($C190,'[3]BIS Feb-26'!$C:$C,'[3]BIS Feb-26'!AQ:AQ,"",0)</f>
        <v/>
      </c>
      <c r="CY190" s="28" t="str">
        <f>_xlfn.XLOOKUP($C190,'[3]BIS Feb-26'!$C:$C,'[3]BIS Feb-26'!AR:AR,"",0)</f>
        <v/>
      </c>
      <c r="CZ190" s="28" t="str">
        <f>_xlfn.XLOOKUP($C190,'[3]BIS Feb-26'!$C:$C,'[3]BIS Feb-26'!AS:AS,"",0)</f>
        <v/>
      </c>
      <c r="DA190" s="28" t="str">
        <f>_xlfn.XLOOKUP($C190,'[3]BIS Feb-26'!$C:$C,'[3]BIS Feb-26'!AT:AT,"",0)</f>
        <v/>
      </c>
      <c r="DB190" s="28" t="str">
        <f>_xlfn.XLOOKUP($C190,'[3]BIS Feb-26'!$C:$C,'[3]BIS Feb-26'!AU:AU,"",0)</f>
        <v/>
      </c>
      <c r="DC190" s="28" t="str">
        <f>_xlfn.XLOOKUP($C190,'[3]BIS Feb-26'!$C:$C,'[3]BIS Feb-26'!AV:AV,"",0)</f>
        <v/>
      </c>
      <c r="DD190" s="11" t="str">
        <f>_xlfn.XLOOKUP($C190,'[3]BIS Feb-26'!$C:$C,'[3]BIS Feb-26'!AW:AW,"",0)</f>
        <v/>
      </c>
      <c r="DE190" s="11" t="str">
        <f>_xlfn.XLOOKUP($C190,'[3]BIS Feb-26'!$C:$C,'[3]BIS Feb-26'!AX:AX,"",0)</f>
        <v/>
      </c>
      <c r="DF190" s="11" t="str">
        <f>_xlfn.XLOOKUP($C190,'[3]BIS Feb-26'!$C:$C,'[3]BIS Feb-26'!AY:AY,"",0)</f>
        <v/>
      </c>
      <c r="DG190" s="11">
        <f t="shared" ca="1" si="70"/>
        <v>0</v>
      </c>
      <c r="DH190" s="11">
        <f t="shared" ca="1" si="71"/>
        <v>0</v>
      </c>
      <c r="DI190" s="11">
        <f t="shared" ca="1" si="72"/>
        <v>0</v>
      </c>
      <c r="DJ190" s="11" t="str">
        <f>_xlfn.XLOOKUP($C190,'[3]Active Customer Assets'!$D:$D,'[3]Active Customer Assets'!I:I,"",0)</f>
        <v/>
      </c>
      <c r="DK190" s="28" t="str">
        <f>_xlfn.XLOOKUP($C190,'[3]Active Customer Assets'!$D:$D,'[3]Active Customer Assets'!J:J,"",0)</f>
        <v/>
      </c>
      <c r="DL190" s="28" t="str">
        <f>_xlfn.XLOOKUP($C190,'[3]Active Customer Assets'!$D:$D,'[3]Active Customer Assets'!K:K,"",0)</f>
        <v/>
      </c>
      <c r="DM190" s="28" t="str">
        <f>_xlfn.XLOOKUP($C190,'[3]Active Customer Assets'!$D:$D,'[3]Active Customer Assets'!L:L,"",0)</f>
        <v/>
      </c>
      <c r="DN190" s="21" t="str">
        <f>_xlfn.XLOOKUP($C190,'[3]Active Customer Assets'!$D:$D,'[3]Active Customer Assets'!M:M,"",0)</f>
        <v/>
      </c>
      <c r="DO190" s="28" t="str">
        <f>_xlfn.XLOOKUP($C190,'[3]Active Customer Assets'!$D:$D,'[3]Active Customer Assets'!N:N,"",0)</f>
        <v/>
      </c>
      <c r="DP190" s="28" t="str">
        <f>_xlfn.XLOOKUP($C190,'[3]Active Customer Assets'!$D:$D,'[3]Active Customer Assets'!O:O,"",0)</f>
        <v/>
      </c>
      <c r="DQ190" s="28" t="str">
        <f>_xlfn.XLOOKUP($C190,'[3]Active Customer Assets'!$D:$D,'[3]Active Customer Assets'!P:P,"",0)</f>
        <v/>
      </c>
      <c r="DR190" s="28" t="str">
        <f>_xlfn.XLOOKUP($C190,'[3]Active Customer Assets'!$D:$D,'[3]Active Customer Assets'!Q:Q,"",0)</f>
        <v/>
      </c>
      <c r="DS190" s="28" t="str">
        <f>_xlfn.XLOOKUP($C190,'[3]Active Customer Assets'!$D:$D,'[3]Active Customer Assets'!R:R,"",0)</f>
        <v/>
      </c>
      <c r="DT190" s="28" t="str">
        <f>_xlfn.XLOOKUP($C190,'[3]Active Customer Assets'!$D:$D,'[3]Active Customer Assets'!S:S,"",0)</f>
        <v/>
      </c>
      <c r="DU190" s="28" t="str">
        <f>_xlfn.XLOOKUP($C190,'[3]Active Customer Assets'!$D:$D,'[3]Active Customer Assets'!T:T,"",0)</f>
        <v/>
      </c>
      <c r="DV190" s="28" t="str">
        <f>_xlfn.XLOOKUP($C190,'[3]Active Customer Assets'!$D:$D,'[3]Active Customer Assets'!U:U,"",0)</f>
        <v/>
      </c>
      <c r="DW190" s="28" t="str">
        <f>_xlfn.XLOOKUP($C190,'[3]Active Customer Assets'!$D:$D,'[3]Active Customer Assets'!V:V,"",0)</f>
        <v/>
      </c>
      <c r="DX190" s="28" t="str">
        <f>_xlfn.XLOOKUP($C190,'[3]Active Customer Assets'!$D:$D,'[3]Active Customer Assets'!W:W,"",0)</f>
        <v/>
      </c>
      <c r="DY190" s="28" t="str">
        <f>_xlfn.XLOOKUP($C190,'[3]Active Customer Assets'!$D:$D,'[3]Active Customer Assets'!X:X,"",0)</f>
        <v/>
      </c>
      <c r="DZ190" s="28" t="str">
        <f>_xlfn.XLOOKUP($C190,'[3]Active Customer Assets'!$D:$D,'[3]Active Customer Assets'!Y:Y,"",0)</f>
        <v/>
      </c>
      <c r="EA190" s="28" t="str">
        <f>_xlfn.XLOOKUP($C190,'[3]Active Customer Assets'!$D:$D,'[3]Active Customer Assets'!Z:Z,"",0)</f>
        <v/>
      </c>
      <c r="EB190" s="28" t="str">
        <f>_xlfn.XLOOKUP($C190,'[3]Active Customer Assets'!$D:$D,'[3]Active Customer Assets'!AA:AA,"",0)</f>
        <v/>
      </c>
      <c r="EC190" s="28" t="str">
        <f>_xlfn.XLOOKUP($C190,'[3]Active Customer Assets'!$D:$D,'[3]Active Customer Assets'!AB:AB,"",0)</f>
        <v/>
      </c>
      <c r="ED190" s="28" t="str">
        <f>_xlfn.XLOOKUP($C190,'[3]Active Customer Assets'!$D:$D,'[3]Active Customer Assets'!AC:AC,"",0)</f>
        <v/>
      </c>
      <c r="EE190" s="28" t="str">
        <f>_xlfn.XLOOKUP($C190,'[3]Active Customer Assets'!$D:$D,'[3]Active Customer Assets'!AD:AD,"",0)</f>
        <v/>
      </c>
      <c r="EF190" s="28" t="str">
        <f>_xlfn.XLOOKUP($C190,'[3]Active Customer Assets'!$D:$D,'[3]Active Customer Assets'!AE:AE,"",0)</f>
        <v/>
      </c>
      <c r="EG190" s="28" t="str">
        <f>_xlfn.XLOOKUP($C190,'[3]Active Customer Assets'!$D:$D,'[3]Active Customer Assets'!AF:AF,"",0)</f>
        <v/>
      </c>
      <c r="EH190" s="28" t="str">
        <f>_xlfn.XLOOKUP($C190,'[3]Active Customer Assets'!$D:$D,'[3]Active Customer Assets'!AG:AG,"",0)</f>
        <v/>
      </c>
      <c r="EI190" s="28" t="str">
        <f>_xlfn.XLOOKUP($C190,'[3]Active Customer Assets'!$D:$D,'[3]Active Customer Assets'!AH:AH,"",0)</f>
        <v/>
      </c>
      <c r="EJ190" s="21" t="str">
        <f>_xlfn.XLOOKUP($C190,'[3]Active Customer Assets'!$D:$D,'[3]Active Customer Assets'!AI:AI,"",0)</f>
        <v/>
      </c>
      <c r="EK190" s="35" t="str">
        <f>[3]!tbl_DPSAC[[#This Row],[Unit Status]]</f>
        <v>Shifted</v>
      </c>
    </row>
    <row r="191" spans="1:141" x14ac:dyDescent="0.15">
      <c r="A191" s="11">
        <f>ROW(tbl_DPSAC[[#This Row],[Sl. No.]])-1</f>
        <v>190</v>
      </c>
      <c r="B191" s="12" t="s">
        <v>136</v>
      </c>
      <c r="C191" s="12" t="s">
        <v>1107</v>
      </c>
      <c r="D191" s="12" t="s">
        <v>138</v>
      </c>
      <c r="E191" s="12" t="s">
        <v>139</v>
      </c>
      <c r="F191" s="12" t="s">
        <v>140</v>
      </c>
      <c r="G191" s="13" t="s">
        <v>1108</v>
      </c>
      <c r="H191" s="13" t="str">
        <f>_xlfn.XLOOKUP(C191,'[1]E&amp;DPSAC'!$K:$K,'[1]E&amp;DPSAC'!$E:$E,,0)</f>
        <v>JAMTARA</v>
      </c>
      <c r="I191" s="13"/>
      <c r="J191" s="13">
        <v>8789065274</v>
      </c>
      <c r="K191" s="13">
        <v>8789065274</v>
      </c>
      <c r="L191" s="12" t="str">
        <f t="shared" ca="1" si="50"/>
        <v>Non - Warranty</v>
      </c>
      <c r="M191" s="14">
        <v>43349</v>
      </c>
      <c r="N191" s="15">
        <v>36</v>
      </c>
      <c r="O191" s="14">
        <f t="shared" si="51"/>
        <v>44469</v>
      </c>
      <c r="P191" s="11" t="s">
        <v>681</v>
      </c>
      <c r="Q191" s="19" t="str">
        <f>_xlfn.XLOOKUP(C191,'[2]Sch Calls'!$R:$R,'[2]Sch Calls'!$F:$F,"",0)</f>
        <v>CC-01115134</v>
      </c>
      <c r="R191" s="18">
        <f>_xlfn.XLOOKUP(C191,'[2]Sch Calls'!$R:$R,'[2]Sch Calls'!$A:$A,"",0)</f>
        <v>45265.548506944397</v>
      </c>
      <c r="S191" s="17">
        <f>_xlfn.XLOOKUP(C191,'[2]Sch Calls'!$R:$R,'[2]Sch Calls'!$B:$B,"",0)</f>
        <v>5135</v>
      </c>
      <c r="T191" s="18">
        <f>_xlfn.XLOOKUP(C191,'[1]E&amp;DPSAC'!$K:$K,'[1]E&amp;DPSAC'!$W:$W,"",0)</f>
        <v>45265</v>
      </c>
      <c r="U191" s="17">
        <f>_xlfn.XLOOKUP(C191,'[1]E&amp;DPSAC'!$K:$K,'[1]E&amp;DPSAC'!$Z:$Z,"",0)</f>
        <v>5135</v>
      </c>
      <c r="V191" s="17">
        <f>_xlfn.XLOOKUP(C191,'[2]1. All Calls'!$R:$R,'[2]1. All Calls'!$B:$B,"",0)</f>
        <v>7910</v>
      </c>
      <c r="W191" s="20">
        <f>_xlfn.XLOOKUP(C191,'[2]1. All Calls'!$R:$R,'[2]1. All Calls'!$A:$A,"",0)</f>
        <v>45966.477083333331</v>
      </c>
      <c r="X191" s="17" t="str">
        <f>_xlfn.XLOOKUP(C191,'[2]Sch Calls'!$R:$R,'[2]Sch Calls'!$AB:$AB,"",0)</f>
        <v>Attend the site for schedule service so drain oil from tank and drain oil from cooler total 37 liter oil drained then change oil filter, air filter for compressor and engine both side then start the unit found running ok.</v>
      </c>
      <c r="Y191" s="17">
        <f t="shared" si="52"/>
        <v>-2025</v>
      </c>
      <c r="Z191" s="17" t="str">
        <f t="shared" si="53"/>
        <v>Due</v>
      </c>
      <c r="AA191" s="21">
        <f t="shared" ca="1" si="54"/>
        <v>835.45149305560335</v>
      </c>
      <c r="AB191" s="21" t="str">
        <f t="shared" ca="1" si="55"/>
        <v>Due</v>
      </c>
      <c r="AC191" s="11">
        <f ca="1">tbl_DPSAC[[#This Row],[Current Month Due Count]]</f>
        <v>0</v>
      </c>
      <c r="AD191" s="11">
        <f ca="1">tbl_DPSAC[[#This Row],[Next Month Due2]]</f>
        <v>0</v>
      </c>
      <c r="AE191" s="11">
        <f t="shared" ca="1" si="56"/>
        <v>1</v>
      </c>
      <c r="AF191" s="11">
        <v>4</v>
      </c>
      <c r="AG191" s="17">
        <f t="shared" ca="1" si="57"/>
        <v>8448</v>
      </c>
      <c r="AH191" s="11">
        <v>0</v>
      </c>
      <c r="AI191" s="11">
        <v>0</v>
      </c>
      <c r="AJ191" s="11">
        <v>0</v>
      </c>
      <c r="AK191" s="11">
        <v>0</v>
      </c>
      <c r="AL191" s="11">
        <v>0</v>
      </c>
      <c r="AM191" s="11">
        <v>0</v>
      </c>
      <c r="AN191" s="11">
        <v>0</v>
      </c>
      <c r="AO191" s="11">
        <v>0</v>
      </c>
      <c r="AP191" s="11">
        <v>0</v>
      </c>
      <c r="AQ191" s="11">
        <v>0</v>
      </c>
      <c r="AR191" s="11">
        <v>0</v>
      </c>
      <c r="AS191" s="11">
        <v>0</v>
      </c>
      <c r="AT191" s="11">
        <v>0</v>
      </c>
      <c r="AU191" s="11">
        <v>0</v>
      </c>
      <c r="AV191" s="11">
        <v>0</v>
      </c>
      <c r="AW191" s="11">
        <v>0</v>
      </c>
      <c r="AX191" s="11" t="str">
        <f t="shared" ca="1" si="58"/>
        <v>5 Service Due</v>
      </c>
      <c r="AY191" s="17">
        <v>5135</v>
      </c>
      <c r="AZ191" s="22">
        <v>45265</v>
      </c>
      <c r="BA191" s="17" t="s">
        <v>1109</v>
      </c>
      <c r="BB191" s="17">
        <v>3213</v>
      </c>
      <c r="BC191" s="22">
        <v>44353.590601851851</v>
      </c>
      <c r="BD191" s="17" t="s">
        <v>1110</v>
      </c>
      <c r="BE191" s="17">
        <v>5135</v>
      </c>
      <c r="BF191" s="22">
        <v>45265</v>
      </c>
      <c r="BG191" s="17" t="s">
        <v>1109</v>
      </c>
      <c r="BH191" s="17">
        <v>5135</v>
      </c>
      <c r="BI191" s="22">
        <v>45265</v>
      </c>
      <c r="BJ191" s="17" t="s">
        <v>1109</v>
      </c>
      <c r="BK191" s="17">
        <v>3213</v>
      </c>
      <c r="BL191" s="22">
        <v>44353.590601851851</v>
      </c>
      <c r="BM191" s="17" t="s">
        <v>1110</v>
      </c>
      <c r="BN191" s="23">
        <f t="shared" si="59"/>
        <v>45445</v>
      </c>
      <c r="BO191" s="23">
        <f t="shared" si="60"/>
        <v>44533.590601851851</v>
      </c>
      <c r="BP191" s="23">
        <f t="shared" si="61"/>
        <v>45445</v>
      </c>
      <c r="BQ191" s="23">
        <f t="shared" si="62"/>
        <v>45445</v>
      </c>
      <c r="BR191" s="23">
        <f t="shared" si="73"/>
        <v>44718.590601851851</v>
      </c>
      <c r="BS191" s="24">
        <f t="shared" ca="1" si="63"/>
        <v>-2563</v>
      </c>
      <c r="BT191" s="25">
        <f t="shared" ca="1" si="64"/>
        <v>-3735</v>
      </c>
      <c r="BU191" s="25">
        <f t="shared" ca="1" si="65"/>
        <v>-2563</v>
      </c>
      <c r="BV191" s="25">
        <f t="shared" ca="1" si="66"/>
        <v>-2563</v>
      </c>
      <c r="BW191" s="25">
        <f t="shared" ca="1" si="67"/>
        <v>-3735</v>
      </c>
      <c r="BX191" s="26" t="s">
        <v>281</v>
      </c>
      <c r="BY191" s="11">
        <f t="shared" ca="1" si="68"/>
        <v>5</v>
      </c>
      <c r="BZ191" s="11">
        <f t="shared" ca="1" si="74"/>
        <v>0</v>
      </c>
      <c r="CA191" s="11">
        <f t="shared" ca="1" si="69"/>
        <v>0</v>
      </c>
      <c r="CB191" s="28">
        <f>_xlfn.XLOOKUP($C191,'[3]BIS Feb-26'!$C:$C,'[3]BIS Feb-26'!U:U,"",0)</f>
        <v>45264.770833333299</v>
      </c>
      <c r="CC191" s="28">
        <f>_xlfn.XLOOKUP($C191,'[3]BIS Feb-26'!$C:$C,'[3]BIS Feb-26'!V:V,"",0)</f>
        <v>45264.770833333299</v>
      </c>
      <c r="CD191" s="28">
        <f>_xlfn.XLOOKUP($C191,'[3]BIS Feb-26'!$C:$C,'[3]BIS Feb-26'!W:W,"",0)</f>
        <v>45264.770833333299</v>
      </c>
      <c r="CE191" s="28">
        <f>_xlfn.XLOOKUP($C191,'[3]BIS Feb-26'!$C:$C,'[3]BIS Feb-26'!X:X,"",0)</f>
        <v>45264.770833333299</v>
      </c>
      <c r="CF191" s="28">
        <f>_xlfn.XLOOKUP($C191,'[3]BIS Feb-26'!$C:$C,'[3]BIS Feb-26'!Y:Y,"",0)</f>
        <v>45264.770833333299</v>
      </c>
      <c r="CG191" s="28">
        <f>_xlfn.XLOOKUP($C191,'[3]BIS Feb-26'!$C:$C,'[3]BIS Feb-26'!Z:Z,"",0)</f>
        <v>0</v>
      </c>
      <c r="CH191" s="28">
        <f>_xlfn.XLOOKUP($C191,'[3]BIS Feb-26'!$C:$C,'[3]BIS Feb-26'!AA:AA,"",0)</f>
        <v>0</v>
      </c>
      <c r="CI191" s="28">
        <f>_xlfn.XLOOKUP($C191,'[3]BIS Feb-26'!$C:$C,'[3]BIS Feb-26'!AB:AB,"",0)</f>
        <v>0</v>
      </c>
      <c r="CJ191" s="28">
        <f>_xlfn.XLOOKUP($C191,'[3]BIS Feb-26'!$C:$C,'[3]BIS Feb-26'!AC:AC,"",0)</f>
        <v>0</v>
      </c>
      <c r="CK191" s="29" t="str">
        <f>_xlfn.XLOOKUP($C191,'[3]BIS Feb-26'!$C:$C,'[3]BIS Feb-26'!AD:AD,"",0)</f>
        <v>120</v>
      </c>
      <c r="CL191" s="29" t="str">
        <f>_xlfn.XLOOKUP($C191,'[3]BIS Feb-26'!$C:$C,'[3]BIS Feb-26'!AE:AE,"",0)</f>
        <v>120</v>
      </c>
      <c r="CM191" s="29" t="str">
        <f>_xlfn.XLOOKUP($C191,'[3]BIS Feb-26'!$C:$C,'[3]BIS Feb-26'!AF:AF,"",0)</f>
        <v>120</v>
      </c>
      <c r="CN191" s="29" t="str">
        <f>_xlfn.XLOOKUP($C191,'[3]BIS Feb-26'!$C:$C,'[3]BIS Feb-26'!AG:AG,"",0)</f>
        <v>120</v>
      </c>
      <c r="CO191" s="29" t="str">
        <f>_xlfn.XLOOKUP($C191,'[3]BIS Feb-26'!$C:$C,'[3]BIS Feb-26'!AH:AH,"",0)</f>
        <v>120</v>
      </c>
      <c r="CP191" s="29" t="str">
        <f>_xlfn.XLOOKUP($C191,'[3]BIS Feb-26'!$C:$C,'[3]BIS Feb-26'!AI:AI,"",0)</f>
        <v>620</v>
      </c>
      <c r="CQ191" s="29" t="str">
        <f>_xlfn.XLOOKUP($C191,'[3]BIS Feb-26'!$C:$C,'[3]BIS Feb-26'!AJ:AJ,"",0)</f>
        <v>1000</v>
      </c>
      <c r="CR191" s="29" t="str">
        <f>_xlfn.XLOOKUP($C191,'[3]BIS Feb-26'!$C:$C,'[3]BIS Feb-26'!AK:AK,"",0)</f>
        <v>620</v>
      </c>
      <c r="CS191" s="29" t="str">
        <f>_xlfn.XLOOKUP($C191,'[3]BIS Feb-26'!$C:$C,'[3]BIS Feb-26'!AL:AL,"",0)</f>
        <v>620</v>
      </c>
      <c r="CT191" s="29">
        <f>_xlfn.XLOOKUP($C191,'[3]BIS Feb-26'!$C:$C,'[3]BIS Feb-26'!AM:AM,"",0)</f>
        <v>2</v>
      </c>
      <c r="CU191" s="28">
        <f>_xlfn.XLOOKUP($C191,'[3]BIS Feb-26'!$C:$C,'[3]BIS Feb-26'!AN:AN,"",0)</f>
        <v>45444</v>
      </c>
      <c r="CV191" s="28">
        <f>_xlfn.XLOOKUP($C191,'[3]BIS Feb-26'!$C:$C,'[3]BIS Feb-26'!AO:AO,"",0)</f>
        <v>45444</v>
      </c>
      <c r="CW191" s="28">
        <f>_xlfn.XLOOKUP($C191,'[3]BIS Feb-26'!$C:$C,'[3]BIS Feb-26'!AP:AP,"",0)</f>
        <v>45444</v>
      </c>
      <c r="CX191" s="28">
        <f>_xlfn.XLOOKUP($C191,'[3]BIS Feb-26'!$C:$C,'[3]BIS Feb-26'!AQ:AQ,"",0)</f>
        <v>45444</v>
      </c>
      <c r="CY191" s="28">
        <f>_xlfn.XLOOKUP($C191,'[3]BIS Feb-26'!$C:$C,'[3]BIS Feb-26'!AR:AR,"",0)</f>
        <v>45444</v>
      </c>
      <c r="CZ191" s="28">
        <f>_xlfn.XLOOKUP($C191,'[3]BIS Feb-26'!$C:$C,'[3]BIS Feb-26'!AS:AS,"",0)</f>
        <v>46156</v>
      </c>
      <c r="DA191" s="28">
        <f>_xlfn.XLOOKUP($C191,'[3]BIS Feb-26'!$C:$C,'[3]BIS Feb-26'!AT:AT,"",0)</f>
        <v>46059</v>
      </c>
      <c r="DB191" s="28">
        <f>_xlfn.XLOOKUP($C191,'[3]BIS Feb-26'!$C:$C,'[3]BIS Feb-26'!AU:AU,"",0)</f>
        <v>46066</v>
      </c>
      <c r="DC191" s="28">
        <f>_xlfn.XLOOKUP($C191,'[3]BIS Feb-26'!$C:$C,'[3]BIS Feb-26'!AV:AV,"",0)</f>
        <v>46115</v>
      </c>
      <c r="DD191" s="11">
        <f>_xlfn.XLOOKUP($C191,'[3]BIS Feb-26'!$C:$C,'[3]BIS Feb-26'!AW:AW,"",0)</f>
        <v>1</v>
      </c>
      <c r="DE191" s="11">
        <f>_xlfn.XLOOKUP($C191,'[3]BIS Feb-26'!$C:$C,'[3]BIS Feb-26'!AX:AX,"",0)</f>
        <v>1</v>
      </c>
      <c r="DF191" s="11">
        <f>_xlfn.XLOOKUP($C191,'[3]BIS Feb-26'!$C:$C,'[3]BIS Feb-26'!AY:AY,"",0)</f>
        <v>0</v>
      </c>
      <c r="DG191" s="11">
        <f t="shared" ca="1" si="70"/>
        <v>7</v>
      </c>
      <c r="DH191" s="11">
        <f t="shared" ca="1" si="71"/>
        <v>0</v>
      </c>
      <c r="DI191" s="11">
        <f t="shared" ca="1" si="72"/>
        <v>1</v>
      </c>
      <c r="DJ191" s="11" t="str">
        <f>_xlfn.XLOOKUP($C191,'[3]Active Customer Assets'!$D:$D,'[3]Active Customer Assets'!I:I,"",0)</f>
        <v>C (Not Buying Spares or buying lubricants)</v>
      </c>
      <c r="DK191" s="28">
        <f>_xlfn.XLOOKUP($C191,'[3]Active Customer Assets'!$D:$D,'[3]Active Customer Assets'!J:J,"",0)</f>
        <v>43349.625</v>
      </c>
      <c r="DL191" s="28">
        <f>_xlfn.XLOOKUP($C191,'[3]Active Customer Assets'!$D:$D,'[3]Active Customer Assets'!K:K,"",0)</f>
        <v>0</v>
      </c>
      <c r="DM191" s="28">
        <f>_xlfn.XLOOKUP($C191,'[3]Active Customer Assets'!$D:$D,'[3]Active Customer Assets'!L:L,"",0)</f>
        <v>45966.477997685201</v>
      </c>
      <c r="DN191" s="21">
        <f>_xlfn.XLOOKUP($C191,'[3]Active Customer Assets'!$D:$D,'[3]Active Customer Assets'!M:M,"",0)</f>
        <v>7910</v>
      </c>
      <c r="DO191" s="28">
        <f>_xlfn.XLOOKUP($C191,'[3]Active Customer Assets'!$D:$D,'[3]Active Customer Assets'!N:N,"",0)</f>
        <v>0</v>
      </c>
      <c r="DP191" s="28">
        <f>_xlfn.XLOOKUP($C191,'[3]Active Customer Assets'!$D:$D,'[3]Active Customer Assets'!O:O,"",0)</f>
        <v>0</v>
      </c>
      <c r="DQ191" s="28" t="str">
        <f>_xlfn.XLOOKUP($C191,'[3]Active Customer Assets'!$D:$D,'[3]Active Customer Assets'!P:P,"",0)</f>
        <v>Air lube Plus</v>
      </c>
      <c r="DR191" s="28">
        <f>_xlfn.XLOOKUP($C191,'[3]Active Customer Assets'!$D:$D,'[3]Active Customer Assets'!Q:Q,"",0)</f>
        <v>45265</v>
      </c>
      <c r="DS191" s="28">
        <f>_xlfn.XLOOKUP($C191,'[3]Active Customer Assets'!$D:$D,'[3]Active Customer Assets'!R:R,"",0)</f>
        <v>45265</v>
      </c>
      <c r="DT191" s="28">
        <f>_xlfn.XLOOKUP($C191,'[3]Active Customer Assets'!$D:$D,'[3]Active Customer Assets'!S:S,"",0)</f>
        <v>45265</v>
      </c>
      <c r="DU191" s="28">
        <f>_xlfn.XLOOKUP($C191,'[3]Active Customer Assets'!$D:$D,'[3]Active Customer Assets'!T:T,"",0)</f>
        <v>45265</v>
      </c>
      <c r="DV191" s="28">
        <f>_xlfn.XLOOKUP($C191,'[3]Active Customer Assets'!$D:$D,'[3]Active Customer Assets'!U:U,"",0)</f>
        <v>45265</v>
      </c>
      <c r="DW191" s="28">
        <f>_xlfn.XLOOKUP($C191,'[3]Active Customer Assets'!$D:$D,'[3]Active Customer Assets'!V:V,"",0)</f>
        <v>0</v>
      </c>
      <c r="DX191" s="28">
        <f>_xlfn.XLOOKUP($C191,'[3]Active Customer Assets'!$D:$D,'[3]Active Customer Assets'!W:W,"",0)</f>
        <v>0</v>
      </c>
      <c r="DY191" s="28">
        <f>_xlfn.XLOOKUP($C191,'[3]Active Customer Assets'!$D:$D,'[3]Active Customer Assets'!X:X,"",0)</f>
        <v>0</v>
      </c>
      <c r="DZ191" s="28">
        <f>_xlfn.XLOOKUP($C191,'[3]Active Customer Assets'!$D:$D,'[3]Active Customer Assets'!Y:Y,"",0)</f>
        <v>0</v>
      </c>
      <c r="EA191" s="28" t="str">
        <f>_xlfn.XLOOKUP($C191,'[3]Active Customer Assets'!$D:$D,'[3]Active Customer Assets'!Z:Z,"",0)</f>
        <v>120</v>
      </c>
      <c r="EB191" s="28" t="str">
        <f>_xlfn.XLOOKUP($C191,'[3]Active Customer Assets'!$D:$D,'[3]Active Customer Assets'!AA:AA,"",0)</f>
        <v>120</v>
      </c>
      <c r="EC191" s="28" t="str">
        <f>_xlfn.XLOOKUP($C191,'[3]Active Customer Assets'!$D:$D,'[3]Active Customer Assets'!AB:AB,"",0)</f>
        <v>120</v>
      </c>
      <c r="ED191" s="28" t="str">
        <f>_xlfn.XLOOKUP($C191,'[3]Active Customer Assets'!$D:$D,'[3]Active Customer Assets'!AC:AC,"",0)</f>
        <v>120</v>
      </c>
      <c r="EE191" s="28" t="str">
        <f>_xlfn.XLOOKUP($C191,'[3]Active Customer Assets'!$D:$D,'[3]Active Customer Assets'!AD:AD,"",0)</f>
        <v>120</v>
      </c>
      <c r="EF191" s="28" t="str">
        <f>_xlfn.XLOOKUP($C191,'[3]Active Customer Assets'!$D:$D,'[3]Active Customer Assets'!AE:AE,"",0)</f>
        <v>620</v>
      </c>
      <c r="EG191" s="28" t="str">
        <f>_xlfn.XLOOKUP($C191,'[3]Active Customer Assets'!$D:$D,'[3]Active Customer Assets'!AF:AF,"",0)</f>
        <v>1000</v>
      </c>
      <c r="EH191" s="28" t="str">
        <f>_xlfn.XLOOKUP($C191,'[3]Active Customer Assets'!$D:$D,'[3]Active Customer Assets'!AG:AG,"",0)</f>
        <v>620</v>
      </c>
      <c r="EI191" s="28" t="str">
        <f>_xlfn.XLOOKUP($C191,'[3]Active Customer Assets'!$D:$D,'[3]Active Customer Assets'!AH:AH,"",0)</f>
        <v>620</v>
      </c>
      <c r="EJ191" s="21">
        <f>_xlfn.XLOOKUP($C191,'[3]Active Customer Assets'!$D:$D,'[3]Active Customer Assets'!AI:AI,"",0)</f>
        <v>2</v>
      </c>
      <c r="EK191" s="35" t="str">
        <f>[3]!tbl_DPSAC[[#This Row],[Unit Status]]</f>
        <v>Active</v>
      </c>
    </row>
    <row r="192" spans="1:141" x14ac:dyDescent="0.15">
      <c r="A192" s="11">
        <f>ROW(tbl_DPSAC[[#This Row],[Sl. No.]])-1</f>
        <v>191</v>
      </c>
      <c r="B192" s="12" t="s">
        <v>136</v>
      </c>
      <c r="C192" s="12" t="s">
        <v>1111</v>
      </c>
      <c r="D192" s="12" t="s">
        <v>138</v>
      </c>
      <c r="E192" s="12" t="s">
        <v>139</v>
      </c>
      <c r="F192" s="12" t="s">
        <v>161</v>
      </c>
      <c r="G192" s="13" t="s">
        <v>1112</v>
      </c>
      <c r="H192" s="13" t="str">
        <f>_xlfn.XLOOKUP(C192,'[1]E&amp;DPSAC'!$K:$K,'[1]E&amp;DPSAC'!$E:$E,,0)</f>
        <v>NIRSA</v>
      </c>
      <c r="I192" s="13"/>
      <c r="J192" s="13">
        <v>8210106692</v>
      </c>
      <c r="K192" s="13">
        <v>7873039065</v>
      </c>
      <c r="L192" s="12" t="str">
        <f t="shared" ca="1" si="50"/>
        <v>Non - Warranty</v>
      </c>
      <c r="M192" s="14">
        <v>43773</v>
      </c>
      <c r="N192" s="15">
        <v>24</v>
      </c>
      <c r="O192" s="14">
        <f t="shared" si="51"/>
        <v>44530</v>
      </c>
      <c r="P192" s="11" t="s">
        <v>142</v>
      </c>
      <c r="Q192" s="19" t="str">
        <f>_xlfn.XLOOKUP(C192,'[2]Sch Calls'!$R:$R,'[2]Sch Calls'!$F:$F,"",0)</f>
        <v>CC-01958527</v>
      </c>
      <c r="R192" s="18">
        <f>_xlfn.XLOOKUP(C192,'[2]Sch Calls'!$R:$R,'[2]Sch Calls'!$A:$A,"",0)</f>
        <v>46052.510428240697</v>
      </c>
      <c r="S192" s="17">
        <f>_xlfn.XLOOKUP(C192,'[2]Sch Calls'!$R:$R,'[2]Sch Calls'!$B:$B,"",0)</f>
        <v>7880</v>
      </c>
      <c r="T192" s="18">
        <f>_xlfn.XLOOKUP(C192,'[1]E&amp;DPSAC'!$K:$K,'[1]E&amp;DPSAC'!$W:$W,"",0)</f>
        <v>46053</v>
      </c>
      <c r="U192" s="17">
        <f>_xlfn.XLOOKUP(C192,'[1]E&amp;DPSAC'!$K:$K,'[1]E&amp;DPSAC'!$Z:$Z,"",0)</f>
        <v>9103</v>
      </c>
      <c r="V192" s="17">
        <f>_xlfn.XLOOKUP(C192,'[2]1. All Calls'!$R:$R,'[2]1. All Calls'!$B:$B,"",0)</f>
        <v>7880</v>
      </c>
      <c r="W192" s="20">
        <f>_xlfn.XLOOKUP(C192,'[2]1. All Calls'!$R:$R,'[2]1. All Calls'!$A:$A,"",0)</f>
        <v>46052.510428240697</v>
      </c>
      <c r="X192" s="17" t="str">
        <f>_xlfn.XLOOKUP(C192,'[2]Sch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192" s="17">
        <f t="shared" si="52"/>
        <v>750</v>
      </c>
      <c r="Z192" s="17" t="str">
        <f t="shared" si="53"/>
        <v>Done</v>
      </c>
      <c r="AA192" s="21">
        <f t="shared" ca="1" si="54"/>
        <v>48.489571759302635</v>
      </c>
      <c r="AB192" s="21" t="str">
        <f t="shared" ca="1" si="55"/>
        <v>Done</v>
      </c>
      <c r="AC192" s="11">
        <f ca="1">tbl_DPSAC[[#This Row],[Current Month Due Count]]</f>
        <v>0</v>
      </c>
      <c r="AD192" s="11">
        <f ca="1">tbl_DPSAC[[#This Row],[Next Month Due2]]</f>
        <v>0</v>
      </c>
      <c r="AE192" s="11">
        <f t="shared" ca="1" si="56"/>
        <v>0</v>
      </c>
      <c r="AF192" s="11">
        <v>2</v>
      </c>
      <c r="AG192" s="17">
        <f t="shared" ca="1" si="57"/>
        <v>7977</v>
      </c>
      <c r="AH192" s="11" t="s">
        <v>1113</v>
      </c>
      <c r="AI192" s="11" t="s">
        <v>1114</v>
      </c>
      <c r="AJ192" s="11" t="s">
        <v>1115</v>
      </c>
      <c r="AK192" s="11" t="s">
        <v>1116</v>
      </c>
      <c r="AL192" s="11" t="s">
        <v>1117</v>
      </c>
      <c r="AM192" s="11" t="s">
        <v>1118</v>
      </c>
      <c r="AN192" s="11">
        <v>0</v>
      </c>
      <c r="AO192" s="11">
        <v>0</v>
      </c>
      <c r="AP192" s="11">
        <v>0</v>
      </c>
      <c r="AQ192" s="11">
        <v>0</v>
      </c>
      <c r="AR192" s="11">
        <v>0</v>
      </c>
      <c r="AS192" s="11">
        <v>0</v>
      </c>
      <c r="AT192" s="11">
        <v>0</v>
      </c>
      <c r="AU192" s="11">
        <v>0</v>
      </c>
      <c r="AV192" s="11">
        <v>0</v>
      </c>
      <c r="AW192" s="11">
        <v>0</v>
      </c>
      <c r="AX192" s="11" t="str">
        <f t="shared" ca="1" si="58"/>
        <v>No Service Dues</v>
      </c>
      <c r="AY192" s="17">
        <v>7880</v>
      </c>
      <c r="AZ192" s="22">
        <v>46052</v>
      </c>
      <c r="BA192" s="17" t="s">
        <v>1119</v>
      </c>
      <c r="BB192" s="17">
        <v>7880</v>
      </c>
      <c r="BC192" s="22">
        <v>46052</v>
      </c>
      <c r="BD192" s="17" t="s">
        <v>1119</v>
      </c>
      <c r="BE192" s="17">
        <v>7880</v>
      </c>
      <c r="BF192" s="22">
        <v>46052</v>
      </c>
      <c r="BG192" s="17" t="s">
        <v>1119</v>
      </c>
      <c r="BH192" s="17">
        <v>7880</v>
      </c>
      <c r="BI192" s="22">
        <v>46052</v>
      </c>
      <c r="BJ192" s="17" t="s">
        <v>1119</v>
      </c>
      <c r="BK192" s="17">
        <v>7880</v>
      </c>
      <c r="BL192" s="22">
        <v>46052</v>
      </c>
      <c r="BM192" s="17" t="s">
        <v>1119</v>
      </c>
      <c r="BN192" s="23">
        <f t="shared" si="59"/>
        <v>46232</v>
      </c>
      <c r="BO192" s="23">
        <f t="shared" si="60"/>
        <v>46232</v>
      </c>
      <c r="BP192" s="23">
        <f t="shared" si="61"/>
        <v>46232</v>
      </c>
      <c r="BQ192" s="23">
        <f t="shared" si="62"/>
        <v>46232</v>
      </c>
      <c r="BR192" s="23">
        <f t="shared" si="73"/>
        <v>46417</v>
      </c>
      <c r="BS192" s="24">
        <f t="shared" ca="1" si="63"/>
        <v>653</v>
      </c>
      <c r="BT192" s="25">
        <f t="shared" ca="1" si="64"/>
        <v>1403</v>
      </c>
      <c r="BU192" s="25">
        <f t="shared" ca="1" si="65"/>
        <v>653</v>
      </c>
      <c r="BV192" s="25">
        <f t="shared" ca="1" si="66"/>
        <v>653</v>
      </c>
      <c r="BW192" s="25">
        <f t="shared" ca="1" si="67"/>
        <v>1403</v>
      </c>
      <c r="BX192" s="26" t="s">
        <v>172</v>
      </c>
      <c r="BY192" s="11">
        <f t="shared" ca="1" si="68"/>
        <v>0</v>
      </c>
      <c r="BZ192" s="11">
        <f t="shared" ca="1" si="74"/>
        <v>0</v>
      </c>
      <c r="CA192" s="11">
        <f t="shared" ca="1" si="69"/>
        <v>0</v>
      </c>
      <c r="CB192" s="28">
        <f>_xlfn.XLOOKUP($C192,'[3]BIS Feb-26'!$C:$C,'[3]BIS Feb-26'!U:U,"",0)</f>
        <v>46051.770833333299</v>
      </c>
      <c r="CC192" s="28">
        <f>_xlfn.XLOOKUP($C192,'[3]BIS Feb-26'!$C:$C,'[3]BIS Feb-26'!V:V,"",0)</f>
        <v>46051.770833333299</v>
      </c>
      <c r="CD192" s="28">
        <f>_xlfn.XLOOKUP($C192,'[3]BIS Feb-26'!$C:$C,'[3]BIS Feb-26'!W:W,"",0)</f>
        <v>46051.770833333299</v>
      </c>
      <c r="CE192" s="28">
        <f>_xlfn.XLOOKUP($C192,'[3]BIS Feb-26'!$C:$C,'[3]BIS Feb-26'!X:X,"",0)</f>
        <v>46051.770833333299</v>
      </c>
      <c r="CF192" s="28">
        <f>_xlfn.XLOOKUP($C192,'[3]BIS Feb-26'!$C:$C,'[3]BIS Feb-26'!Y:Y,"",0)</f>
        <v>46051.770833333299</v>
      </c>
      <c r="CG192" s="28">
        <f>_xlfn.XLOOKUP($C192,'[3]BIS Feb-26'!$C:$C,'[3]BIS Feb-26'!Z:Z,"",0)</f>
        <v>46051.770833333299</v>
      </c>
      <c r="CH192" s="28">
        <f>_xlfn.XLOOKUP($C192,'[3]BIS Feb-26'!$C:$C,'[3]BIS Feb-26'!AA:AA,"",0)</f>
        <v>46051.770833333299</v>
      </c>
      <c r="CI192" s="28">
        <f>_xlfn.XLOOKUP($C192,'[3]BIS Feb-26'!$C:$C,'[3]BIS Feb-26'!AB:AB,"",0)</f>
        <v>46051.770833333299</v>
      </c>
      <c r="CJ192" s="28">
        <f>_xlfn.XLOOKUP($C192,'[3]BIS Feb-26'!$C:$C,'[3]BIS Feb-26'!AC:AC,"",0)</f>
        <v>46051.770833333299</v>
      </c>
      <c r="CK192" s="29" t="str">
        <f>_xlfn.XLOOKUP($C192,'[3]BIS Feb-26'!$C:$C,'[3]BIS Feb-26'!AD:AD,"",0)</f>
        <v>1500</v>
      </c>
      <c r="CL192" s="29" t="str">
        <f>_xlfn.XLOOKUP($C192,'[3]BIS Feb-26'!$C:$C,'[3]BIS Feb-26'!AE:AE,"",0)</f>
        <v>750</v>
      </c>
      <c r="CM192" s="29" t="str">
        <f>_xlfn.XLOOKUP($C192,'[3]BIS Feb-26'!$C:$C,'[3]BIS Feb-26'!AF:AF,"",0)</f>
        <v>500</v>
      </c>
      <c r="CN192" s="29" t="str">
        <f>_xlfn.XLOOKUP($C192,'[3]BIS Feb-26'!$C:$C,'[3]BIS Feb-26'!AG:AG,"",0)</f>
        <v>750</v>
      </c>
      <c r="CO192" s="29" t="str">
        <f>_xlfn.XLOOKUP($C192,'[3]BIS Feb-26'!$C:$C,'[3]BIS Feb-26'!AH:AH,"",0)</f>
        <v>750</v>
      </c>
      <c r="CP192" s="29" t="str">
        <f>_xlfn.XLOOKUP($C192,'[3]BIS Feb-26'!$C:$C,'[3]BIS Feb-26'!AI:AI,"",0)</f>
        <v>1500</v>
      </c>
      <c r="CQ192" s="29" t="str">
        <f>_xlfn.XLOOKUP($C192,'[3]BIS Feb-26'!$C:$C,'[3]BIS Feb-26'!AJ:AJ,"",0)</f>
        <v>1000</v>
      </c>
      <c r="CR192" s="29" t="str">
        <f>_xlfn.XLOOKUP($C192,'[3]BIS Feb-26'!$C:$C,'[3]BIS Feb-26'!AK:AK,"",0)</f>
        <v>1500</v>
      </c>
      <c r="CS192" s="29" t="str">
        <f>_xlfn.XLOOKUP($C192,'[3]BIS Feb-26'!$C:$C,'[3]BIS Feb-26'!AL:AL,"",0)</f>
        <v>3000</v>
      </c>
      <c r="CT192" s="29">
        <f>_xlfn.XLOOKUP($C192,'[3]BIS Feb-26'!$C:$C,'[3]BIS Feb-26'!AM:AM,"",0)</f>
        <v>4</v>
      </c>
      <c r="CU192" s="28">
        <f>_xlfn.XLOOKUP($C192,'[3]BIS Feb-26'!$C:$C,'[3]BIS Feb-26'!AN:AN,"",0)</f>
        <v>46231</v>
      </c>
      <c r="CV192" s="28">
        <f>_xlfn.XLOOKUP($C192,'[3]BIS Feb-26'!$C:$C,'[3]BIS Feb-26'!AO:AO,"",0)</f>
        <v>46231</v>
      </c>
      <c r="CW192" s="28">
        <f>_xlfn.XLOOKUP($C192,'[3]BIS Feb-26'!$C:$C,'[3]BIS Feb-26'!AP:AP,"",0)</f>
        <v>46178</v>
      </c>
      <c r="CX192" s="28">
        <f>_xlfn.XLOOKUP($C192,'[3]BIS Feb-26'!$C:$C,'[3]BIS Feb-26'!AQ:AQ,"",0)</f>
        <v>46231</v>
      </c>
      <c r="CY192" s="28">
        <f>_xlfn.XLOOKUP($C192,'[3]BIS Feb-26'!$C:$C,'[3]BIS Feb-26'!AR:AR,"",0)</f>
        <v>46231</v>
      </c>
      <c r="CZ192" s="28">
        <f>_xlfn.XLOOKUP($C192,'[3]BIS Feb-26'!$C:$C,'[3]BIS Feb-26'!AS:AS,"",0)</f>
        <v>46321</v>
      </c>
      <c r="DA192" s="28">
        <f>_xlfn.XLOOKUP($C192,'[3]BIS Feb-26'!$C:$C,'[3]BIS Feb-26'!AT:AT,"",0)</f>
        <v>46303</v>
      </c>
      <c r="DB192" s="28">
        <f>_xlfn.XLOOKUP($C192,'[3]BIS Feb-26'!$C:$C,'[3]BIS Feb-26'!AU:AU,"",0)</f>
        <v>46231</v>
      </c>
      <c r="DC192" s="28">
        <f>_xlfn.XLOOKUP($C192,'[3]BIS Feb-26'!$C:$C,'[3]BIS Feb-26'!AV:AV,"",0)</f>
        <v>46416</v>
      </c>
      <c r="DD192" s="11">
        <f>_xlfn.XLOOKUP($C192,'[3]BIS Feb-26'!$C:$C,'[3]BIS Feb-26'!AW:AW,"",0)</f>
        <v>0</v>
      </c>
      <c r="DE192" s="11">
        <f>_xlfn.XLOOKUP($C192,'[3]BIS Feb-26'!$C:$C,'[3]BIS Feb-26'!AX:AX,"",0)</f>
        <v>0</v>
      </c>
      <c r="DF192" s="11">
        <f>_xlfn.XLOOKUP($C192,'[3]BIS Feb-26'!$C:$C,'[3]BIS Feb-26'!AY:AY,"",0)</f>
        <v>0</v>
      </c>
      <c r="DG192" s="11">
        <f t="shared" ca="1" si="70"/>
        <v>0</v>
      </c>
      <c r="DH192" s="11">
        <f t="shared" ca="1" si="71"/>
        <v>0</v>
      </c>
      <c r="DI192" s="11">
        <f t="shared" ca="1" si="72"/>
        <v>0</v>
      </c>
      <c r="DJ192" s="11" t="str">
        <f>_xlfn.XLOOKUP($C192,'[3]Active Customer Assets'!$D:$D,'[3]Active Customer Assets'!I:I,"",0)</f>
        <v>A (100% potential spares purchased)</v>
      </c>
      <c r="DK192" s="28">
        <f>_xlfn.XLOOKUP($C192,'[3]Active Customer Assets'!$D:$D,'[3]Active Customer Assets'!J:J,"",0)</f>
        <v>43773.444444444402</v>
      </c>
      <c r="DL192" s="28">
        <f>_xlfn.XLOOKUP($C192,'[3]Active Customer Assets'!$D:$D,'[3]Active Customer Assets'!K:K,"",0)</f>
        <v>43662.229166666701</v>
      </c>
      <c r="DM192" s="28">
        <f>_xlfn.XLOOKUP($C192,'[3]Active Customer Assets'!$D:$D,'[3]Active Customer Assets'!L:L,"",0)</f>
        <v>46053.512557870403</v>
      </c>
      <c r="DN192" s="21">
        <f>_xlfn.XLOOKUP($C192,'[3]Active Customer Assets'!$D:$D,'[3]Active Customer Assets'!M:M,"",0)</f>
        <v>7880</v>
      </c>
      <c r="DO192" s="28">
        <f>_xlfn.XLOOKUP($C192,'[3]Active Customer Assets'!$D:$D,'[3]Active Customer Assets'!N:N,"",0)</f>
        <v>0</v>
      </c>
      <c r="DP192" s="28">
        <f>_xlfn.XLOOKUP($C192,'[3]Active Customer Assets'!$D:$D,'[3]Active Customer Assets'!O:O,"",0)</f>
        <v>0</v>
      </c>
      <c r="DQ192" s="28" t="str">
        <f>_xlfn.XLOOKUP($C192,'[3]Active Customer Assets'!$D:$D,'[3]Active Customer Assets'!P:P,"",0)</f>
        <v>Air lube Plus</v>
      </c>
      <c r="DR192" s="28">
        <f>_xlfn.XLOOKUP($C192,'[3]Active Customer Assets'!$D:$D,'[3]Active Customer Assets'!Q:Q,"",0)</f>
        <v>46052</v>
      </c>
      <c r="DS192" s="28">
        <f>_xlfn.XLOOKUP($C192,'[3]Active Customer Assets'!$D:$D,'[3]Active Customer Assets'!R:R,"",0)</f>
        <v>46052</v>
      </c>
      <c r="DT192" s="28">
        <f>_xlfn.XLOOKUP($C192,'[3]Active Customer Assets'!$D:$D,'[3]Active Customer Assets'!S:S,"",0)</f>
        <v>46052</v>
      </c>
      <c r="DU192" s="28">
        <f>_xlfn.XLOOKUP($C192,'[3]Active Customer Assets'!$D:$D,'[3]Active Customer Assets'!T:T,"",0)</f>
        <v>46052</v>
      </c>
      <c r="DV192" s="28">
        <f>_xlfn.XLOOKUP($C192,'[3]Active Customer Assets'!$D:$D,'[3]Active Customer Assets'!U:U,"",0)</f>
        <v>46052</v>
      </c>
      <c r="DW192" s="28">
        <f>_xlfn.XLOOKUP($C192,'[3]Active Customer Assets'!$D:$D,'[3]Active Customer Assets'!V:V,"",0)</f>
        <v>46052</v>
      </c>
      <c r="DX192" s="28">
        <f>_xlfn.XLOOKUP($C192,'[3]Active Customer Assets'!$D:$D,'[3]Active Customer Assets'!W:W,"",0)</f>
        <v>46052</v>
      </c>
      <c r="DY192" s="28">
        <f>_xlfn.XLOOKUP($C192,'[3]Active Customer Assets'!$D:$D,'[3]Active Customer Assets'!X:X,"",0)</f>
        <v>46052</v>
      </c>
      <c r="DZ192" s="28">
        <f>_xlfn.XLOOKUP($C192,'[3]Active Customer Assets'!$D:$D,'[3]Active Customer Assets'!Y:Y,"",0)</f>
        <v>46052</v>
      </c>
      <c r="EA192" s="28" t="str">
        <f>_xlfn.XLOOKUP($C192,'[3]Active Customer Assets'!$D:$D,'[3]Active Customer Assets'!Z:Z,"",0)</f>
        <v>1500</v>
      </c>
      <c r="EB192" s="28" t="str">
        <f>_xlfn.XLOOKUP($C192,'[3]Active Customer Assets'!$D:$D,'[3]Active Customer Assets'!AA:AA,"",0)</f>
        <v>750</v>
      </c>
      <c r="EC192" s="28" t="str">
        <f>_xlfn.XLOOKUP($C192,'[3]Active Customer Assets'!$D:$D,'[3]Active Customer Assets'!AB:AB,"",0)</f>
        <v>500</v>
      </c>
      <c r="ED192" s="28" t="str">
        <f>_xlfn.XLOOKUP($C192,'[3]Active Customer Assets'!$D:$D,'[3]Active Customer Assets'!AC:AC,"",0)</f>
        <v>750</v>
      </c>
      <c r="EE192" s="28" t="str">
        <f>_xlfn.XLOOKUP($C192,'[3]Active Customer Assets'!$D:$D,'[3]Active Customer Assets'!AD:AD,"",0)</f>
        <v>750</v>
      </c>
      <c r="EF192" s="28" t="str">
        <f>_xlfn.XLOOKUP($C192,'[3]Active Customer Assets'!$D:$D,'[3]Active Customer Assets'!AE:AE,"",0)</f>
        <v>1500</v>
      </c>
      <c r="EG192" s="28" t="str">
        <f>_xlfn.XLOOKUP($C192,'[3]Active Customer Assets'!$D:$D,'[3]Active Customer Assets'!AF:AF,"",0)</f>
        <v>1000</v>
      </c>
      <c r="EH192" s="28" t="str">
        <f>_xlfn.XLOOKUP($C192,'[3]Active Customer Assets'!$D:$D,'[3]Active Customer Assets'!AG:AG,"",0)</f>
        <v>1500</v>
      </c>
      <c r="EI192" s="28" t="str">
        <f>_xlfn.XLOOKUP($C192,'[3]Active Customer Assets'!$D:$D,'[3]Active Customer Assets'!AH:AH,"",0)</f>
        <v>3000</v>
      </c>
      <c r="EJ192" s="21">
        <f>_xlfn.XLOOKUP($C192,'[3]Active Customer Assets'!$D:$D,'[3]Active Customer Assets'!AI:AI,"",0)</f>
        <v>4</v>
      </c>
      <c r="EK192" s="35" t="str">
        <f>[3]!tbl_DPSAC[[#This Row],[Unit Status]]</f>
        <v>Active</v>
      </c>
    </row>
    <row r="193" spans="1:141" x14ac:dyDescent="0.15">
      <c r="A193" s="11">
        <f>ROW(tbl_DPSAC[[#This Row],[Sl. No.]])-1</f>
        <v>192</v>
      </c>
      <c r="B193" s="12" t="s">
        <v>136</v>
      </c>
      <c r="C193" s="12" t="s">
        <v>1120</v>
      </c>
      <c r="D193" s="12" t="s">
        <v>154</v>
      </c>
      <c r="E193" s="12" t="s">
        <v>155</v>
      </c>
      <c r="F193" s="12" t="s">
        <v>140</v>
      </c>
      <c r="G193" s="13" t="s">
        <v>1121</v>
      </c>
      <c r="H193" s="13" t="str">
        <f>_xlfn.XLOOKUP(C193,'[1]E&amp;DPSAC'!$K:$K,'[1]E&amp;DPSAC'!$E:$E,,0)</f>
        <v>JHAJHA BIHAR</v>
      </c>
      <c r="I193" s="13"/>
      <c r="J193" s="13">
        <v>9430312599</v>
      </c>
      <c r="K193" s="13">
        <v>9430312599</v>
      </c>
      <c r="L193" s="12" t="str">
        <f t="shared" ca="1" si="50"/>
        <v>Non - Warranty</v>
      </c>
      <c r="M193" s="14">
        <v>43179</v>
      </c>
      <c r="N193" s="15">
        <v>36</v>
      </c>
      <c r="O193" s="14">
        <f t="shared" si="51"/>
        <v>44286</v>
      </c>
      <c r="P193" s="11" t="s">
        <v>715</v>
      </c>
      <c r="Q193" s="19" t="str">
        <f>_xlfn.XLOOKUP(C193,'[2]Sch Calls'!$R:$R,'[2]Sch Calls'!$F:$F,"",0)</f>
        <v>CC-01116123</v>
      </c>
      <c r="R193" s="18">
        <f>_xlfn.XLOOKUP(C193,'[2]Sch Calls'!$R:$R,'[2]Sch Calls'!$A:$A,"",0)</f>
        <v>45266.494606481501</v>
      </c>
      <c r="S193" s="17">
        <f>_xlfn.XLOOKUP(C193,'[2]Sch Calls'!$R:$R,'[2]Sch Calls'!$B:$B,"",0)</f>
        <v>7025</v>
      </c>
      <c r="T193" s="18">
        <f>_xlfn.XLOOKUP(C193,'[1]E&amp;DPSAC'!$K:$K,'[1]E&amp;DPSAC'!$W:$W,"",0)</f>
        <v>45266</v>
      </c>
      <c r="U193" s="17">
        <f>_xlfn.XLOOKUP(C193,'[1]E&amp;DPSAC'!$K:$K,'[1]E&amp;DPSAC'!$Z:$Z,"",0)</f>
        <v>7025</v>
      </c>
      <c r="V193" s="17">
        <f>_xlfn.XLOOKUP(C193,'[2]1. All Calls'!$R:$R,'[2]1. All Calls'!$B:$B,"",0)</f>
        <v>9595</v>
      </c>
      <c r="W193" s="20">
        <f>_xlfn.XLOOKUP(C193,'[2]1. All Calls'!$R:$R,'[2]1. All Calls'!$A:$A,"",0)</f>
        <v>45940.646527777775</v>
      </c>
      <c r="X193" s="17" t="str">
        <f>_xlfn.XLOOKUP(C193,'[2]Sch Calls'!$R:$R,'[2]Sch Calls'!$AB:$AB,"",0)</f>
        <v>Attend the site for schedule service so drain oil from tank and drain oil from cooler to 38 liters oil drain then change oil filter, air filter for compressor side and oil 40 liters after then start the unit found running ok.</v>
      </c>
      <c r="Y193" s="17">
        <f t="shared" si="52"/>
        <v>-1820</v>
      </c>
      <c r="Z193" s="17" t="str">
        <f t="shared" si="53"/>
        <v>Due</v>
      </c>
      <c r="AA193" s="21">
        <f t="shared" ca="1" si="54"/>
        <v>834.50539351849875</v>
      </c>
      <c r="AB193" s="21" t="str">
        <f t="shared" ca="1" si="55"/>
        <v>Due</v>
      </c>
      <c r="AC193" s="11">
        <f ca="1">tbl_DPSAC[[#This Row],[Current Month Due Count]]</f>
        <v>0</v>
      </c>
      <c r="AD193" s="11">
        <f ca="1">tbl_DPSAC[[#This Row],[Next Month Due2]]</f>
        <v>0</v>
      </c>
      <c r="AE193" s="11">
        <f t="shared" ca="1" si="56"/>
        <v>1</v>
      </c>
      <c r="AF193" s="11">
        <v>4</v>
      </c>
      <c r="AG193" s="17">
        <f t="shared" ca="1" si="57"/>
        <v>10236</v>
      </c>
      <c r="AH193" s="11">
        <v>0</v>
      </c>
      <c r="AI193" s="11">
        <v>0</v>
      </c>
      <c r="AJ193" s="11">
        <v>0</v>
      </c>
      <c r="AK193" s="11" t="s">
        <v>1122</v>
      </c>
      <c r="AL193" s="11">
        <v>0</v>
      </c>
      <c r="AM193" s="11">
        <v>0</v>
      </c>
      <c r="AN193" s="11" t="s">
        <v>1123</v>
      </c>
      <c r="AO193" s="11" t="s">
        <v>1124</v>
      </c>
      <c r="AP193" s="11">
        <v>0</v>
      </c>
      <c r="AQ193" s="11">
        <v>0</v>
      </c>
      <c r="AR193" s="11">
        <v>0</v>
      </c>
      <c r="AS193" s="11">
        <v>0</v>
      </c>
      <c r="AT193" s="11">
        <v>0</v>
      </c>
      <c r="AU193" s="11">
        <v>0</v>
      </c>
      <c r="AV193" s="11">
        <v>0</v>
      </c>
      <c r="AW193" s="11">
        <v>0</v>
      </c>
      <c r="AX193" s="11" t="str">
        <f t="shared" ca="1" si="58"/>
        <v>4 Service Due</v>
      </c>
      <c r="AY193" s="17">
        <v>7025</v>
      </c>
      <c r="AZ193" s="22">
        <v>45266</v>
      </c>
      <c r="BA193" s="17" t="s">
        <v>1125</v>
      </c>
      <c r="BB193" s="17">
        <v>5817</v>
      </c>
      <c r="BC193" s="22">
        <v>44659</v>
      </c>
      <c r="BD193" s="17" t="s">
        <v>1126</v>
      </c>
      <c r="BE193" s="17">
        <v>7025</v>
      </c>
      <c r="BF193" s="22">
        <v>45266</v>
      </c>
      <c r="BG193" s="17" t="s">
        <v>1125</v>
      </c>
      <c r="BH193" s="17"/>
      <c r="BI193" s="22"/>
      <c r="BJ193" s="17" t="s">
        <v>1127</v>
      </c>
      <c r="BK193" s="17">
        <v>5817</v>
      </c>
      <c r="BL193" s="22">
        <v>44659</v>
      </c>
      <c r="BM193" s="17" t="s">
        <v>1126</v>
      </c>
      <c r="BN193" s="23">
        <f t="shared" si="59"/>
        <v>45446</v>
      </c>
      <c r="BO193" s="23">
        <f t="shared" si="60"/>
        <v>44839</v>
      </c>
      <c r="BP193" s="23">
        <f t="shared" si="61"/>
        <v>45446</v>
      </c>
      <c r="BQ193" s="23" t="str">
        <f t="shared" si="62"/>
        <v/>
      </c>
      <c r="BR193" s="23">
        <f t="shared" si="73"/>
        <v>45024</v>
      </c>
      <c r="BS193" s="24">
        <f t="shared" ca="1" si="63"/>
        <v>-2461</v>
      </c>
      <c r="BT193" s="25">
        <f t="shared" ca="1" si="64"/>
        <v>-2919</v>
      </c>
      <c r="BU193" s="25">
        <f t="shared" ca="1" si="65"/>
        <v>-2461</v>
      </c>
      <c r="BV193" s="25" t="str">
        <f t="shared" si="66"/>
        <v/>
      </c>
      <c r="BW193" s="25">
        <f t="shared" ca="1" si="67"/>
        <v>-2919</v>
      </c>
      <c r="BX193" s="26" t="s">
        <v>152</v>
      </c>
      <c r="BY193" s="11">
        <f t="shared" ca="1" si="68"/>
        <v>4</v>
      </c>
      <c r="BZ193" s="11">
        <f t="shared" ca="1" si="74"/>
        <v>0</v>
      </c>
      <c r="CA193" s="11">
        <f t="shared" ca="1" si="69"/>
        <v>0</v>
      </c>
      <c r="CB193" s="28" t="str">
        <f>_xlfn.XLOOKUP($C193,'[3]BIS Feb-26'!$C:$C,'[3]BIS Feb-26'!U:U,"",0)</f>
        <v/>
      </c>
      <c r="CC193" s="28" t="str">
        <f>_xlfn.XLOOKUP($C193,'[3]BIS Feb-26'!$C:$C,'[3]BIS Feb-26'!V:V,"",0)</f>
        <v/>
      </c>
      <c r="CD193" s="28" t="str">
        <f>_xlfn.XLOOKUP($C193,'[3]BIS Feb-26'!$C:$C,'[3]BIS Feb-26'!W:W,"",0)</f>
        <v/>
      </c>
      <c r="CE193" s="28" t="str">
        <f>_xlfn.XLOOKUP($C193,'[3]BIS Feb-26'!$C:$C,'[3]BIS Feb-26'!X:X,"",0)</f>
        <v/>
      </c>
      <c r="CF193" s="28" t="str">
        <f>_xlfn.XLOOKUP($C193,'[3]BIS Feb-26'!$C:$C,'[3]BIS Feb-26'!Y:Y,"",0)</f>
        <v/>
      </c>
      <c r="CG193" s="28" t="str">
        <f>_xlfn.XLOOKUP($C193,'[3]BIS Feb-26'!$C:$C,'[3]BIS Feb-26'!Z:Z,"",0)</f>
        <v/>
      </c>
      <c r="CH193" s="28" t="str">
        <f>_xlfn.XLOOKUP($C193,'[3]BIS Feb-26'!$C:$C,'[3]BIS Feb-26'!AA:AA,"",0)</f>
        <v/>
      </c>
      <c r="CI193" s="28" t="str">
        <f>_xlfn.XLOOKUP($C193,'[3]BIS Feb-26'!$C:$C,'[3]BIS Feb-26'!AB:AB,"",0)</f>
        <v/>
      </c>
      <c r="CJ193" s="28" t="str">
        <f>_xlfn.XLOOKUP($C193,'[3]BIS Feb-26'!$C:$C,'[3]BIS Feb-26'!AC:AC,"",0)</f>
        <v/>
      </c>
      <c r="CK193" s="29" t="str">
        <f>_xlfn.XLOOKUP($C193,'[3]BIS Feb-26'!$C:$C,'[3]BIS Feb-26'!AD:AD,"",0)</f>
        <v/>
      </c>
      <c r="CL193" s="29" t="str">
        <f>_xlfn.XLOOKUP($C193,'[3]BIS Feb-26'!$C:$C,'[3]BIS Feb-26'!AE:AE,"",0)</f>
        <v/>
      </c>
      <c r="CM193" s="29" t="str">
        <f>_xlfn.XLOOKUP($C193,'[3]BIS Feb-26'!$C:$C,'[3]BIS Feb-26'!AF:AF,"",0)</f>
        <v/>
      </c>
      <c r="CN193" s="29" t="str">
        <f>_xlfn.XLOOKUP($C193,'[3]BIS Feb-26'!$C:$C,'[3]BIS Feb-26'!AG:AG,"",0)</f>
        <v/>
      </c>
      <c r="CO193" s="29" t="str">
        <f>_xlfn.XLOOKUP($C193,'[3]BIS Feb-26'!$C:$C,'[3]BIS Feb-26'!AH:AH,"",0)</f>
        <v/>
      </c>
      <c r="CP193" s="29" t="str">
        <f>_xlfn.XLOOKUP($C193,'[3]BIS Feb-26'!$C:$C,'[3]BIS Feb-26'!AI:AI,"",0)</f>
        <v/>
      </c>
      <c r="CQ193" s="29" t="str">
        <f>_xlfn.XLOOKUP($C193,'[3]BIS Feb-26'!$C:$C,'[3]BIS Feb-26'!AJ:AJ,"",0)</f>
        <v/>
      </c>
      <c r="CR193" s="29" t="str">
        <f>_xlfn.XLOOKUP($C193,'[3]BIS Feb-26'!$C:$C,'[3]BIS Feb-26'!AK:AK,"",0)</f>
        <v/>
      </c>
      <c r="CS193" s="29" t="str">
        <f>_xlfn.XLOOKUP($C193,'[3]BIS Feb-26'!$C:$C,'[3]BIS Feb-26'!AL:AL,"",0)</f>
        <v/>
      </c>
      <c r="CT193" s="29" t="str">
        <f>_xlfn.XLOOKUP($C193,'[3]BIS Feb-26'!$C:$C,'[3]BIS Feb-26'!AM:AM,"",0)</f>
        <v/>
      </c>
      <c r="CU193" s="28" t="str">
        <f>_xlfn.XLOOKUP($C193,'[3]BIS Feb-26'!$C:$C,'[3]BIS Feb-26'!AN:AN,"",0)</f>
        <v/>
      </c>
      <c r="CV193" s="28" t="str">
        <f>_xlfn.XLOOKUP($C193,'[3]BIS Feb-26'!$C:$C,'[3]BIS Feb-26'!AO:AO,"",0)</f>
        <v/>
      </c>
      <c r="CW193" s="28" t="str">
        <f>_xlfn.XLOOKUP($C193,'[3]BIS Feb-26'!$C:$C,'[3]BIS Feb-26'!AP:AP,"",0)</f>
        <v/>
      </c>
      <c r="CX193" s="28" t="str">
        <f>_xlfn.XLOOKUP($C193,'[3]BIS Feb-26'!$C:$C,'[3]BIS Feb-26'!AQ:AQ,"",0)</f>
        <v/>
      </c>
      <c r="CY193" s="28" t="str">
        <f>_xlfn.XLOOKUP($C193,'[3]BIS Feb-26'!$C:$C,'[3]BIS Feb-26'!AR:AR,"",0)</f>
        <v/>
      </c>
      <c r="CZ193" s="28" t="str">
        <f>_xlfn.XLOOKUP($C193,'[3]BIS Feb-26'!$C:$C,'[3]BIS Feb-26'!AS:AS,"",0)</f>
        <v/>
      </c>
      <c r="DA193" s="28" t="str">
        <f>_xlfn.XLOOKUP($C193,'[3]BIS Feb-26'!$C:$C,'[3]BIS Feb-26'!AT:AT,"",0)</f>
        <v/>
      </c>
      <c r="DB193" s="28" t="str">
        <f>_xlfn.XLOOKUP($C193,'[3]BIS Feb-26'!$C:$C,'[3]BIS Feb-26'!AU:AU,"",0)</f>
        <v/>
      </c>
      <c r="DC193" s="28" t="str">
        <f>_xlfn.XLOOKUP($C193,'[3]BIS Feb-26'!$C:$C,'[3]BIS Feb-26'!AV:AV,"",0)</f>
        <v/>
      </c>
      <c r="DD193" s="11" t="str">
        <f>_xlfn.XLOOKUP($C193,'[3]BIS Feb-26'!$C:$C,'[3]BIS Feb-26'!AW:AW,"",0)</f>
        <v/>
      </c>
      <c r="DE193" s="11" t="str">
        <f>_xlfn.XLOOKUP($C193,'[3]BIS Feb-26'!$C:$C,'[3]BIS Feb-26'!AX:AX,"",0)</f>
        <v/>
      </c>
      <c r="DF193" s="11" t="str">
        <f>_xlfn.XLOOKUP($C193,'[3]BIS Feb-26'!$C:$C,'[3]BIS Feb-26'!AY:AY,"",0)</f>
        <v/>
      </c>
      <c r="DG193" s="11">
        <f t="shared" ca="1" si="70"/>
        <v>0</v>
      </c>
      <c r="DH193" s="11">
        <f t="shared" ca="1" si="71"/>
        <v>0</v>
      </c>
      <c r="DI193" s="11">
        <f t="shared" ca="1" si="72"/>
        <v>0</v>
      </c>
      <c r="DJ193" s="11" t="str">
        <f>_xlfn.XLOOKUP($C193,'[3]Active Customer Assets'!$D:$D,'[3]Active Customer Assets'!I:I,"",0)</f>
        <v>D (Compressor scrapped/ Company shut)</v>
      </c>
      <c r="DK193" s="28">
        <f>_xlfn.XLOOKUP($C193,'[3]Active Customer Assets'!$D:$D,'[3]Active Customer Assets'!J:J,"",0)</f>
        <v>43179</v>
      </c>
      <c r="DL193" s="28">
        <f>_xlfn.XLOOKUP($C193,'[3]Active Customer Assets'!$D:$D,'[3]Active Customer Assets'!K:K,"",0)</f>
        <v>43123</v>
      </c>
      <c r="DM193" s="28">
        <f>_xlfn.XLOOKUP($C193,'[3]Active Customer Assets'!$D:$D,'[3]Active Customer Assets'!L:L,"",0)</f>
        <v>45940.647824074098</v>
      </c>
      <c r="DN193" s="21">
        <f>_xlfn.XLOOKUP($C193,'[3]Active Customer Assets'!$D:$D,'[3]Active Customer Assets'!M:M,"",0)</f>
        <v>9595</v>
      </c>
      <c r="DO193" s="28">
        <f>_xlfn.XLOOKUP($C193,'[3]Active Customer Assets'!$D:$D,'[3]Active Customer Assets'!N:N,"",0)</f>
        <v>0</v>
      </c>
      <c r="DP193" s="28">
        <f>_xlfn.XLOOKUP($C193,'[3]Active Customer Assets'!$D:$D,'[3]Active Customer Assets'!O:O,"",0)</f>
        <v>0</v>
      </c>
      <c r="DQ193" s="28" t="str">
        <f>_xlfn.XLOOKUP($C193,'[3]Active Customer Assets'!$D:$D,'[3]Active Customer Assets'!P:P,"",0)</f>
        <v>Air lube Plus</v>
      </c>
      <c r="DR193" s="28">
        <f>_xlfn.XLOOKUP($C193,'[3]Active Customer Assets'!$D:$D,'[3]Active Customer Assets'!Q:Q,"",0)</f>
        <v>45266</v>
      </c>
      <c r="DS193" s="28">
        <f>_xlfn.XLOOKUP($C193,'[3]Active Customer Assets'!$D:$D,'[3]Active Customer Assets'!R:R,"",0)</f>
        <v>45266</v>
      </c>
      <c r="DT193" s="28">
        <f>_xlfn.XLOOKUP($C193,'[3]Active Customer Assets'!$D:$D,'[3]Active Customer Assets'!S:S,"",0)</f>
        <v>44673</v>
      </c>
      <c r="DU193" s="28">
        <f>_xlfn.XLOOKUP($C193,'[3]Active Customer Assets'!$D:$D,'[3]Active Customer Assets'!T:T,"",0)</f>
        <v>45266</v>
      </c>
      <c r="DV193" s="28">
        <f>_xlfn.XLOOKUP($C193,'[3]Active Customer Assets'!$D:$D,'[3]Active Customer Assets'!U:U,"",0)</f>
        <v>45266</v>
      </c>
      <c r="DW193" s="28">
        <f>_xlfn.XLOOKUP($C193,'[3]Active Customer Assets'!$D:$D,'[3]Active Customer Assets'!V:V,"",0)</f>
        <v>44673</v>
      </c>
      <c r="DX193" s="28">
        <f>_xlfn.XLOOKUP($C193,'[3]Active Customer Assets'!$D:$D,'[3]Active Customer Assets'!W:W,"",0)</f>
        <v>44673</v>
      </c>
      <c r="DY193" s="28">
        <f>_xlfn.XLOOKUP($C193,'[3]Active Customer Assets'!$D:$D,'[3]Active Customer Assets'!X:X,"",0)</f>
        <v>43580</v>
      </c>
      <c r="DZ193" s="28">
        <f>_xlfn.XLOOKUP($C193,'[3]Active Customer Assets'!$D:$D,'[3]Active Customer Assets'!Y:Y,"",0)</f>
        <v>44022</v>
      </c>
      <c r="EA193" s="28" t="str">
        <f>_xlfn.XLOOKUP($C193,'[3]Active Customer Assets'!$D:$D,'[3]Active Customer Assets'!Z:Z,"",0)</f>
        <v>275</v>
      </c>
      <c r="EB193" s="28" t="str">
        <f>_xlfn.XLOOKUP($C193,'[3]Active Customer Assets'!$D:$D,'[3]Active Customer Assets'!AA:AA,"",0)</f>
        <v>510</v>
      </c>
      <c r="EC193" s="28" t="str">
        <f>_xlfn.XLOOKUP($C193,'[3]Active Customer Assets'!$D:$D,'[3]Active Customer Assets'!AB:AB,"",0)</f>
        <v>510</v>
      </c>
      <c r="ED193" s="28" t="str">
        <f>_xlfn.XLOOKUP($C193,'[3]Active Customer Assets'!$D:$D,'[3]Active Customer Assets'!AC:AC,"",0)</f>
        <v>510</v>
      </c>
      <c r="EE193" s="28" t="str">
        <f>_xlfn.XLOOKUP($C193,'[3]Active Customer Assets'!$D:$D,'[3]Active Customer Assets'!AD:AD,"",0)</f>
        <v>510</v>
      </c>
      <c r="EF193" s="28" t="str">
        <f>_xlfn.XLOOKUP($C193,'[3]Active Customer Assets'!$D:$D,'[3]Active Customer Assets'!AE:AE,"",0)</f>
        <v>275</v>
      </c>
      <c r="EG193" s="28" t="str">
        <f>_xlfn.XLOOKUP($C193,'[3]Active Customer Assets'!$D:$D,'[3]Active Customer Assets'!AF:AF,"",0)</f>
        <v>1000</v>
      </c>
      <c r="EH193" s="28" t="str">
        <f>_xlfn.XLOOKUP($C193,'[3]Active Customer Assets'!$D:$D,'[3]Active Customer Assets'!AG:AG,"",0)</f>
        <v>275</v>
      </c>
      <c r="EI193" s="28" t="str">
        <f>_xlfn.XLOOKUP($C193,'[3]Active Customer Assets'!$D:$D,'[3]Active Customer Assets'!AH:AH,"",0)</f>
        <v>275</v>
      </c>
      <c r="EJ193" s="21">
        <f>_xlfn.XLOOKUP($C193,'[3]Active Customer Assets'!$D:$D,'[3]Active Customer Assets'!AI:AI,"",0)</f>
        <v>4</v>
      </c>
      <c r="EK193" s="35" t="str">
        <f>[3]!tbl_DPSAC[[#This Row],[Unit Status]]</f>
        <v>Scraped</v>
      </c>
    </row>
    <row r="194" spans="1:141" x14ac:dyDescent="0.15">
      <c r="A194" s="11">
        <f>ROW(tbl_DPSAC[[#This Row],[Sl. No.]])-1</f>
        <v>193</v>
      </c>
      <c r="B194" s="12" t="s">
        <v>136</v>
      </c>
      <c r="C194" s="12" t="s">
        <v>1128</v>
      </c>
      <c r="D194" s="12" t="s">
        <v>138</v>
      </c>
      <c r="E194" s="12" t="s">
        <v>139</v>
      </c>
      <c r="F194" s="12" t="s">
        <v>161</v>
      </c>
      <c r="G194" s="13" t="s">
        <v>1129</v>
      </c>
      <c r="H194" s="13" t="str">
        <f>_xlfn.XLOOKUP(C194,'[1]E&amp;DPSAC'!$K:$K,'[1]E&amp;DPSAC'!$E:$E,,0)</f>
        <v>TOPA MINES, RAMGARH</v>
      </c>
      <c r="I194" s="13"/>
      <c r="J194" s="13">
        <v>9425513941</v>
      </c>
      <c r="K194" s="13">
        <v>9425513941</v>
      </c>
      <c r="L194" s="12" t="str">
        <f t="shared" ref="L194:L257" ca="1" si="75">IF(O194&gt;=TODAY(),"Warranty","Non - Warranty")</f>
        <v>Non - Warranty</v>
      </c>
      <c r="M194" s="14">
        <v>43119</v>
      </c>
      <c r="N194" s="15">
        <v>24</v>
      </c>
      <c r="O194" s="14">
        <f t="shared" ref="O194:O257" si="76">EOMONTH(DATE(YEAR(M194)+SUM(N194/12),MONTH(M194),DAY(M194))-1,0)</f>
        <v>43861</v>
      </c>
      <c r="P194" s="11" t="s">
        <v>213</v>
      </c>
      <c r="Q194" s="19" t="str">
        <f>_xlfn.XLOOKUP(C194,'[2]Sch Calls'!$R:$R,'[2]Sch Calls'!$F:$F,"",0)</f>
        <v>CC-01950829</v>
      </c>
      <c r="R194" s="18">
        <f>_xlfn.XLOOKUP(C194,'[2]Sch Calls'!$R:$R,'[2]Sch Calls'!$A:$A,"",0)</f>
        <v>46045.4765625</v>
      </c>
      <c r="S194" s="17">
        <f>_xlfn.XLOOKUP(C194,'[2]Sch Calls'!$R:$R,'[2]Sch Calls'!$B:$B,"",0)</f>
        <v>7580</v>
      </c>
      <c r="T194" s="18">
        <f>_xlfn.XLOOKUP(C194,'[1]E&amp;DPSAC'!$K:$K,'[1]E&amp;DPSAC'!$W:$W,"",0)</f>
        <v>44965</v>
      </c>
      <c r="U194" s="17">
        <f>_xlfn.XLOOKUP(C194,'[1]E&amp;DPSAC'!$K:$K,'[1]E&amp;DPSAC'!$Z:$Z,"",0)</f>
        <v>3610</v>
      </c>
      <c r="V194" s="17">
        <f>_xlfn.XLOOKUP(C194,'[2]1. All Calls'!$R:$R,'[2]1. All Calls'!$B:$B,"",0)</f>
        <v>7580</v>
      </c>
      <c r="W194" s="20">
        <f>_xlfn.XLOOKUP(C194,'[2]1. All Calls'!$R:$R,'[2]1. All Calls'!$A:$A,"",0)</f>
        <v>46045.4765625</v>
      </c>
      <c r="X194" s="17" t="str">
        <f>_xlfn.XLOOKUP(C194,'[2]Sch Calls'!$R:$R,'[2]Sch Calls'!$AB:$AB,"",0)</f>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
      <c r="Y194" s="17">
        <f t="shared" ref="Y194:Y257" si="77">IFERROR(SUM(S194+750)-V194,0)</f>
        <v>750</v>
      </c>
      <c r="Z194" s="17" t="str">
        <f t="shared" ref="Z194:Z257" si="78">IF(Y194&gt;=0,"Done","Due")</f>
        <v>Done</v>
      </c>
      <c r="AA194" s="21">
        <f t="shared" ref="AA194:AA257" ca="1" si="79">IFERROR(SUM(TODAY()-R194),SUM(TODAY()-M194))</f>
        <v>55.5234375</v>
      </c>
      <c r="AB194" s="21" t="str">
        <f t="shared" ref="AB194:AB257" ca="1" si="80">IF(AA194&gt;=180,"Due","Done")</f>
        <v>Done</v>
      </c>
      <c r="AC194" s="11">
        <f ca="1">tbl_DPSAC[[#This Row],[Current Month Due Count]]</f>
        <v>0</v>
      </c>
      <c r="AD194" s="11">
        <f ca="1">tbl_DPSAC[[#This Row],[Next Month Due2]]</f>
        <v>0</v>
      </c>
      <c r="AE194" s="11">
        <f t="shared" ref="AE194:AE257" ca="1" si="81">IF(AB194="Due",1,0)</f>
        <v>0</v>
      </c>
      <c r="AF194" s="11">
        <v>4</v>
      </c>
      <c r="AG194" s="17">
        <f t="shared" ref="AG194:AG257" ca="1" si="82">IFERROR(IF(V194&gt;=1,ROUND(SUM(SUM(TODAY()-W194)*AF194)+V194,0),""),"")</f>
        <v>7802</v>
      </c>
      <c r="AH194" s="11">
        <v>0</v>
      </c>
      <c r="AI194" s="11">
        <v>0</v>
      </c>
      <c r="AJ194" s="11" t="s">
        <v>1130</v>
      </c>
      <c r="AK194" s="11">
        <v>0</v>
      </c>
      <c r="AL194" s="11">
        <v>0</v>
      </c>
      <c r="AM194" s="11">
        <v>0</v>
      </c>
      <c r="AN194" s="11">
        <v>0</v>
      </c>
      <c r="AO194" s="11">
        <v>0</v>
      </c>
      <c r="AP194" s="11">
        <v>0</v>
      </c>
      <c r="AQ194" s="11">
        <v>0</v>
      </c>
      <c r="AR194" s="11">
        <v>0</v>
      </c>
      <c r="AS194" s="11">
        <v>0</v>
      </c>
      <c r="AT194" s="11">
        <v>0</v>
      </c>
      <c r="AU194" s="11">
        <v>0</v>
      </c>
      <c r="AV194" s="11">
        <v>0</v>
      </c>
      <c r="AW194" s="11">
        <v>0</v>
      </c>
      <c r="AX194" s="11" t="str">
        <f t="shared" ref="AX194:AX257" ca="1" si="83">IF(COUNTIF(AY194:BW194,"&lt;0")=0,"No Service Dues",CONCATENATE(COUNTIF(AY194:BW194,"&lt;0")," Service Due"))</f>
        <v>No Service Dues</v>
      </c>
      <c r="AY194" s="17">
        <v>7594</v>
      </c>
      <c r="AZ194" s="22">
        <v>46045</v>
      </c>
      <c r="BA194" s="17" t="s">
        <v>1131</v>
      </c>
      <c r="BB194" s="17">
        <v>7594</v>
      </c>
      <c r="BC194" s="22">
        <v>46045</v>
      </c>
      <c r="BD194" s="17" t="s">
        <v>1131</v>
      </c>
      <c r="BE194" s="17">
        <v>7594</v>
      </c>
      <c r="BF194" s="22">
        <v>46045</v>
      </c>
      <c r="BG194" s="17" t="s">
        <v>1131</v>
      </c>
      <c r="BH194" s="17">
        <v>7594</v>
      </c>
      <c r="BI194" s="22">
        <v>46045</v>
      </c>
      <c r="BJ194" s="17" t="s">
        <v>1131</v>
      </c>
      <c r="BK194" s="17">
        <v>7594</v>
      </c>
      <c r="BL194" s="22">
        <v>46045</v>
      </c>
      <c r="BM194" s="17" t="s">
        <v>1131</v>
      </c>
      <c r="BN194" s="23">
        <f t="shared" ref="BN194:BN257" si="84">IFERROR(IF(AZ194&gt;0,AZ194+180,""),"")</f>
        <v>46225</v>
      </c>
      <c r="BO194" s="23">
        <f t="shared" ref="BO194:BO257" si="85">IFERROR(IF(BC194&gt;0,BC194+180,""),"")</f>
        <v>46225</v>
      </c>
      <c r="BP194" s="23">
        <f t="shared" ref="BP194:BP257" si="86">IFERROR(IF(BF194&gt;0,BF194+180,""),"")</f>
        <v>46225</v>
      </c>
      <c r="BQ194" s="23">
        <f t="shared" ref="BQ194:BQ257" si="87">IFERROR(IF(BI194&gt;0,BI194+180,""),"")</f>
        <v>46225</v>
      </c>
      <c r="BR194" s="23">
        <f t="shared" si="73"/>
        <v>46410</v>
      </c>
      <c r="BS194" s="24">
        <f t="shared" ref="BS194:BS257" ca="1" si="88">IFERROR(IF(AY194&gt;0,AY194+750-AG194,""),"")</f>
        <v>542</v>
      </c>
      <c r="BT194" s="25">
        <f t="shared" ref="BT194:BT257" ca="1" si="89">IFERROR(IF(BB194&gt;0,BB194+1500-AG194,""),"")</f>
        <v>1292</v>
      </c>
      <c r="BU194" s="25">
        <f t="shared" ref="BU194:BU257" ca="1" si="90">IFERROR(IF(BE194&gt;0,SUM(BE194+750)-AG194,""),"")</f>
        <v>542</v>
      </c>
      <c r="BV194" s="25">
        <f t="shared" ref="BV194:BV257" ca="1" si="91">IFERROR(IF(BH194&gt;0,BH194+750-AG194,""),"")</f>
        <v>542</v>
      </c>
      <c r="BW194" s="25">
        <f t="shared" ref="BW194:BW257" ca="1" si="92">IFERROR(IF(BK194&gt;0,BK194+1500-AG194,""),"")</f>
        <v>1292</v>
      </c>
      <c r="BX194" s="26" t="s">
        <v>152</v>
      </c>
      <c r="BY194" s="11">
        <f t="shared" ref="BY194:BY257" ca="1" si="93">COUNTIFS(BN194:BR194, "&lt;"&amp;DATE(YEAR(TODAY()), MONTH(TODAY()), 1))</f>
        <v>0</v>
      </c>
      <c r="BZ194" s="11">
        <f t="shared" ca="1" si="74"/>
        <v>0</v>
      </c>
      <c r="CA194" s="11">
        <f t="shared" ref="CA194:CA257" ca="1" si="94">COUNTIFS(BN194:BR194, "&gt;="&amp;DATE(YEAR(TODAY()), MONTH(TODAY())+1, 1), BN194:BR194, "&lt;"&amp;DATE(YEAR(TODAY()), MONTH(TODAY())+2, 1))</f>
        <v>0</v>
      </c>
      <c r="CB194" s="28">
        <f>_xlfn.XLOOKUP($C194,'[3]BIS Feb-26'!$C:$C,'[3]BIS Feb-26'!U:U,"",0)</f>
        <v>46044.770833333299</v>
      </c>
      <c r="CC194" s="28">
        <f>_xlfn.XLOOKUP($C194,'[3]BIS Feb-26'!$C:$C,'[3]BIS Feb-26'!V:V,"",0)</f>
        <v>46044.770833333299</v>
      </c>
      <c r="CD194" s="28">
        <f>_xlfn.XLOOKUP($C194,'[3]BIS Feb-26'!$C:$C,'[3]BIS Feb-26'!W:W,"",0)</f>
        <v>46044.770833333299</v>
      </c>
      <c r="CE194" s="28">
        <f>_xlfn.XLOOKUP($C194,'[3]BIS Feb-26'!$C:$C,'[3]BIS Feb-26'!X:X,"",0)</f>
        <v>46044.770833333299</v>
      </c>
      <c r="CF194" s="28">
        <f>_xlfn.XLOOKUP($C194,'[3]BIS Feb-26'!$C:$C,'[3]BIS Feb-26'!Y:Y,"",0)</f>
        <v>46044.770833333299</v>
      </c>
      <c r="CG194" s="28">
        <f>_xlfn.XLOOKUP($C194,'[3]BIS Feb-26'!$C:$C,'[3]BIS Feb-26'!Z:Z,"",0)</f>
        <v>46044.770833333299</v>
      </c>
      <c r="CH194" s="28">
        <f>_xlfn.XLOOKUP($C194,'[3]BIS Feb-26'!$C:$C,'[3]BIS Feb-26'!AA:AA,"",0)</f>
        <v>46044.770833333299</v>
      </c>
      <c r="CI194" s="28">
        <f>_xlfn.XLOOKUP($C194,'[3]BIS Feb-26'!$C:$C,'[3]BIS Feb-26'!AB:AB,"",0)</f>
        <v>46044.770833333299</v>
      </c>
      <c r="CJ194" s="28">
        <f>_xlfn.XLOOKUP($C194,'[3]BIS Feb-26'!$C:$C,'[3]BIS Feb-26'!AC:AC,"",0)</f>
        <v>46044.770833333299</v>
      </c>
      <c r="CK194" s="29" t="str">
        <f>_xlfn.XLOOKUP($C194,'[3]BIS Feb-26'!$C:$C,'[3]BIS Feb-26'!AD:AD,"",0)</f>
        <v>1500</v>
      </c>
      <c r="CL194" s="29" t="str">
        <f>_xlfn.XLOOKUP($C194,'[3]BIS Feb-26'!$C:$C,'[3]BIS Feb-26'!AE:AE,"",0)</f>
        <v>750</v>
      </c>
      <c r="CM194" s="29" t="str">
        <f>_xlfn.XLOOKUP($C194,'[3]BIS Feb-26'!$C:$C,'[3]BIS Feb-26'!AF:AF,"",0)</f>
        <v>500</v>
      </c>
      <c r="CN194" s="29" t="str">
        <f>_xlfn.XLOOKUP($C194,'[3]BIS Feb-26'!$C:$C,'[3]BIS Feb-26'!AG:AG,"",0)</f>
        <v>750</v>
      </c>
      <c r="CO194" s="29" t="str">
        <f>_xlfn.XLOOKUP($C194,'[3]BIS Feb-26'!$C:$C,'[3]BIS Feb-26'!AH:AH,"",0)</f>
        <v>750</v>
      </c>
      <c r="CP194" s="29" t="str">
        <f>_xlfn.XLOOKUP($C194,'[3]BIS Feb-26'!$C:$C,'[3]BIS Feb-26'!AI:AI,"",0)</f>
        <v>1500</v>
      </c>
      <c r="CQ194" s="29" t="str">
        <f>_xlfn.XLOOKUP($C194,'[3]BIS Feb-26'!$C:$C,'[3]BIS Feb-26'!AJ:AJ,"",0)</f>
        <v>1000</v>
      </c>
      <c r="CR194" s="29" t="str">
        <f>_xlfn.XLOOKUP($C194,'[3]BIS Feb-26'!$C:$C,'[3]BIS Feb-26'!AK:AK,"",0)</f>
        <v>1500</v>
      </c>
      <c r="CS194" s="29" t="str">
        <f>_xlfn.XLOOKUP($C194,'[3]BIS Feb-26'!$C:$C,'[3]BIS Feb-26'!AL:AL,"",0)</f>
        <v>3000</v>
      </c>
      <c r="CT194" s="29">
        <f>_xlfn.XLOOKUP($C194,'[3]BIS Feb-26'!$C:$C,'[3]BIS Feb-26'!AM:AM,"",0)</f>
        <v>6</v>
      </c>
      <c r="CU194" s="28">
        <f>_xlfn.XLOOKUP($C194,'[3]BIS Feb-26'!$C:$C,'[3]BIS Feb-26'!AN:AN,"",0)</f>
        <v>46224</v>
      </c>
      <c r="CV194" s="28">
        <f>_xlfn.XLOOKUP($C194,'[3]BIS Feb-26'!$C:$C,'[3]BIS Feb-26'!AO:AO,"",0)</f>
        <v>46170</v>
      </c>
      <c r="CW194" s="28">
        <f>_xlfn.XLOOKUP($C194,'[3]BIS Feb-26'!$C:$C,'[3]BIS Feb-26'!AP:AP,"",0)</f>
        <v>46128</v>
      </c>
      <c r="CX194" s="28">
        <f>_xlfn.XLOOKUP($C194,'[3]BIS Feb-26'!$C:$C,'[3]BIS Feb-26'!AQ:AQ,"",0)</f>
        <v>46170</v>
      </c>
      <c r="CY194" s="28">
        <f>_xlfn.XLOOKUP($C194,'[3]BIS Feb-26'!$C:$C,'[3]BIS Feb-26'!AR:AR,"",0)</f>
        <v>46170</v>
      </c>
      <c r="CZ194" s="28">
        <f>_xlfn.XLOOKUP($C194,'[3]BIS Feb-26'!$C:$C,'[3]BIS Feb-26'!AS:AS,"",0)</f>
        <v>46295</v>
      </c>
      <c r="DA194" s="28">
        <f>_xlfn.XLOOKUP($C194,'[3]BIS Feb-26'!$C:$C,'[3]BIS Feb-26'!AT:AT,"",0)</f>
        <v>46211</v>
      </c>
      <c r="DB194" s="28">
        <f>_xlfn.XLOOKUP($C194,'[3]BIS Feb-26'!$C:$C,'[3]BIS Feb-26'!AU:AU,"",0)</f>
        <v>46224</v>
      </c>
      <c r="DC194" s="28">
        <f>_xlfn.XLOOKUP($C194,'[3]BIS Feb-26'!$C:$C,'[3]BIS Feb-26'!AV:AV,"",0)</f>
        <v>46409</v>
      </c>
      <c r="DD194" s="11">
        <f>_xlfn.XLOOKUP($C194,'[3]BIS Feb-26'!$C:$C,'[3]BIS Feb-26'!AW:AW,"",0)</f>
        <v>0</v>
      </c>
      <c r="DE194" s="11">
        <f>_xlfn.XLOOKUP($C194,'[3]BIS Feb-26'!$C:$C,'[3]BIS Feb-26'!AX:AX,"",0)</f>
        <v>0</v>
      </c>
      <c r="DF194" s="11">
        <f>_xlfn.XLOOKUP($C194,'[3]BIS Feb-26'!$C:$C,'[3]BIS Feb-26'!AY:AY,"",0)</f>
        <v>0</v>
      </c>
      <c r="DG194" s="11">
        <f t="shared" ref="DG194:DG257" ca="1" si="95">COUNTIFS(CU194:DC194, "&lt;"&amp;DATE(YEAR(TODAY()), MONTH(TODAY()), 1))</f>
        <v>0</v>
      </c>
      <c r="DH194" s="11">
        <f t="shared" ref="DH194:DH257" ca="1" si="96">COUNTIFS(CU194:DC194, "&gt;="&amp;DATE(YEAR(TODAY()), MONTH(TODAY()), 1), CU194:DC194, "&lt;"&amp;DATE(YEAR(TODAY()), MONTH(TODAY())+1, 1))</f>
        <v>0</v>
      </c>
      <c r="DI194" s="11">
        <f t="shared" ref="DI194:DI257" ca="1" si="97">COUNTIFS(CU194:DC194, "&gt;="&amp;DATE(YEAR(TODAY()), MONTH(TODAY())+1, 1), CU194:DC194, "&lt;"&amp;DATE(YEAR(TODAY()), MONTH(TODAY())+2, 1))</f>
        <v>1</v>
      </c>
      <c r="DJ194" s="11" t="str">
        <f>_xlfn.XLOOKUP($C194,'[3]Active Customer Assets'!$D:$D,'[3]Active Customer Assets'!I:I,"",0)</f>
        <v>B (Below 100% potential spares purchased)</v>
      </c>
      <c r="DK194" s="28">
        <f>_xlfn.XLOOKUP($C194,'[3]Active Customer Assets'!$D:$D,'[3]Active Customer Assets'!J:J,"",0)</f>
        <v>43119</v>
      </c>
      <c r="DL194" s="28">
        <f>_xlfn.XLOOKUP($C194,'[3]Active Customer Assets'!$D:$D,'[3]Active Customer Assets'!K:K,"",0)</f>
        <v>43099</v>
      </c>
      <c r="DM194" s="28">
        <f>_xlfn.XLOOKUP($C194,'[3]Active Customer Assets'!$D:$D,'[3]Active Customer Assets'!L:L,"",0)</f>
        <v>46045.664930555598</v>
      </c>
      <c r="DN194" s="21">
        <f>_xlfn.XLOOKUP($C194,'[3]Active Customer Assets'!$D:$D,'[3]Active Customer Assets'!M:M,"",0)</f>
        <v>7580</v>
      </c>
      <c r="DO194" s="28">
        <f>_xlfn.XLOOKUP($C194,'[3]Active Customer Assets'!$D:$D,'[3]Active Customer Assets'!N:N,"",0)</f>
        <v>0</v>
      </c>
      <c r="DP194" s="28">
        <f>_xlfn.XLOOKUP($C194,'[3]Active Customer Assets'!$D:$D,'[3]Active Customer Assets'!O:O,"",0)</f>
        <v>0</v>
      </c>
      <c r="DQ194" s="28" t="str">
        <f>_xlfn.XLOOKUP($C194,'[3]Active Customer Assets'!$D:$D,'[3]Active Customer Assets'!P:P,"",0)</f>
        <v>Air lube Plus</v>
      </c>
      <c r="DR194" s="28">
        <f>_xlfn.XLOOKUP($C194,'[3]Active Customer Assets'!$D:$D,'[3]Active Customer Assets'!Q:Q,"",0)</f>
        <v>46045</v>
      </c>
      <c r="DS194" s="28">
        <f>_xlfn.XLOOKUP($C194,'[3]Active Customer Assets'!$D:$D,'[3]Active Customer Assets'!R:R,"",0)</f>
        <v>46045</v>
      </c>
      <c r="DT194" s="28">
        <f>_xlfn.XLOOKUP($C194,'[3]Active Customer Assets'!$D:$D,'[3]Active Customer Assets'!S:S,"",0)</f>
        <v>46045</v>
      </c>
      <c r="DU194" s="28">
        <f>_xlfn.XLOOKUP($C194,'[3]Active Customer Assets'!$D:$D,'[3]Active Customer Assets'!T:T,"",0)</f>
        <v>46045</v>
      </c>
      <c r="DV194" s="28">
        <f>_xlfn.XLOOKUP($C194,'[3]Active Customer Assets'!$D:$D,'[3]Active Customer Assets'!U:U,"",0)</f>
        <v>46045</v>
      </c>
      <c r="DW194" s="28">
        <f>_xlfn.XLOOKUP($C194,'[3]Active Customer Assets'!$D:$D,'[3]Active Customer Assets'!V:V,"",0)</f>
        <v>46045</v>
      </c>
      <c r="DX194" s="28">
        <f>_xlfn.XLOOKUP($C194,'[3]Active Customer Assets'!$D:$D,'[3]Active Customer Assets'!W:W,"",0)</f>
        <v>46045</v>
      </c>
      <c r="DY194" s="28">
        <f>_xlfn.XLOOKUP($C194,'[3]Active Customer Assets'!$D:$D,'[3]Active Customer Assets'!X:X,"",0)</f>
        <v>46045</v>
      </c>
      <c r="DZ194" s="28">
        <f>_xlfn.XLOOKUP($C194,'[3]Active Customer Assets'!$D:$D,'[3]Active Customer Assets'!Y:Y,"",0)</f>
        <v>46045</v>
      </c>
      <c r="EA194" s="28" t="str">
        <f>_xlfn.XLOOKUP($C194,'[3]Active Customer Assets'!$D:$D,'[3]Active Customer Assets'!Z:Z,"",0)</f>
        <v>1500</v>
      </c>
      <c r="EB194" s="28" t="str">
        <f>_xlfn.XLOOKUP($C194,'[3]Active Customer Assets'!$D:$D,'[3]Active Customer Assets'!AA:AA,"",0)</f>
        <v>750</v>
      </c>
      <c r="EC194" s="28" t="str">
        <f>_xlfn.XLOOKUP($C194,'[3]Active Customer Assets'!$D:$D,'[3]Active Customer Assets'!AB:AB,"",0)</f>
        <v>500</v>
      </c>
      <c r="ED194" s="28" t="str">
        <f>_xlfn.XLOOKUP($C194,'[3]Active Customer Assets'!$D:$D,'[3]Active Customer Assets'!AC:AC,"",0)</f>
        <v>750</v>
      </c>
      <c r="EE194" s="28" t="str">
        <f>_xlfn.XLOOKUP($C194,'[3]Active Customer Assets'!$D:$D,'[3]Active Customer Assets'!AD:AD,"",0)</f>
        <v>750</v>
      </c>
      <c r="EF194" s="28" t="str">
        <f>_xlfn.XLOOKUP($C194,'[3]Active Customer Assets'!$D:$D,'[3]Active Customer Assets'!AE:AE,"",0)</f>
        <v>1500</v>
      </c>
      <c r="EG194" s="28" t="str">
        <f>_xlfn.XLOOKUP($C194,'[3]Active Customer Assets'!$D:$D,'[3]Active Customer Assets'!AF:AF,"",0)</f>
        <v>1000</v>
      </c>
      <c r="EH194" s="28" t="str">
        <f>_xlfn.XLOOKUP($C194,'[3]Active Customer Assets'!$D:$D,'[3]Active Customer Assets'!AG:AG,"",0)</f>
        <v>1500</v>
      </c>
      <c r="EI194" s="28" t="str">
        <f>_xlfn.XLOOKUP($C194,'[3]Active Customer Assets'!$D:$D,'[3]Active Customer Assets'!AH:AH,"",0)</f>
        <v>3000</v>
      </c>
      <c r="EJ194" s="21">
        <f>_xlfn.XLOOKUP($C194,'[3]Active Customer Assets'!$D:$D,'[3]Active Customer Assets'!AI:AI,"",0)</f>
        <v>6</v>
      </c>
      <c r="EK194" s="35" t="str">
        <f>[3]!tbl_DPSAC[[#This Row],[Unit Status]]</f>
        <v>Active</v>
      </c>
    </row>
    <row r="195" spans="1:141" x14ac:dyDescent="0.15">
      <c r="A195" s="11">
        <f>ROW(tbl_DPSAC[[#This Row],[Sl. No.]])-1</f>
        <v>194</v>
      </c>
      <c r="B195" s="12" t="s">
        <v>136</v>
      </c>
      <c r="C195" s="12" t="s">
        <v>1132</v>
      </c>
      <c r="D195" s="12" t="s">
        <v>138</v>
      </c>
      <c r="E195" s="12" t="s">
        <v>139</v>
      </c>
      <c r="F195" s="12" t="s">
        <v>161</v>
      </c>
      <c r="G195" s="13" t="s">
        <v>1129</v>
      </c>
      <c r="H195" s="13" t="str">
        <f>_xlfn.XLOOKUP(C195,'[1]E&amp;DPSAC'!$K:$K,'[1]E&amp;DPSAC'!$E:$E,,0)</f>
        <v>TOPA MINES, RAMGARH</v>
      </c>
      <c r="I195" s="13"/>
      <c r="J195" s="13">
        <v>7857919459</v>
      </c>
      <c r="K195" s="13">
        <v>6204542366</v>
      </c>
      <c r="L195" s="12" t="str">
        <f t="shared" ca="1" si="75"/>
        <v>Non - Warranty</v>
      </c>
      <c r="M195" s="14">
        <v>43564</v>
      </c>
      <c r="N195" s="15">
        <v>24</v>
      </c>
      <c r="O195" s="14">
        <f t="shared" si="76"/>
        <v>44316</v>
      </c>
      <c r="P195" s="11" t="s">
        <v>213</v>
      </c>
      <c r="Q195" s="19" t="str">
        <f>_xlfn.XLOOKUP(C195,'[2]Sch Calls'!$R:$R,'[2]Sch Calls'!$F:$F,"",0)</f>
        <v>CC-01950857</v>
      </c>
      <c r="R195" s="18">
        <f>_xlfn.XLOOKUP(C195,'[2]Sch Calls'!$R:$R,'[2]Sch Calls'!$A:$A,"",0)</f>
        <v>46045.4854513889</v>
      </c>
      <c r="S195" s="17">
        <f>_xlfn.XLOOKUP(C195,'[2]Sch Calls'!$R:$R,'[2]Sch Calls'!$B:$B,"",0)</f>
        <v>11244</v>
      </c>
      <c r="T195" s="18">
        <f>_xlfn.XLOOKUP(C195,'[1]E&amp;DPSAC'!$K:$K,'[1]E&amp;DPSAC'!$W:$W,"",0)</f>
        <v>45266</v>
      </c>
      <c r="U195" s="17">
        <f>_xlfn.XLOOKUP(C195,'[1]E&amp;DPSAC'!$K:$K,'[1]E&amp;DPSAC'!$Z:$Z,"",0)</f>
        <v>8265</v>
      </c>
      <c r="V195" s="17">
        <f>_xlfn.XLOOKUP(C195,'[2]1. All Calls'!$R:$R,'[2]1. All Calls'!$B:$B,"",0)</f>
        <v>11244</v>
      </c>
      <c r="W195" s="20">
        <f>_xlfn.XLOOKUP(C195,'[2]1. All Calls'!$R:$R,'[2]1. All Calls'!$A:$A,"",0)</f>
        <v>46045.4854513889</v>
      </c>
      <c r="X195" s="17" t="str">
        <f>_xlfn.XLOOKUP(C195,'[2]Sch Calls'!$R:$R,'[2]Sch Calls'!$AB:$AB,"",0)</f>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
      <c r="Y195" s="17">
        <f t="shared" si="77"/>
        <v>750</v>
      </c>
      <c r="Z195" s="17" t="str">
        <f t="shared" si="78"/>
        <v>Done</v>
      </c>
      <c r="AA195" s="21">
        <f t="shared" ca="1" si="79"/>
        <v>55.514548611099599</v>
      </c>
      <c r="AB195" s="21" t="str">
        <f t="shared" ca="1" si="80"/>
        <v>Done</v>
      </c>
      <c r="AC195" s="11">
        <f ca="1">tbl_DPSAC[[#This Row],[Current Month Due Count]]</f>
        <v>0</v>
      </c>
      <c r="AD195" s="11">
        <f ca="1">tbl_DPSAC[[#This Row],[Next Month Due2]]</f>
        <v>0</v>
      </c>
      <c r="AE195" s="11">
        <f t="shared" ca="1" si="81"/>
        <v>0</v>
      </c>
      <c r="AF195" s="11">
        <v>4</v>
      </c>
      <c r="AG195" s="17">
        <f t="shared" ca="1" si="82"/>
        <v>11466</v>
      </c>
      <c r="AH195" s="11">
        <v>0</v>
      </c>
      <c r="AI195" s="11">
        <v>0</v>
      </c>
      <c r="AJ195" s="11">
        <v>0</v>
      </c>
      <c r="AK195" s="11">
        <v>0</v>
      </c>
      <c r="AL195" s="11">
        <v>0</v>
      </c>
      <c r="AM195" s="11">
        <v>0</v>
      </c>
      <c r="AN195" s="11">
        <v>0</v>
      </c>
      <c r="AO195" s="11">
        <v>0</v>
      </c>
      <c r="AP195" s="11">
        <v>0</v>
      </c>
      <c r="AQ195" s="11">
        <v>0</v>
      </c>
      <c r="AR195" s="11">
        <v>0</v>
      </c>
      <c r="AS195" s="11">
        <v>0</v>
      </c>
      <c r="AT195" s="11">
        <v>0</v>
      </c>
      <c r="AU195" s="11">
        <v>0</v>
      </c>
      <c r="AV195" s="11">
        <v>0</v>
      </c>
      <c r="AW195" s="11">
        <v>0</v>
      </c>
      <c r="AX195" s="11" t="str">
        <f t="shared" ca="1" si="83"/>
        <v>No Service Dues</v>
      </c>
      <c r="AY195" s="17">
        <v>11244</v>
      </c>
      <c r="AZ195" s="22">
        <v>46045</v>
      </c>
      <c r="BA195" s="17" t="s">
        <v>1133</v>
      </c>
      <c r="BB195" s="17">
        <v>11244</v>
      </c>
      <c r="BC195" s="22">
        <v>46045</v>
      </c>
      <c r="BD195" s="17" t="s">
        <v>1133</v>
      </c>
      <c r="BE195" s="17">
        <v>11244</v>
      </c>
      <c r="BF195" s="22">
        <v>46045</v>
      </c>
      <c r="BG195" s="17" t="s">
        <v>1133</v>
      </c>
      <c r="BH195" s="17">
        <v>11244</v>
      </c>
      <c r="BI195" s="22">
        <v>46045</v>
      </c>
      <c r="BJ195" s="17" t="s">
        <v>1133</v>
      </c>
      <c r="BK195" s="17">
        <v>11244</v>
      </c>
      <c r="BL195" s="22">
        <v>46045</v>
      </c>
      <c r="BM195" s="17" t="s">
        <v>1133</v>
      </c>
      <c r="BN195" s="23">
        <f t="shared" si="84"/>
        <v>46225</v>
      </c>
      <c r="BO195" s="23">
        <f t="shared" si="85"/>
        <v>46225</v>
      </c>
      <c r="BP195" s="23">
        <f t="shared" si="86"/>
        <v>46225</v>
      </c>
      <c r="BQ195" s="23">
        <f t="shared" si="87"/>
        <v>46225</v>
      </c>
      <c r="BR195" s="23">
        <f t="shared" ref="BR195:BR258" si="98">IFERROR(IF(BL195&gt;0,BL195+365,""),"")</f>
        <v>46410</v>
      </c>
      <c r="BS195" s="24">
        <f t="shared" ca="1" si="88"/>
        <v>528</v>
      </c>
      <c r="BT195" s="25">
        <f t="shared" ca="1" si="89"/>
        <v>1278</v>
      </c>
      <c r="BU195" s="25">
        <f t="shared" ca="1" si="90"/>
        <v>528</v>
      </c>
      <c r="BV195" s="25">
        <f t="shared" ca="1" si="91"/>
        <v>528</v>
      </c>
      <c r="BW195" s="25">
        <f t="shared" ca="1" si="92"/>
        <v>1278</v>
      </c>
      <c r="BX195" s="26" t="s">
        <v>173</v>
      </c>
      <c r="BY195" s="11">
        <f t="shared" ca="1" si="93"/>
        <v>0</v>
      </c>
      <c r="BZ195" s="11">
        <f t="shared" ref="BZ195:BZ258" ca="1" si="99">COUNTIFS(BN195:BR195, "&gt;="&amp;DATE(YEAR(TODAY()), MONTH(TODAY()), 1), BN195:BR195, "&lt;"&amp;DATE(YEAR(TODAY()), MONTH(TODAY())+1, 1))</f>
        <v>0</v>
      </c>
      <c r="CA195" s="11">
        <f t="shared" ca="1" si="94"/>
        <v>0</v>
      </c>
      <c r="CB195" s="28">
        <f>_xlfn.XLOOKUP($C195,'[3]BIS Feb-26'!$C:$C,'[3]BIS Feb-26'!U:U,"",0)</f>
        <v>46044.770833333299</v>
      </c>
      <c r="CC195" s="28">
        <f>_xlfn.XLOOKUP($C195,'[3]BIS Feb-26'!$C:$C,'[3]BIS Feb-26'!V:V,"",0)</f>
        <v>46044.770833333299</v>
      </c>
      <c r="CD195" s="28">
        <f>_xlfn.XLOOKUP($C195,'[3]BIS Feb-26'!$C:$C,'[3]BIS Feb-26'!W:W,"",0)</f>
        <v>46044.770833333299</v>
      </c>
      <c r="CE195" s="28">
        <f>_xlfn.XLOOKUP($C195,'[3]BIS Feb-26'!$C:$C,'[3]BIS Feb-26'!X:X,"",0)</f>
        <v>46044.770833333299</v>
      </c>
      <c r="CF195" s="28">
        <f>_xlfn.XLOOKUP($C195,'[3]BIS Feb-26'!$C:$C,'[3]BIS Feb-26'!Y:Y,"",0)</f>
        <v>46044.770833333299</v>
      </c>
      <c r="CG195" s="28">
        <f>_xlfn.XLOOKUP($C195,'[3]BIS Feb-26'!$C:$C,'[3]BIS Feb-26'!Z:Z,"",0)</f>
        <v>46044.770833333299</v>
      </c>
      <c r="CH195" s="28">
        <f>_xlfn.XLOOKUP($C195,'[3]BIS Feb-26'!$C:$C,'[3]BIS Feb-26'!AA:AA,"",0)</f>
        <v>46044.770833333299</v>
      </c>
      <c r="CI195" s="28">
        <f>_xlfn.XLOOKUP($C195,'[3]BIS Feb-26'!$C:$C,'[3]BIS Feb-26'!AB:AB,"",0)</f>
        <v>46044.770833333299</v>
      </c>
      <c r="CJ195" s="28">
        <f>_xlfn.XLOOKUP($C195,'[3]BIS Feb-26'!$C:$C,'[3]BIS Feb-26'!AC:AC,"",0)</f>
        <v>46044.770833333299</v>
      </c>
      <c r="CK195" s="29" t="str">
        <f>_xlfn.XLOOKUP($C195,'[3]BIS Feb-26'!$C:$C,'[3]BIS Feb-26'!AD:AD,"",0)</f>
        <v>1500</v>
      </c>
      <c r="CL195" s="29" t="str">
        <f>_xlfn.XLOOKUP($C195,'[3]BIS Feb-26'!$C:$C,'[3]BIS Feb-26'!AE:AE,"",0)</f>
        <v>750</v>
      </c>
      <c r="CM195" s="29" t="str">
        <f>_xlfn.XLOOKUP($C195,'[3]BIS Feb-26'!$C:$C,'[3]BIS Feb-26'!AF:AF,"",0)</f>
        <v>500</v>
      </c>
      <c r="CN195" s="29" t="str">
        <f>_xlfn.XLOOKUP($C195,'[3]BIS Feb-26'!$C:$C,'[3]BIS Feb-26'!AG:AG,"",0)</f>
        <v>750</v>
      </c>
      <c r="CO195" s="29" t="str">
        <f>_xlfn.XLOOKUP($C195,'[3]BIS Feb-26'!$C:$C,'[3]BIS Feb-26'!AH:AH,"",0)</f>
        <v>750</v>
      </c>
      <c r="CP195" s="29" t="str">
        <f>_xlfn.XLOOKUP($C195,'[3]BIS Feb-26'!$C:$C,'[3]BIS Feb-26'!AI:AI,"",0)</f>
        <v>1500</v>
      </c>
      <c r="CQ195" s="29" t="str">
        <f>_xlfn.XLOOKUP($C195,'[3]BIS Feb-26'!$C:$C,'[3]BIS Feb-26'!AJ:AJ,"",0)</f>
        <v>1000</v>
      </c>
      <c r="CR195" s="29" t="str">
        <f>_xlfn.XLOOKUP($C195,'[3]BIS Feb-26'!$C:$C,'[3]BIS Feb-26'!AK:AK,"",0)</f>
        <v>1500</v>
      </c>
      <c r="CS195" s="29" t="str">
        <f>_xlfn.XLOOKUP($C195,'[3]BIS Feb-26'!$C:$C,'[3]BIS Feb-26'!AL:AL,"",0)</f>
        <v>3000</v>
      </c>
      <c r="CT195" s="29">
        <f>_xlfn.XLOOKUP($C195,'[3]BIS Feb-26'!$C:$C,'[3]BIS Feb-26'!AM:AM,"",0)</f>
        <v>7</v>
      </c>
      <c r="CU195" s="28">
        <f>_xlfn.XLOOKUP($C195,'[3]BIS Feb-26'!$C:$C,'[3]BIS Feb-26'!AN:AN,"",0)</f>
        <v>46224</v>
      </c>
      <c r="CV195" s="28">
        <f>_xlfn.XLOOKUP($C195,'[3]BIS Feb-26'!$C:$C,'[3]BIS Feb-26'!AO:AO,"",0)</f>
        <v>46152</v>
      </c>
      <c r="CW195" s="28">
        <f>_xlfn.XLOOKUP($C195,'[3]BIS Feb-26'!$C:$C,'[3]BIS Feb-26'!AP:AP,"",0)</f>
        <v>46116</v>
      </c>
      <c r="CX195" s="28">
        <f>_xlfn.XLOOKUP($C195,'[3]BIS Feb-26'!$C:$C,'[3]BIS Feb-26'!AQ:AQ,"",0)</f>
        <v>46152</v>
      </c>
      <c r="CY195" s="28">
        <f>_xlfn.XLOOKUP($C195,'[3]BIS Feb-26'!$C:$C,'[3]BIS Feb-26'!AR:AR,"",0)</f>
        <v>46152</v>
      </c>
      <c r="CZ195" s="28">
        <f>_xlfn.XLOOKUP($C195,'[3]BIS Feb-26'!$C:$C,'[3]BIS Feb-26'!AS:AS,"",0)</f>
        <v>46259</v>
      </c>
      <c r="DA195" s="28">
        <f>_xlfn.XLOOKUP($C195,'[3]BIS Feb-26'!$C:$C,'[3]BIS Feb-26'!AT:AT,"",0)</f>
        <v>46187</v>
      </c>
      <c r="DB195" s="28">
        <f>_xlfn.XLOOKUP($C195,'[3]BIS Feb-26'!$C:$C,'[3]BIS Feb-26'!AU:AU,"",0)</f>
        <v>46224</v>
      </c>
      <c r="DC195" s="28">
        <f>_xlfn.XLOOKUP($C195,'[3]BIS Feb-26'!$C:$C,'[3]BIS Feb-26'!AV:AV,"",0)</f>
        <v>46409</v>
      </c>
      <c r="DD195" s="11">
        <f>_xlfn.XLOOKUP($C195,'[3]BIS Feb-26'!$C:$C,'[3]BIS Feb-26'!AW:AW,"",0)</f>
        <v>0</v>
      </c>
      <c r="DE195" s="11">
        <f>_xlfn.XLOOKUP($C195,'[3]BIS Feb-26'!$C:$C,'[3]BIS Feb-26'!AX:AX,"",0)</f>
        <v>0</v>
      </c>
      <c r="DF195" s="11">
        <f>_xlfn.XLOOKUP($C195,'[3]BIS Feb-26'!$C:$C,'[3]BIS Feb-26'!AY:AY,"",0)</f>
        <v>0</v>
      </c>
      <c r="DG195" s="11">
        <f t="shared" ca="1" si="95"/>
        <v>0</v>
      </c>
      <c r="DH195" s="11">
        <f t="shared" ca="1" si="96"/>
        <v>0</v>
      </c>
      <c r="DI195" s="11">
        <f t="shared" ca="1" si="97"/>
        <v>1</v>
      </c>
      <c r="DJ195" s="11" t="str">
        <f>_xlfn.XLOOKUP($C195,'[3]Active Customer Assets'!$D:$D,'[3]Active Customer Assets'!I:I,"",0)</f>
        <v>B (Below 100% potential spares purchased)</v>
      </c>
      <c r="DK195" s="28">
        <f>_xlfn.XLOOKUP($C195,'[3]Active Customer Assets'!$D:$D,'[3]Active Customer Assets'!J:J,"",0)</f>
        <v>43564.734722222202</v>
      </c>
      <c r="DL195" s="28">
        <f>_xlfn.XLOOKUP($C195,'[3]Active Customer Assets'!$D:$D,'[3]Active Customer Assets'!K:K,"",0)</f>
        <v>43528.229166666701</v>
      </c>
      <c r="DM195" s="28">
        <f>_xlfn.XLOOKUP($C195,'[3]Active Customer Assets'!$D:$D,'[3]Active Customer Assets'!L:L,"",0)</f>
        <v>46045.6652314815</v>
      </c>
      <c r="DN195" s="21">
        <f>_xlfn.XLOOKUP($C195,'[3]Active Customer Assets'!$D:$D,'[3]Active Customer Assets'!M:M,"",0)</f>
        <v>11244</v>
      </c>
      <c r="DO195" s="28">
        <f>_xlfn.XLOOKUP($C195,'[3]Active Customer Assets'!$D:$D,'[3]Active Customer Assets'!N:N,"",0)</f>
        <v>0</v>
      </c>
      <c r="DP195" s="28">
        <f>_xlfn.XLOOKUP($C195,'[3]Active Customer Assets'!$D:$D,'[3]Active Customer Assets'!O:O,"",0)</f>
        <v>0</v>
      </c>
      <c r="DQ195" s="28" t="str">
        <f>_xlfn.XLOOKUP($C195,'[3]Active Customer Assets'!$D:$D,'[3]Active Customer Assets'!P:P,"",0)</f>
        <v>Air lube Plus</v>
      </c>
      <c r="DR195" s="28">
        <f>_xlfn.XLOOKUP($C195,'[3]Active Customer Assets'!$D:$D,'[3]Active Customer Assets'!Q:Q,"",0)</f>
        <v>46045</v>
      </c>
      <c r="DS195" s="28">
        <f>_xlfn.XLOOKUP($C195,'[3]Active Customer Assets'!$D:$D,'[3]Active Customer Assets'!R:R,"",0)</f>
        <v>46045</v>
      </c>
      <c r="DT195" s="28">
        <f>_xlfn.XLOOKUP($C195,'[3]Active Customer Assets'!$D:$D,'[3]Active Customer Assets'!S:S,"",0)</f>
        <v>46045</v>
      </c>
      <c r="DU195" s="28">
        <f>_xlfn.XLOOKUP($C195,'[3]Active Customer Assets'!$D:$D,'[3]Active Customer Assets'!T:T,"",0)</f>
        <v>46045</v>
      </c>
      <c r="DV195" s="28">
        <f>_xlfn.XLOOKUP($C195,'[3]Active Customer Assets'!$D:$D,'[3]Active Customer Assets'!U:U,"",0)</f>
        <v>46045</v>
      </c>
      <c r="DW195" s="28">
        <f>_xlfn.XLOOKUP($C195,'[3]Active Customer Assets'!$D:$D,'[3]Active Customer Assets'!V:V,"",0)</f>
        <v>46045</v>
      </c>
      <c r="DX195" s="28">
        <f>_xlfn.XLOOKUP($C195,'[3]Active Customer Assets'!$D:$D,'[3]Active Customer Assets'!W:W,"",0)</f>
        <v>46045</v>
      </c>
      <c r="DY195" s="28">
        <f>_xlfn.XLOOKUP($C195,'[3]Active Customer Assets'!$D:$D,'[3]Active Customer Assets'!X:X,"",0)</f>
        <v>46045</v>
      </c>
      <c r="DZ195" s="28">
        <f>_xlfn.XLOOKUP($C195,'[3]Active Customer Assets'!$D:$D,'[3]Active Customer Assets'!Y:Y,"",0)</f>
        <v>46045</v>
      </c>
      <c r="EA195" s="28" t="str">
        <f>_xlfn.XLOOKUP($C195,'[3]Active Customer Assets'!$D:$D,'[3]Active Customer Assets'!Z:Z,"",0)</f>
        <v>1500</v>
      </c>
      <c r="EB195" s="28" t="str">
        <f>_xlfn.XLOOKUP($C195,'[3]Active Customer Assets'!$D:$D,'[3]Active Customer Assets'!AA:AA,"",0)</f>
        <v>750</v>
      </c>
      <c r="EC195" s="28" t="str">
        <f>_xlfn.XLOOKUP($C195,'[3]Active Customer Assets'!$D:$D,'[3]Active Customer Assets'!AB:AB,"",0)</f>
        <v>500</v>
      </c>
      <c r="ED195" s="28" t="str">
        <f>_xlfn.XLOOKUP($C195,'[3]Active Customer Assets'!$D:$D,'[3]Active Customer Assets'!AC:AC,"",0)</f>
        <v>750</v>
      </c>
      <c r="EE195" s="28" t="str">
        <f>_xlfn.XLOOKUP($C195,'[3]Active Customer Assets'!$D:$D,'[3]Active Customer Assets'!AD:AD,"",0)</f>
        <v>750</v>
      </c>
      <c r="EF195" s="28" t="str">
        <f>_xlfn.XLOOKUP($C195,'[3]Active Customer Assets'!$D:$D,'[3]Active Customer Assets'!AE:AE,"",0)</f>
        <v>1500</v>
      </c>
      <c r="EG195" s="28" t="str">
        <f>_xlfn.XLOOKUP($C195,'[3]Active Customer Assets'!$D:$D,'[3]Active Customer Assets'!AF:AF,"",0)</f>
        <v>1000</v>
      </c>
      <c r="EH195" s="28" t="str">
        <f>_xlfn.XLOOKUP($C195,'[3]Active Customer Assets'!$D:$D,'[3]Active Customer Assets'!AG:AG,"",0)</f>
        <v>1500</v>
      </c>
      <c r="EI195" s="28" t="str">
        <f>_xlfn.XLOOKUP($C195,'[3]Active Customer Assets'!$D:$D,'[3]Active Customer Assets'!AH:AH,"",0)</f>
        <v>3000</v>
      </c>
      <c r="EJ195" s="21">
        <f>_xlfn.XLOOKUP($C195,'[3]Active Customer Assets'!$D:$D,'[3]Active Customer Assets'!AI:AI,"",0)</f>
        <v>7</v>
      </c>
      <c r="EK195" s="35" t="str">
        <f>[3]!tbl_DPSAC[[#This Row],[Unit Status]]</f>
        <v>Active</v>
      </c>
    </row>
    <row r="196" spans="1:141" x14ac:dyDescent="0.15">
      <c r="A196" s="11">
        <f>ROW(tbl_DPSAC[[#This Row],[Sl. No.]])-1</f>
        <v>195</v>
      </c>
      <c r="B196" s="12" t="s">
        <v>136</v>
      </c>
      <c r="C196" s="12" t="s">
        <v>1134</v>
      </c>
      <c r="D196" s="12" t="s">
        <v>146</v>
      </c>
      <c r="E196" s="12" t="s">
        <v>147</v>
      </c>
      <c r="F196" s="12" t="s">
        <v>140</v>
      </c>
      <c r="G196" s="13" t="s">
        <v>1135</v>
      </c>
      <c r="H196" s="13" t="str">
        <f>_xlfn.XLOOKUP(C196,'[1]E&amp;DPSAC'!$K:$K,'[1]E&amp;DPSAC'!$E:$E,,0)</f>
        <v>ASHOK NAGAR, RANCHI</v>
      </c>
      <c r="I196" s="13"/>
      <c r="J196" s="13">
        <v>7643943375</v>
      </c>
      <c r="K196" s="13">
        <v>9352389271</v>
      </c>
      <c r="L196" s="12" t="str">
        <f t="shared" ca="1" si="75"/>
        <v>Non - Warranty</v>
      </c>
      <c r="M196" s="14">
        <v>42857</v>
      </c>
      <c r="N196" s="15">
        <v>36</v>
      </c>
      <c r="O196" s="14">
        <f t="shared" si="76"/>
        <v>43982</v>
      </c>
      <c r="P196" s="11" t="s">
        <v>142</v>
      </c>
      <c r="Q196" s="19" t="str">
        <f>_xlfn.XLOOKUP(C196,'[2]Sch Calls'!$R:$R,'[2]Sch Calls'!$F:$F,"",0)</f>
        <v>CC-01844213</v>
      </c>
      <c r="R196" s="18">
        <f>_xlfn.XLOOKUP(C196,'[2]Sch Calls'!$R:$R,'[2]Sch Calls'!$A:$A,"",0)</f>
        <v>45955.681944444441</v>
      </c>
      <c r="S196" s="17">
        <f>_xlfn.XLOOKUP(C196,'[2]Sch Calls'!$R:$R,'[2]Sch Calls'!$B:$B,"",0)</f>
        <v>8830</v>
      </c>
      <c r="T196" s="18">
        <f>_xlfn.XLOOKUP(C196,'[1]E&amp;DPSAC'!$K:$K,'[1]E&amp;DPSAC'!$W:$W,"",0)</f>
        <v>45565</v>
      </c>
      <c r="U196" s="17">
        <f>_xlfn.XLOOKUP(C196,'[1]E&amp;DPSAC'!$K:$K,'[1]E&amp;DPSAC'!$Z:$Z,"",0)</f>
        <v>7593</v>
      </c>
      <c r="V196" s="17">
        <f>_xlfn.XLOOKUP(C196,'[2]1. All Calls'!$R:$R,'[2]1. All Calls'!$B:$B,"",0)</f>
        <v>9125</v>
      </c>
      <c r="W196" s="20">
        <f>_xlfn.XLOOKUP(C196,'[2]1. All Calls'!$R:$R,'[2]1. All Calls'!$A:$A,"",0)</f>
        <v>46042.503564814797</v>
      </c>
      <c r="X196" s="17" t="str">
        <f>_xlfn.XLOOKUP(C196,'[2]Sch Calls'!$R:$R,'[2]Sch Calls'!$AB:$AB,"",0)</f>
        <v>Customers are scheduled for service by themselves. Customer purchase services spares from local vendors and changes air filter for compressor side and ELGI air lube Plus oil 40 liters. Then start the unit found running ok.</v>
      </c>
      <c r="Y196" s="17">
        <f t="shared" si="77"/>
        <v>455</v>
      </c>
      <c r="Z196" s="17" t="str">
        <f t="shared" si="78"/>
        <v>Done</v>
      </c>
      <c r="AA196" s="21">
        <f t="shared" ca="1" si="79"/>
        <v>145.31805555555911</v>
      </c>
      <c r="AB196" s="21" t="str">
        <f t="shared" ca="1" si="80"/>
        <v>Done</v>
      </c>
      <c r="AC196" s="11">
        <f ca="1">tbl_DPSAC[[#This Row],[Current Month Due Count]]</f>
        <v>0</v>
      </c>
      <c r="AD196" s="11">
        <f ca="1">tbl_DPSAC[[#This Row],[Next Month Due2]]</f>
        <v>4</v>
      </c>
      <c r="AE196" s="11">
        <f t="shared" ca="1" si="81"/>
        <v>0</v>
      </c>
      <c r="AF196" s="11">
        <v>3.4</v>
      </c>
      <c r="AG196" s="17">
        <f t="shared" ca="1" si="82"/>
        <v>9324</v>
      </c>
      <c r="AH196" s="11">
        <v>0</v>
      </c>
      <c r="AI196" s="11">
        <v>0</v>
      </c>
      <c r="AJ196" s="11">
        <v>0</v>
      </c>
      <c r="AK196" s="11" t="s">
        <v>1136</v>
      </c>
      <c r="AL196" s="11" t="s">
        <v>1137</v>
      </c>
      <c r="AM196" s="11" t="s">
        <v>1138</v>
      </c>
      <c r="AN196" s="11">
        <v>0</v>
      </c>
      <c r="AO196" s="11">
        <v>0</v>
      </c>
      <c r="AP196" s="11">
        <v>0</v>
      </c>
      <c r="AQ196" s="11">
        <v>0</v>
      </c>
      <c r="AR196" s="11">
        <v>0</v>
      </c>
      <c r="AS196" s="11">
        <v>0</v>
      </c>
      <c r="AT196" s="11">
        <v>0</v>
      </c>
      <c r="AU196" s="11">
        <v>0</v>
      </c>
      <c r="AV196" s="11">
        <v>0</v>
      </c>
      <c r="AW196" s="11">
        <v>0</v>
      </c>
      <c r="AX196" s="11" t="str">
        <f t="shared" ca="1" si="83"/>
        <v>No Service Dues</v>
      </c>
      <c r="AY196" s="17">
        <v>8830</v>
      </c>
      <c r="AZ196" s="22">
        <v>45955</v>
      </c>
      <c r="BA196" s="17" t="s">
        <v>1139</v>
      </c>
      <c r="BB196" s="17">
        <v>8830</v>
      </c>
      <c r="BC196" s="22">
        <v>45955</v>
      </c>
      <c r="BD196" s="17" t="s">
        <v>1139</v>
      </c>
      <c r="BE196" s="17">
        <v>8830</v>
      </c>
      <c r="BF196" s="22">
        <v>45955</v>
      </c>
      <c r="BG196" s="17" t="s">
        <v>1139</v>
      </c>
      <c r="BH196" s="17">
        <v>8830</v>
      </c>
      <c r="BI196" s="22">
        <v>45955</v>
      </c>
      <c r="BJ196" s="17" t="s">
        <v>1139</v>
      </c>
      <c r="BK196" s="17">
        <v>8830</v>
      </c>
      <c r="BL196" s="22">
        <v>45955</v>
      </c>
      <c r="BM196" s="17" t="s">
        <v>1139</v>
      </c>
      <c r="BN196" s="23">
        <f t="shared" si="84"/>
        <v>46135</v>
      </c>
      <c r="BO196" s="23">
        <f t="shared" si="85"/>
        <v>46135</v>
      </c>
      <c r="BP196" s="23">
        <f t="shared" si="86"/>
        <v>46135</v>
      </c>
      <c r="BQ196" s="23">
        <f t="shared" si="87"/>
        <v>46135</v>
      </c>
      <c r="BR196" s="23">
        <f t="shared" si="98"/>
        <v>46320</v>
      </c>
      <c r="BS196" s="24">
        <f t="shared" ca="1" si="88"/>
        <v>256</v>
      </c>
      <c r="BT196" s="25">
        <f t="shared" ca="1" si="89"/>
        <v>1006</v>
      </c>
      <c r="BU196" s="25">
        <f t="shared" ca="1" si="90"/>
        <v>256</v>
      </c>
      <c r="BV196" s="25">
        <f t="shared" ca="1" si="91"/>
        <v>256</v>
      </c>
      <c r="BW196" s="25">
        <f t="shared" ca="1" si="92"/>
        <v>1006</v>
      </c>
      <c r="BX196" s="26" t="s">
        <v>172</v>
      </c>
      <c r="BY196" s="11">
        <f t="shared" ca="1" si="93"/>
        <v>0</v>
      </c>
      <c r="BZ196" s="11">
        <f t="shared" ca="1" si="99"/>
        <v>0</v>
      </c>
      <c r="CA196" s="11">
        <f t="shared" ca="1" si="94"/>
        <v>4</v>
      </c>
      <c r="CB196" s="28">
        <f>_xlfn.XLOOKUP($C196,'[3]BIS Feb-26'!$C:$C,'[3]BIS Feb-26'!U:U,"",0)</f>
        <v>45954.770833333299</v>
      </c>
      <c r="CC196" s="28">
        <f>_xlfn.XLOOKUP($C196,'[3]BIS Feb-26'!$C:$C,'[3]BIS Feb-26'!V:V,"",0)</f>
        <v>45954.770833333299</v>
      </c>
      <c r="CD196" s="28">
        <f>_xlfn.XLOOKUP($C196,'[3]BIS Feb-26'!$C:$C,'[3]BIS Feb-26'!W:W,"",0)</f>
        <v>45851.770833333299</v>
      </c>
      <c r="CE196" s="28">
        <f>_xlfn.XLOOKUP($C196,'[3]BIS Feb-26'!$C:$C,'[3]BIS Feb-26'!X:X,"",0)</f>
        <v>45954.770833333299</v>
      </c>
      <c r="CF196" s="28">
        <f>_xlfn.XLOOKUP($C196,'[3]BIS Feb-26'!$C:$C,'[3]BIS Feb-26'!Y:Y,"",0)</f>
        <v>45954.770833333299</v>
      </c>
      <c r="CG196" s="28">
        <f>_xlfn.XLOOKUP($C196,'[3]BIS Feb-26'!$C:$C,'[3]BIS Feb-26'!Z:Z,"",0)</f>
        <v>45851.770833333299</v>
      </c>
      <c r="CH196" s="28">
        <f>_xlfn.XLOOKUP($C196,'[3]BIS Feb-26'!$C:$C,'[3]BIS Feb-26'!AA:AA,"",0)</f>
        <v>45851.770833333299</v>
      </c>
      <c r="CI196" s="28">
        <f>_xlfn.XLOOKUP($C196,'[3]BIS Feb-26'!$C:$C,'[3]BIS Feb-26'!AB:AB,"",0)</f>
        <v>45851.770833333299</v>
      </c>
      <c r="CJ196" s="28">
        <f>_xlfn.XLOOKUP($C196,'[3]BIS Feb-26'!$C:$C,'[3]BIS Feb-26'!AC:AC,"",0)</f>
        <v>45851.770833333299</v>
      </c>
      <c r="CK196" s="29" t="str">
        <f>_xlfn.XLOOKUP($C196,'[3]BIS Feb-26'!$C:$C,'[3]BIS Feb-26'!AD:AD,"",0)</f>
        <v>1210</v>
      </c>
      <c r="CL196" s="29" t="str">
        <f>_xlfn.XLOOKUP($C196,'[3]BIS Feb-26'!$C:$C,'[3]BIS Feb-26'!AE:AE,"",0)</f>
        <v>460</v>
      </c>
      <c r="CM196" s="29" t="str">
        <f>_xlfn.XLOOKUP($C196,'[3]BIS Feb-26'!$C:$C,'[3]BIS Feb-26'!AF:AF,"",0)</f>
        <v>460</v>
      </c>
      <c r="CN196" s="29" t="str">
        <f>_xlfn.XLOOKUP($C196,'[3]BIS Feb-26'!$C:$C,'[3]BIS Feb-26'!AG:AG,"",0)</f>
        <v>460</v>
      </c>
      <c r="CO196" s="29" t="str">
        <f>_xlfn.XLOOKUP($C196,'[3]BIS Feb-26'!$C:$C,'[3]BIS Feb-26'!AH:AH,"",0)</f>
        <v>460</v>
      </c>
      <c r="CP196" s="29" t="str">
        <f>_xlfn.XLOOKUP($C196,'[3]BIS Feb-26'!$C:$C,'[3]BIS Feb-26'!AI:AI,"",0)</f>
        <v>1210</v>
      </c>
      <c r="CQ196" s="29" t="str">
        <f>_xlfn.XLOOKUP($C196,'[3]BIS Feb-26'!$C:$C,'[3]BIS Feb-26'!AJ:AJ,"",0)</f>
        <v>1000</v>
      </c>
      <c r="CR196" s="29" t="str">
        <f>_xlfn.XLOOKUP($C196,'[3]BIS Feb-26'!$C:$C,'[3]BIS Feb-26'!AK:AK,"",0)</f>
        <v>1210</v>
      </c>
      <c r="CS196" s="29" t="str">
        <f>_xlfn.XLOOKUP($C196,'[3]BIS Feb-26'!$C:$C,'[3]BIS Feb-26'!AL:AL,"",0)</f>
        <v>1210</v>
      </c>
      <c r="CT196" s="29">
        <f>_xlfn.XLOOKUP($C196,'[3]BIS Feb-26'!$C:$C,'[3]BIS Feb-26'!AM:AM,"",0)</f>
        <v>4</v>
      </c>
      <c r="CU196" s="28">
        <f>_xlfn.XLOOKUP($C196,'[3]BIS Feb-26'!$C:$C,'[3]BIS Feb-26'!AN:AN,"",0)</f>
        <v>46134</v>
      </c>
      <c r="CV196" s="28">
        <f>_xlfn.XLOOKUP($C196,'[3]BIS Feb-26'!$C:$C,'[3]BIS Feb-26'!AO:AO,"",0)</f>
        <v>46134</v>
      </c>
      <c r="CW196" s="28">
        <f>_xlfn.XLOOKUP($C196,'[3]BIS Feb-26'!$C:$C,'[3]BIS Feb-26'!AP:AP,"",0)</f>
        <v>46031</v>
      </c>
      <c r="CX196" s="28">
        <f>_xlfn.XLOOKUP($C196,'[3]BIS Feb-26'!$C:$C,'[3]BIS Feb-26'!AQ:AQ,"",0)</f>
        <v>46134</v>
      </c>
      <c r="CY196" s="28">
        <f>_xlfn.XLOOKUP($C196,'[3]BIS Feb-26'!$C:$C,'[3]BIS Feb-26'!AR:AR,"",0)</f>
        <v>46134</v>
      </c>
      <c r="CZ196" s="28">
        <f>_xlfn.XLOOKUP($C196,'[3]BIS Feb-26'!$C:$C,'[3]BIS Feb-26'!AS:AS,"",0)</f>
        <v>46121</v>
      </c>
      <c r="DA196" s="28">
        <f>_xlfn.XLOOKUP($C196,'[3]BIS Feb-26'!$C:$C,'[3]BIS Feb-26'!AT:AT,"",0)</f>
        <v>46216</v>
      </c>
      <c r="DB196" s="28">
        <f>_xlfn.XLOOKUP($C196,'[3]BIS Feb-26'!$C:$C,'[3]BIS Feb-26'!AU:AU,"",0)</f>
        <v>46031</v>
      </c>
      <c r="DC196" s="28">
        <f>_xlfn.XLOOKUP($C196,'[3]BIS Feb-26'!$C:$C,'[3]BIS Feb-26'!AV:AV,"",0)</f>
        <v>46216</v>
      </c>
      <c r="DD196" s="11">
        <f>_xlfn.XLOOKUP($C196,'[3]BIS Feb-26'!$C:$C,'[3]BIS Feb-26'!AW:AW,"",0)</f>
        <v>1</v>
      </c>
      <c r="DE196" s="11">
        <f>_xlfn.XLOOKUP($C196,'[3]BIS Feb-26'!$C:$C,'[3]BIS Feb-26'!AX:AX,"",0)</f>
        <v>0</v>
      </c>
      <c r="DF196" s="11">
        <f>_xlfn.XLOOKUP($C196,'[3]BIS Feb-26'!$C:$C,'[3]BIS Feb-26'!AY:AY,"",0)</f>
        <v>0</v>
      </c>
      <c r="DG196" s="11">
        <f t="shared" ca="1" si="95"/>
        <v>2</v>
      </c>
      <c r="DH196" s="11">
        <f t="shared" ca="1" si="96"/>
        <v>0</v>
      </c>
      <c r="DI196" s="11">
        <f t="shared" ca="1" si="97"/>
        <v>5</v>
      </c>
      <c r="DJ196" s="11" t="str">
        <f>_xlfn.XLOOKUP($C196,'[3]Active Customer Assets'!$D:$D,'[3]Active Customer Assets'!I:I,"",0)</f>
        <v>A (100% potential spares purchased)</v>
      </c>
      <c r="DK196" s="28">
        <f>_xlfn.XLOOKUP($C196,'[3]Active Customer Assets'!$D:$D,'[3]Active Customer Assets'!J:J,"",0)</f>
        <v>42857</v>
      </c>
      <c r="DL196" s="28">
        <f>_xlfn.XLOOKUP($C196,'[3]Active Customer Assets'!$D:$D,'[3]Active Customer Assets'!K:K,"",0)</f>
        <v>42843</v>
      </c>
      <c r="DM196" s="28">
        <f>_xlfn.XLOOKUP($C196,'[3]Active Customer Assets'!$D:$D,'[3]Active Customer Assets'!L:L,"",0)</f>
        <v>46042.504097222198</v>
      </c>
      <c r="DN196" s="21">
        <f>_xlfn.XLOOKUP($C196,'[3]Active Customer Assets'!$D:$D,'[3]Active Customer Assets'!M:M,"",0)</f>
        <v>9125</v>
      </c>
      <c r="DO196" s="28">
        <f>_xlfn.XLOOKUP($C196,'[3]Active Customer Assets'!$D:$D,'[3]Active Customer Assets'!N:N,"",0)</f>
        <v>0</v>
      </c>
      <c r="DP196" s="28">
        <f>_xlfn.XLOOKUP($C196,'[3]Active Customer Assets'!$D:$D,'[3]Active Customer Assets'!O:O,"",0)</f>
        <v>0</v>
      </c>
      <c r="DQ196" s="28" t="str">
        <f>_xlfn.XLOOKUP($C196,'[3]Active Customer Assets'!$D:$D,'[3]Active Customer Assets'!P:P,"",0)</f>
        <v>Air lube Plus</v>
      </c>
      <c r="DR196" s="28">
        <f>_xlfn.XLOOKUP($C196,'[3]Active Customer Assets'!$D:$D,'[3]Active Customer Assets'!Q:Q,"",0)</f>
        <v>45955</v>
      </c>
      <c r="DS196" s="28">
        <f>_xlfn.XLOOKUP($C196,'[3]Active Customer Assets'!$D:$D,'[3]Active Customer Assets'!R:R,"",0)</f>
        <v>45955</v>
      </c>
      <c r="DT196" s="28">
        <f>_xlfn.XLOOKUP($C196,'[3]Active Customer Assets'!$D:$D,'[3]Active Customer Assets'!S:S,"",0)</f>
        <v>45852</v>
      </c>
      <c r="DU196" s="28">
        <f>_xlfn.XLOOKUP($C196,'[3]Active Customer Assets'!$D:$D,'[3]Active Customer Assets'!T:T,"",0)</f>
        <v>45955</v>
      </c>
      <c r="DV196" s="28">
        <f>_xlfn.XLOOKUP($C196,'[3]Active Customer Assets'!$D:$D,'[3]Active Customer Assets'!U:U,"",0)</f>
        <v>45955</v>
      </c>
      <c r="DW196" s="28">
        <f>_xlfn.XLOOKUP($C196,'[3]Active Customer Assets'!$D:$D,'[3]Active Customer Assets'!V:V,"",0)</f>
        <v>45852</v>
      </c>
      <c r="DX196" s="28">
        <f>_xlfn.XLOOKUP($C196,'[3]Active Customer Assets'!$D:$D,'[3]Active Customer Assets'!W:W,"",0)</f>
        <v>45852</v>
      </c>
      <c r="DY196" s="28">
        <f>_xlfn.XLOOKUP($C196,'[3]Active Customer Assets'!$D:$D,'[3]Active Customer Assets'!X:X,"",0)</f>
        <v>45852</v>
      </c>
      <c r="DZ196" s="28">
        <f>_xlfn.XLOOKUP($C196,'[3]Active Customer Assets'!$D:$D,'[3]Active Customer Assets'!Y:Y,"",0)</f>
        <v>45852</v>
      </c>
      <c r="EA196" s="28" t="str">
        <f>_xlfn.XLOOKUP($C196,'[3]Active Customer Assets'!$D:$D,'[3]Active Customer Assets'!Z:Z,"",0)</f>
        <v>1210</v>
      </c>
      <c r="EB196" s="28" t="str">
        <f>_xlfn.XLOOKUP($C196,'[3]Active Customer Assets'!$D:$D,'[3]Active Customer Assets'!AA:AA,"",0)</f>
        <v>460</v>
      </c>
      <c r="EC196" s="28" t="str">
        <f>_xlfn.XLOOKUP($C196,'[3]Active Customer Assets'!$D:$D,'[3]Active Customer Assets'!AB:AB,"",0)</f>
        <v>460</v>
      </c>
      <c r="ED196" s="28" t="str">
        <f>_xlfn.XLOOKUP($C196,'[3]Active Customer Assets'!$D:$D,'[3]Active Customer Assets'!AC:AC,"",0)</f>
        <v>460</v>
      </c>
      <c r="EE196" s="28" t="str">
        <f>_xlfn.XLOOKUP($C196,'[3]Active Customer Assets'!$D:$D,'[3]Active Customer Assets'!AD:AD,"",0)</f>
        <v>460</v>
      </c>
      <c r="EF196" s="28" t="str">
        <f>_xlfn.XLOOKUP($C196,'[3]Active Customer Assets'!$D:$D,'[3]Active Customer Assets'!AE:AE,"",0)</f>
        <v>1210</v>
      </c>
      <c r="EG196" s="28" t="str">
        <f>_xlfn.XLOOKUP($C196,'[3]Active Customer Assets'!$D:$D,'[3]Active Customer Assets'!AF:AF,"",0)</f>
        <v>1000</v>
      </c>
      <c r="EH196" s="28" t="str">
        <f>_xlfn.XLOOKUP($C196,'[3]Active Customer Assets'!$D:$D,'[3]Active Customer Assets'!AG:AG,"",0)</f>
        <v>1210</v>
      </c>
      <c r="EI196" s="28" t="str">
        <f>_xlfn.XLOOKUP($C196,'[3]Active Customer Assets'!$D:$D,'[3]Active Customer Assets'!AH:AH,"",0)</f>
        <v>1210</v>
      </c>
      <c r="EJ196" s="21">
        <f>_xlfn.XLOOKUP($C196,'[3]Active Customer Assets'!$D:$D,'[3]Active Customer Assets'!AI:AI,"",0)</f>
        <v>4</v>
      </c>
      <c r="EK196" s="35" t="str">
        <f>[3]!tbl_DPSAC[[#This Row],[Unit Status]]</f>
        <v>Active</v>
      </c>
    </row>
    <row r="197" spans="1:141" x14ac:dyDescent="0.15">
      <c r="A197" s="11">
        <f>ROW(tbl_DPSAC[[#This Row],[Sl. No.]])-1</f>
        <v>196</v>
      </c>
      <c r="B197" s="12" t="s">
        <v>136</v>
      </c>
      <c r="C197" s="12" t="s">
        <v>1140</v>
      </c>
      <c r="D197" s="12" t="s">
        <v>154</v>
      </c>
      <c r="E197" s="12" t="s">
        <v>155</v>
      </c>
      <c r="F197" s="12" t="s">
        <v>140</v>
      </c>
      <c r="G197" s="13" t="s">
        <v>1135</v>
      </c>
      <c r="H197" s="13" t="str">
        <f>_xlfn.XLOOKUP(C197,'[1]E&amp;DPSAC'!$K:$K,'[1]E&amp;DPSAC'!$E:$E,,0)</f>
        <v>ASHOK NAGAR, RANCHI</v>
      </c>
      <c r="I197" s="13"/>
      <c r="J197" s="13">
        <v>9334701321</v>
      </c>
      <c r="K197" s="13">
        <v>9304011261</v>
      </c>
      <c r="L197" s="12" t="str">
        <f t="shared" ca="1" si="75"/>
        <v>Non - Warranty</v>
      </c>
      <c r="M197" s="14">
        <v>43425</v>
      </c>
      <c r="N197" s="15">
        <v>36</v>
      </c>
      <c r="O197" s="14">
        <f t="shared" si="76"/>
        <v>44530</v>
      </c>
      <c r="P197" s="11" t="s">
        <v>213</v>
      </c>
      <c r="Q197" s="19" t="str">
        <f>_xlfn.XLOOKUP(C197,'[2]Sch Calls'!$R:$R,'[2]Sch Calls'!$F:$F,"",0)</f>
        <v>CC-01933483</v>
      </c>
      <c r="R197" s="18">
        <f>_xlfn.XLOOKUP(C197,'[2]Sch Calls'!$R:$R,'[2]Sch Calls'!$A:$A,"",0)</f>
        <v>46030.476493055598</v>
      </c>
      <c r="S197" s="17">
        <f>_xlfn.XLOOKUP(C197,'[2]Sch Calls'!$R:$R,'[2]Sch Calls'!$B:$B,"",0)</f>
        <v>7480</v>
      </c>
      <c r="T197" s="18">
        <f>_xlfn.XLOOKUP(C197,'[1]E&amp;DPSAC'!$K:$K,'[1]E&amp;DPSAC'!$W:$W,"",0)</f>
        <v>45786</v>
      </c>
      <c r="U197" s="17">
        <f>_xlfn.XLOOKUP(C197,'[1]E&amp;DPSAC'!$K:$K,'[1]E&amp;DPSAC'!$Z:$Z,"",0)</f>
        <v>6510</v>
      </c>
      <c r="V197" s="17">
        <f>_xlfn.XLOOKUP(C197,'[2]1. All Calls'!$R:$R,'[2]1. All Calls'!$B:$B,"",0)</f>
        <v>7480</v>
      </c>
      <c r="W197" s="20">
        <f>_xlfn.XLOOKUP(C197,'[2]1. All Calls'!$R:$R,'[2]1. All Calls'!$A:$A,"",0)</f>
        <v>46030.476493055598</v>
      </c>
      <c r="X197" s="17" t="str">
        <f>_xlfn.XLOOKUP(C197,'[2]Sch Calls'!$R:$R,'[2]Sch Calls'!$AB:$AB,"",0)</f>
        <v>Attend the site for scheduled service so drain oil from the tank and drained oil from the cooler total 118 liters oil drain, then change air filter for compressor and engine both sides change oil filter and ELGI air lube Plus oil 120 liters. Then start the unit found running ok.</v>
      </c>
      <c r="Y197" s="17">
        <f t="shared" si="77"/>
        <v>750</v>
      </c>
      <c r="Z197" s="17" t="str">
        <f t="shared" si="78"/>
        <v>Done</v>
      </c>
      <c r="AA197" s="21">
        <f t="shared" ca="1" si="79"/>
        <v>70.52350694440247</v>
      </c>
      <c r="AB197" s="21" t="str">
        <f t="shared" ca="1" si="80"/>
        <v>Done</v>
      </c>
      <c r="AC197" s="11">
        <f ca="1">tbl_DPSAC[[#This Row],[Current Month Due Count]]</f>
        <v>0</v>
      </c>
      <c r="AD197" s="11">
        <f ca="1">tbl_DPSAC[[#This Row],[Next Month Due2]]</f>
        <v>0</v>
      </c>
      <c r="AE197" s="11">
        <f t="shared" ca="1" si="81"/>
        <v>0</v>
      </c>
      <c r="AF197" s="11">
        <v>4</v>
      </c>
      <c r="AG197" s="17">
        <f t="shared" ca="1" si="82"/>
        <v>7762</v>
      </c>
      <c r="AH197" s="11">
        <v>0</v>
      </c>
      <c r="AI197" s="11">
        <v>0</v>
      </c>
      <c r="AJ197" s="11">
        <v>0</v>
      </c>
      <c r="AK197" s="11">
        <v>0</v>
      </c>
      <c r="AL197" s="11">
        <v>0</v>
      </c>
      <c r="AM197" s="11">
        <v>0</v>
      </c>
      <c r="AN197" s="11">
        <v>0</v>
      </c>
      <c r="AO197" s="11">
        <v>0</v>
      </c>
      <c r="AP197" s="11">
        <v>0</v>
      </c>
      <c r="AQ197" s="11">
        <v>0</v>
      </c>
      <c r="AR197" s="11">
        <v>0</v>
      </c>
      <c r="AS197" s="11">
        <v>0</v>
      </c>
      <c r="AT197" s="11">
        <v>0</v>
      </c>
      <c r="AU197" s="11">
        <v>0</v>
      </c>
      <c r="AV197" s="11">
        <v>0</v>
      </c>
      <c r="AW197" s="11">
        <v>0</v>
      </c>
      <c r="AX197" s="11" t="str">
        <f t="shared" ca="1" si="83"/>
        <v>No Service Dues</v>
      </c>
      <c r="AY197" s="17">
        <v>7480</v>
      </c>
      <c r="AZ197" s="22">
        <v>46030</v>
      </c>
      <c r="BA197" s="17" t="s">
        <v>1141</v>
      </c>
      <c r="BB197" s="17">
        <v>7480</v>
      </c>
      <c r="BC197" s="22">
        <v>46030</v>
      </c>
      <c r="BD197" s="17" t="s">
        <v>1141</v>
      </c>
      <c r="BE197" s="17">
        <v>7480</v>
      </c>
      <c r="BF197" s="22">
        <v>46030</v>
      </c>
      <c r="BG197" s="17" t="s">
        <v>1141</v>
      </c>
      <c r="BH197" s="17">
        <v>7480</v>
      </c>
      <c r="BI197" s="22">
        <v>46030</v>
      </c>
      <c r="BJ197" s="17" t="s">
        <v>1141</v>
      </c>
      <c r="BK197" s="17">
        <v>7480</v>
      </c>
      <c r="BL197" s="22">
        <v>46030</v>
      </c>
      <c r="BM197" s="17" t="s">
        <v>1141</v>
      </c>
      <c r="BN197" s="23">
        <f t="shared" si="84"/>
        <v>46210</v>
      </c>
      <c r="BO197" s="23">
        <f t="shared" si="85"/>
        <v>46210</v>
      </c>
      <c r="BP197" s="23">
        <f t="shared" si="86"/>
        <v>46210</v>
      </c>
      <c r="BQ197" s="23">
        <f t="shared" si="87"/>
        <v>46210</v>
      </c>
      <c r="BR197" s="23">
        <f t="shared" si="98"/>
        <v>46395</v>
      </c>
      <c r="BS197" s="24">
        <f t="shared" ca="1" si="88"/>
        <v>468</v>
      </c>
      <c r="BT197" s="25">
        <f t="shared" ca="1" si="89"/>
        <v>1218</v>
      </c>
      <c r="BU197" s="25">
        <f t="shared" ca="1" si="90"/>
        <v>468</v>
      </c>
      <c r="BV197" s="25">
        <f t="shared" ca="1" si="91"/>
        <v>468</v>
      </c>
      <c r="BW197" s="25">
        <f t="shared" ca="1" si="92"/>
        <v>1218</v>
      </c>
      <c r="BX197" s="26" t="e">
        <v>#N/A</v>
      </c>
      <c r="BY197" s="11">
        <f t="shared" ca="1" si="93"/>
        <v>0</v>
      </c>
      <c r="BZ197" s="11">
        <f t="shared" ca="1" si="99"/>
        <v>0</v>
      </c>
      <c r="CA197" s="11">
        <f t="shared" ca="1" si="94"/>
        <v>0</v>
      </c>
      <c r="CB197" s="28">
        <f>_xlfn.XLOOKUP($C197,'[3]BIS Feb-26'!$C:$C,'[3]BIS Feb-26'!U:U,"",0)</f>
        <v>46029.770833333299</v>
      </c>
      <c r="CC197" s="28">
        <f>_xlfn.XLOOKUP($C197,'[3]BIS Feb-26'!$C:$C,'[3]BIS Feb-26'!V:V,"",0)</f>
        <v>46029.770833333299</v>
      </c>
      <c r="CD197" s="28">
        <f>_xlfn.XLOOKUP($C197,'[3]BIS Feb-26'!$C:$C,'[3]BIS Feb-26'!W:W,"",0)</f>
        <v>46029.770833333299</v>
      </c>
      <c r="CE197" s="28">
        <f>_xlfn.XLOOKUP($C197,'[3]BIS Feb-26'!$C:$C,'[3]BIS Feb-26'!X:X,"",0)</f>
        <v>46029.770833333299</v>
      </c>
      <c r="CF197" s="28">
        <f>_xlfn.XLOOKUP($C197,'[3]BIS Feb-26'!$C:$C,'[3]BIS Feb-26'!Y:Y,"",0)</f>
        <v>46029.770833333299</v>
      </c>
      <c r="CG197" s="28">
        <f>_xlfn.XLOOKUP($C197,'[3]BIS Feb-26'!$C:$C,'[3]BIS Feb-26'!Z:Z,"",0)</f>
        <v>46029.770833333299</v>
      </c>
      <c r="CH197" s="28">
        <f>_xlfn.XLOOKUP($C197,'[3]BIS Feb-26'!$C:$C,'[3]BIS Feb-26'!AA:AA,"",0)</f>
        <v>46029.770833333299</v>
      </c>
      <c r="CI197" s="28">
        <f>_xlfn.XLOOKUP($C197,'[3]BIS Feb-26'!$C:$C,'[3]BIS Feb-26'!AB:AB,"",0)</f>
        <v>46029.770833333299</v>
      </c>
      <c r="CJ197" s="28">
        <f>_xlfn.XLOOKUP($C197,'[3]BIS Feb-26'!$C:$C,'[3]BIS Feb-26'!AC:AC,"",0)</f>
        <v>46029.770833333299</v>
      </c>
      <c r="CK197" s="29" t="str">
        <f>_xlfn.XLOOKUP($C197,'[3]BIS Feb-26'!$C:$C,'[3]BIS Feb-26'!AD:AD,"",0)</f>
        <v>1500</v>
      </c>
      <c r="CL197" s="29" t="str">
        <f>_xlfn.XLOOKUP($C197,'[3]BIS Feb-26'!$C:$C,'[3]BIS Feb-26'!AE:AE,"",0)</f>
        <v>750</v>
      </c>
      <c r="CM197" s="29" t="str">
        <f>_xlfn.XLOOKUP($C197,'[3]BIS Feb-26'!$C:$C,'[3]BIS Feb-26'!AF:AF,"",0)</f>
        <v>750</v>
      </c>
      <c r="CN197" s="29" t="str">
        <f>_xlfn.XLOOKUP($C197,'[3]BIS Feb-26'!$C:$C,'[3]BIS Feb-26'!AG:AG,"",0)</f>
        <v>750</v>
      </c>
      <c r="CO197" s="29" t="str">
        <f>_xlfn.XLOOKUP($C197,'[3]BIS Feb-26'!$C:$C,'[3]BIS Feb-26'!AH:AH,"",0)</f>
        <v>750</v>
      </c>
      <c r="CP197" s="29" t="str">
        <f>_xlfn.XLOOKUP($C197,'[3]BIS Feb-26'!$C:$C,'[3]BIS Feb-26'!AI:AI,"",0)</f>
        <v>1500</v>
      </c>
      <c r="CQ197" s="29" t="str">
        <f>_xlfn.XLOOKUP($C197,'[3]BIS Feb-26'!$C:$C,'[3]BIS Feb-26'!AJ:AJ,"",0)</f>
        <v>1000</v>
      </c>
      <c r="CR197" s="29" t="str">
        <f>_xlfn.XLOOKUP($C197,'[3]BIS Feb-26'!$C:$C,'[3]BIS Feb-26'!AK:AK,"",0)</f>
        <v>1500</v>
      </c>
      <c r="CS197" s="29" t="str">
        <f>_xlfn.XLOOKUP($C197,'[3]BIS Feb-26'!$C:$C,'[3]BIS Feb-26'!AL:AL,"",0)</f>
        <v>3000</v>
      </c>
      <c r="CT197" s="29">
        <f>_xlfn.XLOOKUP($C197,'[3]BIS Feb-26'!$C:$C,'[3]BIS Feb-26'!AM:AM,"",0)</f>
        <v>5</v>
      </c>
      <c r="CU197" s="28">
        <f>_xlfn.XLOOKUP($C197,'[3]BIS Feb-26'!$C:$C,'[3]BIS Feb-26'!AN:AN,"",0)</f>
        <v>46209</v>
      </c>
      <c r="CV197" s="28">
        <f>_xlfn.XLOOKUP($C197,'[3]BIS Feb-26'!$C:$C,'[3]BIS Feb-26'!AO:AO,"",0)</f>
        <v>46180</v>
      </c>
      <c r="CW197" s="28">
        <f>_xlfn.XLOOKUP($C197,'[3]BIS Feb-26'!$C:$C,'[3]BIS Feb-26'!AP:AP,"",0)</f>
        <v>46180</v>
      </c>
      <c r="CX197" s="28">
        <f>_xlfn.XLOOKUP($C197,'[3]BIS Feb-26'!$C:$C,'[3]BIS Feb-26'!AQ:AQ,"",0)</f>
        <v>46180</v>
      </c>
      <c r="CY197" s="28">
        <f>_xlfn.XLOOKUP($C197,'[3]BIS Feb-26'!$C:$C,'[3]BIS Feb-26'!AR:AR,"",0)</f>
        <v>46180</v>
      </c>
      <c r="CZ197" s="28">
        <f>_xlfn.XLOOKUP($C197,'[3]BIS Feb-26'!$C:$C,'[3]BIS Feb-26'!AS:AS,"",0)</f>
        <v>46299</v>
      </c>
      <c r="DA197" s="28">
        <f>_xlfn.XLOOKUP($C197,'[3]BIS Feb-26'!$C:$C,'[3]BIS Feb-26'!AT:AT,"",0)</f>
        <v>46230</v>
      </c>
      <c r="DB197" s="28">
        <f>_xlfn.XLOOKUP($C197,'[3]BIS Feb-26'!$C:$C,'[3]BIS Feb-26'!AU:AU,"",0)</f>
        <v>46209</v>
      </c>
      <c r="DC197" s="28">
        <f>_xlfn.XLOOKUP($C197,'[3]BIS Feb-26'!$C:$C,'[3]BIS Feb-26'!AV:AV,"",0)</f>
        <v>46394</v>
      </c>
      <c r="DD197" s="11">
        <f>_xlfn.XLOOKUP($C197,'[3]BIS Feb-26'!$C:$C,'[3]BIS Feb-26'!AW:AW,"",0)</f>
        <v>0</v>
      </c>
      <c r="DE197" s="11">
        <f>_xlfn.XLOOKUP($C197,'[3]BIS Feb-26'!$C:$C,'[3]BIS Feb-26'!AX:AX,"",0)</f>
        <v>0</v>
      </c>
      <c r="DF197" s="11">
        <f>_xlfn.XLOOKUP($C197,'[3]BIS Feb-26'!$C:$C,'[3]BIS Feb-26'!AY:AY,"",0)</f>
        <v>0</v>
      </c>
      <c r="DG197" s="11">
        <f t="shared" ca="1" si="95"/>
        <v>0</v>
      </c>
      <c r="DH197" s="11">
        <f t="shared" ca="1" si="96"/>
        <v>0</v>
      </c>
      <c r="DI197" s="11">
        <f t="shared" ca="1" si="97"/>
        <v>0</v>
      </c>
      <c r="DJ197" s="11" t="str">
        <f>_xlfn.XLOOKUP($C197,'[3]Active Customer Assets'!$D:$D,'[3]Active Customer Assets'!I:I,"",0)</f>
        <v>B (Below 100% potential spares purchased)</v>
      </c>
      <c r="DK197" s="28">
        <f>_xlfn.XLOOKUP($C197,'[3]Active Customer Assets'!$D:$D,'[3]Active Customer Assets'!J:J,"",0)</f>
        <v>43425.703472222202</v>
      </c>
      <c r="DL197" s="28">
        <f>_xlfn.XLOOKUP($C197,'[3]Active Customer Assets'!$D:$D,'[3]Active Customer Assets'!K:K,"",0)</f>
        <v>43399</v>
      </c>
      <c r="DM197" s="28">
        <f>_xlfn.XLOOKUP($C197,'[3]Active Customer Assets'!$D:$D,'[3]Active Customer Assets'!L:L,"",0)</f>
        <v>46030.536585648202</v>
      </c>
      <c r="DN197" s="21">
        <f>_xlfn.XLOOKUP($C197,'[3]Active Customer Assets'!$D:$D,'[3]Active Customer Assets'!M:M,"",0)</f>
        <v>7480</v>
      </c>
      <c r="DO197" s="28">
        <f>_xlfn.XLOOKUP($C197,'[3]Active Customer Assets'!$D:$D,'[3]Active Customer Assets'!N:N,"",0)</f>
        <v>0</v>
      </c>
      <c r="DP197" s="28">
        <f>_xlfn.XLOOKUP($C197,'[3]Active Customer Assets'!$D:$D,'[3]Active Customer Assets'!O:O,"",0)</f>
        <v>0</v>
      </c>
      <c r="DQ197" s="28" t="str">
        <f>_xlfn.XLOOKUP($C197,'[3]Active Customer Assets'!$D:$D,'[3]Active Customer Assets'!P:P,"",0)</f>
        <v>Air lube Plus</v>
      </c>
      <c r="DR197" s="28">
        <f>_xlfn.XLOOKUP($C197,'[3]Active Customer Assets'!$D:$D,'[3]Active Customer Assets'!Q:Q,"",0)</f>
        <v>46030</v>
      </c>
      <c r="DS197" s="28">
        <f>_xlfn.XLOOKUP($C197,'[3]Active Customer Assets'!$D:$D,'[3]Active Customer Assets'!R:R,"",0)</f>
        <v>46030</v>
      </c>
      <c r="DT197" s="28">
        <f>_xlfn.XLOOKUP($C197,'[3]Active Customer Assets'!$D:$D,'[3]Active Customer Assets'!S:S,"",0)</f>
        <v>46030</v>
      </c>
      <c r="DU197" s="28">
        <f>_xlfn.XLOOKUP($C197,'[3]Active Customer Assets'!$D:$D,'[3]Active Customer Assets'!T:T,"",0)</f>
        <v>46030</v>
      </c>
      <c r="DV197" s="28">
        <f>_xlfn.XLOOKUP($C197,'[3]Active Customer Assets'!$D:$D,'[3]Active Customer Assets'!U:U,"",0)</f>
        <v>46030</v>
      </c>
      <c r="DW197" s="28">
        <f>_xlfn.XLOOKUP($C197,'[3]Active Customer Assets'!$D:$D,'[3]Active Customer Assets'!V:V,"",0)</f>
        <v>46030</v>
      </c>
      <c r="DX197" s="28">
        <f>_xlfn.XLOOKUP($C197,'[3]Active Customer Assets'!$D:$D,'[3]Active Customer Assets'!W:W,"",0)</f>
        <v>46030</v>
      </c>
      <c r="DY197" s="28">
        <f>_xlfn.XLOOKUP($C197,'[3]Active Customer Assets'!$D:$D,'[3]Active Customer Assets'!X:X,"",0)</f>
        <v>46030</v>
      </c>
      <c r="DZ197" s="28">
        <f>_xlfn.XLOOKUP($C197,'[3]Active Customer Assets'!$D:$D,'[3]Active Customer Assets'!Y:Y,"",0)</f>
        <v>46030</v>
      </c>
      <c r="EA197" s="28" t="str">
        <f>_xlfn.XLOOKUP($C197,'[3]Active Customer Assets'!$D:$D,'[3]Active Customer Assets'!Z:Z,"",0)</f>
        <v>1500</v>
      </c>
      <c r="EB197" s="28" t="str">
        <f>_xlfn.XLOOKUP($C197,'[3]Active Customer Assets'!$D:$D,'[3]Active Customer Assets'!AA:AA,"",0)</f>
        <v>750</v>
      </c>
      <c r="EC197" s="28" t="str">
        <f>_xlfn.XLOOKUP($C197,'[3]Active Customer Assets'!$D:$D,'[3]Active Customer Assets'!AB:AB,"",0)</f>
        <v>750</v>
      </c>
      <c r="ED197" s="28" t="str">
        <f>_xlfn.XLOOKUP($C197,'[3]Active Customer Assets'!$D:$D,'[3]Active Customer Assets'!AC:AC,"",0)</f>
        <v>750</v>
      </c>
      <c r="EE197" s="28" t="str">
        <f>_xlfn.XLOOKUP($C197,'[3]Active Customer Assets'!$D:$D,'[3]Active Customer Assets'!AD:AD,"",0)</f>
        <v>750</v>
      </c>
      <c r="EF197" s="28" t="str">
        <f>_xlfn.XLOOKUP($C197,'[3]Active Customer Assets'!$D:$D,'[3]Active Customer Assets'!AE:AE,"",0)</f>
        <v>1500</v>
      </c>
      <c r="EG197" s="28" t="str">
        <f>_xlfn.XLOOKUP($C197,'[3]Active Customer Assets'!$D:$D,'[3]Active Customer Assets'!AF:AF,"",0)</f>
        <v>1000</v>
      </c>
      <c r="EH197" s="28" t="str">
        <f>_xlfn.XLOOKUP($C197,'[3]Active Customer Assets'!$D:$D,'[3]Active Customer Assets'!AG:AG,"",0)</f>
        <v>1500</v>
      </c>
      <c r="EI197" s="28" t="str">
        <f>_xlfn.XLOOKUP($C197,'[3]Active Customer Assets'!$D:$D,'[3]Active Customer Assets'!AH:AH,"",0)</f>
        <v>3000</v>
      </c>
      <c r="EJ197" s="21">
        <f>_xlfn.XLOOKUP($C197,'[3]Active Customer Assets'!$D:$D,'[3]Active Customer Assets'!AI:AI,"",0)</f>
        <v>5</v>
      </c>
      <c r="EK197" s="35" t="str">
        <f>[3]!tbl_DPSAC[[#This Row],[Unit Status]]</f>
        <v>Active</v>
      </c>
    </row>
    <row r="198" spans="1:141" x14ac:dyDescent="0.15">
      <c r="A198" s="11">
        <f>ROW(tbl_DPSAC[[#This Row],[Sl. No.]])-1</f>
        <v>197</v>
      </c>
      <c r="B198" s="12" t="s">
        <v>136</v>
      </c>
      <c r="C198" s="12" t="s">
        <v>1142</v>
      </c>
      <c r="D198" s="12" t="s">
        <v>146</v>
      </c>
      <c r="E198" s="12" t="s">
        <v>147</v>
      </c>
      <c r="F198" s="12" t="s">
        <v>140</v>
      </c>
      <c r="G198" s="13" t="s">
        <v>1135</v>
      </c>
      <c r="H198" s="13" t="str">
        <f>_xlfn.XLOOKUP(C198,'[1]E&amp;DPSAC'!$K:$K,'[1]E&amp;DPSAC'!$E:$E,,0)</f>
        <v>ASHOK NAGAR, RANCHI</v>
      </c>
      <c r="I198" s="13"/>
      <c r="J198" s="13">
        <v>9471356821</v>
      </c>
      <c r="K198" s="13">
        <v>9304011261</v>
      </c>
      <c r="L198" s="12" t="str">
        <f t="shared" ca="1" si="75"/>
        <v>Non - Warranty</v>
      </c>
      <c r="M198" s="14">
        <v>42489</v>
      </c>
      <c r="N198" s="15">
        <v>36</v>
      </c>
      <c r="O198" s="14">
        <f t="shared" si="76"/>
        <v>43585</v>
      </c>
      <c r="P198" s="11" t="s">
        <v>142</v>
      </c>
      <c r="Q198" s="19" t="str">
        <f>_xlfn.XLOOKUP(C198,'[2]Sch Calls'!$R:$R,'[2]Sch Calls'!$F:$F,"",0)</f>
        <v>CC-01985245</v>
      </c>
      <c r="R198" s="18">
        <f>_xlfn.XLOOKUP(C198,'[2]Sch Calls'!$R:$R,'[2]Sch Calls'!$A:$A,"",0)</f>
        <v>46073.646874999999</v>
      </c>
      <c r="S198" s="17">
        <f>_xlfn.XLOOKUP(C198,'[2]Sch Calls'!$R:$R,'[2]Sch Calls'!$B:$B,"",0)</f>
        <v>8515</v>
      </c>
      <c r="T198" s="18">
        <f>_xlfn.XLOOKUP(C198,'[1]E&amp;DPSAC'!$K:$K,'[1]E&amp;DPSAC'!$W:$W,"",0)</f>
        <v>46073</v>
      </c>
      <c r="U198" s="17">
        <f>_xlfn.XLOOKUP(C198,'[1]E&amp;DPSAC'!$K:$K,'[1]E&amp;DPSAC'!$Z:$Z,"",0)</f>
        <v>8515</v>
      </c>
      <c r="V198" s="17">
        <f>_xlfn.XLOOKUP(C198,'[2]1. All Calls'!$R:$R,'[2]1. All Calls'!$B:$B,"",0)</f>
        <v>8515</v>
      </c>
      <c r="W198" s="20">
        <f>_xlfn.XLOOKUP(C198,'[2]1. All Calls'!$R:$R,'[2]1. All Calls'!$A:$A,"",0)</f>
        <v>46073.646874999999</v>
      </c>
      <c r="X198" s="17" t="str">
        <f>_xlfn.XLOOKUP(C198,'[2]Sch Calls'!$R:$R,'[2]Sch Calls'!$AB:$AB,"",0)</f>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
      <c r="Y198" s="17">
        <f t="shared" si="77"/>
        <v>750</v>
      </c>
      <c r="Z198" s="17" t="str">
        <f t="shared" si="78"/>
        <v>Done</v>
      </c>
      <c r="AA198" s="21">
        <f t="shared" ca="1" si="79"/>
        <v>27.353125000001455</v>
      </c>
      <c r="AB198" s="21" t="str">
        <f t="shared" ca="1" si="80"/>
        <v>Done</v>
      </c>
      <c r="AC198" s="11">
        <f ca="1">tbl_DPSAC[[#This Row],[Current Month Due Count]]</f>
        <v>0</v>
      </c>
      <c r="AD198" s="11">
        <f ca="1">tbl_DPSAC[[#This Row],[Next Month Due2]]</f>
        <v>0</v>
      </c>
      <c r="AE198" s="11">
        <f t="shared" ca="1" si="81"/>
        <v>0</v>
      </c>
      <c r="AF198" s="11">
        <v>3</v>
      </c>
      <c r="AG198" s="17">
        <f t="shared" ca="1" si="82"/>
        <v>8597</v>
      </c>
      <c r="AH198" s="11">
        <v>0</v>
      </c>
      <c r="AI198" s="11">
        <v>0</v>
      </c>
      <c r="AJ198" s="11">
        <v>0</v>
      </c>
      <c r="AK198" s="11">
        <v>0</v>
      </c>
      <c r="AL198" s="11">
        <v>0</v>
      </c>
      <c r="AM198" s="11">
        <v>0</v>
      </c>
      <c r="AN198" s="11" t="s">
        <v>1143</v>
      </c>
      <c r="AO198" s="11" t="s">
        <v>1144</v>
      </c>
      <c r="AP198" s="11">
        <v>0</v>
      </c>
      <c r="AQ198" s="11">
        <v>0</v>
      </c>
      <c r="AR198" s="11">
        <v>0</v>
      </c>
      <c r="AS198" s="11">
        <v>0</v>
      </c>
      <c r="AT198" s="11">
        <v>0</v>
      </c>
      <c r="AU198" s="11">
        <v>0</v>
      </c>
      <c r="AV198" s="11">
        <v>0</v>
      </c>
      <c r="AW198" s="11">
        <v>0</v>
      </c>
      <c r="AX198" s="11" t="str">
        <f t="shared" ca="1" si="83"/>
        <v>No Service Dues</v>
      </c>
      <c r="AY198" s="17">
        <v>8515</v>
      </c>
      <c r="AZ198" s="22">
        <v>46073</v>
      </c>
      <c r="BA198" s="17" t="s">
        <v>1145</v>
      </c>
      <c r="BB198" s="17">
        <v>8515</v>
      </c>
      <c r="BC198" s="22">
        <v>46073</v>
      </c>
      <c r="BD198" s="17" t="s">
        <v>1145</v>
      </c>
      <c r="BE198" s="17">
        <v>8515</v>
      </c>
      <c r="BF198" s="22">
        <v>46073</v>
      </c>
      <c r="BG198" s="17" t="s">
        <v>1145</v>
      </c>
      <c r="BH198" s="17">
        <v>8515</v>
      </c>
      <c r="BI198" s="22">
        <v>46073</v>
      </c>
      <c r="BJ198" s="17" t="s">
        <v>1145</v>
      </c>
      <c r="BK198" s="17">
        <v>8515</v>
      </c>
      <c r="BL198" s="22">
        <v>46073</v>
      </c>
      <c r="BM198" s="17" t="s">
        <v>1145</v>
      </c>
      <c r="BN198" s="23">
        <f t="shared" si="84"/>
        <v>46253</v>
      </c>
      <c r="BO198" s="23">
        <f t="shared" si="85"/>
        <v>46253</v>
      </c>
      <c r="BP198" s="23">
        <f t="shared" si="86"/>
        <v>46253</v>
      </c>
      <c r="BQ198" s="23">
        <f t="shared" si="87"/>
        <v>46253</v>
      </c>
      <c r="BR198" s="23">
        <f t="shared" si="98"/>
        <v>46438</v>
      </c>
      <c r="BS198" s="24">
        <f t="shared" ca="1" si="88"/>
        <v>668</v>
      </c>
      <c r="BT198" s="25">
        <f t="shared" ca="1" si="89"/>
        <v>1418</v>
      </c>
      <c r="BU198" s="25">
        <f t="shared" ca="1" si="90"/>
        <v>668</v>
      </c>
      <c r="BV198" s="25">
        <f t="shared" ca="1" si="91"/>
        <v>668</v>
      </c>
      <c r="BW198" s="25">
        <f t="shared" ca="1" si="92"/>
        <v>1418</v>
      </c>
      <c r="BX198" s="26" t="e">
        <v>#N/A</v>
      </c>
      <c r="BY198" s="11">
        <f t="shared" ca="1" si="93"/>
        <v>0</v>
      </c>
      <c r="BZ198" s="11">
        <f t="shared" ca="1" si="99"/>
        <v>0</v>
      </c>
      <c r="CA198" s="11">
        <f t="shared" ca="1" si="94"/>
        <v>0</v>
      </c>
      <c r="CB198" s="28">
        <f>_xlfn.XLOOKUP($C198,'[3]BIS Feb-26'!$C:$C,'[3]BIS Feb-26'!U:U,"",0)</f>
        <v>46072.770833333299</v>
      </c>
      <c r="CC198" s="28">
        <f>_xlfn.XLOOKUP($C198,'[3]BIS Feb-26'!$C:$C,'[3]BIS Feb-26'!V:V,"",0)</f>
        <v>46072.770833333299</v>
      </c>
      <c r="CD198" s="28">
        <f>_xlfn.XLOOKUP($C198,'[3]BIS Feb-26'!$C:$C,'[3]BIS Feb-26'!W:W,"",0)</f>
        <v>46072.770833333299</v>
      </c>
      <c r="CE198" s="28">
        <f>_xlfn.XLOOKUP($C198,'[3]BIS Feb-26'!$C:$C,'[3]BIS Feb-26'!X:X,"",0)</f>
        <v>46072.770833333299</v>
      </c>
      <c r="CF198" s="28">
        <f>_xlfn.XLOOKUP($C198,'[3]BIS Feb-26'!$C:$C,'[3]BIS Feb-26'!Y:Y,"",0)</f>
        <v>46072.770833333299</v>
      </c>
      <c r="CG198" s="28">
        <f>_xlfn.XLOOKUP($C198,'[3]BIS Feb-26'!$C:$C,'[3]BIS Feb-26'!Z:Z,"",0)</f>
        <v>46072.770833333299</v>
      </c>
      <c r="CH198" s="28">
        <f>_xlfn.XLOOKUP($C198,'[3]BIS Feb-26'!$C:$C,'[3]BIS Feb-26'!AA:AA,"",0)</f>
        <v>46072.770833333299</v>
      </c>
      <c r="CI198" s="28">
        <f>_xlfn.XLOOKUP($C198,'[3]BIS Feb-26'!$C:$C,'[3]BIS Feb-26'!AB:AB,"",0)</f>
        <v>46072.770833333299</v>
      </c>
      <c r="CJ198" s="28">
        <f>_xlfn.XLOOKUP($C198,'[3]BIS Feb-26'!$C:$C,'[3]BIS Feb-26'!AC:AC,"",0)</f>
        <v>46072.770833333299</v>
      </c>
      <c r="CK198" s="29" t="str">
        <f>_xlfn.XLOOKUP($C198,'[3]BIS Feb-26'!$C:$C,'[3]BIS Feb-26'!AD:AD,"",0)</f>
        <v>1500</v>
      </c>
      <c r="CL198" s="29" t="str">
        <f>_xlfn.XLOOKUP($C198,'[3]BIS Feb-26'!$C:$C,'[3]BIS Feb-26'!AE:AE,"",0)</f>
        <v>750</v>
      </c>
      <c r="CM198" s="29" t="str">
        <f>_xlfn.XLOOKUP($C198,'[3]BIS Feb-26'!$C:$C,'[3]BIS Feb-26'!AF:AF,"",0)</f>
        <v>500</v>
      </c>
      <c r="CN198" s="29" t="str">
        <f>_xlfn.XLOOKUP($C198,'[3]BIS Feb-26'!$C:$C,'[3]BIS Feb-26'!AG:AG,"",0)</f>
        <v>750</v>
      </c>
      <c r="CO198" s="29" t="str">
        <f>_xlfn.XLOOKUP($C198,'[3]BIS Feb-26'!$C:$C,'[3]BIS Feb-26'!AH:AH,"",0)</f>
        <v>750</v>
      </c>
      <c r="CP198" s="29" t="str">
        <f>_xlfn.XLOOKUP($C198,'[3]BIS Feb-26'!$C:$C,'[3]BIS Feb-26'!AI:AI,"",0)</f>
        <v>1500</v>
      </c>
      <c r="CQ198" s="29" t="str">
        <f>_xlfn.XLOOKUP($C198,'[3]BIS Feb-26'!$C:$C,'[3]BIS Feb-26'!AJ:AJ,"",0)</f>
        <v>1000</v>
      </c>
      <c r="CR198" s="29" t="str">
        <f>_xlfn.XLOOKUP($C198,'[3]BIS Feb-26'!$C:$C,'[3]BIS Feb-26'!AK:AK,"",0)</f>
        <v>1500</v>
      </c>
      <c r="CS198" s="29" t="str">
        <f>_xlfn.XLOOKUP($C198,'[3]BIS Feb-26'!$C:$C,'[3]BIS Feb-26'!AL:AL,"",0)</f>
        <v>3000</v>
      </c>
      <c r="CT198" s="29">
        <f>_xlfn.XLOOKUP($C198,'[3]BIS Feb-26'!$C:$C,'[3]BIS Feb-26'!AM:AM,"",0)</f>
        <v>14</v>
      </c>
      <c r="CU198" s="28">
        <f>_xlfn.XLOOKUP($C198,'[3]BIS Feb-26'!$C:$C,'[3]BIS Feb-26'!AN:AN,"",0)</f>
        <v>46180</v>
      </c>
      <c r="CV198" s="28">
        <f>_xlfn.XLOOKUP($C198,'[3]BIS Feb-26'!$C:$C,'[3]BIS Feb-26'!AO:AO,"",0)</f>
        <v>46126</v>
      </c>
      <c r="CW198" s="28">
        <f>_xlfn.XLOOKUP($C198,'[3]BIS Feb-26'!$C:$C,'[3]BIS Feb-26'!AP:AP,"",0)</f>
        <v>46108</v>
      </c>
      <c r="CX198" s="28">
        <f>_xlfn.XLOOKUP($C198,'[3]BIS Feb-26'!$C:$C,'[3]BIS Feb-26'!AQ:AQ,"",0)</f>
        <v>46126</v>
      </c>
      <c r="CY198" s="28">
        <f>_xlfn.XLOOKUP($C198,'[3]BIS Feb-26'!$C:$C,'[3]BIS Feb-26'!AR:AR,"",0)</f>
        <v>46126</v>
      </c>
      <c r="CZ198" s="28">
        <f>_xlfn.XLOOKUP($C198,'[3]BIS Feb-26'!$C:$C,'[3]BIS Feb-26'!AS:AS,"",0)</f>
        <v>46180</v>
      </c>
      <c r="DA198" s="28">
        <f>_xlfn.XLOOKUP($C198,'[3]BIS Feb-26'!$C:$C,'[3]BIS Feb-26'!AT:AT,"",0)</f>
        <v>46144</v>
      </c>
      <c r="DB198" s="28">
        <f>_xlfn.XLOOKUP($C198,'[3]BIS Feb-26'!$C:$C,'[3]BIS Feb-26'!AU:AU,"",0)</f>
        <v>46180</v>
      </c>
      <c r="DC198" s="28">
        <f>_xlfn.XLOOKUP($C198,'[3]BIS Feb-26'!$C:$C,'[3]BIS Feb-26'!AV:AV,"",0)</f>
        <v>46287</v>
      </c>
      <c r="DD198" s="11">
        <f>_xlfn.XLOOKUP($C198,'[3]BIS Feb-26'!$C:$C,'[3]BIS Feb-26'!AW:AW,"",0)</f>
        <v>0</v>
      </c>
      <c r="DE198" s="11">
        <f>_xlfn.XLOOKUP($C198,'[3]BIS Feb-26'!$C:$C,'[3]BIS Feb-26'!AX:AX,"",0)</f>
        <v>0</v>
      </c>
      <c r="DF198" s="11">
        <f>_xlfn.XLOOKUP($C198,'[3]BIS Feb-26'!$C:$C,'[3]BIS Feb-26'!AY:AY,"",0)</f>
        <v>1</v>
      </c>
      <c r="DG198" s="11">
        <f t="shared" ca="1" si="95"/>
        <v>0</v>
      </c>
      <c r="DH198" s="11">
        <f t="shared" ca="1" si="96"/>
        <v>1</v>
      </c>
      <c r="DI198" s="11">
        <f t="shared" ca="1" si="97"/>
        <v>3</v>
      </c>
      <c r="DJ198" s="11" t="str">
        <f>_xlfn.XLOOKUP($C198,'[3]Active Customer Assets'!$D:$D,'[3]Active Customer Assets'!I:I,"",0)</f>
        <v>A (100% potential spares purchased)</v>
      </c>
      <c r="DK198" s="28">
        <f>_xlfn.XLOOKUP($C198,'[3]Active Customer Assets'!$D:$D,'[3]Active Customer Assets'!J:J,"",0)</f>
        <v>42489</v>
      </c>
      <c r="DL198" s="28">
        <f>_xlfn.XLOOKUP($C198,'[3]Active Customer Assets'!$D:$D,'[3]Active Customer Assets'!K:K,"",0)</f>
        <v>42475</v>
      </c>
      <c r="DM198" s="28">
        <f>_xlfn.XLOOKUP($C198,'[3]Active Customer Assets'!$D:$D,'[3]Active Customer Assets'!L:L,"",0)</f>
        <v>46073.6805439815</v>
      </c>
      <c r="DN198" s="21">
        <f>_xlfn.XLOOKUP($C198,'[3]Active Customer Assets'!$D:$D,'[3]Active Customer Assets'!M:M,"",0)</f>
        <v>8515</v>
      </c>
      <c r="DO198" s="28">
        <f>_xlfn.XLOOKUP($C198,'[3]Active Customer Assets'!$D:$D,'[3]Active Customer Assets'!N:N,"",0)</f>
        <v>0</v>
      </c>
      <c r="DP198" s="28">
        <f>_xlfn.XLOOKUP($C198,'[3]Active Customer Assets'!$D:$D,'[3]Active Customer Assets'!O:O,"",0)</f>
        <v>0</v>
      </c>
      <c r="DQ198" s="28" t="str">
        <f>_xlfn.XLOOKUP($C198,'[3]Active Customer Assets'!$D:$D,'[3]Active Customer Assets'!P:P,"",0)</f>
        <v>Air lube Plus</v>
      </c>
      <c r="DR198" s="28">
        <f>_xlfn.XLOOKUP($C198,'[3]Active Customer Assets'!$D:$D,'[3]Active Customer Assets'!Q:Q,"",0)</f>
        <v>46073</v>
      </c>
      <c r="DS198" s="28">
        <f>_xlfn.XLOOKUP($C198,'[3]Active Customer Assets'!$D:$D,'[3]Active Customer Assets'!R:R,"",0)</f>
        <v>46073</v>
      </c>
      <c r="DT198" s="28">
        <f>_xlfn.XLOOKUP($C198,'[3]Active Customer Assets'!$D:$D,'[3]Active Customer Assets'!S:S,"",0)</f>
        <v>46073</v>
      </c>
      <c r="DU198" s="28">
        <f>_xlfn.XLOOKUP($C198,'[3]Active Customer Assets'!$D:$D,'[3]Active Customer Assets'!T:T,"",0)</f>
        <v>46073</v>
      </c>
      <c r="DV198" s="28">
        <f>_xlfn.XLOOKUP($C198,'[3]Active Customer Assets'!$D:$D,'[3]Active Customer Assets'!U:U,"",0)</f>
        <v>46073</v>
      </c>
      <c r="DW198" s="28">
        <f>_xlfn.XLOOKUP($C198,'[3]Active Customer Assets'!$D:$D,'[3]Active Customer Assets'!V:V,"",0)</f>
        <v>46073</v>
      </c>
      <c r="DX198" s="28">
        <f>_xlfn.XLOOKUP($C198,'[3]Active Customer Assets'!$D:$D,'[3]Active Customer Assets'!W:W,"",0)</f>
        <v>46073</v>
      </c>
      <c r="DY198" s="28">
        <f>_xlfn.XLOOKUP($C198,'[3]Active Customer Assets'!$D:$D,'[3]Active Customer Assets'!X:X,"",0)</f>
        <v>46073</v>
      </c>
      <c r="DZ198" s="28">
        <f>_xlfn.XLOOKUP($C198,'[3]Active Customer Assets'!$D:$D,'[3]Active Customer Assets'!Y:Y,"",0)</f>
        <v>46073</v>
      </c>
      <c r="EA198" s="28" t="str">
        <f>_xlfn.XLOOKUP($C198,'[3]Active Customer Assets'!$D:$D,'[3]Active Customer Assets'!Z:Z,"",0)</f>
        <v>1500</v>
      </c>
      <c r="EB198" s="28" t="str">
        <f>_xlfn.XLOOKUP($C198,'[3]Active Customer Assets'!$D:$D,'[3]Active Customer Assets'!AA:AA,"",0)</f>
        <v>750</v>
      </c>
      <c r="EC198" s="28" t="str">
        <f>_xlfn.XLOOKUP($C198,'[3]Active Customer Assets'!$D:$D,'[3]Active Customer Assets'!AB:AB,"",0)</f>
        <v>500</v>
      </c>
      <c r="ED198" s="28" t="str">
        <f>_xlfn.XLOOKUP($C198,'[3]Active Customer Assets'!$D:$D,'[3]Active Customer Assets'!AC:AC,"",0)</f>
        <v>750</v>
      </c>
      <c r="EE198" s="28" t="str">
        <f>_xlfn.XLOOKUP($C198,'[3]Active Customer Assets'!$D:$D,'[3]Active Customer Assets'!AD:AD,"",0)</f>
        <v>750</v>
      </c>
      <c r="EF198" s="28" t="str">
        <f>_xlfn.XLOOKUP($C198,'[3]Active Customer Assets'!$D:$D,'[3]Active Customer Assets'!AE:AE,"",0)</f>
        <v>1500</v>
      </c>
      <c r="EG198" s="28" t="str">
        <f>_xlfn.XLOOKUP($C198,'[3]Active Customer Assets'!$D:$D,'[3]Active Customer Assets'!AF:AF,"",0)</f>
        <v>1000</v>
      </c>
      <c r="EH198" s="28" t="str">
        <f>_xlfn.XLOOKUP($C198,'[3]Active Customer Assets'!$D:$D,'[3]Active Customer Assets'!AG:AG,"",0)</f>
        <v>1500</v>
      </c>
      <c r="EI198" s="28" t="str">
        <f>_xlfn.XLOOKUP($C198,'[3]Active Customer Assets'!$D:$D,'[3]Active Customer Assets'!AH:AH,"",0)</f>
        <v>3000</v>
      </c>
      <c r="EJ198" s="21">
        <f>_xlfn.XLOOKUP($C198,'[3]Active Customer Assets'!$D:$D,'[3]Active Customer Assets'!AI:AI,"",0)</f>
        <v>14</v>
      </c>
      <c r="EK198" s="35" t="str">
        <f>[3]!tbl_DPSAC[[#This Row],[Unit Status]]</f>
        <v>Active</v>
      </c>
    </row>
    <row r="199" spans="1:141" x14ac:dyDescent="0.15">
      <c r="A199" s="11">
        <f>ROW(tbl_DPSAC[[#This Row],[Sl. No.]])-1</f>
        <v>198</v>
      </c>
      <c r="B199" s="12" t="s">
        <v>136</v>
      </c>
      <c r="C199" s="12" t="s">
        <v>1146</v>
      </c>
      <c r="D199" s="12" t="s">
        <v>146</v>
      </c>
      <c r="E199" s="12" t="s">
        <v>147</v>
      </c>
      <c r="F199" s="12" t="s">
        <v>140</v>
      </c>
      <c r="G199" s="13" t="s">
        <v>1135</v>
      </c>
      <c r="H199" s="13" t="str">
        <f>_xlfn.XLOOKUP(C199,'[1]E&amp;DPSAC'!$K:$K,'[1]E&amp;DPSAC'!$E:$E,,0)</f>
        <v>ASHOK NAGAR, RANCHI</v>
      </c>
      <c r="I199" s="13"/>
      <c r="J199" s="13">
        <v>9334701321</v>
      </c>
      <c r="K199" s="13">
        <v>8005942996</v>
      </c>
      <c r="L199" s="12" t="str">
        <f t="shared" ca="1" si="75"/>
        <v>Non - Warranty</v>
      </c>
      <c r="M199" s="14">
        <v>42865</v>
      </c>
      <c r="N199" s="15">
        <v>36</v>
      </c>
      <c r="O199" s="14">
        <f t="shared" si="76"/>
        <v>43982</v>
      </c>
      <c r="P199" s="11" t="s">
        <v>142</v>
      </c>
      <c r="Q199" s="19" t="str">
        <f>_xlfn.XLOOKUP(C199,'[2]Sch Calls'!$R:$R,'[2]Sch Calls'!$F:$F,"",0)</f>
        <v>CC-01844209</v>
      </c>
      <c r="R199" s="18">
        <f>_xlfn.XLOOKUP(C199,'[2]Sch Calls'!$R:$R,'[2]Sch Calls'!$A:$A,"",0)</f>
        <v>45955.680555555555</v>
      </c>
      <c r="S199" s="17">
        <f>_xlfn.XLOOKUP(C199,'[2]Sch Calls'!$R:$R,'[2]Sch Calls'!$B:$B,"",0)</f>
        <v>6000</v>
      </c>
      <c r="T199" s="18">
        <f>_xlfn.XLOOKUP(C199,'[1]E&amp;DPSAC'!$K:$K,'[1]E&amp;DPSAC'!$W:$W,"",0)</f>
        <v>45372</v>
      </c>
      <c r="U199" s="17">
        <f>_xlfn.XLOOKUP(C199,'[1]E&amp;DPSAC'!$K:$K,'[1]E&amp;DPSAC'!$Z:$Z,"",0)</f>
        <v>4069</v>
      </c>
      <c r="V199" s="17">
        <f>_xlfn.XLOOKUP(C199,'[2]1. All Calls'!$R:$R,'[2]1. All Calls'!$B:$B,"",0)</f>
        <v>6240</v>
      </c>
      <c r="W199" s="20">
        <f>_xlfn.XLOOKUP(C199,'[2]1. All Calls'!$R:$R,'[2]1. All Calls'!$A:$A,"",0)</f>
        <v>46042.508344907401</v>
      </c>
      <c r="X199" s="17" t="str">
        <f>_xlfn.XLOOKUP(C199,'[2]Sch Calls'!$R:$R,'[2]Sch Calls'!$AB:$AB,"",0)</f>
        <v>Customers are scheduled for service by themselves. Customer purchase services spares from local vendors and changes air filter for compressor side and ELGI air lube Plus oil 40 liters. Then start the unit found running ok.</v>
      </c>
      <c r="Y199" s="17">
        <f t="shared" si="77"/>
        <v>510</v>
      </c>
      <c r="Z199" s="17" t="str">
        <f t="shared" si="78"/>
        <v>Done</v>
      </c>
      <c r="AA199" s="21">
        <f t="shared" ca="1" si="79"/>
        <v>145.31944444444525</v>
      </c>
      <c r="AB199" s="21" t="str">
        <f t="shared" ca="1" si="80"/>
        <v>Done</v>
      </c>
      <c r="AC199" s="11">
        <f ca="1">tbl_DPSAC[[#This Row],[Current Month Due Count]]</f>
        <v>0</v>
      </c>
      <c r="AD199" s="11">
        <f ca="1">tbl_DPSAC[[#This Row],[Next Month Due2]]</f>
        <v>4</v>
      </c>
      <c r="AE199" s="11">
        <f t="shared" ca="1" si="81"/>
        <v>0</v>
      </c>
      <c r="AF199" s="11">
        <v>2.8</v>
      </c>
      <c r="AG199" s="17">
        <f t="shared" ca="1" si="82"/>
        <v>6404</v>
      </c>
      <c r="AH199" s="11">
        <v>0</v>
      </c>
      <c r="AI199" s="11">
        <v>0</v>
      </c>
      <c r="AJ199" s="11">
        <v>0</v>
      </c>
      <c r="AK199" s="11">
        <v>0</v>
      </c>
      <c r="AL199" s="11">
        <v>0</v>
      </c>
      <c r="AM199" s="11">
        <v>0</v>
      </c>
      <c r="AN199" s="11">
        <v>0</v>
      </c>
      <c r="AO199" s="11">
        <v>0</v>
      </c>
      <c r="AP199" s="11">
        <v>0</v>
      </c>
      <c r="AQ199" s="11">
        <v>0</v>
      </c>
      <c r="AR199" s="11">
        <v>0</v>
      </c>
      <c r="AS199" s="11">
        <v>0</v>
      </c>
      <c r="AT199" s="11">
        <v>0</v>
      </c>
      <c r="AU199" s="11">
        <v>0</v>
      </c>
      <c r="AV199" s="11">
        <v>0</v>
      </c>
      <c r="AW199" s="11">
        <v>0</v>
      </c>
      <c r="AX199" s="11" t="str">
        <f t="shared" ca="1" si="83"/>
        <v>No Service Dues</v>
      </c>
      <c r="AY199" s="17">
        <v>6000</v>
      </c>
      <c r="AZ199" s="22">
        <v>45955</v>
      </c>
      <c r="BA199" s="17" t="s">
        <v>1147</v>
      </c>
      <c r="BB199" s="17">
        <v>6000</v>
      </c>
      <c r="BC199" s="22">
        <v>45955</v>
      </c>
      <c r="BD199" s="17" t="s">
        <v>1147</v>
      </c>
      <c r="BE199" s="17">
        <v>6000</v>
      </c>
      <c r="BF199" s="22">
        <v>45955</v>
      </c>
      <c r="BG199" s="17" t="s">
        <v>1147</v>
      </c>
      <c r="BH199" s="17">
        <v>6000</v>
      </c>
      <c r="BI199" s="22">
        <v>45955</v>
      </c>
      <c r="BJ199" s="17" t="s">
        <v>1147</v>
      </c>
      <c r="BK199" s="17">
        <v>6000</v>
      </c>
      <c r="BL199" s="22">
        <v>45955</v>
      </c>
      <c r="BM199" s="17" t="s">
        <v>1147</v>
      </c>
      <c r="BN199" s="23">
        <f t="shared" si="84"/>
        <v>46135</v>
      </c>
      <c r="BO199" s="23">
        <f t="shared" si="85"/>
        <v>46135</v>
      </c>
      <c r="BP199" s="23">
        <f t="shared" si="86"/>
        <v>46135</v>
      </c>
      <c r="BQ199" s="23">
        <f t="shared" si="87"/>
        <v>46135</v>
      </c>
      <c r="BR199" s="23">
        <f t="shared" si="98"/>
        <v>46320</v>
      </c>
      <c r="BS199" s="24">
        <f t="shared" ca="1" si="88"/>
        <v>346</v>
      </c>
      <c r="BT199" s="25">
        <f t="shared" ca="1" si="89"/>
        <v>1096</v>
      </c>
      <c r="BU199" s="25">
        <f t="shared" ca="1" si="90"/>
        <v>346</v>
      </c>
      <c r="BV199" s="25">
        <f t="shared" ca="1" si="91"/>
        <v>346</v>
      </c>
      <c r="BW199" s="25">
        <f t="shared" ca="1" si="92"/>
        <v>1096</v>
      </c>
      <c r="BX199" s="26" t="s">
        <v>152</v>
      </c>
      <c r="BY199" s="11">
        <f t="shared" ca="1" si="93"/>
        <v>0</v>
      </c>
      <c r="BZ199" s="11">
        <f t="shared" ca="1" si="99"/>
        <v>0</v>
      </c>
      <c r="CA199" s="11">
        <f t="shared" ca="1" si="94"/>
        <v>4</v>
      </c>
      <c r="CB199" s="28">
        <f>_xlfn.XLOOKUP($C199,'[3]BIS Feb-26'!$C:$C,'[3]BIS Feb-26'!U:U,"",0)</f>
        <v>45954.770833333299</v>
      </c>
      <c r="CC199" s="28">
        <f>_xlfn.XLOOKUP($C199,'[3]BIS Feb-26'!$C:$C,'[3]BIS Feb-26'!V:V,"",0)</f>
        <v>45954.770833333299</v>
      </c>
      <c r="CD199" s="28">
        <f>_xlfn.XLOOKUP($C199,'[3]BIS Feb-26'!$C:$C,'[3]BIS Feb-26'!W:W,"",0)</f>
        <v>45755.770833333299</v>
      </c>
      <c r="CE199" s="28">
        <f>_xlfn.XLOOKUP($C199,'[3]BIS Feb-26'!$C:$C,'[3]BIS Feb-26'!X:X,"",0)</f>
        <v>45954.770833333299</v>
      </c>
      <c r="CF199" s="28">
        <f>_xlfn.XLOOKUP($C199,'[3]BIS Feb-26'!$C:$C,'[3]BIS Feb-26'!Y:Y,"",0)</f>
        <v>45954.770833333299</v>
      </c>
      <c r="CG199" s="28">
        <f>_xlfn.XLOOKUP($C199,'[3]BIS Feb-26'!$C:$C,'[3]BIS Feb-26'!Z:Z,"",0)</f>
        <v>45755.770833333299</v>
      </c>
      <c r="CH199" s="28">
        <f>_xlfn.XLOOKUP($C199,'[3]BIS Feb-26'!$C:$C,'[3]BIS Feb-26'!AA:AA,"",0)</f>
        <v>45755.770833333299</v>
      </c>
      <c r="CI199" s="28">
        <f>_xlfn.XLOOKUP($C199,'[3]BIS Feb-26'!$C:$C,'[3]BIS Feb-26'!AB:AB,"",0)</f>
        <v>45755.770833333299</v>
      </c>
      <c r="CJ199" s="28">
        <f>_xlfn.XLOOKUP($C199,'[3]BIS Feb-26'!$C:$C,'[3]BIS Feb-26'!AC:AC,"",0)</f>
        <v>45755.770833333299</v>
      </c>
      <c r="CK199" s="29" t="str">
        <f>_xlfn.XLOOKUP($C199,'[3]BIS Feb-26'!$C:$C,'[3]BIS Feb-26'!AD:AD,"",0)</f>
        <v>510</v>
      </c>
      <c r="CL199" s="29" t="str">
        <f>_xlfn.XLOOKUP($C199,'[3]BIS Feb-26'!$C:$C,'[3]BIS Feb-26'!AE:AE,"",0)</f>
        <v>510</v>
      </c>
      <c r="CM199" s="29" t="str">
        <f>_xlfn.XLOOKUP($C199,'[3]BIS Feb-26'!$C:$C,'[3]BIS Feb-26'!AF:AF,"",0)</f>
        <v>510</v>
      </c>
      <c r="CN199" s="29" t="str">
        <f>_xlfn.XLOOKUP($C199,'[3]BIS Feb-26'!$C:$C,'[3]BIS Feb-26'!AG:AG,"",0)</f>
        <v>510</v>
      </c>
      <c r="CO199" s="29" t="str">
        <f>_xlfn.XLOOKUP($C199,'[3]BIS Feb-26'!$C:$C,'[3]BIS Feb-26'!AH:AH,"",0)</f>
        <v>510</v>
      </c>
      <c r="CP199" s="29" t="str">
        <f>_xlfn.XLOOKUP($C199,'[3]BIS Feb-26'!$C:$C,'[3]BIS Feb-26'!AI:AI,"",0)</f>
        <v>1260</v>
      </c>
      <c r="CQ199" s="29" t="str">
        <f>_xlfn.XLOOKUP($C199,'[3]BIS Feb-26'!$C:$C,'[3]BIS Feb-26'!AJ:AJ,"",0)</f>
        <v>1000</v>
      </c>
      <c r="CR199" s="29" t="str">
        <f>_xlfn.XLOOKUP($C199,'[3]BIS Feb-26'!$C:$C,'[3]BIS Feb-26'!AK:AK,"",0)</f>
        <v>1260</v>
      </c>
      <c r="CS199" s="29" t="str">
        <f>_xlfn.XLOOKUP($C199,'[3]BIS Feb-26'!$C:$C,'[3]BIS Feb-26'!AL:AL,"",0)</f>
        <v>1260</v>
      </c>
      <c r="CT199" s="29">
        <f>_xlfn.XLOOKUP($C199,'[3]BIS Feb-26'!$C:$C,'[3]BIS Feb-26'!AM:AM,"",0)</f>
        <v>4</v>
      </c>
      <c r="CU199" s="28">
        <f>_xlfn.XLOOKUP($C199,'[3]BIS Feb-26'!$C:$C,'[3]BIS Feb-26'!AN:AN,"",0)</f>
        <v>46134</v>
      </c>
      <c r="CV199" s="28">
        <f>_xlfn.XLOOKUP($C199,'[3]BIS Feb-26'!$C:$C,'[3]BIS Feb-26'!AO:AO,"",0)</f>
        <v>46134</v>
      </c>
      <c r="CW199" s="28">
        <f>_xlfn.XLOOKUP($C199,'[3]BIS Feb-26'!$C:$C,'[3]BIS Feb-26'!AP:AP,"",0)</f>
        <v>45935</v>
      </c>
      <c r="CX199" s="28">
        <f>_xlfn.XLOOKUP($C199,'[3]BIS Feb-26'!$C:$C,'[3]BIS Feb-26'!AQ:AQ,"",0)</f>
        <v>46134</v>
      </c>
      <c r="CY199" s="28">
        <f>_xlfn.XLOOKUP($C199,'[3]BIS Feb-26'!$C:$C,'[3]BIS Feb-26'!AR:AR,"",0)</f>
        <v>46134</v>
      </c>
      <c r="CZ199" s="28">
        <f>_xlfn.XLOOKUP($C199,'[3]BIS Feb-26'!$C:$C,'[3]BIS Feb-26'!AS:AS,"",0)</f>
        <v>46025</v>
      </c>
      <c r="DA199" s="28">
        <f>_xlfn.XLOOKUP($C199,'[3]BIS Feb-26'!$C:$C,'[3]BIS Feb-26'!AT:AT,"",0)</f>
        <v>46120</v>
      </c>
      <c r="DB199" s="28">
        <f>_xlfn.XLOOKUP($C199,'[3]BIS Feb-26'!$C:$C,'[3]BIS Feb-26'!AU:AU,"",0)</f>
        <v>45935</v>
      </c>
      <c r="DC199" s="28">
        <f>_xlfn.XLOOKUP($C199,'[3]BIS Feb-26'!$C:$C,'[3]BIS Feb-26'!AV:AV,"",0)</f>
        <v>46120</v>
      </c>
      <c r="DD199" s="11">
        <f>_xlfn.XLOOKUP($C199,'[3]BIS Feb-26'!$C:$C,'[3]BIS Feb-26'!AW:AW,"",0)</f>
        <v>1</v>
      </c>
      <c r="DE199" s="11">
        <f>_xlfn.XLOOKUP($C199,'[3]BIS Feb-26'!$C:$C,'[3]BIS Feb-26'!AX:AX,"",0)</f>
        <v>0</v>
      </c>
      <c r="DF199" s="11">
        <f>_xlfn.XLOOKUP($C199,'[3]BIS Feb-26'!$C:$C,'[3]BIS Feb-26'!AY:AY,"",0)</f>
        <v>0</v>
      </c>
      <c r="DG199" s="11">
        <f t="shared" ca="1" si="95"/>
        <v>3</v>
      </c>
      <c r="DH199" s="11">
        <f t="shared" ca="1" si="96"/>
        <v>0</v>
      </c>
      <c r="DI199" s="11">
        <f t="shared" ca="1" si="97"/>
        <v>6</v>
      </c>
      <c r="DJ199" s="11" t="str">
        <f>_xlfn.XLOOKUP($C199,'[3]Active Customer Assets'!$D:$D,'[3]Active Customer Assets'!I:I,"",0)</f>
        <v>A (100% potential spares purchased)</v>
      </c>
      <c r="DK199" s="28">
        <f>_xlfn.XLOOKUP($C199,'[3]Active Customer Assets'!$D:$D,'[3]Active Customer Assets'!J:J,"",0)</f>
        <v>42865</v>
      </c>
      <c r="DL199" s="28">
        <f>_xlfn.XLOOKUP($C199,'[3]Active Customer Assets'!$D:$D,'[3]Active Customer Assets'!K:K,"",0)</f>
        <v>42849</v>
      </c>
      <c r="DM199" s="28">
        <f>_xlfn.XLOOKUP($C199,'[3]Active Customer Assets'!$D:$D,'[3]Active Customer Assets'!L:L,"",0)</f>
        <v>46042.508819444403</v>
      </c>
      <c r="DN199" s="21">
        <f>_xlfn.XLOOKUP($C199,'[3]Active Customer Assets'!$D:$D,'[3]Active Customer Assets'!M:M,"",0)</f>
        <v>6240</v>
      </c>
      <c r="DO199" s="28">
        <f>_xlfn.XLOOKUP($C199,'[3]Active Customer Assets'!$D:$D,'[3]Active Customer Assets'!N:N,"",0)</f>
        <v>0</v>
      </c>
      <c r="DP199" s="28">
        <f>_xlfn.XLOOKUP($C199,'[3]Active Customer Assets'!$D:$D,'[3]Active Customer Assets'!O:O,"",0)</f>
        <v>0</v>
      </c>
      <c r="DQ199" s="28" t="str">
        <f>_xlfn.XLOOKUP($C199,'[3]Active Customer Assets'!$D:$D,'[3]Active Customer Assets'!P:P,"",0)</f>
        <v>Air lube Plus</v>
      </c>
      <c r="DR199" s="28">
        <f>_xlfn.XLOOKUP($C199,'[3]Active Customer Assets'!$D:$D,'[3]Active Customer Assets'!Q:Q,"",0)</f>
        <v>45955</v>
      </c>
      <c r="DS199" s="28">
        <f>_xlfn.XLOOKUP($C199,'[3]Active Customer Assets'!$D:$D,'[3]Active Customer Assets'!R:R,"",0)</f>
        <v>45955</v>
      </c>
      <c r="DT199" s="28">
        <f>_xlfn.XLOOKUP($C199,'[3]Active Customer Assets'!$D:$D,'[3]Active Customer Assets'!S:S,"",0)</f>
        <v>45756</v>
      </c>
      <c r="DU199" s="28">
        <f>_xlfn.XLOOKUP($C199,'[3]Active Customer Assets'!$D:$D,'[3]Active Customer Assets'!T:T,"",0)</f>
        <v>45955</v>
      </c>
      <c r="DV199" s="28">
        <f>_xlfn.XLOOKUP($C199,'[3]Active Customer Assets'!$D:$D,'[3]Active Customer Assets'!U:U,"",0)</f>
        <v>45955</v>
      </c>
      <c r="DW199" s="28">
        <f>_xlfn.XLOOKUP($C199,'[3]Active Customer Assets'!$D:$D,'[3]Active Customer Assets'!V:V,"",0)</f>
        <v>45756</v>
      </c>
      <c r="DX199" s="28">
        <f>_xlfn.XLOOKUP($C199,'[3]Active Customer Assets'!$D:$D,'[3]Active Customer Assets'!W:W,"",0)</f>
        <v>45756</v>
      </c>
      <c r="DY199" s="28">
        <f>_xlfn.XLOOKUP($C199,'[3]Active Customer Assets'!$D:$D,'[3]Active Customer Assets'!X:X,"",0)</f>
        <v>45756</v>
      </c>
      <c r="DZ199" s="28">
        <f>_xlfn.XLOOKUP($C199,'[3]Active Customer Assets'!$D:$D,'[3]Active Customer Assets'!Y:Y,"",0)</f>
        <v>45756</v>
      </c>
      <c r="EA199" s="28" t="str">
        <f>_xlfn.XLOOKUP($C199,'[3]Active Customer Assets'!$D:$D,'[3]Active Customer Assets'!Z:Z,"",0)</f>
        <v>510</v>
      </c>
      <c r="EB199" s="28" t="str">
        <f>_xlfn.XLOOKUP($C199,'[3]Active Customer Assets'!$D:$D,'[3]Active Customer Assets'!AA:AA,"",0)</f>
        <v>510</v>
      </c>
      <c r="EC199" s="28" t="str">
        <f>_xlfn.XLOOKUP($C199,'[3]Active Customer Assets'!$D:$D,'[3]Active Customer Assets'!AB:AB,"",0)</f>
        <v>510</v>
      </c>
      <c r="ED199" s="28" t="str">
        <f>_xlfn.XLOOKUP($C199,'[3]Active Customer Assets'!$D:$D,'[3]Active Customer Assets'!AC:AC,"",0)</f>
        <v>510</v>
      </c>
      <c r="EE199" s="28" t="str">
        <f>_xlfn.XLOOKUP($C199,'[3]Active Customer Assets'!$D:$D,'[3]Active Customer Assets'!AD:AD,"",0)</f>
        <v>510</v>
      </c>
      <c r="EF199" s="28" t="str">
        <f>_xlfn.XLOOKUP($C199,'[3]Active Customer Assets'!$D:$D,'[3]Active Customer Assets'!AE:AE,"",0)</f>
        <v>1260</v>
      </c>
      <c r="EG199" s="28" t="str">
        <f>_xlfn.XLOOKUP($C199,'[3]Active Customer Assets'!$D:$D,'[3]Active Customer Assets'!AF:AF,"",0)</f>
        <v>1000</v>
      </c>
      <c r="EH199" s="28" t="str">
        <f>_xlfn.XLOOKUP($C199,'[3]Active Customer Assets'!$D:$D,'[3]Active Customer Assets'!AG:AG,"",0)</f>
        <v>1260</v>
      </c>
      <c r="EI199" s="28" t="str">
        <f>_xlfn.XLOOKUP($C199,'[3]Active Customer Assets'!$D:$D,'[3]Active Customer Assets'!AH:AH,"",0)</f>
        <v>1260</v>
      </c>
      <c r="EJ199" s="21">
        <f>_xlfn.XLOOKUP($C199,'[3]Active Customer Assets'!$D:$D,'[3]Active Customer Assets'!AI:AI,"",0)</f>
        <v>4</v>
      </c>
      <c r="EK199" s="35" t="str">
        <f>[3]!tbl_DPSAC[[#This Row],[Unit Status]]</f>
        <v>Active</v>
      </c>
    </row>
    <row r="200" spans="1:141" x14ac:dyDescent="0.15">
      <c r="A200" s="11">
        <f>ROW(tbl_DPSAC[[#This Row],[Sl. No.]])-1</f>
        <v>199</v>
      </c>
      <c r="B200" s="12" t="s">
        <v>196</v>
      </c>
      <c r="C200" s="12" t="s">
        <v>1148</v>
      </c>
      <c r="D200" s="12" t="s">
        <v>697</v>
      </c>
      <c r="E200" s="12" t="s">
        <v>176</v>
      </c>
      <c r="F200" s="12" t="s">
        <v>140</v>
      </c>
      <c r="G200" s="13" t="s">
        <v>1149</v>
      </c>
      <c r="H200" s="13" t="str">
        <f>_xlfn.XLOOKUP(C200,'[1]E&amp;DPSAC'!$K:$K,'[1]E&amp;DPSAC'!$E:$E,,0)</f>
        <v>AP COLONY GAYA BIHAR</v>
      </c>
      <c r="I200" s="13"/>
      <c r="J200" s="13">
        <v>9431266779</v>
      </c>
      <c r="K200" s="13">
        <v>9431266779</v>
      </c>
      <c r="L200" s="12" t="str">
        <f t="shared" ca="1" si="75"/>
        <v>Non - Warranty</v>
      </c>
      <c r="M200" s="14">
        <v>43194</v>
      </c>
      <c r="N200" s="15">
        <v>36</v>
      </c>
      <c r="O200" s="14">
        <f t="shared" si="76"/>
        <v>44316</v>
      </c>
      <c r="P200" s="11" t="s">
        <v>715</v>
      </c>
      <c r="Q200" s="19" t="str">
        <f>_xlfn.XLOOKUP(C200,'[2]Sch Calls'!$R:$R,'[2]Sch Calls'!$F:$F,"",0)</f>
        <v>CC-01843331</v>
      </c>
      <c r="R200" s="18">
        <f>_xlfn.XLOOKUP(C200,'[2]Sch Calls'!$R:$R,'[2]Sch Calls'!$A:$A,"",0)</f>
        <v>45954.736111111109</v>
      </c>
      <c r="S200" s="17">
        <f>_xlfn.XLOOKUP(C200,'[2]Sch Calls'!$R:$R,'[2]Sch Calls'!$B:$B,"",0)</f>
        <v>6200</v>
      </c>
      <c r="T200" s="18">
        <f>_xlfn.XLOOKUP(C200,'[1]E&amp;DPSAC'!$K:$K,'[1]E&amp;DPSAC'!$W:$W,"",0)</f>
        <v>45199</v>
      </c>
      <c r="U200" s="17">
        <f>_xlfn.XLOOKUP(C200,'[1]E&amp;DPSAC'!$K:$K,'[1]E&amp;DPSAC'!$Z:$Z,"",0)</f>
        <v>4054</v>
      </c>
      <c r="V200" s="17">
        <f>_xlfn.XLOOKUP(C200,'[2]1. All Calls'!$R:$R,'[2]1. All Calls'!$B:$B,"",0)</f>
        <v>6200</v>
      </c>
      <c r="W200" s="20">
        <f>_xlfn.XLOOKUP(C200,'[2]1. All Calls'!$R:$R,'[2]1. All Calls'!$A:$A,"",0)</f>
        <v>45954.736111111109</v>
      </c>
      <c r="X200" s="17" t="str">
        <f>_xlfn.XLOOKUP(C200,'[2]Sch Calls'!$R:$R,'[2]Sch Calls'!$AB:$AB,"",0)</f>
        <v>Customers are scheduled for service by itself by local parts procured from local vendors. So they change the air filter for the compressor and engine both sides, oil filter and ELGI air lube Plus oil 40 liters.</v>
      </c>
      <c r="Y200" s="17">
        <f t="shared" si="77"/>
        <v>750</v>
      </c>
      <c r="Z200" s="17" t="str">
        <f t="shared" si="78"/>
        <v>Done</v>
      </c>
      <c r="AA200" s="21">
        <f t="shared" ca="1" si="79"/>
        <v>146.26388888889051</v>
      </c>
      <c r="AB200" s="21" t="str">
        <f t="shared" ca="1" si="80"/>
        <v>Done</v>
      </c>
      <c r="AC200" s="11">
        <f ca="1">tbl_DPSAC[[#This Row],[Current Month Due Count]]</f>
        <v>0</v>
      </c>
      <c r="AD200" s="11">
        <f ca="1">tbl_DPSAC[[#This Row],[Next Month Due2]]</f>
        <v>4</v>
      </c>
      <c r="AE200" s="11">
        <f t="shared" ca="1" si="81"/>
        <v>0</v>
      </c>
      <c r="AF200" s="11">
        <v>3</v>
      </c>
      <c r="AG200" s="17">
        <f t="shared" ca="1" si="82"/>
        <v>6639</v>
      </c>
      <c r="AH200" s="11">
        <v>0</v>
      </c>
      <c r="AI200" s="11">
        <v>0</v>
      </c>
      <c r="AJ200" s="11">
        <v>0</v>
      </c>
      <c r="AK200" s="11">
        <v>0</v>
      </c>
      <c r="AL200" s="11">
        <v>0</v>
      </c>
      <c r="AM200" s="11">
        <v>0</v>
      </c>
      <c r="AN200" s="11">
        <v>0</v>
      </c>
      <c r="AO200" s="11">
        <v>0</v>
      </c>
      <c r="AP200" s="11">
        <v>0</v>
      </c>
      <c r="AQ200" s="11">
        <v>0</v>
      </c>
      <c r="AR200" s="11">
        <v>0</v>
      </c>
      <c r="AS200" s="11">
        <v>0</v>
      </c>
      <c r="AT200" s="11">
        <v>0</v>
      </c>
      <c r="AU200" s="11">
        <v>0</v>
      </c>
      <c r="AV200" s="11">
        <v>0</v>
      </c>
      <c r="AW200" s="11">
        <v>0</v>
      </c>
      <c r="AX200" s="11" t="str">
        <f t="shared" ca="1" si="83"/>
        <v>No Service Dues</v>
      </c>
      <c r="AY200" s="17">
        <v>6200</v>
      </c>
      <c r="AZ200" s="22">
        <v>45954</v>
      </c>
      <c r="BA200" s="17" t="s">
        <v>1150</v>
      </c>
      <c r="BB200" s="17">
        <v>6200</v>
      </c>
      <c r="BC200" s="22">
        <v>45954</v>
      </c>
      <c r="BD200" s="17" t="s">
        <v>1150</v>
      </c>
      <c r="BE200" s="17">
        <v>6200</v>
      </c>
      <c r="BF200" s="22">
        <v>45954</v>
      </c>
      <c r="BG200" s="17" t="s">
        <v>1150</v>
      </c>
      <c r="BH200" s="17">
        <v>6200</v>
      </c>
      <c r="BI200" s="22">
        <v>45954</v>
      </c>
      <c r="BJ200" s="17" t="s">
        <v>1150</v>
      </c>
      <c r="BK200" s="17">
        <v>6200</v>
      </c>
      <c r="BL200" s="22">
        <v>45954</v>
      </c>
      <c r="BM200" s="17" t="s">
        <v>1150</v>
      </c>
      <c r="BN200" s="23">
        <f t="shared" si="84"/>
        <v>46134</v>
      </c>
      <c r="BO200" s="23">
        <f t="shared" si="85"/>
        <v>46134</v>
      </c>
      <c r="BP200" s="23">
        <f t="shared" si="86"/>
        <v>46134</v>
      </c>
      <c r="BQ200" s="23">
        <f t="shared" si="87"/>
        <v>46134</v>
      </c>
      <c r="BR200" s="23">
        <f t="shared" si="98"/>
        <v>46319</v>
      </c>
      <c r="BS200" s="24">
        <f t="shared" ca="1" si="88"/>
        <v>311</v>
      </c>
      <c r="BT200" s="25">
        <f t="shared" ca="1" si="89"/>
        <v>1061</v>
      </c>
      <c r="BU200" s="25">
        <f t="shared" ca="1" si="90"/>
        <v>311</v>
      </c>
      <c r="BV200" s="25">
        <f t="shared" ca="1" si="91"/>
        <v>311</v>
      </c>
      <c r="BW200" s="25">
        <f t="shared" ca="1" si="92"/>
        <v>1061</v>
      </c>
      <c r="BX200" s="26" t="s">
        <v>172</v>
      </c>
      <c r="BY200" s="11">
        <f t="shared" ca="1" si="93"/>
        <v>0</v>
      </c>
      <c r="BZ200" s="11">
        <f t="shared" ca="1" si="99"/>
        <v>0</v>
      </c>
      <c r="CA200" s="11">
        <f t="shared" ca="1" si="94"/>
        <v>4</v>
      </c>
      <c r="CB200" s="28" t="str">
        <f>_xlfn.XLOOKUP($C200,'[3]BIS Feb-26'!$C:$C,'[3]BIS Feb-26'!U:U,"",0)</f>
        <v/>
      </c>
      <c r="CC200" s="28" t="str">
        <f>_xlfn.XLOOKUP($C200,'[3]BIS Feb-26'!$C:$C,'[3]BIS Feb-26'!V:V,"",0)</f>
        <v/>
      </c>
      <c r="CD200" s="28" t="str">
        <f>_xlfn.XLOOKUP($C200,'[3]BIS Feb-26'!$C:$C,'[3]BIS Feb-26'!W:W,"",0)</f>
        <v/>
      </c>
      <c r="CE200" s="28" t="str">
        <f>_xlfn.XLOOKUP($C200,'[3]BIS Feb-26'!$C:$C,'[3]BIS Feb-26'!X:X,"",0)</f>
        <v/>
      </c>
      <c r="CF200" s="28" t="str">
        <f>_xlfn.XLOOKUP($C200,'[3]BIS Feb-26'!$C:$C,'[3]BIS Feb-26'!Y:Y,"",0)</f>
        <v/>
      </c>
      <c r="CG200" s="28" t="str">
        <f>_xlfn.XLOOKUP($C200,'[3]BIS Feb-26'!$C:$C,'[3]BIS Feb-26'!Z:Z,"",0)</f>
        <v/>
      </c>
      <c r="CH200" s="28" t="str">
        <f>_xlfn.XLOOKUP($C200,'[3]BIS Feb-26'!$C:$C,'[3]BIS Feb-26'!AA:AA,"",0)</f>
        <v/>
      </c>
      <c r="CI200" s="28" t="str">
        <f>_xlfn.XLOOKUP($C200,'[3]BIS Feb-26'!$C:$C,'[3]BIS Feb-26'!AB:AB,"",0)</f>
        <v/>
      </c>
      <c r="CJ200" s="28" t="str">
        <f>_xlfn.XLOOKUP($C200,'[3]BIS Feb-26'!$C:$C,'[3]BIS Feb-26'!AC:AC,"",0)</f>
        <v/>
      </c>
      <c r="CK200" s="29" t="str">
        <f>_xlfn.XLOOKUP($C200,'[3]BIS Feb-26'!$C:$C,'[3]BIS Feb-26'!AD:AD,"",0)</f>
        <v/>
      </c>
      <c r="CL200" s="29" t="str">
        <f>_xlfn.XLOOKUP($C200,'[3]BIS Feb-26'!$C:$C,'[3]BIS Feb-26'!AE:AE,"",0)</f>
        <v/>
      </c>
      <c r="CM200" s="29" t="str">
        <f>_xlfn.XLOOKUP($C200,'[3]BIS Feb-26'!$C:$C,'[3]BIS Feb-26'!AF:AF,"",0)</f>
        <v/>
      </c>
      <c r="CN200" s="29" t="str">
        <f>_xlfn.XLOOKUP($C200,'[3]BIS Feb-26'!$C:$C,'[3]BIS Feb-26'!AG:AG,"",0)</f>
        <v/>
      </c>
      <c r="CO200" s="29" t="str">
        <f>_xlfn.XLOOKUP($C200,'[3]BIS Feb-26'!$C:$C,'[3]BIS Feb-26'!AH:AH,"",0)</f>
        <v/>
      </c>
      <c r="CP200" s="29" t="str">
        <f>_xlfn.XLOOKUP($C200,'[3]BIS Feb-26'!$C:$C,'[3]BIS Feb-26'!AI:AI,"",0)</f>
        <v/>
      </c>
      <c r="CQ200" s="29" t="str">
        <f>_xlfn.XLOOKUP($C200,'[3]BIS Feb-26'!$C:$C,'[3]BIS Feb-26'!AJ:AJ,"",0)</f>
        <v/>
      </c>
      <c r="CR200" s="29" t="str">
        <f>_xlfn.XLOOKUP($C200,'[3]BIS Feb-26'!$C:$C,'[3]BIS Feb-26'!AK:AK,"",0)</f>
        <v/>
      </c>
      <c r="CS200" s="29" t="str">
        <f>_xlfn.XLOOKUP($C200,'[3]BIS Feb-26'!$C:$C,'[3]BIS Feb-26'!AL:AL,"",0)</f>
        <v/>
      </c>
      <c r="CT200" s="29" t="str">
        <f>_xlfn.XLOOKUP($C200,'[3]BIS Feb-26'!$C:$C,'[3]BIS Feb-26'!AM:AM,"",0)</f>
        <v/>
      </c>
      <c r="CU200" s="28" t="str">
        <f>_xlfn.XLOOKUP($C200,'[3]BIS Feb-26'!$C:$C,'[3]BIS Feb-26'!AN:AN,"",0)</f>
        <v/>
      </c>
      <c r="CV200" s="28" t="str">
        <f>_xlfn.XLOOKUP($C200,'[3]BIS Feb-26'!$C:$C,'[3]BIS Feb-26'!AO:AO,"",0)</f>
        <v/>
      </c>
      <c r="CW200" s="28" t="str">
        <f>_xlfn.XLOOKUP($C200,'[3]BIS Feb-26'!$C:$C,'[3]BIS Feb-26'!AP:AP,"",0)</f>
        <v/>
      </c>
      <c r="CX200" s="28" t="str">
        <f>_xlfn.XLOOKUP($C200,'[3]BIS Feb-26'!$C:$C,'[3]BIS Feb-26'!AQ:AQ,"",0)</f>
        <v/>
      </c>
      <c r="CY200" s="28" t="str">
        <f>_xlfn.XLOOKUP($C200,'[3]BIS Feb-26'!$C:$C,'[3]BIS Feb-26'!AR:AR,"",0)</f>
        <v/>
      </c>
      <c r="CZ200" s="28" t="str">
        <f>_xlfn.XLOOKUP($C200,'[3]BIS Feb-26'!$C:$C,'[3]BIS Feb-26'!AS:AS,"",0)</f>
        <v/>
      </c>
      <c r="DA200" s="28" t="str">
        <f>_xlfn.XLOOKUP($C200,'[3]BIS Feb-26'!$C:$C,'[3]BIS Feb-26'!AT:AT,"",0)</f>
        <v/>
      </c>
      <c r="DB200" s="28" t="str">
        <f>_xlfn.XLOOKUP($C200,'[3]BIS Feb-26'!$C:$C,'[3]BIS Feb-26'!AU:AU,"",0)</f>
        <v/>
      </c>
      <c r="DC200" s="28" t="str">
        <f>_xlfn.XLOOKUP($C200,'[3]BIS Feb-26'!$C:$C,'[3]BIS Feb-26'!AV:AV,"",0)</f>
        <v/>
      </c>
      <c r="DD200" s="11" t="str">
        <f>_xlfn.XLOOKUP($C200,'[3]BIS Feb-26'!$C:$C,'[3]BIS Feb-26'!AW:AW,"",0)</f>
        <v/>
      </c>
      <c r="DE200" s="11" t="str">
        <f>_xlfn.XLOOKUP($C200,'[3]BIS Feb-26'!$C:$C,'[3]BIS Feb-26'!AX:AX,"",0)</f>
        <v/>
      </c>
      <c r="DF200" s="11" t="str">
        <f>_xlfn.XLOOKUP($C200,'[3]BIS Feb-26'!$C:$C,'[3]BIS Feb-26'!AY:AY,"",0)</f>
        <v/>
      </c>
      <c r="DG200" s="11">
        <f t="shared" ca="1" si="95"/>
        <v>0</v>
      </c>
      <c r="DH200" s="11">
        <f t="shared" ca="1" si="96"/>
        <v>0</v>
      </c>
      <c r="DI200" s="11">
        <f t="shared" ca="1" si="97"/>
        <v>0</v>
      </c>
      <c r="DJ200" s="11" t="str">
        <f>_xlfn.XLOOKUP($C200,'[3]Active Customer Assets'!$D:$D,'[3]Active Customer Assets'!I:I,"",0)</f>
        <v>D (Compressor scrapped/ Company shut)</v>
      </c>
      <c r="DK200" s="28">
        <f>_xlfn.XLOOKUP($C200,'[3]Active Customer Assets'!$D:$D,'[3]Active Customer Assets'!J:J,"",0)</f>
        <v>43194</v>
      </c>
      <c r="DL200" s="28">
        <f>_xlfn.XLOOKUP($C200,'[3]Active Customer Assets'!$D:$D,'[3]Active Customer Assets'!K:K,"",0)</f>
        <v>43181</v>
      </c>
      <c r="DM200" s="28">
        <f>_xlfn.XLOOKUP($C200,'[3]Active Customer Assets'!$D:$D,'[3]Active Customer Assets'!L:L,"",0)</f>
        <v>45955.597754629598</v>
      </c>
      <c r="DN200" s="21">
        <f>_xlfn.XLOOKUP($C200,'[3]Active Customer Assets'!$D:$D,'[3]Active Customer Assets'!M:M,"",0)</f>
        <v>6200</v>
      </c>
      <c r="DO200" s="28">
        <f>_xlfn.XLOOKUP($C200,'[3]Active Customer Assets'!$D:$D,'[3]Active Customer Assets'!N:N,"",0)</f>
        <v>0</v>
      </c>
      <c r="DP200" s="28">
        <f>_xlfn.XLOOKUP($C200,'[3]Active Customer Assets'!$D:$D,'[3]Active Customer Assets'!O:O,"",0)</f>
        <v>0</v>
      </c>
      <c r="DQ200" s="28" t="str">
        <f>_xlfn.XLOOKUP($C200,'[3]Active Customer Assets'!$D:$D,'[3]Active Customer Assets'!P:P,"",0)</f>
        <v>Air lube Plus</v>
      </c>
      <c r="DR200" s="28">
        <f>_xlfn.XLOOKUP($C200,'[3]Active Customer Assets'!$D:$D,'[3]Active Customer Assets'!Q:Q,"",0)</f>
        <v>45955</v>
      </c>
      <c r="DS200" s="28">
        <f>_xlfn.XLOOKUP($C200,'[3]Active Customer Assets'!$D:$D,'[3]Active Customer Assets'!R:R,"",0)</f>
        <v>45955</v>
      </c>
      <c r="DT200" s="28">
        <f>_xlfn.XLOOKUP($C200,'[3]Active Customer Assets'!$D:$D,'[3]Active Customer Assets'!S:S,"",0)</f>
        <v>45955</v>
      </c>
      <c r="DU200" s="28">
        <f>_xlfn.XLOOKUP($C200,'[3]Active Customer Assets'!$D:$D,'[3]Active Customer Assets'!T:T,"",0)</f>
        <v>45955</v>
      </c>
      <c r="DV200" s="28">
        <f>_xlfn.XLOOKUP($C200,'[3]Active Customer Assets'!$D:$D,'[3]Active Customer Assets'!U:U,"",0)</f>
        <v>45955</v>
      </c>
      <c r="DW200" s="28">
        <f>_xlfn.XLOOKUP($C200,'[3]Active Customer Assets'!$D:$D,'[3]Active Customer Assets'!V:V,"",0)</f>
        <v>45847</v>
      </c>
      <c r="DX200" s="28">
        <f>_xlfn.XLOOKUP($C200,'[3]Active Customer Assets'!$D:$D,'[3]Active Customer Assets'!W:W,"",0)</f>
        <v>45847</v>
      </c>
      <c r="DY200" s="28">
        <f>_xlfn.XLOOKUP($C200,'[3]Active Customer Assets'!$D:$D,'[3]Active Customer Assets'!X:X,"",0)</f>
        <v>45847</v>
      </c>
      <c r="DZ200" s="28">
        <f>_xlfn.XLOOKUP($C200,'[3]Active Customer Assets'!$D:$D,'[3]Active Customer Assets'!Y:Y,"",0)</f>
        <v>45847</v>
      </c>
      <c r="EA200" s="28" t="str">
        <f>_xlfn.XLOOKUP($C200,'[3]Active Customer Assets'!$D:$D,'[3]Active Customer Assets'!Z:Z,"",0)</f>
        <v>1500</v>
      </c>
      <c r="EB200" s="28" t="str">
        <f>_xlfn.XLOOKUP($C200,'[3]Active Customer Assets'!$D:$D,'[3]Active Customer Assets'!AA:AA,"",0)</f>
        <v>750</v>
      </c>
      <c r="EC200" s="28" t="str">
        <f>_xlfn.XLOOKUP($C200,'[3]Active Customer Assets'!$D:$D,'[3]Active Customer Assets'!AB:AB,"",0)</f>
        <v>500</v>
      </c>
      <c r="ED200" s="28" t="str">
        <f>_xlfn.XLOOKUP($C200,'[3]Active Customer Assets'!$D:$D,'[3]Active Customer Assets'!AC:AC,"",0)</f>
        <v>750</v>
      </c>
      <c r="EE200" s="28" t="str">
        <f>_xlfn.XLOOKUP($C200,'[3]Active Customer Assets'!$D:$D,'[3]Active Customer Assets'!AD:AD,"",0)</f>
        <v>750</v>
      </c>
      <c r="EF200" s="28" t="str">
        <f>_xlfn.XLOOKUP($C200,'[3]Active Customer Assets'!$D:$D,'[3]Active Customer Assets'!AE:AE,"",0)</f>
        <v>400</v>
      </c>
      <c r="EG200" s="28" t="str">
        <f>_xlfn.XLOOKUP($C200,'[3]Active Customer Assets'!$D:$D,'[3]Active Customer Assets'!AF:AF,"",0)</f>
        <v>1000</v>
      </c>
      <c r="EH200" s="28" t="str">
        <f>_xlfn.XLOOKUP($C200,'[3]Active Customer Assets'!$D:$D,'[3]Active Customer Assets'!AG:AG,"",0)</f>
        <v>400</v>
      </c>
      <c r="EI200" s="28" t="str">
        <f>_xlfn.XLOOKUP($C200,'[3]Active Customer Assets'!$D:$D,'[3]Active Customer Assets'!AH:AH,"",0)</f>
        <v>400</v>
      </c>
      <c r="EJ200" s="21">
        <f>_xlfn.XLOOKUP($C200,'[3]Active Customer Assets'!$D:$D,'[3]Active Customer Assets'!AI:AI,"",0)</f>
        <v>2</v>
      </c>
      <c r="EK200" s="35" t="str">
        <f>[3]!tbl_DPSAC[[#This Row],[Unit Status]]</f>
        <v>Scraped</v>
      </c>
    </row>
    <row r="201" spans="1:141" x14ac:dyDescent="0.15">
      <c r="A201" s="11">
        <f>ROW(tbl_DPSAC[[#This Row],[Sl. No.]])-1</f>
        <v>200</v>
      </c>
      <c r="B201" s="12" t="s">
        <v>136</v>
      </c>
      <c r="C201" s="12" t="s">
        <v>1151</v>
      </c>
      <c r="D201" s="12" t="s">
        <v>138</v>
      </c>
      <c r="E201" s="12" t="s">
        <v>139</v>
      </c>
      <c r="F201" s="12" t="s">
        <v>140</v>
      </c>
      <c r="G201" s="13" t="s">
        <v>1152</v>
      </c>
      <c r="H201" s="13" t="str">
        <f>_xlfn.XLOOKUP(C201,'[1]E&amp;DPSAC'!$K:$K,'[1]E&amp;DPSAC'!$E:$E,,0)</f>
        <v>DHANBAD</v>
      </c>
      <c r="I201" s="13"/>
      <c r="J201" s="13">
        <v>9546535031</v>
      </c>
      <c r="K201" s="13">
        <v>9546535031</v>
      </c>
      <c r="L201" s="12" t="str">
        <f t="shared" ca="1" si="75"/>
        <v>Non - Warranty</v>
      </c>
      <c r="M201" s="14">
        <v>43251</v>
      </c>
      <c r="N201" s="15">
        <v>36</v>
      </c>
      <c r="O201" s="14">
        <f t="shared" si="76"/>
        <v>44347</v>
      </c>
      <c r="P201" s="11" t="s">
        <v>681</v>
      </c>
      <c r="Q201" s="19" t="str">
        <f>_xlfn.XLOOKUP(C201,'[2]Sch Calls'!$R:$R,'[2]Sch Calls'!$F:$F,"",0)</f>
        <v>CC-01843333</v>
      </c>
      <c r="R201" s="18">
        <f>_xlfn.XLOOKUP(C201,'[2]Sch Calls'!$R:$R,'[2]Sch Calls'!$A:$A,"",0)</f>
        <v>45954.738194444442</v>
      </c>
      <c r="S201" s="17">
        <f>_xlfn.XLOOKUP(C201,'[2]Sch Calls'!$R:$R,'[2]Sch Calls'!$B:$B,"",0)</f>
        <v>7230</v>
      </c>
      <c r="T201" s="18">
        <f>_xlfn.XLOOKUP(C201,'[1]E&amp;DPSAC'!$K:$K,'[1]E&amp;DPSAC'!$W:$W,"",0)</f>
        <v>45199</v>
      </c>
      <c r="U201" s="17">
        <f>_xlfn.XLOOKUP(C201,'[1]E&amp;DPSAC'!$K:$K,'[1]E&amp;DPSAC'!$Z:$Z,"",0)</f>
        <v>5660</v>
      </c>
      <c r="V201" s="17">
        <f>_xlfn.XLOOKUP(C201,'[2]1. All Calls'!$R:$R,'[2]1. All Calls'!$B:$B,"",0)</f>
        <v>7275</v>
      </c>
      <c r="W201" s="20">
        <f>_xlfn.XLOOKUP(C201,'[2]1. All Calls'!$R:$R,'[2]1. All Calls'!$A:$A,"",0)</f>
        <v>45966.484722222223</v>
      </c>
      <c r="X201" s="17" t="str">
        <f>_xlfn.XLOOKUP(C201,'[2]Sch Calls'!$R:$R,'[2]Sch Calls'!$AB:$AB,"",0)</f>
        <v>Customers are scheduled for service by itself by local parts procured from local vendors. So they change the air filter for the compressor and engine both sides, oil filter and ELGI air lube Plus oil 40 liters.</v>
      </c>
      <c r="Y201" s="17">
        <f t="shared" si="77"/>
        <v>705</v>
      </c>
      <c r="Z201" s="17" t="str">
        <f t="shared" si="78"/>
        <v>Done</v>
      </c>
      <c r="AA201" s="21">
        <f t="shared" ca="1" si="79"/>
        <v>146.26180555555766</v>
      </c>
      <c r="AB201" s="21" t="str">
        <f t="shared" ca="1" si="80"/>
        <v>Done</v>
      </c>
      <c r="AC201" s="11">
        <f ca="1">tbl_DPSAC[[#This Row],[Current Month Due Count]]</f>
        <v>0</v>
      </c>
      <c r="AD201" s="11">
        <f ca="1">tbl_DPSAC[[#This Row],[Next Month Due2]]</f>
        <v>4</v>
      </c>
      <c r="AE201" s="11">
        <f t="shared" ca="1" si="81"/>
        <v>0</v>
      </c>
      <c r="AF201" s="11">
        <v>4</v>
      </c>
      <c r="AG201" s="17">
        <f t="shared" ca="1" si="82"/>
        <v>7813</v>
      </c>
      <c r="AH201" s="11">
        <v>0</v>
      </c>
      <c r="AI201" s="11">
        <v>0</v>
      </c>
      <c r="AJ201" s="11">
        <v>0</v>
      </c>
      <c r="AK201" s="11">
        <v>0</v>
      </c>
      <c r="AL201" s="11">
        <v>0</v>
      </c>
      <c r="AM201" s="11">
        <v>0</v>
      </c>
      <c r="AN201" s="11">
        <v>0</v>
      </c>
      <c r="AO201" s="11" t="s">
        <v>1153</v>
      </c>
      <c r="AP201" s="11">
        <v>0</v>
      </c>
      <c r="AQ201" s="11">
        <v>0</v>
      </c>
      <c r="AR201" s="11">
        <v>0</v>
      </c>
      <c r="AS201" s="11">
        <v>0</v>
      </c>
      <c r="AT201" s="11">
        <v>0</v>
      </c>
      <c r="AU201" s="11">
        <v>0</v>
      </c>
      <c r="AV201" s="11">
        <v>0</v>
      </c>
      <c r="AW201" s="11">
        <v>0</v>
      </c>
      <c r="AX201" s="11" t="str">
        <f t="shared" ca="1" si="83"/>
        <v>No Service Dues</v>
      </c>
      <c r="AY201" s="17">
        <v>7230</v>
      </c>
      <c r="AZ201" s="22">
        <v>45954</v>
      </c>
      <c r="BA201" s="17" t="s">
        <v>1154</v>
      </c>
      <c r="BB201" s="17">
        <v>7230</v>
      </c>
      <c r="BC201" s="22">
        <v>45954</v>
      </c>
      <c r="BD201" s="17" t="s">
        <v>1154</v>
      </c>
      <c r="BE201" s="17">
        <v>7230</v>
      </c>
      <c r="BF201" s="22">
        <v>45954</v>
      </c>
      <c r="BG201" s="17" t="s">
        <v>1154</v>
      </c>
      <c r="BH201" s="17">
        <v>7230</v>
      </c>
      <c r="BI201" s="22">
        <v>45954</v>
      </c>
      <c r="BJ201" s="17" t="s">
        <v>1154</v>
      </c>
      <c r="BK201" s="17">
        <v>7230</v>
      </c>
      <c r="BL201" s="22">
        <v>45954</v>
      </c>
      <c r="BM201" s="17" t="s">
        <v>1154</v>
      </c>
      <c r="BN201" s="23">
        <f t="shared" si="84"/>
        <v>46134</v>
      </c>
      <c r="BO201" s="23">
        <f t="shared" si="85"/>
        <v>46134</v>
      </c>
      <c r="BP201" s="23">
        <f t="shared" si="86"/>
        <v>46134</v>
      </c>
      <c r="BQ201" s="23">
        <f t="shared" si="87"/>
        <v>46134</v>
      </c>
      <c r="BR201" s="23">
        <f t="shared" si="98"/>
        <v>46319</v>
      </c>
      <c r="BS201" s="24">
        <f t="shared" ca="1" si="88"/>
        <v>167</v>
      </c>
      <c r="BT201" s="25">
        <f t="shared" ca="1" si="89"/>
        <v>917</v>
      </c>
      <c r="BU201" s="25">
        <f t="shared" ca="1" si="90"/>
        <v>167</v>
      </c>
      <c r="BV201" s="25">
        <f t="shared" ca="1" si="91"/>
        <v>167</v>
      </c>
      <c r="BW201" s="25">
        <f t="shared" ca="1" si="92"/>
        <v>917</v>
      </c>
      <c r="BX201" s="26" t="s">
        <v>173</v>
      </c>
      <c r="BY201" s="11">
        <f t="shared" ca="1" si="93"/>
        <v>0</v>
      </c>
      <c r="BZ201" s="11">
        <f t="shared" ca="1" si="99"/>
        <v>0</v>
      </c>
      <c r="CA201" s="11">
        <f t="shared" ca="1" si="94"/>
        <v>4</v>
      </c>
      <c r="CB201" s="28">
        <f>_xlfn.XLOOKUP($C201,'[3]BIS Feb-26'!$C:$C,'[3]BIS Feb-26'!U:U,"",0)</f>
        <v>45954.770833333299</v>
      </c>
      <c r="CC201" s="28">
        <f>_xlfn.XLOOKUP($C201,'[3]BIS Feb-26'!$C:$C,'[3]BIS Feb-26'!V:V,"",0)</f>
        <v>45954.770833333299</v>
      </c>
      <c r="CD201" s="28">
        <f>_xlfn.XLOOKUP($C201,'[3]BIS Feb-26'!$C:$C,'[3]BIS Feb-26'!W:W,"",0)</f>
        <v>45954.770833333299</v>
      </c>
      <c r="CE201" s="28">
        <f>_xlfn.XLOOKUP($C201,'[3]BIS Feb-26'!$C:$C,'[3]BIS Feb-26'!X:X,"",0)</f>
        <v>45954.770833333299</v>
      </c>
      <c r="CF201" s="28">
        <f>_xlfn.XLOOKUP($C201,'[3]BIS Feb-26'!$C:$C,'[3]BIS Feb-26'!Y:Y,"",0)</f>
        <v>45954.770833333299</v>
      </c>
      <c r="CG201" s="28">
        <f>_xlfn.XLOOKUP($C201,'[3]BIS Feb-26'!$C:$C,'[3]BIS Feb-26'!Z:Z,"",0)</f>
        <v>45954.770833333299</v>
      </c>
      <c r="CH201" s="28">
        <f>_xlfn.XLOOKUP($C201,'[3]BIS Feb-26'!$C:$C,'[3]BIS Feb-26'!AA:AA,"",0)</f>
        <v>45744.770833333299</v>
      </c>
      <c r="CI201" s="28">
        <f>_xlfn.XLOOKUP($C201,'[3]BIS Feb-26'!$C:$C,'[3]BIS Feb-26'!AB:AB,"",0)</f>
        <v>45954.770833333299</v>
      </c>
      <c r="CJ201" s="28">
        <f>_xlfn.XLOOKUP($C201,'[3]BIS Feb-26'!$C:$C,'[3]BIS Feb-26'!AC:AC,"",0)</f>
        <v>45954.770833333299</v>
      </c>
      <c r="CK201" s="29" t="str">
        <f>_xlfn.XLOOKUP($C201,'[3]BIS Feb-26'!$C:$C,'[3]BIS Feb-26'!AD:AD,"",0)</f>
        <v>1455</v>
      </c>
      <c r="CL201" s="29" t="str">
        <f>_xlfn.XLOOKUP($C201,'[3]BIS Feb-26'!$C:$C,'[3]BIS Feb-26'!AE:AE,"",0)</f>
        <v>705</v>
      </c>
      <c r="CM201" s="29" t="str">
        <f>_xlfn.XLOOKUP($C201,'[3]BIS Feb-26'!$C:$C,'[3]BIS Feb-26'!AF:AF,"",0)</f>
        <v>705</v>
      </c>
      <c r="CN201" s="29" t="str">
        <f>_xlfn.XLOOKUP($C201,'[3]BIS Feb-26'!$C:$C,'[3]BIS Feb-26'!AG:AG,"",0)</f>
        <v>705</v>
      </c>
      <c r="CO201" s="29" t="str">
        <f>_xlfn.XLOOKUP($C201,'[3]BIS Feb-26'!$C:$C,'[3]BIS Feb-26'!AH:AH,"",0)</f>
        <v>705</v>
      </c>
      <c r="CP201" s="29" t="str">
        <f>_xlfn.XLOOKUP($C201,'[3]BIS Feb-26'!$C:$C,'[3]BIS Feb-26'!AI:AI,"",0)</f>
        <v>1455</v>
      </c>
      <c r="CQ201" s="29" t="str">
        <f>_xlfn.XLOOKUP($C201,'[3]BIS Feb-26'!$C:$C,'[3]BIS Feb-26'!AJ:AJ,"",0)</f>
        <v>1000</v>
      </c>
      <c r="CR201" s="29" t="str">
        <f>_xlfn.XLOOKUP($C201,'[3]BIS Feb-26'!$C:$C,'[3]BIS Feb-26'!AK:AK,"",0)</f>
        <v>1455</v>
      </c>
      <c r="CS201" s="29" t="str">
        <f>_xlfn.XLOOKUP($C201,'[3]BIS Feb-26'!$C:$C,'[3]BIS Feb-26'!AL:AL,"",0)</f>
        <v>1455</v>
      </c>
      <c r="CT201" s="29">
        <f>_xlfn.XLOOKUP($C201,'[3]BIS Feb-26'!$C:$C,'[3]BIS Feb-26'!AM:AM,"",0)</f>
        <v>4</v>
      </c>
      <c r="CU201" s="28">
        <f>_xlfn.XLOOKUP($C201,'[3]BIS Feb-26'!$C:$C,'[3]BIS Feb-26'!AN:AN,"",0)</f>
        <v>46134</v>
      </c>
      <c r="CV201" s="28">
        <f>_xlfn.XLOOKUP($C201,'[3]BIS Feb-26'!$C:$C,'[3]BIS Feb-26'!AO:AO,"",0)</f>
        <v>46134</v>
      </c>
      <c r="CW201" s="28">
        <f>_xlfn.XLOOKUP($C201,'[3]BIS Feb-26'!$C:$C,'[3]BIS Feb-26'!AP:AP,"",0)</f>
        <v>46134</v>
      </c>
      <c r="CX201" s="28">
        <f>_xlfn.XLOOKUP($C201,'[3]BIS Feb-26'!$C:$C,'[3]BIS Feb-26'!AQ:AQ,"",0)</f>
        <v>46134</v>
      </c>
      <c r="CY201" s="28">
        <f>_xlfn.XLOOKUP($C201,'[3]BIS Feb-26'!$C:$C,'[3]BIS Feb-26'!AR:AR,"",0)</f>
        <v>46134</v>
      </c>
      <c r="CZ201" s="28">
        <f>_xlfn.XLOOKUP($C201,'[3]BIS Feb-26'!$C:$C,'[3]BIS Feb-26'!AS:AS,"",0)</f>
        <v>46224</v>
      </c>
      <c r="DA201" s="28">
        <f>_xlfn.XLOOKUP($C201,'[3]BIS Feb-26'!$C:$C,'[3]BIS Feb-26'!AT:AT,"",0)</f>
        <v>46109</v>
      </c>
      <c r="DB201" s="28">
        <f>_xlfn.XLOOKUP($C201,'[3]BIS Feb-26'!$C:$C,'[3]BIS Feb-26'!AU:AU,"",0)</f>
        <v>46134</v>
      </c>
      <c r="DC201" s="28">
        <f>_xlfn.XLOOKUP($C201,'[3]BIS Feb-26'!$C:$C,'[3]BIS Feb-26'!AV:AV,"",0)</f>
        <v>46319</v>
      </c>
      <c r="DD201" s="11">
        <f>_xlfn.XLOOKUP($C201,'[3]BIS Feb-26'!$C:$C,'[3]BIS Feb-26'!AW:AW,"",0)</f>
        <v>0</v>
      </c>
      <c r="DE201" s="11">
        <f>_xlfn.XLOOKUP($C201,'[3]BIS Feb-26'!$C:$C,'[3]BIS Feb-26'!AX:AX,"",0)</f>
        <v>0</v>
      </c>
      <c r="DF201" s="11">
        <f>_xlfn.XLOOKUP($C201,'[3]BIS Feb-26'!$C:$C,'[3]BIS Feb-26'!AY:AY,"",0)</f>
        <v>1</v>
      </c>
      <c r="DG201" s="11">
        <f t="shared" ca="1" si="95"/>
        <v>0</v>
      </c>
      <c r="DH201" s="11">
        <f t="shared" ca="1" si="96"/>
        <v>1</v>
      </c>
      <c r="DI201" s="11">
        <f t="shared" ca="1" si="97"/>
        <v>6</v>
      </c>
      <c r="DJ201" s="11" t="str">
        <f>_xlfn.XLOOKUP($C201,'[3]Active Customer Assets'!$D:$D,'[3]Active Customer Assets'!I:I,"",0)</f>
        <v>C (Not Buying Spares or buying lubricants)</v>
      </c>
      <c r="DK201" s="28">
        <f>_xlfn.XLOOKUP($C201,'[3]Active Customer Assets'!$D:$D,'[3]Active Customer Assets'!J:J,"",0)</f>
        <v>43251</v>
      </c>
      <c r="DL201" s="28">
        <f>_xlfn.XLOOKUP($C201,'[3]Active Customer Assets'!$D:$D,'[3]Active Customer Assets'!K:K,"",0)</f>
        <v>43210</v>
      </c>
      <c r="DM201" s="28">
        <f>_xlfn.XLOOKUP($C201,'[3]Active Customer Assets'!$D:$D,'[3]Active Customer Assets'!L:L,"",0)</f>
        <v>45966.4854976852</v>
      </c>
      <c r="DN201" s="21">
        <f>_xlfn.XLOOKUP($C201,'[3]Active Customer Assets'!$D:$D,'[3]Active Customer Assets'!M:M,"",0)</f>
        <v>7275</v>
      </c>
      <c r="DO201" s="28">
        <f>_xlfn.XLOOKUP($C201,'[3]Active Customer Assets'!$D:$D,'[3]Active Customer Assets'!N:N,"",0)</f>
        <v>0</v>
      </c>
      <c r="DP201" s="28">
        <f>_xlfn.XLOOKUP($C201,'[3]Active Customer Assets'!$D:$D,'[3]Active Customer Assets'!O:O,"",0)</f>
        <v>0</v>
      </c>
      <c r="DQ201" s="28" t="str">
        <f>_xlfn.XLOOKUP($C201,'[3]Active Customer Assets'!$D:$D,'[3]Active Customer Assets'!P:P,"",0)</f>
        <v>Air lube Plus</v>
      </c>
      <c r="DR201" s="28">
        <f>_xlfn.XLOOKUP($C201,'[3]Active Customer Assets'!$D:$D,'[3]Active Customer Assets'!Q:Q,"",0)</f>
        <v>45955</v>
      </c>
      <c r="DS201" s="28">
        <f>_xlfn.XLOOKUP($C201,'[3]Active Customer Assets'!$D:$D,'[3]Active Customer Assets'!R:R,"",0)</f>
        <v>45955</v>
      </c>
      <c r="DT201" s="28">
        <f>_xlfn.XLOOKUP($C201,'[3]Active Customer Assets'!$D:$D,'[3]Active Customer Assets'!S:S,"",0)</f>
        <v>45955</v>
      </c>
      <c r="DU201" s="28">
        <f>_xlfn.XLOOKUP($C201,'[3]Active Customer Assets'!$D:$D,'[3]Active Customer Assets'!T:T,"",0)</f>
        <v>45955</v>
      </c>
      <c r="DV201" s="28">
        <f>_xlfn.XLOOKUP($C201,'[3]Active Customer Assets'!$D:$D,'[3]Active Customer Assets'!U:U,"",0)</f>
        <v>45955</v>
      </c>
      <c r="DW201" s="28">
        <f>_xlfn.XLOOKUP($C201,'[3]Active Customer Assets'!$D:$D,'[3]Active Customer Assets'!V:V,"",0)</f>
        <v>45955</v>
      </c>
      <c r="DX201" s="28">
        <f>_xlfn.XLOOKUP($C201,'[3]Active Customer Assets'!$D:$D,'[3]Active Customer Assets'!W:W,"",0)</f>
        <v>45745</v>
      </c>
      <c r="DY201" s="28">
        <f>_xlfn.XLOOKUP($C201,'[3]Active Customer Assets'!$D:$D,'[3]Active Customer Assets'!X:X,"",0)</f>
        <v>45955</v>
      </c>
      <c r="DZ201" s="28">
        <f>_xlfn.XLOOKUP($C201,'[3]Active Customer Assets'!$D:$D,'[3]Active Customer Assets'!Y:Y,"",0)</f>
        <v>45955</v>
      </c>
      <c r="EA201" s="28" t="str">
        <f>_xlfn.XLOOKUP($C201,'[3]Active Customer Assets'!$D:$D,'[3]Active Customer Assets'!Z:Z,"",0)</f>
        <v>1455</v>
      </c>
      <c r="EB201" s="28" t="str">
        <f>_xlfn.XLOOKUP($C201,'[3]Active Customer Assets'!$D:$D,'[3]Active Customer Assets'!AA:AA,"",0)</f>
        <v>705</v>
      </c>
      <c r="EC201" s="28" t="str">
        <f>_xlfn.XLOOKUP($C201,'[3]Active Customer Assets'!$D:$D,'[3]Active Customer Assets'!AB:AB,"",0)</f>
        <v>705</v>
      </c>
      <c r="ED201" s="28" t="str">
        <f>_xlfn.XLOOKUP($C201,'[3]Active Customer Assets'!$D:$D,'[3]Active Customer Assets'!AC:AC,"",0)</f>
        <v>705</v>
      </c>
      <c r="EE201" s="28" t="str">
        <f>_xlfn.XLOOKUP($C201,'[3]Active Customer Assets'!$D:$D,'[3]Active Customer Assets'!AD:AD,"",0)</f>
        <v>705</v>
      </c>
      <c r="EF201" s="28" t="str">
        <f>_xlfn.XLOOKUP($C201,'[3]Active Customer Assets'!$D:$D,'[3]Active Customer Assets'!AE:AE,"",0)</f>
        <v>1455</v>
      </c>
      <c r="EG201" s="28" t="str">
        <f>_xlfn.XLOOKUP($C201,'[3]Active Customer Assets'!$D:$D,'[3]Active Customer Assets'!AF:AF,"",0)</f>
        <v>1000</v>
      </c>
      <c r="EH201" s="28" t="str">
        <f>_xlfn.XLOOKUP($C201,'[3]Active Customer Assets'!$D:$D,'[3]Active Customer Assets'!AG:AG,"",0)</f>
        <v>1455</v>
      </c>
      <c r="EI201" s="28" t="str">
        <f>_xlfn.XLOOKUP($C201,'[3]Active Customer Assets'!$D:$D,'[3]Active Customer Assets'!AH:AH,"",0)</f>
        <v>1455</v>
      </c>
      <c r="EJ201" s="21">
        <f>_xlfn.XLOOKUP($C201,'[3]Active Customer Assets'!$D:$D,'[3]Active Customer Assets'!AI:AI,"",0)</f>
        <v>4</v>
      </c>
      <c r="EK201" s="35" t="str">
        <f>[3]!tbl_DPSAC[[#This Row],[Unit Status]]</f>
        <v>Active</v>
      </c>
    </row>
    <row r="202" spans="1:141" x14ac:dyDescent="0.15">
      <c r="A202" s="11">
        <f>ROW(tbl_DPSAC[[#This Row],[Sl. No.]])-1</f>
        <v>201</v>
      </c>
      <c r="B202" s="12" t="s">
        <v>136</v>
      </c>
      <c r="C202" s="12" t="s">
        <v>1155</v>
      </c>
      <c r="D202" s="12" t="s">
        <v>138</v>
      </c>
      <c r="E202" s="12" t="s">
        <v>139</v>
      </c>
      <c r="F202" s="12" t="s">
        <v>161</v>
      </c>
      <c r="G202" s="13" t="s">
        <v>166</v>
      </c>
      <c r="H202" s="13" t="str">
        <f>_xlfn.XLOOKUP(C202,'[1]E&amp;DPSAC'!$K:$K,'[1]E&amp;DPSAC'!$E:$E,,0)</f>
        <v>ANGAR PATRA,DHANBAD</v>
      </c>
      <c r="I202" s="13"/>
      <c r="J202" s="13">
        <v>6207308280</v>
      </c>
      <c r="K202" s="13">
        <v>7004686028</v>
      </c>
      <c r="L202" s="12" t="str">
        <f t="shared" ca="1" si="75"/>
        <v>Non - Warranty</v>
      </c>
      <c r="M202" s="14">
        <v>43801</v>
      </c>
      <c r="N202" s="15">
        <v>24</v>
      </c>
      <c r="O202" s="14">
        <f t="shared" si="76"/>
        <v>44561</v>
      </c>
      <c r="P202" s="11" t="s">
        <v>142</v>
      </c>
      <c r="Q202" s="19" t="str">
        <f>_xlfn.XLOOKUP(C202,'[2]Sch Calls'!$R:$R,'[2]Sch Calls'!$F:$F,"",0)</f>
        <v>CC-01224040</v>
      </c>
      <c r="R202" s="18">
        <f>_xlfn.XLOOKUP(C202,'[2]Sch Calls'!$R:$R,'[2]Sch Calls'!$A:$A,"",0)</f>
        <v>45372.539548611101</v>
      </c>
      <c r="S202" s="17">
        <f>_xlfn.XLOOKUP(C202,'[2]Sch Calls'!$R:$R,'[2]Sch Calls'!$B:$B,"",0)</f>
        <v>5853</v>
      </c>
      <c r="T202" s="18">
        <f>_xlfn.XLOOKUP(C202,'[1]E&amp;DPSAC'!$K:$K,'[1]E&amp;DPSAC'!$W:$W,"",0)</f>
        <v>45848</v>
      </c>
      <c r="U202" s="17">
        <f>_xlfn.XLOOKUP(C202,'[1]E&amp;DPSAC'!$K:$K,'[1]E&amp;DPSAC'!$Z:$Z,"",0)</f>
        <v>7059</v>
      </c>
      <c r="V202" s="17">
        <f>_xlfn.XLOOKUP(C202,'[2]1. All Calls'!$R:$R,'[2]1. All Calls'!$B:$B,"",0)</f>
        <v>9400</v>
      </c>
      <c r="W202" s="20">
        <f>_xlfn.XLOOKUP(C202,'[2]1. All Calls'!$R:$R,'[2]1. All Calls'!$A:$A,"",0)</f>
        <v>46042.510625000003</v>
      </c>
      <c r="X202" s="17" t="str">
        <f>_xlfn.XLOOKUP(C202,'[2]Sch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202" s="17">
        <f t="shared" si="77"/>
        <v>-2797</v>
      </c>
      <c r="Z202" s="17" t="str">
        <f t="shared" si="78"/>
        <v>Due</v>
      </c>
      <c r="AA202" s="21">
        <f t="shared" ca="1" si="79"/>
        <v>728.46045138889895</v>
      </c>
      <c r="AB202" s="21" t="str">
        <f t="shared" ca="1" si="80"/>
        <v>Due</v>
      </c>
      <c r="AC202" s="11">
        <f ca="1">tbl_DPSAC[[#This Row],[Current Month Due Count]]</f>
        <v>0</v>
      </c>
      <c r="AD202" s="11">
        <f ca="1">tbl_DPSAC[[#This Row],[Next Month Due2]]</f>
        <v>0</v>
      </c>
      <c r="AE202" s="11">
        <f t="shared" ca="1" si="81"/>
        <v>1</v>
      </c>
      <c r="AF202" s="11">
        <v>2</v>
      </c>
      <c r="AG202" s="17">
        <f t="shared" ca="1" si="82"/>
        <v>9517</v>
      </c>
      <c r="AH202" s="11">
        <v>0</v>
      </c>
      <c r="AI202" s="11">
        <v>0</v>
      </c>
      <c r="AJ202" s="11">
        <v>0</v>
      </c>
      <c r="AK202" s="11">
        <v>0</v>
      </c>
      <c r="AL202" s="11">
        <v>0</v>
      </c>
      <c r="AM202" s="11">
        <v>0</v>
      </c>
      <c r="AN202" s="11">
        <v>0</v>
      </c>
      <c r="AO202" s="11">
        <v>0</v>
      </c>
      <c r="AP202" s="11">
        <v>0</v>
      </c>
      <c r="AQ202" s="11">
        <v>0</v>
      </c>
      <c r="AR202" s="11">
        <v>0</v>
      </c>
      <c r="AS202" s="11">
        <v>0</v>
      </c>
      <c r="AT202" s="11">
        <v>0</v>
      </c>
      <c r="AU202" s="11">
        <v>0</v>
      </c>
      <c r="AV202" s="11">
        <v>0</v>
      </c>
      <c r="AW202" s="11">
        <v>0</v>
      </c>
      <c r="AX202" s="11" t="str">
        <f t="shared" ca="1" si="83"/>
        <v>5 Service Due</v>
      </c>
      <c r="AY202" s="17">
        <v>5853</v>
      </c>
      <c r="AZ202" s="22">
        <v>45372</v>
      </c>
      <c r="BA202" s="17" t="s">
        <v>1156</v>
      </c>
      <c r="BB202" s="17">
        <v>5015</v>
      </c>
      <c r="BC202" s="22">
        <v>45266</v>
      </c>
      <c r="BD202" s="17" t="s">
        <v>1157</v>
      </c>
      <c r="BE202" s="17">
        <v>5853</v>
      </c>
      <c r="BF202" s="22">
        <v>45372</v>
      </c>
      <c r="BG202" s="17" t="s">
        <v>1156</v>
      </c>
      <c r="BH202" s="17">
        <v>5853</v>
      </c>
      <c r="BI202" s="22">
        <v>45372</v>
      </c>
      <c r="BJ202" s="17" t="s">
        <v>1156</v>
      </c>
      <c r="BK202" s="17">
        <v>5015</v>
      </c>
      <c r="BL202" s="22">
        <v>45266</v>
      </c>
      <c r="BM202" s="17" t="s">
        <v>1157</v>
      </c>
      <c r="BN202" s="23">
        <f t="shared" si="84"/>
        <v>45552</v>
      </c>
      <c r="BO202" s="23">
        <f t="shared" si="85"/>
        <v>45446</v>
      </c>
      <c r="BP202" s="23">
        <f t="shared" si="86"/>
        <v>45552</v>
      </c>
      <c r="BQ202" s="23">
        <f t="shared" si="87"/>
        <v>45552</v>
      </c>
      <c r="BR202" s="23">
        <f t="shared" si="98"/>
        <v>45631</v>
      </c>
      <c r="BS202" s="24">
        <f t="shared" ca="1" si="88"/>
        <v>-2914</v>
      </c>
      <c r="BT202" s="25">
        <f t="shared" ca="1" si="89"/>
        <v>-3002</v>
      </c>
      <c r="BU202" s="25">
        <f t="shared" ca="1" si="90"/>
        <v>-2914</v>
      </c>
      <c r="BV202" s="25">
        <f t="shared" ca="1" si="91"/>
        <v>-2914</v>
      </c>
      <c r="BW202" s="25">
        <f t="shared" ca="1" si="92"/>
        <v>-3002</v>
      </c>
      <c r="BX202" s="26" t="s">
        <v>152</v>
      </c>
      <c r="BY202" s="11">
        <f t="shared" ca="1" si="93"/>
        <v>5</v>
      </c>
      <c r="BZ202" s="11">
        <f t="shared" ca="1" si="99"/>
        <v>0</v>
      </c>
      <c r="CA202" s="11">
        <f t="shared" ca="1" si="94"/>
        <v>0</v>
      </c>
      <c r="CB202" s="28">
        <f>_xlfn.XLOOKUP($C202,'[3]BIS Feb-26'!$C:$C,'[3]BIS Feb-26'!U:U,"",0)</f>
        <v>45371.770833333299</v>
      </c>
      <c r="CC202" s="28">
        <f>_xlfn.XLOOKUP($C202,'[3]BIS Feb-26'!$C:$C,'[3]BIS Feb-26'!V:V,"",0)</f>
        <v>45371.770833333299</v>
      </c>
      <c r="CD202" s="28">
        <f>_xlfn.XLOOKUP($C202,'[3]BIS Feb-26'!$C:$C,'[3]BIS Feb-26'!W:W,"",0)</f>
        <v>45371.770833333299</v>
      </c>
      <c r="CE202" s="28">
        <f>_xlfn.XLOOKUP($C202,'[3]BIS Feb-26'!$C:$C,'[3]BIS Feb-26'!X:X,"",0)</f>
        <v>45371.770833333299</v>
      </c>
      <c r="CF202" s="28">
        <f>_xlfn.XLOOKUP($C202,'[3]BIS Feb-26'!$C:$C,'[3]BIS Feb-26'!Y:Y,"",0)</f>
        <v>0</v>
      </c>
      <c r="CG202" s="28">
        <f>_xlfn.XLOOKUP($C202,'[3]BIS Feb-26'!$C:$C,'[3]BIS Feb-26'!Z:Z,"",0)</f>
        <v>45265.770833333299</v>
      </c>
      <c r="CH202" s="28">
        <f>_xlfn.XLOOKUP($C202,'[3]BIS Feb-26'!$C:$C,'[3]BIS Feb-26'!AA:AA,"",0)</f>
        <v>45265.770833333299</v>
      </c>
      <c r="CI202" s="28">
        <f>_xlfn.XLOOKUP($C202,'[3]BIS Feb-26'!$C:$C,'[3]BIS Feb-26'!AB:AB,"",0)</f>
        <v>45265.770833333299</v>
      </c>
      <c r="CJ202" s="28">
        <f>_xlfn.XLOOKUP($C202,'[3]BIS Feb-26'!$C:$C,'[3]BIS Feb-26'!AC:AC,"",0)</f>
        <v>45265.770833333299</v>
      </c>
      <c r="CK202" s="29" t="str">
        <f>_xlfn.XLOOKUP($C202,'[3]BIS Feb-26'!$C:$C,'[3]BIS Feb-26'!AD:AD,"",0)</f>
        <v>680</v>
      </c>
      <c r="CL202" s="29" t="str">
        <f>_xlfn.XLOOKUP($C202,'[3]BIS Feb-26'!$C:$C,'[3]BIS Feb-26'!AE:AE,"",0)</f>
        <v>210</v>
      </c>
      <c r="CM202" s="29" t="str">
        <f>_xlfn.XLOOKUP($C202,'[3]BIS Feb-26'!$C:$C,'[3]BIS Feb-26'!AF:AF,"",0)</f>
        <v>210</v>
      </c>
      <c r="CN202" s="29" t="str">
        <f>_xlfn.XLOOKUP($C202,'[3]BIS Feb-26'!$C:$C,'[3]BIS Feb-26'!AG:AG,"",0)</f>
        <v>210</v>
      </c>
      <c r="CO202" s="29" t="str">
        <f>_xlfn.XLOOKUP($C202,'[3]BIS Feb-26'!$C:$C,'[3]BIS Feb-26'!AH:AH,"",0)</f>
        <v>210</v>
      </c>
      <c r="CP202" s="29" t="str">
        <f>_xlfn.XLOOKUP($C202,'[3]BIS Feb-26'!$C:$C,'[3]BIS Feb-26'!AI:AI,"",0)</f>
        <v>680</v>
      </c>
      <c r="CQ202" s="29" t="str">
        <f>_xlfn.XLOOKUP($C202,'[3]BIS Feb-26'!$C:$C,'[3]BIS Feb-26'!AJ:AJ,"",0)</f>
        <v>1000</v>
      </c>
      <c r="CR202" s="29" t="str">
        <f>_xlfn.XLOOKUP($C202,'[3]BIS Feb-26'!$C:$C,'[3]BIS Feb-26'!AK:AK,"",0)</f>
        <v>680</v>
      </c>
      <c r="CS202" s="29" t="str">
        <f>_xlfn.XLOOKUP($C202,'[3]BIS Feb-26'!$C:$C,'[3]BIS Feb-26'!AL:AL,"",0)</f>
        <v>680</v>
      </c>
      <c r="CT202" s="29">
        <f>_xlfn.XLOOKUP($C202,'[3]BIS Feb-26'!$C:$C,'[3]BIS Feb-26'!AM:AM,"",0)</f>
        <v>2</v>
      </c>
      <c r="CU202" s="28">
        <f>_xlfn.XLOOKUP($C202,'[3]BIS Feb-26'!$C:$C,'[3]BIS Feb-26'!AN:AN,"",0)</f>
        <v>45551</v>
      </c>
      <c r="CV202" s="28">
        <f>_xlfn.XLOOKUP($C202,'[3]BIS Feb-26'!$C:$C,'[3]BIS Feb-26'!AO:AO,"",0)</f>
        <v>45551</v>
      </c>
      <c r="CW202" s="28">
        <f>_xlfn.XLOOKUP($C202,'[3]BIS Feb-26'!$C:$C,'[3]BIS Feb-26'!AP:AP,"",0)</f>
        <v>45551</v>
      </c>
      <c r="CX202" s="28">
        <f>_xlfn.XLOOKUP($C202,'[3]BIS Feb-26'!$C:$C,'[3]BIS Feb-26'!AQ:AQ,"",0)</f>
        <v>45551</v>
      </c>
      <c r="CY202" s="28">
        <f>_xlfn.XLOOKUP($C202,'[3]BIS Feb-26'!$C:$C,'[3]BIS Feb-26'!AR:AR,"",0)</f>
        <v>46147</v>
      </c>
      <c r="CZ202" s="28">
        <f>_xlfn.XLOOKUP($C202,'[3]BIS Feb-26'!$C:$C,'[3]BIS Feb-26'!AS:AS,"",0)</f>
        <v>45535</v>
      </c>
      <c r="DA202" s="28">
        <f>_xlfn.XLOOKUP($C202,'[3]BIS Feb-26'!$C:$C,'[3]BIS Feb-26'!AT:AT,"",0)</f>
        <v>45630</v>
      </c>
      <c r="DB202" s="28">
        <f>_xlfn.XLOOKUP($C202,'[3]BIS Feb-26'!$C:$C,'[3]BIS Feb-26'!AU:AU,"",0)</f>
        <v>45445</v>
      </c>
      <c r="DC202" s="28">
        <f>_xlfn.XLOOKUP($C202,'[3]BIS Feb-26'!$C:$C,'[3]BIS Feb-26'!AV:AV,"",0)</f>
        <v>45630</v>
      </c>
      <c r="DD202" s="11">
        <f>_xlfn.XLOOKUP($C202,'[3]BIS Feb-26'!$C:$C,'[3]BIS Feb-26'!AW:AW,"",0)</f>
        <v>1</v>
      </c>
      <c r="DE202" s="11">
        <f>_xlfn.XLOOKUP($C202,'[3]BIS Feb-26'!$C:$C,'[3]BIS Feb-26'!AX:AX,"",0)</f>
        <v>0</v>
      </c>
      <c r="DF202" s="11">
        <f>_xlfn.XLOOKUP($C202,'[3]BIS Feb-26'!$C:$C,'[3]BIS Feb-26'!AY:AY,"",0)</f>
        <v>0</v>
      </c>
      <c r="DG202" s="11">
        <f t="shared" ca="1" si="95"/>
        <v>8</v>
      </c>
      <c r="DH202" s="11">
        <f t="shared" ca="1" si="96"/>
        <v>0</v>
      </c>
      <c r="DI202" s="11">
        <f t="shared" ca="1" si="97"/>
        <v>0</v>
      </c>
      <c r="DJ202" s="11" t="str">
        <f>_xlfn.XLOOKUP($C202,'[3]Active Customer Assets'!$D:$D,'[3]Active Customer Assets'!I:I,"",0)</f>
        <v>A (100% potential spares purchased)</v>
      </c>
      <c r="DK202" s="28">
        <f>_xlfn.XLOOKUP($C202,'[3]Active Customer Assets'!$D:$D,'[3]Active Customer Assets'!J:J,"",0)</f>
        <v>43801.731249999997</v>
      </c>
      <c r="DL202" s="28">
        <f>_xlfn.XLOOKUP($C202,'[3]Active Customer Assets'!$D:$D,'[3]Active Customer Assets'!K:K,"",0)</f>
        <v>43724.229166666701</v>
      </c>
      <c r="DM202" s="28">
        <f>_xlfn.XLOOKUP($C202,'[3]Active Customer Assets'!$D:$D,'[3]Active Customer Assets'!L:L,"",0)</f>
        <v>46042.511111111096</v>
      </c>
      <c r="DN202" s="21">
        <f>_xlfn.XLOOKUP($C202,'[3]Active Customer Assets'!$D:$D,'[3]Active Customer Assets'!M:M,"",0)</f>
        <v>9400</v>
      </c>
      <c r="DO202" s="28">
        <f>_xlfn.XLOOKUP($C202,'[3]Active Customer Assets'!$D:$D,'[3]Active Customer Assets'!N:N,"",0)</f>
        <v>0</v>
      </c>
      <c r="DP202" s="28">
        <f>_xlfn.XLOOKUP($C202,'[3]Active Customer Assets'!$D:$D,'[3]Active Customer Assets'!O:O,"",0)</f>
        <v>0</v>
      </c>
      <c r="DQ202" s="28" t="str">
        <f>_xlfn.XLOOKUP($C202,'[3]Active Customer Assets'!$D:$D,'[3]Active Customer Assets'!P:P,"",0)</f>
        <v>Synthetic</v>
      </c>
      <c r="DR202" s="28">
        <f>_xlfn.XLOOKUP($C202,'[3]Active Customer Assets'!$D:$D,'[3]Active Customer Assets'!Q:Q,"",0)</f>
        <v>45372</v>
      </c>
      <c r="DS202" s="28">
        <f>_xlfn.XLOOKUP($C202,'[3]Active Customer Assets'!$D:$D,'[3]Active Customer Assets'!R:R,"",0)</f>
        <v>45372</v>
      </c>
      <c r="DT202" s="28">
        <f>_xlfn.XLOOKUP($C202,'[3]Active Customer Assets'!$D:$D,'[3]Active Customer Assets'!S:S,"",0)</f>
        <v>45372</v>
      </c>
      <c r="DU202" s="28">
        <f>_xlfn.XLOOKUP($C202,'[3]Active Customer Assets'!$D:$D,'[3]Active Customer Assets'!T:T,"",0)</f>
        <v>45372</v>
      </c>
      <c r="DV202" s="28">
        <f>_xlfn.XLOOKUP($C202,'[3]Active Customer Assets'!$D:$D,'[3]Active Customer Assets'!U:U,"",0)</f>
        <v>0</v>
      </c>
      <c r="DW202" s="28">
        <f>_xlfn.XLOOKUP($C202,'[3]Active Customer Assets'!$D:$D,'[3]Active Customer Assets'!V:V,"",0)</f>
        <v>45266</v>
      </c>
      <c r="DX202" s="28">
        <f>_xlfn.XLOOKUP($C202,'[3]Active Customer Assets'!$D:$D,'[3]Active Customer Assets'!W:W,"",0)</f>
        <v>45266</v>
      </c>
      <c r="DY202" s="28">
        <f>_xlfn.XLOOKUP($C202,'[3]Active Customer Assets'!$D:$D,'[3]Active Customer Assets'!X:X,"",0)</f>
        <v>45266</v>
      </c>
      <c r="DZ202" s="28">
        <f>_xlfn.XLOOKUP($C202,'[3]Active Customer Assets'!$D:$D,'[3]Active Customer Assets'!Y:Y,"",0)</f>
        <v>45266</v>
      </c>
      <c r="EA202" s="28" t="str">
        <f>_xlfn.XLOOKUP($C202,'[3]Active Customer Assets'!$D:$D,'[3]Active Customer Assets'!Z:Z,"",0)</f>
        <v>680</v>
      </c>
      <c r="EB202" s="28" t="str">
        <f>_xlfn.XLOOKUP($C202,'[3]Active Customer Assets'!$D:$D,'[3]Active Customer Assets'!AA:AA,"",0)</f>
        <v>210</v>
      </c>
      <c r="EC202" s="28" t="str">
        <f>_xlfn.XLOOKUP($C202,'[3]Active Customer Assets'!$D:$D,'[3]Active Customer Assets'!AB:AB,"",0)</f>
        <v>210</v>
      </c>
      <c r="ED202" s="28" t="str">
        <f>_xlfn.XLOOKUP($C202,'[3]Active Customer Assets'!$D:$D,'[3]Active Customer Assets'!AC:AC,"",0)</f>
        <v>210</v>
      </c>
      <c r="EE202" s="28" t="str">
        <f>_xlfn.XLOOKUP($C202,'[3]Active Customer Assets'!$D:$D,'[3]Active Customer Assets'!AD:AD,"",0)</f>
        <v>210</v>
      </c>
      <c r="EF202" s="28" t="str">
        <f>_xlfn.XLOOKUP($C202,'[3]Active Customer Assets'!$D:$D,'[3]Active Customer Assets'!AE:AE,"",0)</f>
        <v>680</v>
      </c>
      <c r="EG202" s="28" t="str">
        <f>_xlfn.XLOOKUP($C202,'[3]Active Customer Assets'!$D:$D,'[3]Active Customer Assets'!AF:AF,"",0)</f>
        <v>1000</v>
      </c>
      <c r="EH202" s="28" t="str">
        <f>_xlfn.XLOOKUP($C202,'[3]Active Customer Assets'!$D:$D,'[3]Active Customer Assets'!AG:AG,"",0)</f>
        <v>680</v>
      </c>
      <c r="EI202" s="28" t="str">
        <f>_xlfn.XLOOKUP($C202,'[3]Active Customer Assets'!$D:$D,'[3]Active Customer Assets'!AH:AH,"",0)</f>
        <v>680</v>
      </c>
      <c r="EJ202" s="21">
        <f>_xlfn.XLOOKUP($C202,'[3]Active Customer Assets'!$D:$D,'[3]Active Customer Assets'!AI:AI,"",0)</f>
        <v>2</v>
      </c>
      <c r="EK202" s="35" t="str">
        <f>[3]!tbl_DPSAC[[#This Row],[Unit Status]]</f>
        <v>Active</v>
      </c>
    </row>
    <row r="203" spans="1:141" x14ac:dyDescent="0.15">
      <c r="A203" s="11">
        <f>ROW(tbl_DPSAC[[#This Row],[Sl. No.]])-1</f>
        <v>202</v>
      </c>
      <c r="B203" s="12" t="s">
        <v>136</v>
      </c>
      <c r="C203" s="12" t="s">
        <v>1158</v>
      </c>
      <c r="D203" s="12" t="s">
        <v>138</v>
      </c>
      <c r="E203" s="12" t="s">
        <v>139</v>
      </c>
      <c r="F203" s="12" t="s">
        <v>161</v>
      </c>
      <c r="G203" s="13" t="s">
        <v>166</v>
      </c>
      <c r="H203" s="13" t="str">
        <f>_xlfn.XLOOKUP(C203,'[1]E&amp;DPSAC'!$K:$K,'[1]E&amp;DPSAC'!$E:$E,,0)</f>
        <v>BHOWRA</v>
      </c>
      <c r="I203" s="13"/>
      <c r="J203" s="13">
        <v>9931519401</v>
      </c>
      <c r="K203" s="13">
        <v>9931519401</v>
      </c>
      <c r="L203" s="12" t="str">
        <f t="shared" ca="1" si="75"/>
        <v>Non - Warranty</v>
      </c>
      <c r="M203" s="14">
        <v>43822</v>
      </c>
      <c r="N203" s="15">
        <v>24</v>
      </c>
      <c r="O203" s="14">
        <f t="shared" si="76"/>
        <v>44561</v>
      </c>
      <c r="P203" s="11" t="s">
        <v>142</v>
      </c>
      <c r="Q203" s="19" t="str">
        <f>_xlfn.XLOOKUP(C203,'[2]Sch Calls'!$R:$R,'[2]Sch Calls'!$F:$F,"",0)</f>
        <v>CC-01116188</v>
      </c>
      <c r="R203" s="18">
        <f>_xlfn.XLOOKUP(C203,'[2]Sch Calls'!$R:$R,'[2]Sch Calls'!$A:$A,"",0)</f>
        <v>45266.509085648097</v>
      </c>
      <c r="S203" s="17">
        <f>_xlfn.XLOOKUP(C203,'[2]Sch Calls'!$R:$R,'[2]Sch Calls'!$B:$B,"",0)</f>
        <v>8140</v>
      </c>
      <c r="T203" s="18">
        <f>_xlfn.XLOOKUP(C203,'[1]E&amp;DPSAC'!$K:$K,'[1]E&amp;DPSAC'!$W:$W,"",0)</f>
        <v>45266</v>
      </c>
      <c r="U203" s="17">
        <f>_xlfn.XLOOKUP(C203,'[1]E&amp;DPSAC'!$K:$K,'[1]E&amp;DPSAC'!$Z:$Z,"",0)</f>
        <v>8140</v>
      </c>
      <c r="V203" s="17">
        <f>_xlfn.XLOOKUP(C203,'[2]1. All Calls'!$R:$R,'[2]1. All Calls'!$B:$B,"",0)</f>
        <v>9760</v>
      </c>
      <c r="W203" s="20">
        <f>_xlfn.XLOOKUP(C203,'[2]1. All Calls'!$R:$R,'[2]1. All Calls'!$A:$A,"",0)</f>
        <v>46042.512754629599</v>
      </c>
      <c r="X203" s="17" t="str">
        <f>_xlfn.XLOOKUP(C203,'[2]Sch Calls'!$R:$R,'[2]Sch Calls'!$AB:$AB,"",0)</f>
        <v>Attend the site for schedule service so drain oil from tank and drain oil from cooler to 38 liters oil drain then change air oil separator and BDV Kit, ADV kit, ARV kit, pressure regulator kit and actuator kit and oil 40 liters after then start the unit found running ok.</v>
      </c>
      <c r="Y203" s="17">
        <f t="shared" si="77"/>
        <v>-870</v>
      </c>
      <c r="Z203" s="17" t="str">
        <f t="shared" si="78"/>
        <v>Due</v>
      </c>
      <c r="AA203" s="21">
        <f t="shared" ca="1" si="79"/>
        <v>834.49091435190348</v>
      </c>
      <c r="AB203" s="21" t="str">
        <f t="shared" ca="1" si="80"/>
        <v>Due</v>
      </c>
      <c r="AC203" s="11">
        <f ca="1">tbl_DPSAC[[#This Row],[Current Month Due Count]]</f>
        <v>0</v>
      </c>
      <c r="AD203" s="11">
        <f ca="1">tbl_DPSAC[[#This Row],[Next Month Due2]]</f>
        <v>0</v>
      </c>
      <c r="AE203" s="11">
        <f t="shared" ca="1" si="81"/>
        <v>1</v>
      </c>
      <c r="AF203" s="11">
        <v>2</v>
      </c>
      <c r="AG203" s="17">
        <f t="shared" ca="1" si="82"/>
        <v>9877</v>
      </c>
      <c r="AH203" s="11">
        <v>0</v>
      </c>
      <c r="AI203" s="11">
        <v>0</v>
      </c>
      <c r="AJ203" s="11">
        <v>0</v>
      </c>
      <c r="AK203" s="11">
        <v>0</v>
      </c>
      <c r="AL203" s="11">
        <v>0</v>
      </c>
      <c r="AM203" s="11">
        <v>0</v>
      </c>
      <c r="AN203" s="11">
        <v>0</v>
      </c>
      <c r="AO203" s="11">
        <v>0</v>
      </c>
      <c r="AP203" s="11">
        <v>0</v>
      </c>
      <c r="AQ203" s="11">
        <v>0</v>
      </c>
      <c r="AR203" s="11">
        <v>0</v>
      </c>
      <c r="AS203" s="11">
        <v>0</v>
      </c>
      <c r="AT203" s="11">
        <v>0</v>
      </c>
      <c r="AU203" s="11">
        <v>0</v>
      </c>
      <c r="AV203" s="11">
        <v>0</v>
      </c>
      <c r="AW203" s="11">
        <v>0</v>
      </c>
      <c r="AX203" s="11" t="str">
        <f t="shared" ca="1" si="83"/>
        <v>5 Service Due</v>
      </c>
      <c r="AY203" s="17">
        <v>7505</v>
      </c>
      <c r="AZ203" s="22">
        <v>44888</v>
      </c>
      <c r="BA203" s="17" t="s">
        <v>1159</v>
      </c>
      <c r="BB203" s="17">
        <v>8140</v>
      </c>
      <c r="BC203" s="22">
        <v>45266</v>
      </c>
      <c r="BD203" s="17" t="s">
        <v>1160</v>
      </c>
      <c r="BE203" s="17">
        <v>7505</v>
      </c>
      <c r="BF203" s="22">
        <v>44888</v>
      </c>
      <c r="BG203" s="17" t="s">
        <v>1159</v>
      </c>
      <c r="BH203" s="17">
        <v>7505</v>
      </c>
      <c r="BI203" s="22">
        <v>44888</v>
      </c>
      <c r="BJ203" s="17" t="s">
        <v>1159</v>
      </c>
      <c r="BK203" s="17">
        <v>8140</v>
      </c>
      <c r="BL203" s="22">
        <v>45266</v>
      </c>
      <c r="BM203" s="17" t="s">
        <v>1160</v>
      </c>
      <c r="BN203" s="23">
        <f t="shared" si="84"/>
        <v>45068</v>
      </c>
      <c r="BO203" s="23">
        <f t="shared" si="85"/>
        <v>45446</v>
      </c>
      <c r="BP203" s="23">
        <f t="shared" si="86"/>
        <v>45068</v>
      </c>
      <c r="BQ203" s="23">
        <f t="shared" si="87"/>
        <v>45068</v>
      </c>
      <c r="BR203" s="23">
        <f t="shared" si="98"/>
        <v>45631</v>
      </c>
      <c r="BS203" s="24">
        <f t="shared" ca="1" si="88"/>
        <v>-1622</v>
      </c>
      <c r="BT203" s="25">
        <f t="shared" ca="1" si="89"/>
        <v>-237</v>
      </c>
      <c r="BU203" s="25">
        <f t="shared" ca="1" si="90"/>
        <v>-1622</v>
      </c>
      <c r="BV203" s="25">
        <f t="shared" ca="1" si="91"/>
        <v>-1622</v>
      </c>
      <c r="BW203" s="25">
        <f t="shared" ca="1" si="92"/>
        <v>-237</v>
      </c>
      <c r="BX203" s="26" t="e">
        <v>#N/A</v>
      </c>
      <c r="BY203" s="11">
        <f t="shared" ca="1" si="93"/>
        <v>5</v>
      </c>
      <c r="BZ203" s="11">
        <f t="shared" ca="1" si="99"/>
        <v>0</v>
      </c>
      <c r="CA203" s="11">
        <f t="shared" ca="1" si="94"/>
        <v>0</v>
      </c>
      <c r="CB203" s="28">
        <f>_xlfn.XLOOKUP($C203,'[3]BIS Feb-26'!$C:$C,'[3]BIS Feb-26'!U:U,"",0)</f>
        <v>45265.770833333299</v>
      </c>
      <c r="CC203" s="28">
        <f>_xlfn.XLOOKUP($C203,'[3]BIS Feb-26'!$C:$C,'[3]BIS Feb-26'!V:V,"",0)</f>
        <v>44871.770833333299</v>
      </c>
      <c r="CD203" s="28">
        <f>_xlfn.XLOOKUP($C203,'[3]BIS Feb-26'!$C:$C,'[3]BIS Feb-26'!W:W,"",0)</f>
        <v>44871.770833333299</v>
      </c>
      <c r="CE203" s="28">
        <f>_xlfn.XLOOKUP($C203,'[3]BIS Feb-26'!$C:$C,'[3]BIS Feb-26'!X:X,"",0)</f>
        <v>44871.770833333299</v>
      </c>
      <c r="CF203" s="28">
        <f>_xlfn.XLOOKUP($C203,'[3]BIS Feb-26'!$C:$C,'[3]BIS Feb-26'!Y:Y,"",0)</f>
        <v>44871.770833333299</v>
      </c>
      <c r="CG203" s="28">
        <f>_xlfn.XLOOKUP($C203,'[3]BIS Feb-26'!$C:$C,'[3]BIS Feb-26'!Z:Z,"",0)</f>
        <v>45265.770833333299</v>
      </c>
      <c r="CH203" s="28">
        <f>_xlfn.XLOOKUP($C203,'[3]BIS Feb-26'!$C:$C,'[3]BIS Feb-26'!AA:AA,"",0)</f>
        <v>45265.770833333299</v>
      </c>
      <c r="CI203" s="28">
        <f>_xlfn.XLOOKUP($C203,'[3]BIS Feb-26'!$C:$C,'[3]BIS Feb-26'!AB:AB,"",0)</f>
        <v>45265.770833333299</v>
      </c>
      <c r="CJ203" s="28">
        <f>_xlfn.XLOOKUP($C203,'[3]BIS Feb-26'!$C:$C,'[3]BIS Feb-26'!AC:AC,"",0)</f>
        <v>45265.770833333299</v>
      </c>
      <c r="CK203" s="29" t="str">
        <f>_xlfn.XLOOKUP($C203,'[3]BIS Feb-26'!$C:$C,'[3]BIS Feb-26'!AD:AD,"",0)</f>
        <v>500</v>
      </c>
      <c r="CL203" s="29" t="str">
        <f>_xlfn.XLOOKUP($C203,'[3]BIS Feb-26'!$C:$C,'[3]BIS Feb-26'!AE:AE,"",0)</f>
        <v>500</v>
      </c>
      <c r="CM203" s="29" t="str">
        <f>_xlfn.XLOOKUP($C203,'[3]BIS Feb-26'!$C:$C,'[3]BIS Feb-26'!AF:AF,"",0)</f>
        <v>500</v>
      </c>
      <c r="CN203" s="29" t="str">
        <f>_xlfn.XLOOKUP($C203,'[3]BIS Feb-26'!$C:$C,'[3]BIS Feb-26'!AG:AG,"",0)</f>
        <v>500</v>
      </c>
      <c r="CO203" s="29" t="str">
        <f>_xlfn.XLOOKUP($C203,'[3]BIS Feb-26'!$C:$C,'[3]BIS Feb-26'!AH:AH,"",0)</f>
        <v>500</v>
      </c>
      <c r="CP203" s="29" t="str">
        <f>_xlfn.XLOOKUP($C203,'[3]BIS Feb-26'!$C:$C,'[3]BIS Feb-26'!AI:AI,"",0)</f>
        <v>500</v>
      </c>
      <c r="CQ203" s="29" t="str">
        <f>_xlfn.XLOOKUP($C203,'[3]BIS Feb-26'!$C:$C,'[3]BIS Feb-26'!AJ:AJ,"",0)</f>
        <v>1000</v>
      </c>
      <c r="CR203" s="29" t="str">
        <f>_xlfn.XLOOKUP($C203,'[3]BIS Feb-26'!$C:$C,'[3]BIS Feb-26'!AK:AK,"",0)</f>
        <v>500</v>
      </c>
      <c r="CS203" s="29" t="str">
        <f>_xlfn.XLOOKUP($C203,'[3]BIS Feb-26'!$C:$C,'[3]BIS Feb-26'!AL:AL,"",0)</f>
        <v>500</v>
      </c>
      <c r="CT203" s="29">
        <f>_xlfn.XLOOKUP($C203,'[3]BIS Feb-26'!$C:$C,'[3]BIS Feb-26'!AM:AM,"",0)</f>
        <v>3</v>
      </c>
      <c r="CU203" s="28">
        <f>_xlfn.XLOOKUP($C203,'[3]BIS Feb-26'!$C:$C,'[3]BIS Feb-26'!AN:AN,"",0)</f>
        <v>45445</v>
      </c>
      <c r="CV203" s="28">
        <f>_xlfn.XLOOKUP($C203,'[3]BIS Feb-26'!$C:$C,'[3]BIS Feb-26'!AO:AO,"",0)</f>
        <v>45051</v>
      </c>
      <c r="CW203" s="28">
        <f>_xlfn.XLOOKUP($C203,'[3]BIS Feb-26'!$C:$C,'[3]BIS Feb-26'!AP:AP,"",0)</f>
        <v>45051</v>
      </c>
      <c r="CX203" s="28">
        <f>_xlfn.XLOOKUP($C203,'[3]BIS Feb-26'!$C:$C,'[3]BIS Feb-26'!AQ:AQ,"",0)</f>
        <v>45051</v>
      </c>
      <c r="CY203" s="28">
        <f>_xlfn.XLOOKUP($C203,'[3]BIS Feb-26'!$C:$C,'[3]BIS Feb-26'!AR:AR,"",0)</f>
        <v>45051</v>
      </c>
      <c r="CZ203" s="28">
        <f>_xlfn.XLOOKUP($C203,'[3]BIS Feb-26'!$C:$C,'[3]BIS Feb-26'!AS:AS,"",0)</f>
        <v>45535</v>
      </c>
      <c r="DA203" s="28">
        <f>_xlfn.XLOOKUP($C203,'[3]BIS Feb-26'!$C:$C,'[3]BIS Feb-26'!AT:AT,"",0)</f>
        <v>45630</v>
      </c>
      <c r="DB203" s="28">
        <f>_xlfn.XLOOKUP($C203,'[3]BIS Feb-26'!$C:$C,'[3]BIS Feb-26'!AU:AU,"",0)</f>
        <v>45445</v>
      </c>
      <c r="DC203" s="28">
        <f>_xlfn.XLOOKUP($C203,'[3]BIS Feb-26'!$C:$C,'[3]BIS Feb-26'!AV:AV,"",0)</f>
        <v>45630</v>
      </c>
      <c r="DD203" s="11">
        <f>_xlfn.XLOOKUP($C203,'[3]BIS Feb-26'!$C:$C,'[3]BIS Feb-26'!AW:AW,"",0)</f>
        <v>1</v>
      </c>
      <c r="DE203" s="11">
        <f>_xlfn.XLOOKUP($C203,'[3]BIS Feb-26'!$C:$C,'[3]BIS Feb-26'!AX:AX,"",0)</f>
        <v>0</v>
      </c>
      <c r="DF203" s="11">
        <f>_xlfn.XLOOKUP($C203,'[3]BIS Feb-26'!$C:$C,'[3]BIS Feb-26'!AY:AY,"",0)</f>
        <v>0</v>
      </c>
      <c r="DG203" s="11">
        <f t="shared" ca="1" si="95"/>
        <v>9</v>
      </c>
      <c r="DH203" s="11">
        <f t="shared" ca="1" si="96"/>
        <v>0</v>
      </c>
      <c r="DI203" s="11">
        <f t="shared" ca="1" si="97"/>
        <v>0</v>
      </c>
      <c r="DJ203" s="11" t="str">
        <f>_xlfn.XLOOKUP($C203,'[3]Active Customer Assets'!$D:$D,'[3]Active Customer Assets'!I:I,"",0)</f>
        <v>A (100% potential spares purchased)</v>
      </c>
      <c r="DK203" s="28">
        <f>_xlfn.XLOOKUP($C203,'[3]Active Customer Assets'!$D:$D,'[3]Active Customer Assets'!J:J,"",0)</f>
        <v>43822.558333333298</v>
      </c>
      <c r="DL203" s="28">
        <f>_xlfn.XLOOKUP($C203,'[3]Active Customer Assets'!$D:$D,'[3]Active Customer Assets'!K:K,"",0)</f>
        <v>43728.229166666701</v>
      </c>
      <c r="DM203" s="28">
        <f>_xlfn.XLOOKUP($C203,'[3]Active Customer Assets'!$D:$D,'[3]Active Customer Assets'!L:L,"",0)</f>
        <v>46042.513275463003</v>
      </c>
      <c r="DN203" s="21">
        <f>_xlfn.XLOOKUP($C203,'[3]Active Customer Assets'!$D:$D,'[3]Active Customer Assets'!M:M,"",0)</f>
        <v>9760</v>
      </c>
      <c r="DO203" s="28">
        <f>_xlfn.XLOOKUP($C203,'[3]Active Customer Assets'!$D:$D,'[3]Active Customer Assets'!N:N,"",0)</f>
        <v>0</v>
      </c>
      <c r="DP203" s="28">
        <f>_xlfn.XLOOKUP($C203,'[3]Active Customer Assets'!$D:$D,'[3]Active Customer Assets'!O:O,"",0)</f>
        <v>0</v>
      </c>
      <c r="DQ203" s="28" t="str">
        <f>_xlfn.XLOOKUP($C203,'[3]Active Customer Assets'!$D:$D,'[3]Active Customer Assets'!P:P,"",0)</f>
        <v>Air lube Plus</v>
      </c>
      <c r="DR203" s="28">
        <f>_xlfn.XLOOKUP($C203,'[3]Active Customer Assets'!$D:$D,'[3]Active Customer Assets'!Q:Q,"",0)</f>
        <v>45266</v>
      </c>
      <c r="DS203" s="28">
        <f>_xlfn.XLOOKUP($C203,'[3]Active Customer Assets'!$D:$D,'[3]Active Customer Assets'!R:R,"",0)</f>
        <v>44872</v>
      </c>
      <c r="DT203" s="28">
        <f>_xlfn.XLOOKUP($C203,'[3]Active Customer Assets'!$D:$D,'[3]Active Customer Assets'!S:S,"",0)</f>
        <v>44872</v>
      </c>
      <c r="DU203" s="28">
        <f>_xlfn.XLOOKUP($C203,'[3]Active Customer Assets'!$D:$D,'[3]Active Customer Assets'!T:T,"",0)</f>
        <v>44872</v>
      </c>
      <c r="DV203" s="28">
        <f>_xlfn.XLOOKUP($C203,'[3]Active Customer Assets'!$D:$D,'[3]Active Customer Assets'!U:U,"",0)</f>
        <v>44872</v>
      </c>
      <c r="DW203" s="28">
        <f>_xlfn.XLOOKUP($C203,'[3]Active Customer Assets'!$D:$D,'[3]Active Customer Assets'!V:V,"",0)</f>
        <v>45266</v>
      </c>
      <c r="DX203" s="28">
        <f>_xlfn.XLOOKUP($C203,'[3]Active Customer Assets'!$D:$D,'[3]Active Customer Assets'!W:W,"",0)</f>
        <v>45266</v>
      </c>
      <c r="DY203" s="28">
        <f>_xlfn.XLOOKUP($C203,'[3]Active Customer Assets'!$D:$D,'[3]Active Customer Assets'!X:X,"",0)</f>
        <v>45266</v>
      </c>
      <c r="DZ203" s="28">
        <f>_xlfn.XLOOKUP($C203,'[3]Active Customer Assets'!$D:$D,'[3]Active Customer Assets'!Y:Y,"",0)</f>
        <v>45266</v>
      </c>
      <c r="EA203" s="28" t="str">
        <f>_xlfn.XLOOKUP($C203,'[3]Active Customer Assets'!$D:$D,'[3]Active Customer Assets'!Z:Z,"",0)</f>
        <v>500</v>
      </c>
      <c r="EB203" s="28" t="str">
        <f>_xlfn.XLOOKUP($C203,'[3]Active Customer Assets'!$D:$D,'[3]Active Customer Assets'!AA:AA,"",0)</f>
        <v>500</v>
      </c>
      <c r="EC203" s="28" t="str">
        <f>_xlfn.XLOOKUP($C203,'[3]Active Customer Assets'!$D:$D,'[3]Active Customer Assets'!AB:AB,"",0)</f>
        <v>500</v>
      </c>
      <c r="ED203" s="28" t="str">
        <f>_xlfn.XLOOKUP($C203,'[3]Active Customer Assets'!$D:$D,'[3]Active Customer Assets'!AC:AC,"",0)</f>
        <v>500</v>
      </c>
      <c r="EE203" s="28" t="str">
        <f>_xlfn.XLOOKUP($C203,'[3]Active Customer Assets'!$D:$D,'[3]Active Customer Assets'!AD:AD,"",0)</f>
        <v>500</v>
      </c>
      <c r="EF203" s="28" t="str">
        <f>_xlfn.XLOOKUP($C203,'[3]Active Customer Assets'!$D:$D,'[3]Active Customer Assets'!AE:AE,"",0)</f>
        <v>500</v>
      </c>
      <c r="EG203" s="28" t="str">
        <f>_xlfn.XLOOKUP($C203,'[3]Active Customer Assets'!$D:$D,'[3]Active Customer Assets'!AF:AF,"",0)</f>
        <v>1000</v>
      </c>
      <c r="EH203" s="28" t="str">
        <f>_xlfn.XLOOKUP($C203,'[3]Active Customer Assets'!$D:$D,'[3]Active Customer Assets'!AG:AG,"",0)</f>
        <v>500</v>
      </c>
      <c r="EI203" s="28" t="str">
        <f>_xlfn.XLOOKUP($C203,'[3]Active Customer Assets'!$D:$D,'[3]Active Customer Assets'!AH:AH,"",0)</f>
        <v>500</v>
      </c>
      <c r="EJ203" s="21">
        <f>_xlfn.XLOOKUP($C203,'[3]Active Customer Assets'!$D:$D,'[3]Active Customer Assets'!AI:AI,"",0)</f>
        <v>3</v>
      </c>
      <c r="EK203" s="35" t="str">
        <f>[3]!tbl_DPSAC[[#This Row],[Unit Status]]</f>
        <v>Active</v>
      </c>
    </row>
    <row r="204" spans="1:141" x14ac:dyDescent="0.15">
      <c r="A204" s="11">
        <f>ROW(tbl_DPSAC[[#This Row],[Sl. No.]])-1</f>
        <v>203</v>
      </c>
      <c r="B204" s="12" t="s">
        <v>136</v>
      </c>
      <c r="C204" s="12" t="s">
        <v>1161</v>
      </c>
      <c r="D204" s="12" t="s">
        <v>146</v>
      </c>
      <c r="E204" s="12" t="s">
        <v>147</v>
      </c>
      <c r="F204" s="12" t="s">
        <v>140</v>
      </c>
      <c r="G204" s="13" t="s">
        <v>1162</v>
      </c>
      <c r="H204" s="13" t="str">
        <f>_xlfn.XLOOKUP(C204,'[1]E&amp;DPSAC'!$K:$K,'[1]E&amp;DPSAC'!$E:$E,,0)</f>
        <v>TIPUDANA RANCHI</v>
      </c>
      <c r="I204" s="13"/>
      <c r="J204" s="13">
        <v>9334745488</v>
      </c>
      <c r="K204" s="13">
        <v>6200592790</v>
      </c>
      <c r="L204" s="12" t="str">
        <f t="shared" ca="1" si="75"/>
        <v>Non - Warranty</v>
      </c>
      <c r="M204" s="14">
        <v>42620</v>
      </c>
      <c r="N204" s="15">
        <v>36</v>
      </c>
      <c r="O204" s="14">
        <f t="shared" si="76"/>
        <v>43738</v>
      </c>
      <c r="P204" s="11" t="s">
        <v>213</v>
      </c>
      <c r="Q204" s="19" t="str">
        <f>_xlfn.XLOOKUP(C204,'[2]Sch Calls'!$R:$R,'[2]Sch Calls'!$F:$F,"",0)</f>
        <v>CC-01184683</v>
      </c>
      <c r="R204" s="18">
        <f>_xlfn.XLOOKUP(C204,'[2]Sch Calls'!$R:$R,'[2]Sch Calls'!$A:$A,"",0)</f>
        <v>45335.571736111102</v>
      </c>
      <c r="S204" s="17">
        <f>_xlfn.XLOOKUP(C204,'[2]Sch Calls'!$R:$R,'[2]Sch Calls'!$B:$B,"",0)</f>
        <v>8075</v>
      </c>
      <c r="T204" s="18">
        <f>_xlfn.XLOOKUP(C204,'[1]E&amp;DPSAC'!$K:$K,'[1]E&amp;DPSAC'!$W:$W,"",0)</f>
        <v>45113</v>
      </c>
      <c r="U204" s="17">
        <f>_xlfn.XLOOKUP(C204,'[1]E&amp;DPSAC'!$K:$K,'[1]E&amp;DPSAC'!$Z:$Z,"",0)</f>
        <v>7420</v>
      </c>
      <c r="V204" s="17">
        <f>_xlfn.XLOOKUP(C204,'[2]1. All Calls'!$R:$R,'[2]1. All Calls'!$B:$B,"",0)</f>
        <v>10160</v>
      </c>
      <c r="W204" s="20">
        <f>_xlfn.XLOOKUP(C204,'[2]1. All Calls'!$R:$R,'[2]1. All Calls'!$A:$A,"",0)</f>
        <v>46042.515011574098</v>
      </c>
      <c r="X204" s="17" t="str">
        <f>_xlfn.XLOOKUP(C204,'[2]Sch Calls'!$R:$R,'[2]Sch Calls'!$AB:$AB,"",0)</f>
        <v>Attend the site for schedule service so drain oil from cooler and drain oil from tank total 37 liter oil drain then Change air filter for compressor side and change oil filter and oil 40 liter then start the unit found running ok and.</v>
      </c>
      <c r="Y204" s="17">
        <f t="shared" si="77"/>
        <v>-1335</v>
      </c>
      <c r="Z204" s="17" t="str">
        <f t="shared" si="78"/>
        <v>Due</v>
      </c>
      <c r="AA204" s="21">
        <f t="shared" ca="1" si="79"/>
        <v>765.42826388889807</v>
      </c>
      <c r="AB204" s="21" t="str">
        <f t="shared" ca="1" si="80"/>
        <v>Due</v>
      </c>
      <c r="AC204" s="11">
        <f ca="1">tbl_DPSAC[[#This Row],[Current Month Due Count]]</f>
        <v>0</v>
      </c>
      <c r="AD204" s="11">
        <f ca="1">tbl_DPSAC[[#This Row],[Next Month Due2]]</f>
        <v>0</v>
      </c>
      <c r="AE204" s="11">
        <f t="shared" ca="1" si="81"/>
        <v>1</v>
      </c>
      <c r="AF204" s="11">
        <v>3</v>
      </c>
      <c r="AG204" s="17">
        <f t="shared" ca="1" si="82"/>
        <v>10335</v>
      </c>
      <c r="AH204" s="11">
        <v>0</v>
      </c>
      <c r="AI204" s="11">
        <v>0</v>
      </c>
      <c r="AJ204" s="11">
        <v>0</v>
      </c>
      <c r="AK204" s="11">
        <v>0</v>
      </c>
      <c r="AL204" s="11">
        <v>0</v>
      </c>
      <c r="AM204" s="11">
        <v>0</v>
      </c>
      <c r="AN204" s="11">
        <v>0</v>
      </c>
      <c r="AO204" s="11">
        <v>0</v>
      </c>
      <c r="AP204" s="11">
        <v>0</v>
      </c>
      <c r="AQ204" s="11">
        <v>0</v>
      </c>
      <c r="AR204" s="11">
        <v>0</v>
      </c>
      <c r="AS204" s="11">
        <v>0</v>
      </c>
      <c r="AT204" s="11">
        <v>0</v>
      </c>
      <c r="AU204" s="11" t="s">
        <v>1163</v>
      </c>
      <c r="AV204" s="11">
        <v>0</v>
      </c>
      <c r="AW204" s="11">
        <v>0</v>
      </c>
      <c r="AX204" s="11" t="str">
        <f t="shared" ca="1" si="83"/>
        <v>5 Service Due</v>
      </c>
      <c r="AY204" s="17">
        <v>8075</v>
      </c>
      <c r="AZ204" s="22">
        <v>45335</v>
      </c>
      <c r="BA204" s="17" t="s">
        <v>1164</v>
      </c>
      <c r="BB204" s="17">
        <v>7420</v>
      </c>
      <c r="BC204" s="22">
        <v>45113</v>
      </c>
      <c r="BD204" s="17" t="s">
        <v>1165</v>
      </c>
      <c r="BE204" s="17">
        <v>8075</v>
      </c>
      <c r="BF204" s="22">
        <v>45335</v>
      </c>
      <c r="BG204" s="17" t="s">
        <v>1164</v>
      </c>
      <c r="BH204" s="17">
        <v>7066</v>
      </c>
      <c r="BI204" s="22">
        <v>45002</v>
      </c>
      <c r="BJ204" s="17" t="s">
        <v>1166</v>
      </c>
      <c r="BK204" s="17">
        <v>7420</v>
      </c>
      <c r="BL204" s="22">
        <v>45113</v>
      </c>
      <c r="BM204" s="17" t="s">
        <v>1165</v>
      </c>
      <c r="BN204" s="23">
        <f t="shared" si="84"/>
        <v>45515</v>
      </c>
      <c r="BO204" s="23">
        <f t="shared" si="85"/>
        <v>45293</v>
      </c>
      <c r="BP204" s="23">
        <f t="shared" si="86"/>
        <v>45515</v>
      </c>
      <c r="BQ204" s="23">
        <f t="shared" si="87"/>
        <v>45182</v>
      </c>
      <c r="BR204" s="23">
        <f t="shared" si="98"/>
        <v>45478</v>
      </c>
      <c r="BS204" s="24">
        <f t="shared" ca="1" si="88"/>
        <v>-1510</v>
      </c>
      <c r="BT204" s="25">
        <f t="shared" ca="1" si="89"/>
        <v>-1415</v>
      </c>
      <c r="BU204" s="25">
        <f t="shared" ca="1" si="90"/>
        <v>-1510</v>
      </c>
      <c r="BV204" s="25">
        <f t="shared" ca="1" si="91"/>
        <v>-2519</v>
      </c>
      <c r="BW204" s="25">
        <f t="shared" ca="1" si="92"/>
        <v>-1415</v>
      </c>
      <c r="BX204" s="26" t="e">
        <v>#N/A</v>
      </c>
      <c r="BY204" s="11">
        <f t="shared" ca="1" si="93"/>
        <v>5</v>
      </c>
      <c r="BZ204" s="11">
        <f t="shared" ca="1" si="99"/>
        <v>0</v>
      </c>
      <c r="CA204" s="11">
        <f t="shared" ca="1" si="94"/>
        <v>0</v>
      </c>
      <c r="CB204" s="28">
        <f>_xlfn.XLOOKUP($C204,'[3]BIS Feb-26'!$C:$C,'[3]BIS Feb-26'!U:U,"",0)</f>
        <v>45334.770833333299</v>
      </c>
      <c r="CC204" s="28">
        <f>_xlfn.XLOOKUP($C204,'[3]BIS Feb-26'!$C:$C,'[3]BIS Feb-26'!V:V,"",0)</f>
        <v>45334.770833333299</v>
      </c>
      <c r="CD204" s="28">
        <f>_xlfn.XLOOKUP($C204,'[3]BIS Feb-26'!$C:$C,'[3]BIS Feb-26'!W:W,"",0)</f>
        <v>45001.770833333299</v>
      </c>
      <c r="CE204" s="28">
        <f>_xlfn.XLOOKUP($C204,'[3]BIS Feb-26'!$C:$C,'[3]BIS Feb-26'!X:X,"",0)</f>
        <v>45334.770833333299</v>
      </c>
      <c r="CF204" s="28">
        <f>_xlfn.XLOOKUP($C204,'[3]BIS Feb-26'!$C:$C,'[3]BIS Feb-26'!Y:Y,"",0)</f>
        <v>45334.770833333299</v>
      </c>
      <c r="CG204" s="28">
        <f>_xlfn.XLOOKUP($C204,'[3]BIS Feb-26'!$C:$C,'[3]BIS Feb-26'!Z:Z,"",0)</f>
        <v>45112.770833333299</v>
      </c>
      <c r="CH204" s="28">
        <f>_xlfn.XLOOKUP($C204,'[3]BIS Feb-26'!$C:$C,'[3]BIS Feb-26'!AA:AA,"",0)</f>
        <v>0</v>
      </c>
      <c r="CI204" s="28">
        <f>_xlfn.XLOOKUP($C204,'[3]BIS Feb-26'!$C:$C,'[3]BIS Feb-26'!AB:AB,"",0)</f>
        <v>45112.770833333299</v>
      </c>
      <c r="CJ204" s="28">
        <f>_xlfn.XLOOKUP($C204,'[3]BIS Feb-26'!$C:$C,'[3]BIS Feb-26'!AC:AC,"",0)</f>
        <v>45112.770833333299</v>
      </c>
      <c r="CK204" s="29" t="str">
        <f>_xlfn.XLOOKUP($C204,'[3]BIS Feb-26'!$C:$C,'[3]BIS Feb-26'!AD:AD,"",0)</f>
        <v>230</v>
      </c>
      <c r="CL204" s="29" t="str">
        <f>_xlfn.XLOOKUP($C204,'[3]BIS Feb-26'!$C:$C,'[3]BIS Feb-26'!AE:AE,"",0)</f>
        <v>335</v>
      </c>
      <c r="CM204" s="29" t="str">
        <f>_xlfn.XLOOKUP($C204,'[3]BIS Feb-26'!$C:$C,'[3]BIS Feb-26'!AF:AF,"",0)</f>
        <v>335</v>
      </c>
      <c r="CN204" s="29" t="str">
        <f>_xlfn.XLOOKUP($C204,'[3]BIS Feb-26'!$C:$C,'[3]BIS Feb-26'!AG:AG,"",0)</f>
        <v>335</v>
      </c>
      <c r="CO204" s="29" t="str">
        <f>_xlfn.XLOOKUP($C204,'[3]BIS Feb-26'!$C:$C,'[3]BIS Feb-26'!AH:AH,"",0)</f>
        <v>335</v>
      </c>
      <c r="CP204" s="29" t="str">
        <f>_xlfn.XLOOKUP($C204,'[3]BIS Feb-26'!$C:$C,'[3]BIS Feb-26'!AI:AI,"",0)</f>
        <v>230</v>
      </c>
      <c r="CQ204" s="29" t="str">
        <f>_xlfn.XLOOKUP($C204,'[3]BIS Feb-26'!$C:$C,'[3]BIS Feb-26'!AJ:AJ,"",0)</f>
        <v>1000</v>
      </c>
      <c r="CR204" s="29" t="str">
        <f>_xlfn.XLOOKUP($C204,'[3]BIS Feb-26'!$C:$C,'[3]BIS Feb-26'!AK:AK,"",0)</f>
        <v>230</v>
      </c>
      <c r="CS204" s="29" t="str">
        <f>_xlfn.XLOOKUP($C204,'[3]BIS Feb-26'!$C:$C,'[3]BIS Feb-26'!AL:AL,"",0)</f>
        <v>230</v>
      </c>
      <c r="CT204" s="29">
        <f>_xlfn.XLOOKUP($C204,'[3]BIS Feb-26'!$C:$C,'[3]BIS Feb-26'!AM:AM,"",0)</f>
        <v>3</v>
      </c>
      <c r="CU204" s="28">
        <f>_xlfn.XLOOKUP($C204,'[3]BIS Feb-26'!$C:$C,'[3]BIS Feb-26'!AN:AN,"",0)</f>
        <v>45514</v>
      </c>
      <c r="CV204" s="28">
        <f>_xlfn.XLOOKUP($C204,'[3]BIS Feb-26'!$C:$C,'[3]BIS Feb-26'!AO:AO,"",0)</f>
        <v>45514</v>
      </c>
      <c r="CW204" s="28">
        <f>_xlfn.XLOOKUP($C204,'[3]BIS Feb-26'!$C:$C,'[3]BIS Feb-26'!AP:AP,"",0)</f>
        <v>45181</v>
      </c>
      <c r="CX204" s="28">
        <f>_xlfn.XLOOKUP($C204,'[3]BIS Feb-26'!$C:$C,'[3]BIS Feb-26'!AQ:AQ,"",0)</f>
        <v>45514</v>
      </c>
      <c r="CY204" s="28">
        <f>_xlfn.XLOOKUP($C204,'[3]BIS Feb-26'!$C:$C,'[3]BIS Feb-26'!AR:AR,"",0)</f>
        <v>45514</v>
      </c>
      <c r="CZ204" s="28">
        <f>_xlfn.XLOOKUP($C204,'[3]BIS Feb-26'!$C:$C,'[3]BIS Feb-26'!AS:AS,"",0)</f>
        <v>45382</v>
      </c>
      <c r="DA204" s="28">
        <f>_xlfn.XLOOKUP($C204,'[3]BIS Feb-26'!$C:$C,'[3]BIS Feb-26'!AT:AT,"",0)</f>
        <v>46135</v>
      </c>
      <c r="DB204" s="28">
        <f>_xlfn.XLOOKUP($C204,'[3]BIS Feb-26'!$C:$C,'[3]BIS Feb-26'!AU:AU,"",0)</f>
        <v>45292</v>
      </c>
      <c r="DC204" s="28">
        <f>_xlfn.XLOOKUP($C204,'[3]BIS Feb-26'!$C:$C,'[3]BIS Feb-26'!AV:AV,"",0)</f>
        <v>45477</v>
      </c>
      <c r="DD204" s="11">
        <f>_xlfn.XLOOKUP($C204,'[3]BIS Feb-26'!$C:$C,'[3]BIS Feb-26'!AW:AW,"",0)</f>
        <v>1</v>
      </c>
      <c r="DE204" s="11">
        <f>_xlfn.XLOOKUP($C204,'[3]BIS Feb-26'!$C:$C,'[3]BIS Feb-26'!AX:AX,"",0)</f>
        <v>0</v>
      </c>
      <c r="DF204" s="11">
        <f>_xlfn.XLOOKUP($C204,'[3]BIS Feb-26'!$C:$C,'[3]BIS Feb-26'!AY:AY,"",0)</f>
        <v>0</v>
      </c>
      <c r="DG204" s="11">
        <f t="shared" ca="1" si="95"/>
        <v>8</v>
      </c>
      <c r="DH204" s="11">
        <f t="shared" ca="1" si="96"/>
        <v>0</v>
      </c>
      <c r="DI204" s="11">
        <f t="shared" ca="1" si="97"/>
        <v>1</v>
      </c>
      <c r="DJ204" s="11" t="str">
        <f>_xlfn.XLOOKUP($C204,'[3]Active Customer Assets'!$D:$D,'[3]Active Customer Assets'!I:I,"",0)</f>
        <v>B (Below 100% potential spares purchased)</v>
      </c>
      <c r="DK204" s="28">
        <f>_xlfn.XLOOKUP($C204,'[3]Active Customer Assets'!$D:$D,'[3]Active Customer Assets'!J:J,"",0)</f>
        <v>42620</v>
      </c>
      <c r="DL204" s="28">
        <f>_xlfn.XLOOKUP($C204,'[3]Active Customer Assets'!$D:$D,'[3]Active Customer Assets'!K:K,"",0)</f>
        <v>42599</v>
      </c>
      <c r="DM204" s="28">
        <f>_xlfn.XLOOKUP($C204,'[3]Active Customer Assets'!$D:$D,'[3]Active Customer Assets'!L:L,"",0)</f>
        <v>46042.515555555598</v>
      </c>
      <c r="DN204" s="21">
        <f>_xlfn.XLOOKUP($C204,'[3]Active Customer Assets'!$D:$D,'[3]Active Customer Assets'!M:M,"",0)</f>
        <v>10160</v>
      </c>
      <c r="DO204" s="28">
        <f>_xlfn.XLOOKUP($C204,'[3]Active Customer Assets'!$D:$D,'[3]Active Customer Assets'!N:N,"",0)</f>
        <v>0</v>
      </c>
      <c r="DP204" s="28">
        <f>_xlfn.XLOOKUP($C204,'[3]Active Customer Assets'!$D:$D,'[3]Active Customer Assets'!O:O,"",0)</f>
        <v>0</v>
      </c>
      <c r="DQ204" s="28" t="str">
        <f>_xlfn.XLOOKUP($C204,'[3]Active Customer Assets'!$D:$D,'[3]Active Customer Assets'!P:P,"",0)</f>
        <v>Air lube Plus</v>
      </c>
      <c r="DR204" s="28">
        <f>_xlfn.XLOOKUP($C204,'[3]Active Customer Assets'!$D:$D,'[3]Active Customer Assets'!Q:Q,"",0)</f>
        <v>45335</v>
      </c>
      <c r="DS204" s="28">
        <f>_xlfn.XLOOKUP($C204,'[3]Active Customer Assets'!$D:$D,'[3]Active Customer Assets'!R:R,"",0)</f>
        <v>45335</v>
      </c>
      <c r="DT204" s="28">
        <f>_xlfn.XLOOKUP($C204,'[3]Active Customer Assets'!$D:$D,'[3]Active Customer Assets'!S:S,"",0)</f>
        <v>45002</v>
      </c>
      <c r="DU204" s="28">
        <f>_xlfn.XLOOKUP($C204,'[3]Active Customer Assets'!$D:$D,'[3]Active Customer Assets'!T:T,"",0)</f>
        <v>45335</v>
      </c>
      <c r="DV204" s="28">
        <f>_xlfn.XLOOKUP($C204,'[3]Active Customer Assets'!$D:$D,'[3]Active Customer Assets'!U:U,"",0)</f>
        <v>45335</v>
      </c>
      <c r="DW204" s="28">
        <f>_xlfn.XLOOKUP($C204,'[3]Active Customer Assets'!$D:$D,'[3]Active Customer Assets'!V:V,"",0)</f>
        <v>45113</v>
      </c>
      <c r="DX204" s="28">
        <f>_xlfn.XLOOKUP($C204,'[3]Active Customer Assets'!$D:$D,'[3]Active Customer Assets'!W:W,"",0)</f>
        <v>0</v>
      </c>
      <c r="DY204" s="28">
        <f>_xlfn.XLOOKUP($C204,'[3]Active Customer Assets'!$D:$D,'[3]Active Customer Assets'!X:X,"",0)</f>
        <v>45113</v>
      </c>
      <c r="DZ204" s="28">
        <f>_xlfn.XLOOKUP($C204,'[3]Active Customer Assets'!$D:$D,'[3]Active Customer Assets'!Y:Y,"",0)</f>
        <v>45113</v>
      </c>
      <c r="EA204" s="28" t="str">
        <f>_xlfn.XLOOKUP($C204,'[3]Active Customer Assets'!$D:$D,'[3]Active Customer Assets'!Z:Z,"",0)</f>
        <v>230</v>
      </c>
      <c r="EB204" s="28" t="str">
        <f>_xlfn.XLOOKUP($C204,'[3]Active Customer Assets'!$D:$D,'[3]Active Customer Assets'!AA:AA,"",0)</f>
        <v>335</v>
      </c>
      <c r="EC204" s="28" t="str">
        <f>_xlfn.XLOOKUP($C204,'[3]Active Customer Assets'!$D:$D,'[3]Active Customer Assets'!AB:AB,"",0)</f>
        <v>335</v>
      </c>
      <c r="ED204" s="28" t="str">
        <f>_xlfn.XLOOKUP($C204,'[3]Active Customer Assets'!$D:$D,'[3]Active Customer Assets'!AC:AC,"",0)</f>
        <v>335</v>
      </c>
      <c r="EE204" s="28" t="str">
        <f>_xlfn.XLOOKUP($C204,'[3]Active Customer Assets'!$D:$D,'[3]Active Customer Assets'!AD:AD,"",0)</f>
        <v>335</v>
      </c>
      <c r="EF204" s="28" t="str">
        <f>_xlfn.XLOOKUP($C204,'[3]Active Customer Assets'!$D:$D,'[3]Active Customer Assets'!AE:AE,"",0)</f>
        <v>230</v>
      </c>
      <c r="EG204" s="28" t="str">
        <f>_xlfn.XLOOKUP($C204,'[3]Active Customer Assets'!$D:$D,'[3]Active Customer Assets'!AF:AF,"",0)</f>
        <v>1000</v>
      </c>
      <c r="EH204" s="28" t="str">
        <f>_xlfn.XLOOKUP($C204,'[3]Active Customer Assets'!$D:$D,'[3]Active Customer Assets'!AG:AG,"",0)</f>
        <v>230</v>
      </c>
      <c r="EI204" s="28" t="str">
        <f>_xlfn.XLOOKUP($C204,'[3]Active Customer Assets'!$D:$D,'[3]Active Customer Assets'!AH:AH,"",0)</f>
        <v>230</v>
      </c>
      <c r="EJ204" s="21">
        <f>_xlfn.XLOOKUP($C204,'[3]Active Customer Assets'!$D:$D,'[3]Active Customer Assets'!AI:AI,"",0)</f>
        <v>3</v>
      </c>
      <c r="EK204" s="35" t="str">
        <f>[3]!tbl_DPSAC[[#This Row],[Unit Status]]</f>
        <v>Active</v>
      </c>
    </row>
    <row r="205" spans="1:141" x14ac:dyDescent="0.15">
      <c r="A205" s="11">
        <f>ROW(tbl_DPSAC[[#This Row],[Sl. No.]])-1</f>
        <v>204</v>
      </c>
      <c r="B205" s="12" t="s">
        <v>136</v>
      </c>
      <c r="C205" s="12" t="s">
        <v>1167</v>
      </c>
      <c r="D205" s="12" t="s">
        <v>837</v>
      </c>
      <c r="E205" s="12" t="s">
        <v>147</v>
      </c>
      <c r="F205" s="12" t="s">
        <v>140</v>
      </c>
      <c r="G205" s="13" t="s">
        <v>1162</v>
      </c>
      <c r="H205" s="13" t="str">
        <f>_xlfn.XLOOKUP(C205,'[1]E&amp;DPSAC'!$K:$K,'[1]E&amp;DPSAC'!$E:$E,,0)</f>
        <v>CHUTIA, RANCHI</v>
      </c>
      <c r="I205" s="13"/>
      <c r="J205" s="13" t="s">
        <v>143</v>
      </c>
      <c r="K205" s="13">
        <v>9334745488</v>
      </c>
      <c r="L205" s="12" t="str">
        <f t="shared" ca="1" si="75"/>
        <v>Non - Warranty</v>
      </c>
      <c r="M205" s="14">
        <v>41543</v>
      </c>
      <c r="N205" s="15">
        <v>36</v>
      </c>
      <c r="O205" s="14">
        <f t="shared" si="76"/>
        <v>42643</v>
      </c>
      <c r="P205" s="11" t="s">
        <v>715</v>
      </c>
      <c r="Q205" s="19" t="str">
        <f>_xlfn.XLOOKUP(C205,'[2]Sch Calls'!$R:$R,'[2]Sch Calls'!$F:$F,"",0)</f>
        <v>CC-01844224</v>
      </c>
      <c r="R205" s="18">
        <f>_xlfn.XLOOKUP(C205,'[2]Sch Calls'!$R:$R,'[2]Sch Calls'!$A:$A,"",0)</f>
        <v>45955.685416666667</v>
      </c>
      <c r="S205" s="17">
        <f>_xlfn.XLOOKUP(C205,'[2]Sch Calls'!$R:$R,'[2]Sch Calls'!$B:$B,"",0)</f>
        <v>9850</v>
      </c>
      <c r="T205" s="18">
        <f>_xlfn.XLOOKUP(C205,'[1]E&amp;DPSAC'!$K:$K,'[1]E&amp;DPSAC'!$W:$W,"",0)</f>
        <v>45266</v>
      </c>
      <c r="U205" s="17">
        <f>_xlfn.XLOOKUP(C205,'[1]E&amp;DPSAC'!$K:$K,'[1]E&amp;DPSAC'!$Z:$Z,"",0)</f>
        <v>8485</v>
      </c>
      <c r="V205" s="17">
        <f>_xlfn.XLOOKUP(C205,'[2]1. All Calls'!$R:$R,'[2]1. All Calls'!$B:$B,"",0)</f>
        <v>9880</v>
      </c>
      <c r="W205" s="20">
        <f>_xlfn.XLOOKUP(C205,'[2]1. All Calls'!$R:$R,'[2]1. All Calls'!$A:$A,"",0)</f>
        <v>45966.487500000003</v>
      </c>
      <c r="X205" s="17" t="str">
        <f>_xlfn.XLOOKUP(C205,'[2]Sch Calls'!$R:$R,'[2]Sch Calls'!$AB:$AB,"",0)</f>
        <v>Customers are scheduled for service by themselves. Customer purchase services spares from local vendors and changes air filter for compressor side and ELGI air lube Plus oil 40 liters. Then start the unit found running ok.</v>
      </c>
      <c r="Y205" s="17">
        <f t="shared" si="77"/>
        <v>720</v>
      </c>
      <c r="Z205" s="17" t="str">
        <f t="shared" si="78"/>
        <v>Done</v>
      </c>
      <c r="AA205" s="21">
        <f t="shared" ca="1" si="79"/>
        <v>145.31458333333285</v>
      </c>
      <c r="AB205" s="21" t="str">
        <f t="shared" ca="1" si="80"/>
        <v>Done</v>
      </c>
      <c r="AC205" s="11">
        <f ca="1">tbl_DPSAC[[#This Row],[Current Month Due Count]]</f>
        <v>0</v>
      </c>
      <c r="AD205" s="11">
        <f ca="1">tbl_DPSAC[[#This Row],[Next Month Due2]]</f>
        <v>4</v>
      </c>
      <c r="AE205" s="11">
        <f t="shared" ca="1" si="81"/>
        <v>0</v>
      </c>
      <c r="AF205" s="11">
        <v>3</v>
      </c>
      <c r="AG205" s="17">
        <f t="shared" ca="1" si="82"/>
        <v>10284</v>
      </c>
      <c r="AH205" s="11">
        <v>0</v>
      </c>
      <c r="AI205" s="11">
        <v>0</v>
      </c>
      <c r="AJ205" s="11">
        <v>0</v>
      </c>
      <c r="AK205" s="11">
        <v>0</v>
      </c>
      <c r="AL205" s="11">
        <v>0</v>
      </c>
      <c r="AM205" s="11">
        <v>0</v>
      </c>
      <c r="AN205" s="11">
        <v>0</v>
      </c>
      <c r="AO205" s="11">
        <v>0</v>
      </c>
      <c r="AP205" s="11">
        <v>0</v>
      </c>
      <c r="AQ205" s="11">
        <v>0</v>
      </c>
      <c r="AR205" s="11">
        <v>0</v>
      </c>
      <c r="AS205" s="11">
        <v>0</v>
      </c>
      <c r="AT205" s="11">
        <v>0</v>
      </c>
      <c r="AU205" s="11">
        <v>0</v>
      </c>
      <c r="AV205" s="11">
        <v>0</v>
      </c>
      <c r="AW205" s="11">
        <v>0</v>
      </c>
      <c r="AX205" s="11" t="str">
        <f t="shared" ca="1" si="83"/>
        <v>No Service Dues</v>
      </c>
      <c r="AY205" s="17">
        <v>9850</v>
      </c>
      <c r="AZ205" s="22">
        <v>45955</v>
      </c>
      <c r="BA205" s="17" t="s">
        <v>1168</v>
      </c>
      <c r="BB205" s="17">
        <v>9850</v>
      </c>
      <c r="BC205" s="22">
        <v>45955</v>
      </c>
      <c r="BD205" s="17" t="s">
        <v>1168</v>
      </c>
      <c r="BE205" s="17">
        <v>9850</v>
      </c>
      <c r="BF205" s="22">
        <v>45955</v>
      </c>
      <c r="BG205" s="17" t="s">
        <v>1168</v>
      </c>
      <c r="BH205" s="17">
        <v>9850</v>
      </c>
      <c r="BI205" s="22">
        <v>45955</v>
      </c>
      <c r="BJ205" s="17" t="s">
        <v>1168</v>
      </c>
      <c r="BK205" s="17">
        <v>9850</v>
      </c>
      <c r="BL205" s="22">
        <v>45955</v>
      </c>
      <c r="BM205" s="17" t="s">
        <v>1168</v>
      </c>
      <c r="BN205" s="23">
        <f t="shared" si="84"/>
        <v>46135</v>
      </c>
      <c r="BO205" s="23">
        <f t="shared" si="85"/>
        <v>46135</v>
      </c>
      <c r="BP205" s="23">
        <f t="shared" si="86"/>
        <v>46135</v>
      </c>
      <c r="BQ205" s="23">
        <f t="shared" si="87"/>
        <v>46135</v>
      </c>
      <c r="BR205" s="23">
        <f t="shared" si="98"/>
        <v>46320</v>
      </c>
      <c r="BS205" s="24">
        <f t="shared" ca="1" si="88"/>
        <v>316</v>
      </c>
      <c r="BT205" s="25">
        <f t="shared" ca="1" si="89"/>
        <v>1066</v>
      </c>
      <c r="BU205" s="25">
        <f t="shared" ca="1" si="90"/>
        <v>316</v>
      </c>
      <c r="BV205" s="25">
        <f t="shared" ca="1" si="91"/>
        <v>316</v>
      </c>
      <c r="BW205" s="25">
        <f t="shared" ca="1" si="92"/>
        <v>1066</v>
      </c>
      <c r="BX205" s="26" t="e">
        <v>#N/A</v>
      </c>
      <c r="BY205" s="11">
        <f t="shared" ca="1" si="93"/>
        <v>0</v>
      </c>
      <c r="BZ205" s="11">
        <f t="shared" ca="1" si="99"/>
        <v>0</v>
      </c>
      <c r="CA205" s="11">
        <f t="shared" ca="1" si="94"/>
        <v>4</v>
      </c>
      <c r="CB205" s="28" t="str">
        <f>_xlfn.XLOOKUP($C205,'[3]BIS Feb-26'!$C:$C,'[3]BIS Feb-26'!U:U,"",0)</f>
        <v/>
      </c>
      <c r="CC205" s="28" t="str">
        <f>_xlfn.XLOOKUP($C205,'[3]BIS Feb-26'!$C:$C,'[3]BIS Feb-26'!V:V,"",0)</f>
        <v/>
      </c>
      <c r="CD205" s="28" t="str">
        <f>_xlfn.XLOOKUP($C205,'[3]BIS Feb-26'!$C:$C,'[3]BIS Feb-26'!W:W,"",0)</f>
        <v/>
      </c>
      <c r="CE205" s="28" t="str">
        <f>_xlfn.XLOOKUP($C205,'[3]BIS Feb-26'!$C:$C,'[3]BIS Feb-26'!X:X,"",0)</f>
        <v/>
      </c>
      <c r="CF205" s="28" t="str">
        <f>_xlfn.XLOOKUP($C205,'[3]BIS Feb-26'!$C:$C,'[3]BIS Feb-26'!Y:Y,"",0)</f>
        <v/>
      </c>
      <c r="CG205" s="28" t="str">
        <f>_xlfn.XLOOKUP($C205,'[3]BIS Feb-26'!$C:$C,'[3]BIS Feb-26'!Z:Z,"",0)</f>
        <v/>
      </c>
      <c r="CH205" s="28" t="str">
        <f>_xlfn.XLOOKUP($C205,'[3]BIS Feb-26'!$C:$C,'[3]BIS Feb-26'!AA:AA,"",0)</f>
        <v/>
      </c>
      <c r="CI205" s="28" t="str">
        <f>_xlfn.XLOOKUP($C205,'[3]BIS Feb-26'!$C:$C,'[3]BIS Feb-26'!AB:AB,"",0)</f>
        <v/>
      </c>
      <c r="CJ205" s="28" t="str">
        <f>_xlfn.XLOOKUP($C205,'[3]BIS Feb-26'!$C:$C,'[3]BIS Feb-26'!AC:AC,"",0)</f>
        <v/>
      </c>
      <c r="CK205" s="29" t="str">
        <f>_xlfn.XLOOKUP($C205,'[3]BIS Feb-26'!$C:$C,'[3]BIS Feb-26'!AD:AD,"",0)</f>
        <v/>
      </c>
      <c r="CL205" s="29" t="str">
        <f>_xlfn.XLOOKUP($C205,'[3]BIS Feb-26'!$C:$C,'[3]BIS Feb-26'!AE:AE,"",0)</f>
        <v/>
      </c>
      <c r="CM205" s="29" t="str">
        <f>_xlfn.XLOOKUP($C205,'[3]BIS Feb-26'!$C:$C,'[3]BIS Feb-26'!AF:AF,"",0)</f>
        <v/>
      </c>
      <c r="CN205" s="29" t="str">
        <f>_xlfn.XLOOKUP($C205,'[3]BIS Feb-26'!$C:$C,'[3]BIS Feb-26'!AG:AG,"",0)</f>
        <v/>
      </c>
      <c r="CO205" s="29" t="str">
        <f>_xlfn.XLOOKUP($C205,'[3]BIS Feb-26'!$C:$C,'[3]BIS Feb-26'!AH:AH,"",0)</f>
        <v/>
      </c>
      <c r="CP205" s="29" t="str">
        <f>_xlfn.XLOOKUP($C205,'[3]BIS Feb-26'!$C:$C,'[3]BIS Feb-26'!AI:AI,"",0)</f>
        <v/>
      </c>
      <c r="CQ205" s="29" t="str">
        <f>_xlfn.XLOOKUP($C205,'[3]BIS Feb-26'!$C:$C,'[3]BIS Feb-26'!AJ:AJ,"",0)</f>
        <v/>
      </c>
      <c r="CR205" s="29" t="str">
        <f>_xlfn.XLOOKUP($C205,'[3]BIS Feb-26'!$C:$C,'[3]BIS Feb-26'!AK:AK,"",0)</f>
        <v/>
      </c>
      <c r="CS205" s="29" t="str">
        <f>_xlfn.XLOOKUP($C205,'[3]BIS Feb-26'!$C:$C,'[3]BIS Feb-26'!AL:AL,"",0)</f>
        <v/>
      </c>
      <c r="CT205" s="29" t="str">
        <f>_xlfn.XLOOKUP($C205,'[3]BIS Feb-26'!$C:$C,'[3]BIS Feb-26'!AM:AM,"",0)</f>
        <v/>
      </c>
      <c r="CU205" s="28" t="str">
        <f>_xlfn.XLOOKUP($C205,'[3]BIS Feb-26'!$C:$C,'[3]BIS Feb-26'!AN:AN,"",0)</f>
        <v/>
      </c>
      <c r="CV205" s="28" t="str">
        <f>_xlfn.XLOOKUP($C205,'[3]BIS Feb-26'!$C:$C,'[3]BIS Feb-26'!AO:AO,"",0)</f>
        <v/>
      </c>
      <c r="CW205" s="28" t="str">
        <f>_xlfn.XLOOKUP($C205,'[3]BIS Feb-26'!$C:$C,'[3]BIS Feb-26'!AP:AP,"",0)</f>
        <v/>
      </c>
      <c r="CX205" s="28" t="str">
        <f>_xlfn.XLOOKUP($C205,'[3]BIS Feb-26'!$C:$C,'[3]BIS Feb-26'!AQ:AQ,"",0)</f>
        <v/>
      </c>
      <c r="CY205" s="28" t="str">
        <f>_xlfn.XLOOKUP($C205,'[3]BIS Feb-26'!$C:$C,'[3]BIS Feb-26'!AR:AR,"",0)</f>
        <v/>
      </c>
      <c r="CZ205" s="28" t="str">
        <f>_xlfn.XLOOKUP($C205,'[3]BIS Feb-26'!$C:$C,'[3]BIS Feb-26'!AS:AS,"",0)</f>
        <v/>
      </c>
      <c r="DA205" s="28" t="str">
        <f>_xlfn.XLOOKUP($C205,'[3]BIS Feb-26'!$C:$C,'[3]BIS Feb-26'!AT:AT,"",0)</f>
        <v/>
      </c>
      <c r="DB205" s="28" t="str">
        <f>_xlfn.XLOOKUP($C205,'[3]BIS Feb-26'!$C:$C,'[3]BIS Feb-26'!AU:AU,"",0)</f>
        <v/>
      </c>
      <c r="DC205" s="28" t="str">
        <f>_xlfn.XLOOKUP($C205,'[3]BIS Feb-26'!$C:$C,'[3]BIS Feb-26'!AV:AV,"",0)</f>
        <v/>
      </c>
      <c r="DD205" s="11" t="str">
        <f>_xlfn.XLOOKUP($C205,'[3]BIS Feb-26'!$C:$C,'[3]BIS Feb-26'!AW:AW,"",0)</f>
        <v/>
      </c>
      <c r="DE205" s="11" t="str">
        <f>_xlfn.XLOOKUP($C205,'[3]BIS Feb-26'!$C:$C,'[3]BIS Feb-26'!AX:AX,"",0)</f>
        <v/>
      </c>
      <c r="DF205" s="11" t="str">
        <f>_xlfn.XLOOKUP($C205,'[3]BIS Feb-26'!$C:$C,'[3]BIS Feb-26'!AY:AY,"",0)</f>
        <v/>
      </c>
      <c r="DG205" s="11">
        <f t="shared" ca="1" si="95"/>
        <v>0</v>
      </c>
      <c r="DH205" s="11">
        <f t="shared" ca="1" si="96"/>
        <v>0</v>
      </c>
      <c r="DI205" s="11">
        <f t="shared" ca="1" si="97"/>
        <v>0</v>
      </c>
      <c r="DJ205" s="11" t="str">
        <f>_xlfn.XLOOKUP($C205,'[3]Active Customer Assets'!$D:$D,'[3]Active Customer Assets'!I:I,"",0)</f>
        <v>D (Compressor scrapped/ Company shut)</v>
      </c>
      <c r="DK205" s="28">
        <f>_xlfn.XLOOKUP($C205,'[3]Active Customer Assets'!$D:$D,'[3]Active Customer Assets'!J:J,"",0)</f>
        <v>41543</v>
      </c>
      <c r="DL205" s="28">
        <f>_xlfn.XLOOKUP($C205,'[3]Active Customer Assets'!$D:$D,'[3]Active Customer Assets'!K:K,"",0)</f>
        <v>41515</v>
      </c>
      <c r="DM205" s="28">
        <f>_xlfn.XLOOKUP($C205,'[3]Active Customer Assets'!$D:$D,'[3]Active Customer Assets'!L:L,"",0)</f>
        <v>45966.488842592596</v>
      </c>
      <c r="DN205" s="21">
        <f>_xlfn.XLOOKUP($C205,'[3]Active Customer Assets'!$D:$D,'[3]Active Customer Assets'!M:M,"",0)</f>
        <v>9880</v>
      </c>
      <c r="DO205" s="28">
        <f>_xlfn.XLOOKUP($C205,'[3]Active Customer Assets'!$D:$D,'[3]Active Customer Assets'!N:N,"",0)</f>
        <v>0</v>
      </c>
      <c r="DP205" s="28">
        <f>_xlfn.XLOOKUP($C205,'[3]Active Customer Assets'!$D:$D,'[3]Active Customer Assets'!O:O,"",0)</f>
        <v>0</v>
      </c>
      <c r="DQ205" s="28" t="str">
        <f>_xlfn.XLOOKUP($C205,'[3]Active Customer Assets'!$D:$D,'[3]Active Customer Assets'!P:P,"",0)</f>
        <v>Air lube Plus</v>
      </c>
      <c r="DR205" s="28">
        <f>_xlfn.XLOOKUP($C205,'[3]Active Customer Assets'!$D:$D,'[3]Active Customer Assets'!Q:Q,"",0)</f>
        <v>45955</v>
      </c>
      <c r="DS205" s="28">
        <f>_xlfn.XLOOKUP($C205,'[3]Active Customer Assets'!$D:$D,'[3]Active Customer Assets'!R:R,"",0)</f>
        <v>45955</v>
      </c>
      <c r="DT205" s="28">
        <f>_xlfn.XLOOKUP($C205,'[3]Active Customer Assets'!$D:$D,'[3]Active Customer Assets'!S:S,"",0)</f>
        <v>45955</v>
      </c>
      <c r="DU205" s="28">
        <f>_xlfn.XLOOKUP($C205,'[3]Active Customer Assets'!$D:$D,'[3]Active Customer Assets'!T:T,"",0)</f>
        <v>45955</v>
      </c>
      <c r="DV205" s="28">
        <f>_xlfn.XLOOKUP($C205,'[3]Active Customer Assets'!$D:$D,'[3]Active Customer Assets'!U:U,"",0)</f>
        <v>45955</v>
      </c>
      <c r="DW205" s="28">
        <f>_xlfn.XLOOKUP($C205,'[3]Active Customer Assets'!$D:$D,'[3]Active Customer Assets'!V:V,"",0)</f>
        <v>45955</v>
      </c>
      <c r="DX205" s="28">
        <f>_xlfn.XLOOKUP($C205,'[3]Active Customer Assets'!$D:$D,'[3]Active Customer Assets'!W:W,"",0)</f>
        <v>45955</v>
      </c>
      <c r="DY205" s="28">
        <f>_xlfn.XLOOKUP($C205,'[3]Active Customer Assets'!$D:$D,'[3]Active Customer Assets'!X:X,"",0)</f>
        <v>45955</v>
      </c>
      <c r="DZ205" s="28">
        <f>_xlfn.XLOOKUP($C205,'[3]Active Customer Assets'!$D:$D,'[3]Active Customer Assets'!Y:Y,"",0)</f>
        <v>45955</v>
      </c>
      <c r="EA205" s="28" t="str">
        <f>_xlfn.XLOOKUP($C205,'[3]Active Customer Assets'!$D:$D,'[3]Active Customer Assets'!Z:Z,"",0)</f>
        <v>1470</v>
      </c>
      <c r="EB205" s="28" t="str">
        <f>_xlfn.XLOOKUP($C205,'[3]Active Customer Assets'!$D:$D,'[3]Active Customer Assets'!AA:AA,"",0)</f>
        <v>720</v>
      </c>
      <c r="EC205" s="28" t="str">
        <f>_xlfn.XLOOKUP($C205,'[3]Active Customer Assets'!$D:$D,'[3]Active Customer Assets'!AB:AB,"",0)</f>
        <v>720</v>
      </c>
      <c r="ED205" s="28" t="str">
        <f>_xlfn.XLOOKUP($C205,'[3]Active Customer Assets'!$D:$D,'[3]Active Customer Assets'!AC:AC,"",0)</f>
        <v>720</v>
      </c>
      <c r="EE205" s="28" t="str">
        <f>_xlfn.XLOOKUP($C205,'[3]Active Customer Assets'!$D:$D,'[3]Active Customer Assets'!AD:AD,"",0)</f>
        <v>720</v>
      </c>
      <c r="EF205" s="28" t="str">
        <f>_xlfn.XLOOKUP($C205,'[3]Active Customer Assets'!$D:$D,'[3]Active Customer Assets'!AE:AE,"",0)</f>
        <v>1470</v>
      </c>
      <c r="EG205" s="28" t="str">
        <f>_xlfn.XLOOKUP($C205,'[3]Active Customer Assets'!$D:$D,'[3]Active Customer Assets'!AF:AF,"",0)</f>
        <v>1000</v>
      </c>
      <c r="EH205" s="28" t="str">
        <f>_xlfn.XLOOKUP($C205,'[3]Active Customer Assets'!$D:$D,'[3]Active Customer Assets'!AG:AG,"",0)</f>
        <v>1470</v>
      </c>
      <c r="EI205" s="28" t="str">
        <f>_xlfn.XLOOKUP($C205,'[3]Active Customer Assets'!$D:$D,'[3]Active Customer Assets'!AH:AH,"",0)</f>
        <v>1470</v>
      </c>
      <c r="EJ205" s="21">
        <f>_xlfn.XLOOKUP($C205,'[3]Active Customer Assets'!$D:$D,'[3]Active Customer Assets'!AI:AI,"",0)</f>
        <v>2</v>
      </c>
      <c r="EK205" s="35" t="str">
        <f>[3]!tbl_DPSAC[[#This Row],[Unit Status]]</f>
        <v>Scraped</v>
      </c>
    </row>
    <row r="206" spans="1:141" x14ac:dyDescent="0.15">
      <c r="A206" s="11">
        <f>ROW(tbl_DPSAC[[#This Row],[Sl. No.]])-1</f>
        <v>205</v>
      </c>
      <c r="B206" s="12" t="s">
        <v>136</v>
      </c>
      <c r="C206" s="12" t="s">
        <v>1169</v>
      </c>
      <c r="D206" s="12" t="s">
        <v>198</v>
      </c>
      <c r="E206" s="12" t="s">
        <v>199</v>
      </c>
      <c r="F206" s="12" t="s">
        <v>161</v>
      </c>
      <c r="G206" s="13" t="s">
        <v>1170</v>
      </c>
      <c r="H206" s="13" t="str">
        <f>_xlfn.XLOOKUP(C206,'[1]E&amp;DPSAC'!$K:$K,'[1]E&amp;DPSAC'!$E:$E,,0)</f>
        <v>PAKUR, JHARKHAND</v>
      </c>
      <c r="I206" s="13" t="s">
        <v>1171</v>
      </c>
      <c r="J206" s="13">
        <v>9708578832</v>
      </c>
      <c r="K206" s="13">
        <v>9708578832</v>
      </c>
      <c r="L206" s="12" t="str">
        <f t="shared" ca="1" si="75"/>
        <v>Non - Warranty</v>
      </c>
      <c r="M206" s="14">
        <v>42795</v>
      </c>
      <c r="N206" s="15">
        <v>24</v>
      </c>
      <c r="O206" s="14">
        <f t="shared" si="76"/>
        <v>43524</v>
      </c>
      <c r="P206" s="11" t="s">
        <v>681</v>
      </c>
      <c r="Q206" s="19" t="str">
        <f>_xlfn.XLOOKUP(C206,'[2]Sch Calls'!$R:$R,'[2]Sch Calls'!$F:$F,"",0)</f>
        <v>CC-01115136</v>
      </c>
      <c r="R206" s="18">
        <f>_xlfn.XLOOKUP(C206,'[2]Sch Calls'!$R:$R,'[2]Sch Calls'!$A:$A,"",0)</f>
        <v>45265.549270833297</v>
      </c>
      <c r="S206" s="17">
        <f>_xlfn.XLOOKUP(C206,'[2]Sch Calls'!$R:$R,'[2]Sch Calls'!$B:$B,"",0)</f>
        <v>5415</v>
      </c>
      <c r="T206" s="18">
        <f>_xlfn.XLOOKUP(C206,'[1]E&amp;DPSAC'!$K:$K,'[1]E&amp;DPSAC'!$W:$W,"",0)</f>
        <v>45265</v>
      </c>
      <c r="U206" s="17">
        <f>_xlfn.XLOOKUP(C206,'[1]E&amp;DPSAC'!$K:$K,'[1]E&amp;DPSAC'!$Z:$Z,"",0)</f>
        <v>5415</v>
      </c>
      <c r="V206" s="17">
        <f>_xlfn.XLOOKUP(C206,'[2]1. All Calls'!$R:$R,'[2]1. All Calls'!$B:$B,"",0)</f>
        <v>6222</v>
      </c>
      <c r="W206" s="20">
        <f>_xlfn.XLOOKUP(C206,'[2]1. All Calls'!$R:$R,'[2]1. All Calls'!$A:$A,"",0)</f>
        <v>45966.490972222222</v>
      </c>
      <c r="X206" s="17" t="str">
        <f>_xlfn.XLOOKUP(C206,'[2]Sch Calls'!$R:$R,'[2]Sch Calls'!$AB:$AB,"",0)</f>
        <v>Attend the site for schedule service so drain oil from tank and drain oil from cooler total 37 liter oil drained then change oil filter, air filter for compressor and engine both side then start the unit found running ok.</v>
      </c>
      <c r="Y206" s="17">
        <f t="shared" si="77"/>
        <v>-57</v>
      </c>
      <c r="Z206" s="17" t="str">
        <f t="shared" si="78"/>
        <v>Due</v>
      </c>
      <c r="AA206" s="21">
        <f t="shared" ca="1" si="79"/>
        <v>835.45072916670324</v>
      </c>
      <c r="AB206" s="21" t="str">
        <f t="shared" ca="1" si="80"/>
        <v>Due</v>
      </c>
      <c r="AC206" s="11">
        <f ca="1">tbl_DPSAC[[#This Row],[Current Month Due Count]]</f>
        <v>0</v>
      </c>
      <c r="AD206" s="11">
        <f ca="1">tbl_DPSAC[[#This Row],[Next Month Due2]]</f>
        <v>0</v>
      </c>
      <c r="AE206" s="11">
        <f t="shared" ca="1" si="81"/>
        <v>1</v>
      </c>
      <c r="AF206" s="11">
        <v>0</v>
      </c>
      <c r="AG206" s="17">
        <f t="shared" ca="1" si="82"/>
        <v>6222</v>
      </c>
      <c r="AH206" s="11">
        <v>0</v>
      </c>
      <c r="AI206" s="11">
        <v>0</v>
      </c>
      <c r="AJ206" s="11">
        <v>0</v>
      </c>
      <c r="AK206" s="11">
        <v>0</v>
      </c>
      <c r="AL206" s="11">
        <v>0</v>
      </c>
      <c r="AM206" s="11">
        <v>0</v>
      </c>
      <c r="AN206" s="11">
        <v>0</v>
      </c>
      <c r="AO206" s="11">
        <v>0</v>
      </c>
      <c r="AP206" s="11">
        <v>0</v>
      </c>
      <c r="AQ206" s="11">
        <v>0</v>
      </c>
      <c r="AR206" s="11">
        <v>0</v>
      </c>
      <c r="AS206" s="11">
        <v>0</v>
      </c>
      <c r="AT206" s="11">
        <v>0</v>
      </c>
      <c r="AU206" s="11">
        <v>0</v>
      </c>
      <c r="AV206" s="11">
        <v>0</v>
      </c>
      <c r="AW206" s="11">
        <v>0</v>
      </c>
      <c r="AX206" s="11" t="str">
        <f t="shared" ca="1" si="83"/>
        <v>5 Service Due</v>
      </c>
      <c r="AY206" s="17">
        <v>5415</v>
      </c>
      <c r="AZ206" s="22">
        <v>45265</v>
      </c>
      <c r="BA206" s="17" t="s">
        <v>1172</v>
      </c>
      <c r="BB206" s="17">
        <v>3537</v>
      </c>
      <c r="BC206" s="22">
        <v>44371.528668981482</v>
      </c>
      <c r="BD206" s="17"/>
      <c r="BE206" s="17">
        <v>5415</v>
      </c>
      <c r="BF206" s="22">
        <v>45265</v>
      </c>
      <c r="BG206" s="17" t="s">
        <v>1172</v>
      </c>
      <c r="BH206" s="17">
        <v>5415</v>
      </c>
      <c r="BI206" s="22">
        <v>45265</v>
      </c>
      <c r="BJ206" s="17" t="s">
        <v>1172</v>
      </c>
      <c r="BK206" s="17">
        <v>3537</v>
      </c>
      <c r="BL206" s="22">
        <v>44371.528668981482</v>
      </c>
      <c r="BM206" s="17"/>
      <c r="BN206" s="23">
        <f t="shared" si="84"/>
        <v>45445</v>
      </c>
      <c r="BO206" s="23">
        <f t="shared" si="85"/>
        <v>44551.528668981482</v>
      </c>
      <c r="BP206" s="23">
        <f t="shared" si="86"/>
        <v>45445</v>
      </c>
      <c r="BQ206" s="23">
        <f t="shared" si="87"/>
        <v>45445</v>
      </c>
      <c r="BR206" s="23">
        <f t="shared" si="98"/>
        <v>44736.528668981482</v>
      </c>
      <c r="BS206" s="24">
        <f t="shared" ca="1" si="88"/>
        <v>-57</v>
      </c>
      <c r="BT206" s="25">
        <f t="shared" ca="1" si="89"/>
        <v>-1185</v>
      </c>
      <c r="BU206" s="25">
        <f t="shared" ca="1" si="90"/>
        <v>-57</v>
      </c>
      <c r="BV206" s="25">
        <f t="shared" ca="1" si="91"/>
        <v>-57</v>
      </c>
      <c r="BW206" s="25">
        <f t="shared" ca="1" si="92"/>
        <v>-1185</v>
      </c>
      <c r="BX206" s="26" t="s">
        <v>281</v>
      </c>
      <c r="BY206" s="11">
        <f t="shared" ca="1" si="93"/>
        <v>5</v>
      </c>
      <c r="BZ206" s="11">
        <f t="shared" ca="1" si="99"/>
        <v>0</v>
      </c>
      <c r="CA206" s="11">
        <f t="shared" ca="1" si="94"/>
        <v>0</v>
      </c>
      <c r="CB206" s="28">
        <f>_xlfn.XLOOKUP($C206,'[3]BIS Feb-26'!$C:$C,'[3]BIS Feb-26'!U:U,"",0)</f>
        <v>45264.770833333299</v>
      </c>
      <c r="CC206" s="28">
        <f>_xlfn.XLOOKUP($C206,'[3]BIS Feb-26'!$C:$C,'[3]BIS Feb-26'!V:V,"",0)</f>
        <v>45264.770833333299</v>
      </c>
      <c r="CD206" s="28">
        <f>_xlfn.XLOOKUP($C206,'[3]BIS Feb-26'!$C:$C,'[3]BIS Feb-26'!W:W,"",0)</f>
        <v>45264.770833333299</v>
      </c>
      <c r="CE206" s="28">
        <f>_xlfn.XLOOKUP($C206,'[3]BIS Feb-26'!$C:$C,'[3]BIS Feb-26'!X:X,"",0)</f>
        <v>45264.770833333299</v>
      </c>
      <c r="CF206" s="28">
        <f>_xlfn.XLOOKUP($C206,'[3]BIS Feb-26'!$C:$C,'[3]BIS Feb-26'!Y:Y,"",0)</f>
        <v>45264.770833333299</v>
      </c>
      <c r="CG206" s="28">
        <f>_xlfn.XLOOKUP($C206,'[3]BIS Feb-26'!$C:$C,'[3]BIS Feb-26'!Z:Z,"",0)</f>
        <v>0</v>
      </c>
      <c r="CH206" s="28">
        <f>_xlfn.XLOOKUP($C206,'[3]BIS Feb-26'!$C:$C,'[3]BIS Feb-26'!AA:AA,"",0)</f>
        <v>0</v>
      </c>
      <c r="CI206" s="28">
        <f>_xlfn.XLOOKUP($C206,'[3]BIS Feb-26'!$C:$C,'[3]BIS Feb-26'!AB:AB,"",0)</f>
        <v>0</v>
      </c>
      <c r="CJ206" s="28">
        <f>_xlfn.XLOOKUP($C206,'[3]BIS Feb-26'!$C:$C,'[3]BIS Feb-26'!AC:AC,"",0)</f>
        <v>0</v>
      </c>
      <c r="CK206" s="29" t="str">
        <f>_xlfn.XLOOKUP($C206,'[3]BIS Feb-26'!$C:$C,'[3]BIS Feb-26'!AD:AD,"",0)</f>
        <v>150</v>
      </c>
      <c r="CL206" s="29" t="str">
        <f>_xlfn.XLOOKUP($C206,'[3]BIS Feb-26'!$C:$C,'[3]BIS Feb-26'!AE:AE,"",0)</f>
        <v>150</v>
      </c>
      <c r="CM206" s="29" t="str">
        <f>_xlfn.XLOOKUP($C206,'[3]BIS Feb-26'!$C:$C,'[3]BIS Feb-26'!AF:AF,"",0)</f>
        <v>150</v>
      </c>
      <c r="CN206" s="29" t="str">
        <f>_xlfn.XLOOKUP($C206,'[3]BIS Feb-26'!$C:$C,'[3]BIS Feb-26'!AG:AG,"",0)</f>
        <v>150</v>
      </c>
      <c r="CO206" s="29" t="str">
        <f>_xlfn.XLOOKUP($C206,'[3]BIS Feb-26'!$C:$C,'[3]BIS Feb-26'!AH:AH,"",0)</f>
        <v>150</v>
      </c>
      <c r="CP206" s="29" t="str">
        <f>_xlfn.XLOOKUP($C206,'[3]BIS Feb-26'!$C:$C,'[3]BIS Feb-26'!AI:AI,"",0)</f>
        <v>650</v>
      </c>
      <c r="CQ206" s="29" t="str">
        <f>_xlfn.XLOOKUP($C206,'[3]BIS Feb-26'!$C:$C,'[3]BIS Feb-26'!AJ:AJ,"",0)</f>
        <v>1000</v>
      </c>
      <c r="CR206" s="29" t="str">
        <f>_xlfn.XLOOKUP($C206,'[3]BIS Feb-26'!$C:$C,'[3]BIS Feb-26'!AK:AK,"",0)</f>
        <v>650</v>
      </c>
      <c r="CS206" s="29" t="str">
        <f>_xlfn.XLOOKUP($C206,'[3]BIS Feb-26'!$C:$C,'[3]BIS Feb-26'!AL:AL,"",0)</f>
        <v>650</v>
      </c>
      <c r="CT206" s="29">
        <f>_xlfn.XLOOKUP($C206,'[3]BIS Feb-26'!$C:$C,'[3]BIS Feb-26'!AM:AM,"",0)</f>
        <v>2</v>
      </c>
      <c r="CU206" s="28">
        <f>_xlfn.XLOOKUP($C206,'[3]BIS Feb-26'!$C:$C,'[3]BIS Feb-26'!AN:AN,"",0)</f>
        <v>45444</v>
      </c>
      <c r="CV206" s="28">
        <f>_xlfn.XLOOKUP($C206,'[3]BIS Feb-26'!$C:$C,'[3]BIS Feb-26'!AO:AO,"",0)</f>
        <v>45444</v>
      </c>
      <c r="CW206" s="28">
        <f>_xlfn.XLOOKUP($C206,'[3]BIS Feb-26'!$C:$C,'[3]BIS Feb-26'!AP:AP,"",0)</f>
        <v>45444</v>
      </c>
      <c r="CX206" s="28">
        <f>_xlfn.XLOOKUP($C206,'[3]BIS Feb-26'!$C:$C,'[3]BIS Feb-26'!AQ:AQ,"",0)</f>
        <v>45444</v>
      </c>
      <c r="CY206" s="28">
        <f>_xlfn.XLOOKUP($C206,'[3]BIS Feb-26'!$C:$C,'[3]BIS Feb-26'!AR:AR,"",0)</f>
        <v>45444</v>
      </c>
      <c r="CZ206" s="28">
        <f>_xlfn.XLOOKUP($C206,'[3]BIS Feb-26'!$C:$C,'[3]BIS Feb-26'!AS:AS,"",0)</f>
        <v>46159</v>
      </c>
      <c r="DA206" s="28">
        <f>_xlfn.XLOOKUP($C206,'[3]BIS Feb-26'!$C:$C,'[3]BIS Feb-26'!AT:AT,"",0)</f>
        <v>46059</v>
      </c>
      <c r="DB206" s="28">
        <f>_xlfn.XLOOKUP($C206,'[3]BIS Feb-26'!$C:$C,'[3]BIS Feb-26'!AU:AU,"",0)</f>
        <v>46069</v>
      </c>
      <c r="DC206" s="28">
        <f>_xlfn.XLOOKUP($C206,'[3]BIS Feb-26'!$C:$C,'[3]BIS Feb-26'!AV:AV,"",0)</f>
        <v>46118</v>
      </c>
      <c r="DD206" s="11">
        <f>_xlfn.XLOOKUP($C206,'[3]BIS Feb-26'!$C:$C,'[3]BIS Feb-26'!AW:AW,"",0)</f>
        <v>1</v>
      </c>
      <c r="DE206" s="11">
        <f>_xlfn.XLOOKUP($C206,'[3]BIS Feb-26'!$C:$C,'[3]BIS Feb-26'!AX:AX,"",0)</f>
        <v>1</v>
      </c>
      <c r="DF206" s="11">
        <f>_xlfn.XLOOKUP($C206,'[3]BIS Feb-26'!$C:$C,'[3]BIS Feb-26'!AY:AY,"",0)</f>
        <v>0</v>
      </c>
      <c r="DG206" s="11">
        <f t="shared" ca="1" si="95"/>
        <v>7</v>
      </c>
      <c r="DH206" s="11">
        <f t="shared" ca="1" si="96"/>
        <v>0</v>
      </c>
      <c r="DI206" s="11">
        <f t="shared" ca="1" si="97"/>
        <v>1</v>
      </c>
      <c r="DJ206" s="11" t="str">
        <f>_xlfn.XLOOKUP($C206,'[3]Active Customer Assets'!$D:$D,'[3]Active Customer Assets'!I:I,"",0)</f>
        <v>C (Not Buying Spares or buying lubricants)</v>
      </c>
      <c r="DK206" s="28">
        <f>_xlfn.XLOOKUP($C206,'[3]Active Customer Assets'!$D:$D,'[3]Active Customer Assets'!J:J,"",0)</f>
        <v>42795</v>
      </c>
      <c r="DL206" s="28">
        <f>_xlfn.XLOOKUP($C206,'[3]Active Customer Assets'!$D:$D,'[3]Active Customer Assets'!K:K,"",0)</f>
        <v>42773</v>
      </c>
      <c r="DM206" s="28">
        <f>_xlfn.XLOOKUP($C206,'[3]Active Customer Assets'!$D:$D,'[3]Active Customer Assets'!L:L,"",0)</f>
        <v>45966.4919212963</v>
      </c>
      <c r="DN206" s="21">
        <f>_xlfn.XLOOKUP($C206,'[3]Active Customer Assets'!$D:$D,'[3]Active Customer Assets'!M:M,"",0)</f>
        <v>6222</v>
      </c>
      <c r="DO206" s="28">
        <f>_xlfn.XLOOKUP($C206,'[3]Active Customer Assets'!$D:$D,'[3]Active Customer Assets'!N:N,"",0)</f>
        <v>0</v>
      </c>
      <c r="DP206" s="28">
        <f>_xlfn.XLOOKUP($C206,'[3]Active Customer Assets'!$D:$D,'[3]Active Customer Assets'!O:O,"",0)</f>
        <v>0</v>
      </c>
      <c r="DQ206" s="28" t="str">
        <f>_xlfn.XLOOKUP($C206,'[3]Active Customer Assets'!$D:$D,'[3]Active Customer Assets'!P:P,"",0)</f>
        <v>Air lube Plus</v>
      </c>
      <c r="DR206" s="28">
        <f>_xlfn.XLOOKUP($C206,'[3]Active Customer Assets'!$D:$D,'[3]Active Customer Assets'!Q:Q,"",0)</f>
        <v>45265</v>
      </c>
      <c r="DS206" s="28">
        <f>_xlfn.XLOOKUP($C206,'[3]Active Customer Assets'!$D:$D,'[3]Active Customer Assets'!R:R,"",0)</f>
        <v>45265</v>
      </c>
      <c r="DT206" s="28">
        <f>_xlfn.XLOOKUP($C206,'[3]Active Customer Assets'!$D:$D,'[3]Active Customer Assets'!S:S,"",0)</f>
        <v>45265</v>
      </c>
      <c r="DU206" s="28">
        <f>_xlfn.XLOOKUP($C206,'[3]Active Customer Assets'!$D:$D,'[3]Active Customer Assets'!T:T,"",0)</f>
        <v>45265</v>
      </c>
      <c r="DV206" s="28">
        <f>_xlfn.XLOOKUP($C206,'[3]Active Customer Assets'!$D:$D,'[3]Active Customer Assets'!U:U,"",0)</f>
        <v>45265</v>
      </c>
      <c r="DW206" s="28">
        <f>_xlfn.XLOOKUP($C206,'[3]Active Customer Assets'!$D:$D,'[3]Active Customer Assets'!V:V,"",0)</f>
        <v>0</v>
      </c>
      <c r="DX206" s="28">
        <f>_xlfn.XLOOKUP($C206,'[3]Active Customer Assets'!$D:$D,'[3]Active Customer Assets'!W:W,"",0)</f>
        <v>0</v>
      </c>
      <c r="DY206" s="28">
        <f>_xlfn.XLOOKUP($C206,'[3]Active Customer Assets'!$D:$D,'[3]Active Customer Assets'!X:X,"",0)</f>
        <v>0</v>
      </c>
      <c r="DZ206" s="28">
        <f>_xlfn.XLOOKUP($C206,'[3]Active Customer Assets'!$D:$D,'[3]Active Customer Assets'!Y:Y,"",0)</f>
        <v>0</v>
      </c>
      <c r="EA206" s="28" t="str">
        <f>_xlfn.XLOOKUP($C206,'[3]Active Customer Assets'!$D:$D,'[3]Active Customer Assets'!Z:Z,"",0)</f>
        <v>150</v>
      </c>
      <c r="EB206" s="28" t="str">
        <f>_xlfn.XLOOKUP($C206,'[3]Active Customer Assets'!$D:$D,'[3]Active Customer Assets'!AA:AA,"",0)</f>
        <v>150</v>
      </c>
      <c r="EC206" s="28" t="str">
        <f>_xlfn.XLOOKUP($C206,'[3]Active Customer Assets'!$D:$D,'[3]Active Customer Assets'!AB:AB,"",0)</f>
        <v>150</v>
      </c>
      <c r="ED206" s="28" t="str">
        <f>_xlfn.XLOOKUP($C206,'[3]Active Customer Assets'!$D:$D,'[3]Active Customer Assets'!AC:AC,"",0)</f>
        <v>150</v>
      </c>
      <c r="EE206" s="28" t="str">
        <f>_xlfn.XLOOKUP($C206,'[3]Active Customer Assets'!$D:$D,'[3]Active Customer Assets'!AD:AD,"",0)</f>
        <v>150</v>
      </c>
      <c r="EF206" s="28" t="str">
        <f>_xlfn.XLOOKUP($C206,'[3]Active Customer Assets'!$D:$D,'[3]Active Customer Assets'!AE:AE,"",0)</f>
        <v>650</v>
      </c>
      <c r="EG206" s="28" t="str">
        <f>_xlfn.XLOOKUP($C206,'[3]Active Customer Assets'!$D:$D,'[3]Active Customer Assets'!AF:AF,"",0)</f>
        <v>1000</v>
      </c>
      <c r="EH206" s="28" t="str">
        <f>_xlfn.XLOOKUP($C206,'[3]Active Customer Assets'!$D:$D,'[3]Active Customer Assets'!AG:AG,"",0)</f>
        <v>650</v>
      </c>
      <c r="EI206" s="28" t="str">
        <f>_xlfn.XLOOKUP($C206,'[3]Active Customer Assets'!$D:$D,'[3]Active Customer Assets'!AH:AH,"",0)</f>
        <v>650</v>
      </c>
      <c r="EJ206" s="21">
        <f>_xlfn.XLOOKUP($C206,'[3]Active Customer Assets'!$D:$D,'[3]Active Customer Assets'!AI:AI,"",0)</f>
        <v>2</v>
      </c>
      <c r="EK206" s="35" t="str">
        <f>[3]!tbl_DPSAC[[#This Row],[Unit Status]]</f>
        <v>Active</v>
      </c>
    </row>
    <row r="207" spans="1:141" x14ac:dyDescent="0.15">
      <c r="A207" s="11">
        <f>ROW(tbl_DPSAC[[#This Row],[Sl. No.]])-1</f>
        <v>206</v>
      </c>
      <c r="B207" s="12" t="s">
        <v>136</v>
      </c>
      <c r="C207" s="12" t="s">
        <v>1173</v>
      </c>
      <c r="D207" s="12" t="s">
        <v>175</v>
      </c>
      <c r="E207" s="12" t="s">
        <v>176</v>
      </c>
      <c r="F207" s="12" t="s">
        <v>161</v>
      </c>
      <c r="G207" s="13" t="s">
        <v>1174</v>
      </c>
      <c r="H207" s="13" t="str">
        <f>_xlfn.XLOOKUP(C207,'[1]E&amp;DPSAC'!$K:$K,'[1]E&amp;DPSAC'!$E:$E,,0)</f>
        <v>PATRATU</v>
      </c>
      <c r="I207" s="13"/>
      <c r="J207" s="13">
        <v>9667825845</v>
      </c>
      <c r="K207" s="13">
        <v>9546335099</v>
      </c>
      <c r="L207" s="12" t="str">
        <f t="shared" ca="1" si="75"/>
        <v>Non - Warranty</v>
      </c>
      <c r="M207" s="14">
        <v>43431</v>
      </c>
      <c r="N207" s="15">
        <v>24</v>
      </c>
      <c r="O207" s="14">
        <f t="shared" si="76"/>
        <v>44165</v>
      </c>
      <c r="P207" s="11" t="s">
        <v>681</v>
      </c>
      <c r="Q207" s="19" t="str">
        <f>_xlfn.XLOOKUP(C207,'[2]Sch Calls'!$R:$R,'[2]Sch Calls'!$F:$F,"",0)</f>
        <v>CC-00079395</v>
      </c>
      <c r="R207" s="18">
        <f>_xlfn.XLOOKUP(C207,'[2]Sch Calls'!$R:$R,'[2]Sch Calls'!$A:$A,"",0)</f>
        <v>43640.534629629597</v>
      </c>
      <c r="S207" s="17">
        <f>_xlfn.XLOOKUP(C207,'[2]Sch Calls'!$R:$R,'[2]Sch Calls'!$B:$B,"",0)</f>
        <v>866</v>
      </c>
      <c r="T207" s="18">
        <f>_xlfn.XLOOKUP(C207,'[1]E&amp;DPSAC'!$K:$K,'[1]E&amp;DPSAC'!$W:$W,"",0)</f>
        <v>46046</v>
      </c>
      <c r="U207" s="17">
        <f>_xlfn.XLOOKUP(C207,'[1]E&amp;DPSAC'!$K:$K,'[1]E&amp;DPSAC'!$Z:$Z,"",0)</f>
        <v>4446</v>
      </c>
      <c r="V207" s="17">
        <f>_xlfn.XLOOKUP(C207,'[2]1. All Calls'!$R:$R,'[2]1. All Calls'!$B:$B,"",0)</f>
        <v>10600</v>
      </c>
      <c r="W207" s="20">
        <f>_xlfn.XLOOKUP(C207,'[2]1. All Calls'!$R:$R,'[2]1. All Calls'!$A:$A,"",0)</f>
        <v>45966.493750000001</v>
      </c>
      <c r="X207" s="17">
        <f>_xlfn.XLOOKUP(C207,'[2]Sch Calls'!$R:$R,'[2]Sch Calls'!$AB:$AB,"",0)</f>
        <v>0</v>
      </c>
      <c r="Y207" s="17">
        <f t="shared" si="77"/>
        <v>-8984</v>
      </c>
      <c r="Z207" s="17" t="str">
        <f t="shared" si="78"/>
        <v>Due</v>
      </c>
      <c r="AA207" s="21">
        <f t="shared" ca="1" si="79"/>
        <v>2460.4653703704025</v>
      </c>
      <c r="AB207" s="21" t="str">
        <f t="shared" ca="1" si="80"/>
        <v>Due</v>
      </c>
      <c r="AC207" s="11">
        <f ca="1">tbl_DPSAC[[#This Row],[Current Month Due Count]]</f>
        <v>0</v>
      </c>
      <c r="AD207" s="11">
        <f ca="1">tbl_DPSAC[[#This Row],[Next Month Due2]]</f>
        <v>0</v>
      </c>
      <c r="AE207" s="11">
        <f t="shared" ca="1" si="81"/>
        <v>1</v>
      </c>
      <c r="AF207" s="11">
        <v>2</v>
      </c>
      <c r="AG207" s="17">
        <f t="shared" ca="1" si="82"/>
        <v>10869</v>
      </c>
      <c r="AH207" s="11" t="s">
        <v>1175</v>
      </c>
      <c r="AI207" s="11" t="s">
        <v>1176</v>
      </c>
      <c r="AJ207" s="11">
        <v>0</v>
      </c>
      <c r="AK207" s="11">
        <v>0</v>
      </c>
      <c r="AL207" s="11">
        <v>0</v>
      </c>
      <c r="AM207" s="11">
        <v>0</v>
      </c>
      <c r="AN207" s="11">
        <v>0</v>
      </c>
      <c r="AO207" s="11">
        <v>0</v>
      </c>
      <c r="AP207" s="11" t="s">
        <v>1177</v>
      </c>
      <c r="AQ207" s="11">
        <v>0</v>
      </c>
      <c r="AR207" s="11">
        <v>0</v>
      </c>
      <c r="AS207" s="11">
        <v>0</v>
      </c>
      <c r="AT207" s="11">
        <v>0</v>
      </c>
      <c r="AU207" s="11">
        <v>0</v>
      </c>
      <c r="AV207" s="11">
        <v>0</v>
      </c>
      <c r="AW207" s="11">
        <v>0</v>
      </c>
      <c r="AX207" s="11" t="str">
        <f t="shared" ca="1" si="83"/>
        <v>5 Service Due</v>
      </c>
      <c r="AY207" s="17">
        <v>2014</v>
      </c>
      <c r="AZ207" s="22">
        <v>44371.534629629627</v>
      </c>
      <c r="BA207" s="17"/>
      <c r="BB207" s="17">
        <v>2014</v>
      </c>
      <c r="BC207" s="22">
        <v>44371.534629629627</v>
      </c>
      <c r="BD207" s="17"/>
      <c r="BE207" s="17">
        <v>2014</v>
      </c>
      <c r="BF207" s="22">
        <v>44371.534629629627</v>
      </c>
      <c r="BG207" s="17"/>
      <c r="BH207" s="17">
        <v>2014</v>
      </c>
      <c r="BI207" s="22">
        <v>44371.534629629627</v>
      </c>
      <c r="BJ207" s="17"/>
      <c r="BK207" s="17">
        <v>2014</v>
      </c>
      <c r="BL207" s="22">
        <v>44371.534629629627</v>
      </c>
      <c r="BM207" s="17"/>
      <c r="BN207" s="23">
        <f t="shared" si="84"/>
        <v>44551.534629629627</v>
      </c>
      <c r="BO207" s="23">
        <f t="shared" si="85"/>
        <v>44551.534629629627</v>
      </c>
      <c r="BP207" s="23">
        <f t="shared" si="86"/>
        <v>44551.534629629627</v>
      </c>
      <c r="BQ207" s="23">
        <f t="shared" si="87"/>
        <v>44551.534629629627</v>
      </c>
      <c r="BR207" s="23">
        <f t="shared" si="98"/>
        <v>44736.534629629627</v>
      </c>
      <c r="BS207" s="24">
        <f t="shared" ca="1" si="88"/>
        <v>-8105</v>
      </c>
      <c r="BT207" s="25">
        <f t="shared" ca="1" si="89"/>
        <v>-7355</v>
      </c>
      <c r="BU207" s="25">
        <f t="shared" ca="1" si="90"/>
        <v>-8105</v>
      </c>
      <c r="BV207" s="25">
        <f t="shared" ca="1" si="91"/>
        <v>-8105</v>
      </c>
      <c r="BW207" s="25">
        <f t="shared" ca="1" si="92"/>
        <v>-7355</v>
      </c>
      <c r="BX207" s="26" t="s">
        <v>173</v>
      </c>
      <c r="BY207" s="11">
        <f t="shared" ca="1" si="93"/>
        <v>5</v>
      </c>
      <c r="BZ207" s="11">
        <f t="shared" ca="1" si="99"/>
        <v>0</v>
      </c>
      <c r="CA207" s="11">
        <f t="shared" ca="1" si="94"/>
        <v>0</v>
      </c>
      <c r="CB207" s="28">
        <f>_xlfn.XLOOKUP($C207,'[3]BIS Feb-26'!$C:$C,'[3]BIS Feb-26'!U:U,"",0)</f>
        <v>0</v>
      </c>
      <c r="CC207" s="28">
        <f>_xlfn.XLOOKUP($C207,'[3]BIS Feb-26'!$C:$C,'[3]BIS Feb-26'!V:V,"",0)</f>
        <v>0</v>
      </c>
      <c r="CD207" s="28">
        <f>_xlfn.XLOOKUP($C207,'[3]BIS Feb-26'!$C:$C,'[3]BIS Feb-26'!W:W,"",0)</f>
        <v>0</v>
      </c>
      <c r="CE207" s="28">
        <f>_xlfn.XLOOKUP($C207,'[3]BIS Feb-26'!$C:$C,'[3]BIS Feb-26'!X:X,"",0)</f>
        <v>0</v>
      </c>
      <c r="CF207" s="28">
        <f>_xlfn.XLOOKUP($C207,'[3]BIS Feb-26'!$C:$C,'[3]BIS Feb-26'!Y:Y,"",0)</f>
        <v>0</v>
      </c>
      <c r="CG207" s="28">
        <f>_xlfn.XLOOKUP($C207,'[3]BIS Feb-26'!$C:$C,'[3]BIS Feb-26'!Z:Z,"",0)</f>
        <v>0</v>
      </c>
      <c r="CH207" s="28">
        <f>_xlfn.XLOOKUP($C207,'[3]BIS Feb-26'!$C:$C,'[3]BIS Feb-26'!AA:AA,"",0)</f>
        <v>0</v>
      </c>
      <c r="CI207" s="28">
        <f>_xlfn.XLOOKUP($C207,'[3]BIS Feb-26'!$C:$C,'[3]BIS Feb-26'!AB:AB,"",0)</f>
        <v>0</v>
      </c>
      <c r="CJ207" s="28">
        <f>_xlfn.XLOOKUP($C207,'[3]BIS Feb-26'!$C:$C,'[3]BIS Feb-26'!AC:AC,"",0)</f>
        <v>0</v>
      </c>
      <c r="CK207" s="29" t="str">
        <f>_xlfn.XLOOKUP($C207,'[3]BIS Feb-26'!$C:$C,'[3]BIS Feb-26'!AD:AD,"",0)</f>
        <v>435</v>
      </c>
      <c r="CL207" s="29" t="str">
        <f>_xlfn.XLOOKUP($C207,'[3]BIS Feb-26'!$C:$C,'[3]BIS Feb-26'!AE:AE,"",0)</f>
        <v>435</v>
      </c>
      <c r="CM207" s="29" t="str">
        <f>_xlfn.XLOOKUP($C207,'[3]BIS Feb-26'!$C:$C,'[3]BIS Feb-26'!AF:AF,"",0)</f>
        <v>435</v>
      </c>
      <c r="CN207" s="29" t="str">
        <f>_xlfn.XLOOKUP($C207,'[3]BIS Feb-26'!$C:$C,'[3]BIS Feb-26'!AG:AG,"",0)</f>
        <v>435</v>
      </c>
      <c r="CO207" s="29" t="str">
        <f>_xlfn.XLOOKUP($C207,'[3]BIS Feb-26'!$C:$C,'[3]BIS Feb-26'!AH:AH,"",0)</f>
        <v>435</v>
      </c>
      <c r="CP207" s="29" t="str">
        <f>_xlfn.XLOOKUP($C207,'[3]BIS Feb-26'!$C:$C,'[3]BIS Feb-26'!AI:AI,"",0)</f>
        <v>435</v>
      </c>
      <c r="CQ207" s="29" t="str">
        <f>_xlfn.XLOOKUP($C207,'[3]BIS Feb-26'!$C:$C,'[3]BIS Feb-26'!AJ:AJ,"",0)</f>
        <v>1000</v>
      </c>
      <c r="CR207" s="29" t="str">
        <f>_xlfn.XLOOKUP($C207,'[3]BIS Feb-26'!$C:$C,'[3]BIS Feb-26'!AK:AK,"",0)</f>
        <v>435</v>
      </c>
      <c r="CS207" s="29" t="str">
        <f>_xlfn.XLOOKUP($C207,'[3]BIS Feb-26'!$C:$C,'[3]BIS Feb-26'!AL:AL,"",0)</f>
        <v>435</v>
      </c>
      <c r="CT207" s="29">
        <f>_xlfn.XLOOKUP($C207,'[3]BIS Feb-26'!$C:$C,'[3]BIS Feb-26'!AM:AM,"",0)</f>
        <v>2</v>
      </c>
      <c r="CU207" s="28">
        <f>_xlfn.XLOOKUP($C207,'[3]BIS Feb-26'!$C:$C,'[3]BIS Feb-26'!AN:AN,"",0)</f>
        <v>46118</v>
      </c>
      <c r="CV207" s="28">
        <f>_xlfn.XLOOKUP($C207,'[3]BIS Feb-26'!$C:$C,'[3]BIS Feb-26'!AO:AO,"",0)</f>
        <v>46095</v>
      </c>
      <c r="CW207" s="28">
        <f>_xlfn.XLOOKUP($C207,'[3]BIS Feb-26'!$C:$C,'[3]BIS Feb-26'!AP:AP,"",0)</f>
        <v>46095</v>
      </c>
      <c r="CX207" s="28">
        <f>_xlfn.XLOOKUP($C207,'[3]BIS Feb-26'!$C:$C,'[3]BIS Feb-26'!AQ:AQ,"",0)</f>
        <v>46118</v>
      </c>
      <c r="CY207" s="28">
        <f>_xlfn.XLOOKUP($C207,'[3]BIS Feb-26'!$C:$C,'[3]BIS Feb-26'!AR:AR,"",0)</f>
        <v>46118</v>
      </c>
      <c r="CZ207" s="28">
        <f>_xlfn.XLOOKUP($C207,'[3]BIS Feb-26'!$C:$C,'[3]BIS Feb-26'!AS:AS,"",0)</f>
        <v>46140</v>
      </c>
      <c r="DA207" s="28">
        <f>_xlfn.XLOOKUP($C207,'[3]BIS Feb-26'!$C:$C,'[3]BIS Feb-26'!AT:AT,"",0)</f>
        <v>46059</v>
      </c>
      <c r="DB207" s="28">
        <f>_xlfn.XLOOKUP($C207,'[3]BIS Feb-26'!$C:$C,'[3]BIS Feb-26'!AU:AU,"",0)</f>
        <v>46050</v>
      </c>
      <c r="DC207" s="28">
        <f>_xlfn.XLOOKUP($C207,'[3]BIS Feb-26'!$C:$C,'[3]BIS Feb-26'!AV:AV,"",0)</f>
        <v>46098</v>
      </c>
      <c r="DD207" s="11">
        <f>_xlfn.XLOOKUP($C207,'[3]BIS Feb-26'!$C:$C,'[3]BIS Feb-26'!AW:AW,"",0)</f>
        <v>1</v>
      </c>
      <c r="DE207" s="11">
        <f>_xlfn.XLOOKUP($C207,'[3]BIS Feb-26'!$C:$C,'[3]BIS Feb-26'!AX:AX,"",0)</f>
        <v>1</v>
      </c>
      <c r="DF207" s="11">
        <f>_xlfn.XLOOKUP($C207,'[3]BIS Feb-26'!$C:$C,'[3]BIS Feb-26'!AY:AY,"",0)</f>
        <v>1</v>
      </c>
      <c r="DG207" s="11">
        <f t="shared" ca="1" si="95"/>
        <v>2</v>
      </c>
      <c r="DH207" s="11">
        <f t="shared" ca="1" si="96"/>
        <v>3</v>
      </c>
      <c r="DI207" s="11">
        <f t="shared" ca="1" si="97"/>
        <v>4</v>
      </c>
      <c r="DJ207" s="11" t="str">
        <f>_xlfn.XLOOKUP($C207,'[3]Active Customer Assets'!$D:$D,'[3]Active Customer Assets'!I:I,"",0)</f>
        <v>C (Not Buying Spares or buying lubricants)</v>
      </c>
      <c r="DK207" s="28">
        <f>_xlfn.XLOOKUP($C207,'[3]Active Customer Assets'!$D:$D,'[3]Active Customer Assets'!J:J,"",0)</f>
        <v>43431.749305555597</v>
      </c>
      <c r="DL207" s="28">
        <f>_xlfn.XLOOKUP($C207,'[3]Active Customer Assets'!$D:$D,'[3]Active Customer Assets'!K:K,"",0)</f>
        <v>43300</v>
      </c>
      <c r="DM207" s="28">
        <f>_xlfn.XLOOKUP($C207,'[3]Active Customer Assets'!$D:$D,'[3]Active Customer Assets'!L:L,"",0)</f>
        <v>45966.494444444397</v>
      </c>
      <c r="DN207" s="21">
        <f>_xlfn.XLOOKUP($C207,'[3]Active Customer Assets'!$D:$D,'[3]Active Customer Assets'!M:M,"",0)</f>
        <v>10600</v>
      </c>
      <c r="DO207" s="28">
        <f>_xlfn.XLOOKUP($C207,'[3]Active Customer Assets'!$D:$D,'[3]Active Customer Assets'!N:N,"",0)</f>
        <v>0</v>
      </c>
      <c r="DP207" s="28">
        <f>_xlfn.XLOOKUP($C207,'[3]Active Customer Assets'!$D:$D,'[3]Active Customer Assets'!O:O,"",0)</f>
        <v>0</v>
      </c>
      <c r="DQ207" s="28">
        <f>_xlfn.XLOOKUP($C207,'[3]Active Customer Assets'!$D:$D,'[3]Active Customer Assets'!P:P,"",0)</f>
        <v>0</v>
      </c>
      <c r="DR207" s="28">
        <f>_xlfn.XLOOKUP($C207,'[3]Active Customer Assets'!$D:$D,'[3]Active Customer Assets'!Q:Q,"",0)</f>
        <v>0</v>
      </c>
      <c r="DS207" s="28">
        <f>_xlfn.XLOOKUP($C207,'[3]Active Customer Assets'!$D:$D,'[3]Active Customer Assets'!R:R,"",0)</f>
        <v>0</v>
      </c>
      <c r="DT207" s="28">
        <f>_xlfn.XLOOKUP($C207,'[3]Active Customer Assets'!$D:$D,'[3]Active Customer Assets'!S:S,"",0)</f>
        <v>0</v>
      </c>
      <c r="DU207" s="28">
        <f>_xlfn.XLOOKUP($C207,'[3]Active Customer Assets'!$D:$D,'[3]Active Customer Assets'!T:T,"",0)</f>
        <v>0</v>
      </c>
      <c r="DV207" s="28">
        <f>_xlfn.XLOOKUP($C207,'[3]Active Customer Assets'!$D:$D,'[3]Active Customer Assets'!U:U,"",0)</f>
        <v>0</v>
      </c>
      <c r="DW207" s="28">
        <f>_xlfn.XLOOKUP($C207,'[3]Active Customer Assets'!$D:$D,'[3]Active Customer Assets'!V:V,"",0)</f>
        <v>0</v>
      </c>
      <c r="DX207" s="28">
        <f>_xlfn.XLOOKUP($C207,'[3]Active Customer Assets'!$D:$D,'[3]Active Customer Assets'!W:W,"",0)</f>
        <v>0</v>
      </c>
      <c r="DY207" s="28">
        <f>_xlfn.XLOOKUP($C207,'[3]Active Customer Assets'!$D:$D,'[3]Active Customer Assets'!X:X,"",0)</f>
        <v>0</v>
      </c>
      <c r="DZ207" s="28">
        <f>_xlfn.XLOOKUP($C207,'[3]Active Customer Assets'!$D:$D,'[3]Active Customer Assets'!Y:Y,"",0)</f>
        <v>0</v>
      </c>
      <c r="EA207" s="28" t="str">
        <f>_xlfn.XLOOKUP($C207,'[3]Active Customer Assets'!$D:$D,'[3]Active Customer Assets'!Z:Z,"",0)</f>
        <v>435</v>
      </c>
      <c r="EB207" s="28" t="str">
        <f>_xlfn.XLOOKUP($C207,'[3]Active Customer Assets'!$D:$D,'[3]Active Customer Assets'!AA:AA,"",0)</f>
        <v>435</v>
      </c>
      <c r="EC207" s="28" t="str">
        <f>_xlfn.XLOOKUP($C207,'[3]Active Customer Assets'!$D:$D,'[3]Active Customer Assets'!AB:AB,"",0)</f>
        <v>435</v>
      </c>
      <c r="ED207" s="28" t="str">
        <f>_xlfn.XLOOKUP($C207,'[3]Active Customer Assets'!$D:$D,'[3]Active Customer Assets'!AC:AC,"",0)</f>
        <v>435</v>
      </c>
      <c r="EE207" s="28" t="str">
        <f>_xlfn.XLOOKUP($C207,'[3]Active Customer Assets'!$D:$D,'[3]Active Customer Assets'!AD:AD,"",0)</f>
        <v>435</v>
      </c>
      <c r="EF207" s="28" t="str">
        <f>_xlfn.XLOOKUP($C207,'[3]Active Customer Assets'!$D:$D,'[3]Active Customer Assets'!AE:AE,"",0)</f>
        <v>435</v>
      </c>
      <c r="EG207" s="28" t="str">
        <f>_xlfn.XLOOKUP($C207,'[3]Active Customer Assets'!$D:$D,'[3]Active Customer Assets'!AF:AF,"",0)</f>
        <v>1000</v>
      </c>
      <c r="EH207" s="28" t="str">
        <f>_xlfn.XLOOKUP($C207,'[3]Active Customer Assets'!$D:$D,'[3]Active Customer Assets'!AG:AG,"",0)</f>
        <v>435</v>
      </c>
      <c r="EI207" s="28" t="str">
        <f>_xlfn.XLOOKUP($C207,'[3]Active Customer Assets'!$D:$D,'[3]Active Customer Assets'!AH:AH,"",0)</f>
        <v>435</v>
      </c>
      <c r="EJ207" s="21">
        <f>_xlfn.XLOOKUP($C207,'[3]Active Customer Assets'!$D:$D,'[3]Active Customer Assets'!AI:AI,"",0)</f>
        <v>2</v>
      </c>
      <c r="EK207" s="35" t="str">
        <f>[3]!tbl_DPSAC[[#This Row],[Unit Status]]</f>
        <v>Active</v>
      </c>
    </row>
    <row r="208" spans="1:141" x14ac:dyDescent="0.15">
      <c r="A208" s="11">
        <f>ROW(tbl_DPSAC[[#This Row],[Sl. No.]])-1</f>
        <v>207</v>
      </c>
      <c r="B208" s="12" t="s">
        <v>136</v>
      </c>
      <c r="C208" s="12" t="s">
        <v>1178</v>
      </c>
      <c r="D208" s="12" t="s">
        <v>169</v>
      </c>
      <c r="E208" s="12" t="s">
        <v>170</v>
      </c>
      <c r="F208" s="12" t="s">
        <v>161</v>
      </c>
      <c r="G208" s="13" t="s">
        <v>177</v>
      </c>
      <c r="H208" s="13" t="str">
        <f>_xlfn.XLOOKUP(C208,'[1]E&amp;DPSAC'!$K:$K,'[1]E&amp;DPSAC'!$E:$E,,0)</f>
        <v>MIRJA CHOWK, SAHEBGANJ</v>
      </c>
      <c r="I208" s="13"/>
      <c r="J208" s="13" t="s">
        <v>143</v>
      </c>
      <c r="K208" s="13">
        <v>0</v>
      </c>
      <c r="L208" s="12" t="str">
        <f t="shared" ca="1" si="75"/>
        <v>Non - Warranty</v>
      </c>
      <c r="M208" s="14">
        <v>42930</v>
      </c>
      <c r="N208" s="15">
        <v>24</v>
      </c>
      <c r="O208" s="14">
        <f t="shared" si="76"/>
        <v>43677</v>
      </c>
      <c r="P208" s="11" t="s">
        <v>681</v>
      </c>
      <c r="Q208" s="19" t="str">
        <f>_xlfn.XLOOKUP(C208,'[2]Sch Calls'!$R:$R,'[2]Sch Calls'!$F:$F,"",0)</f>
        <v>CC-01986147</v>
      </c>
      <c r="R208" s="18">
        <f>_xlfn.XLOOKUP(C208,'[2]Sch Calls'!$R:$R,'[2]Sch Calls'!$A:$A,"",0)</f>
        <v>46074.492164351897</v>
      </c>
      <c r="S208" s="17">
        <f>_xlfn.XLOOKUP(C208,'[2]Sch Calls'!$R:$R,'[2]Sch Calls'!$B:$B,"",0)</f>
        <v>7920</v>
      </c>
      <c r="T208" s="18">
        <f>_xlfn.XLOOKUP(C208,'[1]E&amp;DPSAC'!$K:$K,'[1]E&amp;DPSAC'!$W:$W,"",0)</f>
        <v>45000</v>
      </c>
      <c r="U208" s="17">
        <f>_xlfn.XLOOKUP(C208,'[1]E&amp;DPSAC'!$K:$K,'[1]E&amp;DPSAC'!$Z:$Z,"",0)</f>
        <v>5210</v>
      </c>
      <c r="V208" s="17">
        <f>_xlfn.XLOOKUP(C208,'[2]1. All Calls'!$R:$R,'[2]1. All Calls'!$B:$B,"",0)</f>
        <v>7920</v>
      </c>
      <c r="W208" s="20">
        <f>_xlfn.XLOOKUP(C208,'[2]1. All Calls'!$R:$R,'[2]1. All Calls'!$A:$A,"",0)</f>
        <v>46074.492164351897</v>
      </c>
      <c r="X208" s="17" t="str">
        <f>_xlfn.XLOOKUP(C208,'[2]Sch Calls'!$R:$R,'[2]Sch Calls'!$AB:$AB,"",0)</f>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
      <c r="Y208" s="17">
        <f t="shared" si="77"/>
        <v>750</v>
      </c>
      <c r="Z208" s="17" t="str">
        <f t="shared" si="78"/>
        <v>Done</v>
      </c>
      <c r="AA208" s="21">
        <f t="shared" ca="1" si="79"/>
        <v>26.507835648102628</v>
      </c>
      <c r="AB208" s="21" t="str">
        <f t="shared" ca="1" si="80"/>
        <v>Done</v>
      </c>
      <c r="AC208" s="11">
        <f ca="1">tbl_DPSAC[[#This Row],[Current Month Due Count]]</f>
        <v>0</v>
      </c>
      <c r="AD208" s="11">
        <f ca="1">tbl_DPSAC[[#This Row],[Next Month Due2]]</f>
        <v>0</v>
      </c>
      <c r="AE208" s="11">
        <f t="shared" ca="1" si="81"/>
        <v>0</v>
      </c>
      <c r="AF208" s="11">
        <v>1</v>
      </c>
      <c r="AG208" s="17">
        <f t="shared" ca="1" si="82"/>
        <v>7947</v>
      </c>
      <c r="AH208" s="11">
        <v>0</v>
      </c>
      <c r="AI208" s="11">
        <v>0</v>
      </c>
      <c r="AJ208" s="11">
        <v>0</v>
      </c>
      <c r="AK208" s="11">
        <v>0</v>
      </c>
      <c r="AL208" s="11">
        <v>0</v>
      </c>
      <c r="AM208" s="11">
        <v>0</v>
      </c>
      <c r="AN208" s="11">
        <v>0</v>
      </c>
      <c r="AO208" s="11">
        <v>0</v>
      </c>
      <c r="AP208" s="11">
        <v>0</v>
      </c>
      <c r="AQ208" s="11">
        <v>0</v>
      </c>
      <c r="AR208" s="11">
        <v>0</v>
      </c>
      <c r="AS208" s="11">
        <v>0</v>
      </c>
      <c r="AT208" s="11">
        <v>0</v>
      </c>
      <c r="AU208" s="11">
        <v>0</v>
      </c>
      <c r="AV208" s="11">
        <v>0</v>
      </c>
      <c r="AW208" s="11">
        <v>0</v>
      </c>
      <c r="AX208" s="11" t="str">
        <f t="shared" ca="1" si="83"/>
        <v>No Service Dues</v>
      </c>
      <c r="AY208" s="17">
        <v>7920</v>
      </c>
      <c r="AZ208" s="22">
        <v>46074</v>
      </c>
      <c r="BA208" s="17" t="s">
        <v>1179</v>
      </c>
      <c r="BB208" s="17">
        <v>7920</v>
      </c>
      <c r="BC208" s="22">
        <v>46074</v>
      </c>
      <c r="BD208" s="17" t="s">
        <v>1179</v>
      </c>
      <c r="BE208" s="17">
        <v>7920</v>
      </c>
      <c r="BF208" s="22">
        <v>46074</v>
      </c>
      <c r="BG208" s="17" t="s">
        <v>1179</v>
      </c>
      <c r="BH208" s="17">
        <v>7920</v>
      </c>
      <c r="BI208" s="22">
        <v>46074</v>
      </c>
      <c r="BJ208" s="17" t="s">
        <v>1179</v>
      </c>
      <c r="BK208" s="17">
        <v>7920</v>
      </c>
      <c r="BL208" s="22">
        <v>46074</v>
      </c>
      <c r="BM208" s="17" t="s">
        <v>1179</v>
      </c>
      <c r="BN208" s="23">
        <f t="shared" si="84"/>
        <v>46254</v>
      </c>
      <c r="BO208" s="23">
        <f t="shared" si="85"/>
        <v>46254</v>
      </c>
      <c r="BP208" s="23">
        <f t="shared" si="86"/>
        <v>46254</v>
      </c>
      <c r="BQ208" s="23">
        <f t="shared" si="87"/>
        <v>46254</v>
      </c>
      <c r="BR208" s="23">
        <f t="shared" si="98"/>
        <v>46439</v>
      </c>
      <c r="BS208" s="24">
        <f t="shared" ca="1" si="88"/>
        <v>723</v>
      </c>
      <c r="BT208" s="25">
        <f t="shared" ca="1" si="89"/>
        <v>1473</v>
      </c>
      <c r="BU208" s="25">
        <f t="shared" ca="1" si="90"/>
        <v>723</v>
      </c>
      <c r="BV208" s="25">
        <f t="shared" ca="1" si="91"/>
        <v>723</v>
      </c>
      <c r="BW208" s="25">
        <f t="shared" ca="1" si="92"/>
        <v>1473</v>
      </c>
      <c r="BX208" s="26" t="s">
        <v>152</v>
      </c>
      <c r="BY208" s="11">
        <f t="shared" ca="1" si="93"/>
        <v>0</v>
      </c>
      <c r="BZ208" s="11">
        <f t="shared" ca="1" si="99"/>
        <v>0</v>
      </c>
      <c r="CA208" s="11">
        <f t="shared" ca="1" si="94"/>
        <v>0</v>
      </c>
      <c r="CB208" s="28">
        <f>_xlfn.XLOOKUP($C208,'[3]BIS Feb-26'!$C:$C,'[3]BIS Feb-26'!U:U,"",0)</f>
        <v>46073.770833333299</v>
      </c>
      <c r="CC208" s="28">
        <f>_xlfn.XLOOKUP($C208,'[3]BIS Feb-26'!$C:$C,'[3]BIS Feb-26'!V:V,"",0)</f>
        <v>46073.770833333299</v>
      </c>
      <c r="CD208" s="28">
        <f>_xlfn.XLOOKUP($C208,'[3]BIS Feb-26'!$C:$C,'[3]BIS Feb-26'!W:W,"",0)</f>
        <v>46073.770833333299</v>
      </c>
      <c r="CE208" s="28">
        <f>_xlfn.XLOOKUP($C208,'[3]BIS Feb-26'!$C:$C,'[3]BIS Feb-26'!X:X,"",0)</f>
        <v>46073.770833333299</v>
      </c>
      <c r="CF208" s="28">
        <f>_xlfn.XLOOKUP($C208,'[3]BIS Feb-26'!$C:$C,'[3]BIS Feb-26'!Y:Y,"",0)</f>
        <v>46073.770833333299</v>
      </c>
      <c r="CG208" s="28">
        <f>_xlfn.XLOOKUP($C208,'[3]BIS Feb-26'!$C:$C,'[3]BIS Feb-26'!Z:Z,"",0)</f>
        <v>46073.770833333299</v>
      </c>
      <c r="CH208" s="28">
        <f>_xlfn.XLOOKUP($C208,'[3]BIS Feb-26'!$C:$C,'[3]BIS Feb-26'!AA:AA,"",0)</f>
        <v>46073.770833333299</v>
      </c>
      <c r="CI208" s="28">
        <f>_xlfn.XLOOKUP($C208,'[3]BIS Feb-26'!$C:$C,'[3]BIS Feb-26'!AB:AB,"",0)</f>
        <v>46073.770833333299</v>
      </c>
      <c r="CJ208" s="28">
        <f>_xlfn.XLOOKUP($C208,'[3]BIS Feb-26'!$C:$C,'[3]BIS Feb-26'!AC:AC,"",0)</f>
        <v>46073.770833333299</v>
      </c>
      <c r="CK208" s="29" t="str">
        <f>_xlfn.XLOOKUP($C208,'[3]BIS Feb-26'!$C:$C,'[3]BIS Feb-26'!AD:AD,"",0)</f>
        <v>1500</v>
      </c>
      <c r="CL208" s="29" t="str">
        <f>_xlfn.XLOOKUP($C208,'[3]BIS Feb-26'!$C:$C,'[3]BIS Feb-26'!AE:AE,"",0)</f>
        <v>750</v>
      </c>
      <c r="CM208" s="29" t="str">
        <f>_xlfn.XLOOKUP($C208,'[3]BIS Feb-26'!$C:$C,'[3]BIS Feb-26'!AF:AF,"",0)</f>
        <v>500</v>
      </c>
      <c r="CN208" s="29" t="str">
        <f>_xlfn.XLOOKUP($C208,'[3]BIS Feb-26'!$C:$C,'[3]BIS Feb-26'!AG:AG,"",0)</f>
        <v>750</v>
      </c>
      <c r="CO208" s="29" t="str">
        <f>_xlfn.XLOOKUP($C208,'[3]BIS Feb-26'!$C:$C,'[3]BIS Feb-26'!AH:AH,"",0)</f>
        <v>750</v>
      </c>
      <c r="CP208" s="29" t="str">
        <f>_xlfn.XLOOKUP($C208,'[3]BIS Feb-26'!$C:$C,'[3]BIS Feb-26'!AI:AI,"",0)</f>
        <v>1500</v>
      </c>
      <c r="CQ208" s="29" t="str">
        <f>_xlfn.XLOOKUP($C208,'[3]BIS Feb-26'!$C:$C,'[3]BIS Feb-26'!AJ:AJ,"",0)</f>
        <v>1000</v>
      </c>
      <c r="CR208" s="29" t="str">
        <f>_xlfn.XLOOKUP($C208,'[3]BIS Feb-26'!$C:$C,'[3]BIS Feb-26'!AK:AK,"",0)</f>
        <v>1500</v>
      </c>
      <c r="CS208" s="29" t="str">
        <f>_xlfn.XLOOKUP($C208,'[3]BIS Feb-26'!$C:$C,'[3]BIS Feb-26'!AL:AL,"",0)</f>
        <v>3000</v>
      </c>
      <c r="CT208" s="29">
        <f>_xlfn.XLOOKUP($C208,'[3]BIS Feb-26'!$C:$C,'[3]BIS Feb-26'!AM:AM,"",0)</f>
        <v>3</v>
      </c>
      <c r="CU208" s="28">
        <f>_xlfn.XLOOKUP($C208,'[3]BIS Feb-26'!$C:$C,'[3]BIS Feb-26'!AN:AN,"",0)</f>
        <v>46253</v>
      </c>
      <c r="CV208" s="28">
        <f>_xlfn.XLOOKUP($C208,'[3]BIS Feb-26'!$C:$C,'[3]BIS Feb-26'!AO:AO,"",0)</f>
        <v>46253</v>
      </c>
      <c r="CW208" s="28">
        <f>_xlfn.XLOOKUP($C208,'[3]BIS Feb-26'!$C:$C,'[3]BIS Feb-26'!AP:AP,"",0)</f>
        <v>46240</v>
      </c>
      <c r="CX208" s="28">
        <f>_xlfn.XLOOKUP($C208,'[3]BIS Feb-26'!$C:$C,'[3]BIS Feb-26'!AQ:AQ,"",0)</f>
        <v>46253</v>
      </c>
      <c r="CY208" s="28">
        <f>_xlfn.XLOOKUP($C208,'[3]BIS Feb-26'!$C:$C,'[3]BIS Feb-26'!AR:AR,"",0)</f>
        <v>46253</v>
      </c>
      <c r="CZ208" s="28">
        <f>_xlfn.XLOOKUP($C208,'[3]BIS Feb-26'!$C:$C,'[3]BIS Feb-26'!AS:AS,"",0)</f>
        <v>46343</v>
      </c>
      <c r="DA208" s="28">
        <f>_xlfn.XLOOKUP($C208,'[3]BIS Feb-26'!$C:$C,'[3]BIS Feb-26'!AT:AT,"",0)</f>
        <v>46407</v>
      </c>
      <c r="DB208" s="28">
        <f>_xlfn.XLOOKUP($C208,'[3]BIS Feb-26'!$C:$C,'[3]BIS Feb-26'!AU:AU,"",0)</f>
        <v>46253</v>
      </c>
      <c r="DC208" s="28">
        <f>_xlfn.XLOOKUP($C208,'[3]BIS Feb-26'!$C:$C,'[3]BIS Feb-26'!AV:AV,"",0)</f>
        <v>46438</v>
      </c>
      <c r="DD208" s="11">
        <f>_xlfn.XLOOKUP($C208,'[3]BIS Feb-26'!$C:$C,'[3]BIS Feb-26'!AW:AW,"",0)</f>
        <v>0</v>
      </c>
      <c r="DE208" s="11">
        <f>_xlfn.XLOOKUP($C208,'[3]BIS Feb-26'!$C:$C,'[3]BIS Feb-26'!AX:AX,"",0)</f>
        <v>0</v>
      </c>
      <c r="DF208" s="11">
        <f>_xlfn.XLOOKUP($C208,'[3]BIS Feb-26'!$C:$C,'[3]BIS Feb-26'!AY:AY,"",0)</f>
        <v>0</v>
      </c>
      <c r="DG208" s="11">
        <f t="shared" ca="1" si="95"/>
        <v>0</v>
      </c>
      <c r="DH208" s="11">
        <f t="shared" ca="1" si="96"/>
        <v>0</v>
      </c>
      <c r="DI208" s="11">
        <f t="shared" ca="1" si="97"/>
        <v>0</v>
      </c>
      <c r="DJ208" s="11" t="str">
        <f>_xlfn.XLOOKUP($C208,'[3]Active Customer Assets'!$D:$D,'[3]Active Customer Assets'!I:I,"",0)</f>
        <v>C (Not Buying Spares or buying lubricants)</v>
      </c>
      <c r="DK208" s="28">
        <f>_xlfn.XLOOKUP($C208,'[3]Active Customer Assets'!$D:$D,'[3]Active Customer Assets'!J:J,"",0)</f>
        <v>42930</v>
      </c>
      <c r="DL208" s="28">
        <f>_xlfn.XLOOKUP($C208,'[3]Active Customer Assets'!$D:$D,'[3]Active Customer Assets'!K:K,"",0)</f>
        <v>42864</v>
      </c>
      <c r="DM208" s="28">
        <f>_xlfn.XLOOKUP($C208,'[3]Active Customer Assets'!$D:$D,'[3]Active Customer Assets'!L:L,"",0)</f>
        <v>46074.571643518502</v>
      </c>
      <c r="DN208" s="21">
        <f>_xlfn.XLOOKUP($C208,'[3]Active Customer Assets'!$D:$D,'[3]Active Customer Assets'!M:M,"",0)</f>
        <v>7920</v>
      </c>
      <c r="DO208" s="28">
        <f>_xlfn.XLOOKUP($C208,'[3]Active Customer Assets'!$D:$D,'[3]Active Customer Assets'!N:N,"",0)</f>
        <v>0</v>
      </c>
      <c r="DP208" s="28">
        <f>_xlfn.XLOOKUP($C208,'[3]Active Customer Assets'!$D:$D,'[3]Active Customer Assets'!O:O,"",0)</f>
        <v>0</v>
      </c>
      <c r="DQ208" s="28" t="str">
        <f>_xlfn.XLOOKUP($C208,'[3]Active Customer Assets'!$D:$D,'[3]Active Customer Assets'!P:P,"",0)</f>
        <v>Air lube Plus</v>
      </c>
      <c r="DR208" s="28">
        <f>_xlfn.XLOOKUP($C208,'[3]Active Customer Assets'!$D:$D,'[3]Active Customer Assets'!Q:Q,"",0)</f>
        <v>46074</v>
      </c>
      <c r="DS208" s="28">
        <f>_xlfn.XLOOKUP($C208,'[3]Active Customer Assets'!$D:$D,'[3]Active Customer Assets'!R:R,"",0)</f>
        <v>46074</v>
      </c>
      <c r="DT208" s="28">
        <f>_xlfn.XLOOKUP($C208,'[3]Active Customer Assets'!$D:$D,'[3]Active Customer Assets'!S:S,"",0)</f>
        <v>46074</v>
      </c>
      <c r="DU208" s="28">
        <f>_xlfn.XLOOKUP($C208,'[3]Active Customer Assets'!$D:$D,'[3]Active Customer Assets'!T:T,"",0)</f>
        <v>46074</v>
      </c>
      <c r="DV208" s="28">
        <f>_xlfn.XLOOKUP($C208,'[3]Active Customer Assets'!$D:$D,'[3]Active Customer Assets'!U:U,"",0)</f>
        <v>46074</v>
      </c>
      <c r="DW208" s="28">
        <f>_xlfn.XLOOKUP($C208,'[3]Active Customer Assets'!$D:$D,'[3]Active Customer Assets'!V:V,"",0)</f>
        <v>46074</v>
      </c>
      <c r="DX208" s="28">
        <f>_xlfn.XLOOKUP($C208,'[3]Active Customer Assets'!$D:$D,'[3]Active Customer Assets'!W:W,"",0)</f>
        <v>46074</v>
      </c>
      <c r="DY208" s="28">
        <f>_xlfn.XLOOKUP($C208,'[3]Active Customer Assets'!$D:$D,'[3]Active Customer Assets'!X:X,"",0)</f>
        <v>46074</v>
      </c>
      <c r="DZ208" s="28">
        <f>_xlfn.XLOOKUP($C208,'[3]Active Customer Assets'!$D:$D,'[3]Active Customer Assets'!Y:Y,"",0)</f>
        <v>46074</v>
      </c>
      <c r="EA208" s="28" t="str">
        <f>_xlfn.XLOOKUP($C208,'[3]Active Customer Assets'!$D:$D,'[3]Active Customer Assets'!Z:Z,"",0)</f>
        <v>1500</v>
      </c>
      <c r="EB208" s="28" t="str">
        <f>_xlfn.XLOOKUP($C208,'[3]Active Customer Assets'!$D:$D,'[3]Active Customer Assets'!AA:AA,"",0)</f>
        <v>750</v>
      </c>
      <c r="EC208" s="28" t="str">
        <f>_xlfn.XLOOKUP($C208,'[3]Active Customer Assets'!$D:$D,'[3]Active Customer Assets'!AB:AB,"",0)</f>
        <v>500</v>
      </c>
      <c r="ED208" s="28" t="str">
        <f>_xlfn.XLOOKUP($C208,'[3]Active Customer Assets'!$D:$D,'[3]Active Customer Assets'!AC:AC,"",0)</f>
        <v>750</v>
      </c>
      <c r="EE208" s="28" t="str">
        <f>_xlfn.XLOOKUP($C208,'[3]Active Customer Assets'!$D:$D,'[3]Active Customer Assets'!AD:AD,"",0)</f>
        <v>750</v>
      </c>
      <c r="EF208" s="28" t="str">
        <f>_xlfn.XLOOKUP($C208,'[3]Active Customer Assets'!$D:$D,'[3]Active Customer Assets'!AE:AE,"",0)</f>
        <v>1500</v>
      </c>
      <c r="EG208" s="28" t="str">
        <f>_xlfn.XLOOKUP($C208,'[3]Active Customer Assets'!$D:$D,'[3]Active Customer Assets'!AF:AF,"",0)</f>
        <v>1000</v>
      </c>
      <c r="EH208" s="28" t="str">
        <f>_xlfn.XLOOKUP($C208,'[3]Active Customer Assets'!$D:$D,'[3]Active Customer Assets'!AG:AG,"",0)</f>
        <v>1500</v>
      </c>
      <c r="EI208" s="28" t="str">
        <f>_xlfn.XLOOKUP($C208,'[3]Active Customer Assets'!$D:$D,'[3]Active Customer Assets'!AH:AH,"",0)</f>
        <v>3000</v>
      </c>
      <c r="EJ208" s="21">
        <f>_xlfn.XLOOKUP($C208,'[3]Active Customer Assets'!$D:$D,'[3]Active Customer Assets'!AI:AI,"",0)</f>
        <v>3</v>
      </c>
      <c r="EK208" s="35" t="str">
        <f>[3]!tbl_DPSAC[[#This Row],[Unit Status]]</f>
        <v>Active</v>
      </c>
    </row>
    <row r="209" spans="1:141" x14ac:dyDescent="0.15">
      <c r="A209" s="11">
        <f>ROW(tbl_DPSAC[[#This Row],[Sl. No.]])-1</f>
        <v>208</v>
      </c>
      <c r="B209" s="12" t="s">
        <v>136</v>
      </c>
      <c r="C209" s="12" t="s">
        <v>1180</v>
      </c>
      <c r="D209" s="12" t="s">
        <v>1181</v>
      </c>
      <c r="E209" s="12" t="s">
        <v>1182</v>
      </c>
      <c r="F209" s="12" t="s">
        <v>161</v>
      </c>
      <c r="G209" s="13" t="s">
        <v>1183</v>
      </c>
      <c r="H209" s="13" t="str">
        <f>_xlfn.XLOOKUP(C209,'[1]E&amp;DPSAC'!$K:$K,'[1]E&amp;DPSAC'!$E:$E,,0)</f>
        <v>JAMSHEDPUR</v>
      </c>
      <c r="I209" s="13" t="s">
        <v>1184</v>
      </c>
      <c r="J209" s="13" t="s">
        <v>143</v>
      </c>
      <c r="K209" s="13">
        <v>9234643909</v>
      </c>
      <c r="L209" s="12" t="str">
        <f t="shared" ca="1" si="75"/>
        <v>Non - Warranty</v>
      </c>
      <c r="M209" s="14">
        <v>41244</v>
      </c>
      <c r="N209" s="15">
        <v>24</v>
      </c>
      <c r="O209" s="14">
        <f t="shared" si="76"/>
        <v>41973</v>
      </c>
      <c r="P209" s="11" t="s">
        <v>715</v>
      </c>
      <c r="Q209" s="19" t="str">
        <f>_xlfn.XLOOKUP(C209,'[2]Sch Calls'!$R:$R,'[2]Sch Calls'!$F:$F,"",0)</f>
        <v>CC-01844221</v>
      </c>
      <c r="R209" s="18">
        <f>_xlfn.XLOOKUP(C209,'[2]Sch Calls'!$R:$R,'[2]Sch Calls'!$A:$A,"",0)</f>
        <v>45955.684027777781</v>
      </c>
      <c r="S209" s="17">
        <f>_xlfn.XLOOKUP(C209,'[2]Sch Calls'!$R:$R,'[2]Sch Calls'!$B:$B,"",0)</f>
        <v>2160</v>
      </c>
      <c r="T209" s="18">
        <f>_xlfn.XLOOKUP(C209,'[1]E&amp;DPSAC'!$K:$K,'[1]E&amp;DPSAC'!$W:$W,"",0)</f>
        <v>45199</v>
      </c>
      <c r="U209" s="17">
        <f>_xlfn.XLOOKUP(C209,'[1]E&amp;DPSAC'!$K:$K,'[1]E&amp;DPSAC'!$Z:$Z,"",0)</f>
        <v>776</v>
      </c>
      <c r="V209" s="17">
        <f>_xlfn.XLOOKUP(C209,'[2]1. All Calls'!$R:$R,'[2]1. All Calls'!$B:$B,"",0)</f>
        <v>2160</v>
      </c>
      <c r="W209" s="20">
        <f>_xlfn.XLOOKUP(C209,'[2]1. All Calls'!$R:$R,'[2]1. All Calls'!$A:$A,"",0)</f>
        <v>45955.684027777781</v>
      </c>
      <c r="X209" s="17" t="str">
        <f>_xlfn.XLOOKUP(C209,'[2]Sch Calls'!$R:$R,'[2]Sch Calls'!$AB:$AB,"",0)</f>
        <v>Customers are scheduled for service by themselves. Customer purchase services spares from local vendors and changes air filter for compressor side and ELGI air lube Plus oil 40 liters. Then start the unit found running ok.</v>
      </c>
      <c r="Y209" s="17">
        <f t="shared" si="77"/>
        <v>750</v>
      </c>
      <c r="Z209" s="17" t="str">
        <f t="shared" si="78"/>
        <v>Done</v>
      </c>
      <c r="AA209" s="21">
        <f t="shared" ca="1" si="79"/>
        <v>145.31597222221899</v>
      </c>
      <c r="AB209" s="21" t="str">
        <f t="shared" ca="1" si="80"/>
        <v>Done</v>
      </c>
      <c r="AC209" s="11">
        <f ca="1">tbl_DPSAC[[#This Row],[Current Month Due Count]]</f>
        <v>0</v>
      </c>
      <c r="AD209" s="11">
        <f ca="1">tbl_DPSAC[[#This Row],[Next Month Due2]]</f>
        <v>4</v>
      </c>
      <c r="AE209" s="11">
        <f t="shared" ca="1" si="81"/>
        <v>0</v>
      </c>
      <c r="AF209" s="11">
        <v>2</v>
      </c>
      <c r="AG209" s="17">
        <f t="shared" ca="1" si="82"/>
        <v>2451</v>
      </c>
      <c r="AH209" s="11">
        <v>0</v>
      </c>
      <c r="AI209" s="11">
        <v>0</v>
      </c>
      <c r="AJ209" s="11">
        <v>0</v>
      </c>
      <c r="AK209" s="11">
        <v>0</v>
      </c>
      <c r="AL209" s="11">
        <v>0</v>
      </c>
      <c r="AM209" s="11">
        <v>0</v>
      </c>
      <c r="AN209" s="11">
        <v>0</v>
      </c>
      <c r="AO209" s="11">
        <v>0</v>
      </c>
      <c r="AP209" s="11">
        <v>0</v>
      </c>
      <c r="AQ209" s="11">
        <v>0</v>
      </c>
      <c r="AR209" s="11">
        <v>0</v>
      </c>
      <c r="AS209" s="11">
        <v>0</v>
      </c>
      <c r="AT209" s="11">
        <v>0</v>
      </c>
      <c r="AU209" s="11">
        <v>0</v>
      </c>
      <c r="AV209" s="11">
        <v>0</v>
      </c>
      <c r="AW209" s="11">
        <v>0</v>
      </c>
      <c r="AX209" s="11" t="str">
        <f t="shared" ca="1" si="83"/>
        <v>No Service Dues</v>
      </c>
      <c r="AY209" s="17">
        <v>2160</v>
      </c>
      <c r="AZ209" s="22">
        <v>45955</v>
      </c>
      <c r="BA209" s="17" t="s">
        <v>1185</v>
      </c>
      <c r="BB209" s="17">
        <v>2160</v>
      </c>
      <c r="BC209" s="22">
        <v>45955</v>
      </c>
      <c r="BD209" s="17" t="s">
        <v>1185</v>
      </c>
      <c r="BE209" s="17">
        <v>2160</v>
      </c>
      <c r="BF209" s="22">
        <v>45955</v>
      </c>
      <c r="BG209" s="17" t="s">
        <v>1185</v>
      </c>
      <c r="BH209" s="17">
        <v>2160</v>
      </c>
      <c r="BI209" s="22">
        <v>45955</v>
      </c>
      <c r="BJ209" s="17" t="s">
        <v>1185</v>
      </c>
      <c r="BK209" s="17">
        <v>2160</v>
      </c>
      <c r="BL209" s="22">
        <v>45955</v>
      </c>
      <c r="BM209" s="17" t="s">
        <v>1185</v>
      </c>
      <c r="BN209" s="23">
        <f t="shared" si="84"/>
        <v>46135</v>
      </c>
      <c r="BO209" s="23">
        <f t="shared" si="85"/>
        <v>46135</v>
      </c>
      <c r="BP209" s="23">
        <f t="shared" si="86"/>
        <v>46135</v>
      </c>
      <c r="BQ209" s="23">
        <f t="shared" si="87"/>
        <v>46135</v>
      </c>
      <c r="BR209" s="23">
        <f t="shared" si="98"/>
        <v>46320</v>
      </c>
      <c r="BS209" s="24">
        <f t="shared" ca="1" si="88"/>
        <v>459</v>
      </c>
      <c r="BT209" s="25">
        <f t="shared" ca="1" si="89"/>
        <v>1209</v>
      </c>
      <c r="BU209" s="25">
        <f t="shared" ca="1" si="90"/>
        <v>459</v>
      </c>
      <c r="BV209" s="25">
        <f t="shared" ca="1" si="91"/>
        <v>459</v>
      </c>
      <c r="BW209" s="25">
        <f t="shared" ca="1" si="92"/>
        <v>1209</v>
      </c>
      <c r="BX209" s="26" t="s">
        <v>152</v>
      </c>
      <c r="BY209" s="11">
        <f t="shared" ca="1" si="93"/>
        <v>0</v>
      </c>
      <c r="BZ209" s="11">
        <f t="shared" ca="1" si="99"/>
        <v>0</v>
      </c>
      <c r="CA209" s="11">
        <f t="shared" ca="1" si="94"/>
        <v>4</v>
      </c>
      <c r="CB209" s="28" t="str">
        <f>_xlfn.XLOOKUP($C209,'[3]BIS Feb-26'!$C:$C,'[3]BIS Feb-26'!U:U,"",0)</f>
        <v/>
      </c>
      <c r="CC209" s="28" t="str">
        <f>_xlfn.XLOOKUP($C209,'[3]BIS Feb-26'!$C:$C,'[3]BIS Feb-26'!V:V,"",0)</f>
        <v/>
      </c>
      <c r="CD209" s="28" t="str">
        <f>_xlfn.XLOOKUP($C209,'[3]BIS Feb-26'!$C:$C,'[3]BIS Feb-26'!W:W,"",0)</f>
        <v/>
      </c>
      <c r="CE209" s="28" t="str">
        <f>_xlfn.XLOOKUP($C209,'[3]BIS Feb-26'!$C:$C,'[3]BIS Feb-26'!X:X,"",0)</f>
        <v/>
      </c>
      <c r="CF209" s="28" t="str">
        <f>_xlfn.XLOOKUP($C209,'[3]BIS Feb-26'!$C:$C,'[3]BIS Feb-26'!Y:Y,"",0)</f>
        <v/>
      </c>
      <c r="CG209" s="28" t="str">
        <f>_xlfn.XLOOKUP($C209,'[3]BIS Feb-26'!$C:$C,'[3]BIS Feb-26'!Z:Z,"",0)</f>
        <v/>
      </c>
      <c r="CH209" s="28" t="str">
        <f>_xlfn.XLOOKUP($C209,'[3]BIS Feb-26'!$C:$C,'[3]BIS Feb-26'!AA:AA,"",0)</f>
        <v/>
      </c>
      <c r="CI209" s="28" t="str">
        <f>_xlfn.XLOOKUP($C209,'[3]BIS Feb-26'!$C:$C,'[3]BIS Feb-26'!AB:AB,"",0)</f>
        <v/>
      </c>
      <c r="CJ209" s="28" t="str">
        <f>_xlfn.XLOOKUP($C209,'[3]BIS Feb-26'!$C:$C,'[3]BIS Feb-26'!AC:AC,"",0)</f>
        <v/>
      </c>
      <c r="CK209" s="29" t="str">
        <f>_xlfn.XLOOKUP($C209,'[3]BIS Feb-26'!$C:$C,'[3]BIS Feb-26'!AD:AD,"",0)</f>
        <v/>
      </c>
      <c r="CL209" s="29" t="str">
        <f>_xlfn.XLOOKUP($C209,'[3]BIS Feb-26'!$C:$C,'[3]BIS Feb-26'!AE:AE,"",0)</f>
        <v/>
      </c>
      <c r="CM209" s="29" t="str">
        <f>_xlfn.XLOOKUP($C209,'[3]BIS Feb-26'!$C:$C,'[3]BIS Feb-26'!AF:AF,"",0)</f>
        <v/>
      </c>
      <c r="CN209" s="29" t="str">
        <f>_xlfn.XLOOKUP($C209,'[3]BIS Feb-26'!$C:$C,'[3]BIS Feb-26'!AG:AG,"",0)</f>
        <v/>
      </c>
      <c r="CO209" s="29" t="str">
        <f>_xlfn.XLOOKUP($C209,'[3]BIS Feb-26'!$C:$C,'[3]BIS Feb-26'!AH:AH,"",0)</f>
        <v/>
      </c>
      <c r="CP209" s="29" t="str">
        <f>_xlfn.XLOOKUP($C209,'[3]BIS Feb-26'!$C:$C,'[3]BIS Feb-26'!AI:AI,"",0)</f>
        <v/>
      </c>
      <c r="CQ209" s="29" t="str">
        <f>_xlfn.XLOOKUP($C209,'[3]BIS Feb-26'!$C:$C,'[3]BIS Feb-26'!AJ:AJ,"",0)</f>
        <v/>
      </c>
      <c r="CR209" s="29" t="str">
        <f>_xlfn.XLOOKUP($C209,'[3]BIS Feb-26'!$C:$C,'[3]BIS Feb-26'!AK:AK,"",0)</f>
        <v/>
      </c>
      <c r="CS209" s="29" t="str">
        <f>_xlfn.XLOOKUP($C209,'[3]BIS Feb-26'!$C:$C,'[3]BIS Feb-26'!AL:AL,"",0)</f>
        <v/>
      </c>
      <c r="CT209" s="29" t="str">
        <f>_xlfn.XLOOKUP($C209,'[3]BIS Feb-26'!$C:$C,'[3]BIS Feb-26'!AM:AM,"",0)</f>
        <v/>
      </c>
      <c r="CU209" s="28" t="str">
        <f>_xlfn.XLOOKUP($C209,'[3]BIS Feb-26'!$C:$C,'[3]BIS Feb-26'!AN:AN,"",0)</f>
        <v/>
      </c>
      <c r="CV209" s="28" t="str">
        <f>_xlfn.XLOOKUP($C209,'[3]BIS Feb-26'!$C:$C,'[3]BIS Feb-26'!AO:AO,"",0)</f>
        <v/>
      </c>
      <c r="CW209" s="28" t="str">
        <f>_xlfn.XLOOKUP($C209,'[3]BIS Feb-26'!$C:$C,'[3]BIS Feb-26'!AP:AP,"",0)</f>
        <v/>
      </c>
      <c r="CX209" s="28" t="str">
        <f>_xlfn.XLOOKUP($C209,'[3]BIS Feb-26'!$C:$C,'[3]BIS Feb-26'!AQ:AQ,"",0)</f>
        <v/>
      </c>
      <c r="CY209" s="28" t="str">
        <f>_xlfn.XLOOKUP($C209,'[3]BIS Feb-26'!$C:$C,'[3]BIS Feb-26'!AR:AR,"",0)</f>
        <v/>
      </c>
      <c r="CZ209" s="28" t="str">
        <f>_xlfn.XLOOKUP($C209,'[3]BIS Feb-26'!$C:$C,'[3]BIS Feb-26'!AS:AS,"",0)</f>
        <v/>
      </c>
      <c r="DA209" s="28" t="str">
        <f>_xlfn.XLOOKUP($C209,'[3]BIS Feb-26'!$C:$C,'[3]BIS Feb-26'!AT:AT,"",0)</f>
        <v/>
      </c>
      <c r="DB209" s="28" t="str">
        <f>_xlfn.XLOOKUP($C209,'[3]BIS Feb-26'!$C:$C,'[3]BIS Feb-26'!AU:AU,"",0)</f>
        <v/>
      </c>
      <c r="DC209" s="28" t="str">
        <f>_xlfn.XLOOKUP($C209,'[3]BIS Feb-26'!$C:$C,'[3]BIS Feb-26'!AV:AV,"",0)</f>
        <v/>
      </c>
      <c r="DD209" s="11" t="str">
        <f>_xlfn.XLOOKUP($C209,'[3]BIS Feb-26'!$C:$C,'[3]BIS Feb-26'!AW:AW,"",0)</f>
        <v/>
      </c>
      <c r="DE209" s="11" t="str">
        <f>_xlfn.XLOOKUP($C209,'[3]BIS Feb-26'!$C:$C,'[3]BIS Feb-26'!AX:AX,"",0)</f>
        <v/>
      </c>
      <c r="DF209" s="11" t="str">
        <f>_xlfn.XLOOKUP($C209,'[3]BIS Feb-26'!$C:$C,'[3]BIS Feb-26'!AY:AY,"",0)</f>
        <v/>
      </c>
      <c r="DG209" s="11">
        <f t="shared" ca="1" si="95"/>
        <v>0</v>
      </c>
      <c r="DH209" s="11">
        <f t="shared" ca="1" si="96"/>
        <v>0</v>
      </c>
      <c r="DI209" s="11">
        <f t="shared" ca="1" si="97"/>
        <v>0</v>
      </c>
      <c r="DJ209" s="11" t="str">
        <f>_xlfn.XLOOKUP($C209,'[3]Active Customer Assets'!$D:$D,'[3]Active Customer Assets'!I:I,"",0)</f>
        <v>D (Compressor scrapped/ Company shut)</v>
      </c>
      <c r="DK209" s="28">
        <f>_xlfn.XLOOKUP($C209,'[3]Active Customer Assets'!$D:$D,'[3]Active Customer Assets'!J:J,"",0)</f>
        <v>41244</v>
      </c>
      <c r="DL209" s="28">
        <f>_xlfn.XLOOKUP($C209,'[3]Active Customer Assets'!$D:$D,'[3]Active Customer Assets'!K:K,"",0)</f>
        <v>41192</v>
      </c>
      <c r="DM209" s="28">
        <f>_xlfn.XLOOKUP($C209,'[3]Active Customer Assets'!$D:$D,'[3]Active Customer Assets'!L:L,"",0)</f>
        <v>45955.729236111103</v>
      </c>
      <c r="DN209" s="21">
        <f>_xlfn.XLOOKUP($C209,'[3]Active Customer Assets'!$D:$D,'[3]Active Customer Assets'!M:M,"",0)</f>
        <v>2160</v>
      </c>
      <c r="DO209" s="28">
        <f>_xlfn.XLOOKUP($C209,'[3]Active Customer Assets'!$D:$D,'[3]Active Customer Assets'!N:N,"",0)</f>
        <v>0</v>
      </c>
      <c r="DP209" s="28">
        <f>_xlfn.XLOOKUP($C209,'[3]Active Customer Assets'!$D:$D,'[3]Active Customer Assets'!O:O,"",0)</f>
        <v>0</v>
      </c>
      <c r="DQ209" s="28" t="str">
        <f>_xlfn.XLOOKUP($C209,'[3]Active Customer Assets'!$D:$D,'[3]Active Customer Assets'!P:P,"",0)</f>
        <v>Air lube Plus</v>
      </c>
      <c r="DR209" s="28">
        <f>_xlfn.XLOOKUP($C209,'[3]Active Customer Assets'!$D:$D,'[3]Active Customer Assets'!Q:Q,"",0)</f>
        <v>45955</v>
      </c>
      <c r="DS209" s="28">
        <f>_xlfn.XLOOKUP($C209,'[3]Active Customer Assets'!$D:$D,'[3]Active Customer Assets'!R:R,"",0)</f>
        <v>45955</v>
      </c>
      <c r="DT209" s="28">
        <f>_xlfn.XLOOKUP($C209,'[3]Active Customer Assets'!$D:$D,'[3]Active Customer Assets'!S:S,"",0)</f>
        <v>0</v>
      </c>
      <c r="DU209" s="28">
        <f>_xlfn.XLOOKUP($C209,'[3]Active Customer Assets'!$D:$D,'[3]Active Customer Assets'!T:T,"",0)</f>
        <v>45670</v>
      </c>
      <c r="DV209" s="28">
        <f>_xlfn.XLOOKUP($C209,'[3]Active Customer Assets'!$D:$D,'[3]Active Customer Assets'!U:U,"",0)</f>
        <v>45955</v>
      </c>
      <c r="DW209" s="28">
        <f>_xlfn.XLOOKUP($C209,'[3]Active Customer Assets'!$D:$D,'[3]Active Customer Assets'!V:V,"",0)</f>
        <v>45670</v>
      </c>
      <c r="DX209" s="28">
        <f>_xlfn.XLOOKUP($C209,'[3]Active Customer Assets'!$D:$D,'[3]Active Customer Assets'!W:W,"",0)</f>
        <v>45670</v>
      </c>
      <c r="DY209" s="28">
        <f>_xlfn.XLOOKUP($C209,'[3]Active Customer Assets'!$D:$D,'[3]Active Customer Assets'!X:X,"",0)</f>
        <v>45670</v>
      </c>
      <c r="DZ209" s="28">
        <f>_xlfn.XLOOKUP($C209,'[3]Active Customer Assets'!$D:$D,'[3]Active Customer Assets'!Y:Y,"",0)</f>
        <v>45670</v>
      </c>
      <c r="EA209" s="28" t="str">
        <f>_xlfn.XLOOKUP($C209,'[3]Active Customer Assets'!$D:$D,'[3]Active Customer Assets'!Z:Z,"",0)</f>
        <v>1500</v>
      </c>
      <c r="EB209" s="28" t="str">
        <f>_xlfn.XLOOKUP($C209,'[3]Active Customer Assets'!$D:$D,'[3]Active Customer Assets'!AA:AA,"",0)</f>
        <v>750</v>
      </c>
      <c r="EC209" s="28" t="str">
        <f>_xlfn.XLOOKUP($C209,'[3]Active Customer Assets'!$D:$D,'[3]Active Customer Assets'!AB:AB,"",0)</f>
        <v>600</v>
      </c>
      <c r="ED209" s="28" t="str">
        <f>_xlfn.XLOOKUP($C209,'[3]Active Customer Assets'!$D:$D,'[3]Active Customer Assets'!AC:AC,"",0)</f>
        <v>400</v>
      </c>
      <c r="EE209" s="28" t="str">
        <f>_xlfn.XLOOKUP($C209,'[3]Active Customer Assets'!$D:$D,'[3]Active Customer Assets'!AD:AD,"",0)</f>
        <v>750</v>
      </c>
      <c r="EF209" s="28" t="str">
        <f>_xlfn.XLOOKUP($C209,'[3]Active Customer Assets'!$D:$D,'[3]Active Customer Assets'!AE:AE,"",0)</f>
        <v>750</v>
      </c>
      <c r="EG209" s="28" t="str">
        <f>_xlfn.XLOOKUP($C209,'[3]Active Customer Assets'!$D:$D,'[3]Active Customer Assets'!AF:AF,"",0)</f>
        <v>1000</v>
      </c>
      <c r="EH209" s="28" t="str">
        <f>_xlfn.XLOOKUP($C209,'[3]Active Customer Assets'!$D:$D,'[3]Active Customer Assets'!AG:AG,"",0)</f>
        <v>1400</v>
      </c>
      <c r="EI209" s="28" t="str">
        <f>_xlfn.XLOOKUP($C209,'[3]Active Customer Assets'!$D:$D,'[3]Active Customer Assets'!AH:AH,"",0)</f>
        <v>1400</v>
      </c>
      <c r="EJ209" s="21">
        <f>_xlfn.XLOOKUP($C209,'[3]Active Customer Assets'!$D:$D,'[3]Active Customer Assets'!AI:AI,"",0)</f>
        <v>3</v>
      </c>
      <c r="EK209" s="35" t="str">
        <f>[3]!tbl_DPSAC[[#This Row],[Unit Status]]</f>
        <v>Scraped</v>
      </c>
    </row>
    <row r="210" spans="1:141" x14ac:dyDescent="0.15">
      <c r="A210" s="11">
        <f>ROW(tbl_DPSAC[[#This Row],[Sl. No.]])-1</f>
        <v>209</v>
      </c>
      <c r="B210" s="12" t="s">
        <v>136</v>
      </c>
      <c r="C210" s="12" t="s">
        <v>1186</v>
      </c>
      <c r="D210" s="12" t="s">
        <v>1181</v>
      </c>
      <c r="E210" s="12" t="s">
        <v>1182</v>
      </c>
      <c r="F210" s="12" t="s">
        <v>161</v>
      </c>
      <c r="G210" s="13" t="s">
        <v>1183</v>
      </c>
      <c r="H210" s="13" t="str">
        <f>_xlfn.XLOOKUP(C210,'[1]E&amp;DPSAC'!$K:$K,'[1]E&amp;DPSAC'!$E:$E,,0)</f>
        <v>JAMSHEDPUR</v>
      </c>
      <c r="I210" s="13" t="s">
        <v>1184</v>
      </c>
      <c r="J210" s="13" t="s">
        <v>143</v>
      </c>
      <c r="K210" s="13">
        <v>9234643909</v>
      </c>
      <c r="L210" s="12" t="str">
        <f t="shared" ca="1" si="75"/>
        <v>Non - Warranty</v>
      </c>
      <c r="M210" s="14">
        <v>41244</v>
      </c>
      <c r="N210" s="15">
        <v>24</v>
      </c>
      <c r="O210" s="14">
        <f t="shared" si="76"/>
        <v>41973</v>
      </c>
      <c r="P210" s="11" t="s">
        <v>715</v>
      </c>
      <c r="Q210" s="19" t="str">
        <f>_xlfn.XLOOKUP(C210,'[2]Sch Calls'!$R:$R,'[2]Sch Calls'!$F:$F,"",0)</f>
        <v>CC-00834307</v>
      </c>
      <c r="R210" s="18">
        <f>_xlfn.XLOOKUP(C210,'[2]Sch Calls'!$R:$R,'[2]Sch Calls'!$A:$A,"",0)</f>
        <v>44965.640370370398</v>
      </c>
      <c r="S210" s="17">
        <f>_xlfn.XLOOKUP(C210,'[2]Sch Calls'!$R:$R,'[2]Sch Calls'!$B:$B,"",0)</f>
        <v>405</v>
      </c>
      <c r="T210" s="18">
        <f>_xlfn.XLOOKUP(C210,'[1]E&amp;DPSAC'!$K:$K,'[1]E&amp;DPSAC'!$W:$W,"",0)</f>
        <v>44965</v>
      </c>
      <c r="U210" s="17">
        <f>_xlfn.XLOOKUP(C210,'[1]E&amp;DPSAC'!$K:$K,'[1]E&amp;DPSAC'!$Z:$Z,"",0)</f>
        <v>405</v>
      </c>
      <c r="V210" s="17">
        <f>_xlfn.XLOOKUP(C210,'[2]1. All Calls'!$R:$R,'[2]1. All Calls'!$B:$B,"",0)</f>
        <v>530</v>
      </c>
      <c r="W210" s="20">
        <f>_xlfn.XLOOKUP(C210,'[2]1. All Calls'!$R:$R,'[2]1. All Calls'!$A:$A,"",0)</f>
        <v>45110.704363425903</v>
      </c>
      <c r="X210" s="17" t="str">
        <f>_xlfn.XLOOKUP(C210,'[2]Sch Calls'!$R:$R,'[2]Sch Calls'!$AB:$AB,"",0)</f>
        <v>Change Air filter, oil filter, air oil separator, and oil</v>
      </c>
      <c r="Y210" s="17">
        <f t="shared" si="77"/>
        <v>625</v>
      </c>
      <c r="Z210" s="17" t="str">
        <f t="shared" si="78"/>
        <v>Done</v>
      </c>
      <c r="AA210" s="21">
        <f t="shared" ca="1" si="79"/>
        <v>1135.3596296296018</v>
      </c>
      <c r="AB210" s="21" t="str">
        <f t="shared" ca="1" si="80"/>
        <v>Due</v>
      </c>
      <c r="AC210" s="11">
        <f ca="1">tbl_DPSAC[[#This Row],[Current Month Due Count]]</f>
        <v>0</v>
      </c>
      <c r="AD210" s="11">
        <f ca="1">tbl_DPSAC[[#This Row],[Next Month Due2]]</f>
        <v>0</v>
      </c>
      <c r="AE210" s="11">
        <f t="shared" ca="1" si="81"/>
        <v>1</v>
      </c>
      <c r="AF210" s="11">
        <v>2</v>
      </c>
      <c r="AG210" s="17">
        <f t="shared" ca="1" si="82"/>
        <v>2511</v>
      </c>
      <c r="AH210" s="11">
        <v>0</v>
      </c>
      <c r="AI210" s="11">
        <v>0</v>
      </c>
      <c r="AJ210" s="11">
        <v>0</v>
      </c>
      <c r="AK210" s="11">
        <v>0</v>
      </c>
      <c r="AL210" s="11">
        <v>0</v>
      </c>
      <c r="AM210" s="11">
        <v>0</v>
      </c>
      <c r="AN210" s="11">
        <v>0</v>
      </c>
      <c r="AO210" s="11">
        <v>0</v>
      </c>
      <c r="AP210" s="11">
        <v>0</v>
      </c>
      <c r="AQ210" s="11">
        <v>0</v>
      </c>
      <c r="AR210" s="11">
        <v>0</v>
      </c>
      <c r="AS210" s="11">
        <v>0</v>
      </c>
      <c r="AT210" s="11">
        <v>0</v>
      </c>
      <c r="AU210" s="11">
        <v>0</v>
      </c>
      <c r="AV210" s="11">
        <v>0</v>
      </c>
      <c r="AW210" s="11">
        <v>0</v>
      </c>
      <c r="AX210" s="11" t="str">
        <f t="shared" ca="1" si="83"/>
        <v>4 Service Due</v>
      </c>
      <c r="AY210" s="17">
        <v>75</v>
      </c>
      <c r="AZ210" s="22">
        <v>44937</v>
      </c>
      <c r="BA210" s="17" t="s">
        <v>1187</v>
      </c>
      <c r="BB210" s="17">
        <v>75</v>
      </c>
      <c r="BC210" s="22">
        <v>44937</v>
      </c>
      <c r="BD210" s="17" t="s">
        <v>1187</v>
      </c>
      <c r="BE210" s="17">
        <v>75</v>
      </c>
      <c r="BF210" s="22">
        <v>44937</v>
      </c>
      <c r="BG210" s="17" t="s">
        <v>1187</v>
      </c>
      <c r="BH210" s="17"/>
      <c r="BI210" s="22"/>
      <c r="BJ210" s="17"/>
      <c r="BK210" s="17">
        <v>75</v>
      </c>
      <c r="BL210" s="22">
        <v>44937</v>
      </c>
      <c r="BM210" s="17" t="s">
        <v>1187</v>
      </c>
      <c r="BN210" s="23">
        <f t="shared" si="84"/>
        <v>45117</v>
      </c>
      <c r="BO210" s="23">
        <f t="shared" si="85"/>
        <v>45117</v>
      </c>
      <c r="BP210" s="23">
        <f t="shared" si="86"/>
        <v>45117</v>
      </c>
      <c r="BQ210" s="23" t="str">
        <f t="shared" si="87"/>
        <v/>
      </c>
      <c r="BR210" s="23">
        <f t="shared" si="98"/>
        <v>45302</v>
      </c>
      <c r="BS210" s="24">
        <f t="shared" ca="1" si="88"/>
        <v>-1686</v>
      </c>
      <c r="BT210" s="25">
        <f t="shared" ca="1" si="89"/>
        <v>-936</v>
      </c>
      <c r="BU210" s="25">
        <f t="shared" ca="1" si="90"/>
        <v>-1686</v>
      </c>
      <c r="BV210" s="25" t="str">
        <f t="shared" si="91"/>
        <v/>
      </c>
      <c r="BW210" s="25">
        <f t="shared" ca="1" si="92"/>
        <v>-936</v>
      </c>
      <c r="BX210" s="26" t="s">
        <v>173</v>
      </c>
      <c r="BY210" s="11">
        <f t="shared" ca="1" si="93"/>
        <v>4</v>
      </c>
      <c r="BZ210" s="11">
        <f t="shared" ca="1" si="99"/>
        <v>0</v>
      </c>
      <c r="CA210" s="11">
        <f t="shared" ca="1" si="94"/>
        <v>0</v>
      </c>
      <c r="CB210" s="28" t="str">
        <f>_xlfn.XLOOKUP($C210,'[3]BIS Feb-26'!$C:$C,'[3]BIS Feb-26'!U:U,"",0)</f>
        <v/>
      </c>
      <c r="CC210" s="28" t="str">
        <f>_xlfn.XLOOKUP($C210,'[3]BIS Feb-26'!$C:$C,'[3]BIS Feb-26'!V:V,"",0)</f>
        <v/>
      </c>
      <c r="CD210" s="28" t="str">
        <f>_xlfn.XLOOKUP($C210,'[3]BIS Feb-26'!$C:$C,'[3]BIS Feb-26'!W:W,"",0)</f>
        <v/>
      </c>
      <c r="CE210" s="28" t="str">
        <f>_xlfn.XLOOKUP($C210,'[3]BIS Feb-26'!$C:$C,'[3]BIS Feb-26'!X:X,"",0)</f>
        <v/>
      </c>
      <c r="CF210" s="28" t="str">
        <f>_xlfn.XLOOKUP($C210,'[3]BIS Feb-26'!$C:$C,'[3]BIS Feb-26'!Y:Y,"",0)</f>
        <v/>
      </c>
      <c r="CG210" s="28" t="str">
        <f>_xlfn.XLOOKUP($C210,'[3]BIS Feb-26'!$C:$C,'[3]BIS Feb-26'!Z:Z,"",0)</f>
        <v/>
      </c>
      <c r="CH210" s="28" t="str">
        <f>_xlfn.XLOOKUP($C210,'[3]BIS Feb-26'!$C:$C,'[3]BIS Feb-26'!AA:AA,"",0)</f>
        <v/>
      </c>
      <c r="CI210" s="28" t="str">
        <f>_xlfn.XLOOKUP($C210,'[3]BIS Feb-26'!$C:$C,'[3]BIS Feb-26'!AB:AB,"",0)</f>
        <v/>
      </c>
      <c r="CJ210" s="28" t="str">
        <f>_xlfn.XLOOKUP($C210,'[3]BIS Feb-26'!$C:$C,'[3]BIS Feb-26'!AC:AC,"",0)</f>
        <v/>
      </c>
      <c r="CK210" s="29" t="str">
        <f>_xlfn.XLOOKUP($C210,'[3]BIS Feb-26'!$C:$C,'[3]BIS Feb-26'!AD:AD,"",0)</f>
        <v/>
      </c>
      <c r="CL210" s="29" t="str">
        <f>_xlfn.XLOOKUP($C210,'[3]BIS Feb-26'!$C:$C,'[3]BIS Feb-26'!AE:AE,"",0)</f>
        <v/>
      </c>
      <c r="CM210" s="29" t="str">
        <f>_xlfn.XLOOKUP($C210,'[3]BIS Feb-26'!$C:$C,'[3]BIS Feb-26'!AF:AF,"",0)</f>
        <v/>
      </c>
      <c r="CN210" s="29" t="str">
        <f>_xlfn.XLOOKUP($C210,'[3]BIS Feb-26'!$C:$C,'[3]BIS Feb-26'!AG:AG,"",0)</f>
        <v/>
      </c>
      <c r="CO210" s="29" t="str">
        <f>_xlfn.XLOOKUP($C210,'[3]BIS Feb-26'!$C:$C,'[3]BIS Feb-26'!AH:AH,"",0)</f>
        <v/>
      </c>
      <c r="CP210" s="29" t="str">
        <f>_xlfn.XLOOKUP($C210,'[3]BIS Feb-26'!$C:$C,'[3]BIS Feb-26'!AI:AI,"",0)</f>
        <v/>
      </c>
      <c r="CQ210" s="29" t="str">
        <f>_xlfn.XLOOKUP($C210,'[3]BIS Feb-26'!$C:$C,'[3]BIS Feb-26'!AJ:AJ,"",0)</f>
        <v/>
      </c>
      <c r="CR210" s="29" t="str">
        <f>_xlfn.XLOOKUP($C210,'[3]BIS Feb-26'!$C:$C,'[3]BIS Feb-26'!AK:AK,"",0)</f>
        <v/>
      </c>
      <c r="CS210" s="29" t="str">
        <f>_xlfn.XLOOKUP($C210,'[3]BIS Feb-26'!$C:$C,'[3]BIS Feb-26'!AL:AL,"",0)</f>
        <v/>
      </c>
      <c r="CT210" s="29" t="str">
        <f>_xlfn.XLOOKUP($C210,'[3]BIS Feb-26'!$C:$C,'[3]BIS Feb-26'!AM:AM,"",0)</f>
        <v/>
      </c>
      <c r="CU210" s="28" t="str">
        <f>_xlfn.XLOOKUP($C210,'[3]BIS Feb-26'!$C:$C,'[3]BIS Feb-26'!AN:AN,"",0)</f>
        <v/>
      </c>
      <c r="CV210" s="28" t="str">
        <f>_xlfn.XLOOKUP($C210,'[3]BIS Feb-26'!$C:$C,'[3]BIS Feb-26'!AO:AO,"",0)</f>
        <v/>
      </c>
      <c r="CW210" s="28" t="str">
        <f>_xlfn.XLOOKUP($C210,'[3]BIS Feb-26'!$C:$C,'[3]BIS Feb-26'!AP:AP,"",0)</f>
        <v/>
      </c>
      <c r="CX210" s="28" t="str">
        <f>_xlfn.XLOOKUP($C210,'[3]BIS Feb-26'!$C:$C,'[3]BIS Feb-26'!AQ:AQ,"",0)</f>
        <v/>
      </c>
      <c r="CY210" s="28" t="str">
        <f>_xlfn.XLOOKUP($C210,'[3]BIS Feb-26'!$C:$C,'[3]BIS Feb-26'!AR:AR,"",0)</f>
        <v/>
      </c>
      <c r="CZ210" s="28" t="str">
        <f>_xlfn.XLOOKUP($C210,'[3]BIS Feb-26'!$C:$C,'[3]BIS Feb-26'!AS:AS,"",0)</f>
        <v/>
      </c>
      <c r="DA210" s="28" t="str">
        <f>_xlfn.XLOOKUP($C210,'[3]BIS Feb-26'!$C:$C,'[3]BIS Feb-26'!AT:AT,"",0)</f>
        <v/>
      </c>
      <c r="DB210" s="28" t="str">
        <f>_xlfn.XLOOKUP($C210,'[3]BIS Feb-26'!$C:$C,'[3]BIS Feb-26'!AU:AU,"",0)</f>
        <v/>
      </c>
      <c r="DC210" s="28" t="str">
        <f>_xlfn.XLOOKUP($C210,'[3]BIS Feb-26'!$C:$C,'[3]BIS Feb-26'!AV:AV,"",0)</f>
        <v/>
      </c>
      <c r="DD210" s="11" t="str">
        <f>_xlfn.XLOOKUP($C210,'[3]BIS Feb-26'!$C:$C,'[3]BIS Feb-26'!AW:AW,"",0)</f>
        <v/>
      </c>
      <c r="DE210" s="11" t="str">
        <f>_xlfn.XLOOKUP($C210,'[3]BIS Feb-26'!$C:$C,'[3]BIS Feb-26'!AX:AX,"",0)</f>
        <v/>
      </c>
      <c r="DF210" s="11" t="str">
        <f>_xlfn.XLOOKUP($C210,'[3]BIS Feb-26'!$C:$C,'[3]BIS Feb-26'!AY:AY,"",0)</f>
        <v/>
      </c>
      <c r="DG210" s="11">
        <f t="shared" ca="1" si="95"/>
        <v>0</v>
      </c>
      <c r="DH210" s="11">
        <f t="shared" ca="1" si="96"/>
        <v>0</v>
      </c>
      <c r="DI210" s="11">
        <f t="shared" ca="1" si="97"/>
        <v>0</v>
      </c>
      <c r="DJ210" s="11" t="str">
        <f>_xlfn.XLOOKUP($C210,'[3]Active Customer Assets'!$D:$D,'[3]Active Customer Assets'!I:I,"",0)</f>
        <v>D (Compressor scrapped/ Company shut)</v>
      </c>
      <c r="DK210" s="28">
        <f>_xlfn.XLOOKUP($C210,'[3]Active Customer Assets'!$D:$D,'[3]Active Customer Assets'!J:J,"",0)</f>
        <v>41244</v>
      </c>
      <c r="DL210" s="28">
        <f>_xlfn.XLOOKUP($C210,'[3]Active Customer Assets'!$D:$D,'[3]Active Customer Assets'!K:K,"",0)</f>
        <v>41212</v>
      </c>
      <c r="DM210" s="28">
        <f>_xlfn.XLOOKUP($C210,'[3]Active Customer Assets'!$D:$D,'[3]Active Customer Assets'!L:L,"",0)</f>
        <v>45110.7047916667</v>
      </c>
      <c r="DN210" s="21">
        <f>_xlfn.XLOOKUP($C210,'[3]Active Customer Assets'!$D:$D,'[3]Active Customer Assets'!M:M,"",0)</f>
        <v>530</v>
      </c>
      <c r="DO210" s="28">
        <f>_xlfn.XLOOKUP($C210,'[3]Active Customer Assets'!$D:$D,'[3]Active Customer Assets'!N:N,"",0)</f>
        <v>0</v>
      </c>
      <c r="DP210" s="28">
        <f>_xlfn.XLOOKUP($C210,'[3]Active Customer Assets'!$D:$D,'[3]Active Customer Assets'!O:O,"",0)</f>
        <v>0</v>
      </c>
      <c r="DQ210" s="28" t="str">
        <f>_xlfn.XLOOKUP($C210,'[3]Active Customer Assets'!$D:$D,'[3]Active Customer Assets'!P:P,"",0)</f>
        <v>Air lube Plus</v>
      </c>
      <c r="DR210" s="28">
        <f>_xlfn.XLOOKUP($C210,'[3]Active Customer Assets'!$D:$D,'[3]Active Customer Assets'!Q:Q,"",0)</f>
        <v>44965</v>
      </c>
      <c r="DS210" s="28">
        <f>_xlfn.XLOOKUP($C210,'[3]Active Customer Assets'!$D:$D,'[3]Active Customer Assets'!R:R,"",0)</f>
        <v>44965</v>
      </c>
      <c r="DT210" s="28">
        <f>_xlfn.XLOOKUP($C210,'[3]Active Customer Assets'!$D:$D,'[3]Active Customer Assets'!S:S,"",0)</f>
        <v>0</v>
      </c>
      <c r="DU210" s="28">
        <f>_xlfn.XLOOKUP($C210,'[3]Active Customer Assets'!$D:$D,'[3]Active Customer Assets'!T:T,"",0)</f>
        <v>44965</v>
      </c>
      <c r="DV210" s="28">
        <f>_xlfn.XLOOKUP($C210,'[3]Active Customer Assets'!$D:$D,'[3]Active Customer Assets'!U:U,"",0)</f>
        <v>44965</v>
      </c>
      <c r="DW210" s="28">
        <f>_xlfn.XLOOKUP($C210,'[3]Active Customer Assets'!$D:$D,'[3]Active Customer Assets'!V:V,"",0)</f>
        <v>0</v>
      </c>
      <c r="DX210" s="28">
        <f>_xlfn.XLOOKUP($C210,'[3]Active Customer Assets'!$D:$D,'[3]Active Customer Assets'!W:W,"",0)</f>
        <v>0</v>
      </c>
      <c r="DY210" s="28">
        <f>_xlfn.XLOOKUP($C210,'[3]Active Customer Assets'!$D:$D,'[3]Active Customer Assets'!X:X,"",0)</f>
        <v>0</v>
      </c>
      <c r="DZ210" s="28">
        <f>_xlfn.XLOOKUP($C210,'[3]Active Customer Assets'!$D:$D,'[3]Active Customer Assets'!Y:Y,"",0)</f>
        <v>0</v>
      </c>
      <c r="EA210" s="28" t="str">
        <f>_xlfn.XLOOKUP($C210,'[3]Active Customer Assets'!$D:$D,'[3]Active Customer Assets'!Z:Z,"",0)</f>
        <v>625</v>
      </c>
      <c r="EB210" s="28" t="str">
        <f>_xlfn.XLOOKUP($C210,'[3]Active Customer Assets'!$D:$D,'[3]Active Customer Assets'!AA:AA,"",0)</f>
        <v>625</v>
      </c>
      <c r="EC210" s="28" t="str">
        <f>_xlfn.XLOOKUP($C210,'[3]Active Customer Assets'!$D:$D,'[3]Active Customer Assets'!AB:AB,"",0)</f>
        <v>625</v>
      </c>
      <c r="ED210" s="28" t="str">
        <f>_xlfn.XLOOKUP($C210,'[3]Active Customer Assets'!$D:$D,'[3]Active Customer Assets'!AC:AC,"",0)</f>
        <v>625</v>
      </c>
      <c r="EE210" s="28" t="str">
        <f>_xlfn.XLOOKUP($C210,'[3]Active Customer Assets'!$D:$D,'[3]Active Customer Assets'!AD:AD,"",0)</f>
        <v>625</v>
      </c>
      <c r="EF210" s="28" t="str">
        <f>_xlfn.XLOOKUP($C210,'[3]Active Customer Assets'!$D:$D,'[3]Active Customer Assets'!AE:AE,"",0)</f>
        <v>625</v>
      </c>
      <c r="EG210" s="28" t="str">
        <f>_xlfn.XLOOKUP($C210,'[3]Active Customer Assets'!$D:$D,'[3]Active Customer Assets'!AF:AF,"",0)</f>
        <v>625</v>
      </c>
      <c r="EH210" s="28" t="str">
        <f>_xlfn.XLOOKUP($C210,'[3]Active Customer Assets'!$D:$D,'[3]Active Customer Assets'!AG:AG,"",0)</f>
        <v>625</v>
      </c>
      <c r="EI210" s="28" t="str">
        <f>_xlfn.XLOOKUP($C210,'[3]Active Customer Assets'!$D:$D,'[3]Active Customer Assets'!AH:AH,"",0)</f>
        <v>1625</v>
      </c>
      <c r="EJ210" s="21">
        <f>_xlfn.XLOOKUP($C210,'[3]Active Customer Assets'!$D:$D,'[3]Active Customer Assets'!AI:AI,"",0)</f>
        <v>2</v>
      </c>
      <c r="EK210" s="35" t="str">
        <f>[3]!tbl_DPSAC[[#This Row],[Unit Status]]</f>
        <v>Scraped</v>
      </c>
    </row>
    <row r="211" spans="1:141" x14ac:dyDescent="0.15">
      <c r="A211" s="11">
        <f>ROW(tbl_DPSAC[[#This Row],[Sl. No.]])-1</f>
        <v>210</v>
      </c>
      <c r="B211" s="12" t="s">
        <v>136</v>
      </c>
      <c r="C211" s="12" t="s">
        <v>1188</v>
      </c>
      <c r="D211" s="12" t="s">
        <v>175</v>
      </c>
      <c r="E211" s="12" t="s">
        <v>176</v>
      </c>
      <c r="F211" s="12" t="s">
        <v>161</v>
      </c>
      <c r="G211" s="13" t="s">
        <v>1189</v>
      </c>
      <c r="H211" s="13" t="e">
        <f>_xlfn.XLOOKUP(C211,'[1]E&amp;DPSAC'!$K:$K,'[1]E&amp;DPSAC'!$E:$E,,0)</f>
        <v>#N/A</v>
      </c>
      <c r="I211" s="13"/>
      <c r="J211" s="13">
        <v>9534839419</v>
      </c>
      <c r="K211" s="13" t="s">
        <v>143</v>
      </c>
      <c r="L211" s="12" t="str">
        <f t="shared" ca="1" si="75"/>
        <v>Non - Warranty</v>
      </c>
      <c r="M211" s="14">
        <v>43059</v>
      </c>
      <c r="N211" s="15">
        <v>24</v>
      </c>
      <c r="O211" s="14">
        <f t="shared" si="76"/>
        <v>43799</v>
      </c>
      <c r="P211" s="11" t="s">
        <v>681</v>
      </c>
      <c r="Q211" s="19" t="str">
        <f>_xlfn.XLOOKUP(C211,'[2]Sch Calls'!$R:$R,'[2]Sch Calls'!$F:$F,"",0)</f>
        <v/>
      </c>
      <c r="R211" s="18" t="str">
        <f>_xlfn.XLOOKUP(C211,'[2]Sch Calls'!$R:$R,'[2]Sch Calls'!$A:$A,"",0)</f>
        <v/>
      </c>
      <c r="S211" s="17" t="str">
        <f>_xlfn.XLOOKUP(C211,'[2]Sch Calls'!$R:$R,'[2]Sch Calls'!$B:$B,"",0)</f>
        <v/>
      </c>
      <c r="T211" s="18" t="str">
        <f>_xlfn.XLOOKUP(C211,'[1]E&amp;DPSAC'!$K:$K,'[1]E&amp;DPSAC'!$W:$W,"",0)</f>
        <v/>
      </c>
      <c r="U211" s="17" t="str">
        <f>_xlfn.XLOOKUP(C211,'[1]E&amp;DPSAC'!$K:$K,'[1]E&amp;DPSAC'!$Z:$Z,"",0)</f>
        <v/>
      </c>
      <c r="V211" s="17">
        <f>_xlfn.XLOOKUP(C211,'[2]1. All Calls'!$R:$R,'[2]1. All Calls'!$B:$B,"",0)</f>
        <v>5140</v>
      </c>
      <c r="W211" s="20">
        <f>_xlfn.XLOOKUP(C211,'[2]1. All Calls'!$R:$R,'[2]1. All Calls'!$A:$A,"",0)</f>
        <v>45940.681944444441</v>
      </c>
      <c r="X211" s="17" t="str">
        <f>_xlfn.XLOOKUP(C211,'[2]Sch Calls'!$R:$R,'[2]Sch Calls'!$AB:$AB,"",0)</f>
        <v/>
      </c>
      <c r="Y211" s="17">
        <f t="shared" si="77"/>
        <v>0</v>
      </c>
      <c r="Z211" s="17" t="str">
        <f t="shared" si="78"/>
        <v>Done</v>
      </c>
      <c r="AA211" s="21">
        <f t="shared" ca="1" si="79"/>
        <v>3042</v>
      </c>
      <c r="AB211" s="21" t="str">
        <f t="shared" ca="1" si="80"/>
        <v>Due</v>
      </c>
      <c r="AC211" s="11">
        <f ca="1">tbl_DPSAC[[#This Row],[Current Month Due Count]]</f>
        <v>0</v>
      </c>
      <c r="AD211" s="11">
        <f ca="1">tbl_DPSAC[[#This Row],[Next Month Due2]]</f>
        <v>0</v>
      </c>
      <c r="AE211" s="11">
        <f t="shared" ca="1" si="81"/>
        <v>1</v>
      </c>
      <c r="AF211" s="11">
        <v>3</v>
      </c>
      <c r="AG211" s="17">
        <f t="shared" ca="1" si="82"/>
        <v>5621</v>
      </c>
      <c r="AH211" s="11">
        <v>0</v>
      </c>
      <c r="AI211" s="11">
        <v>0</v>
      </c>
      <c r="AJ211" s="11">
        <v>0</v>
      </c>
      <c r="AK211" s="11">
        <v>0</v>
      </c>
      <c r="AL211" s="11">
        <v>0</v>
      </c>
      <c r="AM211" s="11">
        <v>0</v>
      </c>
      <c r="AN211" s="11">
        <v>0</v>
      </c>
      <c r="AO211" s="11">
        <v>0</v>
      </c>
      <c r="AP211" s="11">
        <v>0</v>
      </c>
      <c r="AQ211" s="11">
        <v>0</v>
      </c>
      <c r="AR211" s="11">
        <v>0</v>
      </c>
      <c r="AS211" s="11">
        <v>0</v>
      </c>
      <c r="AT211" s="11">
        <v>0</v>
      </c>
      <c r="AU211" s="11">
        <v>0</v>
      </c>
      <c r="AV211" s="11">
        <v>0</v>
      </c>
      <c r="AW211" s="11">
        <v>0</v>
      </c>
      <c r="AX211" s="11" t="str">
        <f t="shared" ca="1" si="83"/>
        <v>5 Service Due</v>
      </c>
      <c r="AY211" s="17">
        <v>3000</v>
      </c>
      <c r="AZ211" s="22">
        <v>44573</v>
      </c>
      <c r="BA211" s="17"/>
      <c r="BB211" s="17">
        <v>3000</v>
      </c>
      <c r="BC211" s="22">
        <v>44573</v>
      </c>
      <c r="BD211" s="17"/>
      <c r="BE211" s="17">
        <v>3000</v>
      </c>
      <c r="BF211" s="22">
        <v>44573</v>
      </c>
      <c r="BG211" s="17"/>
      <c r="BH211" s="17">
        <v>3000</v>
      </c>
      <c r="BI211" s="22">
        <v>44573</v>
      </c>
      <c r="BJ211" s="17"/>
      <c r="BK211" s="17">
        <v>3000</v>
      </c>
      <c r="BL211" s="22">
        <v>44573</v>
      </c>
      <c r="BM211" s="17"/>
      <c r="BN211" s="23">
        <f t="shared" si="84"/>
        <v>44753</v>
      </c>
      <c r="BO211" s="23">
        <f t="shared" si="85"/>
        <v>44753</v>
      </c>
      <c r="BP211" s="23">
        <f t="shared" si="86"/>
        <v>44753</v>
      </c>
      <c r="BQ211" s="23">
        <f t="shared" si="87"/>
        <v>44753</v>
      </c>
      <c r="BR211" s="23">
        <f t="shared" si="98"/>
        <v>44938</v>
      </c>
      <c r="BS211" s="24">
        <f t="shared" ca="1" si="88"/>
        <v>-1871</v>
      </c>
      <c r="BT211" s="25">
        <f t="shared" ca="1" si="89"/>
        <v>-1121</v>
      </c>
      <c r="BU211" s="25">
        <f t="shared" ca="1" si="90"/>
        <v>-1871</v>
      </c>
      <c r="BV211" s="25">
        <f t="shared" ca="1" si="91"/>
        <v>-1871</v>
      </c>
      <c r="BW211" s="25">
        <f t="shared" ca="1" si="92"/>
        <v>-1121</v>
      </c>
      <c r="BX211" s="26" t="s">
        <v>173</v>
      </c>
      <c r="BY211" s="11">
        <f t="shared" ca="1" si="93"/>
        <v>5</v>
      </c>
      <c r="BZ211" s="11">
        <f t="shared" ca="1" si="99"/>
        <v>0</v>
      </c>
      <c r="CA211" s="11">
        <f t="shared" ca="1" si="94"/>
        <v>0</v>
      </c>
      <c r="CB211" s="28">
        <f>_xlfn.XLOOKUP($C211,'[3]BIS Feb-26'!$C:$C,'[3]BIS Feb-26'!U:U,"",0)</f>
        <v>0</v>
      </c>
      <c r="CC211" s="28">
        <f>_xlfn.XLOOKUP($C211,'[3]BIS Feb-26'!$C:$C,'[3]BIS Feb-26'!V:V,"",0)</f>
        <v>0</v>
      </c>
      <c r="CD211" s="28">
        <f>_xlfn.XLOOKUP($C211,'[3]BIS Feb-26'!$C:$C,'[3]BIS Feb-26'!W:W,"",0)</f>
        <v>0</v>
      </c>
      <c r="CE211" s="28">
        <f>_xlfn.XLOOKUP($C211,'[3]BIS Feb-26'!$C:$C,'[3]BIS Feb-26'!X:X,"",0)</f>
        <v>0</v>
      </c>
      <c r="CF211" s="28">
        <f>_xlfn.XLOOKUP($C211,'[3]BIS Feb-26'!$C:$C,'[3]BIS Feb-26'!Y:Y,"",0)</f>
        <v>0</v>
      </c>
      <c r="CG211" s="28">
        <f>_xlfn.XLOOKUP($C211,'[3]BIS Feb-26'!$C:$C,'[3]BIS Feb-26'!Z:Z,"",0)</f>
        <v>0</v>
      </c>
      <c r="CH211" s="28">
        <f>_xlfn.XLOOKUP($C211,'[3]BIS Feb-26'!$C:$C,'[3]BIS Feb-26'!AA:AA,"",0)</f>
        <v>0</v>
      </c>
      <c r="CI211" s="28">
        <f>_xlfn.XLOOKUP($C211,'[3]BIS Feb-26'!$C:$C,'[3]BIS Feb-26'!AB:AB,"",0)</f>
        <v>0</v>
      </c>
      <c r="CJ211" s="28">
        <f>_xlfn.XLOOKUP($C211,'[3]BIS Feb-26'!$C:$C,'[3]BIS Feb-26'!AC:AC,"",0)</f>
        <v>0</v>
      </c>
      <c r="CK211" s="29" t="str">
        <f>_xlfn.XLOOKUP($C211,'[3]BIS Feb-26'!$C:$C,'[3]BIS Feb-26'!AD:AD,"",0)</f>
        <v>390</v>
      </c>
      <c r="CL211" s="29" t="str">
        <f>_xlfn.XLOOKUP($C211,'[3]BIS Feb-26'!$C:$C,'[3]BIS Feb-26'!AE:AE,"",0)</f>
        <v>390</v>
      </c>
      <c r="CM211" s="29" t="str">
        <f>_xlfn.XLOOKUP($C211,'[3]BIS Feb-26'!$C:$C,'[3]BIS Feb-26'!AF:AF,"",0)</f>
        <v>390</v>
      </c>
      <c r="CN211" s="29" t="str">
        <f>_xlfn.XLOOKUP($C211,'[3]BIS Feb-26'!$C:$C,'[3]BIS Feb-26'!AG:AG,"",0)</f>
        <v>390</v>
      </c>
      <c r="CO211" s="29" t="str">
        <f>_xlfn.XLOOKUP($C211,'[3]BIS Feb-26'!$C:$C,'[3]BIS Feb-26'!AH:AH,"",0)</f>
        <v>390</v>
      </c>
      <c r="CP211" s="29" t="str">
        <f>_xlfn.XLOOKUP($C211,'[3]BIS Feb-26'!$C:$C,'[3]BIS Feb-26'!AI:AI,"",0)</f>
        <v>640</v>
      </c>
      <c r="CQ211" s="29" t="str">
        <f>_xlfn.XLOOKUP($C211,'[3]BIS Feb-26'!$C:$C,'[3]BIS Feb-26'!AJ:AJ,"",0)</f>
        <v>1000</v>
      </c>
      <c r="CR211" s="29" t="str">
        <f>_xlfn.XLOOKUP($C211,'[3]BIS Feb-26'!$C:$C,'[3]BIS Feb-26'!AK:AK,"",0)</f>
        <v>640</v>
      </c>
      <c r="CS211" s="29" t="str">
        <f>_xlfn.XLOOKUP($C211,'[3]BIS Feb-26'!$C:$C,'[3]BIS Feb-26'!AL:AL,"",0)</f>
        <v>640</v>
      </c>
      <c r="CT211" s="29">
        <f>_xlfn.XLOOKUP($C211,'[3]BIS Feb-26'!$C:$C,'[3]BIS Feb-26'!AM:AM,"",0)</f>
        <v>3</v>
      </c>
      <c r="CU211" s="28">
        <f>_xlfn.XLOOKUP($C211,'[3]BIS Feb-26'!$C:$C,'[3]BIS Feb-26'!AN:AN,"",0)</f>
        <v>46070</v>
      </c>
      <c r="CV211" s="28">
        <f>_xlfn.XLOOKUP($C211,'[3]BIS Feb-26'!$C:$C,'[3]BIS Feb-26'!AO:AO,"",0)</f>
        <v>46065</v>
      </c>
      <c r="CW211" s="28">
        <f>_xlfn.XLOOKUP($C211,'[3]BIS Feb-26'!$C:$C,'[3]BIS Feb-26'!AP:AP,"",0)</f>
        <v>46065</v>
      </c>
      <c r="CX211" s="28">
        <f>_xlfn.XLOOKUP($C211,'[3]BIS Feb-26'!$C:$C,'[3]BIS Feb-26'!AQ:AQ,"",0)</f>
        <v>46070</v>
      </c>
      <c r="CY211" s="28">
        <f>_xlfn.XLOOKUP($C211,'[3]BIS Feb-26'!$C:$C,'[3]BIS Feb-26'!AR:AR,"",0)</f>
        <v>46070</v>
      </c>
      <c r="CZ211" s="28">
        <f>_xlfn.XLOOKUP($C211,'[3]BIS Feb-26'!$C:$C,'[3]BIS Feb-26'!AS:AS,"",0)</f>
        <v>46132</v>
      </c>
      <c r="DA211" s="28">
        <f>_xlfn.XLOOKUP($C211,'[3]BIS Feb-26'!$C:$C,'[3]BIS Feb-26'!AT:AT,"",0)</f>
        <v>46033</v>
      </c>
      <c r="DB211" s="28">
        <f>_xlfn.XLOOKUP($C211,'[3]BIS Feb-26'!$C:$C,'[3]BIS Feb-26'!AU:AU,"",0)</f>
        <v>46042</v>
      </c>
      <c r="DC211" s="28">
        <f>_xlfn.XLOOKUP($C211,'[3]BIS Feb-26'!$C:$C,'[3]BIS Feb-26'!AV:AV,"",0)</f>
        <v>46091</v>
      </c>
      <c r="DD211" s="11">
        <f>_xlfn.XLOOKUP($C211,'[3]BIS Feb-26'!$C:$C,'[3]BIS Feb-26'!AW:AW,"",0)</f>
        <v>1</v>
      </c>
      <c r="DE211" s="11">
        <f>_xlfn.XLOOKUP($C211,'[3]BIS Feb-26'!$C:$C,'[3]BIS Feb-26'!AX:AX,"",0)</f>
        <v>1</v>
      </c>
      <c r="DF211" s="11">
        <f>_xlfn.XLOOKUP($C211,'[3]BIS Feb-26'!$C:$C,'[3]BIS Feb-26'!AY:AY,"",0)</f>
        <v>1</v>
      </c>
      <c r="DG211" s="11">
        <f t="shared" ca="1" si="95"/>
        <v>7</v>
      </c>
      <c r="DH211" s="11">
        <f t="shared" ca="1" si="96"/>
        <v>1</v>
      </c>
      <c r="DI211" s="11">
        <f t="shared" ca="1" si="97"/>
        <v>1</v>
      </c>
      <c r="DJ211" s="11" t="str">
        <f>_xlfn.XLOOKUP($C211,'[3]Active Customer Assets'!$D:$D,'[3]Active Customer Assets'!I:I,"",0)</f>
        <v>C (Not Buying Spares or buying lubricants)</v>
      </c>
      <c r="DK211" s="28">
        <f>_xlfn.XLOOKUP($C211,'[3]Active Customer Assets'!$D:$D,'[3]Active Customer Assets'!J:J,"",0)</f>
        <v>43059</v>
      </c>
      <c r="DL211" s="28">
        <f>_xlfn.XLOOKUP($C211,'[3]Active Customer Assets'!$D:$D,'[3]Active Customer Assets'!K:K,"",0)</f>
        <v>42927</v>
      </c>
      <c r="DM211" s="28">
        <f>_xlfn.XLOOKUP($C211,'[3]Active Customer Assets'!$D:$D,'[3]Active Customer Assets'!L:L,"",0)</f>
        <v>45940.682777777802</v>
      </c>
      <c r="DN211" s="21">
        <f>_xlfn.XLOOKUP($C211,'[3]Active Customer Assets'!$D:$D,'[3]Active Customer Assets'!M:M,"",0)</f>
        <v>5140</v>
      </c>
      <c r="DO211" s="28">
        <f>_xlfn.XLOOKUP($C211,'[3]Active Customer Assets'!$D:$D,'[3]Active Customer Assets'!N:N,"",0)</f>
        <v>0</v>
      </c>
      <c r="DP211" s="28">
        <f>_xlfn.XLOOKUP($C211,'[3]Active Customer Assets'!$D:$D,'[3]Active Customer Assets'!O:O,"",0)</f>
        <v>0</v>
      </c>
      <c r="DQ211" s="28">
        <f>_xlfn.XLOOKUP($C211,'[3]Active Customer Assets'!$D:$D,'[3]Active Customer Assets'!P:P,"",0)</f>
        <v>0</v>
      </c>
      <c r="DR211" s="28">
        <f>_xlfn.XLOOKUP($C211,'[3]Active Customer Assets'!$D:$D,'[3]Active Customer Assets'!Q:Q,"",0)</f>
        <v>0</v>
      </c>
      <c r="DS211" s="28">
        <f>_xlfn.XLOOKUP($C211,'[3]Active Customer Assets'!$D:$D,'[3]Active Customer Assets'!R:R,"",0)</f>
        <v>0</v>
      </c>
      <c r="DT211" s="28">
        <f>_xlfn.XLOOKUP($C211,'[3]Active Customer Assets'!$D:$D,'[3]Active Customer Assets'!S:S,"",0)</f>
        <v>0</v>
      </c>
      <c r="DU211" s="28">
        <f>_xlfn.XLOOKUP($C211,'[3]Active Customer Assets'!$D:$D,'[3]Active Customer Assets'!T:T,"",0)</f>
        <v>0</v>
      </c>
      <c r="DV211" s="28">
        <f>_xlfn.XLOOKUP($C211,'[3]Active Customer Assets'!$D:$D,'[3]Active Customer Assets'!U:U,"",0)</f>
        <v>0</v>
      </c>
      <c r="DW211" s="28">
        <f>_xlfn.XLOOKUP($C211,'[3]Active Customer Assets'!$D:$D,'[3]Active Customer Assets'!V:V,"",0)</f>
        <v>0</v>
      </c>
      <c r="DX211" s="28">
        <f>_xlfn.XLOOKUP($C211,'[3]Active Customer Assets'!$D:$D,'[3]Active Customer Assets'!W:W,"",0)</f>
        <v>0</v>
      </c>
      <c r="DY211" s="28">
        <f>_xlfn.XLOOKUP($C211,'[3]Active Customer Assets'!$D:$D,'[3]Active Customer Assets'!X:X,"",0)</f>
        <v>0</v>
      </c>
      <c r="DZ211" s="28">
        <f>_xlfn.XLOOKUP($C211,'[3]Active Customer Assets'!$D:$D,'[3]Active Customer Assets'!Y:Y,"",0)</f>
        <v>0</v>
      </c>
      <c r="EA211" s="28" t="str">
        <f>_xlfn.XLOOKUP($C211,'[3]Active Customer Assets'!$D:$D,'[3]Active Customer Assets'!Z:Z,"",0)</f>
        <v>390</v>
      </c>
      <c r="EB211" s="28" t="str">
        <f>_xlfn.XLOOKUP($C211,'[3]Active Customer Assets'!$D:$D,'[3]Active Customer Assets'!AA:AA,"",0)</f>
        <v>390</v>
      </c>
      <c r="EC211" s="28" t="str">
        <f>_xlfn.XLOOKUP($C211,'[3]Active Customer Assets'!$D:$D,'[3]Active Customer Assets'!AB:AB,"",0)</f>
        <v>390</v>
      </c>
      <c r="ED211" s="28" t="str">
        <f>_xlfn.XLOOKUP($C211,'[3]Active Customer Assets'!$D:$D,'[3]Active Customer Assets'!AC:AC,"",0)</f>
        <v>390</v>
      </c>
      <c r="EE211" s="28" t="str">
        <f>_xlfn.XLOOKUP($C211,'[3]Active Customer Assets'!$D:$D,'[3]Active Customer Assets'!AD:AD,"",0)</f>
        <v>390</v>
      </c>
      <c r="EF211" s="28" t="str">
        <f>_xlfn.XLOOKUP($C211,'[3]Active Customer Assets'!$D:$D,'[3]Active Customer Assets'!AE:AE,"",0)</f>
        <v>640</v>
      </c>
      <c r="EG211" s="28" t="str">
        <f>_xlfn.XLOOKUP($C211,'[3]Active Customer Assets'!$D:$D,'[3]Active Customer Assets'!AF:AF,"",0)</f>
        <v>1000</v>
      </c>
      <c r="EH211" s="28" t="str">
        <f>_xlfn.XLOOKUP($C211,'[3]Active Customer Assets'!$D:$D,'[3]Active Customer Assets'!AG:AG,"",0)</f>
        <v>640</v>
      </c>
      <c r="EI211" s="28" t="str">
        <f>_xlfn.XLOOKUP($C211,'[3]Active Customer Assets'!$D:$D,'[3]Active Customer Assets'!AH:AH,"",0)</f>
        <v>640</v>
      </c>
      <c r="EJ211" s="21">
        <f>_xlfn.XLOOKUP($C211,'[3]Active Customer Assets'!$D:$D,'[3]Active Customer Assets'!AI:AI,"",0)</f>
        <v>3</v>
      </c>
      <c r="EK211" s="35" t="str">
        <f>[3]!tbl_DPSAC[[#This Row],[Unit Status]]</f>
        <v>Active</v>
      </c>
    </row>
    <row r="212" spans="1:141" x14ac:dyDescent="0.15">
      <c r="A212" s="11">
        <f>ROW(tbl_DPSAC[[#This Row],[Sl. No.]])-1</f>
        <v>211</v>
      </c>
      <c r="B212" s="12" t="s">
        <v>136</v>
      </c>
      <c r="C212" s="12" t="s">
        <v>1190</v>
      </c>
      <c r="D212" s="12" t="s">
        <v>175</v>
      </c>
      <c r="E212" s="12" t="s">
        <v>176</v>
      </c>
      <c r="F212" s="12" t="s">
        <v>161</v>
      </c>
      <c r="G212" s="13" t="s">
        <v>1189</v>
      </c>
      <c r="H212" s="13" t="str">
        <f>_xlfn.XLOOKUP(C212,'[1]E&amp;DPSAC'!$K:$K,'[1]E&amp;DPSAC'!$E:$E,,0)</f>
        <v>NAWADIH, CHATARPUR</v>
      </c>
      <c r="I212" s="13"/>
      <c r="J212" s="13">
        <v>6203240174</v>
      </c>
      <c r="K212" s="13">
        <v>6203240174</v>
      </c>
      <c r="L212" s="12" t="str">
        <f t="shared" ca="1" si="75"/>
        <v>Non - Warranty</v>
      </c>
      <c r="M212" s="14">
        <v>43379</v>
      </c>
      <c r="N212" s="15">
        <v>24</v>
      </c>
      <c r="O212" s="14">
        <f t="shared" si="76"/>
        <v>44135</v>
      </c>
      <c r="P212" s="11" t="s">
        <v>681</v>
      </c>
      <c r="Q212" s="19" t="str">
        <f>_xlfn.XLOOKUP(C212,'[2]Sch Calls'!$R:$R,'[2]Sch Calls'!$F:$F,"",0)</f>
        <v>CC-00046199</v>
      </c>
      <c r="R212" s="18">
        <f>_xlfn.XLOOKUP(C212,'[2]Sch Calls'!$R:$R,'[2]Sch Calls'!$A:$A,"",0)</f>
        <v>43526.693761574097</v>
      </c>
      <c r="S212" s="17">
        <f>_xlfn.XLOOKUP(C212,'[2]Sch Calls'!$R:$R,'[2]Sch Calls'!$B:$B,"",0)</f>
        <v>878</v>
      </c>
      <c r="T212" s="18">
        <f>_xlfn.XLOOKUP(C212,'[1]E&amp;DPSAC'!$K:$K,'[1]E&amp;DPSAC'!$W:$W,"",0)</f>
        <v>44127</v>
      </c>
      <c r="U212" s="17">
        <f>_xlfn.XLOOKUP(C212,'[1]E&amp;DPSAC'!$K:$K,'[1]E&amp;DPSAC'!$Z:$Z,"",0)</f>
        <v>2992.5</v>
      </c>
      <c r="V212" s="17">
        <f>_xlfn.XLOOKUP(C212,'[2]1. All Calls'!$R:$R,'[2]1. All Calls'!$B:$B,"",0)</f>
        <v>8015</v>
      </c>
      <c r="W212" s="20">
        <f>_xlfn.XLOOKUP(C212,'[2]1. All Calls'!$R:$R,'[2]1. All Calls'!$A:$A,"",0)</f>
        <v>45966.495833333334</v>
      </c>
      <c r="X212" s="17">
        <f>_xlfn.XLOOKUP(C212,'[2]Sch Calls'!$R:$R,'[2]Sch Calls'!$AB:$AB,"",0)</f>
        <v>0</v>
      </c>
      <c r="Y212" s="17">
        <f t="shared" si="77"/>
        <v>-6387</v>
      </c>
      <c r="Z212" s="17" t="str">
        <f t="shared" si="78"/>
        <v>Due</v>
      </c>
      <c r="AA212" s="21">
        <f t="shared" ca="1" si="79"/>
        <v>2574.3062384259028</v>
      </c>
      <c r="AB212" s="21" t="str">
        <f t="shared" ca="1" si="80"/>
        <v>Due</v>
      </c>
      <c r="AC212" s="11">
        <f ca="1">tbl_DPSAC[[#This Row],[Current Month Due Count]]</f>
        <v>0</v>
      </c>
      <c r="AD212" s="11">
        <f ca="1">tbl_DPSAC[[#This Row],[Next Month Due2]]</f>
        <v>0</v>
      </c>
      <c r="AE212" s="11">
        <f t="shared" ca="1" si="81"/>
        <v>1</v>
      </c>
      <c r="AF212" s="11">
        <v>2</v>
      </c>
      <c r="AG212" s="17">
        <f t="shared" ca="1" si="82"/>
        <v>8284</v>
      </c>
      <c r="AH212" s="11">
        <v>0</v>
      </c>
      <c r="AI212" s="11" t="s">
        <v>1191</v>
      </c>
      <c r="AJ212" s="11">
        <v>0</v>
      </c>
      <c r="AK212" s="11">
        <v>0</v>
      </c>
      <c r="AL212" s="11">
        <v>0</v>
      </c>
      <c r="AM212" s="11">
        <v>0</v>
      </c>
      <c r="AN212" s="11" t="s">
        <v>1192</v>
      </c>
      <c r="AO212" s="11">
        <v>0</v>
      </c>
      <c r="AP212" s="11">
        <v>0</v>
      </c>
      <c r="AQ212" s="11">
        <v>0</v>
      </c>
      <c r="AR212" s="11">
        <v>0</v>
      </c>
      <c r="AS212" s="11">
        <v>0</v>
      </c>
      <c r="AT212" s="11">
        <v>0</v>
      </c>
      <c r="AU212" s="11">
        <v>0</v>
      </c>
      <c r="AV212" s="11">
        <v>0</v>
      </c>
      <c r="AW212" s="11">
        <v>0</v>
      </c>
      <c r="AX212" s="11" t="str">
        <f t="shared" ca="1" si="83"/>
        <v>5 Service Due</v>
      </c>
      <c r="AY212" s="17">
        <v>2710</v>
      </c>
      <c r="AZ212" s="22">
        <v>44257.693761574075</v>
      </c>
      <c r="BA212" s="17"/>
      <c r="BB212" s="17">
        <v>2710</v>
      </c>
      <c r="BC212" s="22">
        <v>44257.693761574075</v>
      </c>
      <c r="BD212" s="17"/>
      <c r="BE212" s="17">
        <v>2710</v>
      </c>
      <c r="BF212" s="22">
        <v>44257.693761574075</v>
      </c>
      <c r="BG212" s="17"/>
      <c r="BH212" s="17">
        <v>2710</v>
      </c>
      <c r="BI212" s="22">
        <v>44257.693761574075</v>
      </c>
      <c r="BJ212" s="17"/>
      <c r="BK212" s="17">
        <v>2710</v>
      </c>
      <c r="BL212" s="22">
        <v>44257.693761574075</v>
      </c>
      <c r="BM212" s="17"/>
      <c r="BN212" s="23">
        <f t="shared" si="84"/>
        <v>44437.693761574075</v>
      </c>
      <c r="BO212" s="23">
        <f t="shared" si="85"/>
        <v>44437.693761574075</v>
      </c>
      <c r="BP212" s="23">
        <f t="shared" si="86"/>
        <v>44437.693761574075</v>
      </c>
      <c r="BQ212" s="23">
        <f t="shared" si="87"/>
        <v>44437.693761574075</v>
      </c>
      <c r="BR212" s="23">
        <f t="shared" si="98"/>
        <v>44622.693761574075</v>
      </c>
      <c r="BS212" s="24">
        <f t="shared" ca="1" si="88"/>
        <v>-4824</v>
      </c>
      <c r="BT212" s="25">
        <f t="shared" ca="1" si="89"/>
        <v>-4074</v>
      </c>
      <c r="BU212" s="25">
        <f t="shared" ca="1" si="90"/>
        <v>-4824</v>
      </c>
      <c r="BV212" s="25">
        <f t="shared" ca="1" si="91"/>
        <v>-4824</v>
      </c>
      <c r="BW212" s="25">
        <f t="shared" ca="1" si="92"/>
        <v>-4074</v>
      </c>
      <c r="BX212" s="26" t="s">
        <v>173</v>
      </c>
      <c r="BY212" s="11">
        <f t="shared" ca="1" si="93"/>
        <v>5</v>
      </c>
      <c r="BZ212" s="11">
        <f t="shared" ca="1" si="99"/>
        <v>0</v>
      </c>
      <c r="CA212" s="11">
        <f t="shared" ca="1" si="94"/>
        <v>0</v>
      </c>
      <c r="CB212" s="28">
        <f>_xlfn.XLOOKUP($C212,'[3]BIS Feb-26'!$C:$C,'[3]BIS Feb-26'!U:U,"",0)</f>
        <v>0</v>
      </c>
      <c r="CC212" s="28">
        <f>_xlfn.XLOOKUP($C212,'[3]BIS Feb-26'!$C:$C,'[3]BIS Feb-26'!V:V,"",0)</f>
        <v>0</v>
      </c>
      <c r="CD212" s="28">
        <f>_xlfn.XLOOKUP($C212,'[3]BIS Feb-26'!$C:$C,'[3]BIS Feb-26'!W:W,"",0)</f>
        <v>0</v>
      </c>
      <c r="CE212" s="28">
        <f>_xlfn.XLOOKUP($C212,'[3]BIS Feb-26'!$C:$C,'[3]BIS Feb-26'!X:X,"",0)</f>
        <v>0</v>
      </c>
      <c r="CF212" s="28">
        <f>_xlfn.XLOOKUP($C212,'[3]BIS Feb-26'!$C:$C,'[3]BIS Feb-26'!Y:Y,"",0)</f>
        <v>0</v>
      </c>
      <c r="CG212" s="28">
        <f>_xlfn.XLOOKUP($C212,'[3]BIS Feb-26'!$C:$C,'[3]BIS Feb-26'!Z:Z,"",0)</f>
        <v>0</v>
      </c>
      <c r="CH212" s="28">
        <f>_xlfn.XLOOKUP($C212,'[3]BIS Feb-26'!$C:$C,'[3]BIS Feb-26'!AA:AA,"",0)</f>
        <v>0</v>
      </c>
      <c r="CI212" s="28">
        <f>_xlfn.XLOOKUP($C212,'[3]BIS Feb-26'!$C:$C,'[3]BIS Feb-26'!AB:AB,"",0)</f>
        <v>0</v>
      </c>
      <c r="CJ212" s="28">
        <f>_xlfn.XLOOKUP($C212,'[3]BIS Feb-26'!$C:$C,'[3]BIS Feb-26'!AC:AC,"",0)</f>
        <v>0</v>
      </c>
      <c r="CK212" s="29" t="str">
        <f>_xlfn.XLOOKUP($C212,'[3]BIS Feb-26'!$C:$C,'[3]BIS Feb-26'!AD:AD,"",0)</f>
        <v>550</v>
      </c>
      <c r="CL212" s="29" t="str">
        <f>_xlfn.XLOOKUP($C212,'[3]BIS Feb-26'!$C:$C,'[3]BIS Feb-26'!AE:AE,"",0)</f>
        <v>550</v>
      </c>
      <c r="CM212" s="29" t="str">
        <f>_xlfn.XLOOKUP($C212,'[3]BIS Feb-26'!$C:$C,'[3]BIS Feb-26'!AF:AF,"",0)</f>
        <v>550</v>
      </c>
      <c r="CN212" s="29" t="str">
        <f>_xlfn.XLOOKUP($C212,'[3]BIS Feb-26'!$C:$C,'[3]BIS Feb-26'!AG:AG,"",0)</f>
        <v>550</v>
      </c>
      <c r="CO212" s="29" t="str">
        <f>_xlfn.XLOOKUP($C212,'[3]BIS Feb-26'!$C:$C,'[3]BIS Feb-26'!AH:AH,"",0)</f>
        <v>550</v>
      </c>
      <c r="CP212" s="29" t="str">
        <f>_xlfn.XLOOKUP($C212,'[3]BIS Feb-26'!$C:$C,'[3]BIS Feb-26'!AI:AI,"",0)</f>
        <v>550</v>
      </c>
      <c r="CQ212" s="29" t="str">
        <f>_xlfn.XLOOKUP($C212,'[3]BIS Feb-26'!$C:$C,'[3]BIS Feb-26'!AJ:AJ,"",0)</f>
        <v>1000</v>
      </c>
      <c r="CR212" s="29" t="str">
        <f>_xlfn.XLOOKUP($C212,'[3]BIS Feb-26'!$C:$C,'[3]BIS Feb-26'!AK:AK,"",0)</f>
        <v>550</v>
      </c>
      <c r="CS212" s="29" t="str">
        <f>_xlfn.XLOOKUP($C212,'[3]BIS Feb-26'!$C:$C,'[3]BIS Feb-26'!AL:AL,"",0)</f>
        <v>550</v>
      </c>
      <c r="CT212" s="29">
        <f>_xlfn.XLOOKUP($C212,'[3]BIS Feb-26'!$C:$C,'[3]BIS Feb-26'!AM:AM,"",0)</f>
        <v>3</v>
      </c>
      <c r="CU212" s="28">
        <f>_xlfn.XLOOKUP($C212,'[3]BIS Feb-26'!$C:$C,'[3]BIS Feb-26'!AN:AN,"",0)</f>
        <v>46128</v>
      </c>
      <c r="CV212" s="28">
        <f>_xlfn.XLOOKUP($C212,'[3]BIS Feb-26'!$C:$C,'[3]BIS Feb-26'!AO:AO,"",0)</f>
        <v>46106</v>
      </c>
      <c r="CW212" s="28">
        <f>_xlfn.XLOOKUP($C212,'[3]BIS Feb-26'!$C:$C,'[3]BIS Feb-26'!AP:AP,"",0)</f>
        <v>46106</v>
      </c>
      <c r="CX212" s="28">
        <f>_xlfn.XLOOKUP($C212,'[3]BIS Feb-26'!$C:$C,'[3]BIS Feb-26'!AQ:AQ,"",0)</f>
        <v>46128</v>
      </c>
      <c r="CY212" s="28">
        <f>_xlfn.XLOOKUP($C212,'[3]BIS Feb-26'!$C:$C,'[3]BIS Feb-26'!AR:AR,"",0)</f>
        <v>46128</v>
      </c>
      <c r="CZ212" s="28">
        <f>_xlfn.XLOOKUP($C212,'[3]BIS Feb-26'!$C:$C,'[3]BIS Feb-26'!AS:AS,"",0)</f>
        <v>46149</v>
      </c>
      <c r="DA212" s="28">
        <f>_xlfn.XLOOKUP($C212,'[3]BIS Feb-26'!$C:$C,'[3]BIS Feb-26'!AT:AT,"",0)</f>
        <v>46059</v>
      </c>
      <c r="DB212" s="28">
        <f>_xlfn.XLOOKUP($C212,'[3]BIS Feb-26'!$C:$C,'[3]BIS Feb-26'!AU:AU,"",0)</f>
        <v>46060</v>
      </c>
      <c r="DC212" s="28">
        <f>_xlfn.XLOOKUP($C212,'[3]BIS Feb-26'!$C:$C,'[3]BIS Feb-26'!AV:AV,"",0)</f>
        <v>46109</v>
      </c>
      <c r="DD212" s="11">
        <f>_xlfn.XLOOKUP($C212,'[3]BIS Feb-26'!$C:$C,'[3]BIS Feb-26'!AW:AW,"",0)</f>
        <v>0</v>
      </c>
      <c r="DE212" s="11">
        <f>_xlfn.XLOOKUP($C212,'[3]BIS Feb-26'!$C:$C,'[3]BIS Feb-26'!AX:AX,"",0)</f>
        <v>1</v>
      </c>
      <c r="DF212" s="11">
        <f>_xlfn.XLOOKUP($C212,'[3]BIS Feb-26'!$C:$C,'[3]BIS Feb-26'!AY:AY,"",0)</f>
        <v>1</v>
      </c>
      <c r="DG212" s="11">
        <f t="shared" ca="1" si="95"/>
        <v>2</v>
      </c>
      <c r="DH212" s="11">
        <f t="shared" ca="1" si="96"/>
        <v>3</v>
      </c>
      <c r="DI212" s="11">
        <f t="shared" ca="1" si="97"/>
        <v>3</v>
      </c>
      <c r="DJ212" s="11" t="str">
        <f>_xlfn.XLOOKUP($C212,'[3]Active Customer Assets'!$D:$D,'[3]Active Customer Assets'!I:I,"",0)</f>
        <v>C (Not Buying Spares or buying lubricants)</v>
      </c>
      <c r="DK212" s="28">
        <f>_xlfn.XLOOKUP($C212,'[3]Active Customer Assets'!$D:$D,'[3]Active Customer Assets'!J:J,"",0)</f>
        <v>43379.693055555603</v>
      </c>
      <c r="DL212" s="28">
        <f>_xlfn.XLOOKUP($C212,'[3]Active Customer Assets'!$D:$D,'[3]Active Customer Assets'!K:K,"",0)</f>
        <v>0</v>
      </c>
      <c r="DM212" s="28">
        <f>_xlfn.XLOOKUP($C212,'[3]Active Customer Assets'!$D:$D,'[3]Active Customer Assets'!L:L,"",0)</f>
        <v>45966.496851851902</v>
      </c>
      <c r="DN212" s="21">
        <f>_xlfn.XLOOKUP($C212,'[3]Active Customer Assets'!$D:$D,'[3]Active Customer Assets'!M:M,"",0)</f>
        <v>8015</v>
      </c>
      <c r="DO212" s="28">
        <f>_xlfn.XLOOKUP($C212,'[3]Active Customer Assets'!$D:$D,'[3]Active Customer Assets'!N:N,"",0)</f>
        <v>0</v>
      </c>
      <c r="DP212" s="28">
        <f>_xlfn.XLOOKUP($C212,'[3]Active Customer Assets'!$D:$D,'[3]Active Customer Assets'!O:O,"",0)</f>
        <v>0</v>
      </c>
      <c r="DQ212" s="28">
        <f>_xlfn.XLOOKUP($C212,'[3]Active Customer Assets'!$D:$D,'[3]Active Customer Assets'!P:P,"",0)</f>
        <v>0</v>
      </c>
      <c r="DR212" s="28">
        <f>_xlfn.XLOOKUP($C212,'[3]Active Customer Assets'!$D:$D,'[3]Active Customer Assets'!Q:Q,"",0)</f>
        <v>0</v>
      </c>
      <c r="DS212" s="28">
        <f>_xlfn.XLOOKUP($C212,'[3]Active Customer Assets'!$D:$D,'[3]Active Customer Assets'!R:R,"",0)</f>
        <v>0</v>
      </c>
      <c r="DT212" s="28">
        <f>_xlfn.XLOOKUP($C212,'[3]Active Customer Assets'!$D:$D,'[3]Active Customer Assets'!S:S,"",0)</f>
        <v>0</v>
      </c>
      <c r="DU212" s="28">
        <f>_xlfn.XLOOKUP($C212,'[3]Active Customer Assets'!$D:$D,'[3]Active Customer Assets'!T:T,"",0)</f>
        <v>0</v>
      </c>
      <c r="DV212" s="28">
        <f>_xlfn.XLOOKUP($C212,'[3]Active Customer Assets'!$D:$D,'[3]Active Customer Assets'!U:U,"",0)</f>
        <v>0</v>
      </c>
      <c r="DW212" s="28">
        <f>_xlfn.XLOOKUP($C212,'[3]Active Customer Assets'!$D:$D,'[3]Active Customer Assets'!V:V,"",0)</f>
        <v>0</v>
      </c>
      <c r="DX212" s="28">
        <f>_xlfn.XLOOKUP($C212,'[3]Active Customer Assets'!$D:$D,'[3]Active Customer Assets'!W:W,"",0)</f>
        <v>0</v>
      </c>
      <c r="DY212" s="28">
        <f>_xlfn.XLOOKUP($C212,'[3]Active Customer Assets'!$D:$D,'[3]Active Customer Assets'!X:X,"",0)</f>
        <v>0</v>
      </c>
      <c r="DZ212" s="28">
        <f>_xlfn.XLOOKUP($C212,'[3]Active Customer Assets'!$D:$D,'[3]Active Customer Assets'!Y:Y,"",0)</f>
        <v>0</v>
      </c>
      <c r="EA212" s="28" t="str">
        <f>_xlfn.XLOOKUP($C212,'[3]Active Customer Assets'!$D:$D,'[3]Active Customer Assets'!Z:Z,"",0)</f>
        <v>550</v>
      </c>
      <c r="EB212" s="28" t="str">
        <f>_xlfn.XLOOKUP($C212,'[3]Active Customer Assets'!$D:$D,'[3]Active Customer Assets'!AA:AA,"",0)</f>
        <v>550</v>
      </c>
      <c r="EC212" s="28" t="str">
        <f>_xlfn.XLOOKUP($C212,'[3]Active Customer Assets'!$D:$D,'[3]Active Customer Assets'!AB:AB,"",0)</f>
        <v>550</v>
      </c>
      <c r="ED212" s="28" t="str">
        <f>_xlfn.XLOOKUP($C212,'[3]Active Customer Assets'!$D:$D,'[3]Active Customer Assets'!AC:AC,"",0)</f>
        <v>550</v>
      </c>
      <c r="EE212" s="28" t="str">
        <f>_xlfn.XLOOKUP($C212,'[3]Active Customer Assets'!$D:$D,'[3]Active Customer Assets'!AD:AD,"",0)</f>
        <v>550</v>
      </c>
      <c r="EF212" s="28" t="str">
        <f>_xlfn.XLOOKUP($C212,'[3]Active Customer Assets'!$D:$D,'[3]Active Customer Assets'!AE:AE,"",0)</f>
        <v>550</v>
      </c>
      <c r="EG212" s="28" t="str">
        <f>_xlfn.XLOOKUP($C212,'[3]Active Customer Assets'!$D:$D,'[3]Active Customer Assets'!AF:AF,"",0)</f>
        <v>1000</v>
      </c>
      <c r="EH212" s="28" t="str">
        <f>_xlfn.XLOOKUP($C212,'[3]Active Customer Assets'!$D:$D,'[3]Active Customer Assets'!AG:AG,"",0)</f>
        <v>550</v>
      </c>
      <c r="EI212" s="28" t="str">
        <f>_xlfn.XLOOKUP($C212,'[3]Active Customer Assets'!$D:$D,'[3]Active Customer Assets'!AH:AH,"",0)</f>
        <v>550</v>
      </c>
      <c r="EJ212" s="21">
        <f>_xlfn.XLOOKUP($C212,'[3]Active Customer Assets'!$D:$D,'[3]Active Customer Assets'!AI:AI,"",0)</f>
        <v>3</v>
      </c>
      <c r="EK212" s="35" t="str">
        <f>[3]!tbl_DPSAC[[#This Row],[Unit Status]]</f>
        <v>Active</v>
      </c>
    </row>
    <row r="213" spans="1:141" x14ac:dyDescent="0.15">
      <c r="A213" s="11">
        <f>ROW(tbl_DPSAC[[#This Row],[Sl. No.]])-1</f>
        <v>212</v>
      </c>
      <c r="B213" s="12" t="s">
        <v>136</v>
      </c>
      <c r="C213" s="12" t="s">
        <v>1193</v>
      </c>
      <c r="D213" s="12" t="s">
        <v>175</v>
      </c>
      <c r="E213" s="12" t="s">
        <v>176</v>
      </c>
      <c r="F213" s="12" t="s">
        <v>161</v>
      </c>
      <c r="G213" s="13" t="s">
        <v>1189</v>
      </c>
      <c r="H213" s="13" t="e">
        <f>_xlfn.XLOOKUP(C213,'[1]E&amp;DPSAC'!$K:$K,'[1]E&amp;DPSAC'!$E:$E,,0)</f>
        <v>#N/A</v>
      </c>
      <c r="I213" s="13"/>
      <c r="J213" s="13" t="s">
        <v>143</v>
      </c>
      <c r="K213" s="13" t="s">
        <v>143</v>
      </c>
      <c r="L213" s="12" t="str">
        <f t="shared" ca="1" si="75"/>
        <v>Non - Warranty</v>
      </c>
      <c r="M213" s="14">
        <v>43153</v>
      </c>
      <c r="N213" s="15">
        <v>24</v>
      </c>
      <c r="O213" s="14">
        <f t="shared" si="76"/>
        <v>43890</v>
      </c>
      <c r="P213" s="11" t="s">
        <v>681</v>
      </c>
      <c r="Q213" s="19" t="str">
        <f>_xlfn.XLOOKUP(C213,'[2]Sch Calls'!$R:$R,'[2]Sch Calls'!$F:$F,"",0)</f>
        <v>CC-00007637</v>
      </c>
      <c r="R213" s="18">
        <f>_xlfn.XLOOKUP(C213,'[2]Sch Calls'!$R:$R,'[2]Sch Calls'!$A:$A,"",0)</f>
        <v>43368.4746759259</v>
      </c>
      <c r="S213" s="17">
        <f>_xlfn.XLOOKUP(C213,'[2]Sch Calls'!$R:$R,'[2]Sch Calls'!$B:$B,"",0)</f>
        <v>1533</v>
      </c>
      <c r="T213" s="18" t="str">
        <f>_xlfn.XLOOKUP(C213,'[1]E&amp;DPSAC'!$K:$K,'[1]E&amp;DPSAC'!$W:$W,"",0)</f>
        <v/>
      </c>
      <c r="U213" s="17" t="str">
        <f>_xlfn.XLOOKUP(C213,'[1]E&amp;DPSAC'!$K:$K,'[1]E&amp;DPSAC'!$Z:$Z,"",0)</f>
        <v/>
      </c>
      <c r="V213" s="17">
        <f>_xlfn.XLOOKUP(C213,'[2]1. All Calls'!$R:$R,'[2]1. All Calls'!$B:$B,"",0)</f>
        <v>8040</v>
      </c>
      <c r="W213" s="20">
        <f>_xlfn.XLOOKUP(C213,'[2]1. All Calls'!$R:$R,'[2]1. All Calls'!$A:$A,"",0)</f>
        <v>45966.5</v>
      </c>
      <c r="X213" s="17">
        <f>_xlfn.XLOOKUP(C213,'[2]Sch Calls'!$R:$R,'[2]Sch Calls'!$AB:$AB,"",0)</f>
        <v>0</v>
      </c>
      <c r="Y213" s="17">
        <f t="shared" si="77"/>
        <v>-5757</v>
      </c>
      <c r="Z213" s="17" t="str">
        <f t="shared" si="78"/>
        <v>Due</v>
      </c>
      <c r="AA213" s="21">
        <f t="shared" ca="1" si="79"/>
        <v>2732.5253240741004</v>
      </c>
      <c r="AB213" s="21" t="str">
        <f t="shared" ca="1" si="80"/>
        <v>Due</v>
      </c>
      <c r="AC213" s="11">
        <f ca="1">tbl_DPSAC[[#This Row],[Current Month Due Count]]</f>
        <v>0</v>
      </c>
      <c r="AD213" s="11">
        <f ca="1">tbl_DPSAC[[#This Row],[Next Month Due2]]</f>
        <v>0</v>
      </c>
      <c r="AE213" s="11">
        <f t="shared" ca="1" si="81"/>
        <v>1</v>
      </c>
      <c r="AF213" s="11">
        <v>3.7</v>
      </c>
      <c r="AG213" s="17">
        <f t="shared" ca="1" si="82"/>
        <v>8538</v>
      </c>
      <c r="AH213" s="11">
        <v>0</v>
      </c>
      <c r="AI213" s="11">
        <v>0</v>
      </c>
      <c r="AJ213" s="11">
        <v>0</v>
      </c>
      <c r="AK213" s="11">
        <v>0</v>
      </c>
      <c r="AL213" s="11">
        <v>0</v>
      </c>
      <c r="AM213" s="11">
        <v>0</v>
      </c>
      <c r="AN213" s="11">
        <v>0</v>
      </c>
      <c r="AO213" s="11">
        <v>0</v>
      </c>
      <c r="AP213" s="11">
        <v>0</v>
      </c>
      <c r="AQ213" s="11">
        <v>0</v>
      </c>
      <c r="AR213" s="11">
        <v>0</v>
      </c>
      <c r="AS213" s="11">
        <v>0</v>
      </c>
      <c r="AT213" s="11">
        <v>0</v>
      </c>
      <c r="AU213" s="11">
        <v>0</v>
      </c>
      <c r="AV213" s="11">
        <v>0</v>
      </c>
      <c r="AW213" s="11">
        <v>0</v>
      </c>
      <c r="AX213" s="11" t="str">
        <f t="shared" ca="1" si="83"/>
        <v>5 Service Due</v>
      </c>
      <c r="AY213" s="17">
        <v>4200</v>
      </c>
      <c r="AZ213" s="22">
        <v>44576</v>
      </c>
      <c r="BA213" s="17"/>
      <c r="BB213" s="17">
        <v>4200</v>
      </c>
      <c r="BC213" s="22">
        <v>44576</v>
      </c>
      <c r="BD213" s="17"/>
      <c r="BE213" s="17">
        <v>4200</v>
      </c>
      <c r="BF213" s="22">
        <v>44576</v>
      </c>
      <c r="BG213" s="17"/>
      <c r="BH213" s="17">
        <v>4200</v>
      </c>
      <c r="BI213" s="22">
        <v>44576</v>
      </c>
      <c r="BJ213" s="17"/>
      <c r="BK213" s="17">
        <v>4200</v>
      </c>
      <c r="BL213" s="22">
        <v>44576</v>
      </c>
      <c r="BM213" s="17"/>
      <c r="BN213" s="23">
        <f t="shared" si="84"/>
        <v>44756</v>
      </c>
      <c r="BO213" s="23">
        <f t="shared" si="85"/>
        <v>44756</v>
      </c>
      <c r="BP213" s="23">
        <f t="shared" si="86"/>
        <v>44756</v>
      </c>
      <c r="BQ213" s="23">
        <f t="shared" si="87"/>
        <v>44756</v>
      </c>
      <c r="BR213" s="23">
        <f t="shared" si="98"/>
        <v>44941</v>
      </c>
      <c r="BS213" s="24">
        <f t="shared" ca="1" si="88"/>
        <v>-3588</v>
      </c>
      <c r="BT213" s="25">
        <f t="shared" ca="1" si="89"/>
        <v>-2838</v>
      </c>
      <c r="BU213" s="25">
        <f t="shared" ca="1" si="90"/>
        <v>-3588</v>
      </c>
      <c r="BV213" s="25">
        <f t="shared" ca="1" si="91"/>
        <v>-3588</v>
      </c>
      <c r="BW213" s="25">
        <f t="shared" ca="1" si="92"/>
        <v>-2838</v>
      </c>
      <c r="BX213" s="26" t="s">
        <v>173</v>
      </c>
      <c r="BY213" s="11">
        <f t="shared" ca="1" si="93"/>
        <v>5</v>
      </c>
      <c r="BZ213" s="11">
        <f t="shared" ca="1" si="99"/>
        <v>0</v>
      </c>
      <c r="CA213" s="11">
        <f t="shared" ca="1" si="94"/>
        <v>0</v>
      </c>
      <c r="CB213" s="28">
        <f>_xlfn.XLOOKUP($C213,'[3]BIS Feb-26'!$C:$C,'[3]BIS Feb-26'!U:U,"",0)</f>
        <v>0</v>
      </c>
      <c r="CC213" s="28">
        <f>_xlfn.XLOOKUP($C213,'[3]BIS Feb-26'!$C:$C,'[3]BIS Feb-26'!V:V,"",0)</f>
        <v>0</v>
      </c>
      <c r="CD213" s="28">
        <f>_xlfn.XLOOKUP($C213,'[3]BIS Feb-26'!$C:$C,'[3]BIS Feb-26'!W:W,"",0)</f>
        <v>0</v>
      </c>
      <c r="CE213" s="28">
        <f>_xlfn.XLOOKUP($C213,'[3]BIS Feb-26'!$C:$C,'[3]BIS Feb-26'!X:X,"",0)</f>
        <v>0</v>
      </c>
      <c r="CF213" s="28">
        <f>_xlfn.XLOOKUP($C213,'[3]BIS Feb-26'!$C:$C,'[3]BIS Feb-26'!Y:Y,"",0)</f>
        <v>0</v>
      </c>
      <c r="CG213" s="28">
        <f>_xlfn.XLOOKUP($C213,'[3]BIS Feb-26'!$C:$C,'[3]BIS Feb-26'!Z:Z,"",0)</f>
        <v>0</v>
      </c>
      <c r="CH213" s="28">
        <f>_xlfn.XLOOKUP($C213,'[3]BIS Feb-26'!$C:$C,'[3]BIS Feb-26'!AA:AA,"",0)</f>
        <v>0</v>
      </c>
      <c r="CI213" s="28">
        <f>_xlfn.XLOOKUP($C213,'[3]BIS Feb-26'!$C:$C,'[3]BIS Feb-26'!AB:AB,"",0)</f>
        <v>0</v>
      </c>
      <c r="CJ213" s="28">
        <f>_xlfn.XLOOKUP($C213,'[3]BIS Feb-26'!$C:$C,'[3]BIS Feb-26'!AC:AC,"",0)</f>
        <v>0</v>
      </c>
      <c r="CK213" s="29" t="str">
        <f>_xlfn.XLOOKUP($C213,'[3]BIS Feb-26'!$C:$C,'[3]BIS Feb-26'!AD:AD,"",0)</f>
        <v>200</v>
      </c>
      <c r="CL213" s="29" t="str">
        <f>_xlfn.XLOOKUP($C213,'[3]BIS Feb-26'!$C:$C,'[3]BIS Feb-26'!AE:AE,"",0)</f>
        <v>200</v>
      </c>
      <c r="CM213" s="29" t="str">
        <f>_xlfn.XLOOKUP($C213,'[3]BIS Feb-26'!$C:$C,'[3]BIS Feb-26'!AF:AF,"",0)</f>
        <v>200</v>
      </c>
      <c r="CN213" s="29" t="str">
        <f>_xlfn.XLOOKUP($C213,'[3]BIS Feb-26'!$C:$C,'[3]BIS Feb-26'!AG:AG,"",0)</f>
        <v>200</v>
      </c>
      <c r="CO213" s="29" t="str">
        <f>_xlfn.XLOOKUP($C213,'[3]BIS Feb-26'!$C:$C,'[3]BIS Feb-26'!AH:AH,"",0)</f>
        <v>200</v>
      </c>
      <c r="CP213" s="29" t="str">
        <f>_xlfn.XLOOKUP($C213,'[3]BIS Feb-26'!$C:$C,'[3]BIS Feb-26'!AI:AI,"",0)</f>
        <v>200</v>
      </c>
      <c r="CQ213" s="29" t="str">
        <f>_xlfn.XLOOKUP($C213,'[3]BIS Feb-26'!$C:$C,'[3]BIS Feb-26'!AJ:AJ,"",0)</f>
        <v>1000</v>
      </c>
      <c r="CR213" s="29" t="str">
        <f>_xlfn.XLOOKUP($C213,'[3]BIS Feb-26'!$C:$C,'[3]BIS Feb-26'!AK:AK,"",0)</f>
        <v>200</v>
      </c>
      <c r="CS213" s="29" t="str">
        <f>_xlfn.XLOOKUP($C213,'[3]BIS Feb-26'!$C:$C,'[3]BIS Feb-26'!AL:AL,"",0)</f>
        <v>200</v>
      </c>
      <c r="CT213" s="29">
        <f>_xlfn.XLOOKUP($C213,'[3]BIS Feb-26'!$C:$C,'[3]BIS Feb-26'!AM:AM,"",0)</f>
        <v>1</v>
      </c>
      <c r="CU213" s="28">
        <f>_xlfn.XLOOKUP($C213,'[3]BIS Feb-26'!$C:$C,'[3]BIS Feb-26'!AN:AN,"",0)</f>
        <v>46096</v>
      </c>
      <c r="CV213" s="28">
        <f>_xlfn.XLOOKUP($C213,'[3]BIS Feb-26'!$C:$C,'[3]BIS Feb-26'!AO:AO,"",0)</f>
        <v>46074</v>
      </c>
      <c r="CW213" s="28">
        <f>_xlfn.XLOOKUP($C213,'[3]BIS Feb-26'!$C:$C,'[3]BIS Feb-26'!AP:AP,"",0)</f>
        <v>46074</v>
      </c>
      <c r="CX213" s="28">
        <f>_xlfn.XLOOKUP($C213,'[3]BIS Feb-26'!$C:$C,'[3]BIS Feb-26'!AQ:AQ,"",0)</f>
        <v>46096</v>
      </c>
      <c r="CY213" s="28">
        <f>_xlfn.XLOOKUP($C213,'[3]BIS Feb-26'!$C:$C,'[3]BIS Feb-26'!AR:AR,"",0)</f>
        <v>46096</v>
      </c>
      <c r="CZ213" s="28">
        <f>_xlfn.XLOOKUP($C213,'[3]BIS Feb-26'!$C:$C,'[3]BIS Feb-26'!AS:AS,"",0)</f>
        <v>46118</v>
      </c>
      <c r="DA213" s="28">
        <f>_xlfn.XLOOKUP($C213,'[3]BIS Feb-26'!$C:$C,'[3]BIS Feb-26'!AT:AT,"",0)</f>
        <v>46059</v>
      </c>
      <c r="DB213" s="28">
        <f>_xlfn.XLOOKUP($C213,'[3]BIS Feb-26'!$C:$C,'[3]BIS Feb-26'!AU:AU,"",0)</f>
        <v>46028</v>
      </c>
      <c r="DC213" s="28">
        <f>_xlfn.XLOOKUP($C213,'[3]BIS Feb-26'!$C:$C,'[3]BIS Feb-26'!AV:AV,"",0)</f>
        <v>46077</v>
      </c>
      <c r="DD213" s="11">
        <f>_xlfn.XLOOKUP($C213,'[3]BIS Feb-26'!$C:$C,'[3]BIS Feb-26'!AW:AW,"",0)</f>
        <v>1</v>
      </c>
      <c r="DE213" s="11">
        <f>_xlfn.XLOOKUP($C213,'[3]BIS Feb-26'!$C:$C,'[3]BIS Feb-26'!AX:AX,"",0)</f>
        <v>1</v>
      </c>
      <c r="DF213" s="11">
        <f>_xlfn.XLOOKUP($C213,'[3]BIS Feb-26'!$C:$C,'[3]BIS Feb-26'!AY:AY,"",0)</f>
        <v>1</v>
      </c>
      <c r="DG213" s="11">
        <f t="shared" ca="1" si="95"/>
        <v>5</v>
      </c>
      <c r="DH213" s="11">
        <f t="shared" ca="1" si="96"/>
        <v>3</v>
      </c>
      <c r="DI213" s="11">
        <f t="shared" ca="1" si="97"/>
        <v>1</v>
      </c>
      <c r="DJ213" s="11" t="str">
        <f>_xlfn.XLOOKUP($C213,'[3]Active Customer Assets'!$D:$D,'[3]Active Customer Assets'!I:I,"",0)</f>
        <v>C (Not Buying Spares or buying lubricants)</v>
      </c>
      <c r="DK213" s="28">
        <f>_xlfn.XLOOKUP($C213,'[3]Active Customer Assets'!$D:$D,'[3]Active Customer Assets'!J:J,"",0)</f>
        <v>43153</v>
      </c>
      <c r="DL213" s="28">
        <f>_xlfn.XLOOKUP($C213,'[3]Active Customer Assets'!$D:$D,'[3]Active Customer Assets'!K:K,"",0)</f>
        <v>43136</v>
      </c>
      <c r="DM213" s="28">
        <f>_xlfn.XLOOKUP($C213,'[3]Active Customer Assets'!$D:$D,'[3]Active Customer Assets'!L:L,"",0)</f>
        <v>45966.500555555598</v>
      </c>
      <c r="DN213" s="21">
        <f>_xlfn.XLOOKUP($C213,'[3]Active Customer Assets'!$D:$D,'[3]Active Customer Assets'!M:M,"",0)</f>
        <v>8040</v>
      </c>
      <c r="DO213" s="28">
        <f>_xlfn.XLOOKUP($C213,'[3]Active Customer Assets'!$D:$D,'[3]Active Customer Assets'!N:N,"",0)</f>
        <v>0</v>
      </c>
      <c r="DP213" s="28">
        <f>_xlfn.XLOOKUP($C213,'[3]Active Customer Assets'!$D:$D,'[3]Active Customer Assets'!O:O,"",0)</f>
        <v>0</v>
      </c>
      <c r="DQ213" s="28">
        <f>_xlfn.XLOOKUP($C213,'[3]Active Customer Assets'!$D:$D,'[3]Active Customer Assets'!P:P,"",0)</f>
        <v>0</v>
      </c>
      <c r="DR213" s="28">
        <f>_xlfn.XLOOKUP($C213,'[3]Active Customer Assets'!$D:$D,'[3]Active Customer Assets'!Q:Q,"",0)</f>
        <v>0</v>
      </c>
      <c r="DS213" s="28">
        <f>_xlfn.XLOOKUP($C213,'[3]Active Customer Assets'!$D:$D,'[3]Active Customer Assets'!R:R,"",0)</f>
        <v>0</v>
      </c>
      <c r="DT213" s="28">
        <f>_xlfn.XLOOKUP($C213,'[3]Active Customer Assets'!$D:$D,'[3]Active Customer Assets'!S:S,"",0)</f>
        <v>0</v>
      </c>
      <c r="DU213" s="28">
        <f>_xlfn.XLOOKUP($C213,'[3]Active Customer Assets'!$D:$D,'[3]Active Customer Assets'!T:T,"",0)</f>
        <v>0</v>
      </c>
      <c r="DV213" s="28">
        <f>_xlfn.XLOOKUP($C213,'[3]Active Customer Assets'!$D:$D,'[3]Active Customer Assets'!U:U,"",0)</f>
        <v>0</v>
      </c>
      <c r="DW213" s="28">
        <f>_xlfn.XLOOKUP($C213,'[3]Active Customer Assets'!$D:$D,'[3]Active Customer Assets'!V:V,"",0)</f>
        <v>0</v>
      </c>
      <c r="DX213" s="28">
        <f>_xlfn.XLOOKUP($C213,'[3]Active Customer Assets'!$D:$D,'[3]Active Customer Assets'!W:W,"",0)</f>
        <v>0</v>
      </c>
      <c r="DY213" s="28">
        <f>_xlfn.XLOOKUP($C213,'[3]Active Customer Assets'!$D:$D,'[3]Active Customer Assets'!X:X,"",0)</f>
        <v>0</v>
      </c>
      <c r="DZ213" s="28">
        <f>_xlfn.XLOOKUP($C213,'[3]Active Customer Assets'!$D:$D,'[3]Active Customer Assets'!Y:Y,"",0)</f>
        <v>0</v>
      </c>
      <c r="EA213" s="28" t="str">
        <f>_xlfn.XLOOKUP($C213,'[3]Active Customer Assets'!$D:$D,'[3]Active Customer Assets'!Z:Z,"",0)</f>
        <v>200</v>
      </c>
      <c r="EB213" s="28" t="str">
        <f>_xlfn.XLOOKUP($C213,'[3]Active Customer Assets'!$D:$D,'[3]Active Customer Assets'!AA:AA,"",0)</f>
        <v>200</v>
      </c>
      <c r="EC213" s="28" t="str">
        <f>_xlfn.XLOOKUP($C213,'[3]Active Customer Assets'!$D:$D,'[3]Active Customer Assets'!AB:AB,"",0)</f>
        <v>200</v>
      </c>
      <c r="ED213" s="28" t="str">
        <f>_xlfn.XLOOKUP($C213,'[3]Active Customer Assets'!$D:$D,'[3]Active Customer Assets'!AC:AC,"",0)</f>
        <v>200</v>
      </c>
      <c r="EE213" s="28" t="str">
        <f>_xlfn.XLOOKUP($C213,'[3]Active Customer Assets'!$D:$D,'[3]Active Customer Assets'!AD:AD,"",0)</f>
        <v>200</v>
      </c>
      <c r="EF213" s="28" t="str">
        <f>_xlfn.XLOOKUP($C213,'[3]Active Customer Assets'!$D:$D,'[3]Active Customer Assets'!AE:AE,"",0)</f>
        <v>200</v>
      </c>
      <c r="EG213" s="28" t="str">
        <f>_xlfn.XLOOKUP($C213,'[3]Active Customer Assets'!$D:$D,'[3]Active Customer Assets'!AF:AF,"",0)</f>
        <v>1000</v>
      </c>
      <c r="EH213" s="28" t="str">
        <f>_xlfn.XLOOKUP($C213,'[3]Active Customer Assets'!$D:$D,'[3]Active Customer Assets'!AG:AG,"",0)</f>
        <v>200</v>
      </c>
      <c r="EI213" s="28" t="str">
        <f>_xlfn.XLOOKUP($C213,'[3]Active Customer Assets'!$D:$D,'[3]Active Customer Assets'!AH:AH,"",0)</f>
        <v>200</v>
      </c>
      <c r="EJ213" s="21">
        <f>_xlfn.XLOOKUP($C213,'[3]Active Customer Assets'!$D:$D,'[3]Active Customer Assets'!AI:AI,"",0)</f>
        <v>1</v>
      </c>
      <c r="EK213" s="35" t="str">
        <f>[3]!tbl_DPSAC[[#This Row],[Unit Status]]</f>
        <v>Active</v>
      </c>
    </row>
    <row r="214" spans="1:141" x14ac:dyDescent="0.15">
      <c r="A214" s="11">
        <f>ROW(tbl_DPSAC[[#This Row],[Sl. No.]])-1</f>
        <v>213</v>
      </c>
      <c r="B214" s="12" t="s">
        <v>136</v>
      </c>
      <c r="C214" s="12" t="s">
        <v>1194</v>
      </c>
      <c r="D214" s="12" t="s">
        <v>175</v>
      </c>
      <c r="E214" s="12" t="s">
        <v>176</v>
      </c>
      <c r="F214" s="12" t="s">
        <v>161</v>
      </c>
      <c r="G214" s="13" t="s">
        <v>1189</v>
      </c>
      <c r="H214" s="13" t="str">
        <f>_xlfn.XLOOKUP(C214,'[1]E&amp;DPSAC'!$K:$K,'[1]E&amp;DPSAC'!$E:$E,,0)</f>
        <v>SARBARWA, TUMGRAHA</v>
      </c>
      <c r="I214" s="13"/>
      <c r="J214" s="13" t="s">
        <v>143</v>
      </c>
      <c r="K214" s="13">
        <v>6203240174</v>
      </c>
      <c r="L214" s="12" t="str">
        <f t="shared" ca="1" si="75"/>
        <v>Non - Warranty</v>
      </c>
      <c r="M214" s="14">
        <v>43183</v>
      </c>
      <c r="N214" s="15">
        <v>24</v>
      </c>
      <c r="O214" s="14">
        <f t="shared" si="76"/>
        <v>43921</v>
      </c>
      <c r="P214" s="11" t="s">
        <v>681</v>
      </c>
      <c r="Q214" s="19" t="str">
        <f>_xlfn.XLOOKUP(C214,'[2]Sch Calls'!$R:$R,'[2]Sch Calls'!$F:$F,"",0)</f>
        <v>CC-00014743</v>
      </c>
      <c r="R214" s="18">
        <f>_xlfn.XLOOKUP(C214,'[2]Sch Calls'!$R:$R,'[2]Sch Calls'!$A:$A,"",0)</f>
        <v>43402.467164351903</v>
      </c>
      <c r="S214" s="17">
        <f>_xlfn.XLOOKUP(C214,'[2]Sch Calls'!$R:$R,'[2]Sch Calls'!$B:$B,"",0)</f>
        <v>1608</v>
      </c>
      <c r="T214" s="18">
        <f>_xlfn.XLOOKUP(C214,'[1]E&amp;DPSAC'!$K:$K,'[1]E&amp;DPSAC'!$W:$W,"",0)</f>
        <v>45311</v>
      </c>
      <c r="U214" s="17">
        <f>_xlfn.XLOOKUP(C214,'[1]E&amp;DPSAC'!$K:$K,'[1]E&amp;DPSAC'!$Z:$Z,"",0)</f>
        <v>7777</v>
      </c>
      <c r="V214" s="17">
        <f>_xlfn.XLOOKUP(C214,'[2]1. All Calls'!$R:$R,'[2]1. All Calls'!$B:$B,"",0)</f>
        <v>7115</v>
      </c>
      <c r="W214" s="20">
        <f>_xlfn.XLOOKUP(C214,'[2]1. All Calls'!$R:$R,'[2]1. All Calls'!$A:$A,"",0)</f>
        <v>45966.50277777778</v>
      </c>
      <c r="X214" s="17">
        <f>_xlfn.XLOOKUP(C214,'[2]Sch Calls'!$R:$R,'[2]Sch Calls'!$AB:$AB,"",0)</f>
        <v>0</v>
      </c>
      <c r="Y214" s="17">
        <f t="shared" si="77"/>
        <v>-4757</v>
      </c>
      <c r="Z214" s="17" t="str">
        <f t="shared" si="78"/>
        <v>Due</v>
      </c>
      <c r="AA214" s="21">
        <f t="shared" ca="1" si="79"/>
        <v>2698.5328356480968</v>
      </c>
      <c r="AB214" s="21" t="str">
        <f t="shared" ca="1" si="80"/>
        <v>Due</v>
      </c>
      <c r="AC214" s="11">
        <f ca="1">tbl_DPSAC[[#This Row],[Current Month Due Count]]</f>
        <v>0</v>
      </c>
      <c r="AD214" s="11">
        <f ca="1">tbl_DPSAC[[#This Row],[Next Month Due2]]</f>
        <v>0</v>
      </c>
      <c r="AE214" s="11">
        <f t="shared" ca="1" si="81"/>
        <v>1</v>
      </c>
      <c r="AF214" s="11">
        <v>2</v>
      </c>
      <c r="AG214" s="17">
        <f t="shared" ca="1" si="82"/>
        <v>7384</v>
      </c>
      <c r="AH214" s="11">
        <v>0</v>
      </c>
      <c r="AI214" s="11">
        <v>0</v>
      </c>
      <c r="AJ214" s="11">
        <v>0</v>
      </c>
      <c r="AK214" s="11" t="s">
        <v>1195</v>
      </c>
      <c r="AL214" s="11">
        <v>0</v>
      </c>
      <c r="AM214" s="11">
        <v>0</v>
      </c>
      <c r="AN214" s="11">
        <v>0</v>
      </c>
      <c r="AO214" s="11">
        <v>0</v>
      </c>
      <c r="AP214" s="11">
        <v>0</v>
      </c>
      <c r="AQ214" s="11">
        <v>0</v>
      </c>
      <c r="AR214" s="11">
        <v>0</v>
      </c>
      <c r="AS214" s="11">
        <v>0</v>
      </c>
      <c r="AT214" s="11">
        <v>0</v>
      </c>
      <c r="AU214" s="11">
        <v>0</v>
      </c>
      <c r="AV214" s="11">
        <v>0</v>
      </c>
      <c r="AW214" s="11">
        <v>0</v>
      </c>
      <c r="AX214" s="11" t="str">
        <f t="shared" ca="1" si="83"/>
        <v>5 Service Due</v>
      </c>
      <c r="AY214" s="17">
        <v>3527</v>
      </c>
      <c r="AZ214" s="22">
        <v>44574</v>
      </c>
      <c r="BA214" s="17"/>
      <c r="BB214" s="17">
        <v>3034</v>
      </c>
      <c r="BC214" s="22">
        <v>44372</v>
      </c>
      <c r="BD214" s="17"/>
      <c r="BE214" s="17">
        <v>3527</v>
      </c>
      <c r="BF214" s="22">
        <v>44574</v>
      </c>
      <c r="BG214" s="17"/>
      <c r="BH214" s="17">
        <v>3527</v>
      </c>
      <c r="BI214" s="22">
        <v>44574</v>
      </c>
      <c r="BJ214" s="17"/>
      <c r="BK214" s="17">
        <v>3034</v>
      </c>
      <c r="BL214" s="22">
        <v>44372</v>
      </c>
      <c r="BM214" s="17"/>
      <c r="BN214" s="23">
        <f t="shared" si="84"/>
        <v>44754</v>
      </c>
      <c r="BO214" s="23">
        <f t="shared" si="85"/>
        <v>44552</v>
      </c>
      <c r="BP214" s="23">
        <f t="shared" si="86"/>
        <v>44754</v>
      </c>
      <c r="BQ214" s="23">
        <f t="shared" si="87"/>
        <v>44754</v>
      </c>
      <c r="BR214" s="23">
        <f t="shared" si="98"/>
        <v>44737</v>
      </c>
      <c r="BS214" s="24">
        <f t="shared" ca="1" si="88"/>
        <v>-3107</v>
      </c>
      <c r="BT214" s="25">
        <f t="shared" ca="1" si="89"/>
        <v>-2850</v>
      </c>
      <c r="BU214" s="25">
        <f t="shared" ca="1" si="90"/>
        <v>-3107</v>
      </c>
      <c r="BV214" s="25">
        <f t="shared" ca="1" si="91"/>
        <v>-3107</v>
      </c>
      <c r="BW214" s="25">
        <f t="shared" ca="1" si="92"/>
        <v>-2850</v>
      </c>
      <c r="BX214" s="26" t="s">
        <v>173</v>
      </c>
      <c r="BY214" s="11">
        <f t="shared" ca="1" si="93"/>
        <v>5</v>
      </c>
      <c r="BZ214" s="11">
        <f t="shared" ca="1" si="99"/>
        <v>0</v>
      </c>
      <c r="CA214" s="11">
        <f t="shared" ca="1" si="94"/>
        <v>0</v>
      </c>
      <c r="CB214" s="28">
        <f>_xlfn.XLOOKUP($C214,'[3]BIS Feb-26'!$C:$C,'[3]BIS Feb-26'!U:U,"",0)</f>
        <v>0</v>
      </c>
      <c r="CC214" s="28">
        <f>_xlfn.XLOOKUP($C214,'[3]BIS Feb-26'!$C:$C,'[3]BIS Feb-26'!V:V,"",0)</f>
        <v>0</v>
      </c>
      <c r="CD214" s="28">
        <f>_xlfn.XLOOKUP($C214,'[3]BIS Feb-26'!$C:$C,'[3]BIS Feb-26'!W:W,"",0)</f>
        <v>0</v>
      </c>
      <c r="CE214" s="28">
        <f>_xlfn.XLOOKUP($C214,'[3]BIS Feb-26'!$C:$C,'[3]BIS Feb-26'!X:X,"",0)</f>
        <v>0</v>
      </c>
      <c r="CF214" s="28">
        <f>_xlfn.XLOOKUP($C214,'[3]BIS Feb-26'!$C:$C,'[3]BIS Feb-26'!Y:Y,"",0)</f>
        <v>0</v>
      </c>
      <c r="CG214" s="28">
        <f>_xlfn.XLOOKUP($C214,'[3]BIS Feb-26'!$C:$C,'[3]BIS Feb-26'!Z:Z,"",0)</f>
        <v>0</v>
      </c>
      <c r="CH214" s="28">
        <f>_xlfn.XLOOKUP($C214,'[3]BIS Feb-26'!$C:$C,'[3]BIS Feb-26'!AA:AA,"",0)</f>
        <v>0</v>
      </c>
      <c r="CI214" s="28">
        <f>_xlfn.XLOOKUP($C214,'[3]BIS Feb-26'!$C:$C,'[3]BIS Feb-26'!AB:AB,"",0)</f>
        <v>0</v>
      </c>
      <c r="CJ214" s="28">
        <f>_xlfn.XLOOKUP($C214,'[3]BIS Feb-26'!$C:$C,'[3]BIS Feb-26'!AC:AC,"",0)</f>
        <v>0</v>
      </c>
      <c r="CK214" s="29" t="str">
        <f>_xlfn.XLOOKUP($C214,'[3]BIS Feb-26'!$C:$C,'[3]BIS Feb-26'!AD:AD,"",0)</f>
        <v>335</v>
      </c>
      <c r="CL214" s="29" t="str">
        <f>_xlfn.XLOOKUP($C214,'[3]BIS Feb-26'!$C:$C,'[3]BIS Feb-26'!AE:AE,"",0)</f>
        <v>335</v>
      </c>
      <c r="CM214" s="29" t="str">
        <f>_xlfn.XLOOKUP($C214,'[3]BIS Feb-26'!$C:$C,'[3]BIS Feb-26'!AF:AF,"",0)</f>
        <v>335</v>
      </c>
      <c r="CN214" s="29" t="str">
        <f>_xlfn.XLOOKUP($C214,'[3]BIS Feb-26'!$C:$C,'[3]BIS Feb-26'!AG:AG,"",0)</f>
        <v>335</v>
      </c>
      <c r="CO214" s="29" t="str">
        <f>_xlfn.XLOOKUP($C214,'[3]BIS Feb-26'!$C:$C,'[3]BIS Feb-26'!AH:AH,"",0)</f>
        <v>335</v>
      </c>
      <c r="CP214" s="29" t="str">
        <f>_xlfn.XLOOKUP($C214,'[3]BIS Feb-26'!$C:$C,'[3]BIS Feb-26'!AI:AI,"",0)</f>
        <v>335</v>
      </c>
      <c r="CQ214" s="29" t="str">
        <f>_xlfn.XLOOKUP($C214,'[3]BIS Feb-26'!$C:$C,'[3]BIS Feb-26'!AJ:AJ,"",0)</f>
        <v>1000</v>
      </c>
      <c r="CR214" s="29" t="str">
        <f>_xlfn.XLOOKUP($C214,'[3]BIS Feb-26'!$C:$C,'[3]BIS Feb-26'!AK:AK,"",0)</f>
        <v>335</v>
      </c>
      <c r="CS214" s="29" t="str">
        <f>_xlfn.XLOOKUP($C214,'[3]BIS Feb-26'!$C:$C,'[3]BIS Feb-26'!AL:AL,"",0)</f>
        <v>335</v>
      </c>
      <c r="CT214" s="29">
        <f>_xlfn.XLOOKUP($C214,'[3]BIS Feb-26'!$C:$C,'[3]BIS Feb-26'!AM:AM,"",0)</f>
        <v>2</v>
      </c>
      <c r="CU214" s="28">
        <f>_xlfn.XLOOKUP($C214,'[3]BIS Feb-26'!$C:$C,'[3]BIS Feb-26'!AN:AN,"",0)</f>
        <v>46109</v>
      </c>
      <c r="CV214" s="28">
        <f>_xlfn.XLOOKUP($C214,'[3]BIS Feb-26'!$C:$C,'[3]BIS Feb-26'!AO:AO,"",0)</f>
        <v>46086</v>
      </c>
      <c r="CW214" s="28">
        <f>_xlfn.XLOOKUP($C214,'[3]BIS Feb-26'!$C:$C,'[3]BIS Feb-26'!AP:AP,"",0)</f>
        <v>46086</v>
      </c>
      <c r="CX214" s="28">
        <f>_xlfn.XLOOKUP($C214,'[3]BIS Feb-26'!$C:$C,'[3]BIS Feb-26'!AQ:AQ,"",0)</f>
        <v>46109</v>
      </c>
      <c r="CY214" s="28">
        <f>_xlfn.XLOOKUP($C214,'[3]BIS Feb-26'!$C:$C,'[3]BIS Feb-26'!AR:AR,"",0)</f>
        <v>46109</v>
      </c>
      <c r="CZ214" s="28">
        <f>_xlfn.XLOOKUP($C214,'[3]BIS Feb-26'!$C:$C,'[3]BIS Feb-26'!AS:AS,"",0)</f>
        <v>46131</v>
      </c>
      <c r="DA214" s="28">
        <f>_xlfn.XLOOKUP($C214,'[3]BIS Feb-26'!$C:$C,'[3]BIS Feb-26'!AT:AT,"",0)</f>
        <v>46059</v>
      </c>
      <c r="DB214" s="28">
        <f>_xlfn.XLOOKUP($C214,'[3]BIS Feb-26'!$C:$C,'[3]BIS Feb-26'!AU:AU,"",0)</f>
        <v>46041</v>
      </c>
      <c r="DC214" s="28">
        <f>_xlfn.XLOOKUP($C214,'[3]BIS Feb-26'!$C:$C,'[3]BIS Feb-26'!AV:AV,"",0)</f>
        <v>46089</v>
      </c>
      <c r="DD214" s="11">
        <f>_xlfn.XLOOKUP($C214,'[3]BIS Feb-26'!$C:$C,'[3]BIS Feb-26'!AW:AW,"",0)</f>
        <v>1</v>
      </c>
      <c r="DE214" s="11">
        <f>_xlfn.XLOOKUP($C214,'[3]BIS Feb-26'!$C:$C,'[3]BIS Feb-26'!AX:AX,"",0)</f>
        <v>1</v>
      </c>
      <c r="DF214" s="11">
        <f>_xlfn.XLOOKUP($C214,'[3]BIS Feb-26'!$C:$C,'[3]BIS Feb-26'!AY:AY,"",0)</f>
        <v>1</v>
      </c>
      <c r="DG214" s="11">
        <f t="shared" ca="1" si="95"/>
        <v>2</v>
      </c>
      <c r="DH214" s="11">
        <f t="shared" ca="1" si="96"/>
        <v>6</v>
      </c>
      <c r="DI214" s="11">
        <f t="shared" ca="1" si="97"/>
        <v>1</v>
      </c>
      <c r="DJ214" s="11" t="str">
        <f>_xlfn.XLOOKUP($C214,'[3]Active Customer Assets'!$D:$D,'[3]Active Customer Assets'!I:I,"",0)</f>
        <v>C (Not Buying Spares or buying lubricants)</v>
      </c>
      <c r="DK214" s="28">
        <f>_xlfn.XLOOKUP($C214,'[3]Active Customer Assets'!$D:$D,'[3]Active Customer Assets'!J:J,"",0)</f>
        <v>43183</v>
      </c>
      <c r="DL214" s="28">
        <f>_xlfn.XLOOKUP($C214,'[3]Active Customer Assets'!$D:$D,'[3]Active Customer Assets'!K:K,"",0)</f>
        <v>43175</v>
      </c>
      <c r="DM214" s="28">
        <f>_xlfn.XLOOKUP($C214,'[3]Active Customer Assets'!$D:$D,'[3]Active Customer Assets'!L:L,"",0)</f>
        <v>45966.503819444399</v>
      </c>
      <c r="DN214" s="21">
        <f>_xlfn.XLOOKUP($C214,'[3]Active Customer Assets'!$D:$D,'[3]Active Customer Assets'!M:M,"",0)</f>
        <v>7115</v>
      </c>
      <c r="DO214" s="28">
        <f>_xlfn.XLOOKUP($C214,'[3]Active Customer Assets'!$D:$D,'[3]Active Customer Assets'!N:N,"",0)</f>
        <v>0</v>
      </c>
      <c r="DP214" s="28">
        <f>_xlfn.XLOOKUP($C214,'[3]Active Customer Assets'!$D:$D,'[3]Active Customer Assets'!O:O,"",0)</f>
        <v>0</v>
      </c>
      <c r="DQ214" s="28">
        <f>_xlfn.XLOOKUP($C214,'[3]Active Customer Assets'!$D:$D,'[3]Active Customer Assets'!P:P,"",0)</f>
        <v>0</v>
      </c>
      <c r="DR214" s="28">
        <f>_xlfn.XLOOKUP($C214,'[3]Active Customer Assets'!$D:$D,'[3]Active Customer Assets'!Q:Q,"",0)</f>
        <v>0</v>
      </c>
      <c r="DS214" s="28">
        <f>_xlfn.XLOOKUP($C214,'[3]Active Customer Assets'!$D:$D,'[3]Active Customer Assets'!R:R,"",0)</f>
        <v>0</v>
      </c>
      <c r="DT214" s="28">
        <f>_xlfn.XLOOKUP($C214,'[3]Active Customer Assets'!$D:$D,'[3]Active Customer Assets'!S:S,"",0)</f>
        <v>0</v>
      </c>
      <c r="DU214" s="28">
        <f>_xlfn.XLOOKUP($C214,'[3]Active Customer Assets'!$D:$D,'[3]Active Customer Assets'!T:T,"",0)</f>
        <v>0</v>
      </c>
      <c r="DV214" s="28">
        <f>_xlfn.XLOOKUP($C214,'[3]Active Customer Assets'!$D:$D,'[3]Active Customer Assets'!U:U,"",0)</f>
        <v>0</v>
      </c>
      <c r="DW214" s="28">
        <f>_xlfn.XLOOKUP($C214,'[3]Active Customer Assets'!$D:$D,'[3]Active Customer Assets'!V:V,"",0)</f>
        <v>0</v>
      </c>
      <c r="DX214" s="28">
        <f>_xlfn.XLOOKUP($C214,'[3]Active Customer Assets'!$D:$D,'[3]Active Customer Assets'!W:W,"",0)</f>
        <v>0</v>
      </c>
      <c r="DY214" s="28">
        <f>_xlfn.XLOOKUP($C214,'[3]Active Customer Assets'!$D:$D,'[3]Active Customer Assets'!X:X,"",0)</f>
        <v>0</v>
      </c>
      <c r="DZ214" s="28">
        <f>_xlfn.XLOOKUP($C214,'[3]Active Customer Assets'!$D:$D,'[3]Active Customer Assets'!Y:Y,"",0)</f>
        <v>0</v>
      </c>
      <c r="EA214" s="28" t="str">
        <f>_xlfn.XLOOKUP($C214,'[3]Active Customer Assets'!$D:$D,'[3]Active Customer Assets'!Z:Z,"",0)</f>
        <v>335</v>
      </c>
      <c r="EB214" s="28" t="str">
        <f>_xlfn.XLOOKUP($C214,'[3]Active Customer Assets'!$D:$D,'[3]Active Customer Assets'!AA:AA,"",0)</f>
        <v>335</v>
      </c>
      <c r="EC214" s="28" t="str">
        <f>_xlfn.XLOOKUP($C214,'[3]Active Customer Assets'!$D:$D,'[3]Active Customer Assets'!AB:AB,"",0)</f>
        <v>335</v>
      </c>
      <c r="ED214" s="28" t="str">
        <f>_xlfn.XLOOKUP($C214,'[3]Active Customer Assets'!$D:$D,'[3]Active Customer Assets'!AC:AC,"",0)</f>
        <v>335</v>
      </c>
      <c r="EE214" s="28" t="str">
        <f>_xlfn.XLOOKUP($C214,'[3]Active Customer Assets'!$D:$D,'[3]Active Customer Assets'!AD:AD,"",0)</f>
        <v>335</v>
      </c>
      <c r="EF214" s="28" t="str">
        <f>_xlfn.XLOOKUP($C214,'[3]Active Customer Assets'!$D:$D,'[3]Active Customer Assets'!AE:AE,"",0)</f>
        <v>335</v>
      </c>
      <c r="EG214" s="28" t="str">
        <f>_xlfn.XLOOKUP($C214,'[3]Active Customer Assets'!$D:$D,'[3]Active Customer Assets'!AF:AF,"",0)</f>
        <v>1000</v>
      </c>
      <c r="EH214" s="28" t="str">
        <f>_xlfn.XLOOKUP($C214,'[3]Active Customer Assets'!$D:$D,'[3]Active Customer Assets'!AG:AG,"",0)</f>
        <v>335</v>
      </c>
      <c r="EI214" s="28" t="str">
        <f>_xlfn.XLOOKUP($C214,'[3]Active Customer Assets'!$D:$D,'[3]Active Customer Assets'!AH:AH,"",0)</f>
        <v>335</v>
      </c>
      <c r="EJ214" s="21">
        <f>_xlfn.XLOOKUP($C214,'[3]Active Customer Assets'!$D:$D,'[3]Active Customer Assets'!AI:AI,"",0)</f>
        <v>2</v>
      </c>
      <c r="EK214" s="35" t="str">
        <f>[3]!tbl_DPSAC[[#This Row],[Unit Status]]</f>
        <v>Active</v>
      </c>
    </row>
    <row r="215" spans="1:141" x14ac:dyDescent="0.15">
      <c r="A215" s="11">
        <f>ROW(tbl_DPSAC[[#This Row],[Sl. No.]])-1</f>
        <v>214</v>
      </c>
      <c r="B215" s="12" t="s">
        <v>136</v>
      </c>
      <c r="C215" s="12" t="s">
        <v>1196</v>
      </c>
      <c r="D215" s="12" t="s">
        <v>175</v>
      </c>
      <c r="E215" s="12" t="s">
        <v>176</v>
      </c>
      <c r="F215" s="12" t="s">
        <v>161</v>
      </c>
      <c r="G215" s="13" t="s">
        <v>1189</v>
      </c>
      <c r="H215" s="13" t="str">
        <f>_xlfn.XLOOKUP(C215,'[1]E&amp;DPSAC'!$K:$K,'[1]E&amp;DPSAC'!$E:$E,,0)</f>
        <v>TISRI, GIRIDIH</v>
      </c>
      <c r="I215" s="13"/>
      <c r="J215" s="13">
        <v>6206552047</v>
      </c>
      <c r="K215" s="13">
        <v>6206552047</v>
      </c>
      <c r="L215" s="12" t="str">
        <f t="shared" ca="1" si="75"/>
        <v>Non - Warranty</v>
      </c>
      <c r="M215" s="14">
        <v>43607</v>
      </c>
      <c r="N215" s="15">
        <v>24</v>
      </c>
      <c r="O215" s="14">
        <f t="shared" si="76"/>
        <v>44347</v>
      </c>
      <c r="P215" s="11" t="s">
        <v>681</v>
      </c>
      <c r="Q215" s="19" t="str">
        <f>_xlfn.XLOOKUP(C215,'[2]Sch Calls'!$R:$R,'[2]Sch Calls'!$F:$F,"",0)</f>
        <v/>
      </c>
      <c r="R215" s="18" t="str">
        <f>_xlfn.XLOOKUP(C215,'[2]Sch Calls'!$R:$R,'[2]Sch Calls'!$A:$A,"",0)</f>
        <v/>
      </c>
      <c r="S215" s="17" t="str">
        <f>_xlfn.XLOOKUP(C215,'[2]Sch Calls'!$R:$R,'[2]Sch Calls'!$B:$B,"",0)</f>
        <v/>
      </c>
      <c r="T215" s="18">
        <f>_xlfn.XLOOKUP(C215,'[1]E&amp;DPSAC'!$K:$K,'[1]E&amp;DPSAC'!$W:$W,"",0)</f>
        <v>44084</v>
      </c>
      <c r="U215" s="17">
        <f>_xlfn.XLOOKUP(C215,'[1]E&amp;DPSAC'!$K:$K,'[1]E&amp;DPSAC'!$Z:$Z,"",0)</f>
        <v>964</v>
      </c>
      <c r="V215" s="17">
        <f>_xlfn.XLOOKUP(C215,'[2]1. All Calls'!$R:$R,'[2]1. All Calls'!$B:$B,"",0)</f>
        <v>9240</v>
      </c>
      <c r="W215" s="20">
        <f>_xlfn.XLOOKUP(C215,'[2]1. All Calls'!$R:$R,'[2]1. All Calls'!$A:$A,"",0)</f>
        <v>45966.505555555559</v>
      </c>
      <c r="X215" s="17" t="str">
        <f>_xlfn.XLOOKUP(C215,'[2]Sch Calls'!$R:$R,'[2]Sch Calls'!$AB:$AB,"",0)</f>
        <v/>
      </c>
      <c r="Y215" s="17">
        <f t="shared" si="77"/>
        <v>0</v>
      </c>
      <c r="Z215" s="17" t="str">
        <f t="shared" si="78"/>
        <v>Done</v>
      </c>
      <c r="AA215" s="21">
        <f t="shared" ca="1" si="79"/>
        <v>2494</v>
      </c>
      <c r="AB215" s="21" t="str">
        <f t="shared" ca="1" si="80"/>
        <v>Due</v>
      </c>
      <c r="AC215" s="11">
        <f ca="1">tbl_DPSAC[[#This Row],[Current Month Due Count]]</f>
        <v>0</v>
      </c>
      <c r="AD215" s="11">
        <f ca="1">tbl_DPSAC[[#This Row],[Next Month Due2]]</f>
        <v>0</v>
      </c>
      <c r="AE215" s="11">
        <f t="shared" ca="1" si="81"/>
        <v>1</v>
      </c>
      <c r="AF215" s="11">
        <v>1</v>
      </c>
      <c r="AG215" s="17">
        <f t="shared" ca="1" si="82"/>
        <v>9374</v>
      </c>
      <c r="AH215" s="11">
        <v>0</v>
      </c>
      <c r="AI215" s="11">
        <v>0</v>
      </c>
      <c r="AJ215" s="11">
        <v>0</v>
      </c>
      <c r="AK215" s="11">
        <v>0</v>
      </c>
      <c r="AL215" s="11">
        <v>0</v>
      </c>
      <c r="AM215" s="11">
        <v>0</v>
      </c>
      <c r="AN215" s="11">
        <v>0</v>
      </c>
      <c r="AO215" s="11">
        <v>0</v>
      </c>
      <c r="AP215" s="11">
        <v>0</v>
      </c>
      <c r="AQ215" s="11">
        <v>0</v>
      </c>
      <c r="AR215" s="11">
        <v>0</v>
      </c>
      <c r="AS215" s="11">
        <v>0</v>
      </c>
      <c r="AT215" s="11">
        <v>0</v>
      </c>
      <c r="AU215" s="11">
        <v>0</v>
      </c>
      <c r="AV215" s="11">
        <v>0</v>
      </c>
      <c r="AW215" s="11">
        <v>0</v>
      </c>
      <c r="AX215" s="11" t="str">
        <f t="shared" ca="1" si="83"/>
        <v>5 Service Due</v>
      </c>
      <c r="AY215" s="17">
        <v>3025</v>
      </c>
      <c r="AZ215" s="22">
        <v>44575</v>
      </c>
      <c r="BA215" s="17"/>
      <c r="BB215" s="17">
        <v>3025</v>
      </c>
      <c r="BC215" s="22">
        <v>44575</v>
      </c>
      <c r="BD215" s="17"/>
      <c r="BE215" s="17">
        <v>3025</v>
      </c>
      <c r="BF215" s="22">
        <v>44575</v>
      </c>
      <c r="BG215" s="17"/>
      <c r="BH215" s="17">
        <v>3025</v>
      </c>
      <c r="BI215" s="22">
        <v>44575</v>
      </c>
      <c r="BJ215" s="17"/>
      <c r="BK215" s="17">
        <v>3025</v>
      </c>
      <c r="BL215" s="22">
        <v>44575</v>
      </c>
      <c r="BM215" s="17"/>
      <c r="BN215" s="23">
        <f t="shared" si="84"/>
        <v>44755</v>
      </c>
      <c r="BO215" s="23">
        <f t="shared" si="85"/>
        <v>44755</v>
      </c>
      <c r="BP215" s="23">
        <f t="shared" si="86"/>
        <v>44755</v>
      </c>
      <c r="BQ215" s="23">
        <f t="shared" si="87"/>
        <v>44755</v>
      </c>
      <c r="BR215" s="23">
        <f t="shared" si="98"/>
        <v>44940</v>
      </c>
      <c r="BS215" s="24">
        <f t="shared" ca="1" si="88"/>
        <v>-5599</v>
      </c>
      <c r="BT215" s="25">
        <f t="shared" ca="1" si="89"/>
        <v>-4849</v>
      </c>
      <c r="BU215" s="25">
        <f t="shared" ca="1" si="90"/>
        <v>-5599</v>
      </c>
      <c r="BV215" s="25">
        <f t="shared" ca="1" si="91"/>
        <v>-5599</v>
      </c>
      <c r="BW215" s="25">
        <f t="shared" ca="1" si="92"/>
        <v>-4849</v>
      </c>
      <c r="BX215" s="26" t="s">
        <v>173</v>
      </c>
      <c r="BY215" s="11">
        <f t="shared" ca="1" si="93"/>
        <v>5</v>
      </c>
      <c r="BZ215" s="11">
        <f t="shared" ca="1" si="99"/>
        <v>0</v>
      </c>
      <c r="CA215" s="11">
        <f t="shared" ca="1" si="94"/>
        <v>0</v>
      </c>
      <c r="CB215" s="28">
        <f>_xlfn.XLOOKUP($C215,'[3]BIS Feb-26'!$C:$C,'[3]BIS Feb-26'!U:U,"",0)</f>
        <v>0</v>
      </c>
      <c r="CC215" s="28">
        <f>_xlfn.XLOOKUP($C215,'[3]BIS Feb-26'!$C:$C,'[3]BIS Feb-26'!V:V,"",0)</f>
        <v>0</v>
      </c>
      <c r="CD215" s="28">
        <f>_xlfn.XLOOKUP($C215,'[3]BIS Feb-26'!$C:$C,'[3]BIS Feb-26'!W:W,"",0)</f>
        <v>0</v>
      </c>
      <c r="CE215" s="28">
        <f>_xlfn.XLOOKUP($C215,'[3]BIS Feb-26'!$C:$C,'[3]BIS Feb-26'!X:X,"",0)</f>
        <v>0</v>
      </c>
      <c r="CF215" s="28">
        <f>_xlfn.XLOOKUP($C215,'[3]BIS Feb-26'!$C:$C,'[3]BIS Feb-26'!Y:Y,"",0)</f>
        <v>0</v>
      </c>
      <c r="CG215" s="28">
        <f>_xlfn.XLOOKUP($C215,'[3]BIS Feb-26'!$C:$C,'[3]BIS Feb-26'!Z:Z,"",0)</f>
        <v>0</v>
      </c>
      <c r="CH215" s="28">
        <f>_xlfn.XLOOKUP($C215,'[3]BIS Feb-26'!$C:$C,'[3]BIS Feb-26'!AA:AA,"",0)</f>
        <v>0</v>
      </c>
      <c r="CI215" s="28">
        <f>_xlfn.XLOOKUP($C215,'[3]BIS Feb-26'!$C:$C,'[3]BIS Feb-26'!AB:AB,"",0)</f>
        <v>0</v>
      </c>
      <c r="CJ215" s="28">
        <f>_xlfn.XLOOKUP($C215,'[3]BIS Feb-26'!$C:$C,'[3]BIS Feb-26'!AC:AC,"",0)</f>
        <v>0</v>
      </c>
      <c r="CK215" s="29" t="str">
        <f>_xlfn.XLOOKUP($C215,'[3]BIS Feb-26'!$C:$C,'[3]BIS Feb-26'!AD:AD,"",0)</f>
        <v>160</v>
      </c>
      <c r="CL215" s="29" t="str">
        <f>_xlfn.XLOOKUP($C215,'[3]BIS Feb-26'!$C:$C,'[3]BIS Feb-26'!AE:AE,"",0)</f>
        <v>460</v>
      </c>
      <c r="CM215" s="29" t="str">
        <f>_xlfn.XLOOKUP($C215,'[3]BIS Feb-26'!$C:$C,'[3]BIS Feb-26'!AF:AF,"",0)</f>
        <v>460</v>
      </c>
      <c r="CN215" s="29" t="str">
        <f>_xlfn.XLOOKUP($C215,'[3]BIS Feb-26'!$C:$C,'[3]BIS Feb-26'!AG:AG,"",0)</f>
        <v>460</v>
      </c>
      <c r="CO215" s="29" t="str">
        <f>_xlfn.XLOOKUP($C215,'[3]BIS Feb-26'!$C:$C,'[3]BIS Feb-26'!AH:AH,"",0)</f>
        <v>460</v>
      </c>
      <c r="CP215" s="29" t="str">
        <f>_xlfn.XLOOKUP($C215,'[3]BIS Feb-26'!$C:$C,'[3]BIS Feb-26'!AI:AI,"",0)</f>
        <v>460</v>
      </c>
      <c r="CQ215" s="29" t="str">
        <f>_xlfn.XLOOKUP($C215,'[3]BIS Feb-26'!$C:$C,'[3]BIS Feb-26'!AJ:AJ,"",0)</f>
        <v>1000</v>
      </c>
      <c r="CR215" s="29" t="str">
        <f>_xlfn.XLOOKUP($C215,'[3]BIS Feb-26'!$C:$C,'[3]BIS Feb-26'!AK:AK,"",0)</f>
        <v>460</v>
      </c>
      <c r="CS215" s="29" t="str">
        <f>_xlfn.XLOOKUP($C215,'[3]BIS Feb-26'!$C:$C,'[3]BIS Feb-26'!AL:AL,"",0)</f>
        <v>460</v>
      </c>
      <c r="CT215" s="29">
        <f>_xlfn.XLOOKUP($C215,'[3]BIS Feb-26'!$C:$C,'[3]BIS Feb-26'!AM:AM,"",0)</f>
        <v>2</v>
      </c>
      <c r="CU215" s="28">
        <f>_xlfn.XLOOKUP($C215,'[3]BIS Feb-26'!$C:$C,'[3]BIS Feb-26'!AN:AN,"",0)</f>
        <v>46046</v>
      </c>
      <c r="CV215" s="28">
        <f>_xlfn.XLOOKUP($C215,'[3]BIS Feb-26'!$C:$C,'[3]BIS Feb-26'!AO:AO,"",0)</f>
        <v>46097</v>
      </c>
      <c r="CW215" s="28">
        <f>_xlfn.XLOOKUP($C215,'[3]BIS Feb-26'!$C:$C,'[3]BIS Feb-26'!AP:AP,"",0)</f>
        <v>46097</v>
      </c>
      <c r="CX215" s="28">
        <f>_xlfn.XLOOKUP($C215,'[3]BIS Feb-26'!$C:$C,'[3]BIS Feb-26'!AQ:AQ,"",0)</f>
        <v>46120</v>
      </c>
      <c r="CY215" s="28">
        <f>_xlfn.XLOOKUP($C215,'[3]BIS Feb-26'!$C:$C,'[3]BIS Feb-26'!AR:AR,"",0)</f>
        <v>46120</v>
      </c>
      <c r="CZ215" s="28">
        <f>_xlfn.XLOOKUP($C215,'[3]BIS Feb-26'!$C:$C,'[3]BIS Feb-26'!AS:AS,"",0)</f>
        <v>46142</v>
      </c>
      <c r="DA215" s="28">
        <f>_xlfn.XLOOKUP($C215,'[3]BIS Feb-26'!$C:$C,'[3]BIS Feb-26'!AT:AT,"",0)</f>
        <v>46059</v>
      </c>
      <c r="DB215" s="28">
        <f>_xlfn.XLOOKUP($C215,'[3]BIS Feb-26'!$C:$C,'[3]BIS Feb-26'!AU:AU,"",0)</f>
        <v>46052</v>
      </c>
      <c r="DC215" s="28">
        <f>_xlfn.XLOOKUP($C215,'[3]BIS Feb-26'!$C:$C,'[3]BIS Feb-26'!AV:AV,"",0)</f>
        <v>46101</v>
      </c>
      <c r="DD215" s="11">
        <f>_xlfn.XLOOKUP($C215,'[3]BIS Feb-26'!$C:$C,'[3]BIS Feb-26'!AW:AW,"",0)</f>
        <v>1</v>
      </c>
      <c r="DE215" s="11">
        <f>_xlfn.XLOOKUP($C215,'[3]BIS Feb-26'!$C:$C,'[3]BIS Feb-26'!AX:AX,"",0)</f>
        <v>1</v>
      </c>
      <c r="DF215" s="11">
        <f>_xlfn.XLOOKUP($C215,'[3]BIS Feb-26'!$C:$C,'[3]BIS Feb-26'!AY:AY,"",0)</f>
        <v>1</v>
      </c>
      <c r="DG215" s="11">
        <f t="shared" ca="1" si="95"/>
        <v>3</v>
      </c>
      <c r="DH215" s="11">
        <f t="shared" ca="1" si="96"/>
        <v>3</v>
      </c>
      <c r="DI215" s="11">
        <f t="shared" ca="1" si="97"/>
        <v>3</v>
      </c>
      <c r="DJ215" s="11" t="str">
        <f>_xlfn.XLOOKUP($C215,'[3]Active Customer Assets'!$D:$D,'[3]Active Customer Assets'!I:I,"",0)</f>
        <v>C (Not Buying Spares or buying lubricants)</v>
      </c>
      <c r="DK215" s="28">
        <f>_xlfn.XLOOKUP($C215,'[3]Active Customer Assets'!$D:$D,'[3]Active Customer Assets'!J:J,"",0)</f>
        <v>43607.646527777797</v>
      </c>
      <c r="DL215" s="28">
        <f>_xlfn.XLOOKUP($C215,'[3]Active Customer Assets'!$D:$D,'[3]Active Customer Assets'!K:K,"",0)</f>
        <v>43585.229166666701</v>
      </c>
      <c r="DM215" s="28">
        <f>_xlfn.XLOOKUP($C215,'[3]Active Customer Assets'!$D:$D,'[3]Active Customer Assets'!L:L,"",0)</f>
        <v>45966.506215277797</v>
      </c>
      <c r="DN215" s="21">
        <f>_xlfn.XLOOKUP($C215,'[3]Active Customer Assets'!$D:$D,'[3]Active Customer Assets'!M:M,"",0)</f>
        <v>9240</v>
      </c>
      <c r="DO215" s="28">
        <f>_xlfn.XLOOKUP($C215,'[3]Active Customer Assets'!$D:$D,'[3]Active Customer Assets'!N:N,"",0)</f>
        <v>0</v>
      </c>
      <c r="DP215" s="28">
        <f>_xlfn.XLOOKUP($C215,'[3]Active Customer Assets'!$D:$D,'[3]Active Customer Assets'!O:O,"",0)</f>
        <v>0</v>
      </c>
      <c r="DQ215" s="28">
        <f>_xlfn.XLOOKUP($C215,'[3]Active Customer Assets'!$D:$D,'[3]Active Customer Assets'!P:P,"",0)</f>
        <v>0</v>
      </c>
      <c r="DR215" s="28">
        <f>_xlfn.XLOOKUP($C215,'[3]Active Customer Assets'!$D:$D,'[3]Active Customer Assets'!Q:Q,"",0)</f>
        <v>0</v>
      </c>
      <c r="DS215" s="28">
        <f>_xlfn.XLOOKUP($C215,'[3]Active Customer Assets'!$D:$D,'[3]Active Customer Assets'!R:R,"",0)</f>
        <v>0</v>
      </c>
      <c r="DT215" s="28">
        <f>_xlfn.XLOOKUP($C215,'[3]Active Customer Assets'!$D:$D,'[3]Active Customer Assets'!S:S,"",0)</f>
        <v>0</v>
      </c>
      <c r="DU215" s="28">
        <f>_xlfn.XLOOKUP($C215,'[3]Active Customer Assets'!$D:$D,'[3]Active Customer Assets'!T:T,"",0)</f>
        <v>0</v>
      </c>
      <c r="DV215" s="28">
        <f>_xlfn.XLOOKUP($C215,'[3]Active Customer Assets'!$D:$D,'[3]Active Customer Assets'!U:U,"",0)</f>
        <v>0</v>
      </c>
      <c r="DW215" s="28">
        <f>_xlfn.XLOOKUP($C215,'[3]Active Customer Assets'!$D:$D,'[3]Active Customer Assets'!V:V,"",0)</f>
        <v>0</v>
      </c>
      <c r="DX215" s="28">
        <f>_xlfn.XLOOKUP($C215,'[3]Active Customer Assets'!$D:$D,'[3]Active Customer Assets'!W:W,"",0)</f>
        <v>0</v>
      </c>
      <c r="DY215" s="28">
        <f>_xlfn.XLOOKUP($C215,'[3]Active Customer Assets'!$D:$D,'[3]Active Customer Assets'!X:X,"",0)</f>
        <v>0</v>
      </c>
      <c r="DZ215" s="28">
        <f>_xlfn.XLOOKUP($C215,'[3]Active Customer Assets'!$D:$D,'[3]Active Customer Assets'!Y:Y,"",0)</f>
        <v>0</v>
      </c>
      <c r="EA215" s="28" t="str">
        <f>_xlfn.XLOOKUP($C215,'[3]Active Customer Assets'!$D:$D,'[3]Active Customer Assets'!Z:Z,"",0)</f>
        <v>160</v>
      </c>
      <c r="EB215" s="28" t="str">
        <f>_xlfn.XLOOKUP($C215,'[3]Active Customer Assets'!$D:$D,'[3]Active Customer Assets'!AA:AA,"",0)</f>
        <v>460</v>
      </c>
      <c r="EC215" s="28" t="str">
        <f>_xlfn.XLOOKUP($C215,'[3]Active Customer Assets'!$D:$D,'[3]Active Customer Assets'!AB:AB,"",0)</f>
        <v>460</v>
      </c>
      <c r="ED215" s="28" t="str">
        <f>_xlfn.XLOOKUP($C215,'[3]Active Customer Assets'!$D:$D,'[3]Active Customer Assets'!AC:AC,"",0)</f>
        <v>460</v>
      </c>
      <c r="EE215" s="28" t="str">
        <f>_xlfn.XLOOKUP($C215,'[3]Active Customer Assets'!$D:$D,'[3]Active Customer Assets'!AD:AD,"",0)</f>
        <v>460</v>
      </c>
      <c r="EF215" s="28" t="str">
        <f>_xlfn.XLOOKUP($C215,'[3]Active Customer Assets'!$D:$D,'[3]Active Customer Assets'!AE:AE,"",0)</f>
        <v>460</v>
      </c>
      <c r="EG215" s="28" t="str">
        <f>_xlfn.XLOOKUP($C215,'[3]Active Customer Assets'!$D:$D,'[3]Active Customer Assets'!AF:AF,"",0)</f>
        <v>1000</v>
      </c>
      <c r="EH215" s="28" t="str">
        <f>_xlfn.XLOOKUP($C215,'[3]Active Customer Assets'!$D:$D,'[3]Active Customer Assets'!AG:AG,"",0)</f>
        <v>460</v>
      </c>
      <c r="EI215" s="28" t="str">
        <f>_xlfn.XLOOKUP($C215,'[3]Active Customer Assets'!$D:$D,'[3]Active Customer Assets'!AH:AH,"",0)</f>
        <v>460</v>
      </c>
      <c r="EJ215" s="21">
        <f>_xlfn.XLOOKUP($C215,'[3]Active Customer Assets'!$D:$D,'[3]Active Customer Assets'!AI:AI,"",0)</f>
        <v>2</v>
      </c>
      <c r="EK215" s="35" t="str">
        <f>[3]!tbl_DPSAC[[#This Row],[Unit Status]]</f>
        <v>Active</v>
      </c>
    </row>
    <row r="216" spans="1:141" x14ac:dyDescent="0.15">
      <c r="A216" s="11">
        <f>ROW(tbl_DPSAC[[#This Row],[Sl. No.]])-1</f>
        <v>215</v>
      </c>
      <c r="B216" s="12" t="s">
        <v>136</v>
      </c>
      <c r="C216" s="12" t="s">
        <v>1197</v>
      </c>
      <c r="D216" s="12" t="s">
        <v>175</v>
      </c>
      <c r="E216" s="12" t="s">
        <v>176</v>
      </c>
      <c r="F216" s="12" t="s">
        <v>161</v>
      </c>
      <c r="G216" s="13" t="s">
        <v>1189</v>
      </c>
      <c r="H216" s="13" t="str">
        <f>_xlfn.XLOOKUP(C216,'[1]E&amp;DPSAC'!$K:$K,'[1]E&amp;DPSAC'!$E:$E,,0)</f>
        <v>CHHATRAPUR, PALAMU</v>
      </c>
      <c r="I216" s="13"/>
      <c r="J216" s="13">
        <v>9608937507</v>
      </c>
      <c r="K216" s="13">
        <v>7488795484</v>
      </c>
      <c r="L216" s="12" t="str">
        <f t="shared" ca="1" si="75"/>
        <v>Non - Warranty</v>
      </c>
      <c r="M216" s="14">
        <v>43594</v>
      </c>
      <c r="N216" s="15">
        <v>24</v>
      </c>
      <c r="O216" s="14">
        <f t="shared" si="76"/>
        <v>44347</v>
      </c>
      <c r="P216" s="11" t="s">
        <v>681</v>
      </c>
      <c r="Q216" s="19" t="str">
        <f>_xlfn.XLOOKUP(C216,'[2]Sch Calls'!$R:$R,'[2]Sch Calls'!$F:$F,"",0)</f>
        <v>CC-00075706</v>
      </c>
      <c r="R216" s="18">
        <f>_xlfn.XLOOKUP(C216,'[2]Sch Calls'!$R:$R,'[2]Sch Calls'!$A:$A,"",0)</f>
        <v>43628.745428240698</v>
      </c>
      <c r="S216" s="17">
        <f>_xlfn.XLOOKUP(C216,'[2]Sch Calls'!$R:$R,'[2]Sch Calls'!$B:$B,"",0)</f>
        <v>263</v>
      </c>
      <c r="T216" s="18">
        <f>_xlfn.XLOOKUP(C216,'[1]E&amp;DPSAC'!$K:$K,'[1]E&amp;DPSAC'!$W:$W,"",0)</f>
        <v>44874</v>
      </c>
      <c r="U216" s="17">
        <f>_xlfn.XLOOKUP(C216,'[1]E&amp;DPSAC'!$K:$K,'[1]E&amp;DPSAC'!$Z:$Z,"",0)</f>
        <v>4359</v>
      </c>
      <c r="V216" s="17">
        <f>_xlfn.XLOOKUP(C216,'[2]1. All Calls'!$R:$R,'[2]1. All Calls'!$B:$B,"",0)</f>
        <v>4360</v>
      </c>
      <c r="W216" s="20">
        <f>_xlfn.XLOOKUP(C216,'[2]1. All Calls'!$R:$R,'[2]1. All Calls'!$A:$A,"",0)</f>
        <v>45966.507638888892</v>
      </c>
      <c r="X216" s="17">
        <f>_xlfn.XLOOKUP(C216,'[2]Sch Calls'!$R:$R,'[2]Sch Calls'!$AB:$AB,"",0)</f>
        <v>0</v>
      </c>
      <c r="Y216" s="17">
        <f t="shared" si="77"/>
        <v>-3347</v>
      </c>
      <c r="Z216" s="17" t="str">
        <f t="shared" si="78"/>
        <v>Due</v>
      </c>
      <c r="AA216" s="21">
        <f t="shared" ca="1" si="79"/>
        <v>2472.2545717593021</v>
      </c>
      <c r="AB216" s="21" t="str">
        <f t="shared" ca="1" si="80"/>
        <v>Due</v>
      </c>
      <c r="AC216" s="11">
        <f ca="1">tbl_DPSAC[[#This Row],[Current Month Due Count]]</f>
        <v>0</v>
      </c>
      <c r="AD216" s="11">
        <f ca="1">tbl_DPSAC[[#This Row],[Next Month Due2]]</f>
        <v>0</v>
      </c>
      <c r="AE216" s="11">
        <f t="shared" ca="1" si="81"/>
        <v>1</v>
      </c>
      <c r="AF216" s="11">
        <v>0</v>
      </c>
      <c r="AG216" s="17">
        <f t="shared" ca="1" si="82"/>
        <v>4360</v>
      </c>
      <c r="AH216" s="11">
        <v>0</v>
      </c>
      <c r="AI216" s="11">
        <v>0</v>
      </c>
      <c r="AJ216" s="11">
        <v>0</v>
      </c>
      <c r="AK216" s="11">
        <v>0</v>
      </c>
      <c r="AL216" s="11">
        <v>0</v>
      </c>
      <c r="AM216" s="11">
        <v>0</v>
      </c>
      <c r="AN216" s="11">
        <v>0</v>
      </c>
      <c r="AO216" s="11">
        <v>0</v>
      </c>
      <c r="AP216" s="11">
        <v>0</v>
      </c>
      <c r="AQ216" s="11">
        <v>0</v>
      </c>
      <c r="AR216" s="11">
        <v>0</v>
      </c>
      <c r="AS216" s="11">
        <v>0</v>
      </c>
      <c r="AT216" s="11">
        <v>0</v>
      </c>
      <c r="AU216" s="11">
        <v>0</v>
      </c>
      <c r="AV216" s="11">
        <v>0</v>
      </c>
      <c r="AW216" s="11">
        <v>0</v>
      </c>
      <c r="AX216" s="11" t="str">
        <f t="shared" ca="1" si="83"/>
        <v>3 Service Due</v>
      </c>
      <c r="AY216" s="17">
        <v>3000</v>
      </c>
      <c r="AZ216" s="22">
        <v>44359.745428240742</v>
      </c>
      <c r="BA216" s="17"/>
      <c r="BB216" s="17">
        <v>3000</v>
      </c>
      <c r="BC216" s="22">
        <v>44359.745428240742</v>
      </c>
      <c r="BD216" s="17"/>
      <c r="BE216" s="17">
        <v>3000</v>
      </c>
      <c r="BF216" s="22">
        <v>44359.745428240742</v>
      </c>
      <c r="BG216" s="17"/>
      <c r="BH216" s="17">
        <v>3000</v>
      </c>
      <c r="BI216" s="22">
        <v>44359.745428240742</v>
      </c>
      <c r="BJ216" s="17"/>
      <c r="BK216" s="17">
        <v>3000</v>
      </c>
      <c r="BL216" s="22">
        <v>44359.745428240742</v>
      </c>
      <c r="BM216" s="17"/>
      <c r="BN216" s="23">
        <f t="shared" si="84"/>
        <v>44539.745428240742</v>
      </c>
      <c r="BO216" s="23">
        <f t="shared" si="85"/>
        <v>44539.745428240742</v>
      </c>
      <c r="BP216" s="23">
        <f t="shared" si="86"/>
        <v>44539.745428240742</v>
      </c>
      <c r="BQ216" s="23">
        <f t="shared" si="87"/>
        <v>44539.745428240742</v>
      </c>
      <c r="BR216" s="23">
        <f t="shared" si="98"/>
        <v>44724.745428240742</v>
      </c>
      <c r="BS216" s="24">
        <f t="shared" ca="1" si="88"/>
        <v>-610</v>
      </c>
      <c r="BT216" s="25">
        <f t="shared" ca="1" si="89"/>
        <v>140</v>
      </c>
      <c r="BU216" s="25">
        <f t="shared" ca="1" si="90"/>
        <v>-610</v>
      </c>
      <c r="BV216" s="25">
        <f t="shared" ca="1" si="91"/>
        <v>-610</v>
      </c>
      <c r="BW216" s="25">
        <f t="shared" ca="1" si="92"/>
        <v>140</v>
      </c>
      <c r="BX216" s="26" t="s">
        <v>173</v>
      </c>
      <c r="BY216" s="11">
        <f t="shared" ca="1" si="93"/>
        <v>5</v>
      </c>
      <c r="BZ216" s="11">
        <f t="shared" ca="1" si="99"/>
        <v>0</v>
      </c>
      <c r="CA216" s="11">
        <f t="shared" ca="1" si="94"/>
        <v>0</v>
      </c>
      <c r="CB216" s="28">
        <f>_xlfn.XLOOKUP($C216,'[3]BIS Feb-26'!$C:$C,'[3]BIS Feb-26'!U:U,"",0)</f>
        <v>0</v>
      </c>
      <c r="CC216" s="28">
        <f>_xlfn.XLOOKUP($C216,'[3]BIS Feb-26'!$C:$C,'[3]BIS Feb-26'!V:V,"",0)</f>
        <v>0</v>
      </c>
      <c r="CD216" s="28">
        <f>_xlfn.XLOOKUP($C216,'[3]BIS Feb-26'!$C:$C,'[3]BIS Feb-26'!W:W,"",0)</f>
        <v>0</v>
      </c>
      <c r="CE216" s="28">
        <f>_xlfn.XLOOKUP($C216,'[3]BIS Feb-26'!$C:$C,'[3]BIS Feb-26'!X:X,"",0)</f>
        <v>0</v>
      </c>
      <c r="CF216" s="28">
        <f>_xlfn.XLOOKUP($C216,'[3]BIS Feb-26'!$C:$C,'[3]BIS Feb-26'!Y:Y,"",0)</f>
        <v>0</v>
      </c>
      <c r="CG216" s="28">
        <f>_xlfn.XLOOKUP($C216,'[3]BIS Feb-26'!$C:$C,'[3]BIS Feb-26'!Z:Z,"",0)</f>
        <v>0</v>
      </c>
      <c r="CH216" s="28">
        <f>_xlfn.XLOOKUP($C216,'[3]BIS Feb-26'!$C:$C,'[3]BIS Feb-26'!AA:AA,"",0)</f>
        <v>0</v>
      </c>
      <c r="CI216" s="28">
        <f>_xlfn.XLOOKUP($C216,'[3]BIS Feb-26'!$C:$C,'[3]BIS Feb-26'!AB:AB,"",0)</f>
        <v>0</v>
      </c>
      <c r="CJ216" s="28">
        <f>_xlfn.XLOOKUP($C216,'[3]BIS Feb-26'!$C:$C,'[3]BIS Feb-26'!AC:AC,"",0)</f>
        <v>0</v>
      </c>
      <c r="CK216" s="29" t="str">
        <f>_xlfn.XLOOKUP($C216,'[3]BIS Feb-26'!$C:$C,'[3]BIS Feb-26'!AD:AD,"",0)</f>
        <v>140</v>
      </c>
      <c r="CL216" s="29" t="str">
        <f>_xlfn.XLOOKUP($C216,'[3]BIS Feb-26'!$C:$C,'[3]BIS Feb-26'!AE:AE,"",0)</f>
        <v>140</v>
      </c>
      <c r="CM216" s="29" t="str">
        <f>_xlfn.XLOOKUP($C216,'[3]BIS Feb-26'!$C:$C,'[3]BIS Feb-26'!AF:AF,"",0)</f>
        <v>140</v>
      </c>
      <c r="CN216" s="29" t="str">
        <f>_xlfn.XLOOKUP($C216,'[3]BIS Feb-26'!$C:$C,'[3]BIS Feb-26'!AG:AG,"",0)</f>
        <v>140</v>
      </c>
      <c r="CO216" s="29" t="str">
        <f>_xlfn.XLOOKUP($C216,'[3]BIS Feb-26'!$C:$C,'[3]BIS Feb-26'!AH:AH,"",0)</f>
        <v>140</v>
      </c>
      <c r="CP216" s="29" t="str">
        <f>_xlfn.XLOOKUP($C216,'[3]BIS Feb-26'!$C:$C,'[3]BIS Feb-26'!AI:AI,"",0)</f>
        <v>140</v>
      </c>
      <c r="CQ216" s="29" t="str">
        <f>_xlfn.XLOOKUP($C216,'[3]BIS Feb-26'!$C:$C,'[3]BIS Feb-26'!AJ:AJ,"",0)</f>
        <v>1000</v>
      </c>
      <c r="CR216" s="29" t="str">
        <f>_xlfn.XLOOKUP($C216,'[3]BIS Feb-26'!$C:$C,'[3]BIS Feb-26'!AK:AK,"",0)</f>
        <v>140</v>
      </c>
      <c r="CS216" s="29" t="str">
        <f>_xlfn.XLOOKUP($C216,'[3]BIS Feb-26'!$C:$C,'[3]BIS Feb-26'!AL:AL,"",0)</f>
        <v>140</v>
      </c>
      <c r="CT216" s="29">
        <f>_xlfn.XLOOKUP($C216,'[3]BIS Feb-26'!$C:$C,'[3]BIS Feb-26'!AM:AM,"",0)</f>
        <v>0</v>
      </c>
      <c r="CU216" s="28">
        <f>_xlfn.XLOOKUP($C216,'[3]BIS Feb-26'!$C:$C,'[3]BIS Feb-26'!AN:AN,"",0)</f>
        <v>0</v>
      </c>
      <c r="CV216" s="28">
        <f>_xlfn.XLOOKUP($C216,'[3]BIS Feb-26'!$C:$C,'[3]BIS Feb-26'!AO:AO,"",0)</f>
        <v>0</v>
      </c>
      <c r="CW216" s="28">
        <f>_xlfn.XLOOKUP($C216,'[3]BIS Feb-26'!$C:$C,'[3]BIS Feb-26'!AP:AP,"",0)</f>
        <v>0</v>
      </c>
      <c r="CX216" s="28">
        <f>_xlfn.XLOOKUP($C216,'[3]BIS Feb-26'!$C:$C,'[3]BIS Feb-26'!AQ:AQ,"",0)</f>
        <v>0</v>
      </c>
      <c r="CY216" s="28">
        <f>_xlfn.XLOOKUP($C216,'[3]BIS Feb-26'!$C:$C,'[3]BIS Feb-26'!AR:AR,"",0)</f>
        <v>0</v>
      </c>
      <c r="CZ216" s="28">
        <f>_xlfn.XLOOKUP($C216,'[3]BIS Feb-26'!$C:$C,'[3]BIS Feb-26'!AS:AS,"",0)</f>
        <v>0</v>
      </c>
      <c r="DA216" s="28">
        <f>_xlfn.XLOOKUP($C216,'[3]BIS Feb-26'!$C:$C,'[3]BIS Feb-26'!AT:AT,"",0)</f>
        <v>0</v>
      </c>
      <c r="DB216" s="28">
        <f>_xlfn.XLOOKUP($C216,'[3]BIS Feb-26'!$C:$C,'[3]BIS Feb-26'!AU:AU,"",0)</f>
        <v>0</v>
      </c>
      <c r="DC216" s="28">
        <f>_xlfn.XLOOKUP($C216,'[3]BIS Feb-26'!$C:$C,'[3]BIS Feb-26'!AV:AV,"",0)</f>
        <v>0</v>
      </c>
      <c r="DD216" s="11">
        <f>_xlfn.XLOOKUP($C216,'[3]BIS Feb-26'!$C:$C,'[3]BIS Feb-26'!AW:AW,"",0)</f>
        <v>0</v>
      </c>
      <c r="DE216" s="11">
        <f>_xlfn.XLOOKUP($C216,'[3]BIS Feb-26'!$C:$C,'[3]BIS Feb-26'!AX:AX,"",0)</f>
        <v>0</v>
      </c>
      <c r="DF216" s="11">
        <f>_xlfn.XLOOKUP($C216,'[3]BIS Feb-26'!$C:$C,'[3]BIS Feb-26'!AY:AY,"",0)</f>
        <v>0</v>
      </c>
      <c r="DG216" s="11">
        <f t="shared" ca="1" si="95"/>
        <v>9</v>
      </c>
      <c r="DH216" s="11">
        <f t="shared" ca="1" si="96"/>
        <v>0</v>
      </c>
      <c r="DI216" s="11">
        <f t="shared" ca="1" si="97"/>
        <v>0</v>
      </c>
      <c r="DJ216" s="11" t="str">
        <f>_xlfn.XLOOKUP($C216,'[3]Active Customer Assets'!$D:$D,'[3]Active Customer Assets'!I:I,"",0)</f>
        <v>C (Not Buying Spares or buying lubricants)</v>
      </c>
      <c r="DK216" s="28">
        <f>_xlfn.XLOOKUP($C216,'[3]Active Customer Assets'!$D:$D,'[3]Active Customer Assets'!J:J,"",0)</f>
        <v>43594.680555555598</v>
      </c>
      <c r="DL216" s="28">
        <f>_xlfn.XLOOKUP($C216,'[3]Active Customer Assets'!$D:$D,'[3]Active Customer Assets'!K:K,"",0)</f>
        <v>43572.229166666701</v>
      </c>
      <c r="DM216" s="28">
        <f>_xlfn.XLOOKUP($C216,'[3]Active Customer Assets'!$D:$D,'[3]Active Customer Assets'!L:L,"",0)</f>
        <v>45966.512546296297</v>
      </c>
      <c r="DN216" s="21">
        <f>_xlfn.XLOOKUP($C216,'[3]Active Customer Assets'!$D:$D,'[3]Active Customer Assets'!M:M,"",0)</f>
        <v>4360</v>
      </c>
      <c r="DO216" s="28">
        <f>_xlfn.XLOOKUP($C216,'[3]Active Customer Assets'!$D:$D,'[3]Active Customer Assets'!N:N,"",0)</f>
        <v>0</v>
      </c>
      <c r="DP216" s="28">
        <f>_xlfn.XLOOKUP($C216,'[3]Active Customer Assets'!$D:$D,'[3]Active Customer Assets'!O:O,"",0)</f>
        <v>0</v>
      </c>
      <c r="DQ216" s="28">
        <f>_xlfn.XLOOKUP($C216,'[3]Active Customer Assets'!$D:$D,'[3]Active Customer Assets'!P:P,"",0)</f>
        <v>0</v>
      </c>
      <c r="DR216" s="28">
        <f>_xlfn.XLOOKUP($C216,'[3]Active Customer Assets'!$D:$D,'[3]Active Customer Assets'!Q:Q,"",0)</f>
        <v>0</v>
      </c>
      <c r="DS216" s="28">
        <f>_xlfn.XLOOKUP($C216,'[3]Active Customer Assets'!$D:$D,'[3]Active Customer Assets'!R:R,"",0)</f>
        <v>0</v>
      </c>
      <c r="DT216" s="28">
        <f>_xlfn.XLOOKUP($C216,'[3]Active Customer Assets'!$D:$D,'[3]Active Customer Assets'!S:S,"",0)</f>
        <v>0</v>
      </c>
      <c r="DU216" s="28">
        <f>_xlfn.XLOOKUP($C216,'[3]Active Customer Assets'!$D:$D,'[3]Active Customer Assets'!T:T,"",0)</f>
        <v>0</v>
      </c>
      <c r="DV216" s="28">
        <f>_xlfn.XLOOKUP($C216,'[3]Active Customer Assets'!$D:$D,'[3]Active Customer Assets'!U:U,"",0)</f>
        <v>0</v>
      </c>
      <c r="DW216" s="28">
        <f>_xlfn.XLOOKUP($C216,'[3]Active Customer Assets'!$D:$D,'[3]Active Customer Assets'!V:V,"",0)</f>
        <v>0</v>
      </c>
      <c r="DX216" s="28">
        <f>_xlfn.XLOOKUP($C216,'[3]Active Customer Assets'!$D:$D,'[3]Active Customer Assets'!W:W,"",0)</f>
        <v>0</v>
      </c>
      <c r="DY216" s="28">
        <f>_xlfn.XLOOKUP($C216,'[3]Active Customer Assets'!$D:$D,'[3]Active Customer Assets'!X:X,"",0)</f>
        <v>0</v>
      </c>
      <c r="DZ216" s="28">
        <f>_xlfn.XLOOKUP($C216,'[3]Active Customer Assets'!$D:$D,'[3]Active Customer Assets'!Y:Y,"",0)</f>
        <v>0</v>
      </c>
      <c r="EA216" s="28" t="str">
        <f>_xlfn.XLOOKUP($C216,'[3]Active Customer Assets'!$D:$D,'[3]Active Customer Assets'!Z:Z,"",0)</f>
        <v>140</v>
      </c>
      <c r="EB216" s="28" t="str">
        <f>_xlfn.XLOOKUP($C216,'[3]Active Customer Assets'!$D:$D,'[3]Active Customer Assets'!AA:AA,"",0)</f>
        <v>140</v>
      </c>
      <c r="EC216" s="28" t="str">
        <f>_xlfn.XLOOKUP($C216,'[3]Active Customer Assets'!$D:$D,'[3]Active Customer Assets'!AB:AB,"",0)</f>
        <v>140</v>
      </c>
      <c r="ED216" s="28" t="str">
        <f>_xlfn.XLOOKUP($C216,'[3]Active Customer Assets'!$D:$D,'[3]Active Customer Assets'!AC:AC,"",0)</f>
        <v>140</v>
      </c>
      <c r="EE216" s="28" t="str">
        <f>_xlfn.XLOOKUP($C216,'[3]Active Customer Assets'!$D:$D,'[3]Active Customer Assets'!AD:AD,"",0)</f>
        <v>140</v>
      </c>
      <c r="EF216" s="28" t="str">
        <f>_xlfn.XLOOKUP($C216,'[3]Active Customer Assets'!$D:$D,'[3]Active Customer Assets'!AE:AE,"",0)</f>
        <v>140</v>
      </c>
      <c r="EG216" s="28" t="str">
        <f>_xlfn.XLOOKUP($C216,'[3]Active Customer Assets'!$D:$D,'[3]Active Customer Assets'!AF:AF,"",0)</f>
        <v>1000</v>
      </c>
      <c r="EH216" s="28" t="str">
        <f>_xlfn.XLOOKUP($C216,'[3]Active Customer Assets'!$D:$D,'[3]Active Customer Assets'!AG:AG,"",0)</f>
        <v>140</v>
      </c>
      <c r="EI216" s="28" t="str">
        <f>_xlfn.XLOOKUP($C216,'[3]Active Customer Assets'!$D:$D,'[3]Active Customer Assets'!AH:AH,"",0)</f>
        <v>140</v>
      </c>
      <c r="EJ216" s="21">
        <f>_xlfn.XLOOKUP($C216,'[3]Active Customer Assets'!$D:$D,'[3]Active Customer Assets'!AI:AI,"",0)</f>
        <v>0</v>
      </c>
      <c r="EK216" s="35" t="str">
        <f>[3]!tbl_DPSAC[[#This Row],[Unit Status]]</f>
        <v>Active</v>
      </c>
    </row>
    <row r="217" spans="1:141" x14ac:dyDescent="0.15">
      <c r="A217" s="11">
        <f>ROW(tbl_DPSAC[[#This Row],[Sl. No.]])-1</f>
        <v>216</v>
      </c>
      <c r="B217" s="12" t="s">
        <v>136</v>
      </c>
      <c r="C217" s="12" t="s">
        <v>1198</v>
      </c>
      <c r="D217" s="12" t="s">
        <v>138</v>
      </c>
      <c r="E217" s="12" t="s">
        <v>139</v>
      </c>
      <c r="F217" s="12" t="s">
        <v>161</v>
      </c>
      <c r="G217" s="13" t="s">
        <v>1199</v>
      </c>
      <c r="H217" s="13" t="str">
        <f>_xlfn.XLOOKUP(C217,'[1]E&amp;DPSAC'!$K:$K,'[1]E&amp;DPSAC'!$E:$E,,0)</f>
        <v>BASJORA</v>
      </c>
      <c r="I217" s="13"/>
      <c r="J217" s="13">
        <v>9578883777</v>
      </c>
      <c r="K217" s="13">
        <v>9578883777</v>
      </c>
      <c r="L217" s="12" t="str">
        <f t="shared" ca="1" si="75"/>
        <v>Non - Warranty</v>
      </c>
      <c r="M217" s="14">
        <v>43378</v>
      </c>
      <c r="N217" s="15">
        <v>24</v>
      </c>
      <c r="O217" s="14">
        <f t="shared" si="76"/>
        <v>44135</v>
      </c>
      <c r="P217" s="11" t="s">
        <v>213</v>
      </c>
      <c r="Q217" s="19" t="str">
        <f>_xlfn.XLOOKUP(C217,'[2]Sch Calls'!$R:$R,'[2]Sch Calls'!$F:$F,"",0)</f>
        <v>CC-01115174</v>
      </c>
      <c r="R217" s="18">
        <f>_xlfn.XLOOKUP(C217,'[2]Sch Calls'!$R:$R,'[2]Sch Calls'!$A:$A,"",0)</f>
        <v>45265.558043981502</v>
      </c>
      <c r="S217" s="17">
        <f>_xlfn.XLOOKUP(C217,'[2]Sch Calls'!$R:$R,'[2]Sch Calls'!$B:$B,"",0)</f>
        <v>7250</v>
      </c>
      <c r="T217" s="18">
        <f>_xlfn.XLOOKUP(C217,'[1]E&amp;DPSAC'!$K:$K,'[1]E&amp;DPSAC'!$W:$W,"",0)</f>
        <v>45265</v>
      </c>
      <c r="U217" s="17">
        <f>_xlfn.XLOOKUP(C217,'[1]E&amp;DPSAC'!$K:$K,'[1]E&amp;DPSAC'!$Z:$Z,"",0)</f>
        <v>7250</v>
      </c>
      <c r="V217" s="17">
        <f>_xlfn.XLOOKUP(C217,'[2]1. All Calls'!$R:$R,'[2]1. All Calls'!$B:$B,"",0)</f>
        <v>8830</v>
      </c>
      <c r="W217" s="20">
        <f>_xlfn.XLOOKUP(C217,'[2]1. All Calls'!$R:$R,'[2]1. All Calls'!$A:$A,"",0)</f>
        <v>45966.513888888891</v>
      </c>
      <c r="X217" s="17" t="str">
        <f>_xlfn.XLOOKUP(C217,'[2]Sch Calls'!$R:$R,'[2]Sch Calls'!$AB:$AB,"",0)</f>
        <v>Attend the site for schedule service so drain oil from tank and drain oil from cooler total 37 liter oil drained then change oil filter, air filter for compressor side then start the unit found running ok.</v>
      </c>
      <c r="Y217" s="17">
        <f t="shared" si="77"/>
        <v>-830</v>
      </c>
      <c r="Z217" s="17" t="str">
        <f t="shared" si="78"/>
        <v>Due</v>
      </c>
      <c r="AA217" s="21">
        <f t="shared" ca="1" si="79"/>
        <v>835.44195601849788</v>
      </c>
      <c r="AB217" s="21" t="str">
        <f t="shared" ca="1" si="80"/>
        <v>Due</v>
      </c>
      <c r="AC217" s="11">
        <f ca="1">tbl_DPSAC[[#This Row],[Current Month Due Count]]</f>
        <v>0</v>
      </c>
      <c r="AD217" s="11">
        <f ca="1">tbl_DPSAC[[#This Row],[Next Month Due2]]</f>
        <v>0</v>
      </c>
      <c r="AE217" s="11">
        <f t="shared" ca="1" si="81"/>
        <v>1</v>
      </c>
      <c r="AF217" s="11">
        <v>1</v>
      </c>
      <c r="AG217" s="17">
        <f t="shared" ca="1" si="82"/>
        <v>8964</v>
      </c>
      <c r="AH217" s="11" t="s">
        <v>1200</v>
      </c>
      <c r="AI217" s="11">
        <v>0</v>
      </c>
      <c r="AJ217" s="11">
        <v>0</v>
      </c>
      <c r="AK217" s="11" t="s">
        <v>1201</v>
      </c>
      <c r="AL217" s="11">
        <v>0</v>
      </c>
      <c r="AM217" s="11">
        <v>0</v>
      </c>
      <c r="AN217" s="11">
        <v>0</v>
      </c>
      <c r="AO217" s="11">
        <v>0</v>
      </c>
      <c r="AP217" s="11" t="s">
        <v>1202</v>
      </c>
      <c r="AQ217" s="11">
        <v>0</v>
      </c>
      <c r="AR217" s="11">
        <v>0</v>
      </c>
      <c r="AS217" s="11">
        <v>0</v>
      </c>
      <c r="AT217" s="11">
        <v>0</v>
      </c>
      <c r="AU217" s="11">
        <v>0</v>
      </c>
      <c r="AV217" s="11">
        <v>0</v>
      </c>
      <c r="AW217" s="11">
        <v>0</v>
      </c>
      <c r="AX217" s="11" t="str">
        <f t="shared" ca="1" si="83"/>
        <v>5 Service Due</v>
      </c>
      <c r="AY217" s="17">
        <v>7250</v>
      </c>
      <c r="AZ217" s="22">
        <v>45265</v>
      </c>
      <c r="BA217" s="17" t="s">
        <v>1203</v>
      </c>
      <c r="BB217" s="17">
        <v>6685</v>
      </c>
      <c r="BC217" s="22">
        <v>45199</v>
      </c>
      <c r="BD217" s="17" t="s">
        <v>1204</v>
      </c>
      <c r="BE217" s="17">
        <v>7250</v>
      </c>
      <c r="BF217" s="22">
        <v>45265</v>
      </c>
      <c r="BG217" s="17" t="s">
        <v>1203</v>
      </c>
      <c r="BH217" s="17">
        <v>6685</v>
      </c>
      <c r="BI217" s="22">
        <v>45199</v>
      </c>
      <c r="BJ217" s="17" t="s">
        <v>1204</v>
      </c>
      <c r="BK217" s="17">
        <v>6685</v>
      </c>
      <c r="BL217" s="22">
        <v>45199</v>
      </c>
      <c r="BM217" s="17" t="s">
        <v>1204</v>
      </c>
      <c r="BN217" s="23">
        <f t="shared" si="84"/>
        <v>45445</v>
      </c>
      <c r="BO217" s="23">
        <f t="shared" si="85"/>
        <v>45379</v>
      </c>
      <c r="BP217" s="23">
        <f t="shared" si="86"/>
        <v>45445</v>
      </c>
      <c r="BQ217" s="23">
        <f t="shared" si="87"/>
        <v>45379</v>
      </c>
      <c r="BR217" s="23">
        <f t="shared" si="98"/>
        <v>45564</v>
      </c>
      <c r="BS217" s="24">
        <f t="shared" ca="1" si="88"/>
        <v>-964</v>
      </c>
      <c r="BT217" s="25">
        <f t="shared" ca="1" si="89"/>
        <v>-779</v>
      </c>
      <c r="BU217" s="25">
        <f t="shared" ca="1" si="90"/>
        <v>-964</v>
      </c>
      <c r="BV217" s="25">
        <f t="shared" ca="1" si="91"/>
        <v>-1529</v>
      </c>
      <c r="BW217" s="25">
        <f t="shared" ca="1" si="92"/>
        <v>-779</v>
      </c>
      <c r="BX217" s="26" t="e">
        <v>#N/A</v>
      </c>
      <c r="BY217" s="11">
        <f t="shared" ca="1" si="93"/>
        <v>5</v>
      </c>
      <c r="BZ217" s="11">
        <f t="shared" ca="1" si="99"/>
        <v>0</v>
      </c>
      <c r="CA217" s="11">
        <f t="shared" ca="1" si="94"/>
        <v>0</v>
      </c>
      <c r="CB217" s="28">
        <f>_xlfn.XLOOKUP($C217,'[3]BIS Feb-26'!$C:$C,'[3]BIS Feb-26'!U:U,"",0)</f>
        <v>45264.770833333299</v>
      </c>
      <c r="CC217" s="28">
        <f>_xlfn.XLOOKUP($C217,'[3]BIS Feb-26'!$C:$C,'[3]BIS Feb-26'!V:V,"",0)</f>
        <v>45264.770833333299</v>
      </c>
      <c r="CD217" s="28">
        <f>_xlfn.XLOOKUP($C217,'[3]BIS Feb-26'!$C:$C,'[3]BIS Feb-26'!W:W,"",0)</f>
        <v>0</v>
      </c>
      <c r="CE217" s="28">
        <f>_xlfn.XLOOKUP($C217,'[3]BIS Feb-26'!$C:$C,'[3]BIS Feb-26'!X:X,"",0)</f>
        <v>45264.770833333299</v>
      </c>
      <c r="CF217" s="28">
        <f>_xlfn.XLOOKUP($C217,'[3]BIS Feb-26'!$C:$C,'[3]BIS Feb-26'!Y:Y,"",0)</f>
        <v>45264.770833333299</v>
      </c>
      <c r="CG217" s="28">
        <f>_xlfn.XLOOKUP($C217,'[3]BIS Feb-26'!$C:$C,'[3]BIS Feb-26'!Z:Z,"",0)</f>
        <v>45198.770833333299</v>
      </c>
      <c r="CH217" s="28">
        <f>_xlfn.XLOOKUP($C217,'[3]BIS Feb-26'!$C:$C,'[3]BIS Feb-26'!AA:AA,"",0)</f>
        <v>45198.770833333299</v>
      </c>
      <c r="CI217" s="28">
        <f>_xlfn.XLOOKUP($C217,'[3]BIS Feb-26'!$C:$C,'[3]BIS Feb-26'!AB:AB,"",0)</f>
        <v>45198.770833333299</v>
      </c>
      <c r="CJ217" s="28">
        <f>_xlfn.XLOOKUP($C217,'[3]BIS Feb-26'!$C:$C,'[3]BIS Feb-26'!AC:AC,"",0)</f>
        <v>45198.770833333299</v>
      </c>
      <c r="CK217" s="29" t="str">
        <f>_xlfn.XLOOKUP($C217,'[3]BIS Feb-26'!$C:$C,'[3]BIS Feb-26'!AD:AD,"",0)</f>
        <v>130</v>
      </c>
      <c r="CL217" s="29" t="str">
        <f>_xlfn.XLOOKUP($C217,'[3]BIS Feb-26'!$C:$C,'[3]BIS Feb-26'!AE:AE,"",0)</f>
        <v>330</v>
      </c>
      <c r="CM217" s="29" t="str">
        <f>_xlfn.XLOOKUP($C217,'[3]BIS Feb-26'!$C:$C,'[3]BIS Feb-26'!AF:AF,"",0)</f>
        <v>330</v>
      </c>
      <c r="CN217" s="29" t="str">
        <f>_xlfn.XLOOKUP($C217,'[3]BIS Feb-26'!$C:$C,'[3]BIS Feb-26'!AG:AG,"",0)</f>
        <v>330</v>
      </c>
      <c r="CO217" s="29" t="str">
        <f>_xlfn.XLOOKUP($C217,'[3]BIS Feb-26'!$C:$C,'[3]BIS Feb-26'!AH:AH,"",0)</f>
        <v>330</v>
      </c>
      <c r="CP217" s="29" t="str">
        <f>_xlfn.XLOOKUP($C217,'[3]BIS Feb-26'!$C:$C,'[3]BIS Feb-26'!AI:AI,"",0)</f>
        <v>330</v>
      </c>
      <c r="CQ217" s="29" t="str">
        <f>_xlfn.XLOOKUP($C217,'[3]BIS Feb-26'!$C:$C,'[3]BIS Feb-26'!AJ:AJ,"",0)</f>
        <v>1000</v>
      </c>
      <c r="CR217" s="29" t="str">
        <f>_xlfn.XLOOKUP($C217,'[3]BIS Feb-26'!$C:$C,'[3]BIS Feb-26'!AK:AK,"",0)</f>
        <v>330</v>
      </c>
      <c r="CS217" s="29" t="str">
        <f>_xlfn.XLOOKUP($C217,'[3]BIS Feb-26'!$C:$C,'[3]BIS Feb-26'!AL:AL,"",0)</f>
        <v>330</v>
      </c>
      <c r="CT217" s="29">
        <f>_xlfn.XLOOKUP($C217,'[3]BIS Feb-26'!$C:$C,'[3]BIS Feb-26'!AM:AM,"",0)</f>
        <v>2</v>
      </c>
      <c r="CU217" s="28">
        <f>_xlfn.XLOOKUP($C217,'[3]BIS Feb-26'!$C:$C,'[3]BIS Feb-26'!AN:AN,"",0)</f>
        <v>45444</v>
      </c>
      <c r="CV217" s="28">
        <f>_xlfn.XLOOKUP($C217,'[3]BIS Feb-26'!$C:$C,'[3]BIS Feb-26'!AO:AO,"",0)</f>
        <v>45444</v>
      </c>
      <c r="CW217" s="28">
        <f>_xlfn.XLOOKUP($C217,'[3]BIS Feb-26'!$C:$C,'[3]BIS Feb-26'!AP:AP,"",0)</f>
        <v>46086</v>
      </c>
      <c r="CX217" s="28">
        <f>_xlfn.XLOOKUP($C217,'[3]BIS Feb-26'!$C:$C,'[3]BIS Feb-26'!AQ:AQ,"",0)</f>
        <v>45444</v>
      </c>
      <c r="CY217" s="28">
        <f>_xlfn.XLOOKUP($C217,'[3]BIS Feb-26'!$C:$C,'[3]BIS Feb-26'!AR:AR,"",0)</f>
        <v>45444</v>
      </c>
      <c r="CZ217" s="28">
        <f>_xlfn.XLOOKUP($C217,'[3]BIS Feb-26'!$C:$C,'[3]BIS Feb-26'!AS:AS,"",0)</f>
        <v>45468</v>
      </c>
      <c r="DA217" s="28">
        <f>_xlfn.XLOOKUP($C217,'[3]BIS Feb-26'!$C:$C,'[3]BIS Feb-26'!AT:AT,"",0)</f>
        <v>45563</v>
      </c>
      <c r="DB217" s="28">
        <f>_xlfn.XLOOKUP($C217,'[3]BIS Feb-26'!$C:$C,'[3]BIS Feb-26'!AU:AU,"",0)</f>
        <v>45378</v>
      </c>
      <c r="DC217" s="28">
        <f>_xlfn.XLOOKUP($C217,'[3]BIS Feb-26'!$C:$C,'[3]BIS Feb-26'!AV:AV,"",0)</f>
        <v>45563</v>
      </c>
      <c r="DD217" s="11">
        <f>_xlfn.XLOOKUP($C217,'[3]BIS Feb-26'!$C:$C,'[3]BIS Feb-26'!AW:AW,"",0)</f>
        <v>1</v>
      </c>
      <c r="DE217" s="11">
        <f>_xlfn.XLOOKUP($C217,'[3]BIS Feb-26'!$C:$C,'[3]BIS Feb-26'!AX:AX,"",0)</f>
        <v>0</v>
      </c>
      <c r="DF217" s="11">
        <f>_xlfn.XLOOKUP($C217,'[3]BIS Feb-26'!$C:$C,'[3]BIS Feb-26'!AY:AY,"",0)</f>
        <v>1</v>
      </c>
      <c r="DG217" s="11">
        <f t="shared" ca="1" si="95"/>
        <v>8</v>
      </c>
      <c r="DH217" s="11">
        <f t="shared" ca="1" si="96"/>
        <v>1</v>
      </c>
      <c r="DI217" s="11">
        <f t="shared" ca="1" si="97"/>
        <v>0</v>
      </c>
      <c r="DJ217" s="11" t="str">
        <f>_xlfn.XLOOKUP($C217,'[3]Active Customer Assets'!$D:$D,'[3]Active Customer Assets'!I:I,"",0)</f>
        <v>B (Below 100% potential spares purchased)</v>
      </c>
      <c r="DK217" s="28">
        <f>_xlfn.XLOOKUP($C217,'[3]Active Customer Assets'!$D:$D,'[3]Active Customer Assets'!J:J,"",0)</f>
        <v>43378.798611111102</v>
      </c>
      <c r="DL217" s="28">
        <f>_xlfn.XLOOKUP($C217,'[3]Active Customer Assets'!$D:$D,'[3]Active Customer Assets'!K:K,"",0)</f>
        <v>43334.333333333299</v>
      </c>
      <c r="DM217" s="28">
        <f>_xlfn.XLOOKUP($C217,'[3]Active Customer Assets'!$D:$D,'[3]Active Customer Assets'!L:L,"",0)</f>
        <v>45966.514745370398</v>
      </c>
      <c r="DN217" s="21">
        <f>_xlfn.XLOOKUP($C217,'[3]Active Customer Assets'!$D:$D,'[3]Active Customer Assets'!M:M,"",0)</f>
        <v>8830</v>
      </c>
      <c r="DO217" s="28">
        <f>_xlfn.XLOOKUP($C217,'[3]Active Customer Assets'!$D:$D,'[3]Active Customer Assets'!N:N,"",0)</f>
        <v>0</v>
      </c>
      <c r="DP217" s="28">
        <f>_xlfn.XLOOKUP($C217,'[3]Active Customer Assets'!$D:$D,'[3]Active Customer Assets'!O:O,"",0)</f>
        <v>0</v>
      </c>
      <c r="DQ217" s="28" t="str">
        <f>_xlfn.XLOOKUP($C217,'[3]Active Customer Assets'!$D:$D,'[3]Active Customer Assets'!P:P,"",0)</f>
        <v>Air lube Plus</v>
      </c>
      <c r="DR217" s="28">
        <f>_xlfn.XLOOKUP($C217,'[3]Active Customer Assets'!$D:$D,'[3]Active Customer Assets'!Q:Q,"",0)</f>
        <v>45265</v>
      </c>
      <c r="DS217" s="28">
        <f>_xlfn.XLOOKUP($C217,'[3]Active Customer Assets'!$D:$D,'[3]Active Customer Assets'!R:R,"",0)</f>
        <v>45265</v>
      </c>
      <c r="DT217" s="28">
        <f>_xlfn.XLOOKUP($C217,'[3]Active Customer Assets'!$D:$D,'[3]Active Customer Assets'!S:S,"",0)</f>
        <v>0</v>
      </c>
      <c r="DU217" s="28">
        <f>_xlfn.XLOOKUP($C217,'[3]Active Customer Assets'!$D:$D,'[3]Active Customer Assets'!T:T,"",0)</f>
        <v>45265</v>
      </c>
      <c r="DV217" s="28">
        <f>_xlfn.XLOOKUP($C217,'[3]Active Customer Assets'!$D:$D,'[3]Active Customer Assets'!U:U,"",0)</f>
        <v>45265</v>
      </c>
      <c r="DW217" s="28">
        <f>_xlfn.XLOOKUP($C217,'[3]Active Customer Assets'!$D:$D,'[3]Active Customer Assets'!V:V,"",0)</f>
        <v>45199</v>
      </c>
      <c r="DX217" s="28">
        <f>_xlfn.XLOOKUP($C217,'[3]Active Customer Assets'!$D:$D,'[3]Active Customer Assets'!W:W,"",0)</f>
        <v>45199</v>
      </c>
      <c r="DY217" s="28">
        <f>_xlfn.XLOOKUP($C217,'[3]Active Customer Assets'!$D:$D,'[3]Active Customer Assets'!X:X,"",0)</f>
        <v>45199</v>
      </c>
      <c r="DZ217" s="28">
        <f>_xlfn.XLOOKUP($C217,'[3]Active Customer Assets'!$D:$D,'[3]Active Customer Assets'!Y:Y,"",0)</f>
        <v>45199</v>
      </c>
      <c r="EA217" s="28" t="str">
        <f>_xlfn.XLOOKUP($C217,'[3]Active Customer Assets'!$D:$D,'[3]Active Customer Assets'!Z:Z,"",0)</f>
        <v>130</v>
      </c>
      <c r="EB217" s="28" t="str">
        <f>_xlfn.XLOOKUP($C217,'[3]Active Customer Assets'!$D:$D,'[3]Active Customer Assets'!AA:AA,"",0)</f>
        <v>330</v>
      </c>
      <c r="EC217" s="28" t="str">
        <f>_xlfn.XLOOKUP($C217,'[3]Active Customer Assets'!$D:$D,'[3]Active Customer Assets'!AB:AB,"",0)</f>
        <v>330</v>
      </c>
      <c r="ED217" s="28" t="str">
        <f>_xlfn.XLOOKUP($C217,'[3]Active Customer Assets'!$D:$D,'[3]Active Customer Assets'!AC:AC,"",0)</f>
        <v>330</v>
      </c>
      <c r="EE217" s="28" t="str">
        <f>_xlfn.XLOOKUP($C217,'[3]Active Customer Assets'!$D:$D,'[3]Active Customer Assets'!AD:AD,"",0)</f>
        <v>330</v>
      </c>
      <c r="EF217" s="28" t="str">
        <f>_xlfn.XLOOKUP($C217,'[3]Active Customer Assets'!$D:$D,'[3]Active Customer Assets'!AE:AE,"",0)</f>
        <v>330</v>
      </c>
      <c r="EG217" s="28" t="str">
        <f>_xlfn.XLOOKUP($C217,'[3]Active Customer Assets'!$D:$D,'[3]Active Customer Assets'!AF:AF,"",0)</f>
        <v>1000</v>
      </c>
      <c r="EH217" s="28" t="str">
        <f>_xlfn.XLOOKUP($C217,'[3]Active Customer Assets'!$D:$D,'[3]Active Customer Assets'!AG:AG,"",0)</f>
        <v>330</v>
      </c>
      <c r="EI217" s="28" t="str">
        <f>_xlfn.XLOOKUP($C217,'[3]Active Customer Assets'!$D:$D,'[3]Active Customer Assets'!AH:AH,"",0)</f>
        <v>330</v>
      </c>
      <c r="EJ217" s="21">
        <f>_xlfn.XLOOKUP($C217,'[3]Active Customer Assets'!$D:$D,'[3]Active Customer Assets'!AI:AI,"",0)</f>
        <v>2</v>
      </c>
      <c r="EK217" s="35" t="str">
        <f>[3]!tbl_DPSAC[[#This Row],[Unit Status]]</f>
        <v>Active</v>
      </c>
    </row>
    <row r="218" spans="1:141" x14ac:dyDescent="0.15">
      <c r="A218" s="11">
        <f>ROW(tbl_DPSAC[[#This Row],[Sl. No.]])-1</f>
        <v>217</v>
      </c>
      <c r="B218" s="12" t="s">
        <v>136</v>
      </c>
      <c r="C218" s="12" t="s">
        <v>1205</v>
      </c>
      <c r="D218" s="12" t="s">
        <v>138</v>
      </c>
      <c r="E218" s="12" t="s">
        <v>139</v>
      </c>
      <c r="F218" s="12" t="s">
        <v>161</v>
      </c>
      <c r="G218" s="13" t="s">
        <v>1206</v>
      </c>
      <c r="H218" s="13" t="str">
        <f>_xlfn.XLOOKUP(C218,'[1]E&amp;DPSAC'!$K:$K,'[1]E&amp;DPSAC'!$E:$E,,0)</f>
        <v>KUSUNDA DHANBAD</v>
      </c>
      <c r="I218" s="13"/>
      <c r="J218" s="13">
        <v>8210106692</v>
      </c>
      <c r="K218" s="13">
        <v>8210106692</v>
      </c>
      <c r="L218" s="12" t="str">
        <f t="shared" ca="1" si="75"/>
        <v>Non - Warranty</v>
      </c>
      <c r="M218" s="14">
        <v>43368</v>
      </c>
      <c r="N218" s="15">
        <v>24</v>
      </c>
      <c r="O218" s="14">
        <f t="shared" si="76"/>
        <v>44104</v>
      </c>
      <c r="P218" s="11" t="s">
        <v>142</v>
      </c>
      <c r="Q218" s="19" t="str">
        <f>_xlfn.XLOOKUP(C218,'[2]Sch Calls'!$R:$R,'[2]Sch Calls'!$F:$F,"",0)</f>
        <v>CC-01958518</v>
      </c>
      <c r="R218" s="18">
        <f>_xlfn.XLOOKUP(C218,'[2]Sch Calls'!$R:$R,'[2]Sch Calls'!$A:$A,"",0)</f>
        <v>46052.508645833303</v>
      </c>
      <c r="S218" s="17">
        <f>_xlfn.XLOOKUP(C218,'[2]Sch Calls'!$R:$R,'[2]Sch Calls'!$B:$B,"",0)</f>
        <v>8737</v>
      </c>
      <c r="T218" s="18">
        <f>_xlfn.XLOOKUP(C218,'[1]E&amp;DPSAC'!$K:$K,'[1]E&amp;DPSAC'!$W:$W,"",0)</f>
        <v>46053</v>
      </c>
      <c r="U218" s="17">
        <f>_xlfn.XLOOKUP(C218,'[1]E&amp;DPSAC'!$K:$K,'[1]E&amp;DPSAC'!$Z:$Z,"",0)</f>
        <v>8737</v>
      </c>
      <c r="V218" s="17">
        <f>_xlfn.XLOOKUP(C218,'[2]1. All Calls'!$R:$R,'[2]1. All Calls'!$B:$B,"",0)</f>
        <v>8737</v>
      </c>
      <c r="W218" s="20">
        <f>_xlfn.XLOOKUP(C218,'[2]1. All Calls'!$R:$R,'[2]1. All Calls'!$A:$A,"",0)</f>
        <v>46052.508645833303</v>
      </c>
      <c r="X218" s="17" t="str">
        <f>_xlfn.XLOOKUP(C218,'[2]Sch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218" s="17">
        <f t="shared" si="77"/>
        <v>750</v>
      </c>
      <c r="Z218" s="17" t="str">
        <f t="shared" si="78"/>
        <v>Done</v>
      </c>
      <c r="AA218" s="21">
        <f t="shared" ca="1" si="79"/>
        <v>48.49135416669742</v>
      </c>
      <c r="AB218" s="21" t="str">
        <f t="shared" ca="1" si="80"/>
        <v>Done</v>
      </c>
      <c r="AC218" s="11">
        <f ca="1">tbl_DPSAC[[#This Row],[Current Month Due Count]]</f>
        <v>0</v>
      </c>
      <c r="AD218" s="11">
        <f ca="1">tbl_DPSAC[[#This Row],[Next Month Due2]]</f>
        <v>0</v>
      </c>
      <c r="AE218" s="11">
        <f t="shared" ca="1" si="81"/>
        <v>0</v>
      </c>
      <c r="AF218" s="11">
        <v>3.5</v>
      </c>
      <c r="AG218" s="17">
        <f t="shared" ca="1" si="82"/>
        <v>8907</v>
      </c>
      <c r="AH218" s="11" t="s">
        <v>1207</v>
      </c>
      <c r="AI218" s="11" t="s">
        <v>1208</v>
      </c>
      <c r="AJ218" s="11">
        <v>0</v>
      </c>
      <c r="AK218" s="11" t="s">
        <v>1209</v>
      </c>
      <c r="AL218" s="11" t="s">
        <v>1210</v>
      </c>
      <c r="AM218" s="11">
        <v>0</v>
      </c>
      <c r="AN218" s="11">
        <v>0</v>
      </c>
      <c r="AO218" s="11">
        <v>0</v>
      </c>
      <c r="AP218" s="11">
        <v>0</v>
      </c>
      <c r="AQ218" s="11">
        <v>0</v>
      </c>
      <c r="AR218" s="11">
        <v>0</v>
      </c>
      <c r="AS218" s="11">
        <v>0</v>
      </c>
      <c r="AT218" s="11">
        <v>0</v>
      </c>
      <c r="AU218" s="11">
        <v>0</v>
      </c>
      <c r="AV218" s="11">
        <v>0</v>
      </c>
      <c r="AW218" s="11">
        <v>0</v>
      </c>
      <c r="AX218" s="11" t="str">
        <f t="shared" ca="1" si="83"/>
        <v>No Service Dues</v>
      </c>
      <c r="AY218" s="17">
        <v>8737</v>
      </c>
      <c r="AZ218" s="22">
        <v>46052</v>
      </c>
      <c r="BA218" s="17" t="s">
        <v>1211</v>
      </c>
      <c r="BB218" s="17">
        <v>8737</v>
      </c>
      <c r="BC218" s="22">
        <v>46052</v>
      </c>
      <c r="BD218" s="17" t="s">
        <v>1211</v>
      </c>
      <c r="BE218" s="17">
        <v>8737</v>
      </c>
      <c r="BF218" s="22">
        <v>46052</v>
      </c>
      <c r="BG218" s="17" t="s">
        <v>1211</v>
      </c>
      <c r="BH218" s="17">
        <v>8737</v>
      </c>
      <c r="BI218" s="22">
        <v>46052</v>
      </c>
      <c r="BJ218" s="17" t="s">
        <v>1211</v>
      </c>
      <c r="BK218" s="17">
        <v>8737</v>
      </c>
      <c r="BL218" s="22">
        <v>46052</v>
      </c>
      <c r="BM218" s="17" t="s">
        <v>1211</v>
      </c>
      <c r="BN218" s="23">
        <f t="shared" si="84"/>
        <v>46232</v>
      </c>
      <c r="BO218" s="23">
        <f t="shared" si="85"/>
        <v>46232</v>
      </c>
      <c r="BP218" s="23">
        <f t="shared" si="86"/>
        <v>46232</v>
      </c>
      <c r="BQ218" s="23">
        <f t="shared" si="87"/>
        <v>46232</v>
      </c>
      <c r="BR218" s="23">
        <f t="shared" si="98"/>
        <v>46417</v>
      </c>
      <c r="BS218" s="24">
        <f t="shared" ca="1" si="88"/>
        <v>580</v>
      </c>
      <c r="BT218" s="25">
        <f t="shared" ca="1" si="89"/>
        <v>1330</v>
      </c>
      <c r="BU218" s="25">
        <f t="shared" ca="1" si="90"/>
        <v>580</v>
      </c>
      <c r="BV218" s="25">
        <f t="shared" ca="1" si="91"/>
        <v>580</v>
      </c>
      <c r="BW218" s="25">
        <f t="shared" ca="1" si="92"/>
        <v>1330</v>
      </c>
      <c r="BX218" s="26" t="e">
        <v>#N/A</v>
      </c>
      <c r="BY218" s="11">
        <f t="shared" ca="1" si="93"/>
        <v>0</v>
      </c>
      <c r="BZ218" s="11">
        <f t="shared" ca="1" si="99"/>
        <v>0</v>
      </c>
      <c r="CA218" s="11">
        <f t="shared" ca="1" si="94"/>
        <v>0</v>
      </c>
      <c r="CB218" s="28">
        <f>_xlfn.XLOOKUP($C218,'[3]BIS Feb-26'!$C:$C,'[3]BIS Feb-26'!U:U,"",0)</f>
        <v>46051.770833333299</v>
      </c>
      <c r="CC218" s="28">
        <f>_xlfn.XLOOKUP($C218,'[3]BIS Feb-26'!$C:$C,'[3]BIS Feb-26'!V:V,"",0)</f>
        <v>46051.770833333299</v>
      </c>
      <c r="CD218" s="28">
        <f>_xlfn.XLOOKUP($C218,'[3]BIS Feb-26'!$C:$C,'[3]BIS Feb-26'!W:W,"",0)</f>
        <v>46051.770833333299</v>
      </c>
      <c r="CE218" s="28">
        <f>_xlfn.XLOOKUP($C218,'[3]BIS Feb-26'!$C:$C,'[3]BIS Feb-26'!X:X,"",0)</f>
        <v>46051.770833333299</v>
      </c>
      <c r="CF218" s="28">
        <f>_xlfn.XLOOKUP($C218,'[3]BIS Feb-26'!$C:$C,'[3]BIS Feb-26'!Y:Y,"",0)</f>
        <v>46051.770833333299</v>
      </c>
      <c r="CG218" s="28">
        <f>_xlfn.XLOOKUP($C218,'[3]BIS Feb-26'!$C:$C,'[3]BIS Feb-26'!Z:Z,"",0)</f>
        <v>46051.770833333299</v>
      </c>
      <c r="CH218" s="28">
        <f>_xlfn.XLOOKUP($C218,'[3]BIS Feb-26'!$C:$C,'[3]BIS Feb-26'!AA:AA,"",0)</f>
        <v>46051.770833333299</v>
      </c>
      <c r="CI218" s="28">
        <f>_xlfn.XLOOKUP($C218,'[3]BIS Feb-26'!$C:$C,'[3]BIS Feb-26'!AB:AB,"",0)</f>
        <v>46051.770833333299</v>
      </c>
      <c r="CJ218" s="28">
        <f>_xlfn.XLOOKUP($C218,'[3]BIS Feb-26'!$C:$C,'[3]BIS Feb-26'!AC:AC,"",0)</f>
        <v>46051.770833333299</v>
      </c>
      <c r="CK218" s="29" t="str">
        <f>_xlfn.XLOOKUP($C218,'[3]BIS Feb-26'!$C:$C,'[3]BIS Feb-26'!AD:AD,"",0)</f>
        <v>1500</v>
      </c>
      <c r="CL218" s="29" t="str">
        <f>_xlfn.XLOOKUP($C218,'[3]BIS Feb-26'!$C:$C,'[3]BIS Feb-26'!AE:AE,"",0)</f>
        <v>750</v>
      </c>
      <c r="CM218" s="29" t="str">
        <f>_xlfn.XLOOKUP($C218,'[3]BIS Feb-26'!$C:$C,'[3]BIS Feb-26'!AF:AF,"",0)</f>
        <v>500</v>
      </c>
      <c r="CN218" s="29" t="str">
        <f>_xlfn.XLOOKUP($C218,'[3]BIS Feb-26'!$C:$C,'[3]BIS Feb-26'!AG:AG,"",0)</f>
        <v>750</v>
      </c>
      <c r="CO218" s="29" t="str">
        <f>_xlfn.XLOOKUP($C218,'[3]BIS Feb-26'!$C:$C,'[3]BIS Feb-26'!AH:AH,"",0)</f>
        <v>750</v>
      </c>
      <c r="CP218" s="29" t="str">
        <f>_xlfn.XLOOKUP($C218,'[3]BIS Feb-26'!$C:$C,'[3]BIS Feb-26'!AI:AI,"",0)</f>
        <v>750</v>
      </c>
      <c r="CQ218" s="29" t="str">
        <f>_xlfn.XLOOKUP($C218,'[3]BIS Feb-26'!$C:$C,'[3]BIS Feb-26'!AJ:AJ,"",0)</f>
        <v>1500</v>
      </c>
      <c r="CR218" s="29" t="str">
        <f>_xlfn.XLOOKUP($C218,'[3]BIS Feb-26'!$C:$C,'[3]BIS Feb-26'!AK:AK,"",0)</f>
        <v>1500</v>
      </c>
      <c r="CS218" s="29" t="str">
        <f>_xlfn.XLOOKUP($C218,'[3]BIS Feb-26'!$C:$C,'[3]BIS Feb-26'!AL:AL,"",0)</f>
        <v>3000</v>
      </c>
      <c r="CT218" s="29">
        <f>_xlfn.XLOOKUP($C218,'[3]BIS Feb-26'!$C:$C,'[3]BIS Feb-26'!AM:AM,"",0)</f>
        <v>6</v>
      </c>
      <c r="CU218" s="28">
        <f>_xlfn.XLOOKUP($C218,'[3]BIS Feb-26'!$C:$C,'[3]BIS Feb-26'!AN:AN,"",0)</f>
        <v>46231</v>
      </c>
      <c r="CV218" s="28">
        <f>_xlfn.XLOOKUP($C218,'[3]BIS Feb-26'!$C:$C,'[3]BIS Feb-26'!AO:AO,"",0)</f>
        <v>46178</v>
      </c>
      <c r="CW218" s="28">
        <f>_xlfn.XLOOKUP($C218,'[3]BIS Feb-26'!$C:$C,'[3]BIS Feb-26'!AP:AP,"",0)</f>
        <v>46136</v>
      </c>
      <c r="CX218" s="28">
        <f>_xlfn.XLOOKUP($C218,'[3]BIS Feb-26'!$C:$C,'[3]BIS Feb-26'!AQ:AQ,"",0)</f>
        <v>46178</v>
      </c>
      <c r="CY218" s="28">
        <f>_xlfn.XLOOKUP($C218,'[3]BIS Feb-26'!$C:$C,'[3]BIS Feb-26'!AR:AR,"",0)</f>
        <v>46178</v>
      </c>
      <c r="CZ218" s="28">
        <f>_xlfn.XLOOKUP($C218,'[3]BIS Feb-26'!$C:$C,'[3]BIS Feb-26'!AS:AS,"",0)</f>
        <v>46178</v>
      </c>
      <c r="DA218" s="28">
        <f>_xlfn.XLOOKUP($C218,'[3]BIS Feb-26'!$C:$C,'[3]BIS Feb-26'!AT:AT,"",0)</f>
        <v>46303</v>
      </c>
      <c r="DB218" s="28">
        <f>_xlfn.XLOOKUP($C218,'[3]BIS Feb-26'!$C:$C,'[3]BIS Feb-26'!AU:AU,"",0)</f>
        <v>46231</v>
      </c>
      <c r="DC218" s="28">
        <f>_xlfn.XLOOKUP($C218,'[3]BIS Feb-26'!$C:$C,'[3]BIS Feb-26'!AV:AV,"",0)</f>
        <v>46416</v>
      </c>
      <c r="DD218" s="11">
        <f>_xlfn.XLOOKUP($C218,'[3]BIS Feb-26'!$C:$C,'[3]BIS Feb-26'!AW:AW,"",0)</f>
        <v>0</v>
      </c>
      <c r="DE218" s="11">
        <f>_xlfn.XLOOKUP($C218,'[3]BIS Feb-26'!$C:$C,'[3]BIS Feb-26'!AX:AX,"",0)</f>
        <v>0</v>
      </c>
      <c r="DF218" s="11">
        <f>_xlfn.XLOOKUP($C218,'[3]BIS Feb-26'!$C:$C,'[3]BIS Feb-26'!AY:AY,"",0)</f>
        <v>0</v>
      </c>
      <c r="DG218" s="11">
        <f t="shared" ca="1" si="95"/>
        <v>0</v>
      </c>
      <c r="DH218" s="11">
        <f t="shared" ca="1" si="96"/>
        <v>0</v>
      </c>
      <c r="DI218" s="11">
        <f t="shared" ca="1" si="97"/>
        <v>1</v>
      </c>
      <c r="DJ218" s="11" t="str">
        <f>_xlfn.XLOOKUP($C218,'[3]Active Customer Assets'!$D:$D,'[3]Active Customer Assets'!I:I,"",0)</f>
        <v>A (100% potential spares purchased)</v>
      </c>
      <c r="DK218" s="28">
        <f>_xlfn.XLOOKUP($C218,'[3]Active Customer Assets'!$D:$D,'[3]Active Customer Assets'!J:J,"",0)</f>
        <v>43368.473611111098</v>
      </c>
      <c r="DL218" s="28">
        <f>_xlfn.XLOOKUP($C218,'[3]Active Customer Assets'!$D:$D,'[3]Active Customer Assets'!K:K,"",0)</f>
        <v>0</v>
      </c>
      <c r="DM218" s="28">
        <f>_xlfn.XLOOKUP($C218,'[3]Active Customer Assets'!$D:$D,'[3]Active Customer Assets'!L:L,"",0)</f>
        <v>46053.503136574102</v>
      </c>
      <c r="DN218" s="21">
        <f>_xlfn.XLOOKUP($C218,'[3]Active Customer Assets'!$D:$D,'[3]Active Customer Assets'!M:M,"",0)</f>
        <v>8737</v>
      </c>
      <c r="DO218" s="28">
        <f>_xlfn.XLOOKUP($C218,'[3]Active Customer Assets'!$D:$D,'[3]Active Customer Assets'!N:N,"",0)</f>
        <v>0</v>
      </c>
      <c r="DP218" s="28">
        <f>_xlfn.XLOOKUP($C218,'[3]Active Customer Assets'!$D:$D,'[3]Active Customer Assets'!O:O,"",0)</f>
        <v>0</v>
      </c>
      <c r="DQ218" s="28" t="str">
        <f>_xlfn.XLOOKUP($C218,'[3]Active Customer Assets'!$D:$D,'[3]Active Customer Assets'!P:P,"",0)</f>
        <v>Air lube Plus</v>
      </c>
      <c r="DR218" s="28">
        <f>_xlfn.XLOOKUP($C218,'[3]Active Customer Assets'!$D:$D,'[3]Active Customer Assets'!Q:Q,"",0)</f>
        <v>46052</v>
      </c>
      <c r="DS218" s="28">
        <f>_xlfn.XLOOKUP($C218,'[3]Active Customer Assets'!$D:$D,'[3]Active Customer Assets'!R:R,"",0)</f>
        <v>46052</v>
      </c>
      <c r="DT218" s="28">
        <f>_xlfn.XLOOKUP($C218,'[3]Active Customer Assets'!$D:$D,'[3]Active Customer Assets'!S:S,"",0)</f>
        <v>46052</v>
      </c>
      <c r="DU218" s="28">
        <f>_xlfn.XLOOKUP($C218,'[3]Active Customer Assets'!$D:$D,'[3]Active Customer Assets'!T:T,"",0)</f>
        <v>46052</v>
      </c>
      <c r="DV218" s="28">
        <f>_xlfn.XLOOKUP($C218,'[3]Active Customer Assets'!$D:$D,'[3]Active Customer Assets'!U:U,"",0)</f>
        <v>46052</v>
      </c>
      <c r="DW218" s="28">
        <f>_xlfn.XLOOKUP($C218,'[3]Active Customer Assets'!$D:$D,'[3]Active Customer Assets'!V:V,"",0)</f>
        <v>46052</v>
      </c>
      <c r="DX218" s="28">
        <f>_xlfn.XLOOKUP($C218,'[3]Active Customer Assets'!$D:$D,'[3]Active Customer Assets'!W:W,"",0)</f>
        <v>46052</v>
      </c>
      <c r="DY218" s="28">
        <f>_xlfn.XLOOKUP($C218,'[3]Active Customer Assets'!$D:$D,'[3]Active Customer Assets'!X:X,"",0)</f>
        <v>46052</v>
      </c>
      <c r="DZ218" s="28">
        <f>_xlfn.XLOOKUP($C218,'[3]Active Customer Assets'!$D:$D,'[3]Active Customer Assets'!Y:Y,"",0)</f>
        <v>46052</v>
      </c>
      <c r="EA218" s="28" t="str">
        <f>_xlfn.XLOOKUP($C218,'[3]Active Customer Assets'!$D:$D,'[3]Active Customer Assets'!Z:Z,"",0)</f>
        <v>1500</v>
      </c>
      <c r="EB218" s="28" t="str">
        <f>_xlfn.XLOOKUP($C218,'[3]Active Customer Assets'!$D:$D,'[3]Active Customer Assets'!AA:AA,"",0)</f>
        <v>750</v>
      </c>
      <c r="EC218" s="28" t="str">
        <f>_xlfn.XLOOKUP($C218,'[3]Active Customer Assets'!$D:$D,'[3]Active Customer Assets'!AB:AB,"",0)</f>
        <v>500</v>
      </c>
      <c r="ED218" s="28" t="str">
        <f>_xlfn.XLOOKUP($C218,'[3]Active Customer Assets'!$D:$D,'[3]Active Customer Assets'!AC:AC,"",0)</f>
        <v>750</v>
      </c>
      <c r="EE218" s="28" t="str">
        <f>_xlfn.XLOOKUP($C218,'[3]Active Customer Assets'!$D:$D,'[3]Active Customer Assets'!AD:AD,"",0)</f>
        <v>750</v>
      </c>
      <c r="EF218" s="28" t="str">
        <f>_xlfn.XLOOKUP($C218,'[3]Active Customer Assets'!$D:$D,'[3]Active Customer Assets'!AE:AE,"",0)</f>
        <v>750</v>
      </c>
      <c r="EG218" s="28" t="str">
        <f>_xlfn.XLOOKUP($C218,'[3]Active Customer Assets'!$D:$D,'[3]Active Customer Assets'!AF:AF,"",0)</f>
        <v>1500</v>
      </c>
      <c r="EH218" s="28" t="str">
        <f>_xlfn.XLOOKUP($C218,'[3]Active Customer Assets'!$D:$D,'[3]Active Customer Assets'!AG:AG,"",0)</f>
        <v>1500</v>
      </c>
      <c r="EI218" s="28" t="str">
        <f>_xlfn.XLOOKUP($C218,'[3]Active Customer Assets'!$D:$D,'[3]Active Customer Assets'!AH:AH,"",0)</f>
        <v>3000</v>
      </c>
      <c r="EJ218" s="21">
        <f>_xlfn.XLOOKUP($C218,'[3]Active Customer Assets'!$D:$D,'[3]Active Customer Assets'!AI:AI,"",0)</f>
        <v>6</v>
      </c>
      <c r="EK218" s="35" t="str">
        <f>[3]!tbl_DPSAC[[#This Row],[Unit Status]]</f>
        <v>Active</v>
      </c>
    </row>
    <row r="219" spans="1:141" x14ac:dyDescent="0.15">
      <c r="A219" s="11">
        <f>ROW(tbl_DPSAC[[#This Row],[Sl. No.]])-1</f>
        <v>218</v>
      </c>
      <c r="B219" s="12" t="s">
        <v>136</v>
      </c>
      <c r="C219" s="12" t="s">
        <v>1212</v>
      </c>
      <c r="D219" s="12" t="s">
        <v>138</v>
      </c>
      <c r="E219" s="12" t="s">
        <v>139</v>
      </c>
      <c r="F219" s="12" t="s">
        <v>161</v>
      </c>
      <c r="G219" s="13" t="s">
        <v>1206</v>
      </c>
      <c r="H219" s="13" t="str">
        <f>_xlfn.XLOOKUP(C219,'[1]E&amp;DPSAC'!$K:$K,'[1]E&amp;DPSAC'!$E:$E,,0)</f>
        <v>SONARDHI</v>
      </c>
      <c r="I219" s="13"/>
      <c r="J219" s="13">
        <v>8210106692</v>
      </c>
      <c r="K219" s="13">
        <v>8210106692</v>
      </c>
      <c r="L219" s="12" t="str">
        <f t="shared" ca="1" si="75"/>
        <v>Non - Warranty</v>
      </c>
      <c r="M219" s="14">
        <v>43277</v>
      </c>
      <c r="N219" s="15">
        <v>24</v>
      </c>
      <c r="O219" s="14">
        <f t="shared" si="76"/>
        <v>44012</v>
      </c>
      <c r="P219" s="11" t="s">
        <v>157</v>
      </c>
      <c r="Q219" s="19" t="str">
        <f>_xlfn.XLOOKUP(C219,'[2]Sch Calls'!$R:$R,'[2]Sch Calls'!$F:$F,"",0)</f>
        <v>CC-01053853</v>
      </c>
      <c r="R219" s="18">
        <f>_xlfn.XLOOKUP(C219,'[2]Sch Calls'!$R:$R,'[2]Sch Calls'!$A:$A,"",0)</f>
        <v>45199.582592592596</v>
      </c>
      <c r="S219" s="17">
        <f>_xlfn.XLOOKUP(C219,'[2]Sch Calls'!$R:$R,'[2]Sch Calls'!$B:$B,"",0)</f>
        <v>8760</v>
      </c>
      <c r="T219" s="18">
        <f>_xlfn.XLOOKUP(C219,'[1]E&amp;DPSAC'!$K:$K,'[1]E&amp;DPSAC'!$W:$W,"",0)</f>
        <v>45199</v>
      </c>
      <c r="U219" s="17">
        <f>_xlfn.XLOOKUP(C219,'[1]E&amp;DPSAC'!$K:$K,'[1]E&amp;DPSAC'!$Z:$Z,"",0)</f>
        <v>8760</v>
      </c>
      <c r="V219" s="17">
        <f>_xlfn.XLOOKUP(C219,'[2]1. All Calls'!$R:$R,'[2]1. All Calls'!$B:$B,"",0)</f>
        <v>9765</v>
      </c>
      <c r="W219" s="20">
        <f>_xlfn.XLOOKUP(C219,'[2]1. All Calls'!$R:$R,'[2]1. All Calls'!$A:$A,"",0)</f>
        <v>45453.607928240701</v>
      </c>
      <c r="X219" s="17" t="str">
        <f>_xlfn.XLOOKUP(C219,'[2]Sch Calls'!$R:$R,'[2]Sch Calls'!$AB:$AB,"",0)</f>
        <v>Attend the site for scheduled service so dain oil from tank and drain oil from cooler total 38 liters oil drain then change air filter kit compressor and engine both side then change oil filter and oil 40 liters</v>
      </c>
      <c r="Y219" s="17">
        <f t="shared" si="77"/>
        <v>-255</v>
      </c>
      <c r="Z219" s="17" t="str">
        <f t="shared" si="78"/>
        <v>Due</v>
      </c>
      <c r="AA219" s="21">
        <f t="shared" ca="1" si="79"/>
        <v>901.41740740740352</v>
      </c>
      <c r="AB219" s="21" t="str">
        <f t="shared" ca="1" si="80"/>
        <v>Due</v>
      </c>
      <c r="AC219" s="11">
        <f ca="1">tbl_DPSAC[[#This Row],[Current Month Due Count]]</f>
        <v>0</v>
      </c>
      <c r="AD219" s="11">
        <f ca="1">tbl_DPSAC[[#This Row],[Next Month Due2]]</f>
        <v>0</v>
      </c>
      <c r="AE219" s="11">
        <f t="shared" ca="1" si="81"/>
        <v>1</v>
      </c>
      <c r="AF219" s="11">
        <v>4</v>
      </c>
      <c r="AG219" s="17">
        <f t="shared" ca="1" si="82"/>
        <v>12355</v>
      </c>
      <c r="AH219" s="11">
        <v>0</v>
      </c>
      <c r="AI219" s="11">
        <v>0</v>
      </c>
      <c r="AJ219" s="11">
        <v>0</v>
      </c>
      <c r="AK219" s="11">
        <v>0</v>
      </c>
      <c r="AL219" s="11">
        <v>0</v>
      </c>
      <c r="AM219" s="11">
        <v>0</v>
      </c>
      <c r="AN219" s="11">
        <v>0</v>
      </c>
      <c r="AO219" s="11">
        <v>0</v>
      </c>
      <c r="AP219" s="11">
        <v>0</v>
      </c>
      <c r="AQ219" s="11">
        <v>0</v>
      </c>
      <c r="AR219" s="11" t="s">
        <v>1213</v>
      </c>
      <c r="AS219" s="11">
        <v>0</v>
      </c>
      <c r="AT219" s="11">
        <v>0</v>
      </c>
      <c r="AU219" s="11">
        <v>0</v>
      </c>
      <c r="AV219" s="11">
        <v>0</v>
      </c>
      <c r="AW219" s="11">
        <v>0</v>
      </c>
      <c r="AX219" s="11" t="str">
        <f t="shared" ca="1" si="83"/>
        <v>5 Service Due</v>
      </c>
      <c r="AY219" s="17">
        <v>8760</v>
      </c>
      <c r="AZ219" s="22">
        <v>45199</v>
      </c>
      <c r="BA219" s="17" t="s">
        <v>1214</v>
      </c>
      <c r="BB219" s="17">
        <v>6000</v>
      </c>
      <c r="BC219" s="22">
        <v>44639</v>
      </c>
      <c r="BD219" s="17"/>
      <c r="BE219" s="17">
        <v>8760</v>
      </c>
      <c r="BF219" s="22">
        <v>45199</v>
      </c>
      <c r="BG219" s="17" t="s">
        <v>1214</v>
      </c>
      <c r="BH219" s="17">
        <v>8760</v>
      </c>
      <c r="BI219" s="22">
        <v>45199</v>
      </c>
      <c r="BJ219" s="17" t="s">
        <v>1214</v>
      </c>
      <c r="BK219" s="17">
        <v>6000</v>
      </c>
      <c r="BL219" s="22">
        <v>44639</v>
      </c>
      <c r="BM219" s="17"/>
      <c r="BN219" s="23">
        <f t="shared" si="84"/>
        <v>45379</v>
      </c>
      <c r="BO219" s="23">
        <f t="shared" si="85"/>
        <v>44819</v>
      </c>
      <c r="BP219" s="23">
        <f t="shared" si="86"/>
        <v>45379</v>
      </c>
      <c r="BQ219" s="23">
        <f t="shared" si="87"/>
        <v>45379</v>
      </c>
      <c r="BR219" s="23">
        <f t="shared" si="98"/>
        <v>45004</v>
      </c>
      <c r="BS219" s="24">
        <f t="shared" ca="1" si="88"/>
        <v>-2845</v>
      </c>
      <c r="BT219" s="25">
        <f t="shared" ca="1" si="89"/>
        <v>-4855</v>
      </c>
      <c r="BU219" s="25">
        <f t="shared" ca="1" si="90"/>
        <v>-2845</v>
      </c>
      <c r="BV219" s="25">
        <f t="shared" ca="1" si="91"/>
        <v>-2845</v>
      </c>
      <c r="BW219" s="25">
        <f t="shared" ca="1" si="92"/>
        <v>-4855</v>
      </c>
      <c r="BX219" s="11" t="s">
        <v>1016</v>
      </c>
      <c r="BY219" s="11">
        <f t="shared" ca="1" si="93"/>
        <v>5</v>
      </c>
      <c r="BZ219" s="11">
        <f t="shared" ca="1" si="99"/>
        <v>0</v>
      </c>
      <c r="CA219" s="11">
        <f t="shared" ca="1" si="94"/>
        <v>0</v>
      </c>
      <c r="CB219" s="28">
        <f>_xlfn.XLOOKUP($C219,'[3]BIS Feb-26'!$C:$C,'[3]BIS Feb-26'!U:U,"",0)</f>
        <v>45198.770833333299</v>
      </c>
      <c r="CC219" s="28">
        <f>_xlfn.XLOOKUP($C219,'[3]BIS Feb-26'!$C:$C,'[3]BIS Feb-26'!V:V,"",0)</f>
        <v>45198.770833333299</v>
      </c>
      <c r="CD219" s="28">
        <f>_xlfn.XLOOKUP($C219,'[3]BIS Feb-26'!$C:$C,'[3]BIS Feb-26'!W:W,"",0)</f>
        <v>45198.770833333299</v>
      </c>
      <c r="CE219" s="28">
        <f>_xlfn.XLOOKUP($C219,'[3]BIS Feb-26'!$C:$C,'[3]BIS Feb-26'!X:X,"",0)</f>
        <v>45198.770833333299</v>
      </c>
      <c r="CF219" s="28">
        <f>_xlfn.XLOOKUP($C219,'[3]BIS Feb-26'!$C:$C,'[3]BIS Feb-26'!Y:Y,"",0)</f>
        <v>45198.770833333299</v>
      </c>
      <c r="CG219" s="28">
        <f>_xlfn.XLOOKUP($C219,'[3]BIS Feb-26'!$C:$C,'[3]BIS Feb-26'!Z:Z,"",0)</f>
        <v>0</v>
      </c>
      <c r="CH219" s="28">
        <f>_xlfn.XLOOKUP($C219,'[3]BIS Feb-26'!$C:$C,'[3]BIS Feb-26'!AA:AA,"",0)</f>
        <v>45198.770833333299</v>
      </c>
      <c r="CI219" s="28">
        <f>_xlfn.XLOOKUP($C219,'[3]BIS Feb-26'!$C:$C,'[3]BIS Feb-26'!AB:AB,"",0)</f>
        <v>43843.770833333299</v>
      </c>
      <c r="CJ219" s="28">
        <f>_xlfn.XLOOKUP($C219,'[3]BIS Feb-26'!$C:$C,'[3]BIS Feb-26'!AC:AC,"",0)</f>
        <v>0</v>
      </c>
      <c r="CK219" s="29" t="str">
        <f>_xlfn.XLOOKUP($C219,'[3]BIS Feb-26'!$C:$C,'[3]BIS Feb-26'!AD:AD,"",0)</f>
        <v>250</v>
      </c>
      <c r="CL219" s="29" t="str">
        <f>_xlfn.XLOOKUP($C219,'[3]BIS Feb-26'!$C:$C,'[3]BIS Feb-26'!AE:AE,"",0)</f>
        <v>250</v>
      </c>
      <c r="CM219" s="29" t="str">
        <f>_xlfn.XLOOKUP($C219,'[3]BIS Feb-26'!$C:$C,'[3]BIS Feb-26'!AF:AF,"",0)</f>
        <v>250</v>
      </c>
      <c r="CN219" s="29" t="str">
        <f>_xlfn.XLOOKUP($C219,'[3]BIS Feb-26'!$C:$C,'[3]BIS Feb-26'!AG:AG,"",0)</f>
        <v>250</v>
      </c>
      <c r="CO219" s="29" t="str">
        <f>_xlfn.XLOOKUP($C219,'[3]BIS Feb-26'!$C:$C,'[3]BIS Feb-26'!AH:AH,"",0)</f>
        <v>250</v>
      </c>
      <c r="CP219" s="29" t="str">
        <f>_xlfn.XLOOKUP($C219,'[3]BIS Feb-26'!$C:$C,'[3]BIS Feb-26'!AI:AI,"",0)</f>
        <v>750</v>
      </c>
      <c r="CQ219" s="29" t="str">
        <f>_xlfn.XLOOKUP($C219,'[3]BIS Feb-26'!$C:$C,'[3]BIS Feb-26'!AJ:AJ,"",0)</f>
        <v>750</v>
      </c>
      <c r="CR219" s="29" t="str">
        <f>_xlfn.XLOOKUP($C219,'[3]BIS Feb-26'!$C:$C,'[3]BIS Feb-26'!AK:AK,"",0)</f>
        <v>750</v>
      </c>
      <c r="CS219" s="29" t="str">
        <f>_xlfn.XLOOKUP($C219,'[3]BIS Feb-26'!$C:$C,'[3]BIS Feb-26'!AL:AL,"",0)</f>
        <v>750</v>
      </c>
      <c r="CT219" s="29">
        <f>_xlfn.XLOOKUP($C219,'[3]BIS Feb-26'!$C:$C,'[3]BIS Feb-26'!AM:AM,"",0)</f>
        <v>4</v>
      </c>
      <c r="CU219" s="28">
        <f>_xlfn.XLOOKUP($C219,'[3]BIS Feb-26'!$C:$C,'[3]BIS Feb-26'!AN:AN,"",0)</f>
        <v>45378</v>
      </c>
      <c r="CV219" s="28">
        <f>_xlfn.XLOOKUP($C219,'[3]BIS Feb-26'!$C:$C,'[3]BIS Feb-26'!AO:AO,"",0)</f>
        <v>45378</v>
      </c>
      <c r="CW219" s="28">
        <f>_xlfn.XLOOKUP($C219,'[3]BIS Feb-26'!$C:$C,'[3]BIS Feb-26'!AP:AP,"",0)</f>
        <v>45378</v>
      </c>
      <c r="CX219" s="28">
        <f>_xlfn.XLOOKUP($C219,'[3]BIS Feb-26'!$C:$C,'[3]BIS Feb-26'!AQ:AQ,"",0)</f>
        <v>45378</v>
      </c>
      <c r="CY219" s="28">
        <f>_xlfn.XLOOKUP($C219,'[3]BIS Feb-26'!$C:$C,'[3]BIS Feb-26'!AR:AR,"",0)</f>
        <v>45378</v>
      </c>
      <c r="CZ219" s="28">
        <f>_xlfn.XLOOKUP($C219,'[3]BIS Feb-26'!$C:$C,'[3]BIS Feb-26'!AS:AS,"",0)</f>
        <v>45640</v>
      </c>
      <c r="DA219" s="28">
        <f>_xlfn.XLOOKUP($C219,'[3]BIS Feb-26'!$C:$C,'[3]BIS Feb-26'!AT:AT,"",0)</f>
        <v>45563</v>
      </c>
      <c r="DB219" s="28">
        <f>_xlfn.XLOOKUP($C219,'[3]BIS Feb-26'!$C:$C,'[3]BIS Feb-26'!AU:AU,"",0)</f>
        <v>44023</v>
      </c>
      <c r="DC219" s="28">
        <f>_xlfn.XLOOKUP($C219,'[3]BIS Feb-26'!$C:$C,'[3]BIS Feb-26'!AV:AV,"",0)</f>
        <v>45614</v>
      </c>
      <c r="DD219" s="11">
        <f>_xlfn.XLOOKUP($C219,'[3]BIS Feb-26'!$C:$C,'[3]BIS Feb-26'!AW:AW,"",0)</f>
        <v>1</v>
      </c>
      <c r="DE219" s="11">
        <f>_xlfn.XLOOKUP($C219,'[3]BIS Feb-26'!$C:$C,'[3]BIS Feb-26'!AX:AX,"",0)</f>
        <v>0</v>
      </c>
      <c r="DF219" s="11">
        <f>_xlfn.XLOOKUP($C219,'[3]BIS Feb-26'!$C:$C,'[3]BIS Feb-26'!AY:AY,"",0)</f>
        <v>0</v>
      </c>
      <c r="DG219" s="11">
        <f t="shared" ca="1" si="95"/>
        <v>9</v>
      </c>
      <c r="DH219" s="11">
        <f t="shared" ca="1" si="96"/>
        <v>0</v>
      </c>
      <c r="DI219" s="11">
        <f t="shared" ca="1" si="97"/>
        <v>0</v>
      </c>
      <c r="DJ219" s="11" t="str">
        <f>_xlfn.XLOOKUP($C219,'[3]Active Customer Assets'!$D:$D,'[3]Active Customer Assets'!I:I,"",0)</f>
        <v>A (100% potential spares purchased)</v>
      </c>
      <c r="DK219" s="28">
        <f>_xlfn.XLOOKUP($C219,'[3]Active Customer Assets'!$D:$D,'[3]Active Customer Assets'!J:J,"",0)</f>
        <v>43277</v>
      </c>
      <c r="DL219" s="28">
        <f>_xlfn.XLOOKUP($C219,'[3]Active Customer Assets'!$D:$D,'[3]Active Customer Assets'!K:K,"",0)</f>
        <v>43262</v>
      </c>
      <c r="DM219" s="28">
        <f>_xlfn.XLOOKUP($C219,'[3]Active Customer Assets'!$D:$D,'[3]Active Customer Assets'!L:L,"",0)</f>
        <v>45453.608530092599</v>
      </c>
      <c r="DN219" s="21">
        <f>_xlfn.XLOOKUP($C219,'[3]Active Customer Assets'!$D:$D,'[3]Active Customer Assets'!M:M,"",0)</f>
        <v>9765</v>
      </c>
      <c r="DO219" s="28">
        <f>_xlfn.XLOOKUP($C219,'[3]Active Customer Assets'!$D:$D,'[3]Active Customer Assets'!N:N,"",0)</f>
        <v>0</v>
      </c>
      <c r="DP219" s="28">
        <f>_xlfn.XLOOKUP($C219,'[3]Active Customer Assets'!$D:$D,'[3]Active Customer Assets'!O:O,"",0)</f>
        <v>0</v>
      </c>
      <c r="DQ219" s="28" t="str">
        <f>_xlfn.XLOOKUP($C219,'[3]Active Customer Assets'!$D:$D,'[3]Active Customer Assets'!P:P,"",0)</f>
        <v>Air lube Plus</v>
      </c>
      <c r="DR219" s="28">
        <f>_xlfn.XLOOKUP($C219,'[3]Active Customer Assets'!$D:$D,'[3]Active Customer Assets'!Q:Q,"",0)</f>
        <v>45199</v>
      </c>
      <c r="DS219" s="28">
        <f>_xlfn.XLOOKUP($C219,'[3]Active Customer Assets'!$D:$D,'[3]Active Customer Assets'!R:R,"",0)</f>
        <v>45199</v>
      </c>
      <c r="DT219" s="28">
        <f>_xlfn.XLOOKUP($C219,'[3]Active Customer Assets'!$D:$D,'[3]Active Customer Assets'!S:S,"",0)</f>
        <v>45199</v>
      </c>
      <c r="DU219" s="28">
        <f>_xlfn.XLOOKUP($C219,'[3]Active Customer Assets'!$D:$D,'[3]Active Customer Assets'!T:T,"",0)</f>
        <v>45199</v>
      </c>
      <c r="DV219" s="28">
        <f>_xlfn.XLOOKUP($C219,'[3]Active Customer Assets'!$D:$D,'[3]Active Customer Assets'!U:U,"",0)</f>
        <v>45199</v>
      </c>
      <c r="DW219" s="28">
        <f>_xlfn.XLOOKUP($C219,'[3]Active Customer Assets'!$D:$D,'[3]Active Customer Assets'!V:V,"",0)</f>
        <v>0</v>
      </c>
      <c r="DX219" s="28">
        <f>_xlfn.XLOOKUP($C219,'[3]Active Customer Assets'!$D:$D,'[3]Active Customer Assets'!W:W,"",0)</f>
        <v>45199</v>
      </c>
      <c r="DY219" s="28">
        <f>_xlfn.XLOOKUP($C219,'[3]Active Customer Assets'!$D:$D,'[3]Active Customer Assets'!X:X,"",0)</f>
        <v>43844</v>
      </c>
      <c r="DZ219" s="28">
        <f>_xlfn.XLOOKUP($C219,'[3]Active Customer Assets'!$D:$D,'[3]Active Customer Assets'!Y:Y,"",0)</f>
        <v>0</v>
      </c>
      <c r="EA219" s="28" t="str">
        <f>_xlfn.XLOOKUP($C219,'[3]Active Customer Assets'!$D:$D,'[3]Active Customer Assets'!Z:Z,"",0)</f>
        <v>250</v>
      </c>
      <c r="EB219" s="28" t="str">
        <f>_xlfn.XLOOKUP($C219,'[3]Active Customer Assets'!$D:$D,'[3]Active Customer Assets'!AA:AA,"",0)</f>
        <v>250</v>
      </c>
      <c r="EC219" s="28" t="str">
        <f>_xlfn.XLOOKUP($C219,'[3]Active Customer Assets'!$D:$D,'[3]Active Customer Assets'!AB:AB,"",0)</f>
        <v>250</v>
      </c>
      <c r="ED219" s="28" t="str">
        <f>_xlfn.XLOOKUP($C219,'[3]Active Customer Assets'!$D:$D,'[3]Active Customer Assets'!AC:AC,"",0)</f>
        <v>250</v>
      </c>
      <c r="EE219" s="28" t="str">
        <f>_xlfn.XLOOKUP($C219,'[3]Active Customer Assets'!$D:$D,'[3]Active Customer Assets'!AD:AD,"",0)</f>
        <v>250</v>
      </c>
      <c r="EF219" s="28" t="str">
        <f>_xlfn.XLOOKUP($C219,'[3]Active Customer Assets'!$D:$D,'[3]Active Customer Assets'!AE:AE,"",0)</f>
        <v>750</v>
      </c>
      <c r="EG219" s="28" t="str">
        <f>_xlfn.XLOOKUP($C219,'[3]Active Customer Assets'!$D:$D,'[3]Active Customer Assets'!AF:AF,"",0)</f>
        <v>750</v>
      </c>
      <c r="EH219" s="28" t="str">
        <f>_xlfn.XLOOKUP($C219,'[3]Active Customer Assets'!$D:$D,'[3]Active Customer Assets'!AG:AG,"",0)</f>
        <v>750</v>
      </c>
      <c r="EI219" s="28" t="str">
        <f>_xlfn.XLOOKUP($C219,'[3]Active Customer Assets'!$D:$D,'[3]Active Customer Assets'!AH:AH,"",0)</f>
        <v>750</v>
      </c>
      <c r="EJ219" s="21">
        <f>_xlfn.XLOOKUP($C219,'[3]Active Customer Assets'!$D:$D,'[3]Active Customer Assets'!AI:AI,"",0)</f>
        <v>4</v>
      </c>
      <c r="EK219" s="35" t="str">
        <f>[3]!tbl_DPSAC[[#This Row],[Unit Status]]</f>
        <v>Shifted</v>
      </c>
    </row>
    <row r="220" spans="1:141" x14ac:dyDescent="0.15">
      <c r="A220" s="11">
        <f>ROW(tbl_DPSAC[[#This Row],[Sl. No.]])-1</f>
        <v>219</v>
      </c>
      <c r="B220" s="12" t="s">
        <v>136</v>
      </c>
      <c r="C220" s="12" t="s">
        <v>1215</v>
      </c>
      <c r="D220" s="12" t="s">
        <v>138</v>
      </c>
      <c r="E220" s="12" t="s">
        <v>139</v>
      </c>
      <c r="F220" s="12" t="s">
        <v>161</v>
      </c>
      <c r="G220" s="13" t="s">
        <v>1206</v>
      </c>
      <c r="H220" s="13" t="str">
        <f>_xlfn.XLOOKUP(C220,'[1]E&amp;DPSAC'!$K:$K,'[1]E&amp;DPSAC'!$E:$E,,0)</f>
        <v>GONDUDIH</v>
      </c>
      <c r="I220" s="13"/>
      <c r="J220" s="13">
        <v>6299066158</v>
      </c>
      <c r="K220" s="13">
        <v>9113788032</v>
      </c>
      <c r="L220" s="12" t="str">
        <f t="shared" ca="1" si="75"/>
        <v>Non - Warranty</v>
      </c>
      <c r="M220" s="14">
        <v>43059</v>
      </c>
      <c r="N220" s="15">
        <v>24</v>
      </c>
      <c r="O220" s="14">
        <f t="shared" si="76"/>
        <v>43799</v>
      </c>
      <c r="P220" s="11" t="s">
        <v>157</v>
      </c>
      <c r="Q220" s="19" t="str">
        <f>_xlfn.XLOOKUP(C220,'[2]Sch Calls'!$R:$R,'[2]Sch Calls'!$F:$F,"",0)</f>
        <v>CC-01116178</v>
      </c>
      <c r="R220" s="18">
        <f>_xlfn.XLOOKUP(C220,'[2]Sch Calls'!$R:$R,'[2]Sch Calls'!$A:$A,"",0)</f>
        <v>45266.504942129599</v>
      </c>
      <c r="S220" s="17">
        <f>_xlfn.XLOOKUP(C220,'[2]Sch Calls'!$R:$R,'[2]Sch Calls'!$B:$B,"",0)</f>
        <v>8445</v>
      </c>
      <c r="T220" s="18">
        <f>_xlfn.XLOOKUP(C220,'[1]E&amp;DPSAC'!$K:$K,'[1]E&amp;DPSAC'!$W:$W,"",0)</f>
        <v>45386</v>
      </c>
      <c r="U220" s="17">
        <f>_xlfn.XLOOKUP(C220,'[1]E&amp;DPSAC'!$K:$K,'[1]E&amp;DPSAC'!$Z:$Z,"",0)</f>
        <v>8932</v>
      </c>
      <c r="V220" s="17">
        <f>_xlfn.XLOOKUP(C220,'[2]1. All Calls'!$R:$R,'[2]1. All Calls'!$B:$B,"",0)</f>
        <v>9000</v>
      </c>
      <c r="W220" s="20">
        <f>_xlfn.XLOOKUP(C220,'[2]1. All Calls'!$R:$R,'[2]1. All Calls'!$A:$A,"",0)</f>
        <v>45453.6242361111</v>
      </c>
      <c r="X220" s="17" t="str">
        <f>_xlfn.XLOOKUP(C220,'[2]Sch Calls'!$R:$R,'[2]Sch Calls'!$AB:$AB,"",0)</f>
        <v>Attend the site for schedule service so drain oil from tank and drain oil from cooler to 38 liters oil drain then change oil filter, air filter for compressor and engine both side and oil 40 liters after then start the unit found running ok.</v>
      </c>
      <c r="Y220" s="17">
        <f t="shared" si="77"/>
        <v>195</v>
      </c>
      <c r="Z220" s="17" t="str">
        <f t="shared" si="78"/>
        <v>Done</v>
      </c>
      <c r="AA220" s="21">
        <f t="shared" ca="1" si="79"/>
        <v>834.49505787040107</v>
      </c>
      <c r="AB220" s="21" t="str">
        <f t="shared" ca="1" si="80"/>
        <v>Due</v>
      </c>
      <c r="AC220" s="11">
        <f ca="1">tbl_DPSAC[[#This Row],[Current Month Due Count]]</f>
        <v>0</v>
      </c>
      <c r="AD220" s="11">
        <f ca="1">tbl_DPSAC[[#This Row],[Next Month Due2]]</f>
        <v>0</v>
      </c>
      <c r="AE220" s="11">
        <f t="shared" ca="1" si="81"/>
        <v>1</v>
      </c>
      <c r="AF220" s="11">
        <v>3</v>
      </c>
      <c r="AG220" s="17">
        <f t="shared" ca="1" si="82"/>
        <v>10942</v>
      </c>
      <c r="AH220" s="11">
        <v>0</v>
      </c>
      <c r="AI220" s="11">
        <v>0</v>
      </c>
      <c r="AJ220" s="11">
        <v>0</v>
      </c>
      <c r="AK220" s="11">
        <v>0</v>
      </c>
      <c r="AL220" s="11">
        <v>0</v>
      </c>
      <c r="AM220" s="11">
        <v>0</v>
      </c>
      <c r="AN220" s="11">
        <v>0</v>
      </c>
      <c r="AO220" s="11">
        <v>0</v>
      </c>
      <c r="AP220" s="11" t="s">
        <v>1216</v>
      </c>
      <c r="AQ220" s="11">
        <v>0</v>
      </c>
      <c r="AR220" s="11">
        <v>0</v>
      </c>
      <c r="AS220" s="11">
        <v>0</v>
      </c>
      <c r="AT220" s="11">
        <v>0</v>
      </c>
      <c r="AU220" s="11">
        <v>0</v>
      </c>
      <c r="AV220" s="11">
        <v>0</v>
      </c>
      <c r="AW220" s="11">
        <v>0</v>
      </c>
      <c r="AX220" s="11" t="str">
        <f t="shared" ca="1" si="83"/>
        <v>5 Service Due</v>
      </c>
      <c r="AY220" s="17">
        <v>8445</v>
      </c>
      <c r="AZ220" s="22">
        <v>45266</v>
      </c>
      <c r="BA220" s="17" t="s">
        <v>1217</v>
      </c>
      <c r="BB220" s="17">
        <v>7242</v>
      </c>
      <c r="BC220" s="22">
        <v>44956.543981481482</v>
      </c>
      <c r="BD220" s="17" t="s">
        <v>1218</v>
      </c>
      <c r="BE220" s="17">
        <v>8445</v>
      </c>
      <c r="BF220" s="22">
        <v>45266</v>
      </c>
      <c r="BG220" s="17" t="s">
        <v>1217</v>
      </c>
      <c r="BH220" s="17">
        <v>8445</v>
      </c>
      <c r="BI220" s="22">
        <v>45266</v>
      </c>
      <c r="BJ220" s="17" t="s">
        <v>1217</v>
      </c>
      <c r="BK220" s="17">
        <v>7242</v>
      </c>
      <c r="BL220" s="22">
        <v>44956.543981481482</v>
      </c>
      <c r="BM220" s="17" t="s">
        <v>1218</v>
      </c>
      <c r="BN220" s="23">
        <f t="shared" si="84"/>
        <v>45446</v>
      </c>
      <c r="BO220" s="23">
        <f t="shared" si="85"/>
        <v>45136.543981481482</v>
      </c>
      <c r="BP220" s="23">
        <f t="shared" si="86"/>
        <v>45446</v>
      </c>
      <c r="BQ220" s="23">
        <f t="shared" si="87"/>
        <v>45446</v>
      </c>
      <c r="BR220" s="23">
        <f t="shared" si="98"/>
        <v>45321.543981481482</v>
      </c>
      <c r="BS220" s="24">
        <f t="shared" ca="1" si="88"/>
        <v>-1747</v>
      </c>
      <c r="BT220" s="25">
        <f t="shared" ca="1" si="89"/>
        <v>-2200</v>
      </c>
      <c r="BU220" s="25">
        <f t="shared" ca="1" si="90"/>
        <v>-1747</v>
      </c>
      <c r="BV220" s="25">
        <f t="shared" ca="1" si="91"/>
        <v>-1747</v>
      </c>
      <c r="BW220" s="25">
        <f t="shared" ca="1" si="92"/>
        <v>-2200</v>
      </c>
      <c r="BX220" s="11" t="s">
        <v>1016</v>
      </c>
      <c r="BY220" s="11">
        <f t="shared" ca="1" si="93"/>
        <v>5</v>
      </c>
      <c r="BZ220" s="11">
        <f t="shared" ca="1" si="99"/>
        <v>0</v>
      </c>
      <c r="CA220" s="11">
        <f t="shared" ca="1" si="94"/>
        <v>0</v>
      </c>
      <c r="CB220" s="28">
        <f>_xlfn.XLOOKUP($C220,'[3]BIS Feb-26'!$C:$C,'[3]BIS Feb-26'!U:U,"",0)</f>
        <v>45265.770833333299</v>
      </c>
      <c r="CC220" s="28">
        <f>_xlfn.XLOOKUP($C220,'[3]BIS Feb-26'!$C:$C,'[3]BIS Feb-26'!V:V,"",0)</f>
        <v>45265.770833333299</v>
      </c>
      <c r="CD220" s="28">
        <f>_xlfn.XLOOKUP($C220,'[3]BIS Feb-26'!$C:$C,'[3]BIS Feb-26'!W:W,"",0)</f>
        <v>45265.770833333299</v>
      </c>
      <c r="CE220" s="28">
        <f>_xlfn.XLOOKUP($C220,'[3]BIS Feb-26'!$C:$C,'[3]BIS Feb-26'!X:X,"",0)</f>
        <v>45265.770833333299</v>
      </c>
      <c r="CF220" s="28">
        <f>_xlfn.XLOOKUP($C220,'[3]BIS Feb-26'!$C:$C,'[3]BIS Feb-26'!Y:Y,"",0)</f>
        <v>45265.770833333299</v>
      </c>
      <c r="CG220" s="28">
        <f>_xlfn.XLOOKUP($C220,'[3]BIS Feb-26'!$C:$C,'[3]BIS Feb-26'!Z:Z,"",0)</f>
        <v>44964.770833333299</v>
      </c>
      <c r="CH220" s="28">
        <f>_xlfn.XLOOKUP($C220,'[3]BIS Feb-26'!$C:$C,'[3]BIS Feb-26'!AA:AA,"",0)</f>
        <v>0</v>
      </c>
      <c r="CI220" s="28">
        <f>_xlfn.XLOOKUP($C220,'[3]BIS Feb-26'!$C:$C,'[3]BIS Feb-26'!AB:AB,"",0)</f>
        <v>44964.770833333299</v>
      </c>
      <c r="CJ220" s="28">
        <f>_xlfn.XLOOKUP($C220,'[3]BIS Feb-26'!$C:$C,'[3]BIS Feb-26'!AC:AC,"",0)</f>
        <v>0</v>
      </c>
      <c r="CK220" s="29" t="str">
        <f>_xlfn.XLOOKUP($C220,'[3]BIS Feb-26'!$C:$C,'[3]BIS Feb-26'!AD:AD,"",0)</f>
        <v>195</v>
      </c>
      <c r="CL220" s="29" t="str">
        <f>_xlfn.XLOOKUP($C220,'[3]BIS Feb-26'!$C:$C,'[3]BIS Feb-26'!AE:AE,"",0)</f>
        <v>195</v>
      </c>
      <c r="CM220" s="29" t="str">
        <f>_xlfn.XLOOKUP($C220,'[3]BIS Feb-26'!$C:$C,'[3]BIS Feb-26'!AF:AF,"",0)</f>
        <v>195</v>
      </c>
      <c r="CN220" s="29" t="str">
        <f>_xlfn.XLOOKUP($C220,'[3]BIS Feb-26'!$C:$C,'[3]BIS Feb-26'!AG:AG,"",0)</f>
        <v>195</v>
      </c>
      <c r="CO220" s="29" t="str">
        <f>_xlfn.XLOOKUP($C220,'[3]BIS Feb-26'!$C:$C,'[3]BIS Feb-26'!AH:AH,"",0)</f>
        <v>195</v>
      </c>
      <c r="CP220" s="29" t="str">
        <f>_xlfn.XLOOKUP($C220,'[3]BIS Feb-26'!$C:$C,'[3]BIS Feb-26'!AI:AI,"",0)</f>
        <v>695</v>
      </c>
      <c r="CQ220" s="29" t="str">
        <f>_xlfn.XLOOKUP($C220,'[3]BIS Feb-26'!$C:$C,'[3]BIS Feb-26'!AJ:AJ,"",0)</f>
        <v>695</v>
      </c>
      <c r="CR220" s="29" t="str">
        <f>_xlfn.XLOOKUP($C220,'[3]BIS Feb-26'!$C:$C,'[3]BIS Feb-26'!AK:AK,"",0)</f>
        <v>695</v>
      </c>
      <c r="CS220" s="29" t="str">
        <f>_xlfn.XLOOKUP($C220,'[3]BIS Feb-26'!$C:$C,'[3]BIS Feb-26'!AL:AL,"",0)</f>
        <v>695</v>
      </c>
      <c r="CT220" s="29">
        <f>_xlfn.XLOOKUP($C220,'[3]BIS Feb-26'!$C:$C,'[3]BIS Feb-26'!AM:AM,"",0)</f>
        <v>3</v>
      </c>
      <c r="CU220" s="28">
        <f>_xlfn.XLOOKUP($C220,'[3]BIS Feb-26'!$C:$C,'[3]BIS Feb-26'!AN:AN,"",0)</f>
        <v>45445</v>
      </c>
      <c r="CV220" s="28">
        <f>_xlfn.XLOOKUP($C220,'[3]BIS Feb-26'!$C:$C,'[3]BIS Feb-26'!AO:AO,"",0)</f>
        <v>45445</v>
      </c>
      <c r="CW220" s="28">
        <f>_xlfn.XLOOKUP($C220,'[3]BIS Feb-26'!$C:$C,'[3]BIS Feb-26'!AP:AP,"",0)</f>
        <v>45445</v>
      </c>
      <c r="CX220" s="28">
        <f>_xlfn.XLOOKUP($C220,'[3]BIS Feb-26'!$C:$C,'[3]BIS Feb-26'!AQ:AQ,"",0)</f>
        <v>45445</v>
      </c>
      <c r="CY220" s="28">
        <f>_xlfn.XLOOKUP($C220,'[3]BIS Feb-26'!$C:$C,'[3]BIS Feb-26'!AR:AR,"",0)</f>
        <v>45445</v>
      </c>
      <c r="CZ220" s="28">
        <f>_xlfn.XLOOKUP($C220,'[3]BIS Feb-26'!$C:$C,'[3]BIS Feb-26'!AS:AS,"",0)</f>
        <v>45234</v>
      </c>
      <c r="DA220" s="28">
        <f>_xlfn.XLOOKUP($C220,'[3]BIS Feb-26'!$C:$C,'[3]BIS Feb-26'!AT:AT,"",0)</f>
        <v>45518</v>
      </c>
      <c r="DB220" s="28">
        <f>_xlfn.XLOOKUP($C220,'[3]BIS Feb-26'!$C:$C,'[3]BIS Feb-26'!AU:AU,"",0)</f>
        <v>45144</v>
      </c>
      <c r="DC220" s="28">
        <f>_xlfn.XLOOKUP($C220,'[3]BIS Feb-26'!$C:$C,'[3]BIS Feb-26'!AV:AV,"",0)</f>
        <v>45609</v>
      </c>
      <c r="DD220" s="11">
        <f>_xlfn.XLOOKUP($C220,'[3]BIS Feb-26'!$C:$C,'[3]BIS Feb-26'!AW:AW,"",0)</f>
        <v>1</v>
      </c>
      <c r="DE220" s="11">
        <f>_xlfn.XLOOKUP($C220,'[3]BIS Feb-26'!$C:$C,'[3]BIS Feb-26'!AX:AX,"",0)</f>
        <v>0</v>
      </c>
      <c r="DF220" s="11">
        <f>_xlfn.XLOOKUP($C220,'[3]BIS Feb-26'!$C:$C,'[3]BIS Feb-26'!AY:AY,"",0)</f>
        <v>0</v>
      </c>
      <c r="DG220" s="11">
        <f t="shared" ca="1" si="95"/>
        <v>9</v>
      </c>
      <c r="DH220" s="11">
        <f t="shared" ca="1" si="96"/>
        <v>0</v>
      </c>
      <c r="DI220" s="11">
        <f t="shared" ca="1" si="97"/>
        <v>0</v>
      </c>
      <c r="DJ220" s="11" t="str">
        <f>_xlfn.XLOOKUP($C220,'[3]Active Customer Assets'!$D:$D,'[3]Active Customer Assets'!I:I,"",0)</f>
        <v>A (100% potential spares purchased)</v>
      </c>
      <c r="DK220" s="28">
        <f>_xlfn.XLOOKUP($C220,'[3]Active Customer Assets'!$D:$D,'[3]Active Customer Assets'!J:J,"",0)</f>
        <v>43059</v>
      </c>
      <c r="DL220" s="28">
        <f>_xlfn.XLOOKUP($C220,'[3]Active Customer Assets'!$D:$D,'[3]Active Customer Assets'!K:K,"",0)</f>
        <v>42913</v>
      </c>
      <c r="DM220" s="28">
        <f>_xlfn.XLOOKUP($C220,'[3]Active Customer Assets'!$D:$D,'[3]Active Customer Assets'!L:L,"",0)</f>
        <v>45453.625243055598</v>
      </c>
      <c r="DN220" s="21">
        <f>_xlfn.XLOOKUP($C220,'[3]Active Customer Assets'!$D:$D,'[3]Active Customer Assets'!M:M,"",0)</f>
        <v>9000</v>
      </c>
      <c r="DO220" s="28">
        <f>_xlfn.XLOOKUP($C220,'[3]Active Customer Assets'!$D:$D,'[3]Active Customer Assets'!N:N,"",0)</f>
        <v>0</v>
      </c>
      <c r="DP220" s="28">
        <f>_xlfn.XLOOKUP($C220,'[3]Active Customer Assets'!$D:$D,'[3]Active Customer Assets'!O:O,"",0)</f>
        <v>0</v>
      </c>
      <c r="DQ220" s="28" t="str">
        <f>_xlfn.XLOOKUP($C220,'[3]Active Customer Assets'!$D:$D,'[3]Active Customer Assets'!P:P,"",0)</f>
        <v>Air lube Plus</v>
      </c>
      <c r="DR220" s="28">
        <f>_xlfn.XLOOKUP($C220,'[3]Active Customer Assets'!$D:$D,'[3]Active Customer Assets'!Q:Q,"",0)</f>
        <v>45266</v>
      </c>
      <c r="DS220" s="28">
        <f>_xlfn.XLOOKUP($C220,'[3]Active Customer Assets'!$D:$D,'[3]Active Customer Assets'!R:R,"",0)</f>
        <v>45266</v>
      </c>
      <c r="DT220" s="28">
        <f>_xlfn.XLOOKUP($C220,'[3]Active Customer Assets'!$D:$D,'[3]Active Customer Assets'!S:S,"",0)</f>
        <v>45266</v>
      </c>
      <c r="DU220" s="28">
        <f>_xlfn.XLOOKUP($C220,'[3]Active Customer Assets'!$D:$D,'[3]Active Customer Assets'!T:T,"",0)</f>
        <v>45266</v>
      </c>
      <c r="DV220" s="28">
        <f>_xlfn.XLOOKUP($C220,'[3]Active Customer Assets'!$D:$D,'[3]Active Customer Assets'!U:U,"",0)</f>
        <v>45266</v>
      </c>
      <c r="DW220" s="28">
        <f>_xlfn.XLOOKUP($C220,'[3]Active Customer Assets'!$D:$D,'[3]Active Customer Assets'!V:V,"",0)</f>
        <v>44965</v>
      </c>
      <c r="DX220" s="28">
        <f>_xlfn.XLOOKUP($C220,'[3]Active Customer Assets'!$D:$D,'[3]Active Customer Assets'!W:W,"",0)</f>
        <v>0</v>
      </c>
      <c r="DY220" s="28">
        <f>_xlfn.XLOOKUP($C220,'[3]Active Customer Assets'!$D:$D,'[3]Active Customer Assets'!X:X,"",0)</f>
        <v>44965</v>
      </c>
      <c r="DZ220" s="28">
        <f>_xlfn.XLOOKUP($C220,'[3]Active Customer Assets'!$D:$D,'[3]Active Customer Assets'!Y:Y,"",0)</f>
        <v>0</v>
      </c>
      <c r="EA220" s="28" t="str">
        <f>_xlfn.XLOOKUP($C220,'[3]Active Customer Assets'!$D:$D,'[3]Active Customer Assets'!Z:Z,"",0)</f>
        <v>195</v>
      </c>
      <c r="EB220" s="28" t="str">
        <f>_xlfn.XLOOKUP($C220,'[3]Active Customer Assets'!$D:$D,'[3]Active Customer Assets'!AA:AA,"",0)</f>
        <v>195</v>
      </c>
      <c r="EC220" s="28" t="str">
        <f>_xlfn.XLOOKUP($C220,'[3]Active Customer Assets'!$D:$D,'[3]Active Customer Assets'!AB:AB,"",0)</f>
        <v>195</v>
      </c>
      <c r="ED220" s="28" t="str">
        <f>_xlfn.XLOOKUP($C220,'[3]Active Customer Assets'!$D:$D,'[3]Active Customer Assets'!AC:AC,"",0)</f>
        <v>195</v>
      </c>
      <c r="EE220" s="28" t="str">
        <f>_xlfn.XLOOKUP($C220,'[3]Active Customer Assets'!$D:$D,'[3]Active Customer Assets'!AD:AD,"",0)</f>
        <v>195</v>
      </c>
      <c r="EF220" s="28" t="str">
        <f>_xlfn.XLOOKUP($C220,'[3]Active Customer Assets'!$D:$D,'[3]Active Customer Assets'!AE:AE,"",0)</f>
        <v>695</v>
      </c>
      <c r="EG220" s="28" t="str">
        <f>_xlfn.XLOOKUP($C220,'[3]Active Customer Assets'!$D:$D,'[3]Active Customer Assets'!AF:AF,"",0)</f>
        <v>695</v>
      </c>
      <c r="EH220" s="28" t="str">
        <f>_xlfn.XLOOKUP($C220,'[3]Active Customer Assets'!$D:$D,'[3]Active Customer Assets'!AG:AG,"",0)</f>
        <v>695</v>
      </c>
      <c r="EI220" s="28" t="str">
        <f>_xlfn.XLOOKUP($C220,'[3]Active Customer Assets'!$D:$D,'[3]Active Customer Assets'!AH:AH,"",0)</f>
        <v>695</v>
      </c>
      <c r="EJ220" s="21">
        <f>_xlfn.XLOOKUP($C220,'[3]Active Customer Assets'!$D:$D,'[3]Active Customer Assets'!AI:AI,"",0)</f>
        <v>3</v>
      </c>
      <c r="EK220" s="35" t="str">
        <f>[3]!tbl_DPSAC[[#This Row],[Unit Status]]</f>
        <v>Shifted</v>
      </c>
    </row>
    <row r="221" spans="1:141" x14ac:dyDescent="0.15">
      <c r="A221" s="11">
        <f>ROW(tbl_DPSAC[[#This Row],[Sl. No.]])-1</f>
        <v>220</v>
      </c>
      <c r="B221" s="12" t="s">
        <v>136</v>
      </c>
      <c r="C221" s="12" t="s">
        <v>1219</v>
      </c>
      <c r="D221" s="12" t="s">
        <v>138</v>
      </c>
      <c r="E221" s="12" t="s">
        <v>139</v>
      </c>
      <c r="F221" s="12" t="s">
        <v>161</v>
      </c>
      <c r="G221" s="13" t="s">
        <v>1206</v>
      </c>
      <c r="H221" s="13" t="str">
        <f>_xlfn.XLOOKUP(C221,'[1]E&amp;DPSAC'!$K:$K,'[1]E&amp;DPSAC'!$E:$E,,0)</f>
        <v>DHANBAD</v>
      </c>
      <c r="I221" s="13"/>
      <c r="J221" s="13">
        <v>8210106692</v>
      </c>
      <c r="K221" s="13">
        <v>8210106692</v>
      </c>
      <c r="L221" s="12" t="str">
        <f t="shared" ca="1" si="75"/>
        <v>Non - Warranty</v>
      </c>
      <c r="M221" s="14">
        <v>42845</v>
      </c>
      <c r="N221" s="15">
        <v>24</v>
      </c>
      <c r="O221" s="14">
        <f t="shared" si="76"/>
        <v>43585</v>
      </c>
      <c r="P221" s="11" t="s">
        <v>157</v>
      </c>
      <c r="Q221" s="19" t="str">
        <f>_xlfn.XLOOKUP(C221,'[2]Sch Calls'!$R:$R,'[2]Sch Calls'!$F:$F,"",0)</f>
        <v>CC-01115199</v>
      </c>
      <c r="R221" s="18">
        <f>_xlfn.XLOOKUP(C221,'[2]Sch Calls'!$R:$R,'[2]Sch Calls'!$A:$A,"",0)</f>
        <v>45265.566064814797</v>
      </c>
      <c r="S221" s="17">
        <f>_xlfn.XLOOKUP(C221,'[2]Sch Calls'!$R:$R,'[2]Sch Calls'!$B:$B,"",0)</f>
        <v>8590</v>
      </c>
      <c r="T221" s="18">
        <f>_xlfn.XLOOKUP(C221,'[1]E&amp;DPSAC'!$K:$K,'[1]E&amp;DPSAC'!$W:$W,"",0)</f>
        <v>45265</v>
      </c>
      <c r="U221" s="17">
        <f>_xlfn.XLOOKUP(C221,'[1]E&amp;DPSAC'!$K:$K,'[1]E&amp;DPSAC'!$Z:$Z,"",0)</f>
        <v>8590</v>
      </c>
      <c r="V221" s="17">
        <f>_xlfn.XLOOKUP(C221,'[2]1. All Calls'!$R:$R,'[2]1. All Calls'!$B:$B,"",0)</f>
        <v>9335</v>
      </c>
      <c r="W221" s="20">
        <f>_xlfn.XLOOKUP(C221,'[2]1. All Calls'!$R:$R,'[2]1. All Calls'!$A:$A,"",0)</f>
        <v>45453.632233796299</v>
      </c>
      <c r="X221" s="17" t="str">
        <f>_xlfn.XLOOKUP(C221,'[2]Sch Calls'!$R:$R,'[2]Sch Calls'!$AB:$AB,"",0)</f>
        <v>Attend the site for schedule service so drain oil from tank and drain oil from cooler total 37 liter oil drained then change oil filter, air filter for compressor and engine both side then start the unit found running ok.</v>
      </c>
      <c r="Y221" s="17">
        <f t="shared" si="77"/>
        <v>5</v>
      </c>
      <c r="Z221" s="17" t="str">
        <f t="shared" si="78"/>
        <v>Done</v>
      </c>
      <c r="AA221" s="21">
        <f t="shared" ca="1" si="79"/>
        <v>835.43393518520315</v>
      </c>
      <c r="AB221" s="21" t="str">
        <f t="shared" ca="1" si="80"/>
        <v>Due</v>
      </c>
      <c r="AC221" s="11">
        <f ca="1">tbl_DPSAC[[#This Row],[Current Month Due Count]]</f>
        <v>0</v>
      </c>
      <c r="AD221" s="11">
        <f ca="1">tbl_DPSAC[[#This Row],[Next Month Due2]]</f>
        <v>0</v>
      </c>
      <c r="AE221" s="11">
        <f t="shared" ca="1" si="81"/>
        <v>1</v>
      </c>
      <c r="AF221" s="11">
        <v>4</v>
      </c>
      <c r="AG221" s="17">
        <f t="shared" ca="1" si="82"/>
        <v>11924</v>
      </c>
      <c r="AH221" s="11">
        <v>0</v>
      </c>
      <c r="AI221" s="11">
        <v>0</v>
      </c>
      <c r="AJ221" s="11">
        <v>0</v>
      </c>
      <c r="AK221" s="11">
        <v>0</v>
      </c>
      <c r="AL221" s="11">
        <v>0</v>
      </c>
      <c r="AM221" s="11">
        <v>0</v>
      </c>
      <c r="AN221" s="11">
        <v>0</v>
      </c>
      <c r="AO221" s="11">
        <v>0</v>
      </c>
      <c r="AP221" s="11">
        <v>0</v>
      </c>
      <c r="AQ221" s="11">
        <v>0</v>
      </c>
      <c r="AR221" s="11">
        <v>0</v>
      </c>
      <c r="AS221" s="11">
        <v>0</v>
      </c>
      <c r="AT221" s="11" t="s">
        <v>1220</v>
      </c>
      <c r="AU221" s="11">
        <v>0</v>
      </c>
      <c r="AV221" s="11">
        <v>0</v>
      </c>
      <c r="AW221" s="11">
        <v>0</v>
      </c>
      <c r="AX221" s="11" t="str">
        <f t="shared" ca="1" si="83"/>
        <v>5 Service Due</v>
      </c>
      <c r="AY221" s="17">
        <v>8590</v>
      </c>
      <c r="AZ221" s="22">
        <v>45265</v>
      </c>
      <c r="BA221" s="17" t="s">
        <v>1221</v>
      </c>
      <c r="BB221" s="17">
        <v>7400</v>
      </c>
      <c r="BC221" s="22">
        <v>44931</v>
      </c>
      <c r="BD221" s="17" t="s">
        <v>1222</v>
      </c>
      <c r="BE221" s="17">
        <v>8590</v>
      </c>
      <c r="BF221" s="22">
        <v>45265</v>
      </c>
      <c r="BG221" s="17" t="s">
        <v>1221</v>
      </c>
      <c r="BH221" s="17">
        <v>8590</v>
      </c>
      <c r="BI221" s="22">
        <v>45265</v>
      </c>
      <c r="BJ221" s="17" t="s">
        <v>1221</v>
      </c>
      <c r="BK221" s="17">
        <v>7400</v>
      </c>
      <c r="BL221" s="22">
        <v>44931</v>
      </c>
      <c r="BM221" s="17" t="s">
        <v>1222</v>
      </c>
      <c r="BN221" s="23">
        <f t="shared" si="84"/>
        <v>45445</v>
      </c>
      <c r="BO221" s="23">
        <f t="shared" si="85"/>
        <v>45111</v>
      </c>
      <c r="BP221" s="23">
        <f t="shared" si="86"/>
        <v>45445</v>
      </c>
      <c r="BQ221" s="23">
        <f t="shared" si="87"/>
        <v>45445</v>
      </c>
      <c r="BR221" s="23">
        <f t="shared" si="98"/>
        <v>45296</v>
      </c>
      <c r="BS221" s="24">
        <f t="shared" ca="1" si="88"/>
        <v>-2584</v>
      </c>
      <c r="BT221" s="25">
        <f t="shared" ca="1" si="89"/>
        <v>-3024</v>
      </c>
      <c r="BU221" s="25">
        <f t="shared" ca="1" si="90"/>
        <v>-2584</v>
      </c>
      <c r="BV221" s="25">
        <f t="shared" ca="1" si="91"/>
        <v>-2584</v>
      </c>
      <c r="BW221" s="25">
        <f t="shared" ca="1" si="92"/>
        <v>-3024</v>
      </c>
      <c r="BX221" s="11" t="s">
        <v>1016</v>
      </c>
      <c r="BY221" s="11">
        <f t="shared" ca="1" si="93"/>
        <v>5</v>
      </c>
      <c r="BZ221" s="11">
        <f t="shared" ca="1" si="99"/>
        <v>0</v>
      </c>
      <c r="CA221" s="11">
        <f t="shared" ca="1" si="94"/>
        <v>0</v>
      </c>
      <c r="CB221" s="28">
        <f>_xlfn.XLOOKUP($C221,'[3]BIS Feb-26'!$C:$C,'[3]BIS Feb-26'!U:U,"",0)</f>
        <v>45264.770833333299</v>
      </c>
      <c r="CC221" s="28">
        <f>_xlfn.XLOOKUP($C221,'[3]BIS Feb-26'!$C:$C,'[3]BIS Feb-26'!V:V,"",0)</f>
        <v>45264.770833333299</v>
      </c>
      <c r="CD221" s="28">
        <f>_xlfn.XLOOKUP($C221,'[3]BIS Feb-26'!$C:$C,'[3]BIS Feb-26'!W:W,"",0)</f>
        <v>45264.770833333299</v>
      </c>
      <c r="CE221" s="28">
        <f>_xlfn.XLOOKUP($C221,'[3]BIS Feb-26'!$C:$C,'[3]BIS Feb-26'!X:X,"",0)</f>
        <v>45264.770833333299</v>
      </c>
      <c r="CF221" s="28">
        <f>_xlfn.XLOOKUP($C221,'[3]BIS Feb-26'!$C:$C,'[3]BIS Feb-26'!Y:Y,"",0)</f>
        <v>45264.770833333299</v>
      </c>
      <c r="CG221" s="28">
        <f>_xlfn.XLOOKUP($C221,'[3]BIS Feb-26'!$C:$C,'[3]BIS Feb-26'!Z:Z,"",0)</f>
        <v>44964.770833333299</v>
      </c>
      <c r="CH221" s="28">
        <f>_xlfn.XLOOKUP($C221,'[3]BIS Feb-26'!$C:$C,'[3]BIS Feb-26'!AA:AA,"",0)</f>
        <v>0</v>
      </c>
      <c r="CI221" s="28">
        <f>_xlfn.XLOOKUP($C221,'[3]BIS Feb-26'!$C:$C,'[3]BIS Feb-26'!AB:AB,"",0)</f>
        <v>44964.770833333299</v>
      </c>
      <c r="CJ221" s="28">
        <f>_xlfn.XLOOKUP($C221,'[3]BIS Feb-26'!$C:$C,'[3]BIS Feb-26'!AC:AC,"",0)</f>
        <v>0</v>
      </c>
      <c r="CK221" s="29" t="str">
        <f>_xlfn.XLOOKUP($C221,'[3]BIS Feb-26'!$C:$C,'[3]BIS Feb-26'!AD:AD,"",0)</f>
        <v>600</v>
      </c>
      <c r="CL221" s="29" t="str">
        <f>_xlfn.XLOOKUP($C221,'[3]BIS Feb-26'!$C:$C,'[3]BIS Feb-26'!AE:AE,"",0)</f>
        <v>600</v>
      </c>
      <c r="CM221" s="29" t="str">
        <f>_xlfn.XLOOKUP($C221,'[3]BIS Feb-26'!$C:$C,'[3]BIS Feb-26'!AF:AF,"",0)</f>
        <v>600</v>
      </c>
      <c r="CN221" s="29" t="str">
        <f>_xlfn.XLOOKUP($C221,'[3]BIS Feb-26'!$C:$C,'[3]BIS Feb-26'!AG:AG,"",0)</f>
        <v>600</v>
      </c>
      <c r="CO221" s="29" t="str">
        <f>_xlfn.XLOOKUP($C221,'[3]BIS Feb-26'!$C:$C,'[3]BIS Feb-26'!AH:AH,"",0)</f>
        <v>600</v>
      </c>
      <c r="CP221" s="29" t="str">
        <f>_xlfn.XLOOKUP($C221,'[3]BIS Feb-26'!$C:$C,'[3]BIS Feb-26'!AI:AI,"",0)</f>
        <v>600</v>
      </c>
      <c r="CQ221" s="29" t="str">
        <f>_xlfn.XLOOKUP($C221,'[3]BIS Feb-26'!$C:$C,'[3]BIS Feb-26'!AJ:AJ,"",0)</f>
        <v>600</v>
      </c>
      <c r="CR221" s="29" t="str">
        <f>_xlfn.XLOOKUP($C221,'[3]BIS Feb-26'!$C:$C,'[3]BIS Feb-26'!AK:AK,"",0)</f>
        <v>600</v>
      </c>
      <c r="CS221" s="29" t="str">
        <f>_xlfn.XLOOKUP($C221,'[3]BIS Feb-26'!$C:$C,'[3]BIS Feb-26'!AL:AL,"",0)</f>
        <v>600</v>
      </c>
      <c r="CT221" s="29">
        <f>_xlfn.XLOOKUP($C221,'[3]BIS Feb-26'!$C:$C,'[3]BIS Feb-26'!AM:AM,"",0)</f>
        <v>2</v>
      </c>
      <c r="CU221" s="28">
        <f>_xlfn.XLOOKUP($C221,'[3]BIS Feb-26'!$C:$C,'[3]BIS Feb-26'!AN:AN,"",0)</f>
        <v>45444</v>
      </c>
      <c r="CV221" s="28">
        <f>_xlfn.XLOOKUP($C221,'[3]BIS Feb-26'!$C:$C,'[3]BIS Feb-26'!AO:AO,"",0)</f>
        <v>45444</v>
      </c>
      <c r="CW221" s="28">
        <f>_xlfn.XLOOKUP($C221,'[3]BIS Feb-26'!$C:$C,'[3]BIS Feb-26'!AP:AP,"",0)</f>
        <v>45444</v>
      </c>
      <c r="CX221" s="28">
        <f>_xlfn.XLOOKUP($C221,'[3]BIS Feb-26'!$C:$C,'[3]BIS Feb-26'!AQ:AQ,"",0)</f>
        <v>45444</v>
      </c>
      <c r="CY221" s="28">
        <f>_xlfn.XLOOKUP($C221,'[3]BIS Feb-26'!$C:$C,'[3]BIS Feb-26'!AR:AR,"",0)</f>
        <v>45444</v>
      </c>
      <c r="CZ221" s="28">
        <f>_xlfn.XLOOKUP($C221,'[3]BIS Feb-26'!$C:$C,'[3]BIS Feb-26'!AS:AS,"",0)</f>
        <v>45234</v>
      </c>
      <c r="DA221" s="28">
        <f>_xlfn.XLOOKUP($C221,'[3]BIS Feb-26'!$C:$C,'[3]BIS Feb-26'!AT:AT,"",0)</f>
        <v>45509</v>
      </c>
      <c r="DB221" s="28">
        <f>_xlfn.XLOOKUP($C221,'[3]BIS Feb-26'!$C:$C,'[3]BIS Feb-26'!AU:AU,"",0)</f>
        <v>45144</v>
      </c>
      <c r="DC221" s="28">
        <f>_xlfn.XLOOKUP($C221,'[3]BIS Feb-26'!$C:$C,'[3]BIS Feb-26'!AV:AV,"",0)</f>
        <v>45600</v>
      </c>
      <c r="DD221" s="11">
        <f>_xlfn.XLOOKUP($C221,'[3]BIS Feb-26'!$C:$C,'[3]BIS Feb-26'!AW:AW,"",0)</f>
        <v>1</v>
      </c>
      <c r="DE221" s="11">
        <f>_xlfn.XLOOKUP($C221,'[3]BIS Feb-26'!$C:$C,'[3]BIS Feb-26'!AX:AX,"",0)</f>
        <v>0</v>
      </c>
      <c r="DF221" s="11">
        <f>_xlfn.XLOOKUP($C221,'[3]BIS Feb-26'!$C:$C,'[3]BIS Feb-26'!AY:AY,"",0)</f>
        <v>0</v>
      </c>
      <c r="DG221" s="11">
        <f t="shared" ca="1" si="95"/>
        <v>9</v>
      </c>
      <c r="DH221" s="11">
        <f t="shared" ca="1" si="96"/>
        <v>0</v>
      </c>
      <c r="DI221" s="11">
        <f t="shared" ca="1" si="97"/>
        <v>0</v>
      </c>
      <c r="DJ221" s="11" t="str">
        <f>_xlfn.XLOOKUP($C221,'[3]Active Customer Assets'!$D:$D,'[3]Active Customer Assets'!I:I,"",0)</f>
        <v>A (100% potential spares purchased)</v>
      </c>
      <c r="DK221" s="28">
        <f>_xlfn.XLOOKUP($C221,'[3]Active Customer Assets'!$D:$D,'[3]Active Customer Assets'!J:J,"",0)</f>
        <v>42845</v>
      </c>
      <c r="DL221" s="28">
        <f>_xlfn.XLOOKUP($C221,'[3]Active Customer Assets'!$D:$D,'[3]Active Customer Assets'!K:K,"",0)</f>
        <v>42759</v>
      </c>
      <c r="DM221" s="28">
        <f>_xlfn.XLOOKUP($C221,'[3]Active Customer Assets'!$D:$D,'[3]Active Customer Assets'!L:L,"",0)</f>
        <v>45453.633298611101</v>
      </c>
      <c r="DN221" s="21">
        <f>_xlfn.XLOOKUP($C221,'[3]Active Customer Assets'!$D:$D,'[3]Active Customer Assets'!M:M,"",0)</f>
        <v>9335</v>
      </c>
      <c r="DO221" s="28">
        <f>_xlfn.XLOOKUP($C221,'[3]Active Customer Assets'!$D:$D,'[3]Active Customer Assets'!N:N,"",0)</f>
        <v>0</v>
      </c>
      <c r="DP221" s="28">
        <f>_xlfn.XLOOKUP($C221,'[3]Active Customer Assets'!$D:$D,'[3]Active Customer Assets'!O:O,"",0)</f>
        <v>0</v>
      </c>
      <c r="DQ221" s="28" t="str">
        <f>_xlfn.XLOOKUP($C221,'[3]Active Customer Assets'!$D:$D,'[3]Active Customer Assets'!P:P,"",0)</f>
        <v>Air lube Plus</v>
      </c>
      <c r="DR221" s="28">
        <f>_xlfn.XLOOKUP($C221,'[3]Active Customer Assets'!$D:$D,'[3]Active Customer Assets'!Q:Q,"",0)</f>
        <v>45265</v>
      </c>
      <c r="DS221" s="28">
        <f>_xlfn.XLOOKUP($C221,'[3]Active Customer Assets'!$D:$D,'[3]Active Customer Assets'!R:R,"",0)</f>
        <v>45265</v>
      </c>
      <c r="DT221" s="28">
        <f>_xlfn.XLOOKUP($C221,'[3]Active Customer Assets'!$D:$D,'[3]Active Customer Assets'!S:S,"",0)</f>
        <v>45265</v>
      </c>
      <c r="DU221" s="28">
        <f>_xlfn.XLOOKUP($C221,'[3]Active Customer Assets'!$D:$D,'[3]Active Customer Assets'!T:T,"",0)</f>
        <v>45265</v>
      </c>
      <c r="DV221" s="28">
        <f>_xlfn.XLOOKUP($C221,'[3]Active Customer Assets'!$D:$D,'[3]Active Customer Assets'!U:U,"",0)</f>
        <v>45265</v>
      </c>
      <c r="DW221" s="28">
        <f>_xlfn.XLOOKUP($C221,'[3]Active Customer Assets'!$D:$D,'[3]Active Customer Assets'!V:V,"",0)</f>
        <v>44965</v>
      </c>
      <c r="DX221" s="28">
        <f>_xlfn.XLOOKUP($C221,'[3]Active Customer Assets'!$D:$D,'[3]Active Customer Assets'!W:W,"",0)</f>
        <v>0</v>
      </c>
      <c r="DY221" s="28">
        <f>_xlfn.XLOOKUP($C221,'[3]Active Customer Assets'!$D:$D,'[3]Active Customer Assets'!X:X,"",0)</f>
        <v>44965</v>
      </c>
      <c r="DZ221" s="28">
        <f>_xlfn.XLOOKUP($C221,'[3]Active Customer Assets'!$D:$D,'[3]Active Customer Assets'!Y:Y,"",0)</f>
        <v>0</v>
      </c>
      <c r="EA221" s="28" t="str">
        <f>_xlfn.XLOOKUP($C221,'[3]Active Customer Assets'!$D:$D,'[3]Active Customer Assets'!Z:Z,"",0)</f>
        <v>600</v>
      </c>
      <c r="EB221" s="28" t="str">
        <f>_xlfn.XLOOKUP($C221,'[3]Active Customer Assets'!$D:$D,'[3]Active Customer Assets'!AA:AA,"",0)</f>
        <v>600</v>
      </c>
      <c r="EC221" s="28" t="str">
        <f>_xlfn.XLOOKUP($C221,'[3]Active Customer Assets'!$D:$D,'[3]Active Customer Assets'!AB:AB,"",0)</f>
        <v>600</v>
      </c>
      <c r="ED221" s="28" t="str">
        <f>_xlfn.XLOOKUP($C221,'[3]Active Customer Assets'!$D:$D,'[3]Active Customer Assets'!AC:AC,"",0)</f>
        <v>600</v>
      </c>
      <c r="EE221" s="28" t="str">
        <f>_xlfn.XLOOKUP($C221,'[3]Active Customer Assets'!$D:$D,'[3]Active Customer Assets'!AD:AD,"",0)</f>
        <v>600</v>
      </c>
      <c r="EF221" s="28" t="str">
        <f>_xlfn.XLOOKUP($C221,'[3]Active Customer Assets'!$D:$D,'[3]Active Customer Assets'!AE:AE,"",0)</f>
        <v>600</v>
      </c>
      <c r="EG221" s="28" t="str">
        <f>_xlfn.XLOOKUP($C221,'[3]Active Customer Assets'!$D:$D,'[3]Active Customer Assets'!AF:AF,"",0)</f>
        <v>600</v>
      </c>
      <c r="EH221" s="28" t="str">
        <f>_xlfn.XLOOKUP($C221,'[3]Active Customer Assets'!$D:$D,'[3]Active Customer Assets'!AG:AG,"",0)</f>
        <v>600</v>
      </c>
      <c r="EI221" s="28" t="str">
        <f>_xlfn.XLOOKUP($C221,'[3]Active Customer Assets'!$D:$D,'[3]Active Customer Assets'!AH:AH,"",0)</f>
        <v>600</v>
      </c>
      <c r="EJ221" s="21">
        <f>_xlfn.XLOOKUP($C221,'[3]Active Customer Assets'!$D:$D,'[3]Active Customer Assets'!AI:AI,"",0)</f>
        <v>2</v>
      </c>
      <c r="EK221" s="35" t="str">
        <f>[3]!tbl_DPSAC[[#This Row],[Unit Status]]</f>
        <v>Shifted</v>
      </c>
    </row>
    <row r="222" spans="1:141" x14ac:dyDescent="0.15">
      <c r="A222" s="11">
        <f>ROW(tbl_DPSAC[[#This Row],[Sl. No.]])-1</f>
        <v>221</v>
      </c>
      <c r="B222" s="12" t="s">
        <v>136</v>
      </c>
      <c r="C222" s="12" t="s">
        <v>1223</v>
      </c>
      <c r="D222" s="12" t="s">
        <v>138</v>
      </c>
      <c r="E222" s="12" t="s">
        <v>139</v>
      </c>
      <c r="F222" s="12" t="s">
        <v>161</v>
      </c>
      <c r="G222" s="13" t="s">
        <v>1224</v>
      </c>
      <c r="H222" s="13" t="str">
        <f>_xlfn.XLOOKUP(C222,'[1]E&amp;DPSAC'!$K:$K,'[1]E&amp;DPSAC'!$E:$E,,0)</f>
        <v>JHARIA, DHANBAD</v>
      </c>
      <c r="I222" s="13"/>
      <c r="J222" s="13">
        <v>7488102974</v>
      </c>
      <c r="K222" s="13">
        <v>8210106692</v>
      </c>
      <c r="L222" s="12" t="str">
        <f t="shared" ca="1" si="75"/>
        <v>Non - Warranty</v>
      </c>
      <c r="M222" s="14">
        <v>43476</v>
      </c>
      <c r="N222" s="15">
        <v>24</v>
      </c>
      <c r="O222" s="14">
        <f t="shared" si="76"/>
        <v>44227</v>
      </c>
      <c r="P222" s="11" t="s">
        <v>157</v>
      </c>
      <c r="Q222" s="19" t="str">
        <f>_xlfn.XLOOKUP(C222,'[2]Sch Calls'!$R:$R,'[2]Sch Calls'!$F:$F,"",0)</f>
        <v>CC-01116162</v>
      </c>
      <c r="R222" s="18">
        <f>_xlfn.XLOOKUP(C222,'[2]Sch Calls'!$R:$R,'[2]Sch Calls'!$A:$A,"",0)</f>
        <v>45266.502233796302</v>
      </c>
      <c r="S222" s="17">
        <f>_xlfn.XLOOKUP(C222,'[2]Sch Calls'!$R:$R,'[2]Sch Calls'!$B:$B,"",0)</f>
        <v>8650</v>
      </c>
      <c r="T222" s="18">
        <f>_xlfn.XLOOKUP(C222,'[1]E&amp;DPSAC'!$K:$K,'[1]E&amp;DPSAC'!$W:$W,"",0)</f>
        <v>45623</v>
      </c>
      <c r="U222" s="17">
        <f>_xlfn.XLOOKUP(C222,'[1]E&amp;DPSAC'!$K:$K,'[1]E&amp;DPSAC'!$Z:$Z,"",0)</f>
        <v>8650</v>
      </c>
      <c r="V222" s="17">
        <f>_xlfn.XLOOKUP(C222,'[2]1. All Calls'!$R:$R,'[2]1. All Calls'!$B:$B,"",0)</f>
        <v>9000</v>
      </c>
      <c r="W222" s="20">
        <f>_xlfn.XLOOKUP(C222,'[2]1. All Calls'!$R:$R,'[2]1. All Calls'!$A:$A,"",0)</f>
        <v>45453.637048611097</v>
      </c>
      <c r="X222" s="17" t="str">
        <f>_xlfn.XLOOKUP(C222,'[2]Sch Calls'!$R:$R,'[2]Sch Calls'!$AB:$AB,"",0)</f>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
      <c r="Y222" s="17">
        <f t="shared" si="77"/>
        <v>400</v>
      </c>
      <c r="Z222" s="17" t="str">
        <f t="shared" si="78"/>
        <v>Done</v>
      </c>
      <c r="AA222" s="21">
        <f t="shared" ca="1" si="79"/>
        <v>834.49776620369812</v>
      </c>
      <c r="AB222" s="21" t="str">
        <f t="shared" ca="1" si="80"/>
        <v>Due</v>
      </c>
      <c r="AC222" s="11">
        <f ca="1">tbl_DPSAC[[#This Row],[Current Month Due Count]]</f>
        <v>0</v>
      </c>
      <c r="AD222" s="11">
        <f ca="1">tbl_DPSAC[[#This Row],[Next Month Due2]]</f>
        <v>0</v>
      </c>
      <c r="AE222" s="11">
        <f t="shared" ca="1" si="81"/>
        <v>1</v>
      </c>
      <c r="AF222" s="11">
        <v>2</v>
      </c>
      <c r="AG222" s="17">
        <f t="shared" ca="1" si="82"/>
        <v>10295</v>
      </c>
      <c r="AH222" s="11" t="s">
        <v>1225</v>
      </c>
      <c r="AI222" s="11">
        <v>0</v>
      </c>
      <c r="AJ222" s="11">
        <v>0</v>
      </c>
      <c r="AK222" s="11">
        <v>0</v>
      </c>
      <c r="AL222" s="11" t="s">
        <v>1226</v>
      </c>
      <c r="AM222" s="11" t="s">
        <v>1227</v>
      </c>
      <c r="AN222" s="11">
        <v>0</v>
      </c>
      <c r="AO222" s="11">
        <v>0</v>
      </c>
      <c r="AP222" s="11">
        <v>0</v>
      </c>
      <c r="AQ222" s="11">
        <v>0</v>
      </c>
      <c r="AR222" s="11">
        <v>0</v>
      </c>
      <c r="AS222" s="11" t="s">
        <v>1228</v>
      </c>
      <c r="AT222" s="11">
        <v>0</v>
      </c>
      <c r="AU222" s="11">
        <v>0</v>
      </c>
      <c r="AV222" s="11">
        <v>0</v>
      </c>
      <c r="AW222" s="11">
        <v>0</v>
      </c>
      <c r="AX222" s="11" t="str">
        <f t="shared" ca="1" si="83"/>
        <v>5 Service Due</v>
      </c>
      <c r="AY222" s="17">
        <v>8650</v>
      </c>
      <c r="AZ222" s="22">
        <v>45266</v>
      </c>
      <c r="BA222" s="17" t="s">
        <v>1229</v>
      </c>
      <c r="BB222" s="17">
        <v>8650</v>
      </c>
      <c r="BC222" s="22">
        <v>45266</v>
      </c>
      <c r="BD222" s="17" t="s">
        <v>1229</v>
      </c>
      <c r="BE222" s="17">
        <v>8650</v>
      </c>
      <c r="BF222" s="22">
        <v>45266</v>
      </c>
      <c r="BG222" s="17" t="s">
        <v>1229</v>
      </c>
      <c r="BH222" s="17">
        <v>8650</v>
      </c>
      <c r="BI222" s="22">
        <v>45266</v>
      </c>
      <c r="BJ222" s="17" t="s">
        <v>1229</v>
      </c>
      <c r="BK222" s="17">
        <v>8650</v>
      </c>
      <c r="BL222" s="22">
        <v>45266</v>
      </c>
      <c r="BM222" s="17" t="s">
        <v>1229</v>
      </c>
      <c r="BN222" s="23">
        <f t="shared" si="84"/>
        <v>45446</v>
      </c>
      <c r="BO222" s="23">
        <f t="shared" si="85"/>
        <v>45446</v>
      </c>
      <c r="BP222" s="23">
        <f t="shared" si="86"/>
        <v>45446</v>
      </c>
      <c r="BQ222" s="23">
        <f t="shared" si="87"/>
        <v>45446</v>
      </c>
      <c r="BR222" s="23">
        <f t="shared" si="98"/>
        <v>45631</v>
      </c>
      <c r="BS222" s="24">
        <f t="shared" ca="1" si="88"/>
        <v>-895</v>
      </c>
      <c r="BT222" s="25">
        <f t="shared" ca="1" si="89"/>
        <v>-145</v>
      </c>
      <c r="BU222" s="25">
        <f t="shared" ca="1" si="90"/>
        <v>-895</v>
      </c>
      <c r="BV222" s="25">
        <f t="shared" ca="1" si="91"/>
        <v>-895</v>
      </c>
      <c r="BW222" s="25">
        <f t="shared" ca="1" si="92"/>
        <v>-145</v>
      </c>
      <c r="BX222" s="11" t="s">
        <v>1016</v>
      </c>
      <c r="BY222" s="11">
        <f t="shared" ca="1" si="93"/>
        <v>5</v>
      </c>
      <c r="BZ222" s="11">
        <f t="shared" ca="1" si="99"/>
        <v>0</v>
      </c>
      <c r="CA222" s="11">
        <f t="shared" ca="1" si="94"/>
        <v>0</v>
      </c>
      <c r="CB222" s="28">
        <f>_xlfn.XLOOKUP($C222,'[3]BIS Feb-26'!$C:$C,'[3]BIS Feb-26'!U:U,"",0)</f>
        <v>45265.770833333299</v>
      </c>
      <c r="CC222" s="28">
        <f>_xlfn.XLOOKUP($C222,'[3]BIS Feb-26'!$C:$C,'[3]BIS Feb-26'!V:V,"",0)</f>
        <v>45265.770833333299</v>
      </c>
      <c r="CD222" s="28">
        <f>_xlfn.XLOOKUP($C222,'[3]BIS Feb-26'!$C:$C,'[3]BIS Feb-26'!W:W,"",0)</f>
        <v>45265.770833333299</v>
      </c>
      <c r="CE222" s="28">
        <f>_xlfn.XLOOKUP($C222,'[3]BIS Feb-26'!$C:$C,'[3]BIS Feb-26'!X:X,"",0)</f>
        <v>45265.770833333299</v>
      </c>
      <c r="CF222" s="28">
        <f>_xlfn.XLOOKUP($C222,'[3]BIS Feb-26'!$C:$C,'[3]BIS Feb-26'!Y:Y,"",0)</f>
        <v>45265.770833333299</v>
      </c>
      <c r="CG222" s="28">
        <f>_xlfn.XLOOKUP($C222,'[3]BIS Feb-26'!$C:$C,'[3]BIS Feb-26'!Z:Z,"",0)</f>
        <v>45265.770833333299</v>
      </c>
      <c r="CH222" s="28">
        <f>_xlfn.XLOOKUP($C222,'[3]BIS Feb-26'!$C:$C,'[3]BIS Feb-26'!AA:AA,"",0)</f>
        <v>45265.770833333299</v>
      </c>
      <c r="CI222" s="28">
        <f>_xlfn.XLOOKUP($C222,'[3]BIS Feb-26'!$C:$C,'[3]BIS Feb-26'!AB:AB,"",0)</f>
        <v>45265.770833333299</v>
      </c>
      <c r="CJ222" s="28">
        <f>_xlfn.XLOOKUP($C222,'[3]BIS Feb-26'!$C:$C,'[3]BIS Feb-26'!AC:AC,"",0)</f>
        <v>45265.770833333299</v>
      </c>
      <c r="CK222" s="29" t="str">
        <f>_xlfn.XLOOKUP($C222,'[3]BIS Feb-26'!$C:$C,'[3]BIS Feb-26'!AD:AD,"",0)</f>
        <v>400</v>
      </c>
      <c r="CL222" s="29" t="str">
        <f>_xlfn.XLOOKUP($C222,'[3]BIS Feb-26'!$C:$C,'[3]BIS Feb-26'!AE:AE,"",0)</f>
        <v>400</v>
      </c>
      <c r="CM222" s="29" t="str">
        <f>_xlfn.XLOOKUP($C222,'[3]BIS Feb-26'!$C:$C,'[3]BIS Feb-26'!AF:AF,"",0)</f>
        <v>400</v>
      </c>
      <c r="CN222" s="29" t="str">
        <f>_xlfn.XLOOKUP($C222,'[3]BIS Feb-26'!$C:$C,'[3]BIS Feb-26'!AG:AG,"",0)</f>
        <v>400</v>
      </c>
      <c r="CO222" s="29" t="str">
        <f>_xlfn.XLOOKUP($C222,'[3]BIS Feb-26'!$C:$C,'[3]BIS Feb-26'!AH:AH,"",0)</f>
        <v>400</v>
      </c>
      <c r="CP222" s="29" t="str">
        <f>_xlfn.XLOOKUP($C222,'[3]BIS Feb-26'!$C:$C,'[3]BIS Feb-26'!AI:AI,"",0)</f>
        <v>400</v>
      </c>
      <c r="CQ222" s="29" t="str">
        <f>_xlfn.XLOOKUP($C222,'[3]BIS Feb-26'!$C:$C,'[3]BIS Feb-26'!AJ:AJ,"",0)</f>
        <v>400</v>
      </c>
      <c r="CR222" s="29" t="str">
        <f>_xlfn.XLOOKUP($C222,'[3]BIS Feb-26'!$C:$C,'[3]BIS Feb-26'!AK:AK,"",0)</f>
        <v>400</v>
      </c>
      <c r="CS222" s="29" t="str">
        <f>_xlfn.XLOOKUP($C222,'[3]BIS Feb-26'!$C:$C,'[3]BIS Feb-26'!AL:AL,"",0)</f>
        <v>400</v>
      </c>
      <c r="CT222" s="29">
        <f>_xlfn.XLOOKUP($C222,'[3]BIS Feb-26'!$C:$C,'[3]BIS Feb-26'!AM:AM,"",0)</f>
        <v>2</v>
      </c>
      <c r="CU222" s="28">
        <f>_xlfn.XLOOKUP($C222,'[3]BIS Feb-26'!$C:$C,'[3]BIS Feb-26'!AN:AN,"",0)</f>
        <v>45445</v>
      </c>
      <c r="CV222" s="28">
        <f>_xlfn.XLOOKUP($C222,'[3]BIS Feb-26'!$C:$C,'[3]BIS Feb-26'!AO:AO,"",0)</f>
        <v>45445</v>
      </c>
      <c r="CW222" s="28">
        <f>_xlfn.XLOOKUP($C222,'[3]BIS Feb-26'!$C:$C,'[3]BIS Feb-26'!AP:AP,"",0)</f>
        <v>45445</v>
      </c>
      <c r="CX222" s="28">
        <f>_xlfn.XLOOKUP($C222,'[3]BIS Feb-26'!$C:$C,'[3]BIS Feb-26'!AQ:AQ,"",0)</f>
        <v>45445</v>
      </c>
      <c r="CY222" s="28">
        <f>_xlfn.XLOOKUP($C222,'[3]BIS Feb-26'!$C:$C,'[3]BIS Feb-26'!AR:AR,"",0)</f>
        <v>45445</v>
      </c>
      <c r="CZ222" s="28">
        <f>_xlfn.XLOOKUP($C222,'[3]BIS Feb-26'!$C:$C,'[3]BIS Feb-26'!AS:AS,"",0)</f>
        <v>45535</v>
      </c>
      <c r="DA222" s="28">
        <f>_xlfn.XLOOKUP($C222,'[3]BIS Feb-26'!$C:$C,'[3]BIS Feb-26'!AT:AT,"",0)</f>
        <v>45630</v>
      </c>
      <c r="DB222" s="28">
        <f>_xlfn.XLOOKUP($C222,'[3]BIS Feb-26'!$C:$C,'[3]BIS Feb-26'!AU:AU,"",0)</f>
        <v>45445</v>
      </c>
      <c r="DC222" s="28">
        <f>_xlfn.XLOOKUP($C222,'[3]BIS Feb-26'!$C:$C,'[3]BIS Feb-26'!AV:AV,"",0)</f>
        <v>45630</v>
      </c>
      <c r="DD222" s="11">
        <f>_xlfn.XLOOKUP($C222,'[3]BIS Feb-26'!$C:$C,'[3]BIS Feb-26'!AW:AW,"",0)</f>
        <v>1</v>
      </c>
      <c r="DE222" s="11">
        <f>_xlfn.XLOOKUP($C222,'[3]BIS Feb-26'!$C:$C,'[3]BIS Feb-26'!AX:AX,"",0)</f>
        <v>0</v>
      </c>
      <c r="DF222" s="11">
        <f>_xlfn.XLOOKUP($C222,'[3]BIS Feb-26'!$C:$C,'[3]BIS Feb-26'!AY:AY,"",0)</f>
        <v>0</v>
      </c>
      <c r="DG222" s="11">
        <f t="shared" ca="1" si="95"/>
        <v>9</v>
      </c>
      <c r="DH222" s="11">
        <f t="shared" ca="1" si="96"/>
        <v>0</v>
      </c>
      <c r="DI222" s="11">
        <f t="shared" ca="1" si="97"/>
        <v>0</v>
      </c>
      <c r="DJ222" s="11" t="str">
        <f>_xlfn.XLOOKUP($C222,'[3]Active Customer Assets'!$D:$D,'[3]Active Customer Assets'!I:I,"",0)</f>
        <v>A (100% potential spares purchased)</v>
      </c>
      <c r="DK222" s="28">
        <f>_xlfn.XLOOKUP($C222,'[3]Active Customer Assets'!$D:$D,'[3]Active Customer Assets'!J:J,"",0)</f>
        <v>43476.675694444399</v>
      </c>
      <c r="DL222" s="28">
        <f>_xlfn.XLOOKUP($C222,'[3]Active Customer Assets'!$D:$D,'[3]Active Customer Assets'!K:K,"",0)</f>
        <v>43434.229166666701</v>
      </c>
      <c r="DM222" s="28">
        <f>_xlfn.XLOOKUP($C222,'[3]Active Customer Assets'!$D:$D,'[3]Active Customer Assets'!L:L,"",0)</f>
        <v>45453.637662036999</v>
      </c>
      <c r="DN222" s="21">
        <f>_xlfn.XLOOKUP($C222,'[3]Active Customer Assets'!$D:$D,'[3]Active Customer Assets'!M:M,"",0)</f>
        <v>9000</v>
      </c>
      <c r="DO222" s="28">
        <f>_xlfn.XLOOKUP($C222,'[3]Active Customer Assets'!$D:$D,'[3]Active Customer Assets'!N:N,"",0)</f>
        <v>0</v>
      </c>
      <c r="DP222" s="28">
        <f>_xlfn.XLOOKUP($C222,'[3]Active Customer Assets'!$D:$D,'[3]Active Customer Assets'!O:O,"",0)</f>
        <v>0</v>
      </c>
      <c r="DQ222" s="28" t="str">
        <f>_xlfn.XLOOKUP($C222,'[3]Active Customer Assets'!$D:$D,'[3]Active Customer Assets'!P:P,"",0)</f>
        <v>Air lube Plus</v>
      </c>
      <c r="DR222" s="28">
        <f>_xlfn.XLOOKUP($C222,'[3]Active Customer Assets'!$D:$D,'[3]Active Customer Assets'!Q:Q,"",0)</f>
        <v>45266</v>
      </c>
      <c r="DS222" s="28">
        <f>_xlfn.XLOOKUP($C222,'[3]Active Customer Assets'!$D:$D,'[3]Active Customer Assets'!R:R,"",0)</f>
        <v>45266</v>
      </c>
      <c r="DT222" s="28">
        <f>_xlfn.XLOOKUP($C222,'[3]Active Customer Assets'!$D:$D,'[3]Active Customer Assets'!S:S,"",0)</f>
        <v>45266</v>
      </c>
      <c r="DU222" s="28">
        <f>_xlfn.XLOOKUP($C222,'[3]Active Customer Assets'!$D:$D,'[3]Active Customer Assets'!T:T,"",0)</f>
        <v>45266</v>
      </c>
      <c r="DV222" s="28">
        <f>_xlfn.XLOOKUP($C222,'[3]Active Customer Assets'!$D:$D,'[3]Active Customer Assets'!U:U,"",0)</f>
        <v>45266</v>
      </c>
      <c r="DW222" s="28">
        <f>_xlfn.XLOOKUP($C222,'[3]Active Customer Assets'!$D:$D,'[3]Active Customer Assets'!V:V,"",0)</f>
        <v>45266</v>
      </c>
      <c r="DX222" s="28">
        <f>_xlfn.XLOOKUP($C222,'[3]Active Customer Assets'!$D:$D,'[3]Active Customer Assets'!W:W,"",0)</f>
        <v>45266</v>
      </c>
      <c r="DY222" s="28">
        <f>_xlfn.XLOOKUP($C222,'[3]Active Customer Assets'!$D:$D,'[3]Active Customer Assets'!X:X,"",0)</f>
        <v>45266</v>
      </c>
      <c r="DZ222" s="28">
        <f>_xlfn.XLOOKUP($C222,'[3]Active Customer Assets'!$D:$D,'[3]Active Customer Assets'!Y:Y,"",0)</f>
        <v>45266</v>
      </c>
      <c r="EA222" s="28" t="str">
        <f>_xlfn.XLOOKUP($C222,'[3]Active Customer Assets'!$D:$D,'[3]Active Customer Assets'!Z:Z,"",0)</f>
        <v>400</v>
      </c>
      <c r="EB222" s="28" t="str">
        <f>_xlfn.XLOOKUP($C222,'[3]Active Customer Assets'!$D:$D,'[3]Active Customer Assets'!AA:AA,"",0)</f>
        <v>400</v>
      </c>
      <c r="EC222" s="28" t="str">
        <f>_xlfn.XLOOKUP($C222,'[3]Active Customer Assets'!$D:$D,'[3]Active Customer Assets'!AB:AB,"",0)</f>
        <v>400</v>
      </c>
      <c r="ED222" s="28" t="str">
        <f>_xlfn.XLOOKUP($C222,'[3]Active Customer Assets'!$D:$D,'[3]Active Customer Assets'!AC:AC,"",0)</f>
        <v>400</v>
      </c>
      <c r="EE222" s="28" t="str">
        <f>_xlfn.XLOOKUP($C222,'[3]Active Customer Assets'!$D:$D,'[3]Active Customer Assets'!AD:AD,"",0)</f>
        <v>400</v>
      </c>
      <c r="EF222" s="28" t="str">
        <f>_xlfn.XLOOKUP($C222,'[3]Active Customer Assets'!$D:$D,'[3]Active Customer Assets'!AE:AE,"",0)</f>
        <v>400</v>
      </c>
      <c r="EG222" s="28" t="str">
        <f>_xlfn.XLOOKUP($C222,'[3]Active Customer Assets'!$D:$D,'[3]Active Customer Assets'!AF:AF,"",0)</f>
        <v>400</v>
      </c>
      <c r="EH222" s="28" t="str">
        <f>_xlfn.XLOOKUP($C222,'[3]Active Customer Assets'!$D:$D,'[3]Active Customer Assets'!AG:AG,"",0)</f>
        <v>400</v>
      </c>
      <c r="EI222" s="28" t="str">
        <f>_xlfn.XLOOKUP($C222,'[3]Active Customer Assets'!$D:$D,'[3]Active Customer Assets'!AH:AH,"",0)</f>
        <v>400</v>
      </c>
      <c r="EJ222" s="21">
        <f>_xlfn.XLOOKUP($C222,'[3]Active Customer Assets'!$D:$D,'[3]Active Customer Assets'!AI:AI,"",0)</f>
        <v>2</v>
      </c>
      <c r="EK222" s="35" t="str">
        <f>[3]!tbl_DPSAC[[#This Row],[Unit Status]]</f>
        <v>Shifted</v>
      </c>
    </row>
    <row r="223" spans="1:141" x14ac:dyDescent="0.15">
      <c r="A223" s="11">
        <f>ROW(tbl_DPSAC[[#This Row],[Sl. No.]])-1</f>
        <v>222</v>
      </c>
      <c r="B223" s="12" t="s">
        <v>136</v>
      </c>
      <c r="C223" s="12" t="s">
        <v>1230</v>
      </c>
      <c r="D223" s="12" t="s">
        <v>1231</v>
      </c>
      <c r="E223" s="12" t="s">
        <v>1232</v>
      </c>
      <c r="F223" s="12" t="s">
        <v>140</v>
      </c>
      <c r="G223" s="13" t="s">
        <v>480</v>
      </c>
      <c r="H223" s="13" t="str">
        <f>_xlfn.XLOOKUP(C223,'[1]E&amp;DPSAC'!$K:$K,'[1]E&amp;DPSAC'!$E:$E,,0)</f>
        <v>KOKAR, RANCHI</v>
      </c>
      <c r="I223" s="13"/>
      <c r="J223" s="13">
        <v>8051191796</v>
      </c>
      <c r="K223" s="13">
        <v>8051191796</v>
      </c>
      <c r="L223" s="12" t="str">
        <f t="shared" ca="1" si="75"/>
        <v>Non - Warranty</v>
      </c>
      <c r="M223" s="14">
        <v>43500</v>
      </c>
      <c r="N223" s="15">
        <v>36</v>
      </c>
      <c r="O223" s="14">
        <f t="shared" si="76"/>
        <v>44620</v>
      </c>
      <c r="P223" s="11" t="s">
        <v>142</v>
      </c>
      <c r="Q223" s="19" t="str">
        <f>_xlfn.XLOOKUP(C223,'[2]Sch Calls'!$R:$R,'[2]Sch Calls'!$F:$F,"",0)</f>
        <v>CC-01990698</v>
      </c>
      <c r="R223" s="18">
        <f>_xlfn.XLOOKUP(C223,'[2]Sch Calls'!$R:$R,'[2]Sch Calls'!$A:$A,"",0)</f>
        <v>46078.559988425899</v>
      </c>
      <c r="S223" s="17">
        <f>_xlfn.XLOOKUP(C223,'[2]Sch Calls'!$R:$R,'[2]Sch Calls'!$B:$B,"",0)</f>
        <v>15100</v>
      </c>
      <c r="T223" s="18">
        <f>_xlfn.XLOOKUP(C223,'[1]E&amp;DPSAC'!$K:$K,'[1]E&amp;DPSAC'!$W:$W,"",0)</f>
        <v>45371</v>
      </c>
      <c r="U223" s="17">
        <f>_xlfn.XLOOKUP(C223,'[1]E&amp;DPSAC'!$K:$K,'[1]E&amp;DPSAC'!$Z:$Z,"",0)</f>
        <v>12150</v>
      </c>
      <c r="V223" s="17">
        <f>_xlfn.XLOOKUP(C223,'[2]1. All Calls'!$R:$R,'[2]1. All Calls'!$B:$B,"",0)</f>
        <v>15100</v>
      </c>
      <c r="W223" s="20">
        <f>_xlfn.XLOOKUP(C223,'[2]1. All Calls'!$R:$R,'[2]1. All Calls'!$A:$A,"",0)</f>
        <v>46078.559988425899</v>
      </c>
      <c r="X223" s="17" t="str">
        <f>_xlfn.XLOOKUP(C223,'[2]Sch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223" s="17">
        <f t="shared" si="77"/>
        <v>750</v>
      </c>
      <c r="Z223" s="17" t="str">
        <f t="shared" si="78"/>
        <v>Done</v>
      </c>
      <c r="AA223" s="21">
        <f t="shared" ca="1" si="79"/>
        <v>22.440011574100936</v>
      </c>
      <c r="AB223" s="21" t="str">
        <f t="shared" ca="1" si="80"/>
        <v>Done</v>
      </c>
      <c r="AC223" s="11">
        <f ca="1">tbl_DPSAC[[#This Row],[Current Month Due Count]]</f>
        <v>0</v>
      </c>
      <c r="AD223" s="11">
        <f ca="1">tbl_DPSAC[[#This Row],[Next Month Due2]]</f>
        <v>0</v>
      </c>
      <c r="AE223" s="11">
        <f t="shared" ca="1" si="81"/>
        <v>0</v>
      </c>
      <c r="AF223" s="11">
        <v>2</v>
      </c>
      <c r="AG223" s="17">
        <f t="shared" ca="1" si="82"/>
        <v>15145</v>
      </c>
      <c r="AH223" s="11">
        <v>0</v>
      </c>
      <c r="AI223" s="11">
        <v>0</v>
      </c>
      <c r="AJ223" s="11">
        <v>0</v>
      </c>
      <c r="AK223" s="11">
        <v>0</v>
      </c>
      <c r="AL223" s="11">
        <v>0</v>
      </c>
      <c r="AM223" s="11">
        <v>0</v>
      </c>
      <c r="AN223" s="11">
        <v>0</v>
      </c>
      <c r="AO223" s="11">
        <v>0</v>
      </c>
      <c r="AP223" s="11">
        <v>0</v>
      </c>
      <c r="AQ223" s="11">
        <v>0</v>
      </c>
      <c r="AR223" s="11">
        <v>0</v>
      </c>
      <c r="AS223" s="11">
        <v>0</v>
      </c>
      <c r="AT223" s="11">
        <v>0</v>
      </c>
      <c r="AU223" s="11">
        <v>0</v>
      </c>
      <c r="AV223" s="11">
        <v>0</v>
      </c>
      <c r="AW223" s="11">
        <v>0</v>
      </c>
      <c r="AX223" s="11" t="str">
        <f t="shared" ca="1" si="83"/>
        <v>No Service Dues</v>
      </c>
      <c r="AY223" s="17">
        <v>15100</v>
      </c>
      <c r="AZ223" s="22">
        <v>46078</v>
      </c>
      <c r="BA223" s="17" t="s">
        <v>1233</v>
      </c>
      <c r="BB223" s="17">
        <v>15100</v>
      </c>
      <c r="BC223" s="22">
        <v>46078</v>
      </c>
      <c r="BD223" s="17" t="s">
        <v>1233</v>
      </c>
      <c r="BE223" s="17">
        <v>15100</v>
      </c>
      <c r="BF223" s="22">
        <v>46078</v>
      </c>
      <c r="BG223" s="17" t="s">
        <v>1233</v>
      </c>
      <c r="BH223" s="17">
        <v>15100</v>
      </c>
      <c r="BI223" s="22">
        <v>46078</v>
      </c>
      <c r="BJ223" s="17" t="s">
        <v>1233</v>
      </c>
      <c r="BK223" s="17">
        <v>15100</v>
      </c>
      <c r="BL223" s="22">
        <v>46078</v>
      </c>
      <c r="BM223" s="17" t="s">
        <v>1233</v>
      </c>
      <c r="BN223" s="23">
        <f t="shared" si="84"/>
        <v>46258</v>
      </c>
      <c r="BO223" s="23">
        <f t="shared" si="85"/>
        <v>46258</v>
      </c>
      <c r="BP223" s="23">
        <f t="shared" si="86"/>
        <v>46258</v>
      </c>
      <c r="BQ223" s="23">
        <f t="shared" si="87"/>
        <v>46258</v>
      </c>
      <c r="BR223" s="23">
        <f t="shared" si="98"/>
        <v>46443</v>
      </c>
      <c r="BS223" s="24">
        <f t="shared" ca="1" si="88"/>
        <v>705</v>
      </c>
      <c r="BT223" s="25">
        <f t="shared" ca="1" si="89"/>
        <v>1455</v>
      </c>
      <c r="BU223" s="25">
        <f t="shared" ca="1" si="90"/>
        <v>705</v>
      </c>
      <c r="BV223" s="25">
        <f t="shared" ca="1" si="91"/>
        <v>705</v>
      </c>
      <c r="BW223" s="25">
        <f t="shared" ca="1" si="92"/>
        <v>1455</v>
      </c>
      <c r="BX223" s="26" t="e">
        <v>#N/A</v>
      </c>
      <c r="BY223" s="11">
        <f t="shared" ca="1" si="93"/>
        <v>0</v>
      </c>
      <c r="BZ223" s="11">
        <f t="shared" ca="1" si="99"/>
        <v>0</v>
      </c>
      <c r="CA223" s="11">
        <f t="shared" ca="1" si="94"/>
        <v>0</v>
      </c>
      <c r="CB223" s="28">
        <f>_xlfn.XLOOKUP($C223,'[3]BIS Feb-26'!$C:$C,'[3]BIS Feb-26'!U:U,"",0)</f>
        <v>46077.770833333299</v>
      </c>
      <c r="CC223" s="28">
        <f>_xlfn.XLOOKUP($C223,'[3]BIS Feb-26'!$C:$C,'[3]BIS Feb-26'!V:V,"",0)</f>
        <v>46077.770833333299</v>
      </c>
      <c r="CD223" s="28">
        <f>_xlfn.XLOOKUP($C223,'[3]BIS Feb-26'!$C:$C,'[3]BIS Feb-26'!W:W,"",0)</f>
        <v>46077.770833333299</v>
      </c>
      <c r="CE223" s="28">
        <f>_xlfn.XLOOKUP($C223,'[3]BIS Feb-26'!$C:$C,'[3]BIS Feb-26'!X:X,"",0)</f>
        <v>46077.770833333299</v>
      </c>
      <c r="CF223" s="28">
        <f>_xlfn.XLOOKUP($C223,'[3]BIS Feb-26'!$C:$C,'[3]BIS Feb-26'!Y:Y,"",0)</f>
        <v>46077.770833333299</v>
      </c>
      <c r="CG223" s="28">
        <f>_xlfn.XLOOKUP($C223,'[3]BIS Feb-26'!$C:$C,'[3]BIS Feb-26'!Z:Z,"",0)</f>
        <v>46077.770833333299</v>
      </c>
      <c r="CH223" s="28">
        <f>_xlfn.XLOOKUP($C223,'[3]BIS Feb-26'!$C:$C,'[3]BIS Feb-26'!AA:AA,"",0)</f>
        <v>46077.770833333299</v>
      </c>
      <c r="CI223" s="28">
        <f>_xlfn.XLOOKUP($C223,'[3]BIS Feb-26'!$C:$C,'[3]BIS Feb-26'!AB:AB,"",0)</f>
        <v>46077.770833333299</v>
      </c>
      <c r="CJ223" s="28">
        <f>_xlfn.XLOOKUP($C223,'[3]BIS Feb-26'!$C:$C,'[3]BIS Feb-26'!AC:AC,"",0)</f>
        <v>46077.770833333299</v>
      </c>
      <c r="CK223" s="29" t="str">
        <f>_xlfn.XLOOKUP($C223,'[3]BIS Feb-26'!$C:$C,'[3]BIS Feb-26'!AD:AD,"",0)</f>
        <v>1500</v>
      </c>
      <c r="CL223" s="29" t="str">
        <f>_xlfn.XLOOKUP($C223,'[3]BIS Feb-26'!$C:$C,'[3]BIS Feb-26'!AE:AE,"",0)</f>
        <v>750</v>
      </c>
      <c r="CM223" s="29" t="str">
        <f>_xlfn.XLOOKUP($C223,'[3]BIS Feb-26'!$C:$C,'[3]BIS Feb-26'!AF:AF,"",0)</f>
        <v>500</v>
      </c>
      <c r="CN223" s="29" t="str">
        <f>_xlfn.XLOOKUP($C223,'[3]BIS Feb-26'!$C:$C,'[3]BIS Feb-26'!AG:AG,"",0)</f>
        <v>750</v>
      </c>
      <c r="CO223" s="29" t="str">
        <f>_xlfn.XLOOKUP($C223,'[3]BIS Feb-26'!$C:$C,'[3]BIS Feb-26'!AH:AH,"",0)</f>
        <v>750</v>
      </c>
      <c r="CP223" s="29" t="str">
        <f>_xlfn.XLOOKUP($C223,'[3]BIS Feb-26'!$C:$C,'[3]BIS Feb-26'!AI:AI,"",0)</f>
        <v>1500</v>
      </c>
      <c r="CQ223" s="29" t="str">
        <f>_xlfn.XLOOKUP($C223,'[3]BIS Feb-26'!$C:$C,'[3]BIS Feb-26'!AJ:AJ,"",0)</f>
        <v>1000</v>
      </c>
      <c r="CR223" s="29" t="str">
        <f>_xlfn.XLOOKUP($C223,'[3]BIS Feb-26'!$C:$C,'[3]BIS Feb-26'!AK:AK,"",0)</f>
        <v>1500</v>
      </c>
      <c r="CS223" s="29" t="str">
        <f>_xlfn.XLOOKUP($C223,'[3]BIS Feb-26'!$C:$C,'[3]BIS Feb-26'!AL:AL,"",0)</f>
        <v>3000</v>
      </c>
      <c r="CT223" s="29">
        <f>_xlfn.XLOOKUP($C223,'[3]BIS Feb-26'!$C:$C,'[3]BIS Feb-26'!AM:AM,"",0)</f>
        <v>7</v>
      </c>
      <c r="CU223" s="28">
        <f>_xlfn.XLOOKUP($C223,'[3]BIS Feb-26'!$C:$C,'[3]BIS Feb-26'!AN:AN,"",0)</f>
        <v>46257</v>
      </c>
      <c r="CV223" s="28">
        <f>_xlfn.XLOOKUP($C223,'[3]BIS Feb-26'!$C:$C,'[3]BIS Feb-26'!AO:AO,"",0)</f>
        <v>46185</v>
      </c>
      <c r="CW223" s="28">
        <f>_xlfn.XLOOKUP($C223,'[3]BIS Feb-26'!$C:$C,'[3]BIS Feb-26'!AP:AP,"",0)</f>
        <v>46149</v>
      </c>
      <c r="CX223" s="28">
        <f>_xlfn.XLOOKUP($C223,'[3]BIS Feb-26'!$C:$C,'[3]BIS Feb-26'!AQ:AQ,"",0)</f>
        <v>46185</v>
      </c>
      <c r="CY223" s="28">
        <f>_xlfn.XLOOKUP($C223,'[3]BIS Feb-26'!$C:$C,'[3]BIS Feb-26'!AR:AR,"",0)</f>
        <v>46185</v>
      </c>
      <c r="CZ223" s="28">
        <f>_xlfn.XLOOKUP($C223,'[3]BIS Feb-26'!$C:$C,'[3]BIS Feb-26'!AS:AS,"",0)</f>
        <v>46292</v>
      </c>
      <c r="DA223" s="28">
        <f>_xlfn.XLOOKUP($C223,'[3]BIS Feb-26'!$C:$C,'[3]BIS Feb-26'!AT:AT,"",0)</f>
        <v>46220</v>
      </c>
      <c r="DB223" s="28">
        <f>_xlfn.XLOOKUP($C223,'[3]BIS Feb-26'!$C:$C,'[3]BIS Feb-26'!AU:AU,"",0)</f>
        <v>46257</v>
      </c>
      <c r="DC223" s="28">
        <f>_xlfn.XLOOKUP($C223,'[3]BIS Feb-26'!$C:$C,'[3]BIS Feb-26'!AV:AV,"",0)</f>
        <v>46442</v>
      </c>
      <c r="DD223" s="11">
        <f>_xlfn.XLOOKUP($C223,'[3]BIS Feb-26'!$C:$C,'[3]BIS Feb-26'!AW:AW,"",0)</f>
        <v>0</v>
      </c>
      <c r="DE223" s="11">
        <f>_xlfn.XLOOKUP($C223,'[3]BIS Feb-26'!$C:$C,'[3]BIS Feb-26'!AX:AX,"",0)</f>
        <v>0</v>
      </c>
      <c r="DF223" s="11">
        <f>_xlfn.XLOOKUP($C223,'[3]BIS Feb-26'!$C:$C,'[3]BIS Feb-26'!AY:AY,"",0)</f>
        <v>0</v>
      </c>
      <c r="DG223" s="11">
        <f t="shared" ca="1" si="95"/>
        <v>0</v>
      </c>
      <c r="DH223" s="11">
        <f t="shared" ca="1" si="96"/>
        <v>0</v>
      </c>
      <c r="DI223" s="11">
        <f t="shared" ca="1" si="97"/>
        <v>0</v>
      </c>
      <c r="DJ223" s="11" t="str">
        <f>_xlfn.XLOOKUP($C223,'[3]Active Customer Assets'!$D:$D,'[3]Active Customer Assets'!I:I,"",0)</f>
        <v>A (100% potential spares purchased)</v>
      </c>
      <c r="DK223" s="28">
        <f>_xlfn.XLOOKUP($C223,'[3]Active Customer Assets'!$D:$D,'[3]Active Customer Assets'!J:J,"",0)</f>
        <v>43500.724305555603</v>
      </c>
      <c r="DL223" s="28">
        <f>_xlfn.XLOOKUP($C223,'[3]Active Customer Assets'!$D:$D,'[3]Active Customer Assets'!K:K,"",0)</f>
        <v>43434.229166666701</v>
      </c>
      <c r="DM223" s="28">
        <f>_xlfn.XLOOKUP($C223,'[3]Active Customer Assets'!$D:$D,'[3]Active Customer Assets'!L:L,"",0)</f>
        <v>46078.664745370399</v>
      </c>
      <c r="DN223" s="21">
        <f>_xlfn.XLOOKUP($C223,'[3]Active Customer Assets'!$D:$D,'[3]Active Customer Assets'!M:M,"",0)</f>
        <v>15100</v>
      </c>
      <c r="DO223" s="28">
        <f>_xlfn.XLOOKUP($C223,'[3]Active Customer Assets'!$D:$D,'[3]Active Customer Assets'!N:N,"",0)</f>
        <v>0</v>
      </c>
      <c r="DP223" s="28">
        <f>_xlfn.XLOOKUP($C223,'[3]Active Customer Assets'!$D:$D,'[3]Active Customer Assets'!O:O,"",0)</f>
        <v>0</v>
      </c>
      <c r="DQ223" s="28" t="str">
        <f>_xlfn.XLOOKUP($C223,'[3]Active Customer Assets'!$D:$D,'[3]Active Customer Assets'!P:P,"",0)</f>
        <v>Air lube Plus</v>
      </c>
      <c r="DR223" s="28">
        <f>_xlfn.XLOOKUP($C223,'[3]Active Customer Assets'!$D:$D,'[3]Active Customer Assets'!Q:Q,"",0)</f>
        <v>46078</v>
      </c>
      <c r="DS223" s="28">
        <f>_xlfn.XLOOKUP($C223,'[3]Active Customer Assets'!$D:$D,'[3]Active Customer Assets'!R:R,"",0)</f>
        <v>46078</v>
      </c>
      <c r="DT223" s="28">
        <f>_xlfn.XLOOKUP($C223,'[3]Active Customer Assets'!$D:$D,'[3]Active Customer Assets'!S:S,"",0)</f>
        <v>46078</v>
      </c>
      <c r="DU223" s="28">
        <f>_xlfn.XLOOKUP($C223,'[3]Active Customer Assets'!$D:$D,'[3]Active Customer Assets'!T:T,"",0)</f>
        <v>46078</v>
      </c>
      <c r="DV223" s="28">
        <f>_xlfn.XLOOKUP($C223,'[3]Active Customer Assets'!$D:$D,'[3]Active Customer Assets'!U:U,"",0)</f>
        <v>46078</v>
      </c>
      <c r="DW223" s="28">
        <f>_xlfn.XLOOKUP($C223,'[3]Active Customer Assets'!$D:$D,'[3]Active Customer Assets'!V:V,"",0)</f>
        <v>46078</v>
      </c>
      <c r="DX223" s="28">
        <f>_xlfn.XLOOKUP($C223,'[3]Active Customer Assets'!$D:$D,'[3]Active Customer Assets'!W:W,"",0)</f>
        <v>46078</v>
      </c>
      <c r="DY223" s="28">
        <f>_xlfn.XLOOKUP($C223,'[3]Active Customer Assets'!$D:$D,'[3]Active Customer Assets'!X:X,"",0)</f>
        <v>46078</v>
      </c>
      <c r="DZ223" s="28">
        <f>_xlfn.XLOOKUP($C223,'[3]Active Customer Assets'!$D:$D,'[3]Active Customer Assets'!Y:Y,"",0)</f>
        <v>46078</v>
      </c>
      <c r="EA223" s="28" t="str">
        <f>_xlfn.XLOOKUP($C223,'[3]Active Customer Assets'!$D:$D,'[3]Active Customer Assets'!Z:Z,"",0)</f>
        <v>1500</v>
      </c>
      <c r="EB223" s="28" t="str">
        <f>_xlfn.XLOOKUP($C223,'[3]Active Customer Assets'!$D:$D,'[3]Active Customer Assets'!AA:AA,"",0)</f>
        <v>750</v>
      </c>
      <c r="EC223" s="28" t="str">
        <f>_xlfn.XLOOKUP($C223,'[3]Active Customer Assets'!$D:$D,'[3]Active Customer Assets'!AB:AB,"",0)</f>
        <v>500</v>
      </c>
      <c r="ED223" s="28" t="str">
        <f>_xlfn.XLOOKUP($C223,'[3]Active Customer Assets'!$D:$D,'[3]Active Customer Assets'!AC:AC,"",0)</f>
        <v>750</v>
      </c>
      <c r="EE223" s="28" t="str">
        <f>_xlfn.XLOOKUP($C223,'[3]Active Customer Assets'!$D:$D,'[3]Active Customer Assets'!AD:AD,"",0)</f>
        <v>750</v>
      </c>
      <c r="EF223" s="28" t="str">
        <f>_xlfn.XLOOKUP($C223,'[3]Active Customer Assets'!$D:$D,'[3]Active Customer Assets'!AE:AE,"",0)</f>
        <v>1500</v>
      </c>
      <c r="EG223" s="28" t="str">
        <f>_xlfn.XLOOKUP($C223,'[3]Active Customer Assets'!$D:$D,'[3]Active Customer Assets'!AF:AF,"",0)</f>
        <v>1000</v>
      </c>
      <c r="EH223" s="28" t="str">
        <f>_xlfn.XLOOKUP($C223,'[3]Active Customer Assets'!$D:$D,'[3]Active Customer Assets'!AG:AG,"",0)</f>
        <v>1500</v>
      </c>
      <c r="EI223" s="28" t="str">
        <f>_xlfn.XLOOKUP($C223,'[3]Active Customer Assets'!$D:$D,'[3]Active Customer Assets'!AH:AH,"",0)</f>
        <v>3000</v>
      </c>
      <c r="EJ223" s="21">
        <f>_xlfn.XLOOKUP($C223,'[3]Active Customer Assets'!$D:$D,'[3]Active Customer Assets'!AI:AI,"",0)</f>
        <v>7</v>
      </c>
      <c r="EK223" s="35" t="str">
        <f>[3]!tbl_DPSAC[[#This Row],[Unit Status]]</f>
        <v>Active</v>
      </c>
    </row>
    <row r="224" spans="1:141" x14ac:dyDescent="0.15">
      <c r="A224" s="11">
        <f>ROW(tbl_DPSAC[[#This Row],[Sl. No.]])-1</f>
        <v>223</v>
      </c>
      <c r="B224" s="12" t="s">
        <v>136</v>
      </c>
      <c r="C224" s="12" t="s">
        <v>1234</v>
      </c>
      <c r="D224" s="12" t="s">
        <v>452</v>
      </c>
      <c r="E224" s="12" t="s">
        <v>176</v>
      </c>
      <c r="F224" s="12" t="s">
        <v>140</v>
      </c>
      <c r="G224" s="13" t="s">
        <v>1235</v>
      </c>
      <c r="H224" s="13" t="str">
        <f>_xlfn.XLOOKUP(C224,'[1]E&amp;DPSAC'!$K:$K,'[1]E&amp;DPSAC'!$E:$E,,0)</f>
        <v>GARHWA DALTONGANJ</v>
      </c>
      <c r="I224" s="13"/>
      <c r="J224" s="13">
        <v>7488259727</v>
      </c>
      <c r="K224" s="13">
        <v>7488259727</v>
      </c>
      <c r="L224" s="12" t="str">
        <f t="shared" ca="1" si="75"/>
        <v>Non - Warranty</v>
      </c>
      <c r="M224" s="14">
        <v>43635</v>
      </c>
      <c r="N224" s="15">
        <v>36</v>
      </c>
      <c r="O224" s="14">
        <f t="shared" si="76"/>
        <v>44742</v>
      </c>
      <c r="P224" s="11" t="s">
        <v>213</v>
      </c>
      <c r="Q224" s="19" t="str">
        <f>_xlfn.XLOOKUP(C224,'[2]Sch Calls'!$R:$R,'[2]Sch Calls'!$F:$F,"",0)</f>
        <v>CC-01224048</v>
      </c>
      <c r="R224" s="18">
        <f>_xlfn.XLOOKUP(C224,'[2]Sch Calls'!$R:$R,'[2]Sch Calls'!$A:$A,"",0)</f>
        <v>45372.541712963</v>
      </c>
      <c r="S224" s="17">
        <f>_xlfn.XLOOKUP(C224,'[2]Sch Calls'!$R:$R,'[2]Sch Calls'!$B:$B,"",0)</f>
        <v>5548</v>
      </c>
      <c r="T224" s="18">
        <f>_xlfn.XLOOKUP(C224,'[1]E&amp;DPSAC'!$K:$K,'[1]E&amp;DPSAC'!$W:$W,"",0)</f>
        <v>45372</v>
      </c>
      <c r="U224" s="17">
        <f>_xlfn.XLOOKUP(C224,'[1]E&amp;DPSAC'!$K:$K,'[1]E&amp;DPSAC'!$Z:$Z,"",0)</f>
        <v>5548</v>
      </c>
      <c r="V224" s="17">
        <f>_xlfn.XLOOKUP(C224,'[2]1. All Calls'!$R:$R,'[2]1. All Calls'!$B:$B,"",0)</f>
        <v>7165</v>
      </c>
      <c r="W224" s="20">
        <f>_xlfn.XLOOKUP(C224,'[2]1. All Calls'!$R:$R,'[2]1. All Calls'!$A:$A,"",0)</f>
        <v>45966.518055555556</v>
      </c>
      <c r="X224" s="17" t="str">
        <f>_xlfn.XLOOKUP(C224,'[2]Sch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224" s="17">
        <f t="shared" si="77"/>
        <v>-867</v>
      </c>
      <c r="Z224" s="17" t="str">
        <f t="shared" si="78"/>
        <v>Due</v>
      </c>
      <c r="AA224" s="21">
        <f t="shared" ca="1" si="79"/>
        <v>728.45828703699954</v>
      </c>
      <c r="AB224" s="21" t="str">
        <f t="shared" ca="1" si="80"/>
        <v>Due</v>
      </c>
      <c r="AC224" s="11">
        <f ca="1">tbl_DPSAC[[#This Row],[Current Month Due Count]]</f>
        <v>0</v>
      </c>
      <c r="AD224" s="11">
        <f ca="1">tbl_DPSAC[[#This Row],[Next Month Due2]]</f>
        <v>0</v>
      </c>
      <c r="AE224" s="11">
        <f t="shared" ca="1" si="81"/>
        <v>1</v>
      </c>
      <c r="AF224" s="11">
        <v>2</v>
      </c>
      <c r="AG224" s="17">
        <f t="shared" ca="1" si="82"/>
        <v>7434</v>
      </c>
      <c r="AH224" s="11">
        <v>0</v>
      </c>
      <c r="AI224" s="11">
        <v>0</v>
      </c>
      <c r="AJ224" s="11">
        <v>0</v>
      </c>
      <c r="AK224" s="11">
        <v>0</v>
      </c>
      <c r="AL224" s="11">
        <v>0</v>
      </c>
      <c r="AM224" s="11">
        <v>0</v>
      </c>
      <c r="AN224" s="11">
        <v>0</v>
      </c>
      <c r="AO224" s="11" t="s">
        <v>1236</v>
      </c>
      <c r="AP224" s="11">
        <v>0</v>
      </c>
      <c r="AQ224" s="11">
        <v>0</v>
      </c>
      <c r="AR224" s="11">
        <v>0</v>
      </c>
      <c r="AS224" s="11">
        <v>0</v>
      </c>
      <c r="AT224" s="11">
        <v>0</v>
      </c>
      <c r="AU224" s="11">
        <v>0</v>
      </c>
      <c r="AV224" s="11">
        <v>0</v>
      </c>
      <c r="AW224" s="11">
        <v>0</v>
      </c>
      <c r="AX224" s="11" t="str">
        <f t="shared" ca="1" si="83"/>
        <v>5 Service Due</v>
      </c>
      <c r="AY224" s="17">
        <v>5548</v>
      </c>
      <c r="AZ224" s="22">
        <v>45372</v>
      </c>
      <c r="BA224" s="17" t="s">
        <v>1237</v>
      </c>
      <c r="BB224" s="17">
        <v>2798</v>
      </c>
      <c r="BC224" s="22">
        <v>44579.490752314814</v>
      </c>
      <c r="BD224" s="17" t="s">
        <v>1238</v>
      </c>
      <c r="BE224" s="17">
        <v>5548</v>
      </c>
      <c r="BF224" s="22">
        <v>45372</v>
      </c>
      <c r="BG224" s="17" t="s">
        <v>1237</v>
      </c>
      <c r="BH224" s="17">
        <v>5548</v>
      </c>
      <c r="BI224" s="22">
        <v>45372</v>
      </c>
      <c r="BJ224" s="17" t="s">
        <v>1237</v>
      </c>
      <c r="BK224" s="17">
        <v>2798</v>
      </c>
      <c r="BL224" s="22">
        <v>44579.490752314814</v>
      </c>
      <c r="BM224" s="17" t="s">
        <v>1238</v>
      </c>
      <c r="BN224" s="23">
        <f t="shared" si="84"/>
        <v>45552</v>
      </c>
      <c r="BO224" s="23">
        <f t="shared" si="85"/>
        <v>44759.490752314814</v>
      </c>
      <c r="BP224" s="23">
        <f t="shared" si="86"/>
        <v>45552</v>
      </c>
      <c r="BQ224" s="23">
        <f t="shared" si="87"/>
        <v>45552</v>
      </c>
      <c r="BR224" s="23">
        <f t="shared" si="98"/>
        <v>44944.490752314814</v>
      </c>
      <c r="BS224" s="24">
        <f t="shared" ca="1" si="88"/>
        <v>-1136</v>
      </c>
      <c r="BT224" s="25">
        <f t="shared" ca="1" si="89"/>
        <v>-3136</v>
      </c>
      <c r="BU224" s="25">
        <f t="shared" ca="1" si="90"/>
        <v>-1136</v>
      </c>
      <c r="BV224" s="25">
        <f t="shared" ca="1" si="91"/>
        <v>-1136</v>
      </c>
      <c r="BW224" s="25">
        <f t="shared" ca="1" si="92"/>
        <v>-3136</v>
      </c>
      <c r="BX224" s="26" t="s">
        <v>173</v>
      </c>
      <c r="BY224" s="11">
        <f t="shared" ca="1" si="93"/>
        <v>5</v>
      </c>
      <c r="BZ224" s="11">
        <f t="shared" ca="1" si="99"/>
        <v>0</v>
      </c>
      <c r="CA224" s="11">
        <f t="shared" ca="1" si="94"/>
        <v>0</v>
      </c>
      <c r="CB224" s="28">
        <f>_xlfn.XLOOKUP($C224,'[3]BIS Feb-26'!$C:$C,'[3]BIS Feb-26'!U:U,"",0)</f>
        <v>45371.770833333299</v>
      </c>
      <c r="CC224" s="28">
        <f>_xlfn.XLOOKUP($C224,'[3]BIS Feb-26'!$C:$C,'[3]BIS Feb-26'!V:V,"",0)</f>
        <v>45371.770833333299</v>
      </c>
      <c r="CD224" s="28">
        <f>_xlfn.XLOOKUP($C224,'[3]BIS Feb-26'!$C:$C,'[3]BIS Feb-26'!W:W,"",0)</f>
        <v>45371.770833333299</v>
      </c>
      <c r="CE224" s="28">
        <f>_xlfn.XLOOKUP($C224,'[3]BIS Feb-26'!$C:$C,'[3]BIS Feb-26'!X:X,"",0)</f>
        <v>45371.770833333299</v>
      </c>
      <c r="CF224" s="28">
        <f>_xlfn.XLOOKUP($C224,'[3]BIS Feb-26'!$C:$C,'[3]BIS Feb-26'!Y:Y,"",0)</f>
        <v>45371.770833333299</v>
      </c>
      <c r="CG224" s="28">
        <f>_xlfn.XLOOKUP($C224,'[3]BIS Feb-26'!$C:$C,'[3]BIS Feb-26'!Z:Z,"",0)</f>
        <v>0</v>
      </c>
      <c r="CH224" s="28">
        <f>_xlfn.XLOOKUP($C224,'[3]BIS Feb-26'!$C:$C,'[3]BIS Feb-26'!AA:AA,"",0)</f>
        <v>0</v>
      </c>
      <c r="CI224" s="28">
        <f>_xlfn.XLOOKUP($C224,'[3]BIS Feb-26'!$C:$C,'[3]BIS Feb-26'!AB:AB,"",0)</f>
        <v>0</v>
      </c>
      <c r="CJ224" s="28">
        <f>_xlfn.XLOOKUP($C224,'[3]BIS Feb-26'!$C:$C,'[3]BIS Feb-26'!AC:AC,"",0)</f>
        <v>0</v>
      </c>
      <c r="CK224" s="29" t="str">
        <f>_xlfn.XLOOKUP($C224,'[3]BIS Feb-26'!$C:$C,'[3]BIS Feb-26'!AD:AD,"",0)</f>
        <v>365</v>
      </c>
      <c r="CL224" s="29" t="str">
        <f>_xlfn.XLOOKUP($C224,'[3]BIS Feb-26'!$C:$C,'[3]BIS Feb-26'!AE:AE,"",0)</f>
        <v>365</v>
      </c>
      <c r="CM224" s="29" t="str">
        <f>_xlfn.XLOOKUP($C224,'[3]BIS Feb-26'!$C:$C,'[3]BIS Feb-26'!AF:AF,"",0)</f>
        <v>365</v>
      </c>
      <c r="CN224" s="29" t="str">
        <f>_xlfn.XLOOKUP($C224,'[3]BIS Feb-26'!$C:$C,'[3]BIS Feb-26'!AG:AG,"",0)</f>
        <v>365</v>
      </c>
      <c r="CO224" s="29" t="str">
        <f>_xlfn.XLOOKUP($C224,'[3]BIS Feb-26'!$C:$C,'[3]BIS Feb-26'!AH:AH,"",0)</f>
        <v>365</v>
      </c>
      <c r="CP224" s="29" t="str">
        <f>_xlfn.XLOOKUP($C224,'[3]BIS Feb-26'!$C:$C,'[3]BIS Feb-26'!AI:AI,"",0)</f>
        <v>365</v>
      </c>
      <c r="CQ224" s="29" t="str">
        <f>_xlfn.XLOOKUP($C224,'[3]BIS Feb-26'!$C:$C,'[3]BIS Feb-26'!AJ:AJ,"",0)</f>
        <v>1000</v>
      </c>
      <c r="CR224" s="29" t="str">
        <f>_xlfn.XLOOKUP($C224,'[3]BIS Feb-26'!$C:$C,'[3]BIS Feb-26'!AK:AK,"",0)</f>
        <v>365</v>
      </c>
      <c r="CS224" s="29" t="str">
        <f>_xlfn.XLOOKUP($C224,'[3]BIS Feb-26'!$C:$C,'[3]BIS Feb-26'!AL:AL,"",0)</f>
        <v>365</v>
      </c>
      <c r="CT224" s="29">
        <f>_xlfn.XLOOKUP($C224,'[3]BIS Feb-26'!$C:$C,'[3]BIS Feb-26'!AM:AM,"",0)</f>
        <v>2</v>
      </c>
      <c r="CU224" s="28">
        <f>_xlfn.XLOOKUP($C224,'[3]BIS Feb-26'!$C:$C,'[3]BIS Feb-26'!AN:AN,"",0)</f>
        <v>45551</v>
      </c>
      <c r="CV224" s="28">
        <f>_xlfn.XLOOKUP($C224,'[3]BIS Feb-26'!$C:$C,'[3]BIS Feb-26'!AO:AO,"",0)</f>
        <v>45551</v>
      </c>
      <c r="CW224" s="28">
        <f>_xlfn.XLOOKUP($C224,'[3]BIS Feb-26'!$C:$C,'[3]BIS Feb-26'!AP:AP,"",0)</f>
        <v>45551</v>
      </c>
      <c r="CX224" s="28">
        <f>_xlfn.XLOOKUP($C224,'[3]BIS Feb-26'!$C:$C,'[3]BIS Feb-26'!AQ:AQ,"",0)</f>
        <v>45551</v>
      </c>
      <c r="CY224" s="28">
        <f>_xlfn.XLOOKUP($C224,'[3]BIS Feb-26'!$C:$C,'[3]BIS Feb-26'!AR:AR,"",0)</f>
        <v>45551</v>
      </c>
      <c r="CZ224" s="28">
        <f>_xlfn.XLOOKUP($C224,'[3]BIS Feb-26'!$C:$C,'[3]BIS Feb-26'!AS:AS,"",0)</f>
        <v>46133</v>
      </c>
      <c r="DA224" s="28">
        <f>_xlfn.XLOOKUP($C224,'[3]BIS Feb-26'!$C:$C,'[3]BIS Feb-26'!AT:AT,"",0)</f>
        <v>46059</v>
      </c>
      <c r="DB224" s="28">
        <f>_xlfn.XLOOKUP($C224,'[3]BIS Feb-26'!$C:$C,'[3]BIS Feb-26'!AU:AU,"",0)</f>
        <v>46043</v>
      </c>
      <c r="DC224" s="28">
        <f>_xlfn.XLOOKUP($C224,'[3]BIS Feb-26'!$C:$C,'[3]BIS Feb-26'!AV:AV,"",0)</f>
        <v>46092</v>
      </c>
      <c r="DD224" s="11">
        <f>_xlfn.XLOOKUP($C224,'[3]BIS Feb-26'!$C:$C,'[3]BIS Feb-26'!AW:AW,"",0)</f>
        <v>1</v>
      </c>
      <c r="DE224" s="11">
        <f>_xlfn.XLOOKUP($C224,'[3]BIS Feb-26'!$C:$C,'[3]BIS Feb-26'!AX:AX,"",0)</f>
        <v>1</v>
      </c>
      <c r="DF224" s="11">
        <f>_xlfn.XLOOKUP($C224,'[3]BIS Feb-26'!$C:$C,'[3]BIS Feb-26'!AY:AY,"",0)</f>
        <v>1</v>
      </c>
      <c r="DG224" s="11">
        <f t="shared" ca="1" si="95"/>
        <v>7</v>
      </c>
      <c r="DH224" s="11">
        <f t="shared" ca="1" si="96"/>
        <v>1</v>
      </c>
      <c r="DI224" s="11">
        <f t="shared" ca="1" si="97"/>
        <v>1</v>
      </c>
      <c r="DJ224" s="11" t="str">
        <f>_xlfn.XLOOKUP($C224,'[3]Active Customer Assets'!$D:$D,'[3]Active Customer Assets'!I:I,"",0)</f>
        <v>B (Below 100% potential spares purchased)</v>
      </c>
      <c r="DK224" s="28">
        <f>_xlfn.XLOOKUP($C224,'[3]Active Customer Assets'!$D:$D,'[3]Active Customer Assets'!J:J,"",0)</f>
        <v>43635.7277777778</v>
      </c>
      <c r="DL224" s="28">
        <f>_xlfn.XLOOKUP($C224,'[3]Active Customer Assets'!$D:$D,'[3]Active Customer Assets'!K:K,"",0)</f>
        <v>43574.229166666701</v>
      </c>
      <c r="DM224" s="28">
        <f>_xlfn.XLOOKUP($C224,'[3]Active Customer Assets'!$D:$D,'[3]Active Customer Assets'!L:L,"",0)</f>
        <v>45966.519166666701</v>
      </c>
      <c r="DN224" s="21">
        <f>_xlfn.XLOOKUP($C224,'[3]Active Customer Assets'!$D:$D,'[3]Active Customer Assets'!M:M,"",0)</f>
        <v>7165</v>
      </c>
      <c r="DO224" s="28">
        <f>_xlfn.XLOOKUP($C224,'[3]Active Customer Assets'!$D:$D,'[3]Active Customer Assets'!N:N,"",0)</f>
        <v>0</v>
      </c>
      <c r="DP224" s="28">
        <f>_xlfn.XLOOKUP($C224,'[3]Active Customer Assets'!$D:$D,'[3]Active Customer Assets'!O:O,"",0)</f>
        <v>0</v>
      </c>
      <c r="DQ224" s="28" t="str">
        <f>_xlfn.XLOOKUP($C224,'[3]Active Customer Assets'!$D:$D,'[3]Active Customer Assets'!P:P,"",0)</f>
        <v>Air lube Plus</v>
      </c>
      <c r="DR224" s="28">
        <f>_xlfn.XLOOKUP($C224,'[3]Active Customer Assets'!$D:$D,'[3]Active Customer Assets'!Q:Q,"",0)</f>
        <v>45372</v>
      </c>
      <c r="DS224" s="28">
        <f>_xlfn.XLOOKUP($C224,'[3]Active Customer Assets'!$D:$D,'[3]Active Customer Assets'!R:R,"",0)</f>
        <v>45372</v>
      </c>
      <c r="DT224" s="28">
        <f>_xlfn.XLOOKUP($C224,'[3]Active Customer Assets'!$D:$D,'[3]Active Customer Assets'!S:S,"",0)</f>
        <v>45372</v>
      </c>
      <c r="DU224" s="28">
        <f>_xlfn.XLOOKUP($C224,'[3]Active Customer Assets'!$D:$D,'[3]Active Customer Assets'!T:T,"",0)</f>
        <v>45372</v>
      </c>
      <c r="DV224" s="28">
        <f>_xlfn.XLOOKUP($C224,'[3]Active Customer Assets'!$D:$D,'[3]Active Customer Assets'!U:U,"",0)</f>
        <v>45372</v>
      </c>
      <c r="DW224" s="28">
        <f>_xlfn.XLOOKUP($C224,'[3]Active Customer Assets'!$D:$D,'[3]Active Customer Assets'!V:V,"",0)</f>
        <v>0</v>
      </c>
      <c r="DX224" s="28">
        <f>_xlfn.XLOOKUP($C224,'[3]Active Customer Assets'!$D:$D,'[3]Active Customer Assets'!W:W,"",0)</f>
        <v>0</v>
      </c>
      <c r="DY224" s="28">
        <f>_xlfn.XLOOKUP($C224,'[3]Active Customer Assets'!$D:$D,'[3]Active Customer Assets'!X:X,"",0)</f>
        <v>0</v>
      </c>
      <c r="DZ224" s="28">
        <f>_xlfn.XLOOKUP($C224,'[3]Active Customer Assets'!$D:$D,'[3]Active Customer Assets'!Y:Y,"",0)</f>
        <v>0</v>
      </c>
      <c r="EA224" s="28" t="str">
        <f>_xlfn.XLOOKUP($C224,'[3]Active Customer Assets'!$D:$D,'[3]Active Customer Assets'!Z:Z,"",0)</f>
        <v>365</v>
      </c>
      <c r="EB224" s="28" t="str">
        <f>_xlfn.XLOOKUP($C224,'[3]Active Customer Assets'!$D:$D,'[3]Active Customer Assets'!AA:AA,"",0)</f>
        <v>365</v>
      </c>
      <c r="EC224" s="28" t="str">
        <f>_xlfn.XLOOKUP($C224,'[3]Active Customer Assets'!$D:$D,'[3]Active Customer Assets'!AB:AB,"",0)</f>
        <v>365</v>
      </c>
      <c r="ED224" s="28" t="str">
        <f>_xlfn.XLOOKUP($C224,'[3]Active Customer Assets'!$D:$D,'[3]Active Customer Assets'!AC:AC,"",0)</f>
        <v>365</v>
      </c>
      <c r="EE224" s="28" t="str">
        <f>_xlfn.XLOOKUP($C224,'[3]Active Customer Assets'!$D:$D,'[3]Active Customer Assets'!AD:AD,"",0)</f>
        <v>365</v>
      </c>
      <c r="EF224" s="28" t="str">
        <f>_xlfn.XLOOKUP($C224,'[3]Active Customer Assets'!$D:$D,'[3]Active Customer Assets'!AE:AE,"",0)</f>
        <v>365</v>
      </c>
      <c r="EG224" s="28" t="str">
        <f>_xlfn.XLOOKUP($C224,'[3]Active Customer Assets'!$D:$D,'[3]Active Customer Assets'!AF:AF,"",0)</f>
        <v>1000</v>
      </c>
      <c r="EH224" s="28" t="str">
        <f>_xlfn.XLOOKUP($C224,'[3]Active Customer Assets'!$D:$D,'[3]Active Customer Assets'!AG:AG,"",0)</f>
        <v>365</v>
      </c>
      <c r="EI224" s="28" t="str">
        <f>_xlfn.XLOOKUP($C224,'[3]Active Customer Assets'!$D:$D,'[3]Active Customer Assets'!AH:AH,"",0)</f>
        <v>365</v>
      </c>
      <c r="EJ224" s="21">
        <f>_xlfn.XLOOKUP($C224,'[3]Active Customer Assets'!$D:$D,'[3]Active Customer Assets'!AI:AI,"",0)</f>
        <v>2</v>
      </c>
      <c r="EK224" s="35" t="str">
        <f>[3]!tbl_DPSAC[[#This Row],[Unit Status]]</f>
        <v>Active</v>
      </c>
    </row>
    <row r="225" spans="1:141" x14ac:dyDescent="0.15">
      <c r="A225" s="11">
        <f>ROW(tbl_DPSAC[[#This Row],[Sl. No.]])-1</f>
        <v>224</v>
      </c>
      <c r="B225" s="12" t="s">
        <v>136</v>
      </c>
      <c r="C225" s="12" t="s">
        <v>1239</v>
      </c>
      <c r="D225" s="12" t="s">
        <v>1231</v>
      </c>
      <c r="E225" s="12" t="s">
        <v>1232</v>
      </c>
      <c r="F225" s="12" t="s">
        <v>161</v>
      </c>
      <c r="G225" s="13" t="s">
        <v>713</v>
      </c>
      <c r="H225" s="13" t="str">
        <f>_xlfn.XLOOKUP(C225,'[1]E&amp;DPSAC'!$K:$K,'[1]E&amp;DPSAC'!$E:$E,,0)</f>
        <v>BIHAR</v>
      </c>
      <c r="I225" s="13" t="s">
        <v>714</v>
      </c>
      <c r="J225" s="13">
        <v>8935923285</v>
      </c>
      <c r="K225" s="13">
        <v>8935923285</v>
      </c>
      <c r="L225" s="12" t="str">
        <f t="shared" ca="1" si="75"/>
        <v>Non - Warranty</v>
      </c>
      <c r="M225" s="14">
        <v>43843</v>
      </c>
      <c r="N225" s="15">
        <v>24</v>
      </c>
      <c r="O225" s="14">
        <f t="shared" si="76"/>
        <v>44592</v>
      </c>
      <c r="P225" s="11" t="s">
        <v>142</v>
      </c>
      <c r="Q225" s="19" t="str">
        <f>_xlfn.XLOOKUP(C225,'[2]Sch Calls'!$R:$R,'[2]Sch Calls'!$F:$F,"",0)</f>
        <v>CC-01115183</v>
      </c>
      <c r="R225" s="18">
        <f>_xlfn.XLOOKUP(C225,'[2]Sch Calls'!$R:$R,'[2]Sch Calls'!$A:$A,"",0)</f>
        <v>45265.560358796298</v>
      </c>
      <c r="S225" s="17">
        <f>_xlfn.XLOOKUP(C225,'[2]Sch Calls'!$R:$R,'[2]Sch Calls'!$B:$B,"",0)</f>
        <v>6350</v>
      </c>
      <c r="T225" s="18">
        <f>_xlfn.XLOOKUP(C225,'[1]E&amp;DPSAC'!$K:$K,'[1]E&amp;DPSAC'!$W:$W,"",0)</f>
        <v>45265</v>
      </c>
      <c r="U225" s="17">
        <f>_xlfn.XLOOKUP(C225,'[1]E&amp;DPSAC'!$K:$K,'[1]E&amp;DPSAC'!$Z:$Z,"",0)</f>
        <v>6350</v>
      </c>
      <c r="V225" s="17">
        <f>_xlfn.XLOOKUP(C225,'[2]1. All Calls'!$R:$R,'[2]1. All Calls'!$B:$B,"",0)</f>
        <v>7500</v>
      </c>
      <c r="W225" s="20">
        <f>_xlfn.XLOOKUP(C225,'[2]1. All Calls'!$R:$R,'[2]1. All Calls'!$A:$A,"",0)</f>
        <v>46042.522916666698</v>
      </c>
      <c r="X225" s="17" t="str">
        <f>_xlfn.XLOOKUP(C225,'[2]Sch Calls'!$R:$R,'[2]Sch Calls'!$AB:$AB,"",0)</f>
        <v>Attend the site for schedule service so drain oil from tank and drain oil from cooler to 38 liters oil drain then change air filter for compressor and engine both side then change oil filter and oil 40 liters after then start the unit found running ok.</v>
      </c>
      <c r="Y225" s="17">
        <f t="shared" si="77"/>
        <v>-400</v>
      </c>
      <c r="Z225" s="17" t="str">
        <f t="shared" si="78"/>
        <v>Due</v>
      </c>
      <c r="AA225" s="21">
        <f t="shared" ca="1" si="79"/>
        <v>835.43964120370219</v>
      </c>
      <c r="AB225" s="21" t="str">
        <f t="shared" ca="1" si="80"/>
        <v>Due</v>
      </c>
      <c r="AC225" s="11">
        <f ca="1">tbl_DPSAC[[#This Row],[Current Month Due Count]]</f>
        <v>0</v>
      </c>
      <c r="AD225" s="11">
        <f ca="1">tbl_DPSAC[[#This Row],[Next Month Due2]]</f>
        <v>0</v>
      </c>
      <c r="AE225" s="11">
        <f t="shared" ca="1" si="81"/>
        <v>1</v>
      </c>
      <c r="AF225" s="11">
        <v>1</v>
      </c>
      <c r="AG225" s="17">
        <f t="shared" ca="1" si="82"/>
        <v>7558</v>
      </c>
      <c r="AH225" s="11">
        <v>0</v>
      </c>
      <c r="AI225" s="11">
        <v>0</v>
      </c>
      <c r="AJ225" s="11">
        <v>0</v>
      </c>
      <c r="AK225" s="11">
        <v>0</v>
      </c>
      <c r="AL225" s="11">
        <v>0</v>
      </c>
      <c r="AM225" s="11">
        <v>0</v>
      </c>
      <c r="AN225" s="11">
        <v>0</v>
      </c>
      <c r="AO225" s="11">
        <v>0</v>
      </c>
      <c r="AP225" s="11">
        <v>0</v>
      </c>
      <c r="AQ225" s="11" t="s">
        <v>1240</v>
      </c>
      <c r="AR225" s="11">
        <v>0</v>
      </c>
      <c r="AS225" s="11">
        <v>0</v>
      </c>
      <c r="AT225" s="11">
        <v>0</v>
      </c>
      <c r="AU225" s="11">
        <v>0</v>
      </c>
      <c r="AV225" s="11">
        <v>0</v>
      </c>
      <c r="AW225" s="11">
        <v>0</v>
      </c>
      <c r="AX225" s="11" t="str">
        <f t="shared" ca="1" si="83"/>
        <v>3 Service Due</v>
      </c>
      <c r="AY225" s="17">
        <v>6350</v>
      </c>
      <c r="AZ225" s="22">
        <v>45265</v>
      </c>
      <c r="BA225" s="17" t="s">
        <v>1241</v>
      </c>
      <c r="BB225" s="17">
        <v>6160</v>
      </c>
      <c r="BC225" s="22">
        <v>45199</v>
      </c>
      <c r="BD225" s="17" t="s">
        <v>1242</v>
      </c>
      <c r="BE225" s="17">
        <v>6350</v>
      </c>
      <c r="BF225" s="22">
        <v>45265</v>
      </c>
      <c r="BG225" s="17" t="s">
        <v>1241</v>
      </c>
      <c r="BH225" s="17">
        <v>6350</v>
      </c>
      <c r="BI225" s="22">
        <v>45265</v>
      </c>
      <c r="BJ225" s="17" t="s">
        <v>1241</v>
      </c>
      <c r="BK225" s="17">
        <v>6160</v>
      </c>
      <c r="BL225" s="22">
        <v>45199</v>
      </c>
      <c r="BM225" s="17" t="s">
        <v>1242</v>
      </c>
      <c r="BN225" s="23">
        <f t="shared" si="84"/>
        <v>45445</v>
      </c>
      <c r="BO225" s="23">
        <f t="shared" si="85"/>
        <v>45379</v>
      </c>
      <c r="BP225" s="23">
        <f t="shared" si="86"/>
        <v>45445</v>
      </c>
      <c r="BQ225" s="23">
        <f t="shared" si="87"/>
        <v>45445</v>
      </c>
      <c r="BR225" s="23">
        <f t="shared" si="98"/>
        <v>45564</v>
      </c>
      <c r="BS225" s="24">
        <f t="shared" ca="1" si="88"/>
        <v>-458</v>
      </c>
      <c r="BT225" s="25">
        <f t="shared" ca="1" si="89"/>
        <v>102</v>
      </c>
      <c r="BU225" s="25">
        <f t="shared" ca="1" si="90"/>
        <v>-458</v>
      </c>
      <c r="BV225" s="25">
        <f t="shared" ca="1" si="91"/>
        <v>-458</v>
      </c>
      <c r="BW225" s="25">
        <f t="shared" ca="1" si="92"/>
        <v>102</v>
      </c>
      <c r="BX225" s="26" t="s">
        <v>152</v>
      </c>
      <c r="BY225" s="11">
        <f t="shared" ca="1" si="93"/>
        <v>5</v>
      </c>
      <c r="BZ225" s="11">
        <f t="shared" ca="1" si="99"/>
        <v>0</v>
      </c>
      <c r="CA225" s="11">
        <f t="shared" ca="1" si="94"/>
        <v>0</v>
      </c>
      <c r="CB225" s="28">
        <f>_xlfn.XLOOKUP($C225,'[3]BIS Feb-26'!$C:$C,'[3]BIS Feb-26'!U:U,"",0)</f>
        <v>45264.770833333299</v>
      </c>
      <c r="CC225" s="28">
        <f>_xlfn.XLOOKUP($C225,'[3]BIS Feb-26'!$C:$C,'[3]BIS Feb-26'!V:V,"",0)</f>
        <v>45264.770833333299</v>
      </c>
      <c r="CD225" s="28">
        <f>_xlfn.XLOOKUP($C225,'[3]BIS Feb-26'!$C:$C,'[3]BIS Feb-26'!W:W,"",0)</f>
        <v>45264.770833333299</v>
      </c>
      <c r="CE225" s="28">
        <f>_xlfn.XLOOKUP($C225,'[3]BIS Feb-26'!$C:$C,'[3]BIS Feb-26'!X:X,"",0)</f>
        <v>45264.770833333299</v>
      </c>
      <c r="CF225" s="28">
        <f>_xlfn.XLOOKUP($C225,'[3]BIS Feb-26'!$C:$C,'[3]BIS Feb-26'!Y:Y,"",0)</f>
        <v>45264.770833333299</v>
      </c>
      <c r="CG225" s="28">
        <f>_xlfn.XLOOKUP($C225,'[3]BIS Feb-26'!$C:$C,'[3]BIS Feb-26'!Z:Z,"",0)</f>
        <v>45198.770833333299</v>
      </c>
      <c r="CH225" s="28">
        <f>_xlfn.XLOOKUP($C225,'[3]BIS Feb-26'!$C:$C,'[3]BIS Feb-26'!AA:AA,"",0)</f>
        <v>45198.770833333299</v>
      </c>
      <c r="CI225" s="28">
        <f>_xlfn.XLOOKUP($C225,'[3]BIS Feb-26'!$C:$C,'[3]BIS Feb-26'!AB:AB,"",0)</f>
        <v>45198.770833333299</v>
      </c>
      <c r="CJ225" s="28">
        <f>_xlfn.XLOOKUP($C225,'[3]BIS Feb-26'!$C:$C,'[3]BIS Feb-26'!AC:AC,"",0)</f>
        <v>45198.770833333299</v>
      </c>
      <c r="CK225" s="29" t="str">
        <f>_xlfn.XLOOKUP($C225,'[3]BIS Feb-26'!$C:$C,'[3]BIS Feb-26'!AD:AD,"",0)</f>
        <v>160</v>
      </c>
      <c r="CL225" s="29" t="str">
        <f>_xlfn.XLOOKUP($C225,'[3]BIS Feb-26'!$C:$C,'[3]BIS Feb-26'!AE:AE,"",0)</f>
        <v>160</v>
      </c>
      <c r="CM225" s="29" t="str">
        <f>_xlfn.XLOOKUP($C225,'[3]BIS Feb-26'!$C:$C,'[3]BIS Feb-26'!AF:AF,"",0)</f>
        <v>160</v>
      </c>
      <c r="CN225" s="29" t="str">
        <f>_xlfn.XLOOKUP($C225,'[3]BIS Feb-26'!$C:$C,'[3]BIS Feb-26'!AG:AG,"",0)</f>
        <v>160</v>
      </c>
      <c r="CO225" s="29" t="str">
        <f>_xlfn.XLOOKUP($C225,'[3]BIS Feb-26'!$C:$C,'[3]BIS Feb-26'!AH:AH,"",0)</f>
        <v>160</v>
      </c>
      <c r="CP225" s="29" t="str">
        <f>_xlfn.XLOOKUP($C225,'[3]BIS Feb-26'!$C:$C,'[3]BIS Feb-26'!AI:AI,"",0)</f>
        <v>160</v>
      </c>
      <c r="CQ225" s="29" t="str">
        <f>_xlfn.XLOOKUP($C225,'[3]BIS Feb-26'!$C:$C,'[3]BIS Feb-26'!AJ:AJ,"",0)</f>
        <v>1000</v>
      </c>
      <c r="CR225" s="29" t="str">
        <f>_xlfn.XLOOKUP($C225,'[3]BIS Feb-26'!$C:$C,'[3]BIS Feb-26'!AK:AK,"",0)</f>
        <v>160</v>
      </c>
      <c r="CS225" s="29" t="str">
        <f>_xlfn.XLOOKUP($C225,'[3]BIS Feb-26'!$C:$C,'[3]BIS Feb-26'!AL:AL,"",0)</f>
        <v>160</v>
      </c>
      <c r="CT225" s="29">
        <f>_xlfn.XLOOKUP($C225,'[3]BIS Feb-26'!$C:$C,'[3]BIS Feb-26'!AM:AM,"",0)</f>
        <v>3</v>
      </c>
      <c r="CU225" s="28">
        <f>_xlfn.XLOOKUP($C225,'[3]BIS Feb-26'!$C:$C,'[3]BIS Feb-26'!AN:AN,"",0)</f>
        <v>45444</v>
      </c>
      <c r="CV225" s="28">
        <f>_xlfn.XLOOKUP($C225,'[3]BIS Feb-26'!$C:$C,'[3]BIS Feb-26'!AO:AO,"",0)</f>
        <v>45444</v>
      </c>
      <c r="CW225" s="28">
        <f>_xlfn.XLOOKUP($C225,'[3]BIS Feb-26'!$C:$C,'[3]BIS Feb-26'!AP:AP,"",0)</f>
        <v>45444</v>
      </c>
      <c r="CX225" s="28">
        <f>_xlfn.XLOOKUP($C225,'[3]BIS Feb-26'!$C:$C,'[3]BIS Feb-26'!AQ:AQ,"",0)</f>
        <v>45444</v>
      </c>
      <c r="CY225" s="28">
        <f>_xlfn.XLOOKUP($C225,'[3]BIS Feb-26'!$C:$C,'[3]BIS Feb-26'!AR:AR,"",0)</f>
        <v>45444</v>
      </c>
      <c r="CZ225" s="28">
        <f>_xlfn.XLOOKUP($C225,'[3]BIS Feb-26'!$C:$C,'[3]BIS Feb-26'!AS:AS,"",0)</f>
        <v>45468</v>
      </c>
      <c r="DA225" s="28">
        <f>_xlfn.XLOOKUP($C225,'[3]BIS Feb-26'!$C:$C,'[3]BIS Feb-26'!AT:AT,"",0)</f>
        <v>45563</v>
      </c>
      <c r="DB225" s="28">
        <f>_xlfn.XLOOKUP($C225,'[3]BIS Feb-26'!$C:$C,'[3]BIS Feb-26'!AU:AU,"",0)</f>
        <v>45378</v>
      </c>
      <c r="DC225" s="28">
        <f>_xlfn.XLOOKUP($C225,'[3]BIS Feb-26'!$C:$C,'[3]BIS Feb-26'!AV:AV,"",0)</f>
        <v>45563</v>
      </c>
      <c r="DD225" s="11">
        <f>_xlfn.XLOOKUP($C225,'[3]BIS Feb-26'!$C:$C,'[3]BIS Feb-26'!AW:AW,"",0)</f>
        <v>1</v>
      </c>
      <c r="DE225" s="11">
        <f>_xlfn.XLOOKUP($C225,'[3]BIS Feb-26'!$C:$C,'[3]BIS Feb-26'!AX:AX,"",0)</f>
        <v>0</v>
      </c>
      <c r="DF225" s="11">
        <f>_xlfn.XLOOKUP($C225,'[3]BIS Feb-26'!$C:$C,'[3]BIS Feb-26'!AY:AY,"",0)</f>
        <v>0</v>
      </c>
      <c r="DG225" s="11">
        <f t="shared" ca="1" si="95"/>
        <v>9</v>
      </c>
      <c r="DH225" s="11">
        <f t="shared" ca="1" si="96"/>
        <v>0</v>
      </c>
      <c r="DI225" s="11">
        <f t="shared" ca="1" si="97"/>
        <v>0</v>
      </c>
      <c r="DJ225" s="11" t="str">
        <f>_xlfn.XLOOKUP($C225,'[3]Active Customer Assets'!$D:$D,'[3]Active Customer Assets'!I:I,"",0)</f>
        <v>A (100% potential spares purchased)</v>
      </c>
      <c r="DK225" s="28">
        <f>_xlfn.XLOOKUP($C225,'[3]Active Customer Assets'!$D:$D,'[3]Active Customer Assets'!J:J,"",0)</f>
        <v>43843.742361111101</v>
      </c>
      <c r="DL225" s="28">
        <f>_xlfn.XLOOKUP($C225,'[3]Active Customer Assets'!$D:$D,'[3]Active Customer Assets'!K:K,"",0)</f>
        <v>43747.229166666701</v>
      </c>
      <c r="DM225" s="28">
        <f>_xlfn.XLOOKUP($C225,'[3]Active Customer Assets'!$D:$D,'[3]Active Customer Assets'!L:L,"",0)</f>
        <v>46042.523668981499</v>
      </c>
      <c r="DN225" s="21">
        <f>_xlfn.XLOOKUP($C225,'[3]Active Customer Assets'!$D:$D,'[3]Active Customer Assets'!M:M,"",0)</f>
        <v>7500</v>
      </c>
      <c r="DO225" s="28">
        <f>_xlfn.XLOOKUP($C225,'[3]Active Customer Assets'!$D:$D,'[3]Active Customer Assets'!N:N,"",0)</f>
        <v>0</v>
      </c>
      <c r="DP225" s="28">
        <f>_xlfn.XLOOKUP($C225,'[3]Active Customer Assets'!$D:$D,'[3]Active Customer Assets'!O:O,"",0)</f>
        <v>0</v>
      </c>
      <c r="DQ225" s="28" t="str">
        <f>_xlfn.XLOOKUP($C225,'[3]Active Customer Assets'!$D:$D,'[3]Active Customer Assets'!P:P,"",0)</f>
        <v>Air lube Plus</v>
      </c>
      <c r="DR225" s="28">
        <f>_xlfn.XLOOKUP($C225,'[3]Active Customer Assets'!$D:$D,'[3]Active Customer Assets'!Q:Q,"",0)</f>
        <v>45265</v>
      </c>
      <c r="DS225" s="28">
        <f>_xlfn.XLOOKUP($C225,'[3]Active Customer Assets'!$D:$D,'[3]Active Customer Assets'!R:R,"",0)</f>
        <v>45265</v>
      </c>
      <c r="DT225" s="28">
        <f>_xlfn.XLOOKUP($C225,'[3]Active Customer Assets'!$D:$D,'[3]Active Customer Assets'!S:S,"",0)</f>
        <v>45265</v>
      </c>
      <c r="DU225" s="28">
        <f>_xlfn.XLOOKUP($C225,'[3]Active Customer Assets'!$D:$D,'[3]Active Customer Assets'!T:T,"",0)</f>
        <v>45265</v>
      </c>
      <c r="DV225" s="28">
        <f>_xlfn.XLOOKUP($C225,'[3]Active Customer Assets'!$D:$D,'[3]Active Customer Assets'!U:U,"",0)</f>
        <v>45265</v>
      </c>
      <c r="DW225" s="28">
        <f>_xlfn.XLOOKUP($C225,'[3]Active Customer Assets'!$D:$D,'[3]Active Customer Assets'!V:V,"",0)</f>
        <v>45199</v>
      </c>
      <c r="DX225" s="28">
        <f>_xlfn.XLOOKUP($C225,'[3]Active Customer Assets'!$D:$D,'[3]Active Customer Assets'!W:W,"",0)</f>
        <v>45199</v>
      </c>
      <c r="DY225" s="28">
        <f>_xlfn.XLOOKUP($C225,'[3]Active Customer Assets'!$D:$D,'[3]Active Customer Assets'!X:X,"",0)</f>
        <v>45199</v>
      </c>
      <c r="DZ225" s="28">
        <f>_xlfn.XLOOKUP($C225,'[3]Active Customer Assets'!$D:$D,'[3]Active Customer Assets'!Y:Y,"",0)</f>
        <v>45199</v>
      </c>
      <c r="EA225" s="28" t="str">
        <f>_xlfn.XLOOKUP($C225,'[3]Active Customer Assets'!$D:$D,'[3]Active Customer Assets'!Z:Z,"",0)</f>
        <v>160</v>
      </c>
      <c r="EB225" s="28" t="str">
        <f>_xlfn.XLOOKUP($C225,'[3]Active Customer Assets'!$D:$D,'[3]Active Customer Assets'!AA:AA,"",0)</f>
        <v>160</v>
      </c>
      <c r="EC225" s="28" t="str">
        <f>_xlfn.XLOOKUP($C225,'[3]Active Customer Assets'!$D:$D,'[3]Active Customer Assets'!AB:AB,"",0)</f>
        <v>160</v>
      </c>
      <c r="ED225" s="28" t="str">
        <f>_xlfn.XLOOKUP($C225,'[3]Active Customer Assets'!$D:$D,'[3]Active Customer Assets'!AC:AC,"",0)</f>
        <v>160</v>
      </c>
      <c r="EE225" s="28" t="str">
        <f>_xlfn.XLOOKUP($C225,'[3]Active Customer Assets'!$D:$D,'[3]Active Customer Assets'!AD:AD,"",0)</f>
        <v>160</v>
      </c>
      <c r="EF225" s="28" t="str">
        <f>_xlfn.XLOOKUP($C225,'[3]Active Customer Assets'!$D:$D,'[3]Active Customer Assets'!AE:AE,"",0)</f>
        <v>160</v>
      </c>
      <c r="EG225" s="28" t="str">
        <f>_xlfn.XLOOKUP($C225,'[3]Active Customer Assets'!$D:$D,'[3]Active Customer Assets'!AF:AF,"",0)</f>
        <v>1000</v>
      </c>
      <c r="EH225" s="28" t="str">
        <f>_xlfn.XLOOKUP($C225,'[3]Active Customer Assets'!$D:$D,'[3]Active Customer Assets'!AG:AG,"",0)</f>
        <v>160</v>
      </c>
      <c r="EI225" s="28" t="str">
        <f>_xlfn.XLOOKUP($C225,'[3]Active Customer Assets'!$D:$D,'[3]Active Customer Assets'!AH:AH,"",0)</f>
        <v>160</v>
      </c>
      <c r="EJ225" s="21">
        <f>_xlfn.XLOOKUP($C225,'[3]Active Customer Assets'!$D:$D,'[3]Active Customer Assets'!AI:AI,"",0)</f>
        <v>3</v>
      </c>
      <c r="EK225" s="35" t="str">
        <f>[3]!tbl_DPSAC[[#This Row],[Unit Status]]</f>
        <v>Active</v>
      </c>
    </row>
    <row r="226" spans="1:141" x14ac:dyDescent="0.15">
      <c r="A226" s="11">
        <f>ROW(tbl_DPSAC[[#This Row],[Sl. No.]])-1</f>
        <v>225</v>
      </c>
      <c r="B226" s="12" t="s">
        <v>136</v>
      </c>
      <c r="C226" s="12" t="s">
        <v>1243</v>
      </c>
      <c r="D226" s="12" t="s">
        <v>1244</v>
      </c>
      <c r="E226" s="12" t="s">
        <v>170</v>
      </c>
      <c r="F226" s="12" t="s">
        <v>161</v>
      </c>
      <c r="G226" s="13" t="s">
        <v>989</v>
      </c>
      <c r="H226" s="13" t="str">
        <f>_xlfn.XLOOKUP(C226,'[1]E&amp;DPSAC'!$K:$K,'[1]E&amp;DPSAC'!$E:$E,,0)</f>
        <v>SARAIKELA</v>
      </c>
      <c r="I226" s="13"/>
      <c r="J226" s="13">
        <v>9529868513</v>
      </c>
      <c r="K226" s="13">
        <v>9529868513</v>
      </c>
      <c r="L226" s="12" t="str">
        <f t="shared" ca="1" si="75"/>
        <v>Non - Warranty</v>
      </c>
      <c r="M226" s="14">
        <v>43838</v>
      </c>
      <c r="N226" s="15">
        <v>24</v>
      </c>
      <c r="O226" s="14">
        <f t="shared" si="76"/>
        <v>44592</v>
      </c>
      <c r="P226" s="11" t="s">
        <v>715</v>
      </c>
      <c r="Q226" s="19" t="str">
        <f>_xlfn.XLOOKUP(C226,'[2]Sch Calls'!$R:$R,'[2]Sch Calls'!$F:$F,"",0)</f>
        <v>CC-01140813</v>
      </c>
      <c r="R226" s="18">
        <f>_xlfn.XLOOKUP(C226,'[2]Sch Calls'!$R:$R,'[2]Sch Calls'!$A:$A,"",0)</f>
        <v>45289.454594907402</v>
      </c>
      <c r="S226" s="17">
        <f>_xlfn.XLOOKUP(C226,'[2]Sch Calls'!$R:$R,'[2]Sch Calls'!$B:$B,"",0)</f>
        <v>3633</v>
      </c>
      <c r="T226" s="18">
        <f>_xlfn.XLOOKUP(C226,'[1]E&amp;DPSAC'!$K:$K,'[1]E&amp;DPSAC'!$W:$W,"",0)</f>
        <v>45289</v>
      </c>
      <c r="U226" s="17">
        <f>_xlfn.XLOOKUP(C226,'[1]E&amp;DPSAC'!$K:$K,'[1]E&amp;DPSAC'!$Z:$Z,"",0)</f>
        <v>3633</v>
      </c>
      <c r="V226" s="17">
        <f>_xlfn.XLOOKUP(C226,'[2]1. All Calls'!$R:$R,'[2]1. All Calls'!$B:$B,"",0)</f>
        <v>4120</v>
      </c>
      <c r="W226" s="20">
        <f>_xlfn.XLOOKUP(C226,'[2]1. All Calls'!$R:$R,'[2]1. All Calls'!$A:$A,"",0)</f>
        <v>45453.650300925903</v>
      </c>
      <c r="X226" s="17" t="str">
        <f>_xlfn.XLOOKUP(C226,'[2]Sch Calls'!$R:$R,'[2]Sch Calls'!$AB:$AB,"",0)</f>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
      <c r="Y226" s="17">
        <f t="shared" si="77"/>
        <v>263</v>
      </c>
      <c r="Z226" s="17" t="str">
        <f t="shared" si="78"/>
        <v>Done</v>
      </c>
      <c r="AA226" s="21">
        <f t="shared" ca="1" si="79"/>
        <v>811.54540509259823</v>
      </c>
      <c r="AB226" s="21" t="str">
        <f t="shared" ca="1" si="80"/>
        <v>Due</v>
      </c>
      <c r="AC226" s="11">
        <f ca="1">tbl_DPSAC[[#This Row],[Current Month Due Count]]</f>
        <v>0</v>
      </c>
      <c r="AD226" s="11">
        <f ca="1">tbl_DPSAC[[#This Row],[Next Month Due2]]</f>
        <v>0</v>
      </c>
      <c r="AE226" s="11">
        <f t="shared" ca="1" si="81"/>
        <v>1</v>
      </c>
      <c r="AF226" s="11">
        <v>3</v>
      </c>
      <c r="AG226" s="17">
        <f t="shared" ca="1" si="82"/>
        <v>6062</v>
      </c>
      <c r="AH226" s="11">
        <v>0</v>
      </c>
      <c r="AI226" s="11">
        <v>0</v>
      </c>
      <c r="AJ226" s="11">
        <v>0</v>
      </c>
      <c r="AK226" s="11">
        <v>0</v>
      </c>
      <c r="AL226" s="11">
        <v>0</v>
      </c>
      <c r="AM226" s="11">
        <v>0</v>
      </c>
      <c r="AN226" s="11">
        <v>0</v>
      </c>
      <c r="AO226" s="11">
        <v>0</v>
      </c>
      <c r="AP226" s="11">
        <v>0</v>
      </c>
      <c r="AQ226" s="11">
        <v>0</v>
      </c>
      <c r="AR226" s="11">
        <v>0</v>
      </c>
      <c r="AS226" s="11">
        <v>0</v>
      </c>
      <c r="AT226" s="11">
        <v>0</v>
      </c>
      <c r="AU226" s="11">
        <v>0</v>
      </c>
      <c r="AV226" s="11">
        <v>0</v>
      </c>
      <c r="AW226" s="11">
        <v>0</v>
      </c>
      <c r="AX226" s="11" t="str">
        <f t="shared" ca="1" si="83"/>
        <v>5 Service Due</v>
      </c>
      <c r="AY226" s="17">
        <v>3633</v>
      </c>
      <c r="AZ226" s="22">
        <v>45289</v>
      </c>
      <c r="BA226" s="17" t="s">
        <v>1245</v>
      </c>
      <c r="BB226" s="17">
        <v>3633</v>
      </c>
      <c r="BC226" s="22">
        <v>45289</v>
      </c>
      <c r="BD226" s="17" t="s">
        <v>1245</v>
      </c>
      <c r="BE226" s="17">
        <v>3633</v>
      </c>
      <c r="BF226" s="22">
        <v>45289</v>
      </c>
      <c r="BG226" s="17" t="s">
        <v>1245</v>
      </c>
      <c r="BH226" s="17">
        <v>3633</v>
      </c>
      <c r="BI226" s="22">
        <v>45289</v>
      </c>
      <c r="BJ226" s="17" t="s">
        <v>1245</v>
      </c>
      <c r="BK226" s="17">
        <v>3633</v>
      </c>
      <c r="BL226" s="22">
        <v>45289</v>
      </c>
      <c r="BM226" s="17" t="s">
        <v>1245</v>
      </c>
      <c r="BN226" s="23">
        <f t="shared" si="84"/>
        <v>45469</v>
      </c>
      <c r="BO226" s="23">
        <f t="shared" si="85"/>
        <v>45469</v>
      </c>
      <c r="BP226" s="23">
        <f t="shared" si="86"/>
        <v>45469</v>
      </c>
      <c r="BQ226" s="23">
        <f t="shared" si="87"/>
        <v>45469</v>
      </c>
      <c r="BR226" s="23">
        <f t="shared" si="98"/>
        <v>45654</v>
      </c>
      <c r="BS226" s="24">
        <f t="shared" ca="1" si="88"/>
        <v>-1679</v>
      </c>
      <c r="BT226" s="25">
        <f t="shared" ca="1" si="89"/>
        <v>-929</v>
      </c>
      <c r="BU226" s="25">
        <f t="shared" ca="1" si="90"/>
        <v>-1679</v>
      </c>
      <c r="BV226" s="25">
        <f t="shared" ca="1" si="91"/>
        <v>-1679</v>
      </c>
      <c r="BW226" s="25">
        <f t="shared" ca="1" si="92"/>
        <v>-929</v>
      </c>
      <c r="BX226" s="26" t="s">
        <v>715</v>
      </c>
      <c r="BY226" s="11">
        <f t="shared" ca="1" si="93"/>
        <v>5</v>
      </c>
      <c r="BZ226" s="11">
        <f t="shared" ca="1" si="99"/>
        <v>0</v>
      </c>
      <c r="CA226" s="11">
        <f t="shared" ca="1" si="94"/>
        <v>0</v>
      </c>
      <c r="CB226" s="28">
        <f>_xlfn.XLOOKUP($C226,'[3]BIS Feb-26'!$C:$C,'[3]BIS Feb-26'!U:U,"",0)</f>
        <v>45288.770833333299</v>
      </c>
      <c r="CC226" s="28">
        <f>_xlfn.XLOOKUP($C226,'[3]BIS Feb-26'!$C:$C,'[3]BIS Feb-26'!V:V,"",0)</f>
        <v>45288.770833333299</v>
      </c>
      <c r="CD226" s="28">
        <f>_xlfn.XLOOKUP($C226,'[3]BIS Feb-26'!$C:$C,'[3]BIS Feb-26'!W:W,"",0)</f>
        <v>45288.770833333299</v>
      </c>
      <c r="CE226" s="28">
        <f>_xlfn.XLOOKUP($C226,'[3]BIS Feb-26'!$C:$C,'[3]BIS Feb-26'!X:X,"",0)</f>
        <v>45288.770833333299</v>
      </c>
      <c r="CF226" s="28">
        <f>_xlfn.XLOOKUP($C226,'[3]BIS Feb-26'!$C:$C,'[3]BIS Feb-26'!Y:Y,"",0)</f>
        <v>45288.770833333299</v>
      </c>
      <c r="CG226" s="28">
        <f>_xlfn.XLOOKUP($C226,'[3]BIS Feb-26'!$C:$C,'[3]BIS Feb-26'!Z:Z,"",0)</f>
        <v>45288.770833333299</v>
      </c>
      <c r="CH226" s="28">
        <f>_xlfn.XLOOKUP($C226,'[3]BIS Feb-26'!$C:$C,'[3]BIS Feb-26'!AA:AA,"",0)</f>
        <v>45288.770833333299</v>
      </c>
      <c r="CI226" s="28">
        <f>_xlfn.XLOOKUP($C226,'[3]BIS Feb-26'!$C:$C,'[3]BIS Feb-26'!AB:AB,"",0)</f>
        <v>45288.770833333299</v>
      </c>
      <c r="CJ226" s="28">
        <f>_xlfn.XLOOKUP($C226,'[3]BIS Feb-26'!$C:$C,'[3]BIS Feb-26'!AC:AC,"",0)</f>
        <v>45288.770833333299</v>
      </c>
      <c r="CK226" s="29" t="str">
        <f>_xlfn.XLOOKUP($C226,'[3]BIS Feb-26'!$C:$C,'[3]BIS Feb-26'!AD:AD,"",0)</f>
        <v>263</v>
      </c>
      <c r="CL226" s="29" t="str">
        <f>_xlfn.XLOOKUP($C226,'[3]BIS Feb-26'!$C:$C,'[3]BIS Feb-26'!AE:AE,"",0)</f>
        <v>263</v>
      </c>
      <c r="CM226" s="29" t="str">
        <f>_xlfn.XLOOKUP($C226,'[3]BIS Feb-26'!$C:$C,'[3]BIS Feb-26'!AF:AF,"",0)</f>
        <v>263</v>
      </c>
      <c r="CN226" s="29" t="str">
        <f>_xlfn.XLOOKUP($C226,'[3]BIS Feb-26'!$C:$C,'[3]BIS Feb-26'!AG:AG,"",0)</f>
        <v>263</v>
      </c>
      <c r="CO226" s="29" t="str">
        <f>_xlfn.XLOOKUP($C226,'[3]BIS Feb-26'!$C:$C,'[3]BIS Feb-26'!AH:AH,"",0)</f>
        <v>263</v>
      </c>
      <c r="CP226" s="29" t="str">
        <f>_xlfn.XLOOKUP($C226,'[3]BIS Feb-26'!$C:$C,'[3]BIS Feb-26'!AI:AI,"",0)</f>
        <v>1813</v>
      </c>
      <c r="CQ226" s="29" t="str">
        <f>_xlfn.XLOOKUP($C226,'[3]BIS Feb-26'!$C:$C,'[3]BIS Feb-26'!AJ:AJ,"",0)</f>
        <v>813</v>
      </c>
      <c r="CR226" s="29" t="str">
        <f>_xlfn.XLOOKUP($C226,'[3]BIS Feb-26'!$C:$C,'[3]BIS Feb-26'!AK:AK,"",0)</f>
        <v>1813</v>
      </c>
      <c r="CS226" s="29" t="str">
        <f>_xlfn.XLOOKUP($C226,'[3]BIS Feb-26'!$C:$C,'[3]BIS Feb-26'!AL:AL,"",0)</f>
        <v>1813</v>
      </c>
      <c r="CT226" s="29">
        <f>_xlfn.XLOOKUP($C226,'[3]BIS Feb-26'!$C:$C,'[3]BIS Feb-26'!AM:AM,"",0)</f>
        <v>3</v>
      </c>
      <c r="CU226" s="28">
        <f>_xlfn.XLOOKUP($C226,'[3]BIS Feb-26'!$C:$C,'[3]BIS Feb-26'!AN:AN,"",0)</f>
        <v>45468</v>
      </c>
      <c r="CV226" s="28">
        <f>_xlfn.XLOOKUP($C226,'[3]BIS Feb-26'!$C:$C,'[3]BIS Feb-26'!AO:AO,"",0)</f>
        <v>45468</v>
      </c>
      <c r="CW226" s="28">
        <f>_xlfn.XLOOKUP($C226,'[3]BIS Feb-26'!$C:$C,'[3]BIS Feb-26'!AP:AP,"",0)</f>
        <v>45468</v>
      </c>
      <c r="CX226" s="28">
        <f>_xlfn.XLOOKUP($C226,'[3]BIS Feb-26'!$C:$C,'[3]BIS Feb-26'!AQ:AQ,"",0)</f>
        <v>45468</v>
      </c>
      <c r="CY226" s="28">
        <f>_xlfn.XLOOKUP($C226,'[3]BIS Feb-26'!$C:$C,'[3]BIS Feb-26'!AR:AR,"",0)</f>
        <v>45468</v>
      </c>
      <c r="CZ226" s="28">
        <f>_xlfn.XLOOKUP($C226,'[3]BIS Feb-26'!$C:$C,'[3]BIS Feb-26'!AS:AS,"",0)</f>
        <v>45558</v>
      </c>
      <c r="DA226" s="28">
        <f>_xlfn.XLOOKUP($C226,'[3]BIS Feb-26'!$C:$C,'[3]BIS Feb-26'!AT:AT,"",0)</f>
        <v>45653</v>
      </c>
      <c r="DB226" s="28">
        <f>_xlfn.XLOOKUP($C226,'[3]BIS Feb-26'!$C:$C,'[3]BIS Feb-26'!AU:AU,"",0)</f>
        <v>45468</v>
      </c>
      <c r="DC226" s="28">
        <f>_xlfn.XLOOKUP($C226,'[3]BIS Feb-26'!$C:$C,'[3]BIS Feb-26'!AV:AV,"",0)</f>
        <v>45653</v>
      </c>
      <c r="DD226" s="11">
        <f>_xlfn.XLOOKUP($C226,'[3]BIS Feb-26'!$C:$C,'[3]BIS Feb-26'!AW:AW,"",0)</f>
        <v>1</v>
      </c>
      <c r="DE226" s="11">
        <f>_xlfn.XLOOKUP($C226,'[3]BIS Feb-26'!$C:$C,'[3]BIS Feb-26'!AX:AX,"",0)</f>
        <v>0</v>
      </c>
      <c r="DF226" s="11">
        <f>_xlfn.XLOOKUP($C226,'[3]BIS Feb-26'!$C:$C,'[3]BIS Feb-26'!AY:AY,"",0)</f>
        <v>0</v>
      </c>
      <c r="DG226" s="11">
        <f t="shared" ca="1" si="95"/>
        <v>9</v>
      </c>
      <c r="DH226" s="11">
        <f t="shared" ca="1" si="96"/>
        <v>0</v>
      </c>
      <c r="DI226" s="11">
        <f t="shared" ca="1" si="97"/>
        <v>0</v>
      </c>
      <c r="DJ226" s="11" t="str">
        <f>_xlfn.XLOOKUP($C226,'[3]Active Customer Assets'!$D:$D,'[3]Active Customer Assets'!I:I,"",0)</f>
        <v>B (Below 100% potential spares purchased)</v>
      </c>
      <c r="DK226" s="28">
        <f>_xlfn.XLOOKUP($C226,'[3]Active Customer Assets'!$D:$D,'[3]Active Customer Assets'!J:J,"",0)</f>
        <v>43838.685416666704</v>
      </c>
      <c r="DL226" s="28">
        <f>_xlfn.XLOOKUP($C226,'[3]Active Customer Assets'!$D:$D,'[3]Active Customer Assets'!K:K,"",0)</f>
        <v>43754.229166666701</v>
      </c>
      <c r="DM226" s="28">
        <f>_xlfn.XLOOKUP($C226,'[3]Active Customer Assets'!$D:$D,'[3]Active Customer Assets'!L:L,"",0)</f>
        <v>45453.650902777801</v>
      </c>
      <c r="DN226" s="21">
        <f>_xlfn.XLOOKUP($C226,'[3]Active Customer Assets'!$D:$D,'[3]Active Customer Assets'!M:M,"",0)</f>
        <v>4120</v>
      </c>
      <c r="DO226" s="28">
        <f>_xlfn.XLOOKUP($C226,'[3]Active Customer Assets'!$D:$D,'[3]Active Customer Assets'!N:N,"",0)</f>
        <v>0</v>
      </c>
      <c r="DP226" s="28">
        <f>_xlfn.XLOOKUP($C226,'[3]Active Customer Assets'!$D:$D,'[3]Active Customer Assets'!O:O,"",0)</f>
        <v>0</v>
      </c>
      <c r="DQ226" s="28" t="str">
        <f>_xlfn.XLOOKUP($C226,'[3]Active Customer Assets'!$D:$D,'[3]Active Customer Assets'!P:P,"",0)</f>
        <v>Air lube Plus</v>
      </c>
      <c r="DR226" s="28">
        <f>_xlfn.XLOOKUP($C226,'[3]Active Customer Assets'!$D:$D,'[3]Active Customer Assets'!Q:Q,"",0)</f>
        <v>45289</v>
      </c>
      <c r="DS226" s="28">
        <f>_xlfn.XLOOKUP($C226,'[3]Active Customer Assets'!$D:$D,'[3]Active Customer Assets'!R:R,"",0)</f>
        <v>45289</v>
      </c>
      <c r="DT226" s="28">
        <f>_xlfn.XLOOKUP($C226,'[3]Active Customer Assets'!$D:$D,'[3]Active Customer Assets'!S:S,"",0)</f>
        <v>45289</v>
      </c>
      <c r="DU226" s="28">
        <f>_xlfn.XLOOKUP($C226,'[3]Active Customer Assets'!$D:$D,'[3]Active Customer Assets'!T:T,"",0)</f>
        <v>45289</v>
      </c>
      <c r="DV226" s="28">
        <f>_xlfn.XLOOKUP($C226,'[3]Active Customer Assets'!$D:$D,'[3]Active Customer Assets'!U:U,"",0)</f>
        <v>45289</v>
      </c>
      <c r="DW226" s="28">
        <f>_xlfn.XLOOKUP($C226,'[3]Active Customer Assets'!$D:$D,'[3]Active Customer Assets'!V:V,"",0)</f>
        <v>45289</v>
      </c>
      <c r="DX226" s="28">
        <f>_xlfn.XLOOKUP($C226,'[3]Active Customer Assets'!$D:$D,'[3]Active Customer Assets'!W:W,"",0)</f>
        <v>45289</v>
      </c>
      <c r="DY226" s="28">
        <f>_xlfn.XLOOKUP($C226,'[3]Active Customer Assets'!$D:$D,'[3]Active Customer Assets'!X:X,"",0)</f>
        <v>45289</v>
      </c>
      <c r="DZ226" s="28">
        <f>_xlfn.XLOOKUP($C226,'[3]Active Customer Assets'!$D:$D,'[3]Active Customer Assets'!Y:Y,"",0)</f>
        <v>45289</v>
      </c>
      <c r="EA226" s="28" t="str">
        <f>_xlfn.XLOOKUP($C226,'[3]Active Customer Assets'!$D:$D,'[3]Active Customer Assets'!Z:Z,"",0)</f>
        <v>263</v>
      </c>
      <c r="EB226" s="28" t="str">
        <f>_xlfn.XLOOKUP($C226,'[3]Active Customer Assets'!$D:$D,'[3]Active Customer Assets'!AA:AA,"",0)</f>
        <v>263</v>
      </c>
      <c r="EC226" s="28" t="str">
        <f>_xlfn.XLOOKUP($C226,'[3]Active Customer Assets'!$D:$D,'[3]Active Customer Assets'!AB:AB,"",0)</f>
        <v>263</v>
      </c>
      <c r="ED226" s="28" t="str">
        <f>_xlfn.XLOOKUP($C226,'[3]Active Customer Assets'!$D:$D,'[3]Active Customer Assets'!AC:AC,"",0)</f>
        <v>263</v>
      </c>
      <c r="EE226" s="28" t="str">
        <f>_xlfn.XLOOKUP($C226,'[3]Active Customer Assets'!$D:$D,'[3]Active Customer Assets'!AD:AD,"",0)</f>
        <v>263</v>
      </c>
      <c r="EF226" s="28" t="str">
        <f>_xlfn.XLOOKUP($C226,'[3]Active Customer Assets'!$D:$D,'[3]Active Customer Assets'!AE:AE,"",0)</f>
        <v>1813</v>
      </c>
      <c r="EG226" s="28" t="str">
        <f>_xlfn.XLOOKUP($C226,'[3]Active Customer Assets'!$D:$D,'[3]Active Customer Assets'!AF:AF,"",0)</f>
        <v>813</v>
      </c>
      <c r="EH226" s="28" t="str">
        <f>_xlfn.XLOOKUP($C226,'[3]Active Customer Assets'!$D:$D,'[3]Active Customer Assets'!AG:AG,"",0)</f>
        <v>1813</v>
      </c>
      <c r="EI226" s="28" t="str">
        <f>_xlfn.XLOOKUP($C226,'[3]Active Customer Assets'!$D:$D,'[3]Active Customer Assets'!AH:AH,"",0)</f>
        <v>1813</v>
      </c>
      <c r="EJ226" s="21">
        <f>_xlfn.XLOOKUP($C226,'[3]Active Customer Assets'!$D:$D,'[3]Active Customer Assets'!AI:AI,"",0)</f>
        <v>3</v>
      </c>
      <c r="EK226" s="35" t="str">
        <f>[3]!tbl_DPSAC[[#This Row],[Unit Status]]</f>
        <v>Scraped</v>
      </c>
    </row>
    <row r="227" spans="1:141" x14ac:dyDescent="0.15">
      <c r="A227" s="11">
        <f>ROW(tbl_DPSAC[[#This Row],[Sl. No.]])-1</f>
        <v>226</v>
      </c>
      <c r="B227" s="12" t="s">
        <v>136</v>
      </c>
      <c r="C227" s="12" t="s">
        <v>1246</v>
      </c>
      <c r="D227" s="12" t="s">
        <v>452</v>
      </c>
      <c r="E227" s="12" t="s">
        <v>176</v>
      </c>
      <c r="F227" s="12" t="s">
        <v>161</v>
      </c>
      <c r="G227" s="13" t="s">
        <v>1247</v>
      </c>
      <c r="H227" s="13" t="str">
        <f>_xlfn.XLOOKUP(C227,'[1]E&amp;DPSAC'!$K:$K,'[1]E&amp;DPSAC'!$E:$E,,0)</f>
        <v>ANKIT KUMAR SONTHALIA, R.N. BOSE ROAD, SATSANG GATE, NEAR HANUMAN MANDIR,, PURANDAHA, DEOGHAR, DIST. DUMKA,, JHARKHAND</v>
      </c>
      <c r="I227" s="13"/>
      <c r="J227" s="13">
        <v>7542025382</v>
      </c>
      <c r="K227" s="13">
        <v>6200191036</v>
      </c>
      <c r="L227" s="12" t="str">
        <f t="shared" ca="1" si="75"/>
        <v>Non - Warranty</v>
      </c>
      <c r="M227" s="14">
        <v>43868</v>
      </c>
      <c r="N227" s="15">
        <v>24</v>
      </c>
      <c r="O227" s="14">
        <f t="shared" si="76"/>
        <v>44620</v>
      </c>
      <c r="P227" s="11" t="s">
        <v>681</v>
      </c>
      <c r="Q227" s="19" t="str">
        <f>_xlfn.XLOOKUP(C227,'[2]Sch Calls'!$R:$R,'[2]Sch Calls'!$F:$F,"",0)</f>
        <v>CC-01116230</v>
      </c>
      <c r="R227" s="18">
        <f>_xlfn.XLOOKUP(C227,'[2]Sch Calls'!$R:$R,'[2]Sch Calls'!$A:$A,"",0)</f>
        <v>45266.518750000003</v>
      </c>
      <c r="S227" s="17">
        <f>_xlfn.XLOOKUP(C227,'[2]Sch Calls'!$R:$R,'[2]Sch Calls'!$B:$B,"",0)</f>
        <v>5110</v>
      </c>
      <c r="T227" s="18">
        <f>_xlfn.XLOOKUP(C227,'[1]E&amp;DPSAC'!$K:$K,'[1]E&amp;DPSAC'!$W:$W,"",0)</f>
        <v>45266</v>
      </c>
      <c r="U227" s="17">
        <f>_xlfn.XLOOKUP(C227,'[1]E&amp;DPSAC'!$K:$K,'[1]E&amp;DPSAC'!$Z:$Z,"",0)</f>
        <v>5110</v>
      </c>
      <c r="V227" s="17">
        <f>_xlfn.XLOOKUP(C227,'[2]1. All Calls'!$R:$R,'[2]1. All Calls'!$B:$B,"",0)</f>
        <v>8285</v>
      </c>
      <c r="W227" s="20">
        <f>_xlfn.XLOOKUP(C227,'[2]1. All Calls'!$R:$R,'[2]1. All Calls'!$A:$A,"",0)</f>
        <v>45966.520833333336</v>
      </c>
      <c r="X227" s="17" t="str">
        <f>_xlfn.XLOOKUP(C227,'[2]Sch Calls'!$R:$R,'[2]Sch Calls'!$AB:$AB,"",0)</f>
        <v>Attend the site for schedule service so drain oil from tank and drain oil from cooler to 38 liters oil drain then change oil filter 2 nos and oil 40 liters after then start the unit found running ok.</v>
      </c>
      <c r="Y227" s="17">
        <f t="shared" si="77"/>
        <v>-2425</v>
      </c>
      <c r="Z227" s="17" t="str">
        <f t="shared" si="78"/>
        <v>Due</v>
      </c>
      <c r="AA227" s="21">
        <f t="shared" ca="1" si="79"/>
        <v>834.48124999999709</v>
      </c>
      <c r="AB227" s="21" t="str">
        <f t="shared" ca="1" si="80"/>
        <v>Due</v>
      </c>
      <c r="AC227" s="11">
        <f ca="1">tbl_DPSAC[[#This Row],[Current Month Due Count]]</f>
        <v>0</v>
      </c>
      <c r="AD227" s="11">
        <f ca="1">tbl_DPSAC[[#This Row],[Next Month Due2]]</f>
        <v>0</v>
      </c>
      <c r="AE227" s="11">
        <f t="shared" ca="1" si="81"/>
        <v>1</v>
      </c>
      <c r="AF227" s="11">
        <v>2</v>
      </c>
      <c r="AG227" s="17">
        <f t="shared" ca="1" si="82"/>
        <v>8554</v>
      </c>
      <c r="AH227" s="11" t="s">
        <v>1248</v>
      </c>
      <c r="AI227" s="11" t="s">
        <v>1249</v>
      </c>
      <c r="AJ227" s="11" t="s">
        <v>1250</v>
      </c>
      <c r="AK227" s="11">
        <v>0</v>
      </c>
      <c r="AL227" s="11">
        <v>0</v>
      </c>
      <c r="AM227" s="11">
        <v>0</v>
      </c>
      <c r="AN227" s="11">
        <v>0</v>
      </c>
      <c r="AO227" s="11">
        <v>0</v>
      </c>
      <c r="AP227" s="11">
        <v>0</v>
      </c>
      <c r="AQ227" s="11">
        <v>0</v>
      </c>
      <c r="AR227" s="11">
        <v>0</v>
      </c>
      <c r="AS227" s="11">
        <v>0</v>
      </c>
      <c r="AT227" s="11">
        <v>0</v>
      </c>
      <c r="AU227" s="11">
        <v>0</v>
      </c>
      <c r="AV227" s="11">
        <v>0</v>
      </c>
      <c r="AW227" s="11">
        <v>0</v>
      </c>
      <c r="AX227" s="11" t="str">
        <f t="shared" ca="1" si="83"/>
        <v>5 Service Due</v>
      </c>
      <c r="AY227" s="17">
        <v>5110</v>
      </c>
      <c r="AZ227" s="22">
        <v>45266</v>
      </c>
      <c r="BA227" s="17" t="s">
        <v>1251</v>
      </c>
      <c r="BB227" s="17">
        <v>2891</v>
      </c>
      <c r="BC227" s="22">
        <v>44591.516319444447</v>
      </c>
      <c r="BD227" s="17" t="s">
        <v>1252</v>
      </c>
      <c r="BE227" s="17">
        <v>2891</v>
      </c>
      <c r="BF227" s="22">
        <v>44591.516319444447</v>
      </c>
      <c r="BG227" s="17" t="s">
        <v>1252</v>
      </c>
      <c r="BH227" s="17">
        <v>2891</v>
      </c>
      <c r="BI227" s="22">
        <v>44591.516319444447</v>
      </c>
      <c r="BJ227" s="17" t="s">
        <v>1252</v>
      </c>
      <c r="BK227" s="17">
        <v>2891</v>
      </c>
      <c r="BL227" s="22">
        <v>44591.516319444447</v>
      </c>
      <c r="BM227" s="17" t="s">
        <v>1252</v>
      </c>
      <c r="BN227" s="23">
        <f t="shared" si="84"/>
        <v>45446</v>
      </c>
      <c r="BO227" s="23">
        <f t="shared" si="85"/>
        <v>44771.516319444447</v>
      </c>
      <c r="BP227" s="23">
        <f t="shared" si="86"/>
        <v>44771.516319444447</v>
      </c>
      <c r="BQ227" s="23">
        <f t="shared" si="87"/>
        <v>44771.516319444447</v>
      </c>
      <c r="BR227" s="23">
        <f t="shared" si="98"/>
        <v>44956.516319444447</v>
      </c>
      <c r="BS227" s="24">
        <f t="shared" ca="1" si="88"/>
        <v>-2694</v>
      </c>
      <c r="BT227" s="25">
        <f t="shared" ca="1" si="89"/>
        <v>-4163</v>
      </c>
      <c r="BU227" s="25">
        <f t="shared" ca="1" si="90"/>
        <v>-4913</v>
      </c>
      <c r="BV227" s="25">
        <f t="shared" ca="1" si="91"/>
        <v>-4913</v>
      </c>
      <c r="BW227" s="25">
        <f t="shared" ca="1" si="92"/>
        <v>-4163</v>
      </c>
      <c r="BX227" s="26" t="s">
        <v>173</v>
      </c>
      <c r="BY227" s="11">
        <f t="shared" ca="1" si="93"/>
        <v>5</v>
      </c>
      <c r="BZ227" s="11">
        <f t="shared" ca="1" si="99"/>
        <v>0</v>
      </c>
      <c r="CA227" s="11">
        <f t="shared" ca="1" si="94"/>
        <v>0</v>
      </c>
      <c r="CB227" s="28">
        <f>_xlfn.XLOOKUP($C227,'[3]BIS Feb-26'!$C:$C,'[3]BIS Feb-26'!U:U,"",0)</f>
        <v>45265.770833333299</v>
      </c>
      <c r="CC227" s="28">
        <f>_xlfn.XLOOKUP($C227,'[3]BIS Feb-26'!$C:$C,'[3]BIS Feb-26'!V:V,"",0)</f>
        <v>45265.770833333299</v>
      </c>
      <c r="CD227" s="28">
        <f>_xlfn.XLOOKUP($C227,'[3]BIS Feb-26'!$C:$C,'[3]BIS Feb-26'!W:W,"",0)</f>
        <v>45089.770833333299</v>
      </c>
      <c r="CE227" s="28">
        <f>_xlfn.XLOOKUP($C227,'[3]BIS Feb-26'!$C:$C,'[3]BIS Feb-26'!X:X,"",0)</f>
        <v>45265.770833333299</v>
      </c>
      <c r="CF227" s="28">
        <f>_xlfn.XLOOKUP($C227,'[3]BIS Feb-26'!$C:$C,'[3]BIS Feb-26'!Y:Y,"",0)</f>
        <v>45265.770833333299</v>
      </c>
      <c r="CG227" s="28">
        <f>_xlfn.XLOOKUP($C227,'[3]BIS Feb-26'!$C:$C,'[3]BIS Feb-26'!Z:Z,"",0)</f>
        <v>45089.770833333299</v>
      </c>
      <c r="CH227" s="28">
        <f>_xlfn.XLOOKUP($C227,'[3]BIS Feb-26'!$C:$C,'[3]BIS Feb-26'!AA:AA,"",0)</f>
        <v>0</v>
      </c>
      <c r="CI227" s="28">
        <f>_xlfn.XLOOKUP($C227,'[3]BIS Feb-26'!$C:$C,'[3]BIS Feb-26'!AB:AB,"",0)</f>
        <v>45089.770833333299</v>
      </c>
      <c r="CJ227" s="28">
        <f>_xlfn.XLOOKUP($C227,'[3]BIS Feb-26'!$C:$C,'[3]BIS Feb-26'!AC:AC,"",0)</f>
        <v>0</v>
      </c>
      <c r="CK227" s="29" t="str">
        <f>_xlfn.XLOOKUP($C227,'[3]BIS Feb-26'!$C:$C,'[3]BIS Feb-26'!AD:AD,"",0)</f>
        <v>420</v>
      </c>
      <c r="CL227" s="29" t="str">
        <f>_xlfn.XLOOKUP($C227,'[3]BIS Feb-26'!$C:$C,'[3]BIS Feb-26'!AE:AE,"",0)</f>
        <v>420</v>
      </c>
      <c r="CM227" s="29" t="str">
        <f>_xlfn.XLOOKUP($C227,'[3]BIS Feb-26'!$C:$C,'[3]BIS Feb-26'!AF:AF,"",0)</f>
        <v>420</v>
      </c>
      <c r="CN227" s="29" t="str">
        <f>_xlfn.XLOOKUP($C227,'[3]BIS Feb-26'!$C:$C,'[3]BIS Feb-26'!AG:AG,"",0)</f>
        <v>420</v>
      </c>
      <c r="CO227" s="29" t="str">
        <f>_xlfn.XLOOKUP($C227,'[3]BIS Feb-26'!$C:$C,'[3]BIS Feb-26'!AH:AH,"",0)</f>
        <v>420</v>
      </c>
      <c r="CP227" s="29" t="str">
        <f>_xlfn.XLOOKUP($C227,'[3]BIS Feb-26'!$C:$C,'[3]BIS Feb-26'!AI:AI,"",0)</f>
        <v>420</v>
      </c>
      <c r="CQ227" s="29" t="str">
        <f>_xlfn.XLOOKUP($C227,'[3]BIS Feb-26'!$C:$C,'[3]BIS Feb-26'!AJ:AJ,"",0)</f>
        <v>1000</v>
      </c>
      <c r="CR227" s="29" t="str">
        <f>_xlfn.XLOOKUP($C227,'[3]BIS Feb-26'!$C:$C,'[3]BIS Feb-26'!AK:AK,"",0)</f>
        <v>420</v>
      </c>
      <c r="CS227" s="29" t="str">
        <f>_xlfn.XLOOKUP($C227,'[3]BIS Feb-26'!$C:$C,'[3]BIS Feb-26'!AL:AL,"",0)</f>
        <v>420</v>
      </c>
      <c r="CT227" s="29">
        <f>_xlfn.XLOOKUP($C227,'[3]BIS Feb-26'!$C:$C,'[3]BIS Feb-26'!AM:AM,"",0)</f>
        <v>2</v>
      </c>
      <c r="CU227" s="28">
        <f>_xlfn.XLOOKUP($C227,'[3]BIS Feb-26'!$C:$C,'[3]BIS Feb-26'!AN:AN,"",0)</f>
        <v>45445</v>
      </c>
      <c r="CV227" s="28">
        <f>_xlfn.XLOOKUP($C227,'[3]BIS Feb-26'!$C:$C,'[3]BIS Feb-26'!AO:AO,"",0)</f>
        <v>45445</v>
      </c>
      <c r="CW227" s="28">
        <f>_xlfn.XLOOKUP($C227,'[3]BIS Feb-26'!$C:$C,'[3]BIS Feb-26'!AP:AP,"",0)</f>
        <v>45269</v>
      </c>
      <c r="CX227" s="28">
        <f>_xlfn.XLOOKUP($C227,'[3]BIS Feb-26'!$C:$C,'[3]BIS Feb-26'!AQ:AQ,"",0)</f>
        <v>45445</v>
      </c>
      <c r="CY227" s="28">
        <f>_xlfn.XLOOKUP($C227,'[3]BIS Feb-26'!$C:$C,'[3]BIS Feb-26'!AR:AR,"",0)</f>
        <v>45445</v>
      </c>
      <c r="CZ227" s="28">
        <f>_xlfn.XLOOKUP($C227,'[3]BIS Feb-26'!$C:$C,'[3]BIS Feb-26'!AS:AS,"",0)</f>
        <v>45359</v>
      </c>
      <c r="DA227" s="28">
        <f>_xlfn.XLOOKUP($C227,'[3]BIS Feb-26'!$C:$C,'[3]BIS Feb-26'!AT:AT,"",0)</f>
        <v>46059</v>
      </c>
      <c r="DB227" s="28">
        <f>_xlfn.XLOOKUP($C227,'[3]BIS Feb-26'!$C:$C,'[3]BIS Feb-26'!AU:AU,"",0)</f>
        <v>45269</v>
      </c>
      <c r="DC227" s="28">
        <f>_xlfn.XLOOKUP($C227,'[3]BIS Feb-26'!$C:$C,'[3]BIS Feb-26'!AV:AV,"",0)</f>
        <v>46097</v>
      </c>
      <c r="DD227" s="11">
        <f>_xlfn.XLOOKUP($C227,'[3]BIS Feb-26'!$C:$C,'[3]BIS Feb-26'!AW:AW,"",0)</f>
        <v>1</v>
      </c>
      <c r="DE227" s="11">
        <f>_xlfn.XLOOKUP($C227,'[3]BIS Feb-26'!$C:$C,'[3]BIS Feb-26'!AX:AX,"",0)</f>
        <v>1</v>
      </c>
      <c r="DF227" s="11">
        <f>_xlfn.XLOOKUP($C227,'[3]BIS Feb-26'!$C:$C,'[3]BIS Feb-26'!AY:AY,"",0)</f>
        <v>1</v>
      </c>
      <c r="DG227" s="11">
        <f t="shared" ca="1" si="95"/>
        <v>8</v>
      </c>
      <c r="DH227" s="11">
        <f t="shared" ca="1" si="96"/>
        <v>1</v>
      </c>
      <c r="DI227" s="11">
        <f t="shared" ca="1" si="97"/>
        <v>0</v>
      </c>
      <c r="DJ227" s="11" t="str">
        <f>_xlfn.XLOOKUP($C227,'[3]Active Customer Assets'!$D:$D,'[3]Active Customer Assets'!I:I,"",0)</f>
        <v>C (Not Buying Spares or buying lubricants)</v>
      </c>
      <c r="DK227" s="28">
        <f>_xlfn.XLOOKUP($C227,'[3]Active Customer Assets'!$D:$D,'[3]Active Customer Assets'!J:J,"",0)</f>
        <v>43868</v>
      </c>
      <c r="DL227" s="28">
        <f>_xlfn.XLOOKUP($C227,'[3]Active Customer Assets'!$D:$D,'[3]Active Customer Assets'!K:K,"",0)</f>
        <v>43761.229166666701</v>
      </c>
      <c r="DM227" s="28">
        <f>_xlfn.XLOOKUP($C227,'[3]Active Customer Assets'!$D:$D,'[3]Active Customer Assets'!L:L,"",0)</f>
        <v>45966.5215046296</v>
      </c>
      <c r="DN227" s="21">
        <f>_xlfn.XLOOKUP($C227,'[3]Active Customer Assets'!$D:$D,'[3]Active Customer Assets'!M:M,"",0)</f>
        <v>8285</v>
      </c>
      <c r="DO227" s="28">
        <f>_xlfn.XLOOKUP($C227,'[3]Active Customer Assets'!$D:$D,'[3]Active Customer Assets'!N:N,"",0)</f>
        <v>0</v>
      </c>
      <c r="DP227" s="28">
        <f>_xlfn.XLOOKUP($C227,'[3]Active Customer Assets'!$D:$D,'[3]Active Customer Assets'!O:O,"",0)</f>
        <v>0</v>
      </c>
      <c r="DQ227" s="28" t="str">
        <f>_xlfn.XLOOKUP($C227,'[3]Active Customer Assets'!$D:$D,'[3]Active Customer Assets'!P:P,"",0)</f>
        <v>Air lube Plus</v>
      </c>
      <c r="DR227" s="28">
        <f>_xlfn.XLOOKUP($C227,'[3]Active Customer Assets'!$D:$D,'[3]Active Customer Assets'!Q:Q,"",0)</f>
        <v>45266</v>
      </c>
      <c r="DS227" s="28">
        <f>_xlfn.XLOOKUP($C227,'[3]Active Customer Assets'!$D:$D,'[3]Active Customer Assets'!R:R,"",0)</f>
        <v>45266</v>
      </c>
      <c r="DT227" s="28">
        <f>_xlfn.XLOOKUP($C227,'[3]Active Customer Assets'!$D:$D,'[3]Active Customer Assets'!S:S,"",0)</f>
        <v>45090</v>
      </c>
      <c r="DU227" s="28">
        <f>_xlfn.XLOOKUP($C227,'[3]Active Customer Assets'!$D:$D,'[3]Active Customer Assets'!T:T,"",0)</f>
        <v>45266</v>
      </c>
      <c r="DV227" s="28">
        <f>_xlfn.XLOOKUP($C227,'[3]Active Customer Assets'!$D:$D,'[3]Active Customer Assets'!U:U,"",0)</f>
        <v>45266</v>
      </c>
      <c r="DW227" s="28">
        <f>_xlfn.XLOOKUP($C227,'[3]Active Customer Assets'!$D:$D,'[3]Active Customer Assets'!V:V,"",0)</f>
        <v>45090</v>
      </c>
      <c r="DX227" s="28">
        <f>_xlfn.XLOOKUP($C227,'[3]Active Customer Assets'!$D:$D,'[3]Active Customer Assets'!W:W,"",0)</f>
        <v>0</v>
      </c>
      <c r="DY227" s="28">
        <f>_xlfn.XLOOKUP($C227,'[3]Active Customer Assets'!$D:$D,'[3]Active Customer Assets'!X:X,"",0)</f>
        <v>45090</v>
      </c>
      <c r="DZ227" s="28">
        <f>_xlfn.XLOOKUP($C227,'[3]Active Customer Assets'!$D:$D,'[3]Active Customer Assets'!Y:Y,"",0)</f>
        <v>0</v>
      </c>
      <c r="EA227" s="28" t="str">
        <f>_xlfn.XLOOKUP($C227,'[3]Active Customer Assets'!$D:$D,'[3]Active Customer Assets'!Z:Z,"",0)</f>
        <v>420</v>
      </c>
      <c r="EB227" s="28" t="str">
        <f>_xlfn.XLOOKUP($C227,'[3]Active Customer Assets'!$D:$D,'[3]Active Customer Assets'!AA:AA,"",0)</f>
        <v>420</v>
      </c>
      <c r="EC227" s="28" t="str">
        <f>_xlfn.XLOOKUP($C227,'[3]Active Customer Assets'!$D:$D,'[3]Active Customer Assets'!AB:AB,"",0)</f>
        <v>420</v>
      </c>
      <c r="ED227" s="28" t="str">
        <f>_xlfn.XLOOKUP($C227,'[3]Active Customer Assets'!$D:$D,'[3]Active Customer Assets'!AC:AC,"",0)</f>
        <v>420</v>
      </c>
      <c r="EE227" s="28" t="str">
        <f>_xlfn.XLOOKUP($C227,'[3]Active Customer Assets'!$D:$D,'[3]Active Customer Assets'!AD:AD,"",0)</f>
        <v>420</v>
      </c>
      <c r="EF227" s="28" t="str">
        <f>_xlfn.XLOOKUP($C227,'[3]Active Customer Assets'!$D:$D,'[3]Active Customer Assets'!AE:AE,"",0)</f>
        <v>420</v>
      </c>
      <c r="EG227" s="28" t="str">
        <f>_xlfn.XLOOKUP($C227,'[3]Active Customer Assets'!$D:$D,'[3]Active Customer Assets'!AF:AF,"",0)</f>
        <v>1000</v>
      </c>
      <c r="EH227" s="28" t="str">
        <f>_xlfn.XLOOKUP($C227,'[3]Active Customer Assets'!$D:$D,'[3]Active Customer Assets'!AG:AG,"",0)</f>
        <v>420</v>
      </c>
      <c r="EI227" s="28" t="str">
        <f>_xlfn.XLOOKUP($C227,'[3]Active Customer Assets'!$D:$D,'[3]Active Customer Assets'!AH:AH,"",0)</f>
        <v>420</v>
      </c>
      <c r="EJ227" s="21">
        <f>_xlfn.XLOOKUP($C227,'[3]Active Customer Assets'!$D:$D,'[3]Active Customer Assets'!AI:AI,"",0)</f>
        <v>2</v>
      </c>
      <c r="EK227" s="35" t="str">
        <f>[3]!tbl_DPSAC[[#This Row],[Unit Status]]</f>
        <v>Active</v>
      </c>
    </row>
    <row r="228" spans="1:141" x14ac:dyDescent="0.15">
      <c r="A228" s="11">
        <f>ROW(tbl_DPSAC[[#This Row],[Sl. No.]])-1</f>
        <v>227</v>
      </c>
      <c r="B228" s="12" t="s">
        <v>196</v>
      </c>
      <c r="C228" s="12" t="s">
        <v>1253</v>
      </c>
      <c r="D228" s="12" t="s">
        <v>983</v>
      </c>
      <c r="E228" s="12" t="s">
        <v>984</v>
      </c>
      <c r="F228" s="12" t="s">
        <v>161</v>
      </c>
      <c r="G228" s="13" t="s">
        <v>218</v>
      </c>
      <c r="H228" s="13" t="str">
        <f>_xlfn.XLOOKUP(C228,'[1]E&amp;DPSAC'!$K:$K,'[1]E&amp;DPSAC'!$E:$E,,0)</f>
        <v>BARAUNI REFINING GATE NO. 1</v>
      </c>
      <c r="I228" s="13" t="s">
        <v>219</v>
      </c>
      <c r="J228" s="13">
        <v>8877841639</v>
      </c>
      <c r="K228" s="13">
        <v>8877841639</v>
      </c>
      <c r="L228" s="12" t="str">
        <f t="shared" ca="1" si="75"/>
        <v>Non - Warranty</v>
      </c>
      <c r="M228" s="14">
        <v>43883</v>
      </c>
      <c r="N228" s="15">
        <v>24</v>
      </c>
      <c r="O228" s="14">
        <f t="shared" si="76"/>
        <v>44620</v>
      </c>
      <c r="P228" s="11" t="s">
        <v>681</v>
      </c>
      <c r="Q228" s="19" t="str">
        <f>_xlfn.XLOOKUP(C228,'[2]Sch Calls'!$R:$R,'[2]Sch Calls'!$F:$F,"",0)</f>
        <v>CC-01116086</v>
      </c>
      <c r="R228" s="18">
        <f>_xlfn.XLOOKUP(C228,'[2]Sch Calls'!$R:$R,'[2]Sch Calls'!$A:$A,"",0)</f>
        <v>45266.486458333296</v>
      </c>
      <c r="S228" s="17">
        <f>_xlfn.XLOOKUP(C228,'[2]Sch Calls'!$R:$R,'[2]Sch Calls'!$B:$B,"",0)</f>
        <v>3675</v>
      </c>
      <c r="T228" s="18">
        <f>_xlfn.XLOOKUP(C228,'[1]E&amp;DPSAC'!$K:$K,'[1]E&amp;DPSAC'!$W:$W,"",0)</f>
        <v>45266</v>
      </c>
      <c r="U228" s="17">
        <f>_xlfn.XLOOKUP(C228,'[1]E&amp;DPSAC'!$K:$K,'[1]E&amp;DPSAC'!$Z:$Z,"",0)</f>
        <v>3675</v>
      </c>
      <c r="V228" s="17">
        <f>_xlfn.XLOOKUP(C228,'[2]1. All Calls'!$R:$R,'[2]1. All Calls'!$B:$B,"",0)</f>
        <v>4340</v>
      </c>
      <c r="W228" s="20">
        <f>_xlfn.XLOOKUP(C228,'[2]1. All Calls'!$R:$R,'[2]1. All Calls'!$A:$A,"",0)</f>
        <v>45940.686805555553</v>
      </c>
      <c r="X228" s="17" t="str">
        <f>_xlfn.XLOOKUP(C228,'[2]Sch Calls'!$R:$R,'[2]Sch Calls'!$AB:$AB,"",0)</f>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
      <c r="Y228" s="17">
        <f t="shared" si="77"/>
        <v>85</v>
      </c>
      <c r="Z228" s="17" t="str">
        <f t="shared" si="78"/>
        <v>Done</v>
      </c>
      <c r="AA228" s="21">
        <f t="shared" ca="1" si="79"/>
        <v>834.51354166670353</v>
      </c>
      <c r="AB228" s="21" t="str">
        <f t="shared" ca="1" si="80"/>
        <v>Due</v>
      </c>
      <c r="AC228" s="11">
        <f ca="1">tbl_DPSAC[[#This Row],[Current Month Due Count]]</f>
        <v>0</v>
      </c>
      <c r="AD228" s="11">
        <f ca="1">tbl_DPSAC[[#This Row],[Next Month Due2]]</f>
        <v>0</v>
      </c>
      <c r="AE228" s="11">
        <f t="shared" ca="1" si="81"/>
        <v>1</v>
      </c>
      <c r="AF228" s="11">
        <v>1</v>
      </c>
      <c r="AG228" s="17">
        <f t="shared" ca="1" si="82"/>
        <v>4500</v>
      </c>
      <c r="AH228" s="11">
        <v>0</v>
      </c>
      <c r="AI228" s="11">
        <v>0</v>
      </c>
      <c r="AJ228" s="11">
        <v>0</v>
      </c>
      <c r="AK228" s="11">
        <v>0</v>
      </c>
      <c r="AL228" s="11">
        <v>0</v>
      </c>
      <c r="AM228" s="11">
        <v>0</v>
      </c>
      <c r="AN228" s="11">
        <v>0</v>
      </c>
      <c r="AO228" s="11">
        <v>0</v>
      </c>
      <c r="AP228" s="11">
        <v>0</v>
      </c>
      <c r="AQ228" s="11">
        <v>0</v>
      </c>
      <c r="AR228" s="11">
        <v>0</v>
      </c>
      <c r="AS228" s="11">
        <v>0</v>
      </c>
      <c r="AT228" s="11">
        <v>0</v>
      </c>
      <c r="AU228" s="11">
        <v>0</v>
      </c>
      <c r="AV228" s="11">
        <v>0</v>
      </c>
      <c r="AW228" s="11">
        <v>0</v>
      </c>
      <c r="AX228" s="11" t="str">
        <f t="shared" ca="1" si="83"/>
        <v>2 Service Due</v>
      </c>
      <c r="AY228" s="17">
        <v>3675</v>
      </c>
      <c r="AZ228" s="22">
        <v>45266</v>
      </c>
      <c r="BA228" s="17" t="s">
        <v>1254</v>
      </c>
      <c r="BB228" s="17">
        <v>3675</v>
      </c>
      <c r="BC228" s="22">
        <v>45266</v>
      </c>
      <c r="BD228" s="17" t="s">
        <v>1254</v>
      </c>
      <c r="BE228" s="17">
        <v>3675</v>
      </c>
      <c r="BF228" s="22">
        <v>45266</v>
      </c>
      <c r="BG228" s="17" t="s">
        <v>1254</v>
      </c>
      <c r="BH228" s="17"/>
      <c r="BI228" s="22"/>
      <c r="BJ228" s="17"/>
      <c r="BK228" s="17">
        <v>3675</v>
      </c>
      <c r="BL228" s="22">
        <v>45266</v>
      </c>
      <c r="BM228" s="17" t="s">
        <v>1254</v>
      </c>
      <c r="BN228" s="23">
        <f t="shared" si="84"/>
        <v>45446</v>
      </c>
      <c r="BO228" s="23">
        <f t="shared" si="85"/>
        <v>45446</v>
      </c>
      <c r="BP228" s="23">
        <f t="shared" si="86"/>
        <v>45446</v>
      </c>
      <c r="BQ228" s="23" t="str">
        <f t="shared" si="87"/>
        <v/>
      </c>
      <c r="BR228" s="23">
        <f t="shared" si="98"/>
        <v>45631</v>
      </c>
      <c r="BS228" s="24">
        <f t="shared" ca="1" si="88"/>
        <v>-75</v>
      </c>
      <c r="BT228" s="25">
        <f t="shared" ca="1" si="89"/>
        <v>675</v>
      </c>
      <c r="BU228" s="25">
        <f t="shared" ca="1" si="90"/>
        <v>-75</v>
      </c>
      <c r="BV228" s="25" t="str">
        <f t="shared" si="91"/>
        <v/>
      </c>
      <c r="BW228" s="25">
        <f t="shared" ca="1" si="92"/>
        <v>675</v>
      </c>
      <c r="BX228" s="26" t="e">
        <v>#N/A</v>
      </c>
      <c r="BY228" s="11">
        <f t="shared" ca="1" si="93"/>
        <v>4</v>
      </c>
      <c r="BZ228" s="11">
        <f t="shared" ca="1" si="99"/>
        <v>0</v>
      </c>
      <c r="CA228" s="11">
        <f t="shared" ca="1" si="94"/>
        <v>0</v>
      </c>
      <c r="CB228" s="28">
        <f>_xlfn.XLOOKUP($C228,'[3]BIS Feb-26'!$C:$C,'[3]BIS Feb-26'!U:U,"",0)</f>
        <v>45265.770833333299</v>
      </c>
      <c r="CC228" s="28">
        <f>_xlfn.XLOOKUP($C228,'[3]BIS Feb-26'!$C:$C,'[3]BIS Feb-26'!V:V,"",0)</f>
        <v>45265.770833333299</v>
      </c>
      <c r="CD228" s="28">
        <f>_xlfn.XLOOKUP($C228,'[3]BIS Feb-26'!$C:$C,'[3]BIS Feb-26'!W:W,"",0)</f>
        <v>0</v>
      </c>
      <c r="CE228" s="28">
        <f>_xlfn.XLOOKUP($C228,'[3]BIS Feb-26'!$C:$C,'[3]BIS Feb-26'!X:X,"",0)</f>
        <v>0</v>
      </c>
      <c r="CF228" s="28">
        <f>_xlfn.XLOOKUP($C228,'[3]BIS Feb-26'!$C:$C,'[3]BIS Feb-26'!Y:Y,"",0)</f>
        <v>45265.770833333299</v>
      </c>
      <c r="CG228" s="28">
        <f>_xlfn.XLOOKUP($C228,'[3]BIS Feb-26'!$C:$C,'[3]BIS Feb-26'!Z:Z,"",0)</f>
        <v>45265.770833333299</v>
      </c>
      <c r="CH228" s="28">
        <f>_xlfn.XLOOKUP($C228,'[3]BIS Feb-26'!$C:$C,'[3]BIS Feb-26'!AA:AA,"",0)</f>
        <v>45265.770833333299</v>
      </c>
      <c r="CI228" s="28">
        <f>_xlfn.XLOOKUP($C228,'[3]BIS Feb-26'!$C:$C,'[3]BIS Feb-26'!AB:AB,"",0)</f>
        <v>45265.770833333299</v>
      </c>
      <c r="CJ228" s="28">
        <f>_xlfn.XLOOKUP($C228,'[3]BIS Feb-26'!$C:$C,'[3]BIS Feb-26'!AC:AC,"",0)</f>
        <v>45265.770833333299</v>
      </c>
      <c r="CK228" s="29" t="str">
        <f>_xlfn.XLOOKUP($C228,'[3]BIS Feb-26'!$C:$C,'[3]BIS Feb-26'!AD:AD,"",0)</f>
        <v>90</v>
      </c>
      <c r="CL228" s="29" t="str">
        <f>_xlfn.XLOOKUP($C228,'[3]BIS Feb-26'!$C:$C,'[3]BIS Feb-26'!AE:AE,"",0)</f>
        <v>90</v>
      </c>
      <c r="CM228" s="29" t="str">
        <f>_xlfn.XLOOKUP($C228,'[3]BIS Feb-26'!$C:$C,'[3]BIS Feb-26'!AF:AF,"",0)</f>
        <v>90</v>
      </c>
      <c r="CN228" s="29" t="str">
        <f>_xlfn.XLOOKUP($C228,'[3]BIS Feb-26'!$C:$C,'[3]BIS Feb-26'!AG:AG,"",0)</f>
        <v>90</v>
      </c>
      <c r="CO228" s="29" t="str">
        <f>_xlfn.XLOOKUP($C228,'[3]BIS Feb-26'!$C:$C,'[3]BIS Feb-26'!AH:AH,"",0)</f>
        <v>90</v>
      </c>
      <c r="CP228" s="29" t="str">
        <f>_xlfn.XLOOKUP($C228,'[3]BIS Feb-26'!$C:$C,'[3]BIS Feb-26'!AI:AI,"",0)</f>
        <v>840</v>
      </c>
      <c r="CQ228" s="29" t="str">
        <f>_xlfn.XLOOKUP($C228,'[3]BIS Feb-26'!$C:$C,'[3]BIS Feb-26'!AJ:AJ,"",0)</f>
        <v>1000</v>
      </c>
      <c r="CR228" s="29" t="str">
        <f>_xlfn.XLOOKUP($C228,'[3]BIS Feb-26'!$C:$C,'[3]BIS Feb-26'!AK:AK,"",0)</f>
        <v>840</v>
      </c>
      <c r="CS228" s="29" t="str">
        <f>_xlfn.XLOOKUP($C228,'[3]BIS Feb-26'!$C:$C,'[3]BIS Feb-26'!AL:AL,"",0)</f>
        <v>840</v>
      </c>
      <c r="CT228" s="29">
        <f>_xlfn.XLOOKUP($C228,'[3]BIS Feb-26'!$C:$C,'[3]BIS Feb-26'!AM:AM,"",0)</f>
        <v>4</v>
      </c>
      <c r="CU228" s="28">
        <f>_xlfn.XLOOKUP($C228,'[3]BIS Feb-26'!$C:$C,'[3]BIS Feb-26'!AN:AN,"",0)</f>
        <v>45445</v>
      </c>
      <c r="CV228" s="28">
        <f>_xlfn.XLOOKUP($C228,'[3]BIS Feb-26'!$C:$C,'[3]BIS Feb-26'!AO:AO,"",0)</f>
        <v>45445</v>
      </c>
      <c r="CW228" s="28">
        <f>_xlfn.XLOOKUP($C228,'[3]BIS Feb-26'!$C:$C,'[3]BIS Feb-26'!AP:AP,"",0)</f>
        <v>45962</v>
      </c>
      <c r="CX228" s="28">
        <f>_xlfn.XLOOKUP($C228,'[3]BIS Feb-26'!$C:$C,'[3]BIS Feb-26'!AQ:AQ,"",0)</f>
        <v>45962</v>
      </c>
      <c r="CY228" s="28">
        <f>_xlfn.XLOOKUP($C228,'[3]BIS Feb-26'!$C:$C,'[3]BIS Feb-26'!AR:AR,"",0)</f>
        <v>45445</v>
      </c>
      <c r="CZ228" s="28">
        <f>_xlfn.XLOOKUP($C228,'[3]BIS Feb-26'!$C:$C,'[3]BIS Feb-26'!AS:AS,"",0)</f>
        <v>45535</v>
      </c>
      <c r="DA228" s="28">
        <f>_xlfn.XLOOKUP($C228,'[3]BIS Feb-26'!$C:$C,'[3]BIS Feb-26'!AT:AT,"",0)</f>
        <v>45630</v>
      </c>
      <c r="DB228" s="28">
        <f>_xlfn.XLOOKUP($C228,'[3]BIS Feb-26'!$C:$C,'[3]BIS Feb-26'!AU:AU,"",0)</f>
        <v>45445</v>
      </c>
      <c r="DC228" s="28">
        <f>_xlfn.XLOOKUP($C228,'[3]BIS Feb-26'!$C:$C,'[3]BIS Feb-26'!AV:AV,"",0)</f>
        <v>45630</v>
      </c>
      <c r="DD228" s="11">
        <f>_xlfn.XLOOKUP($C228,'[3]BIS Feb-26'!$C:$C,'[3]BIS Feb-26'!AW:AW,"",0)</f>
        <v>1</v>
      </c>
      <c r="DE228" s="11">
        <f>_xlfn.XLOOKUP($C228,'[3]BIS Feb-26'!$C:$C,'[3]BIS Feb-26'!AX:AX,"",0)</f>
        <v>0</v>
      </c>
      <c r="DF228" s="11">
        <f>_xlfn.XLOOKUP($C228,'[3]BIS Feb-26'!$C:$C,'[3]BIS Feb-26'!AY:AY,"",0)</f>
        <v>0</v>
      </c>
      <c r="DG228" s="11">
        <f t="shared" ca="1" si="95"/>
        <v>9</v>
      </c>
      <c r="DH228" s="11">
        <f t="shared" ca="1" si="96"/>
        <v>0</v>
      </c>
      <c r="DI228" s="11">
        <f t="shared" ca="1" si="97"/>
        <v>0</v>
      </c>
      <c r="DJ228" s="11" t="str">
        <f>_xlfn.XLOOKUP($C228,'[3]Active Customer Assets'!$D:$D,'[3]Active Customer Assets'!I:I,"",0)</f>
        <v>C (Not Buying Spares or buying lubricants)</v>
      </c>
      <c r="DK228" s="28">
        <f>_xlfn.XLOOKUP($C228,'[3]Active Customer Assets'!$D:$D,'[3]Active Customer Assets'!J:J,"",0)</f>
        <v>43883.666666666701</v>
      </c>
      <c r="DL228" s="28">
        <f>_xlfn.XLOOKUP($C228,'[3]Active Customer Assets'!$D:$D,'[3]Active Customer Assets'!K:K,"",0)</f>
        <v>43707.229166666701</v>
      </c>
      <c r="DM228" s="28">
        <f>_xlfn.XLOOKUP($C228,'[3]Active Customer Assets'!$D:$D,'[3]Active Customer Assets'!L:L,"",0)</f>
        <v>45940.687928240703</v>
      </c>
      <c r="DN228" s="21">
        <f>_xlfn.XLOOKUP($C228,'[3]Active Customer Assets'!$D:$D,'[3]Active Customer Assets'!M:M,"",0)</f>
        <v>4340</v>
      </c>
      <c r="DO228" s="28">
        <f>_xlfn.XLOOKUP($C228,'[3]Active Customer Assets'!$D:$D,'[3]Active Customer Assets'!N:N,"",0)</f>
        <v>0</v>
      </c>
      <c r="DP228" s="28">
        <f>_xlfn.XLOOKUP($C228,'[3]Active Customer Assets'!$D:$D,'[3]Active Customer Assets'!O:O,"",0)</f>
        <v>0</v>
      </c>
      <c r="DQ228" s="28" t="str">
        <f>_xlfn.XLOOKUP($C228,'[3]Active Customer Assets'!$D:$D,'[3]Active Customer Assets'!P:P,"",0)</f>
        <v>Air lube Plus</v>
      </c>
      <c r="DR228" s="28">
        <f>_xlfn.XLOOKUP($C228,'[3]Active Customer Assets'!$D:$D,'[3]Active Customer Assets'!Q:Q,"",0)</f>
        <v>45266</v>
      </c>
      <c r="DS228" s="28">
        <f>_xlfn.XLOOKUP($C228,'[3]Active Customer Assets'!$D:$D,'[3]Active Customer Assets'!R:R,"",0)</f>
        <v>45266</v>
      </c>
      <c r="DT228" s="28">
        <f>_xlfn.XLOOKUP($C228,'[3]Active Customer Assets'!$D:$D,'[3]Active Customer Assets'!S:S,"",0)</f>
        <v>0</v>
      </c>
      <c r="DU228" s="28">
        <f>_xlfn.XLOOKUP($C228,'[3]Active Customer Assets'!$D:$D,'[3]Active Customer Assets'!T:T,"",0)</f>
        <v>0</v>
      </c>
      <c r="DV228" s="28">
        <f>_xlfn.XLOOKUP($C228,'[3]Active Customer Assets'!$D:$D,'[3]Active Customer Assets'!U:U,"",0)</f>
        <v>45266</v>
      </c>
      <c r="DW228" s="28">
        <f>_xlfn.XLOOKUP($C228,'[3]Active Customer Assets'!$D:$D,'[3]Active Customer Assets'!V:V,"",0)</f>
        <v>45266</v>
      </c>
      <c r="DX228" s="28">
        <f>_xlfn.XLOOKUP($C228,'[3]Active Customer Assets'!$D:$D,'[3]Active Customer Assets'!W:W,"",0)</f>
        <v>45266</v>
      </c>
      <c r="DY228" s="28">
        <f>_xlfn.XLOOKUP($C228,'[3]Active Customer Assets'!$D:$D,'[3]Active Customer Assets'!X:X,"",0)</f>
        <v>45266</v>
      </c>
      <c r="DZ228" s="28">
        <f>_xlfn.XLOOKUP($C228,'[3]Active Customer Assets'!$D:$D,'[3]Active Customer Assets'!Y:Y,"",0)</f>
        <v>45266</v>
      </c>
      <c r="EA228" s="28" t="str">
        <f>_xlfn.XLOOKUP($C228,'[3]Active Customer Assets'!$D:$D,'[3]Active Customer Assets'!Z:Z,"",0)</f>
        <v>90</v>
      </c>
      <c r="EB228" s="28" t="str">
        <f>_xlfn.XLOOKUP($C228,'[3]Active Customer Assets'!$D:$D,'[3]Active Customer Assets'!AA:AA,"",0)</f>
        <v>90</v>
      </c>
      <c r="EC228" s="28" t="str">
        <f>_xlfn.XLOOKUP($C228,'[3]Active Customer Assets'!$D:$D,'[3]Active Customer Assets'!AB:AB,"",0)</f>
        <v>90</v>
      </c>
      <c r="ED228" s="28" t="str">
        <f>_xlfn.XLOOKUP($C228,'[3]Active Customer Assets'!$D:$D,'[3]Active Customer Assets'!AC:AC,"",0)</f>
        <v>90</v>
      </c>
      <c r="EE228" s="28" t="str">
        <f>_xlfn.XLOOKUP($C228,'[3]Active Customer Assets'!$D:$D,'[3]Active Customer Assets'!AD:AD,"",0)</f>
        <v>90</v>
      </c>
      <c r="EF228" s="28" t="str">
        <f>_xlfn.XLOOKUP($C228,'[3]Active Customer Assets'!$D:$D,'[3]Active Customer Assets'!AE:AE,"",0)</f>
        <v>840</v>
      </c>
      <c r="EG228" s="28" t="str">
        <f>_xlfn.XLOOKUP($C228,'[3]Active Customer Assets'!$D:$D,'[3]Active Customer Assets'!AF:AF,"",0)</f>
        <v>1000</v>
      </c>
      <c r="EH228" s="28" t="str">
        <f>_xlfn.XLOOKUP($C228,'[3]Active Customer Assets'!$D:$D,'[3]Active Customer Assets'!AG:AG,"",0)</f>
        <v>840</v>
      </c>
      <c r="EI228" s="28" t="str">
        <f>_xlfn.XLOOKUP($C228,'[3]Active Customer Assets'!$D:$D,'[3]Active Customer Assets'!AH:AH,"",0)</f>
        <v>840</v>
      </c>
      <c r="EJ228" s="21">
        <f>_xlfn.XLOOKUP($C228,'[3]Active Customer Assets'!$D:$D,'[3]Active Customer Assets'!AI:AI,"",0)</f>
        <v>4</v>
      </c>
      <c r="EK228" s="35" t="str">
        <f>[3]!tbl_DPSAC[[#This Row],[Unit Status]]</f>
        <v>Active</v>
      </c>
    </row>
    <row r="229" spans="1:141" x14ac:dyDescent="0.15">
      <c r="A229" s="11">
        <f>ROW(tbl_DPSAC[[#This Row],[Sl. No.]])-1</f>
        <v>228</v>
      </c>
      <c r="B229" s="12" t="s">
        <v>136</v>
      </c>
      <c r="C229" s="12" t="s">
        <v>1255</v>
      </c>
      <c r="D229" s="12" t="s">
        <v>452</v>
      </c>
      <c r="E229" s="12" t="s">
        <v>176</v>
      </c>
      <c r="F229" s="12" t="s">
        <v>161</v>
      </c>
      <c r="G229" s="13" t="s">
        <v>1256</v>
      </c>
      <c r="H229" s="13" t="str">
        <f>_xlfn.XLOOKUP(C229,'[1]E&amp;DPSAC'!$K:$K,'[1]E&amp;DPSAC'!$E:$E,,0)</f>
        <v>VILL: MORWAY,, P.O. : GURPA, P.S.: FATEHPUR, DIST. GAYA  - 824232 (BIHAR)</v>
      </c>
      <c r="I229" s="13"/>
      <c r="J229" s="13">
        <v>7903301635</v>
      </c>
      <c r="K229" s="13">
        <v>7903301635</v>
      </c>
      <c r="L229" s="12" t="str">
        <f t="shared" ca="1" si="75"/>
        <v>Non - Warranty</v>
      </c>
      <c r="M229" s="14">
        <v>43738</v>
      </c>
      <c r="N229" s="15">
        <v>24</v>
      </c>
      <c r="O229" s="14">
        <f t="shared" si="76"/>
        <v>44469</v>
      </c>
      <c r="P229" s="11" t="s">
        <v>681</v>
      </c>
      <c r="Q229" s="19" t="str">
        <f>_xlfn.XLOOKUP(C229,'[2]Sch Calls'!$R:$R,'[2]Sch Calls'!$F:$F,"",0)</f>
        <v>CC-01878172</v>
      </c>
      <c r="R229" s="18">
        <f>_xlfn.XLOOKUP(C229,'[2]Sch Calls'!$R:$R,'[2]Sch Calls'!$A:$A,"",0)</f>
        <v>45983.4140625</v>
      </c>
      <c r="S229" s="17">
        <f>_xlfn.XLOOKUP(C229,'[2]Sch Calls'!$R:$R,'[2]Sch Calls'!$B:$B,"",0)</f>
        <v>5065</v>
      </c>
      <c r="T229" s="18">
        <f>_xlfn.XLOOKUP(C229,'[1]E&amp;DPSAC'!$K:$K,'[1]E&amp;DPSAC'!$W:$W,"",0)</f>
        <v>45199</v>
      </c>
      <c r="U229" s="17">
        <f>_xlfn.XLOOKUP(C229,'[1]E&amp;DPSAC'!$K:$K,'[1]E&amp;DPSAC'!$Z:$Z,"",0)</f>
        <v>2831</v>
      </c>
      <c r="V229" s="17">
        <f>_xlfn.XLOOKUP(C229,'[2]1. All Calls'!$R:$R,'[2]1. All Calls'!$B:$B,"",0)</f>
        <v>5065</v>
      </c>
      <c r="W229" s="20">
        <f>_xlfn.XLOOKUP(C229,'[2]1. All Calls'!$R:$R,'[2]1. All Calls'!$A:$A,"",0)</f>
        <v>45983.4140625</v>
      </c>
      <c r="X229" s="17" t="str">
        <f>_xlfn.XLOOKUP(C229,'[2]Sch Calls'!$R:$R,'[2]Sch Calls'!$AB:$AB,"",0)</f>
        <v>Valve kit service done by customer itself</v>
      </c>
      <c r="Y229" s="17">
        <f t="shared" si="77"/>
        <v>750</v>
      </c>
      <c r="Z229" s="17" t="str">
        <f t="shared" si="78"/>
        <v>Done</v>
      </c>
      <c r="AA229" s="21">
        <f t="shared" ca="1" si="79"/>
        <v>117.5859375</v>
      </c>
      <c r="AB229" s="21" t="str">
        <f t="shared" ca="1" si="80"/>
        <v>Done</v>
      </c>
      <c r="AC229" s="11">
        <f ca="1">tbl_DPSAC[[#This Row],[Current Month Due Count]]</f>
        <v>0</v>
      </c>
      <c r="AD229" s="11">
        <f ca="1">tbl_DPSAC[[#This Row],[Next Month Due2]]</f>
        <v>0</v>
      </c>
      <c r="AE229" s="11">
        <f t="shared" ca="1" si="81"/>
        <v>0</v>
      </c>
      <c r="AF229" s="11">
        <v>3</v>
      </c>
      <c r="AG229" s="17">
        <f t="shared" ca="1" si="82"/>
        <v>5418</v>
      </c>
      <c r="AH229" s="11">
        <v>0</v>
      </c>
      <c r="AI229" s="11">
        <v>0</v>
      </c>
      <c r="AJ229" s="11">
        <v>0</v>
      </c>
      <c r="AK229" s="11">
        <v>0</v>
      </c>
      <c r="AL229" s="11">
        <v>0</v>
      </c>
      <c r="AM229" s="11">
        <v>0</v>
      </c>
      <c r="AN229" s="11">
        <v>0</v>
      </c>
      <c r="AO229" s="11">
        <v>0</v>
      </c>
      <c r="AP229" s="11">
        <v>0</v>
      </c>
      <c r="AQ229" s="11">
        <v>0</v>
      </c>
      <c r="AR229" s="11">
        <v>0</v>
      </c>
      <c r="AS229" s="11">
        <v>0</v>
      </c>
      <c r="AT229" s="11">
        <v>0</v>
      </c>
      <c r="AU229" s="11">
        <v>0</v>
      </c>
      <c r="AV229" s="11">
        <v>0</v>
      </c>
      <c r="AW229" s="11">
        <v>0</v>
      </c>
      <c r="AX229" s="11" t="str">
        <f t="shared" ca="1" si="83"/>
        <v>No Service Dues</v>
      </c>
      <c r="AY229" s="17">
        <v>5065</v>
      </c>
      <c r="AZ229" s="22">
        <v>45983</v>
      </c>
      <c r="BA229" s="17" t="s">
        <v>1257</v>
      </c>
      <c r="BB229" s="17">
        <v>5065</v>
      </c>
      <c r="BC229" s="22">
        <v>45983</v>
      </c>
      <c r="BD229" s="17" t="s">
        <v>1257</v>
      </c>
      <c r="BE229" s="17">
        <v>5065</v>
      </c>
      <c r="BF229" s="22">
        <v>45983</v>
      </c>
      <c r="BG229" s="17" t="s">
        <v>1257</v>
      </c>
      <c r="BH229" s="17">
        <v>5065</v>
      </c>
      <c r="BI229" s="22">
        <v>45983</v>
      </c>
      <c r="BJ229" s="17" t="s">
        <v>1257</v>
      </c>
      <c r="BK229" s="17">
        <v>5065</v>
      </c>
      <c r="BL229" s="22">
        <v>45983</v>
      </c>
      <c r="BM229" s="17" t="s">
        <v>1257</v>
      </c>
      <c r="BN229" s="23">
        <f t="shared" si="84"/>
        <v>46163</v>
      </c>
      <c r="BO229" s="23">
        <f t="shared" si="85"/>
        <v>46163</v>
      </c>
      <c r="BP229" s="23">
        <f t="shared" si="86"/>
        <v>46163</v>
      </c>
      <c r="BQ229" s="23">
        <f t="shared" si="87"/>
        <v>46163</v>
      </c>
      <c r="BR229" s="23">
        <f t="shared" si="98"/>
        <v>46348</v>
      </c>
      <c r="BS229" s="24">
        <f t="shared" ca="1" si="88"/>
        <v>397</v>
      </c>
      <c r="BT229" s="25">
        <f t="shared" ca="1" si="89"/>
        <v>1147</v>
      </c>
      <c r="BU229" s="25">
        <f t="shared" ca="1" si="90"/>
        <v>397</v>
      </c>
      <c r="BV229" s="25">
        <f t="shared" ca="1" si="91"/>
        <v>397</v>
      </c>
      <c r="BW229" s="25">
        <f t="shared" ca="1" si="92"/>
        <v>1147</v>
      </c>
      <c r="BX229" s="26" t="s">
        <v>173</v>
      </c>
      <c r="BY229" s="11">
        <f t="shared" ca="1" si="93"/>
        <v>0</v>
      </c>
      <c r="BZ229" s="11">
        <f t="shared" ca="1" si="99"/>
        <v>0</v>
      </c>
      <c r="CA229" s="11">
        <f t="shared" ca="1" si="94"/>
        <v>0</v>
      </c>
      <c r="CB229" s="28">
        <f>_xlfn.XLOOKUP($C229,'[3]BIS Feb-26'!$C:$C,'[3]BIS Feb-26'!U:U,"",0)</f>
        <v>45982.770833333299</v>
      </c>
      <c r="CC229" s="28">
        <f>_xlfn.XLOOKUP($C229,'[3]BIS Feb-26'!$C:$C,'[3]BIS Feb-26'!V:V,"",0)</f>
        <v>45982.770833333299</v>
      </c>
      <c r="CD229" s="28">
        <f>_xlfn.XLOOKUP($C229,'[3]BIS Feb-26'!$C:$C,'[3]BIS Feb-26'!W:W,"",0)</f>
        <v>45982.770833333299</v>
      </c>
      <c r="CE229" s="28">
        <f>_xlfn.XLOOKUP($C229,'[3]BIS Feb-26'!$C:$C,'[3]BIS Feb-26'!X:X,"",0)</f>
        <v>45982.770833333299</v>
      </c>
      <c r="CF229" s="28">
        <f>_xlfn.XLOOKUP($C229,'[3]BIS Feb-26'!$C:$C,'[3]BIS Feb-26'!Y:Y,"",0)</f>
        <v>45982.770833333299</v>
      </c>
      <c r="CG229" s="28">
        <f>_xlfn.XLOOKUP($C229,'[3]BIS Feb-26'!$C:$C,'[3]BIS Feb-26'!Z:Z,"",0)</f>
        <v>45982.770833333299</v>
      </c>
      <c r="CH229" s="28">
        <f>_xlfn.XLOOKUP($C229,'[3]BIS Feb-26'!$C:$C,'[3]BIS Feb-26'!AA:AA,"",0)</f>
        <v>45982.770833333299</v>
      </c>
      <c r="CI229" s="28">
        <f>_xlfn.XLOOKUP($C229,'[3]BIS Feb-26'!$C:$C,'[3]BIS Feb-26'!AB:AB,"",0)</f>
        <v>45982.770833333299</v>
      </c>
      <c r="CJ229" s="28">
        <f>_xlfn.XLOOKUP($C229,'[3]BIS Feb-26'!$C:$C,'[3]BIS Feb-26'!AC:AC,"",0)</f>
        <v>45982.770833333299</v>
      </c>
      <c r="CK229" s="29" t="str">
        <f>_xlfn.XLOOKUP($C229,'[3]BIS Feb-26'!$C:$C,'[3]BIS Feb-26'!AD:AD,"",0)</f>
        <v>1500</v>
      </c>
      <c r="CL229" s="29" t="str">
        <f>_xlfn.XLOOKUP($C229,'[3]BIS Feb-26'!$C:$C,'[3]BIS Feb-26'!AE:AE,"",0)</f>
        <v>750</v>
      </c>
      <c r="CM229" s="29" t="str">
        <f>_xlfn.XLOOKUP($C229,'[3]BIS Feb-26'!$C:$C,'[3]BIS Feb-26'!AF:AF,"",0)</f>
        <v>500</v>
      </c>
      <c r="CN229" s="29" t="str">
        <f>_xlfn.XLOOKUP($C229,'[3]BIS Feb-26'!$C:$C,'[3]BIS Feb-26'!AG:AG,"",0)</f>
        <v>750</v>
      </c>
      <c r="CO229" s="29" t="str">
        <f>_xlfn.XLOOKUP($C229,'[3]BIS Feb-26'!$C:$C,'[3]BIS Feb-26'!AH:AH,"",0)</f>
        <v>750</v>
      </c>
      <c r="CP229" s="29" t="str">
        <f>_xlfn.XLOOKUP($C229,'[3]BIS Feb-26'!$C:$C,'[3]BIS Feb-26'!AI:AI,"",0)</f>
        <v>1500</v>
      </c>
      <c r="CQ229" s="29" t="str">
        <f>_xlfn.XLOOKUP($C229,'[3]BIS Feb-26'!$C:$C,'[3]BIS Feb-26'!AJ:AJ,"",0)</f>
        <v>1000</v>
      </c>
      <c r="CR229" s="29" t="str">
        <f>_xlfn.XLOOKUP($C229,'[3]BIS Feb-26'!$C:$C,'[3]BIS Feb-26'!AK:AK,"",0)</f>
        <v>1500</v>
      </c>
      <c r="CS229" s="29" t="str">
        <f>_xlfn.XLOOKUP($C229,'[3]BIS Feb-26'!$C:$C,'[3]BIS Feb-26'!AL:AL,"",0)</f>
        <v>3000</v>
      </c>
      <c r="CT229" s="29">
        <f>_xlfn.XLOOKUP($C229,'[3]BIS Feb-26'!$C:$C,'[3]BIS Feb-26'!AM:AM,"",0)</f>
        <v>3</v>
      </c>
      <c r="CU229" s="28">
        <f>_xlfn.XLOOKUP($C229,'[3]BIS Feb-26'!$C:$C,'[3]BIS Feb-26'!AN:AN,"",0)</f>
        <v>46162</v>
      </c>
      <c r="CV229" s="28">
        <f>_xlfn.XLOOKUP($C229,'[3]BIS Feb-26'!$C:$C,'[3]BIS Feb-26'!AO:AO,"",0)</f>
        <v>46162</v>
      </c>
      <c r="CW229" s="28">
        <f>_xlfn.XLOOKUP($C229,'[3]BIS Feb-26'!$C:$C,'[3]BIS Feb-26'!AP:AP,"",0)</f>
        <v>46149</v>
      </c>
      <c r="CX229" s="28">
        <f>_xlfn.XLOOKUP($C229,'[3]BIS Feb-26'!$C:$C,'[3]BIS Feb-26'!AQ:AQ,"",0)</f>
        <v>46162</v>
      </c>
      <c r="CY229" s="28">
        <f>_xlfn.XLOOKUP($C229,'[3]BIS Feb-26'!$C:$C,'[3]BIS Feb-26'!AR:AR,"",0)</f>
        <v>46162</v>
      </c>
      <c r="CZ229" s="28">
        <f>_xlfn.XLOOKUP($C229,'[3]BIS Feb-26'!$C:$C,'[3]BIS Feb-26'!AS:AS,"",0)</f>
        <v>46252</v>
      </c>
      <c r="DA229" s="28">
        <f>_xlfn.XLOOKUP($C229,'[3]BIS Feb-26'!$C:$C,'[3]BIS Feb-26'!AT:AT,"",0)</f>
        <v>46316</v>
      </c>
      <c r="DB229" s="28">
        <f>_xlfn.XLOOKUP($C229,'[3]BIS Feb-26'!$C:$C,'[3]BIS Feb-26'!AU:AU,"",0)</f>
        <v>46162</v>
      </c>
      <c r="DC229" s="28">
        <f>_xlfn.XLOOKUP($C229,'[3]BIS Feb-26'!$C:$C,'[3]BIS Feb-26'!AV:AV,"",0)</f>
        <v>46347</v>
      </c>
      <c r="DD229" s="11">
        <f>_xlfn.XLOOKUP($C229,'[3]BIS Feb-26'!$C:$C,'[3]BIS Feb-26'!AW:AW,"",0)</f>
        <v>0</v>
      </c>
      <c r="DE229" s="11">
        <f>_xlfn.XLOOKUP($C229,'[3]BIS Feb-26'!$C:$C,'[3]BIS Feb-26'!AX:AX,"",0)</f>
        <v>0</v>
      </c>
      <c r="DF229" s="11">
        <f>_xlfn.XLOOKUP($C229,'[3]BIS Feb-26'!$C:$C,'[3]BIS Feb-26'!AY:AY,"",0)</f>
        <v>0</v>
      </c>
      <c r="DG229" s="11">
        <f t="shared" ca="1" si="95"/>
        <v>0</v>
      </c>
      <c r="DH229" s="11">
        <f t="shared" ca="1" si="96"/>
        <v>0</v>
      </c>
      <c r="DI229" s="11">
        <f t="shared" ca="1" si="97"/>
        <v>0</v>
      </c>
      <c r="DJ229" s="11" t="str">
        <f>_xlfn.XLOOKUP($C229,'[3]Active Customer Assets'!$D:$D,'[3]Active Customer Assets'!I:I,"",0)</f>
        <v>C (Not Buying Spares or buying lubricants)</v>
      </c>
      <c r="DK229" s="28">
        <f>_xlfn.XLOOKUP($C229,'[3]Active Customer Assets'!$D:$D,'[3]Active Customer Assets'!J:J,"",0)</f>
        <v>43738.797222222202</v>
      </c>
      <c r="DL229" s="28">
        <f>_xlfn.XLOOKUP($C229,'[3]Active Customer Assets'!$D:$D,'[3]Active Customer Assets'!K:K,"",0)</f>
        <v>43664.229166666701</v>
      </c>
      <c r="DM229" s="28">
        <f>_xlfn.XLOOKUP($C229,'[3]Active Customer Assets'!$D:$D,'[3]Active Customer Assets'!L:L,"",0)</f>
        <v>45983.577835648102</v>
      </c>
      <c r="DN229" s="21">
        <f>_xlfn.XLOOKUP($C229,'[3]Active Customer Assets'!$D:$D,'[3]Active Customer Assets'!M:M,"",0)</f>
        <v>5065</v>
      </c>
      <c r="DO229" s="28">
        <f>_xlfn.XLOOKUP($C229,'[3]Active Customer Assets'!$D:$D,'[3]Active Customer Assets'!N:N,"",0)</f>
        <v>0</v>
      </c>
      <c r="DP229" s="28">
        <f>_xlfn.XLOOKUP($C229,'[3]Active Customer Assets'!$D:$D,'[3]Active Customer Assets'!O:O,"",0)</f>
        <v>0</v>
      </c>
      <c r="DQ229" s="28" t="str">
        <f>_xlfn.XLOOKUP($C229,'[3]Active Customer Assets'!$D:$D,'[3]Active Customer Assets'!P:P,"",0)</f>
        <v>Air lube Plus</v>
      </c>
      <c r="DR229" s="28">
        <f>_xlfn.XLOOKUP($C229,'[3]Active Customer Assets'!$D:$D,'[3]Active Customer Assets'!Q:Q,"",0)</f>
        <v>45983</v>
      </c>
      <c r="DS229" s="28">
        <f>_xlfn.XLOOKUP($C229,'[3]Active Customer Assets'!$D:$D,'[3]Active Customer Assets'!R:R,"",0)</f>
        <v>45983</v>
      </c>
      <c r="DT229" s="28">
        <f>_xlfn.XLOOKUP($C229,'[3]Active Customer Assets'!$D:$D,'[3]Active Customer Assets'!S:S,"",0)</f>
        <v>45983</v>
      </c>
      <c r="DU229" s="28">
        <f>_xlfn.XLOOKUP($C229,'[3]Active Customer Assets'!$D:$D,'[3]Active Customer Assets'!T:T,"",0)</f>
        <v>45983</v>
      </c>
      <c r="DV229" s="28">
        <f>_xlfn.XLOOKUP($C229,'[3]Active Customer Assets'!$D:$D,'[3]Active Customer Assets'!U:U,"",0)</f>
        <v>45983</v>
      </c>
      <c r="DW229" s="28">
        <f>_xlfn.XLOOKUP($C229,'[3]Active Customer Assets'!$D:$D,'[3]Active Customer Assets'!V:V,"",0)</f>
        <v>45983</v>
      </c>
      <c r="DX229" s="28">
        <f>_xlfn.XLOOKUP($C229,'[3]Active Customer Assets'!$D:$D,'[3]Active Customer Assets'!W:W,"",0)</f>
        <v>45983</v>
      </c>
      <c r="DY229" s="28">
        <f>_xlfn.XLOOKUP($C229,'[3]Active Customer Assets'!$D:$D,'[3]Active Customer Assets'!X:X,"",0)</f>
        <v>45983</v>
      </c>
      <c r="DZ229" s="28">
        <f>_xlfn.XLOOKUP($C229,'[3]Active Customer Assets'!$D:$D,'[3]Active Customer Assets'!Y:Y,"",0)</f>
        <v>45983</v>
      </c>
      <c r="EA229" s="28" t="str">
        <f>_xlfn.XLOOKUP($C229,'[3]Active Customer Assets'!$D:$D,'[3]Active Customer Assets'!Z:Z,"",0)</f>
        <v>1500</v>
      </c>
      <c r="EB229" s="28" t="str">
        <f>_xlfn.XLOOKUP($C229,'[3]Active Customer Assets'!$D:$D,'[3]Active Customer Assets'!AA:AA,"",0)</f>
        <v>750</v>
      </c>
      <c r="EC229" s="28" t="str">
        <f>_xlfn.XLOOKUP($C229,'[3]Active Customer Assets'!$D:$D,'[3]Active Customer Assets'!AB:AB,"",0)</f>
        <v>500</v>
      </c>
      <c r="ED229" s="28" t="str">
        <f>_xlfn.XLOOKUP($C229,'[3]Active Customer Assets'!$D:$D,'[3]Active Customer Assets'!AC:AC,"",0)</f>
        <v>750</v>
      </c>
      <c r="EE229" s="28" t="str">
        <f>_xlfn.XLOOKUP($C229,'[3]Active Customer Assets'!$D:$D,'[3]Active Customer Assets'!AD:AD,"",0)</f>
        <v>750</v>
      </c>
      <c r="EF229" s="28" t="str">
        <f>_xlfn.XLOOKUP($C229,'[3]Active Customer Assets'!$D:$D,'[3]Active Customer Assets'!AE:AE,"",0)</f>
        <v>1500</v>
      </c>
      <c r="EG229" s="28" t="str">
        <f>_xlfn.XLOOKUP($C229,'[3]Active Customer Assets'!$D:$D,'[3]Active Customer Assets'!AF:AF,"",0)</f>
        <v>1000</v>
      </c>
      <c r="EH229" s="28" t="str">
        <f>_xlfn.XLOOKUP($C229,'[3]Active Customer Assets'!$D:$D,'[3]Active Customer Assets'!AG:AG,"",0)</f>
        <v>1500</v>
      </c>
      <c r="EI229" s="28" t="str">
        <f>_xlfn.XLOOKUP($C229,'[3]Active Customer Assets'!$D:$D,'[3]Active Customer Assets'!AH:AH,"",0)</f>
        <v>3000</v>
      </c>
      <c r="EJ229" s="21">
        <f>_xlfn.XLOOKUP($C229,'[3]Active Customer Assets'!$D:$D,'[3]Active Customer Assets'!AI:AI,"",0)</f>
        <v>3</v>
      </c>
      <c r="EK229" s="35" t="str">
        <f>[3]!tbl_DPSAC[[#This Row],[Unit Status]]</f>
        <v>Active</v>
      </c>
    </row>
    <row r="230" spans="1:141" x14ac:dyDescent="0.15">
      <c r="A230" s="11">
        <f>ROW(tbl_DPSAC[[#This Row],[Sl. No.]])-1</f>
        <v>229</v>
      </c>
      <c r="B230" s="12" t="s">
        <v>136</v>
      </c>
      <c r="C230" s="12" t="s">
        <v>1258</v>
      </c>
      <c r="D230" s="12" t="s">
        <v>175</v>
      </c>
      <c r="E230" s="12" t="s">
        <v>176</v>
      </c>
      <c r="F230" s="12" t="s">
        <v>161</v>
      </c>
      <c r="G230" s="13" t="s">
        <v>1259</v>
      </c>
      <c r="H230" s="13" t="str">
        <f>_xlfn.XLOOKUP(C230,'[1]E&amp;DPSAC'!$K:$K,'[1]E&amp;DPSAC'!$E:$E,,0)</f>
        <v>C/O. NIKHIL GAURAV,, ROOM NO.1, D-603, BASUDEO NAGAR,, KANTATOLI CHOWK, OPP. MANGAL TOWER,, OLD H. B. ROAD, RANCHI - 834 001, JHARKHAND</v>
      </c>
      <c r="I230" s="13"/>
      <c r="J230" s="13">
        <v>7717797801</v>
      </c>
      <c r="K230" s="13">
        <v>7717797801</v>
      </c>
      <c r="L230" s="12" t="str">
        <f t="shared" ca="1" si="75"/>
        <v>Non - Warranty</v>
      </c>
      <c r="M230" s="14">
        <v>43896.756249999999</v>
      </c>
      <c r="N230" s="15">
        <v>24</v>
      </c>
      <c r="O230" s="14">
        <f t="shared" si="76"/>
        <v>44651</v>
      </c>
      <c r="P230" s="11" t="s">
        <v>681</v>
      </c>
      <c r="Q230" s="19" t="str">
        <f>_xlfn.XLOOKUP(C230,'[2]Sch Calls'!$R:$R,'[2]Sch Calls'!$F:$F,"",0)</f>
        <v>CC-01116075</v>
      </c>
      <c r="R230" s="18">
        <f>_xlfn.XLOOKUP(C230,'[2]Sch Calls'!$R:$R,'[2]Sch Calls'!$A:$A,"",0)</f>
        <v>45266.482592592598</v>
      </c>
      <c r="S230" s="17">
        <f>_xlfn.XLOOKUP(C230,'[2]Sch Calls'!$R:$R,'[2]Sch Calls'!$B:$B,"",0)</f>
        <v>2500</v>
      </c>
      <c r="T230" s="18">
        <f>_xlfn.XLOOKUP(C230,'[1]E&amp;DPSAC'!$K:$K,'[1]E&amp;DPSAC'!$W:$W,"",0)</f>
        <v>45266</v>
      </c>
      <c r="U230" s="17">
        <f>_xlfn.XLOOKUP(C230,'[1]E&amp;DPSAC'!$K:$K,'[1]E&amp;DPSAC'!$Z:$Z,"",0)</f>
        <v>2500</v>
      </c>
      <c r="V230" s="17">
        <f>_xlfn.XLOOKUP(C230,'[2]1. All Calls'!$R:$R,'[2]1. All Calls'!$B:$B,"",0)</f>
        <v>3890</v>
      </c>
      <c r="W230" s="20">
        <f>_xlfn.XLOOKUP(C230,'[2]1. All Calls'!$R:$R,'[2]1. All Calls'!$A:$A,"",0)</f>
        <v>45966.525000000001</v>
      </c>
      <c r="X230" s="17" t="str">
        <f>_xlfn.XLOOKUP(C230,'[2]Sch Calls'!$R:$R,'[2]Sch Calls'!$AB:$AB,"",0)</f>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
      <c r="Y230" s="17">
        <f t="shared" si="77"/>
        <v>-640</v>
      </c>
      <c r="Z230" s="17" t="str">
        <f t="shared" si="78"/>
        <v>Due</v>
      </c>
      <c r="AA230" s="21">
        <f t="shared" ca="1" si="79"/>
        <v>834.51740740740206</v>
      </c>
      <c r="AB230" s="21" t="str">
        <f t="shared" ca="1" si="80"/>
        <v>Due</v>
      </c>
      <c r="AC230" s="11">
        <f ca="1">tbl_DPSAC[[#This Row],[Current Month Due Count]]</f>
        <v>0</v>
      </c>
      <c r="AD230" s="11">
        <f ca="1">tbl_DPSAC[[#This Row],[Next Month Due2]]</f>
        <v>0</v>
      </c>
      <c r="AE230" s="11">
        <f t="shared" ca="1" si="81"/>
        <v>1</v>
      </c>
      <c r="AF230" s="11">
        <v>2</v>
      </c>
      <c r="AG230" s="17">
        <f t="shared" ca="1" si="82"/>
        <v>4159</v>
      </c>
      <c r="AH230" s="11">
        <v>0</v>
      </c>
      <c r="AI230" s="11">
        <v>0</v>
      </c>
      <c r="AJ230" s="11">
        <v>0</v>
      </c>
      <c r="AK230" s="11">
        <v>0</v>
      </c>
      <c r="AL230" s="11">
        <v>0</v>
      </c>
      <c r="AM230" s="11">
        <v>0</v>
      </c>
      <c r="AN230" s="11">
        <v>0</v>
      </c>
      <c r="AO230" s="11">
        <v>0</v>
      </c>
      <c r="AP230" s="11">
        <v>0</v>
      </c>
      <c r="AQ230" s="11">
        <v>0</v>
      </c>
      <c r="AR230" s="11">
        <v>0</v>
      </c>
      <c r="AS230" s="11">
        <v>0</v>
      </c>
      <c r="AT230" s="11">
        <v>0</v>
      </c>
      <c r="AU230" s="11">
        <v>0</v>
      </c>
      <c r="AV230" s="11">
        <v>0</v>
      </c>
      <c r="AW230" s="11">
        <v>0</v>
      </c>
      <c r="AX230" s="11" t="str">
        <f t="shared" ca="1" si="83"/>
        <v>5 Service Due</v>
      </c>
      <c r="AY230" s="17">
        <v>2500</v>
      </c>
      <c r="AZ230" s="22">
        <v>45266</v>
      </c>
      <c r="BA230" s="17" t="s">
        <v>1260</v>
      </c>
      <c r="BB230" s="17">
        <v>2500</v>
      </c>
      <c r="BC230" s="22">
        <v>45266</v>
      </c>
      <c r="BD230" s="17" t="s">
        <v>1260</v>
      </c>
      <c r="BE230" s="17">
        <v>2500</v>
      </c>
      <c r="BF230" s="22">
        <v>45266</v>
      </c>
      <c r="BG230" s="17" t="s">
        <v>1260</v>
      </c>
      <c r="BH230" s="17">
        <v>2500</v>
      </c>
      <c r="BI230" s="22">
        <v>45266</v>
      </c>
      <c r="BJ230" s="17" t="s">
        <v>1260</v>
      </c>
      <c r="BK230" s="17">
        <v>2500</v>
      </c>
      <c r="BL230" s="22">
        <v>45266</v>
      </c>
      <c r="BM230" s="17" t="s">
        <v>1260</v>
      </c>
      <c r="BN230" s="23">
        <f t="shared" si="84"/>
        <v>45446</v>
      </c>
      <c r="BO230" s="23">
        <f t="shared" si="85"/>
        <v>45446</v>
      </c>
      <c r="BP230" s="23">
        <f t="shared" si="86"/>
        <v>45446</v>
      </c>
      <c r="BQ230" s="23">
        <f t="shared" si="87"/>
        <v>45446</v>
      </c>
      <c r="BR230" s="23">
        <f t="shared" si="98"/>
        <v>45631</v>
      </c>
      <c r="BS230" s="24">
        <f t="shared" ca="1" si="88"/>
        <v>-909</v>
      </c>
      <c r="BT230" s="25">
        <f t="shared" ca="1" si="89"/>
        <v>-159</v>
      </c>
      <c r="BU230" s="25">
        <f t="shared" ca="1" si="90"/>
        <v>-909</v>
      </c>
      <c r="BV230" s="25">
        <f t="shared" ca="1" si="91"/>
        <v>-909</v>
      </c>
      <c r="BW230" s="25">
        <f t="shared" ca="1" si="92"/>
        <v>-159</v>
      </c>
      <c r="BX230" s="26" t="s">
        <v>173</v>
      </c>
      <c r="BY230" s="11">
        <f t="shared" ca="1" si="93"/>
        <v>5</v>
      </c>
      <c r="BZ230" s="11">
        <f t="shared" ca="1" si="99"/>
        <v>0</v>
      </c>
      <c r="CA230" s="11">
        <f t="shared" ca="1" si="94"/>
        <v>0</v>
      </c>
      <c r="CB230" s="28">
        <f>_xlfn.XLOOKUP($C230,'[3]BIS Feb-26'!$C:$C,'[3]BIS Feb-26'!U:U,"",0)</f>
        <v>45265.770833333299</v>
      </c>
      <c r="CC230" s="28">
        <f>_xlfn.XLOOKUP($C230,'[3]BIS Feb-26'!$C:$C,'[3]BIS Feb-26'!V:V,"",0)</f>
        <v>45265.770833333299</v>
      </c>
      <c r="CD230" s="28">
        <f>_xlfn.XLOOKUP($C230,'[3]BIS Feb-26'!$C:$C,'[3]BIS Feb-26'!W:W,"",0)</f>
        <v>45265.770833333299</v>
      </c>
      <c r="CE230" s="28">
        <f>_xlfn.XLOOKUP($C230,'[3]BIS Feb-26'!$C:$C,'[3]BIS Feb-26'!X:X,"",0)</f>
        <v>45265.770833333299</v>
      </c>
      <c r="CF230" s="28">
        <f>_xlfn.XLOOKUP($C230,'[3]BIS Feb-26'!$C:$C,'[3]BIS Feb-26'!Y:Y,"",0)</f>
        <v>45265.770833333299</v>
      </c>
      <c r="CG230" s="28">
        <f>_xlfn.XLOOKUP($C230,'[3]BIS Feb-26'!$C:$C,'[3]BIS Feb-26'!Z:Z,"",0)</f>
        <v>45265.770833333299</v>
      </c>
      <c r="CH230" s="28">
        <f>_xlfn.XLOOKUP($C230,'[3]BIS Feb-26'!$C:$C,'[3]BIS Feb-26'!AA:AA,"",0)</f>
        <v>45265.770833333299</v>
      </c>
      <c r="CI230" s="28">
        <f>_xlfn.XLOOKUP($C230,'[3]BIS Feb-26'!$C:$C,'[3]BIS Feb-26'!AB:AB,"",0)</f>
        <v>45265.770833333299</v>
      </c>
      <c r="CJ230" s="28">
        <f>_xlfn.XLOOKUP($C230,'[3]BIS Feb-26'!$C:$C,'[3]BIS Feb-26'!AC:AC,"",0)</f>
        <v>45265.770833333299</v>
      </c>
      <c r="CK230" s="29" t="str">
        <f>_xlfn.XLOOKUP($C230,'[3]BIS Feb-26'!$C:$C,'[3]BIS Feb-26'!AD:AD,"",0)</f>
        <v>110</v>
      </c>
      <c r="CL230" s="29" t="str">
        <f>_xlfn.XLOOKUP($C230,'[3]BIS Feb-26'!$C:$C,'[3]BIS Feb-26'!AE:AE,"",0)</f>
        <v>110</v>
      </c>
      <c r="CM230" s="29" t="str">
        <f>_xlfn.XLOOKUP($C230,'[3]BIS Feb-26'!$C:$C,'[3]BIS Feb-26'!AF:AF,"",0)</f>
        <v>110</v>
      </c>
      <c r="CN230" s="29" t="str">
        <f>_xlfn.XLOOKUP($C230,'[3]BIS Feb-26'!$C:$C,'[3]BIS Feb-26'!AG:AG,"",0)</f>
        <v>110</v>
      </c>
      <c r="CO230" s="29" t="str">
        <f>_xlfn.XLOOKUP($C230,'[3]BIS Feb-26'!$C:$C,'[3]BIS Feb-26'!AH:AH,"",0)</f>
        <v>110</v>
      </c>
      <c r="CP230" s="29" t="str">
        <f>_xlfn.XLOOKUP($C230,'[3]BIS Feb-26'!$C:$C,'[3]BIS Feb-26'!AI:AI,"",0)</f>
        <v>110</v>
      </c>
      <c r="CQ230" s="29" t="str">
        <f>_xlfn.XLOOKUP($C230,'[3]BIS Feb-26'!$C:$C,'[3]BIS Feb-26'!AJ:AJ,"",0)</f>
        <v>1000</v>
      </c>
      <c r="CR230" s="29" t="str">
        <f>_xlfn.XLOOKUP($C230,'[3]BIS Feb-26'!$C:$C,'[3]BIS Feb-26'!AK:AK,"",0)</f>
        <v>110</v>
      </c>
      <c r="CS230" s="29" t="str">
        <f>_xlfn.XLOOKUP($C230,'[3]BIS Feb-26'!$C:$C,'[3]BIS Feb-26'!AL:AL,"",0)</f>
        <v>110</v>
      </c>
      <c r="CT230" s="29">
        <f>_xlfn.XLOOKUP($C230,'[3]BIS Feb-26'!$C:$C,'[3]BIS Feb-26'!AM:AM,"",0)</f>
        <v>3</v>
      </c>
      <c r="CU230" s="28">
        <f>_xlfn.XLOOKUP($C230,'[3]BIS Feb-26'!$C:$C,'[3]BIS Feb-26'!AN:AN,"",0)</f>
        <v>45445</v>
      </c>
      <c r="CV230" s="28">
        <f>_xlfn.XLOOKUP($C230,'[3]BIS Feb-26'!$C:$C,'[3]BIS Feb-26'!AO:AO,"",0)</f>
        <v>45445</v>
      </c>
      <c r="CW230" s="28">
        <f>_xlfn.XLOOKUP($C230,'[3]BIS Feb-26'!$C:$C,'[3]BIS Feb-26'!AP:AP,"",0)</f>
        <v>45445</v>
      </c>
      <c r="CX230" s="28">
        <f>_xlfn.XLOOKUP($C230,'[3]BIS Feb-26'!$C:$C,'[3]BIS Feb-26'!AQ:AQ,"",0)</f>
        <v>45445</v>
      </c>
      <c r="CY230" s="28">
        <f>_xlfn.XLOOKUP($C230,'[3]BIS Feb-26'!$C:$C,'[3]BIS Feb-26'!AR:AR,"",0)</f>
        <v>45445</v>
      </c>
      <c r="CZ230" s="28">
        <f>_xlfn.XLOOKUP($C230,'[3]BIS Feb-26'!$C:$C,'[3]BIS Feb-26'!AS:AS,"",0)</f>
        <v>45535</v>
      </c>
      <c r="DA230" s="28">
        <f>_xlfn.XLOOKUP($C230,'[3]BIS Feb-26'!$C:$C,'[3]BIS Feb-26'!AT:AT,"",0)</f>
        <v>45630</v>
      </c>
      <c r="DB230" s="28">
        <f>_xlfn.XLOOKUP($C230,'[3]BIS Feb-26'!$C:$C,'[3]BIS Feb-26'!AU:AU,"",0)</f>
        <v>45445</v>
      </c>
      <c r="DC230" s="28">
        <f>_xlfn.XLOOKUP($C230,'[3]BIS Feb-26'!$C:$C,'[3]BIS Feb-26'!AV:AV,"",0)</f>
        <v>45630</v>
      </c>
      <c r="DD230" s="11">
        <f>_xlfn.XLOOKUP($C230,'[3]BIS Feb-26'!$C:$C,'[3]BIS Feb-26'!AW:AW,"",0)</f>
        <v>1</v>
      </c>
      <c r="DE230" s="11">
        <f>_xlfn.XLOOKUP($C230,'[3]BIS Feb-26'!$C:$C,'[3]BIS Feb-26'!AX:AX,"",0)</f>
        <v>0</v>
      </c>
      <c r="DF230" s="11">
        <f>_xlfn.XLOOKUP($C230,'[3]BIS Feb-26'!$C:$C,'[3]BIS Feb-26'!AY:AY,"",0)</f>
        <v>0</v>
      </c>
      <c r="DG230" s="11">
        <f t="shared" ca="1" si="95"/>
        <v>9</v>
      </c>
      <c r="DH230" s="11">
        <f t="shared" ca="1" si="96"/>
        <v>0</v>
      </c>
      <c r="DI230" s="11">
        <f t="shared" ca="1" si="97"/>
        <v>0</v>
      </c>
      <c r="DJ230" s="11" t="str">
        <f>_xlfn.XLOOKUP($C230,'[3]Active Customer Assets'!$D:$D,'[3]Active Customer Assets'!I:I,"",0)</f>
        <v>C (Not Buying Spares or buying lubricants)</v>
      </c>
      <c r="DK230" s="28">
        <f>_xlfn.XLOOKUP($C230,'[3]Active Customer Assets'!$D:$D,'[3]Active Customer Assets'!J:J,"",0)</f>
        <v>43896.756249999999</v>
      </c>
      <c r="DL230" s="28">
        <f>_xlfn.XLOOKUP($C230,'[3]Active Customer Assets'!$D:$D,'[3]Active Customer Assets'!K:K,"",0)</f>
        <v>43727.229166666701</v>
      </c>
      <c r="DM230" s="28">
        <f>_xlfn.XLOOKUP($C230,'[3]Active Customer Assets'!$D:$D,'[3]Active Customer Assets'!L:L,"",0)</f>
        <v>45966.526111111103</v>
      </c>
      <c r="DN230" s="21">
        <f>_xlfn.XLOOKUP($C230,'[3]Active Customer Assets'!$D:$D,'[3]Active Customer Assets'!M:M,"",0)</f>
        <v>3890</v>
      </c>
      <c r="DO230" s="28">
        <f>_xlfn.XLOOKUP($C230,'[3]Active Customer Assets'!$D:$D,'[3]Active Customer Assets'!N:N,"",0)</f>
        <v>0</v>
      </c>
      <c r="DP230" s="28">
        <f>_xlfn.XLOOKUP($C230,'[3]Active Customer Assets'!$D:$D,'[3]Active Customer Assets'!O:O,"",0)</f>
        <v>0</v>
      </c>
      <c r="DQ230" s="28" t="str">
        <f>_xlfn.XLOOKUP($C230,'[3]Active Customer Assets'!$D:$D,'[3]Active Customer Assets'!P:P,"",0)</f>
        <v>Air lube Plus</v>
      </c>
      <c r="DR230" s="28">
        <f>_xlfn.XLOOKUP($C230,'[3]Active Customer Assets'!$D:$D,'[3]Active Customer Assets'!Q:Q,"",0)</f>
        <v>45266</v>
      </c>
      <c r="DS230" s="28">
        <f>_xlfn.XLOOKUP($C230,'[3]Active Customer Assets'!$D:$D,'[3]Active Customer Assets'!R:R,"",0)</f>
        <v>45266</v>
      </c>
      <c r="DT230" s="28">
        <f>_xlfn.XLOOKUP($C230,'[3]Active Customer Assets'!$D:$D,'[3]Active Customer Assets'!S:S,"",0)</f>
        <v>45266</v>
      </c>
      <c r="DU230" s="28">
        <f>_xlfn.XLOOKUP($C230,'[3]Active Customer Assets'!$D:$D,'[3]Active Customer Assets'!T:T,"",0)</f>
        <v>45266</v>
      </c>
      <c r="DV230" s="28">
        <f>_xlfn.XLOOKUP($C230,'[3]Active Customer Assets'!$D:$D,'[3]Active Customer Assets'!U:U,"",0)</f>
        <v>45266</v>
      </c>
      <c r="DW230" s="28">
        <f>_xlfn.XLOOKUP($C230,'[3]Active Customer Assets'!$D:$D,'[3]Active Customer Assets'!V:V,"",0)</f>
        <v>45266</v>
      </c>
      <c r="DX230" s="28">
        <f>_xlfn.XLOOKUP($C230,'[3]Active Customer Assets'!$D:$D,'[3]Active Customer Assets'!W:W,"",0)</f>
        <v>45266</v>
      </c>
      <c r="DY230" s="28">
        <f>_xlfn.XLOOKUP($C230,'[3]Active Customer Assets'!$D:$D,'[3]Active Customer Assets'!X:X,"",0)</f>
        <v>45266</v>
      </c>
      <c r="DZ230" s="28">
        <f>_xlfn.XLOOKUP($C230,'[3]Active Customer Assets'!$D:$D,'[3]Active Customer Assets'!Y:Y,"",0)</f>
        <v>45266</v>
      </c>
      <c r="EA230" s="28" t="str">
        <f>_xlfn.XLOOKUP($C230,'[3]Active Customer Assets'!$D:$D,'[3]Active Customer Assets'!Z:Z,"",0)</f>
        <v>110</v>
      </c>
      <c r="EB230" s="28" t="str">
        <f>_xlfn.XLOOKUP($C230,'[3]Active Customer Assets'!$D:$D,'[3]Active Customer Assets'!AA:AA,"",0)</f>
        <v>110</v>
      </c>
      <c r="EC230" s="28" t="str">
        <f>_xlfn.XLOOKUP($C230,'[3]Active Customer Assets'!$D:$D,'[3]Active Customer Assets'!AB:AB,"",0)</f>
        <v>110</v>
      </c>
      <c r="ED230" s="28" t="str">
        <f>_xlfn.XLOOKUP($C230,'[3]Active Customer Assets'!$D:$D,'[3]Active Customer Assets'!AC:AC,"",0)</f>
        <v>110</v>
      </c>
      <c r="EE230" s="28" t="str">
        <f>_xlfn.XLOOKUP($C230,'[3]Active Customer Assets'!$D:$D,'[3]Active Customer Assets'!AD:AD,"",0)</f>
        <v>110</v>
      </c>
      <c r="EF230" s="28" t="str">
        <f>_xlfn.XLOOKUP($C230,'[3]Active Customer Assets'!$D:$D,'[3]Active Customer Assets'!AE:AE,"",0)</f>
        <v>110</v>
      </c>
      <c r="EG230" s="28" t="str">
        <f>_xlfn.XLOOKUP($C230,'[3]Active Customer Assets'!$D:$D,'[3]Active Customer Assets'!AF:AF,"",0)</f>
        <v>1000</v>
      </c>
      <c r="EH230" s="28" t="str">
        <f>_xlfn.XLOOKUP($C230,'[3]Active Customer Assets'!$D:$D,'[3]Active Customer Assets'!AG:AG,"",0)</f>
        <v>110</v>
      </c>
      <c r="EI230" s="28" t="str">
        <f>_xlfn.XLOOKUP($C230,'[3]Active Customer Assets'!$D:$D,'[3]Active Customer Assets'!AH:AH,"",0)</f>
        <v>110</v>
      </c>
      <c r="EJ230" s="21">
        <f>_xlfn.XLOOKUP($C230,'[3]Active Customer Assets'!$D:$D,'[3]Active Customer Assets'!AI:AI,"",0)</f>
        <v>3</v>
      </c>
      <c r="EK230" s="35" t="str">
        <f>[3]!tbl_DPSAC[[#This Row],[Unit Status]]</f>
        <v>Active</v>
      </c>
    </row>
    <row r="231" spans="1:141" x14ac:dyDescent="0.15">
      <c r="A231" s="11">
        <f>ROW(tbl_DPSAC[[#This Row],[Sl. No.]])-1</f>
        <v>230</v>
      </c>
      <c r="B231" s="12" t="s">
        <v>136</v>
      </c>
      <c r="C231" s="12" t="s">
        <v>1261</v>
      </c>
      <c r="D231" s="12" t="s">
        <v>138</v>
      </c>
      <c r="E231" s="12" t="s">
        <v>139</v>
      </c>
      <c r="F231" s="12" t="s">
        <v>161</v>
      </c>
      <c r="G231" s="13" t="s">
        <v>162</v>
      </c>
      <c r="H231" s="13" t="str">
        <f>_xlfn.XLOOKUP(C231,'[1]E&amp;DPSAC'!$K:$K,'[1]E&amp;DPSAC'!$E:$E,,0)</f>
        <v>JARANDIH, PHUSHRO</v>
      </c>
      <c r="I231" s="13" t="s">
        <v>163</v>
      </c>
      <c r="J231" s="13">
        <v>9006617909</v>
      </c>
      <c r="K231" s="13">
        <v>7644045555</v>
      </c>
      <c r="L231" s="12" t="str">
        <f t="shared" ca="1" si="75"/>
        <v>Non - Warranty</v>
      </c>
      <c r="M231" s="14">
        <v>43909</v>
      </c>
      <c r="N231" s="15">
        <v>24</v>
      </c>
      <c r="O231" s="14">
        <f t="shared" si="76"/>
        <v>44651</v>
      </c>
      <c r="P231" s="11" t="s">
        <v>213</v>
      </c>
      <c r="Q231" s="19" t="str">
        <f>_xlfn.XLOOKUP(C231,'[2]Sch Calls'!$R:$R,'[2]Sch Calls'!$F:$F,"",0)</f>
        <v>CC-01843327</v>
      </c>
      <c r="R231" s="18">
        <f>_xlfn.XLOOKUP(C231,'[2]Sch Calls'!$R:$R,'[2]Sch Calls'!$A:$A,"",0)</f>
        <v>45954.73541666667</v>
      </c>
      <c r="S231" s="17">
        <f>_xlfn.XLOOKUP(C231,'[2]Sch Calls'!$R:$R,'[2]Sch Calls'!$B:$B,"",0)</f>
        <v>11810</v>
      </c>
      <c r="T231" s="18">
        <f>_xlfn.XLOOKUP(C231,'[1]E&amp;DPSAC'!$K:$K,'[1]E&amp;DPSAC'!$W:$W,"",0)</f>
        <v>45653</v>
      </c>
      <c r="U231" s="17">
        <f>_xlfn.XLOOKUP(C231,'[1]E&amp;DPSAC'!$K:$K,'[1]E&amp;DPSAC'!$Z:$Z,"",0)</f>
        <v>11250</v>
      </c>
      <c r="V231" s="17">
        <f>_xlfn.XLOOKUP(C231,'[2]1. All Calls'!$R:$R,'[2]1. All Calls'!$B:$B,"",0)</f>
        <v>11845</v>
      </c>
      <c r="W231" s="20">
        <f>_xlfn.XLOOKUP(C231,'[2]1. All Calls'!$R:$R,'[2]1. All Calls'!$A:$A,"",0)</f>
        <v>45966.527777777781</v>
      </c>
      <c r="X231" s="17" t="str">
        <f>_xlfn.XLOOKUP(C231,'[2]Sch Calls'!$R:$R,'[2]Sch Calls'!$AB:$AB,"",0)</f>
        <v>Customers are scheduled for service by itself by local parts procured from local vendors. So they change the air filter for the compressor and engine both sides, oil filter and ELGI air lube Plus oil 40 liters.</v>
      </c>
      <c r="Y231" s="17">
        <f t="shared" si="77"/>
        <v>715</v>
      </c>
      <c r="Z231" s="17" t="str">
        <f t="shared" si="78"/>
        <v>Done</v>
      </c>
      <c r="AA231" s="21">
        <f t="shared" ca="1" si="79"/>
        <v>146.26458333332994</v>
      </c>
      <c r="AB231" s="21" t="str">
        <f t="shared" ca="1" si="80"/>
        <v>Done</v>
      </c>
      <c r="AC231" s="11">
        <f ca="1">tbl_DPSAC[[#This Row],[Current Month Due Count]]</f>
        <v>0</v>
      </c>
      <c r="AD231" s="11">
        <f ca="1">tbl_DPSAC[[#This Row],[Next Month Due2]]</f>
        <v>4</v>
      </c>
      <c r="AE231" s="11">
        <f t="shared" ca="1" si="81"/>
        <v>0</v>
      </c>
      <c r="AF231" s="11">
        <v>3</v>
      </c>
      <c r="AG231" s="17">
        <f t="shared" ca="1" si="82"/>
        <v>12248</v>
      </c>
      <c r="AH231" s="11">
        <v>0</v>
      </c>
      <c r="AI231" s="11">
        <v>0</v>
      </c>
      <c r="AJ231" s="11">
        <v>0</v>
      </c>
      <c r="AK231" s="11">
        <v>0</v>
      </c>
      <c r="AL231" s="11">
        <v>0</v>
      </c>
      <c r="AM231" s="11">
        <v>0</v>
      </c>
      <c r="AN231" s="11">
        <v>0</v>
      </c>
      <c r="AO231" s="11">
        <v>0</v>
      </c>
      <c r="AP231" s="11">
        <v>0</v>
      </c>
      <c r="AQ231" s="11">
        <v>0</v>
      </c>
      <c r="AR231" s="11">
        <v>0</v>
      </c>
      <c r="AS231" s="11">
        <v>0</v>
      </c>
      <c r="AT231" s="11">
        <v>0</v>
      </c>
      <c r="AU231" s="11">
        <v>0</v>
      </c>
      <c r="AV231" s="11">
        <v>0</v>
      </c>
      <c r="AW231" s="11">
        <v>0</v>
      </c>
      <c r="AX231" s="11" t="str">
        <f t="shared" ca="1" si="83"/>
        <v>No Service Dues</v>
      </c>
      <c r="AY231" s="17">
        <v>11810</v>
      </c>
      <c r="AZ231" s="22">
        <v>45954</v>
      </c>
      <c r="BA231" s="17" t="s">
        <v>1262</v>
      </c>
      <c r="BB231" s="17">
        <v>11810</v>
      </c>
      <c r="BC231" s="22">
        <v>45954</v>
      </c>
      <c r="BD231" s="17" t="s">
        <v>1262</v>
      </c>
      <c r="BE231" s="17">
        <v>11810</v>
      </c>
      <c r="BF231" s="22">
        <v>45954</v>
      </c>
      <c r="BG231" s="17" t="s">
        <v>1262</v>
      </c>
      <c r="BH231" s="17">
        <v>11810</v>
      </c>
      <c r="BI231" s="22">
        <v>45954</v>
      </c>
      <c r="BJ231" s="17" t="s">
        <v>1262</v>
      </c>
      <c r="BK231" s="17">
        <v>11810</v>
      </c>
      <c r="BL231" s="22">
        <v>45954</v>
      </c>
      <c r="BM231" s="17" t="s">
        <v>1262</v>
      </c>
      <c r="BN231" s="23">
        <f t="shared" si="84"/>
        <v>46134</v>
      </c>
      <c r="BO231" s="23">
        <f t="shared" si="85"/>
        <v>46134</v>
      </c>
      <c r="BP231" s="23">
        <f t="shared" si="86"/>
        <v>46134</v>
      </c>
      <c r="BQ231" s="23">
        <f t="shared" si="87"/>
        <v>46134</v>
      </c>
      <c r="BR231" s="23">
        <f t="shared" si="98"/>
        <v>46319</v>
      </c>
      <c r="BS231" s="24">
        <f t="shared" ca="1" si="88"/>
        <v>312</v>
      </c>
      <c r="BT231" s="25">
        <f t="shared" ca="1" si="89"/>
        <v>1062</v>
      </c>
      <c r="BU231" s="25">
        <f t="shared" ca="1" si="90"/>
        <v>312</v>
      </c>
      <c r="BV231" s="25">
        <f t="shared" ca="1" si="91"/>
        <v>312</v>
      </c>
      <c r="BW231" s="25">
        <f t="shared" ca="1" si="92"/>
        <v>1062</v>
      </c>
      <c r="BX231" s="26" t="e">
        <v>#N/A</v>
      </c>
      <c r="BY231" s="11">
        <f t="shared" ca="1" si="93"/>
        <v>0</v>
      </c>
      <c r="BZ231" s="11">
        <f t="shared" ca="1" si="99"/>
        <v>0</v>
      </c>
      <c r="CA231" s="11">
        <f t="shared" ca="1" si="94"/>
        <v>4</v>
      </c>
      <c r="CB231" s="28">
        <f>_xlfn.XLOOKUP($C231,'[3]BIS Feb-26'!$C:$C,'[3]BIS Feb-26'!U:U,"",0)</f>
        <v>45954.770833333299</v>
      </c>
      <c r="CC231" s="28">
        <f>_xlfn.XLOOKUP($C231,'[3]BIS Feb-26'!$C:$C,'[3]BIS Feb-26'!V:V,"",0)</f>
        <v>45954.770833333299</v>
      </c>
      <c r="CD231" s="28">
        <f>_xlfn.XLOOKUP($C231,'[3]BIS Feb-26'!$C:$C,'[3]BIS Feb-26'!W:W,"",0)</f>
        <v>45954.770833333299</v>
      </c>
      <c r="CE231" s="28">
        <f>_xlfn.XLOOKUP($C231,'[3]BIS Feb-26'!$C:$C,'[3]BIS Feb-26'!X:X,"",0)</f>
        <v>45954.770833333299</v>
      </c>
      <c r="CF231" s="28">
        <f>_xlfn.XLOOKUP($C231,'[3]BIS Feb-26'!$C:$C,'[3]BIS Feb-26'!Y:Y,"",0)</f>
        <v>45954.770833333299</v>
      </c>
      <c r="CG231" s="28">
        <f>_xlfn.XLOOKUP($C231,'[3]BIS Feb-26'!$C:$C,'[3]BIS Feb-26'!Z:Z,"",0)</f>
        <v>45954.770833333299</v>
      </c>
      <c r="CH231" s="28">
        <f>_xlfn.XLOOKUP($C231,'[3]BIS Feb-26'!$C:$C,'[3]BIS Feb-26'!AA:AA,"",0)</f>
        <v>45954.770833333299</v>
      </c>
      <c r="CI231" s="28">
        <f>_xlfn.XLOOKUP($C231,'[3]BIS Feb-26'!$C:$C,'[3]BIS Feb-26'!AB:AB,"",0)</f>
        <v>45954.770833333299</v>
      </c>
      <c r="CJ231" s="28">
        <f>_xlfn.XLOOKUP($C231,'[3]BIS Feb-26'!$C:$C,'[3]BIS Feb-26'!AC:AC,"",0)</f>
        <v>45954.770833333299</v>
      </c>
      <c r="CK231" s="29" t="str">
        <f>_xlfn.XLOOKUP($C231,'[3]BIS Feb-26'!$C:$C,'[3]BIS Feb-26'!AD:AD,"",0)</f>
        <v>715</v>
      </c>
      <c r="CL231" s="29" t="str">
        <f>_xlfn.XLOOKUP($C231,'[3]BIS Feb-26'!$C:$C,'[3]BIS Feb-26'!AE:AE,"",0)</f>
        <v>715</v>
      </c>
      <c r="CM231" s="29" t="str">
        <f>_xlfn.XLOOKUP($C231,'[3]BIS Feb-26'!$C:$C,'[3]BIS Feb-26'!AF:AF,"",0)</f>
        <v>715</v>
      </c>
      <c r="CN231" s="29" t="str">
        <f>_xlfn.XLOOKUP($C231,'[3]BIS Feb-26'!$C:$C,'[3]BIS Feb-26'!AG:AG,"",0)</f>
        <v>715</v>
      </c>
      <c r="CO231" s="29" t="str">
        <f>_xlfn.XLOOKUP($C231,'[3]BIS Feb-26'!$C:$C,'[3]BIS Feb-26'!AH:AH,"",0)</f>
        <v>715</v>
      </c>
      <c r="CP231" s="29" t="str">
        <f>_xlfn.XLOOKUP($C231,'[3]BIS Feb-26'!$C:$C,'[3]BIS Feb-26'!AI:AI,"",0)</f>
        <v>1465</v>
      </c>
      <c r="CQ231" s="29" t="str">
        <f>_xlfn.XLOOKUP($C231,'[3]BIS Feb-26'!$C:$C,'[3]BIS Feb-26'!AJ:AJ,"",0)</f>
        <v>1000</v>
      </c>
      <c r="CR231" s="29" t="str">
        <f>_xlfn.XLOOKUP($C231,'[3]BIS Feb-26'!$C:$C,'[3]BIS Feb-26'!AK:AK,"",0)</f>
        <v>1465</v>
      </c>
      <c r="CS231" s="29" t="str">
        <f>_xlfn.XLOOKUP($C231,'[3]BIS Feb-26'!$C:$C,'[3]BIS Feb-26'!AL:AL,"",0)</f>
        <v>1465</v>
      </c>
      <c r="CT231" s="29">
        <f>_xlfn.XLOOKUP($C231,'[3]BIS Feb-26'!$C:$C,'[3]BIS Feb-26'!AM:AM,"",0)</f>
        <v>3</v>
      </c>
      <c r="CU231" s="28">
        <f>_xlfn.XLOOKUP($C231,'[3]BIS Feb-26'!$C:$C,'[3]BIS Feb-26'!AN:AN,"",0)</f>
        <v>46134</v>
      </c>
      <c r="CV231" s="28">
        <f>_xlfn.XLOOKUP($C231,'[3]BIS Feb-26'!$C:$C,'[3]BIS Feb-26'!AO:AO,"",0)</f>
        <v>46134</v>
      </c>
      <c r="CW231" s="28">
        <f>_xlfn.XLOOKUP($C231,'[3]BIS Feb-26'!$C:$C,'[3]BIS Feb-26'!AP:AP,"",0)</f>
        <v>46134</v>
      </c>
      <c r="CX231" s="28">
        <f>_xlfn.XLOOKUP($C231,'[3]BIS Feb-26'!$C:$C,'[3]BIS Feb-26'!AQ:AQ,"",0)</f>
        <v>46134</v>
      </c>
      <c r="CY231" s="28">
        <f>_xlfn.XLOOKUP($C231,'[3]BIS Feb-26'!$C:$C,'[3]BIS Feb-26'!AR:AR,"",0)</f>
        <v>46134</v>
      </c>
      <c r="CZ231" s="28">
        <f>_xlfn.XLOOKUP($C231,'[3]BIS Feb-26'!$C:$C,'[3]BIS Feb-26'!AS:AS,"",0)</f>
        <v>46224</v>
      </c>
      <c r="DA231" s="28">
        <f>_xlfn.XLOOKUP($C231,'[3]BIS Feb-26'!$C:$C,'[3]BIS Feb-26'!AT:AT,"",0)</f>
        <v>46299</v>
      </c>
      <c r="DB231" s="28">
        <f>_xlfn.XLOOKUP($C231,'[3]BIS Feb-26'!$C:$C,'[3]BIS Feb-26'!AU:AU,"",0)</f>
        <v>46134</v>
      </c>
      <c r="DC231" s="28">
        <f>_xlfn.XLOOKUP($C231,'[3]BIS Feb-26'!$C:$C,'[3]BIS Feb-26'!AV:AV,"",0)</f>
        <v>46319</v>
      </c>
      <c r="DD231" s="11">
        <f>_xlfn.XLOOKUP($C231,'[3]BIS Feb-26'!$C:$C,'[3]BIS Feb-26'!AW:AW,"",0)</f>
        <v>0</v>
      </c>
      <c r="DE231" s="11">
        <f>_xlfn.XLOOKUP($C231,'[3]BIS Feb-26'!$C:$C,'[3]BIS Feb-26'!AX:AX,"",0)</f>
        <v>0</v>
      </c>
      <c r="DF231" s="11">
        <f>_xlfn.XLOOKUP($C231,'[3]BIS Feb-26'!$C:$C,'[3]BIS Feb-26'!AY:AY,"",0)</f>
        <v>0</v>
      </c>
      <c r="DG231" s="11">
        <f t="shared" ca="1" si="95"/>
        <v>0</v>
      </c>
      <c r="DH231" s="11">
        <f t="shared" ca="1" si="96"/>
        <v>0</v>
      </c>
      <c r="DI231" s="11">
        <f t="shared" ca="1" si="97"/>
        <v>6</v>
      </c>
      <c r="DJ231" s="11" t="str">
        <f>_xlfn.XLOOKUP($C231,'[3]Active Customer Assets'!$D:$D,'[3]Active Customer Assets'!I:I,"",0)</f>
        <v>B (Below 100% potential spares purchased)</v>
      </c>
      <c r="DK231" s="28">
        <f>_xlfn.XLOOKUP($C231,'[3]Active Customer Assets'!$D:$D,'[3]Active Customer Assets'!J:J,"",0)</f>
        <v>43899</v>
      </c>
      <c r="DL231" s="28">
        <f>_xlfn.XLOOKUP($C231,'[3]Active Customer Assets'!$D:$D,'[3]Active Customer Assets'!K:K,"",0)</f>
        <v>43796.229166666701</v>
      </c>
      <c r="DM231" s="28">
        <f>_xlfn.XLOOKUP($C231,'[3]Active Customer Assets'!$D:$D,'[3]Active Customer Assets'!L:L,"",0)</f>
        <v>45966.528344907398</v>
      </c>
      <c r="DN231" s="21">
        <f>_xlfn.XLOOKUP($C231,'[3]Active Customer Assets'!$D:$D,'[3]Active Customer Assets'!M:M,"",0)</f>
        <v>11845</v>
      </c>
      <c r="DO231" s="28">
        <f>_xlfn.XLOOKUP($C231,'[3]Active Customer Assets'!$D:$D,'[3]Active Customer Assets'!N:N,"",0)</f>
        <v>0</v>
      </c>
      <c r="DP231" s="28">
        <f>_xlfn.XLOOKUP($C231,'[3]Active Customer Assets'!$D:$D,'[3]Active Customer Assets'!O:O,"",0)</f>
        <v>0</v>
      </c>
      <c r="DQ231" s="28" t="str">
        <f>_xlfn.XLOOKUP($C231,'[3]Active Customer Assets'!$D:$D,'[3]Active Customer Assets'!P:P,"",0)</f>
        <v>Air lube Plus</v>
      </c>
      <c r="DR231" s="28">
        <f>_xlfn.XLOOKUP($C231,'[3]Active Customer Assets'!$D:$D,'[3]Active Customer Assets'!Q:Q,"",0)</f>
        <v>45955</v>
      </c>
      <c r="DS231" s="28">
        <f>_xlfn.XLOOKUP($C231,'[3]Active Customer Assets'!$D:$D,'[3]Active Customer Assets'!R:R,"",0)</f>
        <v>45955</v>
      </c>
      <c r="DT231" s="28">
        <f>_xlfn.XLOOKUP($C231,'[3]Active Customer Assets'!$D:$D,'[3]Active Customer Assets'!S:S,"",0)</f>
        <v>45955</v>
      </c>
      <c r="DU231" s="28">
        <f>_xlfn.XLOOKUP($C231,'[3]Active Customer Assets'!$D:$D,'[3]Active Customer Assets'!T:T,"",0)</f>
        <v>45955</v>
      </c>
      <c r="DV231" s="28">
        <f>_xlfn.XLOOKUP($C231,'[3]Active Customer Assets'!$D:$D,'[3]Active Customer Assets'!U:U,"",0)</f>
        <v>45955</v>
      </c>
      <c r="DW231" s="28">
        <f>_xlfn.XLOOKUP($C231,'[3]Active Customer Assets'!$D:$D,'[3]Active Customer Assets'!V:V,"",0)</f>
        <v>45955</v>
      </c>
      <c r="DX231" s="28">
        <f>_xlfn.XLOOKUP($C231,'[3]Active Customer Assets'!$D:$D,'[3]Active Customer Assets'!W:W,"",0)</f>
        <v>45955</v>
      </c>
      <c r="DY231" s="28">
        <f>_xlfn.XLOOKUP($C231,'[3]Active Customer Assets'!$D:$D,'[3]Active Customer Assets'!X:X,"",0)</f>
        <v>45955</v>
      </c>
      <c r="DZ231" s="28">
        <f>_xlfn.XLOOKUP($C231,'[3]Active Customer Assets'!$D:$D,'[3]Active Customer Assets'!Y:Y,"",0)</f>
        <v>45955</v>
      </c>
      <c r="EA231" s="28" t="str">
        <f>_xlfn.XLOOKUP($C231,'[3]Active Customer Assets'!$D:$D,'[3]Active Customer Assets'!Z:Z,"",0)</f>
        <v>715</v>
      </c>
      <c r="EB231" s="28" t="str">
        <f>_xlfn.XLOOKUP($C231,'[3]Active Customer Assets'!$D:$D,'[3]Active Customer Assets'!AA:AA,"",0)</f>
        <v>715</v>
      </c>
      <c r="EC231" s="28" t="str">
        <f>_xlfn.XLOOKUP($C231,'[3]Active Customer Assets'!$D:$D,'[3]Active Customer Assets'!AB:AB,"",0)</f>
        <v>715</v>
      </c>
      <c r="ED231" s="28" t="str">
        <f>_xlfn.XLOOKUP($C231,'[3]Active Customer Assets'!$D:$D,'[3]Active Customer Assets'!AC:AC,"",0)</f>
        <v>715</v>
      </c>
      <c r="EE231" s="28" t="str">
        <f>_xlfn.XLOOKUP($C231,'[3]Active Customer Assets'!$D:$D,'[3]Active Customer Assets'!AD:AD,"",0)</f>
        <v>715</v>
      </c>
      <c r="EF231" s="28" t="str">
        <f>_xlfn.XLOOKUP($C231,'[3]Active Customer Assets'!$D:$D,'[3]Active Customer Assets'!AE:AE,"",0)</f>
        <v>1465</v>
      </c>
      <c r="EG231" s="28" t="str">
        <f>_xlfn.XLOOKUP($C231,'[3]Active Customer Assets'!$D:$D,'[3]Active Customer Assets'!AF:AF,"",0)</f>
        <v>1000</v>
      </c>
      <c r="EH231" s="28" t="str">
        <f>_xlfn.XLOOKUP($C231,'[3]Active Customer Assets'!$D:$D,'[3]Active Customer Assets'!AG:AG,"",0)</f>
        <v>1465</v>
      </c>
      <c r="EI231" s="28" t="str">
        <f>_xlfn.XLOOKUP($C231,'[3]Active Customer Assets'!$D:$D,'[3]Active Customer Assets'!AH:AH,"",0)</f>
        <v>1465</v>
      </c>
      <c r="EJ231" s="21">
        <f>_xlfn.XLOOKUP($C231,'[3]Active Customer Assets'!$D:$D,'[3]Active Customer Assets'!AI:AI,"",0)</f>
        <v>3</v>
      </c>
      <c r="EK231" s="35" t="str">
        <f>[3]!tbl_DPSAC[[#This Row],[Unit Status]]</f>
        <v>Active</v>
      </c>
    </row>
    <row r="232" spans="1:141" x14ac:dyDescent="0.15">
      <c r="A232" s="11">
        <f>ROW(tbl_DPSAC[[#This Row],[Sl. No.]])-1</f>
        <v>231</v>
      </c>
      <c r="B232" s="12" t="s">
        <v>196</v>
      </c>
      <c r="C232" s="12" t="s">
        <v>1263</v>
      </c>
      <c r="D232" s="12" t="s">
        <v>198</v>
      </c>
      <c r="E232" s="12" t="s">
        <v>199</v>
      </c>
      <c r="F232" s="12" t="s">
        <v>161</v>
      </c>
      <c r="G232" s="13" t="s">
        <v>492</v>
      </c>
      <c r="H232" s="13" t="e">
        <f>_xlfn.XLOOKUP(C232,'[1]E&amp;DPSAC'!$K:$K,'[1]E&amp;DPSAC'!$E:$E,,0)</f>
        <v>#N/A</v>
      </c>
      <c r="I232" s="13" t="s">
        <v>493</v>
      </c>
      <c r="J232" s="13" t="s">
        <v>143</v>
      </c>
      <c r="K232" s="13" t="s">
        <v>143</v>
      </c>
      <c r="L232" s="12" t="str">
        <f t="shared" ca="1" si="75"/>
        <v>Non - Warranty</v>
      </c>
      <c r="M232" s="14">
        <v>43895</v>
      </c>
      <c r="N232" s="15">
        <v>24</v>
      </c>
      <c r="O232" s="14">
        <f t="shared" si="76"/>
        <v>44651</v>
      </c>
      <c r="P232" s="11" t="s">
        <v>213</v>
      </c>
      <c r="Q232" s="19" t="str">
        <f>_xlfn.XLOOKUP(C232,'[2]Sch Calls'!$R:$R,'[2]Sch Calls'!$F:$F,"",0)</f>
        <v/>
      </c>
      <c r="R232" s="18" t="str">
        <f>_xlfn.XLOOKUP(C232,'[2]Sch Calls'!$R:$R,'[2]Sch Calls'!$A:$A,"",0)</f>
        <v/>
      </c>
      <c r="S232" s="17" t="str">
        <f>_xlfn.XLOOKUP(C232,'[2]Sch Calls'!$R:$R,'[2]Sch Calls'!$B:$B,"",0)</f>
        <v/>
      </c>
      <c r="T232" s="18" t="str">
        <f>_xlfn.XLOOKUP(C232,'[1]E&amp;DPSAC'!$K:$K,'[1]E&amp;DPSAC'!$W:$W,"",0)</f>
        <v/>
      </c>
      <c r="U232" s="17" t="str">
        <f>_xlfn.XLOOKUP(C232,'[1]E&amp;DPSAC'!$K:$K,'[1]E&amp;DPSAC'!$Z:$Z,"",0)</f>
        <v/>
      </c>
      <c r="V232" s="17">
        <f>_xlfn.XLOOKUP(C232,'[2]1. All Calls'!$R:$R,'[2]1. All Calls'!$B:$B,"",0)</f>
        <v>703</v>
      </c>
      <c r="W232" s="20">
        <f>_xlfn.XLOOKUP(C232,'[2]1. All Calls'!$R:$R,'[2]1. All Calls'!$A:$A,"",0)</f>
        <v>45293.747094907398</v>
      </c>
      <c r="X232" s="17" t="str">
        <f>_xlfn.XLOOKUP(C232,'[2]Sch Calls'!$R:$R,'[2]Sch Calls'!$AB:$AB,"",0)</f>
        <v/>
      </c>
      <c r="Y232" s="17">
        <f t="shared" si="77"/>
        <v>0</v>
      </c>
      <c r="Z232" s="17" t="str">
        <f t="shared" si="78"/>
        <v>Done</v>
      </c>
      <c r="AA232" s="21">
        <f t="shared" ca="1" si="79"/>
        <v>2206</v>
      </c>
      <c r="AB232" s="21" t="str">
        <f t="shared" ca="1" si="80"/>
        <v>Due</v>
      </c>
      <c r="AC232" s="11">
        <f ca="1">tbl_DPSAC[[#This Row],[Current Month Due Count]]</f>
        <v>0</v>
      </c>
      <c r="AD232" s="11">
        <f ca="1">tbl_DPSAC[[#This Row],[Next Month Due2]]</f>
        <v>0</v>
      </c>
      <c r="AE232" s="11">
        <f t="shared" ca="1" si="81"/>
        <v>1</v>
      </c>
      <c r="AF232" s="11">
        <v>1</v>
      </c>
      <c r="AG232" s="17">
        <f t="shared" ca="1" si="82"/>
        <v>1510</v>
      </c>
      <c r="AH232" s="11">
        <v>0</v>
      </c>
      <c r="AI232" s="11">
        <v>0</v>
      </c>
      <c r="AJ232" s="11">
        <v>0</v>
      </c>
      <c r="AK232" s="11">
        <v>0</v>
      </c>
      <c r="AL232" s="11">
        <v>0</v>
      </c>
      <c r="AM232" s="11">
        <v>0</v>
      </c>
      <c r="AN232" s="11">
        <v>0</v>
      </c>
      <c r="AO232" s="11">
        <v>0</v>
      </c>
      <c r="AP232" s="11">
        <v>0</v>
      </c>
      <c r="AQ232" s="11">
        <v>0</v>
      </c>
      <c r="AR232" s="11">
        <v>0</v>
      </c>
      <c r="AS232" s="11">
        <v>0</v>
      </c>
      <c r="AT232" s="11">
        <v>0</v>
      </c>
      <c r="AU232" s="11">
        <v>0</v>
      </c>
      <c r="AV232" s="11">
        <v>0</v>
      </c>
      <c r="AW232" s="11">
        <v>0</v>
      </c>
      <c r="AX232" s="11" t="str">
        <f t="shared" ca="1" si="83"/>
        <v>3 Service Due</v>
      </c>
      <c r="AY232" s="17">
        <v>500</v>
      </c>
      <c r="AZ232" s="22">
        <v>44781</v>
      </c>
      <c r="BA232" s="17"/>
      <c r="BB232" s="17">
        <v>500</v>
      </c>
      <c r="BC232" s="22">
        <v>44781</v>
      </c>
      <c r="BD232" s="17"/>
      <c r="BE232" s="17">
        <v>500</v>
      </c>
      <c r="BF232" s="22">
        <v>44781</v>
      </c>
      <c r="BG232" s="17"/>
      <c r="BH232" s="17">
        <v>500</v>
      </c>
      <c r="BI232" s="22">
        <v>44781</v>
      </c>
      <c r="BJ232" s="17"/>
      <c r="BK232" s="17">
        <v>500</v>
      </c>
      <c r="BL232" s="22">
        <v>44781</v>
      </c>
      <c r="BM232" s="17"/>
      <c r="BN232" s="23">
        <f t="shared" si="84"/>
        <v>44961</v>
      </c>
      <c r="BO232" s="23">
        <f t="shared" si="85"/>
        <v>44961</v>
      </c>
      <c r="BP232" s="23">
        <f t="shared" si="86"/>
        <v>44961</v>
      </c>
      <c r="BQ232" s="23">
        <f t="shared" si="87"/>
        <v>44961</v>
      </c>
      <c r="BR232" s="23">
        <f t="shared" si="98"/>
        <v>45146</v>
      </c>
      <c r="BS232" s="24">
        <f t="shared" ca="1" si="88"/>
        <v>-260</v>
      </c>
      <c r="BT232" s="25">
        <f t="shared" ca="1" si="89"/>
        <v>490</v>
      </c>
      <c r="BU232" s="25">
        <f t="shared" ca="1" si="90"/>
        <v>-260</v>
      </c>
      <c r="BV232" s="25">
        <f t="shared" ca="1" si="91"/>
        <v>-260</v>
      </c>
      <c r="BW232" s="25">
        <f t="shared" ca="1" si="92"/>
        <v>490</v>
      </c>
      <c r="BX232" s="26" t="e">
        <v>#N/A</v>
      </c>
      <c r="BY232" s="11">
        <f t="shared" ca="1" si="93"/>
        <v>5</v>
      </c>
      <c r="BZ232" s="11">
        <f t="shared" ca="1" si="99"/>
        <v>0</v>
      </c>
      <c r="CA232" s="11">
        <f t="shared" ca="1" si="94"/>
        <v>0</v>
      </c>
      <c r="CB232" s="28">
        <f>_xlfn.XLOOKUP($C232,'[3]BIS Feb-26'!$C:$C,'[3]BIS Feb-26'!U:U,"",0)</f>
        <v>0</v>
      </c>
      <c r="CC232" s="28">
        <f>_xlfn.XLOOKUP($C232,'[3]BIS Feb-26'!$C:$C,'[3]BIS Feb-26'!V:V,"",0)</f>
        <v>0</v>
      </c>
      <c r="CD232" s="28">
        <f>_xlfn.XLOOKUP($C232,'[3]BIS Feb-26'!$C:$C,'[3]BIS Feb-26'!W:W,"",0)</f>
        <v>0</v>
      </c>
      <c r="CE232" s="28">
        <f>_xlfn.XLOOKUP($C232,'[3]BIS Feb-26'!$C:$C,'[3]BIS Feb-26'!X:X,"",0)</f>
        <v>0</v>
      </c>
      <c r="CF232" s="28">
        <f>_xlfn.XLOOKUP($C232,'[3]BIS Feb-26'!$C:$C,'[3]BIS Feb-26'!Y:Y,"",0)</f>
        <v>0</v>
      </c>
      <c r="CG232" s="28">
        <f>_xlfn.XLOOKUP($C232,'[3]BIS Feb-26'!$C:$C,'[3]BIS Feb-26'!Z:Z,"",0)</f>
        <v>0</v>
      </c>
      <c r="CH232" s="28">
        <f>_xlfn.XLOOKUP($C232,'[3]BIS Feb-26'!$C:$C,'[3]BIS Feb-26'!AA:AA,"",0)</f>
        <v>0</v>
      </c>
      <c r="CI232" s="28">
        <f>_xlfn.XLOOKUP($C232,'[3]BIS Feb-26'!$C:$C,'[3]BIS Feb-26'!AB:AB,"",0)</f>
        <v>0</v>
      </c>
      <c r="CJ232" s="28">
        <f>_xlfn.XLOOKUP($C232,'[3]BIS Feb-26'!$C:$C,'[3]BIS Feb-26'!AC:AC,"",0)</f>
        <v>0</v>
      </c>
      <c r="CK232" s="29" t="str">
        <f>_xlfn.XLOOKUP($C232,'[3]BIS Feb-26'!$C:$C,'[3]BIS Feb-26'!AD:AD,"",0)</f>
        <v>547</v>
      </c>
      <c r="CL232" s="29" t="str">
        <f>_xlfn.XLOOKUP($C232,'[3]BIS Feb-26'!$C:$C,'[3]BIS Feb-26'!AE:AE,"",0)</f>
        <v>547</v>
      </c>
      <c r="CM232" s="29" t="str">
        <f>_xlfn.XLOOKUP($C232,'[3]BIS Feb-26'!$C:$C,'[3]BIS Feb-26'!AF:AF,"",0)</f>
        <v>547</v>
      </c>
      <c r="CN232" s="29" t="str">
        <f>_xlfn.XLOOKUP($C232,'[3]BIS Feb-26'!$C:$C,'[3]BIS Feb-26'!AG:AG,"",0)</f>
        <v>547</v>
      </c>
      <c r="CO232" s="29" t="str">
        <f>_xlfn.XLOOKUP($C232,'[3]BIS Feb-26'!$C:$C,'[3]BIS Feb-26'!AH:AH,"",0)</f>
        <v>547</v>
      </c>
      <c r="CP232" s="29" t="str">
        <f>_xlfn.XLOOKUP($C232,'[3]BIS Feb-26'!$C:$C,'[3]BIS Feb-26'!AI:AI,"",0)</f>
        <v>1297</v>
      </c>
      <c r="CQ232" s="29" t="str">
        <f>_xlfn.XLOOKUP($C232,'[3]BIS Feb-26'!$C:$C,'[3]BIS Feb-26'!AJ:AJ,"",0)</f>
        <v>547</v>
      </c>
      <c r="CR232" s="29" t="str">
        <f>_xlfn.XLOOKUP($C232,'[3]BIS Feb-26'!$C:$C,'[3]BIS Feb-26'!AK:AK,"",0)</f>
        <v>1297</v>
      </c>
      <c r="CS232" s="29" t="str">
        <f>_xlfn.XLOOKUP($C232,'[3]BIS Feb-26'!$C:$C,'[3]BIS Feb-26'!AL:AL,"",0)</f>
        <v>1297</v>
      </c>
      <c r="CT232" s="29">
        <f>_xlfn.XLOOKUP($C232,'[3]BIS Feb-26'!$C:$C,'[3]BIS Feb-26'!AM:AM,"",0)</f>
        <v>1</v>
      </c>
      <c r="CU232" s="28">
        <f>_xlfn.XLOOKUP($C232,'[3]BIS Feb-26'!$C:$C,'[3]BIS Feb-26'!AN:AN,"",0)</f>
        <v>45455</v>
      </c>
      <c r="CV232" s="28">
        <f>_xlfn.XLOOKUP($C232,'[3]BIS Feb-26'!$C:$C,'[3]BIS Feb-26'!AO:AO,"",0)</f>
        <v>45432</v>
      </c>
      <c r="CW232" s="28">
        <f>_xlfn.XLOOKUP($C232,'[3]BIS Feb-26'!$C:$C,'[3]BIS Feb-26'!AP:AP,"",0)</f>
        <v>45432</v>
      </c>
      <c r="CX232" s="28">
        <f>_xlfn.XLOOKUP($C232,'[3]BIS Feb-26'!$C:$C,'[3]BIS Feb-26'!AQ:AQ,"",0)</f>
        <v>45455</v>
      </c>
      <c r="CY232" s="28">
        <f>_xlfn.XLOOKUP($C232,'[3]BIS Feb-26'!$C:$C,'[3]BIS Feb-26'!AR:AR,"",0)</f>
        <v>45455</v>
      </c>
      <c r="CZ232" s="28">
        <f>_xlfn.XLOOKUP($C232,'[3]BIS Feb-26'!$C:$C,'[3]BIS Feb-26'!AS:AS,"",0)</f>
        <v>45545</v>
      </c>
      <c r="DA232" s="28">
        <f>_xlfn.XLOOKUP($C232,'[3]BIS Feb-26'!$C:$C,'[3]BIS Feb-26'!AT:AT,"",0)</f>
        <v>45345</v>
      </c>
      <c r="DB232" s="28">
        <f>_xlfn.XLOOKUP($C232,'[3]BIS Feb-26'!$C:$C,'[3]BIS Feb-26'!AU:AU,"",0)</f>
        <v>45455</v>
      </c>
      <c r="DC232" s="28">
        <f>_xlfn.XLOOKUP($C232,'[3]BIS Feb-26'!$C:$C,'[3]BIS Feb-26'!AV:AV,"",0)</f>
        <v>45504</v>
      </c>
      <c r="DD232" s="11">
        <f>_xlfn.XLOOKUP($C232,'[3]BIS Feb-26'!$C:$C,'[3]BIS Feb-26'!AW:AW,"",0)</f>
        <v>1</v>
      </c>
      <c r="DE232" s="11">
        <f>_xlfn.XLOOKUP($C232,'[3]BIS Feb-26'!$C:$C,'[3]BIS Feb-26'!AX:AX,"",0)</f>
        <v>0</v>
      </c>
      <c r="DF232" s="11">
        <f>_xlfn.XLOOKUP($C232,'[3]BIS Feb-26'!$C:$C,'[3]BIS Feb-26'!AY:AY,"",0)</f>
        <v>0</v>
      </c>
      <c r="DG232" s="11">
        <f t="shared" ca="1" si="95"/>
        <v>9</v>
      </c>
      <c r="DH232" s="11">
        <f t="shared" ca="1" si="96"/>
        <v>0</v>
      </c>
      <c r="DI232" s="11">
        <f t="shared" ca="1" si="97"/>
        <v>0</v>
      </c>
      <c r="DJ232" s="11" t="str">
        <f>_xlfn.XLOOKUP($C232,'[3]Active Customer Assets'!$D:$D,'[3]Active Customer Assets'!I:I,"",0)</f>
        <v>B (Below 100% potential spares purchased)</v>
      </c>
      <c r="DK232" s="28">
        <f>_xlfn.XLOOKUP($C232,'[3]Active Customer Assets'!$D:$D,'[3]Active Customer Assets'!J:J,"",0)</f>
        <v>43895</v>
      </c>
      <c r="DL232" s="28">
        <f>_xlfn.XLOOKUP($C232,'[3]Active Customer Assets'!$D:$D,'[3]Active Customer Assets'!K:K,"",0)</f>
        <v>43732.229166666701</v>
      </c>
      <c r="DM232" s="28">
        <f>_xlfn.XLOOKUP($C232,'[3]Active Customer Assets'!$D:$D,'[3]Active Customer Assets'!L:L,"",0)</f>
        <v>45293.747546296298</v>
      </c>
      <c r="DN232" s="21">
        <f>_xlfn.XLOOKUP($C232,'[3]Active Customer Assets'!$D:$D,'[3]Active Customer Assets'!M:M,"",0)</f>
        <v>703</v>
      </c>
      <c r="DO232" s="28">
        <f>_xlfn.XLOOKUP($C232,'[3]Active Customer Assets'!$D:$D,'[3]Active Customer Assets'!N:N,"",0)</f>
        <v>0</v>
      </c>
      <c r="DP232" s="28">
        <f>_xlfn.XLOOKUP($C232,'[3]Active Customer Assets'!$D:$D,'[3]Active Customer Assets'!O:O,"",0)</f>
        <v>0</v>
      </c>
      <c r="DQ232" s="28">
        <f>_xlfn.XLOOKUP($C232,'[3]Active Customer Assets'!$D:$D,'[3]Active Customer Assets'!P:P,"",0)</f>
        <v>0</v>
      </c>
      <c r="DR232" s="28">
        <f>_xlfn.XLOOKUP($C232,'[3]Active Customer Assets'!$D:$D,'[3]Active Customer Assets'!Q:Q,"",0)</f>
        <v>0</v>
      </c>
      <c r="DS232" s="28">
        <f>_xlfn.XLOOKUP($C232,'[3]Active Customer Assets'!$D:$D,'[3]Active Customer Assets'!R:R,"",0)</f>
        <v>0</v>
      </c>
      <c r="DT232" s="28">
        <f>_xlfn.XLOOKUP($C232,'[3]Active Customer Assets'!$D:$D,'[3]Active Customer Assets'!S:S,"",0)</f>
        <v>0</v>
      </c>
      <c r="DU232" s="28">
        <f>_xlfn.XLOOKUP($C232,'[3]Active Customer Assets'!$D:$D,'[3]Active Customer Assets'!T:T,"",0)</f>
        <v>0</v>
      </c>
      <c r="DV232" s="28">
        <f>_xlfn.XLOOKUP($C232,'[3]Active Customer Assets'!$D:$D,'[3]Active Customer Assets'!U:U,"",0)</f>
        <v>0</v>
      </c>
      <c r="DW232" s="28">
        <f>_xlfn.XLOOKUP($C232,'[3]Active Customer Assets'!$D:$D,'[3]Active Customer Assets'!V:V,"",0)</f>
        <v>0</v>
      </c>
      <c r="DX232" s="28">
        <f>_xlfn.XLOOKUP($C232,'[3]Active Customer Assets'!$D:$D,'[3]Active Customer Assets'!W:W,"",0)</f>
        <v>0</v>
      </c>
      <c r="DY232" s="28">
        <f>_xlfn.XLOOKUP($C232,'[3]Active Customer Assets'!$D:$D,'[3]Active Customer Assets'!X:X,"",0)</f>
        <v>0</v>
      </c>
      <c r="DZ232" s="28">
        <f>_xlfn.XLOOKUP($C232,'[3]Active Customer Assets'!$D:$D,'[3]Active Customer Assets'!Y:Y,"",0)</f>
        <v>0</v>
      </c>
      <c r="EA232" s="28" t="str">
        <f>_xlfn.XLOOKUP($C232,'[3]Active Customer Assets'!$D:$D,'[3]Active Customer Assets'!Z:Z,"",0)</f>
        <v>547</v>
      </c>
      <c r="EB232" s="28" t="str">
        <f>_xlfn.XLOOKUP($C232,'[3]Active Customer Assets'!$D:$D,'[3]Active Customer Assets'!AA:AA,"",0)</f>
        <v>547</v>
      </c>
      <c r="EC232" s="28" t="str">
        <f>_xlfn.XLOOKUP($C232,'[3]Active Customer Assets'!$D:$D,'[3]Active Customer Assets'!AB:AB,"",0)</f>
        <v>547</v>
      </c>
      <c r="ED232" s="28" t="str">
        <f>_xlfn.XLOOKUP($C232,'[3]Active Customer Assets'!$D:$D,'[3]Active Customer Assets'!AC:AC,"",0)</f>
        <v>547</v>
      </c>
      <c r="EE232" s="28" t="str">
        <f>_xlfn.XLOOKUP($C232,'[3]Active Customer Assets'!$D:$D,'[3]Active Customer Assets'!AD:AD,"",0)</f>
        <v>547</v>
      </c>
      <c r="EF232" s="28" t="str">
        <f>_xlfn.XLOOKUP($C232,'[3]Active Customer Assets'!$D:$D,'[3]Active Customer Assets'!AE:AE,"",0)</f>
        <v>1297</v>
      </c>
      <c r="EG232" s="28" t="str">
        <f>_xlfn.XLOOKUP($C232,'[3]Active Customer Assets'!$D:$D,'[3]Active Customer Assets'!AF:AF,"",0)</f>
        <v>547</v>
      </c>
      <c r="EH232" s="28" t="str">
        <f>_xlfn.XLOOKUP($C232,'[3]Active Customer Assets'!$D:$D,'[3]Active Customer Assets'!AG:AG,"",0)</f>
        <v>1297</v>
      </c>
      <c r="EI232" s="28" t="str">
        <f>_xlfn.XLOOKUP($C232,'[3]Active Customer Assets'!$D:$D,'[3]Active Customer Assets'!AH:AH,"",0)</f>
        <v>1297</v>
      </c>
      <c r="EJ232" s="21">
        <f>_xlfn.XLOOKUP($C232,'[3]Active Customer Assets'!$D:$D,'[3]Active Customer Assets'!AI:AI,"",0)</f>
        <v>1</v>
      </c>
      <c r="EK232" s="35" t="str">
        <f>[3]!tbl_DPSAC[[#This Row],[Unit Status]]</f>
        <v>Active</v>
      </c>
    </row>
    <row r="233" spans="1:141" x14ac:dyDescent="0.15">
      <c r="A233" s="11">
        <f>ROW(tbl_DPSAC[[#This Row],[Sl. No.]])-1</f>
        <v>232</v>
      </c>
      <c r="B233" s="12" t="s">
        <v>196</v>
      </c>
      <c r="C233" s="12" t="s">
        <v>1264</v>
      </c>
      <c r="D233" s="12" t="s">
        <v>198</v>
      </c>
      <c r="E233" s="12" t="s">
        <v>199</v>
      </c>
      <c r="F233" s="12" t="s">
        <v>161</v>
      </c>
      <c r="G233" s="13" t="s">
        <v>492</v>
      </c>
      <c r="H233" s="13" t="e">
        <f>_xlfn.XLOOKUP(C233,'[1]E&amp;DPSAC'!$K:$K,'[1]E&amp;DPSAC'!$E:$E,,0)</f>
        <v>#N/A</v>
      </c>
      <c r="I233" s="13" t="s">
        <v>493</v>
      </c>
      <c r="J233" s="13" t="s">
        <v>143</v>
      </c>
      <c r="K233" s="13" t="s">
        <v>143</v>
      </c>
      <c r="L233" s="12" t="str">
        <f t="shared" ca="1" si="75"/>
        <v>Non - Warranty</v>
      </c>
      <c r="M233" s="14">
        <v>43899</v>
      </c>
      <c r="N233" s="15">
        <v>24</v>
      </c>
      <c r="O233" s="14">
        <f t="shared" si="76"/>
        <v>44651</v>
      </c>
      <c r="P233" s="11" t="s">
        <v>213</v>
      </c>
      <c r="Q233" s="19" t="str">
        <f>_xlfn.XLOOKUP(C233,'[2]Sch Calls'!$R:$R,'[2]Sch Calls'!$F:$F,"",0)</f>
        <v/>
      </c>
      <c r="R233" s="18" t="str">
        <f>_xlfn.XLOOKUP(C233,'[2]Sch Calls'!$R:$R,'[2]Sch Calls'!$A:$A,"",0)</f>
        <v/>
      </c>
      <c r="S233" s="17" t="str">
        <f>_xlfn.XLOOKUP(C233,'[2]Sch Calls'!$R:$R,'[2]Sch Calls'!$B:$B,"",0)</f>
        <v/>
      </c>
      <c r="T233" s="18" t="str">
        <f>_xlfn.XLOOKUP(C233,'[1]E&amp;DPSAC'!$K:$K,'[1]E&amp;DPSAC'!$W:$W,"",0)</f>
        <v/>
      </c>
      <c r="U233" s="17" t="str">
        <f>_xlfn.XLOOKUP(C233,'[1]E&amp;DPSAC'!$K:$K,'[1]E&amp;DPSAC'!$Z:$Z,"",0)</f>
        <v/>
      </c>
      <c r="V233" s="17">
        <f>_xlfn.XLOOKUP(C233,'[2]1. All Calls'!$R:$R,'[2]1. All Calls'!$B:$B,"",0)</f>
        <v>689</v>
      </c>
      <c r="W233" s="20">
        <f>_xlfn.XLOOKUP(C233,'[2]1. All Calls'!$R:$R,'[2]1. All Calls'!$A:$A,"",0)</f>
        <v>45293.749224537001</v>
      </c>
      <c r="X233" s="17" t="str">
        <f>_xlfn.XLOOKUP(C233,'[2]Sch Calls'!$R:$R,'[2]Sch Calls'!$AB:$AB,"",0)</f>
        <v/>
      </c>
      <c r="Y233" s="17">
        <f t="shared" si="77"/>
        <v>0</v>
      </c>
      <c r="Z233" s="17" t="str">
        <f t="shared" si="78"/>
        <v>Done</v>
      </c>
      <c r="AA233" s="21">
        <f t="shared" ca="1" si="79"/>
        <v>2202</v>
      </c>
      <c r="AB233" s="21" t="str">
        <f t="shared" ca="1" si="80"/>
        <v>Due</v>
      </c>
      <c r="AC233" s="11">
        <f ca="1">tbl_DPSAC[[#This Row],[Current Month Due Count]]</f>
        <v>0</v>
      </c>
      <c r="AD233" s="11">
        <f ca="1">tbl_DPSAC[[#This Row],[Next Month Due2]]</f>
        <v>0</v>
      </c>
      <c r="AE233" s="11">
        <f t="shared" ca="1" si="81"/>
        <v>1</v>
      </c>
      <c r="AF233" s="11">
        <v>1</v>
      </c>
      <c r="AG233" s="17">
        <f t="shared" ca="1" si="82"/>
        <v>1496</v>
      </c>
      <c r="AH233" s="11">
        <v>0</v>
      </c>
      <c r="AI233" s="11">
        <v>0</v>
      </c>
      <c r="AJ233" s="11">
        <v>0</v>
      </c>
      <c r="AK233" s="11">
        <v>0</v>
      </c>
      <c r="AL233" s="11">
        <v>0</v>
      </c>
      <c r="AM233" s="11">
        <v>0</v>
      </c>
      <c r="AN233" s="11">
        <v>0</v>
      </c>
      <c r="AO233" s="11">
        <v>0</v>
      </c>
      <c r="AP233" s="11">
        <v>0</v>
      </c>
      <c r="AQ233" s="11">
        <v>0</v>
      </c>
      <c r="AR233" s="11">
        <v>0</v>
      </c>
      <c r="AS233" s="11">
        <v>0</v>
      </c>
      <c r="AT233" s="11">
        <v>0</v>
      </c>
      <c r="AU233" s="11">
        <v>0</v>
      </c>
      <c r="AV233" s="11">
        <v>0</v>
      </c>
      <c r="AW233" s="11">
        <v>0</v>
      </c>
      <c r="AX233" s="11" t="str">
        <f t="shared" ca="1" si="83"/>
        <v>3 Service Due</v>
      </c>
      <c r="AY233" s="17">
        <v>500</v>
      </c>
      <c r="AZ233" s="22">
        <v>44781</v>
      </c>
      <c r="BA233" s="17"/>
      <c r="BB233" s="17">
        <v>500</v>
      </c>
      <c r="BC233" s="22">
        <v>44781</v>
      </c>
      <c r="BD233" s="17"/>
      <c r="BE233" s="17">
        <v>500</v>
      </c>
      <c r="BF233" s="22">
        <v>44781</v>
      </c>
      <c r="BG233" s="17"/>
      <c r="BH233" s="17">
        <v>500</v>
      </c>
      <c r="BI233" s="22">
        <v>44781</v>
      </c>
      <c r="BJ233" s="17"/>
      <c r="BK233" s="17">
        <v>500</v>
      </c>
      <c r="BL233" s="22">
        <v>44781</v>
      </c>
      <c r="BM233" s="17"/>
      <c r="BN233" s="23">
        <f t="shared" si="84"/>
        <v>44961</v>
      </c>
      <c r="BO233" s="23">
        <f t="shared" si="85"/>
        <v>44961</v>
      </c>
      <c r="BP233" s="23">
        <f t="shared" si="86"/>
        <v>44961</v>
      </c>
      <c r="BQ233" s="23">
        <f t="shared" si="87"/>
        <v>44961</v>
      </c>
      <c r="BR233" s="23">
        <f t="shared" si="98"/>
        <v>45146</v>
      </c>
      <c r="BS233" s="24">
        <f t="shared" ca="1" si="88"/>
        <v>-246</v>
      </c>
      <c r="BT233" s="25">
        <f t="shared" ca="1" si="89"/>
        <v>504</v>
      </c>
      <c r="BU233" s="25">
        <f t="shared" ca="1" si="90"/>
        <v>-246</v>
      </c>
      <c r="BV233" s="25">
        <f t="shared" ca="1" si="91"/>
        <v>-246</v>
      </c>
      <c r="BW233" s="25">
        <f t="shared" ca="1" si="92"/>
        <v>504</v>
      </c>
      <c r="BX233" s="26" t="e">
        <v>#N/A</v>
      </c>
      <c r="BY233" s="11">
        <f t="shared" ca="1" si="93"/>
        <v>5</v>
      </c>
      <c r="BZ233" s="11">
        <f t="shared" ca="1" si="99"/>
        <v>0</v>
      </c>
      <c r="CA233" s="11">
        <f t="shared" ca="1" si="94"/>
        <v>0</v>
      </c>
      <c r="CB233" s="28">
        <f>_xlfn.XLOOKUP($C233,'[3]BIS Feb-26'!$C:$C,'[3]BIS Feb-26'!U:U,"",0)</f>
        <v>0</v>
      </c>
      <c r="CC233" s="28">
        <f>_xlfn.XLOOKUP($C233,'[3]BIS Feb-26'!$C:$C,'[3]BIS Feb-26'!V:V,"",0)</f>
        <v>0</v>
      </c>
      <c r="CD233" s="28">
        <f>_xlfn.XLOOKUP($C233,'[3]BIS Feb-26'!$C:$C,'[3]BIS Feb-26'!W:W,"",0)</f>
        <v>0</v>
      </c>
      <c r="CE233" s="28">
        <f>_xlfn.XLOOKUP($C233,'[3]BIS Feb-26'!$C:$C,'[3]BIS Feb-26'!X:X,"",0)</f>
        <v>0</v>
      </c>
      <c r="CF233" s="28">
        <f>_xlfn.XLOOKUP($C233,'[3]BIS Feb-26'!$C:$C,'[3]BIS Feb-26'!Y:Y,"",0)</f>
        <v>0</v>
      </c>
      <c r="CG233" s="28">
        <f>_xlfn.XLOOKUP($C233,'[3]BIS Feb-26'!$C:$C,'[3]BIS Feb-26'!Z:Z,"",0)</f>
        <v>0</v>
      </c>
      <c r="CH233" s="28">
        <f>_xlfn.XLOOKUP($C233,'[3]BIS Feb-26'!$C:$C,'[3]BIS Feb-26'!AA:AA,"",0)</f>
        <v>0</v>
      </c>
      <c r="CI233" s="28">
        <f>_xlfn.XLOOKUP($C233,'[3]BIS Feb-26'!$C:$C,'[3]BIS Feb-26'!AB:AB,"",0)</f>
        <v>0</v>
      </c>
      <c r="CJ233" s="28">
        <f>_xlfn.XLOOKUP($C233,'[3]BIS Feb-26'!$C:$C,'[3]BIS Feb-26'!AC:AC,"",0)</f>
        <v>0</v>
      </c>
      <c r="CK233" s="29" t="str">
        <f>_xlfn.XLOOKUP($C233,'[3]BIS Feb-26'!$C:$C,'[3]BIS Feb-26'!AD:AD,"",0)</f>
        <v>561</v>
      </c>
      <c r="CL233" s="29" t="str">
        <f>_xlfn.XLOOKUP($C233,'[3]BIS Feb-26'!$C:$C,'[3]BIS Feb-26'!AE:AE,"",0)</f>
        <v>561</v>
      </c>
      <c r="CM233" s="29" t="str">
        <f>_xlfn.XLOOKUP($C233,'[3]BIS Feb-26'!$C:$C,'[3]BIS Feb-26'!AF:AF,"",0)</f>
        <v>561</v>
      </c>
      <c r="CN233" s="29" t="str">
        <f>_xlfn.XLOOKUP($C233,'[3]BIS Feb-26'!$C:$C,'[3]BIS Feb-26'!AG:AG,"",0)</f>
        <v>561</v>
      </c>
      <c r="CO233" s="29" t="str">
        <f>_xlfn.XLOOKUP($C233,'[3]BIS Feb-26'!$C:$C,'[3]BIS Feb-26'!AH:AH,"",0)</f>
        <v>561</v>
      </c>
      <c r="CP233" s="29" t="str">
        <f>_xlfn.XLOOKUP($C233,'[3]BIS Feb-26'!$C:$C,'[3]BIS Feb-26'!AI:AI,"",0)</f>
        <v>1311</v>
      </c>
      <c r="CQ233" s="29" t="str">
        <f>_xlfn.XLOOKUP($C233,'[3]BIS Feb-26'!$C:$C,'[3]BIS Feb-26'!AJ:AJ,"",0)</f>
        <v>561</v>
      </c>
      <c r="CR233" s="29" t="str">
        <f>_xlfn.XLOOKUP($C233,'[3]BIS Feb-26'!$C:$C,'[3]BIS Feb-26'!AK:AK,"",0)</f>
        <v>1311</v>
      </c>
      <c r="CS233" s="29" t="str">
        <f>_xlfn.XLOOKUP($C233,'[3]BIS Feb-26'!$C:$C,'[3]BIS Feb-26'!AL:AL,"",0)</f>
        <v>1311</v>
      </c>
      <c r="CT233" s="29">
        <f>_xlfn.XLOOKUP($C233,'[3]BIS Feb-26'!$C:$C,'[3]BIS Feb-26'!AM:AM,"",0)</f>
        <v>1</v>
      </c>
      <c r="CU233" s="28">
        <f>_xlfn.XLOOKUP($C233,'[3]BIS Feb-26'!$C:$C,'[3]BIS Feb-26'!AN:AN,"",0)</f>
        <v>45456</v>
      </c>
      <c r="CV233" s="28">
        <f>_xlfn.XLOOKUP($C233,'[3]BIS Feb-26'!$C:$C,'[3]BIS Feb-26'!AO:AO,"",0)</f>
        <v>45434</v>
      </c>
      <c r="CW233" s="28">
        <f>_xlfn.XLOOKUP($C233,'[3]BIS Feb-26'!$C:$C,'[3]BIS Feb-26'!AP:AP,"",0)</f>
        <v>45434</v>
      </c>
      <c r="CX233" s="28">
        <f>_xlfn.XLOOKUP($C233,'[3]BIS Feb-26'!$C:$C,'[3]BIS Feb-26'!AQ:AQ,"",0)</f>
        <v>45456</v>
      </c>
      <c r="CY233" s="28">
        <f>_xlfn.XLOOKUP($C233,'[3]BIS Feb-26'!$C:$C,'[3]BIS Feb-26'!AR:AR,"",0)</f>
        <v>45456</v>
      </c>
      <c r="CZ233" s="28">
        <f>_xlfn.XLOOKUP($C233,'[3]BIS Feb-26'!$C:$C,'[3]BIS Feb-26'!AS:AS,"",0)</f>
        <v>45546</v>
      </c>
      <c r="DA233" s="28">
        <f>_xlfn.XLOOKUP($C233,'[3]BIS Feb-26'!$C:$C,'[3]BIS Feb-26'!AT:AT,"",0)</f>
        <v>45346</v>
      </c>
      <c r="DB233" s="28">
        <f>_xlfn.XLOOKUP($C233,'[3]BIS Feb-26'!$C:$C,'[3]BIS Feb-26'!AU:AU,"",0)</f>
        <v>45456</v>
      </c>
      <c r="DC233" s="28">
        <f>_xlfn.XLOOKUP($C233,'[3]BIS Feb-26'!$C:$C,'[3]BIS Feb-26'!AV:AV,"",0)</f>
        <v>45505</v>
      </c>
      <c r="DD233" s="11">
        <f>_xlfn.XLOOKUP($C233,'[3]BIS Feb-26'!$C:$C,'[3]BIS Feb-26'!AW:AW,"",0)</f>
        <v>1</v>
      </c>
      <c r="DE233" s="11">
        <f>_xlfn.XLOOKUP($C233,'[3]BIS Feb-26'!$C:$C,'[3]BIS Feb-26'!AX:AX,"",0)</f>
        <v>0</v>
      </c>
      <c r="DF233" s="11">
        <f>_xlfn.XLOOKUP($C233,'[3]BIS Feb-26'!$C:$C,'[3]BIS Feb-26'!AY:AY,"",0)</f>
        <v>0</v>
      </c>
      <c r="DG233" s="11">
        <f t="shared" ca="1" si="95"/>
        <v>9</v>
      </c>
      <c r="DH233" s="11">
        <f t="shared" ca="1" si="96"/>
        <v>0</v>
      </c>
      <c r="DI233" s="11">
        <f t="shared" ca="1" si="97"/>
        <v>0</v>
      </c>
      <c r="DJ233" s="11" t="str">
        <f>_xlfn.XLOOKUP($C233,'[3]Active Customer Assets'!$D:$D,'[3]Active Customer Assets'!I:I,"",0)</f>
        <v>B (Below 100% potential spares purchased)</v>
      </c>
      <c r="DK233" s="28">
        <f>_xlfn.XLOOKUP($C233,'[3]Active Customer Assets'!$D:$D,'[3]Active Customer Assets'!J:J,"",0)</f>
        <v>43899.513888888898</v>
      </c>
      <c r="DL233" s="28">
        <f>_xlfn.XLOOKUP($C233,'[3]Active Customer Assets'!$D:$D,'[3]Active Customer Assets'!K:K,"",0)</f>
        <v>43732.229166666701</v>
      </c>
      <c r="DM233" s="28">
        <f>_xlfn.XLOOKUP($C233,'[3]Active Customer Assets'!$D:$D,'[3]Active Customer Assets'!L:L,"",0)</f>
        <v>45293.749664351897</v>
      </c>
      <c r="DN233" s="21">
        <f>_xlfn.XLOOKUP($C233,'[3]Active Customer Assets'!$D:$D,'[3]Active Customer Assets'!M:M,"",0)</f>
        <v>689</v>
      </c>
      <c r="DO233" s="28">
        <f>_xlfn.XLOOKUP($C233,'[3]Active Customer Assets'!$D:$D,'[3]Active Customer Assets'!N:N,"",0)</f>
        <v>0</v>
      </c>
      <c r="DP233" s="28">
        <f>_xlfn.XLOOKUP($C233,'[3]Active Customer Assets'!$D:$D,'[3]Active Customer Assets'!O:O,"",0)</f>
        <v>0</v>
      </c>
      <c r="DQ233" s="28">
        <f>_xlfn.XLOOKUP($C233,'[3]Active Customer Assets'!$D:$D,'[3]Active Customer Assets'!P:P,"",0)</f>
        <v>0</v>
      </c>
      <c r="DR233" s="28">
        <f>_xlfn.XLOOKUP($C233,'[3]Active Customer Assets'!$D:$D,'[3]Active Customer Assets'!Q:Q,"",0)</f>
        <v>0</v>
      </c>
      <c r="DS233" s="28">
        <f>_xlfn.XLOOKUP($C233,'[3]Active Customer Assets'!$D:$D,'[3]Active Customer Assets'!R:R,"",0)</f>
        <v>0</v>
      </c>
      <c r="DT233" s="28">
        <f>_xlfn.XLOOKUP($C233,'[3]Active Customer Assets'!$D:$D,'[3]Active Customer Assets'!S:S,"",0)</f>
        <v>0</v>
      </c>
      <c r="DU233" s="28">
        <f>_xlfn.XLOOKUP($C233,'[3]Active Customer Assets'!$D:$D,'[3]Active Customer Assets'!T:T,"",0)</f>
        <v>0</v>
      </c>
      <c r="DV233" s="28">
        <f>_xlfn.XLOOKUP($C233,'[3]Active Customer Assets'!$D:$D,'[3]Active Customer Assets'!U:U,"",0)</f>
        <v>0</v>
      </c>
      <c r="DW233" s="28">
        <f>_xlfn.XLOOKUP($C233,'[3]Active Customer Assets'!$D:$D,'[3]Active Customer Assets'!V:V,"",0)</f>
        <v>0</v>
      </c>
      <c r="DX233" s="28">
        <f>_xlfn.XLOOKUP($C233,'[3]Active Customer Assets'!$D:$D,'[3]Active Customer Assets'!W:W,"",0)</f>
        <v>0</v>
      </c>
      <c r="DY233" s="28">
        <f>_xlfn.XLOOKUP($C233,'[3]Active Customer Assets'!$D:$D,'[3]Active Customer Assets'!X:X,"",0)</f>
        <v>0</v>
      </c>
      <c r="DZ233" s="28">
        <f>_xlfn.XLOOKUP($C233,'[3]Active Customer Assets'!$D:$D,'[3]Active Customer Assets'!Y:Y,"",0)</f>
        <v>0</v>
      </c>
      <c r="EA233" s="28" t="str">
        <f>_xlfn.XLOOKUP($C233,'[3]Active Customer Assets'!$D:$D,'[3]Active Customer Assets'!Z:Z,"",0)</f>
        <v>561</v>
      </c>
      <c r="EB233" s="28" t="str">
        <f>_xlfn.XLOOKUP($C233,'[3]Active Customer Assets'!$D:$D,'[3]Active Customer Assets'!AA:AA,"",0)</f>
        <v>561</v>
      </c>
      <c r="EC233" s="28" t="str">
        <f>_xlfn.XLOOKUP($C233,'[3]Active Customer Assets'!$D:$D,'[3]Active Customer Assets'!AB:AB,"",0)</f>
        <v>561</v>
      </c>
      <c r="ED233" s="28" t="str">
        <f>_xlfn.XLOOKUP($C233,'[3]Active Customer Assets'!$D:$D,'[3]Active Customer Assets'!AC:AC,"",0)</f>
        <v>561</v>
      </c>
      <c r="EE233" s="28" t="str">
        <f>_xlfn.XLOOKUP($C233,'[3]Active Customer Assets'!$D:$D,'[3]Active Customer Assets'!AD:AD,"",0)</f>
        <v>561</v>
      </c>
      <c r="EF233" s="28" t="str">
        <f>_xlfn.XLOOKUP($C233,'[3]Active Customer Assets'!$D:$D,'[3]Active Customer Assets'!AE:AE,"",0)</f>
        <v>1311</v>
      </c>
      <c r="EG233" s="28" t="str">
        <f>_xlfn.XLOOKUP($C233,'[3]Active Customer Assets'!$D:$D,'[3]Active Customer Assets'!AF:AF,"",0)</f>
        <v>561</v>
      </c>
      <c r="EH233" s="28" t="str">
        <f>_xlfn.XLOOKUP($C233,'[3]Active Customer Assets'!$D:$D,'[3]Active Customer Assets'!AG:AG,"",0)</f>
        <v>1311</v>
      </c>
      <c r="EI233" s="28" t="str">
        <f>_xlfn.XLOOKUP($C233,'[3]Active Customer Assets'!$D:$D,'[3]Active Customer Assets'!AH:AH,"",0)</f>
        <v>1311</v>
      </c>
      <c r="EJ233" s="21">
        <f>_xlfn.XLOOKUP($C233,'[3]Active Customer Assets'!$D:$D,'[3]Active Customer Assets'!AI:AI,"",0)</f>
        <v>1</v>
      </c>
      <c r="EK233" s="35" t="str">
        <f>[3]!tbl_DPSAC[[#This Row],[Unit Status]]</f>
        <v>Active</v>
      </c>
    </row>
    <row r="234" spans="1:141" x14ac:dyDescent="0.15">
      <c r="A234" s="11">
        <f>ROW(tbl_DPSAC[[#This Row],[Sl. No.]])-1</f>
        <v>233</v>
      </c>
      <c r="B234" s="12" t="s">
        <v>196</v>
      </c>
      <c r="C234" s="12" t="s">
        <v>1265</v>
      </c>
      <c r="D234" s="12" t="s">
        <v>198</v>
      </c>
      <c r="E234" s="12" t="s">
        <v>199</v>
      </c>
      <c r="F234" s="12" t="s">
        <v>161</v>
      </c>
      <c r="G234" s="13" t="s">
        <v>492</v>
      </c>
      <c r="H234" s="13" t="str">
        <f>_xlfn.XLOOKUP(C234,'[1]E&amp;DPSAC'!$K:$K,'[1]E&amp;DPSAC'!$E:$E,,0)</f>
        <v>PATNA</v>
      </c>
      <c r="I234" s="13" t="s">
        <v>493</v>
      </c>
      <c r="J234" s="13" t="s">
        <v>143</v>
      </c>
      <c r="K234" s="13">
        <v>9617831594</v>
      </c>
      <c r="L234" s="12" t="str">
        <f t="shared" ca="1" si="75"/>
        <v>Non - Warranty</v>
      </c>
      <c r="M234" s="14">
        <v>43895</v>
      </c>
      <c r="N234" s="15">
        <v>24</v>
      </c>
      <c r="O234" s="14">
        <f t="shared" si="76"/>
        <v>44651</v>
      </c>
      <c r="P234" s="11" t="s">
        <v>213</v>
      </c>
      <c r="Q234" s="19" t="str">
        <f>_xlfn.XLOOKUP(C234,'[2]Sch Calls'!$R:$R,'[2]Sch Calls'!$F:$F,"",0)</f>
        <v>CC-00832972</v>
      </c>
      <c r="R234" s="18">
        <f>_xlfn.XLOOKUP(C234,'[2]Sch Calls'!$R:$R,'[2]Sch Calls'!$A:$A,"",0)</f>
        <v>44964.591273148202</v>
      </c>
      <c r="S234" s="17">
        <f>_xlfn.XLOOKUP(C234,'[2]Sch Calls'!$R:$R,'[2]Sch Calls'!$B:$B,"",0)</f>
        <v>496</v>
      </c>
      <c r="T234" s="18">
        <f>_xlfn.XLOOKUP(C234,'[1]E&amp;DPSAC'!$K:$K,'[1]E&amp;DPSAC'!$W:$W,"",0)</f>
        <v>44964</v>
      </c>
      <c r="U234" s="17">
        <f>_xlfn.XLOOKUP(C234,'[1]E&amp;DPSAC'!$K:$K,'[1]E&amp;DPSAC'!$Z:$Z,"",0)</f>
        <v>496</v>
      </c>
      <c r="V234" s="17">
        <f>_xlfn.XLOOKUP(C234,'[2]1. All Calls'!$R:$R,'[2]1. All Calls'!$B:$B,"",0)</f>
        <v>764</v>
      </c>
      <c r="W234" s="20">
        <f>_xlfn.XLOOKUP(C234,'[2]1. All Calls'!$R:$R,'[2]1. All Calls'!$A:$A,"",0)</f>
        <v>45293.751354166699</v>
      </c>
      <c r="X234" s="17" t="str">
        <f>_xlfn.XLOOKUP(C234,'[2]Sch Calls'!$R:$R,'[2]Sch Calls'!$AB:$AB,"",0)</f>
        <v>Change Air filter, oil filter, separator, valve kit and oil also change engine side air filter.</v>
      </c>
      <c r="Y234" s="17">
        <f t="shared" si="77"/>
        <v>482</v>
      </c>
      <c r="Z234" s="17" t="str">
        <f t="shared" si="78"/>
        <v>Done</v>
      </c>
      <c r="AA234" s="21">
        <f t="shared" ca="1" si="79"/>
        <v>1136.4087268517978</v>
      </c>
      <c r="AB234" s="21" t="str">
        <f t="shared" ca="1" si="80"/>
        <v>Due</v>
      </c>
      <c r="AC234" s="11">
        <f ca="1">tbl_DPSAC[[#This Row],[Current Month Due Count]]</f>
        <v>0</v>
      </c>
      <c r="AD234" s="11">
        <f ca="1">tbl_DPSAC[[#This Row],[Next Month Due2]]</f>
        <v>0</v>
      </c>
      <c r="AE234" s="11">
        <f t="shared" ca="1" si="81"/>
        <v>1</v>
      </c>
      <c r="AF234" s="11">
        <v>1</v>
      </c>
      <c r="AG234" s="17">
        <f t="shared" ca="1" si="82"/>
        <v>1571</v>
      </c>
      <c r="AH234" s="11">
        <v>0</v>
      </c>
      <c r="AI234" s="11">
        <v>0</v>
      </c>
      <c r="AJ234" s="11">
        <v>0</v>
      </c>
      <c r="AK234" s="11">
        <v>0</v>
      </c>
      <c r="AL234" s="11">
        <v>0</v>
      </c>
      <c r="AM234" s="11">
        <v>0</v>
      </c>
      <c r="AN234" s="11">
        <v>0</v>
      </c>
      <c r="AO234" s="11">
        <v>0</v>
      </c>
      <c r="AP234" s="11">
        <v>0</v>
      </c>
      <c r="AQ234" s="11">
        <v>0</v>
      </c>
      <c r="AR234" s="11">
        <v>0</v>
      </c>
      <c r="AS234" s="11">
        <v>0</v>
      </c>
      <c r="AT234" s="11">
        <v>0</v>
      </c>
      <c r="AU234" s="11">
        <v>0</v>
      </c>
      <c r="AV234" s="11">
        <v>0</v>
      </c>
      <c r="AW234" s="11">
        <v>0</v>
      </c>
      <c r="AX234" s="11" t="str">
        <f t="shared" ca="1" si="83"/>
        <v>3 Service Due</v>
      </c>
      <c r="AY234" s="17">
        <v>496</v>
      </c>
      <c r="AZ234" s="22">
        <v>44931</v>
      </c>
      <c r="BA234" s="17" t="s">
        <v>1266</v>
      </c>
      <c r="BB234" s="17">
        <v>496</v>
      </c>
      <c r="BC234" s="22">
        <v>44931</v>
      </c>
      <c r="BD234" s="17" t="s">
        <v>1266</v>
      </c>
      <c r="BE234" s="17">
        <v>496</v>
      </c>
      <c r="BF234" s="22">
        <v>44931</v>
      </c>
      <c r="BG234" s="17" t="s">
        <v>1266</v>
      </c>
      <c r="BH234" s="17">
        <v>496</v>
      </c>
      <c r="BI234" s="22">
        <v>44931</v>
      </c>
      <c r="BJ234" s="17" t="s">
        <v>1266</v>
      </c>
      <c r="BK234" s="17">
        <v>496</v>
      </c>
      <c r="BL234" s="22">
        <v>44931</v>
      </c>
      <c r="BM234" s="17" t="s">
        <v>1266</v>
      </c>
      <c r="BN234" s="23">
        <f t="shared" si="84"/>
        <v>45111</v>
      </c>
      <c r="BO234" s="23">
        <f t="shared" si="85"/>
        <v>45111</v>
      </c>
      <c r="BP234" s="23">
        <f t="shared" si="86"/>
        <v>45111</v>
      </c>
      <c r="BQ234" s="23">
        <f t="shared" si="87"/>
        <v>45111</v>
      </c>
      <c r="BR234" s="23">
        <f t="shared" si="98"/>
        <v>45296</v>
      </c>
      <c r="BS234" s="24">
        <f t="shared" ca="1" si="88"/>
        <v>-325</v>
      </c>
      <c r="BT234" s="25">
        <f t="shared" ca="1" si="89"/>
        <v>425</v>
      </c>
      <c r="BU234" s="25">
        <f t="shared" ca="1" si="90"/>
        <v>-325</v>
      </c>
      <c r="BV234" s="25">
        <f t="shared" ca="1" si="91"/>
        <v>-325</v>
      </c>
      <c r="BW234" s="25">
        <f t="shared" ca="1" si="92"/>
        <v>425</v>
      </c>
      <c r="BX234" s="26" t="s">
        <v>416</v>
      </c>
      <c r="BY234" s="11">
        <f t="shared" ca="1" si="93"/>
        <v>5</v>
      </c>
      <c r="BZ234" s="11">
        <f t="shared" ca="1" si="99"/>
        <v>0</v>
      </c>
      <c r="CA234" s="11">
        <f t="shared" ca="1" si="94"/>
        <v>0</v>
      </c>
      <c r="CB234" s="28">
        <f>_xlfn.XLOOKUP($C234,'[3]BIS Feb-26'!$C:$C,'[3]BIS Feb-26'!U:U,"",0)</f>
        <v>44963.770833333299</v>
      </c>
      <c r="CC234" s="28">
        <f>_xlfn.XLOOKUP($C234,'[3]BIS Feb-26'!$C:$C,'[3]BIS Feb-26'!V:V,"",0)</f>
        <v>44963.770833333299</v>
      </c>
      <c r="CD234" s="28">
        <f>_xlfn.XLOOKUP($C234,'[3]BIS Feb-26'!$C:$C,'[3]BIS Feb-26'!W:W,"",0)</f>
        <v>44963.770833333299</v>
      </c>
      <c r="CE234" s="28">
        <f>_xlfn.XLOOKUP($C234,'[3]BIS Feb-26'!$C:$C,'[3]BIS Feb-26'!X:X,"",0)</f>
        <v>44963.770833333299</v>
      </c>
      <c r="CF234" s="28">
        <f>_xlfn.XLOOKUP($C234,'[3]BIS Feb-26'!$C:$C,'[3]BIS Feb-26'!Y:Y,"",0)</f>
        <v>44963.770833333299</v>
      </c>
      <c r="CG234" s="28">
        <f>_xlfn.XLOOKUP($C234,'[3]BIS Feb-26'!$C:$C,'[3]BIS Feb-26'!Z:Z,"",0)</f>
        <v>44963.770833333299</v>
      </c>
      <c r="CH234" s="28">
        <f>_xlfn.XLOOKUP($C234,'[3]BIS Feb-26'!$C:$C,'[3]BIS Feb-26'!AA:AA,"",0)</f>
        <v>0</v>
      </c>
      <c r="CI234" s="28">
        <f>_xlfn.XLOOKUP($C234,'[3]BIS Feb-26'!$C:$C,'[3]BIS Feb-26'!AB:AB,"",0)</f>
        <v>0</v>
      </c>
      <c r="CJ234" s="28">
        <f>_xlfn.XLOOKUP($C234,'[3]BIS Feb-26'!$C:$C,'[3]BIS Feb-26'!AC:AC,"",0)</f>
        <v>0</v>
      </c>
      <c r="CK234" s="29" t="str">
        <f>_xlfn.XLOOKUP($C234,'[3]BIS Feb-26'!$C:$C,'[3]BIS Feb-26'!AD:AD,"",0)</f>
        <v>482</v>
      </c>
      <c r="CL234" s="29" t="str">
        <f>_xlfn.XLOOKUP($C234,'[3]BIS Feb-26'!$C:$C,'[3]BIS Feb-26'!AE:AE,"",0)</f>
        <v>482</v>
      </c>
      <c r="CM234" s="29" t="str">
        <f>_xlfn.XLOOKUP($C234,'[3]BIS Feb-26'!$C:$C,'[3]BIS Feb-26'!AF:AF,"",0)</f>
        <v>482</v>
      </c>
      <c r="CN234" s="29" t="str">
        <f>_xlfn.XLOOKUP($C234,'[3]BIS Feb-26'!$C:$C,'[3]BIS Feb-26'!AG:AG,"",0)</f>
        <v>482</v>
      </c>
      <c r="CO234" s="29" t="str">
        <f>_xlfn.XLOOKUP($C234,'[3]BIS Feb-26'!$C:$C,'[3]BIS Feb-26'!AH:AH,"",0)</f>
        <v>1232</v>
      </c>
      <c r="CP234" s="29" t="str">
        <f>_xlfn.XLOOKUP($C234,'[3]BIS Feb-26'!$C:$C,'[3]BIS Feb-26'!AI:AI,"",0)</f>
        <v>1232</v>
      </c>
      <c r="CQ234" s="29" t="str">
        <f>_xlfn.XLOOKUP($C234,'[3]BIS Feb-26'!$C:$C,'[3]BIS Feb-26'!AJ:AJ,"",0)</f>
        <v>482</v>
      </c>
      <c r="CR234" s="29" t="str">
        <f>_xlfn.XLOOKUP($C234,'[3]BIS Feb-26'!$C:$C,'[3]BIS Feb-26'!AK:AK,"",0)</f>
        <v>1232</v>
      </c>
      <c r="CS234" s="29" t="str">
        <f>_xlfn.XLOOKUP($C234,'[3]BIS Feb-26'!$C:$C,'[3]BIS Feb-26'!AL:AL,"",0)</f>
        <v>1232</v>
      </c>
      <c r="CT234" s="29">
        <f>_xlfn.XLOOKUP($C234,'[3]BIS Feb-26'!$C:$C,'[3]BIS Feb-26'!AM:AM,"",0)</f>
        <v>1</v>
      </c>
      <c r="CU234" s="28">
        <f>_xlfn.XLOOKUP($C234,'[3]BIS Feb-26'!$C:$C,'[3]BIS Feb-26'!AN:AN,"",0)</f>
        <v>45143</v>
      </c>
      <c r="CV234" s="28">
        <f>_xlfn.XLOOKUP($C234,'[3]BIS Feb-26'!$C:$C,'[3]BIS Feb-26'!AO:AO,"",0)</f>
        <v>45143</v>
      </c>
      <c r="CW234" s="28">
        <f>_xlfn.XLOOKUP($C234,'[3]BIS Feb-26'!$C:$C,'[3]BIS Feb-26'!AP:AP,"",0)</f>
        <v>45143</v>
      </c>
      <c r="CX234" s="28">
        <f>_xlfn.XLOOKUP($C234,'[3]BIS Feb-26'!$C:$C,'[3]BIS Feb-26'!AQ:AQ,"",0)</f>
        <v>45143</v>
      </c>
      <c r="CY234" s="28">
        <f>_xlfn.XLOOKUP($C234,'[3]BIS Feb-26'!$C:$C,'[3]BIS Feb-26'!AR:AR,"",0)</f>
        <v>45143</v>
      </c>
      <c r="CZ234" s="28">
        <f>_xlfn.XLOOKUP($C234,'[3]BIS Feb-26'!$C:$C,'[3]BIS Feb-26'!AS:AS,"",0)</f>
        <v>45233</v>
      </c>
      <c r="DA234" s="28">
        <f>_xlfn.XLOOKUP($C234,'[3]BIS Feb-26'!$C:$C,'[3]BIS Feb-26'!AT:AT,"",0)</f>
        <v>45339</v>
      </c>
      <c r="DB234" s="28">
        <f>_xlfn.XLOOKUP($C234,'[3]BIS Feb-26'!$C:$C,'[3]BIS Feb-26'!AU:AU,"",0)</f>
        <v>45449</v>
      </c>
      <c r="DC234" s="28">
        <f>_xlfn.XLOOKUP($C234,'[3]BIS Feb-26'!$C:$C,'[3]BIS Feb-26'!AV:AV,"",0)</f>
        <v>45498</v>
      </c>
      <c r="DD234" s="11">
        <f>_xlfn.XLOOKUP($C234,'[3]BIS Feb-26'!$C:$C,'[3]BIS Feb-26'!AW:AW,"",0)</f>
        <v>1</v>
      </c>
      <c r="DE234" s="11">
        <f>_xlfn.XLOOKUP($C234,'[3]BIS Feb-26'!$C:$C,'[3]BIS Feb-26'!AX:AX,"",0)</f>
        <v>0</v>
      </c>
      <c r="DF234" s="11">
        <f>_xlfn.XLOOKUP($C234,'[3]BIS Feb-26'!$C:$C,'[3]BIS Feb-26'!AY:AY,"",0)</f>
        <v>0</v>
      </c>
      <c r="DG234" s="11">
        <f t="shared" ca="1" si="95"/>
        <v>9</v>
      </c>
      <c r="DH234" s="11">
        <f t="shared" ca="1" si="96"/>
        <v>0</v>
      </c>
      <c r="DI234" s="11">
        <f t="shared" ca="1" si="97"/>
        <v>0</v>
      </c>
      <c r="DJ234" s="11" t="str">
        <f>_xlfn.XLOOKUP($C234,'[3]Active Customer Assets'!$D:$D,'[3]Active Customer Assets'!I:I,"",0)</f>
        <v>B (Below 100% potential spares purchased)</v>
      </c>
      <c r="DK234" s="28">
        <f>_xlfn.XLOOKUP($C234,'[3]Active Customer Assets'!$D:$D,'[3]Active Customer Assets'!J:J,"",0)</f>
        <v>43895</v>
      </c>
      <c r="DL234" s="28">
        <f>_xlfn.XLOOKUP($C234,'[3]Active Customer Assets'!$D:$D,'[3]Active Customer Assets'!K:K,"",0)</f>
        <v>43732.229166666701</v>
      </c>
      <c r="DM234" s="28">
        <f>_xlfn.XLOOKUP($C234,'[3]Active Customer Assets'!$D:$D,'[3]Active Customer Assets'!L:L,"",0)</f>
        <v>45293.751956018503</v>
      </c>
      <c r="DN234" s="21">
        <f>_xlfn.XLOOKUP($C234,'[3]Active Customer Assets'!$D:$D,'[3]Active Customer Assets'!M:M,"",0)</f>
        <v>764</v>
      </c>
      <c r="DO234" s="28">
        <f>_xlfn.XLOOKUP($C234,'[3]Active Customer Assets'!$D:$D,'[3]Active Customer Assets'!N:N,"",0)</f>
        <v>0</v>
      </c>
      <c r="DP234" s="28">
        <f>_xlfn.XLOOKUP($C234,'[3]Active Customer Assets'!$D:$D,'[3]Active Customer Assets'!O:O,"",0)</f>
        <v>0</v>
      </c>
      <c r="DQ234" s="28" t="str">
        <f>_xlfn.XLOOKUP($C234,'[3]Active Customer Assets'!$D:$D,'[3]Active Customer Assets'!P:P,"",0)</f>
        <v>Air lube Plus</v>
      </c>
      <c r="DR234" s="28">
        <f>_xlfn.XLOOKUP($C234,'[3]Active Customer Assets'!$D:$D,'[3]Active Customer Assets'!Q:Q,"",0)</f>
        <v>44964</v>
      </c>
      <c r="DS234" s="28">
        <f>_xlfn.XLOOKUP($C234,'[3]Active Customer Assets'!$D:$D,'[3]Active Customer Assets'!R:R,"",0)</f>
        <v>44964</v>
      </c>
      <c r="DT234" s="28">
        <f>_xlfn.XLOOKUP($C234,'[3]Active Customer Assets'!$D:$D,'[3]Active Customer Assets'!S:S,"",0)</f>
        <v>44964</v>
      </c>
      <c r="DU234" s="28">
        <f>_xlfn.XLOOKUP($C234,'[3]Active Customer Assets'!$D:$D,'[3]Active Customer Assets'!T:T,"",0)</f>
        <v>44964</v>
      </c>
      <c r="DV234" s="28">
        <f>_xlfn.XLOOKUP($C234,'[3]Active Customer Assets'!$D:$D,'[3]Active Customer Assets'!U:U,"",0)</f>
        <v>44964</v>
      </c>
      <c r="DW234" s="28">
        <f>_xlfn.XLOOKUP($C234,'[3]Active Customer Assets'!$D:$D,'[3]Active Customer Assets'!V:V,"",0)</f>
        <v>44964</v>
      </c>
      <c r="DX234" s="28">
        <f>_xlfn.XLOOKUP($C234,'[3]Active Customer Assets'!$D:$D,'[3]Active Customer Assets'!W:W,"",0)</f>
        <v>0</v>
      </c>
      <c r="DY234" s="28">
        <f>_xlfn.XLOOKUP($C234,'[3]Active Customer Assets'!$D:$D,'[3]Active Customer Assets'!X:X,"",0)</f>
        <v>0</v>
      </c>
      <c r="DZ234" s="28">
        <f>_xlfn.XLOOKUP($C234,'[3]Active Customer Assets'!$D:$D,'[3]Active Customer Assets'!Y:Y,"",0)</f>
        <v>0</v>
      </c>
      <c r="EA234" s="28" t="str">
        <f>_xlfn.XLOOKUP($C234,'[3]Active Customer Assets'!$D:$D,'[3]Active Customer Assets'!Z:Z,"",0)</f>
        <v>482</v>
      </c>
      <c r="EB234" s="28" t="str">
        <f>_xlfn.XLOOKUP($C234,'[3]Active Customer Assets'!$D:$D,'[3]Active Customer Assets'!AA:AA,"",0)</f>
        <v>482</v>
      </c>
      <c r="EC234" s="28" t="str">
        <f>_xlfn.XLOOKUP($C234,'[3]Active Customer Assets'!$D:$D,'[3]Active Customer Assets'!AB:AB,"",0)</f>
        <v>482</v>
      </c>
      <c r="ED234" s="28" t="str">
        <f>_xlfn.XLOOKUP($C234,'[3]Active Customer Assets'!$D:$D,'[3]Active Customer Assets'!AC:AC,"",0)</f>
        <v>482</v>
      </c>
      <c r="EE234" s="28" t="str">
        <f>_xlfn.XLOOKUP($C234,'[3]Active Customer Assets'!$D:$D,'[3]Active Customer Assets'!AD:AD,"",0)</f>
        <v>1232</v>
      </c>
      <c r="EF234" s="28" t="str">
        <f>_xlfn.XLOOKUP($C234,'[3]Active Customer Assets'!$D:$D,'[3]Active Customer Assets'!AE:AE,"",0)</f>
        <v>1232</v>
      </c>
      <c r="EG234" s="28" t="str">
        <f>_xlfn.XLOOKUP($C234,'[3]Active Customer Assets'!$D:$D,'[3]Active Customer Assets'!AF:AF,"",0)</f>
        <v>482</v>
      </c>
      <c r="EH234" s="28" t="str">
        <f>_xlfn.XLOOKUP($C234,'[3]Active Customer Assets'!$D:$D,'[3]Active Customer Assets'!AG:AG,"",0)</f>
        <v>1232</v>
      </c>
      <c r="EI234" s="28" t="str">
        <f>_xlfn.XLOOKUP($C234,'[3]Active Customer Assets'!$D:$D,'[3]Active Customer Assets'!AH:AH,"",0)</f>
        <v>1232</v>
      </c>
      <c r="EJ234" s="21">
        <f>_xlfn.XLOOKUP($C234,'[3]Active Customer Assets'!$D:$D,'[3]Active Customer Assets'!AI:AI,"",0)</f>
        <v>1</v>
      </c>
      <c r="EK234" s="35" t="str">
        <f>[3]!tbl_DPSAC[[#This Row],[Unit Status]]</f>
        <v>Active</v>
      </c>
    </row>
    <row r="235" spans="1:141" x14ac:dyDescent="0.15">
      <c r="A235" s="11">
        <f>ROW(tbl_DPSAC[[#This Row],[Sl. No.]])-1</f>
        <v>234</v>
      </c>
      <c r="B235" s="12" t="s">
        <v>196</v>
      </c>
      <c r="C235" s="12" t="s">
        <v>1267</v>
      </c>
      <c r="D235" s="12" t="s">
        <v>198</v>
      </c>
      <c r="E235" s="12" t="s">
        <v>199</v>
      </c>
      <c r="F235" s="12" t="s">
        <v>161</v>
      </c>
      <c r="G235" s="13" t="s">
        <v>492</v>
      </c>
      <c r="H235" s="13" t="str">
        <f>_xlfn.XLOOKUP(C235,'[1]E&amp;DPSAC'!$K:$K,'[1]E&amp;DPSAC'!$E:$E,,0)</f>
        <v>PATNA</v>
      </c>
      <c r="I235" s="13" t="s">
        <v>493</v>
      </c>
      <c r="J235" s="13" t="s">
        <v>143</v>
      </c>
      <c r="K235" s="13">
        <v>9617831594</v>
      </c>
      <c r="L235" s="12" t="str">
        <f t="shared" ca="1" si="75"/>
        <v>Non - Warranty</v>
      </c>
      <c r="M235" s="14">
        <v>43910.6743055556</v>
      </c>
      <c r="N235" s="15">
        <v>24</v>
      </c>
      <c r="O235" s="14">
        <f t="shared" si="76"/>
        <v>44651</v>
      </c>
      <c r="P235" s="11" t="s">
        <v>213</v>
      </c>
      <c r="Q235" s="19" t="str">
        <f>_xlfn.XLOOKUP(C235,'[2]Sch Calls'!$R:$R,'[2]Sch Calls'!$F:$F,"",0)</f>
        <v>CC-01188959</v>
      </c>
      <c r="R235" s="18">
        <f>_xlfn.XLOOKUP(C235,'[2]Sch Calls'!$R:$R,'[2]Sch Calls'!$A:$A,"",0)</f>
        <v>45339.442916666703</v>
      </c>
      <c r="S235" s="17">
        <f>_xlfn.XLOOKUP(C235,'[2]Sch Calls'!$R:$R,'[2]Sch Calls'!$B:$B,"",0)</f>
        <v>900</v>
      </c>
      <c r="T235" s="18">
        <f>_xlfn.XLOOKUP(C235,'[1]E&amp;DPSAC'!$K:$K,'[1]E&amp;DPSAC'!$W:$W,"",0)</f>
        <v>45339</v>
      </c>
      <c r="U235" s="17">
        <f>_xlfn.XLOOKUP(C235,'[1]E&amp;DPSAC'!$K:$K,'[1]E&amp;DPSAC'!$Z:$Z,"",0)</f>
        <v>900</v>
      </c>
      <c r="V235" s="17">
        <f>_xlfn.XLOOKUP(C235,'[2]1. All Calls'!$R:$R,'[2]1. All Calls'!$B:$B,"",0)</f>
        <v>900</v>
      </c>
      <c r="W235" s="20">
        <f>_xlfn.XLOOKUP(C235,'[2]1. All Calls'!$R:$R,'[2]1. All Calls'!$A:$A,"",0)</f>
        <v>45339.442916666703</v>
      </c>
      <c r="X235" s="17" t="str">
        <f>_xlfn.XLOOKUP(C235,'[2]Sch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235" s="17">
        <f t="shared" si="77"/>
        <v>750</v>
      </c>
      <c r="Z235" s="17" t="str">
        <f t="shared" si="78"/>
        <v>Done</v>
      </c>
      <c r="AA235" s="21">
        <f t="shared" ca="1" si="79"/>
        <v>761.55708333329676</v>
      </c>
      <c r="AB235" s="21" t="str">
        <f t="shared" ca="1" si="80"/>
        <v>Due</v>
      </c>
      <c r="AC235" s="11">
        <f ca="1">tbl_DPSAC[[#This Row],[Current Month Due Count]]</f>
        <v>0</v>
      </c>
      <c r="AD235" s="11">
        <f ca="1">tbl_DPSAC[[#This Row],[Next Month Due2]]</f>
        <v>0</v>
      </c>
      <c r="AE235" s="11">
        <f t="shared" ca="1" si="81"/>
        <v>1</v>
      </c>
      <c r="AF235" s="11">
        <v>3</v>
      </c>
      <c r="AG235" s="17">
        <f t="shared" ca="1" si="82"/>
        <v>3185</v>
      </c>
      <c r="AH235" s="11">
        <v>0</v>
      </c>
      <c r="AI235" s="11">
        <v>0</v>
      </c>
      <c r="AJ235" s="11">
        <v>0</v>
      </c>
      <c r="AK235" s="11">
        <v>0</v>
      </c>
      <c r="AL235" s="11">
        <v>0</v>
      </c>
      <c r="AM235" s="11">
        <v>0</v>
      </c>
      <c r="AN235" s="11">
        <v>0</v>
      </c>
      <c r="AO235" s="11">
        <v>0</v>
      </c>
      <c r="AP235" s="11">
        <v>0</v>
      </c>
      <c r="AQ235" s="11">
        <v>0</v>
      </c>
      <c r="AR235" s="11">
        <v>0</v>
      </c>
      <c r="AS235" s="11">
        <v>0</v>
      </c>
      <c r="AT235" s="11">
        <v>0</v>
      </c>
      <c r="AU235" s="11">
        <v>0</v>
      </c>
      <c r="AV235" s="11">
        <v>0</v>
      </c>
      <c r="AW235" s="11">
        <v>0</v>
      </c>
      <c r="AX235" s="11" t="str">
        <f t="shared" ca="1" si="83"/>
        <v>5 Service Due</v>
      </c>
      <c r="AY235" s="17">
        <v>900</v>
      </c>
      <c r="AZ235" s="22">
        <v>45339</v>
      </c>
      <c r="BA235" s="17" t="s">
        <v>1268</v>
      </c>
      <c r="BB235" s="17">
        <v>450</v>
      </c>
      <c r="BC235" s="22">
        <v>44598</v>
      </c>
      <c r="BD235" s="17"/>
      <c r="BE235" s="17">
        <v>900</v>
      </c>
      <c r="BF235" s="22">
        <v>45339</v>
      </c>
      <c r="BG235" s="17" t="s">
        <v>1268</v>
      </c>
      <c r="BH235" s="17">
        <v>900</v>
      </c>
      <c r="BI235" s="22">
        <v>45339</v>
      </c>
      <c r="BJ235" s="17" t="s">
        <v>1268</v>
      </c>
      <c r="BK235" s="17">
        <v>450</v>
      </c>
      <c r="BL235" s="22">
        <v>44598</v>
      </c>
      <c r="BM235" s="17"/>
      <c r="BN235" s="23">
        <f t="shared" si="84"/>
        <v>45519</v>
      </c>
      <c r="BO235" s="23">
        <f t="shared" si="85"/>
        <v>44778</v>
      </c>
      <c r="BP235" s="23">
        <f t="shared" si="86"/>
        <v>45519</v>
      </c>
      <c r="BQ235" s="23">
        <f t="shared" si="87"/>
        <v>45519</v>
      </c>
      <c r="BR235" s="23">
        <f t="shared" si="98"/>
        <v>44963</v>
      </c>
      <c r="BS235" s="24">
        <f t="shared" ca="1" si="88"/>
        <v>-1535</v>
      </c>
      <c r="BT235" s="25">
        <f t="shared" ca="1" si="89"/>
        <v>-1235</v>
      </c>
      <c r="BU235" s="25">
        <f t="shared" ca="1" si="90"/>
        <v>-1535</v>
      </c>
      <c r="BV235" s="25">
        <f t="shared" ca="1" si="91"/>
        <v>-1535</v>
      </c>
      <c r="BW235" s="25">
        <f t="shared" ca="1" si="92"/>
        <v>-1235</v>
      </c>
      <c r="BX235" s="26" t="s">
        <v>172</v>
      </c>
      <c r="BY235" s="11">
        <f t="shared" ca="1" si="93"/>
        <v>5</v>
      </c>
      <c r="BZ235" s="11">
        <f t="shared" ca="1" si="99"/>
        <v>0</v>
      </c>
      <c r="CA235" s="11">
        <f t="shared" ca="1" si="94"/>
        <v>0</v>
      </c>
      <c r="CB235" s="28">
        <f>_xlfn.XLOOKUP($C235,'[3]BIS Feb-26'!$C:$C,'[3]BIS Feb-26'!U:U,"",0)</f>
        <v>45338.770833333299</v>
      </c>
      <c r="CC235" s="28">
        <f>_xlfn.XLOOKUP($C235,'[3]BIS Feb-26'!$C:$C,'[3]BIS Feb-26'!V:V,"",0)</f>
        <v>45338.770833333299</v>
      </c>
      <c r="CD235" s="28">
        <f>_xlfn.XLOOKUP($C235,'[3]BIS Feb-26'!$C:$C,'[3]BIS Feb-26'!W:W,"",0)</f>
        <v>45338.770833333299</v>
      </c>
      <c r="CE235" s="28">
        <f>_xlfn.XLOOKUP($C235,'[3]BIS Feb-26'!$C:$C,'[3]BIS Feb-26'!X:X,"",0)</f>
        <v>45338.770833333299</v>
      </c>
      <c r="CF235" s="28">
        <f>_xlfn.XLOOKUP($C235,'[3]BIS Feb-26'!$C:$C,'[3]BIS Feb-26'!Y:Y,"",0)</f>
        <v>45338.770833333299</v>
      </c>
      <c r="CG235" s="28">
        <f>_xlfn.XLOOKUP($C235,'[3]BIS Feb-26'!$C:$C,'[3]BIS Feb-26'!Z:Z,"",0)</f>
        <v>0</v>
      </c>
      <c r="CH235" s="28">
        <f>_xlfn.XLOOKUP($C235,'[3]BIS Feb-26'!$C:$C,'[3]BIS Feb-26'!AA:AA,"",0)</f>
        <v>0</v>
      </c>
      <c r="CI235" s="28">
        <f>_xlfn.XLOOKUP($C235,'[3]BIS Feb-26'!$C:$C,'[3]BIS Feb-26'!AB:AB,"",0)</f>
        <v>0</v>
      </c>
      <c r="CJ235" s="28">
        <f>_xlfn.XLOOKUP($C235,'[3]BIS Feb-26'!$C:$C,'[3]BIS Feb-26'!AC:AC,"",0)</f>
        <v>0</v>
      </c>
      <c r="CK235" s="29" t="str">
        <f>_xlfn.XLOOKUP($C235,'[3]BIS Feb-26'!$C:$C,'[3]BIS Feb-26'!AD:AD,"",0)</f>
        <v>750</v>
      </c>
      <c r="CL235" s="29" t="str">
        <f>_xlfn.XLOOKUP($C235,'[3]BIS Feb-26'!$C:$C,'[3]BIS Feb-26'!AE:AE,"",0)</f>
        <v>750</v>
      </c>
      <c r="CM235" s="29" t="str">
        <f>_xlfn.XLOOKUP($C235,'[3]BIS Feb-26'!$C:$C,'[3]BIS Feb-26'!AF:AF,"",0)</f>
        <v>500</v>
      </c>
      <c r="CN235" s="29" t="str">
        <f>_xlfn.XLOOKUP($C235,'[3]BIS Feb-26'!$C:$C,'[3]BIS Feb-26'!AG:AG,"",0)</f>
        <v>750</v>
      </c>
      <c r="CO235" s="29" t="str">
        <f>_xlfn.XLOOKUP($C235,'[3]BIS Feb-26'!$C:$C,'[3]BIS Feb-26'!AH:AH,"",0)</f>
        <v>750</v>
      </c>
      <c r="CP235" s="29" t="str">
        <f>_xlfn.XLOOKUP($C235,'[3]BIS Feb-26'!$C:$C,'[3]BIS Feb-26'!AI:AI,"",0)</f>
        <v>1050</v>
      </c>
      <c r="CQ235" s="29" t="str">
        <f>_xlfn.XLOOKUP($C235,'[3]BIS Feb-26'!$C:$C,'[3]BIS Feb-26'!AJ:AJ,"",0)</f>
        <v>1000</v>
      </c>
      <c r="CR235" s="29" t="str">
        <f>_xlfn.XLOOKUP($C235,'[3]BIS Feb-26'!$C:$C,'[3]BIS Feb-26'!AK:AK,"",0)</f>
        <v>1050</v>
      </c>
      <c r="CS235" s="29" t="str">
        <f>_xlfn.XLOOKUP($C235,'[3]BIS Feb-26'!$C:$C,'[3]BIS Feb-26'!AL:AL,"",0)</f>
        <v>1050</v>
      </c>
      <c r="CT235" s="29">
        <f>_xlfn.XLOOKUP($C235,'[3]BIS Feb-26'!$C:$C,'[3]BIS Feb-26'!AM:AM,"",0)</f>
        <v>6</v>
      </c>
      <c r="CU235" s="28">
        <f>_xlfn.XLOOKUP($C235,'[3]BIS Feb-26'!$C:$C,'[3]BIS Feb-26'!AN:AN,"",0)</f>
        <v>45464</v>
      </c>
      <c r="CV235" s="28">
        <f>_xlfn.XLOOKUP($C235,'[3]BIS Feb-26'!$C:$C,'[3]BIS Feb-26'!AO:AO,"",0)</f>
        <v>45464</v>
      </c>
      <c r="CW235" s="28">
        <f>_xlfn.XLOOKUP($C235,'[3]BIS Feb-26'!$C:$C,'[3]BIS Feb-26'!AP:AP,"",0)</f>
        <v>45422</v>
      </c>
      <c r="CX235" s="28">
        <f>_xlfn.XLOOKUP($C235,'[3]BIS Feb-26'!$C:$C,'[3]BIS Feb-26'!AQ:AQ,"",0)</f>
        <v>45464</v>
      </c>
      <c r="CY235" s="28">
        <f>_xlfn.XLOOKUP($C235,'[3]BIS Feb-26'!$C:$C,'[3]BIS Feb-26'!AR:AR,"",0)</f>
        <v>45464</v>
      </c>
      <c r="CZ235" s="28">
        <f>_xlfn.XLOOKUP($C235,'[3]BIS Feb-26'!$C:$C,'[3]BIS Feb-26'!AS:AS,"",0)</f>
        <v>45514</v>
      </c>
      <c r="DA235" s="28">
        <f>_xlfn.XLOOKUP($C235,'[3]BIS Feb-26'!$C:$C,'[3]BIS Feb-26'!AT:AT,"",0)</f>
        <v>45432</v>
      </c>
      <c r="DB235" s="28">
        <f>_xlfn.XLOOKUP($C235,'[3]BIS Feb-26'!$C:$C,'[3]BIS Feb-26'!AU:AU,"",0)</f>
        <v>45479</v>
      </c>
      <c r="DC235" s="28">
        <f>_xlfn.XLOOKUP($C235,'[3]BIS Feb-26'!$C:$C,'[3]BIS Feb-26'!AV:AV,"",0)</f>
        <v>45514</v>
      </c>
      <c r="DD235" s="11">
        <f>_xlfn.XLOOKUP($C235,'[3]BIS Feb-26'!$C:$C,'[3]BIS Feb-26'!AW:AW,"",0)</f>
        <v>1</v>
      </c>
      <c r="DE235" s="11">
        <f>_xlfn.XLOOKUP($C235,'[3]BIS Feb-26'!$C:$C,'[3]BIS Feb-26'!AX:AX,"",0)</f>
        <v>0</v>
      </c>
      <c r="DF235" s="11">
        <f>_xlfn.XLOOKUP($C235,'[3]BIS Feb-26'!$C:$C,'[3]BIS Feb-26'!AY:AY,"",0)</f>
        <v>0</v>
      </c>
      <c r="DG235" s="11">
        <f t="shared" ca="1" si="95"/>
        <v>9</v>
      </c>
      <c r="DH235" s="11">
        <f t="shared" ca="1" si="96"/>
        <v>0</v>
      </c>
      <c r="DI235" s="11">
        <f t="shared" ca="1" si="97"/>
        <v>0</v>
      </c>
      <c r="DJ235" s="11" t="str">
        <f>_xlfn.XLOOKUP($C235,'[3]Active Customer Assets'!$D:$D,'[3]Active Customer Assets'!I:I,"",0)</f>
        <v>B (Below 100% potential spares purchased)</v>
      </c>
      <c r="DK235" s="28">
        <f>_xlfn.XLOOKUP($C235,'[3]Active Customer Assets'!$D:$D,'[3]Active Customer Assets'!J:J,"",0)</f>
        <v>43910.6743055556</v>
      </c>
      <c r="DL235" s="28">
        <f>_xlfn.XLOOKUP($C235,'[3]Active Customer Assets'!$D:$D,'[3]Active Customer Assets'!K:K,"",0)</f>
        <v>43609.229166666701</v>
      </c>
      <c r="DM235" s="28">
        <f>_xlfn.XLOOKUP($C235,'[3]Active Customer Assets'!$D:$D,'[3]Active Customer Assets'!L:L,"",0)</f>
        <v>45339.627488425896</v>
      </c>
      <c r="DN235" s="21">
        <f>_xlfn.XLOOKUP($C235,'[3]Active Customer Assets'!$D:$D,'[3]Active Customer Assets'!M:M,"",0)</f>
        <v>900</v>
      </c>
      <c r="DO235" s="28">
        <f>_xlfn.XLOOKUP($C235,'[3]Active Customer Assets'!$D:$D,'[3]Active Customer Assets'!N:N,"",0)</f>
        <v>0</v>
      </c>
      <c r="DP235" s="28">
        <f>_xlfn.XLOOKUP($C235,'[3]Active Customer Assets'!$D:$D,'[3]Active Customer Assets'!O:O,"",0)</f>
        <v>0</v>
      </c>
      <c r="DQ235" s="28" t="str">
        <f>_xlfn.XLOOKUP($C235,'[3]Active Customer Assets'!$D:$D,'[3]Active Customer Assets'!P:P,"",0)</f>
        <v>Air lube Plus</v>
      </c>
      <c r="DR235" s="28">
        <f>_xlfn.XLOOKUP($C235,'[3]Active Customer Assets'!$D:$D,'[3]Active Customer Assets'!Q:Q,"",0)</f>
        <v>45339</v>
      </c>
      <c r="DS235" s="28">
        <f>_xlfn.XLOOKUP($C235,'[3]Active Customer Assets'!$D:$D,'[3]Active Customer Assets'!R:R,"",0)</f>
        <v>45339</v>
      </c>
      <c r="DT235" s="28">
        <f>_xlfn.XLOOKUP($C235,'[3]Active Customer Assets'!$D:$D,'[3]Active Customer Assets'!S:S,"",0)</f>
        <v>45339</v>
      </c>
      <c r="DU235" s="28">
        <f>_xlfn.XLOOKUP($C235,'[3]Active Customer Assets'!$D:$D,'[3]Active Customer Assets'!T:T,"",0)</f>
        <v>45339</v>
      </c>
      <c r="DV235" s="28">
        <f>_xlfn.XLOOKUP($C235,'[3]Active Customer Assets'!$D:$D,'[3]Active Customer Assets'!U:U,"",0)</f>
        <v>45339</v>
      </c>
      <c r="DW235" s="28">
        <f>_xlfn.XLOOKUP($C235,'[3]Active Customer Assets'!$D:$D,'[3]Active Customer Assets'!V:V,"",0)</f>
        <v>0</v>
      </c>
      <c r="DX235" s="28">
        <f>_xlfn.XLOOKUP($C235,'[3]Active Customer Assets'!$D:$D,'[3]Active Customer Assets'!W:W,"",0)</f>
        <v>0</v>
      </c>
      <c r="DY235" s="28">
        <f>_xlfn.XLOOKUP($C235,'[3]Active Customer Assets'!$D:$D,'[3]Active Customer Assets'!X:X,"",0)</f>
        <v>0</v>
      </c>
      <c r="DZ235" s="28">
        <f>_xlfn.XLOOKUP($C235,'[3]Active Customer Assets'!$D:$D,'[3]Active Customer Assets'!Y:Y,"",0)</f>
        <v>0</v>
      </c>
      <c r="EA235" s="28" t="str">
        <f>_xlfn.XLOOKUP($C235,'[3]Active Customer Assets'!$D:$D,'[3]Active Customer Assets'!Z:Z,"",0)</f>
        <v>750</v>
      </c>
      <c r="EB235" s="28" t="str">
        <f>_xlfn.XLOOKUP($C235,'[3]Active Customer Assets'!$D:$D,'[3]Active Customer Assets'!AA:AA,"",0)</f>
        <v>750</v>
      </c>
      <c r="EC235" s="28" t="str">
        <f>_xlfn.XLOOKUP($C235,'[3]Active Customer Assets'!$D:$D,'[3]Active Customer Assets'!AB:AB,"",0)</f>
        <v>500</v>
      </c>
      <c r="ED235" s="28" t="str">
        <f>_xlfn.XLOOKUP($C235,'[3]Active Customer Assets'!$D:$D,'[3]Active Customer Assets'!AC:AC,"",0)</f>
        <v>750</v>
      </c>
      <c r="EE235" s="28" t="str">
        <f>_xlfn.XLOOKUP($C235,'[3]Active Customer Assets'!$D:$D,'[3]Active Customer Assets'!AD:AD,"",0)</f>
        <v>750</v>
      </c>
      <c r="EF235" s="28" t="str">
        <f>_xlfn.XLOOKUP($C235,'[3]Active Customer Assets'!$D:$D,'[3]Active Customer Assets'!AE:AE,"",0)</f>
        <v>1050</v>
      </c>
      <c r="EG235" s="28" t="str">
        <f>_xlfn.XLOOKUP($C235,'[3]Active Customer Assets'!$D:$D,'[3]Active Customer Assets'!AF:AF,"",0)</f>
        <v>1000</v>
      </c>
      <c r="EH235" s="28" t="str">
        <f>_xlfn.XLOOKUP($C235,'[3]Active Customer Assets'!$D:$D,'[3]Active Customer Assets'!AG:AG,"",0)</f>
        <v>1050</v>
      </c>
      <c r="EI235" s="28" t="str">
        <f>_xlfn.XLOOKUP($C235,'[3]Active Customer Assets'!$D:$D,'[3]Active Customer Assets'!AH:AH,"",0)</f>
        <v>1050</v>
      </c>
      <c r="EJ235" s="21">
        <f>_xlfn.XLOOKUP($C235,'[3]Active Customer Assets'!$D:$D,'[3]Active Customer Assets'!AI:AI,"",0)</f>
        <v>6</v>
      </c>
      <c r="EK235" s="35" t="str">
        <f>[3]!tbl_DPSAC[[#This Row],[Unit Status]]</f>
        <v>Active</v>
      </c>
    </row>
    <row r="236" spans="1:141" x14ac:dyDescent="0.15">
      <c r="A236" s="11">
        <f>ROW(tbl_DPSAC[[#This Row],[Sl. No.]])-1</f>
        <v>235</v>
      </c>
      <c r="B236" s="12" t="s">
        <v>196</v>
      </c>
      <c r="C236" s="12" t="s">
        <v>1269</v>
      </c>
      <c r="D236" s="12" t="s">
        <v>216</v>
      </c>
      <c r="E236" s="12" t="s">
        <v>217</v>
      </c>
      <c r="F236" s="12" t="s">
        <v>161</v>
      </c>
      <c r="G236" s="13" t="s">
        <v>218</v>
      </c>
      <c r="H236" s="13" t="str">
        <f>_xlfn.XLOOKUP(C236,'[1]E&amp;DPSAC'!$K:$K,'[1]E&amp;DPSAC'!$E:$E,,0)</f>
        <v>BARAUNI REFINING GATE NO. 1</v>
      </c>
      <c r="I236" s="13" t="s">
        <v>219</v>
      </c>
      <c r="J236" s="13">
        <v>8877841639</v>
      </c>
      <c r="K236" s="13">
        <v>8877841639</v>
      </c>
      <c r="L236" s="12" t="str">
        <f t="shared" ca="1" si="75"/>
        <v>Non - Warranty</v>
      </c>
      <c r="M236" s="14">
        <v>43904.732638888898</v>
      </c>
      <c r="N236" s="15">
        <v>24</v>
      </c>
      <c r="O236" s="14">
        <f t="shared" si="76"/>
        <v>44651</v>
      </c>
      <c r="P236" s="11" t="s">
        <v>213</v>
      </c>
      <c r="Q236" s="19" t="str">
        <f>_xlfn.XLOOKUP(C236,'[2]Sch Calls'!$R:$R,'[2]Sch Calls'!$F:$F,"",0)</f>
        <v>CC-01116081</v>
      </c>
      <c r="R236" s="18">
        <f>_xlfn.XLOOKUP(C236,'[2]Sch Calls'!$R:$R,'[2]Sch Calls'!$A:$A,"",0)</f>
        <v>45266.484305555598</v>
      </c>
      <c r="S236" s="17">
        <f>_xlfn.XLOOKUP(C236,'[2]Sch Calls'!$R:$R,'[2]Sch Calls'!$B:$B,"",0)</f>
        <v>2600</v>
      </c>
      <c r="T236" s="18">
        <f>_xlfn.XLOOKUP(C236,'[1]E&amp;DPSAC'!$K:$K,'[1]E&amp;DPSAC'!$W:$W,"",0)</f>
        <v>45266</v>
      </c>
      <c r="U236" s="17">
        <f>_xlfn.XLOOKUP(C236,'[1]E&amp;DPSAC'!$K:$K,'[1]E&amp;DPSAC'!$Z:$Z,"",0)</f>
        <v>2600</v>
      </c>
      <c r="V236" s="17">
        <f>_xlfn.XLOOKUP(C236,'[2]1. All Calls'!$R:$R,'[2]1. All Calls'!$B:$B,"",0)</f>
        <v>3240</v>
      </c>
      <c r="W236" s="20">
        <f>_xlfn.XLOOKUP(C236,'[2]1. All Calls'!$R:$R,'[2]1. All Calls'!$A:$A,"",0)</f>
        <v>45940.693055555559</v>
      </c>
      <c r="X236" s="17" t="str">
        <f>_xlfn.XLOOKUP(C236,'[2]Sch Calls'!$R:$R,'[2]Sch Calls'!$AB:$AB,"",0)</f>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
      <c r="Y236" s="17">
        <f t="shared" si="77"/>
        <v>110</v>
      </c>
      <c r="Z236" s="17" t="str">
        <f t="shared" si="78"/>
        <v>Done</v>
      </c>
      <c r="AA236" s="21">
        <f t="shared" ca="1" si="79"/>
        <v>834.51569444440247</v>
      </c>
      <c r="AB236" s="21" t="str">
        <f t="shared" ca="1" si="80"/>
        <v>Due</v>
      </c>
      <c r="AC236" s="11">
        <f ca="1">tbl_DPSAC[[#This Row],[Current Month Due Count]]</f>
        <v>0</v>
      </c>
      <c r="AD236" s="11">
        <f ca="1">tbl_DPSAC[[#This Row],[Next Month Due2]]</f>
        <v>0</v>
      </c>
      <c r="AE236" s="11">
        <f t="shared" ca="1" si="81"/>
        <v>1</v>
      </c>
      <c r="AF236" s="11">
        <v>1</v>
      </c>
      <c r="AG236" s="17">
        <f t="shared" ca="1" si="82"/>
        <v>3400</v>
      </c>
      <c r="AH236" s="11">
        <v>0</v>
      </c>
      <c r="AI236" s="11">
        <v>0</v>
      </c>
      <c r="AJ236" s="11">
        <v>0</v>
      </c>
      <c r="AK236" s="11">
        <v>0</v>
      </c>
      <c r="AL236" s="11">
        <v>0</v>
      </c>
      <c r="AM236" s="11">
        <v>0</v>
      </c>
      <c r="AN236" s="11">
        <v>0</v>
      </c>
      <c r="AO236" s="11">
        <v>0</v>
      </c>
      <c r="AP236" s="11">
        <v>0</v>
      </c>
      <c r="AQ236" s="11">
        <v>0</v>
      </c>
      <c r="AR236" s="11">
        <v>0</v>
      </c>
      <c r="AS236" s="11">
        <v>0</v>
      </c>
      <c r="AT236" s="11">
        <v>0</v>
      </c>
      <c r="AU236" s="11">
        <v>0</v>
      </c>
      <c r="AV236" s="11">
        <v>0</v>
      </c>
      <c r="AW236" s="11">
        <v>0</v>
      </c>
      <c r="AX236" s="11" t="str">
        <f t="shared" ca="1" si="83"/>
        <v>2 Service Due</v>
      </c>
      <c r="AY236" s="17">
        <v>2600</v>
      </c>
      <c r="AZ236" s="22">
        <v>45266</v>
      </c>
      <c r="BA236" s="17" t="s">
        <v>1270</v>
      </c>
      <c r="BB236" s="17">
        <v>2600</v>
      </c>
      <c r="BC236" s="22">
        <v>45266</v>
      </c>
      <c r="BD236" s="17" t="s">
        <v>1270</v>
      </c>
      <c r="BE236" s="17">
        <v>2600</v>
      </c>
      <c r="BF236" s="22">
        <v>45266</v>
      </c>
      <c r="BG236" s="17" t="s">
        <v>1270</v>
      </c>
      <c r="BH236" s="17"/>
      <c r="BI236" s="22"/>
      <c r="BJ236" s="17"/>
      <c r="BK236" s="17">
        <v>2600</v>
      </c>
      <c r="BL236" s="22">
        <v>45266</v>
      </c>
      <c r="BM236" s="17" t="s">
        <v>1270</v>
      </c>
      <c r="BN236" s="23">
        <f t="shared" si="84"/>
        <v>45446</v>
      </c>
      <c r="BO236" s="23">
        <f t="shared" si="85"/>
        <v>45446</v>
      </c>
      <c r="BP236" s="23">
        <f t="shared" si="86"/>
        <v>45446</v>
      </c>
      <c r="BQ236" s="23" t="str">
        <f t="shared" si="87"/>
        <v/>
      </c>
      <c r="BR236" s="23">
        <f t="shared" si="98"/>
        <v>45631</v>
      </c>
      <c r="BS236" s="24">
        <f t="shared" ca="1" si="88"/>
        <v>-50</v>
      </c>
      <c r="BT236" s="25">
        <f t="shared" ca="1" si="89"/>
        <v>700</v>
      </c>
      <c r="BU236" s="25">
        <f t="shared" ca="1" si="90"/>
        <v>-50</v>
      </c>
      <c r="BV236" s="25" t="str">
        <f t="shared" si="91"/>
        <v/>
      </c>
      <c r="BW236" s="25">
        <f t="shared" ca="1" si="92"/>
        <v>700</v>
      </c>
      <c r="BX236" s="26" t="e">
        <v>#N/A</v>
      </c>
      <c r="BY236" s="11">
        <f t="shared" ca="1" si="93"/>
        <v>4</v>
      </c>
      <c r="BZ236" s="11">
        <f t="shared" ca="1" si="99"/>
        <v>0</v>
      </c>
      <c r="CA236" s="11">
        <f t="shared" ca="1" si="94"/>
        <v>0</v>
      </c>
      <c r="CB236" s="28">
        <f>_xlfn.XLOOKUP($C236,'[3]BIS Feb-26'!$C:$C,'[3]BIS Feb-26'!U:U,"",0)</f>
        <v>45265.770833333299</v>
      </c>
      <c r="CC236" s="28">
        <f>_xlfn.XLOOKUP($C236,'[3]BIS Feb-26'!$C:$C,'[3]BIS Feb-26'!V:V,"",0)</f>
        <v>45265.770833333299</v>
      </c>
      <c r="CD236" s="28">
        <f>_xlfn.XLOOKUP($C236,'[3]BIS Feb-26'!$C:$C,'[3]BIS Feb-26'!W:W,"",0)</f>
        <v>0</v>
      </c>
      <c r="CE236" s="28">
        <f>_xlfn.XLOOKUP($C236,'[3]BIS Feb-26'!$C:$C,'[3]BIS Feb-26'!X:X,"",0)</f>
        <v>0</v>
      </c>
      <c r="CF236" s="28">
        <f>_xlfn.XLOOKUP($C236,'[3]BIS Feb-26'!$C:$C,'[3]BIS Feb-26'!Y:Y,"",0)</f>
        <v>45265.770833333299</v>
      </c>
      <c r="CG236" s="28">
        <f>_xlfn.XLOOKUP($C236,'[3]BIS Feb-26'!$C:$C,'[3]BIS Feb-26'!Z:Z,"",0)</f>
        <v>45265.770833333299</v>
      </c>
      <c r="CH236" s="28">
        <f>_xlfn.XLOOKUP($C236,'[3]BIS Feb-26'!$C:$C,'[3]BIS Feb-26'!AA:AA,"",0)</f>
        <v>45265.770833333299</v>
      </c>
      <c r="CI236" s="28">
        <f>_xlfn.XLOOKUP($C236,'[3]BIS Feb-26'!$C:$C,'[3]BIS Feb-26'!AB:AB,"",0)</f>
        <v>45265.770833333299</v>
      </c>
      <c r="CJ236" s="28">
        <f>_xlfn.XLOOKUP($C236,'[3]BIS Feb-26'!$C:$C,'[3]BIS Feb-26'!AC:AC,"",0)</f>
        <v>45265.770833333299</v>
      </c>
      <c r="CK236" s="29" t="str">
        <f>_xlfn.XLOOKUP($C236,'[3]BIS Feb-26'!$C:$C,'[3]BIS Feb-26'!AD:AD,"",0)</f>
        <v>110</v>
      </c>
      <c r="CL236" s="29" t="str">
        <f>_xlfn.XLOOKUP($C236,'[3]BIS Feb-26'!$C:$C,'[3]BIS Feb-26'!AE:AE,"",0)</f>
        <v>110</v>
      </c>
      <c r="CM236" s="29" t="str">
        <f>_xlfn.XLOOKUP($C236,'[3]BIS Feb-26'!$C:$C,'[3]BIS Feb-26'!AF:AF,"",0)</f>
        <v>110</v>
      </c>
      <c r="CN236" s="29" t="str">
        <f>_xlfn.XLOOKUP($C236,'[3]BIS Feb-26'!$C:$C,'[3]BIS Feb-26'!AG:AG,"",0)</f>
        <v>110</v>
      </c>
      <c r="CO236" s="29" t="str">
        <f>_xlfn.XLOOKUP($C236,'[3]BIS Feb-26'!$C:$C,'[3]BIS Feb-26'!AH:AH,"",0)</f>
        <v>110</v>
      </c>
      <c r="CP236" s="29" t="str">
        <f>_xlfn.XLOOKUP($C236,'[3]BIS Feb-26'!$C:$C,'[3]BIS Feb-26'!AI:AI,"",0)</f>
        <v>860</v>
      </c>
      <c r="CQ236" s="29" t="str">
        <f>_xlfn.XLOOKUP($C236,'[3]BIS Feb-26'!$C:$C,'[3]BIS Feb-26'!AJ:AJ,"",0)</f>
        <v>1000</v>
      </c>
      <c r="CR236" s="29" t="str">
        <f>_xlfn.XLOOKUP($C236,'[3]BIS Feb-26'!$C:$C,'[3]BIS Feb-26'!AK:AK,"",0)</f>
        <v>860</v>
      </c>
      <c r="CS236" s="29" t="str">
        <f>_xlfn.XLOOKUP($C236,'[3]BIS Feb-26'!$C:$C,'[3]BIS Feb-26'!AL:AL,"",0)</f>
        <v>860</v>
      </c>
      <c r="CT236" s="29">
        <f>_xlfn.XLOOKUP($C236,'[3]BIS Feb-26'!$C:$C,'[3]BIS Feb-26'!AM:AM,"",0)</f>
        <v>4</v>
      </c>
      <c r="CU236" s="28">
        <f>_xlfn.XLOOKUP($C236,'[3]BIS Feb-26'!$C:$C,'[3]BIS Feb-26'!AN:AN,"",0)</f>
        <v>45445</v>
      </c>
      <c r="CV236" s="28">
        <f>_xlfn.XLOOKUP($C236,'[3]BIS Feb-26'!$C:$C,'[3]BIS Feb-26'!AO:AO,"",0)</f>
        <v>45445</v>
      </c>
      <c r="CW236" s="28">
        <f>_xlfn.XLOOKUP($C236,'[3]BIS Feb-26'!$C:$C,'[3]BIS Feb-26'!AP:AP,"",0)</f>
        <v>45967</v>
      </c>
      <c r="CX236" s="28">
        <f>_xlfn.XLOOKUP($C236,'[3]BIS Feb-26'!$C:$C,'[3]BIS Feb-26'!AQ:AQ,"",0)</f>
        <v>45967</v>
      </c>
      <c r="CY236" s="28">
        <f>_xlfn.XLOOKUP($C236,'[3]BIS Feb-26'!$C:$C,'[3]BIS Feb-26'!AR:AR,"",0)</f>
        <v>45445</v>
      </c>
      <c r="CZ236" s="28">
        <f>_xlfn.XLOOKUP($C236,'[3]BIS Feb-26'!$C:$C,'[3]BIS Feb-26'!AS:AS,"",0)</f>
        <v>45535</v>
      </c>
      <c r="DA236" s="28">
        <f>_xlfn.XLOOKUP($C236,'[3]BIS Feb-26'!$C:$C,'[3]BIS Feb-26'!AT:AT,"",0)</f>
        <v>45630</v>
      </c>
      <c r="DB236" s="28">
        <f>_xlfn.XLOOKUP($C236,'[3]BIS Feb-26'!$C:$C,'[3]BIS Feb-26'!AU:AU,"",0)</f>
        <v>45445</v>
      </c>
      <c r="DC236" s="28">
        <f>_xlfn.XLOOKUP($C236,'[3]BIS Feb-26'!$C:$C,'[3]BIS Feb-26'!AV:AV,"",0)</f>
        <v>45630</v>
      </c>
      <c r="DD236" s="11">
        <f>_xlfn.XLOOKUP($C236,'[3]BIS Feb-26'!$C:$C,'[3]BIS Feb-26'!AW:AW,"",0)</f>
        <v>1</v>
      </c>
      <c r="DE236" s="11">
        <f>_xlfn.XLOOKUP($C236,'[3]BIS Feb-26'!$C:$C,'[3]BIS Feb-26'!AX:AX,"",0)</f>
        <v>0</v>
      </c>
      <c r="DF236" s="11">
        <f>_xlfn.XLOOKUP($C236,'[3]BIS Feb-26'!$C:$C,'[3]BIS Feb-26'!AY:AY,"",0)</f>
        <v>0</v>
      </c>
      <c r="DG236" s="11">
        <f t="shared" ca="1" si="95"/>
        <v>9</v>
      </c>
      <c r="DH236" s="11">
        <f t="shared" ca="1" si="96"/>
        <v>0</v>
      </c>
      <c r="DI236" s="11">
        <f t="shared" ca="1" si="97"/>
        <v>0</v>
      </c>
      <c r="DJ236" s="11" t="str">
        <f>_xlfn.XLOOKUP($C236,'[3]Active Customer Assets'!$D:$D,'[3]Active Customer Assets'!I:I,"",0)</f>
        <v>B (Below 100% potential spares purchased)</v>
      </c>
      <c r="DK236" s="28">
        <f>_xlfn.XLOOKUP($C236,'[3]Active Customer Assets'!$D:$D,'[3]Active Customer Assets'!J:J,"",0)</f>
        <v>43904.732638888898</v>
      </c>
      <c r="DL236" s="28">
        <f>_xlfn.XLOOKUP($C236,'[3]Active Customer Assets'!$D:$D,'[3]Active Customer Assets'!K:K,"",0)</f>
        <v>43707.229166666701</v>
      </c>
      <c r="DM236" s="28">
        <f>_xlfn.XLOOKUP($C236,'[3]Active Customer Assets'!$D:$D,'[3]Active Customer Assets'!L:L,"",0)</f>
        <v>45940.694270833301</v>
      </c>
      <c r="DN236" s="21">
        <f>_xlfn.XLOOKUP($C236,'[3]Active Customer Assets'!$D:$D,'[3]Active Customer Assets'!M:M,"",0)</f>
        <v>3240</v>
      </c>
      <c r="DO236" s="28">
        <f>_xlfn.XLOOKUP($C236,'[3]Active Customer Assets'!$D:$D,'[3]Active Customer Assets'!N:N,"",0)</f>
        <v>0</v>
      </c>
      <c r="DP236" s="28">
        <f>_xlfn.XLOOKUP($C236,'[3]Active Customer Assets'!$D:$D,'[3]Active Customer Assets'!O:O,"",0)</f>
        <v>0</v>
      </c>
      <c r="DQ236" s="28" t="str">
        <f>_xlfn.XLOOKUP($C236,'[3]Active Customer Assets'!$D:$D,'[3]Active Customer Assets'!P:P,"",0)</f>
        <v>Air lube Plus</v>
      </c>
      <c r="DR236" s="28">
        <f>_xlfn.XLOOKUP($C236,'[3]Active Customer Assets'!$D:$D,'[3]Active Customer Assets'!Q:Q,"",0)</f>
        <v>45266</v>
      </c>
      <c r="DS236" s="28">
        <f>_xlfn.XLOOKUP($C236,'[3]Active Customer Assets'!$D:$D,'[3]Active Customer Assets'!R:R,"",0)</f>
        <v>45266</v>
      </c>
      <c r="DT236" s="28">
        <f>_xlfn.XLOOKUP($C236,'[3]Active Customer Assets'!$D:$D,'[3]Active Customer Assets'!S:S,"",0)</f>
        <v>0</v>
      </c>
      <c r="DU236" s="28">
        <f>_xlfn.XLOOKUP($C236,'[3]Active Customer Assets'!$D:$D,'[3]Active Customer Assets'!T:T,"",0)</f>
        <v>0</v>
      </c>
      <c r="DV236" s="28">
        <f>_xlfn.XLOOKUP($C236,'[3]Active Customer Assets'!$D:$D,'[3]Active Customer Assets'!U:U,"",0)</f>
        <v>45266</v>
      </c>
      <c r="DW236" s="28">
        <f>_xlfn.XLOOKUP($C236,'[3]Active Customer Assets'!$D:$D,'[3]Active Customer Assets'!V:V,"",0)</f>
        <v>45266</v>
      </c>
      <c r="DX236" s="28">
        <f>_xlfn.XLOOKUP($C236,'[3]Active Customer Assets'!$D:$D,'[3]Active Customer Assets'!W:W,"",0)</f>
        <v>45266</v>
      </c>
      <c r="DY236" s="28">
        <f>_xlfn.XLOOKUP($C236,'[3]Active Customer Assets'!$D:$D,'[3]Active Customer Assets'!X:X,"",0)</f>
        <v>45266</v>
      </c>
      <c r="DZ236" s="28">
        <f>_xlfn.XLOOKUP($C236,'[3]Active Customer Assets'!$D:$D,'[3]Active Customer Assets'!Y:Y,"",0)</f>
        <v>45266</v>
      </c>
      <c r="EA236" s="28" t="str">
        <f>_xlfn.XLOOKUP($C236,'[3]Active Customer Assets'!$D:$D,'[3]Active Customer Assets'!Z:Z,"",0)</f>
        <v>110</v>
      </c>
      <c r="EB236" s="28" t="str">
        <f>_xlfn.XLOOKUP($C236,'[3]Active Customer Assets'!$D:$D,'[3]Active Customer Assets'!AA:AA,"",0)</f>
        <v>110</v>
      </c>
      <c r="EC236" s="28" t="str">
        <f>_xlfn.XLOOKUP($C236,'[3]Active Customer Assets'!$D:$D,'[3]Active Customer Assets'!AB:AB,"",0)</f>
        <v>110</v>
      </c>
      <c r="ED236" s="28" t="str">
        <f>_xlfn.XLOOKUP($C236,'[3]Active Customer Assets'!$D:$D,'[3]Active Customer Assets'!AC:AC,"",0)</f>
        <v>110</v>
      </c>
      <c r="EE236" s="28" t="str">
        <f>_xlfn.XLOOKUP($C236,'[3]Active Customer Assets'!$D:$D,'[3]Active Customer Assets'!AD:AD,"",0)</f>
        <v>110</v>
      </c>
      <c r="EF236" s="28" t="str">
        <f>_xlfn.XLOOKUP($C236,'[3]Active Customer Assets'!$D:$D,'[3]Active Customer Assets'!AE:AE,"",0)</f>
        <v>860</v>
      </c>
      <c r="EG236" s="28" t="str">
        <f>_xlfn.XLOOKUP($C236,'[3]Active Customer Assets'!$D:$D,'[3]Active Customer Assets'!AF:AF,"",0)</f>
        <v>1000</v>
      </c>
      <c r="EH236" s="28" t="str">
        <f>_xlfn.XLOOKUP($C236,'[3]Active Customer Assets'!$D:$D,'[3]Active Customer Assets'!AG:AG,"",0)</f>
        <v>860</v>
      </c>
      <c r="EI236" s="28" t="str">
        <f>_xlfn.XLOOKUP($C236,'[3]Active Customer Assets'!$D:$D,'[3]Active Customer Assets'!AH:AH,"",0)</f>
        <v>860</v>
      </c>
      <c r="EJ236" s="21">
        <f>_xlfn.XLOOKUP($C236,'[3]Active Customer Assets'!$D:$D,'[3]Active Customer Assets'!AI:AI,"",0)</f>
        <v>4</v>
      </c>
      <c r="EK236" s="35" t="str">
        <f>[3]!tbl_DPSAC[[#This Row],[Unit Status]]</f>
        <v>Active</v>
      </c>
    </row>
    <row r="237" spans="1:141" x14ac:dyDescent="0.15">
      <c r="A237" s="11">
        <f>ROW(tbl_DPSAC[[#This Row],[Sl. No.]])-1</f>
        <v>236</v>
      </c>
      <c r="B237" s="12" t="s">
        <v>136</v>
      </c>
      <c r="C237" s="12" t="s">
        <v>1271</v>
      </c>
      <c r="D237" s="12" t="s">
        <v>138</v>
      </c>
      <c r="E237" s="12" t="s">
        <v>139</v>
      </c>
      <c r="F237" s="12" t="s">
        <v>161</v>
      </c>
      <c r="G237" s="13" t="s">
        <v>162</v>
      </c>
      <c r="H237" s="13" t="str">
        <f>_xlfn.XLOOKUP(C237,'[1]E&amp;DPSAC'!$K:$K,'[1]E&amp;DPSAC'!$E:$E,,0)</f>
        <v>JARANDIH, PHUSHRO</v>
      </c>
      <c r="I237" s="13" t="s">
        <v>163</v>
      </c>
      <c r="J237" s="13">
        <v>6202842173</v>
      </c>
      <c r="K237" s="13">
        <v>9342669513</v>
      </c>
      <c r="L237" s="12" t="str">
        <f t="shared" ca="1" si="75"/>
        <v>Non - Warranty</v>
      </c>
      <c r="M237" s="14">
        <v>43902</v>
      </c>
      <c r="N237" s="15">
        <v>24</v>
      </c>
      <c r="O237" s="14">
        <f t="shared" si="76"/>
        <v>44651</v>
      </c>
      <c r="P237" s="11" t="s">
        <v>213</v>
      </c>
      <c r="Q237" s="19" t="str">
        <f>_xlfn.XLOOKUP(C237,'[2]Sch Calls'!$R:$R,'[2]Sch Calls'!$F:$F,"",0)</f>
        <v>CC-01958510</v>
      </c>
      <c r="R237" s="18">
        <f>_xlfn.XLOOKUP(C237,'[2]Sch Calls'!$R:$R,'[2]Sch Calls'!$A:$A,"",0)</f>
        <v>46052.506180555603</v>
      </c>
      <c r="S237" s="17">
        <f>_xlfn.XLOOKUP(C237,'[2]Sch Calls'!$R:$R,'[2]Sch Calls'!$B:$B,"",0)</f>
        <v>5258</v>
      </c>
      <c r="T237" s="18">
        <f>_xlfn.XLOOKUP(C237,'[1]E&amp;DPSAC'!$K:$K,'[1]E&amp;DPSAC'!$W:$W,"",0)</f>
        <v>46053</v>
      </c>
      <c r="U237" s="17">
        <f>_xlfn.XLOOKUP(C237,'[1]E&amp;DPSAC'!$K:$K,'[1]E&amp;DPSAC'!$Z:$Z,"",0)</f>
        <v>5298</v>
      </c>
      <c r="V237" s="17">
        <f>_xlfn.XLOOKUP(C237,'[2]1. All Calls'!$R:$R,'[2]1. All Calls'!$B:$B,"",0)</f>
        <v>5258</v>
      </c>
      <c r="W237" s="20">
        <f>_xlfn.XLOOKUP(C237,'[2]1. All Calls'!$R:$R,'[2]1. All Calls'!$A:$A,"",0)</f>
        <v>46052.506180555603</v>
      </c>
      <c r="X237" s="17" t="str">
        <f>_xlfn.XLOOKUP(C237,'[2]Sch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237" s="17">
        <f t="shared" si="77"/>
        <v>750</v>
      </c>
      <c r="Z237" s="17" t="str">
        <f t="shared" si="78"/>
        <v>Done</v>
      </c>
      <c r="AA237" s="21">
        <f t="shared" ca="1" si="79"/>
        <v>48.493819444396649</v>
      </c>
      <c r="AB237" s="21" t="str">
        <f t="shared" ca="1" si="80"/>
        <v>Done</v>
      </c>
      <c r="AC237" s="11">
        <f ca="1">tbl_DPSAC[[#This Row],[Current Month Due Count]]</f>
        <v>0</v>
      </c>
      <c r="AD237" s="11">
        <f ca="1">tbl_DPSAC[[#This Row],[Next Month Due2]]</f>
        <v>0</v>
      </c>
      <c r="AE237" s="11">
        <f t="shared" ca="1" si="81"/>
        <v>0</v>
      </c>
      <c r="AF237" s="11">
        <v>2</v>
      </c>
      <c r="AG237" s="17">
        <f t="shared" ca="1" si="82"/>
        <v>5355</v>
      </c>
      <c r="AH237" s="11">
        <v>0</v>
      </c>
      <c r="AI237" s="11">
        <v>0</v>
      </c>
      <c r="AJ237" s="11">
        <v>0</v>
      </c>
      <c r="AK237" s="11">
        <v>0</v>
      </c>
      <c r="AL237" s="11">
        <v>0</v>
      </c>
      <c r="AM237" s="11">
        <v>0</v>
      </c>
      <c r="AN237" s="11">
        <v>0</v>
      </c>
      <c r="AO237" s="11">
        <v>0</v>
      </c>
      <c r="AP237" s="11">
        <v>0</v>
      </c>
      <c r="AQ237" s="11">
        <v>0</v>
      </c>
      <c r="AR237" s="11">
        <v>0</v>
      </c>
      <c r="AS237" s="11">
        <v>0</v>
      </c>
      <c r="AT237" s="11">
        <v>0</v>
      </c>
      <c r="AU237" s="11">
        <v>0</v>
      </c>
      <c r="AV237" s="11">
        <v>0</v>
      </c>
      <c r="AW237" s="11">
        <v>0</v>
      </c>
      <c r="AX237" s="11" t="str">
        <f t="shared" ca="1" si="83"/>
        <v>No Service Dues</v>
      </c>
      <c r="AY237" s="17">
        <v>5258</v>
      </c>
      <c r="AZ237" s="22">
        <v>46052</v>
      </c>
      <c r="BA237" s="17" t="s">
        <v>1272</v>
      </c>
      <c r="BB237" s="17">
        <v>5258</v>
      </c>
      <c r="BC237" s="22">
        <v>46052</v>
      </c>
      <c r="BD237" s="17" t="s">
        <v>1272</v>
      </c>
      <c r="BE237" s="17">
        <v>5258</v>
      </c>
      <c r="BF237" s="22">
        <v>46052</v>
      </c>
      <c r="BG237" s="17" t="s">
        <v>1272</v>
      </c>
      <c r="BH237" s="17">
        <v>5258</v>
      </c>
      <c r="BI237" s="22">
        <v>46052</v>
      </c>
      <c r="BJ237" s="17" t="s">
        <v>1272</v>
      </c>
      <c r="BK237" s="17">
        <v>5258</v>
      </c>
      <c r="BL237" s="22">
        <v>46052</v>
      </c>
      <c r="BM237" s="17" t="s">
        <v>1272</v>
      </c>
      <c r="BN237" s="23">
        <f t="shared" si="84"/>
        <v>46232</v>
      </c>
      <c r="BO237" s="23">
        <f t="shared" si="85"/>
        <v>46232</v>
      </c>
      <c r="BP237" s="23">
        <f t="shared" si="86"/>
        <v>46232</v>
      </c>
      <c r="BQ237" s="23">
        <f t="shared" si="87"/>
        <v>46232</v>
      </c>
      <c r="BR237" s="23">
        <f t="shared" si="98"/>
        <v>46417</v>
      </c>
      <c r="BS237" s="24">
        <f t="shared" ca="1" si="88"/>
        <v>653</v>
      </c>
      <c r="BT237" s="25">
        <f t="shared" ca="1" si="89"/>
        <v>1403</v>
      </c>
      <c r="BU237" s="25">
        <f t="shared" ca="1" si="90"/>
        <v>653</v>
      </c>
      <c r="BV237" s="25">
        <f t="shared" ca="1" si="91"/>
        <v>653</v>
      </c>
      <c r="BW237" s="25">
        <f t="shared" ca="1" si="92"/>
        <v>1403</v>
      </c>
      <c r="BX237" s="26" t="e">
        <v>#N/A</v>
      </c>
      <c r="BY237" s="11">
        <f t="shared" ca="1" si="93"/>
        <v>0</v>
      </c>
      <c r="BZ237" s="11">
        <f t="shared" ca="1" si="99"/>
        <v>0</v>
      </c>
      <c r="CA237" s="11">
        <f t="shared" ca="1" si="94"/>
        <v>0</v>
      </c>
      <c r="CB237" s="28">
        <f>_xlfn.XLOOKUP($C237,'[3]BIS Feb-26'!$C:$C,'[3]BIS Feb-26'!U:U,"",0)</f>
        <v>46051.770833333299</v>
      </c>
      <c r="CC237" s="28">
        <f>_xlfn.XLOOKUP($C237,'[3]BIS Feb-26'!$C:$C,'[3]BIS Feb-26'!V:V,"",0)</f>
        <v>46051.770833333299</v>
      </c>
      <c r="CD237" s="28">
        <f>_xlfn.XLOOKUP($C237,'[3]BIS Feb-26'!$C:$C,'[3]BIS Feb-26'!W:W,"",0)</f>
        <v>46051.770833333299</v>
      </c>
      <c r="CE237" s="28">
        <f>_xlfn.XLOOKUP($C237,'[3]BIS Feb-26'!$C:$C,'[3]BIS Feb-26'!X:X,"",0)</f>
        <v>46051.770833333299</v>
      </c>
      <c r="CF237" s="28">
        <f>_xlfn.XLOOKUP($C237,'[3]BIS Feb-26'!$C:$C,'[3]BIS Feb-26'!Y:Y,"",0)</f>
        <v>46051.770833333299</v>
      </c>
      <c r="CG237" s="28">
        <f>_xlfn.XLOOKUP($C237,'[3]BIS Feb-26'!$C:$C,'[3]BIS Feb-26'!Z:Z,"",0)</f>
        <v>46051.770833333299</v>
      </c>
      <c r="CH237" s="28">
        <f>_xlfn.XLOOKUP($C237,'[3]BIS Feb-26'!$C:$C,'[3]BIS Feb-26'!AA:AA,"",0)</f>
        <v>46051.770833333299</v>
      </c>
      <c r="CI237" s="28">
        <f>_xlfn.XLOOKUP($C237,'[3]BIS Feb-26'!$C:$C,'[3]BIS Feb-26'!AB:AB,"",0)</f>
        <v>46051.770833333299</v>
      </c>
      <c r="CJ237" s="28">
        <f>_xlfn.XLOOKUP($C237,'[3]BIS Feb-26'!$C:$C,'[3]BIS Feb-26'!AC:AC,"",0)</f>
        <v>46051.770833333299</v>
      </c>
      <c r="CK237" s="29" t="str">
        <f>_xlfn.XLOOKUP($C237,'[3]BIS Feb-26'!$C:$C,'[3]BIS Feb-26'!AD:AD,"",0)</f>
        <v>1500</v>
      </c>
      <c r="CL237" s="29" t="str">
        <f>_xlfn.XLOOKUP($C237,'[3]BIS Feb-26'!$C:$C,'[3]BIS Feb-26'!AE:AE,"",0)</f>
        <v>750</v>
      </c>
      <c r="CM237" s="29" t="str">
        <f>_xlfn.XLOOKUP($C237,'[3]BIS Feb-26'!$C:$C,'[3]BIS Feb-26'!AF:AF,"",0)</f>
        <v>500</v>
      </c>
      <c r="CN237" s="29" t="str">
        <f>_xlfn.XLOOKUP($C237,'[3]BIS Feb-26'!$C:$C,'[3]BIS Feb-26'!AG:AG,"",0)</f>
        <v>750</v>
      </c>
      <c r="CO237" s="29" t="str">
        <f>_xlfn.XLOOKUP($C237,'[3]BIS Feb-26'!$C:$C,'[3]BIS Feb-26'!AH:AH,"",0)</f>
        <v>750</v>
      </c>
      <c r="CP237" s="29" t="str">
        <f>_xlfn.XLOOKUP($C237,'[3]BIS Feb-26'!$C:$C,'[3]BIS Feb-26'!AI:AI,"",0)</f>
        <v>1500</v>
      </c>
      <c r="CQ237" s="29" t="str">
        <f>_xlfn.XLOOKUP($C237,'[3]BIS Feb-26'!$C:$C,'[3]BIS Feb-26'!AJ:AJ,"",0)</f>
        <v>1000</v>
      </c>
      <c r="CR237" s="29" t="str">
        <f>_xlfn.XLOOKUP($C237,'[3]BIS Feb-26'!$C:$C,'[3]BIS Feb-26'!AK:AK,"",0)</f>
        <v>1500</v>
      </c>
      <c r="CS237" s="29" t="str">
        <f>_xlfn.XLOOKUP($C237,'[3]BIS Feb-26'!$C:$C,'[3]BIS Feb-26'!AL:AL,"",0)</f>
        <v>3000</v>
      </c>
      <c r="CT237" s="29">
        <f>_xlfn.XLOOKUP($C237,'[3]BIS Feb-26'!$C:$C,'[3]BIS Feb-26'!AM:AM,"",0)</f>
        <v>2</v>
      </c>
      <c r="CU237" s="28">
        <f>_xlfn.XLOOKUP($C237,'[3]BIS Feb-26'!$C:$C,'[3]BIS Feb-26'!AN:AN,"",0)</f>
        <v>46231</v>
      </c>
      <c r="CV237" s="28">
        <f>_xlfn.XLOOKUP($C237,'[3]BIS Feb-26'!$C:$C,'[3]BIS Feb-26'!AO:AO,"",0)</f>
        <v>46231</v>
      </c>
      <c r="CW237" s="28">
        <f>_xlfn.XLOOKUP($C237,'[3]BIS Feb-26'!$C:$C,'[3]BIS Feb-26'!AP:AP,"",0)</f>
        <v>46231</v>
      </c>
      <c r="CX237" s="28">
        <f>_xlfn.XLOOKUP($C237,'[3]BIS Feb-26'!$C:$C,'[3]BIS Feb-26'!AQ:AQ,"",0)</f>
        <v>46231</v>
      </c>
      <c r="CY237" s="28">
        <f>_xlfn.XLOOKUP($C237,'[3]BIS Feb-26'!$C:$C,'[3]BIS Feb-26'!AR:AR,"",0)</f>
        <v>46231</v>
      </c>
      <c r="CZ237" s="28">
        <f>_xlfn.XLOOKUP($C237,'[3]BIS Feb-26'!$C:$C,'[3]BIS Feb-26'!AS:AS,"",0)</f>
        <v>46321</v>
      </c>
      <c r="DA237" s="28">
        <f>_xlfn.XLOOKUP($C237,'[3]BIS Feb-26'!$C:$C,'[3]BIS Feb-26'!AT:AT,"",0)</f>
        <v>46416</v>
      </c>
      <c r="DB237" s="28">
        <f>_xlfn.XLOOKUP($C237,'[3]BIS Feb-26'!$C:$C,'[3]BIS Feb-26'!AU:AU,"",0)</f>
        <v>46231</v>
      </c>
      <c r="DC237" s="28">
        <f>_xlfn.XLOOKUP($C237,'[3]BIS Feb-26'!$C:$C,'[3]BIS Feb-26'!AV:AV,"",0)</f>
        <v>46416</v>
      </c>
      <c r="DD237" s="11">
        <f>_xlfn.XLOOKUP($C237,'[3]BIS Feb-26'!$C:$C,'[3]BIS Feb-26'!AW:AW,"",0)</f>
        <v>0</v>
      </c>
      <c r="DE237" s="11">
        <f>_xlfn.XLOOKUP($C237,'[3]BIS Feb-26'!$C:$C,'[3]BIS Feb-26'!AX:AX,"",0)</f>
        <v>0</v>
      </c>
      <c r="DF237" s="11">
        <f>_xlfn.XLOOKUP($C237,'[3]BIS Feb-26'!$C:$C,'[3]BIS Feb-26'!AY:AY,"",0)</f>
        <v>0</v>
      </c>
      <c r="DG237" s="11">
        <f t="shared" ca="1" si="95"/>
        <v>0</v>
      </c>
      <c r="DH237" s="11">
        <f t="shared" ca="1" si="96"/>
        <v>0</v>
      </c>
      <c r="DI237" s="11">
        <f t="shared" ca="1" si="97"/>
        <v>0</v>
      </c>
      <c r="DJ237" s="11" t="str">
        <f>_xlfn.XLOOKUP($C237,'[3]Active Customer Assets'!$D:$D,'[3]Active Customer Assets'!I:I,"",0)</f>
        <v>B (Below 100% potential spares purchased)</v>
      </c>
      <c r="DK237" s="28">
        <f>_xlfn.XLOOKUP($C237,'[3]Active Customer Assets'!$D:$D,'[3]Active Customer Assets'!J:J,"",0)</f>
        <v>43902.511805555601</v>
      </c>
      <c r="DL237" s="28">
        <f>_xlfn.XLOOKUP($C237,'[3]Active Customer Assets'!$D:$D,'[3]Active Customer Assets'!K:K,"",0)</f>
        <v>43797.229166666701</v>
      </c>
      <c r="DM237" s="28">
        <f>_xlfn.XLOOKUP($C237,'[3]Active Customer Assets'!$D:$D,'[3]Active Customer Assets'!L:L,"",0)</f>
        <v>46053.5027430556</v>
      </c>
      <c r="DN237" s="21">
        <f>_xlfn.XLOOKUP($C237,'[3]Active Customer Assets'!$D:$D,'[3]Active Customer Assets'!M:M,"",0)</f>
        <v>5258</v>
      </c>
      <c r="DO237" s="28">
        <f>_xlfn.XLOOKUP($C237,'[3]Active Customer Assets'!$D:$D,'[3]Active Customer Assets'!N:N,"",0)</f>
        <v>0</v>
      </c>
      <c r="DP237" s="28">
        <f>_xlfn.XLOOKUP($C237,'[3]Active Customer Assets'!$D:$D,'[3]Active Customer Assets'!O:O,"",0)</f>
        <v>0</v>
      </c>
      <c r="DQ237" s="28" t="str">
        <f>_xlfn.XLOOKUP($C237,'[3]Active Customer Assets'!$D:$D,'[3]Active Customer Assets'!P:P,"",0)</f>
        <v>Air lube Plus</v>
      </c>
      <c r="DR237" s="28">
        <f>_xlfn.XLOOKUP($C237,'[3]Active Customer Assets'!$D:$D,'[3]Active Customer Assets'!Q:Q,"",0)</f>
        <v>46052</v>
      </c>
      <c r="DS237" s="28">
        <f>_xlfn.XLOOKUP($C237,'[3]Active Customer Assets'!$D:$D,'[3]Active Customer Assets'!R:R,"",0)</f>
        <v>46052</v>
      </c>
      <c r="DT237" s="28">
        <f>_xlfn.XLOOKUP($C237,'[3]Active Customer Assets'!$D:$D,'[3]Active Customer Assets'!S:S,"",0)</f>
        <v>46052</v>
      </c>
      <c r="DU237" s="28">
        <f>_xlfn.XLOOKUP($C237,'[3]Active Customer Assets'!$D:$D,'[3]Active Customer Assets'!T:T,"",0)</f>
        <v>46052</v>
      </c>
      <c r="DV237" s="28">
        <f>_xlfn.XLOOKUP($C237,'[3]Active Customer Assets'!$D:$D,'[3]Active Customer Assets'!U:U,"",0)</f>
        <v>46052</v>
      </c>
      <c r="DW237" s="28">
        <f>_xlfn.XLOOKUP($C237,'[3]Active Customer Assets'!$D:$D,'[3]Active Customer Assets'!V:V,"",0)</f>
        <v>46052</v>
      </c>
      <c r="DX237" s="28">
        <f>_xlfn.XLOOKUP($C237,'[3]Active Customer Assets'!$D:$D,'[3]Active Customer Assets'!W:W,"",0)</f>
        <v>46052</v>
      </c>
      <c r="DY237" s="28">
        <f>_xlfn.XLOOKUP($C237,'[3]Active Customer Assets'!$D:$D,'[3]Active Customer Assets'!X:X,"",0)</f>
        <v>46052</v>
      </c>
      <c r="DZ237" s="28">
        <f>_xlfn.XLOOKUP($C237,'[3]Active Customer Assets'!$D:$D,'[3]Active Customer Assets'!Y:Y,"",0)</f>
        <v>46052</v>
      </c>
      <c r="EA237" s="28" t="str">
        <f>_xlfn.XLOOKUP($C237,'[3]Active Customer Assets'!$D:$D,'[3]Active Customer Assets'!Z:Z,"",0)</f>
        <v>1500</v>
      </c>
      <c r="EB237" s="28" t="str">
        <f>_xlfn.XLOOKUP($C237,'[3]Active Customer Assets'!$D:$D,'[3]Active Customer Assets'!AA:AA,"",0)</f>
        <v>750</v>
      </c>
      <c r="EC237" s="28" t="str">
        <f>_xlfn.XLOOKUP($C237,'[3]Active Customer Assets'!$D:$D,'[3]Active Customer Assets'!AB:AB,"",0)</f>
        <v>500</v>
      </c>
      <c r="ED237" s="28" t="str">
        <f>_xlfn.XLOOKUP($C237,'[3]Active Customer Assets'!$D:$D,'[3]Active Customer Assets'!AC:AC,"",0)</f>
        <v>750</v>
      </c>
      <c r="EE237" s="28" t="str">
        <f>_xlfn.XLOOKUP($C237,'[3]Active Customer Assets'!$D:$D,'[3]Active Customer Assets'!AD:AD,"",0)</f>
        <v>750</v>
      </c>
      <c r="EF237" s="28" t="str">
        <f>_xlfn.XLOOKUP($C237,'[3]Active Customer Assets'!$D:$D,'[3]Active Customer Assets'!AE:AE,"",0)</f>
        <v>1500</v>
      </c>
      <c r="EG237" s="28" t="str">
        <f>_xlfn.XLOOKUP($C237,'[3]Active Customer Assets'!$D:$D,'[3]Active Customer Assets'!AF:AF,"",0)</f>
        <v>1000</v>
      </c>
      <c r="EH237" s="28" t="str">
        <f>_xlfn.XLOOKUP($C237,'[3]Active Customer Assets'!$D:$D,'[3]Active Customer Assets'!AG:AG,"",0)</f>
        <v>1500</v>
      </c>
      <c r="EI237" s="28" t="str">
        <f>_xlfn.XLOOKUP($C237,'[3]Active Customer Assets'!$D:$D,'[3]Active Customer Assets'!AH:AH,"",0)</f>
        <v>3000</v>
      </c>
      <c r="EJ237" s="21">
        <f>_xlfn.XLOOKUP($C237,'[3]Active Customer Assets'!$D:$D,'[3]Active Customer Assets'!AI:AI,"",0)</f>
        <v>2</v>
      </c>
      <c r="EK237" s="35" t="str">
        <f>[3]!tbl_DPSAC[[#This Row],[Unit Status]]</f>
        <v>Active</v>
      </c>
    </row>
    <row r="238" spans="1:141" x14ac:dyDescent="0.15">
      <c r="A238" s="11">
        <f>ROW(tbl_DPSAC[[#This Row],[Sl. No.]])-1</f>
        <v>237</v>
      </c>
      <c r="B238" s="12" t="s">
        <v>136</v>
      </c>
      <c r="C238" s="12" t="s">
        <v>1273</v>
      </c>
      <c r="D238" s="12" t="s">
        <v>175</v>
      </c>
      <c r="E238" s="12" t="s">
        <v>176</v>
      </c>
      <c r="F238" s="12" t="s">
        <v>140</v>
      </c>
      <c r="G238" s="13" t="s">
        <v>1274</v>
      </c>
      <c r="H238" s="13" t="str">
        <f>_xlfn.XLOOKUP(C238,'[1]E&amp;DPSAC'!$K:$K,'[1]E&amp;DPSAC'!$E:$E,,0)</f>
        <v>PALAMU</v>
      </c>
      <c r="I238" s="13"/>
      <c r="J238" s="13">
        <v>7903236357</v>
      </c>
      <c r="K238" s="13">
        <v>7903236357</v>
      </c>
      <c r="L238" s="12" t="str">
        <f t="shared" ca="1" si="75"/>
        <v>Non - Warranty</v>
      </c>
      <c r="M238" s="14">
        <v>43528</v>
      </c>
      <c r="N238" s="15">
        <v>36</v>
      </c>
      <c r="O238" s="14">
        <f t="shared" si="76"/>
        <v>44651</v>
      </c>
      <c r="P238" s="11" t="s">
        <v>213</v>
      </c>
      <c r="Q238" s="19" t="str">
        <f>_xlfn.XLOOKUP(C238,'[2]Sch Calls'!$R:$R,'[2]Sch Calls'!$F:$F,"",0)</f>
        <v>CC-01224051</v>
      </c>
      <c r="R238" s="18">
        <f>_xlfn.XLOOKUP(C238,'[2]Sch Calls'!$R:$R,'[2]Sch Calls'!$A:$A,"",0)</f>
        <v>45372.542581018497</v>
      </c>
      <c r="S238" s="17">
        <f>_xlfn.XLOOKUP(C238,'[2]Sch Calls'!$R:$R,'[2]Sch Calls'!$B:$B,"",0)</f>
        <v>6036</v>
      </c>
      <c r="T238" s="18">
        <f>_xlfn.XLOOKUP(C238,'[1]E&amp;DPSAC'!$K:$K,'[1]E&amp;DPSAC'!$W:$W,"",0)</f>
        <v>45372</v>
      </c>
      <c r="U238" s="17">
        <f>_xlfn.XLOOKUP(C238,'[1]E&amp;DPSAC'!$K:$K,'[1]E&amp;DPSAC'!$Z:$Z,"",0)</f>
        <v>6036</v>
      </c>
      <c r="V238" s="17">
        <f>_xlfn.XLOOKUP(C238,'[2]1. All Calls'!$R:$R,'[2]1. All Calls'!$B:$B,"",0)</f>
        <v>8370</v>
      </c>
      <c r="W238" s="20">
        <f>_xlfn.XLOOKUP(C238,'[2]1. All Calls'!$R:$R,'[2]1. All Calls'!$A:$A,"",0)</f>
        <v>45966.532638888886</v>
      </c>
      <c r="X238" s="17" t="str">
        <f>_xlfn.XLOOKUP(C238,'[2]Sch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238" s="17">
        <f t="shared" si="77"/>
        <v>-1584</v>
      </c>
      <c r="Z238" s="17" t="str">
        <f t="shared" si="78"/>
        <v>Due</v>
      </c>
      <c r="AA238" s="21">
        <f t="shared" ca="1" si="79"/>
        <v>728.457418981503</v>
      </c>
      <c r="AB238" s="21" t="str">
        <f t="shared" ca="1" si="80"/>
        <v>Due</v>
      </c>
      <c r="AC238" s="11">
        <f ca="1">tbl_DPSAC[[#This Row],[Current Month Due Count]]</f>
        <v>0</v>
      </c>
      <c r="AD238" s="11">
        <f ca="1">tbl_DPSAC[[#This Row],[Next Month Due2]]</f>
        <v>0</v>
      </c>
      <c r="AE238" s="11">
        <f t="shared" ca="1" si="81"/>
        <v>1</v>
      </c>
      <c r="AF238" s="11">
        <v>4</v>
      </c>
      <c r="AG238" s="17">
        <f t="shared" ca="1" si="82"/>
        <v>8908</v>
      </c>
      <c r="AH238" s="11">
        <v>0</v>
      </c>
      <c r="AI238" s="11">
        <v>0</v>
      </c>
      <c r="AJ238" s="11">
        <v>0</v>
      </c>
      <c r="AK238" s="11">
        <v>0</v>
      </c>
      <c r="AL238" s="11">
        <v>0</v>
      </c>
      <c r="AM238" s="11">
        <v>0</v>
      </c>
      <c r="AN238" s="11">
        <v>0</v>
      </c>
      <c r="AO238" s="11">
        <v>0</v>
      </c>
      <c r="AP238" s="11">
        <v>0</v>
      </c>
      <c r="AQ238" s="11">
        <v>0</v>
      </c>
      <c r="AR238" s="11">
        <v>0</v>
      </c>
      <c r="AS238" s="11">
        <v>0</v>
      </c>
      <c r="AT238" s="11">
        <v>0</v>
      </c>
      <c r="AU238" s="11">
        <v>0</v>
      </c>
      <c r="AV238" s="11">
        <v>0</v>
      </c>
      <c r="AW238" s="11">
        <v>0</v>
      </c>
      <c r="AX238" s="11" t="str">
        <f t="shared" ca="1" si="83"/>
        <v>5 Service Due</v>
      </c>
      <c r="AY238" s="17">
        <v>6036</v>
      </c>
      <c r="AZ238" s="22">
        <v>45372</v>
      </c>
      <c r="BA238" s="17" t="s">
        <v>1275</v>
      </c>
      <c r="BB238" s="17">
        <v>5708</v>
      </c>
      <c r="BC238" s="22">
        <v>45289</v>
      </c>
      <c r="BD238" s="17" t="s">
        <v>1276</v>
      </c>
      <c r="BE238" s="17">
        <v>6036</v>
      </c>
      <c r="BF238" s="22">
        <v>45372</v>
      </c>
      <c r="BG238" s="17" t="s">
        <v>1275</v>
      </c>
      <c r="BH238" s="17">
        <v>6036</v>
      </c>
      <c r="BI238" s="22">
        <v>45372</v>
      </c>
      <c r="BJ238" s="17" t="s">
        <v>1275</v>
      </c>
      <c r="BK238" s="17">
        <v>3000</v>
      </c>
      <c r="BL238" s="22">
        <v>44565.548310185186</v>
      </c>
      <c r="BM238" s="17"/>
      <c r="BN238" s="23">
        <f t="shared" si="84"/>
        <v>45552</v>
      </c>
      <c r="BO238" s="23">
        <f t="shared" si="85"/>
        <v>45469</v>
      </c>
      <c r="BP238" s="23">
        <f t="shared" si="86"/>
        <v>45552</v>
      </c>
      <c r="BQ238" s="23">
        <f t="shared" si="87"/>
        <v>45552</v>
      </c>
      <c r="BR238" s="23">
        <f t="shared" si="98"/>
        <v>44930.548310185186</v>
      </c>
      <c r="BS238" s="24">
        <f t="shared" ca="1" si="88"/>
        <v>-2122</v>
      </c>
      <c r="BT238" s="25">
        <f t="shared" ca="1" si="89"/>
        <v>-1700</v>
      </c>
      <c r="BU238" s="25">
        <f t="shared" ca="1" si="90"/>
        <v>-2122</v>
      </c>
      <c r="BV238" s="25">
        <f t="shared" ca="1" si="91"/>
        <v>-2122</v>
      </c>
      <c r="BW238" s="25">
        <f t="shared" ca="1" si="92"/>
        <v>-4408</v>
      </c>
      <c r="BX238" s="26" t="s">
        <v>173</v>
      </c>
      <c r="BY238" s="11">
        <f t="shared" ca="1" si="93"/>
        <v>5</v>
      </c>
      <c r="BZ238" s="11">
        <f t="shared" ca="1" si="99"/>
        <v>0</v>
      </c>
      <c r="CA238" s="11">
        <f t="shared" ca="1" si="94"/>
        <v>0</v>
      </c>
      <c r="CB238" s="28">
        <f>_xlfn.XLOOKUP($C238,'[3]BIS Feb-26'!$C:$C,'[3]BIS Feb-26'!U:U,"",0)</f>
        <v>45371.770833333299</v>
      </c>
      <c r="CC238" s="28">
        <f>_xlfn.XLOOKUP($C238,'[3]BIS Feb-26'!$C:$C,'[3]BIS Feb-26'!V:V,"",0)</f>
        <v>45371.770833333299</v>
      </c>
      <c r="CD238" s="28">
        <f>_xlfn.XLOOKUP($C238,'[3]BIS Feb-26'!$C:$C,'[3]BIS Feb-26'!W:W,"",0)</f>
        <v>45371.770833333299</v>
      </c>
      <c r="CE238" s="28">
        <f>_xlfn.XLOOKUP($C238,'[3]BIS Feb-26'!$C:$C,'[3]BIS Feb-26'!X:X,"",0)</f>
        <v>45371.770833333299</v>
      </c>
      <c r="CF238" s="28">
        <f>_xlfn.XLOOKUP($C238,'[3]BIS Feb-26'!$C:$C,'[3]BIS Feb-26'!Y:Y,"",0)</f>
        <v>45371.770833333299</v>
      </c>
      <c r="CG238" s="28">
        <f>_xlfn.XLOOKUP($C238,'[3]BIS Feb-26'!$C:$C,'[3]BIS Feb-26'!Z:Z,"",0)</f>
        <v>45055.770833333299</v>
      </c>
      <c r="CH238" s="28">
        <f>_xlfn.XLOOKUP($C238,'[3]BIS Feb-26'!$C:$C,'[3]BIS Feb-26'!AA:AA,"",0)</f>
        <v>45288.770833333299</v>
      </c>
      <c r="CI238" s="28">
        <f>_xlfn.XLOOKUP($C238,'[3]BIS Feb-26'!$C:$C,'[3]BIS Feb-26'!AB:AB,"",0)</f>
        <v>45288.770833333299</v>
      </c>
      <c r="CJ238" s="28">
        <f>_xlfn.XLOOKUP($C238,'[3]BIS Feb-26'!$C:$C,'[3]BIS Feb-26'!AC:AC,"",0)</f>
        <v>45288.770833333299</v>
      </c>
      <c r="CK238" s="29" t="str">
        <f>_xlfn.XLOOKUP($C238,'[3]BIS Feb-26'!$C:$C,'[3]BIS Feb-26'!AD:AD,"",0)</f>
        <v>580</v>
      </c>
      <c r="CL238" s="29" t="str">
        <f>_xlfn.XLOOKUP($C238,'[3]BIS Feb-26'!$C:$C,'[3]BIS Feb-26'!AE:AE,"",0)</f>
        <v>580</v>
      </c>
      <c r="CM238" s="29" t="str">
        <f>_xlfn.XLOOKUP($C238,'[3]BIS Feb-26'!$C:$C,'[3]BIS Feb-26'!AF:AF,"",0)</f>
        <v>580</v>
      </c>
      <c r="CN238" s="29" t="str">
        <f>_xlfn.XLOOKUP($C238,'[3]BIS Feb-26'!$C:$C,'[3]BIS Feb-26'!AG:AG,"",0)</f>
        <v>580</v>
      </c>
      <c r="CO238" s="29" t="str">
        <f>_xlfn.XLOOKUP($C238,'[3]BIS Feb-26'!$C:$C,'[3]BIS Feb-26'!AH:AH,"",0)</f>
        <v>580</v>
      </c>
      <c r="CP238" s="29" t="str">
        <f>_xlfn.XLOOKUP($C238,'[3]BIS Feb-26'!$C:$C,'[3]BIS Feb-26'!AI:AI,"",0)</f>
        <v>580</v>
      </c>
      <c r="CQ238" s="29" t="str">
        <f>_xlfn.XLOOKUP($C238,'[3]BIS Feb-26'!$C:$C,'[3]BIS Feb-26'!AJ:AJ,"",0)</f>
        <v>1000</v>
      </c>
      <c r="CR238" s="29" t="str">
        <f>_xlfn.XLOOKUP($C238,'[3]BIS Feb-26'!$C:$C,'[3]BIS Feb-26'!AK:AK,"",0)</f>
        <v>580</v>
      </c>
      <c r="CS238" s="29" t="str">
        <f>_xlfn.XLOOKUP($C238,'[3]BIS Feb-26'!$C:$C,'[3]BIS Feb-26'!AL:AL,"",0)</f>
        <v>580</v>
      </c>
      <c r="CT238" s="29">
        <f>_xlfn.XLOOKUP($C238,'[3]BIS Feb-26'!$C:$C,'[3]BIS Feb-26'!AM:AM,"",0)</f>
        <v>3</v>
      </c>
      <c r="CU238" s="28">
        <f>_xlfn.XLOOKUP($C238,'[3]BIS Feb-26'!$C:$C,'[3]BIS Feb-26'!AN:AN,"",0)</f>
        <v>45551</v>
      </c>
      <c r="CV238" s="28">
        <f>_xlfn.XLOOKUP($C238,'[3]BIS Feb-26'!$C:$C,'[3]BIS Feb-26'!AO:AO,"",0)</f>
        <v>45551</v>
      </c>
      <c r="CW238" s="28">
        <f>_xlfn.XLOOKUP($C238,'[3]BIS Feb-26'!$C:$C,'[3]BIS Feb-26'!AP:AP,"",0)</f>
        <v>45551</v>
      </c>
      <c r="CX238" s="28">
        <f>_xlfn.XLOOKUP($C238,'[3]BIS Feb-26'!$C:$C,'[3]BIS Feb-26'!AQ:AQ,"",0)</f>
        <v>45551</v>
      </c>
      <c r="CY238" s="28">
        <f>_xlfn.XLOOKUP($C238,'[3]BIS Feb-26'!$C:$C,'[3]BIS Feb-26'!AR:AR,"",0)</f>
        <v>45551</v>
      </c>
      <c r="CZ238" s="28">
        <f>_xlfn.XLOOKUP($C238,'[3]BIS Feb-26'!$C:$C,'[3]BIS Feb-26'!AS:AS,"",0)</f>
        <v>45325</v>
      </c>
      <c r="DA238" s="28">
        <f>_xlfn.XLOOKUP($C238,'[3]BIS Feb-26'!$C:$C,'[3]BIS Feb-26'!AT:AT,"",0)</f>
        <v>45653</v>
      </c>
      <c r="DB238" s="28">
        <f>_xlfn.XLOOKUP($C238,'[3]BIS Feb-26'!$C:$C,'[3]BIS Feb-26'!AU:AU,"",0)</f>
        <v>45468</v>
      </c>
      <c r="DC238" s="28">
        <f>_xlfn.XLOOKUP($C238,'[3]BIS Feb-26'!$C:$C,'[3]BIS Feb-26'!AV:AV,"",0)</f>
        <v>45653</v>
      </c>
      <c r="DD238" s="11">
        <f>_xlfn.XLOOKUP($C238,'[3]BIS Feb-26'!$C:$C,'[3]BIS Feb-26'!AW:AW,"",0)</f>
        <v>1</v>
      </c>
      <c r="DE238" s="11">
        <f>_xlfn.XLOOKUP($C238,'[3]BIS Feb-26'!$C:$C,'[3]BIS Feb-26'!AX:AX,"",0)</f>
        <v>0</v>
      </c>
      <c r="DF238" s="11">
        <f>_xlfn.XLOOKUP($C238,'[3]BIS Feb-26'!$C:$C,'[3]BIS Feb-26'!AY:AY,"",0)</f>
        <v>0</v>
      </c>
      <c r="DG238" s="11">
        <f t="shared" ca="1" si="95"/>
        <v>9</v>
      </c>
      <c r="DH238" s="11">
        <f t="shared" ca="1" si="96"/>
        <v>0</v>
      </c>
      <c r="DI238" s="11">
        <f t="shared" ca="1" si="97"/>
        <v>0</v>
      </c>
      <c r="DJ238" s="11" t="str">
        <f>_xlfn.XLOOKUP($C238,'[3]Active Customer Assets'!$D:$D,'[3]Active Customer Assets'!I:I,"",0)</f>
        <v>B (Below 100% potential spares purchased)</v>
      </c>
      <c r="DK238" s="28">
        <f>_xlfn.XLOOKUP($C238,'[3]Active Customer Assets'!$D:$D,'[3]Active Customer Assets'!J:J,"",0)</f>
        <v>43528.496527777803</v>
      </c>
      <c r="DL238" s="28">
        <f>_xlfn.XLOOKUP($C238,'[3]Active Customer Assets'!$D:$D,'[3]Active Customer Assets'!K:K,"",0)</f>
        <v>43473.229166666701</v>
      </c>
      <c r="DM238" s="28">
        <f>_xlfn.XLOOKUP($C238,'[3]Active Customer Assets'!$D:$D,'[3]Active Customer Assets'!L:L,"",0)</f>
        <v>45966.533842592602</v>
      </c>
      <c r="DN238" s="21">
        <f>_xlfn.XLOOKUP($C238,'[3]Active Customer Assets'!$D:$D,'[3]Active Customer Assets'!M:M,"",0)</f>
        <v>8370</v>
      </c>
      <c r="DO238" s="28">
        <f>_xlfn.XLOOKUP($C238,'[3]Active Customer Assets'!$D:$D,'[3]Active Customer Assets'!N:N,"",0)</f>
        <v>0</v>
      </c>
      <c r="DP238" s="28">
        <f>_xlfn.XLOOKUP($C238,'[3]Active Customer Assets'!$D:$D,'[3]Active Customer Assets'!O:O,"",0)</f>
        <v>0</v>
      </c>
      <c r="DQ238" s="28" t="str">
        <f>_xlfn.XLOOKUP($C238,'[3]Active Customer Assets'!$D:$D,'[3]Active Customer Assets'!P:P,"",0)</f>
        <v>Air lube Plus</v>
      </c>
      <c r="DR238" s="28">
        <f>_xlfn.XLOOKUP($C238,'[3]Active Customer Assets'!$D:$D,'[3]Active Customer Assets'!Q:Q,"",0)</f>
        <v>45372</v>
      </c>
      <c r="DS238" s="28">
        <f>_xlfn.XLOOKUP($C238,'[3]Active Customer Assets'!$D:$D,'[3]Active Customer Assets'!R:R,"",0)</f>
        <v>45372</v>
      </c>
      <c r="DT238" s="28">
        <f>_xlfn.XLOOKUP($C238,'[3]Active Customer Assets'!$D:$D,'[3]Active Customer Assets'!S:S,"",0)</f>
        <v>45372</v>
      </c>
      <c r="DU238" s="28">
        <f>_xlfn.XLOOKUP($C238,'[3]Active Customer Assets'!$D:$D,'[3]Active Customer Assets'!T:T,"",0)</f>
        <v>45372</v>
      </c>
      <c r="DV238" s="28">
        <f>_xlfn.XLOOKUP($C238,'[3]Active Customer Assets'!$D:$D,'[3]Active Customer Assets'!U:U,"",0)</f>
        <v>45372</v>
      </c>
      <c r="DW238" s="28">
        <f>_xlfn.XLOOKUP($C238,'[3]Active Customer Assets'!$D:$D,'[3]Active Customer Assets'!V:V,"",0)</f>
        <v>45056</v>
      </c>
      <c r="DX238" s="28">
        <f>_xlfn.XLOOKUP($C238,'[3]Active Customer Assets'!$D:$D,'[3]Active Customer Assets'!W:W,"",0)</f>
        <v>45289</v>
      </c>
      <c r="DY238" s="28">
        <f>_xlfn.XLOOKUP($C238,'[3]Active Customer Assets'!$D:$D,'[3]Active Customer Assets'!X:X,"",0)</f>
        <v>45289</v>
      </c>
      <c r="DZ238" s="28">
        <f>_xlfn.XLOOKUP($C238,'[3]Active Customer Assets'!$D:$D,'[3]Active Customer Assets'!Y:Y,"",0)</f>
        <v>45289</v>
      </c>
      <c r="EA238" s="28" t="str">
        <f>_xlfn.XLOOKUP($C238,'[3]Active Customer Assets'!$D:$D,'[3]Active Customer Assets'!Z:Z,"",0)</f>
        <v>580</v>
      </c>
      <c r="EB238" s="28" t="str">
        <f>_xlfn.XLOOKUP($C238,'[3]Active Customer Assets'!$D:$D,'[3]Active Customer Assets'!AA:AA,"",0)</f>
        <v>580</v>
      </c>
      <c r="EC238" s="28" t="str">
        <f>_xlfn.XLOOKUP($C238,'[3]Active Customer Assets'!$D:$D,'[3]Active Customer Assets'!AB:AB,"",0)</f>
        <v>580</v>
      </c>
      <c r="ED238" s="28" t="str">
        <f>_xlfn.XLOOKUP($C238,'[3]Active Customer Assets'!$D:$D,'[3]Active Customer Assets'!AC:AC,"",0)</f>
        <v>580</v>
      </c>
      <c r="EE238" s="28" t="str">
        <f>_xlfn.XLOOKUP($C238,'[3]Active Customer Assets'!$D:$D,'[3]Active Customer Assets'!AD:AD,"",0)</f>
        <v>580</v>
      </c>
      <c r="EF238" s="28" t="str">
        <f>_xlfn.XLOOKUP($C238,'[3]Active Customer Assets'!$D:$D,'[3]Active Customer Assets'!AE:AE,"",0)</f>
        <v>580</v>
      </c>
      <c r="EG238" s="28" t="str">
        <f>_xlfn.XLOOKUP($C238,'[3]Active Customer Assets'!$D:$D,'[3]Active Customer Assets'!AF:AF,"",0)</f>
        <v>1000</v>
      </c>
      <c r="EH238" s="28" t="str">
        <f>_xlfn.XLOOKUP($C238,'[3]Active Customer Assets'!$D:$D,'[3]Active Customer Assets'!AG:AG,"",0)</f>
        <v>580</v>
      </c>
      <c r="EI238" s="28" t="str">
        <f>_xlfn.XLOOKUP($C238,'[3]Active Customer Assets'!$D:$D,'[3]Active Customer Assets'!AH:AH,"",0)</f>
        <v>580</v>
      </c>
      <c r="EJ238" s="21">
        <f>_xlfn.XLOOKUP($C238,'[3]Active Customer Assets'!$D:$D,'[3]Active Customer Assets'!AI:AI,"",0)</f>
        <v>3</v>
      </c>
      <c r="EK238" s="35" t="str">
        <f>[3]!tbl_DPSAC[[#This Row],[Unit Status]]</f>
        <v>Active</v>
      </c>
    </row>
    <row r="239" spans="1:141" x14ac:dyDescent="0.15">
      <c r="A239" s="11">
        <f>ROW(tbl_DPSAC[[#This Row],[Sl. No.]])-1</f>
        <v>238</v>
      </c>
      <c r="B239" s="12" t="s">
        <v>136</v>
      </c>
      <c r="C239" s="12" t="s">
        <v>1277</v>
      </c>
      <c r="D239" s="12" t="s">
        <v>138</v>
      </c>
      <c r="E239" s="12" t="s">
        <v>139</v>
      </c>
      <c r="F239" s="12" t="s">
        <v>140</v>
      </c>
      <c r="G239" s="13" t="s">
        <v>1278</v>
      </c>
      <c r="H239" s="13" t="str">
        <f>_xlfn.XLOOKUP(C239,'[1]E&amp;DPSAC'!$K:$K,'[1]E&amp;DPSAC'!$E:$E,,0)</f>
        <v>CHAKARDHARPUR, JHARKHAND</v>
      </c>
      <c r="I239" s="13"/>
      <c r="J239" s="13">
        <v>8639995694</v>
      </c>
      <c r="K239" s="13">
        <v>8639995694</v>
      </c>
      <c r="L239" s="12" t="str">
        <f t="shared" ca="1" si="75"/>
        <v>Non - Warranty</v>
      </c>
      <c r="M239" s="14">
        <v>43544</v>
      </c>
      <c r="N239" s="15">
        <v>36</v>
      </c>
      <c r="O239" s="14">
        <f t="shared" si="76"/>
        <v>44651</v>
      </c>
      <c r="P239" s="11" t="s">
        <v>681</v>
      </c>
      <c r="Q239" s="19" t="str">
        <f>_xlfn.XLOOKUP(C239,'[2]Sch Calls'!$R:$R,'[2]Sch Calls'!$F:$F,"",0)</f>
        <v>CC-01116225</v>
      </c>
      <c r="R239" s="18">
        <f>_xlfn.XLOOKUP(C239,'[2]Sch Calls'!$R:$R,'[2]Sch Calls'!$A:$A,"",0)</f>
        <v>45266.5176967593</v>
      </c>
      <c r="S239" s="17">
        <f>_xlfn.XLOOKUP(C239,'[2]Sch Calls'!$R:$R,'[2]Sch Calls'!$B:$B,"",0)</f>
        <v>5735</v>
      </c>
      <c r="T239" s="18">
        <f>_xlfn.XLOOKUP(C239,'[1]E&amp;DPSAC'!$K:$K,'[1]E&amp;DPSAC'!$W:$W,"",0)</f>
        <v>45266</v>
      </c>
      <c r="U239" s="17">
        <f>_xlfn.XLOOKUP(C239,'[1]E&amp;DPSAC'!$K:$K,'[1]E&amp;DPSAC'!$Z:$Z,"",0)</f>
        <v>5735</v>
      </c>
      <c r="V239" s="17">
        <f>_xlfn.XLOOKUP(C239,'[2]1. All Calls'!$R:$R,'[2]1. All Calls'!$B:$B,"",0)</f>
        <v>8180</v>
      </c>
      <c r="W239" s="20">
        <f>_xlfn.XLOOKUP(C239,'[2]1. All Calls'!$R:$R,'[2]1. All Calls'!$A:$A,"",0)</f>
        <v>45940.695833333331</v>
      </c>
      <c r="X239" s="17" t="str">
        <f>_xlfn.XLOOKUP(C239,'[2]Sch Calls'!$R:$R,'[2]Sch Calls'!$AB:$AB,"",0)</f>
        <v>Attend the site for schedule service so drain oil from tank and drain oil from cooler to 38 liters oil drain then change oil filters 2no and oil 40 liters after then start the unit found running ok.</v>
      </c>
      <c r="Y239" s="17">
        <f t="shared" si="77"/>
        <v>-1695</v>
      </c>
      <c r="Z239" s="17" t="str">
        <f t="shared" si="78"/>
        <v>Due</v>
      </c>
      <c r="AA239" s="21">
        <f t="shared" ca="1" si="79"/>
        <v>834.48230324070028</v>
      </c>
      <c r="AB239" s="21" t="str">
        <f t="shared" ca="1" si="80"/>
        <v>Due</v>
      </c>
      <c r="AC239" s="11">
        <f ca="1">tbl_DPSAC[[#This Row],[Current Month Due Count]]</f>
        <v>0</v>
      </c>
      <c r="AD239" s="11">
        <f ca="1">tbl_DPSAC[[#This Row],[Next Month Due2]]</f>
        <v>0</v>
      </c>
      <c r="AE239" s="11">
        <f t="shared" ca="1" si="81"/>
        <v>1</v>
      </c>
      <c r="AF239" s="11">
        <v>4</v>
      </c>
      <c r="AG239" s="17">
        <f t="shared" ca="1" si="82"/>
        <v>8821</v>
      </c>
      <c r="AH239" s="11">
        <v>0</v>
      </c>
      <c r="AI239" s="11">
        <v>0</v>
      </c>
      <c r="AJ239" s="11">
        <v>0</v>
      </c>
      <c r="AK239" s="11">
        <v>0</v>
      </c>
      <c r="AL239" s="11">
        <v>0</v>
      </c>
      <c r="AM239" s="11">
        <v>0</v>
      </c>
      <c r="AN239" s="11">
        <v>0</v>
      </c>
      <c r="AO239" s="11">
        <v>0</v>
      </c>
      <c r="AP239" s="11">
        <v>0</v>
      </c>
      <c r="AQ239" s="11">
        <v>0</v>
      </c>
      <c r="AR239" s="11">
        <v>0</v>
      </c>
      <c r="AS239" s="11">
        <v>0</v>
      </c>
      <c r="AT239" s="11">
        <v>0</v>
      </c>
      <c r="AU239" s="11">
        <v>0</v>
      </c>
      <c r="AV239" s="11">
        <v>0</v>
      </c>
      <c r="AW239" s="11">
        <v>0</v>
      </c>
      <c r="AX239" s="11" t="str">
        <f t="shared" ca="1" si="83"/>
        <v>5 Service Due</v>
      </c>
      <c r="AY239" s="17">
        <v>5735</v>
      </c>
      <c r="AZ239" s="22">
        <v>45266</v>
      </c>
      <c r="BA239" s="17" t="s">
        <v>1279</v>
      </c>
      <c r="BB239" s="17">
        <v>2762</v>
      </c>
      <c r="BC239" s="22">
        <v>44402.447291666664</v>
      </c>
      <c r="BD239" s="17"/>
      <c r="BE239" s="17">
        <v>3810</v>
      </c>
      <c r="BF239" s="22">
        <v>44721</v>
      </c>
      <c r="BG239" s="17"/>
      <c r="BH239" s="17">
        <v>3810</v>
      </c>
      <c r="BI239" s="22">
        <v>44721</v>
      </c>
      <c r="BJ239" s="17"/>
      <c r="BK239" s="17">
        <v>2762</v>
      </c>
      <c r="BL239" s="22">
        <v>44402.447291666664</v>
      </c>
      <c r="BM239" s="17"/>
      <c r="BN239" s="23">
        <f t="shared" si="84"/>
        <v>45446</v>
      </c>
      <c r="BO239" s="23">
        <f t="shared" si="85"/>
        <v>44582.447291666664</v>
      </c>
      <c r="BP239" s="23">
        <f t="shared" si="86"/>
        <v>44901</v>
      </c>
      <c r="BQ239" s="23">
        <f t="shared" si="87"/>
        <v>44901</v>
      </c>
      <c r="BR239" s="23">
        <f t="shared" si="98"/>
        <v>44767.447291666664</v>
      </c>
      <c r="BS239" s="24">
        <f t="shared" ca="1" si="88"/>
        <v>-2336</v>
      </c>
      <c r="BT239" s="25">
        <f t="shared" ca="1" si="89"/>
        <v>-4559</v>
      </c>
      <c r="BU239" s="25">
        <f t="shared" ca="1" si="90"/>
        <v>-4261</v>
      </c>
      <c r="BV239" s="25">
        <f t="shared" ca="1" si="91"/>
        <v>-4261</v>
      </c>
      <c r="BW239" s="25">
        <f t="shared" ca="1" si="92"/>
        <v>-4559</v>
      </c>
      <c r="BX239" s="26" t="s">
        <v>173</v>
      </c>
      <c r="BY239" s="11">
        <f t="shared" ca="1" si="93"/>
        <v>5</v>
      </c>
      <c r="BZ239" s="11">
        <f t="shared" ca="1" si="99"/>
        <v>0</v>
      </c>
      <c r="CA239" s="11">
        <f t="shared" ca="1" si="94"/>
        <v>0</v>
      </c>
      <c r="CB239" s="28">
        <f>_xlfn.XLOOKUP($C239,'[3]BIS Feb-26'!$C:$C,'[3]BIS Feb-26'!U:U,"",0)</f>
        <v>45265.770833333299</v>
      </c>
      <c r="CC239" s="28">
        <f>_xlfn.XLOOKUP($C239,'[3]BIS Feb-26'!$C:$C,'[3]BIS Feb-26'!V:V,"",0)</f>
        <v>45265.770833333299</v>
      </c>
      <c r="CD239" s="28">
        <f>_xlfn.XLOOKUP($C239,'[3]BIS Feb-26'!$C:$C,'[3]BIS Feb-26'!W:W,"",0)</f>
        <v>45089.770833333299</v>
      </c>
      <c r="CE239" s="28">
        <f>_xlfn.XLOOKUP($C239,'[3]BIS Feb-26'!$C:$C,'[3]BIS Feb-26'!X:X,"",0)</f>
        <v>45265.770833333299</v>
      </c>
      <c r="CF239" s="28">
        <f>_xlfn.XLOOKUP($C239,'[3]BIS Feb-26'!$C:$C,'[3]BIS Feb-26'!Y:Y,"",0)</f>
        <v>45265.770833333299</v>
      </c>
      <c r="CG239" s="28">
        <f>_xlfn.XLOOKUP($C239,'[3]BIS Feb-26'!$C:$C,'[3]BIS Feb-26'!Z:Z,"",0)</f>
        <v>45089.770833333299</v>
      </c>
      <c r="CH239" s="28">
        <f>_xlfn.XLOOKUP($C239,'[3]BIS Feb-26'!$C:$C,'[3]BIS Feb-26'!AA:AA,"",0)</f>
        <v>45089.770833333299</v>
      </c>
      <c r="CI239" s="28">
        <f>_xlfn.XLOOKUP($C239,'[3]BIS Feb-26'!$C:$C,'[3]BIS Feb-26'!AB:AB,"",0)</f>
        <v>45089.770833333299</v>
      </c>
      <c r="CJ239" s="28">
        <f>_xlfn.XLOOKUP($C239,'[3]BIS Feb-26'!$C:$C,'[3]BIS Feb-26'!AC:AC,"",0)</f>
        <v>0</v>
      </c>
      <c r="CK239" s="29" t="str">
        <f>_xlfn.XLOOKUP($C239,'[3]BIS Feb-26'!$C:$C,'[3]BIS Feb-26'!AD:AD,"",0)</f>
        <v>700</v>
      </c>
      <c r="CL239" s="29" t="str">
        <f>_xlfn.XLOOKUP($C239,'[3]BIS Feb-26'!$C:$C,'[3]BIS Feb-26'!AE:AE,"",0)</f>
        <v>700</v>
      </c>
      <c r="CM239" s="29" t="str">
        <f>_xlfn.XLOOKUP($C239,'[3]BIS Feb-26'!$C:$C,'[3]BIS Feb-26'!AF:AF,"",0)</f>
        <v>700</v>
      </c>
      <c r="CN239" s="29" t="str">
        <f>_xlfn.XLOOKUP($C239,'[3]BIS Feb-26'!$C:$C,'[3]BIS Feb-26'!AG:AG,"",0)</f>
        <v>700</v>
      </c>
      <c r="CO239" s="29" t="str">
        <f>_xlfn.XLOOKUP($C239,'[3]BIS Feb-26'!$C:$C,'[3]BIS Feb-26'!AH:AH,"",0)</f>
        <v>700</v>
      </c>
      <c r="CP239" s="29" t="str">
        <f>_xlfn.XLOOKUP($C239,'[3]BIS Feb-26'!$C:$C,'[3]BIS Feb-26'!AI:AI,"",0)</f>
        <v>910</v>
      </c>
      <c r="CQ239" s="29" t="str">
        <f>_xlfn.XLOOKUP($C239,'[3]BIS Feb-26'!$C:$C,'[3]BIS Feb-26'!AJ:AJ,"",0)</f>
        <v>1000</v>
      </c>
      <c r="CR239" s="29" t="str">
        <f>_xlfn.XLOOKUP($C239,'[3]BIS Feb-26'!$C:$C,'[3]BIS Feb-26'!AK:AK,"",0)</f>
        <v>910</v>
      </c>
      <c r="CS239" s="29" t="str">
        <f>_xlfn.XLOOKUP($C239,'[3]BIS Feb-26'!$C:$C,'[3]BIS Feb-26'!AL:AL,"",0)</f>
        <v>910</v>
      </c>
      <c r="CT239" s="29">
        <f>_xlfn.XLOOKUP($C239,'[3]BIS Feb-26'!$C:$C,'[3]BIS Feb-26'!AM:AM,"",0)</f>
        <v>4</v>
      </c>
      <c r="CU239" s="28">
        <f>_xlfn.XLOOKUP($C239,'[3]BIS Feb-26'!$C:$C,'[3]BIS Feb-26'!AN:AN,"",0)</f>
        <v>45445</v>
      </c>
      <c r="CV239" s="28">
        <f>_xlfn.XLOOKUP($C239,'[3]BIS Feb-26'!$C:$C,'[3]BIS Feb-26'!AO:AO,"",0)</f>
        <v>45445</v>
      </c>
      <c r="CW239" s="28">
        <f>_xlfn.XLOOKUP($C239,'[3]BIS Feb-26'!$C:$C,'[3]BIS Feb-26'!AP:AP,"",0)</f>
        <v>45269</v>
      </c>
      <c r="CX239" s="28">
        <f>_xlfn.XLOOKUP($C239,'[3]BIS Feb-26'!$C:$C,'[3]BIS Feb-26'!AQ:AQ,"",0)</f>
        <v>45445</v>
      </c>
      <c r="CY239" s="28">
        <f>_xlfn.XLOOKUP($C239,'[3]BIS Feb-26'!$C:$C,'[3]BIS Feb-26'!AR:AR,"",0)</f>
        <v>45445</v>
      </c>
      <c r="CZ239" s="28">
        <f>_xlfn.XLOOKUP($C239,'[3]BIS Feb-26'!$C:$C,'[3]BIS Feb-26'!AS:AS,"",0)</f>
        <v>45359</v>
      </c>
      <c r="DA239" s="28">
        <f>_xlfn.XLOOKUP($C239,'[3]BIS Feb-26'!$C:$C,'[3]BIS Feb-26'!AT:AT,"",0)</f>
        <v>45454</v>
      </c>
      <c r="DB239" s="28">
        <f>_xlfn.XLOOKUP($C239,'[3]BIS Feb-26'!$C:$C,'[3]BIS Feb-26'!AU:AU,"",0)</f>
        <v>45269</v>
      </c>
      <c r="DC239" s="28">
        <f>_xlfn.XLOOKUP($C239,'[3]BIS Feb-26'!$C:$C,'[3]BIS Feb-26'!AV:AV,"",0)</f>
        <v>46115</v>
      </c>
      <c r="DD239" s="11">
        <f>_xlfn.XLOOKUP($C239,'[3]BIS Feb-26'!$C:$C,'[3]BIS Feb-26'!AW:AW,"",0)</f>
        <v>1</v>
      </c>
      <c r="DE239" s="11">
        <f>_xlfn.XLOOKUP($C239,'[3]BIS Feb-26'!$C:$C,'[3]BIS Feb-26'!AX:AX,"",0)</f>
        <v>0</v>
      </c>
      <c r="DF239" s="11">
        <f>_xlfn.XLOOKUP($C239,'[3]BIS Feb-26'!$C:$C,'[3]BIS Feb-26'!AY:AY,"",0)</f>
        <v>0</v>
      </c>
      <c r="DG239" s="11">
        <f t="shared" ca="1" si="95"/>
        <v>8</v>
      </c>
      <c r="DH239" s="11">
        <f t="shared" ca="1" si="96"/>
        <v>0</v>
      </c>
      <c r="DI239" s="11">
        <f t="shared" ca="1" si="97"/>
        <v>1</v>
      </c>
      <c r="DJ239" s="11" t="str">
        <f>_xlfn.XLOOKUP($C239,'[3]Active Customer Assets'!$D:$D,'[3]Active Customer Assets'!I:I,"",0)</f>
        <v>C (Not Buying Spares or buying lubricants)</v>
      </c>
      <c r="DK239" s="28">
        <f>_xlfn.XLOOKUP($C239,'[3]Active Customer Assets'!$D:$D,'[3]Active Customer Assets'!J:J,"",0)</f>
        <v>43544.538194444402</v>
      </c>
      <c r="DL239" s="28">
        <f>_xlfn.XLOOKUP($C239,'[3]Active Customer Assets'!$D:$D,'[3]Active Customer Assets'!K:K,"",0)</f>
        <v>43504.229166666701</v>
      </c>
      <c r="DM239" s="28">
        <f>_xlfn.XLOOKUP($C239,'[3]Active Customer Assets'!$D:$D,'[3]Active Customer Assets'!L:L,"",0)</f>
        <v>45940.697025463</v>
      </c>
      <c r="DN239" s="21">
        <f>_xlfn.XLOOKUP($C239,'[3]Active Customer Assets'!$D:$D,'[3]Active Customer Assets'!M:M,"",0)</f>
        <v>8180</v>
      </c>
      <c r="DO239" s="28">
        <f>_xlfn.XLOOKUP($C239,'[3]Active Customer Assets'!$D:$D,'[3]Active Customer Assets'!N:N,"",0)</f>
        <v>0</v>
      </c>
      <c r="DP239" s="28">
        <f>_xlfn.XLOOKUP($C239,'[3]Active Customer Assets'!$D:$D,'[3]Active Customer Assets'!O:O,"",0)</f>
        <v>0</v>
      </c>
      <c r="DQ239" s="28" t="str">
        <f>_xlfn.XLOOKUP($C239,'[3]Active Customer Assets'!$D:$D,'[3]Active Customer Assets'!P:P,"",0)</f>
        <v>Air lube Plus</v>
      </c>
      <c r="DR239" s="28">
        <f>_xlfn.XLOOKUP($C239,'[3]Active Customer Assets'!$D:$D,'[3]Active Customer Assets'!Q:Q,"",0)</f>
        <v>45266</v>
      </c>
      <c r="DS239" s="28">
        <f>_xlfn.XLOOKUP($C239,'[3]Active Customer Assets'!$D:$D,'[3]Active Customer Assets'!R:R,"",0)</f>
        <v>45266</v>
      </c>
      <c r="DT239" s="28">
        <f>_xlfn.XLOOKUP($C239,'[3]Active Customer Assets'!$D:$D,'[3]Active Customer Assets'!S:S,"",0)</f>
        <v>45090</v>
      </c>
      <c r="DU239" s="28">
        <f>_xlfn.XLOOKUP($C239,'[3]Active Customer Assets'!$D:$D,'[3]Active Customer Assets'!T:T,"",0)</f>
        <v>45266</v>
      </c>
      <c r="DV239" s="28">
        <f>_xlfn.XLOOKUP($C239,'[3]Active Customer Assets'!$D:$D,'[3]Active Customer Assets'!U:U,"",0)</f>
        <v>45266</v>
      </c>
      <c r="DW239" s="28">
        <f>_xlfn.XLOOKUP($C239,'[3]Active Customer Assets'!$D:$D,'[3]Active Customer Assets'!V:V,"",0)</f>
        <v>45090</v>
      </c>
      <c r="DX239" s="28">
        <f>_xlfn.XLOOKUP($C239,'[3]Active Customer Assets'!$D:$D,'[3]Active Customer Assets'!W:W,"",0)</f>
        <v>45090</v>
      </c>
      <c r="DY239" s="28">
        <f>_xlfn.XLOOKUP($C239,'[3]Active Customer Assets'!$D:$D,'[3]Active Customer Assets'!X:X,"",0)</f>
        <v>45090</v>
      </c>
      <c r="DZ239" s="28">
        <f>_xlfn.XLOOKUP($C239,'[3]Active Customer Assets'!$D:$D,'[3]Active Customer Assets'!Y:Y,"",0)</f>
        <v>0</v>
      </c>
      <c r="EA239" s="28" t="str">
        <f>_xlfn.XLOOKUP($C239,'[3]Active Customer Assets'!$D:$D,'[3]Active Customer Assets'!Z:Z,"",0)</f>
        <v>700</v>
      </c>
      <c r="EB239" s="28" t="str">
        <f>_xlfn.XLOOKUP($C239,'[3]Active Customer Assets'!$D:$D,'[3]Active Customer Assets'!AA:AA,"",0)</f>
        <v>700</v>
      </c>
      <c r="EC239" s="28" t="str">
        <f>_xlfn.XLOOKUP($C239,'[3]Active Customer Assets'!$D:$D,'[3]Active Customer Assets'!AB:AB,"",0)</f>
        <v>700</v>
      </c>
      <c r="ED239" s="28" t="str">
        <f>_xlfn.XLOOKUP($C239,'[3]Active Customer Assets'!$D:$D,'[3]Active Customer Assets'!AC:AC,"",0)</f>
        <v>700</v>
      </c>
      <c r="EE239" s="28" t="str">
        <f>_xlfn.XLOOKUP($C239,'[3]Active Customer Assets'!$D:$D,'[3]Active Customer Assets'!AD:AD,"",0)</f>
        <v>700</v>
      </c>
      <c r="EF239" s="28" t="str">
        <f>_xlfn.XLOOKUP($C239,'[3]Active Customer Assets'!$D:$D,'[3]Active Customer Assets'!AE:AE,"",0)</f>
        <v>910</v>
      </c>
      <c r="EG239" s="28" t="str">
        <f>_xlfn.XLOOKUP($C239,'[3]Active Customer Assets'!$D:$D,'[3]Active Customer Assets'!AF:AF,"",0)</f>
        <v>1000</v>
      </c>
      <c r="EH239" s="28" t="str">
        <f>_xlfn.XLOOKUP($C239,'[3]Active Customer Assets'!$D:$D,'[3]Active Customer Assets'!AG:AG,"",0)</f>
        <v>910</v>
      </c>
      <c r="EI239" s="28" t="str">
        <f>_xlfn.XLOOKUP($C239,'[3]Active Customer Assets'!$D:$D,'[3]Active Customer Assets'!AH:AH,"",0)</f>
        <v>910</v>
      </c>
      <c r="EJ239" s="21">
        <f>_xlfn.XLOOKUP($C239,'[3]Active Customer Assets'!$D:$D,'[3]Active Customer Assets'!AI:AI,"",0)</f>
        <v>4</v>
      </c>
      <c r="EK239" s="35" t="str">
        <f>[3]!tbl_DPSAC[[#This Row],[Unit Status]]</f>
        <v>Active</v>
      </c>
    </row>
    <row r="240" spans="1:141" x14ac:dyDescent="0.15">
      <c r="A240" s="11">
        <f>ROW(tbl_DPSAC[[#This Row],[Sl. No.]])-1</f>
        <v>239</v>
      </c>
      <c r="B240" s="12" t="s">
        <v>196</v>
      </c>
      <c r="C240" s="12" t="s">
        <v>1280</v>
      </c>
      <c r="D240" s="12" t="s">
        <v>175</v>
      </c>
      <c r="E240" s="12" t="s">
        <v>176</v>
      </c>
      <c r="F240" s="12" t="s">
        <v>140</v>
      </c>
      <c r="G240" s="13" t="s">
        <v>263</v>
      </c>
      <c r="H240" s="13" t="str">
        <f>_xlfn.XLOOKUP(C240,'[1]E&amp;DPSAC'!$K:$K,'[1]E&amp;DPSAC'!$E:$E,,0)</f>
        <v>GAYA BIHAR</v>
      </c>
      <c r="I240" s="13"/>
      <c r="J240" s="13">
        <v>8210812409</v>
      </c>
      <c r="K240" s="13">
        <v>8210812409</v>
      </c>
      <c r="L240" s="12" t="str">
        <f t="shared" ca="1" si="75"/>
        <v>Non - Warranty</v>
      </c>
      <c r="M240" s="14">
        <v>43563</v>
      </c>
      <c r="N240" s="15">
        <v>36</v>
      </c>
      <c r="O240" s="14">
        <f t="shared" si="76"/>
        <v>44681</v>
      </c>
      <c r="P240" s="11" t="s">
        <v>681</v>
      </c>
      <c r="Q240" s="19" t="str">
        <f>_xlfn.XLOOKUP(C240,'[2]Sch Calls'!$R:$R,'[2]Sch Calls'!$F:$F,"",0)</f>
        <v>CC-01878174</v>
      </c>
      <c r="R240" s="18">
        <f>_xlfn.XLOOKUP(C240,'[2]Sch Calls'!$R:$R,'[2]Sch Calls'!$A:$A,"",0)</f>
        <v>45983.416006944397</v>
      </c>
      <c r="S240" s="17">
        <f>_xlfn.XLOOKUP(C240,'[2]Sch Calls'!$R:$R,'[2]Sch Calls'!$B:$B,"",0)</f>
        <v>6500</v>
      </c>
      <c r="T240" s="18">
        <f>_xlfn.XLOOKUP(C240,'[1]E&amp;DPSAC'!$K:$K,'[1]E&amp;DPSAC'!$W:$W,"",0)</f>
        <v>45199</v>
      </c>
      <c r="U240" s="17">
        <f>_xlfn.XLOOKUP(C240,'[1]E&amp;DPSAC'!$K:$K,'[1]E&amp;DPSAC'!$Z:$Z,"",0)</f>
        <v>4254</v>
      </c>
      <c r="V240" s="17">
        <f>_xlfn.XLOOKUP(C240,'[2]1. All Calls'!$R:$R,'[2]1. All Calls'!$B:$B,"",0)</f>
        <v>6500</v>
      </c>
      <c r="W240" s="20">
        <f>_xlfn.XLOOKUP(C240,'[2]1. All Calls'!$R:$R,'[2]1. All Calls'!$A:$A,"",0)</f>
        <v>45983.416006944397</v>
      </c>
      <c r="X240" s="17" t="str">
        <f>_xlfn.XLOOKUP(C240,'[2]Sch Calls'!$R:$R,'[2]Sch Calls'!$AB:$AB,"",0)</f>
        <v>Valve kit service done by customer itself</v>
      </c>
      <c r="Y240" s="17">
        <f t="shared" si="77"/>
        <v>750</v>
      </c>
      <c r="Z240" s="17" t="str">
        <f t="shared" si="78"/>
        <v>Done</v>
      </c>
      <c r="AA240" s="21">
        <f t="shared" ca="1" si="79"/>
        <v>117.58399305560306</v>
      </c>
      <c r="AB240" s="21" t="str">
        <f t="shared" ca="1" si="80"/>
        <v>Done</v>
      </c>
      <c r="AC240" s="11">
        <f ca="1">tbl_DPSAC[[#This Row],[Current Month Due Count]]</f>
        <v>0</v>
      </c>
      <c r="AD240" s="11">
        <f ca="1">tbl_DPSAC[[#This Row],[Next Month Due2]]</f>
        <v>0</v>
      </c>
      <c r="AE240" s="11">
        <f t="shared" ca="1" si="81"/>
        <v>0</v>
      </c>
      <c r="AF240" s="11">
        <v>3</v>
      </c>
      <c r="AG240" s="17">
        <f t="shared" ca="1" si="82"/>
        <v>6853</v>
      </c>
      <c r="AH240" s="11">
        <v>0</v>
      </c>
      <c r="AI240" s="11">
        <v>0</v>
      </c>
      <c r="AJ240" s="11">
        <v>0</v>
      </c>
      <c r="AK240" s="11">
        <v>0</v>
      </c>
      <c r="AL240" s="11">
        <v>0</v>
      </c>
      <c r="AM240" s="11">
        <v>0</v>
      </c>
      <c r="AN240" s="11">
        <v>0</v>
      </c>
      <c r="AO240" s="11">
        <v>0</v>
      </c>
      <c r="AP240" s="11">
        <v>0</v>
      </c>
      <c r="AQ240" s="11">
        <v>0</v>
      </c>
      <c r="AR240" s="11">
        <v>0</v>
      </c>
      <c r="AS240" s="11">
        <v>0</v>
      </c>
      <c r="AT240" s="11">
        <v>0</v>
      </c>
      <c r="AU240" s="11">
        <v>0</v>
      </c>
      <c r="AV240" s="11">
        <v>0</v>
      </c>
      <c r="AW240" s="11">
        <v>0</v>
      </c>
      <c r="AX240" s="11" t="str">
        <f t="shared" ca="1" si="83"/>
        <v>No Service Dues</v>
      </c>
      <c r="AY240" s="17">
        <v>6500</v>
      </c>
      <c r="AZ240" s="22">
        <v>45983</v>
      </c>
      <c r="BA240" s="17" t="s">
        <v>1281</v>
      </c>
      <c r="BB240" s="17">
        <v>6500</v>
      </c>
      <c r="BC240" s="22">
        <v>45983</v>
      </c>
      <c r="BD240" s="17" t="s">
        <v>1281</v>
      </c>
      <c r="BE240" s="17">
        <v>6500</v>
      </c>
      <c r="BF240" s="22">
        <v>45983</v>
      </c>
      <c r="BG240" s="17" t="s">
        <v>1281</v>
      </c>
      <c r="BH240" s="17">
        <v>6500</v>
      </c>
      <c r="BI240" s="22">
        <v>45983</v>
      </c>
      <c r="BJ240" s="17" t="s">
        <v>1281</v>
      </c>
      <c r="BK240" s="17">
        <v>6500</v>
      </c>
      <c r="BL240" s="22">
        <v>45983</v>
      </c>
      <c r="BM240" s="17" t="s">
        <v>1281</v>
      </c>
      <c r="BN240" s="23">
        <f t="shared" si="84"/>
        <v>46163</v>
      </c>
      <c r="BO240" s="23">
        <f t="shared" si="85"/>
        <v>46163</v>
      </c>
      <c r="BP240" s="23">
        <f t="shared" si="86"/>
        <v>46163</v>
      </c>
      <c r="BQ240" s="23">
        <f t="shared" si="87"/>
        <v>46163</v>
      </c>
      <c r="BR240" s="23">
        <f t="shared" si="98"/>
        <v>46348</v>
      </c>
      <c r="BS240" s="24">
        <f t="shared" ca="1" si="88"/>
        <v>397</v>
      </c>
      <c r="BT240" s="25">
        <f t="shared" ca="1" si="89"/>
        <v>1147</v>
      </c>
      <c r="BU240" s="25">
        <f t="shared" ca="1" si="90"/>
        <v>397</v>
      </c>
      <c r="BV240" s="25">
        <f t="shared" ca="1" si="91"/>
        <v>397</v>
      </c>
      <c r="BW240" s="25">
        <f t="shared" ca="1" si="92"/>
        <v>1147</v>
      </c>
      <c r="BX240" s="26" t="s">
        <v>173</v>
      </c>
      <c r="BY240" s="11">
        <f t="shared" ca="1" si="93"/>
        <v>0</v>
      </c>
      <c r="BZ240" s="11">
        <f t="shared" ca="1" si="99"/>
        <v>0</v>
      </c>
      <c r="CA240" s="11">
        <f t="shared" ca="1" si="94"/>
        <v>0</v>
      </c>
      <c r="CB240" s="28">
        <f>_xlfn.XLOOKUP($C240,'[3]BIS Feb-26'!$C:$C,'[3]BIS Feb-26'!U:U,"",0)</f>
        <v>45982.770833333299</v>
      </c>
      <c r="CC240" s="28">
        <f>_xlfn.XLOOKUP($C240,'[3]BIS Feb-26'!$C:$C,'[3]BIS Feb-26'!V:V,"",0)</f>
        <v>45982.770833333299</v>
      </c>
      <c r="CD240" s="28">
        <f>_xlfn.XLOOKUP($C240,'[3]BIS Feb-26'!$C:$C,'[3]BIS Feb-26'!W:W,"",0)</f>
        <v>45982.770833333299</v>
      </c>
      <c r="CE240" s="28">
        <f>_xlfn.XLOOKUP($C240,'[3]BIS Feb-26'!$C:$C,'[3]BIS Feb-26'!X:X,"",0)</f>
        <v>45982.770833333299</v>
      </c>
      <c r="CF240" s="28">
        <f>_xlfn.XLOOKUP($C240,'[3]BIS Feb-26'!$C:$C,'[3]BIS Feb-26'!Y:Y,"",0)</f>
        <v>45982.770833333299</v>
      </c>
      <c r="CG240" s="28">
        <f>_xlfn.XLOOKUP($C240,'[3]BIS Feb-26'!$C:$C,'[3]BIS Feb-26'!Z:Z,"",0)</f>
        <v>45982.770833333299</v>
      </c>
      <c r="CH240" s="28">
        <f>_xlfn.XLOOKUP($C240,'[3]BIS Feb-26'!$C:$C,'[3]BIS Feb-26'!AA:AA,"",0)</f>
        <v>45982.770833333299</v>
      </c>
      <c r="CI240" s="28">
        <f>_xlfn.XLOOKUP($C240,'[3]BIS Feb-26'!$C:$C,'[3]BIS Feb-26'!AB:AB,"",0)</f>
        <v>45982.770833333299</v>
      </c>
      <c r="CJ240" s="28">
        <f>_xlfn.XLOOKUP($C240,'[3]BIS Feb-26'!$C:$C,'[3]BIS Feb-26'!AC:AC,"",0)</f>
        <v>45982.770833333299</v>
      </c>
      <c r="CK240" s="29" t="str">
        <f>_xlfn.XLOOKUP($C240,'[3]BIS Feb-26'!$C:$C,'[3]BIS Feb-26'!AD:AD,"",0)</f>
        <v>1500</v>
      </c>
      <c r="CL240" s="29" t="str">
        <f>_xlfn.XLOOKUP($C240,'[3]BIS Feb-26'!$C:$C,'[3]BIS Feb-26'!AE:AE,"",0)</f>
        <v>750</v>
      </c>
      <c r="CM240" s="29" t="str">
        <f>_xlfn.XLOOKUP($C240,'[3]BIS Feb-26'!$C:$C,'[3]BIS Feb-26'!AF:AF,"",0)</f>
        <v>500</v>
      </c>
      <c r="CN240" s="29" t="str">
        <f>_xlfn.XLOOKUP($C240,'[3]BIS Feb-26'!$C:$C,'[3]BIS Feb-26'!AG:AG,"",0)</f>
        <v>750</v>
      </c>
      <c r="CO240" s="29" t="str">
        <f>_xlfn.XLOOKUP($C240,'[3]BIS Feb-26'!$C:$C,'[3]BIS Feb-26'!AH:AH,"",0)</f>
        <v>750</v>
      </c>
      <c r="CP240" s="29" t="str">
        <f>_xlfn.XLOOKUP($C240,'[3]BIS Feb-26'!$C:$C,'[3]BIS Feb-26'!AI:AI,"",0)</f>
        <v>1500</v>
      </c>
      <c r="CQ240" s="29" t="str">
        <f>_xlfn.XLOOKUP($C240,'[3]BIS Feb-26'!$C:$C,'[3]BIS Feb-26'!AJ:AJ,"",0)</f>
        <v>1000</v>
      </c>
      <c r="CR240" s="29" t="str">
        <f>_xlfn.XLOOKUP($C240,'[3]BIS Feb-26'!$C:$C,'[3]BIS Feb-26'!AK:AK,"",0)</f>
        <v>1500</v>
      </c>
      <c r="CS240" s="29" t="str">
        <f>_xlfn.XLOOKUP($C240,'[3]BIS Feb-26'!$C:$C,'[3]BIS Feb-26'!AL:AL,"",0)</f>
        <v>3000</v>
      </c>
      <c r="CT240" s="29">
        <f>_xlfn.XLOOKUP($C240,'[3]BIS Feb-26'!$C:$C,'[3]BIS Feb-26'!AM:AM,"",0)</f>
        <v>6</v>
      </c>
      <c r="CU240" s="28">
        <f>_xlfn.XLOOKUP($C240,'[3]BIS Feb-26'!$C:$C,'[3]BIS Feb-26'!AN:AN,"",0)</f>
        <v>46162</v>
      </c>
      <c r="CV240" s="28">
        <f>_xlfn.XLOOKUP($C240,'[3]BIS Feb-26'!$C:$C,'[3]BIS Feb-26'!AO:AO,"",0)</f>
        <v>46108</v>
      </c>
      <c r="CW240" s="28">
        <f>_xlfn.XLOOKUP($C240,'[3]BIS Feb-26'!$C:$C,'[3]BIS Feb-26'!AP:AP,"",0)</f>
        <v>46066</v>
      </c>
      <c r="CX240" s="28">
        <f>_xlfn.XLOOKUP($C240,'[3]BIS Feb-26'!$C:$C,'[3]BIS Feb-26'!AQ:AQ,"",0)</f>
        <v>46108</v>
      </c>
      <c r="CY240" s="28">
        <f>_xlfn.XLOOKUP($C240,'[3]BIS Feb-26'!$C:$C,'[3]BIS Feb-26'!AR:AR,"",0)</f>
        <v>46108</v>
      </c>
      <c r="CZ240" s="28">
        <f>_xlfn.XLOOKUP($C240,'[3]BIS Feb-26'!$C:$C,'[3]BIS Feb-26'!AS:AS,"",0)</f>
        <v>46233</v>
      </c>
      <c r="DA240" s="28">
        <f>_xlfn.XLOOKUP($C240,'[3]BIS Feb-26'!$C:$C,'[3]BIS Feb-26'!AT:AT,"",0)</f>
        <v>46149</v>
      </c>
      <c r="DB240" s="28">
        <f>_xlfn.XLOOKUP($C240,'[3]BIS Feb-26'!$C:$C,'[3]BIS Feb-26'!AU:AU,"",0)</f>
        <v>46162</v>
      </c>
      <c r="DC240" s="28">
        <f>_xlfn.XLOOKUP($C240,'[3]BIS Feb-26'!$C:$C,'[3]BIS Feb-26'!AV:AV,"",0)</f>
        <v>46347</v>
      </c>
      <c r="DD240" s="11">
        <f>_xlfn.XLOOKUP($C240,'[3]BIS Feb-26'!$C:$C,'[3]BIS Feb-26'!AW:AW,"",0)</f>
        <v>0</v>
      </c>
      <c r="DE240" s="11">
        <f>_xlfn.XLOOKUP($C240,'[3]BIS Feb-26'!$C:$C,'[3]BIS Feb-26'!AX:AX,"",0)</f>
        <v>1</v>
      </c>
      <c r="DF240" s="11">
        <f>_xlfn.XLOOKUP($C240,'[3]BIS Feb-26'!$C:$C,'[3]BIS Feb-26'!AY:AY,"",0)</f>
        <v>1</v>
      </c>
      <c r="DG240" s="11">
        <f t="shared" ca="1" si="95"/>
        <v>1</v>
      </c>
      <c r="DH240" s="11">
        <f t="shared" ca="1" si="96"/>
        <v>3</v>
      </c>
      <c r="DI240" s="11">
        <f t="shared" ca="1" si="97"/>
        <v>0</v>
      </c>
      <c r="DJ240" s="11" t="str">
        <f>_xlfn.XLOOKUP($C240,'[3]Active Customer Assets'!$D:$D,'[3]Active Customer Assets'!I:I,"",0)</f>
        <v>C (Not Buying Spares or buying lubricants)</v>
      </c>
      <c r="DK240" s="28">
        <f>_xlfn.XLOOKUP($C240,'[3]Active Customer Assets'!$D:$D,'[3]Active Customer Assets'!J:J,"",0)</f>
        <v>43563.808333333298</v>
      </c>
      <c r="DL240" s="28">
        <f>_xlfn.XLOOKUP($C240,'[3]Active Customer Assets'!$D:$D,'[3]Active Customer Assets'!K:K,"",0)</f>
        <v>43528.229166666701</v>
      </c>
      <c r="DM240" s="28">
        <f>_xlfn.XLOOKUP($C240,'[3]Active Customer Assets'!$D:$D,'[3]Active Customer Assets'!L:L,"",0)</f>
        <v>45983.587893518503</v>
      </c>
      <c r="DN240" s="21">
        <f>_xlfn.XLOOKUP($C240,'[3]Active Customer Assets'!$D:$D,'[3]Active Customer Assets'!M:M,"",0)</f>
        <v>6500</v>
      </c>
      <c r="DO240" s="28">
        <f>_xlfn.XLOOKUP($C240,'[3]Active Customer Assets'!$D:$D,'[3]Active Customer Assets'!N:N,"",0)</f>
        <v>0</v>
      </c>
      <c r="DP240" s="28">
        <f>_xlfn.XLOOKUP($C240,'[3]Active Customer Assets'!$D:$D,'[3]Active Customer Assets'!O:O,"",0)</f>
        <v>0</v>
      </c>
      <c r="DQ240" s="28" t="str">
        <f>_xlfn.XLOOKUP($C240,'[3]Active Customer Assets'!$D:$D,'[3]Active Customer Assets'!P:P,"",0)</f>
        <v>Air lube Plus</v>
      </c>
      <c r="DR240" s="28">
        <f>_xlfn.XLOOKUP($C240,'[3]Active Customer Assets'!$D:$D,'[3]Active Customer Assets'!Q:Q,"",0)</f>
        <v>45983</v>
      </c>
      <c r="DS240" s="28">
        <f>_xlfn.XLOOKUP($C240,'[3]Active Customer Assets'!$D:$D,'[3]Active Customer Assets'!R:R,"",0)</f>
        <v>45983</v>
      </c>
      <c r="DT240" s="28">
        <f>_xlfn.XLOOKUP($C240,'[3]Active Customer Assets'!$D:$D,'[3]Active Customer Assets'!S:S,"",0)</f>
        <v>45983</v>
      </c>
      <c r="DU240" s="28">
        <f>_xlfn.XLOOKUP($C240,'[3]Active Customer Assets'!$D:$D,'[3]Active Customer Assets'!T:T,"",0)</f>
        <v>45983</v>
      </c>
      <c r="DV240" s="28">
        <f>_xlfn.XLOOKUP($C240,'[3]Active Customer Assets'!$D:$D,'[3]Active Customer Assets'!U:U,"",0)</f>
        <v>45983</v>
      </c>
      <c r="DW240" s="28">
        <f>_xlfn.XLOOKUP($C240,'[3]Active Customer Assets'!$D:$D,'[3]Active Customer Assets'!V:V,"",0)</f>
        <v>45983</v>
      </c>
      <c r="DX240" s="28">
        <f>_xlfn.XLOOKUP($C240,'[3]Active Customer Assets'!$D:$D,'[3]Active Customer Assets'!W:W,"",0)</f>
        <v>45983</v>
      </c>
      <c r="DY240" s="28">
        <f>_xlfn.XLOOKUP($C240,'[3]Active Customer Assets'!$D:$D,'[3]Active Customer Assets'!X:X,"",0)</f>
        <v>45983</v>
      </c>
      <c r="DZ240" s="28">
        <f>_xlfn.XLOOKUP($C240,'[3]Active Customer Assets'!$D:$D,'[3]Active Customer Assets'!Y:Y,"",0)</f>
        <v>45983</v>
      </c>
      <c r="EA240" s="28" t="str">
        <f>_xlfn.XLOOKUP($C240,'[3]Active Customer Assets'!$D:$D,'[3]Active Customer Assets'!Z:Z,"",0)</f>
        <v>1500</v>
      </c>
      <c r="EB240" s="28" t="str">
        <f>_xlfn.XLOOKUP($C240,'[3]Active Customer Assets'!$D:$D,'[3]Active Customer Assets'!AA:AA,"",0)</f>
        <v>750</v>
      </c>
      <c r="EC240" s="28" t="str">
        <f>_xlfn.XLOOKUP($C240,'[3]Active Customer Assets'!$D:$D,'[3]Active Customer Assets'!AB:AB,"",0)</f>
        <v>500</v>
      </c>
      <c r="ED240" s="28" t="str">
        <f>_xlfn.XLOOKUP($C240,'[3]Active Customer Assets'!$D:$D,'[3]Active Customer Assets'!AC:AC,"",0)</f>
        <v>750</v>
      </c>
      <c r="EE240" s="28" t="str">
        <f>_xlfn.XLOOKUP($C240,'[3]Active Customer Assets'!$D:$D,'[3]Active Customer Assets'!AD:AD,"",0)</f>
        <v>750</v>
      </c>
      <c r="EF240" s="28" t="str">
        <f>_xlfn.XLOOKUP($C240,'[3]Active Customer Assets'!$D:$D,'[3]Active Customer Assets'!AE:AE,"",0)</f>
        <v>1500</v>
      </c>
      <c r="EG240" s="28" t="str">
        <f>_xlfn.XLOOKUP($C240,'[3]Active Customer Assets'!$D:$D,'[3]Active Customer Assets'!AF:AF,"",0)</f>
        <v>1000</v>
      </c>
      <c r="EH240" s="28" t="str">
        <f>_xlfn.XLOOKUP($C240,'[3]Active Customer Assets'!$D:$D,'[3]Active Customer Assets'!AG:AG,"",0)</f>
        <v>1500</v>
      </c>
      <c r="EI240" s="28" t="str">
        <f>_xlfn.XLOOKUP($C240,'[3]Active Customer Assets'!$D:$D,'[3]Active Customer Assets'!AH:AH,"",0)</f>
        <v>3000</v>
      </c>
      <c r="EJ240" s="21">
        <f>_xlfn.XLOOKUP($C240,'[3]Active Customer Assets'!$D:$D,'[3]Active Customer Assets'!AI:AI,"",0)</f>
        <v>6</v>
      </c>
      <c r="EK240" s="35" t="str">
        <f>[3]!tbl_DPSAC[[#This Row],[Unit Status]]</f>
        <v>Active</v>
      </c>
    </row>
    <row r="241" spans="1:141" x14ac:dyDescent="0.15">
      <c r="A241" s="11">
        <f>ROW(tbl_DPSAC[[#This Row],[Sl. No.]])-1</f>
        <v>240</v>
      </c>
      <c r="B241" s="12" t="s">
        <v>136</v>
      </c>
      <c r="C241" s="12" t="s">
        <v>1282</v>
      </c>
      <c r="D241" s="12" t="s">
        <v>251</v>
      </c>
      <c r="E241" s="12" t="s">
        <v>147</v>
      </c>
      <c r="F241" s="12" t="s">
        <v>140</v>
      </c>
      <c r="G241" s="13" t="s">
        <v>833</v>
      </c>
      <c r="H241" s="13" t="str">
        <f>_xlfn.XLOOKUP(C241,'[1]E&amp;DPSAC'!$K:$K,'[1]E&amp;DPSAC'!$E:$E,,0)</f>
        <v>CHATRA</v>
      </c>
      <c r="I241" s="13"/>
      <c r="J241" s="13">
        <v>7004915623</v>
      </c>
      <c r="K241" s="13">
        <v>7004915623</v>
      </c>
      <c r="L241" s="12" t="str">
        <f t="shared" ca="1" si="75"/>
        <v>Non - Warranty</v>
      </c>
      <c r="M241" s="14">
        <v>43559</v>
      </c>
      <c r="N241" s="15">
        <v>36</v>
      </c>
      <c r="O241" s="14">
        <f t="shared" si="76"/>
        <v>44681</v>
      </c>
      <c r="P241" s="11" t="s">
        <v>681</v>
      </c>
      <c r="Q241" s="19" t="str">
        <f>_xlfn.XLOOKUP(C241,'[2]Sch Calls'!$R:$R,'[2]Sch Calls'!$F:$F,"",0)</f>
        <v>CC-01986155</v>
      </c>
      <c r="R241" s="18">
        <f>_xlfn.XLOOKUP(C241,'[2]Sch Calls'!$R:$R,'[2]Sch Calls'!$A:$A,"",0)</f>
        <v>46074.494988425897</v>
      </c>
      <c r="S241" s="17">
        <f>_xlfn.XLOOKUP(C241,'[2]Sch Calls'!$R:$R,'[2]Sch Calls'!$B:$B,"",0)</f>
        <v>5835</v>
      </c>
      <c r="T241" s="18">
        <f>_xlfn.XLOOKUP(C241,'[1]E&amp;DPSAC'!$K:$K,'[1]E&amp;DPSAC'!$W:$W,"",0)</f>
        <v>45742</v>
      </c>
      <c r="U241" s="17">
        <f>_xlfn.XLOOKUP(C241,'[1]E&amp;DPSAC'!$K:$K,'[1]E&amp;DPSAC'!$Z:$Z,"",0)</f>
        <v>4910</v>
      </c>
      <c r="V241" s="17">
        <f>_xlfn.XLOOKUP(C241,'[2]1. All Calls'!$R:$R,'[2]1. All Calls'!$B:$B,"",0)</f>
        <v>5835</v>
      </c>
      <c r="W241" s="20">
        <f>_xlfn.XLOOKUP(C241,'[2]1. All Calls'!$R:$R,'[2]1. All Calls'!$A:$A,"",0)</f>
        <v>46074.494988425897</v>
      </c>
      <c r="X241" s="17" t="str">
        <f>_xlfn.XLOOKUP(C241,'[2]Sch Calls'!$R:$R,'[2]Sch Calls'!$AB:$AB,"",0)</f>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
      <c r="Y241" s="17">
        <f t="shared" si="77"/>
        <v>750</v>
      </c>
      <c r="Z241" s="17" t="str">
        <f t="shared" si="78"/>
        <v>Done</v>
      </c>
      <c r="AA241" s="21">
        <f t="shared" ca="1" si="79"/>
        <v>26.505011574103264</v>
      </c>
      <c r="AB241" s="21" t="str">
        <f t="shared" ca="1" si="80"/>
        <v>Done</v>
      </c>
      <c r="AC241" s="11">
        <f ca="1">tbl_DPSAC[[#This Row],[Current Month Due Count]]</f>
        <v>0</v>
      </c>
      <c r="AD241" s="11">
        <f ca="1">tbl_DPSAC[[#This Row],[Next Month Due2]]</f>
        <v>0</v>
      </c>
      <c r="AE241" s="11">
        <f t="shared" ca="1" si="81"/>
        <v>0</v>
      </c>
      <c r="AF241" s="11">
        <v>3</v>
      </c>
      <c r="AG241" s="17">
        <f t="shared" ca="1" si="82"/>
        <v>5915</v>
      </c>
      <c r="AH241" s="11">
        <v>0</v>
      </c>
      <c r="AI241" s="11">
        <v>0</v>
      </c>
      <c r="AJ241" s="11">
        <v>0</v>
      </c>
      <c r="AK241" s="11">
        <v>0</v>
      </c>
      <c r="AL241" s="11">
        <v>0</v>
      </c>
      <c r="AM241" s="11">
        <v>0</v>
      </c>
      <c r="AN241" s="11">
        <v>0</v>
      </c>
      <c r="AO241" s="11">
        <v>0</v>
      </c>
      <c r="AP241" s="11">
        <v>0</v>
      </c>
      <c r="AQ241" s="11">
        <v>0</v>
      </c>
      <c r="AR241" s="11">
        <v>0</v>
      </c>
      <c r="AS241" s="11">
        <v>0</v>
      </c>
      <c r="AT241" s="11">
        <v>0</v>
      </c>
      <c r="AU241" s="11">
        <v>0</v>
      </c>
      <c r="AV241" s="11">
        <v>0</v>
      </c>
      <c r="AW241" s="11">
        <v>0</v>
      </c>
      <c r="AX241" s="11" t="str">
        <f t="shared" ca="1" si="83"/>
        <v>No Service Dues</v>
      </c>
      <c r="AY241" s="17">
        <v>5835</v>
      </c>
      <c r="AZ241" s="22">
        <v>46074</v>
      </c>
      <c r="BA241" s="17" t="s">
        <v>1283</v>
      </c>
      <c r="BB241" s="17">
        <v>5835</v>
      </c>
      <c r="BC241" s="22">
        <v>46074</v>
      </c>
      <c r="BD241" s="17" t="s">
        <v>1283</v>
      </c>
      <c r="BE241" s="17">
        <v>5835</v>
      </c>
      <c r="BF241" s="22">
        <v>46074</v>
      </c>
      <c r="BG241" s="17" t="s">
        <v>1283</v>
      </c>
      <c r="BH241" s="17">
        <v>5835</v>
      </c>
      <c r="BI241" s="22">
        <v>46074</v>
      </c>
      <c r="BJ241" s="17" t="s">
        <v>1283</v>
      </c>
      <c r="BK241" s="17">
        <v>5835</v>
      </c>
      <c r="BL241" s="22">
        <v>46074</v>
      </c>
      <c r="BM241" s="17" t="s">
        <v>1283</v>
      </c>
      <c r="BN241" s="23">
        <f t="shared" si="84"/>
        <v>46254</v>
      </c>
      <c r="BO241" s="23">
        <f t="shared" si="85"/>
        <v>46254</v>
      </c>
      <c r="BP241" s="23">
        <f t="shared" si="86"/>
        <v>46254</v>
      </c>
      <c r="BQ241" s="23">
        <f t="shared" si="87"/>
        <v>46254</v>
      </c>
      <c r="BR241" s="23">
        <f t="shared" si="98"/>
        <v>46439</v>
      </c>
      <c r="BS241" s="24">
        <f t="shared" ca="1" si="88"/>
        <v>670</v>
      </c>
      <c r="BT241" s="25">
        <f t="shared" ca="1" si="89"/>
        <v>1420</v>
      </c>
      <c r="BU241" s="25">
        <f t="shared" ca="1" si="90"/>
        <v>670</v>
      </c>
      <c r="BV241" s="25">
        <f t="shared" ca="1" si="91"/>
        <v>670</v>
      </c>
      <c r="BW241" s="25">
        <f t="shared" ca="1" si="92"/>
        <v>1420</v>
      </c>
      <c r="BX241" s="26" t="s">
        <v>173</v>
      </c>
      <c r="BY241" s="11">
        <f t="shared" ca="1" si="93"/>
        <v>0</v>
      </c>
      <c r="BZ241" s="11">
        <f t="shared" ca="1" si="99"/>
        <v>0</v>
      </c>
      <c r="CA241" s="11">
        <f t="shared" ca="1" si="94"/>
        <v>0</v>
      </c>
      <c r="CB241" s="28">
        <f>_xlfn.XLOOKUP($C241,'[3]BIS Feb-26'!$C:$C,'[3]BIS Feb-26'!U:U,"",0)</f>
        <v>46073.770833333299</v>
      </c>
      <c r="CC241" s="28">
        <f>_xlfn.XLOOKUP($C241,'[3]BIS Feb-26'!$C:$C,'[3]BIS Feb-26'!V:V,"",0)</f>
        <v>46073.770833333299</v>
      </c>
      <c r="CD241" s="28">
        <f>_xlfn.XLOOKUP($C241,'[3]BIS Feb-26'!$C:$C,'[3]BIS Feb-26'!W:W,"",0)</f>
        <v>46073.770833333299</v>
      </c>
      <c r="CE241" s="28">
        <f>_xlfn.XLOOKUP($C241,'[3]BIS Feb-26'!$C:$C,'[3]BIS Feb-26'!X:X,"",0)</f>
        <v>46073.770833333299</v>
      </c>
      <c r="CF241" s="28">
        <f>_xlfn.XLOOKUP($C241,'[3]BIS Feb-26'!$C:$C,'[3]BIS Feb-26'!Y:Y,"",0)</f>
        <v>46073.770833333299</v>
      </c>
      <c r="CG241" s="28">
        <f>_xlfn.XLOOKUP($C241,'[3]BIS Feb-26'!$C:$C,'[3]BIS Feb-26'!Z:Z,"",0)</f>
        <v>46073.770833333299</v>
      </c>
      <c r="CH241" s="28">
        <f>_xlfn.XLOOKUP($C241,'[3]BIS Feb-26'!$C:$C,'[3]BIS Feb-26'!AA:AA,"",0)</f>
        <v>46073.770833333299</v>
      </c>
      <c r="CI241" s="28">
        <f>_xlfn.XLOOKUP($C241,'[3]BIS Feb-26'!$C:$C,'[3]BIS Feb-26'!AB:AB,"",0)</f>
        <v>46073.770833333299</v>
      </c>
      <c r="CJ241" s="28">
        <f>_xlfn.XLOOKUP($C241,'[3]BIS Feb-26'!$C:$C,'[3]BIS Feb-26'!AC:AC,"",0)</f>
        <v>46073.770833333299</v>
      </c>
      <c r="CK241" s="29" t="str">
        <f>_xlfn.XLOOKUP($C241,'[3]BIS Feb-26'!$C:$C,'[3]BIS Feb-26'!AD:AD,"",0)</f>
        <v>1500</v>
      </c>
      <c r="CL241" s="29" t="str">
        <f>_xlfn.XLOOKUP($C241,'[3]BIS Feb-26'!$C:$C,'[3]BIS Feb-26'!AE:AE,"",0)</f>
        <v>750</v>
      </c>
      <c r="CM241" s="29" t="str">
        <f>_xlfn.XLOOKUP($C241,'[3]BIS Feb-26'!$C:$C,'[3]BIS Feb-26'!AF:AF,"",0)</f>
        <v>500</v>
      </c>
      <c r="CN241" s="29" t="str">
        <f>_xlfn.XLOOKUP($C241,'[3]BIS Feb-26'!$C:$C,'[3]BIS Feb-26'!AG:AG,"",0)</f>
        <v>750</v>
      </c>
      <c r="CO241" s="29" t="str">
        <f>_xlfn.XLOOKUP($C241,'[3]BIS Feb-26'!$C:$C,'[3]BIS Feb-26'!AH:AH,"",0)</f>
        <v>750</v>
      </c>
      <c r="CP241" s="29" t="str">
        <f>_xlfn.XLOOKUP($C241,'[3]BIS Feb-26'!$C:$C,'[3]BIS Feb-26'!AI:AI,"",0)</f>
        <v>1500</v>
      </c>
      <c r="CQ241" s="29" t="str">
        <f>_xlfn.XLOOKUP($C241,'[3]BIS Feb-26'!$C:$C,'[3]BIS Feb-26'!AJ:AJ,"",0)</f>
        <v>1000</v>
      </c>
      <c r="CR241" s="29" t="str">
        <f>_xlfn.XLOOKUP($C241,'[3]BIS Feb-26'!$C:$C,'[3]BIS Feb-26'!AK:AK,"",0)</f>
        <v>1500</v>
      </c>
      <c r="CS241" s="29" t="str">
        <f>_xlfn.XLOOKUP($C241,'[3]BIS Feb-26'!$C:$C,'[3]BIS Feb-26'!AL:AL,"",0)</f>
        <v>3000</v>
      </c>
      <c r="CT241" s="29">
        <f>_xlfn.XLOOKUP($C241,'[3]BIS Feb-26'!$C:$C,'[3]BIS Feb-26'!AM:AM,"",0)</f>
        <v>8</v>
      </c>
      <c r="CU241" s="28">
        <f>_xlfn.XLOOKUP($C241,'[3]BIS Feb-26'!$C:$C,'[3]BIS Feb-26'!AN:AN,"",0)</f>
        <v>46253</v>
      </c>
      <c r="CV241" s="28">
        <f>_xlfn.XLOOKUP($C241,'[3]BIS Feb-26'!$C:$C,'[3]BIS Feb-26'!AO:AO,"",0)</f>
        <v>46167</v>
      </c>
      <c r="CW241" s="28">
        <f>_xlfn.XLOOKUP($C241,'[3]BIS Feb-26'!$C:$C,'[3]BIS Feb-26'!AP:AP,"",0)</f>
        <v>46136</v>
      </c>
      <c r="CX241" s="28">
        <f>_xlfn.XLOOKUP($C241,'[3]BIS Feb-26'!$C:$C,'[3]BIS Feb-26'!AQ:AQ,"",0)</f>
        <v>46167</v>
      </c>
      <c r="CY241" s="28">
        <f>_xlfn.XLOOKUP($C241,'[3]BIS Feb-26'!$C:$C,'[3]BIS Feb-26'!AR:AR,"",0)</f>
        <v>46167</v>
      </c>
      <c r="CZ241" s="28">
        <f>_xlfn.XLOOKUP($C241,'[3]BIS Feb-26'!$C:$C,'[3]BIS Feb-26'!AS:AS,"",0)</f>
        <v>46261</v>
      </c>
      <c r="DA241" s="28">
        <f>_xlfn.XLOOKUP($C241,'[3]BIS Feb-26'!$C:$C,'[3]BIS Feb-26'!AT:AT,"",0)</f>
        <v>46199</v>
      </c>
      <c r="DB241" s="28">
        <f>_xlfn.XLOOKUP($C241,'[3]BIS Feb-26'!$C:$C,'[3]BIS Feb-26'!AU:AU,"",0)</f>
        <v>46253</v>
      </c>
      <c r="DC241" s="28">
        <f>_xlfn.XLOOKUP($C241,'[3]BIS Feb-26'!$C:$C,'[3]BIS Feb-26'!AV:AV,"",0)</f>
        <v>46438</v>
      </c>
      <c r="DD241" s="11">
        <f>_xlfn.XLOOKUP($C241,'[3]BIS Feb-26'!$C:$C,'[3]BIS Feb-26'!AW:AW,"",0)</f>
        <v>0</v>
      </c>
      <c r="DE241" s="11">
        <f>_xlfn.XLOOKUP($C241,'[3]BIS Feb-26'!$C:$C,'[3]BIS Feb-26'!AX:AX,"",0)</f>
        <v>0</v>
      </c>
      <c r="DF241" s="11">
        <f>_xlfn.XLOOKUP($C241,'[3]BIS Feb-26'!$C:$C,'[3]BIS Feb-26'!AY:AY,"",0)</f>
        <v>0</v>
      </c>
      <c r="DG241" s="11">
        <f t="shared" ca="1" si="95"/>
        <v>0</v>
      </c>
      <c r="DH241" s="11">
        <f t="shared" ca="1" si="96"/>
        <v>0</v>
      </c>
      <c r="DI241" s="11">
        <f t="shared" ca="1" si="97"/>
        <v>1</v>
      </c>
      <c r="DJ241" s="11" t="str">
        <f>_xlfn.XLOOKUP($C241,'[3]Active Customer Assets'!$D:$D,'[3]Active Customer Assets'!I:I,"",0)</f>
        <v>C (Not Buying Spares or buying lubricants)</v>
      </c>
      <c r="DK241" s="28">
        <f>_xlfn.XLOOKUP($C241,'[3]Active Customer Assets'!$D:$D,'[3]Active Customer Assets'!J:J,"",0)</f>
        <v>43559.8659722222</v>
      </c>
      <c r="DL241" s="28">
        <f>_xlfn.XLOOKUP($C241,'[3]Active Customer Assets'!$D:$D,'[3]Active Customer Assets'!K:K,"",0)</f>
        <v>43539.229166666701</v>
      </c>
      <c r="DM241" s="28">
        <f>_xlfn.XLOOKUP($C241,'[3]Active Customer Assets'!$D:$D,'[3]Active Customer Assets'!L:L,"",0)</f>
        <v>46074.571828703702</v>
      </c>
      <c r="DN241" s="21">
        <f>_xlfn.XLOOKUP($C241,'[3]Active Customer Assets'!$D:$D,'[3]Active Customer Assets'!M:M,"",0)</f>
        <v>5835</v>
      </c>
      <c r="DO241" s="28">
        <f>_xlfn.XLOOKUP($C241,'[3]Active Customer Assets'!$D:$D,'[3]Active Customer Assets'!N:N,"",0)</f>
        <v>0</v>
      </c>
      <c r="DP241" s="28">
        <f>_xlfn.XLOOKUP($C241,'[3]Active Customer Assets'!$D:$D,'[3]Active Customer Assets'!O:O,"",0)</f>
        <v>0</v>
      </c>
      <c r="DQ241" s="28" t="str">
        <f>_xlfn.XLOOKUP($C241,'[3]Active Customer Assets'!$D:$D,'[3]Active Customer Assets'!P:P,"",0)</f>
        <v>Air lube Plus</v>
      </c>
      <c r="DR241" s="28">
        <f>_xlfn.XLOOKUP($C241,'[3]Active Customer Assets'!$D:$D,'[3]Active Customer Assets'!Q:Q,"",0)</f>
        <v>46074</v>
      </c>
      <c r="DS241" s="28">
        <f>_xlfn.XLOOKUP($C241,'[3]Active Customer Assets'!$D:$D,'[3]Active Customer Assets'!R:R,"",0)</f>
        <v>46074</v>
      </c>
      <c r="DT241" s="28">
        <f>_xlfn.XLOOKUP($C241,'[3]Active Customer Assets'!$D:$D,'[3]Active Customer Assets'!S:S,"",0)</f>
        <v>46074</v>
      </c>
      <c r="DU241" s="28">
        <f>_xlfn.XLOOKUP($C241,'[3]Active Customer Assets'!$D:$D,'[3]Active Customer Assets'!T:T,"",0)</f>
        <v>46074</v>
      </c>
      <c r="DV241" s="28">
        <f>_xlfn.XLOOKUP($C241,'[3]Active Customer Assets'!$D:$D,'[3]Active Customer Assets'!U:U,"",0)</f>
        <v>46074</v>
      </c>
      <c r="DW241" s="28">
        <f>_xlfn.XLOOKUP($C241,'[3]Active Customer Assets'!$D:$D,'[3]Active Customer Assets'!V:V,"",0)</f>
        <v>46074</v>
      </c>
      <c r="DX241" s="28">
        <f>_xlfn.XLOOKUP($C241,'[3]Active Customer Assets'!$D:$D,'[3]Active Customer Assets'!W:W,"",0)</f>
        <v>46074</v>
      </c>
      <c r="DY241" s="28">
        <f>_xlfn.XLOOKUP($C241,'[3]Active Customer Assets'!$D:$D,'[3]Active Customer Assets'!X:X,"",0)</f>
        <v>46074</v>
      </c>
      <c r="DZ241" s="28">
        <f>_xlfn.XLOOKUP($C241,'[3]Active Customer Assets'!$D:$D,'[3]Active Customer Assets'!Y:Y,"",0)</f>
        <v>46074</v>
      </c>
      <c r="EA241" s="28" t="str">
        <f>_xlfn.XLOOKUP($C241,'[3]Active Customer Assets'!$D:$D,'[3]Active Customer Assets'!Z:Z,"",0)</f>
        <v>1500</v>
      </c>
      <c r="EB241" s="28" t="str">
        <f>_xlfn.XLOOKUP($C241,'[3]Active Customer Assets'!$D:$D,'[3]Active Customer Assets'!AA:AA,"",0)</f>
        <v>750</v>
      </c>
      <c r="EC241" s="28" t="str">
        <f>_xlfn.XLOOKUP($C241,'[3]Active Customer Assets'!$D:$D,'[3]Active Customer Assets'!AB:AB,"",0)</f>
        <v>500</v>
      </c>
      <c r="ED241" s="28" t="str">
        <f>_xlfn.XLOOKUP($C241,'[3]Active Customer Assets'!$D:$D,'[3]Active Customer Assets'!AC:AC,"",0)</f>
        <v>750</v>
      </c>
      <c r="EE241" s="28" t="str">
        <f>_xlfn.XLOOKUP($C241,'[3]Active Customer Assets'!$D:$D,'[3]Active Customer Assets'!AD:AD,"",0)</f>
        <v>750</v>
      </c>
      <c r="EF241" s="28" t="str">
        <f>_xlfn.XLOOKUP($C241,'[3]Active Customer Assets'!$D:$D,'[3]Active Customer Assets'!AE:AE,"",0)</f>
        <v>1500</v>
      </c>
      <c r="EG241" s="28" t="str">
        <f>_xlfn.XLOOKUP($C241,'[3]Active Customer Assets'!$D:$D,'[3]Active Customer Assets'!AF:AF,"",0)</f>
        <v>1000</v>
      </c>
      <c r="EH241" s="28" t="str">
        <f>_xlfn.XLOOKUP($C241,'[3]Active Customer Assets'!$D:$D,'[3]Active Customer Assets'!AG:AG,"",0)</f>
        <v>1500</v>
      </c>
      <c r="EI241" s="28" t="str">
        <f>_xlfn.XLOOKUP($C241,'[3]Active Customer Assets'!$D:$D,'[3]Active Customer Assets'!AH:AH,"",0)</f>
        <v>3000</v>
      </c>
      <c r="EJ241" s="21">
        <f>_xlfn.XLOOKUP($C241,'[3]Active Customer Assets'!$D:$D,'[3]Active Customer Assets'!AI:AI,"",0)</f>
        <v>8</v>
      </c>
      <c r="EK241" s="35" t="str">
        <f>[3]!tbl_DPSAC[[#This Row],[Unit Status]]</f>
        <v>Active</v>
      </c>
    </row>
    <row r="242" spans="1:141" x14ac:dyDescent="0.15">
      <c r="A242" s="11">
        <f>ROW(tbl_DPSAC[[#This Row],[Sl. No.]])-1</f>
        <v>241</v>
      </c>
      <c r="B242" s="12" t="s">
        <v>136</v>
      </c>
      <c r="C242" s="12" t="s">
        <v>1284</v>
      </c>
      <c r="D242" s="12" t="s">
        <v>154</v>
      </c>
      <c r="E242" s="12" t="s">
        <v>155</v>
      </c>
      <c r="F242" s="12" t="s">
        <v>140</v>
      </c>
      <c r="G242" s="13" t="s">
        <v>1285</v>
      </c>
      <c r="H242" s="13" t="str">
        <f>_xlfn.XLOOKUP(C242,'[1]E&amp;DPSAC'!$K:$K,'[1]E&amp;DPSAC'!$E:$E,,0)</f>
        <v>DALADALI, RANCHI</v>
      </c>
      <c r="I242" s="13"/>
      <c r="J242" s="13">
        <v>9122499673</v>
      </c>
      <c r="K242" s="13">
        <v>8002261962</v>
      </c>
      <c r="L242" s="12" t="str">
        <f t="shared" ca="1" si="75"/>
        <v>Non - Warranty</v>
      </c>
      <c r="M242" s="14">
        <v>43584</v>
      </c>
      <c r="N242" s="15">
        <v>36</v>
      </c>
      <c r="O242" s="14">
        <f t="shared" si="76"/>
        <v>44681</v>
      </c>
      <c r="P242" s="11" t="s">
        <v>157</v>
      </c>
      <c r="Q242" s="19" t="str">
        <f>_xlfn.XLOOKUP(C242,'[2]Sch Calls'!$R:$R,'[2]Sch Calls'!$F:$F,"",0)</f>
        <v>CC-01704619</v>
      </c>
      <c r="R242" s="18">
        <f>_xlfn.XLOOKUP(C242,'[2]Sch Calls'!$R:$R,'[2]Sch Calls'!$A:$A,"",0)</f>
        <v>45832.427407407398</v>
      </c>
      <c r="S242" s="17">
        <f>_xlfn.XLOOKUP(C242,'[2]Sch Calls'!$R:$R,'[2]Sch Calls'!$B:$B,"",0)</f>
        <v>9742</v>
      </c>
      <c r="T242" s="18">
        <f>_xlfn.XLOOKUP(C242,'[1]E&amp;DPSAC'!$K:$K,'[1]E&amp;DPSAC'!$W:$W,"",0)</f>
        <v>45833</v>
      </c>
      <c r="U242" s="17">
        <f>_xlfn.XLOOKUP(C242,'[1]E&amp;DPSAC'!$K:$K,'[1]E&amp;DPSAC'!$Z:$Z,"",0)</f>
        <v>9746</v>
      </c>
      <c r="V242" s="17">
        <f>_xlfn.XLOOKUP(C242,'[2]1. All Calls'!$R:$R,'[2]1. All Calls'!$B:$B,"",0)</f>
        <v>9742</v>
      </c>
      <c r="W242" s="20">
        <f>_xlfn.XLOOKUP(C242,'[2]1. All Calls'!$R:$R,'[2]1. All Calls'!$A:$A,"",0)</f>
        <v>45832.427407407398</v>
      </c>
      <c r="X242" s="17" t="str">
        <f>_xlfn.XLOOKUP(C242,'[2]Sch Calls'!$R:$R,'[2]Sch Calls'!$AB:$AB,"",0)</f>
        <v>Attend the site for schedule service so following jobs are done, total Drain oil from tank and oil cooler 130 litres, replace main oil filter 2nos, by pass oil filter 1no, replace separator filter. Plugged in the drain plugs and fill oil in tank upto full guage level, start the unit for sometime and again maintain the oil level upto half guage level. Total topped up oil 140 litres . After schedule service done start and run the unit found all parameters are under limit.</v>
      </c>
      <c r="Y242" s="17">
        <f t="shared" si="77"/>
        <v>750</v>
      </c>
      <c r="Z242" s="17" t="str">
        <f t="shared" si="78"/>
        <v>Done</v>
      </c>
      <c r="AA242" s="21">
        <f t="shared" ca="1" si="79"/>
        <v>268.57259259260172</v>
      </c>
      <c r="AB242" s="21" t="str">
        <f t="shared" ca="1" si="80"/>
        <v>Due</v>
      </c>
      <c r="AC242" s="11">
        <f ca="1">tbl_DPSAC[[#This Row],[Current Month Due Count]]</f>
        <v>0</v>
      </c>
      <c r="AD242" s="11">
        <f ca="1">tbl_DPSAC[[#This Row],[Next Month Due2]]</f>
        <v>0</v>
      </c>
      <c r="AE242" s="11">
        <f t="shared" ca="1" si="81"/>
        <v>1</v>
      </c>
      <c r="AF242" s="11">
        <v>6</v>
      </c>
      <c r="AG242" s="17">
        <f t="shared" ca="1" si="82"/>
        <v>11353</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t="str">
        <f t="shared" ca="1" si="83"/>
        <v>5 Service Due</v>
      </c>
      <c r="AY242" s="17">
        <v>9742</v>
      </c>
      <c r="AZ242" s="22">
        <v>45832</v>
      </c>
      <c r="BA242" s="17" t="s">
        <v>1286</v>
      </c>
      <c r="BB242" s="17">
        <v>9742</v>
      </c>
      <c r="BC242" s="22">
        <v>45832</v>
      </c>
      <c r="BD242" s="17" t="s">
        <v>1286</v>
      </c>
      <c r="BE242" s="17">
        <v>9742</v>
      </c>
      <c r="BF242" s="22">
        <v>45832</v>
      </c>
      <c r="BG242" s="17" t="s">
        <v>1286</v>
      </c>
      <c r="BH242" s="17">
        <v>9742</v>
      </c>
      <c r="BI242" s="22">
        <v>45832</v>
      </c>
      <c r="BJ242" s="17" t="s">
        <v>1286</v>
      </c>
      <c r="BK242" s="17">
        <v>9742</v>
      </c>
      <c r="BL242" s="22">
        <v>45832</v>
      </c>
      <c r="BM242" s="17" t="s">
        <v>1286</v>
      </c>
      <c r="BN242" s="23">
        <f t="shared" si="84"/>
        <v>46012</v>
      </c>
      <c r="BO242" s="23">
        <f t="shared" si="85"/>
        <v>46012</v>
      </c>
      <c r="BP242" s="23">
        <f t="shared" si="86"/>
        <v>46012</v>
      </c>
      <c r="BQ242" s="23">
        <f t="shared" si="87"/>
        <v>46012</v>
      </c>
      <c r="BR242" s="23">
        <f t="shared" si="98"/>
        <v>46197</v>
      </c>
      <c r="BS242" s="24">
        <f t="shared" ca="1" si="88"/>
        <v>-861</v>
      </c>
      <c r="BT242" s="25">
        <f t="shared" ca="1" si="89"/>
        <v>-111</v>
      </c>
      <c r="BU242" s="25">
        <f t="shared" ca="1" si="90"/>
        <v>-861</v>
      </c>
      <c r="BV242" s="25">
        <f t="shared" ca="1" si="91"/>
        <v>-861</v>
      </c>
      <c r="BW242" s="25">
        <f t="shared" ca="1" si="92"/>
        <v>-111</v>
      </c>
      <c r="BX242" s="11" t="s">
        <v>1016</v>
      </c>
      <c r="BY242" s="11">
        <f t="shared" ca="1" si="93"/>
        <v>4</v>
      </c>
      <c r="BZ242" s="11">
        <f t="shared" ca="1" si="99"/>
        <v>0</v>
      </c>
      <c r="CA242" s="11">
        <f t="shared" ca="1" si="94"/>
        <v>0</v>
      </c>
      <c r="CB242" s="28">
        <f>_xlfn.XLOOKUP($C242,'[3]BIS Feb-26'!$C:$C,'[3]BIS Feb-26'!U:U,"",0)</f>
        <v>45831.770833333299</v>
      </c>
      <c r="CC242" s="28">
        <f>_xlfn.XLOOKUP($C242,'[3]BIS Feb-26'!$C:$C,'[3]BIS Feb-26'!V:V,"",0)</f>
        <v>44964.770833333299</v>
      </c>
      <c r="CD242" s="28">
        <f>_xlfn.XLOOKUP($C242,'[3]BIS Feb-26'!$C:$C,'[3]BIS Feb-26'!W:W,"",0)</f>
        <v>44964.770833333299</v>
      </c>
      <c r="CE242" s="28">
        <f>_xlfn.XLOOKUP($C242,'[3]BIS Feb-26'!$C:$C,'[3]BIS Feb-26'!X:X,"",0)</f>
        <v>45831.770833333299</v>
      </c>
      <c r="CF242" s="28">
        <f>_xlfn.XLOOKUP($C242,'[3]BIS Feb-26'!$C:$C,'[3]BIS Feb-26'!Y:Y,"",0)</f>
        <v>45831.770833333299</v>
      </c>
      <c r="CG242" s="28">
        <f>_xlfn.XLOOKUP($C242,'[3]BIS Feb-26'!$C:$C,'[3]BIS Feb-26'!Z:Z,"",0)</f>
        <v>45831.770833333299</v>
      </c>
      <c r="CH242" s="28">
        <f>_xlfn.XLOOKUP($C242,'[3]BIS Feb-26'!$C:$C,'[3]BIS Feb-26'!AA:AA,"",0)</f>
        <v>0</v>
      </c>
      <c r="CI242" s="28">
        <f>_xlfn.XLOOKUP($C242,'[3]BIS Feb-26'!$C:$C,'[3]BIS Feb-26'!AB:AB,"",0)</f>
        <v>0</v>
      </c>
      <c r="CJ242" s="28">
        <f>_xlfn.XLOOKUP($C242,'[3]BIS Feb-26'!$C:$C,'[3]BIS Feb-26'!AC:AC,"",0)</f>
        <v>0</v>
      </c>
      <c r="CK242" s="29" t="str">
        <f>_xlfn.XLOOKUP($C242,'[3]BIS Feb-26'!$C:$C,'[3]BIS Feb-26'!AD:AD,"",0)</f>
        <v>750</v>
      </c>
      <c r="CL242" s="29" t="str">
        <f>_xlfn.XLOOKUP($C242,'[3]BIS Feb-26'!$C:$C,'[3]BIS Feb-26'!AE:AE,"",0)</f>
        <v>750</v>
      </c>
      <c r="CM242" s="29" t="str">
        <f>_xlfn.XLOOKUP($C242,'[3]BIS Feb-26'!$C:$C,'[3]BIS Feb-26'!AF:AF,"",0)</f>
        <v>750</v>
      </c>
      <c r="CN242" s="29" t="str">
        <f>_xlfn.XLOOKUP($C242,'[3]BIS Feb-26'!$C:$C,'[3]BIS Feb-26'!AG:AG,"",0)</f>
        <v>750</v>
      </c>
      <c r="CO242" s="29" t="str">
        <f>_xlfn.XLOOKUP($C242,'[3]BIS Feb-26'!$C:$C,'[3]BIS Feb-26'!AH:AH,"",0)</f>
        <v>750</v>
      </c>
      <c r="CP242" s="29" t="str">
        <f>_xlfn.XLOOKUP($C242,'[3]BIS Feb-26'!$C:$C,'[3]BIS Feb-26'!AI:AI,"",0)</f>
        <v>1500</v>
      </c>
      <c r="CQ242" s="29" t="str">
        <f>_xlfn.XLOOKUP($C242,'[3]BIS Feb-26'!$C:$C,'[3]BIS Feb-26'!AJ:AJ,"",0)</f>
        <v>1000</v>
      </c>
      <c r="CR242" s="29" t="str">
        <f>_xlfn.XLOOKUP($C242,'[3]BIS Feb-26'!$C:$C,'[3]BIS Feb-26'!AK:AK,"",0)</f>
        <v>1500</v>
      </c>
      <c r="CS242" s="29" t="str">
        <f>_xlfn.XLOOKUP($C242,'[3]BIS Feb-26'!$C:$C,'[3]BIS Feb-26'!AL:AL,"",0)</f>
        <v>1500</v>
      </c>
      <c r="CT242" s="29">
        <f>_xlfn.XLOOKUP($C242,'[3]BIS Feb-26'!$C:$C,'[3]BIS Feb-26'!AM:AM,"",0)</f>
        <v>8</v>
      </c>
      <c r="CU242" s="28">
        <f>_xlfn.XLOOKUP($C242,'[3]BIS Feb-26'!$C:$C,'[3]BIS Feb-26'!AN:AN,"",0)</f>
        <v>45926</v>
      </c>
      <c r="CV242" s="28">
        <f>_xlfn.XLOOKUP($C242,'[3]BIS Feb-26'!$C:$C,'[3]BIS Feb-26'!AO:AO,"",0)</f>
        <v>45144</v>
      </c>
      <c r="CW242" s="28">
        <f>_xlfn.XLOOKUP($C242,'[3]BIS Feb-26'!$C:$C,'[3]BIS Feb-26'!AP:AP,"",0)</f>
        <v>45144</v>
      </c>
      <c r="CX242" s="28">
        <f>_xlfn.XLOOKUP($C242,'[3]BIS Feb-26'!$C:$C,'[3]BIS Feb-26'!AQ:AQ,"",0)</f>
        <v>45926</v>
      </c>
      <c r="CY242" s="28">
        <f>_xlfn.XLOOKUP($C242,'[3]BIS Feb-26'!$C:$C,'[3]BIS Feb-26'!AR:AR,"",0)</f>
        <v>45926</v>
      </c>
      <c r="CZ242" s="28">
        <f>_xlfn.XLOOKUP($C242,'[3]BIS Feb-26'!$C:$C,'[3]BIS Feb-26'!AS:AS,"",0)</f>
        <v>46020</v>
      </c>
      <c r="DA242" s="28">
        <f>_xlfn.XLOOKUP($C242,'[3]BIS Feb-26'!$C:$C,'[3]BIS Feb-26'!AT:AT,"",0)</f>
        <v>45823</v>
      </c>
      <c r="DB242" s="28">
        <f>_xlfn.XLOOKUP($C242,'[3]BIS Feb-26'!$C:$C,'[3]BIS Feb-26'!AU:AU,"",0)</f>
        <v>46013</v>
      </c>
      <c r="DC242" s="28">
        <f>_xlfn.XLOOKUP($C242,'[3]BIS Feb-26'!$C:$C,'[3]BIS Feb-26'!AV:AV,"",0)</f>
        <v>46011</v>
      </c>
      <c r="DD242" s="11">
        <f>_xlfn.XLOOKUP($C242,'[3]BIS Feb-26'!$C:$C,'[3]BIS Feb-26'!AW:AW,"",0)</f>
        <v>1</v>
      </c>
      <c r="DE242" s="11">
        <f>_xlfn.XLOOKUP($C242,'[3]BIS Feb-26'!$C:$C,'[3]BIS Feb-26'!AX:AX,"",0)</f>
        <v>0</v>
      </c>
      <c r="DF242" s="11">
        <f>_xlfn.XLOOKUP($C242,'[3]BIS Feb-26'!$C:$C,'[3]BIS Feb-26'!AY:AY,"",0)</f>
        <v>0</v>
      </c>
      <c r="DG242" s="11">
        <f t="shared" ca="1" si="95"/>
        <v>9</v>
      </c>
      <c r="DH242" s="11">
        <f t="shared" ca="1" si="96"/>
        <v>0</v>
      </c>
      <c r="DI242" s="11">
        <f t="shared" ca="1" si="97"/>
        <v>0</v>
      </c>
      <c r="DJ242" s="11" t="str">
        <f>_xlfn.XLOOKUP($C242,'[3]Active Customer Assets'!$D:$D,'[3]Active Customer Assets'!I:I,"",0)</f>
        <v>A (100% potential spares purchased)</v>
      </c>
      <c r="DK242" s="28">
        <f>_xlfn.XLOOKUP($C242,'[3]Active Customer Assets'!$D:$D,'[3]Active Customer Assets'!J:J,"",0)</f>
        <v>43584.643750000003</v>
      </c>
      <c r="DL242" s="28">
        <f>_xlfn.XLOOKUP($C242,'[3]Active Customer Assets'!$D:$D,'[3]Active Customer Assets'!K:K,"",0)</f>
        <v>43546.333333333299</v>
      </c>
      <c r="DM242" s="28">
        <f>_xlfn.XLOOKUP($C242,'[3]Active Customer Assets'!$D:$D,'[3]Active Customer Assets'!L:L,"",0)</f>
        <v>45833.707106481503</v>
      </c>
      <c r="DN242" s="21">
        <f>_xlfn.XLOOKUP($C242,'[3]Active Customer Assets'!$D:$D,'[3]Active Customer Assets'!M:M,"",0)</f>
        <v>9742</v>
      </c>
      <c r="DO242" s="28">
        <f>_xlfn.XLOOKUP($C242,'[3]Active Customer Assets'!$D:$D,'[3]Active Customer Assets'!N:N,"",0)</f>
        <v>0</v>
      </c>
      <c r="DP242" s="28">
        <f>_xlfn.XLOOKUP($C242,'[3]Active Customer Assets'!$D:$D,'[3]Active Customer Assets'!O:O,"",0)</f>
        <v>0</v>
      </c>
      <c r="DQ242" s="28" t="str">
        <f>_xlfn.XLOOKUP($C242,'[3]Active Customer Assets'!$D:$D,'[3]Active Customer Assets'!P:P,"",0)</f>
        <v>Air lube Plus</v>
      </c>
      <c r="DR242" s="28">
        <f>_xlfn.XLOOKUP($C242,'[3]Active Customer Assets'!$D:$D,'[3]Active Customer Assets'!Q:Q,"",0)</f>
        <v>45832</v>
      </c>
      <c r="DS242" s="28">
        <f>_xlfn.XLOOKUP($C242,'[3]Active Customer Assets'!$D:$D,'[3]Active Customer Assets'!R:R,"",0)</f>
        <v>44965</v>
      </c>
      <c r="DT242" s="28">
        <f>_xlfn.XLOOKUP($C242,'[3]Active Customer Assets'!$D:$D,'[3]Active Customer Assets'!S:S,"",0)</f>
        <v>44965</v>
      </c>
      <c r="DU242" s="28">
        <f>_xlfn.XLOOKUP($C242,'[3]Active Customer Assets'!$D:$D,'[3]Active Customer Assets'!T:T,"",0)</f>
        <v>45832</v>
      </c>
      <c r="DV242" s="28">
        <f>_xlfn.XLOOKUP($C242,'[3]Active Customer Assets'!$D:$D,'[3]Active Customer Assets'!U:U,"",0)</f>
        <v>45832</v>
      </c>
      <c r="DW242" s="28">
        <f>_xlfn.XLOOKUP($C242,'[3]Active Customer Assets'!$D:$D,'[3]Active Customer Assets'!V:V,"",0)</f>
        <v>45832</v>
      </c>
      <c r="DX242" s="28">
        <f>_xlfn.XLOOKUP($C242,'[3]Active Customer Assets'!$D:$D,'[3]Active Customer Assets'!W:W,"",0)</f>
        <v>0</v>
      </c>
      <c r="DY242" s="28">
        <f>_xlfn.XLOOKUP($C242,'[3]Active Customer Assets'!$D:$D,'[3]Active Customer Assets'!X:X,"",0)</f>
        <v>0</v>
      </c>
      <c r="DZ242" s="28">
        <f>_xlfn.XLOOKUP($C242,'[3]Active Customer Assets'!$D:$D,'[3]Active Customer Assets'!Y:Y,"",0)</f>
        <v>0</v>
      </c>
      <c r="EA242" s="28" t="str">
        <f>_xlfn.XLOOKUP($C242,'[3]Active Customer Assets'!$D:$D,'[3]Active Customer Assets'!Z:Z,"",0)</f>
        <v>750</v>
      </c>
      <c r="EB242" s="28" t="str">
        <f>_xlfn.XLOOKUP($C242,'[3]Active Customer Assets'!$D:$D,'[3]Active Customer Assets'!AA:AA,"",0)</f>
        <v>750</v>
      </c>
      <c r="EC242" s="28" t="str">
        <f>_xlfn.XLOOKUP($C242,'[3]Active Customer Assets'!$D:$D,'[3]Active Customer Assets'!AB:AB,"",0)</f>
        <v>750</v>
      </c>
      <c r="ED242" s="28" t="str">
        <f>_xlfn.XLOOKUP($C242,'[3]Active Customer Assets'!$D:$D,'[3]Active Customer Assets'!AC:AC,"",0)</f>
        <v>750</v>
      </c>
      <c r="EE242" s="28" t="str">
        <f>_xlfn.XLOOKUP($C242,'[3]Active Customer Assets'!$D:$D,'[3]Active Customer Assets'!AD:AD,"",0)</f>
        <v>750</v>
      </c>
      <c r="EF242" s="28" t="str">
        <f>_xlfn.XLOOKUP($C242,'[3]Active Customer Assets'!$D:$D,'[3]Active Customer Assets'!AE:AE,"",0)</f>
        <v>1500</v>
      </c>
      <c r="EG242" s="28" t="str">
        <f>_xlfn.XLOOKUP($C242,'[3]Active Customer Assets'!$D:$D,'[3]Active Customer Assets'!AF:AF,"",0)</f>
        <v>1000</v>
      </c>
      <c r="EH242" s="28" t="str">
        <f>_xlfn.XLOOKUP($C242,'[3]Active Customer Assets'!$D:$D,'[3]Active Customer Assets'!AG:AG,"",0)</f>
        <v>1500</v>
      </c>
      <c r="EI242" s="28" t="str">
        <f>_xlfn.XLOOKUP($C242,'[3]Active Customer Assets'!$D:$D,'[3]Active Customer Assets'!AH:AH,"",0)</f>
        <v>1500</v>
      </c>
      <c r="EJ242" s="21">
        <f>_xlfn.XLOOKUP($C242,'[3]Active Customer Assets'!$D:$D,'[3]Active Customer Assets'!AI:AI,"",0)</f>
        <v>8</v>
      </c>
      <c r="EK242" s="35" t="str">
        <f>[3]!tbl_DPSAC[[#This Row],[Unit Status]]</f>
        <v>Shifted</v>
      </c>
    </row>
    <row r="243" spans="1:141" x14ac:dyDescent="0.15">
      <c r="A243" s="11">
        <f>ROW(tbl_DPSAC[[#This Row],[Sl. No.]])-1</f>
        <v>242</v>
      </c>
      <c r="B243" s="12" t="s">
        <v>136</v>
      </c>
      <c r="C243" s="12" t="s">
        <v>1287</v>
      </c>
      <c r="D243" s="12" t="s">
        <v>154</v>
      </c>
      <c r="E243" s="12" t="s">
        <v>155</v>
      </c>
      <c r="F243" s="12" t="s">
        <v>140</v>
      </c>
      <c r="G243" s="13" t="s">
        <v>1288</v>
      </c>
      <c r="H243" s="13" t="str">
        <f>_xlfn.XLOOKUP(C243,'[1]E&amp;DPSAC'!$K:$K,'[1]E&amp;DPSAC'!$E:$E,,0)</f>
        <v>KATHITAND, RANCHI</v>
      </c>
      <c r="I243" s="13"/>
      <c r="J243" s="13">
        <v>7904455688</v>
      </c>
      <c r="K243" s="13">
        <v>9385466416</v>
      </c>
      <c r="L243" s="12" t="str">
        <f t="shared" ca="1" si="75"/>
        <v>Non - Warranty</v>
      </c>
      <c r="M243" s="14">
        <v>43585.599305555603</v>
      </c>
      <c r="N243" s="15">
        <v>36</v>
      </c>
      <c r="O243" s="14">
        <f t="shared" si="76"/>
        <v>44681</v>
      </c>
      <c r="P243" s="11" t="s">
        <v>142</v>
      </c>
      <c r="Q243" s="19" t="str">
        <f>_xlfn.XLOOKUP(C243,'[2]Sch Calls'!$R:$R,'[2]Sch Calls'!$F:$F,"",0)</f>
        <v>CC-00971355</v>
      </c>
      <c r="R243" s="18">
        <f>_xlfn.XLOOKUP(C243,'[2]Sch Calls'!$R:$R,'[2]Sch Calls'!$A:$A,"",0)</f>
        <v>45113.576099537</v>
      </c>
      <c r="S243" s="17">
        <f>_xlfn.XLOOKUP(C243,'[2]Sch Calls'!$R:$R,'[2]Sch Calls'!$B:$B,"",0)</f>
        <v>4400</v>
      </c>
      <c r="T243" s="18">
        <f>_xlfn.XLOOKUP(C243,'[1]E&amp;DPSAC'!$K:$K,'[1]E&amp;DPSAC'!$W:$W,"",0)</f>
        <v>45113</v>
      </c>
      <c r="U243" s="17">
        <f>_xlfn.XLOOKUP(C243,'[1]E&amp;DPSAC'!$K:$K,'[1]E&amp;DPSAC'!$Z:$Z,"",0)</f>
        <v>4400</v>
      </c>
      <c r="V243" s="17">
        <f>_xlfn.XLOOKUP(C243,'[2]1. All Calls'!$R:$R,'[2]1. All Calls'!$B:$B,"",0)</f>
        <v>7240</v>
      </c>
      <c r="W243" s="20">
        <f>_xlfn.XLOOKUP(C243,'[2]1. All Calls'!$R:$R,'[2]1. All Calls'!$A:$A,"",0)</f>
        <v>46042.526099536997</v>
      </c>
      <c r="X243" s="17" t="str">
        <f>_xlfn.XLOOKUP(C243,'[2]Sch Calls'!$R:$R,'[2]Sch Calls'!$AB:$AB,"",0)</f>
        <v>Attend the site for schedule service so drain oil approx 118 liters from cooler and tank after that replace air filter compressor side, change MPV kit, BDV kit, ADV kit, pressure regulator kit and actuator kit also changed and oil 120 litres, oil filter 90 lpm 2nos. After all work done start the unit after then check the unit on load condition found unit is running in normal with all parameters under limit.</v>
      </c>
      <c r="Y243" s="17">
        <f t="shared" si="77"/>
        <v>-2090</v>
      </c>
      <c r="Z243" s="17" t="str">
        <f t="shared" si="78"/>
        <v>Due</v>
      </c>
      <c r="AA243" s="21">
        <f t="shared" ca="1" si="79"/>
        <v>987.42390046299988</v>
      </c>
      <c r="AB243" s="21" t="str">
        <f t="shared" ca="1" si="80"/>
        <v>Due</v>
      </c>
      <c r="AC243" s="11">
        <f ca="1">tbl_DPSAC[[#This Row],[Current Month Due Count]]</f>
        <v>0</v>
      </c>
      <c r="AD243" s="11">
        <f ca="1">tbl_DPSAC[[#This Row],[Next Month Due2]]</f>
        <v>0</v>
      </c>
      <c r="AE243" s="11">
        <f t="shared" ca="1" si="81"/>
        <v>1</v>
      </c>
      <c r="AF243" s="11">
        <v>3</v>
      </c>
      <c r="AG243" s="17">
        <f t="shared" ca="1" si="82"/>
        <v>7415</v>
      </c>
      <c r="AH243" s="11">
        <v>0</v>
      </c>
      <c r="AI243" s="11">
        <v>0</v>
      </c>
      <c r="AJ243" s="11">
        <v>0</v>
      </c>
      <c r="AK243" s="11">
        <v>0</v>
      </c>
      <c r="AL243" s="11">
        <v>0</v>
      </c>
      <c r="AM243" s="11">
        <v>0</v>
      </c>
      <c r="AN243" s="11">
        <v>0</v>
      </c>
      <c r="AO243" s="11">
        <v>0</v>
      </c>
      <c r="AP243" s="11">
        <v>0</v>
      </c>
      <c r="AQ243" s="11">
        <v>0</v>
      </c>
      <c r="AR243" s="11">
        <v>0</v>
      </c>
      <c r="AS243" s="11">
        <v>0</v>
      </c>
      <c r="AT243" s="11">
        <v>0</v>
      </c>
      <c r="AU243" s="11">
        <v>0</v>
      </c>
      <c r="AV243" s="11">
        <v>0</v>
      </c>
      <c r="AW243" s="11">
        <v>0</v>
      </c>
      <c r="AX243" s="11" t="str">
        <f t="shared" ca="1" si="83"/>
        <v>5 Service Due</v>
      </c>
      <c r="AY243" s="17">
        <v>4400</v>
      </c>
      <c r="AZ243" s="22">
        <v>45113</v>
      </c>
      <c r="BA243" s="17" t="s">
        <v>1289</v>
      </c>
      <c r="BB243" s="17">
        <v>3295</v>
      </c>
      <c r="BC243" s="22">
        <v>44954</v>
      </c>
      <c r="BD243" s="17" t="s">
        <v>1290</v>
      </c>
      <c r="BE243" s="17">
        <v>4400</v>
      </c>
      <c r="BF243" s="22">
        <v>45113</v>
      </c>
      <c r="BG243" s="17" t="s">
        <v>1289</v>
      </c>
      <c r="BH243" s="17">
        <v>4400</v>
      </c>
      <c r="BI243" s="22">
        <v>45113</v>
      </c>
      <c r="BJ243" s="17" t="s">
        <v>1289</v>
      </c>
      <c r="BK243" s="17">
        <v>4400</v>
      </c>
      <c r="BL243" s="22">
        <v>45113</v>
      </c>
      <c r="BM243" s="17" t="s">
        <v>1289</v>
      </c>
      <c r="BN243" s="23">
        <f t="shared" si="84"/>
        <v>45293</v>
      </c>
      <c r="BO243" s="23">
        <f t="shared" si="85"/>
        <v>45134</v>
      </c>
      <c r="BP243" s="23">
        <f t="shared" si="86"/>
        <v>45293</v>
      </c>
      <c r="BQ243" s="23">
        <f t="shared" si="87"/>
        <v>45293</v>
      </c>
      <c r="BR243" s="23">
        <f t="shared" si="98"/>
        <v>45478</v>
      </c>
      <c r="BS243" s="24">
        <f t="shared" ca="1" si="88"/>
        <v>-2265</v>
      </c>
      <c r="BT243" s="25">
        <f t="shared" ca="1" si="89"/>
        <v>-2620</v>
      </c>
      <c r="BU243" s="25">
        <f t="shared" ca="1" si="90"/>
        <v>-2265</v>
      </c>
      <c r="BV243" s="25">
        <f t="shared" ca="1" si="91"/>
        <v>-2265</v>
      </c>
      <c r="BW243" s="25">
        <f t="shared" ca="1" si="92"/>
        <v>-1515</v>
      </c>
      <c r="BX243" s="26" t="s">
        <v>152</v>
      </c>
      <c r="BY243" s="11">
        <f t="shared" ca="1" si="93"/>
        <v>5</v>
      </c>
      <c r="BZ243" s="11">
        <f t="shared" ca="1" si="99"/>
        <v>0</v>
      </c>
      <c r="CA243" s="11">
        <f t="shared" ca="1" si="94"/>
        <v>0</v>
      </c>
      <c r="CB243" s="28">
        <f>_xlfn.XLOOKUP($C243,'[3]BIS Feb-26'!$C:$C,'[3]BIS Feb-26'!U:U,"",0)</f>
        <v>45112.770833333299</v>
      </c>
      <c r="CC243" s="28">
        <f>_xlfn.XLOOKUP($C243,'[3]BIS Feb-26'!$C:$C,'[3]BIS Feb-26'!V:V,"",0)</f>
        <v>45112.770833333299</v>
      </c>
      <c r="CD243" s="28">
        <f>_xlfn.XLOOKUP($C243,'[3]BIS Feb-26'!$C:$C,'[3]BIS Feb-26'!W:W,"",0)</f>
        <v>45112.770833333299</v>
      </c>
      <c r="CE243" s="28">
        <f>_xlfn.XLOOKUP($C243,'[3]BIS Feb-26'!$C:$C,'[3]BIS Feb-26'!X:X,"",0)</f>
        <v>45112.770833333299</v>
      </c>
      <c r="CF243" s="28">
        <f>_xlfn.XLOOKUP($C243,'[3]BIS Feb-26'!$C:$C,'[3]BIS Feb-26'!Y:Y,"",0)</f>
        <v>45112.770833333299</v>
      </c>
      <c r="CG243" s="28">
        <f>_xlfn.XLOOKUP($C243,'[3]BIS Feb-26'!$C:$C,'[3]BIS Feb-26'!Z:Z,"",0)</f>
        <v>45091.770833333299</v>
      </c>
      <c r="CH243" s="28">
        <f>_xlfn.XLOOKUP($C243,'[3]BIS Feb-26'!$C:$C,'[3]BIS Feb-26'!AA:AA,"",0)</f>
        <v>45112.770833333299</v>
      </c>
      <c r="CI243" s="28">
        <f>_xlfn.XLOOKUP($C243,'[3]BIS Feb-26'!$C:$C,'[3]BIS Feb-26'!AB:AB,"",0)</f>
        <v>45112.770833333299</v>
      </c>
      <c r="CJ243" s="28">
        <f>_xlfn.XLOOKUP($C243,'[3]BIS Feb-26'!$C:$C,'[3]BIS Feb-26'!AC:AC,"",0)</f>
        <v>45112.770833333299</v>
      </c>
      <c r="CK243" s="29" t="str">
        <f>_xlfn.XLOOKUP($C243,'[3]BIS Feb-26'!$C:$C,'[3]BIS Feb-26'!AD:AD,"",0)</f>
        <v>120</v>
      </c>
      <c r="CL243" s="29" t="str">
        <f>_xlfn.XLOOKUP($C243,'[3]BIS Feb-26'!$C:$C,'[3]BIS Feb-26'!AE:AE,"",0)</f>
        <v>120</v>
      </c>
      <c r="CM243" s="29" t="str">
        <f>_xlfn.XLOOKUP($C243,'[3]BIS Feb-26'!$C:$C,'[3]BIS Feb-26'!AF:AF,"",0)</f>
        <v>120</v>
      </c>
      <c r="CN243" s="29" t="str">
        <f>_xlfn.XLOOKUP($C243,'[3]BIS Feb-26'!$C:$C,'[3]BIS Feb-26'!AG:AG,"",0)</f>
        <v>120</v>
      </c>
      <c r="CO243" s="29" t="str">
        <f>_xlfn.XLOOKUP($C243,'[3]BIS Feb-26'!$C:$C,'[3]BIS Feb-26'!AH:AH,"",0)</f>
        <v>120</v>
      </c>
      <c r="CP243" s="29" t="str">
        <f>_xlfn.XLOOKUP($C243,'[3]BIS Feb-26'!$C:$C,'[3]BIS Feb-26'!AI:AI,"",0)</f>
        <v>120</v>
      </c>
      <c r="CQ243" s="29" t="str">
        <f>_xlfn.XLOOKUP($C243,'[3]BIS Feb-26'!$C:$C,'[3]BIS Feb-26'!AJ:AJ,"",0)</f>
        <v>1000</v>
      </c>
      <c r="CR243" s="29" t="str">
        <f>_xlfn.XLOOKUP($C243,'[3]BIS Feb-26'!$C:$C,'[3]BIS Feb-26'!AK:AK,"",0)</f>
        <v>120</v>
      </c>
      <c r="CS243" s="29" t="str">
        <f>_xlfn.XLOOKUP($C243,'[3]BIS Feb-26'!$C:$C,'[3]BIS Feb-26'!AL:AL,"",0)</f>
        <v>120</v>
      </c>
      <c r="CT243" s="29">
        <f>_xlfn.XLOOKUP($C243,'[3]BIS Feb-26'!$C:$C,'[3]BIS Feb-26'!AM:AM,"",0)</f>
        <v>3</v>
      </c>
      <c r="CU243" s="28">
        <f>_xlfn.XLOOKUP($C243,'[3]BIS Feb-26'!$C:$C,'[3]BIS Feb-26'!AN:AN,"",0)</f>
        <v>45292</v>
      </c>
      <c r="CV243" s="28">
        <f>_xlfn.XLOOKUP($C243,'[3]BIS Feb-26'!$C:$C,'[3]BIS Feb-26'!AO:AO,"",0)</f>
        <v>45292</v>
      </c>
      <c r="CW243" s="28">
        <f>_xlfn.XLOOKUP($C243,'[3]BIS Feb-26'!$C:$C,'[3]BIS Feb-26'!AP:AP,"",0)</f>
        <v>45292</v>
      </c>
      <c r="CX243" s="28">
        <f>_xlfn.XLOOKUP($C243,'[3]BIS Feb-26'!$C:$C,'[3]BIS Feb-26'!AQ:AQ,"",0)</f>
        <v>45292</v>
      </c>
      <c r="CY243" s="28">
        <f>_xlfn.XLOOKUP($C243,'[3]BIS Feb-26'!$C:$C,'[3]BIS Feb-26'!AR:AR,"",0)</f>
        <v>45292</v>
      </c>
      <c r="CZ243" s="28">
        <f>_xlfn.XLOOKUP($C243,'[3]BIS Feb-26'!$C:$C,'[3]BIS Feb-26'!AS:AS,"",0)</f>
        <v>45361</v>
      </c>
      <c r="DA243" s="28">
        <f>_xlfn.XLOOKUP($C243,'[3]BIS Feb-26'!$C:$C,'[3]BIS Feb-26'!AT:AT,"",0)</f>
        <v>45477</v>
      </c>
      <c r="DB243" s="28">
        <f>_xlfn.XLOOKUP($C243,'[3]BIS Feb-26'!$C:$C,'[3]BIS Feb-26'!AU:AU,"",0)</f>
        <v>45292</v>
      </c>
      <c r="DC243" s="28">
        <f>_xlfn.XLOOKUP($C243,'[3]BIS Feb-26'!$C:$C,'[3]BIS Feb-26'!AV:AV,"",0)</f>
        <v>45477</v>
      </c>
      <c r="DD243" s="11">
        <f>_xlfn.XLOOKUP($C243,'[3]BIS Feb-26'!$C:$C,'[3]BIS Feb-26'!AW:AW,"",0)</f>
        <v>1</v>
      </c>
      <c r="DE243" s="11">
        <f>_xlfn.XLOOKUP($C243,'[3]BIS Feb-26'!$C:$C,'[3]BIS Feb-26'!AX:AX,"",0)</f>
        <v>0</v>
      </c>
      <c r="DF243" s="11">
        <f>_xlfn.XLOOKUP($C243,'[3]BIS Feb-26'!$C:$C,'[3]BIS Feb-26'!AY:AY,"",0)</f>
        <v>0</v>
      </c>
      <c r="DG243" s="11">
        <f t="shared" ca="1" si="95"/>
        <v>9</v>
      </c>
      <c r="DH243" s="11">
        <f t="shared" ca="1" si="96"/>
        <v>0</v>
      </c>
      <c r="DI243" s="11">
        <f t="shared" ca="1" si="97"/>
        <v>0</v>
      </c>
      <c r="DJ243" s="11" t="str">
        <f>_xlfn.XLOOKUP($C243,'[3]Active Customer Assets'!$D:$D,'[3]Active Customer Assets'!I:I,"",0)</f>
        <v>A (100% potential spares purchased)</v>
      </c>
      <c r="DK243" s="28">
        <f>_xlfn.XLOOKUP($C243,'[3]Active Customer Assets'!$D:$D,'[3]Active Customer Assets'!J:J,"",0)</f>
        <v>43585.599305555603</v>
      </c>
      <c r="DL243" s="28">
        <f>_xlfn.XLOOKUP($C243,'[3]Active Customer Assets'!$D:$D,'[3]Active Customer Assets'!K:K,"",0)</f>
        <v>43551.333333333299</v>
      </c>
      <c r="DM243" s="28">
        <f>_xlfn.XLOOKUP($C243,'[3]Active Customer Assets'!$D:$D,'[3]Active Customer Assets'!L:L,"",0)</f>
        <v>46042.526689814797</v>
      </c>
      <c r="DN243" s="21">
        <f>_xlfn.XLOOKUP($C243,'[3]Active Customer Assets'!$D:$D,'[3]Active Customer Assets'!M:M,"",0)</f>
        <v>7240</v>
      </c>
      <c r="DO243" s="28">
        <f>_xlfn.XLOOKUP($C243,'[3]Active Customer Assets'!$D:$D,'[3]Active Customer Assets'!N:N,"",0)</f>
        <v>0</v>
      </c>
      <c r="DP243" s="28">
        <f>_xlfn.XLOOKUP($C243,'[3]Active Customer Assets'!$D:$D,'[3]Active Customer Assets'!O:O,"",0)</f>
        <v>0</v>
      </c>
      <c r="DQ243" s="28" t="str">
        <f>_xlfn.XLOOKUP($C243,'[3]Active Customer Assets'!$D:$D,'[3]Active Customer Assets'!P:P,"",0)</f>
        <v>Air lube Plus</v>
      </c>
      <c r="DR243" s="28">
        <f>_xlfn.XLOOKUP($C243,'[3]Active Customer Assets'!$D:$D,'[3]Active Customer Assets'!Q:Q,"",0)</f>
        <v>45113</v>
      </c>
      <c r="DS243" s="28">
        <f>_xlfn.XLOOKUP($C243,'[3]Active Customer Assets'!$D:$D,'[3]Active Customer Assets'!R:R,"",0)</f>
        <v>45113</v>
      </c>
      <c r="DT243" s="28">
        <f>_xlfn.XLOOKUP($C243,'[3]Active Customer Assets'!$D:$D,'[3]Active Customer Assets'!S:S,"",0)</f>
        <v>45113</v>
      </c>
      <c r="DU243" s="28">
        <f>_xlfn.XLOOKUP($C243,'[3]Active Customer Assets'!$D:$D,'[3]Active Customer Assets'!T:T,"",0)</f>
        <v>45113</v>
      </c>
      <c r="DV243" s="28">
        <f>_xlfn.XLOOKUP($C243,'[3]Active Customer Assets'!$D:$D,'[3]Active Customer Assets'!U:U,"",0)</f>
        <v>45113</v>
      </c>
      <c r="DW243" s="28">
        <f>_xlfn.XLOOKUP($C243,'[3]Active Customer Assets'!$D:$D,'[3]Active Customer Assets'!V:V,"",0)</f>
        <v>45092</v>
      </c>
      <c r="DX243" s="28">
        <f>_xlfn.XLOOKUP($C243,'[3]Active Customer Assets'!$D:$D,'[3]Active Customer Assets'!W:W,"",0)</f>
        <v>45113</v>
      </c>
      <c r="DY243" s="28">
        <f>_xlfn.XLOOKUP($C243,'[3]Active Customer Assets'!$D:$D,'[3]Active Customer Assets'!X:X,"",0)</f>
        <v>45113</v>
      </c>
      <c r="DZ243" s="28">
        <f>_xlfn.XLOOKUP($C243,'[3]Active Customer Assets'!$D:$D,'[3]Active Customer Assets'!Y:Y,"",0)</f>
        <v>45113</v>
      </c>
      <c r="EA243" s="28" t="str">
        <f>_xlfn.XLOOKUP($C243,'[3]Active Customer Assets'!$D:$D,'[3]Active Customer Assets'!Z:Z,"",0)</f>
        <v>120</v>
      </c>
      <c r="EB243" s="28" t="str">
        <f>_xlfn.XLOOKUP($C243,'[3]Active Customer Assets'!$D:$D,'[3]Active Customer Assets'!AA:AA,"",0)</f>
        <v>120</v>
      </c>
      <c r="EC243" s="28" t="str">
        <f>_xlfn.XLOOKUP($C243,'[3]Active Customer Assets'!$D:$D,'[3]Active Customer Assets'!AB:AB,"",0)</f>
        <v>120</v>
      </c>
      <c r="ED243" s="28" t="str">
        <f>_xlfn.XLOOKUP($C243,'[3]Active Customer Assets'!$D:$D,'[3]Active Customer Assets'!AC:AC,"",0)</f>
        <v>120</v>
      </c>
      <c r="EE243" s="28" t="str">
        <f>_xlfn.XLOOKUP($C243,'[3]Active Customer Assets'!$D:$D,'[3]Active Customer Assets'!AD:AD,"",0)</f>
        <v>120</v>
      </c>
      <c r="EF243" s="28" t="str">
        <f>_xlfn.XLOOKUP($C243,'[3]Active Customer Assets'!$D:$D,'[3]Active Customer Assets'!AE:AE,"",0)</f>
        <v>120</v>
      </c>
      <c r="EG243" s="28" t="str">
        <f>_xlfn.XLOOKUP($C243,'[3]Active Customer Assets'!$D:$D,'[3]Active Customer Assets'!AF:AF,"",0)</f>
        <v>1000</v>
      </c>
      <c r="EH243" s="28" t="str">
        <f>_xlfn.XLOOKUP($C243,'[3]Active Customer Assets'!$D:$D,'[3]Active Customer Assets'!AG:AG,"",0)</f>
        <v>120</v>
      </c>
      <c r="EI243" s="28" t="str">
        <f>_xlfn.XLOOKUP($C243,'[3]Active Customer Assets'!$D:$D,'[3]Active Customer Assets'!AH:AH,"",0)</f>
        <v>120</v>
      </c>
      <c r="EJ243" s="21">
        <f>_xlfn.XLOOKUP($C243,'[3]Active Customer Assets'!$D:$D,'[3]Active Customer Assets'!AI:AI,"",0)</f>
        <v>3</v>
      </c>
      <c r="EK243" s="35" t="str">
        <f>[3]!tbl_DPSAC[[#This Row],[Unit Status]]</f>
        <v>Active</v>
      </c>
    </row>
    <row r="244" spans="1:141" x14ac:dyDescent="0.15">
      <c r="A244" s="11">
        <f>ROW(tbl_DPSAC[[#This Row],[Sl. No.]])-1</f>
        <v>243</v>
      </c>
      <c r="B244" s="12" t="s">
        <v>136</v>
      </c>
      <c r="C244" s="12" t="s">
        <v>1291</v>
      </c>
      <c r="D244" s="12" t="s">
        <v>175</v>
      </c>
      <c r="E244" s="12" t="s">
        <v>176</v>
      </c>
      <c r="F244" s="12" t="s">
        <v>161</v>
      </c>
      <c r="G244" s="13" t="s">
        <v>1247</v>
      </c>
      <c r="H244" s="13" t="str">
        <f>_xlfn.XLOOKUP(C244,'[1]E&amp;DPSAC'!$K:$K,'[1]E&amp;DPSAC'!$E:$E,,0)</f>
        <v>SAHEBGANJ, JHARKHAND</v>
      </c>
      <c r="I244" s="13"/>
      <c r="J244" s="13">
        <v>9304930718</v>
      </c>
      <c r="K244" s="13">
        <v>9065259183</v>
      </c>
      <c r="L244" s="12" t="str">
        <f t="shared" ca="1" si="75"/>
        <v>Non - Warranty</v>
      </c>
      <c r="M244" s="14">
        <v>44039.728472222203</v>
      </c>
      <c r="N244" s="15">
        <v>24</v>
      </c>
      <c r="O244" s="14">
        <f t="shared" si="76"/>
        <v>44773</v>
      </c>
      <c r="P244" s="11" t="s">
        <v>681</v>
      </c>
      <c r="Q244" s="19" t="str">
        <f>_xlfn.XLOOKUP(C244,'[2]Sch Calls'!$R:$R,'[2]Sch Calls'!$F:$F,"",0)</f>
        <v>CC-01116116</v>
      </c>
      <c r="R244" s="18">
        <f>_xlfn.XLOOKUP(C244,'[2]Sch Calls'!$R:$R,'[2]Sch Calls'!$A:$A,"",0)</f>
        <v>45266.493645833303</v>
      </c>
      <c r="S244" s="17">
        <f>_xlfn.XLOOKUP(C244,'[2]Sch Calls'!$R:$R,'[2]Sch Calls'!$B:$B,"",0)</f>
        <v>4590</v>
      </c>
      <c r="T244" s="18">
        <f>_xlfn.XLOOKUP(C244,'[1]E&amp;DPSAC'!$K:$K,'[1]E&amp;DPSAC'!$W:$W,"",0)</f>
        <v>45266</v>
      </c>
      <c r="U244" s="17">
        <f>_xlfn.XLOOKUP(C244,'[1]E&amp;DPSAC'!$K:$K,'[1]E&amp;DPSAC'!$Z:$Z,"",0)</f>
        <v>4590</v>
      </c>
      <c r="V244" s="17">
        <f>_xlfn.XLOOKUP(C244,'[2]1. All Calls'!$R:$R,'[2]1. All Calls'!$B:$B,"",0)</f>
        <v>5920</v>
      </c>
      <c r="W244" s="20">
        <f>_xlfn.XLOOKUP(C244,'[2]1. All Calls'!$R:$R,'[2]1. All Calls'!$A:$A,"",0)</f>
        <v>45940.708333333336</v>
      </c>
      <c r="X244" s="17" t="str">
        <f>_xlfn.XLOOKUP(C244,'[2]Sch Calls'!$R:$R,'[2]Sch Calls'!$AB:$AB,"",0)</f>
        <v>Attend the site for schedule service so drain oil from tank and drain oil from cooler to 38 liters oil drain then change oil filter, air filter for compressor and engine both side and oil 40 liters after then start the unit found running ok.</v>
      </c>
      <c r="Y244" s="17">
        <f t="shared" si="77"/>
        <v>-580</v>
      </c>
      <c r="Z244" s="17" t="str">
        <f t="shared" si="78"/>
        <v>Due</v>
      </c>
      <c r="AA244" s="21">
        <f t="shared" ca="1" si="79"/>
        <v>834.50635416669684</v>
      </c>
      <c r="AB244" s="21" t="str">
        <f t="shared" ca="1" si="80"/>
        <v>Due</v>
      </c>
      <c r="AC244" s="11">
        <f ca="1">tbl_DPSAC[[#This Row],[Current Month Due Count]]</f>
        <v>0</v>
      </c>
      <c r="AD244" s="11">
        <f ca="1">tbl_DPSAC[[#This Row],[Next Month Due2]]</f>
        <v>0</v>
      </c>
      <c r="AE244" s="11">
        <f t="shared" ca="1" si="81"/>
        <v>1</v>
      </c>
      <c r="AF244" s="11">
        <v>2</v>
      </c>
      <c r="AG244" s="17">
        <f t="shared" ca="1" si="82"/>
        <v>6241</v>
      </c>
      <c r="AH244" s="11" t="s">
        <v>1292</v>
      </c>
      <c r="AI244" s="11" t="s">
        <v>1293</v>
      </c>
      <c r="AJ244" s="11" t="s">
        <v>1294</v>
      </c>
      <c r="AK244" s="11">
        <v>0</v>
      </c>
      <c r="AL244" s="11">
        <v>0</v>
      </c>
      <c r="AM244" s="11">
        <v>0</v>
      </c>
      <c r="AN244" s="11">
        <v>0</v>
      </c>
      <c r="AO244" s="11">
        <v>0</v>
      </c>
      <c r="AP244" s="11">
        <v>0</v>
      </c>
      <c r="AQ244" s="11">
        <v>0</v>
      </c>
      <c r="AR244" s="11">
        <v>0</v>
      </c>
      <c r="AS244" s="11">
        <v>0</v>
      </c>
      <c r="AT244" s="11">
        <v>0</v>
      </c>
      <c r="AU244" s="11">
        <v>0</v>
      </c>
      <c r="AV244" s="11">
        <v>0</v>
      </c>
      <c r="AW244" s="11">
        <v>0</v>
      </c>
      <c r="AX244" s="11" t="str">
        <f t="shared" ca="1" si="83"/>
        <v>5 Service Due</v>
      </c>
      <c r="AY244" s="17">
        <v>4590</v>
      </c>
      <c r="AZ244" s="22">
        <v>45266</v>
      </c>
      <c r="BA244" s="17" t="s">
        <v>1295</v>
      </c>
      <c r="BB244" s="17">
        <v>3000</v>
      </c>
      <c r="BC244" s="22">
        <v>44631</v>
      </c>
      <c r="BD244" s="17"/>
      <c r="BE244" s="17">
        <v>4590</v>
      </c>
      <c r="BF244" s="22">
        <v>45266</v>
      </c>
      <c r="BG244" s="17" t="s">
        <v>1295</v>
      </c>
      <c r="BH244" s="17">
        <v>4590</v>
      </c>
      <c r="BI244" s="22">
        <v>45266</v>
      </c>
      <c r="BJ244" s="17" t="s">
        <v>1295</v>
      </c>
      <c r="BK244" s="17">
        <v>3000</v>
      </c>
      <c r="BL244" s="22">
        <v>44631</v>
      </c>
      <c r="BM244" s="17"/>
      <c r="BN244" s="23">
        <f t="shared" si="84"/>
        <v>45446</v>
      </c>
      <c r="BO244" s="23">
        <f t="shared" si="85"/>
        <v>44811</v>
      </c>
      <c r="BP244" s="23">
        <f t="shared" si="86"/>
        <v>45446</v>
      </c>
      <c r="BQ244" s="23">
        <f t="shared" si="87"/>
        <v>45446</v>
      </c>
      <c r="BR244" s="23">
        <f t="shared" si="98"/>
        <v>44996</v>
      </c>
      <c r="BS244" s="24">
        <f t="shared" ca="1" si="88"/>
        <v>-901</v>
      </c>
      <c r="BT244" s="25">
        <f t="shared" ca="1" si="89"/>
        <v>-1741</v>
      </c>
      <c r="BU244" s="25">
        <f t="shared" ca="1" si="90"/>
        <v>-901</v>
      </c>
      <c r="BV244" s="25">
        <f t="shared" ca="1" si="91"/>
        <v>-901</v>
      </c>
      <c r="BW244" s="25">
        <f t="shared" ca="1" si="92"/>
        <v>-1741</v>
      </c>
      <c r="BX244" s="26" t="s">
        <v>152</v>
      </c>
      <c r="BY244" s="11">
        <f t="shared" ca="1" si="93"/>
        <v>5</v>
      </c>
      <c r="BZ244" s="11">
        <f t="shared" ca="1" si="99"/>
        <v>0</v>
      </c>
      <c r="CA244" s="11">
        <f t="shared" ca="1" si="94"/>
        <v>0</v>
      </c>
      <c r="CB244" s="28">
        <f>_xlfn.XLOOKUP($C244,'[3]BIS Feb-26'!$C:$C,'[3]BIS Feb-26'!U:U,"",0)</f>
        <v>45265.770833333299</v>
      </c>
      <c r="CC244" s="28">
        <f>_xlfn.XLOOKUP($C244,'[3]BIS Feb-26'!$C:$C,'[3]BIS Feb-26'!V:V,"",0)</f>
        <v>45265.770833333299</v>
      </c>
      <c r="CD244" s="28">
        <f>_xlfn.XLOOKUP($C244,'[3]BIS Feb-26'!$C:$C,'[3]BIS Feb-26'!W:W,"",0)</f>
        <v>45265.770833333299</v>
      </c>
      <c r="CE244" s="28">
        <f>_xlfn.XLOOKUP($C244,'[3]BIS Feb-26'!$C:$C,'[3]BIS Feb-26'!X:X,"",0)</f>
        <v>45265.770833333299</v>
      </c>
      <c r="CF244" s="28">
        <f>_xlfn.XLOOKUP($C244,'[3]BIS Feb-26'!$C:$C,'[3]BIS Feb-26'!Y:Y,"",0)</f>
        <v>45265.770833333299</v>
      </c>
      <c r="CG244" s="28">
        <f>_xlfn.XLOOKUP($C244,'[3]BIS Feb-26'!$C:$C,'[3]BIS Feb-26'!Z:Z,"",0)</f>
        <v>0</v>
      </c>
      <c r="CH244" s="28">
        <f>_xlfn.XLOOKUP($C244,'[3]BIS Feb-26'!$C:$C,'[3]BIS Feb-26'!AA:AA,"",0)</f>
        <v>0</v>
      </c>
      <c r="CI244" s="28">
        <f>_xlfn.XLOOKUP($C244,'[3]BIS Feb-26'!$C:$C,'[3]BIS Feb-26'!AB:AB,"",0)</f>
        <v>44558.770833333299</v>
      </c>
      <c r="CJ244" s="28">
        <f>_xlfn.XLOOKUP($C244,'[3]BIS Feb-26'!$C:$C,'[3]BIS Feb-26'!AC:AC,"",0)</f>
        <v>0</v>
      </c>
      <c r="CK244" s="29" t="str">
        <f>_xlfn.XLOOKUP($C244,'[3]BIS Feb-26'!$C:$C,'[3]BIS Feb-26'!AD:AD,"",0)</f>
        <v>580</v>
      </c>
      <c r="CL244" s="29" t="str">
        <f>_xlfn.XLOOKUP($C244,'[3]BIS Feb-26'!$C:$C,'[3]BIS Feb-26'!AE:AE,"",0)</f>
        <v>580</v>
      </c>
      <c r="CM244" s="29" t="str">
        <f>_xlfn.XLOOKUP($C244,'[3]BIS Feb-26'!$C:$C,'[3]BIS Feb-26'!AF:AF,"",0)</f>
        <v>580</v>
      </c>
      <c r="CN244" s="29" t="str">
        <f>_xlfn.XLOOKUP($C244,'[3]BIS Feb-26'!$C:$C,'[3]BIS Feb-26'!AG:AG,"",0)</f>
        <v>580</v>
      </c>
      <c r="CO244" s="29" t="str">
        <f>_xlfn.XLOOKUP($C244,'[3]BIS Feb-26'!$C:$C,'[3]BIS Feb-26'!AH:AH,"",0)</f>
        <v>580</v>
      </c>
      <c r="CP244" s="29" t="str">
        <f>_xlfn.XLOOKUP($C244,'[3]BIS Feb-26'!$C:$C,'[3]BIS Feb-26'!AI:AI,"",0)</f>
        <v>1422</v>
      </c>
      <c r="CQ244" s="29" t="str">
        <f>_xlfn.XLOOKUP($C244,'[3]BIS Feb-26'!$C:$C,'[3]BIS Feb-26'!AJ:AJ,"",0)</f>
        <v>1000</v>
      </c>
      <c r="CR244" s="29" t="str">
        <f>_xlfn.XLOOKUP($C244,'[3]BIS Feb-26'!$C:$C,'[3]BIS Feb-26'!AK:AK,"",0)</f>
        <v>1420</v>
      </c>
      <c r="CS244" s="29" t="str">
        <f>_xlfn.XLOOKUP($C244,'[3]BIS Feb-26'!$C:$C,'[3]BIS Feb-26'!AL:AL,"",0)</f>
        <v>1420</v>
      </c>
      <c r="CT244" s="29">
        <f>_xlfn.XLOOKUP($C244,'[3]BIS Feb-26'!$C:$C,'[3]BIS Feb-26'!AM:AM,"",0)</f>
        <v>2</v>
      </c>
      <c r="CU244" s="28">
        <f>_xlfn.XLOOKUP($C244,'[3]BIS Feb-26'!$C:$C,'[3]BIS Feb-26'!AN:AN,"",0)</f>
        <v>45445</v>
      </c>
      <c r="CV244" s="28">
        <f>_xlfn.XLOOKUP($C244,'[3]BIS Feb-26'!$C:$C,'[3]BIS Feb-26'!AO:AO,"",0)</f>
        <v>45445</v>
      </c>
      <c r="CW244" s="28">
        <f>_xlfn.XLOOKUP($C244,'[3]BIS Feb-26'!$C:$C,'[3]BIS Feb-26'!AP:AP,"",0)</f>
        <v>45445</v>
      </c>
      <c r="CX244" s="28">
        <f>_xlfn.XLOOKUP($C244,'[3]BIS Feb-26'!$C:$C,'[3]BIS Feb-26'!AQ:AQ,"",0)</f>
        <v>45445</v>
      </c>
      <c r="CY244" s="28">
        <f>_xlfn.XLOOKUP($C244,'[3]BIS Feb-26'!$C:$C,'[3]BIS Feb-26'!AR:AR,"",0)</f>
        <v>45445</v>
      </c>
      <c r="CZ244" s="28">
        <f>_xlfn.XLOOKUP($C244,'[3]BIS Feb-26'!$C:$C,'[3]BIS Feb-26'!AS:AS,"",0)</f>
        <v>46203</v>
      </c>
      <c r="DA244" s="28">
        <f>_xlfn.XLOOKUP($C244,'[3]BIS Feb-26'!$C:$C,'[3]BIS Feb-26'!AT:AT,"",0)</f>
        <v>46033</v>
      </c>
      <c r="DB244" s="28">
        <f>_xlfn.XLOOKUP($C244,'[3]BIS Feb-26'!$C:$C,'[3]BIS Feb-26'!AU:AU,"",0)</f>
        <v>44738</v>
      </c>
      <c r="DC244" s="28">
        <f>_xlfn.XLOOKUP($C244,'[3]BIS Feb-26'!$C:$C,'[3]BIS Feb-26'!AV:AV,"",0)</f>
        <v>46162</v>
      </c>
      <c r="DD244" s="11">
        <f>_xlfn.XLOOKUP($C244,'[3]BIS Feb-26'!$C:$C,'[3]BIS Feb-26'!AW:AW,"",0)</f>
        <v>1</v>
      </c>
      <c r="DE244" s="11">
        <f>_xlfn.XLOOKUP($C244,'[3]BIS Feb-26'!$C:$C,'[3]BIS Feb-26'!AX:AX,"",0)</f>
        <v>0</v>
      </c>
      <c r="DF244" s="11">
        <f>_xlfn.XLOOKUP($C244,'[3]BIS Feb-26'!$C:$C,'[3]BIS Feb-26'!AY:AY,"",0)</f>
        <v>0</v>
      </c>
      <c r="DG244" s="11">
        <f t="shared" ca="1" si="95"/>
        <v>7</v>
      </c>
      <c r="DH244" s="11">
        <f t="shared" ca="1" si="96"/>
        <v>0</v>
      </c>
      <c r="DI244" s="11">
        <f t="shared" ca="1" si="97"/>
        <v>0</v>
      </c>
      <c r="DJ244" s="11" t="str">
        <f>_xlfn.XLOOKUP($C244,'[3]Active Customer Assets'!$D:$D,'[3]Active Customer Assets'!I:I,"",0)</f>
        <v>C (Not Buying Spares or buying lubricants)</v>
      </c>
      <c r="DK244" s="28">
        <f>_xlfn.XLOOKUP($C244,'[3]Active Customer Assets'!$D:$D,'[3]Active Customer Assets'!J:J,"",0)</f>
        <v>44039.728472222203</v>
      </c>
      <c r="DL244" s="28">
        <f>_xlfn.XLOOKUP($C244,'[3]Active Customer Assets'!$D:$D,'[3]Active Customer Assets'!K:K,"",0)</f>
        <v>43784.229166666701</v>
      </c>
      <c r="DM244" s="28">
        <f>_xlfn.XLOOKUP($C244,'[3]Active Customer Assets'!$D:$D,'[3]Active Customer Assets'!L:L,"",0)</f>
        <v>45940.7094097222</v>
      </c>
      <c r="DN244" s="21">
        <f>_xlfn.XLOOKUP($C244,'[3]Active Customer Assets'!$D:$D,'[3]Active Customer Assets'!M:M,"",0)</f>
        <v>5920</v>
      </c>
      <c r="DO244" s="28">
        <f>_xlfn.XLOOKUP($C244,'[3]Active Customer Assets'!$D:$D,'[3]Active Customer Assets'!N:N,"",0)</f>
        <v>0</v>
      </c>
      <c r="DP244" s="28">
        <f>_xlfn.XLOOKUP($C244,'[3]Active Customer Assets'!$D:$D,'[3]Active Customer Assets'!O:O,"",0)</f>
        <v>0</v>
      </c>
      <c r="DQ244" s="28" t="str">
        <f>_xlfn.XLOOKUP($C244,'[3]Active Customer Assets'!$D:$D,'[3]Active Customer Assets'!P:P,"",0)</f>
        <v>Air lube Plus</v>
      </c>
      <c r="DR244" s="28">
        <f>_xlfn.XLOOKUP($C244,'[3]Active Customer Assets'!$D:$D,'[3]Active Customer Assets'!Q:Q,"",0)</f>
        <v>45266</v>
      </c>
      <c r="DS244" s="28">
        <f>_xlfn.XLOOKUP($C244,'[3]Active Customer Assets'!$D:$D,'[3]Active Customer Assets'!R:R,"",0)</f>
        <v>45266</v>
      </c>
      <c r="DT244" s="28">
        <f>_xlfn.XLOOKUP($C244,'[3]Active Customer Assets'!$D:$D,'[3]Active Customer Assets'!S:S,"",0)</f>
        <v>45266</v>
      </c>
      <c r="DU244" s="28">
        <f>_xlfn.XLOOKUP($C244,'[3]Active Customer Assets'!$D:$D,'[3]Active Customer Assets'!T:T,"",0)</f>
        <v>45266</v>
      </c>
      <c r="DV244" s="28">
        <f>_xlfn.XLOOKUP($C244,'[3]Active Customer Assets'!$D:$D,'[3]Active Customer Assets'!U:U,"",0)</f>
        <v>45266</v>
      </c>
      <c r="DW244" s="28">
        <f>_xlfn.XLOOKUP($C244,'[3]Active Customer Assets'!$D:$D,'[3]Active Customer Assets'!V:V,"",0)</f>
        <v>0</v>
      </c>
      <c r="DX244" s="28">
        <f>_xlfn.XLOOKUP($C244,'[3]Active Customer Assets'!$D:$D,'[3]Active Customer Assets'!W:W,"",0)</f>
        <v>0</v>
      </c>
      <c r="DY244" s="28">
        <f>_xlfn.XLOOKUP($C244,'[3]Active Customer Assets'!$D:$D,'[3]Active Customer Assets'!X:X,"",0)</f>
        <v>44559</v>
      </c>
      <c r="DZ244" s="28">
        <f>_xlfn.XLOOKUP($C244,'[3]Active Customer Assets'!$D:$D,'[3]Active Customer Assets'!Y:Y,"",0)</f>
        <v>0</v>
      </c>
      <c r="EA244" s="28" t="str">
        <f>_xlfn.XLOOKUP($C244,'[3]Active Customer Assets'!$D:$D,'[3]Active Customer Assets'!Z:Z,"",0)</f>
        <v>580</v>
      </c>
      <c r="EB244" s="28" t="str">
        <f>_xlfn.XLOOKUP($C244,'[3]Active Customer Assets'!$D:$D,'[3]Active Customer Assets'!AA:AA,"",0)</f>
        <v>580</v>
      </c>
      <c r="EC244" s="28" t="str">
        <f>_xlfn.XLOOKUP($C244,'[3]Active Customer Assets'!$D:$D,'[3]Active Customer Assets'!AB:AB,"",0)</f>
        <v>580</v>
      </c>
      <c r="ED244" s="28" t="str">
        <f>_xlfn.XLOOKUP($C244,'[3]Active Customer Assets'!$D:$D,'[3]Active Customer Assets'!AC:AC,"",0)</f>
        <v>580</v>
      </c>
      <c r="EE244" s="28" t="str">
        <f>_xlfn.XLOOKUP($C244,'[3]Active Customer Assets'!$D:$D,'[3]Active Customer Assets'!AD:AD,"",0)</f>
        <v>580</v>
      </c>
      <c r="EF244" s="28" t="str">
        <f>_xlfn.XLOOKUP($C244,'[3]Active Customer Assets'!$D:$D,'[3]Active Customer Assets'!AE:AE,"",0)</f>
        <v>1422</v>
      </c>
      <c r="EG244" s="28" t="str">
        <f>_xlfn.XLOOKUP($C244,'[3]Active Customer Assets'!$D:$D,'[3]Active Customer Assets'!AF:AF,"",0)</f>
        <v>1000</v>
      </c>
      <c r="EH244" s="28" t="str">
        <f>_xlfn.XLOOKUP($C244,'[3]Active Customer Assets'!$D:$D,'[3]Active Customer Assets'!AG:AG,"",0)</f>
        <v>1420</v>
      </c>
      <c r="EI244" s="28" t="str">
        <f>_xlfn.XLOOKUP($C244,'[3]Active Customer Assets'!$D:$D,'[3]Active Customer Assets'!AH:AH,"",0)</f>
        <v>1420</v>
      </c>
      <c r="EJ244" s="21">
        <f>_xlfn.XLOOKUP($C244,'[3]Active Customer Assets'!$D:$D,'[3]Active Customer Assets'!AI:AI,"",0)</f>
        <v>2</v>
      </c>
      <c r="EK244" s="35" t="str">
        <f>[3]!tbl_DPSAC[[#This Row],[Unit Status]]</f>
        <v>Active</v>
      </c>
    </row>
    <row r="245" spans="1:141" x14ac:dyDescent="0.15">
      <c r="A245" s="11">
        <f>ROW(tbl_DPSAC[[#This Row],[Sl. No.]])-1</f>
        <v>244</v>
      </c>
      <c r="B245" s="12" t="s">
        <v>136</v>
      </c>
      <c r="C245" s="12" t="s">
        <v>1296</v>
      </c>
      <c r="D245" s="12" t="s">
        <v>175</v>
      </c>
      <c r="E245" s="12" t="s">
        <v>176</v>
      </c>
      <c r="F245" s="12" t="s">
        <v>161</v>
      </c>
      <c r="G245" s="13" t="s">
        <v>707</v>
      </c>
      <c r="H245" s="13" t="str">
        <f>_xlfn.XLOOKUP(C245,'[1]E&amp;DPSAC'!$K:$K,'[1]E&amp;DPSAC'!$E:$E,,0)</f>
        <v>ANKIT KUMAR SONTHALIA, R.N. BOSE ROAD, SATSANG GATE, NEAR HANUMAN MANDIR,, PURANDAHA, DEOGHAR, DIST. DUMKA,, JHARKHAND</v>
      </c>
      <c r="I245" s="13"/>
      <c r="J245" s="13">
        <v>7542025382</v>
      </c>
      <c r="K245" s="13">
        <v>7542025382</v>
      </c>
      <c r="L245" s="12" t="str">
        <f t="shared" ca="1" si="75"/>
        <v>Non - Warranty</v>
      </c>
      <c r="M245" s="14">
        <v>44021.818055555603</v>
      </c>
      <c r="N245" s="15">
        <v>24</v>
      </c>
      <c r="O245" s="14">
        <f t="shared" si="76"/>
        <v>44773</v>
      </c>
      <c r="P245" s="11" t="s">
        <v>681</v>
      </c>
      <c r="Q245" s="19" t="str">
        <f>_xlfn.XLOOKUP(C245,'[2]Sch Calls'!$R:$R,'[2]Sch Calls'!$F:$F,"",0)</f>
        <v>CC-00218185</v>
      </c>
      <c r="R245" s="18">
        <f>_xlfn.XLOOKUP(C245,'[2]Sch Calls'!$R:$R,'[2]Sch Calls'!$A:$A,"",0)</f>
        <v>44057.542847222197</v>
      </c>
      <c r="S245" s="17">
        <f>_xlfn.XLOOKUP(C245,'[2]Sch Calls'!$R:$R,'[2]Sch Calls'!$B:$B,"",0)</f>
        <v>495</v>
      </c>
      <c r="T245" s="18">
        <f>_xlfn.XLOOKUP(C245,'[1]E&amp;DPSAC'!$K:$K,'[1]E&amp;DPSAC'!$W:$W,"",0)</f>
        <v>44632</v>
      </c>
      <c r="U245" s="17">
        <f>_xlfn.XLOOKUP(C245,'[1]E&amp;DPSAC'!$K:$K,'[1]E&amp;DPSAC'!$Z:$Z,"",0)</f>
        <v>2515</v>
      </c>
      <c r="V245" s="17">
        <f>_xlfn.XLOOKUP(C245,'[2]1. All Calls'!$R:$R,'[2]1. All Calls'!$B:$B,"",0)</f>
        <v>4650</v>
      </c>
      <c r="W245" s="20">
        <f>_xlfn.XLOOKUP(C245,'[2]1. All Calls'!$R:$R,'[2]1. All Calls'!$A:$A,"",0)</f>
        <v>45966.535416666666</v>
      </c>
      <c r="X245" s="17">
        <f>_xlfn.XLOOKUP(C245,'[2]Sch Calls'!$R:$R,'[2]Sch Calls'!$AB:$AB,"",0)</f>
        <v>0</v>
      </c>
      <c r="Y245" s="17">
        <f t="shared" si="77"/>
        <v>-3405</v>
      </c>
      <c r="Z245" s="17" t="str">
        <f t="shared" si="78"/>
        <v>Due</v>
      </c>
      <c r="AA245" s="21">
        <f t="shared" ca="1" si="79"/>
        <v>2043.4571527778025</v>
      </c>
      <c r="AB245" s="21" t="str">
        <f t="shared" ca="1" si="80"/>
        <v>Due</v>
      </c>
      <c r="AC245" s="11">
        <f ca="1">tbl_DPSAC[[#This Row],[Current Month Due Count]]</f>
        <v>0</v>
      </c>
      <c r="AD245" s="11">
        <f ca="1">tbl_DPSAC[[#This Row],[Next Month Due2]]</f>
        <v>0</v>
      </c>
      <c r="AE245" s="11">
        <f t="shared" ca="1" si="81"/>
        <v>1</v>
      </c>
      <c r="AF245" s="11">
        <v>2</v>
      </c>
      <c r="AG245" s="17">
        <f t="shared" ca="1" si="82"/>
        <v>4919</v>
      </c>
      <c r="AH245" s="11" t="s">
        <v>1297</v>
      </c>
      <c r="AI245" s="11" t="s">
        <v>1298</v>
      </c>
      <c r="AJ245" s="11">
        <v>0</v>
      </c>
      <c r="AK245" s="11">
        <v>0</v>
      </c>
      <c r="AL245" s="11">
        <v>0</v>
      </c>
      <c r="AM245" s="11">
        <v>0</v>
      </c>
      <c r="AN245" s="11">
        <v>0</v>
      </c>
      <c r="AO245" s="11">
        <v>0</v>
      </c>
      <c r="AP245" s="11">
        <v>0</v>
      </c>
      <c r="AQ245" s="11">
        <v>0</v>
      </c>
      <c r="AR245" s="11">
        <v>0</v>
      </c>
      <c r="AS245" s="11">
        <v>0</v>
      </c>
      <c r="AT245" s="11">
        <v>0</v>
      </c>
      <c r="AU245" s="11">
        <v>0</v>
      </c>
      <c r="AV245" s="11">
        <v>0</v>
      </c>
      <c r="AW245" s="11">
        <v>0</v>
      </c>
      <c r="AX245" s="11" t="str">
        <f t="shared" ca="1" si="83"/>
        <v>5 Service Due</v>
      </c>
      <c r="AY245" s="17">
        <v>495</v>
      </c>
      <c r="AZ245" s="22">
        <v>44058</v>
      </c>
      <c r="BA245" s="17" t="s">
        <v>1299</v>
      </c>
      <c r="BB245" s="17">
        <v>495</v>
      </c>
      <c r="BC245" s="22">
        <v>44058</v>
      </c>
      <c r="BD245" s="17" t="s">
        <v>1299</v>
      </c>
      <c r="BE245" s="17">
        <v>495</v>
      </c>
      <c r="BF245" s="22">
        <v>44058</v>
      </c>
      <c r="BG245" s="17" t="s">
        <v>1299</v>
      </c>
      <c r="BH245" s="17">
        <v>495</v>
      </c>
      <c r="BI245" s="22">
        <v>44058</v>
      </c>
      <c r="BJ245" s="17" t="s">
        <v>1299</v>
      </c>
      <c r="BK245" s="17">
        <v>495</v>
      </c>
      <c r="BL245" s="22">
        <v>44058</v>
      </c>
      <c r="BM245" s="17" t="s">
        <v>1299</v>
      </c>
      <c r="BN245" s="23">
        <f t="shared" si="84"/>
        <v>44238</v>
      </c>
      <c r="BO245" s="23">
        <f t="shared" si="85"/>
        <v>44238</v>
      </c>
      <c r="BP245" s="23">
        <f t="shared" si="86"/>
        <v>44238</v>
      </c>
      <c r="BQ245" s="23">
        <f t="shared" si="87"/>
        <v>44238</v>
      </c>
      <c r="BR245" s="23">
        <f t="shared" si="98"/>
        <v>44423</v>
      </c>
      <c r="BS245" s="24">
        <f t="shared" ca="1" si="88"/>
        <v>-3674</v>
      </c>
      <c r="BT245" s="25">
        <f t="shared" ca="1" si="89"/>
        <v>-2924</v>
      </c>
      <c r="BU245" s="25">
        <f t="shared" ca="1" si="90"/>
        <v>-3674</v>
      </c>
      <c r="BV245" s="25">
        <f t="shared" ca="1" si="91"/>
        <v>-3674</v>
      </c>
      <c r="BW245" s="25">
        <f t="shared" ca="1" si="92"/>
        <v>-2924</v>
      </c>
      <c r="BX245" s="26" t="s">
        <v>173</v>
      </c>
      <c r="BY245" s="11">
        <f t="shared" ca="1" si="93"/>
        <v>5</v>
      </c>
      <c r="BZ245" s="11">
        <f t="shared" ca="1" si="99"/>
        <v>0</v>
      </c>
      <c r="CA245" s="11">
        <f t="shared" ca="1" si="94"/>
        <v>0</v>
      </c>
      <c r="CB245" s="28">
        <f>_xlfn.XLOOKUP($C245,'[3]BIS Feb-26'!$C:$C,'[3]BIS Feb-26'!U:U,"",0)</f>
        <v>0</v>
      </c>
      <c r="CC245" s="28">
        <f>_xlfn.XLOOKUP($C245,'[3]BIS Feb-26'!$C:$C,'[3]BIS Feb-26'!V:V,"",0)</f>
        <v>0</v>
      </c>
      <c r="CD245" s="28">
        <f>_xlfn.XLOOKUP($C245,'[3]BIS Feb-26'!$C:$C,'[3]BIS Feb-26'!W:W,"",0)</f>
        <v>0</v>
      </c>
      <c r="CE245" s="28">
        <f>_xlfn.XLOOKUP($C245,'[3]BIS Feb-26'!$C:$C,'[3]BIS Feb-26'!X:X,"",0)</f>
        <v>0</v>
      </c>
      <c r="CF245" s="28">
        <f>_xlfn.XLOOKUP($C245,'[3]BIS Feb-26'!$C:$C,'[3]BIS Feb-26'!Y:Y,"",0)</f>
        <v>0</v>
      </c>
      <c r="CG245" s="28">
        <f>_xlfn.XLOOKUP($C245,'[3]BIS Feb-26'!$C:$C,'[3]BIS Feb-26'!Z:Z,"",0)</f>
        <v>0</v>
      </c>
      <c r="CH245" s="28">
        <f>_xlfn.XLOOKUP($C245,'[3]BIS Feb-26'!$C:$C,'[3]BIS Feb-26'!AA:AA,"",0)</f>
        <v>0</v>
      </c>
      <c r="CI245" s="28">
        <f>_xlfn.XLOOKUP($C245,'[3]BIS Feb-26'!$C:$C,'[3]BIS Feb-26'!AB:AB,"",0)</f>
        <v>0</v>
      </c>
      <c r="CJ245" s="28">
        <f>_xlfn.XLOOKUP($C245,'[3]BIS Feb-26'!$C:$C,'[3]BIS Feb-26'!AC:AC,"",0)</f>
        <v>0</v>
      </c>
      <c r="CK245" s="29" t="str">
        <f>_xlfn.XLOOKUP($C245,'[3]BIS Feb-26'!$C:$C,'[3]BIS Feb-26'!AD:AD,"",0)</f>
        <v>400</v>
      </c>
      <c r="CL245" s="29" t="str">
        <f>_xlfn.XLOOKUP($C245,'[3]BIS Feb-26'!$C:$C,'[3]BIS Feb-26'!AE:AE,"",0)</f>
        <v>400</v>
      </c>
      <c r="CM245" s="29" t="str">
        <f>_xlfn.XLOOKUP($C245,'[3]BIS Feb-26'!$C:$C,'[3]BIS Feb-26'!AF:AF,"",0)</f>
        <v>400</v>
      </c>
      <c r="CN245" s="29" t="str">
        <f>_xlfn.XLOOKUP($C245,'[3]BIS Feb-26'!$C:$C,'[3]BIS Feb-26'!AG:AG,"",0)</f>
        <v>400</v>
      </c>
      <c r="CO245" s="29" t="str">
        <f>_xlfn.XLOOKUP($C245,'[3]BIS Feb-26'!$C:$C,'[3]BIS Feb-26'!AH:AH,"",0)</f>
        <v>400</v>
      </c>
      <c r="CP245" s="29" t="str">
        <f>_xlfn.XLOOKUP($C245,'[3]BIS Feb-26'!$C:$C,'[3]BIS Feb-26'!AI:AI,"",0)</f>
        <v>400</v>
      </c>
      <c r="CQ245" s="29" t="str">
        <f>_xlfn.XLOOKUP($C245,'[3]BIS Feb-26'!$C:$C,'[3]BIS Feb-26'!AJ:AJ,"",0)</f>
        <v>1000</v>
      </c>
      <c r="CR245" s="29" t="str">
        <f>_xlfn.XLOOKUP($C245,'[3]BIS Feb-26'!$C:$C,'[3]BIS Feb-26'!AK:AK,"",0)</f>
        <v>400</v>
      </c>
      <c r="CS245" s="29" t="str">
        <f>_xlfn.XLOOKUP($C245,'[3]BIS Feb-26'!$C:$C,'[3]BIS Feb-26'!AL:AL,"",0)</f>
        <v>400</v>
      </c>
      <c r="CT245" s="29">
        <f>_xlfn.XLOOKUP($C245,'[3]BIS Feb-26'!$C:$C,'[3]BIS Feb-26'!AM:AM,"",0)</f>
        <v>2</v>
      </c>
      <c r="CU245" s="28">
        <f>_xlfn.XLOOKUP($C245,'[3]BIS Feb-26'!$C:$C,'[3]BIS Feb-26'!AN:AN,"",0)</f>
        <v>46115</v>
      </c>
      <c r="CV245" s="28">
        <f>_xlfn.XLOOKUP($C245,'[3]BIS Feb-26'!$C:$C,'[3]BIS Feb-26'!AO:AO,"",0)</f>
        <v>46092</v>
      </c>
      <c r="CW245" s="28">
        <f>_xlfn.XLOOKUP($C245,'[3]BIS Feb-26'!$C:$C,'[3]BIS Feb-26'!AP:AP,"",0)</f>
        <v>46092</v>
      </c>
      <c r="CX245" s="28">
        <f>_xlfn.XLOOKUP($C245,'[3]BIS Feb-26'!$C:$C,'[3]BIS Feb-26'!AQ:AQ,"",0)</f>
        <v>46115</v>
      </c>
      <c r="CY245" s="28">
        <f>_xlfn.XLOOKUP($C245,'[3]BIS Feb-26'!$C:$C,'[3]BIS Feb-26'!AR:AR,"",0)</f>
        <v>46115</v>
      </c>
      <c r="CZ245" s="28">
        <f>_xlfn.XLOOKUP($C245,'[3]BIS Feb-26'!$C:$C,'[3]BIS Feb-26'!AS:AS,"",0)</f>
        <v>46136</v>
      </c>
      <c r="DA245" s="28">
        <f>_xlfn.XLOOKUP($C245,'[3]BIS Feb-26'!$C:$C,'[3]BIS Feb-26'!AT:AT,"",0)</f>
        <v>46059</v>
      </c>
      <c r="DB245" s="28">
        <f>_xlfn.XLOOKUP($C245,'[3]BIS Feb-26'!$C:$C,'[3]BIS Feb-26'!AU:AU,"",0)</f>
        <v>46046</v>
      </c>
      <c r="DC245" s="28">
        <f>_xlfn.XLOOKUP($C245,'[3]BIS Feb-26'!$C:$C,'[3]BIS Feb-26'!AV:AV,"",0)</f>
        <v>46095</v>
      </c>
      <c r="DD245" s="11">
        <f>_xlfn.XLOOKUP($C245,'[3]BIS Feb-26'!$C:$C,'[3]BIS Feb-26'!AW:AW,"",0)</f>
        <v>1</v>
      </c>
      <c r="DE245" s="11">
        <f>_xlfn.XLOOKUP($C245,'[3]BIS Feb-26'!$C:$C,'[3]BIS Feb-26'!AX:AX,"",0)</f>
        <v>1</v>
      </c>
      <c r="DF245" s="11">
        <f>_xlfn.XLOOKUP($C245,'[3]BIS Feb-26'!$C:$C,'[3]BIS Feb-26'!AY:AY,"",0)</f>
        <v>1</v>
      </c>
      <c r="DG245" s="11">
        <f t="shared" ca="1" si="95"/>
        <v>2</v>
      </c>
      <c r="DH245" s="11">
        <f t="shared" ca="1" si="96"/>
        <v>3</v>
      </c>
      <c r="DI245" s="11">
        <f t="shared" ca="1" si="97"/>
        <v>4</v>
      </c>
      <c r="DJ245" s="11" t="str">
        <f>_xlfn.XLOOKUP($C245,'[3]Active Customer Assets'!$D:$D,'[3]Active Customer Assets'!I:I,"",0)</f>
        <v>C (Not Buying Spares or buying lubricants)</v>
      </c>
      <c r="DK245" s="28">
        <f>_xlfn.XLOOKUP($C245,'[3]Active Customer Assets'!$D:$D,'[3]Active Customer Assets'!J:J,"",0)</f>
        <v>44021.818055555603</v>
      </c>
      <c r="DL245" s="28">
        <f>_xlfn.XLOOKUP($C245,'[3]Active Customer Assets'!$D:$D,'[3]Active Customer Assets'!K:K,"",0)</f>
        <v>43784.229166666701</v>
      </c>
      <c r="DM245" s="28">
        <f>_xlfn.XLOOKUP($C245,'[3]Active Customer Assets'!$D:$D,'[3]Active Customer Assets'!L:L,"",0)</f>
        <v>45966.536597222199</v>
      </c>
      <c r="DN245" s="21">
        <f>_xlfn.XLOOKUP($C245,'[3]Active Customer Assets'!$D:$D,'[3]Active Customer Assets'!M:M,"",0)</f>
        <v>4650</v>
      </c>
      <c r="DO245" s="28">
        <f>_xlfn.XLOOKUP($C245,'[3]Active Customer Assets'!$D:$D,'[3]Active Customer Assets'!N:N,"",0)</f>
        <v>0</v>
      </c>
      <c r="DP245" s="28">
        <f>_xlfn.XLOOKUP($C245,'[3]Active Customer Assets'!$D:$D,'[3]Active Customer Assets'!O:O,"",0)</f>
        <v>0</v>
      </c>
      <c r="DQ245" s="28">
        <f>_xlfn.XLOOKUP($C245,'[3]Active Customer Assets'!$D:$D,'[3]Active Customer Assets'!P:P,"",0)</f>
        <v>0</v>
      </c>
      <c r="DR245" s="28">
        <f>_xlfn.XLOOKUP($C245,'[3]Active Customer Assets'!$D:$D,'[3]Active Customer Assets'!Q:Q,"",0)</f>
        <v>0</v>
      </c>
      <c r="DS245" s="28">
        <f>_xlfn.XLOOKUP($C245,'[3]Active Customer Assets'!$D:$D,'[3]Active Customer Assets'!R:R,"",0)</f>
        <v>0</v>
      </c>
      <c r="DT245" s="28">
        <f>_xlfn.XLOOKUP($C245,'[3]Active Customer Assets'!$D:$D,'[3]Active Customer Assets'!S:S,"",0)</f>
        <v>0</v>
      </c>
      <c r="DU245" s="28">
        <f>_xlfn.XLOOKUP($C245,'[3]Active Customer Assets'!$D:$D,'[3]Active Customer Assets'!T:T,"",0)</f>
        <v>0</v>
      </c>
      <c r="DV245" s="28">
        <f>_xlfn.XLOOKUP($C245,'[3]Active Customer Assets'!$D:$D,'[3]Active Customer Assets'!U:U,"",0)</f>
        <v>0</v>
      </c>
      <c r="DW245" s="28">
        <f>_xlfn.XLOOKUP($C245,'[3]Active Customer Assets'!$D:$D,'[3]Active Customer Assets'!V:V,"",0)</f>
        <v>0</v>
      </c>
      <c r="DX245" s="28">
        <f>_xlfn.XLOOKUP($C245,'[3]Active Customer Assets'!$D:$D,'[3]Active Customer Assets'!W:W,"",0)</f>
        <v>0</v>
      </c>
      <c r="DY245" s="28">
        <f>_xlfn.XLOOKUP($C245,'[3]Active Customer Assets'!$D:$D,'[3]Active Customer Assets'!X:X,"",0)</f>
        <v>0</v>
      </c>
      <c r="DZ245" s="28">
        <f>_xlfn.XLOOKUP($C245,'[3]Active Customer Assets'!$D:$D,'[3]Active Customer Assets'!Y:Y,"",0)</f>
        <v>0</v>
      </c>
      <c r="EA245" s="28" t="str">
        <f>_xlfn.XLOOKUP($C245,'[3]Active Customer Assets'!$D:$D,'[3]Active Customer Assets'!Z:Z,"",0)</f>
        <v>400</v>
      </c>
      <c r="EB245" s="28" t="str">
        <f>_xlfn.XLOOKUP($C245,'[3]Active Customer Assets'!$D:$D,'[3]Active Customer Assets'!AA:AA,"",0)</f>
        <v>400</v>
      </c>
      <c r="EC245" s="28" t="str">
        <f>_xlfn.XLOOKUP($C245,'[3]Active Customer Assets'!$D:$D,'[3]Active Customer Assets'!AB:AB,"",0)</f>
        <v>400</v>
      </c>
      <c r="ED245" s="28" t="str">
        <f>_xlfn.XLOOKUP($C245,'[3]Active Customer Assets'!$D:$D,'[3]Active Customer Assets'!AC:AC,"",0)</f>
        <v>400</v>
      </c>
      <c r="EE245" s="28" t="str">
        <f>_xlfn.XLOOKUP($C245,'[3]Active Customer Assets'!$D:$D,'[3]Active Customer Assets'!AD:AD,"",0)</f>
        <v>400</v>
      </c>
      <c r="EF245" s="28" t="str">
        <f>_xlfn.XLOOKUP($C245,'[3]Active Customer Assets'!$D:$D,'[3]Active Customer Assets'!AE:AE,"",0)</f>
        <v>400</v>
      </c>
      <c r="EG245" s="28" t="str">
        <f>_xlfn.XLOOKUP($C245,'[3]Active Customer Assets'!$D:$D,'[3]Active Customer Assets'!AF:AF,"",0)</f>
        <v>1000</v>
      </c>
      <c r="EH245" s="28" t="str">
        <f>_xlfn.XLOOKUP($C245,'[3]Active Customer Assets'!$D:$D,'[3]Active Customer Assets'!AG:AG,"",0)</f>
        <v>400</v>
      </c>
      <c r="EI245" s="28" t="str">
        <f>_xlfn.XLOOKUP($C245,'[3]Active Customer Assets'!$D:$D,'[3]Active Customer Assets'!AH:AH,"",0)</f>
        <v>400</v>
      </c>
      <c r="EJ245" s="21">
        <f>_xlfn.XLOOKUP($C245,'[3]Active Customer Assets'!$D:$D,'[3]Active Customer Assets'!AI:AI,"",0)</f>
        <v>2</v>
      </c>
      <c r="EK245" s="35" t="str">
        <f>[3]!tbl_DPSAC[[#This Row],[Unit Status]]</f>
        <v>Active</v>
      </c>
    </row>
    <row r="246" spans="1:141" x14ac:dyDescent="0.15">
      <c r="A246" s="11">
        <f>ROW(tbl_DPSAC[[#This Row],[Sl. No.]])-1</f>
        <v>245</v>
      </c>
      <c r="B246" s="12" t="s">
        <v>196</v>
      </c>
      <c r="C246" s="12" t="s">
        <v>1300</v>
      </c>
      <c r="D246" s="12" t="s">
        <v>169</v>
      </c>
      <c r="E246" s="12" t="s">
        <v>170</v>
      </c>
      <c r="F246" s="12" t="s">
        <v>161</v>
      </c>
      <c r="G246" s="13" t="s">
        <v>1301</v>
      </c>
      <c r="H246" s="13" t="str">
        <f>_xlfn.XLOOKUP(C246,'[1]E&amp;DPSAC'!$K:$K,'[1]E&amp;DPSAC'!$E:$E,,0)</f>
        <v>POLICE LINR, SHEIKHPURA</v>
      </c>
      <c r="I246" s="13"/>
      <c r="J246" s="13">
        <v>7782976533</v>
      </c>
      <c r="K246" s="13">
        <v>7782976533</v>
      </c>
      <c r="L246" s="12" t="str">
        <f t="shared" ca="1" si="75"/>
        <v>Non - Warranty</v>
      </c>
      <c r="M246" s="14">
        <v>43990.7368055556</v>
      </c>
      <c r="N246" s="15">
        <v>24</v>
      </c>
      <c r="O246" s="14">
        <f t="shared" si="76"/>
        <v>44742</v>
      </c>
      <c r="P246" s="11" t="s">
        <v>681</v>
      </c>
      <c r="Q246" s="19" t="str">
        <f>_xlfn.XLOOKUP(C246,'[2]Sch Calls'!$R:$R,'[2]Sch Calls'!$F:$F,"",0)</f>
        <v>CC-00243400</v>
      </c>
      <c r="R246" s="18">
        <f>_xlfn.XLOOKUP(C246,'[2]Sch Calls'!$R:$R,'[2]Sch Calls'!$A:$A,"",0)</f>
        <v>44099.698750000003</v>
      </c>
      <c r="S246" s="17">
        <f>_xlfn.XLOOKUP(C246,'[2]Sch Calls'!$R:$R,'[2]Sch Calls'!$B:$B,"",0)</f>
        <v>507</v>
      </c>
      <c r="T246" s="18">
        <f>_xlfn.XLOOKUP(C246,'[1]E&amp;DPSAC'!$K:$K,'[1]E&amp;DPSAC'!$W:$W,"",0)</f>
        <v>44687</v>
      </c>
      <c r="U246" s="17">
        <f>_xlfn.XLOOKUP(C246,'[1]E&amp;DPSAC'!$K:$K,'[1]E&amp;DPSAC'!$Z:$Z,"",0)</f>
        <v>2727</v>
      </c>
      <c r="V246" s="17">
        <f>_xlfn.XLOOKUP(C246,'[2]1. All Calls'!$R:$R,'[2]1. All Calls'!$B:$B,"",0)</f>
        <v>7680</v>
      </c>
      <c r="W246" s="20">
        <f>_xlfn.XLOOKUP(C246,'[2]1. All Calls'!$R:$R,'[2]1. All Calls'!$A:$A,"",0)</f>
        <v>45940.711111111108</v>
      </c>
      <c r="X246" s="17">
        <f>_xlfn.XLOOKUP(C246,'[2]Sch Calls'!$R:$R,'[2]Sch Calls'!$AB:$AB,"",0)</f>
        <v>0</v>
      </c>
      <c r="Y246" s="17">
        <f t="shared" si="77"/>
        <v>-6423</v>
      </c>
      <c r="Z246" s="17" t="str">
        <f t="shared" si="78"/>
        <v>Due</v>
      </c>
      <c r="AA246" s="21">
        <f t="shared" ca="1" si="79"/>
        <v>2001.3012499999968</v>
      </c>
      <c r="AB246" s="21" t="str">
        <f t="shared" ca="1" si="80"/>
        <v>Due</v>
      </c>
      <c r="AC246" s="11">
        <f ca="1">tbl_DPSAC[[#This Row],[Current Month Due Count]]</f>
        <v>0</v>
      </c>
      <c r="AD246" s="11">
        <f ca="1">tbl_DPSAC[[#This Row],[Next Month Due2]]</f>
        <v>0</v>
      </c>
      <c r="AE246" s="11">
        <f t="shared" ca="1" si="81"/>
        <v>1</v>
      </c>
      <c r="AF246" s="11">
        <v>4</v>
      </c>
      <c r="AG246" s="17">
        <f t="shared" ca="1" si="82"/>
        <v>8321</v>
      </c>
      <c r="AH246" s="11">
        <v>0</v>
      </c>
      <c r="AI246" s="11">
        <v>0</v>
      </c>
      <c r="AJ246" s="11">
        <v>0</v>
      </c>
      <c r="AK246" s="11">
        <v>0</v>
      </c>
      <c r="AL246" s="11">
        <v>0</v>
      </c>
      <c r="AM246" s="11">
        <v>0</v>
      </c>
      <c r="AN246" s="11">
        <v>0</v>
      </c>
      <c r="AO246" s="11">
        <v>0</v>
      </c>
      <c r="AP246" s="11">
        <v>0</v>
      </c>
      <c r="AQ246" s="11">
        <v>0</v>
      </c>
      <c r="AR246" s="11">
        <v>0</v>
      </c>
      <c r="AS246" s="11">
        <v>0</v>
      </c>
      <c r="AT246" s="11">
        <v>0</v>
      </c>
      <c r="AU246" s="11">
        <v>0</v>
      </c>
      <c r="AV246" s="11">
        <v>0</v>
      </c>
      <c r="AW246" s="11">
        <v>0</v>
      </c>
      <c r="AX246" s="11" t="str">
        <f t="shared" ca="1" si="83"/>
        <v>4 Service Due</v>
      </c>
      <c r="AY246" s="17">
        <v>3370</v>
      </c>
      <c r="AZ246" s="22">
        <v>44692.731493055602</v>
      </c>
      <c r="BA246" s="17"/>
      <c r="BB246" s="17">
        <v>2727</v>
      </c>
      <c r="BC246" s="22">
        <v>44692.731493055602</v>
      </c>
      <c r="BD246" s="17" t="s">
        <v>1302</v>
      </c>
      <c r="BE246" s="17">
        <v>3370</v>
      </c>
      <c r="BF246" s="22">
        <v>44692.731493055602</v>
      </c>
      <c r="BG246" s="17"/>
      <c r="BH246" s="17"/>
      <c r="BI246" s="22"/>
      <c r="BJ246" s="17"/>
      <c r="BK246" s="17">
        <v>2727</v>
      </c>
      <c r="BL246" s="22">
        <v>44692.731493055602</v>
      </c>
      <c r="BM246" s="17" t="s">
        <v>1302</v>
      </c>
      <c r="BN246" s="23">
        <f t="shared" si="84"/>
        <v>44872.731493055602</v>
      </c>
      <c r="BO246" s="23">
        <f t="shared" si="85"/>
        <v>44872.731493055602</v>
      </c>
      <c r="BP246" s="23">
        <f t="shared" si="86"/>
        <v>44872.731493055602</v>
      </c>
      <c r="BQ246" s="23" t="str">
        <f t="shared" si="87"/>
        <v/>
      </c>
      <c r="BR246" s="23">
        <f t="shared" si="98"/>
        <v>45057.731493055602</v>
      </c>
      <c r="BS246" s="24">
        <f t="shared" ca="1" si="88"/>
        <v>-4201</v>
      </c>
      <c r="BT246" s="25">
        <f t="shared" ca="1" si="89"/>
        <v>-4094</v>
      </c>
      <c r="BU246" s="25">
        <f t="shared" ca="1" si="90"/>
        <v>-4201</v>
      </c>
      <c r="BV246" s="25" t="str">
        <f t="shared" si="91"/>
        <v/>
      </c>
      <c r="BW246" s="25">
        <f t="shared" ca="1" si="92"/>
        <v>-4094</v>
      </c>
      <c r="BX246" s="26" t="s">
        <v>173</v>
      </c>
      <c r="BY246" s="11">
        <f t="shared" ca="1" si="93"/>
        <v>4</v>
      </c>
      <c r="BZ246" s="11">
        <f t="shared" ca="1" si="99"/>
        <v>0</v>
      </c>
      <c r="CA246" s="11">
        <f t="shared" ca="1" si="94"/>
        <v>0</v>
      </c>
      <c r="CB246" s="28">
        <f>_xlfn.XLOOKUP($C246,'[3]BIS Feb-26'!$C:$C,'[3]BIS Feb-26'!U:U,"",0)</f>
        <v>0</v>
      </c>
      <c r="CC246" s="28">
        <f>_xlfn.XLOOKUP($C246,'[3]BIS Feb-26'!$C:$C,'[3]BIS Feb-26'!V:V,"",0)</f>
        <v>0</v>
      </c>
      <c r="CD246" s="28">
        <f>_xlfn.XLOOKUP($C246,'[3]BIS Feb-26'!$C:$C,'[3]BIS Feb-26'!W:W,"",0)</f>
        <v>0</v>
      </c>
      <c r="CE246" s="28">
        <f>_xlfn.XLOOKUP($C246,'[3]BIS Feb-26'!$C:$C,'[3]BIS Feb-26'!X:X,"",0)</f>
        <v>0</v>
      </c>
      <c r="CF246" s="28">
        <f>_xlfn.XLOOKUP($C246,'[3]BIS Feb-26'!$C:$C,'[3]BIS Feb-26'!Y:Y,"",0)</f>
        <v>0</v>
      </c>
      <c r="CG246" s="28">
        <f>_xlfn.XLOOKUP($C246,'[3]BIS Feb-26'!$C:$C,'[3]BIS Feb-26'!Z:Z,"",0)</f>
        <v>0</v>
      </c>
      <c r="CH246" s="28">
        <f>_xlfn.XLOOKUP($C246,'[3]BIS Feb-26'!$C:$C,'[3]BIS Feb-26'!AA:AA,"",0)</f>
        <v>0</v>
      </c>
      <c r="CI246" s="28">
        <f>_xlfn.XLOOKUP($C246,'[3]BIS Feb-26'!$C:$C,'[3]BIS Feb-26'!AB:AB,"",0)</f>
        <v>0</v>
      </c>
      <c r="CJ246" s="28">
        <f>_xlfn.XLOOKUP($C246,'[3]BIS Feb-26'!$C:$C,'[3]BIS Feb-26'!AC:AC,"",0)</f>
        <v>0</v>
      </c>
      <c r="CK246" s="29" t="str">
        <f>_xlfn.XLOOKUP($C246,'[3]BIS Feb-26'!$C:$C,'[3]BIS Feb-26'!AD:AD,"",0)</f>
        <v>560</v>
      </c>
      <c r="CL246" s="29" t="str">
        <f>_xlfn.XLOOKUP($C246,'[3]BIS Feb-26'!$C:$C,'[3]BIS Feb-26'!AE:AE,"",0)</f>
        <v>560</v>
      </c>
      <c r="CM246" s="29" t="str">
        <f>_xlfn.XLOOKUP($C246,'[3]BIS Feb-26'!$C:$C,'[3]BIS Feb-26'!AF:AF,"",0)</f>
        <v>560</v>
      </c>
      <c r="CN246" s="29" t="str">
        <f>_xlfn.XLOOKUP($C246,'[3]BIS Feb-26'!$C:$C,'[3]BIS Feb-26'!AG:AG,"",0)</f>
        <v>560</v>
      </c>
      <c r="CO246" s="29" t="str">
        <f>_xlfn.XLOOKUP($C246,'[3]BIS Feb-26'!$C:$C,'[3]BIS Feb-26'!AH:AH,"",0)</f>
        <v>560</v>
      </c>
      <c r="CP246" s="29" t="str">
        <f>_xlfn.XLOOKUP($C246,'[3]BIS Feb-26'!$C:$C,'[3]BIS Feb-26'!AI:AI,"",0)</f>
        <v>450</v>
      </c>
      <c r="CQ246" s="29" t="str">
        <f>_xlfn.XLOOKUP($C246,'[3]BIS Feb-26'!$C:$C,'[3]BIS Feb-26'!AJ:AJ,"",0)</f>
        <v>1000</v>
      </c>
      <c r="CR246" s="29" t="str">
        <f>_xlfn.XLOOKUP($C246,'[3]BIS Feb-26'!$C:$C,'[3]BIS Feb-26'!AK:AK,"",0)</f>
        <v>450</v>
      </c>
      <c r="CS246" s="29" t="str">
        <f>_xlfn.XLOOKUP($C246,'[3]BIS Feb-26'!$C:$C,'[3]BIS Feb-26'!AL:AL,"",0)</f>
        <v>450</v>
      </c>
      <c r="CT246" s="29">
        <f>_xlfn.XLOOKUP($C246,'[3]BIS Feb-26'!$C:$C,'[3]BIS Feb-26'!AM:AM,"",0)</f>
        <v>4</v>
      </c>
      <c r="CU246" s="28">
        <f>_xlfn.XLOOKUP($C246,'[3]BIS Feb-26'!$C:$C,'[3]BIS Feb-26'!AN:AN,"",0)</f>
        <v>46080</v>
      </c>
      <c r="CV246" s="28">
        <f>_xlfn.XLOOKUP($C246,'[3]BIS Feb-26'!$C:$C,'[3]BIS Feb-26'!AO:AO,"",0)</f>
        <v>46080</v>
      </c>
      <c r="CW246" s="28">
        <f>_xlfn.XLOOKUP($C246,'[3]BIS Feb-26'!$C:$C,'[3]BIS Feb-26'!AP:AP,"",0)</f>
        <v>46080</v>
      </c>
      <c r="CX246" s="28">
        <f>_xlfn.XLOOKUP($C246,'[3]BIS Feb-26'!$C:$C,'[3]BIS Feb-26'!AQ:AQ,"",0)</f>
        <v>46080</v>
      </c>
      <c r="CY246" s="28">
        <f>_xlfn.XLOOKUP($C246,'[3]BIS Feb-26'!$C:$C,'[3]BIS Feb-26'!AR:AR,"",0)</f>
        <v>46080</v>
      </c>
      <c r="CZ246" s="28">
        <f>_xlfn.XLOOKUP($C246,'[3]BIS Feb-26'!$C:$C,'[3]BIS Feb-26'!AS:AS,"",0)</f>
        <v>46052</v>
      </c>
      <c r="DA246" s="28">
        <f>_xlfn.XLOOKUP($C246,'[3]BIS Feb-26'!$C:$C,'[3]BIS Feb-26'!AT:AT,"",0)</f>
        <v>46033</v>
      </c>
      <c r="DB246" s="28">
        <f>_xlfn.XLOOKUP($C246,'[3]BIS Feb-26'!$C:$C,'[3]BIS Feb-26'!AU:AU,"",0)</f>
        <v>46025</v>
      </c>
      <c r="DC246" s="28">
        <f>_xlfn.XLOOKUP($C246,'[3]BIS Feb-26'!$C:$C,'[3]BIS Feb-26'!AV:AV,"",0)</f>
        <v>46052</v>
      </c>
      <c r="DD246" s="11">
        <f>_xlfn.XLOOKUP($C246,'[3]BIS Feb-26'!$C:$C,'[3]BIS Feb-26'!AW:AW,"",0)</f>
        <v>1</v>
      </c>
      <c r="DE246" s="11">
        <f>_xlfn.XLOOKUP($C246,'[3]BIS Feb-26'!$C:$C,'[3]BIS Feb-26'!AX:AX,"",0)</f>
        <v>1</v>
      </c>
      <c r="DF246" s="11">
        <f>_xlfn.XLOOKUP($C246,'[3]BIS Feb-26'!$C:$C,'[3]BIS Feb-26'!AY:AY,"",0)</f>
        <v>0</v>
      </c>
      <c r="DG246" s="11">
        <f t="shared" ca="1" si="95"/>
        <v>9</v>
      </c>
      <c r="DH246" s="11">
        <f t="shared" ca="1" si="96"/>
        <v>0</v>
      </c>
      <c r="DI246" s="11">
        <f t="shared" ca="1" si="97"/>
        <v>0</v>
      </c>
      <c r="DJ246" s="11" t="str">
        <f>_xlfn.XLOOKUP($C246,'[3]Active Customer Assets'!$D:$D,'[3]Active Customer Assets'!I:I,"",0)</f>
        <v>C (Not Buying Spares or buying lubricants)</v>
      </c>
      <c r="DK246" s="28">
        <f>_xlfn.XLOOKUP($C246,'[3]Active Customer Assets'!$D:$D,'[3]Active Customer Assets'!J:J,"",0)</f>
        <v>43990.7368055556</v>
      </c>
      <c r="DL246" s="28">
        <f>_xlfn.XLOOKUP($C246,'[3]Active Customer Assets'!$D:$D,'[3]Active Customer Assets'!K:K,"",0)</f>
        <v>43796.229166666701</v>
      </c>
      <c r="DM246" s="28">
        <f>_xlfn.XLOOKUP($C246,'[3]Active Customer Assets'!$D:$D,'[3]Active Customer Assets'!L:L,"",0)</f>
        <v>45940.7121527778</v>
      </c>
      <c r="DN246" s="21">
        <f>_xlfn.XLOOKUP($C246,'[3]Active Customer Assets'!$D:$D,'[3]Active Customer Assets'!M:M,"",0)</f>
        <v>7680</v>
      </c>
      <c r="DO246" s="28">
        <f>_xlfn.XLOOKUP($C246,'[3]Active Customer Assets'!$D:$D,'[3]Active Customer Assets'!N:N,"",0)</f>
        <v>0</v>
      </c>
      <c r="DP246" s="28">
        <f>_xlfn.XLOOKUP($C246,'[3]Active Customer Assets'!$D:$D,'[3]Active Customer Assets'!O:O,"",0)</f>
        <v>0</v>
      </c>
      <c r="DQ246" s="28">
        <f>_xlfn.XLOOKUP($C246,'[3]Active Customer Assets'!$D:$D,'[3]Active Customer Assets'!P:P,"",0)</f>
        <v>0</v>
      </c>
      <c r="DR246" s="28">
        <f>_xlfn.XLOOKUP($C246,'[3]Active Customer Assets'!$D:$D,'[3]Active Customer Assets'!Q:Q,"",0)</f>
        <v>0</v>
      </c>
      <c r="DS246" s="28">
        <f>_xlfn.XLOOKUP($C246,'[3]Active Customer Assets'!$D:$D,'[3]Active Customer Assets'!R:R,"",0)</f>
        <v>0</v>
      </c>
      <c r="DT246" s="28">
        <f>_xlfn.XLOOKUP($C246,'[3]Active Customer Assets'!$D:$D,'[3]Active Customer Assets'!S:S,"",0)</f>
        <v>0</v>
      </c>
      <c r="DU246" s="28">
        <f>_xlfn.XLOOKUP($C246,'[3]Active Customer Assets'!$D:$D,'[3]Active Customer Assets'!T:T,"",0)</f>
        <v>0</v>
      </c>
      <c r="DV246" s="28">
        <f>_xlfn.XLOOKUP($C246,'[3]Active Customer Assets'!$D:$D,'[3]Active Customer Assets'!U:U,"",0)</f>
        <v>0</v>
      </c>
      <c r="DW246" s="28">
        <f>_xlfn.XLOOKUP($C246,'[3]Active Customer Assets'!$D:$D,'[3]Active Customer Assets'!V:V,"",0)</f>
        <v>0</v>
      </c>
      <c r="DX246" s="28">
        <f>_xlfn.XLOOKUP($C246,'[3]Active Customer Assets'!$D:$D,'[3]Active Customer Assets'!W:W,"",0)</f>
        <v>0</v>
      </c>
      <c r="DY246" s="28">
        <f>_xlfn.XLOOKUP($C246,'[3]Active Customer Assets'!$D:$D,'[3]Active Customer Assets'!X:X,"",0)</f>
        <v>0</v>
      </c>
      <c r="DZ246" s="28">
        <f>_xlfn.XLOOKUP($C246,'[3]Active Customer Assets'!$D:$D,'[3]Active Customer Assets'!Y:Y,"",0)</f>
        <v>0</v>
      </c>
      <c r="EA246" s="28" t="str">
        <f>_xlfn.XLOOKUP($C246,'[3]Active Customer Assets'!$D:$D,'[3]Active Customer Assets'!Z:Z,"",0)</f>
        <v>560</v>
      </c>
      <c r="EB246" s="28" t="str">
        <f>_xlfn.XLOOKUP($C246,'[3]Active Customer Assets'!$D:$D,'[3]Active Customer Assets'!AA:AA,"",0)</f>
        <v>560</v>
      </c>
      <c r="EC246" s="28" t="str">
        <f>_xlfn.XLOOKUP($C246,'[3]Active Customer Assets'!$D:$D,'[3]Active Customer Assets'!AB:AB,"",0)</f>
        <v>560</v>
      </c>
      <c r="ED246" s="28" t="str">
        <f>_xlfn.XLOOKUP($C246,'[3]Active Customer Assets'!$D:$D,'[3]Active Customer Assets'!AC:AC,"",0)</f>
        <v>560</v>
      </c>
      <c r="EE246" s="28" t="str">
        <f>_xlfn.XLOOKUP($C246,'[3]Active Customer Assets'!$D:$D,'[3]Active Customer Assets'!AD:AD,"",0)</f>
        <v>560</v>
      </c>
      <c r="EF246" s="28" t="str">
        <f>_xlfn.XLOOKUP($C246,'[3]Active Customer Assets'!$D:$D,'[3]Active Customer Assets'!AE:AE,"",0)</f>
        <v>450</v>
      </c>
      <c r="EG246" s="28" t="str">
        <f>_xlfn.XLOOKUP($C246,'[3]Active Customer Assets'!$D:$D,'[3]Active Customer Assets'!AF:AF,"",0)</f>
        <v>1000</v>
      </c>
      <c r="EH246" s="28" t="str">
        <f>_xlfn.XLOOKUP($C246,'[3]Active Customer Assets'!$D:$D,'[3]Active Customer Assets'!AG:AG,"",0)</f>
        <v>450</v>
      </c>
      <c r="EI246" s="28" t="str">
        <f>_xlfn.XLOOKUP($C246,'[3]Active Customer Assets'!$D:$D,'[3]Active Customer Assets'!AH:AH,"",0)</f>
        <v>450</v>
      </c>
      <c r="EJ246" s="21">
        <f>_xlfn.XLOOKUP($C246,'[3]Active Customer Assets'!$D:$D,'[3]Active Customer Assets'!AI:AI,"",0)</f>
        <v>4</v>
      </c>
      <c r="EK246" s="35" t="str">
        <f>[3]!tbl_DPSAC[[#This Row],[Unit Status]]</f>
        <v>Active</v>
      </c>
    </row>
    <row r="247" spans="1:141" x14ac:dyDescent="0.15">
      <c r="A247" s="11">
        <f>ROW(tbl_DPSAC[[#This Row],[Sl. No.]])-1</f>
        <v>246</v>
      </c>
      <c r="B247" s="12" t="s">
        <v>136</v>
      </c>
      <c r="C247" s="12" t="s">
        <v>1303</v>
      </c>
      <c r="D247" s="12" t="s">
        <v>138</v>
      </c>
      <c r="E247" s="12" t="s">
        <v>139</v>
      </c>
      <c r="F247" s="12" t="s">
        <v>161</v>
      </c>
      <c r="G247" s="13" t="s">
        <v>303</v>
      </c>
      <c r="H247" s="13" t="str">
        <f>_xlfn.XLOOKUP(C247,'[1]E&amp;DPSAC'!$K:$K,'[1]E&amp;DPSAC'!$E:$E,,0)</f>
        <v>LODNA</v>
      </c>
      <c r="I247" s="13"/>
      <c r="J247" s="13">
        <v>7644045555</v>
      </c>
      <c r="K247" s="13">
        <v>9044360313</v>
      </c>
      <c r="L247" s="12" t="str">
        <f t="shared" ca="1" si="75"/>
        <v>Non - Warranty</v>
      </c>
      <c r="M247" s="14">
        <v>44022.710416666698</v>
      </c>
      <c r="N247" s="15">
        <v>24</v>
      </c>
      <c r="O247" s="14">
        <f t="shared" si="76"/>
        <v>44773</v>
      </c>
      <c r="P247" s="11" t="s">
        <v>142</v>
      </c>
      <c r="Q247" s="19" t="str">
        <f>_xlfn.XLOOKUP(C247,'[2]Sch Calls'!$R:$R,'[2]Sch Calls'!$F:$F,"",0)</f>
        <v>CC-01983794</v>
      </c>
      <c r="R247" s="18">
        <f>_xlfn.XLOOKUP(C247,'[2]Sch Calls'!$R:$R,'[2]Sch Calls'!$A:$A,"",0)</f>
        <v>46072.552627314799</v>
      </c>
      <c r="S247" s="17">
        <f>_xlfn.XLOOKUP(C247,'[2]Sch Calls'!$R:$R,'[2]Sch Calls'!$B:$B,"",0)</f>
        <v>9800</v>
      </c>
      <c r="T247" s="18">
        <f>_xlfn.XLOOKUP(C247,'[1]E&amp;DPSAC'!$K:$K,'[1]E&amp;DPSAC'!$W:$W,"",0)</f>
        <v>46072</v>
      </c>
      <c r="U247" s="17">
        <f>_xlfn.XLOOKUP(C247,'[1]E&amp;DPSAC'!$K:$K,'[1]E&amp;DPSAC'!$Z:$Z,"",0)</f>
        <v>9800</v>
      </c>
      <c r="V247" s="17">
        <f>_xlfn.XLOOKUP(C247,'[2]1. All Calls'!$R:$R,'[2]1. All Calls'!$B:$B,"",0)</f>
        <v>9800</v>
      </c>
      <c r="W247" s="20">
        <f>_xlfn.XLOOKUP(C247,'[2]1. All Calls'!$R:$R,'[2]1. All Calls'!$A:$A,"",0)</f>
        <v>46072.552627314799</v>
      </c>
      <c r="X247" s="17" t="str">
        <f>_xlfn.XLOOKUP(C247,'[2]Sch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47" s="17">
        <f t="shared" si="77"/>
        <v>750</v>
      </c>
      <c r="Z247" s="17" t="str">
        <f t="shared" si="78"/>
        <v>Done</v>
      </c>
      <c r="AA247" s="21">
        <f t="shared" ca="1" si="79"/>
        <v>28.447372685201117</v>
      </c>
      <c r="AB247" s="21" t="str">
        <f t="shared" ca="1" si="80"/>
        <v>Done</v>
      </c>
      <c r="AC247" s="11">
        <f ca="1">tbl_DPSAC[[#This Row],[Current Month Due Count]]</f>
        <v>0</v>
      </c>
      <c r="AD247" s="11">
        <f ca="1">tbl_DPSAC[[#This Row],[Next Month Due2]]</f>
        <v>0</v>
      </c>
      <c r="AE247" s="11">
        <f t="shared" ca="1" si="81"/>
        <v>0</v>
      </c>
      <c r="AF247" s="11">
        <v>0</v>
      </c>
      <c r="AG247" s="17">
        <f t="shared" ca="1" si="82"/>
        <v>9800</v>
      </c>
      <c r="AH247" s="11">
        <v>0</v>
      </c>
      <c r="AI247" s="11">
        <v>0</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t="str">
        <f t="shared" ca="1" si="83"/>
        <v>No Service Dues</v>
      </c>
      <c r="AY247" s="17">
        <v>9800</v>
      </c>
      <c r="AZ247" s="22">
        <v>46072</v>
      </c>
      <c r="BA247" s="17" t="s">
        <v>1304</v>
      </c>
      <c r="BB247" s="17">
        <v>9800</v>
      </c>
      <c r="BC247" s="22">
        <v>46072</v>
      </c>
      <c r="BD247" s="17" t="s">
        <v>1304</v>
      </c>
      <c r="BE247" s="17">
        <v>9800</v>
      </c>
      <c r="BF247" s="22">
        <v>46072</v>
      </c>
      <c r="BG247" s="17" t="s">
        <v>1304</v>
      </c>
      <c r="BH247" s="17">
        <v>9800</v>
      </c>
      <c r="BI247" s="22">
        <v>46072</v>
      </c>
      <c r="BJ247" s="17" t="s">
        <v>1304</v>
      </c>
      <c r="BK247" s="17">
        <v>9800</v>
      </c>
      <c r="BL247" s="22">
        <v>46072</v>
      </c>
      <c r="BM247" s="17" t="s">
        <v>1304</v>
      </c>
      <c r="BN247" s="23">
        <f t="shared" si="84"/>
        <v>46252</v>
      </c>
      <c r="BO247" s="23">
        <f t="shared" si="85"/>
        <v>46252</v>
      </c>
      <c r="BP247" s="23">
        <f t="shared" si="86"/>
        <v>46252</v>
      </c>
      <c r="BQ247" s="23">
        <f t="shared" si="87"/>
        <v>46252</v>
      </c>
      <c r="BR247" s="23">
        <f t="shared" si="98"/>
        <v>46437</v>
      </c>
      <c r="BS247" s="24">
        <f t="shared" ca="1" si="88"/>
        <v>750</v>
      </c>
      <c r="BT247" s="25">
        <f t="shared" ca="1" si="89"/>
        <v>1500</v>
      </c>
      <c r="BU247" s="25">
        <f t="shared" ca="1" si="90"/>
        <v>750</v>
      </c>
      <c r="BV247" s="25">
        <f t="shared" ca="1" si="91"/>
        <v>750</v>
      </c>
      <c r="BW247" s="25">
        <f t="shared" ca="1" si="92"/>
        <v>1500</v>
      </c>
      <c r="BX247" s="26" t="e">
        <v>#N/A</v>
      </c>
      <c r="BY247" s="11">
        <f t="shared" ca="1" si="93"/>
        <v>0</v>
      </c>
      <c r="BZ247" s="11">
        <f t="shared" ca="1" si="99"/>
        <v>0</v>
      </c>
      <c r="CA247" s="11">
        <f t="shared" ca="1" si="94"/>
        <v>0</v>
      </c>
      <c r="CB247" s="28">
        <f>_xlfn.XLOOKUP($C247,'[3]BIS Feb-26'!$C:$C,'[3]BIS Feb-26'!U:U,"",0)</f>
        <v>46071.770833333299</v>
      </c>
      <c r="CC247" s="28">
        <f>_xlfn.XLOOKUP($C247,'[3]BIS Feb-26'!$C:$C,'[3]BIS Feb-26'!V:V,"",0)</f>
        <v>46071.770833333299</v>
      </c>
      <c r="CD247" s="28">
        <f>_xlfn.XLOOKUP($C247,'[3]BIS Feb-26'!$C:$C,'[3]BIS Feb-26'!W:W,"",0)</f>
        <v>46071.770833333299</v>
      </c>
      <c r="CE247" s="28">
        <f>_xlfn.XLOOKUP($C247,'[3]BIS Feb-26'!$C:$C,'[3]BIS Feb-26'!X:X,"",0)</f>
        <v>46071.770833333299</v>
      </c>
      <c r="CF247" s="28">
        <f>_xlfn.XLOOKUP($C247,'[3]BIS Feb-26'!$C:$C,'[3]BIS Feb-26'!Y:Y,"",0)</f>
        <v>46071.770833333299</v>
      </c>
      <c r="CG247" s="28">
        <f>_xlfn.XLOOKUP($C247,'[3]BIS Feb-26'!$C:$C,'[3]BIS Feb-26'!Z:Z,"",0)</f>
        <v>46071.770833333299</v>
      </c>
      <c r="CH247" s="28">
        <f>_xlfn.XLOOKUP($C247,'[3]BIS Feb-26'!$C:$C,'[3]BIS Feb-26'!AA:AA,"",0)</f>
        <v>46071.770833333299</v>
      </c>
      <c r="CI247" s="28">
        <f>_xlfn.XLOOKUP($C247,'[3]BIS Feb-26'!$C:$C,'[3]BIS Feb-26'!AB:AB,"",0)</f>
        <v>46071.770833333299</v>
      </c>
      <c r="CJ247" s="28">
        <f>_xlfn.XLOOKUP($C247,'[3]BIS Feb-26'!$C:$C,'[3]BIS Feb-26'!AC:AC,"",0)</f>
        <v>46071.770833333299</v>
      </c>
      <c r="CK247" s="29" t="str">
        <f>_xlfn.XLOOKUP($C247,'[3]BIS Feb-26'!$C:$C,'[3]BIS Feb-26'!AD:AD,"",0)</f>
        <v>1500</v>
      </c>
      <c r="CL247" s="29" t="str">
        <f>_xlfn.XLOOKUP($C247,'[3]BIS Feb-26'!$C:$C,'[3]BIS Feb-26'!AE:AE,"",0)</f>
        <v>750</v>
      </c>
      <c r="CM247" s="29" t="str">
        <f>_xlfn.XLOOKUP($C247,'[3]BIS Feb-26'!$C:$C,'[3]BIS Feb-26'!AF:AF,"",0)</f>
        <v>500</v>
      </c>
      <c r="CN247" s="29" t="str">
        <f>_xlfn.XLOOKUP($C247,'[3]BIS Feb-26'!$C:$C,'[3]BIS Feb-26'!AG:AG,"",0)</f>
        <v>750</v>
      </c>
      <c r="CO247" s="29" t="str">
        <f>_xlfn.XLOOKUP($C247,'[3]BIS Feb-26'!$C:$C,'[3]BIS Feb-26'!AH:AH,"",0)</f>
        <v>750</v>
      </c>
      <c r="CP247" s="29" t="str">
        <f>_xlfn.XLOOKUP($C247,'[3]BIS Feb-26'!$C:$C,'[3]BIS Feb-26'!AI:AI,"",0)</f>
        <v>1500</v>
      </c>
      <c r="CQ247" s="29" t="str">
        <f>_xlfn.XLOOKUP($C247,'[3]BIS Feb-26'!$C:$C,'[3]BIS Feb-26'!AJ:AJ,"",0)</f>
        <v>1000</v>
      </c>
      <c r="CR247" s="29" t="str">
        <f>_xlfn.XLOOKUP($C247,'[3]BIS Feb-26'!$C:$C,'[3]BIS Feb-26'!AK:AK,"",0)</f>
        <v>1500</v>
      </c>
      <c r="CS247" s="29" t="str">
        <f>_xlfn.XLOOKUP($C247,'[3]BIS Feb-26'!$C:$C,'[3]BIS Feb-26'!AL:AL,"",0)</f>
        <v>3000</v>
      </c>
      <c r="CT247" s="29">
        <f>_xlfn.XLOOKUP($C247,'[3]BIS Feb-26'!$C:$C,'[3]BIS Feb-26'!AM:AM,"",0)</f>
        <v>8</v>
      </c>
      <c r="CU247" s="28">
        <f>_xlfn.XLOOKUP($C247,'[3]BIS Feb-26'!$C:$C,'[3]BIS Feb-26'!AN:AN,"",0)</f>
        <v>46251</v>
      </c>
      <c r="CV247" s="28">
        <f>_xlfn.XLOOKUP($C247,'[3]BIS Feb-26'!$C:$C,'[3]BIS Feb-26'!AO:AO,"",0)</f>
        <v>46165</v>
      </c>
      <c r="CW247" s="28">
        <f>_xlfn.XLOOKUP($C247,'[3]BIS Feb-26'!$C:$C,'[3]BIS Feb-26'!AP:AP,"",0)</f>
        <v>46134</v>
      </c>
      <c r="CX247" s="28">
        <f>_xlfn.XLOOKUP($C247,'[3]BIS Feb-26'!$C:$C,'[3]BIS Feb-26'!AQ:AQ,"",0)</f>
        <v>46165</v>
      </c>
      <c r="CY247" s="28">
        <f>_xlfn.XLOOKUP($C247,'[3]BIS Feb-26'!$C:$C,'[3]BIS Feb-26'!AR:AR,"",0)</f>
        <v>46165</v>
      </c>
      <c r="CZ247" s="28">
        <f>_xlfn.XLOOKUP($C247,'[3]BIS Feb-26'!$C:$C,'[3]BIS Feb-26'!AS:AS,"",0)</f>
        <v>46259</v>
      </c>
      <c r="DA247" s="28">
        <f>_xlfn.XLOOKUP($C247,'[3]BIS Feb-26'!$C:$C,'[3]BIS Feb-26'!AT:AT,"",0)</f>
        <v>46197</v>
      </c>
      <c r="DB247" s="28">
        <f>_xlfn.XLOOKUP($C247,'[3]BIS Feb-26'!$C:$C,'[3]BIS Feb-26'!AU:AU,"",0)</f>
        <v>46251</v>
      </c>
      <c r="DC247" s="28">
        <f>_xlfn.XLOOKUP($C247,'[3]BIS Feb-26'!$C:$C,'[3]BIS Feb-26'!AV:AV,"",0)</f>
        <v>46436</v>
      </c>
      <c r="DD247" s="11">
        <f>_xlfn.XLOOKUP($C247,'[3]BIS Feb-26'!$C:$C,'[3]BIS Feb-26'!AW:AW,"",0)</f>
        <v>0</v>
      </c>
      <c r="DE247" s="11">
        <f>_xlfn.XLOOKUP($C247,'[3]BIS Feb-26'!$C:$C,'[3]BIS Feb-26'!AX:AX,"",0)</f>
        <v>0</v>
      </c>
      <c r="DF247" s="11">
        <f>_xlfn.XLOOKUP($C247,'[3]BIS Feb-26'!$C:$C,'[3]BIS Feb-26'!AY:AY,"",0)</f>
        <v>0</v>
      </c>
      <c r="DG247" s="11">
        <f t="shared" ca="1" si="95"/>
        <v>0</v>
      </c>
      <c r="DH247" s="11">
        <f t="shared" ca="1" si="96"/>
        <v>0</v>
      </c>
      <c r="DI247" s="11">
        <f t="shared" ca="1" si="97"/>
        <v>1</v>
      </c>
      <c r="DJ247" s="11" t="str">
        <f>_xlfn.XLOOKUP($C247,'[3]Active Customer Assets'!$D:$D,'[3]Active Customer Assets'!I:I,"",0)</f>
        <v>A (100% potential spares purchased)</v>
      </c>
      <c r="DK247" s="28">
        <f>_xlfn.XLOOKUP($C247,'[3]Active Customer Assets'!$D:$D,'[3]Active Customer Assets'!J:J,"",0)</f>
        <v>44022.710416666698</v>
      </c>
      <c r="DL247" s="28">
        <f>_xlfn.XLOOKUP($C247,'[3]Active Customer Assets'!$D:$D,'[3]Active Customer Assets'!K:K,"",0)</f>
        <v>43999.229166666701</v>
      </c>
      <c r="DM247" s="28">
        <f>_xlfn.XLOOKUP($C247,'[3]Active Customer Assets'!$D:$D,'[3]Active Customer Assets'!L:L,"",0)</f>
        <v>46072.766192129602</v>
      </c>
      <c r="DN247" s="21">
        <f>_xlfn.XLOOKUP($C247,'[3]Active Customer Assets'!$D:$D,'[3]Active Customer Assets'!M:M,"",0)</f>
        <v>9800</v>
      </c>
      <c r="DO247" s="28">
        <f>_xlfn.XLOOKUP($C247,'[3]Active Customer Assets'!$D:$D,'[3]Active Customer Assets'!N:N,"",0)</f>
        <v>0</v>
      </c>
      <c r="DP247" s="28">
        <f>_xlfn.XLOOKUP($C247,'[3]Active Customer Assets'!$D:$D,'[3]Active Customer Assets'!O:O,"",0)</f>
        <v>0</v>
      </c>
      <c r="DQ247" s="28" t="str">
        <f>_xlfn.XLOOKUP($C247,'[3]Active Customer Assets'!$D:$D,'[3]Active Customer Assets'!P:P,"",0)</f>
        <v>Air lube Plus</v>
      </c>
      <c r="DR247" s="28">
        <f>_xlfn.XLOOKUP($C247,'[3]Active Customer Assets'!$D:$D,'[3]Active Customer Assets'!Q:Q,"",0)</f>
        <v>46072</v>
      </c>
      <c r="DS247" s="28">
        <f>_xlfn.XLOOKUP($C247,'[3]Active Customer Assets'!$D:$D,'[3]Active Customer Assets'!R:R,"",0)</f>
        <v>46072</v>
      </c>
      <c r="DT247" s="28">
        <f>_xlfn.XLOOKUP($C247,'[3]Active Customer Assets'!$D:$D,'[3]Active Customer Assets'!S:S,"",0)</f>
        <v>46072</v>
      </c>
      <c r="DU247" s="28">
        <f>_xlfn.XLOOKUP($C247,'[3]Active Customer Assets'!$D:$D,'[3]Active Customer Assets'!T:T,"",0)</f>
        <v>46072</v>
      </c>
      <c r="DV247" s="28">
        <f>_xlfn.XLOOKUP($C247,'[3]Active Customer Assets'!$D:$D,'[3]Active Customer Assets'!U:U,"",0)</f>
        <v>46072</v>
      </c>
      <c r="DW247" s="28">
        <f>_xlfn.XLOOKUP($C247,'[3]Active Customer Assets'!$D:$D,'[3]Active Customer Assets'!V:V,"",0)</f>
        <v>46072</v>
      </c>
      <c r="DX247" s="28">
        <f>_xlfn.XLOOKUP($C247,'[3]Active Customer Assets'!$D:$D,'[3]Active Customer Assets'!W:W,"",0)</f>
        <v>46072</v>
      </c>
      <c r="DY247" s="28">
        <f>_xlfn.XLOOKUP($C247,'[3]Active Customer Assets'!$D:$D,'[3]Active Customer Assets'!X:X,"",0)</f>
        <v>46072</v>
      </c>
      <c r="DZ247" s="28">
        <f>_xlfn.XLOOKUP($C247,'[3]Active Customer Assets'!$D:$D,'[3]Active Customer Assets'!Y:Y,"",0)</f>
        <v>46072</v>
      </c>
      <c r="EA247" s="28" t="str">
        <f>_xlfn.XLOOKUP($C247,'[3]Active Customer Assets'!$D:$D,'[3]Active Customer Assets'!Z:Z,"",0)</f>
        <v>1500</v>
      </c>
      <c r="EB247" s="28" t="str">
        <f>_xlfn.XLOOKUP($C247,'[3]Active Customer Assets'!$D:$D,'[3]Active Customer Assets'!AA:AA,"",0)</f>
        <v>750</v>
      </c>
      <c r="EC247" s="28" t="str">
        <f>_xlfn.XLOOKUP($C247,'[3]Active Customer Assets'!$D:$D,'[3]Active Customer Assets'!AB:AB,"",0)</f>
        <v>500</v>
      </c>
      <c r="ED247" s="28" t="str">
        <f>_xlfn.XLOOKUP($C247,'[3]Active Customer Assets'!$D:$D,'[3]Active Customer Assets'!AC:AC,"",0)</f>
        <v>750</v>
      </c>
      <c r="EE247" s="28" t="str">
        <f>_xlfn.XLOOKUP($C247,'[3]Active Customer Assets'!$D:$D,'[3]Active Customer Assets'!AD:AD,"",0)</f>
        <v>750</v>
      </c>
      <c r="EF247" s="28" t="str">
        <f>_xlfn.XLOOKUP($C247,'[3]Active Customer Assets'!$D:$D,'[3]Active Customer Assets'!AE:AE,"",0)</f>
        <v>1500</v>
      </c>
      <c r="EG247" s="28" t="str">
        <f>_xlfn.XLOOKUP($C247,'[3]Active Customer Assets'!$D:$D,'[3]Active Customer Assets'!AF:AF,"",0)</f>
        <v>1000</v>
      </c>
      <c r="EH247" s="28" t="str">
        <f>_xlfn.XLOOKUP($C247,'[3]Active Customer Assets'!$D:$D,'[3]Active Customer Assets'!AG:AG,"",0)</f>
        <v>1500</v>
      </c>
      <c r="EI247" s="28" t="str">
        <f>_xlfn.XLOOKUP($C247,'[3]Active Customer Assets'!$D:$D,'[3]Active Customer Assets'!AH:AH,"",0)</f>
        <v>3000</v>
      </c>
      <c r="EJ247" s="21">
        <f>_xlfn.XLOOKUP($C247,'[3]Active Customer Assets'!$D:$D,'[3]Active Customer Assets'!AI:AI,"",0)</f>
        <v>8</v>
      </c>
      <c r="EK247" s="35" t="str">
        <f>[3]!tbl_DPSAC[[#This Row],[Unit Status]]</f>
        <v>Active</v>
      </c>
    </row>
    <row r="248" spans="1:141" x14ac:dyDescent="0.15">
      <c r="A248" s="11">
        <f>ROW(tbl_DPSAC[[#This Row],[Sl. No.]])-1</f>
        <v>247</v>
      </c>
      <c r="B248" s="12" t="s">
        <v>136</v>
      </c>
      <c r="C248" s="12" t="s">
        <v>1305</v>
      </c>
      <c r="D248" s="12" t="s">
        <v>138</v>
      </c>
      <c r="E248" s="12" t="s">
        <v>139</v>
      </c>
      <c r="F248" s="12" t="s">
        <v>161</v>
      </c>
      <c r="G248" s="13" t="s">
        <v>303</v>
      </c>
      <c r="H248" s="13" t="str">
        <f>_xlfn.XLOOKUP(C248,'[1]E&amp;DPSAC'!$K:$K,'[1]E&amp;DPSAC'!$E:$E,,0)</f>
        <v>SHEETLA PRASAD SINGH,, MISHRA PADA, NEAR DURGA MANDIR,, JHARIA, DHANBAD - 828 111, JHARKHAND.</v>
      </c>
      <c r="I248" s="13"/>
      <c r="J248" s="13">
        <v>7644045555</v>
      </c>
      <c r="K248" s="13">
        <v>7644045555</v>
      </c>
      <c r="L248" s="12" t="str">
        <f t="shared" ca="1" si="75"/>
        <v>Non - Warranty</v>
      </c>
      <c r="M248" s="14">
        <v>43994.5847222222</v>
      </c>
      <c r="N248" s="15">
        <v>24</v>
      </c>
      <c r="O248" s="14">
        <f t="shared" si="76"/>
        <v>44742</v>
      </c>
      <c r="P248" s="11" t="s">
        <v>142</v>
      </c>
      <c r="Q248" s="19" t="str">
        <f>_xlfn.XLOOKUP(C248,'[2]Sch Calls'!$R:$R,'[2]Sch Calls'!$F:$F,"",0)</f>
        <v>CC-01983796</v>
      </c>
      <c r="R248" s="18">
        <f>_xlfn.XLOOKUP(C248,'[2]Sch Calls'!$R:$R,'[2]Sch Calls'!$A:$A,"",0)</f>
        <v>46072.553680555597</v>
      </c>
      <c r="S248" s="17">
        <f>_xlfn.XLOOKUP(C248,'[2]Sch Calls'!$R:$R,'[2]Sch Calls'!$B:$B,"",0)</f>
        <v>8300</v>
      </c>
      <c r="T248" s="18">
        <f>_xlfn.XLOOKUP(C248,'[1]E&amp;DPSAC'!$K:$K,'[1]E&amp;DPSAC'!$W:$W,"",0)</f>
        <v>46072</v>
      </c>
      <c r="U248" s="17">
        <f>_xlfn.XLOOKUP(C248,'[1]E&amp;DPSAC'!$K:$K,'[1]E&amp;DPSAC'!$Z:$Z,"",0)</f>
        <v>8300</v>
      </c>
      <c r="V248" s="17">
        <f>_xlfn.XLOOKUP(C248,'[2]1. All Calls'!$R:$R,'[2]1. All Calls'!$B:$B,"",0)</f>
        <v>8300</v>
      </c>
      <c r="W248" s="20">
        <f>_xlfn.XLOOKUP(C248,'[2]1. All Calls'!$R:$R,'[2]1. All Calls'!$A:$A,"",0)</f>
        <v>46072.553680555597</v>
      </c>
      <c r="X248" s="17" t="str">
        <f>_xlfn.XLOOKUP(C248,'[2]Sch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48" s="17">
        <f t="shared" si="77"/>
        <v>750</v>
      </c>
      <c r="Z248" s="17" t="str">
        <f t="shared" si="78"/>
        <v>Done</v>
      </c>
      <c r="AA248" s="21">
        <f t="shared" ca="1" si="79"/>
        <v>28.446319444403343</v>
      </c>
      <c r="AB248" s="21" t="str">
        <f t="shared" ca="1" si="80"/>
        <v>Done</v>
      </c>
      <c r="AC248" s="11">
        <f ca="1">tbl_DPSAC[[#This Row],[Current Month Due Count]]</f>
        <v>0</v>
      </c>
      <c r="AD248" s="11">
        <f ca="1">tbl_DPSAC[[#This Row],[Next Month Due2]]</f>
        <v>0</v>
      </c>
      <c r="AE248" s="11">
        <f t="shared" ca="1" si="81"/>
        <v>0</v>
      </c>
      <c r="AF248" s="11">
        <v>0</v>
      </c>
      <c r="AG248" s="17">
        <f t="shared" ca="1" si="82"/>
        <v>8300</v>
      </c>
      <c r="AH248" s="11">
        <v>0</v>
      </c>
      <c r="AI248" s="11">
        <v>0</v>
      </c>
      <c r="AJ248" s="11">
        <v>0</v>
      </c>
      <c r="AK248" s="11">
        <v>0</v>
      </c>
      <c r="AL248" s="11">
        <v>0</v>
      </c>
      <c r="AM248" s="11">
        <v>0</v>
      </c>
      <c r="AN248" s="11">
        <v>0</v>
      </c>
      <c r="AO248" s="11">
        <v>0</v>
      </c>
      <c r="AP248" s="11">
        <v>0</v>
      </c>
      <c r="AQ248" s="11">
        <v>0</v>
      </c>
      <c r="AR248" s="11">
        <v>0</v>
      </c>
      <c r="AS248" s="11">
        <v>0</v>
      </c>
      <c r="AT248" s="11">
        <v>0</v>
      </c>
      <c r="AU248" s="11">
        <v>0</v>
      </c>
      <c r="AV248" s="11">
        <v>0</v>
      </c>
      <c r="AW248" s="11">
        <v>0</v>
      </c>
      <c r="AX248" s="11" t="str">
        <f t="shared" ca="1" si="83"/>
        <v>No Service Dues</v>
      </c>
      <c r="AY248" s="17">
        <v>8300</v>
      </c>
      <c r="AZ248" s="22">
        <v>46072</v>
      </c>
      <c r="BA248" s="17" t="s">
        <v>1306</v>
      </c>
      <c r="BB248" s="17">
        <v>8300</v>
      </c>
      <c r="BC248" s="22">
        <v>46072</v>
      </c>
      <c r="BD248" s="17" t="s">
        <v>1306</v>
      </c>
      <c r="BE248" s="17">
        <v>8300</v>
      </c>
      <c r="BF248" s="22">
        <v>46072</v>
      </c>
      <c r="BG248" s="17" t="s">
        <v>1306</v>
      </c>
      <c r="BH248" s="17">
        <v>8300</v>
      </c>
      <c r="BI248" s="22">
        <v>46072</v>
      </c>
      <c r="BJ248" s="17" t="s">
        <v>1306</v>
      </c>
      <c r="BK248" s="17">
        <v>8300</v>
      </c>
      <c r="BL248" s="22">
        <v>46072</v>
      </c>
      <c r="BM248" s="17" t="s">
        <v>1306</v>
      </c>
      <c r="BN248" s="23">
        <f t="shared" si="84"/>
        <v>46252</v>
      </c>
      <c r="BO248" s="23">
        <f t="shared" si="85"/>
        <v>46252</v>
      </c>
      <c r="BP248" s="23">
        <f t="shared" si="86"/>
        <v>46252</v>
      </c>
      <c r="BQ248" s="23">
        <f t="shared" si="87"/>
        <v>46252</v>
      </c>
      <c r="BR248" s="23">
        <f t="shared" si="98"/>
        <v>46437</v>
      </c>
      <c r="BS248" s="24">
        <f t="shared" ca="1" si="88"/>
        <v>750</v>
      </c>
      <c r="BT248" s="25">
        <f t="shared" ca="1" si="89"/>
        <v>1500</v>
      </c>
      <c r="BU248" s="25">
        <f t="shared" ca="1" si="90"/>
        <v>750</v>
      </c>
      <c r="BV248" s="25">
        <f t="shared" ca="1" si="91"/>
        <v>750</v>
      </c>
      <c r="BW248" s="25">
        <f t="shared" ca="1" si="92"/>
        <v>1500</v>
      </c>
      <c r="BX248" s="26" t="s">
        <v>152</v>
      </c>
      <c r="BY248" s="11">
        <f t="shared" ca="1" si="93"/>
        <v>0</v>
      </c>
      <c r="BZ248" s="11">
        <f t="shared" ca="1" si="99"/>
        <v>0</v>
      </c>
      <c r="CA248" s="11">
        <f t="shared" ca="1" si="94"/>
        <v>0</v>
      </c>
      <c r="CB248" s="28">
        <f>_xlfn.XLOOKUP($C248,'[3]BIS Feb-26'!$C:$C,'[3]BIS Feb-26'!U:U,"",0)</f>
        <v>46071.770833333299</v>
      </c>
      <c r="CC248" s="28">
        <f>_xlfn.XLOOKUP($C248,'[3]BIS Feb-26'!$C:$C,'[3]BIS Feb-26'!V:V,"",0)</f>
        <v>46071.770833333299</v>
      </c>
      <c r="CD248" s="28">
        <f>_xlfn.XLOOKUP($C248,'[3]BIS Feb-26'!$C:$C,'[3]BIS Feb-26'!W:W,"",0)</f>
        <v>46071.770833333299</v>
      </c>
      <c r="CE248" s="28">
        <f>_xlfn.XLOOKUP($C248,'[3]BIS Feb-26'!$C:$C,'[3]BIS Feb-26'!X:X,"",0)</f>
        <v>46071.770833333299</v>
      </c>
      <c r="CF248" s="28">
        <f>_xlfn.XLOOKUP($C248,'[3]BIS Feb-26'!$C:$C,'[3]BIS Feb-26'!Y:Y,"",0)</f>
        <v>46071.770833333299</v>
      </c>
      <c r="CG248" s="28">
        <f>_xlfn.XLOOKUP($C248,'[3]BIS Feb-26'!$C:$C,'[3]BIS Feb-26'!Z:Z,"",0)</f>
        <v>46071.770833333299</v>
      </c>
      <c r="CH248" s="28">
        <f>_xlfn.XLOOKUP($C248,'[3]BIS Feb-26'!$C:$C,'[3]BIS Feb-26'!AA:AA,"",0)</f>
        <v>46071.770833333299</v>
      </c>
      <c r="CI248" s="28">
        <f>_xlfn.XLOOKUP($C248,'[3]BIS Feb-26'!$C:$C,'[3]BIS Feb-26'!AB:AB,"",0)</f>
        <v>46071.770833333299</v>
      </c>
      <c r="CJ248" s="28">
        <f>_xlfn.XLOOKUP($C248,'[3]BIS Feb-26'!$C:$C,'[3]BIS Feb-26'!AC:AC,"",0)</f>
        <v>46071.770833333299</v>
      </c>
      <c r="CK248" s="29" t="str">
        <f>_xlfn.XLOOKUP($C248,'[3]BIS Feb-26'!$C:$C,'[3]BIS Feb-26'!AD:AD,"",0)</f>
        <v>1500</v>
      </c>
      <c r="CL248" s="29" t="str">
        <f>_xlfn.XLOOKUP($C248,'[3]BIS Feb-26'!$C:$C,'[3]BIS Feb-26'!AE:AE,"",0)</f>
        <v>750</v>
      </c>
      <c r="CM248" s="29" t="str">
        <f>_xlfn.XLOOKUP($C248,'[3]BIS Feb-26'!$C:$C,'[3]BIS Feb-26'!AF:AF,"",0)</f>
        <v>500</v>
      </c>
      <c r="CN248" s="29" t="str">
        <f>_xlfn.XLOOKUP($C248,'[3]BIS Feb-26'!$C:$C,'[3]BIS Feb-26'!AG:AG,"",0)</f>
        <v>750</v>
      </c>
      <c r="CO248" s="29" t="str">
        <f>_xlfn.XLOOKUP($C248,'[3]BIS Feb-26'!$C:$C,'[3]BIS Feb-26'!AH:AH,"",0)</f>
        <v>750</v>
      </c>
      <c r="CP248" s="29" t="str">
        <f>_xlfn.XLOOKUP($C248,'[3]BIS Feb-26'!$C:$C,'[3]BIS Feb-26'!AI:AI,"",0)</f>
        <v>1500</v>
      </c>
      <c r="CQ248" s="29" t="str">
        <f>_xlfn.XLOOKUP($C248,'[3]BIS Feb-26'!$C:$C,'[3]BIS Feb-26'!AJ:AJ,"",0)</f>
        <v>1000</v>
      </c>
      <c r="CR248" s="29" t="str">
        <f>_xlfn.XLOOKUP($C248,'[3]BIS Feb-26'!$C:$C,'[3]BIS Feb-26'!AK:AK,"",0)</f>
        <v>1500</v>
      </c>
      <c r="CS248" s="29" t="str">
        <f>_xlfn.XLOOKUP($C248,'[3]BIS Feb-26'!$C:$C,'[3]BIS Feb-26'!AL:AL,"",0)</f>
        <v>3000</v>
      </c>
      <c r="CT248" s="29">
        <f>_xlfn.XLOOKUP($C248,'[3]BIS Feb-26'!$C:$C,'[3]BIS Feb-26'!AM:AM,"",0)</f>
        <v>4</v>
      </c>
      <c r="CU248" s="28">
        <f>_xlfn.XLOOKUP($C248,'[3]BIS Feb-26'!$C:$C,'[3]BIS Feb-26'!AN:AN,"",0)</f>
        <v>46251</v>
      </c>
      <c r="CV248" s="28">
        <f>_xlfn.XLOOKUP($C248,'[3]BIS Feb-26'!$C:$C,'[3]BIS Feb-26'!AO:AO,"",0)</f>
        <v>46251</v>
      </c>
      <c r="CW248" s="28">
        <f>_xlfn.XLOOKUP($C248,'[3]BIS Feb-26'!$C:$C,'[3]BIS Feb-26'!AP:AP,"",0)</f>
        <v>46197</v>
      </c>
      <c r="CX248" s="28">
        <f>_xlfn.XLOOKUP($C248,'[3]BIS Feb-26'!$C:$C,'[3]BIS Feb-26'!AQ:AQ,"",0)</f>
        <v>46251</v>
      </c>
      <c r="CY248" s="28">
        <f>_xlfn.XLOOKUP($C248,'[3]BIS Feb-26'!$C:$C,'[3]BIS Feb-26'!AR:AR,"",0)</f>
        <v>46251</v>
      </c>
      <c r="CZ248" s="28">
        <f>_xlfn.XLOOKUP($C248,'[3]BIS Feb-26'!$C:$C,'[3]BIS Feb-26'!AS:AS,"",0)</f>
        <v>46341</v>
      </c>
      <c r="DA248" s="28">
        <f>_xlfn.XLOOKUP($C248,'[3]BIS Feb-26'!$C:$C,'[3]BIS Feb-26'!AT:AT,"",0)</f>
        <v>46322</v>
      </c>
      <c r="DB248" s="28">
        <f>_xlfn.XLOOKUP($C248,'[3]BIS Feb-26'!$C:$C,'[3]BIS Feb-26'!AU:AU,"",0)</f>
        <v>46251</v>
      </c>
      <c r="DC248" s="28">
        <f>_xlfn.XLOOKUP($C248,'[3]BIS Feb-26'!$C:$C,'[3]BIS Feb-26'!AV:AV,"",0)</f>
        <v>46436</v>
      </c>
      <c r="DD248" s="11">
        <f>_xlfn.XLOOKUP($C248,'[3]BIS Feb-26'!$C:$C,'[3]BIS Feb-26'!AW:AW,"",0)</f>
        <v>0</v>
      </c>
      <c r="DE248" s="11">
        <f>_xlfn.XLOOKUP($C248,'[3]BIS Feb-26'!$C:$C,'[3]BIS Feb-26'!AX:AX,"",0)</f>
        <v>0</v>
      </c>
      <c r="DF248" s="11">
        <f>_xlfn.XLOOKUP($C248,'[3]BIS Feb-26'!$C:$C,'[3]BIS Feb-26'!AY:AY,"",0)</f>
        <v>0</v>
      </c>
      <c r="DG248" s="11">
        <f t="shared" ca="1" si="95"/>
        <v>0</v>
      </c>
      <c r="DH248" s="11">
        <f t="shared" ca="1" si="96"/>
        <v>0</v>
      </c>
      <c r="DI248" s="11">
        <f t="shared" ca="1" si="97"/>
        <v>0</v>
      </c>
      <c r="DJ248" s="11" t="str">
        <f>_xlfn.XLOOKUP($C248,'[3]Active Customer Assets'!$D:$D,'[3]Active Customer Assets'!I:I,"",0)</f>
        <v>A (100% potential spares purchased)</v>
      </c>
      <c r="DK248" s="28">
        <f>_xlfn.XLOOKUP($C248,'[3]Active Customer Assets'!$D:$D,'[3]Active Customer Assets'!J:J,"",0)</f>
        <v>43994.5847222222</v>
      </c>
      <c r="DL248" s="28">
        <f>_xlfn.XLOOKUP($C248,'[3]Active Customer Assets'!$D:$D,'[3]Active Customer Assets'!K:K,"",0)</f>
        <v>43966.229166666701</v>
      </c>
      <c r="DM248" s="28">
        <f>_xlfn.XLOOKUP($C248,'[3]Active Customer Assets'!$D:$D,'[3]Active Customer Assets'!L:L,"",0)</f>
        <v>46072.767002314802</v>
      </c>
      <c r="DN248" s="21">
        <f>_xlfn.XLOOKUP($C248,'[3]Active Customer Assets'!$D:$D,'[3]Active Customer Assets'!M:M,"",0)</f>
        <v>8300</v>
      </c>
      <c r="DO248" s="28">
        <f>_xlfn.XLOOKUP($C248,'[3]Active Customer Assets'!$D:$D,'[3]Active Customer Assets'!N:N,"",0)</f>
        <v>0</v>
      </c>
      <c r="DP248" s="28">
        <f>_xlfn.XLOOKUP($C248,'[3]Active Customer Assets'!$D:$D,'[3]Active Customer Assets'!O:O,"",0)</f>
        <v>0</v>
      </c>
      <c r="DQ248" s="28" t="str">
        <f>_xlfn.XLOOKUP($C248,'[3]Active Customer Assets'!$D:$D,'[3]Active Customer Assets'!P:P,"",0)</f>
        <v>Air lube Plus</v>
      </c>
      <c r="DR248" s="28">
        <f>_xlfn.XLOOKUP($C248,'[3]Active Customer Assets'!$D:$D,'[3]Active Customer Assets'!Q:Q,"",0)</f>
        <v>46072</v>
      </c>
      <c r="DS248" s="28">
        <f>_xlfn.XLOOKUP($C248,'[3]Active Customer Assets'!$D:$D,'[3]Active Customer Assets'!R:R,"",0)</f>
        <v>46072</v>
      </c>
      <c r="DT248" s="28">
        <f>_xlfn.XLOOKUP($C248,'[3]Active Customer Assets'!$D:$D,'[3]Active Customer Assets'!S:S,"",0)</f>
        <v>46072</v>
      </c>
      <c r="DU248" s="28">
        <f>_xlfn.XLOOKUP($C248,'[3]Active Customer Assets'!$D:$D,'[3]Active Customer Assets'!T:T,"",0)</f>
        <v>46072</v>
      </c>
      <c r="DV248" s="28">
        <f>_xlfn.XLOOKUP($C248,'[3]Active Customer Assets'!$D:$D,'[3]Active Customer Assets'!U:U,"",0)</f>
        <v>46072</v>
      </c>
      <c r="DW248" s="28">
        <f>_xlfn.XLOOKUP($C248,'[3]Active Customer Assets'!$D:$D,'[3]Active Customer Assets'!V:V,"",0)</f>
        <v>46072</v>
      </c>
      <c r="DX248" s="28">
        <f>_xlfn.XLOOKUP($C248,'[3]Active Customer Assets'!$D:$D,'[3]Active Customer Assets'!W:W,"",0)</f>
        <v>46072</v>
      </c>
      <c r="DY248" s="28">
        <f>_xlfn.XLOOKUP($C248,'[3]Active Customer Assets'!$D:$D,'[3]Active Customer Assets'!X:X,"",0)</f>
        <v>46072</v>
      </c>
      <c r="DZ248" s="28">
        <f>_xlfn.XLOOKUP($C248,'[3]Active Customer Assets'!$D:$D,'[3]Active Customer Assets'!Y:Y,"",0)</f>
        <v>46072</v>
      </c>
      <c r="EA248" s="28" t="str">
        <f>_xlfn.XLOOKUP($C248,'[3]Active Customer Assets'!$D:$D,'[3]Active Customer Assets'!Z:Z,"",0)</f>
        <v>1500</v>
      </c>
      <c r="EB248" s="28" t="str">
        <f>_xlfn.XLOOKUP($C248,'[3]Active Customer Assets'!$D:$D,'[3]Active Customer Assets'!AA:AA,"",0)</f>
        <v>750</v>
      </c>
      <c r="EC248" s="28" t="str">
        <f>_xlfn.XLOOKUP($C248,'[3]Active Customer Assets'!$D:$D,'[3]Active Customer Assets'!AB:AB,"",0)</f>
        <v>500</v>
      </c>
      <c r="ED248" s="28" t="str">
        <f>_xlfn.XLOOKUP($C248,'[3]Active Customer Assets'!$D:$D,'[3]Active Customer Assets'!AC:AC,"",0)</f>
        <v>750</v>
      </c>
      <c r="EE248" s="28" t="str">
        <f>_xlfn.XLOOKUP($C248,'[3]Active Customer Assets'!$D:$D,'[3]Active Customer Assets'!AD:AD,"",0)</f>
        <v>750</v>
      </c>
      <c r="EF248" s="28" t="str">
        <f>_xlfn.XLOOKUP($C248,'[3]Active Customer Assets'!$D:$D,'[3]Active Customer Assets'!AE:AE,"",0)</f>
        <v>1500</v>
      </c>
      <c r="EG248" s="28" t="str">
        <f>_xlfn.XLOOKUP($C248,'[3]Active Customer Assets'!$D:$D,'[3]Active Customer Assets'!AF:AF,"",0)</f>
        <v>1000</v>
      </c>
      <c r="EH248" s="28" t="str">
        <f>_xlfn.XLOOKUP($C248,'[3]Active Customer Assets'!$D:$D,'[3]Active Customer Assets'!AG:AG,"",0)</f>
        <v>1500</v>
      </c>
      <c r="EI248" s="28" t="str">
        <f>_xlfn.XLOOKUP($C248,'[3]Active Customer Assets'!$D:$D,'[3]Active Customer Assets'!AH:AH,"",0)</f>
        <v>3000</v>
      </c>
      <c r="EJ248" s="21">
        <f>_xlfn.XLOOKUP($C248,'[3]Active Customer Assets'!$D:$D,'[3]Active Customer Assets'!AI:AI,"",0)</f>
        <v>4</v>
      </c>
      <c r="EK248" s="35" t="str">
        <f>[3]!tbl_DPSAC[[#This Row],[Unit Status]]</f>
        <v>Active</v>
      </c>
    </row>
    <row r="249" spans="1:141" x14ac:dyDescent="0.15">
      <c r="A249" s="11">
        <f>ROW(tbl_DPSAC[[#This Row],[Sl. No.]])-1</f>
        <v>248</v>
      </c>
      <c r="B249" s="12" t="s">
        <v>136</v>
      </c>
      <c r="C249" s="12" t="s">
        <v>1307</v>
      </c>
      <c r="D249" s="12" t="s">
        <v>138</v>
      </c>
      <c r="E249" s="12" t="s">
        <v>139</v>
      </c>
      <c r="F249" s="12" t="s">
        <v>161</v>
      </c>
      <c r="G249" s="13" t="s">
        <v>303</v>
      </c>
      <c r="H249" s="13" t="str">
        <f>_xlfn.XLOOKUP(C249,'[1]E&amp;DPSAC'!$K:$K,'[1]E&amp;DPSAC'!$E:$E,,0)</f>
        <v>LODNA</v>
      </c>
      <c r="I249" s="13"/>
      <c r="J249" s="13">
        <v>7644045555</v>
      </c>
      <c r="K249" s="13">
        <v>7644045555</v>
      </c>
      <c r="L249" s="12" t="str">
        <f t="shared" ca="1" si="75"/>
        <v>Non - Warranty</v>
      </c>
      <c r="M249" s="14">
        <v>44035</v>
      </c>
      <c r="N249" s="15">
        <v>24</v>
      </c>
      <c r="O249" s="14">
        <f t="shared" si="76"/>
        <v>44773</v>
      </c>
      <c r="P249" s="11" t="s">
        <v>142</v>
      </c>
      <c r="Q249" s="19" t="str">
        <f>_xlfn.XLOOKUP(C249,'[2]Sch Calls'!$R:$R,'[2]Sch Calls'!$F:$F,"",0)</f>
        <v>CC-01983799</v>
      </c>
      <c r="R249" s="18">
        <f>_xlfn.XLOOKUP(C249,'[2]Sch Calls'!$R:$R,'[2]Sch Calls'!$A:$A,"",0)</f>
        <v>46072.5550462963</v>
      </c>
      <c r="S249" s="17">
        <f>_xlfn.XLOOKUP(C249,'[2]Sch Calls'!$R:$R,'[2]Sch Calls'!$B:$B,"",0)</f>
        <v>16000</v>
      </c>
      <c r="T249" s="18">
        <f>_xlfn.XLOOKUP(C249,'[1]E&amp;DPSAC'!$K:$K,'[1]E&amp;DPSAC'!$W:$W,"",0)</f>
        <v>46072</v>
      </c>
      <c r="U249" s="17">
        <f>_xlfn.XLOOKUP(C249,'[1]E&amp;DPSAC'!$K:$K,'[1]E&amp;DPSAC'!$Z:$Z,"",0)</f>
        <v>16000</v>
      </c>
      <c r="V249" s="17">
        <f>_xlfn.XLOOKUP(C249,'[2]1. All Calls'!$R:$R,'[2]1. All Calls'!$B:$B,"",0)</f>
        <v>16000</v>
      </c>
      <c r="W249" s="20">
        <f>_xlfn.XLOOKUP(C249,'[2]1. All Calls'!$R:$R,'[2]1. All Calls'!$A:$A,"",0)</f>
        <v>46072.5550462963</v>
      </c>
      <c r="X249" s="17" t="str">
        <f>_xlfn.XLOOKUP(C249,'[2]Sch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49" s="17">
        <f t="shared" si="77"/>
        <v>750</v>
      </c>
      <c r="Z249" s="17" t="str">
        <f t="shared" si="78"/>
        <v>Done</v>
      </c>
      <c r="AA249" s="21">
        <f t="shared" ca="1" si="79"/>
        <v>28.444953703699866</v>
      </c>
      <c r="AB249" s="21" t="str">
        <f t="shared" ca="1" si="80"/>
        <v>Done</v>
      </c>
      <c r="AC249" s="11">
        <f ca="1">tbl_DPSAC[[#This Row],[Current Month Due Count]]</f>
        <v>0</v>
      </c>
      <c r="AD249" s="11">
        <f ca="1">tbl_DPSAC[[#This Row],[Next Month Due2]]</f>
        <v>0</v>
      </c>
      <c r="AE249" s="11">
        <f t="shared" ca="1" si="81"/>
        <v>0</v>
      </c>
      <c r="AF249" s="11">
        <v>0</v>
      </c>
      <c r="AG249" s="17">
        <f t="shared" ca="1" si="82"/>
        <v>16000</v>
      </c>
      <c r="AH249" s="11">
        <v>0</v>
      </c>
      <c r="AI249" s="11">
        <v>0</v>
      </c>
      <c r="AJ249" s="11">
        <v>0</v>
      </c>
      <c r="AK249" s="11">
        <v>0</v>
      </c>
      <c r="AL249" s="11">
        <v>0</v>
      </c>
      <c r="AM249" s="11">
        <v>0</v>
      </c>
      <c r="AN249" s="11">
        <v>0</v>
      </c>
      <c r="AO249" s="11">
        <v>0</v>
      </c>
      <c r="AP249" s="11">
        <v>0</v>
      </c>
      <c r="AQ249" s="11">
        <v>0</v>
      </c>
      <c r="AR249" s="11">
        <v>0</v>
      </c>
      <c r="AS249" s="11">
        <v>0</v>
      </c>
      <c r="AT249" s="11">
        <v>0</v>
      </c>
      <c r="AU249" s="11">
        <v>0</v>
      </c>
      <c r="AV249" s="11">
        <v>0</v>
      </c>
      <c r="AW249" s="11">
        <v>0</v>
      </c>
      <c r="AX249" s="11" t="str">
        <f t="shared" ca="1" si="83"/>
        <v>No Service Dues</v>
      </c>
      <c r="AY249" s="17">
        <v>16000</v>
      </c>
      <c r="AZ249" s="22">
        <v>46072</v>
      </c>
      <c r="BA249" s="17" t="s">
        <v>1308</v>
      </c>
      <c r="BB249" s="17">
        <v>16000</v>
      </c>
      <c r="BC249" s="22">
        <v>46072</v>
      </c>
      <c r="BD249" s="17" t="s">
        <v>1308</v>
      </c>
      <c r="BE249" s="17">
        <v>16000</v>
      </c>
      <c r="BF249" s="22">
        <v>46072</v>
      </c>
      <c r="BG249" s="17" t="s">
        <v>1308</v>
      </c>
      <c r="BH249" s="17">
        <v>16000</v>
      </c>
      <c r="BI249" s="22">
        <v>46072</v>
      </c>
      <c r="BJ249" s="17" t="s">
        <v>1308</v>
      </c>
      <c r="BK249" s="17">
        <v>16000</v>
      </c>
      <c r="BL249" s="22">
        <v>46072</v>
      </c>
      <c r="BM249" s="17" t="s">
        <v>1308</v>
      </c>
      <c r="BN249" s="23">
        <f t="shared" si="84"/>
        <v>46252</v>
      </c>
      <c r="BO249" s="23">
        <f t="shared" si="85"/>
        <v>46252</v>
      </c>
      <c r="BP249" s="23">
        <f t="shared" si="86"/>
        <v>46252</v>
      </c>
      <c r="BQ249" s="23">
        <f t="shared" si="87"/>
        <v>46252</v>
      </c>
      <c r="BR249" s="23">
        <f t="shared" si="98"/>
        <v>46437</v>
      </c>
      <c r="BS249" s="24">
        <f t="shared" ca="1" si="88"/>
        <v>750</v>
      </c>
      <c r="BT249" s="25">
        <f t="shared" ca="1" si="89"/>
        <v>1500</v>
      </c>
      <c r="BU249" s="25">
        <f t="shared" ca="1" si="90"/>
        <v>750</v>
      </c>
      <c r="BV249" s="25">
        <f t="shared" ca="1" si="91"/>
        <v>750</v>
      </c>
      <c r="BW249" s="25">
        <f t="shared" ca="1" si="92"/>
        <v>1500</v>
      </c>
      <c r="BX249" s="26" t="e">
        <v>#N/A</v>
      </c>
      <c r="BY249" s="11">
        <f t="shared" ca="1" si="93"/>
        <v>0</v>
      </c>
      <c r="BZ249" s="11">
        <f t="shared" ca="1" si="99"/>
        <v>0</v>
      </c>
      <c r="CA249" s="11">
        <f t="shared" ca="1" si="94"/>
        <v>0</v>
      </c>
      <c r="CB249" s="28">
        <f>_xlfn.XLOOKUP($C249,'[3]BIS Feb-26'!$C:$C,'[3]BIS Feb-26'!U:U,"",0)</f>
        <v>46071.770833333299</v>
      </c>
      <c r="CC249" s="28">
        <f>_xlfn.XLOOKUP($C249,'[3]BIS Feb-26'!$C:$C,'[3]BIS Feb-26'!V:V,"",0)</f>
        <v>46071.770833333299</v>
      </c>
      <c r="CD249" s="28">
        <f>_xlfn.XLOOKUP($C249,'[3]BIS Feb-26'!$C:$C,'[3]BIS Feb-26'!W:W,"",0)</f>
        <v>46071.770833333299</v>
      </c>
      <c r="CE249" s="28">
        <f>_xlfn.XLOOKUP($C249,'[3]BIS Feb-26'!$C:$C,'[3]BIS Feb-26'!X:X,"",0)</f>
        <v>46071.770833333299</v>
      </c>
      <c r="CF249" s="28">
        <f>_xlfn.XLOOKUP($C249,'[3]BIS Feb-26'!$C:$C,'[3]BIS Feb-26'!Y:Y,"",0)</f>
        <v>46071.770833333299</v>
      </c>
      <c r="CG249" s="28">
        <f>_xlfn.XLOOKUP($C249,'[3]BIS Feb-26'!$C:$C,'[3]BIS Feb-26'!Z:Z,"",0)</f>
        <v>46071.770833333299</v>
      </c>
      <c r="CH249" s="28">
        <f>_xlfn.XLOOKUP($C249,'[3]BIS Feb-26'!$C:$C,'[3]BIS Feb-26'!AA:AA,"",0)</f>
        <v>46071.770833333299</v>
      </c>
      <c r="CI249" s="28">
        <f>_xlfn.XLOOKUP($C249,'[3]BIS Feb-26'!$C:$C,'[3]BIS Feb-26'!AB:AB,"",0)</f>
        <v>46071.770833333299</v>
      </c>
      <c r="CJ249" s="28">
        <f>_xlfn.XLOOKUP($C249,'[3]BIS Feb-26'!$C:$C,'[3]BIS Feb-26'!AC:AC,"",0)</f>
        <v>46071.770833333299</v>
      </c>
      <c r="CK249" s="29" t="str">
        <f>_xlfn.XLOOKUP($C249,'[3]BIS Feb-26'!$C:$C,'[3]BIS Feb-26'!AD:AD,"",0)</f>
        <v>1500</v>
      </c>
      <c r="CL249" s="29" t="str">
        <f>_xlfn.XLOOKUP($C249,'[3]BIS Feb-26'!$C:$C,'[3]BIS Feb-26'!AE:AE,"",0)</f>
        <v>750</v>
      </c>
      <c r="CM249" s="29" t="str">
        <f>_xlfn.XLOOKUP($C249,'[3]BIS Feb-26'!$C:$C,'[3]BIS Feb-26'!AF:AF,"",0)</f>
        <v>500</v>
      </c>
      <c r="CN249" s="29" t="str">
        <f>_xlfn.XLOOKUP($C249,'[3]BIS Feb-26'!$C:$C,'[3]BIS Feb-26'!AG:AG,"",0)</f>
        <v>750</v>
      </c>
      <c r="CO249" s="29" t="str">
        <f>_xlfn.XLOOKUP($C249,'[3]BIS Feb-26'!$C:$C,'[3]BIS Feb-26'!AH:AH,"",0)</f>
        <v>750</v>
      </c>
      <c r="CP249" s="29" t="str">
        <f>_xlfn.XLOOKUP($C249,'[3]BIS Feb-26'!$C:$C,'[3]BIS Feb-26'!AI:AI,"",0)</f>
        <v>1500</v>
      </c>
      <c r="CQ249" s="29" t="str">
        <f>_xlfn.XLOOKUP($C249,'[3]BIS Feb-26'!$C:$C,'[3]BIS Feb-26'!AJ:AJ,"",0)</f>
        <v>1000</v>
      </c>
      <c r="CR249" s="29" t="str">
        <f>_xlfn.XLOOKUP($C249,'[3]BIS Feb-26'!$C:$C,'[3]BIS Feb-26'!AK:AK,"",0)</f>
        <v>1500</v>
      </c>
      <c r="CS249" s="29" t="str">
        <f>_xlfn.XLOOKUP($C249,'[3]BIS Feb-26'!$C:$C,'[3]BIS Feb-26'!AL:AL,"",0)</f>
        <v>3000</v>
      </c>
      <c r="CT249" s="29">
        <f>_xlfn.XLOOKUP($C249,'[3]BIS Feb-26'!$C:$C,'[3]BIS Feb-26'!AM:AM,"",0)</f>
        <v>5</v>
      </c>
      <c r="CU249" s="28">
        <f>_xlfn.XLOOKUP($C249,'[3]BIS Feb-26'!$C:$C,'[3]BIS Feb-26'!AN:AN,"",0)</f>
        <v>46251</v>
      </c>
      <c r="CV249" s="28">
        <f>_xlfn.XLOOKUP($C249,'[3]BIS Feb-26'!$C:$C,'[3]BIS Feb-26'!AO:AO,"",0)</f>
        <v>46222</v>
      </c>
      <c r="CW249" s="28">
        <f>_xlfn.XLOOKUP($C249,'[3]BIS Feb-26'!$C:$C,'[3]BIS Feb-26'!AP:AP,"",0)</f>
        <v>46172</v>
      </c>
      <c r="CX249" s="28">
        <f>_xlfn.XLOOKUP($C249,'[3]BIS Feb-26'!$C:$C,'[3]BIS Feb-26'!AQ:AQ,"",0)</f>
        <v>46222</v>
      </c>
      <c r="CY249" s="28">
        <f>_xlfn.XLOOKUP($C249,'[3]BIS Feb-26'!$C:$C,'[3]BIS Feb-26'!AR:AR,"",0)</f>
        <v>46222</v>
      </c>
      <c r="CZ249" s="28">
        <f>_xlfn.XLOOKUP($C249,'[3]BIS Feb-26'!$C:$C,'[3]BIS Feb-26'!AS:AS,"",0)</f>
        <v>46341</v>
      </c>
      <c r="DA249" s="28">
        <f>_xlfn.XLOOKUP($C249,'[3]BIS Feb-26'!$C:$C,'[3]BIS Feb-26'!AT:AT,"",0)</f>
        <v>46272</v>
      </c>
      <c r="DB249" s="28">
        <f>_xlfn.XLOOKUP($C249,'[3]BIS Feb-26'!$C:$C,'[3]BIS Feb-26'!AU:AU,"",0)</f>
        <v>46251</v>
      </c>
      <c r="DC249" s="28">
        <f>_xlfn.XLOOKUP($C249,'[3]BIS Feb-26'!$C:$C,'[3]BIS Feb-26'!AV:AV,"",0)</f>
        <v>46436</v>
      </c>
      <c r="DD249" s="11">
        <f>_xlfn.XLOOKUP($C249,'[3]BIS Feb-26'!$C:$C,'[3]BIS Feb-26'!AW:AW,"",0)</f>
        <v>0</v>
      </c>
      <c r="DE249" s="11">
        <f>_xlfn.XLOOKUP($C249,'[3]BIS Feb-26'!$C:$C,'[3]BIS Feb-26'!AX:AX,"",0)</f>
        <v>0</v>
      </c>
      <c r="DF249" s="11">
        <f>_xlfn.XLOOKUP($C249,'[3]BIS Feb-26'!$C:$C,'[3]BIS Feb-26'!AY:AY,"",0)</f>
        <v>0</v>
      </c>
      <c r="DG249" s="11">
        <f t="shared" ca="1" si="95"/>
        <v>0</v>
      </c>
      <c r="DH249" s="11">
        <f t="shared" ca="1" si="96"/>
        <v>0</v>
      </c>
      <c r="DI249" s="11">
        <f t="shared" ca="1" si="97"/>
        <v>0</v>
      </c>
      <c r="DJ249" s="11" t="str">
        <f>_xlfn.XLOOKUP($C249,'[3]Active Customer Assets'!$D:$D,'[3]Active Customer Assets'!I:I,"",0)</f>
        <v>A (100% potential spares purchased)</v>
      </c>
      <c r="DK249" s="28">
        <f>_xlfn.XLOOKUP($C249,'[3]Active Customer Assets'!$D:$D,'[3]Active Customer Assets'!J:J,"",0)</f>
        <v>44035.909722222197</v>
      </c>
      <c r="DL249" s="28">
        <f>_xlfn.XLOOKUP($C249,'[3]Active Customer Assets'!$D:$D,'[3]Active Customer Assets'!K:K,"",0)</f>
        <v>44022.229166666701</v>
      </c>
      <c r="DM249" s="28">
        <f>_xlfn.XLOOKUP($C249,'[3]Active Customer Assets'!$D:$D,'[3]Active Customer Assets'!L:L,"",0)</f>
        <v>46072.767812500002</v>
      </c>
      <c r="DN249" s="21">
        <f>_xlfn.XLOOKUP($C249,'[3]Active Customer Assets'!$D:$D,'[3]Active Customer Assets'!M:M,"",0)</f>
        <v>16000</v>
      </c>
      <c r="DO249" s="28">
        <f>_xlfn.XLOOKUP($C249,'[3]Active Customer Assets'!$D:$D,'[3]Active Customer Assets'!N:N,"",0)</f>
        <v>0</v>
      </c>
      <c r="DP249" s="28">
        <f>_xlfn.XLOOKUP($C249,'[3]Active Customer Assets'!$D:$D,'[3]Active Customer Assets'!O:O,"",0)</f>
        <v>0</v>
      </c>
      <c r="DQ249" s="28" t="str">
        <f>_xlfn.XLOOKUP($C249,'[3]Active Customer Assets'!$D:$D,'[3]Active Customer Assets'!P:P,"",0)</f>
        <v>Air lube Plus</v>
      </c>
      <c r="DR249" s="28">
        <f>_xlfn.XLOOKUP($C249,'[3]Active Customer Assets'!$D:$D,'[3]Active Customer Assets'!Q:Q,"",0)</f>
        <v>46072</v>
      </c>
      <c r="DS249" s="28">
        <f>_xlfn.XLOOKUP($C249,'[3]Active Customer Assets'!$D:$D,'[3]Active Customer Assets'!R:R,"",0)</f>
        <v>46072</v>
      </c>
      <c r="DT249" s="28">
        <f>_xlfn.XLOOKUP($C249,'[3]Active Customer Assets'!$D:$D,'[3]Active Customer Assets'!S:S,"",0)</f>
        <v>46072</v>
      </c>
      <c r="DU249" s="28">
        <f>_xlfn.XLOOKUP($C249,'[3]Active Customer Assets'!$D:$D,'[3]Active Customer Assets'!T:T,"",0)</f>
        <v>46072</v>
      </c>
      <c r="DV249" s="28">
        <f>_xlfn.XLOOKUP($C249,'[3]Active Customer Assets'!$D:$D,'[3]Active Customer Assets'!U:U,"",0)</f>
        <v>46072</v>
      </c>
      <c r="DW249" s="28">
        <f>_xlfn.XLOOKUP($C249,'[3]Active Customer Assets'!$D:$D,'[3]Active Customer Assets'!V:V,"",0)</f>
        <v>46072</v>
      </c>
      <c r="DX249" s="28">
        <f>_xlfn.XLOOKUP($C249,'[3]Active Customer Assets'!$D:$D,'[3]Active Customer Assets'!W:W,"",0)</f>
        <v>46072</v>
      </c>
      <c r="DY249" s="28">
        <f>_xlfn.XLOOKUP($C249,'[3]Active Customer Assets'!$D:$D,'[3]Active Customer Assets'!X:X,"",0)</f>
        <v>46072</v>
      </c>
      <c r="DZ249" s="28">
        <f>_xlfn.XLOOKUP($C249,'[3]Active Customer Assets'!$D:$D,'[3]Active Customer Assets'!Y:Y,"",0)</f>
        <v>46072</v>
      </c>
      <c r="EA249" s="28" t="str">
        <f>_xlfn.XLOOKUP($C249,'[3]Active Customer Assets'!$D:$D,'[3]Active Customer Assets'!Z:Z,"",0)</f>
        <v>1500</v>
      </c>
      <c r="EB249" s="28" t="str">
        <f>_xlfn.XLOOKUP($C249,'[3]Active Customer Assets'!$D:$D,'[3]Active Customer Assets'!AA:AA,"",0)</f>
        <v>750</v>
      </c>
      <c r="EC249" s="28" t="str">
        <f>_xlfn.XLOOKUP($C249,'[3]Active Customer Assets'!$D:$D,'[3]Active Customer Assets'!AB:AB,"",0)</f>
        <v>500</v>
      </c>
      <c r="ED249" s="28" t="str">
        <f>_xlfn.XLOOKUP($C249,'[3]Active Customer Assets'!$D:$D,'[3]Active Customer Assets'!AC:AC,"",0)</f>
        <v>750</v>
      </c>
      <c r="EE249" s="28" t="str">
        <f>_xlfn.XLOOKUP($C249,'[3]Active Customer Assets'!$D:$D,'[3]Active Customer Assets'!AD:AD,"",0)</f>
        <v>750</v>
      </c>
      <c r="EF249" s="28" t="str">
        <f>_xlfn.XLOOKUP($C249,'[3]Active Customer Assets'!$D:$D,'[3]Active Customer Assets'!AE:AE,"",0)</f>
        <v>1500</v>
      </c>
      <c r="EG249" s="28" t="str">
        <f>_xlfn.XLOOKUP($C249,'[3]Active Customer Assets'!$D:$D,'[3]Active Customer Assets'!AF:AF,"",0)</f>
        <v>1000</v>
      </c>
      <c r="EH249" s="28" t="str">
        <f>_xlfn.XLOOKUP($C249,'[3]Active Customer Assets'!$D:$D,'[3]Active Customer Assets'!AG:AG,"",0)</f>
        <v>1500</v>
      </c>
      <c r="EI249" s="28" t="str">
        <f>_xlfn.XLOOKUP($C249,'[3]Active Customer Assets'!$D:$D,'[3]Active Customer Assets'!AH:AH,"",0)</f>
        <v>3000</v>
      </c>
      <c r="EJ249" s="21">
        <f>_xlfn.XLOOKUP($C249,'[3]Active Customer Assets'!$D:$D,'[3]Active Customer Assets'!AI:AI,"",0)</f>
        <v>5</v>
      </c>
      <c r="EK249" s="35" t="str">
        <f>[3]!tbl_DPSAC[[#This Row],[Unit Status]]</f>
        <v>Active</v>
      </c>
    </row>
    <row r="250" spans="1:141" x14ac:dyDescent="0.15">
      <c r="A250" s="11">
        <f>ROW(tbl_DPSAC[[#This Row],[Sl. No.]])-1</f>
        <v>249</v>
      </c>
      <c r="B250" s="12" t="s">
        <v>136</v>
      </c>
      <c r="C250" s="12" t="s">
        <v>1309</v>
      </c>
      <c r="D250" s="12" t="s">
        <v>138</v>
      </c>
      <c r="E250" s="12" t="s">
        <v>139</v>
      </c>
      <c r="F250" s="12" t="s">
        <v>161</v>
      </c>
      <c r="G250" s="13" t="s">
        <v>670</v>
      </c>
      <c r="H250" s="13" t="str">
        <f>_xlfn.XLOOKUP(C250,'[1]E&amp;DPSAC'!$K:$K,'[1]E&amp;DPSAC'!$E:$E,,0)</f>
        <v>KASUNDA</v>
      </c>
      <c r="I250" s="13" t="s">
        <v>671</v>
      </c>
      <c r="J250" s="13">
        <v>7847058297</v>
      </c>
      <c r="K250" s="13">
        <v>9101968918</v>
      </c>
      <c r="L250" s="12" t="str">
        <f t="shared" ca="1" si="75"/>
        <v>Non - Warranty</v>
      </c>
      <c r="M250" s="14">
        <v>44034</v>
      </c>
      <c r="N250" s="15">
        <v>24</v>
      </c>
      <c r="O250" s="14">
        <f t="shared" si="76"/>
        <v>44773</v>
      </c>
      <c r="P250" s="11" t="s">
        <v>142</v>
      </c>
      <c r="Q250" s="19" t="str">
        <f>_xlfn.XLOOKUP(C250,'[2]Sch Calls'!$R:$R,'[2]Sch Calls'!$F:$F,"",0)</f>
        <v>CC-01842957</v>
      </c>
      <c r="R250" s="18">
        <f>_xlfn.XLOOKUP(C250,'[2]Sch Calls'!$R:$R,'[2]Sch Calls'!$A:$A,"",0)</f>
        <v>45954.577777777777</v>
      </c>
      <c r="S250" s="17">
        <f>_xlfn.XLOOKUP(C250,'[2]Sch Calls'!$R:$R,'[2]Sch Calls'!$B:$B,"",0)</f>
        <v>9420</v>
      </c>
      <c r="T250" s="18">
        <f>_xlfn.XLOOKUP(C250,'[1]E&amp;DPSAC'!$K:$K,'[1]E&amp;DPSAC'!$W:$W,"",0)</f>
        <v>45854</v>
      </c>
      <c r="U250" s="17">
        <f>_xlfn.XLOOKUP(C250,'[1]E&amp;DPSAC'!$K:$K,'[1]E&amp;DPSAC'!$Z:$Z,"",0)</f>
        <v>8200</v>
      </c>
      <c r="V250" s="17">
        <f>_xlfn.XLOOKUP(C250,'[2]1. All Calls'!$R:$R,'[2]1. All Calls'!$B:$B,"",0)</f>
        <v>9445</v>
      </c>
      <c r="W250" s="20">
        <f>_xlfn.XLOOKUP(C250,'[2]1. All Calls'!$R:$R,'[2]1. All Calls'!$A:$A,"",0)</f>
        <v>45966.54583333333</v>
      </c>
      <c r="X250" s="17" t="str">
        <f>_xlfn.XLOOKUP(C250,'[2]Sch Calls'!$R:$R,'[2]Sch Calls'!$AB:$AB,"",0)</f>
        <v>Service spares purchase from us and done scheduled service by itself and change air filter, oil filter, air oil separator, MPV KIT, BDV KIT, ARV KIT, PRESSURE REGULATOR SWITCH AND ELGI air lube Plus oil 40 liters.</v>
      </c>
      <c r="Y250" s="17">
        <f t="shared" si="77"/>
        <v>725</v>
      </c>
      <c r="Z250" s="17" t="str">
        <f t="shared" si="78"/>
        <v>Done</v>
      </c>
      <c r="AA250" s="21">
        <f t="shared" ca="1" si="79"/>
        <v>146.42222222222335</v>
      </c>
      <c r="AB250" s="21" t="str">
        <f t="shared" ca="1" si="80"/>
        <v>Done</v>
      </c>
      <c r="AC250" s="11">
        <f ca="1">tbl_DPSAC[[#This Row],[Current Month Due Count]]</f>
        <v>0</v>
      </c>
      <c r="AD250" s="11">
        <f ca="1">tbl_DPSAC[[#This Row],[Next Month Due2]]</f>
        <v>4</v>
      </c>
      <c r="AE250" s="11">
        <f t="shared" ca="1" si="81"/>
        <v>0</v>
      </c>
      <c r="AF250" s="11">
        <v>4</v>
      </c>
      <c r="AG250" s="17">
        <f t="shared" ca="1" si="82"/>
        <v>9983</v>
      </c>
      <c r="AH250" s="11">
        <v>0</v>
      </c>
      <c r="AI250" s="11">
        <v>0</v>
      </c>
      <c r="AJ250" s="11">
        <v>0</v>
      </c>
      <c r="AK250" s="11">
        <v>0</v>
      </c>
      <c r="AL250" s="11">
        <v>0</v>
      </c>
      <c r="AM250" s="11">
        <v>0</v>
      </c>
      <c r="AN250" s="11">
        <v>0</v>
      </c>
      <c r="AO250" s="11">
        <v>0</v>
      </c>
      <c r="AP250" s="11">
        <v>0</v>
      </c>
      <c r="AQ250" s="11">
        <v>0</v>
      </c>
      <c r="AR250" s="11">
        <v>0</v>
      </c>
      <c r="AS250" s="11">
        <v>0</v>
      </c>
      <c r="AT250" s="11">
        <v>0</v>
      </c>
      <c r="AU250" s="11">
        <v>0</v>
      </c>
      <c r="AV250" s="11">
        <v>0</v>
      </c>
      <c r="AW250" s="11">
        <v>0</v>
      </c>
      <c r="AX250" s="11" t="str">
        <f t="shared" ca="1" si="83"/>
        <v>No Service Dues</v>
      </c>
      <c r="AY250" s="17">
        <v>9428</v>
      </c>
      <c r="AZ250" s="22">
        <v>45954</v>
      </c>
      <c r="BA250" s="17" t="s">
        <v>1310</v>
      </c>
      <c r="BB250" s="17">
        <v>9428</v>
      </c>
      <c r="BC250" s="22">
        <v>45954</v>
      </c>
      <c r="BD250" s="17" t="s">
        <v>1310</v>
      </c>
      <c r="BE250" s="17">
        <v>9428</v>
      </c>
      <c r="BF250" s="22">
        <v>45954</v>
      </c>
      <c r="BG250" s="17" t="s">
        <v>1310</v>
      </c>
      <c r="BH250" s="17">
        <v>9428</v>
      </c>
      <c r="BI250" s="22">
        <v>45954</v>
      </c>
      <c r="BJ250" s="17" t="s">
        <v>1310</v>
      </c>
      <c r="BK250" s="17">
        <v>9428</v>
      </c>
      <c r="BL250" s="22">
        <v>45954</v>
      </c>
      <c r="BM250" s="17" t="s">
        <v>1310</v>
      </c>
      <c r="BN250" s="23">
        <f t="shared" si="84"/>
        <v>46134</v>
      </c>
      <c r="BO250" s="23">
        <f t="shared" si="85"/>
        <v>46134</v>
      </c>
      <c r="BP250" s="23">
        <f t="shared" si="86"/>
        <v>46134</v>
      </c>
      <c r="BQ250" s="23">
        <f t="shared" si="87"/>
        <v>46134</v>
      </c>
      <c r="BR250" s="23">
        <f t="shared" si="98"/>
        <v>46319</v>
      </c>
      <c r="BS250" s="24">
        <f t="shared" ca="1" si="88"/>
        <v>195</v>
      </c>
      <c r="BT250" s="25">
        <f t="shared" ca="1" si="89"/>
        <v>945</v>
      </c>
      <c r="BU250" s="25">
        <f t="shared" ca="1" si="90"/>
        <v>195</v>
      </c>
      <c r="BV250" s="25">
        <f t="shared" ca="1" si="91"/>
        <v>195</v>
      </c>
      <c r="BW250" s="25">
        <f t="shared" ca="1" si="92"/>
        <v>945</v>
      </c>
      <c r="BX250" s="26" t="e">
        <v>#N/A</v>
      </c>
      <c r="BY250" s="11">
        <f t="shared" ca="1" si="93"/>
        <v>0</v>
      </c>
      <c r="BZ250" s="11">
        <f t="shared" ca="1" si="99"/>
        <v>0</v>
      </c>
      <c r="CA250" s="11">
        <f t="shared" ca="1" si="94"/>
        <v>4</v>
      </c>
      <c r="CB250" s="28">
        <f>_xlfn.XLOOKUP($C250,'[3]BIS Feb-26'!$C:$C,'[3]BIS Feb-26'!U:U,"",0)</f>
        <v>45953.770833333299</v>
      </c>
      <c r="CC250" s="28">
        <f>_xlfn.XLOOKUP($C250,'[3]BIS Feb-26'!$C:$C,'[3]BIS Feb-26'!V:V,"",0)</f>
        <v>45953.770833333299</v>
      </c>
      <c r="CD250" s="28">
        <f>_xlfn.XLOOKUP($C250,'[3]BIS Feb-26'!$C:$C,'[3]BIS Feb-26'!W:W,"",0)</f>
        <v>45953.770833333299</v>
      </c>
      <c r="CE250" s="28">
        <f>_xlfn.XLOOKUP($C250,'[3]BIS Feb-26'!$C:$C,'[3]BIS Feb-26'!X:X,"",0)</f>
        <v>45953.770833333299</v>
      </c>
      <c r="CF250" s="28">
        <f>_xlfn.XLOOKUP($C250,'[3]BIS Feb-26'!$C:$C,'[3]BIS Feb-26'!Y:Y,"",0)</f>
        <v>45953.770833333299</v>
      </c>
      <c r="CG250" s="28">
        <f>_xlfn.XLOOKUP($C250,'[3]BIS Feb-26'!$C:$C,'[3]BIS Feb-26'!Z:Z,"",0)</f>
        <v>45953.770833333299</v>
      </c>
      <c r="CH250" s="28">
        <f>_xlfn.XLOOKUP($C250,'[3]BIS Feb-26'!$C:$C,'[3]BIS Feb-26'!AA:AA,"",0)</f>
        <v>45953.770833333299</v>
      </c>
      <c r="CI250" s="28">
        <f>_xlfn.XLOOKUP($C250,'[3]BIS Feb-26'!$C:$C,'[3]BIS Feb-26'!AB:AB,"",0)</f>
        <v>45953.770833333299</v>
      </c>
      <c r="CJ250" s="28">
        <f>_xlfn.XLOOKUP($C250,'[3]BIS Feb-26'!$C:$C,'[3]BIS Feb-26'!AC:AC,"",0)</f>
        <v>45953.770833333299</v>
      </c>
      <c r="CK250" s="29" t="str">
        <f>_xlfn.XLOOKUP($C250,'[3]BIS Feb-26'!$C:$C,'[3]BIS Feb-26'!AD:AD,"",0)</f>
        <v>710</v>
      </c>
      <c r="CL250" s="29" t="str">
        <f>_xlfn.XLOOKUP($C250,'[3]BIS Feb-26'!$C:$C,'[3]BIS Feb-26'!AE:AE,"",0)</f>
        <v>710</v>
      </c>
      <c r="CM250" s="29" t="str">
        <f>_xlfn.XLOOKUP($C250,'[3]BIS Feb-26'!$C:$C,'[3]BIS Feb-26'!AF:AF,"",0)</f>
        <v>710</v>
      </c>
      <c r="CN250" s="29" t="str">
        <f>_xlfn.XLOOKUP($C250,'[3]BIS Feb-26'!$C:$C,'[3]BIS Feb-26'!AG:AG,"",0)</f>
        <v>710</v>
      </c>
      <c r="CO250" s="29" t="str">
        <f>_xlfn.XLOOKUP($C250,'[3]BIS Feb-26'!$C:$C,'[3]BIS Feb-26'!AH:AH,"",0)</f>
        <v>710</v>
      </c>
      <c r="CP250" s="29" t="str">
        <f>_xlfn.XLOOKUP($C250,'[3]BIS Feb-26'!$C:$C,'[3]BIS Feb-26'!AI:AI,"",0)</f>
        <v>1460</v>
      </c>
      <c r="CQ250" s="29" t="str">
        <f>_xlfn.XLOOKUP($C250,'[3]BIS Feb-26'!$C:$C,'[3]BIS Feb-26'!AJ:AJ,"",0)</f>
        <v>1000</v>
      </c>
      <c r="CR250" s="29" t="str">
        <f>_xlfn.XLOOKUP($C250,'[3]BIS Feb-26'!$C:$C,'[3]BIS Feb-26'!AK:AK,"",0)</f>
        <v>1460</v>
      </c>
      <c r="CS250" s="29" t="str">
        <f>_xlfn.XLOOKUP($C250,'[3]BIS Feb-26'!$C:$C,'[3]BIS Feb-26'!AL:AL,"",0)</f>
        <v>1460</v>
      </c>
      <c r="CT250" s="29">
        <f>_xlfn.XLOOKUP($C250,'[3]BIS Feb-26'!$C:$C,'[3]BIS Feb-26'!AM:AM,"",0)</f>
        <v>4</v>
      </c>
      <c r="CU250" s="28">
        <f>_xlfn.XLOOKUP($C250,'[3]BIS Feb-26'!$C:$C,'[3]BIS Feb-26'!AN:AN,"",0)</f>
        <v>46133</v>
      </c>
      <c r="CV250" s="28">
        <f>_xlfn.XLOOKUP($C250,'[3]BIS Feb-26'!$C:$C,'[3]BIS Feb-26'!AO:AO,"",0)</f>
        <v>46133</v>
      </c>
      <c r="CW250" s="28">
        <f>_xlfn.XLOOKUP($C250,'[3]BIS Feb-26'!$C:$C,'[3]BIS Feb-26'!AP:AP,"",0)</f>
        <v>46133</v>
      </c>
      <c r="CX250" s="28">
        <f>_xlfn.XLOOKUP($C250,'[3]BIS Feb-26'!$C:$C,'[3]BIS Feb-26'!AQ:AQ,"",0)</f>
        <v>46133</v>
      </c>
      <c r="CY250" s="28">
        <f>_xlfn.XLOOKUP($C250,'[3]BIS Feb-26'!$C:$C,'[3]BIS Feb-26'!AR:AR,"",0)</f>
        <v>46133</v>
      </c>
      <c r="CZ250" s="28">
        <f>_xlfn.XLOOKUP($C250,'[3]BIS Feb-26'!$C:$C,'[3]BIS Feb-26'!AS:AS,"",0)</f>
        <v>46223</v>
      </c>
      <c r="DA250" s="28">
        <f>_xlfn.XLOOKUP($C250,'[3]BIS Feb-26'!$C:$C,'[3]BIS Feb-26'!AT:AT,"",0)</f>
        <v>46216</v>
      </c>
      <c r="DB250" s="28">
        <f>_xlfn.XLOOKUP($C250,'[3]BIS Feb-26'!$C:$C,'[3]BIS Feb-26'!AU:AU,"",0)</f>
        <v>46133</v>
      </c>
      <c r="DC250" s="28">
        <f>_xlfn.XLOOKUP($C250,'[3]BIS Feb-26'!$C:$C,'[3]BIS Feb-26'!AV:AV,"",0)</f>
        <v>46318</v>
      </c>
      <c r="DD250" s="11">
        <f>_xlfn.XLOOKUP($C250,'[3]BIS Feb-26'!$C:$C,'[3]BIS Feb-26'!AW:AW,"",0)</f>
        <v>0</v>
      </c>
      <c r="DE250" s="11">
        <f>_xlfn.XLOOKUP($C250,'[3]BIS Feb-26'!$C:$C,'[3]BIS Feb-26'!AX:AX,"",0)</f>
        <v>0</v>
      </c>
      <c r="DF250" s="11">
        <f>_xlfn.XLOOKUP($C250,'[3]BIS Feb-26'!$C:$C,'[3]BIS Feb-26'!AY:AY,"",0)</f>
        <v>0</v>
      </c>
      <c r="DG250" s="11">
        <f t="shared" ca="1" si="95"/>
        <v>0</v>
      </c>
      <c r="DH250" s="11">
        <f t="shared" ca="1" si="96"/>
        <v>0</v>
      </c>
      <c r="DI250" s="11">
        <f t="shared" ca="1" si="97"/>
        <v>6</v>
      </c>
      <c r="DJ250" s="11" t="str">
        <f>_xlfn.XLOOKUP($C250,'[3]Active Customer Assets'!$D:$D,'[3]Active Customer Assets'!I:I,"",0)</f>
        <v>A (100% potential spares purchased)</v>
      </c>
      <c r="DK250" s="28">
        <f>_xlfn.XLOOKUP($C250,'[3]Active Customer Assets'!$D:$D,'[3]Active Customer Assets'!J:J,"",0)</f>
        <v>44034.527777777803</v>
      </c>
      <c r="DL250" s="28">
        <f>_xlfn.XLOOKUP($C250,'[3]Active Customer Assets'!$D:$D,'[3]Active Customer Assets'!K:K,"",0)</f>
        <v>44008.229166666701</v>
      </c>
      <c r="DM250" s="28">
        <f>_xlfn.XLOOKUP($C250,'[3]Active Customer Assets'!$D:$D,'[3]Active Customer Assets'!L:L,"",0)</f>
        <v>45966.546631944402</v>
      </c>
      <c r="DN250" s="21">
        <f>_xlfn.XLOOKUP($C250,'[3]Active Customer Assets'!$D:$D,'[3]Active Customer Assets'!M:M,"",0)</f>
        <v>9445</v>
      </c>
      <c r="DO250" s="28">
        <f>_xlfn.XLOOKUP($C250,'[3]Active Customer Assets'!$D:$D,'[3]Active Customer Assets'!N:N,"",0)</f>
        <v>0</v>
      </c>
      <c r="DP250" s="28">
        <f>_xlfn.XLOOKUP($C250,'[3]Active Customer Assets'!$D:$D,'[3]Active Customer Assets'!O:O,"",0)</f>
        <v>0</v>
      </c>
      <c r="DQ250" s="28" t="str">
        <f>_xlfn.XLOOKUP($C250,'[3]Active Customer Assets'!$D:$D,'[3]Active Customer Assets'!P:P,"",0)</f>
        <v>Air lube Plus</v>
      </c>
      <c r="DR250" s="28">
        <f>_xlfn.XLOOKUP($C250,'[3]Active Customer Assets'!$D:$D,'[3]Active Customer Assets'!Q:Q,"",0)</f>
        <v>45954</v>
      </c>
      <c r="DS250" s="28">
        <f>_xlfn.XLOOKUP($C250,'[3]Active Customer Assets'!$D:$D,'[3]Active Customer Assets'!R:R,"",0)</f>
        <v>45954</v>
      </c>
      <c r="DT250" s="28">
        <f>_xlfn.XLOOKUP($C250,'[3]Active Customer Assets'!$D:$D,'[3]Active Customer Assets'!S:S,"",0)</f>
        <v>45954</v>
      </c>
      <c r="DU250" s="28">
        <f>_xlfn.XLOOKUP($C250,'[3]Active Customer Assets'!$D:$D,'[3]Active Customer Assets'!T:T,"",0)</f>
        <v>45954</v>
      </c>
      <c r="DV250" s="28">
        <f>_xlfn.XLOOKUP($C250,'[3]Active Customer Assets'!$D:$D,'[3]Active Customer Assets'!U:U,"",0)</f>
        <v>45954</v>
      </c>
      <c r="DW250" s="28">
        <f>_xlfn.XLOOKUP($C250,'[3]Active Customer Assets'!$D:$D,'[3]Active Customer Assets'!V:V,"",0)</f>
        <v>45954</v>
      </c>
      <c r="DX250" s="28">
        <f>_xlfn.XLOOKUP($C250,'[3]Active Customer Assets'!$D:$D,'[3]Active Customer Assets'!W:W,"",0)</f>
        <v>45954</v>
      </c>
      <c r="DY250" s="28">
        <f>_xlfn.XLOOKUP($C250,'[3]Active Customer Assets'!$D:$D,'[3]Active Customer Assets'!X:X,"",0)</f>
        <v>45954</v>
      </c>
      <c r="DZ250" s="28">
        <f>_xlfn.XLOOKUP($C250,'[3]Active Customer Assets'!$D:$D,'[3]Active Customer Assets'!Y:Y,"",0)</f>
        <v>45954</v>
      </c>
      <c r="EA250" s="28" t="str">
        <f>_xlfn.XLOOKUP($C250,'[3]Active Customer Assets'!$D:$D,'[3]Active Customer Assets'!Z:Z,"",0)</f>
        <v>710</v>
      </c>
      <c r="EB250" s="28" t="str">
        <f>_xlfn.XLOOKUP($C250,'[3]Active Customer Assets'!$D:$D,'[3]Active Customer Assets'!AA:AA,"",0)</f>
        <v>710</v>
      </c>
      <c r="EC250" s="28" t="str">
        <f>_xlfn.XLOOKUP($C250,'[3]Active Customer Assets'!$D:$D,'[3]Active Customer Assets'!AB:AB,"",0)</f>
        <v>710</v>
      </c>
      <c r="ED250" s="28" t="str">
        <f>_xlfn.XLOOKUP($C250,'[3]Active Customer Assets'!$D:$D,'[3]Active Customer Assets'!AC:AC,"",0)</f>
        <v>710</v>
      </c>
      <c r="EE250" s="28" t="str">
        <f>_xlfn.XLOOKUP($C250,'[3]Active Customer Assets'!$D:$D,'[3]Active Customer Assets'!AD:AD,"",0)</f>
        <v>710</v>
      </c>
      <c r="EF250" s="28" t="str">
        <f>_xlfn.XLOOKUP($C250,'[3]Active Customer Assets'!$D:$D,'[3]Active Customer Assets'!AE:AE,"",0)</f>
        <v>1460</v>
      </c>
      <c r="EG250" s="28" t="str">
        <f>_xlfn.XLOOKUP($C250,'[3]Active Customer Assets'!$D:$D,'[3]Active Customer Assets'!AF:AF,"",0)</f>
        <v>1000</v>
      </c>
      <c r="EH250" s="28" t="str">
        <f>_xlfn.XLOOKUP($C250,'[3]Active Customer Assets'!$D:$D,'[3]Active Customer Assets'!AG:AG,"",0)</f>
        <v>1460</v>
      </c>
      <c r="EI250" s="28" t="str">
        <f>_xlfn.XLOOKUP($C250,'[3]Active Customer Assets'!$D:$D,'[3]Active Customer Assets'!AH:AH,"",0)</f>
        <v>1460</v>
      </c>
      <c r="EJ250" s="21">
        <f>_xlfn.XLOOKUP($C250,'[3]Active Customer Assets'!$D:$D,'[3]Active Customer Assets'!AI:AI,"",0)</f>
        <v>4</v>
      </c>
      <c r="EK250" s="35" t="str">
        <f>[3]!tbl_DPSAC[[#This Row],[Unit Status]]</f>
        <v>Active</v>
      </c>
    </row>
    <row r="251" spans="1:141" x14ac:dyDescent="0.15">
      <c r="A251" s="11">
        <f>ROW(tbl_DPSAC[[#This Row],[Sl. No.]])-1</f>
        <v>250</v>
      </c>
      <c r="B251" s="12" t="s">
        <v>136</v>
      </c>
      <c r="C251" s="12" t="s">
        <v>1311</v>
      </c>
      <c r="D251" s="12" t="s">
        <v>1312</v>
      </c>
      <c r="E251" s="12" t="s">
        <v>199</v>
      </c>
      <c r="F251" s="12" t="s">
        <v>161</v>
      </c>
      <c r="G251" s="13" t="s">
        <v>1313</v>
      </c>
      <c r="H251" s="13" t="str">
        <f>_xlfn.XLOOKUP(C251,'[1]E&amp;DPSAC'!$K:$K,'[1]E&amp;DPSAC'!$E:$E,,0)</f>
        <v>TUPUDANA, RANCHI</v>
      </c>
      <c r="I251" s="13"/>
      <c r="J251" s="13">
        <v>8969978501</v>
      </c>
      <c r="K251" s="13">
        <v>8969978501</v>
      </c>
      <c r="L251" s="12" t="str">
        <f t="shared" ca="1" si="75"/>
        <v>Non - Warranty</v>
      </c>
      <c r="M251" s="14">
        <v>44735</v>
      </c>
      <c r="N251" s="15">
        <v>24</v>
      </c>
      <c r="O251" s="14">
        <f t="shared" si="76"/>
        <v>45473</v>
      </c>
      <c r="P251" s="11" t="s">
        <v>142</v>
      </c>
      <c r="Q251" s="19" t="str">
        <f>_xlfn.XLOOKUP(C251,'[2]Sch Calls'!$R:$R,'[2]Sch Calls'!$F:$F,"",0)</f>
        <v>CC-01785618</v>
      </c>
      <c r="R251" s="18">
        <f>_xlfn.XLOOKUP(C251,'[2]Sch Calls'!$R:$R,'[2]Sch Calls'!$A:$A,"",0)</f>
        <v>45902.730578703697</v>
      </c>
      <c r="S251" s="17">
        <f>_xlfn.XLOOKUP(C251,'[2]Sch Calls'!$R:$R,'[2]Sch Calls'!$B:$B,"",0)</f>
        <v>2896</v>
      </c>
      <c r="T251" s="18">
        <f>_xlfn.XLOOKUP(C251,'[1]E&amp;DPSAC'!$K:$K,'[1]E&amp;DPSAC'!$W:$W,"",0)</f>
        <v>45902</v>
      </c>
      <c r="U251" s="17">
        <f>_xlfn.XLOOKUP(C251,'[1]E&amp;DPSAC'!$K:$K,'[1]E&amp;DPSAC'!$Z:$Z,"",0)</f>
        <v>2796</v>
      </c>
      <c r="V251" s="17">
        <f>_xlfn.XLOOKUP(C251,'[2]1. All Calls'!$R:$R,'[2]1. All Calls'!$B:$B,"",0)</f>
        <v>3045</v>
      </c>
      <c r="W251" s="20">
        <f>_xlfn.XLOOKUP(C251,'[2]1. All Calls'!$R:$R,'[2]1. All Calls'!$A:$A,"",0)</f>
        <v>46042.528356481504</v>
      </c>
      <c r="X251" s="17" t="str">
        <f>_xlfn.XLOOKUP(C251,'[2]Sch Calls'!$R:$R,'[2]Sch Calls'!$AB:$AB,"",0)</f>
        <v>Attend the site for scheduled service so change air filter for compressor and engine both sides, change oil filter , change air oil separator, change all valve kit and change ELGI air lube Plus oil 40 liters. Then start the unit found running ok.</v>
      </c>
      <c r="Y251" s="17">
        <f t="shared" si="77"/>
        <v>601</v>
      </c>
      <c r="Z251" s="17" t="str">
        <f t="shared" si="78"/>
        <v>Done</v>
      </c>
      <c r="AA251" s="21">
        <f t="shared" ca="1" si="79"/>
        <v>198.26942129630334</v>
      </c>
      <c r="AB251" s="21" t="str">
        <f t="shared" ca="1" si="80"/>
        <v>Due</v>
      </c>
      <c r="AC251" s="11">
        <f ca="1">tbl_DPSAC[[#This Row],[Current Month Due Count]]</f>
        <v>4</v>
      </c>
      <c r="AD251" s="11">
        <f ca="1">tbl_DPSAC[[#This Row],[Next Month Due2]]</f>
        <v>0</v>
      </c>
      <c r="AE251" s="11">
        <f t="shared" ca="1" si="81"/>
        <v>1</v>
      </c>
      <c r="AF251" s="11">
        <v>1</v>
      </c>
      <c r="AG251" s="17">
        <f t="shared" ca="1" si="82"/>
        <v>3103</v>
      </c>
      <c r="AH251" s="11" t="s">
        <v>1314</v>
      </c>
      <c r="AI251" s="11" t="s">
        <v>1315</v>
      </c>
      <c r="AJ251" s="11" t="s">
        <v>1316</v>
      </c>
      <c r="AK251" s="11" t="s">
        <v>1317</v>
      </c>
      <c r="AL251" s="11">
        <v>0</v>
      </c>
      <c r="AM251" s="11">
        <v>0</v>
      </c>
      <c r="AN251" s="11">
        <v>0</v>
      </c>
      <c r="AO251" s="11">
        <v>0</v>
      </c>
      <c r="AP251" s="11">
        <v>0</v>
      </c>
      <c r="AQ251" s="11">
        <v>0</v>
      </c>
      <c r="AR251" s="11">
        <v>0</v>
      </c>
      <c r="AS251" s="11">
        <v>0</v>
      </c>
      <c r="AT251" s="11">
        <v>0</v>
      </c>
      <c r="AU251" s="11">
        <v>0</v>
      </c>
      <c r="AV251" s="11">
        <v>0</v>
      </c>
      <c r="AW251" s="11">
        <v>0</v>
      </c>
      <c r="AX251" s="11" t="str">
        <f t="shared" ca="1" si="83"/>
        <v>No Service Dues</v>
      </c>
      <c r="AY251" s="17">
        <v>2896</v>
      </c>
      <c r="AZ251" s="22">
        <v>45902</v>
      </c>
      <c r="BA251" s="17" t="s">
        <v>1318</v>
      </c>
      <c r="BB251" s="17">
        <v>2896</v>
      </c>
      <c r="BC251" s="22">
        <v>45902</v>
      </c>
      <c r="BD251" s="17" t="s">
        <v>1318</v>
      </c>
      <c r="BE251" s="17">
        <v>2896</v>
      </c>
      <c r="BF251" s="22">
        <v>45902</v>
      </c>
      <c r="BG251" s="17" t="s">
        <v>1318</v>
      </c>
      <c r="BH251" s="17">
        <v>2896</v>
      </c>
      <c r="BI251" s="22">
        <v>45902</v>
      </c>
      <c r="BJ251" s="17" t="s">
        <v>1318</v>
      </c>
      <c r="BK251" s="17">
        <v>2896</v>
      </c>
      <c r="BL251" s="22">
        <v>45902</v>
      </c>
      <c r="BM251" s="17" t="s">
        <v>1318</v>
      </c>
      <c r="BN251" s="23">
        <f t="shared" si="84"/>
        <v>46082</v>
      </c>
      <c r="BO251" s="23">
        <f t="shared" si="85"/>
        <v>46082</v>
      </c>
      <c r="BP251" s="23">
        <f t="shared" si="86"/>
        <v>46082</v>
      </c>
      <c r="BQ251" s="23">
        <f t="shared" si="87"/>
        <v>46082</v>
      </c>
      <c r="BR251" s="23">
        <f t="shared" si="98"/>
        <v>46267</v>
      </c>
      <c r="BS251" s="24">
        <f t="shared" ca="1" si="88"/>
        <v>543</v>
      </c>
      <c r="BT251" s="25">
        <f t="shared" ca="1" si="89"/>
        <v>1293</v>
      </c>
      <c r="BU251" s="25">
        <f t="shared" ca="1" si="90"/>
        <v>543</v>
      </c>
      <c r="BV251" s="25">
        <f t="shared" ca="1" si="91"/>
        <v>543</v>
      </c>
      <c r="BW251" s="25">
        <f t="shared" ca="1" si="92"/>
        <v>1293</v>
      </c>
      <c r="BX251" s="26">
        <v>0</v>
      </c>
      <c r="BY251" s="11">
        <f t="shared" ca="1" si="93"/>
        <v>0</v>
      </c>
      <c r="BZ251" s="11">
        <f t="shared" ca="1" si="99"/>
        <v>4</v>
      </c>
      <c r="CA251" s="11">
        <f t="shared" ca="1" si="94"/>
        <v>0</v>
      </c>
      <c r="CB251" s="28">
        <f>_xlfn.XLOOKUP($C251,'[3]BIS Feb-26'!$C:$C,'[3]BIS Feb-26'!U:U,"",0)</f>
        <v>45901.770833333299</v>
      </c>
      <c r="CC251" s="28">
        <f>_xlfn.XLOOKUP($C251,'[3]BIS Feb-26'!$C:$C,'[3]BIS Feb-26'!V:V,"",0)</f>
        <v>45901.770833333299</v>
      </c>
      <c r="CD251" s="28">
        <f>_xlfn.XLOOKUP($C251,'[3]BIS Feb-26'!$C:$C,'[3]BIS Feb-26'!W:W,"",0)</f>
        <v>45901.770833333299</v>
      </c>
      <c r="CE251" s="28">
        <f>_xlfn.XLOOKUP($C251,'[3]BIS Feb-26'!$C:$C,'[3]BIS Feb-26'!X:X,"",0)</f>
        <v>45901.770833333299</v>
      </c>
      <c r="CF251" s="28">
        <f>_xlfn.XLOOKUP($C251,'[3]BIS Feb-26'!$C:$C,'[3]BIS Feb-26'!Y:Y,"",0)</f>
        <v>45901.770833333299</v>
      </c>
      <c r="CG251" s="28">
        <f>_xlfn.XLOOKUP($C251,'[3]BIS Feb-26'!$C:$C,'[3]BIS Feb-26'!Z:Z,"",0)</f>
        <v>45901.770833333299</v>
      </c>
      <c r="CH251" s="28">
        <f>_xlfn.XLOOKUP($C251,'[3]BIS Feb-26'!$C:$C,'[3]BIS Feb-26'!AA:AA,"",0)</f>
        <v>45901.770833333299</v>
      </c>
      <c r="CI251" s="28">
        <f>_xlfn.XLOOKUP($C251,'[3]BIS Feb-26'!$C:$C,'[3]BIS Feb-26'!AB:AB,"",0)</f>
        <v>45901.770833333299</v>
      </c>
      <c r="CJ251" s="28">
        <f>_xlfn.XLOOKUP($C251,'[3]BIS Feb-26'!$C:$C,'[3]BIS Feb-26'!AC:AC,"",0)</f>
        <v>45901.770833333299</v>
      </c>
      <c r="CK251" s="29" t="str">
        <f>_xlfn.XLOOKUP($C251,'[3]BIS Feb-26'!$C:$C,'[3]BIS Feb-26'!AD:AD,"",0)</f>
        <v>605</v>
      </c>
      <c r="CL251" s="29" t="str">
        <f>_xlfn.XLOOKUP($C251,'[3]BIS Feb-26'!$C:$C,'[3]BIS Feb-26'!AE:AE,"",0)</f>
        <v>605</v>
      </c>
      <c r="CM251" s="29" t="str">
        <f>_xlfn.XLOOKUP($C251,'[3]BIS Feb-26'!$C:$C,'[3]BIS Feb-26'!AF:AF,"",0)</f>
        <v>605</v>
      </c>
      <c r="CN251" s="29" t="str">
        <f>_xlfn.XLOOKUP($C251,'[3]BIS Feb-26'!$C:$C,'[3]BIS Feb-26'!AG:AG,"",0)</f>
        <v>605</v>
      </c>
      <c r="CO251" s="29" t="str">
        <f>_xlfn.XLOOKUP($C251,'[3]BIS Feb-26'!$C:$C,'[3]BIS Feb-26'!AH:AH,"",0)</f>
        <v>605</v>
      </c>
      <c r="CP251" s="29" t="str">
        <f>_xlfn.XLOOKUP($C251,'[3]BIS Feb-26'!$C:$C,'[3]BIS Feb-26'!AI:AI,"",0)</f>
        <v>1355</v>
      </c>
      <c r="CQ251" s="29" t="str">
        <f>_xlfn.XLOOKUP($C251,'[3]BIS Feb-26'!$C:$C,'[3]BIS Feb-26'!AJ:AJ,"",0)</f>
        <v>1000</v>
      </c>
      <c r="CR251" s="29" t="str">
        <f>_xlfn.XLOOKUP($C251,'[3]BIS Feb-26'!$C:$C,'[3]BIS Feb-26'!AK:AK,"",0)</f>
        <v>1355</v>
      </c>
      <c r="CS251" s="29" t="str">
        <f>_xlfn.XLOOKUP($C251,'[3]BIS Feb-26'!$C:$C,'[3]BIS Feb-26'!AL:AL,"",0)</f>
        <v>1355</v>
      </c>
      <c r="CT251" s="29">
        <f>_xlfn.XLOOKUP($C251,'[3]BIS Feb-26'!$C:$C,'[3]BIS Feb-26'!AM:AM,"",0)</f>
        <v>3</v>
      </c>
      <c r="CU251" s="28">
        <f>_xlfn.XLOOKUP($C251,'[3]BIS Feb-26'!$C:$C,'[3]BIS Feb-26'!AN:AN,"",0)</f>
        <v>46081</v>
      </c>
      <c r="CV251" s="28">
        <f>_xlfn.XLOOKUP($C251,'[3]BIS Feb-26'!$C:$C,'[3]BIS Feb-26'!AO:AO,"",0)</f>
        <v>46081</v>
      </c>
      <c r="CW251" s="28">
        <f>_xlfn.XLOOKUP($C251,'[3]BIS Feb-26'!$C:$C,'[3]BIS Feb-26'!AP:AP,"",0)</f>
        <v>46081</v>
      </c>
      <c r="CX251" s="28">
        <f>_xlfn.XLOOKUP($C251,'[3]BIS Feb-26'!$C:$C,'[3]BIS Feb-26'!AQ:AQ,"",0)</f>
        <v>46081</v>
      </c>
      <c r="CY251" s="28">
        <f>_xlfn.XLOOKUP($C251,'[3]BIS Feb-26'!$C:$C,'[3]BIS Feb-26'!AR:AR,"",0)</f>
        <v>46081</v>
      </c>
      <c r="CZ251" s="28">
        <f>_xlfn.XLOOKUP($C251,'[3]BIS Feb-26'!$C:$C,'[3]BIS Feb-26'!AS:AS,"",0)</f>
        <v>46171</v>
      </c>
      <c r="DA251" s="28">
        <f>_xlfn.XLOOKUP($C251,'[3]BIS Feb-26'!$C:$C,'[3]BIS Feb-26'!AT:AT,"",0)</f>
        <v>46266</v>
      </c>
      <c r="DB251" s="28">
        <f>_xlfn.XLOOKUP($C251,'[3]BIS Feb-26'!$C:$C,'[3]BIS Feb-26'!AU:AU,"",0)</f>
        <v>46081</v>
      </c>
      <c r="DC251" s="28">
        <f>_xlfn.XLOOKUP($C251,'[3]BIS Feb-26'!$C:$C,'[3]BIS Feb-26'!AV:AV,"",0)</f>
        <v>46266</v>
      </c>
      <c r="DD251" s="11">
        <f>_xlfn.XLOOKUP($C251,'[3]BIS Feb-26'!$C:$C,'[3]BIS Feb-26'!AW:AW,"",0)</f>
        <v>0</v>
      </c>
      <c r="DE251" s="11">
        <f>_xlfn.XLOOKUP($C251,'[3]BIS Feb-26'!$C:$C,'[3]BIS Feb-26'!AX:AX,"",0)</f>
        <v>1</v>
      </c>
      <c r="DF251" s="11">
        <f>_xlfn.XLOOKUP($C251,'[3]BIS Feb-26'!$C:$C,'[3]BIS Feb-26'!AY:AY,"",0)</f>
        <v>0</v>
      </c>
      <c r="DG251" s="11">
        <f t="shared" ca="1" si="95"/>
        <v>6</v>
      </c>
      <c r="DH251" s="11">
        <f t="shared" ca="1" si="96"/>
        <v>0</v>
      </c>
      <c r="DI251" s="11">
        <f t="shared" ca="1" si="97"/>
        <v>0</v>
      </c>
      <c r="DJ251" s="11" t="str">
        <f>_xlfn.XLOOKUP($C251,'[3]Active Customer Assets'!$D:$D,'[3]Active Customer Assets'!I:I,"",0)</f>
        <v>A (100% potential spares purchased)</v>
      </c>
      <c r="DK251" s="28">
        <f>_xlfn.XLOOKUP($C251,'[3]Active Customer Assets'!$D:$D,'[3]Active Customer Assets'!J:J,"",0)</f>
        <v>44735.577777777798</v>
      </c>
      <c r="DL251" s="28">
        <f>_xlfn.XLOOKUP($C251,'[3]Active Customer Assets'!$D:$D,'[3]Active Customer Assets'!K:K,"",0)</f>
        <v>44685.229166666701</v>
      </c>
      <c r="DM251" s="28">
        <f>_xlfn.XLOOKUP($C251,'[3]Active Customer Assets'!$D:$D,'[3]Active Customer Assets'!L:L,"",0)</f>
        <v>46042.528877314799</v>
      </c>
      <c r="DN251" s="21">
        <f>_xlfn.XLOOKUP($C251,'[3]Active Customer Assets'!$D:$D,'[3]Active Customer Assets'!M:M,"",0)</f>
        <v>3045</v>
      </c>
      <c r="DO251" s="28">
        <f>_xlfn.XLOOKUP($C251,'[3]Active Customer Assets'!$D:$D,'[3]Active Customer Assets'!N:N,"",0)</f>
        <v>0</v>
      </c>
      <c r="DP251" s="28">
        <f>_xlfn.XLOOKUP($C251,'[3]Active Customer Assets'!$D:$D,'[3]Active Customer Assets'!O:O,"",0)</f>
        <v>0</v>
      </c>
      <c r="DQ251" s="28" t="str">
        <f>_xlfn.XLOOKUP($C251,'[3]Active Customer Assets'!$D:$D,'[3]Active Customer Assets'!P:P,"",0)</f>
        <v>Air lube Plus</v>
      </c>
      <c r="DR251" s="28">
        <f>_xlfn.XLOOKUP($C251,'[3]Active Customer Assets'!$D:$D,'[3]Active Customer Assets'!Q:Q,"",0)</f>
        <v>45902</v>
      </c>
      <c r="DS251" s="28">
        <f>_xlfn.XLOOKUP($C251,'[3]Active Customer Assets'!$D:$D,'[3]Active Customer Assets'!R:R,"",0)</f>
        <v>45902</v>
      </c>
      <c r="DT251" s="28">
        <f>_xlfn.XLOOKUP($C251,'[3]Active Customer Assets'!$D:$D,'[3]Active Customer Assets'!S:S,"",0)</f>
        <v>45902</v>
      </c>
      <c r="DU251" s="28">
        <f>_xlfn.XLOOKUP($C251,'[3]Active Customer Assets'!$D:$D,'[3]Active Customer Assets'!T:T,"",0)</f>
        <v>45902</v>
      </c>
      <c r="DV251" s="28">
        <f>_xlfn.XLOOKUP($C251,'[3]Active Customer Assets'!$D:$D,'[3]Active Customer Assets'!U:U,"",0)</f>
        <v>45902</v>
      </c>
      <c r="DW251" s="28">
        <f>_xlfn.XLOOKUP($C251,'[3]Active Customer Assets'!$D:$D,'[3]Active Customer Assets'!V:V,"",0)</f>
        <v>45902</v>
      </c>
      <c r="DX251" s="28">
        <f>_xlfn.XLOOKUP($C251,'[3]Active Customer Assets'!$D:$D,'[3]Active Customer Assets'!W:W,"",0)</f>
        <v>45902</v>
      </c>
      <c r="DY251" s="28">
        <f>_xlfn.XLOOKUP($C251,'[3]Active Customer Assets'!$D:$D,'[3]Active Customer Assets'!X:X,"",0)</f>
        <v>45902</v>
      </c>
      <c r="DZ251" s="28">
        <f>_xlfn.XLOOKUP($C251,'[3]Active Customer Assets'!$D:$D,'[3]Active Customer Assets'!Y:Y,"",0)</f>
        <v>45902</v>
      </c>
      <c r="EA251" s="28" t="str">
        <f>_xlfn.XLOOKUP($C251,'[3]Active Customer Assets'!$D:$D,'[3]Active Customer Assets'!Z:Z,"",0)</f>
        <v>605</v>
      </c>
      <c r="EB251" s="28" t="str">
        <f>_xlfn.XLOOKUP($C251,'[3]Active Customer Assets'!$D:$D,'[3]Active Customer Assets'!AA:AA,"",0)</f>
        <v>605</v>
      </c>
      <c r="EC251" s="28" t="str">
        <f>_xlfn.XLOOKUP($C251,'[3]Active Customer Assets'!$D:$D,'[3]Active Customer Assets'!AB:AB,"",0)</f>
        <v>605</v>
      </c>
      <c r="ED251" s="28" t="str">
        <f>_xlfn.XLOOKUP($C251,'[3]Active Customer Assets'!$D:$D,'[3]Active Customer Assets'!AC:AC,"",0)</f>
        <v>605</v>
      </c>
      <c r="EE251" s="28" t="str">
        <f>_xlfn.XLOOKUP($C251,'[3]Active Customer Assets'!$D:$D,'[3]Active Customer Assets'!AD:AD,"",0)</f>
        <v>605</v>
      </c>
      <c r="EF251" s="28" t="str">
        <f>_xlfn.XLOOKUP($C251,'[3]Active Customer Assets'!$D:$D,'[3]Active Customer Assets'!AE:AE,"",0)</f>
        <v>1355</v>
      </c>
      <c r="EG251" s="28" t="str">
        <f>_xlfn.XLOOKUP($C251,'[3]Active Customer Assets'!$D:$D,'[3]Active Customer Assets'!AF:AF,"",0)</f>
        <v>1000</v>
      </c>
      <c r="EH251" s="28" t="str">
        <f>_xlfn.XLOOKUP($C251,'[3]Active Customer Assets'!$D:$D,'[3]Active Customer Assets'!AG:AG,"",0)</f>
        <v>1355</v>
      </c>
      <c r="EI251" s="28" t="str">
        <f>_xlfn.XLOOKUP($C251,'[3]Active Customer Assets'!$D:$D,'[3]Active Customer Assets'!AH:AH,"",0)</f>
        <v>1355</v>
      </c>
      <c r="EJ251" s="21">
        <f>_xlfn.XLOOKUP($C251,'[3]Active Customer Assets'!$D:$D,'[3]Active Customer Assets'!AI:AI,"",0)</f>
        <v>3</v>
      </c>
      <c r="EK251" s="35" t="str">
        <f>[3]!tbl_DPSAC[[#This Row],[Unit Status]]</f>
        <v>Active</v>
      </c>
    </row>
    <row r="252" spans="1:141" x14ac:dyDescent="0.15">
      <c r="A252" s="11">
        <f>ROW(tbl_DPSAC[[#This Row],[Sl. No.]])-1</f>
        <v>251</v>
      </c>
      <c r="B252" s="12" t="s">
        <v>136</v>
      </c>
      <c r="C252" s="12" t="s">
        <v>1319</v>
      </c>
      <c r="D252" s="12" t="s">
        <v>138</v>
      </c>
      <c r="E252" s="12" t="s">
        <v>139</v>
      </c>
      <c r="F252" s="12" t="s">
        <v>161</v>
      </c>
      <c r="G252" s="13" t="s">
        <v>1320</v>
      </c>
      <c r="H252" s="13" t="e">
        <f>_xlfn.XLOOKUP(C252,'[1]E&amp;DPSAC'!$K:$K,'[1]E&amp;DPSAC'!$E:$E,,0)</f>
        <v>#N/A</v>
      </c>
      <c r="I252" s="13"/>
      <c r="J252" s="13">
        <v>8521943060</v>
      </c>
      <c r="K252" s="13" t="s">
        <v>143</v>
      </c>
      <c r="L252" s="12" t="str">
        <f t="shared" ca="1" si="75"/>
        <v>Non - Warranty</v>
      </c>
      <c r="M252" s="14">
        <v>44259</v>
      </c>
      <c r="N252" s="15">
        <v>24</v>
      </c>
      <c r="O252" s="14">
        <f t="shared" si="76"/>
        <v>45016</v>
      </c>
      <c r="P252" s="11" t="s">
        <v>157</v>
      </c>
      <c r="Q252" s="19" t="str">
        <f>_xlfn.XLOOKUP(C252,'[2]Sch Calls'!$R:$R,'[2]Sch Calls'!$F:$F,"",0)</f>
        <v/>
      </c>
      <c r="R252" s="18" t="str">
        <f>_xlfn.XLOOKUP(C252,'[2]Sch Calls'!$R:$R,'[2]Sch Calls'!$A:$A,"",0)</f>
        <v/>
      </c>
      <c r="S252" s="17" t="str">
        <f>_xlfn.XLOOKUP(C252,'[2]Sch Calls'!$R:$R,'[2]Sch Calls'!$B:$B,"",0)</f>
        <v/>
      </c>
      <c r="T252" s="18" t="str">
        <f>_xlfn.XLOOKUP(C252,'[1]E&amp;DPSAC'!$K:$K,'[1]E&amp;DPSAC'!$W:$W,"",0)</f>
        <v/>
      </c>
      <c r="U252" s="17" t="str">
        <f>_xlfn.XLOOKUP(C252,'[1]E&amp;DPSAC'!$K:$K,'[1]E&amp;DPSAC'!$Z:$Z,"",0)</f>
        <v/>
      </c>
      <c r="V252" s="17">
        <f>_xlfn.XLOOKUP(C252,'[2]1. All Calls'!$R:$R,'[2]1. All Calls'!$B:$B,"",0)</f>
        <v>2518</v>
      </c>
      <c r="W252" s="20">
        <f>_xlfn.XLOOKUP(C252,'[2]1. All Calls'!$R:$R,'[2]1. All Calls'!$A:$A,"",0)</f>
        <v>44891.518981481502</v>
      </c>
      <c r="X252" s="17" t="str">
        <f>_xlfn.XLOOKUP(C252,'[2]Sch Calls'!$R:$R,'[2]Sch Calls'!$AB:$AB,"",0)</f>
        <v/>
      </c>
      <c r="Y252" s="17">
        <f t="shared" si="77"/>
        <v>0</v>
      </c>
      <c r="Z252" s="17" t="str">
        <f t="shared" si="78"/>
        <v>Done</v>
      </c>
      <c r="AA252" s="21">
        <f t="shared" ca="1" si="79"/>
        <v>1842</v>
      </c>
      <c r="AB252" s="21" t="str">
        <f t="shared" ca="1" si="80"/>
        <v>Due</v>
      </c>
      <c r="AC252" s="11">
        <f ca="1">tbl_DPSAC[[#This Row],[Current Month Due Count]]</f>
        <v>0</v>
      </c>
      <c r="AD252" s="11">
        <f ca="1">tbl_DPSAC[[#This Row],[Next Month Due2]]</f>
        <v>0</v>
      </c>
      <c r="AE252" s="11">
        <f t="shared" ca="1" si="81"/>
        <v>1</v>
      </c>
      <c r="AF252" s="11">
        <v>3</v>
      </c>
      <c r="AG252" s="17">
        <f t="shared" ca="1" si="82"/>
        <v>6146</v>
      </c>
      <c r="AH252" s="11">
        <v>0</v>
      </c>
      <c r="AI252" s="11">
        <v>0</v>
      </c>
      <c r="AJ252" s="11">
        <v>0</v>
      </c>
      <c r="AK252" s="11">
        <v>0</v>
      </c>
      <c r="AL252" s="11">
        <v>0</v>
      </c>
      <c r="AM252" s="11">
        <v>0</v>
      </c>
      <c r="AN252" s="11">
        <v>0</v>
      </c>
      <c r="AO252" s="11">
        <v>0</v>
      </c>
      <c r="AP252" s="11">
        <v>0</v>
      </c>
      <c r="AQ252" s="11">
        <v>0</v>
      </c>
      <c r="AR252" s="11">
        <v>0</v>
      </c>
      <c r="AS252" s="11">
        <v>0</v>
      </c>
      <c r="AT252" s="11">
        <v>0</v>
      </c>
      <c r="AU252" s="11">
        <v>0</v>
      </c>
      <c r="AV252" s="11">
        <v>0</v>
      </c>
      <c r="AW252" s="11">
        <v>0</v>
      </c>
      <c r="AX252" s="11" t="str">
        <f t="shared" si="83"/>
        <v>No Service Dues</v>
      </c>
      <c r="AY252" s="17"/>
      <c r="AZ252" s="22"/>
      <c r="BA252" s="17"/>
      <c r="BB252" s="17"/>
      <c r="BC252" s="22"/>
      <c r="BD252" s="17"/>
      <c r="BE252" s="17"/>
      <c r="BF252" s="22"/>
      <c r="BG252" s="17"/>
      <c r="BH252" s="17"/>
      <c r="BI252" s="22"/>
      <c r="BJ252" s="17"/>
      <c r="BK252" s="17"/>
      <c r="BL252" s="22"/>
      <c r="BM252" s="17"/>
      <c r="BN252" s="23" t="str">
        <f t="shared" si="84"/>
        <v/>
      </c>
      <c r="BO252" s="23" t="str">
        <f t="shared" si="85"/>
        <v/>
      </c>
      <c r="BP252" s="23" t="str">
        <f t="shared" si="86"/>
        <v/>
      </c>
      <c r="BQ252" s="23" t="str">
        <f t="shared" si="87"/>
        <v/>
      </c>
      <c r="BR252" s="23" t="str">
        <f t="shared" si="98"/>
        <v/>
      </c>
      <c r="BS252" s="24" t="str">
        <f t="shared" si="88"/>
        <v/>
      </c>
      <c r="BT252" s="25" t="str">
        <f t="shared" si="89"/>
        <v/>
      </c>
      <c r="BU252" s="25" t="str">
        <f t="shared" si="90"/>
        <v/>
      </c>
      <c r="BV252" s="25" t="str">
        <f t="shared" si="91"/>
        <v/>
      </c>
      <c r="BW252" s="25" t="str">
        <f t="shared" si="92"/>
        <v/>
      </c>
      <c r="BX252" s="26" t="s">
        <v>159</v>
      </c>
      <c r="BY252" s="11">
        <f t="shared" ca="1" si="93"/>
        <v>0</v>
      </c>
      <c r="BZ252" s="11">
        <f t="shared" ca="1" si="99"/>
        <v>0</v>
      </c>
      <c r="CA252" s="11">
        <f t="shared" ca="1" si="94"/>
        <v>0</v>
      </c>
      <c r="CB252" s="28" t="str">
        <f>_xlfn.XLOOKUP($C252,'[3]BIS Feb-26'!$C:$C,'[3]BIS Feb-26'!U:U,"",0)</f>
        <v/>
      </c>
      <c r="CC252" s="28" t="str">
        <f>_xlfn.XLOOKUP($C252,'[3]BIS Feb-26'!$C:$C,'[3]BIS Feb-26'!V:V,"",0)</f>
        <v/>
      </c>
      <c r="CD252" s="28" t="str">
        <f>_xlfn.XLOOKUP($C252,'[3]BIS Feb-26'!$C:$C,'[3]BIS Feb-26'!W:W,"",0)</f>
        <v/>
      </c>
      <c r="CE252" s="28" t="str">
        <f>_xlfn.XLOOKUP($C252,'[3]BIS Feb-26'!$C:$C,'[3]BIS Feb-26'!X:X,"",0)</f>
        <v/>
      </c>
      <c r="CF252" s="28" t="str">
        <f>_xlfn.XLOOKUP($C252,'[3]BIS Feb-26'!$C:$C,'[3]BIS Feb-26'!Y:Y,"",0)</f>
        <v/>
      </c>
      <c r="CG252" s="28" t="str">
        <f>_xlfn.XLOOKUP($C252,'[3]BIS Feb-26'!$C:$C,'[3]BIS Feb-26'!Z:Z,"",0)</f>
        <v/>
      </c>
      <c r="CH252" s="28" t="str">
        <f>_xlfn.XLOOKUP($C252,'[3]BIS Feb-26'!$C:$C,'[3]BIS Feb-26'!AA:AA,"",0)</f>
        <v/>
      </c>
      <c r="CI252" s="28" t="str">
        <f>_xlfn.XLOOKUP($C252,'[3]BIS Feb-26'!$C:$C,'[3]BIS Feb-26'!AB:AB,"",0)</f>
        <v/>
      </c>
      <c r="CJ252" s="28" t="str">
        <f>_xlfn.XLOOKUP($C252,'[3]BIS Feb-26'!$C:$C,'[3]BIS Feb-26'!AC:AC,"",0)</f>
        <v/>
      </c>
      <c r="CK252" s="29" t="str">
        <f>_xlfn.XLOOKUP($C252,'[3]BIS Feb-26'!$C:$C,'[3]BIS Feb-26'!AD:AD,"",0)</f>
        <v/>
      </c>
      <c r="CL252" s="29" t="str">
        <f>_xlfn.XLOOKUP($C252,'[3]BIS Feb-26'!$C:$C,'[3]BIS Feb-26'!AE:AE,"",0)</f>
        <v/>
      </c>
      <c r="CM252" s="29" t="str">
        <f>_xlfn.XLOOKUP($C252,'[3]BIS Feb-26'!$C:$C,'[3]BIS Feb-26'!AF:AF,"",0)</f>
        <v/>
      </c>
      <c r="CN252" s="29" t="str">
        <f>_xlfn.XLOOKUP($C252,'[3]BIS Feb-26'!$C:$C,'[3]BIS Feb-26'!AG:AG,"",0)</f>
        <v/>
      </c>
      <c r="CO252" s="29" t="str">
        <f>_xlfn.XLOOKUP($C252,'[3]BIS Feb-26'!$C:$C,'[3]BIS Feb-26'!AH:AH,"",0)</f>
        <v/>
      </c>
      <c r="CP252" s="29" t="str">
        <f>_xlfn.XLOOKUP($C252,'[3]BIS Feb-26'!$C:$C,'[3]BIS Feb-26'!AI:AI,"",0)</f>
        <v/>
      </c>
      <c r="CQ252" s="29" t="str">
        <f>_xlfn.XLOOKUP($C252,'[3]BIS Feb-26'!$C:$C,'[3]BIS Feb-26'!AJ:AJ,"",0)</f>
        <v/>
      </c>
      <c r="CR252" s="29" t="str">
        <f>_xlfn.XLOOKUP($C252,'[3]BIS Feb-26'!$C:$C,'[3]BIS Feb-26'!AK:AK,"",0)</f>
        <v/>
      </c>
      <c r="CS252" s="29" t="str">
        <f>_xlfn.XLOOKUP($C252,'[3]BIS Feb-26'!$C:$C,'[3]BIS Feb-26'!AL:AL,"",0)</f>
        <v/>
      </c>
      <c r="CT252" s="29" t="str">
        <f>_xlfn.XLOOKUP($C252,'[3]BIS Feb-26'!$C:$C,'[3]BIS Feb-26'!AM:AM,"",0)</f>
        <v/>
      </c>
      <c r="CU252" s="28" t="str">
        <f>_xlfn.XLOOKUP($C252,'[3]BIS Feb-26'!$C:$C,'[3]BIS Feb-26'!AN:AN,"",0)</f>
        <v/>
      </c>
      <c r="CV252" s="28" t="str">
        <f>_xlfn.XLOOKUP($C252,'[3]BIS Feb-26'!$C:$C,'[3]BIS Feb-26'!AO:AO,"",0)</f>
        <v/>
      </c>
      <c r="CW252" s="28" t="str">
        <f>_xlfn.XLOOKUP($C252,'[3]BIS Feb-26'!$C:$C,'[3]BIS Feb-26'!AP:AP,"",0)</f>
        <v/>
      </c>
      <c r="CX252" s="28" t="str">
        <f>_xlfn.XLOOKUP($C252,'[3]BIS Feb-26'!$C:$C,'[3]BIS Feb-26'!AQ:AQ,"",0)</f>
        <v/>
      </c>
      <c r="CY252" s="28" t="str">
        <f>_xlfn.XLOOKUP($C252,'[3]BIS Feb-26'!$C:$C,'[3]BIS Feb-26'!AR:AR,"",0)</f>
        <v/>
      </c>
      <c r="CZ252" s="28" t="str">
        <f>_xlfn.XLOOKUP($C252,'[3]BIS Feb-26'!$C:$C,'[3]BIS Feb-26'!AS:AS,"",0)</f>
        <v/>
      </c>
      <c r="DA252" s="28" t="str">
        <f>_xlfn.XLOOKUP($C252,'[3]BIS Feb-26'!$C:$C,'[3]BIS Feb-26'!AT:AT,"",0)</f>
        <v/>
      </c>
      <c r="DB252" s="28" t="str">
        <f>_xlfn.XLOOKUP($C252,'[3]BIS Feb-26'!$C:$C,'[3]BIS Feb-26'!AU:AU,"",0)</f>
        <v/>
      </c>
      <c r="DC252" s="28" t="str">
        <f>_xlfn.XLOOKUP($C252,'[3]BIS Feb-26'!$C:$C,'[3]BIS Feb-26'!AV:AV,"",0)</f>
        <v/>
      </c>
      <c r="DD252" s="11" t="str">
        <f>_xlfn.XLOOKUP($C252,'[3]BIS Feb-26'!$C:$C,'[3]BIS Feb-26'!AW:AW,"",0)</f>
        <v/>
      </c>
      <c r="DE252" s="11" t="str">
        <f>_xlfn.XLOOKUP($C252,'[3]BIS Feb-26'!$C:$C,'[3]BIS Feb-26'!AX:AX,"",0)</f>
        <v/>
      </c>
      <c r="DF252" s="11" t="str">
        <f>_xlfn.XLOOKUP($C252,'[3]BIS Feb-26'!$C:$C,'[3]BIS Feb-26'!AY:AY,"",0)</f>
        <v/>
      </c>
      <c r="DG252" s="11">
        <f t="shared" ca="1" si="95"/>
        <v>0</v>
      </c>
      <c r="DH252" s="11">
        <f t="shared" ca="1" si="96"/>
        <v>0</v>
      </c>
      <c r="DI252" s="11">
        <f t="shared" ca="1" si="97"/>
        <v>0</v>
      </c>
      <c r="DJ252" s="11" t="str">
        <f>_xlfn.XLOOKUP($C252,'[3]Active Customer Assets'!$D:$D,'[3]Active Customer Assets'!I:I,"",0)</f>
        <v/>
      </c>
      <c r="DK252" s="28" t="str">
        <f>_xlfn.XLOOKUP($C252,'[3]Active Customer Assets'!$D:$D,'[3]Active Customer Assets'!J:J,"",0)</f>
        <v/>
      </c>
      <c r="DL252" s="28" t="str">
        <f>_xlfn.XLOOKUP($C252,'[3]Active Customer Assets'!$D:$D,'[3]Active Customer Assets'!K:K,"",0)</f>
        <v/>
      </c>
      <c r="DM252" s="28" t="str">
        <f>_xlfn.XLOOKUP($C252,'[3]Active Customer Assets'!$D:$D,'[3]Active Customer Assets'!L:L,"",0)</f>
        <v/>
      </c>
      <c r="DN252" s="21" t="str">
        <f>_xlfn.XLOOKUP($C252,'[3]Active Customer Assets'!$D:$D,'[3]Active Customer Assets'!M:M,"",0)</f>
        <v/>
      </c>
      <c r="DO252" s="28" t="str">
        <f>_xlfn.XLOOKUP($C252,'[3]Active Customer Assets'!$D:$D,'[3]Active Customer Assets'!N:N,"",0)</f>
        <v/>
      </c>
      <c r="DP252" s="28" t="str">
        <f>_xlfn.XLOOKUP($C252,'[3]Active Customer Assets'!$D:$D,'[3]Active Customer Assets'!O:O,"",0)</f>
        <v/>
      </c>
      <c r="DQ252" s="28" t="str">
        <f>_xlfn.XLOOKUP($C252,'[3]Active Customer Assets'!$D:$D,'[3]Active Customer Assets'!P:P,"",0)</f>
        <v/>
      </c>
      <c r="DR252" s="28" t="str">
        <f>_xlfn.XLOOKUP($C252,'[3]Active Customer Assets'!$D:$D,'[3]Active Customer Assets'!Q:Q,"",0)</f>
        <v/>
      </c>
      <c r="DS252" s="28" t="str">
        <f>_xlfn.XLOOKUP($C252,'[3]Active Customer Assets'!$D:$D,'[3]Active Customer Assets'!R:R,"",0)</f>
        <v/>
      </c>
      <c r="DT252" s="28" t="str">
        <f>_xlfn.XLOOKUP($C252,'[3]Active Customer Assets'!$D:$D,'[3]Active Customer Assets'!S:S,"",0)</f>
        <v/>
      </c>
      <c r="DU252" s="28" t="str">
        <f>_xlfn.XLOOKUP($C252,'[3]Active Customer Assets'!$D:$D,'[3]Active Customer Assets'!T:T,"",0)</f>
        <v/>
      </c>
      <c r="DV252" s="28" t="str">
        <f>_xlfn.XLOOKUP($C252,'[3]Active Customer Assets'!$D:$D,'[3]Active Customer Assets'!U:U,"",0)</f>
        <v/>
      </c>
      <c r="DW252" s="28" t="str">
        <f>_xlfn.XLOOKUP($C252,'[3]Active Customer Assets'!$D:$D,'[3]Active Customer Assets'!V:V,"",0)</f>
        <v/>
      </c>
      <c r="DX252" s="28" t="str">
        <f>_xlfn.XLOOKUP($C252,'[3]Active Customer Assets'!$D:$D,'[3]Active Customer Assets'!W:W,"",0)</f>
        <v/>
      </c>
      <c r="DY252" s="28" t="str">
        <f>_xlfn.XLOOKUP($C252,'[3]Active Customer Assets'!$D:$D,'[3]Active Customer Assets'!X:X,"",0)</f>
        <v/>
      </c>
      <c r="DZ252" s="28" t="str">
        <f>_xlfn.XLOOKUP($C252,'[3]Active Customer Assets'!$D:$D,'[3]Active Customer Assets'!Y:Y,"",0)</f>
        <v/>
      </c>
      <c r="EA252" s="28" t="str">
        <f>_xlfn.XLOOKUP($C252,'[3]Active Customer Assets'!$D:$D,'[3]Active Customer Assets'!Z:Z,"",0)</f>
        <v/>
      </c>
      <c r="EB252" s="28" t="str">
        <f>_xlfn.XLOOKUP($C252,'[3]Active Customer Assets'!$D:$D,'[3]Active Customer Assets'!AA:AA,"",0)</f>
        <v/>
      </c>
      <c r="EC252" s="28" t="str">
        <f>_xlfn.XLOOKUP($C252,'[3]Active Customer Assets'!$D:$D,'[3]Active Customer Assets'!AB:AB,"",0)</f>
        <v/>
      </c>
      <c r="ED252" s="28" t="str">
        <f>_xlfn.XLOOKUP($C252,'[3]Active Customer Assets'!$D:$D,'[3]Active Customer Assets'!AC:AC,"",0)</f>
        <v/>
      </c>
      <c r="EE252" s="28" t="str">
        <f>_xlfn.XLOOKUP($C252,'[3]Active Customer Assets'!$D:$D,'[3]Active Customer Assets'!AD:AD,"",0)</f>
        <v/>
      </c>
      <c r="EF252" s="28" t="str">
        <f>_xlfn.XLOOKUP($C252,'[3]Active Customer Assets'!$D:$D,'[3]Active Customer Assets'!AE:AE,"",0)</f>
        <v/>
      </c>
      <c r="EG252" s="28" t="str">
        <f>_xlfn.XLOOKUP($C252,'[3]Active Customer Assets'!$D:$D,'[3]Active Customer Assets'!AF:AF,"",0)</f>
        <v/>
      </c>
      <c r="EH252" s="28" t="str">
        <f>_xlfn.XLOOKUP($C252,'[3]Active Customer Assets'!$D:$D,'[3]Active Customer Assets'!AG:AG,"",0)</f>
        <v/>
      </c>
      <c r="EI252" s="28" t="str">
        <f>_xlfn.XLOOKUP($C252,'[3]Active Customer Assets'!$D:$D,'[3]Active Customer Assets'!AH:AH,"",0)</f>
        <v/>
      </c>
      <c r="EJ252" s="21" t="str">
        <f>_xlfn.XLOOKUP($C252,'[3]Active Customer Assets'!$D:$D,'[3]Active Customer Assets'!AI:AI,"",0)</f>
        <v/>
      </c>
      <c r="EK252" s="35" t="str">
        <f>[3]!tbl_DPSAC[[#This Row],[Unit Status]]</f>
        <v>Shifted</v>
      </c>
    </row>
    <row r="253" spans="1:141" x14ac:dyDescent="0.15">
      <c r="A253" s="11">
        <f>ROW(tbl_DPSAC[[#This Row],[Sl. No.]])-1</f>
        <v>252</v>
      </c>
      <c r="B253" s="12" t="s">
        <v>196</v>
      </c>
      <c r="C253" s="12" t="s">
        <v>1321</v>
      </c>
      <c r="D253" s="12" t="s">
        <v>169</v>
      </c>
      <c r="E253" s="12" t="s">
        <v>170</v>
      </c>
      <c r="F253" s="12" t="s">
        <v>161</v>
      </c>
      <c r="G253" s="13" t="s">
        <v>1322</v>
      </c>
      <c r="H253" s="13" t="str">
        <f>_xlfn.XLOOKUP(C253,'[1]E&amp;DPSAC'!$K:$K,'[1]E&amp;DPSAC'!$E:$E,,0)</f>
        <v>C/O L&amp;T LIMITED, CHOUSA, BUXER, BIHAR</v>
      </c>
      <c r="I253" s="13"/>
      <c r="J253" s="13">
        <v>8349233066</v>
      </c>
      <c r="K253" s="13">
        <v>8349233066</v>
      </c>
      <c r="L253" s="12" t="str">
        <f t="shared" ca="1" si="75"/>
        <v>Non - Warranty</v>
      </c>
      <c r="M253" s="14">
        <v>44799</v>
      </c>
      <c r="N253" s="15">
        <v>24</v>
      </c>
      <c r="O253" s="14">
        <f t="shared" si="76"/>
        <v>45535</v>
      </c>
      <c r="P253" s="11" t="s">
        <v>715</v>
      </c>
      <c r="Q253" s="19" t="str">
        <f>_xlfn.XLOOKUP(C253,'[2]Sch Calls'!$R:$R,'[2]Sch Calls'!$F:$F,"",0)</f>
        <v>CC-00858301</v>
      </c>
      <c r="R253" s="18">
        <f>_xlfn.XLOOKUP(C253,'[2]Sch Calls'!$R:$R,'[2]Sch Calls'!$A:$A,"",0)</f>
        <v>44991.5079050926</v>
      </c>
      <c r="S253" s="17">
        <f>_xlfn.XLOOKUP(C253,'[2]Sch Calls'!$R:$R,'[2]Sch Calls'!$B:$B,"",0)</f>
        <v>426</v>
      </c>
      <c r="T253" s="18">
        <f>_xlfn.XLOOKUP(C253,'[1]E&amp;DPSAC'!$K:$K,'[1]E&amp;DPSAC'!$W:$W,"",0)</f>
        <v>44991</v>
      </c>
      <c r="U253" s="17">
        <f>_xlfn.XLOOKUP(C253,'[1]E&amp;DPSAC'!$K:$K,'[1]E&amp;DPSAC'!$Z:$Z,"",0)</f>
        <v>426</v>
      </c>
      <c r="V253" s="17">
        <f>_xlfn.XLOOKUP(C253,'[2]1. All Calls'!$R:$R,'[2]1. All Calls'!$B:$B,"",0)</f>
        <v>2520</v>
      </c>
      <c r="W253" s="20">
        <f>_xlfn.XLOOKUP(C253,'[2]1. All Calls'!$R:$R,'[2]1. All Calls'!$A:$A,"",0)</f>
        <v>45940.718055555553</v>
      </c>
      <c r="X253" s="17" t="str">
        <f>_xlfn.XLOOKUP(C253,'[2]Sch Calls'!$R:$R,'[2]Sch Calls'!$AB:$AB,"",0)</f>
        <v>Change air filter, oil filter, air oil separator and oil</v>
      </c>
      <c r="Y253" s="17">
        <f t="shared" si="77"/>
        <v>-1344</v>
      </c>
      <c r="Z253" s="17" t="str">
        <f t="shared" si="78"/>
        <v>Due</v>
      </c>
      <c r="AA253" s="21">
        <f t="shared" ca="1" si="79"/>
        <v>1109.4920949074003</v>
      </c>
      <c r="AB253" s="21" t="str">
        <f t="shared" ca="1" si="80"/>
        <v>Due</v>
      </c>
      <c r="AC253" s="11">
        <f ca="1">tbl_DPSAC[[#This Row],[Current Month Due Count]]</f>
        <v>0</v>
      </c>
      <c r="AD253" s="11">
        <f ca="1">tbl_DPSAC[[#This Row],[Next Month Due2]]</f>
        <v>0</v>
      </c>
      <c r="AE253" s="11">
        <f t="shared" ca="1" si="81"/>
        <v>1</v>
      </c>
      <c r="AF253" s="11">
        <v>3</v>
      </c>
      <c r="AG253" s="17">
        <f t="shared" ca="1" si="82"/>
        <v>3001</v>
      </c>
      <c r="AH253" s="11" t="s">
        <v>1323</v>
      </c>
      <c r="AI253" s="11" t="s">
        <v>1324</v>
      </c>
      <c r="AJ253" s="11">
        <v>0</v>
      </c>
      <c r="AK253" s="11">
        <v>0</v>
      </c>
      <c r="AL253" s="11">
        <v>0</v>
      </c>
      <c r="AM253" s="11">
        <v>0</v>
      </c>
      <c r="AN253" s="11">
        <v>0</v>
      </c>
      <c r="AO253" s="11">
        <v>0</v>
      </c>
      <c r="AP253" s="11">
        <v>0</v>
      </c>
      <c r="AQ253" s="11">
        <v>0</v>
      </c>
      <c r="AR253" s="11">
        <v>0</v>
      </c>
      <c r="AS253" s="11">
        <v>0</v>
      </c>
      <c r="AT253" s="11">
        <v>0</v>
      </c>
      <c r="AU253" s="11">
        <v>0</v>
      </c>
      <c r="AV253" s="11">
        <v>0</v>
      </c>
      <c r="AW253" s="11">
        <v>0</v>
      </c>
      <c r="AX253" s="11" t="str">
        <f t="shared" ca="1" si="83"/>
        <v>5 Service Due</v>
      </c>
      <c r="AY253" s="17">
        <v>426</v>
      </c>
      <c r="AZ253" s="22">
        <v>44991</v>
      </c>
      <c r="BA253" s="17" t="s">
        <v>1325</v>
      </c>
      <c r="BB253" s="17">
        <v>426</v>
      </c>
      <c r="BC253" s="22">
        <v>44991</v>
      </c>
      <c r="BD253" s="17" t="s">
        <v>1325</v>
      </c>
      <c r="BE253" s="17">
        <v>426</v>
      </c>
      <c r="BF253" s="22">
        <v>44991</v>
      </c>
      <c r="BG253" s="17" t="s">
        <v>1325</v>
      </c>
      <c r="BH253" s="17">
        <v>1</v>
      </c>
      <c r="BI253" s="22">
        <v>44799</v>
      </c>
      <c r="BJ253" s="17" t="s">
        <v>1326</v>
      </c>
      <c r="BK253" s="17">
        <v>1</v>
      </c>
      <c r="BL253" s="22">
        <v>44799</v>
      </c>
      <c r="BM253" s="17" t="s">
        <v>1326</v>
      </c>
      <c r="BN253" s="23">
        <f t="shared" si="84"/>
        <v>45171</v>
      </c>
      <c r="BO253" s="23">
        <f t="shared" si="85"/>
        <v>45171</v>
      </c>
      <c r="BP253" s="23">
        <f t="shared" si="86"/>
        <v>45171</v>
      </c>
      <c r="BQ253" s="23">
        <f t="shared" si="87"/>
        <v>44979</v>
      </c>
      <c r="BR253" s="23">
        <f t="shared" si="98"/>
        <v>45164</v>
      </c>
      <c r="BS253" s="24">
        <f t="shared" ca="1" si="88"/>
        <v>-1825</v>
      </c>
      <c r="BT253" s="25">
        <f t="shared" ca="1" si="89"/>
        <v>-1075</v>
      </c>
      <c r="BU253" s="25">
        <f t="shared" ca="1" si="90"/>
        <v>-1825</v>
      </c>
      <c r="BV253" s="25">
        <f t="shared" ca="1" si="91"/>
        <v>-2250</v>
      </c>
      <c r="BW253" s="25">
        <f t="shared" ca="1" si="92"/>
        <v>-1500</v>
      </c>
      <c r="BX253" s="26">
        <v>0</v>
      </c>
      <c r="BY253" s="11">
        <f t="shared" ca="1" si="93"/>
        <v>5</v>
      </c>
      <c r="BZ253" s="11">
        <f t="shared" ca="1" si="99"/>
        <v>0</v>
      </c>
      <c r="CA253" s="11">
        <f t="shared" ca="1" si="94"/>
        <v>0</v>
      </c>
      <c r="CB253" s="28" t="str">
        <f>_xlfn.XLOOKUP($C253,'[3]BIS Feb-26'!$C:$C,'[3]BIS Feb-26'!U:U,"",0)</f>
        <v/>
      </c>
      <c r="CC253" s="28" t="str">
        <f>_xlfn.XLOOKUP($C253,'[3]BIS Feb-26'!$C:$C,'[3]BIS Feb-26'!V:V,"",0)</f>
        <v/>
      </c>
      <c r="CD253" s="28" t="str">
        <f>_xlfn.XLOOKUP($C253,'[3]BIS Feb-26'!$C:$C,'[3]BIS Feb-26'!W:W,"",0)</f>
        <v/>
      </c>
      <c r="CE253" s="28" t="str">
        <f>_xlfn.XLOOKUP($C253,'[3]BIS Feb-26'!$C:$C,'[3]BIS Feb-26'!X:X,"",0)</f>
        <v/>
      </c>
      <c r="CF253" s="28" t="str">
        <f>_xlfn.XLOOKUP($C253,'[3]BIS Feb-26'!$C:$C,'[3]BIS Feb-26'!Y:Y,"",0)</f>
        <v/>
      </c>
      <c r="CG253" s="28" t="str">
        <f>_xlfn.XLOOKUP($C253,'[3]BIS Feb-26'!$C:$C,'[3]BIS Feb-26'!Z:Z,"",0)</f>
        <v/>
      </c>
      <c r="CH253" s="28" t="str">
        <f>_xlfn.XLOOKUP($C253,'[3]BIS Feb-26'!$C:$C,'[3]BIS Feb-26'!AA:AA,"",0)</f>
        <v/>
      </c>
      <c r="CI253" s="28" t="str">
        <f>_xlfn.XLOOKUP($C253,'[3]BIS Feb-26'!$C:$C,'[3]BIS Feb-26'!AB:AB,"",0)</f>
        <v/>
      </c>
      <c r="CJ253" s="28" t="str">
        <f>_xlfn.XLOOKUP($C253,'[3]BIS Feb-26'!$C:$C,'[3]BIS Feb-26'!AC:AC,"",0)</f>
        <v/>
      </c>
      <c r="CK253" s="29" t="str">
        <f>_xlfn.XLOOKUP($C253,'[3]BIS Feb-26'!$C:$C,'[3]BIS Feb-26'!AD:AD,"",0)</f>
        <v/>
      </c>
      <c r="CL253" s="29" t="str">
        <f>_xlfn.XLOOKUP($C253,'[3]BIS Feb-26'!$C:$C,'[3]BIS Feb-26'!AE:AE,"",0)</f>
        <v/>
      </c>
      <c r="CM253" s="29" t="str">
        <f>_xlfn.XLOOKUP($C253,'[3]BIS Feb-26'!$C:$C,'[3]BIS Feb-26'!AF:AF,"",0)</f>
        <v/>
      </c>
      <c r="CN253" s="29" t="str">
        <f>_xlfn.XLOOKUP($C253,'[3]BIS Feb-26'!$C:$C,'[3]BIS Feb-26'!AG:AG,"",0)</f>
        <v/>
      </c>
      <c r="CO253" s="29" t="str">
        <f>_xlfn.XLOOKUP($C253,'[3]BIS Feb-26'!$C:$C,'[3]BIS Feb-26'!AH:AH,"",0)</f>
        <v/>
      </c>
      <c r="CP253" s="29" t="str">
        <f>_xlfn.XLOOKUP($C253,'[3]BIS Feb-26'!$C:$C,'[3]BIS Feb-26'!AI:AI,"",0)</f>
        <v/>
      </c>
      <c r="CQ253" s="29" t="str">
        <f>_xlfn.XLOOKUP($C253,'[3]BIS Feb-26'!$C:$C,'[3]BIS Feb-26'!AJ:AJ,"",0)</f>
        <v/>
      </c>
      <c r="CR253" s="29" t="str">
        <f>_xlfn.XLOOKUP($C253,'[3]BIS Feb-26'!$C:$C,'[3]BIS Feb-26'!AK:AK,"",0)</f>
        <v/>
      </c>
      <c r="CS253" s="29" t="str">
        <f>_xlfn.XLOOKUP($C253,'[3]BIS Feb-26'!$C:$C,'[3]BIS Feb-26'!AL:AL,"",0)</f>
        <v/>
      </c>
      <c r="CT253" s="29" t="str">
        <f>_xlfn.XLOOKUP($C253,'[3]BIS Feb-26'!$C:$C,'[3]BIS Feb-26'!AM:AM,"",0)</f>
        <v/>
      </c>
      <c r="CU253" s="28" t="str">
        <f>_xlfn.XLOOKUP($C253,'[3]BIS Feb-26'!$C:$C,'[3]BIS Feb-26'!AN:AN,"",0)</f>
        <v/>
      </c>
      <c r="CV253" s="28" t="str">
        <f>_xlfn.XLOOKUP($C253,'[3]BIS Feb-26'!$C:$C,'[3]BIS Feb-26'!AO:AO,"",0)</f>
        <v/>
      </c>
      <c r="CW253" s="28" t="str">
        <f>_xlfn.XLOOKUP($C253,'[3]BIS Feb-26'!$C:$C,'[3]BIS Feb-26'!AP:AP,"",0)</f>
        <v/>
      </c>
      <c r="CX253" s="28" t="str">
        <f>_xlfn.XLOOKUP($C253,'[3]BIS Feb-26'!$C:$C,'[3]BIS Feb-26'!AQ:AQ,"",0)</f>
        <v/>
      </c>
      <c r="CY253" s="28" t="str">
        <f>_xlfn.XLOOKUP($C253,'[3]BIS Feb-26'!$C:$C,'[3]BIS Feb-26'!AR:AR,"",0)</f>
        <v/>
      </c>
      <c r="CZ253" s="28" t="str">
        <f>_xlfn.XLOOKUP($C253,'[3]BIS Feb-26'!$C:$C,'[3]BIS Feb-26'!AS:AS,"",0)</f>
        <v/>
      </c>
      <c r="DA253" s="28" t="str">
        <f>_xlfn.XLOOKUP($C253,'[3]BIS Feb-26'!$C:$C,'[3]BIS Feb-26'!AT:AT,"",0)</f>
        <v/>
      </c>
      <c r="DB253" s="28" t="str">
        <f>_xlfn.XLOOKUP($C253,'[3]BIS Feb-26'!$C:$C,'[3]BIS Feb-26'!AU:AU,"",0)</f>
        <v/>
      </c>
      <c r="DC253" s="28" t="str">
        <f>_xlfn.XLOOKUP($C253,'[3]BIS Feb-26'!$C:$C,'[3]BIS Feb-26'!AV:AV,"",0)</f>
        <v/>
      </c>
      <c r="DD253" s="11" t="str">
        <f>_xlfn.XLOOKUP($C253,'[3]BIS Feb-26'!$C:$C,'[3]BIS Feb-26'!AW:AW,"",0)</f>
        <v/>
      </c>
      <c r="DE253" s="11" t="str">
        <f>_xlfn.XLOOKUP($C253,'[3]BIS Feb-26'!$C:$C,'[3]BIS Feb-26'!AX:AX,"",0)</f>
        <v/>
      </c>
      <c r="DF253" s="11" t="str">
        <f>_xlfn.XLOOKUP($C253,'[3]BIS Feb-26'!$C:$C,'[3]BIS Feb-26'!AY:AY,"",0)</f>
        <v/>
      </c>
      <c r="DG253" s="11">
        <f t="shared" ca="1" si="95"/>
        <v>0</v>
      </c>
      <c r="DH253" s="11">
        <f t="shared" ca="1" si="96"/>
        <v>0</v>
      </c>
      <c r="DI253" s="11">
        <f t="shared" ca="1" si="97"/>
        <v>0</v>
      </c>
      <c r="DJ253" s="11">
        <f>_xlfn.XLOOKUP($C253,'[3]Active Customer Assets'!$D:$D,'[3]Active Customer Assets'!I:I,"",0)</f>
        <v>0</v>
      </c>
      <c r="DK253" s="28">
        <f>_xlfn.XLOOKUP($C253,'[3]Active Customer Assets'!$D:$D,'[3]Active Customer Assets'!J:J,"",0)</f>
        <v>44799.552777777797</v>
      </c>
      <c r="DL253" s="28">
        <f>_xlfn.XLOOKUP($C253,'[3]Active Customer Assets'!$D:$D,'[3]Active Customer Assets'!K:K,"",0)</f>
        <v>44785.229166666701</v>
      </c>
      <c r="DM253" s="28">
        <f>_xlfn.XLOOKUP($C253,'[3]Active Customer Assets'!$D:$D,'[3]Active Customer Assets'!L:L,"",0)</f>
        <v>45940.718738425901</v>
      </c>
      <c r="DN253" s="21">
        <f>_xlfn.XLOOKUP($C253,'[3]Active Customer Assets'!$D:$D,'[3]Active Customer Assets'!M:M,"",0)</f>
        <v>2520</v>
      </c>
      <c r="DO253" s="28">
        <f>_xlfn.XLOOKUP($C253,'[3]Active Customer Assets'!$D:$D,'[3]Active Customer Assets'!N:N,"",0)</f>
        <v>0</v>
      </c>
      <c r="DP253" s="28">
        <f>_xlfn.XLOOKUP($C253,'[3]Active Customer Assets'!$D:$D,'[3]Active Customer Assets'!O:O,"",0)</f>
        <v>0</v>
      </c>
      <c r="DQ253" s="28" t="str">
        <f>_xlfn.XLOOKUP($C253,'[3]Active Customer Assets'!$D:$D,'[3]Active Customer Assets'!P:P,"",0)</f>
        <v>Air lube Plus</v>
      </c>
      <c r="DR253" s="28">
        <f>_xlfn.XLOOKUP($C253,'[3]Active Customer Assets'!$D:$D,'[3]Active Customer Assets'!Q:Q,"",0)</f>
        <v>44991</v>
      </c>
      <c r="DS253" s="28">
        <f>_xlfn.XLOOKUP($C253,'[3]Active Customer Assets'!$D:$D,'[3]Active Customer Assets'!R:R,"",0)</f>
        <v>44991</v>
      </c>
      <c r="DT253" s="28">
        <f>_xlfn.XLOOKUP($C253,'[3]Active Customer Assets'!$D:$D,'[3]Active Customer Assets'!S:S,"",0)</f>
        <v>0</v>
      </c>
      <c r="DU253" s="28">
        <f>_xlfn.XLOOKUP($C253,'[3]Active Customer Assets'!$D:$D,'[3]Active Customer Assets'!T:T,"",0)</f>
        <v>44991</v>
      </c>
      <c r="DV253" s="28">
        <f>_xlfn.XLOOKUP($C253,'[3]Active Customer Assets'!$D:$D,'[3]Active Customer Assets'!U:U,"",0)</f>
        <v>44991</v>
      </c>
      <c r="DW253" s="28">
        <f>_xlfn.XLOOKUP($C253,'[3]Active Customer Assets'!$D:$D,'[3]Active Customer Assets'!V:V,"",0)</f>
        <v>44991</v>
      </c>
      <c r="DX253" s="28">
        <f>_xlfn.XLOOKUP($C253,'[3]Active Customer Assets'!$D:$D,'[3]Active Customer Assets'!W:W,"",0)</f>
        <v>0</v>
      </c>
      <c r="DY253" s="28">
        <f>_xlfn.XLOOKUP($C253,'[3]Active Customer Assets'!$D:$D,'[3]Active Customer Assets'!X:X,"",0)</f>
        <v>0</v>
      </c>
      <c r="DZ253" s="28">
        <f>_xlfn.XLOOKUP($C253,'[3]Active Customer Assets'!$D:$D,'[3]Active Customer Assets'!Y:Y,"",0)</f>
        <v>0</v>
      </c>
      <c r="EA253" s="28" t="str">
        <f>_xlfn.XLOOKUP($C253,'[3]Active Customer Assets'!$D:$D,'[3]Active Customer Assets'!Z:Z,"",0)</f>
        <v>340</v>
      </c>
      <c r="EB253" s="28" t="str">
        <f>_xlfn.XLOOKUP($C253,'[3]Active Customer Assets'!$D:$D,'[3]Active Customer Assets'!AA:AA,"",0)</f>
        <v>340</v>
      </c>
      <c r="EC253" s="28" t="str">
        <f>_xlfn.XLOOKUP($C253,'[3]Active Customer Assets'!$D:$D,'[3]Active Customer Assets'!AB:AB,"",0)</f>
        <v>340</v>
      </c>
      <c r="ED253" s="28" t="str">
        <f>_xlfn.XLOOKUP($C253,'[3]Active Customer Assets'!$D:$D,'[3]Active Customer Assets'!AC:AC,"",0)</f>
        <v>340</v>
      </c>
      <c r="EE253" s="28" t="str">
        <f>_xlfn.XLOOKUP($C253,'[3]Active Customer Assets'!$D:$D,'[3]Active Customer Assets'!AD:AD,"",0)</f>
        <v>340</v>
      </c>
      <c r="EF253" s="28" t="str">
        <f>_xlfn.XLOOKUP($C253,'[3]Active Customer Assets'!$D:$D,'[3]Active Customer Assets'!AE:AE,"",0)</f>
        <v>900</v>
      </c>
      <c r="EG253" s="28" t="str">
        <f>_xlfn.XLOOKUP($C253,'[3]Active Customer Assets'!$D:$D,'[3]Active Customer Assets'!AF:AF,"",0)</f>
        <v>1000</v>
      </c>
      <c r="EH253" s="28" t="str">
        <f>_xlfn.XLOOKUP($C253,'[3]Active Customer Assets'!$D:$D,'[3]Active Customer Assets'!AG:AG,"",0)</f>
        <v>600</v>
      </c>
      <c r="EI253" s="28" t="str">
        <f>_xlfn.XLOOKUP($C253,'[3]Active Customer Assets'!$D:$D,'[3]Active Customer Assets'!AH:AH,"",0)</f>
        <v>600</v>
      </c>
      <c r="EJ253" s="21">
        <f>_xlfn.XLOOKUP($C253,'[3]Active Customer Assets'!$D:$D,'[3]Active Customer Assets'!AI:AI,"",0)</f>
        <v>3</v>
      </c>
      <c r="EK253" s="35" t="str">
        <f>[3]!tbl_DPSAC[[#This Row],[Unit Status]]</f>
        <v>Scraped</v>
      </c>
    </row>
    <row r="254" spans="1:141" x14ac:dyDescent="0.15">
      <c r="A254" s="11">
        <f>ROW(tbl_DPSAC[[#This Row],[Sl. No.]])-1</f>
        <v>253</v>
      </c>
      <c r="B254" s="12" t="s">
        <v>136</v>
      </c>
      <c r="C254" s="12" t="s">
        <v>1327</v>
      </c>
      <c r="D254" s="12" t="s">
        <v>1328</v>
      </c>
      <c r="E254" s="12" t="s">
        <v>139</v>
      </c>
      <c r="F254" s="12" t="s">
        <v>161</v>
      </c>
      <c r="G254" s="13" t="s">
        <v>386</v>
      </c>
      <c r="H254" s="13" t="str">
        <f>_xlfn.XLOOKUP(C254,'[1]E&amp;DPSAC'!$K:$K,'[1]E&amp;DPSAC'!$E:$E,,0)</f>
        <v>SUNDER NAGAR, JAMSHEDPUR</v>
      </c>
      <c r="I254" s="13" t="s">
        <v>387</v>
      </c>
      <c r="J254" s="13">
        <v>9556546094</v>
      </c>
      <c r="K254" s="13">
        <v>9556546094</v>
      </c>
      <c r="L254" s="12" t="str">
        <f t="shared" ca="1" si="75"/>
        <v>Non - Warranty</v>
      </c>
      <c r="M254" s="14">
        <v>44847</v>
      </c>
      <c r="N254" s="15">
        <v>24</v>
      </c>
      <c r="O254" s="14">
        <f t="shared" si="76"/>
        <v>45596</v>
      </c>
      <c r="P254" s="11" t="s">
        <v>142</v>
      </c>
      <c r="Q254" s="19" t="str">
        <f>_xlfn.XLOOKUP(C254,'[2]Sch Calls'!$R:$R,'[2]Sch Calls'!$F:$F,"",0)</f>
        <v>CC-01024432</v>
      </c>
      <c r="R254" s="18">
        <f>_xlfn.XLOOKUP(C254,'[2]Sch Calls'!$R:$R,'[2]Sch Calls'!$A:$A,"",0)</f>
        <v>45168.431678240697</v>
      </c>
      <c r="S254" s="17">
        <f>_xlfn.XLOOKUP(C254,'[2]Sch Calls'!$R:$R,'[2]Sch Calls'!$B:$B,"",0)</f>
        <v>3073</v>
      </c>
      <c r="T254" s="18">
        <f>_xlfn.XLOOKUP(C254,'[1]E&amp;DPSAC'!$K:$K,'[1]E&amp;DPSAC'!$W:$W,"",0)</f>
        <v>45461</v>
      </c>
      <c r="U254" s="17">
        <f>_xlfn.XLOOKUP(C254,'[1]E&amp;DPSAC'!$K:$K,'[1]E&amp;DPSAC'!$Z:$Z,"",0)</f>
        <v>5040</v>
      </c>
      <c r="V254" s="17">
        <f>_xlfn.XLOOKUP(C254,'[2]1. All Calls'!$R:$R,'[2]1. All Calls'!$B:$B,"",0)</f>
        <v>7900</v>
      </c>
      <c r="W254" s="20">
        <f>_xlfn.XLOOKUP(C254,'[2]1. All Calls'!$R:$R,'[2]1. All Calls'!$A:$A,"",0)</f>
        <v>46042.531099537002</v>
      </c>
      <c r="X254" s="17" t="str">
        <f>_xlfn.XLOOKUP(C254,'[2]Sch Calls'!$R:$R,'[2]Sch Calls'!$AB:$AB,"",0)</f>
        <v>Trend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
      <c r="Y254" s="17">
        <f t="shared" si="77"/>
        <v>-4077</v>
      </c>
      <c r="Z254" s="17" t="str">
        <f t="shared" si="78"/>
        <v>Due</v>
      </c>
      <c r="AA254" s="21">
        <f t="shared" ca="1" si="79"/>
        <v>932.56832175930322</v>
      </c>
      <c r="AB254" s="21" t="str">
        <f t="shared" ca="1" si="80"/>
        <v>Due</v>
      </c>
      <c r="AC254" s="11">
        <f ca="1">tbl_DPSAC[[#This Row],[Current Month Due Count]]</f>
        <v>0</v>
      </c>
      <c r="AD254" s="11">
        <f ca="1">tbl_DPSAC[[#This Row],[Next Month Due2]]</f>
        <v>0</v>
      </c>
      <c r="AE254" s="11">
        <f t="shared" ca="1" si="81"/>
        <v>1</v>
      </c>
      <c r="AF254" s="11">
        <v>8</v>
      </c>
      <c r="AG254" s="17">
        <f t="shared" ca="1" si="82"/>
        <v>8368</v>
      </c>
      <c r="AH254" s="11" t="s">
        <v>1329</v>
      </c>
      <c r="AI254" s="11" t="s">
        <v>1330</v>
      </c>
      <c r="AJ254" s="11">
        <v>0</v>
      </c>
      <c r="AK254" s="11" t="s">
        <v>1331</v>
      </c>
      <c r="AL254" s="11">
        <v>0</v>
      </c>
      <c r="AM254" s="11" t="s">
        <v>1332</v>
      </c>
      <c r="AN254" s="11">
        <v>0</v>
      </c>
      <c r="AO254" s="11">
        <v>0</v>
      </c>
      <c r="AP254" s="11">
        <v>0</v>
      </c>
      <c r="AQ254" s="11">
        <v>0</v>
      </c>
      <c r="AR254" s="11">
        <v>0</v>
      </c>
      <c r="AS254" s="11">
        <v>0</v>
      </c>
      <c r="AT254" s="11">
        <v>0</v>
      </c>
      <c r="AU254" s="11">
        <v>0</v>
      </c>
      <c r="AV254" s="11">
        <v>0</v>
      </c>
      <c r="AW254" s="11">
        <v>0</v>
      </c>
      <c r="AX254" s="11" t="str">
        <f t="shared" ca="1" si="83"/>
        <v>5 Service Due</v>
      </c>
      <c r="AY254" s="17">
        <v>3073</v>
      </c>
      <c r="AZ254" s="22">
        <v>45168</v>
      </c>
      <c r="BA254" s="17" t="s">
        <v>1333</v>
      </c>
      <c r="BB254" s="17">
        <v>3073</v>
      </c>
      <c r="BC254" s="22">
        <v>45168</v>
      </c>
      <c r="BD254" s="17" t="s">
        <v>1333</v>
      </c>
      <c r="BE254" s="17">
        <v>3073</v>
      </c>
      <c r="BF254" s="22">
        <v>45168</v>
      </c>
      <c r="BG254" s="17" t="s">
        <v>1333</v>
      </c>
      <c r="BH254" s="17">
        <v>3073</v>
      </c>
      <c r="BI254" s="22">
        <v>45168</v>
      </c>
      <c r="BJ254" s="17" t="s">
        <v>1333</v>
      </c>
      <c r="BK254" s="17">
        <v>3073</v>
      </c>
      <c r="BL254" s="22">
        <v>45168</v>
      </c>
      <c r="BM254" s="17" t="s">
        <v>1333</v>
      </c>
      <c r="BN254" s="23">
        <f t="shared" si="84"/>
        <v>45348</v>
      </c>
      <c r="BO254" s="23">
        <f t="shared" si="85"/>
        <v>45348</v>
      </c>
      <c r="BP254" s="23">
        <f t="shared" si="86"/>
        <v>45348</v>
      </c>
      <c r="BQ254" s="23">
        <f t="shared" si="87"/>
        <v>45348</v>
      </c>
      <c r="BR254" s="23">
        <f t="shared" si="98"/>
        <v>45533</v>
      </c>
      <c r="BS254" s="24">
        <f t="shared" ca="1" si="88"/>
        <v>-4545</v>
      </c>
      <c r="BT254" s="25">
        <f t="shared" ca="1" si="89"/>
        <v>-3795</v>
      </c>
      <c r="BU254" s="25">
        <f t="shared" ca="1" si="90"/>
        <v>-4545</v>
      </c>
      <c r="BV254" s="25">
        <f t="shared" ca="1" si="91"/>
        <v>-4545</v>
      </c>
      <c r="BW254" s="25">
        <f t="shared" ca="1" si="92"/>
        <v>-3795</v>
      </c>
      <c r="BX254" s="26" t="s">
        <v>395</v>
      </c>
      <c r="BY254" s="11">
        <f t="shared" ca="1" si="93"/>
        <v>5</v>
      </c>
      <c r="BZ254" s="11">
        <f t="shared" ca="1" si="99"/>
        <v>0</v>
      </c>
      <c r="CA254" s="11">
        <f t="shared" ca="1" si="94"/>
        <v>0</v>
      </c>
      <c r="CB254" s="28">
        <f>_xlfn.XLOOKUP($C254,'[3]BIS Feb-26'!$C:$C,'[3]BIS Feb-26'!U:U,"",0)</f>
        <v>45167.770833333299</v>
      </c>
      <c r="CC254" s="28">
        <f>_xlfn.XLOOKUP($C254,'[3]BIS Feb-26'!$C:$C,'[3]BIS Feb-26'!V:V,"",0)</f>
        <v>45167.770833333299</v>
      </c>
      <c r="CD254" s="28">
        <f>_xlfn.XLOOKUP($C254,'[3]BIS Feb-26'!$C:$C,'[3]BIS Feb-26'!W:W,"",0)</f>
        <v>45167.770833333299</v>
      </c>
      <c r="CE254" s="28">
        <f>_xlfn.XLOOKUP($C254,'[3]BIS Feb-26'!$C:$C,'[3]BIS Feb-26'!X:X,"",0)</f>
        <v>45167.770833333299</v>
      </c>
      <c r="CF254" s="28">
        <f>_xlfn.XLOOKUP($C254,'[3]BIS Feb-26'!$C:$C,'[3]BIS Feb-26'!Y:Y,"",0)</f>
        <v>45167.770833333299</v>
      </c>
      <c r="CG254" s="28">
        <f>_xlfn.XLOOKUP($C254,'[3]BIS Feb-26'!$C:$C,'[3]BIS Feb-26'!Z:Z,"",0)</f>
        <v>45167.770833333299</v>
      </c>
      <c r="CH254" s="28">
        <f>_xlfn.XLOOKUP($C254,'[3]BIS Feb-26'!$C:$C,'[3]BIS Feb-26'!AA:AA,"",0)</f>
        <v>45167.770833333299</v>
      </c>
      <c r="CI254" s="28">
        <f>_xlfn.XLOOKUP($C254,'[3]BIS Feb-26'!$C:$C,'[3]BIS Feb-26'!AB:AB,"",0)</f>
        <v>45167.770833333299</v>
      </c>
      <c r="CJ254" s="28">
        <f>_xlfn.XLOOKUP($C254,'[3]BIS Feb-26'!$C:$C,'[3]BIS Feb-26'!AC:AC,"",0)</f>
        <v>45167.770833333299</v>
      </c>
      <c r="CK254" s="29" t="str">
        <f>_xlfn.XLOOKUP($C254,'[3]BIS Feb-26'!$C:$C,'[3]BIS Feb-26'!AD:AD,"",0)</f>
        <v>77</v>
      </c>
      <c r="CL254" s="29" t="str">
        <f>_xlfn.XLOOKUP($C254,'[3]BIS Feb-26'!$C:$C,'[3]BIS Feb-26'!AE:AE,"",0)</f>
        <v>77</v>
      </c>
      <c r="CM254" s="29" t="str">
        <f>_xlfn.XLOOKUP($C254,'[3]BIS Feb-26'!$C:$C,'[3]BIS Feb-26'!AF:AF,"",0)</f>
        <v>77</v>
      </c>
      <c r="CN254" s="29" t="str">
        <f>_xlfn.XLOOKUP($C254,'[3]BIS Feb-26'!$C:$C,'[3]BIS Feb-26'!AG:AG,"",0)</f>
        <v>77</v>
      </c>
      <c r="CO254" s="29" t="str">
        <f>_xlfn.XLOOKUP($C254,'[3]BIS Feb-26'!$C:$C,'[3]BIS Feb-26'!AH:AH,"",0)</f>
        <v>77</v>
      </c>
      <c r="CP254" s="29" t="str">
        <f>_xlfn.XLOOKUP($C254,'[3]BIS Feb-26'!$C:$C,'[3]BIS Feb-26'!AI:AI,"",0)</f>
        <v>27</v>
      </c>
      <c r="CQ254" s="29" t="str">
        <f>_xlfn.XLOOKUP($C254,'[3]BIS Feb-26'!$C:$C,'[3]BIS Feb-26'!AJ:AJ,"",0)</f>
        <v>1000</v>
      </c>
      <c r="CR254" s="29" t="str">
        <f>_xlfn.XLOOKUP($C254,'[3]BIS Feb-26'!$C:$C,'[3]BIS Feb-26'!AK:AK,"",0)</f>
        <v>27</v>
      </c>
      <c r="CS254" s="29" t="str">
        <f>_xlfn.XLOOKUP($C254,'[3]BIS Feb-26'!$C:$C,'[3]BIS Feb-26'!AL:AL,"",0)</f>
        <v>27</v>
      </c>
      <c r="CT254" s="29">
        <f>_xlfn.XLOOKUP($C254,'[3]BIS Feb-26'!$C:$C,'[3]BIS Feb-26'!AM:AM,"",0)</f>
        <v>3</v>
      </c>
      <c r="CU254" s="28">
        <f>_xlfn.XLOOKUP($C254,'[3]BIS Feb-26'!$C:$C,'[3]BIS Feb-26'!AN:AN,"",0)</f>
        <v>45347</v>
      </c>
      <c r="CV254" s="28">
        <f>_xlfn.XLOOKUP($C254,'[3]BIS Feb-26'!$C:$C,'[3]BIS Feb-26'!AO:AO,"",0)</f>
        <v>45347</v>
      </c>
      <c r="CW254" s="28">
        <f>_xlfn.XLOOKUP($C254,'[3]BIS Feb-26'!$C:$C,'[3]BIS Feb-26'!AP:AP,"",0)</f>
        <v>45347</v>
      </c>
      <c r="CX254" s="28">
        <f>_xlfn.XLOOKUP($C254,'[3]BIS Feb-26'!$C:$C,'[3]BIS Feb-26'!AQ:AQ,"",0)</f>
        <v>45347</v>
      </c>
      <c r="CY254" s="28">
        <f>_xlfn.XLOOKUP($C254,'[3]BIS Feb-26'!$C:$C,'[3]BIS Feb-26'!AR:AR,"",0)</f>
        <v>45347</v>
      </c>
      <c r="CZ254" s="28">
        <f>_xlfn.XLOOKUP($C254,'[3]BIS Feb-26'!$C:$C,'[3]BIS Feb-26'!AS:AS,"",0)</f>
        <v>45437</v>
      </c>
      <c r="DA254" s="28">
        <f>_xlfn.XLOOKUP($C254,'[3]BIS Feb-26'!$C:$C,'[3]BIS Feb-26'!AT:AT,"",0)</f>
        <v>45532</v>
      </c>
      <c r="DB254" s="28">
        <f>_xlfn.XLOOKUP($C254,'[3]BIS Feb-26'!$C:$C,'[3]BIS Feb-26'!AU:AU,"",0)</f>
        <v>45347</v>
      </c>
      <c r="DC254" s="28">
        <f>_xlfn.XLOOKUP($C254,'[3]BIS Feb-26'!$C:$C,'[3]BIS Feb-26'!AV:AV,"",0)</f>
        <v>45532</v>
      </c>
      <c r="DD254" s="11">
        <f>_xlfn.XLOOKUP($C254,'[3]BIS Feb-26'!$C:$C,'[3]BIS Feb-26'!AW:AW,"",0)</f>
        <v>1</v>
      </c>
      <c r="DE254" s="11">
        <f>_xlfn.XLOOKUP($C254,'[3]BIS Feb-26'!$C:$C,'[3]BIS Feb-26'!AX:AX,"",0)</f>
        <v>0</v>
      </c>
      <c r="DF254" s="11">
        <f>_xlfn.XLOOKUP($C254,'[3]BIS Feb-26'!$C:$C,'[3]BIS Feb-26'!AY:AY,"",0)</f>
        <v>0</v>
      </c>
      <c r="DG254" s="11">
        <f t="shared" ca="1" si="95"/>
        <v>9</v>
      </c>
      <c r="DH254" s="11">
        <f t="shared" ca="1" si="96"/>
        <v>0</v>
      </c>
      <c r="DI254" s="11">
        <f t="shared" ca="1" si="97"/>
        <v>0</v>
      </c>
      <c r="DJ254" s="11" t="str">
        <f>_xlfn.XLOOKUP($C254,'[3]Active Customer Assets'!$D:$D,'[3]Active Customer Assets'!I:I,"",0)</f>
        <v>A (100% potential spares purchased)</v>
      </c>
      <c r="DK254" s="28">
        <f>_xlfn.XLOOKUP($C254,'[3]Active Customer Assets'!$D:$D,'[3]Active Customer Assets'!J:J,"",0)</f>
        <v>44847.722222222197</v>
      </c>
      <c r="DL254" s="28">
        <f>_xlfn.XLOOKUP($C254,'[3]Active Customer Assets'!$D:$D,'[3]Active Customer Assets'!K:K,"",0)</f>
        <v>44813.229166666701</v>
      </c>
      <c r="DM254" s="28">
        <f>_xlfn.XLOOKUP($C254,'[3]Active Customer Assets'!$D:$D,'[3]Active Customer Assets'!L:L,"",0)</f>
        <v>46042.531932870399</v>
      </c>
      <c r="DN254" s="21">
        <f>_xlfn.XLOOKUP($C254,'[3]Active Customer Assets'!$D:$D,'[3]Active Customer Assets'!M:M,"",0)</f>
        <v>7900</v>
      </c>
      <c r="DO254" s="28">
        <f>_xlfn.XLOOKUP($C254,'[3]Active Customer Assets'!$D:$D,'[3]Active Customer Assets'!N:N,"",0)</f>
        <v>0</v>
      </c>
      <c r="DP254" s="28">
        <f>_xlfn.XLOOKUP($C254,'[3]Active Customer Assets'!$D:$D,'[3]Active Customer Assets'!O:O,"",0)</f>
        <v>0</v>
      </c>
      <c r="DQ254" s="28" t="str">
        <f>_xlfn.XLOOKUP($C254,'[3]Active Customer Assets'!$D:$D,'[3]Active Customer Assets'!P:P,"",0)</f>
        <v>Air lube Plus</v>
      </c>
      <c r="DR254" s="28">
        <f>_xlfn.XLOOKUP($C254,'[3]Active Customer Assets'!$D:$D,'[3]Active Customer Assets'!Q:Q,"",0)</f>
        <v>45168</v>
      </c>
      <c r="DS254" s="28">
        <f>_xlfn.XLOOKUP($C254,'[3]Active Customer Assets'!$D:$D,'[3]Active Customer Assets'!R:R,"",0)</f>
        <v>45168</v>
      </c>
      <c r="DT254" s="28">
        <f>_xlfn.XLOOKUP($C254,'[3]Active Customer Assets'!$D:$D,'[3]Active Customer Assets'!S:S,"",0)</f>
        <v>45168</v>
      </c>
      <c r="DU254" s="28">
        <f>_xlfn.XLOOKUP($C254,'[3]Active Customer Assets'!$D:$D,'[3]Active Customer Assets'!T:T,"",0)</f>
        <v>45168</v>
      </c>
      <c r="DV254" s="28">
        <f>_xlfn.XLOOKUP($C254,'[3]Active Customer Assets'!$D:$D,'[3]Active Customer Assets'!U:U,"",0)</f>
        <v>45168</v>
      </c>
      <c r="DW254" s="28">
        <f>_xlfn.XLOOKUP($C254,'[3]Active Customer Assets'!$D:$D,'[3]Active Customer Assets'!V:V,"",0)</f>
        <v>45168</v>
      </c>
      <c r="DX254" s="28">
        <f>_xlfn.XLOOKUP($C254,'[3]Active Customer Assets'!$D:$D,'[3]Active Customer Assets'!W:W,"",0)</f>
        <v>45168</v>
      </c>
      <c r="DY254" s="28">
        <f>_xlfn.XLOOKUP($C254,'[3]Active Customer Assets'!$D:$D,'[3]Active Customer Assets'!X:X,"",0)</f>
        <v>45168</v>
      </c>
      <c r="DZ254" s="28">
        <f>_xlfn.XLOOKUP($C254,'[3]Active Customer Assets'!$D:$D,'[3]Active Customer Assets'!Y:Y,"",0)</f>
        <v>45168</v>
      </c>
      <c r="EA254" s="28" t="str">
        <f>_xlfn.XLOOKUP($C254,'[3]Active Customer Assets'!$D:$D,'[3]Active Customer Assets'!Z:Z,"",0)</f>
        <v>77</v>
      </c>
      <c r="EB254" s="28" t="str">
        <f>_xlfn.XLOOKUP($C254,'[3]Active Customer Assets'!$D:$D,'[3]Active Customer Assets'!AA:AA,"",0)</f>
        <v>77</v>
      </c>
      <c r="EC254" s="28" t="str">
        <f>_xlfn.XLOOKUP($C254,'[3]Active Customer Assets'!$D:$D,'[3]Active Customer Assets'!AB:AB,"",0)</f>
        <v>77</v>
      </c>
      <c r="ED254" s="28" t="str">
        <f>_xlfn.XLOOKUP($C254,'[3]Active Customer Assets'!$D:$D,'[3]Active Customer Assets'!AC:AC,"",0)</f>
        <v>77</v>
      </c>
      <c r="EE254" s="28" t="str">
        <f>_xlfn.XLOOKUP($C254,'[3]Active Customer Assets'!$D:$D,'[3]Active Customer Assets'!AD:AD,"",0)</f>
        <v>77</v>
      </c>
      <c r="EF254" s="28" t="str">
        <f>_xlfn.XLOOKUP($C254,'[3]Active Customer Assets'!$D:$D,'[3]Active Customer Assets'!AE:AE,"",0)</f>
        <v>27</v>
      </c>
      <c r="EG254" s="28" t="str">
        <f>_xlfn.XLOOKUP($C254,'[3]Active Customer Assets'!$D:$D,'[3]Active Customer Assets'!AF:AF,"",0)</f>
        <v>1000</v>
      </c>
      <c r="EH254" s="28" t="str">
        <f>_xlfn.XLOOKUP($C254,'[3]Active Customer Assets'!$D:$D,'[3]Active Customer Assets'!AG:AG,"",0)</f>
        <v>27</v>
      </c>
      <c r="EI254" s="28" t="str">
        <f>_xlfn.XLOOKUP($C254,'[3]Active Customer Assets'!$D:$D,'[3]Active Customer Assets'!AH:AH,"",0)</f>
        <v>27</v>
      </c>
      <c r="EJ254" s="21">
        <f>_xlfn.XLOOKUP($C254,'[3]Active Customer Assets'!$D:$D,'[3]Active Customer Assets'!AI:AI,"",0)</f>
        <v>3</v>
      </c>
      <c r="EK254" s="35" t="str">
        <f>[3]!tbl_DPSAC[[#This Row],[Unit Status]]</f>
        <v>Active</v>
      </c>
    </row>
    <row r="255" spans="1:141" x14ac:dyDescent="0.15">
      <c r="A255" s="11">
        <f>ROW(tbl_DPSAC[[#This Row],[Sl. No.]])-1</f>
        <v>254</v>
      </c>
      <c r="B255" s="12" t="s">
        <v>136</v>
      </c>
      <c r="C255" s="12" t="s">
        <v>1334</v>
      </c>
      <c r="D255" s="12" t="s">
        <v>1328</v>
      </c>
      <c r="E255" s="12" t="s">
        <v>139</v>
      </c>
      <c r="F255" s="12" t="s">
        <v>161</v>
      </c>
      <c r="G255" s="13" t="s">
        <v>386</v>
      </c>
      <c r="H255" s="13" t="str">
        <f>_xlfn.XLOOKUP(C255,'[1]E&amp;DPSAC'!$K:$K,'[1]E&amp;DPSAC'!$E:$E,,0)</f>
        <v>SUNDER NAGAR, JAMSHEDPUR</v>
      </c>
      <c r="I255" s="13" t="s">
        <v>387</v>
      </c>
      <c r="J255" s="13">
        <v>9556546094</v>
      </c>
      <c r="K255" s="13">
        <v>9437548852</v>
      </c>
      <c r="L255" s="12" t="str">
        <f t="shared" ca="1" si="75"/>
        <v>Non - Warranty</v>
      </c>
      <c r="M255" s="14">
        <v>44851</v>
      </c>
      <c r="N255" s="15">
        <v>24</v>
      </c>
      <c r="O255" s="14">
        <f t="shared" si="76"/>
        <v>45596</v>
      </c>
      <c r="P255" s="11" t="s">
        <v>142</v>
      </c>
      <c r="Q255" s="19" t="str">
        <f>_xlfn.XLOOKUP(C255,'[2]Sch Calls'!$R:$R,'[2]Sch Calls'!$F:$F,"",0)</f>
        <v>CC-01024434</v>
      </c>
      <c r="R255" s="18">
        <f>_xlfn.XLOOKUP(C255,'[2]Sch Calls'!$R:$R,'[2]Sch Calls'!$A:$A,"",0)</f>
        <v>45168.433680555601</v>
      </c>
      <c r="S255" s="17">
        <f>_xlfn.XLOOKUP(C255,'[2]Sch Calls'!$R:$R,'[2]Sch Calls'!$B:$B,"",0)</f>
        <v>2950</v>
      </c>
      <c r="T255" s="18">
        <f>_xlfn.XLOOKUP(C255,'[1]E&amp;DPSAC'!$K:$K,'[1]E&amp;DPSAC'!$W:$W,"",0)</f>
        <v>45168</v>
      </c>
      <c r="U255" s="17">
        <f>_xlfn.XLOOKUP(C255,'[1]E&amp;DPSAC'!$K:$K,'[1]E&amp;DPSAC'!$Z:$Z,"",0)</f>
        <v>2950</v>
      </c>
      <c r="V255" s="17">
        <f>_xlfn.XLOOKUP(C255,'[2]1. All Calls'!$R:$R,'[2]1. All Calls'!$B:$B,"",0)</f>
        <v>10000</v>
      </c>
      <c r="W255" s="20">
        <f>_xlfn.XLOOKUP(C255,'[2]1. All Calls'!$R:$R,'[2]1. All Calls'!$A:$A,"",0)</f>
        <v>46042.5472337963</v>
      </c>
      <c r="X255" s="17" t="str">
        <f>_xlfn.XLOOKUP(C255,'[2]Sch Calls'!$R:$R,'[2]Sch Calls'!$AB:$AB,"",0)</f>
        <v>Attend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
      <c r="Y255" s="17">
        <f t="shared" si="77"/>
        <v>-6300</v>
      </c>
      <c r="Z255" s="17" t="str">
        <f t="shared" si="78"/>
        <v>Due</v>
      </c>
      <c r="AA255" s="21">
        <f t="shared" ca="1" si="79"/>
        <v>932.56631944439869</v>
      </c>
      <c r="AB255" s="21" t="str">
        <f t="shared" ca="1" si="80"/>
        <v>Due</v>
      </c>
      <c r="AC255" s="11">
        <f ca="1">tbl_DPSAC[[#This Row],[Current Month Due Count]]</f>
        <v>0</v>
      </c>
      <c r="AD255" s="11">
        <f ca="1">tbl_DPSAC[[#This Row],[Next Month Due2]]</f>
        <v>0</v>
      </c>
      <c r="AE255" s="11">
        <f t="shared" ca="1" si="81"/>
        <v>1</v>
      </c>
      <c r="AF255" s="11">
        <v>1</v>
      </c>
      <c r="AG255" s="17">
        <f t="shared" ca="1" si="82"/>
        <v>10058</v>
      </c>
      <c r="AH255" s="11" t="s">
        <v>1335</v>
      </c>
      <c r="AI255" s="11" t="s">
        <v>1336</v>
      </c>
      <c r="AJ255" s="11">
        <v>0</v>
      </c>
      <c r="AK255" s="11" t="s">
        <v>1337</v>
      </c>
      <c r="AL255" s="11">
        <v>0</v>
      </c>
      <c r="AM255" s="11" t="s">
        <v>1338</v>
      </c>
      <c r="AN255" s="11">
        <v>0</v>
      </c>
      <c r="AO255" s="11">
        <v>0</v>
      </c>
      <c r="AP255" s="11">
        <v>0</v>
      </c>
      <c r="AQ255" s="11">
        <v>0</v>
      </c>
      <c r="AR255" s="11">
        <v>0</v>
      </c>
      <c r="AS255" s="11">
        <v>0</v>
      </c>
      <c r="AT255" s="11">
        <v>0</v>
      </c>
      <c r="AU255" s="11">
        <v>0</v>
      </c>
      <c r="AV255" s="11">
        <v>0</v>
      </c>
      <c r="AW255" s="11">
        <v>0</v>
      </c>
      <c r="AX255" s="11" t="str">
        <f t="shared" ca="1" si="83"/>
        <v>5 Service Due</v>
      </c>
      <c r="AY255" s="17">
        <v>2950</v>
      </c>
      <c r="AZ255" s="22">
        <v>45168</v>
      </c>
      <c r="BA255" s="17" t="s">
        <v>1339</v>
      </c>
      <c r="BB255" s="17">
        <v>2950</v>
      </c>
      <c r="BC255" s="22">
        <v>45168</v>
      </c>
      <c r="BD255" s="17" t="s">
        <v>1339</v>
      </c>
      <c r="BE255" s="17">
        <v>2950</v>
      </c>
      <c r="BF255" s="22">
        <v>45168</v>
      </c>
      <c r="BG255" s="17" t="s">
        <v>1339</v>
      </c>
      <c r="BH255" s="17">
        <v>2950</v>
      </c>
      <c r="BI255" s="22">
        <v>45168</v>
      </c>
      <c r="BJ255" s="17" t="s">
        <v>1339</v>
      </c>
      <c r="BK255" s="17">
        <v>2950</v>
      </c>
      <c r="BL255" s="22">
        <v>45168</v>
      </c>
      <c r="BM255" s="17" t="s">
        <v>1339</v>
      </c>
      <c r="BN255" s="23">
        <f t="shared" si="84"/>
        <v>45348</v>
      </c>
      <c r="BO255" s="23">
        <f t="shared" si="85"/>
        <v>45348</v>
      </c>
      <c r="BP255" s="23">
        <f t="shared" si="86"/>
        <v>45348</v>
      </c>
      <c r="BQ255" s="23">
        <f t="shared" si="87"/>
        <v>45348</v>
      </c>
      <c r="BR255" s="23">
        <f t="shared" si="98"/>
        <v>45533</v>
      </c>
      <c r="BS255" s="24">
        <f t="shared" ca="1" si="88"/>
        <v>-6358</v>
      </c>
      <c r="BT255" s="25">
        <f t="shared" ca="1" si="89"/>
        <v>-5608</v>
      </c>
      <c r="BU255" s="25">
        <f t="shared" ca="1" si="90"/>
        <v>-6358</v>
      </c>
      <c r="BV255" s="25">
        <f t="shared" ca="1" si="91"/>
        <v>-6358</v>
      </c>
      <c r="BW255" s="25">
        <f t="shared" ca="1" si="92"/>
        <v>-5608</v>
      </c>
      <c r="BX255" s="26" t="s">
        <v>395</v>
      </c>
      <c r="BY255" s="11">
        <f t="shared" ca="1" si="93"/>
        <v>5</v>
      </c>
      <c r="BZ255" s="11">
        <f t="shared" ca="1" si="99"/>
        <v>0</v>
      </c>
      <c r="CA255" s="11">
        <f t="shared" ca="1" si="94"/>
        <v>0</v>
      </c>
      <c r="CB255" s="28">
        <f>_xlfn.XLOOKUP($C255,'[3]BIS Feb-26'!$C:$C,'[3]BIS Feb-26'!U:U,"",0)</f>
        <v>45167.770833333299</v>
      </c>
      <c r="CC255" s="28">
        <f>_xlfn.XLOOKUP($C255,'[3]BIS Feb-26'!$C:$C,'[3]BIS Feb-26'!V:V,"",0)</f>
        <v>45167.770833333299</v>
      </c>
      <c r="CD255" s="28">
        <f>_xlfn.XLOOKUP($C255,'[3]BIS Feb-26'!$C:$C,'[3]BIS Feb-26'!W:W,"",0)</f>
        <v>45167.770833333299</v>
      </c>
      <c r="CE255" s="28">
        <f>_xlfn.XLOOKUP($C255,'[3]BIS Feb-26'!$C:$C,'[3]BIS Feb-26'!X:X,"",0)</f>
        <v>45167.770833333299</v>
      </c>
      <c r="CF255" s="28">
        <f>_xlfn.XLOOKUP($C255,'[3]BIS Feb-26'!$C:$C,'[3]BIS Feb-26'!Y:Y,"",0)</f>
        <v>45167.770833333299</v>
      </c>
      <c r="CG255" s="28">
        <f>_xlfn.XLOOKUP($C255,'[3]BIS Feb-26'!$C:$C,'[3]BIS Feb-26'!Z:Z,"",0)</f>
        <v>45167.770833333299</v>
      </c>
      <c r="CH255" s="28">
        <f>_xlfn.XLOOKUP($C255,'[3]BIS Feb-26'!$C:$C,'[3]BIS Feb-26'!AA:AA,"",0)</f>
        <v>45167.770833333299</v>
      </c>
      <c r="CI255" s="28">
        <f>_xlfn.XLOOKUP($C255,'[3]BIS Feb-26'!$C:$C,'[3]BIS Feb-26'!AB:AB,"",0)</f>
        <v>45167.770833333299</v>
      </c>
      <c r="CJ255" s="28">
        <f>_xlfn.XLOOKUP($C255,'[3]BIS Feb-26'!$C:$C,'[3]BIS Feb-26'!AC:AC,"",0)</f>
        <v>45167.770833333299</v>
      </c>
      <c r="CK255" s="29" t="str">
        <f>_xlfn.XLOOKUP($C255,'[3]BIS Feb-26'!$C:$C,'[3]BIS Feb-26'!AD:AD,"",0)</f>
        <v>300</v>
      </c>
      <c r="CL255" s="29" t="str">
        <f>_xlfn.XLOOKUP($C255,'[3]BIS Feb-26'!$C:$C,'[3]BIS Feb-26'!AE:AE,"",0)</f>
        <v>300</v>
      </c>
      <c r="CM255" s="29" t="str">
        <f>_xlfn.XLOOKUP($C255,'[3]BIS Feb-26'!$C:$C,'[3]BIS Feb-26'!AF:AF,"",0)</f>
        <v>300</v>
      </c>
      <c r="CN255" s="29" t="str">
        <f>_xlfn.XLOOKUP($C255,'[3]BIS Feb-26'!$C:$C,'[3]BIS Feb-26'!AG:AG,"",0)</f>
        <v>300</v>
      </c>
      <c r="CO255" s="29" t="str">
        <f>_xlfn.XLOOKUP($C255,'[3]BIS Feb-26'!$C:$C,'[3]BIS Feb-26'!AH:AH,"",0)</f>
        <v>300</v>
      </c>
      <c r="CP255" s="29" t="str">
        <f>_xlfn.XLOOKUP($C255,'[3]BIS Feb-26'!$C:$C,'[3]BIS Feb-26'!AI:AI,"",0)</f>
        <v>300</v>
      </c>
      <c r="CQ255" s="29" t="str">
        <f>_xlfn.XLOOKUP($C255,'[3]BIS Feb-26'!$C:$C,'[3]BIS Feb-26'!AJ:AJ,"",0)</f>
        <v>1000</v>
      </c>
      <c r="CR255" s="29" t="str">
        <f>_xlfn.XLOOKUP($C255,'[3]BIS Feb-26'!$C:$C,'[3]BIS Feb-26'!AK:AK,"",0)</f>
        <v>300</v>
      </c>
      <c r="CS255" s="29" t="str">
        <f>_xlfn.XLOOKUP($C255,'[3]BIS Feb-26'!$C:$C,'[3]BIS Feb-26'!AL:AL,"",0)</f>
        <v>300</v>
      </c>
      <c r="CT255" s="29">
        <f>_xlfn.XLOOKUP($C255,'[3]BIS Feb-26'!$C:$C,'[3]BIS Feb-26'!AM:AM,"",0)</f>
        <v>3</v>
      </c>
      <c r="CU255" s="28">
        <f>_xlfn.XLOOKUP($C255,'[3]BIS Feb-26'!$C:$C,'[3]BIS Feb-26'!AN:AN,"",0)</f>
        <v>45347</v>
      </c>
      <c r="CV255" s="28">
        <f>_xlfn.XLOOKUP($C255,'[3]BIS Feb-26'!$C:$C,'[3]BIS Feb-26'!AO:AO,"",0)</f>
        <v>45347</v>
      </c>
      <c r="CW255" s="28">
        <f>_xlfn.XLOOKUP($C255,'[3]BIS Feb-26'!$C:$C,'[3]BIS Feb-26'!AP:AP,"",0)</f>
        <v>45347</v>
      </c>
      <c r="CX255" s="28">
        <f>_xlfn.XLOOKUP($C255,'[3]BIS Feb-26'!$C:$C,'[3]BIS Feb-26'!AQ:AQ,"",0)</f>
        <v>45347</v>
      </c>
      <c r="CY255" s="28">
        <f>_xlfn.XLOOKUP($C255,'[3]BIS Feb-26'!$C:$C,'[3]BIS Feb-26'!AR:AR,"",0)</f>
        <v>45347</v>
      </c>
      <c r="CZ255" s="28">
        <f>_xlfn.XLOOKUP($C255,'[3]BIS Feb-26'!$C:$C,'[3]BIS Feb-26'!AS:AS,"",0)</f>
        <v>45437</v>
      </c>
      <c r="DA255" s="28">
        <f>_xlfn.XLOOKUP($C255,'[3]BIS Feb-26'!$C:$C,'[3]BIS Feb-26'!AT:AT,"",0)</f>
        <v>45532</v>
      </c>
      <c r="DB255" s="28">
        <f>_xlfn.XLOOKUP($C255,'[3]BIS Feb-26'!$C:$C,'[3]BIS Feb-26'!AU:AU,"",0)</f>
        <v>45347</v>
      </c>
      <c r="DC255" s="28">
        <f>_xlfn.XLOOKUP($C255,'[3]BIS Feb-26'!$C:$C,'[3]BIS Feb-26'!AV:AV,"",0)</f>
        <v>45532</v>
      </c>
      <c r="DD255" s="11">
        <f>_xlfn.XLOOKUP($C255,'[3]BIS Feb-26'!$C:$C,'[3]BIS Feb-26'!AW:AW,"",0)</f>
        <v>1</v>
      </c>
      <c r="DE255" s="11">
        <f>_xlfn.XLOOKUP($C255,'[3]BIS Feb-26'!$C:$C,'[3]BIS Feb-26'!AX:AX,"",0)</f>
        <v>0</v>
      </c>
      <c r="DF255" s="11">
        <f>_xlfn.XLOOKUP($C255,'[3]BIS Feb-26'!$C:$C,'[3]BIS Feb-26'!AY:AY,"",0)</f>
        <v>0</v>
      </c>
      <c r="DG255" s="11">
        <f t="shared" ca="1" si="95"/>
        <v>9</v>
      </c>
      <c r="DH255" s="11">
        <f t="shared" ca="1" si="96"/>
        <v>0</v>
      </c>
      <c r="DI255" s="11">
        <f t="shared" ca="1" si="97"/>
        <v>0</v>
      </c>
      <c r="DJ255" s="11" t="str">
        <f>_xlfn.XLOOKUP($C255,'[3]Active Customer Assets'!$D:$D,'[3]Active Customer Assets'!I:I,"",0)</f>
        <v>A (100% potential spares purchased)</v>
      </c>
      <c r="DK255" s="28">
        <f>_xlfn.XLOOKUP($C255,'[3]Active Customer Assets'!$D:$D,'[3]Active Customer Assets'!J:J,"",0)</f>
        <v>44851.569444444402</v>
      </c>
      <c r="DL255" s="28">
        <f>_xlfn.XLOOKUP($C255,'[3]Active Customer Assets'!$D:$D,'[3]Active Customer Assets'!K:K,"",0)</f>
        <v>44813.229166666701</v>
      </c>
      <c r="DM255" s="28">
        <f>_xlfn.XLOOKUP($C255,'[3]Active Customer Assets'!$D:$D,'[3]Active Customer Assets'!L:L,"",0)</f>
        <v>46042.548020833303</v>
      </c>
      <c r="DN255" s="21">
        <f>_xlfn.XLOOKUP($C255,'[3]Active Customer Assets'!$D:$D,'[3]Active Customer Assets'!M:M,"",0)</f>
        <v>10000</v>
      </c>
      <c r="DO255" s="28">
        <f>_xlfn.XLOOKUP($C255,'[3]Active Customer Assets'!$D:$D,'[3]Active Customer Assets'!N:N,"",0)</f>
        <v>0</v>
      </c>
      <c r="DP255" s="28">
        <f>_xlfn.XLOOKUP($C255,'[3]Active Customer Assets'!$D:$D,'[3]Active Customer Assets'!O:O,"",0)</f>
        <v>0</v>
      </c>
      <c r="DQ255" s="28" t="str">
        <f>_xlfn.XLOOKUP($C255,'[3]Active Customer Assets'!$D:$D,'[3]Active Customer Assets'!P:P,"",0)</f>
        <v>Air lube Plus</v>
      </c>
      <c r="DR255" s="28">
        <f>_xlfn.XLOOKUP($C255,'[3]Active Customer Assets'!$D:$D,'[3]Active Customer Assets'!Q:Q,"",0)</f>
        <v>45168</v>
      </c>
      <c r="DS255" s="28">
        <f>_xlfn.XLOOKUP($C255,'[3]Active Customer Assets'!$D:$D,'[3]Active Customer Assets'!R:R,"",0)</f>
        <v>45168</v>
      </c>
      <c r="DT255" s="28">
        <f>_xlfn.XLOOKUP($C255,'[3]Active Customer Assets'!$D:$D,'[3]Active Customer Assets'!S:S,"",0)</f>
        <v>45168</v>
      </c>
      <c r="DU255" s="28">
        <f>_xlfn.XLOOKUP($C255,'[3]Active Customer Assets'!$D:$D,'[3]Active Customer Assets'!T:T,"",0)</f>
        <v>45168</v>
      </c>
      <c r="DV255" s="28">
        <f>_xlfn.XLOOKUP($C255,'[3]Active Customer Assets'!$D:$D,'[3]Active Customer Assets'!U:U,"",0)</f>
        <v>45168</v>
      </c>
      <c r="DW255" s="28">
        <f>_xlfn.XLOOKUP($C255,'[3]Active Customer Assets'!$D:$D,'[3]Active Customer Assets'!V:V,"",0)</f>
        <v>45168</v>
      </c>
      <c r="DX255" s="28">
        <f>_xlfn.XLOOKUP($C255,'[3]Active Customer Assets'!$D:$D,'[3]Active Customer Assets'!W:W,"",0)</f>
        <v>45168</v>
      </c>
      <c r="DY255" s="28">
        <f>_xlfn.XLOOKUP($C255,'[3]Active Customer Assets'!$D:$D,'[3]Active Customer Assets'!X:X,"",0)</f>
        <v>45168</v>
      </c>
      <c r="DZ255" s="28">
        <f>_xlfn.XLOOKUP($C255,'[3]Active Customer Assets'!$D:$D,'[3]Active Customer Assets'!Y:Y,"",0)</f>
        <v>45168</v>
      </c>
      <c r="EA255" s="28" t="str">
        <f>_xlfn.XLOOKUP($C255,'[3]Active Customer Assets'!$D:$D,'[3]Active Customer Assets'!Z:Z,"",0)</f>
        <v>300</v>
      </c>
      <c r="EB255" s="28" t="str">
        <f>_xlfn.XLOOKUP($C255,'[3]Active Customer Assets'!$D:$D,'[3]Active Customer Assets'!AA:AA,"",0)</f>
        <v>300</v>
      </c>
      <c r="EC255" s="28" t="str">
        <f>_xlfn.XLOOKUP($C255,'[3]Active Customer Assets'!$D:$D,'[3]Active Customer Assets'!AB:AB,"",0)</f>
        <v>300</v>
      </c>
      <c r="ED255" s="28" t="str">
        <f>_xlfn.XLOOKUP($C255,'[3]Active Customer Assets'!$D:$D,'[3]Active Customer Assets'!AC:AC,"",0)</f>
        <v>300</v>
      </c>
      <c r="EE255" s="28" t="str">
        <f>_xlfn.XLOOKUP($C255,'[3]Active Customer Assets'!$D:$D,'[3]Active Customer Assets'!AD:AD,"",0)</f>
        <v>300</v>
      </c>
      <c r="EF255" s="28" t="str">
        <f>_xlfn.XLOOKUP($C255,'[3]Active Customer Assets'!$D:$D,'[3]Active Customer Assets'!AE:AE,"",0)</f>
        <v>300</v>
      </c>
      <c r="EG255" s="28" t="str">
        <f>_xlfn.XLOOKUP($C255,'[3]Active Customer Assets'!$D:$D,'[3]Active Customer Assets'!AF:AF,"",0)</f>
        <v>1000</v>
      </c>
      <c r="EH255" s="28" t="str">
        <f>_xlfn.XLOOKUP($C255,'[3]Active Customer Assets'!$D:$D,'[3]Active Customer Assets'!AG:AG,"",0)</f>
        <v>300</v>
      </c>
      <c r="EI255" s="28" t="str">
        <f>_xlfn.XLOOKUP($C255,'[3]Active Customer Assets'!$D:$D,'[3]Active Customer Assets'!AH:AH,"",0)</f>
        <v>300</v>
      </c>
      <c r="EJ255" s="21">
        <f>_xlfn.XLOOKUP($C255,'[3]Active Customer Assets'!$D:$D,'[3]Active Customer Assets'!AI:AI,"",0)</f>
        <v>3</v>
      </c>
      <c r="EK255" s="35" t="str">
        <f>[3]!tbl_DPSAC[[#This Row],[Unit Status]]</f>
        <v>Active</v>
      </c>
    </row>
    <row r="256" spans="1:141" x14ac:dyDescent="0.15">
      <c r="A256" s="11">
        <f>ROW(tbl_DPSAC[[#This Row],[Sl. No.]])-1</f>
        <v>255</v>
      </c>
      <c r="B256" s="12" t="s">
        <v>136</v>
      </c>
      <c r="C256" s="12" t="s">
        <v>1340</v>
      </c>
      <c r="D256" s="12" t="s">
        <v>333</v>
      </c>
      <c r="E256" s="12" t="s">
        <v>333</v>
      </c>
      <c r="F256" s="12" t="s">
        <v>161</v>
      </c>
      <c r="G256" s="13" t="s">
        <v>162</v>
      </c>
      <c r="H256" s="13" t="str">
        <f>_xlfn.XLOOKUP(C256,'[1]E&amp;DPSAC'!$K:$K,'[1]E&amp;DPSAC'!$E:$E,,0)</f>
        <v>BARKAGAON, HAZARIBAGH</v>
      </c>
      <c r="I256" s="13" t="s">
        <v>163</v>
      </c>
      <c r="J256" s="13">
        <v>7070010949</v>
      </c>
      <c r="K256" s="13">
        <v>7070010949</v>
      </c>
      <c r="L256" s="12" t="str">
        <f t="shared" ca="1" si="75"/>
        <v>Non - Warranty</v>
      </c>
      <c r="M256" s="14">
        <v>44849</v>
      </c>
      <c r="N256" s="15">
        <v>24</v>
      </c>
      <c r="O256" s="14">
        <f t="shared" si="76"/>
        <v>45596</v>
      </c>
      <c r="P256" s="11" t="s">
        <v>157</v>
      </c>
      <c r="Q256" s="19" t="str">
        <f>_xlfn.XLOOKUP(C256,'[2]Sch Calls'!$R:$R,'[2]Sch Calls'!$F:$F,"",0)</f>
        <v>CC-01180297</v>
      </c>
      <c r="R256" s="18">
        <f>_xlfn.XLOOKUP(C256,'[2]Sch Calls'!$R:$R,'[2]Sch Calls'!$A:$A,"",0)</f>
        <v>45330.703564814801</v>
      </c>
      <c r="S256" s="17">
        <f>_xlfn.XLOOKUP(C256,'[2]Sch Calls'!$R:$R,'[2]Sch Calls'!$B:$B,"",0)</f>
        <v>3879</v>
      </c>
      <c r="T256" s="18">
        <f>_xlfn.XLOOKUP(C256,'[1]E&amp;DPSAC'!$K:$K,'[1]E&amp;DPSAC'!$W:$W,"",0)</f>
        <v>45407</v>
      </c>
      <c r="U256" s="17">
        <f>_xlfn.XLOOKUP(C256,'[1]E&amp;DPSAC'!$K:$K,'[1]E&amp;DPSAC'!$Z:$Z,"",0)</f>
        <v>4061</v>
      </c>
      <c r="V256" s="17">
        <f>_xlfn.XLOOKUP(C256,'[2]1. All Calls'!$R:$R,'[2]1. All Calls'!$B:$B,"",0)</f>
        <v>4840</v>
      </c>
      <c r="W256" s="20">
        <f>_xlfn.XLOOKUP(C256,'[2]1. All Calls'!$R:$R,'[2]1. All Calls'!$A:$A,"",0)</f>
        <v>45714.6476736111</v>
      </c>
      <c r="X256" s="17" t="str">
        <f>_xlfn.XLOOKUP(C256,'[2]Sch Calls'!$R:$R,'[2]Sch Calls'!$AB:$AB,"",0)</f>
        <v>Attend the site for schedule service so following jobs are done- Start the unit fot sometime and checked on load and in condition found unit is running in normal parameters. After sometime drain oil from tank and oil cooler found over all drained oil 113 litres, replace air filter, replace main oil filter and bearing oil filter. Plugged in the drain plugs and fill oil in tank upto full guage level . Start the unit and stop it and again fill oil in tank upto half gauge level, overall topped up oil 117 litres. After all work done run the unit on load condition found unit is running with normal parameters.</v>
      </c>
      <c r="Y256" s="17">
        <f t="shared" si="77"/>
        <v>-211</v>
      </c>
      <c r="Z256" s="17" t="str">
        <f t="shared" si="78"/>
        <v>Due</v>
      </c>
      <c r="AA256" s="21">
        <f t="shared" ca="1" si="79"/>
        <v>770.29643518519879</v>
      </c>
      <c r="AB256" s="21" t="str">
        <f t="shared" ca="1" si="80"/>
        <v>Due</v>
      </c>
      <c r="AC256" s="11">
        <f ca="1">tbl_DPSAC[[#This Row],[Current Month Due Count]]</f>
        <v>0</v>
      </c>
      <c r="AD256" s="11">
        <f ca="1">tbl_DPSAC[[#This Row],[Next Month Due2]]</f>
        <v>0</v>
      </c>
      <c r="AE256" s="11">
        <f t="shared" ca="1" si="81"/>
        <v>1</v>
      </c>
      <c r="AF256" s="11">
        <v>2</v>
      </c>
      <c r="AG256" s="17">
        <f t="shared" ca="1" si="82"/>
        <v>5613</v>
      </c>
      <c r="AH256" s="11" t="s">
        <v>1341</v>
      </c>
      <c r="AI256" s="11" t="s">
        <v>1342</v>
      </c>
      <c r="AJ256" s="11" t="s">
        <v>1343</v>
      </c>
      <c r="AK256" s="11" t="s">
        <v>1344</v>
      </c>
      <c r="AL256" s="11" t="s">
        <v>1345</v>
      </c>
      <c r="AM256" s="11">
        <v>0</v>
      </c>
      <c r="AN256" s="11" t="s">
        <v>1346</v>
      </c>
      <c r="AO256" s="11" t="s">
        <v>1347</v>
      </c>
      <c r="AP256" s="11">
        <v>0</v>
      </c>
      <c r="AQ256" s="11">
        <v>0</v>
      </c>
      <c r="AR256" s="11">
        <v>0</v>
      </c>
      <c r="AS256" s="11">
        <v>0</v>
      </c>
      <c r="AT256" s="11">
        <v>0</v>
      </c>
      <c r="AU256" s="11">
        <v>0</v>
      </c>
      <c r="AV256" s="11">
        <v>0</v>
      </c>
      <c r="AW256" s="11">
        <v>0</v>
      </c>
      <c r="AX256" s="11" t="str">
        <f t="shared" ca="1" si="83"/>
        <v>5 Service Due</v>
      </c>
      <c r="AY256" s="17">
        <v>3879</v>
      </c>
      <c r="AZ256" s="22">
        <v>45330</v>
      </c>
      <c r="BA256" s="17" t="s">
        <v>1348</v>
      </c>
      <c r="BB256" s="17">
        <v>3100</v>
      </c>
      <c r="BC256" s="22">
        <v>45239</v>
      </c>
      <c r="BD256" s="17" t="s">
        <v>1349</v>
      </c>
      <c r="BE256" s="17">
        <v>3879</v>
      </c>
      <c r="BF256" s="22">
        <v>45330</v>
      </c>
      <c r="BG256" s="17" t="s">
        <v>1348</v>
      </c>
      <c r="BH256" s="17">
        <v>3100</v>
      </c>
      <c r="BI256" s="22">
        <v>45239</v>
      </c>
      <c r="BJ256" s="17" t="s">
        <v>1349</v>
      </c>
      <c r="BK256" s="17">
        <v>3100</v>
      </c>
      <c r="BL256" s="22">
        <v>45239</v>
      </c>
      <c r="BM256" s="17" t="s">
        <v>1349</v>
      </c>
      <c r="BN256" s="23">
        <f t="shared" si="84"/>
        <v>45510</v>
      </c>
      <c r="BO256" s="23">
        <f t="shared" si="85"/>
        <v>45419</v>
      </c>
      <c r="BP256" s="23">
        <f t="shared" si="86"/>
        <v>45510</v>
      </c>
      <c r="BQ256" s="23">
        <f t="shared" si="87"/>
        <v>45419</v>
      </c>
      <c r="BR256" s="23">
        <f t="shared" si="98"/>
        <v>45604</v>
      </c>
      <c r="BS256" s="24">
        <f t="shared" ca="1" si="88"/>
        <v>-984</v>
      </c>
      <c r="BT256" s="25">
        <f t="shared" ca="1" si="89"/>
        <v>-1013</v>
      </c>
      <c r="BU256" s="25">
        <f t="shared" ca="1" si="90"/>
        <v>-984</v>
      </c>
      <c r="BV256" s="25">
        <f t="shared" ca="1" si="91"/>
        <v>-1763</v>
      </c>
      <c r="BW256" s="25">
        <f t="shared" ca="1" si="92"/>
        <v>-1013</v>
      </c>
      <c r="BX256" s="26" t="s">
        <v>1350</v>
      </c>
      <c r="BY256" s="11">
        <f t="shared" ca="1" si="93"/>
        <v>5</v>
      </c>
      <c r="BZ256" s="11">
        <f t="shared" ca="1" si="99"/>
        <v>0</v>
      </c>
      <c r="CA256" s="11">
        <f t="shared" ca="1" si="94"/>
        <v>0</v>
      </c>
      <c r="CB256" s="28" t="str">
        <f>_xlfn.XLOOKUP($C256,'[3]BIS Feb-26'!$C:$C,'[3]BIS Feb-26'!U:U,"",0)</f>
        <v/>
      </c>
      <c r="CC256" s="28" t="str">
        <f>_xlfn.XLOOKUP($C256,'[3]BIS Feb-26'!$C:$C,'[3]BIS Feb-26'!V:V,"",0)</f>
        <v/>
      </c>
      <c r="CD256" s="28" t="str">
        <f>_xlfn.XLOOKUP($C256,'[3]BIS Feb-26'!$C:$C,'[3]BIS Feb-26'!W:W,"",0)</f>
        <v/>
      </c>
      <c r="CE256" s="28" t="str">
        <f>_xlfn.XLOOKUP($C256,'[3]BIS Feb-26'!$C:$C,'[3]BIS Feb-26'!X:X,"",0)</f>
        <v/>
      </c>
      <c r="CF256" s="28" t="str">
        <f>_xlfn.XLOOKUP($C256,'[3]BIS Feb-26'!$C:$C,'[3]BIS Feb-26'!Y:Y,"",0)</f>
        <v/>
      </c>
      <c r="CG256" s="28" t="str">
        <f>_xlfn.XLOOKUP($C256,'[3]BIS Feb-26'!$C:$C,'[3]BIS Feb-26'!Z:Z,"",0)</f>
        <v/>
      </c>
      <c r="CH256" s="28" t="str">
        <f>_xlfn.XLOOKUP($C256,'[3]BIS Feb-26'!$C:$C,'[3]BIS Feb-26'!AA:AA,"",0)</f>
        <v/>
      </c>
      <c r="CI256" s="28" t="str">
        <f>_xlfn.XLOOKUP($C256,'[3]BIS Feb-26'!$C:$C,'[3]BIS Feb-26'!AB:AB,"",0)</f>
        <v/>
      </c>
      <c r="CJ256" s="28" t="str">
        <f>_xlfn.XLOOKUP($C256,'[3]BIS Feb-26'!$C:$C,'[3]BIS Feb-26'!AC:AC,"",0)</f>
        <v/>
      </c>
      <c r="CK256" s="29" t="str">
        <f>_xlfn.XLOOKUP($C256,'[3]BIS Feb-26'!$C:$C,'[3]BIS Feb-26'!AD:AD,"",0)</f>
        <v/>
      </c>
      <c r="CL256" s="29" t="str">
        <f>_xlfn.XLOOKUP($C256,'[3]BIS Feb-26'!$C:$C,'[3]BIS Feb-26'!AE:AE,"",0)</f>
        <v/>
      </c>
      <c r="CM256" s="29" t="str">
        <f>_xlfn.XLOOKUP($C256,'[3]BIS Feb-26'!$C:$C,'[3]BIS Feb-26'!AF:AF,"",0)</f>
        <v/>
      </c>
      <c r="CN256" s="29" t="str">
        <f>_xlfn.XLOOKUP($C256,'[3]BIS Feb-26'!$C:$C,'[3]BIS Feb-26'!AG:AG,"",0)</f>
        <v/>
      </c>
      <c r="CO256" s="29" t="str">
        <f>_xlfn.XLOOKUP($C256,'[3]BIS Feb-26'!$C:$C,'[3]BIS Feb-26'!AH:AH,"",0)</f>
        <v/>
      </c>
      <c r="CP256" s="29" t="str">
        <f>_xlfn.XLOOKUP($C256,'[3]BIS Feb-26'!$C:$C,'[3]BIS Feb-26'!AI:AI,"",0)</f>
        <v/>
      </c>
      <c r="CQ256" s="29" t="str">
        <f>_xlfn.XLOOKUP($C256,'[3]BIS Feb-26'!$C:$C,'[3]BIS Feb-26'!AJ:AJ,"",0)</f>
        <v/>
      </c>
      <c r="CR256" s="29" t="str">
        <f>_xlfn.XLOOKUP($C256,'[3]BIS Feb-26'!$C:$C,'[3]BIS Feb-26'!AK:AK,"",0)</f>
        <v/>
      </c>
      <c r="CS256" s="29" t="str">
        <f>_xlfn.XLOOKUP($C256,'[3]BIS Feb-26'!$C:$C,'[3]BIS Feb-26'!AL:AL,"",0)</f>
        <v/>
      </c>
      <c r="CT256" s="29" t="str">
        <f>_xlfn.XLOOKUP($C256,'[3]BIS Feb-26'!$C:$C,'[3]BIS Feb-26'!AM:AM,"",0)</f>
        <v/>
      </c>
      <c r="CU256" s="28" t="str">
        <f>_xlfn.XLOOKUP($C256,'[3]BIS Feb-26'!$C:$C,'[3]BIS Feb-26'!AN:AN,"",0)</f>
        <v/>
      </c>
      <c r="CV256" s="28" t="str">
        <f>_xlfn.XLOOKUP($C256,'[3]BIS Feb-26'!$C:$C,'[3]BIS Feb-26'!AO:AO,"",0)</f>
        <v/>
      </c>
      <c r="CW256" s="28" t="str">
        <f>_xlfn.XLOOKUP($C256,'[3]BIS Feb-26'!$C:$C,'[3]BIS Feb-26'!AP:AP,"",0)</f>
        <v/>
      </c>
      <c r="CX256" s="28" t="str">
        <f>_xlfn.XLOOKUP($C256,'[3]BIS Feb-26'!$C:$C,'[3]BIS Feb-26'!AQ:AQ,"",0)</f>
        <v/>
      </c>
      <c r="CY256" s="28" t="str">
        <f>_xlfn.XLOOKUP($C256,'[3]BIS Feb-26'!$C:$C,'[3]BIS Feb-26'!AR:AR,"",0)</f>
        <v/>
      </c>
      <c r="CZ256" s="28" t="str">
        <f>_xlfn.XLOOKUP($C256,'[3]BIS Feb-26'!$C:$C,'[3]BIS Feb-26'!AS:AS,"",0)</f>
        <v/>
      </c>
      <c r="DA256" s="28" t="str">
        <f>_xlfn.XLOOKUP($C256,'[3]BIS Feb-26'!$C:$C,'[3]BIS Feb-26'!AT:AT,"",0)</f>
        <v/>
      </c>
      <c r="DB256" s="28" t="str">
        <f>_xlfn.XLOOKUP($C256,'[3]BIS Feb-26'!$C:$C,'[3]BIS Feb-26'!AU:AU,"",0)</f>
        <v/>
      </c>
      <c r="DC256" s="28" t="str">
        <f>_xlfn.XLOOKUP($C256,'[3]BIS Feb-26'!$C:$C,'[3]BIS Feb-26'!AV:AV,"",0)</f>
        <v/>
      </c>
      <c r="DD256" s="11" t="str">
        <f>_xlfn.XLOOKUP($C256,'[3]BIS Feb-26'!$C:$C,'[3]BIS Feb-26'!AW:AW,"",0)</f>
        <v/>
      </c>
      <c r="DE256" s="11" t="str">
        <f>_xlfn.XLOOKUP($C256,'[3]BIS Feb-26'!$C:$C,'[3]BIS Feb-26'!AX:AX,"",0)</f>
        <v/>
      </c>
      <c r="DF256" s="11" t="str">
        <f>_xlfn.XLOOKUP($C256,'[3]BIS Feb-26'!$C:$C,'[3]BIS Feb-26'!AY:AY,"",0)</f>
        <v/>
      </c>
      <c r="DG256" s="11">
        <f t="shared" ca="1" si="95"/>
        <v>0</v>
      </c>
      <c r="DH256" s="11">
        <f t="shared" ca="1" si="96"/>
        <v>0</v>
      </c>
      <c r="DI256" s="11">
        <f t="shared" ca="1" si="97"/>
        <v>0</v>
      </c>
      <c r="DJ256" s="11" t="str">
        <f>_xlfn.XLOOKUP($C256,'[3]Active Customer Assets'!$D:$D,'[3]Active Customer Assets'!I:I,"",0)</f>
        <v/>
      </c>
      <c r="DK256" s="28" t="str">
        <f>_xlfn.XLOOKUP($C256,'[3]Active Customer Assets'!$D:$D,'[3]Active Customer Assets'!J:J,"",0)</f>
        <v/>
      </c>
      <c r="DL256" s="28" t="str">
        <f>_xlfn.XLOOKUP($C256,'[3]Active Customer Assets'!$D:$D,'[3]Active Customer Assets'!K:K,"",0)</f>
        <v/>
      </c>
      <c r="DM256" s="28" t="str">
        <f>_xlfn.XLOOKUP($C256,'[3]Active Customer Assets'!$D:$D,'[3]Active Customer Assets'!L:L,"",0)</f>
        <v/>
      </c>
      <c r="DN256" s="21" t="str">
        <f>_xlfn.XLOOKUP($C256,'[3]Active Customer Assets'!$D:$D,'[3]Active Customer Assets'!M:M,"",0)</f>
        <v/>
      </c>
      <c r="DO256" s="28" t="str">
        <f>_xlfn.XLOOKUP($C256,'[3]Active Customer Assets'!$D:$D,'[3]Active Customer Assets'!N:N,"",0)</f>
        <v/>
      </c>
      <c r="DP256" s="28" t="str">
        <f>_xlfn.XLOOKUP($C256,'[3]Active Customer Assets'!$D:$D,'[3]Active Customer Assets'!O:O,"",0)</f>
        <v/>
      </c>
      <c r="DQ256" s="28" t="str">
        <f>_xlfn.XLOOKUP($C256,'[3]Active Customer Assets'!$D:$D,'[3]Active Customer Assets'!P:P,"",0)</f>
        <v/>
      </c>
      <c r="DR256" s="28" t="str">
        <f>_xlfn.XLOOKUP($C256,'[3]Active Customer Assets'!$D:$D,'[3]Active Customer Assets'!Q:Q,"",0)</f>
        <v/>
      </c>
      <c r="DS256" s="28" t="str">
        <f>_xlfn.XLOOKUP($C256,'[3]Active Customer Assets'!$D:$D,'[3]Active Customer Assets'!R:R,"",0)</f>
        <v/>
      </c>
      <c r="DT256" s="28" t="str">
        <f>_xlfn.XLOOKUP($C256,'[3]Active Customer Assets'!$D:$D,'[3]Active Customer Assets'!S:S,"",0)</f>
        <v/>
      </c>
      <c r="DU256" s="28" t="str">
        <f>_xlfn.XLOOKUP($C256,'[3]Active Customer Assets'!$D:$D,'[3]Active Customer Assets'!T:T,"",0)</f>
        <v/>
      </c>
      <c r="DV256" s="28" t="str">
        <f>_xlfn.XLOOKUP($C256,'[3]Active Customer Assets'!$D:$D,'[3]Active Customer Assets'!U:U,"",0)</f>
        <v/>
      </c>
      <c r="DW256" s="28" t="str">
        <f>_xlfn.XLOOKUP($C256,'[3]Active Customer Assets'!$D:$D,'[3]Active Customer Assets'!V:V,"",0)</f>
        <v/>
      </c>
      <c r="DX256" s="28" t="str">
        <f>_xlfn.XLOOKUP($C256,'[3]Active Customer Assets'!$D:$D,'[3]Active Customer Assets'!W:W,"",0)</f>
        <v/>
      </c>
      <c r="DY256" s="28" t="str">
        <f>_xlfn.XLOOKUP($C256,'[3]Active Customer Assets'!$D:$D,'[3]Active Customer Assets'!X:X,"",0)</f>
        <v/>
      </c>
      <c r="DZ256" s="28" t="str">
        <f>_xlfn.XLOOKUP($C256,'[3]Active Customer Assets'!$D:$D,'[3]Active Customer Assets'!Y:Y,"",0)</f>
        <v/>
      </c>
      <c r="EA256" s="28" t="str">
        <f>_xlfn.XLOOKUP($C256,'[3]Active Customer Assets'!$D:$D,'[3]Active Customer Assets'!Z:Z,"",0)</f>
        <v/>
      </c>
      <c r="EB256" s="28" t="str">
        <f>_xlfn.XLOOKUP($C256,'[3]Active Customer Assets'!$D:$D,'[3]Active Customer Assets'!AA:AA,"",0)</f>
        <v/>
      </c>
      <c r="EC256" s="28" t="str">
        <f>_xlfn.XLOOKUP($C256,'[3]Active Customer Assets'!$D:$D,'[3]Active Customer Assets'!AB:AB,"",0)</f>
        <v/>
      </c>
      <c r="ED256" s="28" t="str">
        <f>_xlfn.XLOOKUP($C256,'[3]Active Customer Assets'!$D:$D,'[3]Active Customer Assets'!AC:AC,"",0)</f>
        <v/>
      </c>
      <c r="EE256" s="28" t="str">
        <f>_xlfn.XLOOKUP($C256,'[3]Active Customer Assets'!$D:$D,'[3]Active Customer Assets'!AD:AD,"",0)</f>
        <v/>
      </c>
      <c r="EF256" s="28" t="str">
        <f>_xlfn.XLOOKUP($C256,'[3]Active Customer Assets'!$D:$D,'[3]Active Customer Assets'!AE:AE,"",0)</f>
        <v/>
      </c>
      <c r="EG256" s="28" t="str">
        <f>_xlfn.XLOOKUP($C256,'[3]Active Customer Assets'!$D:$D,'[3]Active Customer Assets'!AF:AF,"",0)</f>
        <v/>
      </c>
      <c r="EH256" s="28" t="str">
        <f>_xlfn.XLOOKUP($C256,'[3]Active Customer Assets'!$D:$D,'[3]Active Customer Assets'!AG:AG,"",0)</f>
        <v/>
      </c>
      <c r="EI256" s="28" t="str">
        <f>_xlfn.XLOOKUP($C256,'[3]Active Customer Assets'!$D:$D,'[3]Active Customer Assets'!AH:AH,"",0)</f>
        <v/>
      </c>
      <c r="EJ256" s="21" t="str">
        <f>_xlfn.XLOOKUP($C256,'[3]Active Customer Assets'!$D:$D,'[3]Active Customer Assets'!AI:AI,"",0)</f>
        <v/>
      </c>
      <c r="EK256" s="35" t="str">
        <f>[3]!tbl_DPSAC[[#This Row],[Unit Status]]</f>
        <v>Shifted</v>
      </c>
    </row>
    <row r="257" spans="1:141" x14ac:dyDescent="0.15">
      <c r="A257" s="11">
        <f>ROW(tbl_DPSAC[[#This Row],[Sl. No.]])-1</f>
        <v>256</v>
      </c>
      <c r="B257" s="12" t="s">
        <v>196</v>
      </c>
      <c r="C257" s="12" t="s">
        <v>1351</v>
      </c>
      <c r="D257" s="12" t="s">
        <v>1312</v>
      </c>
      <c r="E257" s="12" t="s">
        <v>199</v>
      </c>
      <c r="F257" s="12" t="s">
        <v>161</v>
      </c>
      <c r="G257" s="13" t="s">
        <v>1352</v>
      </c>
      <c r="H257" s="13" t="str">
        <f>_xlfn.XLOOKUP(C257,'[1]E&amp;DPSAC'!$K:$K,'[1]E&amp;DPSAC'!$E:$E,,0)</f>
        <v>KAILWAR, ARA, BIHAR</v>
      </c>
      <c r="I257" s="13" t="s">
        <v>1353</v>
      </c>
      <c r="J257" s="13" t="s">
        <v>143</v>
      </c>
      <c r="K257" s="13">
        <v>8102875698</v>
      </c>
      <c r="L257" s="12" t="str">
        <f t="shared" ca="1" si="75"/>
        <v>Non - Warranty</v>
      </c>
      <c r="M257" s="14">
        <v>44828</v>
      </c>
      <c r="N257" s="15">
        <v>24</v>
      </c>
      <c r="O257" s="14">
        <f t="shared" si="76"/>
        <v>45565</v>
      </c>
      <c r="P257" s="11" t="s">
        <v>157</v>
      </c>
      <c r="Q257" s="19" t="str">
        <f>_xlfn.XLOOKUP(C257,'[2]Sch Calls'!$R:$R,'[2]Sch Calls'!$F:$F,"",0)</f>
        <v>CC-00906584</v>
      </c>
      <c r="R257" s="18">
        <f>_xlfn.XLOOKUP(C257,'[2]Sch Calls'!$R:$R,'[2]Sch Calls'!$A:$A,"",0)</f>
        <v>45043.510949074102</v>
      </c>
      <c r="S257" s="17">
        <f>_xlfn.XLOOKUP(C257,'[2]Sch Calls'!$R:$R,'[2]Sch Calls'!$B:$B,"",0)</f>
        <v>549</v>
      </c>
      <c r="T257" s="18">
        <f>_xlfn.XLOOKUP(C257,'[1]E&amp;DPSAC'!$K:$K,'[1]E&amp;DPSAC'!$W:$W,"",0)</f>
        <v>45043</v>
      </c>
      <c r="U257" s="17">
        <f>_xlfn.XLOOKUP(C257,'[1]E&amp;DPSAC'!$K:$K,'[1]E&amp;DPSAC'!$Z:$Z,"",0)</f>
        <v>549</v>
      </c>
      <c r="V257" s="17">
        <f>_xlfn.XLOOKUP(C257,'[2]1. All Calls'!$R:$R,'[2]1. All Calls'!$B:$B,"",0)</f>
        <v>1556</v>
      </c>
      <c r="W257" s="20">
        <f>_xlfn.XLOOKUP(C257,'[2]1. All Calls'!$R:$R,'[2]1. All Calls'!$A:$A,"",0)</f>
        <v>45294.556875000002</v>
      </c>
      <c r="X257" s="17" t="str">
        <f>_xlfn.XLOOKUP(C257,'[2]Sch Calls'!$R:$R,'[2]Sch Calls'!$AB:$AB,"",0)</f>
        <v>Change air filter, oil filter &amp; oil</v>
      </c>
      <c r="Y257" s="17">
        <f t="shared" si="77"/>
        <v>-257</v>
      </c>
      <c r="Z257" s="17" t="str">
        <f t="shared" si="78"/>
        <v>Due</v>
      </c>
      <c r="AA257" s="21">
        <f t="shared" ca="1" si="79"/>
        <v>1057.4890509258985</v>
      </c>
      <c r="AB257" s="21" t="str">
        <f t="shared" ca="1" si="80"/>
        <v>Due</v>
      </c>
      <c r="AC257" s="11">
        <f ca="1">tbl_DPSAC[[#This Row],[Current Month Due Count]]</f>
        <v>0</v>
      </c>
      <c r="AD257" s="11">
        <f ca="1">tbl_DPSAC[[#This Row],[Next Month Due2]]</f>
        <v>0</v>
      </c>
      <c r="AE257" s="11">
        <f t="shared" ca="1" si="81"/>
        <v>1</v>
      </c>
      <c r="AF257" s="11">
        <v>4</v>
      </c>
      <c r="AG257" s="17">
        <f t="shared" ca="1" si="82"/>
        <v>4782</v>
      </c>
      <c r="AH257" s="11" t="s">
        <v>1354</v>
      </c>
      <c r="AI257" s="11" t="s">
        <v>1355</v>
      </c>
      <c r="AJ257" s="11">
        <v>0</v>
      </c>
      <c r="AK257" s="11">
        <v>0</v>
      </c>
      <c r="AL257" s="11">
        <v>0</v>
      </c>
      <c r="AM257" s="11">
        <v>0</v>
      </c>
      <c r="AN257" s="11">
        <v>0</v>
      </c>
      <c r="AO257" s="11">
        <v>0</v>
      </c>
      <c r="AP257" s="11">
        <v>0</v>
      </c>
      <c r="AQ257" s="11">
        <v>0</v>
      </c>
      <c r="AR257" s="11">
        <v>0</v>
      </c>
      <c r="AS257" s="11">
        <v>0</v>
      </c>
      <c r="AT257" s="11">
        <v>0</v>
      </c>
      <c r="AU257" s="11">
        <v>0</v>
      </c>
      <c r="AV257" s="11">
        <v>0</v>
      </c>
      <c r="AW257" s="11">
        <v>0</v>
      </c>
      <c r="AX257" s="11" t="str">
        <f t="shared" ca="1" si="83"/>
        <v>5 Service Due</v>
      </c>
      <c r="AY257" s="17">
        <v>546</v>
      </c>
      <c r="AZ257" s="22">
        <v>45043</v>
      </c>
      <c r="BA257" s="17" t="s">
        <v>1356</v>
      </c>
      <c r="BB257" s="17">
        <v>1</v>
      </c>
      <c r="BC257" s="22">
        <v>44828</v>
      </c>
      <c r="BD257" s="17" t="s">
        <v>1357</v>
      </c>
      <c r="BE257" s="17">
        <v>546</v>
      </c>
      <c r="BF257" s="22">
        <v>45043</v>
      </c>
      <c r="BG257" s="17" t="s">
        <v>1356</v>
      </c>
      <c r="BH257" s="17">
        <v>1</v>
      </c>
      <c r="BI257" s="22">
        <v>44828</v>
      </c>
      <c r="BJ257" s="17" t="s">
        <v>1357</v>
      </c>
      <c r="BK257" s="17">
        <v>1</v>
      </c>
      <c r="BL257" s="22">
        <v>44828</v>
      </c>
      <c r="BM257" s="17" t="s">
        <v>1357</v>
      </c>
      <c r="BN257" s="23">
        <f t="shared" si="84"/>
        <v>45223</v>
      </c>
      <c r="BO257" s="23">
        <f t="shared" si="85"/>
        <v>45008</v>
      </c>
      <c r="BP257" s="23">
        <f t="shared" si="86"/>
        <v>45223</v>
      </c>
      <c r="BQ257" s="23">
        <f t="shared" si="87"/>
        <v>45008</v>
      </c>
      <c r="BR257" s="23">
        <f t="shared" si="98"/>
        <v>45193</v>
      </c>
      <c r="BS257" s="24">
        <f t="shared" ca="1" si="88"/>
        <v>-3486</v>
      </c>
      <c r="BT257" s="25">
        <f t="shared" ca="1" si="89"/>
        <v>-3281</v>
      </c>
      <c r="BU257" s="25">
        <f t="shared" ca="1" si="90"/>
        <v>-3486</v>
      </c>
      <c r="BV257" s="25">
        <f t="shared" ca="1" si="91"/>
        <v>-4031</v>
      </c>
      <c r="BW257" s="25">
        <f t="shared" ca="1" si="92"/>
        <v>-3281</v>
      </c>
      <c r="BX257" s="26" t="s">
        <v>1350</v>
      </c>
      <c r="BY257" s="11">
        <f t="shared" ca="1" si="93"/>
        <v>5</v>
      </c>
      <c r="BZ257" s="11">
        <f t="shared" ca="1" si="99"/>
        <v>0</v>
      </c>
      <c r="CA257" s="11">
        <f t="shared" ca="1" si="94"/>
        <v>0</v>
      </c>
      <c r="CB257" s="28" t="str">
        <f>_xlfn.XLOOKUP($C257,'[3]BIS Feb-26'!$C:$C,'[3]BIS Feb-26'!U:U,"",0)</f>
        <v/>
      </c>
      <c r="CC257" s="28" t="str">
        <f>_xlfn.XLOOKUP($C257,'[3]BIS Feb-26'!$C:$C,'[3]BIS Feb-26'!V:V,"",0)</f>
        <v/>
      </c>
      <c r="CD257" s="28" t="str">
        <f>_xlfn.XLOOKUP($C257,'[3]BIS Feb-26'!$C:$C,'[3]BIS Feb-26'!W:W,"",0)</f>
        <v/>
      </c>
      <c r="CE257" s="28" t="str">
        <f>_xlfn.XLOOKUP($C257,'[3]BIS Feb-26'!$C:$C,'[3]BIS Feb-26'!X:X,"",0)</f>
        <v/>
      </c>
      <c r="CF257" s="28" t="str">
        <f>_xlfn.XLOOKUP($C257,'[3]BIS Feb-26'!$C:$C,'[3]BIS Feb-26'!Y:Y,"",0)</f>
        <v/>
      </c>
      <c r="CG257" s="28" t="str">
        <f>_xlfn.XLOOKUP($C257,'[3]BIS Feb-26'!$C:$C,'[3]BIS Feb-26'!Z:Z,"",0)</f>
        <v/>
      </c>
      <c r="CH257" s="28" t="str">
        <f>_xlfn.XLOOKUP($C257,'[3]BIS Feb-26'!$C:$C,'[3]BIS Feb-26'!AA:AA,"",0)</f>
        <v/>
      </c>
      <c r="CI257" s="28" t="str">
        <f>_xlfn.XLOOKUP($C257,'[3]BIS Feb-26'!$C:$C,'[3]BIS Feb-26'!AB:AB,"",0)</f>
        <v/>
      </c>
      <c r="CJ257" s="28" t="str">
        <f>_xlfn.XLOOKUP($C257,'[3]BIS Feb-26'!$C:$C,'[3]BIS Feb-26'!AC:AC,"",0)</f>
        <v/>
      </c>
      <c r="CK257" s="29" t="str">
        <f>_xlfn.XLOOKUP($C257,'[3]BIS Feb-26'!$C:$C,'[3]BIS Feb-26'!AD:AD,"",0)</f>
        <v/>
      </c>
      <c r="CL257" s="29" t="str">
        <f>_xlfn.XLOOKUP($C257,'[3]BIS Feb-26'!$C:$C,'[3]BIS Feb-26'!AE:AE,"",0)</f>
        <v/>
      </c>
      <c r="CM257" s="29" t="str">
        <f>_xlfn.XLOOKUP($C257,'[3]BIS Feb-26'!$C:$C,'[3]BIS Feb-26'!AF:AF,"",0)</f>
        <v/>
      </c>
      <c r="CN257" s="29" t="str">
        <f>_xlfn.XLOOKUP($C257,'[3]BIS Feb-26'!$C:$C,'[3]BIS Feb-26'!AG:AG,"",0)</f>
        <v/>
      </c>
      <c r="CO257" s="29" t="str">
        <f>_xlfn.XLOOKUP($C257,'[3]BIS Feb-26'!$C:$C,'[3]BIS Feb-26'!AH:AH,"",0)</f>
        <v/>
      </c>
      <c r="CP257" s="29" t="str">
        <f>_xlfn.XLOOKUP($C257,'[3]BIS Feb-26'!$C:$C,'[3]BIS Feb-26'!AI:AI,"",0)</f>
        <v/>
      </c>
      <c r="CQ257" s="29" t="str">
        <f>_xlfn.XLOOKUP($C257,'[3]BIS Feb-26'!$C:$C,'[3]BIS Feb-26'!AJ:AJ,"",0)</f>
        <v/>
      </c>
      <c r="CR257" s="29" t="str">
        <f>_xlfn.XLOOKUP($C257,'[3]BIS Feb-26'!$C:$C,'[3]BIS Feb-26'!AK:AK,"",0)</f>
        <v/>
      </c>
      <c r="CS257" s="29" t="str">
        <f>_xlfn.XLOOKUP($C257,'[3]BIS Feb-26'!$C:$C,'[3]BIS Feb-26'!AL:AL,"",0)</f>
        <v/>
      </c>
      <c r="CT257" s="29" t="str">
        <f>_xlfn.XLOOKUP($C257,'[3]BIS Feb-26'!$C:$C,'[3]BIS Feb-26'!AM:AM,"",0)</f>
        <v/>
      </c>
      <c r="CU257" s="28" t="str">
        <f>_xlfn.XLOOKUP($C257,'[3]BIS Feb-26'!$C:$C,'[3]BIS Feb-26'!AN:AN,"",0)</f>
        <v/>
      </c>
      <c r="CV257" s="28" t="str">
        <f>_xlfn.XLOOKUP($C257,'[3]BIS Feb-26'!$C:$C,'[3]BIS Feb-26'!AO:AO,"",0)</f>
        <v/>
      </c>
      <c r="CW257" s="28" t="str">
        <f>_xlfn.XLOOKUP($C257,'[3]BIS Feb-26'!$C:$C,'[3]BIS Feb-26'!AP:AP,"",0)</f>
        <v/>
      </c>
      <c r="CX257" s="28" t="str">
        <f>_xlfn.XLOOKUP($C257,'[3]BIS Feb-26'!$C:$C,'[3]BIS Feb-26'!AQ:AQ,"",0)</f>
        <v/>
      </c>
      <c r="CY257" s="28" t="str">
        <f>_xlfn.XLOOKUP($C257,'[3]BIS Feb-26'!$C:$C,'[3]BIS Feb-26'!AR:AR,"",0)</f>
        <v/>
      </c>
      <c r="CZ257" s="28" t="str">
        <f>_xlfn.XLOOKUP($C257,'[3]BIS Feb-26'!$C:$C,'[3]BIS Feb-26'!AS:AS,"",0)</f>
        <v/>
      </c>
      <c r="DA257" s="28" t="str">
        <f>_xlfn.XLOOKUP($C257,'[3]BIS Feb-26'!$C:$C,'[3]BIS Feb-26'!AT:AT,"",0)</f>
        <v/>
      </c>
      <c r="DB257" s="28" t="str">
        <f>_xlfn.XLOOKUP($C257,'[3]BIS Feb-26'!$C:$C,'[3]BIS Feb-26'!AU:AU,"",0)</f>
        <v/>
      </c>
      <c r="DC257" s="28" t="str">
        <f>_xlfn.XLOOKUP($C257,'[3]BIS Feb-26'!$C:$C,'[3]BIS Feb-26'!AV:AV,"",0)</f>
        <v/>
      </c>
      <c r="DD257" s="11" t="str">
        <f>_xlfn.XLOOKUP($C257,'[3]BIS Feb-26'!$C:$C,'[3]BIS Feb-26'!AW:AW,"",0)</f>
        <v/>
      </c>
      <c r="DE257" s="11" t="str">
        <f>_xlfn.XLOOKUP($C257,'[3]BIS Feb-26'!$C:$C,'[3]BIS Feb-26'!AX:AX,"",0)</f>
        <v/>
      </c>
      <c r="DF257" s="11" t="str">
        <f>_xlfn.XLOOKUP($C257,'[3]BIS Feb-26'!$C:$C,'[3]BIS Feb-26'!AY:AY,"",0)</f>
        <v/>
      </c>
      <c r="DG257" s="11">
        <f t="shared" ca="1" si="95"/>
        <v>0</v>
      </c>
      <c r="DH257" s="11">
        <f t="shared" ca="1" si="96"/>
        <v>0</v>
      </c>
      <c r="DI257" s="11">
        <f t="shared" ca="1" si="97"/>
        <v>0</v>
      </c>
      <c r="DJ257" s="11" t="str">
        <f>_xlfn.XLOOKUP($C257,'[3]Active Customer Assets'!$D:$D,'[3]Active Customer Assets'!I:I,"",0)</f>
        <v/>
      </c>
      <c r="DK257" s="28" t="str">
        <f>_xlfn.XLOOKUP($C257,'[3]Active Customer Assets'!$D:$D,'[3]Active Customer Assets'!J:J,"",0)</f>
        <v/>
      </c>
      <c r="DL257" s="28" t="str">
        <f>_xlfn.XLOOKUP($C257,'[3]Active Customer Assets'!$D:$D,'[3]Active Customer Assets'!K:K,"",0)</f>
        <v/>
      </c>
      <c r="DM257" s="28" t="str">
        <f>_xlfn.XLOOKUP($C257,'[3]Active Customer Assets'!$D:$D,'[3]Active Customer Assets'!L:L,"",0)</f>
        <v/>
      </c>
      <c r="DN257" s="21" t="str">
        <f>_xlfn.XLOOKUP($C257,'[3]Active Customer Assets'!$D:$D,'[3]Active Customer Assets'!M:M,"",0)</f>
        <v/>
      </c>
      <c r="DO257" s="28" t="str">
        <f>_xlfn.XLOOKUP($C257,'[3]Active Customer Assets'!$D:$D,'[3]Active Customer Assets'!N:N,"",0)</f>
        <v/>
      </c>
      <c r="DP257" s="28" t="str">
        <f>_xlfn.XLOOKUP($C257,'[3]Active Customer Assets'!$D:$D,'[3]Active Customer Assets'!O:O,"",0)</f>
        <v/>
      </c>
      <c r="DQ257" s="28" t="str">
        <f>_xlfn.XLOOKUP($C257,'[3]Active Customer Assets'!$D:$D,'[3]Active Customer Assets'!P:P,"",0)</f>
        <v/>
      </c>
      <c r="DR257" s="28" t="str">
        <f>_xlfn.XLOOKUP($C257,'[3]Active Customer Assets'!$D:$D,'[3]Active Customer Assets'!Q:Q,"",0)</f>
        <v/>
      </c>
      <c r="DS257" s="28" t="str">
        <f>_xlfn.XLOOKUP($C257,'[3]Active Customer Assets'!$D:$D,'[3]Active Customer Assets'!R:R,"",0)</f>
        <v/>
      </c>
      <c r="DT257" s="28" t="str">
        <f>_xlfn.XLOOKUP($C257,'[3]Active Customer Assets'!$D:$D,'[3]Active Customer Assets'!S:S,"",0)</f>
        <v/>
      </c>
      <c r="DU257" s="28" t="str">
        <f>_xlfn.XLOOKUP($C257,'[3]Active Customer Assets'!$D:$D,'[3]Active Customer Assets'!T:T,"",0)</f>
        <v/>
      </c>
      <c r="DV257" s="28" t="str">
        <f>_xlfn.XLOOKUP($C257,'[3]Active Customer Assets'!$D:$D,'[3]Active Customer Assets'!U:U,"",0)</f>
        <v/>
      </c>
      <c r="DW257" s="28" t="str">
        <f>_xlfn.XLOOKUP($C257,'[3]Active Customer Assets'!$D:$D,'[3]Active Customer Assets'!V:V,"",0)</f>
        <v/>
      </c>
      <c r="DX257" s="28" t="str">
        <f>_xlfn.XLOOKUP($C257,'[3]Active Customer Assets'!$D:$D,'[3]Active Customer Assets'!W:W,"",0)</f>
        <v/>
      </c>
      <c r="DY257" s="28" t="str">
        <f>_xlfn.XLOOKUP($C257,'[3]Active Customer Assets'!$D:$D,'[3]Active Customer Assets'!X:X,"",0)</f>
        <v/>
      </c>
      <c r="DZ257" s="28" t="str">
        <f>_xlfn.XLOOKUP($C257,'[3]Active Customer Assets'!$D:$D,'[3]Active Customer Assets'!Y:Y,"",0)</f>
        <v/>
      </c>
      <c r="EA257" s="28" t="str">
        <f>_xlfn.XLOOKUP($C257,'[3]Active Customer Assets'!$D:$D,'[3]Active Customer Assets'!Z:Z,"",0)</f>
        <v/>
      </c>
      <c r="EB257" s="28" t="str">
        <f>_xlfn.XLOOKUP($C257,'[3]Active Customer Assets'!$D:$D,'[3]Active Customer Assets'!AA:AA,"",0)</f>
        <v/>
      </c>
      <c r="EC257" s="28" t="str">
        <f>_xlfn.XLOOKUP($C257,'[3]Active Customer Assets'!$D:$D,'[3]Active Customer Assets'!AB:AB,"",0)</f>
        <v/>
      </c>
      <c r="ED257" s="28" t="str">
        <f>_xlfn.XLOOKUP($C257,'[3]Active Customer Assets'!$D:$D,'[3]Active Customer Assets'!AC:AC,"",0)</f>
        <v/>
      </c>
      <c r="EE257" s="28" t="str">
        <f>_xlfn.XLOOKUP($C257,'[3]Active Customer Assets'!$D:$D,'[3]Active Customer Assets'!AD:AD,"",0)</f>
        <v/>
      </c>
      <c r="EF257" s="28" t="str">
        <f>_xlfn.XLOOKUP($C257,'[3]Active Customer Assets'!$D:$D,'[3]Active Customer Assets'!AE:AE,"",0)</f>
        <v/>
      </c>
      <c r="EG257" s="28" t="str">
        <f>_xlfn.XLOOKUP($C257,'[3]Active Customer Assets'!$D:$D,'[3]Active Customer Assets'!AF:AF,"",0)</f>
        <v/>
      </c>
      <c r="EH257" s="28" t="str">
        <f>_xlfn.XLOOKUP($C257,'[3]Active Customer Assets'!$D:$D,'[3]Active Customer Assets'!AG:AG,"",0)</f>
        <v/>
      </c>
      <c r="EI257" s="28" t="str">
        <f>_xlfn.XLOOKUP($C257,'[3]Active Customer Assets'!$D:$D,'[3]Active Customer Assets'!AH:AH,"",0)</f>
        <v/>
      </c>
      <c r="EJ257" s="21" t="str">
        <f>_xlfn.XLOOKUP($C257,'[3]Active Customer Assets'!$D:$D,'[3]Active Customer Assets'!AI:AI,"",0)</f>
        <v/>
      </c>
      <c r="EK257" s="35" t="str">
        <f>[3]!tbl_DPSAC[[#This Row],[Unit Status]]</f>
        <v>Shifted</v>
      </c>
    </row>
    <row r="258" spans="1:141" x14ac:dyDescent="0.15">
      <c r="A258" s="11">
        <f>ROW(tbl_DPSAC[[#This Row],[Sl. No.]])-1</f>
        <v>257</v>
      </c>
      <c r="B258" s="12" t="s">
        <v>136</v>
      </c>
      <c r="C258" s="12" t="s">
        <v>1358</v>
      </c>
      <c r="D258" s="12" t="s">
        <v>138</v>
      </c>
      <c r="E258" s="12" t="s">
        <v>139</v>
      </c>
      <c r="F258" s="12" t="s">
        <v>161</v>
      </c>
      <c r="G258" s="13" t="s">
        <v>303</v>
      </c>
      <c r="H258" s="13" t="str">
        <f>_xlfn.XLOOKUP(C258,'[1]E&amp;DPSAC'!$K:$K,'[1]E&amp;DPSAC'!$E:$E,,0)</f>
        <v>LODNA</v>
      </c>
      <c r="I258" s="13"/>
      <c r="J258" s="13">
        <v>7644045555</v>
      </c>
      <c r="K258" s="13">
        <v>7644045555</v>
      </c>
      <c r="L258" s="12" t="str">
        <f t="shared" ref="L258:L321" ca="1" si="100">IF(O258&gt;=TODAY(),"Warranty","Non - Warranty")</f>
        <v>Non - Warranty</v>
      </c>
      <c r="M258" s="14">
        <v>44630</v>
      </c>
      <c r="N258" s="15">
        <v>24</v>
      </c>
      <c r="O258" s="14">
        <f t="shared" ref="O258:O295" si="101">EOMONTH(DATE(YEAR(M258)+SUM(N258/12),MONTH(M258),DAY(M258))-1,0)</f>
        <v>45382</v>
      </c>
      <c r="P258" s="11" t="s">
        <v>142</v>
      </c>
      <c r="Q258" s="19" t="str">
        <f>_xlfn.XLOOKUP(C258,'[2]Sch Calls'!$R:$R,'[2]Sch Calls'!$F:$F,"",0)</f>
        <v>CC-01909356</v>
      </c>
      <c r="R258" s="18">
        <f>_xlfn.XLOOKUP(C258,'[2]Sch Calls'!$R:$R,'[2]Sch Calls'!$A:$A,"",0)</f>
        <v>46009.6944097222</v>
      </c>
      <c r="S258" s="17">
        <f>_xlfn.XLOOKUP(C258,'[2]Sch Calls'!$R:$R,'[2]Sch Calls'!$B:$B,"",0)</f>
        <v>7780</v>
      </c>
      <c r="T258" s="18">
        <f>_xlfn.XLOOKUP(C258,'[1]E&amp;DPSAC'!$K:$K,'[1]E&amp;DPSAC'!$W:$W,"",0)</f>
        <v>46009</v>
      </c>
      <c r="U258" s="17">
        <f>_xlfn.XLOOKUP(C258,'[1]E&amp;DPSAC'!$K:$K,'[1]E&amp;DPSAC'!$Z:$Z,"",0)</f>
        <v>7780</v>
      </c>
      <c r="V258" s="17">
        <f>_xlfn.XLOOKUP(C258,'[2]1. All Calls'!$R:$R,'[2]1. All Calls'!$B:$B,"",0)</f>
        <v>7780</v>
      </c>
      <c r="W258" s="20">
        <f>_xlfn.XLOOKUP(C258,'[2]1. All Calls'!$R:$R,'[2]1. All Calls'!$A:$A,"",0)</f>
        <v>46009.6944097222</v>
      </c>
      <c r="X258" s="17" t="str">
        <f>_xlfn.XLOOKUP(C258,'[2]Sch Calls'!$R:$R,'[2]Sch Calls'!$AB:$AB,"",0)</f>
        <v>Attend the site for schedule service start the work oil drain tank and cooler after cranking 2 Time total oil drain 38 liter change parts-oil 38lit oil filter 2 nos replace the parts and start the unit unit running good condition</v>
      </c>
      <c r="Y258" s="17">
        <f t="shared" ref="Y258:Y321" si="102">IFERROR(SUM(S258+750)-V258,0)</f>
        <v>750</v>
      </c>
      <c r="Z258" s="17" t="str">
        <f t="shared" ref="Z258:Z321" si="103">IF(Y258&gt;=0,"Done","Due")</f>
        <v>Done</v>
      </c>
      <c r="AA258" s="21">
        <f t="shared" ref="AA258:AA321" ca="1" si="104">IFERROR(SUM(TODAY()-R258),SUM(TODAY()-M258))</f>
        <v>91.305590277799638</v>
      </c>
      <c r="AB258" s="21" t="str">
        <f t="shared" ref="AB258:AB321" ca="1" si="105">IF(AA258&gt;=180,"Due","Done")</f>
        <v>Done</v>
      </c>
      <c r="AC258" s="11">
        <f ca="1">tbl_DPSAC[[#This Row],[Current Month Due Count]]</f>
        <v>0</v>
      </c>
      <c r="AD258" s="11">
        <f ca="1">tbl_DPSAC[[#This Row],[Next Month Due2]]</f>
        <v>0</v>
      </c>
      <c r="AE258" s="11">
        <f t="shared" ref="AE258:AE297" ca="1" si="106">IF(AB258="Due",1,0)</f>
        <v>0</v>
      </c>
      <c r="AF258" s="11">
        <v>8</v>
      </c>
      <c r="AG258" s="17">
        <f t="shared" ref="AG258:AG321" ca="1" si="107">IFERROR(IF(V258&gt;=1,ROUND(SUM(SUM(TODAY()-W258)*AF258)+V258,0),""),"")</f>
        <v>8510</v>
      </c>
      <c r="AH258" s="11" t="s">
        <v>1359</v>
      </c>
      <c r="AI258" s="11" t="s">
        <v>1360</v>
      </c>
      <c r="AJ258" s="11" t="s">
        <v>1361</v>
      </c>
      <c r="AK258" s="11" t="s">
        <v>1362</v>
      </c>
      <c r="AL258" s="11" t="s">
        <v>1363</v>
      </c>
      <c r="AM258" s="11" t="s">
        <v>1364</v>
      </c>
      <c r="AN258" s="11" t="s">
        <v>1365</v>
      </c>
      <c r="AO258" s="11">
        <v>0</v>
      </c>
      <c r="AP258" s="11">
        <v>0</v>
      </c>
      <c r="AQ258" s="11">
        <v>0</v>
      </c>
      <c r="AR258" s="11">
        <v>0</v>
      </c>
      <c r="AS258" s="11">
        <v>0</v>
      </c>
      <c r="AT258" s="11">
        <v>0</v>
      </c>
      <c r="AU258" s="11">
        <v>0</v>
      </c>
      <c r="AV258" s="11">
        <v>0</v>
      </c>
      <c r="AW258" s="11">
        <v>0</v>
      </c>
      <c r="AX258" s="11" t="str">
        <f t="shared" ref="AX258:AX321" ca="1" si="108">IF(COUNTIF(AY258:BW258,"&lt;0")=0,"No Service Dues",CONCATENATE(COUNTIF(AY258:BW258,"&lt;0")," Service Due"))</f>
        <v>No Service Dues</v>
      </c>
      <c r="AY258" s="17">
        <v>7780</v>
      </c>
      <c r="AZ258" s="22">
        <v>46009</v>
      </c>
      <c r="BA258" s="17" t="s">
        <v>1366</v>
      </c>
      <c r="BB258" s="17">
        <v>7780</v>
      </c>
      <c r="BC258" s="22">
        <v>46009</v>
      </c>
      <c r="BD258" s="17" t="s">
        <v>1366</v>
      </c>
      <c r="BE258" s="17">
        <v>7780</v>
      </c>
      <c r="BF258" s="22">
        <v>46009</v>
      </c>
      <c r="BG258" s="17" t="s">
        <v>1366</v>
      </c>
      <c r="BH258" s="17">
        <v>7780</v>
      </c>
      <c r="BI258" s="22">
        <v>46009</v>
      </c>
      <c r="BJ258" s="17" t="s">
        <v>1366</v>
      </c>
      <c r="BK258" s="17">
        <v>7780</v>
      </c>
      <c r="BL258" s="22">
        <v>46009</v>
      </c>
      <c r="BM258" s="17" t="s">
        <v>1366</v>
      </c>
      <c r="BN258" s="23">
        <f t="shared" ref="BN258:BN321" si="109">IFERROR(IF(AZ258&gt;0,AZ258+180,""),"")</f>
        <v>46189</v>
      </c>
      <c r="BO258" s="23">
        <f t="shared" ref="BO258:BO321" si="110">IFERROR(IF(BC258&gt;0,BC258+180,""),"")</f>
        <v>46189</v>
      </c>
      <c r="BP258" s="23">
        <f t="shared" ref="BP258:BP320" si="111">IFERROR(IF(BF258&gt;0,BF258+180,""),"")</f>
        <v>46189</v>
      </c>
      <c r="BQ258" s="23">
        <f t="shared" ref="BQ258:BQ321" si="112">IFERROR(IF(BI258&gt;0,BI258+180,""),"")</f>
        <v>46189</v>
      </c>
      <c r="BR258" s="23">
        <f t="shared" si="98"/>
        <v>46374</v>
      </c>
      <c r="BS258" s="24">
        <f t="shared" ref="BS258:BS321" ca="1" si="113">IFERROR(IF(AY258&gt;0,AY258+750-AG258,""),"")</f>
        <v>20</v>
      </c>
      <c r="BT258" s="25">
        <f t="shared" ref="BT258:BT321" ca="1" si="114">IFERROR(IF(BB258&gt;0,BB258+1500-AG258,""),"")</f>
        <v>770</v>
      </c>
      <c r="BU258" s="25">
        <f t="shared" ref="BU258:BU321" ca="1" si="115">IFERROR(IF(BE258&gt;0,SUM(BE258+750)-AG258,""),"")</f>
        <v>20</v>
      </c>
      <c r="BV258" s="25">
        <f t="shared" ref="BV258:BV321" ca="1" si="116">IFERROR(IF(BH258&gt;0,BH258+750-AG258,""),"")</f>
        <v>20</v>
      </c>
      <c r="BW258" s="25">
        <f t="shared" ref="BW258:BW321" ca="1" si="117">IFERROR(IF(BK258&gt;0,BK258+1500-AG258,""),"")</f>
        <v>770</v>
      </c>
      <c r="BX258" s="26">
        <v>0</v>
      </c>
      <c r="BY258" s="11">
        <f t="shared" ref="BY258:BY321" ca="1" si="118">COUNTIFS(BN258:BR258, "&lt;"&amp;DATE(YEAR(TODAY()), MONTH(TODAY()), 1))</f>
        <v>0</v>
      </c>
      <c r="BZ258" s="11">
        <f t="shared" ca="1" si="99"/>
        <v>0</v>
      </c>
      <c r="CA258" s="11">
        <f t="shared" ref="CA258:CA321" ca="1" si="119">COUNTIFS(BN258:BR258, "&gt;="&amp;DATE(YEAR(TODAY()), MONTH(TODAY())+1, 1), BN258:BR258, "&lt;"&amp;DATE(YEAR(TODAY()), MONTH(TODAY())+2, 1))</f>
        <v>0</v>
      </c>
      <c r="CB258" s="28">
        <f>_xlfn.XLOOKUP($C258,'[3]BIS Feb-26'!$C:$C,'[3]BIS Feb-26'!U:U,"",0)</f>
        <v>46008.770833333299</v>
      </c>
      <c r="CC258" s="28">
        <f>_xlfn.XLOOKUP($C258,'[3]BIS Feb-26'!$C:$C,'[3]BIS Feb-26'!V:V,"",0)</f>
        <v>45873.770833333299</v>
      </c>
      <c r="CD258" s="28">
        <f>_xlfn.XLOOKUP($C258,'[3]BIS Feb-26'!$C:$C,'[3]BIS Feb-26'!W:W,"",0)</f>
        <v>45873.770833333299</v>
      </c>
      <c r="CE258" s="28">
        <f>_xlfn.XLOOKUP($C258,'[3]BIS Feb-26'!$C:$C,'[3]BIS Feb-26'!X:X,"",0)</f>
        <v>46008.770833333299</v>
      </c>
      <c r="CF258" s="28">
        <f>_xlfn.XLOOKUP($C258,'[3]BIS Feb-26'!$C:$C,'[3]BIS Feb-26'!Y:Y,"",0)</f>
        <v>46008.770833333299</v>
      </c>
      <c r="CG258" s="28">
        <f>_xlfn.XLOOKUP($C258,'[3]BIS Feb-26'!$C:$C,'[3]BIS Feb-26'!Z:Z,"",0)</f>
        <v>45694.770833333299</v>
      </c>
      <c r="CH258" s="28">
        <f>_xlfn.XLOOKUP($C258,'[3]BIS Feb-26'!$C:$C,'[3]BIS Feb-26'!AA:AA,"",0)</f>
        <v>0</v>
      </c>
      <c r="CI258" s="28">
        <f>_xlfn.XLOOKUP($C258,'[3]BIS Feb-26'!$C:$C,'[3]BIS Feb-26'!AB:AB,"",0)</f>
        <v>44593.770833333299</v>
      </c>
      <c r="CJ258" s="28">
        <f>_xlfn.XLOOKUP($C258,'[3]BIS Feb-26'!$C:$C,'[3]BIS Feb-26'!AC:AC,"",0)</f>
        <v>45694.770833333299</v>
      </c>
      <c r="CK258" s="29" t="str">
        <f>_xlfn.XLOOKUP($C258,'[3]BIS Feb-26'!$C:$C,'[3]BIS Feb-26'!AD:AD,"",0)</f>
        <v>500</v>
      </c>
      <c r="CL258" s="29" t="str">
        <f>_xlfn.XLOOKUP($C258,'[3]BIS Feb-26'!$C:$C,'[3]BIS Feb-26'!AE:AE,"",0)</f>
        <v>500</v>
      </c>
      <c r="CM258" s="29" t="str">
        <f>_xlfn.XLOOKUP($C258,'[3]BIS Feb-26'!$C:$C,'[3]BIS Feb-26'!AF:AF,"",0)</f>
        <v>500</v>
      </c>
      <c r="CN258" s="29" t="str">
        <f>_xlfn.XLOOKUP($C258,'[3]BIS Feb-26'!$C:$C,'[3]BIS Feb-26'!AG:AG,"",0)</f>
        <v>500</v>
      </c>
      <c r="CO258" s="29" t="str">
        <f>_xlfn.XLOOKUP($C258,'[3]BIS Feb-26'!$C:$C,'[3]BIS Feb-26'!AH:AH,"",0)</f>
        <v>500</v>
      </c>
      <c r="CP258" s="29" t="str">
        <f>_xlfn.XLOOKUP($C258,'[3]BIS Feb-26'!$C:$C,'[3]BIS Feb-26'!AI:AI,"",0)</f>
        <v>1500</v>
      </c>
      <c r="CQ258" s="29" t="str">
        <f>_xlfn.XLOOKUP($C258,'[3]BIS Feb-26'!$C:$C,'[3]BIS Feb-26'!AJ:AJ,"",0)</f>
        <v>1000</v>
      </c>
      <c r="CR258" s="29" t="str">
        <f>_xlfn.XLOOKUP($C258,'[3]BIS Feb-26'!$C:$C,'[3]BIS Feb-26'!AK:AK,"",0)</f>
        <v>1500</v>
      </c>
      <c r="CS258" s="29" t="str">
        <f>_xlfn.XLOOKUP($C258,'[3]BIS Feb-26'!$C:$C,'[3]BIS Feb-26'!AL:AL,"",0)</f>
        <v>3000</v>
      </c>
      <c r="CT258" s="29">
        <f>_xlfn.XLOOKUP($C258,'[3]BIS Feb-26'!$C:$C,'[3]BIS Feb-26'!AM:AM,"",0)</f>
        <v>10</v>
      </c>
      <c r="CU258" s="28">
        <f>_xlfn.XLOOKUP($C258,'[3]BIS Feb-26'!$C:$C,'[3]BIS Feb-26'!AN:AN,"",0)</f>
        <v>46059</v>
      </c>
      <c r="CV258" s="28">
        <f>_xlfn.XLOOKUP($C258,'[3]BIS Feb-26'!$C:$C,'[3]BIS Feb-26'!AO:AO,"",0)</f>
        <v>46053</v>
      </c>
      <c r="CW258" s="28">
        <f>_xlfn.XLOOKUP($C258,'[3]BIS Feb-26'!$C:$C,'[3]BIS Feb-26'!AP:AP,"",0)</f>
        <v>46053</v>
      </c>
      <c r="CX258" s="28">
        <f>_xlfn.XLOOKUP($C258,'[3]BIS Feb-26'!$C:$C,'[3]BIS Feb-26'!AQ:AQ,"",0)</f>
        <v>46059</v>
      </c>
      <c r="CY258" s="28">
        <f>_xlfn.XLOOKUP($C258,'[3]BIS Feb-26'!$C:$C,'[3]BIS Feb-26'!AR:AR,"",0)</f>
        <v>46059</v>
      </c>
      <c r="CZ258" s="28">
        <f>_xlfn.XLOOKUP($C258,'[3]BIS Feb-26'!$C:$C,'[3]BIS Feb-26'!AS:AS,"",0)</f>
        <v>45964</v>
      </c>
      <c r="DA258" s="28">
        <f>_xlfn.XLOOKUP($C258,'[3]BIS Feb-26'!$C:$C,'[3]BIS Feb-26'!AT:AT,"",0)</f>
        <v>46074</v>
      </c>
      <c r="DB258" s="28">
        <f>_xlfn.XLOOKUP($C258,'[3]BIS Feb-26'!$C:$C,'[3]BIS Feb-26'!AU:AU,"",0)</f>
        <v>44773</v>
      </c>
      <c r="DC258" s="28">
        <f>_xlfn.XLOOKUP($C258,'[3]BIS Feb-26'!$C:$C,'[3]BIS Feb-26'!AV:AV,"",0)</f>
        <v>46059</v>
      </c>
      <c r="DD258" s="11">
        <f>_xlfn.XLOOKUP($C258,'[3]BIS Feb-26'!$C:$C,'[3]BIS Feb-26'!AW:AW,"",0)</f>
        <v>1</v>
      </c>
      <c r="DE258" s="11">
        <f>_xlfn.XLOOKUP($C258,'[3]BIS Feb-26'!$C:$C,'[3]BIS Feb-26'!AX:AX,"",0)</f>
        <v>1</v>
      </c>
      <c r="DF258" s="11">
        <f>_xlfn.XLOOKUP($C258,'[3]BIS Feb-26'!$C:$C,'[3]BIS Feb-26'!AY:AY,"",0)</f>
        <v>0</v>
      </c>
      <c r="DG258" s="11">
        <f t="shared" ref="DG258:DG321" ca="1" si="120">COUNTIFS(CU258:DC258, "&lt;"&amp;DATE(YEAR(TODAY()), MONTH(TODAY()), 1))</f>
        <v>9</v>
      </c>
      <c r="DH258" s="11">
        <f t="shared" ref="DH258:DH321" ca="1" si="121">COUNTIFS(CU258:DC258, "&gt;="&amp;DATE(YEAR(TODAY()), MONTH(TODAY()), 1), CU258:DC258, "&lt;"&amp;DATE(YEAR(TODAY()), MONTH(TODAY())+1, 1))</f>
        <v>0</v>
      </c>
      <c r="DI258" s="11">
        <f t="shared" ref="DI258:DI321" ca="1" si="122">COUNTIFS(CU258:DC258, "&gt;="&amp;DATE(YEAR(TODAY()), MONTH(TODAY())+1, 1), CU258:DC258, "&lt;"&amp;DATE(YEAR(TODAY()), MONTH(TODAY())+2, 1))</f>
        <v>0</v>
      </c>
      <c r="DJ258" s="11" t="str">
        <f>_xlfn.XLOOKUP($C258,'[3]Active Customer Assets'!$D:$D,'[3]Active Customer Assets'!I:I,"",0)</f>
        <v>A (100% potential spares purchased)</v>
      </c>
      <c r="DK258" s="28">
        <f>_xlfn.XLOOKUP($C258,'[3]Active Customer Assets'!$D:$D,'[3]Active Customer Assets'!J:J,"",0)</f>
        <v>44630.234722222202</v>
      </c>
      <c r="DL258" s="28">
        <f>_xlfn.XLOOKUP($C258,'[3]Active Customer Assets'!$D:$D,'[3]Active Customer Assets'!K:K,"",0)</f>
        <v>44592.229166666701</v>
      </c>
      <c r="DM258" s="28">
        <f>_xlfn.XLOOKUP($C258,'[3]Active Customer Assets'!$D:$D,'[3]Active Customer Assets'!L:L,"",0)</f>
        <v>46009.831990740699</v>
      </c>
      <c r="DN258" s="21">
        <f>_xlfn.XLOOKUP($C258,'[3]Active Customer Assets'!$D:$D,'[3]Active Customer Assets'!M:M,"",0)</f>
        <v>7780</v>
      </c>
      <c r="DO258" s="28">
        <f>_xlfn.XLOOKUP($C258,'[3]Active Customer Assets'!$D:$D,'[3]Active Customer Assets'!N:N,"",0)</f>
        <v>0</v>
      </c>
      <c r="DP258" s="28">
        <f>_xlfn.XLOOKUP($C258,'[3]Active Customer Assets'!$D:$D,'[3]Active Customer Assets'!O:O,"",0)</f>
        <v>0</v>
      </c>
      <c r="DQ258" s="28" t="str">
        <f>_xlfn.XLOOKUP($C258,'[3]Active Customer Assets'!$D:$D,'[3]Active Customer Assets'!P:P,"",0)</f>
        <v>Air lube Plus</v>
      </c>
      <c r="DR258" s="28">
        <f>_xlfn.XLOOKUP($C258,'[3]Active Customer Assets'!$D:$D,'[3]Active Customer Assets'!Q:Q,"",0)</f>
        <v>46009</v>
      </c>
      <c r="DS258" s="28">
        <f>_xlfn.XLOOKUP($C258,'[3]Active Customer Assets'!$D:$D,'[3]Active Customer Assets'!R:R,"",0)</f>
        <v>45874</v>
      </c>
      <c r="DT258" s="28">
        <f>_xlfn.XLOOKUP($C258,'[3]Active Customer Assets'!$D:$D,'[3]Active Customer Assets'!S:S,"",0)</f>
        <v>45874</v>
      </c>
      <c r="DU258" s="28">
        <f>_xlfn.XLOOKUP($C258,'[3]Active Customer Assets'!$D:$D,'[3]Active Customer Assets'!T:T,"",0)</f>
        <v>46009</v>
      </c>
      <c r="DV258" s="28">
        <f>_xlfn.XLOOKUP($C258,'[3]Active Customer Assets'!$D:$D,'[3]Active Customer Assets'!U:U,"",0)</f>
        <v>46009</v>
      </c>
      <c r="DW258" s="28">
        <f>_xlfn.XLOOKUP($C258,'[3]Active Customer Assets'!$D:$D,'[3]Active Customer Assets'!V:V,"",0)</f>
        <v>45695</v>
      </c>
      <c r="DX258" s="28">
        <f>_xlfn.XLOOKUP($C258,'[3]Active Customer Assets'!$D:$D,'[3]Active Customer Assets'!W:W,"",0)</f>
        <v>0</v>
      </c>
      <c r="DY258" s="28">
        <f>_xlfn.XLOOKUP($C258,'[3]Active Customer Assets'!$D:$D,'[3]Active Customer Assets'!X:X,"",0)</f>
        <v>44594</v>
      </c>
      <c r="DZ258" s="28">
        <f>_xlfn.XLOOKUP($C258,'[3]Active Customer Assets'!$D:$D,'[3]Active Customer Assets'!Y:Y,"",0)</f>
        <v>45695</v>
      </c>
      <c r="EA258" s="28" t="str">
        <f>_xlfn.XLOOKUP($C258,'[3]Active Customer Assets'!$D:$D,'[3]Active Customer Assets'!Z:Z,"",0)</f>
        <v>500</v>
      </c>
      <c r="EB258" s="28" t="str">
        <f>_xlfn.XLOOKUP($C258,'[3]Active Customer Assets'!$D:$D,'[3]Active Customer Assets'!AA:AA,"",0)</f>
        <v>500</v>
      </c>
      <c r="EC258" s="28" t="str">
        <f>_xlfn.XLOOKUP($C258,'[3]Active Customer Assets'!$D:$D,'[3]Active Customer Assets'!AB:AB,"",0)</f>
        <v>500</v>
      </c>
      <c r="ED258" s="28" t="str">
        <f>_xlfn.XLOOKUP($C258,'[3]Active Customer Assets'!$D:$D,'[3]Active Customer Assets'!AC:AC,"",0)</f>
        <v>500</v>
      </c>
      <c r="EE258" s="28" t="str">
        <f>_xlfn.XLOOKUP($C258,'[3]Active Customer Assets'!$D:$D,'[3]Active Customer Assets'!AD:AD,"",0)</f>
        <v>500</v>
      </c>
      <c r="EF258" s="28" t="str">
        <f>_xlfn.XLOOKUP($C258,'[3]Active Customer Assets'!$D:$D,'[3]Active Customer Assets'!AE:AE,"",0)</f>
        <v>1500</v>
      </c>
      <c r="EG258" s="28" t="str">
        <f>_xlfn.XLOOKUP($C258,'[3]Active Customer Assets'!$D:$D,'[3]Active Customer Assets'!AF:AF,"",0)</f>
        <v>1000</v>
      </c>
      <c r="EH258" s="28" t="str">
        <f>_xlfn.XLOOKUP($C258,'[3]Active Customer Assets'!$D:$D,'[3]Active Customer Assets'!AG:AG,"",0)</f>
        <v>1500</v>
      </c>
      <c r="EI258" s="28" t="str">
        <f>_xlfn.XLOOKUP($C258,'[3]Active Customer Assets'!$D:$D,'[3]Active Customer Assets'!AH:AH,"",0)</f>
        <v>3000</v>
      </c>
      <c r="EJ258" s="21">
        <f>_xlfn.XLOOKUP($C258,'[3]Active Customer Assets'!$D:$D,'[3]Active Customer Assets'!AI:AI,"",0)</f>
        <v>10</v>
      </c>
      <c r="EK258" s="35" t="str">
        <f>[3]!tbl_DPSAC[[#This Row],[Unit Status]]</f>
        <v>Active</v>
      </c>
    </row>
    <row r="259" spans="1:141" x14ac:dyDescent="0.15">
      <c r="A259" s="11">
        <f>ROW(tbl_DPSAC[[#This Row],[Sl. No.]])-1</f>
        <v>258</v>
      </c>
      <c r="B259" s="12" t="s">
        <v>136</v>
      </c>
      <c r="C259" s="12" t="s">
        <v>1367</v>
      </c>
      <c r="D259" s="12" t="s">
        <v>251</v>
      </c>
      <c r="E259" s="12" t="s">
        <v>147</v>
      </c>
      <c r="F259" s="12" t="s">
        <v>161</v>
      </c>
      <c r="G259" s="13" t="s">
        <v>263</v>
      </c>
      <c r="H259" s="13" t="str">
        <f>_xlfn.XLOOKUP(C259,'[1]E&amp;DPSAC'!$K:$K,'[1]E&amp;DPSAC'!$E:$E,,0)</f>
        <v>CHATRA,JHARKHAND</v>
      </c>
      <c r="I259" s="13"/>
      <c r="J259" s="13">
        <v>7004203427</v>
      </c>
      <c r="K259" s="13">
        <v>9905024960</v>
      </c>
      <c r="L259" s="12" t="str">
        <f t="shared" ca="1" si="100"/>
        <v>Non - Warranty</v>
      </c>
      <c r="M259" s="14">
        <v>43589.70208333333</v>
      </c>
      <c r="N259" s="15">
        <v>24</v>
      </c>
      <c r="O259" s="14">
        <f t="shared" si="101"/>
        <v>44347</v>
      </c>
      <c r="P259" s="11" t="s">
        <v>681</v>
      </c>
      <c r="Q259" s="19" t="str">
        <f>_xlfn.XLOOKUP(C259,'[2]Sch Calls'!$R:$R,'[2]Sch Calls'!$F:$F,"",0)</f>
        <v>CC-01990442</v>
      </c>
      <c r="R259" s="18">
        <f>_xlfn.XLOOKUP(C259,'[2]Sch Calls'!$R:$R,'[2]Sch Calls'!$A:$A,"",0)</f>
        <v>46078.4768287037</v>
      </c>
      <c r="S259" s="17">
        <f>_xlfn.XLOOKUP(C259,'[2]Sch Calls'!$R:$R,'[2]Sch Calls'!$B:$B,"",0)</f>
        <v>7240</v>
      </c>
      <c r="T259" s="18">
        <f>_xlfn.XLOOKUP(C259,'[1]E&amp;DPSAC'!$K:$K,'[1]E&amp;DPSAC'!$W:$W,"",0)</f>
        <v>45762</v>
      </c>
      <c r="U259" s="17">
        <f>_xlfn.XLOOKUP(C259,'[1]E&amp;DPSAC'!$K:$K,'[1]E&amp;DPSAC'!$Z:$Z,"",0)</f>
        <v>4206</v>
      </c>
      <c r="V259" s="17">
        <f>_xlfn.XLOOKUP(C259,'[2]1. All Calls'!$R:$R,'[2]1. All Calls'!$B:$B,"",0)</f>
        <v>7240</v>
      </c>
      <c r="W259" s="20">
        <f>_xlfn.XLOOKUP(C259,'[2]1. All Calls'!$R:$R,'[2]1. All Calls'!$A:$A,"",0)</f>
        <v>46078.4768287037</v>
      </c>
      <c r="X259" s="17" t="str">
        <f>_xlfn.XLOOKUP(C259,'[2]Sch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259" s="17">
        <f t="shared" si="102"/>
        <v>750</v>
      </c>
      <c r="Z259" s="17" t="str">
        <f t="shared" si="103"/>
        <v>Done</v>
      </c>
      <c r="AA259" s="21">
        <f t="shared" ca="1" si="104"/>
        <v>22.523171296299552</v>
      </c>
      <c r="AB259" s="21" t="str">
        <f t="shared" ca="1" si="105"/>
        <v>Done</v>
      </c>
      <c r="AC259" s="11">
        <f ca="1">tbl_DPSAC[[#This Row],[Current Month Due Count]]</f>
        <v>0</v>
      </c>
      <c r="AD259" s="11">
        <f ca="1">tbl_DPSAC[[#This Row],[Next Month Due2]]</f>
        <v>0</v>
      </c>
      <c r="AE259" s="11">
        <f t="shared" ca="1" si="106"/>
        <v>0</v>
      </c>
      <c r="AF259" s="11">
        <v>3</v>
      </c>
      <c r="AG259" s="17">
        <f t="shared" ca="1" si="107"/>
        <v>7308</v>
      </c>
      <c r="AH259" s="11">
        <v>0</v>
      </c>
      <c r="AI259" s="11">
        <v>0</v>
      </c>
      <c r="AJ259" s="11">
        <v>0</v>
      </c>
      <c r="AK259" s="11">
        <v>0</v>
      </c>
      <c r="AL259" s="11">
        <v>0</v>
      </c>
      <c r="AM259" s="11">
        <v>0</v>
      </c>
      <c r="AN259" s="11">
        <v>0</v>
      </c>
      <c r="AO259" s="11">
        <v>0</v>
      </c>
      <c r="AP259" s="11">
        <v>0</v>
      </c>
      <c r="AQ259" s="11">
        <v>0</v>
      </c>
      <c r="AR259" s="11">
        <v>0</v>
      </c>
      <c r="AS259" s="11">
        <v>0</v>
      </c>
      <c r="AT259" s="11">
        <v>0</v>
      </c>
      <c r="AU259" s="11">
        <v>0</v>
      </c>
      <c r="AV259" s="11">
        <v>0</v>
      </c>
      <c r="AW259" s="11">
        <v>0</v>
      </c>
      <c r="AX259" s="11" t="str">
        <f t="shared" ca="1" si="108"/>
        <v>No Service Dues</v>
      </c>
      <c r="AY259" s="17">
        <v>7240</v>
      </c>
      <c r="AZ259" s="22">
        <v>46078</v>
      </c>
      <c r="BA259" s="17" t="s">
        <v>1368</v>
      </c>
      <c r="BB259" s="17">
        <v>7240</v>
      </c>
      <c r="BC259" s="22">
        <v>46078</v>
      </c>
      <c r="BD259" s="17" t="s">
        <v>1368</v>
      </c>
      <c r="BE259" s="17">
        <v>7240</v>
      </c>
      <c r="BF259" s="22">
        <v>46078</v>
      </c>
      <c r="BG259" s="17" t="s">
        <v>1368</v>
      </c>
      <c r="BH259" s="17">
        <v>7240</v>
      </c>
      <c r="BI259" s="22">
        <v>46078</v>
      </c>
      <c r="BJ259" s="17" t="s">
        <v>1368</v>
      </c>
      <c r="BK259" s="17">
        <v>7240</v>
      </c>
      <c r="BL259" s="22">
        <v>46078</v>
      </c>
      <c r="BM259" s="17" t="s">
        <v>1368</v>
      </c>
      <c r="BN259" s="23">
        <f t="shared" si="109"/>
        <v>46258</v>
      </c>
      <c r="BO259" s="23">
        <f t="shared" si="110"/>
        <v>46258</v>
      </c>
      <c r="BP259" s="23">
        <f t="shared" si="111"/>
        <v>46258</v>
      </c>
      <c r="BQ259" s="23">
        <f t="shared" si="112"/>
        <v>46258</v>
      </c>
      <c r="BR259" s="23">
        <f t="shared" ref="BR259:BR322" si="123">IFERROR(IF(BL259&gt;0,BL259+365,""),"")</f>
        <v>46443</v>
      </c>
      <c r="BS259" s="24">
        <f t="shared" ca="1" si="113"/>
        <v>682</v>
      </c>
      <c r="BT259" s="25">
        <f t="shared" ca="1" si="114"/>
        <v>1432</v>
      </c>
      <c r="BU259" s="25">
        <f t="shared" ca="1" si="115"/>
        <v>682</v>
      </c>
      <c r="BV259" s="25">
        <f t="shared" ca="1" si="116"/>
        <v>682</v>
      </c>
      <c r="BW259" s="25">
        <f t="shared" ca="1" si="117"/>
        <v>1432</v>
      </c>
      <c r="BX259" s="26" t="s">
        <v>173</v>
      </c>
      <c r="BY259" s="11">
        <f t="shared" ca="1" si="118"/>
        <v>0</v>
      </c>
      <c r="BZ259" s="11">
        <f t="shared" ref="BZ259:BZ322" ca="1" si="124">COUNTIFS(BN259:BR259, "&gt;="&amp;DATE(YEAR(TODAY()), MONTH(TODAY()), 1), BN259:BR259, "&lt;"&amp;DATE(YEAR(TODAY()), MONTH(TODAY())+1, 1))</f>
        <v>0</v>
      </c>
      <c r="CA259" s="11">
        <f t="shared" ca="1" si="119"/>
        <v>0</v>
      </c>
      <c r="CB259" s="28">
        <f>_xlfn.XLOOKUP($C259,'[3]BIS Feb-26'!$C:$C,'[3]BIS Feb-26'!U:U,"",0)</f>
        <v>46077.770833333299</v>
      </c>
      <c r="CC259" s="28">
        <f>_xlfn.XLOOKUP($C259,'[3]BIS Feb-26'!$C:$C,'[3]BIS Feb-26'!V:V,"",0)</f>
        <v>46077.770833333299</v>
      </c>
      <c r="CD259" s="28">
        <f>_xlfn.XLOOKUP($C259,'[3]BIS Feb-26'!$C:$C,'[3]BIS Feb-26'!W:W,"",0)</f>
        <v>46077.770833333299</v>
      </c>
      <c r="CE259" s="28">
        <f>_xlfn.XLOOKUP($C259,'[3]BIS Feb-26'!$C:$C,'[3]BIS Feb-26'!X:X,"",0)</f>
        <v>46077.770833333299</v>
      </c>
      <c r="CF259" s="28">
        <f>_xlfn.XLOOKUP($C259,'[3]BIS Feb-26'!$C:$C,'[3]BIS Feb-26'!Y:Y,"",0)</f>
        <v>46077.770833333299</v>
      </c>
      <c r="CG259" s="28">
        <f>_xlfn.XLOOKUP($C259,'[3]BIS Feb-26'!$C:$C,'[3]BIS Feb-26'!Z:Z,"",0)</f>
        <v>46077.770833333299</v>
      </c>
      <c r="CH259" s="28">
        <f>_xlfn.XLOOKUP($C259,'[3]BIS Feb-26'!$C:$C,'[3]BIS Feb-26'!AA:AA,"",0)</f>
        <v>46077.770833333299</v>
      </c>
      <c r="CI259" s="28">
        <f>_xlfn.XLOOKUP($C259,'[3]BIS Feb-26'!$C:$C,'[3]BIS Feb-26'!AB:AB,"",0)</f>
        <v>46077.770833333299</v>
      </c>
      <c r="CJ259" s="28">
        <f>_xlfn.XLOOKUP($C259,'[3]BIS Feb-26'!$C:$C,'[3]BIS Feb-26'!AC:AC,"",0)</f>
        <v>46077.770833333299</v>
      </c>
      <c r="CK259" s="29" t="str">
        <f>_xlfn.XLOOKUP($C259,'[3]BIS Feb-26'!$C:$C,'[3]BIS Feb-26'!AD:AD,"",0)</f>
        <v>1500</v>
      </c>
      <c r="CL259" s="29" t="str">
        <f>_xlfn.XLOOKUP($C259,'[3]BIS Feb-26'!$C:$C,'[3]BIS Feb-26'!AE:AE,"",0)</f>
        <v>750</v>
      </c>
      <c r="CM259" s="29" t="str">
        <f>_xlfn.XLOOKUP($C259,'[3]BIS Feb-26'!$C:$C,'[3]BIS Feb-26'!AF:AF,"",0)</f>
        <v>500</v>
      </c>
      <c r="CN259" s="29" t="str">
        <f>_xlfn.XLOOKUP($C259,'[3]BIS Feb-26'!$C:$C,'[3]BIS Feb-26'!AG:AG,"",0)</f>
        <v>750</v>
      </c>
      <c r="CO259" s="29" t="str">
        <f>_xlfn.XLOOKUP($C259,'[3]BIS Feb-26'!$C:$C,'[3]BIS Feb-26'!AH:AH,"",0)</f>
        <v>750</v>
      </c>
      <c r="CP259" s="29" t="str">
        <f>_xlfn.XLOOKUP($C259,'[3]BIS Feb-26'!$C:$C,'[3]BIS Feb-26'!AI:AI,"",0)</f>
        <v>1500</v>
      </c>
      <c r="CQ259" s="29" t="str">
        <f>_xlfn.XLOOKUP($C259,'[3]BIS Feb-26'!$C:$C,'[3]BIS Feb-26'!AJ:AJ,"",0)</f>
        <v>1000</v>
      </c>
      <c r="CR259" s="29" t="str">
        <f>_xlfn.XLOOKUP($C259,'[3]BIS Feb-26'!$C:$C,'[3]BIS Feb-26'!AK:AK,"",0)</f>
        <v>1500</v>
      </c>
      <c r="CS259" s="29" t="str">
        <f>_xlfn.XLOOKUP($C259,'[3]BIS Feb-26'!$C:$C,'[3]BIS Feb-26'!AL:AL,"",0)</f>
        <v>3000</v>
      </c>
      <c r="CT259" s="29">
        <f>_xlfn.XLOOKUP($C259,'[3]BIS Feb-26'!$C:$C,'[3]BIS Feb-26'!AM:AM,"",0)</f>
        <v>4</v>
      </c>
      <c r="CU259" s="28">
        <f>_xlfn.XLOOKUP($C259,'[3]BIS Feb-26'!$C:$C,'[3]BIS Feb-26'!AN:AN,"",0)</f>
        <v>46257</v>
      </c>
      <c r="CV259" s="28">
        <f>_xlfn.XLOOKUP($C259,'[3]BIS Feb-26'!$C:$C,'[3]BIS Feb-26'!AO:AO,"",0)</f>
        <v>46257</v>
      </c>
      <c r="CW259" s="28">
        <f>_xlfn.XLOOKUP($C259,'[3]BIS Feb-26'!$C:$C,'[3]BIS Feb-26'!AP:AP,"",0)</f>
        <v>46203</v>
      </c>
      <c r="CX259" s="28">
        <f>_xlfn.XLOOKUP($C259,'[3]BIS Feb-26'!$C:$C,'[3]BIS Feb-26'!AQ:AQ,"",0)</f>
        <v>46257</v>
      </c>
      <c r="CY259" s="28">
        <f>_xlfn.XLOOKUP($C259,'[3]BIS Feb-26'!$C:$C,'[3]BIS Feb-26'!AR:AR,"",0)</f>
        <v>46257</v>
      </c>
      <c r="CZ259" s="28">
        <f>_xlfn.XLOOKUP($C259,'[3]BIS Feb-26'!$C:$C,'[3]BIS Feb-26'!AS:AS,"",0)</f>
        <v>46347</v>
      </c>
      <c r="DA259" s="28">
        <f>_xlfn.XLOOKUP($C259,'[3]BIS Feb-26'!$C:$C,'[3]BIS Feb-26'!AT:AT,"",0)</f>
        <v>46328</v>
      </c>
      <c r="DB259" s="28">
        <f>_xlfn.XLOOKUP($C259,'[3]BIS Feb-26'!$C:$C,'[3]BIS Feb-26'!AU:AU,"",0)</f>
        <v>46257</v>
      </c>
      <c r="DC259" s="28">
        <f>_xlfn.XLOOKUP($C259,'[3]BIS Feb-26'!$C:$C,'[3]BIS Feb-26'!AV:AV,"",0)</f>
        <v>46442</v>
      </c>
      <c r="DD259" s="11">
        <f>_xlfn.XLOOKUP($C259,'[3]BIS Feb-26'!$C:$C,'[3]BIS Feb-26'!AW:AW,"",0)</f>
        <v>0</v>
      </c>
      <c r="DE259" s="11">
        <f>_xlfn.XLOOKUP($C259,'[3]BIS Feb-26'!$C:$C,'[3]BIS Feb-26'!AX:AX,"",0)</f>
        <v>0</v>
      </c>
      <c r="DF259" s="11">
        <f>_xlfn.XLOOKUP($C259,'[3]BIS Feb-26'!$C:$C,'[3]BIS Feb-26'!AY:AY,"",0)</f>
        <v>0</v>
      </c>
      <c r="DG259" s="11">
        <f t="shared" ca="1" si="120"/>
        <v>0</v>
      </c>
      <c r="DH259" s="11">
        <f t="shared" ca="1" si="121"/>
        <v>0</v>
      </c>
      <c r="DI259" s="11">
        <f t="shared" ca="1" si="122"/>
        <v>0</v>
      </c>
      <c r="DJ259" s="11" t="str">
        <f>_xlfn.XLOOKUP($C259,'[3]Active Customer Assets'!$D:$D,'[3]Active Customer Assets'!I:I,"",0)</f>
        <v>C (Not Buying Spares or buying lubricants)</v>
      </c>
      <c r="DK259" s="28">
        <f>_xlfn.XLOOKUP($C259,'[3]Active Customer Assets'!$D:$D,'[3]Active Customer Assets'!J:J,"",0)</f>
        <v>43589.702083333301</v>
      </c>
      <c r="DL259" s="28">
        <f>_xlfn.XLOOKUP($C259,'[3]Active Customer Assets'!$D:$D,'[3]Active Customer Assets'!K:K,"",0)</f>
        <v>43572.229166666701</v>
      </c>
      <c r="DM259" s="28">
        <f>_xlfn.XLOOKUP($C259,'[3]Active Customer Assets'!$D:$D,'[3]Active Customer Assets'!L:L,"",0)</f>
        <v>46078.6643287037</v>
      </c>
      <c r="DN259" s="21">
        <f>_xlfn.XLOOKUP($C259,'[3]Active Customer Assets'!$D:$D,'[3]Active Customer Assets'!M:M,"",0)</f>
        <v>7240</v>
      </c>
      <c r="DO259" s="28">
        <f>_xlfn.XLOOKUP($C259,'[3]Active Customer Assets'!$D:$D,'[3]Active Customer Assets'!N:N,"",0)</f>
        <v>0</v>
      </c>
      <c r="DP259" s="28">
        <f>_xlfn.XLOOKUP($C259,'[3]Active Customer Assets'!$D:$D,'[3]Active Customer Assets'!O:O,"",0)</f>
        <v>0</v>
      </c>
      <c r="DQ259" s="28" t="str">
        <f>_xlfn.XLOOKUP($C259,'[3]Active Customer Assets'!$D:$D,'[3]Active Customer Assets'!P:P,"",0)</f>
        <v>Air lube Plus</v>
      </c>
      <c r="DR259" s="28">
        <f>_xlfn.XLOOKUP($C259,'[3]Active Customer Assets'!$D:$D,'[3]Active Customer Assets'!Q:Q,"",0)</f>
        <v>46078</v>
      </c>
      <c r="DS259" s="28">
        <f>_xlfn.XLOOKUP($C259,'[3]Active Customer Assets'!$D:$D,'[3]Active Customer Assets'!R:R,"",0)</f>
        <v>46078</v>
      </c>
      <c r="DT259" s="28">
        <f>_xlfn.XLOOKUP($C259,'[3]Active Customer Assets'!$D:$D,'[3]Active Customer Assets'!S:S,"",0)</f>
        <v>46078</v>
      </c>
      <c r="DU259" s="28">
        <f>_xlfn.XLOOKUP($C259,'[3]Active Customer Assets'!$D:$D,'[3]Active Customer Assets'!T:T,"",0)</f>
        <v>46078</v>
      </c>
      <c r="DV259" s="28">
        <f>_xlfn.XLOOKUP($C259,'[3]Active Customer Assets'!$D:$D,'[3]Active Customer Assets'!U:U,"",0)</f>
        <v>46078</v>
      </c>
      <c r="DW259" s="28">
        <f>_xlfn.XLOOKUP($C259,'[3]Active Customer Assets'!$D:$D,'[3]Active Customer Assets'!V:V,"",0)</f>
        <v>46078</v>
      </c>
      <c r="DX259" s="28">
        <f>_xlfn.XLOOKUP($C259,'[3]Active Customer Assets'!$D:$D,'[3]Active Customer Assets'!W:W,"",0)</f>
        <v>46078</v>
      </c>
      <c r="DY259" s="28">
        <f>_xlfn.XLOOKUP($C259,'[3]Active Customer Assets'!$D:$D,'[3]Active Customer Assets'!X:X,"",0)</f>
        <v>46078</v>
      </c>
      <c r="DZ259" s="28">
        <f>_xlfn.XLOOKUP($C259,'[3]Active Customer Assets'!$D:$D,'[3]Active Customer Assets'!Y:Y,"",0)</f>
        <v>46078</v>
      </c>
      <c r="EA259" s="28" t="str">
        <f>_xlfn.XLOOKUP($C259,'[3]Active Customer Assets'!$D:$D,'[3]Active Customer Assets'!Z:Z,"",0)</f>
        <v>1500</v>
      </c>
      <c r="EB259" s="28" t="str">
        <f>_xlfn.XLOOKUP($C259,'[3]Active Customer Assets'!$D:$D,'[3]Active Customer Assets'!AA:AA,"",0)</f>
        <v>750</v>
      </c>
      <c r="EC259" s="28" t="str">
        <f>_xlfn.XLOOKUP($C259,'[3]Active Customer Assets'!$D:$D,'[3]Active Customer Assets'!AB:AB,"",0)</f>
        <v>500</v>
      </c>
      <c r="ED259" s="28" t="str">
        <f>_xlfn.XLOOKUP($C259,'[3]Active Customer Assets'!$D:$D,'[3]Active Customer Assets'!AC:AC,"",0)</f>
        <v>750</v>
      </c>
      <c r="EE259" s="28" t="str">
        <f>_xlfn.XLOOKUP($C259,'[3]Active Customer Assets'!$D:$D,'[3]Active Customer Assets'!AD:AD,"",0)</f>
        <v>750</v>
      </c>
      <c r="EF259" s="28" t="str">
        <f>_xlfn.XLOOKUP($C259,'[3]Active Customer Assets'!$D:$D,'[3]Active Customer Assets'!AE:AE,"",0)</f>
        <v>1500</v>
      </c>
      <c r="EG259" s="28" t="str">
        <f>_xlfn.XLOOKUP($C259,'[3]Active Customer Assets'!$D:$D,'[3]Active Customer Assets'!AF:AF,"",0)</f>
        <v>1000</v>
      </c>
      <c r="EH259" s="28" t="str">
        <f>_xlfn.XLOOKUP($C259,'[3]Active Customer Assets'!$D:$D,'[3]Active Customer Assets'!AG:AG,"",0)</f>
        <v>1500</v>
      </c>
      <c r="EI259" s="28" t="str">
        <f>_xlfn.XLOOKUP($C259,'[3]Active Customer Assets'!$D:$D,'[3]Active Customer Assets'!AH:AH,"",0)</f>
        <v>3000</v>
      </c>
      <c r="EJ259" s="21">
        <f>_xlfn.XLOOKUP($C259,'[3]Active Customer Assets'!$D:$D,'[3]Active Customer Assets'!AI:AI,"",0)</f>
        <v>4</v>
      </c>
      <c r="EK259" s="35" t="str">
        <f>[3]!tbl_DPSAC[[#This Row],[Unit Status]]</f>
        <v>Active</v>
      </c>
    </row>
    <row r="260" spans="1:141" x14ac:dyDescent="0.15">
      <c r="A260" s="11">
        <f>ROW(tbl_DPSAC[[#This Row],[Sl. No.]])-1</f>
        <v>259</v>
      </c>
      <c r="B260" s="12" t="s">
        <v>136</v>
      </c>
      <c r="C260" s="12" t="s">
        <v>1369</v>
      </c>
      <c r="D260" s="12" t="s">
        <v>146</v>
      </c>
      <c r="E260" s="12" t="s">
        <v>147</v>
      </c>
      <c r="F260" s="12" t="s">
        <v>161</v>
      </c>
      <c r="G260" s="13" t="s">
        <v>1370</v>
      </c>
      <c r="H260" s="13" t="str">
        <f>_xlfn.XLOOKUP(C260,'[1]E&amp;DPSAC'!$K:$K,'[1]E&amp;DPSAC'!$E:$E,,0)</f>
        <v>RANCHI PATNA ROAD, NH-33, SINDUR, HAZARIBAGH</v>
      </c>
      <c r="I260" s="13" t="s">
        <v>1371</v>
      </c>
      <c r="J260" s="13">
        <v>7004095574</v>
      </c>
      <c r="K260" s="13">
        <v>7004095574</v>
      </c>
      <c r="L260" s="12" t="str">
        <f t="shared" ca="1" si="100"/>
        <v>Non - Warranty</v>
      </c>
      <c r="M260" s="14">
        <v>43979.815972222219</v>
      </c>
      <c r="N260" s="15">
        <v>24</v>
      </c>
      <c r="O260" s="14">
        <f t="shared" si="101"/>
        <v>44712</v>
      </c>
      <c r="P260" s="11" t="s">
        <v>142</v>
      </c>
      <c r="Q260" s="19" t="str">
        <f>_xlfn.XLOOKUP(C260,'[2]Sch Calls'!$R:$R,'[2]Sch Calls'!$F:$F,"",0)</f>
        <v>CC-00971372</v>
      </c>
      <c r="R260" s="18">
        <f>_xlfn.XLOOKUP(C260,'[2]Sch Calls'!$R:$R,'[2]Sch Calls'!$A:$A,"",0)</f>
        <v>45113.583217592597</v>
      </c>
      <c r="S260" s="17">
        <f>_xlfn.XLOOKUP(C260,'[2]Sch Calls'!$R:$R,'[2]Sch Calls'!$B:$B,"",0)</f>
        <v>1210</v>
      </c>
      <c r="T260" s="18">
        <f>_xlfn.XLOOKUP(C260,'[1]E&amp;DPSAC'!$K:$K,'[1]E&amp;DPSAC'!$W:$W,"",0)</f>
        <v>45113</v>
      </c>
      <c r="U260" s="17">
        <f>_xlfn.XLOOKUP(C260,'[1]E&amp;DPSAC'!$K:$K,'[1]E&amp;DPSAC'!$Z:$Z,"",0)</f>
        <v>1210</v>
      </c>
      <c r="V260" s="17">
        <f>_xlfn.XLOOKUP(C260,'[2]1. All Calls'!$R:$R,'[2]1. All Calls'!$B:$B,"",0)</f>
        <v>2975</v>
      </c>
      <c r="W260" s="20">
        <f>_xlfn.XLOOKUP(C260,'[2]1. All Calls'!$R:$R,'[2]1. All Calls'!$A:$A,"",0)</f>
        <v>46042.552928240701</v>
      </c>
      <c r="X260" s="17" t="str">
        <f>_xlfn.XLOOKUP(C260,'[2]Sch Calls'!$R:$R,'[2]Sch Calls'!$AB:$AB,"",0)</f>
        <v>Attend the site for schedule service so drain oil approx 38 liters from cooler and tank after that replace air filter compressor side and oil 40 litres, oil filter 90 lpm 2nos. After all work done start the unit after then check the unit on load condition found unit is running in normal with all parameters under limit.</v>
      </c>
      <c r="Y260" s="17">
        <f t="shared" si="102"/>
        <v>-1015</v>
      </c>
      <c r="Z260" s="17" t="str">
        <f t="shared" si="103"/>
        <v>Due</v>
      </c>
      <c r="AA260" s="21">
        <f t="shared" ca="1" si="104"/>
        <v>987.41678240740293</v>
      </c>
      <c r="AB260" s="21" t="str">
        <f t="shared" ca="1" si="105"/>
        <v>Due</v>
      </c>
      <c r="AC260" s="11">
        <f ca="1">tbl_DPSAC[[#This Row],[Current Month Due Count]]</f>
        <v>0</v>
      </c>
      <c r="AD260" s="11">
        <f ca="1">tbl_DPSAC[[#This Row],[Next Month Due2]]</f>
        <v>0</v>
      </c>
      <c r="AE260" s="11">
        <f t="shared" ca="1" si="106"/>
        <v>1</v>
      </c>
      <c r="AF260" s="11">
        <v>2</v>
      </c>
      <c r="AG260" s="17">
        <f t="shared" ca="1" si="107"/>
        <v>3092</v>
      </c>
      <c r="AH260" s="11">
        <v>0</v>
      </c>
      <c r="AI260" s="11">
        <v>0</v>
      </c>
      <c r="AJ260" s="11">
        <v>0</v>
      </c>
      <c r="AK260" s="11">
        <v>0</v>
      </c>
      <c r="AL260" s="11">
        <v>0</v>
      </c>
      <c r="AM260" s="11">
        <v>0</v>
      </c>
      <c r="AN260" s="11">
        <v>0</v>
      </c>
      <c r="AO260" s="11">
        <v>0</v>
      </c>
      <c r="AP260" s="11">
        <v>0</v>
      </c>
      <c r="AQ260" s="11">
        <v>0</v>
      </c>
      <c r="AR260" s="11">
        <v>0</v>
      </c>
      <c r="AS260" s="11">
        <v>0</v>
      </c>
      <c r="AT260" s="11">
        <v>0</v>
      </c>
      <c r="AU260" s="11">
        <v>0</v>
      </c>
      <c r="AV260" s="11">
        <v>0</v>
      </c>
      <c r="AW260" s="11">
        <v>0</v>
      </c>
      <c r="AX260" s="11" t="str">
        <f t="shared" ca="1" si="108"/>
        <v>5 Service Due</v>
      </c>
      <c r="AY260" s="17">
        <v>1210</v>
      </c>
      <c r="AZ260" s="22">
        <v>45113</v>
      </c>
      <c r="BA260" s="17" t="s">
        <v>1372</v>
      </c>
      <c r="BB260" s="17">
        <v>880</v>
      </c>
      <c r="BC260" s="22">
        <v>44881</v>
      </c>
      <c r="BD260" s="17" t="s">
        <v>1373</v>
      </c>
      <c r="BE260" s="17">
        <v>1210</v>
      </c>
      <c r="BF260" s="22">
        <v>45113</v>
      </c>
      <c r="BG260" s="17" t="s">
        <v>1372</v>
      </c>
      <c r="BH260" s="17">
        <v>1210</v>
      </c>
      <c r="BI260" s="22">
        <v>45113</v>
      </c>
      <c r="BJ260" s="17" t="s">
        <v>1372</v>
      </c>
      <c r="BK260" s="17">
        <v>880</v>
      </c>
      <c r="BL260" s="22">
        <v>44881</v>
      </c>
      <c r="BM260" s="17" t="s">
        <v>1373</v>
      </c>
      <c r="BN260" s="23">
        <f t="shared" si="109"/>
        <v>45293</v>
      </c>
      <c r="BO260" s="23">
        <f t="shared" si="110"/>
        <v>45061</v>
      </c>
      <c r="BP260" s="23">
        <f t="shared" si="111"/>
        <v>45293</v>
      </c>
      <c r="BQ260" s="23">
        <f t="shared" si="112"/>
        <v>45293</v>
      </c>
      <c r="BR260" s="23">
        <f t="shared" si="123"/>
        <v>45246</v>
      </c>
      <c r="BS260" s="24">
        <f t="shared" ca="1" si="113"/>
        <v>-1132</v>
      </c>
      <c r="BT260" s="25">
        <f t="shared" ca="1" si="114"/>
        <v>-712</v>
      </c>
      <c r="BU260" s="25">
        <f t="shared" ca="1" si="115"/>
        <v>-1132</v>
      </c>
      <c r="BV260" s="25">
        <f t="shared" ca="1" si="116"/>
        <v>-1132</v>
      </c>
      <c r="BW260" s="25">
        <f t="shared" ca="1" si="117"/>
        <v>-712</v>
      </c>
      <c r="BX260" s="26" t="e">
        <v>#N/A</v>
      </c>
      <c r="BY260" s="11">
        <f t="shared" ca="1" si="118"/>
        <v>5</v>
      </c>
      <c r="BZ260" s="11">
        <f t="shared" ca="1" si="124"/>
        <v>0</v>
      </c>
      <c r="CA260" s="11">
        <f t="shared" ca="1" si="119"/>
        <v>0</v>
      </c>
      <c r="CB260" s="28">
        <f>_xlfn.XLOOKUP($C260,'[3]BIS Feb-26'!$C:$C,'[3]BIS Feb-26'!U:U,"",0)</f>
        <v>45112.770833333299</v>
      </c>
      <c r="CC260" s="28">
        <f>_xlfn.XLOOKUP($C260,'[3]BIS Feb-26'!$C:$C,'[3]BIS Feb-26'!V:V,"",0)</f>
        <v>45112.770833333299</v>
      </c>
      <c r="CD260" s="28">
        <f>_xlfn.XLOOKUP($C260,'[3]BIS Feb-26'!$C:$C,'[3]BIS Feb-26'!W:W,"",0)</f>
        <v>44888.770833333299</v>
      </c>
      <c r="CE260" s="28">
        <f>_xlfn.XLOOKUP($C260,'[3]BIS Feb-26'!$C:$C,'[3]BIS Feb-26'!X:X,"",0)</f>
        <v>45112.770833333299</v>
      </c>
      <c r="CF260" s="28">
        <f>_xlfn.XLOOKUP($C260,'[3]BIS Feb-26'!$C:$C,'[3]BIS Feb-26'!Y:Y,"",0)</f>
        <v>45112.770833333299</v>
      </c>
      <c r="CG260" s="28">
        <f>_xlfn.XLOOKUP($C260,'[3]BIS Feb-26'!$C:$C,'[3]BIS Feb-26'!Z:Z,"",0)</f>
        <v>44888.770833333299</v>
      </c>
      <c r="CH260" s="28">
        <f>_xlfn.XLOOKUP($C260,'[3]BIS Feb-26'!$C:$C,'[3]BIS Feb-26'!AA:AA,"",0)</f>
        <v>0</v>
      </c>
      <c r="CI260" s="28">
        <f>_xlfn.XLOOKUP($C260,'[3]BIS Feb-26'!$C:$C,'[3]BIS Feb-26'!AB:AB,"",0)</f>
        <v>0</v>
      </c>
      <c r="CJ260" s="28">
        <f>_xlfn.XLOOKUP($C260,'[3]BIS Feb-26'!$C:$C,'[3]BIS Feb-26'!AC:AC,"",0)</f>
        <v>0</v>
      </c>
      <c r="CK260" s="29" t="str">
        <f>_xlfn.XLOOKUP($C260,'[3]BIS Feb-26'!$C:$C,'[3]BIS Feb-26'!AD:AD,"",0)</f>
        <v>25</v>
      </c>
      <c r="CL260" s="29" t="str">
        <f>_xlfn.XLOOKUP($C260,'[3]BIS Feb-26'!$C:$C,'[3]BIS Feb-26'!AE:AE,"",0)</f>
        <v>25</v>
      </c>
      <c r="CM260" s="29" t="str">
        <f>_xlfn.XLOOKUP($C260,'[3]BIS Feb-26'!$C:$C,'[3]BIS Feb-26'!AF:AF,"",0)</f>
        <v>25</v>
      </c>
      <c r="CN260" s="29" t="str">
        <f>_xlfn.XLOOKUP($C260,'[3]BIS Feb-26'!$C:$C,'[3]BIS Feb-26'!AG:AG,"",0)</f>
        <v>25</v>
      </c>
      <c r="CO260" s="29" t="str">
        <f>_xlfn.XLOOKUP($C260,'[3]BIS Feb-26'!$C:$C,'[3]BIS Feb-26'!AH:AH,"",0)</f>
        <v>25</v>
      </c>
      <c r="CP260" s="29" t="str">
        <f>_xlfn.XLOOKUP($C260,'[3]BIS Feb-26'!$C:$C,'[3]BIS Feb-26'!AI:AI,"",0)</f>
        <v>25</v>
      </c>
      <c r="CQ260" s="29" t="str">
        <f>_xlfn.XLOOKUP($C260,'[3]BIS Feb-26'!$C:$C,'[3]BIS Feb-26'!AJ:AJ,"",0)</f>
        <v>1000</v>
      </c>
      <c r="CR260" s="29" t="str">
        <f>_xlfn.XLOOKUP($C260,'[3]BIS Feb-26'!$C:$C,'[3]BIS Feb-26'!AK:AK,"",0)</f>
        <v>25</v>
      </c>
      <c r="CS260" s="29" t="str">
        <f>_xlfn.XLOOKUP($C260,'[3]BIS Feb-26'!$C:$C,'[3]BIS Feb-26'!AL:AL,"",0)</f>
        <v>25</v>
      </c>
      <c r="CT260" s="29">
        <f>_xlfn.XLOOKUP($C260,'[3]BIS Feb-26'!$C:$C,'[3]BIS Feb-26'!AM:AM,"",0)</f>
        <v>3</v>
      </c>
      <c r="CU260" s="28">
        <f>_xlfn.XLOOKUP($C260,'[3]BIS Feb-26'!$C:$C,'[3]BIS Feb-26'!AN:AN,"",0)</f>
        <v>45292</v>
      </c>
      <c r="CV260" s="28">
        <f>_xlfn.XLOOKUP($C260,'[3]BIS Feb-26'!$C:$C,'[3]BIS Feb-26'!AO:AO,"",0)</f>
        <v>45292</v>
      </c>
      <c r="CW260" s="28">
        <f>_xlfn.XLOOKUP($C260,'[3]BIS Feb-26'!$C:$C,'[3]BIS Feb-26'!AP:AP,"",0)</f>
        <v>45068</v>
      </c>
      <c r="CX260" s="28">
        <f>_xlfn.XLOOKUP($C260,'[3]BIS Feb-26'!$C:$C,'[3]BIS Feb-26'!AQ:AQ,"",0)</f>
        <v>45292</v>
      </c>
      <c r="CY260" s="28">
        <f>_xlfn.XLOOKUP($C260,'[3]BIS Feb-26'!$C:$C,'[3]BIS Feb-26'!AR:AR,"",0)</f>
        <v>45292</v>
      </c>
      <c r="CZ260" s="28">
        <f>_xlfn.XLOOKUP($C260,'[3]BIS Feb-26'!$C:$C,'[3]BIS Feb-26'!AS:AS,"",0)</f>
        <v>45158</v>
      </c>
      <c r="DA260" s="28">
        <f>_xlfn.XLOOKUP($C260,'[3]BIS Feb-26'!$C:$C,'[3]BIS Feb-26'!AT:AT,"",0)</f>
        <v>46135</v>
      </c>
      <c r="DB260" s="28">
        <f>_xlfn.XLOOKUP($C260,'[3]BIS Feb-26'!$C:$C,'[3]BIS Feb-26'!AU:AU,"",0)</f>
        <v>46050</v>
      </c>
      <c r="DC260" s="28">
        <f>_xlfn.XLOOKUP($C260,'[3]BIS Feb-26'!$C:$C,'[3]BIS Feb-26'!AV:AV,"",0)</f>
        <v>46050</v>
      </c>
      <c r="DD260" s="11">
        <f>_xlfn.XLOOKUP($C260,'[3]BIS Feb-26'!$C:$C,'[3]BIS Feb-26'!AW:AW,"",0)</f>
        <v>1</v>
      </c>
      <c r="DE260" s="11">
        <f>_xlfn.XLOOKUP($C260,'[3]BIS Feb-26'!$C:$C,'[3]BIS Feb-26'!AX:AX,"",0)</f>
        <v>0</v>
      </c>
      <c r="DF260" s="11">
        <f>_xlfn.XLOOKUP($C260,'[3]BIS Feb-26'!$C:$C,'[3]BIS Feb-26'!AY:AY,"",0)</f>
        <v>0</v>
      </c>
      <c r="DG260" s="11">
        <f t="shared" ca="1" si="120"/>
        <v>8</v>
      </c>
      <c r="DH260" s="11">
        <f t="shared" ca="1" si="121"/>
        <v>0</v>
      </c>
      <c r="DI260" s="11">
        <f t="shared" ca="1" si="122"/>
        <v>1</v>
      </c>
      <c r="DJ260" s="11" t="str">
        <f>_xlfn.XLOOKUP($C260,'[3]Active Customer Assets'!$D:$D,'[3]Active Customer Assets'!I:I,"",0)</f>
        <v>A (100% potential spares purchased)</v>
      </c>
      <c r="DK260" s="28">
        <f>_xlfn.XLOOKUP($C260,'[3]Active Customer Assets'!$D:$D,'[3]Active Customer Assets'!J:J,"",0)</f>
        <v>43979.815972222197</v>
      </c>
      <c r="DL260" s="28">
        <f>_xlfn.XLOOKUP($C260,'[3]Active Customer Assets'!$D:$D,'[3]Active Customer Assets'!K:K,"",0)</f>
        <v>43816.229166666701</v>
      </c>
      <c r="DM260" s="28">
        <f>_xlfn.XLOOKUP($C260,'[3]Active Customer Assets'!$D:$D,'[3]Active Customer Assets'!L:L,"",0)</f>
        <v>46042.553391203699</v>
      </c>
      <c r="DN260" s="21">
        <f>_xlfn.XLOOKUP($C260,'[3]Active Customer Assets'!$D:$D,'[3]Active Customer Assets'!M:M,"",0)</f>
        <v>2975</v>
      </c>
      <c r="DO260" s="28">
        <f>_xlfn.XLOOKUP($C260,'[3]Active Customer Assets'!$D:$D,'[3]Active Customer Assets'!N:N,"",0)</f>
        <v>0</v>
      </c>
      <c r="DP260" s="28">
        <f>_xlfn.XLOOKUP($C260,'[3]Active Customer Assets'!$D:$D,'[3]Active Customer Assets'!O:O,"",0)</f>
        <v>0</v>
      </c>
      <c r="DQ260" s="28" t="str">
        <f>_xlfn.XLOOKUP($C260,'[3]Active Customer Assets'!$D:$D,'[3]Active Customer Assets'!P:P,"",0)</f>
        <v>Air lube Plus</v>
      </c>
      <c r="DR260" s="28">
        <f>_xlfn.XLOOKUP($C260,'[3]Active Customer Assets'!$D:$D,'[3]Active Customer Assets'!Q:Q,"",0)</f>
        <v>45113</v>
      </c>
      <c r="DS260" s="28">
        <f>_xlfn.XLOOKUP($C260,'[3]Active Customer Assets'!$D:$D,'[3]Active Customer Assets'!R:R,"",0)</f>
        <v>45113</v>
      </c>
      <c r="DT260" s="28">
        <f>_xlfn.XLOOKUP($C260,'[3]Active Customer Assets'!$D:$D,'[3]Active Customer Assets'!S:S,"",0)</f>
        <v>44889</v>
      </c>
      <c r="DU260" s="28">
        <f>_xlfn.XLOOKUP($C260,'[3]Active Customer Assets'!$D:$D,'[3]Active Customer Assets'!T:T,"",0)</f>
        <v>45113</v>
      </c>
      <c r="DV260" s="28">
        <f>_xlfn.XLOOKUP($C260,'[3]Active Customer Assets'!$D:$D,'[3]Active Customer Assets'!U:U,"",0)</f>
        <v>45113</v>
      </c>
      <c r="DW260" s="28">
        <f>_xlfn.XLOOKUP($C260,'[3]Active Customer Assets'!$D:$D,'[3]Active Customer Assets'!V:V,"",0)</f>
        <v>44889</v>
      </c>
      <c r="DX260" s="28">
        <f>_xlfn.XLOOKUP($C260,'[3]Active Customer Assets'!$D:$D,'[3]Active Customer Assets'!W:W,"",0)</f>
        <v>0</v>
      </c>
      <c r="DY260" s="28">
        <f>_xlfn.XLOOKUP($C260,'[3]Active Customer Assets'!$D:$D,'[3]Active Customer Assets'!X:X,"",0)</f>
        <v>0</v>
      </c>
      <c r="DZ260" s="28">
        <f>_xlfn.XLOOKUP($C260,'[3]Active Customer Assets'!$D:$D,'[3]Active Customer Assets'!Y:Y,"",0)</f>
        <v>0</v>
      </c>
      <c r="EA260" s="28" t="str">
        <f>_xlfn.XLOOKUP($C260,'[3]Active Customer Assets'!$D:$D,'[3]Active Customer Assets'!Z:Z,"",0)</f>
        <v>25</v>
      </c>
      <c r="EB260" s="28" t="str">
        <f>_xlfn.XLOOKUP($C260,'[3]Active Customer Assets'!$D:$D,'[3]Active Customer Assets'!AA:AA,"",0)</f>
        <v>25</v>
      </c>
      <c r="EC260" s="28" t="str">
        <f>_xlfn.XLOOKUP($C260,'[3]Active Customer Assets'!$D:$D,'[3]Active Customer Assets'!AB:AB,"",0)</f>
        <v>25</v>
      </c>
      <c r="ED260" s="28" t="str">
        <f>_xlfn.XLOOKUP($C260,'[3]Active Customer Assets'!$D:$D,'[3]Active Customer Assets'!AC:AC,"",0)</f>
        <v>25</v>
      </c>
      <c r="EE260" s="28" t="str">
        <f>_xlfn.XLOOKUP($C260,'[3]Active Customer Assets'!$D:$D,'[3]Active Customer Assets'!AD:AD,"",0)</f>
        <v>25</v>
      </c>
      <c r="EF260" s="28" t="str">
        <f>_xlfn.XLOOKUP($C260,'[3]Active Customer Assets'!$D:$D,'[3]Active Customer Assets'!AE:AE,"",0)</f>
        <v>25</v>
      </c>
      <c r="EG260" s="28" t="str">
        <f>_xlfn.XLOOKUP($C260,'[3]Active Customer Assets'!$D:$D,'[3]Active Customer Assets'!AF:AF,"",0)</f>
        <v>1000</v>
      </c>
      <c r="EH260" s="28" t="str">
        <f>_xlfn.XLOOKUP($C260,'[3]Active Customer Assets'!$D:$D,'[3]Active Customer Assets'!AG:AG,"",0)</f>
        <v>25</v>
      </c>
      <c r="EI260" s="28" t="str">
        <f>_xlfn.XLOOKUP($C260,'[3]Active Customer Assets'!$D:$D,'[3]Active Customer Assets'!AH:AH,"",0)</f>
        <v>25</v>
      </c>
      <c r="EJ260" s="21">
        <f>_xlfn.XLOOKUP($C260,'[3]Active Customer Assets'!$D:$D,'[3]Active Customer Assets'!AI:AI,"",0)</f>
        <v>3</v>
      </c>
      <c r="EK260" s="35" t="str">
        <f>[3]!tbl_DPSAC[[#This Row],[Unit Status]]</f>
        <v>Active</v>
      </c>
    </row>
    <row r="261" spans="1:141" x14ac:dyDescent="0.15">
      <c r="A261" s="11">
        <f>ROW(tbl_DPSAC[[#This Row],[Sl. No.]])-1</f>
        <v>260</v>
      </c>
      <c r="B261" s="12" t="s">
        <v>136</v>
      </c>
      <c r="C261" s="12" t="s">
        <v>1374</v>
      </c>
      <c r="D261" s="12" t="s">
        <v>175</v>
      </c>
      <c r="E261" s="12" t="s">
        <v>176</v>
      </c>
      <c r="F261" s="12" t="s">
        <v>161</v>
      </c>
      <c r="G261" s="13" t="s">
        <v>1375</v>
      </c>
      <c r="H261" s="13" t="str">
        <f>_xlfn.XLOOKUP(C261,'[1]E&amp;DPSAC'!$K:$K,'[1]E&amp;DPSAC'!$E:$E,,0)</f>
        <v>C/O - NAVEEN KUMAR SINGH, PLOT NO.-538,718, DUNDURIA, GUMLA</v>
      </c>
      <c r="I261" s="13"/>
      <c r="J261" s="13">
        <v>8757678464</v>
      </c>
      <c r="K261" s="13">
        <v>8757678474</v>
      </c>
      <c r="L261" s="12" t="str">
        <f t="shared" ca="1" si="100"/>
        <v>Non - Warranty</v>
      </c>
      <c r="M261" s="14">
        <v>43966.774305555555</v>
      </c>
      <c r="N261" s="15">
        <v>24</v>
      </c>
      <c r="O261" s="14">
        <f t="shared" si="101"/>
        <v>44712</v>
      </c>
      <c r="P261" s="11" t="s">
        <v>681</v>
      </c>
      <c r="Q261" s="19" t="str">
        <f>_xlfn.XLOOKUP(C261,'[2]Sch Calls'!$R:$R,'[2]Sch Calls'!$F:$F,"",0)</f>
        <v>CC-01983804</v>
      </c>
      <c r="R261" s="18">
        <f>_xlfn.XLOOKUP(C261,'[2]Sch Calls'!$R:$R,'[2]Sch Calls'!$A:$A,"",0)</f>
        <v>46072.556956018503</v>
      </c>
      <c r="S261" s="17">
        <f>_xlfn.XLOOKUP(C261,'[2]Sch Calls'!$R:$R,'[2]Sch Calls'!$B:$B,"",0)</f>
        <v>6490</v>
      </c>
      <c r="T261" s="18">
        <f>_xlfn.XLOOKUP(C261,'[1]E&amp;DPSAC'!$K:$K,'[1]E&amp;DPSAC'!$W:$W,"",0)</f>
        <v>46072</v>
      </c>
      <c r="U261" s="17">
        <f>_xlfn.XLOOKUP(C261,'[1]E&amp;DPSAC'!$K:$K,'[1]E&amp;DPSAC'!$Z:$Z,"",0)</f>
        <v>6490</v>
      </c>
      <c r="V261" s="17">
        <f>_xlfn.XLOOKUP(C261,'[2]1. All Calls'!$R:$R,'[2]1. All Calls'!$B:$B,"",0)</f>
        <v>6490</v>
      </c>
      <c r="W261" s="20">
        <f>_xlfn.XLOOKUP(C261,'[2]1. All Calls'!$R:$R,'[2]1. All Calls'!$A:$A,"",0)</f>
        <v>46072.556956018503</v>
      </c>
      <c r="X261" s="17" t="str">
        <f>_xlfn.XLOOKUP(C261,'[2]Sch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61" s="17">
        <f t="shared" si="102"/>
        <v>750</v>
      </c>
      <c r="Z261" s="17" t="str">
        <f t="shared" si="103"/>
        <v>Done</v>
      </c>
      <c r="AA261" s="21">
        <f t="shared" ca="1" si="104"/>
        <v>28.443043981496885</v>
      </c>
      <c r="AB261" s="21" t="str">
        <f t="shared" ca="1" si="105"/>
        <v>Done</v>
      </c>
      <c r="AC261" s="11">
        <f ca="1">tbl_DPSAC[[#This Row],[Current Month Due Count]]</f>
        <v>0</v>
      </c>
      <c r="AD261" s="11">
        <f ca="1">tbl_DPSAC[[#This Row],[Next Month Due2]]</f>
        <v>0</v>
      </c>
      <c r="AE261" s="11">
        <f t="shared" ca="1" si="106"/>
        <v>0</v>
      </c>
      <c r="AF261" s="11">
        <v>3</v>
      </c>
      <c r="AG261" s="17">
        <f t="shared" ca="1" si="107"/>
        <v>6575</v>
      </c>
      <c r="AH261" s="11" t="s">
        <v>1376</v>
      </c>
      <c r="AI261" s="11" t="s">
        <v>1377</v>
      </c>
      <c r="AJ261" s="11">
        <v>0</v>
      </c>
      <c r="AK261" s="11">
        <v>0</v>
      </c>
      <c r="AL261" s="11">
        <v>0</v>
      </c>
      <c r="AM261" s="11">
        <v>0</v>
      </c>
      <c r="AN261" s="11">
        <v>0</v>
      </c>
      <c r="AO261" s="11">
        <v>0</v>
      </c>
      <c r="AP261" s="11">
        <v>0</v>
      </c>
      <c r="AQ261" s="11">
        <v>0</v>
      </c>
      <c r="AR261" s="11">
        <v>0</v>
      </c>
      <c r="AS261" s="11">
        <v>0</v>
      </c>
      <c r="AT261" s="11">
        <v>0</v>
      </c>
      <c r="AU261" s="11">
        <v>0</v>
      </c>
      <c r="AV261" s="11">
        <v>0</v>
      </c>
      <c r="AW261" s="11">
        <v>0</v>
      </c>
      <c r="AX261" s="11" t="str">
        <f t="shared" ca="1" si="108"/>
        <v>No Service Dues</v>
      </c>
      <c r="AY261" s="17">
        <v>6490</v>
      </c>
      <c r="AZ261" s="22">
        <v>46072</v>
      </c>
      <c r="BA261" s="17" t="s">
        <v>1378</v>
      </c>
      <c r="BB261" s="17">
        <v>6490</v>
      </c>
      <c r="BC261" s="22">
        <v>46072</v>
      </c>
      <c r="BD261" s="17" t="s">
        <v>1378</v>
      </c>
      <c r="BE261" s="17">
        <v>6490</v>
      </c>
      <c r="BF261" s="22">
        <v>46072</v>
      </c>
      <c r="BG261" s="17" t="s">
        <v>1378</v>
      </c>
      <c r="BH261" s="17">
        <v>6490</v>
      </c>
      <c r="BI261" s="22">
        <v>46072</v>
      </c>
      <c r="BJ261" s="17" t="s">
        <v>1378</v>
      </c>
      <c r="BK261" s="17">
        <v>6490</v>
      </c>
      <c r="BL261" s="22">
        <v>46072</v>
      </c>
      <c r="BM261" s="17" t="s">
        <v>1378</v>
      </c>
      <c r="BN261" s="23">
        <f t="shared" si="109"/>
        <v>46252</v>
      </c>
      <c r="BO261" s="23">
        <f t="shared" si="110"/>
        <v>46252</v>
      </c>
      <c r="BP261" s="23">
        <f t="shared" si="111"/>
        <v>46252</v>
      </c>
      <c r="BQ261" s="23">
        <f t="shared" si="112"/>
        <v>46252</v>
      </c>
      <c r="BR261" s="23">
        <f t="shared" si="123"/>
        <v>46437</v>
      </c>
      <c r="BS261" s="24">
        <f t="shared" ca="1" si="113"/>
        <v>665</v>
      </c>
      <c r="BT261" s="25">
        <f t="shared" ca="1" si="114"/>
        <v>1415</v>
      </c>
      <c r="BU261" s="25">
        <f t="shared" ca="1" si="115"/>
        <v>665</v>
      </c>
      <c r="BV261" s="25">
        <f t="shared" ca="1" si="116"/>
        <v>665</v>
      </c>
      <c r="BW261" s="25">
        <f t="shared" ca="1" si="117"/>
        <v>1415</v>
      </c>
      <c r="BX261" s="26" t="s">
        <v>173</v>
      </c>
      <c r="BY261" s="11">
        <f t="shared" ca="1" si="118"/>
        <v>0</v>
      </c>
      <c r="BZ261" s="11">
        <f t="shared" ca="1" si="124"/>
        <v>0</v>
      </c>
      <c r="CA261" s="11">
        <f t="shared" ca="1" si="119"/>
        <v>0</v>
      </c>
      <c r="CB261" s="28">
        <f>_xlfn.XLOOKUP($C261,'[3]BIS Feb-26'!$C:$C,'[3]BIS Feb-26'!U:U,"",0)</f>
        <v>46071.770833333299</v>
      </c>
      <c r="CC261" s="28">
        <f>_xlfn.XLOOKUP($C261,'[3]BIS Feb-26'!$C:$C,'[3]BIS Feb-26'!V:V,"",0)</f>
        <v>46071.770833333299</v>
      </c>
      <c r="CD261" s="28">
        <f>_xlfn.XLOOKUP($C261,'[3]BIS Feb-26'!$C:$C,'[3]BIS Feb-26'!W:W,"",0)</f>
        <v>46071.770833333299</v>
      </c>
      <c r="CE261" s="28">
        <f>_xlfn.XLOOKUP($C261,'[3]BIS Feb-26'!$C:$C,'[3]BIS Feb-26'!X:X,"",0)</f>
        <v>46071.770833333299</v>
      </c>
      <c r="CF261" s="28">
        <f>_xlfn.XLOOKUP($C261,'[3]BIS Feb-26'!$C:$C,'[3]BIS Feb-26'!Y:Y,"",0)</f>
        <v>46071.770833333299</v>
      </c>
      <c r="CG261" s="28">
        <f>_xlfn.XLOOKUP($C261,'[3]BIS Feb-26'!$C:$C,'[3]BIS Feb-26'!Z:Z,"",0)</f>
        <v>46071.770833333299</v>
      </c>
      <c r="CH261" s="28">
        <f>_xlfn.XLOOKUP($C261,'[3]BIS Feb-26'!$C:$C,'[3]BIS Feb-26'!AA:AA,"",0)</f>
        <v>46071.770833333299</v>
      </c>
      <c r="CI261" s="28">
        <f>_xlfn.XLOOKUP($C261,'[3]BIS Feb-26'!$C:$C,'[3]BIS Feb-26'!AB:AB,"",0)</f>
        <v>46071.770833333299</v>
      </c>
      <c r="CJ261" s="28">
        <f>_xlfn.XLOOKUP($C261,'[3]BIS Feb-26'!$C:$C,'[3]BIS Feb-26'!AC:AC,"",0)</f>
        <v>46071.770833333299</v>
      </c>
      <c r="CK261" s="29" t="str">
        <f>_xlfn.XLOOKUP($C261,'[3]BIS Feb-26'!$C:$C,'[3]BIS Feb-26'!AD:AD,"",0)</f>
        <v>1500</v>
      </c>
      <c r="CL261" s="29" t="str">
        <f>_xlfn.XLOOKUP($C261,'[3]BIS Feb-26'!$C:$C,'[3]BIS Feb-26'!AE:AE,"",0)</f>
        <v>750</v>
      </c>
      <c r="CM261" s="29" t="str">
        <f>_xlfn.XLOOKUP($C261,'[3]BIS Feb-26'!$C:$C,'[3]BIS Feb-26'!AF:AF,"",0)</f>
        <v>500</v>
      </c>
      <c r="CN261" s="29" t="str">
        <f>_xlfn.XLOOKUP($C261,'[3]BIS Feb-26'!$C:$C,'[3]BIS Feb-26'!AG:AG,"",0)</f>
        <v>750</v>
      </c>
      <c r="CO261" s="29" t="str">
        <f>_xlfn.XLOOKUP($C261,'[3]BIS Feb-26'!$C:$C,'[3]BIS Feb-26'!AH:AH,"",0)</f>
        <v>750</v>
      </c>
      <c r="CP261" s="29" t="str">
        <f>_xlfn.XLOOKUP($C261,'[3]BIS Feb-26'!$C:$C,'[3]BIS Feb-26'!AI:AI,"",0)</f>
        <v>1500</v>
      </c>
      <c r="CQ261" s="29" t="str">
        <f>_xlfn.XLOOKUP($C261,'[3]BIS Feb-26'!$C:$C,'[3]BIS Feb-26'!AJ:AJ,"",0)</f>
        <v>1000</v>
      </c>
      <c r="CR261" s="29" t="str">
        <f>_xlfn.XLOOKUP($C261,'[3]BIS Feb-26'!$C:$C,'[3]BIS Feb-26'!AK:AK,"",0)</f>
        <v>1500</v>
      </c>
      <c r="CS261" s="29" t="str">
        <f>_xlfn.XLOOKUP($C261,'[3]BIS Feb-26'!$C:$C,'[3]BIS Feb-26'!AL:AL,"",0)</f>
        <v>3000</v>
      </c>
      <c r="CT261" s="29">
        <f>_xlfn.XLOOKUP($C261,'[3]BIS Feb-26'!$C:$C,'[3]BIS Feb-26'!AM:AM,"",0)</f>
        <v>5</v>
      </c>
      <c r="CU261" s="28">
        <f>_xlfn.XLOOKUP($C261,'[3]BIS Feb-26'!$C:$C,'[3]BIS Feb-26'!AN:AN,"",0)</f>
        <v>46251</v>
      </c>
      <c r="CV261" s="28">
        <f>_xlfn.XLOOKUP($C261,'[3]BIS Feb-26'!$C:$C,'[3]BIS Feb-26'!AO:AO,"",0)</f>
        <v>46222</v>
      </c>
      <c r="CW261" s="28">
        <f>_xlfn.XLOOKUP($C261,'[3]BIS Feb-26'!$C:$C,'[3]BIS Feb-26'!AP:AP,"",0)</f>
        <v>46172</v>
      </c>
      <c r="CX261" s="28">
        <f>_xlfn.XLOOKUP($C261,'[3]BIS Feb-26'!$C:$C,'[3]BIS Feb-26'!AQ:AQ,"",0)</f>
        <v>46222</v>
      </c>
      <c r="CY261" s="28">
        <f>_xlfn.XLOOKUP($C261,'[3]BIS Feb-26'!$C:$C,'[3]BIS Feb-26'!AR:AR,"",0)</f>
        <v>46222</v>
      </c>
      <c r="CZ261" s="28">
        <f>_xlfn.XLOOKUP($C261,'[3]BIS Feb-26'!$C:$C,'[3]BIS Feb-26'!AS:AS,"",0)</f>
        <v>46341</v>
      </c>
      <c r="DA261" s="28">
        <f>_xlfn.XLOOKUP($C261,'[3]BIS Feb-26'!$C:$C,'[3]BIS Feb-26'!AT:AT,"",0)</f>
        <v>46272</v>
      </c>
      <c r="DB261" s="28">
        <f>_xlfn.XLOOKUP($C261,'[3]BIS Feb-26'!$C:$C,'[3]BIS Feb-26'!AU:AU,"",0)</f>
        <v>46251</v>
      </c>
      <c r="DC261" s="28">
        <f>_xlfn.XLOOKUP($C261,'[3]BIS Feb-26'!$C:$C,'[3]BIS Feb-26'!AV:AV,"",0)</f>
        <v>46436</v>
      </c>
      <c r="DD261" s="11">
        <f>_xlfn.XLOOKUP($C261,'[3]BIS Feb-26'!$C:$C,'[3]BIS Feb-26'!AW:AW,"",0)</f>
        <v>0</v>
      </c>
      <c r="DE261" s="11">
        <f>_xlfn.XLOOKUP($C261,'[3]BIS Feb-26'!$C:$C,'[3]BIS Feb-26'!AX:AX,"",0)</f>
        <v>0</v>
      </c>
      <c r="DF261" s="11">
        <f>_xlfn.XLOOKUP($C261,'[3]BIS Feb-26'!$C:$C,'[3]BIS Feb-26'!AY:AY,"",0)</f>
        <v>0</v>
      </c>
      <c r="DG261" s="11">
        <f t="shared" ca="1" si="120"/>
        <v>0</v>
      </c>
      <c r="DH261" s="11">
        <f t="shared" ca="1" si="121"/>
        <v>0</v>
      </c>
      <c r="DI261" s="11">
        <f t="shared" ca="1" si="122"/>
        <v>0</v>
      </c>
      <c r="DJ261" s="11" t="str">
        <f>_xlfn.XLOOKUP($C261,'[3]Active Customer Assets'!$D:$D,'[3]Active Customer Assets'!I:I,"",0)</f>
        <v>C (Not Buying Spares or buying lubricants)</v>
      </c>
      <c r="DK261" s="28">
        <f>_xlfn.XLOOKUP($C261,'[3]Active Customer Assets'!$D:$D,'[3]Active Customer Assets'!J:J,"",0)</f>
        <v>43966.774305555598</v>
      </c>
      <c r="DL261" s="28">
        <f>_xlfn.XLOOKUP($C261,'[3]Active Customer Assets'!$D:$D,'[3]Active Customer Assets'!K:K,"",0)</f>
        <v>43784.229166666701</v>
      </c>
      <c r="DM261" s="28">
        <f>_xlfn.XLOOKUP($C261,'[3]Active Customer Assets'!$D:$D,'[3]Active Customer Assets'!L:L,"",0)</f>
        <v>46072.768784722197</v>
      </c>
      <c r="DN261" s="21">
        <f>_xlfn.XLOOKUP($C261,'[3]Active Customer Assets'!$D:$D,'[3]Active Customer Assets'!M:M,"",0)</f>
        <v>6490</v>
      </c>
      <c r="DO261" s="28">
        <f>_xlfn.XLOOKUP($C261,'[3]Active Customer Assets'!$D:$D,'[3]Active Customer Assets'!N:N,"",0)</f>
        <v>0</v>
      </c>
      <c r="DP261" s="28">
        <f>_xlfn.XLOOKUP($C261,'[3]Active Customer Assets'!$D:$D,'[3]Active Customer Assets'!O:O,"",0)</f>
        <v>0</v>
      </c>
      <c r="DQ261" s="28" t="str">
        <f>_xlfn.XLOOKUP($C261,'[3]Active Customer Assets'!$D:$D,'[3]Active Customer Assets'!P:P,"",0)</f>
        <v>Air lube Plus</v>
      </c>
      <c r="DR261" s="28">
        <f>_xlfn.XLOOKUP($C261,'[3]Active Customer Assets'!$D:$D,'[3]Active Customer Assets'!Q:Q,"",0)</f>
        <v>46072</v>
      </c>
      <c r="DS261" s="28">
        <f>_xlfn.XLOOKUP($C261,'[3]Active Customer Assets'!$D:$D,'[3]Active Customer Assets'!R:R,"",0)</f>
        <v>46072</v>
      </c>
      <c r="DT261" s="28">
        <f>_xlfn.XLOOKUP($C261,'[3]Active Customer Assets'!$D:$D,'[3]Active Customer Assets'!S:S,"",0)</f>
        <v>46072</v>
      </c>
      <c r="DU261" s="28">
        <f>_xlfn.XLOOKUP($C261,'[3]Active Customer Assets'!$D:$D,'[3]Active Customer Assets'!T:T,"",0)</f>
        <v>46072</v>
      </c>
      <c r="DV261" s="28">
        <f>_xlfn.XLOOKUP($C261,'[3]Active Customer Assets'!$D:$D,'[3]Active Customer Assets'!U:U,"",0)</f>
        <v>46072</v>
      </c>
      <c r="DW261" s="28">
        <f>_xlfn.XLOOKUP($C261,'[3]Active Customer Assets'!$D:$D,'[3]Active Customer Assets'!V:V,"",0)</f>
        <v>46072</v>
      </c>
      <c r="DX261" s="28">
        <f>_xlfn.XLOOKUP($C261,'[3]Active Customer Assets'!$D:$D,'[3]Active Customer Assets'!W:W,"",0)</f>
        <v>46072</v>
      </c>
      <c r="DY261" s="28">
        <f>_xlfn.XLOOKUP($C261,'[3]Active Customer Assets'!$D:$D,'[3]Active Customer Assets'!X:X,"",0)</f>
        <v>46072</v>
      </c>
      <c r="DZ261" s="28">
        <f>_xlfn.XLOOKUP($C261,'[3]Active Customer Assets'!$D:$D,'[3]Active Customer Assets'!Y:Y,"",0)</f>
        <v>46072</v>
      </c>
      <c r="EA261" s="28" t="str">
        <f>_xlfn.XLOOKUP($C261,'[3]Active Customer Assets'!$D:$D,'[3]Active Customer Assets'!Z:Z,"",0)</f>
        <v>1500</v>
      </c>
      <c r="EB261" s="28" t="str">
        <f>_xlfn.XLOOKUP($C261,'[3]Active Customer Assets'!$D:$D,'[3]Active Customer Assets'!AA:AA,"",0)</f>
        <v>750</v>
      </c>
      <c r="EC261" s="28" t="str">
        <f>_xlfn.XLOOKUP($C261,'[3]Active Customer Assets'!$D:$D,'[3]Active Customer Assets'!AB:AB,"",0)</f>
        <v>500</v>
      </c>
      <c r="ED261" s="28" t="str">
        <f>_xlfn.XLOOKUP($C261,'[3]Active Customer Assets'!$D:$D,'[3]Active Customer Assets'!AC:AC,"",0)</f>
        <v>750</v>
      </c>
      <c r="EE261" s="28" t="str">
        <f>_xlfn.XLOOKUP($C261,'[3]Active Customer Assets'!$D:$D,'[3]Active Customer Assets'!AD:AD,"",0)</f>
        <v>750</v>
      </c>
      <c r="EF261" s="28" t="str">
        <f>_xlfn.XLOOKUP($C261,'[3]Active Customer Assets'!$D:$D,'[3]Active Customer Assets'!AE:AE,"",0)</f>
        <v>1500</v>
      </c>
      <c r="EG261" s="28" t="str">
        <f>_xlfn.XLOOKUP($C261,'[3]Active Customer Assets'!$D:$D,'[3]Active Customer Assets'!AF:AF,"",0)</f>
        <v>1000</v>
      </c>
      <c r="EH261" s="28" t="str">
        <f>_xlfn.XLOOKUP($C261,'[3]Active Customer Assets'!$D:$D,'[3]Active Customer Assets'!AG:AG,"",0)</f>
        <v>1500</v>
      </c>
      <c r="EI261" s="28" t="str">
        <f>_xlfn.XLOOKUP($C261,'[3]Active Customer Assets'!$D:$D,'[3]Active Customer Assets'!AH:AH,"",0)</f>
        <v>3000</v>
      </c>
      <c r="EJ261" s="21">
        <f>_xlfn.XLOOKUP($C261,'[3]Active Customer Assets'!$D:$D,'[3]Active Customer Assets'!AI:AI,"",0)</f>
        <v>5</v>
      </c>
      <c r="EK261" s="35" t="str">
        <f>[3]!tbl_DPSAC[[#This Row],[Unit Status]]</f>
        <v>Active</v>
      </c>
    </row>
    <row r="262" spans="1:141" x14ac:dyDescent="0.15">
      <c r="A262" s="11">
        <f>ROW(tbl_DPSAC[[#This Row],[Sl. No.]])-1</f>
        <v>261</v>
      </c>
      <c r="B262" s="12" t="s">
        <v>136</v>
      </c>
      <c r="C262" s="12" t="s">
        <v>1379</v>
      </c>
      <c r="D262" s="12" t="s">
        <v>175</v>
      </c>
      <c r="E262" s="12" t="s">
        <v>176</v>
      </c>
      <c r="F262" s="12" t="s">
        <v>161</v>
      </c>
      <c r="G262" s="13" t="s">
        <v>707</v>
      </c>
      <c r="H262" s="13" t="str">
        <f>_xlfn.XLOOKUP(C262,'[1]E&amp;DPSAC'!$K:$K,'[1]E&amp;DPSAC'!$E:$E,,0)</f>
        <v>ANKIT KUMAR SONTHALIA, R.N. BOSE ROAD, SATSANG GATE, NEAR HANUMAN MANDIR,, PURANDAHA, DEOGHAR, DIST. DUMKA,, JHARKHAND</v>
      </c>
      <c r="I262" s="13"/>
      <c r="J262" s="13">
        <v>8101028484</v>
      </c>
      <c r="K262" s="13">
        <v>8101028484</v>
      </c>
      <c r="L262" s="12" t="str">
        <f t="shared" ca="1" si="100"/>
        <v>Non - Warranty</v>
      </c>
      <c r="M262" s="14">
        <v>43977</v>
      </c>
      <c r="N262" s="15">
        <v>24</v>
      </c>
      <c r="O262" s="14">
        <f t="shared" si="101"/>
        <v>44712</v>
      </c>
      <c r="P262" s="11" t="s">
        <v>681</v>
      </c>
      <c r="Q262" s="19" t="str">
        <f>_xlfn.XLOOKUP(C262,'[2]Sch Calls'!$R:$R,'[2]Sch Calls'!$F:$F,"",0)</f>
        <v>CC-01140810</v>
      </c>
      <c r="R262" s="18">
        <f>_xlfn.XLOOKUP(C262,'[2]Sch Calls'!$R:$R,'[2]Sch Calls'!$A:$A,"",0)</f>
        <v>45289.452928240702</v>
      </c>
      <c r="S262" s="17">
        <f>_xlfn.XLOOKUP(C262,'[2]Sch Calls'!$R:$R,'[2]Sch Calls'!$B:$B,"",0)</f>
        <v>6778</v>
      </c>
      <c r="T262" s="18">
        <f>_xlfn.XLOOKUP(C262,'[1]E&amp;DPSAC'!$K:$K,'[1]E&amp;DPSAC'!$W:$W,"",0)</f>
        <v>45289</v>
      </c>
      <c r="U262" s="17">
        <f>_xlfn.XLOOKUP(C262,'[1]E&amp;DPSAC'!$K:$K,'[1]E&amp;DPSAC'!$Z:$Z,"",0)</f>
        <v>6778</v>
      </c>
      <c r="V262" s="17">
        <f>_xlfn.XLOOKUP(C262,'[2]1. All Calls'!$R:$R,'[2]1. All Calls'!$B:$B,"",0)</f>
        <v>8785</v>
      </c>
      <c r="W262" s="20">
        <f>_xlfn.XLOOKUP(C262,'[2]1. All Calls'!$R:$R,'[2]1. All Calls'!$A:$A,"",0)</f>
        <v>45966.556250000001</v>
      </c>
      <c r="X262" s="17" t="str">
        <f>_xlfn.XLOOKUP(C262,'[2]Sch Calls'!$R:$R,'[2]Sch Calls'!$AB:$AB,"",0)</f>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
      <c r="Y262" s="17">
        <f t="shared" si="102"/>
        <v>-1257</v>
      </c>
      <c r="Z262" s="17" t="str">
        <f t="shared" si="103"/>
        <v>Due</v>
      </c>
      <c r="AA262" s="21">
        <f t="shared" ca="1" si="104"/>
        <v>811.54707175929798</v>
      </c>
      <c r="AB262" s="21" t="str">
        <f t="shared" ca="1" si="105"/>
        <v>Due</v>
      </c>
      <c r="AC262" s="11">
        <f ca="1">tbl_DPSAC[[#This Row],[Current Month Due Count]]</f>
        <v>0</v>
      </c>
      <c r="AD262" s="11">
        <f ca="1">tbl_DPSAC[[#This Row],[Next Month Due2]]</f>
        <v>0</v>
      </c>
      <c r="AE262" s="11">
        <f t="shared" ca="1" si="106"/>
        <v>1</v>
      </c>
      <c r="AF262" s="11">
        <v>3</v>
      </c>
      <c r="AG262" s="17">
        <f t="shared" ca="1" si="107"/>
        <v>9188</v>
      </c>
      <c r="AH262" s="11">
        <v>0</v>
      </c>
      <c r="AI262" s="11">
        <v>0</v>
      </c>
      <c r="AJ262" s="11">
        <v>0</v>
      </c>
      <c r="AK262" s="11">
        <v>0</v>
      </c>
      <c r="AL262" s="11">
        <v>0</v>
      </c>
      <c r="AM262" s="11">
        <v>0</v>
      </c>
      <c r="AN262" s="11">
        <v>0</v>
      </c>
      <c r="AO262" s="11">
        <v>0</v>
      </c>
      <c r="AP262" s="11">
        <v>0</v>
      </c>
      <c r="AQ262" s="11">
        <v>0</v>
      </c>
      <c r="AR262" s="11">
        <v>0</v>
      </c>
      <c r="AS262" s="11">
        <v>0</v>
      </c>
      <c r="AT262" s="11">
        <v>0</v>
      </c>
      <c r="AU262" s="11">
        <v>0</v>
      </c>
      <c r="AV262" s="11">
        <v>0</v>
      </c>
      <c r="AW262" s="11">
        <v>0</v>
      </c>
      <c r="AX262" s="11" t="str">
        <f t="shared" ca="1" si="108"/>
        <v>5 Service Due</v>
      </c>
      <c r="AY262" s="17">
        <v>6778</v>
      </c>
      <c r="AZ262" s="22">
        <v>45259</v>
      </c>
      <c r="BA262" s="17" t="s">
        <v>1380</v>
      </c>
      <c r="BB262" s="17">
        <v>6778</v>
      </c>
      <c r="BC262" s="22">
        <v>45259</v>
      </c>
      <c r="BD262" s="17" t="s">
        <v>1380</v>
      </c>
      <c r="BE262" s="17">
        <v>6778</v>
      </c>
      <c r="BF262" s="22">
        <v>45259</v>
      </c>
      <c r="BG262" s="17" t="s">
        <v>1380</v>
      </c>
      <c r="BH262" s="17">
        <v>6778</v>
      </c>
      <c r="BI262" s="22">
        <v>45259</v>
      </c>
      <c r="BJ262" s="17" t="s">
        <v>1380</v>
      </c>
      <c r="BK262" s="17">
        <v>6778</v>
      </c>
      <c r="BL262" s="22">
        <v>45259</v>
      </c>
      <c r="BM262" s="17" t="s">
        <v>1380</v>
      </c>
      <c r="BN262" s="23">
        <f t="shared" si="109"/>
        <v>45439</v>
      </c>
      <c r="BO262" s="23">
        <f t="shared" si="110"/>
        <v>45439</v>
      </c>
      <c r="BP262" s="23">
        <f t="shared" si="111"/>
        <v>45439</v>
      </c>
      <c r="BQ262" s="23">
        <f t="shared" si="112"/>
        <v>45439</v>
      </c>
      <c r="BR262" s="23">
        <f t="shared" si="123"/>
        <v>45624</v>
      </c>
      <c r="BS262" s="24">
        <f t="shared" ca="1" si="113"/>
        <v>-1660</v>
      </c>
      <c r="BT262" s="25">
        <f t="shared" ca="1" si="114"/>
        <v>-910</v>
      </c>
      <c r="BU262" s="25">
        <f t="shared" ca="1" si="115"/>
        <v>-1660</v>
      </c>
      <c r="BV262" s="25">
        <f t="shared" ca="1" si="116"/>
        <v>-1660</v>
      </c>
      <c r="BW262" s="25">
        <f t="shared" ca="1" si="117"/>
        <v>-910</v>
      </c>
      <c r="BX262" s="26" t="s">
        <v>173</v>
      </c>
      <c r="BY262" s="11">
        <f t="shared" ca="1" si="118"/>
        <v>5</v>
      </c>
      <c r="BZ262" s="11">
        <f t="shared" ca="1" si="124"/>
        <v>0</v>
      </c>
      <c r="CA262" s="11">
        <f t="shared" ca="1" si="119"/>
        <v>0</v>
      </c>
      <c r="CB262" s="28">
        <f>_xlfn.XLOOKUP($C262,'[3]BIS Feb-26'!$C:$C,'[3]BIS Feb-26'!U:U,"",0)</f>
        <v>45288.770833333299</v>
      </c>
      <c r="CC262" s="28">
        <f>_xlfn.XLOOKUP($C262,'[3]BIS Feb-26'!$C:$C,'[3]BIS Feb-26'!V:V,"",0)</f>
        <v>45288.770833333299</v>
      </c>
      <c r="CD262" s="28">
        <f>_xlfn.XLOOKUP($C262,'[3]BIS Feb-26'!$C:$C,'[3]BIS Feb-26'!W:W,"",0)</f>
        <v>45288.770833333299</v>
      </c>
      <c r="CE262" s="28">
        <f>_xlfn.XLOOKUP($C262,'[3]BIS Feb-26'!$C:$C,'[3]BIS Feb-26'!X:X,"",0)</f>
        <v>45288.770833333299</v>
      </c>
      <c r="CF262" s="28">
        <f>_xlfn.XLOOKUP($C262,'[3]BIS Feb-26'!$C:$C,'[3]BIS Feb-26'!Y:Y,"",0)</f>
        <v>45288.770833333299</v>
      </c>
      <c r="CG262" s="28">
        <f>_xlfn.XLOOKUP($C262,'[3]BIS Feb-26'!$C:$C,'[3]BIS Feb-26'!Z:Z,"",0)</f>
        <v>45288.770833333299</v>
      </c>
      <c r="CH262" s="28">
        <f>_xlfn.XLOOKUP($C262,'[3]BIS Feb-26'!$C:$C,'[3]BIS Feb-26'!AA:AA,"",0)</f>
        <v>45288.770833333299</v>
      </c>
      <c r="CI262" s="28">
        <f>_xlfn.XLOOKUP($C262,'[3]BIS Feb-26'!$C:$C,'[3]BIS Feb-26'!AB:AB,"",0)</f>
        <v>45288.770833333299</v>
      </c>
      <c r="CJ262" s="28">
        <f>_xlfn.XLOOKUP($C262,'[3]BIS Feb-26'!$C:$C,'[3]BIS Feb-26'!AC:AC,"",0)</f>
        <v>45288.770833333299</v>
      </c>
      <c r="CK262" s="29" t="str">
        <f>_xlfn.XLOOKUP($C262,'[3]BIS Feb-26'!$C:$C,'[3]BIS Feb-26'!AD:AD,"",0)</f>
        <v>500</v>
      </c>
      <c r="CL262" s="29" t="str">
        <f>_xlfn.XLOOKUP($C262,'[3]BIS Feb-26'!$C:$C,'[3]BIS Feb-26'!AE:AE,"",0)</f>
        <v>500</v>
      </c>
      <c r="CM262" s="29" t="str">
        <f>_xlfn.XLOOKUP($C262,'[3]BIS Feb-26'!$C:$C,'[3]BIS Feb-26'!AF:AF,"",0)</f>
        <v>500</v>
      </c>
      <c r="CN262" s="29" t="str">
        <f>_xlfn.XLOOKUP($C262,'[3]BIS Feb-26'!$C:$C,'[3]BIS Feb-26'!AG:AG,"",0)</f>
        <v>500</v>
      </c>
      <c r="CO262" s="29" t="str">
        <f>_xlfn.XLOOKUP($C262,'[3]BIS Feb-26'!$C:$C,'[3]BIS Feb-26'!AH:AH,"",0)</f>
        <v>500</v>
      </c>
      <c r="CP262" s="29" t="str">
        <f>_xlfn.XLOOKUP($C262,'[3]BIS Feb-26'!$C:$C,'[3]BIS Feb-26'!AI:AI,"",0)</f>
        <v>500</v>
      </c>
      <c r="CQ262" s="29" t="str">
        <f>_xlfn.XLOOKUP($C262,'[3]BIS Feb-26'!$C:$C,'[3]BIS Feb-26'!AJ:AJ,"",0)</f>
        <v>1000</v>
      </c>
      <c r="CR262" s="29" t="str">
        <f>_xlfn.XLOOKUP($C262,'[3]BIS Feb-26'!$C:$C,'[3]BIS Feb-26'!AK:AK,"",0)</f>
        <v>500</v>
      </c>
      <c r="CS262" s="29" t="str">
        <f>_xlfn.XLOOKUP($C262,'[3]BIS Feb-26'!$C:$C,'[3]BIS Feb-26'!AL:AL,"",0)</f>
        <v>500</v>
      </c>
      <c r="CT262" s="29">
        <f>_xlfn.XLOOKUP($C262,'[3]BIS Feb-26'!$C:$C,'[3]BIS Feb-26'!AM:AM,"",0)</f>
        <v>2</v>
      </c>
      <c r="CU262" s="28">
        <f>_xlfn.XLOOKUP($C262,'[3]BIS Feb-26'!$C:$C,'[3]BIS Feb-26'!AN:AN,"",0)</f>
        <v>45468</v>
      </c>
      <c r="CV262" s="28">
        <f>_xlfn.XLOOKUP($C262,'[3]BIS Feb-26'!$C:$C,'[3]BIS Feb-26'!AO:AO,"",0)</f>
        <v>45468</v>
      </c>
      <c r="CW262" s="28">
        <f>_xlfn.XLOOKUP($C262,'[3]BIS Feb-26'!$C:$C,'[3]BIS Feb-26'!AP:AP,"",0)</f>
        <v>45468</v>
      </c>
      <c r="CX262" s="28">
        <f>_xlfn.XLOOKUP($C262,'[3]BIS Feb-26'!$C:$C,'[3]BIS Feb-26'!AQ:AQ,"",0)</f>
        <v>45468</v>
      </c>
      <c r="CY262" s="28">
        <f>_xlfn.XLOOKUP($C262,'[3]BIS Feb-26'!$C:$C,'[3]BIS Feb-26'!AR:AR,"",0)</f>
        <v>45468</v>
      </c>
      <c r="CZ262" s="28">
        <f>_xlfn.XLOOKUP($C262,'[3]BIS Feb-26'!$C:$C,'[3]BIS Feb-26'!AS:AS,"",0)</f>
        <v>45558</v>
      </c>
      <c r="DA262" s="28">
        <f>_xlfn.XLOOKUP($C262,'[3]BIS Feb-26'!$C:$C,'[3]BIS Feb-26'!AT:AT,"",0)</f>
        <v>45653</v>
      </c>
      <c r="DB262" s="28">
        <f>_xlfn.XLOOKUP($C262,'[3]BIS Feb-26'!$C:$C,'[3]BIS Feb-26'!AU:AU,"",0)</f>
        <v>45468</v>
      </c>
      <c r="DC262" s="28">
        <f>_xlfn.XLOOKUP($C262,'[3]BIS Feb-26'!$C:$C,'[3]BIS Feb-26'!AV:AV,"",0)</f>
        <v>45653</v>
      </c>
      <c r="DD262" s="11">
        <f>_xlfn.XLOOKUP($C262,'[3]BIS Feb-26'!$C:$C,'[3]BIS Feb-26'!AW:AW,"",0)</f>
        <v>1</v>
      </c>
      <c r="DE262" s="11">
        <f>_xlfn.XLOOKUP($C262,'[3]BIS Feb-26'!$C:$C,'[3]BIS Feb-26'!AX:AX,"",0)</f>
        <v>0</v>
      </c>
      <c r="DF262" s="11">
        <f>_xlfn.XLOOKUP($C262,'[3]BIS Feb-26'!$C:$C,'[3]BIS Feb-26'!AY:AY,"",0)</f>
        <v>0</v>
      </c>
      <c r="DG262" s="11">
        <f t="shared" ca="1" si="120"/>
        <v>9</v>
      </c>
      <c r="DH262" s="11">
        <f t="shared" ca="1" si="121"/>
        <v>0</v>
      </c>
      <c r="DI262" s="11">
        <f t="shared" ca="1" si="122"/>
        <v>0</v>
      </c>
      <c r="DJ262" s="11" t="str">
        <f>_xlfn.XLOOKUP($C262,'[3]Active Customer Assets'!$D:$D,'[3]Active Customer Assets'!I:I,"",0)</f>
        <v>C (Not Buying Spares or buying lubricants)</v>
      </c>
      <c r="DK262" s="28">
        <f>_xlfn.XLOOKUP($C262,'[3]Active Customer Assets'!$D:$D,'[3]Active Customer Assets'!J:J,"",0)</f>
        <v>43977</v>
      </c>
      <c r="DL262" s="28">
        <f>_xlfn.XLOOKUP($C262,'[3]Active Customer Assets'!$D:$D,'[3]Active Customer Assets'!K:K,"",0)</f>
        <v>43727.229166666701</v>
      </c>
      <c r="DM262" s="28">
        <f>_xlfn.XLOOKUP($C262,'[3]Active Customer Assets'!$D:$D,'[3]Active Customer Assets'!L:L,"",0)</f>
        <v>45966.557094907403</v>
      </c>
      <c r="DN262" s="21">
        <f>_xlfn.XLOOKUP($C262,'[3]Active Customer Assets'!$D:$D,'[3]Active Customer Assets'!M:M,"",0)</f>
        <v>8785</v>
      </c>
      <c r="DO262" s="28">
        <f>_xlfn.XLOOKUP($C262,'[3]Active Customer Assets'!$D:$D,'[3]Active Customer Assets'!N:N,"",0)</f>
        <v>0</v>
      </c>
      <c r="DP262" s="28">
        <f>_xlfn.XLOOKUP($C262,'[3]Active Customer Assets'!$D:$D,'[3]Active Customer Assets'!O:O,"",0)</f>
        <v>0</v>
      </c>
      <c r="DQ262" s="28" t="str">
        <f>_xlfn.XLOOKUP($C262,'[3]Active Customer Assets'!$D:$D,'[3]Active Customer Assets'!P:P,"",0)</f>
        <v>Air lube Plus</v>
      </c>
      <c r="DR262" s="28">
        <f>_xlfn.XLOOKUP($C262,'[3]Active Customer Assets'!$D:$D,'[3]Active Customer Assets'!Q:Q,"",0)</f>
        <v>45289</v>
      </c>
      <c r="DS262" s="28">
        <f>_xlfn.XLOOKUP($C262,'[3]Active Customer Assets'!$D:$D,'[3]Active Customer Assets'!R:R,"",0)</f>
        <v>45289</v>
      </c>
      <c r="DT262" s="28">
        <f>_xlfn.XLOOKUP($C262,'[3]Active Customer Assets'!$D:$D,'[3]Active Customer Assets'!S:S,"",0)</f>
        <v>45289</v>
      </c>
      <c r="DU262" s="28">
        <f>_xlfn.XLOOKUP($C262,'[3]Active Customer Assets'!$D:$D,'[3]Active Customer Assets'!T:T,"",0)</f>
        <v>45289</v>
      </c>
      <c r="DV262" s="28">
        <f>_xlfn.XLOOKUP($C262,'[3]Active Customer Assets'!$D:$D,'[3]Active Customer Assets'!U:U,"",0)</f>
        <v>45289</v>
      </c>
      <c r="DW262" s="28">
        <f>_xlfn.XLOOKUP($C262,'[3]Active Customer Assets'!$D:$D,'[3]Active Customer Assets'!V:V,"",0)</f>
        <v>45289</v>
      </c>
      <c r="DX262" s="28">
        <f>_xlfn.XLOOKUP($C262,'[3]Active Customer Assets'!$D:$D,'[3]Active Customer Assets'!W:W,"",0)</f>
        <v>45289</v>
      </c>
      <c r="DY262" s="28">
        <f>_xlfn.XLOOKUP($C262,'[3]Active Customer Assets'!$D:$D,'[3]Active Customer Assets'!X:X,"",0)</f>
        <v>45289</v>
      </c>
      <c r="DZ262" s="28">
        <f>_xlfn.XLOOKUP($C262,'[3]Active Customer Assets'!$D:$D,'[3]Active Customer Assets'!Y:Y,"",0)</f>
        <v>45289</v>
      </c>
      <c r="EA262" s="28" t="str">
        <f>_xlfn.XLOOKUP($C262,'[3]Active Customer Assets'!$D:$D,'[3]Active Customer Assets'!Z:Z,"",0)</f>
        <v>500</v>
      </c>
      <c r="EB262" s="28" t="str">
        <f>_xlfn.XLOOKUP($C262,'[3]Active Customer Assets'!$D:$D,'[3]Active Customer Assets'!AA:AA,"",0)</f>
        <v>500</v>
      </c>
      <c r="EC262" s="28" t="str">
        <f>_xlfn.XLOOKUP($C262,'[3]Active Customer Assets'!$D:$D,'[3]Active Customer Assets'!AB:AB,"",0)</f>
        <v>500</v>
      </c>
      <c r="ED262" s="28" t="str">
        <f>_xlfn.XLOOKUP($C262,'[3]Active Customer Assets'!$D:$D,'[3]Active Customer Assets'!AC:AC,"",0)</f>
        <v>500</v>
      </c>
      <c r="EE262" s="28" t="str">
        <f>_xlfn.XLOOKUP($C262,'[3]Active Customer Assets'!$D:$D,'[3]Active Customer Assets'!AD:AD,"",0)</f>
        <v>500</v>
      </c>
      <c r="EF262" s="28" t="str">
        <f>_xlfn.XLOOKUP($C262,'[3]Active Customer Assets'!$D:$D,'[3]Active Customer Assets'!AE:AE,"",0)</f>
        <v>500</v>
      </c>
      <c r="EG262" s="28" t="str">
        <f>_xlfn.XLOOKUP($C262,'[3]Active Customer Assets'!$D:$D,'[3]Active Customer Assets'!AF:AF,"",0)</f>
        <v>1000</v>
      </c>
      <c r="EH262" s="28" t="str">
        <f>_xlfn.XLOOKUP($C262,'[3]Active Customer Assets'!$D:$D,'[3]Active Customer Assets'!AG:AG,"",0)</f>
        <v>500</v>
      </c>
      <c r="EI262" s="28" t="str">
        <f>_xlfn.XLOOKUP($C262,'[3]Active Customer Assets'!$D:$D,'[3]Active Customer Assets'!AH:AH,"",0)</f>
        <v>500</v>
      </c>
      <c r="EJ262" s="21">
        <f>_xlfn.XLOOKUP($C262,'[3]Active Customer Assets'!$D:$D,'[3]Active Customer Assets'!AI:AI,"",0)</f>
        <v>2</v>
      </c>
      <c r="EK262" s="35" t="str">
        <f>[3]!tbl_DPSAC[[#This Row],[Unit Status]]</f>
        <v>Active</v>
      </c>
    </row>
    <row r="263" spans="1:141" x14ac:dyDescent="0.15">
      <c r="A263" s="11">
        <f>ROW(tbl_DPSAC[[#This Row],[Sl. No.]])-1</f>
        <v>262</v>
      </c>
      <c r="B263" s="12" t="s">
        <v>136</v>
      </c>
      <c r="C263" s="12" t="s">
        <v>1381</v>
      </c>
      <c r="D263" s="12" t="s">
        <v>198</v>
      </c>
      <c r="E263" s="12" t="s">
        <v>199</v>
      </c>
      <c r="F263" s="12" t="s">
        <v>161</v>
      </c>
      <c r="G263" s="13" t="s">
        <v>1382</v>
      </c>
      <c r="H263" s="13" t="str">
        <f>_xlfn.XLOOKUP(C263,'[1]E&amp;DPSAC'!$K:$K,'[1]E&amp;DPSAC'!$E:$E,,0)</f>
        <v>BARKAGAON, HAZARIBAGH</v>
      </c>
      <c r="I263" s="13" t="s">
        <v>1383</v>
      </c>
      <c r="J263" s="13">
        <v>9791616091</v>
      </c>
      <c r="K263" s="13">
        <v>9791616091</v>
      </c>
      <c r="L263" s="12" t="str">
        <f t="shared" ca="1" si="100"/>
        <v>Non - Warranty</v>
      </c>
      <c r="M263" s="14">
        <v>43979.657638888886</v>
      </c>
      <c r="N263" s="15">
        <v>24</v>
      </c>
      <c r="O263" s="14">
        <f t="shared" si="101"/>
        <v>44712</v>
      </c>
      <c r="P263" s="11" t="s">
        <v>681</v>
      </c>
      <c r="Q263" s="19" t="str">
        <f>_xlfn.XLOOKUP(C263,'[2]Sch Calls'!$R:$R,'[2]Sch Calls'!$F:$F,"",0)</f>
        <v/>
      </c>
      <c r="R263" s="18" t="str">
        <f>_xlfn.XLOOKUP(C263,'[2]Sch Calls'!$R:$R,'[2]Sch Calls'!$A:$A,"",0)</f>
        <v/>
      </c>
      <c r="S263" s="17" t="str">
        <f>_xlfn.XLOOKUP(C263,'[2]Sch Calls'!$R:$R,'[2]Sch Calls'!$B:$B,"",0)</f>
        <v/>
      </c>
      <c r="T263" s="18">
        <f>_xlfn.XLOOKUP(C263,'[1]E&amp;DPSAC'!$K:$K,'[1]E&amp;DPSAC'!$W:$W,"",0)</f>
        <v>43978</v>
      </c>
      <c r="U263" s="17">
        <f>_xlfn.XLOOKUP(C263,'[1]E&amp;DPSAC'!$K:$K,'[1]E&amp;DPSAC'!$Z:$Z,"",0)</f>
        <v>1</v>
      </c>
      <c r="V263" s="17">
        <f>_xlfn.XLOOKUP(C263,'[2]1. All Calls'!$R:$R,'[2]1. All Calls'!$B:$B,"",0)</f>
        <v>496</v>
      </c>
      <c r="W263" s="20">
        <f>_xlfn.XLOOKUP(C263,'[2]1. All Calls'!$R:$R,'[2]1. All Calls'!$A:$A,"",0)</f>
        <v>45966.558333333334</v>
      </c>
      <c r="X263" s="17" t="str">
        <f>_xlfn.XLOOKUP(C263,'[2]Sch Calls'!$R:$R,'[2]Sch Calls'!$AB:$AB,"",0)</f>
        <v/>
      </c>
      <c r="Y263" s="17">
        <f t="shared" si="102"/>
        <v>0</v>
      </c>
      <c r="Z263" s="17" t="str">
        <f t="shared" si="103"/>
        <v>Done</v>
      </c>
      <c r="AA263" s="21">
        <f t="shared" ca="1" si="104"/>
        <v>2121.3423611111139</v>
      </c>
      <c r="AB263" s="21" t="str">
        <f t="shared" ca="1" si="105"/>
        <v>Due</v>
      </c>
      <c r="AC263" s="11">
        <f ca="1">tbl_DPSAC[[#This Row],[Current Month Due Count]]</f>
        <v>0</v>
      </c>
      <c r="AD263" s="11">
        <f ca="1">tbl_DPSAC[[#This Row],[Next Month Due2]]</f>
        <v>0</v>
      </c>
      <c r="AE263" s="11">
        <f t="shared" ca="1" si="106"/>
        <v>1</v>
      </c>
      <c r="AF263" s="11">
        <v>0</v>
      </c>
      <c r="AG263" s="17">
        <f t="shared" ca="1" si="107"/>
        <v>496</v>
      </c>
      <c r="AH263" s="11">
        <v>0</v>
      </c>
      <c r="AI263" s="11">
        <v>0</v>
      </c>
      <c r="AJ263" s="11">
        <v>0</v>
      </c>
      <c r="AK263" s="11">
        <v>0</v>
      </c>
      <c r="AL263" s="11">
        <v>0</v>
      </c>
      <c r="AM263" s="11">
        <v>0</v>
      </c>
      <c r="AN263" s="11">
        <v>0</v>
      </c>
      <c r="AO263" s="11">
        <v>0</v>
      </c>
      <c r="AP263" s="11">
        <v>0</v>
      </c>
      <c r="AQ263" s="11">
        <v>0</v>
      </c>
      <c r="AR263" s="11">
        <v>0</v>
      </c>
      <c r="AS263" s="11">
        <v>0</v>
      </c>
      <c r="AT263" s="11">
        <v>0</v>
      </c>
      <c r="AU263" s="11">
        <v>0</v>
      </c>
      <c r="AV263" s="11">
        <v>0</v>
      </c>
      <c r="AW263" s="11">
        <v>0</v>
      </c>
      <c r="AX263" s="11" t="str">
        <f t="shared" ca="1" si="108"/>
        <v>No Service Dues</v>
      </c>
      <c r="AY263" s="17">
        <v>496</v>
      </c>
      <c r="AZ263" s="22">
        <v>44707.675474536998</v>
      </c>
      <c r="BA263" s="17" t="s">
        <v>1384</v>
      </c>
      <c r="BB263" s="17">
        <v>496</v>
      </c>
      <c r="BC263" s="22">
        <v>44707.675474536998</v>
      </c>
      <c r="BD263" s="17" t="s">
        <v>1384</v>
      </c>
      <c r="BE263" s="17">
        <v>496</v>
      </c>
      <c r="BF263" s="22">
        <v>44707.675474536998</v>
      </c>
      <c r="BG263" s="17" t="s">
        <v>1384</v>
      </c>
      <c r="BH263" s="17">
        <v>496</v>
      </c>
      <c r="BI263" s="22">
        <v>44707.675474536998</v>
      </c>
      <c r="BJ263" s="17" t="s">
        <v>1384</v>
      </c>
      <c r="BK263" s="17">
        <v>496</v>
      </c>
      <c r="BL263" s="22">
        <v>44707.675474536998</v>
      </c>
      <c r="BM263" s="17" t="s">
        <v>1384</v>
      </c>
      <c r="BN263" s="23">
        <f t="shared" si="109"/>
        <v>44887.675474536998</v>
      </c>
      <c r="BO263" s="23">
        <f t="shared" si="110"/>
        <v>44887.675474536998</v>
      </c>
      <c r="BP263" s="23">
        <f t="shared" si="111"/>
        <v>44887.675474536998</v>
      </c>
      <c r="BQ263" s="23">
        <f t="shared" si="112"/>
        <v>44887.675474536998</v>
      </c>
      <c r="BR263" s="23">
        <f t="shared" si="123"/>
        <v>45072.675474536998</v>
      </c>
      <c r="BS263" s="24">
        <f t="shared" ca="1" si="113"/>
        <v>750</v>
      </c>
      <c r="BT263" s="25">
        <f t="shared" ca="1" si="114"/>
        <v>1500</v>
      </c>
      <c r="BU263" s="25">
        <f t="shared" ca="1" si="115"/>
        <v>750</v>
      </c>
      <c r="BV263" s="25">
        <f t="shared" ca="1" si="116"/>
        <v>750</v>
      </c>
      <c r="BW263" s="25">
        <f t="shared" ca="1" si="117"/>
        <v>1500</v>
      </c>
      <c r="BX263" s="26" t="s">
        <v>173</v>
      </c>
      <c r="BY263" s="11">
        <f t="shared" ca="1" si="118"/>
        <v>5</v>
      </c>
      <c r="BZ263" s="11">
        <f t="shared" ca="1" si="124"/>
        <v>0</v>
      </c>
      <c r="CA263" s="11">
        <f t="shared" ca="1" si="119"/>
        <v>0</v>
      </c>
      <c r="CB263" s="28">
        <f>_xlfn.XLOOKUP($C263,'[3]BIS Feb-26'!$C:$C,'[3]BIS Feb-26'!U:U,"",0)</f>
        <v>0</v>
      </c>
      <c r="CC263" s="28">
        <f>_xlfn.XLOOKUP($C263,'[3]BIS Feb-26'!$C:$C,'[3]BIS Feb-26'!V:V,"",0)</f>
        <v>0</v>
      </c>
      <c r="CD263" s="28">
        <f>_xlfn.XLOOKUP($C263,'[3]BIS Feb-26'!$C:$C,'[3]BIS Feb-26'!W:W,"",0)</f>
        <v>0</v>
      </c>
      <c r="CE263" s="28">
        <f>_xlfn.XLOOKUP($C263,'[3]BIS Feb-26'!$C:$C,'[3]BIS Feb-26'!X:X,"",0)</f>
        <v>0</v>
      </c>
      <c r="CF263" s="28">
        <f>_xlfn.XLOOKUP($C263,'[3]BIS Feb-26'!$C:$C,'[3]BIS Feb-26'!Y:Y,"",0)</f>
        <v>0</v>
      </c>
      <c r="CG263" s="28">
        <f>_xlfn.XLOOKUP($C263,'[3]BIS Feb-26'!$C:$C,'[3]BIS Feb-26'!Z:Z,"",0)</f>
        <v>0</v>
      </c>
      <c r="CH263" s="28">
        <f>_xlfn.XLOOKUP($C263,'[3]BIS Feb-26'!$C:$C,'[3]BIS Feb-26'!AA:AA,"",0)</f>
        <v>0</v>
      </c>
      <c r="CI263" s="28">
        <f>_xlfn.XLOOKUP($C263,'[3]BIS Feb-26'!$C:$C,'[3]BIS Feb-26'!AB:AB,"",0)</f>
        <v>0</v>
      </c>
      <c r="CJ263" s="28">
        <f>_xlfn.XLOOKUP($C263,'[3]BIS Feb-26'!$C:$C,'[3]BIS Feb-26'!AC:AC,"",0)</f>
        <v>0</v>
      </c>
      <c r="CK263" s="29" t="str">
        <f>_xlfn.XLOOKUP($C263,'[3]BIS Feb-26'!$C:$C,'[3]BIS Feb-26'!AD:AD,"",0)</f>
        <v>100</v>
      </c>
      <c r="CL263" s="29" t="str">
        <f>_xlfn.XLOOKUP($C263,'[3]BIS Feb-26'!$C:$C,'[3]BIS Feb-26'!AE:AE,"",0)</f>
        <v>100</v>
      </c>
      <c r="CM263" s="29" t="str">
        <f>_xlfn.XLOOKUP($C263,'[3]BIS Feb-26'!$C:$C,'[3]BIS Feb-26'!AF:AF,"",0)</f>
        <v>100</v>
      </c>
      <c r="CN263" s="29" t="str">
        <f>_xlfn.XLOOKUP($C263,'[3]BIS Feb-26'!$C:$C,'[3]BIS Feb-26'!AG:AG,"",0)</f>
        <v>100</v>
      </c>
      <c r="CO263" s="29" t="str">
        <f>_xlfn.XLOOKUP($C263,'[3]BIS Feb-26'!$C:$C,'[3]BIS Feb-26'!AH:AH,"",0)</f>
        <v>100</v>
      </c>
      <c r="CP263" s="29" t="str">
        <f>_xlfn.XLOOKUP($C263,'[3]BIS Feb-26'!$C:$C,'[3]BIS Feb-26'!AI:AI,"",0)</f>
        <v>1100</v>
      </c>
      <c r="CQ263" s="29" t="str">
        <f>_xlfn.XLOOKUP($C263,'[3]BIS Feb-26'!$C:$C,'[3]BIS Feb-26'!AJ:AJ,"",0)</f>
        <v>1000</v>
      </c>
      <c r="CR263" s="29" t="str">
        <f>_xlfn.XLOOKUP($C263,'[3]BIS Feb-26'!$C:$C,'[3]BIS Feb-26'!AK:AK,"",0)</f>
        <v>1100</v>
      </c>
      <c r="CS263" s="29" t="str">
        <f>_xlfn.XLOOKUP($C263,'[3]BIS Feb-26'!$C:$C,'[3]BIS Feb-26'!AL:AL,"",0)</f>
        <v>1100</v>
      </c>
      <c r="CT263" s="29">
        <f>_xlfn.XLOOKUP($C263,'[3]BIS Feb-26'!$C:$C,'[3]BIS Feb-26'!AM:AM,"",0)</f>
        <v>0</v>
      </c>
      <c r="CU263" s="28">
        <f>_xlfn.XLOOKUP($C263,'[3]BIS Feb-26'!$C:$C,'[3]BIS Feb-26'!AN:AN,"",0)</f>
        <v>0</v>
      </c>
      <c r="CV263" s="28">
        <f>_xlfn.XLOOKUP($C263,'[3]BIS Feb-26'!$C:$C,'[3]BIS Feb-26'!AO:AO,"",0)</f>
        <v>0</v>
      </c>
      <c r="CW263" s="28">
        <f>_xlfn.XLOOKUP($C263,'[3]BIS Feb-26'!$C:$C,'[3]BIS Feb-26'!AP:AP,"",0)</f>
        <v>0</v>
      </c>
      <c r="CX263" s="28">
        <f>_xlfn.XLOOKUP($C263,'[3]BIS Feb-26'!$C:$C,'[3]BIS Feb-26'!AQ:AQ,"",0)</f>
        <v>0</v>
      </c>
      <c r="CY263" s="28">
        <f>_xlfn.XLOOKUP($C263,'[3]BIS Feb-26'!$C:$C,'[3]BIS Feb-26'!AR:AR,"",0)</f>
        <v>0</v>
      </c>
      <c r="CZ263" s="28">
        <f>_xlfn.XLOOKUP($C263,'[3]BIS Feb-26'!$C:$C,'[3]BIS Feb-26'!AS:AS,"",0)</f>
        <v>0</v>
      </c>
      <c r="DA263" s="28">
        <f>_xlfn.XLOOKUP($C263,'[3]BIS Feb-26'!$C:$C,'[3]BIS Feb-26'!AT:AT,"",0)</f>
        <v>0</v>
      </c>
      <c r="DB263" s="28">
        <f>_xlfn.XLOOKUP($C263,'[3]BIS Feb-26'!$C:$C,'[3]BIS Feb-26'!AU:AU,"",0)</f>
        <v>0</v>
      </c>
      <c r="DC263" s="28">
        <f>_xlfn.XLOOKUP($C263,'[3]BIS Feb-26'!$C:$C,'[3]BIS Feb-26'!AV:AV,"",0)</f>
        <v>0</v>
      </c>
      <c r="DD263" s="11">
        <f>_xlfn.XLOOKUP($C263,'[3]BIS Feb-26'!$C:$C,'[3]BIS Feb-26'!AW:AW,"",0)</f>
        <v>0</v>
      </c>
      <c r="DE263" s="11">
        <f>_xlfn.XLOOKUP($C263,'[3]BIS Feb-26'!$C:$C,'[3]BIS Feb-26'!AX:AX,"",0)</f>
        <v>0</v>
      </c>
      <c r="DF263" s="11">
        <f>_xlfn.XLOOKUP($C263,'[3]BIS Feb-26'!$C:$C,'[3]BIS Feb-26'!AY:AY,"",0)</f>
        <v>0</v>
      </c>
      <c r="DG263" s="11">
        <f t="shared" ca="1" si="120"/>
        <v>9</v>
      </c>
      <c r="DH263" s="11">
        <f t="shared" ca="1" si="121"/>
        <v>0</v>
      </c>
      <c r="DI263" s="11">
        <f t="shared" ca="1" si="122"/>
        <v>0</v>
      </c>
      <c r="DJ263" s="11" t="str">
        <f>_xlfn.XLOOKUP($C263,'[3]Active Customer Assets'!$D:$D,'[3]Active Customer Assets'!I:I,"",0)</f>
        <v>C (Not Buying Spares or buying lubricants)</v>
      </c>
      <c r="DK263" s="28">
        <f>_xlfn.XLOOKUP($C263,'[3]Active Customer Assets'!$D:$D,'[3]Active Customer Assets'!J:J,"",0)</f>
        <v>43979.657638888901</v>
      </c>
      <c r="DL263" s="28">
        <f>_xlfn.XLOOKUP($C263,'[3]Active Customer Assets'!$D:$D,'[3]Active Customer Assets'!K:K,"",0)</f>
        <v>43732.229166666701</v>
      </c>
      <c r="DM263" s="28">
        <f>_xlfn.XLOOKUP($C263,'[3]Active Customer Assets'!$D:$D,'[3]Active Customer Assets'!L:L,"",0)</f>
        <v>45966.559386574103</v>
      </c>
      <c r="DN263" s="21">
        <f>_xlfn.XLOOKUP($C263,'[3]Active Customer Assets'!$D:$D,'[3]Active Customer Assets'!M:M,"",0)</f>
        <v>496</v>
      </c>
      <c r="DO263" s="28">
        <f>_xlfn.XLOOKUP($C263,'[3]Active Customer Assets'!$D:$D,'[3]Active Customer Assets'!N:N,"",0)</f>
        <v>0</v>
      </c>
      <c r="DP263" s="28">
        <f>_xlfn.XLOOKUP($C263,'[3]Active Customer Assets'!$D:$D,'[3]Active Customer Assets'!O:O,"",0)</f>
        <v>0</v>
      </c>
      <c r="DQ263" s="28">
        <f>_xlfn.XLOOKUP($C263,'[3]Active Customer Assets'!$D:$D,'[3]Active Customer Assets'!P:P,"",0)</f>
        <v>0</v>
      </c>
      <c r="DR263" s="28">
        <f>_xlfn.XLOOKUP($C263,'[3]Active Customer Assets'!$D:$D,'[3]Active Customer Assets'!Q:Q,"",0)</f>
        <v>0</v>
      </c>
      <c r="DS263" s="28">
        <f>_xlfn.XLOOKUP($C263,'[3]Active Customer Assets'!$D:$D,'[3]Active Customer Assets'!R:R,"",0)</f>
        <v>0</v>
      </c>
      <c r="DT263" s="28">
        <f>_xlfn.XLOOKUP($C263,'[3]Active Customer Assets'!$D:$D,'[3]Active Customer Assets'!S:S,"",0)</f>
        <v>0</v>
      </c>
      <c r="DU263" s="28">
        <f>_xlfn.XLOOKUP($C263,'[3]Active Customer Assets'!$D:$D,'[3]Active Customer Assets'!T:T,"",0)</f>
        <v>0</v>
      </c>
      <c r="DV263" s="28">
        <f>_xlfn.XLOOKUP($C263,'[3]Active Customer Assets'!$D:$D,'[3]Active Customer Assets'!U:U,"",0)</f>
        <v>0</v>
      </c>
      <c r="DW263" s="28">
        <f>_xlfn.XLOOKUP($C263,'[3]Active Customer Assets'!$D:$D,'[3]Active Customer Assets'!V:V,"",0)</f>
        <v>0</v>
      </c>
      <c r="DX263" s="28">
        <f>_xlfn.XLOOKUP($C263,'[3]Active Customer Assets'!$D:$D,'[3]Active Customer Assets'!W:W,"",0)</f>
        <v>0</v>
      </c>
      <c r="DY263" s="28">
        <f>_xlfn.XLOOKUP($C263,'[3]Active Customer Assets'!$D:$D,'[3]Active Customer Assets'!X:X,"",0)</f>
        <v>0</v>
      </c>
      <c r="DZ263" s="28">
        <f>_xlfn.XLOOKUP($C263,'[3]Active Customer Assets'!$D:$D,'[3]Active Customer Assets'!Y:Y,"",0)</f>
        <v>0</v>
      </c>
      <c r="EA263" s="28" t="str">
        <f>_xlfn.XLOOKUP($C263,'[3]Active Customer Assets'!$D:$D,'[3]Active Customer Assets'!Z:Z,"",0)</f>
        <v>100</v>
      </c>
      <c r="EB263" s="28" t="str">
        <f>_xlfn.XLOOKUP($C263,'[3]Active Customer Assets'!$D:$D,'[3]Active Customer Assets'!AA:AA,"",0)</f>
        <v>100</v>
      </c>
      <c r="EC263" s="28" t="str">
        <f>_xlfn.XLOOKUP($C263,'[3]Active Customer Assets'!$D:$D,'[3]Active Customer Assets'!AB:AB,"",0)</f>
        <v>100</v>
      </c>
      <c r="ED263" s="28" t="str">
        <f>_xlfn.XLOOKUP($C263,'[3]Active Customer Assets'!$D:$D,'[3]Active Customer Assets'!AC:AC,"",0)</f>
        <v>100</v>
      </c>
      <c r="EE263" s="28" t="str">
        <f>_xlfn.XLOOKUP($C263,'[3]Active Customer Assets'!$D:$D,'[3]Active Customer Assets'!AD:AD,"",0)</f>
        <v>100</v>
      </c>
      <c r="EF263" s="28" t="str">
        <f>_xlfn.XLOOKUP($C263,'[3]Active Customer Assets'!$D:$D,'[3]Active Customer Assets'!AE:AE,"",0)</f>
        <v>1100</v>
      </c>
      <c r="EG263" s="28" t="str">
        <f>_xlfn.XLOOKUP($C263,'[3]Active Customer Assets'!$D:$D,'[3]Active Customer Assets'!AF:AF,"",0)</f>
        <v>1000</v>
      </c>
      <c r="EH263" s="28" t="str">
        <f>_xlfn.XLOOKUP($C263,'[3]Active Customer Assets'!$D:$D,'[3]Active Customer Assets'!AG:AG,"",0)</f>
        <v>1100</v>
      </c>
      <c r="EI263" s="28" t="str">
        <f>_xlfn.XLOOKUP($C263,'[3]Active Customer Assets'!$D:$D,'[3]Active Customer Assets'!AH:AH,"",0)</f>
        <v>1100</v>
      </c>
      <c r="EJ263" s="21">
        <f>_xlfn.XLOOKUP($C263,'[3]Active Customer Assets'!$D:$D,'[3]Active Customer Assets'!AI:AI,"",0)</f>
        <v>0</v>
      </c>
      <c r="EK263" s="35" t="str">
        <f>[3]!tbl_DPSAC[[#This Row],[Unit Status]]</f>
        <v>Active</v>
      </c>
    </row>
    <row r="264" spans="1:141" x14ac:dyDescent="0.15">
      <c r="A264" s="11">
        <f>ROW(tbl_DPSAC[[#This Row],[Sl. No.]])-1</f>
        <v>263</v>
      </c>
      <c r="B264" s="12" t="s">
        <v>136</v>
      </c>
      <c r="C264" s="12" t="s">
        <v>1385</v>
      </c>
      <c r="D264" s="12" t="s">
        <v>198</v>
      </c>
      <c r="E264" s="12" t="s">
        <v>199</v>
      </c>
      <c r="F264" s="12" t="s">
        <v>161</v>
      </c>
      <c r="G264" s="13" t="s">
        <v>1382</v>
      </c>
      <c r="H264" s="13" t="str">
        <f>_xlfn.XLOOKUP(C264,'[1]E&amp;DPSAC'!$K:$K,'[1]E&amp;DPSAC'!$E:$E,,0)</f>
        <v>BARKAGAON, HAZARIBAGH</v>
      </c>
      <c r="I264" s="13" t="s">
        <v>1383</v>
      </c>
      <c r="J264" s="13">
        <v>9791616091</v>
      </c>
      <c r="K264" s="13">
        <v>9791616091</v>
      </c>
      <c r="L264" s="12" t="str">
        <f t="shared" ca="1" si="100"/>
        <v>Non - Warranty</v>
      </c>
      <c r="M264" s="14">
        <v>43979.625</v>
      </c>
      <c r="N264" s="15">
        <v>24</v>
      </c>
      <c r="O264" s="14">
        <f t="shared" si="101"/>
        <v>44712</v>
      </c>
      <c r="P264" s="11" t="s">
        <v>681</v>
      </c>
      <c r="Q264" s="19" t="str">
        <f>_xlfn.XLOOKUP(C264,'[2]Sch Calls'!$R:$R,'[2]Sch Calls'!$F:$F,"",0)</f>
        <v/>
      </c>
      <c r="R264" s="18" t="str">
        <f>_xlfn.XLOOKUP(C264,'[2]Sch Calls'!$R:$R,'[2]Sch Calls'!$A:$A,"",0)</f>
        <v/>
      </c>
      <c r="S264" s="17" t="str">
        <f>_xlfn.XLOOKUP(C264,'[2]Sch Calls'!$R:$R,'[2]Sch Calls'!$B:$B,"",0)</f>
        <v/>
      </c>
      <c r="T264" s="18">
        <f>_xlfn.XLOOKUP(C264,'[1]E&amp;DPSAC'!$K:$K,'[1]E&amp;DPSAC'!$W:$W,"",0)</f>
        <v>43978</v>
      </c>
      <c r="U264" s="17">
        <f>_xlfn.XLOOKUP(C264,'[1]E&amp;DPSAC'!$K:$K,'[1]E&amp;DPSAC'!$Z:$Z,"",0)</f>
        <v>1</v>
      </c>
      <c r="V264" s="17">
        <f>_xlfn.XLOOKUP(C264,'[2]1. All Calls'!$R:$R,'[2]1. All Calls'!$B:$B,"",0)</f>
        <v>496</v>
      </c>
      <c r="W264" s="20">
        <f>_xlfn.XLOOKUP(C264,'[2]1. All Calls'!$R:$R,'[2]1. All Calls'!$A:$A,"",0)</f>
        <v>45966.561111111114</v>
      </c>
      <c r="X264" s="17" t="str">
        <f>_xlfn.XLOOKUP(C264,'[2]Sch Calls'!$R:$R,'[2]Sch Calls'!$AB:$AB,"",0)</f>
        <v/>
      </c>
      <c r="Y264" s="17">
        <f t="shared" si="102"/>
        <v>0</v>
      </c>
      <c r="Z264" s="17" t="str">
        <f t="shared" si="103"/>
        <v>Done</v>
      </c>
      <c r="AA264" s="21">
        <f t="shared" ca="1" si="104"/>
        <v>2121.375</v>
      </c>
      <c r="AB264" s="21" t="str">
        <f t="shared" ca="1" si="105"/>
        <v>Due</v>
      </c>
      <c r="AC264" s="11">
        <f ca="1">tbl_DPSAC[[#This Row],[Current Month Due Count]]</f>
        <v>0</v>
      </c>
      <c r="AD264" s="11">
        <f ca="1">tbl_DPSAC[[#This Row],[Next Month Due2]]</f>
        <v>0</v>
      </c>
      <c r="AE264" s="11">
        <f t="shared" ca="1" si="106"/>
        <v>1</v>
      </c>
      <c r="AF264" s="11">
        <v>0</v>
      </c>
      <c r="AG264" s="17">
        <f t="shared" ca="1" si="107"/>
        <v>496</v>
      </c>
      <c r="AH264" s="11">
        <v>0</v>
      </c>
      <c r="AI264" s="11">
        <v>0</v>
      </c>
      <c r="AJ264" s="11">
        <v>0</v>
      </c>
      <c r="AK264" s="11">
        <v>0</v>
      </c>
      <c r="AL264" s="11">
        <v>0</v>
      </c>
      <c r="AM264" s="11">
        <v>0</v>
      </c>
      <c r="AN264" s="11">
        <v>0</v>
      </c>
      <c r="AO264" s="11">
        <v>0</v>
      </c>
      <c r="AP264" s="11">
        <v>0</v>
      </c>
      <c r="AQ264" s="11">
        <v>0</v>
      </c>
      <c r="AR264" s="11">
        <v>0</v>
      </c>
      <c r="AS264" s="11">
        <v>0</v>
      </c>
      <c r="AT264" s="11">
        <v>0</v>
      </c>
      <c r="AU264" s="11">
        <v>0</v>
      </c>
      <c r="AV264" s="11">
        <v>0</v>
      </c>
      <c r="AW264" s="11">
        <v>0</v>
      </c>
      <c r="AX264" s="11" t="str">
        <f t="shared" ca="1" si="108"/>
        <v>No Service Dues</v>
      </c>
      <c r="AY264" s="17">
        <v>486</v>
      </c>
      <c r="AZ264" s="22">
        <v>44707</v>
      </c>
      <c r="BA264" s="17" t="s">
        <v>1386</v>
      </c>
      <c r="BB264" s="17">
        <v>486</v>
      </c>
      <c r="BC264" s="22">
        <v>44707</v>
      </c>
      <c r="BD264" s="17" t="s">
        <v>1386</v>
      </c>
      <c r="BE264" s="17">
        <v>486</v>
      </c>
      <c r="BF264" s="22">
        <v>44707</v>
      </c>
      <c r="BG264" s="17" t="s">
        <v>1386</v>
      </c>
      <c r="BH264" s="17">
        <v>486</v>
      </c>
      <c r="BI264" s="22">
        <v>44707</v>
      </c>
      <c r="BJ264" s="17" t="s">
        <v>1386</v>
      </c>
      <c r="BK264" s="17">
        <v>486</v>
      </c>
      <c r="BL264" s="22">
        <v>44707</v>
      </c>
      <c r="BM264" s="17" t="s">
        <v>1386</v>
      </c>
      <c r="BN264" s="23">
        <f t="shared" si="109"/>
        <v>44887</v>
      </c>
      <c r="BO264" s="23">
        <f t="shared" si="110"/>
        <v>44887</v>
      </c>
      <c r="BP264" s="23">
        <f t="shared" si="111"/>
        <v>44887</v>
      </c>
      <c r="BQ264" s="23">
        <f t="shared" si="112"/>
        <v>44887</v>
      </c>
      <c r="BR264" s="23">
        <f t="shared" si="123"/>
        <v>45072</v>
      </c>
      <c r="BS264" s="24">
        <f t="shared" ca="1" si="113"/>
        <v>740</v>
      </c>
      <c r="BT264" s="25">
        <f t="shared" ca="1" si="114"/>
        <v>1490</v>
      </c>
      <c r="BU264" s="25">
        <f t="shared" ca="1" si="115"/>
        <v>740</v>
      </c>
      <c r="BV264" s="25">
        <f t="shared" ca="1" si="116"/>
        <v>740</v>
      </c>
      <c r="BW264" s="25">
        <f t="shared" ca="1" si="117"/>
        <v>1490</v>
      </c>
      <c r="BX264" s="26" t="s">
        <v>173</v>
      </c>
      <c r="BY264" s="11">
        <f t="shared" ca="1" si="118"/>
        <v>5</v>
      </c>
      <c r="BZ264" s="11">
        <f t="shared" ca="1" si="124"/>
        <v>0</v>
      </c>
      <c r="CA264" s="11">
        <f t="shared" ca="1" si="119"/>
        <v>0</v>
      </c>
      <c r="CB264" s="28">
        <f>_xlfn.XLOOKUP($C264,'[3]BIS Feb-26'!$C:$C,'[3]BIS Feb-26'!U:U,"",0)</f>
        <v>0</v>
      </c>
      <c r="CC264" s="28">
        <f>_xlfn.XLOOKUP($C264,'[3]BIS Feb-26'!$C:$C,'[3]BIS Feb-26'!V:V,"",0)</f>
        <v>0</v>
      </c>
      <c r="CD264" s="28">
        <f>_xlfn.XLOOKUP($C264,'[3]BIS Feb-26'!$C:$C,'[3]BIS Feb-26'!W:W,"",0)</f>
        <v>0</v>
      </c>
      <c r="CE264" s="28">
        <f>_xlfn.XLOOKUP($C264,'[3]BIS Feb-26'!$C:$C,'[3]BIS Feb-26'!X:X,"",0)</f>
        <v>0</v>
      </c>
      <c r="CF264" s="28">
        <f>_xlfn.XLOOKUP($C264,'[3]BIS Feb-26'!$C:$C,'[3]BIS Feb-26'!Y:Y,"",0)</f>
        <v>0</v>
      </c>
      <c r="CG264" s="28">
        <f>_xlfn.XLOOKUP($C264,'[3]BIS Feb-26'!$C:$C,'[3]BIS Feb-26'!Z:Z,"",0)</f>
        <v>0</v>
      </c>
      <c r="CH264" s="28">
        <f>_xlfn.XLOOKUP($C264,'[3]BIS Feb-26'!$C:$C,'[3]BIS Feb-26'!AA:AA,"",0)</f>
        <v>0</v>
      </c>
      <c r="CI264" s="28">
        <f>_xlfn.XLOOKUP($C264,'[3]BIS Feb-26'!$C:$C,'[3]BIS Feb-26'!AB:AB,"",0)</f>
        <v>0</v>
      </c>
      <c r="CJ264" s="28">
        <f>_xlfn.XLOOKUP($C264,'[3]BIS Feb-26'!$C:$C,'[3]BIS Feb-26'!AC:AC,"",0)</f>
        <v>0</v>
      </c>
      <c r="CK264" s="29" t="str">
        <f>_xlfn.XLOOKUP($C264,'[3]BIS Feb-26'!$C:$C,'[3]BIS Feb-26'!AD:AD,"",0)</f>
        <v>100</v>
      </c>
      <c r="CL264" s="29" t="str">
        <f>_xlfn.XLOOKUP($C264,'[3]BIS Feb-26'!$C:$C,'[3]BIS Feb-26'!AE:AE,"",0)</f>
        <v>100</v>
      </c>
      <c r="CM264" s="29" t="str">
        <f>_xlfn.XLOOKUP($C264,'[3]BIS Feb-26'!$C:$C,'[3]BIS Feb-26'!AF:AF,"",0)</f>
        <v>100</v>
      </c>
      <c r="CN264" s="29" t="str">
        <f>_xlfn.XLOOKUP($C264,'[3]BIS Feb-26'!$C:$C,'[3]BIS Feb-26'!AG:AG,"",0)</f>
        <v>100</v>
      </c>
      <c r="CO264" s="29" t="str">
        <f>_xlfn.XLOOKUP($C264,'[3]BIS Feb-26'!$C:$C,'[3]BIS Feb-26'!AH:AH,"",0)</f>
        <v>100</v>
      </c>
      <c r="CP264" s="29" t="str">
        <f>_xlfn.XLOOKUP($C264,'[3]BIS Feb-26'!$C:$C,'[3]BIS Feb-26'!AI:AI,"",0)</f>
        <v>1100</v>
      </c>
      <c r="CQ264" s="29" t="str">
        <f>_xlfn.XLOOKUP($C264,'[3]BIS Feb-26'!$C:$C,'[3]BIS Feb-26'!AJ:AJ,"",0)</f>
        <v>100</v>
      </c>
      <c r="CR264" s="29" t="str">
        <f>_xlfn.XLOOKUP($C264,'[3]BIS Feb-26'!$C:$C,'[3]BIS Feb-26'!AK:AK,"",0)</f>
        <v>1100</v>
      </c>
      <c r="CS264" s="29" t="str">
        <f>_xlfn.XLOOKUP($C264,'[3]BIS Feb-26'!$C:$C,'[3]BIS Feb-26'!AL:AL,"",0)</f>
        <v>1100</v>
      </c>
      <c r="CT264" s="29">
        <f>_xlfn.XLOOKUP($C264,'[3]BIS Feb-26'!$C:$C,'[3]BIS Feb-26'!AM:AM,"",0)</f>
        <v>0</v>
      </c>
      <c r="CU264" s="28">
        <f>_xlfn.XLOOKUP($C264,'[3]BIS Feb-26'!$C:$C,'[3]BIS Feb-26'!AN:AN,"",0)</f>
        <v>0</v>
      </c>
      <c r="CV264" s="28">
        <f>_xlfn.XLOOKUP($C264,'[3]BIS Feb-26'!$C:$C,'[3]BIS Feb-26'!AO:AO,"",0)</f>
        <v>0</v>
      </c>
      <c r="CW264" s="28">
        <f>_xlfn.XLOOKUP($C264,'[3]BIS Feb-26'!$C:$C,'[3]BIS Feb-26'!AP:AP,"",0)</f>
        <v>0</v>
      </c>
      <c r="CX264" s="28">
        <f>_xlfn.XLOOKUP($C264,'[3]BIS Feb-26'!$C:$C,'[3]BIS Feb-26'!AQ:AQ,"",0)</f>
        <v>0</v>
      </c>
      <c r="CY264" s="28">
        <f>_xlfn.XLOOKUP($C264,'[3]BIS Feb-26'!$C:$C,'[3]BIS Feb-26'!AR:AR,"",0)</f>
        <v>0</v>
      </c>
      <c r="CZ264" s="28">
        <f>_xlfn.XLOOKUP($C264,'[3]BIS Feb-26'!$C:$C,'[3]BIS Feb-26'!AS:AS,"",0)</f>
        <v>0</v>
      </c>
      <c r="DA264" s="28">
        <f>_xlfn.XLOOKUP($C264,'[3]BIS Feb-26'!$C:$C,'[3]BIS Feb-26'!AT:AT,"",0)</f>
        <v>0</v>
      </c>
      <c r="DB264" s="28">
        <f>_xlfn.XLOOKUP($C264,'[3]BIS Feb-26'!$C:$C,'[3]BIS Feb-26'!AU:AU,"",0)</f>
        <v>0</v>
      </c>
      <c r="DC264" s="28">
        <f>_xlfn.XLOOKUP($C264,'[3]BIS Feb-26'!$C:$C,'[3]BIS Feb-26'!AV:AV,"",0)</f>
        <v>0</v>
      </c>
      <c r="DD264" s="11">
        <f>_xlfn.XLOOKUP($C264,'[3]BIS Feb-26'!$C:$C,'[3]BIS Feb-26'!AW:AW,"",0)</f>
        <v>0</v>
      </c>
      <c r="DE264" s="11">
        <f>_xlfn.XLOOKUP($C264,'[3]BIS Feb-26'!$C:$C,'[3]BIS Feb-26'!AX:AX,"",0)</f>
        <v>0</v>
      </c>
      <c r="DF264" s="11">
        <f>_xlfn.XLOOKUP($C264,'[3]BIS Feb-26'!$C:$C,'[3]BIS Feb-26'!AY:AY,"",0)</f>
        <v>0</v>
      </c>
      <c r="DG264" s="11">
        <f t="shared" ca="1" si="120"/>
        <v>9</v>
      </c>
      <c r="DH264" s="11">
        <f t="shared" ca="1" si="121"/>
        <v>0</v>
      </c>
      <c r="DI264" s="11">
        <f t="shared" ca="1" si="122"/>
        <v>0</v>
      </c>
      <c r="DJ264" s="11" t="str">
        <f>_xlfn.XLOOKUP($C264,'[3]Active Customer Assets'!$D:$D,'[3]Active Customer Assets'!I:I,"",0)</f>
        <v>C (Not Buying Spares or buying lubricants)</v>
      </c>
      <c r="DK264" s="28">
        <f>_xlfn.XLOOKUP($C264,'[3]Active Customer Assets'!$D:$D,'[3]Active Customer Assets'!J:J,"",0)</f>
        <v>43979.625</v>
      </c>
      <c r="DL264" s="28">
        <f>_xlfn.XLOOKUP($C264,'[3]Active Customer Assets'!$D:$D,'[3]Active Customer Assets'!K:K,"",0)</f>
        <v>43732.229166666701</v>
      </c>
      <c r="DM264" s="28">
        <f>_xlfn.XLOOKUP($C264,'[3]Active Customer Assets'!$D:$D,'[3]Active Customer Assets'!L:L,"",0)</f>
        <v>45966.561655092599</v>
      </c>
      <c r="DN264" s="21">
        <f>_xlfn.XLOOKUP($C264,'[3]Active Customer Assets'!$D:$D,'[3]Active Customer Assets'!M:M,"",0)</f>
        <v>496</v>
      </c>
      <c r="DO264" s="28">
        <f>_xlfn.XLOOKUP($C264,'[3]Active Customer Assets'!$D:$D,'[3]Active Customer Assets'!N:N,"",0)</f>
        <v>0</v>
      </c>
      <c r="DP264" s="28">
        <f>_xlfn.XLOOKUP($C264,'[3]Active Customer Assets'!$D:$D,'[3]Active Customer Assets'!O:O,"",0)</f>
        <v>0</v>
      </c>
      <c r="DQ264" s="28">
        <f>_xlfn.XLOOKUP($C264,'[3]Active Customer Assets'!$D:$D,'[3]Active Customer Assets'!P:P,"",0)</f>
        <v>0</v>
      </c>
      <c r="DR264" s="28">
        <f>_xlfn.XLOOKUP($C264,'[3]Active Customer Assets'!$D:$D,'[3]Active Customer Assets'!Q:Q,"",0)</f>
        <v>0</v>
      </c>
      <c r="DS264" s="28">
        <f>_xlfn.XLOOKUP($C264,'[3]Active Customer Assets'!$D:$D,'[3]Active Customer Assets'!R:R,"",0)</f>
        <v>0</v>
      </c>
      <c r="DT264" s="28">
        <f>_xlfn.XLOOKUP($C264,'[3]Active Customer Assets'!$D:$D,'[3]Active Customer Assets'!S:S,"",0)</f>
        <v>0</v>
      </c>
      <c r="DU264" s="28">
        <f>_xlfn.XLOOKUP($C264,'[3]Active Customer Assets'!$D:$D,'[3]Active Customer Assets'!T:T,"",0)</f>
        <v>0</v>
      </c>
      <c r="DV264" s="28">
        <f>_xlfn.XLOOKUP($C264,'[3]Active Customer Assets'!$D:$D,'[3]Active Customer Assets'!U:U,"",0)</f>
        <v>0</v>
      </c>
      <c r="DW264" s="28">
        <f>_xlfn.XLOOKUP($C264,'[3]Active Customer Assets'!$D:$D,'[3]Active Customer Assets'!V:V,"",0)</f>
        <v>0</v>
      </c>
      <c r="DX264" s="28">
        <f>_xlfn.XLOOKUP($C264,'[3]Active Customer Assets'!$D:$D,'[3]Active Customer Assets'!W:W,"",0)</f>
        <v>0</v>
      </c>
      <c r="DY264" s="28">
        <f>_xlfn.XLOOKUP($C264,'[3]Active Customer Assets'!$D:$D,'[3]Active Customer Assets'!X:X,"",0)</f>
        <v>0</v>
      </c>
      <c r="DZ264" s="28">
        <f>_xlfn.XLOOKUP($C264,'[3]Active Customer Assets'!$D:$D,'[3]Active Customer Assets'!Y:Y,"",0)</f>
        <v>0</v>
      </c>
      <c r="EA264" s="28" t="str">
        <f>_xlfn.XLOOKUP($C264,'[3]Active Customer Assets'!$D:$D,'[3]Active Customer Assets'!Z:Z,"",0)</f>
        <v>100</v>
      </c>
      <c r="EB264" s="28" t="str">
        <f>_xlfn.XLOOKUP($C264,'[3]Active Customer Assets'!$D:$D,'[3]Active Customer Assets'!AA:AA,"",0)</f>
        <v>100</v>
      </c>
      <c r="EC264" s="28" t="str">
        <f>_xlfn.XLOOKUP($C264,'[3]Active Customer Assets'!$D:$D,'[3]Active Customer Assets'!AB:AB,"",0)</f>
        <v>100</v>
      </c>
      <c r="ED264" s="28" t="str">
        <f>_xlfn.XLOOKUP($C264,'[3]Active Customer Assets'!$D:$D,'[3]Active Customer Assets'!AC:AC,"",0)</f>
        <v>100</v>
      </c>
      <c r="EE264" s="28" t="str">
        <f>_xlfn.XLOOKUP($C264,'[3]Active Customer Assets'!$D:$D,'[3]Active Customer Assets'!AD:AD,"",0)</f>
        <v>100</v>
      </c>
      <c r="EF264" s="28" t="str">
        <f>_xlfn.XLOOKUP($C264,'[3]Active Customer Assets'!$D:$D,'[3]Active Customer Assets'!AE:AE,"",0)</f>
        <v>1100</v>
      </c>
      <c r="EG264" s="28" t="str">
        <f>_xlfn.XLOOKUP($C264,'[3]Active Customer Assets'!$D:$D,'[3]Active Customer Assets'!AF:AF,"",0)</f>
        <v>100</v>
      </c>
      <c r="EH264" s="28" t="str">
        <f>_xlfn.XLOOKUP($C264,'[3]Active Customer Assets'!$D:$D,'[3]Active Customer Assets'!AG:AG,"",0)</f>
        <v>1100</v>
      </c>
      <c r="EI264" s="28" t="str">
        <f>_xlfn.XLOOKUP($C264,'[3]Active Customer Assets'!$D:$D,'[3]Active Customer Assets'!AH:AH,"",0)</f>
        <v>1100</v>
      </c>
      <c r="EJ264" s="21">
        <f>_xlfn.XLOOKUP($C264,'[3]Active Customer Assets'!$D:$D,'[3]Active Customer Assets'!AI:AI,"",0)</f>
        <v>0</v>
      </c>
      <c r="EK264" s="35" t="str">
        <f>[3]!tbl_DPSAC[[#This Row],[Unit Status]]</f>
        <v>Active</v>
      </c>
    </row>
    <row r="265" spans="1:141" x14ac:dyDescent="0.15">
      <c r="A265" s="11">
        <f>ROW(tbl_DPSAC[[#This Row],[Sl. No.]])-1</f>
        <v>264</v>
      </c>
      <c r="B265" s="12" t="s">
        <v>196</v>
      </c>
      <c r="C265" s="12" t="s">
        <v>1387</v>
      </c>
      <c r="D265" s="12" t="s">
        <v>198</v>
      </c>
      <c r="E265" s="12" t="s">
        <v>199</v>
      </c>
      <c r="F265" s="12" t="s">
        <v>161</v>
      </c>
      <c r="G265" s="13" t="s">
        <v>1388</v>
      </c>
      <c r="H265" s="13" t="e">
        <f>_xlfn.XLOOKUP(C265,'[1]E&amp;DPSAC'!$K:$K,'[1]E&amp;DPSAC'!$E:$E,,0)</f>
        <v>#N/A</v>
      </c>
      <c r="I265" s="13" t="s">
        <v>1389</v>
      </c>
      <c r="J265" s="13" t="s">
        <v>143</v>
      </c>
      <c r="K265" s="13" t="s">
        <v>143</v>
      </c>
      <c r="L265" s="12" t="str">
        <f t="shared" ca="1" si="100"/>
        <v>Non - Warranty</v>
      </c>
      <c r="M265" s="14">
        <v>43975.663194444445</v>
      </c>
      <c r="N265" s="15">
        <v>24</v>
      </c>
      <c r="O265" s="14">
        <f t="shared" si="101"/>
        <v>44712</v>
      </c>
      <c r="P265" s="11" t="s">
        <v>681</v>
      </c>
      <c r="Q265" s="19" t="str">
        <f>_xlfn.XLOOKUP(C265,'[2]Sch Calls'!$R:$R,'[2]Sch Calls'!$F:$F,"",0)</f>
        <v/>
      </c>
      <c r="R265" s="18" t="str">
        <f>_xlfn.XLOOKUP(C265,'[2]Sch Calls'!$R:$R,'[2]Sch Calls'!$A:$A,"",0)</f>
        <v/>
      </c>
      <c r="S265" s="17" t="str">
        <f>_xlfn.XLOOKUP(C265,'[2]Sch Calls'!$R:$R,'[2]Sch Calls'!$B:$B,"",0)</f>
        <v/>
      </c>
      <c r="T265" s="18" t="str">
        <f>_xlfn.XLOOKUP(C265,'[1]E&amp;DPSAC'!$K:$K,'[1]E&amp;DPSAC'!$W:$W,"",0)</f>
        <v/>
      </c>
      <c r="U265" s="17" t="str">
        <f>_xlfn.XLOOKUP(C265,'[1]E&amp;DPSAC'!$K:$K,'[1]E&amp;DPSAC'!$Z:$Z,"",0)</f>
        <v/>
      </c>
      <c r="V265" s="17">
        <f>_xlfn.XLOOKUP(C265,'[2]1. All Calls'!$R:$R,'[2]1. All Calls'!$B:$B,"",0)</f>
        <v>2170</v>
      </c>
      <c r="W265" s="20">
        <f>_xlfn.XLOOKUP(C265,'[2]1. All Calls'!$R:$R,'[2]1. All Calls'!$A:$A,"",0)</f>
        <v>45940.727777777778</v>
      </c>
      <c r="X265" s="17" t="str">
        <f>_xlfn.XLOOKUP(C265,'[2]Sch Calls'!$R:$R,'[2]Sch Calls'!$AB:$AB,"",0)</f>
        <v/>
      </c>
      <c r="Y265" s="17">
        <f t="shared" si="102"/>
        <v>0</v>
      </c>
      <c r="Z265" s="17" t="str">
        <f t="shared" si="103"/>
        <v>Done</v>
      </c>
      <c r="AA265" s="21">
        <f t="shared" ca="1" si="104"/>
        <v>2125.3368055555547</v>
      </c>
      <c r="AB265" s="21" t="str">
        <f t="shared" ca="1" si="105"/>
        <v>Due</v>
      </c>
      <c r="AC265" s="11">
        <f ca="1">tbl_DPSAC[[#This Row],[Current Month Due Count]]</f>
        <v>0</v>
      </c>
      <c r="AD265" s="11">
        <f ca="1">tbl_DPSAC[[#This Row],[Next Month Due2]]</f>
        <v>0</v>
      </c>
      <c r="AE265" s="11">
        <f t="shared" ca="1" si="106"/>
        <v>1</v>
      </c>
      <c r="AF265" s="11">
        <v>5</v>
      </c>
      <c r="AG265" s="17">
        <f t="shared" ca="1" si="107"/>
        <v>2971</v>
      </c>
      <c r="AH265" s="11">
        <v>0</v>
      </c>
      <c r="AI265" s="11">
        <v>0</v>
      </c>
      <c r="AJ265" s="11">
        <v>0</v>
      </c>
      <c r="AK265" s="11">
        <v>0</v>
      </c>
      <c r="AL265" s="11">
        <v>0</v>
      </c>
      <c r="AM265" s="11">
        <v>0</v>
      </c>
      <c r="AN265" s="11">
        <v>0</v>
      </c>
      <c r="AO265" s="11">
        <v>0</v>
      </c>
      <c r="AP265" s="11">
        <v>0</v>
      </c>
      <c r="AQ265" s="11">
        <v>0</v>
      </c>
      <c r="AR265" s="11">
        <v>0</v>
      </c>
      <c r="AS265" s="11">
        <v>0</v>
      </c>
      <c r="AT265" s="11">
        <v>0</v>
      </c>
      <c r="AU265" s="11">
        <v>0</v>
      </c>
      <c r="AV265" s="11">
        <v>0</v>
      </c>
      <c r="AW265" s="11">
        <v>0</v>
      </c>
      <c r="AX265" s="11" t="str">
        <f t="shared" ca="1" si="108"/>
        <v>5 Service Due</v>
      </c>
      <c r="AY265" s="17">
        <v>800</v>
      </c>
      <c r="AZ265" s="22">
        <v>44707.687199074098</v>
      </c>
      <c r="BA265" s="17" t="s">
        <v>1390</v>
      </c>
      <c r="BB265" s="17">
        <v>800</v>
      </c>
      <c r="BC265" s="22">
        <v>44707.687199074098</v>
      </c>
      <c r="BD265" s="17" t="s">
        <v>1390</v>
      </c>
      <c r="BE265" s="17">
        <v>800</v>
      </c>
      <c r="BF265" s="22">
        <v>44707.687199074098</v>
      </c>
      <c r="BG265" s="17" t="s">
        <v>1390</v>
      </c>
      <c r="BH265" s="17">
        <v>800</v>
      </c>
      <c r="BI265" s="22">
        <v>44707.687199074098</v>
      </c>
      <c r="BJ265" s="17" t="s">
        <v>1390</v>
      </c>
      <c r="BK265" s="17">
        <v>800</v>
      </c>
      <c r="BL265" s="22">
        <v>44707.687199074098</v>
      </c>
      <c r="BM265" s="17" t="s">
        <v>1390</v>
      </c>
      <c r="BN265" s="23">
        <f t="shared" si="109"/>
        <v>44887.687199074098</v>
      </c>
      <c r="BO265" s="23">
        <f t="shared" si="110"/>
        <v>44887.687199074098</v>
      </c>
      <c r="BP265" s="23">
        <f t="shared" si="111"/>
        <v>44887.687199074098</v>
      </c>
      <c r="BQ265" s="23">
        <f t="shared" si="112"/>
        <v>44887.687199074098</v>
      </c>
      <c r="BR265" s="23">
        <f t="shared" si="123"/>
        <v>45072.687199074098</v>
      </c>
      <c r="BS265" s="24">
        <f t="shared" ca="1" si="113"/>
        <v>-1421</v>
      </c>
      <c r="BT265" s="25">
        <f t="shared" ca="1" si="114"/>
        <v>-671</v>
      </c>
      <c r="BU265" s="25">
        <f t="shared" ca="1" si="115"/>
        <v>-1421</v>
      </c>
      <c r="BV265" s="25">
        <f t="shared" ca="1" si="116"/>
        <v>-1421</v>
      </c>
      <c r="BW265" s="25">
        <f t="shared" ca="1" si="117"/>
        <v>-671</v>
      </c>
      <c r="BX265" s="26" t="s">
        <v>173</v>
      </c>
      <c r="BY265" s="11">
        <f t="shared" ca="1" si="118"/>
        <v>5</v>
      </c>
      <c r="BZ265" s="11">
        <f t="shared" ca="1" si="124"/>
        <v>0</v>
      </c>
      <c r="CA265" s="11">
        <f t="shared" ca="1" si="119"/>
        <v>0</v>
      </c>
      <c r="CB265" s="28">
        <f>_xlfn.XLOOKUP($C265,'[3]BIS Feb-26'!$C:$C,'[3]BIS Feb-26'!U:U,"",0)</f>
        <v>0</v>
      </c>
      <c r="CC265" s="28">
        <f>_xlfn.XLOOKUP($C265,'[3]BIS Feb-26'!$C:$C,'[3]BIS Feb-26'!V:V,"",0)</f>
        <v>0</v>
      </c>
      <c r="CD265" s="28">
        <f>_xlfn.XLOOKUP($C265,'[3]BIS Feb-26'!$C:$C,'[3]BIS Feb-26'!W:W,"",0)</f>
        <v>0</v>
      </c>
      <c r="CE265" s="28">
        <f>_xlfn.XLOOKUP($C265,'[3]BIS Feb-26'!$C:$C,'[3]BIS Feb-26'!X:X,"",0)</f>
        <v>0</v>
      </c>
      <c r="CF265" s="28">
        <f>_xlfn.XLOOKUP($C265,'[3]BIS Feb-26'!$C:$C,'[3]BIS Feb-26'!Y:Y,"",0)</f>
        <v>0</v>
      </c>
      <c r="CG265" s="28">
        <f>_xlfn.XLOOKUP($C265,'[3]BIS Feb-26'!$C:$C,'[3]BIS Feb-26'!Z:Z,"",0)</f>
        <v>0</v>
      </c>
      <c r="CH265" s="28">
        <f>_xlfn.XLOOKUP($C265,'[3]BIS Feb-26'!$C:$C,'[3]BIS Feb-26'!AA:AA,"",0)</f>
        <v>0</v>
      </c>
      <c r="CI265" s="28">
        <f>_xlfn.XLOOKUP($C265,'[3]BIS Feb-26'!$C:$C,'[3]BIS Feb-26'!AB:AB,"",0)</f>
        <v>0</v>
      </c>
      <c r="CJ265" s="28">
        <f>_xlfn.XLOOKUP($C265,'[3]BIS Feb-26'!$C:$C,'[3]BIS Feb-26'!AC:AC,"",0)</f>
        <v>0</v>
      </c>
      <c r="CK265" s="29" t="str">
        <f>_xlfn.XLOOKUP($C265,'[3]BIS Feb-26'!$C:$C,'[3]BIS Feb-26'!AD:AD,"",0)</f>
        <v>130</v>
      </c>
      <c r="CL265" s="29" t="str">
        <f>_xlfn.XLOOKUP($C265,'[3]BIS Feb-26'!$C:$C,'[3]BIS Feb-26'!AE:AE,"",0)</f>
        <v>130</v>
      </c>
      <c r="CM265" s="29" t="str">
        <f>_xlfn.XLOOKUP($C265,'[3]BIS Feb-26'!$C:$C,'[3]BIS Feb-26'!AF:AF,"",0)</f>
        <v>130</v>
      </c>
      <c r="CN265" s="29" t="str">
        <f>_xlfn.XLOOKUP($C265,'[3]BIS Feb-26'!$C:$C,'[3]BIS Feb-26'!AG:AG,"",0)</f>
        <v>130</v>
      </c>
      <c r="CO265" s="29" t="str">
        <f>_xlfn.XLOOKUP($C265,'[3]BIS Feb-26'!$C:$C,'[3]BIS Feb-26'!AH:AH,"",0)</f>
        <v>130</v>
      </c>
      <c r="CP265" s="29" t="str">
        <f>_xlfn.XLOOKUP($C265,'[3]BIS Feb-26'!$C:$C,'[3]BIS Feb-26'!AI:AI,"",0)</f>
        <v>630</v>
      </c>
      <c r="CQ265" s="29" t="str">
        <f>_xlfn.XLOOKUP($C265,'[3]BIS Feb-26'!$C:$C,'[3]BIS Feb-26'!AJ:AJ,"",0)</f>
        <v>1000</v>
      </c>
      <c r="CR265" s="29" t="str">
        <f>_xlfn.XLOOKUP($C265,'[3]BIS Feb-26'!$C:$C,'[3]BIS Feb-26'!AK:AK,"",0)</f>
        <v>630</v>
      </c>
      <c r="CS265" s="29" t="str">
        <f>_xlfn.XLOOKUP($C265,'[3]BIS Feb-26'!$C:$C,'[3]BIS Feb-26'!AL:AL,"",0)</f>
        <v>630</v>
      </c>
      <c r="CT265" s="29">
        <f>_xlfn.XLOOKUP($C265,'[3]BIS Feb-26'!$C:$C,'[3]BIS Feb-26'!AM:AM,"",0)</f>
        <v>4</v>
      </c>
      <c r="CU265" s="28">
        <f>_xlfn.XLOOKUP($C265,'[3]BIS Feb-26'!$C:$C,'[3]BIS Feb-26'!AN:AN,"",0)</f>
        <v>45972</v>
      </c>
      <c r="CV265" s="28">
        <f>_xlfn.XLOOKUP($C265,'[3]BIS Feb-26'!$C:$C,'[3]BIS Feb-26'!AO:AO,"",0)</f>
        <v>45972</v>
      </c>
      <c r="CW265" s="28">
        <f>_xlfn.XLOOKUP($C265,'[3]BIS Feb-26'!$C:$C,'[3]BIS Feb-26'!AP:AP,"",0)</f>
        <v>45972</v>
      </c>
      <c r="CX265" s="28">
        <f>_xlfn.XLOOKUP($C265,'[3]BIS Feb-26'!$C:$C,'[3]BIS Feb-26'!AQ:AQ,"",0)</f>
        <v>45972</v>
      </c>
      <c r="CY265" s="28">
        <f>_xlfn.XLOOKUP($C265,'[3]BIS Feb-26'!$C:$C,'[3]BIS Feb-26'!AR:AR,"",0)</f>
        <v>45972</v>
      </c>
      <c r="CZ265" s="28">
        <f>_xlfn.XLOOKUP($C265,'[3]BIS Feb-26'!$C:$C,'[3]BIS Feb-26'!AS:AS,"",0)</f>
        <v>46097</v>
      </c>
      <c r="DA265" s="28">
        <f>_xlfn.XLOOKUP($C265,'[3]BIS Feb-26'!$C:$C,'[3]BIS Feb-26'!AT:AT,"",0)</f>
        <v>46033</v>
      </c>
      <c r="DB265" s="28">
        <f>_xlfn.XLOOKUP($C265,'[3]BIS Feb-26'!$C:$C,'[3]BIS Feb-26'!AU:AU,"",0)</f>
        <v>46041</v>
      </c>
      <c r="DC265" s="28">
        <f>_xlfn.XLOOKUP($C265,'[3]BIS Feb-26'!$C:$C,'[3]BIS Feb-26'!AV:AV,"",0)</f>
        <v>46090</v>
      </c>
      <c r="DD265" s="11">
        <f>_xlfn.XLOOKUP($C265,'[3]BIS Feb-26'!$C:$C,'[3]BIS Feb-26'!AW:AW,"",0)</f>
        <v>1</v>
      </c>
      <c r="DE265" s="11">
        <f>_xlfn.XLOOKUP($C265,'[3]BIS Feb-26'!$C:$C,'[3]BIS Feb-26'!AX:AX,"",0)</f>
        <v>0</v>
      </c>
      <c r="DF265" s="11">
        <f>_xlfn.XLOOKUP($C265,'[3]BIS Feb-26'!$C:$C,'[3]BIS Feb-26'!AY:AY,"",0)</f>
        <v>1</v>
      </c>
      <c r="DG265" s="11">
        <f t="shared" ca="1" si="120"/>
        <v>7</v>
      </c>
      <c r="DH265" s="11">
        <f t="shared" ca="1" si="121"/>
        <v>2</v>
      </c>
      <c r="DI265" s="11">
        <f t="shared" ca="1" si="122"/>
        <v>0</v>
      </c>
      <c r="DJ265" s="11" t="str">
        <f>_xlfn.XLOOKUP($C265,'[3]Active Customer Assets'!$D:$D,'[3]Active Customer Assets'!I:I,"",0)</f>
        <v>C (Not Buying Spares or buying lubricants)</v>
      </c>
      <c r="DK265" s="28">
        <f>_xlfn.XLOOKUP($C265,'[3]Active Customer Assets'!$D:$D,'[3]Active Customer Assets'!J:J,"",0)</f>
        <v>43975.663194444402</v>
      </c>
      <c r="DL265" s="28">
        <f>_xlfn.XLOOKUP($C265,'[3]Active Customer Assets'!$D:$D,'[3]Active Customer Assets'!K:K,"",0)</f>
        <v>43735.229166666701</v>
      </c>
      <c r="DM265" s="28">
        <f>_xlfn.XLOOKUP($C265,'[3]Active Customer Assets'!$D:$D,'[3]Active Customer Assets'!L:L,"",0)</f>
        <v>45940.728773148097</v>
      </c>
      <c r="DN265" s="21">
        <f>_xlfn.XLOOKUP($C265,'[3]Active Customer Assets'!$D:$D,'[3]Active Customer Assets'!M:M,"",0)</f>
        <v>2170</v>
      </c>
      <c r="DO265" s="28">
        <f>_xlfn.XLOOKUP($C265,'[3]Active Customer Assets'!$D:$D,'[3]Active Customer Assets'!N:N,"",0)</f>
        <v>0</v>
      </c>
      <c r="DP265" s="28">
        <f>_xlfn.XLOOKUP($C265,'[3]Active Customer Assets'!$D:$D,'[3]Active Customer Assets'!O:O,"",0)</f>
        <v>0</v>
      </c>
      <c r="DQ265" s="28">
        <f>_xlfn.XLOOKUP($C265,'[3]Active Customer Assets'!$D:$D,'[3]Active Customer Assets'!P:P,"",0)</f>
        <v>0</v>
      </c>
      <c r="DR265" s="28">
        <f>_xlfn.XLOOKUP($C265,'[3]Active Customer Assets'!$D:$D,'[3]Active Customer Assets'!Q:Q,"",0)</f>
        <v>0</v>
      </c>
      <c r="DS265" s="28">
        <f>_xlfn.XLOOKUP($C265,'[3]Active Customer Assets'!$D:$D,'[3]Active Customer Assets'!R:R,"",0)</f>
        <v>0</v>
      </c>
      <c r="DT265" s="28">
        <f>_xlfn.XLOOKUP($C265,'[3]Active Customer Assets'!$D:$D,'[3]Active Customer Assets'!S:S,"",0)</f>
        <v>0</v>
      </c>
      <c r="DU265" s="28">
        <f>_xlfn.XLOOKUP($C265,'[3]Active Customer Assets'!$D:$D,'[3]Active Customer Assets'!T:T,"",0)</f>
        <v>0</v>
      </c>
      <c r="DV265" s="28">
        <f>_xlfn.XLOOKUP($C265,'[3]Active Customer Assets'!$D:$D,'[3]Active Customer Assets'!U:U,"",0)</f>
        <v>0</v>
      </c>
      <c r="DW265" s="28">
        <f>_xlfn.XLOOKUP($C265,'[3]Active Customer Assets'!$D:$D,'[3]Active Customer Assets'!V:V,"",0)</f>
        <v>0</v>
      </c>
      <c r="DX265" s="28">
        <f>_xlfn.XLOOKUP($C265,'[3]Active Customer Assets'!$D:$D,'[3]Active Customer Assets'!W:W,"",0)</f>
        <v>0</v>
      </c>
      <c r="DY265" s="28">
        <f>_xlfn.XLOOKUP($C265,'[3]Active Customer Assets'!$D:$D,'[3]Active Customer Assets'!X:X,"",0)</f>
        <v>0</v>
      </c>
      <c r="DZ265" s="28">
        <f>_xlfn.XLOOKUP($C265,'[3]Active Customer Assets'!$D:$D,'[3]Active Customer Assets'!Y:Y,"",0)</f>
        <v>0</v>
      </c>
      <c r="EA265" s="28" t="str">
        <f>_xlfn.XLOOKUP($C265,'[3]Active Customer Assets'!$D:$D,'[3]Active Customer Assets'!Z:Z,"",0)</f>
        <v>130</v>
      </c>
      <c r="EB265" s="28" t="str">
        <f>_xlfn.XLOOKUP($C265,'[3]Active Customer Assets'!$D:$D,'[3]Active Customer Assets'!AA:AA,"",0)</f>
        <v>130</v>
      </c>
      <c r="EC265" s="28" t="str">
        <f>_xlfn.XLOOKUP($C265,'[3]Active Customer Assets'!$D:$D,'[3]Active Customer Assets'!AB:AB,"",0)</f>
        <v>130</v>
      </c>
      <c r="ED265" s="28" t="str">
        <f>_xlfn.XLOOKUP($C265,'[3]Active Customer Assets'!$D:$D,'[3]Active Customer Assets'!AC:AC,"",0)</f>
        <v>130</v>
      </c>
      <c r="EE265" s="28" t="str">
        <f>_xlfn.XLOOKUP($C265,'[3]Active Customer Assets'!$D:$D,'[3]Active Customer Assets'!AD:AD,"",0)</f>
        <v>130</v>
      </c>
      <c r="EF265" s="28" t="str">
        <f>_xlfn.XLOOKUP($C265,'[3]Active Customer Assets'!$D:$D,'[3]Active Customer Assets'!AE:AE,"",0)</f>
        <v>630</v>
      </c>
      <c r="EG265" s="28" t="str">
        <f>_xlfn.XLOOKUP($C265,'[3]Active Customer Assets'!$D:$D,'[3]Active Customer Assets'!AF:AF,"",0)</f>
        <v>1000</v>
      </c>
      <c r="EH265" s="28" t="str">
        <f>_xlfn.XLOOKUP($C265,'[3]Active Customer Assets'!$D:$D,'[3]Active Customer Assets'!AG:AG,"",0)</f>
        <v>630</v>
      </c>
      <c r="EI265" s="28" t="str">
        <f>_xlfn.XLOOKUP($C265,'[3]Active Customer Assets'!$D:$D,'[3]Active Customer Assets'!AH:AH,"",0)</f>
        <v>630</v>
      </c>
      <c r="EJ265" s="21">
        <f>_xlfn.XLOOKUP($C265,'[3]Active Customer Assets'!$D:$D,'[3]Active Customer Assets'!AI:AI,"",0)</f>
        <v>4</v>
      </c>
      <c r="EK265" s="35" t="str">
        <f>[3]!tbl_DPSAC[[#This Row],[Unit Status]]</f>
        <v>Active</v>
      </c>
    </row>
    <row r="266" spans="1:141" x14ac:dyDescent="0.15">
      <c r="A266" s="11">
        <f>ROW(tbl_DPSAC[[#This Row],[Sl. No.]])-1</f>
        <v>265</v>
      </c>
      <c r="B266" s="12" t="s">
        <v>136</v>
      </c>
      <c r="C266" s="12" t="s">
        <v>1391</v>
      </c>
      <c r="D266" s="12" t="s">
        <v>1392</v>
      </c>
      <c r="E266" s="12" t="s">
        <v>147</v>
      </c>
      <c r="F266" s="12" t="s">
        <v>140</v>
      </c>
      <c r="G266" s="13" t="s">
        <v>1393</v>
      </c>
      <c r="H266" s="13" t="str">
        <f>_xlfn.XLOOKUP(C266,'[1]E&amp;DPSAC'!$K:$K,'[1]E&amp;DPSAC'!$E:$E,,0)</f>
        <v>DALADALI, RANCHUI</v>
      </c>
      <c r="I266" s="13"/>
      <c r="J266" s="13">
        <v>7992413342</v>
      </c>
      <c r="K266" s="13">
        <v>7992413342</v>
      </c>
      <c r="L266" s="12" t="str">
        <f t="shared" ca="1" si="100"/>
        <v>Non - Warranty</v>
      </c>
      <c r="M266" s="14">
        <v>41312</v>
      </c>
      <c r="N266" s="15">
        <v>36</v>
      </c>
      <c r="O266" s="14">
        <f t="shared" si="101"/>
        <v>42429</v>
      </c>
      <c r="P266" s="11" t="s">
        <v>715</v>
      </c>
      <c r="Q266" s="19" t="str">
        <f>_xlfn.XLOOKUP(C266,'[2]Sch Calls'!$R:$R,'[2]Sch Calls'!$F:$F,"",0)</f>
        <v>CC-01140852</v>
      </c>
      <c r="R266" s="18">
        <f>_xlfn.XLOOKUP(C266,'[2]Sch Calls'!$R:$R,'[2]Sch Calls'!$A:$A,"",0)</f>
        <v>45289.466273148202</v>
      </c>
      <c r="S266" s="17">
        <f>_xlfn.XLOOKUP(C266,'[2]Sch Calls'!$R:$R,'[2]Sch Calls'!$B:$B,"",0)</f>
        <v>25820</v>
      </c>
      <c r="T266" s="18">
        <f>_xlfn.XLOOKUP(C266,'[1]E&amp;DPSAC'!$K:$K,'[1]E&amp;DPSAC'!$W:$W,"",0)</f>
        <v>45289</v>
      </c>
      <c r="U266" s="17">
        <f>_xlfn.XLOOKUP(C266,'[1]E&amp;DPSAC'!$K:$K,'[1]E&amp;DPSAC'!$Z:$Z,"",0)</f>
        <v>25820</v>
      </c>
      <c r="V266" s="17">
        <f>_xlfn.XLOOKUP(C266,'[2]1. All Calls'!$R:$R,'[2]1. All Calls'!$B:$B,"",0)</f>
        <v>27140</v>
      </c>
      <c r="W266" s="20">
        <f>_xlfn.XLOOKUP(C266,'[2]1. All Calls'!$R:$R,'[2]1. All Calls'!$A:$A,"",0)</f>
        <v>45966.563194444447</v>
      </c>
      <c r="X266" s="17" t="str">
        <f>_xlfn.XLOOKUP(C266,'[2]Sch Calls'!$R:$R,'[2]Sch Calls'!$AB:$AB,"",0)</f>
        <v>Attend the site for schedule service so drain oil from cooler and drain oil from tank total 37 liter oil drain then Change air filter for compressor side and change oil filter and oil 40 liter. After then start the unit found running ok.</v>
      </c>
      <c r="Y266" s="17">
        <f t="shared" si="102"/>
        <v>-570</v>
      </c>
      <c r="Z266" s="17" t="str">
        <f t="shared" si="103"/>
        <v>Due</v>
      </c>
      <c r="AA266" s="21">
        <f t="shared" ca="1" si="104"/>
        <v>811.53372685179784</v>
      </c>
      <c r="AB266" s="21" t="str">
        <f t="shared" ca="1" si="105"/>
        <v>Due</v>
      </c>
      <c r="AC266" s="11">
        <f ca="1">tbl_DPSAC[[#This Row],[Current Month Due Count]]</f>
        <v>0</v>
      </c>
      <c r="AD266" s="11">
        <f ca="1">tbl_DPSAC[[#This Row],[Next Month Due2]]</f>
        <v>0</v>
      </c>
      <c r="AE266" s="11">
        <f t="shared" ca="1" si="106"/>
        <v>1</v>
      </c>
      <c r="AF266" s="11">
        <v>2</v>
      </c>
      <c r="AG266" s="17">
        <f t="shared" ca="1" si="107"/>
        <v>27409</v>
      </c>
      <c r="AH266" s="11">
        <v>0</v>
      </c>
      <c r="AI266" s="11">
        <v>0</v>
      </c>
      <c r="AJ266" s="11">
        <v>0</v>
      </c>
      <c r="AK266" s="11">
        <v>0</v>
      </c>
      <c r="AL266" s="11">
        <v>0</v>
      </c>
      <c r="AM266" s="11">
        <v>0</v>
      </c>
      <c r="AN266" s="11">
        <v>0</v>
      </c>
      <c r="AO266" s="11">
        <v>0</v>
      </c>
      <c r="AP266" s="11">
        <v>0</v>
      </c>
      <c r="AQ266" s="11">
        <v>0</v>
      </c>
      <c r="AR266" s="11">
        <v>0</v>
      </c>
      <c r="AS266" s="11">
        <v>0</v>
      </c>
      <c r="AT266" s="11">
        <v>0</v>
      </c>
      <c r="AU266" s="11">
        <v>0</v>
      </c>
      <c r="AV266" s="11">
        <v>0</v>
      </c>
      <c r="AW266" s="11">
        <v>0</v>
      </c>
      <c r="AX266" s="11" t="str">
        <f t="shared" ca="1" si="108"/>
        <v>4 Service Due</v>
      </c>
      <c r="AY266" s="17">
        <v>25820</v>
      </c>
      <c r="AZ266" s="22">
        <v>45289</v>
      </c>
      <c r="BA266" s="17" t="s">
        <v>1394</v>
      </c>
      <c r="BB266" s="17">
        <v>24055</v>
      </c>
      <c r="BC266" s="22">
        <v>44680</v>
      </c>
      <c r="BD266" s="17" t="s">
        <v>1395</v>
      </c>
      <c r="BE266" s="17">
        <v>25820</v>
      </c>
      <c r="BF266" s="22">
        <v>45289</v>
      </c>
      <c r="BG266" s="17" t="s">
        <v>1394</v>
      </c>
      <c r="BH266" s="17"/>
      <c r="BI266" s="22"/>
      <c r="BJ266" s="17"/>
      <c r="BK266" s="17">
        <v>24055</v>
      </c>
      <c r="BL266" s="22">
        <v>44680</v>
      </c>
      <c r="BM266" s="17" t="s">
        <v>1395</v>
      </c>
      <c r="BN266" s="23">
        <f t="shared" si="109"/>
        <v>45469</v>
      </c>
      <c r="BO266" s="23">
        <f t="shared" si="110"/>
        <v>44860</v>
      </c>
      <c r="BP266" s="23">
        <f t="shared" si="111"/>
        <v>45469</v>
      </c>
      <c r="BQ266" s="23" t="str">
        <f t="shared" si="112"/>
        <v/>
      </c>
      <c r="BR266" s="23">
        <f t="shared" si="123"/>
        <v>45045</v>
      </c>
      <c r="BS266" s="24">
        <f t="shared" ca="1" si="113"/>
        <v>-839</v>
      </c>
      <c r="BT266" s="25">
        <f t="shared" ca="1" si="114"/>
        <v>-1854</v>
      </c>
      <c r="BU266" s="25">
        <f t="shared" ca="1" si="115"/>
        <v>-839</v>
      </c>
      <c r="BV266" s="25" t="str">
        <f t="shared" si="116"/>
        <v/>
      </c>
      <c r="BW266" s="25">
        <f t="shared" ca="1" si="117"/>
        <v>-1854</v>
      </c>
      <c r="BX266" s="26" t="s">
        <v>152</v>
      </c>
      <c r="BY266" s="11">
        <f t="shared" ca="1" si="118"/>
        <v>4</v>
      </c>
      <c r="BZ266" s="11">
        <f t="shared" ca="1" si="124"/>
        <v>0</v>
      </c>
      <c r="CA266" s="11">
        <f t="shared" ca="1" si="119"/>
        <v>0</v>
      </c>
      <c r="CB266" s="28" t="str">
        <f>_xlfn.XLOOKUP($C266,'[3]BIS Feb-26'!$C:$C,'[3]BIS Feb-26'!U:U,"",0)</f>
        <v/>
      </c>
      <c r="CC266" s="28" t="str">
        <f>_xlfn.XLOOKUP($C266,'[3]BIS Feb-26'!$C:$C,'[3]BIS Feb-26'!V:V,"",0)</f>
        <v/>
      </c>
      <c r="CD266" s="28" t="str">
        <f>_xlfn.XLOOKUP($C266,'[3]BIS Feb-26'!$C:$C,'[3]BIS Feb-26'!W:W,"",0)</f>
        <v/>
      </c>
      <c r="CE266" s="28" t="str">
        <f>_xlfn.XLOOKUP($C266,'[3]BIS Feb-26'!$C:$C,'[3]BIS Feb-26'!X:X,"",0)</f>
        <v/>
      </c>
      <c r="CF266" s="28" t="str">
        <f>_xlfn.XLOOKUP($C266,'[3]BIS Feb-26'!$C:$C,'[3]BIS Feb-26'!Y:Y,"",0)</f>
        <v/>
      </c>
      <c r="CG266" s="28" t="str">
        <f>_xlfn.XLOOKUP($C266,'[3]BIS Feb-26'!$C:$C,'[3]BIS Feb-26'!Z:Z,"",0)</f>
        <v/>
      </c>
      <c r="CH266" s="28" t="str">
        <f>_xlfn.XLOOKUP($C266,'[3]BIS Feb-26'!$C:$C,'[3]BIS Feb-26'!AA:AA,"",0)</f>
        <v/>
      </c>
      <c r="CI266" s="28" t="str">
        <f>_xlfn.XLOOKUP($C266,'[3]BIS Feb-26'!$C:$C,'[3]BIS Feb-26'!AB:AB,"",0)</f>
        <v/>
      </c>
      <c r="CJ266" s="28" t="str">
        <f>_xlfn.XLOOKUP($C266,'[3]BIS Feb-26'!$C:$C,'[3]BIS Feb-26'!AC:AC,"",0)</f>
        <v/>
      </c>
      <c r="CK266" s="29" t="str">
        <f>_xlfn.XLOOKUP($C266,'[3]BIS Feb-26'!$C:$C,'[3]BIS Feb-26'!AD:AD,"",0)</f>
        <v/>
      </c>
      <c r="CL266" s="29" t="str">
        <f>_xlfn.XLOOKUP($C266,'[3]BIS Feb-26'!$C:$C,'[3]BIS Feb-26'!AE:AE,"",0)</f>
        <v/>
      </c>
      <c r="CM266" s="29" t="str">
        <f>_xlfn.XLOOKUP($C266,'[3]BIS Feb-26'!$C:$C,'[3]BIS Feb-26'!AF:AF,"",0)</f>
        <v/>
      </c>
      <c r="CN266" s="29" t="str">
        <f>_xlfn.XLOOKUP($C266,'[3]BIS Feb-26'!$C:$C,'[3]BIS Feb-26'!AG:AG,"",0)</f>
        <v/>
      </c>
      <c r="CO266" s="29" t="str">
        <f>_xlfn.XLOOKUP($C266,'[3]BIS Feb-26'!$C:$C,'[3]BIS Feb-26'!AH:AH,"",0)</f>
        <v/>
      </c>
      <c r="CP266" s="29" t="str">
        <f>_xlfn.XLOOKUP($C266,'[3]BIS Feb-26'!$C:$C,'[3]BIS Feb-26'!AI:AI,"",0)</f>
        <v/>
      </c>
      <c r="CQ266" s="29" t="str">
        <f>_xlfn.XLOOKUP($C266,'[3]BIS Feb-26'!$C:$C,'[3]BIS Feb-26'!AJ:AJ,"",0)</f>
        <v/>
      </c>
      <c r="CR266" s="29" t="str">
        <f>_xlfn.XLOOKUP($C266,'[3]BIS Feb-26'!$C:$C,'[3]BIS Feb-26'!AK:AK,"",0)</f>
        <v/>
      </c>
      <c r="CS266" s="29" t="str">
        <f>_xlfn.XLOOKUP($C266,'[3]BIS Feb-26'!$C:$C,'[3]BIS Feb-26'!AL:AL,"",0)</f>
        <v/>
      </c>
      <c r="CT266" s="29" t="str">
        <f>_xlfn.XLOOKUP($C266,'[3]BIS Feb-26'!$C:$C,'[3]BIS Feb-26'!AM:AM,"",0)</f>
        <v/>
      </c>
      <c r="CU266" s="28" t="str">
        <f>_xlfn.XLOOKUP($C266,'[3]BIS Feb-26'!$C:$C,'[3]BIS Feb-26'!AN:AN,"",0)</f>
        <v/>
      </c>
      <c r="CV266" s="28" t="str">
        <f>_xlfn.XLOOKUP($C266,'[3]BIS Feb-26'!$C:$C,'[3]BIS Feb-26'!AO:AO,"",0)</f>
        <v/>
      </c>
      <c r="CW266" s="28" t="str">
        <f>_xlfn.XLOOKUP($C266,'[3]BIS Feb-26'!$C:$C,'[3]BIS Feb-26'!AP:AP,"",0)</f>
        <v/>
      </c>
      <c r="CX266" s="28" t="str">
        <f>_xlfn.XLOOKUP($C266,'[3]BIS Feb-26'!$C:$C,'[3]BIS Feb-26'!AQ:AQ,"",0)</f>
        <v/>
      </c>
      <c r="CY266" s="28" t="str">
        <f>_xlfn.XLOOKUP($C266,'[3]BIS Feb-26'!$C:$C,'[3]BIS Feb-26'!AR:AR,"",0)</f>
        <v/>
      </c>
      <c r="CZ266" s="28" t="str">
        <f>_xlfn.XLOOKUP($C266,'[3]BIS Feb-26'!$C:$C,'[3]BIS Feb-26'!AS:AS,"",0)</f>
        <v/>
      </c>
      <c r="DA266" s="28" t="str">
        <f>_xlfn.XLOOKUP($C266,'[3]BIS Feb-26'!$C:$C,'[3]BIS Feb-26'!AT:AT,"",0)</f>
        <v/>
      </c>
      <c r="DB266" s="28" t="str">
        <f>_xlfn.XLOOKUP($C266,'[3]BIS Feb-26'!$C:$C,'[3]BIS Feb-26'!AU:AU,"",0)</f>
        <v/>
      </c>
      <c r="DC266" s="28" t="str">
        <f>_xlfn.XLOOKUP($C266,'[3]BIS Feb-26'!$C:$C,'[3]BIS Feb-26'!AV:AV,"",0)</f>
        <v/>
      </c>
      <c r="DD266" s="11" t="str">
        <f>_xlfn.XLOOKUP($C266,'[3]BIS Feb-26'!$C:$C,'[3]BIS Feb-26'!AW:AW,"",0)</f>
        <v/>
      </c>
      <c r="DE266" s="11" t="str">
        <f>_xlfn.XLOOKUP($C266,'[3]BIS Feb-26'!$C:$C,'[3]BIS Feb-26'!AX:AX,"",0)</f>
        <v/>
      </c>
      <c r="DF266" s="11" t="str">
        <f>_xlfn.XLOOKUP($C266,'[3]BIS Feb-26'!$C:$C,'[3]BIS Feb-26'!AY:AY,"",0)</f>
        <v/>
      </c>
      <c r="DG266" s="11">
        <f t="shared" ca="1" si="120"/>
        <v>0</v>
      </c>
      <c r="DH266" s="11">
        <f t="shared" ca="1" si="121"/>
        <v>0</v>
      </c>
      <c r="DI266" s="11">
        <f t="shared" ca="1" si="122"/>
        <v>0</v>
      </c>
      <c r="DJ266" s="11" t="str">
        <f>_xlfn.XLOOKUP($C266,'[3]Active Customer Assets'!$D:$D,'[3]Active Customer Assets'!I:I,"",0)</f>
        <v>D (Compressor scrapped/ Company shut)</v>
      </c>
      <c r="DK266" s="28">
        <f>_xlfn.XLOOKUP($C266,'[3]Active Customer Assets'!$D:$D,'[3]Active Customer Assets'!J:J,"",0)</f>
        <v>41312</v>
      </c>
      <c r="DL266" s="28">
        <f>_xlfn.XLOOKUP($C266,'[3]Active Customer Assets'!$D:$D,'[3]Active Customer Assets'!K:K,"",0)</f>
        <v>41299</v>
      </c>
      <c r="DM266" s="28">
        <f>_xlfn.XLOOKUP($C266,'[3]Active Customer Assets'!$D:$D,'[3]Active Customer Assets'!L:L,"",0)</f>
        <v>45966.563923611102</v>
      </c>
      <c r="DN266" s="21">
        <f>_xlfn.XLOOKUP($C266,'[3]Active Customer Assets'!$D:$D,'[3]Active Customer Assets'!M:M,"",0)</f>
        <v>27140</v>
      </c>
      <c r="DO266" s="28">
        <f>_xlfn.XLOOKUP($C266,'[3]Active Customer Assets'!$D:$D,'[3]Active Customer Assets'!N:N,"",0)</f>
        <v>0</v>
      </c>
      <c r="DP266" s="28">
        <f>_xlfn.XLOOKUP($C266,'[3]Active Customer Assets'!$D:$D,'[3]Active Customer Assets'!O:O,"",0)</f>
        <v>0</v>
      </c>
      <c r="DQ266" s="28" t="str">
        <f>_xlfn.XLOOKUP($C266,'[3]Active Customer Assets'!$D:$D,'[3]Active Customer Assets'!P:P,"",0)</f>
        <v>Air lube Plus</v>
      </c>
      <c r="DR266" s="28">
        <f>_xlfn.XLOOKUP($C266,'[3]Active Customer Assets'!$D:$D,'[3]Active Customer Assets'!Q:Q,"",0)</f>
        <v>45289</v>
      </c>
      <c r="DS266" s="28">
        <f>_xlfn.XLOOKUP($C266,'[3]Active Customer Assets'!$D:$D,'[3]Active Customer Assets'!R:R,"",0)</f>
        <v>45289</v>
      </c>
      <c r="DT266" s="28">
        <f>_xlfn.XLOOKUP($C266,'[3]Active Customer Assets'!$D:$D,'[3]Active Customer Assets'!S:S,"",0)</f>
        <v>44965</v>
      </c>
      <c r="DU266" s="28">
        <f>_xlfn.XLOOKUP($C266,'[3]Active Customer Assets'!$D:$D,'[3]Active Customer Assets'!T:T,"",0)</f>
        <v>45289</v>
      </c>
      <c r="DV266" s="28">
        <f>_xlfn.XLOOKUP($C266,'[3]Active Customer Assets'!$D:$D,'[3]Active Customer Assets'!U:U,"",0)</f>
        <v>45289</v>
      </c>
      <c r="DW266" s="28">
        <f>_xlfn.XLOOKUP($C266,'[3]Active Customer Assets'!$D:$D,'[3]Active Customer Assets'!V:V,"",0)</f>
        <v>45090</v>
      </c>
      <c r="DX266" s="28">
        <f>_xlfn.XLOOKUP($C266,'[3]Active Customer Assets'!$D:$D,'[3]Active Customer Assets'!W:W,"",0)</f>
        <v>0</v>
      </c>
      <c r="DY266" s="28">
        <f>_xlfn.XLOOKUP($C266,'[3]Active Customer Assets'!$D:$D,'[3]Active Customer Assets'!X:X,"",0)</f>
        <v>45090</v>
      </c>
      <c r="DZ266" s="28">
        <f>_xlfn.XLOOKUP($C266,'[3]Active Customer Assets'!$D:$D,'[3]Active Customer Assets'!Y:Y,"",0)</f>
        <v>0</v>
      </c>
      <c r="EA266" s="28" t="str">
        <f>_xlfn.XLOOKUP($C266,'[3]Active Customer Assets'!$D:$D,'[3]Active Customer Assets'!Z:Z,"",0)</f>
        <v>230</v>
      </c>
      <c r="EB266" s="28" t="str">
        <f>_xlfn.XLOOKUP($C266,'[3]Active Customer Assets'!$D:$D,'[3]Active Customer Assets'!AA:AA,"",0)</f>
        <v>230</v>
      </c>
      <c r="EC266" s="28" t="str">
        <f>_xlfn.XLOOKUP($C266,'[3]Active Customer Assets'!$D:$D,'[3]Active Customer Assets'!AB:AB,"",0)</f>
        <v>230</v>
      </c>
      <c r="ED266" s="28" t="str">
        <f>_xlfn.XLOOKUP($C266,'[3]Active Customer Assets'!$D:$D,'[3]Active Customer Assets'!AC:AC,"",0)</f>
        <v>230</v>
      </c>
      <c r="EE266" s="28" t="str">
        <f>_xlfn.XLOOKUP($C266,'[3]Active Customer Assets'!$D:$D,'[3]Active Customer Assets'!AD:AD,"",0)</f>
        <v>230</v>
      </c>
      <c r="EF266" s="28" t="str">
        <f>_xlfn.XLOOKUP($C266,'[3]Active Customer Assets'!$D:$D,'[3]Active Customer Assets'!AE:AE,"",0)</f>
        <v>230</v>
      </c>
      <c r="EG266" s="28" t="str">
        <f>_xlfn.XLOOKUP($C266,'[3]Active Customer Assets'!$D:$D,'[3]Active Customer Assets'!AF:AF,"",0)</f>
        <v>1000</v>
      </c>
      <c r="EH266" s="28" t="str">
        <f>_xlfn.XLOOKUP($C266,'[3]Active Customer Assets'!$D:$D,'[3]Active Customer Assets'!AG:AG,"",0)</f>
        <v>230</v>
      </c>
      <c r="EI266" s="28" t="str">
        <f>_xlfn.XLOOKUP($C266,'[3]Active Customer Assets'!$D:$D,'[3]Active Customer Assets'!AH:AH,"",0)</f>
        <v>230</v>
      </c>
      <c r="EJ266" s="21">
        <f>_xlfn.XLOOKUP($C266,'[3]Active Customer Assets'!$D:$D,'[3]Active Customer Assets'!AI:AI,"",0)</f>
        <v>2</v>
      </c>
      <c r="EK266" s="35" t="str">
        <f>[3]!tbl_DPSAC[[#This Row],[Unit Status]]</f>
        <v>Scraped</v>
      </c>
    </row>
    <row r="267" spans="1:141" x14ac:dyDescent="0.15">
      <c r="A267" s="11">
        <f>ROW(tbl_DPSAC[[#This Row],[Sl. No.]])-1</f>
        <v>266</v>
      </c>
      <c r="B267" s="12" t="s">
        <v>136</v>
      </c>
      <c r="C267" s="12" t="s">
        <v>1396</v>
      </c>
      <c r="D267" s="12" t="s">
        <v>138</v>
      </c>
      <c r="E267" s="12" t="s">
        <v>139</v>
      </c>
      <c r="F267" s="12" t="s">
        <v>161</v>
      </c>
      <c r="G267" s="13" t="s">
        <v>670</v>
      </c>
      <c r="H267" s="13" t="str">
        <f>_xlfn.XLOOKUP(C267,'[1]E&amp;DPSAC'!$K:$K,'[1]E&amp;DPSAC'!$E:$E,,0)</f>
        <v>GONDUDIH</v>
      </c>
      <c r="I267" s="13" t="s">
        <v>671</v>
      </c>
      <c r="J267" s="13">
        <v>9304207056</v>
      </c>
      <c r="K267" s="13">
        <v>9113788032</v>
      </c>
      <c r="L267" s="12" t="str">
        <f t="shared" ca="1" si="100"/>
        <v>Non - Warranty</v>
      </c>
      <c r="M267" s="14">
        <v>43638</v>
      </c>
      <c r="N267" s="15">
        <v>24</v>
      </c>
      <c r="O267" s="14">
        <f t="shared" si="101"/>
        <v>44377</v>
      </c>
      <c r="P267" s="11" t="s">
        <v>715</v>
      </c>
      <c r="Q267" s="19" t="str">
        <f>_xlfn.XLOOKUP(C267,'[2]Sch Calls'!$R:$R,'[2]Sch Calls'!$F:$F,"",0)</f>
        <v>CC-01695504</v>
      </c>
      <c r="R267" s="18">
        <f>_xlfn.XLOOKUP(C267,'[2]Sch Calls'!$R:$R,'[2]Sch Calls'!$A:$A,"",0)</f>
        <v>45824.459328703699</v>
      </c>
      <c r="S267" s="17">
        <f>_xlfn.XLOOKUP(C267,'[2]Sch Calls'!$R:$R,'[2]Sch Calls'!$B:$B,"",0)</f>
        <v>13710</v>
      </c>
      <c r="T267" s="18">
        <f>_xlfn.XLOOKUP(C267,'[1]E&amp;DPSAC'!$K:$K,'[1]E&amp;DPSAC'!$W:$W,"",0)</f>
        <v>45824</v>
      </c>
      <c r="U267" s="17">
        <f>_xlfn.XLOOKUP(C267,'[1]E&amp;DPSAC'!$K:$K,'[1]E&amp;DPSAC'!$Z:$Z,"",0)</f>
        <v>13710</v>
      </c>
      <c r="V267" s="17">
        <f>_xlfn.XLOOKUP(C267,'[2]1. All Calls'!$R:$R,'[2]1. All Calls'!$B:$B,"",0)</f>
        <v>14415</v>
      </c>
      <c r="W267" s="20">
        <f>_xlfn.XLOOKUP(C267,'[2]1. All Calls'!$R:$R,'[2]1. All Calls'!$A:$A,"",0)</f>
        <v>45966.56527777778</v>
      </c>
      <c r="X267" s="17" t="str">
        <f>_xlfn.XLOOKUP(C267,'[2]Sch Calls'!$R:$R,'[2]Sch Calls'!$AB:$AB,"",0)</f>
        <v>Attend the site for schedule service, so drain oil from tank and drain oil from cooler total 37 liters oil drain then change air filter for compressor and engine both side, change oil filter , change all valve kit, change air oil separator and change ELGI air lube plus oil 40 liters. Then start the unit found running ok.</v>
      </c>
      <c r="Y267" s="17">
        <f t="shared" si="102"/>
        <v>45</v>
      </c>
      <c r="Z267" s="17" t="str">
        <f t="shared" si="103"/>
        <v>Done</v>
      </c>
      <c r="AA267" s="21">
        <f t="shared" ca="1" si="104"/>
        <v>276.5406712963013</v>
      </c>
      <c r="AB267" s="21" t="str">
        <f t="shared" ca="1" si="105"/>
        <v>Due</v>
      </c>
      <c r="AC267" s="11">
        <f ca="1">tbl_DPSAC[[#This Row],[Current Month Due Count]]</f>
        <v>0</v>
      </c>
      <c r="AD267" s="11">
        <f ca="1">tbl_DPSAC[[#This Row],[Next Month Due2]]</f>
        <v>0</v>
      </c>
      <c r="AE267" s="11">
        <f t="shared" ca="1" si="106"/>
        <v>1</v>
      </c>
      <c r="AF267" s="11">
        <v>5</v>
      </c>
      <c r="AG267" s="17">
        <f t="shared" ca="1" si="107"/>
        <v>15087</v>
      </c>
      <c r="AH267" s="11">
        <v>0</v>
      </c>
      <c r="AI267" s="11">
        <v>0</v>
      </c>
      <c r="AJ267" s="11">
        <v>0</v>
      </c>
      <c r="AK267" s="11">
        <v>0</v>
      </c>
      <c r="AL267" s="11">
        <v>0</v>
      </c>
      <c r="AM267" s="11">
        <v>0</v>
      </c>
      <c r="AN267" s="11" t="s">
        <v>1397</v>
      </c>
      <c r="AO267" s="11">
        <v>0</v>
      </c>
      <c r="AP267" s="11">
        <v>0</v>
      </c>
      <c r="AQ267" s="11">
        <v>0</v>
      </c>
      <c r="AR267" s="11">
        <v>0</v>
      </c>
      <c r="AS267" s="11">
        <v>0</v>
      </c>
      <c r="AT267" s="11">
        <v>0</v>
      </c>
      <c r="AU267" s="11" t="s">
        <v>1398</v>
      </c>
      <c r="AV267" s="11">
        <v>0</v>
      </c>
      <c r="AW267" s="11">
        <v>0</v>
      </c>
      <c r="AX267" s="11" t="str">
        <f t="shared" ca="1" si="108"/>
        <v>3 Service Due</v>
      </c>
      <c r="AY267" s="17">
        <v>13710</v>
      </c>
      <c r="AZ267" s="22">
        <v>45824</v>
      </c>
      <c r="BA267" s="17" t="s">
        <v>1399</v>
      </c>
      <c r="BB267" s="17">
        <v>13710</v>
      </c>
      <c r="BC267" s="22">
        <v>45824</v>
      </c>
      <c r="BD267" s="17" t="s">
        <v>1399</v>
      </c>
      <c r="BE267" s="17">
        <v>13710</v>
      </c>
      <c r="BF267" s="22">
        <v>45824</v>
      </c>
      <c r="BG267" s="17" t="s">
        <v>1399</v>
      </c>
      <c r="BH267" s="17">
        <v>13710</v>
      </c>
      <c r="BI267" s="22">
        <v>45824</v>
      </c>
      <c r="BJ267" s="17" t="s">
        <v>1399</v>
      </c>
      <c r="BK267" s="17">
        <v>13710</v>
      </c>
      <c r="BL267" s="22">
        <v>45824</v>
      </c>
      <c r="BM267" s="17" t="s">
        <v>1399</v>
      </c>
      <c r="BN267" s="23">
        <f t="shared" si="109"/>
        <v>46004</v>
      </c>
      <c r="BO267" s="23">
        <f t="shared" si="110"/>
        <v>46004</v>
      </c>
      <c r="BP267" s="23">
        <f t="shared" si="111"/>
        <v>46004</v>
      </c>
      <c r="BQ267" s="23">
        <f t="shared" si="112"/>
        <v>46004</v>
      </c>
      <c r="BR267" s="23">
        <f t="shared" si="123"/>
        <v>46189</v>
      </c>
      <c r="BS267" s="24">
        <f t="shared" ca="1" si="113"/>
        <v>-627</v>
      </c>
      <c r="BT267" s="25">
        <f t="shared" ca="1" si="114"/>
        <v>123</v>
      </c>
      <c r="BU267" s="25">
        <f t="shared" ca="1" si="115"/>
        <v>-627</v>
      </c>
      <c r="BV267" s="25">
        <f t="shared" ca="1" si="116"/>
        <v>-627</v>
      </c>
      <c r="BW267" s="25">
        <f t="shared" ca="1" si="117"/>
        <v>123</v>
      </c>
      <c r="BX267" s="26" t="e">
        <v>#N/A</v>
      </c>
      <c r="BY267" s="11">
        <f t="shared" ca="1" si="118"/>
        <v>4</v>
      </c>
      <c r="BZ267" s="11">
        <f t="shared" ca="1" si="124"/>
        <v>0</v>
      </c>
      <c r="CA267" s="11">
        <f t="shared" ca="1" si="119"/>
        <v>0</v>
      </c>
      <c r="CB267" s="28" t="str">
        <f>_xlfn.XLOOKUP($C267,'[3]BIS Feb-26'!$C:$C,'[3]BIS Feb-26'!U:U,"",0)</f>
        <v/>
      </c>
      <c r="CC267" s="28" t="str">
        <f>_xlfn.XLOOKUP($C267,'[3]BIS Feb-26'!$C:$C,'[3]BIS Feb-26'!V:V,"",0)</f>
        <v/>
      </c>
      <c r="CD267" s="28" t="str">
        <f>_xlfn.XLOOKUP($C267,'[3]BIS Feb-26'!$C:$C,'[3]BIS Feb-26'!W:W,"",0)</f>
        <v/>
      </c>
      <c r="CE267" s="28" t="str">
        <f>_xlfn.XLOOKUP($C267,'[3]BIS Feb-26'!$C:$C,'[3]BIS Feb-26'!X:X,"",0)</f>
        <v/>
      </c>
      <c r="CF267" s="28" t="str">
        <f>_xlfn.XLOOKUP($C267,'[3]BIS Feb-26'!$C:$C,'[3]BIS Feb-26'!Y:Y,"",0)</f>
        <v/>
      </c>
      <c r="CG267" s="28" t="str">
        <f>_xlfn.XLOOKUP($C267,'[3]BIS Feb-26'!$C:$C,'[3]BIS Feb-26'!Z:Z,"",0)</f>
        <v/>
      </c>
      <c r="CH267" s="28" t="str">
        <f>_xlfn.XLOOKUP($C267,'[3]BIS Feb-26'!$C:$C,'[3]BIS Feb-26'!AA:AA,"",0)</f>
        <v/>
      </c>
      <c r="CI267" s="28" t="str">
        <f>_xlfn.XLOOKUP($C267,'[3]BIS Feb-26'!$C:$C,'[3]BIS Feb-26'!AB:AB,"",0)</f>
        <v/>
      </c>
      <c r="CJ267" s="28" t="str">
        <f>_xlfn.XLOOKUP($C267,'[3]BIS Feb-26'!$C:$C,'[3]BIS Feb-26'!AC:AC,"",0)</f>
        <v/>
      </c>
      <c r="CK267" s="29" t="str">
        <f>_xlfn.XLOOKUP($C267,'[3]BIS Feb-26'!$C:$C,'[3]BIS Feb-26'!AD:AD,"",0)</f>
        <v/>
      </c>
      <c r="CL267" s="29" t="str">
        <f>_xlfn.XLOOKUP($C267,'[3]BIS Feb-26'!$C:$C,'[3]BIS Feb-26'!AE:AE,"",0)</f>
        <v/>
      </c>
      <c r="CM267" s="29" t="str">
        <f>_xlfn.XLOOKUP($C267,'[3]BIS Feb-26'!$C:$C,'[3]BIS Feb-26'!AF:AF,"",0)</f>
        <v/>
      </c>
      <c r="CN267" s="29" t="str">
        <f>_xlfn.XLOOKUP($C267,'[3]BIS Feb-26'!$C:$C,'[3]BIS Feb-26'!AG:AG,"",0)</f>
        <v/>
      </c>
      <c r="CO267" s="29" t="str">
        <f>_xlfn.XLOOKUP($C267,'[3]BIS Feb-26'!$C:$C,'[3]BIS Feb-26'!AH:AH,"",0)</f>
        <v/>
      </c>
      <c r="CP267" s="29" t="str">
        <f>_xlfn.XLOOKUP($C267,'[3]BIS Feb-26'!$C:$C,'[3]BIS Feb-26'!AI:AI,"",0)</f>
        <v/>
      </c>
      <c r="CQ267" s="29" t="str">
        <f>_xlfn.XLOOKUP($C267,'[3]BIS Feb-26'!$C:$C,'[3]BIS Feb-26'!AJ:AJ,"",0)</f>
        <v/>
      </c>
      <c r="CR267" s="29" t="str">
        <f>_xlfn.XLOOKUP($C267,'[3]BIS Feb-26'!$C:$C,'[3]BIS Feb-26'!AK:AK,"",0)</f>
        <v/>
      </c>
      <c r="CS267" s="29" t="str">
        <f>_xlfn.XLOOKUP($C267,'[3]BIS Feb-26'!$C:$C,'[3]BIS Feb-26'!AL:AL,"",0)</f>
        <v/>
      </c>
      <c r="CT267" s="29" t="str">
        <f>_xlfn.XLOOKUP($C267,'[3]BIS Feb-26'!$C:$C,'[3]BIS Feb-26'!AM:AM,"",0)</f>
        <v/>
      </c>
      <c r="CU267" s="28" t="str">
        <f>_xlfn.XLOOKUP($C267,'[3]BIS Feb-26'!$C:$C,'[3]BIS Feb-26'!AN:AN,"",0)</f>
        <v/>
      </c>
      <c r="CV267" s="28" t="str">
        <f>_xlfn.XLOOKUP($C267,'[3]BIS Feb-26'!$C:$C,'[3]BIS Feb-26'!AO:AO,"",0)</f>
        <v/>
      </c>
      <c r="CW267" s="28" t="str">
        <f>_xlfn.XLOOKUP($C267,'[3]BIS Feb-26'!$C:$C,'[3]BIS Feb-26'!AP:AP,"",0)</f>
        <v/>
      </c>
      <c r="CX267" s="28" t="str">
        <f>_xlfn.XLOOKUP($C267,'[3]BIS Feb-26'!$C:$C,'[3]BIS Feb-26'!AQ:AQ,"",0)</f>
        <v/>
      </c>
      <c r="CY267" s="28" t="str">
        <f>_xlfn.XLOOKUP($C267,'[3]BIS Feb-26'!$C:$C,'[3]BIS Feb-26'!AR:AR,"",0)</f>
        <v/>
      </c>
      <c r="CZ267" s="28" t="str">
        <f>_xlfn.XLOOKUP($C267,'[3]BIS Feb-26'!$C:$C,'[3]BIS Feb-26'!AS:AS,"",0)</f>
        <v/>
      </c>
      <c r="DA267" s="28" t="str">
        <f>_xlfn.XLOOKUP($C267,'[3]BIS Feb-26'!$C:$C,'[3]BIS Feb-26'!AT:AT,"",0)</f>
        <v/>
      </c>
      <c r="DB267" s="28" t="str">
        <f>_xlfn.XLOOKUP($C267,'[3]BIS Feb-26'!$C:$C,'[3]BIS Feb-26'!AU:AU,"",0)</f>
        <v/>
      </c>
      <c r="DC267" s="28" t="str">
        <f>_xlfn.XLOOKUP($C267,'[3]BIS Feb-26'!$C:$C,'[3]BIS Feb-26'!AV:AV,"",0)</f>
        <v/>
      </c>
      <c r="DD267" s="11" t="str">
        <f>_xlfn.XLOOKUP($C267,'[3]BIS Feb-26'!$C:$C,'[3]BIS Feb-26'!AW:AW,"",0)</f>
        <v/>
      </c>
      <c r="DE267" s="11" t="str">
        <f>_xlfn.XLOOKUP($C267,'[3]BIS Feb-26'!$C:$C,'[3]BIS Feb-26'!AX:AX,"",0)</f>
        <v/>
      </c>
      <c r="DF267" s="11" t="str">
        <f>_xlfn.XLOOKUP($C267,'[3]BIS Feb-26'!$C:$C,'[3]BIS Feb-26'!AY:AY,"",0)</f>
        <v/>
      </c>
      <c r="DG267" s="11">
        <f t="shared" ca="1" si="120"/>
        <v>0</v>
      </c>
      <c r="DH267" s="11">
        <f t="shared" ca="1" si="121"/>
        <v>0</v>
      </c>
      <c r="DI267" s="11">
        <f t="shared" ca="1" si="122"/>
        <v>0</v>
      </c>
      <c r="DJ267" s="11" t="str">
        <f>_xlfn.XLOOKUP($C267,'[3]Active Customer Assets'!$D:$D,'[3]Active Customer Assets'!I:I,"",0)</f>
        <v>D (Compressor scrapped/ Company shut)</v>
      </c>
      <c r="DK267" s="28">
        <f>_xlfn.XLOOKUP($C267,'[3]Active Customer Assets'!$D:$D,'[3]Active Customer Assets'!J:J,"",0)</f>
        <v>43638.422916666699</v>
      </c>
      <c r="DL267" s="28">
        <f>_xlfn.XLOOKUP($C267,'[3]Active Customer Assets'!$D:$D,'[3]Active Customer Assets'!K:K,"",0)</f>
        <v>43613.229166666701</v>
      </c>
      <c r="DM267" s="28">
        <f>_xlfn.XLOOKUP($C267,'[3]Active Customer Assets'!$D:$D,'[3]Active Customer Assets'!L:L,"",0)</f>
        <v>45966.566180555601</v>
      </c>
      <c r="DN267" s="21">
        <f>_xlfn.XLOOKUP($C267,'[3]Active Customer Assets'!$D:$D,'[3]Active Customer Assets'!M:M,"",0)</f>
        <v>14415</v>
      </c>
      <c r="DO267" s="28">
        <f>_xlfn.XLOOKUP($C267,'[3]Active Customer Assets'!$D:$D,'[3]Active Customer Assets'!N:N,"",0)</f>
        <v>0</v>
      </c>
      <c r="DP267" s="28">
        <f>_xlfn.XLOOKUP($C267,'[3]Active Customer Assets'!$D:$D,'[3]Active Customer Assets'!O:O,"",0)</f>
        <v>0</v>
      </c>
      <c r="DQ267" s="28" t="str">
        <f>_xlfn.XLOOKUP($C267,'[3]Active Customer Assets'!$D:$D,'[3]Active Customer Assets'!P:P,"",0)</f>
        <v>Air lube Plus</v>
      </c>
      <c r="DR267" s="28">
        <f>_xlfn.XLOOKUP($C267,'[3]Active Customer Assets'!$D:$D,'[3]Active Customer Assets'!Q:Q,"",0)</f>
        <v>45266</v>
      </c>
      <c r="DS267" s="28">
        <f>_xlfn.XLOOKUP($C267,'[3]Active Customer Assets'!$D:$D,'[3]Active Customer Assets'!R:R,"",0)</f>
        <v>45824</v>
      </c>
      <c r="DT267" s="28">
        <f>_xlfn.XLOOKUP($C267,'[3]Active Customer Assets'!$D:$D,'[3]Active Customer Assets'!S:S,"",0)</f>
        <v>45824</v>
      </c>
      <c r="DU267" s="28">
        <f>_xlfn.XLOOKUP($C267,'[3]Active Customer Assets'!$D:$D,'[3]Active Customer Assets'!T:T,"",0)</f>
        <v>45824</v>
      </c>
      <c r="DV267" s="28">
        <f>_xlfn.XLOOKUP($C267,'[3]Active Customer Assets'!$D:$D,'[3]Active Customer Assets'!U:U,"",0)</f>
        <v>45824</v>
      </c>
      <c r="DW267" s="28">
        <f>_xlfn.XLOOKUP($C267,'[3]Active Customer Assets'!$D:$D,'[3]Active Customer Assets'!V:V,"",0)</f>
        <v>45824</v>
      </c>
      <c r="DX267" s="28">
        <f>_xlfn.XLOOKUP($C267,'[3]Active Customer Assets'!$D:$D,'[3]Active Customer Assets'!W:W,"",0)</f>
        <v>45824</v>
      </c>
      <c r="DY267" s="28">
        <f>_xlfn.XLOOKUP($C267,'[3]Active Customer Assets'!$D:$D,'[3]Active Customer Assets'!X:X,"",0)</f>
        <v>45824</v>
      </c>
      <c r="DZ267" s="28">
        <f>_xlfn.XLOOKUP($C267,'[3]Active Customer Assets'!$D:$D,'[3]Active Customer Assets'!Y:Y,"",0)</f>
        <v>0</v>
      </c>
      <c r="EA267" s="28" t="str">
        <f>_xlfn.XLOOKUP($C267,'[3]Active Customer Assets'!$D:$D,'[3]Active Customer Assets'!Z:Z,"",0)</f>
        <v>50</v>
      </c>
      <c r="EB267" s="28" t="str">
        <f>_xlfn.XLOOKUP($C267,'[3]Active Customer Assets'!$D:$D,'[3]Active Customer Assets'!AA:AA,"",0)</f>
        <v>50</v>
      </c>
      <c r="EC267" s="28" t="str">
        <f>_xlfn.XLOOKUP($C267,'[3]Active Customer Assets'!$D:$D,'[3]Active Customer Assets'!AB:AB,"",0)</f>
        <v>50</v>
      </c>
      <c r="ED267" s="28" t="str">
        <f>_xlfn.XLOOKUP($C267,'[3]Active Customer Assets'!$D:$D,'[3]Active Customer Assets'!AC:AC,"",0)</f>
        <v>50</v>
      </c>
      <c r="EE267" s="28" t="str">
        <f>_xlfn.XLOOKUP($C267,'[3]Active Customer Assets'!$D:$D,'[3]Active Customer Assets'!AD:AD,"",0)</f>
        <v>50</v>
      </c>
      <c r="EF267" s="28" t="str">
        <f>_xlfn.XLOOKUP($C267,'[3]Active Customer Assets'!$D:$D,'[3]Active Customer Assets'!AE:AE,"",0)</f>
        <v>800</v>
      </c>
      <c r="EG267" s="28" t="str">
        <f>_xlfn.XLOOKUP($C267,'[3]Active Customer Assets'!$D:$D,'[3]Active Customer Assets'!AF:AF,"",0)</f>
        <v>1000</v>
      </c>
      <c r="EH267" s="28" t="str">
        <f>_xlfn.XLOOKUP($C267,'[3]Active Customer Assets'!$D:$D,'[3]Active Customer Assets'!AG:AG,"",0)</f>
        <v>800</v>
      </c>
      <c r="EI267" s="28" t="str">
        <f>_xlfn.XLOOKUP($C267,'[3]Active Customer Assets'!$D:$D,'[3]Active Customer Assets'!AH:AH,"",0)</f>
        <v>800</v>
      </c>
      <c r="EJ267" s="21">
        <f>_xlfn.XLOOKUP($C267,'[3]Active Customer Assets'!$D:$D,'[3]Active Customer Assets'!AI:AI,"",0)</f>
        <v>5</v>
      </c>
      <c r="EK267" s="35" t="str">
        <f>[3]!tbl_DPSAC[[#This Row],[Unit Status]]</f>
        <v>Scraped</v>
      </c>
    </row>
    <row r="268" spans="1:141" x14ac:dyDescent="0.15">
      <c r="A268" s="11">
        <f>ROW(tbl_DPSAC[[#This Row],[Sl. No.]])-1</f>
        <v>267</v>
      </c>
      <c r="B268" s="12" t="s">
        <v>136</v>
      </c>
      <c r="C268" s="12" t="s">
        <v>1400</v>
      </c>
      <c r="D268" s="12" t="s">
        <v>251</v>
      </c>
      <c r="E268" s="12" t="s">
        <v>147</v>
      </c>
      <c r="F268" s="12" t="s">
        <v>161</v>
      </c>
      <c r="G268" s="13" t="s">
        <v>1401</v>
      </c>
      <c r="H268" s="13" t="str">
        <f>_xlfn.XLOOKUP(C268,'[1]E&amp;DPSAC'!$K:$K,'[1]E&amp;DPSAC'!$E:$E,,0)</f>
        <v>RAJAPUR, DHANBAD</v>
      </c>
      <c r="I268" s="13"/>
      <c r="J268" s="13">
        <v>7667544644</v>
      </c>
      <c r="K268" s="13">
        <v>7667544644</v>
      </c>
      <c r="L268" s="12" t="str">
        <f t="shared" ca="1" si="100"/>
        <v>Non - Warranty</v>
      </c>
      <c r="M268" s="14">
        <v>42821</v>
      </c>
      <c r="N268" s="15">
        <v>24</v>
      </c>
      <c r="O268" s="14">
        <f t="shared" si="101"/>
        <v>43555</v>
      </c>
      <c r="P268" s="11" t="s">
        <v>715</v>
      </c>
      <c r="Q268" s="19" t="str">
        <f>_xlfn.XLOOKUP(C268,'[2]Sch Calls'!$R:$R,'[2]Sch Calls'!$F:$F,"",0)</f>
        <v>CC-01184668</v>
      </c>
      <c r="R268" s="18">
        <f>_xlfn.XLOOKUP(C268,'[2]Sch Calls'!$R:$R,'[2]Sch Calls'!$A:$A,"",0)</f>
        <v>45335.567534722199</v>
      </c>
      <c r="S268" s="17">
        <f>_xlfn.XLOOKUP(C268,'[2]Sch Calls'!$R:$R,'[2]Sch Calls'!$B:$B,"",0)</f>
        <v>3970</v>
      </c>
      <c r="T268" s="18">
        <f>_xlfn.XLOOKUP(C268,'[1]E&amp;DPSAC'!$K:$K,'[1]E&amp;DPSAC'!$W:$W,"",0)</f>
        <v>45265</v>
      </c>
      <c r="U268" s="17">
        <f>_xlfn.XLOOKUP(C268,'[1]E&amp;DPSAC'!$K:$K,'[1]E&amp;DPSAC'!$Z:$Z,"",0)</f>
        <v>3480</v>
      </c>
      <c r="V268" s="17">
        <f>_xlfn.XLOOKUP(C268,'[2]1. All Calls'!$R:$R,'[2]1. All Calls'!$B:$B,"",0)</f>
        <v>5960</v>
      </c>
      <c r="W268" s="20">
        <f>_xlfn.XLOOKUP(C268,'[2]1. All Calls'!$R:$R,'[2]1. All Calls'!$A:$A,"",0)</f>
        <v>45966.567361111112</v>
      </c>
      <c r="X268" s="17" t="str">
        <f>_xlfn.XLOOKUP(C268,'[2]Sch Calls'!$R:$R,'[2]Sch Calls'!$AB:$AB,"",0)</f>
        <v>Attend the site for schedule service so drain oil from cooler and drain oil from tank total 37 liter oil drain then Change BDV KIT, MPV kit, ARV kit, actuator kit, pressure regulator kit and oil 40 liter then start the unit found running ok.</v>
      </c>
      <c r="Y268" s="17">
        <f t="shared" si="102"/>
        <v>-1240</v>
      </c>
      <c r="Z268" s="17" t="str">
        <f t="shared" si="103"/>
        <v>Due</v>
      </c>
      <c r="AA268" s="21">
        <f t="shared" ca="1" si="104"/>
        <v>765.43246527780138</v>
      </c>
      <c r="AB268" s="21" t="str">
        <f t="shared" ca="1" si="105"/>
        <v>Due</v>
      </c>
      <c r="AC268" s="11">
        <f ca="1">tbl_DPSAC[[#This Row],[Current Month Due Count]]</f>
        <v>0</v>
      </c>
      <c r="AD268" s="11">
        <f ca="1">tbl_DPSAC[[#This Row],[Next Month Due2]]</f>
        <v>0</v>
      </c>
      <c r="AE268" s="11">
        <f t="shared" ca="1" si="106"/>
        <v>1</v>
      </c>
      <c r="AF268" s="11">
        <v>3</v>
      </c>
      <c r="AG268" s="17">
        <f t="shared" ca="1" si="107"/>
        <v>6363</v>
      </c>
      <c r="AH268" s="11">
        <v>0</v>
      </c>
      <c r="AI268" s="11">
        <v>0</v>
      </c>
      <c r="AJ268" s="11">
        <v>0</v>
      </c>
      <c r="AK268" s="11">
        <v>0</v>
      </c>
      <c r="AL268" s="11">
        <v>0</v>
      </c>
      <c r="AM268" s="11">
        <v>0</v>
      </c>
      <c r="AN268" s="11">
        <v>0</v>
      </c>
      <c r="AO268" s="11">
        <v>0</v>
      </c>
      <c r="AP268" s="11">
        <v>0</v>
      </c>
      <c r="AQ268" s="11">
        <v>0</v>
      </c>
      <c r="AR268" s="11">
        <v>0</v>
      </c>
      <c r="AS268" s="11">
        <v>0</v>
      </c>
      <c r="AT268" s="11">
        <v>0</v>
      </c>
      <c r="AU268" s="11">
        <v>0</v>
      </c>
      <c r="AV268" s="11">
        <v>0</v>
      </c>
      <c r="AW268" s="11">
        <v>0</v>
      </c>
      <c r="AX268" s="11" t="str">
        <f t="shared" ca="1" si="108"/>
        <v>5 Service Due</v>
      </c>
      <c r="AY268" s="17">
        <v>3970</v>
      </c>
      <c r="AZ268" s="22">
        <v>45335</v>
      </c>
      <c r="BA268" s="17" t="s">
        <v>1402</v>
      </c>
      <c r="BB268" s="17">
        <v>3970</v>
      </c>
      <c r="BC268" s="22">
        <v>45335</v>
      </c>
      <c r="BD268" s="17" t="s">
        <v>1402</v>
      </c>
      <c r="BE268" s="17">
        <v>3970</v>
      </c>
      <c r="BF268" s="22">
        <v>45335</v>
      </c>
      <c r="BG268" s="17" t="s">
        <v>1402</v>
      </c>
      <c r="BH268" s="17">
        <v>3970</v>
      </c>
      <c r="BI268" s="22">
        <v>45335</v>
      </c>
      <c r="BJ268" s="17" t="s">
        <v>1402</v>
      </c>
      <c r="BK268" s="17">
        <v>3970</v>
      </c>
      <c r="BL268" s="22">
        <v>45335</v>
      </c>
      <c r="BM268" s="17" t="s">
        <v>1402</v>
      </c>
      <c r="BN268" s="23">
        <f t="shared" si="109"/>
        <v>45515</v>
      </c>
      <c r="BO268" s="23">
        <f t="shared" si="110"/>
        <v>45515</v>
      </c>
      <c r="BP268" s="23">
        <f t="shared" si="111"/>
        <v>45515</v>
      </c>
      <c r="BQ268" s="23">
        <f t="shared" si="112"/>
        <v>45515</v>
      </c>
      <c r="BR268" s="23">
        <f t="shared" si="123"/>
        <v>45700</v>
      </c>
      <c r="BS268" s="24">
        <f t="shared" ca="1" si="113"/>
        <v>-1643</v>
      </c>
      <c r="BT268" s="25">
        <f t="shared" ca="1" si="114"/>
        <v>-893</v>
      </c>
      <c r="BU268" s="25">
        <f t="shared" ca="1" si="115"/>
        <v>-1643</v>
      </c>
      <c r="BV268" s="25">
        <f t="shared" ca="1" si="116"/>
        <v>-1643</v>
      </c>
      <c r="BW268" s="25">
        <f t="shared" ca="1" si="117"/>
        <v>-893</v>
      </c>
      <c r="BX268" s="26" t="e">
        <v>#N/A</v>
      </c>
      <c r="BY268" s="11">
        <f t="shared" ca="1" si="118"/>
        <v>5</v>
      </c>
      <c r="BZ268" s="11">
        <f t="shared" ca="1" si="124"/>
        <v>0</v>
      </c>
      <c r="CA268" s="11">
        <f t="shared" ca="1" si="119"/>
        <v>0</v>
      </c>
      <c r="CB268" s="28" t="str">
        <f>_xlfn.XLOOKUP($C268,'[3]BIS Feb-26'!$C:$C,'[3]BIS Feb-26'!U:U,"",0)</f>
        <v/>
      </c>
      <c r="CC268" s="28" t="str">
        <f>_xlfn.XLOOKUP($C268,'[3]BIS Feb-26'!$C:$C,'[3]BIS Feb-26'!V:V,"",0)</f>
        <v/>
      </c>
      <c r="CD268" s="28" t="str">
        <f>_xlfn.XLOOKUP($C268,'[3]BIS Feb-26'!$C:$C,'[3]BIS Feb-26'!W:W,"",0)</f>
        <v/>
      </c>
      <c r="CE268" s="28" t="str">
        <f>_xlfn.XLOOKUP($C268,'[3]BIS Feb-26'!$C:$C,'[3]BIS Feb-26'!X:X,"",0)</f>
        <v/>
      </c>
      <c r="CF268" s="28" t="str">
        <f>_xlfn.XLOOKUP($C268,'[3]BIS Feb-26'!$C:$C,'[3]BIS Feb-26'!Y:Y,"",0)</f>
        <v/>
      </c>
      <c r="CG268" s="28" t="str">
        <f>_xlfn.XLOOKUP($C268,'[3]BIS Feb-26'!$C:$C,'[3]BIS Feb-26'!Z:Z,"",0)</f>
        <v/>
      </c>
      <c r="CH268" s="28" t="str">
        <f>_xlfn.XLOOKUP($C268,'[3]BIS Feb-26'!$C:$C,'[3]BIS Feb-26'!AA:AA,"",0)</f>
        <v/>
      </c>
      <c r="CI268" s="28" t="str">
        <f>_xlfn.XLOOKUP($C268,'[3]BIS Feb-26'!$C:$C,'[3]BIS Feb-26'!AB:AB,"",0)</f>
        <v/>
      </c>
      <c r="CJ268" s="28" t="str">
        <f>_xlfn.XLOOKUP($C268,'[3]BIS Feb-26'!$C:$C,'[3]BIS Feb-26'!AC:AC,"",0)</f>
        <v/>
      </c>
      <c r="CK268" s="29" t="str">
        <f>_xlfn.XLOOKUP($C268,'[3]BIS Feb-26'!$C:$C,'[3]BIS Feb-26'!AD:AD,"",0)</f>
        <v/>
      </c>
      <c r="CL268" s="29" t="str">
        <f>_xlfn.XLOOKUP($C268,'[3]BIS Feb-26'!$C:$C,'[3]BIS Feb-26'!AE:AE,"",0)</f>
        <v/>
      </c>
      <c r="CM268" s="29" t="str">
        <f>_xlfn.XLOOKUP($C268,'[3]BIS Feb-26'!$C:$C,'[3]BIS Feb-26'!AF:AF,"",0)</f>
        <v/>
      </c>
      <c r="CN268" s="29" t="str">
        <f>_xlfn.XLOOKUP($C268,'[3]BIS Feb-26'!$C:$C,'[3]BIS Feb-26'!AG:AG,"",0)</f>
        <v/>
      </c>
      <c r="CO268" s="29" t="str">
        <f>_xlfn.XLOOKUP($C268,'[3]BIS Feb-26'!$C:$C,'[3]BIS Feb-26'!AH:AH,"",0)</f>
        <v/>
      </c>
      <c r="CP268" s="29" t="str">
        <f>_xlfn.XLOOKUP($C268,'[3]BIS Feb-26'!$C:$C,'[3]BIS Feb-26'!AI:AI,"",0)</f>
        <v/>
      </c>
      <c r="CQ268" s="29" t="str">
        <f>_xlfn.XLOOKUP($C268,'[3]BIS Feb-26'!$C:$C,'[3]BIS Feb-26'!AJ:AJ,"",0)</f>
        <v/>
      </c>
      <c r="CR268" s="29" t="str">
        <f>_xlfn.XLOOKUP($C268,'[3]BIS Feb-26'!$C:$C,'[3]BIS Feb-26'!AK:AK,"",0)</f>
        <v/>
      </c>
      <c r="CS268" s="29" t="str">
        <f>_xlfn.XLOOKUP($C268,'[3]BIS Feb-26'!$C:$C,'[3]BIS Feb-26'!AL:AL,"",0)</f>
        <v/>
      </c>
      <c r="CT268" s="29" t="str">
        <f>_xlfn.XLOOKUP($C268,'[3]BIS Feb-26'!$C:$C,'[3]BIS Feb-26'!AM:AM,"",0)</f>
        <v/>
      </c>
      <c r="CU268" s="28" t="str">
        <f>_xlfn.XLOOKUP($C268,'[3]BIS Feb-26'!$C:$C,'[3]BIS Feb-26'!AN:AN,"",0)</f>
        <v/>
      </c>
      <c r="CV268" s="28" t="str">
        <f>_xlfn.XLOOKUP($C268,'[3]BIS Feb-26'!$C:$C,'[3]BIS Feb-26'!AO:AO,"",0)</f>
        <v/>
      </c>
      <c r="CW268" s="28" t="str">
        <f>_xlfn.XLOOKUP($C268,'[3]BIS Feb-26'!$C:$C,'[3]BIS Feb-26'!AP:AP,"",0)</f>
        <v/>
      </c>
      <c r="CX268" s="28" t="str">
        <f>_xlfn.XLOOKUP($C268,'[3]BIS Feb-26'!$C:$C,'[3]BIS Feb-26'!AQ:AQ,"",0)</f>
        <v/>
      </c>
      <c r="CY268" s="28" t="str">
        <f>_xlfn.XLOOKUP($C268,'[3]BIS Feb-26'!$C:$C,'[3]BIS Feb-26'!AR:AR,"",0)</f>
        <v/>
      </c>
      <c r="CZ268" s="28" t="str">
        <f>_xlfn.XLOOKUP($C268,'[3]BIS Feb-26'!$C:$C,'[3]BIS Feb-26'!AS:AS,"",0)</f>
        <v/>
      </c>
      <c r="DA268" s="28" t="str">
        <f>_xlfn.XLOOKUP($C268,'[3]BIS Feb-26'!$C:$C,'[3]BIS Feb-26'!AT:AT,"",0)</f>
        <v/>
      </c>
      <c r="DB268" s="28" t="str">
        <f>_xlfn.XLOOKUP($C268,'[3]BIS Feb-26'!$C:$C,'[3]BIS Feb-26'!AU:AU,"",0)</f>
        <v/>
      </c>
      <c r="DC268" s="28" t="str">
        <f>_xlfn.XLOOKUP($C268,'[3]BIS Feb-26'!$C:$C,'[3]BIS Feb-26'!AV:AV,"",0)</f>
        <v/>
      </c>
      <c r="DD268" s="11" t="str">
        <f>_xlfn.XLOOKUP($C268,'[3]BIS Feb-26'!$C:$C,'[3]BIS Feb-26'!AW:AW,"",0)</f>
        <v/>
      </c>
      <c r="DE268" s="11" t="str">
        <f>_xlfn.XLOOKUP($C268,'[3]BIS Feb-26'!$C:$C,'[3]BIS Feb-26'!AX:AX,"",0)</f>
        <v/>
      </c>
      <c r="DF268" s="11" t="str">
        <f>_xlfn.XLOOKUP($C268,'[3]BIS Feb-26'!$C:$C,'[3]BIS Feb-26'!AY:AY,"",0)</f>
        <v/>
      </c>
      <c r="DG268" s="11">
        <f t="shared" ca="1" si="120"/>
        <v>0</v>
      </c>
      <c r="DH268" s="11">
        <f t="shared" ca="1" si="121"/>
        <v>0</v>
      </c>
      <c r="DI268" s="11">
        <f t="shared" ca="1" si="122"/>
        <v>0</v>
      </c>
      <c r="DJ268" s="11" t="str">
        <f>_xlfn.XLOOKUP($C268,'[3]Active Customer Assets'!$D:$D,'[3]Active Customer Assets'!I:I,"",0)</f>
        <v>D (Compressor scrapped/ Company shut)</v>
      </c>
      <c r="DK268" s="28">
        <f>_xlfn.XLOOKUP($C268,'[3]Active Customer Assets'!$D:$D,'[3]Active Customer Assets'!J:J,"",0)</f>
        <v>42821</v>
      </c>
      <c r="DL268" s="28">
        <f>_xlfn.XLOOKUP($C268,'[3]Active Customer Assets'!$D:$D,'[3]Active Customer Assets'!K:K,"",0)</f>
        <v>42787</v>
      </c>
      <c r="DM268" s="28">
        <f>_xlfn.XLOOKUP($C268,'[3]Active Customer Assets'!$D:$D,'[3]Active Customer Assets'!L:L,"",0)</f>
        <v>45966.568414351903</v>
      </c>
      <c r="DN268" s="21">
        <f>_xlfn.XLOOKUP($C268,'[3]Active Customer Assets'!$D:$D,'[3]Active Customer Assets'!M:M,"",0)</f>
        <v>5960</v>
      </c>
      <c r="DO268" s="28">
        <f>_xlfn.XLOOKUP($C268,'[3]Active Customer Assets'!$D:$D,'[3]Active Customer Assets'!N:N,"",0)</f>
        <v>0</v>
      </c>
      <c r="DP268" s="28">
        <f>_xlfn.XLOOKUP($C268,'[3]Active Customer Assets'!$D:$D,'[3]Active Customer Assets'!O:O,"",0)</f>
        <v>0</v>
      </c>
      <c r="DQ268" s="28" t="str">
        <f>_xlfn.XLOOKUP($C268,'[3]Active Customer Assets'!$D:$D,'[3]Active Customer Assets'!P:P,"",0)</f>
        <v>Air lube Plus</v>
      </c>
      <c r="DR268" s="28">
        <f>_xlfn.XLOOKUP($C268,'[3]Active Customer Assets'!$D:$D,'[3]Active Customer Assets'!Q:Q,"",0)</f>
        <v>45335</v>
      </c>
      <c r="DS268" s="28">
        <f>_xlfn.XLOOKUP($C268,'[3]Active Customer Assets'!$D:$D,'[3]Active Customer Assets'!R:R,"",0)</f>
        <v>45265</v>
      </c>
      <c r="DT268" s="28">
        <f>_xlfn.XLOOKUP($C268,'[3]Active Customer Assets'!$D:$D,'[3]Active Customer Assets'!S:S,"",0)</f>
        <v>0</v>
      </c>
      <c r="DU268" s="28">
        <f>_xlfn.XLOOKUP($C268,'[3]Active Customer Assets'!$D:$D,'[3]Active Customer Assets'!T:T,"",0)</f>
        <v>45265</v>
      </c>
      <c r="DV268" s="28">
        <f>_xlfn.XLOOKUP($C268,'[3]Active Customer Assets'!$D:$D,'[3]Active Customer Assets'!U:U,"",0)</f>
        <v>45265</v>
      </c>
      <c r="DW268" s="28">
        <f>_xlfn.XLOOKUP($C268,'[3]Active Customer Assets'!$D:$D,'[3]Active Customer Assets'!V:V,"",0)</f>
        <v>44988</v>
      </c>
      <c r="DX268" s="28">
        <f>_xlfn.XLOOKUP($C268,'[3]Active Customer Assets'!$D:$D,'[3]Active Customer Assets'!W:W,"",0)</f>
        <v>45335</v>
      </c>
      <c r="DY268" s="28">
        <f>_xlfn.XLOOKUP($C268,'[3]Active Customer Assets'!$D:$D,'[3]Active Customer Assets'!X:X,"",0)</f>
        <v>45335</v>
      </c>
      <c r="DZ268" s="28">
        <f>_xlfn.XLOOKUP($C268,'[3]Active Customer Assets'!$D:$D,'[3]Active Customer Assets'!Y:Y,"",0)</f>
        <v>45335</v>
      </c>
      <c r="EA268" s="28" t="str">
        <f>_xlfn.XLOOKUP($C268,'[3]Active Customer Assets'!$D:$D,'[3]Active Customer Assets'!Z:Z,"",0)</f>
        <v>240</v>
      </c>
      <c r="EB268" s="28" t="str">
        <f>_xlfn.XLOOKUP($C268,'[3]Active Customer Assets'!$D:$D,'[3]Active Customer Assets'!AA:AA,"",0)</f>
        <v>240</v>
      </c>
      <c r="EC268" s="28" t="str">
        <f>_xlfn.XLOOKUP($C268,'[3]Active Customer Assets'!$D:$D,'[3]Active Customer Assets'!AB:AB,"",0)</f>
        <v>240</v>
      </c>
      <c r="ED268" s="28" t="str">
        <f>_xlfn.XLOOKUP($C268,'[3]Active Customer Assets'!$D:$D,'[3]Active Customer Assets'!AC:AC,"",0)</f>
        <v>240</v>
      </c>
      <c r="EE268" s="28" t="str">
        <f>_xlfn.XLOOKUP($C268,'[3]Active Customer Assets'!$D:$D,'[3]Active Customer Assets'!AD:AD,"",0)</f>
        <v>240</v>
      </c>
      <c r="EF268" s="28" t="str">
        <f>_xlfn.XLOOKUP($C268,'[3]Active Customer Assets'!$D:$D,'[3]Active Customer Assets'!AE:AE,"",0)</f>
        <v>490</v>
      </c>
      <c r="EG268" s="28" t="str">
        <f>_xlfn.XLOOKUP($C268,'[3]Active Customer Assets'!$D:$D,'[3]Active Customer Assets'!AF:AF,"",0)</f>
        <v>1000</v>
      </c>
      <c r="EH268" s="28" t="str">
        <f>_xlfn.XLOOKUP($C268,'[3]Active Customer Assets'!$D:$D,'[3]Active Customer Assets'!AG:AG,"",0)</f>
        <v>490</v>
      </c>
      <c r="EI268" s="28" t="str">
        <f>_xlfn.XLOOKUP($C268,'[3]Active Customer Assets'!$D:$D,'[3]Active Customer Assets'!AH:AH,"",0)</f>
        <v>490</v>
      </c>
      <c r="EJ268" s="21">
        <f>_xlfn.XLOOKUP($C268,'[3]Active Customer Assets'!$D:$D,'[3]Active Customer Assets'!AI:AI,"",0)</f>
        <v>3</v>
      </c>
      <c r="EK268" s="35" t="str">
        <f>[3]!tbl_DPSAC[[#This Row],[Unit Status]]</f>
        <v>Scraped</v>
      </c>
    </row>
    <row r="269" spans="1:141" x14ac:dyDescent="0.15">
      <c r="A269" s="11">
        <f>ROW(tbl_DPSAC[[#This Row],[Sl. No.]])-1</f>
        <v>268</v>
      </c>
      <c r="B269" s="12" t="s">
        <v>136</v>
      </c>
      <c r="C269" s="12" t="s">
        <v>1403</v>
      </c>
      <c r="D269" s="12" t="s">
        <v>138</v>
      </c>
      <c r="E269" s="12" t="s">
        <v>139</v>
      </c>
      <c r="F269" s="12" t="s">
        <v>161</v>
      </c>
      <c r="G269" s="13" t="s">
        <v>1404</v>
      </c>
      <c r="H269" s="13" t="str">
        <f>_xlfn.XLOOKUP(C269,'[1]E&amp;DPSAC'!$K:$K,'[1]E&amp;DPSAC'!$E:$E,,0)</f>
        <v>MAGADH PROJECT, BALUMATH</v>
      </c>
      <c r="I269" s="13" t="s">
        <v>1405</v>
      </c>
      <c r="J269" s="13">
        <v>9102402602</v>
      </c>
      <c r="K269" s="13">
        <v>9102402602</v>
      </c>
      <c r="L269" s="12" t="str">
        <f t="shared" ca="1" si="100"/>
        <v>Non - Warranty</v>
      </c>
      <c r="M269" s="14">
        <v>44061</v>
      </c>
      <c r="N269" s="15">
        <v>24</v>
      </c>
      <c r="O269" s="14">
        <f t="shared" si="101"/>
        <v>44804</v>
      </c>
      <c r="P269" s="11" t="s">
        <v>142</v>
      </c>
      <c r="Q269" s="19" t="str">
        <f>_xlfn.XLOOKUP(C269,'[2]Sch Calls'!$R:$R,'[2]Sch Calls'!$F:$F,"",0)</f>
        <v>CC-01907117</v>
      </c>
      <c r="R269" s="18">
        <f>_xlfn.XLOOKUP(C269,'[2]Sch Calls'!$R:$R,'[2]Sch Calls'!$A:$A,"",0)</f>
        <v>46008.430648148104</v>
      </c>
      <c r="S269" s="17">
        <f>_xlfn.XLOOKUP(C269,'[2]Sch Calls'!$R:$R,'[2]Sch Calls'!$B:$B,"",0)</f>
        <v>6930</v>
      </c>
      <c r="T269" s="18">
        <f>_xlfn.XLOOKUP(C269,'[1]E&amp;DPSAC'!$K:$K,'[1]E&amp;DPSAC'!$W:$W,"",0)</f>
        <v>46007</v>
      </c>
      <c r="U269" s="17">
        <f>_xlfn.XLOOKUP(C269,'[1]E&amp;DPSAC'!$K:$K,'[1]E&amp;DPSAC'!$Z:$Z,"",0)</f>
        <v>6930</v>
      </c>
      <c r="V269" s="17">
        <f>_xlfn.XLOOKUP(C269,'[2]1. All Calls'!$R:$R,'[2]1. All Calls'!$B:$B,"",0)</f>
        <v>7000</v>
      </c>
      <c r="W269" s="20">
        <f>_xlfn.XLOOKUP(C269,'[2]1. All Calls'!$R:$R,'[2]1. All Calls'!$A:$A,"",0)</f>
        <v>46042.555370370399</v>
      </c>
      <c r="X269" s="17" t="str">
        <f>_xlfn.XLOOKUP(C269,'[2]Sch Calls'!$R:$R,'[2]Sch Calls'!$AB:$AB,"",0)</f>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
      <c r="Y269" s="17">
        <f t="shared" si="102"/>
        <v>680</v>
      </c>
      <c r="Z269" s="17" t="str">
        <f t="shared" si="103"/>
        <v>Done</v>
      </c>
      <c r="AA269" s="21">
        <f t="shared" ca="1" si="104"/>
        <v>92.569351851896499</v>
      </c>
      <c r="AB269" s="21" t="str">
        <f t="shared" ca="1" si="105"/>
        <v>Done</v>
      </c>
      <c r="AC269" s="11">
        <f ca="1">tbl_DPSAC[[#This Row],[Current Month Due Count]]</f>
        <v>0</v>
      </c>
      <c r="AD269" s="11">
        <f ca="1">tbl_DPSAC[[#This Row],[Next Month Due2]]</f>
        <v>0</v>
      </c>
      <c r="AE269" s="11">
        <f t="shared" ca="1" si="106"/>
        <v>0</v>
      </c>
      <c r="AF269" s="11">
        <v>2</v>
      </c>
      <c r="AG269" s="17">
        <f t="shared" ca="1" si="107"/>
        <v>7117</v>
      </c>
      <c r="AH269" s="11">
        <v>0</v>
      </c>
      <c r="AI269" s="11">
        <v>0</v>
      </c>
      <c r="AJ269" s="11">
        <v>0</v>
      </c>
      <c r="AK269" s="11">
        <v>0</v>
      </c>
      <c r="AL269" s="11">
        <v>0</v>
      </c>
      <c r="AM269" s="11">
        <v>0</v>
      </c>
      <c r="AN269" s="11">
        <v>0</v>
      </c>
      <c r="AO269" s="11">
        <v>0</v>
      </c>
      <c r="AP269" s="11">
        <v>0</v>
      </c>
      <c r="AQ269" s="11">
        <v>0</v>
      </c>
      <c r="AR269" s="11">
        <v>0</v>
      </c>
      <c r="AS269" s="11">
        <v>0</v>
      </c>
      <c r="AT269" s="11">
        <v>0</v>
      </c>
      <c r="AU269" s="11">
        <v>0</v>
      </c>
      <c r="AV269" s="11">
        <v>0</v>
      </c>
      <c r="AW269" s="11">
        <v>0</v>
      </c>
      <c r="AX269" s="11" t="str">
        <f t="shared" ca="1" si="108"/>
        <v>No Service Dues</v>
      </c>
      <c r="AY269" s="17">
        <v>6930</v>
      </c>
      <c r="AZ269" s="22">
        <v>46008</v>
      </c>
      <c r="BA269" s="17" t="s">
        <v>1406</v>
      </c>
      <c r="BB269" s="17">
        <v>6930</v>
      </c>
      <c r="BC269" s="22">
        <v>46008</v>
      </c>
      <c r="BD269" s="17" t="s">
        <v>1406</v>
      </c>
      <c r="BE269" s="17">
        <v>6930</v>
      </c>
      <c r="BF269" s="22">
        <v>46008</v>
      </c>
      <c r="BG269" s="17" t="s">
        <v>1406</v>
      </c>
      <c r="BH269" s="17">
        <v>6930</v>
      </c>
      <c r="BI269" s="22">
        <v>46008</v>
      </c>
      <c r="BJ269" s="17" t="s">
        <v>1406</v>
      </c>
      <c r="BK269" s="17">
        <v>6930</v>
      </c>
      <c r="BL269" s="22">
        <v>46008</v>
      </c>
      <c r="BM269" s="17" t="s">
        <v>1406</v>
      </c>
      <c r="BN269" s="23">
        <f t="shared" si="109"/>
        <v>46188</v>
      </c>
      <c r="BO269" s="23">
        <f t="shared" si="110"/>
        <v>46188</v>
      </c>
      <c r="BP269" s="23">
        <f t="shared" si="111"/>
        <v>46188</v>
      </c>
      <c r="BQ269" s="23">
        <f t="shared" si="112"/>
        <v>46188</v>
      </c>
      <c r="BR269" s="23">
        <f t="shared" si="123"/>
        <v>46373</v>
      </c>
      <c r="BS269" s="24">
        <f t="shared" ca="1" si="113"/>
        <v>563</v>
      </c>
      <c r="BT269" s="25">
        <f t="shared" ca="1" si="114"/>
        <v>1313</v>
      </c>
      <c r="BU269" s="25">
        <f t="shared" ca="1" si="115"/>
        <v>563</v>
      </c>
      <c r="BV269" s="25">
        <f t="shared" ca="1" si="116"/>
        <v>563</v>
      </c>
      <c r="BW269" s="25">
        <f t="shared" ca="1" si="117"/>
        <v>1313</v>
      </c>
      <c r="BX269" s="26" t="e">
        <v>#N/A</v>
      </c>
      <c r="BY269" s="11">
        <f t="shared" ca="1" si="118"/>
        <v>0</v>
      </c>
      <c r="BZ269" s="11">
        <f t="shared" ca="1" si="124"/>
        <v>0</v>
      </c>
      <c r="CA269" s="11">
        <f t="shared" ca="1" si="119"/>
        <v>0</v>
      </c>
      <c r="CB269" s="28">
        <f>_xlfn.XLOOKUP($C269,'[3]BIS Feb-26'!$C:$C,'[3]BIS Feb-26'!U:U,"",0)</f>
        <v>46007.770833333299</v>
      </c>
      <c r="CC269" s="28">
        <f>_xlfn.XLOOKUP($C269,'[3]BIS Feb-26'!$C:$C,'[3]BIS Feb-26'!V:V,"",0)</f>
        <v>46007.770833333299</v>
      </c>
      <c r="CD269" s="28">
        <f>_xlfn.XLOOKUP($C269,'[3]BIS Feb-26'!$C:$C,'[3]BIS Feb-26'!W:W,"",0)</f>
        <v>46007.770833333299</v>
      </c>
      <c r="CE269" s="28">
        <f>_xlfn.XLOOKUP($C269,'[3]BIS Feb-26'!$C:$C,'[3]BIS Feb-26'!X:X,"",0)</f>
        <v>46007.770833333299</v>
      </c>
      <c r="CF269" s="28">
        <f>_xlfn.XLOOKUP($C269,'[3]BIS Feb-26'!$C:$C,'[3]BIS Feb-26'!Y:Y,"",0)</f>
        <v>46007.770833333299</v>
      </c>
      <c r="CG269" s="28">
        <f>_xlfn.XLOOKUP($C269,'[3]BIS Feb-26'!$C:$C,'[3]BIS Feb-26'!Z:Z,"",0)</f>
        <v>46007.770833333299</v>
      </c>
      <c r="CH269" s="28">
        <f>_xlfn.XLOOKUP($C269,'[3]BIS Feb-26'!$C:$C,'[3]BIS Feb-26'!AA:AA,"",0)</f>
        <v>46007.770833333299</v>
      </c>
      <c r="CI269" s="28">
        <f>_xlfn.XLOOKUP($C269,'[3]BIS Feb-26'!$C:$C,'[3]BIS Feb-26'!AB:AB,"",0)</f>
        <v>46007.770833333299</v>
      </c>
      <c r="CJ269" s="28">
        <f>_xlfn.XLOOKUP($C269,'[3]BIS Feb-26'!$C:$C,'[3]BIS Feb-26'!AC:AC,"",0)</f>
        <v>45265.770833333299</v>
      </c>
      <c r="CK269" s="29" t="str">
        <f>_xlfn.XLOOKUP($C269,'[3]BIS Feb-26'!$C:$C,'[3]BIS Feb-26'!AD:AD,"",0)</f>
        <v>1435</v>
      </c>
      <c r="CL269" s="29" t="str">
        <f>_xlfn.XLOOKUP($C269,'[3]BIS Feb-26'!$C:$C,'[3]BIS Feb-26'!AE:AE,"",0)</f>
        <v>690</v>
      </c>
      <c r="CM269" s="29" t="str">
        <f>_xlfn.XLOOKUP($C269,'[3]BIS Feb-26'!$C:$C,'[3]BIS Feb-26'!AF:AF,"",0)</f>
        <v>690</v>
      </c>
      <c r="CN269" s="29" t="str">
        <f>_xlfn.XLOOKUP($C269,'[3]BIS Feb-26'!$C:$C,'[3]BIS Feb-26'!AG:AG,"",0)</f>
        <v>690</v>
      </c>
      <c r="CO269" s="29" t="str">
        <f>_xlfn.XLOOKUP($C269,'[3]BIS Feb-26'!$C:$C,'[3]BIS Feb-26'!AH:AH,"",0)</f>
        <v>690</v>
      </c>
      <c r="CP269" s="29" t="str">
        <f>_xlfn.XLOOKUP($C269,'[3]BIS Feb-26'!$C:$C,'[3]BIS Feb-26'!AI:AI,"",0)</f>
        <v>1435</v>
      </c>
      <c r="CQ269" s="29" t="str">
        <f>_xlfn.XLOOKUP($C269,'[3]BIS Feb-26'!$C:$C,'[3]BIS Feb-26'!AJ:AJ,"",0)</f>
        <v>1000</v>
      </c>
      <c r="CR269" s="29" t="str">
        <f>_xlfn.XLOOKUP($C269,'[3]BIS Feb-26'!$C:$C,'[3]BIS Feb-26'!AK:AK,"",0)</f>
        <v>1435</v>
      </c>
      <c r="CS269" s="29" t="str">
        <f>_xlfn.XLOOKUP($C269,'[3]BIS Feb-26'!$C:$C,'[3]BIS Feb-26'!AL:AL,"",0)</f>
        <v>1435</v>
      </c>
      <c r="CT269" s="29">
        <f>_xlfn.XLOOKUP($C269,'[3]BIS Feb-26'!$C:$C,'[3]BIS Feb-26'!AM:AM,"",0)</f>
        <v>3</v>
      </c>
      <c r="CU269" s="28">
        <f>_xlfn.XLOOKUP($C269,'[3]BIS Feb-26'!$C:$C,'[3]BIS Feb-26'!AN:AN,"",0)</f>
        <v>46187</v>
      </c>
      <c r="CV269" s="28">
        <f>_xlfn.XLOOKUP($C269,'[3]BIS Feb-26'!$C:$C,'[3]BIS Feb-26'!AO:AO,"",0)</f>
        <v>46187</v>
      </c>
      <c r="CW269" s="28">
        <f>_xlfn.XLOOKUP($C269,'[3]BIS Feb-26'!$C:$C,'[3]BIS Feb-26'!AP:AP,"",0)</f>
        <v>46187</v>
      </c>
      <c r="CX269" s="28">
        <f>_xlfn.XLOOKUP($C269,'[3]BIS Feb-26'!$C:$C,'[3]BIS Feb-26'!AQ:AQ,"",0)</f>
        <v>46187</v>
      </c>
      <c r="CY269" s="28">
        <f>_xlfn.XLOOKUP($C269,'[3]BIS Feb-26'!$C:$C,'[3]BIS Feb-26'!AR:AR,"",0)</f>
        <v>46187</v>
      </c>
      <c r="CZ269" s="28">
        <f>_xlfn.XLOOKUP($C269,'[3]BIS Feb-26'!$C:$C,'[3]BIS Feb-26'!AS:AS,"",0)</f>
        <v>46277</v>
      </c>
      <c r="DA269" s="28">
        <f>_xlfn.XLOOKUP($C269,'[3]BIS Feb-26'!$C:$C,'[3]BIS Feb-26'!AT:AT,"",0)</f>
        <v>46372</v>
      </c>
      <c r="DB269" s="28">
        <f>_xlfn.XLOOKUP($C269,'[3]BIS Feb-26'!$C:$C,'[3]BIS Feb-26'!AU:AU,"",0)</f>
        <v>46187</v>
      </c>
      <c r="DC269" s="28">
        <f>_xlfn.XLOOKUP($C269,'[3]BIS Feb-26'!$C:$C,'[3]BIS Feb-26'!AV:AV,"",0)</f>
        <v>45630</v>
      </c>
      <c r="DD269" s="11">
        <f>_xlfn.XLOOKUP($C269,'[3]BIS Feb-26'!$C:$C,'[3]BIS Feb-26'!AW:AW,"",0)</f>
        <v>1</v>
      </c>
      <c r="DE269" s="11">
        <f>_xlfn.XLOOKUP($C269,'[3]BIS Feb-26'!$C:$C,'[3]BIS Feb-26'!AX:AX,"",0)</f>
        <v>0</v>
      </c>
      <c r="DF269" s="11">
        <f>_xlfn.XLOOKUP($C269,'[3]BIS Feb-26'!$C:$C,'[3]BIS Feb-26'!AY:AY,"",0)</f>
        <v>0</v>
      </c>
      <c r="DG269" s="11">
        <f t="shared" ca="1" si="120"/>
        <v>1</v>
      </c>
      <c r="DH269" s="11">
        <f t="shared" ca="1" si="121"/>
        <v>0</v>
      </c>
      <c r="DI269" s="11">
        <f t="shared" ca="1" si="122"/>
        <v>0</v>
      </c>
      <c r="DJ269" s="11" t="str">
        <f>_xlfn.XLOOKUP($C269,'[3]Active Customer Assets'!$D:$D,'[3]Active Customer Assets'!I:I,"",0)</f>
        <v>A (100% potential spares purchased)</v>
      </c>
      <c r="DK269" s="28">
        <f>_xlfn.XLOOKUP($C269,'[3]Active Customer Assets'!$D:$D,'[3]Active Customer Assets'!J:J,"",0)</f>
        <v>44061.53125</v>
      </c>
      <c r="DL269" s="28">
        <f>_xlfn.XLOOKUP($C269,'[3]Active Customer Assets'!$D:$D,'[3]Active Customer Assets'!K:K,"",0)</f>
        <v>44034.229166666701</v>
      </c>
      <c r="DM269" s="28">
        <f>_xlfn.XLOOKUP($C269,'[3]Active Customer Assets'!$D:$D,'[3]Active Customer Assets'!L:L,"",0)</f>
        <v>46042.5559027778</v>
      </c>
      <c r="DN269" s="21">
        <f>_xlfn.XLOOKUP($C269,'[3]Active Customer Assets'!$D:$D,'[3]Active Customer Assets'!M:M,"",0)</f>
        <v>7000</v>
      </c>
      <c r="DO269" s="28">
        <f>_xlfn.XLOOKUP($C269,'[3]Active Customer Assets'!$D:$D,'[3]Active Customer Assets'!N:N,"",0)</f>
        <v>0</v>
      </c>
      <c r="DP269" s="28">
        <f>_xlfn.XLOOKUP($C269,'[3]Active Customer Assets'!$D:$D,'[3]Active Customer Assets'!O:O,"",0)</f>
        <v>0</v>
      </c>
      <c r="DQ269" s="28" t="str">
        <f>_xlfn.XLOOKUP($C269,'[3]Active Customer Assets'!$D:$D,'[3]Active Customer Assets'!P:P,"",0)</f>
        <v>Air lube Plus</v>
      </c>
      <c r="DR269" s="28">
        <f>_xlfn.XLOOKUP($C269,'[3]Active Customer Assets'!$D:$D,'[3]Active Customer Assets'!Q:Q,"",0)</f>
        <v>46008</v>
      </c>
      <c r="DS269" s="28">
        <f>_xlfn.XLOOKUP($C269,'[3]Active Customer Assets'!$D:$D,'[3]Active Customer Assets'!R:R,"",0)</f>
        <v>46008</v>
      </c>
      <c r="DT269" s="28">
        <f>_xlfn.XLOOKUP($C269,'[3]Active Customer Assets'!$D:$D,'[3]Active Customer Assets'!S:S,"",0)</f>
        <v>46008</v>
      </c>
      <c r="DU269" s="28">
        <f>_xlfn.XLOOKUP($C269,'[3]Active Customer Assets'!$D:$D,'[3]Active Customer Assets'!T:T,"",0)</f>
        <v>46008</v>
      </c>
      <c r="DV269" s="28">
        <f>_xlfn.XLOOKUP($C269,'[3]Active Customer Assets'!$D:$D,'[3]Active Customer Assets'!U:U,"",0)</f>
        <v>46008</v>
      </c>
      <c r="DW269" s="28">
        <f>_xlfn.XLOOKUP($C269,'[3]Active Customer Assets'!$D:$D,'[3]Active Customer Assets'!V:V,"",0)</f>
        <v>46008</v>
      </c>
      <c r="DX269" s="28">
        <f>_xlfn.XLOOKUP($C269,'[3]Active Customer Assets'!$D:$D,'[3]Active Customer Assets'!W:W,"",0)</f>
        <v>46008</v>
      </c>
      <c r="DY269" s="28">
        <f>_xlfn.XLOOKUP($C269,'[3]Active Customer Assets'!$D:$D,'[3]Active Customer Assets'!X:X,"",0)</f>
        <v>46008</v>
      </c>
      <c r="DZ269" s="28">
        <f>_xlfn.XLOOKUP($C269,'[3]Active Customer Assets'!$D:$D,'[3]Active Customer Assets'!Y:Y,"",0)</f>
        <v>45266</v>
      </c>
      <c r="EA269" s="28" t="str">
        <f>_xlfn.XLOOKUP($C269,'[3]Active Customer Assets'!$D:$D,'[3]Active Customer Assets'!Z:Z,"",0)</f>
        <v>1435</v>
      </c>
      <c r="EB269" s="28" t="str">
        <f>_xlfn.XLOOKUP($C269,'[3]Active Customer Assets'!$D:$D,'[3]Active Customer Assets'!AA:AA,"",0)</f>
        <v>690</v>
      </c>
      <c r="EC269" s="28" t="str">
        <f>_xlfn.XLOOKUP($C269,'[3]Active Customer Assets'!$D:$D,'[3]Active Customer Assets'!AB:AB,"",0)</f>
        <v>690</v>
      </c>
      <c r="ED269" s="28" t="str">
        <f>_xlfn.XLOOKUP($C269,'[3]Active Customer Assets'!$D:$D,'[3]Active Customer Assets'!AC:AC,"",0)</f>
        <v>690</v>
      </c>
      <c r="EE269" s="28" t="str">
        <f>_xlfn.XLOOKUP($C269,'[3]Active Customer Assets'!$D:$D,'[3]Active Customer Assets'!AD:AD,"",0)</f>
        <v>690</v>
      </c>
      <c r="EF269" s="28" t="str">
        <f>_xlfn.XLOOKUP($C269,'[3]Active Customer Assets'!$D:$D,'[3]Active Customer Assets'!AE:AE,"",0)</f>
        <v>1435</v>
      </c>
      <c r="EG269" s="28" t="str">
        <f>_xlfn.XLOOKUP($C269,'[3]Active Customer Assets'!$D:$D,'[3]Active Customer Assets'!AF:AF,"",0)</f>
        <v>1000</v>
      </c>
      <c r="EH269" s="28" t="str">
        <f>_xlfn.XLOOKUP($C269,'[3]Active Customer Assets'!$D:$D,'[3]Active Customer Assets'!AG:AG,"",0)</f>
        <v>1435</v>
      </c>
      <c r="EI269" s="28" t="str">
        <f>_xlfn.XLOOKUP($C269,'[3]Active Customer Assets'!$D:$D,'[3]Active Customer Assets'!AH:AH,"",0)</f>
        <v>1435</v>
      </c>
      <c r="EJ269" s="21">
        <f>_xlfn.XLOOKUP($C269,'[3]Active Customer Assets'!$D:$D,'[3]Active Customer Assets'!AI:AI,"",0)</f>
        <v>3</v>
      </c>
      <c r="EK269" s="35" t="str">
        <f>[3]!tbl_DPSAC[[#This Row],[Unit Status]]</f>
        <v>Active</v>
      </c>
    </row>
    <row r="270" spans="1:141" x14ac:dyDescent="0.15">
      <c r="A270" s="11">
        <f>ROW(tbl_DPSAC[[#This Row],[Sl. No.]])-1</f>
        <v>269</v>
      </c>
      <c r="B270" s="12" t="s">
        <v>136</v>
      </c>
      <c r="C270" s="12" t="s">
        <v>1407</v>
      </c>
      <c r="D270" s="12" t="s">
        <v>1408</v>
      </c>
      <c r="E270" s="12" t="s">
        <v>333</v>
      </c>
      <c r="F270" s="12" t="s">
        <v>161</v>
      </c>
      <c r="G270" s="13" t="s">
        <v>334</v>
      </c>
      <c r="H270" s="13" t="str">
        <f>_xlfn.XLOOKUP(C270,'[1]E&amp;DPSAC'!$K:$K,'[1]E&amp;DPSAC'!$E:$E,,0)</f>
        <v>BAKHTIYARPUR</v>
      </c>
      <c r="I270" s="13" t="s">
        <v>335</v>
      </c>
      <c r="J270" s="13">
        <v>7486815310</v>
      </c>
      <c r="K270" s="13">
        <v>7486815310</v>
      </c>
      <c r="L270" s="12" t="str">
        <f t="shared" ca="1" si="100"/>
        <v>Non - Warranty</v>
      </c>
      <c r="M270" s="14">
        <v>41892</v>
      </c>
      <c r="N270" s="15">
        <v>24</v>
      </c>
      <c r="O270" s="14">
        <f t="shared" si="101"/>
        <v>42643</v>
      </c>
      <c r="P270" s="11" t="s">
        <v>157</v>
      </c>
      <c r="Q270" s="19" t="str">
        <f>_xlfn.XLOOKUP(C270,'[2]Sch Calls'!$R:$R,'[2]Sch Calls'!$F:$F,"",0)</f>
        <v>CC-00642498</v>
      </c>
      <c r="R270" s="18">
        <f>_xlfn.XLOOKUP(C270,'[2]Sch Calls'!$R:$R,'[2]Sch Calls'!$A:$A,"",0)</f>
        <v>44741.724976851903</v>
      </c>
      <c r="S270" s="17">
        <f>_xlfn.XLOOKUP(C270,'[2]Sch Calls'!$R:$R,'[2]Sch Calls'!$B:$B,"",0)</f>
        <v>0</v>
      </c>
      <c r="T270" s="18">
        <f>_xlfn.XLOOKUP(C270,'[1]E&amp;DPSAC'!$K:$K,'[1]E&amp;DPSAC'!$W:$W,"",0)</f>
        <v>44742</v>
      </c>
      <c r="U270" s="17">
        <f>_xlfn.XLOOKUP(C270,'[1]E&amp;DPSAC'!$K:$K,'[1]E&amp;DPSAC'!$Z:$Z,"",0)</f>
        <v>1340</v>
      </c>
      <c r="V270" s="17">
        <f>_xlfn.XLOOKUP(C270,'[2]1. All Calls'!$R:$R,'[2]1. All Calls'!$B:$B,"",0)</f>
        <v>1932</v>
      </c>
      <c r="W270" s="20">
        <f>_xlfn.XLOOKUP(C270,'[2]1. All Calls'!$R:$R,'[2]1. All Calls'!$A:$A,"",0)</f>
        <v>45024.590775463003</v>
      </c>
      <c r="X270" s="17">
        <f>_xlfn.XLOOKUP(C270,'[2]Sch Calls'!$R:$R,'[2]Sch Calls'!$AB:$AB,"",0)</f>
        <v>0</v>
      </c>
      <c r="Y270" s="17">
        <f t="shared" si="102"/>
        <v>-1182</v>
      </c>
      <c r="Z270" s="17" t="str">
        <f t="shared" si="103"/>
        <v>Due</v>
      </c>
      <c r="AA270" s="21">
        <f t="shared" ca="1" si="104"/>
        <v>1359.2750231480968</v>
      </c>
      <c r="AB270" s="21" t="str">
        <f t="shared" ca="1" si="105"/>
        <v>Due</v>
      </c>
      <c r="AC270" s="11">
        <f ca="1">tbl_DPSAC[[#This Row],[Current Month Due Count]]</f>
        <v>0</v>
      </c>
      <c r="AD270" s="11">
        <f ca="1">tbl_DPSAC[[#This Row],[Next Month Due2]]</f>
        <v>0</v>
      </c>
      <c r="AE270" s="11">
        <f t="shared" ca="1" si="106"/>
        <v>1</v>
      </c>
      <c r="AF270" s="11">
        <v>5</v>
      </c>
      <c r="AG270" s="17">
        <f t="shared" ca="1" si="107"/>
        <v>7314</v>
      </c>
      <c r="AH270" s="11">
        <v>0</v>
      </c>
      <c r="AI270" s="11">
        <v>0</v>
      </c>
      <c r="AJ270" s="11">
        <v>0</v>
      </c>
      <c r="AK270" s="11">
        <v>0</v>
      </c>
      <c r="AL270" s="11">
        <v>0</v>
      </c>
      <c r="AM270" s="11">
        <v>0</v>
      </c>
      <c r="AN270" s="11">
        <v>0</v>
      </c>
      <c r="AO270" s="11">
        <v>0</v>
      </c>
      <c r="AP270" s="11">
        <v>0</v>
      </c>
      <c r="AQ270" s="11">
        <v>0</v>
      </c>
      <c r="AR270" s="11">
        <v>0</v>
      </c>
      <c r="AS270" s="11">
        <v>0</v>
      </c>
      <c r="AT270" s="11">
        <v>0</v>
      </c>
      <c r="AU270" s="11">
        <v>0</v>
      </c>
      <c r="AV270" s="11">
        <v>0</v>
      </c>
      <c r="AW270" s="11">
        <v>0</v>
      </c>
      <c r="AX270" s="11" t="str">
        <f t="shared" ca="1" si="108"/>
        <v>5 Service Due</v>
      </c>
      <c r="AY270" s="17">
        <v>1340</v>
      </c>
      <c r="AZ270" s="22">
        <v>44783</v>
      </c>
      <c r="BA270" s="17" t="s">
        <v>1409</v>
      </c>
      <c r="BB270" s="17">
        <v>1340</v>
      </c>
      <c r="BC270" s="22">
        <v>44783</v>
      </c>
      <c r="BD270" s="17" t="s">
        <v>1409</v>
      </c>
      <c r="BE270" s="17">
        <v>1340</v>
      </c>
      <c r="BF270" s="22">
        <v>44783</v>
      </c>
      <c r="BG270" s="17" t="s">
        <v>1409</v>
      </c>
      <c r="BH270" s="17">
        <v>1340</v>
      </c>
      <c r="BI270" s="22">
        <v>44783</v>
      </c>
      <c r="BJ270" s="17" t="s">
        <v>1409</v>
      </c>
      <c r="BK270" s="17">
        <v>1340</v>
      </c>
      <c r="BL270" s="22">
        <v>44783</v>
      </c>
      <c r="BM270" s="17" t="s">
        <v>1409</v>
      </c>
      <c r="BN270" s="23">
        <f t="shared" si="109"/>
        <v>44963</v>
      </c>
      <c r="BO270" s="23">
        <f t="shared" si="110"/>
        <v>44963</v>
      </c>
      <c r="BP270" s="23">
        <f t="shared" si="111"/>
        <v>44963</v>
      </c>
      <c r="BQ270" s="23">
        <f t="shared" si="112"/>
        <v>44963</v>
      </c>
      <c r="BR270" s="23">
        <f t="shared" si="123"/>
        <v>45148</v>
      </c>
      <c r="BS270" s="24">
        <f t="shared" ca="1" si="113"/>
        <v>-5224</v>
      </c>
      <c r="BT270" s="25">
        <f t="shared" ca="1" si="114"/>
        <v>-4474</v>
      </c>
      <c r="BU270" s="25">
        <f t="shared" ca="1" si="115"/>
        <v>-5224</v>
      </c>
      <c r="BV270" s="25">
        <f t="shared" ca="1" si="116"/>
        <v>-5224</v>
      </c>
      <c r="BW270" s="25">
        <f t="shared" ca="1" si="117"/>
        <v>-4474</v>
      </c>
      <c r="BX270" s="11" t="s">
        <v>1016</v>
      </c>
      <c r="BY270" s="11">
        <f t="shared" ca="1" si="118"/>
        <v>5</v>
      </c>
      <c r="BZ270" s="11">
        <f t="shared" ca="1" si="124"/>
        <v>0</v>
      </c>
      <c r="CA270" s="11">
        <f t="shared" ca="1" si="119"/>
        <v>0</v>
      </c>
      <c r="CB270" s="28" t="str">
        <f>_xlfn.XLOOKUP($C270,'[3]BIS Feb-26'!$C:$C,'[3]BIS Feb-26'!U:U,"",0)</f>
        <v/>
      </c>
      <c r="CC270" s="28" t="str">
        <f>_xlfn.XLOOKUP($C270,'[3]BIS Feb-26'!$C:$C,'[3]BIS Feb-26'!V:V,"",0)</f>
        <v/>
      </c>
      <c r="CD270" s="28" t="str">
        <f>_xlfn.XLOOKUP($C270,'[3]BIS Feb-26'!$C:$C,'[3]BIS Feb-26'!W:W,"",0)</f>
        <v/>
      </c>
      <c r="CE270" s="28" t="str">
        <f>_xlfn.XLOOKUP($C270,'[3]BIS Feb-26'!$C:$C,'[3]BIS Feb-26'!X:X,"",0)</f>
        <v/>
      </c>
      <c r="CF270" s="28" t="str">
        <f>_xlfn.XLOOKUP($C270,'[3]BIS Feb-26'!$C:$C,'[3]BIS Feb-26'!Y:Y,"",0)</f>
        <v/>
      </c>
      <c r="CG270" s="28" t="str">
        <f>_xlfn.XLOOKUP($C270,'[3]BIS Feb-26'!$C:$C,'[3]BIS Feb-26'!Z:Z,"",0)</f>
        <v/>
      </c>
      <c r="CH270" s="28" t="str">
        <f>_xlfn.XLOOKUP($C270,'[3]BIS Feb-26'!$C:$C,'[3]BIS Feb-26'!AA:AA,"",0)</f>
        <v/>
      </c>
      <c r="CI270" s="28" t="str">
        <f>_xlfn.XLOOKUP($C270,'[3]BIS Feb-26'!$C:$C,'[3]BIS Feb-26'!AB:AB,"",0)</f>
        <v/>
      </c>
      <c r="CJ270" s="28" t="str">
        <f>_xlfn.XLOOKUP($C270,'[3]BIS Feb-26'!$C:$C,'[3]BIS Feb-26'!AC:AC,"",0)</f>
        <v/>
      </c>
      <c r="CK270" s="29" t="str">
        <f>_xlfn.XLOOKUP($C270,'[3]BIS Feb-26'!$C:$C,'[3]BIS Feb-26'!AD:AD,"",0)</f>
        <v/>
      </c>
      <c r="CL270" s="29" t="str">
        <f>_xlfn.XLOOKUP($C270,'[3]BIS Feb-26'!$C:$C,'[3]BIS Feb-26'!AE:AE,"",0)</f>
        <v/>
      </c>
      <c r="CM270" s="29" t="str">
        <f>_xlfn.XLOOKUP($C270,'[3]BIS Feb-26'!$C:$C,'[3]BIS Feb-26'!AF:AF,"",0)</f>
        <v/>
      </c>
      <c r="CN270" s="29" t="str">
        <f>_xlfn.XLOOKUP($C270,'[3]BIS Feb-26'!$C:$C,'[3]BIS Feb-26'!AG:AG,"",0)</f>
        <v/>
      </c>
      <c r="CO270" s="29" t="str">
        <f>_xlfn.XLOOKUP($C270,'[3]BIS Feb-26'!$C:$C,'[3]BIS Feb-26'!AH:AH,"",0)</f>
        <v/>
      </c>
      <c r="CP270" s="29" t="str">
        <f>_xlfn.XLOOKUP($C270,'[3]BIS Feb-26'!$C:$C,'[3]BIS Feb-26'!AI:AI,"",0)</f>
        <v/>
      </c>
      <c r="CQ270" s="29" t="str">
        <f>_xlfn.XLOOKUP($C270,'[3]BIS Feb-26'!$C:$C,'[3]BIS Feb-26'!AJ:AJ,"",0)</f>
        <v/>
      </c>
      <c r="CR270" s="29" t="str">
        <f>_xlfn.XLOOKUP($C270,'[3]BIS Feb-26'!$C:$C,'[3]BIS Feb-26'!AK:AK,"",0)</f>
        <v/>
      </c>
      <c r="CS270" s="29" t="str">
        <f>_xlfn.XLOOKUP($C270,'[3]BIS Feb-26'!$C:$C,'[3]BIS Feb-26'!AL:AL,"",0)</f>
        <v/>
      </c>
      <c r="CT270" s="29" t="str">
        <f>_xlfn.XLOOKUP($C270,'[3]BIS Feb-26'!$C:$C,'[3]BIS Feb-26'!AM:AM,"",0)</f>
        <v/>
      </c>
      <c r="CU270" s="28" t="str">
        <f>_xlfn.XLOOKUP($C270,'[3]BIS Feb-26'!$C:$C,'[3]BIS Feb-26'!AN:AN,"",0)</f>
        <v/>
      </c>
      <c r="CV270" s="28" t="str">
        <f>_xlfn.XLOOKUP($C270,'[3]BIS Feb-26'!$C:$C,'[3]BIS Feb-26'!AO:AO,"",0)</f>
        <v/>
      </c>
      <c r="CW270" s="28" t="str">
        <f>_xlfn.XLOOKUP($C270,'[3]BIS Feb-26'!$C:$C,'[3]BIS Feb-26'!AP:AP,"",0)</f>
        <v/>
      </c>
      <c r="CX270" s="28" t="str">
        <f>_xlfn.XLOOKUP($C270,'[3]BIS Feb-26'!$C:$C,'[3]BIS Feb-26'!AQ:AQ,"",0)</f>
        <v/>
      </c>
      <c r="CY270" s="28" t="str">
        <f>_xlfn.XLOOKUP($C270,'[3]BIS Feb-26'!$C:$C,'[3]BIS Feb-26'!AR:AR,"",0)</f>
        <v/>
      </c>
      <c r="CZ270" s="28" t="str">
        <f>_xlfn.XLOOKUP($C270,'[3]BIS Feb-26'!$C:$C,'[3]BIS Feb-26'!AS:AS,"",0)</f>
        <v/>
      </c>
      <c r="DA270" s="28" t="str">
        <f>_xlfn.XLOOKUP($C270,'[3]BIS Feb-26'!$C:$C,'[3]BIS Feb-26'!AT:AT,"",0)</f>
        <v/>
      </c>
      <c r="DB270" s="28" t="str">
        <f>_xlfn.XLOOKUP($C270,'[3]BIS Feb-26'!$C:$C,'[3]BIS Feb-26'!AU:AU,"",0)</f>
        <v/>
      </c>
      <c r="DC270" s="28" t="str">
        <f>_xlfn.XLOOKUP($C270,'[3]BIS Feb-26'!$C:$C,'[3]BIS Feb-26'!AV:AV,"",0)</f>
        <v/>
      </c>
      <c r="DD270" s="11" t="str">
        <f>_xlfn.XLOOKUP($C270,'[3]BIS Feb-26'!$C:$C,'[3]BIS Feb-26'!AW:AW,"",0)</f>
        <v/>
      </c>
      <c r="DE270" s="11" t="str">
        <f>_xlfn.XLOOKUP($C270,'[3]BIS Feb-26'!$C:$C,'[3]BIS Feb-26'!AX:AX,"",0)</f>
        <v/>
      </c>
      <c r="DF270" s="11" t="str">
        <f>_xlfn.XLOOKUP($C270,'[3]BIS Feb-26'!$C:$C,'[3]BIS Feb-26'!AY:AY,"",0)</f>
        <v/>
      </c>
      <c r="DG270" s="11">
        <f t="shared" ca="1" si="120"/>
        <v>0</v>
      </c>
      <c r="DH270" s="11">
        <f t="shared" ca="1" si="121"/>
        <v>0</v>
      </c>
      <c r="DI270" s="11">
        <f t="shared" ca="1" si="122"/>
        <v>0</v>
      </c>
      <c r="DJ270" s="11" t="str">
        <f>_xlfn.XLOOKUP($C270,'[3]Active Customer Assets'!$D:$D,'[3]Active Customer Assets'!I:I,"",0)</f>
        <v/>
      </c>
      <c r="DK270" s="28" t="str">
        <f>_xlfn.XLOOKUP($C270,'[3]Active Customer Assets'!$D:$D,'[3]Active Customer Assets'!J:J,"",0)</f>
        <v/>
      </c>
      <c r="DL270" s="28" t="str">
        <f>_xlfn.XLOOKUP($C270,'[3]Active Customer Assets'!$D:$D,'[3]Active Customer Assets'!K:K,"",0)</f>
        <v/>
      </c>
      <c r="DM270" s="28" t="str">
        <f>_xlfn.XLOOKUP($C270,'[3]Active Customer Assets'!$D:$D,'[3]Active Customer Assets'!L:L,"",0)</f>
        <v/>
      </c>
      <c r="DN270" s="21" t="str">
        <f>_xlfn.XLOOKUP($C270,'[3]Active Customer Assets'!$D:$D,'[3]Active Customer Assets'!M:M,"",0)</f>
        <v/>
      </c>
      <c r="DO270" s="28" t="str">
        <f>_xlfn.XLOOKUP($C270,'[3]Active Customer Assets'!$D:$D,'[3]Active Customer Assets'!N:N,"",0)</f>
        <v/>
      </c>
      <c r="DP270" s="28" t="str">
        <f>_xlfn.XLOOKUP($C270,'[3]Active Customer Assets'!$D:$D,'[3]Active Customer Assets'!O:O,"",0)</f>
        <v/>
      </c>
      <c r="DQ270" s="28" t="str">
        <f>_xlfn.XLOOKUP($C270,'[3]Active Customer Assets'!$D:$D,'[3]Active Customer Assets'!P:P,"",0)</f>
        <v/>
      </c>
      <c r="DR270" s="28" t="str">
        <f>_xlfn.XLOOKUP($C270,'[3]Active Customer Assets'!$D:$D,'[3]Active Customer Assets'!Q:Q,"",0)</f>
        <v/>
      </c>
      <c r="DS270" s="28" t="str">
        <f>_xlfn.XLOOKUP($C270,'[3]Active Customer Assets'!$D:$D,'[3]Active Customer Assets'!R:R,"",0)</f>
        <v/>
      </c>
      <c r="DT270" s="28" t="str">
        <f>_xlfn.XLOOKUP($C270,'[3]Active Customer Assets'!$D:$D,'[3]Active Customer Assets'!S:S,"",0)</f>
        <v/>
      </c>
      <c r="DU270" s="28" t="str">
        <f>_xlfn.XLOOKUP($C270,'[3]Active Customer Assets'!$D:$D,'[3]Active Customer Assets'!T:T,"",0)</f>
        <v/>
      </c>
      <c r="DV270" s="28" t="str">
        <f>_xlfn.XLOOKUP($C270,'[3]Active Customer Assets'!$D:$D,'[3]Active Customer Assets'!U:U,"",0)</f>
        <v/>
      </c>
      <c r="DW270" s="28" t="str">
        <f>_xlfn.XLOOKUP($C270,'[3]Active Customer Assets'!$D:$D,'[3]Active Customer Assets'!V:V,"",0)</f>
        <v/>
      </c>
      <c r="DX270" s="28" t="str">
        <f>_xlfn.XLOOKUP($C270,'[3]Active Customer Assets'!$D:$D,'[3]Active Customer Assets'!W:W,"",0)</f>
        <v/>
      </c>
      <c r="DY270" s="28" t="str">
        <f>_xlfn.XLOOKUP($C270,'[3]Active Customer Assets'!$D:$D,'[3]Active Customer Assets'!X:X,"",0)</f>
        <v/>
      </c>
      <c r="DZ270" s="28" t="str">
        <f>_xlfn.XLOOKUP($C270,'[3]Active Customer Assets'!$D:$D,'[3]Active Customer Assets'!Y:Y,"",0)</f>
        <v/>
      </c>
      <c r="EA270" s="28" t="str">
        <f>_xlfn.XLOOKUP($C270,'[3]Active Customer Assets'!$D:$D,'[3]Active Customer Assets'!Z:Z,"",0)</f>
        <v/>
      </c>
      <c r="EB270" s="28" t="str">
        <f>_xlfn.XLOOKUP($C270,'[3]Active Customer Assets'!$D:$D,'[3]Active Customer Assets'!AA:AA,"",0)</f>
        <v/>
      </c>
      <c r="EC270" s="28" t="str">
        <f>_xlfn.XLOOKUP($C270,'[3]Active Customer Assets'!$D:$D,'[3]Active Customer Assets'!AB:AB,"",0)</f>
        <v/>
      </c>
      <c r="ED270" s="28" t="str">
        <f>_xlfn.XLOOKUP($C270,'[3]Active Customer Assets'!$D:$D,'[3]Active Customer Assets'!AC:AC,"",0)</f>
        <v/>
      </c>
      <c r="EE270" s="28" t="str">
        <f>_xlfn.XLOOKUP($C270,'[3]Active Customer Assets'!$D:$D,'[3]Active Customer Assets'!AD:AD,"",0)</f>
        <v/>
      </c>
      <c r="EF270" s="28" t="str">
        <f>_xlfn.XLOOKUP($C270,'[3]Active Customer Assets'!$D:$D,'[3]Active Customer Assets'!AE:AE,"",0)</f>
        <v/>
      </c>
      <c r="EG270" s="28" t="str">
        <f>_xlfn.XLOOKUP($C270,'[3]Active Customer Assets'!$D:$D,'[3]Active Customer Assets'!AF:AF,"",0)</f>
        <v/>
      </c>
      <c r="EH270" s="28" t="str">
        <f>_xlfn.XLOOKUP($C270,'[3]Active Customer Assets'!$D:$D,'[3]Active Customer Assets'!AG:AG,"",0)</f>
        <v/>
      </c>
      <c r="EI270" s="28" t="str">
        <f>_xlfn.XLOOKUP($C270,'[3]Active Customer Assets'!$D:$D,'[3]Active Customer Assets'!AH:AH,"",0)</f>
        <v/>
      </c>
      <c r="EJ270" s="21" t="str">
        <f>_xlfn.XLOOKUP($C270,'[3]Active Customer Assets'!$D:$D,'[3]Active Customer Assets'!AI:AI,"",0)</f>
        <v/>
      </c>
      <c r="EK270" s="35" t="str">
        <f>[3]!tbl_DPSAC[[#This Row],[Unit Status]]</f>
        <v>Shifted</v>
      </c>
    </row>
    <row r="271" spans="1:141" x14ac:dyDescent="0.15">
      <c r="A271" s="11">
        <f>ROW(tbl_DPSAC[[#This Row],[Sl. No.]])-1</f>
        <v>270</v>
      </c>
      <c r="B271" s="12" t="s">
        <v>196</v>
      </c>
      <c r="C271" s="12" t="s">
        <v>1410</v>
      </c>
      <c r="D271" s="12" t="s">
        <v>198</v>
      </c>
      <c r="E271" s="12" t="s">
        <v>199</v>
      </c>
      <c r="F271" s="12" t="s">
        <v>161</v>
      </c>
      <c r="G271" s="13" t="s">
        <v>1411</v>
      </c>
      <c r="H271" s="13" t="str">
        <f>_xlfn.XLOOKUP(C271,'[1]E&amp;DPSAC'!$K:$K,'[1]E&amp;DPSAC'!$E:$E,,0)</f>
        <v>PATNA</v>
      </c>
      <c r="I271" s="13"/>
      <c r="J271" s="13" t="s">
        <v>143</v>
      </c>
      <c r="K271" s="13">
        <v>6282133100</v>
      </c>
      <c r="L271" s="12" t="str">
        <f t="shared" ca="1" si="100"/>
        <v>Non - Warranty</v>
      </c>
      <c r="M271" s="14">
        <v>42058</v>
      </c>
      <c r="N271" s="15">
        <v>24</v>
      </c>
      <c r="O271" s="14">
        <f t="shared" si="101"/>
        <v>42794</v>
      </c>
      <c r="P271" s="11" t="s">
        <v>715</v>
      </c>
      <c r="Q271" s="19" t="str">
        <f>_xlfn.XLOOKUP(C271,'[2]Sch Calls'!$R:$R,'[2]Sch Calls'!$F:$F,"",0)</f>
        <v>CC-01116058</v>
      </c>
      <c r="R271" s="18">
        <f>_xlfn.XLOOKUP(C271,'[2]Sch Calls'!$R:$R,'[2]Sch Calls'!$A:$A,"",0)</f>
        <v>45266.478310185201</v>
      </c>
      <c r="S271" s="17">
        <f>_xlfn.XLOOKUP(C271,'[2]Sch Calls'!$R:$R,'[2]Sch Calls'!$B:$B,"",0)</f>
        <v>1155</v>
      </c>
      <c r="T271" s="18">
        <f>_xlfn.XLOOKUP(C271,'[1]E&amp;DPSAC'!$K:$K,'[1]E&amp;DPSAC'!$W:$W,"",0)</f>
        <v>45266</v>
      </c>
      <c r="U271" s="17">
        <f>_xlfn.XLOOKUP(C271,'[1]E&amp;DPSAC'!$K:$K,'[1]E&amp;DPSAC'!$Z:$Z,"",0)</f>
        <v>1155</v>
      </c>
      <c r="V271" s="17">
        <f>_xlfn.XLOOKUP(C271,'[2]1. All Calls'!$R:$R,'[2]1. All Calls'!$B:$B,"",0)</f>
        <v>1775</v>
      </c>
      <c r="W271" s="20">
        <f>_xlfn.XLOOKUP(C271,'[2]1. All Calls'!$R:$R,'[2]1. All Calls'!$A:$A,"",0)</f>
        <v>45941.462500000001</v>
      </c>
      <c r="X271" s="17" t="str">
        <f>_xlfn.XLOOKUP(C271,'[2]Sch Calls'!$R:$R,'[2]Sch Calls'!$AB:$AB,"",0)</f>
        <v>Attend the site for schedule service so drain oil from tank and drain oil from cooler to 38 liters oil drain then change oil filter, air filter for compressor and engine both side and oil 40 liters after then start the unit found running ok.</v>
      </c>
      <c r="Y271" s="17">
        <f t="shared" si="102"/>
        <v>130</v>
      </c>
      <c r="Z271" s="17" t="str">
        <f t="shared" si="103"/>
        <v>Done</v>
      </c>
      <c r="AA271" s="21">
        <f t="shared" ca="1" si="104"/>
        <v>834.52168981479917</v>
      </c>
      <c r="AB271" s="21" t="str">
        <f t="shared" ca="1" si="105"/>
        <v>Due</v>
      </c>
      <c r="AC271" s="11">
        <f ca="1">tbl_DPSAC[[#This Row],[Current Month Due Count]]</f>
        <v>0</v>
      </c>
      <c r="AD271" s="11">
        <f ca="1">tbl_DPSAC[[#This Row],[Next Month Due2]]</f>
        <v>0</v>
      </c>
      <c r="AE271" s="11">
        <f t="shared" ca="1" si="106"/>
        <v>1</v>
      </c>
      <c r="AF271" s="11">
        <v>1</v>
      </c>
      <c r="AG271" s="17">
        <f t="shared" ca="1" si="107"/>
        <v>1935</v>
      </c>
      <c r="AH271" s="11">
        <v>0</v>
      </c>
      <c r="AI271" s="11">
        <v>0</v>
      </c>
      <c r="AJ271" s="11">
        <v>0</v>
      </c>
      <c r="AK271" s="11">
        <v>0</v>
      </c>
      <c r="AL271" s="11">
        <v>0</v>
      </c>
      <c r="AM271" s="11">
        <v>0</v>
      </c>
      <c r="AN271" s="11">
        <v>0</v>
      </c>
      <c r="AO271" s="11">
        <v>0</v>
      </c>
      <c r="AP271" s="11">
        <v>0</v>
      </c>
      <c r="AQ271" s="11">
        <v>0</v>
      </c>
      <c r="AR271" s="11">
        <v>0</v>
      </c>
      <c r="AS271" s="11">
        <v>0</v>
      </c>
      <c r="AT271" s="11">
        <v>0</v>
      </c>
      <c r="AU271" s="11">
        <v>0</v>
      </c>
      <c r="AV271" s="11">
        <v>0</v>
      </c>
      <c r="AW271" s="11">
        <v>0</v>
      </c>
      <c r="AX271" s="11" t="str">
        <f t="shared" ca="1" si="108"/>
        <v>3 Service Due</v>
      </c>
      <c r="AY271" s="17">
        <v>1155</v>
      </c>
      <c r="AZ271" s="22">
        <v>45266</v>
      </c>
      <c r="BA271" s="17" t="s">
        <v>1412</v>
      </c>
      <c r="BB271" s="17">
        <v>769</v>
      </c>
      <c r="BC271" s="22">
        <v>44940</v>
      </c>
      <c r="BD271" s="17"/>
      <c r="BE271" s="17">
        <v>1155</v>
      </c>
      <c r="BF271" s="22">
        <v>45266</v>
      </c>
      <c r="BG271" s="17" t="s">
        <v>1412</v>
      </c>
      <c r="BH271" s="17">
        <v>1155</v>
      </c>
      <c r="BI271" s="22">
        <v>45266</v>
      </c>
      <c r="BJ271" s="17" t="s">
        <v>1412</v>
      </c>
      <c r="BK271" s="17">
        <v>769</v>
      </c>
      <c r="BL271" s="22">
        <v>44940</v>
      </c>
      <c r="BM271" s="17"/>
      <c r="BN271" s="23">
        <f t="shared" si="109"/>
        <v>45446</v>
      </c>
      <c r="BO271" s="23">
        <f t="shared" si="110"/>
        <v>45120</v>
      </c>
      <c r="BP271" s="23">
        <f t="shared" si="111"/>
        <v>45446</v>
      </c>
      <c r="BQ271" s="23">
        <f t="shared" si="112"/>
        <v>45446</v>
      </c>
      <c r="BR271" s="23">
        <f t="shared" si="123"/>
        <v>45305</v>
      </c>
      <c r="BS271" s="24">
        <f t="shared" ca="1" si="113"/>
        <v>-30</v>
      </c>
      <c r="BT271" s="25">
        <f t="shared" ca="1" si="114"/>
        <v>334</v>
      </c>
      <c r="BU271" s="25">
        <f t="shared" ca="1" si="115"/>
        <v>-30</v>
      </c>
      <c r="BV271" s="25">
        <f t="shared" ca="1" si="116"/>
        <v>-30</v>
      </c>
      <c r="BW271" s="25">
        <f t="shared" ca="1" si="117"/>
        <v>334</v>
      </c>
      <c r="BX271" s="26" t="s">
        <v>173</v>
      </c>
      <c r="BY271" s="11">
        <f t="shared" ca="1" si="118"/>
        <v>5</v>
      </c>
      <c r="BZ271" s="11">
        <f t="shared" ca="1" si="124"/>
        <v>0</v>
      </c>
      <c r="CA271" s="11">
        <f t="shared" ca="1" si="119"/>
        <v>0</v>
      </c>
      <c r="CB271" s="28" t="str">
        <f>_xlfn.XLOOKUP($C271,'[3]BIS Feb-26'!$C:$C,'[3]BIS Feb-26'!U:U,"",0)</f>
        <v/>
      </c>
      <c r="CC271" s="28" t="str">
        <f>_xlfn.XLOOKUP($C271,'[3]BIS Feb-26'!$C:$C,'[3]BIS Feb-26'!V:V,"",0)</f>
        <v/>
      </c>
      <c r="CD271" s="28" t="str">
        <f>_xlfn.XLOOKUP($C271,'[3]BIS Feb-26'!$C:$C,'[3]BIS Feb-26'!W:W,"",0)</f>
        <v/>
      </c>
      <c r="CE271" s="28" t="str">
        <f>_xlfn.XLOOKUP($C271,'[3]BIS Feb-26'!$C:$C,'[3]BIS Feb-26'!X:X,"",0)</f>
        <v/>
      </c>
      <c r="CF271" s="28" t="str">
        <f>_xlfn.XLOOKUP($C271,'[3]BIS Feb-26'!$C:$C,'[3]BIS Feb-26'!Y:Y,"",0)</f>
        <v/>
      </c>
      <c r="CG271" s="28" t="str">
        <f>_xlfn.XLOOKUP($C271,'[3]BIS Feb-26'!$C:$C,'[3]BIS Feb-26'!Z:Z,"",0)</f>
        <v/>
      </c>
      <c r="CH271" s="28" t="str">
        <f>_xlfn.XLOOKUP($C271,'[3]BIS Feb-26'!$C:$C,'[3]BIS Feb-26'!AA:AA,"",0)</f>
        <v/>
      </c>
      <c r="CI271" s="28" t="str">
        <f>_xlfn.XLOOKUP($C271,'[3]BIS Feb-26'!$C:$C,'[3]BIS Feb-26'!AB:AB,"",0)</f>
        <v/>
      </c>
      <c r="CJ271" s="28" t="str">
        <f>_xlfn.XLOOKUP($C271,'[3]BIS Feb-26'!$C:$C,'[3]BIS Feb-26'!AC:AC,"",0)</f>
        <v/>
      </c>
      <c r="CK271" s="29" t="str">
        <f>_xlfn.XLOOKUP($C271,'[3]BIS Feb-26'!$C:$C,'[3]BIS Feb-26'!AD:AD,"",0)</f>
        <v/>
      </c>
      <c r="CL271" s="29" t="str">
        <f>_xlfn.XLOOKUP($C271,'[3]BIS Feb-26'!$C:$C,'[3]BIS Feb-26'!AE:AE,"",0)</f>
        <v/>
      </c>
      <c r="CM271" s="29" t="str">
        <f>_xlfn.XLOOKUP($C271,'[3]BIS Feb-26'!$C:$C,'[3]BIS Feb-26'!AF:AF,"",0)</f>
        <v/>
      </c>
      <c r="CN271" s="29" t="str">
        <f>_xlfn.XLOOKUP($C271,'[3]BIS Feb-26'!$C:$C,'[3]BIS Feb-26'!AG:AG,"",0)</f>
        <v/>
      </c>
      <c r="CO271" s="29" t="str">
        <f>_xlfn.XLOOKUP($C271,'[3]BIS Feb-26'!$C:$C,'[3]BIS Feb-26'!AH:AH,"",0)</f>
        <v/>
      </c>
      <c r="CP271" s="29" t="str">
        <f>_xlfn.XLOOKUP($C271,'[3]BIS Feb-26'!$C:$C,'[3]BIS Feb-26'!AI:AI,"",0)</f>
        <v/>
      </c>
      <c r="CQ271" s="29" t="str">
        <f>_xlfn.XLOOKUP($C271,'[3]BIS Feb-26'!$C:$C,'[3]BIS Feb-26'!AJ:AJ,"",0)</f>
        <v/>
      </c>
      <c r="CR271" s="29" t="str">
        <f>_xlfn.XLOOKUP($C271,'[3]BIS Feb-26'!$C:$C,'[3]BIS Feb-26'!AK:AK,"",0)</f>
        <v/>
      </c>
      <c r="CS271" s="29" t="str">
        <f>_xlfn.XLOOKUP($C271,'[3]BIS Feb-26'!$C:$C,'[3]BIS Feb-26'!AL:AL,"",0)</f>
        <v/>
      </c>
      <c r="CT271" s="29" t="str">
        <f>_xlfn.XLOOKUP($C271,'[3]BIS Feb-26'!$C:$C,'[3]BIS Feb-26'!AM:AM,"",0)</f>
        <v/>
      </c>
      <c r="CU271" s="28" t="str">
        <f>_xlfn.XLOOKUP($C271,'[3]BIS Feb-26'!$C:$C,'[3]BIS Feb-26'!AN:AN,"",0)</f>
        <v/>
      </c>
      <c r="CV271" s="28" t="str">
        <f>_xlfn.XLOOKUP($C271,'[3]BIS Feb-26'!$C:$C,'[3]BIS Feb-26'!AO:AO,"",0)</f>
        <v/>
      </c>
      <c r="CW271" s="28" t="str">
        <f>_xlfn.XLOOKUP($C271,'[3]BIS Feb-26'!$C:$C,'[3]BIS Feb-26'!AP:AP,"",0)</f>
        <v/>
      </c>
      <c r="CX271" s="28" t="str">
        <f>_xlfn.XLOOKUP($C271,'[3]BIS Feb-26'!$C:$C,'[3]BIS Feb-26'!AQ:AQ,"",0)</f>
        <v/>
      </c>
      <c r="CY271" s="28" t="str">
        <f>_xlfn.XLOOKUP($C271,'[3]BIS Feb-26'!$C:$C,'[3]BIS Feb-26'!AR:AR,"",0)</f>
        <v/>
      </c>
      <c r="CZ271" s="28" t="str">
        <f>_xlfn.XLOOKUP($C271,'[3]BIS Feb-26'!$C:$C,'[3]BIS Feb-26'!AS:AS,"",0)</f>
        <v/>
      </c>
      <c r="DA271" s="28" t="str">
        <f>_xlfn.XLOOKUP($C271,'[3]BIS Feb-26'!$C:$C,'[3]BIS Feb-26'!AT:AT,"",0)</f>
        <v/>
      </c>
      <c r="DB271" s="28" t="str">
        <f>_xlfn.XLOOKUP($C271,'[3]BIS Feb-26'!$C:$C,'[3]BIS Feb-26'!AU:AU,"",0)</f>
        <v/>
      </c>
      <c r="DC271" s="28" t="str">
        <f>_xlfn.XLOOKUP($C271,'[3]BIS Feb-26'!$C:$C,'[3]BIS Feb-26'!AV:AV,"",0)</f>
        <v/>
      </c>
      <c r="DD271" s="11" t="str">
        <f>_xlfn.XLOOKUP($C271,'[3]BIS Feb-26'!$C:$C,'[3]BIS Feb-26'!AW:AW,"",0)</f>
        <v/>
      </c>
      <c r="DE271" s="11" t="str">
        <f>_xlfn.XLOOKUP($C271,'[3]BIS Feb-26'!$C:$C,'[3]BIS Feb-26'!AX:AX,"",0)</f>
        <v/>
      </c>
      <c r="DF271" s="11" t="str">
        <f>_xlfn.XLOOKUP($C271,'[3]BIS Feb-26'!$C:$C,'[3]BIS Feb-26'!AY:AY,"",0)</f>
        <v/>
      </c>
      <c r="DG271" s="11">
        <f t="shared" ca="1" si="120"/>
        <v>0</v>
      </c>
      <c r="DH271" s="11">
        <f t="shared" ca="1" si="121"/>
        <v>0</v>
      </c>
      <c r="DI271" s="11">
        <f t="shared" ca="1" si="122"/>
        <v>0</v>
      </c>
      <c r="DJ271" s="11" t="str">
        <f>_xlfn.XLOOKUP($C271,'[3]Active Customer Assets'!$D:$D,'[3]Active Customer Assets'!I:I,"",0)</f>
        <v>D (Compressor scrapped/ Company shut)</v>
      </c>
      <c r="DK271" s="28">
        <f>_xlfn.XLOOKUP($C271,'[3]Active Customer Assets'!$D:$D,'[3]Active Customer Assets'!J:J,"",0)</f>
        <v>41754</v>
      </c>
      <c r="DL271" s="28">
        <f>_xlfn.XLOOKUP($C271,'[3]Active Customer Assets'!$D:$D,'[3]Active Customer Assets'!K:K,"",0)</f>
        <v>41724</v>
      </c>
      <c r="DM271" s="28">
        <f>_xlfn.XLOOKUP($C271,'[3]Active Customer Assets'!$D:$D,'[3]Active Customer Assets'!L:L,"",0)</f>
        <v>45941.463819444398</v>
      </c>
      <c r="DN271" s="21">
        <f>_xlfn.XLOOKUP($C271,'[3]Active Customer Assets'!$D:$D,'[3]Active Customer Assets'!M:M,"",0)</f>
        <v>1775</v>
      </c>
      <c r="DO271" s="28">
        <f>_xlfn.XLOOKUP($C271,'[3]Active Customer Assets'!$D:$D,'[3]Active Customer Assets'!N:N,"",0)</f>
        <v>0</v>
      </c>
      <c r="DP271" s="28">
        <f>_xlfn.XLOOKUP($C271,'[3]Active Customer Assets'!$D:$D,'[3]Active Customer Assets'!O:O,"",0)</f>
        <v>0</v>
      </c>
      <c r="DQ271" s="28" t="str">
        <f>_xlfn.XLOOKUP($C271,'[3]Active Customer Assets'!$D:$D,'[3]Active Customer Assets'!P:P,"",0)</f>
        <v>Air lube Plus</v>
      </c>
      <c r="DR271" s="28">
        <f>_xlfn.XLOOKUP($C271,'[3]Active Customer Assets'!$D:$D,'[3]Active Customer Assets'!Q:Q,"",0)</f>
        <v>45266</v>
      </c>
      <c r="DS271" s="28">
        <f>_xlfn.XLOOKUP($C271,'[3]Active Customer Assets'!$D:$D,'[3]Active Customer Assets'!R:R,"",0)</f>
        <v>45266</v>
      </c>
      <c r="DT271" s="28">
        <f>_xlfn.XLOOKUP($C271,'[3]Active Customer Assets'!$D:$D,'[3]Active Customer Assets'!S:S,"",0)</f>
        <v>45266</v>
      </c>
      <c r="DU271" s="28">
        <f>_xlfn.XLOOKUP($C271,'[3]Active Customer Assets'!$D:$D,'[3]Active Customer Assets'!T:T,"",0)</f>
        <v>45266</v>
      </c>
      <c r="DV271" s="28">
        <f>_xlfn.XLOOKUP($C271,'[3]Active Customer Assets'!$D:$D,'[3]Active Customer Assets'!U:U,"",0)</f>
        <v>45266</v>
      </c>
      <c r="DW271" s="28">
        <f>_xlfn.XLOOKUP($C271,'[3]Active Customer Assets'!$D:$D,'[3]Active Customer Assets'!V:V,"",0)</f>
        <v>0</v>
      </c>
      <c r="DX271" s="28">
        <f>_xlfn.XLOOKUP($C271,'[3]Active Customer Assets'!$D:$D,'[3]Active Customer Assets'!W:W,"",0)</f>
        <v>0</v>
      </c>
      <c r="DY271" s="28">
        <f>_xlfn.XLOOKUP($C271,'[3]Active Customer Assets'!$D:$D,'[3]Active Customer Assets'!X:X,"",0)</f>
        <v>0</v>
      </c>
      <c r="DZ271" s="28">
        <f>_xlfn.XLOOKUP($C271,'[3]Active Customer Assets'!$D:$D,'[3]Active Customer Assets'!Y:Y,"",0)</f>
        <v>0</v>
      </c>
      <c r="EA271" s="28" t="str">
        <f>_xlfn.XLOOKUP($C271,'[3]Active Customer Assets'!$D:$D,'[3]Active Customer Assets'!Z:Z,"",0)</f>
        <v>130</v>
      </c>
      <c r="EB271" s="28" t="str">
        <f>_xlfn.XLOOKUP($C271,'[3]Active Customer Assets'!$D:$D,'[3]Active Customer Assets'!AA:AA,"",0)</f>
        <v>130</v>
      </c>
      <c r="EC271" s="28" t="str">
        <f>_xlfn.XLOOKUP($C271,'[3]Active Customer Assets'!$D:$D,'[3]Active Customer Assets'!AB:AB,"",0)</f>
        <v>130</v>
      </c>
      <c r="ED271" s="28" t="str">
        <f>_xlfn.XLOOKUP($C271,'[3]Active Customer Assets'!$D:$D,'[3]Active Customer Assets'!AC:AC,"",0)</f>
        <v>130</v>
      </c>
      <c r="EE271" s="28" t="str">
        <f>_xlfn.XLOOKUP($C271,'[3]Active Customer Assets'!$D:$D,'[3]Active Customer Assets'!AD:AD,"",0)</f>
        <v>130</v>
      </c>
      <c r="EF271" s="28" t="str">
        <f>_xlfn.XLOOKUP($C271,'[3]Active Customer Assets'!$D:$D,'[3]Active Customer Assets'!AE:AE,"",0)</f>
        <v>495</v>
      </c>
      <c r="EG271" s="28" t="str">
        <f>_xlfn.XLOOKUP($C271,'[3]Active Customer Assets'!$D:$D,'[3]Active Customer Assets'!AF:AF,"",0)</f>
        <v>1000</v>
      </c>
      <c r="EH271" s="28" t="str">
        <f>_xlfn.XLOOKUP($C271,'[3]Active Customer Assets'!$D:$D,'[3]Active Customer Assets'!AG:AG,"",0)</f>
        <v>495</v>
      </c>
      <c r="EI271" s="28" t="str">
        <f>_xlfn.XLOOKUP($C271,'[3]Active Customer Assets'!$D:$D,'[3]Active Customer Assets'!AH:AH,"",0)</f>
        <v>495</v>
      </c>
      <c r="EJ271" s="21">
        <f>_xlfn.XLOOKUP($C271,'[3]Active Customer Assets'!$D:$D,'[3]Active Customer Assets'!AI:AI,"",0)</f>
        <v>1</v>
      </c>
      <c r="EK271" s="35" t="str">
        <f>[3]!tbl_DPSAC[[#This Row],[Unit Status]]</f>
        <v>Scraped</v>
      </c>
    </row>
    <row r="272" spans="1:141" x14ac:dyDescent="0.15">
      <c r="A272" s="11">
        <f>ROW(tbl_DPSAC[[#This Row],[Sl. No.]])-1</f>
        <v>271</v>
      </c>
      <c r="B272" s="12" t="s">
        <v>196</v>
      </c>
      <c r="C272" s="12" t="s">
        <v>1413</v>
      </c>
      <c r="D272" s="12" t="s">
        <v>623</v>
      </c>
      <c r="E272" s="12" t="s">
        <v>199</v>
      </c>
      <c r="F272" s="12" t="s">
        <v>161</v>
      </c>
      <c r="G272" s="13" t="s">
        <v>1411</v>
      </c>
      <c r="H272" s="13" t="str">
        <f>_xlfn.XLOOKUP(C272,'[1]E&amp;DPSAC'!$K:$K,'[1]E&amp;DPSAC'!$E:$E,,0)</f>
        <v>PATNA</v>
      </c>
      <c r="I272" s="13" t="s">
        <v>1414</v>
      </c>
      <c r="J272" s="13" t="s">
        <v>143</v>
      </c>
      <c r="K272" s="13">
        <v>8744075416</v>
      </c>
      <c r="L272" s="12" t="str">
        <f t="shared" ca="1" si="100"/>
        <v>Non - Warranty</v>
      </c>
      <c r="M272" s="14">
        <v>43775</v>
      </c>
      <c r="N272" s="15">
        <v>24</v>
      </c>
      <c r="O272" s="14">
        <f t="shared" si="101"/>
        <v>44530</v>
      </c>
      <c r="P272" s="11" t="s">
        <v>213</v>
      </c>
      <c r="Q272" s="19" t="str">
        <f>_xlfn.XLOOKUP(C272,'[2]Sch Calls'!$R:$R,'[2]Sch Calls'!$F:$F,"",0)</f>
        <v>CC-01958532</v>
      </c>
      <c r="R272" s="18">
        <f>_xlfn.XLOOKUP(C272,'[2]Sch Calls'!$R:$R,'[2]Sch Calls'!$A:$A,"",0)</f>
        <v>46052.511793981503</v>
      </c>
      <c r="S272" s="17">
        <f>_xlfn.XLOOKUP(C272,'[2]Sch Calls'!$R:$R,'[2]Sch Calls'!$B:$B,"",0)</f>
        <v>1412</v>
      </c>
      <c r="T272" s="18">
        <f>_xlfn.XLOOKUP(C272,'[1]E&amp;DPSAC'!$K:$K,'[1]E&amp;DPSAC'!$W:$W,"",0)</f>
        <v>46053</v>
      </c>
      <c r="U272" s="17">
        <f>_xlfn.XLOOKUP(C272,'[1]E&amp;DPSAC'!$K:$K,'[1]E&amp;DPSAC'!$Z:$Z,"",0)</f>
        <v>1412</v>
      </c>
      <c r="V272" s="17">
        <f>_xlfn.XLOOKUP(C272,'[2]1. All Calls'!$R:$R,'[2]1. All Calls'!$B:$B,"",0)</f>
        <v>1412</v>
      </c>
      <c r="W272" s="20">
        <f>_xlfn.XLOOKUP(C272,'[2]1. All Calls'!$R:$R,'[2]1. All Calls'!$A:$A,"",0)</f>
        <v>46052.511793981503</v>
      </c>
      <c r="X272" s="17" t="str">
        <f>_xlfn.XLOOKUP(C272,'[2]Sch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272" s="17">
        <f t="shared" si="102"/>
        <v>750</v>
      </c>
      <c r="Z272" s="17" t="str">
        <f t="shared" si="103"/>
        <v>Done</v>
      </c>
      <c r="AA272" s="21">
        <f t="shared" ca="1" si="104"/>
        <v>48.488206018497294</v>
      </c>
      <c r="AB272" s="21" t="str">
        <f t="shared" ca="1" si="105"/>
        <v>Done</v>
      </c>
      <c r="AC272" s="11">
        <f ca="1">tbl_DPSAC[[#This Row],[Current Month Due Count]]</f>
        <v>0</v>
      </c>
      <c r="AD272" s="11">
        <f ca="1">tbl_DPSAC[[#This Row],[Next Month Due2]]</f>
        <v>0</v>
      </c>
      <c r="AE272" s="11">
        <f t="shared" ca="1" si="106"/>
        <v>0</v>
      </c>
      <c r="AF272" s="11">
        <v>1</v>
      </c>
      <c r="AG272" s="17">
        <f t="shared" ca="1" si="107"/>
        <v>1460</v>
      </c>
      <c r="AH272" s="11">
        <v>0</v>
      </c>
      <c r="AI272" s="11">
        <v>0</v>
      </c>
      <c r="AJ272" s="11">
        <v>0</v>
      </c>
      <c r="AK272" s="11">
        <v>0</v>
      </c>
      <c r="AL272" s="11">
        <v>0</v>
      </c>
      <c r="AM272" s="11">
        <v>0</v>
      </c>
      <c r="AN272" s="11">
        <v>0</v>
      </c>
      <c r="AO272" s="11">
        <v>0</v>
      </c>
      <c r="AP272" s="11">
        <v>0</v>
      </c>
      <c r="AQ272" s="11">
        <v>0</v>
      </c>
      <c r="AR272" s="11">
        <v>0</v>
      </c>
      <c r="AS272" s="11">
        <v>0</v>
      </c>
      <c r="AT272" s="11">
        <v>0</v>
      </c>
      <c r="AU272" s="11">
        <v>0</v>
      </c>
      <c r="AV272" s="11">
        <v>0</v>
      </c>
      <c r="AW272" s="11">
        <v>0</v>
      </c>
      <c r="AX272" s="11" t="str">
        <f t="shared" ca="1" si="108"/>
        <v>No Service Dues</v>
      </c>
      <c r="AY272" s="17">
        <v>1412</v>
      </c>
      <c r="AZ272" s="22">
        <v>46052</v>
      </c>
      <c r="BA272" s="17" t="s">
        <v>1415</v>
      </c>
      <c r="BB272" s="17">
        <v>1412</v>
      </c>
      <c r="BC272" s="22">
        <v>46052</v>
      </c>
      <c r="BD272" s="17" t="s">
        <v>1415</v>
      </c>
      <c r="BE272" s="17">
        <v>1412</v>
      </c>
      <c r="BF272" s="22">
        <v>46052</v>
      </c>
      <c r="BG272" s="17" t="s">
        <v>1415</v>
      </c>
      <c r="BH272" s="17">
        <v>1412</v>
      </c>
      <c r="BI272" s="22">
        <v>46052</v>
      </c>
      <c r="BJ272" s="17" t="s">
        <v>1415</v>
      </c>
      <c r="BK272" s="17">
        <v>1412</v>
      </c>
      <c r="BL272" s="22">
        <v>46052</v>
      </c>
      <c r="BM272" s="17" t="s">
        <v>1415</v>
      </c>
      <c r="BN272" s="23">
        <f t="shared" si="109"/>
        <v>46232</v>
      </c>
      <c r="BO272" s="23">
        <f t="shared" si="110"/>
        <v>46232</v>
      </c>
      <c r="BP272" s="23">
        <f t="shared" si="111"/>
        <v>46232</v>
      </c>
      <c r="BQ272" s="23">
        <f t="shared" si="112"/>
        <v>46232</v>
      </c>
      <c r="BR272" s="23">
        <f t="shared" si="123"/>
        <v>46417</v>
      </c>
      <c r="BS272" s="24">
        <f t="shared" ca="1" si="113"/>
        <v>702</v>
      </c>
      <c r="BT272" s="25">
        <f t="shared" ca="1" si="114"/>
        <v>1452</v>
      </c>
      <c r="BU272" s="25">
        <f t="shared" ca="1" si="115"/>
        <v>702</v>
      </c>
      <c r="BV272" s="25">
        <f t="shared" ca="1" si="116"/>
        <v>702</v>
      </c>
      <c r="BW272" s="25">
        <f t="shared" ca="1" si="117"/>
        <v>1452</v>
      </c>
      <c r="BX272" s="26" t="s">
        <v>152</v>
      </c>
      <c r="BY272" s="11">
        <f t="shared" ca="1" si="118"/>
        <v>0</v>
      </c>
      <c r="BZ272" s="11">
        <f t="shared" ca="1" si="124"/>
        <v>0</v>
      </c>
      <c r="CA272" s="11">
        <f t="shared" ca="1" si="119"/>
        <v>0</v>
      </c>
      <c r="CB272" s="28">
        <f>_xlfn.XLOOKUP($C272,'[3]BIS Feb-26'!$C:$C,'[3]BIS Feb-26'!U:U,"",0)</f>
        <v>46052.770833333299</v>
      </c>
      <c r="CC272" s="28">
        <f>_xlfn.XLOOKUP($C272,'[3]BIS Feb-26'!$C:$C,'[3]BIS Feb-26'!V:V,"",0)</f>
        <v>46051.770833333299</v>
      </c>
      <c r="CD272" s="28">
        <f>_xlfn.XLOOKUP($C272,'[3]BIS Feb-26'!$C:$C,'[3]BIS Feb-26'!W:W,"",0)</f>
        <v>46051.770833333299</v>
      </c>
      <c r="CE272" s="28">
        <f>_xlfn.XLOOKUP($C272,'[3]BIS Feb-26'!$C:$C,'[3]BIS Feb-26'!X:X,"",0)</f>
        <v>46051.770833333299</v>
      </c>
      <c r="CF272" s="28">
        <f>_xlfn.XLOOKUP($C272,'[3]BIS Feb-26'!$C:$C,'[3]BIS Feb-26'!Y:Y,"",0)</f>
        <v>46051.770833333299</v>
      </c>
      <c r="CG272" s="28">
        <f>_xlfn.XLOOKUP($C272,'[3]BIS Feb-26'!$C:$C,'[3]BIS Feb-26'!Z:Z,"",0)</f>
        <v>46051.770833333299</v>
      </c>
      <c r="CH272" s="28">
        <f>_xlfn.XLOOKUP($C272,'[3]BIS Feb-26'!$C:$C,'[3]BIS Feb-26'!AA:AA,"",0)</f>
        <v>46051.770833333299</v>
      </c>
      <c r="CI272" s="28">
        <f>_xlfn.XLOOKUP($C272,'[3]BIS Feb-26'!$C:$C,'[3]BIS Feb-26'!AB:AB,"",0)</f>
        <v>46051.770833333299</v>
      </c>
      <c r="CJ272" s="28">
        <f>_xlfn.XLOOKUP($C272,'[3]BIS Feb-26'!$C:$C,'[3]BIS Feb-26'!AC:AC,"",0)</f>
        <v>46051.770833333299</v>
      </c>
      <c r="CK272" s="29" t="str">
        <f>_xlfn.XLOOKUP($C272,'[3]BIS Feb-26'!$C:$C,'[3]BIS Feb-26'!AD:AD,"",0)</f>
        <v>1500</v>
      </c>
      <c r="CL272" s="29" t="str">
        <f>_xlfn.XLOOKUP($C272,'[3]BIS Feb-26'!$C:$C,'[3]BIS Feb-26'!AE:AE,"",0)</f>
        <v>750</v>
      </c>
      <c r="CM272" s="29" t="str">
        <f>_xlfn.XLOOKUP($C272,'[3]BIS Feb-26'!$C:$C,'[3]BIS Feb-26'!AF:AF,"",0)</f>
        <v>500</v>
      </c>
      <c r="CN272" s="29" t="str">
        <f>_xlfn.XLOOKUP($C272,'[3]BIS Feb-26'!$C:$C,'[3]BIS Feb-26'!AG:AG,"",0)</f>
        <v>750</v>
      </c>
      <c r="CO272" s="29" t="str">
        <f>_xlfn.XLOOKUP($C272,'[3]BIS Feb-26'!$C:$C,'[3]BIS Feb-26'!AH:AH,"",0)</f>
        <v>750</v>
      </c>
      <c r="CP272" s="29" t="str">
        <f>_xlfn.XLOOKUP($C272,'[3]BIS Feb-26'!$C:$C,'[3]BIS Feb-26'!AI:AI,"",0)</f>
        <v>1500</v>
      </c>
      <c r="CQ272" s="29" t="str">
        <f>_xlfn.XLOOKUP($C272,'[3]BIS Feb-26'!$C:$C,'[3]BIS Feb-26'!AJ:AJ,"",0)</f>
        <v>1000</v>
      </c>
      <c r="CR272" s="29" t="str">
        <f>_xlfn.XLOOKUP($C272,'[3]BIS Feb-26'!$C:$C,'[3]BIS Feb-26'!AK:AK,"",0)</f>
        <v>1500</v>
      </c>
      <c r="CS272" s="29" t="str">
        <f>_xlfn.XLOOKUP($C272,'[3]BIS Feb-26'!$C:$C,'[3]BIS Feb-26'!AL:AL,"",0)</f>
        <v>3000</v>
      </c>
      <c r="CT272" s="29">
        <f>_xlfn.XLOOKUP($C272,'[3]BIS Feb-26'!$C:$C,'[3]BIS Feb-26'!AM:AM,"",0)</f>
        <v>6</v>
      </c>
      <c r="CU272" s="28">
        <f>_xlfn.XLOOKUP($C272,'[3]BIS Feb-26'!$C:$C,'[3]BIS Feb-26'!AN:AN,"",0)</f>
        <v>46232</v>
      </c>
      <c r="CV272" s="28">
        <f>_xlfn.XLOOKUP($C272,'[3]BIS Feb-26'!$C:$C,'[3]BIS Feb-26'!AO:AO,"",0)</f>
        <v>46178</v>
      </c>
      <c r="CW272" s="28">
        <f>_xlfn.XLOOKUP($C272,'[3]BIS Feb-26'!$C:$C,'[3]BIS Feb-26'!AP:AP,"",0)</f>
        <v>46136</v>
      </c>
      <c r="CX272" s="28">
        <f>_xlfn.XLOOKUP($C272,'[3]BIS Feb-26'!$C:$C,'[3]BIS Feb-26'!AQ:AQ,"",0)</f>
        <v>46178</v>
      </c>
      <c r="CY272" s="28">
        <f>_xlfn.XLOOKUP($C272,'[3]BIS Feb-26'!$C:$C,'[3]BIS Feb-26'!AR:AR,"",0)</f>
        <v>46178</v>
      </c>
      <c r="CZ272" s="28">
        <f>_xlfn.XLOOKUP($C272,'[3]BIS Feb-26'!$C:$C,'[3]BIS Feb-26'!AS:AS,"",0)</f>
        <v>46303</v>
      </c>
      <c r="DA272" s="28">
        <f>_xlfn.XLOOKUP($C272,'[3]BIS Feb-26'!$C:$C,'[3]BIS Feb-26'!AT:AT,"",0)</f>
        <v>46219</v>
      </c>
      <c r="DB272" s="28">
        <f>_xlfn.XLOOKUP($C272,'[3]BIS Feb-26'!$C:$C,'[3]BIS Feb-26'!AU:AU,"",0)</f>
        <v>46231</v>
      </c>
      <c r="DC272" s="28">
        <f>_xlfn.XLOOKUP($C272,'[3]BIS Feb-26'!$C:$C,'[3]BIS Feb-26'!AV:AV,"",0)</f>
        <v>46416</v>
      </c>
      <c r="DD272" s="11">
        <f>_xlfn.XLOOKUP($C272,'[3]BIS Feb-26'!$C:$C,'[3]BIS Feb-26'!AW:AW,"",0)</f>
        <v>0</v>
      </c>
      <c r="DE272" s="11">
        <f>_xlfn.XLOOKUP($C272,'[3]BIS Feb-26'!$C:$C,'[3]BIS Feb-26'!AX:AX,"",0)</f>
        <v>0</v>
      </c>
      <c r="DF272" s="11">
        <f>_xlfn.XLOOKUP($C272,'[3]BIS Feb-26'!$C:$C,'[3]BIS Feb-26'!AY:AY,"",0)</f>
        <v>0</v>
      </c>
      <c r="DG272" s="11">
        <f t="shared" ca="1" si="120"/>
        <v>0</v>
      </c>
      <c r="DH272" s="11">
        <f t="shared" ca="1" si="121"/>
        <v>0</v>
      </c>
      <c r="DI272" s="11">
        <f t="shared" ca="1" si="122"/>
        <v>1</v>
      </c>
      <c r="DJ272" s="11" t="str">
        <f>_xlfn.XLOOKUP($C272,'[3]Active Customer Assets'!$D:$D,'[3]Active Customer Assets'!I:I,"",0)</f>
        <v>B (Below 100% potential spares purchased)</v>
      </c>
      <c r="DK272" s="28">
        <f>_xlfn.XLOOKUP($C272,'[3]Active Customer Assets'!$D:$D,'[3]Active Customer Assets'!J:J,"",0)</f>
        <v>43627.65625</v>
      </c>
      <c r="DL272" s="28">
        <f>_xlfn.XLOOKUP($C272,'[3]Active Customer Assets'!$D:$D,'[3]Active Customer Assets'!K:K,"",0)</f>
        <v>43594.229166666701</v>
      </c>
      <c r="DM272" s="28">
        <f>_xlfn.XLOOKUP($C272,'[3]Active Customer Assets'!$D:$D,'[3]Active Customer Assets'!L:L,"",0)</f>
        <v>46053.503738425898</v>
      </c>
      <c r="DN272" s="21">
        <f>_xlfn.XLOOKUP($C272,'[3]Active Customer Assets'!$D:$D,'[3]Active Customer Assets'!M:M,"",0)</f>
        <v>1412</v>
      </c>
      <c r="DO272" s="28">
        <f>_xlfn.XLOOKUP($C272,'[3]Active Customer Assets'!$D:$D,'[3]Active Customer Assets'!N:N,"",0)</f>
        <v>0</v>
      </c>
      <c r="DP272" s="28">
        <f>_xlfn.XLOOKUP($C272,'[3]Active Customer Assets'!$D:$D,'[3]Active Customer Assets'!O:O,"",0)</f>
        <v>0</v>
      </c>
      <c r="DQ272" s="28" t="str">
        <f>_xlfn.XLOOKUP($C272,'[3]Active Customer Assets'!$D:$D,'[3]Active Customer Assets'!P:P,"",0)</f>
        <v>Air lube Plus</v>
      </c>
      <c r="DR272" s="28">
        <f>_xlfn.XLOOKUP($C272,'[3]Active Customer Assets'!$D:$D,'[3]Active Customer Assets'!Q:Q,"",0)</f>
        <v>46053</v>
      </c>
      <c r="DS272" s="28">
        <f>_xlfn.XLOOKUP($C272,'[3]Active Customer Assets'!$D:$D,'[3]Active Customer Assets'!R:R,"",0)</f>
        <v>46052</v>
      </c>
      <c r="DT272" s="28">
        <f>_xlfn.XLOOKUP($C272,'[3]Active Customer Assets'!$D:$D,'[3]Active Customer Assets'!S:S,"",0)</f>
        <v>46052</v>
      </c>
      <c r="DU272" s="28">
        <f>_xlfn.XLOOKUP($C272,'[3]Active Customer Assets'!$D:$D,'[3]Active Customer Assets'!T:T,"",0)</f>
        <v>46052</v>
      </c>
      <c r="DV272" s="28">
        <f>_xlfn.XLOOKUP($C272,'[3]Active Customer Assets'!$D:$D,'[3]Active Customer Assets'!U:U,"",0)</f>
        <v>46052</v>
      </c>
      <c r="DW272" s="28">
        <f>_xlfn.XLOOKUP($C272,'[3]Active Customer Assets'!$D:$D,'[3]Active Customer Assets'!V:V,"",0)</f>
        <v>46052</v>
      </c>
      <c r="DX272" s="28">
        <f>_xlfn.XLOOKUP($C272,'[3]Active Customer Assets'!$D:$D,'[3]Active Customer Assets'!W:W,"",0)</f>
        <v>46052</v>
      </c>
      <c r="DY272" s="28">
        <f>_xlfn.XLOOKUP($C272,'[3]Active Customer Assets'!$D:$D,'[3]Active Customer Assets'!X:X,"",0)</f>
        <v>46052</v>
      </c>
      <c r="DZ272" s="28">
        <f>_xlfn.XLOOKUP($C272,'[3]Active Customer Assets'!$D:$D,'[3]Active Customer Assets'!Y:Y,"",0)</f>
        <v>46052</v>
      </c>
      <c r="EA272" s="28" t="str">
        <f>_xlfn.XLOOKUP($C272,'[3]Active Customer Assets'!$D:$D,'[3]Active Customer Assets'!Z:Z,"",0)</f>
        <v>1500</v>
      </c>
      <c r="EB272" s="28" t="str">
        <f>_xlfn.XLOOKUP($C272,'[3]Active Customer Assets'!$D:$D,'[3]Active Customer Assets'!AA:AA,"",0)</f>
        <v>750</v>
      </c>
      <c r="EC272" s="28" t="str">
        <f>_xlfn.XLOOKUP($C272,'[3]Active Customer Assets'!$D:$D,'[3]Active Customer Assets'!AB:AB,"",0)</f>
        <v>500</v>
      </c>
      <c r="ED272" s="28" t="str">
        <f>_xlfn.XLOOKUP($C272,'[3]Active Customer Assets'!$D:$D,'[3]Active Customer Assets'!AC:AC,"",0)</f>
        <v>750</v>
      </c>
      <c r="EE272" s="28" t="str">
        <f>_xlfn.XLOOKUP($C272,'[3]Active Customer Assets'!$D:$D,'[3]Active Customer Assets'!AD:AD,"",0)</f>
        <v>750</v>
      </c>
      <c r="EF272" s="28" t="str">
        <f>_xlfn.XLOOKUP($C272,'[3]Active Customer Assets'!$D:$D,'[3]Active Customer Assets'!AE:AE,"",0)</f>
        <v>1500</v>
      </c>
      <c r="EG272" s="28" t="str">
        <f>_xlfn.XLOOKUP($C272,'[3]Active Customer Assets'!$D:$D,'[3]Active Customer Assets'!AF:AF,"",0)</f>
        <v>1000</v>
      </c>
      <c r="EH272" s="28" t="str">
        <f>_xlfn.XLOOKUP($C272,'[3]Active Customer Assets'!$D:$D,'[3]Active Customer Assets'!AG:AG,"",0)</f>
        <v>1500</v>
      </c>
      <c r="EI272" s="28" t="str">
        <f>_xlfn.XLOOKUP($C272,'[3]Active Customer Assets'!$D:$D,'[3]Active Customer Assets'!AH:AH,"",0)</f>
        <v>3000</v>
      </c>
      <c r="EJ272" s="21">
        <f>_xlfn.XLOOKUP($C272,'[3]Active Customer Assets'!$D:$D,'[3]Active Customer Assets'!AI:AI,"",0)</f>
        <v>6</v>
      </c>
      <c r="EK272" s="35" t="str">
        <f>[3]!tbl_DPSAC[[#This Row],[Unit Status]]</f>
        <v>Active</v>
      </c>
    </row>
    <row r="273" spans="1:141" x14ac:dyDescent="0.15">
      <c r="A273" s="11">
        <f>ROW(tbl_DPSAC[[#This Row],[Sl. No.]])-1</f>
        <v>272</v>
      </c>
      <c r="B273" s="12" t="s">
        <v>196</v>
      </c>
      <c r="C273" s="12" t="s">
        <v>1416</v>
      </c>
      <c r="D273" s="12" t="s">
        <v>169</v>
      </c>
      <c r="E273" s="12" t="s">
        <v>170</v>
      </c>
      <c r="F273" s="12" t="s">
        <v>161</v>
      </c>
      <c r="G273" s="13" t="s">
        <v>1417</v>
      </c>
      <c r="H273" s="13" t="e">
        <f>_xlfn.XLOOKUP(C273,'[1]E&amp;DPSAC'!$K:$K,'[1]E&amp;DPSAC'!$E:$E,,0)</f>
        <v>#N/A</v>
      </c>
      <c r="I273" s="13"/>
      <c r="J273" s="13" t="s">
        <v>143</v>
      </c>
      <c r="K273" s="13" t="s">
        <v>143</v>
      </c>
      <c r="L273" s="12" t="str">
        <f t="shared" ca="1" si="100"/>
        <v>Non - Warranty</v>
      </c>
      <c r="M273" s="14">
        <v>42522</v>
      </c>
      <c r="N273" s="15">
        <v>24</v>
      </c>
      <c r="O273" s="14">
        <f t="shared" si="101"/>
        <v>43251</v>
      </c>
      <c r="P273" s="11" t="s">
        <v>157</v>
      </c>
      <c r="Q273" s="19" t="str">
        <f>_xlfn.XLOOKUP(C273,'[2]Sch Calls'!$R:$R,'[2]Sch Calls'!$F:$F,"",0)</f>
        <v/>
      </c>
      <c r="R273" s="18" t="str">
        <f>_xlfn.XLOOKUP(C273,'[2]Sch Calls'!$R:$R,'[2]Sch Calls'!$A:$A,"",0)</f>
        <v/>
      </c>
      <c r="S273" s="17" t="str">
        <f>_xlfn.XLOOKUP(C273,'[2]Sch Calls'!$R:$R,'[2]Sch Calls'!$B:$B,"",0)</f>
        <v/>
      </c>
      <c r="T273" s="18" t="str">
        <f>_xlfn.XLOOKUP(C273,'[1]E&amp;DPSAC'!$K:$K,'[1]E&amp;DPSAC'!$W:$W,"",0)</f>
        <v/>
      </c>
      <c r="U273" s="17" t="str">
        <f>_xlfn.XLOOKUP(C273,'[1]E&amp;DPSAC'!$K:$K,'[1]E&amp;DPSAC'!$Z:$Z,"",0)</f>
        <v/>
      </c>
      <c r="V273" s="17">
        <f>_xlfn.XLOOKUP(C273,'[2]1. All Calls'!$R:$R,'[2]1. All Calls'!$B:$B,"",0)</f>
        <v>4350</v>
      </c>
      <c r="W273" s="20">
        <f>_xlfn.XLOOKUP(C273,'[2]1. All Calls'!$R:$R,'[2]1. All Calls'!$A:$A,"",0)</f>
        <v>45134.683692129598</v>
      </c>
      <c r="X273" s="17" t="str">
        <f>_xlfn.XLOOKUP(C273,'[2]Sch Calls'!$R:$R,'[2]Sch Calls'!$AB:$AB,"",0)</f>
        <v/>
      </c>
      <c r="Y273" s="17">
        <f t="shared" si="102"/>
        <v>0</v>
      </c>
      <c r="Z273" s="17" t="str">
        <f t="shared" si="103"/>
        <v>Done</v>
      </c>
      <c r="AA273" s="21">
        <f t="shared" ca="1" si="104"/>
        <v>3579</v>
      </c>
      <c r="AB273" s="21" t="str">
        <f t="shared" ca="1" si="105"/>
        <v>Due</v>
      </c>
      <c r="AC273" s="11">
        <f ca="1">tbl_DPSAC[[#This Row],[Current Month Due Count]]</f>
        <v>0</v>
      </c>
      <c r="AD273" s="11">
        <f ca="1">tbl_DPSAC[[#This Row],[Next Month Due2]]</f>
        <v>0</v>
      </c>
      <c r="AE273" s="11">
        <f t="shared" ca="1" si="106"/>
        <v>1</v>
      </c>
      <c r="AF273" s="11">
        <v>1</v>
      </c>
      <c r="AG273" s="17">
        <f t="shared" ca="1" si="107"/>
        <v>5316</v>
      </c>
      <c r="AH273" s="11">
        <v>0</v>
      </c>
      <c r="AI273" s="11">
        <v>0</v>
      </c>
      <c r="AJ273" s="11">
        <v>0</v>
      </c>
      <c r="AK273" s="11">
        <v>0</v>
      </c>
      <c r="AL273" s="11">
        <v>0</v>
      </c>
      <c r="AM273" s="11">
        <v>0</v>
      </c>
      <c r="AN273" s="11">
        <v>0</v>
      </c>
      <c r="AO273" s="11">
        <v>0</v>
      </c>
      <c r="AP273" s="11">
        <v>0</v>
      </c>
      <c r="AQ273" s="11">
        <v>0</v>
      </c>
      <c r="AR273" s="11">
        <v>0</v>
      </c>
      <c r="AS273" s="11">
        <v>0</v>
      </c>
      <c r="AT273" s="11">
        <v>0</v>
      </c>
      <c r="AU273" s="11">
        <v>0</v>
      </c>
      <c r="AV273" s="11">
        <v>0</v>
      </c>
      <c r="AW273" s="11">
        <v>0</v>
      </c>
      <c r="AX273" s="11" t="str">
        <f t="shared" ca="1" si="108"/>
        <v>2 Service Due</v>
      </c>
      <c r="AY273" s="17">
        <v>4100</v>
      </c>
      <c r="AZ273" s="22">
        <v>44831</v>
      </c>
      <c r="BA273" s="17"/>
      <c r="BB273" s="17">
        <v>4100</v>
      </c>
      <c r="BC273" s="22">
        <v>44831</v>
      </c>
      <c r="BD273" s="17"/>
      <c r="BE273" s="17">
        <v>4100</v>
      </c>
      <c r="BF273" s="22">
        <v>44831</v>
      </c>
      <c r="BG273" s="17"/>
      <c r="BH273" s="17"/>
      <c r="BI273" s="22"/>
      <c r="BJ273" s="17"/>
      <c r="BK273" s="17">
        <v>4100</v>
      </c>
      <c r="BL273" s="22">
        <v>44831</v>
      </c>
      <c r="BM273" s="17"/>
      <c r="BN273" s="23">
        <f t="shared" si="109"/>
        <v>45011</v>
      </c>
      <c r="BO273" s="23">
        <f t="shared" si="110"/>
        <v>45011</v>
      </c>
      <c r="BP273" s="23">
        <f t="shared" si="111"/>
        <v>45011</v>
      </c>
      <c r="BQ273" s="23" t="str">
        <f t="shared" si="112"/>
        <v/>
      </c>
      <c r="BR273" s="23">
        <f t="shared" si="123"/>
        <v>45196</v>
      </c>
      <c r="BS273" s="24">
        <f t="shared" ca="1" si="113"/>
        <v>-466</v>
      </c>
      <c r="BT273" s="25">
        <f t="shared" ca="1" si="114"/>
        <v>284</v>
      </c>
      <c r="BU273" s="25">
        <f t="shared" ca="1" si="115"/>
        <v>-466</v>
      </c>
      <c r="BV273" s="25" t="str">
        <f t="shared" si="116"/>
        <v/>
      </c>
      <c r="BW273" s="25">
        <f t="shared" ca="1" si="117"/>
        <v>284</v>
      </c>
      <c r="BX273" s="11" t="s">
        <v>1016</v>
      </c>
      <c r="BY273" s="11">
        <f t="shared" ca="1" si="118"/>
        <v>4</v>
      </c>
      <c r="BZ273" s="11">
        <f t="shared" ca="1" si="124"/>
        <v>0</v>
      </c>
      <c r="CA273" s="11">
        <f t="shared" ca="1" si="119"/>
        <v>0</v>
      </c>
      <c r="CB273" s="28">
        <f>_xlfn.XLOOKUP($C273,'[3]BIS Feb-26'!$C:$C,'[3]BIS Feb-26'!U:U,"",0)</f>
        <v>0</v>
      </c>
      <c r="CC273" s="28">
        <f>_xlfn.XLOOKUP($C273,'[3]BIS Feb-26'!$C:$C,'[3]BIS Feb-26'!V:V,"",0)</f>
        <v>0</v>
      </c>
      <c r="CD273" s="28">
        <f>_xlfn.XLOOKUP($C273,'[3]BIS Feb-26'!$C:$C,'[3]BIS Feb-26'!W:W,"",0)</f>
        <v>0</v>
      </c>
      <c r="CE273" s="28">
        <f>_xlfn.XLOOKUP($C273,'[3]BIS Feb-26'!$C:$C,'[3]BIS Feb-26'!X:X,"",0)</f>
        <v>0</v>
      </c>
      <c r="CF273" s="28">
        <f>_xlfn.XLOOKUP($C273,'[3]BIS Feb-26'!$C:$C,'[3]BIS Feb-26'!Y:Y,"",0)</f>
        <v>0</v>
      </c>
      <c r="CG273" s="28">
        <f>_xlfn.XLOOKUP($C273,'[3]BIS Feb-26'!$C:$C,'[3]BIS Feb-26'!Z:Z,"",0)</f>
        <v>0</v>
      </c>
      <c r="CH273" s="28">
        <f>_xlfn.XLOOKUP($C273,'[3]BIS Feb-26'!$C:$C,'[3]BIS Feb-26'!AA:AA,"",0)</f>
        <v>0</v>
      </c>
      <c r="CI273" s="28">
        <f>_xlfn.XLOOKUP($C273,'[3]BIS Feb-26'!$C:$C,'[3]BIS Feb-26'!AB:AB,"",0)</f>
        <v>0</v>
      </c>
      <c r="CJ273" s="28">
        <f>_xlfn.XLOOKUP($C273,'[3]BIS Feb-26'!$C:$C,'[3]BIS Feb-26'!AC:AC,"",0)</f>
        <v>0</v>
      </c>
      <c r="CK273" s="29" t="str">
        <f>_xlfn.XLOOKUP($C273,'[3]BIS Feb-26'!$C:$C,'[3]BIS Feb-26'!AD:AD,"",0)</f>
        <v>650</v>
      </c>
      <c r="CL273" s="29" t="str">
        <f>_xlfn.XLOOKUP($C273,'[3]BIS Feb-26'!$C:$C,'[3]BIS Feb-26'!AE:AE,"",0)</f>
        <v>650</v>
      </c>
      <c r="CM273" s="29" t="str">
        <f>_xlfn.XLOOKUP($C273,'[3]BIS Feb-26'!$C:$C,'[3]BIS Feb-26'!AF:AF,"",0)</f>
        <v>650</v>
      </c>
      <c r="CN273" s="29" t="str">
        <f>_xlfn.XLOOKUP($C273,'[3]BIS Feb-26'!$C:$C,'[3]BIS Feb-26'!AG:AG,"",0)</f>
        <v>650</v>
      </c>
      <c r="CO273" s="29" t="str">
        <f>_xlfn.XLOOKUP($C273,'[3]BIS Feb-26'!$C:$C,'[3]BIS Feb-26'!AH:AH,"",0)</f>
        <v>650</v>
      </c>
      <c r="CP273" s="29" t="str">
        <f>_xlfn.XLOOKUP($C273,'[3]BIS Feb-26'!$C:$C,'[3]BIS Feb-26'!AI:AI,"",0)</f>
        <v>650</v>
      </c>
      <c r="CQ273" s="29" t="str">
        <f>_xlfn.XLOOKUP($C273,'[3]BIS Feb-26'!$C:$C,'[3]BIS Feb-26'!AJ:AJ,"",0)</f>
        <v>650</v>
      </c>
      <c r="CR273" s="29" t="str">
        <f>_xlfn.XLOOKUP($C273,'[3]BIS Feb-26'!$C:$C,'[3]BIS Feb-26'!AK:AK,"",0)</f>
        <v>650</v>
      </c>
      <c r="CS273" s="29" t="str">
        <f>_xlfn.XLOOKUP($C273,'[3]BIS Feb-26'!$C:$C,'[3]BIS Feb-26'!AL:AL,"",0)</f>
        <v>650</v>
      </c>
      <c r="CT273" s="29">
        <f>_xlfn.XLOOKUP($C273,'[3]BIS Feb-26'!$C:$C,'[3]BIS Feb-26'!AM:AM,"",0)</f>
        <v>0</v>
      </c>
      <c r="CU273" s="28">
        <f>_xlfn.XLOOKUP($C273,'[3]BIS Feb-26'!$C:$C,'[3]BIS Feb-26'!AN:AN,"",0)</f>
        <v>0</v>
      </c>
      <c r="CV273" s="28">
        <f>_xlfn.XLOOKUP($C273,'[3]BIS Feb-26'!$C:$C,'[3]BIS Feb-26'!AO:AO,"",0)</f>
        <v>0</v>
      </c>
      <c r="CW273" s="28">
        <f>_xlfn.XLOOKUP($C273,'[3]BIS Feb-26'!$C:$C,'[3]BIS Feb-26'!AP:AP,"",0)</f>
        <v>0</v>
      </c>
      <c r="CX273" s="28">
        <f>_xlfn.XLOOKUP($C273,'[3]BIS Feb-26'!$C:$C,'[3]BIS Feb-26'!AQ:AQ,"",0)</f>
        <v>0</v>
      </c>
      <c r="CY273" s="28">
        <f>_xlfn.XLOOKUP($C273,'[3]BIS Feb-26'!$C:$C,'[3]BIS Feb-26'!AR:AR,"",0)</f>
        <v>0</v>
      </c>
      <c r="CZ273" s="28">
        <f>_xlfn.XLOOKUP($C273,'[3]BIS Feb-26'!$C:$C,'[3]BIS Feb-26'!AS:AS,"",0)</f>
        <v>0</v>
      </c>
      <c r="DA273" s="28">
        <f>_xlfn.XLOOKUP($C273,'[3]BIS Feb-26'!$C:$C,'[3]BIS Feb-26'!AT:AT,"",0)</f>
        <v>0</v>
      </c>
      <c r="DB273" s="28">
        <f>_xlfn.XLOOKUP($C273,'[3]BIS Feb-26'!$C:$C,'[3]BIS Feb-26'!AU:AU,"",0)</f>
        <v>0</v>
      </c>
      <c r="DC273" s="28">
        <f>_xlfn.XLOOKUP($C273,'[3]BIS Feb-26'!$C:$C,'[3]BIS Feb-26'!AV:AV,"",0)</f>
        <v>0</v>
      </c>
      <c r="DD273" s="11">
        <f>_xlfn.XLOOKUP($C273,'[3]BIS Feb-26'!$C:$C,'[3]BIS Feb-26'!AW:AW,"",0)</f>
        <v>0</v>
      </c>
      <c r="DE273" s="11">
        <f>_xlfn.XLOOKUP($C273,'[3]BIS Feb-26'!$C:$C,'[3]BIS Feb-26'!AX:AX,"",0)</f>
        <v>0</v>
      </c>
      <c r="DF273" s="11">
        <f>_xlfn.XLOOKUP($C273,'[3]BIS Feb-26'!$C:$C,'[3]BIS Feb-26'!AY:AY,"",0)</f>
        <v>0</v>
      </c>
      <c r="DG273" s="11">
        <f t="shared" ca="1" si="120"/>
        <v>9</v>
      </c>
      <c r="DH273" s="11">
        <f t="shared" ca="1" si="121"/>
        <v>0</v>
      </c>
      <c r="DI273" s="11">
        <f t="shared" ca="1" si="122"/>
        <v>0</v>
      </c>
      <c r="DJ273" s="11" t="str">
        <f>_xlfn.XLOOKUP($C273,'[3]Active Customer Assets'!$D:$D,'[3]Active Customer Assets'!I:I,"",0)</f>
        <v>C (Not Buying Spares or buying lubricants)</v>
      </c>
      <c r="DK273" s="28">
        <f>_xlfn.XLOOKUP($C273,'[3]Active Customer Assets'!$D:$D,'[3]Active Customer Assets'!J:J,"",0)</f>
        <v>42562</v>
      </c>
      <c r="DL273" s="28">
        <f>_xlfn.XLOOKUP($C273,'[3]Active Customer Assets'!$D:$D,'[3]Active Customer Assets'!K:K,"",0)</f>
        <v>42333</v>
      </c>
      <c r="DM273" s="28">
        <f>_xlfn.XLOOKUP($C273,'[3]Active Customer Assets'!$D:$D,'[3]Active Customer Assets'!L:L,"",0)</f>
        <v>45134.705231481501</v>
      </c>
      <c r="DN273" s="21">
        <f>_xlfn.XLOOKUP($C273,'[3]Active Customer Assets'!$D:$D,'[3]Active Customer Assets'!M:M,"",0)</f>
        <v>4350</v>
      </c>
      <c r="DO273" s="28">
        <f>_xlfn.XLOOKUP($C273,'[3]Active Customer Assets'!$D:$D,'[3]Active Customer Assets'!N:N,"",0)</f>
        <v>0</v>
      </c>
      <c r="DP273" s="28">
        <f>_xlfn.XLOOKUP($C273,'[3]Active Customer Assets'!$D:$D,'[3]Active Customer Assets'!O:O,"",0)</f>
        <v>0</v>
      </c>
      <c r="DQ273" s="28">
        <f>_xlfn.XLOOKUP($C273,'[3]Active Customer Assets'!$D:$D,'[3]Active Customer Assets'!P:P,"",0)</f>
        <v>0</v>
      </c>
      <c r="DR273" s="28">
        <f>_xlfn.XLOOKUP($C273,'[3]Active Customer Assets'!$D:$D,'[3]Active Customer Assets'!Q:Q,"",0)</f>
        <v>0</v>
      </c>
      <c r="DS273" s="28">
        <f>_xlfn.XLOOKUP($C273,'[3]Active Customer Assets'!$D:$D,'[3]Active Customer Assets'!R:R,"",0)</f>
        <v>0</v>
      </c>
      <c r="DT273" s="28">
        <f>_xlfn.XLOOKUP($C273,'[3]Active Customer Assets'!$D:$D,'[3]Active Customer Assets'!S:S,"",0)</f>
        <v>0</v>
      </c>
      <c r="DU273" s="28">
        <f>_xlfn.XLOOKUP($C273,'[3]Active Customer Assets'!$D:$D,'[3]Active Customer Assets'!T:T,"",0)</f>
        <v>0</v>
      </c>
      <c r="DV273" s="28">
        <f>_xlfn.XLOOKUP($C273,'[3]Active Customer Assets'!$D:$D,'[3]Active Customer Assets'!U:U,"",0)</f>
        <v>0</v>
      </c>
      <c r="DW273" s="28">
        <f>_xlfn.XLOOKUP($C273,'[3]Active Customer Assets'!$D:$D,'[3]Active Customer Assets'!V:V,"",0)</f>
        <v>0</v>
      </c>
      <c r="DX273" s="28">
        <f>_xlfn.XLOOKUP($C273,'[3]Active Customer Assets'!$D:$D,'[3]Active Customer Assets'!W:W,"",0)</f>
        <v>0</v>
      </c>
      <c r="DY273" s="28">
        <f>_xlfn.XLOOKUP($C273,'[3]Active Customer Assets'!$D:$D,'[3]Active Customer Assets'!X:X,"",0)</f>
        <v>0</v>
      </c>
      <c r="DZ273" s="28">
        <f>_xlfn.XLOOKUP($C273,'[3]Active Customer Assets'!$D:$D,'[3]Active Customer Assets'!Y:Y,"",0)</f>
        <v>0</v>
      </c>
      <c r="EA273" s="28" t="str">
        <f>_xlfn.XLOOKUP($C273,'[3]Active Customer Assets'!$D:$D,'[3]Active Customer Assets'!Z:Z,"",0)</f>
        <v>650</v>
      </c>
      <c r="EB273" s="28" t="str">
        <f>_xlfn.XLOOKUP($C273,'[3]Active Customer Assets'!$D:$D,'[3]Active Customer Assets'!AA:AA,"",0)</f>
        <v>650</v>
      </c>
      <c r="EC273" s="28" t="str">
        <f>_xlfn.XLOOKUP($C273,'[3]Active Customer Assets'!$D:$D,'[3]Active Customer Assets'!AB:AB,"",0)</f>
        <v>650</v>
      </c>
      <c r="ED273" s="28" t="str">
        <f>_xlfn.XLOOKUP($C273,'[3]Active Customer Assets'!$D:$D,'[3]Active Customer Assets'!AC:AC,"",0)</f>
        <v>650</v>
      </c>
      <c r="EE273" s="28" t="str">
        <f>_xlfn.XLOOKUP($C273,'[3]Active Customer Assets'!$D:$D,'[3]Active Customer Assets'!AD:AD,"",0)</f>
        <v>650</v>
      </c>
      <c r="EF273" s="28" t="str">
        <f>_xlfn.XLOOKUP($C273,'[3]Active Customer Assets'!$D:$D,'[3]Active Customer Assets'!AE:AE,"",0)</f>
        <v>650</v>
      </c>
      <c r="EG273" s="28" t="str">
        <f>_xlfn.XLOOKUP($C273,'[3]Active Customer Assets'!$D:$D,'[3]Active Customer Assets'!AF:AF,"",0)</f>
        <v>650</v>
      </c>
      <c r="EH273" s="28" t="str">
        <f>_xlfn.XLOOKUP($C273,'[3]Active Customer Assets'!$D:$D,'[3]Active Customer Assets'!AG:AG,"",0)</f>
        <v>650</v>
      </c>
      <c r="EI273" s="28" t="str">
        <f>_xlfn.XLOOKUP($C273,'[3]Active Customer Assets'!$D:$D,'[3]Active Customer Assets'!AH:AH,"",0)</f>
        <v>650</v>
      </c>
      <c r="EJ273" s="21">
        <f>_xlfn.XLOOKUP($C273,'[3]Active Customer Assets'!$D:$D,'[3]Active Customer Assets'!AI:AI,"",0)</f>
        <v>0</v>
      </c>
      <c r="EK273" s="35" t="str">
        <f>[3]!tbl_DPSAC[[#This Row],[Unit Status]]</f>
        <v>Shifted</v>
      </c>
    </row>
    <row r="274" spans="1:141" x14ac:dyDescent="0.15">
      <c r="A274" s="11">
        <f>ROW(tbl_DPSAC[[#This Row],[Sl. No.]])-1</f>
        <v>273</v>
      </c>
      <c r="B274" s="12" t="s">
        <v>196</v>
      </c>
      <c r="C274" s="12" t="s">
        <v>1418</v>
      </c>
      <c r="D274" s="12" t="s">
        <v>623</v>
      </c>
      <c r="E274" s="12" t="s">
        <v>199</v>
      </c>
      <c r="F274" s="12" t="s">
        <v>161</v>
      </c>
      <c r="G274" s="13" t="s">
        <v>1419</v>
      </c>
      <c r="H274" s="13">
        <f>_xlfn.XLOOKUP(C274,'[1]E&amp;DPSAC'!$K:$K,'[1]E&amp;DPSAC'!$E:$E,,0)</f>
        <v>0</v>
      </c>
      <c r="I274" s="13" t="s">
        <v>1420</v>
      </c>
      <c r="J274" s="13">
        <v>9905577070</v>
      </c>
      <c r="K274" s="13">
        <v>9905577070</v>
      </c>
      <c r="L274" s="12" t="str">
        <f t="shared" ca="1" si="100"/>
        <v>Non - Warranty</v>
      </c>
      <c r="M274" s="14">
        <v>43514.714583333334</v>
      </c>
      <c r="N274" s="15">
        <v>24</v>
      </c>
      <c r="O274" s="14">
        <f t="shared" si="101"/>
        <v>44255</v>
      </c>
      <c r="P274" s="11" t="s">
        <v>681</v>
      </c>
      <c r="Q274" s="19" t="str">
        <f>_xlfn.XLOOKUP(C274,'[2]Sch Calls'!$R:$R,'[2]Sch Calls'!$F:$F,"",0)</f>
        <v>CC-01189510</v>
      </c>
      <c r="R274" s="18">
        <f>_xlfn.XLOOKUP(C274,'[2]Sch Calls'!$R:$R,'[2]Sch Calls'!$A:$A,"",0)</f>
        <v>45339.649050925902</v>
      </c>
      <c r="S274" s="17">
        <f>_xlfn.XLOOKUP(C274,'[2]Sch Calls'!$R:$R,'[2]Sch Calls'!$B:$B,"",0)</f>
        <v>1398</v>
      </c>
      <c r="T274" s="18">
        <f>_xlfn.XLOOKUP(C274,'[1]E&amp;DPSAC'!$K:$K,'[1]E&amp;DPSAC'!$W:$W,"",0)</f>
        <v>45339</v>
      </c>
      <c r="U274" s="17">
        <f>_xlfn.XLOOKUP(C274,'[1]E&amp;DPSAC'!$K:$K,'[1]E&amp;DPSAC'!$Z:$Z,"",0)</f>
        <v>1398</v>
      </c>
      <c r="V274" s="17">
        <f>_xlfn.XLOOKUP(C274,'[2]1. All Calls'!$R:$R,'[2]1. All Calls'!$B:$B,"",0)</f>
        <v>1798</v>
      </c>
      <c r="W274" s="20">
        <f>_xlfn.XLOOKUP(C274,'[2]1. All Calls'!$R:$R,'[2]1. All Calls'!$A:$A,"",0)</f>
        <v>45475.7106712963</v>
      </c>
      <c r="X274" s="17" t="str">
        <f>_xlfn.XLOOKUP(C274,'[2]Sch Calls'!$R:$R,'[2]Sch Calls'!$AB:$AB,"",0)</f>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
      <c r="Y274" s="17">
        <f t="shared" si="102"/>
        <v>350</v>
      </c>
      <c r="Z274" s="17" t="str">
        <f t="shared" si="103"/>
        <v>Done</v>
      </c>
      <c r="AA274" s="21">
        <f t="shared" ca="1" si="104"/>
        <v>761.35094907409803</v>
      </c>
      <c r="AB274" s="21" t="str">
        <f t="shared" ca="1" si="105"/>
        <v>Due</v>
      </c>
      <c r="AC274" s="11">
        <f ca="1">tbl_DPSAC[[#This Row],[Current Month Due Count]]</f>
        <v>0</v>
      </c>
      <c r="AD274" s="11">
        <f ca="1">tbl_DPSAC[[#This Row],[Next Month Due2]]</f>
        <v>0</v>
      </c>
      <c r="AE274" s="11">
        <f t="shared" ca="1" si="106"/>
        <v>1</v>
      </c>
      <c r="AF274" s="11">
        <v>3</v>
      </c>
      <c r="AG274" s="17">
        <f t="shared" ca="1" si="107"/>
        <v>3674</v>
      </c>
      <c r="AH274" s="11">
        <v>0</v>
      </c>
      <c r="AI274" s="11">
        <v>0</v>
      </c>
      <c r="AJ274" s="11">
        <v>0</v>
      </c>
      <c r="AK274" s="11">
        <v>0</v>
      </c>
      <c r="AL274" s="11">
        <v>0</v>
      </c>
      <c r="AM274" s="11">
        <v>0</v>
      </c>
      <c r="AN274" s="11">
        <v>0</v>
      </c>
      <c r="AO274" s="11">
        <v>0</v>
      </c>
      <c r="AP274" s="11">
        <v>0</v>
      </c>
      <c r="AQ274" s="11">
        <v>0</v>
      </c>
      <c r="AR274" s="11">
        <v>0</v>
      </c>
      <c r="AS274" s="11">
        <v>0</v>
      </c>
      <c r="AT274" s="11">
        <v>0</v>
      </c>
      <c r="AU274" s="11">
        <v>0</v>
      </c>
      <c r="AV274" s="11">
        <v>0</v>
      </c>
      <c r="AW274" s="11">
        <v>0</v>
      </c>
      <c r="AX274" s="11" t="str">
        <f t="shared" ca="1" si="108"/>
        <v>5 Service Due</v>
      </c>
      <c r="AY274" s="17">
        <v>1398</v>
      </c>
      <c r="AZ274" s="22">
        <v>45339</v>
      </c>
      <c r="BA274" s="17" t="s">
        <v>1421</v>
      </c>
      <c r="BB274" s="17">
        <v>1398</v>
      </c>
      <c r="BC274" s="22">
        <v>45339</v>
      </c>
      <c r="BD274" s="17" t="s">
        <v>1421</v>
      </c>
      <c r="BE274" s="17">
        <v>1398</v>
      </c>
      <c r="BF274" s="22">
        <v>45339</v>
      </c>
      <c r="BG274" s="17" t="s">
        <v>1421</v>
      </c>
      <c r="BH274" s="17">
        <v>1398</v>
      </c>
      <c r="BI274" s="22">
        <v>45339</v>
      </c>
      <c r="BJ274" s="17" t="s">
        <v>1421</v>
      </c>
      <c r="BK274" s="17">
        <v>1398</v>
      </c>
      <c r="BL274" s="22">
        <v>45339</v>
      </c>
      <c r="BM274" s="17" t="s">
        <v>1421</v>
      </c>
      <c r="BN274" s="23">
        <f t="shared" si="109"/>
        <v>45519</v>
      </c>
      <c r="BO274" s="23">
        <f t="shared" si="110"/>
        <v>45519</v>
      </c>
      <c r="BP274" s="23">
        <f t="shared" si="111"/>
        <v>45519</v>
      </c>
      <c r="BQ274" s="23">
        <f t="shared" si="112"/>
        <v>45519</v>
      </c>
      <c r="BR274" s="23">
        <f t="shared" si="123"/>
        <v>45704</v>
      </c>
      <c r="BS274" s="24">
        <f t="shared" ca="1" si="113"/>
        <v>-1526</v>
      </c>
      <c r="BT274" s="25">
        <f t="shared" ca="1" si="114"/>
        <v>-776</v>
      </c>
      <c r="BU274" s="25">
        <f t="shared" ca="1" si="115"/>
        <v>-1526</v>
      </c>
      <c r="BV274" s="25">
        <f t="shared" ca="1" si="116"/>
        <v>-1526</v>
      </c>
      <c r="BW274" s="25">
        <f t="shared" ca="1" si="117"/>
        <v>-776</v>
      </c>
      <c r="BX274" s="26" t="s">
        <v>416</v>
      </c>
      <c r="BY274" s="11">
        <f t="shared" ca="1" si="118"/>
        <v>5</v>
      </c>
      <c r="BZ274" s="11">
        <f t="shared" ca="1" si="124"/>
        <v>0</v>
      </c>
      <c r="CA274" s="11">
        <f t="shared" ca="1" si="119"/>
        <v>0</v>
      </c>
      <c r="CB274" s="28">
        <f>_xlfn.XLOOKUP($C274,'[3]BIS Feb-26'!$C:$C,'[3]BIS Feb-26'!U:U,"",0)</f>
        <v>45338.770833333299</v>
      </c>
      <c r="CC274" s="28">
        <f>_xlfn.XLOOKUP($C274,'[3]BIS Feb-26'!$C:$C,'[3]BIS Feb-26'!V:V,"",0)</f>
        <v>45338.770833333299</v>
      </c>
      <c r="CD274" s="28">
        <f>_xlfn.XLOOKUP($C274,'[3]BIS Feb-26'!$C:$C,'[3]BIS Feb-26'!W:W,"",0)</f>
        <v>45338.770833333299</v>
      </c>
      <c r="CE274" s="28">
        <f>_xlfn.XLOOKUP($C274,'[3]BIS Feb-26'!$C:$C,'[3]BIS Feb-26'!X:X,"",0)</f>
        <v>45338.770833333299</v>
      </c>
      <c r="CF274" s="28">
        <f>_xlfn.XLOOKUP($C274,'[3]BIS Feb-26'!$C:$C,'[3]BIS Feb-26'!Y:Y,"",0)</f>
        <v>45338.770833333299</v>
      </c>
      <c r="CG274" s="28">
        <f>_xlfn.XLOOKUP($C274,'[3]BIS Feb-26'!$C:$C,'[3]BIS Feb-26'!Z:Z,"",0)</f>
        <v>45338.770833333299</v>
      </c>
      <c r="CH274" s="28">
        <f>_xlfn.XLOOKUP($C274,'[3]BIS Feb-26'!$C:$C,'[3]BIS Feb-26'!AA:AA,"",0)</f>
        <v>45338.770833333299</v>
      </c>
      <c r="CI274" s="28">
        <f>_xlfn.XLOOKUP($C274,'[3]BIS Feb-26'!$C:$C,'[3]BIS Feb-26'!AB:AB,"",0)</f>
        <v>45338.770833333299</v>
      </c>
      <c r="CJ274" s="28">
        <f>_xlfn.XLOOKUP($C274,'[3]BIS Feb-26'!$C:$C,'[3]BIS Feb-26'!AC:AC,"",0)</f>
        <v>45338.770833333299</v>
      </c>
      <c r="CK274" s="29" t="str">
        <f>_xlfn.XLOOKUP($C274,'[3]BIS Feb-26'!$C:$C,'[3]BIS Feb-26'!AD:AD,"",0)</f>
        <v>350</v>
      </c>
      <c r="CL274" s="29" t="str">
        <f>_xlfn.XLOOKUP($C274,'[3]BIS Feb-26'!$C:$C,'[3]BIS Feb-26'!AE:AE,"",0)</f>
        <v>350</v>
      </c>
      <c r="CM274" s="29" t="str">
        <f>_xlfn.XLOOKUP($C274,'[3]BIS Feb-26'!$C:$C,'[3]BIS Feb-26'!AF:AF,"",0)</f>
        <v>350</v>
      </c>
      <c r="CN274" s="29" t="str">
        <f>_xlfn.XLOOKUP($C274,'[3]BIS Feb-26'!$C:$C,'[3]BIS Feb-26'!AG:AG,"",0)</f>
        <v>350</v>
      </c>
      <c r="CO274" s="29" t="str">
        <f>_xlfn.XLOOKUP($C274,'[3]BIS Feb-26'!$C:$C,'[3]BIS Feb-26'!AH:AH,"",0)</f>
        <v>350</v>
      </c>
      <c r="CP274" s="29" t="str">
        <f>_xlfn.XLOOKUP($C274,'[3]BIS Feb-26'!$C:$C,'[3]BIS Feb-26'!AI:AI,"",0)</f>
        <v>1100</v>
      </c>
      <c r="CQ274" s="29" t="str">
        <f>_xlfn.XLOOKUP($C274,'[3]BIS Feb-26'!$C:$C,'[3]BIS Feb-26'!AJ:AJ,"",0)</f>
        <v>1000</v>
      </c>
      <c r="CR274" s="29" t="str">
        <f>_xlfn.XLOOKUP($C274,'[3]BIS Feb-26'!$C:$C,'[3]BIS Feb-26'!AK:AK,"",0)</f>
        <v>1100</v>
      </c>
      <c r="CS274" s="29" t="str">
        <f>_xlfn.XLOOKUP($C274,'[3]BIS Feb-26'!$C:$C,'[3]BIS Feb-26'!AL:AL,"",0)</f>
        <v>1100</v>
      </c>
      <c r="CT274" s="29">
        <f>_xlfn.XLOOKUP($C274,'[3]BIS Feb-26'!$C:$C,'[3]BIS Feb-26'!AM:AM,"",0)</f>
        <v>3</v>
      </c>
      <c r="CU274" s="28">
        <f>_xlfn.XLOOKUP($C274,'[3]BIS Feb-26'!$C:$C,'[3]BIS Feb-26'!AN:AN,"",0)</f>
        <v>45518</v>
      </c>
      <c r="CV274" s="28">
        <f>_xlfn.XLOOKUP($C274,'[3]BIS Feb-26'!$C:$C,'[3]BIS Feb-26'!AO:AO,"",0)</f>
        <v>45518</v>
      </c>
      <c r="CW274" s="28">
        <f>_xlfn.XLOOKUP($C274,'[3]BIS Feb-26'!$C:$C,'[3]BIS Feb-26'!AP:AP,"",0)</f>
        <v>45518</v>
      </c>
      <c r="CX274" s="28">
        <f>_xlfn.XLOOKUP($C274,'[3]BIS Feb-26'!$C:$C,'[3]BIS Feb-26'!AQ:AQ,"",0)</f>
        <v>45518</v>
      </c>
      <c r="CY274" s="28">
        <f>_xlfn.XLOOKUP($C274,'[3]BIS Feb-26'!$C:$C,'[3]BIS Feb-26'!AR:AR,"",0)</f>
        <v>45518</v>
      </c>
      <c r="CZ274" s="28">
        <f>_xlfn.XLOOKUP($C274,'[3]BIS Feb-26'!$C:$C,'[3]BIS Feb-26'!AS:AS,"",0)</f>
        <v>45608</v>
      </c>
      <c r="DA274" s="28">
        <f>_xlfn.XLOOKUP($C274,'[3]BIS Feb-26'!$C:$C,'[3]BIS Feb-26'!AT:AT,"",0)</f>
        <v>45703</v>
      </c>
      <c r="DB274" s="28">
        <f>_xlfn.XLOOKUP($C274,'[3]BIS Feb-26'!$C:$C,'[3]BIS Feb-26'!AU:AU,"",0)</f>
        <v>45518</v>
      </c>
      <c r="DC274" s="28">
        <f>_xlfn.XLOOKUP($C274,'[3]BIS Feb-26'!$C:$C,'[3]BIS Feb-26'!AV:AV,"",0)</f>
        <v>45703</v>
      </c>
      <c r="DD274" s="11">
        <f>_xlfn.XLOOKUP($C274,'[3]BIS Feb-26'!$C:$C,'[3]BIS Feb-26'!AW:AW,"",0)</f>
        <v>1</v>
      </c>
      <c r="DE274" s="11">
        <f>_xlfn.XLOOKUP($C274,'[3]BIS Feb-26'!$C:$C,'[3]BIS Feb-26'!AX:AX,"",0)</f>
        <v>0</v>
      </c>
      <c r="DF274" s="11">
        <f>_xlfn.XLOOKUP($C274,'[3]BIS Feb-26'!$C:$C,'[3]BIS Feb-26'!AY:AY,"",0)</f>
        <v>0</v>
      </c>
      <c r="DG274" s="11">
        <f t="shared" ca="1" si="120"/>
        <v>9</v>
      </c>
      <c r="DH274" s="11">
        <f t="shared" ca="1" si="121"/>
        <v>0</v>
      </c>
      <c r="DI274" s="11">
        <f t="shared" ca="1" si="122"/>
        <v>0</v>
      </c>
      <c r="DJ274" s="11" t="str">
        <f>_xlfn.XLOOKUP($C274,'[3]Active Customer Assets'!$D:$D,'[3]Active Customer Assets'!I:I,"",0)</f>
        <v>C (Not Buying Spares or buying lubricants)</v>
      </c>
      <c r="DK274" s="28">
        <f>_xlfn.XLOOKUP($C274,'[3]Active Customer Assets'!$D:$D,'[3]Active Customer Assets'!J:J,"",0)</f>
        <v>43514.714583333298</v>
      </c>
      <c r="DL274" s="28">
        <f>_xlfn.XLOOKUP($C274,'[3]Active Customer Assets'!$D:$D,'[3]Active Customer Assets'!K:K,"",0)</f>
        <v>43476.229166666701</v>
      </c>
      <c r="DM274" s="28">
        <f>_xlfn.XLOOKUP($C274,'[3]Active Customer Assets'!$D:$D,'[3]Active Customer Assets'!L:L,"",0)</f>
        <v>45475.711377314801</v>
      </c>
      <c r="DN274" s="21">
        <f>_xlfn.XLOOKUP($C274,'[3]Active Customer Assets'!$D:$D,'[3]Active Customer Assets'!M:M,"",0)</f>
        <v>1798</v>
      </c>
      <c r="DO274" s="28">
        <f>_xlfn.XLOOKUP($C274,'[3]Active Customer Assets'!$D:$D,'[3]Active Customer Assets'!N:N,"",0)</f>
        <v>0</v>
      </c>
      <c r="DP274" s="28">
        <f>_xlfn.XLOOKUP($C274,'[3]Active Customer Assets'!$D:$D,'[3]Active Customer Assets'!O:O,"",0)</f>
        <v>0</v>
      </c>
      <c r="DQ274" s="28" t="str">
        <f>_xlfn.XLOOKUP($C274,'[3]Active Customer Assets'!$D:$D,'[3]Active Customer Assets'!P:P,"",0)</f>
        <v>Air lube Plus</v>
      </c>
      <c r="DR274" s="28">
        <f>_xlfn.XLOOKUP($C274,'[3]Active Customer Assets'!$D:$D,'[3]Active Customer Assets'!Q:Q,"",0)</f>
        <v>45339</v>
      </c>
      <c r="DS274" s="28">
        <f>_xlfn.XLOOKUP($C274,'[3]Active Customer Assets'!$D:$D,'[3]Active Customer Assets'!R:R,"",0)</f>
        <v>45339</v>
      </c>
      <c r="DT274" s="28">
        <f>_xlfn.XLOOKUP($C274,'[3]Active Customer Assets'!$D:$D,'[3]Active Customer Assets'!S:S,"",0)</f>
        <v>45339</v>
      </c>
      <c r="DU274" s="28">
        <f>_xlfn.XLOOKUP($C274,'[3]Active Customer Assets'!$D:$D,'[3]Active Customer Assets'!T:T,"",0)</f>
        <v>45339</v>
      </c>
      <c r="DV274" s="28">
        <f>_xlfn.XLOOKUP($C274,'[3]Active Customer Assets'!$D:$D,'[3]Active Customer Assets'!U:U,"",0)</f>
        <v>45339</v>
      </c>
      <c r="DW274" s="28">
        <f>_xlfn.XLOOKUP($C274,'[3]Active Customer Assets'!$D:$D,'[3]Active Customer Assets'!V:V,"",0)</f>
        <v>45339</v>
      </c>
      <c r="DX274" s="28">
        <f>_xlfn.XLOOKUP($C274,'[3]Active Customer Assets'!$D:$D,'[3]Active Customer Assets'!W:W,"",0)</f>
        <v>45339</v>
      </c>
      <c r="DY274" s="28">
        <f>_xlfn.XLOOKUP($C274,'[3]Active Customer Assets'!$D:$D,'[3]Active Customer Assets'!X:X,"",0)</f>
        <v>45339</v>
      </c>
      <c r="DZ274" s="28">
        <f>_xlfn.XLOOKUP($C274,'[3]Active Customer Assets'!$D:$D,'[3]Active Customer Assets'!Y:Y,"",0)</f>
        <v>45339</v>
      </c>
      <c r="EA274" s="28" t="str">
        <f>_xlfn.XLOOKUP($C274,'[3]Active Customer Assets'!$D:$D,'[3]Active Customer Assets'!Z:Z,"",0)</f>
        <v>350</v>
      </c>
      <c r="EB274" s="28" t="str">
        <f>_xlfn.XLOOKUP($C274,'[3]Active Customer Assets'!$D:$D,'[3]Active Customer Assets'!AA:AA,"",0)</f>
        <v>350</v>
      </c>
      <c r="EC274" s="28" t="str">
        <f>_xlfn.XLOOKUP($C274,'[3]Active Customer Assets'!$D:$D,'[3]Active Customer Assets'!AB:AB,"",0)</f>
        <v>350</v>
      </c>
      <c r="ED274" s="28" t="str">
        <f>_xlfn.XLOOKUP($C274,'[3]Active Customer Assets'!$D:$D,'[3]Active Customer Assets'!AC:AC,"",0)</f>
        <v>350</v>
      </c>
      <c r="EE274" s="28" t="str">
        <f>_xlfn.XLOOKUP($C274,'[3]Active Customer Assets'!$D:$D,'[3]Active Customer Assets'!AD:AD,"",0)</f>
        <v>350</v>
      </c>
      <c r="EF274" s="28" t="str">
        <f>_xlfn.XLOOKUP($C274,'[3]Active Customer Assets'!$D:$D,'[3]Active Customer Assets'!AE:AE,"",0)</f>
        <v>1100</v>
      </c>
      <c r="EG274" s="28" t="str">
        <f>_xlfn.XLOOKUP($C274,'[3]Active Customer Assets'!$D:$D,'[3]Active Customer Assets'!AF:AF,"",0)</f>
        <v>1000</v>
      </c>
      <c r="EH274" s="28" t="str">
        <f>_xlfn.XLOOKUP($C274,'[3]Active Customer Assets'!$D:$D,'[3]Active Customer Assets'!AG:AG,"",0)</f>
        <v>1100</v>
      </c>
      <c r="EI274" s="28" t="str">
        <f>_xlfn.XLOOKUP($C274,'[3]Active Customer Assets'!$D:$D,'[3]Active Customer Assets'!AH:AH,"",0)</f>
        <v>1100</v>
      </c>
      <c r="EJ274" s="21">
        <f>_xlfn.XLOOKUP($C274,'[3]Active Customer Assets'!$D:$D,'[3]Active Customer Assets'!AI:AI,"",0)</f>
        <v>3</v>
      </c>
      <c r="EK274" s="35" t="str">
        <f>[3]!tbl_DPSAC[[#This Row],[Unit Status]]</f>
        <v>Active</v>
      </c>
    </row>
    <row r="275" spans="1:141" x14ac:dyDescent="0.15">
      <c r="A275" s="11">
        <f>ROW(tbl_DPSAC[[#This Row],[Sl. No.]])-1</f>
        <v>274</v>
      </c>
      <c r="B275" s="12" t="s">
        <v>136</v>
      </c>
      <c r="C275" s="12" t="s">
        <v>1422</v>
      </c>
      <c r="D275" s="12" t="s">
        <v>1423</v>
      </c>
      <c r="E275" s="12" t="s">
        <v>333</v>
      </c>
      <c r="F275" s="12" t="s">
        <v>161</v>
      </c>
      <c r="G275" s="13" t="s">
        <v>162</v>
      </c>
      <c r="H275" s="13" t="str">
        <f>_xlfn.XLOOKUP(C275,'[1]E&amp;DPSAC'!$K:$K,'[1]E&amp;DPSAC'!$E:$E,,0)</f>
        <v>BENIDIH</v>
      </c>
      <c r="I275" s="13" t="s">
        <v>163</v>
      </c>
      <c r="J275" s="13">
        <v>9006617909</v>
      </c>
      <c r="K275" s="13">
        <v>9006617909</v>
      </c>
      <c r="L275" s="12" t="str">
        <f t="shared" ca="1" si="100"/>
        <v>Non - Warranty</v>
      </c>
      <c r="M275" s="14">
        <v>42816</v>
      </c>
      <c r="N275" s="15">
        <v>24</v>
      </c>
      <c r="O275" s="14">
        <f t="shared" si="101"/>
        <v>43555</v>
      </c>
      <c r="P275" s="11" t="s">
        <v>689</v>
      </c>
      <c r="Q275" s="19" t="str">
        <f>_xlfn.XLOOKUP(C275,'[2]Sch Calls'!$R:$R,'[2]Sch Calls'!$F:$F,"",0)</f>
        <v>CC-01958514</v>
      </c>
      <c r="R275" s="18">
        <f>_xlfn.XLOOKUP(C275,'[2]Sch Calls'!$R:$R,'[2]Sch Calls'!$A:$A,"",0)</f>
        <v>46052.507152777798</v>
      </c>
      <c r="S275" s="17">
        <f>_xlfn.XLOOKUP(C275,'[2]Sch Calls'!$R:$R,'[2]Sch Calls'!$B:$B,"",0)</f>
        <v>10829</v>
      </c>
      <c r="T275" s="18">
        <f>_xlfn.XLOOKUP(C275,'[1]E&amp;DPSAC'!$K:$K,'[1]E&amp;DPSAC'!$W:$W,"",0)</f>
        <v>46053</v>
      </c>
      <c r="U275" s="17">
        <f>_xlfn.XLOOKUP(C275,'[1]E&amp;DPSAC'!$K:$K,'[1]E&amp;DPSAC'!$Z:$Z,"",0)</f>
        <v>10829</v>
      </c>
      <c r="V275" s="17">
        <f>_xlfn.XLOOKUP(C275,'[2]1. All Calls'!$R:$R,'[2]1. All Calls'!$B:$B,"",0)</f>
        <v>10829</v>
      </c>
      <c r="W275" s="20">
        <f>_xlfn.XLOOKUP(C275,'[2]1. All Calls'!$R:$R,'[2]1. All Calls'!$A:$A,"",0)</f>
        <v>46052.507152777798</v>
      </c>
      <c r="X275" s="17" t="str">
        <f>_xlfn.XLOOKUP(C275,'[2]Sch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275" s="17">
        <f t="shared" si="102"/>
        <v>750</v>
      </c>
      <c r="Z275" s="17" t="str">
        <f t="shared" si="103"/>
        <v>Done</v>
      </c>
      <c r="AA275" s="21">
        <f t="shared" ca="1" si="104"/>
        <v>48.492847222201817</v>
      </c>
      <c r="AB275" s="21" t="str">
        <f t="shared" ca="1" si="105"/>
        <v>Done</v>
      </c>
      <c r="AC275" s="11">
        <f ca="1">tbl_DPSAC[[#This Row],[Current Month Due Count]]</f>
        <v>0</v>
      </c>
      <c r="AD275" s="11">
        <f ca="1">tbl_DPSAC[[#This Row],[Next Month Due2]]</f>
        <v>0</v>
      </c>
      <c r="AE275" s="11">
        <f t="shared" ca="1" si="106"/>
        <v>0</v>
      </c>
      <c r="AF275" s="11">
        <v>6</v>
      </c>
      <c r="AG275" s="17">
        <f t="shared" ca="1" si="107"/>
        <v>11120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t="str">
        <f t="shared" ca="1" si="108"/>
        <v>No Service Dues</v>
      </c>
      <c r="AY275" s="17">
        <v>10829</v>
      </c>
      <c r="AZ275" s="22">
        <v>46052</v>
      </c>
      <c r="BA275" s="17" t="s">
        <v>1424</v>
      </c>
      <c r="BB275" s="17">
        <v>10829</v>
      </c>
      <c r="BC275" s="22">
        <v>46052</v>
      </c>
      <c r="BD275" s="17" t="s">
        <v>1424</v>
      </c>
      <c r="BE275" s="17">
        <v>10829</v>
      </c>
      <c r="BF275" s="22">
        <v>46052</v>
      </c>
      <c r="BG275" s="17" t="s">
        <v>1424</v>
      </c>
      <c r="BH275" s="17">
        <v>10829</v>
      </c>
      <c r="BI275" s="22">
        <v>46052</v>
      </c>
      <c r="BJ275" s="17" t="s">
        <v>1424</v>
      </c>
      <c r="BK275" s="17">
        <v>10829</v>
      </c>
      <c r="BL275" s="22">
        <v>46052</v>
      </c>
      <c r="BM275" s="17" t="s">
        <v>1424</v>
      </c>
      <c r="BN275" s="23">
        <f t="shared" si="109"/>
        <v>46232</v>
      </c>
      <c r="BO275" s="23">
        <f t="shared" si="110"/>
        <v>46232</v>
      </c>
      <c r="BP275" s="23">
        <f t="shared" si="111"/>
        <v>46232</v>
      </c>
      <c r="BQ275" s="23">
        <f t="shared" si="112"/>
        <v>46232</v>
      </c>
      <c r="BR275" s="23">
        <f t="shared" si="123"/>
        <v>46417</v>
      </c>
      <c r="BS275" s="24">
        <f t="shared" ca="1" si="113"/>
        <v>459</v>
      </c>
      <c r="BT275" s="25">
        <f t="shared" ca="1" si="114"/>
        <v>1209</v>
      </c>
      <c r="BU275" s="25">
        <f t="shared" ca="1" si="115"/>
        <v>459</v>
      </c>
      <c r="BV275" s="25">
        <f t="shared" ca="1" si="116"/>
        <v>459</v>
      </c>
      <c r="BW275" s="25">
        <f t="shared" ca="1" si="117"/>
        <v>1209</v>
      </c>
      <c r="BX275" s="26" t="s">
        <v>693</v>
      </c>
      <c r="BY275" s="11">
        <f t="shared" ca="1" si="118"/>
        <v>0</v>
      </c>
      <c r="BZ275" s="11">
        <f t="shared" ca="1" si="124"/>
        <v>0</v>
      </c>
      <c r="CA275" s="11">
        <f t="shared" ca="1" si="119"/>
        <v>0</v>
      </c>
      <c r="CB275" s="28">
        <f>_xlfn.XLOOKUP($C275,'[3]BIS Feb-26'!$C:$C,'[3]BIS Feb-26'!U:U,"",0)</f>
        <v>46051.770833333299</v>
      </c>
      <c r="CC275" s="28">
        <f>_xlfn.XLOOKUP($C275,'[3]BIS Feb-26'!$C:$C,'[3]BIS Feb-26'!V:V,"",0)</f>
        <v>46051.770833333299</v>
      </c>
      <c r="CD275" s="28">
        <f>_xlfn.XLOOKUP($C275,'[3]BIS Feb-26'!$C:$C,'[3]BIS Feb-26'!W:W,"",0)</f>
        <v>46051.770833333299</v>
      </c>
      <c r="CE275" s="28">
        <f>_xlfn.XLOOKUP($C275,'[3]BIS Feb-26'!$C:$C,'[3]BIS Feb-26'!X:X,"",0)</f>
        <v>46051.770833333299</v>
      </c>
      <c r="CF275" s="28">
        <f>_xlfn.XLOOKUP($C275,'[3]BIS Feb-26'!$C:$C,'[3]BIS Feb-26'!Y:Y,"",0)</f>
        <v>46051.770833333299</v>
      </c>
      <c r="CG275" s="28">
        <f>_xlfn.XLOOKUP($C275,'[3]BIS Feb-26'!$C:$C,'[3]BIS Feb-26'!Z:Z,"",0)</f>
        <v>46051.770833333299</v>
      </c>
      <c r="CH275" s="28">
        <f>_xlfn.XLOOKUP($C275,'[3]BIS Feb-26'!$C:$C,'[3]BIS Feb-26'!AA:AA,"",0)</f>
        <v>46052.770833333299</v>
      </c>
      <c r="CI275" s="28">
        <f>_xlfn.XLOOKUP($C275,'[3]BIS Feb-26'!$C:$C,'[3]BIS Feb-26'!AB:AB,"",0)</f>
        <v>46052.770833333299</v>
      </c>
      <c r="CJ275" s="28">
        <f>_xlfn.XLOOKUP($C275,'[3]BIS Feb-26'!$C:$C,'[3]BIS Feb-26'!AC:AC,"",0)</f>
        <v>46052.770833333299</v>
      </c>
      <c r="CK275" s="29" t="str">
        <f>_xlfn.XLOOKUP($C275,'[3]BIS Feb-26'!$C:$C,'[3]BIS Feb-26'!AD:AD,"",0)</f>
        <v>1500</v>
      </c>
      <c r="CL275" s="29" t="str">
        <f>_xlfn.XLOOKUP($C275,'[3]BIS Feb-26'!$C:$C,'[3]BIS Feb-26'!AE:AE,"",0)</f>
        <v>750</v>
      </c>
      <c r="CM275" s="29" t="str">
        <f>_xlfn.XLOOKUP($C275,'[3]BIS Feb-26'!$C:$C,'[3]BIS Feb-26'!AF:AF,"",0)</f>
        <v>500</v>
      </c>
      <c r="CN275" s="29" t="str">
        <f>_xlfn.XLOOKUP($C275,'[3]BIS Feb-26'!$C:$C,'[3]BIS Feb-26'!AG:AG,"",0)</f>
        <v>750</v>
      </c>
      <c r="CO275" s="29" t="str">
        <f>_xlfn.XLOOKUP($C275,'[3]BIS Feb-26'!$C:$C,'[3]BIS Feb-26'!AH:AH,"",0)</f>
        <v>750</v>
      </c>
      <c r="CP275" s="29" t="str">
        <f>_xlfn.XLOOKUP($C275,'[3]BIS Feb-26'!$C:$C,'[3]BIS Feb-26'!AI:AI,"",0)</f>
        <v>1500</v>
      </c>
      <c r="CQ275" s="29" t="str">
        <f>_xlfn.XLOOKUP($C275,'[3]BIS Feb-26'!$C:$C,'[3]BIS Feb-26'!AJ:AJ,"",0)</f>
        <v>1000</v>
      </c>
      <c r="CR275" s="29" t="str">
        <f>_xlfn.XLOOKUP($C275,'[3]BIS Feb-26'!$C:$C,'[3]BIS Feb-26'!AK:AK,"",0)</f>
        <v>1500</v>
      </c>
      <c r="CS275" s="29" t="str">
        <f>_xlfn.XLOOKUP($C275,'[3]BIS Feb-26'!$C:$C,'[3]BIS Feb-26'!AL:AL,"",0)</f>
        <v>3000</v>
      </c>
      <c r="CT275" s="29">
        <f>_xlfn.XLOOKUP($C275,'[3]BIS Feb-26'!$C:$C,'[3]BIS Feb-26'!AM:AM,"",0)</f>
        <v>4</v>
      </c>
      <c r="CU275" s="28">
        <f>_xlfn.XLOOKUP($C275,'[3]BIS Feb-26'!$C:$C,'[3]BIS Feb-26'!AN:AN,"",0)</f>
        <v>46231</v>
      </c>
      <c r="CV275" s="28">
        <f>_xlfn.XLOOKUP($C275,'[3]BIS Feb-26'!$C:$C,'[3]BIS Feb-26'!AO:AO,"",0)</f>
        <v>46231</v>
      </c>
      <c r="CW275" s="28">
        <f>_xlfn.XLOOKUP($C275,'[3]BIS Feb-26'!$C:$C,'[3]BIS Feb-26'!AP:AP,"",0)</f>
        <v>46178</v>
      </c>
      <c r="CX275" s="28">
        <f>_xlfn.XLOOKUP($C275,'[3]BIS Feb-26'!$C:$C,'[3]BIS Feb-26'!AQ:AQ,"",0)</f>
        <v>46231</v>
      </c>
      <c r="CY275" s="28">
        <f>_xlfn.XLOOKUP($C275,'[3]BIS Feb-26'!$C:$C,'[3]BIS Feb-26'!AR:AR,"",0)</f>
        <v>46231</v>
      </c>
      <c r="CZ275" s="28">
        <f>_xlfn.XLOOKUP($C275,'[3]BIS Feb-26'!$C:$C,'[3]BIS Feb-26'!AS:AS,"",0)</f>
        <v>46321</v>
      </c>
      <c r="DA275" s="28">
        <f>_xlfn.XLOOKUP($C275,'[3]BIS Feb-26'!$C:$C,'[3]BIS Feb-26'!AT:AT,"",0)</f>
        <v>46303</v>
      </c>
      <c r="DB275" s="28">
        <f>_xlfn.XLOOKUP($C275,'[3]BIS Feb-26'!$C:$C,'[3]BIS Feb-26'!AU:AU,"",0)</f>
        <v>46232</v>
      </c>
      <c r="DC275" s="28">
        <f>_xlfn.XLOOKUP($C275,'[3]BIS Feb-26'!$C:$C,'[3]BIS Feb-26'!AV:AV,"",0)</f>
        <v>46417</v>
      </c>
      <c r="DD275" s="11">
        <f>_xlfn.XLOOKUP($C275,'[3]BIS Feb-26'!$C:$C,'[3]BIS Feb-26'!AW:AW,"",0)</f>
        <v>0</v>
      </c>
      <c r="DE275" s="11">
        <f>_xlfn.XLOOKUP($C275,'[3]BIS Feb-26'!$C:$C,'[3]BIS Feb-26'!AX:AX,"",0)</f>
        <v>0</v>
      </c>
      <c r="DF275" s="11">
        <f>_xlfn.XLOOKUP($C275,'[3]BIS Feb-26'!$C:$C,'[3]BIS Feb-26'!AY:AY,"",0)</f>
        <v>0</v>
      </c>
      <c r="DG275" s="11">
        <f t="shared" ca="1" si="120"/>
        <v>0</v>
      </c>
      <c r="DH275" s="11">
        <f t="shared" ca="1" si="121"/>
        <v>0</v>
      </c>
      <c r="DI275" s="11">
        <f t="shared" ca="1" si="122"/>
        <v>0</v>
      </c>
      <c r="DJ275" s="11" t="str">
        <f>_xlfn.XLOOKUP($C275,'[3]Active Customer Assets'!$D:$D,'[3]Active Customer Assets'!I:I,"",0)</f>
        <v>B (Below 100% potential spares purchased)</v>
      </c>
      <c r="DK275" s="28">
        <f>_xlfn.XLOOKUP($C275,'[3]Active Customer Assets'!$D:$D,'[3]Active Customer Assets'!J:J,"",0)</f>
        <v>42816</v>
      </c>
      <c r="DL275" s="28">
        <f>_xlfn.XLOOKUP($C275,'[3]Active Customer Assets'!$D:$D,'[3]Active Customer Assets'!K:K,"",0)</f>
        <v>42654</v>
      </c>
      <c r="DM275" s="28">
        <f>_xlfn.XLOOKUP($C275,'[3]Active Customer Assets'!$D:$D,'[3]Active Customer Assets'!L:L,"",0)</f>
        <v>46053.502893518496</v>
      </c>
      <c r="DN275" s="21">
        <f>_xlfn.XLOOKUP($C275,'[3]Active Customer Assets'!$D:$D,'[3]Active Customer Assets'!M:M,"",0)</f>
        <v>10829</v>
      </c>
      <c r="DO275" s="28">
        <f>_xlfn.XLOOKUP($C275,'[3]Active Customer Assets'!$D:$D,'[3]Active Customer Assets'!N:N,"",0)</f>
        <v>0</v>
      </c>
      <c r="DP275" s="28">
        <f>_xlfn.XLOOKUP($C275,'[3]Active Customer Assets'!$D:$D,'[3]Active Customer Assets'!O:O,"",0)</f>
        <v>0</v>
      </c>
      <c r="DQ275" s="28" t="str">
        <f>_xlfn.XLOOKUP($C275,'[3]Active Customer Assets'!$D:$D,'[3]Active Customer Assets'!P:P,"",0)</f>
        <v>Air lube Plus</v>
      </c>
      <c r="DR275" s="28">
        <f>_xlfn.XLOOKUP($C275,'[3]Active Customer Assets'!$D:$D,'[3]Active Customer Assets'!Q:Q,"",0)</f>
        <v>46052</v>
      </c>
      <c r="DS275" s="28">
        <f>_xlfn.XLOOKUP($C275,'[3]Active Customer Assets'!$D:$D,'[3]Active Customer Assets'!R:R,"",0)</f>
        <v>46052</v>
      </c>
      <c r="DT275" s="28">
        <f>_xlfn.XLOOKUP($C275,'[3]Active Customer Assets'!$D:$D,'[3]Active Customer Assets'!S:S,"",0)</f>
        <v>46052</v>
      </c>
      <c r="DU275" s="28">
        <f>_xlfn.XLOOKUP($C275,'[3]Active Customer Assets'!$D:$D,'[3]Active Customer Assets'!T:T,"",0)</f>
        <v>46052</v>
      </c>
      <c r="DV275" s="28">
        <f>_xlfn.XLOOKUP($C275,'[3]Active Customer Assets'!$D:$D,'[3]Active Customer Assets'!U:U,"",0)</f>
        <v>46052</v>
      </c>
      <c r="DW275" s="28">
        <f>_xlfn.XLOOKUP($C275,'[3]Active Customer Assets'!$D:$D,'[3]Active Customer Assets'!V:V,"",0)</f>
        <v>46052</v>
      </c>
      <c r="DX275" s="28">
        <f>_xlfn.XLOOKUP($C275,'[3]Active Customer Assets'!$D:$D,'[3]Active Customer Assets'!W:W,"",0)</f>
        <v>46053</v>
      </c>
      <c r="DY275" s="28">
        <f>_xlfn.XLOOKUP($C275,'[3]Active Customer Assets'!$D:$D,'[3]Active Customer Assets'!X:X,"",0)</f>
        <v>46053</v>
      </c>
      <c r="DZ275" s="28">
        <f>_xlfn.XLOOKUP($C275,'[3]Active Customer Assets'!$D:$D,'[3]Active Customer Assets'!Y:Y,"",0)</f>
        <v>46053</v>
      </c>
      <c r="EA275" s="28" t="str">
        <f>_xlfn.XLOOKUP($C275,'[3]Active Customer Assets'!$D:$D,'[3]Active Customer Assets'!Z:Z,"",0)</f>
        <v>1500</v>
      </c>
      <c r="EB275" s="28" t="str">
        <f>_xlfn.XLOOKUP($C275,'[3]Active Customer Assets'!$D:$D,'[3]Active Customer Assets'!AA:AA,"",0)</f>
        <v>750</v>
      </c>
      <c r="EC275" s="28" t="str">
        <f>_xlfn.XLOOKUP($C275,'[3]Active Customer Assets'!$D:$D,'[3]Active Customer Assets'!AB:AB,"",0)</f>
        <v>500</v>
      </c>
      <c r="ED275" s="28" t="str">
        <f>_xlfn.XLOOKUP($C275,'[3]Active Customer Assets'!$D:$D,'[3]Active Customer Assets'!AC:AC,"",0)</f>
        <v>750</v>
      </c>
      <c r="EE275" s="28" t="str">
        <f>_xlfn.XLOOKUP($C275,'[3]Active Customer Assets'!$D:$D,'[3]Active Customer Assets'!AD:AD,"",0)</f>
        <v>750</v>
      </c>
      <c r="EF275" s="28" t="str">
        <f>_xlfn.XLOOKUP($C275,'[3]Active Customer Assets'!$D:$D,'[3]Active Customer Assets'!AE:AE,"",0)</f>
        <v>1500</v>
      </c>
      <c r="EG275" s="28" t="str">
        <f>_xlfn.XLOOKUP($C275,'[3]Active Customer Assets'!$D:$D,'[3]Active Customer Assets'!AF:AF,"",0)</f>
        <v>1000</v>
      </c>
      <c r="EH275" s="28" t="str">
        <f>_xlfn.XLOOKUP($C275,'[3]Active Customer Assets'!$D:$D,'[3]Active Customer Assets'!AG:AG,"",0)</f>
        <v>1500</v>
      </c>
      <c r="EI275" s="28" t="str">
        <f>_xlfn.XLOOKUP($C275,'[3]Active Customer Assets'!$D:$D,'[3]Active Customer Assets'!AH:AH,"",0)</f>
        <v>3000</v>
      </c>
      <c r="EJ275" s="21">
        <f>_xlfn.XLOOKUP($C275,'[3]Active Customer Assets'!$D:$D,'[3]Active Customer Assets'!AI:AI,"",0)</f>
        <v>4</v>
      </c>
      <c r="EK275" s="35" t="str">
        <f>[3]!tbl_DPSAC[[#This Row],[Unit Status]]</f>
        <v>Sold</v>
      </c>
    </row>
    <row r="276" spans="1:141" x14ac:dyDescent="0.15">
      <c r="A276" s="11">
        <f>ROW(tbl_DPSAC[[#This Row],[Sl. No.]])-1</f>
        <v>275</v>
      </c>
      <c r="B276" s="12" t="s">
        <v>196</v>
      </c>
      <c r="C276" s="12" t="s">
        <v>1425</v>
      </c>
      <c r="D276" s="12" t="s">
        <v>1426</v>
      </c>
      <c r="E276" s="12" t="s">
        <v>199</v>
      </c>
      <c r="F276" s="12" t="s">
        <v>140</v>
      </c>
      <c r="G276" s="13" t="s">
        <v>1427</v>
      </c>
      <c r="H276" s="13" t="str">
        <f>_xlfn.XLOOKUP(C276,'[1]E&amp;DPSAC'!$K:$K,'[1]E&amp;DPSAC'!$E:$E,,0)</f>
        <v>BEGUSARAI, BIHAR</v>
      </c>
      <c r="I276" s="13"/>
      <c r="J276" s="13">
        <v>8678000802</v>
      </c>
      <c r="K276" s="13">
        <v>9973237962</v>
      </c>
      <c r="L276" s="12" t="str">
        <f t="shared" ca="1" si="100"/>
        <v>Non - Warranty</v>
      </c>
      <c r="M276" s="14">
        <v>44876</v>
      </c>
      <c r="N276" s="15">
        <v>36</v>
      </c>
      <c r="O276" s="14">
        <f t="shared" si="101"/>
        <v>45991</v>
      </c>
      <c r="P276" s="11" t="s">
        <v>213</v>
      </c>
      <c r="Q276" s="19" t="str">
        <f>_xlfn.XLOOKUP(C276,'[2]Sch Calls'!$R:$R,'[2]Sch Calls'!$F:$F,"",0)</f>
        <v>CC-01721199</v>
      </c>
      <c r="R276" s="18">
        <f>_xlfn.XLOOKUP(C276,'[2]Sch Calls'!$R:$R,'[2]Sch Calls'!$A:$A,"",0)</f>
        <v>45846.459444444401</v>
      </c>
      <c r="S276" s="17">
        <f>_xlfn.XLOOKUP(C276,'[2]Sch Calls'!$R:$R,'[2]Sch Calls'!$B:$B,"",0)</f>
        <v>4330</v>
      </c>
      <c r="T276" s="18">
        <f>_xlfn.XLOOKUP(C276,'[1]E&amp;DPSAC'!$K:$K,'[1]E&amp;DPSAC'!$W:$W,"",0)</f>
        <v>45923</v>
      </c>
      <c r="U276" s="17">
        <f>_xlfn.XLOOKUP(C276,'[1]E&amp;DPSAC'!$K:$K,'[1]E&amp;DPSAC'!$Z:$Z,"",0)</f>
        <v>4682</v>
      </c>
      <c r="V276" s="17">
        <f>_xlfn.XLOOKUP(C276,'[2]1. All Calls'!$R:$R,'[2]1. All Calls'!$B:$B,"",0)</f>
        <v>4740</v>
      </c>
      <c r="W276" s="20">
        <f>_xlfn.XLOOKUP(C276,'[2]1. All Calls'!$R:$R,'[2]1. All Calls'!$A:$A,"",0)</f>
        <v>45967.872604166703</v>
      </c>
      <c r="X276" s="17" t="str">
        <f>_xlfn.XLOOKUP(C276,'[2]Sch Calls'!$R:$R,'[2]Sch Calls'!$AB:$AB,"",0)</f>
        <v>Attend the site for schedule service so drain oil from tank and drain oil from cooler total 19 liters oil drain. Then change oil filter 2 nos, change air filter 2 nos for compressor and engine both side, and change ELGI air lube plus oil 20 liters. Then start the unit found running ok.</v>
      </c>
      <c r="Y276" s="17">
        <f t="shared" si="102"/>
        <v>340</v>
      </c>
      <c r="Z276" s="17" t="str">
        <f t="shared" si="103"/>
        <v>Done</v>
      </c>
      <c r="AA276" s="21">
        <f t="shared" ca="1" si="104"/>
        <v>254.54055555559898</v>
      </c>
      <c r="AB276" s="21" t="str">
        <f t="shared" ca="1" si="105"/>
        <v>Due</v>
      </c>
      <c r="AC276" s="11">
        <f ca="1">tbl_DPSAC[[#This Row],[Current Month Due Count]]</f>
        <v>0</v>
      </c>
      <c r="AD276" s="11">
        <f ca="1">tbl_DPSAC[[#This Row],[Next Month Due2]]</f>
        <v>0</v>
      </c>
      <c r="AE276" s="11">
        <f t="shared" ca="1" si="106"/>
        <v>1</v>
      </c>
      <c r="AF276" s="11">
        <v>0</v>
      </c>
      <c r="AG276" s="17">
        <f t="shared" ca="1" si="107"/>
        <v>4740</v>
      </c>
      <c r="AH276" s="11" t="s">
        <v>1428</v>
      </c>
      <c r="AI276" s="11" t="s">
        <v>1429</v>
      </c>
      <c r="AJ276" s="11" t="s">
        <v>1430</v>
      </c>
      <c r="AK276" s="11" t="s">
        <v>1431</v>
      </c>
      <c r="AL276" s="11" t="s">
        <v>1432</v>
      </c>
      <c r="AM276" s="11" t="s">
        <v>1433</v>
      </c>
      <c r="AN276" s="11">
        <v>0</v>
      </c>
      <c r="AO276" s="11">
        <v>0</v>
      </c>
      <c r="AP276" s="11">
        <v>0</v>
      </c>
      <c r="AQ276" s="11">
        <v>0</v>
      </c>
      <c r="AR276" s="11">
        <v>0</v>
      </c>
      <c r="AS276" s="11">
        <v>0</v>
      </c>
      <c r="AT276" s="11">
        <v>0</v>
      </c>
      <c r="AU276" s="11">
        <v>0</v>
      </c>
      <c r="AV276" s="11">
        <v>0</v>
      </c>
      <c r="AW276" s="11">
        <v>0</v>
      </c>
      <c r="AX276" s="11" t="str">
        <f t="shared" ca="1" si="108"/>
        <v>2 Service Due</v>
      </c>
      <c r="AY276" s="17">
        <v>4330</v>
      </c>
      <c r="AZ276" s="22">
        <v>45846</v>
      </c>
      <c r="BA276" s="17" t="s">
        <v>1434</v>
      </c>
      <c r="BB276" s="17">
        <v>1505</v>
      </c>
      <c r="BC276" s="22">
        <v>45343</v>
      </c>
      <c r="BD276" s="17" t="s">
        <v>1435</v>
      </c>
      <c r="BE276" s="17">
        <v>4330</v>
      </c>
      <c r="BF276" s="22">
        <v>45846</v>
      </c>
      <c r="BG276" s="17" t="s">
        <v>1434</v>
      </c>
      <c r="BH276" s="17">
        <v>4330</v>
      </c>
      <c r="BI276" s="22">
        <v>45846</v>
      </c>
      <c r="BJ276" s="17" t="s">
        <v>1434</v>
      </c>
      <c r="BK276" s="17">
        <v>1505</v>
      </c>
      <c r="BL276" s="22">
        <v>45343</v>
      </c>
      <c r="BM276" s="17" t="s">
        <v>1435</v>
      </c>
      <c r="BN276" s="23">
        <f t="shared" si="109"/>
        <v>46026</v>
      </c>
      <c r="BO276" s="23">
        <f t="shared" si="110"/>
        <v>45523</v>
      </c>
      <c r="BP276" s="23">
        <f t="shared" si="111"/>
        <v>46026</v>
      </c>
      <c r="BQ276" s="23">
        <f t="shared" si="112"/>
        <v>46026</v>
      </c>
      <c r="BR276" s="23">
        <f t="shared" si="123"/>
        <v>45708</v>
      </c>
      <c r="BS276" s="24">
        <f t="shared" ca="1" si="113"/>
        <v>340</v>
      </c>
      <c r="BT276" s="25">
        <f t="shared" ca="1" si="114"/>
        <v>-1735</v>
      </c>
      <c r="BU276" s="25">
        <f t="shared" ca="1" si="115"/>
        <v>340</v>
      </c>
      <c r="BV276" s="25">
        <f t="shared" ca="1" si="116"/>
        <v>340</v>
      </c>
      <c r="BW276" s="25">
        <f t="shared" ca="1" si="117"/>
        <v>-1735</v>
      </c>
      <c r="BX276" s="26">
        <v>0</v>
      </c>
      <c r="BY276" s="11">
        <f t="shared" ca="1" si="118"/>
        <v>5</v>
      </c>
      <c r="BZ276" s="11">
        <f t="shared" ca="1" si="124"/>
        <v>0</v>
      </c>
      <c r="CA276" s="11">
        <f t="shared" ca="1" si="119"/>
        <v>0</v>
      </c>
      <c r="CB276" s="28">
        <f>_xlfn.XLOOKUP($C276,'[3]BIS Feb-26'!$C:$C,'[3]BIS Feb-26'!U:U,"",0)</f>
        <v>45740.770833333299</v>
      </c>
      <c r="CC276" s="28">
        <f>_xlfn.XLOOKUP($C276,'[3]BIS Feb-26'!$C:$C,'[3]BIS Feb-26'!V:V,"",0)</f>
        <v>45740.770833333299</v>
      </c>
      <c r="CD276" s="28">
        <f>_xlfn.XLOOKUP($C276,'[3]BIS Feb-26'!$C:$C,'[3]BIS Feb-26'!W:W,"",0)</f>
        <v>45740.770833333299</v>
      </c>
      <c r="CE276" s="28">
        <f>_xlfn.XLOOKUP($C276,'[3]BIS Feb-26'!$C:$C,'[3]BIS Feb-26'!X:X,"",0)</f>
        <v>45740.770833333299</v>
      </c>
      <c r="CF276" s="28">
        <f>_xlfn.XLOOKUP($C276,'[3]BIS Feb-26'!$C:$C,'[3]BIS Feb-26'!Y:Y,"",0)</f>
        <v>45740.770833333299</v>
      </c>
      <c r="CG276" s="28">
        <f>_xlfn.XLOOKUP($C276,'[3]BIS Feb-26'!$C:$C,'[3]BIS Feb-26'!Z:Z,"",0)</f>
        <v>45481.770833333299</v>
      </c>
      <c r="CH276" s="28">
        <f>_xlfn.XLOOKUP($C276,'[3]BIS Feb-26'!$C:$C,'[3]BIS Feb-26'!AA:AA,"",0)</f>
        <v>45481.770833333299</v>
      </c>
      <c r="CI276" s="28">
        <f>_xlfn.XLOOKUP($C276,'[3]BIS Feb-26'!$C:$C,'[3]BIS Feb-26'!AB:AB,"",0)</f>
        <v>45481.770833333299</v>
      </c>
      <c r="CJ276" s="28">
        <f>_xlfn.XLOOKUP($C276,'[3]BIS Feb-26'!$C:$C,'[3]BIS Feb-26'!AC:AC,"",0)</f>
        <v>45481.770833333299</v>
      </c>
      <c r="CK276" s="29" t="str">
        <f>_xlfn.XLOOKUP($C276,'[3]BIS Feb-26'!$C:$C,'[3]BIS Feb-26'!AD:AD,"",0)</f>
        <v>340</v>
      </c>
      <c r="CL276" s="29" t="str">
        <f>_xlfn.XLOOKUP($C276,'[3]BIS Feb-26'!$C:$C,'[3]BIS Feb-26'!AE:AE,"",0)</f>
        <v>340</v>
      </c>
      <c r="CM276" s="29" t="str">
        <f>_xlfn.XLOOKUP($C276,'[3]BIS Feb-26'!$C:$C,'[3]BIS Feb-26'!AF:AF,"",0)</f>
        <v>340</v>
      </c>
      <c r="CN276" s="29" t="str">
        <f>_xlfn.XLOOKUP($C276,'[3]BIS Feb-26'!$C:$C,'[3]BIS Feb-26'!AG:AG,"",0)</f>
        <v>340</v>
      </c>
      <c r="CO276" s="29" t="str">
        <f>_xlfn.XLOOKUP($C276,'[3]BIS Feb-26'!$C:$C,'[3]BIS Feb-26'!AH:AH,"",0)</f>
        <v>340</v>
      </c>
      <c r="CP276" s="29" t="str">
        <f>_xlfn.XLOOKUP($C276,'[3]BIS Feb-26'!$C:$C,'[3]BIS Feb-26'!AI:AI,"",0)</f>
        <v>340</v>
      </c>
      <c r="CQ276" s="29" t="str">
        <f>_xlfn.XLOOKUP($C276,'[3]BIS Feb-26'!$C:$C,'[3]BIS Feb-26'!AJ:AJ,"",0)</f>
        <v>1000</v>
      </c>
      <c r="CR276" s="29" t="str">
        <f>_xlfn.XLOOKUP($C276,'[3]BIS Feb-26'!$C:$C,'[3]BIS Feb-26'!AK:AK,"",0)</f>
        <v>340</v>
      </c>
      <c r="CS276" s="29" t="str">
        <f>_xlfn.XLOOKUP($C276,'[3]BIS Feb-26'!$C:$C,'[3]BIS Feb-26'!AL:AL,"",0)</f>
        <v>340</v>
      </c>
      <c r="CT276" s="29">
        <f>_xlfn.XLOOKUP($C276,'[3]BIS Feb-26'!$C:$C,'[3]BIS Feb-26'!AM:AM,"",0)</f>
        <v>0</v>
      </c>
      <c r="CU276" s="28">
        <f>_xlfn.XLOOKUP($C276,'[3]BIS Feb-26'!$C:$C,'[3]BIS Feb-26'!AN:AN,"",0)</f>
        <v>0</v>
      </c>
      <c r="CV276" s="28">
        <f>_xlfn.XLOOKUP($C276,'[3]BIS Feb-26'!$C:$C,'[3]BIS Feb-26'!AO:AO,"",0)</f>
        <v>0</v>
      </c>
      <c r="CW276" s="28">
        <f>_xlfn.XLOOKUP($C276,'[3]BIS Feb-26'!$C:$C,'[3]BIS Feb-26'!AP:AP,"",0)</f>
        <v>0</v>
      </c>
      <c r="CX276" s="28">
        <f>_xlfn.XLOOKUP($C276,'[3]BIS Feb-26'!$C:$C,'[3]BIS Feb-26'!AQ:AQ,"",0)</f>
        <v>0</v>
      </c>
      <c r="CY276" s="28">
        <f>_xlfn.XLOOKUP($C276,'[3]BIS Feb-26'!$C:$C,'[3]BIS Feb-26'!AR:AR,"",0)</f>
        <v>0</v>
      </c>
      <c r="CZ276" s="28">
        <f>_xlfn.XLOOKUP($C276,'[3]BIS Feb-26'!$C:$C,'[3]BIS Feb-26'!AS:AS,"",0)</f>
        <v>0</v>
      </c>
      <c r="DA276" s="28">
        <f>_xlfn.XLOOKUP($C276,'[3]BIS Feb-26'!$C:$C,'[3]BIS Feb-26'!AT:AT,"",0)</f>
        <v>0</v>
      </c>
      <c r="DB276" s="28">
        <f>_xlfn.XLOOKUP($C276,'[3]BIS Feb-26'!$C:$C,'[3]BIS Feb-26'!AU:AU,"",0)</f>
        <v>0</v>
      </c>
      <c r="DC276" s="28">
        <f>_xlfn.XLOOKUP($C276,'[3]BIS Feb-26'!$C:$C,'[3]BIS Feb-26'!AV:AV,"",0)</f>
        <v>0</v>
      </c>
      <c r="DD276" s="11">
        <f>_xlfn.XLOOKUP($C276,'[3]BIS Feb-26'!$C:$C,'[3]BIS Feb-26'!AW:AW,"",0)</f>
        <v>0</v>
      </c>
      <c r="DE276" s="11">
        <f>_xlfn.XLOOKUP($C276,'[3]BIS Feb-26'!$C:$C,'[3]BIS Feb-26'!AX:AX,"",0)</f>
        <v>0</v>
      </c>
      <c r="DF276" s="11">
        <f>_xlfn.XLOOKUP($C276,'[3]BIS Feb-26'!$C:$C,'[3]BIS Feb-26'!AY:AY,"",0)</f>
        <v>0</v>
      </c>
      <c r="DG276" s="11">
        <f t="shared" ca="1" si="120"/>
        <v>9</v>
      </c>
      <c r="DH276" s="11">
        <f t="shared" ca="1" si="121"/>
        <v>0</v>
      </c>
      <c r="DI276" s="11">
        <f t="shared" ca="1" si="122"/>
        <v>0</v>
      </c>
      <c r="DJ276" s="11" t="str">
        <f>_xlfn.XLOOKUP($C276,'[3]Active Customer Assets'!$D:$D,'[3]Active Customer Assets'!I:I,"",0)</f>
        <v>B (Below 100% potential spares purchased)</v>
      </c>
      <c r="DK276" s="28">
        <f>_xlfn.XLOOKUP($C276,'[3]Active Customer Assets'!$D:$D,'[3]Active Customer Assets'!J:J,"",0)</f>
        <v>44876.663194444402</v>
      </c>
      <c r="DL276" s="28">
        <f>_xlfn.XLOOKUP($C276,'[3]Active Customer Assets'!$D:$D,'[3]Active Customer Assets'!K:K,"",0)</f>
        <v>44855.229166666701</v>
      </c>
      <c r="DM276" s="28">
        <f>_xlfn.XLOOKUP($C276,'[3]Active Customer Assets'!$D:$D,'[3]Active Customer Assets'!L:L,"",0)</f>
        <v>45967.873761574097</v>
      </c>
      <c r="DN276" s="21">
        <f>_xlfn.XLOOKUP($C276,'[3]Active Customer Assets'!$D:$D,'[3]Active Customer Assets'!M:M,"",0)</f>
        <v>4740</v>
      </c>
      <c r="DO276" s="28">
        <f>_xlfn.XLOOKUP($C276,'[3]Active Customer Assets'!$D:$D,'[3]Active Customer Assets'!N:N,"",0)</f>
        <v>0</v>
      </c>
      <c r="DP276" s="28">
        <f>_xlfn.XLOOKUP($C276,'[3]Active Customer Assets'!$D:$D,'[3]Active Customer Assets'!O:O,"",0)</f>
        <v>0</v>
      </c>
      <c r="DQ276" s="28" t="str">
        <f>_xlfn.XLOOKUP($C276,'[3]Active Customer Assets'!$D:$D,'[3]Active Customer Assets'!P:P,"",0)</f>
        <v>Air lube Plus</v>
      </c>
      <c r="DR276" s="28">
        <f>_xlfn.XLOOKUP($C276,'[3]Active Customer Assets'!$D:$D,'[3]Active Customer Assets'!Q:Q,"",0)</f>
        <v>45741</v>
      </c>
      <c r="DS276" s="28">
        <f>_xlfn.XLOOKUP($C276,'[3]Active Customer Assets'!$D:$D,'[3]Active Customer Assets'!R:R,"",0)</f>
        <v>45741</v>
      </c>
      <c r="DT276" s="28">
        <f>_xlfn.XLOOKUP($C276,'[3]Active Customer Assets'!$D:$D,'[3]Active Customer Assets'!S:S,"",0)</f>
        <v>45741</v>
      </c>
      <c r="DU276" s="28">
        <f>_xlfn.XLOOKUP($C276,'[3]Active Customer Assets'!$D:$D,'[3]Active Customer Assets'!T:T,"",0)</f>
        <v>45741</v>
      </c>
      <c r="DV276" s="28">
        <f>_xlfn.XLOOKUP($C276,'[3]Active Customer Assets'!$D:$D,'[3]Active Customer Assets'!U:U,"",0)</f>
        <v>45741</v>
      </c>
      <c r="DW276" s="28">
        <f>_xlfn.XLOOKUP($C276,'[3]Active Customer Assets'!$D:$D,'[3]Active Customer Assets'!V:V,"",0)</f>
        <v>45482</v>
      </c>
      <c r="DX276" s="28">
        <f>_xlfn.XLOOKUP($C276,'[3]Active Customer Assets'!$D:$D,'[3]Active Customer Assets'!W:W,"",0)</f>
        <v>45482</v>
      </c>
      <c r="DY276" s="28">
        <f>_xlfn.XLOOKUP($C276,'[3]Active Customer Assets'!$D:$D,'[3]Active Customer Assets'!X:X,"",0)</f>
        <v>45482</v>
      </c>
      <c r="DZ276" s="28">
        <f>_xlfn.XLOOKUP($C276,'[3]Active Customer Assets'!$D:$D,'[3]Active Customer Assets'!Y:Y,"",0)</f>
        <v>45482</v>
      </c>
      <c r="EA276" s="28" t="str">
        <f>_xlfn.XLOOKUP($C276,'[3]Active Customer Assets'!$D:$D,'[3]Active Customer Assets'!Z:Z,"",0)</f>
        <v>340</v>
      </c>
      <c r="EB276" s="28" t="str">
        <f>_xlfn.XLOOKUP($C276,'[3]Active Customer Assets'!$D:$D,'[3]Active Customer Assets'!AA:AA,"",0)</f>
        <v>340</v>
      </c>
      <c r="EC276" s="28" t="str">
        <f>_xlfn.XLOOKUP($C276,'[3]Active Customer Assets'!$D:$D,'[3]Active Customer Assets'!AB:AB,"",0)</f>
        <v>340</v>
      </c>
      <c r="ED276" s="28" t="str">
        <f>_xlfn.XLOOKUP($C276,'[3]Active Customer Assets'!$D:$D,'[3]Active Customer Assets'!AC:AC,"",0)</f>
        <v>340</v>
      </c>
      <c r="EE276" s="28" t="str">
        <f>_xlfn.XLOOKUP($C276,'[3]Active Customer Assets'!$D:$D,'[3]Active Customer Assets'!AD:AD,"",0)</f>
        <v>340</v>
      </c>
      <c r="EF276" s="28" t="str">
        <f>_xlfn.XLOOKUP($C276,'[3]Active Customer Assets'!$D:$D,'[3]Active Customer Assets'!AE:AE,"",0)</f>
        <v>340</v>
      </c>
      <c r="EG276" s="28" t="str">
        <f>_xlfn.XLOOKUP($C276,'[3]Active Customer Assets'!$D:$D,'[3]Active Customer Assets'!AF:AF,"",0)</f>
        <v>1000</v>
      </c>
      <c r="EH276" s="28" t="str">
        <f>_xlfn.XLOOKUP($C276,'[3]Active Customer Assets'!$D:$D,'[3]Active Customer Assets'!AG:AG,"",0)</f>
        <v>340</v>
      </c>
      <c r="EI276" s="28" t="str">
        <f>_xlfn.XLOOKUP($C276,'[3]Active Customer Assets'!$D:$D,'[3]Active Customer Assets'!AH:AH,"",0)</f>
        <v>340</v>
      </c>
      <c r="EJ276" s="21">
        <f>_xlfn.XLOOKUP($C276,'[3]Active Customer Assets'!$D:$D,'[3]Active Customer Assets'!AI:AI,"",0)</f>
        <v>0</v>
      </c>
      <c r="EK276" s="35" t="str">
        <f>[3]!tbl_DPSAC[[#This Row],[Unit Status]]</f>
        <v>Active</v>
      </c>
    </row>
    <row r="277" spans="1:141" x14ac:dyDescent="0.15">
      <c r="A277" s="11">
        <f>ROW(tbl_DPSAC[[#This Row],[Sl. No.]])-1</f>
        <v>276</v>
      </c>
      <c r="B277" s="12" t="s">
        <v>136</v>
      </c>
      <c r="C277" s="12" t="s">
        <v>1436</v>
      </c>
      <c r="D277" s="12" t="s">
        <v>138</v>
      </c>
      <c r="E277" s="12" t="s">
        <v>139</v>
      </c>
      <c r="F277" s="12" t="s">
        <v>161</v>
      </c>
      <c r="G277" s="13" t="s">
        <v>1404</v>
      </c>
      <c r="H277" s="13" t="str">
        <f>_xlfn.XLOOKUP(C277,'[1]E&amp;DPSAC'!$K:$K,'[1]E&amp;DPSAC'!$E:$E,,0)</f>
        <v>PAKUR</v>
      </c>
      <c r="I277" s="13" t="s">
        <v>1437</v>
      </c>
      <c r="J277" s="13" t="s">
        <v>143</v>
      </c>
      <c r="K277" s="13">
        <v>9133666330</v>
      </c>
      <c r="L277" s="12" t="str">
        <f t="shared" ca="1" si="100"/>
        <v>Non - Warranty</v>
      </c>
      <c r="M277" s="14">
        <v>44279</v>
      </c>
      <c r="N277" s="15">
        <v>24</v>
      </c>
      <c r="O277" s="14">
        <f t="shared" si="101"/>
        <v>45016</v>
      </c>
      <c r="P277" s="11" t="s">
        <v>142</v>
      </c>
      <c r="Q277" s="19" t="str">
        <f>_xlfn.XLOOKUP(C277,'[2]Sch Calls'!$R:$R,'[2]Sch Calls'!$F:$F,"",0)</f>
        <v>CC-01907119</v>
      </c>
      <c r="R277" s="18">
        <f>_xlfn.XLOOKUP(C277,'[2]Sch Calls'!$R:$R,'[2]Sch Calls'!$A:$A,"",0)</f>
        <v>46008.431701388901</v>
      </c>
      <c r="S277" s="17">
        <f>_xlfn.XLOOKUP(C277,'[2]Sch Calls'!$R:$R,'[2]Sch Calls'!$B:$B,"",0)</f>
        <v>8325</v>
      </c>
      <c r="T277" s="18">
        <f>_xlfn.XLOOKUP(C277,'[1]E&amp;DPSAC'!$K:$K,'[1]E&amp;DPSAC'!$W:$W,"",0)</f>
        <v>46008</v>
      </c>
      <c r="U277" s="17">
        <f>_xlfn.XLOOKUP(C277,'[1]E&amp;DPSAC'!$K:$K,'[1]E&amp;DPSAC'!$Z:$Z,"",0)</f>
        <v>8325</v>
      </c>
      <c r="V277" s="17">
        <f>_xlfn.XLOOKUP(C277,'[2]1. All Calls'!$R:$R,'[2]1. All Calls'!$B:$B,"",0)</f>
        <v>8325</v>
      </c>
      <c r="W277" s="20">
        <f>_xlfn.XLOOKUP(C277,'[2]1. All Calls'!$R:$R,'[2]1. All Calls'!$A:$A,"",0)</f>
        <v>46008.431701388901</v>
      </c>
      <c r="X277" s="17" t="str">
        <f>_xlfn.XLOOKUP(C277,'[2]Sch Calls'!$R:$R,'[2]Sch Calls'!$AB:$AB,"",0)</f>
        <v>Attend the site for scheduled so change Air filter for compressor and engine both sides and change oil filter. Then start the unit found running ok.</v>
      </c>
      <c r="Y277" s="17">
        <f t="shared" si="102"/>
        <v>750</v>
      </c>
      <c r="Z277" s="17" t="str">
        <f t="shared" si="103"/>
        <v>Done</v>
      </c>
      <c r="AA277" s="21">
        <f t="shared" ca="1" si="104"/>
        <v>92.568298611098726</v>
      </c>
      <c r="AB277" s="21" t="str">
        <f t="shared" ca="1" si="105"/>
        <v>Done</v>
      </c>
      <c r="AC277" s="11">
        <f ca="1">tbl_DPSAC[[#This Row],[Current Month Due Count]]</f>
        <v>0</v>
      </c>
      <c r="AD277" s="11">
        <f ca="1">tbl_DPSAC[[#This Row],[Next Month Due2]]</f>
        <v>1</v>
      </c>
      <c r="AE277" s="11">
        <f t="shared" ca="1" si="106"/>
        <v>0</v>
      </c>
      <c r="AF277" s="11">
        <v>4</v>
      </c>
      <c r="AG277" s="17">
        <f t="shared" ca="1" si="107"/>
        <v>8695</v>
      </c>
      <c r="AH277" s="11" t="s">
        <v>1438</v>
      </c>
      <c r="AI277" s="11" t="s">
        <v>1439</v>
      </c>
      <c r="AJ277" s="11" t="s">
        <v>1440</v>
      </c>
      <c r="AK277" s="11" t="s">
        <v>1441</v>
      </c>
      <c r="AL277" s="11" t="s">
        <v>1442</v>
      </c>
      <c r="AM277" s="11" t="s">
        <v>1443</v>
      </c>
      <c r="AN277" s="11" t="s">
        <v>1444</v>
      </c>
      <c r="AO277" s="11">
        <v>0</v>
      </c>
      <c r="AP277" s="11">
        <v>0</v>
      </c>
      <c r="AQ277" s="11">
        <v>0</v>
      </c>
      <c r="AR277" s="11">
        <v>0</v>
      </c>
      <c r="AS277" s="11">
        <v>0</v>
      </c>
      <c r="AT277" s="11">
        <v>0</v>
      </c>
      <c r="AU277" s="11">
        <v>0</v>
      </c>
      <c r="AV277" s="11">
        <v>0</v>
      </c>
      <c r="AW277" s="11">
        <v>0</v>
      </c>
      <c r="AX277" s="11" t="str">
        <f t="shared" ca="1" si="108"/>
        <v>No Service Dues</v>
      </c>
      <c r="AY277" s="17">
        <v>8325</v>
      </c>
      <c r="AZ277" s="22">
        <v>46008</v>
      </c>
      <c r="BA277" s="17" t="s">
        <v>1445</v>
      </c>
      <c r="BB277" s="17">
        <v>7768</v>
      </c>
      <c r="BC277" s="22">
        <v>45953</v>
      </c>
      <c r="BD277" s="17" t="s">
        <v>1446</v>
      </c>
      <c r="BE277" s="17">
        <v>8325</v>
      </c>
      <c r="BF277" s="22">
        <v>46008</v>
      </c>
      <c r="BG277" s="17" t="s">
        <v>1445</v>
      </c>
      <c r="BH277" s="17">
        <v>8325</v>
      </c>
      <c r="BI277" s="22">
        <v>46008</v>
      </c>
      <c r="BJ277" s="17" t="s">
        <v>1445</v>
      </c>
      <c r="BK277" s="17">
        <v>7768</v>
      </c>
      <c r="BL277" s="22">
        <v>45953</v>
      </c>
      <c r="BM277" s="17" t="s">
        <v>1446</v>
      </c>
      <c r="BN277" s="23">
        <f t="shared" si="109"/>
        <v>46188</v>
      </c>
      <c r="BO277" s="23">
        <f t="shared" si="110"/>
        <v>46133</v>
      </c>
      <c r="BP277" s="23">
        <f t="shared" si="111"/>
        <v>46188</v>
      </c>
      <c r="BQ277" s="23">
        <f t="shared" si="112"/>
        <v>46188</v>
      </c>
      <c r="BR277" s="23">
        <f t="shared" si="123"/>
        <v>46318</v>
      </c>
      <c r="BS277" s="24">
        <f t="shared" ca="1" si="113"/>
        <v>380</v>
      </c>
      <c r="BT277" s="25">
        <f t="shared" ca="1" si="114"/>
        <v>573</v>
      </c>
      <c r="BU277" s="25">
        <f t="shared" ca="1" si="115"/>
        <v>380</v>
      </c>
      <c r="BV277" s="25">
        <f t="shared" ca="1" si="116"/>
        <v>380</v>
      </c>
      <c r="BW277" s="25">
        <f t="shared" ca="1" si="117"/>
        <v>573</v>
      </c>
      <c r="BX277" s="26">
        <v>0</v>
      </c>
      <c r="BY277" s="11">
        <f t="shared" ca="1" si="118"/>
        <v>0</v>
      </c>
      <c r="BZ277" s="11">
        <f t="shared" ca="1" si="124"/>
        <v>0</v>
      </c>
      <c r="CA277" s="11">
        <f t="shared" ca="1" si="119"/>
        <v>1</v>
      </c>
      <c r="CB277" s="28">
        <f>_xlfn.XLOOKUP($C277,'[3]BIS Feb-26'!$C:$C,'[3]BIS Feb-26'!U:U,"",0)</f>
        <v>45952.770833333299</v>
      </c>
      <c r="CC277" s="28">
        <f>_xlfn.XLOOKUP($C277,'[3]BIS Feb-26'!$C:$C,'[3]BIS Feb-26'!V:V,"",0)</f>
        <v>46007.770833333299</v>
      </c>
      <c r="CD277" s="28">
        <f>_xlfn.XLOOKUP($C277,'[3]BIS Feb-26'!$C:$C,'[3]BIS Feb-26'!W:W,"",0)</f>
        <v>46007.770833333299</v>
      </c>
      <c r="CE277" s="28">
        <f>_xlfn.XLOOKUP($C277,'[3]BIS Feb-26'!$C:$C,'[3]BIS Feb-26'!X:X,"",0)</f>
        <v>46007.770833333299</v>
      </c>
      <c r="CF277" s="28">
        <f>_xlfn.XLOOKUP($C277,'[3]BIS Feb-26'!$C:$C,'[3]BIS Feb-26'!Y:Y,"",0)</f>
        <v>46007.770833333299</v>
      </c>
      <c r="CG277" s="28">
        <f>_xlfn.XLOOKUP($C277,'[3]BIS Feb-26'!$C:$C,'[3]BIS Feb-26'!Z:Z,"",0)</f>
        <v>45952.770833333299</v>
      </c>
      <c r="CH277" s="28">
        <f>_xlfn.XLOOKUP($C277,'[3]BIS Feb-26'!$C:$C,'[3]BIS Feb-26'!AA:AA,"",0)</f>
        <v>45952.770833333299</v>
      </c>
      <c r="CI277" s="28">
        <f>_xlfn.XLOOKUP($C277,'[3]BIS Feb-26'!$C:$C,'[3]BIS Feb-26'!AB:AB,"",0)</f>
        <v>45952.770833333299</v>
      </c>
      <c r="CJ277" s="28">
        <f>_xlfn.XLOOKUP($C277,'[3]BIS Feb-26'!$C:$C,'[3]BIS Feb-26'!AC:AC,"",0)</f>
        <v>45952.770833333299</v>
      </c>
      <c r="CK277" s="29" t="str">
        <f>_xlfn.XLOOKUP($C277,'[3]BIS Feb-26'!$C:$C,'[3]BIS Feb-26'!AD:AD,"",0)</f>
        <v>775</v>
      </c>
      <c r="CL277" s="29" t="str">
        <f>_xlfn.XLOOKUP($C277,'[3]BIS Feb-26'!$C:$C,'[3]BIS Feb-26'!AE:AE,"",0)</f>
        <v>750</v>
      </c>
      <c r="CM277" s="29" t="str">
        <f>_xlfn.XLOOKUP($C277,'[3]BIS Feb-26'!$C:$C,'[3]BIS Feb-26'!AF:AF,"",0)</f>
        <v>750</v>
      </c>
      <c r="CN277" s="29" t="str">
        <f>_xlfn.XLOOKUP($C277,'[3]BIS Feb-26'!$C:$C,'[3]BIS Feb-26'!AG:AG,"",0)</f>
        <v>750</v>
      </c>
      <c r="CO277" s="29" t="str">
        <f>_xlfn.XLOOKUP($C277,'[3]BIS Feb-26'!$C:$C,'[3]BIS Feb-26'!AH:AH,"",0)</f>
        <v>750</v>
      </c>
      <c r="CP277" s="29" t="str">
        <f>_xlfn.XLOOKUP($C277,'[3]BIS Feb-26'!$C:$C,'[3]BIS Feb-26'!AI:AI,"",0)</f>
        <v>775</v>
      </c>
      <c r="CQ277" s="29" t="str">
        <f>_xlfn.XLOOKUP($C277,'[3]BIS Feb-26'!$C:$C,'[3]BIS Feb-26'!AJ:AJ,"",0)</f>
        <v>775</v>
      </c>
      <c r="CR277" s="29" t="str">
        <f>_xlfn.XLOOKUP($C277,'[3]BIS Feb-26'!$C:$C,'[3]BIS Feb-26'!AK:AK,"",0)</f>
        <v>775</v>
      </c>
      <c r="CS277" s="29" t="str">
        <f>_xlfn.XLOOKUP($C277,'[3]BIS Feb-26'!$C:$C,'[3]BIS Feb-26'!AL:AL,"",0)</f>
        <v>2275</v>
      </c>
      <c r="CT277" s="29">
        <f>_xlfn.XLOOKUP($C277,'[3]BIS Feb-26'!$C:$C,'[3]BIS Feb-26'!AM:AM,"",0)</f>
        <v>4</v>
      </c>
      <c r="CU277" s="28">
        <f>_xlfn.XLOOKUP($C277,'[3]BIS Feb-26'!$C:$C,'[3]BIS Feb-26'!AN:AN,"",0)</f>
        <v>46132</v>
      </c>
      <c r="CV277" s="28">
        <f>_xlfn.XLOOKUP($C277,'[3]BIS Feb-26'!$C:$C,'[3]BIS Feb-26'!AO:AO,"",0)</f>
        <v>46187</v>
      </c>
      <c r="CW277" s="28">
        <f>_xlfn.XLOOKUP($C277,'[3]BIS Feb-26'!$C:$C,'[3]BIS Feb-26'!AP:AP,"",0)</f>
        <v>46187</v>
      </c>
      <c r="CX277" s="28">
        <f>_xlfn.XLOOKUP($C277,'[3]BIS Feb-26'!$C:$C,'[3]BIS Feb-26'!AQ:AQ,"",0)</f>
        <v>46187</v>
      </c>
      <c r="CY277" s="28">
        <f>_xlfn.XLOOKUP($C277,'[3]BIS Feb-26'!$C:$C,'[3]BIS Feb-26'!AR:AR,"",0)</f>
        <v>46187</v>
      </c>
      <c r="CZ277" s="28">
        <f>_xlfn.XLOOKUP($C277,'[3]BIS Feb-26'!$C:$C,'[3]BIS Feb-26'!AS:AS,"",0)</f>
        <v>46201</v>
      </c>
      <c r="DA277" s="28">
        <f>_xlfn.XLOOKUP($C277,'[3]BIS Feb-26'!$C:$C,'[3]BIS Feb-26'!AT:AT,"",0)</f>
        <v>46201</v>
      </c>
      <c r="DB277" s="28">
        <f>_xlfn.XLOOKUP($C277,'[3]BIS Feb-26'!$C:$C,'[3]BIS Feb-26'!AU:AU,"",0)</f>
        <v>46132</v>
      </c>
      <c r="DC277" s="28">
        <f>_xlfn.XLOOKUP($C277,'[3]BIS Feb-26'!$C:$C,'[3]BIS Feb-26'!AV:AV,"",0)</f>
        <v>46317</v>
      </c>
      <c r="DD277" s="11">
        <f>_xlfn.XLOOKUP($C277,'[3]BIS Feb-26'!$C:$C,'[3]BIS Feb-26'!AW:AW,"",0)</f>
        <v>0</v>
      </c>
      <c r="DE277" s="11">
        <f>_xlfn.XLOOKUP($C277,'[3]BIS Feb-26'!$C:$C,'[3]BIS Feb-26'!AX:AX,"",0)</f>
        <v>0</v>
      </c>
      <c r="DF277" s="11">
        <f>_xlfn.XLOOKUP($C277,'[3]BIS Feb-26'!$C:$C,'[3]BIS Feb-26'!AY:AY,"",0)</f>
        <v>0</v>
      </c>
      <c r="DG277" s="11">
        <f t="shared" ca="1" si="120"/>
        <v>0</v>
      </c>
      <c r="DH277" s="11">
        <f t="shared" ca="1" si="121"/>
        <v>0</v>
      </c>
      <c r="DI277" s="11">
        <f t="shared" ca="1" si="122"/>
        <v>2</v>
      </c>
      <c r="DJ277" s="11" t="str">
        <f>_xlfn.XLOOKUP($C277,'[3]Active Customer Assets'!$D:$D,'[3]Active Customer Assets'!I:I,"",0)</f>
        <v>A (100% potential spares purchased)</v>
      </c>
      <c r="DK277" s="28">
        <f>_xlfn.XLOOKUP($C277,'[3]Active Customer Assets'!$D:$D,'[3]Active Customer Assets'!J:J,"",0)</f>
        <v>44279.833333333299</v>
      </c>
      <c r="DL277" s="28">
        <f>_xlfn.XLOOKUP($C277,'[3]Active Customer Assets'!$D:$D,'[3]Active Customer Assets'!K:K,"",0)</f>
        <v>44238.229166666701</v>
      </c>
      <c r="DM277" s="28">
        <f>_xlfn.XLOOKUP($C277,'[3]Active Customer Assets'!$D:$D,'[3]Active Customer Assets'!L:L,"",0)</f>
        <v>46008.6479398148</v>
      </c>
      <c r="DN277" s="21">
        <f>_xlfn.XLOOKUP($C277,'[3]Active Customer Assets'!$D:$D,'[3]Active Customer Assets'!M:M,"",0)</f>
        <v>8325</v>
      </c>
      <c r="DO277" s="28">
        <f>_xlfn.XLOOKUP($C277,'[3]Active Customer Assets'!$D:$D,'[3]Active Customer Assets'!N:N,"",0)</f>
        <v>0</v>
      </c>
      <c r="DP277" s="28">
        <f>_xlfn.XLOOKUP($C277,'[3]Active Customer Assets'!$D:$D,'[3]Active Customer Assets'!O:O,"",0)</f>
        <v>0</v>
      </c>
      <c r="DQ277" s="28" t="str">
        <f>_xlfn.XLOOKUP($C277,'[3]Active Customer Assets'!$D:$D,'[3]Active Customer Assets'!P:P,"",0)</f>
        <v>Air lube Plus</v>
      </c>
      <c r="DR277" s="28">
        <f>_xlfn.XLOOKUP($C277,'[3]Active Customer Assets'!$D:$D,'[3]Active Customer Assets'!Q:Q,"",0)</f>
        <v>45953</v>
      </c>
      <c r="DS277" s="28">
        <f>_xlfn.XLOOKUP($C277,'[3]Active Customer Assets'!$D:$D,'[3]Active Customer Assets'!R:R,"",0)</f>
        <v>46008</v>
      </c>
      <c r="DT277" s="28">
        <f>_xlfn.XLOOKUP($C277,'[3]Active Customer Assets'!$D:$D,'[3]Active Customer Assets'!S:S,"",0)</f>
        <v>46008</v>
      </c>
      <c r="DU277" s="28">
        <f>_xlfn.XLOOKUP($C277,'[3]Active Customer Assets'!$D:$D,'[3]Active Customer Assets'!T:T,"",0)</f>
        <v>46008</v>
      </c>
      <c r="DV277" s="28">
        <f>_xlfn.XLOOKUP($C277,'[3]Active Customer Assets'!$D:$D,'[3]Active Customer Assets'!U:U,"",0)</f>
        <v>46008</v>
      </c>
      <c r="DW277" s="28">
        <f>_xlfn.XLOOKUP($C277,'[3]Active Customer Assets'!$D:$D,'[3]Active Customer Assets'!V:V,"",0)</f>
        <v>45953</v>
      </c>
      <c r="DX277" s="28">
        <f>_xlfn.XLOOKUP($C277,'[3]Active Customer Assets'!$D:$D,'[3]Active Customer Assets'!W:W,"",0)</f>
        <v>45953</v>
      </c>
      <c r="DY277" s="28">
        <f>_xlfn.XLOOKUP($C277,'[3]Active Customer Assets'!$D:$D,'[3]Active Customer Assets'!X:X,"",0)</f>
        <v>45953</v>
      </c>
      <c r="DZ277" s="28">
        <f>_xlfn.XLOOKUP($C277,'[3]Active Customer Assets'!$D:$D,'[3]Active Customer Assets'!Y:Y,"",0)</f>
        <v>45953</v>
      </c>
      <c r="EA277" s="28" t="str">
        <f>_xlfn.XLOOKUP($C277,'[3]Active Customer Assets'!$D:$D,'[3]Active Customer Assets'!Z:Z,"",0)</f>
        <v>775</v>
      </c>
      <c r="EB277" s="28" t="str">
        <f>_xlfn.XLOOKUP($C277,'[3]Active Customer Assets'!$D:$D,'[3]Active Customer Assets'!AA:AA,"",0)</f>
        <v>750</v>
      </c>
      <c r="EC277" s="28" t="str">
        <f>_xlfn.XLOOKUP($C277,'[3]Active Customer Assets'!$D:$D,'[3]Active Customer Assets'!AB:AB,"",0)</f>
        <v>750</v>
      </c>
      <c r="ED277" s="28" t="str">
        <f>_xlfn.XLOOKUP($C277,'[3]Active Customer Assets'!$D:$D,'[3]Active Customer Assets'!AC:AC,"",0)</f>
        <v>750</v>
      </c>
      <c r="EE277" s="28" t="str">
        <f>_xlfn.XLOOKUP($C277,'[3]Active Customer Assets'!$D:$D,'[3]Active Customer Assets'!AD:AD,"",0)</f>
        <v>750</v>
      </c>
      <c r="EF277" s="28" t="str">
        <f>_xlfn.XLOOKUP($C277,'[3]Active Customer Assets'!$D:$D,'[3]Active Customer Assets'!AE:AE,"",0)</f>
        <v>775</v>
      </c>
      <c r="EG277" s="28" t="str">
        <f>_xlfn.XLOOKUP($C277,'[3]Active Customer Assets'!$D:$D,'[3]Active Customer Assets'!AF:AF,"",0)</f>
        <v>775</v>
      </c>
      <c r="EH277" s="28" t="str">
        <f>_xlfn.XLOOKUP($C277,'[3]Active Customer Assets'!$D:$D,'[3]Active Customer Assets'!AG:AG,"",0)</f>
        <v>775</v>
      </c>
      <c r="EI277" s="28" t="str">
        <f>_xlfn.XLOOKUP($C277,'[3]Active Customer Assets'!$D:$D,'[3]Active Customer Assets'!AH:AH,"",0)</f>
        <v>2275</v>
      </c>
      <c r="EJ277" s="21">
        <f>_xlfn.XLOOKUP($C277,'[3]Active Customer Assets'!$D:$D,'[3]Active Customer Assets'!AI:AI,"",0)</f>
        <v>4</v>
      </c>
      <c r="EK277" s="35" t="str">
        <f>[3]!tbl_DPSAC[[#This Row],[Unit Status]]</f>
        <v>Active</v>
      </c>
    </row>
    <row r="278" spans="1:141" x14ac:dyDescent="0.15">
      <c r="A278" s="11">
        <f>ROW(tbl_DPSAC[[#This Row],[Sl. No.]])-1</f>
        <v>277</v>
      </c>
      <c r="B278" s="12" t="s">
        <v>136</v>
      </c>
      <c r="C278" s="12" t="s">
        <v>1447</v>
      </c>
      <c r="D278" s="12" t="s">
        <v>138</v>
      </c>
      <c r="E278" s="12" t="s">
        <v>139</v>
      </c>
      <c r="F278" s="12" t="s">
        <v>161</v>
      </c>
      <c r="G278" s="13" t="s">
        <v>1404</v>
      </c>
      <c r="H278" s="13" t="str">
        <f>_xlfn.XLOOKUP(C278,'[1]E&amp;DPSAC'!$K:$K,'[1]E&amp;DPSAC'!$E:$E,,0)</f>
        <v>PAKUR</v>
      </c>
      <c r="I278" s="13" t="s">
        <v>1448</v>
      </c>
      <c r="J278" s="13" t="s">
        <v>143</v>
      </c>
      <c r="K278" s="13">
        <v>9133666330</v>
      </c>
      <c r="L278" s="12" t="str">
        <f t="shared" ca="1" si="100"/>
        <v>Non - Warranty</v>
      </c>
      <c r="M278" s="14">
        <v>44279</v>
      </c>
      <c r="N278" s="15">
        <v>24</v>
      </c>
      <c r="O278" s="14">
        <f t="shared" si="101"/>
        <v>45016</v>
      </c>
      <c r="P278" s="11" t="s">
        <v>142</v>
      </c>
      <c r="Q278" s="19" t="str">
        <f>_xlfn.XLOOKUP(C278,'[2]Sch Calls'!$R:$R,'[2]Sch Calls'!$F:$F,"",0)</f>
        <v>CC-01907121</v>
      </c>
      <c r="R278" s="18">
        <f>_xlfn.XLOOKUP(C278,'[2]Sch Calls'!$R:$R,'[2]Sch Calls'!$A:$A,"",0)</f>
        <v>46008.432523148098</v>
      </c>
      <c r="S278" s="17">
        <f>_xlfn.XLOOKUP(C278,'[2]Sch Calls'!$R:$R,'[2]Sch Calls'!$B:$B,"",0)</f>
        <v>8210</v>
      </c>
      <c r="T278" s="18">
        <f>_xlfn.XLOOKUP(C278,'[1]E&amp;DPSAC'!$K:$K,'[1]E&amp;DPSAC'!$W:$W,"",0)</f>
        <v>46008</v>
      </c>
      <c r="U278" s="17">
        <f>_xlfn.XLOOKUP(C278,'[1]E&amp;DPSAC'!$K:$K,'[1]E&amp;DPSAC'!$Z:$Z,"",0)</f>
        <v>8210</v>
      </c>
      <c r="V278" s="17">
        <f>_xlfn.XLOOKUP(C278,'[2]1. All Calls'!$R:$R,'[2]1. All Calls'!$B:$B,"",0)</f>
        <v>8210</v>
      </c>
      <c r="W278" s="20">
        <f>_xlfn.XLOOKUP(C278,'[2]1. All Calls'!$R:$R,'[2]1. All Calls'!$A:$A,"",0)</f>
        <v>46008.432523148098</v>
      </c>
      <c r="X278" s="17" t="str">
        <f>_xlfn.XLOOKUP(C278,'[2]Sch Calls'!$R:$R,'[2]Sch Calls'!$AB:$AB,"",0)</f>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
      <c r="Y278" s="17">
        <f t="shared" si="102"/>
        <v>750</v>
      </c>
      <c r="Z278" s="17" t="str">
        <f t="shared" si="103"/>
        <v>Done</v>
      </c>
      <c r="AA278" s="21">
        <f t="shared" ca="1" si="104"/>
        <v>92.567476851902029</v>
      </c>
      <c r="AB278" s="21" t="str">
        <f t="shared" ca="1" si="105"/>
        <v>Done</v>
      </c>
      <c r="AC278" s="11">
        <f ca="1">tbl_DPSAC[[#This Row],[Current Month Due Count]]</f>
        <v>0</v>
      </c>
      <c r="AD278" s="11">
        <f ca="1">tbl_DPSAC[[#This Row],[Next Month Due2]]</f>
        <v>0</v>
      </c>
      <c r="AE278" s="11">
        <f t="shared" ca="1" si="106"/>
        <v>0</v>
      </c>
      <c r="AF278" s="11">
        <v>15</v>
      </c>
      <c r="AG278" s="17">
        <f t="shared" ca="1" si="107"/>
        <v>9599</v>
      </c>
      <c r="AH278" s="11" t="s">
        <v>1449</v>
      </c>
      <c r="AI278" s="11" t="s">
        <v>1450</v>
      </c>
      <c r="AJ278" s="11" t="s">
        <v>1451</v>
      </c>
      <c r="AK278" s="11" t="s">
        <v>1452</v>
      </c>
      <c r="AL278" s="11" t="s">
        <v>1453</v>
      </c>
      <c r="AM278" s="11" t="s">
        <v>1454</v>
      </c>
      <c r="AN278" s="11" t="s">
        <v>1455</v>
      </c>
      <c r="AO278" s="11">
        <v>0</v>
      </c>
      <c r="AP278" s="11" t="s">
        <v>1456</v>
      </c>
      <c r="AQ278" s="11">
        <v>0</v>
      </c>
      <c r="AR278" s="11">
        <v>0</v>
      </c>
      <c r="AS278" s="11">
        <v>0</v>
      </c>
      <c r="AT278" s="11">
        <v>0</v>
      </c>
      <c r="AU278" s="11">
        <v>0</v>
      </c>
      <c r="AV278" s="11">
        <v>0</v>
      </c>
      <c r="AW278" s="11">
        <v>0</v>
      </c>
      <c r="AX278" s="11" t="str">
        <f t="shared" ca="1" si="108"/>
        <v>3 Service Due</v>
      </c>
      <c r="AY278" s="17">
        <v>8210</v>
      </c>
      <c r="AZ278" s="22">
        <v>46008</v>
      </c>
      <c r="BA278" s="17" t="s">
        <v>1457</v>
      </c>
      <c r="BB278" s="17">
        <v>8210</v>
      </c>
      <c r="BC278" s="22">
        <v>46008</v>
      </c>
      <c r="BD278" s="17" t="s">
        <v>1457</v>
      </c>
      <c r="BE278" s="17">
        <v>8210</v>
      </c>
      <c r="BF278" s="22">
        <v>46008</v>
      </c>
      <c r="BG278" s="17" t="s">
        <v>1457</v>
      </c>
      <c r="BH278" s="17">
        <v>8210</v>
      </c>
      <c r="BI278" s="22">
        <v>46008</v>
      </c>
      <c r="BJ278" s="17" t="s">
        <v>1457</v>
      </c>
      <c r="BK278" s="17">
        <v>8210</v>
      </c>
      <c r="BL278" s="22">
        <v>46008</v>
      </c>
      <c r="BM278" s="17" t="s">
        <v>1457</v>
      </c>
      <c r="BN278" s="23">
        <f t="shared" si="109"/>
        <v>46188</v>
      </c>
      <c r="BO278" s="23">
        <f t="shared" si="110"/>
        <v>46188</v>
      </c>
      <c r="BP278" s="23">
        <f t="shared" si="111"/>
        <v>46188</v>
      </c>
      <c r="BQ278" s="23">
        <f t="shared" si="112"/>
        <v>46188</v>
      </c>
      <c r="BR278" s="23">
        <f t="shared" si="123"/>
        <v>46373</v>
      </c>
      <c r="BS278" s="24">
        <f t="shared" ca="1" si="113"/>
        <v>-639</v>
      </c>
      <c r="BT278" s="25">
        <f t="shared" ca="1" si="114"/>
        <v>111</v>
      </c>
      <c r="BU278" s="25">
        <f t="shared" ca="1" si="115"/>
        <v>-639</v>
      </c>
      <c r="BV278" s="25">
        <f t="shared" ca="1" si="116"/>
        <v>-639</v>
      </c>
      <c r="BW278" s="25">
        <f t="shared" ca="1" si="117"/>
        <v>111</v>
      </c>
      <c r="BX278" s="26">
        <v>0</v>
      </c>
      <c r="BY278" s="11">
        <f t="shared" ca="1" si="118"/>
        <v>0</v>
      </c>
      <c r="BZ278" s="11">
        <f t="shared" ca="1" si="124"/>
        <v>0</v>
      </c>
      <c r="CA278" s="11">
        <f t="shared" ca="1" si="119"/>
        <v>0</v>
      </c>
      <c r="CB278" s="28">
        <f>_xlfn.XLOOKUP($C278,'[3]BIS Feb-26'!$C:$C,'[3]BIS Feb-26'!U:U,"",0)</f>
        <v>46007.770833333299</v>
      </c>
      <c r="CC278" s="28">
        <f>_xlfn.XLOOKUP($C278,'[3]BIS Feb-26'!$C:$C,'[3]BIS Feb-26'!V:V,"",0)</f>
        <v>46007.770833333299</v>
      </c>
      <c r="CD278" s="28">
        <f>_xlfn.XLOOKUP($C278,'[3]BIS Feb-26'!$C:$C,'[3]BIS Feb-26'!W:W,"",0)</f>
        <v>46007.770833333299</v>
      </c>
      <c r="CE278" s="28">
        <f>_xlfn.XLOOKUP($C278,'[3]BIS Feb-26'!$C:$C,'[3]BIS Feb-26'!X:X,"",0)</f>
        <v>46007.770833333299</v>
      </c>
      <c r="CF278" s="28">
        <f>_xlfn.XLOOKUP($C278,'[3]BIS Feb-26'!$C:$C,'[3]BIS Feb-26'!Y:Y,"",0)</f>
        <v>46007.770833333299</v>
      </c>
      <c r="CG278" s="28">
        <f>_xlfn.XLOOKUP($C278,'[3]BIS Feb-26'!$C:$C,'[3]BIS Feb-26'!Z:Z,"",0)</f>
        <v>46007.770833333299</v>
      </c>
      <c r="CH278" s="28">
        <f>_xlfn.XLOOKUP($C278,'[3]BIS Feb-26'!$C:$C,'[3]BIS Feb-26'!AA:AA,"",0)</f>
        <v>46007.770833333299</v>
      </c>
      <c r="CI278" s="28">
        <f>_xlfn.XLOOKUP($C278,'[3]BIS Feb-26'!$C:$C,'[3]BIS Feb-26'!AB:AB,"",0)</f>
        <v>46007.770833333299</v>
      </c>
      <c r="CJ278" s="28">
        <f>_xlfn.XLOOKUP($C278,'[3]BIS Feb-26'!$C:$C,'[3]BIS Feb-26'!AC:AC,"",0)</f>
        <v>46007.770833333299</v>
      </c>
      <c r="CK278" s="29" t="str">
        <f>_xlfn.XLOOKUP($C278,'[3]BIS Feb-26'!$C:$C,'[3]BIS Feb-26'!AD:AD,"",0)</f>
        <v>1500</v>
      </c>
      <c r="CL278" s="29" t="str">
        <f>_xlfn.XLOOKUP($C278,'[3]BIS Feb-26'!$C:$C,'[3]BIS Feb-26'!AE:AE,"",0)</f>
        <v>750</v>
      </c>
      <c r="CM278" s="29" t="str">
        <f>_xlfn.XLOOKUP($C278,'[3]BIS Feb-26'!$C:$C,'[3]BIS Feb-26'!AF:AF,"",0)</f>
        <v>750</v>
      </c>
      <c r="CN278" s="29" t="str">
        <f>_xlfn.XLOOKUP($C278,'[3]BIS Feb-26'!$C:$C,'[3]BIS Feb-26'!AG:AG,"",0)</f>
        <v>750</v>
      </c>
      <c r="CO278" s="29" t="str">
        <f>_xlfn.XLOOKUP($C278,'[3]BIS Feb-26'!$C:$C,'[3]BIS Feb-26'!AH:AH,"",0)</f>
        <v>750</v>
      </c>
      <c r="CP278" s="29" t="str">
        <f>_xlfn.XLOOKUP($C278,'[3]BIS Feb-26'!$C:$C,'[3]BIS Feb-26'!AI:AI,"",0)</f>
        <v>1500</v>
      </c>
      <c r="CQ278" s="29" t="str">
        <f>_xlfn.XLOOKUP($C278,'[3]BIS Feb-26'!$C:$C,'[3]BIS Feb-26'!AJ:AJ,"",0)</f>
        <v>1000</v>
      </c>
      <c r="CR278" s="29" t="str">
        <f>_xlfn.XLOOKUP($C278,'[3]BIS Feb-26'!$C:$C,'[3]BIS Feb-26'!AK:AK,"",0)</f>
        <v>1500</v>
      </c>
      <c r="CS278" s="29" t="str">
        <f>_xlfn.XLOOKUP($C278,'[3]BIS Feb-26'!$C:$C,'[3]BIS Feb-26'!AL:AL,"",0)</f>
        <v>1500</v>
      </c>
      <c r="CT278" s="29">
        <f>_xlfn.XLOOKUP($C278,'[3]BIS Feb-26'!$C:$C,'[3]BIS Feb-26'!AM:AM,"",0)</f>
        <v>5</v>
      </c>
      <c r="CU278" s="28">
        <f>_xlfn.XLOOKUP($C278,'[3]BIS Feb-26'!$C:$C,'[3]BIS Feb-26'!AN:AN,"",0)</f>
        <v>46187</v>
      </c>
      <c r="CV278" s="28">
        <f>_xlfn.XLOOKUP($C278,'[3]BIS Feb-26'!$C:$C,'[3]BIS Feb-26'!AO:AO,"",0)</f>
        <v>46158</v>
      </c>
      <c r="CW278" s="28">
        <f>_xlfn.XLOOKUP($C278,'[3]BIS Feb-26'!$C:$C,'[3]BIS Feb-26'!AP:AP,"",0)</f>
        <v>46158</v>
      </c>
      <c r="CX278" s="28">
        <f>_xlfn.XLOOKUP($C278,'[3]BIS Feb-26'!$C:$C,'[3]BIS Feb-26'!AQ:AQ,"",0)</f>
        <v>46158</v>
      </c>
      <c r="CY278" s="28">
        <f>_xlfn.XLOOKUP($C278,'[3]BIS Feb-26'!$C:$C,'[3]BIS Feb-26'!AR:AR,"",0)</f>
        <v>46158</v>
      </c>
      <c r="CZ278" s="28">
        <f>_xlfn.XLOOKUP($C278,'[3]BIS Feb-26'!$C:$C,'[3]BIS Feb-26'!AS:AS,"",0)</f>
        <v>46277</v>
      </c>
      <c r="DA278" s="28">
        <f>_xlfn.XLOOKUP($C278,'[3]BIS Feb-26'!$C:$C,'[3]BIS Feb-26'!AT:AT,"",0)</f>
        <v>46208</v>
      </c>
      <c r="DB278" s="28">
        <f>_xlfn.XLOOKUP($C278,'[3]BIS Feb-26'!$C:$C,'[3]BIS Feb-26'!AU:AU,"",0)</f>
        <v>46187</v>
      </c>
      <c r="DC278" s="28">
        <f>_xlfn.XLOOKUP($C278,'[3]BIS Feb-26'!$C:$C,'[3]BIS Feb-26'!AV:AV,"",0)</f>
        <v>46308</v>
      </c>
      <c r="DD278" s="11">
        <f>_xlfn.XLOOKUP($C278,'[3]BIS Feb-26'!$C:$C,'[3]BIS Feb-26'!AW:AW,"",0)</f>
        <v>0</v>
      </c>
      <c r="DE278" s="11">
        <f>_xlfn.XLOOKUP($C278,'[3]BIS Feb-26'!$C:$C,'[3]BIS Feb-26'!AX:AX,"",0)</f>
        <v>0</v>
      </c>
      <c r="DF278" s="11">
        <f>_xlfn.XLOOKUP($C278,'[3]BIS Feb-26'!$C:$C,'[3]BIS Feb-26'!AY:AY,"",0)</f>
        <v>0</v>
      </c>
      <c r="DG278" s="11">
        <f t="shared" ca="1" si="120"/>
        <v>0</v>
      </c>
      <c r="DH278" s="11">
        <f t="shared" ca="1" si="121"/>
        <v>0</v>
      </c>
      <c r="DI278" s="11">
        <f t="shared" ca="1" si="122"/>
        <v>0</v>
      </c>
      <c r="DJ278" s="11" t="str">
        <f>_xlfn.XLOOKUP($C278,'[3]Active Customer Assets'!$D:$D,'[3]Active Customer Assets'!I:I,"",0)</f>
        <v>A (100% potential spares purchased)</v>
      </c>
      <c r="DK278" s="28">
        <f>_xlfn.XLOOKUP($C278,'[3]Active Customer Assets'!$D:$D,'[3]Active Customer Assets'!J:J,"",0)</f>
        <v>44280.561111111099</v>
      </c>
      <c r="DL278" s="28">
        <f>_xlfn.XLOOKUP($C278,'[3]Active Customer Assets'!$D:$D,'[3]Active Customer Assets'!K:K,"",0)</f>
        <v>44238.229166666701</v>
      </c>
      <c r="DM278" s="28">
        <f>_xlfn.XLOOKUP($C278,'[3]Active Customer Assets'!$D:$D,'[3]Active Customer Assets'!L:L,"",0)</f>
        <v>46008.648067129601</v>
      </c>
      <c r="DN278" s="21">
        <f>_xlfn.XLOOKUP($C278,'[3]Active Customer Assets'!$D:$D,'[3]Active Customer Assets'!M:M,"",0)</f>
        <v>8210</v>
      </c>
      <c r="DO278" s="28">
        <f>_xlfn.XLOOKUP($C278,'[3]Active Customer Assets'!$D:$D,'[3]Active Customer Assets'!N:N,"",0)</f>
        <v>0</v>
      </c>
      <c r="DP278" s="28">
        <f>_xlfn.XLOOKUP($C278,'[3]Active Customer Assets'!$D:$D,'[3]Active Customer Assets'!O:O,"",0)</f>
        <v>0</v>
      </c>
      <c r="DQ278" s="28" t="str">
        <f>_xlfn.XLOOKUP($C278,'[3]Active Customer Assets'!$D:$D,'[3]Active Customer Assets'!P:P,"",0)</f>
        <v>Air lube Plus</v>
      </c>
      <c r="DR278" s="28">
        <f>_xlfn.XLOOKUP($C278,'[3]Active Customer Assets'!$D:$D,'[3]Active Customer Assets'!Q:Q,"",0)</f>
        <v>46008</v>
      </c>
      <c r="DS278" s="28">
        <f>_xlfn.XLOOKUP($C278,'[3]Active Customer Assets'!$D:$D,'[3]Active Customer Assets'!R:R,"",0)</f>
        <v>46008</v>
      </c>
      <c r="DT278" s="28">
        <f>_xlfn.XLOOKUP($C278,'[3]Active Customer Assets'!$D:$D,'[3]Active Customer Assets'!S:S,"",0)</f>
        <v>46008</v>
      </c>
      <c r="DU278" s="28">
        <f>_xlfn.XLOOKUP($C278,'[3]Active Customer Assets'!$D:$D,'[3]Active Customer Assets'!T:T,"",0)</f>
        <v>46008</v>
      </c>
      <c r="DV278" s="28">
        <f>_xlfn.XLOOKUP($C278,'[3]Active Customer Assets'!$D:$D,'[3]Active Customer Assets'!U:U,"",0)</f>
        <v>46008</v>
      </c>
      <c r="DW278" s="28">
        <f>_xlfn.XLOOKUP($C278,'[3]Active Customer Assets'!$D:$D,'[3]Active Customer Assets'!V:V,"",0)</f>
        <v>46008</v>
      </c>
      <c r="DX278" s="28">
        <f>_xlfn.XLOOKUP($C278,'[3]Active Customer Assets'!$D:$D,'[3]Active Customer Assets'!W:W,"",0)</f>
        <v>46008</v>
      </c>
      <c r="DY278" s="28">
        <f>_xlfn.XLOOKUP($C278,'[3]Active Customer Assets'!$D:$D,'[3]Active Customer Assets'!X:X,"",0)</f>
        <v>46008</v>
      </c>
      <c r="DZ278" s="28">
        <f>_xlfn.XLOOKUP($C278,'[3]Active Customer Assets'!$D:$D,'[3]Active Customer Assets'!Y:Y,"",0)</f>
        <v>46008</v>
      </c>
      <c r="EA278" s="28" t="str">
        <f>_xlfn.XLOOKUP($C278,'[3]Active Customer Assets'!$D:$D,'[3]Active Customer Assets'!Z:Z,"",0)</f>
        <v>1500</v>
      </c>
      <c r="EB278" s="28" t="str">
        <f>_xlfn.XLOOKUP($C278,'[3]Active Customer Assets'!$D:$D,'[3]Active Customer Assets'!AA:AA,"",0)</f>
        <v>750</v>
      </c>
      <c r="EC278" s="28" t="str">
        <f>_xlfn.XLOOKUP($C278,'[3]Active Customer Assets'!$D:$D,'[3]Active Customer Assets'!AB:AB,"",0)</f>
        <v>750</v>
      </c>
      <c r="ED278" s="28" t="str">
        <f>_xlfn.XLOOKUP($C278,'[3]Active Customer Assets'!$D:$D,'[3]Active Customer Assets'!AC:AC,"",0)</f>
        <v>750</v>
      </c>
      <c r="EE278" s="28" t="str">
        <f>_xlfn.XLOOKUP($C278,'[3]Active Customer Assets'!$D:$D,'[3]Active Customer Assets'!AD:AD,"",0)</f>
        <v>750</v>
      </c>
      <c r="EF278" s="28" t="str">
        <f>_xlfn.XLOOKUP($C278,'[3]Active Customer Assets'!$D:$D,'[3]Active Customer Assets'!AE:AE,"",0)</f>
        <v>1500</v>
      </c>
      <c r="EG278" s="28" t="str">
        <f>_xlfn.XLOOKUP($C278,'[3]Active Customer Assets'!$D:$D,'[3]Active Customer Assets'!AF:AF,"",0)</f>
        <v>1000</v>
      </c>
      <c r="EH278" s="28" t="str">
        <f>_xlfn.XLOOKUP($C278,'[3]Active Customer Assets'!$D:$D,'[3]Active Customer Assets'!AG:AG,"",0)</f>
        <v>1500</v>
      </c>
      <c r="EI278" s="28" t="str">
        <f>_xlfn.XLOOKUP($C278,'[3]Active Customer Assets'!$D:$D,'[3]Active Customer Assets'!AH:AH,"",0)</f>
        <v>1500</v>
      </c>
      <c r="EJ278" s="21">
        <f>_xlfn.XLOOKUP($C278,'[3]Active Customer Assets'!$D:$D,'[3]Active Customer Assets'!AI:AI,"",0)</f>
        <v>5</v>
      </c>
      <c r="EK278" s="35" t="str">
        <f>[3]!tbl_DPSAC[[#This Row],[Unit Status]]</f>
        <v>Active</v>
      </c>
    </row>
    <row r="279" spans="1:141" x14ac:dyDescent="0.15">
      <c r="A279" s="11">
        <f>ROW(tbl_DPSAC[[#This Row],[Sl. No.]])-1</f>
        <v>278</v>
      </c>
      <c r="B279" s="12" t="s">
        <v>136</v>
      </c>
      <c r="C279" s="12" t="s">
        <v>1458</v>
      </c>
      <c r="D279" s="12" t="s">
        <v>1459</v>
      </c>
      <c r="E279" s="12" t="s">
        <v>1232</v>
      </c>
      <c r="F279" s="12" t="s">
        <v>161</v>
      </c>
      <c r="G279" s="13" t="s">
        <v>303</v>
      </c>
      <c r="H279" s="13" t="str">
        <f>_xlfn.XLOOKUP(C279,'[1]E&amp;DPSAC'!$K:$K,'[1]E&amp;DPSAC'!$E:$E,,0)</f>
        <v>KWJAMA COLLIERY, DHANBAD</v>
      </c>
      <c r="I279" s="13"/>
      <c r="J279" s="13">
        <v>7644045555</v>
      </c>
      <c r="K279" s="13">
        <v>7644045555</v>
      </c>
      <c r="L279" s="12" t="str">
        <f t="shared" ca="1" si="100"/>
        <v>Non - Warranty</v>
      </c>
      <c r="M279" s="14">
        <v>44797</v>
      </c>
      <c r="N279" s="15">
        <v>24</v>
      </c>
      <c r="O279" s="14">
        <f t="shared" si="101"/>
        <v>45535</v>
      </c>
      <c r="P279" s="11" t="s">
        <v>142</v>
      </c>
      <c r="Q279" s="19" t="str">
        <f>_xlfn.XLOOKUP(C279,'[2]Sch Calls'!$R:$R,'[2]Sch Calls'!$F:$F,"",0)</f>
        <v>CC-01948493</v>
      </c>
      <c r="R279" s="18">
        <f>_xlfn.XLOOKUP(C279,'[2]Sch Calls'!$R:$R,'[2]Sch Calls'!$A:$A,"",0)</f>
        <v>46043.650451388901</v>
      </c>
      <c r="S279" s="17">
        <f>_xlfn.XLOOKUP(C279,'[2]Sch Calls'!$R:$R,'[2]Sch Calls'!$B:$B,"",0)</f>
        <v>9566</v>
      </c>
      <c r="T279" s="18">
        <f>_xlfn.XLOOKUP(C279,'[1]E&amp;DPSAC'!$K:$K,'[1]E&amp;DPSAC'!$W:$W,"",0)</f>
        <v>45983</v>
      </c>
      <c r="U279" s="17">
        <f>_xlfn.XLOOKUP(C279,'[1]E&amp;DPSAC'!$K:$K,'[1]E&amp;DPSAC'!$Z:$Z,"",0)</f>
        <v>9173</v>
      </c>
      <c r="V279" s="17">
        <f>_xlfn.XLOOKUP(C279,'[2]1. All Calls'!$R:$R,'[2]1. All Calls'!$B:$B,"",0)</f>
        <v>9566</v>
      </c>
      <c r="W279" s="20">
        <f>_xlfn.XLOOKUP(C279,'[2]1. All Calls'!$R:$R,'[2]1. All Calls'!$A:$A,"",0)</f>
        <v>46043.650451388901</v>
      </c>
      <c r="X279" s="17" t="str">
        <f>_xlfn.XLOOKUP(C279,'[2]Sch Calls'!$R:$R,'[2]Sch Calls'!$AB:$AB,"",0)</f>
        <v>Attend the site for schedule service so following Job are done Oil drain from tank and cooler after cranking two times again drain oil form tank and cooler total drain oil is 37 liter after repalce oil filter 2nos air filter 2nos compressor and engine both side topped oil in tank 39 liter with one dead Crank after shedule service done than start the unit running good condition no air leakeag no oil leakage unit running satisfaction</v>
      </c>
      <c r="Y279" s="17">
        <f t="shared" si="102"/>
        <v>750</v>
      </c>
      <c r="Z279" s="17" t="str">
        <f t="shared" si="103"/>
        <v>Done</v>
      </c>
      <c r="AA279" s="21">
        <f t="shared" ca="1" si="104"/>
        <v>57.349548611098726</v>
      </c>
      <c r="AB279" s="21" t="str">
        <f t="shared" ca="1" si="105"/>
        <v>Done</v>
      </c>
      <c r="AC279" s="11">
        <f ca="1">tbl_DPSAC[[#This Row],[Current Month Due Count]]</f>
        <v>0</v>
      </c>
      <c r="AD279" s="11">
        <f ca="1">tbl_DPSAC[[#This Row],[Next Month Due2]]</f>
        <v>0</v>
      </c>
      <c r="AE279" s="11">
        <f t="shared" ca="1" si="106"/>
        <v>0</v>
      </c>
      <c r="AF279" s="11">
        <v>6</v>
      </c>
      <c r="AG279" s="17">
        <f t="shared" ca="1" si="107"/>
        <v>9910</v>
      </c>
      <c r="AH279" s="11" t="s">
        <v>1460</v>
      </c>
      <c r="AI279" s="11" t="s">
        <v>1461</v>
      </c>
      <c r="AJ279" s="11" t="s">
        <v>1462</v>
      </c>
      <c r="AK279" s="11" t="s">
        <v>404</v>
      </c>
      <c r="AL279" s="11" t="s">
        <v>1463</v>
      </c>
      <c r="AM279" s="11" t="s">
        <v>1464</v>
      </c>
      <c r="AN279" s="11" t="s">
        <v>1465</v>
      </c>
      <c r="AO279" s="11" t="s">
        <v>1466</v>
      </c>
      <c r="AP279" s="11" t="s">
        <v>1467</v>
      </c>
      <c r="AQ279" s="11" t="s">
        <v>1468</v>
      </c>
      <c r="AR279" s="11">
        <v>0</v>
      </c>
      <c r="AS279" s="11">
        <v>0</v>
      </c>
      <c r="AT279" s="11">
        <v>0</v>
      </c>
      <c r="AU279" s="11">
        <v>0</v>
      </c>
      <c r="AV279" s="11">
        <v>0</v>
      </c>
      <c r="AW279" s="11">
        <v>0</v>
      </c>
      <c r="AX279" s="11" t="str">
        <f t="shared" ca="1" si="108"/>
        <v>No Service Dues</v>
      </c>
      <c r="AY279" s="17">
        <v>9566</v>
      </c>
      <c r="AZ279" s="22">
        <v>46043</v>
      </c>
      <c r="BA279" s="17" t="s">
        <v>1469</v>
      </c>
      <c r="BB279" s="17">
        <v>9173</v>
      </c>
      <c r="BC279" s="22">
        <v>45983</v>
      </c>
      <c r="BD279" s="17" t="s">
        <v>1470</v>
      </c>
      <c r="BE279" s="17">
        <v>9566</v>
      </c>
      <c r="BF279" s="22">
        <v>46043</v>
      </c>
      <c r="BG279" s="17" t="s">
        <v>1469</v>
      </c>
      <c r="BH279" s="17">
        <v>9566</v>
      </c>
      <c r="BI279" s="22">
        <v>46043</v>
      </c>
      <c r="BJ279" s="17" t="s">
        <v>1469</v>
      </c>
      <c r="BK279" s="17">
        <v>9173</v>
      </c>
      <c r="BL279" s="22">
        <v>45983</v>
      </c>
      <c r="BM279" s="17" t="s">
        <v>1470</v>
      </c>
      <c r="BN279" s="23">
        <f t="shared" si="109"/>
        <v>46223</v>
      </c>
      <c r="BO279" s="23">
        <f t="shared" si="110"/>
        <v>46163</v>
      </c>
      <c r="BP279" s="23">
        <f t="shared" si="111"/>
        <v>46223</v>
      </c>
      <c r="BQ279" s="23">
        <f t="shared" si="112"/>
        <v>46223</v>
      </c>
      <c r="BR279" s="23">
        <f t="shared" si="123"/>
        <v>46348</v>
      </c>
      <c r="BS279" s="24">
        <f t="shared" ca="1" si="113"/>
        <v>406</v>
      </c>
      <c r="BT279" s="25">
        <f t="shared" ca="1" si="114"/>
        <v>763</v>
      </c>
      <c r="BU279" s="25">
        <f t="shared" ca="1" si="115"/>
        <v>406</v>
      </c>
      <c r="BV279" s="25">
        <f t="shared" ca="1" si="116"/>
        <v>406</v>
      </c>
      <c r="BW279" s="25">
        <f t="shared" ca="1" si="117"/>
        <v>763</v>
      </c>
      <c r="BX279" s="26">
        <v>0</v>
      </c>
      <c r="BY279" s="11">
        <f t="shared" ca="1" si="118"/>
        <v>0</v>
      </c>
      <c r="BZ279" s="11">
        <f t="shared" ca="1" si="124"/>
        <v>0</v>
      </c>
      <c r="CA279" s="11">
        <f t="shared" ca="1" si="119"/>
        <v>0</v>
      </c>
      <c r="CB279" s="28">
        <f>_xlfn.XLOOKUP($C279,'[3]BIS Feb-26'!$C:$C,'[3]BIS Feb-26'!U:U,"",0)</f>
        <v>46042.770833333299</v>
      </c>
      <c r="CC279" s="28">
        <f>_xlfn.XLOOKUP($C279,'[3]BIS Feb-26'!$C:$C,'[3]BIS Feb-26'!V:V,"",0)</f>
        <v>46042.770833333299</v>
      </c>
      <c r="CD279" s="28">
        <f>_xlfn.XLOOKUP($C279,'[3]BIS Feb-26'!$C:$C,'[3]BIS Feb-26'!W:W,"",0)</f>
        <v>46042.770833333299</v>
      </c>
      <c r="CE279" s="28">
        <f>_xlfn.XLOOKUP($C279,'[3]BIS Feb-26'!$C:$C,'[3]BIS Feb-26'!X:X,"",0)</f>
        <v>46042.770833333299</v>
      </c>
      <c r="CF279" s="28">
        <f>_xlfn.XLOOKUP($C279,'[3]BIS Feb-26'!$C:$C,'[3]BIS Feb-26'!Y:Y,"",0)</f>
        <v>46042.770833333299</v>
      </c>
      <c r="CG279" s="28">
        <f>_xlfn.XLOOKUP($C279,'[3]BIS Feb-26'!$C:$C,'[3]BIS Feb-26'!Z:Z,"",0)</f>
        <v>45981.770833333299</v>
      </c>
      <c r="CH279" s="28">
        <f>_xlfn.XLOOKUP($C279,'[3]BIS Feb-26'!$C:$C,'[3]BIS Feb-26'!AA:AA,"",0)</f>
        <v>45450.770833333299</v>
      </c>
      <c r="CI279" s="28">
        <f>_xlfn.XLOOKUP($C279,'[3]BIS Feb-26'!$C:$C,'[3]BIS Feb-26'!AB:AB,"",0)</f>
        <v>45981.770833333299</v>
      </c>
      <c r="CJ279" s="28">
        <f>_xlfn.XLOOKUP($C279,'[3]BIS Feb-26'!$C:$C,'[3]BIS Feb-26'!AC:AC,"",0)</f>
        <v>45450.770833333299</v>
      </c>
      <c r="CK279" s="29" t="str">
        <f>_xlfn.XLOOKUP($C279,'[3]BIS Feb-26'!$C:$C,'[3]BIS Feb-26'!AD:AD,"",0)</f>
        <v>500</v>
      </c>
      <c r="CL279" s="29" t="str">
        <f>_xlfn.XLOOKUP($C279,'[3]BIS Feb-26'!$C:$C,'[3]BIS Feb-26'!AE:AE,"",0)</f>
        <v>500</v>
      </c>
      <c r="CM279" s="29" t="str">
        <f>_xlfn.XLOOKUP($C279,'[3]BIS Feb-26'!$C:$C,'[3]BIS Feb-26'!AF:AF,"",0)</f>
        <v>500</v>
      </c>
      <c r="CN279" s="29" t="str">
        <f>_xlfn.XLOOKUP($C279,'[3]BIS Feb-26'!$C:$C,'[3]BIS Feb-26'!AG:AG,"",0)</f>
        <v>500</v>
      </c>
      <c r="CO279" s="29" t="str">
        <f>_xlfn.XLOOKUP($C279,'[3]BIS Feb-26'!$C:$C,'[3]BIS Feb-26'!AH:AH,"",0)</f>
        <v>500</v>
      </c>
      <c r="CP279" s="29" t="str">
        <f>_xlfn.XLOOKUP($C279,'[3]BIS Feb-26'!$C:$C,'[3]BIS Feb-26'!AI:AI,"",0)</f>
        <v>1500</v>
      </c>
      <c r="CQ279" s="29" t="str">
        <f>_xlfn.XLOOKUP($C279,'[3]BIS Feb-26'!$C:$C,'[3]BIS Feb-26'!AJ:AJ,"",0)</f>
        <v>1000</v>
      </c>
      <c r="CR279" s="29" t="str">
        <f>_xlfn.XLOOKUP($C279,'[3]BIS Feb-26'!$C:$C,'[3]BIS Feb-26'!AK:AK,"",0)</f>
        <v>1500</v>
      </c>
      <c r="CS279" s="29" t="str">
        <f>_xlfn.XLOOKUP($C279,'[3]BIS Feb-26'!$C:$C,'[3]BIS Feb-26'!AL:AL,"",0)</f>
        <v>3000</v>
      </c>
      <c r="CT279" s="29">
        <f>_xlfn.XLOOKUP($C279,'[3]BIS Feb-26'!$C:$C,'[3]BIS Feb-26'!AM:AM,"",0)</f>
        <v>8</v>
      </c>
      <c r="CU279" s="28">
        <f>_xlfn.XLOOKUP($C279,'[3]BIS Feb-26'!$C:$C,'[3]BIS Feb-26'!AN:AN,"",0)</f>
        <v>46105</v>
      </c>
      <c r="CV279" s="28">
        <f>_xlfn.XLOOKUP($C279,'[3]BIS Feb-26'!$C:$C,'[3]BIS Feb-26'!AO:AO,"",0)</f>
        <v>46105</v>
      </c>
      <c r="CW279" s="28">
        <f>_xlfn.XLOOKUP($C279,'[3]BIS Feb-26'!$C:$C,'[3]BIS Feb-26'!AP:AP,"",0)</f>
        <v>46105</v>
      </c>
      <c r="CX279" s="28">
        <f>_xlfn.XLOOKUP($C279,'[3]BIS Feb-26'!$C:$C,'[3]BIS Feb-26'!AQ:AQ,"",0)</f>
        <v>46105</v>
      </c>
      <c r="CY279" s="28">
        <f>_xlfn.XLOOKUP($C279,'[3]BIS Feb-26'!$C:$C,'[3]BIS Feb-26'!AR:AR,"",0)</f>
        <v>46105</v>
      </c>
      <c r="CZ279" s="28">
        <f>_xlfn.XLOOKUP($C279,'[3]BIS Feb-26'!$C:$C,'[3]BIS Feb-26'!AS:AS,"",0)</f>
        <v>46230</v>
      </c>
      <c r="DA279" s="28">
        <f>_xlfn.XLOOKUP($C279,'[3]BIS Feb-26'!$C:$C,'[3]BIS Feb-26'!AT:AT,"",0)</f>
        <v>45815</v>
      </c>
      <c r="DB279" s="28">
        <f>_xlfn.XLOOKUP($C279,'[3]BIS Feb-26'!$C:$C,'[3]BIS Feb-26'!AU:AU,"",0)</f>
        <v>46161</v>
      </c>
      <c r="DC279" s="28">
        <f>_xlfn.XLOOKUP($C279,'[3]BIS Feb-26'!$C:$C,'[3]BIS Feb-26'!AV:AV,"",0)</f>
        <v>45815</v>
      </c>
      <c r="DD279" s="11">
        <f>_xlfn.XLOOKUP($C279,'[3]BIS Feb-26'!$C:$C,'[3]BIS Feb-26'!AW:AW,"",0)</f>
        <v>1</v>
      </c>
      <c r="DE279" s="11">
        <f>_xlfn.XLOOKUP($C279,'[3]BIS Feb-26'!$C:$C,'[3]BIS Feb-26'!AX:AX,"",0)</f>
        <v>0</v>
      </c>
      <c r="DF279" s="11">
        <f>_xlfn.XLOOKUP($C279,'[3]BIS Feb-26'!$C:$C,'[3]BIS Feb-26'!AY:AY,"",0)</f>
        <v>1</v>
      </c>
      <c r="DG279" s="11">
        <f t="shared" ca="1" si="120"/>
        <v>2</v>
      </c>
      <c r="DH279" s="11">
        <f t="shared" ca="1" si="121"/>
        <v>5</v>
      </c>
      <c r="DI279" s="11">
        <f t="shared" ca="1" si="122"/>
        <v>0</v>
      </c>
      <c r="DJ279" s="11" t="str">
        <f>_xlfn.XLOOKUP($C279,'[3]Active Customer Assets'!$D:$D,'[3]Active Customer Assets'!I:I,"",0)</f>
        <v>A (100% potential spares purchased)</v>
      </c>
      <c r="DK279" s="28">
        <f>_xlfn.XLOOKUP($C279,'[3]Active Customer Assets'!$D:$D,'[3]Active Customer Assets'!J:J,"",0)</f>
        <v>44797.7277777778</v>
      </c>
      <c r="DL279" s="28">
        <f>_xlfn.XLOOKUP($C279,'[3]Active Customer Assets'!$D:$D,'[3]Active Customer Assets'!K:K,"",0)</f>
        <v>44770.229166666701</v>
      </c>
      <c r="DM279" s="28">
        <f>_xlfn.XLOOKUP($C279,'[3]Active Customer Assets'!$D:$D,'[3]Active Customer Assets'!L:L,"",0)</f>
        <v>46043.899537037003</v>
      </c>
      <c r="DN279" s="21">
        <f>_xlfn.XLOOKUP($C279,'[3]Active Customer Assets'!$D:$D,'[3]Active Customer Assets'!M:M,"",0)</f>
        <v>9566</v>
      </c>
      <c r="DO279" s="28">
        <f>_xlfn.XLOOKUP($C279,'[3]Active Customer Assets'!$D:$D,'[3]Active Customer Assets'!N:N,"",0)</f>
        <v>0</v>
      </c>
      <c r="DP279" s="28">
        <f>_xlfn.XLOOKUP($C279,'[3]Active Customer Assets'!$D:$D,'[3]Active Customer Assets'!O:O,"",0)</f>
        <v>0</v>
      </c>
      <c r="DQ279" s="28" t="str">
        <f>_xlfn.XLOOKUP($C279,'[3]Active Customer Assets'!$D:$D,'[3]Active Customer Assets'!P:P,"",0)</f>
        <v>Air lube Plus</v>
      </c>
      <c r="DR279" s="28">
        <f>_xlfn.XLOOKUP($C279,'[3]Active Customer Assets'!$D:$D,'[3]Active Customer Assets'!Q:Q,"",0)</f>
        <v>46043</v>
      </c>
      <c r="DS279" s="28">
        <f>_xlfn.XLOOKUP($C279,'[3]Active Customer Assets'!$D:$D,'[3]Active Customer Assets'!R:R,"",0)</f>
        <v>46043</v>
      </c>
      <c r="DT279" s="28">
        <f>_xlfn.XLOOKUP($C279,'[3]Active Customer Assets'!$D:$D,'[3]Active Customer Assets'!S:S,"",0)</f>
        <v>46043</v>
      </c>
      <c r="DU279" s="28">
        <f>_xlfn.XLOOKUP($C279,'[3]Active Customer Assets'!$D:$D,'[3]Active Customer Assets'!T:T,"",0)</f>
        <v>46043</v>
      </c>
      <c r="DV279" s="28">
        <f>_xlfn.XLOOKUP($C279,'[3]Active Customer Assets'!$D:$D,'[3]Active Customer Assets'!U:U,"",0)</f>
        <v>46043</v>
      </c>
      <c r="DW279" s="28">
        <f>_xlfn.XLOOKUP($C279,'[3]Active Customer Assets'!$D:$D,'[3]Active Customer Assets'!V:V,"",0)</f>
        <v>45982</v>
      </c>
      <c r="DX279" s="28">
        <f>_xlfn.XLOOKUP($C279,'[3]Active Customer Assets'!$D:$D,'[3]Active Customer Assets'!W:W,"",0)</f>
        <v>45451</v>
      </c>
      <c r="DY279" s="28">
        <f>_xlfn.XLOOKUP($C279,'[3]Active Customer Assets'!$D:$D,'[3]Active Customer Assets'!X:X,"",0)</f>
        <v>45982</v>
      </c>
      <c r="DZ279" s="28">
        <f>_xlfn.XLOOKUP($C279,'[3]Active Customer Assets'!$D:$D,'[3]Active Customer Assets'!Y:Y,"",0)</f>
        <v>45451</v>
      </c>
      <c r="EA279" s="28" t="str">
        <f>_xlfn.XLOOKUP($C279,'[3]Active Customer Assets'!$D:$D,'[3]Active Customer Assets'!Z:Z,"",0)</f>
        <v>500</v>
      </c>
      <c r="EB279" s="28" t="str">
        <f>_xlfn.XLOOKUP($C279,'[3]Active Customer Assets'!$D:$D,'[3]Active Customer Assets'!AA:AA,"",0)</f>
        <v>500</v>
      </c>
      <c r="EC279" s="28" t="str">
        <f>_xlfn.XLOOKUP($C279,'[3]Active Customer Assets'!$D:$D,'[3]Active Customer Assets'!AB:AB,"",0)</f>
        <v>500</v>
      </c>
      <c r="ED279" s="28" t="str">
        <f>_xlfn.XLOOKUP($C279,'[3]Active Customer Assets'!$D:$D,'[3]Active Customer Assets'!AC:AC,"",0)</f>
        <v>500</v>
      </c>
      <c r="EE279" s="28" t="str">
        <f>_xlfn.XLOOKUP($C279,'[3]Active Customer Assets'!$D:$D,'[3]Active Customer Assets'!AD:AD,"",0)</f>
        <v>500</v>
      </c>
      <c r="EF279" s="28" t="str">
        <f>_xlfn.XLOOKUP($C279,'[3]Active Customer Assets'!$D:$D,'[3]Active Customer Assets'!AE:AE,"",0)</f>
        <v>1500</v>
      </c>
      <c r="EG279" s="28" t="str">
        <f>_xlfn.XLOOKUP($C279,'[3]Active Customer Assets'!$D:$D,'[3]Active Customer Assets'!AF:AF,"",0)</f>
        <v>1000</v>
      </c>
      <c r="EH279" s="28" t="str">
        <f>_xlfn.XLOOKUP($C279,'[3]Active Customer Assets'!$D:$D,'[3]Active Customer Assets'!AG:AG,"",0)</f>
        <v>1500</v>
      </c>
      <c r="EI279" s="28" t="str">
        <f>_xlfn.XLOOKUP($C279,'[3]Active Customer Assets'!$D:$D,'[3]Active Customer Assets'!AH:AH,"",0)</f>
        <v>3000</v>
      </c>
      <c r="EJ279" s="21">
        <f>_xlfn.XLOOKUP($C279,'[3]Active Customer Assets'!$D:$D,'[3]Active Customer Assets'!AI:AI,"",0)</f>
        <v>8</v>
      </c>
      <c r="EK279" s="35" t="str">
        <f>[3]!tbl_DPSAC[[#This Row],[Unit Status]]</f>
        <v>Active</v>
      </c>
    </row>
    <row r="280" spans="1:141" x14ac:dyDescent="0.15">
      <c r="A280" s="11">
        <f>ROW(tbl_DPSAC[[#This Row],[Sl. No.]])-1</f>
        <v>279</v>
      </c>
      <c r="B280" s="12" t="s">
        <v>136</v>
      </c>
      <c r="C280" s="12" t="s">
        <v>1471</v>
      </c>
      <c r="D280" s="12" t="s">
        <v>332</v>
      </c>
      <c r="E280" s="12" t="s">
        <v>333</v>
      </c>
      <c r="F280" s="12" t="s">
        <v>140</v>
      </c>
      <c r="G280" s="13" t="s">
        <v>889</v>
      </c>
      <c r="H280" s="13" t="e">
        <f>_xlfn.XLOOKUP(C280,'[1]E&amp;DPSAC'!$K:$K,'[1]E&amp;DPSAC'!$E:$E,,0)</f>
        <v>#N/A</v>
      </c>
      <c r="I280" s="13" t="s">
        <v>1472</v>
      </c>
      <c r="J280" s="13">
        <v>9866081219</v>
      </c>
      <c r="K280" s="13" t="s">
        <v>143</v>
      </c>
      <c r="L280" s="12" t="str">
        <f t="shared" ca="1" si="100"/>
        <v>Non - Warranty</v>
      </c>
      <c r="M280" s="14">
        <v>44329</v>
      </c>
      <c r="N280" s="15">
        <v>36</v>
      </c>
      <c r="O280" s="14">
        <f t="shared" si="101"/>
        <v>45443</v>
      </c>
      <c r="P280" s="11" t="s">
        <v>157</v>
      </c>
      <c r="Q280" s="19" t="str">
        <f>_xlfn.XLOOKUP(C280,'[2]Sch Calls'!$R:$R,'[2]Sch Calls'!$F:$F,"",0)</f>
        <v/>
      </c>
      <c r="R280" s="18" t="str">
        <f>_xlfn.XLOOKUP(C280,'[2]Sch Calls'!$R:$R,'[2]Sch Calls'!$A:$A,"",0)</f>
        <v/>
      </c>
      <c r="S280" s="17" t="str">
        <f>_xlfn.XLOOKUP(C280,'[2]Sch Calls'!$R:$R,'[2]Sch Calls'!$B:$B,"",0)</f>
        <v/>
      </c>
      <c r="T280" s="18" t="str">
        <f>_xlfn.XLOOKUP(C280,'[1]E&amp;DPSAC'!$K:$K,'[1]E&amp;DPSAC'!$W:$W,"",0)</f>
        <v/>
      </c>
      <c r="U280" s="17" t="str">
        <f>_xlfn.XLOOKUP(C280,'[1]E&amp;DPSAC'!$K:$K,'[1]E&amp;DPSAC'!$Z:$Z,"",0)</f>
        <v/>
      </c>
      <c r="V280" s="17">
        <f>_xlfn.XLOOKUP(C280,'[2]1. All Calls'!$R:$R,'[2]1. All Calls'!$B:$B,"",0)</f>
        <v>650</v>
      </c>
      <c r="W280" s="20">
        <f>_xlfn.XLOOKUP(C280,'[2]1. All Calls'!$R:$R,'[2]1. All Calls'!$A:$A,"",0)</f>
        <v>44865.491296296299</v>
      </c>
      <c r="X280" s="17" t="str">
        <f>_xlfn.XLOOKUP(C280,'[2]Sch Calls'!$R:$R,'[2]Sch Calls'!$AB:$AB,"",0)</f>
        <v/>
      </c>
      <c r="Y280" s="17">
        <f t="shared" si="102"/>
        <v>0</v>
      </c>
      <c r="Z280" s="17" t="str">
        <f t="shared" si="103"/>
        <v>Done</v>
      </c>
      <c r="AA280" s="21">
        <f t="shared" ca="1" si="104"/>
        <v>1772</v>
      </c>
      <c r="AB280" s="21" t="str">
        <f t="shared" ca="1" si="105"/>
        <v>Due</v>
      </c>
      <c r="AC280" s="11">
        <f ca="1">tbl_DPSAC[[#This Row],[Current Month Due Count]]</f>
        <v>0</v>
      </c>
      <c r="AD280" s="11">
        <f ca="1">tbl_DPSAC[[#This Row],[Next Month Due2]]</f>
        <v>0</v>
      </c>
      <c r="AE280" s="11">
        <f t="shared" ca="1" si="106"/>
        <v>1</v>
      </c>
      <c r="AF280" s="11">
        <v>8</v>
      </c>
      <c r="AG280" s="17">
        <f t="shared" ca="1" si="107"/>
        <v>10534</v>
      </c>
      <c r="AH280" s="11" t="s">
        <v>1473</v>
      </c>
      <c r="AI280" s="11" t="s">
        <v>1474</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t="str">
        <f t="shared" ca="1" si="108"/>
        <v>5 Service Due</v>
      </c>
      <c r="AY280" s="17">
        <v>1</v>
      </c>
      <c r="AZ280" s="22">
        <v>44329</v>
      </c>
      <c r="BA280" s="17"/>
      <c r="BB280" s="17">
        <v>1</v>
      </c>
      <c r="BC280" s="22">
        <v>44329</v>
      </c>
      <c r="BD280" s="17"/>
      <c r="BE280" s="17">
        <v>1</v>
      </c>
      <c r="BF280" s="22">
        <v>44329</v>
      </c>
      <c r="BG280" s="17"/>
      <c r="BH280" s="17">
        <v>1</v>
      </c>
      <c r="BI280" s="22">
        <v>44329</v>
      </c>
      <c r="BJ280" s="17"/>
      <c r="BK280" s="17">
        <v>1</v>
      </c>
      <c r="BL280" s="22">
        <v>44329</v>
      </c>
      <c r="BM280" s="17"/>
      <c r="BN280" s="23">
        <f t="shared" si="109"/>
        <v>44509</v>
      </c>
      <c r="BO280" s="23">
        <f t="shared" si="110"/>
        <v>44509</v>
      </c>
      <c r="BP280" s="23">
        <f t="shared" si="111"/>
        <v>44509</v>
      </c>
      <c r="BQ280" s="23">
        <f t="shared" si="112"/>
        <v>44509</v>
      </c>
      <c r="BR280" s="23">
        <f t="shared" si="123"/>
        <v>44694</v>
      </c>
      <c r="BS280" s="24">
        <f t="shared" ca="1" si="113"/>
        <v>-9783</v>
      </c>
      <c r="BT280" s="25">
        <f t="shared" ca="1" si="114"/>
        <v>-9033</v>
      </c>
      <c r="BU280" s="25">
        <f t="shared" ca="1" si="115"/>
        <v>-9783</v>
      </c>
      <c r="BV280" s="25">
        <f t="shared" ca="1" si="116"/>
        <v>-9783</v>
      </c>
      <c r="BW280" s="25">
        <f t="shared" ca="1" si="117"/>
        <v>-9033</v>
      </c>
      <c r="BX280" s="11" t="s">
        <v>1016</v>
      </c>
      <c r="BY280" s="11">
        <f t="shared" ca="1" si="118"/>
        <v>5</v>
      </c>
      <c r="BZ280" s="11">
        <f t="shared" ca="1" si="124"/>
        <v>0</v>
      </c>
      <c r="CA280" s="11">
        <f t="shared" ca="1" si="119"/>
        <v>0</v>
      </c>
      <c r="CB280" s="28" t="str">
        <f>_xlfn.XLOOKUP($C280,'[3]BIS Feb-26'!$C:$C,'[3]BIS Feb-26'!U:U,"",0)</f>
        <v/>
      </c>
      <c r="CC280" s="28" t="str">
        <f>_xlfn.XLOOKUP($C280,'[3]BIS Feb-26'!$C:$C,'[3]BIS Feb-26'!V:V,"",0)</f>
        <v/>
      </c>
      <c r="CD280" s="28" t="str">
        <f>_xlfn.XLOOKUP($C280,'[3]BIS Feb-26'!$C:$C,'[3]BIS Feb-26'!W:W,"",0)</f>
        <v/>
      </c>
      <c r="CE280" s="28" t="str">
        <f>_xlfn.XLOOKUP($C280,'[3]BIS Feb-26'!$C:$C,'[3]BIS Feb-26'!X:X,"",0)</f>
        <v/>
      </c>
      <c r="CF280" s="28" t="str">
        <f>_xlfn.XLOOKUP($C280,'[3]BIS Feb-26'!$C:$C,'[3]BIS Feb-26'!Y:Y,"",0)</f>
        <v/>
      </c>
      <c r="CG280" s="28" t="str">
        <f>_xlfn.XLOOKUP($C280,'[3]BIS Feb-26'!$C:$C,'[3]BIS Feb-26'!Z:Z,"",0)</f>
        <v/>
      </c>
      <c r="CH280" s="28" t="str">
        <f>_xlfn.XLOOKUP($C280,'[3]BIS Feb-26'!$C:$C,'[3]BIS Feb-26'!AA:AA,"",0)</f>
        <v/>
      </c>
      <c r="CI280" s="28" t="str">
        <f>_xlfn.XLOOKUP($C280,'[3]BIS Feb-26'!$C:$C,'[3]BIS Feb-26'!AB:AB,"",0)</f>
        <v/>
      </c>
      <c r="CJ280" s="28" t="str">
        <f>_xlfn.XLOOKUP($C280,'[3]BIS Feb-26'!$C:$C,'[3]BIS Feb-26'!AC:AC,"",0)</f>
        <v/>
      </c>
      <c r="CK280" s="29" t="str">
        <f>_xlfn.XLOOKUP($C280,'[3]BIS Feb-26'!$C:$C,'[3]BIS Feb-26'!AD:AD,"",0)</f>
        <v/>
      </c>
      <c r="CL280" s="29" t="str">
        <f>_xlfn.XLOOKUP($C280,'[3]BIS Feb-26'!$C:$C,'[3]BIS Feb-26'!AE:AE,"",0)</f>
        <v/>
      </c>
      <c r="CM280" s="29" t="str">
        <f>_xlfn.XLOOKUP($C280,'[3]BIS Feb-26'!$C:$C,'[3]BIS Feb-26'!AF:AF,"",0)</f>
        <v/>
      </c>
      <c r="CN280" s="29" t="str">
        <f>_xlfn.XLOOKUP($C280,'[3]BIS Feb-26'!$C:$C,'[3]BIS Feb-26'!AG:AG,"",0)</f>
        <v/>
      </c>
      <c r="CO280" s="29" t="str">
        <f>_xlfn.XLOOKUP($C280,'[3]BIS Feb-26'!$C:$C,'[3]BIS Feb-26'!AH:AH,"",0)</f>
        <v/>
      </c>
      <c r="CP280" s="29" t="str">
        <f>_xlfn.XLOOKUP($C280,'[3]BIS Feb-26'!$C:$C,'[3]BIS Feb-26'!AI:AI,"",0)</f>
        <v/>
      </c>
      <c r="CQ280" s="29" t="str">
        <f>_xlfn.XLOOKUP($C280,'[3]BIS Feb-26'!$C:$C,'[3]BIS Feb-26'!AJ:AJ,"",0)</f>
        <v/>
      </c>
      <c r="CR280" s="29" t="str">
        <f>_xlfn.XLOOKUP($C280,'[3]BIS Feb-26'!$C:$C,'[3]BIS Feb-26'!AK:AK,"",0)</f>
        <v/>
      </c>
      <c r="CS280" s="29" t="str">
        <f>_xlfn.XLOOKUP($C280,'[3]BIS Feb-26'!$C:$C,'[3]BIS Feb-26'!AL:AL,"",0)</f>
        <v/>
      </c>
      <c r="CT280" s="29" t="str">
        <f>_xlfn.XLOOKUP($C280,'[3]BIS Feb-26'!$C:$C,'[3]BIS Feb-26'!AM:AM,"",0)</f>
        <v/>
      </c>
      <c r="CU280" s="28" t="str">
        <f>_xlfn.XLOOKUP($C280,'[3]BIS Feb-26'!$C:$C,'[3]BIS Feb-26'!AN:AN,"",0)</f>
        <v/>
      </c>
      <c r="CV280" s="28" t="str">
        <f>_xlfn.XLOOKUP($C280,'[3]BIS Feb-26'!$C:$C,'[3]BIS Feb-26'!AO:AO,"",0)</f>
        <v/>
      </c>
      <c r="CW280" s="28" t="str">
        <f>_xlfn.XLOOKUP($C280,'[3]BIS Feb-26'!$C:$C,'[3]BIS Feb-26'!AP:AP,"",0)</f>
        <v/>
      </c>
      <c r="CX280" s="28" t="str">
        <f>_xlfn.XLOOKUP($C280,'[3]BIS Feb-26'!$C:$C,'[3]BIS Feb-26'!AQ:AQ,"",0)</f>
        <v/>
      </c>
      <c r="CY280" s="28" t="str">
        <f>_xlfn.XLOOKUP($C280,'[3]BIS Feb-26'!$C:$C,'[3]BIS Feb-26'!AR:AR,"",0)</f>
        <v/>
      </c>
      <c r="CZ280" s="28" t="str">
        <f>_xlfn.XLOOKUP($C280,'[3]BIS Feb-26'!$C:$C,'[3]BIS Feb-26'!AS:AS,"",0)</f>
        <v/>
      </c>
      <c r="DA280" s="28" t="str">
        <f>_xlfn.XLOOKUP($C280,'[3]BIS Feb-26'!$C:$C,'[3]BIS Feb-26'!AT:AT,"",0)</f>
        <v/>
      </c>
      <c r="DB280" s="28" t="str">
        <f>_xlfn.XLOOKUP($C280,'[3]BIS Feb-26'!$C:$C,'[3]BIS Feb-26'!AU:AU,"",0)</f>
        <v/>
      </c>
      <c r="DC280" s="28" t="str">
        <f>_xlfn.XLOOKUP($C280,'[3]BIS Feb-26'!$C:$C,'[3]BIS Feb-26'!AV:AV,"",0)</f>
        <v/>
      </c>
      <c r="DD280" s="11" t="str">
        <f>_xlfn.XLOOKUP($C280,'[3]BIS Feb-26'!$C:$C,'[3]BIS Feb-26'!AW:AW,"",0)</f>
        <v/>
      </c>
      <c r="DE280" s="11" t="str">
        <f>_xlfn.XLOOKUP($C280,'[3]BIS Feb-26'!$C:$C,'[3]BIS Feb-26'!AX:AX,"",0)</f>
        <v/>
      </c>
      <c r="DF280" s="11" t="str">
        <f>_xlfn.XLOOKUP($C280,'[3]BIS Feb-26'!$C:$C,'[3]BIS Feb-26'!AY:AY,"",0)</f>
        <v/>
      </c>
      <c r="DG280" s="11">
        <f t="shared" ca="1" si="120"/>
        <v>0</v>
      </c>
      <c r="DH280" s="11">
        <f t="shared" ca="1" si="121"/>
        <v>0</v>
      </c>
      <c r="DI280" s="11">
        <f t="shared" ca="1" si="122"/>
        <v>0</v>
      </c>
      <c r="DJ280" s="11" t="str">
        <f>_xlfn.XLOOKUP($C280,'[3]Active Customer Assets'!$D:$D,'[3]Active Customer Assets'!I:I,"",0)</f>
        <v/>
      </c>
      <c r="DK280" s="28" t="str">
        <f>_xlfn.XLOOKUP($C280,'[3]Active Customer Assets'!$D:$D,'[3]Active Customer Assets'!J:J,"",0)</f>
        <v/>
      </c>
      <c r="DL280" s="28" t="str">
        <f>_xlfn.XLOOKUP($C280,'[3]Active Customer Assets'!$D:$D,'[3]Active Customer Assets'!K:K,"",0)</f>
        <v/>
      </c>
      <c r="DM280" s="28" t="str">
        <f>_xlfn.XLOOKUP($C280,'[3]Active Customer Assets'!$D:$D,'[3]Active Customer Assets'!L:L,"",0)</f>
        <v/>
      </c>
      <c r="DN280" s="21" t="str">
        <f>_xlfn.XLOOKUP($C280,'[3]Active Customer Assets'!$D:$D,'[3]Active Customer Assets'!M:M,"",0)</f>
        <v/>
      </c>
      <c r="DO280" s="28" t="str">
        <f>_xlfn.XLOOKUP($C280,'[3]Active Customer Assets'!$D:$D,'[3]Active Customer Assets'!N:N,"",0)</f>
        <v/>
      </c>
      <c r="DP280" s="28" t="str">
        <f>_xlfn.XLOOKUP($C280,'[3]Active Customer Assets'!$D:$D,'[3]Active Customer Assets'!O:O,"",0)</f>
        <v/>
      </c>
      <c r="DQ280" s="28" t="str">
        <f>_xlfn.XLOOKUP($C280,'[3]Active Customer Assets'!$D:$D,'[3]Active Customer Assets'!P:P,"",0)</f>
        <v/>
      </c>
      <c r="DR280" s="28" t="str">
        <f>_xlfn.XLOOKUP($C280,'[3]Active Customer Assets'!$D:$D,'[3]Active Customer Assets'!Q:Q,"",0)</f>
        <v/>
      </c>
      <c r="DS280" s="28" t="str">
        <f>_xlfn.XLOOKUP($C280,'[3]Active Customer Assets'!$D:$D,'[3]Active Customer Assets'!R:R,"",0)</f>
        <v/>
      </c>
      <c r="DT280" s="28" t="str">
        <f>_xlfn.XLOOKUP($C280,'[3]Active Customer Assets'!$D:$D,'[3]Active Customer Assets'!S:S,"",0)</f>
        <v/>
      </c>
      <c r="DU280" s="28" t="str">
        <f>_xlfn.XLOOKUP($C280,'[3]Active Customer Assets'!$D:$D,'[3]Active Customer Assets'!T:T,"",0)</f>
        <v/>
      </c>
      <c r="DV280" s="28" t="str">
        <f>_xlfn.XLOOKUP($C280,'[3]Active Customer Assets'!$D:$D,'[3]Active Customer Assets'!U:U,"",0)</f>
        <v/>
      </c>
      <c r="DW280" s="28" t="str">
        <f>_xlfn.XLOOKUP($C280,'[3]Active Customer Assets'!$D:$D,'[3]Active Customer Assets'!V:V,"",0)</f>
        <v/>
      </c>
      <c r="DX280" s="28" t="str">
        <f>_xlfn.XLOOKUP($C280,'[3]Active Customer Assets'!$D:$D,'[3]Active Customer Assets'!W:W,"",0)</f>
        <v/>
      </c>
      <c r="DY280" s="28" t="str">
        <f>_xlfn.XLOOKUP($C280,'[3]Active Customer Assets'!$D:$D,'[3]Active Customer Assets'!X:X,"",0)</f>
        <v/>
      </c>
      <c r="DZ280" s="28" t="str">
        <f>_xlfn.XLOOKUP($C280,'[3]Active Customer Assets'!$D:$D,'[3]Active Customer Assets'!Y:Y,"",0)</f>
        <v/>
      </c>
      <c r="EA280" s="28" t="str">
        <f>_xlfn.XLOOKUP($C280,'[3]Active Customer Assets'!$D:$D,'[3]Active Customer Assets'!Z:Z,"",0)</f>
        <v/>
      </c>
      <c r="EB280" s="28" t="str">
        <f>_xlfn.XLOOKUP($C280,'[3]Active Customer Assets'!$D:$D,'[3]Active Customer Assets'!AA:AA,"",0)</f>
        <v/>
      </c>
      <c r="EC280" s="28" t="str">
        <f>_xlfn.XLOOKUP($C280,'[3]Active Customer Assets'!$D:$D,'[3]Active Customer Assets'!AB:AB,"",0)</f>
        <v/>
      </c>
      <c r="ED280" s="28" t="str">
        <f>_xlfn.XLOOKUP($C280,'[3]Active Customer Assets'!$D:$D,'[3]Active Customer Assets'!AC:AC,"",0)</f>
        <v/>
      </c>
      <c r="EE280" s="28" t="str">
        <f>_xlfn.XLOOKUP($C280,'[3]Active Customer Assets'!$D:$D,'[3]Active Customer Assets'!AD:AD,"",0)</f>
        <v/>
      </c>
      <c r="EF280" s="28" t="str">
        <f>_xlfn.XLOOKUP($C280,'[3]Active Customer Assets'!$D:$D,'[3]Active Customer Assets'!AE:AE,"",0)</f>
        <v/>
      </c>
      <c r="EG280" s="28" t="str">
        <f>_xlfn.XLOOKUP($C280,'[3]Active Customer Assets'!$D:$D,'[3]Active Customer Assets'!AF:AF,"",0)</f>
        <v/>
      </c>
      <c r="EH280" s="28" t="str">
        <f>_xlfn.XLOOKUP($C280,'[3]Active Customer Assets'!$D:$D,'[3]Active Customer Assets'!AG:AG,"",0)</f>
        <v/>
      </c>
      <c r="EI280" s="28" t="str">
        <f>_xlfn.XLOOKUP($C280,'[3]Active Customer Assets'!$D:$D,'[3]Active Customer Assets'!AH:AH,"",0)</f>
        <v/>
      </c>
      <c r="EJ280" s="21" t="str">
        <f>_xlfn.XLOOKUP($C280,'[3]Active Customer Assets'!$D:$D,'[3]Active Customer Assets'!AI:AI,"",0)</f>
        <v/>
      </c>
      <c r="EK280" s="35" t="str">
        <f>[3]!tbl_DPSAC[[#This Row],[Unit Status]]</f>
        <v>Shifted</v>
      </c>
    </row>
    <row r="281" spans="1:141" x14ac:dyDescent="0.15">
      <c r="A281" s="11">
        <f>ROW(tbl_DPSAC[[#This Row],[Sl. No.]])-1</f>
        <v>280</v>
      </c>
      <c r="B281" s="12" t="s">
        <v>196</v>
      </c>
      <c r="C281" s="12" t="s">
        <v>1475</v>
      </c>
      <c r="D281" s="12" t="s">
        <v>532</v>
      </c>
      <c r="E281" s="12" t="s">
        <v>217</v>
      </c>
      <c r="F281" s="12" t="s">
        <v>161</v>
      </c>
      <c r="G281" s="13" t="s">
        <v>1183</v>
      </c>
      <c r="H281" s="13" t="e">
        <f>_xlfn.XLOOKUP(C281,'[1]E&amp;DPSAC'!$K:$K,'[1]E&amp;DPSAC'!$E:$E,,0)</f>
        <v>#N/A</v>
      </c>
      <c r="I281" s="13" t="s">
        <v>1184</v>
      </c>
      <c r="J281" s="13">
        <v>9798441909</v>
      </c>
      <c r="K281" s="13" t="s">
        <v>143</v>
      </c>
      <c r="L281" s="12" t="str">
        <f t="shared" ca="1" si="100"/>
        <v>Non - Warranty</v>
      </c>
      <c r="M281" s="14">
        <v>44673</v>
      </c>
      <c r="N281" s="15">
        <v>24</v>
      </c>
      <c r="O281" s="14">
        <f t="shared" si="101"/>
        <v>45412</v>
      </c>
      <c r="P281" s="11" t="s">
        <v>157</v>
      </c>
      <c r="Q281" s="19" t="str">
        <f>_xlfn.XLOOKUP(C281,'[2]Sch Calls'!$R:$R,'[2]Sch Calls'!$F:$F,"",0)</f>
        <v/>
      </c>
      <c r="R281" s="18" t="str">
        <f>_xlfn.XLOOKUP(C281,'[2]Sch Calls'!$R:$R,'[2]Sch Calls'!$A:$A,"",0)</f>
        <v/>
      </c>
      <c r="S281" s="17" t="str">
        <f>_xlfn.XLOOKUP(C281,'[2]Sch Calls'!$R:$R,'[2]Sch Calls'!$B:$B,"",0)</f>
        <v/>
      </c>
      <c r="T281" s="18" t="str">
        <f>_xlfn.XLOOKUP(C281,'[1]E&amp;DPSAC'!$K:$K,'[1]E&amp;DPSAC'!$W:$W,"",0)</f>
        <v/>
      </c>
      <c r="U281" s="17" t="str">
        <f>_xlfn.XLOOKUP(C281,'[1]E&amp;DPSAC'!$K:$K,'[1]E&amp;DPSAC'!$Z:$Z,"",0)</f>
        <v/>
      </c>
      <c r="V281" s="17" t="str">
        <f>_xlfn.XLOOKUP(C281,'[2]1. All Calls'!$R:$R,'[2]1. All Calls'!$B:$B,"",0)</f>
        <v/>
      </c>
      <c r="W281" s="20" t="str">
        <f>_xlfn.XLOOKUP(C281,'[2]1. All Calls'!$R:$R,'[2]1. All Calls'!$A:$A,"",0)</f>
        <v/>
      </c>
      <c r="X281" s="17" t="str">
        <f>_xlfn.XLOOKUP(C281,'[2]Sch Calls'!$R:$R,'[2]Sch Calls'!$AB:$AB,"",0)</f>
        <v/>
      </c>
      <c r="Y281" s="17">
        <f t="shared" si="102"/>
        <v>0</v>
      </c>
      <c r="Z281" s="17" t="str">
        <f t="shared" si="103"/>
        <v>Done</v>
      </c>
      <c r="AA281" s="21">
        <f t="shared" ca="1" si="104"/>
        <v>1428</v>
      </c>
      <c r="AB281" s="21" t="str">
        <f t="shared" ca="1" si="105"/>
        <v>Due</v>
      </c>
      <c r="AC281" s="11">
        <f ca="1">tbl_DPSAC[[#This Row],[Current Month Due Count]]</f>
        <v>0</v>
      </c>
      <c r="AD281" s="11">
        <f ca="1">tbl_DPSAC[[#This Row],[Next Month Due2]]</f>
        <v>0</v>
      </c>
      <c r="AE281" s="11">
        <f t="shared" ca="1" si="106"/>
        <v>1</v>
      </c>
      <c r="AF281" s="11">
        <v>8</v>
      </c>
      <c r="AG281" s="17" t="str">
        <f t="shared" ca="1" si="107"/>
        <v/>
      </c>
      <c r="AH281" s="11">
        <v>0</v>
      </c>
      <c r="AI281" s="11">
        <v>0</v>
      </c>
      <c r="AJ281" s="11">
        <v>0</v>
      </c>
      <c r="AK281" s="11">
        <v>0</v>
      </c>
      <c r="AL281" s="11">
        <v>0</v>
      </c>
      <c r="AM281" s="11">
        <v>0</v>
      </c>
      <c r="AN281" s="11">
        <v>0</v>
      </c>
      <c r="AO281" s="11">
        <v>0</v>
      </c>
      <c r="AP281" s="11">
        <v>0</v>
      </c>
      <c r="AQ281" s="11">
        <v>0</v>
      </c>
      <c r="AR281" s="11">
        <v>0</v>
      </c>
      <c r="AS281" s="11">
        <v>0</v>
      </c>
      <c r="AT281" s="11">
        <v>0</v>
      </c>
      <c r="AU281" s="11">
        <v>0</v>
      </c>
      <c r="AV281" s="11">
        <v>0</v>
      </c>
      <c r="AW281" s="11">
        <v>0</v>
      </c>
      <c r="AX281" s="11" t="str">
        <f t="shared" ca="1" si="108"/>
        <v>No Service Dues</v>
      </c>
      <c r="AY281" s="17">
        <v>1</v>
      </c>
      <c r="AZ281" s="22">
        <v>44673</v>
      </c>
      <c r="BA281" s="17"/>
      <c r="BB281" s="17">
        <v>1</v>
      </c>
      <c r="BC281" s="22">
        <v>44673</v>
      </c>
      <c r="BD281" s="17"/>
      <c r="BE281" s="17">
        <v>1</v>
      </c>
      <c r="BF281" s="22">
        <v>44673</v>
      </c>
      <c r="BG281" s="17"/>
      <c r="BH281" s="17">
        <v>1</v>
      </c>
      <c r="BI281" s="22">
        <v>44673</v>
      </c>
      <c r="BJ281" s="17"/>
      <c r="BK281" s="17">
        <v>1</v>
      </c>
      <c r="BL281" s="22">
        <v>44673</v>
      </c>
      <c r="BM281" s="17"/>
      <c r="BN281" s="23">
        <f t="shared" si="109"/>
        <v>44853</v>
      </c>
      <c r="BO281" s="23">
        <f t="shared" si="110"/>
        <v>44853</v>
      </c>
      <c r="BP281" s="23">
        <f t="shared" si="111"/>
        <v>44853</v>
      </c>
      <c r="BQ281" s="23">
        <f t="shared" si="112"/>
        <v>44853</v>
      </c>
      <c r="BR281" s="23">
        <f t="shared" si="123"/>
        <v>45038</v>
      </c>
      <c r="BS281" s="24" t="str">
        <f t="shared" ca="1" si="113"/>
        <v/>
      </c>
      <c r="BT281" s="25" t="str">
        <f t="shared" ca="1" si="114"/>
        <v/>
      </c>
      <c r="BU281" s="25" t="str">
        <f t="shared" ca="1" si="115"/>
        <v/>
      </c>
      <c r="BV281" s="25" t="str">
        <f t="shared" ca="1" si="116"/>
        <v/>
      </c>
      <c r="BW281" s="25" t="str">
        <f t="shared" ca="1" si="117"/>
        <v/>
      </c>
      <c r="BX281" s="11" t="s">
        <v>1016</v>
      </c>
      <c r="BY281" s="11">
        <f t="shared" ca="1" si="118"/>
        <v>5</v>
      </c>
      <c r="BZ281" s="11">
        <f t="shared" ca="1" si="124"/>
        <v>0</v>
      </c>
      <c r="CA281" s="11">
        <f t="shared" ca="1" si="119"/>
        <v>0</v>
      </c>
      <c r="CB281" s="28">
        <f>_xlfn.XLOOKUP($C281,'[3]BIS Feb-26'!$C:$C,'[3]BIS Feb-26'!U:U,"",0)</f>
        <v>0</v>
      </c>
      <c r="CC281" s="28">
        <f>_xlfn.XLOOKUP($C281,'[3]BIS Feb-26'!$C:$C,'[3]BIS Feb-26'!V:V,"",0)</f>
        <v>0</v>
      </c>
      <c r="CD281" s="28">
        <f>_xlfn.XLOOKUP($C281,'[3]BIS Feb-26'!$C:$C,'[3]BIS Feb-26'!W:W,"",0)</f>
        <v>0</v>
      </c>
      <c r="CE281" s="28">
        <f>_xlfn.XLOOKUP($C281,'[3]BIS Feb-26'!$C:$C,'[3]BIS Feb-26'!X:X,"",0)</f>
        <v>0</v>
      </c>
      <c r="CF281" s="28">
        <f>_xlfn.XLOOKUP($C281,'[3]BIS Feb-26'!$C:$C,'[3]BIS Feb-26'!Y:Y,"",0)</f>
        <v>0</v>
      </c>
      <c r="CG281" s="28">
        <f>_xlfn.XLOOKUP($C281,'[3]BIS Feb-26'!$C:$C,'[3]BIS Feb-26'!Z:Z,"",0)</f>
        <v>0</v>
      </c>
      <c r="CH281" s="28">
        <f>_xlfn.XLOOKUP($C281,'[3]BIS Feb-26'!$C:$C,'[3]BIS Feb-26'!AA:AA,"",0)</f>
        <v>0</v>
      </c>
      <c r="CI281" s="28">
        <f>_xlfn.XLOOKUP($C281,'[3]BIS Feb-26'!$C:$C,'[3]BIS Feb-26'!AB:AB,"",0)</f>
        <v>0</v>
      </c>
      <c r="CJ281" s="28">
        <f>_xlfn.XLOOKUP($C281,'[3]BIS Feb-26'!$C:$C,'[3]BIS Feb-26'!AC:AC,"",0)</f>
        <v>0</v>
      </c>
      <c r="CK281" s="29" t="str">
        <f>_xlfn.XLOOKUP($C281,'[3]BIS Feb-26'!$C:$C,'[3]BIS Feb-26'!AD:AD,"",0)</f>
        <v>450</v>
      </c>
      <c r="CL281" s="29" t="str">
        <f>_xlfn.XLOOKUP($C281,'[3]BIS Feb-26'!$C:$C,'[3]BIS Feb-26'!AE:AE,"",0)</f>
        <v>450</v>
      </c>
      <c r="CM281" s="29" t="str">
        <f>_xlfn.XLOOKUP($C281,'[3]BIS Feb-26'!$C:$C,'[3]BIS Feb-26'!AF:AF,"",0)</f>
        <v>450</v>
      </c>
      <c r="CN281" s="29" t="str">
        <f>_xlfn.XLOOKUP($C281,'[3]BIS Feb-26'!$C:$C,'[3]BIS Feb-26'!AG:AG,"",0)</f>
        <v>450</v>
      </c>
      <c r="CO281" s="29" t="str">
        <f>_xlfn.XLOOKUP($C281,'[3]BIS Feb-26'!$C:$C,'[3]BIS Feb-26'!AH:AH,"",0)</f>
        <v>450</v>
      </c>
      <c r="CP281" s="29" t="str">
        <f>_xlfn.XLOOKUP($C281,'[3]BIS Feb-26'!$C:$C,'[3]BIS Feb-26'!AI:AI,"",0)</f>
        <v>1450</v>
      </c>
      <c r="CQ281" s="29" t="str">
        <f>_xlfn.XLOOKUP($C281,'[3]BIS Feb-26'!$C:$C,'[3]BIS Feb-26'!AJ:AJ,"",0)</f>
        <v>2950</v>
      </c>
      <c r="CR281" s="29" t="str">
        <f>_xlfn.XLOOKUP($C281,'[3]BIS Feb-26'!$C:$C,'[3]BIS Feb-26'!AK:AK,"",0)</f>
        <v>1450</v>
      </c>
      <c r="CS281" s="29" t="str">
        <f>_xlfn.XLOOKUP($C281,'[3]BIS Feb-26'!$C:$C,'[3]BIS Feb-26'!AL:AL,"",0)</f>
        <v>2950</v>
      </c>
      <c r="CT281" s="29">
        <f>_xlfn.XLOOKUP($C281,'[3]BIS Feb-26'!$C:$C,'[3]BIS Feb-26'!AM:AM,"",0)</f>
        <v>0</v>
      </c>
      <c r="CU281" s="28">
        <f>_xlfn.XLOOKUP($C281,'[3]BIS Feb-26'!$C:$C,'[3]BIS Feb-26'!AN:AN,"",0)</f>
        <v>0</v>
      </c>
      <c r="CV281" s="28">
        <f>_xlfn.XLOOKUP($C281,'[3]BIS Feb-26'!$C:$C,'[3]BIS Feb-26'!AO:AO,"",0)</f>
        <v>0</v>
      </c>
      <c r="CW281" s="28">
        <f>_xlfn.XLOOKUP($C281,'[3]BIS Feb-26'!$C:$C,'[3]BIS Feb-26'!AP:AP,"",0)</f>
        <v>0</v>
      </c>
      <c r="CX281" s="28">
        <f>_xlfn.XLOOKUP($C281,'[3]BIS Feb-26'!$C:$C,'[3]BIS Feb-26'!AQ:AQ,"",0)</f>
        <v>0</v>
      </c>
      <c r="CY281" s="28">
        <f>_xlfn.XLOOKUP($C281,'[3]BIS Feb-26'!$C:$C,'[3]BIS Feb-26'!AR:AR,"",0)</f>
        <v>0</v>
      </c>
      <c r="CZ281" s="28">
        <f>_xlfn.XLOOKUP($C281,'[3]BIS Feb-26'!$C:$C,'[3]BIS Feb-26'!AS:AS,"",0)</f>
        <v>0</v>
      </c>
      <c r="DA281" s="28">
        <f>_xlfn.XLOOKUP($C281,'[3]BIS Feb-26'!$C:$C,'[3]BIS Feb-26'!AT:AT,"",0)</f>
        <v>0</v>
      </c>
      <c r="DB281" s="28">
        <f>_xlfn.XLOOKUP($C281,'[3]BIS Feb-26'!$C:$C,'[3]BIS Feb-26'!AU:AU,"",0)</f>
        <v>0</v>
      </c>
      <c r="DC281" s="28">
        <f>_xlfn.XLOOKUP($C281,'[3]BIS Feb-26'!$C:$C,'[3]BIS Feb-26'!AV:AV,"",0)</f>
        <v>0</v>
      </c>
      <c r="DD281" s="11">
        <f>_xlfn.XLOOKUP($C281,'[3]BIS Feb-26'!$C:$C,'[3]BIS Feb-26'!AW:AW,"",0)</f>
        <v>0</v>
      </c>
      <c r="DE281" s="11">
        <f>_xlfn.XLOOKUP($C281,'[3]BIS Feb-26'!$C:$C,'[3]BIS Feb-26'!AX:AX,"",0)</f>
        <v>0</v>
      </c>
      <c r="DF281" s="11">
        <f>_xlfn.XLOOKUP($C281,'[3]BIS Feb-26'!$C:$C,'[3]BIS Feb-26'!AY:AY,"",0)</f>
        <v>0</v>
      </c>
      <c r="DG281" s="11">
        <f t="shared" ca="1" si="120"/>
        <v>9</v>
      </c>
      <c r="DH281" s="11">
        <f t="shared" ca="1" si="121"/>
        <v>0</v>
      </c>
      <c r="DI281" s="11">
        <f t="shared" ca="1" si="122"/>
        <v>0</v>
      </c>
      <c r="DJ281" s="11" t="str">
        <f>_xlfn.XLOOKUP($C281,'[3]Active Customer Assets'!$D:$D,'[3]Active Customer Assets'!I:I,"",0)</f>
        <v>A (100% potential spares purchased)</v>
      </c>
      <c r="DK281" s="28">
        <f>_xlfn.XLOOKUP($C281,'[3]Active Customer Assets'!$D:$D,'[3]Active Customer Assets'!J:J,"",0)</f>
        <v>44673.597222222197</v>
      </c>
      <c r="DL281" s="28">
        <f>_xlfn.XLOOKUP($C281,'[3]Active Customer Assets'!$D:$D,'[3]Active Customer Assets'!K:K,"",0)</f>
        <v>44581.229166666701</v>
      </c>
      <c r="DM281" s="28">
        <f>_xlfn.XLOOKUP($C281,'[3]Active Customer Assets'!$D:$D,'[3]Active Customer Assets'!L:L,"",0)</f>
        <v>44862.7262037037</v>
      </c>
      <c r="DN281" s="21">
        <f>_xlfn.XLOOKUP($C281,'[3]Active Customer Assets'!$D:$D,'[3]Active Customer Assets'!M:M,"",0)</f>
        <v>50</v>
      </c>
      <c r="DO281" s="28">
        <f>_xlfn.XLOOKUP($C281,'[3]Active Customer Assets'!$D:$D,'[3]Active Customer Assets'!N:N,"",0)</f>
        <v>0</v>
      </c>
      <c r="DP281" s="28">
        <f>_xlfn.XLOOKUP($C281,'[3]Active Customer Assets'!$D:$D,'[3]Active Customer Assets'!O:O,"",0)</f>
        <v>0</v>
      </c>
      <c r="DQ281" s="28" t="str">
        <f>_xlfn.XLOOKUP($C281,'[3]Active Customer Assets'!$D:$D,'[3]Active Customer Assets'!P:P,"",0)</f>
        <v>Air lube Plus</v>
      </c>
      <c r="DR281" s="28">
        <f>_xlfn.XLOOKUP($C281,'[3]Active Customer Assets'!$D:$D,'[3]Active Customer Assets'!Q:Q,"",0)</f>
        <v>0</v>
      </c>
      <c r="DS281" s="28">
        <f>_xlfn.XLOOKUP($C281,'[3]Active Customer Assets'!$D:$D,'[3]Active Customer Assets'!R:R,"",0)</f>
        <v>0</v>
      </c>
      <c r="DT281" s="28">
        <f>_xlfn.XLOOKUP($C281,'[3]Active Customer Assets'!$D:$D,'[3]Active Customer Assets'!S:S,"",0)</f>
        <v>0</v>
      </c>
      <c r="DU281" s="28">
        <f>_xlfn.XLOOKUP($C281,'[3]Active Customer Assets'!$D:$D,'[3]Active Customer Assets'!T:T,"",0)</f>
        <v>0</v>
      </c>
      <c r="DV281" s="28">
        <f>_xlfn.XLOOKUP($C281,'[3]Active Customer Assets'!$D:$D,'[3]Active Customer Assets'!U:U,"",0)</f>
        <v>0</v>
      </c>
      <c r="DW281" s="28">
        <f>_xlfn.XLOOKUP($C281,'[3]Active Customer Assets'!$D:$D,'[3]Active Customer Assets'!V:V,"",0)</f>
        <v>0</v>
      </c>
      <c r="DX281" s="28">
        <f>_xlfn.XLOOKUP($C281,'[3]Active Customer Assets'!$D:$D,'[3]Active Customer Assets'!W:W,"",0)</f>
        <v>0</v>
      </c>
      <c r="DY281" s="28">
        <f>_xlfn.XLOOKUP($C281,'[3]Active Customer Assets'!$D:$D,'[3]Active Customer Assets'!X:X,"",0)</f>
        <v>0</v>
      </c>
      <c r="DZ281" s="28">
        <f>_xlfn.XLOOKUP($C281,'[3]Active Customer Assets'!$D:$D,'[3]Active Customer Assets'!Y:Y,"",0)</f>
        <v>0</v>
      </c>
      <c r="EA281" s="28" t="str">
        <f>_xlfn.XLOOKUP($C281,'[3]Active Customer Assets'!$D:$D,'[3]Active Customer Assets'!Z:Z,"",0)</f>
        <v>450</v>
      </c>
      <c r="EB281" s="28" t="str">
        <f>_xlfn.XLOOKUP($C281,'[3]Active Customer Assets'!$D:$D,'[3]Active Customer Assets'!AA:AA,"",0)</f>
        <v>450</v>
      </c>
      <c r="EC281" s="28" t="str">
        <f>_xlfn.XLOOKUP($C281,'[3]Active Customer Assets'!$D:$D,'[3]Active Customer Assets'!AB:AB,"",0)</f>
        <v>450</v>
      </c>
      <c r="ED281" s="28" t="str">
        <f>_xlfn.XLOOKUP($C281,'[3]Active Customer Assets'!$D:$D,'[3]Active Customer Assets'!AC:AC,"",0)</f>
        <v>450</v>
      </c>
      <c r="EE281" s="28" t="str">
        <f>_xlfn.XLOOKUP($C281,'[3]Active Customer Assets'!$D:$D,'[3]Active Customer Assets'!AD:AD,"",0)</f>
        <v>450</v>
      </c>
      <c r="EF281" s="28" t="str">
        <f>_xlfn.XLOOKUP($C281,'[3]Active Customer Assets'!$D:$D,'[3]Active Customer Assets'!AE:AE,"",0)</f>
        <v>1450</v>
      </c>
      <c r="EG281" s="28" t="str">
        <f>_xlfn.XLOOKUP($C281,'[3]Active Customer Assets'!$D:$D,'[3]Active Customer Assets'!AF:AF,"",0)</f>
        <v>2950</v>
      </c>
      <c r="EH281" s="28" t="str">
        <f>_xlfn.XLOOKUP($C281,'[3]Active Customer Assets'!$D:$D,'[3]Active Customer Assets'!AG:AG,"",0)</f>
        <v>1450</v>
      </c>
      <c r="EI281" s="28" t="str">
        <f>_xlfn.XLOOKUP($C281,'[3]Active Customer Assets'!$D:$D,'[3]Active Customer Assets'!AH:AH,"",0)</f>
        <v>2950</v>
      </c>
      <c r="EJ281" s="21">
        <f>_xlfn.XLOOKUP($C281,'[3]Active Customer Assets'!$D:$D,'[3]Active Customer Assets'!AI:AI,"",0)</f>
        <v>0</v>
      </c>
      <c r="EK281" s="35" t="str">
        <f>[3]!tbl_DPSAC[[#This Row],[Unit Status]]</f>
        <v>Shifted</v>
      </c>
    </row>
    <row r="282" spans="1:141" x14ac:dyDescent="0.15">
      <c r="A282" s="11">
        <f>ROW(tbl_DPSAC[[#This Row],[Sl. No.]])-1</f>
        <v>281</v>
      </c>
      <c r="B282" s="12" t="s">
        <v>136</v>
      </c>
      <c r="C282" s="12" t="s">
        <v>1476</v>
      </c>
      <c r="D282" s="12" t="s">
        <v>175</v>
      </c>
      <c r="E282" s="12" t="s">
        <v>176</v>
      </c>
      <c r="F282" s="12" t="s">
        <v>161</v>
      </c>
      <c r="G282" s="13" t="s">
        <v>1477</v>
      </c>
      <c r="H282" s="13" t="str">
        <f>_xlfn.XLOOKUP(C282,'[1]E&amp;DPSAC'!$K:$K,'[1]E&amp;DPSAC'!$E:$E,,0)</f>
        <v>DASMILE, RANCHI</v>
      </c>
      <c r="I282" s="13" t="s">
        <v>1478</v>
      </c>
      <c r="J282" s="13">
        <v>9304803878</v>
      </c>
      <c r="K282" s="13">
        <v>8002234200</v>
      </c>
      <c r="L282" s="12" t="str">
        <f t="shared" ca="1" si="100"/>
        <v>Non - Warranty</v>
      </c>
      <c r="M282" s="14">
        <v>44895</v>
      </c>
      <c r="N282" s="15">
        <v>24</v>
      </c>
      <c r="O282" s="14">
        <f t="shared" si="101"/>
        <v>45626</v>
      </c>
      <c r="P282" s="11" t="s">
        <v>142</v>
      </c>
      <c r="Q282" s="19" t="str">
        <f>_xlfn.XLOOKUP(C282,'[2]Sch Calls'!$R:$R,'[2]Sch Calls'!$F:$F,"",0)</f>
        <v>CC-01983810</v>
      </c>
      <c r="R282" s="18">
        <f>_xlfn.XLOOKUP(C282,'[2]Sch Calls'!$R:$R,'[2]Sch Calls'!$A:$A,"",0)</f>
        <v>46072.558217592603</v>
      </c>
      <c r="S282" s="17">
        <f>_xlfn.XLOOKUP(C282,'[2]Sch Calls'!$R:$R,'[2]Sch Calls'!$B:$B,"",0)</f>
        <v>4340</v>
      </c>
      <c r="T282" s="18">
        <f>_xlfn.XLOOKUP(C282,'[1]E&amp;DPSAC'!$K:$K,'[1]E&amp;DPSAC'!$W:$W,"",0)</f>
        <v>46072</v>
      </c>
      <c r="U282" s="17">
        <f>_xlfn.XLOOKUP(C282,'[1]E&amp;DPSAC'!$K:$K,'[1]E&amp;DPSAC'!$Z:$Z,"",0)</f>
        <v>4340</v>
      </c>
      <c r="V282" s="17">
        <f>_xlfn.XLOOKUP(C282,'[2]1. All Calls'!$R:$R,'[2]1. All Calls'!$B:$B,"",0)</f>
        <v>4340</v>
      </c>
      <c r="W282" s="20">
        <f>_xlfn.XLOOKUP(C282,'[2]1. All Calls'!$R:$R,'[2]1. All Calls'!$A:$A,"",0)</f>
        <v>46072.558217592603</v>
      </c>
      <c r="X282" s="17" t="str">
        <f>_xlfn.XLOOKUP(C282,'[2]Sch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82" s="17">
        <f t="shared" si="102"/>
        <v>750</v>
      </c>
      <c r="Z282" s="17" t="str">
        <f t="shared" si="103"/>
        <v>Done</v>
      </c>
      <c r="AA282" s="21">
        <f t="shared" ca="1" si="104"/>
        <v>28.441782407397113</v>
      </c>
      <c r="AB282" s="21" t="str">
        <f t="shared" ca="1" si="105"/>
        <v>Done</v>
      </c>
      <c r="AC282" s="11">
        <f ca="1">tbl_DPSAC[[#This Row],[Current Month Due Count]]</f>
        <v>0</v>
      </c>
      <c r="AD282" s="11">
        <f ca="1">tbl_DPSAC[[#This Row],[Next Month Due2]]</f>
        <v>0</v>
      </c>
      <c r="AE282" s="11">
        <f t="shared" ca="1" si="106"/>
        <v>0</v>
      </c>
      <c r="AF282" s="11">
        <v>5</v>
      </c>
      <c r="AG282" s="17">
        <f t="shared" ca="1" si="107"/>
        <v>4482</v>
      </c>
      <c r="AH282" s="11" t="s">
        <v>1479</v>
      </c>
      <c r="AI282" s="11" t="s">
        <v>1480</v>
      </c>
      <c r="AJ282" s="11">
        <v>0</v>
      </c>
      <c r="AK282" s="11" t="s">
        <v>1481</v>
      </c>
      <c r="AL282" s="11">
        <v>0</v>
      </c>
      <c r="AM282" s="11">
        <v>0</v>
      </c>
      <c r="AN282" s="11">
        <v>0</v>
      </c>
      <c r="AO282" s="11">
        <v>0</v>
      </c>
      <c r="AP282" s="11">
        <v>0</v>
      </c>
      <c r="AQ282" s="11">
        <v>0</v>
      </c>
      <c r="AR282" s="11">
        <v>0</v>
      </c>
      <c r="AS282" s="11">
        <v>0</v>
      </c>
      <c r="AT282" s="11">
        <v>0</v>
      </c>
      <c r="AU282" s="11">
        <v>0</v>
      </c>
      <c r="AV282" s="11">
        <v>0</v>
      </c>
      <c r="AW282" s="11">
        <v>0</v>
      </c>
      <c r="AX282" s="11" t="str">
        <f t="shared" ca="1" si="108"/>
        <v>No Service Dues</v>
      </c>
      <c r="AY282" s="17">
        <v>4340</v>
      </c>
      <c r="AZ282" s="22">
        <v>46072</v>
      </c>
      <c r="BA282" s="17" t="s">
        <v>1482</v>
      </c>
      <c r="BB282" s="17">
        <v>4340</v>
      </c>
      <c r="BC282" s="22">
        <v>46072</v>
      </c>
      <c r="BD282" s="17" t="s">
        <v>1482</v>
      </c>
      <c r="BE282" s="17">
        <v>4340</v>
      </c>
      <c r="BF282" s="22">
        <v>46072</v>
      </c>
      <c r="BG282" s="17" t="s">
        <v>1482</v>
      </c>
      <c r="BH282" s="17">
        <v>4340</v>
      </c>
      <c r="BI282" s="22">
        <v>46072</v>
      </c>
      <c r="BJ282" s="17" t="s">
        <v>1482</v>
      </c>
      <c r="BK282" s="17">
        <v>4340</v>
      </c>
      <c r="BL282" s="22">
        <v>46072</v>
      </c>
      <c r="BM282" s="17" t="s">
        <v>1482</v>
      </c>
      <c r="BN282" s="23">
        <f t="shared" si="109"/>
        <v>46252</v>
      </c>
      <c r="BO282" s="23">
        <f t="shared" si="110"/>
        <v>46252</v>
      </c>
      <c r="BP282" s="23">
        <f t="shared" si="111"/>
        <v>46252</v>
      </c>
      <c r="BQ282" s="23">
        <f t="shared" si="112"/>
        <v>46252</v>
      </c>
      <c r="BR282" s="23">
        <f t="shared" si="123"/>
        <v>46437</v>
      </c>
      <c r="BS282" s="24">
        <f t="shared" ca="1" si="113"/>
        <v>608</v>
      </c>
      <c r="BT282" s="25">
        <f t="shared" ca="1" si="114"/>
        <v>1358</v>
      </c>
      <c r="BU282" s="25">
        <f t="shared" ca="1" si="115"/>
        <v>608</v>
      </c>
      <c r="BV282" s="25">
        <f t="shared" ca="1" si="116"/>
        <v>608</v>
      </c>
      <c r="BW282" s="25">
        <f t="shared" ca="1" si="117"/>
        <v>1358</v>
      </c>
      <c r="BX282" s="26">
        <v>0</v>
      </c>
      <c r="BY282" s="11">
        <f t="shared" ca="1" si="118"/>
        <v>0</v>
      </c>
      <c r="BZ282" s="11">
        <f t="shared" ca="1" si="124"/>
        <v>0</v>
      </c>
      <c r="CA282" s="11">
        <f t="shared" ca="1" si="119"/>
        <v>0</v>
      </c>
      <c r="CB282" s="28">
        <f>_xlfn.XLOOKUP($C282,'[3]BIS Feb-26'!$C:$C,'[3]BIS Feb-26'!U:U,"",0)</f>
        <v>46071.770833333299</v>
      </c>
      <c r="CC282" s="28">
        <f>_xlfn.XLOOKUP($C282,'[3]BIS Feb-26'!$C:$C,'[3]BIS Feb-26'!V:V,"",0)</f>
        <v>46071.770833333299</v>
      </c>
      <c r="CD282" s="28">
        <f>_xlfn.XLOOKUP($C282,'[3]BIS Feb-26'!$C:$C,'[3]BIS Feb-26'!W:W,"",0)</f>
        <v>46071.770833333299</v>
      </c>
      <c r="CE282" s="28">
        <f>_xlfn.XLOOKUP($C282,'[3]BIS Feb-26'!$C:$C,'[3]BIS Feb-26'!X:X,"",0)</f>
        <v>46071.770833333299</v>
      </c>
      <c r="CF282" s="28">
        <f>_xlfn.XLOOKUP($C282,'[3]BIS Feb-26'!$C:$C,'[3]BIS Feb-26'!Y:Y,"",0)</f>
        <v>46071.770833333299</v>
      </c>
      <c r="CG282" s="28">
        <f>_xlfn.XLOOKUP($C282,'[3]BIS Feb-26'!$C:$C,'[3]BIS Feb-26'!Z:Z,"",0)</f>
        <v>46071.770833333299</v>
      </c>
      <c r="CH282" s="28">
        <f>_xlfn.XLOOKUP($C282,'[3]BIS Feb-26'!$C:$C,'[3]BIS Feb-26'!AA:AA,"",0)</f>
        <v>46071.770833333299</v>
      </c>
      <c r="CI282" s="28">
        <f>_xlfn.XLOOKUP($C282,'[3]BIS Feb-26'!$C:$C,'[3]BIS Feb-26'!AB:AB,"",0)</f>
        <v>46071.770833333299</v>
      </c>
      <c r="CJ282" s="28">
        <f>_xlfn.XLOOKUP($C282,'[3]BIS Feb-26'!$C:$C,'[3]BIS Feb-26'!AC:AC,"",0)</f>
        <v>46071.770833333299</v>
      </c>
      <c r="CK282" s="29" t="str">
        <f>_xlfn.XLOOKUP($C282,'[3]BIS Feb-26'!$C:$C,'[3]BIS Feb-26'!AD:AD,"",0)</f>
        <v>1500</v>
      </c>
      <c r="CL282" s="29" t="str">
        <f>_xlfn.XLOOKUP($C282,'[3]BIS Feb-26'!$C:$C,'[3]BIS Feb-26'!AE:AE,"",0)</f>
        <v>750</v>
      </c>
      <c r="CM282" s="29" t="str">
        <f>_xlfn.XLOOKUP($C282,'[3]BIS Feb-26'!$C:$C,'[3]BIS Feb-26'!AF:AF,"",0)</f>
        <v>500</v>
      </c>
      <c r="CN282" s="29" t="str">
        <f>_xlfn.XLOOKUP($C282,'[3]BIS Feb-26'!$C:$C,'[3]BIS Feb-26'!AG:AG,"",0)</f>
        <v>750</v>
      </c>
      <c r="CO282" s="29" t="str">
        <f>_xlfn.XLOOKUP($C282,'[3]BIS Feb-26'!$C:$C,'[3]BIS Feb-26'!AH:AH,"",0)</f>
        <v>750</v>
      </c>
      <c r="CP282" s="29" t="str">
        <f>_xlfn.XLOOKUP($C282,'[3]BIS Feb-26'!$C:$C,'[3]BIS Feb-26'!AI:AI,"",0)</f>
        <v>1500</v>
      </c>
      <c r="CQ282" s="29" t="str">
        <f>_xlfn.XLOOKUP($C282,'[3]BIS Feb-26'!$C:$C,'[3]BIS Feb-26'!AJ:AJ,"",0)</f>
        <v>1000</v>
      </c>
      <c r="CR282" s="29" t="str">
        <f>_xlfn.XLOOKUP($C282,'[3]BIS Feb-26'!$C:$C,'[3]BIS Feb-26'!AK:AK,"",0)</f>
        <v>1500</v>
      </c>
      <c r="CS282" s="29" t="str">
        <f>_xlfn.XLOOKUP($C282,'[3]BIS Feb-26'!$C:$C,'[3]BIS Feb-26'!AL:AL,"",0)</f>
        <v>3000</v>
      </c>
      <c r="CT282" s="29">
        <f>_xlfn.XLOOKUP($C282,'[3]BIS Feb-26'!$C:$C,'[3]BIS Feb-26'!AM:AM,"",0)</f>
        <v>5</v>
      </c>
      <c r="CU282" s="28">
        <f>_xlfn.XLOOKUP($C282,'[3]BIS Feb-26'!$C:$C,'[3]BIS Feb-26'!AN:AN,"",0)</f>
        <v>46251</v>
      </c>
      <c r="CV282" s="28">
        <f>_xlfn.XLOOKUP($C282,'[3]BIS Feb-26'!$C:$C,'[3]BIS Feb-26'!AO:AO,"",0)</f>
        <v>46222</v>
      </c>
      <c r="CW282" s="28">
        <f>_xlfn.XLOOKUP($C282,'[3]BIS Feb-26'!$C:$C,'[3]BIS Feb-26'!AP:AP,"",0)</f>
        <v>46172</v>
      </c>
      <c r="CX282" s="28">
        <f>_xlfn.XLOOKUP($C282,'[3]BIS Feb-26'!$C:$C,'[3]BIS Feb-26'!AQ:AQ,"",0)</f>
        <v>46222</v>
      </c>
      <c r="CY282" s="28">
        <f>_xlfn.XLOOKUP($C282,'[3]BIS Feb-26'!$C:$C,'[3]BIS Feb-26'!AR:AR,"",0)</f>
        <v>46222</v>
      </c>
      <c r="CZ282" s="28">
        <f>_xlfn.XLOOKUP($C282,'[3]BIS Feb-26'!$C:$C,'[3]BIS Feb-26'!AS:AS,"",0)</f>
        <v>46341</v>
      </c>
      <c r="DA282" s="28">
        <f>_xlfn.XLOOKUP($C282,'[3]BIS Feb-26'!$C:$C,'[3]BIS Feb-26'!AT:AT,"",0)</f>
        <v>46272</v>
      </c>
      <c r="DB282" s="28">
        <f>_xlfn.XLOOKUP($C282,'[3]BIS Feb-26'!$C:$C,'[3]BIS Feb-26'!AU:AU,"",0)</f>
        <v>46251</v>
      </c>
      <c r="DC282" s="28">
        <f>_xlfn.XLOOKUP($C282,'[3]BIS Feb-26'!$C:$C,'[3]BIS Feb-26'!AV:AV,"",0)</f>
        <v>46436</v>
      </c>
      <c r="DD282" s="11">
        <f>_xlfn.XLOOKUP($C282,'[3]BIS Feb-26'!$C:$C,'[3]BIS Feb-26'!AW:AW,"",0)</f>
        <v>0</v>
      </c>
      <c r="DE282" s="11">
        <f>_xlfn.XLOOKUP($C282,'[3]BIS Feb-26'!$C:$C,'[3]BIS Feb-26'!AX:AX,"",0)</f>
        <v>0</v>
      </c>
      <c r="DF282" s="11">
        <f>_xlfn.XLOOKUP($C282,'[3]BIS Feb-26'!$C:$C,'[3]BIS Feb-26'!AY:AY,"",0)</f>
        <v>0</v>
      </c>
      <c r="DG282" s="11">
        <f t="shared" ca="1" si="120"/>
        <v>0</v>
      </c>
      <c r="DH282" s="11">
        <f t="shared" ca="1" si="121"/>
        <v>0</v>
      </c>
      <c r="DI282" s="11">
        <f t="shared" ca="1" si="122"/>
        <v>0</v>
      </c>
      <c r="DJ282" s="11" t="str">
        <f>_xlfn.XLOOKUP($C282,'[3]Active Customer Assets'!$D:$D,'[3]Active Customer Assets'!I:I,"",0)</f>
        <v>A (100% potential spares purchased)</v>
      </c>
      <c r="DK282" s="28">
        <f>_xlfn.XLOOKUP($C282,'[3]Active Customer Assets'!$D:$D,'[3]Active Customer Assets'!J:J,"",0)</f>
        <v>44895.756944444402</v>
      </c>
      <c r="DL282" s="28">
        <f>_xlfn.XLOOKUP($C282,'[3]Active Customer Assets'!$D:$D,'[3]Active Customer Assets'!K:K,"",0)</f>
        <v>44886.229166666701</v>
      </c>
      <c r="DM282" s="28">
        <f>_xlfn.XLOOKUP($C282,'[3]Active Customer Assets'!$D:$D,'[3]Active Customer Assets'!L:L,"",0)</f>
        <v>46072.685011574104</v>
      </c>
      <c r="DN282" s="21">
        <f>_xlfn.XLOOKUP($C282,'[3]Active Customer Assets'!$D:$D,'[3]Active Customer Assets'!M:M,"",0)</f>
        <v>4340</v>
      </c>
      <c r="DO282" s="28">
        <f>_xlfn.XLOOKUP($C282,'[3]Active Customer Assets'!$D:$D,'[3]Active Customer Assets'!N:N,"",0)</f>
        <v>0</v>
      </c>
      <c r="DP282" s="28">
        <f>_xlfn.XLOOKUP($C282,'[3]Active Customer Assets'!$D:$D,'[3]Active Customer Assets'!O:O,"",0)</f>
        <v>0</v>
      </c>
      <c r="DQ282" s="28" t="str">
        <f>_xlfn.XLOOKUP($C282,'[3]Active Customer Assets'!$D:$D,'[3]Active Customer Assets'!P:P,"",0)</f>
        <v>Air lube Plus</v>
      </c>
      <c r="DR282" s="28">
        <f>_xlfn.XLOOKUP($C282,'[3]Active Customer Assets'!$D:$D,'[3]Active Customer Assets'!Q:Q,"",0)</f>
        <v>46072</v>
      </c>
      <c r="DS282" s="28">
        <f>_xlfn.XLOOKUP($C282,'[3]Active Customer Assets'!$D:$D,'[3]Active Customer Assets'!R:R,"",0)</f>
        <v>46072</v>
      </c>
      <c r="DT282" s="28">
        <f>_xlfn.XLOOKUP($C282,'[3]Active Customer Assets'!$D:$D,'[3]Active Customer Assets'!S:S,"",0)</f>
        <v>46072</v>
      </c>
      <c r="DU282" s="28">
        <f>_xlfn.XLOOKUP($C282,'[3]Active Customer Assets'!$D:$D,'[3]Active Customer Assets'!T:T,"",0)</f>
        <v>46072</v>
      </c>
      <c r="DV282" s="28">
        <f>_xlfn.XLOOKUP($C282,'[3]Active Customer Assets'!$D:$D,'[3]Active Customer Assets'!U:U,"",0)</f>
        <v>46072</v>
      </c>
      <c r="DW282" s="28">
        <f>_xlfn.XLOOKUP($C282,'[3]Active Customer Assets'!$D:$D,'[3]Active Customer Assets'!V:V,"",0)</f>
        <v>46072</v>
      </c>
      <c r="DX282" s="28">
        <f>_xlfn.XLOOKUP($C282,'[3]Active Customer Assets'!$D:$D,'[3]Active Customer Assets'!W:W,"",0)</f>
        <v>46072</v>
      </c>
      <c r="DY282" s="28">
        <f>_xlfn.XLOOKUP($C282,'[3]Active Customer Assets'!$D:$D,'[3]Active Customer Assets'!X:X,"",0)</f>
        <v>46072</v>
      </c>
      <c r="DZ282" s="28">
        <f>_xlfn.XLOOKUP($C282,'[3]Active Customer Assets'!$D:$D,'[3]Active Customer Assets'!Y:Y,"",0)</f>
        <v>46072</v>
      </c>
      <c r="EA282" s="28" t="str">
        <f>_xlfn.XLOOKUP($C282,'[3]Active Customer Assets'!$D:$D,'[3]Active Customer Assets'!Z:Z,"",0)</f>
        <v>1500</v>
      </c>
      <c r="EB282" s="28" t="str">
        <f>_xlfn.XLOOKUP($C282,'[3]Active Customer Assets'!$D:$D,'[3]Active Customer Assets'!AA:AA,"",0)</f>
        <v>750</v>
      </c>
      <c r="EC282" s="28" t="str">
        <f>_xlfn.XLOOKUP($C282,'[3]Active Customer Assets'!$D:$D,'[3]Active Customer Assets'!AB:AB,"",0)</f>
        <v>500</v>
      </c>
      <c r="ED282" s="28" t="str">
        <f>_xlfn.XLOOKUP($C282,'[3]Active Customer Assets'!$D:$D,'[3]Active Customer Assets'!AC:AC,"",0)</f>
        <v>750</v>
      </c>
      <c r="EE282" s="28" t="str">
        <f>_xlfn.XLOOKUP($C282,'[3]Active Customer Assets'!$D:$D,'[3]Active Customer Assets'!AD:AD,"",0)</f>
        <v>750</v>
      </c>
      <c r="EF282" s="28" t="str">
        <f>_xlfn.XLOOKUP($C282,'[3]Active Customer Assets'!$D:$D,'[3]Active Customer Assets'!AE:AE,"",0)</f>
        <v>1500</v>
      </c>
      <c r="EG282" s="28" t="str">
        <f>_xlfn.XLOOKUP($C282,'[3]Active Customer Assets'!$D:$D,'[3]Active Customer Assets'!AF:AF,"",0)</f>
        <v>1000</v>
      </c>
      <c r="EH282" s="28" t="str">
        <f>_xlfn.XLOOKUP($C282,'[3]Active Customer Assets'!$D:$D,'[3]Active Customer Assets'!AG:AG,"",0)</f>
        <v>1500</v>
      </c>
      <c r="EI282" s="28" t="str">
        <f>_xlfn.XLOOKUP($C282,'[3]Active Customer Assets'!$D:$D,'[3]Active Customer Assets'!AH:AH,"",0)</f>
        <v>3000</v>
      </c>
      <c r="EJ282" s="21">
        <f>_xlfn.XLOOKUP($C282,'[3]Active Customer Assets'!$D:$D,'[3]Active Customer Assets'!AI:AI,"",0)</f>
        <v>5</v>
      </c>
      <c r="EK282" s="35" t="str">
        <f>[3]!tbl_DPSAC[[#This Row],[Unit Status]]</f>
        <v>Active</v>
      </c>
    </row>
    <row r="283" spans="1:141" x14ac:dyDescent="0.15">
      <c r="A283" s="11">
        <f>ROW(tbl_DPSAC[[#This Row],[Sl. No.]])-1</f>
        <v>282</v>
      </c>
      <c r="B283" s="12" t="s">
        <v>136</v>
      </c>
      <c r="C283" s="12" t="s">
        <v>1483</v>
      </c>
      <c r="D283" s="12" t="s">
        <v>175</v>
      </c>
      <c r="E283" s="12" t="s">
        <v>176</v>
      </c>
      <c r="F283" s="12" t="s">
        <v>161</v>
      </c>
      <c r="G283" s="13" t="s">
        <v>1484</v>
      </c>
      <c r="H283" s="13" t="str">
        <f>_xlfn.XLOOKUP(C283,'[1]E&amp;DPSAC'!$K:$K,'[1]E&amp;DPSAC'!$E:$E,,0)</f>
        <v>ORMANJHI</v>
      </c>
      <c r="I283" s="13"/>
      <c r="J283" s="13">
        <v>7488145094</v>
      </c>
      <c r="K283" s="13">
        <v>6205364351</v>
      </c>
      <c r="L283" s="12" t="str">
        <f t="shared" ca="1" si="100"/>
        <v>Non - Warranty</v>
      </c>
      <c r="M283" s="14">
        <v>44880</v>
      </c>
      <c r="N283" s="15">
        <v>24</v>
      </c>
      <c r="O283" s="14">
        <f t="shared" si="101"/>
        <v>45626</v>
      </c>
      <c r="P283" s="11" t="s">
        <v>142</v>
      </c>
      <c r="Q283" s="19" t="str">
        <f>_xlfn.XLOOKUP(C283,'[2]Sch Calls'!$R:$R,'[2]Sch Calls'!$F:$F,"",0)</f>
        <v>CC-01983817</v>
      </c>
      <c r="R283" s="18">
        <f>_xlfn.XLOOKUP(C283,'[2]Sch Calls'!$R:$R,'[2]Sch Calls'!$A:$A,"",0)</f>
        <v>46072.559722222199</v>
      </c>
      <c r="S283" s="17">
        <f>_xlfn.XLOOKUP(C283,'[2]Sch Calls'!$R:$R,'[2]Sch Calls'!$B:$B,"",0)</f>
        <v>3090</v>
      </c>
      <c r="T283" s="18">
        <f>_xlfn.XLOOKUP(C283,'[1]E&amp;DPSAC'!$K:$K,'[1]E&amp;DPSAC'!$W:$W,"",0)</f>
        <v>46072</v>
      </c>
      <c r="U283" s="17">
        <f>_xlfn.XLOOKUP(C283,'[1]E&amp;DPSAC'!$K:$K,'[1]E&amp;DPSAC'!$Z:$Z,"",0)</f>
        <v>3090</v>
      </c>
      <c r="V283" s="17">
        <f>_xlfn.XLOOKUP(C283,'[2]1. All Calls'!$R:$R,'[2]1. All Calls'!$B:$B,"",0)</f>
        <v>3090</v>
      </c>
      <c r="W283" s="20">
        <f>_xlfn.XLOOKUP(C283,'[2]1. All Calls'!$R:$R,'[2]1. All Calls'!$A:$A,"",0)</f>
        <v>46072.559722222199</v>
      </c>
      <c r="X283" s="17" t="str">
        <f>_xlfn.XLOOKUP(C283,'[2]Sch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83" s="17">
        <f t="shared" si="102"/>
        <v>750</v>
      </c>
      <c r="Z283" s="17" t="str">
        <f t="shared" si="103"/>
        <v>Done</v>
      </c>
      <c r="AA283" s="21">
        <f t="shared" ca="1" si="104"/>
        <v>28.440277777801384</v>
      </c>
      <c r="AB283" s="21" t="str">
        <f t="shared" ca="1" si="105"/>
        <v>Done</v>
      </c>
      <c r="AC283" s="11">
        <f ca="1">tbl_DPSAC[[#This Row],[Current Month Due Count]]</f>
        <v>0</v>
      </c>
      <c r="AD283" s="11">
        <f ca="1">tbl_DPSAC[[#This Row],[Next Month Due2]]</f>
        <v>0</v>
      </c>
      <c r="AE283" s="11">
        <f t="shared" ca="1" si="106"/>
        <v>0</v>
      </c>
      <c r="AF283" s="11">
        <v>0</v>
      </c>
      <c r="AG283" s="17">
        <f t="shared" ca="1" si="107"/>
        <v>3090</v>
      </c>
      <c r="AH283" s="11" t="s">
        <v>1485</v>
      </c>
      <c r="AI283" s="11" t="s">
        <v>1486</v>
      </c>
      <c r="AJ283" s="11" t="s">
        <v>1487</v>
      </c>
      <c r="AK283" s="11" t="s">
        <v>1488</v>
      </c>
      <c r="AL283" s="11">
        <v>0</v>
      </c>
      <c r="AM283" s="11">
        <v>0</v>
      </c>
      <c r="AN283" s="11">
        <v>0</v>
      </c>
      <c r="AO283" s="11">
        <v>0</v>
      </c>
      <c r="AP283" s="11">
        <v>0</v>
      </c>
      <c r="AQ283" s="11">
        <v>0</v>
      </c>
      <c r="AR283" s="11">
        <v>0</v>
      </c>
      <c r="AS283" s="11">
        <v>0</v>
      </c>
      <c r="AT283" s="11">
        <v>0</v>
      </c>
      <c r="AU283" s="11">
        <v>0</v>
      </c>
      <c r="AV283" s="11">
        <v>0</v>
      </c>
      <c r="AW283" s="11">
        <v>0</v>
      </c>
      <c r="AX283" s="11" t="str">
        <f t="shared" ca="1" si="108"/>
        <v>No Service Dues</v>
      </c>
      <c r="AY283" s="17">
        <v>3090</v>
      </c>
      <c r="AZ283" s="22">
        <v>46072</v>
      </c>
      <c r="BA283" s="17" t="s">
        <v>1489</v>
      </c>
      <c r="BB283" s="17">
        <v>3090</v>
      </c>
      <c r="BC283" s="22">
        <v>46072</v>
      </c>
      <c r="BD283" s="17" t="s">
        <v>1489</v>
      </c>
      <c r="BE283" s="17">
        <v>3090</v>
      </c>
      <c r="BF283" s="22">
        <v>46072</v>
      </c>
      <c r="BG283" s="17" t="s">
        <v>1489</v>
      </c>
      <c r="BH283" s="17">
        <v>3090</v>
      </c>
      <c r="BI283" s="22">
        <v>46072</v>
      </c>
      <c r="BJ283" s="17" t="s">
        <v>1489</v>
      </c>
      <c r="BK283" s="17">
        <v>3090</v>
      </c>
      <c r="BL283" s="22">
        <v>46072</v>
      </c>
      <c r="BM283" s="17" t="s">
        <v>1489</v>
      </c>
      <c r="BN283" s="23">
        <f t="shared" si="109"/>
        <v>46252</v>
      </c>
      <c r="BO283" s="23">
        <f t="shared" si="110"/>
        <v>46252</v>
      </c>
      <c r="BP283" s="23">
        <f t="shared" si="111"/>
        <v>46252</v>
      </c>
      <c r="BQ283" s="23">
        <f t="shared" si="112"/>
        <v>46252</v>
      </c>
      <c r="BR283" s="23">
        <f t="shared" si="123"/>
        <v>46437</v>
      </c>
      <c r="BS283" s="24">
        <f t="shared" ca="1" si="113"/>
        <v>750</v>
      </c>
      <c r="BT283" s="25">
        <f t="shared" ca="1" si="114"/>
        <v>1500</v>
      </c>
      <c r="BU283" s="25">
        <f t="shared" ca="1" si="115"/>
        <v>750</v>
      </c>
      <c r="BV283" s="25">
        <f t="shared" ca="1" si="116"/>
        <v>750</v>
      </c>
      <c r="BW283" s="25">
        <f t="shared" ca="1" si="117"/>
        <v>1500</v>
      </c>
      <c r="BX283" s="26">
        <v>0</v>
      </c>
      <c r="BY283" s="11">
        <f t="shared" ca="1" si="118"/>
        <v>0</v>
      </c>
      <c r="BZ283" s="11">
        <f t="shared" ca="1" si="124"/>
        <v>0</v>
      </c>
      <c r="CA283" s="11">
        <f t="shared" ca="1" si="119"/>
        <v>0</v>
      </c>
      <c r="CB283" s="28">
        <f>_xlfn.XLOOKUP($C283,'[3]BIS Feb-26'!$C:$C,'[3]BIS Feb-26'!U:U,"",0)</f>
        <v>46071.770833333299</v>
      </c>
      <c r="CC283" s="28">
        <f>_xlfn.XLOOKUP($C283,'[3]BIS Feb-26'!$C:$C,'[3]BIS Feb-26'!V:V,"",0)</f>
        <v>46071.770833333299</v>
      </c>
      <c r="CD283" s="28">
        <f>_xlfn.XLOOKUP($C283,'[3]BIS Feb-26'!$C:$C,'[3]BIS Feb-26'!W:W,"",0)</f>
        <v>46071.770833333299</v>
      </c>
      <c r="CE283" s="28">
        <f>_xlfn.XLOOKUP($C283,'[3]BIS Feb-26'!$C:$C,'[3]BIS Feb-26'!X:X,"",0)</f>
        <v>46071.770833333299</v>
      </c>
      <c r="CF283" s="28">
        <f>_xlfn.XLOOKUP($C283,'[3]BIS Feb-26'!$C:$C,'[3]BIS Feb-26'!Y:Y,"",0)</f>
        <v>46071.770833333299</v>
      </c>
      <c r="CG283" s="28">
        <f>_xlfn.XLOOKUP($C283,'[3]BIS Feb-26'!$C:$C,'[3]BIS Feb-26'!Z:Z,"",0)</f>
        <v>46071.770833333299</v>
      </c>
      <c r="CH283" s="28">
        <f>_xlfn.XLOOKUP($C283,'[3]BIS Feb-26'!$C:$C,'[3]BIS Feb-26'!AA:AA,"",0)</f>
        <v>46071.770833333299</v>
      </c>
      <c r="CI283" s="28">
        <f>_xlfn.XLOOKUP($C283,'[3]BIS Feb-26'!$C:$C,'[3]BIS Feb-26'!AB:AB,"",0)</f>
        <v>46071.770833333299</v>
      </c>
      <c r="CJ283" s="28">
        <f>_xlfn.XLOOKUP($C283,'[3]BIS Feb-26'!$C:$C,'[3]BIS Feb-26'!AC:AC,"",0)</f>
        <v>46071.770833333299</v>
      </c>
      <c r="CK283" s="29" t="str">
        <f>_xlfn.XLOOKUP($C283,'[3]BIS Feb-26'!$C:$C,'[3]BIS Feb-26'!AD:AD,"",0)</f>
        <v>1500</v>
      </c>
      <c r="CL283" s="29" t="str">
        <f>_xlfn.XLOOKUP($C283,'[3]BIS Feb-26'!$C:$C,'[3]BIS Feb-26'!AE:AE,"",0)</f>
        <v>750</v>
      </c>
      <c r="CM283" s="29" t="str">
        <f>_xlfn.XLOOKUP($C283,'[3]BIS Feb-26'!$C:$C,'[3]BIS Feb-26'!AF:AF,"",0)</f>
        <v>500</v>
      </c>
      <c r="CN283" s="29" t="str">
        <f>_xlfn.XLOOKUP($C283,'[3]BIS Feb-26'!$C:$C,'[3]BIS Feb-26'!AG:AG,"",0)</f>
        <v>750</v>
      </c>
      <c r="CO283" s="29" t="str">
        <f>_xlfn.XLOOKUP($C283,'[3]BIS Feb-26'!$C:$C,'[3]BIS Feb-26'!AH:AH,"",0)</f>
        <v>750</v>
      </c>
      <c r="CP283" s="29" t="str">
        <f>_xlfn.XLOOKUP($C283,'[3]BIS Feb-26'!$C:$C,'[3]BIS Feb-26'!AI:AI,"",0)</f>
        <v>1500</v>
      </c>
      <c r="CQ283" s="29" t="str">
        <f>_xlfn.XLOOKUP($C283,'[3]BIS Feb-26'!$C:$C,'[3]BIS Feb-26'!AJ:AJ,"",0)</f>
        <v>1000</v>
      </c>
      <c r="CR283" s="29" t="str">
        <f>_xlfn.XLOOKUP($C283,'[3]BIS Feb-26'!$C:$C,'[3]BIS Feb-26'!AK:AK,"",0)</f>
        <v>1500</v>
      </c>
      <c r="CS283" s="29" t="str">
        <f>_xlfn.XLOOKUP($C283,'[3]BIS Feb-26'!$C:$C,'[3]BIS Feb-26'!AL:AL,"",0)</f>
        <v>3000</v>
      </c>
      <c r="CT283" s="29">
        <f>_xlfn.XLOOKUP($C283,'[3]BIS Feb-26'!$C:$C,'[3]BIS Feb-26'!AM:AM,"",0)</f>
        <v>8</v>
      </c>
      <c r="CU283" s="28">
        <f>_xlfn.XLOOKUP($C283,'[3]BIS Feb-26'!$C:$C,'[3]BIS Feb-26'!AN:AN,"",0)</f>
        <v>46251</v>
      </c>
      <c r="CV283" s="28">
        <f>_xlfn.XLOOKUP($C283,'[3]BIS Feb-26'!$C:$C,'[3]BIS Feb-26'!AO:AO,"",0)</f>
        <v>46165</v>
      </c>
      <c r="CW283" s="28">
        <f>_xlfn.XLOOKUP($C283,'[3]BIS Feb-26'!$C:$C,'[3]BIS Feb-26'!AP:AP,"",0)</f>
        <v>46134</v>
      </c>
      <c r="CX283" s="28">
        <f>_xlfn.XLOOKUP($C283,'[3]BIS Feb-26'!$C:$C,'[3]BIS Feb-26'!AQ:AQ,"",0)</f>
        <v>46165</v>
      </c>
      <c r="CY283" s="28">
        <f>_xlfn.XLOOKUP($C283,'[3]BIS Feb-26'!$C:$C,'[3]BIS Feb-26'!AR:AR,"",0)</f>
        <v>46165</v>
      </c>
      <c r="CZ283" s="28">
        <f>_xlfn.XLOOKUP($C283,'[3]BIS Feb-26'!$C:$C,'[3]BIS Feb-26'!AS:AS,"",0)</f>
        <v>46259</v>
      </c>
      <c r="DA283" s="28">
        <f>_xlfn.XLOOKUP($C283,'[3]BIS Feb-26'!$C:$C,'[3]BIS Feb-26'!AT:AT,"",0)</f>
        <v>46197</v>
      </c>
      <c r="DB283" s="28">
        <f>_xlfn.XLOOKUP($C283,'[3]BIS Feb-26'!$C:$C,'[3]BIS Feb-26'!AU:AU,"",0)</f>
        <v>46251</v>
      </c>
      <c r="DC283" s="28">
        <f>_xlfn.XLOOKUP($C283,'[3]BIS Feb-26'!$C:$C,'[3]BIS Feb-26'!AV:AV,"",0)</f>
        <v>46436</v>
      </c>
      <c r="DD283" s="11">
        <f>_xlfn.XLOOKUP($C283,'[3]BIS Feb-26'!$C:$C,'[3]BIS Feb-26'!AW:AW,"",0)</f>
        <v>0</v>
      </c>
      <c r="DE283" s="11">
        <f>_xlfn.XLOOKUP($C283,'[3]BIS Feb-26'!$C:$C,'[3]BIS Feb-26'!AX:AX,"",0)</f>
        <v>0</v>
      </c>
      <c r="DF283" s="11">
        <f>_xlfn.XLOOKUP($C283,'[3]BIS Feb-26'!$C:$C,'[3]BIS Feb-26'!AY:AY,"",0)</f>
        <v>0</v>
      </c>
      <c r="DG283" s="11">
        <f t="shared" ca="1" si="120"/>
        <v>0</v>
      </c>
      <c r="DH283" s="11">
        <f t="shared" ca="1" si="121"/>
        <v>0</v>
      </c>
      <c r="DI283" s="11">
        <f t="shared" ca="1" si="122"/>
        <v>1</v>
      </c>
      <c r="DJ283" s="11" t="str">
        <f>_xlfn.XLOOKUP($C283,'[3]Active Customer Assets'!$D:$D,'[3]Active Customer Assets'!I:I,"",0)</f>
        <v>A (100% potential spares purchased)</v>
      </c>
      <c r="DK283" s="28">
        <f>_xlfn.XLOOKUP($C283,'[3]Active Customer Assets'!$D:$D,'[3]Active Customer Assets'!J:J,"",0)</f>
        <v>44880.649305555598</v>
      </c>
      <c r="DL283" s="28">
        <f>_xlfn.XLOOKUP($C283,'[3]Active Customer Assets'!$D:$D,'[3]Active Customer Assets'!K:K,"",0)</f>
        <v>44869.229166666701</v>
      </c>
      <c r="DM283" s="28">
        <f>_xlfn.XLOOKUP($C283,'[3]Active Customer Assets'!$D:$D,'[3]Active Customer Assets'!L:L,"",0)</f>
        <v>46072.770706018498</v>
      </c>
      <c r="DN283" s="21">
        <f>_xlfn.XLOOKUP($C283,'[3]Active Customer Assets'!$D:$D,'[3]Active Customer Assets'!M:M,"",0)</f>
        <v>3090</v>
      </c>
      <c r="DO283" s="28">
        <f>_xlfn.XLOOKUP($C283,'[3]Active Customer Assets'!$D:$D,'[3]Active Customer Assets'!N:N,"",0)</f>
        <v>0</v>
      </c>
      <c r="DP283" s="28">
        <f>_xlfn.XLOOKUP($C283,'[3]Active Customer Assets'!$D:$D,'[3]Active Customer Assets'!O:O,"",0)</f>
        <v>0</v>
      </c>
      <c r="DQ283" s="28" t="str">
        <f>_xlfn.XLOOKUP($C283,'[3]Active Customer Assets'!$D:$D,'[3]Active Customer Assets'!P:P,"",0)</f>
        <v>Air lube Plus</v>
      </c>
      <c r="DR283" s="28">
        <f>_xlfn.XLOOKUP($C283,'[3]Active Customer Assets'!$D:$D,'[3]Active Customer Assets'!Q:Q,"",0)</f>
        <v>46072</v>
      </c>
      <c r="DS283" s="28">
        <f>_xlfn.XLOOKUP($C283,'[3]Active Customer Assets'!$D:$D,'[3]Active Customer Assets'!R:R,"",0)</f>
        <v>46072</v>
      </c>
      <c r="DT283" s="28">
        <f>_xlfn.XLOOKUP($C283,'[3]Active Customer Assets'!$D:$D,'[3]Active Customer Assets'!S:S,"",0)</f>
        <v>46072</v>
      </c>
      <c r="DU283" s="28">
        <f>_xlfn.XLOOKUP($C283,'[3]Active Customer Assets'!$D:$D,'[3]Active Customer Assets'!T:T,"",0)</f>
        <v>46072</v>
      </c>
      <c r="DV283" s="28">
        <f>_xlfn.XLOOKUP($C283,'[3]Active Customer Assets'!$D:$D,'[3]Active Customer Assets'!U:U,"",0)</f>
        <v>46072</v>
      </c>
      <c r="DW283" s="28">
        <f>_xlfn.XLOOKUP($C283,'[3]Active Customer Assets'!$D:$D,'[3]Active Customer Assets'!V:V,"",0)</f>
        <v>46072</v>
      </c>
      <c r="DX283" s="28">
        <f>_xlfn.XLOOKUP($C283,'[3]Active Customer Assets'!$D:$D,'[3]Active Customer Assets'!W:W,"",0)</f>
        <v>46072</v>
      </c>
      <c r="DY283" s="28">
        <f>_xlfn.XLOOKUP($C283,'[3]Active Customer Assets'!$D:$D,'[3]Active Customer Assets'!X:X,"",0)</f>
        <v>46072</v>
      </c>
      <c r="DZ283" s="28">
        <f>_xlfn.XLOOKUP($C283,'[3]Active Customer Assets'!$D:$D,'[3]Active Customer Assets'!Y:Y,"",0)</f>
        <v>46072</v>
      </c>
      <c r="EA283" s="28" t="str">
        <f>_xlfn.XLOOKUP($C283,'[3]Active Customer Assets'!$D:$D,'[3]Active Customer Assets'!Z:Z,"",0)</f>
        <v>1500</v>
      </c>
      <c r="EB283" s="28" t="str">
        <f>_xlfn.XLOOKUP($C283,'[3]Active Customer Assets'!$D:$D,'[3]Active Customer Assets'!AA:AA,"",0)</f>
        <v>750</v>
      </c>
      <c r="EC283" s="28" t="str">
        <f>_xlfn.XLOOKUP($C283,'[3]Active Customer Assets'!$D:$D,'[3]Active Customer Assets'!AB:AB,"",0)</f>
        <v>500</v>
      </c>
      <c r="ED283" s="28" t="str">
        <f>_xlfn.XLOOKUP($C283,'[3]Active Customer Assets'!$D:$D,'[3]Active Customer Assets'!AC:AC,"",0)</f>
        <v>750</v>
      </c>
      <c r="EE283" s="28" t="str">
        <f>_xlfn.XLOOKUP($C283,'[3]Active Customer Assets'!$D:$D,'[3]Active Customer Assets'!AD:AD,"",0)</f>
        <v>750</v>
      </c>
      <c r="EF283" s="28" t="str">
        <f>_xlfn.XLOOKUP($C283,'[3]Active Customer Assets'!$D:$D,'[3]Active Customer Assets'!AE:AE,"",0)</f>
        <v>1500</v>
      </c>
      <c r="EG283" s="28" t="str">
        <f>_xlfn.XLOOKUP($C283,'[3]Active Customer Assets'!$D:$D,'[3]Active Customer Assets'!AF:AF,"",0)</f>
        <v>1000</v>
      </c>
      <c r="EH283" s="28" t="str">
        <f>_xlfn.XLOOKUP($C283,'[3]Active Customer Assets'!$D:$D,'[3]Active Customer Assets'!AG:AG,"",0)</f>
        <v>1500</v>
      </c>
      <c r="EI283" s="28" t="str">
        <f>_xlfn.XLOOKUP($C283,'[3]Active Customer Assets'!$D:$D,'[3]Active Customer Assets'!AH:AH,"",0)</f>
        <v>3000</v>
      </c>
      <c r="EJ283" s="21">
        <f>_xlfn.XLOOKUP($C283,'[3]Active Customer Assets'!$D:$D,'[3]Active Customer Assets'!AI:AI,"",0)</f>
        <v>8</v>
      </c>
      <c r="EK283" s="35" t="str">
        <f>[3]!tbl_DPSAC[[#This Row],[Unit Status]]</f>
        <v>Active</v>
      </c>
    </row>
    <row r="284" spans="1:141" x14ac:dyDescent="0.15">
      <c r="A284" s="11">
        <f>ROW(tbl_DPSAC[[#This Row],[Sl. No.]])-1</f>
        <v>283</v>
      </c>
      <c r="B284" s="12" t="s">
        <v>136</v>
      </c>
      <c r="C284" s="12" t="s">
        <v>1490</v>
      </c>
      <c r="D284" s="12" t="s">
        <v>1491</v>
      </c>
      <c r="E284" s="12" t="s">
        <v>1492</v>
      </c>
      <c r="F284" s="12" t="s">
        <v>161</v>
      </c>
      <c r="G284" s="13" t="s">
        <v>291</v>
      </c>
      <c r="H284" s="13" t="str">
        <f>_xlfn.XLOOKUP(C284,'[1]E&amp;DPSAC'!$K:$K,'[1]E&amp;DPSAC'!$E:$E,,0)</f>
        <v>DHANBAD</v>
      </c>
      <c r="I284" s="13"/>
      <c r="J284" s="13">
        <v>8210106692</v>
      </c>
      <c r="K284" s="13">
        <v>9294578541</v>
      </c>
      <c r="L284" s="12" t="str">
        <f t="shared" ca="1" si="100"/>
        <v>Non - Warranty</v>
      </c>
      <c r="M284" s="14">
        <v>44879</v>
      </c>
      <c r="N284" s="15">
        <v>24</v>
      </c>
      <c r="O284" s="14">
        <f t="shared" si="101"/>
        <v>45626</v>
      </c>
      <c r="P284" s="11" t="s">
        <v>157</v>
      </c>
      <c r="Q284" s="19" t="str">
        <f>_xlfn.XLOOKUP(C284,'[2]Sch Calls'!$R:$R,'[2]Sch Calls'!$F:$F,"",0)</f>
        <v>CC-01461501</v>
      </c>
      <c r="R284" s="18">
        <f>_xlfn.XLOOKUP(C284,'[2]Sch Calls'!$R:$R,'[2]Sch Calls'!$A:$A,"",0)</f>
        <v>45607.507997685199</v>
      </c>
      <c r="S284" s="17">
        <f>_xlfn.XLOOKUP(C284,'[2]Sch Calls'!$R:$R,'[2]Sch Calls'!$B:$B,"",0)</f>
        <v>3712</v>
      </c>
      <c r="T284" s="18">
        <f>_xlfn.XLOOKUP(C284,'[1]E&amp;DPSAC'!$K:$K,'[1]E&amp;DPSAC'!$W:$W,"",0)</f>
        <v>45997</v>
      </c>
      <c r="U284" s="17">
        <f>_xlfn.XLOOKUP(C284,'[1]E&amp;DPSAC'!$K:$K,'[1]E&amp;DPSAC'!$Z:$Z,"",0)</f>
        <v>5631</v>
      </c>
      <c r="V284" s="17">
        <f>_xlfn.XLOOKUP(C284,'[2]1. All Calls'!$R:$R,'[2]1. All Calls'!$B:$B,"",0)</f>
        <v>4686</v>
      </c>
      <c r="W284" s="20">
        <f>_xlfn.XLOOKUP(C284,'[2]1. All Calls'!$R:$R,'[2]1. All Calls'!$A:$A,"",0)</f>
        <v>45966.580555555556</v>
      </c>
      <c r="X284" s="17" t="str">
        <f>_xlfn.XLOOKUP(C284,'[2]Sch Calls'!$R:$R,'[2]Sch Calls'!$AB:$AB,"",0)</f>
        <v>Attend the site for schedule service so replace oil 40litres , oil filter, air filter engine and compressor both side. Total drain oil 37 litres. After schedule service done start and run the unit on load condition found unit is running in normal condition.</v>
      </c>
      <c r="Y284" s="17">
        <f t="shared" si="102"/>
        <v>-224</v>
      </c>
      <c r="Z284" s="17" t="str">
        <f t="shared" si="103"/>
        <v>Due</v>
      </c>
      <c r="AA284" s="21">
        <f t="shared" ca="1" si="104"/>
        <v>493.49200231480063</v>
      </c>
      <c r="AB284" s="21" t="str">
        <f t="shared" ca="1" si="105"/>
        <v>Due</v>
      </c>
      <c r="AC284" s="11">
        <f ca="1">tbl_DPSAC[[#This Row],[Current Month Due Count]]</f>
        <v>0</v>
      </c>
      <c r="AD284" s="11">
        <f ca="1">tbl_DPSAC[[#This Row],[Next Month Due2]]</f>
        <v>0</v>
      </c>
      <c r="AE284" s="11">
        <f t="shared" ca="1" si="106"/>
        <v>1</v>
      </c>
      <c r="AF284" s="11">
        <v>4</v>
      </c>
      <c r="AG284" s="17">
        <f t="shared" ca="1" si="107"/>
        <v>5224</v>
      </c>
      <c r="AH284" s="11" t="s">
        <v>1493</v>
      </c>
      <c r="AI284" s="11" t="s">
        <v>1494</v>
      </c>
      <c r="AJ284" s="11" t="s">
        <v>1495</v>
      </c>
      <c r="AK284" s="11" t="s">
        <v>1496</v>
      </c>
      <c r="AL284" s="11" t="s">
        <v>1497</v>
      </c>
      <c r="AM284" s="11" t="s">
        <v>1498</v>
      </c>
      <c r="AN284" s="11" t="s">
        <v>1499</v>
      </c>
      <c r="AO284" s="11" t="s">
        <v>1500</v>
      </c>
      <c r="AP284" s="11">
        <v>0</v>
      </c>
      <c r="AQ284" s="11">
        <v>0</v>
      </c>
      <c r="AR284" s="11">
        <v>0</v>
      </c>
      <c r="AS284" s="11">
        <v>0</v>
      </c>
      <c r="AT284" s="11">
        <v>0</v>
      </c>
      <c r="AU284" s="11">
        <v>0</v>
      </c>
      <c r="AV284" s="11">
        <v>0</v>
      </c>
      <c r="AW284" s="11">
        <v>0</v>
      </c>
      <c r="AX284" s="11" t="str">
        <f t="shared" ca="1" si="108"/>
        <v>5 Service Due</v>
      </c>
      <c r="AY284" s="17">
        <v>3712</v>
      </c>
      <c r="AZ284" s="22">
        <v>45607</v>
      </c>
      <c r="BA284" s="17" t="s">
        <v>1501</v>
      </c>
      <c r="BB284" s="17">
        <v>3170</v>
      </c>
      <c r="BC284" s="22">
        <v>45443</v>
      </c>
      <c r="BD284" s="17" t="s">
        <v>1502</v>
      </c>
      <c r="BE284" s="17">
        <v>3712</v>
      </c>
      <c r="BF284" s="22">
        <v>45607</v>
      </c>
      <c r="BG284" s="17" t="s">
        <v>1501</v>
      </c>
      <c r="BH284" s="17">
        <v>3712</v>
      </c>
      <c r="BI284" s="22">
        <v>45607</v>
      </c>
      <c r="BJ284" s="17" t="s">
        <v>1501</v>
      </c>
      <c r="BK284" s="17">
        <v>3170</v>
      </c>
      <c r="BL284" s="22">
        <v>45443</v>
      </c>
      <c r="BM284" s="17" t="s">
        <v>1502</v>
      </c>
      <c r="BN284" s="23">
        <f t="shared" si="109"/>
        <v>45787</v>
      </c>
      <c r="BO284" s="23">
        <f t="shared" si="110"/>
        <v>45623</v>
      </c>
      <c r="BP284" s="23">
        <f t="shared" si="111"/>
        <v>45787</v>
      </c>
      <c r="BQ284" s="23">
        <f t="shared" si="112"/>
        <v>45787</v>
      </c>
      <c r="BR284" s="23">
        <f t="shared" si="123"/>
        <v>45808</v>
      </c>
      <c r="BS284" s="24">
        <f t="shared" ca="1" si="113"/>
        <v>-762</v>
      </c>
      <c r="BT284" s="25">
        <f t="shared" ca="1" si="114"/>
        <v>-554</v>
      </c>
      <c r="BU284" s="25">
        <f t="shared" ca="1" si="115"/>
        <v>-762</v>
      </c>
      <c r="BV284" s="25">
        <f t="shared" ca="1" si="116"/>
        <v>-762</v>
      </c>
      <c r="BW284" s="25">
        <f t="shared" ca="1" si="117"/>
        <v>-554</v>
      </c>
      <c r="BX284" s="26" t="s">
        <v>1503</v>
      </c>
      <c r="BY284" s="11">
        <f t="shared" ca="1" si="118"/>
        <v>5</v>
      </c>
      <c r="BZ284" s="11">
        <f t="shared" ca="1" si="124"/>
        <v>0</v>
      </c>
      <c r="CA284" s="11">
        <f t="shared" ca="1" si="119"/>
        <v>0</v>
      </c>
      <c r="CB284" s="28">
        <f>_xlfn.XLOOKUP($C284,'[3]BIS Feb-26'!$C:$C,'[3]BIS Feb-26'!U:U,"",0)</f>
        <v>45606.770833333299</v>
      </c>
      <c r="CC284" s="28">
        <f>_xlfn.XLOOKUP($C284,'[3]BIS Feb-26'!$C:$C,'[3]BIS Feb-26'!V:V,"",0)</f>
        <v>45606.770833333299</v>
      </c>
      <c r="CD284" s="28">
        <f>_xlfn.XLOOKUP($C284,'[3]BIS Feb-26'!$C:$C,'[3]BIS Feb-26'!W:W,"",0)</f>
        <v>45606.770833333299</v>
      </c>
      <c r="CE284" s="28">
        <f>_xlfn.XLOOKUP($C284,'[3]BIS Feb-26'!$C:$C,'[3]BIS Feb-26'!X:X,"",0)</f>
        <v>45606.770833333299</v>
      </c>
      <c r="CF284" s="28">
        <f>_xlfn.XLOOKUP($C284,'[3]BIS Feb-26'!$C:$C,'[3]BIS Feb-26'!Y:Y,"",0)</f>
        <v>45342.770833333299</v>
      </c>
      <c r="CG284" s="28">
        <f>_xlfn.XLOOKUP($C284,'[3]BIS Feb-26'!$C:$C,'[3]BIS Feb-26'!Z:Z,"",0)</f>
        <v>45442.770833333299</v>
      </c>
      <c r="CH284" s="28">
        <f>_xlfn.XLOOKUP($C284,'[3]BIS Feb-26'!$C:$C,'[3]BIS Feb-26'!AA:AA,"",0)</f>
        <v>0</v>
      </c>
      <c r="CI284" s="28">
        <f>_xlfn.XLOOKUP($C284,'[3]BIS Feb-26'!$C:$C,'[3]BIS Feb-26'!AB:AB,"",0)</f>
        <v>45179.770833333299</v>
      </c>
      <c r="CJ284" s="28">
        <f>_xlfn.XLOOKUP($C284,'[3]BIS Feb-26'!$C:$C,'[3]BIS Feb-26'!AC:AC,"",0)</f>
        <v>45442.770833333299</v>
      </c>
      <c r="CK284" s="29" t="str">
        <f>_xlfn.XLOOKUP($C284,'[3]BIS Feb-26'!$C:$C,'[3]BIS Feb-26'!AD:AD,"",0)</f>
        <v>224</v>
      </c>
      <c r="CL284" s="29" t="str">
        <f>_xlfn.XLOOKUP($C284,'[3]BIS Feb-26'!$C:$C,'[3]BIS Feb-26'!AE:AE,"",0)</f>
        <v>224</v>
      </c>
      <c r="CM284" s="29" t="str">
        <f>_xlfn.XLOOKUP($C284,'[3]BIS Feb-26'!$C:$C,'[3]BIS Feb-26'!AF:AF,"",0)</f>
        <v>224</v>
      </c>
      <c r="CN284" s="29" t="str">
        <f>_xlfn.XLOOKUP($C284,'[3]BIS Feb-26'!$C:$C,'[3]BIS Feb-26'!AG:AG,"",0)</f>
        <v>224</v>
      </c>
      <c r="CO284" s="29" t="str">
        <f>_xlfn.XLOOKUP($C284,'[3]BIS Feb-26'!$C:$C,'[3]BIS Feb-26'!AH:AH,"",0)</f>
        <v>224</v>
      </c>
      <c r="CP284" s="29" t="str">
        <f>_xlfn.XLOOKUP($C284,'[3]BIS Feb-26'!$C:$C,'[3]BIS Feb-26'!AI:AI,"",0)</f>
        <v>14</v>
      </c>
      <c r="CQ284" s="29" t="str">
        <f>_xlfn.XLOOKUP($C284,'[3]BIS Feb-26'!$C:$C,'[3]BIS Feb-26'!AJ:AJ,"",0)</f>
        <v>1000</v>
      </c>
      <c r="CR284" s="29" t="str">
        <f>_xlfn.XLOOKUP($C284,'[3]BIS Feb-26'!$C:$C,'[3]BIS Feb-26'!AK:AK,"",0)</f>
        <v>14</v>
      </c>
      <c r="CS284" s="29" t="str">
        <f>_xlfn.XLOOKUP($C284,'[3]BIS Feb-26'!$C:$C,'[3]BIS Feb-26'!AL:AL,"",0)</f>
        <v>14</v>
      </c>
      <c r="CT284" s="29">
        <f>_xlfn.XLOOKUP($C284,'[3]BIS Feb-26'!$C:$C,'[3]BIS Feb-26'!AM:AM,"",0)</f>
        <v>4</v>
      </c>
      <c r="CU284" s="28">
        <f>_xlfn.XLOOKUP($C284,'[3]BIS Feb-26'!$C:$C,'[3]BIS Feb-26'!AN:AN,"",0)</f>
        <v>45786</v>
      </c>
      <c r="CV284" s="28">
        <f>_xlfn.XLOOKUP($C284,'[3]BIS Feb-26'!$C:$C,'[3]BIS Feb-26'!AO:AO,"",0)</f>
        <v>45786</v>
      </c>
      <c r="CW284" s="28">
        <f>_xlfn.XLOOKUP($C284,'[3]BIS Feb-26'!$C:$C,'[3]BIS Feb-26'!AP:AP,"",0)</f>
        <v>45786</v>
      </c>
      <c r="CX284" s="28">
        <f>_xlfn.XLOOKUP($C284,'[3]BIS Feb-26'!$C:$C,'[3]BIS Feb-26'!AQ:AQ,"",0)</f>
        <v>45786</v>
      </c>
      <c r="CY284" s="28">
        <f>_xlfn.XLOOKUP($C284,'[3]BIS Feb-26'!$C:$C,'[3]BIS Feb-26'!AR:AR,"",0)</f>
        <v>45522</v>
      </c>
      <c r="CZ284" s="28">
        <f>_xlfn.XLOOKUP($C284,'[3]BIS Feb-26'!$C:$C,'[3]BIS Feb-26'!AS:AS,"",0)</f>
        <v>45712</v>
      </c>
      <c r="DA284" s="28">
        <f>_xlfn.XLOOKUP($C284,'[3]BIS Feb-26'!$C:$C,'[3]BIS Feb-26'!AT:AT,"",0)</f>
        <v>46059</v>
      </c>
      <c r="DB284" s="28">
        <f>_xlfn.XLOOKUP($C284,'[3]BIS Feb-26'!$C:$C,'[3]BIS Feb-26'!AU:AU,"",0)</f>
        <v>45359</v>
      </c>
      <c r="DC284" s="28">
        <f>_xlfn.XLOOKUP($C284,'[3]BIS Feb-26'!$C:$C,'[3]BIS Feb-26'!AV:AV,"",0)</f>
        <v>45807</v>
      </c>
      <c r="DD284" s="11">
        <f>_xlfn.XLOOKUP($C284,'[3]BIS Feb-26'!$C:$C,'[3]BIS Feb-26'!AW:AW,"",0)</f>
        <v>1</v>
      </c>
      <c r="DE284" s="11">
        <f>_xlfn.XLOOKUP($C284,'[3]BIS Feb-26'!$C:$C,'[3]BIS Feb-26'!AX:AX,"",0)</f>
        <v>1</v>
      </c>
      <c r="DF284" s="11">
        <f>_xlfn.XLOOKUP($C284,'[3]BIS Feb-26'!$C:$C,'[3]BIS Feb-26'!AY:AY,"",0)</f>
        <v>0</v>
      </c>
      <c r="DG284" s="11">
        <f t="shared" ca="1" si="120"/>
        <v>9</v>
      </c>
      <c r="DH284" s="11">
        <f t="shared" ca="1" si="121"/>
        <v>0</v>
      </c>
      <c r="DI284" s="11">
        <f t="shared" ca="1" si="122"/>
        <v>0</v>
      </c>
      <c r="DJ284" s="11" t="str">
        <f>_xlfn.XLOOKUP($C284,'[3]Active Customer Assets'!$D:$D,'[3]Active Customer Assets'!I:I,"",0)</f>
        <v>A (100% potential spares purchased)</v>
      </c>
      <c r="DK284" s="28">
        <f>_xlfn.XLOOKUP($C284,'[3]Active Customer Assets'!$D:$D,'[3]Active Customer Assets'!J:J,"",0)</f>
        <v>44879.775000000001</v>
      </c>
      <c r="DL284" s="28">
        <f>_xlfn.XLOOKUP($C284,'[3]Active Customer Assets'!$D:$D,'[3]Active Customer Assets'!K:K,"",0)</f>
        <v>44851.229861111096</v>
      </c>
      <c r="DM284" s="28">
        <f>_xlfn.XLOOKUP($C284,'[3]Active Customer Assets'!$D:$D,'[3]Active Customer Assets'!L:L,"",0)</f>
        <v>45966.581435185202</v>
      </c>
      <c r="DN284" s="21">
        <f>_xlfn.XLOOKUP($C284,'[3]Active Customer Assets'!$D:$D,'[3]Active Customer Assets'!M:M,"",0)</f>
        <v>4686</v>
      </c>
      <c r="DO284" s="28">
        <f>_xlfn.XLOOKUP($C284,'[3]Active Customer Assets'!$D:$D,'[3]Active Customer Assets'!N:N,"",0)</f>
        <v>0</v>
      </c>
      <c r="DP284" s="28">
        <f>_xlfn.XLOOKUP($C284,'[3]Active Customer Assets'!$D:$D,'[3]Active Customer Assets'!O:O,"",0)</f>
        <v>0</v>
      </c>
      <c r="DQ284" s="28" t="str">
        <f>_xlfn.XLOOKUP($C284,'[3]Active Customer Assets'!$D:$D,'[3]Active Customer Assets'!P:P,"",0)</f>
        <v>Air lube Plus</v>
      </c>
      <c r="DR284" s="28">
        <f>_xlfn.XLOOKUP($C284,'[3]Active Customer Assets'!$D:$D,'[3]Active Customer Assets'!Q:Q,"",0)</f>
        <v>45607</v>
      </c>
      <c r="DS284" s="28">
        <f>_xlfn.XLOOKUP($C284,'[3]Active Customer Assets'!$D:$D,'[3]Active Customer Assets'!R:R,"",0)</f>
        <v>45607</v>
      </c>
      <c r="DT284" s="28">
        <f>_xlfn.XLOOKUP($C284,'[3]Active Customer Assets'!$D:$D,'[3]Active Customer Assets'!S:S,"",0)</f>
        <v>45607</v>
      </c>
      <c r="DU284" s="28">
        <f>_xlfn.XLOOKUP($C284,'[3]Active Customer Assets'!$D:$D,'[3]Active Customer Assets'!T:T,"",0)</f>
        <v>45607</v>
      </c>
      <c r="DV284" s="28">
        <f>_xlfn.XLOOKUP($C284,'[3]Active Customer Assets'!$D:$D,'[3]Active Customer Assets'!U:U,"",0)</f>
        <v>45343</v>
      </c>
      <c r="DW284" s="28">
        <f>_xlfn.XLOOKUP($C284,'[3]Active Customer Assets'!$D:$D,'[3]Active Customer Assets'!V:V,"",0)</f>
        <v>45443</v>
      </c>
      <c r="DX284" s="28">
        <f>_xlfn.XLOOKUP($C284,'[3]Active Customer Assets'!$D:$D,'[3]Active Customer Assets'!W:W,"",0)</f>
        <v>0</v>
      </c>
      <c r="DY284" s="28">
        <f>_xlfn.XLOOKUP($C284,'[3]Active Customer Assets'!$D:$D,'[3]Active Customer Assets'!X:X,"",0)</f>
        <v>45180</v>
      </c>
      <c r="DZ284" s="28">
        <f>_xlfn.XLOOKUP($C284,'[3]Active Customer Assets'!$D:$D,'[3]Active Customer Assets'!Y:Y,"",0)</f>
        <v>45443</v>
      </c>
      <c r="EA284" s="28" t="str">
        <f>_xlfn.XLOOKUP($C284,'[3]Active Customer Assets'!$D:$D,'[3]Active Customer Assets'!Z:Z,"",0)</f>
        <v>224</v>
      </c>
      <c r="EB284" s="28" t="str">
        <f>_xlfn.XLOOKUP($C284,'[3]Active Customer Assets'!$D:$D,'[3]Active Customer Assets'!AA:AA,"",0)</f>
        <v>224</v>
      </c>
      <c r="EC284" s="28" t="str">
        <f>_xlfn.XLOOKUP($C284,'[3]Active Customer Assets'!$D:$D,'[3]Active Customer Assets'!AB:AB,"",0)</f>
        <v>224</v>
      </c>
      <c r="ED284" s="28" t="str">
        <f>_xlfn.XLOOKUP($C284,'[3]Active Customer Assets'!$D:$D,'[3]Active Customer Assets'!AC:AC,"",0)</f>
        <v>224</v>
      </c>
      <c r="EE284" s="28" t="str">
        <f>_xlfn.XLOOKUP($C284,'[3]Active Customer Assets'!$D:$D,'[3]Active Customer Assets'!AD:AD,"",0)</f>
        <v>224</v>
      </c>
      <c r="EF284" s="28" t="str">
        <f>_xlfn.XLOOKUP($C284,'[3]Active Customer Assets'!$D:$D,'[3]Active Customer Assets'!AE:AE,"",0)</f>
        <v>14</v>
      </c>
      <c r="EG284" s="28" t="str">
        <f>_xlfn.XLOOKUP($C284,'[3]Active Customer Assets'!$D:$D,'[3]Active Customer Assets'!AF:AF,"",0)</f>
        <v>1000</v>
      </c>
      <c r="EH284" s="28" t="str">
        <f>_xlfn.XLOOKUP($C284,'[3]Active Customer Assets'!$D:$D,'[3]Active Customer Assets'!AG:AG,"",0)</f>
        <v>14</v>
      </c>
      <c r="EI284" s="28" t="str">
        <f>_xlfn.XLOOKUP($C284,'[3]Active Customer Assets'!$D:$D,'[3]Active Customer Assets'!AH:AH,"",0)</f>
        <v>14</v>
      </c>
      <c r="EJ284" s="21">
        <f>_xlfn.XLOOKUP($C284,'[3]Active Customer Assets'!$D:$D,'[3]Active Customer Assets'!AI:AI,"",0)</f>
        <v>4</v>
      </c>
      <c r="EK284" s="35" t="str">
        <f>[3]!tbl_DPSAC[[#This Row],[Unit Status]]</f>
        <v>Shifted</v>
      </c>
    </row>
    <row r="285" spans="1:141" x14ac:dyDescent="0.15">
      <c r="A285" s="11">
        <f>ROW(tbl_DPSAC[[#This Row],[Sl. No.]])-1</f>
        <v>284</v>
      </c>
      <c r="B285" s="12" t="s">
        <v>136</v>
      </c>
      <c r="C285" s="12" t="s">
        <v>1504</v>
      </c>
      <c r="D285" s="12" t="s">
        <v>138</v>
      </c>
      <c r="E285" s="12" t="s">
        <v>139</v>
      </c>
      <c r="F285" s="12" t="s">
        <v>161</v>
      </c>
      <c r="G285" s="13" t="s">
        <v>1505</v>
      </c>
      <c r="H285" s="13" t="str">
        <f>_xlfn.XLOOKUP(C285,'[1]E&amp;DPSAC'!$K:$K,'[1]E&amp;DPSAC'!$E:$E,,0)</f>
        <v>BHOWRA, DHANBAD</v>
      </c>
      <c r="I285" s="13"/>
      <c r="J285" s="13">
        <v>7402773991</v>
      </c>
      <c r="K285" s="13">
        <v>6207308280</v>
      </c>
      <c r="L285" s="12" t="str">
        <f t="shared" ca="1" si="100"/>
        <v>Non - Warranty</v>
      </c>
      <c r="M285" s="14">
        <v>44650</v>
      </c>
      <c r="N285" s="15">
        <v>24</v>
      </c>
      <c r="O285" s="14">
        <f t="shared" si="101"/>
        <v>45382</v>
      </c>
      <c r="P285" s="11" t="s">
        <v>142</v>
      </c>
      <c r="Q285" s="19" t="str">
        <f>_xlfn.XLOOKUP(C285,'[2]Sch Calls'!$R:$R,'[2]Sch Calls'!$F:$F,"",0)</f>
        <v>CC-01131105</v>
      </c>
      <c r="R285" s="18">
        <f>_xlfn.XLOOKUP(C285,'[2]Sch Calls'!$R:$R,'[2]Sch Calls'!$A:$A,"",0)</f>
        <v>45280.614097222198</v>
      </c>
      <c r="S285" s="17">
        <f>_xlfn.XLOOKUP(C285,'[2]Sch Calls'!$R:$R,'[2]Sch Calls'!$B:$B,"",0)</f>
        <v>2660</v>
      </c>
      <c r="T285" s="18">
        <f>_xlfn.XLOOKUP(C285,'[1]E&amp;DPSAC'!$K:$K,'[1]E&amp;DPSAC'!$W:$W,"",0)</f>
        <v>45280</v>
      </c>
      <c r="U285" s="17">
        <f>_xlfn.XLOOKUP(C285,'[1]E&amp;DPSAC'!$K:$K,'[1]E&amp;DPSAC'!$Z:$Z,"",0)</f>
        <v>2660</v>
      </c>
      <c r="V285" s="17">
        <f>_xlfn.XLOOKUP(C285,'[2]1. All Calls'!$R:$R,'[2]1. All Calls'!$B:$B,"",0)</f>
        <v>4900</v>
      </c>
      <c r="W285" s="20">
        <f>_xlfn.XLOOKUP(C285,'[2]1. All Calls'!$R:$R,'[2]1. All Calls'!$A:$A,"",0)</f>
        <v>45941.47152777778</v>
      </c>
      <c r="X285" s="17" t="str">
        <f>_xlfn.XLOOKUP(C285,'[2]Sch Calls'!$R:$R,'[2]Sch Calls'!$AB:$AB,"",0)</f>
        <v>Attend the site for schedule service so drain oil fromtankanddraonoil from cooler then change air filter for compressor engine both side then change oil filter and oil then change 40 liter oil. After then start then found running OK.</v>
      </c>
      <c r="Y285" s="17">
        <f t="shared" si="102"/>
        <v>-1490</v>
      </c>
      <c r="Z285" s="17" t="str">
        <f t="shared" si="103"/>
        <v>Due</v>
      </c>
      <c r="AA285" s="21">
        <f t="shared" ca="1" si="104"/>
        <v>820.38590277780168</v>
      </c>
      <c r="AB285" s="21" t="str">
        <f t="shared" ca="1" si="105"/>
        <v>Due</v>
      </c>
      <c r="AC285" s="11">
        <f ca="1">tbl_DPSAC[[#This Row],[Current Month Due Count]]</f>
        <v>0</v>
      </c>
      <c r="AD285" s="11">
        <f ca="1">tbl_DPSAC[[#This Row],[Next Month Due2]]</f>
        <v>0</v>
      </c>
      <c r="AE285" s="11">
        <f t="shared" ca="1" si="106"/>
        <v>1</v>
      </c>
      <c r="AF285" s="11">
        <v>3</v>
      </c>
      <c r="AG285" s="17">
        <f t="shared" ca="1" si="107"/>
        <v>5379</v>
      </c>
      <c r="AH285" s="11" t="s">
        <v>1506</v>
      </c>
      <c r="AI285" s="11" t="s">
        <v>1507</v>
      </c>
      <c r="AJ285" s="11" t="s">
        <v>1508</v>
      </c>
      <c r="AK285" s="11" t="s">
        <v>1509</v>
      </c>
      <c r="AL285" s="11" t="s">
        <v>1510</v>
      </c>
      <c r="AM285" s="11" t="s">
        <v>1511</v>
      </c>
      <c r="AN285" s="11">
        <v>0</v>
      </c>
      <c r="AO285" s="11">
        <v>0</v>
      </c>
      <c r="AP285" s="11">
        <v>0</v>
      </c>
      <c r="AQ285" s="11">
        <v>0</v>
      </c>
      <c r="AR285" s="11">
        <v>0</v>
      </c>
      <c r="AS285" s="11">
        <v>0</v>
      </c>
      <c r="AT285" s="11">
        <v>0</v>
      </c>
      <c r="AU285" s="11">
        <v>0</v>
      </c>
      <c r="AV285" s="11">
        <v>0</v>
      </c>
      <c r="AW285" s="11">
        <v>0</v>
      </c>
      <c r="AX285" s="11" t="str">
        <f t="shared" ca="1" si="108"/>
        <v>5 Service Due</v>
      </c>
      <c r="AY285" s="17">
        <v>2660</v>
      </c>
      <c r="AZ285" s="22">
        <v>45280</v>
      </c>
      <c r="BA285" s="17" t="s">
        <v>1512</v>
      </c>
      <c r="BB285" s="17">
        <v>1526</v>
      </c>
      <c r="BC285" s="22">
        <v>45026</v>
      </c>
      <c r="BD285" s="17" t="s">
        <v>1513</v>
      </c>
      <c r="BE285" s="17">
        <v>2660</v>
      </c>
      <c r="BF285" s="22">
        <v>45280</v>
      </c>
      <c r="BG285" s="17" t="s">
        <v>1512</v>
      </c>
      <c r="BH285" s="17">
        <v>2660</v>
      </c>
      <c r="BI285" s="22">
        <v>45280</v>
      </c>
      <c r="BJ285" s="17" t="s">
        <v>1512</v>
      </c>
      <c r="BK285" s="17">
        <v>1526</v>
      </c>
      <c r="BL285" s="22">
        <v>45026</v>
      </c>
      <c r="BM285" s="17" t="s">
        <v>1513</v>
      </c>
      <c r="BN285" s="23">
        <f t="shared" si="109"/>
        <v>45460</v>
      </c>
      <c r="BO285" s="23">
        <f t="shared" si="110"/>
        <v>45206</v>
      </c>
      <c r="BP285" s="23">
        <f t="shared" si="111"/>
        <v>45460</v>
      </c>
      <c r="BQ285" s="23">
        <f t="shared" si="112"/>
        <v>45460</v>
      </c>
      <c r="BR285" s="23">
        <f t="shared" si="123"/>
        <v>45391</v>
      </c>
      <c r="BS285" s="24">
        <f t="shared" ca="1" si="113"/>
        <v>-1969</v>
      </c>
      <c r="BT285" s="25">
        <f t="shared" ca="1" si="114"/>
        <v>-2353</v>
      </c>
      <c r="BU285" s="25">
        <f t="shared" ca="1" si="115"/>
        <v>-1969</v>
      </c>
      <c r="BV285" s="25">
        <f t="shared" ca="1" si="116"/>
        <v>-1969</v>
      </c>
      <c r="BW285" s="25">
        <f t="shared" ca="1" si="117"/>
        <v>-2353</v>
      </c>
      <c r="BX285" s="26">
        <v>0</v>
      </c>
      <c r="BY285" s="11">
        <f t="shared" ca="1" si="118"/>
        <v>5</v>
      </c>
      <c r="BZ285" s="11">
        <f t="shared" ca="1" si="124"/>
        <v>0</v>
      </c>
      <c r="CA285" s="11">
        <f t="shared" ca="1" si="119"/>
        <v>0</v>
      </c>
      <c r="CB285" s="28">
        <f>_xlfn.XLOOKUP($C285,'[3]BIS Feb-26'!$C:$C,'[3]BIS Feb-26'!U:U,"",0)</f>
        <v>45279.770833333299</v>
      </c>
      <c r="CC285" s="28">
        <f>_xlfn.XLOOKUP($C285,'[3]BIS Feb-26'!$C:$C,'[3]BIS Feb-26'!V:V,"",0)</f>
        <v>45279.770833333299</v>
      </c>
      <c r="CD285" s="28">
        <f>_xlfn.XLOOKUP($C285,'[3]BIS Feb-26'!$C:$C,'[3]BIS Feb-26'!W:W,"",0)</f>
        <v>45279.770833333299</v>
      </c>
      <c r="CE285" s="28">
        <f>_xlfn.XLOOKUP($C285,'[3]BIS Feb-26'!$C:$C,'[3]BIS Feb-26'!X:X,"",0)</f>
        <v>45279.770833333299</v>
      </c>
      <c r="CF285" s="28">
        <f>_xlfn.XLOOKUP($C285,'[3]BIS Feb-26'!$C:$C,'[3]BIS Feb-26'!Y:Y,"",0)</f>
        <v>45279.770833333299</v>
      </c>
      <c r="CG285" s="28">
        <f>_xlfn.XLOOKUP($C285,'[3]BIS Feb-26'!$C:$C,'[3]BIS Feb-26'!Z:Z,"",0)</f>
        <v>45025.770833333299</v>
      </c>
      <c r="CH285" s="28">
        <f>_xlfn.XLOOKUP($C285,'[3]BIS Feb-26'!$C:$C,'[3]BIS Feb-26'!AA:AA,"",0)</f>
        <v>0</v>
      </c>
      <c r="CI285" s="28">
        <f>_xlfn.XLOOKUP($C285,'[3]BIS Feb-26'!$C:$C,'[3]BIS Feb-26'!AB:AB,"",0)</f>
        <v>45025.770833333299</v>
      </c>
      <c r="CJ285" s="28">
        <f>_xlfn.XLOOKUP($C285,'[3]BIS Feb-26'!$C:$C,'[3]BIS Feb-26'!AC:AC,"",0)</f>
        <v>0</v>
      </c>
      <c r="CK285" s="29" t="str">
        <f>_xlfn.XLOOKUP($C285,'[3]BIS Feb-26'!$C:$C,'[3]BIS Feb-26'!AD:AD,"",0)</f>
        <v>490</v>
      </c>
      <c r="CL285" s="29" t="str">
        <f>_xlfn.XLOOKUP($C285,'[3]BIS Feb-26'!$C:$C,'[3]BIS Feb-26'!AE:AE,"",0)</f>
        <v>490</v>
      </c>
      <c r="CM285" s="29" t="str">
        <f>_xlfn.XLOOKUP($C285,'[3]BIS Feb-26'!$C:$C,'[3]BIS Feb-26'!AF:AF,"",0)</f>
        <v>490</v>
      </c>
      <c r="CN285" s="29" t="str">
        <f>_xlfn.XLOOKUP($C285,'[3]BIS Feb-26'!$C:$C,'[3]BIS Feb-26'!AG:AG,"",0)</f>
        <v>490</v>
      </c>
      <c r="CO285" s="29" t="str">
        <f>_xlfn.XLOOKUP($C285,'[3]BIS Feb-26'!$C:$C,'[3]BIS Feb-26'!AH:AH,"",0)</f>
        <v>490</v>
      </c>
      <c r="CP285" s="29" t="str">
        <f>_xlfn.XLOOKUP($C285,'[3]BIS Feb-26'!$C:$C,'[3]BIS Feb-26'!AI:AI,"",0)</f>
        <v>880</v>
      </c>
      <c r="CQ285" s="29" t="str">
        <f>_xlfn.XLOOKUP($C285,'[3]BIS Feb-26'!$C:$C,'[3]BIS Feb-26'!AJ:AJ,"",0)</f>
        <v>1000</v>
      </c>
      <c r="CR285" s="29" t="str">
        <f>_xlfn.XLOOKUP($C285,'[3]BIS Feb-26'!$C:$C,'[3]BIS Feb-26'!AK:AK,"",0)</f>
        <v>880</v>
      </c>
      <c r="CS285" s="29" t="str">
        <f>_xlfn.XLOOKUP($C285,'[3]BIS Feb-26'!$C:$C,'[3]BIS Feb-26'!AL:AL,"",0)</f>
        <v>880</v>
      </c>
      <c r="CT285" s="29">
        <f>_xlfn.XLOOKUP($C285,'[3]BIS Feb-26'!$C:$C,'[3]BIS Feb-26'!AM:AM,"",0)</f>
        <v>3</v>
      </c>
      <c r="CU285" s="28">
        <f>_xlfn.XLOOKUP($C285,'[3]BIS Feb-26'!$C:$C,'[3]BIS Feb-26'!AN:AN,"",0)</f>
        <v>45459</v>
      </c>
      <c r="CV285" s="28">
        <f>_xlfn.XLOOKUP($C285,'[3]BIS Feb-26'!$C:$C,'[3]BIS Feb-26'!AO:AO,"",0)</f>
        <v>45459</v>
      </c>
      <c r="CW285" s="28">
        <f>_xlfn.XLOOKUP($C285,'[3]BIS Feb-26'!$C:$C,'[3]BIS Feb-26'!AP:AP,"",0)</f>
        <v>45459</v>
      </c>
      <c r="CX285" s="28">
        <f>_xlfn.XLOOKUP($C285,'[3]BIS Feb-26'!$C:$C,'[3]BIS Feb-26'!AQ:AQ,"",0)</f>
        <v>45459</v>
      </c>
      <c r="CY285" s="28">
        <f>_xlfn.XLOOKUP($C285,'[3]BIS Feb-26'!$C:$C,'[3]BIS Feb-26'!AR:AR,"",0)</f>
        <v>45459</v>
      </c>
      <c r="CZ285" s="28">
        <f>_xlfn.XLOOKUP($C285,'[3]BIS Feb-26'!$C:$C,'[3]BIS Feb-26'!AS:AS,"",0)</f>
        <v>45295</v>
      </c>
      <c r="DA285" s="28">
        <f>_xlfn.XLOOKUP($C285,'[3]BIS Feb-26'!$C:$C,'[3]BIS Feb-26'!AT:AT,"",0)</f>
        <v>46034</v>
      </c>
      <c r="DB285" s="28">
        <f>_xlfn.XLOOKUP($C285,'[3]BIS Feb-26'!$C:$C,'[3]BIS Feb-26'!AU:AU,"",0)</f>
        <v>45205</v>
      </c>
      <c r="DC285" s="28">
        <f>_xlfn.XLOOKUP($C285,'[3]BIS Feb-26'!$C:$C,'[3]BIS Feb-26'!AV:AV,"",0)</f>
        <v>46114</v>
      </c>
      <c r="DD285" s="11">
        <f>_xlfn.XLOOKUP($C285,'[3]BIS Feb-26'!$C:$C,'[3]BIS Feb-26'!AW:AW,"",0)</f>
        <v>1</v>
      </c>
      <c r="DE285" s="11">
        <f>_xlfn.XLOOKUP($C285,'[3]BIS Feb-26'!$C:$C,'[3]BIS Feb-26'!AX:AX,"",0)</f>
        <v>0</v>
      </c>
      <c r="DF285" s="11">
        <f>_xlfn.XLOOKUP($C285,'[3]BIS Feb-26'!$C:$C,'[3]BIS Feb-26'!AY:AY,"",0)</f>
        <v>0</v>
      </c>
      <c r="DG285" s="11">
        <f t="shared" ca="1" si="120"/>
        <v>8</v>
      </c>
      <c r="DH285" s="11">
        <f t="shared" ca="1" si="121"/>
        <v>0</v>
      </c>
      <c r="DI285" s="11">
        <f t="shared" ca="1" si="122"/>
        <v>1</v>
      </c>
      <c r="DJ285" s="11" t="str">
        <f>_xlfn.XLOOKUP($C285,'[3]Active Customer Assets'!$D:$D,'[3]Active Customer Assets'!I:I,"",0)</f>
        <v>A (100% potential spares purchased)</v>
      </c>
      <c r="DK285" s="28">
        <f>_xlfn.XLOOKUP($C285,'[3]Active Customer Assets'!$D:$D,'[3]Active Customer Assets'!J:J,"",0)</f>
        <v>44650.690277777801</v>
      </c>
      <c r="DL285" s="28">
        <f>_xlfn.XLOOKUP($C285,'[3]Active Customer Assets'!$D:$D,'[3]Active Customer Assets'!K:K,"",0)</f>
        <v>44574.229166666701</v>
      </c>
      <c r="DM285" s="28">
        <f>_xlfn.XLOOKUP($C285,'[3]Active Customer Assets'!$D:$D,'[3]Active Customer Assets'!L:L,"",0)</f>
        <v>45941.472361111097</v>
      </c>
      <c r="DN285" s="21">
        <f>_xlfn.XLOOKUP($C285,'[3]Active Customer Assets'!$D:$D,'[3]Active Customer Assets'!M:M,"",0)</f>
        <v>4900</v>
      </c>
      <c r="DO285" s="28">
        <f>_xlfn.XLOOKUP($C285,'[3]Active Customer Assets'!$D:$D,'[3]Active Customer Assets'!N:N,"",0)</f>
        <v>0</v>
      </c>
      <c r="DP285" s="28">
        <f>_xlfn.XLOOKUP($C285,'[3]Active Customer Assets'!$D:$D,'[3]Active Customer Assets'!O:O,"",0)</f>
        <v>0</v>
      </c>
      <c r="DQ285" s="28" t="str">
        <f>_xlfn.XLOOKUP($C285,'[3]Active Customer Assets'!$D:$D,'[3]Active Customer Assets'!P:P,"",0)</f>
        <v>Air lube Plus</v>
      </c>
      <c r="DR285" s="28">
        <f>_xlfn.XLOOKUP($C285,'[3]Active Customer Assets'!$D:$D,'[3]Active Customer Assets'!Q:Q,"",0)</f>
        <v>45280</v>
      </c>
      <c r="DS285" s="28">
        <f>_xlfn.XLOOKUP($C285,'[3]Active Customer Assets'!$D:$D,'[3]Active Customer Assets'!R:R,"",0)</f>
        <v>45280</v>
      </c>
      <c r="DT285" s="28">
        <f>_xlfn.XLOOKUP($C285,'[3]Active Customer Assets'!$D:$D,'[3]Active Customer Assets'!S:S,"",0)</f>
        <v>45280</v>
      </c>
      <c r="DU285" s="28">
        <f>_xlfn.XLOOKUP($C285,'[3]Active Customer Assets'!$D:$D,'[3]Active Customer Assets'!T:T,"",0)</f>
        <v>45280</v>
      </c>
      <c r="DV285" s="28">
        <f>_xlfn.XLOOKUP($C285,'[3]Active Customer Assets'!$D:$D,'[3]Active Customer Assets'!U:U,"",0)</f>
        <v>45280</v>
      </c>
      <c r="DW285" s="28">
        <f>_xlfn.XLOOKUP($C285,'[3]Active Customer Assets'!$D:$D,'[3]Active Customer Assets'!V:V,"",0)</f>
        <v>45026</v>
      </c>
      <c r="DX285" s="28">
        <f>_xlfn.XLOOKUP($C285,'[3]Active Customer Assets'!$D:$D,'[3]Active Customer Assets'!W:W,"",0)</f>
        <v>0</v>
      </c>
      <c r="DY285" s="28">
        <f>_xlfn.XLOOKUP($C285,'[3]Active Customer Assets'!$D:$D,'[3]Active Customer Assets'!X:X,"",0)</f>
        <v>45026</v>
      </c>
      <c r="DZ285" s="28">
        <f>_xlfn.XLOOKUP($C285,'[3]Active Customer Assets'!$D:$D,'[3]Active Customer Assets'!Y:Y,"",0)</f>
        <v>0</v>
      </c>
      <c r="EA285" s="28" t="str">
        <f>_xlfn.XLOOKUP($C285,'[3]Active Customer Assets'!$D:$D,'[3]Active Customer Assets'!Z:Z,"",0)</f>
        <v>490</v>
      </c>
      <c r="EB285" s="28" t="str">
        <f>_xlfn.XLOOKUP($C285,'[3]Active Customer Assets'!$D:$D,'[3]Active Customer Assets'!AA:AA,"",0)</f>
        <v>490</v>
      </c>
      <c r="EC285" s="28" t="str">
        <f>_xlfn.XLOOKUP($C285,'[3]Active Customer Assets'!$D:$D,'[3]Active Customer Assets'!AB:AB,"",0)</f>
        <v>490</v>
      </c>
      <c r="ED285" s="28" t="str">
        <f>_xlfn.XLOOKUP($C285,'[3]Active Customer Assets'!$D:$D,'[3]Active Customer Assets'!AC:AC,"",0)</f>
        <v>490</v>
      </c>
      <c r="EE285" s="28" t="str">
        <f>_xlfn.XLOOKUP($C285,'[3]Active Customer Assets'!$D:$D,'[3]Active Customer Assets'!AD:AD,"",0)</f>
        <v>490</v>
      </c>
      <c r="EF285" s="28" t="str">
        <f>_xlfn.XLOOKUP($C285,'[3]Active Customer Assets'!$D:$D,'[3]Active Customer Assets'!AE:AE,"",0)</f>
        <v>880</v>
      </c>
      <c r="EG285" s="28" t="str">
        <f>_xlfn.XLOOKUP($C285,'[3]Active Customer Assets'!$D:$D,'[3]Active Customer Assets'!AF:AF,"",0)</f>
        <v>1000</v>
      </c>
      <c r="EH285" s="28" t="str">
        <f>_xlfn.XLOOKUP($C285,'[3]Active Customer Assets'!$D:$D,'[3]Active Customer Assets'!AG:AG,"",0)</f>
        <v>880</v>
      </c>
      <c r="EI285" s="28" t="str">
        <f>_xlfn.XLOOKUP($C285,'[3]Active Customer Assets'!$D:$D,'[3]Active Customer Assets'!AH:AH,"",0)</f>
        <v>880</v>
      </c>
      <c r="EJ285" s="21">
        <f>_xlfn.XLOOKUP($C285,'[3]Active Customer Assets'!$D:$D,'[3]Active Customer Assets'!AI:AI,"",0)</f>
        <v>3</v>
      </c>
      <c r="EK285" s="35" t="str">
        <f>[3]!tbl_DPSAC[[#This Row],[Unit Status]]</f>
        <v>Active</v>
      </c>
    </row>
    <row r="286" spans="1:141" x14ac:dyDescent="0.15">
      <c r="A286" s="11">
        <f>ROW(tbl_DPSAC[[#This Row],[Sl. No.]])-1</f>
        <v>285</v>
      </c>
      <c r="B286" s="12" t="s">
        <v>136</v>
      </c>
      <c r="C286" s="12" t="s">
        <v>1514</v>
      </c>
      <c r="D286" s="12" t="s">
        <v>1515</v>
      </c>
      <c r="E286" s="12" t="s">
        <v>1232</v>
      </c>
      <c r="F286" s="12" t="s">
        <v>161</v>
      </c>
      <c r="G286" s="13" t="s">
        <v>1516</v>
      </c>
      <c r="H286" s="13" t="e">
        <f>_xlfn.XLOOKUP(C286,'[1]E&amp;DPSAC'!$K:$K,'[1]E&amp;DPSAC'!$E:$E,,0)</f>
        <v>#N/A</v>
      </c>
      <c r="I286" s="13"/>
      <c r="J286" s="13">
        <v>9487713345</v>
      </c>
      <c r="K286" s="13" t="s">
        <v>143</v>
      </c>
      <c r="L286" s="12" t="str">
        <f t="shared" ca="1" si="100"/>
        <v>Non - Warranty</v>
      </c>
      <c r="M286" s="14">
        <v>44499</v>
      </c>
      <c r="N286" s="15">
        <v>24</v>
      </c>
      <c r="O286" s="14">
        <f t="shared" si="101"/>
        <v>45230</v>
      </c>
      <c r="P286" s="11" t="s">
        <v>157</v>
      </c>
      <c r="Q286" s="19" t="str">
        <f>_xlfn.XLOOKUP(C286,'[2]Sch Calls'!$R:$R,'[2]Sch Calls'!$F:$F,"",0)</f>
        <v/>
      </c>
      <c r="R286" s="18" t="str">
        <f>_xlfn.XLOOKUP(C286,'[2]Sch Calls'!$R:$R,'[2]Sch Calls'!$A:$A,"",0)</f>
        <v/>
      </c>
      <c r="S286" s="17" t="str">
        <f>_xlfn.XLOOKUP(C286,'[2]Sch Calls'!$R:$R,'[2]Sch Calls'!$B:$B,"",0)</f>
        <v/>
      </c>
      <c r="T286" s="18" t="str">
        <f>_xlfn.XLOOKUP(C286,'[1]E&amp;DPSAC'!$K:$K,'[1]E&amp;DPSAC'!$W:$W,"",0)</f>
        <v/>
      </c>
      <c r="U286" s="17" t="str">
        <f>_xlfn.XLOOKUP(C286,'[1]E&amp;DPSAC'!$K:$K,'[1]E&amp;DPSAC'!$Z:$Z,"",0)</f>
        <v/>
      </c>
      <c r="V286" s="17" t="str">
        <f>_xlfn.XLOOKUP(C286,'[2]1. All Calls'!$R:$R,'[2]1. All Calls'!$B:$B,"",0)</f>
        <v/>
      </c>
      <c r="W286" s="20" t="str">
        <f>_xlfn.XLOOKUP(C286,'[2]1. All Calls'!$R:$R,'[2]1. All Calls'!$A:$A,"",0)</f>
        <v/>
      </c>
      <c r="X286" s="17" t="str">
        <f>_xlfn.XLOOKUP(C286,'[2]Sch Calls'!$R:$R,'[2]Sch Calls'!$AB:$AB,"",0)</f>
        <v/>
      </c>
      <c r="Y286" s="17">
        <f t="shared" si="102"/>
        <v>0</v>
      </c>
      <c r="Z286" s="17" t="str">
        <f t="shared" si="103"/>
        <v>Done</v>
      </c>
      <c r="AA286" s="21">
        <f t="shared" ca="1" si="104"/>
        <v>1602</v>
      </c>
      <c r="AB286" s="21" t="str">
        <f t="shared" ca="1" si="105"/>
        <v>Due</v>
      </c>
      <c r="AC286" s="11">
        <f ca="1">tbl_DPSAC[[#This Row],[Current Month Due Count]]</f>
        <v>0</v>
      </c>
      <c r="AD286" s="11">
        <f ca="1">tbl_DPSAC[[#This Row],[Next Month Due2]]</f>
        <v>0</v>
      </c>
      <c r="AE286" s="11">
        <f t="shared" ca="1" si="106"/>
        <v>1</v>
      </c>
      <c r="AF286" s="11">
        <v>8</v>
      </c>
      <c r="AG286" s="17" t="str">
        <f t="shared" ca="1" si="107"/>
        <v/>
      </c>
      <c r="AH286" s="11">
        <v>0</v>
      </c>
      <c r="AI286" s="11">
        <v>0</v>
      </c>
      <c r="AJ286" s="11">
        <v>0</v>
      </c>
      <c r="AK286" s="11">
        <v>0</v>
      </c>
      <c r="AL286" s="11">
        <v>0</v>
      </c>
      <c r="AM286" s="11">
        <v>0</v>
      </c>
      <c r="AN286" s="11">
        <v>0</v>
      </c>
      <c r="AO286" s="11">
        <v>0</v>
      </c>
      <c r="AP286" s="11">
        <v>0</v>
      </c>
      <c r="AQ286" s="11">
        <v>0</v>
      </c>
      <c r="AR286" s="11">
        <v>0</v>
      </c>
      <c r="AS286" s="11">
        <v>0</v>
      </c>
      <c r="AT286" s="11">
        <v>0</v>
      </c>
      <c r="AU286" s="11">
        <v>0</v>
      </c>
      <c r="AV286" s="11">
        <v>0</v>
      </c>
      <c r="AW286" s="11">
        <v>0</v>
      </c>
      <c r="AX286" s="11" t="str">
        <f t="shared" si="108"/>
        <v>No Service Dues</v>
      </c>
      <c r="AY286" s="17"/>
      <c r="AZ286" s="22"/>
      <c r="BA286" s="17"/>
      <c r="BB286" s="17"/>
      <c r="BC286" s="22"/>
      <c r="BD286" s="17"/>
      <c r="BE286" s="17"/>
      <c r="BF286" s="22"/>
      <c r="BG286" s="17"/>
      <c r="BH286" s="17"/>
      <c r="BI286" s="22"/>
      <c r="BJ286" s="17"/>
      <c r="BK286" s="17"/>
      <c r="BL286" s="22"/>
      <c r="BM286" s="17"/>
      <c r="BN286" s="23" t="str">
        <f t="shared" si="109"/>
        <v/>
      </c>
      <c r="BO286" s="23" t="str">
        <f t="shared" si="110"/>
        <v/>
      </c>
      <c r="BP286" s="23" t="str">
        <f t="shared" si="111"/>
        <v/>
      </c>
      <c r="BQ286" s="23" t="str">
        <f t="shared" si="112"/>
        <v/>
      </c>
      <c r="BR286" s="23" t="str">
        <f t="shared" si="123"/>
        <v/>
      </c>
      <c r="BS286" s="24" t="str">
        <f t="shared" si="113"/>
        <v/>
      </c>
      <c r="BT286" s="25" t="str">
        <f t="shared" si="114"/>
        <v/>
      </c>
      <c r="BU286" s="25" t="str">
        <f t="shared" si="115"/>
        <v/>
      </c>
      <c r="BV286" s="25" t="str">
        <f t="shared" si="116"/>
        <v/>
      </c>
      <c r="BW286" s="25" t="str">
        <f t="shared" si="117"/>
        <v/>
      </c>
      <c r="BX286" s="26" t="s">
        <v>159</v>
      </c>
      <c r="BY286" s="11">
        <f t="shared" ca="1" si="118"/>
        <v>0</v>
      </c>
      <c r="BZ286" s="11">
        <f t="shared" ca="1" si="124"/>
        <v>0</v>
      </c>
      <c r="CA286" s="11">
        <f t="shared" ca="1" si="119"/>
        <v>0</v>
      </c>
      <c r="CB286" s="28" t="str">
        <f>_xlfn.XLOOKUP($C286,'[3]BIS Feb-26'!$C:$C,'[3]BIS Feb-26'!U:U,"",0)</f>
        <v/>
      </c>
      <c r="CC286" s="28" t="str">
        <f>_xlfn.XLOOKUP($C286,'[3]BIS Feb-26'!$C:$C,'[3]BIS Feb-26'!V:V,"",0)</f>
        <v/>
      </c>
      <c r="CD286" s="28" t="str">
        <f>_xlfn.XLOOKUP($C286,'[3]BIS Feb-26'!$C:$C,'[3]BIS Feb-26'!W:W,"",0)</f>
        <v/>
      </c>
      <c r="CE286" s="28" t="str">
        <f>_xlfn.XLOOKUP($C286,'[3]BIS Feb-26'!$C:$C,'[3]BIS Feb-26'!X:X,"",0)</f>
        <v/>
      </c>
      <c r="CF286" s="28" t="str">
        <f>_xlfn.XLOOKUP($C286,'[3]BIS Feb-26'!$C:$C,'[3]BIS Feb-26'!Y:Y,"",0)</f>
        <v/>
      </c>
      <c r="CG286" s="28" t="str">
        <f>_xlfn.XLOOKUP($C286,'[3]BIS Feb-26'!$C:$C,'[3]BIS Feb-26'!Z:Z,"",0)</f>
        <v/>
      </c>
      <c r="CH286" s="28" t="str">
        <f>_xlfn.XLOOKUP($C286,'[3]BIS Feb-26'!$C:$C,'[3]BIS Feb-26'!AA:AA,"",0)</f>
        <v/>
      </c>
      <c r="CI286" s="28" t="str">
        <f>_xlfn.XLOOKUP($C286,'[3]BIS Feb-26'!$C:$C,'[3]BIS Feb-26'!AB:AB,"",0)</f>
        <v/>
      </c>
      <c r="CJ286" s="28" t="str">
        <f>_xlfn.XLOOKUP($C286,'[3]BIS Feb-26'!$C:$C,'[3]BIS Feb-26'!AC:AC,"",0)</f>
        <v/>
      </c>
      <c r="CK286" s="29" t="str">
        <f>_xlfn.XLOOKUP($C286,'[3]BIS Feb-26'!$C:$C,'[3]BIS Feb-26'!AD:AD,"",0)</f>
        <v/>
      </c>
      <c r="CL286" s="29" t="str">
        <f>_xlfn.XLOOKUP($C286,'[3]BIS Feb-26'!$C:$C,'[3]BIS Feb-26'!AE:AE,"",0)</f>
        <v/>
      </c>
      <c r="CM286" s="29" t="str">
        <f>_xlfn.XLOOKUP($C286,'[3]BIS Feb-26'!$C:$C,'[3]BIS Feb-26'!AF:AF,"",0)</f>
        <v/>
      </c>
      <c r="CN286" s="29" t="str">
        <f>_xlfn.XLOOKUP($C286,'[3]BIS Feb-26'!$C:$C,'[3]BIS Feb-26'!AG:AG,"",0)</f>
        <v/>
      </c>
      <c r="CO286" s="29" t="str">
        <f>_xlfn.XLOOKUP($C286,'[3]BIS Feb-26'!$C:$C,'[3]BIS Feb-26'!AH:AH,"",0)</f>
        <v/>
      </c>
      <c r="CP286" s="29" t="str">
        <f>_xlfn.XLOOKUP($C286,'[3]BIS Feb-26'!$C:$C,'[3]BIS Feb-26'!AI:AI,"",0)</f>
        <v/>
      </c>
      <c r="CQ286" s="29" t="str">
        <f>_xlfn.XLOOKUP($C286,'[3]BIS Feb-26'!$C:$C,'[3]BIS Feb-26'!AJ:AJ,"",0)</f>
        <v/>
      </c>
      <c r="CR286" s="29" t="str">
        <f>_xlfn.XLOOKUP($C286,'[3]BIS Feb-26'!$C:$C,'[3]BIS Feb-26'!AK:AK,"",0)</f>
        <v/>
      </c>
      <c r="CS286" s="29" t="str">
        <f>_xlfn.XLOOKUP($C286,'[3]BIS Feb-26'!$C:$C,'[3]BIS Feb-26'!AL:AL,"",0)</f>
        <v/>
      </c>
      <c r="CT286" s="29" t="str">
        <f>_xlfn.XLOOKUP($C286,'[3]BIS Feb-26'!$C:$C,'[3]BIS Feb-26'!AM:AM,"",0)</f>
        <v/>
      </c>
      <c r="CU286" s="28" t="str">
        <f>_xlfn.XLOOKUP($C286,'[3]BIS Feb-26'!$C:$C,'[3]BIS Feb-26'!AN:AN,"",0)</f>
        <v/>
      </c>
      <c r="CV286" s="28" t="str">
        <f>_xlfn.XLOOKUP($C286,'[3]BIS Feb-26'!$C:$C,'[3]BIS Feb-26'!AO:AO,"",0)</f>
        <v/>
      </c>
      <c r="CW286" s="28" t="str">
        <f>_xlfn.XLOOKUP($C286,'[3]BIS Feb-26'!$C:$C,'[3]BIS Feb-26'!AP:AP,"",0)</f>
        <v/>
      </c>
      <c r="CX286" s="28" t="str">
        <f>_xlfn.XLOOKUP($C286,'[3]BIS Feb-26'!$C:$C,'[3]BIS Feb-26'!AQ:AQ,"",0)</f>
        <v/>
      </c>
      <c r="CY286" s="28" t="str">
        <f>_xlfn.XLOOKUP($C286,'[3]BIS Feb-26'!$C:$C,'[3]BIS Feb-26'!AR:AR,"",0)</f>
        <v/>
      </c>
      <c r="CZ286" s="28" t="str">
        <f>_xlfn.XLOOKUP($C286,'[3]BIS Feb-26'!$C:$C,'[3]BIS Feb-26'!AS:AS,"",0)</f>
        <v/>
      </c>
      <c r="DA286" s="28" t="str">
        <f>_xlfn.XLOOKUP($C286,'[3]BIS Feb-26'!$C:$C,'[3]BIS Feb-26'!AT:AT,"",0)</f>
        <v/>
      </c>
      <c r="DB286" s="28" t="str">
        <f>_xlfn.XLOOKUP($C286,'[3]BIS Feb-26'!$C:$C,'[3]BIS Feb-26'!AU:AU,"",0)</f>
        <v/>
      </c>
      <c r="DC286" s="28" t="str">
        <f>_xlfn.XLOOKUP($C286,'[3]BIS Feb-26'!$C:$C,'[3]BIS Feb-26'!AV:AV,"",0)</f>
        <v/>
      </c>
      <c r="DD286" s="11" t="str">
        <f>_xlfn.XLOOKUP($C286,'[3]BIS Feb-26'!$C:$C,'[3]BIS Feb-26'!AW:AW,"",0)</f>
        <v/>
      </c>
      <c r="DE286" s="11" t="str">
        <f>_xlfn.XLOOKUP($C286,'[3]BIS Feb-26'!$C:$C,'[3]BIS Feb-26'!AX:AX,"",0)</f>
        <v/>
      </c>
      <c r="DF286" s="11" t="str">
        <f>_xlfn.XLOOKUP($C286,'[3]BIS Feb-26'!$C:$C,'[3]BIS Feb-26'!AY:AY,"",0)</f>
        <v/>
      </c>
      <c r="DG286" s="11">
        <f t="shared" ca="1" si="120"/>
        <v>0</v>
      </c>
      <c r="DH286" s="11">
        <f t="shared" ca="1" si="121"/>
        <v>0</v>
      </c>
      <c r="DI286" s="11">
        <f t="shared" ca="1" si="122"/>
        <v>0</v>
      </c>
      <c r="DJ286" s="11" t="str">
        <f>_xlfn.XLOOKUP($C286,'[3]Active Customer Assets'!$D:$D,'[3]Active Customer Assets'!I:I,"",0)</f>
        <v/>
      </c>
      <c r="DK286" s="28" t="str">
        <f>_xlfn.XLOOKUP($C286,'[3]Active Customer Assets'!$D:$D,'[3]Active Customer Assets'!J:J,"",0)</f>
        <v/>
      </c>
      <c r="DL286" s="28" t="str">
        <f>_xlfn.XLOOKUP($C286,'[3]Active Customer Assets'!$D:$D,'[3]Active Customer Assets'!K:K,"",0)</f>
        <v/>
      </c>
      <c r="DM286" s="28" t="str">
        <f>_xlfn.XLOOKUP($C286,'[3]Active Customer Assets'!$D:$D,'[3]Active Customer Assets'!L:L,"",0)</f>
        <v/>
      </c>
      <c r="DN286" s="21" t="str">
        <f>_xlfn.XLOOKUP($C286,'[3]Active Customer Assets'!$D:$D,'[3]Active Customer Assets'!M:M,"",0)</f>
        <v/>
      </c>
      <c r="DO286" s="28" t="str">
        <f>_xlfn.XLOOKUP($C286,'[3]Active Customer Assets'!$D:$D,'[3]Active Customer Assets'!N:N,"",0)</f>
        <v/>
      </c>
      <c r="DP286" s="28" t="str">
        <f>_xlfn.XLOOKUP($C286,'[3]Active Customer Assets'!$D:$D,'[3]Active Customer Assets'!O:O,"",0)</f>
        <v/>
      </c>
      <c r="DQ286" s="28" t="str">
        <f>_xlfn.XLOOKUP($C286,'[3]Active Customer Assets'!$D:$D,'[3]Active Customer Assets'!P:P,"",0)</f>
        <v/>
      </c>
      <c r="DR286" s="28" t="str">
        <f>_xlfn.XLOOKUP($C286,'[3]Active Customer Assets'!$D:$D,'[3]Active Customer Assets'!Q:Q,"",0)</f>
        <v/>
      </c>
      <c r="DS286" s="28" t="str">
        <f>_xlfn.XLOOKUP($C286,'[3]Active Customer Assets'!$D:$D,'[3]Active Customer Assets'!R:R,"",0)</f>
        <v/>
      </c>
      <c r="DT286" s="28" t="str">
        <f>_xlfn.XLOOKUP($C286,'[3]Active Customer Assets'!$D:$D,'[3]Active Customer Assets'!S:S,"",0)</f>
        <v/>
      </c>
      <c r="DU286" s="28" t="str">
        <f>_xlfn.XLOOKUP($C286,'[3]Active Customer Assets'!$D:$D,'[3]Active Customer Assets'!T:T,"",0)</f>
        <v/>
      </c>
      <c r="DV286" s="28" t="str">
        <f>_xlfn.XLOOKUP($C286,'[3]Active Customer Assets'!$D:$D,'[3]Active Customer Assets'!U:U,"",0)</f>
        <v/>
      </c>
      <c r="DW286" s="28" t="str">
        <f>_xlfn.XLOOKUP($C286,'[3]Active Customer Assets'!$D:$D,'[3]Active Customer Assets'!V:V,"",0)</f>
        <v/>
      </c>
      <c r="DX286" s="28" t="str">
        <f>_xlfn.XLOOKUP($C286,'[3]Active Customer Assets'!$D:$D,'[3]Active Customer Assets'!W:W,"",0)</f>
        <v/>
      </c>
      <c r="DY286" s="28" t="str">
        <f>_xlfn.XLOOKUP($C286,'[3]Active Customer Assets'!$D:$D,'[3]Active Customer Assets'!X:X,"",0)</f>
        <v/>
      </c>
      <c r="DZ286" s="28" t="str">
        <f>_xlfn.XLOOKUP($C286,'[3]Active Customer Assets'!$D:$D,'[3]Active Customer Assets'!Y:Y,"",0)</f>
        <v/>
      </c>
      <c r="EA286" s="28" t="str">
        <f>_xlfn.XLOOKUP($C286,'[3]Active Customer Assets'!$D:$D,'[3]Active Customer Assets'!Z:Z,"",0)</f>
        <v/>
      </c>
      <c r="EB286" s="28" t="str">
        <f>_xlfn.XLOOKUP($C286,'[3]Active Customer Assets'!$D:$D,'[3]Active Customer Assets'!AA:AA,"",0)</f>
        <v/>
      </c>
      <c r="EC286" s="28" t="str">
        <f>_xlfn.XLOOKUP($C286,'[3]Active Customer Assets'!$D:$D,'[3]Active Customer Assets'!AB:AB,"",0)</f>
        <v/>
      </c>
      <c r="ED286" s="28" t="str">
        <f>_xlfn.XLOOKUP($C286,'[3]Active Customer Assets'!$D:$D,'[3]Active Customer Assets'!AC:AC,"",0)</f>
        <v/>
      </c>
      <c r="EE286" s="28" t="str">
        <f>_xlfn.XLOOKUP($C286,'[3]Active Customer Assets'!$D:$D,'[3]Active Customer Assets'!AD:AD,"",0)</f>
        <v/>
      </c>
      <c r="EF286" s="28" t="str">
        <f>_xlfn.XLOOKUP($C286,'[3]Active Customer Assets'!$D:$D,'[3]Active Customer Assets'!AE:AE,"",0)</f>
        <v/>
      </c>
      <c r="EG286" s="28" t="str">
        <f>_xlfn.XLOOKUP($C286,'[3]Active Customer Assets'!$D:$D,'[3]Active Customer Assets'!AF:AF,"",0)</f>
        <v/>
      </c>
      <c r="EH286" s="28" t="str">
        <f>_xlfn.XLOOKUP($C286,'[3]Active Customer Assets'!$D:$D,'[3]Active Customer Assets'!AG:AG,"",0)</f>
        <v/>
      </c>
      <c r="EI286" s="28" t="str">
        <f>_xlfn.XLOOKUP($C286,'[3]Active Customer Assets'!$D:$D,'[3]Active Customer Assets'!AH:AH,"",0)</f>
        <v/>
      </c>
      <c r="EJ286" s="21" t="str">
        <f>_xlfn.XLOOKUP($C286,'[3]Active Customer Assets'!$D:$D,'[3]Active Customer Assets'!AI:AI,"",0)</f>
        <v/>
      </c>
      <c r="EK286" s="35" t="str">
        <f>[3]!tbl_DPSAC[[#This Row],[Unit Status]]</f>
        <v>Shifted</v>
      </c>
    </row>
    <row r="287" spans="1:141" x14ac:dyDescent="0.15">
      <c r="A287" s="11">
        <f>ROW(tbl_DPSAC[[#This Row],[Sl. No.]])-1</f>
        <v>286</v>
      </c>
      <c r="B287" s="12" t="s">
        <v>196</v>
      </c>
      <c r="C287" s="12" t="s">
        <v>1517</v>
      </c>
      <c r="D287" s="12" t="s">
        <v>460</v>
      </c>
      <c r="E287" s="12" t="s">
        <v>170</v>
      </c>
      <c r="F287" s="12" t="s">
        <v>161</v>
      </c>
      <c r="G287" s="13" t="s">
        <v>1518</v>
      </c>
      <c r="H287" s="13" t="str">
        <f>_xlfn.XLOOKUP(C287,'[1]E&amp;DPSAC'!$K:$K,'[1]E&amp;DPSAC'!$E:$E,,0)</f>
        <v>HAJIPUR, BIHAR</v>
      </c>
      <c r="I287" s="13"/>
      <c r="J287" s="13">
        <v>8809338483</v>
      </c>
      <c r="K287" s="13">
        <v>7368928746</v>
      </c>
      <c r="L287" s="12" t="str">
        <f t="shared" ca="1" si="100"/>
        <v>Non - Warranty</v>
      </c>
      <c r="M287" s="14">
        <v>44565</v>
      </c>
      <c r="N287" s="15">
        <v>24</v>
      </c>
      <c r="O287" s="14">
        <f t="shared" si="101"/>
        <v>45322</v>
      </c>
      <c r="P287" s="11" t="s">
        <v>157</v>
      </c>
      <c r="Q287" s="19" t="str">
        <f>_xlfn.XLOOKUP(C287,'[2]Sch Calls'!$R:$R,'[2]Sch Calls'!$F:$F,"",0)</f>
        <v>CC-01224065</v>
      </c>
      <c r="R287" s="18">
        <f>_xlfn.XLOOKUP(C287,'[2]Sch Calls'!$R:$R,'[2]Sch Calls'!$A:$A,"",0)</f>
        <v>45372.544467592597</v>
      </c>
      <c r="S287" s="17">
        <f>_xlfn.XLOOKUP(C287,'[2]Sch Calls'!$R:$R,'[2]Sch Calls'!$B:$B,"",0)</f>
        <v>2971</v>
      </c>
      <c r="T287" s="18">
        <f>_xlfn.XLOOKUP(C287,'[1]E&amp;DPSAC'!$K:$K,'[1]E&amp;DPSAC'!$W:$W,"",0)</f>
        <v>45372</v>
      </c>
      <c r="U287" s="17">
        <f>_xlfn.XLOOKUP(C287,'[1]E&amp;DPSAC'!$K:$K,'[1]E&amp;DPSAC'!$Z:$Z,"",0)</f>
        <v>2556</v>
      </c>
      <c r="V287" s="17">
        <f>_xlfn.XLOOKUP(C287,'[2]1. All Calls'!$R:$R,'[2]1. All Calls'!$B:$B,"",0)</f>
        <v>2980</v>
      </c>
      <c r="W287" s="20">
        <f>_xlfn.XLOOKUP(C287,'[2]1. All Calls'!$R:$R,'[2]1. All Calls'!$A:$A,"",0)</f>
        <v>45476.654803240701</v>
      </c>
      <c r="X287" s="17" t="str">
        <f>_xlfn.XLOOKUP(C287,'[2]Sch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287" s="17">
        <f t="shared" si="102"/>
        <v>741</v>
      </c>
      <c r="Z287" s="17" t="str">
        <f t="shared" si="103"/>
        <v>Done</v>
      </c>
      <c r="AA287" s="21">
        <f t="shared" ca="1" si="104"/>
        <v>728.45553240740264</v>
      </c>
      <c r="AB287" s="21" t="str">
        <f t="shared" ca="1" si="105"/>
        <v>Due</v>
      </c>
      <c r="AC287" s="11">
        <f ca="1">tbl_DPSAC[[#This Row],[Current Month Due Count]]</f>
        <v>0</v>
      </c>
      <c r="AD287" s="11">
        <f ca="1">tbl_DPSAC[[#This Row],[Next Month Due2]]</f>
        <v>0</v>
      </c>
      <c r="AE287" s="11">
        <f t="shared" ca="1" si="106"/>
        <v>1</v>
      </c>
      <c r="AF287" s="11">
        <v>0</v>
      </c>
      <c r="AG287" s="17">
        <f t="shared" ca="1" si="107"/>
        <v>2980</v>
      </c>
      <c r="AH287" s="11" t="s">
        <v>1519</v>
      </c>
      <c r="AI287" s="11" t="s">
        <v>1520</v>
      </c>
      <c r="AJ287" s="11">
        <v>0</v>
      </c>
      <c r="AK287" s="11" t="s">
        <v>1521</v>
      </c>
      <c r="AL287" s="11">
        <v>0</v>
      </c>
      <c r="AM287" s="11">
        <v>0</v>
      </c>
      <c r="AN287" s="11">
        <v>0</v>
      </c>
      <c r="AO287" s="11">
        <v>0</v>
      </c>
      <c r="AP287" s="11">
        <v>0</v>
      </c>
      <c r="AQ287" s="11">
        <v>0</v>
      </c>
      <c r="AR287" s="11">
        <v>0</v>
      </c>
      <c r="AS287" s="11">
        <v>0</v>
      </c>
      <c r="AT287" s="11">
        <v>0</v>
      </c>
      <c r="AU287" s="11">
        <v>0</v>
      </c>
      <c r="AV287" s="11">
        <v>0</v>
      </c>
      <c r="AW287" s="11">
        <v>0</v>
      </c>
      <c r="AX287" s="11" t="str">
        <f t="shared" ca="1" si="108"/>
        <v>2 Service Due</v>
      </c>
      <c r="AY287" s="17">
        <v>2971</v>
      </c>
      <c r="AZ287" s="22">
        <v>45372</v>
      </c>
      <c r="BA287" s="17" t="s">
        <v>1522</v>
      </c>
      <c r="BB287" s="17">
        <v>1</v>
      </c>
      <c r="BC287" s="22">
        <v>44565</v>
      </c>
      <c r="BD287" s="17"/>
      <c r="BE287" s="17">
        <v>2971</v>
      </c>
      <c r="BF287" s="22">
        <v>45372</v>
      </c>
      <c r="BG287" s="17" t="s">
        <v>1522</v>
      </c>
      <c r="BH287" s="17">
        <v>2971</v>
      </c>
      <c r="BI287" s="22">
        <v>45372</v>
      </c>
      <c r="BJ287" s="17" t="s">
        <v>1522</v>
      </c>
      <c r="BK287" s="17">
        <v>1</v>
      </c>
      <c r="BL287" s="22">
        <v>44565</v>
      </c>
      <c r="BM287" s="17"/>
      <c r="BN287" s="23">
        <f t="shared" si="109"/>
        <v>45552</v>
      </c>
      <c r="BO287" s="23">
        <f t="shared" si="110"/>
        <v>44745</v>
      </c>
      <c r="BP287" s="23">
        <f t="shared" si="111"/>
        <v>45552</v>
      </c>
      <c r="BQ287" s="23">
        <f t="shared" si="112"/>
        <v>45552</v>
      </c>
      <c r="BR287" s="23">
        <f t="shared" si="123"/>
        <v>44930</v>
      </c>
      <c r="BS287" s="24">
        <f t="shared" ca="1" si="113"/>
        <v>741</v>
      </c>
      <c r="BT287" s="25">
        <f t="shared" ca="1" si="114"/>
        <v>-1479</v>
      </c>
      <c r="BU287" s="25">
        <f t="shared" ca="1" si="115"/>
        <v>741</v>
      </c>
      <c r="BV287" s="25">
        <f t="shared" ca="1" si="116"/>
        <v>741</v>
      </c>
      <c r="BW287" s="25">
        <f t="shared" ca="1" si="117"/>
        <v>-1479</v>
      </c>
      <c r="BX287" s="26" t="s">
        <v>1523</v>
      </c>
      <c r="BY287" s="11">
        <f t="shared" ca="1" si="118"/>
        <v>5</v>
      </c>
      <c r="BZ287" s="11">
        <f t="shared" ca="1" si="124"/>
        <v>0</v>
      </c>
      <c r="CA287" s="11">
        <f t="shared" ca="1" si="119"/>
        <v>0</v>
      </c>
      <c r="CB287" s="28" t="str">
        <f>_xlfn.XLOOKUP($C287,'[3]BIS Feb-26'!$C:$C,'[3]BIS Feb-26'!U:U,"",0)</f>
        <v/>
      </c>
      <c r="CC287" s="28" t="str">
        <f>_xlfn.XLOOKUP($C287,'[3]BIS Feb-26'!$C:$C,'[3]BIS Feb-26'!V:V,"",0)</f>
        <v/>
      </c>
      <c r="CD287" s="28" t="str">
        <f>_xlfn.XLOOKUP($C287,'[3]BIS Feb-26'!$C:$C,'[3]BIS Feb-26'!W:W,"",0)</f>
        <v/>
      </c>
      <c r="CE287" s="28" t="str">
        <f>_xlfn.XLOOKUP($C287,'[3]BIS Feb-26'!$C:$C,'[3]BIS Feb-26'!X:X,"",0)</f>
        <v/>
      </c>
      <c r="CF287" s="28" t="str">
        <f>_xlfn.XLOOKUP($C287,'[3]BIS Feb-26'!$C:$C,'[3]BIS Feb-26'!Y:Y,"",0)</f>
        <v/>
      </c>
      <c r="CG287" s="28" t="str">
        <f>_xlfn.XLOOKUP($C287,'[3]BIS Feb-26'!$C:$C,'[3]BIS Feb-26'!Z:Z,"",0)</f>
        <v/>
      </c>
      <c r="CH287" s="28" t="str">
        <f>_xlfn.XLOOKUP($C287,'[3]BIS Feb-26'!$C:$C,'[3]BIS Feb-26'!AA:AA,"",0)</f>
        <v/>
      </c>
      <c r="CI287" s="28" t="str">
        <f>_xlfn.XLOOKUP($C287,'[3]BIS Feb-26'!$C:$C,'[3]BIS Feb-26'!AB:AB,"",0)</f>
        <v/>
      </c>
      <c r="CJ287" s="28" t="str">
        <f>_xlfn.XLOOKUP($C287,'[3]BIS Feb-26'!$C:$C,'[3]BIS Feb-26'!AC:AC,"",0)</f>
        <v/>
      </c>
      <c r="CK287" s="29" t="str">
        <f>_xlfn.XLOOKUP($C287,'[3]BIS Feb-26'!$C:$C,'[3]BIS Feb-26'!AD:AD,"",0)</f>
        <v/>
      </c>
      <c r="CL287" s="29" t="str">
        <f>_xlfn.XLOOKUP($C287,'[3]BIS Feb-26'!$C:$C,'[3]BIS Feb-26'!AE:AE,"",0)</f>
        <v/>
      </c>
      <c r="CM287" s="29" t="str">
        <f>_xlfn.XLOOKUP($C287,'[3]BIS Feb-26'!$C:$C,'[3]BIS Feb-26'!AF:AF,"",0)</f>
        <v/>
      </c>
      <c r="CN287" s="29" t="str">
        <f>_xlfn.XLOOKUP($C287,'[3]BIS Feb-26'!$C:$C,'[3]BIS Feb-26'!AG:AG,"",0)</f>
        <v/>
      </c>
      <c r="CO287" s="29" t="str">
        <f>_xlfn.XLOOKUP($C287,'[3]BIS Feb-26'!$C:$C,'[3]BIS Feb-26'!AH:AH,"",0)</f>
        <v/>
      </c>
      <c r="CP287" s="29" t="str">
        <f>_xlfn.XLOOKUP($C287,'[3]BIS Feb-26'!$C:$C,'[3]BIS Feb-26'!AI:AI,"",0)</f>
        <v/>
      </c>
      <c r="CQ287" s="29" t="str">
        <f>_xlfn.XLOOKUP($C287,'[3]BIS Feb-26'!$C:$C,'[3]BIS Feb-26'!AJ:AJ,"",0)</f>
        <v/>
      </c>
      <c r="CR287" s="29" t="str">
        <f>_xlfn.XLOOKUP($C287,'[3]BIS Feb-26'!$C:$C,'[3]BIS Feb-26'!AK:AK,"",0)</f>
        <v/>
      </c>
      <c r="CS287" s="29" t="str">
        <f>_xlfn.XLOOKUP($C287,'[3]BIS Feb-26'!$C:$C,'[3]BIS Feb-26'!AL:AL,"",0)</f>
        <v/>
      </c>
      <c r="CT287" s="29" t="str">
        <f>_xlfn.XLOOKUP($C287,'[3]BIS Feb-26'!$C:$C,'[3]BIS Feb-26'!AM:AM,"",0)</f>
        <v/>
      </c>
      <c r="CU287" s="28" t="str">
        <f>_xlfn.XLOOKUP($C287,'[3]BIS Feb-26'!$C:$C,'[3]BIS Feb-26'!AN:AN,"",0)</f>
        <v/>
      </c>
      <c r="CV287" s="28" t="str">
        <f>_xlfn.XLOOKUP($C287,'[3]BIS Feb-26'!$C:$C,'[3]BIS Feb-26'!AO:AO,"",0)</f>
        <v/>
      </c>
      <c r="CW287" s="28" t="str">
        <f>_xlfn.XLOOKUP($C287,'[3]BIS Feb-26'!$C:$C,'[3]BIS Feb-26'!AP:AP,"",0)</f>
        <v/>
      </c>
      <c r="CX287" s="28" t="str">
        <f>_xlfn.XLOOKUP($C287,'[3]BIS Feb-26'!$C:$C,'[3]BIS Feb-26'!AQ:AQ,"",0)</f>
        <v/>
      </c>
      <c r="CY287" s="28" t="str">
        <f>_xlfn.XLOOKUP($C287,'[3]BIS Feb-26'!$C:$C,'[3]BIS Feb-26'!AR:AR,"",0)</f>
        <v/>
      </c>
      <c r="CZ287" s="28" t="str">
        <f>_xlfn.XLOOKUP($C287,'[3]BIS Feb-26'!$C:$C,'[3]BIS Feb-26'!AS:AS,"",0)</f>
        <v/>
      </c>
      <c r="DA287" s="28" t="str">
        <f>_xlfn.XLOOKUP($C287,'[3]BIS Feb-26'!$C:$C,'[3]BIS Feb-26'!AT:AT,"",0)</f>
        <v/>
      </c>
      <c r="DB287" s="28" t="str">
        <f>_xlfn.XLOOKUP($C287,'[3]BIS Feb-26'!$C:$C,'[3]BIS Feb-26'!AU:AU,"",0)</f>
        <v/>
      </c>
      <c r="DC287" s="28" t="str">
        <f>_xlfn.XLOOKUP($C287,'[3]BIS Feb-26'!$C:$C,'[3]BIS Feb-26'!AV:AV,"",0)</f>
        <v/>
      </c>
      <c r="DD287" s="11" t="str">
        <f>_xlfn.XLOOKUP($C287,'[3]BIS Feb-26'!$C:$C,'[3]BIS Feb-26'!AW:AW,"",0)</f>
        <v/>
      </c>
      <c r="DE287" s="11" t="str">
        <f>_xlfn.XLOOKUP($C287,'[3]BIS Feb-26'!$C:$C,'[3]BIS Feb-26'!AX:AX,"",0)</f>
        <v/>
      </c>
      <c r="DF287" s="11" t="str">
        <f>_xlfn.XLOOKUP($C287,'[3]BIS Feb-26'!$C:$C,'[3]BIS Feb-26'!AY:AY,"",0)</f>
        <v/>
      </c>
      <c r="DG287" s="11">
        <f t="shared" ca="1" si="120"/>
        <v>0</v>
      </c>
      <c r="DH287" s="11">
        <f t="shared" ca="1" si="121"/>
        <v>0</v>
      </c>
      <c r="DI287" s="11">
        <f t="shared" ca="1" si="122"/>
        <v>0</v>
      </c>
      <c r="DJ287" s="11" t="str">
        <f>_xlfn.XLOOKUP($C287,'[3]Active Customer Assets'!$D:$D,'[3]Active Customer Assets'!I:I,"",0)</f>
        <v/>
      </c>
      <c r="DK287" s="28" t="str">
        <f>_xlfn.XLOOKUP($C287,'[3]Active Customer Assets'!$D:$D,'[3]Active Customer Assets'!J:J,"",0)</f>
        <v/>
      </c>
      <c r="DL287" s="28" t="str">
        <f>_xlfn.XLOOKUP($C287,'[3]Active Customer Assets'!$D:$D,'[3]Active Customer Assets'!K:K,"",0)</f>
        <v/>
      </c>
      <c r="DM287" s="28" t="str">
        <f>_xlfn.XLOOKUP($C287,'[3]Active Customer Assets'!$D:$D,'[3]Active Customer Assets'!L:L,"",0)</f>
        <v/>
      </c>
      <c r="DN287" s="21" t="str">
        <f>_xlfn.XLOOKUP($C287,'[3]Active Customer Assets'!$D:$D,'[3]Active Customer Assets'!M:M,"",0)</f>
        <v/>
      </c>
      <c r="DO287" s="28" t="str">
        <f>_xlfn.XLOOKUP($C287,'[3]Active Customer Assets'!$D:$D,'[3]Active Customer Assets'!N:N,"",0)</f>
        <v/>
      </c>
      <c r="DP287" s="28" t="str">
        <f>_xlfn.XLOOKUP($C287,'[3]Active Customer Assets'!$D:$D,'[3]Active Customer Assets'!O:O,"",0)</f>
        <v/>
      </c>
      <c r="DQ287" s="28" t="str">
        <f>_xlfn.XLOOKUP($C287,'[3]Active Customer Assets'!$D:$D,'[3]Active Customer Assets'!P:P,"",0)</f>
        <v/>
      </c>
      <c r="DR287" s="28" t="str">
        <f>_xlfn.XLOOKUP($C287,'[3]Active Customer Assets'!$D:$D,'[3]Active Customer Assets'!Q:Q,"",0)</f>
        <v/>
      </c>
      <c r="DS287" s="28" t="str">
        <f>_xlfn.XLOOKUP($C287,'[3]Active Customer Assets'!$D:$D,'[3]Active Customer Assets'!R:R,"",0)</f>
        <v/>
      </c>
      <c r="DT287" s="28" t="str">
        <f>_xlfn.XLOOKUP($C287,'[3]Active Customer Assets'!$D:$D,'[3]Active Customer Assets'!S:S,"",0)</f>
        <v/>
      </c>
      <c r="DU287" s="28" t="str">
        <f>_xlfn.XLOOKUP($C287,'[3]Active Customer Assets'!$D:$D,'[3]Active Customer Assets'!T:T,"",0)</f>
        <v/>
      </c>
      <c r="DV287" s="28" t="str">
        <f>_xlfn.XLOOKUP($C287,'[3]Active Customer Assets'!$D:$D,'[3]Active Customer Assets'!U:U,"",0)</f>
        <v/>
      </c>
      <c r="DW287" s="28" t="str">
        <f>_xlfn.XLOOKUP($C287,'[3]Active Customer Assets'!$D:$D,'[3]Active Customer Assets'!V:V,"",0)</f>
        <v/>
      </c>
      <c r="DX287" s="28" t="str">
        <f>_xlfn.XLOOKUP($C287,'[3]Active Customer Assets'!$D:$D,'[3]Active Customer Assets'!W:W,"",0)</f>
        <v/>
      </c>
      <c r="DY287" s="28" t="str">
        <f>_xlfn.XLOOKUP($C287,'[3]Active Customer Assets'!$D:$D,'[3]Active Customer Assets'!X:X,"",0)</f>
        <v/>
      </c>
      <c r="DZ287" s="28" t="str">
        <f>_xlfn.XLOOKUP($C287,'[3]Active Customer Assets'!$D:$D,'[3]Active Customer Assets'!Y:Y,"",0)</f>
        <v/>
      </c>
      <c r="EA287" s="28" t="str">
        <f>_xlfn.XLOOKUP($C287,'[3]Active Customer Assets'!$D:$D,'[3]Active Customer Assets'!Z:Z,"",0)</f>
        <v/>
      </c>
      <c r="EB287" s="28" t="str">
        <f>_xlfn.XLOOKUP($C287,'[3]Active Customer Assets'!$D:$D,'[3]Active Customer Assets'!AA:AA,"",0)</f>
        <v/>
      </c>
      <c r="EC287" s="28" t="str">
        <f>_xlfn.XLOOKUP($C287,'[3]Active Customer Assets'!$D:$D,'[3]Active Customer Assets'!AB:AB,"",0)</f>
        <v/>
      </c>
      <c r="ED287" s="28" t="str">
        <f>_xlfn.XLOOKUP($C287,'[3]Active Customer Assets'!$D:$D,'[3]Active Customer Assets'!AC:AC,"",0)</f>
        <v/>
      </c>
      <c r="EE287" s="28" t="str">
        <f>_xlfn.XLOOKUP($C287,'[3]Active Customer Assets'!$D:$D,'[3]Active Customer Assets'!AD:AD,"",0)</f>
        <v/>
      </c>
      <c r="EF287" s="28" t="str">
        <f>_xlfn.XLOOKUP($C287,'[3]Active Customer Assets'!$D:$D,'[3]Active Customer Assets'!AE:AE,"",0)</f>
        <v/>
      </c>
      <c r="EG287" s="28" t="str">
        <f>_xlfn.XLOOKUP($C287,'[3]Active Customer Assets'!$D:$D,'[3]Active Customer Assets'!AF:AF,"",0)</f>
        <v/>
      </c>
      <c r="EH287" s="28" t="str">
        <f>_xlfn.XLOOKUP($C287,'[3]Active Customer Assets'!$D:$D,'[3]Active Customer Assets'!AG:AG,"",0)</f>
        <v/>
      </c>
      <c r="EI287" s="28" t="str">
        <f>_xlfn.XLOOKUP($C287,'[3]Active Customer Assets'!$D:$D,'[3]Active Customer Assets'!AH:AH,"",0)</f>
        <v/>
      </c>
      <c r="EJ287" s="21" t="str">
        <f>_xlfn.XLOOKUP($C287,'[3]Active Customer Assets'!$D:$D,'[3]Active Customer Assets'!AI:AI,"",0)</f>
        <v/>
      </c>
      <c r="EK287" s="35" t="str">
        <f>[3]!tbl_DPSAC[[#This Row],[Unit Status]]</f>
        <v>Shifted</v>
      </c>
    </row>
    <row r="288" spans="1:141" x14ac:dyDescent="0.15">
      <c r="A288" s="11">
        <f>ROW(tbl_DPSAC[[#This Row],[Sl. No.]])-1</f>
        <v>287</v>
      </c>
      <c r="B288" s="12" t="s">
        <v>136</v>
      </c>
      <c r="C288" s="12" t="s">
        <v>1524</v>
      </c>
      <c r="D288" s="12" t="s">
        <v>175</v>
      </c>
      <c r="E288" s="12" t="s">
        <v>176</v>
      </c>
      <c r="F288" s="12" t="s">
        <v>161</v>
      </c>
      <c r="G288" s="13" t="s">
        <v>1525</v>
      </c>
      <c r="H288" s="13" t="str">
        <f>_xlfn.XLOOKUP(C288,'[1]E&amp;DPSAC'!$K:$K,'[1]E&amp;DPSAC'!$E:$E,,0)</f>
        <v>TUPUDANA</v>
      </c>
      <c r="I288" s="13"/>
      <c r="J288" s="13">
        <v>8340549423</v>
      </c>
      <c r="K288" s="13">
        <v>8340549423</v>
      </c>
      <c r="L288" s="12" t="str">
        <f t="shared" ca="1" si="100"/>
        <v>Non - Warranty</v>
      </c>
      <c r="M288" s="14">
        <v>44921</v>
      </c>
      <c r="N288" s="15">
        <v>24</v>
      </c>
      <c r="O288" s="14">
        <f t="shared" si="101"/>
        <v>45657</v>
      </c>
      <c r="P288" s="11" t="s">
        <v>142</v>
      </c>
      <c r="Q288" s="19" t="str">
        <f>_xlfn.XLOOKUP(C288,'[2]Sch Calls'!$R:$R,'[2]Sch Calls'!$F:$F,"",0)</f>
        <v>CC-01274797</v>
      </c>
      <c r="R288" s="18">
        <f>_xlfn.XLOOKUP(C288,'[2]Sch Calls'!$R:$R,'[2]Sch Calls'!$A:$A,"",0)</f>
        <v>45425.497997685197</v>
      </c>
      <c r="S288" s="17">
        <f>_xlfn.XLOOKUP(C288,'[2]Sch Calls'!$R:$R,'[2]Sch Calls'!$B:$B,"",0)</f>
        <v>1695</v>
      </c>
      <c r="T288" s="18">
        <f>_xlfn.XLOOKUP(C288,'[1]E&amp;DPSAC'!$K:$K,'[1]E&amp;DPSAC'!$W:$W,"",0)</f>
        <v>45546</v>
      </c>
      <c r="U288" s="17">
        <f>_xlfn.XLOOKUP(C288,'[1]E&amp;DPSAC'!$K:$K,'[1]E&amp;DPSAC'!$Z:$Z,"",0)</f>
        <v>2324</v>
      </c>
      <c r="V288" s="17">
        <f>_xlfn.XLOOKUP(C288,'[2]1. All Calls'!$R:$R,'[2]1. All Calls'!$B:$B,"",0)</f>
        <v>3685</v>
      </c>
      <c r="W288" s="20">
        <f>_xlfn.XLOOKUP(C288,'[2]1. All Calls'!$R:$R,'[2]1. All Calls'!$A:$A,"",0)</f>
        <v>45941.480555555558</v>
      </c>
      <c r="X288" s="17" t="str">
        <f>_xlfn.XLOOKUP(C288,'[2]Sch Calls'!$R:$R,'[2]Sch Calls'!$AB:$AB,"",0)</f>
        <v>Attend the site for schedule service so drain oil from cooler and drain oil from tank total 37 liter oil drain then Change air filter for compressor and engine both side then change oil filter, change air oil separator, pressure regulator kit, actuator kit and BDV KIT and oil 40 liter then start the unit found running ok.</v>
      </c>
      <c r="Y288" s="17">
        <f t="shared" si="102"/>
        <v>-1240</v>
      </c>
      <c r="Z288" s="17" t="str">
        <f t="shared" si="103"/>
        <v>Due</v>
      </c>
      <c r="AA288" s="21">
        <f t="shared" ca="1" si="104"/>
        <v>675.50200231480267</v>
      </c>
      <c r="AB288" s="21" t="str">
        <f t="shared" ca="1" si="105"/>
        <v>Due</v>
      </c>
      <c r="AC288" s="11">
        <f ca="1">tbl_DPSAC[[#This Row],[Current Month Due Count]]</f>
        <v>0</v>
      </c>
      <c r="AD288" s="11">
        <f ca="1">tbl_DPSAC[[#This Row],[Next Month Due2]]</f>
        <v>0</v>
      </c>
      <c r="AE288" s="11">
        <f t="shared" ca="1" si="106"/>
        <v>1</v>
      </c>
      <c r="AF288" s="11">
        <v>4</v>
      </c>
      <c r="AG288" s="17">
        <f t="shared" ca="1" si="107"/>
        <v>4323</v>
      </c>
      <c r="AH288" s="11" t="s">
        <v>1526</v>
      </c>
      <c r="AI288" s="11" t="s">
        <v>1527</v>
      </c>
      <c r="AJ288" s="11">
        <v>0</v>
      </c>
      <c r="AK288" s="11" t="s">
        <v>1528</v>
      </c>
      <c r="AL288" s="11">
        <v>0</v>
      </c>
      <c r="AM288" s="11">
        <v>0</v>
      </c>
      <c r="AN288" s="11">
        <v>0</v>
      </c>
      <c r="AO288" s="11">
        <v>0</v>
      </c>
      <c r="AP288" s="11">
        <v>0</v>
      </c>
      <c r="AQ288" s="11">
        <v>0</v>
      </c>
      <c r="AR288" s="11">
        <v>0</v>
      </c>
      <c r="AS288" s="11">
        <v>0</v>
      </c>
      <c r="AT288" s="11">
        <v>0</v>
      </c>
      <c r="AU288" s="11">
        <v>0</v>
      </c>
      <c r="AV288" s="11">
        <v>0</v>
      </c>
      <c r="AW288" s="11">
        <v>0</v>
      </c>
      <c r="AX288" s="11" t="str">
        <f t="shared" ca="1" si="108"/>
        <v>5 Service Due</v>
      </c>
      <c r="AY288" s="17">
        <v>1695</v>
      </c>
      <c r="AZ288" s="22">
        <v>45425</v>
      </c>
      <c r="BA288" s="17" t="s">
        <v>1529</v>
      </c>
      <c r="BB288" s="17">
        <v>1695</v>
      </c>
      <c r="BC288" s="22">
        <v>45425</v>
      </c>
      <c r="BD288" s="17" t="s">
        <v>1529</v>
      </c>
      <c r="BE288" s="17">
        <v>1695</v>
      </c>
      <c r="BF288" s="22">
        <v>45425</v>
      </c>
      <c r="BG288" s="17" t="s">
        <v>1529</v>
      </c>
      <c r="BH288" s="17">
        <v>1695</v>
      </c>
      <c r="BI288" s="22">
        <v>45425</v>
      </c>
      <c r="BJ288" s="17" t="s">
        <v>1529</v>
      </c>
      <c r="BK288" s="17">
        <v>1695</v>
      </c>
      <c r="BL288" s="22">
        <v>45425</v>
      </c>
      <c r="BM288" s="17" t="s">
        <v>1529</v>
      </c>
      <c r="BN288" s="23">
        <f t="shared" si="109"/>
        <v>45605</v>
      </c>
      <c r="BO288" s="23">
        <f t="shared" si="110"/>
        <v>45605</v>
      </c>
      <c r="BP288" s="23">
        <f t="shared" si="111"/>
        <v>45605</v>
      </c>
      <c r="BQ288" s="23">
        <f t="shared" si="112"/>
        <v>45605</v>
      </c>
      <c r="BR288" s="23">
        <f t="shared" si="123"/>
        <v>45790</v>
      </c>
      <c r="BS288" s="24">
        <f t="shared" ca="1" si="113"/>
        <v>-1878</v>
      </c>
      <c r="BT288" s="25">
        <f t="shared" ca="1" si="114"/>
        <v>-1128</v>
      </c>
      <c r="BU288" s="25">
        <f t="shared" ca="1" si="115"/>
        <v>-1878</v>
      </c>
      <c r="BV288" s="25">
        <f t="shared" ca="1" si="116"/>
        <v>-1878</v>
      </c>
      <c r="BW288" s="25">
        <f t="shared" ca="1" si="117"/>
        <v>-1128</v>
      </c>
      <c r="BX288" s="26">
        <v>0</v>
      </c>
      <c r="BY288" s="11">
        <f t="shared" ca="1" si="118"/>
        <v>5</v>
      </c>
      <c r="BZ288" s="11">
        <f t="shared" ca="1" si="124"/>
        <v>0</v>
      </c>
      <c r="CA288" s="11">
        <f t="shared" ca="1" si="119"/>
        <v>0</v>
      </c>
      <c r="CB288" s="28">
        <f>_xlfn.XLOOKUP($C288,'[3]BIS Feb-26'!$C:$C,'[3]BIS Feb-26'!U:U,"",0)</f>
        <v>45424.770833333299</v>
      </c>
      <c r="CC288" s="28">
        <f>_xlfn.XLOOKUP($C288,'[3]BIS Feb-26'!$C:$C,'[3]BIS Feb-26'!V:V,"",0)</f>
        <v>45424.770833333299</v>
      </c>
      <c r="CD288" s="28">
        <f>_xlfn.XLOOKUP($C288,'[3]BIS Feb-26'!$C:$C,'[3]BIS Feb-26'!W:W,"",0)</f>
        <v>45424.770833333299</v>
      </c>
      <c r="CE288" s="28">
        <f>_xlfn.XLOOKUP($C288,'[3]BIS Feb-26'!$C:$C,'[3]BIS Feb-26'!X:X,"",0)</f>
        <v>45424.770833333299</v>
      </c>
      <c r="CF288" s="28">
        <f>_xlfn.XLOOKUP($C288,'[3]BIS Feb-26'!$C:$C,'[3]BIS Feb-26'!Y:Y,"",0)</f>
        <v>45424.770833333299</v>
      </c>
      <c r="CG288" s="28">
        <f>_xlfn.XLOOKUP($C288,'[3]BIS Feb-26'!$C:$C,'[3]BIS Feb-26'!Z:Z,"",0)</f>
        <v>45424.770833333299</v>
      </c>
      <c r="CH288" s="28">
        <f>_xlfn.XLOOKUP($C288,'[3]BIS Feb-26'!$C:$C,'[3]BIS Feb-26'!AA:AA,"",0)</f>
        <v>45424.770833333299</v>
      </c>
      <c r="CI288" s="28">
        <f>_xlfn.XLOOKUP($C288,'[3]BIS Feb-26'!$C:$C,'[3]BIS Feb-26'!AB:AB,"",0)</f>
        <v>45424.770833333299</v>
      </c>
      <c r="CJ288" s="28">
        <f>_xlfn.XLOOKUP($C288,'[3]BIS Feb-26'!$C:$C,'[3]BIS Feb-26'!AC:AC,"",0)</f>
        <v>0</v>
      </c>
      <c r="CK288" s="29" t="str">
        <f>_xlfn.XLOOKUP($C288,'[3]BIS Feb-26'!$C:$C,'[3]BIS Feb-26'!AD:AD,"",0)</f>
        <v>280</v>
      </c>
      <c r="CL288" s="29" t="str">
        <f>_xlfn.XLOOKUP($C288,'[3]BIS Feb-26'!$C:$C,'[3]BIS Feb-26'!AE:AE,"",0)</f>
        <v>240</v>
      </c>
      <c r="CM288" s="29" t="str">
        <f>_xlfn.XLOOKUP($C288,'[3]BIS Feb-26'!$C:$C,'[3]BIS Feb-26'!AF:AF,"",0)</f>
        <v>240</v>
      </c>
      <c r="CN288" s="29" t="str">
        <f>_xlfn.XLOOKUP($C288,'[3]BIS Feb-26'!$C:$C,'[3]BIS Feb-26'!AG:AG,"",0)</f>
        <v>240</v>
      </c>
      <c r="CO288" s="29" t="str">
        <f>_xlfn.XLOOKUP($C288,'[3]BIS Feb-26'!$C:$C,'[3]BIS Feb-26'!AH:AH,"",0)</f>
        <v>240</v>
      </c>
      <c r="CP288" s="29" t="str">
        <f>_xlfn.XLOOKUP($C288,'[3]BIS Feb-26'!$C:$C,'[3]BIS Feb-26'!AI:AI,"",0)</f>
        <v>480</v>
      </c>
      <c r="CQ288" s="29" t="str">
        <f>_xlfn.XLOOKUP($C288,'[3]BIS Feb-26'!$C:$C,'[3]BIS Feb-26'!AJ:AJ,"",0)</f>
        <v>1000</v>
      </c>
      <c r="CR288" s="29" t="str">
        <f>_xlfn.XLOOKUP($C288,'[3]BIS Feb-26'!$C:$C,'[3]BIS Feb-26'!AK:AK,"",0)</f>
        <v>480</v>
      </c>
      <c r="CS288" s="29" t="str">
        <f>_xlfn.XLOOKUP($C288,'[3]BIS Feb-26'!$C:$C,'[3]BIS Feb-26'!AL:AL,"",0)</f>
        <v>480</v>
      </c>
      <c r="CT288" s="29">
        <f>_xlfn.XLOOKUP($C288,'[3]BIS Feb-26'!$C:$C,'[3]BIS Feb-26'!AM:AM,"",0)</f>
        <v>4</v>
      </c>
      <c r="CU288" s="28">
        <f>_xlfn.XLOOKUP($C288,'[3]BIS Feb-26'!$C:$C,'[3]BIS Feb-26'!AN:AN,"",0)</f>
        <v>45604</v>
      </c>
      <c r="CV288" s="28">
        <f>_xlfn.XLOOKUP($C288,'[3]BIS Feb-26'!$C:$C,'[3]BIS Feb-26'!AO:AO,"",0)</f>
        <v>45604</v>
      </c>
      <c r="CW288" s="28">
        <f>_xlfn.XLOOKUP($C288,'[3]BIS Feb-26'!$C:$C,'[3]BIS Feb-26'!AP:AP,"",0)</f>
        <v>45604</v>
      </c>
      <c r="CX288" s="28">
        <f>_xlfn.XLOOKUP($C288,'[3]BIS Feb-26'!$C:$C,'[3]BIS Feb-26'!AQ:AQ,"",0)</f>
        <v>45604</v>
      </c>
      <c r="CY288" s="28">
        <f>_xlfn.XLOOKUP($C288,'[3]BIS Feb-26'!$C:$C,'[3]BIS Feb-26'!AR:AR,"",0)</f>
        <v>45604</v>
      </c>
      <c r="CZ288" s="28">
        <f>_xlfn.XLOOKUP($C288,'[3]BIS Feb-26'!$C:$C,'[3]BIS Feb-26'!AS:AS,"",0)</f>
        <v>45694</v>
      </c>
      <c r="DA288" s="28">
        <f>_xlfn.XLOOKUP($C288,'[3]BIS Feb-26'!$C:$C,'[3]BIS Feb-26'!AT:AT,"",0)</f>
        <v>45789</v>
      </c>
      <c r="DB288" s="28">
        <f>_xlfn.XLOOKUP($C288,'[3]BIS Feb-26'!$C:$C,'[3]BIS Feb-26'!AU:AU,"",0)</f>
        <v>45604</v>
      </c>
      <c r="DC288" s="28">
        <f>_xlfn.XLOOKUP($C288,'[3]BIS Feb-26'!$C:$C,'[3]BIS Feb-26'!AV:AV,"",0)</f>
        <v>46061</v>
      </c>
      <c r="DD288" s="11">
        <f>_xlfn.XLOOKUP($C288,'[3]BIS Feb-26'!$C:$C,'[3]BIS Feb-26'!AW:AW,"",0)</f>
        <v>1</v>
      </c>
      <c r="DE288" s="11">
        <f>_xlfn.XLOOKUP($C288,'[3]BIS Feb-26'!$C:$C,'[3]BIS Feb-26'!AX:AX,"",0)</f>
        <v>1</v>
      </c>
      <c r="DF288" s="11">
        <f>_xlfn.XLOOKUP($C288,'[3]BIS Feb-26'!$C:$C,'[3]BIS Feb-26'!AY:AY,"",0)</f>
        <v>0</v>
      </c>
      <c r="DG288" s="11">
        <f t="shared" ca="1" si="120"/>
        <v>9</v>
      </c>
      <c r="DH288" s="11">
        <f t="shared" ca="1" si="121"/>
        <v>0</v>
      </c>
      <c r="DI288" s="11">
        <f t="shared" ca="1" si="122"/>
        <v>0</v>
      </c>
      <c r="DJ288" s="11" t="str">
        <f>_xlfn.XLOOKUP($C288,'[3]Active Customer Assets'!$D:$D,'[3]Active Customer Assets'!I:I,"",0)</f>
        <v>A (100% potential spares purchased)</v>
      </c>
      <c r="DK288" s="28">
        <f>_xlfn.XLOOKUP($C288,'[3]Active Customer Assets'!$D:$D,'[3]Active Customer Assets'!J:J,"",0)</f>
        <v>44921</v>
      </c>
      <c r="DL288" s="28">
        <f>_xlfn.XLOOKUP($C288,'[3]Active Customer Assets'!$D:$D,'[3]Active Customer Assets'!K:K,"",0)</f>
        <v>44651.229166666701</v>
      </c>
      <c r="DM288" s="28">
        <f>_xlfn.XLOOKUP($C288,'[3]Active Customer Assets'!$D:$D,'[3]Active Customer Assets'!L:L,"",0)</f>
        <v>45941.481296296297</v>
      </c>
      <c r="DN288" s="21">
        <f>_xlfn.XLOOKUP($C288,'[3]Active Customer Assets'!$D:$D,'[3]Active Customer Assets'!M:M,"",0)</f>
        <v>3685</v>
      </c>
      <c r="DO288" s="28">
        <f>_xlfn.XLOOKUP($C288,'[3]Active Customer Assets'!$D:$D,'[3]Active Customer Assets'!N:N,"",0)</f>
        <v>0</v>
      </c>
      <c r="DP288" s="28">
        <f>_xlfn.XLOOKUP($C288,'[3]Active Customer Assets'!$D:$D,'[3]Active Customer Assets'!O:O,"",0)</f>
        <v>0</v>
      </c>
      <c r="DQ288" s="28" t="str">
        <f>_xlfn.XLOOKUP($C288,'[3]Active Customer Assets'!$D:$D,'[3]Active Customer Assets'!P:P,"",0)</f>
        <v>Air lube Plus</v>
      </c>
      <c r="DR288" s="28">
        <f>_xlfn.XLOOKUP($C288,'[3]Active Customer Assets'!$D:$D,'[3]Active Customer Assets'!Q:Q,"",0)</f>
        <v>45425</v>
      </c>
      <c r="DS288" s="28">
        <f>_xlfn.XLOOKUP($C288,'[3]Active Customer Assets'!$D:$D,'[3]Active Customer Assets'!R:R,"",0)</f>
        <v>45425</v>
      </c>
      <c r="DT288" s="28">
        <f>_xlfn.XLOOKUP($C288,'[3]Active Customer Assets'!$D:$D,'[3]Active Customer Assets'!S:S,"",0)</f>
        <v>45425</v>
      </c>
      <c r="DU288" s="28">
        <f>_xlfn.XLOOKUP($C288,'[3]Active Customer Assets'!$D:$D,'[3]Active Customer Assets'!T:T,"",0)</f>
        <v>45425</v>
      </c>
      <c r="DV288" s="28">
        <f>_xlfn.XLOOKUP($C288,'[3]Active Customer Assets'!$D:$D,'[3]Active Customer Assets'!U:U,"",0)</f>
        <v>45425</v>
      </c>
      <c r="DW288" s="28">
        <f>_xlfn.XLOOKUP($C288,'[3]Active Customer Assets'!$D:$D,'[3]Active Customer Assets'!V:V,"",0)</f>
        <v>45425</v>
      </c>
      <c r="DX288" s="28">
        <f>_xlfn.XLOOKUP($C288,'[3]Active Customer Assets'!$D:$D,'[3]Active Customer Assets'!W:W,"",0)</f>
        <v>45425</v>
      </c>
      <c r="DY288" s="28">
        <f>_xlfn.XLOOKUP($C288,'[3]Active Customer Assets'!$D:$D,'[3]Active Customer Assets'!X:X,"",0)</f>
        <v>45425</v>
      </c>
      <c r="DZ288" s="28">
        <f>_xlfn.XLOOKUP($C288,'[3]Active Customer Assets'!$D:$D,'[3]Active Customer Assets'!Y:Y,"",0)</f>
        <v>0</v>
      </c>
      <c r="EA288" s="28" t="str">
        <f>_xlfn.XLOOKUP($C288,'[3]Active Customer Assets'!$D:$D,'[3]Active Customer Assets'!Z:Z,"",0)</f>
        <v>280</v>
      </c>
      <c r="EB288" s="28" t="str">
        <f>_xlfn.XLOOKUP($C288,'[3]Active Customer Assets'!$D:$D,'[3]Active Customer Assets'!AA:AA,"",0)</f>
        <v>240</v>
      </c>
      <c r="EC288" s="28" t="str">
        <f>_xlfn.XLOOKUP($C288,'[3]Active Customer Assets'!$D:$D,'[3]Active Customer Assets'!AB:AB,"",0)</f>
        <v>240</v>
      </c>
      <c r="ED288" s="28" t="str">
        <f>_xlfn.XLOOKUP($C288,'[3]Active Customer Assets'!$D:$D,'[3]Active Customer Assets'!AC:AC,"",0)</f>
        <v>240</v>
      </c>
      <c r="EE288" s="28" t="str">
        <f>_xlfn.XLOOKUP($C288,'[3]Active Customer Assets'!$D:$D,'[3]Active Customer Assets'!AD:AD,"",0)</f>
        <v>240</v>
      </c>
      <c r="EF288" s="28" t="str">
        <f>_xlfn.XLOOKUP($C288,'[3]Active Customer Assets'!$D:$D,'[3]Active Customer Assets'!AE:AE,"",0)</f>
        <v>480</v>
      </c>
      <c r="EG288" s="28" t="str">
        <f>_xlfn.XLOOKUP($C288,'[3]Active Customer Assets'!$D:$D,'[3]Active Customer Assets'!AF:AF,"",0)</f>
        <v>1000</v>
      </c>
      <c r="EH288" s="28" t="str">
        <f>_xlfn.XLOOKUP($C288,'[3]Active Customer Assets'!$D:$D,'[3]Active Customer Assets'!AG:AG,"",0)</f>
        <v>480</v>
      </c>
      <c r="EI288" s="28" t="str">
        <f>_xlfn.XLOOKUP($C288,'[3]Active Customer Assets'!$D:$D,'[3]Active Customer Assets'!AH:AH,"",0)</f>
        <v>480</v>
      </c>
      <c r="EJ288" s="21">
        <f>_xlfn.XLOOKUP($C288,'[3]Active Customer Assets'!$D:$D,'[3]Active Customer Assets'!AI:AI,"",0)</f>
        <v>4</v>
      </c>
      <c r="EK288" s="35" t="str">
        <f>[3]!tbl_DPSAC[[#This Row],[Unit Status]]</f>
        <v>Active</v>
      </c>
    </row>
    <row r="289" spans="1:141" x14ac:dyDescent="0.15">
      <c r="A289" s="11">
        <f>ROW(tbl_DPSAC[[#This Row],[Sl. No.]])-1</f>
        <v>288</v>
      </c>
      <c r="B289" s="12" t="s">
        <v>136</v>
      </c>
      <c r="C289" s="12" t="s">
        <v>1530</v>
      </c>
      <c r="D289" s="12" t="s">
        <v>175</v>
      </c>
      <c r="E289" s="12" t="s">
        <v>176</v>
      </c>
      <c r="F289" s="12" t="s">
        <v>161</v>
      </c>
      <c r="G289" s="13" t="s">
        <v>758</v>
      </c>
      <c r="H289" s="13" t="str">
        <f>_xlfn.XLOOKUP(C289,'[1]E&amp;DPSAC'!$K:$K,'[1]E&amp;DPSAC'!$E:$E,,0)</f>
        <v>DUMRI, DHANBAD</v>
      </c>
      <c r="I289" s="13"/>
      <c r="J289" s="13">
        <v>9608325210</v>
      </c>
      <c r="K289" s="13">
        <v>7654254469</v>
      </c>
      <c r="L289" s="12" t="str">
        <f t="shared" ca="1" si="100"/>
        <v>Non - Warranty</v>
      </c>
      <c r="M289" s="14">
        <v>44921</v>
      </c>
      <c r="N289" s="15">
        <v>24</v>
      </c>
      <c r="O289" s="14">
        <f t="shared" si="101"/>
        <v>45657</v>
      </c>
      <c r="P289" s="11" t="s">
        <v>142</v>
      </c>
      <c r="Q289" s="19" t="str">
        <f>_xlfn.XLOOKUP(C289,'[2]Sch Calls'!$R:$R,'[2]Sch Calls'!$F:$F,"",0)</f>
        <v>CC-01983820</v>
      </c>
      <c r="R289" s="18">
        <f>_xlfn.XLOOKUP(C289,'[2]Sch Calls'!$R:$R,'[2]Sch Calls'!$A:$A,"",0)</f>
        <v>46072.561030092598</v>
      </c>
      <c r="S289" s="17">
        <f>_xlfn.XLOOKUP(C289,'[2]Sch Calls'!$R:$R,'[2]Sch Calls'!$B:$B,"",0)</f>
        <v>5610</v>
      </c>
      <c r="T289" s="18">
        <f>_xlfn.XLOOKUP(C289,'[1]E&amp;DPSAC'!$K:$K,'[1]E&amp;DPSAC'!$W:$W,"",0)</f>
        <v>46072</v>
      </c>
      <c r="U289" s="17">
        <f>_xlfn.XLOOKUP(C289,'[1]E&amp;DPSAC'!$K:$K,'[1]E&amp;DPSAC'!$Z:$Z,"",0)</f>
        <v>5610</v>
      </c>
      <c r="V289" s="17">
        <f>_xlfn.XLOOKUP(C289,'[2]1. All Calls'!$R:$R,'[2]1. All Calls'!$B:$B,"",0)</f>
        <v>5610</v>
      </c>
      <c r="W289" s="20">
        <f>_xlfn.XLOOKUP(C289,'[2]1. All Calls'!$R:$R,'[2]1. All Calls'!$A:$A,"",0)</f>
        <v>46072.561030092598</v>
      </c>
      <c r="X289" s="17" t="str">
        <f>_xlfn.XLOOKUP(C289,'[2]Sch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289" s="17">
        <f t="shared" si="102"/>
        <v>750</v>
      </c>
      <c r="Z289" s="17" t="str">
        <f t="shared" si="103"/>
        <v>Done</v>
      </c>
      <c r="AA289" s="21">
        <f t="shared" ca="1" si="104"/>
        <v>28.43896990740177</v>
      </c>
      <c r="AB289" s="21" t="str">
        <f t="shared" ca="1" si="105"/>
        <v>Done</v>
      </c>
      <c r="AC289" s="11">
        <f ca="1">tbl_DPSAC[[#This Row],[Current Month Due Count]]</f>
        <v>0</v>
      </c>
      <c r="AD289" s="11">
        <f ca="1">tbl_DPSAC[[#This Row],[Next Month Due2]]</f>
        <v>0</v>
      </c>
      <c r="AE289" s="11">
        <f t="shared" ca="1" si="106"/>
        <v>0</v>
      </c>
      <c r="AF289" s="11">
        <v>4</v>
      </c>
      <c r="AG289" s="17">
        <f t="shared" ca="1" si="107"/>
        <v>5724</v>
      </c>
      <c r="AH289" s="11" t="s">
        <v>1531</v>
      </c>
      <c r="AI289" s="11" t="s">
        <v>1532</v>
      </c>
      <c r="AJ289" s="11" t="s">
        <v>1533</v>
      </c>
      <c r="AK289" s="11" t="s">
        <v>1534</v>
      </c>
      <c r="AL289" s="11" t="s">
        <v>1535</v>
      </c>
      <c r="AM289" s="11">
        <v>0</v>
      </c>
      <c r="AN289" s="11" t="s">
        <v>1536</v>
      </c>
      <c r="AO289" s="11">
        <v>0</v>
      </c>
      <c r="AP289" s="11">
        <v>0</v>
      </c>
      <c r="AQ289" s="11">
        <v>0</v>
      </c>
      <c r="AR289" s="11">
        <v>0</v>
      </c>
      <c r="AS289" s="11">
        <v>0</v>
      </c>
      <c r="AT289" s="11">
        <v>0</v>
      </c>
      <c r="AU289" s="11">
        <v>0</v>
      </c>
      <c r="AV289" s="11">
        <v>0</v>
      </c>
      <c r="AW289" s="11">
        <v>0</v>
      </c>
      <c r="AX289" s="11" t="str">
        <f t="shared" ca="1" si="108"/>
        <v>No Service Dues</v>
      </c>
      <c r="AY289" s="17">
        <v>5610</v>
      </c>
      <c r="AZ289" s="22">
        <v>46072</v>
      </c>
      <c r="BA289" s="17" t="s">
        <v>1537</v>
      </c>
      <c r="BB289" s="17">
        <v>5610</v>
      </c>
      <c r="BC289" s="22">
        <v>46072</v>
      </c>
      <c r="BD289" s="17" t="s">
        <v>1537</v>
      </c>
      <c r="BE289" s="17">
        <v>5610</v>
      </c>
      <c r="BF289" s="22">
        <v>46072</v>
      </c>
      <c r="BG289" s="17" t="s">
        <v>1537</v>
      </c>
      <c r="BH289" s="17">
        <v>5610</v>
      </c>
      <c r="BI289" s="22">
        <v>46072</v>
      </c>
      <c r="BJ289" s="17" t="s">
        <v>1537</v>
      </c>
      <c r="BK289" s="17">
        <v>5610</v>
      </c>
      <c r="BL289" s="22">
        <v>46072</v>
      </c>
      <c r="BM289" s="17" t="s">
        <v>1537</v>
      </c>
      <c r="BN289" s="23">
        <f t="shared" si="109"/>
        <v>46252</v>
      </c>
      <c r="BO289" s="23">
        <f t="shared" si="110"/>
        <v>46252</v>
      </c>
      <c r="BP289" s="23">
        <f t="shared" si="111"/>
        <v>46252</v>
      </c>
      <c r="BQ289" s="23">
        <f t="shared" si="112"/>
        <v>46252</v>
      </c>
      <c r="BR289" s="23">
        <f t="shared" si="123"/>
        <v>46437</v>
      </c>
      <c r="BS289" s="24">
        <f t="shared" ca="1" si="113"/>
        <v>636</v>
      </c>
      <c r="BT289" s="25">
        <f t="shared" ca="1" si="114"/>
        <v>1386</v>
      </c>
      <c r="BU289" s="25">
        <f t="shared" ca="1" si="115"/>
        <v>636</v>
      </c>
      <c r="BV289" s="25">
        <f t="shared" ca="1" si="116"/>
        <v>636</v>
      </c>
      <c r="BW289" s="25">
        <f t="shared" ca="1" si="117"/>
        <v>1386</v>
      </c>
      <c r="BX289" s="26">
        <v>0</v>
      </c>
      <c r="BY289" s="11">
        <f t="shared" ca="1" si="118"/>
        <v>0</v>
      </c>
      <c r="BZ289" s="11">
        <f t="shared" ca="1" si="124"/>
        <v>0</v>
      </c>
      <c r="CA289" s="11">
        <f t="shared" ca="1" si="119"/>
        <v>0</v>
      </c>
      <c r="CB289" s="28">
        <f>_xlfn.XLOOKUP($C289,'[3]BIS Feb-26'!$C:$C,'[3]BIS Feb-26'!U:U,"",0)</f>
        <v>46071.770833333299</v>
      </c>
      <c r="CC289" s="28">
        <f>_xlfn.XLOOKUP($C289,'[3]BIS Feb-26'!$C:$C,'[3]BIS Feb-26'!V:V,"",0)</f>
        <v>46071.770833333299</v>
      </c>
      <c r="CD289" s="28">
        <f>_xlfn.XLOOKUP($C289,'[3]BIS Feb-26'!$C:$C,'[3]BIS Feb-26'!W:W,"",0)</f>
        <v>46071.770833333299</v>
      </c>
      <c r="CE289" s="28">
        <f>_xlfn.XLOOKUP($C289,'[3]BIS Feb-26'!$C:$C,'[3]BIS Feb-26'!X:X,"",0)</f>
        <v>46071.770833333299</v>
      </c>
      <c r="CF289" s="28">
        <f>_xlfn.XLOOKUP($C289,'[3]BIS Feb-26'!$C:$C,'[3]BIS Feb-26'!Y:Y,"",0)</f>
        <v>46071.770833333299</v>
      </c>
      <c r="CG289" s="28">
        <f>_xlfn.XLOOKUP($C289,'[3]BIS Feb-26'!$C:$C,'[3]BIS Feb-26'!Z:Z,"",0)</f>
        <v>46071.770833333299</v>
      </c>
      <c r="CH289" s="28">
        <f>_xlfn.XLOOKUP($C289,'[3]BIS Feb-26'!$C:$C,'[3]BIS Feb-26'!AA:AA,"",0)</f>
        <v>46071.770833333299</v>
      </c>
      <c r="CI289" s="28">
        <f>_xlfn.XLOOKUP($C289,'[3]BIS Feb-26'!$C:$C,'[3]BIS Feb-26'!AB:AB,"",0)</f>
        <v>46071.770833333299</v>
      </c>
      <c r="CJ289" s="28">
        <f>_xlfn.XLOOKUP($C289,'[3]BIS Feb-26'!$C:$C,'[3]BIS Feb-26'!AC:AC,"",0)</f>
        <v>46071.770833333299</v>
      </c>
      <c r="CK289" s="29" t="str">
        <f>_xlfn.XLOOKUP($C289,'[3]BIS Feb-26'!$C:$C,'[3]BIS Feb-26'!AD:AD,"",0)</f>
        <v>1500</v>
      </c>
      <c r="CL289" s="29" t="str">
        <f>_xlfn.XLOOKUP($C289,'[3]BIS Feb-26'!$C:$C,'[3]BIS Feb-26'!AE:AE,"",0)</f>
        <v>750</v>
      </c>
      <c r="CM289" s="29" t="str">
        <f>_xlfn.XLOOKUP($C289,'[3]BIS Feb-26'!$C:$C,'[3]BIS Feb-26'!AF:AF,"",0)</f>
        <v>500</v>
      </c>
      <c r="CN289" s="29" t="str">
        <f>_xlfn.XLOOKUP($C289,'[3]BIS Feb-26'!$C:$C,'[3]BIS Feb-26'!AG:AG,"",0)</f>
        <v>750</v>
      </c>
      <c r="CO289" s="29" t="str">
        <f>_xlfn.XLOOKUP($C289,'[3]BIS Feb-26'!$C:$C,'[3]BIS Feb-26'!AH:AH,"",0)</f>
        <v>750</v>
      </c>
      <c r="CP289" s="29" t="str">
        <f>_xlfn.XLOOKUP($C289,'[3]BIS Feb-26'!$C:$C,'[3]BIS Feb-26'!AI:AI,"",0)</f>
        <v>1500</v>
      </c>
      <c r="CQ289" s="29" t="str">
        <f>_xlfn.XLOOKUP($C289,'[3]BIS Feb-26'!$C:$C,'[3]BIS Feb-26'!AJ:AJ,"",0)</f>
        <v>1000</v>
      </c>
      <c r="CR289" s="29" t="str">
        <f>_xlfn.XLOOKUP($C289,'[3]BIS Feb-26'!$C:$C,'[3]BIS Feb-26'!AK:AK,"",0)</f>
        <v>1500</v>
      </c>
      <c r="CS289" s="29" t="str">
        <f>_xlfn.XLOOKUP($C289,'[3]BIS Feb-26'!$C:$C,'[3]BIS Feb-26'!AL:AL,"",0)</f>
        <v>3000</v>
      </c>
      <c r="CT289" s="29">
        <f>_xlfn.XLOOKUP($C289,'[3]BIS Feb-26'!$C:$C,'[3]BIS Feb-26'!AM:AM,"",0)</f>
        <v>5</v>
      </c>
      <c r="CU289" s="28">
        <f>_xlfn.XLOOKUP($C289,'[3]BIS Feb-26'!$C:$C,'[3]BIS Feb-26'!AN:AN,"",0)</f>
        <v>46251</v>
      </c>
      <c r="CV289" s="28">
        <f>_xlfn.XLOOKUP($C289,'[3]BIS Feb-26'!$C:$C,'[3]BIS Feb-26'!AO:AO,"",0)</f>
        <v>46222</v>
      </c>
      <c r="CW289" s="28">
        <f>_xlfn.XLOOKUP($C289,'[3]BIS Feb-26'!$C:$C,'[3]BIS Feb-26'!AP:AP,"",0)</f>
        <v>46172</v>
      </c>
      <c r="CX289" s="28">
        <f>_xlfn.XLOOKUP($C289,'[3]BIS Feb-26'!$C:$C,'[3]BIS Feb-26'!AQ:AQ,"",0)</f>
        <v>46222</v>
      </c>
      <c r="CY289" s="28">
        <f>_xlfn.XLOOKUP($C289,'[3]BIS Feb-26'!$C:$C,'[3]BIS Feb-26'!AR:AR,"",0)</f>
        <v>46222</v>
      </c>
      <c r="CZ289" s="28">
        <f>_xlfn.XLOOKUP($C289,'[3]BIS Feb-26'!$C:$C,'[3]BIS Feb-26'!AS:AS,"",0)</f>
        <v>46341</v>
      </c>
      <c r="DA289" s="28">
        <f>_xlfn.XLOOKUP($C289,'[3]BIS Feb-26'!$C:$C,'[3]BIS Feb-26'!AT:AT,"",0)</f>
        <v>46272</v>
      </c>
      <c r="DB289" s="28">
        <f>_xlfn.XLOOKUP($C289,'[3]BIS Feb-26'!$C:$C,'[3]BIS Feb-26'!AU:AU,"",0)</f>
        <v>46251</v>
      </c>
      <c r="DC289" s="28">
        <f>_xlfn.XLOOKUP($C289,'[3]BIS Feb-26'!$C:$C,'[3]BIS Feb-26'!AV:AV,"",0)</f>
        <v>46436</v>
      </c>
      <c r="DD289" s="11">
        <f>_xlfn.XLOOKUP($C289,'[3]BIS Feb-26'!$C:$C,'[3]BIS Feb-26'!AW:AW,"",0)</f>
        <v>0</v>
      </c>
      <c r="DE289" s="11">
        <f>_xlfn.XLOOKUP($C289,'[3]BIS Feb-26'!$C:$C,'[3]BIS Feb-26'!AX:AX,"",0)</f>
        <v>0</v>
      </c>
      <c r="DF289" s="11">
        <f>_xlfn.XLOOKUP($C289,'[3]BIS Feb-26'!$C:$C,'[3]BIS Feb-26'!AY:AY,"",0)</f>
        <v>0</v>
      </c>
      <c r="DG289" s="11">
        <f t="shared" ca="1" si="120"/>
        <v>0</v>
      </c>
      <c r="DH289" s="11">
        <f t="shared" ca="1" si="121"/>
        <v>0</v>
      </c>
      <c r="DI289" s="11">
        <f t="shared" ca="1" si="122"/>
        <v>0</v>
      </c>
      <c r="DJ289" s="11" t="str">
        <f>_xlfn.XLOOKUP($C289,'[3]Active Customer Assets'!$D:$D,'[3]Active Customer Assets'!I:I,"",0)</f>
        <v>A (100% potential spares purchased)</v>
      </c>
      <c r="DK289" s="28">
        <f>_xlfn.XLOOKUP($C289,'[3]Active Customer Assets'!$D:$D,'[3]Active Customer Assets'!J:J,"",0)</f>
        <v>44921</v>
      </c>
      <c r="DL289" s="28">
        <f>_xlfn.XLOOKUP($C289,'[3]Active Customer Assets'!$D:$D,'[3]Active Customer Assets'!K:K,"",0)</f>
        <v>44890.229166666701</v>
      </c>
      <c r="DM289" s="28">
        <f>_xlfn.XLOOKUP($C289,'[3]Active Customer Assets'!$D:$D,'[3]Active Customer Assets'!L:L,"",0)</f>
        <v>46072.771689814799</v>
      </c>
      <c r="DN289" s="21">
        <f>_xlfn.XLOOKUP($C289,'[3]Active Customer Assets'!$D:$D,'[3]Active Customer Assets'!M:M,"",0)</f>
        <v>5610</v>
      </c>
      <c r="DO289" s="28">
        <f>_xlfn.XLOOKUP($C289,'[3]Active Customer Assets'!$D:$D,'[3]Active Customer Assets'!N:N,"",0)</f>
        <v>0</v>
      </c>
      <c r="DP289" s="28">
        <f>_xlfn.XLOOKUP($C289,'[3]Active Customer Assets'!$D:$D,'[3]Active Customer Assets'!O:O,"",0)</f>
        <v>0</v>
      </c>
      <c r="DQ289" s="28" t="str">
        <f>_xlfn.XLOOKUP($C289,'[3]Active Customer Assets'!$D:$D,'[3]Active Customer Assets'!P:P,"",0)</f>
        <v>Air lube Plus</v>
      </c>
      <c r="DR289" s="28">
        <f>_xlfn.XLOOKUP($C289,'[3]Active Customer Assets'!$D:$D,'[3]Active Customer Assets'!Q:Q,"",0)</f>
        <v>46072</v>
      </c>
      <c r="DS289" s="28">
        <f>_xlfn.XLOOKUP($C289,'[3]Active Customer Assets'!$D:$D,'[3]Active Customer Assets'!R:R,"",0)</f>
        <v>46072</v>
      </c>
      <c r="DT289" s="28">
        <f>_xlfn.XLOOKUP($C289,'[3]Active Customer Assets'!$D:$D,'[3]Active Customer Assets'!S:S,"",0)</f>
        <v>46072</v>
      </c>
      <c r="DU289" s="28">
        <f>_xlfn.XLOOKUP($C289,'[3]Active Customer Assets'!$D:$D,'[3]Active Customer Assets'!T:T,"",0)</f>
        <v>46072</v>
      </c>
      <c r="DV289" s="28">
        <f>_xlfn.XLOOKUP($C289,'[3]Active Customer Assets'!$D:$D,'[3]Active Customer Assets'!U:U,"",0)</f>
        <v>46072</v>
      </c>
      <c r="DW289" s="28">
        <f>_xlfn.XLOOKUP($C289,'[3]Active Customer Assets'!$D:$D,'[3]Active Customer Assets'!V:V,"",0)</f>
        <v>46072</v>
      </c>
      <c r="DX289" s="28">
        <f>_xlfn.XLOOKUP($C289,'[3]Active Customer Assets'!$D:$D,'[3]Active Customer Assets'!W:W,"",0)</f>
        <v>46072</v>
      </c>
      <c r="DY289" s="28">
        <f>_xlfn.XLOOKUP($C289,'[3]Active Customer Assets'!$D:$D,'[3]Active Customer Assets'!X:X,"",0)</f>
        <v>46072</v>
      </c>
      <c r="DZ289" s="28">
        <f>_xlfn.XLOOKUP($C289,'[3]Active Customer Assets'!$D:$D,'[3]Active Customer Assets'!Y:Y,"",0)</f>
        <v>46072</v>
      </c>
      <c r="EA289" s="28" t="str">
        <f>_xlfn.XLOOKUP($C289,'[3]Active Customer Assets'!$D:$D,'[3]Active Customer Assets'!Z:Z,"",0)</f>
        <v>1500</v>
      </c>
      <c r="EB289" s="28" t="str">
        <f>_xlfn.XLOOKUP($C289,'[3]Active Customer Assets'!$D:$D,'[3]Active Customer Assets'!AA:AA,"",0)</f>
        <v>750</v>
      </c>
      <c r="EC289" s="28" t="str">
        <f>_xlfn.XLOOKUP($C289,'[3]Active Customer Assets'!$D:$D,'[3]Active Customer Assets'!AB:AB,"",0)</f>
        <v>500</v>
      </c>
      <c r="ED289" s="28" t="str">
        <f>_xlfn.XLOOKUP($C289,'[3]Active Customer Assets'!$D:$D,'[3]Active Customer Assets'!AC:AC,"",0)</f>
        <v>750</v>
      </c>
      <c r="EE289" s="28" t="str">
        <f>_xlfn.XLOOKUP($C289,'[3]Active Customer Assets'!$D:$D,'[3]Active Customer Assets'!AD:AD,"",0)</f>
        <v>750</v>
      </c>
      <c r="EF289" s="28" t="str">
        <f>_xlfn.XLOOKUP($C289,'[3]Active Customer Assets'!$D:$D,'[3]Active Customer Assets'!AE:AE,"",0)</f>
        <v>1500</v>
      </c>
      <c r="EG289" s="28" t="str">
        <f>_xlfn.XLOOKUP($C289,'[3]Active Customer Assets'!$D:$D,'[3]Active Customer Assets'!AF:AF,"",0)</f>
        <v>1000</v>
      </c>
      <c r="EH289" s="28" t="str">
        <f>_xlfn.XLOOKUP($C289,'[3]Active Customer Assets'!$D:$D,'[3]Active Customer Assets'!AG:AG,"",0)</f>
        <v>1500</v>
      </c>
      <c r="EI289" s="28" t="str">
        <f>_xlfn.XLOOKUP($C289,'[3]Active Customer Assets'!$D:$D,'[3]Active Customer Assets'!AH:AH,"",0)</f>
        <v>3000</v>
      </c>
      <c r="EJ289" s="21">
        <f>_xlfn.XLOOKUP($C289,'[3]Active Customer Assets'!$D:$D,'[3]Active Customer Assets'!AI:AI,"",0)</f>
        <v>5</v>
      </c>
      <c r="EK289" s="35" t="str">
        <f>[3]!tbl_DPSAC[[#This Row],[Unit Status]]</f>
        <v>Active</v>
      </c>
    </row>
    <row r="290" spans="1:141" x14ac:dyDescent="0.15">
      <c r="A290" s="11">
        <f>ROW(tbl_DPSAC[[#This Row],[Sl. No.]])-1</f>
        <v>289</v>
      </c>
      <c r="B290" s="12" t="s">
        <v>196</v>
      </c>
      <c r="C290" s="12" t="s">
        <v>1538</v>
      </c>
      <c r="D290" s="12" t="s">
        <v>1312</v>
      </c>
      <c r="E290" s="12" t="s">
        <v>199</v>
      </c>
      <c r="F290" s="12" t="s">
        <v>161</v>
      </c>
      <c r="G290" s="13" t="s">
        <v>200</v>
      </c>
      <c r="H290" s="13" t="e">
        <f>_xlfn.XLOOKUP(C290,'[1]E&amp;DPSAC'!$K:$K,'[1]E&amp;DPSAC'!$E:$E,,0)</f>
        <v>#N/A</v>
      </c>
      <c r="I290" s="13"/>
      <c r="J290" s="13">
        <v>6266139043</v>
      </c>
      <c r="K290" s="13" t="s">
        <v>143</v>
      </c>
      <c r="L290" s="12" t="str">
        <f t="shared" ca="1" si="100"/>
        <v>Non - Warranty</v>
      </c>
      <c r="M290" s="14">
        <v>44963.690277777801</v>
      </c>
      <c r="N290" s="15">
        <v>24</v>
      </c>
      <c r="O290" s="14">
        <f t="shared" si="101"/>
        <v>45716</v>
      </c>
      <c r="P290" s="11" t="s">
        <v>213</v>
      </c>
      <c r="Q290" s="19" t="str">
        <f>_xlfn.XLOOKUP(C290,'[2]Sch Calls'!$R:$R,'[2]Sch Calls'!$F:$F,"",0)</f>
        <v/>
      </c>
      <c r="R290" s="18" t="str">
        <f>_xlfn.XLOOKUP(C290,'[2]Sch Calls'!$R:$R,'[2]Sch Calls'!$A:$A,"",0)</f>
        <v/>
      </c>
      <c r="S290" s="17" t="str">
        <f>_xlfn.XLOOKUP(C290,'[2]Sch Calls'!$R:$R,'[2]Sch Calls'!$B:$B,"",0)</f>
        <v/>
      </c>
      <c r="T290" s="18" t="str">
        <f>_xlfn.XLOOKUP(C290,'[1]E&amp;DPSAC'!$K:$K,'[1]E&amp;DPSAC'!$W:$W,"",0)</f>
        <v/>
      </c>
      <c r="U290" s="17" t="str">
        <f>_xlfn.XLOOKUP(C290,'[1]E&amp;DPSAC'!$K:$K,'[1]E&amp;DPSAC'!$Z:$Z,"",0)</f>
        <v/>
      </c>
      <c r="V290" s="17">
        <f>_xlfn.XLOOKUP(C290,'[2]1. All Calls'!$R:$R,'[2]1. All Calls'!$B:$B,"",0)</f>
        <v>1300</v>
      </c>
      <c r="W290" s="20">
        <f>_xlfn.XLOOKUP(C290,'[2]1. All Calls'!$R:$R,'[2]1. All Calls'!$A:$A,"",0)</f>
        <v>45941.486111111109</v>
      </c>
      <c r="X290" s="17" t="str">
        <f>_xlfn.XLOOKUP(C290,'[2]Sch Calls'!$R:$R,'[2]Sch Calls'!$AB:$AB,"",0)</f>
        <v/>
      </c>
      <c r="Y290" s="17">
        <f t="shared" si="102"/>
        <v>0</v>
      </c>
      <c r="Z290" s="17" t="str">
        <f t="shared" si="103"/>
        <v>Done</v>
      </c>
      <c r="AA290" s="21">
        <f t="shared" ca="1" si="104"/>
        <v>1137.3097222221986</v>
      </c>
      <c r="AB290" s="21" t="str">
        <f t="shared" ca="1" si="105"/>
        <v>Due</v>
      </c>
      <c r="AC290" s="11">
        <f ca="1">tbl_DPSAC[[#This Row],[Current Month Due Count]]</f>
        <v>0</v>
      </c>
      <c r="AD290" s="11">
        <f ca="1">tbl_DPSAC[[#This Row],[Next Month Due2]]</f>
        <v>0</v>
      </c>
      <c r="AE290" s="11">
        <f t="shared" ca="1" si="106"/>
        <v>1</v>
      </c>
      <c r="AF290" s="11">
        <v>0</v>
      </c>
      <c r="AG290" s="17">
        <f t="shared" ca="1" si="107"/>
        <v>1300</v>
      </c>
      <c r="AH290" s="11">
        <v>0</v>
      </c>
      <c r="AI290" s="11">
        <v>0</v>
      </c>
      <c r="AJ290" s="11">
        <v>0</v>
      </c>
      <c r="AK290" s="11">
        <v>0</v>
      </c>
      <c r="AL290" s="11">
        <v>0</v>
      </c>
      <c r="AM290" s="11">
        <v>0</v>
      </c>
      <c r="AN290" s="11">
        <v>0</v>
      </c>
      <c r="AO290" s="11">
        <v>0</v>
      </c>
      <c r="AP290" s="11">
        <v>0</v>
      </c>
      <c r="AQ290" s="11">
        <v>0</v>
      </c>
      <c r="AR290" s="11">
        <v>0</v>
      </c>
      <c r="AS290" s="11">
        <v>0</v>
      </c>
      <c r="AT290" s="11">
        <v>0</v>
      </c>
      <c r="AU290" s="11">
        <v>0</v>
      </c>
      <c r="AV290" s="11">
        <v>0</v>
      </c>
      <c r="AW290" s="11">
        <v>0</v>
      </c>
      <c r="AX290" s="11" t="str">
        <f t="shared" ca="1" si="108"/>
        <v>3 Service Due</v>
      </c>
      <c r="AY290" s="17">
        <v>1</v>
      </c>
      <c r="AZ290" s="22">
        <v>44963</v>
      </c>
      <c r="BA290" s="17" t="s">
        <v>1539</v>
      </c>
      <c r="BB290" s="17">
        <v>1</v>
      </c>
      <c r="BC290" s="22">
        <v>44963</v>
      </c>
      <c r="BD290" s="17" t="s">
        <v>1539</v>
      </c>
      <c r="BE290" s="17">
        <v>1</v>
      </c>
      <c r="BF290" s="22">
        <v>44963</v>
      </c>
      <c r="BG290" s="17" t="s">
        <v>1539</v>
      </c>
      <c r="BH290" s="17">
        <v>1</v>
      </c>
      <c r="BI290" s="22">
        <v>44963</v>
      </c>
      <c r="BJ290" s="17" t="s">
        <v>1539</v>
      </c>
      <c r="BK290" s="17">
        <v>1</v>
      </c>
      <c r="BL290" s="22">
        <v>44963</v>
      </c>
      <c r="BM290" s="17" t="s">
        <v>1539</v>
      </c>
      <c r="BN290" s="23">
        <f t="shared" si="109"/>
        <v>45143</v>
      </c>
      <c r="BO290" s="23">
        <f t="shared" si="110"/>
        <v>45143</v>
      </c>
      <c r="BP290" s="23">
        <f t="shared" si="111"/>
        <v>45143</v>
      </c>
      <c r="BQ290" s="23">
        <f t="shared" si="112"/>
        <v>45143</v>
      </c>
      <c r="BR290" s="23">
        <f t="shared" si="123"/>
        <v>45328</v>
      </c>
      <c r="BS290" s="24">
        <f t="shared" ca="1" si="113"/>
        <v>-549</v>
      </c>
      <c r="BT290" s="25">
        <f t="shared" ca="1" si="114"/>
        <v>201</v>
      </c>
      <c r="BU290" s="25">
        <f t="shared" ca="1" si="115"/>
        <v>-549</v>
      </c>
      <c r="BV290" s="25">
        <f t="shared" ca="1" si="116"/>
        <v>-549</v>
      </c>
      <c r="BW290" s="25">
        <f t="shared" ca="1" si="117"/>
        <v>201</v>
      </c>
      <c r="BX290" s="26">
        <v>0</v>
      </c>
      <c r="BY290" s="11">
        <f t="shared" ca="1" si="118"/>
        <v>5</v>
      </c>
      <c r="BZ290" s="11">
        <f t="shared" ca="1" si="124"/>
        <v>0</v>
      </c>
      <c r="CA290" s="11">
        <f t="shared" ca="1" si="119"/>
        <v>0</v>
      </c>
      <c r="CB290" s="28">
        <f>_xlfn.XLOOKUP($C290,'[3]BIS Feb-26'!$C:$C,'[3]BIS Feb-26'!U:U,"",0)</f>
        <v>0</v>
      </c>
      <c r="CC290" s="28">
        <f>_xlfn.XLOOKUP($C290,'[3]BIS Feb-26'!$C:$C,'[3]BIS Feb-26'!V:V,"",0)</f>
        <v>0</v>
      </c>
      <c r="CD290" s="28">
        <f>_xlfn.XLOOKUP($C290,'[3]BIS Feb-26'!$C:$C,'[3]BIS Feb-26'!W:W,"",0)</f>
        <v>0</v>
      </c>
      <c r="CE290" s="28">
        <f>_xlfn.XLOOKUP($C290,'[3]BIS Feb-26'!$C:$C,'[3]BIS Feb-26'!X:X,"",0)</f>
        <v>0</v>
      </c>
      <c r="CF290" s="28">
        <f>_xlfn.XLOOKUP($C290,'[3]BIS Feb-26'!$C:$C,'[3]BIS Feb-26'!Y:Y,"",0)</f>
        <v>0</v>
      </c>
      <c r="CG290" s="28">
        <f>_xlfn.XLOOKUP($C290,'[3]BIS Feb-26'!$C:$C,'[3]BIS Feb-26'!Z:Z,"",0)</f>
        <v>0</v>
      </c>
      <c r="CH290" s="28">
        <f>_xlfn.XLOOKUP($C290,'[3]BIS Feb-26'!$C:$C,'[3]BIS Feb-26'!AA:AA,"",0)</f>
        <v>0</v>
      </c>
      <c r="CI290" s="28">
        <f>_xlfn.XLOOKUP($C290,'[3]BIS Feb-26'!$C:$C,'[3]BIS Feb-26'!AB:AB,"",0)</f>
        <v>0</v>
      </c>
      <c r="CJ290" s="28">
        <f>_xlfn.XLOOKUP($C290,'[3]BIS Feb-26'!$C:$C,'[3]BIS Feb-26'!AC:AC,"",0)</f>
        <v>0</v>
      </c>
      <c r="CK290" s="29" t="str">
        <f>_xlfn.XLOOKUP($C290,'[3]BIS Feb-26'!$C:$C,'[3]BIS Feb-26'!AD:AD,"",0)</f>
        <v>200</v>
      </c>
      <c r="CL290" s="29" t="str">
        <f>_xlfn.XLOOKUP($C290,'[3]BIS Feb-26'!$C:$C,'[3]BIS Feb-26'!AE:AE,"",0)</f>
        <v>200</v>
      </c>
      <c r="CM290" s="29" t="str">
        <f>_xlfn.XLOOKUP($C290,'[3]BIS Feb-26'!$C:$C,'[3]BIS Feb-26'!AF:AF,"",0)</f>
        <v>200</v>
      </c>
      <c r="CN290" s="29" t="str">
        <f>_xlfn.XLOOKUP($C290,'[3]BIS Feb-26'!$C:$C,'[3]BIS Feb-26'!AG:AG,"",0)</f>
        <v>200</v>
      </c>
      <c r="CO290" s="29" t="str">
        <f>_xlfn.XLOOKUP($C290,'[3]BIS Feb-26'!$C:$C,'[3]BIS Feb-26'!AH:AH,"",0)</f>
        <v>200</v>
      </c>
      <c r="CP290" s="29" t="str">
        <f>_xlfn.XLOOKUP($C290,'[3]BIS Feb-26'!$C:$C,'[3]BIS Feb-26'!AI:AI,"",0)</f>
        <v>200</v>
      </c>
      <c r="CQ290" s="29" t="str">
        <f>_xlfn.XLOOKUP($C290,'[3]BIS Feb-26'!$C:$C,'[3]BIS Feb-26'!AJ:AJ,"",0)</f>
        <v>1000</v>
      </c>
      <c r="CR290" s="29" t="str">
        <f>_xlfn.XLOOKUP($C290,'[3]BIS Feb-26'!$C:$C,'[3]BIS Feb-26'!AK:AK,"",0)</f>
        <v>200</v>
      </c>
      <c r="CS290" s="29" t="str">
        <f>_xlfn.XLOOKUP($C290,'[3]BIS Feb-26'!$C:$C,'[3]BIS Feb-26'!AL:AL,"",0)</f>
        <v>1700</v>
      </c>
      <c r="CT290" s="29">
        <f>_xlfn.XLOOKUP($C290,'[3]BIS Feb-26'!$C:$C,'[3]BIS Feb-26'!AM:AM,"",0)</f>
        <v>0</v>
      </c>
      <c r="CU290" s="28">
        <f>_xlfn.XLOOKUP($C290,'[3]BIS Feb-26'!$C:$C,'[3]BIS Feb-26'!AN:AN,"",0)</f>
        <v>0</v>
      </c>
      <c r="CV290" s="28">
        <f>_xlfn.XLOOKUP($C290,'[3]BIS Feb-26'!$C:$C,'[3]BIS Feb-26'!AO:AO,"",0)</f>
        <v>0</v>
      </c>
      <c r="CW290" s="28">
        <f>_xlfn.XLOOKUP($C290,'[3]BIS Feb-26'!$C:$C,'[3]BIS Feb-26'!AP:AP,"",0)</f>
        <v>0</v>
      </c>
      <c r="CX290" s="28">
        <f>_xlfn.XLOOKUP($C290,'[3]BIS Feb-26'!$C:$C,'[3]BIS Feb-26'!AQ:AQ,"",0)</f>
        <v>0</v>
      </c>
      <c r="CY290" s="28">
        <f>_xlfn.XLOOKUP($C290,'[3]BIS Feb-26'!$C:$C,'[3]BIS Feb-26'!AR:AR,"",0)</f>
        <v>0</v>
      </c>
      <c r="CZ290" s="28">
        <f>_xlfn.XLOOKUP($C290,'[3]BIS Feb-26'!$C:$C,'[3]BIS Feb-26'!AS:AS,"",0)</f>
        <v>0</v>
      </c>
      <c r="DA290" s="28">
        <f>_xlfn.XLOOKUP($C290,'[3]BIS Feb-26'!$C:$C,'[3]BIS Feb-26'!AT:AT,"",0)</f>
        <v>0</v>
      </c>
      <c r="DB290" s="28">
        <f>_xlfn.XLOOKUP($C290,'[3]BIS Feb-26'!$C:$C,'[3]BIS Feb-26'!AU:AU,"",0)</f>
        <v>0</v>
      </c>
      <c r="DC290" s="28">
        <f>_xlfn.XLOOKUP($C290,'[3]BIS Feb-26'!$C:$C,'[3]BIS Feb-26'!AV:AV,"",0)</f>
        <v>0</v>
      </c>
      <c r="DD290" s="11">
        <f>_xlfn.XLOOKUP($C290,'[3]BIS Feb-26'!$C:$C,'[3]BIS Feb-26'!AW:AW,"",0)</f>
        <v>0</v>
      </c>
      <c r="DE290" s="11">
        <f>_xlfn.XLOOKUP($C290,'[3]BIS Feb-26'!$C:$C,'[3]BIS Feb-26'!AX:AX,"",0)</f>
        <v>0</v>
      </c>
      <c r="DF290" s="11">
        <f>_xlfn.XLOOKUP($C290,'[3]BIS Feb-26'!$C:$C,'[3]BIS Feb-26'!AY:AY,"",0)</f>
        <v>0</v>
      </c>
      <c r="DG290" s="11">
        <f t="shared" ca="1" si="120"/>
        <v>9</v>
      </c>
      <c r="DH290" s="11">
        <f t="shared" ca="1" si="121"/>
        <v>0</v>
      </c>
      <c r="DI290" s="11">
        <f t="shared" ca="1" si="122"/>
        <v>0</v>
      </c>
      <c r="DJ290" s="11" t="str">
        <f>_xlfn.XLOOKUP($C290,'[3]Active Customer Assets'!$D:$D,'[3]Active Customer Assets'!I:I,"",0)</f>
        <v>B (Below 100% potential spares purchased)</v>
      </c>
      <c r="DK290" s="28">
        <f>_xlfn.XLOOKUP($C290,'[3]Active Customer Assets'!$D:$D,'[3]Active Customer Assets'!J:J,"",0)</f>
        <v>44963.690277777801</v>
      </c>
      <c r="DL290" s="28">
        <f>_xlfn.XLOOKUP($C290,'[3]Active Customer Assets'!$D:$D,'[3]Active Customer Assets'!K:K,"",0)</f>
        <v>44917.229166666701</v>
      </c>
      <c r="DM290" s="28">
        <f>_xlfn.XLOOKUP($C290,'[3]Active Customer Assets'!$D:$D,'[3]Active Customer Assets'!L:L,"",0)</f>
        <v>45941.487175925897</v>
      </c>
      <c r="DN290" s="21">
        <f>_xlfn.XLOOKUP($C290,'[3]Active Customer Assets'!$D:$D,'[3]Active Customer Assets'!M:M,"",0)</f>
        <v>1300</v>
      </c>
      <c r="DO290" s="28">
        <f>_xlfn.XLOOKUP($C290,'[3]Active Customer Assets'!$D:$D,'[3]Active Customer Assets'!N:N,"",0)</f>
        <v>0</v>
      </c>
      <c r="DP290" s="28">
        <f>_xlfn.XLOOKUP($C290,'[3]Active Customer Assets'!$D:$D,'[3]Active Customer Assets'!O:O,"",0)</f>
        <v>0</v>
      </c>
      <c r="DQ290" s="28">
        <f>_xlfn.XLOOKUP($C290,'[3]Active Customer Assets'!$D:$D,'[3]Active Customer Assets'!P:P,"",0)</f>
        <v>0</v>
      </c>
      <c r="DR290" s="28">
        <f>_xlfn.XLOOKUP($C290,'[3]Active Customer Assets'!$D:$D,'[3]Active Customer Assets'!Q:Q,"",0)</f>
        <v>0</v>
      </c>
      <c r="DS290" s="28">
        <f>_xlfn.XLOOKUP($C290,'[3]Active Customer Assets'!$D:$D,'[3]Active Customer Assets'!R:R,"",0)</f>
        <v>0</v>
      </c>
      <c r="DT290" s="28">
        <f>_xlfn.XLOOKUP($C290,'[3]Active Customer Assets'!$D:$D,'[3]Active Customer Assets'!S:S,"",0)</f>
        <v>0</v>
      </c>
      <c r="DU290" s="28">
        <f>_xlfn.XLOOKUP($C290,'[3]Active Customer Assets'!$D:$D,'[3]Active Customer Assets'!T:T,"",0)</f>
        <v>0</v>
      </c>
      <c r="DV290" s="28">
        <f>_xlfn.XLOOKUP($C290,'[3]Active Customer Assets'!$D:$D,'[3]Active Customer Assets'!U:U,"",0)</f>
        <v>0</v>
      </c>
      <c r="DW290" s="28">
        <f>_xlfn.XLOOKUP($C290,'[3]Active Customer Assets'!$D:$D,'[3]Active Customer Assets'!V:V,"",0)</f>
        <v>0</v>
      </c>
      <c r="DX290" s="28">
        <f>_xlfn.XLOOKUP($C290,'[3]Active Customer Assets'!$D:$D,'[3]Active Customer Assets'!W:W,"",0)</f>
        <v>0</v>
      </c>
      <c r="DY290" s="28">
        <f>_xlfn.XLOOKUP($C290,'[3]Active Customer Assets'!$D:$D,'[3]Active Customer Assets'!X:X,"",0)</f>
        <v>0</v>
      </c>
      <c r="DZ290" s="28">
        <f>_xlfn.XLOOKUP($C290,'[3]Active Customer Assets'!$D:$D,'[3]Active Customer Assets'!Y:Y,"",0)</f>
        <v>0</v>
      </c>
      <c r="EA290" s="28" t="str">
        <f>_xlfn.XLOOKUP($C290,'[3]Active Customer Assets'!$D:$D,'[3]Active Customer Assets'!Z:Z,"",0)</f>
        <v>200</v>
      </c>
      <c r="EB290" s="28" t="str">
        <f>_xlfn.XLOOKUP($C290,'[3]Active Customer Assets'!$D:$D,'[3]Active Customer Assets'!AA:AA,"",0)</f>
        <v>200</v>
      </c>
      <c r="EC290" s="28" t="str">
        <f>_xlfn.XLOOKUP($C290,'[3]Active Customer Assets'!$D:$D,'[3]Active Customer Assets'!AB:AB,"",0)</f>
        <v>200</v>
      </c>
      <c r="ED290" s="28" t="str">
        <f>_xlfn.XLOOKUP($C290,'[3]Active Customer Assets'!$D:$D,'[3]Active Customer Assets'!AC:AC,"",0)</f>
        <v>200</v>
      </c>
      <c r="EE290" s="28" t="str">
        <f>_xlfn.XLOOKUP($C290,'[3]Active Customer Assets'!$D:$D,'[3]Active Customer Assets'!AD:AD,"",0)</f>
        <v>200</v>
      </c>
      <c r="EF290" s="28" t="str">
        <f>_xlfn.XLOOKUP($C290,'[3]Active Customer Assets'!$D:$D,'[3]Active Customer Assets'!AE:AE,"",0)</f>
        <v>200</v>
      </c>
      <c r="EG290" s="28" t="str">
        <f>_xlfn.XLOOKUP($C290,'[3]Active Customer Assets'!$D:$D,'[3]Active Customer Assets'!AF:AF,"",0)</f>
        <v>1000</v>
      </c>
      <c r="EH290" s="28" t="str">
        <f>_xlfn.XLOOKUP($C290,'[3]Active Customer Assets'!$D:$D,'[3]Active Customer Assets'!AG:AG,"",0)</f>
        <v>200</v>
      </c>
      <c r="EI290" s="28" t="str">
        <f>_xlfn.XLOOKUP($C290,'[3]Active Customer Assets'!$D:$D,'[3]Active Customer Assets'!AH:AH,"",0)</f>
        <v>1700</v>
      </c>
      <c r="EJ290" s="21">
        <f>_xlfn.XLOOKUP($C290,'[3]Active Customer Assets'!$D:$D,'[3]Active Customer Assets'!AI:AI,"",0)</f>
        <v>0</v>
      </c>
      <c r="EK290" s="35" t="str">
        <f>[3]!tbl_DPSAC[[#This Row],[Unit Status]]</f>
        <v>Active</v>
      </c>
    </row>
    <row r="291" spans="1:141" x14ac:dyDescent="0.15">
      <c r="A291" s="11">
        <f>ROW(tbl_DPSAC[[#This Row],[Sl. No.]])-1</f>
        <v>290</v>
      </c>
      <c r="B291" s="12" t="s">
        <v>136</v>
      </c>
      <c r="C291" s="12" t="s">
        <v>1540</v>
      </c>
      <c r="D291" s="12" t="s">
        <v>1491</v>
      </c>
      <c r="E291" s="12" t="s">
        <v>1492</v>
      </c>
      <c r="F291" s="12" t="s">
        <v>161</v>
      </c>
      <c r="G291" s="13" t="s">
        <v>291</v>
      </c>
      <c r="H291" s="13" t="str">
        <f>_xlfn.XLOOKUP(C291,'[1]E&amp;DPSAC'!$K:$K,'[1]E&amp;DPSAC'!$E:$E,,0)</f>
        <v>PHOOLWARTAND, DHANBAD</v>
      </c>
      <c r="I291" s="13"/>
      <c r="J291" s="13">
        <v>7544958524</v>
      </c>
      <c r="K291" s="13">
        <v>8210106692</v>
      </c>
      <c r="L291" s="12" t="str">
        <f t="shared" ca="1" si="100"/>
        <v>Non - Warranty</v>
      </c>
      <c r="M291" s="14">
        <v>44954.667361111096</v>
      </c>
      <c r="N291" s="15">
        <v>24</v>
      </c>
      <c r="O291" s="14">
        <f t="shared" si="101"/>
        <v>45688</v>
      </c>
      <c r="P291" s="11" t="s">
        <v>157</v>
      </c>
      <c r="Q291" s="19" t="str">
        <f>_xlfn.XLOOKUP(C291,'[2]Sch Calls'!$R:$R,'[2]Sch Calls'!$F:$F,"",0)</f>
        <v>CC-01412665</v>
      </c>
      <c r="R291" s="18">
        <f>_xlfn.XLOOKUP(C291,'[2]Sch Calls'!$R:$R,'[2]Sch Calls'!$A:$A,"",0)</f>
        <v>45558.4550578704</v>
      </c>
      <c r="S291" s="17">
        <f>_xlfn.XLOOKUP(C291,'[2]Sch Calls'!$R:$R,'[2]Sch Calls'!$B:$B,"",0)</f>
        <v>3400</v>
      </c>
      <c r="T291" s="18">
        <f>_xlfn.XLOOKUP(C291,'[1]E&amp;DPSAC'!$K:$K,'[1]E&amp;DPSAC'!$W:$W,"",0)</f>
        <v>46028</v>
      </c>
      <c r="U291" s="17">
        <f>_xlfn.XLOOKUP(C291,'[1]E&amp;DPSAC'!$K:$K,'[1]E&amp;DPSAC'!$Z:$Z,"",0)</f>
        <v>6341</v>
      </c>
      <c r="V291" s="17">
        <f>_xlfn.XLOOKUP(C291,'[2]1. All Calls'!$R:$R,'[2]1. All Calls'!$B:$B,"",0)</f>
        <v>3580</v>
      </c>
      <c r="W291" s="20">
        <f>_xlfn.XLOOKUP(C291,'[2]1. All Calls'!$R:$R,'[2]1. All Calls'!$A:$A,"",0)</f>
        <v>45650.6894791667</v>
      </c>
      <c r="X291" s="17" t="str">
        <f>_xlfn.XLOOKUP(C291,'[2]Sch Calls'!$R:$R,'[2]Sch Calls'!$AB:$AB,"",0)</f>
        <v>Attend the site for schedule service so following jobs are done- Drain oil from tank and oil cooler 38 litres, replace oil filter 2nos., replace air filter engine and compressor both side. Valve kit are replaced- Actuator kit 2 nos., BDV kit, ARV kit, MPV kit, OSV kit and discharge check valve. Plugged in the drain plugs and fill oil in tank upto full guage level. Dead crank the unit one time and maintain the oil level upto half guage level. Overall topped oil 40 litres. Start the unit and run on load condition found unit is running in ok condition.</v>
      </c>
      <c r="Y291" s="17">
        <f t="shared" si="102"/>
        <v>570</v>
      </c>
      <c r="Z291" s="17" t="str">
        <f t="shared" si="103"/>
        <v>Done</v>
      </c>
      <c r="AA291" s="21">
        <f t="shared" ca="1" si="104"/>
        <v>542.5449421295998</v>
      </c>
      <c r="AB291" s="21" t="str">
        <f t="shared" ca="1" si="105"/>
        <v>Due</v>
      </c>
      <c r="AC291" s="11">
        <f ca="1">tbl_DPSAC[[#This Row],[Current Month Due Count]]</f>
        <v>0</v>
      </c>
      <c r="AD291" s="11">
        <f ca="1">tbl_DPSAC[[#This Row],[Next Month Due2]]</f>
        <v>0</v>
      </c>
      <c r="AE291" s="11">
        <f t="shared" ca="1" si="106"/>
        <v>1</v>
      </c>
      <c r="AF291" s="11">
        <v>2</v>
      </c>
      <c r="AG291" s="17">
        <f t="shared" ca="1" si="107"/>
        <v>4481</v>
      </c>
      <c r="AH291" s="11" t="s">
        <v>1541</v>
      </c>
      <c r="AI291" s="11" t="s">
        <v>1542</v>
      </c>
      <c r="AJ291" s="11" t="s">
        <v>1543</v>
      </c>
      <c r="AK291" s="11" t="s">
        <v>1544</v>
      </c>
      <c r="AL291" s="11" t="s">
        <v>1545</v>
      </c>
      <c r="AM291" s="11">
        <v>0</v>
      </c>
      <c r="AN291" s="11">
        <v>0</v>
      </c>
      <c r="AO291" s="11">
        <v>0</v>
      </c>
      <c r="AP291" s="11">
        <v>0</v>
      </c>
      <c r="AQ291" s="11">
        <v>0</v>
      </c>
      <c r="AR291" s="11">
        <v>0</v>
      </c>
      <c r="AS291" s="11">
        <v>0</v>
      </c>
      <c r="AT291" s="11">
        <v>0</v>
      </c>
      <c r="AU291" s="11">
        <v>0</v>
      </c>
      <c r="AV291" s="11">
        <v>0</v>
      </c>
      <c r="AW291" s="11">
        <v>0</v>
      </c>
      <c r="AX291" s="11" t="str">
        <f t="shared" ca="1" si="108"/>
        <v>3 Service Due</v>
      </c>
      <c r="AY291" s="17">
        <v>3400</v>
      </c>
      <c r="AZ291" s="22">
        <v>45559</v>
      </c>
      <c r="BA291" s="17" t="s">
        <v>1546</v>
      </c>
      <c r="BB291" s="17">
        <v>3400</v>
      </c>
      <c r="BC291" s="22">
        <v>45559</v>
      </c>
      <c r="BD291" s="17" t="s">
        <v>1546</v>
      </c>
      <c r="BE291" s="17">
        <v>3400</v>
      </c>
      <c r="BF291" s="22">
        <v>45559</v>
      </c>
      <c r="BG291" s="17" t="s">
        <v>1546</v>
      </c>
      <c r="BH291" s="17">
        <v>3400</v>
      </c>
      <c r="BI291" s="22">
        <v>45559</v>
      </c>
      <c r="BJ291" s="17" t="s">
        <v>1546</v>
      </c>
      <c r="BK291" s="17">
        <v>3400</v>
      </c>
      <c r="BL291" s="22">
        <v>45559</v>
      </c>
      <c r="BM291" s="17" t="s">
        <v>1546</v>
      </c>
      <c r="BN291" s="23">
        <f t="shared" si="109"/>
        <v>45739</v>
      </c>
      <c r="BO291" s="23">
        <f t="shared" si="110"/>
        <v>45739</v>
      </c>
      <c r="BP291" s="23">
        <f t="shared" si="111"/>
        <v>45739</v>
      </c>
      <c r="BQ291" s="23">
        <f t="shared" si="112"/>
        <v>45739</v>
      </c>
      <c r="BR291" s="23">
        <f t="shared" si="123"/>
        <v>45924</v>
      </c>
      <c r="BS291" s="24">
        <f t="shared" ca="1" si="113"/>
        <v>-331</v>
      </c>
      <c r="BT291" s="25">
        <f t="shared" ca="1" si="114"/>
        <v>419</v>
      </c>
      <c r="BU291" s="25">
        <f t="shared" ca="1" si="115"/>
        <v>-331</v>
      </c>
      <c r="BV291" s="25">
        <f t="shared" ca="1" si="116"/>
        <v>-331</v>
      </c>
      <c r="BW291" s="25">
        <f t="shared" ca="1" si="117"/>
        <v>419</v>
      </c>
      <c r="BX291" s="26" t="s">
        <v>1547</v>
      </c>
      <c r="BY291" s="11">
        <f t="shared" ca="1" si="118"/>
        <v>5</v>
      </c>
      <c r="BZ291" s="11">
        <f t="shared" ca="1" si="124"/>
        <v>0</v>
      </c>
      <c r="CA291" s="11">
        <f t="shared" ca="1" si="119"/>
        <v>0</v>
      </c>
      <c r="CB291" s="28">
        <f>_xlfn.XLOOKUP($C291,'[3]BIS Feb-26'!$C:$C,'[3]BIS Feb-26'!U:U,"",0)</f>
        <v>45557.770833333299</v>
      </c>
      <c r="CC291" s="28">
        <f>_xlfn.XLOOKUP($C291,'[3]BIS Feb-26'!$C:$C,'[3]BIS Feb-26'!V:V,"",0)</f>
        <v>45557.770833333299</v>
      </c>
      <c r="CD291" s="28">
        <f>_xlfn.XLOOKUP($C291,'[3]BIS Feb-26'!$C:$C,'[3]BIS Feb-26'!W:W,"",0)</f>
        <v>45557.770833333299</v>
      </c>
      <c r="CE291" s="28">
        <f>_xlfn.XLOOKUP($C291,'[3]BIS Feb-26'!$C:$C,'[3]BIS Feb-26'!X:X,"",0)</f>
        <v>45557.770833333299</v>
      </c>
      <c r="CF291" s="28">
        <f>_xlfn.XLOOKUP($C291,'[3]BIS Feb-26'!$C:$C,'[3]BIS Feb-26'!Y:Y,"",0)</f>
        <v>45218.770833333299</v>
      </c>
      <c r="CG291" s="28">
        <f>_xlfn.XLOOKUP($C291,'[3]BIS Feb-26'!$C:$C,'[3]BIS Feb-26'!Z:Z,"",0)</f>
        <v>45557.770833333299</v>
      </c>
      <c r="CH291" s="28">
        <f>_xlfn.XLOOKUP($C291,'[3]BIS Feb-26'!$C:$C,'[3]BIS Feb-26'!AA:AA,"",0)</f>
        <v>45218.770833333299</v>
      </c>
      <c r="CI291" s="28">
        <f>_xlfn.XLOOKUP($C291,'[3]BIS Feb-26'!$C:$C,'[3]BIS Feb-26'!AB:AB,"",0)</f>
        <v>45557.770833333299</v>
      </c>
      <c r="CJ291" s="28">
        <f>_xlfn.XLOOKUP($C291,'[3]BIS Feb-26'!$C:$C,'[3]BIS Feb-26'!AC:AC,"",0)</f>
        <v>45557.770833333299</v>
      </c>
      <c r="CK291" s="29" t="str">
        <f>_xlfn.XLOOKUP($C291,'[3]BIS Feb-26'!$C:$C,'[3]BIS Feb-26'!AD:AD,"",0)</f>
        <v>570</v>
      </c>
      <c r="CL291" s="29" t="str">
        <f>_xlfn.XLOOKUP($C291,'[3]BIS Feb-26'!$C:$C,'[3]BIS Feb-26'!AE:AE,"",0)</f>
        <v>570</v>
      </c>
      <c r="CM291" s="29" t="str">
        <f>_xlfn.XLOOKUP($C291,'[3]BIS Feb-26'!$C:$C,'[3]BIS Feb-26'!AF:AF,"",0)</f>
        <v>570</v>
      </c>
      <c r="CN291" s="29" t="str">
        <f>_xlfn.XLOOKUP($C291,'[3]BIS Feb-26'!$C:$C,'[3]BIS Feb-26'!AG:AG,"",0)</f>
        <v>570</v>
      </c>
      <c r="CO291" s="29" t="str">
        <f>_xlfn.XLOOKUP($C291,'[3]BIS Feb-26'!$C:$C,'[3]BIS Feb-26'!AH:AH,"",0)</f>
        <v>570</v>
      </c>
      <c r="CP291" s="29" t="str">
        <f>_xlfn.XLOOKUP($C291,'[3]BIS Feb-26'!$C:$C,'[3]BIS Feb-26'!AI:AI,"",0)</f>
        <v>570</v>
      </c>
      <c r="CQ291" s="29" t="str">
        <f>_xlfn.XLOOKUP($C291,'[3]BIS Feb-26'!$C:$C,'[3]BIS Feb-26'!AJ:AJ,"",0)</f>
        <v>570</v>
      </c>
      <c r="CR291" s="29" t="str">
        <f>_xlfn.XLOOKUP($C291,'[3]BIS Feb-26'!$C:$C,'[3]BIS Feb-26'!AK:AK,"",0)</f>
        <v>570</v>
      </c>
      <c r="CS291" s="29" t="str">
        <f>_xlfn.XLOOKUP($C291,'[3]BIS Feb-26'!$C:$C,'[3]BIS Feb-26'!AL:AL,"",0)</f>
        <v>570</v>
      </c>
      <c r="CT291" s="29">
        <f>_xlfn.XLOOKUP($C291,'[3]BIS Feb-26'!$C:$C,'[3]BIS Feb-26'!AM:AM,"",0)</f>
        <v>2</v>
      </c>
      <c r="CU291" s="28">
        <f>_xlfn.XLOOKUP($C291,'[3]BIS Feb-26'!$C:$C,'[3]BIS Feb-26'!AN:AN,"",0)</f>
        <v>45737</v>
      </c>
      <c r="CV291" s="28">
        <f>_xlfn.XLOOKUP($C291,'[3]BIS Feb-26'!$C:$C,'[3]BIS Feb-26'!AO:AO,"",0)</f>
        <v>45737</v>
      </c>
      <c r="CW291" s="28">
        <f>_xlfn.XLOOKUP($C291,'[3]BIS Feb-26'!$C:$C,'[3]BIS Feb-26'!AP:AP,"",0)</f>
        <v>45737</v>
      </c>
      <c r="CX291" s="28">
        <f>_xlfn.XLOOKUP($C291,'[3]BIS Feb-26'!$C:$C,'[3]BIS Feb-26'!AQ:AQ,"",0)</f>
        <v>45737</v>
      </c>
      <c r="CY291" s="28">
        <f>_xlfn.XLOOKUP($C291,'[3]BIS Feb-26'!$C:$C,'[3]BIS Feb-26'!AR:AR,"",0)</f>
        <v>45398</v>
      </c>
      <c r="CZ291" s="28">
        <f>_xlfn.XLOOKUP($C291,'[3]BIS Feb-26'!$C:$C,'[3]BIS Feb-26'!AS:AS,"",0)</f>
        <v>45827</v>
      </c>
      <c r="DA291" s="28">
        <f>_xlfn.XLOOKUP($C291,'[3]BIS Feb-26'!$C:$C,'[3]BIS Feb-26'!AT:AT,"",0)</f>
        <v>45583</v>
      </c>
      <c r="DB291" s="28">
        <f>_xlfn.XLOOKUP($C291,'[3]BIS Feb-26'!$C:$C,'[3]BIS Feb-26'!AU:AU,"",0)</f>
        <v>45737</v>
      </c>
      <c r="DC291" s="28">
        <f>_xlfn.XLOOKUP($C291,'[3]BIS Feb-26'!$C:$C,'[3]BIS Feb-26'!AV:AV,"",0)</f>
        <v>45922</v>
      </c>
      <c r="DD291" s="11">
        <f>_xlfn.XLOOKUP($C291,'[3]BIS Feb-26'!$C:$C,'[3]BIS Feb-26'!AW:AW,"",0)</f>
        <v>1</v>
      </c>
      <c r="DE291" s="11">
        <f>_xlfn.XLOOKUP($C291,'[3]BIS Feb-26'!$C:$C,'[3]BIS Feb-26'!AX:AX,"",0)</f>
        <v>0</v>
      </c>
      <c r="DF291" s="11">
        <f>_xlfn.XLOOKUP($C291,'[3]BIS Feb-26'!$C:$C,'[3]BIS Feb-26'!AY:AY,"",0)</f>
        <v>0</v>
      </c>
      <c r="DG291" s="11">
        <f t="shared" ca="1" si="120"/>
        <v>9</v>
      </c>
      <c r="DH291" s="11">
        <f t="shared" ca="1" si="121"/>
        <v>0</v>
      </c>
      <c r="DI291" s="11">
        <f t="shared" ca="1" si="122"/>
        <v>0</v>
      </c>
      <c r="DJ291" s="11" t="str">
        <f>_xlfn.XLOOKUP($C291,'[3]Active Customer Assets'!$D:$D,'[3]Active Customer Assets'!I:I,"",0)</f>
        <v>A (100% potential spares purchased)</v>
      </c>
      <c r="DK291" s="28">
        <f>_xlfn.XLOOKUP($C291,'[3]Active Customer Assets'!$D:$D,'[3]Active Customer Assets'!J:J,"",0)</f>
        <v>44954.667361111096</v>
      </c>
      <c r="DL291" s="28">
        <f>_xlfn.XLOOKUP($C291,'[3]Active Customer Assets'!$D:$D,'[3]Active Customer Assets'!K:K,"",0)</f>
        <v>44895.229166666701</v>
      </c>
      <c r="DM291" s="28">
        <f>_xlfn.XLOOKUP($C291,'[3]Active Customer Assets'!$D:$D,'[3]Active Customer Assets'!L:L,"",0)</f>
        <v>45650.690277777801</v>
      </c>
      <c r="DN291" s="21">
        <f>_xlfn.XLOOKUP($C291,'[3]Active Customer Assets'!$D:$D,'[3]Active Customer Assets'!M:M,"",0)</f>
        <v>3580</v>
      </c>
      <c r="DO291" s="28">
        <f>_xlfn.XLOOKUP($C291,'[3]Active Customer Assets'!$D:$D,'[3]Active Customer Assets'!N:N,"",0)</f>
        <v>0</v>
      </c>
      <c r="DP291" s="28">
        <f>_xlfn.XLOOKUP($C291,'[3]Active Customer Assets'!$D:$D,'[3]Active Customer Assets'!O:O,"",0)</f>
        <v>0</v>
      </c>
      <c r="DQ291" s="28" t="str">
        <f>_xlfn.XLOOKUP($C291,'[3]Active Customer Assets'!$D:$D,'[3]Active Customer Assets'!P:P,"",0)</f>
        <v>Air lube Plus</v>
      </c>
      <c r="DR291" s="28">
        <f>_xlfn.XLOOKUP($C291,'[3]Active Customer Assets'!$D:$D,'[3]Active Customer Assets'!Q:Q,"",0)</f>
        <v>45558</v>
      </c>
      <c r="DS291" s="28">
        <f>_xlfn.XLOOKUP($C291,'[3]Active Customer Assets'!$D:$D,'[3]Active Customer Assets'!R:R,"",0)</f>
        <v>45558</v>
      </c>
      <c r="DT291" s="28">
        <f>_xlfn.XLOOKUP($C291,'[3]Active Customer Assets'!$D:$D,'[3]Active Customer Assets'!S:S,"",0)</f>
        <v>45558</v>
      </c>
      <c r="DU291" s="28">
        <f>_xlfn.XLOOKUP($C291,'[3]Active Customer Assets'!$D:$D,'[3]Active Customer Assets'!T:T,"",0)</f>
        <v>45558</v>
      </c>
      <c r="DV291" s="28">
        <f>_xlfn.XLOOKUP($C291,'[3]Active Customer Assets'!$D:$D,'[3]Active Customer Assets'!U:U,"",0)</f>
        <v>45219</v>
      </c>
      <c r="DW291" s="28">
        <f>_xlfn.XLOOKUP($C291,'[3]Active Customer Assets'!$D:$D,'[3]Active Customer Assets'!V:V,"",0)</f>
        <v>45558</v>
      </c>
      <c r="DX291" s="28">
        <f>_xlfn.XLOOKUP($C291,'[3]Active Customer Assets'!$D:$D,'[3]Active Customer Assets'!W:W,"",0)</f>
        <v>45219</v>
      </c>
      <c r="DY291" s="28">
        <f>_xlfn.XLOOKUP($C291,'[3]Active Customer Assets'!$D:$D,'[3]Active Customer Assets'!X:X,"",0)</f>
        <v>45558</v>
      </c>
      <c r="DZ291" s="28">
        <f>_xlfn.XLOOKUP($C291,'[3]Active Customer Assets'!$D:$D,'[3]Active Customer Assets'!Y:Y,"",0)</f>
        <v>45558</v>
      </c>
      <c r="EA291" s="28" t="str">
        <f>_xlfn.XLOOKUP($C291,'[3]Active Customer Assets'!$D:$D,'[3]Active Customer Assets'!Z:Z,"",0)</f>
        <v>570</v>
      </c>
      <c r="EB291" s="28" t="str">
        <f>_xlfn.XLOOKUP($C291,'[3]Active Customer Assets'!$D:$D,'[3]Active Customer Assets'!AA:AA,"",0)</f>
        <v>570</v>
      </c>
      <c r="EC291" s="28" t="str">
        <f>_xlfn.XLOOKUP($C291,'[3]Active Customer Assets'!$D:$D,'[3]Active Customer Assets'!AB:AB,"",0)</f>
        <v>570</v>
      </c>
      <c r="ED291" s="28" t="str">
        <f>_xlfn.XLOOKUP($C291,'[3]Active Customer Assets'!$D:$D,'[3]Active Customer Assets'!AC:AC,"",0)</f>
        <v>570</v>
      </c>
      <c r="EE291" s="28" t="str">
        <f>_xlfn.XLOOKUP($C291,'[3]Active Customer Assets'!$D:$D,'[3]Active Customer Assets'!AD:AD,"",0)</f>
        <v>570</v>
      </c>
      <c r="EF291" s="28" t="str">
        <f>_xlfn.XLOOKUP($C291,'[3]Active Customer Assets'!$D:$D,'[3]Active Customer Assets'!AE:AE,"",0)</f>
        <v>570</v>
      </c>
      <c r="EG291" s="28" t="str">
        <f>_xlfn.XLOOKUP($C291,'[3]Active Customer Assets'!$D:$D,'[3]Active Customer Assets'!AF:AF,"",0)</f>
        <v>570</v>
      </c>
      <c r="EH291" s="28" t="str">
        <f>_xlfn.XLOOKUP($C291,'[3]Active Customer Assets'!$D:$D,'[3]Active Customer Assets'!AG:AG,"",0)</f>
        <v>570</v>
      </c>
      <c r="EI291" s="28" t="str">
        <f>_xlfn.XLOOKUP($C291,'[3]Active Customer Assets'!$D:$D,'[3]Active Customer Assets'!AH:AH,"",0)</f>
        <v>570</v>
      </c>
      <c r="EJ291" s="21">
        <f>_xlfn.XLOOKUP($C291,'[3]Active Customer Assets'!$D:$D,'[3]Active Customer Assets'!AI:AI,"",0)</f>
        <v>2</v>
      </c>
      <c r="EK291" s="35" t="str">
        <f>[3]!tbl_DPSAC[[#This Row],[Unit Status]]</f>
        <v>Shifted</v>
      </c>
    </row>
    <row r="292" spans="1:141" x14ac:dyDescent="0.15">
      <c r="A292" s="11">
        <f>ROW(tbl_DPSAC[[#This Row],[Sl. No.]])-1</f>
        <v>291</v>
      </c>
      <c r="B292" s="12" t="s">
        <v>196</v>
      </c>
      <c r="C292" s="12" t="s">
        <v>1548</v>
      </c>
      <c r="D292" s="12" t="s">
        <v>1312</v>
      </c>
      <c r="E292" s="12" t="s">
        <v>199</v>
      </c>
      <c r="F292" s="12" t="s">
        <v>161</v>
      </c>
      <c r="G292" s="13" t="s">
        <v>200</v>
      </c>
      <c r="H292" s="13" t="str">
        <f>_xlfn.XLOOKUP(C292,'[1]E&amp;DPSAC'!$K:$K,'[1]E&amp;DPSAC'!$E:$E,,0)</f>
        <v>BIDPUR, VAISHALI, BIHAR</v>
      </c>
      <c r="I292" s="13"/>
      <c r="J292" s="13">
        <v>8521430494</v>
      </c>
      <c r="K292" s="13">
        <v>8252793386</v>
      </c>
      <c r="L292" s="12" t="str">
        <f t="shared" ca="1" si="100"/>
        <v>Non - Warranty</v>
      </c>
      <c r="M292" s="14">
        <v>44953.798611111102</v>
      </c>
      <c r="N292" s="15">
        <v>24</v>
      </c>
      <c r="O292" s="14">
        <f t="shared" si="101"/>
        <v>45688</v>
      </c>
      <c r="P292" s="11" t="s">
        <v>213</v>
      </c>
      <c r="Q292" s="19" t="str">
        <f>_xlfn.XLOOKUP(C292,'[2]Sch Calls'!$R:$R,'[2]Sch Calls'!$F:$F,"",0)</f>
        <v/>
      </c>
      <c r="R292" s="18" t="str">
        <f>_xlfn.XLOOKUP(C292,'[2]Sch Calls'!$R:$R,'[2]Sch Calls'!$A:$A,"",0)</f>
        <v/>
      </c>
      <c r="S292" s="17" t="str">
        <f>_xlfn.XLOOKUP(C292,'[2]Sch Calls'!$R:$R,'[2]Sch Calls'!$B:$B,"",0)</f>
        <v/>
      </c>
      <c r="T292" s="18">
        <f>_xlfn.XLOOKUP(C292,'[1]E&amp;DPSAC'!$K:$K,'[1]E&amp;DPSAC'!$W:$W,"",0)</f>
        <v>44953</v>
      </c>
      <c r="U292" s="17">
        <f>_xlfn.XLOOKUP(C292,'[1]E&amp;DPSAC'!$K:$K,'[1]E&amp;DPSAC'!$Z:$Z,"",0)</f>
        <v>1</v>
      </c>
      <c r="V292" s="17">
        <f>_xlfn.XLOOKUP(C292,'[2]1. All Calls'!$R:$R,'[2]1. All Calls'!$B:$B,"",0)</f>
        <v>1850</v>
      </c>
      <c r="W292" s="20">
        <f>_xlfn.XLOOKUP(C292,'[2]1. All Calls'!$R:$R,'[2]1. All Calls'!$A:$A,"",0)</f>
        <v>45941.488888888889</v>
      </c>
      <c r="X292" s="17" t="str">
        <f>_xlfn.XLOOKUP(C292,'[2]Sch Calls'!$R:$R,'[2]Sch Calls'!$AB:$AB,"",0)</f>
        <v/>
      </c>
      <c r="Y292" s="17">
        <f t="shared" si="102"/>
        <v>0</v>
      </c>
      <c r="Z292" s="17" t="str">
        <f t="shared" si="103"/>
        <v>Done</v>
      </c>
      <c r="AA292" s="21">
        <f t="shared" ca="1" si="104"/>
        <v>1147.2013888888978</v>
      </c>
      <c r="AB292" s="21" t="str">
        <f t="shared" ca="1" si="105"/>
        <v>Due</v>
      </c>
      <c r="AC292" s="11">
        <f ca="1">tbl_DPSAC[[#This Row],[Current Month Due Count]]</f>
        <v>0</v>
      </c>
      <c r="AD292" s="11">
        <f ca="1">tbl_DPSAC[[#This Row],[Next Month Due2]]</f>
        <v>0</v>
      </c>
      <c r="AE292" s="11">
        <f t="shared" ca="1" si="106"/>
        <v>1</v>
      </c>
      <c r="AF292" s="11">
        <v>3</v>
      </c>
      <c r="AG292" s="17">
        <f t="shared" ca="1" si="107"/>
        <v>2329</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t="str">
        <f t="shared" ca="1" si="108"/>
        <v>5 Service Due</v>
      </c>
      <c r="AY292" s="17">
        <v>1</v>
      </c>
      <c r="AZ292" s="22">
        <v>44953</v>
      </c>
      <c r="BA292" s="17" t="s">
        <v>1549</v>
      </c>
      <c r="BB292" s="17">
        <v>1</v>
      </c>
      <c r="BC292" s="22">
        <v>44953</v>
      </c>
      <c r="BD292" s="17" t="s">
        <v>1549</v>
      </c>
      <c r="BE292" s="17">
        <v>1</v>
      </c>
      <c r="BF292" s="22">
        <v>44953</v>
      </c>
      <c r="BG292" s="17" t="s">
        <v>1549</v>
      </c>
      <c r="BH292" s="17">
        <v>1</v>
      </c>
      <c r="BI292" s="22">
        <v>44953</v>
      </c>
      <c r="BJ292" s="17" t="s">
        <v>1549</v>
      </c>
      <c r="BK292" s="17">
        <v>1</v>
      </c>
      <c r="BL292" s="22">
        <v>44953</v>
      </c>
      <c r="BM292" s="17" t="s">
        <v>1549</v>
      </c>
      <c r="BN292" s="23">
        <f t="shared" si="109"/>
        <v>45133</v>
      </c>
      <c r="BO292" s="23">
        <f t="shared" si="110"/>
        <v>45133</v>
      </c>
      <c r="BP292" s="23">
        <f t="shared" si="111"/>
        <v>45133</v>
      </c>
      <c r="BQ292" s="23">
        <f t="shared" si="112"/>
        <v>45133</v>
      </c>
      <c r="BR292" s="23">
        <f t="shared" si="123"/>
        <v>45318</v>
      </c>
      <c r="BS292" s="24">
        <f t="shared" ca="1" si="113"/>
        <v>-1578</v>
      </c>
      <c r="BT292" s="25">
        <f t="shared" ca="1" si="114"/>
        <v>-828</v>
      </c>
      <c r="BU292" s="25">
        <f t="shared" ca="1" si="115"/>
        <v>-1578</v>
      </c>
      <c r="BV292" s="25">
        <f t="shared" ca="1" si="116"/>
        <v>-1578</v>
      </c>
      <c r="BW292" s="25">
        <f t="shared" ca="1" si="117"/>
        <v>-828</v>
      </c>
      <c r="BX292" s="26">
        <v>0</v>
      </c>
      <c r="BY292" s="11">
        <f t="shared" ca="1" si="118"/>
        <v>5</v>
      </c>
      <c r="BZ292" s="11">
        <f t="shared" ca="1" si="124"/>
        <v>0</v>
      </c>
      <c r="CA292" s="11">
        <f t="shared" ca="1" si="119"/>
        <v>0</v>
      </c>
      <c r="CB292" s="28">
        <f>_xlfn.XLOOKUP($C292,'[3]BIS Feb-26'!$C:$C,'[3]BIS Feb-26'!U:U,"",0)</f>
        <v>0</v>
      </c>
      <c r="CC292" s="28">
        <f>_xlfn.XLOOKUP($C292,'[3]BIS Feb-26'!$C:$C,'[3]BIS Feb-26'!V:V,"",0)</f>
        <v>0</v>
      </c>
      <c r="CD292" s="28">
        <f>_xlfn.XLOOKUP($C292,'[3]BIS Feb-26'!$C:$C,'[3]BIS Feb-26'!W:W,"",0)</f>
        <v>0</v>
      </c>
      <c r="CE292" s="28">
        <f>_xlfn.XLOOKUP($C292,'[3]BIS Feb-26'!$C:$C,'[3]BIS Feb-26'!X:X,"",0)</f>
        <v>0</v>
      </c>
      <c r="CF292" s="28">
        <f>_xlfn.XLOOKUP($C292,'[3]BIS Feb-26'!$C:$C,'[3]BIS Feb-26'!Y:Y,"",0)</f>
        <v>0</v>
      </c>
      <c r="CG292" s="28">
        <f>_xlfn.XLOOKUP($C292,'[3]BIS Feb-26'!$C:$C,'[3]BIS Feb-26'!Z:Z,"",0)</f>
        <v>0</v>
      </c>
      <c r="CH292" s="28">
        <f>_xlfn.XLOOKUP($C292,'[3]BIS Feb-26'!$C:$C,'[3]BIS Feb-26'!AA:AA,"",0)</f>
        <v>0</v>
      </c>
      <c r="CI292" s="28">
        <f>_xlfn.XLOOKUP($C292,'[3]BIS Feb-26'!$C:$C,'[3]BIS Feb-26'!AB:AB,"",0)</f>
        <v>0</v>
      </c>
      <c r="CJ292" s="28">
        <f>_xlfn.XLOOKUP($C292,'[3]BIS Feb-26'!$C:$C,'[3]BIS Feb-26'!AC:AC,"",0)</f>
        <v>0</v>
      </c>
      <c r="CK292" s="29" t="str">
        <f>_xlfn.XLOOKUP($C292,'[3]BIS Feb-26'!$C:$C,'[3]BIS Feb-26'!AD:AD,"",0)</f>
        <v>350</v>
      </c>
      <c r="CL292" s="29" t="str">
        <f>_xlfn.XLOOKUP($C292,'[3]BIS Feb-26'!$C:$C,'[3]BIS Feb-26'!AE:AE,"",0)</f>
        <v>100</v>
      </c>
      <c r="CM292" s="29" t="str">
        <f>_xlfn.XLOOKUP($C292,'[3]BIS Feb-26'!$C:$C,'[3]BIS Feb-26'!AF:AF,"",0)</f>
        <v>100</v>
      </c>
      <c r="CN292" s="29" t="str">
        <f>_xlfn.XLOOKUP($C292,'[3]BIS Feb-26'!$C:$C,'[3]BIS Feb-26'!AG:AG,"",0)</f>
        <v>100</v>
      </c>
      <c r="CO292" s="29" t="str">
        <f>_xlfn.XLOOKUP($C292,'[3]BIS Feb-26'!$C:$C,'[3]BIS Feb-26'!AH:AH,"",0)</f>
        <v>100</v>
      </c>
      <c r="CP292" s="29" t="str">
        <f>_xlfn.XLOOKUP($C292,'[3]BIS Feb-26'!$C:$C,'[3]BIS Feb-26'!AI:AI,"",0)</f>
        <v>350</v>
      </c>
      <c r="CQ292" s="29" t="str">
        <f>_xlfn.XLOOKUP($C292,'[3]BIS Feb-26'!$C:$C,'[3]BIS Feb-26'!AJ:AJ,"",0)</f>
        <v>1000</v>
      </c>
      <c r="CR292" s="29" t="str">
        <f>_xlfn.XLOOKUP($C292,'[3]BIS Feb-26'!$C:$C,'[3]BIS Feb-26'!AK:AK,"",0)</f>
        <v>350</v>
      </c>
      <c r="CS292" s="29" t="str">
        <f>_xlfn.XLOOKUP($C292,'[3]BIS Feb-26'!$C:$C,'[3]BIS Feb-26'!AL:AL,"",0)</f>
        <v>350</v>
      </c>
      <c r="CT292" s="29">
        <f>_xlfn.XLOOKUP($C292,'[3]BIS Feb-26'!$C:$C,'[3]BIS Feb-26'!AM:AM,"",0)</f>
        <v>3</v>
      </c>
      <c r="CU292" s="28">
        <f>_xlfn.XLOOKUP($C292,'[3]BIS Feb-26'!$C:$C,'[3]BIS Feb-26'!AN:AN,"",0)</f>
        <v>46057</v>
      </c>
      <c r="CV292" s="28">
        <f>_xlfn.XLOOKUP($C292,'[3]BIS Feb-26'!$C:$C,'[3]BIS Feb-26'!AO:AO,"",0)</f>
        <v>45974</v>
      </c>
      <c r="CW292" s="28">
        <f>_xlfn.XLOOKUP($C292,'[3]BIS Feb-26'!$C:$C,'[3]BIS Feb-26'!AP:AP,"",0)</f>
        <v>45974</v>
      </c>
      <c r="CX292" s="28">
        <f>_xlfn.XLOOKUP($C292,'[3]BIS Feb-26'!$C:$C,'[3]BIS Feb-26'!AQ:AQ,"",0)</f>
        <v>45974</v>
      </c>
      <c r="CY292" s="28">
        <f>_xlfn.XLOOKUP($C292,'[3]BIS Feb-26'!$C:$C,'[3]BIS Feb-26'!AR:AR,"",0)</f>
        <v>45974</v>
      </c>
      <c r="CZ292" s="28">
        <f>_xlfn.XLOOKUP($C292,'[3]BIS Feb-26'!$C:$C,'[3]BIS Feb-26'!AS:AS,"",0)</f>
        <v>46057</v>
      </c>
      <c r="DA292" s="28">
        <f>_xlfn.XLOOKUP($C292,'[3]BIS Feb-26'!$C:$C,'[3]BIS Feb-26'!AT:AT,"",0)</f>
        <v>46034</v>
      </c>
      <c r="DB292" s="28">
        <f>_xlfn.XLOOKUP($C292,'[3]BIS Feb-26'!$C:$C,'[3]BIS Feb-26'!AU:AU,"",0)</f>
        <v>46017</v>
      </c>
      <c r="DC292" s="28">
        <f>_xlfn.XLOOKUP($C292,'[3]BIS Feb-26'!$C:$C,'[3]BIS Feb-26'!AV:AV,"",0)</f>
        <v>46057</v>
      </c>
      <c r="DD292" s="11">
        <f>_xlfn.XLOOKUP($C292,'[3]BIS Feb-26'!$C:$C,'[3]BIS Feb-26'!AW:AW,"",0)</f>
        <v>1</v>
      </c>
      <c r="DE292" s="11">
        <f>_xlfn.XLOOKUP($C292,'[3]BIS Feb-26'!$C:$C,'[3]BIS Feb-26'!AX:AX,"",0)</f>
        <v>1</v>
      </c>
      <c r="DF292" s="11">
        <f>_xlfn.XLOOKUP($C292,'[3]BIS Feb-26'!$C:$C,'[3]BIS Feb-26'!AY:AY,"",0)</f>
        <v>0</v>
      </c>
      <c r="DG292" s="11">
        <f t="shared" ca="1" si="120"/>
        <v>9</v>
      </c>
      <c r="DH292" s="11">
        <f t="shared" ca="1" si="121"/>
        <v>0</v>
      </c>
      <c r="DI292" s="11">
        <f t="shared" ca="1" si="122"/>
        <v>0</v>
      </c>
      <c r="DJ292" s="11" t="str">
        <f>_xlfn.XLOOKUP($C292,'[3]Active Customer Assets'!$D:$D,'[3]Active Customer Assets'!I:I,"",0)</f>
        <v>B (Below 100% potential spares purchased)</v>
      </c>
      <c r="DK292" s="28">
        <f>_xlfn.XLOOKUP($C292,'[3]Active Customer Assets'!$D:$D,'[3]Active Customer Assets'!J:J,"",0)</f>
        <v>44953.798611111102</v>
      </c>
      <c r="DL292" s="28">
        <f>_xlfn.XLOOKUP($C292,'[3]Active Customer Assets'!$D:$D,'[3]Active Customer Assets'!K:K,"",0)</f>
        <v>44917.229166666701</v>
      </c>
      <c r="DM292" s="28">
        <f>_xlfn.XLOOKUP($C292,'[3]Active Customer Assets'!$D:$D,'[3]Active Customer Assets'!L:L,"",0)</f>
        <v>45941.490046296298</v>
      </c>
      <c r="DN292" s="21">
        <f>_xlfn.XLOOKUP($C292,'[3]Active Customer Assets'!$D:$D,'[3]Active Customer Assets'!M:M,"",0)</f>
        <v>1850</v>
      </c>
      <c r="DO292" s="28">
        <f>_xlfn.XLOOKUP($C292,'[3]Active Customer Assets'!$D:$D,'[3]Active Customer Assets'!N:N,"",0)</f>
        <v>0</v>
      </c>
      <c r="DP292" s="28">
        <f>_xlfn.XLOOKUP($C292,'[3]Active Customer Assets'!$D:$D,'[3]Active Customer Assets'!O:O,"",0)</f>
        <v>0</v>
      </c>
      <c r="DQ292" s="28">
        <f>_xlfn.XLOOKUP($C292,'[3]Active Customer Assets'!$D:$D,'[3]Active Customer Assets'!P:P,"",0)</f>
        <v>0</v>
      </c>
      <c r="DR292" s="28">
        <f>_xlfn.XLOOKUP($C292,'[3]Active Customer Assets'!$D:$D,'[3]Active Customer Assets'!Q:Q,"",0)</f>
        <v>0</v>
      </c>
      <c r="DS292" s="28">
        <f>_xlfn.XLOOKUP($C292,'[3]Active Customer Assets'!$D:$D,'[3]Active Customer Assets'!R:R,"",0)</f>
        <v>0</v>
      </c>
      <c r="DT292" s="28">
        <f>_xlfn.XLOOKUP($C292,'[3]Active Customer Assets'!$D:$D,'[3]Active Customer Assets'!S:S,"",0)</f>
        <v>0</v>
      </c>
      <c r="DU292" s="28">
        <f>_xlfn.XLOOKUP($C292,'[3]Active Customer Assets'!$D:$D,'[3]Active Customer Assets'!T:T,"",0)</f>
        <v>0</v>
      </c>
      <c r="DV292" s="28">
        <f>_xlfn.XLOOKUP($C292,'[3]Active Customer Assets'!$D:$D,'[3]Active Customer Assets'!U:U,"",0)</f>
        <v>0</v>
      </c>
      <c r="DW292" s="28">
        <f>_xlfn.XLOOKUP($C292,'[3]Active Customer Assets'!$D:$D,'[3]Active Customer Assets'!V:V,"",0)</f>
        <v>0</v>
      </c>
      <c r="DX292" s="28">
        <f>_xlfn.XLOOKUP($C292,'[3]Active Customer Assets'!$D:$D,'[3]Active Customer Assets'!W:W,"",0)</f>
        <v>0</v>
      </c>
      <c r="DY292" s="28">
        <f>_xlfn.XLOOKUP($C292,'[3]Active Customer Assets'!$D:$D,'[3]Active Customer Assets'!X:X,"",0)</f>
        <v>0</v>
      </c>
      <c r="DZ292" s="28">
        <f>_xlfn.XLOOKUP($C292,'[3]Active Customer Assets'!$D:$D,'[3]Active Customer Assets'!Y:Y,"",0)</f>
        <v>0</v>
      </c>
      <c r="EA292" s="28" t="str">
        <f>_xlfn.XLOOKUP($C292,'[3]Active Customer Assets'!$D:$D,'[3]Active Customer Assets'!Z:Z,"",0)</f>
        <v>350</v>
      </c>
      <c r="EB292" s="28" t="str">
        <f>_xlfn.XLOOKUP($C292,'[3]Active Customer Assets'!$D:$D,'[3]Active Customer Assets'!AA:AA,"",0)</f>
        <v>100</v>
      </c>
      <c r="EC292" s="28" t="str">
        <f>_xlfn.XLOOKUP($C292,'[3]Active Customer Assets'!$D:$D,'[3]Active Customer Assets'!AB:AB,"",0)</f>
        <v>100</v>
      </c>
      <c r="ED292" s="28" t="str">
        <f>_xlfn.XLOOKUP($C292,'[3]Active Customer Assets'!$D:$D,'[3]Active Customer Assets'!AC:AC,"",0)</f>
        <v>100</v>
      </c>
      <c r="EE292" s="28" t="str">
        <f>_xlfn.XLOOKUP($C292,'[3]Active Customer Assets'!$D:$D,'[3]Active Customer Assets'!AD:AD,"",0)</f>
        <v>100</v>
      </c>
      <c r="EF292" s="28" t="str">
        <f>_xlfn.XLOOKUP($C292,'[3]Active Customer Assets'!$D:$D,'[3]Active Customer Assets'!AE:AE,"",0)</f>
        <v>350</v>
      </c>
      <c r="EG292" s="28" t="str">
        <f>_xlfn.XLOOKUP($C292,'[3]Active Customer Assets'!$D:$D,'[3]Active Customer Assets'!AF:AF,"",0)</f>
        <v>1000</v>
      </c>
      <c r="EH292" s="28" t="str">
        <f>_xlfn.XLOOKUP($C292,'[3]Active Customer Assets'!$D:$D,'[3]Active Customer Assets'!AG:AG,"",0)</f>
        <v>350</v>
      </c>
      <c r="EI292" s="28" t="str">
        <f>_xlfn.XLOOKUP($C292,'[3]Active Customer Assets'!$D:$D,'[3]Active Customer Assets'!AH:AH,"",0)</f>
        <v>350</v>
      </c>
      <c r="EJ292" s="21">
        <f>_xlfn.XLOOKUP($C292,'[3]Active Customer Assets'!$D:$D,'[3]Active Customer Assets'!AI:AI,"",0)</f>
        <v>3</v>
      </c>
      <c r="EK292" s="35" t="str">
        <f>[3]!tbl_DPSAC[[#This Row],[Unit Status]]</f>
        <v>Active</v>
      </c>
    </row>
    <row r="293" spans="1:141" x14ac:dyDescent="0.15">
      <c r="A293" s="11">
        <f>ROW(tbl_DPSAC[[#This Row],[Sl. No.]])-1</f>
        <v>292</v>
      </c>
      <c r="B293" s="12" t="s">
        <v>196</v>
      </c>
      <c r="C293" s="12" t="s">
        <v>1550</v>
      </c>
      <c r="D293" s="12" t="s">
        <v>345</v>
      </c>
      <c r="E293" s="12" t="s">
        <v>346</v>
      </c>
      <c r="F293" s="12" t="s">
        <v>161</v>
      </c>
      <c r="G293" s="13" t="s">
        <v>1551</v>
      </c>
      <c r="H293" s="13" t="str">
        <f>_xlfn.XLOOKUP(C293,'[1]E&amp;DPSAC'!$K:$K,'[1]E&amp;DPSAC'!$E:$E,,0)</f>
        <v>BEGUSARAI, BIHAR</v>
      </c>
      <c r="I293" s="13"/>
      <c r="J293" s="13">
        <v>6200119580</v>
      </c>
      <c r="K293" s="13">
        <v>8877841639</v>
      </c>
      <c r="L293" s="12" t="str">
        <f t="shared" ca="1" si="100"/>
        <v>Non - Warranty</v>
      </c>
      <c r="M293" s="14">
        <v>44951.507638888899</v>
      </c>
      <c r="N293" s="15">
        <v>24</v>
      </c>
      <c r="O293" s="14">
        <f t="shared" si="101"/>
        <v>45688</v>
      </c>
      <c r="P293" s="11" t="s">
        <v>213</v>
      </c>
      <c r="Q293" s="19" t="str">
        <f>_xlfn.XLOOKUP(C293,'[2]Sch Calls'!$R:$R,'[2]Sch Calls'!$F:$F,"",0)</f>
        <v>CC-00991844</v>
      </c>
      <c r="R293" s="18">
        <f>_xlfn.XLOOKUP(C293,'[2]Sch Calls'!$R:$R,'[2]Sch Calls'!$A:$A,"",0)</f>
        <v>45134.846875000003</v>
      </c>
      <c r="S293" s="17">
        <f>_xlfn.XLOOKUP(C293,'[2]Sch Calls'!$R:$R,'[2]Sch Calls'!$B:$B,"",0)</f>
        <v>570</v>
      </c>
      <c r="T293" s="18">
        <f>_xlfn.XLOOKUP(C293,'[1]E&amp;DPSAC'!$K:$K,'[1]E&amp;DPSAC'!$W:$W,"",0)</f>
        <v>45297</v>
      </c>
      <c r="U293" s="17">
        <f>_xlfn.XLOOKUP(C293,'[1]E&amp;DPSAC'!$K:$K,'[1]E&amp;DPSAC'!$Z:$Z,"",0)</f>
        <v>925</v>
      </c>
      <c r="V293" s="17">
        <f>_xlfn.XLOOKUP(C293,'[2]1. All Calls'!$R:$R,'[2]1. All Calls'!$B:$B,"",0)</f>
        <v>2950</v>
      </c>
      <c r="W293" s="20">
        <f>_xlfn.XLOOKUP(C293,'[2]1. All Calls'!$R:$R,'[2]1. All Calls'!$A:$A,"",0)</f>
        <v>45941.498611111114</v>
      </c>
      <c r="X293" s="17" t="str">
        <f>_xlfn.XLOOKUP(C293,'[2]Sch Calls'!$R:$R,'[2]Sch Calls'!$AB:$AB,"",0)</f>
        <v>Attend the site for schedule service so drain oil approx 18 liters after oil drain change air filter, oil filter and change oil 20 liters after that start the unit found running ok.</v>
      </c>
      <c r="Y293" s="17">
        <f t="shared" si="102"/>
        <v>-1630</v>
      </c>
      <c r="Z293" s="17" t="str">
        <f t="shared" si="103"/>
        <v>Due</v>
      </c>
      <c r="AA293" s="21">
        <f t="shared" ca="1" si="104"/>
        <v>966.15312499999709</v>
      </c>
      <c r="AB293" s="21" t="str">
        <f t="shared" ca="1" si="105"/>
        <v>Due</v>
      </c>
      <c r="AC293" s="11">
        <f ca="1">tbl_DPSAC[[#This Row],[Current Month Due Count]]</f>
        <v>0</v>
      </c>
      <c r="AD293" s="11">
        <f ca="1">tbl_DPSAC[[#This Row],[Next Month Due2]]</f>
        <v>0</v>
      </c>
      <c r="AE293" s="11">
        <f t="shared" ca="1" si="106"/>
        <v>1</v>
      </c>
      <c r="AF293" s="11">
        <v>4</v>
      </c>
      <c r="AG293" s="17">
        <f t="shared" ca="1" si="107"/>
        <v>3588</v>
      </c>
      <c r="AH293" s="11" t="s">
        <v>1552</v>
      </c>
      <c r="AI293" s="11" t="s">
        <v>1553</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t="str">
        <f t="shared" ca="1" si="108"/>
        <v>5 Service Due</v>
      </c>
      <c r="AY293" s="17">
        <v>570</v>
      </c>
      <c r="AZ293" s="22">
        <v>45134</v>
      </c>
      <c r="BA293" s="17" t="s">
        <v>1554</v>
      </c>
      <c r="BB293" s="17">
        <v>63</v>
      </c>
      <c r="BC293" s="22">
        <v>44951</v>
      </c>
      <c r="BD293" s="17" t="s">
        <v>1555</v>
      </c>
      <c r="BE293" s="17">
        <v>570</v>
      </c>
      <c r="BF293" s="22">
        <v>45134</v>
      </c>
      <c r="BG293" s="17" t="s">
        <v>1554</v>
      </c>
      <c r="BH293" s="17">
        <v>63</v>
      </c>
      <c r="BI293" s="22">
        <v>44951</v>
      </c>
      <c r="BJ293" s="17" t="s">
        <v>1555</v>
      </c>
      <c r="BK293" s="17">
        <v>63</v>
      </c>
      <c r="BL293" s="22">
        <v>44951</v>
      </c>
      <c r="BM293" s="17" t="s">
        <v>1555</v>
      </c>
      <c r="BN293" s="23">
        <f t="shared" si="109"/>
        <v>45314</v>
      </c>
      <c r="BO293" s="23">
        <f t="shared" si="110"/>
        <v>45131</v>
      </c>
      <c r="BP293" s="23">
        <f t="shared" si="111"/>
        <v>45314</v>
      </c>
      <c r="BQ293" s="23">
        <f t="shared" si="112"/>
        <v>45131</v>
      </c>
      <c r="BR293" s="23">
        <f t="shared" si="123"/>
        <v>45316</v>
      </c>
      <c r="BS293" s="24">
        <f t="shared" ca="1" si="113"/>
        <v>-2268</v>
      </c>
      <c r="BT293" s="25">
        <f t="shared" ca="1" si="114"/>
        <v>-2025</v>
      </c>
      <c r="BU293" s="25">
        <f t="shared" ca="1" si="115"/>
        <v>-2268</v>
      </c>
      <c r="BV293" s="25">
        <f t="shared" ca="1" si="116"/>
        <v>-2775</v>
      </c>
      <c r="BW293" s="25">
        <f t="shared" ca="1" si="117"/>
        <v>-2025</v>
      </c>
      <c r="BX293" s="26">
        <v>0</v>
      </c>
      <c r="BY293" s="11">
        <f t="shared" ca="1" si="118"/>
        <v>5</v>
      </c>
      <c r="BZ293" s="11">
        <f t="shared" ca="1" si="124"/>
        <v>0</v>
      </c>
      <c r="CA293" s="11">
        <f t="shared" ca="1" si="119"/>
        <v>0</v>
      </c>
      <c r="CB293" s="28">
        <f>_xlfn.XLOOKUP($C293,'[3]BIS Feb-26'!$C:$C,'[3]BIS Feb-26'!U:U,"",0)</f>
        <v>45135.770833333299</v>
      </c>
      <c r="CC293" s="28">
        <f>_xlfn.XLOOKUP($C293,'[3]BIS Feb-26'!$C:$C,'[3]BIS Feb-26'!V:V,"",0)</f>
        <v>45135.770833333299</v>
      </c>
      <c r="CD293" s="28">
        <f>_xlfn.XLOOKUP($C293,'[3]BIS Feb-26'!$C:$C,'[3]BIS Feb-26'!W:W,"",0)</f>
        <v>0</v>
      </c>
      <c r="CE293" s="28">
        <f>_xlfn.XLOOKUP($C293,'[3]BIS Feb-26'!$C:$C,'[3]BIS Feb-26'!X:X,"",0)</f>
        <v>45135.770833333299</v>
      </c>
      <c r="CF293" s="28">
        <f>_xlfn.XLOOKUP($C293,'[3]BIS Feb-26'!$C:$C,'[3]BIS Feb-26'!Y:Y,"",0)</f>
        <v>45135.770833333299</v>
      </c>
      <c r="CG293" s="28">
        <f>_xlfn.XLOOKUP($C293,'[3]BIS Feb-26'!$C:$C,'[3]BIS Feb-26'!Z:Z,"",0)</f>
        <v>0</v>
      </c>
      <c r="CH293" s="28">
        <f>_xlfn.XLOOKUP($C293,'[3]BIS Feb-26'!$C:$C,'[3]BIS Feb-26'!AA:AA,"",0)</f>
        <v>0</v>
      </c>
      <c r="CI293" s="28">
        <f>_xlfn.XLOOKUP($C293,'[3]BIS Feb-26'!$C:$C,'[3]BIS Feb-26'!AB:AB,"",0)</f>
        <v>0</v>
      </c>
      <c r="CJ293" s="28">
        <f>_xlfn.XLOOKUP($C293,'[3]BIS Feb-26'!$C:$C,'[3]BIS Feb-26'!AC:AC,"",0)</f>
        <v>0</v>
      </c>
      <c r="CK293" s="29" t="str">
        <f>_xlfn.XLOOKUP($C293,'[3]BIS Feb-26'!$C:$C,'[3]BIS Feb-26'!AD:AD,"",0)</f>
        <v>630</v>
      </c>
      <c r="CL293" s="29" t="str">
        <f>_xlfn.XLOOKUP($C293,'[3]BIS Feb-26'!$C:$C,'[3]BIS Feb-26'!AE:AE,"",0)</f>
        <v>630</v>
      </c>
      <c r="CM293" s="29" t="str">
        <f>_xlfn.XLOOKUP($C293,'[3]BIS Feb-26'!$C:$C,'[3]BIS Feb-26'!AF:AF,"",0)</f>
        <v>630</v>
      </c>
      <c r="CN293" s="29" t="str">
        <f>_xlfn.XLOOKUP($C293,'[3]BIS Feb-26'!$C:$C,'[3]BIS Feb-26'!AG:AG,"",0)</f>
        <v>630</v>
      </c>
      <c r="CO293" s="29" t="str">
        <f>_xlfn.XLOOKUP($C293,'[3]BIS Feb-26'!$C:$C,'[3]BIS Feb-26'!AH:AH,"",0)</f>
        <v>630</v>
      </c>
      <c r="CP293" s="29" t="str">
        <f>_xlfn.XLOOKUP($C293,'[3]BIS Feb-26'!$C:$C,'[3]BIS Feb-26'!AI:AI,"",0)</f>
        <v>390</v>
      </c>
      <c r="CQ293" s="29" t="str">
        <f>_xlfn.XLOOKUP($C293,'[3]BIS Feb-26'!$C:$C,'[3]BIS Feb-26'!AJ:AJ,"",0)</f>
        <v>1000</v>
      </c>
      <c r="CR293" s="29" t="str">
        <f>_xlfn.XLOOKUP($C293,'[3]BIS Feb-26'!$C:$C,'[3]BIS Feb-26'!AK:AK,"",0)</f>
        <v>390</v>
      </c>
      <c r="CS293" s="29" t="str">
        <f>_xlfn.XLOOKUP($C293,'[3]BIS Feb-26'!$C:$C,'[3]BIS Feb-26'!AL:AL,"",0)</f>
        <v>390</v>
      </c>
      <c r="CT293" s="29">
        <f>_xlfn.XLOOKUP($C293,'[3]BIS Feb-26'!$C:$C,'[3]BIS Feb-26'!AM:AM,"",0)</f>
        <v>4</v>
      </c>
      <c r="CU293" s="28">
        <f>_xlfn.XLOOKUP($C293,'[3]BIS Feb-26'!$C:$C,'[3]BIS Feb-26'!AN:AN,"",0)</f>
        <v>45315</v>
      </c>
      <c r="CV293" s="28">
        <f>_xlfn.XLOOKUP($C293,'[3]BIS Feb-26'!$C:$C,'[3]BIS Feb-26'!AO:AO,"",0)</f>
        <v>45315</v>
      </c>
      <c r="CW293" s="28">
        <f>_xlfn.XLOOKUP($C293,'[3]BIS Feb-26'!$C:$C,'[3]BIS Feb-26'!AP:AP,"",0)</f>
        <v>46088</v>
      </c>
      <c r="CX293" s="28">
        <f>_xlfn.XLOOKUP($C293,'[3]BIS Feb-26'!$C:$C,'[3]BIS Feb-26'!AQ:AQ,"",0)</f>
        <v>45315</v>
      </c>
      <c r="CY293" s="28">
        <f>_xlfn.XLOOKUP($C293,'[3]BIS Feb-26'!$C:$C,'[3]BIS Feb-26'!AR:AR,"",0)</f>
        <v>45315</v>
      </c>
      <c r="CZ293" s="28">
        <f>_xlfn.XLOOKUP($C293,'[3]BIS Feb-26'!$C:$C,'[3]BIS Feb-26'!AS:AS,"",0)</f>
        <v>46038</v>
      </c>
      <c r="DA293" s="28">
        <f>_xlfn.XLOOKUP($C293,'[3]BIS Feb-26'!$C:$C,'[3]BIS Feb-26'!AT:AT,"",0)</f>
        <v>46034</v>
      </c>
      <c r="DB293" s="28">
        <f>_xlfn.XLOOKUP($C293,'[3]BIS Feb-26'!$C:$C,'[3]BIS Feb-26'!AU:AU,"",0)</f>
        <v>46021</v>
      </c>
      <c r="DC293" s="28">
        <f>_xlfn.XLOOKUP($C293,'[3]BIS Feb-26'!$C:$C,'[3]BIS Feb-26'!AV:AV,"",0)</f>
        <v>46038</v>
      </c>
      <c r="DD293" s="11">
        <f>_xlfn.XLOOKUP($C293,'[3]BIS Feb-26'!$C:$C,'[3]BIS Feb-26'!AW:AW,"",0)</f>
        <v>1</v>
      </c>
      <c r="DE293" s="11">
        <f>_xlfn.XLOOKUP($C293,'[3]BIS Feb-26'!$C:$C,'[3]BIS Feb-26'!AX:AX,"",0)</f>
        <v>0</v>
      </c>
      <c r="DF293" s="11">
        <f>_xlfn.XLOOKUP($C293,'[3]BIS Feb-26'!$C:$C,'[3]BIS Feb-26'!AY:AY,"",0)</f>
        <v>1</v>
      </c>
      <c r="DG293" s="11">
        <f t="shared" ca="1" si="120"/>
        <v>8</v>
      </c>
      <c r="DH293" s="11">
        <f t="shared" ca="1" si="121"/>
        <v>1</v>
      </c>
      <c r="DI293" s="11">
        <f t="shared" ca="1" si="122"/>
        <v>0</v>
      </c>
      <c r="DJ293" s="11" t="str">
        <f>_xlfn.XLOOKUP($C293,'[3]Active Customer Assets'!$D:$D,'[3]Active Customer Assets'!I:I,"",0)</f>
        <v>B (Below 100% potential spares purchased)</v>
      </c>
      <c r="DK293" s="28">
        <f>_xlfn.XLOOKUP($C293,'[3]Active Customer Assets'!$D:$D,'[3]Active Customer Assets'!J:J,"",0)</f>
        <v>44951.507638888899</v>
      </c>
      <c r="DL293" s="28">
        <f>_xlfn.XLOOKUP($C293,'[3]Active Customer Assets'!$D:$D,'[3]Active Customer Assets'!K:K,"",0)</f>
        <v>44916.229166666701</v>
      </c>
      <c r="DM293" s="28">
        <f>_xlfn.XLOOKUP($C293,'[3]Active Customer Assets'!$D:$D,'[3]Active Customer Assets'!L:L,"",0)</f>
        <v>45941.501909722203</v>
      </c>
      <c r="DN293" s="21">
        <f>_xlfn.XLOOKUP($C293,'[3]Active Customer Assets'!$D:$D,'[3]Active Customer Assets'!M:M,"",0)</f>
        <v>2950</v>
      </c>
      <c r="DO293" s="28">
        <f>_xlfn.XLOOKUP($C293,'[3]Active Customer Assets'!$D:$D,'[3]Active Customer Assets'!N:N,"",0)</f>
        <v>0</v>
      </c>
      <c r="DP293" s="28">
        <f>_xlfn.XLOOKUP($C293,'[3]Active Customer Assets'!$D:$D,'[3]Active Customer Assets'!O:O,"",0)</f>
        <v>0</v>
      </c>
      <c r="DQ293" s="28" t="str">
        <f>_xlfn.XLOOKUP($C293,'[3]Active Customer Assets'!$D:$D,'[3]Active Customer Assets'!P:P,"",0)</f>
        <v>Air lube Plus</v>
      </c>
      <c r="DR293" s="28">
        <f>_xlfn.XLOOKUP($C293,'[3]Active Customer Assets'!$D:$D,'[3]Active Customer Assets'!Q:Q,"",0)</f>
        <v>45136</v>
      </c>
      <c r="DS293" s="28">
        <f>_xlfn.XLOOKUP($C293,'[3]Active Customer Assets'!$D:$D,'[3]Active Customer Assets'!R:R,"",0)</f>
        <v>45136</v>
      </c>
      <c r="DT293" s="28">
        <f>_xlfn.XLOOKUP($C293,'[3]Active Customer Assets'!$D:$D,'[3]Active Customer Assets'!S:S,"",0)</f>
        <v>0</v>
      </c>
      <c r="DU293" s="28">
        <f>_xlfn.XLOOKUP($C293,'[3]Active Customer Assets'!$D:$D,'[3]Active Customer Assets'!T:T,"",0)</f>
        <v>45136</v>
      </c>
      <c r="DV293" s="28">
        <f>_xlfn.XLOOKUP($C293,'[3]Active Customer Assets'!$D:$D,'[3]Active Customer Assets'!U:U,"",0)</f>
        <v>45136</v>
      </c>
      <c r="DW293" s="28">
        <f>_xlfn.XLOOKUP($C293,'[3]Active Customer Assets'!$D:$D,'[3]Active Customer Assets'!V:V,"",0)</f>
        <v>0</v>
      </c>
      <c r="DX293" s="28">
        <f>_xlfn.XLOOKUP($C293,'[3]Active Customer Assets'!$D:$D,'[3]Active Customer Assets'!W:W,"",0)</f>
        <v>0</v>
      </c>
      <c r="DY293" s="28">
        <f>_xlfn.XLOOKUP($C293,'[3]Active Customer Assets'!$D:$D,'[3]Active Customer Assets'!X:X,"",0)</f>
        <v>0</v>
      </c>
      <c r="DZ293" s="28">
        <f>_xlfn.XLOOKUP($C293,'[3]Active Customer Assets'!$D:$D,'[3]Active Customer Assets'!Y:Y,"",0)</f>
        <v>0</v>
      </c>
      <c r="EA293" s="28" t="str">
        <f>_xlfn.XLOOKUP($C293,'[3]Active Customer Assets'!$D:$D,'[3]Active Customer Assets'!Z:Z,"",0)</f>
        <v>630</v>
      </c>
      <c r="EB293" s="28" t="str">
        <f>_xlfn.XLOOKUP($C293,'[3]Active Customer Assets'!$D:$D,'[3]Active Customer Assets'!AA:AA,"",0)</f>
        <v>630</v>
      </c>
      <c r="EC293" s="28" t="str">
        <f>_xlfn.XLOOKUP($C293,'[3]Active Customer Assets'!$D:$D,'[3]Active Customer Assets'!AB:AB,"",0)</f>
        <v>630</v>
      </c>
      <c r="ED293" s="28" t="str">
        <f>_xlfn.XLOOKUP($C293,'[3]Active Customer Assets'!$D:$D,'[3]Active Customer Assets'!AC:AC,"",0)</f>
        <v>630</v>
      </c>
      <c r="EE293" s="28" t="str">
        <f>_xlfn.XLOOKUP($C293,'[3]Active Customer Assets'!$D:$D,'[3]Active Customer Assets'!AD:AD,"",0)</f>
        <v>630</v>
      </c>
      <c r="EF293" s="28" t="str">
        <f>_xlfn.XLOOKUP($C293,'[3]Active Customer Assets'!$D:$D,'[3]Active Customer Assets'!AE:AE,"",0)</f>
        <v>390</v>
      </c>
      <c r="EG293" s="28" t="str">
        <f>_xlfn.XLOOKUP($C293,'[3]Active Customer Assets'!$D:$D,'[3]Active Customer Assets'!AF:AF,"",0)</f>
        <v>1000</v>
      </c>
      <c r="EH293" s="28" t="str">
        <f>_xlfn.XLOOKUP($C293,'[3]Active Customer Assets'!$D:$D,'[3]Active Customer Assets'!AG:AG,"",0)</f>
        <v>390</v>
      </c>
      <c r="EI293" s="28" t="str">
        <f>_xlfn.XLOOKUP($C293,'[3]Active Customer Assets'!$D:$D,'[3]Active Customer Assets'!AH:AH,"",0)</f>
        <v>390</v>
      </c>
      <c r="EJ293" s="21">
        <f>_xlfn.XLOOKUP($C293,'[3]Active Customer Assets'!$D:$D,'[3]Active Customer Assets'!AI:AI,"",0)</f>
        <v>4</v>
      </c>
      <c r="EK293" s="35" t="str">
        <f>[3]!tbl_DPSAC[[#This Row],[Unit Status]]</f>
        <v>Active</v>
      </c>
    </row>
    <row r="294" spans="1:141" x14ac:dyDescent="0.15">
      <c r="A294" s="11">
        <f>ROW(tbl_DPSAC[[#This Row],[Sl. No.]])-1</f>
        <v>293</v>
      </c>
      <c r="B294" s="12" t="s">
        <v>196</v>
      </c>
      <c r="C294" s="12" t="s">
        <v>1556</v>
      </c>
      <c r="D294" s="12" t="s">
        <v>1312</v>
      </c>
      <c r="E294" s="12" t="s">
        <v>199</v>
      </c>
      <c r="F294" s="12" t="s">
        <v>161</v>
      </c>
      <c r="G294" s="13" t="s">
        <v>200</v>
      </c>
      <c r="H294" s="13" t="e">
        <f>_xlfn.XLOOKUP(C294,'[1]E&amp;DPSAC'!$K:$K,'[1]E&amp;DPSAC'!$E:$E,,0)</f>
        <v>#N/A</v>
      </c>
      <c r="I294" s="13"/>
      <c r="J294" s="13">
        <v>7368926835</v>
      </c>
      <c r="K294" s="13" t="s">
        <v>143</v>
      </c>
      <c r="L294" s="12" t="str">
        <f t="shared" ca="1" si="100"/>
        <v>Non - Warranty</v>
      </c>
      <c r="M294" s="14">
        <v>44938.572222222203</v>
      </c>
      <c r="N294" s="15">
        <v>24</v>
      </c>
      <c r="O294" s="14">
        <f t="shared" si="101"/>
        <v>45688</v>
      </c>
      <c r="P294" s="11" t="s">
        <v>213</v>
      </c>
      <c r="Q294" s="19" t="str">
        <f>_xlfn.XLOOKUP(C294,'[2]Sch Calls'!$R:$R,'[2]Sch Calls'!$F:$F,"",0)</f>
        <v/>
      </c>
      <c r="R294" s="18" t="str">
        <f>_xlfn.XLOOKUP(C294,'[2]Sch Calls'!$R:$R,'[2]Sch Calls'!$A:$A,"",0)</f>
        <v/>
      </c>
      <c r="S294" s="17" t="str">
        <f>_xlfn.XLOOKUP(C294,'[2]Sch Calls'!$R:$R,'[2]Sch Calls'!$B:$B,"",0)</f>
        <v/>
      </c>
      <c r="T294" s="18" t="str">
        <f>_xlfn.XLOOKUP(C294,'[1]E&amp;DPSAC'!$K:$K,'[1]E&amp;DPSAC'!$W:$W,"",0)</f>
        <v/>
      </c>
      <c r="U294" s="17" t="str">
        <f>_xlfn.XLOOKUP(C294,'[1]E&amp;DPSAC'!$K:$K,'[1]E&amp;DPSAC'!$Z:$Z,"",0)</f>
        <v/>
      </c>
      <c r="V294" s="17">
        <f>_xlfn.XLOOKUP(C294,'[2]1. All Calls'!$R:$R,'[2]1. All Calls'!$B:$B,"",0)</f>
        <v>2460</v>
      </c>
      <c r="W294" s="20">
        <f>_xlfn.XLOOKUP(C294,'[2]1. All Calls'!$R:$R,'[2]1. All Calls'!$A:$A,"",0)</f>
        <v>45941.503472222219</v>
      </c>
      <c r="X294" s="17" t="str">
        <f>_xlfn.XLOOKUP(C294,'[2]Sch Calls'!$R:$R,'[2]Sch Calls'!$AB:$AB,"",0)</f>
        <v/>
      </c>
      <c r="Y294" s="17">
        <f t="shared" si="102"/>
        <v>0</v>
      </c>
      <c r="Z294" s="17" t="str">
        <f t="shared" si="103"/>
        <v>Done</v>
      </c>
      <c r="AA294" s="21">
        <f t="shared" ca="1" si="104"/>
        <v>1162.427777777797</v>
      </c>
      <c r="AB294" s="21" t="str">
        <f t="shared" ca="1" si="105"/>
        <v>Due</v>
      </c>
      <c r="AC294" s="11">
        <f ca="1">tbl_DPSAC[[#This Row],[Current Month Due Count]]</f>
        <v>0</v>
      </c>
      <c r="AD294" s="11">
        <f ca="1">tbl_DPSAC[[#This Row],[Next Month Due2]]</f>
        <v>0</v>
      </c>
      <c r="AE294" s="11">
        <f t="shared" ca="1" si="106"/>
        <v>1</v>
      </c>
      <c r="AF294" s="11">
        <v>4</v>
      </c>
      <c r="AG294" s="17">
        <f t="shared" ca="1" si="107"/>
        <v>3098</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t="str">
        <f t="shared" ca="1" si="108"/>
        <v>5 Service Due</v>
      </c>
      <c r="AY294" s="17">
        <v>1</v>
      </c>
      <c r="AZ294" s="22">
        <v>44938</v>
      </c>
      <c r="BA294" s="17" t="s">
        <v>1557</v>
      </c>
      <c r="BB294" s="17">
        <v>1</v>
      </c>
      <c r="BC294" s="22">
        <v>44938</v>
      </c>
      <c r="BD294" s="17" t="s">
        <v>1557</v>
      </c>
      <c r="BE294" s="17">
        <v>1</v>
      </c>
      <c r="BF294" s="22">
        <v>44938</v>
      </c>
      <c r="BG294" s="17" t="s">
        <v>1557</v>
      </c>
      <c r="BH294" s="17">
        <v>1</v>
      </c>
      <c r="BI294" s="22">
        <v>44938</v>
      </c>
      <c r="BJ294" s="17" t="s">
        <v>1557</v>
      </c>
      <c r="BK294" s="17">
        <v>1</v>
      </c>
      <c r="BL294" s="22">
        <v>44938</v>
      </c>
      <c r="BM294" s="17" t="s">
        <v>1557</v>
      </c>
      <c r="BN294" s="23">
        <f t="shared" si="109"/>
        <v>45118</v>
      </c>
      <c r="BO294" s="23">
        <f t="shared" si="110"/>
        <v>45118</v>
      </c>
      <c r="BP294" s="23">
        <f t="shared" si="111"/>
        <v>45118</v>
      </c>
      <c r="BQ294" s="23">
        <f t="shared" si="112"/>
        <v>45118</v>
      </c>
      <c r="BR294" s="23">
        <f t="shared" si="123"/>
        <v>45303</v>
      </c>
      <c r="BS294" s="24">
        <f t="shared" ca="1" si="113"/>
        <v>-2347</v>
      </c>
      <c r="BT294" s="25">
        <f t="shared" ca="1" si="114"/>
        <v>-1597</v>
      </c>
      <c r="BU294" s="25">
        <f t="shared" ca="1" si="115"/>
        <v>-2347</v>
      </c>
      <c r="BV294" s="25">
        <f t="shared" ca="1" si="116"/>
        <v>-2347</v>
      </c>
      <c r="BW294" s="25">
        <f t="shared" ca="1" si="117"/>
        <v>-1597</v>
      </c>
      <c r="BX294" s="26">
        <v>0</v>
      </c>
      <c r="BY294" s="11">
        <f t="shared" ca="1" si="118"/>
        <v>5</v>
      </c>
      <c r="BZ294" s="11">
        <f t="shared" ca="1" si="124"/>
        <v>0</v>
      </c>
      <c r="CA294" s="11">
        <f t="shared" ca="1" si="119"/>
        <v>0</v>
      </c>
      <c r="CB294" s="28">
        <f>_xlfn.XLOOKUP($C294,'[3]BIS Feb-26'!$C:$C,'[3]BIS Feb-26'!U:U,"",0)</f>
        <v>0</v>
      </c>
      <c r="CC294" s="28">
        <f>_xlfn.XLOOKUP($C294,'[3]BIS Feb-26'!$C:$C,'[3]BIS Feb-26'!V:V,"",0)</f>
        <v>0</v>
      </c>
      <c r="CD294" s="28">
        <f>_xlfn.XLOOKUP($C294,'[3]BIS Feb-26'!$C:$C,'[3]BIS Feb-26'!W:W,"",0)</f>
        <v>0</v>
      </c>
      <c r="CE294" s="28">
        <f>_xlfn.XLOOKUP($C294,'[3]BIS Feb-26'!$C:$C,'[3]BIS Feb-26'!X:X,"",0)</f>
        <v>0</v>
      </c>
      <c r="CF294" s="28">
        <f>_xlfn.XLOOKUP($C294,'[3]BIS Feb-26'!$C:$C,'[3]BIS Feb-26'!Y:Y,"",0)</f>
        <v>0</v>
      </c>
      <c r="CG294" s="28">
        <f>_xlfn.XLOOKUP($C294,'[3]BIS Feb-26'!$C:$C,'[3]BIS Feb-26'!Z:Z,"",0)</f>
        <v>0</v>
      </c>
      <c r="CH294" s="28">
        <f>_xlfn.XLOOKUP($C294,'[3]BIS Feb-26'!$C:$C,'[3]BIS Feb-26'!AA:AA,"",0)</f>
        <v>0</v>
      </c>
      <c r="CI294" s="28">
        <f>_xlfn.XLOOKUP($C294,'[3]BIS Feb-26'!$C:$C,'[3]BIS Feb-26'!AB:AB,"",0)</f>
        <v>0</v>
      </c>
      <c r="CJ294" s="28">
        <f>_xlfn.XLOOKUP($C294,'[3]BIS Feb-26'!$C:$C,'[3]BIS Feb-26'!AC:AC,"",0)</f>
        <v>0</v>
      </c>
      <c r="CK294" s="29" t="str">
        <f>_xlfn.XLOOKUP($C294,'[3]BIS Feb-26'!$C:$C,'[3]BIS Feb-26'!AD:AD,"",0)</f>
        <v>700</v>
      </c>
      <c r="CL294" s="29" t="str">
        <f>_xlfn.XLOOKUP($C294,'[3]BIS Feb-26'!$C:$C,'[3]BIS Feb-26'!AE:AE,"",0)</f>
        <v>700</v>
      </c>
      <c r="CM294" s="29" t="str">
        <f>_xlfn.XLOOKUP($C294,'[3]BIS Feb-26'!$C:$C,'[3]BIS Feb-26'!AF:AF,"",0)</f>
        <v>700</v>
      </c>
      <c r="CN294" s="29" t="str">
        <f>_xlfn.XLOOKUP($C294,'[3]BIS Feb-26'!$C:$C,'[3]BIS Feb-26'!AG:AG,"",0)</f>
        <v>700</v>
      </c>
      <c r="CO294" s="29" t="str">
        <f>_xlfn.XLOOKUP($C294,'[3]BIS Feb-26'!$C:$C,'[3]BIS Feb-26'!AH:AH,"",0)</f>
        <v>700</v>
      </c>
      <c r="CP294" s="29" t="str">
        <f>_xlfn.XLOOKUP($C294,'[3]BIS Feb-26'!$C:$C,'[3]BIS Feb-26'!AI:AI,"",0)</f>
        <v>1200</v>
      </c>
      <c r="CQ294" s="29" t="str">
        <f>_xlfn.XLOOKUP($C294,'[3]BIS Feb-26'!$C:$C,'[3]BIS Feb-26'!AJ:AJ,"",0)</f>
        <v>1000</v>
      </c>
      <c r="CR294" s="29" t="str">
        <f>_xlfn.XLOOKUP($C294,'[3]BIS Feb-26'!$C:$C,'[3]BIS Feb-26'!AK:AK,"",0)</f>
        <v>1200</v>
      </c>
      <c r="CS294" s="29" t="str">
        <f>_xlfn.XLOOKUP($C294,'[3]BIS Feb-26'!$C:$C,'[3]BIS Feb-26'!AL:AL,"",0)</f>
        <v>1200</v>
      </c>
      <c r="CT294" s="29">
        <f>_xlfn.XLOOKUP($C294,'[3]BIS Feb-26'!$C:$C,'[3]BIS Feb-26'!AM:AM,"",0)</f>
        <v>4</v>
      </c>
      <c r="CU294" s="28">
        <f>_xlfn.XLOOKUP($C294,'[3]BIS Feb-26'!$C:$C,'[3]BIS Feb-26'!AN:AN,"",0)</f>
        <v>46116</v>
      </c>
      <c r="CV294" s="28">
        <f>_xlfn.XLOOKUP($C294,'[3]BIS Feb-26'!$C:$C,'[3]BIS Feb-26'!AO:AO,"",0)</f>
        <v>46094</v>
      </c>
      <c r="CW294" s="28">
        <f>_xlfn.XLOOKUP($C294,'[3]BIS Feb-26'!$C:$C,'[3]BIS Feb-26'!AP:AP,"",0)</f>
        <v>46094</v>
      </c>
      <c r="CX294" s="28">
        <f>_xlfn.XLOOKUP($C294,'[3]BIS Feb-26'!$C:$C,'[3]BIS Feb-26'!AQ:AQ,"",0)</f>
        <v>46116</v>
      </c>
      <c r="CY294" s="28">
        <f>_xlfn.XLOOKUP($C294,'[3]BIS Feb-26'!$C:$C,'[3]BIS Feb-26'!AR:AR,"",0)</f>
        <v>46116</v>
      </c>
      <c r="CZ294" s="28">
        <f>_xlfn.XLOOKUP($C294,'[3]BIS Feb-26'!$C:$C,'[3]BIS Feb-26'!AS:AS,"",0)</f>
        <v>46184</v>
      </c>
      <c r="DA294" s="28">
        <f>_xlfn.XLOOKUP($C294,'[3]BIS Feb-26'!$C:$C,'[3]BIS Feb-26'!AT:AT,"",0)</f>
        <v>46034</v>
      </c>
      <c r="DB294" s="28">
        <f>_xlfn.XLOOKUP($C294,'[3]BIS Feb-26'!$C:$C,'[3]BIS Feb-26'!AU:AU,"",0)</f>
        <v>46094</v>
      </c>
      <c r="DC294" s="28">
        <f>_xlfn.XLOOKUP($C294,'[3]BIS Feb-26'!$C:$C,'[3]BIS Feb-26'!AV:AV,"",0)</f>
        <v>46143</v>
      </c>
      <c r="DD294" s="11">
        <f>_xlfn.XLOOKUP($C294,'[3]BIS Feb-26'!$C:$C,'[3]BIS Feb-26'!AW:AW,"",0)</f>
        <v>1</v>
      </c>
      <c r="DE294" s="11">
        <f>_xlfn.XLOOKUP($C294,'[3]BIS Feb-26'!$C:$C,'[3]BIS Feb-26'!AX:AX,"",0)</f>
        <v>0</v>
      </c>
      <c r="DF294" s="11">
        <f>_xlfn.XLOOKUP($C294,'[3]BIS Feb-26'!$C:$C,'[3]BIS Feb-26'!AY:AY,"",0)</f>
        <v>1</v>
      </c>
      <c r="DG294" s="11">
        <f t="shared" ca="1" si="120"/>
        <v>1</v>
      </c>
      <c r="DH294" s="11">
        <f t="shared" ca="1" si="121"/>
        <v>3</v>
      </c>
      <c r="DI294" s="11">
        <f t="shared" ca="1" si="122"/>
        <v>3</v>
      </c>
      <c r="DJ294" s="11" t="str">
        <f>_xlfn.XLOOKUP($C294,'[3]Active Customer Assets'!$D:$D,'[3]Active Customer Assets'!I:I,"",0)</f>
        <v>B (Below 100% potential spares purchased)</v>
      </c>
      <c r="DK294" s="28">
        <f>_xlfn.XLOOKUP($C294,'[3]Active Customer Assets'!$D:$D,'[3]Active Customer Assets'!J:J,"",0)</f>
        <v>44938.572222222203</v>
      </c>
      <c r="DL294" s="28">
        <f>_xlfn.XLOOKUP($C294,'[3]Active Customer Assets'!$D:$D,'[3]Active Customer Assets'!K:K,"",0)</f>
        <v>44917.229166666701</v>
      </c>
      <c r="DM294" s="28">
        <f>_xlfn.XLOOKUP($C294,'[3]Active Customer Assets'!$D:$D,'[3]Active Customer Assets'!L:L,"",0)</f>
        <v>45941.504328703697</v>
      </c>
      <c r="DN294" s="21">
        <f>_xlfn.XLOOKUP($C294,'[3]Active Customer Assets'!$D:$D,'[3]Active Customer Assets'!M:M,"",0)</f>
        <v>2460</v>
      </c>
      <c r="DO294" s="28">
        <f>_xlfn.XLOOKUP($C294,'[3]Active Customer Assets'!$D:$D,'[3]Active Customer Assets'!N:N,"",0)</f>
        <v>0</v>
      </c>
      <c r="DP294" s="28">
        <f>_xlfn.XLOOKUP($C294,'[3]Active Customer Assets'!$D:$D,'[3]Active Customer Assets'!O:O,"",0)</f>
        <v>0</v>
      </c>
      <c r="DQ294" s="28">
        <f>_xlfn.XLOOKUP($C294,'[3]Active Customer Assets'!$D:$D,'[3]Active Customer Assets'!P:P,"",0)</f>
        <v>0</v>
      </c>
      <c r="DR294" s="28">
        <f>_xlfn.XLOOKUP($C294,'[3]Active Customer Assets'!$D:$D,'[3]Active Customer Assets'!Q:Q,"",0)</f>
        <v>0</v>
      </c>
      <c r="DS294" s="28">
        <f>_xlfn.XLOOKUP($C294,'[3]Active Customer Assets'!$D:$D,'[3]Active Customer Assets'!R:R,"",0)</f>
        <v>0</v>
      </c>
      <c r="DT294" s="28">
        <f>_xlfn.XLOOKUP($C294,'[3]Active Customer Assets'!$D:$D,'[3]Active Customer Assets'!S:S,"",0)</f>
        <v>0</v>
      </c>
      <c r="DU294" s="28">
        <f>_xlfn.XLOOKUP($C294,'[3]Active Customer Assets'!$D:$D,'[3]Active Customer Assets'!T:T,"",0)</f>
        <v>0</v>
      </c>
      <c r="DV294" s="28">
        <f>_xlfn.XLOOKUP($C294,'[3]Active Customer Assets'!$D:$D,'[3]Active Customer Assets'!U:U,"",0)</f>
        <v>0</v>
      </c>
      <c r="DW294" s="28">
        <f>_xlfn.XLOOKUP($C294,'[3]Active Customer Assets'!$D:$D,'[3]Active Customer Assets'!V:V,"",0)</f>
        <v>0</v>
      </c>
      <c r="DX294" s="28">
        <f>_xlfn.XLOOKUP($C294,'[3]Active Customer Assets'!$D:$D,'[3]Active Customer Assets'!W:W,"",0)</f>
        <v>0</v>
      </c>
      <c r="DY294" s="28">
        <f>_xlfn.XLOOKUP($C294,'[3]Active Customer Assets'!$D:$D,'[3]Active Customer Assets'!X:X,"",0)</f>
        <v>0</v>
      </c>
      <c r="DZ294" s="28">
        <f>_xlfn.XLOOKUP($C294,'[3]Active Customer Assets'!$D:$D,'[3]Active Customer Assets'!Y:Y,"",0)</f>
        <v>0</v>
      </c>
      <c r="EA294" s="28" t="str">
        <f>_xlfn.XLOOKUP($C294,'[3]Active Customer Assets'!$D:$D,'[3]Active Customer Assets'!Z:Z,"",0)</f>
        <v>700</v>
      </c>
      <c r="EB294" s="28" t="str">
        <f>_xlfn.XLOOKUP($C294,'[3]Active Customer Assets'!$D:$D,'[3]Active Customer Assets'!AA:AA,"",0)</f>
        <v>700</v>
      </c>
      <c r="EC294" s="28" t="str">
        <f>_xlfn.XLOOKUP($C294,'[3]Active Customer Assets'!$D:$D,'[3]Active Customer Assets'!AB:AB,"",0)</f>
        <v>700</v>
      </c>
      <c r="ED294" s="28" t="str">
        <f>_xlfn.XLOOKUP($C294,'[3]Active Customer Assets'!$D:$D,'[3]Active Customer Assets'!AC:AC,"",0)</f>
        <v>700</v>
      </c>
      <c r="EE294" s="28" t="str">
        <f>_xlfn.XLOOKUP($C294,'[3]Active Customer Assets'!$D:$D,'[3]Active Customer Assets'!AD:AD,"",0)</f>
        <v>700</v>
      </c>
      <c r="EF294" s="28" t="str">
        <f>_xlfn.XLOOKUP($C294,'[3]Active Customer Assets'!$D:$D,'[3]Active Customer Assets'!AE:AE,"",0)</f>
        <v>1200</v>
      </c>
      <c r="EG294" s="28" t="str">
        <f>_xlfn.XLOOKUP($C294,'[3]Active Customer Assets'!$D:$D,'[3]Active Customer Assets'!AF:AF,"",0)</f>
        <v>1000</v>
      </c>
      <c r="EH294" s="28" t="str">
        <f>_xlfn.XLOOKUP($C294,'[3]Active Customer Assets'!$D:$D,'[3]Active Customer Assets'!AG:AG,"",0)</f>
        <v>1200</v>
      </c>
      <c r="EI294" s="28" t="str">
        <f>_xlfn.XLOOKUP($C294,'[3]Active Customer Assets'!$D:$D,'[3]Active Customer Assets'!AH:AH,"",0)</f>
        <v>1200</v>
      </c>
      <c r="EJ294" s="21">
        <f>_xlfn.XLOOKUP($C294,'[3]Active Customer Assets'!$D:$D,'[3]Active Customer Assets'!AI:AI,"",0)</f>
        <v>4</v>
      </c>
      <c r="EK294" s="35" t="str">
        <f>[3]!tbl_DPSAC[[#This Row],[Unit Status]]</f>
        <v>Active</v>
      </c>
    </row>
    <row r="295" spans="1:141" x14ac:dyDescent="0.15">
      <c r="A295" s="11">
        <f>ROW(tbl_DPSAC[[#This Row],[Sl. No.]])-1</f>
        <v>294</v>
      </c>
      <c r="B295" s="12" t="s">
        <v>196</v>
      </c>
      <c r="C295" s="12" t="s">
        <v>1558</v>
      </c>
      <c r="D295" s="12" t="s">
        <v>1312</v>
      </c>
      <c r="E295" s="12" t="s">
        <v>199</v>
      </c>
      <c r="F295" s="12" t="s">
        <v>161</v>
      </c>
      <c r="G295" s="13" t="s">
        <v>200</v>
      </c>
      <c r="H295" s="13" t="str">
        <f>_xlfn.XLOOKUP(C295,'[1]E&amp;DPSAC'!$K:$K,'[1]E&amp;DPSAC'!$E:$E,,0)</f>
        <v>PATNA</v>
      </c>
      <c r="I295" s="13"/>
      <c r="J295" s="13">
        <v>9304198323</v>
      </c>
      <c r="K295" s="13">
        <v>0</v>
      </c>
      <c r="L295" s="12" t="str">
        <f t="shared" ca="1" si="100"/>
        <v>Non - Warranty</v>
      </c>
      <c r="M295" s="14">
        <v>44938.586805555598</v>
      </c>
      <c r="N295" s="15">
        <v>24</v>
      </c>
      <c r="O295" s="14">
        <f t="shared" si="101"/>
        <v>45688</v>
      </c>
      <c r="P295" s="11" t="s">
        <v>142</v>
      </c>
      <c r="Q295" s="19" t="str">
        <f>_xlfn.XLOOKUP(C295,'[2]Sch Calls'!$R:$R,'[2]Sch Calls'!$F:$F,"",0)</f>
        <v/>
      </c>
      <c r="R295" s="18" t="str">
        <f>_xlfn.XLOOKUP(C295,'[2]Sch Calls'!$R:$R,'[2]Sch Calls'!$A:$A,"",0)</f>
        <v/>
      </c>
      <c r="S295" s="17" t="str">
        <f>_xlfn.XLOOKUP(C295,'[2]Sch Calls'!$R:$R,'[2]Sch Calls'!$B:$B,"",0)</f>
        <v/>
      </c>
      <c r="T295" s="18">
        <f>_xlfn.XLOOKUP(C295,'[1]E&amp;DPSAC'!$K:$K,'[1]E&amp;DPSAC'!$W:$W,"",0)</f>
        <v>44938</v>
      </c>
      <c r="U295" s="17">
        <f>_xlfn.XLOOKUP(C295,'[1]E&amp;DPSAC'!$K:$K,'[1]E&amp;DPSAC'!$Z:$Z,"",0)</f>
        <v>1</v>
      </c>
      <c r="V295" s="17">
        <f>_xlfn.XLOOKUP(C295,'[2]1. All Calls'!$R:$R,'[2]1. All Calls'!$B:$B,"",0)</f>
        <v>2190</v>
      </c>
      <c r="W295" s="20">
        <f>_xlfn.XLOOKUP(C295,'[2]1. All Calls'!$R:$R,'[2]1. All Calls'!$A:$A,"",0)</f>
        <v>45941.505555555559</v>
      </c>
      <c r="X295" s="17" t="str">
        <f>_xlfn.XLOOKUP(C295,'[2]Sch Calls'!$R:$R,'[2]Sch Calls'!$AB:$AB,"",0)</f>
        <v/>
      </c>
      <c r="Y295" s="17">
        <f t="shared" si="102"/>
        <v>0</v>
      </c>
      <c r="Z295" s="17" t="str">
        <f t="shared" si="103"/>
        <v>Done</v>
      </c>
      <c r="AA295" s="21">
        <f t="shared" ca="1" si="104"/>
        <v>1162.4131944444016</v>
      </c>
      <c r="AB295" s="21" t="str">
        <f t="shared" ca="1" si="105"/>
        <v>Due</v>
      </c>
      <c r="AC295" s="11">
        <f ca="1">tbl_DPSAC[[#This Row],[Current Month Due Count]]</f>
        <v>0</v>
      </c>
      <c r="AD295" s="11">
        <f ca="1">tbl_DPSAC[[#This Row],[Next Month Due2]]</f>
        <v>0</v>
      </c>
      <c r="AE295" s="11">
        <f t="shared" ca="1" si="106"/>
        <v>1</v>
      </c>
      <c r="AF295" s="11">
        <v>3</v>
      </c>
      <c r="AG295" s="17">
        <f t="shared" ca="1" si="107"/>
        <v>2668</v>
      </c>
      <c r="AH295" s="11">
        <v>0</v>
      </c>
      <c r="AI295" s="11">
        <v>0</v>
      </c>
      <c r="AJ295" s="11">
        <v>0</v>
      </c>
      <c r="AK295" s="11">
        <v>0</v>
      </c>
      <c r="AL295" s="11">
        <v>0</v>
      </c>
      <c r="AM295" s="11">
        <v>0</v>
      </c>
      <c r="AN295" s="11">
        <v>0</v>
      </c>
      <c r="AO295" s="11">
        <v>0</v>
      </c>
      <c r="AP295" s="11">
        <v>0</v>
      </c>
      <c r="AQ295" s="11">
        <v>0</v>
      </c>
      <c r="AR295" s="11">
        <v>0</v>
      </c>
      <c r="AS295" s="11">
        <v>0</v>
      </c>
      <c r="AT295" s="11">
        <v>0</v>
      </c>
      <c r="AU295" s="11">
        <v>0</v>
      </c>
      <c r="AV295" s="11">
        <v>0</v>
      </c>
      <c r="AW295" s="11">
        <v>0</v>
      </c>
      <c r="AX295" s="11" t="str">
        <f t="shared" ca="1" si="108"/>
        <v>5 Service Due</v>
      </c>
      <c r="AY295" s="17">
        <v>1</v>
      </c>
      <c r="AZ295" s="22">
        <v>44938</v>
      </c>
      <c r="BA295" s="17" t="s">
        <v>1559</v>
      </c>
      <c r="BB295" s="17">
        <v>1</v>
      </c>
      <c r="BC295" s="22">
        <v>44938</v>
      </c>
      <c r="BD295" s="17" t="s">
        <v>1559</v>
      </c>
      <c r="BE295" s="17">
        <v>1</v>
      </c>
      <c r="BF295" s="22">
        <v>44938</v>
      </c>
      <c r="BG295" s="17" t="s">
        <v>1559</v>
      </c>
      <c r="BH295" s="17">
        <v>1</v>
      </c>
      <c r="BI295" s="22">
        <v>44938</v>
      </c>
      <c r="BJ295" s="17" t="s">
        <v>1559</v>
      </c>
      <c r="BK295" s="17">
        <v>1</v>
      </c>
      <c r="BL295" s="22">
        <v>44938</v>
      </c>
      <c r="BM295" s="17" t="s">
        <v>1559</v>
      </c>
      <c r="BN295" s="23">
        <f t="shared" si="109"/>
        <v>45118</v>
      </c>
      <c r="BO295" s="23">
        <f t="shared" si="110"/>
        <v>45118</v>
      </c>
      <c r="BP295" s="23">
        <f t="shared" si="111"/>
        <v>45118</v>
      </c>
      <c r="BQ295" s="23">
        <f t="shared" si="112"/>
        <v>45118</v>
      </c>
      <c r="BR295" s="23">
        <f t="shared" si="123"/>
        <v>45303</v>
      </c>
      <c r="BS295" s="24">
        <f t="shared" ca="1" si="113"/>
        <v>-1917</v>
      </c>
      <c r="BT295" s="25">
        <f t="shared" ca="1" si="114"/>
        <v>-1167</v>
      </c>
      <c r="BU295" s="25">
        <f t="shared" ca="1" si="115"/>
        <v>-1917</v>
      </c>
      <c r="BV295" s="25">
        <f t="shared" ca="1" si="116"/>
        <v>-1917</v>
      </c>
      <c r="BW295" s="25">
        <f t="shared" ca="1" si="117"/>
        <v>-1167</v>
      </c>
      <c r="BX295" s="26">
        <v>0</v>
      </c>
      <c r="BY295" s="11">
        <f t="shared" ca="1" si="118"/>
        <v>5</v>
      </c>
      <c r="BZ295" s="11">
        <f t="shared" ca="1" si="124"/>
        <v>0</v>
      </c>
      <c r="CA295" s="11">
        <f t="shared" ca="1" si="119"/>
        <v>0</v>
      </c>
      <c r="CB295" s="28">
        <f>_xlfn.XLOOKUP($C295,'[3]BIS Feb-26'!$C:$C,'[3]BIS Feb-26'!U:U,"",0)</f>
        <v>0</v>
      </c>
      <c r="CC295" s="28">
        <f>_xlfn.XLOOKUP($C295,'[3]BIS Feb-26'!$C:$C,'[3]BIS Feb-26'!V:V,"",0)</f>
        <v>0</v>
      </c>
      <c r="CD295" s="28">
        <f>_xlfn.XLOOKUP($C295,'[3]BIS Feb-26'!$C:$C,'[3]BIS Feb-26'!W:W,"",0)</f>
        <v>0</v>
      </c>
      <c r="CE295" s="28">
        <f>_xlfn.XLOOKUP($C295,'[3]BIS Feb-26'!$C:$C,'[3]BIS Feb-26'!X:X,"",0)</f>
        <v>0</v>
      </c>
      <c r="CF295" s="28">
        <f>_xlfn.XLOOKUP($C295,'[3]BIS Feb-26'!$C:$C,'[3]BIS Feb-26'!Y:Y,"",0)</f>
        <v>0</v>
      </c>
      <c r="CG295" s="28">
        <f>_xlfn.XLOOKUP($C295,'[3]BIS Feb-26'!$C:$C,'[3]BIS Feb-26'!Z:Z,"",0)</f>
        <v>0</v>
      </c>
      <c r="CH295" s="28">
        <f>_xlfn.XLOOKUP($C295,'[3]BIS Feb-26'!$C:$C,'[3]BIS Feb-26'!AA:AA,"",0)</f>
        <v>0</v>
      </c>
      <c r="CI295" s="28">
        <f>_xlfn.XLOOKUP($C295,'[3]BIS Feb-26'!$C:$C,'[3]BIS Feb-26'!AB:AB,"",0)</f>
        <v>0</v>
      </c>
      <c r="CJ295" s="28">
        <f>_xlfn.XLOOKUP($C295,'[3]BIS Feb-26'!$C:$C,'[3]BIS Feb-26'!AC:AC,"",0)</f>
        <v>0</v>
      </c>
      <c r="CK295" s="29" t="str">
        <f>_xlfn.XLOOKUP($C295,'[3]BIS Feb-26'!$C:$C,'[3]BIS Feb-26'!AD:AD,"",0)</f>
        <v>210</v>
      </c>
      <c r="CL295" s="29" t="str">
        <f>_xlfn.XLOOKUP($C295,'[3]BIS Feb-26'!$C:$C,'[3]BIS Feb-26'!AE:AE,"",0)</f>
        <v>210</v>
      </c>
      <c r="CM295" s="29" t="str">
        <f>_xlfn.XLOOKUP($C295,'[3]BIS Feb-26'!$C:$C,'[3]BIS Feb-26'!AF:AF,"",0)</f>
        <v>210</v>
      </c>
      <c r="CN295" s="29" t="str">
        <f>_xlfn.XLOOKUP($C295,'[3]BIS Feb-26'!$C:$C,'[3]BIS Feb-26'!AG:AG,"",0)</f>
        <v>210</v>
      </c>
      <c r="CO295" s="29" t="str">
        <f>_xlfn.XLOOKUP($C295,'[3]BIS Feb-26'!$C:$C,'[3]BIS Feb-26'!AH:AH,"",0)</f>
        <v>210</v>
      </c>
      <c r="CP295" s="29" t="str">
        <f>_xlfn.XLOOKUP($C295,'[3]BIS Feb-26'!$C:$C,'[3]BIS Feb-26'!AI:AI,"",0)</f>
        <v>890</v>
      </c>
      <c r="CQ295" s="29" t="str">
        <f>_xlfn.XLOOKUP($C295,'[3]BIS Feb-26'!$C:$C,'[3]BIS Feb-26'!AJ:AJ,"",0)</f>
        <v>1000</v>
      </c>
      <c r="CR295" s="29" t="str">
        <f>_xlfn.XLOOKUP($C295,'[3]BIS Feb-26'!$C:$C,'[3]BIS Feb-26'!AK:AK,"",0)</f>
        <v>890</v>
      </c>
      <c r="CS295" s="29" t="str">
        <f>_xlfn.XLOOKUP($C295,'[3]BIS Feb-26'!$C:$C,'[3]BIS Feb-26'!AL:AL,"",0)</f>
        <v>890</v>
      </c>
      <c r="CT295" s="29">
        <f>_xlfn.XLOOKUP($C295,'[3]BIS Feb-26'!$C:$C,'[3]BIS Feb-26'!AM:AM,"",0)</f>
        <v>4</v>
      </c>
      <c r="CU295" s="28">
        <f>_xlfn.XLOOKUP($C295,'[3]BIS Feb-26'!$C:$C,'[3]BIS Feb-26'!AN:AN,"",0)</f>
        <v>45993</v>
      </c>
      <c r="CV295" s="28">
        <f>_xlfn.XLOOKUP($C295,'[3]BIS Feb-26'!$C:$C,'[3]BIS Feb-26'!AO:AO,"",0)</f>
        <v>45993</v>
      </c>
      <c r="CW295" s="28">
        <f>_xlfn.XLOOKUP($C295,'[3]BIS Feb-26'!$C:$C,'[3]BIS Feb-26'!AP:AP,"",0)</f>
        <v>45993</v>
      </c>
      <c r="CX295" s="28">
        <f>_xlfn.XLOOKUP($C295,'[3]BIS Feb-26'!$C:$C,'[3]BIS Feb-26'!AQ:AQ,"",0)</f>
        <v>45993</v>
      </c>
      <c r="CY295" s="28">
        <f>_xlfn.XLOOKUP($C295,'[3]BIS Feb-26'!$C:$C,'[3]BIS Feb-26'!AR:AR,"",0)</f>
        <v>45993</v>
      </c>
      <c r="CZ295" s="28">
        <f>_xlfn.XLOOKUP($C295,'[3]BIS Feb-26'!$C:$C,'[3]BIS Feb-26'!AS:AS,"",0)</f>
        <v>46156</v>
      </c>
      <c r="DA295" s="28">
        <f>_xlfn.XLOOKUP($C295,'[3]BIS Feb-26'!$C:$C,'[3]BIS Feb-26'!AT:AT,"",0)</f>
        <v>46034</v>
      </c>
      <c r="DB295" s="28">
        <f>_xlfn.XLOOKUP($C295,'[3]BIS Feb-26'!$C:$C,'[3]BIS Feb-26'!AU:AU,"",0)</f>
        <v>46066</v>
      </c>
      <c r="DC295" s="28">
        <f>_xlfn.XLOOKUP($C295,'[3]BIS Feb-26'!$C:$C,'[3]BIS Feb-26'!AV:AV,"",0)</f>
        <v>46115</v>
      </c>
      <c r="DD295" s="11">
        <f>_xlfn.XLOOKUP($C295,'[3]BIS Feb-26'!$C:$C,'[3]BIS Feb-26'!AW:AW,"",0)</f>
        <v>1</v>
      </c>
      <c r="DE295" s="11">
        <f>_xlfn.XLOOKUP($C295,'[3]BIS Feb-26'!$C:$C,'[3]BIS Feb-26'!AX:AX,"",0)</f>
        <v>1</v>
      </c>
      <c r="DF295" s="11">
        <f>_xlfn.XLOOKUP($C295,'[3]BIS Feb-26'!$C:$C,'[3]BIS Feb-26'!AY:AY,"",0)</f>
        <v>0</v>
      </c>
      <c r="DG295" s="11">
        <f t="shared" ca="1" si="120"/>
        <v>7</v>
      </c>
      <c r="DH295" s="11">
        <f t="shared" ca="1" si="121"/>
        <v>0</v>
      </c>
      <c r="DI295" s="11">
        <f t="shared" ca="1" si="122"/>
        <v>1</v>
      </c>
      <c r="DJ295" s="11" t="str">
        <f>_xlfn.XLOOKUP($C295,'[3]Active Customer Assets'!$D:$D,'[3]Active Customer Assets'!I:I,"",0)</f>
        <v>A (100% potential spares purchased)</v>
      </c>
      <c r="DK295" s="28">
        <f>_xlfn.XLOOKUP($C295,'[3]Active Customer Assets'!$D:$D,'[3]Active Customer Assets'!J:J,"",0)</f>
        <v>44938.586805555598</v>
      </c>
      <c r="DL295" s="28">
        <f>_xlfn.XLOOKUP($C295,'[3]Active Customer Assets'!$D:$D,'[3]Active Customer Assets'!K:K,"",0)</f>
        <v>44917.229166666701</v>
      </c>
      <c r="DM295" s="28">
        <f>_xlfn.XLOOKUP($C295,'[3]Active Customer Assets'!$D:$D,'[3]Active Customer Assets'!L:L,"",0)</f>
        <v>45941.5066898148</v>
      </c>
      <c r="DN295" s="21">
        <f>_xlfn.XLOOKUP($C295,'[3]Active Customer Assets'!$D:$D,'[3]Active Customer Assets'!M:M,"",0)</f>
        <v>2190</v>
      </c>
      <c r="DO295" s="28">
        <f>_xlfn.XLOOKUP($C295,'[3]Active Customer Assets'!$D:$D,'[3]Active Customer Assets'!N:N,"",0)</f>
        <v>0</v>
      </c>
      <c r="DP295" s="28">
        <f>_xlfn.XLOOKUP($C295,'[3]Active Customer Assets'!$D:$D,'[3]Active Customer Assets'!O:O,"",0)</f>
        <v>0</v>
      </c>
      <c r="DQ295" s="28">
        <f>_xlfn.XLOOKUP($C295,'[3]Active Customer Assets'!$D:$D,'[3]Active Customer Assets'!P:P,"",0)</f>
        <v>0</v>
      </c>
      <c r="DR295" s="28">
        <f>_xlfn.XLOOKUP($C295,'[3]Active Customer Assets'!$D:$D,'[3]Active Customer Assets'!Q:Q,"",0)</f>
        <v>0</v>
      </c>
      <c r="DS295" s="28">
        <f>_xlfn.XLOOKUP($C295,'[3]Active Customer Assets'!$D:$D,'[3]Active Customer Assets'!R:R,"",0)</f>
        <v>0</v>
      </c>
      <c r="DT295" s="28">
        <f>_xlfn.XLOOKUP($C295,'[3]Active Customer Assets'!$D:$D,'[3]Active Customer Assets'!S:S,"",0)</f>
        <v>0</v>
      </c>
      <c r="DU295" s="28">
        <f>_xlfn.XLOOKUP($C295,'[3]Active Customer Assets'!$D:$D,'[3]Active Customer Assets'!T:T,"",0)</f>
        <v>0</v>
      </c>
      <c r="DV295" s="28">
        <f>_xlfn.XLOOKUP($C295,'[3]Active Customer Assets'!$D:$D,'[3]Active Customer Assets'!U:U,"",0)</f>
        <v>0</v>
      </c>
      <c r="DW295" s="28">
        <f>_xlfn.XLOOKUP($C295,'[3]Active Customer Assets'!$D:$D,'[3]Active Customer Assets'!V:V,"",0)</f>
        <v>0</v>
      </c>
      <c r="DX295" s="28">
        <f>_xlfn.XLOOKUP($C295,'[3]Active Customer Assets'!$D:$D,'[3]Active Customer Assets'!W:W,"",0)</f>
        <v>0</v>
      </c>
      <c r="DY295" s="28">
        <f>_xlfn.XLOOKUP($C295,'[3]Active Customer Assets'!$D:$D,'[3]Active Customer Assets'!X:X,"",0)</f>
        <v>0</v>
      </c>
      <c r="DZ295" s="28">
        <f>_xlfn.XLOOKUP($C295,'[3]Active Customer Assets'!$D:$D,'[3]Active Customer Assets'!Y:Y,"",0)</f>
        <v>0</v>
      </c>
      <c r="EA295" s="28" t="str">
        <f>_xlfn.XLOOKUP($C295,'[3]Active Customer Assets'!$D:$D,'[3]Active Customer Assets'!Z:Z,"",0)</f>
        <v>210</v>
      </c>
      <c r="EB295" s="28" t="str">
        <f>_xlfn.XLOOKUP($C295,'[3]Active Customer Assets'!$D:$D,'[3]Active Customer Assets'!AA:AA,"",0)</f>
        <v>210</v>
      </c>
      <c r="EC295" s="28" t="str">
        <f>_xlfn.XLOOKUP($C295,'[3]Active Customer Assets'!$D:$D,'[3]Active Customer Assets'!AB:AB,"",0)</f>
        <v>210</v>
      </c>
      <c r="ED295" s="28" t="str">
        <f>_xlfn.XLOOKUP($C295,'[3]Active Customer Assets'!$D:$D,'[3]Active Customer Assets'!AC:AC,"",0)</f>
        <v>210</v>
      </c>
      <c r="EE295" s="28" t="str">
        <f>_xlfn.XLOOKUP($C295,'[3]Active Customer Assets'!$D:$D,'[3]Active Customer Assets'!AD:AD,"",0)</f>
        <v>210</v>
      </c>
      <c r="EF295" s="28" t="str">
        <f>_xlfn.XLOOKUP($C295,'[3]Active Customer Assets'!$D:$D,'[3]Active Customer Assets'!AE:AE,"",0)</f>
        <v>890</v>
      </c>
      <c r="EG295" s="28" t="str">
        <f>_xlfn.XLOOKUP($C295,'[3]Active Customer Assets'!$D:$D,'[3]Active Customer Assets'!AF:AF,"",0)</f>
        <v>1000</v>
      </c>
      <c r="EH295" s="28" t="str">
        <f>_xlfn.XLOOKUP($C295,'[3]Active Customer Assets'!$D:$D,'[3]Active Customer Assets'!AG:AG,"",0)</f>
        <v>890</v>
      </c>
      <c r="EI295" s="28" t="str">
        <f>_xlfn.XLOOKUP($C295,'[3]Active Customer Assets'!$D:$D,'[3]Active Customer Assets'!AH:AH,"",0)</f>
        <v>890</v>
      </c>
      <c r="EJ295" s="21">
        <f>_xlfn.XLOOKUP($C295,'[3]Active Customer Assets'!$D:$D,'[3]Active Customer Assets'!AI:AI,"",0)</f>
        <v>4</v>
      </c>
      <c r="EK295" s="35" t="str">
        <f>[3]!tbl_DPSAC[[#This Row],[Unit Status]]</f>
        <v>Active</v>
      </c>
    </row>
    <row r="296" spans="1:141" x14ac:dyDescent="0.15">
      <c r="A296" s="11">
        <f>ROW(tbl_DPSAC[[#This Row],[Sl. No.]])-1</f>
        <v>295</v>
      </c>
      <c r="B296" s="12" t="s">
        <v>136</v>
      </c>
      <c r="C296" s="12" t="s">
        <v>1560</v>
      </c>
      <c r="D296" s="12" t="s">
        <v>1491</v>
      </c>
      <c r="E296" s="12" t="s">
        <v>1492</v>
      </c>
      <c r="F296" s="12" t="s">
        <v>161</v>
      </c>
      <c r="G296" s="13" t="s">
        <v>1561</v>
      </c>
      <c r="H296" s="13" t="str">
        <f>_xlfn.XLOOKUP(C296,'[1]E&amp;DPSAC'!$K:$K,'[1]E&amp;DPSAC'!$E:$E,,0)</f>
        <v>ORGA RAIL DIVISION. ORGA</v>
      </c>
      <c r="I296" s="13"/>
      <c r="J296" s="13">
        <v>7735105297</v>
      </c>
      <c r="K296" s="13">
        <v>6203768613</v>
      </c>
      <c r="L296" s="12" t="str">
        <f t="shared" ca="1" si="100"/>
        <v>Non - Warranty</v>
      </c>
      <c r="M296" s="14">
        <v>44966</v>
      </c>
      <c r="N296" s="15">
        <v>24</v>
      </c>
      <c r="O296" s="14">
        <v>45716</v>
      </c>
      <c r="P296" s="11" t="s">
        <v>142</v>
      </c>
      <c r="Q296" s="19" t="str">
        <f>_xlfn.XLOOKUP(C296,'[2]Sch Calls'!$R:$R,'[2]Sch Calls'!$F:$F,"",0)</f>
        <v/>
      </c>
      <c r="R296" s="18" t="str">
        <f>_xlfn.XLOOKUP(C296,'[2]Sch Calls'!$R:$R,'[2]Sch Calls'!$A:$A,"",0)</f>
        <v/>
      </c>
      <c r="S296" s="17" t="str">
        <f>_xlfn.XLOOKUP(C296,'[2]Sch Calls'!$R:$R,'[2]Sch Calls'!$B:$B,"",0)</f>
        <v/>
      </c>
      <c r="T296" s="18">
        <f>_xlfn.XLOOKUP(C296,'[1]E&amp;DPSAC'!$K:$K,'[1]E&amp;DPSAC'!$W:$W,"",0)</f>
        <v>45050</v>
      </c>
      <c r="U296" s="17">
        <f>_xlfn.XLOOKUP(C296,'[1]E&amp;DPSAC'!$K:$K,'[1]E&amp;DPSAC'!$Z:$Z,"",0)</f>
        <v>198</v>
      </c>
      <c r="V296" s="17">
        <f>_xlfn.XLOOKUP(C296,'[2]1. All Calls'!$R:$R,'[2]1. All Calls'!$B:$B,"",0)</f>
        <v>660</v>
      </c>
      <c r="W296" s="20">
        <f>_xlfn.XLOOKUP(C296,'[2]1. All Calls'!$R:$R,'[2]1. All Calls'!$A:$A,"",0)</f>
        <v>45933.550694444442</v>
      </c>
      <c r="X296" s="17" t="str">
        <f>_xlfn.XLOOKUP(C296,'[2]Sch Calls'!$R:$R,'[2]Sch Calls'!$AB:$AB,"",0)</f>
        <v/>
      </c>
      <c r="Y296" s="17">
        <f t="shared" si="102"/>
        <v>0</v>
      </c>
      <c r="Z296" s="17" t="str">
        <f t="shared" si="103"/>
        <v>Done</v>
      </c>
      <c r="AA296" s="21">
        <f t="shared" ca="1" si="104"/>
        <v>1135</v>
      </c>
      <c r="AB296" s="21" t="str">
        <f t="shared" ca="1" si="105"/>
        <v>Due</v>
      </c>
      <c r="AC296" s="11">
        <f ca="1">tbl_DPSAC[[#This Row],[Current Month Due Count]]</f>
        <v>0</v>
      </c>
      <c r="AD296" s="11">
        <f ca="1">tbl_DPSAC[[#This Row],[Next Month Due2]]</f>
        <v>0</v>
      </c>
      <c r="AE296" s="11">
        <f t="shared" ca="1" si="106"/>
        <v>1</v>
      </c>
      <c r="AF296" s="11">
        <v>0</v>
      </c>
      <c r="AG296" s="17">
        <f t="shared" ca="1" si="107"/>
        <v>660</v>
      </c>
      <c r="AH296" s="11">
        <v>0</v>
      </c>
      <c r="AI296" s="11">
        <v>0</v>
      </c>
      <c r="AJ296" s="11">
        <v>0</v>
      </c>
      <c r="AK296" s="11">
        <v>0</v>
      </c>
      <c r="AL296" s="11">
        <v>0</v>
      </c>
      <c r="AM296" s="11">
        <v>0</v>
      </c>
      <c r="AN296" s="11">
        <v>0</v>
      </c>
      <c r="AO296" s="11">
        <v>0</v>
      </c>
      <c r="AP296" s="11">
        <v>0</v>
      </c>
      <c r="AQ296" s="11">
        <v>0</v>
      </c>
      <c r="AR296" s="11">
        <v>0</v>
      </c>
      <c r="AS296" s="11">
        <v>0</v>
      </c>
      <c r="AT296" s="11">
        <v>0</v>
      </c>
      <c r="AU296" s="11">
        <v>0</v>
      </c>
      <c r="AV296" s="11">
        <v>0</v>
      </c>
      <c r="AW296" s="11">
        <v>0</v>
      </c>
      <c r="AX296" s="11" t="str">
        <f t="shared" ca="1" si="108"/>
        <v>No Service Dues</v>
      </c>
      <c r="AY296" s="17">
        <v>1</v>
      </c>
      <c r="AZ296" s="22">
        <v>44966</v>
      </c>
      <c r="BA296" s="17" t="s">
        <v>1562</v>
      </c>
      <c r="BB296" s="17">
        <v>1</v>
      </c>
      <c r="BC296" s="22">
        <v>44966</v>
      </c>
      <c r="BD296" s="17" t="s">
        <v>1562</v>
      </c>
      <c r="BE296" s="17">
        <v>1</v>
      </c>
      <c r="BF296" s="22">
        <v>44966</v>
      </c>
      <c r="BG296" s="17" t="s">
        <v>1562</v>
      </c>
      <c r="BH296" s="17">
        <v>1</v>
      </c>
      <c r="BI296" s="22">
        <v>44966</v>
      </c>
      <c r="BJ296" s="17" t="s">
        <v>1562</v>
      </c>
      <c r="BK296" s="17">
        <v>1</v>
      </c>
      <c r="BL296" s="22">
        <v>44966</v>
      </c>
      <c r="BM296" s="17" t="s">
        <v>1562</v>
      </c>
      <c r="BN296" s="23">
        <f t="shared" si="109"/>
        <v>45146</v>
      </c>
      <c r="BO296" s="23">
        <f t="shared" si="110"/>
        <v>45146</v>
      </c>
      <c r="BP296" s="23">
        <f t="shared" si="111"/>
        <v>45146</v>
      </c>
      <c r="BQ296" s="23">
        <f t="shared" si="112"/>
        <v>45146</v>
      </c>
      <c r="BR296" s="23">
        <f t="shared" si="123"/>
        <v>45331</v>
      </c>
      <c r="BS296" s="24">
        <f t="shared" ca="1" si="113"/>
        <v>91</v>
      </c>
      <c r="BT296" s="25">
        <f t="shared" ca="1" si="114"/>
        <v>841</v>
      </c>
      <c r="BU296" s="25">
        <f t="shared" ca="1" si="115"/>
        <v>91</v>
      </c>
      <c r="BV296" s="25">
        <f t="shared" ca="1" si="116"/>
        <v>91</v>
      </c>
      <c r="BW296" s="25">
        <f t="shared" ca="1" si="117"/>
        <v>841</v>
      </c>
      <c r="BX296" s="26">
        <v>0</v>
      </c>
      <c r="BY296" s="11">
        <f t="shared" ca="1" si="118"/>
        <v>5</v>
      </c>
      <c r="BZ296" s="11">
        <f t="shared" ca="1" si="124"/>
        <v>0</v>
      </c>
      <c r="CA296" s="11">
        <f t="shared" ca="1" si="119"/>
        <v>0</v>
      </c>
      <c r="CB296" s="28">
        <f>_xlfn.XLOOKUP($C296,'[3]BIS Feb-26'!$C:$C,'[3]BIS Feb-26'!U:U,"",0)</f>
        <v>44965.770833333299</v>
      </c>
      <c r="CC296" s="28">
        <f>_xlfn.XLOOKUP($C296,'[3]BIS Feb-26'!$C:$C,'[3]BIS Feb-26'!V:V,"",0)</f>
        <v>44965.770833333299</v>
      </c>
      <c r="CD296" s="28">
        <f>_xlfn.XLOOKUP($C296,'[3]BIS Feb-26'!$C:$C,'[3]BIS Feb-26'!W:W,"",0)</f>
        <v>44965.770833333299</v>
      </c>
      <c r="CE296" s="28">
        <f>_xlfn.XLOOKUP($C296,'[3]BIS Feb-26'!$C:$C,'[3]BIS Feb-26'!X:X,"",0)</f>
        <v>44965.770833333299</v>
      </c>
      <c r="CF296" s="28">
        <f>_xlfn.XLOOKUP($C296,'[3]BIS Feb-26'!$C:$C,'[3]BIS Feb-26'!Y:Y,"",0)</f>
        <v>44965.770833333299</v>
      </c>
      <c r="CG296" s="28">
        <f>_xlfn.XLOOKUP($C296,'[3]BIS Feb-26'!$C:$C,'[3]BIS Feb-26'!Z:Z,"",0)</f>
        <v>44965.770833333299</v>
      </c>
      <c r="CH296" s="28">
        <f>_xlfn.XLOOKUP($C296,'[3]BIS Feb-26'!$C:$C,'[3]BIS Feb-26'!AA:AA,"",0)</f>
        <v>44965.770833333299</v>
      </c>
      <c r="CI296" s="28">
        <f>_xlfn.XLOOKUP($C296,'[3]BIS Feb-26'!$C:$C,'[3]BIS Feb-26'!AB:AB,"",0)</f>
        <v>44965.770833333299</v>
      </c>
      <c r="CJ296" s="28">
        <f>_xlfn.XLOOKUP($C296,'[3]BIS Feb-26'!$C:$C,'[3]BIS Feb-26'!AC:AC,"",0)</f>
        <v>44965.770833333299</v>
      </c>
      <c r="CK296" s="29" t="str">
        <f>_xlfn.XLOOKUP($C296,'[3]BIS Feb-26'!$C:$C,'[3]BIS Feb-26'!AD:AD,"",0)</f>
        <v>90</v>
      </c>
      <c r="CL296" s="29" t="str">
        <f>_xlfn.XLOOKUP($C296,'[3]BIS Feb-26'!$C:$C,'[3]BIS Feb-26'!AE:AE,"",0)</f>
        <v>90</v>
      </c>
      <c r="CM296" s="29" t="str">
        <f>_xlfn.XLOOKUP($C296,'[3]BIS Feb-26'!$C:$C,'[3]BIS Feb-26'!AF:AF,"",0)</f>
        <v>90</v>
      </c>
      <c r="CN296" s="29" t="str">
        <f>_xlfn.XLOOKUP($C296,'[3]BIS Feb-26'!$C:$C,'[3]BIS Feb-26'!AG:AG,"",0)</f>
        <v>90</v>
      </c>
      <c r="CO296" s="29" t="str">
        <f>_xlfn.XLOOKUP($C296,'[3]BIS Feb-26'!$C:$C,'[3]BIS Feb-26'!AH:AH,"",0)</f>
        <v>90</v>
      </c>
      <c r="CP296" s="29" t="str">
        <f>_xlfn.XLOOKUP($C296,'[3]BIS Feb-26'!$C:$C,'[3]BIS Feb-26'!AI:AI,"",0)</f>
        <v>841</v>
      </c>
      <c r="CQ296" s="29" t="str">
        <f>_xlfn.XLOOKUP($C296,'[3]BIS Feb-26'!$C:$C,'[3]BIS Feb-26'!AJ:AJ,"",0)</f>
        <v>1000</v>
      </c>
      <c r="CR296" s="29" t="str">
        <f>_xlfn.XLOOKUP($C296,'[3]BIS Feb-26'!$C:$C,'[3]BIS Feb-26'!AK:AK,"",0)</f>
        <v>841</v>
      </c>
      <c r="CS296" s="29" t="str">
        <f>_xlfn.XLOOKUP($C296,'[3]BIS Feb-26'!$C:$C,'[3]BIS Feb-26'!AL:AL,"",0)</f>
        <v>2341</v>
      </c>
      <c r="CT296" s="29">
        <f>_xlfn.XLOOKUP($C296,'[3]BIS Feb-26'!$C:$C,'[3]BIS Feb-26'!AM:AM,"",0)</f>
        <v>0</v>
      </c>
      <c r="CU296" s="28">
        <f>_xlfn.XLOOKUP($C296,'[3]BIS Feb-26'!$C:$C,'[3]BIS Feb-26'!AN:AN,"",0)</f>
        <v>0</v>
      </c>
      <c r="CV296" s="28">
        <f>_xlfn.XLOOKUP($C296,'[3]BIS Feb-26'!$C:$C,'[3]BIS Feb-26'!AO:AO,"",0)</f>
        <v>0</v>
      </c>
      <c r="CW296" s="28">
        <f>_xlfn.XLOOKUP($C296,'[3]BIS Feb-26'!$C:$C,'[3]BIS Feb-26'!AP:AP,"",0)</f>
        <v>0</v>
      </c>
      <c r="CX296" s="28">
        <f>_xlfn.XLOOKUP($C296,'[3]BIS Feb-26'!$C:$C,'[3]BIS Feb-26'!AQ:AQ,"",0)</f>
        <v>0</v>
      </c>
      <c r="CY296" s="28">
        <f>_xlfn.XLOOKUP($C296,'[3]BIS Feb-26'!$C:$C,'[3]BIS Feb-26'!AR:AR,"",0)</f>
        <v>0</v>
      </c>
      <c r="CZ296" s="28">
        <f>_xlfn.XLOOKUP($C296,'[3]BIS Feb-26'!$C:$C,'[3]BIS Feb-26'!AS:AS,"",0)</f>
        <v>0</v>
      </c>
      <c r="DA296" s="28">
        <f>_xlfn.XLOOKUP($C296,'[3]BIS Feb-26'!$C:$C,'[3]BIS Feb-26'!AT:AT,"",0)</f>
        <v>0</v>
      </c>
      <c r="DB296" s="28">
        <f>_xlfn.XLOOKUP($C296,'[3]BIS Feb-26'!$C:$C,'[3]BIS Feb-26'!AU:AU,"",0)</f>
        <v>0</v>
      </c>
      <c r="DC296" s="28">
        <f>_xlfn.XLOOKUP($C296,'[3]BIS Feb-26'!$C:$C,'[3]BIS Feb-26'!AV:AV,"",0)</f>
        <v>0</v>
      </c>
      <c r="DD296" s="11">
        <f>_xlfn.XLOOKUP($C296,'[3]BIS Feb-26'!$C:$C,'[3]BIS Feb-26'!AW:AW,"",0)</f>
        <v>0</v>
      </c>
      <c r="DE296" s="11">
        <f>_xlfn.XLOOKUP($C296,'[3]BIS Feb-26'!$C:$C,'[3]BIS Feb-26'!AX:AX,"",0)</f>
        <v>0</v>
      </c>
      <c r="DF296" s="11">
        <f>_xlfn.XLOOKUP($C296,'[3]BIS Feb-26'!$C:$C,'[3]BIS Feb-26'!AY:AY,"",0)</f>
        <v>0</v>
      </c>
      <c r="DG296" s="11">
        <f t="shared" ca="1" si="120"/>
        <v>9</v>
      </c>
      <c r="DH296" s="11">
        <f t="shared" ca="1" si="121"/>
        <v>0</v>
      </c>
      <c r="DI296" s="11">
        <f t="shared" ca="1" si="122"/>
        <v>0</v>
      </c>
      <c r="DJ296" s="11" t="str">
        <f>_xlfn.XLOOKUP($C296,'[3]Active Customer Assets'!$D:$D,'[3]Active Customer Assets'!I:I,"",0)</f>
        <v>A (100% potential spares purchased)</v>
      </c>
      <c r="DK296" s="28">
        <f>_xlfn.XLOOKUP($C296,'[3]Active Customer Assets'!$D:$D,'[3]Active Customer Assets'!J:J,"",0)</f>
        <v>44966.522916666698</v>
      </c>
      <c r="DL296" s="28">
        <f>_xlfn.XLOOKUP($C296,'[3]Active Customer Assets'!$D:$D,'[3]Active Customer Assets'!K:K,"",0)</f>
        <v>44916.229166666701</v>
      </c>
      <c r="DM296" s="28">
        <f>_xlfn.XLOOKUP($C296,'[3]Active Customer Assets'!$D:$D,'[3]Active Customer Assets'!L:L,"",0)</f>
        <v>45933.551793981504</v>
      </c>
      <c r="DN296" s="21">
        <f>_xlfn.XLOOKUP($C296,'[3]Active Customer Assets'!$D:$D,'[3]Active Customer Assets'!M:M,"",0)</f>
        <v>660</v>
      </c>
      <c r="DO296" s="28">
        <f>_xlfn.XLOOKUP($C296,'[3]Active Customer Assets'!$D:$D,'[3]Active Customer Assets'!N:N,"",0)</f>
        <v>0</v>
      </c>
      <c r="DP296" s="28">
        <f>_xlfn.XLOOKUP($C296,'[3]Active Customer Assets'!$D:$D,'[3]Active Customer Assets'!O:O,"",0)</f>
        <v>0</v>
      </c>
      <c r="DQ296" s="28" t="str">
        <f>_xlfn.XLOOKUP($C296,'[3]Active Customer Assets'!$D:$D,'[3]Active Customer Assets'!P:P,"",0)</f>
        <v>Air lube</v>
      </c>
      <c r="DR296" s="28">
        <f>_xlfn.XLOOKUP($C296,'[3]Active Customer Assets'!$D:$D,'[3]Active Customer Assets'!Q:Q,"",0)</f>
        <v>44966</v>
      </c>
      <c r="DS296" s="28">
        <f>_xlfn.XLOOKUP($C296,'[3]Active Customer Assets'!$D:$D,'[3]Active Customer Assets'!R:R,"",0)</f>
        <v>44966</v>
      </c>
      <c r="DT296" s="28">
        <f>_xlfn.XLOOKUP($C296,'[3]Active Customer Assets'!$D:$D,'[3]Active Customer Assets'!S:S,"",0)</f>
        <v>44966</v>
      </c>
      <c r="DU296" s="28">
        <f>_xlfn.XLOOKUP($C296,'[3]Active Customer Assets'!$D:$D,'[3]Active Customer Assets'!T:T,"",0)</f>
        <v>44966</v>
      </c>
      <c r="DV296" s="28">
        <f>_xlfn.XLOOKUP($C296,'[3]Active Customer Assets'!$D:$D,'[3]Active Customer Assets'!U:U,"",0)</f>
        <v>44966</v>
      </c>
      <c r="DW296" s="28">
        <f>_xlfn.XLOOKUP($C296,'[3]Active Customer Assets'!$D:$D,'[3]Active Customer Assets'!V:V,"",0)</f>
        <v>44966</v>
      </c>
      <c r="DX296" s="28">
        <f>_xlfn.XLOOKUP($C296,'[3]Active Customer Assets'!$D:$D,'[3]Active Customer Assets'!W:W,"",0)</f>
        <v>44966</v>
      </c>
      <c r="DY296" s="28">
        <f>_xlfn.XLOOKUP($C296,'[3]Active Customer Assets'!$D:$D,'[3]Active Customer Assets'!X:X,"",0)</f>
        <v>44966</v>
      </c>
      <c r="DZ296" s="28">
        <f>_xlfn.XLOOKUP($C296,'[3]Active Customer Assets'!$D:$D,'[3]Active Customer Assets'!Y:Y,"",0)</f>
        <v>44966</v>
      </c>
      <c r="EA296" s="28" t="str">
        <f>_xlfn.XLOOKUP($C296,'[3]Active Customer Assets'!$D:$D,'[3]Active Customer Assets'!Z:Z,"",0)</f>
        <v>90</v>
      </c>
      <c r="EB296" s="28" t="str">
        <f>_xlfn.XLOOKUP($C296,'[3]Active Customer Assets'!$D:$D,'[3]Active Customer Assets'!AA:AA,"",0)</f>
        <v>90</v>
      </c>
      <c r="EC296" s="28" t="str">
        <f>_xlfn.XLOOKUP($C296,'[3]Active Customer Assets'!$D:$D,'[3]Active Customer Assets'!AB:AB,"",0)</f>
        <v>90</v>
      </c>
      <c r="ED296" s="28" t="str">
        <f>_xlfn.XLOOKUP($C296,'[3]Active Customer Assets'!$D:$D,'[3]Active Customer Assets'!AC:AC,"",0)</f>
        <v>90</v>
      </c>
      <c r="EE296" s="28" t="str">
        <f>_xlfn.XLOOKUP($C296,'[3]Active Customer Assets'!$D:$D,'[3]Active Customer Assets'!AD:AD,"",0)</f>
        <v>90</v>
      </c>
      <c r="EF296" s="28" t="str">
        <f>_xlfn.XLOOKUP($C296,'[3]Active Customer Assets'!$D:$D,'[3]Active Customer Assets'!AE:AE,"",0)</f>
        <v>841</v>
      </c>
      <c r="EG296" s="28" t="str">
        <f>_xlfn.XLOOKUP($C296,'[3]Active Customer Assets'!$D:$D,'[3]Active Customer Assets'!AF:AF,"",0)</f>
        <v>1000</v>
      </c>
      <c r="EH296" s="28" t="str">
        <f>_xlfn.XLOOKUP($C296,'[3]Active Customer Assets'!$D:$D,'[3]Active Customer Assets'!AG:AG,"",0)</f>
        <v>841</v>
      </c>
      <c r="EI296" s="28" t="str">
        <f>_xlfn.XLOOKUP($C296,'[3]Active Customer Assets'!$D:$D,'[3]Active Customer Assets'!AH:AH,"",0)</f>
        <v>2341</v>
      </c>
      <c r="EJ296" s="21">
        <f>_xlfn.XLOOKUP($C296,'[3]Active Customer Assets'!$D:$D,'[3]Active Customer Assets'!AI:AI,"",0)</f>
        <v>0</v>
      </c>
      <c r="EK296" s="35" t="str">
        <f>[3]!tbl_DPSAC[[#This Row],[Unit Status]]</f>
        <v>Active</v>
      </c>
    </row>
    <row r="297" spans="1:141" x14ac:dyDescent="0.15">
      <c r="A297" s="11">
        <f>ROW(tbl_DPSAC[[#This Row],[Sl. No.]])-1</f>
        <v>296</v>
      </c>
      <c r="B297" s="12" t="s">
        <v>136</v>
      </c>
      <c r="C297" s="12" t="s">
        <v>1563</v>
      </c>
      <c r="D297" s="12" t="s">
        <v>204</v>
      </c>
      <c r="E297" s="12" t="s">
        <v>1564</v>
      </c>
      <c r="F297" s="12" t="s">
        <v>161</v>
      </c>
      <c r="G297" s="13" t="s">
        <v>1565</v>
      </c>
      <c r="H297" s="13" t="str">
        <f>_xlfn.XLOOKUP(C297,'[1]E&amp;DPSAC'!$K:$K,'[1]E&amp;DPSAC'!$E:$E,,0)</f>
        <v>PIPRA</v>
      </c>
      <c r="I297" s="13"/>
      <c r="J297" s="13">
        <v>7546914655</v>
      </c>
      <c r="K297" s="13">
        <v>9304258268</v>
      </c>
      <c r="L297" s="12" t="str">
        <f t="shared" ca="1" si="100"/>
        <v>Non - Warranty</v>
      </c>
      <c r="M297" s="14">
        <v>44967</v>
      </c>
      <c r="N297" s="15">
        <v>24</v>
      </c>
      <c r="O297" s="14">
        <v>45716</v>
      </c>
      <c r="P297" s="11" t="s">
        <v>142</v>
      </c>
      <c r="Q297" s="19" t="str">
        <f>_xlfn.XLOOKUP(C297,'[2]Sch Calls'!$R:$R,'[2]Sch Calls'!$F:$F,"",0)</f>
        <v>CC-01338320</v>
      </c>
      <c r="R297" s="18">
        <f>_xlfn.XLOOKUP(C297,'[2]Sch Calls'!$R:$R,'[2]Sch Calls'!$A:$A,"",0)</f>
        <v>45485.415277777778</v>
      </c>
      <c r="S297" s="17">
        <f>_xlfn.XLOOKUP(C297,'[2]Sch Calls'!$R:$R,'[2]Sch Calls'!$B:$B,"",0)</f>
        <v>2351</v>
      </c>
      <c r="T297" s="18">
        <f>_xlfn.XLOOKUP(C297,'[1]E&amp;DPSAC'!$K:$K,'[1]E&amp;DPSAC'!$W:$W,"",0)</f>
        <v>45660</v>
      </c>
      <c r="U297" s="17">
        <f>_xlfn.XLOOKUP(C297,'[1]E&amp;DPSAC'!$K:$K,'[1]E&amp;DPSAC'!$Z:$Z,"",0)</f>
        <v>2826</v>
      </c>
      <c r="V297" s="17">
        <f>_xlfn.XLOOKUP(C297,'[2]1. All Calls'!$R:$R,'[2]1. All Calls'!$B:$B,"",0)</f>
        <v>3275</v>
      </c>
      <c r="W297" s="20">
        <f>_xlfn.XLOOKUP(C297,'[2]1. All Calls'!$R:$R,'[2]1. All Calls'!$A:$A,"",0)</f>
        <v>45933.554861111108</v>
      </c>
      <c r="X297" s="17" t="str">
        <f>_xlfn.XLOOKUP(C297,'[2]Sch Calls'!$R:$R,'[2]Sch Calls'!$AB:$AB,"",0)</f>
        <v>Visit the site to schedule a service to drain oil from the tank and cooler, totaling 17 liters of oil. Replace the air filter for both the compressor and engine, followed by changing the oil filter and adding 20 liters of oil. Finally, start the unit and ensure it is running smoothly</v>
      </c>
      <c r="Y297" s="17">
        <f t="shared" si="102"/>
        <v>-174</v>
      </c>
      <c r="Z297" s="17" t="str">
        <f t="shared" si="103"/>
        <v>Due</v>
      </c>
      <c r="AA297" s="21">
        <f t="shared" ca="1" si="104"/>
        <v>615.5847222222219</v>
      </c>
      <c r="AB297" s="21" t="str">
        <f t="shared" ca="1" si="105"/>
        <v>Due</v>
      </c>
      <c r="AC297" s="11">
        <f ca="1">tbl_DPSAC[[#This Row],[Current Month Due Count]]</f>
        <v>0</v>
      </c>
      <c r="AD297" s="11">
        <f ca="1">tbl_DPSAC[[#This Row],[Next Month Due2]]</f>
        <v>0</v>
      </c>
      <c r="AE297" s="11">
        <f t="shared" ca="1" si="106"/>
        <v>1</v>
      </c>
      <c r="AF297" s="11">
        <v>1</v>
      </c>
      <c r="AG297" s="17">
        <f t="shared" ca="1" si="107"/>
        <v>3442</v>
      </c>
      <c r="AH297" s="11" t="s">
        <v>1566</v>
      </c>
      <c r="AI297" s="11" t="s">
        <v>1520</v>
      </c>
      <c r="AJ297" s="11" t="s">
        <v>1567</v>
      </c>
      <c r="AK297" s="11" t="s">
        <v>1568</v>
      </c>
      <c r="AL297" s="11">
        <v>0</v>
      </c>
      <c r="AM297" s="11">
        <v>0</v>
      </c>
      <c r="AN297" s="11">
        <v>0</v>
      </c>
      <c r="AO297" s="11">
        <v>0</v>
      </c>
      <c r="AP297" s="11">
        <v>0</v>
      </c>
      <c r="AQ297" s="11">
        <v>0</v>
      </c>
      <c r="AR297" s="11">
        <v>0</v>
      </c>
      <c r="AS297" s="11">
        <v>0</v>
      </c>
      <c r="AT297" s="11">
        <v>0</v>
      </c>
      <c r="AU297" s="11">
        <v>0</v>
      </c>
      <c r="AV297" s="11">
        <v>0</v>
      </c>
      <c r="AW297" s="11">
        <v>0</v>
      </c>
      <c r="AX297" s="11" t="str">
        <f t="shared" ca="1" si="108"/>
        <v>5 Service Due</v>
      </c>
      <c r="AY297" s="17">
        <v>2351</v>
      </c>
      <c r="AZ297" s="22">
        <v>45485</v>
      </c>
      <c r="BA297" s="17" t="s">
        <v>1569</v>
      </c>
      <c r="BB297" s="17">
        <v>1854</v>
      </c>
      <c r="BC297" s="22">
        <v>45369</v>
      </c>
      <c r="BD297" s="17" t="s">
        <v>1570</v>
      </c>
      <c r="BE297" s="17">
        <v>2351</v>
      </c>
      <c r="BF297" s="22">
        <v>45485</v>
      </c>
      <c r="BG297" s="17" t="s">
        <v>1569</v>
      </c>
      <c r="BH297" s="17">
        <v>2351</v>
      </c>
      <c r="BI297" s="22">
        <v>45485</v>
      </c>
      <c r="BJ297" s="17" t="s">
        <v>1569</v>
      </c>
      <c r="BK297" s="17">
        <v>1854</v>
      </c>
      <c r="BL297" s="22">
        <v>45369</v>
      </c>
      <c r="BM297" s="17" t="s">
        <v>1570</v>
      </c>
      <c r="BN297" s="23">
        <f t="shared" si="109"/>
        <v>45665</v>
      </c>
      <c r="BO297" s="23">
        <f t="shared" si="110"/>
        <v>45549</v>
      </c>
      <c r="BP297" s="23">
        <f t="shared" si="111"/>
        <v>45665</v>
      </c>
      <c r="BQ297" s="23">
        <f t="shared" si="112"/>
        <v>45665</v>
      </c>
      <c r="BR297" s="23">
        <f t="shared" si="123"/>
        <v>45734</v>
      </c>
      <c r="BS297" s="24">
        <f t="shared" ca="1" si="113"/>
        <v>-341</v>
      </c>
      <c r="BT297" s="25">
        <f t="shared" ca="1" si="114"/>
        <v>-88</v>
      </c>
      <c r="BU297" s="25">
        <f t="shared" ca="1" si="115"/>
        <v>-341</v>
      </c>
      <c r="BV297" s="25">
        <f t="shared" ca="1" si="116"/>
        <v>-341</v>
      </c>
      <c r="BW297" s="25">
        <f t="shared" ca="1" si="117"/>
        <v>-88</v>
      </c>
      <c r="BX297" s="26">
        <v>0</v>
      </c>
      <c r="BY297" s="11">
        <f t="shared" ca="1" si="118"/>
        <v>5</v>
      </c>
      <c r="BZ297" s="11">
        <f t="shared" ca="1" si="124"/>
        <v>0</v>
      </c>
      <c r="CA297" s="11">
        <f t="shared" ca="1" si="119"/>
        <v>0</v>
      </c>
      <c r="CB297" s="28">
        <f>_xlfn.XLOOKUP($C297,'[3]BIS Feb-26'!$C:$C,'[3]BIS Feb-26'!U:U,"",0)</f>
        <v>45368.770833333299</v>
      </c>
      <c r="CC297" s="28">
        <f>_xlfn.XLOOKUP($C297,'[3]BIS Feb-26'!$C:$C,'[3]BIS Feb-26'!V:V,"",0)</f>
        <v>45484.770833333299</v>
      </c>
      <c r="CD297" s="28">
        <f>_xlfn.XLOOKUP($C297,'[3]BIS Feb-26'!$C:$C,'[3]BIS Feb-26'!W:W,"",0)</f>
        <v>45484.770833333299</v>
      </c>
      <c r="CE297" s="28">
        <f>_xlfn.XLOOKUP($C297,'[3]BIS Feb-26'!$C:$C,'[3]BIS Feb-26'!X:X,"",0)</f>
        <v>45484.770833333299</v>
      </c>
      <c r="CF297" s="28">
        <f>_xlfn.XLOOKUP($C297,'[3]BIS Feb-26'!$C:$C,'[3]BIS Feb-26'!Y:Y,"",0)</f>
        <v>45484.770833333299</v>
      </c>
      <c r="CG297" s="28">
        <f>_xlfn.XLOOKUP($C297,'[3]BIS Feb-26'!$C:$C,'[3]BIS Feb-26'!Z:Z,"",0)</f>
        <v>45484.770833333299</v>
      </c>
      <c r="CH297" s="28">
        <f>_xlfn.XLOOKUP($C297,'[3]BIS Feb-26'!$C:$C,'[3]BIS Feb-26'!AA:AA,"",0)</f>
        <v>45484.770833333299</v>
      </c>
      <c r="CI297" s="28">
        <f>_xlfn.XLOOKUP($C297,'[3]BIS Feb-26'!$C:$C,'[3]BIS Feb-26'!AB:AB,"",0)</f>
        <v>45484.770833333299</v>
      </c>
      <c r="CJ297" s="28">
        <f>_xlfn.XLOOKUP($C297,'[3]BIS Feb-26'!$C:$C,'[3]BIS Feb-26'!AC:AC,"",0)</f>
        <v>45484.770833333299</v>
      </c>
      <c r="CK297" s="29" t="str">
        <f>_xlfn.XLOOKUP($C297,'[3]BIS Feb-26'!$C:$C,'[3]BIS Feb-26'!AD:AD,"",0)</f>
        <v>80</v>
      </c>
      <c r="CL297" s="29" t="str">
        <f>_xlfn.XLOOKUP($C297,'[3]BIS Feb-26'!$C:$C,'[3]BIS Feb-26'!AE:AE,"",0)</f>
        <v>170</v>
      </c>
      <c r="CM297" s="29" t="str">
        <f>_xlfn.XLOOKUP($C297,'[3]BIS Feb-26'!$C:$C,'[3]BIS Feb-26'!AF:AF,"",0)</f>
        <v>170</v>
      </c>
      <c r="CN297" s="29" t="str">
        <f>_xlfn.XLOOKUP($C297,'[3]BIS Feb-26'!$C:$C,'[3]BIS Feb-26'!AG:AG,"",0)</f>
        <v>170</v>
      </c>
      <c r="CO297" s="29" t="str">
        <f>_xlfn.XLOOKUP($C297,'[3]BIS Feb-26'!$C:$C,'[3]BIS Feb-26'!AH:AH,"",0)</f>
        <v>170</v>
      </c>
      <c r="CP297" s="29" t="str">
        <f>_xlfn.XLOOKUP($C297,'[3]BIS Feb-26'!$C:$C,'[3]BIS Feb-26'!AI:AI,"",0)</f>
        <v>80</v>
      </c>
      <c r="CQ297" s="29" t="str">
        <f>_xlfn.XLOOKUP($C297,'[3]BIS Feb-26'!$C:$C,'[3]BIS Feb-26'!AJ:AJ,"",0)</f>
        <v>1000</v>
      </c>
      <c r="CR297" s="29" t="str">
        <f>_xlfn.XLOOKUP($C297,'[3]BIS Feb-26'!$C:$C,'[3]BIS Feb-26'!AK:AK,"",0)</f>
        <v>80</v>
      </c>
      <c r="CS297" s="29" t="str">
        <f>_xlfn.XLOOKUP($C297,'[3]BIS Feb-26'!$C:$C,'[3]BIS Feb-26'!AL:AL,"",0)</f>
        <v>80</v>
      </c>
      <c r="CT297" s="29">
        <f>_xlfn.XLOOKUP($C297,'[3]BIS Feb-26'!$C:$C,'[3]BIS Feb-26'!AM:AM,"",0)</f>
        <v>0</v>
      </c>
      <c r="CU297" s="28">
        <f>_xlfn.XLOOKUP($C297,'[3]BIS Feb-26'!$C:$C,'[3]BIS Feb-26'!AN:AN,"",0)</f>
        <v>0</v>
      </c>
      <c r="CV297" s="28">
        <f>_xlfn.XLOOKUP($C297,'[3]BIS Feb-26'!$C:$C,'[3]BIS Feb-26'!AO:AO,"",0)</f>
        <v>0</v>
      </c>
      <c r="CW297" s="28">
        <f>_xlfn.XLOOKUP($C297,'[3]BIS Feb-26'!$C:$C,'[3]BIS Feb-26'!AP:AP,"",0)</f>
        <v>0</v>
      </c>
      <c r="CX297" s="28">
        <f>_xlfn.XLOOKUP($C297,'[3]BIS Feb-26'!$C:$C,'[3]BIS Feb-26'!AQ:AQ,"",0)</f>
        <v>0</v>
      </c>
      <c r="CY297" s="28">
        <f>_xlfn.XLOOKUP($C297,'[3]BIS Feb-26'!$C:$C,'[3]BIS Feb-26'!AR:AR,"",0)</f>
        <v>0</v>
      </c>
      <c r="CZ297" s="28">
        <f>_xlfn.XLOOKUP($C297,'[3]BIS Feb-26'!$C:$C,'[3]BIS Feb-26'!AS:AS,"",0)</f>
        <v>0</v>
      </c>
      <c r="DA297" s="28">
        <f>_xlfn.XLOOKUP($C297,'[3]BIS Feb-26'!$C:$C,'[3]BIS Feb-26'!AT:AT,"",0)</f>
        <v>0</v>
      </c>
      <c r="DB297" s="28">
        <f>_xlfn.XLOOKUP($C297,'[3]BIS Feb-26'!$C:$C,'[3]BIS Feb-26'!AU:AU,"",0)</f>
        <v>0</v>
      </c>
      <c r="DC297" s="28">
        <f>_xlfn.XLOOKUP($C297,'[3]BIS Feb-26'!$C:$C,'[3]BIS Feb-26'!AV:AV,"",0)</f>
        <v>0</v>
      </c>
      <c r="DD297" s="11">
        <f>_xlfn.XLOOKUP($C297,'[3]BIS Feb-26'!$C:$C,'[3]BIS Feb-26'!AW:AW,"",0)</f>
        <v>0</v>
      </c>
      <c r="DE297" s="11">
        <f>_xlfn.XLOOKUP($C297,'[3]BIS Feb-26'!$C:$C,'[3]BIS Feb-26'!AX:AX,"",0)</f>
        <v>0</v>
      </c>
      <c r="DF297" s="11">
        <f>_xlfn.XLOOKUP($C297,'[3]BIS Feb-26'!$C:$C,'[3]BIS Feb-26'!AY:AY,"",0)</f>
        <v>0</v>
      </c>
      <c r="DG297" s="11">
        <f t="shared" ca="1" si="120"/>
        <v>9</v>
      </c>
      <c r="DH297" s="11">
        <f t="shared" ca="1" si="121"/>
        <v>0</v>
      </c>
      <c r="DI297" s="11">
        <f t="shared" ca="1" si="122"/>
        <v>0</v>
      </c>
      <c r="DJ297" s="11" t="str">
        <f>_xlfn.XLOOKUP($C297,'[3]Active Customer Assets'!$D:$D,'[3]Active Customer Assets'!I:I,"",0)</f>
        <v>A (100% potential spares purchased)</v>
      </c>
      <c r="DK297" s="28">
        <f>_xlfn.XLOOKUP($C297,'[3]Active Customer Assets'!$D:$D,'[3]Active Customer Assets'!J:J,"",0)</f>
        <v>44967.757638888899</v>
      </c>
      <c r="DL297" s="28">
        <f>_xlfn.XLOOKUP($C297,'[3]Active Customer Assets'!$D:$D,'[3]Active Customer Assets'!K:K,"",0)</f>
        <v>44925.229166666701</v>
      </c>
      <c r="DM297" s="28">
        <f>_xlfn.XLOOKUP($C297,'[3]Active Customer Assets'!$D:$D,'[3]Active Customer Assets'!L:L,"",0)</f>
        <v>45933.556145833303</v>
      </c>
      <c r="DN297" s="21">
        <f>_xlfn.XLOOKUP($C297,'[3]Active Customer Assets'!$D:$D,'[3]Active Customer Assets'!M:M,"",0)</f>
        <v>3275</v>
      </c>
      <c r="DO297" s="28">
        <f>_xlfn.XLOOKUP($C297,'[3]Active Customer Assets'!$D:$D,'[3]Active Customer Assets'!N:N,"",0)</f>
        <v>0</v>
      </c>
      <c r="DP297" s="28">
        <f>_xlfn.XLOOKUP($C297,'[3]Active Customer Assets'!$D:$D,'[3]Active Customer Assets'!O:O,"",0)</f>
        <v>0</v>
      </c>
      <c r="DQ297" s="28" t="str">
        <f>_xlfn.XLOOKUP($C297,'[3]Active Customer Assets'!$D:$D,'[3]Active Customer Assets'!P:P,"",0)</f>
        <v>Air lube Plus</v>
      </c>
      <c r="DR297" s="28">
        <f>_xlfn.XLOOKUP($C297,'[3]Active Customer Assets'!$D:$D,'[3]Active Customer Assets'!Q:Q,"",0)</f>
        <v>45369</v>
      </c>
      <c r="DS297" s="28">
        <f>_xlfn.XLOOKUP($C297,'[3]Active Customer Assets'!$D:$D,'[3]Active Customer Assets'!R:R,"",0)</f>
        <v>45485</v>
      </c>
      <c r="DT297" s="28">
        <f>_xlfn.XLOOKUP($C297,'[3]Active Customer Assets'!$D:$D,'[3]Active Customer Assets'!S:S,"",0)</f>
        <v>45485</v>
      </c>
      <c r="DU297" s="28">
        <f>_xlfn.XLOOKUP($C297,'[3]Active Customer Assets'!$D:$D,'[3]Active Customer Assets'!T:T,"",0)</f>
        <v>45485</v>
      </c>
      <c r="DV297" s="28">
        <f>_xlfn.XLOOKUP($C297,'[3]Active Customer Assets'!$D:$D,'[3]Active Customer Assets'!U:U,"",0)</f>
        <v>45485</v>
      </c>
      <c r="DW297" s="28">
        <f>_xlfn.XLOOKUP($C297,'[3]Active Customer Assets'!$D:$D,'[3]Active Customer Assets'!V:V,"",0)</f>
        <v>45485</v>
      </c>
      <c r="DX297" s="28">
        <f>_xlfn.XLOOKUP($C297,'[3]Active Customer Assets'!$D:$D,'[3]Active Customer Assets'!W:W,"",0)</f>
        <v>45485</v>
      </c>
      <c r="DY297" s="28">
        <f>_xlfn.XLOOKUP($C297,'[3]Active Customer Assets'!$D:$D,'[3]Active Customer Assets'!X:X,"",0)</f>
        <v>45485</v>
      </c>
      <c r="DZ297" s="28">
        <f>_xlfn.XLOOKUP($C297,'[3]Active Customer Assets'!$D:$D,'[3]Active Customer Assets'!Y:Y,"",0)</f>
        <v>45485</v>
      </c>
      <c r="EA297" s="28" t="str">
        <f>_xlfn.XLOOKUP($C297,'[3]Active Customer Assets'!$D:$D,'[3]Active Customer Assets'!Z:Z,"",0)</f>
        <v>80</v>
      </c>
      <c r="EB297" s="28" t="str">
        <f>_xlfn.XLOOKUP($C297,'[3]Active Customer Assets'!$D:$D,'[3]Active Customer Assets'!AA:AA,"",0)</f>
        <v>170</v>
      </c>
      <c r="EC297" s="28" t="str">
        <f>_xlfn.XLOOKUP($C297,'[3]Active Customer Assets'!$D:$D,'[3]Active Customer Assets'!AB:AB,"",0)</f>
        <v>170</v>
      </c>
      <c r="ED297" s="28" t="str">
        <f>_xlfn.XLOOKUP($C297,'[3]Active Customer Assets'!$D:$D,'[3]Active Customer Assets'!AC:AC,"",0)</f>
        <v>170</v>
      </c>
      <c r="EE297" s="28" t="str">
        <f>_xlfn.XLOOKUP($C297,'[3]Active Customer Assets'!$D:$D,'[3]Active Customer Assets'!AD:AD,"",0)</f>
        <v>170</v>
      </c>
      <c r="EF297" s="28" t="str">
        <f>_xlfn.XLOOKUP($C297,'[3]Active Customer Assets'!$D:$D,'[3]Active Customer Assets'!AE:AE,"",0)</f>
        <v>80</v>
      </c>
      <c r="EG297" s="28" t="str">
        <f>_xlfn.XLOOKUP($C297,'[3]Active Customer Assets'!$D:$D,'[3]Active Customer Assets'!AF:AF,"",0)</f>
        <v>1000</v>
      </c>
      <c r="EH297" s="28" t="str">
        <f>_xlfn.XLOOKUP($C297,'[3]Active Customer Assets'!$D:$D,'[3]Active Customer Assets'!AG:AG,"",0)</f>
        <v>80</v>
      </c>
      <c r="EI297" s="28" t="str">
        <f>_xlfn.XLOOKUP($C297,'[3]Active Customer Assets'!$D:$D,'[3]Active Customer Assets'!AH:AH,"",0)</f>
        <v>80</v>
      </c>
      <c r="EJ297" s="21">
        <f>_xlfn.XLOOKUP($C297,'[3]Active Customer Assets'!$D:$D,'[3]Active Customer Assets'!AI:AI,"",0)</f>
        <v>0</v>
      </c>
      <c r="EK297" s="35" t="str">
        <f>[3]!tbl_DPSAC[[#This Row],[Unit Status]]</f>
        <v>Active</v>
      </c>
    </row>
    <row r="298" spans="1:141" x14ac:dyDescent="0.15">
      <c r="A298" s="11">
        <f>ROW(tbl_DPSAC[[#This Row],[Sl. No.]])-1</f>
        <v>297</v>
      </c>
      <c r="B298" s="12" t="s">
        <v>136</v>
      </c>
      <c r="C298" s="12" t="s">
        <v>1571</v>
      </c>
      <c r="D298" s="12" t="s">
        <v>1572</v>
      </c>
      <c r="E298" s="12" t="s">
        <v>147</v>
      </c>
      <c r="F298" s="12" t="s">
        <v>161</v>
      </c>
      <c r="G298" s="13" t="s">
        <v>1573</v>
      </c>
      <c r="H298" s="13" t="str">
        <f>_xlfn.XLOOKUP(C298,'[1]E&amp;DPSAC'!$K:$K,'[1]E&amp;DPSAC'!$E:$E,,0)</f>
        <v>KUSAMDHANGA, PAKUR</v>
      </c>
      <c r="I298" s="13"/>
      <c r="J298" s="13">
        <v>9525750010</v>
      </c>
      <c r="K298" s="13">
        <v>9525750010</v>
      </c>
      <c r="L298" s="12" t="str">
        <f t="shared" ca="1" si="100"/>
        <v>Non - Warranty</v>
      </c>
      <c r="M298" s="14">
        <v>43146</v>
      </c>
      <c r="N298" s="15">
        <v>24</v>
      </c>
      <c r="O298" s="14">
        <f t="shared" ref="O298:O361" si="125">EOMONTH(DATE(YEAR(M298)+SUM(N298/12),MONTH(M298),DAY(M298))-1,0)</f>
        <v>43890</v>
      </c>
      <c r="P298" s="11" t="s">
        <v>715</v>
      </c>
      <c r="Q298" s="19" t="str">
        <f>_xlfn.XLOOKUP(C298,'[2]Sch Calls'!$R:$R,'[2]Sch Calls'!$F:$F,"",0)</f>
        <v>CC-01577589</v>
      </c>
      <c r="R298" s="18">
        <f>_xlfn.XLOOKUP(C298,'[2]Sch Calls'!$R:$R,'[2]Sch Calls'!$A:$A,"",0)</f>
        <v>45714.605810185203</v>
      </c>
      <c r="S298" s="17">
        <f>_xlfn.XLOOKUP(C298,'[2]Sch Calls'!$R:$R,'[2]Sch Calls'!$B:$B,"",0)</f>
        <v>3321</v>
      </c>
      <c r="T298" s="18">
        <f>_xlfn.XLOOKUP(C298,'[1]E&amp;DPSAC'!$K:$K,'[1]E&amp;DPSAC'!$W:$W,"",0)</f>
        <v>45714</v>
      </c>
      <c r="U298" s="17">
        <f>_xlfn.XLOOKUP(C298,'[1]E&amp;DPSAC'!$K:$K,'[1]E&amp;DPSAC'!$Z:$Z,"",0)</f>
        <v>3321</v>
      </c>
      <c r="V298" s="17">
        <f>_xlfn.XLOOKUP(C298,'[2]1. All Calls'!$R:$R,'[2]1. All Calls'!$B:$B,"",0)</f>
        <v>3321</v>
      </c>
      <c r="W298" s="20">
        <f>_xlfn.XLOOKUP(C298,'[2]1. All Calls'!$R:$R,'[2]1. All Calls'!$A:$A,"",0)</f>
        <v>45714.605810185203</v>
      </c>
      <c r="X298" s="17" t="str">
        <f>_xlfn.XLOOKUP(C298,'[2]Sch Calls'!$R:$R,'[2]Sch Calls'!$AB:$AB,"",0)</f>
        <v>Upon attending the site for scheduled service, the following tasks were performed: the air filters for both the compressor and engine were replaced, and the oil filter was also changed. Additionally, 40 liters of ELGI air lube plus oil were added to ensure optimal performance. After completing these maintenance activities, the unit was started and found to be running smoothly, indicating that all services were successfully executed.</v>
      </c>
      <c r="Y298" s="17">
        <f t="shared" si="102"/>
        <v>750</v>
      </c>
      <c r="Z298" s="17" t="str">
        <f t="shared" si="103"/>
        <v>Done</v>
      </c>
      <c r="AA298" s="21">
        <f t="shared" ca="1" si="104"/>
        <v>386.39418981479685</v>
      </c>
      <c r="AB298" s="21" t="str">
        <f t="shared" ca="1" si="105"/>
        <v>Due</v>
      </c>
      <c r="AC298" s="11">
        <f ca="1">tbl_DPSAC[[#This Row],[Current Month Due Count]]</f>
        <v>0</v>
      </c>
      <c r="AD298" s="11">
        <f ca="1">tbl_DPSAC[[#This Row],[Next Month Due2]]</f>
        <v>0</v>
      </c>
      <c r="AE298" s="11">
        <v>0</v>
      </c>
      <c r="AF298" s="11">
        <v>4</v>
      </c>
      <c r="AG298" s="17">
        <f t="shared" ca="1" si="107"/>
        <v>4867</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t="str">
        <f t="shared" ca="1" si="108"/>
        <v>5 Service Due</v>
      </c>
      <c r="AY298" s="17">
        <v>3000</v>
      </c>
      <c r="AZ298" s="22">
        <v>45359</v>
      </c>
      <c r="BA298" s="17" t="s">
        <v>1574</v>
      </c>
      <c r="BB298" s="17">
        <v>2469</v>
      </c>
      <c r="BC298" s="22">
        <v>45141</v>
      </c>
      <c r="BD298" s="17" t="s">
        <v>1575</v>
      </c>
      <c r="BE298" s="17">
        <v>3000</v>
      </c>
      <c r="BF298" s="22">
        <v>45359</v>
      </c>
      <c r="BG298" s="17" t="s">
        <v>1574</v>
      </c>
      <c r="BH298" s="17">
        <v>3000</v>
      </c>
      <c r="BI298" s="22">
        <v>45359</v>
      </c>
      <c r="BJ298" s="17" t="s">
        <v>1574</v>
      </c>
      <c r="BK298" s="17">
        <v>1508</v>
      </c>
      <c r="BL298" s="22">
        <v>44989</v>
      </c>
      <c r="BM298" s="17" t="s">
        <v>1576</v>
      </c>
      <c r="BN298" s="23">
        <f t="shared" si="109"/>
        <v>45539</v>
      </c>
      <c r="BO298" s="23">
        <f t="shared" si="110"/>
        <v>45321</v>
      </c>
      <c r="BP298" s="23">
        <f t="shared" si="111"/>
        <v>45539</v>
      </c>
      <c r="BQ298" s="23">
        <f t="shared" si="112"/>
        <v>45539</v>
      </c>
      <c r="BR298" s="23">
        <f t="shared" si="123"/>
        <v>45354</v>
      </c>
      <c r="BS298" s="24">
        <f t="shared" ca="1" si="113"/>
        <v>-1117</v>
      </c>
      <c r="BT298" s="25">
        <f t="shared" ca="1" si="114"/>
        <v>-898</v>
      </c>
      <c r="BU298" s="25">
        <f t="shared" ca="1" si="115"/>
        <v>-1117</v>
      </c>
      <c r="BV298" s="25">
        <f t="shared" ca="1" si="116"/>
        <v>-1117</v>
      </c>
      <c r="BW298" s="25">
        <f t="shared" ca="1" si="117"/>
        <v>-1859</v>
      </c>
      <c r="BX298" s="11" t="s">
        <v>1016</v>
      </c>
      <c r="BY298" s="11">
        <f t="shared" ca="1" si="118"/>
        <v>5</v>
      </c>
      <c r="BZ298" s="11">
        <f t="shared" ca="1" si="124"/>
        <v>0</v>
      </c>
      <c r="CA298" s="11">
        <f t="shared" ca="1" si="119"/>
        <v>0</v>
      </c>
      <c r="CB298" s="28" t="str">
        <f>_xlfn.XLOOKUP($C298,'[3]BIS Feb-26'!$C:$C,'[3]BIS Feb-26'!U:U,"",0)</f>
        <v/>
      </c>
      <c r="CC298" s="28" t="str">
        <f>_xlfn.XLOOKUP($C298,'[3]BIS Feb-26'!$C:$C,'[3]BIS Feb-26'!V:V,"",0)</f>
        <v/>
      </c>
      <c r="CD298" s="28" t="str">
        <f>_xlfn.XLOOKUP($C298,'[3]BIS Feb-26'!$C:$C,'[3]BIS Feb-26'!W:W,"",0)</f>
        <v/>
      </c>
      <c r="CE298" s="28" t="str">
        <f>_xlfn.XLOOKUP($C298,'[3]BIS Feb-26'!$C:$C,'[3]BIS Feb-26'!X:X,"",0)</f>
        <v/>
      </c>
      <c r="CF298" s="28" t="str">
        <f>_xlfn.XLOOKUP($C298,'[3]BIS Feb-26'!$C:$C,'[3]BIS Feb-26'!Y:Y,"",0)</f>
        <v/>
      </c>
      <c r="CG298" s="28" t="str">
        <f>_xlfn.XLOOKUP($C298,'[3]BIS Feb-26'!$C:$C,'[3]BIS Feb-26'!Z:Z,"",0)</f>
        <v/>
      </c>
      <c r="CH298" s="28" t="str">
        <f>_xlfn.XLOOKUP($C298,'[3]BIS Feb-26'!$C:$C,'[3]BIS Feb-26'!AA:AA,"",0)</f>
        <v/>
      </c>
      <c r="CI298" s="28" t="str">
        <f>_xlfn.XLOOKUP($C298,'[3]BIS Feb-26'!$C:$C,'[3]BIS Feb-26'!AB:AB,"",0)</f>
        <v/>
      </c>
      <c r="CJ298" s="28" t="str">
        <f>_xlfn.XLOOKUP($C298,'[3]BIS Feb-26'!$C:$C,'[3]BIS Feb-26'!AC:AC,"",0)</f>
        <v/>
      </c>
      <c r="CK298" s="29" t="str">
        <f>_xlfn.XLOOKUP($C298,'[3]BIS Feb-26'!$C:$C,'[3]BIS Feb-26'!AD:AD,"",0)</f>
        <v/>
      </c>
      <c r="CL298" s="29" t="str">
        <f>_xlfn.XLOOKUP($C298,'[3]BIS Feb-26'!$C:$C,'[3]BIS Feb-26'!AE:AE,"",0)</f>
        <v/>
      </c>
      <c r="CM298" s="29" t="str">
        <f>_xlfn.XLOOKUP($C298,'[3]BIS Feb-26'!$C:$C,'[3]BIS Feb-26'!AF:AF,"",0)</f>
        <v/>
      </c>
      <c r="CN298" s="29" t="str">
        <f>_xlfn.XLOOKUP($C298,'[3]BIS Feb-26'!$C:$C,'[3]BIS Feb-26'!AG:AG,"",0)</f>
        <v/>
      </c>
      <c r="CO298" s="29" t="str">
        <f>_xlfn.XLOOKUP($C298,'[3]BIS Feb-26'!$C:$C,'[3]BIS Feb-26'!AH:AH,"",0)</f>
        <v/>
      </c>
      <c r="CP298" s="29" t="str">
        <f>_xlfn.XLOOKUP($C298,'[3]BIS Feb-26'!$C:$C,'[3]BIS Feb-26'!AI:AI,"",0)</f>
        <v/>
      </c>
      <c r="CQ298" s="29" t="str">
        <f>_xlfn.XLOOKUP($C298,'[3]BIS Feb-26'!$C:$C,'[3]BIS Feb-26'!AJ:AJ,"",0)</f>
        <v/>
      </c>
      <c r="CR298" s="29" t="str">
        <f>_xlfn.XLOOKUP($C298,'[3]BIS Feb-26'!$C:$C,'[3]BIS Feb-26'!AK:AK,"",0)</f>
        <v/>
      </c>
      <c r="CS298" s="29" t="str">
        <f>_xlfn.XLOOKUP($C298,'[3]BIS Feb-26'!$C:$C,'[3]BIS Feb-26'!AL:AL,"",0)</f>
        <v/>
      </c>
      <c r="CT298" s="29" t="str">
        <f>_xlfn.XLOOKUP($C298,'[3]BIS Feb-26'!$C:$C,'[3]BIS Feb-26'!AM:AM,"",0)</f>
        <v/>
      </c>
      <c r="CU298" s="28" t="str">
        <f>_xlfn.XLOOKUP($C298,'[3]BIS Feb-26'!$C:$C,'[3]BIS Feb-26'!AN:AN,"",0)</f>
        <v/>
      </c>
      <c r="CV298" s="28" t="str">
        <f>_xlfn.XLOOKUP($C298,'[3]BIS Feb-26'!$C:$C,'[3]BIS Feb-26'!AO:AO,"",0)</f>
        <v/>
      </c>
      <c r="CW298" s="28" t="str">
        <f>_xlfn.XLOOKUP($C298,'[3]BIS Feb-26'!$C:$C,'[3]BIS Feb-26'!AP:AP,"",0)</f>
        <v/>
      </c>
      <c r="CX298" s="28" t="str">
        <f>_xlfn.XLOOKUP($C298,'[3]BIS Feb-26'!$C:$C,'[3]BIS Feb-26'!AQ:AQ,"",0)</f>
        <v/>
      </c>
      <c r="CY298" s="28" t="str">
        <f>_xlfn.XLOOKUP($C298,'[3]BIS Feb-26'!$C:$C,'[3]BIS Feb-26'!AR:AR,"",0)</f>
        <v/>
      </c>
      <c r="CZ298" s="28" t="str">
        <f>_xlfn.XLOOKUP($C298,'[3]BIS Feb-26'!$C:$C,'[3]BIS Feb-26'!AS:AS,"",0)</f>
        <v/>
      </c>
      <c r="DA298" s="28" t="str">
        <f>_xlfn.XLOOKUP($C298,'[3]BIS Feb-26'!$C:$C,'[3]BIS Feb-26'!AT:AT,"",0)</f>
        <v/>
      </c>
      <c r="DB298" s="28" t="str">
        <f>_xlfn.XLOOKUP($C298,'[3]BIS Feb-26'!$C:$C,'[3]BIS Feb-26'!AU:AU,"",0)</f>
        <v/>
      </c>
      <c r="DC298" s="28" t="str">
        <f>_xlfn.XLOOKUP($C298,'[3]BIS Feb-26'!$C:$C,'[3]BIS Feb-26'!AV:AV,"",0)</f>
        <v/>
      </c>
      <c r="DD298" s="11" t="str">
        <f>_xlfn.XLOOKUP($C298,'[3]BIS Feb-26'!$C:$C,'[3]BIS Feb-26'!AW:AW,"",0)</f>
        <v/>
      </c>
      <c r="DE298" s="11" t="str">
        <f>_xlfn.XLOOKUP($C298,'[3]BIS Feb-26'!$C:$C,'[3]BIS Feb-26'!AX:AX,"",0)</f>
        <v/>
      </c>
      <c r="DF298" s="11" t="str">
        <f>_xlfn.XLOOKUP($C298,'[3]BIS Feb-26'!$C:$C,'[3]BIS Feb-26'!AY:AY,"",0)</f>
        <v/>
      </c>
      <c r="DG298" s="11">
        <f t="shared" ca="1" si="120"/>
        <v>0</v>
      </c>
      <c r="DH298" s="11">
        <f t="shared" ca="1" si="121"/>
        <v>0</v>
      </c>
      <c r="DI298" s="11">
        <f t="shared" ca="1" si="122"/>
        <v>0</v>
      </c>
      <c r="DJ298" s="11" t="str">
        <f>_xlfn.XLOOKUP($C298,'[3]Active Customer Assets'!$D:$D,'[3]Active Customer Assets'!I:I,"",0)</f>
        <v>D (Compressor scrapped/ Company shut)</v>
      </c>
      <c r="DK298" s="28">
        <f>_xlfn.XLOOKUP($C298,'[3]Active Customer Assets'!$D:$D,'[3]Active Customer Assets'!J:J,"",0)</f>
        <v>43146</v>
      </c>
      <c r="DL298" s="28">
        <f>_xlfn.XLOOKUP($C298,'[3]Active Customer Assets'!$D:$D,'[3]Active Customer Assets'!K:K,"",0)</f>
        <v>43125</v>
      </c>
      <c r="DM298" s="28">
        <f>_xlfn.XLOOKUP($C298,'[3]Active Customer Assets'!$D:$D,'[3]Active Customer Assets'!L:L,"",0)</f>
        <v>45360.754722222198</v>
      </c>
      <c r="DN298" s="21">
        <f>_xlfn.XLOOKUP($C298,'[3]Active Customer Assets'!$D:$D,'[3]Active Customer Assets'!M:M,"",0)</f>
        <v>3321</v>
      </c>
      <c r="DO298" s="28">
        <f>_xlfn.XLOOKUP($C298,'[3]Active Customer Assets'!$D:$D,'[3]Active Customer Assets'!N:N,"",0)</f>
        <v>0</v>
      </c>
      <c r="DP298" s="28">
        <f>_xlfn.XLOOKUP($C298,'[3]Active Customer Assets'!$D:$D,'[3]Active Customer Assets'!O:O,"",0)</f>
        <v>0</v>
      </c>
      <c r="DQ298" s="28" t="str">
        <f>_xlfn.XLOOKUP($C298,'[3]Active Customer Assets'!$D:$D,'[3]Active Customer Assets'!P:P,"",0)</f>
        <v>Air lube Plus</v>
      </c>
      <c r="DR298" s="28">
        <f>_xlfn.XLOOKUP($C298,'[3]Active Customer Assets'!$D:$D,'[3]Active Customer Assets'!Q:Q,"",0)</f>
        <v>45360</v>
      </c>
      <c r="DS298" s="28">
        <f>_xlfn.XLOOKUP($C298,'[3]Active Customer Assets'!$D:$D,'[3]Active Customer Assets'!R:R,"",0)</f>
        <v>45714</v>
      </c>
      <c r="DT298" s="28">
        <f>_xlfn.XLOOKUP($C298,'[3]Active Customer Assets'!$D:$D,'[3]Active Customer Assets'!S:S,"",0)</f>
        <v>45714</v>
      </c>
      <c r="DU298" s="28">
        <f>_xlfn.XLOOKUP($C298,'[3]Active Customer Assets'!$D:$D,'[3]Active Customer Assets'!T:T,"",0)</f>
        <v>45714</v>
      </c>
      <c r="DV298" s="28">
        <f>_xlfn.XLOOKUP($C298,'[3]Active Customer Assets'!$D:$D,'[3]Active Customer Assets'!U:U,"",0)</f>
        <v>45714</v>
      </c>
      <c r="DW298" s="28">
        <f>_xlfn.XLOOKUP($C298,'[3]Active Customer Assets'!$D:$D,'[3]Active Customer Assets'!V:V,"",0)</f>
        <v>44989</v>
      </c>
      <c r="DX298" s="28">
        <f>_xlfn.XLOOKUP($C298,'[3]Active Customer Assets'!$D:$D,'[3]Active Customer Assets'!W:W,"",0)</f>
        <v>45714</v>
      </c>
      <c r="DY298" s="28">
        <f>_xlfn.XLOOKUP($C298,'[3]Active Customer Assets'!$D:$D,'[3]Active Customer Assets'!X:X,"",0)</f>
        <v>44989</v>
      </c>
      <c r="DZ298" s="28">
        <f>_xlfn.XLOOKUP($C298,'[3]Active Customer Assets'!$D:$D,'[3]Active Customer Assets'!Y:Y,"",0)</f>
        <v>0</v>
      </c>
      <c r="EA298" s="28" t="str">
        <f>_xlfn.XLOOKUP($C298,'[3]Active Customer Assets'!$D:$D,'[3]Active Customer Assets'!Z:Z,"",0)</f>
        <v>429</v>
      </c>
      <c r="EB298" s="28" t="str">
        <f>_xlfn.XLOOKUP($C298,'[3]Active Customer Assets'!$D:$D,'[3]Active Customer Assets'!AA:AA,"",0)</f>
        <v>750</v>
      </c>
      <c r="EC298" s="28" t="str">
        <f>_xlfn.XLOOKUP($C298,'[3]Active Customer Assets'!$D:$D,'[3]Active Customer Assets'!AB:AB,"",0)</f>
        <v>750</v>
      </c>
      <c r="ED298" s="28" t="str">
        <f>_xlfn.XLOOKUP($C298,'[3]Active Customer Assets'!$D:$D,'[3]Active Customer Assets'!AC:AC,"",0)</f>
        <v>750</v>
      </c>
      <c r="EE298" s="28" t="str">
        <f>_xlfn.XLOOKUP($C298,'[3]Active Customer Assets'!$D:$D,'[3]Active Customer Assets'!AD:AD,"",0)</f>
        <v>750</v>
      </c>
      <c r="EF298" s="28" t="str">
        <f>_xlfn.XLOOKUP($C298,'[3]Active Customer Assets'!$D:$D,'[3]Active Customer Assets'!AE:AE,"",0)</f>
        <v>625</v>
      </c>
      <c r="EG298" s="28" t="str">
        <f>_xlfn.XLOOKUP($C298,'[3]Active Customer Assets'!$D:$D,'[3]Active Customer Assets'!AF:AF,"",0)</f>
        <v>1000</v>
      </c>
      <c r="EH298" s="28" t="str">
        <f>_xlfn.XLOOKUP($C298,'[3]Active Customer Assets'!$D:$D,'[3]Active Customer Assets'!AG:AG,"",0)</f>
        <v>625</v>
      </c>
      <c r="EI298" s="28" t="str">
        <f>_xlfn.XLOOKUP($C298,'[3]Active Customer Assets'!$D:$D,'[3]Active Customer Assets'!AH:AH,"",0)</f>
        <v>625</v>
      </c>
      <c r="EJ298" s="21">
        <f>_xlfn.XLOOKUP($C298,'[3]Active Customer Assets'!$D:$D,'[3]Active Customer Assets'!AI:AI,"",0)</f>
        <v>12</v>
      </c>
      <c r="EK298" s="35" t="str">
        <f>[3]!tbl_DPSAC[[#This Row],[Unit Status]]</f>
        <v>Scraped</v>
      </c>
    </row>
    <row r="299" spans="1:141" x14ac:dyDescent="0.15">
      <c r="A299" s="11">
        <f>ROW(tbl_DPSAC[[#This Row],[Sl. No.]])-1</f>
        <v>298</v>
      </c>
      <c r="B299" s="12" t="s">
        <v>136</v>
      </c>
      <c r="C299" s="12" t="s">
        <v>1577</v>
      </c>
      <c r="D299" s="12" t="s">
        <v>138</v>
      </c>
      <c r="E299" s="12" t="s">
        <v>139</v>
      </c>
      <c r="F299" s="12" t="s">
        <v>161</v>
      </c>
      <c r="G299" s="13" t="s">
        <v>303</v>
      </c>
      <c r="H299" s="13" t="str">
        <f>_xlfn.XLOOKUP(C299,'[1]E&amp;DPSAC'!$K:$K,'[1]E&amp;DPSAC'!$E:$E,,0)</f>
        <v>LODNA</v>
      </c>
      <c r="I299" s="13"/>
      <c r="J299" s="13">
        <v>7644045555</v>
      </c>
      <c r="K299" s="13">
        <v>9044360313</v>
      </c>
      <c r="L299" s="12" t="str">
        <f t="shared" ca="1" si="100"/>
        <v>Non - Warranty</v>
      </c>
      <c r="M299" s="14">
        <v>44995</v>
      </c>
      <c r="N299" s="15">
        <v>24</v>
      </c>
      <c r="O299" s="14">
        <f t="shared" si="125"/>
        <v>45747</v>
      </c>
      <c r="P299" s="11" t="s">
        <v>157</v>
      </c>
      <c r="Q299" s="19" t="str">
        <f>_xlfn.XLOOKUP(C299,'[2]Sch Calls'!$R:$R,'[2]Sch Calls'!$F:$F,"",0)</f>
        <v>CC-02006702</v>
      </c>
      <c r="R299" s="18">
        <f>_xlfn.XLOOKUP(C299,'[2]Sch Calls'!$R:$R,'[2]Sch Calls'!$A:$A,"",0)</f>
        <v>46092.511122685202</v>
      </c>
      <c r="S299" s="17">
        <f>_xlfn.XLOOKUP(C299,'[2]Sch Calls'!$R:$R,'[2]Sch Calls'!$B:$B,"",0)</f>
        <v>5180</v>
      </c>
      <c r="T299" s="18">
        <f>_xlfn.XLOOKUP(C299,'[1]E&amp;DPSAC'!$K:$K,'[1]E&amp;DPSAC'!$W:$W,"",0)</f>
        <v>45328</v>
      </c>
      <c r="U299" s="17">
        <f>_xlfn.XLOOKUP(C299,'[1]E&amp;DPSAC'!$K:$K,'[1]E&amp;DPSAC'!$Z:$Z,"",0)</f>
        <v>3415</v>
      </c>
      <c r="V299" s="17">
        <f>_xlfn.XLOOKUP(C299,'[2]1. All Calls'!$R:$R,'[2]1. All Calls'!$B:$B,"",0)</f>
        <v>5180</v>
      </c>
      <c r="W299" s="20">
        <f>_xlfn.XLOOKUP(C299,'[2]1. All Calls'!$R:$R,'[2]1. All Calls'!$A:$A,"",0)</f>
        <v>46092.511122685202</v>
      </c>
      <c r="X299" s="17" t="str">
        <f>_xlfn.XLOOKUP(C299,'[2]Sch Calls'!$R:$R,'[2]Sch Calls'!$AB:$AB,"",0)</f>
        <v>Attend the site for scheduled service so drain oil from the tank and drained oil from the cooler total 37 liters oil drain. Then change air filter for compressor and engine both sides change oil filter, change air oil separator, change all valve kit and ELGI AIR lube Plus oil 40 liters then start the unit found running ok</v>
      </c>
      <c r="Y299" s="17">
        <f t="shared" si="102"/>
        <v>750</v>
      </c>
      <c r="Z299" s="17" t="str">
        <f t="shared" si="103"/>
        <v>Done</v>
      </c>
      <c r="AA299" s="21">
        <f t="shared" ca="1" si="104"/>
        <v>8.488877314797719</v>
      </c>
      <c r="AB299" s="21" t="str">
        <f t="shared" ca="1" si="105"/>
        <v>Done</v>
      </c>
      <c r="AC299" s="11">
        <f ca="1">tbl_DPSAC[[#This Row],[Current Month Due Count]]</f>
        <v>0</v>
      </c>
      <c r="AD299" s="11">
        <f ca="1">tbl_DPSAC[[#This Row],[Next Month Due2]]</f>
        <v>0</v>
      </c>
      <c r="AE299" s="11"/>
      <c r="AF299" s="11">
        <v>5</v>
      </c>
      <c r="AG299" s="17">
        <f t="shared" ca="1" si="107"/>
        <v>5222</v>
      </c>
      <c r="AH299" s="11" t="s">
        <v>1578</v>
      </c>
      <c r="AI299" s="11" t="s">
        <v>1579</v>
      </c>
      <c r="AJ299" s="11" t="s">
        <v>1580</v>
      </c>
      <c r="AK299" s="11" t="s">
        <v>1581</v>
      </c>
      <c r="AL299" s="11" t="s">
        <v>1582</v>
      </c>
      <c r="AM299" s="11" t="s">
        <v>1583</v>
      </c>
      <c r="AN299" s="11">
        <v>0</v>
      </c>
      <c r="AO299" s="11">
        <v>0</v>
      </c>
      <c r="AP299" s="11">
        <v>0</v>
      </c>
      <c r="AQ299" s="11">
        <v>0</v>
      </c>
      <c r="AR299" s="11">
        <v>0</v>
      </c>
      <c r="AS299" s="11">
        <v>0</v>
      </c>
      <c r="AT299" s="11">
        <v>0</v>
      </c>
      <c r="AU299" s="11">
        <v>0</v>
      </c>
      <c r="AV299" s="11">
        <v>0</v>
      </c>
      <c r="AW299" s="11">
        <v>0</v>
      </c>
      <c r="AX299" s="11" t="str">
        <f t="shared" ca="1" si="108"/>
        <v>5 Service Due</v>
      </c>
      <c r="AY299" s="17">
        <v>2808</v>
      </c>
      <c r="AZ299" s="22">
        <v>45259</v>
      </c>
      <c r="BA299" s="17" t="s">
        <v>1584</v>
      </c>
      <c r="BB299" s="17">
        <v>1502</v>
      </c>
      <c r="BC299" s="22">
        <v>45107</v>
      </c>
      <c r="BD299" s="17" t="s">
        <v>1585</v>
      </c>
      <c r="BE299" s="17">
        <v>2808</v>
      </c>
      <c r="BF299" s="22">
        <v>45259</v>
      </c>
      <c r="BG299" s="17" t="s">
        <v>1584</v>
      </c>
      <c r="BH299" s="17">
        <v>2808</v>
      </c>
      <c r="BI299" s="22">
        <v>45259</v>
      </c>
      <c r="BJ299" s="17" t="s">
        <v>1584</v>
      </c>
      <c r="BK299" s="17">
        <v>1502</v>
      </c>
      <c r="BL299" s="22">
        <v>45107</v>
      </c>
      <c r="BM299" s="17" t="s">
        <v>1585</v>
      </c>
      <c r="BN299" s="23">
        <f t="shared" si="109"/>
        <v>45439</v>
      </c>
      <c r="BO299" s="23">
        <f t="shared" si="110"/>
        <v>45287</v>
      </c>
      <c r="BP299" s="23">
        <f t="shared" si="111"/>
        <v>45439</v>
      </c>
      <c r="BQ299" s="23">
        <f t="shared" si="112"/>
        <v>45439</v>
      </c>
      <c r="BR299" s="23">
        <f t="shared" si="123"/>
        <v>45472</v>
      </c>
      <c r="BS299" s="24">
        <f t="shared" ca="1" si="113"/>
        <v>-1664</v>
      </c>
      <c r="BT299" s="25">
        <f t="shared" ca="1" si="114"/>
        <v>-2220</v>
      </c>
      <c r="BU299" s="25">
        <f t="shared" ca="1" si="115"/>
        <v>-1664</v>
      </c>
      <c r="BV299" s="25">
        <f t="shared" ca="1" si="116"/>
        <v>-1664</v>
      </c>
      <c r="BW299" s="25">
        <f t="shared" ca="1" si="117"/>
        <v>-2220</v>
      </c>
      <c r="BX299" s="26" t="s">
        <v>159</v>
      </c>
      <c r="BY299" s="11">
        <f t="shared" ca="1" si="118"/>
        <v>5</v>
      </c>
      <c r="BZ299" s="11">
        <f t="shared" ca="1" si="124"/>
        <v>0</v>
      </c>
      <c r="CA299" s="11">
        <f t="shared" ca="1" si="119"/>
        <v>0</v>
      </c>
      <c r="CB299" s="28" t="str">
        <f>_xlfn.XLOOKUP($C299,'[3]BIS Feb-26'!$C:$C,'[3]BIS Feb-26'!U:U,"",0)</f>
        <v/>
      </c>
      <c r="CC299" s="28" t="str">
        <f>_xlfn.XLOOKUP($C299,'[3]BIS Feb-26'!$C:$C,'[3]BIS Feb-26'!V:V,"",0)</f>
        <v/>
      </c>
      <c r="CD299" s="28" t="str">
        <f>_xlfn.XLOOKUP($C299,'[3]BIS Feb-26'!$C:$C,'[3]BIS Feb-26'!W:W,"",0)</f>
        <v/>
      </c>
      <c r="CE299" s="28" t="str">
        <f>_xlfn.XLOOKUP($C299,'[3]BIS Feb-26'!$C:$C,'[3]BIS Feb-26'!X:X,"",0)</f>
        <v/>
      </c>
      <c r="CF299" s="28" t="str">
        <f>_xlfn.XLOOKUP($C299,'[3]BIS Feb-26'!$C:$C,'[3]BIS Feb-26'!Y:Y,"",0)</f>
        <v/>
      </c>
      <c r="CG299" s="28" t="str">
        <f>_xlfn.XLOOKUP($C299,'[3]BIS Feb-26'!$C:$C,'[3]BIS Feb-26'!Z:Z,"",0)</f>
        <v/>
      </c>
      <c r="CH299" s="28" t="str">
        <f>_xlfn.XLOOKUP($C299,'[3]BIS Feb-26'!$C:$C,'[3]BIS Feb-26'!AA:AA,"",0)</f>
        <v/>
      </c>
      <c r="CI299" s="28" t="str">
        <f>_xlfn.XLOOKUP($C299,'[3]BIS Feb-26'!$C:$C,'[3]BIS Feb-26'!AB:AB,"",0)</f>
        <v/>
      </c>
      <c r="CJ299" s="28" t="str">
        <f>_xlfn.XLOOKUP($C299,'[3]BIS Feb-26'!$C:$C,'[3]BIS Feb-26'!AC:AC,"",0)</f>
        <v/>
      </c>
      <c r="CK299" s="29" t="str">
        <f>_xlfn.XLOOKUP($C299,'[3]BIS Feb-26'!$C:$C,'[3]BIS Feb-26'!AD:AD,"",0)</f>
        <v/>
      </c>
      <c r="CL299" s="29" t="str">
        <f>_xlfn.XLOOKUP($C299,'[3]BIS Feb-26'!$C:$C,'[3]BIS Feb-26'!AE:AE,"",0)</f>
        <v/>
      </c>
      <c r="CM299" s="29" t="str">
        <f>_xlfn.XLOOKUP($C299,'[3]BIS Feb-26'!$C:$C,'[3]BIS Feb-26'!AF:AF,"",0)</f>
        <v/>
      </c>
      <c r="CN299" s="29" t="str">
        <f>_xlfn.XLOOKUP($C299,'[3]BIS Feb-26'!$C:$C,'[3]BIS Feb-26'!AG:AG,"",0)</f>
        <v/>
      </c>
      <c r="CO299" s="29" t="str">
        <f>_xlfn.XLOOKUP($C299,'[3]BIS Feb-26'!$C:$C,'[3]BIS Feb-26'!AH:AH,"",0)</f>
        <v/>
      </c>
      <c r="CP299" s="29" t="str">
        <f>_xlfn.XLOOKUP($C299,'[3]BIS Feb-26'!$C:$C,'[3]BIS Feb-26'!AI:AI,"",0)</f>
        <v/>
      </c>
      <c r="CQ299" s="29" t="str">
        <f>_xlfn.XLOOKUP($C299,'[3]BIS Feb-26'!$C:$C,'[3]BIS Feb-26'!AJ:AJ,"",0)</f>
        <v/>
      </c>
      <c r="CR299" s="29" t="str">
        <f>_xlfn.XLOOKUP($C299,'[3]BIS Feb-26'!$C:$C,'[3]BIS Feb-26'!AK:AK,"",0)</f>
        <v/>
      </c>
      <c r="CS299" s="29" t="str">
        <f>_xlfn.XLOOKUP($C299,'[3]BIS Feb-26'!$C:$C,'[3]BIS Feb-26'!AL:AL,"",0)</f>
        <v/>
      </c>
      <c r="CT299" s="29" t="str">
        <f>_xlfn.XLOOKUP($C299,'[3]BIS Feb-26'!$C:$C,'[3]BIS Feb-26'!AM:AM,"",0)</f>
        <v/>
      </c>
      <c r="CU299" s="28" t="str">
        <f>_xlfn.XLOOKUP($C299,'[3]BIS Feb-26'!$C:$C,'[3]BIS Feb-26'!AN:AN,"",0)</f>
        <v/>
      </c>
      <c r="CV299" s="28" t="str">
        <f>_xlfn.XLOOKUP($C299,'[3]BIS Feb-26'!$C:$C,'[3]BIS Feb-26'!AO:AO,"",0)</f>
        <v/>
      </c>
      <c r="CW299" s="28" t="str">
        <f>_xlfn.XLOOKUP($C299,'[3]BIS Feb-26'!$C:$C,'[3]BIS Feb-26'!AP:AP,"",0)</f>
        <v/>
      </c>
      <c r="CX299" s="28" t="str">
        <f>_xlfn.XLOOKUP($C299,'[3]BIS Feb-26'!$C:$C,'[3]BIS Feb-26'!AQ:AQ,"",0)</f>
        <v/>
      </c>
      <c r="CY299" s="28" t="str">
        <f>_xlfn.XLOOKUP($C299,'[3]BIS Feb-26'!$C:$C,'[3]BIS Feb-26'!AR:AR,"",0)</f>
        <v/>
      </c>
      <c r="CZ299" s="28" t="str">
        <f>_xlfn.XLOOKUP($C299,'[3]BIS Feb-26'!$C:$C,'[3]BIS Feb-26'!AS:AS,"",0)</f>
        <v/>
      </c>
      <c r="DA299" s="28" t="str">
        <f>_xlfn.XLOOKUP($C299,'[3]BIS Feb-26'!$C:$C,'[3]BIS Feb-26'!AT:AT,"",0)</f>
        <v/>
      </c>
      <c r="DB299" s="28" t="str">
        <f>_xlfn.XLOOKUP($C299,'[3]BIS Feb-26'!$C:$C,'[3]BIS Feb-26'!AU:AU,"",0)</f>
        <v/>
      </c>
      <c r="DC299" s="28" t="str">
        <f>_xlfn.XLOOKUP($C299,'[3]BIS Feb-26'!$C:$C,'[3]BIS Feb-26'!AV:AV,"",0)</f>
        <v/>
      </c>
      <c r="DD299" s="11" t="str">
        <f>_xlfn.XLOOKUP($C299,'[3]BIS Feb-26'!$C:$C,'[3]BIS Feb-26'!AW:AW,"",0)</f>
        <v/>
      </c>
      <c r="DE299" s="11" t="str">
        <f>_xlfn.XLOOKUP($C299,'[3]BIS Feb-26'!$C:$C,'[3]BIS Feb-26'!AX:AX,"",0)</f>
        <v/>
      </c>
      <c r="DF299" s="11" t="str">
        <f>_xlfn.XLOOKUP($C299,'[3]BIS Feb-26'!$C:$C,'[3]BIS Feb-26'!AY:AY,"",0)</f>
        <v/>
      </c>
      <c r="DG299" s="11">
        <f t="shared" ca="1" si="120"/>
        <v>0</v>
      </c>
      <c r="DH299" s="11">
        <f t="shared" ca="1" si="121"/>
        <v>0</v>
      </c>
      <c r="DI299" s="11">
        <f t="shared" ca="1" si="122"/>
        <v>0</v>
      </c>
      <c r="DJ299" s="11" t="str">
        <f>_xlfn.XLOOKUP($C299,'[3]Active Customer Assets'!$D:$D,'[3]Active Customer Assets'!I:I,"",0)</f>
        <v>A (100% potential spares purchased)</v>
      </c>
      <c r="DK299" s="28">
        <f>_xlfn.XLOOKUP($C299,'[3]Active Customer Assets'!$D:$D,'[3]Active Customer Assets'!J:J,"",0)</f>
        <v>44995.850694444402</v>
      </c>
      <c r="DL299" s="28">
        <f>_xlfn.XLOOKUP($C299,'[3]Active Customer Assets'!$D:$D,'[3]Active Customer Assets'!K:K,"",0)</f>
        <v>44956.229166666701</v>
      </c>
      <c r="DM299" s="28">
        <f>_xlfn.XLOOKUP($C299,'[3]Active Customer Assets'!$D:$D,'[3]Active Customer Assets'!L:L,"",0)</f>
        <v>46093.684212963002</v>
      </c>
      <c r="DN299" s="21">
        <f>_xlfn.XLOOKUP($C299,'[3]Active Customer Assets'!$D:$D,'[3]Active Customer Assets'!M:M,"",0)</f>
        <v>5180</v>
      </c>
      <c r="DO299" s="28">
        <f>_xlfn.XLOOKUP($C299,'[3]Active Customer Assets'!$D:$D,'[3]Active Customer Assets'!N:N,"",0)</f>
        <v>0</v>
      </c>
      <c r="DP299" s="28">
        <f>_xlfn.XLOOKUP($C299,'[3]Active Customer Assets'!$D:$D,'[3]Active Customer Assets'!O:O,"",0)</f>
        <v>0</v>
      </c>
      <c r="DQ299" s="28" t="str">
        <f>_xlfn.XLOOKUP($C299,'[3]Active Customer Assets'!$D:$D,'[3]Active Customer Assets'!P:P,"",0)</f>
        <v>Air lube Plus</v>
      </c>
      <c r="DR299" s="28">
        <f>_xlfn.XLOOKUP($C299,'[3]Active Customer Assets'!$D:$D,'[3]Active Customer Assets'!Q:Q,"",0)</f>
        <v>46093</v>
      </c>
      <c r="DS299" s="28">
        <f>_xlfn.XLOOKUP($C299,'[3]Active Customer Assets'!$D:$D,'[3]Active Customer Assets'!R:R,"",0)</f>
        <v>46093</v>
      </c>
      <c r="DT299" s="28">
        <f>_xlfn.XLOOKUP($C299,'[3]Active Customer Assets'!$D:$D,'[3]Active Customer Assets'!S:S,"",0)</f>
        <v>46093</v>
      </c>
      <c r="DU299" s="28">
        <f>_xlfn.XLOOKUP($C299,'[3]Active Customer Assets'!$D:$D,'[3]Active Customer Assets'!T:T,"",0)</f>
        <v>46093</v>
      </c>
      <c r="DV299" s="28">
        <f>_xlfn.XLOOKUP($C299,'[3]Active Customer Assets'!$D:$D,'[3]Active Customer Assets'!U:U,"",0)</f>
        <v>46093</v>
      </c>
      <c r="DW299" s="28">
        <f>_xlfn.XLOOKUP($C299,'[3]Active Customer Assets'!$D:$D,'[3]Active Customer Assets'!V:V,"",0)</f>
        <v>46093</v>
      </c>
      <c r="DX299" s="28">
        <f>_xlfn.XLOOKUP($C299,'[3]Active Customer Assets'!$D:$D,'[3]Active Customer Assets'!W:W,"",0)</f>
        <v>46093</v>
      </c>
      <c r="DY299" s="28">
        <f>_xlfn.XLOOKUP($C299,'[3]Active Customer Assets'!$D:$D,'[3]Active Customer Assets'!X:X,"",0)</f>
        <v>46093</v>
      </c>
      <c r="DZ299" s="28">
        <f>_xlfn.XLOOKUP($C299,'[3]Active Customer Assets'!$D:$D,'[3]Active Customer Assets'!Y:Y,"",0)</f>
        <v>46093</v>
      </c>
      <c r="EA299" s="28" t="str">
        <f>_xlfn.XLOOKUP($C299,'[3]Active Customer Assets'!$D:$D,'[3]Active Customer Assets'!Z:Z,"",0)</f>
        <v>1500</v>
      </c>
      <c r="EB299" s="28" t="str">
        <f>_xlfn.XLOOKUP($C299,'[3]Active Customer Assets'!$D:$D,'[3]Active Customer Assets'!AA:AA,"",0)</f>
        <v>750</v>
      </c>
      <c r="EC299" s="28" t="str">
        <f>_xlfn.XLOOKUP($C299,'[3]Active Customer Assets'!$D:$D,'[3]Active Customer Assets'!AB:AB,"",0)</f>
        <v>500</v>
      </c>
      <c r="ED299" s="28" t="str">
        <f>_xlfn.XLOOKUP($C299,'[3]Active Customer Assets'!$D:$D,'[3]Active Customer Assets'!AC:AC,"",0)</f>
        <v>750</v>
      </c>
      <c r="EE299" s="28" t="str">
        <f>_xlfn.XLOOKUP($C299,'[3]Active Customer Assets'!$D:$D,'[3]Active Customer Assets'!AD:AD,"",0)</f>
        <v>750</v>
      </c>
      <c r="EF299" s="28" t="str">
        <f>_xlfn.XLOOKUP($C299,'[3]Active Customer Assets'!$D:$D,'[3]Active Customer Assets'!AE:AE,"",0)</f>
        <v>1500</v>
      </c>
      <c r="EG299" s="28" t="str">
        <f>_xlfn.XLOOKUP($C299,'[3]Active Customer Assets'!$D:$D,'[3]Active Customer Assets'!AF:AF,"",0)</f>
        <v>1000</v>
      </c>
      <c r="EH299" s="28" t="str">
        <f>_xlfn.XLOOKUP($C299,'[3]Active Customer Assets'!$D:$D,'[3]Active Customer Assets'!AG:AG,"",0)</f>
        <v>1500</v>
      </c>
      <c r="EI299" s="28" t="str">
        <f>_xlfn.XLOOKUP($C299,'[3]Active Customer Assets'!$D:$D,'[3]Active Customer Assets'!AH:AH,"",0)</f>
        <v>3000</v>
      </c>
      <c r="EJ299" s="21">
        <f>_xlfn.XLOOKUP($C299,'[3]Active Customer Assets'!$D:$D,'[3]Active Customer Assets'!AI:AI,"",0)</f>
        <v>6</v>
      </c>
      <c r="EK299" s="35" t="str">
        <f>[3]!tbl_DPSAC[[#This Row],[Unit Status]]</f>
        <v>Shifted</v>
      </c>
    </row>
    <row r="300" spans="1:141" x14ac:dyDescent="0.15">
      <c r="A300" s="11">
        <f>ROW(tbl_DPSAC[[#This Row],[Sl. No.]])-1</f>
        <v>299</v>
      </c>
      <c r="B300" s="12" t="s">
        <v>196</v>
      </c>
      <c r="C300" s="12" t="s">
        <v>1586</v>
      </c>
      <c r="D300" s="12" t="s">
        <v>532</v>
      </c>
      <c r="E300" s="12" t="s">
        <v>217</v>
      </c>
      <c r="F300" s="12" t="s">
        <v>161</v>
      </c>
      <c r="G300" s="13" t="s">
        <v>1587</v>
      </c>
      <c r="H300" s="13" t="str">
        <f>_xlfn.XLOOKUP(C300,'[1]E&amp;DPSAC'!$K:$K,'[1]E&amp;DPSAC'!$E:$E,,0)</f>
        <v>BEGUSARAI</v>
      </c>
      <c r="I300" s="13"/>
      <c r="J300" s="13">
        <v>7608869816</v>
      </c>
      <c r="K300" s="13">
        <v>7738515781</v>
      </c>
      <c r="L300" s="12" t="str">
        <f t="shared" ca="1" si="100"/>
        <v>Non - Warranty</v>
      </c>
      <c r="M300" s="14">
        <v>44981</v>
      </c>
      <c r="N300" s="15">
        <v>24</v>
      </c>
      <c r="O300" s="14">
        <f t="shared" si="125"/>
        <v>45716</v>
      </c>
      <c r="P300" s="11" t="s">
        <v>142</v>
      </c>
      <c r="Q300" s="19" t="str">
        <f>_xlfn.XLOOKUP(C300,'[2]Sch Calls'!$R:$R,'[2]Sch Calls'!$F:$F,"",0)</f>
        <v>CC-01149179</v>
      </c>
      <c r="R300" s="18">
        <f>_xlfn.XLOOKUP(C300,'[2]Sch Calls'!$R:$R,'[2]Sch Calls'!$A:$A,"",0)</f>
        <v>45297.643055555556</v>
      </c>
      <c r="S300" s="17">
        <f>_xlfn.XLOOKUP(C300,'[2]Sch Calls'!$R:$R,'[2]Sch Calls'!$B:$B,"",0)</f>
        <v>1925</v>
      </c>
      <c r="T300" s="18">
        <f>_xlfn.XLOOKUP(C300,'[1]E&amp;DPSAC'!$K:$K,'[1]E&amp;DPSAC'!$W:$W,"",0)</f>
        <v>45121</v>
      </c>
      <c r="U300" s="17">
        <f>_xlfn.XLOOKUP(C300,'[1]E&amp;DPSAC'!$K:$K,'[1]E&amp;DPSAC'!$Z:$Z,"",0)</f>
        <v>835</v>
      </c>
      <c r="V300" s="17">
        <f>_xlfn.XLOOKUP(C300,'[2]1. All Calls'!$R:$R,'[2]1. All Calls'!$B:$B,"",0)</f>
        <v>5120</v>
      </c>
      <c r="W300" s="20">
        <f>_xlfn.XLOOKUP(C300,'[2]1. All Calls'!$R:$R,'[2]1. All Calls'!$A:$A,"",0)</f>
        <v>45941.508333333331</v>
      </c>
      <c r="X300" s="17" t="str">
        <f>_xlfn.XLOOKUP(C300,'[2]Sch Calls'!$R:$R,'[2]Sch Calls'!$AB:$AB,"",0)</f>
        <v>Attend the site for schedule service so drain oil from cooler and drain oil from tank total 18 liters oil drain then Change oil filter and air filter for compressor side and change oil 20 liters. Then start the unit found running ok.</v>
      </c>
      <c r="Y300" s="17">
        <f t="shared" si="102"/>
        <v>-2445</v>
      </c>
      <c r="Z300" s="17" t="str">
        <f t="shared" si="103"/>
        <v>Due</v>
      </c>
      <c r="AA300" s="21">
        <f t="shared" ca="1" si="104"/>
        <v>803.3569444444438</v>
      </c>
      <c r="AB300" s="21" t="str">
        <f t="shared" ca="1" si="105"/>
        <v>Due</v>
      </c>
      <c r="AC300" s="11">
        <f ca="1">tbl_DPSAC[[#This Row],[Current Month Due Count]]</f>
        <v>0</v>
      </c>
      <c r="AD300" s="11">
        <f ca="1">tbl_DPSAC[[#This Row],[Next Month Due2]]</f>
        <v>0</v>
      </c>
      <c r="AE300" s="11"/>
      <c r="AF300" s="11">
        <v>8</v>
      </c>
      <c r="AG300" s="17">
        <f t="shared" ca="1" si="107"/>
        <v>6396</v>
      </c>
      <c r="AH300" s="11" t="s">
        <v>1588</v>
      </c>
      <c r="AI300" s="11" t="s">
        <v>1589</v>
      </c>
      <c r="AJ300" s="11">
        <v>0</v>
      </c>
      <c r="AK300" s="11">
        <v>0</v>
      </c>
      <c r="AL300" s="11" t="s">
        <v>1590</v>
      </c>
      <c r="AM300" s="11">
        <v>0</v>
      </c>
      <c r="AN300" s="11">
        <v>0</v>
      </c>
      <c r="AO300" s="11">
        <v>0</v>
      </c>
      <c r="AP300" s="11">
        <v>0</v>
      </c>
      <c r="AQ300" s="11">
        <v>0</v>
      </c>
      <c r="AR300" s="11">
        <v>0</v>
      </c>
      <c r="AS300" s="11">
        <v>0</v>
      </c>
      <c r="AT300" s="11">
        <v>0</v>
      </c>
      <c r="AU300" s="11">
        <v>0</v>
      </c>
      <c r="AV300" s="11">
        <v>0</v>
      </c>
      <c r="AW300" s="11">
        <v>0</v>
      </c>
      <c r="AX300" s="11" t="str">
        <f t="shared" ca="1" si="108"/>
        <v>5 Service Due</v>
      </c>
      <c r="AY300" s="17">
        <v>1925</v>
      </c>
      <c r="AZ300" s="22">
        <v>45297</v>
      </c>
      <c r="BA300" s="17" t="s">
        <v>1591</v>
      </c>
      <c r="BB300" s="17">
        <v>1</v>
      </c>
      <c r="BC300" s="22">
        <v>44981</v>
      </c>
      <c r="BD300" s="17" t="s">
        <v>1592</v>
      </c>
      <c r="BE300" s="17">
        <v>1925</v>
      </c>
      <c r="BF300" s="22">
        <v>45297</v>
      </c>
      <c r="BG300" s="17" t="s">
        <v>1591</v>
      </c>
      <c r="BH300" s="17">
        <v>1</v>
      </c>
      <c r="BI300" s="22">
        <v>44981</v>
      </c>
      <c r="BJ300" s="17" t="s">
        <v>1592</v>
      </c>
      <c r="BK300" s="17">
        <v>1</v>
      </c>
      <c r="BL300" s="22">
        <v>44981</v>
      </c>
      <c r="BM300" s="17" t="s">
        <v>1592</v>
      </c>
      <c r="BN300" s="23">
        <f t="shared" si="109"/>
        <v>45477</v>
      </c>
      <c r="BO300" s="23">
        <f t="shared" si="110"/>
        <v>45161</v>
      </c>
      <c r="BP300" s="23">
        <f t="shared" si="111"/>
        <v>45477</v>
      </c>
      <c r="BQ300" s="23">
        <f t="shared" si="112"/>
        <v>45161</v>
      </c>
      <c r="BR300" s="23">
        <f t="shared" si="123"/>
        <v>45346</v>
      </c>
      <c r="BS300" s="24">
        <f t="shared" ca="1" si="113"/>
        <v>-3721</v>
      </c>
      <c r="BT300" s="25">
        <f t="shared" ca="1" si="114"/>
        <v>-4895</v>
      </c>
      <c r="BU300" s="25">
        <f t="shared" ca="1" si="115"/>
        <v>-3721</v>
      </c>
      <c r="BV300" s="25">
        <f t="shared" ca="1" si="116"/>
        <v>-5645</v>
      </c>
      <c r="BW300" s="25">
        <f t="shared" ca="1" si="117"/>
        <v>-4895</v>
      </c>
      <c r="BX300" s="26">
        <v>0</v>
      </c>
      <c r="BY300" s="11">
        <f t="shared" ca="1" si="118"/>
        <v>5</v>
      </c>
      <c r="BZ300" s="11">
        <f t="shared" ca="1" si="124"/>
        <v>0</v>
      </c>
      <c r="CA300" s="11">
        <f t="shared" ca="1" si="119"/>
        <v>0</v>
      </c>
      <c r="CB300" s="28">
        <f>_xlfn.XLOOKUP($C300,'[3]BIS Feb-26'!$C:$C,'[3]BIS Feb-26'!U:U,"",0)</f>
        <v>45296.770833333299</v>
      </c>
      <c r="CC300" s="28">
        <f>_xlfn.XLOOKUP($C300,'[3]BIS Feb-26'!$C:$C,'[3]BIS Feb-26'!V:V,"",0)</f>
        <v>45296.770833333299</v>
      </c>
      <c r="CD300" s="28">
        <f>_xlfn.XLOOKUP($C300,'[3]BIS Feb-26'!$C:$C,'[3]BIS Feb-26'!W:W,"",0)</f>
        <v>0</v>
      </c>
      <c r="CE300" s="28">
        <f>_xlfn.XLOOKUP($C300,'[3]BIS Feb-26'!$C:$C,'[3]BIS Feb-26'!X:X,"",0)</f>
        <v>45296.770833333299</v>
      </c>
      <c r="CF300" s="28">
        <f>_xlfn.XLOOKUP($C300,'[3]BIS Feb-26'!$C:$C,'[3]BIS Feb-26'!Y:Y,"",0)</f>
        <v>45296.770833333299</v>
      </c>
      <c r="CG300" s="28">
        <f>_xlfn.XLOOKUP($C300,'[3]BIS Feb-26'!$C:$C,'[3]BIS Feb-26'!Z:Z,"",0)</f>
        <v>0</v>
      </c>
      <c r="CH300" s="28">
        <f>_xlfn.XLOOKUP($C300,'[3]BIS Feb-26'!$C:$C,'[3]BIS Feb-26'!AA:AA,"",0)</f>
        <v>0</v>
      </c>
      <c r="CI300" s="28">
        <f>_xlfn.XLOOKUP($C300,'[3]BIS Feb-26'!$C:$C,'[3]BIS Feb-26'!AB:AB,"",0)</f>
        <v>0</v>
      </c>
      <c r="CJ300" s="28">
        <f>_xlfn.XLOOKUP($C300,'[3]BIS Feb-26'!$C:$C,'[3]BIS Feb-26'!AC:AC,"",0)</f>
        <v>0</v>
      </c>
      <c r="CK300" s="29" t="str">
        <f>_xlfn.XLOOKUP($C300,'[3]BIS Feb-26'!$C:$C,'[3]BIS Feb-26'!AD:AD,"",0)</f>
        <v>445</v>
      </c>
      <c r="CL300" s="29" t="str">
        <f>_xlfn.XLOOKUP($C300,'[3]BIS Feb-26'!$C:$C,'[3]BIS Feb-26'!AE:AE,"",0)</f>
        <v>445</v>
      </c>
      <c r="CM300" s="29" t="str">
        <f>_xlfn.XLOOKUP($C300,'[3]BIS Feb-26'!$C:$C,'[3]BIS Feb-26'!AF:AF,"",0)</f>
        <v>445</v>
      </c>
      <c r="CN300" s="29" t="str">
        <f>_xlfn.XLOOKUP($C300,'[3]BIS Feb-26'!$C:$C,'[3]BIS Feb-26'!AG:AG,"",0)</f>
        <v>445</v>
      </c>
      <c r="CO300" s="29" t="str">
        <f>_xlfn.XLOOKUP($C300,'[3]BIS Feb-26'!$C:$C,'[3]BIS Feb-26'!AH:AH,"",0)</f>
        <v>445</v>
      </c>
      <c r="CP300" s="29" t="str">
        <f>_xlfn.XLOOKUP($C300,'[3]BIS Feb-26'!$C:$C,'[3]BIS Feb-26'!AI:AI,"",0)</f>
        <v>620</v>
      </c>
      <c r="CQ300" s="29" t="str">
        <f>_xlfn.XLOOKUP($C300,'[3]BIS Feb-26'!$C:$C,'[3]BIS Feb-26'!AJ:AJ,"",0)</f>
        <v>1000</v>
      </c>
      <c r="CR300" s="29" t="str">
        <f>_xlfn.XLOOKUP($C300,'[3]BIS Feb-26'!$C:$C,'[3]BIS Feb-26'!AK:AK,"",0)</f>
        <v>620</v>
      </c>
      <c r="CS300" s="29" t="str">
        <f>_xlfn.XLOOKUP($C300,'[3]BIS Feb-26'!$C:$C,'[3]BIS Feb-26'!AL:AL,"",0)</f>
        <v>620</v>
      </c>
      <c r="CT300" s="29">
        <f>_xlfn.XLOOKUP($C300,'[3]BIS Feb-26'!$C:$C,'[3]BIS Feb-26'!AM:AM,"",0)</f>
        <v>5</v>
      </c>
      <c r="CU300" s="28">
        <f>_xlfn.XLOOKUP($C300,'[3]BIS Feb-26'!$C:$C,'[3]BIS Feb-26'!AN:AN,"",0)</f>
        <v>45476</v>
      </c>
      <c r="CV300" s="28">
        <f>_xlfn.XLOOKUP($C300,'[3]BIS Feb-26'!$C:$C,'[3]BIS Feb-26'!AO:AO,"",0)</f>
        <v>45476</v>
      </c>
      <c r="CW300" s="28">
        <f>_xlfn.XLOOKUP($C300,'[3]BIS Feb-26'!$C:$C,'[3]BIS Feb-26'!AP:AP,"",0)</f>
        <v>46030</v>
      </c>
      <c r="CX300" s="28">
        <f>_xlfn.XLOOKUP($C300,'[3]BIS Feb-26'!$C:$C,'[3]BIS Feb-26'!AQ:AQ,"",0)</f>
        <v>45476</v>
      </c>
      <c r="CY300" s="28">
        <f>_xlfn.XLOOKUP($C300,'[3]BIS Feb-26'!$C:$C,'[3]BIS Feb-26'!AR:AR,"",0)</f>
        <v>45476</v>
      </c>
      <c r="CZ300" s="28">
        <f>_xlfn.XLOOKUP($C300,'[3]BIS Feb-26'!$C:$C,'[3]BIS Feb-26'!AS:AS,"",0)</f>
        <v>46065</v>
      </c>
      <c r="DA300" s="28">
        <f>_xlfn.XLOOKUP($C300,'[3]BIS Feb-26'!$C:$C,'[3]BIS Feb-26'!AT:AT,"",0)</f>
        <v>46034</v>
      </c>
      <c r="DB300" s="28">
        <f>_xlfn.XLOOKUP($C300,'[3]BIS Feb-26'!$C:$C,'[3]BIS Feb-26'!AU:AU,"",0)</f>
        <v>46041</v>
      </c>
      <c r="DC300" s="28">
        <f>_xlfn.XLOOKUP($C300,'[3]BIS Feb-26'!$C:$C,'[3]BIS Feb-26'!AV:AV,"",0)</f>
        <v>46065</v>
      </c>
      <c r="DD300" s="11">
        <f>_xlfn.XLOOKUP($C300,'[3]BIS Feb-26'!$C:$C,'[3]BIS Feb-26'!AW:AW,"",0)</f>
        <v>1</v>
      </c>
      <c r="DE300" s="11">
        <f>_xlfn.XLOOKUP($C300,'[3]BIS Feb-26'!$C:$C,'[3]BIS Feb-26'!AX:AX,"",0)</f>
        <v>1</v>
      </c>
      <c r="DF300" s="11">
        <f>_xlfn.XLOOKUP($C300,'[3]BIS Feb-26'!$C:$C,'[3]BIS Feb-26'!AY:AY,"",0)</f>
        <v>0</v>
      </c>
      <c r="DG300" s="11">
        <f t="shared" ca="1" si="120"/>
        <v>9</v>
      </c>
      <c r="DH300" s="11">
        <f t="shared" ca="1" si="121"/>
        <v>0</v>
      </c>
      <c r="DI300" s="11">
        <f t="shared" ca="1" si="122"/>
        <v>0</v>
      </c>
      <c r="DJ300" s="11" t="str">
        <f>_xlfn.XLOOKUP($C300,'[3]Active Customer Assets'!$D:$D,'[3]Active Customer Assets'!I:I,"",0)</f>
        <v>A (100% potential spares purchased)</v>
      </c>
      <c r="DK300" s="28">
        <f>_xlfn.XLOOKUP($C300,'[3]Active Customer Assets'!$D:$D,'[3]Active Customer Assets'!J:J,"",0)</f>
        <v>44981.4909722222</v>
      </c>
      <c r="DL300" s="28">
        <f>_xlfn.XLOOKUP($C300,'[3]Active Customer Assets'!$D:$D,'[3]Active Customer Assets'!K:K,"",0)</f>
        <v>44951.229166666701</v>
      </c>
      <c r="DM300" s="28">
        <f>_xlfn.XLOOKUP($C300,'[3]Active Customer Assets'!$D:$D,'[3]Active Customer Assets'!L:L,"",0)</f>
        <v>45941.509525463</v>
      </c>
      <c r="DN300" s="21">
        <f>_xlfn.XLOOKUP($C300,'[3]Active Customer Assets'!$D:$D,'[3]Active Customer Assets'!M:M,"",0)</f>
        <v>5120</v>
      </c>
      <c r="DO300" s="28">
        <f>_xlfn.XLOOKUP($C300,'[3]Active Customer Assets'!$D:$D,'[3]Active Customer Assets'!N:N,"",0)</f>
        <v>0</v>
      </c>
      <c r="DP300" s="28">
        <f>_xlfn.XLOOKUP($C300,'[3]Active Customer Assets'!$D:$D,'[3]Active Customer Assets'!O:O,"",0)</f>
        <v>0</v>
      </c>
      <c r="DQ300" s="28" t="str">
        <f>_xlfn.XLOOKUP($C300,'[3]Active Customer Assets'!$D:$D,'[3]Active Customer Assets'!P:P,"",0)</f>
        <v>Air lube Plus</v>
      </c>
      <c r="DR300" s="28">
        <f>_xlfn.XLOOKUP($C300,'[3]Active Customer Assets'!$D:$D,'[3]Active Customer Assets'!Q:Q,"",0)</f>
        <v>45297</v>
      </c>
      <c r="DS300" s="28">
        <f>_xlfn.XLOOKUP($C300,'[3]Active Customer Assets'!$D:$D,'[3]Active Customer Assets'!R:R,"",0)</f>
        <v>45297</v>
      </c>
      <c r="DT300" s="28">
        <f>_xlfn.XLOOKUP($C300,'[3]Active Customer Assets'!$D:$D,'[3]Active Customer Assets'!S:S,"",0)</f>
        <v>0</v>
      </c>
      <c r="DU300" s="28">
        <f>_xlfn.XLOOKUP($C300,'[3]Active Customer Assets'!$D:$D,'[3]Active Customer Assets'!T:T,"",0)</f>
        <v>45297</v>
      </c>
      <c r="DV300" s="28">
        <f>_xlfn.XLOOKUP($C300,'[3]Active Customer Assets'!$D:$D,'[3]Active Customer Assets'!U:U,"",0)</f>
        <v>45297</v>
      </c>
      <c r="DW300" s="28">
        <f>_xlfn.XLOOKUP($C300,'[3]Active Customer Assets'!$D:$D,'[3]Active Customer Assets'!V:V,"",0)</f>
        <v>0</v>
      </c>
      <c r="DX300" s="28">
        <f>_xlfn.XLOOKUP($C300,'[3]Active Customer Assets'!$D:$D,'[3]Active Customer Assets'!W:W,"",0)</f>
        <v>0</v>
      </c>
      <c r="DY300" s="28">
        <f>_xlfn.XLOOKUP($C300,'[3]Active Customer Assets'!$D:$D,'[3]Active Customer Assets'!X:X,"",0)</f>
        <v>0</v>
      </c>
      <c r="DZ300" s="28">
        <f>_xlfn.XLOOKUP($C300,'[3]Active Customer Assets'!$D:$D,'[3]Active Customer Assets'!Y:Y,"",0)</f>
        <v>0</v>
      </c>
      <c r="EA300" s="28" t="str">
        <f>_xlfn.XLOOKUP($C300,'[3]Active Customer Assets'!$D:$D,'[3]Active Customer Assets'!Z:Z,"",0)</f>
        <v>445</v>
      </c>
      <c r="EB300" s="28" t="str">
        <f>_xlfn.XLOOKUP($C300,'[3]Active Customer Assets'!$D:$D,'[3]Active Customer Assets'!AA:AA,"",0)</f>
        <v>445</v>
      </c>
      <c r="EC300" s="28" t="str">
        <f>_xlfn.XLOOKUP($C300,'[3]Active Customer Assets'!$D:$D,'[3]Active Customer Assets'!AB:AB,"",0)</f>
        <v>445</v>
      </c>
      <c r="ED300" s="28" t="str">
        <f>_xlfn.XLOOKUP($C300,'[3]Active Customer Assets'!$D:$D,'[3]Active Customer Assets'!AC:AC,"",0)</f>
        <v>445</v>
      </c>
      <c r="EE300" s="28" t="str">
        <f>_xlfn.XLOOKUP($C300,'[3]Active Customer Assets'!$D:$D,'[3]Active Customer Assets'!AD:AD,"",0)</f>
        <v>445</v>
      </c>
      <c r="EF300" s="28" t="str">
        <f>_xlfn.XLOOKUP($C300,'[3]Active Customer Assets'!$D:$D,'[3]Active Customer Assets'!AE:AE,"",0)</f>
        <v>620</v>
      </c>
      <c r="EG300" s="28" t="str">
        <f>_xlfn.XLOOKUP($C300,'[3]Active Customer Assets'!$D:$D,'[3]Active Customer Assets'!AF:AF,"",0)</f>
        <v>1000</v>
      </c>
      <c r="EH300" s="28" t="str">
        <f>_xlfn.XLOOKUP($C300,'[3]Active Customer Assets'!$D:$D,'[3]Active Customer Assets'!AG:AG,"",0)</f>
        <v>620</v>
      </c>
      <c r="EI300" s="28" t="str">
        <f>_xlfn.XLOOKUP($C300,'[3]Active Customer Assets'!$D:$D,'[3]Active Customer Assets'!AH:AH,"",0)</f>
        <v>620</v>
      </c>
      <c r="EJ300" s="21">
        <f>_xlfn.XLOOKUP($C300,'[3]Active Customer Assets'!$D:$D,'[3]Active Customer Assets'!AI:AI,"",0)</f>
        <v>5</v>
      </c>
      <c r="EK300" s="35" t="str">
        <f>[3]!tbl_DPSAC[[#This Row],[Unit Status]]</f>
        <v>Active</v>
      </c>
    </row>
    <row r="301" spans="1:141" x14ac:dyDescent="0.15">
      <c r="A301" s="11">
        <f>ROW(tbl_DPSAC[[#This Row],[Sl. No.]])-1</f>
        <v>300</v>
      </c>
      <c r="B301" s="12" t="s">
        <v>136</v>
      </c>
      <c r="C301" s="12" t="s">
        <v>1593</v>
      </c>
      <c r="D301" s="12" t="s">
        <v>1491</v>
      </c>
      <c r="E301" s="12" t="s">
        <v>1492</v>
      </c>
      <c r="F301" s="12" t="s">
        <v>161</v>
      </c>
      <c r="G301" s="13" t="s">
        <v>184</v>
      </c>
      <c r="H301" s="13" t="str">
        <f>_xlfn.XLOOKUP(C301,'[1]E&amp;DPSAC'!$K:$K,'[1]E&amp;DPSAC'!$E:$E,,0)</f>
        <v>LODNA MORE</v>
      </c>
      <c r="I301" s="13"/>
      <c r="J301" s="13">
        <v>9666638889</v>
      </c>
      <c r="K301" s="13">
        <v>9693269669</v>
      </c>
      <c r="L301" s="12" t="str">
        <f t="shared" ca="1" si="100"/>
        <v>Non - Warranty</v>
      </c>
      <c r="M301" s="14">
        <v>44977</v>
      </c>
      <c r="N301" s="15">
        <v>24</v>
      </c>
      <c r="O301" s="14">
        <f t="shared" si="125"/>
        <v>45716</v>
      </c>
      <c r="P301" s="11" t="s">
        <v>142</v>
      </c>
      <c r="Q301" s="19" t="str">
        <f>_xlfn.XLOOKUP(C301,'[2]Sch Calls'!$R:$R,'[2]Sch Calls'!$F:$F,"",0)</f>
        <v>CC-01374104</v>
      </c>
      <c r="R301" s="18">
        <f>_xlfn.XLOOKUP(C301,'[2]Sch Calls'!$R:$R,'[2]Sch Calls'!$A:$A,"",0)</f>
        <v>45520.46875</v>
      </c>
      <c r="S301" s="17">
        <f>_xlfn.XLOOKUP(C301,'[2]Sch Calls'!$R:$R,'[2]Sch Calls'!$B:$B,"",0)</f>
        <v>2541</v>
      </c>
      <c r="T301" s="18">
        <f>_xlfn.XLOOKUP(C301,'[1]E&amp;DPSAC'!$K:$K,'[1]E&amp;DPSAC'!$W:$W,"",0)</f>
        <v>45645</v>
      </c>
      <c r="U301" s="17">
        <f>_xlfn.XLOOKUP(C301,'[1]E&amp;DPSAC'!$K:$K,'[1]E&amp;DPSAC'!$Z:$Z,"",0)</f>
        <v>3179</v>
      </c>
      <c r="V301" s="17">
        <f>_xlfn.XLOOKUP(C301,'[2]1. All Calls'!$R:$R,'[2]1. All Calls'!$B:$B,"",0)</f>
        <v>4475</v>
      </c>
      <c r="W301" s="20">
        <f>_xlfn.XLOOKUP(C301,'[2]1. All Calls'!$R:$R,'[2]1. All Calls'!$A:$A,"",0)</f>
        <v>45966.582638888889</v>
      </c>
      <c r="X301" s="17" t="str">
        <f>_xlfn.XLOOKUP(C301,'[2]Sch Calls'!$R:$R,'[2]Sch Calls'!$AB:$AB,"",0)</f>
        <v>Please visit the site to schedule the service. Begin by draining 37 liters of oil from the tank and cooler. Proceed to replace the air filters for both the compressor and engine. After that, replace the oil filter and add 40 liters of oil. Finally, start the unit to ensure it is running properly.</v>
      </c>
      <c r="Y301" s="17">
        <f t="shared" si="102"/>
        <v>-1184</v>
      </c>
      <c r="Z301" s="17" t="str">
        <f t="shared" si="103"/>
        <v>Due</v>
      </c>
      <c r="AA301" s="21">
        <f t="shared" ca="1" si="104"/>
        <v>580.53125</v>
      </c>
      <c r="AB301" s="21" t="str">
        <f t="shared" ca="1" si="105"/>
        <v>Due</v>
      </c>
      <c r="AC301" s="11">
        <f ca="1">tbl_DPSAC[[#This Row],[Current Month Due Count]]</f>
        <v>0</v>
      </c>
      <c r="AD301" s="11">
        <f ca="1">tbl_DPSAC[[#This Row],[Next Month Due2]]</f>
        <v>0</v>
      </c>
      <c r="AE301" s="11"/>
      <c r="AF301" s="11">
        <v>4</v>
      </c>
      <c r="AG301" s="17">
        <f t="shared" ca="1" si="107"/>
        <v>5013</v>
      </c>
      <c r="AH301" s="11" t="s">
        <v>1594</v>
      </c>
      <c r="AI301" s="11" t="s">
        <v>536</v>
      </c>
      <c r="AJ301" s="11" t="s">
        <v>1595</v>
      </c>
      <c r="AK301" s="11" t="s">
        <v>1596</v>
      </c>
      <c r="AL301" s="11" t="s">
        <v>1597</v>
      </c>
      <c r="AM301" s="11">
        <v>0</v>
      </c>
      <c r="AN301" s="11">
        <v>0</v>
      </c>
      <c r="AO301" s="11">
        <v>0</v>
      </c>
      <c r="AP301" s="11">
        <v>0</v>
      </c>
      <c r="AQ301" s="11">
        <v>0</v>
      </c>
      <c r="AR301" s="11">
        <v>0</v>
      </c>
      <c r="AS301" s="11">
        <v>0</v>
      </c>
      <c r="AT301" s="11">
        <v>0</v>
      </c>
      <c r="AU301" s="11">
        <v>0</v>
      </c>
      <c r="AV301" s="11">
        <v>0</v>
      </c>
      <c r="AW301" s="11">
        <v>0</v>
      </c>
      <c r="AX301" s="11" t="str">
        <f t="shared" ca="1" si="108"/>
        <v>5 Service Due</v>
      </c>
      <c r="AY301" s="17">
        <v>2541</v>
      </c>
      <c r="AZ301" s="22">
        <v>45520</v>
      </c>
      <c r="BA301" s="17" t="s">
        <v>1598</v>
      </c>
      <c r="BB301" s="17">
        <v>1530</v>
      </c>
      <c r="BC301" s="22">
        <v>45323</v>
      </c>
      <c r="BD301" s="17" t="s">
        <v>1599</v>
      </c>
      <c r="BE301" s="17">
        <v>2541</v>
      </c>
      <c r="BF301" s="22">
        <v>45520</v>
      </c>
      <c r="BG301" s="17" t="s">
        <v>1598</v>
      </c>
      <c r="BH301" s="17">
        <v>2541</v>
      </c>
      <c r="BI301" s="22">
        <v>45520</v>
      </c>
      <c r="BJ301" s="17" t="s">
        <v>1598</v>
      </c>
      <c r="BK301" s="17">
        <v>1530</v>
      </c>
      <c r="BL301" s="22">
        <v>45323</v>
      </c>
      <c r="BM301" s="17" t="s">
        <v>1599</v>
      </c>
      <c r="BN301" s="23">
        <f t="shared" si="109"/>
        <v>45700</v>
      </c>
      <c r="BO301" s="23">
        <f t="shared" si="110"/>
        <v>45503</v>
      </c>
      <c r="BP301" s="23">
        <f t="shared" si="111"/>
        <v>45700</v>
      </c>
      <c r="BQ301" s="23">
        <f t="shared" si="112"/>
        <v>45700</v>
      </c>
      <c r="BR301" s="23">
        <f t="shared" si="123"/>
        <v>45688</v>
      </c>
      <c r="BS301" s="24">
        <f t="shared" ca="1" si="113"/>
        <v>-1722</v>
      </c>
      <c r="BT301" s="25">
        <f t="shared" ca="1" si="114"/>
        <v>-1983</v>
      </c>
      <c r="BU301" s="25">
        <f t="shared" ca="1" si="115"/>
        <v>-1722</v>
      </c>
      <c r="BV301" s="25">
        <f t="shared" ca="1" si="116"/>
        <v>-1722</v>
      </c>
      <c r="BW301" s="25">
        <f t="shared" ca="1" si="117"/>
        <v>-1983</v>
      </c>
      <c r="BX301" s="26" t="s">
        <v>384</v>
      </c>
      <c r="BY301" s="11">
        <f t="shared" ca="1" si="118"/>
        <v>5</v>
      </c>
      <c r="BZ301" s="11">
        <f t="shared" ca="1" si="124"/>
        <v>0</v>
      </c>
      <c r="CA301" s="11">
        <f t="shared" ca="1" si="119"/>
        <v>0</v>
      </c>
      <c r="CB301" s="28">
        <f>_xlfn.XLOOKUP($C301,'[3]BIS Feb-26'!$C:$C,'[3]BIS Feb-26'!U:U,"",0)</f>
        <v>45432.770833333299</v>
      </c>
      <c r="CC301" s="28">
        <f>_xlfn.XLOOKUP($C301,'[3]BIS Feb-26'!$C:$C,'[3]BIS Feb-26'!V:V,"",0)</f>
        <v>45519.770833333299</v>
      </c>
      <c r="CD301" s="28">
        <f>_xlfn.XLOOKUP($C301,'[3]BIS Feb-26'!$C:$C,'[3]BIS Feb-26'!W:W,"",0)</f>
        <v>45519.770833333299</v>
      </c>
      <c r="CE301" s="28">
        <f>_xlfn.XLOOKUP($C301,'[3]BIS Feb-26'!$C:$C,'[3]BIS Feb-26'!X:X,"",0)</f>
        <v>45519.770833333299</v>
      </c>
      <c r="CF301" s="28">
        <f>_xlfn.XLOOKUP($C301,'[3]BIS Feb-26'!$C:$C,'[3]BIS Feb-26'!Y:Y,"",0)</f>
        <v>45519.770833333299</v>
      </c>
      <c r="CG301" s="28">
        <f>_xlfn.XLOOKUP($C301,'[3]BIS Feb-26'!$C:$C,'[3]BIS Feb-26'!Z:Z,"",0)</f>
        <v>45322.770833333299</v>
      </c>
      <c r="CH301" s="28">
        <f>_xlfn.XLOOKUP($C301,'[3]BIS Feb-26'!$C:$C,'[3]BIS Feb-26'!AA:AA,"",0)</f>
        <v>0</v>
      </c>
      <c r="CI301" s="28">
        <f>_xlfn.XLOOKUP($C301,'[3]BIS Feb-26'!$C:$C,'[3]BIS Feb-26'!AB:AB,"",0)</f>
        <v>45322.770833333299</v>
      </c>
      <c r="CJ301" s="28">
        <f>_xlfn.XLOOKUP($C301,'[3]BIS Feb-26'!$C:$C,'[3]BIS Feb-26'!AC:AC,"",0)</f>
        <v>0</v>
      </c>
      <c r="CK301" s="29" t="str">
        <f>_xlfn.XLOOKUP($C301,'[3]BIS Feb-26'!$C:$C,'[3]BIS Feb-26'!AD:AD,"",0)</f>
        <v>185</v>
      </c>
      <c r="CL301" s="29" t="str">
        <f>_xlfn.XLOOKUP($C301,'[3]BIS Feb-26'!$C:$C,'[3]BIS Feb-26'!AE:AE,"",0)</f>
        <v>185</v>
      </c>
      <c r="CM301" s="29" t="str">
        <f>_xlfn.XLOOKUP($C301,'[3]BIS Feb-26'!$C:$C,'[3]BIS Feb-26'!AF:AF,"",0)</f>
        <v>185</v>
      </c>
      <c r="CN301" s="29" t="str">
        <f>_xlfn.XLOOKUP($C301,'[3]BIS Feb-26'!$C:$C,'[3]BIS Feb-26'!AG:AG,"",0)</f>
        <v>185</v>
      </c>
      <c r="CO301" s="29" t="str">
        <f>_xlfn.XLOOKUP($C301,'[3]BIS Feb-26'!$C:$C,'[3]BIS Feb-26'!AH:AH,"",0)</f>
        <v>185</v>
      </c>
      <c r="CP301" s="29" t="str">
        <f>_xlfn.XLOOKUP($C301,'[3]BIS Feb-26'!$C:$C,'[3]BIS Feb-26'!AI:AI,"",0)</f>
        <v>685</v>
      </c>
      <c r="CQ301" s="29" t="str">
        <f>_xlfn.XLOOKUP($C301,'[3]BIS Feb-26'!$C:$C,'[3]BIS Feb-26'!AJ:AJ,"",0)</f>
        <v>1000</v>
      </c>
      <c r="CR301" s="29" t="str">
        <f>_xlfn.XLOOKUP($C301,'[3]BIS Feb-26'!$C:$C,'[3]BIS Feb-26'!AK:AK,"",0)</f>
        <v>685</v>
      </c>
      <c r="CS301" s="29" t="str">
        <f>_xlfn.XLOOKUP($C301,'[3]BIS Feb-26'!$C:$C,'[3]BIS Feb-26'!AL:AL,"",0)</f>
        <v>685</v>
      </c>
      <c r="CT301" s="29">
        <f>_xlfn.XLOOKUP($C301,'[3]BIS Feb-26'!$C:$C,'[3]BIS Feb-26'!AM:AM,"",0)</f>
        <v>2</v>
      </c>
      <c r="CU301" s="28">
        <f>_xlfn.XLOOKUP($C301,'[3]BIS Feb-26'!$C:$C,'[3]BIS Feb-26'!AN:AN,"",0)</f>
        <v>45612</v>
      </c>
      <c r="CV301" s="28">
        <f>_xlfn.XLOOKUP($C301,'[3]BIS Feb-26'!$C:$C,'[3]BIS Feb-26'!AO:AO,"",0)</f>
        <v>45699</v>
      </c>
      <c r="CW301" s="28">
        <f>_xlfn.XLOOKUP($C301,'[3]BIS Feb-26'!$C:$C,'[3]BIS Feb-26'!AP:AP,"",0)</f>
        <v>45699</v>
      </c>
      <c r="CX301" s="28">
        <f>_xlfn.XLOOKUP($C301,'[3]BIS Feb-26'!$C:$C,'[3]BIS Feb-26'!AQ:AQ,"",0)</f>
        <v>45699</v>
      </c>
      <c r="CY301" s="28">
        <f>_xlfn.XLOOKUP($C301,'[3]BIS Feb-26'!$C:$C,'[3]BIS Feb-26'!AR:AR,"",0)</f>
        <v>45699</v>
      </c>
      <c r="CZ301" s="28">
        <f>_xlfn.XLOOKUP($C301,'[3]BIS Feb-26'!$C:$C,'[3]BIS Feb-26'!AS:AS,"",0)</f>
        <v>45592</v>
      </c>
      <c r="DA301" s="28">
        <f>_xlfn.XLOOKUP($C301,'[3]BIS Feb-26'!$C:$C,'[3]BIS Feb-26'!AT:AT,"",0)</f>
        <v>46059</v>
      </c>
      <c r="DB301" s="28">
        <f>_xlfn.XLOOKUP($C301,'[3]BIS Feb-26'!$C:$C,'[3]BIS Feb-26'!AU:AU,"",0)</f>
        <v>45502</v>
      </c>
      <c r="DC301" s="28">
        <f>_xlfn.XLOOKUP($C301,'[3]BIS Feb-26'!$C:$C,'[3]BIS Feb-26'!AV:AV,"",0)</f>
        <v>46121</v>
      </c>
      <c r="DD301" s="11">
        <f>_xlfn.XLOOKUP($C301,'[3]BIS Feb-26'!$C:$C,'[3]BIS Feb-26'!AW:AW,"",0)</f>
        <v>1</v>
      </c>
      <c r="DE301" s="11">
        <f>_xlfn.XLOOKUP($C301,'[3]BIS Feb-26'!$C:$C,'[3]BIS Feb-26'!AX:AX,"",0)</f>
        <v>1</v>
      </c>
      <c r="DF301" s="11">
        <f>_xlfn.XLOOKUP($C301,'[3]BIS Feb-26'!$C:$C,'[3]BIS Feb-26'!AY:AY,"",0)</f>
        <v>0</v>
      </c>
      <c r="DG301" s="11">
        <f t="shared" ca="1" si="120"/>
        <v>8</v>
      </c>
      <c r="DH301" s="11">
        <f t="shared" ca="1" si="121"/>
        <v>0</v>
      </c>
      <c r="DI301" s="11">
        <f t="shared" ca="1" si="122"/>
        <v>1</v>
      </c>
      <c r="DJ301" s="11" t="str">
        <f>_xlfn.XLOOKUP($C301,'[3]Active Customer Assets'!$D:$D,'[3]Active Customer Assets'!I:I,"",0)</f>
        <v>A (100% potential spares purchased)</v>
      </c>
      <c r="DK301" s="28">
        <f>_xlfn.XLOOKUP($C301,'[3]Active Customer Assets'!$D:$D,'[3]Active Customer Assets'!J:J,"",0)</f>
        <v>44977.8125</v>
      </c>
      <c r="DL301" s="28">
        <f>_xlfn.XLOOKUP($C301,'[3]Active Customer Assets'!$D:$D,'[3]Active Customer Assets'!K:K,"",0)</f>
        <v>44819.229166666701</v>
      </c>
      <c r="DM301" s="28">
        <f>_xlfn.XLOOKUP($C301,'[3]Active Customer Assets'!$D:$D,'[3]Active Customer Assets'!L:L,"",0)</f>
        <v>45966.5836921296</v>
      </c>
      <c r="DN301" s="21">
        <f>_xlfn.XLOOKUP($C301,'[3]Active Customer Assets'!$D:$D,'[3]Active Customer Assets'!M:M,"",0)</f>
        <v>4475</v>
      </c>
      <c r="DO301" s="28">
        <f>_xlfn.XLOOKUP($C301,'[3]Active Customer Assets'!$D:$D,'[3]Active Customer Assets'!N:N,"",0)</f>
        <v>0</v>
      </c>
      <c r="DP301" s="28">
        <f>_xlfn.XLOOKUP($C301,'[3]Active Customer Assets'!$D:$D,'[3]Active Customer Assets'!O:O,"",0)</f>
        <v>0</v>
      </c>
      <c r="DQ301" s="28" t="str">
        <f>_xlfn.XLOOKUP($C301,'[3]Active Customer Assets'!$D:$D,'[3]Active Customer Assets'!P:P,"",0)</f>
        <v>Air lube Plus</v>
      </c>
      <c r="DR301" s="28">
        <f>_xlfn.XLOOKUP($C301,'[3]Active Customer Assets'!$D:$D,'[3]Active Customer Assets'!Q:Q,"",0)</f>
        <v>45433</v>
      </c>
      <c r="DS301" s="28">
        <f>_xlfn.XLOOKUP($C301,'[3]Active Customer Assets'!$D:$D,'[3]Active Customer Assets'!R:R,"",0)</f>
        <v>45520</v>
      </c>
      <c r="DT301" s="28">
        <f>_xlfn.XLOOKUP($C301,'[3]Active Customer Assets'!$D:$D,'[3]Active Customer Assets'!S:S,"",0)</f>
        <v>45520</v>
      </c>
      <c r="DU301" s="28">
        <f>_xlfn.XLOOKUP($C301,'[3]Active Customer Assets'!$D:$D,'[3]Active Customer Assets'!T:T,"",0)</f>
        <v>45520</v>
      </c>
      <c r="DV301" s="28">
        <f>_xlfn.XLOOKUP($C301,'[3]Active Customer Assets'!$D:$D,'[3]Active Customer Assets'!U:U,"",0)</f>
        <v>45520</v>
      </c>
      <c r="DW301" s="28">
        <f>_xlfn.XLOOKUP($C301,'[3]Active Customer Assets'!$D:$D,'[3]Active Customer Assets'!V:V,"",0)</f>
        <v>45323</v>
      </c>
      <c r="DX301" s="28">
        <f>_xlfn.XLOOKUP($C301,'[3]Active Customer Assets'!$D:$D,'[3]Active Customer Assets'!W:W,"",0)</f>
        <v>0</v>
      </c>
      <c r="DY301" s="28">
        <f>_xlfn.XLOOKUP($C301,'[3]Active Customer Assets'!$D:$D,'[3]Active Customer Assets'!X:X,"",0)</f>
        <v>45323</v>
      </c>
      <c r="DZ301" s="28">
        <f>_xlfn.XLOOKUP($C301,'[3]Active Customer Assets'!$D:$D,'[3]Active Customer Assets'!Y:Y,"",0)</f>
        <v>0</v>
      </c>
      <c r="EA301" s="28" t="str">
        <f>_xlfn.XLOOKUP($C301,'[3]Active Customer Assets'!$D:$D,'[3]Active Customer Assets'!Z:Z,"",0)</f>
        <v>185</v>
      </c>
      <c r="EB301" s="28" t="str">
        <f>_xlfn.XLOOKUP($C301,'[3]Active Customer Assets'!$D:$D,'[3]Active Customer Assets'!AA:AA,"",0)</f>
        <v>185</v>
      </c>
      <c r="EC301" s="28" t="str">
        <f>_xlfn.XLOOKUP($C301,'[3]Active Customer Assets'!$D:$D,'[3]Active Customer Assets'!AB:AB,"",0)</f>
        <v>185</v>
      </c>
      <c r="ED301" s="28" t="str">
        <f>_xlfn.XLOOKUP($C301,'[3]Active Customer Assets'!$D:$D,'[3]Active Customer Assets'!AC:AC,"",0)</f>
        <v>185</v>
      </c>
      <c r="EE301" s="28" t="str">
        <f>_xlfn.XLOOKUP($C301,'[3]Active Customer Assets'!$D:$D,'[3]Active Customer Assets'!AD:AD,"",0)</f>
        <v>185</v>
      </c>
      <c r="EF301" s="28" t="str">
        <f>_xlfn.XLOOKUP($C301,'[3]Active Customer Assets'!$D:$D,'[3]Active Customer Assets'!AE:AE,"",0)</f>
        <v>685</v>
      </c>
      <c r="EG301" s="28" t="str">
        <f>_xlfn.XLOOKUP($C301,'[3]Active Customer Assets'!$D:$D,'[3]Active Customer Assets'!AF:AF,"",0)</f>
        <v>1000</v>
      </c>
      <c r="EH301" s="28" t="str">
        <f>_xlfn.XLOOKUP($C301,'[3]Active Customer Assets'!$D:$D,'[3]Active Customer Assets'!AG:AG,"",0)</f>
        <v>685</v>
      </c>
      <c r="EI301" s="28" t="str">
        <f>_xlfn.XLOOKUP($C301,'[3]Active Customer Assets'!$D:$D,'[3]Active Customer Assets'!AH:AH,"",0)</f>
        <v>685</v>
      </c>
      <c r="EJ301" s="21">
        <f>_xlfn.XLOOKUP($C301,'[3]Active Customer Assets'!$D:$D,'[3]Active Customer Assets'!AI:AI,"",0)</f>
        <v>2</v>
      </c>
      <c r="EK301" s="35" t="str">
        <f>[3]!tbl_DPSAC[[#This Row],[Unit Status]]</f>
        <v>Active</v>
      </c>
    </row>
    <row r="302" spans="1:141" x14ac:dyDescent="0.15">
      <c r="A302" s="11">
        <f>ROW(tbl_DPSAC[[#This Row],[Sl. No.]])-1</f>
        <v>301</v>
      </c>
      <c r="B302" s="12" t="s">
        <v>196</v>
      </c>
      <c r="C302" s="12" t="s">
        <v>1600</v>
      </c>
      <c r="D302" s="12" t="s">
        <v>169</v>
      </c>
      <c r="E302" s="12" t="s">
        <v>170</v>
      </c>
      <c r="F302" s="12" t="s">
        <v>161</v>
      </c>
      <c r="G302" s="13" t="s">
        <v>1320</v>
      </c>
      <c r="H302" s="13" t="e">
        <f>_xlfn.XLOOKUP(C302,'[1]E&amp;DPSAC'!$K:$K,'[1]E&amp;DPSAC'!$E:$E,,0)</f>
        <v>#N/A</v>
      </c>
      <c r="I302" s="13"/>
      <c r="J302" s="13"/>
      <c r="K302" s="13" t="s">
        <v>143</v>
      </c>
      <c r="L302" s="12" t="str">
        <f t="shared" ca="1" si="100"/>
        <v>Non - Warranty</v>
      </c>
      <c r="M302" s="14">
        <v>44593</v>
      </c>
      <c r="N302" s="15">
        <v>24</v>
      </c>
      <c r="O302" s="14">
        <f t="shared" si="125"/>
        <v>45322</v>
      </c>
      <c r="P302" s="11" t="s">
        <v>157</v>
      </c>
      <c r="Q302" s="19" t="str">
        <f>_xlfn.XLOOKUP(C302,'[2]Sch Calls'!$R:$R,'[2]Sch Calls'!$F:$F,"",0)</f>
        <v/>
      </c>
      <c r="R302" s="18" t="str">
        <f>_xlfn.XLOOKUP(C302,'[2]Sch Calls'!$R:$R,'[2]Sch Calls'!$A:$A,"",0)</f>
        <v/>
      </c>
      <c r="S302" s="17" t="str">
        <f>_xlfn.XLOOKUP(C302,'[2]Sch Calls'!$R:$R,'[2]Sch Calls'!$B:$B,"",0)</f>
        <v/>
      </c>
      <c r="T302" s="18" t="str">
        <f>_xlfn.XLOOKUP(C302,'[1]E&amp;DPSAC'!$K:$K,'[1]E&amp;DPSAC'!$W:$W,"",0)</f>
        <v/>
      </c>
      <c r="U302" s="17" t="str">
        <f>_xlfn.XLOOKUP(C302,'[1]E&amp;DPSAC'!$K:$K,'[1]E&amp;DPSAC'!$Z:$Z,"",0)</f>
        <v/>
      </c>
      <c r="V302" s="17">
        <f>_xlfn.XLOOKUP(C302,'[2]1. All Calls'!$R:$R,'[2]1. All Calls'!$B:$B,"",0)</f>
        <v>250</v>
      </c>
      <c r="W302" s="20">
        <f>_xlfn.XLOOKUP(C302,'[2]1. All Calls'!$R:$R,'[2]1. All Calls'!$A:$A,"",0)</f>
        <v>45016.6072569444</v>
      </c>
      <c r="X302" s="17" t="str">
        <f>_xlfn.XLOOKUP(C302,'[2]Sch Calls'!$R:$R,'[2]Sch Calls'!$AB:$AB,"",0)</f>
        <v/>
      </c>
      <c r="Y302" s="17">
        <f t="shared" si="102"/>
        <v>0</v>
      </c>
      <c r="Z302" s="17" t="str">
        <f t="shared" si="103"/>
        <v>Done</v>
      </c>
      <c r="AA302" s="21">
        <f t="shared" ca="1" si="104"/>
        <v>1508</v>
      </c>
      <c r="AB302" s="21" t="str">
        <f t="shared" ca="1" si="105"/>
        <v>Due</v>
      </c>
      <c r="AC302" s="11">
        <f ca="1">tbl_DPSAC[[#This Row],[Current Month Due Count]]</f>
        <v>0</v>
      </c>
      <c r="AD302" s="11">
        <f ca="1">tbl_DPSAC[[#This Row],[Next Month Due2]]</f>
        <v>0</v>
      </c>
      <c r="AE302" s="11"/>
      <c r="AF302" s="11">
        <v>0</v>
      </c>
      <c r="AG302" s="17">
        <f t="shared" ca="1" si="107"/>
        <v>250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t="str">
        <f t="shared" ca="1" si="108"/>
        <v>No Service Dues</v>
      </c>
      <c r="AY302" s="17">
        <v>1</v>
      </c>
      <c r="AZ302" s="22">
        <v>44593</v>
      </c>
      <c r="BA302" s="17"/>
      <c r="BB302" s="17">
        <v>1</v>
      </c>
      <c r="BC302" s="22">
        <v>44593</v>
      </c>
      <c r="BD302" s="17"/>
      <c r="BE302" s="17">
        <v>1</v>
      </c>
      <c r="BF302" s="22">
        <v>44593</v>
      </c>
      <c r="BG302" s="17"/>
      <c r="BH302" s="17">
        <v>1</v>
      </c>
      <c r="BI302" s="22">
        <v>44593</v>
      </c>
      <c r="BJ302" s="17"/>
      <c r="BK302" s="17">
        <v>1</v>
      </c>
      <c r="BL302" s="22">
        <v>44593</v>
      </c>
      <c r="BM302" s="17"/>
      <c r="BN302" s="23">
        <f t="shared" si="109"/>
        <v>44773</v>
      </c>
      <c r="BO302" s="23">
        <f t="shared" si="110"/>
        <v>44773</v>
      </c>
      <c r="BP302" s="23">
        <f t="shared" si="111"/>
        <v>44773</v>
      </c>
      <c r="BQ302" s="23">
        <f t="shared" si="112"/>
        <v>44773</v>
      </c>
      <c r="BR302" s="23">
        <f t="shared" si="123"/>
        <v>44958</v>
      </c>
      <c r="BS302" s="24">
        <f t="shared" ca="1" si="113"/>
        <v>501</v>
      </c>
      <c r="BT302" s="25">
        <f t="shared" ca="1" si="114"/>
        <v>1251</v>
      </c>
      <c r="BU302" s="25">
        <f t="shared" ca="1" si="115"/>
        <v>501</v>
      </c>
      <c r="BV302" s="25">
        <f t="shared" ca="1" si="116"/>
        <v>501</v>
      </c>
      <c r="BW302" s="25">
        <f t="shared" ca="1" si="117"/>
        <v>1251</v>
      </c>
      <c r="BX302" s="26" t="s">
        <v>467</v>
      </c>
      <c r="BY302" s="11">
        <f t="shared" ca="1" si="118"/>
        <v>5</v>
      </c>
      <c r="BZ302" s="11">
        <f t="shared" ca="1" si="124"/>
        <v>0</v>
      </c>
      <c r="CA302" s="11">
        <f t="shared" ca="1" si="119"/>
        <v>0</v>
      </c>
      <c r="CB302" s="28" t="str">
        <f>_xlfn.XLOOKUP($C302,'[3]BIS Feb-26'!$C:$C,'[3]BIS Feb-26'!U:U,"",0)</f>
        <v/>
      </c>
      <c r="CC302" s="28" t="str">
        <f>_xlfn.XLOOKUP($C302,'[3]BIS Feb-26'!$C:$C,'[3]BIS Feb-26'!V:V,"",0)</f>
        <v/>
      </c>
      <c r="CD302" s="28" t="str">
        <f>_xlfn.XLOOKUP($C302,'[3]BIS Feb-26'!$C:$C,'[3]BIS Feb-26'!W:W,"",0)</f>
        <v/>
      </c>
      <c r="CE302" s="28" t="str">
        <f>_xlfn.XLOOKUP($C302,'[3]BIS Feb-26'!$C:$C,'[3]BIS Feb-26'!X:X,"",0)</f>
        <v/>
      </c>
      <c r="CF302" s="28" t="str">
        <f>_xlfn.XLOOKUP($C302,'[3]BIS Feb-26'!$C:$C,'[3]BIS Feb-26'!Y:Y,"",0)</f>
        <v/>
      </c>
      <c r="CG302" s="28" t="str">
        <f>_xlfn.XLOOKUP($C302,'[3]BIS Feb-26'!$C:$C,'[3]BIS Feb-26'!Z:Z,"",0)</f>
        <v/>
      </c>
      <c r="CH302" s="28" t="str">
        <f>_xlfn.XLOOKUP($C302,'[3]BIS Feb-26'!$C:$C,'[3]BIS Feb-26'!AA:AA,"",0)</f>
        <v/>
      </c>
      <c r="CI302" s="28" t="str">
        <f>_xlfn.XLOOKUP($C302,'[3]BIS Feb-26'!$C:$C,'[3]BIS Feb-26'!AB:AB,"",0)</f>
        <v/>
      </c>
      <c r="CJ302" s="28" t="str">
        <f>_xlfn.XLOOKUP($C302,'[3]BIS Feb-26'!$C:$C,'[3]BIS Feb-26'!AC:AC,"",0)</f>
        <v/>
      </c>
      <c r="CK302" s="29" t="str">
        <f>_xlfn.XLOOKUP($C302,'[3]BIS Feb-26'!$C:$C,'[3]BIS Feb-26'!AD:AD,"",0)</f>
        <v/>
      </c>
      <c r="CL302" s="29" t="str">
        <f>_xlfn.XLOOKUP($C302,'[3]BIS Feb-26'!$C:$C,'[3]BIS Feb-26'!AE:AE,"",0)</f>
        <v/>
      </c>
      <c r="CM302" s="29" t="str">
        <f>_xlfn.XLOOKUP($C302,'[3]BIS Feb-26'!$C:$C,'[3]BIS Feb-26'!AF:AF,"",0)</f>
        <v/>
      </c>
      <c r="CN302" s="29" t="str">
        <f>_xlfn.XLOOKUP($C302,'[3]BIS Feb-26'!$C:$C,'[3]BIS Feb-26'!AG:AG,"",0)</f>
        <v/>
      </c>
      <c r="CO302" s="29" t="str">
        <f>_xlfn.XLOOKUP($C302,'[3]BIS Feb-26'!$C:$C,'[3]BIS Feb-26'!AH:AH,"",0)</f>
        <v/>
      </c>
      <c r="CP302" s="29" t="str">
        <f>_xlfn.XLOOKUP($C302,'[3]BIS Feb-26'!$C:$C,'[3]BIS Feb-26'!AI:AI,"",0)</f>
        <v/>
      </c>
      <c r="CQ302" s="29" t="str">
        <f>_xlfn.XLOOKUP($C302,'[3]BIS Feb-26'!$C:$C,'[3]BIS Feb-26'!AJ:AJ,"",0)</f>
        <v/>
      </c>
      <c r="CR302" s="29" t="str">
        <f>_xlfn.XLOOKUP($C302,'[3]BIS Feb-26'!$C:$C,'[3]BIS Feb-26'!AK:AK,"",0)</f>
        <v/>
      </c>
      <c r="CS302" s="29" t="str">
        <f>_xlfn.XLOOKUP($C302,'[3]BIS Feb-26'!$C:$C,'[3]BIS Feb-26'!AL:AL,"",0)</f>
        <v/>
      </c>
      <c r="CT302" s="29" t="str">
        <f>_xlfn.XLOOKUP($C302,'[3]BIS Feb-26'!$C:$C,'[3]BIS Feb-26'!AM:AM,"",0)</f>
        <v/>
      </c>
      <c r="CU302" s="28" t="str">
        <f>_xlfn.XLOOKUP($C302,'[3]BIS Feb-26'!$C:$C,'[3]BIS Feb-26'!AN:AN,"",0)</f>
        <v/>
      </c>
      <c r="CV302" s="28" t="str">
        <f>_xlfn.XLOOKUP($C302,'[3]BIS Feb-26'!$C:$C,'[3]BIS Feb-26'!AO:AO,"",0)</f>
        <v/>
      </c>
      <c r="CW302" s="28" t="str">
        <f>_xlfn.XLOOKUP($C302,'[3]BIS Feb-26'!$C:$C,'[3]BIS Feb-26'!AP:AP,"",0)</f>
        <v/>
      </c>
      <c r="CX302" s="28" t="str">
        <f>_xlfn.XLOOKUP($C302,'[3]BIS Feb-26'!$C:$C,'[3]BIS Feb-26'!AQ:AQ,"",0)</f>
        <v/>
      </c>
      <c r="CY302" s="28" t="str">
        <f>_xlfn.XLOOKUP($C302,'[3]BIS Feb-26'!$C:$C,'[3]BIS Feb-26'!AR:AR,"",0)</f>
        <v/>
      </c>
      <c r="CZ302" s="28" t="str">
        <f>_xlfn.XLOOKUP($C302,'[3]BIS Feb-26'!$C:$C,'[3]BIS Feb-26'!AS:AS,"",0)</f>
        <v/>
      </c>
      <c r="DA302" s="28" t="str">
        <f>_xlfn.XLOOKUP($C302,'[3]BIS Feb-26'!$C:$C,'[3]BIS Feb-26'!AT:AT,"",0)</f>
        <v/>
      </c>
      <c r="DB302" s="28" t="str">
        <f>_xlfn.XLOOKUP($C302,'[3]BIS Feb-26'!$C:$C,'[3]BIS Feb-26'!AU:AU,"",0)</f>
        <v/>
      </c>
      <c r="DC302" s="28" t="str">
        <f>_xlfn.XLOOKUP($C302,'[3]BIS Feb-26'!$C:$C,'[3]BIS Feb-26'!AV:AV,"",0)</f>
        <v/>
      </c>
      <c r="DD302" s="11" t="str">
        <f>_xlfn.XLOOKUP($C302,'[3]BIS Feb-26'!$C:$C,'[3]BIS Feb-26'!AW:AW,"",0)</f>
        <v/>
      </c>
      <c r="DE302" s="11" t="str">
        <f>_xlfn.XLOOKUP($C302,'[3]BIS Feb-26'!$C:$C,'[3]BIS Feb-26'!AX:AX,"",0)</f>
        <v/>
      </c>
      <c r="DF302" s="11" t="str">
        <f>_xlfn.XLOOKUP($C302,'[3]BIS Feb-26'!$C:$C,'[3]BIS Feb-26'!AY:AY,"",0)</f>
        <v/>
      </c>
      <c r="DG302" s="11">
        <f t="shared" ca="1" si="120"/>
        <v>0</v>
      </c>
      <c r="DH302" s="11">
        <f t="shared" ca="1" si="121"/>
        <v>0</v>
      </c>
      <c r="DI302" s="11">
        <f t="shared" ca="1" si="122"/>
        <v>0</v>
      </c>
      <c r="DJ302" s="11" t="str">
        <f>_xlfn.XLOOKUP($C302,'[3]Active Customer Assets'!$D:$D,'[3]Active Customer Assets'!I:I,"",0)</f>
        <v/>
      </c>
      <c r="DK302" s="28" t="str">
        <f>_xlfn.XLOOKUP($C302,'[3]Active Customer Assets'!$D:$D,'[3]Active Customer Assets'!J:J,"",0)</f>
        <v/>
      </c>
      <c r="DL302" s="28" t="str">
        <f>_xlfn.XLOOKUP($C302,'[3]Active Customer Assets'!$D:$D,'[3]Active Customer Assets'!K:K,"",0)</f>
        <v/>
      </c>
      <c r="DM302" s="28" t="str">
        <f>_xlfn.XLOOKUP($C302,'[3]Active Customer Assets'!$D:$D,'[3]Active Customer Assets'!L:L,"",0)</f>
        <v/>
      </c>
      <c r="DN302" s="21" t="str">
        <f>_xlfn.XLOOKUP($C302,'[3]Active Customer Assets'!$D:$D,'[3]Active Customer Assets'!M:M,"",0)</f>
        <v/>
      </c>
      <c r="DO302" s="28" t="str">
        <f>_xlfn.XLOOKUP($C302,'[3]Active Customer Assets'!$D:$D,'[3]Active Customer Assets'!N:N,"",0)</f>
        <v/>
      </c>
      <c r="DP302" s="28" t="str">
        <f>_xlfn.XLOOKUP($C302,'[3]Active Customer Assets'!$D:$D,'[3]Active Customer Assets'!O:O,"",0)</f>
        <v/>
      </c>
      <c r="DQ302" s="28" t="str">
        <f>_xlfn.XLOOKUP($C302,'[3]Active Customer Assets'!$D:$D,'[3]Active Customer Assets'!P:P,"",0)</f>
        <v/>
      </c>
      <c r="DR302" s="28" t="str">
        <f>_xlfn.XLOOKUP($C302,'[3]Active Customer Assets'!$D:$D,'[3]Active Customer Assets'!Q:Q,"",0)</f>
        <v/>
      </c>
      <c r="DS302" s="28" t="str">
        <f>_xlfn.XLOOKUP($C302,'[3]Active Customer Assets'!$D:$D,'[3]Active Customer Assets'!R:R,"",0)</f>
        <v/>
      </c>
      <c r="DT302" s="28" t="str">
        <f>_xlfn.XLOOKUP($C302,'[3]Active Customer Assets'!$D:$D,'[3]Active Customer Assets'!S:S,"",0)</f>
        <v/>
      </c>
      <c r="DU302" s="28" t="str">
        <f>_xlfn.XLOOKUP($C302,'[3]Active Customer Assets'!$D:$D,'[3]Active Customer Assets'!T:T,"",0)</f>
        <v/>
      </c>
      <c r="DV302" s="28" t="str">
        <f>_xlfn.XLOOKUP($C302,'[3]Active Customer Assets'!$D:$D,'[3]Active Customer Assets'!U:U,"",0)</f>
        <v/>
      </c>
      <c r="DW302" s="28" t="str">
        <f>_xlfn.XLOOKUP($C302,'[3]Active Customer Assets'!$D:$D,'[3]Active Customer Assets'!V:V,"",0)</f>
        <v/>
      </c>
      <c r="DX302" s="28" t="str">
        <f>_xlfn.XLOOKUP($C302,'[3]Active Customer Assets'!$D:$D,'[3]Active Customer Assets'!W:W,"",0)</f>
        <v/>
      </c>
      <c r="DY302" s="28" t="str">
        <f>_xlfn.XLOOKUP($C302,'[3]Active Customer Assets'!$D:$D,'[3]Active Customer Assets'!X:X,"",0)</f>
        <v/>
      </c>
      <c r="DZ302" s="28" t="str">
        <f>_xlfn.XLOOKUP($C302,'[3]Active Customer Assets'!$D:$D,'[3]Active Customer Assets'!Y:Y,"",0)</f>
        <v/>
      </c>
      <c r="EA302" s="28" t="str">
        <f>_xlfn.XLOOKUP($C302,'[3]Active Customer Assets'!$D:$D,'[3]Active Customer Assets'!Z:Z,"",0)</f>
        <v/>
      </c>
      <c r="EB302" s="28" t="str">
        <f>_xlfn.XLOOKUP($C302,'[3]Active Customer Assets'!$D:$D,'[3]Active Customer Assets'!AA:AA,"",0)</f>
        <v/>
      </c>
      <c r="EC302" s="28" t="str">
        <f>_xlfn.XLOOKUP($C302,'[3]Active Customer Assets'!$D:$D,'[3]Active Customer Assets'!AB:AB,"",0)</f>
        <v/>
      </c>
      <c r="ED302" s="28" t="str">
        <f>_xlfn.XLOOKUP($C302,'[3]Active Customer Assets'!$D:$D,'[3]Active Customer Assets'!AC:AC,"",0)</f>
        <v/>
      </c>
      <c r="EE302" s="28" t="str">
        <f>_xlfn.XLOOKUP($C302,'[3]Active Customer Assets'!$D:$D,'[3]Active Customer Assets'!AD:AD,"",0)</f>
        <v/>
      </c>
      <c r="EF302" s="28" t="str">
        <f>_xlfn.XLOOKUP($C302,'[3]Active Customer Assets'!$D:$D,'[3]Active Customer Assets'!AE:AE,"",0)</f>
        <v/>
      </c>
      <c r="EG302" s="28" t="str">
        <f>_xlfn.XLOOKUP($C302,'[3]Active Customer Assets'!$D:$D,'[3]Active Customer Assets'!AF:AF,"",0)</f>
        <v/>
      </c>
      <c r="EH302" s="28" t="str">
        <f>_xlfn.XLOOKUP($C302,'[3]Active Customer Assets'!$D:$D,'[3]Active Customer Assets'!AG:AG,"",0)</f>
        <v/>
      </c>
      <c r="EI302" s="28" t="str">
        <f>_xlfn.XLOOKUP($C302,'[3]Active Customer Assets'!$D:$D,'[3]Active Customer Assets'!AH:AH,"",0)</f>
        <v/>
      </c>
      <c r="EJ302" s="21" t="str">
        <f>_xlfn.XLOOKUP($C302,'[3]Active Customer Assets'!$D:$D,'[3]Active Customer Assets'!AI:AI,"",0)</f>
        <v/>
      </c>
      <c r="EK302" s="35" t="str">
        <f>[3]!tbl_DPSAC[[#This Row],[Unit Status]]</f>
        <v>Shifted</v>
      </c>
    </row>
    <row r="303" spans="1:141" x14ac:dyDescent="0.15">
      <c r="A303" s="11">
        <f>ROW(tbl_DPSAC[[#This Row],[Sl. No.]])-1</f>
        <v>302</v>
      </c>
      <c r="B303" s="12" t="s">
        <v>196</v>
      </c>
      <c r="C303" s="12" t="s">
        <v>1601</v>
      </c>
      <c r="D303" s="12" t="s">
        <v>460</v>
      </c>
      <c r="E303" s="12" t="s">
        <v>170</v>
      </c>
      <c r="F303" s="12" t="s">
        <v>161</v>
      </c>
      <c r="G303" s="13" t="s">
        <v>1518</v>
      </c>
      <c r="H303" s="13" t="str">
        <f>_xlfn.XLOOKUP(C303,'[1]E&amp;DPSAC'!$K:$K,'[1]E&amp;DPSAC'!$E:$E,,0)</f>
        <v>BIHAR</v>
      </c>
      <c r="I303" s="13"/>
      <c r="J303" s="13"/>
      <c r="K303" s="13">
        <v>7368928746</v>
      </c>
      <c r="L303" s="12" t="str">
        <f t="shared" ca="1" si="100"/>
        <v>Non - Warranty</v>
      </c>
      <c r="M303" s="14">
        <v>44561</v>
      </c>
      <c r="N303" s="15">
        <v>24</v>
      </c>
      <c r="O303" s="14">
        <f t="shared" si="125"/>
        <v>45291</v>
      </c>
      <c r="P303" s="11" t="s">
        <v>157</v>
      </c>
      <c r="Q303" s="19" t="str">
        <f>_xlfn.XLOOKUP(C303,'[2]Sch Calls'!$R:$R,'[2]Sch Calls'!$F:$F,"",0)</f>
        <v>CC-01285619</v>
      </c>
      <c r="R303" s="18">
        <f>_xlfn.XLOOKUP(C303,'[2]Sch Calls'!$R:$R,'[2]Sch Calls'!$A:$A,"",0)</f>
        <v>45435.684027777781</v>
      </c>
      <c r="S303" s="17">
        <f>_xlfn.XLOOKUP(C303,'[2]Sch Calls'!$R:$R,'[2]Sch Calls'!$B:$B,"",0)</f>
        <v>1778</v>
      </c>
      <c r="T303" s="18">
        <f>_xlfn.XLOOKUP(C303,'[1]E&amp;DPSAC'!$K:$K,'[1]E&amp;DPSAC'!$W:$W,"",0)</f>
        <v>45339</v>
      </c>
      <c r="U303" s="17">
        <f>_xlfn.XLOOKUP(C303,'[1]E&amp;DPSAC'!$K:$K,'[1]E&amp;DPSAC'!$Z:$Z,"",0)</f>
        <v>971</v>
      </c>
      <c r="V303" s="17">
        <f>_xlfn.XLOOKUP(C303,'[2]1. All Calls'!$R:$R,'[2]1. All Calls'!$B:$B,"",0)</f>
        <v>1780</v>
      </c>
      <c r="W303" s="20">
        <f>_xlfn.XLOOKUP(C303,'[2]1. All Calls'!$R:$R,'[2]1. All Calls'!$A:$A,"",0)</f>
        <v>45541.7679166667</v>
      </c>
      <c r="X303" s="17" t="str">
        <f>_xlfn.XLOOKUP(C303,'[2]Sch Calls'!$R:$R,'[2]Sch Calls'!$AB:$AB,"",0)</f>
        <v>SERVICE DONE</v>
      </c>
      <c r="Y303" s="17">
        <f t="shared" si="102"/>
        <v>748</v>
      </c>
      <c r="Z303" s="17" t="str">
        <f t="shared" si="103"/>
        <v>Done</v>
      </c>
      <c r="AA303" s="21">
        <f t="shared" ca="1" si="104"/>
        <v>665.31597222221899</v>
      </c>
      <c r="AB303" s="21" t="str">
        <f t="shared" ca="1" si="105"/>
        <v>Due</v>
      </c>
      <c r="AC303" s="11">
        <f ca="1">tbl_DPSAC[[#This Row],[Current Month Due Count]]</f>
        <v>0</v>
      </c>
      <c r="AD303" s="11">
        <f ca="1">tbl_DPSAC[[#This Row],[Next Month Due2]]</f>
        <v>0</v>
      </c>
      <c r="AE303" s="11"/>
      <c r="AF303" s="11">
        <v>0</v>
      </c>
      <c r="AG303" s="17">
        <f t="shared" ca="1" si="107"/>
        <v>1780</v>
      </c>
      <c r="AH303" s="11" t="s">
        <v>1602</v>
      </c>
      <c r="AI303" s="11" t="s">
        <v>1603</v>
      </c>
      <c r="AJ303" s="11" t="s">
        <v>1604</v>
      </c>
      <c r="AK303" s="11" t="s">
        <v>1605</v>
      </c>
      <c r="AL303" s="11">
        <v>0</v>
      </c>
      <c r="AM303" s="11">
        <v>0</v>
      </c>
      <c r="AN303" s="11">
        <v>0</v>
      </c>
      <c r="AO303" s="11">
        <v>0</v>
      </c>
      <c r="AP303" s="11">
        <v>0</v>
      </c>
      <c r="AQ303" s="11">
        <v>0</v>
      </c>
      <c r="AR303" s="11">
        <v>0</v>
      </c>
      <c r="AS303" s="11">
        <v>0</v>
      </c>
      <c r="AT303" s="11">
        <v>0</v>
      </c>
      <c r="AU303" s="11">
        <v>0</v>
      </c>
      <c r="AV303" s="11">
        <v>0</v>
      </c>
      <c r="AW303" s="11">
        <v>0</v>
      </c>
      <c r="AX303" s="11" t="str">
        <f t="shared" ca="1" si="108"/>
        <v>No Service Dues</v>
      </c>
      <c r="AY303" s="17">
        <v>1778</v>
      </c>
      <c r="AZ303" s="22">
        <v>45435</v>
      </c>
      <c r="BA303" s="17" t="s">
        <v>1606</v>
      </c>
      <c r="BB303" s="17">
        <v>1778</v>
      </c>
      <c r="BC303" s="22">
        <v>45435</v>
      </c>
      <c r="BD303" s="17" t="s">
        <v>1606</v>
      </c>
      <c r="BE303" s="17">
        <v>1778</v>
      </c>
      <c r="BF303" s="22">
        <v>45435</v>
      </c>
      <c r="BG303" s="17" t="s">
        <v>1606</v>
      </c>
      <c r="BH303" s="17">
        <v>1778</v>
      </c>
      <c r="BI303" s="22">
        <v>45435</v>
      </c>
      <c r="BJ303" s="17" t="s">
        <v>1606</v>
      </c>
      <c r="BK303" s="17">
        <v>1778</v>
      </c>
      <c r="BL303" s="22">
        <v>45435</v>
      </c>
      <c r="BM303" s="17" t="s">
        <v>1606</v>
      </c>
      <c r="BN303" s="23">
        <f t="shared" si="109"/>
        <v>45615</v>
      </c>
      <c r="BO303" s="23">
        <f t="shared" si="110"/>
        <v>45615</v>
      </c>
      <c r="BP303" s="23">
        <f t="shared" si="111"/>
        <v>45615</v>
      </c>
      <c r="BQ303" s="23">
        <f t="shared" si="112"/>
        <v>45615</v>
      </c>
      <c r="BR303" s="23">
        <f t="shared" si="123"/>
        <v>45800</v>
      </c>
      <c r="BS303" s="24">
        <f t="shared" ca="1" si="113"/>
        <v>748</v>
      </c>
      <c r="BT303" s="25">
        <f t="shared" ca="1" si="114"/>
        <v>1498</v>
      </c>
      <c r="BU303" s="25">
        <f t="shared" ca="1" si="115"/>
        <v>748</v>
      </c>
      <c r="BV303" s="25">
        <f t="shared" ca="1" si="116"/>
        <v>748</v>
      </c>
      <c r="BW303" s="25">
        <f t="shared" ca="1" si="117"/>
        <v>1498</v>
      </c>
      <c r="BX303" s="26" t="s">
        <v>1523</v>
      </c>
      <c r="BY303" s="11">
        <f t="shared" ca="1" si="118"/>
        <v>5</v>
      </c>
      <c r="BZ303" s="11">
        <f t="shared" ca="1" si="124"/>
        <v>0</v>
      </c>
      <c r="CA303" s="11">
        <f t="shared" ca="1" si="119"/>
        <v>0</v>
      </c>
      <c r="CB303" s="28" t="str">
        <f>_xlfn.XLOOKUP($C303,'[3]BIS Feb-26'!$C:$C,'[3]BIS Feb-26'!U:U,"",0)</f>
        <v/>
      </c>
      <c r="CC303" s="28" t="str">
        <f>_xlfn.XLOOKUP($C303,'[3]BIS Feb-26'!$C:$C,'[3]BIS Feb-26'!V:V,"",0)</f>
        <v/>
      </c>
      <c r="CD303" s="28" t="str">
        <f>_xlfn.XLOOKUP($C303,'[3]BIS Feb-26'!$C:$C,'[3]BIS Feb-26'!W:W,"",0)</f>
        <v/>
      </c>
      <c r="CE303" s="28" t="str">
        <f>_xlfn.XLOOKUP($C303,'[3]BIS Feb-26'!$C:$C,'[3]BIS Feb-26'!X:X,"",0)</f>
        <v/>
      </c>
      <c r="CF303" s="28" t="str">
        <f>_xlfn.XLOOKUP($C303,'[3]BIS Feb-26'!$C:$C,'[3]BIS Feb-26'!Y:Y,"",0)</f>
        <v/>
      </c>
      <c r="CG303" s="28" t="str">
        <f>_xlfn.XLOOKUP($C303,'[3]BIS Feb-26'!$C:$C,'[3]BIS Feb-26'!Z:Z,"",0)</f>
        <v/>
      </c>
      <c r="CH303" s="28" t="str">
        <f>_xlfn.XLOOKUP($C303,'[3]BIS Feb-26'!$C:$C,'[3]BIS Feb-26'!AA:AA,"",0)</f>
        <v/>
      </c>
      <c r="CI303" s="28" t="str">
        <f>_xlfn.XLOOKUP($C303,'[3]BIS Feb-26'!$C:$C,'[3]BIS Feb-26'!AB:AB,"",0)</f>
        <v/>
      </c>
      <c r="CJ303" s="28" t="str">
        <f>_xlfn.XLOOKUP($C303,'[3]BIS Feb-26'!$C:$C,'[3]BIS Feb-26'!AC:AC,"",0)</f>
        <v/>
      </c>
      <c r="CK303" s="29" t="str">
        <f>_xlfn.XLOOKUP($C303,'[3]BIS Feb-26'!$C:$C,'[3]BIS Feb-26'!AD:AD,"",0)</f>
        <v/>
      </c>
      <c r="CL303" s="29" t="str">
        <f>_xlfn.XLOOKUP($C303,'[3]BIS Feb-26'!$C:$C,'[3]BIS Feb-26'!AE:AE,"",0)</f>
        <v/>
      </c>
      <c r="CM303" s="29" t="str">
        <f>_xlfn.XLOOKUP($C303,'[3]BIS Feb-26'!$C:$C,'[3]BIS Feb-26'!AF:AF,"",0)</f>
        <v/>
      </c>
      <c r="CN303" s="29" t="str">
        <f>_xlfn.XLOOKUP($C303,'[3]BIS Feb-26'!$C:$C,'[3]BIS Feb-26'!AG:AG,"",0)</f>
        <v/>
      </c>
      <c r="CO303" s="29" t="str">
        <f>_xlfn.XLOOKUP($C303,'[3]BIS Feb-26'!$C:$C,'[3]BIS Feb-26'!AH:AH,"",0)</f>
        <v/>
      </c>
      <c r="CP303" s="29" t="str">
        <f>_xlfn.XLOOKUP($C303,'[3]BIS Feb-26'!$C:$C,'[3]BIS Feb-26'!AI:AI,"",0)</f>
        <v/>
      </c>
      <c r="CQ303" s="29" t="str">
        <f>_xlfn.XLOOKUP($C303,'[3]BIS Feb-26'!$C:$C,'[3]BIS Feb-26'!AJ:AJ,"",0)</f>
        <v/>
      </c>
      <c r="CR303" s="29" t="str">
        <f>_xlfn.XLOOKUP($C303,'[3]BIS Feb-26'!$C:$C,'[3]BIS Feb-26'!AK:AK,"",0)</f>
        <v/>
      </c>
      <c r="CS303" s="29" t="str">
        <f>_xlfn.XLOOKUP($C303,'[3]BIS Feb-26'!$C:$C,'[3]BIS Feb-26'!AL:AL,"",0)</f>
        <v/>
      </c>
      <c r="CT303" s="29" t="str">
        <f>_xlfn.XLOOKUP($C303,'[3]BIS Feb-26'!$C:$C,'[3]BIS Feb-26'!AM:AM,"",0)</f>
        <v/>
      </c>
      <c r="CU303" s="28" t="str">
        <f>_xlfn.XLOOKUP($C303,'[3]BIS Feb-26'!$C:$C,'[3]BIS Feb-26'!AN:AN,"",0)</f>
        <v/>
      </c>
      <c r="CV303" s="28" t="str">
        <f>_xlfn.XLOOKUP($C303,'[3]BIS Feb-26'!$C:$C,'[3]BIS Feb-26'!AO:AO,"",0)</f>
        <v/>
      </c>
      <c r="CW303" s="28" t="str">
        <f>_xlfn.XLOOKUP($C303,'[3]BIS Feb-26'!$C:$C,'[3]BIS Feb-26'!AP:AP,"",0)</f>
        <v/>
      </c>
      <c r="CX303" s="28" t="str">
        <f>_xlfn.XLOOKUP($C303,'[3]BIS Feb-26'!$C:$C,'[3]BIS Feb-26'!AQ:AQ,"",0)</f>
        <v/>
      </c>
      <c r="CY303" s="28" t="str">
        <f>_xlfn.XLOOKUP($C303,'[3]BIS Feb-26'!$C:$C,'[3]BIS Feb-26'!AR:AR,"",0)</f>
        <v/>
      </c>
      <c r="CZ303" s="28" t="str">
        <f>_xlfn.XLOOKUP($C303,'[3]BIS Feb-26'!$C:$C,'[3]BIS Feb-26'!AS:AS,"",0)</f>
        <v/>
      </c>
      <c r="DA303" s="28" t="str">
        <f>_xlfn.XLOOKUP($C303,'[3]BIS Feb-26'!$C:$C,'[3]BIS Feb-26'!AT:AT,"",0)</f>
        <v/>
      </c>
      <c r="DB303" s="28" t="str">
        <f>_xlfn.XLOOKUP($C303,'[3]BIS Feb-26'!$C:$C,'[3]BIS Feb-26'!AU:AU,"",0)</f>
        <v/>
      </c>
      <c r="DC303" s="28" t="str">
        <f>_xlfn.XLOOKUP($C303,'[3]BIS Feb-26'!$C:$C,'[3]BIS Feb-26'!AV:AV,"",0)</f>
        <v/>
      </c>
      <c r="DD303" s="11" t="str">
        <f>_xlfn.XLOOKUP($C303,'[3]BIS Feb-26'!$C:$C,'[3]BIS Feb-26'!AW:AW,"",0)</f>
        <v/>
      </c>
      <c r="DE303" s="11" t="str">
        <f>_xlfn.XLOOKUP($C303,'[3]BIS Feb-26'!$C:$C,'[3]BIS Feb-26'!AX:AX,"",0)</f>
        <v/>
      </c>
      <c r="DF303" s="11" t="str">
        <f>_xlfn.XLOOKUP($C303,'[3]BIS Feb-26'!$C:$C,'[3]BIS Feb-26'!AY:AY,"",0)</f>
        <v/>
      </c>
      <c r="DG303" s="11">
        <f t="shared" ca="1" si="120"/>
        <v>0</v>
      </c>
      <c r="DH303" s="11">
        <f t="shared" ca="1" si="121"/>
        <v>0</v>
      </c>
      <c r="DI303" s="11">
        <f t="shared" ca="1" si="122"/>
        <v>0</v>
      </c>
      <c r="DJ303" s="11" t="str">
        <f>_xlfn.XLOOKUP($C303,'[3]Active Customer Assets'!$D:$D,'[3]Active Customer Assets'!I:I,"",0)</f>
        <v/>
      </c>
      <c r="DK303" s="28" t="str">
        <f>_xlfn.XLOOKUP($C303,'[3]Active Customer Assets'!$D:$D,'[3]Active Customer Assets'!J:J,"",0)</f>
        <v/>
      </c>
      <c r="DL303" s="28" t="str">
        <f>_xlfn.XLOOKUP($C303,'[3]Active Customer Assets'!$D:$D,'[3]Active Customer Assets'!K:K,"",0)</f>
        <v/>
      </c>
      <c r="DM303" s="28" t="str">
        <f>_xlfn.XLOOKUP($C303,'[3]Active Customer Assets'!$D:$D,'[3]Active Customer Assets'!L:L,"",0)</f>
        <v/>
      </c>
      <c r="DN303" s="21" t="str">
        <f>_xlfn.XLOOKUP($C303,'[3]Active Customer Assets'!$D:$D,'[3]Active Customer Assets'!M:M,"",0)</f>
        <v/>
      </c>
      <c r="DO303" s="28" t="str">
        <f>_xlfn.XLOOKUP($C303,'[3]Active Customer Assets'!$D:$D,'[3]Active Customer Assets'!N:N,"",0)</f>
        <v/>
      </c>
      <c r="DP303" s="28" t="str">
        <f>_xlfn.XLOOKUP($C303,'[3]Active Customer Assets'!$D:$D,'[3]Active Customer Assets'!O:O,"",0)</f>
        <v/>
      </c>
      <c r="DQ303" s="28" t="str">
        <f>_xlfn.XLOOKUP($C303,'[3]Active Customer Assets'!$D:$D,'[3]Active Customer Assets'!P:P,"",0)</f>
        <v/>
      </c>
      <c r="DR303" s="28" t="str">
        <f>_xlfn.XLOOKUP($C303,'[3]Active Customer Assets'!$D:$D,'[3]Active Customer Assets'!Q:Q,"",0)</f>
        <v/>
      </c>
      <c r="DS303" s="28" t="str">
        <f>_xlfn.XLOOKUP($C303,'[3]Active Customer Assets'!$D:$D,'[3]Active Customer Assets'!R:R,"",0)</f>
        <v/>
      </c>
      <c r="DT303" s="28" t="str">
        <f>_xlfn.XLOOKUP($C303,'[3]Active Customer Assets'!$D:$D,'[3]Active Customer Assets'!S:S,"",0)</f>
        <v/>
      </c>
      <c r="DU303" s="28" t="str">
        <f>_xlfn.XLOOKUP($C303,'[3]Active Customer Assets'!$D:$D,'[3]Active Customer Assets'!T:T,"",0)</f>
        <v/>
      </c>
      <c r="DV303" s="28" t="str">
        <f>_xlfn.XLOOKUP($C303,'[3]Active Customer Assets'!$D:$D,'[3]Active Customer Assets'!U:U,"",0)</f>
        <v/>
      </c>
      <c r="DW303" s="28" t="str">
        <f>_xlfn.XLOOKUP($C303,'[3]Active Customer Assets'!$D:$D,'[3]Active Customer Assets'!V:V,"",0)</f>
        <v/>
      </c>
      <c r="DX303" s="28" t="str">
        <f>_xlfn.XLOOKUP($C303,'[3]Active Customer Assets'!$D:$D,'[3]Active Customer Assets'!W:W,"",0)</f>
        <v/>
      </c>
      <c r="DY303" s="28" t="str">
        <f>_xlfn.XLOOKUP($C303,'[3]Active Customer Assets'!$D:$D,'[3]Active Customer Assets'!X:X,"",0)</f>
        <v/>
      </c>
      <c r="DZ303" s="28" t="str">
        <f>_xlfn.XLOOKUP($C303,'[3]Active Customer Assets'!$D:$D,'[3]Active Customer Assets'!Y:Y,"",0)</f>
        <v/>
      </c>
      <c r="EA303" s="28" t="str">
        <f>_xlfn.XLOOKUP($C303,'[3]Active Customer Assets'!$D:$D,'[3]Active Customer Assets'!Z:Z,"",0)</f>
        <v/>
      </c>
      <c r="EB303" s="28" t="str">
        <f>_xlfn.XLOOKUP($C303,'[3]Active Customer Assets'!$D:$D,'[3]Active Customer Assets'!AA:AA,"",0)</f>
        <v/>
      </c>
      <c r="EC303" s="28" t="str">
        <f>_xlfn.XLOOKUP($C303,'[3]Active Customer Assets'!$D:$D,'[3]Active Customer Assets'!AB:AB,"",0)</f>
        <v/>
      </c>
      <c r="ED303" s="28" t="str">
        <f>_xlfn.XLOOKUP($C303,'[3]Active Customer Assets'!$D:$D,'[3]Active Customer Assets'!AC:AC,"",0)</f>
        <v/>
      </c>
      <c r="EE303" s="28" t="str">
        <f>_xlfn.XLOOKUP($C303,'[3]Active Customer Assets'!$D:$D,'[3]Active Customer Assets'!AD:AD,"",0)</f>
        <v/>
      </c>
      <c r="EF303" s="28" t="str">
        <f>_xlfn.XLOOKUP($C303,'[3]Active Customer Assets'!$D:$D,'[3]Active Customer Assets'!AE:AE,"",0)</f>
        <v/>
      </c>
      <c r="EG303" s="28" t="str">
        <f>_xlfn.XLOOKUP($C303,'[3]Active Customer Assets'!$D:$D,'[3]Active Customer Assets'!AF:AF,"",0)</f>
        <v/>
      </c>
      <c r="EH303" s="28" t="str">
        <f>_xlfn.XLOOKUP($C303,'[3]Active Customer Assets'!$D:$D,'[3]Active Customer Assets'!AG:AG,"",0)</f>
        <v/>
      </c>
      <c r="EI303" s="28" t="str">
        <f>_xlfn.XLOOKUP($C303,'[3]Active Customer Assets'!$D:$D,'[3]Active Customer Assets'!AH:AH,"",0)</f>
        <v/>
      </c>
      <c r="EJ303" s="21" t="str">
        <f>_xlfn.XLOOKUP($C303,'[3]Active Customer Assets'!$D:$D,'[3]Active Customer Assets'!AI:AI,"",0)</f>
        <v/>
      </c>
      <c r="EK303" s="35" t="str">
        <f>[3]!tbl_DPSAC[[#This Row],[Unit Status]]</f>
        <v>Shifted</v>
      </c>
    </row>
    <row r="304" spans="1:141" x14ac:dyDescent="0.15">
      <c r="A304" s="11">
        <f>ROW(tbl_DPSAC[[#This Row],[Sl. No.]])-1</f>
        <v>303</v>
      </c>
      <c r="B304" s="12" t="s">
        <v>196</v>
      </c>
      <c r="C304" s="12" t="s">
        <v>1607</v>
      </c>
      <c r="D304" s="12" t="s">
        <v>1608</v>
      </c>
      <c r="E304" s="12" t="s">
        <v>170</v>
      </c>
      <c r="F304" s="12" t="s">
        <v>161</v>
      </c>
      <c r="G304" s="13" t="s">
        <v>1518</v>
      </c>
      <c r="H304" s="13" t="e">
        <f>_xlfn.XLOOKUP(C304,'[1]E&amp;DPSAC'!$K:$K,'[1]E&amp;DPSAC'!$E:$E,,0)</f>
        <v>#N/A</v>
      </c>
      <c r="I304" s="13"/>
      <c r="J304" s="13"/>
      <c r="K304" s="13" t="s">
        <v>143</v>
      </c>
      <c r="L304" s="12" t="str">
        <f t="shared" ca="1" si="100"/>
        <v>Non - Warranty</v>
      </c>
      <c r="M304" s="14">
        <v>44413</v>
      </c>
      <c r="N304" s="15">
        <v>24</v>
      </c>
      <c r="O304" s="14">
        <f t="shared" si="125"/>
        <v>45169</v>
      </c>
      <c r="P304" s="11" t="s">
        <v>157</v>
      </c>
      <c r="Q304" s="19" t="str">
        <f>_xlfn.XLOOKUP(C304,'[2]Sch Calls'!$R:$R,'[2]Sch Calls'!$F:$F,"",0)</f>
        <v>CC-01184687</v>
      </c>
      <c r="R304" s="18">
        <f>_xlfn.XLOOKUP(C304,'[2]Sch Calls'!$R:$R,'[2]Sch Calls'!$A:$A,"",0)</f>
        <v>45335.573287036997</v>
      </c>
      <c r="S304" s="17">
        <f>_xlfn.XLOOKUP(C304,'[2]Sch Calls'!$R:$R,'[2]Sch Calls'!$B:$B,"",0)</f>
        <v>3543</v>
      </c>
      <c r="T304" s="18" t="str">
        <f>_xlfn.XLOOKUP(C304,'[1]E&amp;DPSAC'!$K:$K,'[1]E&amp;DPSAC'!$W:$W,"",0)</f>
        <v/>
      </c>
      <c r="U304" s="17" t="str">
        <f>_xlfn.XLOOKUP(C304,'[1]E&amp;DPSAC'!$K:$K,'[1]E&amp;DPSAC'!$Z:$Z,"",0)</f>
        <v/>
      </c>
      <c r="V304" s="17">
        <f>_xlfn.XLOOKUP(C304,'[2]1. All Calls'!$R:$R,'[2]1. All Calls'!$B:$B,"",0)</f>
        <v>3740</v>
      </c>
      <c r="W304" s="20">
        <f>_xlfn.XLOOKUP(C304,'[2]1. All Calls'!$R:$R,'[2]1. All Calls'!$A:$A,"",0)</f>
        <v>45476.657974537004</v>
      </c>
      <c r="X304" s="17" t="str">
        <f>_xlfn.XLOOKUP(C304,'[2]Sch Calls'!$R:$R,'[2]Sch Calls'!$AB:$AB,"",0)</f>
        <v>Attend the site for schedule service so drain oil from cooler and drain oil from tank total 37 liter oil drain then Change air filter for compressor side and change oil filter and oil 40 liter then start the unit found running ok and.</v>
      </c>
      <c r="Y304" s="17">
        <f t="shared" si="102"/>
        <v>553</v>
      </c>
      <c r="Z304" s="17" t="str">
        <f t="shared" si="103"/>
        <v>Done</v>
      </c>
      <c r="AA304" s="21">
        <f t="shared" ca="1" si="104"/>
        <v>765.4267129630025</v>
      </c>
      <c r="AB304" s="21" t="str">
        <f t="shared" ca="1" si="105"/>
        <v>Due</v>
      </c>
      <c r="AC304" s="11">
        <f ca="1">tbl_DPSAC[[#This Row],[Current Month Due Count]]</f>
        <v>0</v>
      </c>
      <c r="AD304" s="11">
        <f ca="1">tbl_DPSAC[[#This Row],[Next Month Due2]]</f>
        <v>0</v>
      </c>
      <c r="AE304" s="11"/>
      <c r="AF304" s="11">
        <v>0</v>
      </c>
      <c r="AG304" s="17">
        <f t="shared" ca="1" si="107"/>
        <v>3740</v>
      </c>
      <c r="AH304" s="11">
        <v>0</v>
      </c>
      <c r="AI304" s="11">
        <v>0</v>
      </c>
      <c r="AJ304" s="11">
        <v>0</v>
      </c>
      <c r="AK304" s="11">
        <v>0</v>
      </c>
      <c r="AL304" s="11" t="s">
        <v>1609</v>
      </c>
      <c r="AM304" s="11" t="s">
        <v>1610</v>
      </c>
      <c r="AN304" s="11" t="s">
        <v>1611</v>
      </c>
      <c r="AO304" s="11">
        <v>0</v>
      </c>
      <c r="AP304" s="11">
        <v>0</v>
      </c>
      <c r="AQ304" s="11">
        <v>0</v>
      </c>
      <c r="AR304" s="11">
        <v>0</v>
      </c>
      <c r="AS304" s="11">
        <v>0</v>
      </c>
      <c r="AT304" s="11">
        <v>0</v>
      </c>
      <c r="AU304" s="11">
        <v>0</v>
      </c>
      <c r="AV304" s="11">
        <v>0</v>
      </c>
      <c r="AW304" s="11">
        <v>0</v>
      </c>
      <c r="AX304" s="11" t="str">
        <f t="shared" ca="1" si="108"/>
        <v>1 Service Due</v>
      </c>
      <c r="AY304" s="17">
        <v>3543</v>
      </c>
      <c r="AZ304" s="22">
        <v>45335</v>
      </c>
      <c r="BA304" s="17" t="s">
        <v>1612</v>
      </c>
      <c r="BB304" s="17"/>
      <c r="BC304" s="22"/>
      <c r="BD304" s="17"/>
      <c r="BE304" s="17">
        <v>3543</v>
      </c>
      <c r="BF304" s="22">
        <v>45335</v>
      </c>
      <c r="BG304" s="17" t="s">
        <v>1612</v>
      </c>
      <c r="BH304" s="17">
        <v>2556</v>
      </c>
      <c r="BI304" s="22">
        <v>45210</v>
      </c>
      <c r="BJ304" s="17" t="s">
        <v>1613</v>
      </c>
      <c r="BK304" s="17"/>
      <c r="BL304" s="22"/>
      <c r="BM304" s="17"/>
      <c r="BN304" s="23">
        <f t="shared" si="109"/>
        <v>45515</v>
      </c>
      <c r="BO304" s="23" t="str">
        <f t="shared" si="110"/>
        <v/>
      </c>
      <c r="BP304" s="23">
        <f t="shared" si="111"/>
        <v>45515</v>
      </c>
      <c r="BQ304" s="23">
        <f t="shared" si="112"/>
        <v>45390</v>
      </c>
      <c r="BR304" s="23" t="str">
        <f t="shared" si="123"/>
        <v/>
      </c>
      <c r="BS304" s="24">
        <f t="shared" ca="1" si="113"/>
        <v>553</v>
      </c>
      <c r="BT304" s="25" t="str">
        <f t="shared" si="114"/>
        <v/>
      </c>
      <c r="BU304" s="25">
        <f t="shared" ca="1" si="115"/>
        <v>553</v>
      </c>
      <c r="BV304" s="25">
        <f t="shared" ca="1" si="116"/>
        <v>-434</v>
      </c>
      <c r="BW304" s="25" t="str">
        <f t="shared" si="117"/>
        <v/>
      </c>
      <c r="BX304" s="26" t="s">
        <v>1523</v>
      </c>
      <c r="BY304" s="11">
        <f t="shared" ca="1" si="118"/>
        <v>3</v>
      </c>
      <c r="BZ304" s="11">
        <f t="shared" ca="1" si="124"/>
        <v>0</v>
      </c>
      <c r="CA304" s="11">
        <f t="shared" ca="1" si="119"/>
        <v>0</v>
      </c>
      <c r="CB304" s="28" t="str">
        <f>_xlfn.XLOOKUP($C304,'[3]BIS Feb-26'!$C:$C,'[3]BIS Feb-26'!U:U,"",0)</f>
        <v/>
      </c>
      <c r="CC304" s="28" t="str">
        <f>_xlfn.XLOOKUP($C304,'[3]BIS Feb-26'!$C:$C,'[3]BIS Feb-26'!V:V,"",0)</f>
        <v/>
      </c>
      <c r="CD304" s="28" t="str">
        <f>_xlfn.XLOOKUP($C304,'[3]BIS Feb-26'!$C:$C,'[3]BIS Feb-26'!W:W,"",0)</f>
        <v/>
      </c>
      <c r="CE304" s="28" t="str">
        <f>_xlfn.XLOOKUP($C304,'[3]BIS Feb-26'!$C:$C,'[3]BIS Feb-26'!X:X,"",0)</f>
        <v/>
      </c>
      <c r="CF304" s="28" t="str">
        <f>_xlfn.XLOOKUP($C304,'[3]BIS Feb-26'!$C:$C,'[3]BIS Feb-26'!Y:Y,"",0)</f>
        <v/>
      </c>
      <c r="CG304" s="28" t="str">
        <f>_xlfn.XLOOKUP($C304,'[3]BIS Feb-26'!$C:$C,'[3]BIS Feb-26'!Z:Z,"",0)</f>
        <v/>
      </c>
      <c r="CH304" s="28" t="str">
        <f>_xlfn.XLOOKUP($C304,'[3]BIS Feb-26'!$C:$C,'[3]BIS Feb-26'!AA:AA,"",0)</f>
        <v/>
      </c>
      <c r="CI304" s="28" t="str">
        <f>_xlfn.XLOOKUP($C304,'[3]BIS Feb-26'!$C:$C,'[3]BIS Feb-26'!AB:AB,"",0)</f>
        <v/>
      </c>
      <c r="CJ304" s="28" t="str">
        <f>_xlfn.XLOOKUP($C304,'[3]BIS Feb-26'!$C:$C,'[3]BIS Feb-26'!AC:AC,"",0)</f>
        <v/>
      </c>
      <c r="CK304" s="29" t="str">
        <f>_xlfn.XLOOKUP($C304,'[3]BIS Feb-26'!$C:$C,'[3]BIS Feb-26'!AD:AD,"",0)</f>
        <v/>
      </c>
      <c r="CL304" s="29" t="str">
        <f>_xlfn.XLOOKUP($C304,'[3]BIS Feb-26'!$C:$C,'[3]BIS Feb-26'!AE:AE,"",0)</f>
        <v/>
      </c>
      <c r="CM304" s="29" t="str">
        <f>_xlfn.XLOOKUP($C304,'[3]BIS Feb-26'!$C:$C,'[3]BIS Feb-26'!AF:AF,"",0)</f>
        <v/>
      </c>
      <c r="CN304" s="29" t="str">
        <f>_xlfn.XLOOKUP($C304,'[3]BIS Feb-26'!$C:$C,'[3]BIS Feb-26'!AG:AG,"",0)</f>
        <v/>
      </c>
      <c r="CO304" s="29" t="str">
        <f>_xlfn.XLOOKUP($C304,'[3]BIS Feb-26'!$C:$C,'[3]BIS Feb-26'!AH:AH,"",0)</f>
        <v/>
      </c>
      <c r="CP304" s="29" t="str">
        <f>_xlfn.XLOOKUP($C304,'[3]BIS Feb-26'!$C:$C,'[3]BIS Feb-26'!AI:AI,"",0)</f>
        <v/>
      </c>
      <c r="CQ304" s="29" t="str">
        <f>_xlfn.XLOOKUP($C304,'[3]BIS Feb-26'!$C:$C,'[3]BIS Feb-26'!AJ:AJ,"",0)</f>
        <v/>
      </c>
      <c r="CR304" s="29" t="str">
        <f>_xlfn.XLOOKUP($C304,'[3]BIS Feb-26'!$C:$C,'[3]BIS Feb-26'!AK:AK,"",0)</f>
        <v/>
      </c>
      <c r="CS304" s="29" t="str">
        <f>_xlfn.XLOOKUP($C304,'[3]BIS Feb-26'!$C:$C,'[3]BIS Feb-26'!AL:AL,"",0)</f>
        <v/>
      </c>
      <c r="CT304" s="29" t="str">
        <f>_xlfn.XLOOKUP($C304,'[3]BIS Feb-26'!$C:$C,'[3]BIS Feb-26'!AM:AM,"",0)</f>
        <v/>
      </c>
      <c r="CU304" s="28" t="str">
        <f>_xlfn.XLOOKUP($C304,'[3]BIS Feb-26'!$C:$C,'[3]BIS Feb-26'!AN:AN,"",0)</f>
        <v/>
      </c>
      <c r="CV304" s="28" t="str">
        <f>_xlfn.XLOOKUP($C304,'[3]BIS Feb-26'!$C:$C,'[3]BIS Feb-26'!AO:AO,"",0)</f>
        <v/>
      </c>
      <c r="CW304" s="28" t="str">
        <f>_xlfn.XLOOKUP($C304,'[3]BIS Feb-26'!$C:$C,'[3]BIS Feb-26'!AP:AP,"",0)</f>
        <v/>
      </c>
      <c r="CX304" s="28" t="str">
        <f>_xlfn.XLOOKUP($C304,'[3]BIS Feb-26'!$C:$C,'[3]BIS Feb-26'!AQ:AQ,"",0)</f>
        <v/>
      </c>
      <c r="CY304" s="28" t="str">
        <f>_xlfn.XLOOKUP($C304,'[3]BIS Feb-26'!$C:$C,'[3]BIS Feb-26'!AR:AR,"",0)</f>
        <v/>
      </c>
      <c r="CZ304" s="28" t="str">
        <f>_xlfn.XLOOKUP($C304,'[3]BIS Feb-26'!$C:$C,'[3]BIS Feb-26'!AS:AS,"",0)</f>
        <v/>
      </c>
      <c r="DA304" s="28" t="str">
        <f>_xlfn.XLOOKUP($C304,'[3]BIS Feb-26'!$C:$C,'[3]BIS Feb-26'!AT:AT,"",0)</f>
        <v/>
      </c>
      <c r="DB304" s="28" t="str">
        <f>_xlfn.XLOOKUP($C304,'[3]BIS Feb-26'!$C:$C,'[3]BIS Feb-26'!AU:AU,"",0)</f>
        <v/>
      </c>
      <c r="DC304" s="28" t="str">
        <f>_xlfn.XLOOKUP($C304,'[3]BIS Feb-26'!$C:$C,'[3]BIS Feb-26'!AV:AV,"",0)</f>
        <v/>
      </c>
      <c r="DD304" s="11" t="str">
        <f>_xlfn.XLOOKUP($C304,'[3]BIS Feb-26'!$C:$C,'[3]BIS Feb-26'!AW:AW,"",0)</f>
        <v/>
      </c>
      <c r="DE304" s="11" t="str">
        <f>_xlfn.XLOOKUP($C304,'[3]BIS Feb-26'!$C:$C,'[3]BIS Feb-26'!AX:AX,"",0)</f>
        <v/>
      </c>
      <c r="DF304" s="11" t="str">
        <f>_xlfn.XLOOKUP($C304,'[3]BIS Feb-26'!$C:$C,'[3]BIS Feb-26'!AY:AY,"",0)</f>
        <v/>
      </c>
      <c r="DG304" s="11">
        <f t="shared" ca="1" si="120"/>
        <v>0</v>
      </c>
      <c r="DH304" s="11">
        <f t="shared" ca="1" si="121"/>
        <v>0</v>
      </c>
      <c r="DI304" s="11">
        <f t="shared" ca="1" si="122"/>
        <v>0</v>
      </c>
      <c r="DJ304" s="11" t="str">
        <f>_xlfn.XLOOKUP($C304,'[3]Active Customer Assets'!$D:$D,'[3]Active Customer Assets'!I:I,"",0)</f>
        <v/>
      </c>
      <c r="DK304" s="28" t="str">
        <f>_xlfn.XLOOKUP($C304,'[3]Active Customer Assets'!$D:$D,'[3]Active Customer Assets'!J:J,"",0)</f>
        <v/>
      </c>
      <c r="DL304" s="28" t="str">
        <f>_xlfn.XLOOKUP($C304,'[3]Active Customer Assets'!$D:$D,'[3]Active Customer Assets'!K:K,"",0)</f>
        <v/>
      </c>
      <c r="DM304" s="28" t="str">
        <f>_xlfn.XLOOKUP($C304,'[3]Active Customer Assets'!$D:$D,'[3]Active Customer Assets'!L:L,"",0)</f>
        <v/>
      </c>
      <c r="DN304" s="21" t="str">
        <f>_xlfn.XLOOKUP($C304,'[3]Active Customer Assets'!$D:$D,'[3]Active Customer Assets'!M:M,"",0)</f>
        <v/>
      </c>
      <c r="DO304" s="28" t="str">
        <f>_xlfn.XLOOKUP($C304,'[3]Active Customer Assets'!$D:$D,'[3]Active Customer Assets'!N:N,"",0)</f>
        <v/>
      </c>
      <c r="DP304" s="28" t="str">
        <f>_xlfn.XLOOKUP($C304,'[3]Active Customer Assets'!$D:$D,'[3]Active Customer Assets'!O:O,"",0)</f>
        <v/>
      </c>
      <c r="DQ304" s="28" t="str">
        <f>_xlfn.XLOOKUP($C304,'[3]Active Customer Assets'!$D:$D,'[3]Active Customer Assets'!P:P,"",0)</f>
        <v/>
      </c>
      <c r="DR304" s="28" t="str">
        <f>_xlfn.XLOOKUP($C304,'[3]Active Customer Assets'!$D:$D,'[3]Active Customer Assets'!Q:Q,"",0)</f>
        <v/>
      </c>
      <c r="DS304" s="28" t="str">
        <f>_xlfn.XLOOKUP($C304,'[3]Active Customer Assets'!$D:$D,'[3]Active Customer Assets'!R:R,"",0)</f>
        <v/>
      </c>
      <c r="DT304" s="28" t="str">
        <f>_xlfn.XLOOKUP($C304,'[3]Active Customer Assets'!$D:$D,'[3]Active Customer Assets'!S:S,"",0)</f>
        <v/>
      </c>
      <c r="DU304" s="28" t="str">
        <f>_xlfn.XLOOKUP($C304,'[3]Active Customer Assets'!$D:$D,'[3]Active Customer Assets'!T:T,"",0)</f>
        <v/>
      </c>
      <c r="DV304" s="28" t="str">
        <f>_xlfn.XLOOKUP($C304,'[3]Active Customer Assets'!$D:$D,'[3]Active Customer Assets'!U:U,"",0)</f>
        <v/>
      </c>
      <c r="DW304" s="28" t="str">
        <f>_xlfn.XLOOKUP($C304,'[3]Active Customer Assets'!$D:$D,'[3]Active Customer Assets'!V:V,"",0)</f>
        <v/>
      </c>
      <c r="DX304" s="28" t="str">
        <f>_xlfn.XLOOKUP($C304,'[3]Active Customer Assets'!$D:$D,'[3]Active Customer Assets'!W:W,"",0)</f>
        <v/>
      </c>
      <c r="DY304" s="28" t="str">
        <f>_xlfn.XLOOKUP($C304,'[3]Active Customer Assets'!$D:$D,'[3]Active Customer Assets'!X:X,"",0)</f>
        <v/>
      </c>
      <c r="DZ304" s="28" t="str">
        <f>_xlfn.XLOOKUP($C304,'[3]Active Customer Assets'!$D:$D,'[3]Active Customer Assets'!Y:Y,"",0)</f>
        <v/>
      </c>
      <c r="EA304" s="28" t="str">
        <f>_xlfn.XLOOKUP($C304,'[3]Active Customer Assets'!$D:$D,'[3]Active Customer Assets'!Z:Z,"",0)</f>
        <v/>
      </c>
      <c r="EB304" s="28" t="str">
        <f>_xlfn.XLOOKUP($C304,'[3]Active Customer Assets'!$D:$D,'[3]Active Customer Assets'!AA:AA,"",0)</f>
        <v/>
      </c>
      <c r="EC304" s="28" t="str">
        <f>_xlfn.XLOOKUP($C304,'[3]Active Customer Assets'!$D:$D,'[3]Active Customer Assets'!AB:AB,"",0)</f>
        <v/>
      </c>
      <c r="ED304" s="28" t="str">
        <f>_xlfn.XLOOKUP($C304,'[3]Active Customer Assets'!$D:$D,'[3]Active Customer Assets'!AC:AC,"",0)</f>
        <v/>
      </c>
      <c r="EE304" s="28" t="str">
        <f>_xlfn.XLOOKUP($C304,'[3]Active Customer Assets'!$D:$D,'[3]Active Customer Assets'!AD:AD,"",0)</f>
        <v/>
      </c>
      <c r="EF304" s="28" t="str">
        <f>_xlfn.XLOOKUP($C304,'[3]Active Customer Assets'!$D:$D,'[3]Active Customer Assets'!AE:AE,"",0)</f>
        <v/>
      </c>
      <c r="EG304" s="28" t="str">
        <f>_xlfn.XLOOKUP($C304,'[3]Active Customer Assets'!$D:$D,'[3]Active Customer Assets'!AF:AF,"",0)</f>
        <v/>
      </c>
      <c r="EH304" s="28" t="str">
        <f>_xlfn.XLOOKUP($C304,'[3]Active Customer Assets'!$D:$D,'[3]Active Customer Assets'!AG:AG,"",0)</f>
        <v/>
      </c>
      <c r="EI304" s="28" t="str">
        <f>_xlfn.XLOOKUP($C304,'[3]Active Customer Assets'!$D:$D,'[3]Active Customer Assets'!AH:AH,"",0)</f>
        <v/>
      </c>
      <c r="EJ304" s="21" t="str">
        <f>_xlfn.XLOOKUP($C304,'[3]Active Customer Assets'!$D:$D,'[3]Active Customer Assets'!AI:AI,"",0)</f>
        <v/>
      </c>
      <c r="EK304" s="35" t="str">
        <f>[3]!tbl_DPSAC[[#This Row],[Unit Status]]</f>
        <v>Shifted</v>
      </c>
    </row>
    <row r="305" spans="1:141" x14ac:dyDescent="0.15">
      <c r="A305" s="11">
        <f>ROW(tbl_DPSAC[[#This Row],[Sl. No.]])-1</f>
        <v>304</v>
      </c>
      <c r="B305" s="12" t="s">
        <v>136</v>
      </c>
      <c r="C305" s="12" t="s">
        <v>1614</v>
      </c>
      <c r="D305" s="12" t="s">
        <v>1491</v>
      </c>
      <c r="E305" s="12" t="s">
        <v>1492</v>
      </c>
      <c r="F305" s="12" t="s">
        <v>161</v>
      </c>
      <c r="G305" s="13" t="s">
        <v>184</v>
      </c>
      <c r="H305" s="13" t="str">
        <f>_xlfn.XLOOKUP(C305,'[1]E&amp;DPSAC'!$K:$K,'[1]E&amp;DPSAC'!$E:$E,,0)</f>
        <v>LODNA MORE</v>
      </c>
      <c r="I305" s="13"/>
      <c r="J305" s="13">
        <v>6200119580</v>
      </c>
      <c r="K305" s="13">
        <v>9550053031</v>
      </c>
      <c r="L305" s="12" t="str">
        <f t="shared" ca="1" si="100"/>
        <v>Non - Warranty</v>
      </c>
      <c r="M305" s="14">
        <v>45005</v>
      </c>
      <c r="N305" s="15">
        <v>24</v>
      </c>
      <c r="O305" s="14">
        <f t="shared" si="125"/>
        <v>45747</v>
      </c>
      <c r="P305" s="11" t="s">
        <v>142</v>
      </c>
      <c r="Q305" s="19" t="str">
        <f>_xlfn.XLOOKUP(C305,'[2]Sch Calls'!$R:$R,'[2]Sch Calls'!$F:$F,"",0)</f>
        <v>CC-01842847</v>
      </c>
      <c r="R305" s="18">
        <f>_xlfn.XLOOKUP(C305,'[2]Sch Calls'!$R:$R,'[2]Sch Calls'!$A:$A,"",0)</f>
        <v>45954.53402777778</v>
      </c>
      <c r="S305" s="17">
        <f>_xlfn.XLOOKUP(C305,'[2]Sch Calls'!$R:$R,'[2]Sch Calls'!$B:$B,"",0)</f>
        <v>3090</v>
      </c>
      <c r="T305" s="18">
        <f>_xlfn.XLOOKUP(C305,'[1]E&amp;DPSAC'!$K:$K,'[1]E&amp;DPSAC'!$W:$W,"",0)</f>
        <v>45881</v>
      </c>
      <c r="U305" s="17">
        <f>_xlfn.XLOOKUP(C305,'[1]E&amp;DPSAC'!$K:$K,'[1]E&amp;DPSAC'!$Z:$Z,"",0)</f>
        <v>0</v>
      </c>
      <c r="V305" s="17">
        <f>_xlfn.XLOOKUP(C305,'[2]1. All Calls'!$R:$R,'[2]1. All Calls'!$B:$B,"",0)</f>
        <v>3135</v>
      </c>
      <c r="W305" s="20">
        <f>_xlfn.XLOOKUP(C305,'[2]1. All Calls'!$R:$R,'[2]1. All Calls'!$A:$A,"",0)</f>
        <v>45966.586111111108</v>
      </c>
      <c r="X305" s="17" t="str">
        <f>_xlfn.XLOOKUP(C305,'[2]Sch Calls'!$R:$R,'[2]Sch Calls'!$AB:$AB,"",0)</f>
        <v>Service spares purchase from us and done scheduled service by itself and change air filter, oil filter, air oil separator, MPV KIT, BDV KIT, ARV KIT, PRESSURE REGULATOR SWITCH AND ELGI air lube Plus oil 40 liters.</v>
      </c>
      <c r="Y305" s="17">
        <f t="shared" si="102"/>
        <v>705</v>
      </c>
      <c r="Z305" s="17" t="str">
        <f t="shared" si="103"/>
        <v>Done</v>
      </c>
      <c r="AA305" s="21">
        <f t="shared" ca="1" si="104"/>
        <v>146.46597222222044</v>
      </c>
      <c r="AB305" s="21" t="str">
        <f t="shared" ca="1" si="105"/>
        <v>Done</v>
      </c>
      <c r="AC305" s="11">
        <f ca="1">tbl_DPSAC[[#This Row],[Current Month Due Count]]</f>
        <v>0</v>
      </c>
      <c r="AD305" s="11">
        <f ca="1">tbl_DPSAC[[#This Row],[Next Month Due2]]</f>
        <v>4</v>
      </c>
      <c r="AE305" s="11"/>
      <c r="AF305" s="11">
        <v>4</v>
      </c>
      <c r="AG305" s="17">
        <f t="shared" ca="1" si="107"/>
        <v>3673</v>
      </c>
      <c r="AH305" s="11" t="s">
        <v>1615</v>
      </c>
      <c r="AI305" s="11" t="s">
        <v>1616</v>
      </c>
      <c r="AJ305" s="11" t="s">
        <v>1617</v>
      </c>
      <c r="AK305" s="11">
        <v>0</v>
      </c>
      <c r="AL305" s="11">
        <v>0</v>
      </c>
      <c r="AM305" s="11">
        <v>0</v>
      </c>
      <c r="AN305" s="11">
        <v>0</v>
      </c>
      <c r="AO305" s="11">
        <v>0</v>
      </c>
      <c r="AP305" s="11">
        <v>0</v>
      </c>
      <c r="AQ305" s="11">
        <v>0</v>
      </c>
      <c r="AR305" s="11">
        <v>0</v>
      </c>
      <c r="AS305" s="11">
        <v>0</v>
      </c>
      <c r="AT305" s="11">
        <v>0</v>
      </c>
      <c r="AU305" s="11">
        <v>0</v>
      </c>
      <c r="AV305" s="11">
        <v>0</v>
      </c>
      <c r="AW305" s="11">
        <v>0</v>
      </c>
      <c r="AX305" s="11" t="str">
        <f t="shared" ca="1" si="108"/>
        <v>No Service Dues</v>
      </c>
      <c r="AY305" s="17">
        <v>3090</v>
      </c>
      <c r="AZ305" s="22">
        <v>45954</v>
      </c>
      <c r="BA305" s="17" t="s">
        <v>1618</v>
      </c>
      <c r="BB305" s="17">
        <v>3090</v>
      </c>
      <c r="BC305" s="22">
        <v>45954</v>
      </c>
      <c r="BD305" s="17" t="s">
        <v>1618</v>
      </c>
      <c r="BE305" s="17">
        <v>3090</v>
      </c>
      <c r="BF305" s="22">
        <v>45954</v>
      </c>
      <c r="BG305" s="17" t="s">
        <v>1618</v>
      </c>
      <c r="BH305" s="17">
        <v>3090</v>
      </c>
      <c r="BI305" s="22">
        <v>45954</v>
      </c>
      <c r="BJ305" s="17" t="s">
        <v>1618</v>
      </c>
      <c r="BK305" s="17">
        <v>3090</v>
      </c>
      <c r="BL305" s="22">
        <v>45954</v>
      </c>
      <c r="BM305" s="17" t="s">
        <v>1618</v>
      </c>
      <c r="BN305" s="23">
        <f t="shared" si="109"/>
        <v>46134</v>
      </c>
      <c r="BO305" s="23">
        <f t="shared" si="110"/>
        <v>46134</v>
      </c>
      <c r="BP305" s="23">
        <f t="shared" si="111"/>
        <v>46134</v>
      </c>
      <c r="BQ305" s="23">
        <f t="shared" si="112"/>
        <v>46134</v>
      </c>
      <c r="BR305" s="23">
        <f t="shared" si="123"/>
        <v>46319</v>
      </c>
      <c r="BS305" s="24">
        <f t="shared" ca="1" si="113"/>
        <v>167</v>
      </c>
      <c r="BT305" s="25">
        <f t="shared" ca="1" si="114"/>
        <v>917</v>
      </c>
      <c r="BU305" s="25">
        <f t="shared" ca="1" si="115"/>
        <v>167</v>
      </c>
      <c r="BV305" s="25">
        <f t="shared" ca="1" si="116"/>
        <v>167</v>
      </c>
      <c r="BW305" s="25">
        <f t="shared" ca="1" si="117"/>
        <v>917</v>
      </c>
      <c r="BX305" s="26"/>
      <c r="BY305" s="11">
        <f t="shared" ca="1" si="118"/>
        <v>0</v>
      </c>
      <c r="BZ305" s="11">
        <f t="shared" ca="1" si="124"/>
        <v>0</v>
      </c>
      <c r="CA305" s="11">
        <f t="shared" ca="1" si="119"/>
        <v>4</v>
      </c>
      <c r="CB305" s="28">
        <f>_xlfn.XLOOKUP($C305,'[3]BIS Feb-26'!$C:$C,'[3]BIS Feb-26'!U:U,"",0)</f>
        <v>45953.770833333299</v>
      </c>
      <c r="CC305" s="28">
        <f>_xlfn.XLOOKUP($C305,'[3]BIS Feb-26'!$C:$C,'[3]BIS Feb-26'!V:V,"",0)</f>
        <v>45953.770833333299</v>
      </c>
      <c r="CD305" s="28">
        <f>_xlfn.XLOOKUP($C305,'[3]BIS Feb-26'!$C:$C,'[3]BIS Feb-26'!W:W,"",0)</f>
        <v>45953.770833333299</v>
      </c>
      <c r="CE305" s="28">
        <f>_xlfn.XLOOKUP($C305,'[3]BIS Feb-26'!$C:$C,'[3]BIS Feb-26'!X:X,"",0)</f>
        <v>45953.770833333299</v>
      </c>
      <c r="CF305" s="28">
        <f>_xlfn.XLOOKUP($C305,'[3]BIS Feb-26'!$C:$C,'[3]BIS Feb-26'!Y:Y,"",0)</f>
        <v>45953.770833333299</v>
      </c>
      <c r="CG305" s="28">
        <f>_xlfn.XLOOKUP($C305,'[3]BIS Feb-26'!$C:$C,'[3]BIS Feb-26'!Z:Z,"",0)</f>
        <v>45953.770833333299</v>
      </c>
      <c r="CH305" s="28">
        <f>_xlfn.XLOOKUP($C305,'[3]BIS Feb-26'!$C:$C,'[3]BIS Feb-26'!AA:AA,"",0)</f>
        <v>45953.770833333299</v>
      </c>
      <c r="CI305" s="28">
        <f>_xlfn.XLOOKUP($C305,'[3]BIS Feb-26'!$C:$C,'[3]BIS Feb-26'!AB:AB,"",0)</f>
        <v>45953.770833333299</v>
      </c>
      <c r="CJ305" s="28">
        <f>_xlfn.XLOOKUP($C305,'[3]BIS Feb-26'!$C:$C,'[3]BIS Feb-26'!AC:AC,"",0)</f>
        <v>45953.770833333299</v>
      </c>
      <c r="CK305" s="29" t="str">
        <f>_xlfn.XLOOKUP($C305,'[3]BIS Feb-26'!$C:$C,'[3]BIS Feb-26'!AD:AD,"",0)</f>
        <v>1455</v>
      </c>
      <c r="CL305" s="29" t="str">
        <f>_xlfn.XLOOKUP($C305,'[3]BIS Feb-26'!$C:$C,'[3]BIS Feb-26'!AE:AE,"",0)</f>
        <v>705</v>
      </c>
      <c r="CM305" s="29" t="str">
        <f>_xlfn.XLOOKUP($C305,'[3]BIS Feb-26'!$C:$C,'[3]BIS Feb-26'!AF:AF,"",0)</f>
        <v>705</v>
      </c>
      <c r="CN305" s="29" t="str">
        <f>_xlfn.XLOOKUP($C305,'[3]BIS Feb-26'!$C:$C,'[3]BIS Feb-26'!AG:AG,"",0)</f>
        <v>705</v>
      </c>
      <c r="CO305" s="29" t="str">
        <f>_xlfn.XLOOKUP($C305,'[3]BIS Feb-26'!$C:$C,'[3]BIS Feb-26'!AH:AH,"",0)</f>
        <v>705</v>
      </c>
      <c r="CP305" s="29" t="str">
        <f>_xlfn.XLOOKUP($C305,'[3]BIS Feb-26'!$C:$C,'[3]BIS Feb-26'!AI:AI,"",0)</f>
        <v>1455</v>
      </c>
      <c r="CQ305" s="29" t="str">
        <f>_xlfn.XLOOKUP($C305,'[3]BIS Feb-26'!$C:$C,'[3]BIS Feb-26'!AJ:AJ,"",0)</f>
        <v>1000</v>
      </c>
      <c r="CR305" s="29" t="str">
        <f>_xlfn.XLOOKUP($C305,'[3]BIS Feb-26'!$C:$C,'[3]BIS Feb-26'!AK:AK,"",0)</f>
        <v>1455</v>
      </c>
      <c r="CS305" s="29" t="str">
        <f>_xlfn.XLOOKUP($C305,'[3]BIS Feb-26'!$C:$C,'[3]BIS Feb-26'!AL:AL,"",0)</f>
        <v>1455</v>
      </c>
      <c r="CT305" s="29">
        <f>_xlfn.XLOOKUP($C305,'[3]BIS Feb-26'!$C:$C,'[3]BIS Feb-26'!AM:AM,"",0)</f>
        <v>4</v>
      </c>
      <c r="CU305" s="28">
        <f>_xlfn.XLOOKUP($C305,'[3]BIS Feb-26'!$C:$C,'[3]BIS Feb-26'!AN:AN,"",0)</f>
        <v>46133</v>
      </c>
      <c r="CV305" s="28">
        <f>_xlfn.XLOOKUP($C305,'[3]BIS Feb-26'!$C:$C,'[3]BIS Feb-26'!AO:AO,"",0)</f>
        <v>46133</v>
      </c>
      <c r="CW305" s="28">
        <f>_xlfn.XLOOKUP($C305,'[3]BIS Feb-26'!$C:$C,'[3]BIS Feb-26'!AP:AP,"",0)</f>
        <v>46133</v>
      </c>
      <c r="CX305" s="28">
        <f>_xlfn.XLOOKUP($C305,'[3]BIS Feb-26'!$C:$C,'[3]BIS Feb-26'!AQ:AQ,"",0)</f>
        <v>46133</v>
      </c>
      <c r="CY305" s="28">
        <f>_xlfn.XLOOKUP($C305,'[3]BIS Feb-26'!$C:$C,'[3]BIS Feb-26'!AR:AR,"",0)</f>
        <v>46133</v>
      </c>
      <c r="CZ305" s="28">
        <f>_xlfn.XLOOKUP($C305,'[3]BIS Feb-26'!$C:$C,'[3]BIS Feb-26'!AS:AS,"",0)</f>
        <v>46223</v>
      </c>
      <c r="DA305" s="28">
        <f>_xlfn.XLOOKUP($C305,'[3]BIS Feb-26'!$C:$C,'[3]BIS Feb-26'!AT:AT,"",0)</f>
        <v>46216</v>
      </c>
      <c r="DB305" s="28">
        <f>_xlfn.XLOOKUP($C305,'[3]BIS Feb-26'!$C:$C,'[3]BIS Feb-26'!AU:AU,"",0)</f>
        <v>46133</v>
      </c>
      <c r="DC305" s="28">
        <f>_xlfn.XLOOKUP($C305,'[3]BIS Feb-26'!$C:$C,'[3]BIS Feb-26'!AV:AV,"",0)</f>
        <v>46318</v>
      </c>
      <c r="DD305" s="11">
        <f>_xlfn.XLOOKUP($C305,'[3]BIS Feb-26'!$C:$C,'[3]BIS Feb-26'!AW:AW,"",0)</f>
        <v>0</v>
      </c>
      <c r="DE305" s="11">
        <f>_xlfn.XLOOKUP($C305,'[3]BIS Feb-26'!$C:$C,'[3]BIS Feb-26'!AX:AX,"",0)</f>
        <v>0</v>
      </c>
      <c r="DF305" s="11">
        <f>_xlfn.XLOOKUP($C305,'[3]BIS Feb-26'!$C:$C,'[3]BIS Feb-26'!AY:AY,"",0)</f>
        <v>0</v>
      </c>
      <c r="DG305" s="11">
        <f t="shared" ca="1" si="120"/>
        <v>0</v>
      </c>
      <c r="DH305" s="11">
        <f t="shared" ca="1" si="121"/>
        <v>0</v>
      </c>
      <c r="DI305" s="11">
        <f t="shared" ca="1" si="122"/>
        <v>6</v>
      </c>
      <c r="DJ305" s="11" t="str">
        <f>_xlfn.XLOOKUP($C305,'[3]Active Customer Assets'!$D:$D,'[3]Active Customer Assets'!I:I,"",0)</f>
        <v>A (100% potential spares purchased)</v>
      </c>
      <c r="DK305" s="28">
        <f>_xlfn.XLOOKUP($C305,'[3]Active Customer Assets'!$D:$D,'[3]Active Customer Assets'!J:J,"",0)</f>
        <v>45005.71875</v>
      </c>
      <c r="DL305" s="28">
        <f>_xlfn.XLOOKUP($C305,'[3]Active Customer Assets'!$D:$D,'[3]Active Customer Assets'!K:K,"",0)</f>
        <v>44966.229166666701</v>
      </c>
      <c r="DM305" s="28">
        <f>_xlfn.XLOOKUP($C305,'[3]Active Customer Assets'!$D:$D,'[3]Active Customer Assets'!L:L,"",0)</f>
        <v>45966.5870138889</v>
      </c>
      <c r="DN305" s="21">
        <f>_xlfn.XLOOKUP($C305,'[3]Active Customer Assets'!$D:$D,'[3]Active Customer Assets'!M:M,"",0)</f>
        <v>3135</v>
      </c>
      <c r="DO305" s="28">
        <f>_xlfn.XLOOKUP($C305,'[3]Active Customer Assets'!$D:$D,'[3]Active Customer Assets'!N:N,"",0)</f>
        <v>0</v>
      </c>
      <c r="DP305" s="28">
        <f>_xlfn.XLOOKUP($C305,'[3]Active Customer Assets'!$D:$D,'[3]Active Customer Assets'!O:O,"",0)</f>
        <v>0</v>
      </c>
      <c r="DQ305" s="28" t="str">
        <f>_xlfn.XLOOKUP($C305,'[3]Active Customer Assets'!$D:$D,'[3]Active Customer Assets'!P:P,"",0)</f>
        <v>Air lube Plus</v>
      </c>
      <c r="DR305" s="28">
        <f>_xlfn.XLOOKUP($C305,'[3]Active Customer Assets'!$D:$D,'[3]Active Customer Assets'!Q:Q,"",0)</f>
        <v>45954</v>
      </c>
      <c r="DS305" s="28">
        <f>_xlfn.XLOOKUP($C305,'[3]Active Customer Assets'!$D:$D,'[3]Active Customer Assets'!R:R,"",0)</f>
        <v>45954</v>
      </c>
      <c r="DT305" s="28">
        <f>_xlfn.XLOOKUP($C305,'[3]Active Customer Assets'!$D:$D,'[3]Active Customer Assets'!S:S,"",0)</f>
        <v>45954</v>
      </c>
      <c r="DU305" s="28">
        <f>_xlfn.XLOOKUP($C305,'[3]Active Customer Assets'!$D:$D,'[3]Active Customer Assets'!T:T,"",0)</f>
        <v>45954</v>
      </c>
      <c r="DV305" s="28">
        <f>_xlfn.XLOOKUP($C305,'[3]Active Customer Assets'!$D:$D,'[3]Active Customer Assets'!U:U,"",0)</f>
        <v>45954</v>
      </c>
      <c r="DW305" s="28">
        <f>_xlfn.XLOOKUP($C305,'[3]Active Customer Assets'!$D:$D,'[3]Active Customer Assets'!V:V,"",0)</f>
        <v>45954</v>
      </c>
      <c r="DX305" s="28">
        <f>_xlfn.XLOOKUP($C305,'[3]Active Customer Assets'!$D:$D,'[3]Active Customer Assets'!W:W,"",0)</f>
        <v>45954</v>
      </c>
      <c r="DY305" s="28">
        <f>_xlfn.XLOOKUP($C305,'[3]Active Customer Assets'!$D:$D,'[3]Active Customer Assets'!X:X,"",0)</f>
        <v>45954</v>
      </c>
      <c r="DZ305" s="28">
        <f>_xlfn.XLOOKUP($C305,'[3]Active Customer Assets'!$D:$D,'[3]Active Customer Assets'!Y:Y,"",0)</f>
        <v>45954</v>
      </c>
      <c r="EA305" s="28" t="str">
        <f>_xlfn.XLOOKUP($C305,'[3]Active Customer Assets'!$D:$D,'[3]Active Customer Assets'!Z:Z,"",0)</f>
        <v>1455</v>
      </c>
      <c r="EB305" s="28" t="str">
        <f>_xlfn.XLOOKUP($C305,'[3]Active Customer Assets'!$D:$D,'[3]Active Customer Assets'!AA:AA,"",0)</f>
        <v>705</v>
      </c>
      <c r="EC305" s="28" t="str">
        <f>_xlfn.XLOOKUP($C305,'[3]Active Customer Assets'!$D:$D,'[3]Active Customer Assets'!AB:AB,"",0)</f>
        <v>705</v>
      </c>
      <c r="ED305" s="28" t="str">
        <f>_xlfn.XLOOKUP($C305,'[3]Active Customer Assets'!$D:$D,'[3]Active Customer Assets'!AC:AC,"",0)</f>
        <v>705</v>
      </c>
      <c r="EE305" s="28" t="str">
        <f>_xlfn.XLOOKUP($C305,'[3]Active Customer Assets'!$D:$D,'[3]Active Customer Assets'!AD:AD,"",0)</f>
        <v>705</v>
      </c>
      <c r="EF305" s="28" t="str">
        <f>_xlfn.XLOOKUP($C305,'[3]Active Customer Assets'!$D:$D,'[3]Active Customer Assets'!AE:AE,"",0)</f>
        <v>1455</v>
      </c>
      <c r="EG305" s="28" t="str">
        <f>_xlfn.XLOOKUP($C305,'[3]Active Customer Assets'!$D:$D,'[3]Active Customer Assets'!AF:AF,"",0)</f>
        <v>1000</v>
      </c>
      <c r="EH305" s="28" t="str">
        <f>_xlfn.XLOOKUP($C305,'[3]Active Customer Assets'!$D:$D,'[3]Active Customer Assets'!AG:AG,"",0)</f>
        <v>1455</v>
      </c>
      <c r="EI305" s="28" t="str">
        <f>_xlfn.XLOOKUP($C305,'[3]Active Customer Assets'!$D:$D,'[3]Active Customer Assets'!AH:AH,"",0)</f>
        <v>1455</v>
      </c>
      <c r="EJ305" s="21">
        <f>_xlfn.XLOOKUP($C305,'[3]Active Customer Assets'!$D:$D,'[3]Active Customer Assets'!AI:AI,"",0)</f>
        <v>4</v>
      </c>
      <c r="EK305" s="35" t="str">
        <f>[3]!tbl_DPSAC[[#This Row],[Unit Status]]</f>
        <v>Active</v>
      </c>
    </row>
    <row r="306" spans="1:141" x14ac:dyDescent="0.15">
      <c r="A306" s="11">
        <f>ROW(tbl_DPSAC[[#This Row],[Sl. No.]])-1</f>
        <v>305</v>
      </c>
      <c r="B306" s="12" t="s">
        <v>136</v>
      </c>
      <c r="C306" s="12" t="s">
        <v>1619</v>
      </c>
      <c r="D306" s="12" t="s">
        <v>1491</v>
      </c>
      <c r="E306" s="12" t="s">
        <v>1492</v>
      </c>
      <c r="F306" s="12" t="s">
        <v>161</v>
      </c>
      <c r="G306" s="13" t="s">
        <v>184</v>
      </c>
      <c r="H306" s="13" t="str">
        <f>_xlfn.XLOOKUP(C306,'[1]E&amp;DPSAC'!$K:$K,'[1]E&amp;DPSAC'!$E:$E,,0)</f>
        <v>LODNA MORE</v>
      </c>
      <c r="I306" s="13"/>
      <c r="J306" s="13">
        <v>6200119580</v>
      </c>
      <c r="K306" s="13">
        <v>8658834483</v>
      </c>
      <c r="L306" s="12" t="str">
        <f t="shared" ca="1" si="100"/>
        <v>Non - Warranty</v>
      </c>
      <c r="M306" s="14">
        <v>45005</v>
      </c>
      <c r="N306" s="15">
        <v>24</v>
      </c>
      <c r="O306" s="14">
        <f t="shared" si="125"/>
        <v>45747</v>
      </c>
      <c r="P306" s="11" t="s">
        <v>142</v>
      </c>
      <c r="Q306" s="19" t="str">
        <f>_xlfn.XLOOKUP(C306,'[2]Sch Calls'!$R:$R,'[2]Sch Calls'!$F:$F,"",0)</f>
        <v>CC-01842849</v>
      </c>
      <c r="R306" s="18">
        <f>_xlfn.XLOOKUP(C306,'[2]Sch Calls'!$R:$R,'[2]Sch Calls'!$A:$A,"",0)</f>
        <v>45954.535416666666</v>
      </c>
      <c r="S306" s="17">
        <f>_xlfn.XLOOKUP(C306,'[2]Sch Calls'!$R:$R,'[2]Sch Calls'!$B:$B,"",0)</f>
        <v>4775</v>
      </c>
      <c r="T306" s="18">
        <f>_xlfn.XLOOKUP(C306,'[1]E&amp;DPSAC'!$K:$K,'[1]E&amp;DPSAC'!$W:$W,"",0)</f>
        <v>46002</v>
      </c>
      <c r="U306" s="17">
        <f>_xlfn.XLOOKUP(C306,'[1]E&amp;DPSAC'!$K:$K,'[1]E&amp;DPSAC'!$Z:$Z,"",0)</f>
        <v>5100</v>
      </c>
      <c r="V306" s="17">
        <f>_xlfn.XLOOKUP(C306,'[2]1. All Calls'!$R:$R,'[2]1. All Calls'!$B:$B,"",0)</f>
        <v>4800</v>
      </c>
      <c r="W306" s="20">
        <f>_xlfn.XLOOKUP(C306,'[2]1. All Calls'!$R:$R,'[2]1. All Calls'!$A:$A,"",0)</f>
        <v>45966.609722222223</v>
      </c>
      <c r="X306" s="17" t="str">
        <f>_xlfn.XLOOKUP(C306,'[2]Sch Calls'!$R:$R,'[2]Sch Calls'!$AB:$AB,"",0)</f>
        <v>Service spares purchase from us and done scheduled service by itself and change air filter, oil filter, air oil separator, MPV KIT, BDV KIT, ARV KIT, PRESSURE REGULATOR SWITCH AND ELGI air lube Plus oil 40 liters.</v>
      </c>
      <c r="Y306" s="17">
        <f t="shared" si="102"/>
        <v>725</v>
      </c>
      <c r="Z306" s="17" t="str">
        <f t="shared" si="103"/>
        <v>Done</v>
      </c>
      <c r="AA306" s="21">
        <f t="shared" ca="1" si="104"/>
        <v>146.4645833333343</v>
      </c>
      <c r="AB306" s="21" t="str">
        <f t="shared" ca="1" si="105"/>
        <v>Done</v>
      </c>
      <c r="AC306" s="11">
        <f ca="1">tbl_DPSAC[[#This Row],[Current Month Due Count]]</f>
        <v>0</v>
      </c>
      <c r="AD306" s="11">
        <f ca="1">tbl_DPSAC[[#This Row],[Next Month Due2]]</f>
        <v>4</v>
      </c>
      <c r="AE306" s="11"/>
      <c r="AF306" s="11">
        <v>2</v>
      </c>
      <c r="AG306" s="17">
        <f t="shared" ca="1" si="107"/>
        <v>5069</v>
      </c>
      <c r="AH306" s="11" t="s">
        <v>1620</v>
      </c>
      <c r="AI306" s="11" t="s">
        <v>1621</v>
      </c>
      <c r="AJ306" s="11" t="s">
        <v>1622</v>
      </c>
      <c r="AK306" s="11" t="s">
        <v>1623</v>
      </c>
      <c r="AL306" s="11" t="s">
        <v>1624</v>
      </c>
      <c r="AM306" s="11">
        <v>0</v>
      </c>
      <c r="AN306" s="11">
        <v>0</v>
      </c>
      <c r="AO306" s="11">
        <v>0</v>
      </c>
      <c r="AP306" s="11">
        <v>0</v>
      </c>
      <c r="AQ306" s="11">
        <v>0</v>
      </c>
      <c r="AR306" s="11">
        <v>0</v>
      </c>
      <c r="AS306" s="11">
        <v>0</v>
      </c>
      <c r="AT306" s="11">
        <v>0</v>
      </c>
      <c r="AU306" s="11">
        <v>0</v>
      </c>
      <c r="AV306" s="11">
        <v>0</v>
      </c>
      <c r="AW306" s="11">
        <v>0</v>
      </c>
      <c r="AX306" s="11" t="str">
        <f t="shared" ca="1" si="108"/>
        <v>No Service Dues</v>
      </c>
      <c r="AY306" s="17">
        <v>4775</v>
      </c>
      <c r="AZ306" s="22">
        <v>45954</v>
      </c>
      <c r="BA306" s="17" t="s">
        <v>1618</v>
      </c>
      <c r="BB306" s="17">
        <v>4775</v>
      </c>
      <c r="BC306" s="22">
        <v>45954</v>
      </c>
      <c r="BD306" s="17" t="s">
        <v>1618</v>
      </c>
      <c r="BE306" s="17">
        <v>4775</v>
      </c>
      <c r="BF306" s="22">
        <v>45954</v>
      </c>
      <c r="BG306" s="17" t="s">
        <v>1618</v>
      </c>
      <c r="BH306" s="17">
        <v>4775</v>
      </c>
      <c r="BI306" s="22">
        <v>45954</v>
      </c>
      <c r="BJ306" s="17" t="s">
        <v>1618</v>
      </c>
      <c r="BK306" s="17">
        <v>4775</v>
      </c>
      <c r="BL306" s="22">
        <v>45954</v>
      </c>
      <c r="BM306" s="17" t="s">
        <v>1618</v>
      </c>
      <c r="BN306" s="23">
        <f t="shared" si="109"/>
        <v>46134</v>
      </c>
      <c r="BO306" s="23">
        <f t="shared" si="110"/>
        <v>46134</v>
      </c>
      <c r="BP306" s="23">
        <f t="shared" si="111"/>
        <v>46134</v>
      </c>
      <c r="BQ306" s="23">
        <f t="shared" si="112"/>
        <v>46134</v>
      </c>
      <c r="BR306" s="23">
        <f t="shared" si="123"/>
        <v>46319</v>
      </c>
      <c r="BS306" s="24">
        <f t="shared" ca="1" si="113"/>
        <v>456</v>
      </c>
      <c r="BT306" s="25">
        <f t="shared" ca="1" si="114"/>
        <v>1206</v>
      </c>
      <c r="BU306" s="25">
        <f t="shared" ca="1" si="115"/>
        <v>456</v>
      </c>
      <c r="BV306" s="25">
        <f t="shared" ca="1" si="116"/>
        <v>456</v>
      </c>
      <c r="BW306" s="25">
        <f t="shared" ca="1" si="117"/>
        <v>1206</v>
      </c>
      <c r="BX306" s="26"/>
      <c r="BY306" s="11">
        <f t="shared" ca="1" si="118"/>
        <v>0</v>
      </c>
      <c r="BZ306" s="11">
        <f t="shared" ca="1" si="124"/>
        <v>0</v>
      </c>
      <c r="CA306" s="11">
        <f t="shared" ca="1" si="119"/>
        <v>4</v>
      </c>
      <c r="CB306" s="28">
        <f>_xlfn.XLOOKUP($C306,'[3]BIS Feb-26'!$C:$C,'[3]BIS Feb-26'!U:U,"",0)</f>
        <v>45953.770833333299</v>
      </c>
      <c r="CC306" s="28">
        <f>_xlfn.XLOOKUP($C306,'[3]BIS Feb-26'!$C:$C,'[3]BIS Feb-26'!V:V,"",0)</f>
        <v>45953.770833333299</v>
      </c>
      <c r="CD306" s="28">
        <f>_xlfn.XLOOKUP($C306,'[3]BIS Feb-26'!$C:$C,'[3]BIS Feb-26'!W:W,"",0)</f>
        <v>45953.770833333299</v>
      </c>
      <c r="CE306" s="28">
        <f>_xlfn.XLOOKUP($C306,'[3]BIS Feb-26'!$C:$C,'[3]BIS Feb-26'!X:X,"",0)</f>
        <v>45953.770833333299</v>
      </c>
      <c r="CF306" s="28">
        <f>_xlfn.XLOOKUP($C306,'[3]BIS Feb-26'!$C:$C,'[3]BIS Feb-26'!Y:Y,"",0)</f>
        <v>45953.770833333299</v>
      </c>
      <c r="CG306" s="28">
        <f>_xlfn.XLOOKUP($C306,'[3]BIS Feb-26'!$C:$C,'[3]BIS Feb-26'!Z:Z,"",0)</f>
        <v>45953.770833333299</v>
      </c>
      <c r="CH306" s="28">
        <f>_xlfn.XLOOKUP($C306,'[3]BIS Feb-26'!$C:$C,'[3]BIS Feb-26'!AA:AA,"",0)</f>
        <v>45953.770833333299</v>
      </c>
      <c r="CI306" s="28">
        <f>_xlfn.XLOOKUP($C306,'[3]BIS Feb-26'!$C:$C,'[3]BIS Feb-26'!AB:AB,"",0)</f>
        <v>45953.770833333299</v>
      </c>
      <c r="CJ306" s="28">
        <f>_xlfn.XLOOKUP($C306,'[3]BIS Feb-26'!$C:$C,'[3]BIS Feb-26'!AC:AC,"",0)</f>
        <v>45953.770833333299</v>
      </c>
      <c r="CK306" s="29" t="str">
        <f>_xlfn.XLOOKUP($C306,'[3]BIS Feb-26'!$C:$C,'[3]BIS Feb-26'!AD:AD,"",0)</f>
        <v>1475</v>
      </c>
      <c r="CL306" s="29" t="str">
        <f>_xlfn.XLOOKUP($C306,'[3]BIS Feb-26'!$C:$C,'[3]BIS Feb-26'!AE:AE,"",0)</f>
        <v>725</v>
      </c>
      <c r="CM306" s="29" t="str">
        <f>_xlfn.XLOOKUP($C306,'[3]BIS Feb-26'!$C:$C,'[3]BIS Feb-26'!AF:AF,"",0)</f>
        <v>725</v>
      </c>
      <c r="CN306" s="29" t="str">
        <f>_xlfn.XLOOKUP($C306,'[3]BIS Feb-26'!$C:$C,'[3]BIS Feb-26'!AG:AG,"",0)</f>
        <v>725</v>
      </c>
      <c r="CO306" s="29" t="str">
        <f>_xlfn.XLOOKUP($C306,'[3]BIS Feb-26'!$C:$C,'[3]BIS Feb-26'!AH:AH,"",0)</f>
        <v>725</v>
      </c>
      <c r="CP306" s="29" t="str">
        <f>_xlfn.XLOOKUP($C306,'[3]BIS Feb-26'!$C:$C,'[3]BIS Feb-26'!AI:AI,"",0)</f>
        <v>1475</v>
      </c>
      <c r="CQ306" s="29" t="str">
        <f>_xlfn.XLOOKUP($C306,'[3]BIS Feb-26'!$C:$C,'[3]BIS Feb-26'!AJ:AJ,"",0)</f>
        <v>1000</v>
      </c>
      <c r="CR306" s="29" t="str">
        <f>_xlfn.XLOOKUP($C306,'[3]BIS Feb-26'!$C:$C,'[3]BIS Feb-26'!AK:AK,"",0)</f>
        <v>1475</v>
      </c>
      <c r="CS306" s="29" t="str">
        <f>_xlfn.XLOOKUP($C306,'[3]BIS Feb-26'!$C:$C,'[3]BIS Feb-26'!AL:AL,"",0)</f>
        <v>1475</v>
      </c>
      <c r="CT306" s="29">
        <f>_xlfn.XLOOKUP($C306,'[3]BIS Feb-26'!$C:$C,'[3]BIS Feb-26'!AM:AM,"",0)</f>
        <v>2</v>
      </c>
      <c r="CU306" s="28">
        <f>_xlfn.XLOOKUP($C306,'[3]BIS Feb-26'!$C:$C,'[3]BIS Feb-26'!AN:AN,"",0)</f>
        <v>46133</v>
      </c>
      <c r="CV306" s="28">
        <f>_xlfn.XLOOKUP($C306,'[3]BIS Feb-26'!$C:$C,'[3]BIS Feb-26'!AO:AO,"",0)</f>
        <v>46133</v>
      </c>
      <c r="CW306" s="28">
        <f>_xlfn.XLOOKUP($C306,'[3]BIS Feb-26'!$C:$C,'[3]BIS Feb-26'!AP:AP,"",0)</f>
        <v>46133</v>
      </c>
      <c r="CX306" s="28">
        <f>_xlfn.XLOOKUP($C306,'[3]BIS Feb-26'!$C:$C,'[3]BIS Feb-26'!AQ:AQ,"",0)</f>
        <v>46133</v>
      </c>
      <c r="CY306" s="28">
        <f>_xlfn.XLOOKUP($C306,'[3]BIS Feb-26'!$C:$C,'[3]BIS Feb-26'!AR:AR,"",0)</f>
        <v>46133</v>
      </c>
      <c r="CZ306" s="28">
        <f>_xlfn.XLOOKUP($C306,'[3]BIS Feb-26'!$C:$C,'[3]BIS Feb-26'!AS:AS,"",0)</f>
        <v>46223</v>
      </c>
      <c r="DA306" s="28">
        <f>_xlfn.XLOOKUP($C306,'[3]BIS Feb-26'!$C:$C,'[3]BIS Feb-26'!AT:AT,"",0)</f>
        <v>46318</v>
      </c>
      <c r="DB306" s="28">
        <f>_xlfn.XLOOKUP($C306,'[3]BIS Feb-26'!$C:$C,'[3]BIS Feb-26'!AU:AU,"",0)</f>
        <v>46133</v>
      </c>
      <c r="DC306" s="28">
        <f>_xlfn.XLOOKUP($C306,'[3]BIS Feb-26'!$C:$C,'[3]BIS Feb-26'!AV:AV,"",0)</f>
        <v>46318</v>
      </c>
      <c r="DD306" s="11">
        <f>_xlfn.XLOOKUP($C306,'[3]BIS Feb-26'!$C:$C,'[3]BIS Feb-26'!AW:AW,"",0)</f>
        <v>0</v>
      </c>
      <c r="DE306" s="11">
        <f>_xlfn.XLOOKUP($C306,'[3]BIS Feb-26'!$C:$C,'[3]BIS Feb-26'!AX:AX,"",0)</f>
        <v>0</v>
      </c>
      <c r="DF306" s="11">
        <f>_xlfn.XLOOKUP($C306,'[3]BIS Feb-26'!$C:$C,'[3]BIS Feb-26'!AY:AY,"",0)</f>
        <v>0</v>
      </c>
      <c r="DG306" s="11">
        <f t="shared" ca="1" si="120"/>
        <v>0</v>
      </c>
      <c r="DH306" s="11">
        <f t="shared" ca="1" si="121"/>
        <v>0</v>
      </c>
      <c r="DI306" s="11">
        <f t="shared" ca="1" si="122"/>
        <v>6</v>
      </c>
      <c r="DJ306" s="11" t="str">
        <f>_xlfn.XLOOKUP($C306,'[3]Active Customer Assets'!$D:$D,'[3]Active Customer Assets'!I:I,"",0)</f>
        <v>A (100% potential spares purchased)</v>
      </c>
      <c r="DK306" s="28">
        <f>_xlfn.XLOOKUP($C306,'[3]Active Customer Assets'!$D:$D,'[3]Active Customer Assets'!J:J,"",0)</f>
        <v>45005.722222222197</v>
      </c>
      <c r="DL306" s="28">
        <f>_xlfn.XLOOKUP($C306,'[3]Active Customer Assets'!$D:$D,'[3]Active Customer Assets'!K:K,"",0)</f>
        <v>44977.229166666701</v>
      </c>
      <c r="DM306" s="28">
        <f>_xlfn.XLOOKUP($C306,'[3]Active Customer Assets'!$D:$D,'[3]Active Customer Assets'!L:L,"",0)</f>
        <v>45966.610983796301</v>
      </c>
      <c r="DN306" s="21">
        <f>_xlfn.XLOOKUP($C306,'[3]Active Customer Assets'!$D:$D,'[3]Active Customer Assets'!M:M,"",0)</f>
        <v>4800</v>
      </c>
      <c r="DO306" s="28">
        <f>_xlfn.XLOOKUP($C306,'[3]Active Customer Assets'!$D:$D,'[3]Active Customer Assets'!N:N,"",0)</f>
        <v>0</v>
      </c>
      <c r="DP306" s="28">
        <f>_xlfn.XLOOKUP($C306,'[3]Active Customer Assets'!$D:$D,'[3]Active Customer Assets'!O:O,"",0)</f>
        <v>0</v>
      </c>
      <c r="DQ306" s="28" t="str">
        <f>_xlfn.XLOOKUP($C306,'[3]Active Customer Assets'!$D:$D,'[3]Active Customer Assets'!P:P,"",0)</f>
        <v>Air lube Plus</v>
      </c>
      <c r="DR306" s="28">
        <f>_xlfn.XLOOKUP($C306,'[3]Active Customer Assets'!$D:$D,'[3]Active Customer Assets'!Q:Q,"",0)</f>
        <v>45954</v>
      </c>
      <c r="DS306" s="28">
        <f>_xlfn.XLOOKUP($C306,'[3]Active Customer Assets'!$D:$D,'[3]Active Customer Assets'!R:R,"",0)</f>
        <v>45954</v>
      </c>
      <c r="DT306" s="28">
        <f>_xlfn.XLOOKUP($C306,'[3]Active Customer Assets'!$D:$D,'[3]Active Customer Assets'!S:S,"",0)</f>
        <v>45954</v>
      </c>
      <c r="DU306" s="28">
        <f>_xlfn.XLOOKUP($C306,'[3]Active Customer Assets'!$D:$D,'[3]Active Customer Assets'!T:T,"",0)</f>
        <v>45954</v>
      </c>
      <c r="DV306" s="28">
        <f>_xlfn.XLOOKUP($C306,'[3]Active Customer Assets'!$D:$D,'[3]Active Customer Assets'!U:U,"",0)</f>
        <v>45954</v>
      </c>
      <c r="DW306" s="28">
        <f>_xlfn.XLOOKUP($C306,'[3]Active Customer Assets'!$D:$D,'[3]Active Customer Assets'!V:V,"",0)</f>
        <v>45954</v>
      </c>
      <c r="DX306" s="28">
        <f>_xlfn.XLOOKUP($C306,'[3]Active Customer Assets'!$D:$D,'[3]Active Customer Assets'!W:W,"",0)</f>
        <v>45954</v>
      </c>
      <c r="DY306" s="28">
        <f>_xlfn.XLOOKUP($C306,'[3]Active Customer Assets'!$D:$D,'[3]Active Customer Assets'!X:X,"",0)</f>
        <v>45954</v>
      </c>
      <c r="DZ306" s="28">
        <f>_xlfn.XLOOKUP($C306,'[3]Active Customer Assets'!$D:$D,'[3]Active Customer Assets'!Y:Y,"",0)</f>
        <v>45954</v>
      </c>
      <c r="EA306" s="28" t="str">
        <f>_xlfn.XLOOKUP($C306,'[3]Active Customer Assets'!$D:$D,'[3]Active Customer Assets'!Z:Z,"",0)</f>
        <v>1475</v>
      </c>
      <c r="EB306" s="28" t="str">
        <f>_xlfn.XLOOKUP($C306,'[3]Active Customer Assets'!$D:$D,'[3]Active Customer Assets'!AA:AA,"",0)</f>
        <v>725</v>
      </c>
      <c r="EC306" s="28" t="str">
        <f>_xlfn.XLOOKUP($C306,'[3]Active Customer Assets'!$D:$D,'[3]Active Customer Assets'!AB:AB,"",0)</f>
        <v>725</v>
      </c>
      <c r="ED306" s="28" t="str">
        <f>_xlfn.XLOOKUP($C306,'[3]Active Customer Assets'!$D:$D,'[3]Active Customer Assets'!AC:AC,"",0)</f>
        <v>725</v>
      </c>
      <c r="EE306" s="28" t="str">
        <f>_xlfn.XLOOKUP($C306,'[3]Active Customer Assets'!$D:$D,'[3]Active Customer Assets'!AD:AD,"",0)</f>
        <v>725</v>
      </c>
      <c r="EF306" s="28" t="str">
        <f>_xlfn.XLOOKUP($C306,'[3]Active Customer Assets'!$D:$D,'[3]Active Customer Assets'!AE:AE,"",0)</f>
        <v>1475</v>
      </c>
      <c r="EG306" s="28" t="str">
        <f>_xlfn.XLOOKUP($C306,'[3]Active Customer Assets'!$D:$D,'[3]Active Customer Assets'!AF:AF,"",0)</f>
        <v>1000</v>
      </c>
      <c r="EH306" s="28" t="str">
        <f>_xlfn.XLOOKUP($C306,'[3]Active Customer Assets'!$D:$D,'[3]Active Customer Assets'!AG:AG,"",0)</f>
        <v>1475</v>
      </c>
      <c r="EI306" s="28" t="str">
        <f>_xlfn.XLOOKUP($C306,'[3]Active Customer Assets'!$D:$D,'[3]Active Customer Assets'!AH:AH,"",0)</f>
        <v>1475</v>
      </c>
      <c r="EJ306" s="21">
        <f>_xlfn.XLOOKUP($C306,'[3]Active Customer Assets'!$D:$D,'[3]Active Customer Assets'!AI:AI,"",0)</f>
        <v>2</v>
      </c>
      <c r="EK306" s="35" t="str">
        <f>[3]!tbl_DPSAC[[#This Row],[Unit Status]]</f>
        <v>Active</v>
      </c>
    </row>
    <row r="307" spans="1:141" x14ac:dyDescent="0.15">
      <c r="A307" s="11">
        <f>ROW(tbl_DPSAC[[#This Row],[Sl. No.]])-1</f>
        <v>306</v>
      </c>
      <c r="B307" s="12" t="s">
        <v>136</v>
      </c>
      <c r="C307" s="12" t="s">
        <v>1625</v>
      </c>
      <c r="D307" s="12" t="s">
        <v>1491</v>
      </c>
      <c r="E307" s="12" t="s">
        <v>1492</v>
      </c>
      <c r="F307" s="12" t="s">
        <v>161</v>
      </c>
      <c r="G307" s="13" t="s">
        <v>670</v>
      </c>
      <c r="H307" s="13" t="str">
        <f>_xlfn.XLOOKUP(C307,'[1]E&amp;DPSAC'!$K:$K,'[1]E&amp;DPSAC'!$E:$E,,0)</f>
        <v>PHUSHRO</v>
      </c>
      <c r="I307" s="13"/>
      <c r="J307" s="13">
        <v>7091340232</v>
      </c>
      <c r="K307" s="13">
        <v>7979946647</v>
      </c>
      <c r="L307" s="12" t="str">
        <f t="shared" ca="1" si="100"/>
        <v>Non - Warranty</v>
      </c>
      <c r="M307" s="14">
        <v>45000</v>
      </c>
      <c r="N307" s="15">
        <v>24</v>
      </c>
      <c r="O307" s="14">
        <f t="shared" si="125"/>
        <v>45747</v>
      </c>
      <c r="P307" s="11" t="s">
        <v>142</v>
      </c>
      <c r="Q307" s="19" t="str">
        <f>_xlfn.XLOOKUP(C307,'[2]Sch Calls'!$R:$R,'[2]Sch Calls'!$F:$F,"",0)</f>
        <v>CC-01842959</v>
      </c>
      <c r="R307" s="18">
        <f>_xlfn.XLOOKUP(C307,'[2]Sch Calls'!$R:$R,'[2]Sch Calls'!$A:$A,"",0)</f>
        <v>45954.57916666667</v>
      </c>
      <c r="S307" s="17">
        <f>_xlfn.XLOOKUP(C307,'[2]Sch Calls'!$R:$R,'[2]Sch Calls'!$B:$B,"",0)</f>
        <v>6800</v>
      </c>
      <c r="T307" s="18">
        <f>_xlfn.XLOOKUP(C307,'[1]E&amp;DPSAC'!$K:$K,'[1]E&amp;DPSAC'!$W:$W,"",0)</f>
        <v>45769</v>
      </c>
      <c r="U307" s="17">
        <f>_xlfn.XLOOKUP(C307,'[1]E&amp;DPSAC'!$K:$K,'[1]E&amp;DPSAC'!$Z:$Z,"",0)</f>
        <v>5724</v>
      </c>
      <c r="V307" s="17">
        <f>_xlfn.XLOOKUP(C307,'[2]1. All Calls'!$R:$R,'[2]1. All Calls'!$B:$B,"",0)</f>
        <v>6845</v>
      </c>
      <c r="W307" s="20">
        <f>_xlfn.XLOOKUP(C307,'[2]1. All Calls'!$R:$R,'[2]1. All Calls'!$A:$A,"",0)</f>
        <v>45966.613194444442</v>
      </c>
      <c r="X307" s="17" t="str">
        <f>_xlfn.XLOOKUP(C307,'[2]Sch Calls'!$R:$R,'[2]Sch Calls'!$AB:$AB,"",0)</f>
        <v>Service spares purchase from us and done scheduled service by itself and change air filter, oil filter, air oil separator, MPV KIT, BDV KIT, ARV KIT, PRESSURE REGULATOR SWITCH AND ELGI air lube Plus oil 40 liters.</v>
      </c>
      <c r="Y307" s="17">
        <f t="shared" si="102"/>
        <v>705</v>
      </c>
      <c r="Z307" s="17" t="str">
        <f t="shared" si="103"/>
        <v>Done</v>
      </c>
      <c r="AA307" s="21">
        <f t="shared" ca="1" si="104"/>
        <v>146.42083333332994</v>
      </c>
      <c r="AB307" s="21" t="str">
        <f t="shared" ca="1" si="105"/>
        <v>Done</v>
      </c>
      <c r="AC307" s="11">
        <f ca="1">tbl_DPSAC[[#This Row],[Current Month Due Count]]</f>
        <v>0</v>
      </c>
      <c r="AD307" s="11">
        <f ca="1">tbl_DPSAC[[#This Row],[Next Month Due2]]</f>
        <v>4</v>
      </c>
      <c r="AE307" s="11"/>
      <c r="AF307" s="11">
        <v>4</v>
      </c>
      <c r="AG307" s="17">
        <f t="shared" ca="1" si="107"/>
        <v>7383</v>
      </c>
      <c r="AH307" s="11" t="s">
        <v>1626</v>
      </c>
      <c r="AI307" s="11" t="s">
        <v>1627</v>
      </c>
      <c r="AJ307" s="11" t="s">
        <v>1628</v>
      </c>
      <c r="AK307" s="11" t="s">
        <v>1629</v>
      </c>
      <c r="AL307" s="11" t="s">
        <v>1630</v>
      </c>
      <c r="AM307" s="11" t="s">
        <v>1631</v>
      </c>
      <c r="AN307" s="11" t="s">
        <v>1632</v>
      </c>
      <c r="AO307" s="11" t="s">
        <v>1633</v>
      </c>
      <c r="AP307" s="11">
        <v>0</v>
      </c>
      <c r="AQ307" s="11">
        <v>0</v>
      </c>
      <c r="AR307" s="11">
        <v>0</v>
      </c>
      <c r="AS307" s="11">
        <v>0</v>
      </c>
      <c r="AT307" s="11">
        <v>0</v>
      </c>
      <c r="AU307" s="11">
        <v>0</v>
      </c>
      <c r="AV307" s="11">
        <v>0</v>
      </c>
      <c r="AW307" s="11">
        <v>0</v>
      </c>
      <c r="AX307" s="11" t="str">
        <f t="shared" ca="1" si="108"/>
        <v>No Service Dues</v>
      </c>
      <c r="AY307" s="17">
        <v>6800</v>
      </c>
      <c r="AZ307" s="22">
        <v>45954</v>
      </c>
      <c r="BA307" s="17" t="s">
        <v>1634</v>
      </c>
      <c r="BB307" s="17">
        <v>6800</v>
      </c>
      <c r="BC307" s="22">
        <v>45954</v>
      </c>
      <c r="BD307" s="17" t="s">
        <v>1634</v>
      </c>
      <c r="BE307" s="17">
        <v>6800</v>
      </c>
      <c r="BF307" s="22">
        <v>45954</v>
      </c>
      <c r="BG307" s="17" t="s">
        <v>1634</v>
      </c>
      <c r="BH307" s="17">
        <v>6800</v>
      </c>
      <c r="BI307" s="22">
        <v>45954</v>
      </c>
      <c r="BJ307" s="17" t="s">
        <v>1634</v>
      </c>
      <c r="BK307" s="17">
        <v>6800</v>
      </c>
      <c r="BL307" s="22">
        <v>45954</v>
      </c>
      <c r="BM307" s="17" t="s">
        <v>1634</v>
      </c>
      <c r="BN307" s="23">
        <f t="shared" si="109"/>
        <v>46134</v>
      </c>
      <c r="BO307" s="23">
        <f t="shared" si="110"/>
        <v>46134</v>
      </c>
      <c r="BP307" s="23">
        <f t="shared" si="111"/>
        <v>46134</v>
      </c>
      <c r="BQ307" s="23">
        <f t="shared" si="112"/>
        <v>46134</v>
      </c>
      <c r="BR307" s="23">
        <f t="shared" si="123"/>
        <v>46319</v>
      </c>
      <c r="BS307" s="24">
        <f t="shared" ca="1" si="113"/>
        <v>167</v>
      </c>
      <c r="BT307" s="25">
        <f t="shared" ca="1" si="114"/>
        <v>917</v>
      </c>
      <c r="BU307" s="25">
        <f t="shared" ca="1" si="115"/>
        <v>167</v>
      </c>
      <c r="BV307" s="25">
        <f t="shared" ca="1" si="116"/>
        <v>167</v>
      </c>
      <c r="BW307" s="25">
        <f t="shared" ca="1" si="117"/>
        <v>917</v>
      </c>
      <c r="BX307" s="26"/>
      <c r="BY307" s="11">
        <f t="shared" ca="1" si="118"/>
        <v>0</v>
      </c>
      <c r="BZ307" s="11">
        <f t="shared" ca="1" si="124"/>
        <v>0</v>
      </c>
      <c r="CA307" s="11">
        <f t="shared" ca="1" si="119"/>
        <v>4</v>
      </c>
      <c r="CB307" s="28">
        <f>_xlfn.XLOOKUP($C307,'[3]BIS Feb-26'!$C:$C,'[3]BIS Feb-26'!U:U,"",0)</f>
        <v>45953.770833333299</v>
      </c>
      <c r="CC307" s="28">
        <f>_xlfn.XLOOKUP($C307,'[3]BIS Feb-26'!$C:$C,'[3]BIS Feb-26'!V:V,"",0)</f>
        <v>45953.770833333299</v>
      </c>
      <c r="CD307" s="28">
        <f>_xlfn.XLOOKUP($C307,'[3]BIS Feb-26'!$C:$C,'[3]BIS Feb-26'!W:W,"",0)</f>
        <v>45953.770833333299</v>
      </c>
      <c r="CE307" s="28">
        <f>_xlfn.XLOOKUP($C307,'[3]BIS Feb-26'!$C:$C,'[3]BIS Feb-26'!X:X,"",0)</f>
        <v>45953.770833333299</v>
      </c>
      <c r="CF307" s="28">
        <f>_xlfn.XLOOKUP($C307,'[3]BIS Feb-26'!$C:$C,'[3]BIS Feb-26'!Y:Y,"",0)</f>
        <v>45953.770833333299</v>
      </c>
      <c r="CG307" s="28">
        <f>_xlfn.XLOOKUP($C307,'[3]BIS Feb-26'!$C:$C,'[3]BIS Feb-26'!Z:Z,"",0)</f>
        <v>45953.770833333299</v>
      </c>
      <c r="CH307" s="28">
        <f>_xlfn.XLOOKUP($C307,'[3]BIS Feb-26'!$C:$C,'[3]BIS Feb-26'!AA:AA,"",0)</f>
        <v>45953.770833333299</v>
      </c>
      <c r="CI307" s="28">
        <f>_xlfn.XLOOKUP($C307,'[3]BIS Feb-26'!$C:$C,'[3]BIS Feb-26'!AB:AB,"",0)</f>
        <v>45953.770833333299</v>
      </c>
      <c r="CJ307" s="28">
        <f>_xlfn.XLOOKUP($C307,'[3]BIS Feb-26'!$C:$C,'[3]BIS Feb-26'!AC:AC,"",0)</f>
        <v>45953.770833333299</v>
      </c>
      <c r="CK307" s="29" t="str">
        <f>_xlfn.XLOOKUP($C307,'[3]BIS Feb-26'!$C:$C,'[3]BIS Feb-26'!AD:AD,"",0)</f>
        <v>1475</v>
      </c>
      <c r="CL307" s="29" t="str">
        <f>_xlfn.XLOOKUP($C307,'[3]BIS Feb-26'!$C:$C,'[3]BIS Feb-26'!AE:AE,"",0)</f>
        <v>705</v>
      </c>
      <c r="CM307" s="29" t="str">
        <f>_xlfn.XLOOKUP($C307,'[3]BIS Feb-26'!$C:$C,'[3]BIS Feb-26'!AF:AF,"",0)</f>
        <v>705</v>
      </c>
      <c r="CN307" s="29" t="str">
        <f>_xlfn.XLOOKUP($C307,'[3]BIS Feb-26'!$C:$C,'[3]BIS Feb-26'!AG:AG,"",0)</f>
        <v>705</v>
      </c>
      <c r="CO307" s="29" t="str">
        <f>_xlfn.XLOOKUP($C307,'[3]BIS Feb-26'!$C:$C,'[3]BIS Feb-26'!AH:AH,"",0)</f>
        <v>705</v>
      </c>
      <c r="CP307" s="29" t="str">
        <f>_xlfn.XLOOKUP($C307,'[3]BIS Feb-26'!$C:$C,'[3]BIS Feb-26'!AI:AI,"",0)</f>
        <v>1455</v>
      </c>
      <c r="CQ307" s="29" t="str">
        <f>_xlfn.XLOOKUP($C307,'[3]BIS Feb-26'!$C:$C,'[3]BIS Feb-26'!AJ:AJ,"",0)</f>
        <v>1000</v>
      </c>
      <c r="CR307" s="29" t="str">
        <f>_xlfn.XLOOKUP($C307,'[3]BIS Feb-26'!$C:$C,'[3]BIS Feb-26'!AK:AK,"",0)</f>
        <v>1455</v>
      </c>
      <c r="CS307" s="29" t="str">
        <f>_xlfn.XLOOKUP($C307,'[3]BIS Feb-26'!$C:$C,'[3]BIS Feb-26'!AL:AL,"",0)</f>
        <v>1455</v>
      </c>
      <c r="CT307" s="29">
        <f>_xlfn.XLOOKUP($C307,'[3]BIS Feb-26'!$C:$C,'[3]BIS Feb-26'!AM:AM,"",0)</f>
        <v>3</v>
      </c>
      <c r="CU307" s="28">
        <f>_xlfn.XLOOKUP($C307,'[3]BIS Feb-26'!$C:$C,'[3]BIS Feb-26'!AN:AN,"",0)</f>
        <v>46133</v>
      </c>
      <c r="CV307" s="28">
        <f>_xlfn.XLOOKUP($C307,'[3]BIS Feb-26'!$C:$C,'[3]BIS Feb-26'!AO:AO,"",0)</f>
        <v>46133</v>
      </c>
      <c r="CW307" s="28">
        <f>_xlfn.XLOOKUP($C307,'[3]BIS Feb-26'!$C:$C,'[3]BIS Feb-26'!AP:AP,"",0)</f>
        <v>46133</v>
      </c>
      <c r="CX307" s="28">
        <f>_xlfn.XLOOKUP($C307,'[3]BIS Feb-26'!$C:$C,'[3]BIS Feb-26'!AQ:AQ,"",0)</f>
        <v>46133</v>
      </c>
      <c r="CY307" s="28">
        <f>_xlfn.XLOOKUP($C307,'[3]BIS Feb-26'!$C:$C,'[3]BIS Feb-26'!AR:AR,"",0)</f>
        <v>46133</v>
      </c>
      <c r="CZ307" s="28">
        <f>_xlfn.XLOOKUP($C307,'[3]BIS Feb-26'!$C:$C,'[3]BIS Feb-26'!AS:AS,"",0)</f>
        <v>46223</v>
      </c>
      <c r="DA307" s="28">
        <f>_xlfn.XLOOKUP($C307,'[3]BIS Feb-26'!$C:$C,'[3]BIS Feb-26'!AT:AT,"",0)</f>
        <v>46299</v>
      </c>
      <c r="DB307" s="28">
        <f>_xlfn.XLOOKUP($C307,'[3]BIS Feb-26'!$C:$C,'[3]BIS Feb-26'!AU:AU,"",0)</f>
        <v>46133</v>
      </c>
      <c r="DC307" s="28">
        <f>_xlfn.XLOOKUP($C307,'[3]BIS Feb-26'!$C:$C,'[3]BIS Feb-26'!AV:AV,"",0)</f>
        <v>46318</v>
      </c>
      <c r="DD307" s="11">
        <f>_xlfn.XLOOKUP($C307,'[3]BIS Feb-26'!$C:$C,'[3]BIS Feb-26'!AW:AW,"",0)</f>
        <v>0</v>
      </c>
      <c r="DE307" s="11">
        <f>_xlfn.XLOOKUP($C307,'[3]BIS Feb-26'!$C:$C,'[3]BIS Feb-26'!AX:AX,"",0)</f>
        <v>0</v>
      </c>
      <c r="DF307" s="11">
        <f>_xlfn.XLOOKUP($C307,'[3]BIS Feb-26'!$C:$C,'[3]BIS Feb-26'!AY:AY,"",0)</f>
        <v>0</v>
      </c>
      <c r="DG307" s="11">
        <f t="shared" ca="1" si="120"/>
        <v>0</v>
      </c>
      <c r="DH307" s="11">
        <f t="shared" ca="1" si="121"/>
        <v>0</v>
      </c>
      <c r="DI307" s="11">
        <f t="shared" ca="1" si="122"/>
        <v>6</v>
      </c>
      <c r="DJ307" s="11" t="str">
        <f>_xlfn.XLOOKUP($C307,'[3]Active Customer Assets'!$D:$D,'[3]Active Customer Assets'!I:I,"",0)</f>
        <v>A (100% potential spares purchased)</v>
      </c>
      <c r="DK307" s="28">
        <f>_xlfn.XLOOKUP($C307,'[3]Active Customer Assets'!$D:$D,'[3]Active Customer Assets'!J:J,"",0)</f>
        <v>45000.788194444402</v>
      </c>
      <c r="DL307" s="28">
        <f>_xlfn.XLOOKUP($C307,'[3]Active Customer Assets'!$D:$D,'[3]Active Customer Assets'!K:K,"",0)</f>
        <v>44796.291666666701</v>
      </c>
      <c r="DM307" s="28">
        <f>_xlfn.XLOOKUP($C307,'[3]Active Customer Assets'!$D:$D,'[3]Active Customer Assets'!L:L,"",0)</f>
        <v>45966.6156134259</v>
      </c>
      <c r="DN307" s="21">
        <f>_xlfn.XLOOKUP($C307,'[3]Active Customer Assets'!$D:$D,'[3]Active Customer Assets'!M:M,"",0)</f>
        <v>6845</v>
      </c>
      <c r="DO307" s="28">
        <f>_xlfn.XLOOKUP($C307,'[3]Active Customer Assets'!$D:$D,'[3]Active Customer Assets'!N:N,"",0)</f>
        <v>0</v>
      </c>
      <c r="DP307" s="28">
        <f>_xlfn.XLOOKUP($C307,'[3]Active Customer Assets'!$D:$D,'[3]Active Customer Assets'!O:O,"",0)</f>
        <v>0</v>
      </c>
      <c r="DQ307" s="28" t="str">
        <f>_xlfn.XLOOKUP($C307,'[3]Active Customer Assets'!$D:$D,'[3]Active Customer Assets'!P:P,"",0)</f>
        <v>Air lube Plus</v>
      </c>
      <c r="DR307" s="28">
        <f>_xlfn.XLOOKUP($C307,'[3]Active Customer Assets'!$D:$D,'[3]Active Customer Assets'!Q:Q,"",0)</f>
        <v>45954</v>
      </c>
      <c r="DS307" s="28">
        <f>_xlfn.XLOOKUP($C307,'[3]Active Customer Assets'!$D:$D,'[3]Active Customer Assets'!R:R,"",0)</f>
        <v>45954</v>
      </c>
      <c r="DT307" s="28">
        <f>_xlfn.XLOOKUP($C307,'[3]Active Customer Assets'!$D:$D,'[3]Active Customer Assets'!S:S,"",0)</f>
        <v>45954</v>
      </c>
      <c r="DU307" s="28">
        <f>_xlfn.XLOOKUP($C307,'[3]Active Customer Assets'!$D:$D,'[3]Active Customer Assets'!T:T,"",0)</f>
        <v>45954</v>
      </c>
      <c r="DV307" s="28">
        <f>_xlfn.XLOOKUP($C307,'[3]Active Customer Assets'!$D:$D,'[3]Active Customer Assets'!U:U,"",0)</f>
        <v>45954</v>
      </c>
      <c r="DW307" s="28">
        <f>_xlfn.XLOOKUP($C307,'[3]Active Customer Assets'!$D:$D,'[3]Active Customer Assets'!V:V,"",0)</f>
        <v>45954</v>
      </c>
      <c r="DX307" s="28">
        <f>_xlfn.XLOOKUP($C307,'[3]Active Customer Assets'!$D:$D,'[3]Active Customer Assets'!W:W,"",0)</f>
        <v>45954</v>
      </c>
      <c r="DY307" s="28">
        <f>_xlfn.XLOOKUP($C307,'[3]Active Customer Assets'!$D:$D,'[3]Active Customer Assets'!X:X,"",0)</f>
        <v>45954</v>
      </c>
      <c r="DZ307" s="28">
        <f>_xlfn.XLOOKUP($C307,'[3]Active Customer Assets'!$D:$D,'[3]Active Customer Assets'!Y:Y,"",0)</f>
        <v>45954</v>
      </c>
      <c r="EA307" s="28" t="str">
        <f>_xlfn.XLOOKUP($C307,'[3]Active Customer Assets'!$D:$D,'[3]Active Customer Assets'!Z:Z,"",0)</f>
        <v>1475</v>
      </c>
      <c r="EB307" s="28" t="str">
        <f>_xlfn.XLOOKUP($C307,'[3]Active Customer Assets'!$D:$D,'[3]Active Customer Assets'!AA:AA,"",0)</f>
        <v>705</v>
      </c>
      <c r="EC307" s="28" t="str">
        <f>_xlfn.XLOOKUP($C307,'[3]Active Customer Assets'!$D:$D,'[3]Active Customer Assets'!AB:AB,"",0)</f>
        <v>705</v>
      </c>
      <c r="ED307" s="28" t="str">
        <f>_xlfn.XLOOKUP($C307,'[3]Active Customer Assets'!$D:$D,'[3]Active Customer Assets'!AC:AC,"",0)</f>
        <v>705</v>
      </c>
      <c r="EE307" s="28" t="str">
        <f>_xlfn.XLOOKUP($C307,'[3]Active Customer Assets'!$D:$D,'[3]Active Customer Assets'!AD:AD,"",0)</f>
        <v>705</v>
      </c>
      <c r="EF307" s="28" t="str">
        <f>_xlfn.XLOOKUP($C307,'[3]Active Customer Assets'!$D:$D,'[3]Active Customer Assets'!AE:AE,"",0)</f>
        <v>1455</v>
      </c>
      <c r="EG307" s="28" t="str">
        <f>_xlfn.XLOOKUP($C307,'[3]Active Customer Assets'!$D:$D,'[3]Active Customer Assets'!AF:AF,"",0)</f>
        <v>1000</v>
      </c>
      <c r="EH307" s="28" t="str">
        <f>_xlfn.XLOOKUP($C307,'[3]Active Customer Assets'!$D:$D,'[3]Active Customer Assets'!AG:AG,"",0)</f>
        <v>1455</v>
      </c>
      <c r="EI307" s="28" t="str">
        <f>_xlfn.XLOOKUP($C307,'[3]Active Customer Assets'!$D:$D,'[3]Active Customer Assets'!AH:AH,"",0)</f>
        <v>1455</v>
      </c>
      <c r="EJ307" s="21">
        <f>_xlfn.XLOOKUP($C307,'[3]Active Customer Assets'!$D:$D,'[3]Active Customer Assets'!AI:AI,"",0)</f>
        <v>3</v>
      </c>
      <c r="EK307" s="35" t="str">
        <f>[3]!tbl_DPSAC[[#This Row],[Unit Status]]</f>
        <v>Active</v>
      </c>
    </row>
    <row r="308" spans="1:141" x14ac:dyDescent="0.15">
      <c r="A308" s="11">
        <f>ROW(tbl_DPSAC[[#This Row],[Sl. No.]])-1</f>
        <v>307</v>
      </c>
      <c r="B308" s="12" t="s">
        <v>136</v>
      </c>
      <c r="C308" s="12" t="s">
        <v>1635</v>
      </c>
      <c r="D308" s="12" t="s">
        <v>532</v>
      </c>
      <c r="E308" s="12" t="s">
        <v>217</v>
      </c>
      <c r="F308" s="12" t="s">
        <v>161</v>
      </c>
      <c r="G308" s="13" t="s">
        <v>1636</v>
      </c>
      <c r="H308" s="13" t="str">
        <f>_xlfn.XLOOKUP(C308,'[1]E&amp;DPSAC'!$K:$K,'[1]E&amp;DPSAC'!$E:$E,,0)</f>
        <v>BOKARO</v>
      </c>
      <c r="I308" s="13"/>
      <c r="J308" s="13">
        <v>9608528525</v>
      </c>
      <c r="K308" s="13">
        <v>8252943661</v>
      </c>
      <c r="L308" s="12" t="str">
        <f t="shared" ca="1" si="100"/>
        <v>Non - Warranty</v>
      </c>
      <c r="M308" s="14">
        <v>45042</v>
      </c>
      <c r="N308" s="15">
        <v>24</v>
      </c>
      <c r="O308" s="14">
        <f t="shared" si="125"/>
        <v>45777</v>
      </c>
      <c r="P308" s="11" t="s">
        <v>142</v>
      </c>
      <c r="Q308" s="19" t="str">
        <f>_xlfn.XLOOKUP(C308,'[2]Sch Calls'!$R:$R,'[2]Sch Calls'!$F:$F,"",0)</f>
        <v/>
      </c>
      <c r="R308" s="18" t="str">
        <f>_xlfn.XLOOKUP(C308,'[2]Sch Calls'!$R:$R,'[2]Sch Calls'!$A:$A,"",0)</f>
        <v/>
      </c>
      <c r="S308" s="17" t="str">
        <f>_xlfn.XLOOKUP(C308,'[2]Sch Calls'!$R:$R,'[2]Sch Calls'!$B:$B,"",0)</f>
        <v/>
      </c>
      <c r="T308" s="18">
        <f>_xlfn.XLOOKUP(C308,'[1]E&amp;DPSAC'!$K:$K,'[1]E&amp;DPSAC'!$W:$W,"",0)</f>
        <v>45175</v>
      </c>
      <c r="U308" s="17">
        <f>_xlfn.XLOOKUP(C308,'[1]E&amp;DPSAC'!$K:$K,'[1]E&amp;DPSAC'!$Z:$Z,"",0)</f>
        <v>94</v>
      </c>
      <c r="V308" s="17">
        <f>_xlfn.XLOOKUP(C308,'[2]1. All Calls'!$R:$R,'[2]1. All Calls'!$B:$B,"",0)</f>
        <v>536</v>
      </c>
      <c r="W308" s="20">
        <f>_xlfn.XLOOKUP(C308,'[2]1. All Calls'!$R:$R,'[2]1. All Calls'!$A:$A,"",0)</f>
        <v>45941.511111111111</v>
      </c>
      <c r="X308" s="17" t="str">
        <f>_xlfn.XLOOKUP(C308,'[2]Sch Calls'!$R:$R,'[2]Sch Calls'!$AB:$AB,"",0)</f>
        <v/>
      </c>
      <c r="Y308" s="17">
        <f t="shared" si="102"/>
        <v>0</v>
      </c>
      <c r="Z308" s="17" t="str">
        <f t="shared" si="103"/>
        <v>Done</v>
      </c>
      <c r="AA308" s="21">
        <f t="shared" ca="1" si="104"/>
        <v>1059</v>
      </c>
      <c r="AB308" s="21" t="str">
        <f t="shared" ca="1" si="105"/>
        <v>Due</v>
      </c>
      <c r="AC308" s="11">
        <f ca="1">tbl_DPSAC[[#This Row],[Current Month Due Count]]</f>
        <v>0</v>
      </c>
      <c r="AD308" s="11">
        <f ca="1">tbl_DPSAC[[#This Row],[Next Month Due2]]</f>
        <v>0</v>
      </c>
      <c r="AE308" s="11"/>
      <c r="AF308" s="11">
        <v>0</v>
      </c>
      <c r="AG308" s="17">
        <f t="shared" ca="1" si="107"/>
        <v>536</v>
      </c>
      <c r="AH308" s="11">
        <v>0</v>
      </c>
      <c r="AI308" s="11">
        <v>0</v>
      </c>
      <c r="AJ308" s="11">
        <v>0</v>
      </c>
      <c r="AK308" s="11">
        <v>0</v>
      </c>
      <c r="AL308" s="11">
        <v>0</v>
      </c>
      <c r="AM308" s="11">
        <v>0</v>
      </c>
      <c r="AN308" s="11">
        <v>0</v>
      </c>
      <c r="AO308" s="11">
        <v>0</v>
      </c>
      <c r="AP308" s="11">
        <v>0</v>
      </c>
      <c r="AQ308" s="11">
        <v>0</v>
      </c>
      <c r="AR308" s="11">
        <v>0</v>
      </c>
      <c r="AS308" s="11">
        <v>0</v>
      </c>
      <c r="AT308" s="11">
        <v>0</v>
      </c>
      <c r="AU308" s="11">
        <v>0</v>
      </c>
      <c r="AV308" s="11">
        <v>0</v>
      </c>
      <c r="AW308" s="11">
        <v>0</v>
      </c>
      <c r="AX308" s="11" t="str">
        <f t="shared" ca="1" si="108"/>
        <v>No Service Dues</v>
      </c>
      <c r="AY308" s="17">
        <v>1</v>
      </c>
      <c r="AZ308" s="22">
        <v>45042</v>
      </c>
      <c r="BA308" s="17" t="s">
        <v>1637</v>
      </c>
      <c r="BB308" s="17">
        <v>1</v>
      </c>
      <c r="BC308" s="22">
        <v>45042</v>
      </c>
      <c r="BD308" s="17" t="s">
        <v>1637</v>
      </c>
      <c r="BE308" s="17">
        <v>1</v>
      </c>
      <c r="BF308" s="22">
        <v>45042</v>
      </c>
      <c r="BG308" s="17" t="s">
        <v>1637</v>
      </c>
      <c r="BH308" s="17">
        <v>1</v>
      </c>
      <c r="BI308" s="22">
        <v>45042</v>
      </c>
      <c r="BJ308" s="17" t="s">
        <v>1637</v>
      </c>
      <c r="BK308" s="17">
        <v>1</v>
      </c>
      <c r="BL308" s="22">
        <v>45042</v>
      </c>
      <c r="BM308" s="17" t="s">
        <v>1637</v>
      </c>
      <c r="BN308" s="23">
        <f t="shared" si="109"/>
        <v>45222</v>
      </c>
      <c r="BO308" s="23">
        <f t="shared" si="110"/>
        <v>45222</v>
      </c>
      <c r="BP308" s="23">
        <f t="shared" si="111"/>
        <v>45222</v>
      </c>
      <c r="BQ308" s="23">
        <f t="shared" si="112"/>
        <v>45222</v>
      </c>
      <c r="BR308" s="23">
        <f t="shared" si="123"/>
        <v>45407</v>
      </c>
      <c r="BS308" s="24">
        <f t="shared" ca="1" si="113"/>
        <v>215</v>
      </c>
      <c r="BT308" s="25">
        <f t="shared" ca="1" si="114"/>
        <v>965</v>
      </c>
      <c r="BU308" s="25">
        <f t="shared" ca="1" si="115"/>
        <v>215</v>
      </c>
      <c r="BV308" s="25">
        <f t="shared" ca="1" si="116"/>
        <v>215</v>
      </c>
      <c r="BW308" s="25">
        <f t="shared" ca="1" si="117"/>
        <v>965</v>
      </c>
      <c r="BX308" s="26"/>
      <c r="BY308" s="11">
        <f t="shared" ca="1" si="118"/>
        <v>5</v>
      </c>
      <c r="BZ308" s="11">
        <f t="shared" ca="1" si="124"/>
        <v>0</v>
      </c>
      <c r="CA308" s="11">
        <f t="shared" ca="1" si="119"/>
        <v>0</v>
      </c>
      <c r="CB308" s="28">
        <f>_xlfn.XLOOKUP($C308,'[3]BIS Feb-26'!$C:$C,'[3]BIS Feb-26'!U:U,"",0)</f>
        <v>0</v>
      </c>
      <c r="CC308" s="28">
        <f>_xlfn.XLOOKUP($C308,'[3]BIS Feb-26'!$C:$C,'[3]BIS Feb-26'!V:V,"",0)</f>
        <v>45041.770833333299</v>
      </c>
      <c r="CD308" s="28">
        <f>_xlfn.XLOOKUP($C308,'[3]BIS Feb-26'!$C:$C,'[3]BIS Feb-26'!W:W,"",0)</f>
        <v>0</v>
      </c>
      <c r="CE308" s="28">
        <f>_xlfn.XLOOKUP($C308,'[3]BIS Feb-26'!$C:$C,'[3]BIS Feb-26'!X:X,"",0)</f>
        <v>0</v>
      </c>
      <c r="CF308" s="28">
        <f>_xlfn.XLOOKUP($C308,'[3]BIS Feb-26'!$C:$C,'[3]BIS Feb-26'!Y:Y,"",0)</f>
        <v>0</v>
      </c>
      <c r="CG308" s="28">
        <f>_xlfn.XLOOKUP($C308,'[3]BIS Feb-26'!$C:$C,'[3]BIS Feb-26'!Z:Z,"",0)</f>
        <v>0</v>
      </c>
      <c r="CH308" s="28">
        <f>_xlfn.XLOOKUP($C308,'[3]BIS Feb-26'!$C:$C,'[3]BIS Feb-26'!AA:AA,"",0)</f>
        <v>0</v>
      </c>
      <c r="CI308" s="28">
        <f>_xlfn.XLOOKUP($C308,'[3]BIS Feb-26'!$C:$C,'[3]BIS Feb-26'!AB:AB,"",0)</f>
        <v>0</v>
      </c>
      <c r="CJ308" s="28">
        <f>_xlfn.XLOOKUP($C308,'[3]BIS Feb-26'!$C:$C,'[3]BIS Feb-26'!AC:AC,"",0)</f>
        <v>0</v>
      </c>
      <c r="CK308" s="29" t="str">
        <f>_xlfn.XLOOKUP($C308,'[3]BIS Feb-26'!$C:$C,'[3]BIS Feb-26'!AD:AD,"",0)</f>
        <v>215</v>
      </c>
      <c r="CL308" s="29" t="str">
        <f>_xlfn.XLOOKUP($C308,'[3]BIS Feb-26'!$C:$C,'[3]BIS Feb-26'!AE:AE,"",0)</f>
        <v>215</v>
      </c>
      <c r="CM308" s="29" t="str">
        <f>_xlfn.XLOOKUP($C308,'[3]BIS Feb-26'!$C:$C,'[3]BIS Feb-26'!AF:AF,"",0)</f>
        <v>215</v>
      </c>
      <c r="CN308" s="29" t="str">
        <f>_xlfn.XLOOKUP($C308,'[3]BIS Feb-26'!$C:$C,'[3]BIS Feb-26'!AG:AG,"",0)</f>
        <v>215</v>
      </c>
      <c r="CO308" s="29" t="str">
        <f>_xlfn.XLOOKUP($C308,'[3]BIS Feb-26'!$C:$C,'[3]BIS Feb-26'!AH:AH,"",0)</f>
        <v>215</v>
      </c>
      <c r="CP308" s="29" t="str">
        <f>_xlfn.XLOOKUP($C308,'[3]BIS Feb-26'!$C:$C,'[3]BIS Feb-26'!AI:AI,"",0)</f>
        <v>965</v>
      </c>
      <c r="CQ308" s="29" t="str">
        <f>_xlfn.XLOOKUP($C308,'[3]BIS Feb-26'!$C:$C,'[3]BIS Feb-26'!AJ:AJ,"",0)</f>
        <v>1000</v>
      </c>
      <c r="CR308" s="29" t="str">
        <f>_xlfn.XLOOKUP($C308,'[3]BIS Feb-26'!$C:$C,'[3]BIS Feb-26'!AK:AK,"",0)</f>
        <v>965</v>
      </c>
      <c r="CS308" s="29" t="str">
        <f>_xlfn.XLOOKUP($C308,'[3]BIS Feb-26'!$C:$C,'[3]BIS Feb-26'!AL:AL,"",0)</f>
        <v>965</v>
      </c>
      <c r="CT308" s="29">
        <f>_xlfn.XLOOKUP($C308,'[3]BIS Feb-26'!$C:$C,'[3]BIS Feb-26'!AM:AM,"",0)</f>
        <v>0</v>
      </c>
      <c r="CU308" s="28">
        <f>_xlfn.XLOOKUP($C308,'[3]BIS Feb-26'!$C:$C,'[3]BIS Feb-26'!AN:AN,"",0)</f>
        <v>0</v>
      </c>
      <c r="CV308" s="28">
        <f>_xlfn.XLOOKUP($C308,'[3]BIS Feb-26'!$C:$C,'[3]BIS Feb-26'!AO:AO,"",0)</f>
        <v>0</v>
      </c>
      <c r="CW308" s="28">
        <f>_xlfn.XLOOKUP($C308,'[3]BIS Feb-26'!$C:$C,'[3]BIS Feb-26'!AP:AP,"",0)</f>
        <v>0</v>
      </c>
      <c r="CX308" s="28">
        <f>_xlfn.XLOOKUP($C308,'[3]BIS Feb-26'!$C:$C,'[3]BIS Feb-26'!AQ:AQ,"",0)</f>
        <v>0</v>
      </c>
      <c r="CY308" s="28">
        <f>_xlfn.XLOOKUP($C308,'[3]BIS Feb-26'!$C:$C,'[3]BIS Feb-26'!AR:AR,"",0)</f>
        <v>0</v>
      </c>
      <c r="CZ308" s="28">
        <f>_xlfn.XLOOKUP($C308,'[3]BIS Feb-26'!$C:$C,'[3]BIS Feb-26'!AS:AS,"",0)</f>
        <v>0</v>
      </c>
      <c r="DA308" s="28">
        <f>_xlfn.XLOOKUP($C308,'[3]BIS Feb-26'!$C:$C,'[3]BIS Feb-26'!AT:AT,"",0)</f>
        <v>0</v>
      </c>
      <c r="DB308" s="28">
        <f>_xlfn.XLOOKUP($C308,'[3]BIS Feb-26'!$C:$C,'[3]BIS Feb-26'!AU:AU,"",0)</f>
        <v>0</v>
      </c>
      <c r="DC308" s="28">
        <f>_xlfn.XLOOKUP($C308,'[3]BIS Feb-26'!$C:$C,'[3]BIS Feb-26'!AV:AV,"",0)</f>
        <v>0</v>
      </c>
      <c r="DD308" s="11">
        <f>_xlfn.XLOOKUP($C308,'[3]BIS Feb-26'!$C:$C,'[3]BIS Feb-26'!AW:AW,"",0)</f>
        <v>0</v>
      </c>
      <c r="DE308" s="11">
        <f>_xlfn.XLOOKUP($C308,'[3]BIS Feb-26'!$C:$C,'[3]BIS Feb-26'!AX:AX,"",0)</f>
        <v>0</v>
      </c>
      <c r="DF308" s="11">
        <f>_xlfn.XLOOKUP($C308,'[3]BIS Feb-26'!$C:$C,'[3]BIS Feb-26'!AY:AY,"",0)</f>
        <v>0</v>
      </c>
      <c r="DG308" s="11">
        <f t="shared" ca="1" si="120"/>
        <v>9</v>
      </c>
      <c r="DH308" s="11">
        <f t="shared" ca="1" si="121"/>
        <v>0</v>
      </c>
      <c r="DI308" s="11">
        <f t="shared" ca="1" si="122"/>
        <v>0</v>
      </c>
      <c r="DJ308" s="11" t="str">
        <f>_xlfn.XLOOKUP($C308,'[3]Active Customer Assets'!$D:$D,'[3]Active Customer Assets'!I:I,"",0)</f>
        <v>A (100% potential spares purchased)</v>
      </c>
      <c r="DK308" s="28">
        <f>_xlfn.XLOOKUP($C308,'[3]Active Customer Assets'!$D:$D,'[3]Active Customer Assets'!J:J,"",0)</f>
        <v>45042.752777777801</v>
      </c>
      <c r="DL308" s="28">
        <f>_xlfn.XLOOKUP($C308,'[3]Active Customer Assets'!$D:$D,'[3]Active Customer Assets'!K:K,"",0)</f>
        <v>44957.229166666701</v>
      </c>
      <c r="DM308" s="28">
        <f>_xlfn.XLOOKUP($C308,'[3]Active Customer Assets'!$D:$D,'[3]Active Customer Assets'!L:L,"",0)</f>
        <v>45941.512326388904</v>
      </c>
      <c r="DN308" s="21">
        <f>_xlfn.XLOOKUP($C308,'[3]Active Customer Assets'!$D:$D,'[3]Active Customer Assets'!M:M,"",0)</f>
        <v>536</v>
      </c>
      <c r="DO308" s="28">
        <f>_xlfn.XLOOKUP($C308,'[3]Active Customer Assets'!$D:$D,'[3]Active Customer Assets'!N:N,"",0)</f>
        <v>0</v>
      </c>
      <c r="DP308" s="28">
        <f>_xlfn.XLOOKUP($C308,'[3]Active Customer Assets'!$D:$D,'[3]Active Customer Assets'!O:O,"",0)</f>
        <v>0</v>
      </c>
      <c r="DQ308" s="28" t="str">
        <f>_xlfn.XLOOKUP($C308,'[3]Active Customer Assets'!$D:$D,'[3]Active Customer Assets'!P:P,"",0)</f>
        <v>Air lube Plus</v>
      </c>
      <c r="DR308" s="28">
        <f>_xlfn.XLOOKUP($C308,'[3]Active Customer Assets'!$D:$D,'[3]Active Customer Assets'!Q:Q,"",0)</f>
        <v>0</v>
      </c>
      <c r="DS308" s="28">
        <f>_xlfn.XLOOKUP($C308,'[3]Active Customer Assets'!$D:$D,'[3]Active Customer Assets'!R:R,"",0)</f>
        <v>45042</v>
      </c>
      <c r="DT308" s="28">
        <f>_xlfn.XLOOKUP($C308,'[3]Active Customer Assets'!$D:$D,'[3]Active Customer Assets'!S:S,"",0)</f>
        <v>0</v>
      </c>
      <c r="DU308" s="28">
        <f>_xlfn.XLOOKUP($C308,'[3]Active Customer Assets'!$D:$D,'[3]Active Customer Assets'!T:T,"",0)</f>
        <v>0</v>
      </c>
      <c r="DV308" s="28">
        <f>_xlfn.XLOOKUP($C308,'[3]Active Customer Assets'!$D:$D,'[3]Active Customer Assets'!U:U,"",0)</f>
        <v>0</v>
      </c>
      <c r="DW308" s="28">
        <f>_xlfn.XLOOKUP($C308,'[3]Active Customer Assets'!$D:$D,'[3]Active Customer Assets'!V:V,"",0)</f>
        <v>0</v>
      </c>
      <c r="DX308" s="28">
        <f>_xlfn.XLOOKUP($C308,'[3]Active Customer Assets'!$D:$D,'[3]Active Customer Assets'!W:W,"",0)</f>
        <v>0</v>
      </c>
      <c r="DY308" s="28">
        <f>_xlfn.XLOOKUP($C308,'[3]Active Customer Assets'!$D:$D,'[3]Active Customer Assets'!X:X,"",0)</f>
        <v>0</v>
      </c>
      <c r="DZ308" s="28">
        <f>_xlfn.XLOOKUP($C308,'[3]Active Customer Assets'!$D:$D,'[3]Active Customer Assets'!Y:Y,"",0)</f>
        <v>0</v>
      </c>
      <c r="EA308" s="28" t="str">
        <f>_xlfn.XLOOKUP($C308,'[3]Active Customer Assets'!$D:$D,'[3]Active Customer Assets'!Z:Z,"",0)</f>
        <v>215</v>
      </c>
      <c r="EB308" s="28" t="str">
        <f>_xlfn.XLOOKUP($C308,'[3]Active Customer Assets'!$D:$D,'[3]Active Customer Assets'!AA:AA,"",0)</f>
        <v>215</v>
      </c>
      <c r="EC308" s="28" t="str">
        <f>_xlfn.XLOOKUP($C308,'[3]Active Customer Assets'!$D:$D,'[3]Active Customer Assets'!AB:AB,"",0)</f>
        <v>215</v>
      </c>
      <c r="ED308" s="28" t="str">
        <f>_xlfn.XLOOKUP($C308,'[3]Active Customer Assets'!$D:$D,'[3]Active Customer Assets'!AC:AC,"",0)</f>
        <v>215</v>
      </c>
      <c r="EE308" s="28" t="str">
        <f>_xlfn.XLOOKUP($C308,'[3]Active Customer Assets'!$D:$D,'[3]Active Customer Assets'!AD:AD,"",0)</f>
        <v>215</v>
      </c>
      <c r="EF308" s="28" t="str">
        <f>_xlfn.XLOOKUP($C308,'[3]Active Customer Assets'!$D:$D,'[3]Active Customer Assets'!AE:AE,"",0)</f>
        <v>965</v>
      </c>
      <c r="EG308" s="28" t="str">
        <f>_xlfn.XLOOKUP($C308,'[3]Active Customer Assets'!$D:$D,'[3]Active Customer Assets'!AF:AF,"",0)</f>
        <v>1000</v>
      </c>
      <c r="EH308" s="28" t="str">
        <f>_xlfn.XLOOKUP($C308,'[3]Active Customer Assets'!$D:$D,'[3]Active Customer Assets'!AG:AG,"",0)</f>
        <v>965</v>
      </c>
      <c r="EI308" s="28" t="str">
        <f>_xlfn.XLOOKUP($C308,'[3]Active Customer Assets'!$D:$D,'[3]Active Customer Assets'!AH:AH,"",0)</f>
        <v>965</v>
      </c>
      <c r="EJ308" s="21">
        <f>_xlfn.XLOOKUP($C308,'[3]Active Customer Assets'!$D:$D,'[3]Active Customer Assets'!AI:AI,"",0)</f>
        <v>0</v>
      </c>
      <c r="EK308" s="35" t="str">
        <f>[3]!tbl_DPSAC[[#This Row],[Unit Status]]</f>
        <v>Active</v>
      </c>
    </row>
    <row r="309" spans="1:141" ht="31.5" x14ac:dyDescent="0.15">
      <c r="A309" s="11">
        <f>ROW(tbl_DPSAC[[#This Row],[Sl. No.]])-1</f>
        <v>308</v>
      </c>
      <c r="B309" s="12" t="s">
        <v>136</v>
      </c>
      <c r="C309" s="12" t="s">
        <v>1638</v>
      </c>
      <c r="D309" s="12" t="s">
        <v>262</v>
      </c>
      <c r="E309" s="12" t="s">
        <v>176</v>
      </c>
      <c r="F309" s="12" t="s">
        <v>161</v>
      </c>
      <c r="G309" s="13" t="s">
        <v>1639</v>
      </c>
      <c r="H309" s="13" t="str">
        <f>_xlfn.XLOOKUP(C309,'[1]E&amp;DPSAC'!$K:$K,'[1]E&amp;DPSAC'!$E:$E,,0)</f>
        <v>KULI, RAMGRAH</v>
      </c>
      <c r="I309" s="13" t="s">
        <v>1640</v>
      </c>
      <c r="J309" s="13">
        <v>7675844644</v>
      </c>
      <c r="K309" s="13">
        <v>7987318893</v>
      </c>
      <c r="L309" s="12" t="str">
        <f t="shared" ca="1" si="100"/>
        <v>Non - Warranty</v>
      </c>
      <c r="M309" s="14">
        <v>45059</v>
      </c>
      <c r="N309" s="15">
        <v>24</v>
      </c>
      <c r="O309" s="14">
        <f t="shared" si="125"/>
        <v>45808</v>
      </c>
      <c r="P309" s="11" t="s">
        <v>142</v>
      </c>
      <c r="Q309" s="19" t="str">
        <f>_xlfn.XLOOKUP(C309,'[2]Sch Calls'!$R:$R,'[2]Sch Calls'!$F:$F,"",0)</f>
        <v>CC-01983823</v>
      </c>
      <c r="R309" s="18">
        <f>_xlfn.XLOOKUP(C309,'[2]Sch Calls'!$R:$R,'[2]Sch Calls'!$A:$A,"",0)</f>
        <v>46072.562152777798</v>
      </c>
      <c r="S309" s="17">
        <f>_xlfn.XLOOKUP(C309,'[2]Sch Calls'!$R:$R,'[2]Sch Calls'!$B:$B,"",0)</f>
        <v>5100</v>
      </c>
      <c r="T309" s="18">
        <f>_xlfn.XLOOKUP(C309,'[1]E&amp;DPSAC'!$K:$K,'[1]E&amp;DPSAC'!$W:$W,"",0)</f>
        <v>46072</v>
      </c>
      <c r="U309" s="17">
        <f>_xlfn.XLOOKUP(C309,'[1]E&amp;DPSAC'!$K:$K,'[1]E&amp;DPSAC'!$Z:$Z,"",0)</f>
        <v>5100</v>
      </c>
      <c r="V309" s="17">
        <f>_xlfn.XLOOKUP(C309,'[2]1. All Calls'!$R:$R,'[2]1. All Calls'!$B:$B,"",0)</f>
        <v>5100</v>
      </c>
      <c r="W309" s="20">
        <f>_xlfn.XLOOKUP(C309,'[2]1. All Calls'!$R:$R,'[2]1. All Calls'!$A:$A,"",0)</f>
        <v>46072.562152777798</v>
      </c>
      <c r="X309" s="17" t="str">
        <f>_xlfn.XLOOKUP(C309,'[2]Sch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309" s="17">
        <f t="shared" si="102"/>
        <v>750</v>
      </c>
      <c r="Z309" s="17" t="str">
        <f t="shared" si="103"/>
        <v>Done</v>
      </c>
      <c r="AA309" s="21">
        <f t="shared" ca="1" si="104"/>
        <v>28.437847222201526</v>
      </c>
      <c r="AB309" s="21" t="str">
        <f t="shared" ca="1" si="105"/>
        <v>Done</v>
      </c>
      <c r="AC309" s="11">
        <f ca="1">tbl_DPSAC[[#This Row],[Current Month Due Count]]</f>
        <v>0</v>
      </c>
      <c r="AD309" s="11">
        <f ca="1">tbl_DPSAC[[#This Row],[Next Month Due2]]</f>
        <v>0</v>
      </c>
      <c r="AE309" s="11"/>
      <c r="AF309" s="11">
        <v>3</v>
      </c>
      <c r="AG309" s="17">
        <f t="shared" ca="1" si="107"/>
        <v>5185</v>
      </c>
      <c r="AH309" s="11" t="s">
        <v>1641</v>
      </c>
      <c r="AI309" s="11" t="s">
        <v>1642</v>
      </c>
      <c r="AJ309" s="11" t="s">
        <v>1643</v>
      </c>
      <c r="AK309" s="11"/>
      <c r="AL309" s="27" t="s">
        <v>1644</v>
      </c>
      <c r="AM309" s="11">
        <v>0</v>
      </c>
      <c r="AN309" s="11">
        <v>0</v>
      </c>
      <c r="AO309" s="11">
        <v>0</v>
      </c>
      <c r="AP309" s="11">
        <v>0</v>
      </c>
      <c r="AQ309" s="11">
        <v>0</v>
      </c>
      <c r="AR309" s="11">
        <v>0</v>
      </c>
      <c r="AS309" s="11">
        <v>0</v>
      </c>
      <c r="AT309" s="11">
        <v>0</v>
      </c>
      <c r="AU309" s="11">
        <v>0</v>
      </c>
      <c r="AV309" s="11">
        <v>0</v>
      </c>
      <c r="AW309" s="11">
        <v>0</v>
      </c>
      <c r="AX309" s="11" t="str">
        <f t="shared" ca="1" si="108"/>
        <v>No Service Dues</v>
      </c>
      <c r="AY309" s="17">
        <v>5100</v>
      </c>
      <c r="AZ309" s="22">
        <v>46072</v>
      </c>
      <c r="BA309" s="17" t="s">
        <v>1645</v>
      </c>
      <c r="BB309" s="17">
        <v>5100</v>
      </c>
      <c r="BC309" s="22">
        <v>46072</v>
      </c>
      <c r="BD309" s="17" t="s">
        <v>1645</v>
      </c>
      <c r="BE309" s="17">
        <v>5100</v>
      </c>
      <c r="BF309" s="22">
        <v>46072</v>
      </c>
      <c r="BG309" s="17" t="s">
        <v>1645</v>
      </c>
      <c r="BH309" s="17">
        <v>5100</v>
      </c>
      <c r="BI309" s="22">
        <v>46072</v>
      </c>
      <c r="BJ309" s="17" t="s">
        <v>1645</v>
      </c>
      <c r="BK309" s="17">
        <v>5100</v>
      </c>
      <c r="BL309" s="22">
        <v>46072</v>
      </c>
      <c r="BM309" s="17" t="s">
        <v>1645</v>
      </c>
      <c r="BN309" s="23">
        <f t="shared" si="109"/>
        <v>46252</v>
      </c>
      <c r="BO309" s="23">
        <f t="shared" si="110"/>
        <v>46252</v>
      </c>
      <c r="BP309" s="23">
        <f t="shared" si="111"/>
        <v>46252</v>
      </c>
      <c r="BQ309" s="23">
        <f t="shared" si="112"/>
        <v>46252</v>
      </c>
      <c r="BR309" s="23">
        <f t="shared" si="123"/>
        <v>46437</v>
      </c>
      <c r="BS309" s="24">
        <f t="shared" ca="1" si="113"/>
        <v>665</v>
      </c>
      <c r="BT309" s="25">
        <f t="shared" ca="1" si="114"/>
        <v>1415</v>
      </c>
      <c r="BU309" s="25">
        <f t="shared" ca="1" si="115"/>
        <v>665</v>
      </c>
      <c r="BV309" s="25">
        <f t="shared" ca="1" si="116"/>
        <v>665</v>
      </c>
      <c r="BW309" s="25">
        <f t="shared" ca="1" si="117"/>
        <v>1415</v>
      </c>
      <c r="BX309" s="26"/>
      <c r="BY309" s="11">
        <f t="shared" ca="1" si="118"/>
        <v>0</v>
      </c>
      <c r="BZ309" s="11">
        <f t="shared" ca="1" si="124"/>
        <v>0</v>
      </c>
      <c r="CA309" s="11">
        <f t="shared" ca="1" si="119"/>
        <v>0</v>
      </c>
      <c r="CB309" s="28">
        <f>_xlfn.XLOOKUP($C309,'[3]BIS Feb-26'!$C:$C,'[3]BIS Feb-26'!U:U,"",0)</f>
        <v>46071.770833333299</v>
      </c>
      <c r="CC309" s="28">
        <f>_xlfn.XLOOKUP($C309,'[3]BIS Feb-26'!$C:$C,'[3]BIS Feb-26'!V:V,"",0)</f>
        <v>46071.770833333299</v>
      </c>
      <c r="CD309" s="28">
        <f>_xlfn.XLOOKUP($C309,'[3]BIS Feb-26'!$C:$C,'[3]BIS Feb-26'!W:W,"",0)</f>
        <v>46071.770833333299</v>
      </c>
      <c r="CE309" s="28">
        <f>_xlfn.XLOOKUP($C309,'[3]BIS Feb-26'!$C:$C,'[3]BIS Feb-26'!X:X,"",0)</f>
        <v>46071.770833333299</v>
      </c>
      <c r="CF309" s="28">
        <f>_xlfn.XLOOKUP($C309,'[3]BIS Feb-26'!$C:$C,'[3]BIS Feb-26'!Y:Y,"",0)</f>
        <v>46071.770833333299</v>
      </c>
      <c r="CG309" s="28">
        <f>_xlfn.XLOOKUP($C309,'[3]BIS Feb-26'!$C:$C,'[3]BIS Feb-26'!Z:Z,"",0)</f>
        <v>46071.770833333299</v>
      </c>
      <c r="CH309" s="28">
        <f>_xlfn.XLOOKUP($C309,'[3]BIS Feb-26'!$C:$C,'[3]BIS Feb-26'!AA:AA,"",0)</f>
        <v>46071.770833333299</v>
      </c>
      <c r="CI309" s="28">
        <f>_xlfn.XLOOKUP($C309,'[3]BIS Feb-26'!$C:$C,'[3]BIS Feb-26'!AB:AB,"",0)</f>
        <v>46071.770833333299</v>
      </c>
      <c r="CJ309" s="28">
        <f>_xlfn.XLOOKUP($C309,'[3]BIS Feb-26'!$C:$C,'[3]BIS Feb-26'!AC:AC,"",0)</f>
        <v>46071.770833333299</v>
      </c>
      <c r="CK309" s="29" t="str">
        <f>_xlfn.XLOOKUP($C309,'[3]BIS Feb-26'!$C:$C,'[3]BIS Feb-26'!AD:AD,"",0)</f>
        <v>1500</v>
      </c>
      <c r="CL309" s="29" t="str">
        <f>_xlfn.XLOOKUP($C309,'[3]BIS Feb-26'!$C:$C,'[3]BIS Feb-26'!AE:AE,"",0)</f>
        <v>750</v>
      </c>
      <c r="CM309" s="29" t="str">
        <f>_xlfn.XLOOKUP($C309,'[3]BIS Feb-26'!$C:$C,'[3]BIS Feb-26'!AF:AF,"",0)</f>
        <v>500</v>
      </c>
      <c r="CN309" s="29" t="str">
        <f>_xlfn.XLOOKUP($C309,'[3]BIS Feb-26'!$C:$C,'[3]BIS Feb-26'!AG:AG,"",0)</f>
        <v>750</v>
      </c>
      <c r="CO309" s="29" t="str">
        <f>_xlfn.XLOOKUP($C309,'[3]BIS Feb-26'!$C:$C,'[3]BIS Feb-26'!AH:AH,"",0)</f>
        <v>750</v>
      </c>
      <c r="CP309" s="29" t="str">
        <f>_xlfn.XLOOKUP($C309,'[3]BIS Feb-26'!$C:$C,'[3]BIS Feb-26'!AI:AI,"",0)</f>
        <v>150</v>
      </c>
      <c r="CQ309" s="29" t="str">
        <f>_xlfn.XLOOKUP($C309,'[3]BIS Feb-26'!$C:$C,'[3]BIS Feb-26'!AJ:AJ,"",0)</f>
        <v>1000</v>
      </c>
      <c r="CR309" s="29" t="str">
        <f>_xlfn.XLOOKUP($C309,'[3]BIS Feb-26'!$C:$C,'[3]BIS Feb-26'!AK:AK,"",0)</f>
        <v>1500</v>
      </c>
      <c r="CS309" s="29" t="str">
        <f>_xlfn.XLOOKUP($C309,'[3]BIS Feb-26'!$C:$C,'[3]BIS Feb-26'!AL:AL,"",0)</f>
        <v>3000</v>
      </c>
      <c r="CT309" s="29">
        <f>_xlfn.XLOOKUP($C309,'[3]BIS Feb-26'!$C:$C,'[3]BIS Feb-26'!AM:AM,"",0)</f>
        <v>7</v>
      </c>
      <c r="CU309" s="28">
        <f>_xlfn.XLOOKUP($C309,'[3]BIS Feb-26'!$C:$C,'[3]BIS Feb-26'!AN:AN,"",0)</f>
        <v>46251</v>
      </c>
      <c r="CV309" s="28">
        <f>_xlfn.XLOOKUP($C309,'[3]BIS Feb-26'!$C:$C,'[3]BIS Feb-26'!AO:AO,"",0)</f>
        <v>46179</v>
      </c>
      <c r="CW309" s="28">
        <f>_xlfn.XLOOKUP($C309,'[3]BIS Feb-26'!$C:$C,'[3]BIS Feb-26'!AP:AP,"",0)</f>
        <v>46143</v>
      </c>
      <c r="CX309" s="28">
        <f>_xlfn.XLOOKUP($C309,'[3]BIS Feb-26'!$C:$C,'[3]BIS Feb-26'!AQ:AQ,"",0)</f>
        <v>46179</v>
      </c>
      <c r="CY309" s="28">
        <f>_xlfn.XLOOKUP($C309,'[3]BIS Feb-26'!$C:$C,'[3]BIS Feb-26'!AR:AR,"",0)</f>
        <v>46179</v>
      </c>
      <c r="CZ309" s="28">
        <f>_xlfn.XLOOKUP($C309,'[3]BIS Feb-26'!$C:$C,'[3]BIS Feb-26'!AS:AS,"",0)</f>
        <v>46093</v>
      </c>
      <c r="DA309" s="28">
        <f>_xlfn.XLOOKUP($C309,'[3]BIS Feb-26'!$C:$C,'[3]BIS Feb-26'!AT:AT,"",0)</f>
        <v>46214</v>
      </c>
      <c r="DB309" s="28">
        <f>_xlfn.XLOOKUP($C309,'[3]BIS Feb-26'!$C:$C,'[3]BIS Feb-26'!AU:AU,"",0)</f>
        <v>46251</v>
      </c>
      <c r="DC309" s="28">
        <f>_xlfn.XLOOKUP($C309,'[3]BIS Feb-26'!$C:$C,'[3]BIS Feb-26'!AV:AV,"",0)</f>
        <v>46436</v>
      </c>
      <c r="DD309" s="11">
        <f>_xlfn.XLOOKUP($C309,'[3]BIS Feb-26'!$C:$C,'[3]BIS Feb-26'!AW:AW,"",0)</f>
        <v>0</v>
      </c>
      <c r="DE309" s="11">
        <f>_xlfn.XLOOKUP($C309,'[3]BIS Feb-26'!$C:$C,'[3]BIS Feb-26'!AX:AX,"",0)</f>
        <v>0</v>
      </c>
      <c r="DF309" s="11">
        <f>_xlfn.XLOOKUP($C309,'[3]BIS Feb-26'!$C:$C,'[3]BIS Feb-26'!AY:AY,"",0)</f>
        <v>1</v>
      </c>
      <c r="DG309" s="11">
        <f t="shared" ca="1" si="120"/>
        <v>0</v>
      </c>
      <c r="DH309" s="11">
        <f t="shared" ca="1" si="121"/>
        <v>1</v>
      </c>
      <c r="DI309" s="11">
        <f t="shared" ca="1" si="122"/>
        <v>0</v>
      </c>
      <c r="DJ309" s="11" t="str">
        <f>_xlfn.XLOOKUP($C309,'[3]Active Customer Assets'!$D:$D,'[3]Active Customer Assets'!I:I,"",0)</f>
        <v>A (100% potential spares purchased)</v>
      </c>
      <c r="DK309" s="28">
        <f>_xlfn.XLOOKUP($C309,'[3]Active Customer Assets'!$D:$D,'[3]Active Customer Assets'!J:J,"",0)</f>
        <v>45059.511805555601</v>
      </c>
      <c r="DL309" s="28">
        <f>_xlfn.XLOOKUP($C309,'[3]Active Customer Assets'!$D:$D,'[3]Active Customer Assets'!K:K,"",0)</f>
        <v>45045.229166666701</v>
      </c>
      <c r="DM309" s="28">
        <f>_xlfn.XLOOKUP($C309,'[3]Active Customer Assets'!$D:$D,'[3]Active Customer Assets'!L:L,"",0)</f>
        <v>46072.686203703699</v>
      </c>
      <c r="DN309" s="21">
        <f>_xlfn.XLOOKUP($C309,'[3]Active Customer Assets'!$D:$D,'[3]Active Customer Assets'!M:M,"",0)</f>
        <v>5100</v>
      </c>
      <c r="DO309" s="28">
        <f>_xlfn.XLOOKUP($C309,'[3]Active Customer Assets'!$D:$D,'[3]Active Customer Assets'!N:N,"",0)</f>
        <v>0</v>
      </c>
      <c r="DP309" s="28">
        <f>_xlfn.XLOOKUP($C309,'[3]Active Customer Assets'!$D:$D,'[3]Active Customer Assets'!O:O,"",0)</f>
        <v>0</v>
      </c>
      <c r="DQ309" s="28" t="str">
        <f>_xlfn.XLOOKUP($C309,'[3]Active Customer Assets'!$D:$D,'[3]Active Customer Assets'!P:P,"",0)</f>
        <v>Air lube Plus</v>
      </c>
      <c r="DR309" s="28">
        <f>_xlfn.XLOOKUP($C309,'[3]Active Customer Assets'!$D:$D,'[3]Active Customer Assets'!Q:Q,"",0)</f>
        <v>46072</v>
      </c>
      <c r="DS309" s="28">
        <f>_xlfn.XLOOKUP($C309,'[3]Active Customer Assets'!$D:$D,'[3]Active Customer Assets'!R:R,"",0)</f>
        <v>46072</v>
      </c>
      <c r="DT309" s="28">
        <f>_xlfn.XLOOKUP($C309,'[3]Active Customer Assets'!$D:$D,'[3]Active Customer Assets'!S:S,"",0)</f>
        <v>46072</v>
      </c>
      <c r="DU309" s="28">
        <f>_xlfn.XLOOKUP($C309,'[3]Active Customer Assets'!$D:$D,'[3]Active Customer Assets'!T:T,"",0)</f>
        <v>46072</v>
      </c>
      <c r="DV309" s="28">
        <f>_xlfn.XLOOKUP($C309,'[3]Active Customer Assets'!$D:$D,'[3]Active Customer Assets'!U:U,"",0)</f>
        <v>46072</v>
      </c>
      <c r="DW309" s="28">
        <f>_xlfn.XLOOKUP($C309,'[3]Active Customer Assets'!$D:$D,'[3]Active Customer Assets'!V:V,"",0)</f>
        <v>46072</v>
      </c>
      <c r="DX309" s="28">
        <f>_xlfn.XLOOKUP($C309,'[3]Active Customer Assets'!$D:$D,'[3]Active Customer Assets'!W:W,"",0)</f>
        <v>46072</v>
      </c>
      <c r="DY309" s="28">
        <f>_xlfn.XLOOKUP($C309,'[3]Active Customer Assets'!$D:$D,'[3]Active Customer Assets'!X:X,"",0)</f>
        <v>46072</v>
      </c>
      <c r="DZ309" s="28">
        <f>_xlfn.XLOOKUP($C309,'[3]Active Customer Assets'!$D:$D,'[3]Active Customer Assets'!Y:Y,"",0)</f>
        <v>46072</v>
      </c>
      <c r="EA309" s="28" t="str">
        <f>_xlfn.XLOOKUP($C309,'[3]Active Customer Assets'!$D:$D,'[3]Active Customer Assets'!Z:Z,"",0)</f>
        <v>1500</v>
      </c>
      <c r="EB309" s="28" t="str">
        <f>_xlfn.XLOOKUP($C309,'[3]Active Customer Assets'!$D:$D,'[3]Active Customer Assets'!AA:AA,"",0)</f>
        <v>750</v>
      </c>
      <c r="EC309" s="28" t="str">
        <f>_xlfn.XLOOKUP($C309,'[3]Active Customer Assets'!$D:$D,'[3]Active Customer Assets'!AB:AB,"",0)</f>
        <v>500</v>
      </c>
      <c r="ED309" s="28" t="str">
        <f>_xlfn.XLOOKUP($C309,'[3]Active Customer Assets'!$D:$D,'[3]Active Customer Assets'!AC:AC,"",0)</f>
        <v>750</v>
      </c>
      <c r="EE309" s="28" t="str">
        <f>_xlfn.XLOOKUP($C309,'[3]Active Customer Assets'!$D:$D,'[3]Active Customer Assets'!AD:AD,"",0)</f>
        <v>750</v>
      </c>
      <c r="EF309" s="28" t="str">
        <f>_xlfn.XLOOKUP($C309,'[3]Active Customer Assets'!$D:$D,'[3]Active Customer Assets'!AE:AE,"",0)</f>
        <v>150</v>
      </c>
      <c r="EG309" s="28" t="str">
        <f>_xlfn.XLOOKUP($C309,'[3]Active Customer Assets'!$D:$D,'[3]Active Customer Assets'!AF:AF,"",0)</f>
        <v>1000</v>
      </c>
      <c r="EH309" s="28" t="str">
        <f>_xlfn.XLOOKUP($C309,'[3]Active Customer Assets'!$D:$D,'[3]Active Customer Assets'!AG:AG,"",0)</f>
        <v>1500</v>
      </c>
      <c r="EI309" s="28" t="str">
        <f>_xlfn.XLOOKUP($C309,'[3]Active Customer Assets'!$D:$D,'[3]Active Customer Assets'!AH:AH,"",0)</f>
        <v>3000</v>
      </c>
      <c r="EJ309" s="21">
        <f>_xlfn.XLOOKUP($C309,'[3]Active Customer Assets'!$D:$D,'[3]Active Customer Assets'!AI:AI,"",0)</f>
        <v>7</v>
      </c>
      <c r="EK309" s="35" t="str">
        <f>[3]!tbl_DPSAC[[#This Row],[Unit Status]]</f>
        <v>Active</v>
      </c>
    </row>
    <row r="310" spans="1:141" x14ac:dyDescent="0.15">
      <c r="A310" s="11">
        <f>ROW(tbl_DPSAC[[#This Row],[Sl. No.]])-1</f>
        <v>309</v>
      </c>
      <c r="B310" s="12" t="s">
        <v>196</v>
      </c>
      <c r="C310" s="12" t="s">
        <v>1646</v>
      </c>
      <c r="D310" s="12" t="s">
        <v>175</v>
      </c>
      <c r="E310" s="12" t="s">
        <v>176</v>
      </c>
      <c r="F310" s="12" t="s">
        <v>161</v>
      </c>
      <c r="G310" s="13" t="s">
        <v>1647</v>
      </c>
      <c r="H310" s="13" t="str">
        <f>_xlfn.XLOOKUP(C310,'[1]E&amp;DPSAC'!$K:$K,'[1]E&amp;DPSAC'!$E:$E,,0)</f>
        <v>FATEPUR GAYA</v>
      </c>
      <c r="I310" s="13"/>
      <c r="J310" s="13">
        <v>8083671798</v>
      </c>
      <c r="K310" s="13">
        <v>9631909713</v>
      </c>
      <c r="L310" s="12" t="str">
        <f t="shared" ca="1" si="100"/>
        <v>Non - Warranty</v>
      </c>
      <c r="M310" s="14">
        <v>45063</v>
      </c>
      <c r="N310" s="15">
        <v>24</v>
      </c>
      <c r="O310" s="14">
        <f t="shared" si="125"/>
        <v>45808</v>
      </c>
      <c r="P310" s="11" t="s">
        <v>142</v>
      </c>
      <c r="Q310" s="19" t="str">
        <f>_xlfn.XLOOKUP(C310,'[2]Sch Calls'!$R:$R,'[2]Sch Calls'!$F:$F,"",0)</f>
        <v>CC-01582635</v>
      </c>
      <c r="R310" s="18">
        <f>_xlfn.XLOOKUP(C310,'[2]Sch Calls'!$R:$R,'[2]Sch Calls'!$A:$A,"",0)</f>
        <v>45719.578425925902</v>
      </c>
      <c r="S310" s="17">
        <f>_xlfn.XLOOKUP(C310,'[2]Sch Calls'!$R:$R,'[2]Sch Calls'!$B:$B,"",0)</f>
        <v>1782</v>
      </c>
      <c r="T310" s="18">
        <f>_xlfn.XLOOKUP(C310,'[1]E&amp;DPSAC'!$K:$K,'[1]E&amp;DPSAC'!$W:$W,"",0)</f>
        <v>45720</v>
      </c>
      <c r="U310" s="17">
        <f>_xlfn.XLOOKUP(C310,'[1]E&amp;DPSAC'!$K:$K,'[1]E&amp;DPSAC'!$Z:$Z,"",0)</f>
        <v>1785</v>
      </c>
      <c r="V310" s="17">
        <f>_xlfn.XLOOKUP(C310,'[2]1. All Calls'!$R:$R,'[2]1. All Calls'!$B:$B,"",0)</f>
        <v>2275</v>
      </c>
      <c r="W310" s="20">
        <f>_xlfn.XLOOKUP(C310,'[2]1. All Calls'!$R:$R,'[2]1. All Calls'!$A:$A,"",0)</f>
        <v>45966.631944444445</v>
      </c>
      <c r="X310" s="17" t="str">
        <f>_xlfn.XLOOKUP(C310,'[2]Sch Calls'!$R:$R,'[2]Sch Calls'!$AB:$AB,"",0)</f>
        <v>To ensure optimal performance and maintenance of the equipment, the following service schedule was executed: 1. **Oil Drainage**: A total of 37 liters of oil was drained from the system, comprising 35 liters from the tank and 2 liters from the cooler. This step is crucial for maintaining the integrity and efficiency of the machinery. 2. **Filter Changes**: The air filters for both the compressor and engine were replaced to enhance air quality and performance. Additionally, the oil filter was changed to ensure that the lubrication system operates effectively. 3. **Oil Replacement**: The ELGI air lube plus oil was replenished with 40 liters of fresh oil, which is essential for the smooth operation of the machinery. 4. **Unit Start-Up**: After completing the maintenance tasks, the unit was started and observed to be running smoothly, indicating that the service was successful. This comprehensive service not only prolongs the life of the equipment but also ensures that it operates at peak efficiency. Regular maintenance is key to preventing unexpected breakdowns and ensuring reliability in operations.</v>
      </c>
      <c r="Y310" s="17">
        <f t="shared" si="102"/>
        <v>257</v>
      </c>
      <c r="Z310" s="17" t="str">
        <f t="shared" si="103"/>
        <v>Done</v>
      </c>
      <c r="AA310" s="21">
        <f t="shared" ca="1" si="104"/>
        <v>381.42157407409832</v>
      </c>
      <c r="AB310" s="21" t="str">
        <f t="shared" ca="1" si="105"/>
        <v>Due</v>
      </c>
      <c r="AC310" s="11">
        <f ca="1">tbl_DPSAC[[#This Row],[Current Month Due Count]]</f>
        <v>0</v>
      </c>
      <c r="AD310" s="11">
        <f ca="1">tbl_DPSAC[[#This Row],[Next Month Due2]]</f>
        <v>0</v>
      </c>
      <c r="AE310" s="11"/>
      <c r="AF310" s="11">
        <v>2</v>
      </c>
      <c r="AG310" s="17">
        <f t="shared" ca="1" si="107"/>
        <v>2544</v>
      </c>
      <c r="AH310" s="11" t="s">
        <v>1648</v>
      </c>
      <c r="AI310" s="11" t="s">
        <v>1649</v>
      </c>
      <c r="AJ310" s="11" t="s">
        <v>1650</v>
      </c>
      <c r="AK310" s="11">
        <v>0</v>
      </c>
      <c r="AL310" s="11">
        <v>0</v>
      </c>
      <c r="AM310" s="11">
        <v>0</v>
      </c>
      <c r="AN310" s="11">
        <v>0</v>
      </c>
      <c r="AO310" s="11">
        <v>0</v>
      </c>
      <c r="AP310" s="11">
        <v>0</v>
      </c>
      <c r="AQ310" s="11">
        <v>0</v>
      </c>
      <c r="AR310" s="11">
        <v>0</v>
      </c>
      <c r="AS310" s="11">
        <v>0</v>
      </c>
      <c r="AT310" s="11">
        <v>0</v>
      </c>
      <c r="AU310" s="11">
        <v>0</v>
      </c>
      <c r="AV310" s="11">
        <v>0</v>
      </c>
      <c r="AW310" s="11">
        <v>0</v>
      </c>
      <c r="AX310" s="11" t="str">
        <f t="shared" ca="1" si="108"/>
        <v>3 Service Due</v>
      </c>
      <c r="AY310" s="17">
        <v>1785</v>
      </c>
      <c r="AZ310" s="22">
        <v>45719</v>
      </c>
      <c r="BA310" s="17" t="s">
        <v>1651</v>
      </c>
      <c r="BB310" s="17">
        <v>1500</v>
      </c>
      <c r="BC310" s="22">
        <v>45478</v>
      </c>
      <c r="BD310" s="17" t="s">
        <v>1652</v>
      </c>
      <c r="BE310" s="17">
        <v>1785</v>
      </c>
      <c r="BF310" s="22">
        <v>45719</v>
      </c>
      <c r="BG310" s="17" t="s">
        <v>1651</v>
      </c>
      <c r="BH310" s="17">
        <v>1785</v>
      </c>
      <c r="BI310" s="22">
        <v>45719</v>
      </c>
      <c r="BJ310" s="17" t="s">
        <v>1651</v>
      </c>
      <c r="BK310" s="17">
        <v>1500</v>
      </c>
      <c r="BL310" s="22">
        <v>45478</v>
      </c>
      <c r="BM310" s="17" t="s">
        <v>1652</v>
      </c>
      <c r="BN310" s="23">
        <f t="shared" si="109"/>
        <v>45899</v>
      </c>
      <c r="BO310" s="23">
        <f t="shared" si="110"/>
        <v>45658</v>
      </c>
      <c r="BP310" s="23">
        <f t="shared" si="111"/>
        <v>45899</v>
      </c>
      <c r="BQ310" s="23">
        <f t="shared" si="112"/>
        <v>45899</v>
      </c>
      <c r="BR310" s="23">
        <f t="shared" si="123"/>
        <v>45843</v>
      </c>
      <c r="BS310" s="24">
        <f t="shared" ca="1" si="113"/>
        <v>-9</v>
      </c>
      <c r="BT310" s="25">
        <f t="shared" ca="1" si="114"/>
        <v>456</v>
      </c>
      <c r="BU310" s="25">
        <f t="shared" ca="1" si="115"/>
        <v>-9</v>
      </c>
      <c r="BV310" s="25">
        <f t="shared" ca="1" si="116"/>
        <v>-9</v>
      </c>
      <c r="BW310" s="25">
        <f t="shared" ca="1" si="117"/>
        <v>456</v>
      </c>
      <c r="BX310" s="26"/>
      <c r="BY310" s="11">
        <f t="shared" ca="1" si="118"/>
        <v>5</v>
      </c>
      <c r="BZ310" s="11">
        <f t="shared" ca="1" si="124"/>
        <v>0</v>
      </c>
      <c r="CA310" s="11">
        <f t="shared" ca="1" si="119"/>
        <v>0</v>
      </c>
      <c r="CB310" s="28">
        <f>_xlfn.XLOOKUP($C310,'[3]BIS Feb-26'!$C:$C,'[3]BIS Feb-26'!U:U,"",0)</f>
        <v>45396.770833333299</v>
      </c>
      <c r="CC310" s="28">
        <f>_xlfn.XLOOKUP($C310,'[3]BIS Feb-26'!$C:$C,'[3]BIS Feb-26'!V:V,"",0)</f>
        <v>45718.770833333299</v>
      </c>
      <c r="CD310" s="28">
        <f>_xlfn.XLOOKUP($C310,'[3]BIS Feb-26'!$C:$C,'[3]BIS Feb-26'!W:W,"",0)</f>
        <v>45718.770833333299</v>
      </c>
      <c r="CE310" s="28">
        <f>_xlfn.XLOOKUP($C310,'[3]BIS Feb-26'!$C:$C,'[3]BIS Feb-26'!X:X,"",0)</f>
        <v>45718.770833333299</v>
      </c>
      <c r="CF310" s="28">
        <f>_xlfn.XLOOKUP($C310,'[3]BIS Feb-26'!$C:$C,'[3]BIS Feb-26'!Y:Y,"",0)</f>
        <v>45718.770833333299</v>
      </c>
      <c r="CG310" s="28">
        <f>_xlfn.XLOOKUP($C310,'[3]BIS Feb-26'!$C:$C,'[3]BIS Feb-26'!Z:Z,"",0)</f>
        <v>45477.770833333299</v>
      </c>
      <c r="CH310" s="28">
        <f>_xlfn.XLOOKUP($C310,'[3]BIS Feb-26'!$C:$C,'[3]BIS Feb-26'!AA:AA,"",0)</f>
        <v>45477.770833333299</v>
      </c>
      <c r="CI310" s="28">
        <f>_xlfn.XLOOKUP($C310,'[3]BIS Feb-26'!$C:$C,'[3]BIS Feb-26'!AB:AB,"",0)</f>
        <v>45477.770833333299</v>
      </c>
      <c r="CJ310" s="28">
        <f>_xlfn.XLOOKUP($C310,'[3]BIS Feb-26'!$C:$C,'[3]BIS Feb-26'!AC:AC,"",0)</f>
        <v>0</v>
      </c>
      <c r="CK310" s="29" t="str">
        <f>_xlfn.XLOOKUP($C310,'[3]BIS Feb-26'!$C:$C,'[3]BIS Feb-26'!AD:AD,"",0)</f>
        <v>260</v>
      </c>
      <c r="CL310" s="29" t="str">
        <f>_xlfn.XLOOKUP($C310,'[3]BIS Feb-26'!$C:$C,'[3]BIS Feb-26'!AE:AE,"",0)</f>
        <v>260</v>
      </c>
      <c r="CM310" s="29" t="str">
        <f>_xlfn.XLOOKUP($C310,'[3]BIS Feb-26'!$C:$C,'[3]BIS Feb-26'!AF:AF,"",0)</f>
        <v>260</v>
      </c>
      <c r="CN310" s="29" t="str">
        <f>_xlfn.XLOOKUP($C310,'[3]BIS Feb-26'!$C:$C,'[3]BIS Feb-26'!AG:AG,"",0)</f>
        <v>260</v>
      </c>
      <c r="CO310" s="29" t="str">
        <f>_xlfn.XLOOKUP($C310,'[3]BIS Feb-26'!$C:$C,'[3]BIS Feb-26'!AH:AH,"",0)</f>
        <v>260</v>
      </c>
      <c r="CP310" s="29" t="str">
        <f>_xlfn.XLOOKUP($C310,'[3]BIS Feb-26'!$C:$C,'[3]BIS Feb-26'!AI:AI,"",0)</f>
        <v>730</v>
      </c>
      <c r="CQ310" s="29" t="str">
        <f>_xlfn.XLOOKUP($C310,'[3]BIS Feb-26'!$C:$C,'[3]BIS Feb-26'!AJ:AJ,"",0)</f>
        <v>1000</v>
      </c>
      <c r="CR310" s="29" t="str">
        <f>_xlfn.XLOOKUP($C310,'[3]BIS Feb-26'!$C:$C,'[3]BIS Feb-26'!AK:AK,"",0)</f>
        <v>730</v>
      </c>
      <c r="CS310" s="29" t="str">
        <f>_xlfn.XLOOKUP($C310,'[3]BIS Feb-26'!$C:$C,'[3]BIS Feb-26'!AL:AL,"",0)</f>
        <v>730</v>
      </c>
      <c r="CT310" s="29">
        <f>_xlfn.XLOOKUP($C310,'[3]BIS Feb-26'!$C:$C,'[3]BIS Feb-26'!AM:AM,"",0)</f>
        <v>3</v>
      </c>
      <c r="CU310" s="28">
        <f>_xlfn.XLOOKUP($C310,'[3]BIS Feb-26'!$C:$C,'[3]BIS Feb-26'!AN:AN,"",0)</f>
        <v>45576</v>
      </c>
      <c r="CV310" s="28">
        <f>_xlfn.XLOOKUP($C310,'[3]BIS Feb-26'!$C:$C,'[3]BIS Feb-26'!AO:AO,"",0)</f>
        <v>45898</v>
      </c>
      <c r="CW310" s="28">
        <f>_xlfn.XLOOKUP($C310,'[3]BIS Feb-26'!$C:$C,'[3]BIS Feb-26'!AP:AP,"",0)</f>
        <v>45898</v>
      </c>
      <c r="CX310" s="28">
        <f>_xlfn.XLOOKUP($C310,'[3]BIS Feb-26'!$C:$C,'[3]BIS Feb-26'!AQ:AQ,"",0)</f>
        <v>45898</v>
      </c>
      <c r="CY310" s="28">
        <f>_xlfn.XLOOKUP($C310,'[3]BIS Feb-26'!$C:$C,'[3]BIS Feb-26'!AR:AR,"",0)</f>
        <v>45898</v>
      </c>
      <c r="CZ310" s="28">
        <f>_xlfn.XLOOKUP($C310,'[3]BIS Feb-26'!$C:$C,'[3]BIS Feb-26'!AS:AS,"",0)</f>
        <v>45747</v>
      </c>
      <c r="DA310" s="28">
        <f>_xlfn.XLOOKUP($C310,'[3]BIS Feb-26'!$C:$C,'[3]BIS Feb-26'!AT:AT,"",0)</f>
        <v>45842</v>
      </c>
      <c r="DB310" s="28">
        <f>_xlfn.XLOOKUP($C310,'[3]BIS Feb-26'!$C:$C,'[3]BIS Feb-26'!AU:AU,"",0)</f>
        <v>45657</v>
      </c>
      <c r="DC310" s="28">
        <f>_xlfn.XLOOKUP($C310,'[3]BIS Feb-26'!$C:$C,'[3]BIS Feb-26'!AV:AV,"",0)</f>
        <v>46125</v>
      </c>
      <c r="DD310" s="11">
        <f>_xlfn.XLOOKUP($C310,'[3]BIS Feb-26'!$C:$C,'[3]BIS Feb-26'!AW:AW,"",0)</f>
        <v>1</v>
      </c>
      <c r="DE310" s="11">
        <f>_xlfn.XLOOKUP($C310,'[3]BIS Feb-26'!$C:$C,'[3]BIS Feb-26'!AX:AX,"",0)</f>
        <v>0</v>
      </c>
      <c r="DF310" s="11">
        <f>_xlfn.XLOOKUP($C310,'[3]BIS Feb-26'!$C:$C,'[3]BIS Feb-26'!AY:AY,"",0)</f>
        <v>0</v>
      </c>
      <c r="DG310" s="11">
        <f t="shared" ca="1" si="120"/>
        <v>8</v>
      </c>
      <c r="DH310" s="11">
        <f t="shared" ca="1" si="121"/>
        <v>0</v>
      </c>
      <c r="DI310" s="11">
        <f t="shared" ca="1" si="122"/>
        <v>1</v>
      </c>
      <c r="DJ310" s="11" t="str">
        <f>_xlfn.XLOOKUP($C310,'[3]Active Customer Assets'!$D:$D,'[3]Active Customer Assets'!I:I,"",0)</f>
        <v>A (100% potential spares purchased)</v>
      </c>
      <c r="DK310" s="28">
        <f>_xlfn.XLOOKUP($C310,'[3]Active Customer Assets'!$D:$D,'[3]Active Customer Assets'!J:J,"",0)</f>
        <v>45063.410416666702</v>
      </c>
      <c r="DL310" s="28">
        <f>_xlfn.XLOOKUP($C310,'[3]Active Customer Assets'!$D:$D,'[3]Active Customer Assets'!K:K,"",0)</f>
        <v>45035.229166666701</v>
      </c>
      <c r="DM310" s="28">
        <f>_xlfn.XLOOKUP($C310,'[3]Active Customer Assets'!$D:$D,'[3]Active Customer Assets'!L:L,"",0)</f>
        <v>45966.6332175926</v>
      </c>
      <c r="DN310" s="21">
        <f>_xlfn.XLOOKUP($C310,'[3]Active Customer Assets'!$D:$D,'[3]Active Customer Assets'!M:M,"",0)</f>
        <v>2275</v>
      </c>
      <c r="DO310" s="28">
        <f>_xlfn.XLOOKUP($C310,'[3]Active Customer Assets'!$D:$D,'[3]Active Customer Assets'!N:N,"",0)</f>
        <v>0</v>
      </c>
      <c r="DP310" s="28">
        <f>_xlfn.XLOOKUP($C310,'[3]Active Customer Assets'!$D:$D,'[3]Active Customer Assets'!O:O,"",0)</f>
        <v>0</v>
      </c>
      <c r="DQ310" s="28" t="str">
        <f>_xlfn.XLOOKUP($C310,'[3]Active Customer Assets'!$D:$D,'[3]Active Customer Assets'!P:P,"",0)</f>
        <v>Air lube Plus</v>
      </c>
      <c r="DR310" s="28">
        <f>_xlfn.XLOOKUP($C310,'[3]Active Customer Assets'!$D:$D,'[3]Active Customer Assets'!Q:Q,"",0)</f>
        <v>45397</v>
      </c>
      <c r="DS310" s="28">
        <f>_xlfn.XLOOKUP($C310,'[3]Active Customer Assets'!$D:$D,'[3]Active Customer Assets'!R:R,"",0)</f>
        <v>45719</v>
      </c>
      <c r="DT310" s="28">
        <f>_xlfn.XLOOKUP($C310,'[3]Active Customer Assets'!$D:$D,'[3]Active Customer Assets'!S:S,"",0)</f>
        <v>45719</v>
      </c>
      <c r="DU310" s="28">
        <f>_xlfn.XLOOKUP($C310,'[3]Active Customer Assets'!$D:$D,'[3]Active Customer Assets'!T:T,"",0)</f>
        <v>45719</v>
      </c>
      <c r="DV310" s="28">
        <f>_xlfn.XLOOKUP($C310,'[3]Active Customer Assets'!$D:$D,'[3]Active Customer Assets'!U:U,"",0)</f>
        <v>45719</v>
      </c>
      <c r="DW310" s="28">
        <f>_xlfn.XLOOKUP($C310,'[3]Active Customer Assets'!$D:$D,'[3]Active Customer Assets'!V:V,"",0)</f>
        <v>45478</v>
      </c>
      <c r="DX310" s="28">
        <f>_xlfn.XLOOKUP($C310,'[3]Active Customer Assets'!$D:$D,'[3]Active Customer Assets'!W:W,"",0)</f>
        <v>45478</v>
      </c>
      <c r="DY310" s="28">
        <f>_xlfn.XLOOKUP($C310,'[3]Active Customer Assets'!$D:$D,'[3]Active Customer Assets'!X:X,"",0)</f>
        <v>45478</v>
      </c>
      <c r="DZ310" s="28">
        <f>_xlfn.XLOOKUP($C310,'[3]Active Customer Assets'!$D:$D,'[3]Active Customer Assets'!Y:Y,"",0)</f>
        <v>0</v>
      </c>
      <c r="EA310" s="28" t="str">
        <f>_xlfn.XLOOKUP($C310,'[3]Active Customer Assets'!$D:$D,'[3]Active Customer Assets'!Z:Z,"",0)</f>
        <v>260</v>
      </c>
      <c r="EB310" s="28" t="str">
        <f>_xlfn.XLOOKUP($C310,'[3]Active Customer Assets'!$D:$D,'[3]Active Customer Assets'!AA:AA,"",0)</f>
        <v>260</v>
      </c>
      <c r="EC310" s="28" t="str">
        <f>_xlfn.XLOOKUP($C310,'[3]Active Customer Assets'!$D:$D,'[3]Active Customer Assets'!AB:AB,"",0)</f>
        <v>260</v>
      </c>
      <c r="ED310" s="28" t="str">
        <f>_xlfn.XLOOKUP($C310,'[3]Active Customer Assets'!$D:$D,'[3]Active Customer Assets'!AC:AC,"",0)</f>
        <v>260</v>
      </c>
      <c r="EE310" s="28" t="str">
        <f>_xlfn.XLOOKUP($C310,'[3]Active Customer Assets'!$D:$D,'[3]Active Customer Assets'!AD:AD,"",0)</f>
        <v>260</v>
      </c>
      <c r="EF310" s="28" t="str">
        <f>_xlfn.XLOOKUP($C310,'[3]Active Customer Assets'!$D:$D,'[3]Active Customer Assets'!AE:AE,"",0)</f>
        <v>730</v>
      </c>
      <c r="EG310" s="28" t="str">
        <f>_xlfn.XLOOKUP($C310,'[3]Active Customer Assets'!$D:$D,'[3]Active Customer Assets'!AF:AF,"",0)</f>
        <v>1000</v>
      </c>
      <c r="EH310" s="28" t="str">
        <f>_xlfn.XLOOKUP($C310,'[3]Active Customer Assets'!$D:$D,'[3]Active Customer Assets'!AG:AG,"",0)</f>
        <v>730</v>
      </c>
      <c r="EI310" s="28" t="str">
        <f>_xlfn.XLOOKUP($C310,'[3]Active Customer Assets'!$D:$D,'[3]Active Customer Assets'!AH:AH,"",0)</f>
        <v>730</v>
      </c>
      <c r="EJ310" s="21">
        <f>_xlfn.XLOOKUP($C310,'[3]Active Customer Assets'!$D:$D,'[3]Active Customer Assets'!AI:AI,"",0)</f>
        <v>3</v>
      </c>
      <c r="EK310" s="35" t="str">
        <f>[3]!tbl_DPSAC[[#This Row],[Unit Status]]</f>
        <v>Active</v>
      </c>
    </row>
    <row r="311" spans="1:141" x14ac:dyDescent="0.15">
      <c r="A311" s="11">
        <f>ROW(tbl_DPSAC[[#This Row],[Sl. No.]])-1</f>
        <v>310</v>
      </c>
      <c r="B311" s="12" t="s">
        <v>136</v>
      </c>
      <c r="C311" s="12" t="s">
        <v>1653</v>
      </c>
      <c r="D311" s="12" t="s">
        <v>1491</v>
      </c>
      <c r="E311" s="12" t="s">
        <v>1492</v>
      </c>
      <c r="F311" s="12" t="s">
        <v>161</v>
      </c>
      <c r="G311" s="13" t="s">
        <v>303</v>
      </c>
      <c r="H311" s="13" t="str">
        <f>_xlfn.XLOOKUP(C311,'[1]E&amp;DPSAC'!$K:$K,'[1]E&amp;DPSAC'!$E:$E,,0)</f>
        <v>LODNA</v>
      </c>
      <c r="I311" s="13"/>
      <c r="J311" s="13">
        <v>7644045555</v>
      </c>
      <c r="K311" s="13">
        <v>7644045555</v>
      </c>
      <c r="L311" s="12" t="str">
        <f t="shared" ca="1" si="100"/>
        <v>Non - Warranty</v>
      </c>
      <c r="M311" s="14">
        <v>45062</v>
      </c>
      <c r="N311" s="15">
        <v>24</v>
      </c>
      <c r="O311" s="14">
        <f t="shared" si="125"/>
        <v>45808</v>
      </c>
      <c r="P311" s="11" t="s">
        <v>157</v>
      </c>
      <c r="Q311" s="19" t="str">
        <f>_xlfn.XLOOKUP(C311,'[2]Sch Calls'!$R:$R,'[2]Sch Calls'!$F:$F,"",0)</f>
        <v>CC-01979683</v>
      </c>
      <c r="R311" s="18">
        <f>_xlfn.XLOOKUP(C311,'[2]Sch Calls'!$R:$R,'[2]Sch Calls'!$A:$A,"",0)</f>
        <v>46069.690486111103</v>
      </c>
      <c r="S311" s="17">
        <f>_xlfn.XLOOKUP(C311,'[2]Sch Calls'!$R:$R,'[2]Sch Calls'!$B:$B,"",0)</f>
        <v>6500</v>
      </c>
      <c r="T311" s="18">
        <f>_xlfn.XLOOKUP(C311,'[1]E&amp;DPSAC'!$K:$K,'[1]E&amp;DPSAC'!$W:$W,"",0)</f>
        <v>45283</v>
      </c>
      <c r="U311" s="17">
        <f>_xlfn.XLOOKUP(C311,'[1]E&amp;DPSAC'!$K:$K,'[1]E&amp;DPSAC'!$Z:$Z,"",0)</f>
        <v>2500</v>
      </c>
      <c r="V311" s="17">
        <f>_xlfn.XLOOKUP(C311,'[2]1. All Calls'!$R:$R,'[2]1. All Calls'!$B:$B,"",0)</f>
        <v>6500</v>
      </c>
      <c r="W311" s="20">
        <f>_xlfn.XLOOKUP(C311,'[2]1. All Calls'!$R:$R,'[2]1. All Calls'!$A:$A,"",0)</f>
        <v>46069.690486111103</v>
      </c>
      <c r="X311" s="17" t="str">
        <f>_xlfn.XLOOKUP(C311,'[2]Sch Calls'!$R:$R,'[2]Sch Calls'!$AB:$AB,"",0)</f>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
      <c r="Y311" s="17">
        <f t="shared" si="102"/>
        <v>750</v>
      </c>
      <c r="Z311" s="17" t="str">
        <f t="shared" si="103"/>
        <v>Done</v>
      </c>
      <c r="AA311" s="21">
        <f t="shared" ca="1" si="104"/>
        <v>31.309513888896618</v>
      </c>
      <c r="AB311" s="21" t="str">
        <f t="shared" ca="1" si="105"/>
        <v>Done</v>
      </c>
      <c r="AC311" s="11">
        <f ca="1">tbl_DPSAC[[#This Row],[Current Month Due Count]]</f>
        <v>0</v>
      </c>
      <c r="AD311" s="11">
        <f ca="1">tbl_DPSAC[[#This Row],[Next Month Due2]]</f>
        <v>2</v>
      </c>
      <c r="AE311" s="11"/>
      <c r="AF311" s="11">
        <v>8</v>
      </c>
      <c r="AG311" s="17">
        <f t="shared" ca="1" si="107"/>
        <v>6750</v>
      </c>
      <c r="AH311" s="11" t="s">
        <v>1654</v>
      </c>
      <c r="AI311" s="11" t="s">
        <v>1655</v>
      </c>
      <c r="AJ311" s="11" t="s">
        <v>1656</v>
      </c>
      <c r="AK311" s="11" t="s">
        <v>1657</v>
      </c>
      <c r="AL311" s="11" t="s">
        <v>1658</v>
      </c>
      <c r="AM311" s="11">
        <v>0</v>
      </c>
      <c r="AN311" s="11">
        <v>0</v>
      </c>
      <c r="AO311" s="11">
        <v>0</v>
      </c>
      <c r="AP311" s="11">
        <v>0</v>
      </c>
      <c r="AQ311" s="11">
        <v>0</v>
      </c>
      <c r="AR311" s="11">
        <v>0</v>
      </c>
      <c r="AS311" s="11">
        <v>0</v>
      </c>
      <c r="AT311" s="11">
        <v>0</v>
      </c>
      <c r="AU311" s="11">
        <v>0</v>
      </c>
      <c r="AV311" s="11">
        <v>0</v>
      </c>
      <c r="AW311" s="11">
        <v>0</v>
      </c>
      <c r="AX311" s="11" t="str">
        <f t="shared" ca="1" si="108"/>
        <v>No Service Dues</v>
      </c>
      <c r="AY311" s="17">
        <v>6500</v>
      </c>
      <c r="AZ311" s="22">
        <v>46069</v>
      </c>
      <c r="BA311" s="17" t="s">
        <v>1659</v>
      </c>
      <c r="BB311" s="17">
        <v>6495</v>
      </c>
      <c r="BC311" s="22">
        <v>45947</v>
      </c>
      <c r="BD311" s="17" t="s">
        <v>1660</v>
      </c>
      <c r="BE311" s="17">
        <v>6500</v>
      </c>
      <c r="BF311" s="22">
        <v>46069</v>
      </c>
      <c r="BG311" s="17" t="s">
        <v>1659</v>
      </c>
      <c r="BH311" s="17">
        <v>6495</v>
      </c>
      <c r="BI311" s="22">
        <v>45947</v>
      </c>
      <c r="BJ311" s="17" t="s">
        <v>1660</v>
      </c>
      <c r="BK311" s="17">
        <v>6495</v>
      </c>
      <c r="BL311" s="22">
        <v>45947</v>
      </c>
      <c r="BM311" s="17" t="s">
        <v>1660</v>
      </c>
      <c r="BN311" s="23">
        <f t="shared" si="109"/>
        <v>46249</v>
      </c>
      <c r="BO311" s="23">
        <f t="shared" si="110"/>
        <v>46127</v>
      </c>
      <c r="BP311" s="23">
        <f t="shared" si="111"/>
        <v>46249</v>
      </c>
      <c r="BQ311" s="23">
        <f t="shared" si="112"/>
        <v>46127</v>
      </c>
      <c r="BR311" s="23">
        <f t="shared" si="123"/>
        <v>46312</v>
      </c>
      <c r="BS311" s="24">
        <f t="shared" ca="1" si="113"/>
        <v>500</v>
      </c>
      <c r="BT311" s="25">
        <f t="shared" ca="1" si="114"/>
        <v>1245</v>
      </c>
      <c r="BU311" s="25">
        <f t="shared" ca="1" si="115"/>
        <v>500</v>
      </c>
      <c r="BV311" s="25">
        <f t="shared" ca="1" si="116"/>
        <v>495</v>
      </c>
      <c r="BW311" s="25">
        <f t="shared" ca="1" si="117"/>
        <v>1245</v>
      </c>
      <c r="BX311" s="26" t="s">
        <v>159</v>
      </c>
      <c r="BY311" s="11">
        <f t="shared" ca="1" si="118"/>
        <v>0</v>
      </c>
      <c r="BZ311" s="11">
        <f t="shared" ca="1" si="124"/>
        <v>0</v>
      </c>
      <c r="CA311" s="11">
        <f t="shared" ca="1" si="119"/>
        <v>2</v>
      </c>
      <c r="CB311" s="28">
        <f>_xlfn.XLOOKUP($C311,'[3]BIS Feb-26'!$C:$C,'[3]BIS Feb-26'!U:U,"",0)</f>
        <v>46068.770833333299</v>
      </c>
      <c r="CC311" s="28">
        <f>_xlfn.XLOOKUP($C311,'[3]BIS Feb-26'!$C:$C,'[3]BIS Feb-26'!V:V,"",0)</f>
        <v>46068.770833333299</v>
      </c>
      <c r="CD311" s="28">
        <f>_xlfn.XLOOKUP($C311,'[3]BIS Feb-26'!$C:$C,'[3]BIS Feb-26'!W:W,"",0)</f>
        <v>46068.770833333299</v>
      </c>
      <c r="CE311" s="28">
        <f>_xlfn.XLOOKUP($C311,'[3]BIS Feb-26'!$C:$C,'[3]BIS Feb-26'!X:X,"",0)</f>
        <v>46068.770833333299</v>
      </c>
      <c r="CF311" s="28">
        <f>_xlfn.XLOOKUP($C311,'[3]BIS Feb-26'!$C:$C,'[3]BIS Feb-26'!Y:Y,"",0)</f>
        <v>45947.770833333299</v>
      </c>
      <c r="CG311" s="28">
        <f>_xlfn.XLOOKUP($C311,'[3]BIS Feb-26'!$C:$C,'[3]BIS Feb-26'!Z:Z,"",0)</f>
        <v>45947.770833333299</v>
      </c>
      <c r="CH311" s="28">
        <f>_xlfn.XLOOKUP($C311,'[3]BIS Feb-26'!$C:$C,'[3]BIS Feb-26'!AA:AA,"",0)</f>
        <v>45356.770833333299</v>
      </c>
      <c r="CI311" s="28">
        <f>_xlfn.XLOOKUP($C311,'[3]BIS Feb-26'!$C:$C,'[3]BIS Feb-26'!AB:AB,"",0)</f>
        <v>45356.770833333299</v>
      </c>
      <c r="CJ311" s="28">
        <f>_xlfn.XLOOKUP($C311,'[3]BIS Feb-26'!$C:$C,'[3]BIS Feb-26'!AC:AC,"",0)</f>
        <v>45947.770833333299</v>
      </c>
      <c r="CK311" s="29" t="str">
        <f>_xlfn.XLOOKUP($C311,'[3]BIS Feb-26'!$C:$C,'[3]BIS Feb-26'!AD:AD,"",0)</f>
        <v>500</v>
      </c>
      <c r="CL311" s="29" t="str">
        <f>_xlfn.XLOOKUP($C311,'[3]BIS Feb-26'!$C:$C,'[3]BIS Feb-26'!AE:AE,"",0)</f>
        <v>500</v>
      </c>
      <c r="CM311" s="29" t="str">
        <f>_xlfn.XLOOKUP($C311,'[3]BIS Feb-26'!$C:$C,'[3]BIS Feb-26'!AF:AF,"",0)</f>
        <v>500</v>
      </c>
      <c r="CN311" s="29" t="str">
        <f>_xlfn.XLOOKUP($C311,'[3]BIS Feb-26'!$C:$C,'[3]BIS Feb-26'!AG:AG,"",0)</f>
        <v>500</v>
      </c>
      <c r="CO311" s="29" t="str">
        <f>_xlfn.XLOOKUP($C311,'[3]BIS Feb-26'!$C:$C,'[3]BIS Feb-26'!AH:AH,"",0)</f>
        <v>500</v>
      </c>
      <c r="CP311" s="29" t="str">
        <f>_xlfn.XLOOKUP($C311,'[3]BIS Feb-26'!$C:$C,'[3]BIS Feb-26'!AI:AI,"",0)</f>
        <v>1000</v>
      </c>
      <c r="CQ311" s="29" t="str">
        <f>_xlfn.XLOOKUP($C311,'[3]BIS Feb-26'!$C:$C,'[3]BIS Feb-26'!AJ:AJ,"",0)</f>
        <v>1000</v>
      </c>
      <c r="CR311" s="29" t="str">
        <f>_xlfn.XLOOKUP($C311,'[3]BIS Feb-26'!$C:$C,'[3]BIS Feb-26'!AK:AK,"",0)</f>
        <v>1000</v>
      </c>
      <c r="CS311" s="29" t="str">
        <f>_xlfn.XLOOKUP($C311,'[3]BIS Feb-26'!$C:$C,'[3]BIS Feb-26'!AL:AL,"",0)</f>
        <v>2500</v>
      </c>
      <c r="CT311" s="29">
        <f>_xlfn.XLOOKUP($C311,'[3]BIS Feb-26'!$C:$C,'[3]BIS Feb-26'!AM:AM,"",0)</f>
        <v>10</v>
      </c>
      <c r="CU311" s="28">
        <f>_xlfn.XLOOKUP($C311,'[3]BIS Feb-26'!$C:$C,'[3]BIS Feb-26'!AN:AN,"",0)</f>
        <v>46120</v>
      </c>
      <c r="CV311" s="28">
        <f>_xlfn.XLOOKUP($C311,'[3]BIS Feb-26'!$C:$C,'[3]BIS Feb-26'!AO:AO,"",0)</f>
        <v>46120</v>
      </c>
      <c r="CW311" s="28">
        <f>_xlfn.XLOOKUP($C311,'[3]BIS Feb-26'!$C:$C,'[3]BIS Feb-26'!AP:AP,"",0)</f>
        <v>46120</v>
      </c>
      <c r="CX311" s="28">
        <f>_xlfn.XLOOKUP($C311,'[3]BIS Feb-26'!$C:$C,'[3]BIS Feb-26'!AQ:AQ,"",0)</f>
        <v>46120</v>
      </c>
      <c r="CY311" s="28">
        <f>_xlfn.XLOOKUP($C311,'[3]BIS Feb-26'!$C:$C,'[3]BIS Feb-26'!AR:AR,"",0)</f>
        <v>46120</v>
      </c>
      <c r="CZ311" s="28">
        <f>_xlfn.XLOOKUP($C311,'[3]BIS Feb-26'!$C:$C,'[3]BIS Feb-26'!AS:AS,"",0)</f>
        <v>46170</v>
      </c>
      <c r="DA311" s="28">
        <f>_xlfn.XLOOKUP($C311,'[3]BIS Feb-26'!$C:$C,'[3]BIS Feb-26'!AT:AT,"",0)</f>
        <v>45721</v>
      </c>
      <c r="DB311" s="28">
        <f>_xlfn.XLOOKUP($C311,'[3]BIS Feb-26'!$C:$C,'[3]BIS Feb-26'!AU:AU,"",0)</f>
        <v>45536</v>
      </c>
      <c r="DC311" s="28">
        <f>_xlfn.XLOOKUP($C311,'[3]BIS Feb-26'!$C:$C,'[3]BIS Feb-26'!AV:AV,"",0)</f>
        <v>46312</v>
      </c>
      <c r="DD311" s="11">
        <f>_xlfn.XLOOKUP($C311,'[3]BIS Feb-26'!$C:$C,'[3]BIS Feb-26'!AW:AW,"",0)</f>
        <v>1</v>
      </c>
      <c r="DE311" s="11">
        <f>_xlfn.XLOOKUP($C311,'[3]BIS Feb-26'!$C:$C,'[3]BIS Feb-26'!AX:AX,"",0)</f>
        <v>0</v>
      </c>
      <c r="DF311" s="11">
        <f>_xlfn.XLOOKUP($C311,'[3]BIS Feb-26'!$C:$C,'[3]BIS Feb-26'!AY:AY,"",0)</f>
        <v>0</v>
      </c>
      <c r="DG311" s="11">
        <f t="shared" ca="1" si="120"/>
        <v>2</v>
      </c>
      <c r="DH311" s="11">
        <f t="shared" ca="1" si="121"/>
        <v>0</v>
      </c>
      <c r="DI311" s="11">
        <f t="shared" ca="1" si="122"/>
        <v>5</v>
      </c>
      <c r="DJ311" s="11" t="str">
        <f>_xlfn.XLOOKUP($C311,'[3]Active Customer Assets'!$D:$D,'[3]Active Customer Assets'!I:I,"",0)</f>
        <v>A (100% potential spares purchased)</v>
      </c>
      <c r="DK311" s="28">
        <f>_xlfn.XLOOKUP($C311,'[3]Active Customer Assets'!$D:$D,'[3]Active Customer Assets'!J:J,"",0)</f>
        <v>45062.770833333299</v>
      </c>
      <c r="DL311" s="28">
        <f>_xlfn.XLOOKUP($C311,'[3]Active Customer Assets'!$D:$D,'[3]Active Customer Assets'!K:K,"",0)</f>
        <v>45029.229166666701</v>
      </c>
      <c r="DM311" s="28">
        <f>_xlfn.XLOOKUP($C311,'[3]Active Customer Assets'!$D:$D,'[3]Active Customer Assets'!L:L,"",0)</f>
        <v>46070.5925810185</v>
      </c>
      <c r="DN311" s="21">
        <f>_xlfn.XLOOKUP($C311,'[3]Active Customer Assets'!$D:$D,'[3]Active Customer Assets'!M:M,"",0)</f>
        <v>6500</v>
      </c>
      <c r="DO311" s="28">
        <f>_xlfn.XLOOKUP($C311,'[3]Active Customer Assets'!$D:$D,'[3]Active Customer Assets'!N:N,"",0)</f>
        <v>0</v>
      </c>
      <c r="DP311" s="28">
        <f>_xlfn.XLOOKUP($C311,'[3]Active Customer Assets'!$D:$D,'[3]Active Customer Assets'!O:O,"",0)</f>
        <v>0</v>
      </c>
      <c r="DQ311" s="28" t="str">
        <f>_xlfn.XLOOKUP($C311,'[3]Active Customer Assets'!$D:$D,'[3]Active Customer Assets'!P:P,"",0)</f>
        <v>Air lube Plus</v>
      </c>
      <c r="DR311" s="28">
        <f>_xlfn.XLOOKUP($C311,'[3]Active Customer Assets'!$D:$D,'[3]Active Customer Assets'!Q:Q,"",0)</f>
        <v>46069</v>
      </c>
      <c r="DS311" s="28">
        <f>_xlfn.XLOOKUP($C311,'[3]Active Customer Assets'!$D:$D,'[3]Active Customer Assets'!R:R,"",0)</f>
        <v>46069</v>
      </c>
      <c r="DT311" s="28">
        <f>_xlfn.XLOOKUP($C311,'[3]Active Customer Assets'!$D:$D,'[3]Active Customer Assets'!S:S,"",0)</f>
        <v>46069</v>
      </c>
      <c r="DU311" s="28">
        <f>_xlfn.XLOOKUP($C311,'[3]Active Customer Assets'!$D:$D,'[3]Active Customer Assets'!T:T,"",0)</f>
        <v>46069</v>
      </c>
      <c r="DV311" s="28">
        <f>_xlfn.XLOOKUP($C311,'[3]Active Customer Assets'!$D:$D,'[3]Active Customer Assets'!U:U,"",0)</f>
        <v>45948</v>
      </c>
      <c r="DW311" s="28">
        <f>_xlfn.XLOOKUP($C311,'[3]Active Customer Assets'!$D:$D,'[3]Active Customer Assets'!V:V,"",0)</f>
        <v>45948</v>
      </c>
      <c r="DX311" s="28">
        <f>_xlfn.XLOOKUP($C311,'[3]Active Customer Assets'!$D:$D,'[3]Active Customer Assets'!W:W,"",0)</f>
        <v>45357</v>
      </c>
      <c r="DY311" s="28">
        <f>_xlfn.XLOOKUP($C311,'[3]Active Customer Assets'!$D:$D,'[3]Active Customer Assets'!X:X,"",0)</f>
        <v>45357</v>
      </c>
      <c r="DZ311" s="28">
        <f>_xlfn.XLOOKUP($C311,'[3]Active Customer Assets'!$D:$D,'[3]Active Customer Assets'!Y:Y,"",0)</f>
        <v>45948</v>
      </c>
      <c r="EA311" s="28" t="str">
        <f>_xlfn.XLOOKUP($C311,'[3]Active Customer Assets'!$D:$D,'[3]Active Customer Assets'!Z:Z,"",0)</f>
        <v>500</v>
      </c>
      <c r="EB311" s="28" t="str">
        <f>_xlfn.XLOOKUP($C311,'[3]Active Customer Assets'!$D:$D,'[3]Active Customer Assets'!AA:AA,"",0)</f>
        <v>500</v>
      </c>
      <c r="EC311" s="28" t="str">
        <f>_xlfn.XLOOKUP($C311,'[3]Active Customer Assets'!$D:$D,'[3]Active Customer Assets'!AB:AB,"",0)</f>
        <v>500</v>
      </c>
      <c r="ED311" s="28" t="str">
        <f>_xlfn.XLOOKUP($C311,'[3]Active Customer Assets'!$D:$D,'[3]Active Customer Assets'!AC:AC,"",0)</f>
        <v>500</v>
      </c>
      <c r="EE311" s="28" t="str">
        <f>_xlfn.XLOOKUP($C311,'[3]Active Customer Assets'!$D:$D,'[3]Active Customer Assets'!AD:AD,"",0)</f>
        <v>500</v>
      </c>
      <c r="EF311" s="28" t="str">
        <f>_xlfn.XLOOKUP($C311,'[3]Active Customer Assets'!$D:$D,'[3]Active Customer Assets'!AE:AE,"",0)</f>
        <v>1000</v>
      </c>
      <c r="EG311" s="28" t="str">
        <f>_xlfn.XLOOKUP($C311,'[3]Active Customer Assets'!$D:$D,'[3]Active Customer Assets'!AF:AF,"",0)</f>
        <v>1000</v>
      </c>
      <c r="EH311" s="28" t="str">
        <f>_xlfn.XLOOKUP($C311,'[3]Active Customer Assets'!$D:$D,'[3]Active Customer Assets'!AG:AG,"",0)</f>
        <v>1000</v>
      </c>
      <c r="EI311" s="28" t="str">
        <f>_xlfn.XLOOKUP($C311,'[3]Active Customer Assets'!$D:$D,'[3]Active Customer Assets'!AH:AH,"",0)</f>
        <v>2500</v>
      </c>
      <c r="EJ311" s="21">
        <f>_xlfn.XLOOKUP($C311,'[3]Active Customer Assets'!$D:$D,'[3]Active Customer Assets'!AI:AI,"",0)</f>
        <v>10</v>
      </c>
      <c r="EK311" s="35" t="str">
        <f>[3]!tbl_DPSAC[[#This Row],[Unit Status]]</f>
        <v>Shifted</v>
      </c>
    </row>
    <row r="312" spans="1:141" x14ac:dyDescent="0.15">
      <c r="A312" s="11">
        <f>ROW(tbl_DPSAC[[#This Row],[Sl. No.]])-1</f>
        <v>311</v>
      </c>
      <c r="B312" s="12" t="s">
        <v>136</v>
      </c>
      <c r="C312" s="12" t="s">
        <v>1661</v>
      </c>
      <c r="D312" s="12" t="s">
        <v>1491</v>
      </c>
      <c r="E312" s="12" t="s">
        <v>1492</v>
      </c>
      <c r="F312" s="12" t="s">
        <v>161</v>
      </c>
      <c r="G312" s="13" t="s">
        <v>1662</v>
      </c>
      <c r="H312" s="13" t="str">
        <f>_xlfn.XLOOKUP(C312,'[1]E&amp;DPSAC'!$K:$K,'[1]E&amp;DPSAC'!$E:$E,,0)</f>
        <v>BARWADA, DHANBAD</v>
      </c>
      <c r="I312" s="13"/>
      <c r="J312" s="13">
        <v>9006060470</v>
      </c>
      <c r="K312" s="13">
        <v>8102127816</v>
      </c>
      <c r="L312" s="12" t="str">
        <f t="shared" ca="1" si="100"/>
        <v>Non - Warranty</v>
      </c>
      <c r="M312" s="14">
        <v>45043</v>
      </c>
      <c r="N312" s="15">
        <v>24</v>
      </c>
      <c r="O312" s="14">
        <f t="shared" si="125"/>
        <v>45777</v>
      </c>
      <c r="P312" s="11" t="s">
        <v>157</v>
      </c>
      <c r="Q312" s="19" t="str">
        <f>_xlfn.XLOOKUP(C312,'[2]Sch Calls'!$R:$R,'[2]Sch Calls'!$F:$F,"",0)</f>
        <v>CC-00968636</v>
      </c>
      <c r="R312" s="18">
        <f>_xlfn.XLOOKUP(C312,'[2]Sch Calls'!$R:$R,'[2]Sch Calls'!$A:$A,"",0)</f>
        <v>45111.492974537003</v>
      </c>
      <c r="S312" s="17">
        <f>_xlfn.XLOOKUP(C312,'[2]Sch Calls'!$R:$R,'[2]Sch Calls'!$B:$B,"",0)</f>
        <v>505</v>
      </c>
      <c r="T312" s="18">
        <f>_xlfn.XLOOKUP(C312,'[1]E&amp;DPSAC'!$K:$K,'[1]E&amp;DPSAC'!$W:$W,"",0)</f>
        <v>45478</v>
      </c>
      <c r="U312" s="17">
        <f>_xlfn.XLOOKUP(C312,'[1]E&amp;DPSAC'!$K:$K,'[1]E&amp;DPSAC'!$Z:$Z,"",0)</f>
        <v>1692</v>
      </c>
      <c r="V312" s="17">
        <f>_xlfn.XLOOKUP(C312,'[2]1. All Calls'!$R:$R,'[2]1. All Calls'!$B:$B,"",0)</f>
        <v>1833</v>
      </c>
      <c r="W312" s="20">
        <f>_xlfn.XLOOKUP(C312,'[2]1. All Calls'!$R:$R,'[2]1. All Calls'!$A:$A,"",0)</f>
        <v>45633.471574074101</v>
      </c>
      <c r="X312" s="17" t="str">
        <f>_xlfn.XLOOKUP(C312,'[2]Sch Calls'!$R:$R,'[2]Sch Calls'!$AB:$AB,"",0)</f>
        <v>Attend the site for schedule service so following jobs are sone :- Start the unit and run the unit until DOT reaches 90 deg. cel. After th drain the oil found oil red in colour with burning smell so crank the unit three times and drain oil from tank, oil cooler and radial outlet temperature sensor port total drain oil 28 litres only . So fill oil in tank air lube plus 15 litres and run the unit in 100 deg.cel. for 10 minutes and again flush the oil with three dead cranks. Total flush oil 13 litres. After then replace oil filter 90 lpm 2nos. Replace air filter compressor side . Engine side air filter found in good condition also it was replaced by customer in 300 running hours. After then fill oil in tank 40 litres in level. After all work done run the unit on load condition found before casing dot reaches 90 deg.cel. and after casing 86 deg.cel. in 1600 drilling rpm. Now unit is running with limit parameters.</v>
      </c>
      <c r="Y312" s="17">
        <f t="shared" si="102"/>
        <v>-578</v>
      </c>
      <c r="Z312" s="17" t="str">
        <f t="shared" si="103"/>
        <v>Due</v>
      </c>
      <c r="AA312" s="21">
        <f t="shared" ca="1" si="104"/>
        <v>989.50702546299726</v>
      </c>
      <c r="AB312" s="21" t="str">
        <f t="shared" ca="1" si="105"/>
        <v>Due</v>
      </c>
      <c r="AC312" s="11">
        <f ca="1">tbl_DPSAC[[#This Row],[Current Month Due Count]]</f>
        <v>0</v>
      </c>
      <c r="AD312" s="11">
        <f ca="1">tbl_DPSAC[[#This Row],[Next Month Due2]]</f>
        <v>0</v>
      </c>
      <c r="AE312" s="11"/>
      <c r="AF312" s="11">
        <v>5</v>
      </c>
      <c r="AG312" s="17">
        <f t="shared" ca="1" si="107"/>
        <v>4171</v>
      </c>
      <c r="AH312" s="11" t="s">
        <v>1663</v>
      </c>
      <c r="AI312" s="11" t="s">
        <v>1649</v>
      </c>
      <c r="AJ312" s="11">
        <v>0</v>
      </c>
      <c r="AK312" s="11">
        <v>0</v>
      </c>
      <c r="AL312" s="11">
        <v>0</v>
      </c>
      <c r="AM312" s="11">
        <v>0</v>
      </c>
      <c r="AN312" s="11">
        <v>0</v>
      </c>
      <c r="AO312" s="11">
        <v>0</v>
      </c>
      <c r="AP312" s="11">
        <v>0</v>
      </c>
      <c r="AQ312" s="11">
        <v>0</v>
      </c>
      <c r="AR312" s="11">
        <v>0</v>
      </c>
      <c r="AS312" s="11">
        <v>0</v>
      </c>
      <c r="AT312" s="11">
        <v>0</v>
      </c>
      <c r="AU312" s="11">
        <v>0</v>
      </c>
      <c r="AV312" s="11">
        <v>0</v>
      </c>
      <c r="AW312" s="11">
        <v>0</v>
      </c>
      <c r="AX312" s="11" t="str">
        <f t="shared" ca="1" si="108"/>
        <v>5 Service Due</v>
      </c>
      <c r="AY312" s="17">
        <v>948</v>
      </c>
      <c r="AZ312" s="22">
        <v>45176</v>
      </c>
      <c r="BA312" s="17" t="s">
        <v>1664</v>
      </c>
      <c r="BB312" s="17">
        <v>2</v>
      </c>
      <c r="BC312" s="22">
        <v>45043</v>
      </c>
      <c r="BD312" s="17" t="s">
        <v>1665</v>
      </c>
      <c r="BE312" s="17">
        <v>948</v>
      </c>
      <c r="BF312" s="22">
        <v>45176</v>
      </c>
      <c r="BG312" s="17" t="s">
        <v>1664</v>
      </c>
      <c r="BH312" s="17">
        <v>948</v>
      </c>
      <c r="BI312" s="22">
        <v>45176</v>
      </c>
      <c r="BJ312" s="17" t="s">
        <v>1664</v>
      </c>
      <c r="BK312" s="17">
        <v>2</v>
      </c>
      <c r="BL312" s="22">
        <v>45043</v>
      </c>
      <c r="BM312" s="17" t="s">
        <v>1665</v>
      </c>
      <c r="BN312" s="23">
        <f t="shared" si="109"/>
        <v>45356</v>
      </c>
      <c r="BO312" s="23">
        <f t="shared" si="110"/>
        <v>45223</v>
      </c>
      <c r="BP312" s="23">
        <f t="shared" si="111"/>
        <v>45356</v>
      </c>
      <c r="BQ312" s="23">
        <f t="shared" si="112"/>
        <v>45356</v>
      </c>
      <c r="BR312" s="23">
        <f t="shared" si="123"/>
        <v>45408</v>
      </c>
      <c r="BS312" s="24">
        <f t="shared" ca="1" si="113"/>
        <v>-2473</v>
      </c>
      <c r="BT312" s="25">
        <f t="shared" ca="1" si="114"/>
        <v>-2669</v>
      </c>
      <c r="BU312" s="25">
        <f t="shared" ca="1" si="115"/>
        <v>-2473</v>
      </c>
      <c r="BV312" s="25">
        <f t="shared" ca="1" si="116"/>
        <v>-2473</v>
      </c>
      <c r="BW312" s="25">
        <f t="shared" ca="1" si="117"/>
        <v>-2669</v>
      </c>
      <c r="BX312" s="11" t="s">
        <v>1016</v>
      </c>
      <c r="BY312" s="11">
        <f t="shared" ca="1" si="118"/>
        <v>5</v>
      </c>
      <c r="BZ312" s="11">
        <f t="shared" ca="1" si="124"/>
        <v>0</v>
      </c>
      <c r="CA312" s="11">
        <f t="shared" ca="1" si="119"/>
        <v>0</v>
      </c>
      <c r="CB312" s="28">
        <f>_xlfn.XLOOKUP($C312,'[3]BIS Feb-26'!$C:$C,'[3]BIS Feb-26'!U:U,"",0)</f>
        <v>45632.770833333299</v>
      </c>
      <c r="CC312" s="28">
        <f>_xlfn.XLOOKUP($C312,'[3]BIS Feb-26'!$C:$C,'[3]BIS Feb-26'!V:V,"",0)</f>
        <v>45401.770833333299</v>
      </c>
      <c r="CD312" s="28">
        <f>_xlfn.XLOOKUP($C312,'[3]BIS Feb-26'!$C:$C,'[3]BIS Feb-26'!W:W,"",0)</f>
        <v>45401.770833333299</v>
      </c>
      <c r="CE312" s="28">
        <f>_xlfn.XLOOKUP($C312,'[3]BIS Feb-26'!$C:$C,'[3]BIS Feb-26'!X:X,"",0)</f>
        <v>45632.770833333299</v>
      </c>
      <c r="CF312" s="28">
        <f>_xlfn.XLOOKUP($C312,'[3]BIS Feb-26'!$C:$C,'[3]BIS Feb-26'!Y:Y,"",0)</f>
        <v>0</v>
      </c>
      <c r="CG312" s="28">
        <f>_xlfn.XLOOKUP($C312,'[3]BIS Feb-26'!$C:$C,'[3]BIS Feb-26'!Z:Z,"",0)</f>
        <v>45473.770833333299</v>
      </c>
      <c r="CH312" s="28">
        <f>_xlfn.XLOOKUP($C312,'[3]BIS Feb-26'!$C:$C,'[3]BIS Feb-26'!AA:AA,"",0)</f>
        <v>0</v>
      </c>
      <c r="CI312" s="28">
        <f>_xlfn.XLOOKUP($C312,'[3]BIS Feb-26'!$C:$C,'[3]BIS Feb-26'!AB:AB,"",0)</f>
        <v>45401.770833333299</v>
      </c>
      <c r="CJ312" s="28">
        <f>_xlfn.XLOOKUP($C312,'[3]BIS Feb-26'!$C:$C,'[3]BIS Feb-26'!AC:AC,"",0)</f>
        <v>0</v>
      </c>
      <c r="CK312" s="29" t="str">
        <f>_xlfn.XLOOKUP($C312,'[3]BIS Feb-26'!$C:$C,'[3]BIS Feb-26'!AD:AD,"",0)</f>
        <v>700</v>
      </c>
      <c r="CL312" s="29" t="str">
        <f>_xlfn.XLOOKUP($C312,'[3]BIS Feb-26'!$C:$C,'[3]BIS Feb-26'!AE:AE,"",0)</f>
        <v>200</v>
      </c>
      <c r="CM312" s="29" t="str">
        <f>_xlfn.XLOOKUP($C312,'[3]BIS Feb-26'!$C:$C,'[3]BIS Feb-26'!AF:AF,"",0)</f>
        <v>200</v>
      </c>
      <c r="CN312" s="29" t="str">
        <f>_xlfn.XLOOKUP($C312,'[3]BIS Feb-26'!$C:$C,'[3]BIS Feb-26'!AG:AG,"",0)</f>
        <v>700</v>
      </c>
      <c r="CO312" s="29" t="str">
        <f>_xlfn.XLOOKUP($C312,'[3]BIS Feb-26'!$C:$C,'[3]BIS Feb-26'!AH:AH,"",0)</f>
        <v>500</v>
      </c>
      <c r="CP312" s="29" t="str">
        <f>_xlfn.XLOOKUP($C312,'[3]BIS Feb-26'!$C:$C,'[3]BIS Feb-26'!AI:AI,"",0)</f>
        <v>1327</v>
      </c>
      <c r="CQ312" s="29" t="str">
        <f>_xlfn.XLOOKUP($C312,'[3]BIS Feb-26'!$C:$C,'[3]BIS Feb-26'!AJ:AJ,"",0)</f>
        <v>1000</v>
      </c>
      <c r="CR312" s="29" t="str">
        <f>_xlfn.XLOOKUP($C312,'[3]BIS Feb-26'!$C:$C,'[3]BIS Feb-26'!AK:AK,"",0)</f>
        <v>1327</v>
      </c>
      <c r="CS312" s="29" t="str">
        <f>_xlfn.XLOOKUP($C312,'[3]BIS Feb-26'!$C:$C,'[3]BIS Feb-26'!AL:AL,"",0)</f>
        <v>1327</v>
      </c>
      <c r="CT312" s="29">
        <f>_xlfn.XLOOKUP($C312,'[3]BIS Feb-26'!$C:$C,'[3]BIS Feb-26'!AM:AM,"",0)</f>
        <v>5</v>
      </c>
      <c r="CU312" s="28">
        <f>_xlfn.XLOOKUP($C312,'[3]BIS Feb-26'!$C:$C,'[3]BIS Feb-26'!AN:AN,"",0)</f>
        <v>45773</v>
      </c>
      <c r="CV312" s="28">
        <f>_xlfn.XLOOKUP($C312,'[3]BIS Feb-26'!$C:$C,'[3]BIS Feb-26'!AO:AO,"",0)</f>
        <v>45581</v>
      </c>
      <c r="CW312" s="28">
        <f>_xlfn.XLOOKUP($C312,'[3]BIS Feb-26'!$C:$C,'[3]BIS Feb-26'!AP:AP,"",0)</f>
        <v>45581</v>
      </c>
      <c r="CX312" s="28">
        <f>_xlfn.XLOOKUP($C312,'[3]BIS Feb-26'!$C:$C,'[3]BIS Feb-26'!AQ:AQ,"",0)</f>
        <v>45773</v>
      </c>
      <c r="CY312" s="28">
        <f>_xlfn.XLOOKUP($C312,'[3]BIS Feb-26'!$C:$C,'[3]BIS Feb-26'!AR:AR,"",0)</f>
        <v>45733</v>
      </c>
      <c r="CZ312" s="28">
        <f>_xlfn.XLOOKUP($C312,'[3]BIS Feb-26'!$C:$C,'[3]BIS Feb-26'!AS:AS,"",0)</f>
        <v>45743</v>
      </c>
      <c r="DA312" s="28">
        <f>_xlfn.XLOOKUP($C312,'[3]BIS Feb-26'!$C:$C,'[3]BIS Feb-26'!AT:AT,"",0)</f>
        <v>45726</v>
      </c>
      <c r="DB312" s="28">
        <f>_xlfn.XLOOKUP($C312,'[3]BIS Feb-26'!$C:$C,'[3]BIS Feb-26'!AU:AU,"",0)</f>
        <v>45581</v>
      </c>
      <c r="DC312" s="28">
        <f>_xlfn.XLOOKUP($C312,'[3]BIS Feb-26'!$C:$C,'[3]BIS Feb-26'!AV:AV,"",0)</f>
        <v>45846</v>
      </c>
      <c r="DD312" s="11">
        <f>_xlfn.XLOOKUP($C312,'[3]BIS Feb-26'!$C:$C,'[3]BIS Feb-26'!AW:AW,"",0)</f>
        <v>1</v>
      </c>
      <c r="DE312" s="11">
        <f>_xlfn.XLOOKUP($C312,'[3]BIS Feb-26'!$C:$C,'[3]BIS Feb-26'!AX:AX,"",0)</f>
        <v>0</v>
      </c>
      <c r="DF312" s="11">
        <f>_xlfn.XLOOKUP($C312,'[3]BIS Feb-26'!$C:$C,'[3]BIS Feb-26'!AY:AY,"",0)</f>
        <v>0</v>
      </c>
      <c r="DG312" s="11">
        <f t="shared" ca="1" si="120"/>
        <v>9</v>
      </c>
      <c r="DH312" s="11">
        <f t="shared" ca="1" si="121"/>
        <v>0</v>
      </c>
      <c r="DI312" s="11">
        <f t="shared" ca="1" si="122"/>
        <v>0</v>
      </c>
      <c r="DJ312" s="11" t="str">
        <f>_xlfn.XLOOKUP($C312,'[3]Active Customer Assets'!$D:$D,'[3]Active Customer Assets'!I:I,"",0)</f>
        <v>A (100% potential spares purchased)</v>
      </c>
      <c r="DK312" s="28">
        <f>_xlfn.XLOOKUP($C312,'[3]Active Customer Assets'!$D:$D,'[3]Active Customer Assets'!J:J,"",0)</f>
        <v>45043.736111111102</v>
      </c>
      <c r="DL312" s="28">
        <f>_xlfn.XLOOKUP($C312,'[3]Active Customer Assets'!$D:$D,'[3]Active Customer Assets'!K:K,"",0)</f>
        <v>44984.229166666701</v>
      </c>
      <c r="DM312" s="28">
        <f>_xlfn.XLOOKUP($C312,'[3]Active Customer Assets'!$D:$D,'[3]Active Customer Assets'!L:L,"",0)</f>
        <v>45633.602094907401</v>
      </c>
      <c r="DN312" s="21">
        <f>_xlfn.XLOOKUP($C312,'[3]Active Customer Assets'!$D:$D,'[3]Active Customer Assets'!M:M,"",0)</f>
        <v>1833</v>
      </c>
      <c r="DO312" s="28">
        <f>_xlfn.XLOOKUP($C312,'[3]Active Customer Assets'!$D:$D,'[3]Active Customer Assets'!N:N,"",0)</f>
        <v>0</v>
      </c>
      <c r="DP312" s="28">
        <f>_xlfn.XLOOKUP($C312,'[3]Active Customer Assets'!$D:$D,'[3]Active Customer Assets'!O:O,"",0)</f>
        <v>0</v>
      </c>
      <c r="DQ312" s="28" t="str">
        <f>_xlfn.XLOOKUP($C312,'[3]Active Customer Assets'!$D:$D,'[3]Active Customer Assets'!P:P,"",0)</f>
        <v>Air lube Plus</v>
      </c>
      <c r="DR312" s="28">
        <f>_xlfn.XLOOKUP($C312,'[3]Active Customer Assets'!$D:$D,'[3]Active Customer Assets'!Q:Q,"",0)</f>
        <v>45633</v>
      </c>
      <c r="DS312" s="28">
        <f>_xlfn.XLOOKUP($C312,'[3]Active Customer Assets'!$D:$D,'[3]Active Customer Assets'!R:R,"",0)</f>
        <v>45402</v>
      </c>
      <c r="DT312" s="28">
        <f>_xlfn.XLOOKUP($C312,'[3]Active Customer Assets'!$D:$D,'[3]Active Customer Assets'!S:S,"",0)</f>
        <v>45402</v>
      </c>
      <c r="DU312" s="28">
        <f>_xlfn.XLOOKUP($C312,'[3]Active Customer Assets'!$D:$D,'[3]Active Customer Assets'!T:T,"",0)</f>
        <v>45633</v>
      </c>
      <c r="DV312" s="28">
        <f>_xlfn.XLOOKUP($C312,'[3]Active Customer Assets'!$D:$D,'[3]Active Customer Assets'!U:U,"",0)</f>
        <v>0</v>
      </c>
      <c r="DW312" s="28">
        <f>_xlfn.XLOOKUP($C312,'[3]Active Customer Assets'!$D:$D,'[3]Active Customer Assets'!V:V,"",0)</f>
        <v>45474</v>
      </c>
      <c r="DX312" s="28">
        <f>_xlfn.XLOOKUP($C312,'[3]Active Customer Assets'!$D:$D,'[3]Active Customer Assets'!W:W,"",0)</f>
        <v>0</v>
      </c>
      <c r="DY312" s="28">
        <f>_xlfn.XLOOKUP($C312,'[3]Active Customer Assets'!$D:$D,'[3]Active Customer Assets'!X:X,"",0)</f>
        <v>45402</v>
      </c>
      <c r="DZ312" s="28">
        <f>_xlfn.XLOOKUP($C312,'[3]Active Customer Assets'!$D:$D,'[3]Active Customer Assets'!Y:Y,"",0)</f>
        <v>0</v>
      </c>
      <c r="EA312" s="28" t="str">
        <f>_xlfn.XLOOKUP($C312,'[3]Active Customer Assets'!$D:$D,'[3]Active Customer Assets'!Z:Z,"",0)</f>
        <v>700</v>
      </c>
      <c r="EB312" s="28" t="str">
        <f>_xlfn.XLOOKUP($C312,'[3]Active Customer Assets'!$D:$D,'[3]Active Customer Assets'!AA:AA,"",0)</f>
        <v>200</v>
      </c>
      <c r="EC312" s="28" t="str">
        <f>_xlfn.XLOOKUP($C312,'[3]Active Customer Assets'!$D:$D,'[3]Active Customer Assets'!AB:AB,"",0)</f>
        <v>200</v>
      </c>
      <c r="ED312" s="28" t="str">
        <f>_xlfn.XLOOKUP($C312,'[3]Active Customer Assets'!$D:$D,'[3]Active Customer Assets'!AC:AC,"",0)</f>
        <v>700</v>
      </c>
      <c r="EE312" s="28" t="str">
        <f>_xlfn.XLOOKUP($C312,'[3]Active Customer Assets'!$D:$D,'[3]Active Customer Assets'!AD:AD,"",0)</f>
        <v>500</v>
      </c>
      <c r="EF312" s="28" t="str">
        <f>_xlfn.XLOOKUP($C312,'[3]Active Customer Assets'!$D:$D,'[3]Active Customer Assets'!AE:AE,"",0)</f>
        <v>1327</v>
      </c>
      <c r="EG312" s="28" t="str">
        <f>_xlfn.XLOOKUP($C312,'[3]Active Customer Assets'!$D:$D,'[3]Active Customer Assets'!AF:AF,"",0)</f>
        <v>1000</v>
      </c>
      <c r="EH312" s="28" t="str">
        <f>_xlfn.XLOOKUP($C312,'[3]Active Customer Assets'!$D:$D,'[3]Active Customer Assets'!AG:AG,"",0)</f>
        <v>1327</v>
      </c>
      <c r="EI312" s="28" t="str">
        <f>_xlfn.XLOOKUP($C312,'[3]Active Customer Assets'!$D:$D,'[3]Active Customer Assets'!AH:AH,"",0)</f>
        <v>1327</v>
      </c>
      <c r="EJ312" s="21">
        <f>_xlfn.XLOOKUP($C312,'[3]Active Customer Assets'!$D:$D,'[3]Active Customer Assets'!AI:AI,"",0)</f>
        <v>5</v>
      </c>
      <c r="EK312" s="35" t="str">
        <f>[3]!tbl_DPSAC[[#This Row],[Unit Status]]</f>
        <v>Shifted</v>
      </c>
    </row>
    <row r="313" spans="1:141" x14ac:dyDescent="0.15">
      <c r="A313" s="11">
        <f>ROW(tbl_DPSAC[[#This Row],[Sl. No.]])-1</f>
        <v>312</v>
      </c>
      <c r="B313" s="12" t="s">
        <v>136</v>
      </c>
      <c r="C313" s="12" t="s">
        <v>1666</v>
      </c>
      <c r="D313" s="12" t="s">
        <v>262</v>
      </c>
      <c r="E313" s="12" t="s">
        <v>176</v>
      </c>
      <c r="F313" s="12" t="s">
        <v>161</v>
      </c>
      <c r="G313" s="13" t="s">
        <v>1667</v>
      </c>
      <c r="H313" s="13" t="str">
        <f>_xlfn.XLOOKUP(C313,'[1]E&amp;DPSAC'!$K:$K,'[1]E&amp;DPSAC'!$E:$E,,0)</f>
        <v>BARHI</v>
      </c>
      <c r="I313" s="13"/>
      <c r="J313" s="13">
        <v>7903957272</v>
      </c>
      <c r="K313" s="13">
        <v>7903957272</v>
      </c>
      <c r="L313" s="12" t="str">
        <f t="shared" ca="1" si="100"/>
        <v>Non - Warranty</v>
      </c>
      <c r="M313" s="14">
        <v>45078</v>
      </c>
      <c r="N313" s="15">
        <v>24</v>
      </c>
      <c r="O313" s="14">
        <f t="shared" si="125"/>
        <v>45808</v>
      </c>
      <c r="P313" s="11" t="s">
        <v>142</v>
      </c>
      <c r="Q313" s="19" t="str">
        <f>_xlfn.XLOOKUP(C313,'[2]Sch Calls'!$R:$R,'[2]Sch Calls'!$F:$F,"",0)</f>
        <v>CC-01028397</v>
      </c>
      <c r="R313" s="18">
        <f>_xlfn.XLOOKUP(C313,'[2]Sch Calls'!$R:$R,'[2]Sch Calls'!$A:$A,"",0)</f>
        <v>45173.530810185199</v>
      </c>
      <c r="S313" s="17">
        <f>_xlfn.XLOOKUP(C313,'[2]Sch Calls'!$R:$R,'[2]Sch Calls'!$B:$B,"",0)</f>
        <v>681</v>
      </c>
      <c r="T313" s="18">
        <f>_xlfn.XLOOKUP(C313,'[1]E&amp;DPSAC'!$K:$K,'[1]E&amp;DPSAC'!$W:$W,"",0)</f>
        <v>45380</v>
      </c>
      <c r="U313" s="17">
        <f>_xlfn.XLOOKUP(C313,'[1]E&amp;DPSAC'!$K:$K,'[1]E&amp;DPSAC'!$Z:$Z,"",0)</f>
        <v>2102</v>
      </c>
      <c r="V313" s="17">
        <f>_xlfn.XLOOKUP(C313,'[2]1. All Calls'!$R:$R,'[2]1. All Calls'!$B:$B,"",0)</f>
        <v>1880</v>
      </c>
      <c r="W313" s="20">
        <f>_xlfn.XLOOKUP(C313,'[2]1. All Calls'!$R:$R,'[2]1. All Calls'!$A:$A,"",0)</f>
        <v>45966.634722222225</v>
      </c>
      <c r="X313" s="17" t="str">
        <f>_xlfn.XLOOKUP(C313,'[2]Sch Calls'!$R:$R,'[2]Sch Calls'!$AB:$AB,"",0)</f>
        <v>Attend the site for schedule service so drain oil from frank, drain oil from oil cooler after crank 2 times again dain oil from tank, drain oil from oil cooler total 36 liter oil drain then change air filters compressor and engine side, change oil filters and change 4 liter oil after then start the unit found running ok</v>
      </c>
      <c r="Y313" s="17">
        <f t="shared" si="102"/>
        <v>-449</v>
      </c>
      <c r="Z313" s="17" t="str">
        <f t="shared" si="103"/>
        <v>Due</v>
      </c>
      <c r="AA313" s="21">
        <f t="shared" ca="1" si="104"/>
        <v>927.46918981480121</v>
      </c>
      <c r="AB313" s="21" t="str">
        <f t="shared" ca="1" si="105"/>
        <v>Due</v>
      </c>
      <c r="AC313" s="11">
        <f ca="1">tbl_DPSAC[[#This Row],[Current Month Due Count]]</f>
        <v>0</v>
      </c>
      <c r="AD313" s="11">
        <f ca="1">tbl_DPSAC[[#This Row],[Next Month Due2]]</f>
        <v>0</v>
      </c>
      <c r="AE313" s="11"/>
      <c r="AF313" s="11">
        <v>1</v>
      </c>
      <c r="AG313" s="17">
        <f t="shared" ca="1" si="107"/>
        <v>2014</v>
      </c>
      <c r="AH313" s="11" t="s">
        <v>1668</v>
      </c>
      <c r="AI313" s="11" t="s">
        <v>1669</v>
      </c>
      <c r="AJ313" s="11">
        <v>0</v>
      </c>
      <c r="AK313" s="11">
        <v>0</v>
      </c>
      <c r="AL313" s="11">
        <v>0</v>
      </c>
      <c r="AM313" s="11">
        <v>0</v>
      </c>
      <c r="AN313" s="11">
        <v>0</v>
      </c>
      <c r="AO313" s="11">
        <v>0</v>
      </c>
      <c r="AP313" s="11">
        <v>0</v>
      </c>
      <c r="AQ313" s="11">
        <v>0</v>
      </c>
      <c r="AR313" s="11">
        <v>0</v>
      </c>
      <c r="AS313" s="11">
        <v>0</v>
      </c>
      <c r="AT313" s="11">
        <v>0</v>
      </c>
      <c r="AU313" s="11">
        <v>0</v>
      </c>
      <c r="AV313" s="11">
        <v>0</v>
      </c>
      <c r="AW313" s="11">
        <v>0</v>
      </c>
      <c r="AX313" s="11" t="str">
        <f t="shared" ca="1" si="108"/>
        <v>5 Service Due</v>
      </c>
      <c r="AY313" s="17">
        <v>681</v>
      </c>
      <c r="AZ313" s="22">
        <v>45173</v>
      </c>
      <c r="BA313" s="17" t="s">
        <v>1670</v>
      </c>
      <c r="BB313" s="17">
        <v>1</v>
      </c>
      <c r="BC313" s="22">
        <v>45078</v>
      </c>
      <c r="BD313" s="17" t="s">
        <v>1671</v>
      </c>
      <c r="BE313" s="17">
        <v>681</v>
      </c>
      <c r="BF313" s="22">
        <v>45173</v>
      </c>
      <c r="BG313" s="17" t="s">
        <v>1670</v>
      </c>
      <c r="BH313" s="17">
        <v>681</v>
      </c>
      <c r="BI313" s="22">
        <v>45173</v>
      </c>
      <c r="BJ313" s="17" t="s">
        <v>1670</v>
      </c>
      <c r="BK313" s="17">
        <v>1</v>
      </c>
      <c r="BL313" s="22">
        <v>45078</v>
      </c>
      <c r="BM313" s="17" t="s">
        <v>1671</v>
      </c>
      <c r="BN313" s="23">
        <f t="shared" si="109"/>
        <v>45353</v>
      </c>
      <c r="BO313" s="23">
        <f t="shared" si="110"/>
        <v>45258</v>
      </c>
      <c r="BP313" s="23">
        <f t="shared" si="111"/>
        <v>45353</v>
      </c>
      <c r="BQ313" s="23">
        <f t="shared" si="112"/>
        <v>45353</v>
      </c>
      <c r="BR313" s="23">
        <f t="shared" si="123"/>
        <v>45443</v>
      </c>
      <c r="BS313" s="24">
        <f t="shared" ca="1" si="113"/>
        <v>-583</v>
      </c>
      <c r="BT313" s="25">
        <f t="shared" ca="1" si="114"/>
        <v>-513</v>
      </c>
      <c r="BU313" s="25">
        <f t="shared" ca="1" si="115"/>
        <v>-583</v>
      </c>
      <c r="BV313" s="25">
        <f t="shared" ca="1" si="116"/>
        <v>-583</v>
      </c>
      <c r="BW313" s="25">
        <f t="shared" ca="1" si="117"/>
        <v>-513</v>
      </c>
      <c r="BX313" s="26"/>
      <c r="BY313" s="11">
        <f t="shared" ca="1" si="118"/>
        <v>5</v>
      </c>
      <c r="BZ313" s="11">
        <f t="shared" ca="1" si="124"/>
        <v>0</v>
      </c>
      <c r="CA313" s="11">
        <f t="shared" ca="1" si="119"/>
        <v>0</v>
      </c>
      <c r="CB313" s="28">
        <f>_xlfn.XLOOKUP($C313,'[3]BIS Feb-26'!$C:$C,'[3]BIS Feb-26'!U:U,"",0)</f>
        <v>45172.770833333299</v>
      </c>
      <c r="CC313" s="28">
        <f>_xlfn.XLOOKUP($C313,'[3]BIS Feb-26'!$C:$C,'[3]BIS Feb-26'!V:V,"",0)</f>
        <v>45172.770833333299</v>
      </c>
      <c r="CD313" s="28">
        <f>_xlfn.XLOOKUP($C313,'[3]BIS Feb-26'!$C:$C,'[3]BIS Feb-26'!W:W,"",0)</f>
        <v>45172.770833333299</v>
      </c>
      <c r="CE313" s="28">
        <f>_xlfn.XLOOKUP($C313,'[3]BIS Feb-26'!$C:$C,'[3]BIS Feb-26'!X:X,"",0)</f>
        <v>45172.770833333299</v>
      </c>
      <c r="CF313" s="28">
        <f>_xlfn.XLOOKUP($C313,'[3]BIS Feb-26'!$C:$C,'[3]BIS Feb-26'!Y:Y,"",0)</f>
        <v>45172.770833333299</v>
      </c>
      <c r="CG313" s="28">
        <f>_xlfn.XLOOKUP($C313,'[3]BIS Feb-26'!$C:$C,'[3]BIS Feb-26'!Z:Z,"",0)</f>
        <v>0</v>
      </c>
      <c r="CH313" s="28">
        <f>_xlfn.XLOOKUP($C313,'[3]BIS Feb-26'!$C:$C,'[3]BIS Feb-26'!AA:AA,"",0)</f>
        <v>0</v>
      </c>
      <c r="CI313" s="28">
        <f>_xlfn.XLOOKUP($C313,'[3]BIS Feb-26'!$C:$C,'[3]BIS Feb-26'!AB:AB,"",0)</f>
        <v>0</v>
      </c>
      <c r="CJ313" s="28">
        <f>_xlfn.XLOOKUP($C313,'[3]BIS Feb-26'!$C:$C,'[3]BIS Feb-26'!AC:AC,"",0)</f>
        <v>0</v>
      </c>
      <c r="CK313" s="29" t="str">
        <f>_xlfn.XLOOKUP($C313,'[3]BIS Feb-26'!$C:$C,'[3]BIS Feb-26'!AD:AD,"",0)</f>
        <v>120</v>
      </c>
      <c r="CL313" s="29" t="str">
        <f>_xlfn.XLOOKUP($C313,'[3]BIS Feb-26'!$C:$C,'[3]BIS Feb-26'!AE:AE,"",0)</f>
        <v>120</v>
      </c>
      <c r="CM313" s="29" t="str">
        <f>_xlfn.XLOOKUP($C313,'[3]BIS Feb-26'!$C:$C,'[3]BIS Feb-26'!AF:AF,"",0)</f>
        <v>120</v>
      </c>
      <c r="CN313" s="29" t="str">
        <f>_xlfn.XLOOKUP($C313,'[3]BIS Feb-26'!$C:$C,'[3]BIS Feb-26'!AG:AG,"",0)</f>
        <v>120</v>
      </c>
      <c r="CO313" s="29" t="str">
        <f>_xlfn.XLOOKUP($C313,'[3]BIS Feb-26'!$C:$C,'[3]BIS Feb-26'!AH:AH,"",0)</f>
        <v>120</v>
      </c>
      <c r="CP313" s="29" t="str">
        <f>_xlfn.XLOOKUP($C313,'[3]BIS Feb-26'!$C:$C,'[3]BIS Feb-26'!AI:AI,"",0)</f>
        <v>1120</v>
      </c>
      <c r="CQ313" s="29" t="str">
        <f>_xlfn.XLOOKUP($C313,'[3]BIS Feb-26'!$C:$C,'[3]BIS Feb-26'!AJ:AJ,"",0)</f>
        <v>1000</v>
      </c>
      <c r="CR313" s="29" t="str">
        <f>_xlfn.XLOOKUP($C313,'[3]BIS Feb-26'!$C:$C,'[3]BIS Feb-26'!AK:AK,"",0)</f>
        <v>1120</v>
      </c>
      <c r="CS313" s="29" t="str">
        <f>_xlfn.XLOOKUP($C313,'[3]BIS Feb-26'!$C:$C,'[3]BIS Feb-26'!AL:AL,"",0)</f>
        <v>1120</v>
      </c>
      <c r="CT313" s="29">
        <f>_xlfn.XLOOKUP($C313,'[3]BIS Feb-26'!$C:$C,'[3]BIS Feb-26'!AM:AM,"",0)</f>
        <v>1</v>
      </c>
      <c r="CU313" s="28">
        <f>_xlfn.XLOOKUP($C313,'[3]BIS Feb-26'!$C:$C,'[3]BIS Feb-26'!AN:AN,"",0)</f>
        <v>45352</v>
      </c>
      <c r="CV313" s="28">
        <f>_xlfn.XLOOKUP($C313,'[3]BIS Feb-26'!$C:$C,'[3]BIS Feb-26'!AO:AO,"",0)</f>
        <v>45352</v>
      </c>
      <c r="CW313" s="28">
        <f>_xlfn.XLOOKUP($C313,'[3]BIS Feb-26'!$C:$C,'[3]BIS Feb-26'!AP:AP,"",0)</f>
        <v>45352</v>
      </c>
      <c r="CX313" s="28">
        <f>_xlfn.XLOOKUP($C313,'[3]BIS Feb-26'!$C:$C,'[3]BIS Feb-26'!AQ:AQ,"",0)</f>
        <v>45352</v>
      </c>
      <c r="CY313" s="28">
        <f>_xlfn.XLOOKUP($C313,'[3]BIS Feb-26'!$C:$C,'[3]BIS Feb-26'!AR:AR,"",0)</f>
        <v>45352</v>
      </c>
      <c r="CZ313" s="28">
        <f>_xlfn.XLOOKUP($C313,'[3]BIS Feb-26'!$C:$C,'[3]BIS Feb-26'!AS:AS,"",0)</f>
        <v>46202</v>
      </c>
      <c r="DA313" s="28">
        <f>_xlfn.XLOOKUP($C313,'[3]BIS Feb-26'!$C:$C,'[3]BIS Feb-26'!AT:AT,"",0)</f>
        <v>46059</v>
      </c>
      <c r="DB313" s="28">
        <f>_xlfn.XLOOKUP($C313,'[3]BIS Feb-26'!$C:$C,'[3]BIS Feb-26'!AU:AU,"",0)</f>
        <v>46112</v>
      </c>
      <c r="DC313" s="28">
        <f>_xlfn.XLOOKUP($C313,'[3]BIS Feb-26'!$C:$C,'[3]BIS Feb-26'!AV:AV,"",0)</f>
        <v>46161</v>
      </c>
      <c r="DD313" s="11">
        <f>_xlfn.XLOOKUP($C313,'[3]BIS Feb-26'!$C:$C,'[3]BIS Feb-26'!AW:AW,"",0)</f>
        <v>1</v>
      </c>
      <c r="DE313" s="11">
        <f>_xlfn.XLOOKUP($C313,'[3]BIS Feb-26'!$C:$C,'[3]BIS Feb-26'!AX:AX,"",0)</f>
        <v>1</v>
      </c>
      <c r="DF313" s="11">
        <f>_xlfn.XLOOKUP($C313,'[3]BIS Feb-26'!$C:$C,'[3]BIS Feb-26'!AY:AY,"",0)</f>
        <v>1</v>
      </c>
      <c r="DG313" s="11">
        <f t="shared" ca="1" si="120"/>
        <v>6</v>
      </c>
      <c r="DH313" s="11">
        <f t="shared" ca="1" si="121"/>
        <v>1</v>
      </c>
      <c r="DI313" s="11">
        <f t="shared" ca="1" si="122"/>
        <v>0</v>
      </c>
      <c r="DJ313" s="11" t="str">
        <f>_xlfn.XLOOKUP($C313,'[3]Active Customer Assets'!$D:$D,'[3]Active Customer Assets'!I:I,"",0)</f>
        <v>A (100% potential spares purchased)</v>
      </c>
      <c r="DK313" s="28">
        <f>_xlfn.XLOOKUP($C313,'[3]Active Customer Assets'!$D:$D,'[3]Active Customer Assets'!J:J,"",0)</f>
        <v>45078.753472222197</v>
      </c>
      <c r="DL313" s="28">
        <f>_xlfn.XLOOKUP($C313,'[3]Active Customer Assets'!$D:$D,'[3]Active Customer Assets'!K:K,"",0)</f>
        <v>45064.229166666701</v>
      </c>
      <c r="DM313" s="28">
        <f>_xlfn.XLOOKUP($C313,'[3]Active Customer Assets'!$D:$D,'[3]Active Customer Assets'!L:L,"",0)</f>
        <v>45966.635856481502</v>
      </c>
      <c r="DN313" s="21">
        <f>_xlfn.XLOOKUP($C313,'[3]Active Customer Assets'!$D:$D,'[3]Active Customer Assets'!M:M,"",0)</f>
        <v>1880</v>
      </c>
      <c r="DO313" s="28">
        <f>_xlfn.XLOOKUP($C313,'[3]Active Customer Assets'!$D:$D,'[3]Active Customer Assets'!N:N,"",0)</f>
        <v>0</v>
      </c>
      <c r="DP313" s="28">
        <f>_xlfn.XLOOKUP($C313,'[3]Active Customer Assets'!$D:$D,'[3]Active Customer Assets'!O:O,"",0)</f>
        <v>0</v>
      </c>
      <c r="DQ313" s="28" t="str">
        <f>_xlfn.XLOOKUP($C313,'[3]Active Customer Assets'!$D:$D,'[3]Active Customer Assets'!P:P,"",0)</f>
        <v>Air lube Plus</v>
      </c>
      <c r="DR313" s="28">
        <f>_xlfn.XLOOKUP($C313,'[3]Active Customer Assets'!$D:$D,'[3]Active Customer Assets'!Q:Q,"",0)</f>
        <v>45173</v>
      </c>
      <c r="DS313" s="28">
        <f>_xlfn.XLOOKUP($C313,'[3]Active Customer Assets'!$D:$D,'[3]Active Customer Assets'!R:R,"",0)</f>
        <v>45173</v>
      </c>
      <c r="DT313" s="28">
        <f>_xlfn.XLOOKUP($C313,'[3]Active Customer Assets'!$D:$D,'[3]Active Customer Assets'!S:S,"",0)</f>
        <v>45173</v>
      </c>
      <c r="DU313" s="28">
        <f>_xlfn.XLOOKUP($C313,'[3]Active Customer Assets'!$D:$D,'[3]Active Customer Assets'!T:T,"",0)</f>
        <v>45173</v>
      </c>
      <c r="DV313" s="28">
        <f>_xlfn.XLOOKUP($C313,'[3]Active Customer Assets'!$D:$D,'[3]Active Customer Assets'!U:U,"",0)</f>
        <v>45173</v>
      </c>
      <c r="DW313" s="28">
        <f>_xlfn.XLOOKUP($C313,'[3]Active Customer Assets'!$D:$D,'[3]Active Customer Assets'!V:V,"",0)</f>
        <v>0</v>
      </c>
      <c r="DX313" s="28">
        <f>_xlfn.XLOOKUP($C313,'[3]Active Customer Assets'!$D:$D,'[3]Active Customer Assets'!W:W,"",0)</f>
        <v>0</v>
      </c>
      <c r="DY313" s="28">
        <f>_xlfn.XLOOKUP($C313,'[3]Active Customer Assets'!$D:$D,'[3]Active Customer Assets'!X:X,"",0)</f>
        <v>0</v>
      </c>
      <c r="DZ313" s="28">
        <f>_xlfn.XLOOKUP($C313,'[3]Active Customer Assets'!$D:$D,'[3]Active Customer Assets'!Y:Y,"",0)</f>
        <v>0</v>
      </c>
      <c r="EA313" s="28" t="str">
        <f>_xlfn.XLOOKUP($C313,'[3]Active Customer Assets'!$D:$D,'[3]Active Customer Assets'!Z:Z,"",0)</f>
        <v>120</v>
      </c>
      <c r="EB313" s="28" t="str">
        <f>_xlfn.XLOOKUP($C313,'[3]Active Customer Assets'!$D:$D,'[3]Active Customer Assets'!AA:AA,"",0)</f>
        <v>120</v>
      </c>
      <c r="EC313" s="28" t="str">
        <f>_xlfn.XLOOKUP($C313,'[3]Active Customer Assets'!$D:$D,'[3]Active Customer Assets'!AB:AB,"",0)</f>
        <v>120</v>
      </c>
      <c r="ED313" s="28" t="str">
        <f>_xlfn.XLOOKUP($C313,'[3]Active Customer Assets'!$D:$D,'[3]Active Customer Assets'!AC:AC,"",0)</f>
        <v>120</v>
      </c>
      <c r="EE313" s="28" t="str">
        <f>_xlfn.XLOOKUP($C313,'[3]Active Customer Assets'!$D:$D,'[3]Active Customer Assets'!AD:AD,"",0)</f>
        <v>120</v>
      </c>
      <c r="EF313" s="28" t="str">
        <f>_xlfn.XLOOKUP($C313,'[3]Active Customer Assets'!$D:$D,'[3]Active Customer Assets'!AE:AE,"",0)</f>
        <v>1120</v>
      </c>
      <c r="EG313" s="28" t="str">
        <f>_xlfn.XLOOKUP($C313,'[3]Active Customer Assets'!$D:$D,'[3]Active Customer Assets'!AF:AF,"",0)</f>
        <v>1000</v>
      </c>
      <c r="EH313" s="28" t="str">
        <f>_xlfn.XLOOKUP($C313,'[3]Active Customer Assets'!$D:$D,'[3]Active Customer Assets'!AG:AG,"",0)</f>
        <v>1120</v>
      </c>
      <c r="EI313" s="28" t="str">
        <f>_xlfn.XLOOKUP($C313,'[3]Active Customer Assets'!$D:$D,'[3]Active Customer Assets'!AH:AH,"",0)</f>
        <v>1120</v>
      </c>
      <c r="EJ313" s="21">
        <f>_xlfn.XLOOKUP($C313,'[3]Active Customer Assets'!$D:$D,'[3]Active Customer Assets'!AI:AI,"",0)</f>
        <v>1</v>
      </c>
      <c r="EK313" s="35" t="str">
        <f>[3]!tbl_DPSAC[[#This Row],[Unit Status]]</f>
        <v>Active</v>
      </c>
    </row>
    <row r="314" spans="1:141" x14ac:dyDescent="0.15">
      <c r="A314" s="11">
        <f>ROW(tbl_DPSAC[[#This Row],[Sl. No.]])-1</f>
        <v>313</v>
      </c>
      <c r="B314" s="12" t="s">
        <v>136</v>
      </c>
      <c r="C314" s="12" t="s">
        <v>1672</v>
      </c>
      <c r="D314" s="12" t="s">
        <v>262</v>
      </c>
      <c r="E314" s="12" t="s">
        <v>176</v>
      </c>
      <c r="F314" s="12" t="s">
        <v>161</v>
      </c>
      <c r="G314" s="13" t="s">
        <v>1673</v>
      </c>
      <c r="H314" s="13" t="str">
        <f>_xlfn.XLOOKUP(C314,'[1]E&amp;DPSAC'!$K:$K,'[1]E&amp;DPSAC'!$E:$E,,0)</f>
        <v>BASIA, GUMLA</v>
      </c>
      <c r="I314" s="13"/>
      <c r="J314" s="13">
        <v>9905185143</v>
      </c>
      <c r="K314" s="13">
        <v>8294138415</v>
      </c>
      <c r="L314" s="12" t="str">
        <f t="shared" ca="1" si="100"/>
        <v>Non - Warranty</v>
      </c>
      <c r="M314" s="14">
        <v>45084</v>
      </c>
      <c r="N314" s="15">
        <v>24</v>
      </c>
      <c r="O314" s="14">
        <f t="shared" si="125"/>
        <v>45838</v>
      </c>
      <c r="P314" s="11" t="s">
        <v>142</v>
      </c>
      <c r="Q314" s="19" t="str">
        <f>_xlfn.XLOOKUP(C314,'[2]Sch Calls'!$R:$R,'[2]Sch Calls'!$F:$F,"",0)</f>
        <v>CC-01230925</v>
      </c>
      <c r="R314" s="18">
        <f>_xlfn.XLOOKUP(C314,'[2]Sch Calls'!$R:$R,'[2]Sch Calls'!$A:$A,"",0)</f>
        <v>45380.507233796299</v>
      </c>
      <c r="S314" s="17">
        <f>_xlfn.XLOOKUP(C314,'[2]Sch Calls'!$R:$R,'[2]Sch Calls'!$B:$B,"",0)</f>
        <v>590</v>
      </c>
      <c r="T314" s="18">
        <f>_xlfn.XLOOKUP(C314,'[1]E&amp;DPSAC'!$K:$K,'[1]E&amp;DPSAC'!$W:$W,"",0)</f>
        <v>45395</v>
      </c>
      <c r="U314" s="17">
        <f>_xlfn.XLOOKUP(C314,'[1]E&amp;DPSAC'!$K:$K,'[1]E&amp;DPSAC'!$Z:$Z,"",0)</f>
        <v>881</v>
      </c>
      <c r="V314" s="17">
        <f>_xlfn.XLOOKUP(C314,'[2]1. All Calls'!$R:$R,'[2]1. All Calls'!$B:$B,"",0)</f>
        <v>1650</v>
      </c>
      <c r="W314" s="20">
        <f>_xlfn.XLOOKUP(C314,'[2]1. All Calls'!$R:$R,'[2]1. All Calls'!$A:$A,"",0)</f>
        <v>45941.513888888891</v>
      </c>
      <c r="X314" s="17" t="str">
        <f>_xlfn.XLOOKUP(C314,'[2]Sch Calls'!$R:$R,'[2]Sch Calls'!$AB:$AB,"",0)</f>
        <v>Attend the site for schedule service so drain oil from cooler and drain oil from tank total 38 liter oil drain then Change air filter for compressor and engine both side then change oil filter and oil 40 liter then start the unit found running ok...</v>
      </c>
      <c r="Y314" s="17">
        <f t="shared" si="102"/>
        <v>-310</v>
      </c>
      <c r="Z314" s="17" t="str">
        <f t="shared" si="103"/>
        <v>Due</v>
      </c>
      <c r="AA314" s="21">
        <f t="shared" ca="1" si="104"/>
        <v>720.49276620370074</v>
      </c>
      <c r="AB314" s="21" t="str">
        <f t="shared" ca="1" si="105"/>
        <v>Due</v>
      </c>
      <c r="AC314" s="11">
        <f ca="1">tbl_DPSAC[[#This Row],[Current Month Due Count]]</f>
        <v>0</v>
      </c>
      <c r="AD314" s="11">
        <f ca="1">tbl_DPSAC[[#This Row],[Next Month Due2]]</f>
        <v>0</v>
      </c>
      <c r="AE314" s="11"/>
      <c r="AF314" s="11">
        <v>0</v>
      </c>
      <c r="AG314" s="17">
        <f t="shared" ca="1" si="107"/>
        <v>1650</v>
      </c>
      <c r="AH314" s="11" t="s">
        <v>1674</v>
      </c>
      <c r="AI314" s="11" t="s">
        <v>1675</v>
      </c>
      <c r="AJ314" s="11">
        <v>0</v>
      </c>
      <c r="AK314" s="11">
        <v>0</v>
      </c>
      <c r="AL314" s="11">
        <v>0</v>
      </c>
      <c r="AM314" s="11">
        <v>0</v>
      </c>
      <c r="AN314" s="11">
        <v>0</v>
      </c>
      <c r="AO314" s="11">
        <v>0</v>
      </c>
      <c r="AP314" s="11">
        <v>0</v>
      </c>
      <c r="AQ314" s="11">
        <v>0</v>
      </c>
      <c r="AR314" s="11">
        <v>0</v>
      </c>
      <c r="AS314" s="11">
        <v>0</v>
      </c>
      <c r="AT314" s="11">
        <v>0</v>
      </c>
      <c r="AU314" s="11">
        <v>0</v>
      </c>
      <c r="AV314" s="11">
        <v>0</v>
      </c>
      <c r="AW314" s="11">
        <v>0</v>
      </c>
      <c r="AX314" s="11" t="str">
        <f t="shared" ca="1" si="108"/>
        <v>5 Service Due</v>
      </c>
      <c r="AY314" s="17">
        <v>590</v>
      </c>
      <c r="AZ314" s="22">
        <v>45380</v>
      </c>
      <c r="BA314" s="17" t="s">
        <v>1676</v>
      </c>
      <c r="BB314" s="17">
        <v>1</v>
      </c>
      <c r="BC314" s="22">
        <v>45084</v>
      </c>
      <c r="BD314" s="17" t="s">
        <v>1677</v>
      </c>
      <c r="BE314" s="17">
        <v>590</v>
      </c>
      <c r="BF314" s="22">
        <v>45380</v>
      </c>
      <c r="BG314" s="17" t="s">
        <v>1676</v>
      </c>
      <c r="BH314" s="17">
        <v>590</v>
      </c>
      <c r="BI314" s="22">
        <v>45380</v>
      </c>
      <c r="BJ314" s="17" t="s">
        <v>1676</v>
      </c>
      <c r="BK314" s="17">
        <v>1</v>
      </c>
      <c r="BL314" s="22">
        <v>45084</v>
      </c>
      <c r="BM314" s="17" t="s">
        <v>1677</v>
      </c>
      <c r="BN314" s="23">
        <f t="shared" si="109"/>
        <v>45560</v>
      </c>
      <c r="BO314" s="23">
        <f t="shared" si="110"/>
        <v>45264</v>
      </c>
      <c r="BP314" s="23">
        <f t="shared" si="111"/>
        <v>45560</v>
      </c>
      <c r="BQ314" s="23">
        <f t="shared" si="112"/>
        <v>45560</v>
      </c>
      <c r="BR314" s="23">
        <f t="shared" si="123"/>
        <v>45449</v>
      </c>
      <c r="BS314" s="24">
        <f t="shared" ca="1" si="113"/>
        <v>-310</v>
      </c>
      <c r="BT314" s="25">
        <f t="shared" ca="1" si="114"/>
        <v>-149</v>
      </c>
      <c r="BU314" s="25">
        <f t="shared" ca="1" si="115"/>
        <v>-310</v>
      </c>
      <c r="BV314" s="25">
        <f t="shared" ca="1" si="116"/>
        <v>-310</v>
      </c>
      <c r="BW314" s="25">
        <f t="shared" ca="1" si="117"/>
        <v>-149</v>
      </c>
      <c r="BX314" s="26" t="s">
        <v>1678</v>
      </c>
      <c r="BY314" s="11">
        <f t="shared" ca="1" si="118"/>
        <v>5</v>
      </c>
      <c r="BZ314" s="11">
        <f t="shared" ca="1" si="124"/>
        <v>0</v>
      </c>
      <c r="CA314" s="11">
        <f t="shared" ca="1" si="119"/>
        <v>0</v>
      </c>
      <c r="CB314" s="28">
        <f>_xlfn.XLOOKUP($C314,'[3]BIS Feb-26'!$C:$C,'[3]BIS Feb-26'!U:U,"",0)</f>
        <v>45379.770833333299</v>
      </c>
      <c r="CC314" s="28">
        <f>_xlfn.XLOOKUP($C314,'[3]BIS Feb-26'!$C:$C,'[3]BIS Feb-26'!V:V,"",0)</f>
        <v>45379.770833333299</v>
      </c>
      <c r="CD314" s="28">
        <f>_xlfn.XLOOKUP($C314,'[3]BIS Feb-26'!$C:$C,'[3]BIS Feb-26'!W:W,"",0)</f>
        <v>45379.770833333299</v>
      </c>
      <c r="CE314" s="28">
        <f>_xlfn.XLOOKUP($C314,'[3]BIS Feb-26'!$C:$C,'[3]BIS Feb-26'!X:X,"",0)</f>
        <v>45379.770833333299</v>
      </c>
      <c r="CF314" s="28">
        <f>_xlfn.XLOOKUP($C314,'[3]BIS Feb-26'!$C:$C,'[3]BIS Feb-26'!Y:Y,"",0)</f>
        <v>45379.770833333299</v>
      </c>
      <c r="CG314" s="28">
        <f>_xlfn.XLOOKUP($C314,'[3]BIS Feb-26'!$C:$C,'[3]BIS Feb-26'!Z:Z,"",0)</f>
        <v>0</v>
      </c>
      <c r="CH314" s="28">
        <f>_xlfn.XLOOKUP($C314,'[3]BIS Feb-26'!$C:$C,'[3]BIS Feb-26'!AA:AA,"",0)</f>
        <v>0</v>
      </c>
      <c r="CI314" s="28">
        <f>_xlfn.XLOOKUP($C314,'[3]BIS Feb-26'!$C:$C,'[3]BIS Feb-26'!AB:AB,"",0)</f>
        <v>0</v>
      </c>
      <c r="CJ314" s="28">
        <f>_xlfn.XLOOKUP($C314,'[3]BIS Feb-26'!$C:$C,'[3]BIS Feb-26'!AC:AC,"",0)</f>
        <v>0</v>
      </c>
      <c r="CK314" s="29" t="str">
        <f>_xlfn.XLOOKUP($C314,'[3]BIS Feb-26'!$C:$C,'[3]BIS Feb-26'!AD:AD,"",0)</f>
        <v>310</v>
      </c>
      <c r="CL314" s="29" t="str">
        <f>_xlfn.XLOOKUP($C314,'[3]BIS Feb-26'!$C:$C,'[3]BIS Feb-26'!AE:AE,"",0)</f>
        <v>310</v>
      </c>
      <c r="CM314" s="29" t="str">
        <f>_xlfn.XLOOKUP($C314,'[3]BIS Feb-26'!$C:$C,'[3]BIS Feb-26'!AF:AF,"",0)</f>
        <v>310</v>
      </c>
      <c r="CN314" s="29" t="str">
        <f>_xlfn.XLOOKUP($C314,'[3]BIS Feb-26'!$C:$C,'[3]BIS Feb-26'!AG:AG,"",0)</f>
        <v>310</v>
      </c>
      <c r="CO314" s="29" t="str">
        <f>_xlfn.XLOOKUP($C314,'[3]BIS Feb-26'!$C:$C,'[3]BIS Feb-26'!AH:AH,"",0)</f>
        <v>310</v>
      </c>
      <c r="CP314" s="29" t="str">
        <f>_xlfn.XLOOKUP($C314,'[3]BIS Feb-26'!$C:$C,'[3]BIS Feb-26'!AI:AI,"",0)</f>
        <v>150</v>
      </c>
      <c r="CQ314" s="29" t="str">
        <f>_xlfn.XLOOKUP($C314,'[3]BIS Feb-26'!$C:$C,'[3]BIS Feb-26'!AJ:AJ,"",0)</f>
        <v>1000</v>
      </c>
      <c r="CR314" s="29" t="str">
        <f>_xlfn.XLOOKUP($C314,'[3]BIS Feb-26'!$C:$C,'[3]BIS Feb-26'!AK:AK,"",0)</f>
        <v>150</v>
      </c>
      <c r="CS314" s="29" t="str">
        <f>_xlfn.XLOOKUP($C314,'[3]BIS Feb-26'!$C:$C,'[3]BIS Feb-26'!AL:AL,"",0)</f>
        <v>150</v>
      </c>
      <c r="CT314" s="29">
        <f>_xlfn.XLOOKUP($C314,'[3]BIS Feb-26'!$C:$C,'[3]BIS Feb-26'!AM:AM,"",0)</f>
        <v>0</v>
      </c>
      <c r="CU314" s="28">
        <f>_xlfn.XLOOKUP($C314,'[3]BIS Feb-26'!$C:$C,'[3]BIS Feb-26'!AN:AN,"",0)</f>
        <v>0</v>
      </c>
      <c r="CV314" s="28">
        <f>_xlfn.XLOOKUP($C314,'[3]BIS Feb-26'!$C:$C,'[3]BIS Feb-26'!AO:AO,"",0)</f>
        <v>0</v>
      </c>
      <c r="CW314" s="28">
        <f>_xlfn.XLOOKUP($C314,'[3]BIS Feb-26'!$C:$C,'[3]BIS Feb-26'!AP:AP,"",0)</f>
        <v>0</v>
      </c>
      <c r="CX314" s="28">
        <f>_xlfn.XLOOKUP($C314,'[3]BIS Feb-26'!$C:$C,'[3]BIS Feb-26'!AQ:AQ,"",0)</f>
        <v>0</v>
      </c>
      <c r="CY314" s="28">
        <f>_xlfn.XLOOKUP($C314,'[3]BIS Feb-26'!$C:$C,'[3]BIS Feb-26'!AR:AR,"",0)</f>
        <v>0</v>
      </c>
      <c r="CZ314" s="28">
        <f>_xlfn.XLOOKUP($C314,'[3]BIS Feb-26'!$C:$C,'[3]BIS Feb-26'!AS:AS,"",0)</f>
        <v>0</v>
      </c>
      <c r="DA314" s="28">
        <f>_xlfn.XLOOKUP($C314,'[3]BIS Feb-26'!$C:$C,'[3]BIS Feb-26'!AT:AT,"",0)</f>
        <v>0</v>
      </c>
      <c r="DB314" s="28">
        <f>_xlfn.XLOOKUP($C314,'[3]BIS Feb-26'!$C:$C,'[3]BIS Feb-26'!AU:AU,"",0)</f>
        <v>0</v>
      </c>
      <c r="DC314" s="28">
        <f>_xlfn.XLOOKUP($C314,'[3]BIS Feb-26'!$C:$C,'[3]BIS Feb-26'!AV:AV,"",0)</f>
        <v>0</v>
      </c>
      <c r="DD314" s="11">
        <f>_xlfn.XLOOKUP($C314,'[3]BIS Feb-26'!$C:$C,'[3]BIS Feb-26'!AW:AW,"",0)</f>
        <v>0</v>
      </c>
      <c r="DE314" s="11">
        <f>_xlfn.XLOOKUP($C314,'[3]BIS Feb-26'!$C:$C,'[3]BIS Feb-26'!AX:AX,"",0)</f>
        <v>0</v>
      </c>
      <c r="DF314" s="11">
        <f>_xlfn.XLOOKUP($C314,'[3]BIS Feb-26'!$C:$C,'[3]BIS Feb-26'!AY:AY,"",0)</f>
        <v>0</v>
      </c>
      <c r="DG314" s="11">
        <f t="shared" ca="1" si="120"/>
        <v>9</v>
      </c>
      <c r="DH314" s="11">
        <f t="shared" ca="1" si="121"/>
        <v>0</v>
      </c>
      <c r="DI314" s="11">
        <f t="shared" ca="1" si="122"/>
        <v>0</v>
      </c>
      <c r="DJ314" s="11" t="str">
        <f>_xlfn.XLOOKUP($C314,'[3]Active Customer Assets'!$D:$D,'[3]Active Customer Assets'!I:I,"",0)</f>
        <v>A (100% potential spares purchased)</v>
      </c>
      <c r="DK314" s="28">
        <f>_xlfn.XLOOKUP($C314,'[3]Active Customer Assets'!$D:$D,'[3]Active Customer Assets'!J:J,"",0)</f>
        <v>45084.545833333301</v>
      </c>
      <c r="DL314" s="28">
        <f>_xlfn.XLOOKUP($C314,'[3]Active Customer Assets'!$D:$D,'[3]Active Customer Assets'!K:K,"",0)</f>
        <v>44957.229166666701</v>
      </c>
      <c r="DM314" s="28">
        <f>_xlfn.XLOOKUP($C314,'[3]Active Customer Assets'!$D:$D,'[3]Active Customer Assets'!L:L,"",0)</f>
        <v>45941.5164351852</v>
      </c>
      <c r="DN314" s="21">
        <f>_xlfn.XLOOKUP($C314,'[3]Active Customer Assets'!$D:$D,'[3]Active Customer Assets'!M:M,"",0)</f>
        <v>1650</v>
      </c>
      <c r="DO314" s="28">
        <f>_xlfn.XLOOKUP($C314,'[3]Active Customer Assets'!$D:$D,'[3]Active Customer Assets'!N:N,"",0)</f>
        <v>0</v>
      </c>
      <c r="DP314" s="28">
        <f>_xlfn.XLOOKUP($C314,'[3]Active Customer Assets'!$D:$D,'[3]Active Customer Assets'!O:O,"",0)</f>
        <v>0</v>
      </c>
      <c r="DQ314" s="28" t="str">
        <f>_xlfn.XLOOKUP($C314,'[3]Active Customer Assets'!$D:$D,'[3]Active Customer Assets'!P:P,"",0)</f>
        <v>Air lube Plus</v>
      </c>
      <c r="DR314" s="28">
        <f>_xlfn.XLOOKUP($C314,'[3]Active Customer Assets'!$D:$D,'[3]Active Customer Assets'!Q:Q,"",0)</f>
        <v>45380</v>
      </c>
      <c r="DS314" s="28">
        <f>_xlfn.XLOOKUP($C314,'[3]Active Customer Assets'!$D:$D,'[3]Active Customer Assets'!R:R,"",0)</f>
        <v>45380</v>
      </c>
      <c r="DT314" s="28">
        <f>_xlfn.XLOOKUP($C314,'[3]Active Customer Assets'!$D:$D,'[3]Active Customer Assets'!S:S,"",0)</f>
        <v>45380</v>
      </c>
      <c r="DU314" s="28">
        <f>_xlfn.XLOOKUP($C314,'[3]Active Customer Assets'!$D:$D,'[3]Active Customer Assets'!T:T,"",0)</f>
        <v>45380</v>
      </c>
      <c r="DV314" s="28">
        <f>_xlfn.XLOOKUP($C314,'[3]Active Customer Assets'!$D:$D,'[3]Active Customer Assets'!U:U,"",0)</f>
        <v>45380</v>
      </c>
      <c r="DW314" s="28">
        <f>_xlfn.XLOOKUP($C314,'[3]Active Customer Assets'!$D:$D,'[3]Active Customer Assets'!V:V,"",0)</f>
        <v>0</v>
      </c>
      <c r="DX314" s="28">
        <f>_xlfn.XLOOKUP($C314,'[3]Active Customer Assets'!$D:$D,'[3]Active Customer Assets'!W:W,"",0)</f>
        <v>0</v>
      </c>
      <c r="DY314" s="28">
        <f>_xlfn.XLOOKUP($C314,'[3]Active Customer Assets'!$D:$D,'[3]Active Customer Assets'!X:X,"",0)</f>
        <v>0</v>
      </c>
      <c r="DZ314" s="28">
        <f>_xlfn.XLOOKUP($C314,'[3]Active Customer Assets'!$D:$D,'[3]Active Customer Assets'!Y:Y,"",0)</f>
        <v>0</v>
      </c>
      <c r="EA314" s="28" t="str">
        <f>_xlfn.XLOOKUP($C314,'[3]Active Customer Assets'!$D:$D,'[3]Active Customer Assets'!Z:Z,"",0)</f>
        <v>310</v>
      </c>
      <c r="EB314" s="28" t="str">
        <f>_xlfn.XLOOKUP($C314,'[3]Active Customer Assets'!$D:$D,'[3]Active Customer Assets'!AA:AA,"",0)</f>
        <v>310</v>
      </c>
      <c r="EC314" s="28" t="str">
        <f>_xlfn.XLOOKUP($C314,'[3]Active Customer Assets'!$D:$D,'[3]Active Customer Assets'!AB:AB,"",0)</f>
        <v>310</v>
      </c>
      <c r="ED314" s="28" t="str">
        <f>_xlfn.XLOOKUP($C314,'[3]Active Customer Assets'!$D:$D,'[3]Active Customer Assets'!AC:AC,"",0)</f>
        <v>310</v>
      </c>
      <c r="EE314" s="28" t="str">
        <f>_xlfn.XLOOKUP($C314,'[3]Active Customer Assets'!$D:$D,'[3]Active Customer Assets'!AD:AD,"",0)</f>
        <v>310</v>
      </c>
      <c r="EF314" s="28" t="str">
        <f>_xlfn.XLOOKUP($C314,'[3]Active Customer Assets'!$D:$D,'[3]Active Customer Assets'!AE:AE,"",0)</f>
        <v>150</v>
      </c>
      <c r="EG314" s="28" t="str">
        <f>_xlfn.XLOOKUP($C314,'[3]Active Customer Assets'!$D:$D,'[3]Active Customer Assets'!AF:AF,"",0)</f>
        <v>1000</v>
      </c>
      <c r="EH314" s="28" t="str">
        <f>_xlfn.XLOOKUP($C314,'[3]Active Customer Assets'!$D:$D,'[3]Active Customer Assets'!AG:AG,"",0)</f>
        <v>150</v>
      </c>
      <c r="EI314" s="28" t="str">
        <f>_xlfn.XLOOKUP($C314,'[3]Active Customer Assets'!$D:$D,'[3]Active Customer Assets'!AH:AH,"",0)</f>
        <v>150</v>
      </c>
      <c r="EJ314" s="21">
        <f>_xlfn.XLOOKUP($C314,'[3]Active Customer Assets'!$D:$D,'[3]Active Customer Assets'!AI:AI,"",0)</f>
        <v>0</v>
      </c>
      <c r="EK314" s="35" t="str">
        <f>[3]!tbl_DPSAC[[#This Row],[Unit Status]]</f>
        <v>Active</v>
      </c>
    </row>
    <row r="315" spans="1:141" x14ac:dyDescent="0.15">
      <c r="A315" s="11">
        <f>ROW(tbl_DPSAC[[#This Row],[Sl. No.]])-1</f>
        <v>314</v>
      </c>
      <c r="B315" s="12" t="s">
        <v>136</v>
      </c>
      <c r="C315" s="12" t="s">
        <v>1679</v>
      </c>
      <c r="D315" s="12" t="s">
        <v>262</v>
      </c>
      <c r="E315" s="12" t="s">
        <v>176</v>
      </c>
      <c r="F315" s="12" t="s">
        <v>161</v>
      </c>
      <c r="G315" s="13" t="s">
        <v>1680</v>
      </c>
      <c r="H315" s="13" t="str">
        <f>_xlfn.XLOOKUP(C315,'[1]E&amp;DPSAC'!$K:$K,'[1]E&amp;DPSAC'!$E:$E,,0)</f>
        <v>PETARWAR</v>
      </c>
      <c r="I315" s="13"/>
      <c r="J315" s="13">
        <v>9828761045</v>
      </c>
      <c r="K315" s="13">
        <v>6261095190</v>
      </c>
      <c r="L315" s="12" t="str">
        <f t="shared" ca="1" si="100"/>
        <v>Non - Warranty</v>
      </c>
      <c r="M315" s="14">
        <v>45087</v>
      </c>
      <c r="N315" s="15">
        <v>24</v>
      </c>
      <c r="O315" s="14">
        <f t="shared" si="125"/>
        <v>45838</v>
      </c>
      <c r="P315" s="11" t="s">
        <v>142</v>
      </c>
      <c r="Q315" s="19" t="str">
        <f>_xlfn.XLOOKUP(C315,'[2]Sch Calls'!$R:$R,'[2]Sch Calls'!$F:$F,"",0)</f>
        <v>CC-01230660</v>
      </c>
      <c r="R315" s="18">
        <f>_xlfn.XLOOKUP(C315,'[2]Sch Calls'!$R:$R,'[2]Sch Calls'!$A:$A,"",0)</f>
        <v>45380.367037037002</v>
      </c>
      <c r="S315" s="17">
        <f>_xlfn.XLOOKUP(C315,'[2]Sch Calls'!$R:$R,'[2]Sch Calls'!$B:$B,"",0)</f>
        <v>1086</v>
      </c>
      <c r="T315" s="18">
        <f>_xlfn.XLOOKUP(C315,'[1]E&amp;DPSAC'!$K:$K,'[1]E&amp;DPSAC'!$W:$W,"",0)</f>
        <v>45381</v>
      </c>
      <c r="U315" s="17">
        <f>_xlfn.XLOOKUP(C315,'[1]E&amp;DPSAC'!$K:$K,'[1]E&amp;DPSAC'!$Z:$Z,"",0)</f>
        <v>1086</v>
      </c>
      <c r="V315" s="17">
        <f>_xlfn.XLOOKUP(C315,'[2]1. All Calls'!$R:$R,'[2]1. All Calls'!$B:$B,"",0)</f>
        <v>1632</v>
      </c>
      <c r="W315" s="20">
        <f>_xlfn.XLOOKUP(C315,'[2]1. All Calls'!$R:$R,'[2]1. All Calls'!$A:$A,"",0)</f>
        <v>45941.518750000003</v>
      </c>
      <c r="X315" s="17" t="str">
        <f>_xlfn.XLOOKUP(C315,'[2]Sch Calls'!$R:$R,'[2]Sch Calls'!$AB:$AB,"",0)</f>
        <v>Attend the site for schedule service so drain oil from cooler and drain oil from tank total 37 liter oil drain then Change air filter for compressor and engine both side then change oil filter and oil 40 liter then start the unit found running ok.</v>
      </c>
      <c r="Y315" s="17">
        <f t="shared" si="102"/>
        <v>204</v>
      </c>
      <c r="Z315" s="17" t="str">
        <f t="shared" si="103"/>
        <v>Done</v>
      </c>
      <c r="AA315" s="21">
        <f t="shared" ca="1" si="104"/>
        <v>720.63296296299814</v>
      </c>
      <c r="AB315" s="21" t="str">
        <f t="shared" ca="1" si="105"/>
        <v>Due</v>
      </c>
      <c r="AC315" s="11">
        <f ca="1">tbl_DPSAC[[#This Row],[Current Month Due Count]]</f>
        <v>0</v>
      </c>
      <c r="AD315" s="11">
        <f ca="1">tbl_DPSAC[[#This Row],[Next Month Due2]]</f>
        <v>0</v>
      </c>
      <c r="AE315" s="11"/>
      <c r="AF315" s="11">
        <v>0</v>
      </c>
      <c r="AG315" s="17">
        <f t="shared" ca="1" si="107"/>
        <v>1632</v>
      </c>
      <c r="AH315" s="11">
        <v>0</v>
      </c>
      <c r="AI315" s="11">
        <v>0</v>
      </c>
      <c r="AJ315" s="11" t="s">
        <v>1681</v>
      </c>
      <c r="AK315" s="11">
        <v>0</v>
      </c>
      <c r="AL315" s="11">
        <v>0</v>
      </c>
      <c r="AM315" s="11">
        <v>0</v>
      </c>
      <c r="AN315" s="11">
        <v>0</v>
      </c>
      <c r="AO315" s="11">
        <v>0</v>
      </c>
      <c r="AP315" s="11">
        <v>0</v>
      </c>
      <c r="AQ315" s="11">
        <v>0</v>
      </c>
      <c r="AR315" s="11">
        <v>0</v>
      </c>
      <c r="AS315" s="11">
        <v>0</v>
      </c>
      <c r="AT315" s="11">
        <v>0</v>
      </c>
      <c r="AU315" s="11">
        <v>0</v>
      </c>
      <c r="AV315" s="11">
        <v>0</v>
      </c>
      <c r="AW315" s="11">
        <v>0</v>
      </c>
      <c r="AX315" s="11" t="str">
        <f t="shared" ca="1" si="108"/>
        <v>2 Service Due</v>
      </c>
      <c r="AY315" s="17">
        <v>1086</v>
      </c>
      <c r="AZ315" s="22">
        <v>45380</v>
      </c>
      <c r="BA315" s="17" t="s">
        <v>1682</v>
      </c>
      <c r="BB315" s="17">
        <v>1</v>
      </c>
      <c r="BC315" s="22">
        <v>45087</v>
      </c>
      <c r="BD315" s="17" t="s">
        <v>1683</v>
      </c>
      <c r="BE315" s="17">
        <v>1086</v>
      </c>
      <c r="BF315" s="22">
        <v>45380</v>
      </c>
      <c r="BG315" s="17" t="s">
        <v>1682</v>
      </c>
      <c r="BH315" s="17">
        <v>1086</v>
      </c>
      <c r="BI315" s="22">
        <v>45380</v>
      </c>
      <c r="BJ315" s="17" t="s">
        <v>1682</v>
      </c>
      <c r="BK315" s="17">
        <v>1</v>
      </c>
      <c r="BL315" s="22">
        <v>45087</v>
      </c>
      <c r="BM315" s="17" t="s">
        <v>1683</v>
      </c>
      <c r="BN315" s="23">
        <f t="shared" si="109"/>
        <v>45560</v>
      </c>
      <c r="BO315" s="23">
        <f t="shared" si="110"/>
        <v>45267</v>
      </c>
      <c r="BP315" s="23">
        <f t="shared" si="111"/>
        <v>45560</v>
      </c>
      <c r="BQ315" s="23">
        <f t="shared" si="112"/>
        <v>45560</v>
      </c>
      <c r="BR315" s="23">
        <f t="shared" si="123"/>
        <v>45452</v>
      </c>
      <c r="BS315" s="24">
        <f t="shared" ca="1" si="113"/>
        <v>204</v>
      </c>
      <c r="BT315" s="25">
        <f t="shared" ca="1" si="114"/>
        <v>-131</v>
      </c>
      <c r="BU315" s="25">
        <f t="shared" ca="1" si="115"/>
        <v>204</v>
      </c>
      <c r="BV315" s="25">
        <f t="shared" ca="1" si="116"/>
        <v>204</v>
      </c>
      <c r="BW315" s="25">
        <f t="shared" ca="1" si="117"/>
        <v>-131</v>
      </c>
      <c r="BX315" s="26"/>
      <c r="BY315" s="11">
        <f t="shared" ca="1" si="118"/>
        <v>5</v>
      </c>
      <c r="BZ315" s="11">
        <f t="shared" ca="1" si="124"/>
        <v>0</v>
      </c>
      <c r="CA315" s="11">
        <f t="shared" ca="1" si="119"/>
        <v>0</v>
      </c>
      <c r="CB315" s="28">
        <f>_xlfn.XLOOKUP($C315,'[3]BIS Feb-26'!$C:$C,'[3]BIS Feb-26'!U:U,"",0)</f>
        <v>45380.770833333299</v>
      </c>
      <c r="CC315" s="28">
        <f>_xlfn.XLOOKUP($C315,'[3]BIS Feb-26'!$C:$C,'[3]BIS Feb-26'!V:V,"",0)</f>
        <v>45380.770833333299</v>
      </c>
      <c r="CD315" s="28">
        <f>_xlfn.XLOOKUP($C315,'[3]BIS Feb-26'!$C:$C,'[3]BIS Feb-26'!W:W,"",0)</f>
        <v>45380.770833333299</v>
      </c>
      <c r="CE315" s="28">
        <f>_xlfn.XLOOKUP($C315,'[3]BIS Feb-26'!$C:$C,'[3]BIS Feb-26'!X:X,"",0)</f>
        <v>45380.770833333299</v>
      </c>
      <c r="CF315" s="28">
        <f>_xlfn.XLOOKUP($C315,'[3]BIS Feb-26'!$C:$C,'[3]BIS Feb-26'!Y:Y,"",0)</f>
        <v>45380.770833333299</v>
      </c>
      <c r="CG315" s="28">
        <f>_xlfn.XLOOKUP($C315,'[3]BIS Feb-26'!$C:$C,'[3]BIS Feb-26'!Z:Z,"",0)</f>
        <v>45086.770833333299</v>
      </c>
      <c r="CH315" s="28">
        <f>_xlfn.XLOOKUP($C315,'[3]BIS Feb-26'!$C:$C,'[3]BIS Feb-26'!AA:AA,"",0)</f>
        <v>45086.770833333299</v>
      </c>
      <c r="CI315" s="28">
        <f>_xlfn.XLOOKUP($C315,'[3]BIS Feb-26'!$C:$C,'[3]BIS Feb-26'!AB:AB,"",0)</f>
        <v>45086.770833333299</v>
      </c>
      <c r="CJ315" s="28">
        <f>_xlfn.XLOOKUP($C315,'[3]BIS Feb-26'!$C:$C,'[3]BIS Feb-26'!AC:AC,"",0)</f>
        <v>45086.770833333299</v>
      </c>
      <c r="CK315" s="29" t="str">
        <f>_xlfn.XLOOKUP($C315,'[3]BIS Feb-26'!$C:$C,'[3]BIS Feb-26'!AD:AD,"",0)</f>
        <v>204</v>
      </c>
      <c r="CL315" s="29" t="str">
        <f>_xlfn.XLOOKUP($C315,'[3]BIS Feb-26'!$C:$C,'[3]BIS Feb-26'!AE:AE,"",0)</f>
        <v>204</v>
      </c>
      <c r="CM315" s="29" t="str">
        <f>_xlfn.XLOOKUP($C315,'[3]BIS Feb-26'!$C:$C,'[3]BIS Feb-26'!AF:AF,"",0)</f>
        <v>204</v>
      </c>
      <c r="CN315" s="29" t="str">
        <f>_xlfn.XLOOKUP($C315,'[3]BIS Feb-26'!$C:$C,'[3]BIS Feb-26'!AG:AG,"",0)</f>
        <v>204</v>
      </c>
      <c r="CO315" s="29" t="str">
        <f>_xlfn.XLOOKUP($C315,'[3]BIS Feb-26'!$C:$C,'[3]BIS Feb-26'!AH:AH,"",0)</f>
        <v>204</v>
      </c>
      <c r="CP315" s="29" t="str">
        <f>_xlfn.XLOOKUP($C315,'[3]BIS Feb-26'!$C:$C,'[3]BIS Feb-26'!AI:AI,"",0)</f>
        <v>204</v>
      </c>
      <c r="CQ315" s="29" t="str">
        <f>_xlfn.XLOOKUP($C315,'[3]BIS Feb-26'!$C:$C,'[3]BIS Feb-26'!AJ:AJ,"",0)</f>
        <v>1000</v>
      </c>
      <c r="CR315" s="29" t="str">
        <f>_xlfn.XLOOKUP($C315,'[3]BIS Feb-26'!$C:$C,'[3]BIS Feb-26'!AK:AK,"",0)</f>
        <v>204</v>
      </c>
      <c r="CS315" s="29" t="str">
        <f>_xlfn.XLOOKUP($C315,'[3]BIS Feb-26'!$C:$C,'[3]BIS Feb-26'!AL:AL,"",0)</f>
        <v>204</v>
      </c>
      <c r="CT315" s="29">
        <f>_xlfn.XLOOKUP($C315,'[3]BIS Feb-26'!$C:$C,'[3]BIS Feb-26'!AM:AM,"",0)</f>
        <v>0</v>
      </c>
      <c r="CU315" s="28">
        <f>_xlfn.XLOOKUP($C315,'[3]BIS Feb-26'!$C:$C,'[3]BIS Feb-26'!AN:AN,"",0)</f>
        <v>0</v>
      </c>
      <c r="CV315" s="28">
        <f>_xlfn.XLOOKUP($C315,'[3]BIS Feb-26'!$C:$C,'[3]BIS Feb-26'!AO:AO,"",0)</f>
        <v>0</v>
      </c>
      <c r="CW315" s="28">
        <f>_xlfn.XLOOKUP($C315,'[3]BIS Feb-26'!$C:$C,'[3]BIS Feb-26'!AP:AP,"",0)</f>
        <v>0</v>
      </c>
      <c r="CX315" s="28">
        <f>_xlfn.XLOOKUP($C315,'[3]BIS Feb-26'!$C:$C,'[3]BIS Feb-26'!AQ:AQ,"",0)</f>
        <v>0</v>
      </c>
      <c r="CY315" s="28">
        <f>_xlfn.XLOOKUP($C315,'[3]BIS Feb-26'!$C:$C,'[3]BIS Feb-26'!AR:AR,"",0)</f>
        <v>0</v>
      </c>
      <c r="CZ315" s="28">
        <f>_xlfn.XLOOKUP($C315,'[3]BIS Feb-26'!$C:$C,'[3]BIS Feb-26'!AS:AS,"",0)</f>
        <v>0</v>
      </c>
      <c r="DA315" s="28">
        <f>_xlfn.XLOOKUP($C315,'[3]BIS Feb-26'!$C:$C,'[3]BIS Feb-26'!AT:AT,"",0)</f>
        <v>0</v>
      </c>
      <c r="DB315" s="28">
        <f>_xlfn.XLOOKUP($C315,'[3]BIS Feb-26'!$C:$C,'[3]BIS Feb-26'!AU:AU,"",0)</f>
        <v>0</v>
      </c>
      <c r="DC315" s="28">
        <f>_xlfn.XLOOKUP($C315,'[3]BIS Feb-26'!$C:$C,'[3]BIS Feb-26'!AV:AV,"",0)</f>
        <v>0</v>
      </c>
      <c r="DD315" s="11">
        <f>_xlfn.XLOOKUP($C315,'[3]BIS Feb-26'!$C:$C,'[3]BIS Feb-26'!AW:AW,"",0)</f>
        <v>0</v>
      </c>
      <c r="DE315" s="11">
        <f>_xlfn.XLOOKUP($C315,'[3]BIS Feb-26'!$C:$C,'[3]BIS Feb-26'!AX:AX,"",0)</f>
        <v>0</v>
      </c>
      <c r="DF315" s="11">
        <f>_xlfn.XLOOKUP($C315,'[3]BIS Feb-26'!$C:$C,'[3]BIS Feb-26'!AY:AY,"",0)</f>
        <v>0</v>
      </c>
      <c r="DG315" s="11">
        <f t="shared" ca="1" si="120"/>
        <v>9</v>
      </c>
      <c r="DH315" s="11">
        <f t="shared" ca="1" si="121"/>
        <v>0</v>
      </c>
      <c r="DI315" s="11">
        <f t="shared" ca="1" si="122"/>
        <v>0</v>
      </c>
      <c r="DJ315" s="11" t="str">
        <f>_xlfn.XLOOKUP($C315,'[3]Active Customer Assets'!$D:$D,'[3]Active Customer Assets'!I:I,"",0)</f>
        <v>A (100% potential spares purchased)</v>
      </c>
      <c r="DK315" s="28">
        <f>_xlfn.XLOOKUP($C315,'[3]Active Customer Assets'!$D:$D,'[3]Active Customer Assets'!J:J,"",0)</f>
        <v>45087.665972222203</v>
      </c>
      <c r="DL315" s="28">
        <f>_xlfn.XLOOKUP($C315,'[3]Active Customer Assets'!$D:$D,'[3]Active Customer Assets'!K:K,"",0)</f>
        <v>45078.229166666701</v>
      </c>
      <c r="DM315" s="28">
        <f>_xlfn.XLOOKUP($C315,'[3]Active Customer Assets'!$D:$D,'[3]Active Customer Assets'!L:L,"",0)</f>
        <v>45941.519398148099</v>
      </c>
      <c r="DN315" s="21">
        <f>_xlfn.XLOOKUP($C315,'[3]Active Customer Assets'!$D:$D,'[3]Active Customer Assets'!M:M,"",0)</f>
        <v>1632</v>
      </c>
      <c r="DO315" s="28">
        <f>_xlfn.XLOOKUP($C315,'[3]Active Customer Assets'!$D:$D,'[3]Active Customer Assets'!N:N,"",0)</f>
        <v>0</v>
      </c>
      <c r="DP315" s="28">
        <f>_xlfn.XLOOKUP($C315,'[3]Active Customer Assets'!$D:$D,'[3]Active Customer Assets'!O:O,"",0)</f>
        <v>0</v>
      </c>
      <c r="DQ315" s="28" t="str">
        <f>_xlfn.XLOOKUP($C315,'[3]Active Customer Assets'!$D:$D,'[3]Active Customer Assets'!P:P,"",0)</f>
        <v>Air lube Plus</v>
      </c>
      <c r="DR315" s="28">
        <f>_xlfn.XLOOKUP($C315,'[3]Active Customer Assets'!$D:$D,'[3]Active Customer Assets'!Q:Q,"",0)</f>
        <v>45381</v>
      </c>
      <c r="DS315" s="28">
        <f>_xlfn.XLOOKUP($C315,'[3]Active Customer Assets'!$D:$D,'[3]Active Customer Assets'!R:R,"",0)</f>
        <v>45381</v>
      </c>
      <c r="DT315" s="28">
        <f>_xlfn.XLOOKUP($C315,'[3]Active Customer Assets'!$D:$D,'[3]Active Customer Assets'!S:S,"",0)</f>
        <v>45381</v>
      </c>
      <c r="DU315" s="28">
        <f>_xlfn.XLOOKUP($C315,'[3]Active Customer Assets'!$D:$D,'[3]Active Customer Assets'!T:T,"",0)</f>
        <v>45381</v>
      </c>
      <c r="DV315" s="28">
        <f>_xlfn.XLOOKUP($C315,'[3]Active Customer Assets'!$D:$D,'[3]Active Customer Assets'!U:U,"",0)</f>
        <v>45381</v>
      </c>
      <c r="DW315" s="28">
        <f>_xlfn.XLOOKUP($C315,'[3]Active Customer Assets'!$D:$D,'[3]Active Customer Assets'!V:V,"",0)</f>
        <v>45087</v>
      </c>
      <c r="DX315" s="28">
        <f>_xlfn.XLOOKUP($C315,'[3]Active Customer Assets'!$D:$D,'[3]Active Customer Assets'!W:W,"",0)</f>
        <v>45087</v>
      </c>
      <c r="DY315" s="28">
        <f>_xlfn.XLOOKUP($C315,'[3]Active Customer Assets'!$D:$D,'[3]Active Customer Assets'!X:X,"",0)</f>
        <v>45087</v>
      </c>
      <c r="DZ315" s="28">
        <f>_xlfn.XLOOKUP($C315,'[3]Active Customer Assets'!$D:$D,'[3]Active Customer Assets'!Y:Y,"",0)</f>
        <v>45087</v>
      </c>
      <c r="EA315" s="28" t="str">
        <f>_xlfn.XLOOKUP($C315,'[3]Active Customer Assets'!$D:$D,'[3]Active Customer Assets'!Z:Z,"",0)</f>
        <v>204</v>
      </c>
      <c r="EB315" s="28" t="str">
        <f>_xlfn.XLOOKUP($C315,'[3]Active Customer Assets'!$D:$D,'[3]Active Customer Assets'!AA:AA,"",0)</f>
        <v>204</v>
      </c>
      <c r="EC315" s="28" t="str">
        <f>_xlfn.XLOOKUP($C315,'[3]Active Customer Assets'!$D:$D,'[3]Active Customer Assets'!AB:AB,"",0)</f>
        <v>204</v>
      </c>
      <c r="ED315" s="28" t="str">
        <f>_xlfn.XLOOKUP($C315,'[3]Active Customer Assets'!$D:$D,'[3]Active Customer Assets'!AC:AC,"",0)</f>
        <v>204</v>
      </c>
      <c r="EE315" s="28" t="str">
        <f>_xlfn.XLOOKUP($C315,'[3]Active Customer Assets'!$D:$D,'[3]Active Customer Assets'!AD:AD,"",0)</f>
        <v>204</v>
      </c>
      <c r="EF315" s="28" t="str">
        <f>_xlfn.XLOOKUP($C315,'[3]Active Customer Assets'!$D:$D,'[3]Active Customer Assets'!AE:AE,"",0)</f>
        <v>204</v>
      </c>
      <c r="EG315" s="28" t="str">
        <f>_xlfn.XLOOKUP($C315,'[3]Active Customer Assets'!$D:$D,'[3]Active Customer Assets'!AF:AF,"",0)</f>
        <v>1000</v>
      </c>
      <c r="EH315" s="28" t="str">
        <f>_xlfn.XLOOKUP($C315,'[3]Active Customer Assets'!$D:$D,'[3]Active Customer Assets'!AG:AG,"",0)</f>
        <v>204</v>
      </c>
      <c r="EI315" s="28" t="str">
        <f>_xlfn.XLOOKUP($C315,'[3]Active Customer Assets'!$D:$D,'[3]Active Customer Assets'!AH:AH,"",0)</f>
        <v>204</v>
      </c>
      <c r="EJ315" s="21">
        <f>_xlfn.XLOOKUP($C315,'[3]Active Customer Assets'!$D:$D,'[3]Active Customer Assets'!AI:AI,"",0)</f>
        <v>0</v>
      </c>
      <c r="EK315" s="35" t="str">
        <f>[3]!tbl_DPSAC[[#This Row],[Unit Status]]</f>
        <v>Active</v>
      </c>
    </row>
    <row r="316" spans="1:141" x14ac:dyDescent="0.15">
      <c r="A316" s="11">
        <f>ROW(tbl_DPSAC[[#This Row],[Sl. No.]])-1</f>
        <v>315</v>
      </c>
      <c r="B316" s="12" t="s">
        <v>136</v>
      </c>
      <c r="C316" s="12" t="s">
        <v>1684</v>
      </c>
      <c r="D316" s="12" t="s">
        <v>1491</v>
      </c>
      <c r="E316" s="12" t="s">
        <v>1492</v>
      </c>
      <c r="F316" s="12" t="s">
        <v>161</v>
      </c>
      <c r="G316" s="13" t="s">
        <v>1685</v>
      </c>
      <c r="H316" s="13" t="str">
        <f>_xlfn.XLOOKUP(C316,'[1]E&amp;DPSAC'!$K:$K,'[1]E&amp;DPSAC'!$E:$E,,0)</f>
        <v>KATRAS, DHANBAD</v>
      </c>
      <c r="I316" s="13"/>
      <c r="J316" s="13">
        <v>6204728418</v>
      </c>
      <c r="K316" s="13">
        <v>9386596420</v>
      </c>
      <c r="L316" s="12" t="str">
        <f t="shared" ca="1" si="100"/>
        <v>Non - Warranty</v>
      </c>
      <c r="M316" s="14">
        <v>45091</v>
      </c>
      <c r="N316" s="15">
        <v>24</v>
      </c>
      <c r="O316" s="14">
        <f t="shared" si="125"/>
        <v>45838</v>
      </c>
      <c r="P316" s="11" t="s">
        <v>142</v>
      </c>
      <c r="Q316" s="19" t="str">
        <f>_xlfn.XLOOKUP(C316,'[2]Sch Calls'!$R:$R,'[2]Sch Calls'!$F:$F,"",0)</f>
        <v>CC-01837635</v>
      </c>
      <c r="R316" s="18">
        <f>_xlfn.XLOOKUP(C316,'[2]Sch Calls'!$R:$R,'[2]Sch Calls'!$A:$A,"",0)</f>
        <v>45946.708495370403</v>
      </c>
      <c r="S316" s="17">
        <f>_xlfn.XLOOKUP(C316,'[2]Sch Calls'!$R:$R,'[2]Sch Calls'!$B:$B,"",0)</f>
        <v>4400</v>
      </c>
      <c r="T316" s="18">
        <f>_xlfn.XLOOKUP(C316,'[1]E&amp;DPSAC'!$K:$K,'[1]E&amp;DPSAC'!$W:$W,"",0)</f>
        <v>45947</v>
      </c>
      <c r="U316" s="17">
        <f>_xlfn.XLOOKUP(C316,'[1]E&amp;DPSAC'!$K:$K,'[1]E&amp;DPSAC'!$Z:$Z,"",0)</f>
        <v>4400</v>
      </c>
      <c r="V316" s="17">
        <f>_xlfn.XLOOKUP(C316,'[2]1. All Calls'!$R:$R,'[2]1. All Calls'!$B:$B,"",0)</f>
        <v>4400</v>
      </c>
      <c r="W316" s="20">
        <f>_xlfn.XLOOKUP(C316,'[2]1. All Calls'!$R:$R,'[2]1. All Calls'!$A:$A,"",0)</f>
        <v>45946.708333333336</v>
      </c>
      <c r="X316" s="17" t="str">
        <f>_xlfn.XLOOKUP(C316,'[2]Sch Calls'!$R:$R,'[2]Sch Calls'!$AB:$AB,"",0)</f>
        <v>Attend the site for schedule service so total drain oil from tank and oil cooler 38 litres, replace air filter kit engine and compressor both side, replace separator filter, oil filter 2nos, actuator kit 2nos., arv kit and main pressure regulator kit. Plugged in drain plugs and total fill oil in tank 40 litres with one crank. After all work done start and run the unit and adjust the idle pressure 240 psi at 1300 idle rpm, flushing rpm 2100 at 160 psi and check basic setting drilling rpm 1550 at 220 psi , unit is running in normal parameters.</v>
      </c>
      <c r="Y316" s="17">
        <f t="shared" si="102"/>
        <v>750</v>
      </c>
      <c r="Z316" s="17" t="str">
        <f t="shared" si="103"/>
        <v>Done</v>
      </c>
      <c r="AA316" s="21">
        <f t="shared" ca="1" si="104"/>
        <v>154.2915046295966</v>
      </c>
      <c r="AB316" s="21" t="str">
        <f t="shared" ca="1" si="105"/>
        <v>Done</v>
      </c>
      <c r="AC316" s="11">
        <f ca="1">tbl_DPSAC[[#This Row],[Current Month Due Count]]</f>
        <v>0</v>
      </c>
      <c r="AD316" s="11">
        <f ca="1">tbl_DPSAC[[#This Row],[Next Month Due2]]</f>
        <v>4</v>
      </c>
      <c r="AE316" s="11"/>
      <c r="AF316" s="11">
        <v>2</v>
      </c>
      <c r="AG316" s="17">
        <f t="shared" ca="1" si="107"/>
        <v>4709</v>
      </c>
      <c r="AH316" s="11" t="s">
        <v>1686</v>
      </c>
      <c r="AI316" s="11" t="s">
        <v>1687</v>
      </c>
      <c r="AJ316" s="11" t="s">
        <v>1688</v>
      </c>
      <c r="AK316" s="11" t="s">
        <v>1689</v>
      </c>
      <c r="AL316" s="11">
        <v>0</v>
      </c>
      <c r="AM316" s="11">
        <v>0</v>
      </c>
      <c r="AN316" s="11">
        <v>0</v>
      </c>
      <c r="AO316" s="11">
        <v>0</v>
      </c>
      <c r="AP316" s="11">
        <v>0</v>
      </c>
      <c r="AQ316" s="11">
        <v>0</v>
      </c>
      <c r="AR316" s="11">
        <v>0</v>
      </c>
      <c r="AS316" s="11">
        <v>0</v>
      </c>
      <c r="AT316" s="11">
        <v>0</v>
      </c>
      <c r="AU316" s="11">
        <v>0</v>
      </c>
      <c r="AV316" s="11">
        <v>0</v>
      </c>
      <c r="AW316" s="11">
        <v>0</v>
      </c>
      <c r="AX316" s="11" t="str">
        <f t="shared" ca="1" si="108"/>
        <v>No Service Dues</v>
      </c>
      <c r="AY316" s="17">
        <v>4400</v>
      </c>
      <c r="AZ316" s="22">
        <v>45946</v>
      </c>
      <c r="BA316" s="17" t="s">
        <v>1690</v>
      </c>
      <c r="BB316" s="17">
        <v>4400</v>
      </c>
      <c r="BC316" s="22">
        <v>45946</v>
      </c>
      <c r="BD316" s="17" t="s">
        <v>1690</v>
      </c>
      <c r="BE316" s="17">
        <v>4400</v>
      </c>
      <c r="BF316" s="22">
        <v>45946</v>
      </c>
      <c r="BG316" s="17" t="s">
        <v>1690</v>
      </c>
      <c r="BH316" s="17">
        <v>4400</v>
      </c>
      <c r="BI316" s="22">
        <v>45946</v>
      </c>
      <c r="BJ316" s="17" t="s">
        <v>1690</v>
      </c>
      <c r="BK316" s="17">
        <v>4400</v>
      </c>
      <c r="BL316" s="22">
        <v>45946</v>
      </c>
      <c r="BM316" s="17" t="s">
        <v>1690</v>
      </c>
      <c r="BN316" s="23">
        <f t="shared" si="109"/>
        <v>46126</v>
      </c>
      <c r="BO316" s="23">
        <f t="shared" si="110"/>
        <v>46126</v>
      </c>
      <c r="BP316" s="23">
        <f t="shared" si="111"/>
        <v>46126</v>
      </c>
      <c r="BQ316" s="23">
        <f t="shared" si="112"/>
        <v>46126</v>
      </c>
      <c r="BR316" s="23">
        <f t="shared" si="123"/>
        <v>46311</v>
      </c>
      <c r="BS316" s="24">
        <f t="shared" ca="1" si="113"/>
        <v>441</v>
      </c>
      <c r="BT316" s="25">
        <f t="shared" ca="1" si="114"/>
        <v>1191</v>
      </c>
      <c r="BU316" s="25">
        <f t="shared" ca="1" si="115"/>
        <v>441</v>
      </c>
      <c r="BV316" s="25">
        <f t="shared" ca="1" si="116"/>
        <v>441</v>
      </c>
      <c r="BW316" s="25">
        <f t="shared" ca="1" si="117"/>
        <v>1191</v>
      </c>
      <c r="BX316" s="26"/>
      <c r="BY316" s="11">
        <f t="shared" ca="1" si="118"/>
        <v>0</v>
      </c>
      <c r="BZ316" s="11">
        <f t="shared" ca="1" si="124"/>
        <v>0</v>
      </c>
      <c r="CA316" s="11">
        <f t="shared" ca="1" si="119"/>
        <v>4</v>
      </c>
      <c r="CB316" s="28">
        <f>_xlfn.XLOOKUP($C316,'[3]BIS Feb-26'!$C:$C,'[3]BIS Feb-26'!U:U,"",0)</f>
        <v>45946.770833333299</v>
      </c>
      <c r="CC316" s="28">
        <f>_xlfn.XLOOKUP($C316,'[3]BIS Feb-26'!$C:$C,'[3]BIS Feb-26'!V:V,"",0)</f>
        <v>45946.770833333299</v>
      </c>
      <c r="CD316" s="28">
        <f>_xlfn.XLOOKUP($C316,'[3]BIS Feb-26'!$C:$C,'[3]BIS Feb-26'!W:W,"",0)</f>
        <v>45946.770833333299</v>
      </c>
      <c r="CE316" s="28">
        <f>_xlfn.XLOOKUP($C316,'[3]BIS Feb-26'!$C:$C,'[3]BIS Feb-26'!X:X,"",0)</f>
        <v>45946.770833333299</v>
      </c>
      <c r="CF316" s="28">
        <f>_xlfn.XLOOKUP($C316,'[3]BIS Feb-26'!$C:$C,'[3]BIS Feb-26'!Y:Y,"",0)</f>
        <v>45846.770833333299</v>
      </c>
      <c r="CG316" s="28">
        <f>_xlfn.XLOOKUP($C316,'[3]BIS Feb-26'!$C:$C,'[3]BIS Feb-26'!Z:Z,"",0)</f>
        <v>45946.770833333299</v>
      </c>
      <c r="CH316" s="28">
        <f>_xlfn.XLOOKUP($C316,'[3]BIS Feb-26'!$C:$C,'[3]BIS Feb-26'!AA:AA,"",0)</f>
        <v>45090.770833333299</v>
      </c>
      <c r="CI316" s="28">
        <f>_xlfn.XLOOKUP($C316,'[3]BIS Feb-26'!$C:$C,'[3]BIS Feb-26'!AB:AB,"",0)</f>
        <v>45946.770833333299</v>
      </c>
      <c r="CJ316" s="28">
        <f>_xlfn.XLOOKUP($C316,'[3]BIS Feb-26'!$C:$C,'[3]BIS Feb-26'!AC:AC,"",0)</f>
        <v>45734.770833333299</v>
      </c>
      <c r="CK316" s="29" t="str">
        <f>_xlfn.XLOOKUP($C316,'[3]BIS Feb-26'!$C:$C,'[3]BIS Feb-26'!AD:AD,"",0)</f>
        <v>500</v>
      </c>
      <c r="CL316" s="29" t="str">
        <f>_xlfn.XLOOKUP($C316,'[3]BIS Feb-26'!$C:$C,'[3]BIS Feb-26'!AE:AE,"",0)</f>
        <v>500</v>
      </c>
      <c r="CM316" s="29" t="str">
        <f>_xlfn.XLOOKUP($C316,'[3]BIS Feb-26'!$C:$C,'[3]BIS Feb-26'!AF:AF,"",0)</f>
        <v>500</v>
      </c>
      <c r="CN316" s="29" t="str">
        <f>_xlfn.XLOOKUP($C316,'[3]BIS Feb-26'!$C:$C,'[3]BIS Feb-26'!AG:AG,"",0)</f>
        <v>500</v>
      </c>
      <c r="CO316" s="29" t="str">
        <f>_xlfn.XLOOKUP($C316,'[3]BIS Feb-26'!$C:$C,'[3]BIS Feb-26'!AH:AH,"",0)</f>
        <v>500</v>
      </c>
      <c r="CP316" s="29" t="str">
        <f>_xlfn.XLOOKUP($C316,'[3]BIS Feb-26'!$C:$C,'[3]BIS Feb-26'!AI:AI,"",0)</f>
        <v>1500</v>
      </c>
      <c r="CQ316" s="29" t="str">
        <f>_xlfn.XLOOKUP($C316,'[3]BIS Feb-26'!$C:$C,'[3]BIS Feb-26'!AJ:AJ,"",0)</f>
        <v>1000</v>
      </c>
      <c r="CR316" s="29" t="str">
        <f>_xlfn.XLOOKUP($C316,'[3]BIS Feb-26'!$C:$C,'[3]BIS Feb-26'!AK:AK,"",0)</f>
        <v>1500</v>
      </c>
      <c r="CS316" s="29" t="str">
        <f>_xlfn.XLOOKUP($C316,'[3]BIS Feb-26'!$C:$C,'[3]BIS Feb-26'!AL:AL,"",0)</f>
        <v>1500</v>
      </c>
      <c r="CT316" s="29">
        <f>_xlfn.XLOOKUP($C316,'[3]BIS Feb-26'!$C:$C,'[3]BIS Feb-26'!AM:AM,"",0)</f>
        <v>8</v>
      </c>
      <c r="CU316" s="28">
        <f>_xlfn.XLOOKUP($C316,'[3]BIS Feb-26'!$C:$C,'[3]BIS Feb-26'!AN:AN,"",0)</f>
        <v>46009</v>
      </c>
      <c r="CV316" s="28">
        <f>_xlfn.XLOOKUP($C316,'[3]BIS Feb-26'!$C:$C,'[3]BIS Feb-26'!AO:AO,"",0)</f>
        <v>46009</v>
      </c>
      <c r="CW316" s="28">
        <f>_xlfn.XLOOKUP($C316,'[3]BIS Feb-26'!$C:$C,'[3]BIS Feb-26'!AP:AP,"",0)</f>
        <v>46009</v>
      </c>
      <c r="CX316" s="28">
        <f>_xlfn.XLOOKUP($C316,'[3]BIS Feb-26'!$C:$C,'[3]BIS Feb-26'!AQ:AQ,"",0)</f>
        <v>46009</v>
      </c>
      <c r="CY316" s="28">
        <f>_xlfn.XLOOKUP($C316,'[3]BIS Feb-26'!$C:$C,'[3]BIS Feb-26'!AR:AR,"",0)</f>
        <v>46009</v>
      </c>
      <c r="CZ316" s="28">
        <f>_xlfn.XLOOKUP($C316,'[3]BIS Feb-26'!$C:$C,'[3]BIS Feb-26'!AS:AS,"",0)</f>
        <v>46134</v>
      </c>
      <c r="DA316" s="28">
        <f>_xlfn.XLOOKUP($C316,'[3]BIS Feb-26'!$C:$C,'[3]BIS Feb-26'!AT:AT,"",0)</f>
        <v>45455</v>
      </c>
      <c r="DB316" s="28">
        <f>_xlfn.XLOOKUP($C316,'[3]BIS Feb-26'!$C:$C,'[3]BIS Feb-26'!AU:AU,"",0)</f>
        <v>46126</v>
      </c>
      <c r="DC316" s="28">
        <f>_xlfn.XLOOKUP($C316,'[3]BIS Feb-26'!$C:$C,'[3]BIS Feb-26'!AV:AV,"",0)</f>
        <v>46099</v>
      </c>
      <c r="DD316" s="11">
        <f>_xlfn.XLOOKUP($C316,'[3]BIS Feb-26'!$C:$C,'[3]BIS Feb-26'!AW:AW,"",0)</f>
        <v>1</v>
      </c>
      <c r="DE316" s="11">
        <f>_xlfn.XLOOKUP($C316,'[3]BIS Feb-26'!$C:$C,'[3]BIS Feb-26'!AX:AX,"",0)</f>
        <v>0</v>
      </c>
      <c r="DF316" s="11">
        <f>_xlfn.XLOOKUP($C316,'[3]BIS Feb-26'!$C:$C,'[3]BIS Feb-26'!AY:AY,"",0)</f>
        <v>1</v>
      </c>
      <c r="DG316" s="11">
        <f t="shared" ca="1" si="120"/>
        <v>6</v>
      </c>
      <c r="DH316" s="11">
        <f t="shared" ca="1" si="121"/>
        <v>1</v>
      </c>
      <c r="DI316" s="11">
        <f t="shared" ca="1" si="122"/>
        <v>2</v>
      </c>
      <c r="DJ316" s="11" t="str">
        <f>_xlfn.XLOOKUP($C316,'[3]Active Customer Assets'!$D:$D,'[3]Active Customer Assets'!I:I,"",0)</f>
        <v>A (100% potential spares purchased)</v>
      </c>
      <c r="DK316" s="28">
        <f>_xlfn.XLOOKUP($C316,'[3]Active Customer Assets'!$D:$D,'[3]Active Customer Assets'!J:J,"",0)</f>
        <v>45091.788194444402</v>
      </c>
      <c r="DL316" s="28">
        <f>_xlfn.XLOOKUP($C316,'[3]Active Customer Assets'!$D:$D,'[3]Active Customer Assets'!K:K,"",0)</f>
        <v>45041.229166666701</v>
      </c>
      <c r="DM316" s="28">
        <f>_xlfn.XLOOKUP($C316,'[3]Active Customer Assets'!$D:$D,'[3]Active Customer Assets'!L:L,"",0)</f>
        <v>45947.608530092599</v>
      </c>
      <c r="DN316" s="21">
        <f>_xlfn.XLOOKUP($C316,'[3]Active Customer Assets'!$D:$D,'[3]Active Customer Assets'!M:M,"",0)</f>
        <v>4400</v>
      </c>
      <c r="DO316" s="28">
        <f>_xlfn.XLOOKUP($C316,'[3]Active Customer Assets'!$D:$D,'[3]Active Customer Assets'!N:N,"",0)</f>
        <v>0</v>
      </c>
      <c r="DP316" s="28">
        <f>_xlfn.XLOOKUP($C316,'[3]Active Customer Assets'!$D:$D,'[3]Active Customer Assets'!O:O,"",0)</f>
        <v>0</v>
      </c>
      <c r="DQ316" s="28" t="str">
        <f>_xlfn.XLOOKUP($C316,'[3]Active Customer Assets'!$D:$D,'[3]Active Customer Assets'!P:P,"",0)</f>
        <v>Air lube Plus</v>
      </c>
      <c r="DR316" s="28">
        <f>_xlfn.XLOOKUP($C316,'[3]Active Customer Assets'!$D:$D,'[3]Active Customer Assets'!Q:Q,"",0)</f>
        <v>45947</v>
      </c>
      <c r="DS316" s="28">
        <f>_xlfn.XLOOKUP($C316,'[3]Active Customer Assets'!$D:$D,'[3]Active Customer Assets'!R:R,"",0)</f>
        <v>45947</v>
      </c>
      <c r="DT316" s="28">
        <f>_xlfn.XLOOKUP($C316,'[3]Active Customer Assets'!$D:$D,'[3]Active Customer Assets'!S:S,"",0)</f>
        <v>45947</v>
      </c>
      <c r="DU316" s="28">
        <f>_xlfn.XLOOKUP($C316,'[3]Active Customer Assets'!$D:$D,'[3]Active Customer Assets'!T:T,"",0)</f>
        <v>45947</v>
      </c>
      <c r="DV316" s="28">
        <f>_xlfn.XLOOKUP($C316,'[3]Active Customer Assets'!$D:$D,'[3]Active Customer Assets'!U:U,"",0)</f>
        <v>45847</v>
      </c>
      <c r="DW316" s="28">
        <f>_xlfn.XLOOKUP($C316,'[3]Active Customer Assets'!$D:$D,'[3]Active Customer Assets'!V:V,"",0)</f>
        <v>45947</v>
      </c>
      <c r="DX316" s="28">
        <f>_xlfn.XLOOKUP($C316,'[3]Active Customer Assets'!$D:$D,'[3]Active Customer Assets'!W:W,"",0)</f>
        <v>45091</v>
      </c>
      <c r="DY316" s="28">
        <f>_xlfn.XLOOKUP($C316,'[3]Active Customer Assets'!$D:$D,'[3]Active Customer Assets'!X:X,"",0)</f>
        <v>45947</v>
      </c>
      <c r="DZ316" s="28">
        <f>_xlfn.XLOOKUP($C316,'[3]Active Customer Assets'!$D:$D,'[3]Active Customer Assets'!Y:Y,"",0)</f>
        <v>45735</v>
      </c>
      <c r="EA316" s="28" t="str">
        <f>_xlfn.XLOOKUP($C316,'[3]Active Customer Assets'!$D:$D,'[3]Active Customer Assets'!Z:Z,"",0)</f>
        <v>500</v>
      </c>
      <c r="EB316" s="28" t="str">
        <f>_xlfn.XLOOKUP($C316,'[3]Active Customer Assets'!$D:$D,'[3]Active Customer Assets'!AA:AA,"",0)</f>
        <v>500</v>
      </c>
      <c r="EC316" s="28" t="str">
        <f>_xlfn.XLOOKUP($C316,'[3]Active Customer Assets'!$D:$D,'[3]Active Customer Assets'!AB:AB,"",0)</f>
        <v>500</v>
      </c>
      <c r="ED316" s="28" t="str">
        <f>_xlfn.XLOOKUP($C316,'[3]Active Customer Assets'!$D:$D,'[3]Active Customer Assets'!AC:AC,"",0)</f>
        <v>500</v>
      </c>
      <c r="EE316" s="28" t="str">
        <f>_xlfn.XLOOKUP($C316,'[3]Active Customer Assets'!$D:$D,'[3]Active Customer Assets'!AD:AD,"",0)</f>
        <v>500</v>
      </c>
      <c r="EF316" s="28" t="str">
        <f>_xlfn.XLOOKUP($C316,'[3]Active Customer Assets'!$D:$D,'[3]Active Customer Assets'!AE:AE,"",0)</f>
        <v>1500</v>
      </c>
      <c r="EG316" s="28" t="str">
        <f>_xlfn.XLOOKUP($C316,'[3]Active Customer Assets'!$D:$D,'[3]Active Customer Assets'!AF:AF,"",0)</f>
        <v>1000</v>
      </c>
      <c r="EH316" s="28" t="str">
        <f>_xlfn.XLOOKUP($C316,'[3]Active Customer Assets'!$D:$D,'[3]Active Customer Assets'!AG:AG,"",0)</f>
        <v>1500</v>
      </c>
      <c r="EI316" s="28" t="str">
        <f>_xlfn.XLOOKUP($C316,'[3]Active Customer Assets'!$D:$D,'[3]Active Customer Assets'!AH:AH,"",0)</f>
        <v>1500</v>
      </c>
      <c r="EJ316" s="21">
        <f>_xlfn.XLOOKUP($C316,'[3]Active Customer Assets'!$D:$D,'[3]Active Customer Assets'!AI:AI,"",0)</f>
        <v>8</v>
      </c>
      <c r="EK316" s="35" t="str">
        <f>[3]!tbl_DPSAC[[#This Row],[Unit Status]]</f>
        <v>Active</v>
      </c>
    </row>
    <row r="317" spans="1:141" x14ac:dyDescent="0.15">
      <c r="A317" s="11">
        <f>ROW(tbl_DPSAC[[#This Row],[Sl. No.]])-1</f>
        <v>316</v>
      </c>
      <c r="B317" s="12" t="s">
        <v>136</v>
      </c>
      <c r="C317" s="12" t="s">
        <v>1691</v>
      </c>
      <c r="D317" s="12" t="s">
        <v>1491</v>
      </c>
      <c r="E317" s="12" t="s">
        <v>1492</v>
      </c>
      <c r="F317" s="12" t="s">
        <v>161</v>
      </c>
      <c r="G317" s="13" t="s">
        <v>1692</v>
      </c>
      <c r="H317" s="13" t="str">
        <f>_xlfn.XLOOKUP(C317,'[1]E&amp;DPSAC'!$K:$K,'[1]E&amp;DPSAC'!$E:$E,,0)</f>
        <v>GOPALI CHOWK, DHANBAD</v>
      </c>
      <c r="I317" s="13"/>
      <c r="J317" s="13">
        <v>7004686026</v>
      </c>
      <c r="K317" s="13">
        <v>7004686026</v>
      </c>
      <c r="L317" s="12" t="str">
        <f t="shared" ca="1" si="100"/>
        <v>Non - Warranty</v>
      </c>
      <c r="M317" s="14">
        <v>45091</v>
      </c>
      <c r="N317" s="15">
        <v>24</v>
      </c>
      <c r="O317" s="14">
        <f t="shared" si="125"/>
        <v>45838</v>
      </c>
      <c r="P317" s="11" t="s">
        <v>142</v>
      </c>
      <c r="Q317" s="19" t="str">
        <f>_xlfn.XLOOKUP(C317,'[2]Sch Calls'!$R:$R,'[2]Sch Calls'!$F:$F,"",0)</f>
        <v>CC-01693405</v>
      </c>
      <c r="R317" s="18">
        <f>_xlfn.XLOOKUP(C317,'[2]Sch Calls'!$R:$R,'[2]Sch Calls'!$A:$A,"",0)</f>
        <v>45821.632696759298</v>
      </c>
      <c r="S317" s="17">
        <f>_xlfn.XLOOKUP(C317,'[2]Sch Calls'!$R:$R,'[2]Sch Calls'!$B:$B,"",0)</f>
        <v>4700</v>
      </c>
      <c r="T317" s="18">
        <f>_xlfn.XLOOKUP(C317,'[1]E&amp;DPSAC'!$K:$K,'[1]E&amp;DPSAC'!$W:$W,"",0)</f>
        <v>45965</v>
      </c>
      <c r="U317" s="17">
        <f>_xlfn.XLOOKUP(C317,'[1]E&amp;DPSAC'!$K:$K,'[1]E&amp;DPSAC'!$Z:$Z,"",0)</f>
        <v>1013</v>
      </c>
      <c r="V317" s="17">
        <f>_xlfn.XLOOKUP(C317,'[2]1. All Calls'!$R:$R,'[2]1. All Calls'!$B:$B,"",0)</f>
        <v>5100</v>
      </c>
      <c r="W317" s="20">
        <f>_xlfn.XLOOKUP(C317,'[2]1. All Calls'!$R:$R,'[2]1. All Calls'!$A:$A,"",0)</f>
        <v>45941.525694444441</v>
      </c>
      <c r="X317" s="17" t="str">
        <f>_xlfn.XLOOKUP(C317,'[2]Sch Calls'!$R:$R,'[2]Sch Calls'!$AB:$AB,"",0)</f>
        <v>Attend the site for schedule service, so drain oil from tank and drain oil from cooler total 37 liters oil drain then change air filter for compressor and engine both side, change oil filter and change ELGI air lube plus oil 40 liters. Then start the unit found running ok.</v>
      </c>
      <c r="Y317" s="17">
        <f t="shared" si="102"/>
        <v>350</v>
      </c>
      <c r="Z317" s="17" t="str">
        <f t="shared" si="103"/>
        <v>Done</v>
      </c>
      <c r="AA317" s="21">
        <f t="shared" ca="1" si="104"/>
        <v>279.36730324070231</v>
      </c>
      <c r="AB317" s="21" t="str">
        <f t="shared" ca="1" si="105"/>
        <v>Due</v>
      </c>
      <c r="AC317" s="11">
        <f ca="1">tbl_DPSAC[[#This Row],[Current Month Due Count]]</f>
        <v>0</v>
      </c>
      <c r="AD317" s="11">
        <f ca="1">tbl_DPSAC[[#This Row],[Next Month Due2]]</f>
        <v>0</v>
      </c>
      <c r="AE317" s="11"/>
      <c r="AF317" s="11">
        <v>3</v>
      </c>
      <c r="AG317" s="17">
        <f t="shared" ca="1" si="107"/>
        <v>5578</v>
      </c>
      <c r="AH317" s="11" t="s">
        <v>1693</v>
      </c>
      <c r="AI317" s="11" t="s">
        <v>1694</v>
      </c>
      <c r="AJ317" s="11" t="s">
        <v>1695</v>
      </c>
      <c r="AK317" s="11" t="s">
        <v>1696</v>
      </c>
      <c r="AL317" s="11" t="s">
        <v>1697</v>
      </c>
      <c r="AM317" s="11" t="s">
        <v>1698</v>
      </c>
      <c r="AN317" s="11">
        <v>0</v>
      </c>
      <c r="AO317" s="11">
        <v>0</v>
      </c>
      <c r="AP317" s="11">
        <v>0</v>
      </c>
      <c r="AQ317" s="11">
        <v>0</v>
      </c>
      <c r="AR317" s="11">
        <v>0</v>
      </c>
      <c r="AS317" s="11">
        <v>0</v>
      </c>
      <c r="AT317" s="11">
        <v>0</v>
      </c>
      <c r="AU317" s="11">
        <v>0</v>
      </c>
      <c r="AV317" s="11">
        <v>0</v>
      </c>
      <c r="AW317" s="11">
        <v>0</v>
      </c>
      <c r="AX317" s="11" t="str">
        <f t="shared" ca="1" si="108"/>
        <v>5 Service Due</v>
      </c>
      <c r="AY317" s="17">
        <v>4700</v>
      </c>
      <c r="AZ317" s="22">
        <v>45821</v>
      </c>
      <c r="BA317" s="17" t="s">
        <v>1699</v>
      </c>
      <c r="BB317" s="17">
        <v>3000</v>
      </c>
      <c r="BC317" s="22">
        <v>45533</v>
      </c>
      <c r="BD317" s="17" t="s">
        <v>1700</v>
      </c>
      <c r="BE317" s="17">
        <v>4700</v>
      </c>
      <c r="BF317" s="22">
        <v>45821</v>
      </c>
      <c r="BG317" s="17" t="s">
        <v>1699</v>
      </c>
      <c r="BH317" s="17">
        <v>4700</v>
      </c>
      <c r="BI317" s="22">
        <v>45821</v>
      </c>
      <c r="BJ317" s="17" t="s">
        <v>1699</v>
      </c>
      <c r="BK317" s="17">
        <v>3000</v>
      </c>
      <c r="BL317" s="22">
        <v>45533</v>
      </c>
      <c r="BM317" s="17" t="s">
        <v>1700</v>
      </c>
      <c r="BN317" s="23">
        <f t="shared" si="109"/>
        <v>46001</v>
      </c>
      <c r="BO317" s="23">
        <f t="shared" si="110"/>
        <v>45713</v>
      </c>
      <c r="BP317" s="23">
        <f t="shared" si="111"/>
        <v>46001</v>
      </c>
      <c r="BQ317" s="23">
        <f t="shared" si="112"/>
        <v>46001</v>
      </c>
      <c r="BR317" s="23">
        <f t="shared" si="123"/>
        <v>45898</v>
      </c>
      <c r="BS317" s="24">
        <f t="shared" ca="1" si="113"/>
        <v>-128</v>
      </c>
      <c r="BT317" s="25">
        <f t="shared" ca="1" si="114"/>
        <v>-1078</v>
      </c>
      <c r="BU317" s="25">
        <f t="shared" ca="1" si="115"/>
        <v>-128</v>
      </c>
      <c r="BV317" s="25">
        <f t="shared" ca="1" si="116"/>
        <v>-128</v>
      </c>
      <c r="BW317" s="25">
        <f t="shared" ca="1" si="117"/>
        <v>-1078</v>
      </c>
      <c r="BX317" s="26"/>
      <c r="BY317" s="11">
        <f t="shared" ca="1" si="118"/>
        <v>5</v>
      </c>
      <c r="BZ317" s="11">
        <f t="shared" ca="1" si="124"/>
        <v>0</v>
      </c>
      <c r="CA317" s="11">
        <f t="shared" ca="1" si="119"/>
        <v>0</v>
      </c>
      <c r="CB317" s="28">
        <f>_xlfn.XLOOKUP($C317,'[3]BIS Feb-26'!$C:$C,'[3]BIS Feb-26'!U:U,"",0)</f>
        <v>45431.770833333299</v>
      </c>
      <c r="CC317" s="28">
        <f>_xlfn.XLOOKUP($C317,'[3]BIS Feb-26'!$C:$C,'[3]BIS Feb-26'!V:V,"",0)</f>
        <v>45820.770833333299</v>
      </c>
      <c r="CD317" s="28">
        <f>_xlfn.XLOOKUP($C317,'[3]BIS Feb-26'!$C:$C,'[3]BIS Feb-26'!W:W,"",0)</f>
        <v>45820.770833333299</v>
      </c>
      <c r="CE317" s="28">
        <f>_xlfn.XLOOKUP($C317,'[3]BIS Feb-26'!$C:$C,'[3]BIS Feb-26'!X:X,"",0)</f>
        <v>45820.770833333299</v>
      </c>
      <c r="CF317" s="28">
        <f>_xlfn.XLOOKUP($C317,'[3]BIS Feb-26'!$C:$C,'[3]BIS Feb-26'!Y:Y,"",0)</f>
        <v>45820.770833333299</v>
      </c>
      <c r="CG317" s="28">
        <f>_xlfn.XLOOKUP($C317,'[3]BIS Feb-26'!$C:$C,'[3]BIS Feb-26'!Z:Z,"",0)</f>
        <v>45532.770833333299</v>
      </c>
      <c r="CH317" s="28">
        <f>_xlfn.XLOOKUP($C317,'[3]BIS Feb-26'!$C:$C,'[3]BIS Feb-26'!AA:AA,"",0)</f>
        <v>45532.770833333299</v>
      </c>
      <c r="CI317" s="28">
        <f>_xlfn.XLOOKUP($C317,'[3]BIS Feb-26'!$C:$C,'[3]BIS Feb-26'!AB:AB,"",0)</f>
        <v>45532.770833333299</v>
      </c>
      <c r="CJ317" s="28">
        <f>_xlfn.XLOOKUP($C317,'[3]BIS Feb-26'!$C:$C,'[3]BIS Feb-26'!AC:AC,"",0)</f>
        <v>45532.770833333299</v>
      </c>
      <c r="CK317" s="29" t="str">
        <f>_xlfn.XLOOKUP($C317,'[3]BIS Feb-26'!$C:$C,'[3]BIS Feb-26'!AD:AD,"",0)</f>
        <v>350</v>
      </c>
      <c r="CL317" s="29" t="str">
        <f>_xlfn.XLOOKUP($C317,'[3]BIS Feb-26'!$C:$C,'[3]BIS Feb-26'!AE:AE,"",0)</f>
        <v>350</v>
      </c>
      <c r="CM317" s="29" t="str">
        <f>_xlfn.XLOOKUP($C317,'[3]BIS Feb-26'!$C:$C,'[3]BIS Feb-26'!AF:AF,"",0)</f>
        <v>350</v>
      </c>
      <c r="CN317" s="29" t="str">
        <f>_xlfn.XLOOKUP($C317,'[3]BIS Feb-26'!$C:$C,'[3]BIS Feb-26'!AG:AG,"",0)</f>
        <v>350</v>
      </c>
      <c r="CO317" s="29" t="str">
        <f>_xlfn.XLOOKUP($C317,'[3]BIS Feb-26'!$C:$C,'[3]BIS Feb-26'!AH:AH,"",0)</f>
        <v>350</v>
      </c>
      <c r="CP317" s="29" t="str">
        <f>_xlfn.XLOOKUP($C317,'[3]BIS Feb-26'!$C:$C,'[3]BIS Feb-26'!AI:AI,"",0)</f>
        <v>350</v>
      </c>
      <c r="CQ317" s="29" t="str">
        <f>_xlfn.XLOOKUP($C317,'[3]BIS Feb-26'!$C:$C,'[3]BIS Feb-26'!AJ:AJ,"",0)</f>
        <v>1000</v>
      </c>
      <c r="CR317" s="29" t="str">
        <f>_xlfn.XLOOKUP($C317,'[3]BIS Feb-26'!$C:$C,'[3]BIS Feb-26'!AK:AK,"",0)</f>
        <v>350</v>
      </c>
      <c r="CS317" s="29" t="str">
        <f>_xlfn.XLOOKUP($C317,'[3]BIS Feb-26'!$C:$C,'[3]BIS Feb-26'!AL:AL,"",0)</f>
        <v>350</v>
      </c>
      <c r="CT317" s="29">
        <f>_xlfn.XLOOKUP($C317,'[3]BIS Feb-26'!$C:$C,'[3]BIS Feb-26'!AM:AM,"",0)</f>
        <v>3</v>
      </c>
      <c r="CU317" s="28">
        <f>_xlfn.XLOOKUP($C317,'[3]BIS Feb-26'!$C:$C,'[3]BIS Feb-26'!AN:AN,"",0)</f>
        <v>45611</v>
      </c>
      <c r="CV317" s="28">
        <f>_xlfn.XLOOKUP($C317,'[3]BIS Feb-26'!$C:$C,'[3]BIS Feb-26'!AO:AO,"",0)</f>
        <v>46000</v>
      </c>
      <c r="CW317" s="28">
        <f>_xlfn.XLOOKUP($C317,'[3]BIS Feb-26'!$C:$C,'[3]BIS Feb-26'!AP:AP,"",0)</f>
        <v>46000</v>
      </c>
      <c r="CX317" s="28">
        <f>_xlfn.XLOOKUP($C317,'[3]BIS Feb-26'!$C:$C,'[3]BIS Feb-26'!AQ:AQ,"",0)</f>
        <v>46000</v>
      </c>
      <c r="CY317" s="28">
        <f>_xlfn.XLOOKUP($C317,'[3]BIS Feb-26'!$C:$C,'[3]BIS Feb-26'!AR:AR,"",0)</f>
        <v>46000</v>
      </c>
      <c r="CZ317" s="28">
        <f>_xlfn.XLOOKUP($C317,'[3]BIS Feb-26'!$C:$C,'[3]BIS Feb-26'!AS:AS,"",0)</f>
        <v>45802</v>
      </c>
      <c r="DA317" s="28">
        <f>_xlfn.XLOOKUP($C317,'[3]BIS Feb-26'!$C:$C,'[3]BIS Feb-26'!AT:AT,"",0)</f>
        <v>45897</v>
      </c>
      <c r="DB317" s="28">
        <f>_xlfn.XLOOKUP($C317,'[3]BIS Feb-26'!$C:$C,'[3]BIS Feb-26'!AU:AU,"",0)</f>
        <v>45712</v>
      </c>
      <c r="DC317" s="28">
        <f>_xlfn.XLOOKUP($C317,'[3]BIS Feb-26'!$C:$C,'[3]BIS Feb-26'!AV:AV,"",0)</f>
        <v>45897</v>
      </c>
      <c r="DD317" s="11">
        <f>_xlfn.XLOOKUP($C317,'[3]BIS Feb-26'!$C:$C,'[3]BIS Feb-26'!AW:AW,"",0)</f>
        <v>1</v>
      </c>
      <c r="DE317" s="11">
        <f>_xlfn.XLOOKUP($C317,'[3]BIS Feb-26'!$C:$C,'[3]BIS Feb-26'!AX:AX,"",0)</f>
        <v>0</v>
      </c>
      <c r="DF317" s="11">
        <f>_xlfn.XLOOKUP($C317,'[3]BIS Feb-26'!$C:$C,'[3]BIS Feb-26'!AY:AY,"",0)</f>
        <v>0</v>
      </c>
      <c r="DG317" s="11">
        <f t="shared" ca="1" si="120"/>
        <v>9</v>
      </c>
      <c r="DH317" s="11">
        <f t="shared" ca="1" si="121"/>
        <v>0</v>
      </c>
      <c r="DI317" s="11">
        <f t="shared" ca="1" si="122"/>
        <v>0</v>
      </c>
      <c r="DJ317" s="11" t="str">
        <f>_xlfn.XLOOKUP($C317,'[3]Active Customer Assets'!$D:$D,'[3]Active Customer Assets'!I:I,"",0)</f>
        <v>A (100% potential spares purchased)</v>
      </c>
      <c r="DK317" s="28">
        <f>_xlfn.XLOOKUP($C317,'[3]Active Customer Assets'!$D:$D,'[3]Active Customer Assets'!J:J,"",0)</f>
        <v>45091.802083333299</v>
      </c>
      <c r="DL317" s="28">
        <f>_xlfn.XLOOKUP($C317,'[3]Active Customer Assets'!$D:$D,'[3]Active Customer Assets'!K:K,"",0)</f>
        <v>44999.229166666701</v>
      </c>
      <c r="DM317" s="28">
        <f>_xlfn.XLOOKUP($C317,'[3]Active Customer Assets'!$D:$D,'[3]Active Customer Assets'!L:L,"",0)</f>
        <v>45941.526504629597</v>
      </c>
      <c r="DN317" s="21">
        <f>_xlfn.XLOOKUP($C317,'[3]Active Customer Assets'!$D:$D,'[3]Active Customer Assets'!M:M,"",0)</f>
        <v>5100</v>
      </c>
      <c r="DO317" s="28">
        <f>_xlfn.XLOOKUP($C317,'[3]Active Customer Assets'!$D:$D,'[3]Active Customer Assets'!N:N,"",0)</f>
        <v>0</v>
      </c>
      <c r="DP317" s="28">
        <f>_xlfn.XLOOKUP($C317,'[3]Active Customer Assets'!$D:$D,'[3]Active Customer Assets'!O:O,"",0)</f>
        <v>0</v>
      </c>
      <c r="DQ317" s="28" t="str">
        <f>_xlfn.XLOOKUP($C317,'[3]Active Customer Assets'!$D:$D,'[3]Active Customer Assets'!P:P,"",0)</f>
        <v>Air lube Plus</v>
      </c>
      <c r="DR317" s="28">
        <f>_xlfn.XLOOKUP($C317,'[3]Active Customer Assets'!$D:$D,'[3]Active Customer Assets'!Q:Q,"",0)</f>
        <v>45432</v>
      </c>
      <c r="DS317" s="28">
        <f>_xlfn.XLOOKUP($C317,'[3]Active Customer Assets'!$D:$D,'[3]Active Customer Assets'!R:R,"",0)</f>
        <v>45821</v>
      </c>
      <c r="DT317" s="28">
        <f>_xlfn.XLOOKUP($C317,'[3]Active Customer Assets'!$D:$D,'[3]Active Customer Assets'!S:S,"",0)</f>
        <v>45821</v>
      </c>
      <c r="DU317" s="28">
        <f>_xlfn.XLOOKUP($C317,'[3]Active Customer Assets'!$D:$D,'[3]Active Customer Assets'!T:T,"",0)</f>
        <v>45821</v>
      </c>
      <c r="DV317" s="28">
        <f>_xlfn.XLOOKUP($C317,'[3]Active Customer Assets'!$D:$D,'[3]Active Customer Assets'!U:U,"",0)</f>
        <v>45821</v>
      </c>
      <c r="DW317" s="28">
        <f>_xlfn.XLOOKUP($C317,'[3]Active Customer Assets'!$D:$D,'[3]Active Customer Assets'!V:V,"",0)</f>
        <v>45533</v>
      </c>
      <c r="DX317" s="28">
        <f>_xlfn.XLOOKUP($C317,'[3]Active Customer Assets'!$D:$D,'[3]Active Customer Assets'!W:W,"",0)</f>
        <v>45533</v>
      </c>
      <c r="DY317" s="28">
        <f>_xlfn.XLOOKUP($C317,'[3]Active Customer Assets'!$D:$D,'[3]Active Customer Assets'!X:X,"",0)</f>
        <v>45533</v>
      </c>
      <c r="DZ317" s="28">
        <f>_xlfn.XLOOKUP($C317,'[3]Active Customer Assets'!$D:$D,'[3]Active Customer Assets'!Y:Y,"",0)</f>
        <v>45533</v>
      </c>
      <c r="EA317" s="28" t="str">
        <f>_xlfn.XLOOKUP($C317,'[3]Active Customer Assets'!$D:$D,'[3]Active Customer Assets'!Z:Z,"",0)</f>
        <v>350</v>
      </c>
      <c r="EB317" s="28" t="str">
        <f>_xlfn.XLOOKUP($C317,'[3]Active Customer Assets'!$D:$D,'[3]Active Customer Assets'!AA:AA,"",0)</f>
        <v>350</v>
      </c>
      <c r="EC317" s="28" t="str">
        <f>_xlfn.XLOOKUP($C317,'[3]Active Customer Assets'!$D:$D,'[3]Active Customer Assets'!AB:AB,"",0)</f>
        <v>350</v>
      </c>
      <c r="ED317" s="28" t="str">
        <f>_xlfn.XLOOKUP($C317,'[3]Active Customer Assets'!$D:$D,'[3]Active Customer Assets'!AC:AC,"",0)</f>
        <v>350</v>
      </c>
      <c r="EE317" s="28" t="str">
        <f>_xlfn.XLOOKUP($C317,'[3]Active Customer Assets'!$D:$D,'[3]Active Customer Assets'!AD:AD,"",0)</f>
        <v>350</v>
      </c>
      <c r="EF317" s="28" t="str">
        <f>_xlfn.XLOOKUP($C317,'[3]Active Customer Assets'!$D:$D,'[3]Active Customer Assets'!AE:AE,"",0)</f>
        <v>350</v>
      </c>
      <c r="EG317" s="28" t="str">
        <f>_xlfn.XLOOKUP($C317,'[3]Active Customer Assets'!$D:$D,'[3]Active Customer Assets'!AF:AF,"",0)</f>
        <v>1000</v>
      </c>
      <c r="EH317" s="28" t="str">
        <f>_xlfn.XLOOKUP($C317,'[3]Active Customer Assets'!$D:$D,'[3]Active Customer Assets'!AG:AG,"",0)</f>
        <v>350</v>
      </c>
      <c r="EI317" s="28" t="str">
        <f>_xlfn.XLOOKUP($C317,'[3]Active Customer Assets'!$D:$D,'[3]Active Customer Assets'!AH:AH,"",0)</f>
        <v>350</v>
      </c>
      <c r="EJ317" s="21">
        <f>_xlfn.XLOOKUP($C317,'[3]Active Customer Assets'!$D:$D,'[3]Active Customer Assets'!AI:AI,"",0)</f>
        <v>3</v>
      </c>
      <c r="EK317" s="35" t="str">
        <f>[3]!tbl_DPSAC[[#This Row],[Unit Status]]</f>
        <v>Active</v>
      </c>
    </row>
    <row r="318" spans="1:141" x14ac:dyDescent="0.15">
      <c r="A318" s="11">
        <f>ROW(tbl_DPSAC[[#This Row],[Sl. No.]])-1</f>
        <v>317</v>
      </c>
      <c r="B318" s="12" t="s">
        <v>196</v>
      </c>
      <c r="C318" s="12" t="s">
        <v>1701</v>
      </c>
      <c r="D318" s="12" t="s">
        <v>1702</v>
      </c>
      <c r="E318" s="12" t="s">
        <v>1703</v>
      </c>
      <c r="F318" s="12" t="s">
        <v>161</v>
      </c>
      <c r="G318" s="13" t="s">
        <v>1704</v>
      </c>
      <c r="H318" s="13" t="str">
        <f>_xlfn.XLOOKUP(C318,'[1]E&amp;DPSAC'!$K:$K,'[1]E&amp;DPSAC'!$E:$E,,0)</f>
        <v>NEPAL</v>
      </c>
      <c r="I318" s="13"/>
      <c r="J318" s="13">
        <v>9135343878</v>
      </c>
      <c r="K318" s="13">
        <v>9135343878</v>
      </c>
      <c r="L318" s="12" t="str">
        <f t="shared" ca="1" si="100"/>
        <v>Non - Warranty</v>
      </c>
      <c r="M318" s="14">
        <v>45066</v>
      </c>
      <c r="N318" s="15">
        <v>24</v>
      </c>
      <c r="O318" s="14">
        <f t="shared" si="125"/>
        <v>45808</v>
      </c>
      <c r="P318" s="11" t="s">
        <v>157</v>
      </c>
      <c r="Q318" s="19" t="str">
        <f>_xlfn.XLOOKUP(C318,'[2]Sch Calls'!$R:$R,'[2]Sch Calls'!$F:$F,"",0)</f>
        <v>CC-01081271</v>
      </c>
      <c r="R318" s="18">
        <f>_xlfn.XLOOKUP(C318,'[2]Sch Calls'!$R:$R,'[2]Sch Calls'!$A:$A,"",0)</f>
        <v>45229.436840277798</v>
      </c>
      <c r="S318" s="17">
        <f>_xlfn.XLOOKUP(C318,'[2]Sch Calls'!$R:$R,'[2]Sch Calls'!$B:$B,"",0)</f>
        <v>1717</v>
      </c>
      <c r="T318" s="18">
        <f>_xlfn.XLOOKUP(C318,'[1]E&amp;DPSAC'!$K:$K,'[1]E&amp;DPSAC'!$W:$W,"",0)</f>
        <v>45229</v>
      </c>
      <c r="U318" s="17">
        <f>_xlfn.XLOOKUP(C318,'[1]E&amp;DPSAC'!$K:$K,'[1]E&amp;DPSAC'!$Z:$Z,"",0)</f>
        <v>1717</v>
      </c>
      <c r="V318" s="17">
        <f>_xlfn.XLOOKUP(C318,'[2]1. All Calls'!$R:$R,'[2]1. All Calls'!$B:$B,"",0)</f>
        <v>2744</v>
      </c>
      <c r="W318" s="20">
        <f>_xlfn.XLOOKUP(C318,'[2]1. All Calls'!$R:$R,'[2]1. All Calls'!$A:$A,"",0)</f>
        <v>45359.456701388903</v>
      </c>
      <c r="X318" s="17" t="str">
        <f>_xlfn.XLOOKUP(C318,'[2]Sch Calls'!$R:$R,'[2]Sch Calls'!$AB:$AB,"",0)</f>
        <v>Attend the site for schedule service so drain oil from tank and drain oil from cooler total 17 liters oil drain then change air filter for engine and compressor both side then change oil filter then change 20 liters oil after then start the unit found running ok.Attend the site for schedule service so drain oil from tank and drain oil from cooler total 17 liters oil drain then change air filter for engine and compressor both side then change oil filter then change 20 liters oil after then start the unit found running ok..</v>
      </c>
      <c r="Y318" s="17">
        <f t="shared" si="102"/>
        <v>-277</v>
      </c>
      <c r="Z318" s="17" t="str">
        <f t="shared" si="103"/>
        <v>Due</v>
      </c>
      <c r="AA318" s="21">
        <f t="shared" ca="1" si="104"/>
        <v>871.56315972220182</v>
      </c>
      <c r="AB318" s="21" t="str">
        <f t="shared" ca="1" si="105"/>
        <v>Due</v>
      </c>
      <c r="AC318" s="11">
        <f ca="1">tbl_DPSAC[[#This Row],[Current Month Due Count]]</f>
        <v>0</v>
      </c>
      <c r="AD318" s="11">
        <f ca="1">tbl_DPSAC[[#This Row],[Next Month Due2]]</f>
        <v>0</v>
      </c>
      <c r="AE318" s="11"/>
      <c r="AF318" s="11">
        <v>8</v>
      </c>
      <c r="AG318" s="17">
        <f t="shared" ca="1" si="107"/>
        <v>8676</v>
      </c>
      <c r="AH318" s="11">
        <v>0</v>
      </c>
      <c r="AI318" s="11">
        <v>0</v>
      </c>
      <c r="AJ318" s="11">
        <v>0</v>
      </c>
      <c r="AK318" s="11" t="s">
        <v>1705</v>
      </c>
      <c r="AL318" s="11">
        <v>0</v>
      </c>
      <c r="AM318" s="11">
        <v>0</v>
      </c>
      <c r="AN318" s="11">
        <v>0</v>
      </c>
      <c r="AO318" s="11">
        <v>0</v>
      </c>
      <c r="AP318" s="11">
        <v>0</v>
      </c>
      <c r="AQ318" s="11">
        <v>0</v>
      </c>
      <c r="AR318" s="11">
        <v>0</v>
      </c>
      <c r="AS318" s="11">
        <v>0</v>
      </c>
      <c r="AT318" s="11">
        <v>0</v>
      </c>
      <c r="AU318" s="11">
        <v>0</v>
      </c>
      <c r="AV318" s="11">
        <v>0</v>
      </c>
      <c r="AW318" s="11">
        <v>0</v>
      </c>
      <c r="AX318" s="11" t="str">
        <f t="shared" ca="1" si="108"/>
        <v>5 Service Due</v>
      </c>
      <c r="AY318" s="17">
        <v>1717</v>
      </c>
      <c r="AZ318" s="22">
        <v>45229</v>
      </c>
      <c r="BA318" s="17" t="s">
        <v>1706</v>
      </c>
      <c r="BB318" s="17">
        <v>1529</v>
      </c>
      <c r="BC318" s="22">
        <v>45061</v>
      </c>
      <c r="BD318" s="17" t="s">
        <v>1707</v>
      </c>
      <c r="BE318" s="17">
        <v>1717</v>
      </c>
      <c r="BF318" s="22">
        <v>45229</v>
      </c>
      <c r="BG318" s="17" t="s">
        <v>1706</v>
      </c>
      <c r="BH318" s="17">
        <v>1717</v>
      </c>
      <c r="BI318" s="22">
        <v>45229</v>
      </c>
      <c r="BJ318" s="17" t="s">
        <v>1706</v>
      </c>
      <c r="BK318" s="17">
        <v>1529</v>
      </c>
      <c r="BL318" s="22">
        <v>45061</v>
      </c>
      <c r="BM318" s="17" t="s">
        <v>1707</v>
      </c>
      <c r="BN318" s="23">
        <f t="shared" si="109"/>
        <v>45409</v>
      </c>
      <c r="BO318" s="23">
        <f t="shared" si="110"/>
        <v>45241</v>
      </c>
      <c r="BP318" s="23">
        <f t="shared" si="111"/>
        <v>45409</v>
      </c>
      <c r="BQ318" s="23">
        <f t="shared" si="112"/>
        <v>45409</v>
      </c>
      <c r="BR318" s="23">
        <f t="shared" si="123"/>
        <v>45426</v>
      </c>
      <c r="BS318" s="24">
        <f t="shared" ca="1" si="113"/>
        <v>-6209</v>
      </c>
      <c r="BT318" s="25">
        <f t="shared" ca="1" si="114"/>
        <v>-5647</v>
      </c>
      <c r="BU318" s="25">
        <f t="shared" ca="1" si="115"/>
        <v>-6209</v>
      </c>
      <c r="BV318" s="25">
        <f t="shared" ca="1" si="116"/>
        <v>-6209</v>
      </c>
      <c r="BW318" s="25">
        <f t="shared" ca="1" si="117"/>
        <v>-5647</v>
      </c>
      <c r="BX318" s="11" t="s">
        <v>1016</v>
      </c>
      <c r="BY318" s="11">
        <f t="shared" ca="1" si="118"/>
        <v>5</v>
      </c>
      <c r="BZ318" s="11">
        <f t="shared" ca="1" si="124"/>
        <v>0</v>
      </c>
      <c r="CA318" s="11">
        <f t="shared" ca="1" si="119"/>
        <v>0</v>
      </c>
      <c r="CB318" s="28">
        <f>_xlfn.XLOOKUP($C318,'[3]BIS Feb-26'!$C:$C,'[3]BIS Feb-26'!U:U,"",0)</f>
        <v>45228.770833333299</v>
      </c>
      <c r="CC318" s="28">
        <f>_xlfn.XLOOKUP($C318,'[3]BIS Feb-26'!$C:$C,'[3]BIS Feb-26'!V:V,"",0)</f>
        <v>45228.770833333299</v>
      </c>
      <c r="CD318" s="28">
        <f>_xlfn.XLOOKUP($C318,'[3]BIS Feb-26'!$C:$C,'[3]BIS Feb-26'!W:W,"",0)</f>
        <v>45228.770833333299</v>
      </c>
      <c r="CE318" s="28">
        <f>_xlfn.XLOOKUP($C318,'[3]BIS Feb-26'!$C:$C,'[3]BIS Feb-26'!X:X,"",0)</f>
        <v>45228.770833333299</v>
      </c>
      <c r="CF318" s="28">
        <f>_xlfn.XLOOKUP($C318,'[3]BIS Feb-26'!$C:$C,'[3]BIS Feb-26'!Y:Y,"",0)</f>
        <v>45228.770833333299</v>
      </c>
      <c r="CG318" s="28">
        <f>_xlfn.XLOOKUP($C318,'[3]BIS Feb-26'!$C:$C,'[3]BIS Feb-26'!Z:Z,"",0)</f>
        <v>45039.770833333299</v>
      </c>
      <c r="CH318" s="28">
        <f>_xlfn.XLOOKUP($C318,'[3]BIS Feb-26'!$C:$C,'[3]BIS Feb-26'!AA:AA,"",0)</f>
        <v>0</v>
      </c>
      <c r="CI318" s="28">
        <f>_xlfn.XLOOKUP($C318,'[3]BIS Feb-26'!$C:$C,'[3]BIS Feb-26'!AB:AB,"",0)</f>
        <v>45039.770833333299</v>
      </c>
      <c r="CJ318" s="28">
        <f>_xlfn.XLOOKUP($C318,'[3]BIS Feb-26'!$C:$C,'[3]BIS Feb-26'!AC:AC,"",0)</f>
        <v>0</v>
      </c>
      <c r="CK318" s="29" t="str">
        <f>_xlfn.XLOOKUP($C318,'[3]BIS Feb-26'!$C:$C,'[3]BIS Feb-26'!AD:AD,"",0)</f>
        <v>285</v>
      </c>
      <c r="CL318" s="29" t="str">
        <f>_xlfn.XLOOKUP($C318,'[3]BIS Feb-26'!$C:$C,'[3]BIS Feb-26'!AE:AE,"",0)</f>
        <v>285</v>
      </c>
      <c r="CM318" s="29" t="str">
        <f>_xlfn.XLOOKUP($C318,'[3]BIS Feb-26'!$C:$C,'[3]BIS Feb-26'!AF:AF,"",0)</f>
        <v>285</v>
      </c>
      <c r="CN318" s="29" t="str">
        <f>_xlfn.XLOOKUP($C318,'[3]BIS Feb-26'!$C:$C,'[3]BIS Feb-26'!AG:AG,"",0)</f>
        <v>285</v>
      </c>
      <c r="CO318" s="29" t="str">
        <f>_xlfn.XLOOKUP($C318,'[3]BIS Feb-26'!$C:$C,'[3]BIS Feb-26'!AH:AH,"",0)</f>
        <v>285</v>
      </c>
      <c r="CP318" s="29" t="str">
        <f>_xlfn.XLOOKUP($C318,'[3]BIS Feb-26'!$C:$C,'[3]BIS Feb-26'!AI:AI,"",0)</f>
        <v>285</v>
      </c>
      <c r="CQ318" s="29" t="str">
        <f>_xlfn.XLOOKUP($C318,'[3]BIS Feb-26'!$C:$C,'[3]BIS Feb-26'!AJ:AJ,"",0)</f>
        <v>285</v>
      </c>
      <c r="CR318" s="29" t="str">
        <f>_xlfn.XLOOKUP($C318,'[3]BIS Feb-26'!$C:$C,'[3]BIS Feb-26'!AK:AK,"",0)</f>
        <v>285</v>
      </c>
      <c r="CS318" s="29" t="str">
        <f>_xlfn.XLOOKUP($C318,'[3]BIS Feb-26'!$C:$C,'[3]BIS Feb-26'!AL:AL,"",0)</f>
        <v>285</v>
      </c>
      <c r="CT318" s="29">
        <f>_xlfn.XLOOKUP($C318,'[3]BIS Feb-26'!$C:$C,'[3]BIS Feb-26'!AM:AM,"",0)</f>
        <v>4</v>
      </c>
      <c r="CU318" s="28">
        <f>_xlfn.XLOOKUP($C318,'[3]BIS Feb-26'!$C:$C,'[3]BIS Feb-26'!AN:AN,"",0)</f>
        <v>45408</v>
      </c>
      <c r="CV318" s="28">
        <f>_xlfn.XLOOKUP($C318,'[3]BIS Feb-26'!$C:$C,'[3]BIS Feb-26'!AO:AO,"",0)</f>
        <v>45408</v>
      </c>
      <c r="CW318" s="28">
        <f>_xlfn.XLOOKUP($C318,'[3]BIS Feb-26'!$C:$C,'[3]BIS Feb-26'!AP:AP,"",0)</f>
        <v>45408</v>
      </c>
      <c r="CX318" s="28">
        <f>_xlfn.XLOOKUP($C318,'[3]BIS Feb-26'!$C:$C,'[3]BIS Feb-26'!AQ:AQ,"",0)</f>
        <v>45408</v>
      </c>
      <c r="CY318" s="28">
        <f>_xlfn.XLOOKUP($C318,'[3]BIS Feb-26'!$C:$C,'[3]BIS Feb-26'!AR:AR,"",0)</f>
        <v>45408</v>
      </c>
      <c r="CZ318" s="28">
        <f>_xlfn.XLOOKUP($C318,'[3]BIS Feb-26'!$C:$C,'[3]BIS Feb-26'!AS:AS,"",0)</f>
        <v>45309</v>
      </c>
      <c r="DA318" s="28">
        <f>_xlfn.XLOOKUP($C318,'[3]BIS Feb-26'!$C:$C,'[3]BIS Feb-26'!AT:AT,"",0)</f>
        <v>45387</v>
      </c>
      <c r="DB318" s="28">
        <f>_xlfn.XLOOKUP($C318,'[3]BIS Feb-26'!$C:$C,'[3]BIS Feb-26'!AU:AU,"",0)</f>
        <v>45219</v>
      </c>
      <c r="DC318" s="28">
        <f>_xlfn.XLOOKUP($C318,'[3]BIS Feb-26'!$C:$C,'[3]BIS Feb-26'!AV:AV,"",0)</f>
        <v>45430</v>
      </c>
      <c r="DD318" s="11">
        <f>_xlfn.XLOOKUP($C318,'[3]BIS Feb-26'!$C:$C,'[3]BIS Feb-26'!AW:AW,"",0)</f>
        <v>1</v>
      </c>
      <c r="DE318" s="11">
        <f>_xlfn.XLOOKUP($C318,'[3]BIS Feb-26'!$C:$C,'[3]BIS Feb-26'!AX:AX,"",0)</f>
        <v>0</v>
      </c>
      <c r="DF318" s="11">
        <f>_xlfn.XLOOKUP($C318,'[3]BIS Feb-26'!$C:$C,'[3]BIS Feb-26'!AY:AY,"",0)</f>
        <v>0</v>
      </c>
      <c r="DG318" s="11">
        <f t="shared" ca="1" si="120"/>
        <v>9</v>
      </c>
      <c r="DH318" s="11">
        <f t="shared" ca="1" si="121"/>
        <v>0</v>
      </c>
      <c r="DI318" s="11">
        <f t="shared" ca="1" si="122"/>
        <v>0</v>
      </c>
      <c r="DJ318" s="11" t="str">
        <f>_xlfn.XLOOKUP($C318,'[3]Active Customer Assets'!$D:$D,'[3]Active Customer Assets'!I:I,"",0)</f>
        <v>B (Below 100% potential spares purchased)</v>
      </c>
      <c r="DK318" s="28">
        <f>_xlfn.XLOOKUP($C318,'[3]Active Customer Assets'!$D:$D,'[3]Active Customer Assets'!J:J,"",0)</f>
        <v>45066.5756944444</v>
      </c>
      <c r="DL318" s="28">
        <f>_xlfn.XLOOKUP($C318,'[3]Active Customer Assets'!$D:$D,'[3]Active Customer Assets'!K:K,"",0)</f>
        <v>44133.333333333299</v>
      </c>
      <c r="DM318" s="28">
        <f>_xlfn.XLOOKUP($C318,'[3]Active Customer Assets'!$D:$D,'[3]Active Customer Assets'!L:L,"",0)</f>
        <v>45359.457245370402</v>
      </c>
      <c r="DN318" s="21">
        <f>_xlfn.XLOOKUP($C318,'[3]Active Customer Assets'!$D:$D,'[3]Active Customer Assets'!M:M,"",0)</f>
        <v>2744</v>
      </c>
      <c r="DO318" s="28">
        <f>_xlfn.XLOOKUP($C318,'[3]Active Customer Assets'!$D:$D,'[3]Active Customer Assets'!N:N,"",0)</f>
        <v>0</v>
      </c>
      <c r="DP318" s="28">
        <f>_xlfn.XLOOKUP($C318,'[3]Active Customer Assets'!$D:$D,'[3]Active Customer Assets'!O:O,"",0)</f>
        <v>0</v>
      </c>
      <c r="DQ318" s="28" t="str">
        <f>_xlfn.XLOOKUP($C318,'[3]Active Customer Assets'!$D:$D,'[3]Active Customer Assets'!P:P,"",0)</f>
        <v>Air lube Plus</v>
      </c>
      <c r="DR318" s="28">
        <f>_xlfn.XLOOKUP($C318,'[3]Active Customer Assets'!$D:$D,'[3]Active Customer Assets'!Q:Q,"",0)</f>
        <v>45229</v>
      </c>
      <c r="DS318" s="28">
        <f>_xlfn.XLOOKUP($C318,'[3]Active Customer Assets'!$D:$D,'[3]Active Customer Assets'!R:R,"",0)</f>
        <v>45229</v>
      </c>
      <c r="DT318" s="28">
        <f>_xlfn.XLOOKUP($C318,'[3]Active Customer Assets'!$D:$D,'[3]Active Customer Assets'!S:S,"",0)</f>
        <v>45229</v>
      </c>
      <c r="DU318" s="28">
        <f>_xlfn.XLOOKUP($C318,'[3]Active Customer Assets'!$D:$D,'[3]Active Customer Assets'!T:T,"",0)</f>
        <v>45229</v>
      </c>
      <c r="DV318" s="28">
        <f>_xlfn.XLOOKUP($C318,'[3]Active Customer Assets'!$D:$D,'[3]Active Customer Assets'!U:U,"",0)</f>
        <v>45229</v>
      </c>
      <c r="DW318" s="28">
        <f>_xlfn.XLOOKUP($C318,'[3]Active Customer Assets'!$D:$D,'[3]Active Customer Assets'!V:V,"",0)</f>
        <v>45040</v>
      </c>
      <c r="DX318" s="28">
        <f>_xlfn.XLOOKUP($C318,'[3]Active Customer Assets'!$D:$D,'[3]Active Customer Assets'!W:W,"",0)</f>
        <v>0</v>
      </c>
      <c r="DY318" s="28">
        <f>_xlfn.XLOOKUP($C318,'[3]Active Customer Assets'!$D:$D,'[3]Active Customer Assets'!X:X,"",0)</f>
        <v>45040</v>
      </c>
      <c r="DZ318" s="28">
        <f>_xlfn.XLOOKUP($C318,'[3]Active Customer Assets'!$D:$D,'[3]Active Customer Assets'!Y:Y,"",0)</f>
        <v>0</v>
      </c>
      <c r="EA318" s="28" t="str">
        <f>_xlfn.XLOOKUP($C318,'[3]Active Customer Assets'!$D:$D,'[3]Active Customer Assets'!Z:Z,"",0)</f>
        <v>285</v>
      </c>
      <c r="EB318" s="28" t="str">
        <f>_xlfn.XLOOKUP($C318,'[3]Active Customer Assets'!$D:$D,'[3]Active Customer Assets'!AA:AA,"",0)</f>
        <v>285</v>
      </c>
      <c r="EC318" s="28" t="str">
        <f>_xlfn.XLOOKUP($C318,'[3]Active Customer Assets'!$D:$D,'[3]Active Customer Assets'!AB:AB,"",0)</f>
        <v>285</v>
      </c>
      <c r="ED318" s="28" t="str">
        <f>_xlfn.XLOOKUP($C318,'[3]Active Customer Assets'!$D:$D,'[3]Active Customer Assets'!AC:AC,"",0)</f>
        <v>285</v>
      </c>
      <c r="EE318" s="28" t="str">
        <f>_xlfn.XLOOKUP($C318,'[3]Active Customer Assets'!$D:$D,'[3]Active Customer Assets'!AD:AD,"",0)</f>
        <v>285</v>
      </c>
      <c r="EF318" s="28" t="str">
        <f>_xlfn.XLOOKUP($C318,'[3]Active Customer Assets'!$D:$D,'[3]Active Customer Assets'!AE:AE,"",0)</f>
        <v>285</v>
      </c>
      <c r="EG318" s="28" t="str">
        <f>_xlfn.XLOOKUP($C318,'[3]Active Customer Assets'!$D:$D,'[3]Active Customer Assets'!AF:AF,"",0)</f>
        <v>285</v>
      </c>
      <c r="EH318" s="28" t="str">
        <f>_xlfn.XLOOKUP($C318,'[3]Active Customer Assets'!$D:$D,'[3]Active Customer Assets'!AG:AG,"",0)</f>
        <v>285</v>
      </c>
      <c r="EI318" s="28" t="str">
        <f>_xlfn.XLOOKUP($C318,'[3]Active Customer Assets'!$D:$D,'[3]Active Customer Assets'!AH:AH,"",0)</f>
        <v>285</v>
      </c>
      <c r="EJ318" s="21">
        <f>_xlfn.XLOOKUP($C318,'[3]Active Customer Assets'!$D:$D,'[3]Active Customer Assets'!AI:AI,"",0)</f>
        <v>4</v>
      </c>
      <c r="EK318" s="35" t="str">
        <f>[3]!tbl_DPSAC[[#This Row],[Unit Status]]</f>
        <v>Shifted</v>
      </c>
    </row>
    <row r="319" spans="1:141" x14ac:dyDescent="0.15">
      <c r="A319" s="11">
        <f>ROW(tbl_DPSAC[[#This Row],[Sl. No.]])-1</f>
        <v>318</v>
      </c>
      <c r="B319" s="12" t="s">
        <v>196</v>
      </c>
      <c r="C319" s="12" t="s">
        <v>1708</v>
      </c>
      <c r="D319" s="12" t="s">
        <v>1312</v>
      </c>
      <c r="E319" s="12" t="s">
        <v>1709</v>
      </c>
      <c r="F319" s="12" t="s">
        <v>161</v>
      </c>
      <c r="G319" s="13" t="s">
        <v>1704</v>
      </c>
      <c r="H319" s="13" t="str">
        <f>_xlfn.XLOOKUP(C319,'[1]E&amp;DPSAC'!$K:$K,'[1]E&amp;DPSAC'!$E:$E,,0)</f>
        <v>NEPAL</v>
      </c>
      <c r="I319" s="13"/>
      <c r="J319" s="13">
        <v>9135343878</v>
      </c>
      <c r="K319" s="13">
        <v>9135343878</v>
      </c>
      <c r="L319" s="12" t="str">
        <f t="shared" ca="1" si="100"/>
        <v>Non - Warranty</v>
      </c>
      <c r="M319" s="14">
        <v>45066</v>
      </c>
      <c r="N319" s="15">
        <v>24</v>
      </c>
      <c r="O319" s="14">
        <f t="shared" si="125"/>
        <v>45808</v>
      </c>
      <c r="P319" s="11" t="s">
        <v>157</v>
      </c>
      <c r="Q319" s="19" t="str">
        <f>_xlfn.XLOOKUP(C319,'[2]Sch Calls'!$R:$R,'[2]Sch Calls'!$F:$F,"",0)</f>
        <v>CC-01081761</v>
      </c>
      <c r="R319" s="18">
        <f>_xlfn.XLOOKUP(C319,'[2]Sch Calls'!$R:$R,'[2]Sch Calls'!$A:$A,"",0)</f>
        <v>45229.618703703702</v>
      </c>
      <c r="S319" s="17">
        <f>_xlfn.XLOOKUP(C319,'[2]Sch Calls'!$R:$R,'[2]Sch Calls'!$B:$B,"",0)</f>
        <v>1821</v>
      </c>
      <c r="T319" s="18">
        <f>_xlfn.XLOOKUP(C319,'[1]E&amp;DPSAC'!$K:$K,'[1]E&amp;DPSAC'!$W:$W,"",0)</f>
        <v>45229</v>
      </c>
      <c r="U319" s="17">
        <f>_xlfn.XLOOKUP(C319,'[1]E&amp;DPSAC'!$K:$K,'[1]E&amp;DPSAC'!$Z:$Z,"",0)</f>
        <v>1821</v>
      </c>
      <c r="V319" s="17">
        <f>_xlfn.XLOOKUP(C319,'[2]1. All Calls'!$R:$R,'[2]1. All Calls'!$B:$B,"",0)</f>
        <v>2844</v>
      </c>
      <c r="W319" s="20">
        <f>_xlfn.XLOOKUP(C319,'[2]1. All Calls'!$R:$R,'[2]1. All Calls'!$A:$A,"",0)</f>
        <v>45359.459282407399</v>
      </c>
      <c r="X319" s="17" t="str">
        <f>_xlfn.XLOOKUP(C319,'[2]Sch Calls'!$R:$R,'[2]Sch Calls'!$AB:$AB,"",0)</f>
        <v>Attend the site for schedule service so drain oil from tank and drain oil from cooler total 17 liter oil drain then Chand air filter for compressor and engine both side then change oil filter then change 19 liters oil. After then start the unit found running ok.</v>
      </c>
      <c r="Y319" s="17">
        <f t="shared" si="102"/>
        <v>-273</v>
      </c>
      <c r="Z319" s="17" t="str">
        <f t="shared" si="103"/>
        <v>Due</v>
      </c>
      <c r="AA319" s="21">
        <f t="shared" ca="1" si="104"/>
        <v>871.38129629629839</v>
      </c>
      <c r="AB319" s="21" t="str">
        <f t="shared" ca="1" si="105"/>
        <v>Due</v>
      </c>
      <c r="AC319" s="11">
        <f ca="1">tbl_DPSAC[[#This Row],[Current Month Due Count]]</f>
        <v>0</v>
      </c>
      <c r="AD319" s="11">
        <f ca="1">tbl_DPSAC[[#This Row],[Next Month Due2]]</f>
        <v>0</v>
      </c>
      <c r="AE319" s="11"/>
      <c r="AF319" s="11">
        <v>8</v>
      </c>
      <c r="AG319" s="17">
        <f t="shared" ca="1" si="107"/>
        <v>8776</v>
      </c>
      <c r="AH319" s="11">
        <v>0</v>
      </c>
      <c r="AI319" s="11">
        <v>0</v>
      </c>
      <c r="AJ319" s="11">
        <v>0</v>
      </c>
      <c r="AK319" s="11" t="s">
        <v>1710</v>
      </c>
      <c r="AL319" s="11">
        <v>0</v>
      </c>
      <c r="AM319" s="11">
        <v>0</v>
      </c>
      <c r="AN319" s="11">
        <v>0</v>
      </c>
      <c r="AO319" s="11">
        <v>0</v>
      </c>
      <c r="AP319" s="11">
        <v>0</v>
      </c>
      <c r="AQ319" s="11">
        <v>0</v>
      </c>
      <c r="AR319" s="11">
        <v>0</v>
      </c>
      <c r="AS319" s="11">
        <v>0</v>
      </c>
      <c r="AT319" s="11">
        <v>0</v>
      </c>
      <c r="AU319" s="11">
        <v>0</v>
      </c>
      <c r="AV319" s="11">
        <v>0</v>
      </c>
      <c r="AW319" s="11">
        <v>0</v>
      </c>
      <c r="AX319" s="11" t="str">
        <f t="shared" ca="1" si="108"/>
        <v>5 Service Due</v>
      </c>
      <c r="AY319" s="17">
        <v>1821</v>
      </c>
      <c r="AZ319" s="22">
        <v>45229</v>
      </c>
      <c r="BA319" s="17" t="s">
        <v>1711</v>
      </c>
      <c r="BB319" s="17">
        <v>1587</v>
      </c>
      <c r="BC319" s="22">
        <v>45061</v>
      </c>
      <c r="BD319" s="17" t="s">
        <v>1712</v>
      </c>
      <c r="BE319" s="17">
        <v>1821</v>
      </c>
      <c r="BF319" s="22">
        <v>45229</v>
      </c>
      <c r="BG319" s="17" t="s">
        <v>1711</v>
      </c>
      <c r="BH319" s="17">
        <v>1821</v>
      </c>
      <c r="BI319" s="22">
        <v>45229</v>
      </c>
      <c r="BJ319" s="17" t="s">
        <v>1711</v>
      </c>
      <c r="BK319" s="17">
        <v>1587</v>
      </c>
      <c r="BL319" s="22">
        <v>45061</v>
      </c>
      <c r="BM319" s="17" t="s">
        <v>1712</v>
      </c>
      <c r="BN319" s="23">
        <f t="shared" si="109"/>
        <v>45409</v>
      </c>
      <c r="BO319" s="23">
        <f t="shared" si="110"/>
        <v>45241</v>
      </c>
      <c r="BP319" s="23">
        <f t="shared" si="111"/>
        <v>45409</v>
      </c>
      <c r="BQ319" s="23">
        <f t="shared" si="112"/>
        <v>45409</v>
      </c>
      <c r="BR319" s="23">
        <f t="shared" si="123"/>
        <v>45426</v>
      </c>
      <c r="BS319" s="24">
        <f t="shared" ca="1" si="113"/>
        <v>-6205</v>
      </c>
      <c r="BT319" s="25">
        <f t="shared" ca="1" si="114"/>
        <v>-5689</v>
      </c>
      <c r="BU319" s="25">
        <f t="shared" ca="1" si="115"/>
        <v>-6205</v>
      </c>
      <c r="BV319" s="25">
        <f t="shared" ca="1" si="116"/>
        <v>-6205</v>
      </c>
      <c r="BW319" s="25">
        <f t="shared" ca="1" si="117"/>
        <v>-5689</v>
      </c>
      <c r="BX319" s="11" t="s">
        <v>1016</v>
      </c>
      <c r="BY319" s="11">
        <f t="shared" ca="1" si="118"/>
        <v>5</v>
      </c>
      <c r="BZ319" s="11">
        <f t="shared" ca="1" si="124"/>
        <v>0</v>
      </c>
      <c r="CA319" s="11">
        <f t="shared" ca="1" si="119"/>
        <v>0</v>
      </c>
      <c r="CB319" s="28">
        <f>_xlfn.XLOOKUP($C319,'[3]BIS Feb-26'!$C:$C,'[3]BIS Feb-26'!U:U,"",0)</f>
        <v>45228.770833333299</v>
      </c>
      <c r="CC319" s="28">
        <f>_xlfn.XLOOKUP($C319,'[3]BIS Feb-26'!$C:$C,'[3]BIS Feb-26'!V:V,"",0)</f>
        <v>45228.770833333299</v>
      </c>
      <c r="CD319" s="28">
        <f>_xlfn.XLOOKUP($C319,'[3]BIS Feb-26'!$C:$C,'[3]BIS Feb-26'!W:W,"",0)</f>
        <v>45228.770833333299</v>
      </c>
      <c r="CE319" s="28">
        <f>_xlfn.XLOOKUP($C319,'[3]BIS Feb-26'!$C:$C,'[3]BIS Feb-26'!X:X,"",0)</f>
        <v>45228.770833333299</v>
      </c>
      <c r="CF319" s="28">
        <f>_xlfn.XLOOKUP($C319,'[3]BIS Feb-26'!$C:$C,'[3]BIS Feb-26'!Y:Y,"",0)</f>
        <v>45228.770833333299</v>
      </c>
      <c r="CG319" s="28">
        <f>_xlfn.XLOOKUP($C319,'[3]BIS Feb-26'!$C:$C,'[3]BIS Feb-26'!Z:Z,"",0)</f>
        <v>45037.770833333299</v>
      </c>
      <c r="CH319" s="28">
        <f>_xlfn.XLOOKUP($C319,'[3]BIS Feb-26'!$C:$C,'[3]BIS Feb-26'!AA:AA,"",0)</f>
        <v>0</v>
      </c>
      <c r="CI319" s="28">
        <f>_xlfn.XLOOKUP($C319,'[3]BIS Feb-26'!$C:$C,'[3]BIS Feb-26'!AB:AB,"",0)</f>
        <v>45037.770833333299</v>
      </c>
      <c r="CJ319" s="28">
        <f>_xlfn.XLOOKUP($C319,'[3]BIS Feb-26'!$C:$C,'[3]BIS Feb-26'!AC:AC,"",0)</f>
        <v>45037.770833333299</v>
      </c>
      <c r="CK319" s="29" t="str">
        <f>_xlfn.XLOOKUP($C319,'[3]BIS Feb-26'!$C:$C,'[3]BIS Feb-26'!AD:AD,"",0)</f>
        <v>245</v>
      </c>
      <c r="CL319" s="29" t="str">
        <f>_xlfn.XLOOKUP($C319,'[3]BIS Feb-26'!$C:$C,'[3]BIS Feb-26'!AE:AE,"",0)</f>
        <v>245</v>
      </c>
      <c r="CM319" s="29" t="str">
        <f>_xlfn.XLOOKUP($C319,'[3]BIS Feb-26'!$C:$C,'[3]BIS Feb-26'!AF:AF,"",0)</f>
        <v>245</v>
      </c>
      <c r="CN319" s="29" t="str">
        <f>_xlfn.XLOOKUP($C319,'[3]BIS Feb-26'!$C:$C,'[3]BIS Feb-26'!AG:AG,"",0)</f>
        <v>245</v>
      </c>
      <c r="CO319" s="29" t="str">
        <f>_xlfn.XLOOKUP($C319,'[3]BIS Feb-26'!$C:$C,'[3]BIS Feb-26'!AH:AH,"",0)</f>
        <v>245</v>
      </c>
      <c r="CP319" s="29" t="str">
        <f>_xlfn.XLOOKUP($C319,'[3]BIS Feb-26'!$C:$C,'[3]BIS Feb-26'!AI:AI,"",0)</f>
        <v>245</v>
      </c>
      <c r="CQ319" s="29" t="str">
        <f>_xlfn.XLOOKUP($C319,'[3]BIS Feb-26'!$C:$C,'[3]BIS Feb-26'!AJ:AJ,"",0)</f>
        <v>245</v>
      </c>
      <c r="CR319" s="29" t="str">
        <f>_xlfn.XLOOKUP($C319,'[3]BIS Feb-26'!$C:$C,'[3]BIS Feb-26'!AK:AK,"",0)</f>
        <v>245</v>
      </c>
      <c r="CS319" s="29" t="str">
        <f>_xlfn.XLOOKUP($C319,'[3]BIS Feb-26'!$C:$C,'[3]BIS Feb-26'!AL:AL,"",0)</f>
        <v>245</v>
      </c>
      <c r="CT319" s="29">
        <f>_xlfn.XLOOKUP($C319,'[3]BIS Feb-26'!$C:$C,'[3]BIS Feb-26'!AM:AM,"",0)</f>
        <v>4</v>
      </c>
      <c r="CU319" s="28">
        <f>_xlfn.XLOOKUP($C319,'[3]BIS Feb-26'!$C:$C,'[3]BIS Feb-26'!AN:AN,"",0)</f>
        <v>45408</v>
      </c>
      <c r="CV319" s="28">
        <f>_xlfn.XLOOKUP($C319,'[3]BIS Feb-26'!$C:$C,'[3]BIS Feb-26'!AO:AO,"",0)</f>
        <v>45408</v>
      </c>
      <c r="CW319" s="28">
        <f>_xlfn.XLOOKUP($C319,'[3]BIS Feb-26'!$C:$C,'[3]BIS Feb-26'!AP:AP,"",0)</f>
        <v>45408</v>
      </c>
      <c r="CX319" s="28">
        <f>_xlfn.XLOOKUP($C319,'[3]BIS Feb-26'!$C:$C,'[3]BIS Feb-26'!AQ:AQ,"",0)</f>
        <v>45408</v>
      </c>
      <c r="CY319" s="28">
        <f>_xlfn.XLOOKUP($C319,'[3]BIS Feb-26'!$C:$C,'[3]BIS Feb-26'!AR:AR,"",0)</f>
        <v>45408</v>
      </c>
      <c r="CZ319" s="28">
        <f>_xlfn.XLOOKUP($C319,'[3]BIS Feb-26'!$C:$C,'[3]BIS Feb-26'!AS:AS,"",0)</f>
        <v>45307</v>
      </c>
      <c r="DA319" s="28">
        <f>_xlfn.XLOOKUP($C319,'[3]BIS Feb-26'!$C:$C,'[3]BIS Feb-26'!AT:AT,"",0)</f>
        <v>45383</v>
      </c>
      <c r="DB319" s="28">
        <f>_xlfn.XLOOKUP($C319,'[3]BIS Feb-26'!$C:$C,'[3]BIS Feb-26'!AU:AU,"",0)</f>
        <v>45217</v>
      </c>
      <c r="DC319" s="28">
        <f>_xlfn.XLOOKUP($C319,'[3]BIS Feb-26'!$C:$C,'[3]BIS Feb-26'!AV:AV,"",0)</f>
        <v>45402</v>
      </c>
      <c r="DD319" s="11">
        <f>_xlfn.XLOOKUP($C319,'[3]BIS Feb-26'!$C:$C,'[3]BIS Feb-26'!AW:AW,"",0)</f>
        <v>1</v>
      </c>
      <c r="DE319" s="11">
        <f>_xlfn.XLOOKUP($C319,'[3]BIS Feb-26'!$C:$C,'[3]BIS Feb-26'!AX:AX,"",0)</f>
        <v>0</v>
      </c>
      <c r="DF319" s="11">
        <f>_xlfn.XLOOKUP($C319,'[3]BIS Feb-26'!$C:$C,'[3]BIS Feb-26'!AY:AY,"",0)</f>
        <v>0</v>
      </c>
      <c r="DG319" s="11">
        <f t="shared" ca="1" si="120"/>
        <v>9</v>
      </c>
      <c r="DH319" s="11">
        <f t="shared" ca="1" si="121"/>
        <v>0</v>
      </c>
      <c r="DI319" s="11">
        <f t="shared" ca="1" si="122"/>
        <v>0</v>
      </c>
      <c r="DJ319" s="11" t="str">
        <f>_xlfn.XLOOKUP($C319,'[3]Active Customer Assets'!$D:$D,'[3]Active Customer Assets'!I:I,"",0)</f>
        <v>B (Below 100% potential spares purchased)</v>
      </c>
      <c r="DK319" s="28">
        <f>_xlfn.XLOOKUP($C319,'[3]Active Customer Assets'!$D:$D,'[3]Active Customer Assets'!J:J,"",0)</f>
        <v>45066</v>
      </c>
      <c r="DL319" s="28">
        <f>_xlfn.XLOOKUP($C319,'[3]Active Customer Assets'!$D:$D,'[3]Active Customer Assets'!K:K,"",0)</f>
        <v>45042.229166666701</v>
      </c>
      <c r="DM319" s="28">
        <f>_xlfn.XLOOKUP($C319,'[3]Active Customer Assets'!$D:$D,'[3]Active Customer Assets'!L:L,"",0)</f>
        <v>45359.459791666697</v>
      </c>
      <c r="DN319" s="21">
        <f>_xlfn.XLOOKUP($C319,'[3]Active Customer Assets'!$D:$D,'[3]Active Customer Assets'!M:M,"",0)</f>
        <v>2844</v>
      </c>
      <c r="DO319" s="28">
        <f>_xlfn.XLOOKUP($C319,'[3]Active Customer Assets'!$D:$D,'[3]Active Customer Assets'!N:N,"",0)</f>
        <v>0</v>
      </c>
      <c r="DP319" s="28">
        <f>_xlfn.XLOOKUP($C319,'[3]Active Customer Assets'!$D:$D,'[3]Active Customer Assets'!O:O,"",0)</f>
        <v>0</v>
      </c>
      <c r="DQ319" s="28" t="str">
        <f>_xlfn.XLOOKUP($C319,'[3]Active Customer Assets'!$D:$D,'[3]Active Customer Assets'!P:P,"",0)</f>
        <v>Air lube Plus</v>
      </c>
      <c r="DR319" s="28">
        <f>_xlfn.XLOOKUP($C319,'[3]Active Customer Assets'!$D:$D,'[3]Active Customer Assets'!Q:Q,"",0)</f>
        <v>45229</v>
      </c>
      <c r="DS319" s="28">
        <f>_xlfn.XLOOKUP($C319,'[3]Active Customer Assets'!$D:$D,'[3]Active Customer Assets'!R:R,"",0)</f>
        <v>45229</v>
      </c>
      <c r="DT319" s="28">
        <f>_xlfn.XLOOKUP($C319,'[3]Active Customer Assets'!$D:$D,'[3]Active Customer Assets'!S:S,"",0)</f>
        <v>45229</v>
      </c>
      <c r="DU319" s="28">
        <f>_xlfn.XLOOKUP($C319,'[3]Active Customer Assets'!$D:$D,'[3]Active Customer Assets'!T:T,"",0)</f>
        <v>45229</v>
      </c>
      <c r="DV319" s="28">
        <f>_xlfn.XLOOKUP($C319,'[3]Active Customer Assets'!$D:$D,'[3]Active Customer Assets'!U:U,"",0)</f>
        <v>45229</v>
      </c>
      <c r="DW319" s="28">
        <f>_xlfn.XLOOKUP($C319,'[3]Active Customer Assets'!$D:$D,'[3]Active Customer Assets'!V:V,"",0)</f>
        <v>45038</v>
      </c>
      <c r="DX319" s="28">
        <f>_xlfn.XLOOKUP($C319,'[3]Active Customer Assets'!$D:$D,'[3]Active Customer Assets'!W:W,"",0)</f>
        <v>0</v>
      </c>
      <c r="DY319" s="28">
        <f>_xlfn.XLOOKUP($C319,'[3]Active Customer Assets'!$D:$D,'[3]Active Customer Assets'!X:X,"",0)</f>
        <v>45038</v>
      </c>
      <c r="DZ319" s="28">
        <f>_xlfn.XLOOKUP($C319,'[3]Active Customer Assets'!$D:$D,'[3]Active Customer Assets'!Y:Y,"",0)</f>
        <v>45038</v>
      </c>
      <c r="EA319" s="28" t="str">
        <f>_xlfn.XLOOKUP($C319,'[3]Active Customer Assets'!$D:$D,'[3]Active Customer Assets'!Z:Z,"",0)</f>
        <v>245</v>
      </c>
      <c r="EB319" s="28" t="str">
        <f>_xlfn.XLOOKUP($C319,'[3]Active Customer Assets'!$D:$D,'[3]Active Customer Assets'!AA:AA,"",0)</f>
        <v>245</v>
      </c>
      <c r="EC319" s="28" t="str">
        <f>_xlfn.XLOOKUP($C319,'[3]Active Customer Assets'!$D:$D,'[3]Active Customer Assets'!AB:AB,"",0)</f>
        <v>245</v>
      </c>
      <c r="ED319" s="28" t="str">
        <f>_xlfn.XLOOKUP($C319,'[3]Active Customer Assets'!$D:$D,'[3]Active Customer Assets'!AC:AC,"",0)</f>
        <v>245</v>
      </c>
      <c r="EE319" s="28" t="str">
        <f>_xlfn.XLOOKUP($C319,'[3]Active Customer Assets'!$D:$D,'[3]Active Customer Assets'!AD:AD,"",0)</f>
        <v>245</v>
      </c>
      <c r="EF319" s="28" t="str">
        <f>_xlfn.XLOOKUP($C319,'[3]Active Customer Assets'!$D:$D,'[3]Active Customer Assets'!AE:AE,"",0)</f>
        <v>245</v>
      </c>
      <c r="EG319" s="28" t="str">
        <f>_xlfn.XLOOKUP($C319,'[3]Active Customer Assets'!$D:$D,'[3]Active Customer Assets'!AF:AF,"",0)</f>
        <v>245</v>
      </c>
      <c r="EH319" s="28" t="str">
        <f>_xlfn.XLOOKUP($C319,'[3]Active Customer Assets'!$D:$D,'[3]Active Customer Assets'!AG:AG,"",0)</f>
        <v>245</v>
      </c>
      <c r="EI319" s="28" t="str">
        <f>_xlfn.XLOOKUP($C319,'[3]Active Customer Assets'!$D:$D,'[3]Active Customer Assets'!AH:AH,"",0)</f>
        <v>245</v>
      </c>
      <c r="EJ319" s="21">
        <f>_xlfn.XLOOKUP($C319,'[3]Active Customer Assets'!$D:$D,'[3]Active Customer Assets'!AI:AI,"",0)</f>
        <v>4</v>
      </c>
      <c r="EK319" s="35" t="str">
        <f>[3]!tbl_DPSAC[[#This Row],[Unit Status]]</f>
        <v>Shifted</v>
      </c>
    </row>
    <row r="320" spans="1:141" x14ac:dyDescent="0.15">
      <c r="A320" s="11">
        <f>ROW(tbl_DPSAC[[#This Row],[Sl. No.]])-1</f>
        <v>319</v>
      </c>
      <c r="B320" s="12" t="s">
        <v>136</v>
      </c>
      <c r="C320" s="12" t="s">
        <v>1713</v>
      </c>
      <c r="D320" s="12" t="s">
        <v>638</v>
      </c>
      <c r="E320" s="11" t="s">
        <v>639</v>
      </c>
      <c r="F320" s="12" t="s">
        <v>161</v>
      </c>
      <c r="G320" s="13" t="s">
        <v>1714</v>
      </c>
      <c r="H320" s="13" t="str">
        <f>_xlfn.XLOOKUP(C320,'[1]E&amp;DPSAC'!$K:$K,'[1]E&amp;DPSAC'!$E:$E,,0)</f>
        <v>C/O PRAKASH RAM, PHUSHRO</v>
      </c>
      <c r="I320" s="13"/>
      <c r="J320" s="13">
        <v>8789232926</v>
      </c>
      <c r="K320" s="13">
        <v>8789232926</v>
      </c>
      <c r="L320" s="12" t="str">
        <f t="shared" ca="1" si="100"/>
        <v>Non - Warranty</v>
      </c>
      <c r="M320" s="14">
        <v>45107</v>
      </c>
      <c r="N320" s="15">
        <v>24</v>
      </c>
      <c r="O320" s="14">
        <f t="shared" si="125"/>
        <v>45838</v>
      </c>
      <c r="P320" s="11" t="s">
        <v>142</v>
      </c>
      <c r="Q320" s="19" t="str">
        <f>_xlfn.XLOOKUP(C320,'[2]Sch Calls'!$R:$R,'[2]Sch Calls'!$F:$F,"",0)</f>
        <v>CC-01908667</v>
      </c>
      <c r="R320" s="18">
        <f>_xlfn.XLOOKUP(C320,'[2]Sch Calls'!$R:$R,'[2]Sch Calls'!$A:$A,"",0)</f>
        <v>46009.492812500001</v>
      </c>
      <c r="S320" s="17">
        <f>_xlfn.XLOOKUP(C320,'[2]Sch Calls'!$R:$R,'[2]Sch Calls'!$B:$B,"",0)</f>
        <v>4135</v>
      </c>
      <c r="T320" s="18">
        <f>_xlfn.XLOOKUP(C320,'[1]E&amp;DPSAC'!$K:$K,'[1]E&amp;DPSAC'!$W:$W,"",0)</f>
        <v>46009</v>
      </c>
      <c r="U320" s="17">
        <f>_xlfn.XLOOKUP(C320,'[1]E&amp;DPSAC'!$K:$K,'[1]E&amp;DPSAC'!$Z:$Z,"",0)</f>
        <v>4135</v>
      </c>
      <c r="V320" s="17">
        <f>_xlfn.XLOOKUP(C320,'[2]1. All Calls'!$R:$R,'[2]1. All Calls'!$B:$B,"",0)</f>
        <v>4135</v>
      </c>
      <c r="W320" s="20">
        <f>_xlfn.XLOOKUP(C320,'[2]1. All Calls'!$R:$R,'[2]1. All Calls'!$A:$A,"",0)</f>
        <v>46009.492812500001</v>
      </c>
      <c r="X320" s="17" t="str">
        <f>_xlfn.XLOOKUP(C320,'[2]Sch Calls'!$R:$R,'[2]Sch Calls'!$AB:$AB,"",0)</f>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
      <c r="Y320" s="17">
        <f t="shared" si="102"/>
        <v>750</v>
      </c>
      <c r="Z320" s="17" t="str">
        <f t="shared" si="103"/>
        <v>Done</v>
      </c>
      <c r="AA320" s="21">
        <f t="shared" ca="1" si="104"/>
        <v>91.507187499999418</v>
      </c>
      <c r="AB320" s="21" t="str">
        <f t="shared" ca="1" si="105"/>
        <v>Done</v>
      </c>
      <c r="AC320" s="11">
        <f ca="1">tbl_DPSAC[[#This Row],[Current Month Due Count]]</f>
        <v>0</v>
      </c>
      <c r="AD320" s="11">
        <f ca="1">tbl_DPSAC[[#This Row],[Next Month Due2]]</f>
        <v>0</v>
      </c>
      <c r="AE320" s="11"/>
      <c r="AF320" s="11">
        <v>2</v>
      </c>
      <c r="AG320" s="17">
        <f t="shared" ca="1" si="107"/>
        <v>4318</v>
      </c>
      <c r="AH320" s="11" t="s">
        <v>1715</v>
      </c>
      <c r="AI320" s="11" t="s">
        <v>1716</v>
      </c>
      <c r="AJ320" s="11" t="s">
        <v>1717</v>
      </c>
      <c r="AK320" s="11">
        <v>0</v>
      </c>
      <c r="AL320" s="11">
        <v>0</v>
      </c>
      <c r="AM320" s="11">
        <v>0</v>
      </c>
      <c r="AN320" s="11">
        <v>0</v>
      </c>
      <c r="AO320" s="11">
        <v>0</v>
      </c>
      <c r="AP320" s="11">
        <v>0</v>
      </c>
      <c r="AQ320" s="11">
        <v>0</v>
      </c>
      <c r="AR320" s="11">
        <v>0</v>
      </c>
      <c r="AS320" s="11">
        <v>0</v>
      </c>
      <c r="AT320" s="11">
        <v>0</v>
      </c>
      <c r="AU320" s="11">
        <v>0</v>
      </c>
      <c r="AV320" s="11">
        <v>0</v>
      </c>
      <c r="AW320" s="11">
        <v>0</v>
      </c>
      <c r="AX320" s="11" t="str">
        <f t="shared" ca="1" si="108"/>
        <v>No Service Dues</v>
      </c>
      <c r="AY320" s="17">
        <v>4135</v>
      </c>
      <c r="AZ320" s="22">
        <v>46009</v>
      </c>
      <c r="BA320" s="17" t="s">
        <v>1718</v>
      </c>
      <c r="BB320" s="17">
        <v>4135</v>
      </c>
      <c r="BC320" s="22">
        <v>46009</v>
      </c>
      <c r="BD320" s="17" t="s">
        <v>1718</v>
      </c>
      <c r="BE320" s="17">
        <v>4135</v>
      </c>
      <c r="BF320" s="22">
        <v>46009</v>
      </c>
      <c r="BG320" s="17" t="s">
        <v>1718</v>
      </c>
      <c r="BH320" s="17">
        <v>4135</v>
      </c>
      <c r="BI320" s="22">
        <v>46009</v>
      </c>
      <c r="BJ320" s="17" t="s">
        <v>1718</v>
      </c>
      <c r="BK320" s="17">
        <v>4135</v>
      </c>
      <c r="BL320" s="22">
        <v>46009</v>
      </c>
      <c r="BM320" s="17" t="s">
        <v>1718</v>
      </c>
      <c r="BN320" s="23">
        <f t="shared" si="109"/>
        <v>46189</v>
      </c>
      <c r="BO320" s="23">
        <f t="shared" si="110"/>
        <v>46189</v>
      </c>
      <c r="BP320" s="23">
        <f t="shared" si="111"/>
        <v>46189</v>
      </c>
      <c r="BQ320" s="23">
        <f t="shared" si="112"/>
        <v>46189</v>
      </c>
      <c r="BR320" s="23">
        <f t="shared" si="123"/>
        <v>46374</v>
      </c>
      <c r="BS320" s="24">
        <f t="shared" ca="1" si="113"/>
        <v>567</v>
      </c>
      <c r="BT320" s="25">
        <f t="shared" ca="1" si="114"/>
        <v>1317</v>
      </c>
      <c r="BU320" s="25">
        <f t="shared" ca="1" si="115"/>
        <v>567</v>
      </c>
      <c r="BV320" s="25">
        <f t="shared" ca="1" si="116"/>
        <v>567</v>
      </c>
      <c r="BW320" s="25">
        <f t="shared" ca="1" si="117"/>
        <v>1317</v>
      </c>
      <c r="BX320" s="26"/>
      <c r="BY320" s="11">
        <f t="shared" ca="1" si="118"/>
        <v>0</v>
      </c>
      <c r="BZ320" s="11">
        <f t="shared" ca="1" si="124"/>
        <v>0</v>
      </c>
      <c r="CA320" s="11">
        <f t="shared" ca="1" si="119"/>
        <v>0</v>
      </c>
      <c r="CB320" s="28">
        <f>_xlfn.XLOOKUP($C320,'[3]BIS Feb-26'!$C:$C,'[3]BIS Feb-26'!U:U,"",0)</f>
        <v>46008.770833333299</v>
      </c>
      <c r="CC320" s="28">
        <f>_xlfn.XLOOKUP($C320,'[3]BIS Feb-26'!$C:$C,'[3]BIS Feb-26'!V:V,"",0)</f>
        <v>46008.770833333299</v>
      </c>
      <c r="CD320" s="28">
        <f>_xlfn.XLOOKUP($C320,'[3]BIS Feb-26'!$C:$C,'[3]BIS Feb-26'!W:W,"",0)</f>
        <v>46008.770833333299</v>
      </c>
      <c r="CE320" s="28">
        <f>_xlfn.XLOOKUP($C320,'[3]BIS Feb-26'!$C:$C,'[3]BIS Feb-26'!X:X,"",0)</f>
        <v>46008.770833333299</v>
      </c>
      <c r="CF320" s="28">
        <f>_xlfn.XLOOKUP($C320,'[3]BIS Feb-26'!$C:$C,'[3]BIS Feb-26'!Y:Y,"",0)</f>
        <v>46008.770833333299</v>
      </c>
      <c r="CG320" s="28">
        <f>_xlfn.XLOOKUP($C320,'[3]BIS Feb-26'!$C:$C,'[3]BIS Feb-26'!Z:Z,"",0)</f>
        <v>46008.770833333299</v>
      </c>
      <c r="CH320" s="28">
        <f>_xlfn.XLOOKUP($C320,'[3]BIS Feb-26'!$C:$C,'[3]BIS Feb-26'!AA:AA,"",0)</f>
        <v>46008.770833333299</v>
      </c>
      <c r="CI320" s="28">
        <f>_xlfn.XLOOKUP($C320,'[3]BIS Feb-26'!$C:$C,'[3]BIS Feb-26'!AB:AB,"",0)</f>
        <v>46008.770833333299</v>
      </c>
      <c r="CJ320" s="28">
        <f>_xlfn.XLOOKUP($C320,'[3]BIS Feb-26'!$C:$C,'[3]BIS Feb-26'!AC:AC,"",0)</f>
        <v>46008.770833333299</v>
      </c>
      <c r="CK320" s="29" t="str">
        <f>_xlfn.XLOOKUP($C320,'[3]BIS Feb-26'!$C:$C,'[3]BIS Feb-26'!AD:AD,"",0)</f>
        <v>1500</v>
      </c>
      <c r="CL320" s="29" t="str">
        <f>_xlfn.XLOOKUP($C320,'[3]BIS Feb-26'!$C:$C,'[3]BIS Feb-26'!AE:AE,"",0)</f>
        <v>750</v>
      </c>
      <c r="CM320" s="29" t="str">
        <f>_xlfn.XLOOKUP($C320,'[3]BIS Feb-26'!$C:$C,'[3]BIS Feb-26'!AF:AF,"",0)</f>
        <v>750</v>
      </c>
      <c r="CN320" s="29" t="str">
        <f>_xlfn.XLOOKUP($C320,'[3]BIS Feb-26'!$C:$C,'[3]BIS Feb-26'!AG:AG,"",0)</f>
        <v>750</v>
      </c>
      <c r="CO320" s="29" t="str">
        <f>_xlfn.XLOOKUP($C320,'[3]BIS Feb-26'!$C:$C,'[3]BIS Feb-26'!AH:AH,"",0)</f>
        <v>750</v>
      </c>
      <c r="CP320" s="29" t="str">
        <f>_xlfn.XLOOKUP($C320,'[3]BIS Feb-26'!$C:$C,'[3]BIS Feb-26'!AI:AI,"",0)</f>
        <v>1500</v>
      </c>
      <c r="CQ320" s="29" t="str">
        <f>_xlfn.XLOOKUP($C320,'[3]BIS Feb-26'!$C:$C,'[3]BIS Feb-26'!AJ:AJ,"",0)</f>
        <v>1000</v>
      </c>
      <c r="CR320" s="29" t="str">
        <f>_xlfn.XLOOKUP($C320,'[3]BIS Feb-26'!$C:$C,'[3]BIS Feb-26'!AK:AK,"",0)</f>
        <v>1500</v>
      </c>
      <c r="CS320" s="29" t="str">
        <f>_xlfn.XLOOKUP($C320,'[3]BIS Feb-26'!$C:$C,'[3]BIS Feb-26'!AL:AL,"",0)</f>
        <v>1500</v>
      </c>
      <c r="CT320" s="29">
        <f>_xlfn.XLOOKUP($C320,'[3]BIS Feb-26'!$C:$C,'[3]BIS Feb-26'!AM:AM,"",0)</f>
        <v>2</v>
      </c>
      <c r="CU320" s="28">
        <f>_xlfn.XLOOKUP($C320,'[3]BIS Feb-26'!$C:$C,'[3]BIS Feb-26'!AN:AN,"",0)</f>
        <v>46188</v>
      </c>
      <c r="CV320" s="28">
        <f>_xlfn.XLOOKUP($C320,'[3]BIS Feb-26'!$C:$C,'[3]BIS Feb-26'!AO:AO,"",0)</f>
        <v>46188</v>
      </c>
      <c r="CW320" s="28">
        <f>_xlfn.XLOOKUP($C320,'[3]BIS Feb-26'!$C:$C,'[3]BIS Feb-26'!AP:AP,"",0)</f>
        <v>46188</v>
      </c>
      <c r="CX320" s="28">
        <f>_xlfn.XLOOKUP($C320,'[3]BIS Feb-26'!$C:$C,'[3]BIS Feb-26'!AQ:AQ,"",0)</f>
        <v>46188</v>
      </c>
      <c r="CY320" s="28">
        <f>_xlfn.XLOOKUP($C320,'[3]BIS Feb-26'!$C:$C,'[3]BIS Feb-26'!AR:AR,"",0)</f>
        <v>46188</v>
      </c>
      <c r="CZ320" s="28">
        <f>_xlfn.XLOOKUP($C320,'[3]BIS Feb-26'!$C:$C,'[3]BIS Feb-26'!AS:AS,"",0)</f>
        <v>46278</v>
      </c>
      <c r="DA320" s="28">
        <f>_xlfn.XLOOKUP($C320,'[3]BIS Feb-26'!$C:$C,'[3]BIS Feb-26'!AT:AT,"",0)</f>
        <v>46373</v>
      </c>
      <c r="DB320" s="28">
        <f>_xlfn.XLOOKUP($C320,'[3]BIS Feb-26'!$C:$C,'[3]BIS Feb-26'!AU:AU,"",0)</f>
        <v>46188</v>
      </c>
      <c r="DC320" s="28">
        <f>_xlfn.XLOOKUP($C320,'[3]BIS Feb-26'!$C:$C,'[3]BIS Feb-26'!AV:AV,"",0)</f>
        <v>46373</v>
      </c>
      <c r="DD320" s="11">
        <f>_xlfn.XLOOKUP($C320,'[3]BIS Feb-26'!$C:$C,'[3]BIS Feb-26'!AW:AW,"",0)</f>
        <v>0</v>
      </c>
      <c r="DE320" s="11">
        <f>_xlfn.XLOOKUP($C320,'[3]BIS Feb-26'!$C:$C,'[3]BIS Feb-26'!AX:AX,"",0)</f>
        <v>0</v>
      </c>
      <c r="DF320" s="11">
        <f>_xlfn.XLOOKUP($C320,'[3]BIS Feb-26'!$C:$C,'[3]BIS Feb-26'!AY:AY,"",0)</f>
        <v>0</v>
      </c>
      <c r="DG320" s="11">
        <f t="shared" ca="1" si="120"/>
        <v>0</v>
      </c>
      <c r="DH320" s="11">
        <f t="shared" ca="1" si="121"/>
        <v>0</v>
      </c>
      <c r="DI320" s="11">
        <f t="shared" ca="1" si="122"/>
        <v>0</v>
      </c>
      <c r="DJ320" s="11" t="str">
        <f>_xlfn.XLOOKUP($C320,'[3]Active Customer Assets'!$D:$D,'[3]Active Customer Assets'!I:I,"",0)</f>
        <v>A (100% potential spares purchased)</v>
      </c>
      <c r="DK320" s="28">
        <f>_xlfn.XLOOKUP($C320,'[3]Active Customer Assets'!$D:$D,'[3]Active Customer Assets'!J:J,"",0)</f>
        <v>45107.661805555603</v>
      </c>
      <c r="DL320" s="28">
        <f>_xlfn.XLOOKUP($C320,'[3]Active Customer Assets'!$D:$D,'[3]Active Customer Assets'!K:K,"",0)</f>
        <v>45076.229166666701</v>
      </c>
      <c r="DM320" s="28">
        <f>_xlfn.XLOOKUP($C320,'[3]Active Customer Assets'!$D:$D,'[3]Active Customer Assets'!L:L,"",0)</f>
        <v>46009.657800925903</v>
      </c>
      <c r="DN320" s="21">
        <f>_xlfn.XLOOKUP($C320,'[3]Active Customer Assets'!$D:$D,'[3]Active Customer Assets'!M:M,"",0)</f>
        <v>4135</v>
      </c>
      <c r="DO320" s="28">
        <f>_xlfn.XLOOKUP($C320,'[3]Active Customer Assets'!$D:$D,'[3]Active Customer Assets'!N:N,"",0)</f>
        <v>0</v>
      </c>
      <c r="DP320" s="28">
        <f>_xlfn.XLOOKUP($C320,'[3]Active Customer Assets'!$D:$D,'[3]Active Customer Assets'!O:O,"",0)</f>
        <v>0</v>
      </c>
      <c r="DQ320" s="28" t="str">
        <f>_xlfn.XLOOKUP($C320,'[3]Active Customer Assets'!$D:$D,'[3]Active Customer Assets'!P:P,"",0)</f>
        <v>Air lube Plus</v>
      </c>
      <c r="DR320" s="28">
        <f>_xlfn.XLOOKUP($C320,'[3]Active Customer Assets'!$D:$D,'[3]Active Customer Assets'!Q:Q,"",0)</f>
        <v>46009</v>
      </c>
      <c r="DS320" s="28">
        <f>_xlfn.XLOOKUP($C320,'[3]Active Customer Assets'!$D:$D,'[3]Active Customer Assets'!R:R,"",0)</f>
        <v>46009</v>
      </c>
      <c r="DT320" s="28">
        <f>_xlfn.XLOOKUP($C320,'[3]Active Customer Assets'!$D:$D,'[3]Active Customer Assets'!S:S,"",0)</f>
        <v>46009</v>
      </c>
      <c r="DU320" s="28">
        <f>_xlfn.XLOOKUP($C320,'[3]Active Customer Assets'!$D:$D,'[3]Active Customer Assets'!T:T,"",0)</f>
        <v>46009</v>
      </c>
      <c r="DV320" s="28">
        <f>_xlfn.XLOOKUP($C320,'[3]Active Customer Assets'!$D:$D,'[3]Active Customer Assets'!U:U,"",0)</f>
        <v>46009</v>
      </c>
      <c r="DW320" s="28">
        <f>_xlfn.XLOOKUP($C320,'[3]Active Customer Assets'!$D:$D,'[3]Active Customer Assets'!V:V,"",0)</f>
        <v>46009</v>
      </c>
      <c r="DX320" s="28">
        <f>_xlfn.XLOOKUP($C320,'[3]Active Customer Assets'!$D:$D,'[3]Active Customer Assets'!W:W,"",0)</f>
        <v>46009</v>
      </c>
      <c r="DY320" s="28">
        <f>_xlfn.XLOOKUP($C320,'[3]Active Customer Assets'!$D:$D,'[3]Active Customer Assets'!X:X,"",0)</f>
        <v>46009</v>
      </c>
      <c r="DZ320" s="28">
        <f>_xlfn.XLOOKUP($C320,'[3]Active Customer Assets'!$D:$D,'[3]Active Customer Assets'!Y:Y,"",0)</f>
        <v>46009</v>
      </c>
      <c r="EA320" s="28" t="str">
        <f>_xlfn.XLOOKUP($C320,'[3]Active Customer Assets'!$D:$D,'[3]Active Customer Assets'!Z:Z,"",0)</f>
        <v>1500</v>
      </c>
      <c r="EB320" s="28" t="str">
        <f>_xlfn.XLOOKUP($C320,'[3]Active Customer Assets'!$D:$D,'[3]Active Customer Assets'!AA:AA,"",0)</f>
        <v>750</v>
      </c>
      <c r="EC320" s="28" t="str">
        <f>_xlfn.XLOOKUP($C320,'[3]Active Customer Assets'!$D:$D,'[3]Active Customer Assets'!AB:AB,"",0)</f>
        <v>750</v>
      </c>
      <c r="ED320" s="28" t="str">
        <f>_xlfn.XLOOKUP($C320,'[3]Active Customer Assets'!$D:$D,'[3]Active Customer Assets'!AC:AC,"",0)</f>
        <v>750</v>
      </c>
      <c r="EE320" s="28" t="str">
        <f>_xlfn.XLOOKUP($C320,'[3]Active Customer Assets'!$D:$D,'[3]Active Customer Assets'!AD:AD,"",0)</f>
        <v>750</v>
      </c>
      <c r="EF320" s="28" t="str">
        <f>_xlfn.XLOOKUP($C320,'[3]Active Customer Assets'!$D:$D,'[3]Active Customer Assets'!AE:AE,"",0)</f>
        <v>1500</v>
      </c>
      <c r="EG320" s="28" t="str">
        <f>_xlfn.XLOOKUP($C320,'[3]Active Customer Assets'!$D:$D,'[3]Active Customer Assets'!AF:AF,"",0)</f>
        <v>1000</v>
      </c>
      <c r="EH320" s="28" t="str">
        <f>_xlfn.XLOOKUP($C320,'[3]Active Customer Assets'!$D:$D,'[3]Active Customer Assets'!AG:AG,"",0)</f>
        <v>1500</v>
      </c>
      <c r="EI320" s="28" t="str">
        <f>_xlfn.XLOOKUP($C320,'[3]Active Customer Assets'!$D:$D,'[3]Active Customer Assets'!AH:AH,"",0)</f>
        <v>1500</v>
      </c>
      <c r="EJ320" s="21">
        <f>_xlfn.XLOOKUP($C320,'[3]Active Customer Assets'!$D:$D,'[3]Active Customer Assets'!AI:AI,"",0)</f>
        <v>2</v>
      </c>
      <c r="EK320" s="35" t="str">
        <f>[3]!tbl_DPSAC[[#This Row],[Unit Status]]</f>
        <v>Active</v>
      </c>
    </row>
    <row r="321" spans="1:141" x14ac:dyDescent="0.15">
      <c r="A321" s="11">
        <f>ROW(tbl_DPSAC[[#This Row],[Sl. No.]])-1</f>
        <v>320</v>
      </c>
      <c r="B321" s="12" t="s">
        <v>196</v>
      </c>
      <c r="C321" s="12" t="s">
        <v>1719</v>
      </c>
      <c r="D321" s="12" t="s">
        <v>198</v>
      </c>
      <c r="E321" s="12" t="s">
        <v>199</v>
      </c>
      <c r="F321" s="12" t="s">
        <v>161</v>
      </c>
      <c r="G321" s="13" t="s">
        <v>1720</v>
      </c>
      <c r="H321" s="13" t="str">
        <f>_xlfn.XLOOKUP(C321,'[1]E&amp;DPSAC'!$K:$K,'[1]E&amp;DPSAC'!$E:$E,,0)</f>
        <v>BEGUSARAI</v>
      </c>
      <c r="I321" s="13"/>
      <c r="J321" s="13">
        <v>9608007411</v>
      </c>
      <c r="K321" s="13">
        <v>9608007411</v>
      </c>
      <c r="L321" s="12" t="str">
        <f t="shared" ca="1" si="100"/>
        <v>Non - Warranty</v>
      </c>
      <c r="M321" s="14">
        <v>43207</v>
      </c>
      <c r="N321" s="15">
        <v>24</v>
      </c>
      <c r="O321" s="14">
        <f t="shared" si="125"/>
        <v>43951</v>
      </c>
      <c r="P321" s="11" t="s">
        <v>715</v>
      </c>
      <c r="Q321" s="19" t="str">
        <f>_xlfn.XLOOKUP(C321,'[2]Sch Calls'!$R:$R,'[2]Sch Calls'!$F:$F,"",0)</f>
        <v>CC-00867062</v>
      </c>
      <c r="R321" s="18">
        <f>_xlfn.XLOOKUP(C321,'[2]Sch Calls'!$R:$R,'[2]Sch Calls'!$A:$A,"",0)</f>
        <v>45000.619849536997</v>
      </c>
      <c r="S321" s="17">
        <f>_xlfn.XLOOKUP(C321,'[2]Sch Calls'!$R:$R,'[2]Sch Calls'!$B:$B,"",0)</f>
        <v>295</v>
      </c>
      <c r="T321" s="18">
        <f>_xlfn.XLOOKUP(C321,'[1]E&amp;DPSAC'!$K:$K,'[1]E&amp;DPSAC'!$W:$W,"",0)</f>
        <v>45000</v>
      </c>
      <c r="U321" s="17">
        <f>_xlfn.XLOOKUP(C321,'[1]E&amp;DPSAC'!$K:$K,'[1]E&amp;DPSAC'!$Z:$Z,"",0)</f>
        <v>295</v>
      </c>
      <c r="V321" s="17">
        <f>_xlfn.XLOOKUP(C321,'[2]1. All Calls'!$R:$R,'[2]1. All Calls'!$B:$B,"",0)</f>
        <v>345</v>
      </c>
      <c r="W321" s="20">
        <f>_xlfn.XLOOKUP(C321,'[2]1. All Calls'!$R:$R,'[2]1. All Calls'!$A:$A,"",0)</f>
        <v>45134.6785648148</v>
      </c>
      <c r="X321" s="17" t="str">
        <f>_xlfn.XLOOKUP(C321,'[2]Sch Calls'!$R:$R,'[2]Sch Calls'!$AB:$AB,"",0)</f>
        <v>Change Air filter, oil filter also change engine side air filter</v>
      </c>
      <c r="Y321" s="17">
        <f t="shared" si="102"/>
        <v>700</v>
      </c>
      <c r="Z321" s="17" t="str">
        <f t="shared" si="103"/>
        <v>Done</v>
      </c>
      <c r="AA321" s="21">
        <f t="shared" ca="1" si="104"/>
        <v>1100.3801504630028</v>
      </c>
      <c r="AB321" s="21" t="str">
        <f t="shared" ca="1" si="105"/>
        <v>Due</v>
      </c>
      <c r="AC321" s="11">
        <f ca="1">tbl_DPSAC[[#This Row],[Current Month Due Count]]</f>
        <v>0</v>
      </c>
      <c r="AD321" s="11">
        <f ca="1">tbl_DPSAC[[#This Row],[Next Month Due2]]</f>
        <v>0</v>
      </c>
      <c r="AE321" s="11"/>
      <c r="AF321" s="11">
        <v>4</v>
      </c>
      <c r="AG321" s="17">
        <f t="shared" ca="1" si="107"/>
        <v>4210</v>
      </c>
      <c r="AH321" s="11">
        <v>0</v>
      </c>
      <c r="AI321" s="11">
        <v>0</v>
      </c>
      <c r="AJ321" s="11">
        <v>0</v>
      </c>
      <c r="AK321" s="11">
        <v>0</v>
      </c>
      <c r="AL321" s="11">
        <v>0</v>
      </c>
      <c r="AM321" s="11">
        <v>0</v>
      </c>
      <c r="AN321" s="11">
        <v>0</v>
      </c>
      <c r="AO321" s="11">
        <v>0</v>
      </c>
      <c r="AP321" s="11">
        <v>0</v>
      </c>
      <c r="AQ321" s="11">
        <v>0</v>
      </c>
      <c r="AR321" s="11">
        <v>0</v>
      </c>
      <c r="AS321" s="11">
        <v>0</v>
      </c>
      <c r="AT321" s="11">
        <v>0</v>
      </c>
      <c r="AU321" s="11">
        <v>0</v>
      </c>
      <c r="AV321" s="11">
        <v>0</v>
      </c>
      <c r="AW321" s="11">
        <v>0</v>
      </c>
      <c r="AX321" s="11" t="str">
        <f t="shared" ca="1" si="108"/>
        <v>3 Service Due</v>
      </c>
      <c r="AY321" s="17">
        <v>295</v>
      </c>
      <c r="AZ321" s="22">
        <v>45000</v>
      </c>
      <c r="BA321" s="17" t="s">
        <v>1721</v>
      </c>
      <c r="BB321" s="17">
        <v>1</v>
      </c>
      <c r="BC321" s="22">
        <v>45107</v>
      </c>
      <c r="BD321" s="17" t="s">
        <v>1722</v>
      </c>
      <c r="BE321" s="17"/>
      <c r="BF321" s="22"/>
      <c r="BG321" s="17"/>
      <c r="BH321" s="17">
        <v>295</v>
      </c>
      <c r="BI321" s="22">
        <v>45000</v>
      </c>
      <c r="BJ321" s="17" t="s">
        <v>1721</v>
      </c>
      <c r="BK321" s="17"/>
      <c r="BL321" s="22"/>
      <c r="BM321" s="17"/>
      <c r="BN321" s="23">
        <f t="shared" si="109"/>
        <v>45180</v>
      </c>
      <c r="BO321" s="23">
        <f t="shared" si="110"/>
        <v>45287</v>
      </c>
      <c r="BP321" s="23"/>
      <c r="BQ321" s="23">
        <f t="shared" si="112"/>
        <v>45180</v>
      </c>
      <c r="BR321" s="23" t="str">
        <f t="shared" si="123"/>
        <v/>
      </c>
      <c r="BS321" s="24">
        <f t="shared" ca="1" si="113"/>
        <v>-3165</v>
      </c>
      <c r="BT321" s="25">
        <f t="shared" ca="1" si="114"/>
        <v>-2709</v>
      </c>
      <c r="BU321" s="25" t="str">
        <f t="shared" si="115"/>
        <v/>
      </c>
      <c r="BV321" s="25">
        <f t="shared" ca="1" si="116"/>
        <v>-3165</v>
      </c>
      <c r="BW321" s="25" t="str">
        <f t="shared" si="117"/>
        <v/>
      </c>
      <c r="BX321" s="11" t="s">
        <v>1016</v>
      </c>
      <c r="BY321" s="11">
        <f t="shared" ca="1" si="118"/>
        <v>3</v>
      </c>
      <c r="BZ321" s="11">
        <f t="shared" ca="1" si="124"/>
        <v>0</v>
      </c>
      <c r="CA321" s="11">
        <f t="shared" ca="1" si="119"/>
        <v>0</v>
      </c>
      <c r="CB321" s="28" t="str">
        <f>_xlfn.XLOOKUP($C321,'[3]BIS Feb-26'!$C:$C,'[3]BIS Feb-26'!U:U,"",0)</f>
        <v/>
      </c>
      <c r="CC321" s="28" t="str">
        <f>_xlfn.XLOOKUP($C321,'[3]BIS Feb-26'!$C:$C,'[3]BIS Feb-26'!V:V,"",0)</f>
        <v/>
      </c>
      <c r="CD321" s="28" t="str">
        <f>_xlfn.XLOOKUP($C321,'[3]BIS Feb-26'!$C:$C,'[3]BIS Feb-26'!W:W,"",0)</f>
        <v/>
      </c>
      <c r="CE321" s="28" t="str">
        <f>_xlfn.XLOOKUP($C321,'[3]BIS Feb-26'!$C:$C,'[3]BIS Feb-26'!X:X,"",0)</f>
        <v/>
      </c>
      <c r="CF321" s="28" t="str">
        <f>_xlfn.XLOOKUP($C321,'[3]BIS Feb-26'!$C:$C,'[3]BIS Feb-26'!Y:Y,"",0)</f>
        <v/>
      </c>
      <c r="CG321" s="28" t="str">
        <f>_xlfn.XLOOKUP($C321,'[3]BIS Feb-26'!$C:$C,'[3]BIS Feb-26'!Z:Z,"",0)</f>
        <v/>
      </c>
      <c r="CH321" s="28" t="str">
        <f>_xlfn.XLOOKUP($C321,'[3]BIS Feb-26'!$C:$C,'[3]BIS Feb-26'!AA:AA,"",0)</f>
        <v/>
      </c>
      <c r="CI321" s="28" t="str">
        <f>_xlfn.XLOOKUP($C321,'[3]BIS Feb-26'!$C:$C,'[3]BIS Feb-26'!AB:AB,"",0)</f>
        <v/>
      </c>
      <c r="CJ321" s="28" t="str">
        <f>_xlfn.XLOOKUP($C321,'[3]BIS Feb-26'!$C:$C,'[3]BIS Feb-26'!AC:AC,"",0)</f>
        <v/>
      </c>
      <c r="CK321" s="29" t="str">
        <f>_xlfn.XLOOKUP($C321,'[3]BIS Feb-26'!$C:$C,'[3]BIS Feb-26'!AD:AD,"",0)</f>
        <v/>
      </c>
      <c r="CL321" s="29" t="str">
        <f>_xlfn.XLOOKUP($C321,'[3]BIS Feb-26'!$C:$C,'[3]BIS Feb-26'!AE:AE,"",0)</f>
        <v/>
      </c>
      <c r="CM321" s="29" t="str">
        <f>_xlfn.XLOOKUP($C321,'[3]BIS Feb-26'!$C:$C,'[3]BIS Feb-26'!AF:AF,"",0)</f>
        <v/>
      </c>
      <c r="CN321" s="29" t="str">
        <f>_xlfn.XLOOKUP($C321,'[3]BIS Feb-26'!$C:$C,'[3]BIS Feb-26'!AG:AG,"",0)</f>
        <v/>
      </c>
      <c r="CO321" s="29" t="str">
        <f>_xlfn.XLOOKUP($C321,'[3]BIS Feb-26'!$C:$C,'[3]BIS Feb-26'!AH:AH,"",0)</f>
        <v/>
      </c>
      <c r="CP321" s="29" t="str">
        <f>_xlfn.XLOOKUP($C321,'[3]BIS Feb-26'!$C:$C,'[3]BIS Feb-26'!AI:AI,"",0)</f>
        <v/>
      </c>
      <c r="CQ321" s="29" t="str">
        <f>_xlfn.XLOOKUP($C321,'[3]BIS Feb-26'!$C:$C,'[3]BIS Feb-26'!AJ:AJ,"",0)</f>
        <v/>
      </c>
      <c r="CR321" s="29" t="str">
        <f>_xlfn.XLOOKUP($C321,'[3]BIS Feb-26'!$C:$C,'[3]BIS Feb-26'!AK:AK,"",0)</f>
        <v/>
      </c>
      <c r="CS321" s="29" t="str">
        <f>_xlfn.XLOOKUP($C321,'[3]BIS Feb-26'!$C:$C,'[3]BIS Feb-26'!AL:AL,"",0)</f>
        <v/>
      </c>
      <c r="CT321" s="29" t="str">
        <f>_xlfn.XLOOKUP($C321,'[3]BIS Feb-26'!$C:$C,'[3]BIS Feb-26'!AM:AM,"",0)</f>
        <v/>
      </c>
      <c r="CU321" s="28" t="str">
        <f>_xlfn.XLOOKUP($C321,'[3]BIS Feb-26'!$C:$C,'[3]BIS Feb-26'!AN:AN,"",0)</f>
        <v/>
      </c>
      <c r="CV321" s="28" t="str">
        <f>_xlfn.XLOOKUP($C321,'[3]BIS Feb-26'!$C:$C,'[3]BIS Feb-26'!AO:AO,"",0)</f>
        <v/>
      </c>
      <c r="CW321" s="28" t="str">
        <f>_xlfn.XLOOKUP($C321,'[3]BIS Feb-26'!$C:$C,'[3]BIS Feb-26'!AP:AP,"",0)</f>
        <v/>
      </c>
      <c r="CX321" s="28" t="str">
        <f>_xlfn.XLOOKUP($C321,'[3]BIS Feb-26'!$C:$C,'[3]BIS Feb-26'!AQ:AQ,"",0)</f>
        <v/>
      </c>
      <c r="CY321" s="28" t="str">
        <f>_xlfn.XLOOKUP($C321,'[3]BIS Feb-26'!$C:$C,'[3]BIS Feb-26'!AR:AR,"",0)</f>
        <v/>
      </c>
      <c r="CZ321" s="28" t="str">
        <f>_xlfn.XLOOKUP($C321,'[3]BIS Feb-26'!$C:$C,'[3]BIS Feb-26'!AS:AS,"",0)</f>
        <v/>
      </c>
      <c r="DA321" s="28" t="str">
        <f>_xlfn.XLOOKUP($C321,'[3]BIS Feb-26'!$C:$C,'[3]BIS Feb-26'!AT:AT,"",0)</f>
        <v/>
      </c>
      <c r="DB321" s="28" t="str">
        <f>_xlfn.XLOOKUP($C321,'[3]BIS Feb-26'!$C:$C,'[3]BIS Feb-26'!AU:AU,"",0)</f>
        <v/>
      </c>
      <c r="DC321" s="28" t="str">
        <f>_xlfn.XLOOKUP($C321,'[3]BIS Feb-26'!$C:$C,'[3]BIS Feb-26'!AV:AV,"",0)</f>
        <v/>
      </c>
      <c r="DD321" s="11" t="str">
        <f>_xlfn.XLOOKUP($C321,'[3]BIS Feb-26'!$C:$C,'[3]BIS Feb-26'!AW:AW,"",0)</f>
        <v/>
      </c>
      <c r="DE321" s="11" t="str">
        <f>_xlfn.XLOOKUP($C321,'[3]BIS Feb-26'!$C:$C,'[3]BIS Feb-26'!AX:AX,"",0)</f>
        <v/>
      </c>
      <c r="DF321" s="11" t="str">
        <f>_xlfn.XLOOKUP($C321,'[3]BIS Feb-26'!$C:$C,'[3]BIS Feb-26'!AY:AY,"",0)</f>
        <v/>
      </c>
      <c r="DG321" s="11">
        <f t="shared" ca="1" si="120"/>
        <v>0</v>
      </c>
      <c r="DH321" s="11">
        <f t="shared" ca="1" si="121"/>
        <v>0</v>
      </c>
      <c r="DI321" s="11">
        <f t="shared" ca="1" si="122"/>
        <v>0</v>
      </c>
      <c r="DJ321" s="11" t="str">
        <f>_xlfn.XLOOKUP($C321,'[3]Active Customer Assets'!$D:$D,'[3]Active Customer Assets'!I:I,"",0)</f>
        <v>D (Compressor scrapped/ Company shut)</v>
      </c>
      <c r="DK321" s="28">
        <f>_xlfn.XLOOKUP($C321,'[3]Active Customer Assets'!$D:$D,'[3]Active Customer Assets'!J:J,"",0)</f>
        <v>43207</v>
      </c>
      <c r="DL321" s="28">
        <f>_xlfn.XLOOKUP($C321,'[3]Active Customer Assets'!$D:$D,'[3]Active Customer Assets'!K:K,"",0)</f>
        <v>43182</v>
      </c>
      <c r="DM321" s="28">
        <f>_xlfn.XLOOKUP($C321,'[3]Active Customer Assets'!$D:$D,'[3]Active Customer Assets'!L:L,"",0)</f>
        <v>45134.697615740697</v>
      </c>
      <c r="DN321" s="21">
        <f>_xlfn.XLOOKUP($C321,'[3]Active Customer Assets'!$D:$D,'[3]Active Customer Assets'!M:M,"",0)</f>
        <v>345</v>
      </c>
      <c r="DO321" s="28">
        <f>_xlfn.XLOOKUP($C321,'[3]Active Customer Assets'!$D:$D,'[3]Active Customer Assets'!N:N,"",0)</f>
        <v>0</v>
      </c>
      <c r="DP321" s="28">
        <f>_xlfn.XLOOKUP($C321,'[3]Active Customer Assets'!$D:$D,'[3]Active Customer Assets'!O:O,"",0)</f>
        <v>0</v>
      </c>
      <c r="DQ321" s="28" t="str">
        <f>_xlfn.XLOOKUP($C321,'[3]Active Customer Assets'!$D:$D,'[3]Active Customer Assets'!P:P,"",0)</f>
        <v>Air lube Plus</v>
      </c>
      <c r="DR321" s="28">
        <f>_xlfn.XLOOKUP($C321,'[3]Active Customer Assets'!$D:$D,'[3]Active Customer Assets'!Q:Q,"",0)</f>
        <v>45000</v>
      </c>
      <c r="DS321" s="28">
        <f>_xlfn.XLOOKUP($C321,'[3]Active Customer Assets'!$D:$D,'[3]Active Customer Assets'!R:R,"",0)</f>
        <v>45000</v>
      </c>
      <c r="DT321" s="28">
        <f>_xlfn.XLOOKUP($C321,'[3]Active Customer Assets'!$D:$D,'[3]Active Customer Assets'!S:S,"",0)</f>
        <v>45000</v>
      </c>
      <c r="DU321" s="28">
        <f>_xlfn.XLOOKUP($C321,'[3]Active Customer Assets'!$D:$D,'[3]Active Customer Assets'!T:T,"",0)</f>
        <v>45000</v>
      </c>
      <c r="DV321" s="28">
        <f>_xlfn.XLOOKUP($C321,'[3]Active Customer Assets'!$D:$D,'[3]Active Customer Assets'!U:U,"",0)</f>
        <v>45000</v>
      </c>
      <c r="DW321" s="28">
        <f>_xlfn.XLOOKUP($C321,'[3]Active Customer Assets'!$D:$D,'[3]Active Customer Assets'!V:V,"",0)</f>
        <v>0</v>
      </c>
      <c r="DX321" s="28">
        <f>_xlfn.XLOOKUP($C321,'[3]Active Customer Assets'!$D:$D,'[3]Active Customer Assets'!W:W,"",0)</f>
        <v>0</v>
      </c>
      <c r="DY321" s="28">
        <f>_xlfn.XLOOKUP($C321,'[3]Active Customer Assets'!$D:$D,'[3]Active Customer Assets'!X:X,"",0)</f>
        <v>0</v>
      </c>
      <c r="DZ321" s="28">
        <f>_xlfn.XLOOKUP($C321,'[3]Active Customer Assets'!$D:$D,'[3]Active Customer Assets'!Y:Y,"",0)</f>
        <v>0</v>
      </c>
      <c r="EA321" s="28" t="str">
        <f>_xlfn.XLOOKUP($C321,'[3]Active Customer Assets'!$D:$D,'[3]Active Customer Assets'!Z:Z,"",0)</f>
        <v>465</v>
      </c>
      <c r="EB321" s="28" t="str">
        <f>_xlfn.XLOOKUP($C321,'[3]Active Customer Assets'!$D:$D,'[3]Active Customer Assets'!AA:AA,"",0)</f>
        <v>465</v>
      </c>
      <c r="EC321" s="28" t="str">
        <f>_xlfn.XLOOKUP($C321,'[3]Active Customer Assets'!$D:$D,'[3]Active Customer Assets'!AB:AB,"",0)</f>
        <v>465</v>
      </c>
      <c r="ED321" s="28" t="str">
        <f>_xlfn.XLOOKUP($C321,'[3]Active Customer Assets'!$D:$D,'[3]Active Customer Assets'!AC:AC,"",0)</f>
        <v>465</v>
      </c>
      <c r="EE321" s="28" t="str">
        <f>_xlfn.XLOOKUP($C321,'[3]Active Customer Assets'!$D:$D,'[3]Active Customer Assets'!AD:AD,"",0)</f>
        <v>465</v>
      </c>
      <c r="EF321" s="28" t="str">
        <f>_xlfn.XLOOKUP($C321,'[3]Active Customer Assets'!$D:$D,'[3]Active Customer Assets'!AE:AE,"",0)</f>
        <v>1465</v>
      </c>
      <c r="EG321" s="28" t="str">
        <f>_xlfn.XLOOKUP($C321,'[3]Active Customer Assets'!$D:$D,'[3]Active Customer Assets'!AF:AF,"",0)</f>
        <v>465</v>
      </c>
      <c r="EH321" s="28" t="str">
        <f>_xlfn.XLOOKUP($C321,'[3]Active Customer Assets'!$D:$D,'[3]Active Customer Assets'!AG:AG,"",0)</f>
        <v>1465</v>
      </c>
      <c r="EI321" s="28" t="str">
        <f>_xlfn.XLOOKUP($C321,'[3]Active Customer Assets'!$D:$D,'[3]Active Customer Assets'!AH:AH,"",0)</f>
        <v>1465</v>
      </c>
      <c r="EJ321" s="21">
        <f>_xlfn.XLOOKUP($C321,'[3]Active Customer Assets'!$D:$D,'[3]Active Customer Assets'!AI:AI,"",0)</f>
        <v>4</v>
      </c>
      <c r="EK321" s="35" t="str">
        <f>[3]!tbl_DPSAC[[#This Row],[Unit Status]]</f>
        <v>Scraped</v>
      </c>
    </row>
    <row r="322" spans="1:141" x14ac:dyDescent="0.15">
      <c r="A322" s="11">
        <f>ROW(tbl_DPSAC[[#This Row],[Sl. No.]])-1</f>
        <v>321</v>
      </c>
      <c r="B322" s="12" t="s">
        <v>136</v>
      </c>
      <c r="C322" s="12" t="s">
        <v>1723</v>
      </c>
      <c r="D322" s="12" t="s">
        <v>138</v>
      </c>
      <c r="E322" s="12" t="s">
        <v>139</v>
      </c>
      <c r="F322" s="12" t="s">
        <v>161</v>
      </c>
      <c r="G322" s="13" t="s">
        <v>1724</v>
      </c>
      <c r="H322" s="13" t="str">
        <f>_xlfn.XLOOKUP(C322,'[1]E&amp;DPSAC'!$K:$K,'[1]E&amp;DPSAC'!$E:$E,,0)</f>
        <v>CHANDMARI, JORAPHATAK,, DHANBAD</v>
      </c>
      <c r="I322" s="13"/>
      <c r="J322" s="13">
        <v>9047558968</v>
      </c>
      <c r="K322" s="13">
        <v>8668122316</v>
      </c>
      <c r="L322" s="12" t="str">
        <f t="shared" ref="L322:L385" ca="1" si="126">IF(O322&gt;=TODAY(),"Warranty","Non - Warranty")</f>
        <v>Non - Warranty</v>
      </c>
      <c r="M322" s="14">
        <v>43488</v>
      </c>
      <c r="N322" s="15">
        <v>24</v>
      </c>
      <c r="O322" s="14">
        <f t="shared" si="125"/>
        <v>44227</v>
      </c>
      <c r="P322" s="11" t="s">
        <v>715</v>
      </c>
      <c r="Q322" s="19" t="str">
        <f>_xlfn.XLOOKUP(C322,'[2]Sch Calls'!$R:$R,'[2]Sch Calls'!$F:$F,"",0)</f>
        <v>CC-01116088</v>
      </c>
      <c r="R322" s="18">
        <f>_xlfn.XLOOKUP(C322,'[2]Sch Calls'!$R:$R,'[2]Sch Calls'!$A:$A,"",0)</f>
        <v>45266.487557870401</v>
      </c>
      <c r="S322" s="17">
        <f>_xlfn.XLOOKUP(C322,'[2]Sch Calls'!$R:$R,'[2]Sch Calls'!$B:$B,"",0)</f>
        <v>5100</v>
      </c>
      <c r="T322" s="18">
        <f>_xlfn.XLOOKUP(C322,'[1]E&amp;DPSAC'!$K:$K,'[1]E&amp;DPSAC'!$W:$W,"",0)</f>
        <v>45266</v>
      </c>
      <c r="U322" s="17">
        <f>_xlfn.XLOOKUP(C322,'[1]E&amp;DPSAC'!$K:$K,'[1]E&amp;DPSAC'!$Z:$Z,"",0)</f>
        <v>5100</v>
      </c>
      <c r="V322" s="17">
        <f>_xlfn.XLOOKUP(C322,'[2]1. All Calls'!$R:$R,'[2]1. All Calls'!$B:$B,"",0)</f>
        <v>7170</v>
      </c>
      <c r="W322" s="20">
        <f>_xlfn.XLOOKUP(C322,'[2]1. All Calls'!$R:$R,'[2]1. All Calls'!$A:$A,"",0)</f>
        <v>45966.637499999997</v>
      </c>
      <c r="X322" s="17" t="str">
        <f>_xlfn.XLOOKUP(C322,'[2]Sch Calls'!$R:$R,'[2]Sch Calls'!$AB:$AB,"",0)</f>
        <v>Attend the site for schedule service so drain oil from tank and drain oil from cooler to 38 liters oil drain then change oil filter, air filter for compressor and engine both side and oil 40 liters after then start the unit found running ok.</v>
      </c>
      <c r="Y322" s="17">
        <f t="shared" ref="Y322:Y385" si="127">IFERROR(SUM(S322+750)-V322,0)</f>
        <v>-1320</v>
      </c>
      <c r="Z322" s="17" t="str">
        <f t="shared" ref="Z322:Z385" si="128">IF(Y322&gt;=0,"Done","Due")</f>
        <v>Due</v>
      </c>
      <c r="AA322" s="21">
        <f t="shared" ref="AA322:AA385" ca="1" si="129">IFERROR(SUM(TODAY()-R322),SUM(TODAY()-M322))</f>
        <v>834.51244212959864</v>
      </c>
      <c r="AB322" s="21" t="str">
        <f t="shared" ref="AB322:AB385" ca="1" si="130">IF(AA322&gt;=180,"Due","Done")</f>
        <v>Due</v>
      </c>
      <c r="AC322" s="11">
        <f ca="1">tbl_DPSAC[[#This Row],[Current Month Due Count]]</f>
        <v>0</v>
      </c>
      <c r="AD322" s="11">
        <f ca="1">tbl_DPSAC[[#This Row],[Next Month Due2]]</f>
        <v>0</v>
      </c>
      <c r="AE322" s="11"/>
      <c r="AF322" s="11">
        <v>3</v>
      </c>
      <c r="AG322" s="17">
        <f t="shared" ref="AG322:AG385" ca="1" si="131">IFERROR(IF(V322&gt;=1,ROUND(SUM(SUM(TODAY()-W322)*AF322)+V322,0),""),"")</f>
        <v>7573</v>
      </c>
      <c r="AH322" s="11">
        <v>0</v>
      </c>
      <c r="AI322" s="11">
        <v>0</v>
      </c>
      <c r="AJ322" s="11">
        <v>0</v>
      </c>
      <c r="AK322" s="11">
        <v>0</v>
      </c>
      <c r="AL322" s="11">
        <v>0</v>
      </c>
      <c r="AM322" s="11">
        <v>0</v>
      </c>
      <c r="AN322" s="11">
        <v>0</v>
      </c>
      <c r="AO322" s="11">
        <v>0</v>
      </c>
      <c r="AP322" s="11">
        <v>0</v>
      </c>
      <c r="AQ322" s="11">
        <v>0</v>
      </c>
      <c r="AR322" s="11">
        <v>0</v>
      </c>
      <c r="AS322" s="11">
        <v>0</v>
      </c>
      <c r="AT322" s="11">
        <v>0</v>
      </c>
      <c r="AU322" s="11">
        <v>0</v>
      </c>
      <c r="AV322" s="11">
        <v>0</v>
      </c>
      <c r="AW322" s="11">
        <v>0</v>
      </c>
      <c r="AX322" s="11" t="str">
        <f t="shared" ref="AX322:AX367" ca="1" si="132">IF(COUNTIF(AY322:BW322,"&lt;0")=0,"No Service Dues",CONCATENATE(COUNTIF(AY322:BW322,"&lt;0")," Service Due"))</f>
        <v>5 Service Due</v>
      </c>
      <c r="AY322" s="17">
        <v>5100</v>
      </c>
      <c r="AZ322" s="22">
        <v>45266</v>
      </c>
      <c r="BA322" s="17" t="s">
        <v>1725</v>
      </c>
      <c r="BB322" s="17">
        <v>4500</v>
      </c>
      <c r="BC322" s="22">
        <v>45090</v>
      </c>
      <c r="BD322" s="17" t="s">
        <v>1726</v>
      </c>
      <c r="BE322" s="17">
        <v>5100</v>
      </c>
      <c r="BF322" s="22">
        <v>45266</v>
      </c>
      <c r="BG322" s="17" t="s">
        <v>1725</v>
      </c>
      <c r="BH322" s="17">
        <v>5100</v>
      </c>
      <c r="BI322" s="22">
        <v>45266</v>
      </c>
      <c r="BJ322" s="17" t="s">
        <v>1725</v>
      </c>
      <c r="BK322" s="17">
        <v>4500</v>
      </c>
      <c r="BL322" s="22">
        <v>45090</v>
      </c>
      <c r="BM322" s="17" t="s">
        <v>1726</v>
      </c>
      <c r="BN322" s="23">
        <f t="shared" ref="BN322:BN385" si="133">IFERROR(IF(AZ322&gt;0,AZ322+180,""),"")</f>
        <v>45446</v>
      </c>
      <c r="BO322" s="23">
        <f t="shared" ref="BO322:BO385" si="134">IFERROR(IF(BC322&gt;0,BC322+180,""),"")</f>
        <v>45270</v>
      </c>
      <c r="BP322" s="23">
        <f t="shared" ref="BP322:BP385" si="135">IFERROR(IF(BF322&gt;0,BF322+180,""),"")</f>
        <v>45446</v>
      </c>
      <c r="BQ322" s="23">
        <f t="shared" ref="BQ322:BQ385" si="136">IFERROR(IF(BI322&gt;0,BI322+180,""),"")</f>
        <v>45446</v>
      </c>
      <c r="BR322" s="23">
        <f t="shared" si="123"/>
        <v>45455</v>
      </c>
      <c r="BS322" s="24">
        <f t="shared" ref="BS322:BS385" ca="1" si="137">IFERROR(IF(AY322&gt;0,AY322+750-AG322,""),"")</f>
        <v>-1723</v>
      </c>
      <c r="BT322" s="25">
        <f t="shared" ref="BT322:BT385" ca="1" si="138">IFERROR(IF(BB322&gt;0,BB322+1500-AG322,""),"")</f>
        <v>-1573</v>
      </c>
      <c r="BU322" s="25">
        <f t="shared" ref="BU322:BU385" ca="1" si="139">IFERROR(IF(BE322&gt;0,SUM(BE322+750)-AG322,""),"")</f>
        <v>-1723</v>
      </c>
      <c r="BV322" s="25">
        <f t="shared" ref="BV322:BV385" ca="1" si="140">IFERROR(IF(BH322&gt;0,BH322+750-AG322,""),"")</f>
        <v>-1723</v>
      </c>
      <c r="BW322" s="25">
        <f t="shared" ref="BW322:BW385" ca="1" si="141">IFERROR(IF(BK322&gt;0,BK322+1500-AG322,""),"")</f>
        <v>-1573</v>
      </c>
      <c r="BX322" s="26"/>
      <c r="BY322" s="11">
        <f t="shared" ref="BY322:BY385" ca="1" si="142">COUNTIFS(BN322:BR322, "&lt;"&amp;DATE(YEAR(TODAY()), MONTH(TODAY()), 1))</f>
        <v>5</v>
      </c>
      <c r="BZ322" s="11">
        <f t="shared" ca="1" si="124"/>
        <v>0</v>
      </c>
      <c r="CA322" s="11">
        <f t="shared" ref="CA322:CA385" ca="1" si="143">COUNTIFS(BN322:BR322, "&gt;="&amp;DATE(YEAR(TODAY()), MONTH(TODAY())+1, 1), BN322:BR322, "&lt;"&amp;DATE(YEAR(TODAY()), MONTH(TODAY())+2, 1))</f>
        <v>0</v>
      </c>
      <c r="CB322" s="28" t="str">
        <f>_xlfn.XLOOKUP($C322,'[3]BIS Feb-26'!$C:$C,'[3]BIS Feb-26'!U:U,"",0)</f>
        <v/>
      </c>
      <c r="CC322" s="28" t="str">
        <f>_xlfn.XLOOKUP($C322,'[3]BIS Feb-26'!$C:$C,'[3]BIS Feb-26'!V:V,"",0)</f>
        <v/>
      </c>
      <c r="CD322" s="28" t="str">
        <f>_xlfn.XLOOKUP($C322,'[3]BIS Feb-26'!$C:$C,'[3]BIS Feb-26'!W:W,"",0)</f>
        <v/>
      </c>
      <c r="CE322" s="28" t="str">
        <f>_xlfn.XLOOKUP($C322,'[3]BIS Feb-26'!$C:$C,'[3]BIS Feb-26'!X:X,"",0)</f>
        <v/>
      </c>
      <c r="CF322" s="28" t="str">
        <f>_xlfn.XLOOKUP($C322,'[3]BIS Feb-26'!$C:$C,'[3]BIS Feb-26'!Y:Y,"",0)</f>
        <v/>
      </c>
      <c r="CG322" s="28" t="str">
        <f>_xlfn.XLOOKUP($C322,'[3]BIS Feb-26'!$C:$C,'[3]BIS Feb-26'!Z:Z,"",0)</f>
        <v/>
      </c>
      <c r="CH322" s="28" t="str">
        <f>_xlfn.XLOOKUP($C322,'[3]BIS Feb-26'!$C:$C,'[3]BIS Feb-26'!AA:AA,"",0)</f>
        <v/>
      </c>
      <c r="CI322" s="28" t="str">
        <f>_xlfn.XLOOKUP($C322,'[3]BIS Feb-26'!$C:$C,'[3]BIS Feb-26'!AB:AB,"",0)</f>
        <v/>
      </c>
      <c r="CJ322" s="28" t="str">
        <f>_xlfn.XLOOKUP($C322,'[3]BIS Feb-26'!$C:$C,'[3]BIS Feb-26'!AC:AC,"",0)</f>
        <v/>
      </c>
      <c r="CK322" s="29" t="str">
        <f>_xlfn.XLOOKUP($C322,'[3]BIS Feb-26'!$C:$C,'[3]BIS Feb-26'!AD:AD,"",0)</f>
        <v/>
      </c>
      <c r="CL322" s="29" t="str">
        <f>_xlfn.XLOOKUP($C322,'[3]BIS Feb-26'!$C:$C,'[3]BIS Feb-26'!AE:AE,"",0)</f>
        <v/>
      </c>
      <c r="CM322" s="29" t="str">
        <f>_xlfn.XLOOKUP($C322,'[3]BIS Feb-26'!$C:$C,'[3]BIS Feb-26'!AF:AF,"",0)</f>
        <v/>
      </c>
      <c r="CN322" s="29" t="str">
        <f>_xlfn.XLOOKUP($C322,'[3]BIS Feb-26'!$C:$C,'[3]BIS Feb-26'!AG:AG,"",0)</f>
        <v/>
      </c>
      <c r="CO322" s="29" t="str">
        <f>_xlfn.XLOOKUP($C322,'[3]BIS Feb-26'!$C:$C,'[3]BIS Feb-26'!AH:AH,"",0)</f>
        <v/>
      </c>
      <c r="CP322" s="29" t="str">
        <f>_xlfn.XLOOKUP($C322,'[3]BIS Feb-26'!$C:$C,'[3]BIS Feb-26'!AI:AI,"",0)</f>
        <v/>
      </c>
      <c r="CQ322" s="29" t="str">
        <f>_xlfn.XLOOKUP($C322,'[3]BIS Feb-26'!$C:$C,'[3]BIS Feb-26'!AJ:AJ,"",0)</f>
        <v/>
      </c>
      <c r="CR322" s="29" t="str">
        <f>_xlfn.XLOOKUP($C322,'[3]BIS Feb-26'!$C:$C,'[3]BIS Feb-26'!AK:AK,"",0)</f>
        <v/>
      </c>
      <c r="CS322" s="29" t="str">
        <f>_xlfn.XLOOKUP($C322,'[3]BIS Feb-26'!$C:$C,'[3]BIS Feb-26'!AL:AL,"",0)</f>
        <v/>
      </c>
      <c r="CT322" s="29" t="str">
        <f>_xlfn.XLOOKUP($C322,'[3]BIS Feb-26'!$C:$C,'[3]BIS Feb-26'!AM:AM,"",0)</f>
        <v/>
      </c>
      <c r="CU322" s="28" t="str">
        <f>_xlfn.XLOOKUP($C322,'[3]BIS Feb-26'!$C:$C,'[3]BIS Feb-26'!AN:AN,"",0)</f>
        <v/>
      </c>
      <c r="CV322" s="28" t="str">
        <f>_xlfn.XLOOKUP($C322,'[3]BIS Feb-26'!$C:$C,'[3]BIS Feb-26'!AO:AO,"",0)</f>
        <v/>
      </c>
      <c r="CW322" s="28" t="str">
        <f>_xlfn.XLOOKUP($C322,'[3]BIS Feb-26'!$C:$C,'[3]BIS Feb-26'!AP:AP,"",0)</f>
        <v/>
      </c>
      <c r="CX322" s="28" t="str">
        <f>_xlfn.XLOOKUP($C322,'[3]BIS Feb-26'!$C:$C,'[3]BIS Feb-26'!AQ:AQ,"",0)</f>
        <v/>
      </c>
      <c r="CY322" s="28" t="str">
        <f>_xlfn.XLOOKUP($C322,'[3]BIS Feb-26'!$C:$C,'[3]BIS Feb-26'!AR:AR,"",0)</f>
        <v/>
      </c>
      <c r="CZ322" s="28" t="str">
        <f>_xlfn.XLOOKUP($C322,'[3]BIS Feb-26'!$C:$C,'[3]BIS Feb-26'!AS:AS,"",0)</f>
        <v/>
      </c>
      <c r="DA322" s="28" t="str">
        <f>_xlfn.XLOOKUP($C322,'[3]BIS Feb-26'!$C:$C,'[3]BIS Feb-26'!AT:AT,"",0)</f>
        <v/>
      </c>
      <c r="DB322" s="28" t="str">
        <f>_xlfn.XLOOKUP($C322,'[3]BIS Feb-26'!$C:$C,'[3]BIS Feb-26'!AU:AU,"",0)</f>
        <v/>
      </c>
      <c r="DC322" s="28" t="str">
        <f>_xlfn.XLOOKUP($C322,'[3]BIS Feb-26'!$C:$C,'[3]BIS Feb-26'!AV:AV,"",0)</f>
        <v/>
      </c>
      <c r="DD322" s="11" t="str">
        <f>_xlfn.XLOOKUP($C322,'[3]BIS Feb-26'!$C:$C,'[3]BIS Feb-26'!AW:AW,"",0)</f>
        <v/>
      </c>
      <c r="DE322" s="11" t="str">
        <f>_xlfn.XLOOKUP($C322,'[3]BIS Feb-26'!$C:$C,'[3]BIS Feb-26'!AX:AX,"",0)</f>
        <v/>
      </c>
      <c r="DF322" s="11" t="str">
        <f>_xlfn.XLOOKUP($C322,'[3]BIS Feb-26'!$C:$C,'[3]BIS Feb-26'!AY:AY,"",0)</f>
        <v/>
      </c>
      <c r="DG322" s="11">
        <f t="shared" ref="DG322:DG385" ca="1" si="144">COUNTIFS(CU322:DC322, "&lt;"&amp;DATE(YEAR(TODAY()), MONTH(TODAY()), 1))</f>
        <v>0</v>
      </c>
      <c r="DH322" s="11">
        <f t="shared" ref="DH322:DH385" ca="1" si="145">COUNTIFS(CU322:DC322, "&gt;="&amp;DATE(YEAR(TODAY()), MONTH(TODAY()), 1), CU322:DC322, "&lt;"&amp;DATE(YEAR(TODAY()), MONTH(TODAY())+1, 1))</f>
        <v>0</v>
      </c>
      <c r="DI322" s="11">
        <f t="shared" ref="DI322:DI385" ca="1" si="146">COUNTIFS(CU322:DC322, "&gt;="&amp;DATE(YEAR(TODAY()), MONTH(TODAY())+1, 1), CU322:DC322, "&lt;"&amp;DATE(YEAR(TODAY()), MONTH(TODAY())+2, 1))</f>
        <v>0</v>
      </c>
      <c r="DJ322" s="11" t="str">
        <f>_xlfn.XLOOKUP($C322,'[3]Active Customer Assets'!$D:$D,'[3]Active Customer Assets'!I:I,"",0)</f>
        <v>D (Compressor scrapped/ Company shut)</v>
      </c>
      <c r="DK322" s="28">
        <f>_xlfn.XLOOKUP($C322,'[3]Active Customer Assets'!$D:$D,'[3]Active Customer Assets'!J:J,"",0)</f>
        <v>43488.443055555603</v>
      </c>
      <c r="DL322" s="28">
        <f>_xlfn.XLOOKUP($C322,'[3]Active Customer Assets'!$D:$D,'[3]Active Customer Assets'!K:K,"",0)</f>
        <v>43399</v>
      </c>
      <c r="DM322" s="28">
        <f>_xlfn.XLOOKUP($C322,'[3]Active Customer Assets'!$D:$D,'[3]Active Customer Assets'!L:L,"",0)</f>
        <v>45966.638078703698</v>
      </c>
      <c r="DN322" s="21">
        <f>_xlfn.XLOOKUP($C322,'[3]Active Customer Assets'!$D:$D,'[3]Active Customer Assets'!M:M,"",0)</f>
        <v>7170</v>
      </c>
      <c r="DO322" s="28">
        <f>_xlfn.XLOOKUP($C322,'[3]Active Customer Assets'!$D:$D,'[3]Active Customer Assets'!N:N,"",0)</f>
        <v>0</v>
      </c>
      <c r="DP322" s="28">
        <f>_xlfn.XLOOKUP($C322,'[3]Active Customer Assets'!$D:$D,'[3]Active Customer Assets'!O:O,"",0)</f>
        <v>0</v>
      </c>
      <c r="DQ322" s="28" t="str">
        <f>_xlfn.XLOOKUP($C322,'[3]Active Customer Assets'!$D:$D,'[3]Active Customer Assets'!P:P,"",0)</f>
        <v>Air lube Plus</v>
      </c>
      <c r="DR322" s="28">
        <f>_xlfn.XLOOKUP($C322,'[3]Active Customer Assets'!$D:$D,'[3]Active Customer Assets'!Q:Q,"",0)</f>
        <v>45266</v>
      </c>
      <c r="DS322" s="28">
        <f>_xlfn.XLOOKUP($C322,'[3]Active Customer Assets'!$D:$D,'[3]Active Customer Assets'!R:R,"",0)</f>
        <v>45266</v>
      </c>
      <c r="DT322" s="28">
        <f>_xlfn.XLOOKUP($C322,'[3]Active Customer Assets'!$D:$D,'[3]Active Customer Assets'!S:S,"",0)</f>
        <v>45266</v>
      </c>
      <c r="DU322" s="28">
        <f>_xlfn.XLOOKUP($C322,'[3]Active Customer Assets'!$D:$D,'[3]Active Customer Assets'!T:T,"",0)</f>
        <v>45266</v>
      </c>
      <c r="DV322" s="28">
        <f>_xlfn.XLOOKUP($C322,'[3]Active Customer Assets'!$D:$D,'[3]Active Customer Assets'!U:U,"",0)</f>
        <v>45266</v>
      </c>
      <c r="DW322" s="28">
        <f>_xlfn.XLOOKUP($C322,'[3]Active Customer Assets'!$D:$D,'[3]Active Customer Assets'!V:V,"",0)</f>
        <v>45090</v>
      </c>
      <c r="DX322" s="28">
        <f>_xlfn.XLOOKUP($C322,'[3]Active Customer Assets'!$D:$D,'[3]Active Customer Assets'!W:W,"",0)</f>
        <v>0</v>
      </c>
      <c r="DY322" s="28">
        <f>_xlfn.XLOOKUP($C322,'[3]Active Customer Assets'!$D:$D,'[3]Active Customer Assets'!X:X,"",0)</f>
        <v>45090</v>
      </c>
      <c r="DZ322" s="28">
        <f>_xlfn.XLOOKUP($C322,'[3]Active Customer Assets'!$D:$D,'[3]Active Customer Assets'!Y:Y,"",0)</f>
        <v>0</v>
      </c>
      <c r="EA322" s="28" t="str">
        <f>_xlfn.XLOOKUP($C322,'[3]Active Customer Assets'!$D:$D,'[3]Active Customer Assets'!Z:Z,"",0)</f>
        <v>320</v>
      </c>
      <c r="EB322" s="28" t="str">
        <f>_xlfn.XLOOKUP($C322,'[3]Active Customer Assets'!$D:$D,'[3]Active Customer Assets'!AA:AA,"",0)</f>
        <v>320</v>
      </c>
      <c r="EC322" s="28" t="str">
        <f>_xlfn.XLOOKUP($C322,'[3]Active Customer Assets'!$D:$D,'[3]Active Customer Assets'!AB:AB,"",0)</f>
        <v>320</v>
      </c>
      <c r="ED322" s="28" t="str">
        <f>_xlfn.XLOOKUP($C322,'[3]Active Customer Assets'!$D:$D,'[3]Active Customer Assets'!AC:AC,"",0)</f>
        <v>320</v>
      </c>
      <c r="EE322" s="28" t="str">
        <f>_xlfn.XLOOKUP($C322,'[3]Active Customer Assets'!$D:$D,'[3]Active Customer Assets'!AD:AD,"",0)</f>
        <v>320</v>
      </c>
      <c r="EF322" s="28" t="str">
        <f>_xlfn.XLOOKUP($C322,'[3]Active Customer Assets'!$D:$D,'[3]Active Customer Assets'!AE:AE,"",0)</f>
        <v>320</v>
      </c>
      <c r="EG322" s="28" t="str">
        <f>_xlfn.XLOOKUP($C322,'[3]Active Customer Assets'!$D:$D,'[3]Active Customer Assets'!AF:AF,"",0)</f>
        <v>100</v>
      </c>
      <c r="EH322" s="28" t="str">
        <f>_xlfn.XLOOKUP($C322,'[3]Active Customer Assets'!$D:$D,'[3]Active Customer Assets'!AG:AG,"",0)</f>
        <v>320</v>
      </c>
      <c r="EI322" s="28" t="str">
        <f>_xlfn.XLOOKUP($C322,'[3]Active Customer Assets'!$D:$D,'[3]Active Customer Assets'!AH:AH,"",0)</f>
        <v>320</v>
      </c>
      <c r="EJ322" s="21">
        <f>_xlfn.XLOOKUP($C322,'[3]Active Customer Assets'!$D:$D,'[3]Active Customer Assets'!AI:AI,"",0)</f>
        <v>3</v>
      </c>
      <c r="EK322" s="35" t="str">
        <f>[3]!tbl_DPSAC[[#This Row],[Unit Status]]</f>
        <v>Scraped</v>
      </c>
    </row>
    <row r="323" spans="1:141" x14ac:dyDescent="0.15">
      <c r="A323" s="11">
        <f>ROW(tbl_DPSAC[[#This Row],[Sl. No.]])-1</f>
        <v>322</v>
      </c>
      <c r="B323" s="12" t="s">
        <v>136</v>
      </c>
      <c r="C323" s="12" t="s">
        <v>1727</v>
      </c>
      <c r="D323" s="12" t="s">
        <v>138</v>
      </c>
      <c r="E323" s="12" t="s">
        <v>139</v>
      </c>
      <c r="F323" s="12" t="s">
        <v>161</v>
      </c>
      <c r="G323" s="13" t="s">
        <v>1063</v>
      </c>
      <c r="H323" s="13" t="str">
        <f>_xlfn.XLOOKUP(C323,'[1]E&amp;DPSAC'!$K:$K,'[1]E&amp;DPSAC'!$E:$E,,0)</f>
        <v>SHYAMDIH, KATRAS</v>
      </c>
      <c r="I323" s="13"/>
      <c r="J323" s="13">
        <v>9835988493</v>
      </c>
      <c r="K323" s="13">
        <v>9835988493</v>
      </c>
      <c r="L323" s="12" t="str">
        <f t="shared" ca="1" si="126"/>
        <v>Non - Warranty</v>
      </c>
      <c r="M323" s="14">
        <v>42920</v>
      </c>
      <c r="N323" s="15">
        <v>24</v>
      </c>
      <c r="O323" s="14">
        <f t="shared" si="125"/>
        <v>43677</v>
      </c>
      <c r="P323" s="11" t="s">
        <v>142</v>
      </c>
      <c r="Q323" s="19" t="str">
        <f>_xlfn.XLOOKUP(C323,'[2]Sch Calls'!$R:$R,'[2]Sch Calls'!$F:$F,"",0)</f>
        <v>CC-01843308</v>
      </c>
      <c r="R323" s="18">
        <f>_xlfn.XLOOKUP(C323,'[2]Sch Calls'!$R:$R,'[2]Sch Calls'!$A:$A,"",0)</f>
        <v>45954.728472222225</v>
      </c>
      <c r="S323" s="17">
        <f>_xlfn.XLOOKUP(C323,'[2]Sch Calls'!$R:$R,'[2]Sch Calls'!$B:$B,"",0)</f>
        <v>5900</v>
      </c>
      <c r="T323" s="18">
        <f>_xlfn.XLOOKUP(C323,'[1]E&amp;DPSAC'!$K:$K,'[1]E&amp;DPSAC'!$W:$W,"",0)</f>
        <v>45355</v>
      </c>
      <c r="U323" s="17">
        <f>_xlfn.XLOOKUP(C323,'[1]E&amp;DPSAC'!$K:$K,'[1]E&amp;DPSAC'!$Z:$Z,"",0)</f>
        <v>4250</v>
      </c>
      <c r="V323" s="17">
        <f>_xlfn.XLOOKUP(C323,'[2]1. All Calls'!$R:$R,'[2]1. All Calls'!$B:$B,"",0)</f>
        <v>5935</v>
      </c>
      <c r="W323" s="20">
        <f>_xlfn.XLOOKUP(C323,'[2]1. All Calls'!$R:$R,'[2]1. All Calls'!$A:$A,"",0)</f>
        <v>45966.63958333333</v>
      </c>
      <c r="X323" s="17" t="str">
        <f>_xlfn.XLOOKUP(C323,'[2]Sch Calls'!$R:$R,'[2]Sch Calls'!$AB:$AB,"",0)</f>
        <v>Customers are scheduled for service by itself by local parts procured from local vendors. So they change the air filter for the compressor and engine both sides, oil filter and ELGI air lube Plus oil 40 liters.</v>
      </c>
      <c r="Y323" s="17">
        <f t="shared" si="127"/>
        <v>715</v>
      </c>
      <c r="Z323" s="17" t="str">
        <f t="shared" si="128"/>
        <v>Done</v>
      </c>
      <c r="AA323" s="21">
        <f t="shared" ca="1" si="129"/>
        <v>146.27152777777519</v>
      </c>
      <c r="AB323" s="21" t="str">
        <f t="shared" ca="1" si="130"/>
        <v>Done</v>
      </c>
      <c r="AC323" s="11">
        <f ca="1">tbl_DPSAC[[#This Row],[Current Month Due Count]]</f>
        <v>0</v>
      </c>
      <c r="AD323" s="11">
        <f ca="1">tbl_DPSAC[[#This Row],[Next Month Due2]]</f>
        <v>4</v>
      </c>
      <c r="AE323" s="11"/>
      <c r="AF323" s="11">
        <v>3</v>
      </c>
      <c r="AG323" s="17">
        <f t="shared" ca="1" si="131"/>
        <v>6338</v>
      </c>
      <c r="AH323" s="11">
        <v>0</v>
      </c>
      <c r="AI323" s="11">
        <v>0</v>
      </c>
      <c r="AJ323" s="11">
        <v>0</v>
      </c>
      <c r="AK323" s="11">
        <v>0</v>
      </c>
      <c r="AL323" s="11">
        <v>0</v>
      </c>
      <c r="AM323" s="11">
        <v>0</v>
      </c>
      <c r="AN323" s="11">
        <v>0</v>
      </c>
      <c r="AO323" s="11">
        <v>0</v>
      </c>
      <c r="AP323" s="11">
        <v>0</v>
      </c>
      <c r="AQ323" s="11">
        <v>0</v>
      </c>
      <c r="AR323" s="11">
        <v>0</v>
      </c>
      <c r="AS323" s="11">
        <v>0</v>
      </c>
      <c r="AT323" s="11">
        <v>0</v>
      </c>
      <c r="AU323" s="11">
        <v>0</v>
      </c>
      <c r="AV323" s="11">
        <v>0</v>
      </c>
      <c r="AW323" s="11">
        <v>0</v>
      </c>
      <c r="AX323" s="11" t="str">
        <f t="shared" ca="1" si="132"/>
        <v>No Service Dues</v>
      </c>
      <c r="AY323" s="17">
        <v>5900</v>
      </c>
      <c r="AZ323" s="22">
        <v>45954</v>
      </c>
      <c r="BA323" s="17" t="s">
        <v>1728</v>
      </c>
      <c r="BB323" s="17">
        <v>5900</v>
      </c>
      <c r="BC323" s="22">
        <v>45954</v>
      </c>
      <c r="BD323" s="17" t="s">
        <v>1728</v>
      </c>
      <c r="BE323" s="17">
        <v>5900</v>
      </c>
      <c r="BF323" s="22">
        <v>45954</v>
      </c>
      <c r="BG323" s="17" t="s">
        <v>1728</v>
      </c>
      <c r="BH323" s="17">
        <v>5900</v>
      </c>
      <c r="BI323" s="22">
        <v>45954</v>
      </c>
      <c r="BJ323" s="17" t="s">
        <v>1728</v>
      </c>
      <c r="BK323" s="17">
        <v>5900</v>
      </c>
      <c r="BL323" s="22">
        <v>45954</v>
      </c>
      <c r="BM323" s="17" t="s">
        <v>1728</v>
      </c>
      <c r="BN323" s="23">
        <f t="shared" si="133"/>
        <v>46134</v>
      </c>
      <c r="BO323" s="23">
        <f t="shared" si="134"/>
        <v>46134</v>
      </c>
      <c r="BP323" s="23">
        <f t="shared" si="135"/>
        <v>46134</v>
      </c>
      <c r="BQ323" s="23">
        <f t="shared" si="136"/>
        <v>46134</v>
      </c>
      <c r="BR323" s="23">
        <f t="shared" ref="BR323:BR372" si="147">IFERROR(IF(BL323&gt;0,BL323+365,""),"")</f>
        <v>46319</v>
      </c>
      <c r="BS323" s="24">
        <f t="shared" ca="1" si="137"/>
        <v>312</v>
      </c>
      <c r="BT323" s="25">
        <f t="shared" ca="1" si="138"/>
        <v>1062</v>
      </c>
      <c r="BU323" s="25">
        <f t="shared" ca="1" si="139"/>
        <v>312</v>
      </c>
      <c r="BV323" s="25">
        <f t="shared" ca="1" si="140"/>
        <v>312</v>
      </c>
      <c r="BW323" s="25">
        <f t="shared" ca="1" si="141"/>
        <v>1062</v>
      </c>
      <c r="BX323" s="26"/>
      <c r="BY323" s="11">
        <f t="shared" ca="1" si="142"/>
        <v>0</v>
      </c>
      <c r="BZ323" s="11">
        <f t="shared" ref="BZ323:BZ386" ca="1" si="148">COUNTIFS(BN323:BR323, "&gt;="&amp;DATE(YEAR(TODAY()), MONTH(TODAY()), 1), BN323:BR323, "&lt;"&amp;DATE(YEAR(TODAY()), MONTH(TODAY())+1, 1))</f>
        <v>0</v>
      </c>
      <c r="CA323" s="11">
        <f t="shared" ca="1" si="143"/>
        <v>4</v>
      </c>
      <c r="CB323" s="28">
        <f>_xlfn.XLOOKUP($C323,'[3]BIS Feb-26'!$C:$C,'[3]BIS Feb-26'!U:U,"",0)</f>
        <v>45954.770833333299</v>
      </c>
      <c r="CC323" s="28">
        <f>_xlfn.XLOOKUP($C323,'[3]BIS Feb-26'!$C:$C,'[3]BIS Feb-26'!V:V,"",0)</f>
        <v>45954.770833333299</v>
      </c>
      <c r="CD323" s="28">
        <f>_xlfn.XLOOKUP($C323,'[3]BIS Feb-26'!$C:$C,'[3]BIS Feb-26'!W:W,"",0)</f>
        <v>45954.770833333299</v>
      </c>
      <c r="CE323" s="28">
        <f>_xlfn.XLOOKUP($C323,'[3]BIS Feb-26'!$C:$C,'[3]BIS Feb-26'!X:X,"",0)</f>
        <v>45954.770833333299</v>
      </c>
      <c r="CF323" s="28">
        <f>_xlfn.XLOOKUP($C323,'[3]BIS Feb-26'!$C:$C,'[3]BIS Feb-26'!Y:Y,"",0)</f>
        <v>45954.770833333299</v>
      </c>
      <c r="CG323" s="28">
        <f>_xlfn.XLOOKUP($C323,'[3]BIS Feb-26'!$C:$C,'[3]BIS Feb-26'!Z:Z,"",0)</f>
        <v>45954.770833333299</v>
      </c>
      <c r="CH323" s="28">
        <f>_xlfn.XLOOKUP($C323,'[3]BIS Feb-26'!$C:$C,'[3]BIS Feb-26'!AA:AA,"",0)</f>
        <v>45954.770833333299</v>
      </c>
      <c r="CI323" s="28">
        <f>_xlfn.XLOOKUP($C323,'[3]BIS Feb-26'!$C:$C,'[3]BIS Feb-26'!AB:AB,"",0)</f>
        <v>45954.770833333299</v>
      </c>
      <c r="CJ323" s="28">
        <f>_xlfn.XLOOKUP($C323,'[3]BIS Feb-26'!$C:$C,'[3]BIS Feb-26'!AC:AC,"",0)</f>
        <v>45954.770833333299</v>
      </c>
      <c r="CK323" s="29" t="str">
        <f>_xlfn.XLOOKUP($C323,'[3]BIS Feb-26'!$C:$C,'[3]BIS Feb-26'!AD:AD,"",0)</f>
        <v>715</v>
      </c>
      <c r="CL323" s="29" t="str">
        <f>_xlfn.XLOOKUP($C323,'[3]BIS Feb-26'!$C:$C,'[3]BIS Feb-26'!AE:AE,"",0)</f>
        <v>715</v>
      </c>
      <c r="CM323" s="29" t="str">
        <f>_xlfn.XLOOKUP($C323,'[3]BIS Feb-26'!$C:$C,'[3]BIS Feb-26'!AF:AF,"",0)</f>
        <v>715</v>
      </c>
      <c r="CN323" s="29" t="str">
        <f>_xlfn.XLOOKUP($C323,'[3]BIS Feb-26'!$C:$C,'[3]BIS Feb-26'!AG:AG,"",0)</f>
        <v>715</v>
      </c>
      <c r="CO323" s="29" t="str">
        <f>_xlfn.XLOOKUP($C323,'[3]BIS Feb-26'!$C:$C,'[3]BIS Feb-26'!AH:AH,"",0)</f>
        <v>715</v>
      </c>
      <c r="CP323" s="29" t="str">
        <f>_xlfn.XLOOKUP($C323,'[3]BIS Feb-26'!$C:$C,'[3]BIS Feb-26'!AI:AI,"",0)</f>
        <v>1465</v>
      </c>
      <c r="CQ323" s="29" t="str">
        <f>_xlfn.XLOOKUP($C323,'[3]BIS Feb-26'!$C:$C,'[3]BIS Feb-26'!AJ:AJ,"",0)</f>
        <v>1000</v>
      </c>
      <c r="CR323" s="29" t="str">
        <f>_xlfn.XLOOKUP($C323,'[3]BIS Feb-26'!$C:$C,'[3]BIS Feb-26'!AK:AK,"",0)</f>
        <v>1465</v>
      </c>
      <c r="CS323" s="29" t="str">
        <f>_xlfn.XLOOKUP($C323,'[3]BIS Feb-26'!$C:$C,'[3]BIS Feb-26'!AL:AL,"",0)</f>
        <v>1465</v>
      </c>
      <c r="CT323" s="29">
        <f>_xlfn.XLOOKUP($C323,'[3]BIS Feb-26'!$C:$C,'[3]BIS Feb-26'!AM:AM,"",0)</f>
        <v>3</v>
      </c>
      <c r="CU323" s="28">
        <f>_xlfn.XLOOKUP($C323,'[3]BIS Feb-26'!$C:$C,'[3]BIS Feb-26'!AN:AN,"",0)</f>
        <v>46134</v>
      </c>
      <c r="CV323" s="28">
        <f>_xlfn.XLOOKUP($C323,'[3]BIS Feb-26'!$C:$C,'[3]BIS Feb-26'!AO:AO,"",0)</f>
        <v>46134</v>
      </c>
      <c r="CW323" s="28">
        <f>_xlfn.XLOOKUP($C323,'[3]BIS Feb-26'!$C:$C,'[3]BIS Feb-26'!AP:AP,"",0)</f>
        <v>46134</v>
      </c>
      <c r="CX323" s="28">
        <f>_xlfn.XLOOKUP($C323,'[3]BIS Feb-26'!$C:$C,'[3]BIS Feb-26'!AQ:AQ,"",0)</f>
        <v>46134</v>
      </c>
      <c r="CY323" s="28">
        <f>_xlfn.XLOOKUP($C323,'[3]BIS Feb-26'!$C:$C,'[3]BIS Feb-26'!AR:AR,"",0)</f>
        <v>46134</v>
      </c>
      <c r="CZ323" s="28">
        <f>_xlfn.XLOOKUP($C323,'[3]BIS Feb-26'!$C:$C,'[3]BIS Feb-26'!AS:AS,"",0)</f>
        <v>46224</v>
      </c>
      <c r="DA323" s="28">
        <f>_xlfn.XLOOKUP($C323,'[3]BIS Feb-26'!$C:$C,'[3]BIS Feb-26'!AT:AT,"",0)</f>
        <v>46299</v>
      </c>
      <c r="DB323" s="28">
        <f>_xlfn.XLOOKUP($C323,'[3]BIS Feb-26'!$C:$C,'[3]BIS Feb-26'!AU:AU,"",0)</f>
        <v>46134</v>
      </c>
      <c r="DC323" s="28">
        <f>_xlfn.XLOOKUP($C323,'[3]BIS Feb-26'!$C:$C,'[3]BIS Feb-26'!AV:AV,"",0)</f>
        <v>46319</v>
      </c>
      <c r="DD323" s="11">
        <f>_xlfn.XLOOKUP($C323,'[3]BIS Feb-26'!$C:$C,'[3]BIS Feb-26'!AW:AW,"",0)</f>
        <v>0</v>
      </c>
      <c r="DE323" s="11">
        <f>_xlfn.XLOOKUP($C323,'[3]BIS Feb-26'!$C:$C,'[3]BIS Feb-26'!AX:AX,"",0)</f>
        <v>0</v>
      </c>
      <c r="DF323" s="11">
        <f>_xlfn.XLOOKUP($C323,'[3]BIS Feb-26'!$C:$C,'[3]BIS Feb-26'!AY:AY,"",0)</f>
        <v>0</v>
      </c>
      <c r="DG323" s="11">
        <f t="shared" ca="1" si="144"/>
        <v>0</v>
      </c>
      <c r="DH323" s="11">
        <f t="shared" ca="1" si="145"/>
        <v>0</v>
      </c>
      <c r="DI323" s="11">
        <f t="shared" ca="1" si="146"/>
        <v>6</v>
      </c>
      <c r="DJ323" s="11" t="str">
        <f>_xlfn.XLOOKUP($C323,'[3]Active Customer Assets'!$D:$D,'[3]Active Customer Assets'!I:I,"",0)</f>
        <v>A (100% potential spares purchased)</v>
      </c>
      <c r="DK323" s="28">
        <f>_xlfn.XLOOKUP($C323,'[3]Active Customer Assets'!$D:$D,'[3]Active Customer Assets'!J:J,"",0)</f>
        <v>42920</v>
      </c>
      <c r="DL323" s="28">
        <f>_xlfn.XLOOKUP($C323,'[3]Active Customer Assets'!$D:$D,'[3]Active Customer Assets'!K:K,"",0)</f>
        <v>42900</v>
      </c>
      <c r="DM323" s="28">
        <f>_xlfn.XLOOKUP($C323,'[3]Active Customer Assets'!$D:$D,'[3]Active Customer Assets'!L:L,"",0)</f>
        <v>45966.640289351897</v>
      </c>
      <c r="DN323" s="21">
        <f>_xlfn.XLOOKUP($C323,'[3]Active Customer Assets'!$D:$D,'[3]Active Customer Assets'!M:M,"",0)</f>
        <v>5935</v>
      </c>
      <c r="DO323" s="28">
        <f>_xlfn.XLOOKUP($C323,'[3]Active Customer Assets'!$D:$D,'[3]Active Customer Assets'!N:N,"",0)</f>
        <v>0</v>
      </c>
      <c r="DP323" s="28">
        <f>_xlfn.XLOOKUP($C323,'[3]Active Customer Assets'!$D:$D,'[3]Active Customer Assets'!O:O,"",0)</f>
        <v>0</v>
      </c>
      <c r="DQ323" s="28" t="str">
        <f>_xlfn.XLOOKUP($C323,'[3]Active Customer Assets'!$D:$D,'[3]Active Customer Assets'!P:P,"",0)</f>
        <v>Air lube Plus</v>
      </c>
      <c r="DR323" s="28">
        <f>_xlfn.XLOOKUP($C323,'[3]Active Customer Assets'!$D:$D,'[3]Active Customer Assets'!Q:Q,"",0)</f>
        <v>45955</v>
      </c>
      <c r="DS323" s="28">
        <f>_xlfn.XLOOKUP($C323,'[3]Active Customer Assets'!$D:$D,'[3]Active Customer Assets'!R:R,"",0)</f>
        <v>45955</v>
      </c>
      <c r="DT323" s="28">
        <f>_xlfn.XLOOKUP($C323,'[3]Active Customer Assets'!$D:$D,'[3]Active Customer Assets'!S:S,"",0)</f>
        <v>45955</v>
      </c>
      <c r="DU323" s="28">
        <f>_xlfn.XLOOKUP($C323,'[3]Active Customer Assets'!$D:$D,'[3]Active Customer Assets'!T:T,"",0)</f>
        <v>45955</v>
      </c>
      <c r="DV323" s="28">
        <f>_xlfn.XLOOKUP($C323,'[3]Active Customer Assets'!$D:$D,'[3]Active Customer Assets'!U:U,"",0)</f>
        <v>45955</v>
      </c>
      <c r="DW323" s="28">
        <f>_xlfn.XLOOKUP($C323,'[3]Active Customer Assets'!$D:$D,'[3]Active Customer Assets'!V:V,"",0)</f>
        <v>45955</v>
      </c>
      <c r="DX323" s="28">
        <f>_xlfn.XLOOKUP($C323,'[3]Active Customer Assets'!$D:$D,'[3]Active Customer Assets'!W:W,"",0)</f>
        <v>45955</v>
      </c>
      <c r="DY323" s="28">
        <f>_xlfn.XLOOKUP($C323,'[3]Active Customer Assets'!$D:$D,'[3]Active Customer Assets'!X:X,"",0)</f>
        <v>45955</v>
      </c>
      <c r="DZ323" s="28">
        <f>_xlfn.XLOOKUP($C323,'[3]Active Customer Assets'!$D:$D,'[3]Active Customer Assets'!Y:Y,"",0)</f>
        <v>45955</v>
      </c>
      <c r="EA323" s="28" t="str">
        <f>_xlfn.XLOOKUP($C323,'[3]Active Customer Assets'!$D:$D,'[3]Active Customer Assets'!Z:Z,"",0)</f>
        <v>715</v>
      </c>
      <c r="EB323" s="28" t="str">
        <f>_xlfn.XLOOKUP($C323,'[3]Active Customer Assets'!$D:$D,'[3]Active Customer Assets'!AA:AA,"",0)</f>
        <v>715</v>
      </c>
      <c r="EC323" s="28" t="str">
        <f>_xlfn.XLOOKUP($C323,'[3]Active Customer Assets'!$D:$D,'[3]Active Customer Assets'!AB:AB,"",0)</f>
        <v>715</v>
      </c>
      <c r="ED323" s="28" t="str">
        <f>_xlfn.XLOOKUP($C323,'[3]Active Customer Assets'!$D:$D,'[3]Active Customer Assets'!AC:AC,"",0)</f>
        <v>715</v>
      </c>
      <c r="EE323" s="28" t="str">
        <f>_xlfn.XLOOKUP($C323,'[3]Active Customer Assets'!$D:$D,'[3]Active Customer Assets'!AD:AD,"",0)</f>
        <v>715</v>
      </c>
      <c r="EF323" s="28" t="str">
        <f>_xlfn.XLOOKUP($C323,'[3]Active Customer Assets'!$D:$D,'[3]Active Customer Assets'!AE:AE,"",0)</f>
        <v>1465</v>
      </c>
      <c r="EG323" s="28" t="str">
        <f>_xlfn.XLOOKUP($C323,'[3]Active Customer Assets'!$D:$D,'[3]Active Customer Assets'!AF:AF,"",0)</f>
        <v>1000</v>
      </c>
      <c r="EH323" s="28" t="str">
        <f>_xlfn.XLOOKUP($C323,'[3]Active Customer Assets'!$D:$D,'[3]Active Customer Assets'!AG:AG,"",0)</f>
        <v>1465</v>
      </c>
      <c r="EI323" s="28" t="str">
        <f>_xlfn.XLOOKUP($C323,'[3]Active Customer Assets'!$D:$D,'[3]Active Customer Assets'!AH:AH,"",0)</f>
        <v>1465</v>
      </c>
      <c r="EJ323" s="21">
        <f>_xlfn.XLOOKUP($C323,'[3]Active Customer Assets'!$D:$D,'[3]Active Customer Assets'!AI:AI,"",0)</f>
        <v>3</v>
      </c>
      <c r="EK323" s="35" t="str">
        <f>[3]!tbl_DPSAC[[#This Row],[Unit Status]]</f>
        <v>Active</v>
      </c>
    </row>
    <row r="324" spans="1:141" x14ac:dyDescent="0.15">
      <c r="A324" s="11">
        <f>ROW(tbl_DPSAC[[#This Row],[Sl. No.]])-1</f>
        <v>323</v>
      </c>
      <c r="B324" s="12" t="s">
        <v>136</v>
      </c>
      <c r="C324" s="12" t="s">
        <v>1729</v>
      </c>
      <c r="D324" s="12" t="s">
        <v>138</v>
      </c>
      <c r="E324" s="12" t="s">
        <v>139</v>
      </c>
      <c r="F324" s="12" t="s">
        <v>161</v>
      </c>
      <c r="G324" s="13" t="s">
        <v>1730</v>
      </c>
      <c r="H324" s="13" t="str">
        <f>_xlfn.XLOOKUP(C324,'[1]E&amp;DPSAC'!$K:$K,'[1]E&amp;DPSAC'!$E:$E,,0)</f>
        <v>KUSUNDA DHABAD</v>
      </c>
      <c r="I324" s="13"/>
      <c r="J324" s="13">
        <v>8210106692</v>
      </c>
      <c r="K324" s="13">
        <v>8210106692</v>
      </c>
      <c r="L324" s="12" t="str">
        <f t="shared" ca="1" si="126"/>
        <v>Non - Warranty</v>
      </c>
      <c r="M324" s="14">
        <v>43272</v>
      </c>
      <c r="N324" s="15">
        <v>24</v>
      </c>
      <c r="O324" s="14">
        <f t="shared" si="125"/>
        <v>44012</v>
      </c>
      <c r="P324" s="11" t="s">
        <v>715</v>
      </c>
      <c r="Q324" s="19" t="str">
        <f>_xlfn.XLOOKUP(C324,'[2]Sch Calls'!$R:$R,'[2]Sch Calls'!$F:$F,"",0)</f>
        <v>CC-01023540</v>
      </c>
      <c r="R324" s="18">
        <f>_xlfn.XLOOKUP(C324,'[2]Sch Calls'!$R:$R,'[2]Sch Calls'!$A:$A,"",0)</f>
        <v>45167.529293981497</v>
      </c>
      <c r="S324" s="17">
        <f>_xlfn.XLOOKUP(C324,'[2]Sch Calls'!$R:$R,'[2]Sch Calls'!$B:$B,"",0)</f>
        <v>5050</v>
      </c>
      <c r="T324" s="18">
        <f>_xlfn.XLOOKUP(C324,'[1]E&amp;DPSAC'!$K:$K,'[1]E&amp;DPSAC'!$W:$W,"",0)</f>
        <v>45167</v>
      </c>
      <c r="U324" s="17">
        <f>_xlfn.XLOOKUP(C324,'[1]E&amp;DPSAC'!$K:$K,'[1]E&amp;DPSAC'!$Z:$Z,"",0)</f>
        <v>5050</v>
      </c>
      <c r="V324" s="17">
        <f>_xlfn.XLOOKUP(C324,'[2]1. All Calls'!$R:$R,'[2]1. All Calls'!$B:$B,"",0)</f>
        <v>5660</v>
      </c>
      <c r="W324" s="20">
        <f>_xlfn.XLOOKUP(C324,'[2]1. All Calls'!$R:$R,'[2]1. All Calls'!$A:$A,"",0)</f>
        <v>45476.6668055556</v>
      </c>
      <c r="X324" s="17" t="str">
        <f>_xlfn.XLOOKUP(C324,'[2]Sch Calls'!$R:$R,'[2]Sch Calls'!$AB:$AB,"",0)</f>
        <v>Attend the site for schedule service so drain oil from tank and drain oil from cooler total 38 liters oil drain then change oil filter, air filter compressor and engine both side and change 40 liters oil. After then start the unit found running ok.</v>
      </c>
      <c r="Y324" s="17">
        <f t="shared" si="127"/>
        <v>140</v>
      </c>
      <c r="Z324" s="17" t="str">
        <f t="shared" si="128"/>
        <v>Done</v>
      </c>
      <c r="AA324" s="21">
        <f t="shared" ca="1" si="129"/>
        <v>933.47070601850282</v>
      </c>
      <c r="AB324" s="21" t="str">
        <f t="shared" ca="1" si="130"/>
        <v>Due</v>
      </c>
      <c r="AC324" s="11">
        <f ca="1">tbl_DPSAC[[#This Row],[Current Month Due Count]]</f>
        <v>0</v>
      </c>
      <c r="AD324" s="11">
        <f ca="1">tbl_DPSAC[[#This Row],[Next Month Due2]]</f>
        <v>0</v>
      </c>
      <c r="AE324" s="11"/>
      <c r="AF324" s="11">
        <v>2</v>
      </c>
      <c r="AG324" s="17">
        <f t="shared" ca="1" si="131"/>
        <v>6909</v>
      </c>
      <c r="AH324" s="11">
        <v>0</v>
      </c>
      <c r="AI324" s="11">
        <v>0</v>
      </c>
      <c r="AJ324" s="11">
        <v>0</v>
      </c>
      <c r="AK324" s="11">
        <v>0</v>
      </c>
      <c r="AL324" s="11">
        <v>0</v>
      </c>
      <c r="AM324" s="11">
        <v>0</v>
      </c>
      <c r="AN324" s="11">
        <v>0</v>
      </c>
      <c r="AO324" s="11">
        <v>0</v>
      </c>
      <c r="AP324" s="11">
        <v>0</v>
      </c>
      <c r="AQ324" s="11">
        <v>0</v>
      </c>
      <c r="AR324" s="11">
        <v>0</v>
      </c>
      <c r="AS324" s="11">
        <v>0</v>
      </c>
      <c r="AT324" s="11">
        <v>0</v>
      </c>
      <c r="AU324" s="11">
        <v>0</v>
      </c>
      <c r="AV324" s="11">
        <v>0</v>
      </c>
      <c r="AW324" s="11">
        <v>0</v>
      </c>
      <c r="AX324" s="11" t="str">
        <f t="shared" ca="1" si="132"/>
        <v>3 Service Due</v>
      </c>
      <c r="AY324" s="17">
        <v>5050</v>
      </c>
      <c r="AZ324" s="22">
        <v>45167</v>
      </c>
      <c r="BA324" s="17" t="s">
        <v>1731</v>
      </c>
      <c r="BB324" s="17"/>
      <c r="BC324" s="22"/>
      <c r="BD324" s="17"/>
      <c r="BE324" s="17">
        <v>5050</v>
      </c>
      <c r="BF324" s="22">
        <v>45167</v>
      </c>
      <c r="BG324" s="17" t="s">
        <v>1731</v>
      </c>
      <c r="BH324" s="17">
        <v>5050</v>
      </c>
      <c r="BI324" s="22">
        <v>45167</v>
      </c>
      <c r="BJ324" s="17" t="s">
        <v>1731</v>
      </c>
      <c r="BK324" s="17"/>
      <c r="BL324" s="22"/>
      <c r="BM324" s="17"/>
      <c r="BN324" s="23">
        <f t="shared" si="133"/>
        <v>45347</v>
      </c>
      <c r="BO324" s="23" t="str">
        <f t="shared" si="134"/>
        <v/>
      </c>
      <c r="BP324" s="23">
        <f t="shared" si="135"/>
        <v>45347</v>
      </c>
      <c r="BQ324" s="23">
        <f t="shared" si="136"/>
        <v>45347</v>
      </c>
      <c r="BR324" s="23" t="str">
        <f t="shared" si="147"/>
        <v/>
      </c>
      <c r="BS324" s="24">
        <f t="shared" ca="1" si="137"/>
        <v>-1109</v>
      </c>
      <c r="BT324" s="25" t="str">
        <f t="shared" si="138"/>
        <v/>
      </c>
      <c r="BU324" s="25">
        <f t="shared" ca="1" si="139"/>
        <v>-1109</v>
      </c>
      <c r="BV324" s="25">
        <f t="shared" ca="1" si="140"/>
        <v>-1109</v>
      </c>
      <c r="BW324" s="25" t="str">
        <f t="shared" si="141"/>
        <v/>
      </c>
      <c r="BX324" s="11" t="s">
        <v>1016</v>
      </c>
      <c r="BY324" s="11">
        <f t="shared" ca="1" si="142"/>
        <v>3</v>
      </c>
      <c r="BZ324" s="11">
        <f t="shared" ca="1" si="148"/>
        <v>0</v>
      </c>
      <c r="CA324" s="11">
        <f t="shared" ca="1" si="143"/>
        <v>0</v>
      </c>
      <c r="CB324" s="28" t="str">
        <f>_xlfn.XLOOKUP($C324,'[3]BIS Feb-26'!$C:$C,'[3]BIS Feb-26'!U:U,"",0)</f>
        <v/>
      </c>
      <c r="CC324" s="28" t="str">
        <f>_xlfn.XLOOKUP($C324,'[3]BIS Feb-26'!$C:$C,'[3]BIS Feb-26'!V:V,"",0)</f>
        <v/>
      </c>
      <c r="CD324" s="28" t="str">
        <f>_xlfn.XLOOKUP($C324,'[3]BIS Feb-26'!$C:$C,'[3]BIS Feb-26'!W:W,"",0)</f>
        <v/>
      </c>
      <c r="CE324" s="28" t="str">
        <f>_xlfn.XLOOKUP($C324,'[3]BIS Feb-26'!$C:$C,'[3]BIS Feb-26'!X:X,"",0)</f>
        <v/>
      </c>
      <c r="CF324" s="28" t="str">
        <f>_xlfn.XLOOKUP($C324,'[3]BIS Feb-26'!$C:$C,'[3]BIS Feb-26'!Y:Y,"",0)</f>
        <v/>
      </c>
      <c r="CG324" s="28" t="str">
        <f>_xlfn.XLOOKUP($C324,'[3]BIS Feb-26'!$C:$C,'[3]BIS Feb-26'!Z:Z,"",0)</f>
        <v/>
      </c>
      <c r="CH324" s="28" t="str">
        <f>_xlfn.XLOOKUP($C324,'[3]BIS Feb-26'!$C:$C,'[3]BIS Feb-26'!AA:AA,"",0)</f>
        <v/>
      </c>
      <c r="CI324" s="28" t="str">
        <f>_xlfn.XLOOKUP($C324,'[3]BIS Feb-26'!$C:$C,'[3]BIS Feb-26'!AB:AB,"",0)</f>
        <v/>
      </c>
      <c r="CJ324" s="28" t="str">
        <f>_xlfn.XLOOKUP($C324,'[3]BIS Feb-26'!$C:$C,'[3]BIS Feb-26'!AC:AC,"",0)</f>
        <v/>
      </c>
      <c r="CK324" s="29" t="str">
        <f>_xlfn.XLOOKUP($C324,'[3]BIS Feb-26'!$C:$C,'[3]BIS Feb-26'!AD:AD,"",0)</f>
        <v/>
      </c>
      <c r="CL324" s="29" t="str">
        <f>_xlfn.XLOOKUP($C324,'[3]BIS Feb-26'!$C:$C,'[3]BIS Feb-26'!AE:AE,"",0)</f>
        <v/>
      </c>
      <c r="CM324" s="29" t="str">
        <f>_xlfn.XLOOKUP($C324,'[3]BIS Feb-26'!$C:$C,'[3]BIS Feb-26'!AF:AF,"",0)</f>
        <v/>
      </c>
      <c r="CN324" s="29" t="str">
        <f>_xlfn.XLOOKUP($C324,'[3]BIS Feb-26'!$C:$C,'[3]BIS Feb-26'!AG:AG,"",0)</f>
        <v/>
      </c>
      <c r="CO324" s="29" t="str">
        <f>_xlfn.XLOOKUP($C324,'[3]BIS Feb-26'!$C:$C,'[3]BIS Feb-26'!AH:AH,"",0)</f>
        <v/>
      </c>
      <c r="CP324" s="29" t="str">
        <f>_xlfn.XLOOKUP($C324,'[3]BIS Feb-26'!$C:$C,'[3]BIS Feb-26'!AI:AI,"",0)</f>
        <v/>
      </c>
      <c r="CQ324" s="29" t="str">
        <f>_xlfn.XLOOKUP($C324,'[3]BIS Feb-26'!$C:$C,'[3]BIS Feb-26'!AJ:AJ,"",0)</f>
        <v/>
      </c>
      <c r="CR324" s="29" t="str">
        <f>_xlfn.XLOOKUP($C324,'[3]BIS Feb-26'!$C:$C,'[3]BIS Feb-26'!AK:AK,"",0)</f>
        <v/>
      </c>
      <c r="CS324" s="29" t="str">
        <f>_xlfn.XLOOKUP($C324,'[3]BIS Feb-26'!$C:$C,'[3]BIS Feb-26'!AL:AL,"",0)</f>
        <v/>
      </c>
      <c r="CT324" s="29" t="str">
        <f>_xlfn.XLOOKUP($C324,'[3]BIS Feb-26'!$C:$C,'[3]BIS Feb-26'!AM:AM,"",0)</f>
        <v/>
      </c>
      <c r="CU324" s="28" t="str">
        <f>_xlfn.XLOOKUP($C324,'[3]BIS Feb-26'!$C:$C,'[3]BIS Feb-26'!AN:AN,"",0)</f>
        <v/>
      </c>
      <c r="CV324" s="28" t="str">
        <f>_xlfn.XLOOKUP($C324,'[3]BIS Feb-26'!$C:$C,'[3]BIS Feb-26'!AO:AO,"",0)</f>
        <v/>
      </c>
      <c r="CW324" s="28" t="str">
        <f>_xlfn.XLOOKUP($C324,'[3]BIS Feb-26'!$C:$C,'[3]BIS Feb-26'!AP:AP,"",0)</f>
        <v/>
      </c>
      <c r="CX324" s="28" t="str">
        <f>_xlfn.XLOOKUP($C324,'[3]BIS Feb-26'!$C:$C,'[3]BIS Feb-26'!AQ:AQ,"",0)</f>
        <v/>
      </c>
      <c r="CY324" s="28" t="str">
        <f>_xlfn.XLOOKUP($C324,'[3]BIS Feb-26'!$C:$C,'[3]BIS Feb-26'!AR:AR,"",0)</f>
        <v/>
      </c>
      <c r="CZ324" s="28" t="str">
        <f>_xlfn.XLOOKUP($C324,'[3]BIS Feb-26'!$C:$C,'[3]BIS Feb-26'!AS:AS,"",0)</f>
        <v/>
      </c>
      <c r="DA324" s="28" t="str">
        <f>_xlfn.XLOOKUP($C324,'[3]BIS Feb-26'!$C:$C,'[3]BIS Feb-26'!AT:AT,"",0)</f>
        <v/>
      </c>
      <c r="DB324" s="28" t="str">
        <f>_xlfn.XLOOKUP($C324,'[3]BIS Feb-26'!$C:$C,'[3]BIS Feb-26'!AU:AU,"",0)</f>
        <v/>
      </c>
      <c r="DC324" s="28" t="str">
        <f>_xlfn.XLOOKUP($C324,'[3]BIS Feb-26'!$C:$C,'[3]BIS Feb-26'!AV:AV,"",0)</f>
        <v/>
      </c>
      <c r="DD324" s="11" t="str">
        <f>_xlfn.XLOOKUP($C324,'[3]BIS Feb-26'!$C:$C,'[3]BIS Feb-26'!AW:AW,"",0)</f>
        <v/>
      </c>
      <c r="DE324" s="11" t="str">
        <f>_xlfn.XLOOKUP($C324,'[3]BIS Feb-26'!$C:$C,'[3]BIS Feb-26'!AX:AX,"",0)</f>
        <v/>
      </c>
      <c r="DF324" s="11" t="str">
        <f>_xlfn.XLOOKUP($C324,'[3]BIS Feb-26'!$C:$C,'[3]BIS Feb-26'!AY:AY,"",0)</f>
        <v/>
      </c>
      <c r="DG324" s="11">
        <f t="shared" ca="1" si="144"/>
        <v>0</v>
      </c>
      <c r="DH324" s="11">
        <f t="shared" ca="1" si="145"/>
        <v>0</v>
      </c>
      <c r="DI324" s="11">
        <f t="shared" ca="1" si="146"/>
        <v>0</v>
      </c>
      <c r="DJ324" s="11" t="str">
        <f>_xlfn.XLOOKUP($C324,'[3]Active Customer Assets'!$D:$D,'[3]Active Customer Assets'!I:I,"",0)</f>
        <v>D (Compressor scrapped/ Company shut)</v>
      </c>
      <c r="DK324" s="28">
        <f>_xlfn.XLOOKUP($C324,'[3]Active Customer Assets'!$D:$D,'[3]Active Customer Assets'!J:J,"",0)</f>
        <v>43272</v>
      </c>
      <c r="DL324" s="28">
        <f>_xlfn.XLOOKUP($C324,'[3]Active Customer Assets'!$D:$D,'[3]Active Customer Assets'!K:K,"",0)</f>
        <v>43262</v>
      </c>
      <c r="DM324" s="28">
        <f>_xlfn.XLOOKUP($C324,'[3]Active Customer Assets'!$D:$D,'[3]Active Customer Assets'!L:L,"",0)</f>
        <v>45476.667615740698</v>
      </c>
      <c r="DN324" s="21">
        <f>_xlfn.XLOOKUP($C324,'[3]Active Customer Assets'!$D:$D,'[3]Active Customer Assets'!M:M,"",0)</f>
        <v>5660</v>
      </c>
      <c r="DO324" s="28">
        <f>_xlfn.XLOOKUP($C324,'[3]Active Customer Assets'!$D:$D,'[3]Active Customer Assets'!N:N,"",0)</f>
        <v>0</v>
      </c>
      <c r="DP324" s="28">
        <f>_xlfn.XLOOKUP($C324,'[3]Active Customer Assets'!$D:$D,'[3]Active Customer Assets'!O:O,"",0)</f>
        <v>0</v>
      </c>
      <c r="DQ324" s="28" t="str">
        <f>_xlfn.XLOOKUP($C324,'[3]Active Customer Assets'!$D:$D,'[3]Active Customer Assets'!P:P,"",0)</f>
        <v>Air lube Plus</v>
      </c>
      <c r="DR324" s="28">
        <f>_xlfn.XLOOKUP($C324,'[3]Active Customer Assets'!$D:$D,'[3]Active Customer Assets'!Q:Q,"",0)</f>
        <v>45167</v>
      </c>
      <c r="DS324" s="28">
        <f>_xlfn.XLOOKUP($C324,'[3]Active Customer Assets'!$D:$D,'[3]Active Customer Assets'!R:R,"",0)</f>
        <v>45167</v>
      </c>
      <c r="DT324" s="28">
        <f>_xlfn.XLOOKUP($C324,'[3]Active Customer Assets'!$D:$D,'[3]Active Customer Assets'!S:S,"",0)</f>
        <v>45167</v>
      </c>
      <c r="DU324" s="28">
        <f>_xlfn.XLOOKUP($C324,'[3]Active Customer Assets'!$D:$D,'[3]Active Customer Assets'!T:T,"",0)</f>
        <v>45167</v>
      </c>
      <c r="DV324" s="28">
        <f>_xlfn.XLOOKUP($C324,'[3]Active Customer Assets'!$D:$D,'[3]Active Customer Assets'!U:U,"",0)</f>
        <v>45167</v>
      </c>
      <c r="DW324" s="28">
        <f>_xlfn.XLOOKUP($C324,'[3]Active Customer Assets'!$D:$D,'[3]Active Customer Assets'!V:V,"",0)</f>
        <v>44966</v>
      </c>
      <c r="DX324" s="28">
        <f>_xlfn.XLOOKUP($C324,'[3]Active Customer Assets'!$D:$D,'[3]Active Customer Assets'!W:W,"",0)</f>
        <v>0</v>
      </c>
      <c r="DY324" s="28">
        <f>_xlfn.XLOOKUP($C324,'[3]Active Customer Assets'!$D:$D,'[3]Active Customer Assets'!X:X,"",0)</f>
        <v>44966</v>
      </c>
      <c r="DZ324" s="28">
        <f>_xlfn.XLOOKUP($C324,'[3]Active Customer Assets'!$D:$D,'[3]Active Customer Assets'!Y:Y,"",0)</f>
        <v>0</v>
      </c>
      <c r="EA324" s="28" t="str">
        <f>_xlfn.XLOOKUP($C324,'[3]Active Customer Assets'!$D:$D,'[3]Active Customer Assets'!Z:Z,"",0)</f>
        <v>140</v>
      </c>
      <c r="EB324" s="28" t="str">
        <f>_xlfn.XLOOKUP($C324,'[3]Active Customer Assets'!$D:$D,'[3]Active Customer Assets'!AA:AA,"",0)</f>
        <v>140</v>
      </c>
      <c r="EC324" s="28" t="str">
        <f>_xlfn.XLOOKUP($C324,'[3]Active Customer Assets'!$D:$D,'[3]Active Customer Assets'!AB:AB,"",0)</f>
        <v>140</v>
      </c>
      <c r="ED324" s="28" t="str">
        <f>_xlfn.XLOOKUP($C324,'[3]Active Customer Assets'!$D:$D,'[3]Active Customer Assets'!AC:AC,"",0)</f>
        <v>140</v>
      </c>
      <c r="EE324" s="28" t="str">
        <f>_xlfn.XLOOKUP($C324,'[3]Active Customer Assets'!$D:$D,'[3]Active Customer Assets'!AD:AD,"",0)</f>
        <v>140</v>
      </c>
      <c r="EF324" s="28" t="str">
        <f>_xlfn.XLOOKUP($C324,'[3]Active Customer Assets'!$D:$D,'[3]Active Customer Assets'!AE:AE,"",0)</f>
        <v>140</v>
      </c>
      <c r="EG324" s="28" t="str">
        <f>_xlfn.XLOOKUP($C324,'[3]Active Customer Assets'!$D:$D,'[3]Active Customer Assets'!AF:AF,"",0)</f>
        <v>140</v>
      </c>
      <c r="EH324" s="28" t="str">
        <f>_xlfn.XLOOKUP($C324,'[3]Active Customer Assets'!$D:$D,'[3]Active Customer Assets'!AG:AG,"",0)</f>
        <v>140</v>
      </c>
      <c r="EI324" s="28" t="str">
        <f>_xlfn.XLOOKUP($C324,'[3]Active Customer Assets'!$D:$D,'[3]Active Customer Assets'!AH:AH,"",0)</f>
        <v>140</v>
      </c>
      <c r="EJ324" s="21">
        <f>_xlfn.XLOOKUP($C324,'[3]Active Customer Assets'!$D:$D,'[3]Active Customer Assets'!AI:AI,"",0)</f>
        <v>2</v>
      </c>
      <c r="EK324" s="35" t="str">
        <f>[3]!tbl_DPSAC[[#This Row],[Unit Status]]</f>
        <v>Scraped</v>
      </c>
    </row>
    <row r="325" spans="1:141" x14ac:dyDescent="0.15">
      <c r="A325" s="11">
        <f>ROW(tbl_DPSAC[[#This Row],[Sl. No.]])-1</f>
        <v>324</v>
      </c>
      <c r="B325" s="12" t="s">
        <v>136</v>
      </c>
      <c r="C325" s="12" t="s">
        <v>1732</v>
      </c>
      <c r="D325" s="12" t="s">
        <v>138</v>
      </c>
      <c r="E325" s="12" t="s">
        <v>139</v>
      </c>
      <c r="F325" s="12" t="s">
        <v>161</v>
      </c>
      <c r="G325" s="13" t="s">
        <v>1733</v>
      </c>
      <c r="H325" s="13" t="str">
        <f>_xlfn.XLOOKUP(C325,'[1]E&amp;DPSAC'!$K:$K,'[1]E&amp;DPSAC'!$E:$E,,0)</f>
        <v>DHANBAD</v>
      </c>
      <c r="I325" s="13"/>
      <c r="J325" s="13">
        <v>9344284002</v>
      </c>
      <c r="K325" s="13">
        <v>9344284002</v>
      </c>
      <c r="L325" s="12" t="str">
        <f t="shared" ca="1" si="126"/>
        <v>Non - Warranty</v>
      </c>
      <c r="M325" s="14">
        <v>43148</v>
      </c>
      <c r="N325" s="15">
        <v>24</v>
      </c>
      <c r="O325" s="14">
        <f t="shared" si="125"/>
        <v>43890</v>
      </c>
      <c r="P325" s="11" t="s">
        <v>715</v>
      </c>
      <c r="Q325" s="19" t="str">
        <f>_xlfn.XLOOKUP(C325,'[2]Sch Calls'!$R:$R,'[2]Sch Calls'!$F:$F,"",0)</f>
        <v>CC-01115208</v>
      </c>
      <c r="R325" s="18">
        <f>_xlfn.XLOOKUP(C325,'[2]Sch Calls'!$R:$R,'[2]Sch Calls'!$A:$A,"",0)</f>
        <v>45265.569155092599</v>
      </c>
      <c r="S325" s="17">
        <f>_xlfn.XLOOKUP(C325,'[2]Sch Calls'!$R:$R,'[2]Sch Calls'!$B:$B,"",0)</f>
        <v>5500</v>
      </c>
      <c r="T325" s="18">
        <f>_xlfn.XLOOKUP(C325,'[1]E&amp;DPSAC'!$K:$K,'[1]E&amp;DPSAC'!$W:$W,"",0)</f>
        <v>45265</v>
      </c>
      <c r="U325" s="17">
        <f>_xlfn.XLOOKUP(C325,'[1]E&amp;DPSAC'!$K:$K,'[1]E&amp;DPSAC'!$Z:$Z,"",0)</f>
        <v>5500</v>
      </c>
      <c r="V325" s="17">
        <f>_xlfn.XLOOKUP(C325,'[2]1. All Calls'!$R:$R,'[2]1. All Calls'!$B:$B,"",0)</f>
        <v>7170</v>
      </c>
      <c r="W325" s="20">
        <f>_xlfn.XLOOKUP(C325,'[2]1. All Calls'!$R:$R,'[2]1. All Calls'!$A:$A,"",0)</f>
        <v>45966.642361111109</v>
      </c>
      <c r="X325" s="17" t="str">
        <f>_xlfn.XLOOKUP(C325,'[2]Sch Calls'!$R:$R,'[2]Sch Calls'!$AB:$AB,"",0)</f>
        <v>Attend the site for schedule service so drain oil from tank and drain oil from cooler to 38 liters oil drain then change air filter for compressor and engine both side then change oil filter and oil 40 liters after then start the unit found running ok.</v>
      </c>
      <c r="Y325" s="17">
        <f t="shared" si="127"/>
        <v>-920</v>
      </c>
      <c r="Z325" s="17" t="str">
        <f t="shared" si="128"/>
        <v>Due</v>
      </c>
      <c r="AA325" s="21">
        <f t="shared" ca="1" si="129"/>
        <v>835.43084490740148</v>
      </c>
      <c r="AB325" s="21" t="str">
        <f t="shared" ca="1" si="130"/>
        <v>Due</v>
      </c>
      <c r="AC325" s="11">
        <f ca="1">tbl_DPSAC[[#This Row],[Current Month Due Count]]</f>
        <v>0</v>
      </c>
      <c r="AD325" s="11">
        <f ca="1">tbl_DPSAC[[#This Row],[Next Month Due2]]</f>
        <v>0</v>
      </c>
      <c r="AE325" s="11"/>
      <c r="AF325" s="11">
        <v>2</v>
      </c>
      <c r="AG325" s="17">
        <f t="shared" ca="1" si="131"/>
        <v>7439</v>
      </c>
      <c r="AH325" s="11">
        <v>0</v>
      </c>
      <c r="AI325" s="11">
        <v>0</v>
      </c>
      <c r="AJ325" s="11">
        <v>0</v>
      </c>
      <c r="AK325" s="11">
        <v>0</v>
      </c>
      <c r="AL325" s="11">
        <v>0</v>
      </c>
      <c r="AM325" s="11">
        <v>0</v>
      </c>
      <c r="AN325" s="11">
        <v>0</v>
      </c>
      <c r="AO325" s="11">
        <v>0</v>
      </c>
      <c r="AP325" s="11">
        <v>0</v>
      </c>
      <c r="AQ325" s="11">
        <v>0</v>
      </c>
      <c r="AR325" s="11">
        <v>0</v>
      </c>
      <c r="AS325" s="11">
        <v>0</v>
      </c>
      <c r="AT325" s="11">
        <v>0</v>
      </c>
      <c r="AU325" s="11">
        <v>0</v>
      </c>
      <c r="AV325" s="11">
        <v>0</v>
      </c>
      <c r="AW325" s="11">
        <v>0</v>
      </c>
      <c r="AX325" s="11" t="str">
        <f t="shared" ca="1" si="132"/>
        <v>3 Service Due</v>
      </c>
      <c r="AY325" s="17">
        <v>5500</v>
      </c>
      <c r="AZ325" s="22">
        <v>45265</v>
      </c>
      <c r="BA325" s="17" t="s">
        <v>1734</v>
      </c>
      <c r="BB325" s="17"/>
      <c r="BC325" s="22"/>
      <c r="BD325" s="17"/>
      <c r="BE325" s="17">
        <v>5500</v>
      </c>
      <c r="BF325" s="22">
        <v>45265</v>
      </c>
      <c r="BG325" s="17" t="s">
        <v>1734</v>
      </c>
      <c r="BH325" s="17">
        <v>5500</v>
      </c>
      <c r="BI325" s="22">
        <v>45265</v>
      </c>
      <c r="BJ325" s="17" t="s">
        <v>1734</v>
      </c>
      <c r="BK325" s="17"/>
      <c r="BL325" s="22"/>
      <c r="BM325" s="17" t="s">
        <v>1726</v>
      </c>
      <c r="BN325" s="23">
        <f t="shared" si="133"/>
        <v>45445</v>
      </c>
      <c r="BO325" s="23" t="str">
        <f t="shared" si="134"/>
        <v/>
      </c>
      <c r="BP325" s="23">
        <f t="shared" si="135"/>
        <v>45445</v>
      </c>
      <c r="BQ325" s="23">
        <f t="shared" si="136"/>
        <v>45445</v>
      </c>
      <c r="BR325" s="23" t="str">
        <f t="shared" si="147"/>
        <v/>
      </c>
      <c r="BS325" s="24">
        <f t="shared" ca="1" si="137"/>
        <v>-1189</v>
      </c>
      <c r="BT325" s="25" t="str">
        <f t="shared" si="138"/>
        <v/>
      </c>
      <c r="BU325" s="25">
        <f t="shared" ca="1" si="139"/>
        <v>-1189</v>
      </c>
      <c r="BV325" s="25">
        <f t="shared" ca="1" si="140"/>
        <v>-1189</v>
      </c>
      <c r="BW325" s="25" t="str">
        <f t="shared" si="141"/>
        <v/>
      </c>
      <c r="BX325" s="26"/>
      <c r="BY325" s="11">
        <f t="shared" ca="1" si="142"/>
        <v>3</v>
      </c>
      <c r="BZ325" s="11">
        <f t="shared" ca="1" si="148"/>
        <v>0</v>
      </c>
      <c r="CA325" s="11">
        <f t="shared" ca="1" si="143"/>
        <v>0</v>
      </c>
      <c r="CB325" s="28" t="str">
        <f>_xlfn.XLOOKUP($C325,'[3]BIS Feb-26'!$C:$C,'[3]BIS Feb-26'!U:U,"",0)</f>
        <v/>
      </c>
      <c r="CC325" s="28" t="str">
        <f>_xlfn.XLOOKUP($C325,'[3]BIS Feb-26'!$C:$C,'[3]BIS Feb-26'!V:V,"",0)</f>
        <v/>
      </c>
      <c r="CD325" s="28" t="str">
        <f>_xlfn.XLOOKUP($C325,'[3]BIS Feb-26'!$C:$C,'[3]BIS Feb-26'!W:W,"",0)</f>
        <v/>
      </c>
      <c r="CE325" s="28" t="str">
        <f>_xlfn.XLOOKUP($C325,'[3]BIS Feb-26'!$C:$C,'[3]BIS Feb-26'!X:X,"",0)</f>
        <v/>
      </c>
      <c r="CF325" s="28" t="str">
        <f>_xlfn.XLOOKUP($C325,'[3]BIS Feb-26'!$C:$C,'[3]BIS Feb-26'!Y:Y,"",0)</f>
        <v/>
      </c>
      <c r="CG325" s="28" t="str">
        <f>_xlfn.XLOOKUP($C325,'[3]BIS Feb-26'!$C:$C,'[3]BIS Feb-26'!Z:Z,"",0)</f>
        <v/>
      </c>
      <c r="CH325" s="28" t="str">
        <f>_xlfn.XLOOKUP($C325,'[3]BIS Feb-26'!$C:$C,'[3]BIS Feb-26'!AA:AA,"",0)</f>
        <v/>
      </c>
      <c r="CI325" s="28" t="str">
        <f>_xlfn.XLOOKUP($C325,'[3]BIS Feb-26'!$C:$C,'[3]BIS Feb-26'!AB:AB,"",0)</f>
        <v/>
      </c>
      <c r="CJ325" s="28" t="str">
        <f>_xlfn.XLOOKUP($C325,'[3]BIS Feb-26'!$C:$C,'[3]BIS Feb-26'!AC:AC,"",0)</f>
        <v/>
      </c>
      <c r="CK325" s="29" t="str">
        <f>_xlfn.XLOOKUP($C325,'[3]BIS Feb-26'!$C:$C,'[3]BIS Feb-26'!AD:AD,"",0)</f>
        <v/>
      </c>
      <c r="CL325" s="29" t="str">
        <f>_xlfn.XLOOKUP($C325,'[3]BIS Feb-26'!$C:$C,'[3]BIS Feb-26'!AE:AE,"",0)</f>
        <v/>
      </c>
      <c r="CM325" s="29" t="str">
        <f>_xlfn.XLOOKUP($C325,'[3]BIS Feb-26'!$C:$C,'[3]BIS Feb-26'!AF:AF,"",0)</f>
        <v/>
      </c>
      <c r="CN325" s="29" t="str">
        <f>_xlfn.XLOOKUP($C325,'[3]BIS Feb-26'!$C:$C,'[3]BIS Feb-26'!AG:AG,"",0)</f>
        <v/>
      </c>
      <c r="CO325" s="29" t="str">
        <f>_xlfn.XLOOKUP($C325,'[3]BIS Feb-26'!$C:$C,'[3]BIS Feb-26'!AH:AH,"",0)</f>
        <v/>
      </c>
      <c r="CP325" s="29" t="str">
        <f>_xlfn.XLOOKUP($C325,'[3]BIS Feb-26'!$C:$C,'[3]BIS Feb-26'!AI:AI,"",0)</f>
        <v/>
      </c>
      <c r="CQ325" s="29" t="str">
        <f>_xlfn.XLOOKUP($C325,'[3]BIS Feb-26'!$C:$C,'[3]BIS Feb-26'!AJ:AJ,"",0)</f>
        <v/>
      </c>
      <c r="CR325" s="29" t="str">
        <f>_xlfn.XLOOKUP($C325,'[3]BIS Feb-26'!$C:$C,'[3]BIS Feb-26'!AK:AK,"",0)</f>
        <v/>
      </c>
      <c r="CS325" s="29" t="str">
        <f>_xlfn.XLOOKUP($C325,'[3]BIS Feb-26'!$C:$C,'[3]BIS Feb-26'!AL:AL,"",0)</f>
        <v/>
      </c>
      <c r="CT325" s="29" t="str">
        <f>_xlfn.XLOOKUP($C325,'[3]BIS Feb-26'!$C:$C,'[3]BIS Feb-26'!AM:AM,"",0)</f>
        <v/>
      </c>
      <c r="CU325" s="28" t="str">
        <f>_xlfn.XLOOKUP($C325,'[3]BIS Feb-26'!$C:$C,'[3]BIS Feb-26'!AN:AN,"",0)</f>
        <v/>
      </c>
      <c r="CV325" s="28" t="str">
        <f>_xlfn.XLOOKUP($C325,'[3]BIS Feb-26'!$C:$C,'[3]BIS Feb-26'!AO:AO,"",0)</f>
        <v/>
      </c>
      <c r="CW325" s="28" t="str">
        <f>_xlfn.XLOOKUP($C325,'[3]BIS Feb-26'!$C:$C,'[3]BIS Feb-26'!AP:AP,"",0)</f>
        <v/>
      </c>
      <c r="CX325" s="28" t="str">
        <f>_xlfn.XLOOKUP($C325,'[3]BIS Feb-26'!$C:$C,'[3]BIS Feb-26'!AQ:AQ,"",0)</f>
        <v/>
      </c>
      <c r="CY325" s="28" t="str">
        <f>_xlfn.XLOOKUP($C325,'[3]BIS Feb-26'!$C:$C,'[3]BIS Feb-26'!AR:AR,"",0)</f>
        <v/>
      </c>
      <c r="CZ325" s="28" t="str">
        <f>_xlfn.XLOOKUP($C325,'[3]BIS Feb-26'!$C:$C,'[3]BIS Feb-26'!AS:AS,"",0)</f>
        <v/>
      </c>
      <c r="DA325" s="28" t="str">
        <f>_xlfn.XLOOKUP($C325,'[3]BIS Feb-26'!$C:$C,'[3]BIS Feb-26'!AT:AT,"",0)</f>
        <v/>
      </c>
      <c r="DB325" s="28" t="str">
        <f>_xlfn.XLOOKUP($C325,'[3]BIS Feb-26'!$C:$C,'[3]BIS Feb-26'!AU:AU,"",0)</f>
        <v/>
      </c>
      <c r="DC325" s="28" t="str">
        <f>_xlfn.XLOOKUP($C325,'[3]BIS Feb-26'!$C:$C,'[3]BIS Feb-26'!AV:AV,"",0)</f>
        <v/>
      </c>
      <c r="DD325" s="11" t="str">
        <f>_xlfn.XLOOKUP($C325,'[3]BIS Feb-26'!$C:$C,'[3]BIS Feb-26'!AW:AW,"",0)</f>
        <v/>
      </c>
      <c r="DE325" s="11" t="str">
        <f>_xlfn.XLOOKUP($C325,'[3]BIS Feb-26'!$C:$C,'[3]BIS Feb-26'!AX:AX,"",0)</f>
        <v/>
      </c>
      <c r="DF325" s="11" t="str">
        <f>_xlfn.XLOOKUP($C325,'[3]BIS Feb-26'!$C:$C,'[3]BIS Feb-26'!AY:AY,"",0)</f>
        <v/>
      </c>
      <c r="DG325" s="11">
        <f t="shared" ca="1" si="144"/>
        <v>0</v>
      </c>
      <c r="DH325" s="11">
        <f t="shared" ca="1" si="145"/>
        <v>0</v>
      </c>
      <c r="DI325" s="11">
        <f t="shared" ca="1" si="146"/>
        <v>0</v>
      </c>
      <c r="DJ325" s="11" t="str">
        <f>_xlfn.XLOOKUP($C325,'[3]Active Customer Assets'!$D:$D,'[3]Active Customer Assets'!I:I,"",0)</f>
        <v>D (Compressor scrapped/ Company shut)</v>
      </c>
      <c r="DK325" s="28">
        <f>_xlfn.XLOOKUP($C325,'[3]Active Customer Assets'!$D:$D,'[3]Active Customer Assets'!J:J,"",0)</f>
        <v>43148</v>
      </c>
      <c r="DL325" s="28">
        <f>_xlfn.XLOOKUP($C325,'[3]Active Customer Assets'!$D:$D,'[3]Active Customer Assets'!K:K,"",0)</f>
        <v>43131</v>
      </c>
      <c r="DM325" s="28">
        <f>_xlfn.XLOOKUP($C325,'[3]Active Customer Assets'!$D:$D,'[3]Active Customer Assets'!L:L,"",0)</f>
        <v>45966.643171296302</v>
      </c>
      <c r="DN325" s="21">
        <f>_xlfn.XLOOKUP($C325,'[3]Active Customer Assets'!$D:$D,'[3]Active Customer Assets'!M:M,"",0)</f>
        <v>7170</v>
      </c>
      <c r="DO325" s="28">
        <f>_xlfn.XLOOKUP($C325,'[3]Active Customer Assets'!$D:$D,'[3]Active Customer Assets'!N:N,"",0)</f>
        <v>0</v>
      </c>
      <c r="DP325" s="28">
        <f>_xlfn.XLOOKUP($C325,'[3]Active Customer Assets'!$D:$D,'[3]Active Customer Assets'!O:O,"",0)</f>
        <v>0</v>
      </c>
      <c r="DQ325" s="28" t="str">
        <f>_xlfn.XLOOKUP($C325,'[3]Active Customer Assets'!$D:$D,'[3]Active Customer Assets'!P:P,"",0)</f>
        <v>Air lube Plus</v>
      </c>
      <c r="DR325" s="28">
        <f>_xlfn.XLOOKUP($C325,'[3]Active Customer Assets'!$D:$D,'[3]Active Customer Assets'!Q:Q,"",0)</f>
        <v>45265</v>
      </c>
      <c r="DS325" s="28">
        <f>_xlfn.XLOOKUP($C325,'[3]Active Customer Assets'!$D:$D,'[3]Active Customer Assets'!R:R,"",0)</f>
        <v>45265</v>
      </c>
      <c r="DT325" s="28">
        <f>_xlfn.XLOOKUP($C325,'[3]Active Customer Assets'!$D:$D,'[3]Active Customer Assets'!S:S,"",0)</f>
        <v>45265</v>
      </c>
      <c r="DU325" s="28">
        <f>_xlfn.XLOOKUP($C325,'[3]Active Customer Assets'!$D:$D,'[3]Active Customer Assets'!T:T,"",0)</f>
        <v>45265</v>
      </c>
      <c r="DV325" s="28">
        <f>_xlfn.XLOOKUP($C325,'[3]Active Customer Assets'!$D:$D,'[3]Active Customer Assets'!U:U,"",0)</f>
        <v>45265</v>
      </c>
      <c r="DW325" s="28">
        <f>_xlfn.XLOOKUP($C325,'[3]Active Customer Assets'!$D:$D,'[3]Active Customer Assets'!V:V,"",0)</f>
        <v>44966</v>
      </c>
      <c r="DX325" s="28">
        <f>_xlfn.XLOOKUP($C325,'[3]Active Customer Assets'!$D:$D,'[3]Active Customer Assets'!W:W,"",0)</f>
        <v>0</v>
      </c>
      <c r="DY325" s="28">
        <f>_xlfn.XLOOKUP($C325,'[3]Active Customer Assets'!$D:$D,'[3]Active Customer Assets'!X:X,"",0)</f>
        <v>44966</v>
      </c>
      <c r="DZ325" s="28">
        <f>_xlfn.XLOOKUP($C325,'[3]Active Customer Assets'!$D:$D,'[3]Active Customer Assets'!Y:Y,"",0)</f>
        <v>0</v>
      </c>
      <c r="EA325" s="28" t="str">
        <f>_xlfn.XLOOKUP($C325,'[3]Active Customer Assets'!$D:$D,'[3]Active Customer Assets'!Z:Z,"",0)</f>
        <v>240</v>
      </c>
      <c r="EB325" s="28" t="str">
        <f>_xlfn.XLOOKUP($C325,'[3]Active Customer Assets'!$D:$D,'[3]Active Customer Assets'!AA:AA,"",0)</f>
        <v>240</v>
      </c>
      <c r="EC325" s="28" t="str">
        <f>_xlfn.XLOOKUP($C325,'[3]Active Customer Assets'!$D:$D,'[3]Active Customer Assets'!AB:AB,"",0)</f>
        <v>240</v>
      </c>
      <c r="ED325" s="28" t="str">
        <f>_xlfn.XLOOKUP($C325,'[3]Active Customer Assets'!$D:$D,'[3]Active Customer Assets'!AC:AC,"",0)</f>
        <v>240</v>
      </c>
      <c r="EE325" s="28" t="str">
        <f>_xlfn.XLOOKUP($C325,'[3]Active Customer Assets'!$D:$D,'[3]Active Customer Assets'!AD:AD,"",0)</f>
        <v>240</v>
      </c>
      <c r="EF325" s="28" t="str">
        <f>_xlfn.XLOOKUP($C325,'[3]Active Customer Assets'!$D:$D,'[3]Active Customer Assets'!AE:AE,"",0)</f>
        <v>240</v>
      </c>
      <c r="EG325" s="28" t="str">
        <f>_xlfn.XLOOKUP($C325,'[3]Active Customer Assets'!$D:$D,'[3]Active Customer Assets'!AF:AF,"",0)</f>
        <v>1000</v>
      </c>
      <c r="EH325" s="28" t="str">
        <f>_xlfn.XLOOKUP($C325,'[3]Active Customer Assets'!$D:$D,'[3]Active Customer Assets'!AG:AG,"",0)</f>
        <v>240</v>
      </c>
      <c r="EI325" s="28" t="str">
        <f>_xlfn.XLOOKUP($C325,'[3]Active Customer Assets'!$D:$D,'[3]Active Customer Assets'!AH:AH,"",0)</f>
        <v>240</v>
      </c>
      <c r="EJ325" s="21">
        <f>_xlfn.XLOOKUP($C325,'[3]Active Customer Assets'!$D:$D,'[3]Active Customer Assets'!AI:AI,"",0)</f>
        <v>2</v>
      </c>
      <c r="EK325" s="35" t="str">
        <f>[3]!tbl_DPSAC[[#This Row],[Unit Status]]</f>
        <v>Scraped</v>
      </c>
    </row>
    <row r="326" spans="1:141" ht="31.5" x14ac:dyDescent="0.15">
      <c r="A326" s="11">
        <f>ROW(tbl_DPSAC[[#This Row],[Sl. No.]])-1</f>
        <v>325</v>
      </c>
      <c r="B326" s="12" t="s">
        <v>136</v>
      </c>
      <c r="C326" s="12" t="s">
        <v>1735</v>
      </c>
      <c r="D326" s="12" t="s">
        <v>1426</v>
      </c>
      <c r="E326" s="12" t="s">
        <v>1709</v>
      </c>
      <c r="F326" s="12" t="s">
        <v>161</v>
      </c>
      <c r="G326" s="13" t="s">
        <v>1736</v>
      </c>
      <c r="H326" s="13" t="str">
        <f>_xlfn.XLOOKUP(C326,'[1]E&amp;DPSAC'!$K:$K,'[1]E&amp;DPSAC'!$E:$E,,0)</f>
        <v>MOHAGAMA</v>
      </c>
      <c r="I326" s="13"/>
      <c r="J326" s="13">
        <v>9989394461</v>
      </c>
      <c r="K326" s="13">
        <v>8074094680</v>
      </c>
      <c r="L326" s="12" t="str">
        <f t="shared" ca="1" si="126"/>
        <v>Non - Warranty</v>
      </c>
      <c r="M326" s="14">
        <v>45115</v>
      </c>
      <c r="N326" s="15">
        <v>24</v>
      </c>
      <c r="O326" s="14">
        <f t="shared" si="125"/>
        <v>45869</v>
      </c>
      <c r="P326" s="11" t="s">
        <v>142</v>
      </c>
      <c r="Q326" s="19" t="str">
        <f>_xlfn.XLOOKUP(C326,'[2]Sch Calls'!$R:$R,'[2]Sch Calls'!$F:$F,"",0)</f>
        <v>CC-01631532</v>
      </c>
      <c r="R326" s="18">
        <f>_xlfn.XLOOKUP(C326,'[2]Sch Calls'!$R:$R,'[2]Sch Calls'!$A:$A,"",0)</f>
        <v>45765.477662037003</v>
      </c>
      <c r="S326" s="17">
        <f>_xlfn.XLOOKUP(C326,'[2]Sch Calls'!$R:$R,'[2]Sch Calls'!$B:$B,"",0)</f>
        <v>1450</v>
      </c>
      <c r="T326" s="18">
        <f>_xlfn.XLOOKUP(C326,'[1]E&amp;DPSAC'!$K:$K,'[1]E&amp;DPSAC'!$W:$W,"",0)</f>
        <v>45765</v>
      </c>
      <c r="U326" s="17">
        <f>_xlfn.XLOOKUP(C326,'[1]E&amp;DPSAC'!$K:$K,'[1]E&amp;DPSAC'!$Z:$Z,"",0)</f>
        <v>593</v>
      </c>
      <c r="V326" s="17">
        <f>_xlfn.XLOOKUP(C326,'[2]1. All Calls'!$R:$R,'[2]1. All Calls'!$B:$B,"",0)</f>
        <v>2240</v>
      </c>
      <c r="W326" s="20">
        <f>_xlfn.XLOOKUP(C326,'[2]1. All Calls'!$R:$R,'[2]1. All Calls'!$A:$A,"",0)</f>
        <v>45966.644444444442</v>
      </c>
      <c r="X326" s="17" t="str">
        <f>_xlfn.XLOOKUP(C326,'[2]Sch Calls'!$R:$R,'[2]Sch Calls'!$AB:$AB,"",0)</f>
        <v>Attend the site for 1450 hours schedule service so following Job are done Oil drain from tank and cooler 17 litter overall oil topped in separator tank 19 liters with One dead crank.repalce Air filter 2nos engine and compressor both side,oil filter 2nos separator filter,After shedule service done,strat the unit Runining good condition at present</v>
      </c>
      <c r="Y326" s="17">
        <f t="shared" si="127"/>
        <v>-40</v>
      </c>
      <c r="Z326" s="17" t="str">
        <f t="shared" si="128"/>
        <v>Due</v>
      </c>
      <c r="AA326" s="21">
        <f t="shared" ca="1" si="129"/>
        <v>335.52233796299697</v>
      </c>
      <c r="AB326" s="21" t="str">
        <f t="shared" ca="1" si="130"/>
        <v>Due</v>
      </c>
      <c r="AC326" s="11">
        <f ca="1">tbl_DPSAC[[#This Row],[Current Month Due Count]]</f>
        <v>0</v>
      </c>
      <c r="AD326" s="11">
        <f ca="1">tbl_DPSAC[[#This Row],[Next Month Due2]]</f>
        <v>0</v>
      </c>
      <c r="AE326" s="11"/>
      <c r="AF326" s="11">
        <v>1</v>
      </c>
      <c r="AG326" s="17">
        <f t="shared" ca="1" si="131"/>
        <v>2374</v>
      </c>
      <c r="AH326" s="11" t="s">
        <v>1737</v>
      </c>
      <c r="AI326" s="11" t="s">
        <v>1738</v>
      </c>
      <c r="AJ326" s="11">
        <v>0</v>
      </c>
      <c r="AK326" s="27" t="s">
        <v>1739</v>
      </c>
      <c r="AL326" s="11">
        <v>0</v>
      </c>
      <c r="AM326" s="11">
        <v>0</v>
      </c>
      <c r="AN326" s="11">
        <v>0</v>
      </c>
      <c r="AO326" s="11">
        <v>0</v>
      </c>
      <c r="AP326" s="11">
        <v>0</v>
      </c>
      <c r="AQ326" s="11">
        <v>0</v>
      </c>
      <c r="AR326" s="11">
        <v>0</v>
      </c>
      <c r="AS326" s="11">
        <v>0</v>
      </c>
      <c r="AT326" s="11">
        <v>0</v>
      </c>
      <c r="AU326" s="11">
        <v>0</v>
      </c>
      <c r="AV326" s="11">
        <v>0</v>
      </c>
      <c r="AW326" s="11">
        <v>0</v>
      </c>
      <c r="AX326" s="11" t="str">
        <f t="shared" ca="1" si="132"/>
        <v>4 Service Due</v>
      </c>
      <c r="AY326" s="17">
        <v>1450</v>
      </c>
      <c r="AZ326" s="22">
        <v>45765</v>
      </c>
      <c r="BA326" s="17" t="s">
        <v>1740</v>
      </c>
      <c r="BB326" s="17">
        <v>1450</v>
      </c>
      <c r="BC326" s="22">
        <v>45765</v>
      </c>
      <c r="BD326" s="17" t="s">
        <v>1740</v>
      </c>
      <c r="BE326" s="17">
        <v>1450</v>
      </c>
      <c r="BF326" s="22">
        <v>45765</v>
      </c>
      <c r="BG326" s="17" t="s">
        <v>1740</v>
      </c>
      <c r="BH326" s="17">
        <v>1450</v>
      </c>
      <c r="BI326" s="22">
        <v>45765</v>
      </c>
      <c r="BJ326" s="17" t="s">
        <v>1740</v>
      </c>
      <c r="BK326" s="17">
        <v>1</v>
      </c>
      <c r="BL326" s="22">
        <v>45139</v>
      </c>
      <c r="BM326" s="17" t="s">
        <v>1741</v>
      </c>
      <c r="BN326" s="23">
        <f t="shared" si="133"/>
        <v>45945</v>
      </c>
      <c r="BO326" s="23">
        <f t="shared" si="134"/>
        <v>45945</v>
      </c>
      <c r="BP326" s="23">
        <f t="shared" si="135"/>
        <v>45945</v>
      </c>
      <c r="BQ326" s="23">
        <f t="shared" si="136"/>
        <v>45945</v>
      </c>
      <c r="BR326" s="23">
        <f t="shared" si="147"/>
        <v>45504</v>
      </c>
      <c r="BS326" s="24">
        <f t="shared" ca="1" si="137"/>
        <v>-174</v>
      </c>
      <c r="BT326" s="25">
        <f t="shared" ca="1" si="138"/>
        <v>576</v>
      </c>
      <c r="BU326" s="25">
        <f t="shared" ca="1" si="139"/>
        <v>-174</v>
      </c>
      <c r="BV326" s="25">
        <f t="shared" ca="1" si="140"/>
        <v>-174</v>
      </c>
      <c r="BW326" s="25">
        <f t="shared" ca="1" si="141"/>
        <v>-873</v>
      </c>
      <c r="BX326" s="26"/>
      <c r="BY326" s="11">
        <f t="shared" ca="1" si="142"/>
        <v>5</v>
      </c>
      <c r="BZ326" s="11">
        <f t="shared" ca="1" si="148"/>
        <v>0</v>
      </c>
      <c r="CA326" s="11">
        <f t="shared" ca="1" si="143"/>
        <v>0</v>
      </c>
      <c r="CB326" s="28">
        <f>_xlfn.XLOOKUP($C326,'[3]BIS Feb-26'!$C:$C,'[3]BIS Feb-26'!U:U,"",0)</f>
        <v>45383.770833333299</v>
      </c>
      <c r="CC326" s="28">
        <f>_xlfn.XLOOKUP($C326,'[3]BIS Feb-26'!$C:$C,'[3]BIS Feb-26'!V:V,"",0)</f>
        <v>45764.770833333299</v>
      </c>
      <c r="CD326" s="28">
        <f>_xlfn.XLOOKUP($C326,'[3]BIS Feb-26'!$C:$C,'[3]BIS Feb-26'!W:W,"",0)</f>
        <v>45764.770833333299</v>
      </c>
      <c r="CE326" s="28">
        <f>_xlfn.XLOOKUP($C326,'[3]BIS Feb-26'!$C:$C,'[3]BIS Feb-26'!X:X,"",0)</f>
        <v>45764.770833333299</v>
      </c>
      <c r="CF326" s="28">
        <f>_xlfn.XLOOKUP($C326,'[3]BIS Feb-26'!$C:$C,'[3]BIS Feb-26'!Y:Y,"",0)</f>
        <v>45764.770833333299</v>
      </c>
      <c r="CG326" s="28">
        <f>_xlfn.XLOOKUP($C326,'[3]BIS Feb-26'!$C:$C,'[3]BIS Feb-26'!Z:Z,"",0)</f>
        <v>45764.770833333299</v>
      </c>
      <c r="CH326" s="28">
        <f>_xlfn.XLOOKUP($C326,'[3]BIS Feb-26'!$C:$C,'[3]BIS Feb-26'!AA:AA,"",0)</f>
        <v>45114.770833333299</v>
      </c>
      <c r="CI326" s="28">
        <f>_xlfn.XLOOKUP($C326,'[3]BIS Feb-26'!$C:$C,'[3]BIS Feb-26'!AB:AB,"",0)</f>
        <v>45114.770833333299</v>
      </c>
      <c r="CJ326" s="28">
        <f>_xlfn.XLOOKUP($C326,'[3]BIS Feb-26'!$C:$C,'[3]BIS Feb-26'!AC:AC,"",0)</f>
        <v>45114.770833333299</v>
      </c>
      <c r="CK326" s="29" t="str">
        <f>_xlfn.XLOOKUP($C326,'[3]BIS Feb-26'!$C:$C,'[3]BIS Feb-26'!AD:AD,"",0)</f>
        <v>110</v>
      </c>
      <c r="CL326" s="29" t="str">
        <f>_xlfn.XLOOKUP($C326,'[3]BIS Feb-26'!$C:$C,'[3]BIS Feb-26'!AE:AE,"",0)</f>
        <v>110</v>
      </c>
      <c r="CM326" s="29" t="str">
        <f>_xlfn.XLOOKUP($C326,'[3]BIS Feb-26'!$C:$C,'[3]BIS Feb-26'!AF:AF,"",0)</f>
        <v>110</v>
      </c>
      <c r="CN326" s="29" t="str">
        <f>_xlfn.XLOOKUP($C326,'[3]BIS Feb-26'!$C:$C,'[3]BIS Feb-26'!AG:AG,"",0)</f>
        <v>110</v>
      </c>
      <c r="CO326" s="29" t="str">
        <f>_xlfn.XLOOKUP($C326,'[3]BIS Feb-26'!$C:$C,'[3]BIS Feb-26'!AH:AH,"",0)</f>
        <v>110</v>
      </c>
      <c r="CP326" s="29" t="str">
        <f>_xlfn.XLOOKUP($C326,'[3]BIS Feb-26'!$C:$C,'[3]BIS Feb-26'!AI:AI,"",0)</f>
        <v>710</v>
      </c>
      <c r="CQ326" s="29" t="str">
        <f>_xlfn.XLOOKUP($C326,'[3]BIS Feb-26'!$C:$C,'[3]BIS Feb-26'!AJ:AJ,"",0)</f>
        <v>1000</v>
      </c>
      <c r="CR326" s="29" t="str">
        <f>_xlfn.XLOOKUP($C326,'[3]BIS Feb-26'!$C:$C,'[3]BIS Feb-26'!AK:AK,"",0)</f>
        <v>710</v>
      </c>
      <c r="CS326" s="29" t="str">
        <f>_xlfn.XLOOKUP($C326,'[3]BIS Feb-26'!$C:$C,'[3]BIS Feb-26'!AL:AL,"",0)</f>
        <v>710</v>
      </c>
      <c r="CT326" s="29">
        <f>_xlfn.XLOOKUP($C326,'[3]BIS Feb-26'!$C:$C,'[3]BIS Feb-26'!AM:AM,"",0)</f>
        <v>4</v>
      </c>
      <c r="CU326" s="28">
        <f>_xlfn.XLOOKUP($C326,'[3]BIS Feb-26'!$C:$C,'[3]BIS Feb-26'!AN:AN,"",0)</f>
        <v>45563</v>
      </c>
      <c r="CV326" s="28">
        <f>_xlfn.XLOOKUP($C326,'[3]BIS Feb-26'!$C:$C,'[3]BIS Feb-26'!AO:AO,"",0)</f>
        <v>45944</v>
      </c>
      <c r="CW326" s="28">
        <f>_xlfn.XLOOKUP($C326,'[3]BIS Feb-26'!$C:$C,'[3]BIS Feb-26'!AP:AP,"",0)</f>
        <v>45944</v>
      </c>
      <c r="CX326" s="28">
        <f>_xlfn.XLOOKUP($C326,'[3]BIS Feb-26'!$C:$C,'[3]BIS Feb-26'!AQ:AQ,"",0)</f>
        <v>45944</v>
      </c>
      <c r="CY326" s="28">
        <f>_xlfn.XLOOKUP($C326,'[3]BIS Feb-26'!$C:$C,'[3]BIS Feb-26'!AR:AR,"",0)</f>
        <v>45944</v>
      </c>
      <c r="CZ326" s="28">
        <f>_xlfn.XLOOKUP($C326,'[3]BIS Feb-26'!$C:$C,'[3]BIS Feb-26'!AS:AS,"",0)</f>
        <v>46034</v>
      </c>
      <c r="DA326" s="28">
        <f>_xlfn.XLOOKUP($C326,'[3]BIS Feb-26'!$C:$C,'[3]BIS Feb-26'!AT:AT,"",0)</f>
        <v>45479</v>
      </c>
      <c r="DB326" s="28">
        <f>_xlfn.XLOOKUP($C326,'[3]BIS Feb-26'!$C:$C,'[3]BIS Feb-26'!AU:AU,"",0)</f>
        <v>45294</v>
      </c>
      <c r="DC326" s="28">
        <f>_xlfn.XLOOKUP($C326,'[3]BIS Feb-26'!$C:$C,'[3]BIS Feb-26'!AV:AV,"",0)</f>
        <v>45479</v>
      </c>
      <c r="DD326" s="11">
        <f>_xlfn.XLOOKUP($C326,'[3]BIS Feb-26'!$C:$C,'[3]BIS Feb-26'!AW:AW,"",0)</f>
        <v>1</v>
      </c>
      <c r="DE326" s="11">
        <f>_xlfn.XLOOKUP($C326,'[3]BIS Feb-26'!$C:$C,'[3]BIS Feb-26'!AX:AX,"",0)</f>
        <v>0</v>
      </c>
      <c r="DF326" s="11">
        <f>_xlfn.XLOOKUP($C326,'[3]BIS Feb-26'!$C:$C,'[3]BIS Feb-26'!AY:AY,"",0)</f>
        <v>0</v>
      </c>
      <c r="DG326" s="11">
        <f t="shared" ca="1" si="144"/>
        <v>9</v>
      </c>
      <c r="DH326" s="11">
        <f t="shared" ca="1" si="145"/>
        <v>0</v>
      </c>
      <c r="DI326" s="11">
        <f t="shared" ca="1" si="146"/>
        <v>0</v>
      </c>
      <c r="DJ326" s="11" t="str">
        <f>_xlfn.XLOOKUP($C326,'[3]Active Customer Assets'!$D:$D,'[3]Active Customer Assets'!I:I,"",0)</f>
        <v>A (100% potential spares purchased)</v>
      </c>
      <c r="DK326" s="28">
        <f>_xlfn.XLOOKUP($C326,'[3]Active Customer Assets'!$D:$D,'[3]Active Customer Assets'!J:J,"",0)</f>
        <v>45115.548611111102</v>
      </c>
      <c r="DL326" s="28">
        <f>_xlfn.XLOOKUP($C326,'[3]Active Customer Assets'!$D:$D,'[3]Active Customer Assets'!K:K,"",0)</f>
        <v>45098.229166666701</v>
      </c>
      <c r="DM326" s="28">
        <f>_xlfn.XLOOKUP($C326,'[3]Active Customer Assets'!$D:$D,'[3]Active Customer Assets'!L:L,"",0)</f>
        <v>45966.645578703698</v>
      </c>
      <c r="DN326" s="21">
        <f>_xlfn.XLOOKUP($C326,'[3]Active Customer Assets'!$D:$D,'[3]Active Customer Assets'!M:M,"",0)</f>
        <v>2240</v>
      </c>
      <c r="DO326" s="28">
        <f>_xlfn.XLOOKUP($C326,'[3]Active Customer Assets'!$D:$D,'[3]Active Customer Assets'!N:N,"",0)</f>
        <v>0</v>
      </c>
      <c r="DP326" s="28">
        <f>_xlfn.XLOOKUP($C326,'[3]Active Customer Assets'!$D:$D,'[3]Active Customer Assets'!O:O,"",0)</f>
        <v>0</v>
      </c>
      <c r="DQ326" s="28" t="str">
        <f>_xlfn.XLOOKUP($C326,'[3]Active Customer Assets'!$D:$D,'[3]Active Customer Assets'!P:P,"",0)</f>
        <v>Air lube Plus</v>
      </c>
      <c r="DR326" s="28">
        <f>_xlfn.XLOOKUP($C326,'[3]Active Customer Assets'!$D:$D,'[3]Active Customer Assets'!Q:Q,"",0)</f>
        <v>45384</v>
      </c>
      <c r="DS326" s="28">
        <f>_xlfn.XLOOKUP($C326,'[3]Active Customer Assets'!$D:$D,'[3]Active Customer Assets'!R:R,"",0)</f>
        <v>45765</v>
      </c>
      <c r="DT326" s="28">
        <f>_xlfn.XLOOKUP($C326,'[3]Active Customer Assets'!$D:$D,'[3]Active Customer Assets'!S:S,"",0)</f>
        <v>45765</v>
      </c>
      <c r="DU326" s="28">
        <f>_xlfn.XLOOKUP($C326,'[3]Active Customer Assets'!$D:$D,'[3]Active Customer Assets'!T:T,"",0)</f>
        <v>45765</v>
      </c>
      <c r="DV326" s="28">
        <f>_xlfn.XLOOKUP($C326,'[3]Active Customer Assets'!$D:$D,'[3]Active Customer Assets'!U:U,"",0)</f>
        <v>45765</v>
      </c>
      <c r="DW326" s="28">
        <f>_xlfn.XLOOKUP($C326,'[3]Active Customer Assets'!$D:$D,'[3]Active Customer Assets'!V:V,"",0)</f>
        <v>45765</v>
      </c>
      <c r="DX326" s="28">
        <f>_xlfn.XLOOKUP($C326,'[3]Active Customer Assets'!$D:$D,'[3]Active Customer Assets'!W:W,"",0)</f>
        <v>45115</v>
      </c>
      <c r="DY326" s="28">
        <f>_xlfn.XLOOKUP($C326,'[3]Active Customer Assets'!$D:$D,'[3]Active Customer Assets'!X:X,"",0)</f>
        <v>45115</v>
      </c>
      <c r="DZ326" s="28">
        <f>_xlfn.XLOOKUP($C326,'[3]Active Customer Assets'!$D:$D,'[3]Active Customer Assets'!Y:Y,"",0)</f>
        <v>45115</v>
      </c>
      <c r="EA326" s="28" t="str">
        <f>_xlfn.XLOOKUP($C326,'[3]Active Customer Assets'!$D:$D,'[3]Active Customer Assets'!Z:Z,"",0)</f>
        <v>110</v>
      </c>
      <c r="EB326" s="28" t="str">
        <f>_xlfn.XLOOKUP($C326,'[3]Active Customer Assets'!$D:$D,'[3]Active Customer Assets'!AA:AA,"",0)</f>
        <v>110</v>
      </c>
      <c r="EC326" s="28" t="str">
        <f>_xlfn.XLOOKUP($C326,'[3]Active Customer Assets'!$D:$D,'[3]Active Customer Assets'!AB:AB,"",0)</f>
        <v>110</v>
      </c>
      <c r="ED326" s="28" t="str">
        <f>_xlfn.XLOOKUP($C326,'[3]Active Customer Assets'!$D:$D,'[3]Active Customer Assets'!AC:AC,"",0)</f>
        <v>110</v>
      </c>
      <c r="EE326" s="28" t="str">
        <f>_xlfn.XLOOKUP($C326,'[3]Active Customer Assets'!$D:$D,'[3]Active Customer Assets'!AD:AD,"",0)</f>
        <v>110</v>
      </c>
      <c r="EF326" s="28" t="str">
        <f>_xlfn.XLOOKUP($C326,'[3]Active Customer Assets'!$D:$D,'[3]Active Customer Assets'!AE:AE,"",0)</f>
        <v>710</v>
      </c>
      <c r="EG326" s="28" t="str">
        <f>_xlfn.XLOOKUP($C326,'[3]Active Customer Assets'!$D:$D,'[3]Active Customer Assets'!AF:AF,"",0)</f>
        <v>1000</v>
      </c>
      <c r="EH326" s="28" t="str">
        <f>_xlfn.XLOOKUP($C326,'[3]Active Customer Assets'!$D:$D,'[3]Active Customer Assets'!AG:AG,"",0)</f>
        <v>710</v>
      </c>
      <c r="EI326" s="28" t="str">
        <f>_xlfn.XLOOKUP($C326,'[3]Active Customer Assets'!$D:$D,'[3]Active Customer Assets'!AH:AH,"",0)</f>
        <v>710</v>
      </c>
      <c r="EJ326" s="21">
        <f>_xlfn.XLOOKUP($C326,'[3]Active Customer Assets'!$D:$D,'[3]Active Customer Assets'!AI:AI,"",0)</f>
        <v>4</v>
      </c>
      <c r="EK326" s="35" t="str">
        <f>[3]!tbl_DPSAC[[#This Row],[Unit Status]]</f>
        <v>Active</v>
      </c>
    </row>
    <row r="327" spans="1:141" ht="31.5" x14ac:dyDescent="0.15">
      <c r="A327" s="11">
        <f>ROW(tbl_DPSAC[[#This Row],[Sl. No.]])-1</f>
        <v>326</v>
      </c>
      <c r="B327" s="12" t="s">
        <v>136</v>
      </c>
      <c r="C327" s="12" t="s">
        <v>1742</v>
      </c>
      <c r="D327" s="12" t="s">
        <v>333</v>
      </c>
      <c r="E327" s="12" t="s">
        <v>333</v>
      </c>
      <c r="F327" s="12" t="s">
        <v>161</v>
      </c>
      <c r="G327" s="13" t="s">
        <v>162</v>
      </c>
      <c r="H327" s="13" t="str">
        <f>_xlfn.XLOOKUP(C327,'[1]E&amp;DPSAC'!$K:$K,'[1]E&amp;DPSAC'!$E:$E,,0)</f>
        <v>BARKAGAON, HAZARIBAGH</v>
      </c>
      <c r="I327" s="13"/>
      <c r="J327" s="13">
        <v>7070010949</v>
      </c>
      <c r="K327" s="13">
        <v>7070010949</v>
      </c>
      <c r="L327" s="12" t="str">
        <f t="shared" ca="1" si="126"/>
        <v>Non - Warranty</v>
      </c>
      <c r="M327" s="14">
        <v>45139</v>
      </c>
      <c r="N327" s="15">
        <v>24</v>
      </c>
      <c r="O327" s="14">
        <f t="shared" si="125"/>
        <v>45869</v>
      </c>
      <c r="P327" s="11" t="s">
        <v>142</v>
      </c>
      <c r="Q327" s="19" t="str">
        <f>_xlfn.XLOOKUP(C327,'[2]Sch Calls'!$R:$R,'[2]Sch Calls'!$F:$F,"",0)</f>
        <v>CC-01636219</v>
      </c>
      <c r="R327" s="18">
        <f>_xlfn.XLOOKUP(C327,'[2]Sch Calls'!$R:$R,'[2]Sch Calls'!$A:$A,"",0)</f>
        <v>45770.425648148099</v>
      </c>
      <c r="S327" s="17">
        <f>_xlfn.XLOOKUP(C327,'[2]Sch Calls'!$R:$R,'[2]Sch Calls'!$B:$B,"",0)</f>
        <v>4176</v>
      </c>
      <c r="T327" s="18">
        <f>_xlfn.XLOOKUP(C327,'[1]E&amp;DPSAC'!$K:$K,'[1]E&amp;DPSAC'!$W:$W,"",0)</f>
        <v>45825</v>
      </c>
      <c r="U327" s="17">
        <f>_xlfn.XLOOKUP(C327,'[1]E&amp;DPSAC'!$K:$K,'[1]E&amp;DPSAC'!$Z:$Z,"",0)</f>
        <v>4270</v>
      </c>
      <c r="V327" s="17">
        <f>_xlfn.XLOOKUP(C327,'[2]1. All Calls'!$R:$R,'[2]1. All Calls'!$B:$B,"",0)</f>
        <v>4545</v>
      </c>
      <c r="W327" s="20">
        <f>_xlfn.XLOOKUP(C327,'[2]1. All Calls'!$R:$R,'[2]1. All Calls'!$A:$A,"",0)</f>
        <v>46049.499837962998</v>
      </c>
      <c r="X327" s="17" t="str">
        <f>_xlfn.XLOOKUP(C327,'[2]Sch Calls'!$R:$R,'[2]Sch Calls'!$AB:$AB,"",0)</f>
        <v>Attend the site for shedule service 3700 so following Job are done Total drain Oil from tank and cooler 108 liters after replace air filter 1nos compressor side Oil filter 2nos and 75lpm oilfilter 1nos overall topped oil in tank 112 liters with One dead Crank after shedule service donthan start the unit running good condition no air leakeag no oil leakage at</v>
      </c>
      <c r="Y327" s="17">
        <f t="shared" si="127"/>
        <v>381</v>
      </c>
      <c r="Z327" s="17" t="str">
        <f t="shared" si="128"/>
        <v>Done</v>
      </c>
      <c r="AA327" s="21">
        <f t="shared" ca="1" si="129"/>
        <v>330.57435185190116</v>
      </c>
      <c r="AB327" s="21" t="str">
        <f t="shared" ca="1" si="130"/>
        <v>Due</v>
      </c>
      <c r="AC327" s="11">
        <f ca="1">tbl_DPSAC[[#This Row],[Current Month Due Count]]</f>
        <v>0</v>
      </c>
      <c r="AD327" s="11">
        <f ca="1">tbl_DPSAC[[#This Row],[Next Month Due2]]</f>
        <v>0</v>
      </c>
      <c r="AE327" s="11"/>
      <c r="AF327" s="11">
        <v>4</v>
      </c>
      <c r="AG327" s="17">
        <f t="shared" ca="1" si="131"/>
        <v>4751</v>
      </c>
      <c r="AH327" s="11" t="s">
        <v>1743</v>
      </c>
      <c r="AI327" s="11" t="s">
        <v>1744</v>
      </c>
      <c r="AJ327" s="11" t="s">
        <v>1745</v>
      </c>
      <c r="AK327" s="11">
        <v>0</v>
      </c>
      <c r="AL327" s="11">
        <v>0</v>
      </c>
      <c r="AM327" s="27" t="s">
        <v>1746</v>
      </c>
      <c r="AN327" s="27" t="s">
        <v>1747</v>
      </c>
      <c r="AO327" s="11">
        <v>0</v>
      </c>
      <c r="AP327" s="27" t="s">
        <v>1748</v>
      </c>
      <c r="AQ327" s="11">
        <v>0</v>
      </c>
      <c r="AR327" s="11">
        <v>0</v>
      </c>
      <c r="AS327" s="11">
        <v>0</v>
      </c>
      <c r="AT327" s="11">
        <v>0</v>
      </c>
      <c r="AU327" s="11">
        <v>0</v>
      </c>
      <c r="AV327" s="11">
        <v>0</v>
      </c>
      <c r="AW327" s="11">
        <v>0</v>
      </c>
      <c r="AX327" s="11" t="str">
        <f t="shared" ca="1" si="132"/>
        <v>No Service Dues</v>
      </c>
      <c r="AY327" s="17">
        <v>4176</v>
      </c>
      <c r="AZ327" s="22">
        <v>45770</v>
      </c>
      <c r="BA327" s="17" t="s">
        <v>1749</v>
      </c>
      <c r="BB327" s="17">
        <v>3510</v>
      </c>
      <c r="BC327" s="22">
        <v>45686</v>
      </c>
      <c r="BD327" s="17" t="s">
        <v>1750</v>
      </c>
      <c r="BE327" s="17">
        <v>4176</v>
      </c>
      <c r="BF327" s="22">
        <v>45770</v>
      </c>
      <c r="BG327" s="17" t="s">
        <v>1749</v>
      </c>
      <c r="BH327" s="17">
        <v>4176</v>
      </c>
      <c r="BI327" s="22">
        <v>45770</v>
      </c>
      <c r="BJ327" s="17" t="s">
        <v>1749</v>
      </c>
      <c r="BK327" s="17">
        <v>3510</v>
      </c>
      <c r="BL327" s="22">
        <v>45686</v>
      </c>
      <c r="BM327" s="17" t="s">
        <v>1750</v>
      </c>
      <c r="BN327" s="23">
        <f t="shared" si="133"/>
        <v>45950</v>
      </c>
      <c r="BO327" s="23">
        <f t="shared" si="134"/>
        <v>45866</v>
      </c>
      <c r="BP327" s="23">
        <f t="shared" si="135"/>
        <v>45950</v>
      </c>
      <c r="BQ327" s="23">
        <f t="shared" si="136"/>
        <v>45950</v>
      </c>
      <c r="BR327" s="23">
        <f t="shared" si="147"/>
        <v>46051</v>
      </c>
      <c r="BS327" s="24">
        <f t="shared" ca="1" si="137"/>
        <v>175</v>
      </c>
      <c r="BT327" s="25">
        <f t="shared" ca="1" si="138"/>
        <v>259</v>
      </c>
      <c r="BU327" s="25">
        <f t="shared" ca="1" si="139"/>
        <v>175</v>
      </c>
      <c r="BV327" s="25">
        <f t="shared" ca="1" si="140"/>
        <v>175</v>
      </c>
      <c r="BW327" s="25">
        <f t="shared" ca="1" si="141"/>
        <v>259</v>
      </c>
      <c r="BX327" s="26"/>
      <c r="BY327" s="11">
        <f t="shared" ca="1" si="142"/>
        <v>5</v>
      </c>
      <c r="BZ327" s="11">
        <f t="shared" ca="1" si="148"/>
        <v>0</v>
      </c>
      <c r="CA327" s="11">
        <f t="shared" ca="1" si="143"/>
        <v>0</v>
      </c>
      <c r="CB327" s="28">
        <f>_xlfn.XLOOKUP($C327,'[3]BIS Feb-26'!$C:$C,'[3]BIS Feb-26'!U:U,"",0)</f>
        <v>45536.770833333299</v>
      </c>
      <c r="CC327" s="28">
        <f>_xlfn.XLOOKUP($C327,'[3]BIS Feb-26'!$C:$C,'[3]BIS Feb-26'!V:V,"",0)</f>
        <v>45768.770833333299</v>
      </c>
      <c r="CD327" s="28">
        <f>_xlfn.XLOOKUP($C327,'[3]BIS Feb-26'!$C:$C,'[3]BIS Feb-26'!W:W,"",0)</f>
        <v>45329.770833333299</v>
      </c>
      <c r="CE327" s="28">
        <f>_xlfn.XLOOKUP($C327,'[3]BIS Feb-26'!$C:$C,'[3]BIS Feb-26'!X:X,"",0)</f>
        <v>45768.770833333299</v>
      </c>
      <c r="CF327" s="28">
        <f>_xlfn.XLOOKUP($C327,'[3]BIS Feb-26'!$C:$C,'[3]BIS Feb-26'!Y:Y,"",0)</f>
        <v>45768.770833333299</v>
      </c>
      <c r="CG327" s="28">
        <f>_xlfn.XLOOKUP($C327,'[3]BIS Feb-26'!$C:$C,'[3]BIS Feb-26'!Z:Z,"",0)</f>
        <v>45678.770833333299</v>
      </c>
      <c r="CH327" s="28">
        <f>_xlfn.XLOOKUP($C327,'[3]BIS Feb-26'!$C:$C,'[3]BIS Feb-26'!AA:AA,"",0)</f>
        <v>45460.770833333299</v>
      </c>
      <c r="CI327" s="28">
        <f>_xlfn.XLOOKUP($C327,'[3]BIS Feb-26'!$C:$C,'[3]BIS Feb-26'!AB:AB,"",0)</f>
        <v>45460.770833333299</v>
      </c>
      <c r="CJ327" s="28">
        <f>_xlfn.XLOOKUP($C327,'[3]BIS Feb-26'!$C:$C,'[3]BIS Feb-26'!AC:AC,"",0)</f>
        <v>45678.770833333299</v>
      </c>
      <c r="CK327" s="29" t="str">
        <f>_xlfn.XLOOKUP($C327,'[3]BIS Feb-26'!$C:$C,'[3]BIS Feb-26'!AD:AD,"",0)</f>
        <v>500</v>
      </c>
      <c r="CL327" s="29" t="str">
        <f>_xlfn.XLOOKUP($C327,'[3]BIS Feb-26'!$C:$C,'[3]BIS Feb-26'!AE:AE,"",0)</f>
        <v>500</v>
      </c>
      <c r="CM327" s="29" t="str">
        <f>_xlfn.XLOOKUP($C327,'[3]BIS Feb-26'!$C:$C,'[3]BIS Feb-26'!AF:AF,"",0)</f>
        <v>500</v>
      </c>
      <c r="CN327" s="29" t="str">
        <f>_xlfn.XLOOKUP($C327,'[3]BIS Feb-26'!$C:$C,'[3]BIS Feb-26'!AG:AG,"",0)</f>
        <v>500</v>
      </c>
      <c r="CO327" s="29" t="str">
        <f>_xlfn.XLOOKUP($C327,'[3]BIS Feb-26'!$C:$C,'[3]BIS Feb-26'!AH:AH,"",0)</f>
        <v>500</v>
      </c>
      <c r="CP327" s="29" t="str">
        <f>_xlfn.XLOOKUP($C327,'[3]BIS Feb-26'!$C:$C,'[3]BIS Feb-26'!AI:AI,"",0)</f>
        <v>1500</v>
      </c>
      <c r="CQ327" s="29" t="str">
        <f>_xlfn.XLOOKUP($C327,'[3]BIS Feb-26'!$C:$C,'[3]BIS Feb-26'!AJ:AJ,"",0)</f>
        <v>1000</v>
      </c>
      <c r="CR327" s="29" t="str">
        <f>_xlfn.XLOOKUP($C327,'[3]BIS Feb-26'!$C:$C,'[3]BIS Feb-26'!AK:AK,"",0)</f>
        <v>1500</v>
      </c>
      <c r="CS327" s="29" t="str">
        <f>_xlfn.XLOOKUP($C327,'[3]BIS Feb-26'!$C:$C,'[3]BIS Feb-26'!AL:AL,"",0)</f>
        <v>3000</v>
      </c>
      <c r="CT327" s="29">
        <f>_xlfn.XLOOKUP($C327,'[3]BIS Feb-26'!$C:$C,'[3]BIS Feb-26'!AM:AM,"",0)</f>
        <v>8</v>
      </c>
      <c r="CU327" s="28">
        <f>_xlfn.XLOOKUP($C327,'[3]BIS Feb-26'!$C:$C,'[3]BIS Feb-26'!AN:AN,"",0)</f>
        <v>45716</v>
      </c>
      <c r="CV327" s="28">
        <f>_xlfn.XLOOKUP($C327,'[3]BIS Feb-26'!$C:$C,'[3]BIS Feb-26'!AO:AO,"",0)</f>
        <v>45948</v>
      </c>
      <c r="CW327" s="28">
        <f>_xlfn.XLOOKUP($C327,'[3]BIS Feb-26'!$C:$C,'[3]BIS Feb-26'!AP:AP,"",0)</f>
        <v>45509</v>
      </c>
      <c r="CX327" s="28">
        <f>_xlfn.XLOOKUP($C327,'[3]BIS Feb-26'!$C:$C,'[3]BIS Feb-26'!AQ:AQ,"",0)</f>
        <v>45948</v>
      </c>
      <c r="CY327" s="28">
        <f>_xlfn.XLOOKUP($C327,'[3]BIS Feb-26'!$C:$C,'[3]BIS Feb-26'!AR:AR,"",0)</f>
        <v>45948</v>
      </c>
      <c r="CZ327" s="28">
        <f>_xlfn.XLOOKUP($C327,'[3]BIS Feb-26'!$C:$C,'[3]BIS Feb-26'!AS:AS,"",0)</f>
        <v>45948</v>
      </c>
      <c r="DA327" s="28">
        <f>_xlfn.XLOOKUP($C327,'[3]BIS Feb-26'!$C:$C,'[3]BIS Feb-26'!AT:AT,"",0)</f>
        <v>45825</v>
      </c>
      <c r="DB327" s="28">
        <f>_xlfn.XLOOKUP($C327,'[3]BIS Feb-26'!$C:$C,'[3]BIS Feb-26'!AU:AU,"",0)</f>
        <v>45640</v>
      </c>
      <c r="DC327" s="28">
        <f>_xlfn.XLOOKUP($C327,'[3]BIS Feb-26'!$C:$C,'[3]BIS Feb-26'!AV:AV,"",0)</f>
        <v>46043</v>
      </c>
      <c r="DD327" s="11">
        <f>_xlfn.XLOOKUP($C327,'[3]BIS Feb-26'!$C:$C,'[3]BIS Feb-26'!AW:AW,"",0)</f>
        <v>1</v>
      </c>
      <c r="DE327" s="11">
        <f>_xlfn.XLOOKUP($C327,'[3]BIS Feb-26'!$C:$C,'[3]BIS Feb-26'!AX:AX,"",0)</f>
        <v>0</v>
      </c>
      <c r="DF327" s="11">
        <f>_xlfn.XLOOKUP($C327,'[3]BIS Feb-26'!$C:$C,'[3]BIS Feb-26'!AY:AY,"",0)</f>
        <v>0</v>
      </c>
      <c r="DG327" s="11">
        <f t="shared" ca="1" si="144"/>
        <v>9</v>
      </c>
      <c r="DH327" s="11">
        <f t="shared" ca="1" si="145"/>
        <v>0</v>
      </c>
      <c r="DI327" s="11">
        <f t="shared" ca="1" si="146"/>
        <v>0</v>
      </c>
      <c r="DJ327" s="11" t="str">
        <f>_xlfn.XLOOKUP($C327,'[3]Active Customer Assets'!$D:$D,'[3]Active Customer Assets'!I:I,"",0)</f>
        <v>A (100% potential spares purchased)</v>
      </c>
      <c r="DK327" s="28">
        <f>_xlfn.XLOOKUP($C327,'[3]Active Customer Assets'!$D:$D,'[3]Active Customer Assets'!J:J,"",0)</f>
        <v>45139.663888888899</v>
      </c>
      <c r="DL327" s="28">
        <f>_xlfn.XLOOKUP($C327,'[3]Active Customer Assets'!$D:$D,'[3]Active Customer Assets'!K:K,"",0)</f>
        <v>45015.229166666701</v>
      </c>
      <c r="DM327" s="28">
        <f>_xlfn.XLOOKUP($C327,'[3]Active Customer Assets'!$D:$D,'[3]Active Customer Assets'!L:L,"",0)</f>
        <v>46049.520162036999</v>
      </c>
      <c r="DN327" s="21">
        <f>_xlfn.XLOOKUP($C327,'[3]Active Customer Assets'!$D:$D,'[3]Active Customer Assets'!M:M,"",0)</f>
        <v>4545</v>
      </c>
      <c r="DO327" s="28">
        <f>_xlfn.XLOOKUP($C327,'[3]Active Customer Assets'!$D:$D,'[3]Active Customer Assets'!N:N,"",0)</f>
        <v>0</v>
      </c>
      <c r="DP327" s="28">
        <f>_xlfn.XLOOKUP($C327,'[3]Active Customer Assets'!$D:$D,'[3]Active Customer Assets'!O:O,"",0)</f>
        <v>0</v>
      </c>
      <c r="DQ327" s="28" t="str">
        <f>_xlfn.XLOOKUP($C327,'[3]Active Customer Assets'!$D:$D,'[3]Active Customer Assets'!P:P,"",0)</f>
        <v>Air lube Plus</v>
      </c>
      <c r="DR327" s="28">
        <f>_xlfn.XLOOKUP($C327,'[3]Active Customer Assets'!$D:$D,'[3]Active Customer Assets'!Q:Q,"",0)</f>
        <v>45537</v>
      </c>
      <c r="DS327" s="28">
        <f>_xlfn.XLOOKUP($C327,'[3]Active Customer Assets'!$D:$D,'[3]Active Customer Assets'!R:R,"",0)</f>
        <v>45769</v>
      </c>
      <c r="DT327" s="28">
        <f>_xlfn.XLOOKUP($C327,'[3]Active Customer Assets'!$D:$D,'[3]Active Customer Assets'!S:S,"",0)</f>
        <v>45330</v>
      </c>
      <c r="DU327" s="28">
        <f>_xlfn.XLOOKUP($C327,'[3]Active Customer Assets'!$D:$D,'[3]Active Customer Assets'!T:T,"",0)</f>
        <v>45769</v>
      </c>
      <c r="DV327" s="28">
        <f>_xlfn.XLOOKUP($C327,'[3]Active Customer Assets'!$D:$D,'[3]Active Customer Assets'!U:U,"",0)</f>
        <v>45769</v>
      </c>
      <c r="DW327" s="28">
        <f>_xlfn.XLOOKUP($C327,'[3]Active Customer Assets'!$D:$D,'[3]Active Customer Assets'!V:V,"",0)</f>
        <v>45679</v>
      </c>
      <c r="DX327" s="28">
        <f>_xlfn.XLOOKUP($C327,'[3]Active Customer Assets'!$D:$D,'[3]Active Customer Assets'!W:W,"",0)</f>
        <v>45461</v>
      </c>
      <c r="DY327" s="28">
        <f>_xlfn.XLOOKUP($C327,'[3]Active Customer Assets'!$D:$D,'[3]Active Customer Assets'!X:X,"",0)</f>
        <v>45461</v>
      </c>
      <c r="DZ327" s="28">
        <f>_xlfn.XLOOKUP($C327,'[3]Active Customer Assets'!$D:$D,'[3]Active Customer Assets'!Y:Y,"",0)</f>
        <v>45679</v>
      </c>
      <c r="EA327" s="28" t="str">
        <f>_xlfn.XLOOKUP($C327,'[3]Active Customer Assets'!$D:$D,'[3]Active Customer Assets'!Z:Z,"",0)</f>
        <v>500</v>
      </c>
      <c r="EB327" s="28" t="str">
        <f>_xlfn.XLOOKUP($C327,'[3]Active Customer Assets'!$D:$D,'[3]Active Customer Assets'!AA:AA,"",0)</f>
        <v>500</v>
      </c>
      <c r="EC327" s="28" t="str">
        <f>_xlfn.XLOOKUP($C327,'[3]Active Customer Assets'!$D:$D,'[3]Active Customer Assets'!AB:AB,"",0)</f>
        <v>500</v>
      </c>
      <c r="ED327" s="28" t="str">
        <f>_xlfn.XLOOKUP($C327,'[3]Active Customer Assets'!$D:$D,'[3]Active Customer Assets'!AC:AC,"",0)</f>
        <v>500</v>
      </c>
      <c r="EE327" s="28" t="str">
        <f>_xlfn.XLOOKUP($C327,'[3]Active Customer Assets'!$D:$D,'[3]Active Customer Assets'!AD:AD,"",0)</f>
        <v>500</v>
      </c>
      <c r="EF327" s="28" t="str">
        <f>_xlfn.XLOOKUP($C327,'[3]Active Customer Assets'!$D:$D,'[3]Active Customer Assets'!AE:AE,"",0)</f>
        <v>1500</v>
      </c>
      <c r="EG327" s="28" t="str">
        <f>_xlfn.XLOOKUP($C327,'[3]Active Customer Assets'!$D:$D,'[3]Active Customer Assets'!AF:AF,"",0)</f>
        <v>1000</v>
      </c>
      <c r="EH327" s="28" t="str">
        <f>_xlfn.XLOOKUP($C327,'[3]Active Customer Assets'!$D:$D,'[3]Active Customer Assets'!AG:AG,"",0)</f>
        <v>1500</v>
      </c>
      <c r="EI327" s="28" t="str">
        <f>_xlfn.XLOOKUP($C327,'[3]Active Customer Assets'!$D:$D,'[3]Active Customer Assets'!AH:AH,"",0)</f>
        <v>3000</v>
      </c>
      <c r="EJ327" s="21">
        <f>_xlfn.XLOOKUP($C327,'[3]Active Customer Assets'!$D:$D,'[3]Active Customer Assets'!AI:AI,"",0)</f>
        <v>8</v>
      </c>
      <c r="EK327" s="35" t="str">
        <f>[3]!tbl_DPSAC[[#This Row],[Unit Status]]</f>
        <v>Active</v>
      </c>
    </row>
    <row r="328" spans="1:141" ht="31.5" x14ac:dyDescent="0.15">
      <c r="A328" s="11">
        <f>ROW(tbl_DPSAC[[#This Row],[Sl. No.]])-1</f>
        <v>327</v>
      </c>
      <c r="B328" s="12" t="s">
        <v>136</v>
      </c>
      <c r="C328" s="12" t="s">
        <v>1751</v>
      </c>
      <c r="D328" s="12" t="s">
        <v>333</v>
      </c>
      <c r="E328" s="12" t="s">
        <v>333</v>
      </c>
      <c r="F328" s="12" t="s">
        <v>161</v>
      </c>
      <c r="G328" s="13" t="s">
        <v>162</v>
      </c>
      <c r="H328" s="13" t="str">
        <f>_xlfn.XLOOKUP(C328,'[1]E&amp;DPSAC'!$K:$K,'[1]E&amp;DPSAC'!$E:$E,,0)</f>
        <v>BARKAGAON, HAZARIBAGH</v>
      </c>
      <c r="I328" s="13"/>
      <c r="J328" s="13">
        <v>7070010949</v>
      </c>
      <c r="K328" s="13">
        <v>7070010949</v>
      </c>
      <c r="L328" s="12" t="str">
        <f t="shared" ca="1" si="126"/>
        <v>Non - Warranty</v>
      </c>
      <c r="M328" s="14">
        <v>45145</v>
      </c>
      <c r="N328" s="15">
        <v>24</v>
      </c>
      <c r="O328" s="14">
        <f t="shared" si="125"/>
        <v>45900</v>
      </c>
      <c r="P328" s="11" t="s">
        <v>142</v>
      </c>
      <c r="Q328" s="19" t="str">
        <f>_xlfn.XLOOKUP(C328,'[2]Sch Calls'!$R:$R,'[2]Sch Calls'!$F:$F,"",0)</f>
        <v>CC-01990672</v>
      </c>
      <c r="R328" s="18">
        <f>_xlfn.XLOOKUP(C328,'[2]Sch Calls'!$R:$R,'[2]Sch Calls'!$A:$A,"",0)</f>
        <v>46078.550381944398</v>
      </c>
      <c r="S328" s="17">
        <f>_xlfn.XLOOKUP(C328,'[2]Sch Calls'!$R:$R,'[2]Sch Calls'!$B:$B,"",0)</f>
        <v>5050</v>
      </c>
      <c r="T328" s="18">
        <f>_xlfn.XLOOKUP(C328,'[1]E&amp;DPSAC'!$K:$K,'[1]E&amp;DPSAC'!$W:$W,"",0)</f>
        <v>46054</v>
      </c>
      <c r="U328" s="17">
        <f>_xlfn.XLOOKUP(C328,'[1]E&amp;DPSAC'!$K:$K,'[1]E&amp;DPSAC'!$Z:$Z,"",0)</f>
        <v>4950</v>
      </c>
      <c r="V328" s="17">
        <f>_xlfn.XLOOKUP(C328,'[2]1. All Calls'!$R:$R,'[2]1. All Calls'!$B:$B,"",0)</f>
        <v>5050</v>
      </c>
      <c r="W328" s="20">
        <f>_xlfn.XLOOKUP(C328,'[2]1. All Calls'!$R:$R,'[2]1. All Calls'!$A:$A,"",0)</f>
        <v>46078.550381944398</v>
      </c>
      <c r="X328" s="17" t="str">
        <f>_xlfn.XLOOKUP(C328,'[2]Sch Calls'!$R:$R,'[2]Sch Calls'!$AB:$AB,"",0)</f>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
      <c r="Y328" s="17">
        <f t="shared" si="127"/>
        <v>750</v>
      </c>
      <c r="Z328" s="17" t="str">
        <f t="shared" si="128"/>
        <v>Done</v>
      </c>
      <c r="AA328" s="21">
        <f t="shared" ca="1" si="129"/>
        <v>22.449618055601604</v>
      </c>
      <c r="AB328" s="21" t="str">
        <f t="shared" ca="1" si="130"/>
        <v>Done</v>
      </c>
      <c r="AC328" s="11">
        <f ca="1">tbl_DPSAC[[#This Row],[Current Month Due Count]]</f>
        <v>0</v>
      </c>
      <c r="AD328" s="11">
        <f ca="1">tbl_DPSAC[[#This Row],[Next Month Due2]]</f>
        <v>0</v>
      </c>
      <c r="AE328" s="11"/>
      <c r="AF328" s="11">
        <v>4</v>
      </c>
      <c r="AG328" s="17">
        <f t="shared" ca="1" si="131"/>
        <v>5140</v>
      </c>
      <c r="AH328" s="11" t="s">
        <v>1752</v>
      </c>
      <c r="AI328" s="11" t="s">
        <v>1753</v>
      </c>
      <c r="AJ328" s="11" t="s">
        <v>1754</v>
      </c>
      <c r="AK328" s="11">
        <v>0</v>
      </c>
      <c r="AL328" s="11">
        <v>0</v>
      </c>
      <c r="AM328" s="27" t="s">
        <v>1755</v>
      </c>
      <c r="AN328" s="27" t="s">
        <v>1756</v>
      </c>
      <c r="AO328" s="27" t="s">
        <v>1757</v>
      </c>
      <c r="AP328" s="11">
        <v>0</v>
      </c>
      <c r="AQ328" s="11">
        <v>0</v>
      </c>
      <c r="AR328" s="11">
        <v>0</v>
      </c>
      <c r="AS328" s="11">
        <v>0</v>
      </c>
      <c r="AT328" s="11">
        <v>0</v>
      </c>
      <c r="AU328" s="11">
        <v>0</v>
      </c>
      <c r="AV328" s="11">
        <v>0</v>
      </c>
      <c r="AW328" s="11">
        <v>0</v>
      </c>
      <c r="AX328" s="11" t="str">
        <f t="shared" ca="1" si="132"/>
        <v>No Service Dues</v>
      </c>
      <c r="AY328" s="17">
        <v>5050</v>
      </c>
      <c r="AZ328" s="22">
        <v>46078</v>
      </c>
      <c r="BA328" s="17" t="s">
        <v>1758</v>
      </c>
      <c r="BB328" s="17">
        <v>5050</v>
      </c>
      <c r="BC328" s="22">
        <v>46078</v>
      </c>
      <c r="BD328" s="17" t="s">
        <v>1758</v>
      </c>
      <c r="BE328" s="17">
        <v>5050</v>
      </c>
      <c r="BF328" s="22">
        <v>46078</v>
      </c>
      <c r="BG328" s="17" t="s">
        <v>1758</v>
      </c>
      <c r="BH328" s="17">
        <v>5050</v>
      </c>
      <c r="BI328" s="22">
        <v>46078</v>
      </c>
      <c r="BJ328" s="17" t="s">
        <v>1758</v>
      </c>
      <c r="BK328" s="17">
        <v>5050</v>
      </c>
      <c r="BL328" s="22">
        <v>46078</v>
      </c>
      <c r="BM328" s="17" t="s">
        <v>1758</v>
      </c>
      <c r="BN328" s="23">
        <f t="shared" si="133"/>
        <v>46258</v>
      </c>
      <c r="BO328" s="23">
        <f t="shared" si="134"/>
        <v>46258</v>
      </c>
      <c r="BP328" s="23">
        <f t="shared" si="135"/>
        <v>46258</v>
      </c>
      <c r="BQ328" s="23">
        <f t="shared" si="136"/>
        <v>46258</v>
      </c>
      <c r="BR328" s="23">
        <f t="shared" si="147"/>
        <v>46443</v>
      </c>
      <c r="BS328" s="24">
        <f t="shared" ca="1" si="137"/>
        <v>660</v>
      </c>
      <c r="BT328" s="25">
        <f t="shared" ca="1" si="138"/>
        <v>1410</v>
      </c>
      <c r="BU328" s="25">
        <f t="shared" ca="1" si="139"/>
        <v>660</v>
      </c>
      <c r="BV328" s="25">
        <f t="shared" ca="1" si="140"/>
        <v>660</v>
      </c>
      <c r="BW328" s="25">
        <f t="shared" ca="1" si="141"/>
        <v>1410</v>
      </c>
      <c r="BX328" s="26"/>
      <c r="BY328" s="11">
        <f t="shared" ca="1" si="142"/>
        <v>0</v>
      </c>
      <c r="BZ328" s="11">
        <f t="shared" ca="1" si="148"/>
        <v>0</v>
      </c>
      <c r="CA328" s="11">
        <f t="shared" ca="1" si="143"/>
        <v>0</v>
      </c>
      <c r="CB328" s="28">
        <f>_xlfn.XLOOKUP($C328,'[3]BIS Feb-26'!$C:$C,'[3]BIS Feb-26'!U:U,"",0)</f>
        <v>46077.770833333299</v>
      </c>
      <c r="CC328" s="28">
        <f>_xlfn.XLOOKUP($C328,'[3]BIS Feb-26'!$C:$C,'[3]BIS Feb-26'!V:V,"",0)</f>
        <v>46077.770833333299</v>
      </c>
      <c r="CD328" s="28">
        <f>_xlfn.XLOOKUP($C328,'[3]BIS Feb-26'!$C:$C,'[3]BIS Feb-26'!W:W,"",0)</f>
        <v>46077.770833333299</v>
      </c>
      <c r="CE328" s="28">
        <f>_xlfn.XLOOKUP($C328,'[3]BIS Feb-26'!$C:$C,'[3]BIS Feb-26'!X:X,"",0)</f>
        <v>46077.770833333299</v>
      </c>
      <c r="CF328" s="28">
        <f>_xlfn.XLOOKUP($C328,'[3]BIS Feb-26'!$C:$C,'[3]BIS Feb-26'!Y:Y,"",0)</f>
        <v>46077.770833333299</v>
      </c>
      <c r="CG328" s="28">
        <f>_xlfn.XLOOKUP($C328,'[3]BIS Feb-26'!$C:$C,'[3]BIS Feb-26'!Z:Z,"",0)</f>
        <v>46077.770833333299</v>
      </c>
      <c r="CH328" s="28">
        <f>_xlfn.XLOOKUP($C328,'[3]BIS Feb-26'!$C:$C,'[3]BIS Feb-26'!AA:AA,"",0)</f>
        <v>46077.770833333299</v>
      </c>
      <c r="CI328" s="28">
        <f>_xlfn.XLOOKUP($C328,'[3]BIS Feb-26'!$C:$C,'[3]BIS Feb-26'!AB:AB,"",0)</f>
        <v>46077.770833333299</v>
      </c>
      <c r="CJ328" s="28">
        <f>_xlfn.XLOOKUP($C328,'[3]BIS Feb-26'!$C:$C,'[3]BIS Feb-26'!AC:AC,"",0)</f>
        <v>46077.770833333299</v>
      </c>
      <c r="CK328" s="29" t="str">
        <f>_xlfn.XLOOKUP($C328,'[3]BIS Feb-26'!$C:$C,'[3]BIS Feb-26'!AD:AD,"",0)</f>
        <v>1500</v>
      </c>
      <c r="CL328" s="29" t="str">
        <f>_xlfn.XLOOKUP($C328,'[3]BIS Feb-26'!$C:$C,'[3]BIS Feb-26'!AE:AE,"",0)</f>
        <v>750</v>
      </c>
      <c r="CM328" s="29" t="str">
        <f>_xlfn.XLOOKUP($C328,'[3]BIS Feb-26'!$C:$C,'[3]BIS Feb-26'!AF:AF,"",0)</f>
        <v>500</v>
      </c>
      <c r="CN328" s="29" t="str">
        <f>_xlfn.XLOOKUP($C328,'[3]BIS Feb-26'!$C:$C,'[3]BIS Feb-26'!AG:AG,"",0)</f>
        <v>750</v>
      </c>
      <c r="CO328" s="29" t="str">
        <f>_xlfn.XLOOKUP($C328,'[3]BIS Feb-26'!$C:$C,'[3]BIS Feb-26'!AH:AH,"",0)</f>
        <v>750</v>
      </c>
      <c r="CP328" s="29" t="str">
        <f>_xlfn.XLOOKUP($C328,'[3]BIS Feb-26'!$C:$C,'[3]BIS Feb-26'!AI:AI,"",0)</f>
        <v>1500</v>
      </c>
      <c r="CQ328" s="29" t="str">
        <f>_xlfn.XLOOKUP($C328,'[3]BIS Feb-26'!$C:$C,'[3]BIS Feb-26'!AJ:AJ,"",0)</f>
        <v>1000</v>
      </c>
      <c r="CR328" s="29" t="str">
        <f>_xlfn.XLOOKUP($C328,'[3]BIS Feb-26'!$C:$C,'[3]BIS Feb-26'!AK:AK,"",0)</f>
        <v>1500</v>
      </c>
      <c r="CS328" s="29" t="str">
        <f>_xlfn.XLOOKUP($C328,'[3]BIS Feb-26'!$C:$C,'[3]BIS Feb-26'!AL:AL,"",0)</f>
        <v>3000</v>
      </c>
      <c r="CT328" s="29">
        <f>_xlfn.XLOOKUP($C328,'[3]BIS Feb-26'!$C:$C,'[3]BIS Feb-26'!AM:AM,"",0)</f>
        <v>8</v>
      </c>
      <c r="CU328" s="28">
        <f>_xlfn.XLOOKUP($C328,'[3]BIS Feb-26'!$C:$C,'[3]BIS Feb-26'!AN:AN,"",0)</f>
        <v>46257</v>
      </c>
      <c r="CV328" s="28">
        <f>_xlfn.XLOOKUP($C328,'[3]BIS Feb-26'!$C:$C,'[3]BIS Feb-26'!AO:AO,"",0)</f>
        <v>46171</v>
      </c>
      <c r="CW328" s="28">
        <f>_xlfn.XLOOKUP($C328,'[3]BIS Feb-26'!$C:$C,'[3]BIS Feb-26'!AP:AP,"",0)</f>
        <v>46140</v>
      </c>
      <c r="CX328" s="28">
        <f>_xlfn.XLOOKUP($C328,'[3]BIS Feb-26'!$C:$C,'[3]BIS Feb-26'!AQ:AQ,"",0)</f>
        <v>46171</v>
      </c>
      <c r="CY328" s="28">
        <f>_xlfn.XLOOKUP($C328,'[3]BIS Feb-26'!$C:$C,'[3]BIS Feb-26'!AR:AR,"",0)</f>
        <v>46171</v>
      </c>
      <c r="CZ328" s="28">
        <f>_xlfn.XLOOKUP($C328,'[3]BIS Feb-26'!$C:$C,'[3]BIS Feb-26'!AS:AS,"",0)</f>
        <v>46265</v>
      </c>
      <c r="DA328" s="28">
        <f>_xlfn.XLOOKUP($C328,'[3]BIS Feb-26'!$C:$C,'[3]BIS Feb-26'!AT:AT,"",0)</f>
        <v>46203</v>
      </c>
      <c r="DB328" s="28">
        <f>_xlfn.XLOOKUP($C328,'[3]BIS Feb-26'!$C:$C,'[3]BIS Feb-26'!AU:AU,"",0)</f>
        <v>46257</v>
      </c>
      <c r="DC328" s="28">
        <f>_xlfn.XLOOKUP($C328,'[3]BIS Feb-26'!$C:$C,'[3]BIS Feb-26'!AV:AV,"",0)</f>
        <v>46442</v>
      </c>
      <c r="DD328" s="11">
        <f>_xlfn.XLOOKUP($C328,'[3]BIS Feb-26'!$C:$C,'[3]BIS Feb-26'!AW:AW,"",0)</f>
        <v>0</v>
      </c>
      <c r="DE328" s="11">
        <f>_xlfn.XLOOKUP($C328,'[3]BIS Feb-26'!$C:$C,'[3]BIS Feb-26'!AX:AX,"",0)</f>
        <v>0</v>
      </c>
      <c r="DF328" s="11">
        <f>_xlfn.XLOOKUP($C328,'[3]BIS Feb-26'!$C:$C,'[3]BIS Feb-26'!AY:AY,"",0)</f>
        <v>0</v>
      </c>
      <c r="DG328" s="11">
        <f t="shared" ca="1" si="144"/>
        <v>0</v>
      </c>
      <c r="DH328" s="11">
        <f t="shared" ca="1" si="145"/>
        <v>0</v>
      </c>
      <c r="DI328" s="11">
        <f t="shared" ca="1" si="146"/>
        <v>1</v>
      </c>
      <c r="DJ328" s="11" t="str">
        <f>_xlfn.XLOOKUP($C328,'[3]Active Customer Assets'!$D:$D,'[3]Active Customer Assets'!I:I,"",0)</f>
        <v>A (100% potential spares purchased)</v>
      </c>
      <c r="DK328" s="28">
        <f>_xlfn.XLOOKUP($C328,'[3]Active Customer Assets'!$D:$D,'[3]Active Customer Assets'!J:J,"",0)</f>
        <v>45145.655555555597</v>
      </c>
      <c r="DL328" s="28">
        <f>_xlfn.XLOOKUP($C328,'[3]Active Customer Assets'!$D:$D,'[3]Active Customer Assets'!K:K,"",0)</f>
        <v>45015.229166666701</v>
      </c>
      <c r="DM328" s="28">
        <f>_xlfn.XLOOKUP($C328,'[3]Active Customer Assets'!$D:$D,'[3]Active Customer Assets'!L:L,"",0)</f>
        <v>46078.664571759298</v>
      </c>
      <c r="DN328" s="21">
        <f>_xlfn.XLOOKUP($C328,'[3]Active Customer Assets'!$D:$D,'[3]Active Customer Assets'!M:M,"",0)</f>
        <v>5050</v>
      </c>
      <c r="DO328" s="28">
        <f>_xlfn.XLOOKUP($C328,'[3]Active Customer Assets'!$D:$D,'[3]Active Customer Assets'!N:N,"",0)</f>
        <v>0</v>
      </c>
      <c r="DP328" s="28">
        <f>_xlfn.XLOOKUP($C328,'[3]Active Customer Assets'!$D:$D,'[3]Active Customer Assets'!O:O,"",0)</f>
        <v>0</v>
      </c>
      <c r="DQ328" s="28" t="str">
        <f>_xlfn.XLOOKUP($C328,'[3]Active Customer Assets'!$D:$D,'[3]Active Customer Assets'!P:P,"",0)</f>
        <v>Air lube Plus</v>
      </c>
      <c r="DR328" s="28">
        <f>_xlfn.XLOOKUP($C328,'[3]Active Customer Assets'!$D:$D,'[3]Active Customer Assets'!Q:Q,"",0)</f>
        <v>46078</v>
      </c>
      <c r="DS328" s="28">
        <f>_xlfn.XLOOKUP($C328,'[3]Active Customer Assets'!$D:$D,'[3]Active Customer Assets'!R:R,"",0)</f>
        <v>46078</v>
      </c>
      <c r="DT328" s="28">
        <f>_xlfn.XLOOKUP($C328,'[3]Active Customer Assets'!$D:$D,'[3]Active Customer Assets'!S:S,"",0)</f>
        <v>46078</v>
      </c>
      <c r="DU328" s="28">
        <f>_xlfn.XLOOKUP($C328,'[3]Active Customer Assets'!$D:$D,'[3]Active Customer Assets'!T:T,"",0)</f>
        <v>46078</v>
      </c>
      <c r="DV328" s="28">
        <f>_xlfn.XLOOKUP($C328,'[3]Active Customer Assets'!$D:$D,'[3]Active Customer Assets'!U:U,"",0)</f>
        <v>46078</v>
      </c>
      <c r="DW328" s="28">
        <f>_xlfn.XLOOKUP($C328,'[3]Active Customer Assets'!$D:$D,'[3]Active Customer Assets'!V:V,"",0)</f>
        <v>46078</v>
      </c>
      <c r="DX328" s="28">
        <f>_xlfn.XLOOKUP($C328,'[3]Active Customer Assets'!$D:$D,'[3]Active Customer Assets'!W:W,"",0)</f>
        <v>46078</v>
      </c>
      <c r="DY328" s="28">
        <f>_xlfn.XLOOKUP($C328,'[3]Active Customer Assets'!$D:$D,'[3]Active Customer Assets'!X:X,"",0)</f>
        <v>46078</v>
      </c>
      <c r="DZ328" s="28">
        <f>_xlfn.XLOOKUP($C328,'[3]Active Customer Assets'!$D:$D,'[3]Active Customer Assets'!Y:Y,"",0)</f>
        <v>46078</v>
      </c>
      <c r="EA328" s="28" t="str">
        <f>_xlfn.XLOOKUP($C328,'[3]Active Customer Assets'!$D:$D,'[3]Active Customer Assets'!Z:Z,"",0)</f>
        <v>1500</v>
      </c>
      <c r="EB328" s="28" t="str">
        <f>_xlfn.XLOOKUP($C328,'[3]Active Customer Assets'!$D:$D,'[3]Active Customer Assets'!AA:AA,"",0)</f>
        <v>750</v>
      </c>
      <c r="EC328" s="28" t="str">
        <f>_xlfn.XLOOKUP($C328,'[3]Active Customer Assets'!$D:$D,'[3]Active Customer Assets'!AB:AB,"",0)</f>
        <v>500</v>
      </c>
      <c r="ED328" s="28" t="str">
        <f>_xlfn.XLOOKUP($C328,'[3]Active Customer Assets'!$D:$D,'[3]Active Customer Assets'!AC:AC,"",0)</f>
        <v>750</v>
      </c>
      <c r="EE328" s="28" t="str">
        <f>_xlfn.XLOOKUP($C328,'[3]Active Customer Assets'!$D:$D,'[3]Active Customer Assets'!AD:AD,"",0)</f>
        <v>750</v>
      </c>
      <c r="EF328" s="28" t="str">
        <f>_xlfn.XLOOKUP($C328,'[3]Active Customer Assets'!$D:$D,'[3]Active Customer Assets'!AE:AE,"",0)</f>
        <v>1500</v>
      </c>
      <c r="EG328" s="28" t="str">
        <f>_xlfn.XLOOKUP($C328,'[3]Active Customer Assets'!$D:$D,'[3]Active Customer Assets'!AF:AF,"",0)</f>
        <v>1000</v>
      </c>
      <c r="EH328" s="28" t="str">
        <f>_xlfn.XLOOKUP($C328,'[3]Active Customer Assets'!$D:$D,'[3]Active Customer Assets'!AG:AG,"",0)</f>
        <v>1500</v>
      </c>
      <c r="EI328" s="28" t="str">
        <f>_xlfn.XLOOKUP($C328,'[3]Active Customer Assets'!$D:$D,'[3]Active Customer Assets'!AH:AH,"",0)</f>
        <v>3000</v>
      </c>
      <c r="EJ328" s="21">
        <f>_xlfn.XLOOKUP($C328,'[3]Active Customer Assets'!$D:$D,'[3]Active Customer Assets'!AI:AI,"",0)</f>
        <v>8</v>
      </c>
      <c r="EK328" s="35" t="str">
        <f>[3]!tbl_DPSAC[[#This Row],[Unit Status]]</f>
        <v>Active</v>
      </c>
    </row>
    <row r="329" spans="1:141" x14ac:dyDescent="0.15">
      <c r="A329" s="11">
        <f>ROW(tbl_DPSAC[[#This Row],[Sl. No.]])-1</f>
        <v>328</v>
      </c>
      <c r="B329" s="12" t="s">
        <v>136</v>
      </c>
      <c r="C329" s="12" t="s">
        <v>1759</v>
      </c>
      <c r="D329" s="12" t="s">
        <v>175</v>
      </c>
      <c r="E329" s="12" t="s">
        <v>176</v>
      </c>
      <c r="F329" s="12" t="s">
        <v>161</v>
      </c>
      <c r="G329" s="13" t="s">
        <v>1760</v>
      </c>
      <c r="H329" s="13" t="str">
        <f>_xlfn.XLOOKUP(C329,'[1]E&amp;DPSAC'!$K:$K,'[1]E&amp;DPSAC'!$E:$E,,0)</f>
        <v>DHARGRAM, PURULIA</v>
      </c>
      <c r="I329" s="13"/>
      <c r="J329" s="13">
        <v>9564188501</v>
      </c>
      <c r="K329" s="13">
        <v>9564188501</v>
      </c>
      <c r="L329" s="12" t="str">
        <f t="shared" ca="1" si="126"/>
        <v>Non - Warranty</v>
      </c>
      <c r="M329" s="14">
        <v>44977</v>
      </c>
      <c r="N329" s="15">
        <v>24</v>
      </c>
      <c r="O329" s="14">
        <f t="shared" si="125"/>
        <v>45716</v>
      </c>
      <c r="P329" s="11" t="s">
        <v>157</v>
      </c>
      <c r="Q329" s="19" t="str">
        <f>_xlfn.XLOOKUP(C329,'[2]Sch Calls'!$R:$R,'[2]Sch Calls'!$F:$F,"",0)</f>
        <v>CC-00950664</v>
      </c>
      <c r="R329" s="18">
        <f>_xlfn.XLOOKUP(C329,'[2]Sch Calls'!$R:$R,'[2]Sch Calls'!$A:$A,"",0)</f>
        <v>45092.437465277799</v>
      </c>
      <c r="S329" s="17">
        <f>_xlfn.XLOOKUP(C329,'[2]Sch Calls'!$R:$R,'[2]Sch Calls'!$B:$B,"",0)</f>
        <v>640</v>
      </c>
      <c r="T329" s="18">
        <f>_xlfn.XLOOKUP(C329,'[1]E&amp;DPSAC'!$K:$K,'[1]E&amp;DPSAC'!$W:$W,"",0)</f>
        <v>45085</v>
      </c>
      <c r="U329" s="17">
        <f>_xlfn.XLOOKUP(C329,'[1]E&amp;DPSAC'!$K:$K,'[1]E&amp;DPSAC'!$Z:$Z,"",0)</f>
        <v>640</v>
      </c>
      <c r="V329" s="17">
        <f>_xlfn.XLOOKUP(C329,'[2]1. All Calls'!$R:$R,'[2]1. All Calls'!$B:$B,"",0)</f>
        <v>1440</v>
      </c>
      <c r="W329" s="20">
        <f>_xlfn.XLOOKUP(C329,'[2]1. All Calls'!$R:$R,'[2]1. All Calls'!$A:$A,"",0)</f>
        <v>45175.738796296297</v>
      </c>
      <c r="X329" s="17" t="str">
        <f>_xlfn.XLOOKUP(C329,'[2]Sch Calls'!$R:$R,'[2]Sch Calls'!$AB:$AB,"",0)</f>
        <v>Attend the site for schedule service so drain oil from tank and cooler about 38 liter after that change oil filter, air filter compress or and engine both site and oil 40 liters. After that start the unit found running ok.</v>
      </c>
      <c r="Y329" s="17">
        <f t="shared" si="127"/>
        <v>-50</v>
      </c>
      <c r="Z329" s="17" t="str">
        <f t="shared" si="128"/>
        <v>Due</v>
      </c>
      <c r="AA329" s="21">
        <f t="shared" ca="1" si="129"/>
        <v>1008.5625347222012</v>
      </c>
      <c r="AB329" s="21" t="str">
        <f t="shared" ca="1" si="130"/>
        <v>Due</v>
      </c>
      <c r="AC329" s="11">
        <f ca="1">tbl_DPSAC[[#This Row],[Current Month Due Count]]</f>
        <v>0</v>
      </c>
      <c r="AD329" s="11">
        <f ca="1">tbl_DPSAC[[#This Row],[Next Month Due2]]</f>
        <v>0</v>
      </c>
      <c r="AE329" s="11"/>
      <c r="AF329" s="11">
        <v>8</v>
      </c>
      <c r="AG329" s="17">
        <f t="shared" ca="1" si="131"/>
        <v>8842</v>
      </c>
      <c r="AH329" s="11" t="s">
        <v>1761</v>
      </c>
      <c r="AI329" s="11" t="s">
        <v>1762</v>
      </c>
      <c r="AJ329" s="11">
        <v>0</v>
      </c>
      <c r="AK329" s="11">
        <v>0</v>
      </c>
      <c r="AL329" s="11">
        <v>0</v>
      </c>
      <c r="AM329" s="11">
        <v>0</v>
      </c>
      <c r="AN329" s="11">
        <v>0</v>
      </c>
      <c r="AO329" s="11">
        <v>0</v>
      </c>
      <c r="AP329" s="11">
        <v>0</v>
      </c>
      <c r="AQ329" s="11">
        <v>0</v>
      </c>
      <c r="AR329" s="11">
        <v>0</v>
      </c>
      <c r="AS329" s="11">
        <v>0</v>
      </c>
      <c r="AT329" s="11">
        <v>0</v>
      </c>
      <c r="AU329" s="11">
        <v>0</v>
      </c>
      <c r="AV329" s="11">
        <v>0</v>
      </c>
      <c r="AW329" s="11">
        <v>0</v>
      </c>
      <c r="AX329" s="11" t="str">
        <f t="shared" ca="1" si="132"/>
        <v>5 Service Due</v>
      </c>
      <c r="AY329" s="17">
        <v>640</v>
      </c>
      <c r="AZ329" s="22">
        <v>45093</v>
      </c>
      <c r="BA329" s="17" t="s">
        <v>1763</v>
      </c>
      <c r="BB329" s="17">
        <v>1</v>
      </c>
      <c r="BC329" s="22">
        <v>44977</v>
      </c>
      <c r="BD329" s="17" t="s">
        <v>1764</v>
      </c>
      <c r="BE329" s="17">
        <v>640</v>
      </c>
      <c r="BF329" s="22">
        <v>45093</v>
      </c>
      <c r="BG329" s="17" t="s">
        <v>1763</v>
      </c>
      <c r="BH329" s="17">
        <v>640</v>
      </c>
      <c r="BI329" s="22">
        <v>45093</v>
      </c>
      <c r="BJ329" s="17" t="s">
        <v>1763</v>
      </c>
      <c r="BK329" s="17">
        <v>1</v>
      </c>
      <c r="BL329" s="22">
        <v>44977</v>
      </c>
      <c r="BM329" s="17" t="s">
        <v>1764</v>
      </c>
      <c r="BN329" s="23">
        <f t="shared" si="133"/>
        <v>45273</v>
      </c>
      <c r="BO329" s="23">
        <f t="shared" si="134"/>
        <v>45157</v>
      </c>
      <c r="BP329" s="23">
        <f t="shared" si="135"/>
        <v>45273</v>
      </c>
      <c r="BQ329" s="23">
        <f t="shared" si="136"/>
        <v>45273</v>
      </c>
      <c r="BR329" s="23">
        <f t="shared" si="147"/>
        <v>45342</v>
      </c>
      <c r="BS329" s="24">
        <f t="shared" ca="1" si="137"/>
        <v>-7452</v>
      </c>
      <c r="BT329" s="25">
        <f t="shared" ca="1" si="138"/>
        <v>-7341</v>
      </c>
      <c r="BU329" s="25">
        <f t="shared" ca="1" si="139"/>
        <v>-7452</v>
      </c>
      <c r="BV329" s="25">
        <f t="shared" ca="1" si="140"/>
        <v>-7452</v>
      </c>
      <c r="BW329" s="25">
        <f t="shared" ca="1" si="141"/>
        <v>-7341</v>
      </c>
      <c r="BX329" s="26" t="s">
        <v>255</v>
      </c>
      <c r="BY329" s="11">
        <f t="shared" ca="1" si="142"/>
        <v>5</v>
      </c>
      <c r="BZ329" s="11">
        <f t="shared" ca="1" si="148"/>
        <v>0</v>
      </c>
      <c r="CA329" s="11">
        <f t="shared" ca="1" si="143"/>
        <v>0</v>
      </c>
      <c r="CB329" s="28" t="str">
        <f>_xlfn.XLOOKUP($C329,'[3]BIS Feb-26'!$C:$C,'[3]BIS Feb-26'!U:U,"",0)</f>
        <v/>
      </c>
      <c r="CC329" s="28" t="str">
        <f>_xlfn.XLOOKUP($C329,'[3]BIS Feb-26'!$C:$C,'[3]BIS Feb-26'!V:V,"",0)</f>
        <v/>
      </c>
      <c r="CD329" s="28" t="str">
        <f>_xlfn.XLOOKUP($C329,'[3]BIS Feb-26'!$C:$C,'[3]BIS Feb-26'!W:W,"",0)</f>
        <v/>
      </c>
      <c r="CE329" s="28" t="str">
        <f>_xlfn.XLOOKUP($C329,'[3]BIS Feb-26'!$C:$C,'[3]BIS Feb-26'!X:X,"",0)</f>
        <v/>
      </c>
      <c r="CF329" s="28" t="str">
        <f>_xlfn.XLOOKUP($C329,'[3]BIS Feb-26'!$C:$C,'[3]BIS Feb-26'!Y:Y,"",0)</f>
        <v/>
      </c>
      <c r="CG329" s="28" t="str">
        <f>_xlfn.XLOOKUP($C329,'[3]BIS Feb-26'!$C:$C,'[3]BIS Feb-26'!Z:Z,"",0)</f>
        <v/>
      </c>
      <c r="CH329" s="28" t="str">
        <f>_xlfn.XLOOKUP($C329,'[3]BIS Feb-26'!$C:$C,'[3]BIS Feb-26'!AA:AA,"",0)</f>
        <v/>
      </c>
      <c r="CI329" s="28" t="str">
        <f>_xlfn.XLOOKUP($C329,'[3]BIS Feb-26'!$C:$C,'[3]BIS Feb-26'!AB:AB,"",0)</f>
        <v/>
      </c>
      <c r="CJ329" s="28" t="str">
        <f>_xlfn.XLOOKUP($C329,'[3]BIS Feb-26'!$C:$C,'[3]BIS Feb-26'!AC:AC,"",0)</f>
        <v/>
      </c>
      <c r="CK329" s="29" t="str">
        <f>_xlfn.XLOOKUP($C329,'[3]BIS Feb-26'!$C:$C,'[3]BIS Feb-26'!AD:AD,"",0)</f>
        <v/>
      </c>
      <c r="CL329" s="29" t="str">
        <f>_xlfn.XLOOKUP($C329,'[3]BIS Feb-26'!$C:$C,'[3]BIS Feb-26'!AE:AE,"",0)</f>
        <v/>
      </c>
      <c r="CM329" s="29" t="str">
        <f>_xlfn.XLOOKUP($C329,'[3]BIS Feb-26'!$C:$C,'[3]BIS Feb-26'!AF:AF,"",0)</f>
        <v/>
      </c>
      <c r="CN329" s="29" t="str">
        <f>_xlfn.XLOOKUP($C329,'[3]BIS Feb-26'!$C:$C,'[3]BIS Feb-26'!AG:AG,"",0)</f>
        <v/>
      </c>
      <c r="CO329" s="29" t="str">
        <f>_xlfn.XLOOKUP($C329,'[3]BIS Feb-26'!$C:$C,'[3]BIS Feb-26'!AH:AH,"",0)</f>
        <v/>
      </c>
      <c r="CP329" s="29" t="str">
        <f>_xlfn.XLOOKUP($C329,'[3]BIS Feb-26'!$C:$C,'[3]BIS Feb-26'!AI:AI,"",0)</f>
        <v/>
      </c>
      <c r="CQ329" s="29" t="str">
        <f>_xlfn.XLOOKUP($C329,'[3]BIS Feb-26'!$C:$C,'[3]BIS Feb-26'!AJ:AJ,"",0)</f>
        <v/>
      </c>
      <c r="CR329" s="29" t="str">
        <f>_xlfn.XLOOKUP($C329,'[3]BIS Feb-26'!$C:$C,'[3]BIS Feb-26'!AK:AK,"",0)</f>
        <v/>
      </c>
      <c r="CS329" s="29" t="str">
        <f>_xlfn.XLOOKUP($C329,'[3]BIS Feb-26'!$C:$C,'[3]BIS Feb-26'!AL:AL,"",0)</f>
        <v/>
      </c>
      <c r="CT329" s="29" t="str">
        <f>_xlfn.XLOOKUP($C329,'[3]BIS Feb-26'!$C:$C,'[3]BIS Feb-26'!AM:AM,"",0)</f>
        <v/>
      </c>
      <c r="CU329" s="28" t="str">
        <f>_xlfn.XLOOKUP($C329,'[3]BIS Feb-26'!$C:$C,'[3]BIS Feb-26'!AN:AN,"",0)</f>
        <v/>
      </c>
      <c r="CV329" s="28" t="str">
        <f>_xlfn.XLOOKUP($C329,'[3]BIS Feb-26'!$C:$C,'[3]BIS Feb-26'!AO:AO,"",0)</f>
        <v/>
      </c>
      <c r="CW329" s="28" t="str">
        <f>_xlfn.XLOOKUP($C329,'[3]BIS Feb-26'!$C:$C,'[3]BIS Feb-26'!AP:AP,"",0)</f>
        <v/>
      </c>
      <c r="CX329" s="28" t="str">
        <f>_xlfn.XLOOKUP($C329,'[3]BIS Feb-26'!$C:$C,'[3]BIS Feb-26'!AQ:AQ,"",0)</f>
        <v/>
      </c>
      <c r="CY329" s="28" t="str">
        <f>_xlfn.XLOOKUP($C329,'[3]BIS Feb-26'!$C:$C,'[3]BIS Feb-26'!AR:AR,"",0)</f>
        <v/>
      </c>
      <c r="CZ329" s="28" t="str">
        <f>_xlfn.XLOOKUP($C329,'[3]BIS Feb-26'!$C:$C,'[3]BIS Feb-26'!AS:AS,"",0)</f>
        <v/>
      </c>
      <c r="DA329" s="28" t="str">
        <f>_xlfn.XLOOKUP($C329,'[3]BIS Feb-26'!$C:$C,'[3]BIS Feb-26'!AT:AT,"",0)</f>
        <v/>
      </c>
      <c r="DB329" s="28" t="str">
        <f>_xlfn.XLOOKUP($C329,'[3]BIS Feb-26'!$C:$C,'[3]BIS Feb-26'!AU:AU,"",0)</f>
        <v/>
      </c>
      <c r="DC329" s="28" t="str">
        <f>_xlfn.XLOOKUP($C329,'[3]BIS Feb-26'!$C:$C,'[3]BIS Feb-26'!AV:AV,"",0)</f>
        <v/>
      </c>
      <c r="DD329" s="11" t="str">
        <f>_xlfn.XLOOKUP($C329,'[3]BIS Feb-26'!$C:$C,'[3]BIS Feb-26'!AW:AW,"",0)</f>
        <v/>
      </c>
      <c r="DE329" s="11" t="str">
        <f>_xlfn.XLOOKUP($C329,'[3]BIS Feb-26'!$C:$C,'[3]BIS Feb-26'!AX:AX,"",0)</f>
        <v/>
      </c>
      <c r="DF329" s="11" t="str">
        <f>_xlfn.XLOOKUP($C329,'[3]BIS Feb-26'!$C:$C,'[3]BIS Feb-26'!AY:AY,"",0)</f>
        <v/>
      </c>
      <c r="DG329" s="11">
        <f t="shared" ca="1" si="144"/>
        <v>0</v>
      </c>
      <c r="DH329" s="11">
        <f t="shared" ca="1" si="145"/>
        <v>0</v>
      </c>
      <c r="DI329" s="11">
        <f t="shared" ca="1" si="146"/>
        <v>0</v>
      </c>
      <c r="DJ329" s="11" t="str">
        <f>_xlfn.XLOOKUP($C329,'[3]Active Customer Assets'!$D:$D,'[3]Active Customer Assets'!I:I,"",0)</f>
        <v/>
      </c>
      <c r="DK329" s="28" t="str">
        <f>_xlfn.XLOOKUP($C329,'[3]Active Customer Assets'!$D:$D,'[3]Active Customer Assets'!J:J,"",0)</f>
        <v/>
      </c>
      <c r="DL329" s="28" t="str">
        <f>_xlfn.XLOOKUP($C329,'[3]Active Customer Assets'!$D:$D,'[3]Active Customer Assets'!K:K,"",0)</f>
        <v/>
      </c>
      <c r="DM329" s="28" t="str">
        <f>_xlfn.XLOOKUP($C329,'[3]Active Customer Assets'!$D:$D,'[3]Active Customer Assets'!L:L,"",0)</f>
        <v/>
      </c>
      <c r="DN329" s="21" t="str">
        <f>_xlfn.XLOOKUP($C329,'[3]Active Customer Assets'!$D:$D,'[3]Active Customer Assets'!M:M,"",0)</f>
        <v/>
      </c>
      <c r="DO329" s="28" t="str">
        <f>_xlfn.XLOOKUP($C329,'[3]Active Customer Assets'!$D:$D,'[3]Active Customer Assets'!N:N,"",0)</f>
        <v/>
      </c>
      <c r="DP329" s="28" t="str">
        <f>_xlfn.XLOOKUP($C329,'[3]Active Customer Assets'!$D:$D,'[3]Active Customer Assets'!O:O,"",0)</f>
        <v/>
      </c>
      <c r="DQ329" s="28" t="str">
        <f>_xlfn.XLOOKUP($C329,'[3]Active Customer Assets'!$D:$D,'[3]Active Customer Assets'!P:P,"",0)</f>
        <v/>
      </c>
      <c r="DR329" s="28" t="str">
        <f>_xlfn.XLOOKUP($C329,'[3]Active Customer Assets'!$D:$D,'[3]Active Customer Assets'!Q:Q,"",0)</f>
        <v/>
      </c>
      <c r="DS329" s="28" t="str">
        <f>_xlfn.XLOOKUP($C329,'[3]Active Customer Assets'!$D:$D,'[3]Active Customer Assets'!R:R,"",0)</f>
        <v/>
      </c>
      <c r="DT329" s="28" t="str">
        <f>_xlfn.XLOOKUP($C329,'[3]Active Customer Assets'!$D:$D,'[3]Active Customer Assets'!S:S,"",0)</f>
        <v/>
      </c>
      <c r="DU329" s="28" t="str">
        <f>_xlfn.XLOOKUP($C329,'[3]Active Customer Assets'!$D:$D,'[3]Active Customer Assets'!T:T,"",0)</f>
        <v/>
      </c>
      <c r="DV329" s="28" t="str">
        <f>_xlfn.XLOOKUP($C329,'[3]Active Customer Assets'!$D:$D,'[3]Active Customer Assets'!U:U,"",0)</f>
        <v/>
      </c>
      <c r="DW329" s="28" t="str">
        <f>_xlfn.XLOOKUP($C329,'[3]Active Customer Assets'!$D:$D,'[3]Active Customer Assets'!V:V,"",0)</f>
        <v/>
      </c>
      <c r="DX329" s="28" t="str">
        <f>_xlfn.XLOOKUP($C329,'[3]Active Customer Assets'!$D:$D,'[3]Active Customer Assets'!W:W,"",0)</f>
        <v/>
      </c>
      <c r="DY329" s="28" t="str">
        <f>_xlfn.XLOOKUP($C329,'[3]Active Customer Assets'!$D:$D,'[3]Active Customer Assets'!X:X,"",0)</f>
        <v/>
      </c>
      <c r="DZ329" s="28" t="str">
        <f>_xlfn.XLOOKUP($C329,'[3]Active Customer Assets'!$D:$D,'[3]Active Customer Assets'!Y:Y,"",0)</f>
        <v/>
      </c>
      <c r="EA329" s="28" t="str">
        <f>_xlfn.XLOOKUP($C329,'[3]Active Customer Assets'!$D:$D,'[3]Active Customer Assets'!Z:Z,"",0)</f>
        <v/>
      </c>
      <c r="EB329" s="28" t="str">
        <f>_xlfn.XLOOKUP($C329,'[3]Active Customer Assets'!$D:$D,'[3]Active Customer Assets'!AA:AA,"",0)</f>
        <v/>
      </c>
      <c r="EC329" s="28" t="str">
        <f>_xlfn.XLOOKUP($C329,'[3]Active Customer Assets'!$D:$D,'[3]Active Customer Assets'!AB:AB,"",0)</f>
        <v/>
      </c>
      <c r="ED329" s="28" t="str">
        <f>_xlfn.XLOOKUP($C329,'[3]Active Customer Assets'!$D:$D,'[3]Active Customer Assets'!AC:AC,"",0)</f>
        <v/>
      </c>
      <c r="EE329" s="28" t="str">
        <f>_xlfn.XLOOKUP($C329,'[3]Active Customer Assets'!$D:$D,'[3]Active Customer Assets'!AD:AD,"",0)</f>
        <v/>
      </c>
      <c r="EF329" s="28" t="str">
        <f>_xlfn.XLOOKUP($C329,'[3]Active Customer Assets'!$D:$D,'[3]Active Customer Assets'!AE:AE,"",0)</f>
        <v/>
      </c>
      <c r="EG329" s="28" t="str">
        <f>_xlfn.XLOOKUP($C329,'[3]Active Customer Assets'!$D:$D,'[3]Active Customer Assets'!AF:AF,"",0)</f>
        <v/>
      </c>
      <c r="EH329" s="28" t="str">
        <f>_xlfn.XLOOKUP($C329,'[3]Active Customer Assets'!$D:$D,'[3]Active Customer Assets'!AG:AG,"",0)</f>
        <v/>
      </c>
      <c r="EI329" s="28" t="str">
        <f>_xlfn.XLOOKUP($C329,'[3]Active Customer Assets'!$D:$D,'[3]Active Customer Assets'!AH:AH,"",0)</f>
        <v/>
      </c>
      <c r="EJ329" s="21" t="str">
        <f>_xlfn.XLOOKUP($C329,'[3]Active Customer Assets'!$D:$D,'[3]Active Customer Assets'!AI:AI,"",0)</f>
        <v/>
      </c>
      <c r="EK329" s="35" t="str">
        <f>[3]!tbl_DPSAC[[#This Row],[Unit Status]]</f>
        <v>Shifted</v>
      </c>
    </row>
    <row r="330" spans="1:141" ht="31.5" x14ac:dyDescent="0.15">
      <c r="A330" s="11">
        <f>ROW(tbl_DPSAC[[#This Row],[Sl. No.]])-1</f>
        <v>329</v>
      </c>
      <c r="B330" s="12" t="s">
        <v>136</v>
      </c>
      <c r="C330" s="12" t="s">
        <v>1765</v>
      </c>
      <c r="D330" s="12" t="s">
        <v>1491</v>
      </c>
      <c r="E330" s="12" t="s">
        <v>1492</v>
      </c>
      <c r="F330" s="12" t="s">
        <v>161</v>
      </c>
      <c r="G330" s="13" t="s">
        <v>670</v>
      </c>
      <c r="H330" s="13" t="str">
        <f>_xlfn.XLOOKUP(C330,'[1]E&amp;DPSAC'!$K:$K,'[1]E&amp;DPSAC'!$E:$E,,0)</f>
        <v>PHUSHRO</v>
      </c>
      <c r="I330" s="13"/>
      <c r="J330" s="13">
        <v>7091340232</v>
      </c>
      <c r="K330" s="13">
        <v>7979946647</v>
      </c>
      <c r="L330" s="12" t="str">
        <f t="shared" ca="1" si="126"/>
        <v>Non - Warranty</v>
      </c>
      <c r="M330" s="14">
        <v>45082</v>
      </c>
      <c r="N330" s="15">
        <v>24</v>
      </c>
      <c r="O330" s="14">
        <f t="shared" si="125"/>
        <v>45838</v>
      </c>
      <c r="P330" s="11" t="s">
        <v>142</v>
      </c>
      <c r="Q330" s="19" t="str">
        <f>_xlfn.XLOOKUP(C330,'[2]Sch Calls'!$R:$R,'[2]Sch Calls'!$F:$F,"",0)</f>
        <v>CC-01986151</v>
      </c>
      <c r="R330" s="18">
        <f>_xlfn.XLOOKUP(C330,'[2]Sch Calls'!$R:$R,'[2]Sch Calls'!$A:$A,"",0)</f>
        <v>46074.493136574099</v>
      </c>
      <c r="S330" s="17">
        <f>_xlfn.XLOOKUP(C330,'[2]Sch Calls'!$R:$R,'[2]Sch Calls'!$B:$B,"",0)</f>
        <v>7945</v>
      </c>
      <c r="T330" s="18">
        <f>_xlfn.XLOOKUP(C330,'[1]E&amp;DPSAC'!$K:$K,'[1]E&amp;DPSAC'!$W:$W,"",0)</f>
        <v>45856</v>
      </c>
      <c r="U330" s="17">
        <f>_xlfn.XLOOKUP(C330,'[1]E&amp;DPSAC'!$K:$K,'[1]E&amp;DPSAC'!$Z:$Z,"",0)</f>
        <v>7700</v>
      </c>
      <c r="V330" s="17">
        <f>_xlfn.XLOOKUP(C330,'[2]1. All Calls'!$R:$R,'[2]1. All Calls'!$B:$B,"",0)</f>
        <v>7945</v>
      </c>
      <c r="W330" s="20">
        <f>_xlfn.XLOOKUP(C330,'[2]1. All Calls'!$R:$R,'[2]1. All Calls'!$A:$A,"",0)</f>
        <v>46074.493136574099</v>
      </c>
      <c r="X330" s="17" t="str">
        <f>_xlfn.XLOOKUP(C330,'[2]Sch Calls'!$R:$R,'[2]Sch Calls'!$AB:$AB,"",0)</f>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
      <c r="Y330" s="17">
        <f t="shared" si="127"/>
        <v>750</v>
      </c>
      <c r="Z330" s="17" t="str">
        <f t="shared" si="128"/>
        <v>Done</v>
      </c>
      <c r="AA330" s="21">
        <f t="shared" ca="1" si="129"/>
        <v>26.506863425900519</v>
      </c>
      <c r="AB330" s="21" t="str">
        <f t="shared" ca="1" si="130"/>
        <v>Done</v>
      </c>
      <c r="AC330" s="11">
        <f ca="1">tbl_DPSAC[[#This Row],[Current Month Due Count]]</f>
        <v>0</v>
      </c>
      <c r="AD330" s="11">
        <f ca="1">tbl_DPSAC[[#This Row],[Next Month Due2]]</f>
        <v>0</v>
      </c>
      <c r="AE330" s="11"/>
      <c r="AF330" s="11">
        <v>4</v>
      </c>
      <c r="AG330" s="17">
        <f t="shared" ca="1" si="131"/>
        <v>8051</v>
      </c>
      <c r="AH330" s="11" t="s">
        <v>1766</v>
      </c>
      <c r="AI330" s="11" t="s">
        <v>1767</v>
      </c>
      <c r="AJ330" s="11" t="s">
        <v>1768</v>
      </c>
      <c r="AK330" s="11" t="s">
        <v>1769</v>
      </c>
      <c r="AL330" s="11" t="s">
        <v>1770</v>
      </c>
      <c r="AM330" s="11">
        <v>0</v>
      </c>
      <c r="AN330" s="11" t="s">
        <v>1771</v>
      </c>
      <c r="AO330" s="11">
        <v>0</v>
      </c>
      <c r="AP330" s="27" t="s">
        <v>1772</v>
      </c>
      <c r="AQ330" s="27" t="s">
        <v>1773</v>
      </c>
      <c r="AR330" s="27" t="s">
        <v>1774</v>
      </c>
      <c r="AS330" s="27" t="s">
        <v>1775</v>
      </c>
      <c r="AT330" s="11">
        <v>0</v>
      </c>
      <c r="AU330" s="11">
        <v>0</v>
      </c>
      <c r="AV330" s="11">
        <v>0</v>
      </c>
      <c r="AW330" s="11">
        <v>0</v>
      </c>
      <c r="AX330" s="11" t="str">
        <f t="shared" ca="1" si="132"/>
        <v>No Service Dues</v>
      </c>
      <c r="AY330" s="17">
        <v>7945</v>
      </c>
      <c r="AZ330" s="22">
        <v>46074</v>
      </c>
      <c r="BA330" s="17" t="s">
        <v>1776</v>
      </c>
      <c r="BB330" s="17">
        <v>7945</v>
      </c>
      <c r="BC330" s="22">
        <v>46074</v>
      </c>
      <c r="BD330" s="17" t="s">
        <v>1776</v>
      </c>
      <c r="BE330" s="17">
        <v>7945</v>
      </c>
      <c r="BF330" s="22">
        <v>46074</v>
      </c>
      <c r="BG330" s="17" t="s">
        <v>1776</v>
      </c>
      <c r="BH330" s="17">
        <v>7945</v>
      </c>
      <c r="BI330" s="22">
        <v>46074</v>
      </c>
      <c r="BJ330" s="17" t="s">
        <v>1776</v>
      </c>
      <c r="BK330" s="17">
        <v>7945</v>
      </c>
      <c r="BL330" s="22">
        <v>46074</v>
      </c>
      <c r="BM330" s="17" t="s">
        <v>1776</v>
      </c>
      <c r="BN330" s="23">
        <f t="shared" si="133"/>
        <v>46254</v>
      </c>
      <c r="BO330" s="23">
        <f t="shared" si="134"/>
        <v>46254</v>
      </c>
      <c r="BP330" s="23">
        <f t="shared" si="135"/>
        <v>46254</v>
      </c>
      <c r="BQ330" s="23">
        <f t="shared" si="136"/>
        <v>46254</v>
      </c>
      <c r="BR330" s="23">
        <f t="shared" si="147"/>
        <v>46439</v>
      </c>
      <c r="BS330" s="24">
        <f t="shared" ca="1" si="137"/>
        <v>644</v>
      </c>
      <c r="BT330" s="25">
        <f t="shared" ca="1" si="138"/>
        <v>1394</v>
      </c>
      <c r="BU330" s="25">
        <f t="shared" ca="1" si="139"/>
        <v>644</v>
      </c>
      <c r="BV330" s="25">
        <f t="shared" ca="1" si="140"/>
        <v>644</v>
      </c>
      <c r="BW330" s="25">
        <f t="shared" ca="1" si="141"/>
        <v>1394</v>
      </c>
      <c r="BX330" s="26"/>
      <c r="BY330" s="11">
        <f t="shared" ca="1" si="142"/>
        <v>0</v>
      </c>
      <c r="BZ330" s="11">
        <f t="shared" ca="1" si="148"/>
        <v>0</v>
      </c>
      <c r="CA330" s="11">
        <f t="shared" ca="1" si="143"/>
        <v>0</v>
      </c>
      <c r="CB330" s="28">
        <f>_xlfn.XLOOKUP($C330,'[3]BIS Feb-26'!$C:$C,'[3]BIS Feb-26'!U:U,"",0)</f>
        <v>46073.770833333299</v>
      </c>
      <c r="CC330" s="28">
        <f>_xlfn.XLOOKUP($C330,'[3]BIS Feb-26'!$C:$C,'[3]BIS Feb-26'!V:V,"",0)</f>
        <v>46073.770833333299</v>
      </c>
      <c r="CD330" s="28">
        <f>_xlfn.XLOOKUP($C330,'[3]BIS Feb-26'!$C:$C,'[3]BIS Feb-26'!W:W,"",0)</f>
        <v>46073.770833333299</v>
      </c>
      <c r="CE330" s="28">
        <f>_xlfn.XLOOKUP($C330,'[3]BIS Feb-26'!$C:$C,'[3]BIS Feb-26'!X:X,"",0)</f>
        <v>46073.770833333299</v>
      </c>
      <c r="CF330" s="28">
        <f>_xlfn.XLOOKUP($C330,'[3]BIS Feb-26'!$C:$C,'[3]BIS Feb-26'!Y:Y,"",0)</f>
        <v>46073.770833333299</v>
      </c>
      <c r="CG330" s="28">
        <f>_xlfn.XLOOKUP($C330,'[3]BIS Feb-26'!$C:$C,'[3]BIS Feb-26'!Z:Z,"",0)</f>
        <v>46073.770833333299</v>
      </c>
      <c r="CH330" s="28">
        <f>_xlfn.XLOOKUP($C330,'[3]BIS Feb-26'!$C:$C,'[3]BIS Feb-26'!AA:AA,"",0)</f>
        <v>46073.770833333299</v>
      </c>
      <c r="CI330" s="28">
        <f>_xlfn.XLOOKUP($C330,'[3]BIS Feb-26'!$C:$C,'[3]BIS Feb-26'!AB:AB,"",0)</f>
        <v>46073.770833333299</v>
      </c>
      <c r="CJ330" s="28">
        <f>_xlfn.XLOOKUP($C330,'[3]BIS Feb-26'!$C:$C,'[3]BIS Feb-26'!AC:AC,"",0)</f>
        <v>46073.770833333299</v>
      </c>
      <c r="CK330" s="29" t="str">
        <f>_xlfn.XLOOKUP($C330,'[3]BIS Feb-26'!$C:$C,'[3]BIS Feb-26'!AD:AD,"",0)</f>
        <v>1500</v>
      </c>
      <c r="CL330" s="29" t="str">
        <f>_xlfn.XLOOKUP($C330,'[3]BIS Feb-26'!$C:$C,'[3]BIS Feb-26'!AE:AE,"",0)</f>
        <v>750</v>
      </c>
      <c r="CM330" s="29" t="str">
        <f>_xlfn.XLOOKUP($C330,'[3]BIS Feb-26'!$C:$C,'[3]BIS Feb-26'!AF:AF,"",0)</f>
        <v>500</v>
      </c>
      <c r="CN330" s="29" t="str">
        <f>_xlfn.XLOOKUP($C330,'[3]BIS Feb-26'!$C:$C,'[3]BIS Feb-26'!AG:AG,"",0)</f>
        <v>750</v>
      </c>
      <c r="CO330" s="29" t="str">
        <f>_xlfn.XLOOKUP($C330,'[3]BIS Feb-26'!$C:$C,'[3]BIS Feb-26'!AH:AH,"",0)</f>
        <v>750</v>
      </c>
      <c r="CP330" s="29" t="str">
        <f>_xlfn.XLOOKUP($C330,'[3]BIS Feb-26'!$C:$C,'[3]BIS Feb-26'!AI:AI,"",0)</f>
        <v>1500</v>
      </c>
      <c r="CQ330" s="29" t="str">
        <f>_xlfn.XLOOKUP($C330,'[3]BIS Feb-26'!$C:$C,'[3]BIS Feb-26'!AJ:AJ,"",0)</f>
        <v>1000</v>
      </c>
      <c r="CR330" s="29" t="str">
        <f>_xlfn.XLOOKUP($C330,'[3]BIS Feb-26'!$C:$C,'[3]BIS Feb-26'!AK:AK,"",0)</f>
        <v>1500</v>
      </c>
      <c r="CS330" s="29" t="str">
        <f>_xlfn.XLOOKUP($C330,'[3]BIS Feb-26'!$C:$C,'[3]BIS Feb-26'!AL:AL,"",0)</f>
        <v>1500</v>
      </c>
      <c r="CT330" s="29">
        <f>_xlfn.XLOOKUP($C330,'[3]BIS Feb-26'!$C:$C,'[3]BIS Feb-26'!AM:AM,"",0)</f>
        <v>4</v>
      </c>
      <c r="CU330" s="28">
        <f>_xlfn.XLOOKUP($C330,'[3]BIS Feb-26'!$C:$C,'[3]BIS Feb-26'!AN:AN,"",0)</f>
        <v>46253</v>
      </c>
      <c r="CV330" s="28">
        <f>_xlfn.XLOOKUP($C330,'[3]BIS Feb-26'!$C:$C,'[3]BIS Feb-26'!AO:AO,"",0)</f>
        <v>46253</v>
      </c>
      <c r="CW330" s="28">
        <f>_xlfn.XLOOKUP($C330,'[3]BIS Feb-26'!$C:$C,'[3]BIS Feb-26'!AP:AP,"",0)</f>
        <v>46199</v>
      </c>
      <c r="CX330" s="28">
        <f>_xlfn.XLOOKUP($C330,'[3]BIS Feb-26'!$C:$C,'[3]BIS Feb-26'!AQ:AQ,"",0)</f>
        <v>46253</v>
      </c>
      <c r="CY330" s="28">
        <f>_xlfn.XLOOKUP($C330,'[3]BIS Feb-26'!$C:$C,'[3]BIS Feb-26'!AR:AR,"",0)</f>
        <v>46253</v>
      </c>
      <c r="CZ330" s="28">
        <f>_xlfn.XLOOKUP($C330,'[3]BIS Feb-26'!$C:$C,'[3]BIS Feb-26'!AS:AS,"",0)</f>
        <v>46343</v>
      </c>
      <c r="DA330" s="28">
        <f>_xlfn.XLOOKUP($C330,'[3]BIS Feb-26'!$C:$C,'[3]BIS Feb-26'!AT:AT,"",0)</f>
        <v>46324</v>
      </c>
      <c r="DB330" s="28">
        <f>_xlfn.XLOOKUP($C330,'[3]BIS Feb-26'!$C:$C,'[3]BIS Feb-26'!AU:AU,"",0)</f>
        <v>46253</v>
      </c>
      <c r="DC330" s="28">
        <f>_xlfn.XLOOKUP($C330,'[3]BIS Feb-26'!$C:$C,'[3]BIS Feb-26'!AV:AV,"",0)</f>
        <v>46438</v>
      </c>
      <c r="DD330" s="11">
        <f>_xlfn.XLOOKUP($C330,'[3]BIS Feb-26'!$C:$C,'[3]BIS Feb-26'!AW:AW,"",0)</f>
        <v>0</v>
      </c>
      <c r="DE330" s="11">
        <f>_xlfn.XLOOKUP($C330,'[3]BIS Feb-26'!$C:$C,'[3]BIS Feb-26'!AX:AX,"",0)</f>
        <v>0</v>
      </c>
      <c r="DF330" s="11">
        <f>_xlfn.XLOOKUP($C330,'[3]BIS Feb-26'!$C:$C,'[3]BIS Feb-26'!AY:AY,"",0)</f>
        <v>0</v>
      </c>
      <c r="DG330" s="11">
        <f t="shared" ca="1" si="144"/>
        <v>0</v>
      </c>
      <c r="DH330" s="11">
        <f t="shared" ca="1" si="145"/>
        <v>0</v>
      </c>
      <c r="DI330" s="11">
        <f t="shared" ca="1" si="146"/>
        <v>0</v>
      </c>
      <c r="DJ330" s="11" t="str">
        <f>_xlfn.XLOOKUP($C330,'[3]Active Customer Assets'!$D:$D,'[3]Active Customer Assets'!I:I,"",0)</f>
        <v>A (100% potential spares purchased)</v>
      </c>
      <c r="DK330" s="28">
        <f>_xlfn.XLOOKUP($C330,'[3]Active Customer Assets'!$D:$D,'[3]Active Customer Assets'!J:J,"",0)</f>
        <v>45082.875</v>
      </c>
      <c r="DL330" s="28">
        <f>_xlfn.XLOOKUP($C330,'[3]Active Customer Assets'!$D:$D,'[3]Active Customer Assets'!K:K,"",0)</f>
        <v>45045.229166666701</v>
      </c>
      <c r="DM330" s="28">
        <f>_xlfn.XLOOKUP($C330,'[3]Active Customer Assets'!$D:$D,'[3]Active Customer Assets'!L:L,"",0)</f>
        <v>46074.5719791667</v>
      </c>
      <c r="DN330" s="21">
        <f>_xlfn.XLOOKUP($C330,'[3]Active Customer Assets'!$D:$D,'[3]Active Customer Assets'!M:M,"",0)</f>
        <v>7945</v>
      </c>
      <c r="DO330" s="28">
        <f>_xlfn.XLOOKUP($C330,'[3]Active Customer Assets'!$D:$D,'[3]Active Customer Assets'!N:N,"",0)</f>
        <v>0</v>
      </c>
      <c r="DP330" s="28">
        <f>_xlfn.XLOOKUP($C330,'[3]Active Customer Assets'!$D:$D,'[3]Active Customer Assets'!O:O,"",0)</f>
        <v>0</v>
      </c>
      <c r="DQ330" s="28" t="str">
        <f>_xlfn.XLOOKUP($C330,'[3]Active Customer Assets'!$D:$D,'[3]Active Customer Assets'!P:P,"",0)</f>
        <v>Air lube Plus</v>
      </c>
      <c r="DR330" s="28">
        <f>_xlfn.XLOOKUP($C330,'[3]Active Customer Assets'!$D:$D,'[3]Active Customer Assets'!Q:Q,"",0)</f>
        <v>46074</v>
      </c>
      <c r="DS330" s="28">
        <f>_xlfn.XLOOKUP($C330,'[3]Active Customer Assets'!$D:$D,'[3]Active Customer Assets'!R:R,"",0)</f>
        <v>46074</v>
      </c>
      <c r="DT330" s="28">
        <f>_xlfn.XLOOKUP($C330,'[3]Active Customer Assets'!$D:$D,'[3]Active Customer Assets'!S:S,"",0)</f>
        <v>46074</v>
      </c>
      <c r="DU330" s="28">
        <f>_xlfn.XLOOKUP($C330,'[3]Active Customer Assets'!$D:$D,'[3]Active Customer Assets'!T:T,"",0)</f>
        <v>46074</v>
      </c>
      <c r="DV330" s="28">
        <f>_xlfn.XLOOKUP($C330,'[3]Active Customer Assets'!$D:$D,'[3]Active Customer Assets'!U:U,"",0)</f>
        <v>46074</v>
      </c>
      <c r="DW330" s="28">
        <f>_xlfn.XLOOKUP($C330,'[3]Active Customer Assets'!$D:$D,'[3]Active Customer Assets'!V:V,"",0)</f>
        <v>46074</v>
      </c>
      <c r="DX330" s="28">
        <f>_xlfn.XLOOKUP($C330,'[3]Active Customer Assets'!$D:$D,'[3]Active Customer Assets'!W:W,"",0)</f>
        <v>46074</v>
      </c>
      <c r="DY330" s="28">
        <f>_xlfn.XLOOKUP($C330,'[3]Active Customer Assets'!$D:$D,'[3]Active Customer Assets'!X:X,"",0)</f>
        <v>46074</v>
      </c>
      <c r="DZ330" s="28">
        <f>_xlfn.XLOOKUP($C330,'[3]Active Customer Assets'!$D:$D,'[3]Active Customer Assets'!Y:Y,"",0)</f>
        <v>46074</v>
      </c>
      <c r="EA330" s="28" t="str">
        <f>_xlfn.XLOOKUP($C330,'[3]Active Customer Assets'!$D:$D,'[3]Active Customer Assets'!Z:Z,"",0)</f>
        <v>1500</v>
      </c>
      <c r="EB330" s="28" t="str">
        <f>_xlfn.XLOOKUP($C330,'[3]Active Customer Assets'!$D:$D,'[3]Active Customer Assets'!AA:AA,"",0)</f>
        <v>750</v>
      </c>
      <c r="EC330" s="28" t="str">
        <f>_xlfn.XLOOKUP($C330,'[3]Active Customer Assets'!$D:$D,'[3]Active Customer Assets'!AB:AB,"",0)</f>
        <v>500</v>
      </c>
      <c r="ED330" s="28" t="str">
        <f>_xlfn.XLOOKUP($C330,'[3]Active Customer Assets'!$D:$D,'[3]Active Customer Assets'!AC:AC,"",0)</f>
        <v>750</v>
      </c>
      <c r="EE330" s="28" t="str">
        <f>_xlfn.XLOOKUP($C330,'[3]Active Customer Assets'!$D:$D,'[3]Active Customer Assets'!AD:AD,"",0)</f>
        <v>750</v>
      </c>
      <c r="EF330" s="28" t="str">
        <f>_xlfn.XLOOKUP($C330,'[3]Active Customer Assets'!$D:$D,'[3]Active Customer Assets'!AE:AE,"",0)</f>
        <v>1500</v>
      </c>
      <c r="EG330" s="28" t="str">
        <f>_xlfn.XLOOKUP($C330,'[3]Active Customer Assets'!$D:$D,'[3]Active Customer Assets'!AF:AF,"",0)</f>
        <v>1000</v>
      </c>
      <c r="EH330" s="28" t="str">
        <f>_xlfn.XLOOKUP($C330,'[3]Active Customer Assets'!$D:$D,'[3]Active Customer Assets'!AG:AG,"",0)</f>
        <v>1500</v>
      </c>
      <c r="EI330" s="28" t="str">
        <f>_xlfn.XLOOKUP($C330,'[3]Active Customer Assets'!$D:$D,'[3]Active Customer Assets'!AH:AH,"",0)</f>
        <v>1500</v>
      </c>
      <c r="EJ330" s="21">
        <f>_xlfn.XLOOKUP($C330,'[3]Active Customer Assets'!$D:$D,'[3]Active Customer Assets'!AI:AI,"",0)</f>
        <v>4</v>
      </c>
      <c r="EK330" s="35" t="str">
        <f>[3]!tbl_DPSAC[[#This Row],[Unit Status]]</f>
        <v>Active</v>
      </c>
    </row>
    <row r="331" spans="1:141" x14ac:dyDescent="0.15">
      <c r="A331" s="11">
        <f>ROW(tbl_DPSAC[[#This Row],[Sl. No.]])-1</f>
        <v>330</v>
      </c>
      <c r="B331" s="12" t="s">
        <v>136</v>
      </c>
      <c r="C331" s="12" t="s">
        <v>1777</v>
      </c>
      <c r="D331" s="12" t="s">
        <v>262</v>
      </c>
      <c r="E331" s="12" t="s">
        <v>176</v>
      </c>
      <c r="F331" s="12" t="s">
        <v>161</v>
      </c>
      <c r="G331" s="13" t="s">
        <v>1673</v>
      </c>
      <c r="H331" s="13" t="str">
        <f>_xlfn.XLOOKUP(C331,'[1]E&amp;DPSAC'!$K:$K,'[1]E&amp;DPSAC'!$E:$E,,0)</f>
        <v>HARDAG</v>
      </c>
      <c r="I331" s="13"/>
      <c r="J331" s="13">
        <v>9304045291</v>
      </c>
      <c r="K331" s="13">
        <v>9905185143</v>
      </c>
      <c r="L331" s="12" t="str">
        <f t="shared" ca="1" si="126"/>
        <v>Non - Warranty</v>
      </c>
      <c r="M331" s="14">
        <v>44470</v>
      </c>
      <c r="N331" s="15">
        <v>24</v>
      </c>
      <c r="O331" s="14">
        <f t="shared" si="125"/>
        <v>45199</v>
      </c>
      <c r="P331" s="11" t="s">
        <v>157</v>
      </c>
      <c r="Q331" s="19" t="str">
        <f>_xlfn.XLOOKUP(C331,'[2]Sch Calls'!$R:$R,'[2]Sch Calls'!$F:$F,"",0)</f>
        <v>CC-01017956</v>
      </c>
      <c r="R331" s="18">
        <f>_xlfn.XLOOKUP(C331,'[2]Sch Calls'!$R:$R,'[2]Sch Calls'!$A:$A,"",0)</f>
        <v>45161.670069444401</v>
      </c>
      <c r="S331" s="17">
        <f>_xlfn.XLOOKUP(C331,'[2]Sch Calls'!$R:$R,'[2]Sch Calls'!$B:$B,"",0)</f>
        <v>3608</v>
      </c>
      <c r="T331" s="18">
        <f>_xlfn.XLOOKUP(C331,'[1]E&amp;DPSAC'!$K:$K,'[1]E&amp;DPSAC'!$W:$W,"",0)</f>
        <v>45247</v>
      </c>
      <c r="U331" s="17">
        <f>_xlfn.XLOOKUP(C331,'[1]E&amp;DPSAC'!$K:$K,'[1]E&amp;DPSAC'!$Z:$Z,"",0)</f>
        <v>3645</v>
      </c>
      <c r="V331" s="17">
        <f>_xlfn.XLOOKUP(C331,'[2]1. All Calls'!$R:$R,'[2]1. All Calls'!$B:$B,"",0)</f>
        <v>3740</v>
      </c>
      <c r="W331" s="20">
        <f>_xlfn.XLOOKUP(C331,'[2]1. All Calls'!$R:$R,'[2]1. All Calls'!$A:$A,"",0)</f>
        <v>45175.745057870401</v>
      </c>
      <c r="X331" s="17" t="str">
        <f>_xlfn.XLOOKUP(C331,'[2]Sch Calls'!$R:$R,'[2]Sch Calls'!$AB:$AB,"",0)</f>
        <v>Attend the site for schedule service so drain oil from tank, drain oil from cooler approximately 37 liter oil drain, after oil drain change oil filter 2 nos, air filter 2 nos for engine and compressor both side and change 40 liter oil after that start the unit found running ok.</v>
      </c>
      <c r="Y331" s="17">
        <f t="shared" si="127"/>
        <v>618</v>
      </c>
      <c r="Z331" s="17" t="str">
        <f t="shared" si="128"/>
        <v>Done</v>
      </c>
      <c r="AA331" s="21">
        <f t="shared" ca="1" si="129"/>
        <v>939.32993055559928</v>
      </c>
      <c r="AB331" s="21" t="str">
        <f t="shared" ca="1" si="130"/>
        <v>Due</v>
      </c>
      <c r="AC331" s="11">
        <f ca="1">tbl_DPSAC[[#This Row],[Current Month Due Count]]</f>
        <v>0</v>
      </c>
      <c r="AD331" s="11">
        <f ca="1">tbl_DPSAC[[#This Row],[Next Month Due2]]</f>
        <v>0</v>
      </c>
      <c r="AE331" s="11"/>
      <c r="AF331" s="11">
        <v>10</v>
      </c>
      <c r="AG331" s="17">
        <f t="shared" ca="1" si="131"/>
        <v>12993</v>
      </c>
      <c r="AH331" s="11" t="s">
        <v>1778</v>
      </c>
      <c r="AI331" s="11" t="s">
        <v>1627</v>
      </c>
      <c r="AJ331" s="11" t="s">
        <v>1779</v>
      </c>
      <c r="AK331" s="11" t="s">
        <v>1780</v>
      </c>
      <c r="AL331" s="11" t="s">
        <v>404</v>
      </c>
      <c r="AM331" s="11" t="s">
        <v>1781</v>
      </c>
      <c r="AN331" s="11" t="s">
        <v>1782</v>
      </c>
      <c r="AO331" s="11">
        <v>0</v>
      </c>
      <c r="AP331" s="11">
        <v>0</v>
      </c>
      <c r="AQ331" s="11">
        <v>0</v>
      </c>
      <c r="AR331" s="11">
        <v>0</v>
      </c>
      <c r="AS331" s="11">
        <v>0</v>
      </c>
      <c r="AT331" s="11">
        <v>0</v>
      </c>
      <c r="AU331" s="11">
        <v>0</v>
      </c>
      <c r="AV331" s="11">
        <v>0</v>
      </c>
      <c r="AW331" s="11">
        <v>0</v>
      </c>
      <c r="AX331" s="11" t="str">
        <f t="shared" ca="1" si="132"/>
        <v>5 Service Due</v>
      </c>
      <c r="AY331" s="17">
        <v>3608</v>
      </c>
      <c r="AZ331" s="22">
        <v>45160</v>
      </c>
      <c r="BA331" s="17" t="s">
        <v>1783</v>
      </c>
      <c r="BB331" s="17">
        <v>1700</v>
      </c>
      <c r="BC331" s="22">
        <v>44779</v>
      </c>
      <c r="BD331" s="17" t="s">
        <v>1784</v>
      </c>
      <c r="BE331" s="17">
        <v>3608</v>
      </c>
      <c r="BF331" s="22">
        <v>45160</v>
      </c>
      <c r="BG331" s="17" t="s">
        <v>1783</v>
      </c>
      <c r="BH331" s="17">
        <v>3608</v>
      </c>
      <c r="BI331" s="22">
        <v>45160</v>
      </c>
      <c r="BJ331" s="17" t="s">
        <v>1783</v>
      </c>
      <c r="BK331" s="17">
        <v>1700</v>
      </c>
      <c r="BL331" s="22">
        <v>44779</v>
      </c>
      <c r="BM331" s="17" t="s">
        <v>1784</v>
      </c>
      <c r="BN331" s="23">
        <f t="shared" si="133"/>
        <v>45340</v>
      </c>
      <c r="BO331" s="23">
        <f t="shared" si="134"/>
        <v>44959</v>
      </c>
      <c r="BP331" s="23">
        <f t="shared" si="135"/>
        <v>45340</v>
      </c>
      <c r="BQ331" s="23">
        <f t="shared" si="136"/>
        <v>45340</v>
      </c>
      <c r="BR331" s="23">
        <f t="shared" si="147"/>
        <v>45144</v>
      </c>
      <c r="BS331" s="24">
        <f t="shared" ca="1" si="137"/>
        <v>-8635</v>
      </c>
      <c r="BT331" s="25">
        <f t="shared" ca="1" si="138"/>
        <v>-9793</v>
      </c>
      <c r="BU331" s="25">
        <f t="shared" ca="1" si="139"/>
        <v>-8635</v>
      </c>
      <c r="BV331" s="25">
        <f t="shared" ca="1" si="140"/>
        <v>-8635</v>
      </c>
      <c r="BW331" s="25">
        <f t="shared" ca="1" si="141"/>
        <v>-9793</v>
      </c>
      <c r="BX331" s="11" t="s">
        <v>1016</v>
      </c>
      <c r="BY331" s="11">
        <f t="shared" ca="1" si="142"/>
        <v>5</v>
      </c>
      <c r="BZ331" s="11">
        <f t="shared" ca="1" si="148"/>
        <v>0</v>
      </c>
      <c r="CA331" s="11">
        <f t="shared" ca="1" si="143"/>
        <v>0</v>
      </c>
      <c r="CB331" s="28" t="str">
        <f>_xlfn.XLOOKUP($C331,'[3]BIS Feb-26'!$C:$C,'[3]BIS Feb-26'!U:U,"",0)</f>
        <v/>
      </c>
      <c r="CC331" s="28" t="str">
        <f>_xlfn.XLOOKUP($C331,'[3]BIS Feb-26'!$C:$C,'[3]BIS Feb-26'!V:V,"",0)</f>
        <v/>
      </c>
      <c r="CD331" s="28" t="str">
        <f>_xlfn.XLOOKUP($C331,'[3]BIS Feb-26'!$C:$C,'[3]BIS Feb-26'!W:W,"",0)</f>
        <v/>
      </c>
      <c r="CE331" s="28" t="str">
        <f>_xlfn.XLOOKUP($C331,'[3]BIS Feb-26'!$C:$C,'[3]BIS Feb-26'!X:X,"",0)</f>
        <v/>
      </c>
      <c r="CF331" s="28" t="str">
        <f>_xlfn.XLOOKUP($C331,'[3]BIS Feb-26'!$C:$C,'[3]BIS Feb-26'!Y:Y,"",0)</f>
        <v/>
      </c>
      <c r="CG331" s="28" t="str">
        <f>_xlfn.XLOOKUP($C331,'[3]BIS Feb-26'!$C:$C,'[3]BIS Feb-26'!Z:Z,"",0)</f>
        <v/>
      </c>
      <c r="CH331" s="28" t="str">
        <f>_xlfn.XLOOKUP($C331,'[3]BIS Feb-26'!$C:$C,'[3]BIS Feb-26'!AA:AA,"",0)</f>
        <v/>
      </c>
      <c r="CI331" s="28" t="str">
        <f>_xlfn.XLOOKUP($C331,'[3]BIS Feb-26'!$C:$C,'[3]BIS Feb-26'!AB:AB,"",0)</f>
        <v/>
      </c>
      <c r="CJ331" s="28" t="str">
        <f>_xlfn.XLOOKUP($C331,'[3]BIS Feb-26'!$C:$C,'[3]BIS Feb-26'!AC:AC,"",0)</f>
        <v/>
      </c>
      <c r="CK331" s="29" t="str">
        <f>_xlfn.XLOOKUP($C331,'[3]BIS Feb-26'!$C:$C,'[3]BIS Feb-26'!AD:AD,"",0)</f>
        <v/>
      </c>
      <c r="CL331" s="29" t="str">
        <f>_xlfn.XLOOKUP($C331,'[3]BIS Feb-26'!$C:$C,'[3]BIS Feb-26'!AE:AE,"",0)</f>
        <v/>
      </c>
      <c r="CM331" s="29" t="str">
        <f>_xlfn.XLOOKUP($C331,'[3]BIS Feb-26'!$C:$C,'[3]BIS Feb-26'!AF:AF,"",0)</f>
        <v/>
      </c>
      <c r="CN331" s="29" t="str">
        <f>_xlfn.XLOOKUP($C331,'[3]BIS Feb-26'!$C:$C,'[3]BIS Feb-26'!AG:AG,"",0)</f>
        <v/>
      </c>
      <c r="CO331" s="29" t="str">
        <f>_xlfn.XLOOKUP($C331,'[3]BIS Feb-26'!$C:$C,'[3]BIS Feb-26'!AH:AH,"",0)</f>
        <v/>
      </c>
      <c r="CP331" s="29" t="str">
        <f>_xlfn.XLOOKUP($C331,'[3]BIS Feb-26'!$C:$C,'[3]BIS Feb-26'!AI:AI,"",0)</f>
        <v/>
      </c>
      <c r="CQ331" s="29" t="str">
        <f>_xlfn.XLOOKUP($C331,'[3]BIS Feb-26'!$C:$C,'[3]BIS Feb-26'!AJ:AJ,"",0)</f>
        <v/>
      </c>
      <c r="CR331" s="29" t="str">
        <f>_xlfn.XLOOKUP($C331,'[3]BIS Feb-26'!$C:$C,'[3]BIS Feb-26'!AK:AK,"",0)</f>
        <v/>
      </c>
      <c r="CS331" s="29" t="str">
        <f>_xlfn.XLOOKUP($C331,'[3]BIS Feb-26'!$C:$C,'[3]BIS Feb-26'!AL:AL,"",0)</f>
        <v/>
      </c>
      <c r="CT331" s="29" t="str">
        <f>_xlfn.XLOOKUP($C331,'[3]BIS Feb-26'!$C:$C,'[3]BIS Feb-26'!AM:AM,"",0)</f>
        <v/>
      </c>
      <c r="CU331" s="28" t="str">
        <f>_xlfn.XLOOKUP($C331,'[3]BIS Feb-26'!$C:$C,'[3]BIS Feb-26'!AN:AN,"",0)</f>
        <v/>
      </c>
      <c r="CV331" s="28" t="str">
        <f>_xlfn.XLOOKUP($C331,'[3]BIS Feb-26'!$C:$C,'[3]BIS Feb-26'!AO:AO,"",0)</f>
        <v/>
      </c>
      <c r="CW331" s="28" t="str">
        <f>_xlfn.XLOOKUP($C331,'[3]BIS Feb-26'!$C:$C,'[3]BIS Feb-26'!AP:AP,"",0)</f>
        <v/>
      </c>
      <c r="CX331" s="28" t="str">
        <f>_xlfn.XLOOKUP($C331,'[3]BIS Feb-26'!$C:$C,'[3]BIS Feb-26'!AQ:AQ,"",0)</f>
        <v/>
      </c>
      <c r="CY331" s="28" t="str">
        <f>_xlfn.XLOOKUP($C331,'[3]BIS Feb-26'!$C:$C,'[3]BIS Feb-26'!AR:AR,"",0)</f>
        <v/>
      </c>
      <c r="CZ331" s="28" t="str">
        <f>_xlfn.XLOOKUP($C331,'[3]BIS Feb-26'!$C:$C,'[3]BIS Feb-26'!AS:AS,"",0)</f>
        <v/>
      </c>
      <c r="DA331" s="28" t="str">
        <f>_xlfn.XLOOKUP($C331,'[3]BIS Feb-26'!$C:$C,'[3]BIS Feb-26'!AT:AT,"",0)</f>
        <v/>
      </c>
      <c r="DB331" s="28" t="str">
        <f>_xlfn.XLOOKUP($C331,'[3]BIS Feb-26'!$C:$C,'[3]BIS Feb-26'!AU:AU,"",0)</f>
        <v/>
      </c>
      <c r="DC331" s="28" t="str">
        <f>_xlfn.XLOOKUP($C331,'[3]BIS Feb-26'!$C:$C,'[3]BIS Feb-26'!AV:AV,"",0)</f>
        <v/>
      </c>
      <c r="DD331" s="11" t="str">
        <f>_xlfn.XLOOKUP($C331,'[3]BIS Feb-26'!$C:$C,'[3]BIS Feb-26'!AW:AW,"",0)</f>
        <v/>
      </c>
      <c r="DE331" s="11" t="str">
        <f>_xlfn.XLOOKUP($C331,'[3]BIS Feb-26'!$C:$C,'[3]BIS Feb-26'!AX:AX,"",0)</f>
        <v/>
      </c>
      <c r="DF331" s="11" t="str">
        <f>_xlfn.XLOOKUP($C331,'[3]BIS Feb-26'!$C:$C,'[3]BIS Feb-26'!AY:AY,"",0)</f>
        <v/>
      </c>
      <c r="DG331" s="11">
        <f t="shared" ca="1" si="144"/>
        <v>0</v>
      </c>
      <c r="DH331" s="11">
        <f t="shared" ca="1" si="145"/>
        <v>0</v>
      </c>
      <c r="DI331" s="11">
        <f t="shared" ca="1" si="146"/>
        <v>0</v>
      </c>
      <c r="DJ331" s="11" t="str">
        <f>_xlfn.XLOOKUP($C331,'[3]Active Customer Assets'!$D:$D,'[3]Active Customer Assets'!I:I,"",0)</f>
        <v/>
      </c>
      <c r="DK331" s="28" t="str">
        <f>_xlfn.XLOOKUP($C331,'[3]Active Customer Assets'!$D:$D,'[3]Active Customer Assets'!J:J,"",0)</f>
        <v/>
      </c>
      <c r="DL331" s="28" t="str">
        <f>_xlfn.XLOOKUP($C331,'[3]Active Customer Assets'!$D:$D,'[3]Active Customer Assets'!K:K,"",0)</f>
        <v/>
      </c>
      <c r="DM331" s="28" t="str">
        <f>_xlfn.XLOOKUP($C331,'[3]Active Customer Assets'!$D:$D,'[3]Active Customer Assets'!L:L,"",0)</f>
        <v/>
      </c>
      <c r="DN331" s="21" t="str">
        <f>_xlfn.XLOOKUP($C331,'[3]Active Customer Assets'!$D:$D,'[3]Active Customer Assets'!M:M,"",0)</f>
        <v/>
      </c>
      <c r="DO331" s="28" t="str">
        <f>_xlfn.XLOOKUP($C331,'[3]Active Customer Assets'!$D:$D,'[3]Active Customer Assets'!N:N,"",0)</f>
        <v/>
      </c>
      <c r="DP331" s="28" t="str">
        <f>_xlfn.XLOOKUP($C331,'[3]Active Customer Assets'!$D:$D,'[3]Active Customer Assets'!O:O,"",0)</f>
        <v/>
      </c>
      <c r="DQ331" s="28" t="str">
        <f>_xlfn.XLOOKUP($C331,'[3]Active Customer Assets'!$D:$D,'[3]Active Customer Assets'!P:P,"",0)</f>
        <v/>
      </c>
      <c r="DR331" s="28" t="str">
        <f>_xlfn.XLOOKUP($C331,'[3]Active Customer Assets'!$D:$D,'[3]Active Customer Assets'!Q:Q,"",0)</f>
        <v/>
      </c>
      <c r="DS331" s="28" t="str">
        <f>_xlfn.XLOOKUP($C331,'[3]Active Customer Assets'!$D:$D,'[3]Active Customer Assets'!R:R,"",0)</f>
        <v/>
      </c>
      <c r="DT331" s="28" t="str">
        <f>_xlfn.XLOOKUP($C331,'[3]Active Customer Assets'!$D:$D,'[3]Active Customer Assets'!S:S,"",0)</f>
        <v/>
      </c>
      <c r="DU331" s="28" t="str">
        <f>_xlfn.XLOOKUP($C331,'[3]Active Customer Assets'!$D:$D,'[3]Active Customer Assets'!T:T,"",0)</f>
        <v/>
      </c>
      <c r="DV331" s="28" t="str">
        <f>_xlfn.XLOOKUP($C331,'[3]Active Customer Assets'!$D:$D,'[3]Active Customer Assets'!U:U,"",0)</f>
        <v/>
      </c>
      <c r="DW331" s="28" t="str">
        <f>_xlfn.XLOOKUP($C331,'[3]Active Customer Assets'!$D:$D,'[3]Active Customer Assets'!V:V,"",0)</f>
        <v/>
      </c>
      <c r="DX331" s="28" t="str">
        <f>_xlfn.XLOOKUP($C331,'[3]Active Customer Assets'!$D:$D,'[3]Active Customer Assets'!W:W,"",0)</f>
        <v/>
      </c>
      <c r="DY331" s="28" t="str">
        <f>_xlfn.XLOOKUP($C331,'[3]Active Customer Assets'!$D:$D,'[3]Active Customer Assets'!X:X,"",0)</f>
        <v/>
      </c>
      <c r="DZ331" s="28" t="str">
        <f>_xlfn.XLOOKUP($C331,'[3]Active Customer Assets'!$D:$D,'[3]Active Customer Assets'!Y:Y,"",0)</f>
        <v/>
      </c>
      <c r="EA331" s="28" t="str">
        <f>_xlfn.XLOOKUP($C331,'[3]Active Customer Assets'!$D:$D,'[3]Active Customer Assets'!Z:Z,"",0)</f>
        <v/>
      </c>
      <c r="EB331" s="28" t="str">
        <f>_xlfn.XLOOKUP($C331,'[3]Active Customer Assets'!$D:$D,'[3]Active Customer Assets'!AA:AA,"",0)</f>
        <v/>
      </c>
      <c r="EC331" s="28" t="str">
        <f>_xlfn.XLOOKUP($C331,'[3]Active Customer Assets'!$D:$D,'[3]Active Customer Assets'!AB:AB,"",0)</f>
        <v/>
      </c>
      <c r="ED331" s="28" t="str">
        <f>_xlfn.XLOOKUP($C331,'[3]Active Customer Assets'!$D:$D,'[3]Active Customer Assets'!AC:AC,"",0)</f>
        <v/>
      </c>
      <c r="EE331" s="28" t="str">
        <f>_xlfn.XLOOKUP($C331,'[3]Active Customer Assets'!$D:$D,'[3]Active Customer Assets'!AD:AD,"",0)</f>
        <v/>
      </c>
      <c r="EF331" s="28" t="str">
        <f>_xlfn.XLOOKUP($C331,'[3]Active Customer Assets'!$D:$D,'[3]Active Customer Assets'!AE:AE,"",0)</f>
        <v/>
      </c>
      <c r="EG331" s="28" t="str">
        <f>_xlfn.XLOOKUP($C331,'[3]Active Customer Assets'!$D:$D,'[3]Active Customer Assets'!AF:AF,"",0)</f>
        <v/>
      </c>
      <c r="EH331" s="28" t="str">
        <f>_xlfn.XLOOKUP($C331,'[3]Active Customer Assets'!$D:$D,'[3]Active Customer Assets'!AG:AG,"",0)</f>
        <v/>
      </c>
      <c r="EI331" s="28" t="str">
        <f>_xlfn.XLOOKUP($C331,'[3]Active Customer Assets'!$D:$D,'[3]Active Customer Assets'!AH:AH,"",0)</f>
        <v/>
      </c>
      <c r="EJ331" s="21" t="str">
        <f>_xlfn.XLOOKUP($C331,'[3]Active Customer Assets'!$D:$D,'[3]Active Customer Assets'!AI:AI,"",0)</f>
        <v/>
      </c>
      <c r="EK331" s="35" t="str">
        <f>[3]!tbl_DPSAC[[#This Row],[Unit Status]]</f>
        <v>Shifted</v>
      </c>
    </row>
    <row r="332" spans="1:141" x14ac:dyDescent="0.15">
      <c r="A332" s="11">
        <f>ROW(tbl_DPSAC[[#This Row],[Sl. No.]])-1</f>
        <v>331</v>
      </c>
      <c r="B332" s="12" t="s">
        <v>136</v>
      </c>
      <c r="C332" s="12" t="s">
        <v>1785</v>
      </c>
      <c r="D332" s="12" t="s">
        <v>1491</v>
      </c>
      <c r="E332" s="12" t="s">
        <v>1492</v>
      </c>
      <c r="F332" s="12" t="s">
        <v>161</v>
      </c>
      <c r="G332" s="13" t="s">
        <v>1786</v>
      </c>
      <c r="H332" s="13" t="str">
        <f>_xlfn.XLOOKUP(C332,'[1]E&amp;DPSAC'!$K:$K,'[1]E&amp;DPSAC'!$E:$E,,0)</f>
        <v>KEREDARI</v>
      </c>
      <c r="I332" s="13"/>
      <c r="J332" s="13">
        <v>8885552542</v>
      </c>
      <c r="K332" s="13">
        <v>6202856098</v>
      </c>
      <c r="L332" s="12" t="str">
        <f t="shared" ca="1" si="126"/>
        <v>Non - Warranty</v>
      </c>
      <c r="M332" s="14">
        <v>44940</v>
      </c>
      <c r="N332" s="15">
        <v>24</v>
      </c>
      <c r="O332" s="14">
        <f t="shared" si="125"/>
        <v>45688</v>
      </c>
      <c r="P332" s="11" t="s">
        <v>142</v>
      </c>
      <c r="Q332" s="19" t="str">
        <f>_xlfn.XLOOKUP(C332,'[2]Sch Calls'!$R:$R,'[2]Sch Calls'!$F:$F,"",0)</f>
        <v>CC-01514328</v>
      </c>
      <c r="R332" s="18">
        <f>_xlfn.XLOOKUP(C332,'[2]Sch Calls'!$R:$R,'[2]Sch Calls'!$A:$A,"",0)</f>
        <v>45656.730798611097</v>
      </c>
      <c r="S332" s="17">
        <f>_xlfn.XLOOKUP(C332,'[2]Sch Calls'!$R:$R,'[2]Sch Calls'!$B:$B,"",0)</f>
        <v>3780</v>
      </c>
      <c r="T332" s="18">
        <f>_xlfn.XLOOKUP(C332,'[1]E&amp;DPSAC'!$K:$K,'[1]E&amp;DPSAC'!$W:$W,"",0)</f>
        <v>45656</v>
      </c>
      <c r="U332" s="17">
        <f>_xlfn.XLOOKUP(C332,'[1]E&amp;DPSAC'!$K:$K,'[1]E&amp;DPSAC'!$Z:$Z,"",0)</f>
        <v>3780</v>
      </c>
      <c r="V332" s="17">
        <f>_xlfn.XLOOKUP(C332,'[2]1. All Calls'!$R:$R,'[2]1. All Calls'!$B:$B,"",0)</f>
        <v>5910</v>
      </c>
      <c r="W332" s="20">
        <f>_xlfn.XLOOKUP(C332,'[2]1. All Calls'!$R:$R,'[2]1. All Calls'!$A:$A,"",0)</f>
        <v>45966.65347222222</v>
      </c>
      <c r="X332" s="17" t="str">
        <f>_xlfn.XLOOKUP(C332,'[2]Sch Calls'!$R:$R,'[2]Sch Calls'!$AB:$AB,"",0)</f>
        <v>Attend the site for 3780 hours schedule service so following jobs are done - Total drain oil from tank and oil cooler 38 litres, after then replace air filter engine and compressor both side, replace WORKDONE oil filter 2nos, Overall topped up oil in tank 40 litres with one dead crank. After schedule service done start the unit and run on load condition found unit is running in normal condition.</v>
      </c>
      <c r="Y332" s="17">
        <f t="shared" si="127"/>
        <v>-1380</v>
      </c>
      <c r="Z332" s="17" t="str">
        <f t="shared" si="128"/>
        <v>Due</v>
      </c>
      <c r="AA332" s="21">
        <f t="shared" ca="1" si="129"/>
        <v>444.26920138890273</v>
      </c>
      <c r="AB332" s="21" t="str">
        <f t="shared" ca="1" si="130"/>
        <v>Due</v>
      </c>
      <c r="AC332" s="11">
        <f ca="1">tbl_DPSAC[[#This Row],[Current Month Due Count]]</f>
        <v>0</v>
      </c>
      <c r="AD332" s="11">
        <f ca="1">tbl_DPSAC[[#This Row],[Next Month Due2]]</f>
        <v>0</v>
      </c>
      <c r="AE332" s="11"/>
      <c r="AF332" s="11">
        <v>7</v>
      </c>
      <c r="AG332" s="17">
        <f t="shared" ca="1" si="131"/>
        <v>6850</v>
      </c>
      <c r="AH332" s="11" t="s">
        <v>1787</v>
      </c>
      <c r="AI332" s="11" t="s">
        <v>1788</v>
      </c>
      <c r="AJ332" s="11" t="s">
        <v>1789</v>
      </c>
      <c r="AK332" s="11" t="s">
        <v>1790</v>
      </c>
      <c r="AL332" s="11">
        <v>0</v>
      </c>
      <c r="AM332" s="11">
        <v>0</v>
      </c>
      <c r="AN332" s="11">
        <v>0</v>
      </c>
      <c r="AO332" s="11">
        <v>0</v>
      </c>
      <c r="AP332" s="11">
        <v>0</v>
      </c>
      <c r="AQ332" s="11">
        <v>0</v>
      </c>
      <c r="AR332" s="11">
        <v>0</v>
      </c>
      <c r="AS332" s="11">
        <v>0</v>
      </c>
      <c r="AT332" s="11">
        <v>0</v>
      </c>
      <c r="AU332" s="11">
        <v>0</v>
      </c>
      <c r="AV332" s="11">
        <v>0</v>
      </c>
      <c r="AW332" s="11">
        <v>0</v>
      </c>
      <c r="AX332" s="11" t="str">
        <f t="shared" ca="1" si="132"/>
        <v>5 Service Due</v>
      </c>
      <c r="AY332" s="17">
        <v>3780</v>
      </c>
      <c r="AZ332" s="22">
        <v>45656</v>
      </c>
      <c r="BA332" s="17" t="s">
        <v>1791</v>
      </c>
      <c r="BB332" s="17">
        <v>3102</v>
      </c>
      <c r="BC332" s="22">
        <v>45568</v>
      </c>
      <c r="BD332" s="17" t="s">
        <v>1792</v>
      </c>
      <c r="BE332" s="17">
        <v>3780</v>
      </c>
      <c r="BF332" s="22">
        <v>45656</v>
      </c>
      <c r="BG332" s="17" t="s">
        <v>1791</v>
      </c>
      <c r="BH332" s="17">
        <v>3780</v>
      </c>
      <c r="BI332" s="22">
        <v>45656</v>
      </c>
      <c r="BJ332" s="17" t="s">
        <v>1791</v>
      </c>
      <c r="BK332" s="17">
        <v>3102</v>
      </c>
      <c r="BL332" s="22">
        <v>45568</v>
      </c>
      <c r="BM332" s="17" t="s">
        <v>1792</v>
      </c>
      <c r="BN332" s="23">
        <f t="shared" si="133"/>
        <v>45836</v>
      </c>
      <c r="BO332" s="23">
        <f t="shared" si="134"/>
        <v>45748</v>
      </c>
      <c r="BP332" s="23">
        <f t="shared" si="135"/>
        <v>45836</v>
      </c>
      <c r="BQ332" s="23">
        <f t="shared" si="136"/>
        <v>45836</v>
      </c>
      <c r="BR332" s="23">
        <f t="shared" si="147"/>
        <v>45933</v>
      </c>
      <c r="BS332" s="24">
        <f t="shared" ca="1" si="137"/>
        <v>-2320</v>
      </c>
      <c r="BT332" s="25">
        <f t="shared" ca="1" si="138"/>
        <v>-2248</v>
      </c>
      <c r="BU332" s="25">
        <f t="shared" ca="1" si="139"/>
        <v>-2320</v>
      </c>
      <c r="BV332" s="25">
        <f t="shared" ca="1" si="140"/>
        <v>-2320</v>
      </c>
      <c r="BW332" s="25">
        <f t="shared" ca="1" si="141"/>
        <v>-2248</v>
      </c>
      <c r="BX332" s="26"/>
      <c r="BY332" s="11">
        <f t="shared" ca="1" si="142"/>
        <v>5</v>
      </c>
      <c r="BZ332" s="11">
        <f t="shared" ca="1" si="148"/>
        <v>0</v>
      </c>
      <c r="CA332" s="11">
        <f t="shared" ca="1" si="143"/>
        <v>0</v>
      </c>
      <c r="CB332" s="28">
        <f>_xlfn.XLOOKUP($C332,'[3]BIS Feb-26'!$C:$C,'[3]BIS Feb-26'!U:U,"",0)</f>
        <v>45567.770833333299</v>
      </c>
      <c r="CC332" s="28">
        <f>_xlfn.XLOOKUP($C332,'[3]BIS Feb-26'!$C:$C,'[3]BIS Feb-26'!V:V,"",0)</f>
        <v>45655.770833333299</v>
      </c>
      <c r="CD332" s="28">
        <f>_xlfn.XLOOKUP($C332,'[3]BIS Feb-26'!$C:$C,'[3]BIS Feb-26'!W:W,"",0)</f>
        <v>45655.770833333299</v>
      </c>
      <c r="CE332" s="28">
        <f>_xlfn.XLOOKUP($C332,'[3]BIS Feb-26'!$C:$C,'[3]BIS Feb-26'!X:X,"",0)</f>
        <v>45655.770833333299</v>
      </c>
      <c r="CF332" s="28">
        <f>_xlfn.XLOOKUP($C332,'[3]BIS Feb-26'!$C:$C,'[3]BIS Feb-26'!Y:Y,"",0)</f>
        <v>45655.770833333299</v>
      </c>
      <c r="CG332" s="28">
        <f>_xlfn.XLOOKUP($C332,'[3]BIS Feb-26'!$C:$C,'[3]BIS Feb-26'!Z:Z,"",0)</f>
        <v>45567.770833333299</v>
      </c>
      <c r="CH332" s="28">
        <f>_xlfn.XLOOKUP($C332,'[3]BIS Feb-26'!$C:$C,'[3]BIS Feb-26'!AA:AA,"",0)</f>
        <v>45365.770833333299</v>
      </c>
      <c r="CI332" s="28">
        <f>_xlfn.XLOOKUP($C332,'[3]BIS Feb-26'!$C:$C,'[3]BIS Feb-26'!AB:AB,"",0)</f>
        <v>45363.770833333299</v>
      </c>
      <c r="CJ332" s="28">
        <f>_xlfn.XLOOKUP($C332,'[3]BIS Feb-26'!$C:$C,'[3]BIS Feb-26'!AC:AC,"",0)</f>
        <v>45567.770833333299</v>
      </c>
      <c r="CK332" s="29" t="str">
        <f>_xlfn.XLOOKUP($C332,'[3]BIS Feb-26'!$C:$C,'[3]BIS Feb-26'!AD:AD,"",0)</f>
        <v>380</v>
      </c>
      <c r="CL332" s="29" t="str">
        <f>_xlfn.XLOOKUP($C332,'[3]BIS Feb-26'!$C:$C,'[3]BIS Feb-26'!AE:AE,"",0)</f>
        <v>380</v>
      </c>
      <c r="CM332" s="29" t="str">
        <f>_xlfn.XLOOKUP($C332,'[3]BIS Feb-26'!$C:$C,'[3]BIS Feb-26'!AF:AF,"",0)</f>
        <v>380</v>
      </c>
      <c r="CN332" s="29" t="str">
        <f>_xlfn.XLOOKUP($C332,'[3]BIS Feb-26'!$C:$C,'[3]BIS Feb-26'!AG:AG,"",0)</f>
        <v>380</v>
      </c>
      <c r="CO332" s="29" t="str">
        <f>_xlfn.XLOOKUP($C332,'[3]BIS Feb-26'!$C:$C,'[3]BIS Feb-26'!AH:AH,"",0)</f>
        <v>380</v>
      </c>
      <c r="CP332" s="29" t="str">
        <f>_xlfn.XLOOKUP($C332,'[3]BIS Feb-26'!$C:$C,'[3]BIS Feb-26'!AI:AI,"",0)</f>
        <v>380</v>
      </c>
      <c r="CQ332" s="29" t="str">
        <f>_xlfn.XLOOKUP($C332,'[3]BIS Feb-26'!$C:$C,'[3]BIS Feb-26'!AJ:AJ,"",0)</f>
        <v>1000</v>
      </c>
      <c r="CR332" s="29" t="str">
        <f>_xlfn.XLOOKUP($C332,'[3]BIS Feb-26'!$C:$C,'[3]BIS Feb-26'!AK:AK,"",0)</f>
        <v>380</v>
      </c>
      <c r="CS332" s="29" t="str">
        <f>_xlfn.XLOOKUP($C332,'[3]BIS Feb-26'!$C:$C,'[3]BIS Feb-26'!AL:AL,"",0)</f>
        <v>380</v>
      </c>
      <c r="CT332" s="29">
        <f>_xlfn.XLOOKUP($C332,'[3]BIS Feb-26'!$C:$C,'[3]BIS Feb-26'!AM:AM,"",0)</f>
        <v>2</v>
      </c>
      <c r="CU332" s="28">
        <f>_xlfn.XLOOKUP($C332,'[3]BIS Feb-26'!$C:$C,'[3]BIS Feb-26'!AN:AN,"",0)</f>
        <v>45747</v>
      </c>
      <c r="CV332" s="28">
        <f>_xlfn.XLOOKUP($C332,'[3]BIS Feb-26'!$C:$C,'[3]BIS Feb-26'!AO:AO,"",0)</f>
        <v>45835</v>
      </c>
      <c r="CW332" s="28">
        <f>_xlfn.XLOOKUP($C332,'[3]BIS Feb-26'!$C:$C,'[3]BIS Feb-26'!AP:AP,"",0)</f>
        <v>45835</v>
      </c>
      <c r="CX332" s="28">
        <f>_xlfn.XLOOKUP($C332,'[3]BIS Feb-26'!$C:$C,'[3]BIS Feb-26'!AQ:AQ,"",0)</f>
        <v>45835</v>
      </c>
      <c r="CY332" s="28">
        <f>_xlfn.XLOOKUP($C332,'[3]BIS Feb-26'!$C:$C,'[3]BIS Feb-26'!AR:AR,"",0)</f>
        <v>45835</v>
      </c>
      <c r="CZ332" s="28">
        <f>_xlfn.XLOOKUP($C332,'[3]BIS Feb-26'!$C:$C,'[3]BIS Feb-26'!AS:AS,"",0)</f>
        <v>45837</v>
      </c>
      <c r="DA332" s="28">
        <f>_xlfn.XLOOKUP($C332,'[3]BIS Feb-26'!$C:$C,'[3]BIS Feb-26'!AT:AT,"",0)</f>
        <v>45730</v>
      </c>
      <c r="DB332" s="28">
        <f>_xlfn.XLOOKUP($C332,'[3]BIS Feb-26'!$C:$C,'[3]BIS Feb-26'!AU:AU,"",0)</f>
        <v>45543</v>
      </c>
      <c r="DC332" s="28">
        <f>_xlfn.XLOOKUP($C332,'[3]BIS Feb-26'!$C:$C,'[3]BIS Feb-26'!AV:AV,"",0)</f>
        <v>45932</v>
      </c>
      <c r="DD332" s="11">
        <f>_xlfn.XLOOKUP($C332,'[3]BIS Feb-26'!$C:$C,'[3]BIS Feb-26'!AW:AW,"",0)</f>
        <v>1</v>
      </c>
      <c r="DE332" s="11">
        <f>_xlfn.XLOOKUP($C332,'[3]BIS Feb-26'!$C:$C,'[3]BIS Feb-26'!AX:AX,"",0)</f>
        <v>0</v>
      </c>
      <c r="DF332" s="11">
        <f>_xlfn.XLOOKUP($C332,'[3]BIS Feb-26'!$C:$C,'[3]BIS Feb-26'!AY:AY,"",0)</f>
        <v>0</v>
      </c>
      <c r="DG332" s="11">
        <f t="shared" ca="1" si="144"/>
        <v>9</v>
      </c>
      <c r="DH332" s="11">
        <f t="shared" ca="1" si="145"/>
        <v>0</v>
      </c>
      <c r="DI332" s="11">
        <f t="shared" ca="1" si="146"/>
        <v>0</v>
      </c>
      <c r="DJ332" s="11" t="str">
        <f>_xlfn.XLOOKUP($C332,'[3]Active Customer Assets'!$D:$D,'[3]Active Customer Assets'!I:I,"",0)</f>
        <v>A (100% potential spares purchased)</v>
      </c>
      <c r="DK332" s="28">
        <f>_xlfn.XLOOKUP($C332,'[3]Active Customer Assets'!$D:$D,'[3]Active Customer Assets'!J:J,"",0)</f>
        <v>44940.709027777797</v>
      </c>
      <c r="DL332" s="28">
        <f>_xlfn.XLOOKUP($C332,'[3]Active Customer Assets'!$D:$D,'[3]Active Customer Assets'!K:K,"",0)</f>
        <v>44895.229166666701</v>
      </c>
      <c r="DM332" s="28">
        <f>_xlfn.XLOOKUP($C332,'[3]Active Customer Assets'!$D:$D,'[3]Active Customer Assets'!L:L,"",0)</f>
        <v>45966.654386574097</v>
      </c>
      <c r="DN332" s="21">
        <f>_xlfn.XLOOKUP($C332,'[3]Active Customer Assets'!$D:$D,'[3]Active Customer Assets'!M:M,"",0)</f>
        <v>5910</v>
      </c>
      <c r="DO332" s="28">
        <f>_xlfn.XLOOKUP($C332,'[3]Active Customer Assets'!$D:$D,'[3]Active Customer Assets'!N:N,"",0)</f>
        <v>0</v>
      </c>
      <c r="DP332" s="28">
        <f>_xlfn.XLOOKUP($C332,'[3]Active Customer Assets'!$D:$D,'[3]Active Customer Assets'!O:O,"",0)</f>
        <v>0</v>
      </c>
      <c r="DQ332" s="28" t="str">
        <f>_xlfn.XLOOKUP($C332,'[3]Active Customer Assets'!$D:$D,'[3]Active Customer Assets'!P:P,"",0)</f>
        <v>Air lube Plus</v>
      </c>
      <c r="DR332" s="28">
        <f>_xlfn.XLOOKUP($C332,'[3]Active Customer Assets'!$D:$D,'[3]Active Customer Assets'!Q:Q,"",0)</f>
        <v>45568</v>
      </c>
      <c r="DS332" s="28">
        <f>_xlfn.XLOOKUP($C332,'[3]Active Customer Assets'!$D:$D,'[3]Active Customer Assets'!R:R,"",0)</f>
        <v>45656</v>
      </c>
      <c r="DT332" s="28">
        <f>_xlfn.XLOOKUP($C332,'[3]Active Customer Assets'!$D:$D,'[3]Active Customer Assets'!S:S,"",0)</f>
        <v>45656</v>
      </c>
      <c r="DU332" s="28">
        <f>_xlfn.XLOOKUP($C332,'[3]Active Customer Assets'!$D:$D,'[3]Active Customer Assets'!T:T,"",0)</f>
        <v>45656</v>
      </c>
      <c r="DV332" s="28">
        <f>_xlfn.XLOOKUP($C332,'[3]Active Customer Assets'!$D:$D,'[3]Active Customer Assets'!U:U,"",0)</f>
        <v>45656</v>
      </c>
      <c r="DW332" s="28">
        <f>_xlfn.XLOOKUP($C332,'[3]Active Customer Assets'!$D:$D,'[3]Active Customer Assets'!V:V,"",0)</f>
        <v>45568</v>
      </c>
      <c r="DX332" s="28">
        <f>_xlfn.XLOOKUP($C332,'[3]Active Customer Assets'!$D:$D,'[3]Active Customer Assets'!W:W,"",0)</f>
        <v>45366</v>
      </c>
      <c r="DY332" s="28">
        <f>_xlfn.XLOOKUP($C332,'[3]Active Customer Assets'!$D:$D,'[3]Active Customer Assets'!X:X,"",0)</f>
        <v>45364</v>
      </c>
      <c r="DZ332" s="28">
        <f>_xlfn.XLOOKUP($C332,'[3]Active Customer Assets'!$D:$D,'[3]Active Customer Assets'!Y:Y,"",0)</f>
        <v>45568</v>
      </c>
      <c r="EA332" s="28" t="str">
        <f>_xlfn.XLOOKUP($C332,'[3]Active Customer Assets'!$D:$D,'[3]Active Customer Assets'!Z:Z,"",0)</f>
        <v>380</v>
      </c>
      <c r="EB332" s="28" t="str">
        <f>_xlfn.XLOOKUP($C332,'[3]Active Customer Assets'!$D:$D,'[3]Active Customer Assets'!AA:AA,"",0)</f>
        <v>380</v>
      </c>
      <c r="EC332" s="28" t="str">
        <f>_xlfn.XLOOKUP($C332,'[3]Active Customer Assets'!$D:$D,'[3]Active Customer Assets'!AB:AB,"",0)</f>
        <v>380</v>
      </c>
      <c r="ED332" s="28" t="str">
        <f>_xlfn.XLOOKUP($C332,'[3]Active Customer Assets'!$D:$D,'[3]Active Customer Assets'!AC:AC,"",0)</f>
        <v>380</v>
      </c>
      <c r="EE332" s="28" t="str">
        <f>_xlfn.XLOOKUP($C332,'[3]Active Customer Assets'!$D:$D,'[3]Active Customer Assets'!AD:AD,"",0)</f>
        <v>380</v>
      </c>
      <c r="EF332" s="28" t="str">
        <f>_xlfn.XLOOKUP($C332,'[3]Active Customer Assets'!$D:$D,'[3]Active Customer Assets'!AE:AE,"",0)</f>
        <v>380</v>
      </c>
      <c r="EG332" s="28" t="str">
        <f>_xlfn.XLOOKUP($C332,'[3]Active Customer Assets'!$D:$D,'[3]Active Customer Assets'!AF:AF,"",0)</f>
        <v>1000</v>
      </c>
      <c r="EH332" s="28" t="str">
        <f>_xlfn.XLOOKUP($C332,'[3]Active Customer Assets'!$D:$D,'[3]Active Customer Assets'!AG:AG,"",0)</f>
        <v>380</v>
      </c>
      <c r="EI332" s="28" t="str">
        <f>_xlfn.XLOOKUP($C332,'[3]Active Customer Assets'!$D:$D,'[3]Active Customer Assets'!AH:AH,"",0)</f>
        <v>380</v>
      </c>
      <c r="EJ332" s="21">
        <f>_xlfn.XLOOKUP($C332,'[3]Active Customer Assets'!$D:$D,'[3]Active Customer Assets'!AI:AI,"",0)</f>
        <v>2</v>
      </c>
      <c r="EK332" s="35" t="str">
        <f>[3]!tbl_DPSAC[[#This Row],[Unit Status]]</f>
        <v>Active</v>
      </c>
    </row>
    <row r="333" spans="1:141" x14ac:dyDescent="0.15">
      <c r="A333" s="11">
        <f>ROW(tbl_DPSAC[[#This Row],[Sl. No.]])-1</f>
        <v>332</v>
      </c>
      <c r="B333" s="12" t="s">
        <v>196</v>
      </c>
      <c r="C333" s="12" t="s">
        <v>1793</v>
      </c>
      <c r="D333" s="12" t="s">
        <v>1794</v>
      </c>
      <c r="E333" s="12" t="s">
        <v>1795</v>
      </c>
      <c r="F333" s="12" t="s">
        <v>161</v>
      </c>
      <c r="G333" s="13" t="s">
        <v>1796</v>
      </c>
      <c r="H333" s="13" t="e">
        <f>_xlfn.XLOOKUP(C333,'[1]E&amp;DPSAC'!$K:$K,'[1]E&amp;DPSAC'!$E:$E,,0)</f>
        <v>#N/A</v>
      </c>
      <c r="I333" s="13"/>
      <c r="J333" s="13">
        <v>9176635411</v>
      </c>
      <c r="K333" s="13" t="s">
        <v>143</v>
      </c>
      <c r="L333" s="12" t="str">
        <f t="shared" ca="1" si="126"/>
        <v>Non - Warranty</v>
      </c>
      <c r="M333" s="14">
        <v>45204</v>
      </c>
      <c r="N333" s="15">
        <v>24</v>
      </c>
      <c r="O333" s="14">
        <f t="shared" si="125"/>
        <v>45961</v>
      </c>
      <c r="P333" s="11" t="s">
        <v>213</v>
      </c>
      <c r="Q333" s="19" t="str">
        <f>_xlfn.XLOOKUP(C333,'[2]Sch Calls'!$R:$R,'[2]Sch Calls'!$F:$F,"",0)</f>
        <v/>
      </c>
      <c r="R333" s="18" t="str">
        <f>_xlfn.XLOOKUP(C333,'[2]Sch Calls'!$R:$R,'[2]Sch Calls'!$A:$A,"",0)</f>
        <v/>
      </c>
      <c r="S333" s="17" t="str">
        <f>_xlfn.XLOOKUP(C333,'[2]Sch Calls'!$R:$R,'[2]Sch Calls'!$B:$B,"",0)</f>
        <v/>
      </c>
      <c r="T333" s="18" t="str">
        <f>_xlfn.XLOOKUP(C333,'[1]E&amp;DPSAC'!$K:$K,'[1]E&amp;DPSAC'!$W:$W,"",0)</f>
        <v/>
      </c>
      <c r="U333" s="17" t="str">
        <f>_xlfn.XLOOKUP(C333,'[1]E&amp;DPSAC'!$K:$K,'[1]E&amp;DPSAC'!$Z:$Z,"",0)</f>
        <v/>
      </c>
      <c r="V333" s="17">
        <f>_xlfn.XLOOKUP(C333,'[2]1. All Calls'!$R:$R,'[2]1. All Calls'!$B:$B,"",0)</f>
        <v>1920</v>
      </c>
      <c r="W333" s="20">
        <f>_xlfn.XLOOKUP(C333,'[2]1. All Calls'!$R:$R,'[2]1. All Calls'!$A:$A,"",0)</f>
        <v>45933.559027777781</v>
      </c>
      <c r="X333" s="17" t="str">
        <f>_xlfn.XLOOKUP(C333,'[2]Sch Calls'!$R:$R,'[2]Sch Calls'!$AB:$AB,"",0)</f>
        <v/>
      </c>
      <c r="Y333" s="17">
        <f t="shared" si="127"/>
        <v>0</v>
      </c>
      <c r="Z333" s="17" t="str">
        <f t="shared" si="128"/>
        <v>Done</v>
      </c>
      <c r="AA333" s="21">
        <f t="shared" ca="1" si="129"/>
        <v>897</v>
      </c>
      <c r="AB333" s="21" t="str">
        <f t="shared" ca="1" si="130"/>
        <v>Due</v>
      </c>
      <c r="AC333" s="11">
        <f ca="1">tbl_DPSAC[[#This Row],[Current Month Due Count]]</f>
        <v>0</v>
      </c>
      <c r="AD333" s="11">
        <f ca="1">tbl_DPSAC[[#This Row],[Next Month Due2]]</f>
        <v>0</v>
      </c>
      <c r="AE333" s="11"/>
      <c r="AF333" s="11">
        <v>0</v>
      </c>
      <c r="AG333" s="17">
        <f t="shared" ca="1" si="131"/>
        <v>1920</v>
      </c>
      <c r="AH333" s="11">
        <v>0</v>
      </c>
      <c r="AI333" s="11">
        <v>0</v>
      </c>
      <c r="AJ333" s="11">
        <v>0</v>
      </c>
      <c r="AK333" s="11">
        <v>0</v>
      </c>
      <c r="AL333" s="11">
        <v>0</v>
      </c>
      <c r="AM333" s="11">
        <v>0</v>
      </c>
      <c r="AN333" s="11">
        <v>0</v>
      </c>
      <c r="AO333" s="11">
        <v>0</v>
      </c>
      <c r="AP333" s="11">
        <v>0</v>
      </c>
      <c r="AQ333" s="11">
        <v>0</v>
      </c>
      <c r="AR333" s="11">
        <v>0</v>
      </c>
      <c r="AS333" s="11">
        <v>0</v>
      </c>
      <c r="AT333" s="11">
        <v>0</v>
      </c>
      <c r="AU333" s="11">
        <v>0</v>
      </c>
      <c r="AV333" s="11">
        <v>0</v>
      </c>
      <c r="AW333" s="11">
        <v>0</v>
      </c>
      <c r="AX333" s="11" t="str">
        <f t="shared" ca="1" si="132"/>
        <v>5 Service Due</v>
      </c>
      <c r="AY333" s="17">
        <v>1</v>
      </c>
      <c r="AZ333" s="22">
        <v>45204</v>
      </c>
      <c r="BA333" s="17" t="s">
        <v>1797</v>
      </c>
      <c r="BB333" s="17">
        <v>1</v>
      </c>
      <c r="BC333" s="22">
        <v>45204</v>
      </c>
      <c r="BD333" s="17" t="s">
        <v>1797</v>
      </c>
      <c r="BE333" s="17">
        <v>1</v>
      </c>
      <c r="BF333" s="22">
        <v>45204</v>
      </c>
      <c r="BG333" s="17" t="s">
        <v>1797</v>
      </c>
      <c r="BH333" s="17">
        <v>1</v>
      </c>
      <c r="BI333" s="22">
        <v>45204</v>
      </c>
      <c r="BJ333" s="17" t="s">
        <v>1797</v>
      </c>
      <c r="BK333" s="17">
        <v>1</v>
      </c>
      <c r="BL333" s="22">
        <v>45204</v>
      </c>
      <c r="BM333" s="17" t="s">
        <v>1797</v>
      </c>
      <c r="BN333" s="23">
        <f t="shared" si="133"/>
        <v>45384</v>
      </c>
      <c r="BO333" s="23">
        <f t="shared" si="134"/>
        <v>45384</v>
      </c>
      <c r="BP333" s="23">
        <f t="shared" si="135"/>
        <v>45384</v>
      </c>
      <c r="BQ333" s="23">
        <f t="shared" si="136"/>
        <v>45384</v>
      </c>
      <c r="BR333" s="23">
        <f t="shared" si="147"/>
        <v>45569</v>
      </c>
      <c r="BS333" s="24">
        <f t="shared" ca="1" si="137"/>
        <v>-1169</v>
      </c>
      <c r="BT333" s="25">
        <f t="shared" ca="1" si="138"/>
        <v>-419</v>
      </c>
      <c r="BU333" s="25">
        <f t="shared" ca="1" si="139"/>
        <v>-1169</v>
      </c>
      <c r="BV333" s="25">
        <f t="shared" ca="1" si="140"/>
        <v>-1169</v>
      </c>
      <c r="BW333" s="25">
        <f t="shared" ca="1" si="141"/>
        <v>-419</v>
      </c>
      <c r="BX333" s="26"/>
      <c r="BY333" s="11">
        <f t="shared" ca="1" si="142"/>
        <v>5</v>
      </c>
      <c r="BZ333" s="11">
        <f t="shared" ca="1" si="148"/>
        <v>0</v>
      </c>
      <c r="CA333" s="11">
        <f t="shared" ca="1" si="143"/>
        <v>0</v>
      </c>
      <c r="CB333" s="28">
        <f>_xlfn.XLOOKUP($C333,'[3]BIS Feb-26'!$C:$C,'[3]BIS Feb-26'!U:U,"",0)</f>
        <v>45569.770833333299</v>
      </c>
      <c r="CC333" s="28">
        <f>_xlfn.XLOOKUP($C333,'[3]BIS Feb-26'!$C:$C,'[3]BIS Feb-26'!V:V,"",0)</f>
        <v>45569.770833333299</v>
      </c>
      <c r="CD333" s="28">
        <f>_xlfn.XLOOKUP($C333,'[3]BIS Feb-26'!$C:$C,'[3]BIS Feb-26'!W:W,"",0)</f>
        <v>45569.770833333299</v>
      </c>
      <c r="CE333" s="28">
        <f>_xlfn.XLOOKUP($C333,'[3]BIS Feb-26'!$C:$C,'[3]BIS Feb-26'!X:X,"",0)</f>
        <v>45569.770833333299</v>
      </c>
      <c r="CF333" s="28">
        <f>_xlfn.XLOOKUP($C333,'[3]BIS Feb-26'!$C:$C,'[3]BIS Feb-26'!Y:Y,"",0)</f>
        <v>45569.770833333299</v>
      </c>
      <c r="CG333" s="28">
        <f>_xlfn.XLOOKUP($C333,'[3]BIS Feb-26'!$C:$C,'[3]BIS Feb-26'!Z:Z,"",0)</f>
        <v>45569.770833333299</v>
      </c>
      <c r="CH333" s="28">
        <f>_xlfn.XLOOKUP($C333,'[3]BIS Feb-26'!$C:$C,'[3]BIS Feb-26'!AA:AA,"",0)</f>
        <v>45569.770833333299</v>
      </c>
      <c r="CI333" s="28">
        <f>_xlfn.XLOOKUP($C333,'[3]BIS Feb-26'!$C:$C,'[3]BIS Feb-26'!AB:AB,"",0)</f>
        <v>45569.770833333299</v>
      </c>
      <c r="CJ333" s="28">
        <f>_xlfn.XLOOKUP($C333,'[3]BIS Feb-26'!$C:$C,'[3]BIS Feb-26'!AC:AC,"",0)</f>
        <v>45569.770833333299</v>
      </c>
      <c r="CK333" s="29" t="str">
        <f>_xlfn.XLOOKUP($C333,'[3]BIS Feb-26'!$C:$C,'[3]BIS Feb-26'!AD:AD,"",0)</f>
        <v>80</v>
      </c>
      <c r="CL333" s="29" t="str">
        <f>_xlfn.XLOOKUP($C333,'[3]BIS Feb-26'!$C:$C,'[3]BIS Feb-26'!AE:AE,"",0)</f>
        <v>80</v>
      </c>
      <c r="CM333" s="29" t="str">
        <f>_xlfn.XLOOKUP($C333,'[3]BIS Feb-26'!$C:$C,'[3]BIS Feb-26'!AF:AF,"",0)</f>
        <v>80</v>
      </c>
      <c r="CN333" s="29" t="str">
        <f>_xlfn.XLOOKUP($C333,'[3]BIS Feb-26'!$C:$C,'[3]BIS Feb-26'!AG:AG,"",0)</f>
        <v>80</v>
      </c>
      <c r="CO333" s="29" t="str">
        <f>_xlfn.XLOOKUP($C333,'[3]BIS Feb-26'!$C:$C,'[3]BIS Feb-26'!AH:AH,"",0)</f>
        <v>80</v>
      </c>
      <c r="CP333" s="29" t="str">
        <f>_xlfn.XLOOKUP($C333,'[3]BIS Feb-26'!$C:$C,'[3]BIS Feb-26'!AI:AI,"",0)</f>
        <v>1080</v>
      </c>
      <c r="CQ333" s="29" t="str">
        <f>_xlfn.XLOOKUP($C333,'[3]BIS Feb-26'!$C:$C,'[3]BIS Feb-26'!AJ:AJ,"",0)</f>
        <v>1000</v>
      </c>
      <c r="CR333" s="29" t="str">
        <f>_xlfn.XLOOKUP($C333,'[3]BIS Feb-26'!$C:$C,'[3]BIS Feb-26'!AK:AK,"",0)</f>
        <v>1080</v>
      </c>
      <c r="CS333" s="29" t="str">
        <f>_xlfn.XLOOKUP($C333,'[3]BIS Feb-26'!$C:$C,'[3]BIS Feb-26'!AL:AL,"",0)</f>
        <v>1580</v>
      </c>
      <c r="CT333" s="29">
        <f>_xlfn.XLOOKUP($C333,'[3]BIS Feb-26'!$C:$C,'[3]BIS Feb-26'!AM:AM,"",0)</f>
        <v>0</v>
      </c>
      <c r="CU333" s="28">
        <f>_xlfn.XLOOKUP($C333,'[3]BIS Feb-26'!$C:$C,'[3]BIS Feb-26'!AN:AN,"",0)</f>
        <v>0</v>
      </c>
      <c r="CV333" s="28">
        <f>_xlfn.XLOOKUP($C333,'[3]BIS Feb-26'!$C:$C,'[3]BIS Feb-26'!AO:AO,"",0)</f>
        <v>0</v>
      </c>
      <c r="CW333" s="28">
        <f>_xlfn.XLOOKUP($C333,'[3]BIS Feb-26'!$C:$C,'[3]BIS Feb-26'!AP:AP,"",0)</f>
        <v>0</v>
      </c>
      <c r="CX333" s="28">
        <f>_xlfn.XLOOKUP($C333,'[3]BIS Feb-26'!$C:$C,'[3]BIS Feb-26'!AQ:AQ,"",0)</f>
        <v>0</v>
      </c>
      <c r="CY333" s="28">
        <f>_xlfn.XLOOKUP($C333,'[3]BIS Feb-26'!$C:$C,'[3]BIS Feb-26'!AR:AR,"",0)</f>
        <v>0</v>
      </c>
      <c r="CZ333" s="28">
        <f>_xlfn.XLOOKUP($C333,'[3]BIS Feb-26'!$C:$C,'[3]BIS Feb-26'!AS:AS,"",0)</f>
        <v>0</v>
      </c>
      <c r="DA333" s="28">
        <f>_xlfn.XLOOKUP($C333,'[3]BIS Feb-26'!$C:$C,'[3]BIS Feb-26'!AT:AT,"",0)</f>
        <v>0</v>
      </c>
      <c r="DB333" s="28">
        <f>_xlfn.XLOOKUP($C333,'[3]BIS Feb-26'!$C:$C,'[3]BIS Feb-26'!AU:AU,"",0)</f>
        <v>0</v>
      </c>
      <c r="DC333" s="28">
        <f>_xlfn.XLOOKUP($C333,'[3]BIS Feb-26'!$C:$C,'[3]BIS Feb-26'!AV:AV,"",0)</f>
        <v>0</v>
      </c>
      <c r="DD333" s="11">
        <f>_xlfn.XLOOKUP($C333,'[3]BIS Feb-26'!$C:$C,'[3]BIS Feb-26'!AW:AW,"",0)</f>
        <v>0</v>
      </c>
      <c r="DE333" s="11">
        <f>_xlfn.XLOOKUP($C333,'[3]BIS Feb-26'!$C:$C,'[3]BIS Feb-26'!AX:AX,"",0)</f>
        <v>0</v>
      </c>
      <c r="DF333" s="11">
        <f>_xlfn.XLOOKUP($C333,'[3]BIS Feb-26'!$C:$C,'[3]BIS Feb-26'!AY:AY,"",0)</f>
        <v>0</v>
      </c>
      <c r="DG333" s="11">
        <f t="shared" ca="1" si="144"/>
        <v>9</v>
      </c>
      <c r="DH333" s="11">
        <f t="shared" ca="1" si="145"/>
        <v>0</v>
      </c>
      <c r="DI333" s="11">
        <f t="shared" ca="1" si="146"/>
        <v>0</v>
      </c>
      <c r="DJ333" s="11" t="str">
        <f>_xlfn.XLOOKUP($C333,'[3]Active Customer Assets'!$D:$D,'[3]Active Customer Assets'!I:I,"",0)</f>
        <v>B (Below 100% potential spares purchased)</v>
      </c>
      <c r="DK333" s="28">
        <f>_xlfn.XLOOKUP($C333,'[3]Active Customer Assets'!$D:$D,'[3]Active Customer Assets'!J:J,"",0)</f>
        <v>45204.749305555597</v>
      </c>
      <c r="DL333" s="28">
        <f>_xlfn.XLOOKUP($C333,'[3]Active Customer Assets'!$D:$D,'[3]Active Customer Assets'!K:K,"",0)</f>
        <v>45133.229166666701</v>
      </c>
      <c r="DM333" s="28">
        <f>_xlfn.XLOOKUP($C333,'[3]Active Customer Assets'!$D:$D,'[3]Active Customer Assets'!L:L,"",0)</f>
        <v>45933.559907407398</v>
      </c>
      <c r="DN333" s="21">
        <f>_xlfn.XLOOKUP($C333,'[3]Active Customer Assets'!$D:$D,'[3]Active Customer Assets'!M:M,"",0)</f>
        <v>1920</v>
      </c>
      <c r="DO333" s="28">
        <f>_xlfn.XLOOKUP($C333,'[3]Active Customer Assets'!$D:$D,'[3]Active Customer Assets'!N:N,"",0)</f>
        <v>0</v>
      </c>
      <c r="DP333" s="28">
        <f>_xlfn.XLOOKUP($C333,'[3]Active Customer Assets'!$D:$D,'[3]Active Customer Assets'!O:O,"",0)</f>
        <v>0</v>
      </c>
      <c r="DQ333" s="28" t="str">
        <f>_xlfn.XLOOKUP($C333,'[3]Active Customer Assets'!$D:$D,'[3]Active Customer Assets'!P:P,"",0)</f>
        <v>Air lube</v>
      </c>
      <c r="DR333" s="28">
        <f>_xlfn.XLOOKUP($C333,'[3]Active Customer Assets'!$D:$D,'[3]Active Customer Assets'!Q:Q,"",0)</f>
        <v>45570</v>
      </c>
      <c r="DS333" s="28">
        <f>_xlfn.XLOOKUP($C333,'[3]Active Customer Assets'!$D:$D,'[3]Active Customer Assets'!R:R,"",0)</f>
        <v>45570</v>
      </c>
      <c r="DT333" s="28">
        <f>_xlfn.XLOOKUP($C333,'[3]Active Customer Assets'!$D:$D,'[3]Active Customer Assets'!S:S,"",0)</f>
        <v>45570</v>
      </c>
      <c r="DU333" s="28">
        <f>_xlfn.XLOOKUP($C333,'[3]Active Customer Assets'!$D:$D,'[3]Active Customer Assets'!T:T,"",0)</f>
        <v>45570</v>
      </c>
      <c r="DV333" s="28">
        <f>_xlfn.XLOOKUP($C333,'[3]Active Customer Assets'!$D:$D,'[3]Active Customer Assets'!U:U,"",0)</f>
        <v>45570</v>
      </c>
      <c r="DW333" s="28">
        <f>_xlfn.XLOOKUP($C333,'[3]Active Customer Assets'!$D:$D,'[3]Active Customer Assets'!V:V,"",0)</f>
        <v>45570</v>
      </c>
      <c r="DX333" s="28">
        <f>_xlfn.XLOOKUP($C333,'[3]Active Customer Assets'!$D:$D,'[3]Active Customer Assets'!W:W,"",0)</f>
        <v>45570</v>
      </c>
      <c r="DY333" s="28">
        <f>_xlfn.XLOOKUP($C333,'[3]Active Customer Assets'!$D:$D,'[3]Active Customer Assets'!X:X,"",0)</f>
        <v>45570</v>
      </c>
      <c r="DZ333" s="28">
        <f>_xlfn.XLOOKUP($C333,'[3]Active Customer Assets'!$D:$D,'[3]Active Customer Assets'!Y:Y,"",0)</f>
        <v>45570</v>
      </c>
      <c r="EA333" s="28" t="str">
        <f>_xlfn.XLOOKUP($C333,'[3]Active Customer Assets'!$D:$D,'[3]Active Customer Assets'!Z:Z,"",0)</f>
        <v>80</v>
      </c>
      <c r="EB333" s="28" t="str">
        <f>_xlfn.XLOOKUP($C333,'[3]Active Customer Assets'!$D:$D,'[3]Active Customer Assets'!AA:AA,"",0)</f>
        <v>80</v>
      </c>
      <c r="EC333" s="28" t="str">
        <f>_xlfn.XLOOKUP($C333,'[3]Active Customer Assets'!$D:$D,'[3]Active Customer Assets'!AB:AB,"",0)</f>
        <v>80</v>
      </c>
      <c r="ED333" s="28" t="str">
        <f>_xlfn.XLOOKUP($C333,'[3]Active Customer Assets'!$D:$D,'[3]Active Customer Assets'!AC:AC,"",0)</f>
        <v>80</v>
      </c>
      <c r="EE333" s="28" t="str">
        <f>_xlfn.XLOOKUP($C333,'[3]Active Customer Assets'!$D:$D,'[3]Active Customer Assets'!AD:AD,"",0)</f>
        <v>80</v>
      </c>
      <c r="EF333" s="28" t="str">
        <f>_xlfn.XLOOKUP($C333,'[3]Active Customer Assets'!$D:$D,'[3]Active Customer Assets'!AE:AE,"",0)</f>
        <v>1080</v>
      </c>
      <c r="EG333" s="28" t="str">
        <f>_xlfn.XLOOKUP($C333,'[3]Active Customer Assets'!$D:$D,'[3]Active Customer Assets'!AF:AF,"",0)</f>
        <v>1000</v>
      </c>
      <c r="EH333" s="28" t="str">
        <f>_xlfn.XLOOKUP($C333,'[3]Active Customer Assets'!$D:$D,'[3]Active Customer Assets'!AG:AG,"",0)</f>
        <v>1080</v>
      </c>
      <c r="EI333" s="28" t="str">
        <f>_xlfn.XLOOKUP($C333,'[3]Active Customer Assets'!$D:$D,'[3]Active Customer Assets'!AH:AH,"",0)</f>
        <v>1580</v>
      </c>
      <c r="EJ333" s="21">
        <f>_xlfn.XLOOKUP($C333,'[3]Active Customer Assets'!$D:$D,'[3]Active Customer Assets'!AI:AI,"",0)</f>
        <v>0</v>
      </c>
      <c r="EK333" s="35" t="str">
        <f>[3]!tbl_DPSAC[[#This Row],[Unit Status]]</f>
        <v>Active</v>
      </c>
    </row>
    <row r="334" spans="1:141" x14ac:dyDescent="0.15">
      <c r="A334" s="11">
        <f>ROW(tbl_DPSAC[[#This Row],[Sl. No.]])-1</f>
        <v>333</v>
      </c>
      <c r="B334" s="12" t="s">
        <v>196</v>
      </c>
      <c r="C334" s="12" t="s">
        <v>1798</v>
      </c>
      <c r="D334" s="12" t="s">
        <v>1312</v>
      </c>
      <c r="E334" s="12" t="s">
        <v>1709</v>
      </c>
      <c r="F334" s="12" t="s">
        <v>161</v>
      </c>
      <c r="G334" s="13" t="s">
        <v>1799</v>
      </c>
      <c r="H334" s="13" t="str">
        <f>_xlfn.XLOOKUP(C334,'[1]E&amp;DPSAC'!$K:$K,'[1]E&amp;DPSAC'!$E:$E,,0)</f>
        <v>INDIA - NEPAL - BHUTAN BORDER</v>
      </c>
      <c r="I334" s="13"/>
      <c r="J334" s="13">
        <v>7033484612</v>
      </c>
      <c r="K334" s="13" t="s">
        <v>143</v>
      </c>
      <c r="L334" s="12" t="str">
        <f t="shared" ca="1" si="126"/>
        <v>Non - Warranty</v>
      </c>
      <c r="M334" s="14">
        <v>45213</v>
      </c>
      <c r="N334" s="15">
        <v>24</v>
      </c>
      <c r="O334" s="14">
        <f t="shared" si="125"/>
        <v>45961</v>
      </c>
      <c r="P334" s="11" t="s">
        <v>213</v>
      </c>
      <c r="Q334" s="19" t="str">
        <f>_xlfn.XLOOKUP(C334,'[2]Sch Calls'!$R:$R,'[2]Sch Calls'!$F:$F,"",0)</f>
        <v>CC-01908673</v>
      </c>
      <c r="R334" s="18">
        <f>_xlfn.XLOOKUP(C334,'[2]Sch Calls'!$R:$R,'[2]Sch Calls'!$A:$A,"",0)</f>
        <v>46009.493750000001</v>
      </c>
      <c r="S334" s="17">
        <f>_xlfn.XLOOKUP(C334,'[2]Sch Calls'!$R:$R,'[2]Sch Calls'!$B:$B,"",0)</f>
        <v>1450</v>
      </c>
      <c r="T334" s="18">
        <f>_xlfn.XLOOKUP(C334,'[1]E&amp;DPSAC'!$K:$K,'[1]E&amp;DPSAC'!$W:$W,"",0)</f>
        <v>46009</v>
      </c>
      <c r="U334" s="17">
        <f>_xlfn.XLOOKUP(C334,'[1]E&amp;DPSAC'!$K:$K,'[1]E&amp;DPSAC'!$Z:$Z,"",0)</f>
        <v>1450</v>
      </c>
      <c r="V334" s="17">
        <f>_xlfn.XLOOKUP(C334,'[2]1. All Calls'!$R:$R,'[2]1. All Calls'!$B:$B,"",0)</f>
        <v>1450</v>
      </c>
      <c r="W334" s="20">
        <f>_xlfn.XLOOKUP(C334,'[2]1. All Calls'!$R:$R,'[2]1. All Calls'!$A:$A,"",0)</f>
        <v>46009.493750000001</v>
      </c>
      <c r="X334" s="17" t="str">
        <f>_xlfn.XLOOKUP(C334,'[2]Sch Calls'!$R:$R,'[2]Sch Calls'!$AB:$AB,"",0)</f>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
      <c r="Y334" s="17">
        <f t="shared" si="127"/>
        <v>750</v>
      </c>
      <c r="Z334" s="17" t="str">
        <f t="shared" si="128"/>
        <v>Done</v>
      </c>
      <c r="AA334" s="21">
        <f t="shared" ca="1" si="129"/>
        <v>91.506249999998545</v>
      </c>
      <c r="AB334" s="21" t="str">
        <f t="shared" ca="1" si="130"/>
        <v>Done</v>
      </c>
      <c r="AC334" s="11">
        <f ca="1">tbl_DPSAC[[#This Row],[Current Month Due Count]]</f>
        <v>0</v>
      </c>
      <c r="AD334" s="11">
        <f ca="1">tbl_DPSAC[[#This Row],[Next Month Due2]]</f>
        <v>0</v>
      </c>
      <c r="AE334" s="11"/>
      <c r="AF334" s="11">
        <v>1</v>
      </c>
      <c r="AG334" s="17">
        <f t="shared" ca="1" si="131"/>
        <v>1542</v>
      </c>
      <c r="AH334" s="11" t="s">
        <v>1800</v>
      </c>
      <c r="AI334" s="11" t="s">
        <v>1801</v>
      </c>
      <c r="AJ334" s="11">
        <v>0</v>
      </c>
      <c r="AK334" s="11">
        <v>0</v>
      </c>
      <c r="AL334" s="11">
        <v>0</v>
      </c>
      <c r="AM334" s="11">
        <v>0</v>
      </c>
      <c r="AN334" s="11">
        <v>0</v>
      </c>
      <c r="AO334" s="11">
        <v>0</v>
      </c>
      <c r="AP334" s="11">
        <v>0</v>
      </c>
      <c r="AQ334" s="11">
        <v>0</v>
      </c>
      <c r="AR334" s="11">
        <v>0</v>
      </c>
      <c r="AS334" s="11">
        <v>0</v>
      </c>
      <c r="AT334" s="11">
        <v>0</v>
      </c>
      <c r="AU334" s="11">
        <v>0</v>
      </c>
      <c r="AV334" s="11">
        <v>0</v>
      </c>
      <c r="AW334" s="11">
        <v>0</v>
      </c>
      <c r="AX334" s="11" t="str">
        <f t="shared" ca="1" si="132"/>
        <v>No Service Dues</v>
      </c>
      <c r="AY334" s="17">
        <v>1450</v>
      </c>
      <c r="AZ334" s="22">
        <v>46009</v>
      </c>
      <c r="BA334" s="17" t="s">
        <v>1802</v>
      </c>
      <c r="BB334" s="17">
        <v>1450</v>
      </c>
      <c r="BC334" s="22">
        <v>46009</v>
      </c>
      <c r="BD334" s="17" t="s">
        <v>1802</v>
      </c>
      <c r="BE334" s="17">
        <v>1450</v>
      </c>
      <c r="BF334" s="22">
        <v>46009</v>
      </c>
      <c r="BG334" s="17" t="s">
        <v>1802</v>
      </c>
      <c r="BH334" s="17">
        <v>1450</v>
      </c>
      <c r="BI334" s="22">
        <v>46009</v>
      </c>
      <c r="BJ334" s="17" t="s">
        <v>1802</v>
      </c>
      <c r="BK334" s="17">
        <v>1450</v>
      </c>
      <c r="BL334" s="22">
        <v>46009</v>
      </c>
      <c r="BM334" s="17" t="s">
        <v>1802</v>
      </c>
      <c r="BN334" s="23">
        <f t="shared" si="133"/>
        <v>46189</v>
      </c>
      <c r="BO334" s="23">
        <f t="shared" si="134"/>
        <v>46189</v>
      </c>
      <c r="BP334" s="23">
        <f t="shared" si="135"/>
        <v>46189</v>
      </c>
      <c r="BQ334" s="23">
        <f t="shared" si="136"/>
        <v>46189</v>
      </c>
      <c r="BR334" s="23">
        <f t="shared" si="147"/>
        <v>46374</v>
      </c>
      <c r="BS334" s="24">
        <f t="shared" ca="1" si="137"/>
        <v>658</v>
      </c>
      <c r="BT334" s="25">
        <f t="shared" ca="1" si="138"/>
        <v>1408</v>
      </c>
      <c r="BU334" s="25">
        <f t="shared" ca="1" si="139"/>
        <v>658</v>
      </c>
      <c r="BV334" s="25">
        <f t="shared" ca="1" si="140"/>
        <v>658</v>
      </c>
      <c r="BW334" s="25">
        <f t="shared" ca="1" si="141"/>
        <v>1408</v>
      </c>
      <c r="BX334" s="26"/>
      <c r="BY334" s="11">
        <f t="shared" ca="1" si="142"/>
        <v>0</v>
      </c>
      <c r="BZ334" s="11">
        <f t="shared" ca="1" si="148"/>
        <v>0</v>
      </c>
      <c r="CA334" s="11">
        <f t="shared" ca="1" si="143"/>
        <v>0</v>
      </c>
      <c r="CB334" s="28">
        <f>_xlfn.XLOOKUP($C334,'[3]BIS Feb-26'!$C:$C,'[3]BIS Feb-26'!U:U,"",0)</f>
        <v>46008.770833333299</v>
      </c>
      <c r="CC334" s="28">
        <f>_xlfn.XLOOKUP($C334,'[3]BIS Feb-26'!$C:$C,'[3]BIS Feb-26'!V:V,"",0)</f>
        <v>46008.770833333299</v>
      </c>
      <c r="CD334" s="28">
        <f>_xlfn.XLOOKUP($C334,'[3]BIS Feb-26'!$C:$C,'[3]BIS Feb-26'!W:W,"",0)</f>
        <v>46008.770833333299</v>
      </c>
      <c r="CE334" s="28">
        <f>_xlfn.XLOOKUP($C334,'[3]BIS Feb-26'!$C:$C,'[3]BIS Feb-26'!X:X,"",0)</f>
        <v>46008.770833333299</v>
      </c>
      <c r="CF334" s="28">
        <f>_xlfn.XLOOKUP($C334,'[3]BIS Feb-26'!$C:$C,'[3]BIS Feb-26'!Y:Y,"",0)</f>
        <v>46008.770833333299</v>
      </c>
      <c r="CG334" s="28">
        <f>_xlfn.XLOOKUP($C334,'[3]BIS Feb-26'!$C:$C,'[3]BIS Feb-26'!Z:Z,"",0)</f>
        <v>46008.770833333299</v>
      </c>
      <c r="CH334" s="28">
        <f>_xlfn.XLOOKUP($C334,'[3]BIS Feb-26'!$C:$C,'[3]BIS Feb-26'!AA:AA,"",0)</f>
        <v>46008.770833333299</v>
      </c>
      <c r="CI334" s="28">
        <f>_xlfn.XLOOKUP($C334,'[3]BIS Feb-26'!$C:$C,'[3]BIS Feb-26'!AB:AB,"",0)</f>
        <v>46008.770833333299</v>
      </c>
      <c r="CJ334" s="28">
        <f>_xlfn.XLOOKUP($C334,'[3]BIS Feb-26'!$C:$C,'[3]BIS Feb-26'!AC:AC,"",0)</f>
        <v>45365.770833333299</v>
      </c>
      <c r="CK334" s="29" t="str">
        <f>_xlfn.XLOOKUP($C334,'[3]BIS Feb-26'!$C:$C,'[3]BIS Feb-26'!AD:AD,"",0)</f>
        <v>1500</v>
      </c>
      <c r="CL334" s="29" t="str">
        <f>_xlfn.XLOOKUP($C334,'[3]BIS Feb-26'!$C:$C,'[3]BIS Feb-26'!AE:AE,"",0)</f>
        <v>750</v>
      </c>
      <c r="CM334" s="29" t="str">
        <f>_xlfn.XLOOKUP($C334,'[3]BIS Feb-26'!$C:$C,'[3]BIS Feb-26'!AF:AF,"",0)</f>
        <v>750</v>
      </c>
      <c r="CN334" s="29" t="str">
        <f>_xlfn.XLOOKUP($C334,'[3]BIS Feb-26'!$C:$C,'[3]BIS Feb-26'!AG:AG,"",0)</f>
        <v>750</v>
      </c>
      <c r="CO334" s="29" t="str">
        <f>_xlfn.XLOOKUP($C334,'[3]BIS Feb-26'!$C:$C,'[3]BIS Feb-26'!AH:AH,"",0)</f>
        <v>750</v>
      </c>
      <c r="CP334" s="29" t="str">
        <f>_xlfn.XLOOKUP($C334,'[3]BIS Feb-26'!$C:$C,'[3]BIS Feb-26'!AI:AI,"",0)</f>
        <v>1000</v>
      </c>
      <c r="CQ334" s="29" t="str">
        <f>_xlfn.XLOOKUP($C334,'[3]BIS Feb-26'!$C:$C,'[3]BIS Feb-26'!AJ:AJ,"",0)</f>
        <v>1000</v>
      </c>
      <c r="CR334" s="29" t="str">
        <f>_xlfn.XLOOKUP($C334,'[3]BIS Feb-26'!$C:$C,'[3]BIS Feb-26'!AK:AK,"",0)</f>
        <v>1500</v>
      </c>
      <c r="CS334" s="29" t="str">
        <f>_xlfn.XLOOKUP($C334,'[3]BIS Feb-26'!$C:$C,'[3]BIS Feb-26'!AL:AL,"",0)</f>
        <v>1500</v>
      </c>
      <c r="CT334" s="29">
        <f>_xlfn.XLOOKUP($C334,'[3]BIS Feb-26'!$C:$C,'[3]BIS Feb-26'!AM:AM,"",0)</f>
        <v>3</v>
      </c>
      <c r="CU334" s="28">
        <f>_xlfn.XLOOKUP($C334,'[3]BIS Feb-26'!$C:$C,'[3]BIS Feb-26'!AN:AN,"",0)</f>
        <v>46188</v>
      </c>
      <c r="CV334" s="28">
        <f>_xlfn.XLOOKUP($C334,'[3]BIS Feb-26'!$C:$C,'[3]BIS Feb-26'!AO:AO,"",0)</f>
        <v>46188</v>
      </c>
      <c r="CW334" s="28">
        <f>_xlfn.XLOOKUP($C334,'[3]BIS Feb-26'!$C:$C,'[3]BIS Feb-26'!AP:AP,"",0)</f>
        <v>46188</v>
      </c>
      <c r="CX334" s="28">
        <f>_xlfn.XLOOKUP($C334,'[3]BIS Feb-26'!$C:$C,'[3]BIS Feb-26'!AQ:AQ,"",0)</f>
        <v>46188</v>
      </c>
      <c r="CY334" s="28">
        <f>_xlfn.XLOOKUP($C334,'[3]BIS Feb-26'!$C:$C,'[3]BIS Feb-26'!AR:AR,"",0)</f>
        <v>46188</v>
      </c>
      <c r="CZ334" s="28">
        <f>_xlfn.XLOOKUP($C334,'[3]BIS Feb-26'!$C:$C,'[3]BIS Feb-26'!AS:AS,"",0)</f>
        <v>46278</v>
      </c>
      <c r="DA334" s="28">
        <f>_xlfn.XLOOKUP($C334,'[3]BIS Feb-26'!$C:$C,'[3]BIS Feb-26'!AT:AT,"",0)</f>
        <v>46342</v>
      </c>
      <c r="DB334" s="28">
        <f>_xlfn.XLOOKUP($C334,'[3]BIS Feb-26'!$C:$C,'[3]BIS Feb-26'!AU:AU,"",0)</f>
        <v>46188</v>
      </c>
      <c r="DC334" s="28">
        <f>_xlfn.XLOOKUP($C334,'[3]BIS Feb-26'!$C:$C,'[3]BIS Feb-26'!AV:AV,"",0)</f>
        <v>45730</v>
      </c>
      <c r="DD334" s="11">
        <f>_xlfn.XLOOKUP($C334,'[3]BIS Feb-26'!$C:$C,'[3]BIS Feb-26'!AW:AW,"",0)</f>
        <v>1</v>
      </c>
      <c r="DE334" s="11">
        <f>_xlfn.XLOOKUP($C334,'[3]BIS Feb-26'!$C:$C,'[3]BIS Feb-26'!AX:AX,"",0)</f>
        <v>0</v>
      </c>
      <c r="DF334" s="11">
        <f>_xlfn.XLOOKUP($C334,'[3]BIS Feb-26'!$C:$C,'[3]BIS Feb-26'!AY:AY,"",0)</f>
        <v>0</v>
      </c>
      <c r="DG334" s="11">
        <f t="shared" ca="1" si="144"/>
        <v>1</v>
      </c>
      <c r="DH334" s="11">
        <f t="shared" ca="1" si="145"/>
        <v>0</v>
      </c>
      <c r="DI334" s="11">
        <f t="shared" ca="1" si="146"/>
        <v>0</v>
      </c>
      <c r="DJ334" s="11" t="str">
        <f>_xlfn.XLOOKUP($C334,'[3]Active Customer Assets'!$D:$D,'[3]Active Customer Assets'!I:I,"",0)</f>
        <v>B (Below 100% potential spares purchased)</v>
      </c>
      <c r="DK334" s="28">
        <f>_xlfn.XLOOKUP($C334,'[3]Active Customer Assets'!$D:$D,'[3]Active Customer Assets'!J:J,"",0)</f>
        <v>45213.538194444402</v>
      </c>
      <c r="DL334" s="28">
        <f>_xlfn.XLOOKUP($C334,'[3]Active Customer Assets'!$D:$D,'[3]Active Customer Assets'!K:K,"",0)</f>
        <v>45195.229166666701</v>
      </c>
      <c r="DM334" s="28">
        <f>_xlfn.XLOOKUP($C334,'[3]Active Customer Assets'!$D:$D,'[3]Active Customer Assets'!L:L,"",0)</f>
        <v>46009.686053240701</v>
      </c>
      <c r="DN334" s="21">
        <f>_xlfn.XLOOKUP($C334,'[3]Active Customer Assets'!$D:$D,'[3]Active Customer Assets'!M:M,"",0)</f>
        <v>1450</v>
      </c>
      <c r="DO334" s="28">
        <f>_xlfn.XLOOKUP($C334,'[3]Active Customer Assets'!$D:$D,'[3]Active Customer Assets'!N:N,"",0)</f>
        <v>0</v>
      </c>
      <c r="DP334" s="28">
        <f>_xlfn.XLOOKUP($C334,'[3]Active Customer Assets'!$D:$D,'[3]Active Customer Assets'!O:O,"",0)</f>
        <v>0</v>
      </c>
      <c r="DQ334" s="28" t="str">
        <f>_xlfn.XLOOKUP($C334,'[3]Active Customer Assets'!$D:$D,'[3]Active Customer Assets'!P:P,"",0)</f>
        <v>Air lube Plus</v>
      </c>
      <c r="DR334" s="28">
        <f>_xlfn.XLOOKUP($C334,'[3]Active Customer Assets'!$D:$D,'[3]Active Customer Assets'!Q:Q,"",0)</f>
        <v>46009</v>
      </c>
      <c r="DS334" s="28">
        <f>_xlfn.XLOOKUP($C334,'[3]Active Customer Assets'!$D:$D,'[3]Active Customer Assets'!R:R,"",0)</f>
        <v>46009</v>
      </c>
      <c r="DT334" s="28">
        <f>_xlfn.XLOOKUP($C334,'[3]Active Customer Assets'!$D:$D,'[3]Active Customer Assets'!S:S,"",0)</f>
        <v>46009</v>
      </c>
      <c r="DU334" s="28">
        <f>_xlfn.XLOOKUP($C334,'[3]Active Customer Assets'!$D:$D,'[3]Active Customer Assets'!T:T,"",0)</f>
        <v>46009</v>
      </c>
      <c r="DV334" s="28">
        <f>_xlfn.XLOOKUP($C334,'[3]Active Customer Assets'!$D:$D,'[3]Active Customer Assets'!U:U,"",0)</f>
        <v>46009</v>
      </c>
      <c r="DW334" s="28">
        <f>_xlfn.XLOOKUP($C334,'[3]Active Customer Assets'!$D:$D,'[3]Active Customer Assets'!V:V,"",0)</f>
        <v>46009</v>
      </c>
      <c r="DX334" s="28">
        <f>_xlfn.XLOOKUP($C334,'[3]Active Customer Assets'!$D:$D,'[3]Active Customer Assets'!W:W,"",0)</f>
        <v>46009</v>
      </c>
      <c r="DY334" s="28">
        <f>_xlfn.XLOOKUP($C334,'[3]Active Customer Assets'!$D:$D,'[3]Active Customer Assets'!X:X,"",0)</f>
        <v>46009</v>
      </c>
      <c r="DZ334" s="28">
        <f>_xlfn.XLOOKUP($C334,'[3]Active Customer Assets'!$D:$D,'[3]Active Customer Assets'!Y:Y,"",0)</f>
        <v>45366</v>
      </c>
      <c r="EA334" s="28" t="str">
        <f>_xlfn.XLOOKUP($C334,'[3]Active Customer Assets'!$D:$D,'[3]Active Customer Assets'!Z:Z,"",0)</f>
        <v>1500</v>
      </c>
      <c r="EB334" s="28" t="str">
        <f>_xlfn.XLOOKUP($C334,'[3]Active Customer Assets'!$D:$D,'[3]Active Customer Assets'!AA:AA,"",0)</f>
        <v>750</v>
      </c>
      <c r="EC334" s="28" t="str">
        <f>_xlfn.XLOOKUP($C334,'[3]Active Customer Assets'!$D:$D,'[3]Active Customer Assets'!AB:AB,"",0)</f>
        <v>750</v>
      </c>
      <c r="ED334" s="28" t="str">
        <f>_xlfn.XLOOKUP($C334,'[3]Active Customer Assets'!$D:$D,'[3]Active Customer Assets'!AC:AC,"",0)</f>
        <v>750</v>
      </c>
      <c r="EE334" s="28" t="str">
        <f>_xlfn.XLOOKUP($C334,'[3]Active Customer Assets'!$D:$D,'[3]Active Customer Assets'!AD:AD,"",0)</f>
        <v>750</v>
      </c>
      <c r="EF334" s="28" t="str">
        <f>_xlfn.XLOOKUP($C334,'[3]Active Customer Assets'!$D:$D,'[3]Active Customer Assets'!AE:AE,"",0)</f>
        <v>1000</v>
      </c>
      <c r="EG334" s="28" t="str">
        <f>_xlfn.XLOOKUP($C334,'[3]Active Customer Assets'!$D:$D,'[3]Active Customer Assets'!AF:AF,"",0)</f>
        <v>1000</v>
      </c>
      <c r="EH334" s="28" t="str">
        <f>_xlfn.XLOOKUP($C334,'[3]Active Customer Assets'!$D:$D,'[3]Active Customer Assets'!AG:AG,"",0)</f>
        <v>1500</v>
      </c>
      <c r="EI334" s="28" t="str">
        <f>_xlfn.XLOOKUP($C334,'[3]Active Customer Assets'!$D:$D,'[3]Active Customer Assets'!AH:AH,"",0)</f>
        <v>1500</v>
      </c>
      <c r="EJ334" s="21">
        <f>_xlfn.XLOOKUP($C334,'[3]Active Customer Assets'!$D:$D,'[3]Active Customer Assets'!AI:AI,"",0)</f>
        <v>3</v>
      </c>
      <c r="EK334" s="35" t="str">
        <f>[3]!tbl_DPSAC[[#This Row],[Unit Status]]</f>
        <v>Active</v>
      </c>
    </row>
    <row r="335" spans="1:141" x14ac:dyDescent="0.15">
      <c r="A335" s="11">
        <f>ROW(tbl_DPSAC[[#This Row],[Sl. No.]])-1</f>
        <v>334</v>
      </c>
      <c r="B335" s="12" t="s">
        <v>136</v>
      </c>
      <c r="C335" s="12" t="s">
        <v>1803</v>
      </c>
      <c r="D335" s="12" t="s">
        <v>1491</v>
      </c>
      <c r="E335" s="12" t="s">
        <v>1492</v>
      </c>
      <c r="F335" s="12" t="s">
        <v>161</v>
      </c>
      <c r="G335" s="13" t="s">
        <v>1804</v>
      </c>
      <c r="H335" s="13" t="str">
        <f>_xlfn.XLOOKUP(C335,'[1]E&amp;DPSAC'!$K:$K,'[1]E&amp;DPSAC'!$E:$E,,0)</f>
        <v>CHATRA</v>
      </c>
      <c r="I335" s="13"/>
      <c r="J335" s="13">
        <v>7004915623</v>
      </c>
      <c r="K335" s="13">
        <v>8102075973</v>
      </c>
      <c r="L335" s="12" t="str">
        <f t="shared" ca="1" si="126"/>
        <v>Non - Warranty</v>
      </c>
      <c r="M335" s="14">
        <v>45254</v>
      </c>
      <c r="N335" s="15">
        <v>24</v>
      </c>
      <c r="O335" s="14">
        <f t="shared" si="125"/>
        <v>45991</v>
      </c>
      <c r="P335" s="11" t="s">
        <v>213</v>
      </c>
      <c r="Q335" s="19" t="str">
        <f>_xlfn.XLOOKUP(C335,'[2]Sch Calls'!$R:$R,'[2]Sch Calls'!$F:$F,"",0)</f>
        <v>CC-01907589</v>
      </c>
      <c r="R335" s="18">
        <f>_xlfn.XLOOKUP(C335,'[2]Sch Calls'!$R:$R,'[2]Sch Calls'!$A:$A,"",0)</f>
        <v>46008.573865740698</v>
      </c>
      <c r="S335" s="17">
        <f>_xlfn.XLOOKUP(C335,'[2]Sch Calls'!$R:$R,'[2]Sch Calls'!$B:$B,"",0)</f>
        <v>2960</v>
      </c>
      <c r="T335" s="18">
        <f>_xlfn.XLOOKUP(C335,'[1]E&amp;DPSAC'!$K:$K,'[1]E&amp;DPSAC'!$W:$W,"",0)</f>
        <v>46009</v>
      </c>
      <c r="U335" s="17">
        <f>_xlfn.XLOOKUP(C335,'[1]E&amp;DPSAC'!$K:$K,'[1]E&amp;DPSAC'!$Z:$Z,"",0)</f>
        <v>2960</v>
      </c>
      <c r="V335" s="17">
        <f>_xlfn.XLOOKUP(C335,'[2]1. All Calls'!$R:$R,'[2]1. All Calls'!$B:$B,"",0)</f>
        <v>2960</v>
      </c>
      <c r="W335" s="20">
        <f>_xlfn.XLOOKUP(C335,'[2]1. All Calls'!$R:$R,'[2]1. All Calls'!$A:$A,"",0)</f>
        <v>46008.573865740698</v>
      </c>
      <c r="X335" s="17" t="str">
        <f>_xlfn.XLOOKUP(C335,'[2]Sch Calls'!$R:$R,'[2]Sch Calls'!$AB:$AB,"",0)</f>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
      <c r="Y335" s="17">
        <f t="shared" si="127"/>
        <v>750</v>
      </c>
      <c r="Z335" s="17" t="str">
        <f t="shared" si="128"/>
        <v>Done</v>
      </c>
      <c r="AA335" s="21">
        <f t="shared" ca="1" si="129"/>
        <v>92.426134259301762</v>
      </c>
      <c r="AB335" s="21" t="str">
        <f t="shared" ca="1" si="130"/>
        <v>Done</v>
      </c>
      <c r="AC335" s="11">
        <f ca="1">tbl_DPSAC[[#This Row],[Current Month Due Count]]</f>
        <v>0</v>
      </c>
      <c r="AD335" s="11">
        <f ca="1">tbl_DPSAC[[#This Row],[Next Month Due2]]</f>
        <v>0</v>
      </c>
      <c r="AE335" s="11"/>
      <c r="AF335" s="11">
        <v>0</v>
      </c>
      <c r="AG335" s="17">
        <f t="shared" ca="1" si="131"/>
        <v>2960</v>
      </c>
      <c r="AH335" s="11" t="s">
        <v>1805</v>
      </c>
      <c r="AI335" s="11" t="s">
        <v>1806</v>
      </c>
      <c r="AJ335" s="11" t="s">
        <v>1807</v>
      </c>
      <c r="AK335" s="11">
        <v>0</v>
      </c>
      <c r="AL335" s="11">
        <v>0</v>
      </c>
      <c r="AM335" s="11">
        <v>0</v>
      </c>
      <c r="AN335" s="11">
        <v>0</v>
      </c>
      <c r="AO335" s="11">
        <v>0</v>
      </c>
      <c r="AP335" s="11">
        <v>0</v>
      </c>
      <c r="AQ335" s="11">
        <v>0</v>
      </c>
      <c r="AR335" s="11">
        <v>0</v>
      </c>
      <c r="AS335" s="11">
        <v>0</v>
      </c>
      <c r="AT335" s="11">
        <v>0</v>
      </c>
      <c r="AU335" s="11">
        <v>0</v>
      </c>
      <c r="AV335" s="11">
        <v>0</v>
      </c>
      <c r="AW335" s="11">
        <v>0</v>
      </c>
      <c r="AX335" s="11" t="str">
        <f t="shared" ca="1" si="132"/>
        <v>No Service Dues</v>
      </c>
      <c r="AY335" s="17">
        <v>2960</v>
      </c>
      <c r="AZ335" s="22">
        <v>46008</v>
      </c>
      <c r="BA335" s="17" t="s">
        <v>1808</v>
      </c>
      <c r="BB335" s="17">
        <v>2960</v>
      </c>
      <c r="BC335" s="22">
        <v>46008</v>
      </c>
      <c r="BD335" s="17" t="s">
        <v>1808</v>
      </c>
      <c r="BE335" s="17">
        <v>2960</v>
      </c>
      <c r="BF335" s="22">
        <v>46008</v>
      </c>
      <c r="BG335" s="17" t="s">
        <v>1808</v>
      </c>
      <c r="BH335" s="17">
        <v>2960</v>
      </c>
      <c r="BI335" s="22">
        <v>46008</v>
      </c>
      <c r="BJ335" s="17" t="s">
        <v>1808</v>
      </c>
      <c r="BK335" s="17">
        <v>2960</v>
      </c>
      <c r="BL335" s="22">
        <v>46008</v>
      </c>
      <c r="BM335" s="17" t="s">
        <v>1808</v>
      </c>
      <c r="BN335" s="23">
        <f t="shared" si="133"/>
        <v>46188</v>
      </c>
      <c r="BO335" s="23">
        <f t="shared" si="134"/>
        <v>46188</v>
      </c>
      <c r="BP335" s="23">
        <f t="shared" si="135"/>
        <v>46188</v>
      </c>
      <c r="BQ335" s="23">
        <f t="shared" si="136"/>
        <v>46188</v>
      </c>
      <c r="BR335" s="23">
        <f t="shared" si="147"/>
        <v>46373</v>
      </c>
      <c r="BS335" s="24">
        <f t="shared" ca="1" si="137"/>
        <v>750</v>
      </c>
      <c r="BT335" s="25">
        <f t="shared" ca="1" si="138"/>
        <v>1500</v>
      </c>
      <c r="BU335" s="25">
        <f t="shared" ca="1" si="139"/>
        <v>750</v>
      </c>
      <c r="BV335" s="25">
        <f t="shared" ca="1" si="140"/>
        <v>750</v>
      </c>
      <c r="BW335" s="25">
        <f t="shared" ca="1" si="141"/>
        <v>1500</v>
      </c>
      <c r="BX335" s="26"/>
      <c r="BY335" s="11">
        <f t="shared" ca="1" si="142"/>
        <v>0</v>
      </c>
      <c r="BZ335" s="11">
        <f t="shared" ca="1" si="148"/>
        <v>0</v>
      </c>
      <c r="CA335" s="11">
        <f t="shared" ca="1" si="143"/>
        <v>0</v>
      </c>
      <c r="CB335" s="28">
        <f>_xlfn.XLOOKUP($C335,'[3]BIS Feb-26'!$C:$C,'[3]BIS Feb-26'!U:U,"",0)</f>
        <v>46007.770833333299</v>
      </c>
      <c r="CC335" s="28">
        <f>_xlfn.XLOOKUP($C335,'[3]BIS Feb-26'!$C:$C,'[3]BIS Feb-26'!V:V,"",0)</f>
        <v>46007.770833333299</v>
      </c>
      <c r="CD335" s="28">
        <f>_xlfn.XLOOKUP($C335,'[3]BIS Feb-26'!$C:$C,'[3]BIS Feb-26'!W:W,"",0)</f>
        <v>46007.770833333299</v>
      </c>
      <c r="CE335" s="28">
        <f>_xlfn.XLOOKUP($C335,'[3]BIS Feb-26'!$C:$C,'[3]BIS Feb-26'!X:X,"",0)</f>
        <v>46007.770833333299</v>
      </c>
      <c r="CF335" s="28">
        <f>_xlfn.XLOOKUP($C335,'[3]BIS Feb-26'!$C:$C,'[3]BIS Feb-26'!Y:Y,"",0)</f>
        <v>46007.770833333299</v>
      </c>
      <c r="CG335" s="28">
        <f>_xlfn.XLOOKUP($C335,'[3]BIS Feb-26'!$C:$C,'[3]BIS Feb-26'!Z:Z,"",0)</f>
        <v>46007.770833333299</v>
      </c>
      <c r="CH335" s="28">
        <f>_xlfn.XLOOKUP($C335,'[3]BIS Feb-26'!$C:$C,'[3]BIS Feb-26'!AA:AA,"",0)</f>
        <v>46007.770833333299</v>
      </c>
      <c r="CI335" s="28">
        <f>_xlfn.XLOOKUP($C335,'[3]BIS Feb-26'!$C:$C,'[3]BIS Feb-26'!AB:AB,"",0)</f>
        <v>46007.770833333299</v>
      </c>
      <c r="CJ335" s="28">
        <f>_xlfn.XLOOKUP($C335,'[3]BIS Feb-26'!$C:$C,'[3]BIS Feb-26'!AC:AC,"",0)</f>
        <v>46007.770833333299</v>
      </c>
      <c r="CK335" s="29" t="str">
        <f>_xlfn.XLOOKUP($C335,'[3]BIS Feb-26'!$C:$C,'[3]BIS Feb-26'!AD:AD,"",0)</f>
        <v>1500</v>
      </c>
      <c r="CL335" s="29" t="str">
        <f>_xlfn.XLOOKUP($C335,'[3]BIS Feb-26'!$C:$C,'[3]BIS Feb-26'!AE:AE,"",0)</f>
        <v>750</v>
      </c>
      <c r="CM335" s="29" t="str">
        <f>_xlfn.XLOOKUP($C335,'[3]BIS Feb-26'!$C:$C,'[3]BIS Feb-26'!AF:AF,"",0)</f>
        <v>750</v>
      </c>
      <c r="CN335" s="29" t="str">
        <f>_xlfn.XLOOKUP($C335,'[3]BIS Feb-26'!$C:$C,'[3]BIS Feb-26'!AG:AG,"",0)</f>
        <v>750</v>
      </c>
      <c r="CO335" s="29" t="str">
        <f>_xlfn.XLOOKUP($C335,'[3]BIS Feb-26'!$C:$C,'[3]BIS Feb-26'!AH:AH,"",0)</f>
        <v>750</v>
      </c>
      <c r="CP335" s="29" t="str">
        <f>_xlfn.XLOOKUP($C335,'[3]BIS Feb-26'!$C:$C,'[3]BIS Feb-26'!AI:AI,"",0)</f>
        <v>1500</v>
      </c>
      <c r="CQ335" s="29" t="str">
        <f>_xlfn.XLOOKUP($C335,'[3]BIS Feb-26'!$C:$C,'[3]BIS Feb-26'!AJ:AJ,"",0)</f>
        <v>1000</v>
      </c>
      <c r="CR335" s="29" t="str">
        <f>_xlfn.XLOOKUP($C335,'[3]BIS Feb-26'!$C:$C,'[3]BIS Feb-26'!AK:AK,"",0)</f>
        <v>1500</v>
      </c>
      <c r="CS335" s="29" t="str">
        <f>_xlfn.XLOOKUP($C335,'[3]BIS Feb-26'!$C:$C,'[3]BIS Feb-26'!AL:AL,"",0)</f>
        <v>3000</v>
      </c>
      <c r="CT335" s="29">
        <f>_xlfn.XLOOKUP($C335,'[3]BIS Feb-26'!$C:$C,'[3]BIS Feb-26'!AM:AM,"",0)</f>
        <v>3</v>
      </c>
      <c r="CU335" s="28">
        <f>_xlfn.XLOOKUP($C335,'[3]BIS Feb-26'!$C:$C,'[3]BIS Feb-26'!AN:AN,"",0)</f>
        <v>46187</v>
      </c>
      <c r="CV335" s="28">
        <f>_xlfn.XLOOKUP($C335,'[3]BIS Feb-26'!$C:$C,'[3]BIS Feb-26'!AO:AO,"",0)</f>
        <v>46187</v>
      </c>
      <c r="CW335" s="28">
        <f>_xlfn.XLOOKUP($C335,'[3]BIS Feb-26'!$C:$C,'[3]BIS Feb-26'!AP:AP,"",0)</f>
        <v>46187</v>
      </c>
      <c r="CX335" s="28">
        <f>_xlfn.XLOOKUP($C335,'[3]BIS Feb-26'!$C:$C,'[3]BIS Feb-26'!AQ:AQ,"",0)</f>
        <v>46187</v>
      </c>
      <c r="CY335" s="28">
        <f>_xlfn.XLOOKUP($C335,'[3]BIS Feb-26'!$C:$C,'[3]BIS Feb-26'!AR:AR,"",0)</f>
        <v>46187</v>
      </c>
      <c r="CZ335" s="28">
        <f>_xlfn.XLOOKUP($C335,'[3]BIS Feb-26'!$C:$C,'[3]BIS Feb-26'!AS:AS,"",0)</f>
        <v>46277</v>
      </c>
      <c r="DA335" s="28">
        <f>_xlfn.XLOOKUP($C335,'[3]BIS Feb-26'!$C:$C,'[3]BIS Feb-26'!AT:AT,"",0)</f>
        <v>46341</v>
      </c>
      <c r="DB335" s="28">
        <f>_xlfn.XLOOKUP($C335,'[3]BIS Feb-26'!$C:$C,'[3]BIS Feb-26'!AU:AU,"",0)</f>
        <v>46187</v>
      </c>
      <c r="DC335" s="28">
        <f>_xlfn.XLOOKUP($C335,'[3]BIS Feb-26'!$C:$C,'[3]BIS Feb-26'!AV:AV,"",0)</f>
        <v>46372</v>
      </c>
      <c r="DD335" s="11">
        <f>_xlfn.XLOOKUP($C335,'[3]BIS Feb-26'!$C:$C,'[3]BIS Feb-26'!AW:AW,"",0)</f>
        <v>0</v>
      </c>
      <c r="DE335" s="11">
        <f>_xlfn.XLOOKUP($C335,'[3]BIS Feb-26'!$C:$C,'[3]BIS Feb-26'!AX:AX,"",0)</f>
        <v>0</v>
      </c>
      <c r="DF335" s="11">
        <f>_xlfn.XLOOKUP($C335,'[3]BIS Feb-26'!$C:$C,'[3]BIS Feb-26'!AY:AY,"",0)</f>
        <v>0</v>
      </c>
      <c r="DG335" s="11">
        <f t="shared" ca="1" si="144"/>
        <v>0</v>
      </c>
      <c r="DH335" s="11">
        <f t="shared" ca="1" si="145"/>
        <v>0</v>
      </c>
      <c r="DI335" s="11">
        <f t="shared" ca="1" si="146"/>
        <v>0</v>
      </c>
      <c r="DJ335" s="11" t="str">
        <f>_xlfn.XLOOKUP($C335,'[3]Active Customer Assets'!$D:$D,'[3]Active Customer Assets'!I:I,"",0)</f>
        <v>B (Below 100% potential spares purchased)</v>
      </c>
      <c r="DK335" s="28">
        <f>_xlfn.XLOOKUP($C335,'[3]Active Customer Assets'!$D:$D,'[3]Active Customer Assets'!J:J,"",0)</f>
        <v>45254.557638888902</v>
      </c>
      <c r="DL335" s="28">
        <f>_xlfn.XLOOKUP($C335,'[3]Active Customer Assets'!$D:$D,'[3]Active Customer Assets'!K:K,"",0)</f>
        <v>45233.229166666701</v>
      </c>
      <c r="DM335" s="28">
        <f>_xlfn.XLOOKUP($C335,'[3]Active Customer Assets'!$D:$D,'[3]Active Customer Assets'!L:L,"",0)</f>
        <v>46008.679907407401</v>
      </c>
      <c r="DN335" s="21">
        <f>_xlfn.XLOOKUP($C335,'[3]Active Customer Assets'!$D:$D,'[3]Active Customer Assets'!M:M,"",0)</f>
        <v>2960</v>
      </c>
      <c r="DO335" s="28">
        <f>_xlfn.XLOOKUP($C335,'[3]Active Customer Assets'!$D:$D,'[3]Active Customer Assets'!N:N,"",0)</f>
        <v>0</v>
      </c>
      <c r="DP335" s="28">
        <f>_xlfn.XLOOKUP($C335,'[3]Active Customer Assets'!$D:$D,'[3]Active Customer Assets'!O:O,"",0)</f>
        <v>0</v>
      </c>
      <c r="DQ335" s="28" t="str">
        <f>_xlfn.XLOOKUP($C335,'[3]Active Customer Assets'!$D:$D,'[3]Active Customer Assets'!P:P,"",0)</f>
        <v>Air lube Plus</v>
      </c>
      <c r="DR335" s="28">
        <f>_xlfn.XLOOKUP($C335,'[3]Active Customer Assets'!$D:$D,'[3]Active Customer Assets'!Q:Q,"",0)</f>
        <v>46008</v>
      </c>
      <c r="DS335" s="28">
        <f>_xlfn.XLOOKUP($C335,'[3]Active Customer Assets'!$D:$D,'[3]Active Customer Assets'!R:R,"",0)</f>
        <v>46008</v>
      </c>
      <c r="DT335" s="28">
        <f>_xlfn.XLOOKUP($C335,'[3]Active Customer Assets'!$D:$D,'[3]Active Customer Assets'!S:S,"",0)</f>
        <v>46008</v>
      </c>
      <c r="DU335" s="28">
        <f>_xlfn.XLOOKUP($C335,'[3]Active Customer Assets'!$D:$D,'[3]Active Customer Assets'!T:T,"",0)</f>
        <v>46008</v>
      </c>
      <c r="DV335" s="28">
        <f>_xlfn.XLOOKUP($C335,'[3]Active Customer Assets'!$D:$D,'[3]Active Customer Assets'!U:U,"",0)</f>
        <v>46008</v>
      </c>
      <c r="DW335" s="28">
        <f>_xlfn.XLOOKUP($C335,'[3]Active Customer Assets'!$D:$D,'[3]Active Customer Assets'!V:V,"",0)</f>
        <v>46008</v>
      </c>
      <c r="DX335" s="28">
        <f>_xlfn.XLOOKUP($C335,'[3]Active Customer Assets'!$D:$D,'[3]Active Customer Assets'!W:W,"",0)</f>
        <v>46008</v>
      </c>
      <c r="DY335" s="28">
        <f>_xlfn.XLOOKUP($C335,'[3]Active Customer Assets'!$D:$D,'[3]Active Customer Assets'!X:X,"",0)</f>
        <v>46008</v>
      </c>
      <c r="DZ335" s="28">
        <f>_xlfn.XLOOKUP($C335,'[3]Active Customer Assets'!$D:$D,'[3]Active Customer Assets'!Y:Y,"",0)</f>
        <v>46008</v>
      </c>
      <c r="EA335" s="28" t="str">
        <f>_xlfn.XLOOKUP($C335,'[3]Active Customer Assets'!$D:$D,'[3]Active Customer Assets'!Z:Z,"",0)</f>
        <v>1500</v>
      </c>
      <c r="EB335" s="28" t="str">
        <f>_xlfn.XLOOKUP($C335,'[3]Active Customer Assets'!$D:$D,'[3]Active Customer Assets'!AA:AA,"",0)</f>
        <v>750</v>
      </c>
      <c r="EC335" s="28" t="str">
        <f>_xlfn.XLOOKUP($C335,'[3]Active Customer Assets'!$D:$D,'[3]Active Customer Assets'!AB:AB,"",0)</f>
        <v>750</v>
      </c>
      <c r="ED335" s="28" t="str">
        <f>_xlfn.XLOOKUP($C335,'[3]Active Customer Assets'!$D:$D,'[3]Active Customer Assets'!AC:AC,"",0)</f>
        <v>750</v>
      </c>
      <c r="EE335" s="28" t="str">
        <f>_xlfn.XLOOKUP($C335,'[3]Active Customer Assets'!$D:$D,'[3]Active Customer Assets'!AD:AD,"",0)</f>
        <v>750</v>
      </c>
      <c r="EF335" s="28" t="str">
        <f>_xlfn.XLOOKUP($C335,'[3]Active Customer Assets'!$D:$D,'[3]Active Customer Assets'!AE:AE,"",0)</f>
        <v>1500</v>
      </c>
      <c r="EG335" s="28" t="str">
        <f>_xlfn.XLOOKUP($C335,'[3]Active Customer Assets'!$D:$D,'[3]Active Customer Assets'!AF:AF,"",0)</f>
        <v>1000</v>
      </c>
      <c r="EH335" s="28" t="str">
        <f>_xlfn.XLOOKUP($C335,'[3]Active Customer Assets'!$D:$D,'[3]Active Customer Assets'!AG:AG,"",0)</f>
        <v>1500</v>
      </c>
      <c r="EI335" s="28" t="str">
        <f>_xlfn.XLOOKUP($C335,'[3]Active Customer Assets'!$D:$D,'[3]Active Customer Assets'!AH:AH,"",0)</f>
        <v>3000</v>
      </c>
      <c r="EJ335" s="21">
        <f>_xlfn.XLOOKUP($C335,'[3]Active Customer Assets'!$D:$D,'[3]Active Customer Assets'!AI:AI,"",0)</f>
        <v>3</v>
      </c>
      <c r="EK335" s="35" t="str">
        <f>[3]!tbl_DPSAC[[#This Row],[Unit Status]]</f>
        <v>Active</v>
      </c>
    </row>
    <row r="336" spans="1:141" x14ac:dyDescent="0.15">
      <c r="A336" s="11">
        <f>ROW(tbl_DPSAC[[#This Row],[Sl. No.]])-1</f>
        <v>335</v>
      </c>
      <c r="B336" s="12" t="s">
        <v>136</v>
      </c>
      <c r="C336" s="12" t="s">
        <v>1809</v>
      </c>
      <c r="D336" s="12" t="s">
        <v>638</v>
      </c>
      <c r="E336" s="11" t="s">
        <v>639</v>
      </c>
      <c r="F336" s="12" t="s">
        <v>140</v>
      </c>
      <c r="G336" s="13" t="s">
        <v>480</v>
      </c>
      <c r="H336" s="13" t="str">
        <f>_xlfn.XLOOKUP(C336,'[1]E&amp;DPSAC'!$K:$K,'[1]E&amp;DPSAC'!$E:$E,,0)</f>
        <v>PITHORIA</v>
      </c>
      <c r="I336" s="13"/>
      <c r="J336" s="13">
        <v>7050471419</v>
      </c>
      <c r="K336" s="13" t="s">
        <v>143</v>
      </c>
      <c r="L336" s="12" t="str">
        <f t="shared" ca="1" si="126"/>
        <v>Warranty</v>
      </c>
      <c r="M336" s="14">
        <v>45254</v>
      </c>
      <c r="N336" s="15">
        <v>36</v>
      </c>
      <c r="O336" s="14">
        <f t="shared" si="125"/>
        <v>46356</v>
      </c>
      <c r="P336" s="11" t="s">
        <v>213</v>
      </c>
      <c r="Q336" s="19" t="str">
        <f>_xlfn.XLOOKUP(C336,'[2]Sch Calls'!$R:$R,'[2]Sch Calls'!$F:$F,"",0)</f>
        <v>CC-01970684</v>
      </c>
      <c r="R336" s="18">
        <f>_xlfn.XLOOKUP(C336,'[2]Sch Calls'!$R:$R,'[2]Sch Calls'!$A:$A,"",0)</f>
        <v>46062.614293981504</v>
      </c>
      <c r="S336" s="17">
        <f>_xlfn.XLOOKUP(C336,'[2]Sch Calls'!$R:$R,'[2]Sch Calls'!$B:$B,"",0)</f>
        <v>4726</v>
      </c>
      <c r="T336" s="18">
        <f>_xlfn.XLOOKUP(C336,'[1]E&amp;DPSAC'!$K:$K,'[1]E&amp;DPSAC'!$W:$W,"",0)</f>
        <v>46020</v>
      </c>
      <c r="U336" s="17">
        <f>_xlfn.XLOOKUP(C336,'[1]E&amp;DPSAC'!$K:$K,'[1]E&amp;DPSAC'!$Z:$Z,"",0)</f>
        <v>4440</v>
      </c>
      <c r="V336" s="17">
        <f>_xlfn.XLOOKUP(C336,'[2]1. All Calls'!$R:$R,'[2]1. All Calls'!$B:$B,"",0)</f>
        <v>5000</v>
      </c>
      <c r="W336" s="20">
        <f>_xlfn.XLOOKUP(C336,'[2]1. All Calls'!$R:$R,'[2]1. All Calls'!$A:$A,"",0)</f>
        <v>46098.5004976852</v>
      </c>
      <c r="X336" s="17" t="str">
        <f>_xlfn.XLOOKUP(C336,'[2]Sch Calls'!$R:$R,'[2]Sch Calls'!$AB:$AB,"",0)</f>
        <v>Sales call carried out for HMR update</v>
      </c>
      <c r="Y336" s="17">
        <f t="shared" si="127"/>
        <v>476</v>
      </c>
      <c r="Z336" s="17" t="str">
        <f t="shared" si="128"/>
        <v>Done</v>
      </c>
      <c r="AA336" s="21">
        <f t="shared" ca="1" si="129"/>
        <v>38.385706018496421</v>
      </c>
      <c r="AB336" s="21" t="str">
        <f t="shared" ca="1" si="130"/>
        <v>Done</v>
      </c>
      <c r="AC336" s="11">
        <f ca="1">tbl_DPSAC[[#This Row],[Current Month Due Count]]</f>
        <v>0</v>
      </c>
      <c r="AD336" s="11">
        <f ca="1">tbl_DPSAC[[#This Row],[Next Month Due2]]</f>
        <v>0</v>
      </c>
      <c r="AE336" s="11"/>
      <c r="AF336" s="11">
        <v>8</v>
      </c>
      <c r="AG336" s="17">
        <f t="shared" ca="1" si="131"/>
        <v>5020</v>
      </c>
      <c r="AH336" s="11" t="s">
        <v>1810</v>
      </c>
      <c r="AI336" s="11" t="s">
        <v>1811</v>
      </c>
      <c r="AJ336" s="11" t="s">
        <v>1812</v>
      </c>
      <c r="AK336" s="11">
        <v>0</v>
      </c>
      <c r="AL336" s="11">
        <v>0</v>
      </c>
      <c r="AM336" s="11">
        <v>0</v>
      </c>
      <c r="AN336" s="11">
        <v>0</v>
      </c>
      <c r="AO336" s="11">
        <v>0</v>
      </c>
      <c r="AP336" s="11">
        <v>0</v>
      </c>
      <c r="AQ336" s="11">
        <v>0</v>
      </c>
      <c r="AR336" s="11">
        <v>0</v>
      </c>
      <c r="AS336" s="11">
        <v>0</v>
      </c>
      <c r="AT336" s="11">
        <v>0</v>
      </c>
      <c r="AU336" s="11">
        <v>0</v>
      </c>
      <c r="AV336" s="11">
        <v>0</v>
      </c>
      <c r="AW336" s="11">
        <v>0</v>
      </c>
      <c r="AX336" s="11" t="str">
        <f t="shared" ca="1" si="132"/>
        <v>No Service Dues</v>
      </c>
      <c r="AY336" s="17">
        <v>4726</v>
      </c>
      <c r="AZ336" s="22">
        <v>46062</v>
      </c>
      <c r="BA336" s="17" t="s">
        <v>1813</v>
      </c>
      <c r="BB336" s="17">
        <v>4726</v>
      </c>
      <c r="BC336" s="22">
        <v>46062</v>
      </c>
      <c r="BD336" s="17" t="s">
        <v>1813</v>
      </c>
      <c r="BE336" s="17">
        <v>4726</v>
      </c>
      <c r="BF336" s="22">
        <v>46062</v>
      </c>
      <c r="BG336" s="17" t="s">
        <v>1813</v>
      </c>
      <c r="BH336" s="17">
        <v>4726</v>
      </c>
      <c r="BI336" s="22">
        <v>46062</v>
      </c>
      <c r="BJ336" s="17" t="s">
        <v>1813</v>
      </c>
      <c r="BK336" s="17">
        <v>4726</v>
      </c>
      <c r="BL336" s="22">
        <v>46062</v>
      </c>
      <c r="BM336" s="17" t="s">
        <v>1813</v>
      </c>
      <c r="BN336" s="23">
        <f t="shared" si="133"/>
        <v>46242</v>
      </c>
      <c r="BO336" s="23">
        <f t="shared" si="134"/>
        <v>46242</v>
      </c>
      <c r="BP336" s="23">
        <f t="shared" si="135"/>
        <v>46242</v>
      </c>
      <c r="BQ336" s="23">
        <f t="shared" si="136"/>
        <v>46242</v>
      </c>
      <c r="BR336" s="23">
        <f t="shared" si="147"/>
        <v>46427</v>
      </c>
      <c r="BS336" s="24">
        <f t="shared" ca="1" si="137"/>
        <v>456</v>
      </c>
      <c r="BT336" s="25">
        <f t="shared" ca="1" si="138"/>
        <v>1206</v>
      </c>
      <c r="BU336" s="25">
        <f t="shared" ca="1" si="139"/>
        <v>456</v>
      </c>
      <c r="BV336" s="25">
        <f t="shared" ca="1" si="140"/>
        <v>456</v>
      </c>
      <c r="BW336" s="25">
        <f t="shared" ca="1" si="141"/>
        <v>1206</v>
      </c>
      <c r="BX336" s="26"/>
      <c r="BY336" s="11">
        <f t="shared" ca="1" si="142"/>
        <v>0</v>
      </c>
      <c r="BZ336" s="11">
        <f t="shared" ca="1" si="148"/>
        <v>0</v>
      </c>
      <c r="CA336" s="11">
        <f t="shared" ca="1" si="143"/>
        <v>0</v>
      </c>
      <c r="CB336" s="28">
        <f>_xlfn.XLOOKUP($C336,'[3]BIS Feb-26'!$C:$C,'[3]BIS Feb-26'!U:U,"",0)</f>
        <v>46019.770833333299</v>
      </c>
      <c r="CC336" s="28">
        <f>_xlfn.XLOOKUP($C336,'[3]BIS Feb-26'!$C:$C,'[3]BIS Feb-26'!V:V,"",0)</f>
        <v>46009.770833333299</v>
      </c>
      <c r="CD336" s="28">
        <f>_xlfn.XLOOKUP($C336,'[3]BIS Feb-26'!$C:$C,'[3]BIS Feb-26'!W:W,"",0)</f>
        <v>46019.770833333299</v>
      </c>
      <c r="CE336" s="28">
        <f>_xlfn.XLOOKUP($C336,'[3]BIS Feb-26'!$C:$C,'[3]BIS Feb-26'!X:X,"",0)</f>
        <v>46009.770833333299</v>
      </c>
      <c r="CF336" s="28">
        <f>_xlfn.XLOOKUP($C336,'[3]BIS Feb-26'!$C:$C,'[3]BIS Feb-26'!Y:Y,"",0)</f>
        <v>46019.770833333299</v>
      </c>
      <c r="CG336" s="28">
        <f>_xlfn.XLOOKUP($C336,'[3]BIS Feb-26'!$C:$C,'[3]BIS Feb-26'!Z:Z,"",0)</f>
        <v>46019.770833333299</v>
      </c>
      <c r="CH336" s="28">
        <f>_xlfn.XLOOKUP($C336,'[3]BIS Feb-26'!$C:$C,'[3]BIS Feb-26'!AA:AA,"",0)</f>
        <v>46019.770833333299</v>
      </c>
      <c r="CI336" s="28">
        <f>_xlfn.XLOOKUP($C336,'[3]BIS Feb-26'!$C:$C,'[3]BIS Feb-26'!AB:AB,"",0)</f>
        <v>46009.770833333299</v>
      </c>
      <c r="CJ336" s="28">
        <f>_xlfn.XLOOKUP($C336,'[3]BIS Feb-26'!$C:$C,'[3]BIS Feb-26'!AC:AC,"",0)</f>
        <v>46009.770833333299</v>
      </c>
      <c r="CK336" s="29" t="str">
        <f>_xlfn.XLOOKUP($C336,'[3]BIS Feb-26'!$C:$C,'[3]BIS Feb-26'!AD:AD,"",0)</f>
        <v>1174</v>
      </c>
      <c r="CL336" s="29" t="str">
        <f>_xlfn.XLOOKUP($C336,'[3]BIS Feb-26'!$C:$C,'[3]BIS Feb-26'!AE:AE,"",0)</f>
        <v>424</v>
      </c>
      <c r="CM336" s="29" t="str">
        <f>_xlfn.XLOOKUP($C336,'[3]BIS Feb-26'!$C:$C,'[3]BIS Feb-26'!AF:AF,"",0)</f>
        <v>424</v>
      </c>
      <c r="CN336" s="29" t="str">
        <f>_xlfn.XLOOKUP($C336,'[3]BIS Feb-26'!$C:$C,'[3]BIS Feb-26'!AG:AG,"",0)</f>
        <v>424</v>
      </c>
      <c r="CO336" s="29" t="str">
        <f>_xlfn.XLOOKUP($C336,'[3]BIS Feb-26'!$C:$C,'[3]BIS Feb-26'!AH:AH,"",0)</f>
        <v>424</v>
      </c>
      <c r="CP336" s="29" t="str">
        <f>_xlfn.XLOOKUP($C336,'[3]BIS Feb-26'!$C:$C,'[3]BIS Feb-26'!AI:AI,"",0)</f>
        <v>1174</v>
      </c>
      <c r="CQ336" s="29" t="str">
        <f>_xlfn.XLOOKUP($C336,'[3]BIS Feb-26'!$C:$C,'[3]BIS Feb-26'!AJ:AJ,"",0)</f>
        <v>1000</v>
      </c>
      <c r="CR336" s="29" t="str">
        <f>_xlfn.XLOOKUP($C336,'[3]BIS Feb-26'!$C:$C,'[3]BIS Feb-26'!AK:AK,"",0)</f>
        <v>1174</v>
      </c>
      <c r="CS336" s="29" t="str">
        <f>_xlfn.XLOOKUP($C336,'[3]BIS Feb-26'!$C:$C,'[3]BIS Feb-26'!AL:AL,"",0)</f>
        <v>1174</v>
      </c>
      <c r="CT336" s="29">
        <f>_xlfn.XLOOKUP($C336,'[3]BIS Feb-26'!$C:$C,'[3]BIS Feb-26'!AM:AM,"",0)</f>
        <v>4</v>
      </c>
      <c r="CU336" s="28">
        <f>_xlfn.XLOOKUP($C336,'[3]BIS Feb-26'!$C:$C,'[3]BIS Feb-26'!AN:AN,"",0)</f>
        <v>46199</v>
      </c>
      <c r="CV336" s="28">
        <f>_xlfn.XLOOKUP($C336,'[3]BIS Feb-26'!$C:$C,'[3]BIS Feb-26'!AO:AO,"",0)</f>
        <v>46168</v>
      </c>
      <c r="CW336" s="28">
        <f>_xlfn.XLOOKUP($C336,'[3]BIS Feb-26'!$C:$C,'[3]BIS Feb-26'!AP:AP,"",0)</f>
        <v>46168</v>
      </c>
      <c r="CX336" s="28">
        <f>_xlfn.XLOOKUP($C336,'[3]BIS Feb-26'!$C:$C,'[3]BIS Feb-26'!AQ:AQ,"",0)</f>
        <v>46168</v>
      </c>
      <c r="CY336" s="28">
        <f>_xlfn.XLOOKUP($C336,'[3]BIS Feb-26'!$C:$C,'[3]BIS Feb-26'!AR:AR,"",0)</f>
        <v>46168</v>
      </c>
      <c r="CZ336" s="28">
        <f>_xlfn.XLOOKUP($C336,'[3]BIS Feb-26'!$C:$C,'[3]BIS Feb-26'!AS:AS,"",0)</f>
        <v>46289</v>
      </c>
      <c r="DA336" s="28">
        <f>_xlfn.XLOOKUP($C336,'[3]BIS Feb-26'!$C:$C,'[3]BIS Feb-26'!AT:AT,"",0)</f>
        <v>46312</v>
      </c>
      <c r="DB336" s="28">
        <f>_xlfn.XLOOKUP($C336,'[3]BIS Feb-26'!$C:$C,'[3]BIS Feb-26'!AU:AU,"",0)</f>
        <v>46189</v>
      </c>
      <c r="DC336" s="28">
        <f>_xlfn.XLOOKUP($C336,'[3]BIS Feb-26'!$C:$C,'[3]BIS Feb-26'!AV:AV,"",0)</f>
        <v>46355</v>
      </c>
      <c r="DD336" s="11">
        <f>_xlfn.XLOOKUP($C336,'[3]BIS Feb-26'!$C:$C,'[3]BIS Feb-26'!AW:AW,"",0)</f>
        <v>0</v>
      </c>
      <c r="DE336" s="11">
        <f>_xlfn.XLOOKUP($C336,'[3]BIS Feb-26'!$C:$C,'[3]BIS Feb-26'!AX:AX,"",0)</f>
        <v>0</v>
      </c>
      <c r="DF336" s="11">
        <f>_xlfn.XLOOKUP($C336,'[3]BIS Feb-26'!$C:$C,'[3]BIS Feb-26'!AY:AY,"",0)</f>
        <v>0</v>
      </c>
      <c r="DG336" s="11">
        <f t="shared" ca="1" si="144"/>
        <v>0</v>
      </c>
      <c r="DH336" s="11">
        <f t="shared" ca="1" si="145"/>
        <v>0</v>
      </c>
      <c r="DI336" s="11">
        <f t="shared" ca="1" si="146"/>
        <v>0</v>
      </c>
      <c r="DJ336" s="11" t="str">
        <f>_xlfn.XLOOKUP($C336,'[3]Active Customer Assets'!$D:$D,'[3]Active Customer Assets'!I:I,"",0)</f>
        <v>B (Below 100% potential spares purchased)</v>
      </c>
      <c r="DK336" s="28">
        <f>_xlfn.XLOOKUP($C336,'[3]Active Customer Assets'!$D:$D,'[3]Active Customer Assets'!J:J,"",0)</f>
        <v>45254.559722222199</v>
      </c>
      <c r="DL336" s="28">
        <f>_xlfn.XLOOKUP($C336,'[3]Active Customer Assets'!$D:$D,'[3]Active Customer Assets'!K:K,"",0)</f>
        <v>45182.229166666701</v>
      </c>
      <c r="DM336" s="28">
        <f>_xlfn.XLOOKUP($C336,'[3]Active Customer Assets'!$D:$D,'[3]Active Customer Assets'!L:L,"",0)</f>
        <v>46098.502199074101</v>
      </c>
      <c r="DN336" s="21">
        <f>_xlfn.XLOOKUP($C336,'[3]Active Customer Assets'!$D:$D,'[3]Active Customer Assets'!M:M,"",0)</f>
        <v>5000</v>
      </c>
      <c r="DO336" s="28">
        <f>_xlfn.XLOOKUP($C336,'[3]Active Customer Assets'!$D:$D,'[3]Active Customer Assets'!N:N,"",0)</f>
        <v>0</v>
      </c>
      <c r="DP336" s="28">
        <f>_xlfn.XLOOKUP($C336,'[3]Active Customer Assets'!$D:$D,'[3]Active Customer Assets'!O:O,"",0)</f>
        <v>0</v>
      </c>
      <c r="DQ336" s="28" t="str">
        <f>_xlfn.XLOOKUP($C336,'[3]Active Customer Assets'!$D:$D,'[3]Active Customer Assets'!P:P,"",0)</f>
        <v>Air lube Plus</v>
      </c>
      <c r="DR336" s="28">
        <f>_xlfn.XLOOKUP($C336,'[3]Active Customer Assets'!$D:$D,'[3]Active Customer Assets'!Q:Q,"",0)</f>
        <v>46062</v>
      </c>
      <c r="DS336" s="28">
        <f>_xlfn.XLOOKUP($C336,'[3]Active Customer Assets'!$D:$D,'[3]Active Customer Assets'!R:R,"",0)</f>
        <v>46062</v>
      </c>
      <c r="DT336" s="28">
        <f>_xlfn.XLOOKUP($C336,'[3]Active Customer Assets'!$D:$D,'[3]Active Customer Assets'!S:S,"",0)</f>
        <v>46062</v>
      </c>
      <c r="DU336" s="28">
        <f>_xlfn.XLOOKUP($C336,'[3]Active Customer Assets'!$D:$D,'[3]Active Customer Assets'!T:T,"",0)</f>
        <v>46062</v>
      </c>
      <c r="DV336" s="28">
        <f>_xlfn.XLOOKUP($C336,'[3]Active Customer Assets'!$D:$D,'[3]Active Customer Assets'!U:U,"",0)</f>
        <v>46062</v>
      </c>
      <c r="DW336" s="28">
        <f>_xlfn.XLOOKUP($C336,'[3]Active Customer Assets'!$D:$D,'[3]Active Customer Assets'!V:V,"",0)</f>
        <v>46062</v>
      </c>
      <c r="DX336" s="28">
        <f>_xlfn.XLOOKUP($C336,'[3]Active Customer Assets'!$D:$D,'[3]Active Customer Assets'!W:W,"",0)</f>
        <v>46062</v>
      </c>
      <c r="DY336" s="28">
        <f>_xlfn.XLOOKUP($C336,'[3]Active Customer Assets'!$D:$D,'[3]Active Customer Assets'!X:X,"",0)</f>
        <v>46062</v>
      </c>
      <c r="DZ336" s="28">
        <f>_xlfn.XLOOKUP($C336,'[3]Active Customer Assets'!$D:$D,'[3]Active Customer Assets'!Y:Y,"",0)</f>
        <v>46062</v>
      </c>
      <c r="EA336" s="28" t="str">
        <f>_xlfn.XLOOKUP($C336,'[3]Active Customer Assets'!$D:$D,'[3]Active Customer Assets'!Z:Z,"",0)</f>
        <v>1217</v>
      </c>
      <c r="EB336" s="28" t="str">
        <f>_xlfn.XLOOKUP($C336,'[3]Active Customer Assets'!$D:$D,'[3]Active Customer Assets'!AA:AA,"",0)</f>
        <v>417</v>
      </c>
      <c r="EC336" s="28" t="str">
        <f>_xlfn.XLOOKUP($C336,'[3]Active Customer Assets'!$D:$D,'[3]Active Customer Assets'!AB:AB,"",0)</f>
        <v>417</v>
      </c>
      <c r="ED336" s="28" t="str">
        <f>_xlfn.XLOOKUP($C336,'[3]Active Customer Assets'!$D:$D,'[3]Active Customer Assets'!AC:AC,"",0)</f>
        <v>417</v>
      </c>
      <c r="EE336" s="28" t="str">
        <f>_xlfn.XLOOKUP($C336,'[3]Active Customer Assets'!$D:$D,'[3]Active Customer Assets'!AD:AD,"",0)</f>
        <v>417</v>
      </c>
      <c r="EF336" s="28" t="str">
        <f>_xlfn.XLOOKUP($C336,'[3]Active Customer Assets'!$D:$D,'[3]Active Customer Assets'!AE:AE,"",0)</f>
        <v>1217</v>
      </c>
      <c r="EG336" s="28" t="str">
        <f>_xlfn.XLOOKUP($C336,'[3]Active Customer Assets'!$D:$D,'[3]Active Customer Assets'!AF:AF,"",0)</f>
        <v>1000</v>
      </c>
      <c r="EH336" s="28" t="str">
        <f>_xlfn.XLOOKUP($C336,'[3]Active Customer Assets'!$D:$D,'[3]Active Customer Assets'!AG:AG,"",0)</f>
        <v>1217</v>
      </c>
      <c r="EI336" s="28" t="str">
        <f>_xlfn.XLOOKUP($C336,'[3]Active Customer Assets'!$D:$D,'[3]Active Customer Assets'!AH:AH,"",0)</f>
        <v>1217</v>
      </c>
      <c r="EJ336" s="21">
        <f>_xlfn.XLOOKUP($C336,'[3]Active Customer Assets'!$D:$D,'[3]Active Customer Assets'!AI:AI,"",0)</f>
        <v>4</v>
      </c>
      <c r="EK336" s="35" t="str">
        <f>[3]!tbl_DPSAC[[#This Row],[Unit Status]]</f>
        <v>Active</v>
      </c>
    </row>
    <row r="337" spans="1:141" x14ac:dyDescent="0.15">
      <c r="A337" s="11">
        <f>ROW(tbl_DPSAC[[#This Row],[Sl. No.]])-1</f>
        <v>336</v>
      </c>
      <c r="B337" s="12" t="s">
        <v>136</v>
      </c>
      <c r="C337" s="12" t="s">
        <v>1814</v>
      </c>
      <c r="D337" s="12" t="s">
        <v>1491</v>
      </c>
      <c r="E337" s="12" t="s">
        <v>1492</v>
      </c>
      <c r="F337" s="12" t="s">
        <v>161</v>
      </c>
      <c r="G337" s="13" t="s">
        <v>1815</v>
      </c>
      <c r="H337" s="13" t="str">
        <f>_xlfn.XLOOKUP(C337,'[1]E&amp;DPSAC'!$K:$K,'[1]E&amp;DPSAC'!$E:$E,,0)</f>
        <v>GONDUDIH, DHANBAD</v>
      </c>
      <c r="I337" s="13"/>
      <c r="J337" s="13">
        <v>8789524169</v>
      </c>
      <c r="K337" s="13">
        <v>9304207050</v>
      </c>
      <c r="L337" s="12" t="str">
        <f t="shared" ca="1" si="126"/>
        <v>Non - Warranty</v>
      </c>
      <c r="M337" s="14">
        <v>44972</v>
      </c>
      <c r="N337" s="15">
        <v>24</v>
      </c>
      <c r="O337" s="14">
        <f t="shared" si="125"/>
        <v>45716</v>
      </c>
      <c r="P337" s="11" t="s">
        <v>157</v>
      </c>
      <c r="Q337" s="19" t="str">
        <f>_xlfn.XLOOKUP(C337,'[2]Sch Calls'!$R:$R,'[2]Sch Calls'!$F:$F,"",0)</f>
        <v>CC-01217031</v>
      </c>
      <c r="R337" s="18">
        <f>_xlfn.XLOOKUP(C337,'[2]Sch Calls'!$R:$R,'[2]Sch Calls'!$A:$A,"",0)</f>
        <v>45365.601099537002</v>
      </c>
      <c r="S337" s="17">
        <f>_xlfn.XLOOKUP(C337,'[2]Sch Calls'!$R:$R,'[2]Sch Calls'!$B:$B,"",0)</f>
        <v>1630</v>
      </c>
      <c r="T337" s="18">
        <f>_xlfn.XLOOKUP(C337,'[1]E&amp;DPSAC'!$K:$K,'[1]E&amp;DPSAC'!$W:$W,"",0)</f>
        <v>45478</v>
      </c>
      <c r="U337" s="17">
        <f>_xlfn.XLOOKUP(C337,'[1]E&amp;DPSAC'!$K:$K,'[1]E&amp;DPSAC'!$Z:$Z,"",0)</f>
        <v>2355</v>
      </c>
      <c r="V337" s="17">
        <f>_xlfn.XLOOKUP(C337,'[2]1. All Calls'!$R:$R,'[2]1. All Calls'!$B:$B,"",0)</f>
        <v>2420</v>
      </c>
      <c r="W337" s="20">
        <f>_xlfn.XLOOKUP(C337,'[2]1. All Calls'!$R:$R,'[2]1. All Calls'!$A:$A,"",0)</f>
        <v>45544.668414351901</v>
      </c>
      <c r="X337" s="17" t="str">
        <f>_xlfn.XLOOKUP(C337,'[2]Sch Calls'!$R:$R,'[2]Sch Calls'!$AB:$AB,"",0)</f>
        <v>Attend the site for schedule service so replace oil 40 litres, replace oil filter 90 lpm 2nos., and separator filter. After schedule service done start the unit and check on load condition found unit is running in ok condition with all parameters under limit.</v>
      </c>
      <c r="Y337" s="17">
        <f t="shared" si="127"/>
        <v>-40</v>
      </c>
      <c r="Z337" s="17" t="str">
        <f t="shared" si="128"/>
        <v>Due</v>
      </c>
      <c r="AA337" s="21">
        <f t="shared" ca="1" si="129"/>
        <v>735.39890046299843</v>
      </c>
      <c r="AB337" s="21" t="str">
        <f t="shared" ca="1" si="130"/>
        <v>Due</v>
      </c>
      <c r="AC337" s="11">
        <f ca="1">tbl_DPSAC[[#This Row],[Current Month Due Count]]</f>
        <v>0</v>
      </c>
      <c r="AD337" s="11">
        <f ca="1">tbl_DPSAC[[#This Row],[Next Month Due2]]</f>
        <v>0</v>
      </c>
      <c r="AE337" s="11"/>
      <c r="AF337" s="11">
        <v>1</v>
      </c>
      <c r="AG337" s="17">
        <f t="shared" ca="1" si="131"/>
        <v>2976</v>
      </c>
      <c r="AH337" s="11" t="s">
        <v>1816</v>
      </c>
      <c r="AI337" s="11" t="s">
        <v>1642</v>
      </c>
      <c r="AJ337" s="11" t="s">
        <v>1817</v>
      </c>
      <c r="AK337" s="11" t="s">
        <v>1818</v>
      </c>
      <c r="AL337" s="11">
        <v>0</v>
      </c>
      <c r="AM337" s="11">
        <v>0</v>
      </c>
      <c r="AN337" s="11">
        <v>0</v>
      </c>
      <c r="AO337" s="11">
        <v>0</v>
      </c>
      <c r="AP337" s="11">
        <v>0</v>
      </c>
      <c r="AQ337" s="11">
        <v>0</v>
      </c>
      <c r="AR337" s="11">
        <v>0</v>
      </c>
      <c r="AS337" s="11">
        <v>0</v>
      </c>
      <c r="AT337" s="11">
        <v>0</v>
      </c>
      <c r="AU337" s="11">
        <v>0</v>
      </c>
      <c r="AV337" s="11">
        <v>0</v>
      </c>
      <c r="AW337" s="11">
        <v>0</v>
      </c>
      <c r="AX337" s="11" t="str">
        <f t="shared" ca="1" si="132"/>
        <v>4 Service Due</v>
      </c>
      <c r="AY337" s="17">
        <v>1630</v>
      </c>
      <c r="AZ337" s="22">
        <v>45365</v>
      </c>
      <c r="BA337" s="17" t="s">
        <v>1819</v>
      </c>
      <c r="BB337" s="17">
        <v>1630</v>
      </c>
      <c r="BC337" s="22">
        <v>45365</v>
      </c>
      <c r="BD337" s="17" t="s">
        <v>1819</v>
      </c>
      <c r="BE337" s="17">
        <v>1630</v>
      </c>
      <c r="BF337" s="22">
        <v>45365</v>
      </c>
      <c r="BG337" s="17" t="s">
        <v>1819</v>
      </c>
      <c r="BH337" s="17">
        <v>1630</v>
      </c>
      <c r="BI337" s="22">
        <v>45365</v>
      </c>
      <c r="BJ337" s="17" t="s">
        <v>1819</v>
      </c>
      <c r="BK337" s="17">
        <v>1</v>
      </c>
      <c r="BL337" s="22">
        <v>44972</v>
      </c>
      <c r="BM337" s="17" t="s">
        <v>1820</v>
      </c>
      <c r="BN337" s="23">
        <f t="shared" si="133"/>
        <v>45545</v>
      </c>
      <c r="BO337" s="23">
        <f t="shared" si="134"/>
        <v>45545</v>
      </c>
      <c r="BP337" s="23">
        <f t="shared" si="135"/>
        <v>45545</v>
      </c>
      <c r="BQ337" s="23">
        <f t="shared" si="136"/>
        <v>45545</v>
      </c>
      <c r="BR337" s="23">
        <f t="shared" si="147"/>
        <v>45337</v>
      </c>
      <c r="BS337" s="24">
        <f t="shared" ca="1" si="137"/>
        <v>-596</v>
      </c>
      <c r="BT337" s="25">
        <f t="shared" ca="1" si="138"/>
        <v>154</v>
      </c>
      <c r="BU337" s="25">
        <f t="shared" ca="1" si="139"/>
        <v>-596</v>
      </c>
      <c r="BV337" s="25">
        <f t="shared" ca="1" si="140"/>
        <v>-596</v>
      </c>
      <c r="BW337" s="25">
        <f t="shared" ca="1" si="141"/>
        <v>-1475</v>
      </c>
      <c r="BX337" s="26" t="s">
        <v>1821</v>
      </c>
      <c r="BY337" s="11">
        <f t="shared" ca="1" si="142"/>
        <v>5</v>
      </c>
      <c r="BZ337" s="11">
        <f t="shared" ca="1" si="148"/>
        <v>0</v>
      </c>
      <c r="CA337" s="11">
        <f t="shared" ca="1" si="143"/>
        <v>0</v>
      </c>
      <c r="CB337" s="28" t="str">
        <f>_xlfn.XLOOKUP($C337,'[3]BIS Feb-26'!$C:$C,'[3]BIS Feb-26'!U:U,"",0)</f>
        <v/>
      </c>
      <c r="CC337" s="28" t="str">
        <f>_xlfn.XLOOKUP($C337,'[3]BIS Feb-26'!$C:$C,'[3]BIS Feb-26'!V:V,"",0)</f>
        <v/>
      </c>
      <c r="CD337" s="28" t="str">
        <f>_xlfn.XLOOKUP($C337,'[3]BIS Feb-26'!$C:$C,'[3]BIS Feb-26'!W:W,"",0)</f>
        <v/>
      </c>
      <c r="CE337" s="28" t="str">
        <f>_xlfn.XLOOKUP($C337,'[3]BIS Feb-26'!$C:$C,'[3]BIS Feb-26'!X:X,"",0)</f>
        <v/>
      </c>
      <c r="CF337" s="28" t="str">
        <f>_xlfn.XLOOKUP($C337,'[3]BIS Feb-26'!$C:$C,'[3]BIS Feb-26'!Y:Y,"",0)</f>
        <v/>
      </c>
      <c r="CG337" s="28" t="str">
        <f>_xlfn.XLOOKUP($C337,'[3]BIS Feb-26'!$C:$C,'[3]BIS Feb-26'!Z:Z,"",0)</f>
        <v/>
      </c>
      <c r="CH337" s="28" t="str">
        <f>_xlfn.XLOOKUP($C337,'[3]BIS Feb-26'!$C:$C,'[3]BIS Feb-26'!AA:AA,"",0)</f>
        <v/>
      </c>
      <c r="CI337" s="28" t="str">
        <f>_xlfn.XLOOKUP($C337,'[3]BIS Feb-26'!$C:$C,'[3]BIS Feb-26'!AB:AB,"",0)</f>
        <v/>
      </c>
      <c r="CJ337" s="28" t="str">
        <f>_xlfn.XLOOKUP($C337,'[3]BIS Feb-26'!$C:$C,'[3]BIS Feb-26'!AC:AC,"",0)</f>
        <v/>
      </c>
      <c r="CK337" s="29" t="str">
        <f>_xlfn.XLOOKUP($C337,'[3]BIS Feb-26'!$C:$C,'[3]BIS Feb-26'!AD:AD,"",0)</f>
        <v/>
      </c>
      <c r="CL337" s="29" t="str">
        <f>_xlfn.XLOOKUP($C337,'[3]BIS Feb-26'!$C:$C,'[3]BIS Feb-26'!AE:AE,"",0)</f>
        <v/>
      </c>
      <c r="CM337" s="29" t="str">
        <f>_xlfn.XLOOKUP($C337,'[3]BIS Feb-26'!$C:$C,'[3]BIS Feb-26'!AF:AF,"",0)</f>
        <v/>
      </c>
      <c r="CN337" s="29" t="str">
        <f>_xlfn.XLOOKUP($C337,'[3]BIS Feb-26'!$C:$C,'[3]BIS Feb-26'!AG:AG,"",0)</f>
        <v/>
      </c>
      <c r="CO337" s="29" t="str">
        <f>_xlfn.XLOOKUP($C337,'[3]BIS Feb-26'!$C:$C,'[3]BIS Feb-26'!AH:AH,"",0)</f>
        <v/>
      </c>
      <c r="CP337" s="29" t="str">
        <f>_xlfn.XLOOKUP($C337,'[3]BIS Feb-26'!$C:$C,'[3]BIS Feb-26'!AI:AI,"",0)</f>
        <v/>
      </c>
      <c r="CQ337" s="29" t="str">
        <f>_xlfn.XLOOKUP($C337,'[3]BIS Feb-26'!$C:$C,'[3]BIS Feb-26'!AJ:AJ,"",0)</f>
        <v/>
      </c>
      <c r="CR337" s="29" t="str">
        <f>_xlfn.XLOOKUP($C337,'[3]BIS Feb-26'!$C:$C,'[3]BIS Feb-26'!AK:AK,"",0)</f>
        <v/>
      </c>
      <c r="CS337" s="29" t="str">
        <f>_xlfn.XLOOKUP($C337,'[3]BIS Feb-26'!$C:$C,'[3]BIS Feb-26'!AL:AL,"",0)</f>
        <v/>
      </c>
      <c r="CT337" s="29" t="str">
        <f>_xlfn.XLOOKUP($C337,'[3]BIS Feb-26'!$C:$C,'[3]BIS Feb-26'!AM:AM,"",0)</f>
        <v/>
      </c>
      <c r="CU337" s="28" t="str">
        <f>_xlfn.XLOOKUP($C337,'[3]BIS Feb-26'!$C:$C,'[3]BIS Feb-26'!AN:AN,"",0)</f>
        <v/>
      </c>
      <c r="CV337" s="28" t="str">
        <f>_xlfn.XLOOKUP($C337,'[3]BIS Feb-26'!$C:$C,'[3]BIS Feb-26'!AO:AO,"",0)</f>
        <v/>
      </c>
      <c r="CW337" s="28" t="str">
        <f>_xlfn.XLOOKUP($C337,'[3]BIS Feb-26'!$C:$C,'[3]BIS Feb-26'!AP:AP,"",0)</f>
        <v/>
      </c>
      <c r="CX337" s="28" t="str">
        <f>_xlfn.XLOOKUP($C337,'[3]BIS Feb-26'!$C:$C,'[3]BIS Feb-26'!AQ:AQ,"",0)</f>
        <v/>
      </c>
      <c r="CY337" s="28" t="str">
        <f>_xlfn.XLOOKUP($C337,'[3]BIS Feb-26'!$C:$C,'[3]BIS Feb-26'!AR:AR,"",0)</f>
        <v/>
      </c>
      <c r="CZ337" s="28" t="str">
        <f>_xlfn.XLOOKUP($C337,'[3]BIS Feb-26'!$C:$C,'[3]BIS Feb-26'!AS:AS,"",0)</f>
        <v/>
      </c>
      <c r="DA337" s="28" t="str">
        <f>_xlfn.XLOOKUP($C337,'[3]BIS Feb-26'!$C:$C,'[3]BIS Feb-26'!AT:AT,"",0)</f>
        <v/>
      </c>
      <c r="DB337" s="28" t="str">
        <f>_xlfn.XLOOKUP($C337,'[3]BIS Feb-26'!$C:$C,'[3]BIS Feb-26'!AU:AU,"",0)</f>
        <v/>
      </c>
      <c r="DC337" s="28" t="str">
        <f>_xlfn.XLOOKUP($C337,'[3]BIS Feb-26'!$C:$C,'[3]BIS Feb-26'!AV:AV,"",0)</f>
        <v/>
      </c>
      <c r="DD337" s="11" t="str">
        <f>_xlfn.XLOOKUP($C337,'[3]BIS Feb-26'!$C:$C,'[3]BIS Feb-26'!AW:AW,"",0)</f>
        <v/>
      </c>
      <c r="DE337" s="11" t="str">
        <f>_xlfn.XLOOKUP($C337,'[3]BIS Feb-26'!$C:$C,'[3]BIS Feb-26'!AX:AX,"",0)</f>
        <v/>
      </c>
      <c r="DF337" s="11" t="str">
        <f>_xlfn.XLOOKUP($C337,'[3]BIS Feb-26'!$C:$C,'[3]BIS Feb-26'!AY:AY,"",0)</f>
        <v/>
      </c>
      <c r="DG337" s="11">
        <f t="shared" ca="1" si="144"/>
        <v>0</v>
      </c>
      <c r="DH337" s="11">
        <f t="shared" ca="1" si="145"/>
        <v>0</v>
      </c>
      <c r="DI337" s="11">
        <f t="shared" ca="1" si="146"/>
        <v>0</v>
      </c>
      <c r="DJ337" s="11" t="str">
        <f>_xlfn.XLOOKUP($C337,'[3]Active Customer Assets'!$D:$D,'[3]Active Customer Assets'!I:I,"",0)</f>
        <v/>
      </c>
      <c r="DK337" s="28" t="str">
        <f>_xlfn.XLOOKUP($C337,'[3]Active Customer Assets'!$D:$D,'[3]Active Customer Assets'!J:J,"",0)</f>
        <v/>
      </c>
      <c r="DL337" s="28" t="str">
        <f>_xlfn.XLOOKUP($C337,'[3]Active Customer Assets'!$D:$D,'[3]Active Customer Assets'!K:K,"",0)</f>
        <v/>
      </c>
      <c r="DM337" s="28" t="str">
        <f>_xlfn.XLOOKUP($C337,'[3]Active Customer Assets'!$D:$D,'[3]Active Customer Assets'!L:L,"",0)</f>
        <v/>
      </c>
      <c r="DN337" s="21" t="str">
        <f>_xlfn.XLOOKUP($C337,'[3]Active Customer Assets'!$D:$D,'[3]Active Customer Assets'!M:M,"",0)</f>
        <v/>
      </c>
      <c r="DO337" s="28" t="str">
        <f>_xlfn.XLOOKUP($C337,'[3]Active Customer Assets'!$D:$D,'[3]Active Customer Assets'!N:N,"",0)</f>
        <v/>
      </c>
      <c r="DP337" s="28" t="str">
        <f>_xlfn.XLOOKUP($C337,'[3]Active Customer Assets'!$D:$D,'[3]Active Customer Assets'!O:O,"",0)</f>
        <v/>
      </c>
      <c r="DQ337" s="28" t="str">
        <f>_xlfn.XLOOKUP($C337,'[3]Active Customer Assets'!$D:$D,'[3]Active Customer Assets'!P:P,"",0)</f>
        <v/>
      </c>
      <c r="DR337" s="28" t="str">
        <f>_xlfn.XLOOKUP($C337,'[3]Active Customer Assets'!$D:$D,'[3]Active Customer Assets'!Q:Q,"",0)</f>
        <v/>
      </c>
      <c r="DS337" s="28" t="str">
        <f>_xlfn.XLOOKUP($C337,'[3]Active Customer Assets'!$D:$D,'[3]Active Customer Assets'!R:R,"",0)</f>
        <v/>
      </c>
      <c r="DT337" s="28" t="str">
        <f>_xlfn.XLOOKUP($C337,'[3]Active Customer Assets'!$D:$D,'[3]Active Customer Assets'!S:S,"",0)</f>
        <v/>
      </c>
      <c r="DU337" s="28" t="str">
        <f>_xlfn.XLOOKUP($C337,'[3]Active Customer Assets'!$D:$D,'[3]Active Customer Assets'!T:T,"",0)</f>
        <v/>
      </c>
      <c r="DV337" s="28" t="str">
        <f>_xlfn.XLOOKUP($C337,'[3]Active Customer Assets'!$D:$D,'[3]Active Customer Assets'!U:U,"",0)</f>
        <v/>
      </c>
      <c r="DW337" s="28" t="str">
        <f>_xlfn.XLOOKUP($C337,'[3]Active Customer Assets'!$D:$D,'[3]Active Customer Assets'!V:V,"",0)</f>
        <v/>
      </c>
      <c r="DX337" s="28" t="str">
        <f>_xlfn.XLOOKUP($C337,'[3]Active Customer Assets'!$D:$D,'[3]Active Customer Assets'!W:W,"",0)</f>
        <v/>
      </c>
      <c r="DY337" s="28" t="str">
        <f>_xlfn.XLOOKUP($C337,'[3]Active Customer Assets'!$D:$D,'[3]Active Customer Assets'!X:X,"",0)</f>
        <v/>
      </c>
      <c r="DZ337" s="28" t="str">
        <f>_xlfn.XLOOKUP($C337,'[3]Active Customer Assets'!$D:$D,'[3]Active Customer Assets'!Y:Y,"",0)</f>
        <v/>
      </c>
      <c r="EA337" s="28" t="str">
        <f>_xlfn.XLOOKUP($C337,'[3]Active Customer Assets'!$D:$D,'[3]Active Customer Assets'!Z:Z,"",0)</f>
        <v/>
      </c>
      <c r="EB337" s="28" t="str">
        <f>_xlfn.XLOOKUP($C337,'[3]Active Customer Assets'!$D:$D,'[3]Active Customer Assets'!AA:AA,"",0)</f>
        <v/>
      </c>
      <c r="EC337" s="28" t="str">
        <f>_xlfn.XLOOKUP($C337,'[3]Active Customer Assets'!$D:$D,'[3]Active Customer Assets'!AB:AB,"",0)</f>
        <v/>
      </c>
      <c r="ED337" s="28" t="str">
        <f>_xlfn.XLOOKUP($C337,'[3]Active Customer Assets'!$D:$D,'[3]Active Customer Assets'!AC:AC,"",0)</f>
        <v/>
      </c>
      <c r="EE337" s="28" t="str">
        <f>_xlfn.XLOOKUP($C337,'[3]Active Customer Assets'!$D:$D,'[3]Active Customer Assets'!AD:AD,"",0)</f>
        <v/>
      </c>
      <c r="EF337" s="28" t="str">
        <f>_xlfn.XLOOKUP($C337,'[3]Active Customer Assets'!$D:$D,'[3]Active Customer Assets'!AE:AE,"",0)</f>
        <v/>
      </c>
      <c r="EG337" s="28" t="str">
        <f>_xlfn.XLOOKUP($C337,'[3]Active Customer Assets'!$D:$D,'[3]Active Customer Assets'!AF:AF,"",0)</f>
        <v/>
      </c>
      <c r="EH337" s="28" t="str">
        <f>_xlfn.XLOOKUP($C337,'[3]Active Customer Assets'!$D:$D,'[3]Active Customer Assets'!AG:AG,"",0)</f>
        <v/>
      </c>
      <c r="EI337" s="28" t="str">
        <f>_xlfn.XLOOKUP($C337,'[3]Active Customer Assets'!$D:$D,'[3]Active Customer Assets'!AH:AH,"",0)</f>
        <v/>
      </c>
      <c r="EJ337" s="21" t="str">
        <f>_xlfn.XLOOKUP($C337,'[3]Active Customer Assets'!$D:$D,'[3]Active Customer Assets'!AI:AI,"",0)</f>
        <v/>
      </c>
      <c r="EK337" s="35" t="str">
        <f>[3]!tbl_DPSAC[[#This Row],[Unit Status]]</f>
        <v>Shifted</v>
      </c>
    </row>
    <row r="338" spans="1:141" x14ac:dyDescent="0.15">
      <c r="A338" s="11">
        <f>ROW(tbl_DPSAC[[#This Row],[Sl. No.]])-1</f>
        <v>337</v>
      </c>
      <c r="B338" s="12" t="s">
        <v>136</v>
      </c>
      <c r="C338" s="12" t="s">
        <v>1822</v>
      </c>
      <c r="D338" s="12" t="s">
        <v>1491</v>
      </c>
      <c r="E338" s="12" t="s">
        <v>1492</v>
      </c>
      <c r="F338" s="12" t="s">
        <v>161</v>
      </c>
      <c r="G338" s="13" t="s">
        <v>1823</v>
      </c>
      <c r="H338" s="13" t="str">
        <f>_xlfn.XLOOKUP(C338,'[1]E&amp;DPSAC'!$K:$K,'[1]E&amp;DPSAC'!$E:$E,,0)</f>
        <v>DALADALI, RANCHI</v>
      </c>
      <c r="I338" s="13"/>
      <c r="J338" s="13">
        <v>9835538524</v>
      </c>
      <c r="K338" s="13" t="s">
        <v>143</v>
      </c>
      <c r="L338" s="12" t="str">
        <f t="shared" ca="1" si="126"/>
        <v>Non - Warranty</v>
      </c>
      <c r="M338" s="14">
        <v>45257</v>
      </c>
      <c r="N338" s="15">
        <v>24</v>
      </c>
      <c r="O338" s="14">
        <f t="shared" si="125"/>
        <v>45991</v>
      </c>
      <c r="P338" s="11" t="s">
        <v>213</v>
      </c>
      <c r="Q338" s="19" t="str">
        <f>_xlfn.XLOOKUP(C338,'[2]Sch Calls'!$R:$R,'[2]Sch Calls'!$F:$F,"",0)</f>
        <v>CC-01977450</v>
      </c>
      <c r="R338" s="18">
        <f>_xlfn.XLOOKUP(C338,'[2]Sch Calls'!$R:$R,'[2]Sch Calls'!$A:$A,"",0)</f>
        <v>46067.473900463003</v>
      </c>
      <c r="S338" s="17">
        <f>_xlfn.XLOOKUP(C338,'[2]Sch Calls'!$R:$R,'[2]Sch Calls'!$B:$B,"",0)</f>
        <v>4182</v>
      </c>
      <c r="T338" s="18">
        <f>_xlfn.XLOOKUP(C338,'[1]E&amp;DPSAC'!$K:$K,'[1]E&amp;DPSAC'!$W:$W,"",0)</f>
        <v>46066</v>
      </c>
      <c r="U338" s="17">
        <f>_xlfn.XLOOKUP(C338,'[1]E&amp;DPSAC'!$K:$K,'[1]E&amp;DPSAC'!$Z:$Z,"",0)</f>
        <v>4182</v>
      </c>
      <c r="V338" s="17">
        <f>_xlfn.XLOOKUP(C338,'[2]1. All Calls'!$R:$R,'[2]1. All Calls'!$B:$B,"",0)</f>
        <v>4182</v>
      </c>
      <c r="W338" s="20">
        <f>_xlfn.XLOOKUP(C338,'[2]1. All Calls'!$R:$R,'[2]1. All Calls'!$A:$A,"",0)</f>
        <v>46067.473900463003</v>
      </c>
      <c r="X338" s="17" t="str">
        <f>_xlfn.XLOOKUP(C338,'[2]Sch Calls'!$R:$R,'[2]Sch Calls'!$AB:$AB,"",0)</f>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
      <c r="Y338" s="17">
        <f t="shared" si="127"/>
        <v>750</v>
      </c>
      <c r="Z338" s="17" t="str">
        <f t="shared" si="128"/>
        <v>Done</v>
      </c>
      <c r="AA338" s="21">
        <f t="shared" ca="1" si="129"/>
        <v>33.526099536997208</v>
      </c>
      <c r="AB338" s="21" t="str">
        <f t="shared" ca="1" si="130"/>
        <v>Done</v>
      </c>
      <c r="AC338" s="11">
        <f ca="1">tbl_DPSAC[[#This Row],[Current Month Due Count]]</f>
        <v>1</v>
      </c>
      <c r="AD338" s="11">
        <f ca="1">tbl_DPSAC[[#This Row],[Next Month Due2]]</f>
        <v>1</v>
      </c>
      <c r="AE338" s="11"/>
      <c r="AF338" s="11">
        <v>0</v>
      </c>
      <c r="AG338" s="17">
        <f t="shared" ca="1" si="131"/>
        <v>4182</v>
      </c>
      <c r="AH338" s="11" t="s">
        <v>1824</v>
      </c>
      <c r="AI338" s="11" t="s">
        <v>1825</v>
      </c>
      <c r="AJ338" s="11" t="s">
        <v>1826</v>
      </c>
      <c r="AK338" s="11" t="s">
        <v>1827</v>
      </c>
      <c r="AL338" s="11">
        <v>0</v>
      </c>
      <c r="AM338" s="11">
        <v>0</v>
      </c>
      <c r="AN338" s="11" t="s">
        <v>1828</v>
      </c>
      <c r="AO338" s="11" t="s">
        <v>1829</v>
      </c>
      <c r="AP338" s="11">
        <v>0</v>
      </c>
      <c r="AQ338" s="11">
        <v>0</v>
      </c>
      <c r="AR338" s="11">
        <v>0</v>
      </c>
      <c r="AS338" s="11">
        <v>0</v>
      </c>
      <c r="AT338" s="11">
        <v>0</v>
      </c>
      <c r="AU338" s="11">
        <v>0</v>
      </c>
      <c r="AV338" s="11">
        <v>0</v>
      </c>
      <c r="AW338" s="11">
        <v>0</v>
      </c>
      <c r="AX338" s="11" t="str">
        <f t="shared" ca="1" si="132"/>
        <v>No Service Dues</v>
      </c>
      <c r="AY338" s="17">
        <v>4182</v>
      </c>
      <c r="AZ338" s="22">
        <v>46067</v>
      </c>
      <c r="BA338" s="17" t="s">
        <v>1830</v>
      </c>
      <c r="BB338" s="17">
        <v>2913</v>
      </c>
      <c r="BC338" s="22">
        <v>45744</v>
      </c>
      <c r="BD338" s="17" t="s">
        <v>1831</v>
      </c>
      <c r="BE338" s="17">
        <v>4182</v>
      </c>
      <c r="BF338" s="22">
        <v>46067</v>
      </c>
      <c r="BG338" s="17" t="s">
        <v>1830</v>
      </c>
      <c r="BH338" s="17">
        <v>3790</v>
      </c>
      <c r="BI338" s="22">
        <v>45958</v>
      </c>
      <c r="BJ338" s="17" t="s">
        <v>1832</v>
      </c>
      <c r="BK338" s="17">
        <v>2913</v>
      </c>
      <c r="BL338" s="22">
        <v>45744</v>
      </c>
      <c r="BM338" s="17" t="s">
        <v>1831</v>
      </c>
      <c r="BN338" s="23">
        <f t="shared" si="133"/>
        <v>46247</v>
      </c>
      <c r="BO338" s="23">
        <f t="shared" si="134"/>
        <v>45924</v>
      </c>
      <c r="BP338" s="23">
        <f t="shared" si="135"/>
        <v>46247</v>
      </c>
      <c r="BQ338" s="23">
        <f t="shared" si="136"/>
        <v>46138</v>
      </c>
      <c r="BR338" s="23">
        <f t="shared" si="147"/>
        <v>46109</v>
      </c>
      <c r="BS338" s="24">
        <f t="shared" ca="1" si="137"/>
        <v>750</v>
      </c>
      <c r="BT338" s="25">
        <f t="shared" ca="1" si="138"/>
        <v>231</v>
      </c>
      <c r="BU338" s="25">
        <f t="shared" ca="1" si="139"/>
        <v>750</v>
      </c>
      <c r="BV338" s="25">
        <f t="shared" ca="1" si="140"/>
        <v>358</v>
      </c>
      <c r="BW338" s="25">
        <f t="shared" ca="1" si="141"/>
        <v>231</v>
      </c>
      <c r="BX338" s="26"/>
      <c r="BY338" s="11">
        <f t="shared" ca="1" si="142"/>
        <v>1</v>
      </c>
      <c r="BZ338" s="11">
        <f t="shared" ca="1" si="148"/>
        <v>1</v>
      </c>
      <c r="CA338" s="11">
        <f t="shared" ca="1" si="143"/>
        <v>1</v>
      </c>
      <c r="CB338" s="28">
        <f>_xlfn.XLOOKUP($C338,'[3]BIS Feb-26'!$C:$C,'[3]BIS Feb-26'!U:U,"",0)</f>
        <v>46066.770833333299</v>
      </c>
      <c r="CC338" s="28">
        <f>_xlfn.XLOOKUP($C338,'[3]BIS Feb-26'!$C:$C,'[3]BIS Feb-26'!V:V,"",0)</f>
        <v>46066.770833333299</v>
      </c>
      <c r="CD338" s="28">
        <f>_xlfn.XLOOKUP($C338,'[3]BIS Feb-26'!$C:$C,'[3]BIS Feb-26'!W:W,"",0)</f>
        <v>46066.770833333299</v>
      </c>
      <c r="CE338" s="28">
        <f>_xlfn.XLOOKUP($C338,'[3]BIS Feb-26'!$C:$C,'[3]BIS Feb-26'!X:X,"",0)</f>
        <v>46066.770833333299</v>
      </c>
      <c r="CF338" s="28">
        <f>_xlfn.XLOOKUP($C338,'[3]BIS Feb-26'!$C:$C,'[3]BIS Feb-26'!Y:Y,"",0)</f>
        <v>46066.770833333299</v>
      </c>
      <c r="CG338" s="28">
        <f>_xlfn.XLOOKUP($C338,'[3]BIS Feb-26'!$C:$C,'[3]BIS Feb-26'!Z:Z,"",0)</f>
        <v>45743.770833333299</v>
      </c>
      <c r="CH338" s="28">
        <f>_xlfn.XLOOKUP($C338,'[3]BIS Feb-26'!$C:$C,'[3]BIS Feb-26'!AA:AA,"",0)</f>
        <v>46066.770833333299</v>
      </c>
      <c r="CI338" s="28">
        <f>_xlfn.XLOOKUP($C338,'[3]BIS Feb-26'!$C:$C,'[3]BIS Feb-26'!AB:AB,"",0)</f>
        <v>45743.770833333299</v>
      </c>
      <c r="CJ338" s="28">
        <f>_xlfn.XLOOKUP($C338,'[3]BIS Feb-26'!$C:$C,'[3]BIS Feb-26'!AC:AC,"",0)</f>
        <v>45743.770833333299</v>
      </c>
      <c r="CK338" s="29" t="str">
        <f>_xlfn.XLOOKUP($C338,'[3]BIS Feb-26'!$C:$C,'[3]BIS Feb-26'!AD:AD,"",0)</f>
        <v>750</v>
      </c>
      <c r="CL338" s="29" t="str">
        <f>_xlfn.XLOOKUP($C338,'[3]BIS Feb-26'!$C:$C,'[3]BIS Feb-26'!AE:AE,"",0)</f>
        <v>750</v>
      </c>
      <c r="CM338" s="29" t="str">
        <f>_xlfn.XLOOKUP($C338,'[3]BIS Feb-26'!$C:$C,'[3]BIS Feb-26'!AF:AF,"",0)</f>
        <v>750</v>
      </c>
      <c r="CN338" s="29" t="str">
        <f>_xlfn.XLOOKUP($C338,'[3]BIS Feb-26'!$C:$C,'[3]BIS Feb-26'!AG:AG,"",0)</f>
        <v>750</v>
      </c>
      <c r="CO338" s="29" t="str">
        <f>_xlfn.XLOOKUP($C338,'[3]BIS Feb-26'!$C:$C,'[3]BIS Feb-26'!AH:AH,"",0)</f>
        <v>750</v>
      </c>
      <c r="CP338" s="29" t="str">
        <f>_xlfn.XLOOKUP($C338,'[3]BIS Feb-26'!$C:$C,'[3]BIS Feb-26'!AI:AI,"",0)</f>
        <v>500</v>
      </c>
      <c r="CQ338" s="29" t="str">
        <f>_xlfn.XLOOKUP($C338,'[3]BIS Feb-26'!$C:$C,'[3]BIS Feb-26'!AJ:AJ,"",0)</f>
        <v>1000</v>
      </c>
      <c r="CR338" s="29" t="str">
        <f>_xlfn.XLOOKUP($C338,'[3]BIS Feb-26'!$C:$C,'[3]BIS Feb-26'!AK:AK,"",0)</f>
        <v>500</v>
      </c>
      <c r="CS338" s="29" t="str">
        <f>_xlfn.XLOOKUP($C338,'[3]BIS Feb-26'!$C:$C,'[3]BIS Feb-26'!AL:AL,"",0)</f>
        <v>500</v>
      </c>
      <c r="CT338" s="29">
        <f>_xlfn.XLOOKUP($C338,'[3]BIS Feb-26'!$C:$C,'[3]BIS Feb-26'!AM:AM,"",0)</f>
        <v>4</v>
      </c>
      <c r="CU338" s="28">
        <f>_xlfn.XLOOKUP($C338,'[3]BIS Feb-26'!$C:$C,'[3]BIS Feb-26'!AN:AN,"",0)</f>
        <v>46246</v>
      </c>
      <c r="CV338" s="28">
        <f>_xlfn.XLOOKUP($C338,'[3]BIS Feb-26'!$C:$C,'[3]BIS Feb-26'!AO:AO,"",0)</f>
        <v>46246</v>
      </c>
      <c r="CW338" s="28">
        <f>_xlfn.XLOOKUP($C338,'[3]BIS Feb-26'!$C:$C,'[3]BIS Feb-26'!AP:AP,"",0)</f>
        <v>46246</v>
      </c>
      <c r="CX338" s="28">
        <f>_xlfn.XLOOKUP($C338,'[3]BIS Feb-26'!$C:$C,'[3]BIS Feb-26'!AQ:AQ,"",0)</f>
        <v>46246</v>
      </c>
      <c r="CY338" s="28">
        <f>_xlfn.XLOOKUP($C338,'[3]BIS Feb-26'!$C:$C,'[3]BIS Feb-26'!AR:AR,"",0)</f>
        <v>46246</v>
      </c>
      <c r="CZ338" s="28">
        <f>_xlfn.XLOOKUP($C338,'[3]BIS Feb-26'!$C:$C,'[3]BIS Feb-26'!AS:AS,"",0)</f>
        <v>46013</v>
      </c>
      <c r="DA338" s="28">
        <f>_xlfn.XLOOKUP($C338,'[3]BIS Feb-26'!$C:$C,'[3]BIS Feb-26'!AT:AT,"",0)</f>
        <v>46317</v>
      </c>
      <c r="DB338" s="28">
        <f>_xlfn.XLOOKUP($C338,'[3]BIS Feb-26'!$C:$C,'[3]BIS Feb-26'!AU:AU,"",0)</f>
        <v>45923</v>
      </c>
      <c r="DC338" s="28">
        <f>_xlfn.XLOOKUP($C338,'[3]BIS Feb-26'!$C:$C,'[3]BIS Feb-26'!AV:AV,"",0)</f>
        <v>46108</v>
      </c>
      <c r="DD338" s="11">
        <f>_xlfn.XLOOKUP($C338,'[3]BIS Feb-26'!$C:$C,'[3]BIS Feb-26'!AW:AW,"",0)</f>
        <v>1</v>
      </c>
      <c r="DE338" s="11">
        <f>_xlfn.XLOOKUP($C338,'[3]BIS Feb-26'!$C:$C,'[3]BIS Feb-26'!AX:AX,"",0)</f>
        <v>0</v>
      </c>
      <c r="DF338" s="11">
        <f>_xlfn.XLOOKUP($C338,'[3]BIS Feb-26'!$C:$C,'[3]BIS Feb-26'!AY:AY,"",0)</f>
        <v>1</v>
      </c>
      <c r="DG338" s="11">
        <f t="shared" ca="1" si="144"/>
        <v>2</v>
      </c>
      <c r="DH338" s="11">
        <f t="shared" ca="1" si="145"/>
        <v>1</v>
      </c>
      <c r="DI338" s="11">
        <f t="shared" ca="1" si="146"/>
        <v>0</v>
      </c>
      <c r="DJ338" s="11" t="str">
        <f>_xlfn.XLOOKUP($C338,'[3]Active Customer Assets'!$D:$D,'[3]Active Customer Assets'!I:I,"",0)</f>
        <v>B (Below 100% potential spares purchased)</v>
      </c>
      <c r="DK338" s="28">
        <f>_xlfn.XLOOKUP($C338,'[3]Active Customer Assets'!$D:$D,'[3]Active Customer Assets'!J:J,"",0)</f>
        <v>45257.789583333302</v>
      </c>
      <c r="DL338" s="28">
        <f>_xlfn.XLOOKUP($C338,'[3]Active Customer Assets'!$D:$D,'[3]Active Customer Assets'!K:K,"",0)</f>
        <v>45199.229166666701</v>
      </c>
      <c r="DM338" s="28">
        <f>_xlfn.XLOOKUP($C338,'[3]Active Customer Assets'!$D:$D,'[3]Active Customer Assets'!L:L,"",0)</f>
        <v>46067.494062500002</v>
      </c>
      <c r="DN338" s="21">
        <f>_xlfn.XLOOKUP($C338,'[3]Active Customer Assets'!$D:$D,'[3]Active Customer Assets'!M:M,"",0)</f>
        <v>4182</v>
      </c>
      <c r="DO338" s="28">
        <f>_xlfn.XLOOKUP($C338,'[3]Active Customer Assets'!$D:$D,'[3]Active Customer Assets'!N:N,"",0)</f>
        <v>0</v>
      </c>
      <c r="DP338" s="28">
        <f>_xlfn.XLOOKUP($C338,'[3]Active Customer Assets'!$D:$D,'[3]Active Customer Assets'!O:O,"",0)</f>
        <v>0</v>
      </c>
      <c r="DQ338" s="28" t="str">
        <f>_xlfn.XLOOKUP($C338,'[3]Active Customer Assets'!$D:$D,'[3]Active Customer Assets'!P:P,"",0)</f>
        <v>Air lube Plus</v>
      </c>
      <c r="DR338" s="28">
        <f>_xlfn.XLOOKUP($C338,'[3]Active Customer Assets'!$D:$D,'[3]Active Customer Assets'!Q:Q,"",0)</f>
        <v>46067</v>
      </c>
      <c r="DS338" s="28">
        <f>_xlfn.XLOOKUP($C338,'[3]Active Customer Assets'!$D:$D,'[3]Active Customer Assets'!R:R,"",0)</f>
        <v>46067</v>
      </c>
      <c r="DT338" s="28">
        <f>_xlfn.XLOOKUP($C338,'[3]Active Customer Assets'!$D:$D,'[3]Active Customer Assets'!S:S,"",0)</f>
        <v>46067</v>
      </c>
      <c r="DU338" s="28">
        <f>_xlfn.XLOOKUP($C338,'[3]Active Customer Assets'!$D:$D,'[3]Active Customer Assets'!T:T,"",0)</f>
        <v>46067</v>
      </c>
      <c r="DV338" s="28">
        <f>_xlfn.XLOOKUP($C338,'[3]Active Customer Assets'!$D:$D,'[3]Active Customer Assets'!U:U,"",0)</f>
        <v>46067</v>
      </c>
      <c r="DW338" s="28">
        <f>_xlfn.XLOOKUP($C338,'[3]Active Customer Assets'!$D:$D,'[3]Active Customer Assets'!V:V,"",0)</f>
        <v>45744</v>
      </c>
      <c r="DX338" s="28">
        <f>_xlfn.XLOOKUP($C338,'[3]Active Customer Assets'!$D:$D,'[3]Active Customer Assets'!W:W,"",0)</f>
        <v>46067</v>
      </c>
      <c r="DY338" s="28">
        <f>_xlfn.XLOOKUP($C338,'[3]Active Customer Assets'!$D:$D,'[3]Active Customer Assets'!X:X,"",0)</f>
        <v>45744</v>
      </c>
      <c r="DZ338" s="28">
        <f>_xlfn.XLOOKUP($C338,'[3]Active Customer Assets'!$D:$D,'[3]Active Customer Assets'!Y:Y,"",0)</f>
        <v>45744</v>
      </c>
      <c r="EA338" s="28" t="str">
        <f>_xlfn.XLOOKUP($C338,'[3]Active Customer Assets'!$D:$D,'[3]Active Customer Assets'!Z:Z,"",0)</f>
        <v>750</v>
      </c>
      <c r="EB338" s="28" t="str">
        <f>_xlfn.XLOOKUP($C338,'[3]Active Customer Assets'!$D:$D,'[3]Active Customer Assets'!AA:AA,"",0)</f>
        <v>750</v>
      </c>
      <c r="EC338" s="28" t="str">
        <f>_xlfn.XLOOKUP($C338,'[3]Active Customer Assets'!$D:$D,'[3]Active Customer Assets'!AB:AB,"",0)</f>
        <v>750</v>
      </c>
      <c r="ED338" s="28" t="str">
        <f>_xlfn.XLOOKUP($C338,'[3]Active Customer Assets'!$D:$D,'[3]Active Customer Assets'!AC:AC,"",0)</f>
        <v>750</v>
      </c>
      <c r="EE338" s="28" t="str">
        <f>_xlfn.XLOOKUP($C338,'[3]Active Customer Assets'!$D:$D,'[3]Active Customer Assets'!AD:AD,"",0)</f>
        <v>750</v>
      </c>
      <c r="EF338" s="28" t="str">
        <f>_xlfn.XLOOKUP($C338,'[3]Active Customer Assets'!$D:$D,'[3]Active Customer Assets'!AE:AE,"",0)</f>
        <v>500</v>
      </c>
      <c r="EG338" s="28" t="str">
        <f>_xlfn.XLOOKUP($C338,'[3]Active Customer Assets'!$D:$D,'[3]Active Customer Assets'!AF:AF,"",0)</f>
        <v>1000</v>
      </c>
      <c r="EH338" s="28" t="str">
        <f>_xlfn.XLOOKUP($C338,'[3]Active Customer Assets'!$D:$D,'[3]Active Customer Assets'!AG:AG,"",0)</f>
        <v>500</v>
      </c>
      <c r="EI338" s="28" t="str">
        <f>_xlfn.XLOOKUP($C338,'[3]Active Customer Assets'!$D:$D,'[3]Active Customer Assets'!AH:AH,"",0)</f>
        <v>500</v>
      </c>
      <c r="EJ338" s="21">
        <f>_xlfn.XLOOKUP($C338,'[3]Active Customer Assets'!$D:$D,'[3]Active Customer Assets'!AI:AI,"",0)</f>
        <v>4</v>
      </c>
      <c r="EK338" s="35" t="str">
        <f>[3]!tbl_DPSAC[[#This Row],[Unit Status]]</f>
        <v>Active</v>
      </c>
    </row>
    <row r="339" spans="1:141" x14ac:dyDescent="0.15">
      <c r="A339" s="11">
        <f>ROW(tbl_DPSAC[[#This Row],[Sl. No.]])-1</f>
        <v>338</v>
      </c>
      <c r="B339" s="12" t="s">
        <v>136</v>
      </c>
      <c r="C339" s="12" t="s">
        <v>1833</v>
      </c>
      <c r="D339" s="12" t="s">
        <v>1491</v>
      </c>
      <c r="E339" s="12" t="s">
        <v>1492</v>
      </c>
      <c r="F339" s="12" t="s">
        <v>161</v>
      </c>
      <c r="G339" s="13" t="s">
        <v>1834</v>
      </c>
      <c r="H339" s="13" t="str">
        <f>_xlfn.XLOOKUP(C339,'[1]E&amp;DPSAC'!$K:$K,'[1]E&amp;DPSAC'!$E:$E,,0)</f>
        <v>DEOGRAH</v>
      </c>
      <c r="I339" s="13"/>
      <c r="J339" s="13">
        <v>6299737730</v>
      </c>
      <c r="K339" s="13" t="s">
        <v>143</v>
      </c>
      <c r="L339" s="12" t="str">
        <f t="shared" ca="1" si="126"/>
        <v>Non - Warranty</v>
      </c>
      <c r="M339" s="14">
        <v>45257</v>
      </c>
      <c r="N339" s="15">
        <v>24</v>
      </c>
      <c r="O339" s="14">
        <f t="shared" si="125"/>
        <v>45991</v>
      </c>
      <c r="P339" s="11" t="s">
        <v>213</v>
      </c>
      <c r="Q339" s="19" t="str">
        <f>_xlfn.XLOOKUP(C339,'[2]Sch Calls'!$R:$R,'[2]Sch Calls'!$F:$F,"",0)</f>
        <v>CC-01903588</v>
      </c>
      <c r="R339" s="18">
        <f>_xlfn.XLOOKUP(C339,'[2]Sch Calls'!$R:$R,'[2]Sch Calls'!$A:$A,"",0)</f>
        <v>46004.632997685199</v>
      </c>
      <c r="S339" s="17">
        <f>_xlfn.XLOOKUP(C339,'[2]Sch Calls'!$R:$R,'[2]Sch Calls'!$B:$B,"",0)</f>
        <v>1469</v>
      </c>
      <c r="T339" s="18">
        <f>_xlfn.XLOOKUP(C339,'[1]E&amp;DPSAC'!$K:$K,'[1]E&amp;DPSAC'!$W:$W,"",0)</f>
        <v>46004</v>
      </c>
      <c r="U339" s="17">
        <f>_xlfn.XLOOKUP(C339,'[1]E&amp;DPSAC'!$K:$K,'[1]E&amp;DPSAC'!$Z:$Z,"",0)</f>
        <v>1469</v>
      </c>
      <c r="V339" s="17">
        <f>_xlfn.XLOOKUP(C339,'[2]1. All Calls'!$R:$R,'[2]1. All Calls'!$B:$B,"",0)</f>
        <v>1469</v>
      </c>
      <c r="W339" s="20">
        <f>_xlfn.XLOOKUP(C339,'[2]1. All Calls'!$R:$R,'[2]1. All Calls'!$A:$A,"",0)</f>
        <v>46004.632997685199</v>
      </c>
      <c r="X339" s="17" t="str">
        <f>_xlfn.XLOOKUP(C339,'[2]Sch Calls'!$R:$R,'[2]Sch Calls'!$AB:$AB,"",0)</f>
        <v>Attend the site for scheduled service so drained oil from the tank and drained oil from the cooler total 37 liters oil drain then change air filter for compressor and engine both sides, change oil filter, change air oil separator, change actuators kit 2 mos, change pressure regulator kit 1 no. Change ARV KIT 1 no and change ELGI air lube Plus oil 40 liters. Then start the unit found running ok.</v>
      </c>
      <c r="Y339" s="17">
        <f t="shared" si="127"/>
        <v>750</v>
      </c>
      <c r="Z339" s="17" t="str">
        <f t="shared" si="128"/>
        <v>Done</v>
      </c>
      <c r="AA339" s="21">
        <f t="shared" ca="1" si="129"/>
        <v>96.367002314800629</v>
      </c>
      <c r="AB339" s="21" t="str">
        <f t="shared" ca="1" si="130"/>
        <v>Done</v>
      </c>
      <c r="AC339" s="11">
        <f ca="1">tbl_DPSAC[[#This Row],[Current Month Due Count]]</f>
        <v>0</v>
      </c>
      <c r="AD339" s="11">
        <f ca="1">tbl_DPSAC[[#This Row],[Next Month Due2]]</f>
        <v>0</v>
      </c>
      <c r="AE339" s="11"/>
      <c r="AF339" s="11">
        <v>0</v>
      </c>
      <c r="AG339" s="17">
        <f t="shared" ca="1" si="131"/>
        <v>1469</v>
      </c>
      <c r="AH339" s="11" t="s">
        <v>1835</v>
      </c>
      <c r="AI339" s="11" t="s">
        <v>1836</v>
      </c>
      <c r="AJ339" s="11" t="s">
        <v>1837</v>
      </c>
      <c r="AK339" s="11">
        <v>0</v>
      </c>
      <c r="AL339" s="11">
        <v>0</v>
      </c>
      <c r="AM339" s="11">
        <v>0</v>
      </c>
      <c r="AN339" s="11">
        <v>0</v>
      </c>
      <c r="AO339" s="11">
        <v>0</v>
      </c>
      <c r="AP339" s="11">
        <v>0</v>
      </c>
      <c r="AQ339" s="11">
        <v>0</v>
      </c>
      <c r="AR339" s="11">
        <v>0</v>
      </c>
      <c r="AS339" s="11">
        <v>0</v>
      </c>
      <c r="AT339" s="11">
        <v>0</v>
      </c>
      <c r="AU339" s="11">
        <v>0</v>
      </c>
      <c r="AV339" s="11">
        <v>0</v>
      </c>
      <c r="AW339" s="11">
        <v>0</v>
      </c>
      <c r="AX339" s="11" t="str">
        <f t="shared" ca="1" si="132"/>
        <v>No Service Dues</v>
      </c>
      <c r="AY339" s="17">
        <v>1469</v>
      </c>
      <c r="AZ339" s="22">
        <v>46004</v>
      </c>
      <c r="BA339" s="17" t="s">
        <v>1838</v>
      </c>
      <c r="BB339" s="17">
        <v>1469</v>
      </c>
      <c r="BC339" s="22">
        <v>46004</v>
      </c>
      <c r="BD339" s="17" t="s">
        <v>1838</v>
      </c>
      <c r="BE339" s="17">
        <v>1469</v>
      </c>
      <c r="BF339" s="22">
        <v>46004</v>
      </c>
      <c r="BG339" s="17" t="s">
        <v>1838</v>
      </c>
      <c r="BH339" s="17">
        <v>1469</v>
      </c>
      <c r="BI339" s="22">
        <v>46004</v>
      </c>
      <c r="BJ339" s="17" t="s">
        <v>1838</v>
      </c>
      <c r="BK339" s="17">
        <v>1469</v>
      </c>
      <c r="BL339" s="22">
        <v>46004</v>
      </c>
      <c r="BM339" s="17" t="s">
        <v>1838</v>
      </c>
      <c r="BN339" s="23">
        <f t="shared" si="133"/>
        <v>46184</v>
      </c>
      <c r="BO339" s="23">
        <f t="shared" si="134"/>
        <v>46184</v>
      </c>
      <c r="BP339" s="23">
        <f t="shared" si="135"/>
        <v>46184</v>
      </c>
      <c r="BQ339" s="23">
        <f t="shared" si="136"/>
        <v>46184</v>
      </c>
      <c r="BR339" s="23">
        <f t="shared" si="147"/>
        <v>46369</v>
      </c>
      <c r="BS339" s="24">
        <f t="shared" ca="1" si="137"/>
        <v>750</v>
      </c>
      <c r="BT339" s="25">
        <f t="shared" ca="1" si="138"/>
        <v>1500</v>
      </c>
      <c r="BU339" s="25">
        <f t="shared" ca="1" si="139"/>
        <v>750</v>
      </c>
      <c r="BV339" s="25">
        <f t="shared" ca="1" si="140"/>
        <v>750</v>
      </c>
      <c r="BW339" s="25">
        <f t="shared" ca="1" si="141"/>
        <v>1500</v>
      </c>
      <c r="BX339" s="26"/>
      <c r="BY339" s="11">
        <f t="shared" ca="1" si="142"/>
        <v>0</v>
      </c>
      <c r="BZ339" s="11">
        <f t="shared" ca="1" si="148"/>
        <v>0</v>
      </c>
      <c r="CA339" s="11">
        <f t="shared" ca="1" si="143"/>
        <v>0</v>
      </c>
      <c r="CB339" s="28">
        <f>_xlfn.XLOOKUP($C339,'[3]BIS Feb-26'!$C:$C,'[3]BIS Feb-26'!U:U,"",0)</f>
        <v>46005.770833333299</v>
      </c>
      <c r="CC339" s="28">
        <f>_xlfn.XLOOKUP($C339,'[3]BIS Feb-26'!$C:$C,'[3]BIS Feb-26'!V:V,"",0)</f>
        <v>46003.770833333299</v>
      </c>
      <c r="CD339" s="28">
        <f>_xlfn.XLOOKUP($C339,'[3]BIS Feb-26'!$C:$C,'[3]BIS Feb-26'!W:W,"",0)</f>
        <v>46003.770833333299</v>
      </c>
      <c r="CE339" s="28">
        <f>_xlfn.XLOOKUP($C339,'[3]BIS Feb-26'!$C:$C,'[3]BIS Feb-26'!X:X,"",0)</f>
        <v>46003.770833333299</v>
      </c>
      <c r="CF339" s="28">
        <f>_xlfn.XLOOKUP($C339,'[3]BIS Feb-26'!$C:$C,'[3]BIS Feb-26'!Y:Y,"",0)</f>
        <v>46003.770833333299</v>
      </c>
      <c r="CG339" s="28">
        <f>_xlfn.XLOOKUP($C339,'[3]BIS Feb-26'!$C:$C,'[3]BIS Feb-26'!Z:Z,"",0)</f>
        <v>46003.770833333299</v>
      </c>
      <c r="CH339" s="28">
        <f>_xlfn.XLOOKUP($C339,'[3]BIS Feb-26'!$C:$C,'[3]BIS Feb-26'!AA:AA,"",0)</f>
        <v>46003.770833333299</v>
      </c>
      <c r="CI339" s="28">
        <f>_xlfn.XLOOKUP($C339,'[3]BIS Feb-26'!$C:$C,'[3]BIS Feb-26'!AB:AB,"",0)</f>
        <v>46003.770833333299</v>
      </c>
      <c r="CJ339" s="28">
        <f>_xlfn.XLOOKUP($C339,'[3]BIS Feb-26'!$C:$C,'[3]BIS Feb-26'!AC:AC,"",0)</f>
        <v>45208.770833333299</v>
      </c>
      <c r="CK339" s="29" t="str">
        <f>_xlfn.XLOOKUP($C339,'[3]BIS Feb-26'!$C:$C,'[3]BIS Feb-26'!AD:AD,"",0)</f>
        <v>1500</v>
      </c>
      <c r="CL339" s="29" t="str">
        <f>_xlfn.XLOOKUP($C339,'[3]BIS Feb-26'!$C:$C,'[3]BIS Feb-26'!AE:AE,"",0)</f>
        <v>750</v>
      </c>
      <c r="CM339" s="29" t="str">
        <f>_xlfn.XLOOKUP($C339,'[3]BIS Feb-26'!$C:$C,'[3]BIS Feb-26'!AF:AF,"",0)</f>
        <v>500</v>
      </c>
      <c r="CN339" s="29" t="str">
        <f>_xlfn.XLOOKUP($C339,'[3]BIS Feb-26'!$C:$C,'[3]BIS Feb-26'!AG:AG,"",0)</f>
        <v>750</v>
      </c>
      <c r="CO339" s="29" t="str">
        <f>_xlfn.XLOOKUP($C339,'[3]BIS Feb-26'!$C:$C,'[3]BIS Feb-26'!AH:AH,"",0)</f>
        <v>750</v>
      </c>
      <c r="CP339" s="29" t="str">
        <f>_xlfn.XLOOKUP($C339,'[3]BIS Feb-26'!$C:$C,'[3]BIS Feb-26'!AI:AI,"",0)</f>
        <v>1500</v>
      </c>
      <c r="CQ339" s="29" t="str">
        <f>_xlfn.XLOOKUP($C339,'[3]BIS Feb-26'!$C:$C,'[3]BIS Feb-26'!AJ:AJ,"",0)</f>
        <v>1000</v>
      </c>
      <c r="CR339" s="29" t="str">
        <f>_xlfn.XLOOKUP($C339,'[3]BIS Feb-26'!$C:$C,'[3]BIS Feb-26'!AK:AK,"",0)</f>
        <v>1500</v>
      </c>
      <c r="CS339" s="29" t="str">
        <f>_xlfn.XLOOKUP($C339,'[3]BIS Feb-26'!$C:$C,'[3]BIS Feb-26'!AL:AL,"",0)</f>
        <v>1500</v>
      </c>
      <c r="CT339" s="29">
        <f>_xlfn.XLOOKUP($C339,'[3]BIS Feb-26'!$C:$C,'[3]BIS Feb-26'!AM:AM,"",0)</f>
        <v>10</v>
      </c>
      <c r="CU339" s="28">
        <f>_xlfn.XLOOKUP($C339,'[3]BIS Feb-26'!$C:$C,'[3]BIS Feb-26'!AN:AN,"",0)</f>
        <v>46156</v>
      </c>
      <c r="CV339" s="28">
        <f>_xlfn.XLOOKUP($C339,'[3]BIS Feb-26'!$C:$C,'[3]BIS Feb-26'!AO:AO,"",0)</f>
        <v>46081</v>
      </c>
      <c r="CW339" s="28">
        <f>_xlfn.XLOOKUP($C339,'[3]BIS Feb-26'!$C:$C,'[3]BIS Feb-26'!AP:AP,"",0)</f>
        <v>46056</v>
      </c>
      <c r="CX339" s="28">
        <f>_xlfn.XLOOKUP($C339,'[3]BIS Feb-26'!$C:$C,'[3]BIS Feb-26'!AQ:AQ,"",0)</f>
        <v>46081</v>
      </c>
      <c r="CY339" s="28">
        <f>_xlfn.XLOOKUP($C339,'[3]BIS Feb-26'!$C:$C,'[3]BIS Feb-26'!AR:AR,"",0)</f>
        <v>46081</v>
      </c>
      <c r="CZ339" s="28">
        <f>_xlfn.XLOOKUP($C339,'[3]BIS Feb-26'!$C:$C,'[3]BIS Feb-26'!AS:AS,"",0)</f>
        <v>46156</v>
      </c>
      <c r="DA339" s="28">
        <f>_xlfn.XLOOKUP($C339,'[3]BIS Feb-26'!$C:$C,'[3]BIS Feb-26'!AT:AT,"",0)</f>
        <v>46106</v>
      </c>
      <c r="DB339" s="28">
        <f>_xlfn.XLOOKUP($C339,'[3]BIS Feb-26'!$C:$C,'[3]BIS Feb-26'!AU:AU,"",0)</f>
        <v>46156</v>
      </c>
      <c r="DC339" s="28">
        <f>_xlfn.XLOOKUP($C339,'[3]BIS Feb-26'!$C:$C,'[3]BIS Feb-26'!AV:AV,"",0)</f>
        <v>45573</v>
      </c>
      <c r="DD339" s="11">
        <f>_xlfn.XLOOKUP($C339,'[3]BIS Feb-26'!$C:$C,'[3]BIS Feb-26'!AW:AW,"",0)</f>
        <v>1</v>
      </c>
      <c r="DE339" s="11">
        <f>_xlfn.XLOOKUP($C339,'[3]BIS Feb-26'!$C:$C,'[3]BIS Feb-26'!AX:AX,"",0)</f>
        <v>1</v>
      </c>
      <c r="DF339" s="11">
        <f>_xlfn.XLOOKUP($C339,'[3]BIS Feb-26'!$C:$C,'[3]BIS Feb-26'!AY:AY,"",0)</f>
        <v>1</v>
      </c>
      <c r="DG339" s="11">
        <f t="shared" ca="1" si="144"/>
        <v>5</v>
      </c>
      <c r="DH339" s="11">
        <f t="shared" ca="1" si="145"/>
        <v>1</v>
      </c>
      <c r="DI339" s="11">
        <f t="shared" ca="1" si="146"/>
        <v>0</v>
      </c>
      <c r="DJ339" s="11" t="str">
        <f>_xlfn.XLOOKUP($C339,'[3]Active Customer Assets'!$D:$D,'[3]Active Customer Assets'!I:I,"",0)</f>
        <v>B (Below 100% potential spares purchased)</v>
      </c>
      <c r="DK339" s="28">
        <f>_xlfn.XLOOKUP($C339,'[3]Active Customer Assets'!$D:$D,'[3]Active Customer Assets'!J:J,"",0)</f>
        <v>45209.884722222203</v>
      </c>
      <c r="DL339" s="28">
        <f>_xlfn.XLOOKUP($C339,'[3]Active Customer Assets'!$D:$D,'[3]Active Customer Assets'!K:K,"",0)</f>
        <v>45197.229166666701</v>
      </c>
      <c r="DM339" s="28">
        <f>_xlfn.XLOOKUP($C339,'[3]Active Customer Assets'!$D:$D,'[3]Active Customer Assets'!L:L,"",0)</f>
        <v>46006.6393634259</v>
      </c>
      <c r="DN339" s="21">
        <f>_xlfn.XLOOKUP($C339,'[3]Active Customer Assets'!$D:$D,'[3]Active Customer Assets'!M:M,"",0)</f>
        <v>1469</v>
      </c>
      <c r="DO339" s="28">
        <f>_xlfn.XLOOKUP($C339,'[3]Active Customer Assets'!$D:$D,'[3]Active Customer Assets'!N:N,"",0)</f>
        <v>0</v>
      </c>
      <c r="DP339" s="28">
        <f>_xlfn.XLOOKUP($C339,'[3]Active Customer Assets'!$D:$D,'[3]Active Customer Assets'!O:O,"",0)</f>
        <v>0</v>
      </c>
      <c r="DQ339" s="28" t="str">
        <f>_xlfn.XLOOKUP($C339,'[3]Active Customer Assets'!$D:$D,'[3]Active Customer Assets'!P:P,"",0)</f>
        <v>Air lube Plus</v>
      </c>
      <c r="DR339" s="28">
        <f>_xlfn.XLOOKUP($C339,'[3]Active Customer Assets'!$D:$D,'[3]Active Customer Assets'!Q:Q,"",0)</f>
        <v>46006</v>
      </c>
      <c r="DS339" s="28">
        <f>_xlfn.XLOOKUP($C339,'[3]Active Customer Assets'!$D:$D,'[3]Active Customer Assets'!R:R,"",0)</f>
        <v>46004</v>
      </c>
      <c r="DT339" s="28">
        <f>_xlfn.XLOOKUP($C339,'[3]Active Customer Assets'!$D:$D,'[3]Active Customer Assets'!S:S,"",0)</f>
        <v>46004</v>
      </c>
      <c r="DU339" s="28">
        <f>_xlfn.XLOOKUP($C339,'[3]Active Customer Assets'!$D:$D,'[3]Active Customer Assets'!T:T,"",0)</f>
        <v>46004</v>
      </c>
      <c r="DV339" s="28">
        <f>_xlfn.XLOOKUP($C339,'[3]Active Customer Assets'!$D:$D,'[3]Active Customer Assets'!U:U,"",0)</f>
        <v>46004</v>
      </c>
      <c r="DW339" s="28">
        <f>_xlfn.XLOOKUP($C339,'[3]Active Customer Assets'!$D:$D,'[3]Active Customer Assets'!V:V,"",0)</f>
        <v>46004</v>
      </c>
      <c r="DX339" s="28">
        <f>_xlfn.XLOOKUP($C339,'[3]Active Customer Assets'!$D:$D,'[3]Active Customer Assets'!W:W,"",0)</f>
        <v>46004</v>
      </c>
      <c r="DY339" s="28">
        <f>_xlfn.XLOOKUP($C339,'[3]Active Customer Assets'!$D:$D,'[3]Active Customer Assets'!X:X,"",0)</f>
        <v>46004</v>
      </c>
      <c r="DZ339" s="28">
        <f>_xlfn.XLOOKUP($C339,'[3]Active Customer Assets'!$D:$D,'[3]Active Customer Assets'!Y:Y,"",0)</f>
        <v>45209</v>
      </c>
      <c r="EA339" s="28" t="str">
        <f>_xlfn.XLOOKUP($C339,'[3]Active Customer Assets'!$D:$D,'[3]Active Customer Assets'!Z:Z,"",0)</f>
        <v>1500</v>
      </c>
      <c r="EB339" s="28" t="str">
        <f>_xlfn.XLOOKUP($C339,'[3]Active Customer Assets'!$D:$D,'[3]Active Customer Assets'!AA:AA,"",0)</f>
        <v>750</v>
      </c>
      <c r="EC339" s="28" t="str">
        <f>_xlfn.XLOOKUP($C339,'[3]Active Customer Assets'!$D:$D,'[3]Active Customer Assets'!AB:AB,"",0)</f>
        <v>500</v>
      </c>
      <c r="ED339" s="28" t="str">
        <f>_xlfn.XLOOKUP($C339,'[3]Active Customer Assets'!$D:$D,'[3]Active Customer Assets'!AC:AC,"",0)</f>
        <v>750</v>
      </c>
      <c r="EE339" s="28" t="str">
        <f>_xlfn.XLOOKUP($C339,'[3]Active Customer Assets'!$D:$D,'[3]Active Customer Assets'!AD:AD,"",0)</f>
        <v>750</v>
      </c>
      <c r="EF339" s="28" t="str">
        <f>_xlfn.XLOOKUP($C339,'[3]Active Customer Assets'!$D:$D,'[3]Active Customer Assets'!AE:AE,"",0)</f>
        <v>1500</v>
      </c>
      <c r="EG339" s="28" t="str">
        <f>_xlfn.XLOOKUP($C339,'[3]Active Customer Assets'!$D:$D,'[3]Active Customer Assets'!AF:AF,"",0)</f>
        <v>1000</v>
      </c>
      <c r="EH339" s="28" t="str">
        <f>_xlfn.XLOOKUP($C339,'[3]Active Customer Assets'!$D:$D,'[3]Active Customer Assets'!AG:AG,"",0)</f>
        <v>1500</v>
      </c>
      <c r="EI339" s="28" t="str">
        <f>_xlfn.XLOOKUP($C339,'[3]Active Customer Assets'!$D:$D,'[3]Active Customer Assets'!AH:AH,"",0)</f>
        <v>1500</v>
      </c>
      <c r="EJ339" s="21">
        <f>_xlfn.XLOOKUP($C339,'[3]Active Customer Assets'!$D:$D,'[3]Active Customer Assets'!AI:AI,"",0)</f>
        <v>10</v>
      </c>
      <c r="EK339" s="35" t="str">
        <f>[3]!tbl_DPSAC[[#This Row],[Unit Status]]</f>
        <v>Active</v>
      </c>
    </row>
    <row r="340" spans="1:141" x14ac:dyDescent="0.15">
      <c r="A340" s="11">
        <f>ROW(tbl_DPSAC[[#This Row],[Sl. No.]])-1</f>
        <v>339</v>
      </c>
      <c r="B340" s="12" t="s">
        <v>136</v>
      </c>
      <c r="C340" s="12" t="s">
        <v>1839</v>
      </c>
      <c r="D340" s="12" t="s">
        <v>1491</v>
      </c>
      <c r="E340" s="12" t="s">
        <v>1492</v>
      </c>
      <c r="F340" s="12" t="s">
        <v>161</v>
      </c>
      <c r="G340" s="13" t="s">
        <v>1840</v>
      </c>
      <c r="H340" s="13" t="str">
        <f>_xlfn.XLOOKUP(C340,'[1]E&amp;DPSAC'!$K:$K,'[1]E&amp;DPSAC'!$E:$E,,0)</f>
        <v>AKASHKANARI</v>
      </c>
      <c r="I340" s="13" t="s">
        <v>1841</v>
      </c>
      <c r="J340" s="13">
        <v>9031032277</v>
      </c>
      <c r="K340" s="13" t="s">
        <v>143</v>
      </c>
      <c r="L340" s="12" t="str">
        <f t="shared" ca="1" si="126"/>
        <v>Non - Warranty</v>
      </c>
      <c r="M340" s="14">
        <v>45233</v>
      </c>
      <c r="N340" s="15">
        <v>24</v>
      </c>
      <c r="O340" s="14">
        <f t="shared" si="125"/>
        <v>45991</v>
      </c>
      <c r="P340" s="11" t="s">
        <v>213</v>
      </c>
      <c r="Q340" s="19" t="str">
        <f>_xlfn.XLOOKUP(C340,'[2]Sch Calls'!$R:$R,'[2]Sch Calls'!$F:$F,"",0)</f>
        <v>CC-01907572</v>
      </c>
      <c r="R340" s="18">
        <f>_xlfn.XLOOKUP(C340,'[2]Sch Calls'!$R:$R,'[2]Sch Calls'!$A:$A,"",0)</f>
        <v>46008.565659722197</v>
      </c>
      <c r="S340" s="17">
        <f>_xlfn.XLOOKUP(C340,'[2]Sch Calls'!$R:$R,'[2]Sch Calls'!$B:$B,"",0)</f>
        <v>2350</v>
      </c>
      <c r="T340" s="18">
        <f>_xlfn.XLOOKUP(C340,'[1]E&amp;DPSAC'!$K:$K,'[1]E&amp;DPSAC'!$W:$W,"",0)</f>
        <v>46008</v>
      </c>
      <c r="U340" s="17">
        <f>_xlfn.XLOOKUP(C340,'[1]E&amp;DPSAC'!$K:$K,'[1]E&amp;DPSAC'!$Z:$Z,"",0)</f>
        <v>2350</v>
      </c>
      <c r="V340" s="17">
        <f>_xlfn.XLOOKUP(C340,'[2]1. All Calls'!$R:$R,'[2]1. All Calls'!$B:$B,"",0)</f>
        <v>2350</v>
      </c>
      <c r="W340" s="20">
        <f>_xlfn.XLOOKUP(C340,'[2]1. All Calls'!$R:$R,'[2]1. All Calls'!$A:$A,"",0)</f>
        <v>46008.565659722197</v>
      </c>
      <c r="X340" s="17" t="str">
        <f>_xlfn.XLOOKUP(C340,'[2]Sch Calls'!$R:$R,'[2]Sch Calls'!$AB:$AB,"",0)</f>
        <v>Attend the site for scheduled service so drain oil from the tank and drained oil from the cooler total 36 liters oil drain then change air filter for compressor and engine both sides, change oil filter and change ELGI air lube Plus oil 40 liters. Then start the unit found running ok.</v>
      </c>
      <c r="Y340" s="17">
        <f t="shared" si="127"/>
        <v>750</v>
      </c>
      <c r="Z340" s="17" t="str">
        <f t="shared" si="128"/>
        <v>Done</v>
      </c>
      <c r="AA340" s="21">
        <f t="shared" ca="1" si="129"/>
        <v>92.43434027780313</v>
      </c>
      <c r="AB340" s="21" t="str">
        <f t="shared" ca="1" si="130"/>
        <v>Done</v>
      </c>
      <c r="AC340" s="11">
        <f ca="1">tbl_DPSAC[[#This Row],[Current Month Due Count]]</f>
        <v>0</v>
      </c>
      <c r="AD340" s="11">
        <f ca="1">tbl_DPSAC[[#This Row],[Next Month Due2]]</f>
        <v>0</v>
      </c>
      <c r="AE340" s="11"/>
      <c r="AF340" s="11">
        <v>0</v>
      </c>
      <c r="AG340" s="17">
        <f t="shared" ca="1" si="131"/>
        <v>2350</v>
      </c>
      <c r="AH340" s="11" t="s">
        <v>1842</v>
      </c>
      <c r="AI340" s="11" t="s">
        <v>1843</v>
      </c>
      <c r="AJ340" s="11" t="s">
        <v>1844</v>
      </c>
      <c r="AK340" s="11">
        <v>0</v>
      </c>
      <c r="AL340" s="11">
        <v>0</v>
      </c>
      <c r="AM340" s="11">
        <v>0</v>
      </c>
      <c r="AN340" s="11">
        <v>0</v>
      </c>
      <c r="AO340" s="11">
        <v>0</v>
      </c>
      <c r="AP340" s="11">
        <v>0</v>
      </c>
      <c r="AQ340" s="11">
        <v>0</v>
      </c>
      <c r="AR340" s="11">
        <v>0</v>
      </c>
      <c r="AS340" s="11">
        <v>0</v>
      </c>
      <c r="AT340" s="11">
        <v>0</v>
      </c>
      <c r="AU340" s="11">
        <v>0</v>
      </c>
      <c r="AV340" s="11">
        <v>0</v>
      </c>
      <c r="AW340" s="11">
        <v>0</v>
      </c>
      <c r="AX340" s="11" t="str">
        <f t="shared" ca="1" si="132"/>
        <v>No Service Dues</v>
      </c>
      <c r="AY340" s="17">
        <v>2350</v>
      </c>
      <c r="AZ340" s="22">
        <v>46008</v>
      </c>
      <c r="BA340" s="17" t="s">
        <v>1845</v>
      </c>
      <c r="BB340" s="17">
        <v>2350</v>
      </c>
      <c r="BC340" s="22">
        <v>46008</v>
      </c>
      <c r="BD340" s="17" t="s">
        <v>1845</v>
      </c>
      <c r="BE340" s="17">
        <v>2350</v>
      </c>
      <c r="BF340" s="22">
        <v>46008</v>
      </c>
      <c r="BG340" s="17" t="s">
        <v>1845</v>
      </c>
      <c r="BH340" s="17">
        <v>2350</v>
      </c>
      <c r="BI340" s="22">
        <v>46008</v>
      </c>
      <c r="BJ340" s="17" t="s">
        <v>1845</v>
      </c>
      <c r="BK340" s="17">
        <v>2350</v>
      </c>
      <c r="BL340" s="22">
        <v>46008</v>
      </c>
      <c r="BM340" s="17" t="s">
        <v>1845</v>
      </c>
      <c r="BN340" s="23">
        <f t="shared" si="133"/>
        <v>46188</v>
      </c>
      <c r="BO340" s="23">
        <f t="shared" si="134"/>
        <v>46188</v>
      </c>
      <c r="BP340" s="23">
        <f t="shared" si="135"/>
        <v>46188</v>
      </c>
      <c r="BQ340" s="23">
        <f t="shared" si="136"/>
        <v>46188</v>
      </c>
      <c r="BR340" s="23">
        <f t="shared" si="147"/>
        <v>46373</v>
      </c>
      <c r="BS340" s="24">
        <f t="shared" ca="1" si="137"/>
        <v>750</v>
      </c>
      <c r="BT340" s="25">
        <f t="shared" ca="1" si="138"/>
        <v>1500</v>
      </c>
      <c r="BU340" s="25">
        <f t="shared" ca="1" si="139"/>
        <v>750</v>
      </c>
      <c r="BV340" s="25">
        <f t="shared" ca="1" si="140"/>
        <v>750</v>
      </c>
      <c r="BW340" s="25">
        <f t="shared" ca="1" si="141"/>
        <v>1500</v>
      </c>
      <c r="BX340" s="26"/>
      <c r="BY340" s="11">
        <f t="shared" ca="1" si="142"/>
        <v>0</v>
      </c>
      <c r="BZ340" s="11">
        <f t="shared" ca="1" si="148"/>
        <v>0</v>
      </c>
      <c r="CA340" s="11">
        <f t="shared" ca="1" si="143"/>
        <v>0</v>
      </c>
      <c r="CB340" s="28">
        <f>_xlfn.XLOOKUP($C340,'[3]BIS Feb-26'!$C:$C,'[3]BIS Feb-26'!U:U,"",0)</f>
        <v>46007.770833333299</v>
      </c>
      <c r="CC340" s="28">
        <f>_xlfn.XLOOKUP($C340,'[3]BIS Feb-26'!$C:$C,'[3]BIS Feb-26'!V:V,"",0)</f>
        <v>46007.770833333299</v>
      </c>
      <c r="CD340" s="28">
        <f>_xlfn.XLOOKUP($C340,'[3]BIS Feb-26'!$C:$C,'[3]BIS Feb-26'!W:W,"",0)</f>
        <v>46007.770833333299</v>
      </c>
      <c r="CE340" s="28">
        <f>_xlfn.XLOOKUP($C340,'[3]BIS Feb-26'!$C:$C,'[3]BIS Feb-26'!X:X,"",0)</f>
        <v>46007.770833333299</v>
      </c>
      <c r="CF340" s="28">
        <f>_xlfn.XLOOKUP($C340,'[3]BIS Feb-26'!$C:$C,'[3]BIS Feb-26'!Y:Y,"",0)</f>
        <v>46007.770833333299</v>
      </c>
      <c r="CG340" s="28">
        <f>_xlfn.XLOOKUP($C340,'[3]BIS Feb-26'!$C:$C,'[3]BIS Feb-26'!Z:Z,"",0)</f>
        <v>45497.770833333299</v>
      </c>
      <c r="CH340" s="28">
        <f>_xlfn.XLOOKUP($C340,'[3]BIS Feb-26'!$C:$C,'[3]BIS Feb-26'!AA:AA,"",0)</f>
        <v>46007.770833333299</v>
      </c>
      <c r="CI340" s="28">
        <f>_xlfn.XLOOKUP($C340,'[3]BIS Feb-26'!$C:$C,'[3]BIS Feb-26'!AB:AB,"",0)</f>
        <v>45497.770833333299</v>
      </c>
      <c r="CJ340" s="28">
        <f>_xlfn.XLOOKUP($C340,'[3]BIS Feb-26'!$C:$C,'[3]BIS Feb-26'!AC:AC,"",0)</f>
        <v>45497.770833333299</v>
      </c>
      <c r="CK340" s="29" t="str">
        <f>_xlfn.XLOOKUP($C340,'[3]BIS Feb-26'!$C:$C,'[3]BIS Feb-26'!AD:AD,"",0)</f>
        <v>1500</v>
      </c>
      <c r="CL340" s="29" t="str">
        <f>_xlfn.XLOOKUP($C340,'[3]BIS Feb-26'!$C:$C,'[3]BIS Feb-26'!AE:AE,"",0)</f>
        <v>750</v>
      </c>
      <c r="CM340" s="29" t="str">
        <f>_xlfn.XLOOKUP($C340,'[3]BIS Feb-26'!$C:$C,'[3]BIS Feb-26'!AF:AF,"",0)</f>
        <v>750</v>
      </c>
      <c r="CN340" s="29" t="str">
        <f>_xlfn.XLOOKUP($C340,'[3]BIS Feb-26'!$C:$C,'[3]BIS Feb-26'!AG:AG,"",0)</f>
        <v>750</v>
      </c>
      <c r="CO340" s="29" t="str">
        <f>_xlfn.XLOOKUP($C340,'[3]BIS Feb-26'!$C:$C,'[3]BIS Feb-26'!AH:AH,"",0)</f>
        <v>750</v>
      </c>
      <c r="CP340" s="29" t="str">
        <f>_xlfn.XLOOKUP($C340,'[3]BIS Feb-26'!$C:$C,'[3]BIS Feb-26'!AI:AI,"",0)</f>
        <v>850</v>
      </c>
      <c r="CQ340" s="29" t="str">
        <f>_xlfn.XLOOKUP($C340,'[3]BIS Feb-26'!$C:$C,'[3]BIS Feb-26'!AJ:AJ,"",0)</f>
        <v>1000</v>
      </c>
      <c r="CR340" s="29" t="str">
        <f>_xlfn.XLOOKUP($C340,'[3]BIS Feb-26'!$C:$C,'[3]BIS Feb-26'!AK:AK,"",0)</f>
        <v>850</v>
      </c>
      <c r="CS340" s="29" t="str">
        <f>_xlfn.XLOOKUP($C340,'[3]BIS Feb-26'!$C:$C,'[3]BIS Feb-26'!AL:AL,"",0)</f>
        <v>850</v>
      </c>
      <c r="CT340" s="29">
        <f>_xlfn.XLOOKUP($C340,'[3]BIS Feb-26'!$C:$C,'[3]BIS Feb-26'!AM:AM,"",0)</f>
        <v>4</v>
      </c>
      <c r="CU340" s="28">
        <f>_xlfn.XLOOKUP($C340,'[3]BIS Feb-26'!$C:$C,'[3]BIS Feb-26'!AN:AN,"",0)</f>
        <v>46187</v>
      </c>
      <c r="CV340" s="28">
        <f>_xlfn.XLOOKUP($C340,'[3]BIS Feb-26'!$C:$C,'[3]BIS Feb-26'!AO:AO,"",0)</f>
        <v>46187</v>
      </c>
      <c r="CW340" s="28">
        <f>_xlfn.XLOOKUP($C340,'[3]BIS Feb-26'!$C:$C,'[3]BIS Feb-26'!AP:AP,"",0)</f>
        <v>46187</v>
      </c>
      <c r="CX340" s="28">
        <f>_xlfn.XLOOKUP($C340,'[3]BIS Feb-26'!$C:$C,'[3]BIS Feb-26'!AQ:AQ,"",0)</f>
        <v>46187</v>
      </c>
      <c r="CY340" s="28">
        <f>_xlfn.XLOOKUP($C340,'[3]BIS Feb-26'!$C:$C,'[3]BIS Feb-26'!AR:AR,"",0)</f>
        <v>46187</v>
      </c>
      <c r="CZ340" s="28">
        <f>_xlfn.XLOOKUP($C340,'[3]BIS Feb-26'!$C:$C,'[3]BIS Feb-26'!AS:AS,"",0)</f>
        <v>45767</v>
      </c>
      <c r="DA340" s="28">
        <f>_xlfn.XLOOKUP($C340,'[3]BIS Feb-26'!$C:$C,'[3]BIS Feb-26'!AT:AT,"",0)</f>
        <v>46258</v>
      </c>
      <c r="DB340" s="28">
        <f>_xlfn.XLOOKUP($C340,'[3]BIS Feb-26'!$C:$C,'[3]BIS Feb-26'!AU:AU,"",0)</f>
        <v>45677</v>
      </c>
      <c r="DC340" s="28">
        <f>_xlfn.XLOOKUP($C340,'[3]BIS Feb-26'!$C:$C,'[3]BIS Feb-26'!AV:AV,"",0)</f>
        <v>45862</v>
      </c>
      <c r="DD340" s="11">
        <f>_xlfn.XLOOKUP($C340,'[3]BIS Feb-26'!$C:$C,'[3]BIS Feb-26'!AW:AW,"",0)</f>
        <v>1</v>
      </c>
      <c r="DE340" s="11">
        <f>_xlfn.XLOOKUP($C340,'[3]BIS Feb-26'!$C:$C,'[3]BIS Feb-26'!AX:AX,"",0)</f>
        <v>0</v>
      </c>
      <c r="DF340" s="11">
        <f>_xlfn.XLOOKUP($C340,'[3]BIS Feb-26'!$C:$C,'[3]BIS Feb-26'!AY:AY,"",0)</f>
        <v>0</v>
      </c>
      <c r="DG340" s="11">
        <f t="shared" ca="1" si="144"/>
        <v>3</v>
      </c>
      <c r="DH340" s="11">
        <f t="shared" ca="1" si="145"/>
        <v>0</v>
      </c>
      <c r="DI340" s="11">
        <f t="shared" ca="1" si="146"/>
        <v>0</v>
      </c>
      <c r="DJ340" s="11" t="str">
        <f>_xlfn.XLOOKUP($C340,'[3]Active Customer Assets'!$D:$D,'[3]Active Customer Assets'!I:I,"",0)</f>
        <v>B (Below 100% potential spares purchased)</v>
      </c>
      <c r="DK340" s="28">
        <f>_xlfn.XLOOKUP($C340,'[3]Active Customer Assets'!$D:$D,'[3]Active Customer Assets'!J:J,"",0)</f>
        <v>45233.8215277778</v>
      </c>
      <c r="DL340" s="28">
        <f>_xlfn.XLOOKUP($C340,'[3]Active Customer Assets'!$D:$D,'[3]Active Customer Assets'!K:K,"",0)</f>
        <v>45203.229166666701</v>
      </c>
      <c r="DM340" s="28">
        <f>_xlfn.XLOOKUP($C340,'[3]Active Customer Assets'!$D:$D,'[3]Active Customer Assets'!L:L,"",0)</f>
        <v>46008.6797800926</v>
      </c>
      <c r="DN340" s="21">
        <f>_xlfn.XLOOKUP($C340,'[3]Active Customer Assets'!$D:$D,'[3]Active Customer Assets'!M:M,"",0)</f>
        <v>2350</v>
      </c>
      <c r="DO340" s="28">
        <f>_xlfn.XLOOKUP($C340,'[3]Active Customer Assets'!$D:$D,'[3]Active Customer Assets'!N:N,"",0)</f>
        <v>0</v>
      </c>
      <c r="DP340" s="28">
        <f>_xlfn.XLOOKUP($C340,'[3]Active Customer Assets'!$D:$D,'[3]Active Customer Assets'!O:O,"",0)</f>
        <v>0</v>
      </c>
      <c r="DQ340" s="28" t="str">
        <f>_xlfn.XLOOKUP($C340,'[3]Active Customer Assets'!$D:$D,'[3]Active Customer Assets'!P:P,"",0)</f>
        <v>Air lube Plus</v>
      </c>
      <c r="DR340" s="28">
        <f>_xlfn.XLOOKUP($C340,'[3]Active Customer Assets'!$D:$D,'[3]Active Customer Assets'!Q:Q,"",0)</f>
        <v>46008</v>
      </c>
      <c r="DS340" s="28">
        <f>_xlfn.XLOOKUP($C340,'[3]Active Customer Assets'!$D:$D,'[3]Active Customer Assets'!R:R,"",0)</f>
        <v>46008</v>
      </c>
      <c r="DT340" s="28">
        <f>_xlfn.XLOOKUP($C340,'[3]Active Customer Assets'!$D:$D,'[3]Active Customer Assets'!S:S,"",0)</f>
        <v>46008</v>
      </c>
      <c r="DU340" s="28">
        <f>_xlfn.XLOOKUP($C340,'[3]Active Customer Assets'!$D:$D,'[3]Active Customer Assets'!T:T,"",0)</f>
        <v>46008</v>
      </c>
      <c r="DV340" s="28">
        <f>_xlfn.XLOOKUP($C340,'[3]Active Customer Assets'!$D:$D,'[3]Active Customer Assets'!U:U,"",0)</f>
        <v>46008</v>
      </c>
      <c r="DW340" s="28">
        <f>_xlfn.XLOOKUP($C340,'[3]Active Customer Assets'!$D:$D,'[3]Active Customer Assets'!V:V,"",0)</f>
        <v>45498</v>
      </c>
      <c r="DX340" s="28">
        <f>_xlfn.XLOOKUP($C340,'[3]Active Customer Assets'!$D:$D,'[3]Active Customer Assets'!W:W,"",0)</f>
        <v>46008</v>
      </c>
      <c r="DY340" s="28">
        <f>_xlfn.XLOOKUP($C340,'[3]Active Customer Assets'!$D:$D,'[3]Active Customer Assets'!X:X,"",0)</f>
        <v>45498</v>
      </c>
      <c r="DZ340" s="28">
        <f>_xlfn.XLOOKUP($C340,'[3]Active Customer Assets'!$D:$D,'[3]Active Customer Assets'!Y:Y,"",0)</f>
        <v>45498</v>
      </c>
      <c r="EA340" s="28" t="str">
        <f>_xlfn.XLOOKUP($C340,'[3]Active Customer Assets'!$D:$D,'[3]Active Customer Assets'!Z:Z,"",0)</f>
        <v>1500</v>
      </c>
      <c r="EB340" s="28" t="str">
        <f>_xlfn.XLOOKUP($C340,'[3]Active Customer Assets'!$D:$D,'[3]Active Customer Assets'!AA:AA,"",0)</f>
        <v>750</v>
      </c>
      <c r="EC340" s="28" t="str">
        <f>_xlfn.XLOOKUP($C340,'[3]Active Customer Assets'!$D:$D,'[3]Active Customer Assets'!AB:AB,"",0)</f>
        <v>750</v>
      </c>
      <c r="ED340" s="28" t="str">
        <f>_xlfn.XLOOKUP($C340,'[3]Active Customer Assets'!$D:$D,'[3]Active Customer Assets'!AC:AC,"",0)</f>
        <v>750</v>
      </c>
      <c r="EE340" s="28" t="str">
        <f>_xlfn.XLOOKUP($C340,'[3]Active Customer Assets'!$D:$D,'[3]Active Customer Assets'!AD:AD,"",0)</f>
        <v>750</v>
      </c>
      <c r="EF340" s="28" t="str">
        <f>_xlfn.XLOOKUP($C340,'[3]Active Customer Assets'!$D:$D,'[3]Active Customer Assets'!AE:AE,"",0)</f>
        <v>850</v>
      </c>
      <c r="EG340" s="28" t="str">
        <f>_xlfn.XLOOKUP($C340,'[3]Active Customer Assets'!$D:$D,'[3]Active Customer Assets'!AF:AF,"",0)</f>
        <v>1000</v>
      </c>
      <c r="EH340" s="28" t="str">
        <f>_xlfn.XLOOKUP($C340,'[3]Active Customer Assets'!$D:$D,'[3]Active Customer Assets'!AG:AG,"",0)</f>
        <v>850</v>
      </c>
      <c r="EI340" s="28" t="str">
        <f>_xlfn.XLOOKUP($C340,'[3]Active Customer Assets'!$D:$D,'[3]Active Customer Assets'!AH:AH,"",0)</f>
        <v>850</v>
      </c>
      <c r="EJ340" s="21">
        <f>_xlfn.XLOOKUP($C340,'[3]Active Customer Assets'!$D:$D,'[3]Active Customer Assets'!AI:AI,"",0)</f>
        <v>4</v>
      </c>
      <c r="EK340" s="35" t="str">
        <f>[3]!tbl_DPSAC[[#This Row],[Unit Status]]</f>
        <v>Active</v>
      </c>
    </row>
    <row r="341" spans="1:141" ht="31.5" x14ac:dyDescent="0.15">
      <c r="A341" s="11">
        <f>ROW(tbl_DPSAC[[#This Row],[Sl. No.]])-1</f>
        <v>340</v>
      </c>
      <c r="B341" s="12" t="s">
        <v>136</v>
      </c>
      <c r="C341" s="12" t="s">
        <v>1846</v>
      </c>
      <c r="D341" s="12" t="s">
        <v>1491</v>
      </c>
      <c r="E341" s="12" t="s">
        <v>1492</v>
      </c>
      <c r="F341" s="12" t="s">
        <v>161</v>
      </c>
      <c r="G341" s="13" t="s">
        <v>1063</v>
      </c>
      <c r="H341" s="13" t="str">
        <f>_xlfn.XLOOKUP(C341,'[1]E&amp;DPSAC'!$K:$K,'[1]E&amp;DPSAC'!$E:$E,,0)</f>
        <v>BHURKUNDA</v>
      </c>
      <c r="I341" s="13"/>
      <c r="J341" s="13">
        <v>7672025601</v>
      </c>
      <c r="K341" s="13">
        <v>6200279030</v>
      </c>
      <c r="L341" s="12" t="str">
        <f t="shared" ca="1" si="126"/>
        <v>Non - Warranty</v>
      </c>
      <c r="M341" s="14">
        <v>45268</v>
      </c>
      <c r="N341" s="15">
        <v>24</v>
      </c>
      <c r="O341" s="14">
        <f t="shared" si="125"/>
        <v>46022</v>
      </c>
      <c r="P341" s="11" t="s">
        <v>213</v>
      </c>
      <c r="Q341" s="19" t="str">
        <f>_xlfn.XLOOKUP(C341,'[2]Sch Calls'!$R:$R,'[2]Sch Calls'!$F:$F,"",0)</f>
        <v>CC-01910512</v>
      </c>
      <c r="R341" s="18">
        <f>_xlfn.XLOOKUP(C341,'[2]Sch Calls'!$R:$R,'[2]Sch Calls'!$A:$A,"",0)</f>
        <v>46010.685995370397</v>
      </c>
      <c r="S341" s="17">
        <f>_xlfn.XLOOKUP(C341,'[2]Sch Calls'!$R:$R,'[2]Sch Calls'!$B:$B,"",0)</f>
        <v>4325</v>
      </c>
      <c r="T341" s="18">
        <f>_xlfn.XLOOKUP(C341,'[1]E&amp;DPSAC'!$K:$K,'[1]E&amp;DPSAC'!$W:$W,"",0)</f>
        <v>46011</v>
      </c>
      <c r="U341" s="17">
        <f>_xlfn.XLOOKUP(C341,'[1]E&amp;DPSAC'!$K:$K,'[1]E&amp;DPSAC'!$Z:$Z,"",0)</f>
        <v>4325</v>
      </c>
      <c r="V341" s="17">
        <f>_xlfn.XLOOKUP(C341,'[2]1. All Calls'!$R:$R,'[2]1. All Calls'!$B:$B,"",0)</f>
        <v>4325</v>
      </c>
      <c r="W341" s="20">
        <f>_xlfn.XLOOKUP(C341,'[2]1. All Calls'!$R:$R,'[2]1. All Calls'!$A:$A,"",0)</f>
        <v>46010.685995370397</v>
      </c>
      <c r="X341" s="17" t="str">
        <f>_xlfn.XLOOKUP(C341,'[2]Sch Calls'!$R:$R,'[2]Sch Calls'!$AB:$AB,"",0)</f>
        <v>Attend the site for schedule service start the work oil drain tank and cooler after cranking 2 Time total oil drain 38 liter change parts-oil 38lit, oil filter 2 nos, actuator kit 1nos engine side replaced the parts and start the unit unit running good condition all parameters proper work</v>
      </c>
      <c r="Y341" s="17">
        <f t="shared" si="127"/>
        <v>750</v>
      </c>
      <c r="Z341" s="17" t="str">
        <f t="shared" si="128"/>
        <v>Done</v>
      </c>
      <c r="AA341" s="21">
        <f t="shared" ca="1" si="129"/>
        <v>90.314004629603005</v>
      </c>
      <c r="AB341" s="21" t="str">
        <f t="shared" ca="1" si="130"/>
        <v>Done</v>
      </c>
      <c r="AC341" s="11">
        <f ca="1">tbl_DPSAC[[#This Row],[Current Month Due Count]]</f>
        <v>0</v>
      </c>
      <c r="AD341" s="11">
        <f ca="1">tbl_DPSAC[[#This Row],[Next Month Due2]]</f>
        <v>1</v>
      </c>
      <c r="AE341" s="11"/>
      <c r="AF341" s="11">
        <v>4</v>
      </c>
      <c r="AG341" s="17">
        <f t="shared" ca="1" si="131"/>
        <v>4686</v>
      </c>
      <c r="AH341" s="11" t="s">
        <v>1847</v>
      </c>
      <c r="AI341" s="11" t="s">
        <v>1848</v>
      </c>
      <c r="AJ341" s="11" t="s">
        <v>1849</v>
      </c>
      <c r="AK341" s="11" t="s">
        <v>1850</v>
      </c>
      <c r="AL341" s="11">
        <v>0</v>
      </c>
      <c r="AM341" s="11">
        <v>0</v>
      </c>
      <c r="AN341" s="27" t="s">
        <v>1851</v>
      </c>
      <c r="AO341" s="27" t="s">
        <v>1852</v>
      </c>
      <c r="AP341" s="11" t="s">
        <v>1853</v>
      </c>
      <c r="AQ341" s="11">
        <v>0</v>
      </c>
      <c r="AR341" s="11">
        <v>0</v>
      </c>
      <c r="AS341" s="11">
        <v>0</v>
      </c>
      <c r="AT341" s="11">
        <v>0</v>
      </c>
      <c r="AU341" s="11">
        <v>0</v>
      </c>
      <c r="AV341" s="11">
        <v>0</v>
      </c>
      <c r="AW341" s="11">
        <v>0</v>
      </c>
      <c r="AX341" s="11" t="str">
        <f t="shared" ca="1" si="132"/>
        <v>1 Service Due</v>
      </c>
      <c r="AY341" s="17">
        <v>4325</v>
      </c>
      <c r="AZ341" s="22">
        <v>46010</v>
      </c>
      <c r="BA341" s="17" t="s">
        <v>1854</v>
      </c>
      <c r="BB341" s="17">
        <v>4250</v>
      </c>
      <c r="BC341" s="22">
        <v>45976</v>
      </c>
      <c r="BD341" s="17" t="s">
        <v>1855</v>
      </c>
      <c r="BE341" s="17">
        <v>4325</v>
      </c>
      <c r="BF341" s="22">
        <v>46010</v>
      </c>
      <c r="BG341" s="17" t="s">
        <v>1854</v>
      </c>
      <c r="BH341" s="17">
        <v>4325</v>
      </c>
      <c r="BI341" s="22">
        <v>46010</v>
      </c>
      <c r="BJ341" s="17" t="s">
        <v>1854</v>
      </c>
      <c r="BK341" s="17">
        <v>3100</v>
      </c>
      <c r="BL341" s="22">
        <v>45756</v>
      </c>
      <c r="BM341" s="17" t="s">
        <v>1856</v>
      </c>
      <c r="BN341" s="23">
        <f t="shared" si="133"/>
        <v>46190</v>
      </c>
      <c r="BO341" s="23">
        <f t="shared" si="134"/>
        <v>46156</v>
      </c>
      <c r="BP341" s="23">
        <f t="shared" si="135"/>
        <v>46190</v>
      </c>
      <c r="BQ341" s="23">
        <f t="shared" si="136"/>
        <v>46190</v>
      </c>
      <c r="BR341" s="23">
        <f t="shared" si="147"/>
        <v>46121</v>
      </c>
      <c r="BS341" s="24">
        <f t="shared" ca="1" si="137"/>
        <v>389</v>
      </c>
      <c r="BT341" s="25">
        <f t="shared" ca="1" si="138"/>
        <v>1064</v>
      </c>
      <c r="BU341" s="25">
        <f t="shared" ca="1" si="139"/>
        <v>389</v>
      </c>
      <c r="BV341" s="25">
        <f t="shared" ca="1" si="140"/>
        <v>389</v>
      </c>
      <c r="BW341" s="25">
        <f t="shared" ca="1" si="141"/>
        <v>-86</v>
      </c>
      <c r="BX341" s="26"/>
      <c r="BY341" s="11">
        <f t="shared" ca="1" si="142"/>
        <v>0</v>
      </c>
      <c r="BZ341" s="11">
        <f t="shared" ca="1" si="148"/>
        <v>0</v>
      </c>
      <c r="CA341" s="11">
        <f t="shared" ca="1" si="143"/>
        <v>1</v>
      </c>
      <c r="CB341" s="28">
        <f>_xlfn.XLOOKUP($C341,'[3]BIS Feb-26'!$C:$C,'[3]BIS Feb-26'!U:U,"",0)</f>
        <v>46009.770833333299</v>
      </c>
      <c r="CC341" s="28">
        <f>_xlfn.XLOOKUP($C341,'[3]BIS Feb-26'!$C:$C,'[3]BIS Feb-26'!V:V,"",0)</f>
        <v>45975.770833333299</v>
      </c>
      <c r="CD341" s="28">
        <f>_xlfn.XLOOKUP($C341,'[3]BIS Feb-26'!$C:$C,'[3]BIS Feb-26'!W:W,"",0)</f>
        <v>45975.770833333299</v>
      </c>
      <c r="CE341" s="28">
        <f>_xlfn.XLOOKUP($C341,'[3]BIS Feb-26'!$C:$C,'[3]BIS Feb-26'!X:X,"",0)</f>
        <v>46009.770833333299</v>
      </c>
      <c r="CF341" s="28">
        <f>_xlfn.XLOOKUP($C341,'[3]BIS Feb-26'!$C:$C,'[3]BIS Feb-26'!Y:Y,"",0)</f>
        <v>46009.770833333299</v>
      </c>
      <c r="CG341" s="28">
        <f>_xlfn.XLOOKUP($C341,'[3]BIS Feb-26'!$C:$C,'[3]BIS Feb-26'!Z:Z,"",0)</f>
        <v>45975.770833333299</v>
      </c>
      <c r="CH341" s="28">
        <f>_xlfn.XLOOKUP($C341,'[3]BIS Feb-26'!$C:$C,'[3]BIS Feb-26'!AA:AA,"",0)</f>
        <v>45975.770833333299</v>
      </c>
      <c r="CI341" s="28">
        <f>_xlfn.XLOOKUP($C341,'[3]BIS Feb-26'!$C:$C,'[3]BIS Feb-26'!AB:AB,"",0)</f>
        <v>45755.770833333299</v>
      </c>
      <c r="CJ341" s="28">
        <f>_xlfn.XLOOKUP($C341,'[3]BIS Feb-26'!$C:$C,'[3]BIS Feb-26'!AC:AC,"",0)</f>
        <v>45755.770833333299</v>
      </c>
      <c r="CK341" s="29" t="str">
        <f>_xlfn.XLOOKUP($C341,'[3]BIS Feb-26'!$C:$C,'[3]BIS Feb-26'!AD:AD,"",0)</f>
        <v>500</v>
      </c>
      <c r="CL341" s="29" t="str">
        <f>_xlfn.XLOOKUP($C341,'[3]BIS Feb-26'!$C:$C,'[3]BIS Feb-26'!AE:AE,"",0)</f>
        <v>500</v>
      </c>
      <c r="CM341" s="29" t="str">
        <f>_xlfn.XLOOKUP($C341,'[3]BIS Feb-26'!$C:$C,'[3]BIS Feb-26'!AF:AF,"",0)</f>
        <v>500</v>
      </c>
      <c r="CN341" s="29" t="str">
        <f>_xlfn.XLOOKUP($C341,'[3]BIS Feb-26'!$C:$C,'[3]BIS Feb-26'!AG:AG,"",0)</f>
        <v>500</v>
      </c>
      <c r="CO341" s="29" t="str">
        <f>_xlfn.XLOOKUP($C341,'[3]BIS Feb-26'!$C:$C,'[3]BIS Feb-26'!AH:AH,"",0)</f>
        <v>500</v>
      </c>
      <c r="CP341" s="29" t="str">
        <f>_xlfn.XLOOKUP($C341,'[3]BIS Feb-26'!$C:$C,'[3]BIS Feb-26'!AI:AI,"",0)</f>
        <v>1500</v>
      </c>
      <c r="CQ341" s="29" t="str">
        <f>_xlfn.XLOOKUP($C341,'[3]BIS Feb-26'!$C:$C,'[3]BIS Feb-26'!AJ:AJ,"",0)</f>
        <v>1000</v>
      </c>
      <c r="CR341" s="29" t="str">
        <f>_xlfn.XLOOKUP($C341,'[3]BIS Feb-26'!$C:$C,'[3]BIS Feb-26'!AK:AK,"",0)</f>
        <v>1500</v>
      </c>
      <c r="CS341" s="29" t="str">
        <f>_xlfn.XLOOKUP($C341,'[3]BIS Feb-26'!$C:$C,'[3]BIS Feb-26'!AL:AL,"",0)</f>
        <v>3000</v>
      </c>
      <c r="CT341" s="29">
        <f>_xlfn.XLOOKUP($C341,'[3]BIS Feb-26'!$C:$C,'[3]BIS Feb-26'!AM:AM,"",0)</f>
        <v>10</v>
      </c>
      <c r="CU341" s="28">
        <f>_xlfn.XLOOKUP($C341,'[3]BIS Feb-26'!$C:$C,'[3]BIS Feb-26'!AN:AN,"",0)</f>
        <v>46061</v>
      </c>
      <c r="CV341" s="28">
        <f>_xlfn.XLOOKUP($C341,'[3]BIS Feb-26'!$C:$C,'[3]BIS Feb-26'!AO:AO,"",0)</f>
        <v>46061</v>
      </c>
      <c r="CW341" s="28">
        <f>_xlfn.XLOOKUP($C341,'[3]BIS Feb-26'!$C:$C,'[3]BIS Feb-26'!AP:AP,"",0)</f>
        <v>46061</v>
      </c>
      <c r="CX341" s="28">
        <f>_xlfn.XLOOKUP($C341,'[3]BIS Feb-26'!$C:$C,'[3]BIS Feb-26'!AQ:AQ,"",0)</f>
        <v>46061</v>
      </c>
      <c r="CY341" s="28">
        <f>_xlfn.XLOOKUP($C341,'[3]BIS Feb-26'!$C:$C,'[3]BIS Feb-26'!AR:AR,"",0)</f>
        <v>46061</v>
      </c>
      <c r="CZ341" s="28">
        <f>_xlfn.XLOOKUP($C341,'[3]BIS Feb-26'!$C:$C,'[3]BIS Feb-26'!AS:AS,"",0)</f>
        <v>46161</v>
      </c>
      <c r="DA341" s="28">
        <f>_xlfn.XLOOKUP($C341,'[3]BIS Feb-26'!$C:$C,'[3]BIS Feb-26'!AT:AT,"",0)</f>
        <v>46111</v>
      </c>
      <c r="DB341" s="28">
        <f>_xlfn.XLOOKUP($C341,'[3]BIS Feb-26'!$C:$C,'[3]BIS Feb-26'!AU:AU,"",0)</f>
        <v>45935</v>
      </c>
      <c r="DC341" s="28">
        <f>_xlfn.XLOOKUP($C341,'[3]BIS Feb-26'!$C:$C,'[3]BIS Feb-26'!AV:AV,"",0)</f>
        <v>46120</v>
      </c>
      <c r="DD341" s="11">
        <f>_xlfn.XLOOKUP($C341,'[3]BIS Feb-26'!$C:$C,'[3]BIS Feb-26'!AW:AW,"",0)</f>
        <v>1</v>
      </c>
      <c r="DE341" s="11">
        <f>_xlfn.XLOOKUP($C341,'[3]BIS Feb-26'!$C:$C,'[3]BIS Feb-26'!AX:AX,"",0)</f>
        <v>1</v>
      </c>
      <c r="DF341" s="11">
        <f>_xlfn.XLOOKUP($C341,'[3]BIS Feb-26'!$C:$C,'[3]BIS Feb-26'!AY:AY,"",0)</f>
        <v>1</v>
      </c>
      <c r="DG341" s="11">
        <f t="shared" ca="1" si="144"/>
        <v>6</v>
      </c>
      <c r="DH341" s="11">
        <f t="shared" ca="1" si="145"/>
        <v>1</v>
      </c>
      <c r="DI341" s="11">
        <f t="shared" ca="1" si="146"/>
        <v>1</v>
      </c>
      <c r="DJ341" s="11" t="str">
        <f>_xlfn.XLOOKUP($C341,'[3]Active Customer Assets'!$D:$D,'[3]Active Customer Assets'!I:I,"",0)</f>
        <v>B (Below 100% potential spares purchased)</v>
      </c>
      <c r="DK341" s="28">
        <f>_xlfn.XLOOKUP($C341,'[3]Active Customer Assets'!$D:$D,'[3]Active Customer Assets'!J:J,"",0)</f>
        <v>45268</v>
      </c>
      <c r="DL341" s="28">
        <f>_xlfn.XLOOKUP($C341,'[3]Active Customer Assets'!$D:$D,'[3]Active Customer Assets'!K:K,"",0)</f>
        <v>45252.229166666701</v>
      </c>
      <c r="DM341" s="28">
        <f>_xlfn.XLOOKUP($C341,'[3]Active Customer Assets'!$D:$D,'[3]Active Customer Assets'!L:L,"",0)</f>
        <v>46011.417557870402</v>
      </c>
      <c r="DN341" s="21">
        <f>_xlfn.XLOOKUP($C341,'[3]Active Customer Assets'!$D:$D,'[3]Active Customer Assets'!M:M,"",0)</f>
        <v>4325</v>
      </c>
      <c r="DO341" s="28">
        <f>_xlfn.XLOOKUP($C341,'[3]Active Customer Assets'!$D:$D,'[3]Active Customer Assets'!N:N,"",0)</f>
        <v>0</v>
      </c>
      <c r="DP341" s="28">
        <f>_xlfn.XLOOKUP($C341,'[3]Active Customer Assets'!$D:$D,'[3]Active Customer Assets'!O:O,"",0)</f>
        <v>0</v>
      </c>
      <c r="DQ341" s="28" t="str">
        <f>_xlfn.XLOOKUP($C341,'[3]Active Customer Assets'!$D:$D,'[3]Active Customer Assets'!P:P,"",0)</f>
        <v>Air lube Plus</v>
      </c>
      <c r="DR341" s="28">
        <f>_xlfn.XLOOKUP($C341,'[3]Active Customer Assets'!$D:$D,'[3]Active Customer Assets'!Q:Q,"",0)</f>
        <v>46010</v>
      </c>
      <c r="DS341" s="28">
        <f>_xlfn.XLOOKUP($C341,'[3]Active Customer Assets'!$D:$D,'[3]Active Customer Assets'!R:R,"",0)</f>
        <v>45976</v>
      </c>
      <c r="DT341" s="28">
        <f>_xlfn.XLOOKUP($C341,'[3]Active Customer Assets'!$D:$D,'[3]Active Customer Assets'!S:S,"",0)</f>
        <v>45976</v>
      </c>
      <c r="DU341" s="28">
        <f>_xlfn.XLOOKUP($C341,'[3]Active Customer Assets'!$D:$D,'[3]Active Customer Assets'!T:T,"",0)</f>
        <v>46010</v>
      </c>
      <c r="DV341" s="28">
        <f>_xlfn.XLOOKUP($C341,'[3]Active Customer Assets'!$D:$D,'[3]Active Customer Assets'!U:U,"",0)</f>
        <v>46010</v>
      </c>
      <c r="DW341" s="28">
        <f>_xlfn.XLOOKUP($C341,'[3]Active Customer Assets'!$D:$D,'[3]Active Customer Assets'!V:V,"",0)</f>
        <v>45976</v>
      </c>
      <c r="DX341" s="28">
        <f>_xlfn.XLOOKUP($C341,'[3]Active Customer Assets'!$D:$D,'[3]Active Customer Assets'!W:W,"",0)</f>
        <v>45976</v>
      </c>
      <c r="DY341" s="28">
        <f>_xlfn.XLOOKUP($C341,'[3]Active Customer Assets'!$D:$D,'[3]Active Customer Assets'!X:X,"",0)</f>
        <v>45756</v>
      </c>
      <c r="DZ341" s="28">
        <f>_xlfn.XLOOKUP($C341,'[3]Active Customer Assets'!$D:$D,'[3]Active Customer Assets'!Y:Y,"",0)</f>
        <v>45756</v>
      </c>
      <c r="EA341" s="28" t="str">
        <f>_xlfn.XLOOKUP($C341,'[3]Active Customer Assets'!$D:$D,'[3]Active Customer Assets'!Z:Z,"",0)</f>
        <v>500</v>
      </c>
      <c r="EB341" s="28" t="str">
        <f>_xlfn.XLOOKUP($C341,'[3]Active Customer Assets'!$D:$D,'[3]Active Customer Assets'!AA:AA,"",0)</f>
        <v>500</v>
      </c>
      <c r="EC341" s="28" t="str">
        <f>_xlfn.XLOOKUP($C341,'[3]Active Customer Assets'!$D:$D,'[3]Active Customer Assets'!AB:AB,"",0)</f>
        <v>500</v>
      </c>
      <c r="ED341" s="28" t="str">
        <f>_xlfn.XLOOKUP($C341,'[3]Active Customer Assets'!$D:$D,'[3]Active Customer Assets'!AC:AC,"",0)</f>
        <v>500</v>
      </c>
      <c r="EE341" s="28" t="str">
        <f>_xlfn.XLOOKUP($C341,'[3]Active Customer Assets'!$D:$D,'[3]Active Customer Assets'!AD:AD,"",0)</f>
        <v>500</v>
      </c>
      <c r="EF341" s="28" t="str">
        <f>_xlfn.XLOOKUP($C341,'[3]Active Customer Assets'!$D:$D,'[3]Active Customer Assets'!AE:AE,"",0)</f>
        <v>1500</v>
      </c>
      <c r="EG341" s="28" t="str">
        <f>_xlfn.XLOOKUP($C341,'[3]Active Customer Assets'!$D:$D,'[3]Active Customer Assets'!AF:AF,"",0)</f>
        <v>1000</v>
      </c>
      <c r="EH341" s="28" t="str">
        <f>_xlfn.XLOOKUP($C341,'[3]Active Customer Assets'!$D:$D,'[3]Active Customer Assets'!AG:AG,"",0)</f>
        <v>1500</v>
      </c>
      <c r="EI341" s="28" t="str">
        <f>_xlfn.XLOOKUP($C341,'[3]Active Customer Assets'!$D:$D,'[3]Active Customer Assets'!AH:AH,"",0)</f>
        <v>3000</v>
      </c>
      <c r="EJ341" s="21">
        <f>_xlfn.XLOOKUP($C341,'[3]Active Customer Assets'!$D:$D,'[3]Active Customer Assets'!AI:AI,"",0)</f>
        <v>10</v>
      </c>
      <c r="EK341" s="35" t="str">
        <f>[3]!tbl_DPSAC[[#This Row],[Unit Status]]</f>
        <v>Active</v>
      </c>
    </row>
    <row r="342" spans="1:141" x14ac:dyDescent="0.15">
      <c r="A342" s="11">
        <f>ROW(tbl_DPSAC[[#This Row],[Sl. No.]])-1</f>
        <v>341</v>
      </c>
      <c r="B342" s="12" t="s">
        <v>136</v>
      </c>
      <c r="C342" s="12" t="s">
        <v>1857</v>
      </c>
      <c r="D342" s="12" t="s">
        <v>1491</v>
      </c>
      <c r="E342" s="12" t="s">
        <v>1492</v>
      </c>
      <c r="F342" s="12" t="s">
        <v>161</v>
      </c>
      <c r="G342" s="13" t="s">
        <v>1858</v>
      </c>
      <c r="H342" s="13" t="str">
        <f>_xlfn.XLOOKUP(C342,'[1]E&amp;DPSAC'!$K:$K,'[1]E&amp;DPSAC'!$E:$E,,0)</f>
        <v>BAGODAR</v>
      </c>
      <c r="I342" s="13" t="s">
        <v>1859</v>
      </c>
      <c r="J342" s="13">
        <v>9934111977</v>
      </c>
      <c r="K342" s="13" t="s">
        <v>143</v>
      </c>
      <c r="L342" s="12" t="str">
        <f t="shared" ca="1" si="126"/>
        <v>Non - Warranty</v>
      </c>
      <c r="M342" s="14">
        <v>45280</v>
      </c>
      <c r="N342" s="15">
        <v>24</v>
      </c>
      <c r="O342" s="14">
        <f t="shared" si="125"/>
        <v>46022</v>
      </c>
      <c r="P342" s="11" t="s">
        <v>213</v>
      </c>
      <c r="Q342" s="19" t="str">
        <f>_xlfn.XLOOKUP(C342,'[2]Sch Calls'!$R:$R,'[2]Sch Calls'!$F:$F,"",0)</f>
        <v>CC-01477129</v>
      </c>
      <c r="R342" s="18">
        <f>_xlfn.XLOOKUP(C342,'[2]Sch Calls'!$R:$R,'[2]Sch Calls'!$A:$A,"",0)</f>
        <v>45622.6266203704</v>
      </c>
      <c r="S342" s="17">
        <f>_xlfn.XLOOKUP(C342,'[2]Sch Calls'!$R:$R,'[2]Sch Calls'!$B:$B,"",0)</f>
        <v>1370</v>
      </c>
      <c r="T342" s="18">
        <f>_xlfn.XLOOKUP(C342,'[1]E&amp;DPSAC'!$K:$K,'[1]E&amp;DPSAC'!$W:$W,"",0)</f>
        <v>45622</v>
      </c>
      <c r="U342" s="17">
        <f>_xlfn.XLOOKUP(C342,'[1]E&amp;DPSAC'!$K:$K,'[1]E&amp;DPSAC'!$Z:$Z,"",0)</f>
        <v>1072</v>
      </c>
      <c r="V342" s="17">
        <f>_xlfn.XLOOKUP(C342,'[2]1. All Calls'!$R:$R,'[2]1. All Calls'!$B:$B,"",0)</f>
        <v>1695</v>
      </c>
      <c r="W342" s="20">
        <f>_xlfn.XLOOKUP(C342,'[2]1. All Calls'!$R:$R,'[2]1. All Calls'!$A:$A,"",0)</f>
        <v>45993.499930555598</v>
      </c>
      <c r="X342" s="17" t="str">
        <f>_xlfn.XLOOKUP(C342,'[2]Sch Calls'!$R:$R,'[2]Sch Calls'!$AB:$AB,"",0)</f>
        <v>Attend the site for schedule service so drain oil from tank and drain oil from cooler total 38 liters oil drain. Then change air filter for compressor and engine both side, change oil filter and change 40 liters ELGI air lube oil plus. Then start the unit found running ok.</v>
      </c>
      <c r="Y342" s="17">
        <f t="shared" si="127"/>
        <v>425</v>
      </c>
      <c r="Z342" s="17" t="str">
        <f t="shared" si="128"/>
        <v>Done</v>
      </c>
      <c r="AA342" s="21">
        <f t="shared" ca="1" si="129"/>
        <v>478.37337962960009</v>
      </c>
      <c r="AB342" s="21" t="str">
        <f t="shared" ca="1" si="130"/>
        <v>Due</v>
      </c>
      <c r="AC342" s="11">
        <f ca="1">tbl_DPSAC[[#This Row],[Current Month Due Count]]</f>
        <v>0</v>
      </c>
      <c r="AD342" s="11">
        <f ca="1">tbl_DPSAC[[#This Row],[Next Month Due2]]</f>
        <v>0</v>
      </c>
      <c r="AE342" s="11"/>
      <c r="AF342" s="11">
        <v>1</v>
      </c>
      <c r="AG342" s="17">
        <f t="shared" ca="1" si="131"/>
        <v>1803</v>
      </c>
      <c r="AH342" s="11" t="s">
        <v>1860</v>
      </c>
      <c r="AI342" s="11" t="s">
        <v>1861</v>
      </c>
      <c r="AJ342" s="11">
        <v>0</v>
      </c>
      <c r="AK342" s="11">
        <v>0</v>
      </c>
      <c r="AL342" s="11">
        <v>0</v>
      </c>
      <c r="AM342" s="11">
        <v>0</v>
      </c>
      <c r="AN342" s="11">
        <v>0</v>
      </c>
      <c r="AO342" s="11">
        <v>0</v>
      </c>
      <c r="AP342" s="11">
        <v>0</v>
      </c>
      <c r="AQ342" s="11">
        <v>0</v>
      </c>
      <c r="AR342" s="11">
        <v>0</v>
      </c>
      <c r="AS342" s="11">
        <v>0</v>
      </c>
      <c r="AT342" s="11">
        <v>0</v>
      </c>
      <c r="AU342" s="11">
        <v>0</v>
      </c>
      <c r="AV342" s="11">
        <v>0</v>
      </c>
      <c r="AW342" s="11">
        <v>0</v>
      </c>
      <c r="AX342" s="11" t="str">
        <f t="shared" ca="1" si="132"/>
        <v>2 Service Due</v>
      </c>
      <c r="AY342" s="17">
        <v>1370</v>
      </c>
      <c r="AZ342" s="22">
        <v>45622</v>
      </c>
      <c r="BA342" s="17" t="s">
        <v>1862</v>
      </c>
      <c r="BB342" s="17">
        <v>1</v>
      </c>
      <c r="BC342" s="22">
        <v>45280</v>
      </c>
      <c r="BD342" s="17" t="s">
        <v>1863</v>
      </c>
      <c r="BE342" s="17">
        <v>1370</v>
      </c>
      <c r="BF342" s="22">
        <v>45622</v>
      </c>
      <c r="BG342" s="17" t="s">
        <v>1862</v>
      </c>
      <c r="BH342" s="17">
        <v>1370</v>
      </c>
      <c r="BI342" s="22">
        <v>45622</v>
      </c>
      <c r="BJ342" s="17" t="s">
        <v>1862</v>
      </c>
      <c r="BK342" s="17">
        <v>1</v>
      </c>
      <c r="BL342" s="22">
        <v>45280</v>
      </c>
      <c r="BM342" s="17" t="s">
        <v>1863</v>
      </c>
      <c r="BN342" s="23">
        <f t="shared" si="133"/>
        <v>45802</v>
      </c>
      <c r="BO342" s="23">
        <f t="shared" si="134"/>
        <v>45460</v>
      </c>
      <c r="BP342" s="23">
        <f t="shared" si="135"/>
        <v>45802</v>
      </c>
      <c r="BQ342" s="23">
        <f t="shared" si="136"/>
        <v>45802</v>
      </c>
      <c r="BR342" s="23">
        <f t="shared" si="147"/>
        <v>45645</v>
      </c>
      <c r="BS342" s="24">
        <f t="shared" ca="1" si="137"/>
        <v>317</v>
      </c>
      <c r="BT342" s="25">
        <f t="shared" ca="1" si="138"/>
        <v>-302</v>
      </c>
      <c r="BU342" s="25">
        <f t="shared" ca="1" si="139"/>
        <v>317</v>
      </c>
      <c r="BV342" s="25">
        <f t="shared" ca="1" si="140"/>
        <v>317</v>
      </c>
      <c r="BW342" s="25">
        <f t="shared" ca="1" si="141"/>
        <v>-302</v>
      </c>
      <c r="BX342" s="26"/>
      <c r="BY342" s="11">
        <f t="shared" ca="1" si="142"/>
        <v>5</v>
      </c>
      <c r="BZ342" s="11">
        <f t="shared" ca="1" si="148"/>
        <v>0</v>
      </c>
      <c r="CA342" s="11">
        <f t="shared" ca="1" si="143"/>
        <v>0</v>
      </c>
      <c r="CB342" s="28">
        <f>_xlfn.XLOOKUP($C342,'[3]BIS Feb-26'!$C:$C,'[3]BIS Feb-26'!U:U,"",0)</f>
        <v>45621.770833333299</v>
      </c>
      <c r="CC342" s="28">
        <f>_xlfn.XLOOKUP($C342,'[3]BIS Feb-26'!$C:$C,'[3]BIS Feb-26'!V:V,"",0)</f>
        <v>45621.770833333299</v>
      </c>
      <c r="CD342" s="28">
        <f>_xlfn.XLOOKUP($C342,'[3]BIS Feb-26'!$C:$C,'[3]BIS Feb-26'!W:W,"",0)</f>
        <v>45621.770833333299</v>
      </c>
      <c r="CE342" s="28">
        <f>_xlfn.XLOOKUP($C342,'[3]BIS Feb-26'!$C:$C,'[3]BIS Feb-26'!X:X,"",0)</f>
        <v>45621.770833333299</v>
      </c>
      <c r="CF342" s="28">
        <f>_xlfn.XLOOKUP($C342,'[3]BIS Feb-26'!$C:$C,'[3]BIS Feb-26'!Y:Y,"",0)</f>
        <v>45621.770833333299</v>
      </c>
      <c r="CG342" s="28">
        <f>_xlfn.XLOOKUP($C342,'[3]BIS Feb-26'!$C:$C,'[3]BIS Feb-26'!Z:Z,"",0)</f>
        <v>45279.770833333299</v>
      </c>
      <c r="CH342" s="28">
        <f>_xlfn.XLOOKUP($C342,'[3]BIS Feb-26'!$C:$C,'[3]BIS Feb-26'!AA:AA,"",0)</f>
        <v>45279.770833333299</v>
      </c>
      <c r="CI342" s="28">
        <f>_xlfn.XLOOKUP($C342,'[3]BIS Feb-26'!$C:$C,'[3]BIS Feb-26'!AB:AB,"",0)</f>
        <v>45279.770833333299</v>
      </c>
      <c r="CJ342" s="28">
        <f>_xlfn.XLOOKUP($C342,'[3]BIS Feb-26'!$C:$C,'[3]BIS Feb-26'!AC:AC,"",0)</f>
        <v>45279.770833333299</v>
      </c>
      <c r="CK342" s="29" t="str">
        <f>_xlfn.XLOOKUP($C342,'[3]BIS Feb-26'!$C:$C,'[3]BIS Feb-26'!AD:AD,"",0)</f>
        <v>400</v>
      </c>
      <c r="CL342" s="29" t="str">
        <f>_xlfn.XLOOKUP($C342,'[3]BIS Feb-26'!$C:$C,'[3]BIS Feb-26'!AE:AE,"",0)</f>
        <v>400</v>
      </c>
      <c r="CM342" s="29" t="str">
        <f>_xlfn.XLOOKUP($C342,'[3]BIS Feb-26'!$C:$C,'[3]BIS Feb-26'!AF:AF,"",0)</f>
        <v>400</v>
      </c>
      <c r="CN342" s="29" t="str">
        <f>_xlfn.XLOOKUP($C342,'[3]BIS Feb-26'!$C:$C,'[3]BIS Feb-26'!AG:AG,"",0)</f>
        <v>400</v>
      </c>
      <c r="CO342" s="29" t="str">
        <f>_xlfn.XLOOKUP($C342,'[3]BIS Feb-26'!$C:$C,'[3]BIS Feb-26'!AH:AH,"",0)</f>
        <v>400</v>
      </c>
      <c r="CP342" s="29" t="str">
        <f>_xlfn.XLOOKUP($C342,'[3]BIS Feb-26'!$C:$C,'[3]BIS Feb-26'!AI:AI,"",0)</f>
        <v>400</v>
      </c>
      <c r="CQ342" s="29" t="str">
        <f>_xlfn.XLOOKUP($C342,'[3]BIS Feb-26'!$C:$C,'[3]BIS Feb-26'!AJ:AJ,"",0)</f>
        <v>1000</v>
      </c>
      <c r="CR342" s="29" t="str">
        <f>_xlfn.XLOOKUP($C342,'[3]BIS Feb-26'!$C:$C,'[3]BIS Feb-26'!AK:AK,"",0)</f>
        <v>400</v>
      </c>
      <c r="CS342" s="29" t="str">
        <f>_xlfn.XLOOKUP($C342,'[3]BIS Feb-26'!$C:$C,'[3]BIS Feb-26'!AL:AL,"",0)</f>
        <v>400</v>
      </c>
      <c r="CT342" s="29">
        <f>_xlfn.XLOOKUP($C342,'[3]BIS Feb-26'!$C:$C,'[3]BIS Feb-26'!AM:AM,"",0)</f>
        <v>0</v>
      </c>
      <c r="CU342" s="28">
        <f>_xlfn.XLOOKUP($C342,'[3]BIS Feb-26'!$C:$C,'[3]BIS Feb-26'!AN:AN,"",0)</f>
        <v>0</v>
      </c>
      <c r="CV342" s="28">
        <f>_xlfn.XLOOKUP($C342,'[3]BIS Feb-26'!$C:$C,'[3]BIS Feb-26'!AO:AO,"",0)</f>
        <v>0</v>
      </c>
      <c r="CW342" s="28">
        <f>_xlfn.XLOOKUP($C342,'[3]BIS Feb-26'!$C:$C,'[3]BIS Feb-26'!AP:AP,"",0)</f>
        <v>0</v>
      </c>
      <c r="CX342" s="28">
        <f>_xlfn.XLOOKUP($C342,'[3]BIS Feb-26'!$C:$C,'[3]BIS Feb-26'!AQ:AQ,"",0)</f>
        <v>0</v>
      </c>
      <c r="CY342" s="28">
        <f>_xlfn.XLOOKUP($C342,'[3]BIS Feb-26'!$C:$C,'[3]BIS Feb-26'!AR:AR,"",0)</f>
        <v>0</v>
      </c>
      <c r="CZ342" s="28">
        <f>_xlfn.XLOOKUP($C342,'[3]BIS Feb-26'!$C:$C,'[3]BIS Feb-26'!AS:AS,"",0)</f>
        <v>0</v>
      </c>
      <c r="DA342" s="28">
        <f>_xlfn.XLOOKUP($C342,'[3]BIS Feb-26'!$C:$C,'[3]BIS Feb-26'!AT:AT,"",0)</f>
        <v>0</v>
      </c>
      <c r="DB342" s="28">
        <f>_xlfn.XLOOKUP($C342,'[3]BIS Feb-26'!$C:$C,'[3]BIS Feb-26'!AU:AU,"",0)</f>
        <v>0</v>
      </c>
      <c r="DC342" s="28">
        <f>_xlfn.XLOOKUP($C342,'[3]BIS Feb-26'!$C:$C,'[3]BIS Feb-26'!AV:AV,"",0)</f>
        <v>0</v>
      </c>
      <c r="DD342" s="11">
        <f>_xlfn.XLOOKUP($C342,'[3]BIS Feb-26'!$C:$C,'[3]BIS Feb-26'!AW:AW,"",0)</f>
        <v>0</v>
      </c>
      <c r="DE342" s="11">
        <f>_xlfn.XLOOKUP($C342,'[3]BIS Feb-26'!$C:$C,'[3]BIS Feb-26'!AX:AX,"",0)</f>
        <v>0</v>
      </c>
      <c r="DF342" s="11">
        <f>_xlfn.XLOOKUP($C342,'[3]BIS Feb-26'!$C:$C,'[3]BIS Feb-26'!AY:AY,"",0)</f>
        <v>0</v>
      </c>
      <c r="DG342" s="11">
        <f t="shared" ca="1" si="144"/>
        <v>9</v>
      </c>
      <c r="DH342" s="11">
        <f t="shared" ca="1" si="145"/>
        <v>0</v>
      </c>
      <c r="DI342" s="11">
        <f t="shared" ca="1" si="146"/>
        <v>0</v>
      </c>
      <c r="DJ342" s="11" t="str">
        <f>_xlfn.XLOOKUP($C342,'[3]Active Customer Assets'!$D:$D,'[3]Active Customer Assets'!I:I,"",0)</f>
        <v>B (Below 100% potential spares purchased)</v>
      </c>
      <c r="DK342" s="28">
        <f>_xlfn.XLOOKUP($C342,'[3]Active Customer Assets'!$D:$D,'[3]Active Customer Assets'!J:J,"",0)</f>
        <v>45280.574999999997</v>
      </c>
      <c r="DL342" s="28">
        <f>_xlfn.XLOOKUP($C342,'[3]Active Customer Assets'!$D:$D,'[3]Active Customer Assets'!K:K,"",0)</f>
        <v>45195.229166666701</v>
      </c>
      <c r="DM342" s="28">
        <f>_xlfn.XLOOKUP($C342,'[3]Active Customer Assets'!$D:$D,'[3]Active Customer Assets'!L:L,"",0)</f>
        <v>45993.500462962998</v>
      </c>
      <c r="DN342" s="21">
        <f>_xlfn.XLOOKUP($C342,'[3]Active Customer Assets'!$D:$D,'[3]Active Customer Assets'!M:M,"",0)</f>
        <v>1695</v>
      </c>
      <c r="DO342" s="28">
        <f>_xlfn.XLOOKUP($C342,'[3]Active Customer Assets'!$D:$D,'[3]Active Customer Assets'!N:N,"",0)</f>
        <v>0</v>
      </c>
      <c r="DP342" s="28">
        <f>_xlfn.XLOOKUP($C342,'[3]Active Customer Assets'!$D:$D,'[3]Active Customer Assets'!O:O,"",0)</f>
        <v>0</v>
      </c>
      <c r="DQ342" s="28" t="str">
        <f>_xlfn.XLOOKUP($C342,'[3]Active Customer Assets'!$D:$D,'[3]Active Customer Assets'!P:P,"",0)</f>
        <v>Air lube Plus</v>
      </c>
      <c r="DR342" s="28">
        <f>_xlfn.XLOOKUP($C342,'[3]Active Customer Assets'!$D:$D,'[3]Active Customer Assets'!Q:Q,"",0)</f>
        <v>45622</v>
      </c>
      <c r="DS342" s="28">
        <f>_xlfn.XLOOKUP($C342,'[3]Active Customer Assets'!$D:$D,'[3]Active Customer Assets'!R:R,"",0)</f>
        <v>45622</v>
      </c>
      <c r="DT342" s="28">
        <f>_xlfn.XLOOKUP($C342,'[3]Active Customer Assets'!$D:$D,'[3]Active Customer Assets'!S:S,"",0)</f>
        <v>45622</v>
      </c>
      <c r="DU342" s="28">
        <f>_xlfn.XLOOKUP($C342,'[3]Active Customer Assets'!$D:$D,'[3]Active Customer Assets'!T:T,"",0)</f>
        <v>45622</v>
      </c>
      <c r="DV342" s="28">
        <f>_xlfn.XLOOKUP($C342,'[3]Active Customer Assets'!$D:$D,'[3]Active Customer Assets'!U:U,"",0)</f>
        <v>45622</v>
      </c>
      <c r="DW342" s="28">
        <f>_xlfn.XLOOKUP($C342,'[3]Active Customer Assets'!$D:$D,'[3]Active Customer Assets'!V:V,"",0)</f>
        <v>45280</v>
      </c>
      <c r="DX342" s="28">
        <f>_xlfn.XLOOKUP($C342,'[3]Active Customer Assets'!$D:$D,'[3]Active Customer Assets'!W:W,"",0)</f>
        <v>45280</v>
      </c>
      <c r="DY342" s="28">
        <f>_xlfn.XLOOKUP($C342,'[3]Active Customer Assets'!$D:$D,'[3]Active Customer Assets'!X:X,"",0)</f>
        <v>45280</v>
      </c>
      <c r="DZ342" s="28">
        <f>_xlfn.XLOOKUP($C342,'[3]Active Customer Assets'!$D:$D,'[3]Active Customer Assets'!Y:Y,"",0)</f>
        <v>45280</v>
      </c>
      <c r="EA342" s="28" t="str">
        <f>_xlfn.XLOOKUP($C342,'[3]Active Customer Assets'!$D:$D,'[3]Active Customer Assets'!Z:Z,"",0)</f>
        <v>400</v>
      </c>
      <c r="EB342" s="28" t="str">
        <f>_xlfn.XLOOKUP($C342,'[3]Active Customer Assets'!$D:$D,'[3]Active Customer Assets'!AA:AA,"",0)</f>
        <v>400</v>
      </c>
      <c r="EC342" s="28" t="str">
        <f>_xlfn.XLOOKUP($C342,'[3]Active Customer Assets'!$D:$D,'[3]Active Customer Assets'!AB:AB,"",0)</f>
        <v>400</v>
      </c>
      <c r="ED342" s="28" t="str">
        <f>_xlfn.XLOOKUP($C342,'[3]Active Customer Assets'!$D:$D,'[3]Active Customer Assets'!AC:AC,"",0)</f>
        <v>400</v>
      </c>
      <c r="EE342" s="28" t="str">
        <f>_xlfn.XLOOKUP($C342,'[3]Active Customer Assets'!$D:$D,'[3]Active Customer Assets'!AD:AD,"",0)</f>
        <v>400</v>
      </c>
      <c r="EF342" s="28" t="str">
        <f>_xlfn.XLOOKUP($C342,'[3]Active Customer Assets'!$D:$D,'[3]Active Customer Assets'!AE:AE,"",0)</f>
        <v>400</v>
      </c>
      <c r="EG342" s="28" t="str">
        <f>_xlfn.XLOOKUP($C342,'[3]Active Customer Assets'!$D:$D,'[3]Active Customer Assets'!AF:AF,"",0)</f>
        <v>1000</v>
      </c>
      <c r="EH342" s="28" t="str">
        <f>_xlfn.XLOOKUP($C342,'[3]Active Customer Assets'!$D:$D,'[3]Active Customer Assets'!AG:AG,"",0)</f>
        <v>400</v>
      </c>
      <c r="EI342" s="28" t="str">
        <f>_xlfn.XLOOKUP($C342,'[3]Active Customer Assets'!$D:$D,'[3]Active Customer Assets'!AH:AH,"",0)</f>
        <v>400</v>
      </c>
      <c r="EJ342" s="21">
        <f>_xlfn.XLOOKUP($C342,'[3]Active Customer Assets'!$D:$D,'[3]Active Customer Assets'!AI:AI,"",0)</f>
        <v>0</v>
      </c>
      <c r="EK342" s="35" t="str">
        <f>[3]!tbl_DPSAC[[#This Row],[Unit Status]]</f>
        <v>Active</v>
      </c>
    </row>
    <row r="343" spans="1:141" x14ac:dyDescent="0.15">
      <c r="A343" s="11">
        <f>ROW(tbl_DPSAC[[#This Row],[Sl. No.]])-1</f>
        <v>342</v>
      </c>
      <c r="B343" s="12" t="s">
        <v>196</v>
      </c>
      <c r="C343" s="12" t="s">
        <v>1864</v>
      </c>
      <c r="D343" s="12" t="s">
        <v>1312</v>
      </c>
      <c r="E343" s="12" t="s">
        <v>199</v>
      </c>
      <c r="F343" s="12" t="s">
        <v>161</v>
      </c>
      <c r="G343" s="13" t="s">
        <v>1427</v>
      </c>
      <c r="H343" s="13" t="str">
        <f>_xlfn.XLOOKUP(C343,'[1]E&amp;DPSAC'!$K:$K,'[1]E&amp;DPSAC'!$E:$E,,0)</f>
        <v>BARAUNI</v>
      </c>
      <c r="I343" s="13" t="s">
        <v>1865</v>
      </c>
      <c r="J343" s="13">
        <v>9386279110</v>
      </c>
      <c r="K343" s="13">
        <v>8228896589</v>
      </c>
      <c r="L343" s="12" t="str">
        <f t="shared" ca="1" si="126"/>
        <v>Non - Warranty</v>
      </c>
      <c r="M343" s="14">
        <v>45267</v>
      </c>
      <c r="N343" s="15">
        <v>24</v>
      </c>
      <c r="O343" s="14">
        <f t="shared" si="125"/>
        <v>46022</v>
      </c>
      <c r="P343" s="11" t="s">
        <v>213</v>
      </c>
      <c r="Q343" s="19" t="str">
        <f>_xlfn.XLOOKUP(C343,'[2]Sch Calls'!$R:$R,'[2]Sch Calls'!$F:$F,"",0)</f>
        <v>CC-01757525</v>
      </c>
      <c r="R343" s="18">
        <f>_xlfn.XLOOKUP(C343,'[2]Sch Calls'!$R:$R,'[2]Sch Calls'!$A:$A,"",0)</f>
        <v>45876.477083333331</v>
      </c>
      <c r="S343" s="17">
        <f>_xlfn.XLOOKUP(C343,'[2]Sch Calls'!$R:$R,'[2]Sch Calls'!$B:$B,"",0)</f>
        <v>2348</v>
      </c>
      <c r="T343" s="18">
        <f>_xlfn.XLOOKUP(C343,'[1]E&amp;DPSAC'!$K:$K,'[1]E&amp;DPSAC'!$W:$W,"",0)</f>
        <v>45876</v>
      </c>
      <c r="U343" s="17">
        <f>_xlfn.XLOOKUP(C343,'[1]E&amp;DPSAC'!$K:$K,'[1]E&amp;DPSAC'!$Z:$Z,"",0)</f>
        <v>2348</v>
      </c>
      <c r="V343" s="17">
        <f>_xlfn.XLOOKUP(C343,'[2]1. All Calls'!$R:$R,'[2]1. All Calls'!$B:$B,"",0)</f>
        <v>2530</v>
      </c>
      <c r="W343" s="20">
        <f>_xlfn.XLOOKUP(C343,'[2]1. All Calls'!$R:$R,'[2]1. All Calls'!$A:$A,"",0)</f>
        <v>45968.614814814799</v>
      </c>
      <c r="X343" s="17" t="str">
        <f>_xlfn.XLOOKUP(C343,'[2]Sch Calls'!$R:$R,'[2]Sch Calls'!$AB:$AB,"",0)</f>
        <v>Attend the site for scheduled service so drained oil from tank 17 liters, drain oil from cooler 1.5 liters total 18.5 liters oil drain. Then change the air filter for the compressor and engine both sides, change the oil filter 2 numbers and change ELGI air lube Plus oil 20 liters. Then start the unit found running ok.</v>
      </c>
      <c r="Y343" s="17">
        <f t="shared" si="127"/>
        <v>568</v>
      </c>
      <c r="Z343" s="17" t="str">
        <f t="shared" si="128"/>
        <v>Done</v>
      </c>
      <c r="AA343" s="21">
        <f t="shared" ca="1" si="129"/>
        <v>224.52291666666861</v>
      </c>
      <c r="AB343" s="21" t="str">
        <f t="shared" ca="1" si="130"/>
        <v>Due</v>
      </c>
      <c r="AC343" s="11">
        <f ca="1">tbl_DPSAC[[#This Row],[Current Month Due Count]]</f>
        <v>0</v>
      </c>
      <c r="AD343" s="11">
        <f ca="1">tbl_DPSAC[[#This Row],[Next Month Due2]]</f>
        <v>0</v>
      </c>
      <c r="AE343" s="11"/>
      <c r="AF343" s="11">
        <v>2</v>
      </c>
      <c r="AG343" s="17">
        <f t="shared" ca="1" si="131"/>
        <v>2795</v>
      </c>
      <c r="AH343" s="11" t="s">
        <v>1866</v>
      </c>
      <c r="AI343" s="11" t="s">
        <v>1867</v>
      </c>
      <c r="AJ343" s="11" t="s">
        <v>1868</v>
      </c>
      <c r="AK343" s="11" t="s">
        <v>1869</v>
      </c>
      <c r="AL343" s="11" t="s">
        <v>1870</v>
      </c>
      <c r="AM343" s="11">
        <v>0</v>
      </c>
      <c r="AN343" s="11">
        <v>0</v>
      </c>
      <c r="AO343" s="11">
        <v>0</v>
      </c>
      <c r="AP343" s="11">
        <v>0</v>
      </c>
      <c r="AQ343" s="11">
        <v>0</v>
      </c>
      <c r="AR343" s="11">
        <v>0</v>
      </c>
      <c r="AS343" s="11">
        <v>0</v>
      </c>
      <c r="AT343" s="11">
        <v>0</v>
      </c>
      <c r="AU343" s="11">
        <v>0</v>
      </c>
      <c r="AV343" s="11">
        <v>0</v>
      </c>
      <c r="AW343" s="11">
        <v>0</v>
      </c>
      <c r="AX343" s="11" t="str">
        <f t="shared" ca="1" si="132"/>
        <v>No Service Dues</v>
      </c>
      <c r="AY343" s="17">
        <v>2348</v>
      </c>
      <c r="AZ343" s="22">
        <v>45876</v>
      </c>
      <c r="BA343" s="17" t="s">
        <v>1871</v>
      </c>
      <c r="BB343" s="17">
        <v>1556</v>
      </c>
      <c r="BC343" s="22">
        <v>45633</v>
      </c>
      <c r="BD343" s="17" t="s">
        <v>1872</v>
      </c>
      <c r="BE343" s="17">
        <v>2348</v>
      </c>
      <c r="BF343" s="22">
        <v>45876</v>
      </c>
      <c r="BG343" s="17" t="s">
        <v>1871</v>
      </c>
      <c r="BH343" s="17">
        <v>2348</v>
      </c>
      <c r="BI343" s="22">
        <v>45876</v>
      </c>
      <c r="BJ343" s="17" t="s">
        <v>1871</v>
      </c>
      <c r="BK343" s="17">
        <v>1556</v>
      </c>
      <c r="BL343" s="22">
        <v>45633</v>
      </c>
      <c r="BM343" s="17" t="s">
        <v>1872</v>
      </c>
      <c r="BN343" s="23">
        <f t="shared" si="133"/>
        <v>46056</v>
      </c>
      <c r="BO343" s="23">
        <f t="shared" si="134"/>
        <v>45813</v>
      </c>
      <c r="BP343" s="23">
        <f t="shared" si="135"/>
        <v>46056</v>
      </c>
      <c r="BQ343" s="23">
        <f t="shared" si="136"/>
        <v>46056</v>
      </c>
      <c r="BR343" s="23">
        <f t="shared" si="147"/>
        <v>45998</v>
      </c>
      <c r="BS343" s="24">
        <f t="shared" ca="1" si="137"/>
        <v>303</v>
      </c>
      <c r="BT343" s="25">
        <f t="shared" ca="1" si="138"/>
        <v>261</v>
      </c>
      <c r="BU343" s="25">
        <f t="shared" ca="1" si="139"/>
        <v>303</v>
      </c>
      <c r="BV343" s="25">
        <f t="shared" ca="1" si="140"/>
        <v>303</v>
      </c>
      <c r="BW343" s="25">
        <f t="shared" ca="1" si="141"/>
        <v>261</v>
      </c>
      <c r="BX343" s="26"/>
      <c r="BY343" s="11">
        <f t="shared" ca="1" si="142"/>
        <v>5</v>
      </c>
      <c r="BZ343" s="11">
        <f t="shared" ca="1" si="148"/>
        <v>0</v>
      </c>
      <c r="CA343" s="11">
        <f t="shared" ca="1" si="143"/>
        <v>0</v>
      </c>
      <c r="CB343" s="28">
        <f>_xlfn.XLOOKUP($C343,'[3]BIS Feb-26'!$C:$C,'[3]BIS Feb-26'!U:U,"",0)</f>
        <v>45875.770833333299</v>
      </c>
      <c r="CC343" s="28">
        <f>_xlfn.XLOOKUP($C343,'[3]BIS Feb-26'!$C:$C,'[3]BIS Feb-26'!V:V,"",0)</f>
        <v>45875.770833333299</v>
      </c>
      <c r="CD343" s="28">
        <f>_xlfn.XLOOKUP($C343,'[3]BIS Feb-26'!$C:$C,'[3]BIS Feb-26'!W:W,"",0)</f>
        <v>45875.770833333299</v>
      </c>
      <c r="CE343" s="28">
        <f>_xlfn.XLOOKUP($C343,'[3]BIS Feb-26'!$C:$C,'[3]BIS Feb-26'!X:X,"",0)</f>
        <v>45875.770833333299</v>
      </c>
      <c r="CF343" s="28">
        <f>_xlfn.XLOOKUP($C343,'[3]BIS Feb-26'!$C:$C,'[3]BIS Feb-26'!Y:Y,"",0)</f>
        <v>45875.770833333299</v>
      </c>
      <c r="CG343" s="28">
        <f>_xlfn.XLOOKUP($C343,'[3]BIS Feb-26'!$C:$C,'[3]BIS Feb-26'!Z:Z,"",0)</f>
        <v>45632.770833333299</v>
      </c>
      <c r="CH343" s="28">
        <f>_xlfn.XLOOKUP($C343,'[3]BIS Feb-26'!$C:$C,'[3]BIS Feb-26'!AA:AA,"",0)</f>
        <v>45632.770833333299</v>
      </c>
      <c r="CI343" s="28">
        <f>_xlfn.XLOOKUP($C343,'[3]BIS Feb-26'!$C:$C,'[3]BIS Feb-26'!AB:AB,"",0)</f>
        <v>45632.770833333299</v>
      </c>
      <c r="CJ343" s="28">
        <f>_xlfn.XLOOKUP($C343,'[3]BIS Feb-26'!$C:$C,'[3]BIS Feb-26'!AC:AC,"",0)</f>
        <v>45632.770833333299</v>
      </c>
      <c r="CK343" s="29" t="str">
        <f>_xlfn.XLOOKUP($C343,'[3]BIS Feb-26'!$C:$C,'[3]BIS Feb-26'!AD:AD,"",0)</f>
        <v>570</v>
      </c>
      <c r="CL343" s="29" t="str">
        <f>_xlfn.XLOOKUP($C343,'[3]BIS Feb-26'!$C:$C,'[3]BIS Feb-26'!AE:AE,"",0)</f>
        <v>570</v>
      </c>
      <c r="CM343" s="29" t="str">
        <f>_xlfn.XLOOKUP($C343,'[3]BIS Feb-26'!$C:$C,'[3]BIS Feb-26'!AF:AF,"",0)</f>
        <v>570</v>
      </c>
      <c r="CN343" s="29" t="str">
        <f>_xlfn.XLOOKUP($C343,'[3]BIS Feb-26'!$C:$C,'[3]BIS Feb-26'!AG:AG,"",0)</f>
        <v>570</v>
      </c>
      <c r="CO343" s="29" t="str">
        <f>_xlfn.XLOOKUP($C343,'[3]BIS Feb-26'!$C:$C,'[3]BIS Feb-26'!AH:AH,"",0)</f>
        <v>570</v>
      </c>
      <c r="CP343" s="29" t="str">
        <f>_xlfn.XLOOKUP($C343,'[3]BIS Feb-26'!$C:$C,'[3]BIS Feb-26'!AI:AI,"",0)</f>
        <v>530</v>
      </c>
      <c r="CQ343" s="29" t="str">
        <f>_xlfn.XLOOKUP($C343,'[3]BIS Feb-26'!$C:$C,'[3]BIS Feb-26'!AJ:AJ,"",0)</f>
        <v>1000</v>
      </c>
      <c r="CR343" s="29" t="str">
        <f>_xlfn.XLOOKUP($C343,'[3]BIS Feb-26'!$C:$C,'[3]BIS Feb-26'!AK:AK,"",0)</f>
        <v>530</v>
      </c>
      <c r="CS343" s="29" t="str">
        <f>_xlfn.XLOOKUP($C343,'[3]BIS Feb-26'!$C:$C,'[3]BIS Feb-26'!AL:AL,"",0)</f>
        <v>530</v>
      </c>
      <c r="CT343" s="29">
        <f>_xlfn.XLOOKUP($C343,'[3]BIS Feb-26'!$C:$C,'[3]BIS Feb-26'!AM:AM,"",0)</f>
        <v>4</v>
      </c>
      <c r="CU343" s="28">
        <f>_xlfn.XLOOKUP($C343,'[3]BIS Feb-26'!$C:$C,'[3]BIS Feb-26'!AN:AN,"",0)</f>
        <v>46055</v>
      </c>
      <c r="CV343" s="28">
        <f>_xlfn.XLOOKUP($C343,'[3]BIS Feb-26'!$C:$C,'[3]BIS Feb-26'!AO:AO,"",0)</f>
        <v>46055</v>
      </c>
      <c r="CW343" s="28">
        <f>_xlfn.XLOOKUP($C343,'[3]BIS Feb-26'!$C:$C,'[3]BIS Feb-26'!AP:AP,"",0)</f>
        <v>46055</v>
      </c>
      <c r="CX343" s="28">
        <f>_xlfn.XLOOKUP($C343,'[3]BIS Feb-26'!$C:$C,'[3]BIS Feb-26'!AQ:AQ,"",0)</f>
        <v>46055</v>
      </c>
      <c r="CY343" s="28">
        <f>_xlfn.XLOOKUP($C343,'[3]BIS Feb-26'!$C:$C,'[3]BIS Feb-26'!AR:AR,"",0)</f>
        <v>46055</v>
      </c>
      <c r="CZ343" s="28">
        <f>_xlfn.XLOOKUP($C343,'[3]BIS Feb-26'!$C:$C,'[3]BIS Feb-26'!AS:AS,"",0)</f>
        <v>45902</v>
      </c>
      <c r="DA343" s="28">
        <f>_xlfn.XLOOKUP($C343,'[3]BIS Feb-26'!$C:$C,'[3]BIS Feb-26'!AT:AT,"",0)</f>
        <v>45997</v>
      </c>
      <c r="DB343" s="28">
        <f>_xlfn.XLOOKUP($C343,'[3]BIS Feb-26'!$C:$C,'[3]BIS Feb-26'!AU:AU,"",0)</f>
        <v>45812</v>
      </c>
      <c r="DC343" s="28">
        <f>_xlfn.XLOOKUP($C343,'[3]BIS Feb-26'!$C:$C,'[3]BIS Feb-26'!AV:AV,"",0)</f>
        <v>45997</v>
      </c>
      <c r="DD343" s="11">
        <f>_xlfn.XLOOKUP($C343,'[3]BIS Feb-26'!$C:$C,'[3]BIS Feb-26'!AW:AW,"",0)</f>
        <v>1</v>
      </c>
      <c r="DE343" s="11">
        <f>_xlfn.XLOOKUP($C343,'[3]BIS Feb-26'!$C:$C,'[3]BIS Feb-26'!AX:AX,"",0)</f>
        <v>1</v>
      </c>
      <c r="DF343" s="11">
        <f>_xlfn.XLOOKUP($C343,'[3]BIS Feb-26'!$C:$C,'[3]BIS Feb-26'!AY:AY,"",0)</f>
        <v>0</v>
      </c>
      <c r="DG343" s="11">
        <f t="shared" ca="1" si="144"/>
        <v>9</v>
      </c>
      <c r="DH343" s="11">
        <f t="shared" ca="1" si="145"/>
        <v>0</v>
      </c>
      <c r="DI343" s="11">
        <f t="shared" ca="1" si="146"/>
        <v>0</v>
      </c>
      <c r="DJ343" s="11" t="str">
        <f>_xlfn.XLOOKUP($C343,'[3]Active Customer Assets'!$D:$D,'[3]Active Customer Assets'!I:I,"",0)</f>
        <v>B (Below 100% potential spares purchased)</v>
      </c>
      <c r="DK343" s="28">
        <f>_xlfn.XLOOKUP($C343,'[3]Active Customer Assets'!$D:$D,'[3]Active Customer Assets'!J:J,"",0)</f>
        <v>45267.706944444399</v>
      </c>
      <c r="DL343" s="28">
        <f>_xlfn.XLOOKUP($C343,'[3]Active Customer Assets'!$D:$D,'[3]Active Customer Assets'!K:K,"",0)</f>
        <v>45252.229166666701</v>
      </c>
      <c r="DM343" s="28">
        <f>_xlfn.XLOOKUP($C343,'[3]Active Customer Assets'!$D:$D,'[3]Active Customer Assets'!L:L,"",0)</f>
        <v>45968.615243055603</v>
      </c>
      <c r="DN343" s="21">
        <f>_xlfn.XLOOKUP($C343,'[3]Active Customer Assets'!$D:$D,'[3]Active Customer Assets'!M:M,"",0)</f>
        <v>2530</v>
      </c>
      <c r="DO343" s="28">
        <f>_xlfn.XLOOKUP($C343,'[3]Active Customer Assets'!$D:$D,'[3]Active Customer Assets'!N:N,"",0)</f>
        <v>0</v>
      </c>
      <c r="DP343" s="28">
        <f>_xlfn.XLOOKUP($C343,'[3]Active Customer Assets'!$D:$D,'[3]Active Customer Assets'!O:O,"",0)</f>
        <v>0</v>
      </c>
      <c r="DQ343" s="28" t="str">
        <f>_xlfn.XLOOKUP($C343,'[3]Active Customer Assets'!$D:$D,'[3]Active Customer Assets'!P:P,"",0)</f>
        <v>Air lube Plus</v>
      </c>
      <c r="DR343" s="28">
        <f>_xlfn.XLOOKUP($C343,'[3]Active Customer Assets'!$D:$D,'[3]Active Customer Assets'!Q:Q,"",0)</f>
        <v>45876</v>
      </c>
      <c r="DS343" s="28">
        <f>_xlfn.XLOOKUP($C343,'[3]Active Customer Assets'!$D:$D,'[3]Active Customer Assets'!R:R,"",0)</f>
        <v>45876</v>
      </c>
      <c r="DT343" s="28">
        <f>_xlfn.XLOOKUP($C343,'[3]Active Customer Assets'!$D:$D,'[3]Active Customer Assets'!S:S,"",0)</f>
        <v>45876</v>
      </c>
      <c r="DU343" s="28">
        <f>_xlfn.XLOOKUP($C343,'[3]Active Customer Assets'!$D:$D,'[3]Active Customer Assets'!T:T,"",0)</f>
        <v>45876</v>
      </c>
      <c r="DV343" s="28">
        <f>_xlfn.XLOOKUP($C343,'[3]Active Customer Assets'!$D:$D,'[3]Active Customer Assets'!U:U,"",0)</f>
        <v>45876</v>
      </c>
      <c r="DW343" s="28">
        <f>_xlfn.XLOOKUP($C343,'[3]Active Customer Assets'!$D:$D,'[3]Active Customer Assets'!V:V,"",0)</f>
        <v>45633</v>
      </c>
      <c r="DX343" s="28">
        <f>_xlfn.XLOOKUP($C343,'[3]Active Customer Assets'!$D:$D,'[3]Active Customer Assets'!W:W,"",0)</f>
        <v>45633</v>
      </c>
      <c r="DY343" s="28">
        <f>_xlfn.XLOOKUP($C343,'[3]Active Customer Assets'!$D:$D,'[3]Active Customer Assets'!X:X,"",0)</f>
        <v>45633</v>
      </c>
      <c r="DZ343" s="28">
        <f>_xlfn.XLOOKUP($C343,'[3]Active Customer Assets'!$D:$D,'[3]Active Customer Assets'!Y:Y,"",0)</f>
        <v>45633</v>
      </c>
      <c r="EA343" s="28" t="str">
        <f>_xlfn.XLOOKUP($C343,'[3]Active Customer Assets'!$D:$D,'[3]Active Customer Assets'!Z:Z,"",0)</f>
        <v>570</v>
      </c>
      <c r="EB343" s="28" t="str">
        <f>_xlfn.XLOOKUP($C343,'[3]Active Customer Assets'!$D:$D,'[3]Active Customer Assets'!AA:AA,"",0)</f>
        <v>570</v>
      </c>
      <c r="EC343" s="28" t="str">
        <f>_xlfn.XLOOKUP($C343,'[3]Active Customer Assets'!$D:$D,'[3]Active Customer Assets'!AB:AB,"",0)</f>
        <v>570</v>
      </c>
      <c r="ED343" s="28" t="str">
        <f>_xlfn.XLOOKUP($C343,'[3]Active Customer Assets'!$D:$D,'[3]Active Customer Assets'!AC:AC,"",0)</f>
        <v>570</v>
      </c>
      <c r="EE343" s="28" t="str">
        <f>_xlfn.XLOOKUP($C343,'[3]Active Customer Assets'!$D:$D,'[3]Active Customer Assets'!AD:AD,"",0)</f>
        <v>570</v>
      </c>
      <c r="EF343" s="28" t="str">
        <f>_xlfn.XLOOKUP($C343,'[3]Active Customer Assets'!$D:$D,'[3]Active Customer Assets'!AE:AE,"",0)</f>
        <v>530</v>
      </c>
      <c r="EG343" s="28" t="str">
        <f>_xlfn.XLOOKUP($C343,'[3]Active Customer Assets'!$D:$D,'[3]Active Customer Assets'!AF:AF,"",0)</f>
        <v>1000</v>
      </c>
      <c r="EH343" s="28" t="str">
        <f>_xlfn.XLOOKUP($C343,'[3]Active Customer Assets'!$D:$D,'[3]Active Customer Assets'!AG:AG,"",0)</f>
        <v>530</v>
      </c>
      <c r="EI343" s="28" t="str">
        <f>_xlfn.XLOOKUP($C343,'[3]Active Customer Assets'!$D:$D,'[3]Active Customer Assets'!AH:AH,"",0)</f>
        <v>530</v>
      </c>
      <c r="EJ343" s="21">
        <f>_xlfn.XLOOKUP($C343,'[3]Active Customer Assets'!$D:$D,'[3]Active Customer Assets'!AI:AI,"",0)</f>
        <v>4</v>
      </c>
      <c r="EK343" s="35" t="str">
        <f>[3]!tbl_DPSAC[[#This Row],[Unit Status]]</f>
        <v>Active</v>
      </c>
    </row>
    <row r="344" spans="1:141" x14ac:dyDescent="0.15">
      <c r="A344" s="11">
        <f>ROW(tbl_DPSAC[[#This Row],[Sl. No.]])-1</f>
        <v>343</v>
      </c>
      <c r="B344" s="12" t="s">
        <v>136</v>
      </c>
      <c r="C344" s="12" t="s">
        <v>1873</v>
      </c>
      <c r="D344" s="12" t="s">
        <v>1491</v>
      </c>
      <c r="E344" s="12" t="s">
        <v>1492</v>
      </c>
      <c r="F344" s="12" t="s">
        <v>161</v>
      </c>
      <c r="G344" s="13" t="s">
        <v>1206</v>
      </c>
      <c r="H344" s="13" t="str">
        <f>_xlfn.XLOOKUP(C344,'[1]E&amp;DPSAC'!$K:$K,'[1]E&amp;DPSAC'!$E:$E,,0)</f>
        <v>GODDA</v>
      </c>
      <c r="I344" s="13"/>
      <c r="J344" s="13">
        <v>7259210950</v>
      </c>
      <c r="K344" s="13">
        <v>7259210950</v>
      </c>
      <c r="L344" s="12" t="str">
        <f t="shared" ca="1" si="126"/>
        <v>Non - Warranty</v>
      </c>
      <c r="M344" s="14">
        <v>44988</v>
      </c>
      <c r="N344" s="15">
        <v>24</v>
      </c>
      <c r="O344" s="14">
        <f t="shared" si="125"/>
        <v>45747</v>
      </c>
      <c r="P344" s="11" t="s">
        <v>142</v>
      </c>
      <c r="Q344" s="19" t="str">
        <f>_xlfn.XLOOKUP(C344,'[2]Sch Calls'!$R:$R,'[2]Sch Calls'!$F:$F,"",0)</f>
        <v>CC-01958521</v>
      </c>
      <c r="R344" s="18">
        <f>_xlfn.XLOOKUP(C344,'[2]Sch Calls'!$R:$R,'[2]Sch Calls'!$A:$A,"",0)</f>
        <v>46052.509513888901</v>
      </c>
      <c r="S344" s="17">
        <f>_xlfn.XLOOKUP(C344,'[2]Sch Calls'!$R:$R,'[2]Sch Calls'!$B:$B,"",0)</f>
        <v>1655</v>
      </c>
      <c r="T344" s="18">
        <f>_xlfn.XLOOKUP(C344,'[1]E&amp;DPSAC'!$K:$K,'[1]E&amp;DPSAC'!$W:$W,"",0)</f>
        <v>46053</v>
      </c>
      <c r="U344" s="17">
        <f>_xlfn.XLOOKUP(C344,'[1]E&amp;DPSAC'!$K:$K,'[1]E&amp;DPSAC'!$Z:$Z,"",0)</f>
        <v>1655</v>
      </c>
      <c r="V344" s="17">
        <f>_xlfn.XLOOKUP(C344,'[2]1. All Calls'!$R:$R,'[2]1. All Calls'!$B:$B,"",0)</f>
        <v>1655</v>
      </c>
      <c r="W344" s="20">
        <f>_xlfn.XLOOKUP(C344,'[2]1. All Calls'!$R:$R,'[2]1. All Calls'!$A:$A,"",0)</f>
        <v>46052.509513888901</v>
      </c>
      <c r="X344" s="17" t="str">
        <f>_xlfn.XLOOKUP(C344,'[2]Sch Calls'!$R:$R,'[2]Sch Calls'!$AB:$AB,"",0)</f>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
      <c r="Y344" s="17">
        <f t="shared" si="127"/>
        <v>750</v>
      </c>
      <c r="Z344" s="17" t="str">
        <f t="shared" si="128"/>
        <v>Done</v>
      </c>
      <c r="AA344" s="21">
        <f t="shared" ca="1" si="129"/>
        <v>48.490486111099017</v>
      </c>
      <c r="AB344" s="21" t="str">
        <f t="shared" ca="1" si="130"/>
        <v>Done</v>
      </c>
      <c r="AC344" s="11">
        <f ca="1">tbl_DPSAC[[#This Row],[Current Month Due Count]]</f>
        <v>0</v>
      </c>
      <c r="AD344" s="11">
        <f ca="1">tbl_DPSAC[[#This Row],[Next Month Due2]]</f>
        <v>0</v>
      </c>
      <c r="AE344" s="11"/>
      <c r="AF344" s="11">
        <v>0</v>
      </c>
      <c r="AG344" s="17">
        <f t="shared" ca="1" si="131"/>
        <v>1655</v>
      </c>
      <c r="AH344" s="11" t="s">
        <v>1874</v>
      </c>
      <c r="AI344" s="11" t="s">
        <v>1875</v>
      </c>
      <c r="AJ344" s="11">
        <v>0</v>
      </c>
      <c r="AK344" s="11">
        <v>0</v>
      </c>
      <c r="AL344" s="11">
        <v>0</v>
      </c>
      <c r="AM344" s="11">
        <v>0</v>
      </c>
      <c r="AN344" s="11">
        <v>0</v>
      </c>
      <c r="AO344" s="11">
        <v>0</v>
      </c>
      <c r="AP344" s="11">
        <v>0</v>
      </c>
      <c r="AQ344" s="11">
        <v>0</v>
      </c>
      <c r="AR344" s="11">
        <v>0</v>
      </c>
      <c r="AS344" s="11">
        <v>0</v>
      </c>
      <c r="AT344" s="11">
        <v>0</v>
      </c>
      <c r="AU344" s="11">
        <v>0</v>
      </c>
      <c r="AV344" s="11">
        <v>0</v>
      </c>
      <c r="AW344" s="11">
        <v>0</v>
      </c>
      <c r="AX344" s="11" t="str">
        <f t="shared" ca="1" si="132"/>
        <v>No Service Dues</v>
      </c>
      <c r="AY344" s="17">
        <v>1655</v>
      </c>
      <c r="AZ344" s="22">
        <v>46052</v>
      </c>
      <c r="BA344" s="17" t="s">
        <v>1876</v>
      </c>
      <c r="BB344" s="17">
        <v>1655</v>
      </c>
      <c r="BC344" s="22">
        <v>46052</v>
      </c>
      <c r="BD344" s="17" t="s">
        <v>1876</v>
      </c>
      <c r="BE344" s="17">
        <v>1655</v>
      </c>
      <c r="BF344" s="22">
        <v>46052</v>
      </c>
      <c r="BG344" s="17" t="s">
        <v>1876</v>
      </c>
      <c r="BH344" s="17">
        <v>1655</v>
      </c>
      <c r="BI344" s="22">
        <v>46052</v>
      </c>
      <c r="BJ344" s="17" t="s">
        <v>1876</v>
      </c>
      <c r="BK344" s="17">
        <v>1655</v>
      </c>
      <c r="BL344" s="22">
        <v>46052</v>
      </c>
      <c r="BM344" s="17" t="s">
        <v>1876</v>
      </c>
      <c r="BN344" s="23">
        <f t="shared" si="133"/>
        <v>46232</v>
      </c>
      <c r="BO344" s="23">
        <f t="shared" si="134"/>
        <v>46232</v>
      </c>
      <c r="BP344" s="23">
        <f t="shared" si="135"/>
        <v>46232</v>
      </c>
      <c r="BQ344" s="23">
        <f t="shared" si="136"/>
        <v>46232</v>
      </c>
      <c r="BR344" s="23">
        <f t="shared" si="147"/>
        <v>46417</v>
      </c>
      <c r="BS344" s="24">
        <f t="shared" ca="1" si="137"/>
        <v>750</v>
      </c>
      <c r="BT344" s="25">
        <f t="shared" ca="1" si="138"/>
        <v>1500</v>
      </c>
      <c r="BU344" s="25">
        <f t="shared" ca="1" si="139"/>
        <v>750</v>
      </c>
      <c r="BV344" s="25">
        <f t="shared" ca="1" si="140"/>
        <v>750</v>
      </c>
      <c r="BW344" s="25">
        <f t="shared" ca="1" si="141"/>
        <v>1500</v>
      </c>
      <c r="BX344" s="26"/>
      <c r="BY344" s="11">
        <f t="shared" ca="1" si="142"/>
        <v>0</v>
      </c>
      <c r="BZ344" s="11">
        <f t="shared" ca="1" si="148"/>
        <v>0</v>
      </c>
      <c r="CA344" s="11">
        <f t="shared" ca="1" si="143"/>
        <v>0</v>
      </c>
      <c r="CB344" s="28">
        <f>_xlfn.XLOOKUP($C344,'[3]BIS Feb-26'!$C:$C,'[3]BIS Feb-26'!U:U,"",0)</f>
        <v>46051.770833333299</v>
      </c>
      <c r="CC344" s="28">
        <f>_xlfn.XLOOKUP($C344,'[3]BIS Feb-26'!$C:$C,'[3]BIS Feb-26'!V:V,"",0)</f>
        <v>46051.770833333299</v>
      </c>
      <c r="CD344" s="28">
        <f>_xlfn.XLOOKUP($C344,'[3]BIS Feb-26'!$C:$C,'[3]BIS Feb-26'!W:W,"",0)</f>
        <v>46051.770833333299</v>
      </c>
      <c r="CE344" s="28">
        <f>_xlfn.XLOOKUP($C344,'[3]BIS Feb-26'!$C:$C,'[3]BIS Feb-26'!X:X,"",0)</f>
        <v>46051.770833333299</v>
      </c>
      <c r="CF344" s="28">
        <f>_xlfn.XLOOKUP($C344,'[3]BIS Feb-26'!$C:$C,'[3]BIS Feb-26'!Y:Y,"",0)</f>
        <v>46051.770833333299</v>
      </c>
      <c r="CG344" s="28">
        <f>_xlfn.XLOOKUP($C344,'[3]BIS Feb-26'!$C:$C,'[3]BIS Feb-26'!Z:Z,"",0)</f>
        <v>46051.770833333299</v>
      </c>
      <c r="CH344" s="28">
        <f>_xlfn.XLOOKUP($C344,'[3]BIS Feb-26'!$C:$C,'[3]BIS Feb-26'!AA:AA,"",0)</f>
        <v>46051.770833333299</v>
      </c>
      <c r="CI344" s="28">
        <f>_xlfn.XLOOKUP($C344,'[3]BIS Feb-26'!$C:$C,'[3]BIS Feb-26'!AB:AB,"",0)</f>
        <v>46051.770833333299</v>
      </c>
      <c r="CJ344" s="28">
        <f>_xlfn.XLOOKUP($C344,'[3]BIS Feb-26'!$C:$C,'[3]BIS Feb-26'!AC:AC,"",0)</f>
        <v>46051.770833333299</v>
      </c>
      <c r="CK344" s="29" t="str">
        <f>_xlfn.XLOOKUP($C344,'[3]BIS Feb-26'!$C:$C,'[3]BIS Feb-26'!AD:AD,"",0)</f>
        <v>1500</v>
      </c>
      <c r="CL344" s="29" t="str">
        <f>_xlfn.XLOOKUP($C344,'[3]BIS Feb-26'!$C:$C,'[3]BIS Feb-26'!AE:AE,"",0)</f>
        <v>750</v>
      </c>
      <c r="CM344" s="29" t="str">
        <f>_xlfn.XLOOKUP($C344,'[3]BIS Feb-26'!$C:$C,'[3]BIS Feb-26'!AF:AF,"",0)</f>
        <v>500</v>
      </c>
      <c r="CN344" s="29" t="str">
        <f>_xlfn.XLOOKUP($C344,'[3]BIS Feb-26'!$C:$C,'[3]BIS Feb-26'!AG:AG,"",0)</f>
        <v>750</v>
      </c>
      <c r="CO344" s="29" t="str">
        <f>_xlfn.XLOOKUP($C344,'[3]BIS Feb-26'!$C:$C,'[3]BIS Feb-26'!AH:AH,"",0)</f>
        <v>750</v>
      </c>
      <c r="CP344" s="29" t="str">
        <f>_xlfn.XLOOKUP($C344,'[3]BIS Feb-26'!$C:$C,'[3]BIS Feb-26'!AI:AI,"",0)</f>
        <v>1500</v>
      </c>
      <c r="CQ344" s="29" t="str">
        <f>_xlfn.XLOOKUP($C344,'[3]BIS Feb-26'!$C:$C,'[3]BIS Feb-26'!AJ:AJ,"",0)</f>
        <v>1000</v>
      </c>
      <c r="CR344" s="29" t="str">
        <f>_xlfn.XLOOKUP($C344,'[3]BIS Feb-26'!$C:$C,'[3]BIS Feb-26'!AK:AK,"",0)</f>
        <v>1500</v>
      </c>
      <c r="CS344" s="29" t="str">
        <f>_xlfn.XLOOKUP($C344,'[3]BIS Feb-26'!$C:$C,'[3]BIS Feb-26'!AL:AL,"",0)</f>
        <v>3000</v>
      </c>
      <c r="CT344" s="29">
        <f>_xlfn.XLOOKUP($C344,'[3]BIS Feb-26'!$C:$C,'[3]BIS Feb-26'!AM:AM,"",0)</f>
        <v>4</v>
      </c>
      <c r="CU344" s="28">
        <f>_xlfn.XLOOKUP($C344,'[3]BIS Feb-26'!$C:$C,'[3]BIS Feb-26'!AN:AN,"",0)</f>
        <v>46231</v>
      </c>
      <c r="CV344" s="28">
        <f>_xlfn.XLOOKUP($C344,'[3]BIS Feb-26'!$C:$C,'[3]BIS Feb-26'!AO:AO,"",0)</f>
        <v>46231</v>
      </c>
      <c r="CW344" s="28">
        <f>_xlfn.XLOOKUP($C344,'[3]BIS Feb-26'!$C:$C,'[3]BIS Feb-26'!AP:AP,"",0)</f>
        <v>46178</v>
      </c>
      <c r="CX344" s="28">
        <f>_xlfn.XLOOKUP($C344,'[3]BIS Feb-26'!$C:$C,'[3]BIS Feb-26'!AQ:AQ,"",0)</f>
        <v>46231</v>
      </c>
      <c r="CY344" s="28">
        <f>_xlfn.XLOOKUP($C344,'[3]BIS Feb-26'!$C:$C,'[3]BIS Feb-26'!AR:AR,"",0)</f>
        <v>46231</v>
      </c>
      <c r="CZ344" s="28">
        <f>_xlfn.XLOOKUP($C344,'[3]BIS Feb-26'!$C:$C,'[3]BIS Feb-26'!AS:AS,"",0)</f>
        <v>46321</v>
      </c>
      <c r="DA344" s="28">
        <f>_xlfn.XLOOKUP($C344,'[3]BIS Feb-26'!$C:$C,'[3]BIS Feb-26'!AT:AT,"",0)</f>
        <v>46303</v>
      </c>
      <c r="DB344" s="28">
        <f>_xlfn.XLOOKUP($C344,'[3]BIS Feb-26'!$C:$C,'[3]BIS Feb-26'!AU:AU,"",0)</f>
        <v>46231</v>
      </c>
      <c r="DC344" s="28">
        <f>_xlfn.XLOOKUP($C344,'[3]BIS Feb-26'!$C:$C,'[3]BIS Feb-26'!AV:AV,"",0)</f>
        <v>46416</v>
      </c>
      <c r="DD344" s="11">
        <f>_xlfn.XLOOKUP($C344,'[3]BIS Feb-26'!$C:$C,'[3]BIS Feb-26'!AW:AW,"",0)</f>
        <v>0</v>
      </c>
      <c r="DE344" s="11">
        <f>_xlfn.XLOOKUP($C344,'[3]BIS Feb-26'!$C:$C,'[3]BIS Feb-26'!AX:AX,"",0)</f>
        <v>0</v>
      </c>
      <c r="DF344" s="11">
        <f>_xlfn.XLOOKUP($C344,'[3]BIS Feb-26'!$C:$C,'[3]BIS Feb-26'!AY:AY,"",0)</f>
        <v>0</v>
      </c>
      <c r="DG344" s="11">
        <f t="shared" ca="1" si="144"/>
        <v>0</v>
      </c>
      <c r="DH344" s="11">
        <f t="shared" ca="1" si="145"/>
        <v>0</v>
      </c>
      <c r="DI344" s="11">
        <f t="shared" ca="1" si="146"/>
        <v>0</v>
      </c>
      <c r="DJ344" s="11" t="str">
        <f>_xlfn.XLOOKUP($C344,'[3]Active Customer Assets'!$D:$D,'[3]Active Customer Assets'!I:I,"",0)</f>
        <v>A (100% potential spares purchased)</v>
      </c>
      <c r="DK344" s="28">
        <f>_xlfn.XLOOKUP($C344,'[3]Active Customer Assets'!$D:$D,'[3]Active Customer Assets'!J:J,"",0)</f>
        <v>44988.9</v>
      </c>
      <c r="DL344" s="28">
        <f>_xlfn.XLOOKUP($C344,'[3]Active Customer Assets'!$D:$D,'[3]Active Customer Assets'!K:K,"",0)</f>
        <v>44966.229166666701</v>
      </c>
      <c r="DM344" s="28">
        <f>_xlfn.XLOOKUP($C344,'[3]Active Customer Assets'!$D:$D,'[3]Active Customer Assets'!L:L,"",0)</f>
        <v>46053.503541666701</v>
      </c>
      <c r="DN344" s="21">
        <f>_xlfn.XLOOKUP($C344,'[3]Active Customer Assets'!$D:$D,'[3]Active Customer Assets'!M:M,"",0)</f>
        <v>1655</v>
      </c>
      <c r="DO344" s="28">
        <f>_xlfn.XLOOKUP($C344,'[3]Active Customer Assets'!$D:$D,'[3]Active Customer Assets'!N:N,"",0)</f>
        <v>0</v>
      </c>
      <c r="DP344" s="28">
        <f>_xlfn.XLOOKUP($C344,'[3]Active Customer Assets'!$D:$D,'[3]Active Customer Assets'!O:O,"",0)</f>
        <v>0</v>
      </c>
      <c r="DQ344" s="28" t="str">
        <f>_xlfn.XLOOKUP($C344,'[3]Active Customer Assets'!$D:$D,'[3]Active Customer Assets'!P:P,"",0)</f>
        <v>Air lube Plus</v>
      </c>
      <c r="DR344" s="28">
        <f>_xlfn.XLOOKUP($C344,'[3]Active Customer Assets'!$D:$D,'[3]Active Customer Assets'!Q:Q,"",0)</f>
        <v>46052</v>
      </c>
      <c r="DS344" s="28">
        <f>_xlfn.XLOOKUP($C344,'[3]Active Customer Assets'!$D:$D,'[3]Active Customer Assets'!R:R,"",0)</f>
        <v>46052</v>
      </c>
      <c r="DT344" s="28">
        <f>_xlfn.XLOOKUP($C344,'[3]Active Customer Assets'!$D:$D,'[3]Active Customer Assets'!S:S,"",0)</f>
        <v>46052</v>
      </c>
      <c r="DU344" s="28">
        <f>_xlfn.XLOOKUP($C344,'[3]Active Customer Assets'!$D:$D,'[3]Active Customer Assets'!T:T,"",0)</f>
        <v>46052</v>
      </c>
      <c r="DV344" s="28">
        <f>_xlfn.XLOOKUP($C344,'[3]Active Customer Assets'!$D:$D,'[3]Active Customer Assets'!U:U,"",0)</f>
        <v>46052</v>
      </c>
      <c r="DW344" s="28">
        <f>_xlfn.XLOOKUP($C344,'[3]Active Customer Assets'!$D:$D,'[3]Active Customer Assets'!V:V,"",0)</f>
        <v>46052</v>
      </c>
      <c r="DX344" s="28">
        <f>_xlfn.XLOOKUP($C344,'[3]Active Customer Assets'!$D:$D,'[3]Active Customer Assets'!W:W,"",0)</f>
        <v>46052</v>
      </c>
      <c r="DY344" s="28">
        <f>_xlfn.XLOOKUP($C344,'[3]Active Customer Assets'!$D:$D,'[3]Active Customer Assets'!X:X,"",0)</f>
        <v>46052</v>
      </c>
      <c r="DZ344" s="28">
        <f>_xlfn.XLOOKUP($C344,'[3]Active Customer Assets'!$D:$D,'[3]Active Customer Assets'!Y:Y,"",0)</f>
        <v>46052</v>
      </c>
      <c r="EA344" s="28" t="str">
        <f>_xlfn.XLOOKUP($C344,'[3]Active Customer Assets'!$D:$D,'[3]Active Customer Assets'!Z:Z,"",0)</f>
        <v>1500</v>
      </c>
      <c r="EB344" s="28" t="str">
        <f>_xlfn.XLOOKUP($C344,'[3]Active Customer Assets'!$D:$D,'[3]Active Customer Assets'!AA:AA,"",0)</f>
        <v>750</v>
      </c>
      <c r="EC344" s="28" t="str">
        <f>_xlfn.XLOOKUP($C344,'[3]Active Customer Assets'!$D:$D,'[3]Active Customer Assets'!AB:AB,"",0)</f>
        <v>500</v>
      </c>
      <c r="ED344" s="28" t="str">
        <f>_xlfn.XLOOKUP($C344,'[3]Active Customer Assets'!$D:$D,'[3]Active Customer Assets'!AC:AC,"",0)</f>
        <v>750</v>
      </c>
      <c r="EE344" s="28" t="str">
        <f>_xlfn.XLOOKUP($C344,'[3]Active Customer Assets'!$D:$D,'[3]Active Customer Assets'!AD:AD,"",0)</f>
        <v>750</v>
      </c>
      <c r="EF344" s="28" t="str">
        <f>_xlfn.XLOOKUP($C344,'[3]Active Customer Assets'!$D:$D,'[3]Active Customer Assets'!AE:AE,"",0)</f>
        <v>1500</v>
      </c>
      <c r="EG344" s="28" t="str">
        <f>_xlfn.XLOOKUP($C344,'[3]Active Customer Assets'!$D:$D,'[3]Active Customer Assets'!AF:AF,"",0)</f>
        <v>1000</v>
      </c>
      <c r="EH344" s="28" t="str">
        <f>_xlfn.XLOOKUP($C344,'[3]Active Customer Assets'!$D:$D,'[3]Active Customer Assets'!AG:AG,"",0)</f>
        <v>1500</v>
      </c>
      <c r="EI344" s="28" t="str">
        <f>_xlfn.XLOOKUP($C344,'[3]Active Customer Assets'!$D:$D,'[3]Active Customer Assets'!AH:AH,"",0)</f>
        <v>3000</v>
      </c>
      <c r="EJ344" s="21">
        <f>_xlfn.XLOOKUP($C344,'[3]Active Customer Assets'!$D:$D,'[3]Active Customer Assets'!AI:AI,"",0)</f>
        <v>4</v>
      </c>
      <c r="EK344" s="35" t="str">
        <f>[3]!tbl_DPSAC[[#This Row],[Unit Status]]</f>
        <v>Active</v>
      </c>
    </row>
    <row r="345" spans="1:141" x14ac:dyDescent="0.15">
      <c r="A345" s="11">
        <f>ROW(tbl_DPSAC[[#This Row],[Sl. No.]])-1</f>
        <v>344</v>
      </c>
      <c r="B345" s="12" t="s">
        <v>136</v>
      </c>
      <c r="C345" s="12" t="s">
        <v>1877</v>
      </c>
      <c r="D345" s="12" t="s">
        <v>1491</v>
      </c>
      <c r="E345" s="12" t="s">
        <v>1492</v>
      </c>
      <c r="F345" s="12" t="s">
        <v>161</v>
      </c>
      <c r="G345" s="13" t="s">
        <v>1878</v>
      </c>
      <c r="H345" s="13" t="str">
        <f>_xlfn.XLOOKUP(C345,'[1]E&amp;DPSAC'!$K:$K,'[1]E&amp;DPSAC'!$E:$E,,0)</f>
        <v>MAHUDA MORE, DHANBAD</v>
      </c>
      <c r="I345" s="13"/>
      <c r="J345" s="13">
        <v>6204702963</v>
      </c>
      <c r="K345" s="13" t="s">
        <v>143</v>
      </c>
      <c r="L345" s="12" t="str">
        <f t="shared" ca="1" si="126"/>
        <v>Non - Warranty</v>
      </c>
      <c r="M345" s="14">
        <v>45276</v>
      </c>
      <c r="N345" s="15">
        <v>24</v>
      </c>
      <c r="O345" s="14">
        <f t="shared" si="125"/>
        <v>46022</v>
      </c>
      <c r="P345" s="11" t="s">
        <v>213</v>
      </c>
      <c r="Q345" s="19" t="str">
        <f>_xlfn.XLOOKUP(C345,'[2]Sch Calls'!$R:$R,'[2]Sch Calls'!$F:$F,"",0)</f>
        <v>CC-01787104</v>
      </c>
      <c r="R345" s="18">
        <f>_xlfn.XLOOKUP(C345,'[2]Sch Calls'!$R:$R,'[2]Sch Calls'!$A:$A,"",0)</f>
        <v>45904.363518518498</v>
      </c>
      <c r="S345" s="17">
        <f>_xlfn.XLOOKUP(C345,'[2]Sch Calls'!$R:$R,'[2]Sch Calls'!$B:$B,"",0)</f>
        <v>3750</v>
      </c>
      <c r="T345" s="18">
        <f>_xlfn.XLOOKUP(C345,'[1]E&amp;DPSAC'!$K:$K,'[1]E&amp;DPSAC'!$W:$W,"",0)</f>
        <v>45809</v>
      </c>
      <c r="U345" s="17">
        <f>_xlfn.XLOOKUP(C345,'[1]E&amp;DPSAC'!$K:$K,'[1]E&amp;DPSAC'!$Z:$Z,"",0)</f>
        <v>3651</v>
      </c>
      <c r="V345" s="17">
        <f>_xlfn.XLOOKUP(C345,'[2]1. All Calls'!$R:$R,'[2]1. All Calls'!$B:$B,"",0)</f>
        <v>4050</v>
      </c>
      <c r="W345" s="20">
        <f>_xlfn.XLOOKUP(C345,'[2]1. All Calls'!$R:$R,'[2]1. All Calls'!$A:$A,"",0)</f>
        <v>45993.502488425896</v>
      </c>
      <c r="X345" s="17" t="str">
        <f>_xlfn.XLOOKUP(C345,'[2]Sch Calls'!$R:$R,'[2]Sch Calls'!$AB:$AB,"",0)</f>
        <v>Attend the site for scheduled service so drain oil from the tank and drain oil from cooler total 38 liters oil drain, then change air filter for compressor and engine both sides, change oil filter and ELGI air lube Plus oil 40 liters. Then start the unit found running ok.</v>
      </c>
      <c r="Y345" s="17">
        <f t="shared" si="127"/>
        <v>450</v>
      </c>
      <c r="Z345" s="17" t="str">
        <f t="shared" si="128"/>
        <v>Done</v>
      </c>
      <c r="AA345" s="21">
        <f t="shared" ca="1" si="129"/>
        <v>196.63648148150241</v>
      </c>
      <c r="AB345" s="21" t="str">
        <f t="shared" ca="1" si="130"/>
        <v>Due</v>
      </c>
      <c r="AC345" s="11">
        <f ca="1">tbl_DPSAC[[#This Row],[Current Month Due Count]]</f>
        <v>3</v>
      </c>
      <c r="AD345" s="11">
        <f ca="1">tbl_DPSAC[[#This Row],[Next Month Due2]]</f>
        <v>1</v>
      </c>
      <c r="AE345" s="11"/>
      <c r="AF345" s="11">
        <v>4</v>
      </c>
      <c r="AG345" s="17">
        <f t="shared" ca="1" si="131"/>
        <v>4480</v>
      </c>
      <c r="AH345" s="11" t="s">
        <v>1879</v>
      </c>
      <c r="AI345" s="11" t="s">
        <v>1880</v>
      </c>
      <c r="AJ345" s="11" t="s">
        <v>1881</v>
      </c>
      <c r="AK345" s="11" t="s">
        <v>1882</v>
      </c>
      <c r="AL345" s="11" t="s">
        <v>1883</v>
      </c>
      <c r="AM345" s="11" t="s">
        <v>1884</v>
      </c>
      <c r="AN345" s="11" t="s">
        <v>1885</v>
      </c>
      <c r="AO345" s="11" t="s">
        <v>1886</v>
      </c>
      <c r="AP345" s="11">
        <v>0</v>
      </c>
      <c r="AQ345" s="11">
        <v>0</v>
      </c>
      <c r="AR345" s="11">
        <v>0</v>
      </c>
      <c r="AS345" s="11">
        <v>0</v>
      </c>
      <c r="AT345" s="11">
        <v>0</v>
      </c>
      <c r="AU345" s="11">
        <v>0</v>
      </c>
      <c r="AV345" s="11">
        <v>0</v>
      </c>
      <c r="AW345" s="11">
        <v>0</v>
      </c>
      <c r="AX345" s="11" t="str">
        <f t="shared" ca="1" si="132"/>
        <v>No Service Dues</v>
      </c>
      <c r="AY345" s="17">
        <v>3750</v>
      </c>
      <c r="AZ345" s="22">
        <v>45904</v>
      </c>
      <c r="BA345" s="17" t="s">
        <v>1887</v>
      </c>
      <c r="BB345" s="17">
        <v>3005</v>
      </c>
      <c r="BC345" s="22">
        <v>45749</v>
      </c>
      <c r="BD345" s="17" t="s">
        <v>1888</v>
      </c>
      <c r="BE345" s="17">
        <v>3750</v>
      </c>
      <c r="BF345" s="22">
        <v>45904</v>
      </c>
      <c r="BG345" s="17" t="s">
        <v>1887</v>
      </c>
      <c r="BH345" s="17">
        <v>3750</v>
      </c>
      <c r="BI345" s="22">
        <v>45904</v>
      </c>
      <c r="BJ345" s="17" t="s">
        <v>1887</v>
      </c>
      <c r="BK345" s="17">
        <v>3005</v>
      </c>
      <c r="BL345" s="22">
        <v>45749</v>
      </c>
      <c r="BM345" s="17" t="s">
        <v>1888</v>
      </c>
      <c r="BN345" s="23">
        <f t="shared" si="133"/>
        <v>46084</v>
      </c>
      <c r="BO345" s="23">
        <f t="shared" si="134"/>
        <v>45929</v>
      </c>
      <c r="BP345" s="23">
        <f t="shared" si="135"/>
        <v>46084</v>
      </c>
      <c r="BQ345" s="23">
        <f t="shared" si="136"/>
        <v>46084</v>
      </c>
      <c r="BR345" s="23">
        <f t="shared" si="147"/>
        <v>46114</v>
      </c>
      <c r="BS345" s="24">
        <f t="shared" ca="1" si="137"/>
        <v>20</v>
      </c>
      <c r="BT345" s="25">
        <f t="shared" ca="1" si="138"/>
        <v>25</v>
      </c>
      <c r="BU345" s="25">
        <f t="shared" ca="1" si="139"/>
        <v>20</v>
      </c>
      <c r="BV345" s="25">
        <f t="shared" ca="1" si="140"/>
        <v>20</v>
      </c>
      <c r="BW345" s="25">
        <f t="shared" ca="1" si="141"/>
        <v>25</v>
      </c>
      <c r="BX345" s="26"/>
      <c r="BY345" s="11">
        <f t="shared" ca="1" si="142"/>
        <v>1</v>
      </c>
      <c r="BZ345" s="11">
        <f t="shared" ca="1" si="148"/>
        <v>3</v>
      </c>
      <c r="CA345" s="11">
        <f t="shared" ca="1" si="143"/>
        <v>1</v>
      </c>
      <c r="CB345" s="28">
        <f>_xlfn.XLOOKUP($C345,'[3]BIS Feb-26'!$C:$C,'[3]BIS Feb-26'!U:U,"",0)</f>
        <v>45903.770833333299</v>
      </c>
      <c r="CC345" s="28">
        <f>_xlfn.XLOOKUP($C345,'[3]BIS Feb-26'!$C:$C,'[3]BIS Feb-26'!V:V,"",0)</f>
        <v>45901.770833333299</v>
      </c>
      <c r="CD345" s="28">
        <f>_xlfn.XLOOKUP($C345,'[3]BIS Feb-26'!$C:$C,'[3]BIS Feb-26'!W:W,"",0)</f>
        <v>45901.770833333299</v>
      </c>
      <c r="CE345" s="28">
        <f>_xlfn.XLOOKUP($C345,'[3]BIS Feb-26'!$C:$C,'[3]BIS Feb-26'!X:X,"",0)</f>
        <v>45901.770833333299</v>
      </c>
      <c r="CF345" s="28">
        <f>_xlfn.XLOOKUP($C345,'[3]BIS Feb-26'!$C:$C,'[3]BIS Feb-26'!Y:Y,"",0)</f>
        <v>45901.770833333299</v>
      </c>
      <c r="CG345" s="28">
        <f>_xlfn.XLOOKUP($C345,'[3]BIS Feb-26'!$C:$C,'[3]BIS Feb-26'!Z:Z,"",0)</f>
        <v>45748.770833333299</v>
      </c>
      <c r="CH345" s="28">
        <f>_xlfn.XLOOKUP($C345,'[3]BIS Feb-26'!$C:$C,'[3]BIS Feb-26'!AA:AA,"",0)</f>
        <v>45748.770833333299</v>
      </c>
      <c r="CI345" s="28">
        <f>_xlfn.XLOOKUP($C345,'[3]BIS Feb-26'!$C:$C,'[3]BIS Feb-26'!AB:AB,"",0)</f>
        <v>45748.770833333299</v>
      </c>
      <c r="CJ345" s="28">
        <f>_xlfn.XLOOKUP($C345,'[3]BIS Feb-26'!$C:$C,'[3]BIS Feb-26'!AC:AC,"",0)</f>
        <v>45748.770833333299</v>
      </c>
      <c r="CK345" s="29" t="str">
        <f>_xlfn.XLOOKUP($C345,'[3]BIS Feb-26'!$C:$C,'[3]BIS Feb-26'!AD:AD,"",0)</f>
        <v>440</v>
      </c>
      <c r="CL345" s="29" t="str">
        <f>_xlfn.XLOOKUP($C345,'[3]BIS Feb-26'!$C:$C,'[3]BIS Feb-26'!AE:AE,"",0)</f>
        <v>440</v>
      </c>
      <c r="CM345" s="29" t="str">
        <f>_xlfn.XLOOKUP($C345,'[3]BIS Feb-26'!$C:$C,'[3]BIS Feb-26'!AF:AF,"",0)</f>
        <v>440</v>
      </c>
      <c r="CN345" s="29" t="str">
        <f>_xlfn.XLOOKUP($C345,'[3]BIS Feb-26'!$C:$C,'[3]BIS Feb-26'!AG:AG,"",0)</f>
        <v>440</v>
      </c>
      <c r="CO345" s="29" t="str">
        <f>_xlfn.XLOOKUP($C345,'[3]BIS Feb-26'!$C:$C,'[3]BIS Feb-26'!AH:AH,"",0)</f>
        <v>440</v>
      </c>
      <c r="CP345" s="29" t="str">
        <f>_xlfn.XLOOKUP($C345,'[3]BIS Feb-26'!$C:$C,'[3]BIS Feb-26'!AI:AI,"",0)</f>
        <v>450</v>
      </c>
      <c r="CQ345" s="29" t="str">
        <f>_xlfn.XLOOKUP($C345,'[3]BIS Feb-26'!$C:$C,'[3]BIS Feb-26'!AJ:AJ,"",0)</f>
        <v>1000</v>
      </c>
      <c r="CR345" s="29" t="str">
        <f>_xlfn.XLOOKUP($C345,'[3]BIS Feb-26'!$C:$C,'[3]BIS Feb-26'!AK:AK,"",0)</f>
        <v>450</v>
      </c>
      <c r="CS345" s="29" t="str">
        <f>_xlfn.XLOOKUP($C345,'[3]BIS Feb-26'!$C:$C,'[3]BIS Feb-26'!AL:AL,"",0)</f>
        <v>450</v>
      </c>
      <c r="CT345" s="29">
        <f>_xlfn.XLOOKUP($C345,'[3]BIS Feb-26'!$C:$C,'[3]BIS Feb-26'!AM:AM,"",0)</f>
        <v>4</v>
      </c>
      <c r="CU345" s="28">
        <f>_xlfn.XLOOKUP($C345,'[3]BIS Feb-26'!$C:$C,'[3]BIS Feb-26'!AN:AN,"",0)</f>
        <v>46083</v>
      </c>
      <c r="CV345" s="28">
        <f>_xlfn.XLOOKUP($C345,'[3]BIS Feb-26'!$C:$C,'[3]BIS Feb-26'!AO:AO,"",0)</f>
        <v>46081</v>
      </c>
      <c r="CW345" s="28">
        <f>_xlfn.XLOOKUP($C345,'[3]BIS Feb-26'!$C:$C,'[3]BIS Feb-26'!AP:AP,"",0)</f>
        <v>46081</v>
      </c>
      <c r="CX345" s="28">
        <f>_xlfn.XLOOKUP($C345,'[3]BIS Feb-26'!$C:$C,'[3]BIS Feb-26'!AQ:AQ,"",0)</f>
        <v>46081</v>
      </c>
      <c r="CY345" s="28">
        <f>_xlfn.XLOOKUP($C345,'[3]BIS Feb-26'!$C:$C,'[3]BIS Feb-26'!AR:AR,"",0)</f>
        <v>46081</v>
      </c>
      <c r="CZ345" s="28">
        <f>_xlfn.XLOOKUP($C345,'[3]BIS Feb-26'!$C:$C,'[3]BIS Feb-26'!AS:AS,"",0)</f>
        <v>46018</v>
      </c>
      <c r="DA345" s="28">
        <f>_xlfn.XLOOKUP($C345,'[3]BIS Feb-26'!$C:$C,'[3]BIS Feb-26'!AT:AT,"",0)</f>
        <v>46113</v>
      </c>
      <c r="DB345" s="28">
        <f>_xlfn.XLOOKUP($C345,'[3]BIS Feb-26'!$C:$C,'[3]BIS Feb-26'!AU:AU,"",0)</f>
        <v>45928</v>
      </c>
      <c r="DC345" s="28">
        <f>_xlfn.XLOOKUP($C345,'[3]BIS Feb-26'!$C:$C,'[3]BIS Feb-26'!AV:AV,"",0)</f>
        <v>46105</v>
      </c>
      <c r="DD345" s="11">
        <f>_xlfn.XLOOKUP($C345,'[3]BIS Feb-26'!$C:$C,'[3]BIS Feb-26'!AW:AW,"",0)</f>
        <v>1</v>
      </c>
      <c r="DE345" s="11">
        <f>_xlfn.XLOOKUP($C345,'[3]BIS Feb-26'!$C:$C,'[3]BIS Feb-26'!AX:AX,"",0)</f>
        <v>1</v>
      </c>
      <c r="DF345" s="11">
        <f>_xlfn.XLOOKUP($C345,'[3]BIS Feb-26'!$C:$C,'[3]BIS Feb-26'!AY:AY,"",0)</f>
        <v>1</v>
      </c>
      <c r="DG345" s="11">
        <f t="shared" ca="1" si="144"/>
        <v>6</v>
      </c>
      <c r="DH345" s="11">
        <f t="shared" ca="1" si="145"/>
        <v>2</v>
      </c>
      <c r="DI345" s="11">
        <f t="shared" ca="1" si="146"/>
        <v>1</v>
      </c>
      <c r="DJ345" s="11" t="str">
        <f>_xlfn.XLOOKUP($C345,'[3]Active Customer Assets'!$D:$D,'[3]Active Customer Assets'!I:I,"",0)</f>
        <v>B (Below 100% potential spares purchased)</v>
      </c>
      <c r="DK345" s="28">
        <f>_xlfn.XLOOKUP($C345,'[3]Active Customer Assets'!$D:$D,'[3]Active Customer Assets'!J:J,"",0)</f>
        <v>45276.872916666704</v>
      </c>
      <c r="DL345" s="28">
        <f>_xlfn.XLOOKUP($C345,'[3]Active Customer Assets'!$D:$D,'[3]Active Customer Assets'!K:K,"",0)</f>
        <v>45239.677083333299</v>
      </c>
      <c r="DM345" s="28">
        <f>_xlfn.XLOOKUP($C345,'[3]Active Customer Assets'!$D:$D,'[3]Active Customer Assets'!L:L,"",0)</f>
        <v>45993.5030555556</v>
      </c>
      <c r="DN345" s="21">
        <f>_xlfn.XLOOKUP($C345,'[3]Active Customer Assets'!$D:$D,'[3]Active Customer Assets'!M:M,"",0)</f>
        <v>4050</v>
      </c>
      <c r="DO345" s="28">
        <f>_xlfn.XLOOKUP($C345,'[3]Active Customer Assets'!$D:$D,'[3]Active Customer Assets'!N:N,"",0)</f>
        <v>0</v>
      </c>
      <c r="DP345" s="28">
        <f>_xlfn.XLOOKUP($C345,'[3]Active Customer Assets'!$D:$D,'[3]Active Customer Assets'!O:O,"",0)</f>
        <v>0</v>
      </c>
      <c r="DQ345" s="28" t="str">
        <f>_xlfn.XLOOKUP($C345,'[3]Active Customer Assets'!$D:$D,'[3]Active Customer Assets'!P:P,"",0)</f>
        <v>Air lube Plus</v>
      </c>
      <c r="DR345" s="28">
        <f>_xlfn.XLOOKUP($C345,'[3]Active Customer Assets'!$D:$D,'[3]Active Customer Assets'!Q:Q,"",0)</f>
        <v>45904</v>
      </c>
      <c r="DS345" s="28">
        <f>_xlfn.XLOOKUP($C345,'[3]Active Customer Assets'!$D:$D,'[3]Active Customer Assets'!R:R,"",0)</f>
        <v>45902</v>
      </c>
      <c r="DT345" s="28">
        <f>_xlfn.XLOOKUP($C345,'[3]Active Customer Assets'!$D:$D,'[3]Active Customer Assets'!S:S,"",0)</f>
        <v>45902</v>
      </c>
      <c r="DU345" s="28">
        <f>_xlfn.XLOOKUP($C345,'[3]Active Customer Assets'!$D:$D,'[3]Active Customer Assets'!T:T,"",0)</f>
        <v>45902</v>
      </c>
      <c r="DV345" s="28">
        <f>_xlfn.XLOOKUP($C345,'[3]Active Customer Assets'!$D:$D,'[3]Active Customer Assets'!U:U,"",0)</f>
        <v>45902</v>
      </c>
      <c r="DW345" s="28">
        <f>_xlfn.XLOOKUP($C345,'[3]Active Customer Assets'!$D:$D,'[3]Active Customer Assets'!V:V,"",0)</f>
        <v>45749</v>
      </c>
      <c r="DX345" s="28">
        <f>_xlfn.XLOOKUP($C345,'[3]Active Customer Assets'!$D:$D,'[3]Active Customer Assets'!W:W,"",0)</f>
        <v>45749</v>
      </c>
      <c r="DY345" s="28">
        <f>_xlfn.XLOOKUP($C345,'[3]Active Customer Assets'!$D:$D,'[3]Active Customer Assets'!X:X,"",0)</f>
        <v>45749</v>
      </c>
      <c r="DZ345" s="28">
        <f>_xlfn.XLOOKUP($C345,'[3]Active Customer Assets'!$D:$D,'[3]Active Customer Assets'!Y:Y,"",0)</f>
        <v>45749</v>
      </c>
      <c r="EA345" s="28" t="str">
        <f>_xlfn.XLOOKUP($C345,'[3]Active Customer Assets'!$D:$D,'[3]Active Customer Assets'!Z:Z,"",0)</f>
        <v>440</v>
      </c>
      <c r="EB345" s="28" t="str">
        <f>_xlfn.XLOOKUP($C345,'[3]Active Customer Assets'!$D:$D,'[3]Active Customer Assets'!AA:AA,"",0)</f>
        <v>440</v>
      </c>
      <c r="EC345" s="28" t="str">
        <f>_xlfn.XLOOKUP($C345,'[3]Active Customer Assets'!$D:$D,'[3]Active Customer Assets'!AB:AB,"",0)</f>
        <v>440</v>
      </c>
      <c r="ED345" s="28" t="str">
        <f>_xlfn.XLOOKUP($C345,'[3]Active Customer Assets'!$D:$D,'[3]Active Customer Assets'!AC:AC,"",0)</f>
        <v>440</v>
      </c>
      <c r="EE345" s="28" t="str">
        <f>_xlfn.XLOOKUP($C345,'[3]Active Customer Assets'!$D:$D,'[3]Active Customer Assets'!AD:AD,"",0)</f>
        <v>440</v>
      </c>
      <c r="EF345" s="28" t="str">
        <f>_xlfn.XLOOKUP($C345,'[3]Active Customer Assets'!$D:$D,'[3]Active Customer Assets'!AE:AE,"",0)</f>
        <v>450</v>
      </c>
      <c r="EG345" s="28" t="str">
        <f>_xlfn.XLOOKUP($C345,'[3]Active Customer Assets'!$D:$D,'[3]Active Customer Assets'!AF:AF,"",0)</f>
        <v>1000</v>
      </c>
      <c r="EH345" s="28" t="str">
        <f>_xlfn.XLOOKUP($C345,'[3]Active Customer Assets'!$D:$D,'[3]Active Customer Assets'!AG:AG,"",0)</f>
        <v>450</v>
      </c>
      <c r="EI345" s="28" t="str">
        <f>_xlfn.XLOOKUP($C345,'[3]Active Customer Assets'!$D:$D,'[3]Active Customer Assets'!AH:AH,"",0)</f>
        <v>450</v>
      </c>
      <c r="EJ345" s="21">
        <f>_xlfn.XLOOKUP($C345,'[3]Active Customer Assets'!$D:$D,'[3]Active Customer Assets'!AI:AI,"",0)</f>
        <v>4</v>
      </c>
      <c r="EK345" s="35" t="str">
        <f>[3]!tbl_DPSAC[[#This Row],[Unit Status]]</f>
        <v>Active</v>
      </c>
    </row>
    <row r="346" spans="1:141" ht="31.5" x14ac:dyDescent="0.15">
      <c r="A346" s="11">
        <f>ROW(tbl_DPSAC[[#This Row],[Sl. No.]])-1</f>
        <v>345</v>
      </c>
      <c r="B346" s="12" t="s">
        <v>136</v>
      </c>
      <c r="C346" s="12" t="s">
        <v>1889</v>
      </c>
      <c r="D346" s="12" t="s">
        <v>1491</v>
      </c>
      <c r="E346" s="12" t="s">
        <v>1492</v>
      </c>
      <c r="F346" s="12" t="s">
        <v>161</v>
      </c>
      <c r="G346" s="13" t="s">
        <v>816</v>
      </c>
      <c r="H346" s="13" t="str">
        <f>_xlfn.XLOOKUP(C346,'[1]E&amp;DPSAC'!$K:$K,'[1]E&amp;DPSAC'!$E:$E,,0)</f>
        <v>TATISILWAI, RANCHI</v>
      </c>
      <c r="I346" s="13"/>
      <c r="J346" s="13">
        <v>6201580224</v>
      </c>
      <c r="K346" s="13" t="s">
        <v>143</v>
      </c>
      <c r="L346" s="12" t="str">
        <f t="shared" ca="1" si="126"/>
        <v>Non - Warranty</v>
      </c>
      <c r="M346" s="14">
        <v>45285</v>
      </c>
      <c r="N346" s="15">
        <v>24</v>
      </c>
      <c r="O346" s="14">
        <f t="shared" si="125"/>
        <v>46022</v>
      </c>
      <c r="P346" s="11" t="s">
        <v>213</v>
      </c>
      <c r="Q346" s="19" t="str">
        <f>_xlfn.XLOOKUP(C346,'[2]Sch Calls'!$R:$R,'[2]Sch Calls'!$F:$F,"",0)</f>
        <v>CC-01973017</v>
      </c>
      <c r="R346" s="18">
        <f>_xlfn.XLOOKUP(C346,'[2]Sch Calls'!$R:$R,'[2]Sch Calls'!$A:$A,"",0)</f>
        <v>46064.471516203703</v>
      </c>
      <c r="S346" s="17">
        <f>_xlfn.XLOOKUP(C346,'[2]Sch Calls'!$R:$R,'[2]Sch Calls'!$B:$B,"",0)</f>
        <v>4565</v>
      </c>
      <c r="T346" s="18">
        <f>_xlfn.XLOOKUP(C346,'[1]E&amp;DPSAC'!$K:$K,'[1]E&amp;DPSAC'!$W:$W,"",0)</f>
        <v>46053</v>
      </c>
      <c r="U346" s="17">
        <f>_xlfn.XLOOKUP(C346,'[1]E&amp;DPSAC'!$K:$K,'[1]E&amp;DPSAC'!$Z:$Z,"",0)</f>
        <v>4565</v>
      </c>
      <c r="V346" s="17">
        <f>_xlfn.XLOOKUP(C346,'[2]1. All Calls'!$R:$R,'[2]1. All Calls'!$B:$B,"",0)</f>
        <v>4565</v>
      </c>
      <c r="W346" s="20">
        <f>_xlfn.XLOOKUP(C346,'[2]1. All Calls'!$R:$R,'[2]1. All Calls'!$A:$A,"",0)</f>
        <v>46064.471516203703</v>
      </c>
      <c r="X346" s="17" t="str">
        <f>_xlfn.XLOOKUP(C346,'[2]Sch Calls'!$R:$R,'[2]Sch Calls'!$AB:$AB,"",0)</f>
        <v>Attend the site for scheduled service so drain oil from the tank and drained oil from the cooler total 37 liters oil drain. Then change the air filter for the compressor and engine both sides, change the air oil separator, change the ARV kit, change the actuator kit both sides change the pressure regulator and ELGI air lube Plus oil 40 liters. Then start the unit found running ok.</v>
      </c>
      <c r="Y346" s="17">
        <f t="shared" si="127"/>
        <v>750</v>
      </c>
      <c r="Z346" s="17" t="str">
        <f t="shared" si="128"/>
        <v>Done</v>
      </c>
      <c r="AA346" s="21">
        <f t="shared" ca="1" si="129"/>
        <v>36.528483796297223</v>
      </c>
      <c r="AB346" s="21" t="str">
        <f t="shared" ca="1" si="130"/>
        <v>Done</v>
      </c>
      <c r="AC346" s="11">
        <f ca="1">tbl_DPSAC[[#This Row],[Current Month Due Count]]</f>
        <v>0</v>
      </c>
      <c r="AD346" s="11">
        <f ca="1">tbl_DPSAC[[#This Row],[Next Month Due2]]</f>
        <v>0</v>
      </c>
      <c r="AE346" s="11"/>
      <c r="AF346" s="11">
        <v>0</v>
      </c>
      <c r="AG346" s="17">
        <f t="shared" ca="1" si="131"/>
        <v>4565</v>
      </c>
      <c r="AH346" s="11" t="s">
        <v>1890</v>
      </c>
      <c r="AI346" s="11" t="s">
        <v>1891</v>
      </c>
      <c r="AJ346" s="11" t="s">
        <v>1892</v>
      </c>
      <c r="AK346" s="27" t="s">
        <v>1893</v>
      </c>
      <c r="AL346" s="27" t="s">
        <v>1894</v>
      </c>
      <c r="AM346" s="11">
        <v>0</v>
      </c>
      <c r="AN346" s="27" t="s">
        <v>1895</v>
      </c>
      <c r="AO346" s="11">
        <v>0</v>
      </c>
      <c r="AP346" s="11">
        <v>0</v>
      </c>
      <c r="AQ346" s="11">
        <v>0</v>
      </c>
      <c r="AR346" s="11">
        <v>0</v>
      </c>
      <c r="AS346" s="11">
        <v>0</v>
      </c>
      <c r="AT346" s="11">
        <v>0</v>
      </c>
      <c r="AU346" s="11">
        <v>0</v>
      </c>
      <c r="AV346" s="11">
        <v>0</v>
      </c>
      <c r="AW346" s="11">
        <v>0</v>
      </c>
      <c r="AX346" s="11" t="str">
        <f t="shared" ca="1" si="132"/>
        <v>No Service Dues</v>
      </c>
      <c r="AY346" s="17">
        <v>4565</v>
      </c>
      <c r="AZ346" s="22">
        <v>46064</v>
      </c>
      <c r="BA346" s="17" t="s">
        <v>1896</v>
      </c>
      <c r="BB346" s="17">
        <v>4565</v>
      </c>
      <c r="BC346" s="22">
        <v>46064</v>
      </c>
      <c r="BD346" s="17" t="s">
        <v>1896</v>
      </c>
      <c r="BE346" s="17">
        <v>4565</v>
      </c>
      <c r="BF346" s="22">
        <v>46064</v>
      </c>
      <c r="BG346" s="17" t="s">
        <v>1896</v>
      </c>
      <c r="BH346" s="17">
        <v>4565</v>
      </c>
      <c r="BI346" s="22">
        <v>46064</v>
      </c>
      <c r="BJ346" s="17" t="s">
        <v>1896</v>
      </c>
      <c r="BK346" s="17">
        <v>4565</v>
      </c>
      <c r="BL346" s="22">
        <v>46064</v>
      </c>
      <c r="BM346" s="17" t="s">
        <v>1896</v>
      </c>
      <c r="BN346" s="23">
        <f t="shared" si="133"/>
        <v>46244</v>
      </c>
      <c r="BO346" s="23">
        <f t="shared" si="134"/>
        <v>46244</v>
      </c>
      <c r="BP346" s="23">
        <f t="shared" si="135"/>
        <v>46244</v>
      </c>
      <c r="BQ346" s="23">
        <f t="shared" si="136"/>
        <v>46244</v>
      </c>
      <c r="BR346" s="23">
        <f t="shared" si="147"/>
        <v>46429</v>
      </c>
      <c r="BS346" s="24">
        <f t="shared" ca="1" si="137"/>
        <v>750</v>
      </c>
      <c r="BT346" s="25">
        <f t="shared" ca="1" si="138"/>
        <v>1500</v>
      </c>
      <c r="BU346" s="25">
        <f t="shared" ca="1" si="139"/>
        <v>750</v>
      </c>
      <c r="BV346" s="25">
        <f t="shared" ca="1" si="140"/>
        <v>750</v>
      </c>
      <c r="BW346" s="25">
        <f t="shared" ca="1" si="141"/>
        <v>1500</v>
      </c>
      <c r="BX346" s="26"/>
      <c r="BY346" s="11">
        <f t="shared" ca="1" si="142"/>
        <v>0</v>
      </c>
      <c r="BZ346" s="11">
        <f t="shared" ca="1" si="148"/>
        <v>0</v>
      </c>
      <c r="CA346" s="11">
        <f t="shared" ca="1" si="143"/>
        <v>0</v>
      </c>
      <c r="CB346" s="28">
        <f>_xlfn.XLOOKUP($C346,'[3]BIS Feb-26'!$C:$C,'[3]BIS Feb-26'!U:U,"",0)</f>
        <v>46063.770833333299</v>
      </c>
      <c r="CC346" s="28">
        <f>_xlfn.XLOOKUP($C346,'[3]BIS Feb-26'!$C:$C,'[3]BIS Feb-26'!V:V,"",0)</f>
        <v>46063.770833333299</v>
      </c>
      <c r="CD346" s="28">
        <f>_xlfn.XLOOKUP($C346,'[3]BIS Feb-26'!$C:$C,'[3]BIS Feb-26'!W:W,"",0)</f>
        <v>46063.770833333299</v>
      </c>
      <c r="CE346" s="28">
        <f>_xlfn.XLOOKUP($C346,'[3]BIS Feb-26'!$C:$C,'[3]BIS Feb-26'!X:X,"",0)</f>
        <v>46063.770833333299</v>
      </c>
      <c r="CF346" s="28">
        <f>_xlfn.XLOOKUP($C346,'[3]BIS Feb-26'!$C:$C,'[3]BIS Feb-26'!Y:Y,"",0)</f>
        <v>46063.770833333299</v>
      </c>
      <c r="CG346" s="28">
        <f>_xlfn.XLOOKUP($C346,'[3]BIS Feb-26'!$C:$C,'[3]BIS Feb-26'!Z:Z,"",0)</f>
        <v>46063.770833333299</v>
      </c>
      <c r="CH346" s="28">
        <f>_xlfn.XLOOKUP($C346,'[3]BIS Feb-26'!$C:$C,'[3]BIS Feb-26'!AA:AA,"",0)</f>
        <v>46063.770833333299</v>
      </c>
      <c r="CI346" s="28">
        <f>_xlfn.XLOOKUP($C346,'[3]BIS Feb-26'!$C:$C,'[3]BIS Feb-26'!AB:AB,"",0)</f>
        <v>46063.770833333299</v>
      </c>
      <c r="CJ346" s="28">
        <f>_xlfn.XLOOKUP($C346,'[3]BIS Feb-26'!$C:$C,'[3]BIS Feb-26'!AC:AC,"",0)</f>
        <v>46063.770833333299</v>
      </c>
      <c r="CK346" s="29" t="str">
        <f>_xlfn.XLOOKUP($C346,'[3]BIS Feb-26'!$C:$C,'[3]BIS Feb-26'!AD:AD,"",0)</f>
        <v>1500</v>
      </c>
      <c r="CL346" s="29" t="str">
        <f>_xlfn.XLOOKUP($C346,'[3]BIS Feb-26'!$C:$C,'[3]BIS Feb-26'!AE:AE,"",0)</f>
        <v>760</v>
      </c>
      <c r="CM346" s="29" t="str">
        <f>_xlfn.XLOOKUP($C346,'[3]BIS Feb-26'!$C:$C,'[3]BIS Feb-26'!AF:AF,"",0)</f>
        <v>500</v>
      </c>
      <c r="CN346" s="29" t="str">
        <f>_xlfn.XLOOKUP($C346,'[3]BIS Feb-26'!$C:$C,'[3]BIS Feb-26'!AG:AG,"",0)</f>
        <v>750</v>
      </c>
      <c r="CO346" s="29" t="str">
        <f>_xlfn.XLOOKUP($C346,'[3]BIS Feb-26'!$C:$C,'[3]BIS Feb-26'!AH:AH,"",0)</f>
        <v>750</v>
      </c>
      <c r="CP346" s="29" t="str">
        <f>_xlfn.XLOOKUP($C346,'[3]BIS Feb-26'!$C:$C,'[3]BIS Feb-26'!AI:AI,"",0)</f>
        <v>1500</v>
      </c>
      <c r="CQ346" s="29" t="str">
        <f>_xlfn.XLOOKUP($C346,'[3]BIS Feb-26'!$C:$C,'[3]BIS Feb-26'!AJ:AJ,"",0)</f>
        <v>1000</v>
      </c>
      <c r="CR346" s="29" t="str">
        <f>_xlfn.XLOOKUP($C346,'[3]BIS Feb-26'!$C:$C,'[3]BIS Feb-26'!AK:AK,"",0)</f>
        <v>1500</v>
      </c>
      <c r="CS346" s="29" t="str">
        <f>_xlfn.XLOOKUP($C346,'[3]BIS Feb-26'!$C:$C,'[3]BIS Feb-26'!AL:AL,"",0)</f>
        <v>1500</v>
      </c>
      <c r="CT346" s="29">
        <f>_xlfn.XLOOKUP($C346,'[3]BIS Feb-26'!$C:$C,'[3]BIS Feb-26'!AM:AM,"",0)</f>
        <v>6</v>
      </c>
      <c r="CU346" s="28">
        <f>_xlfn.XLOOKUP($C346,'[3]BIS Feb-26'!$C:$C,'[3]BIS Feb-26'!AN:AN,"",0)</f>
        <v>46243</v>
      </c>
      <c r="CV346" s="28">
        <f>_xlfn.XLOOKUP($C346,'[3]BIS Feb-26'!$C:$C,'[3]BIS Feb-26'!AO:AO,"",0)</f>
        <v>46190</v>
      </c>
      <c r="CW346" s="28">
        <f>_xlfn.XLOOKUP($C346,'[3]BIS Feb-26'!$C:$C,'[3]BIS Feb-26'!AP:AP,"",0)</f>
        <v>46147</v>
      </c>
      <c r="CX346" s="28">
        <f>_xlfn.XLOOKUP($C346,'[3]BIS Feb-26'!$C:$C,'[3]BIS Feb-26'!AQ:AQ,"",0)</f>
        <v>46189</v>
      </c>
      <c r="CY346" s="28">
        <f>_xlfn.XLOOKUP($C346,'[3]BIS Feb-26'!$C:$C,'[3]BIS Feb-26'!AR:AR,"",0)</f>
        <v>46189</v>
      </c>
      <c r="CZ346" s="28">
        <f>_xlfn.XLOOKUP($C346,'[3]BIS Feb-26'!$C:$C,'[3]BIS Feb-26'!AS:AS,"",0)</f>
        <v>46314</v>
      </c>
      <c r="DA346" s="28">
        <f>_xlfn.XLOOKUP($C346,'[3]BIS Feb-26'!$C:$C,'[3]BIS Feb-26'!AT:AT,"",0)</f>
        <v>46230</v>
      </c>
      <c r="DB346" s="28">
        <f>_xlfn.XLOOKUP($C346,'[3]BIS Feb-26'!$C:$C,'[3]BIS Feb-26'!AU:AU,"",0)</f>
        <v>46243</v>
      </c>
      <c r="DC346" s="28">
        <f>_xlfn.XLOOKUP($C346,'[3]BIS Feb-26'!$C:$C,'[3]BIS Feb-26'!AV:AV,"",0)</f>
        <v>46314</v>
      </c>
      <c r="DD346" s="11">
        <f>_xlfn.XLOOKUP($C346,'[3]BIS Feb-26'!$C:$C,'[3]BIS Feb-26'!AW:AW,"",0)</f>
        <v>0</v>
      </c>
      <c r="DE346" s="11">
        <f>_xlfn.XLOOKUP($C346,'[3]BIS Feb-26'!$C:$C,'[3]BIS Feb-26'!AX:AX,"",0)</f>
        <v>0</v>
      </c>
      <c r="DF346" s="11">
        <f>_xlfn.XLOOKUP($C346,'[3]BIS Feb-26'!$C:$C,'[3]BIS Feb-26'!AY:AY,"",0)</f>
        <v>0</v>
      </c>
      <c r="DG346" s="11">
        <f t="shared" ca="1" si="144"/>
        <v>0</v>
      </c>
      <c r="DH346" s="11">
        <f t="shared" ca="1" si="145"/>
        <v>0</v>
      </c>
      <c r="DI346" s="11">
        <f t="shared" ca="1" si="146"/>
        <v>0</v>
      </c>
      <c r="DJ346" s="11" t="str">
        <f>_xlfn.XLOOKUP($C346,'[3]Active Customer Assets'!$D:$D,'[3]Active Customer Assets'!I:I,"",0)</f>
        <v>B (Below 100% potential spares purchased)</v>
      </c>
      <c r="DK346" s="28">
        <f>_xlfn.XLOOKUP($C346,'[3]Active Customer Assets'!$D:$D,'[3]Active Customer Assets'!J:J,"",0)</f>
        <v>45286.711805555598</v>
      </c>
      <c r="DL346" s="28">
        <f>_xlfn.XLOOKUP($C346,'[3]Active Customer Assets'!$D:$D,'[3]Active Customer Assets'!K:K,"",0)</f>
        <v>45237.229166666701</v>
      </c>
      <c r="DM346" s="28">
        <f>_xlfn.XLOOKUP($C346,'[3]Active Customer Assets'!$D:$D,'[3]Active Customer Assets'!L:L,"",0)</f>
        <v>46064.5378009259</v>
      </c>
      <c r="DN346" s="21">
        <f>_xlfn.XLOOKUP($C346,'[3]Active Customer Assets'!$D:$D,'[3]Active Customer Assets'!M:M,"",0)</f>
        <v>4565</v>
      </c>
      <c r="DO346" s="28">
        <f>_xlfn.XLOOKUP($C346,'[3]Active Customer Assets'!$D:$D,'[3]Active Customer Assets'!N:N,"",0)</f>
        <v>0</v>
      </c>
      <c r="DP346" s="28">
        <f>_xlfn.XLOOKUP($C346,'[3]Active Customer Assets'!$D:$D,'[3]Active Customer Assets'!O:O,"",0)</f>
        <v>0</v>
      </c>
      <c r="DQ346" s="28" t="str">
        <f>_xlfn.XLOOKUP($C346,'[3]Active Customer Assets'!$D:$D,'[3]Active Customer Assets'!P:P,"",0)</f>
        <v>Air lube Plus</v>
      </c>
      <c r="DR346" s="28">
        <f>_xlfn.XLOOKUP($C346,'[3]Active Customer Assets'!$D:$D,'[3]Active Customer Assets'!Q:Q,"",0)</f>
        <v>46064</v>
      </c>
      <c r="DS346" s="28">
        <f>_xlfn.XLOOKUP($C346,'[3]Active Customer Assets'!$D:$D,'[3]Active Customer Assets'!R:R,"",0)</f>
        <v>46064</v>
      </c>
      <c r="DT346" s="28">
        <f>_xlfn.XLOOKUP($C346,'[3]Active Customer Assets'!$D:$D,'[3]Active Customer Assets'!S:S,"",0)</f>
        <v>46064</v>
      </c>
      <c r="DU346" s="28">
        <f>_xlfn.XLOOKUP($C346,'[3]Active Customer Assets'!$D:$D,'[3]Active Customer Assets'!T:T,"",0)</f>
        <v>46064</v>
      </c>
      <c r="DV346" s="28">
        <f>_xlfn.XLOOKUP($C346,'[3]Active Customer Assets'!$D:$D,'[3]Active Customer Assets'!U:U,"",0)</f>
        <v>46064</v>
      </c>
      <c r="DW346" s="28">
        <f>_xlfn.XLOOKUP($C346,'[3]Active Customer Assets'!$D:$D,'[3]Active Customer Assets'!V:V,"",0)</f>
        <v>46064</v>
      </c>
      <c r="DX346" s="28">
        <f>_xlfn.XLOOKUP($C346,'[3]Active Customer Assets'!$D:$D,'[3]Active Customer Assets'!W:W,"",0)</f>
        <v>46064</v>
      </c>
      <c r="DY346" s="28">
        <f>_xlfn.XLOOKUP($C346,'[3]Active Customer Assets'!$D:$D,'[3]Active Customer Assets'!X:X,"",0)</f>
        <v>46064</v>
      </c>
      <c r="DZ346" s="28">
        <f>_xlfn.XLOOKUP($C346,'[3]Active Customer Assets'!$D:$D,'[3]Active Customer Assets'!Y:Y,"",0)</f>
        <v>46064</v>
      </c>
      <c r="EA346" s="28" t="str">
        <f>_xlfn.XLOOKUP($C346,'[3]Active Customer Assets'!$D:$D,'[3]Active Customer Assets'!Z:Z,"",0)</f>
        <v>1500</v>
      </c>
      <c r="EB346" s="28" t="str">
        <f>_xlfn.XLOOKUP($C346,'[3]Active Customer Assets'!$D:$D,'[3]Active Customer Assets'!AA:AA,"",0)</f>
        <v>760</v>
      </c>
      <c r="EC346" s="28" t="str">
        <f>_xlfn.XLOOKUP($C346,'[3]Active Customer Assets'!$D:$D,'[3]Active Customer Assets'!AB:AB,"",0)</f>
        <v>500</v>
      </c>
      <c r="ED346" s="28" t="str">
        <f>_xlfn.XLOOKUP($C346,'[3]Active Customer Assets'!$D:$D,'[3]Active Customer Assets'!AC:AC,"",0)</f>
        <v>750</v>
      </c>
      <c r="EE346" s="28" t="str">
        <f>_xlfn.XLOOKUP($C346,'[3]Active Customer Assets'!$D:$D,'[3]Active Customer Assets'!AD:AD,"",0)</f>
        <v>750</v>
      </c>
      <c r="EF346" s="28" t="str">
        <f>_xlfn.XLOOKUP($C346,'[3]Active Customer Assets'!$D:$D,'[3]Active Customer Assets'!AE:AE,"",0)</f>
        <v>1500</v>
      </c>
      <c r="EG346" s="28" t="str">
        <f>_xlfn.XLOOKUP($C346,'[3]Active Customer Assets'!$D:$D,'[3]Active Customer Assets'!AF:AF,"",0)</f>
        <v>1000</v>
      </c>
      <c r="EH346" s="28" t="str">
        <f>_xlfn.XLOOKUP($C346,'[3]Active Customer Assets'!$D:$D,'[3]Active Customer Assets'!AG:AG,"",0)</f>
        <v>1500</v>
      </c>
      <c r="EI346" s="28" t="str">
        <f>_xlfn.XLOOKUP($C346,'[3]Active Customer Assets'!$D:$D,'[3]Active Customer Assets'!AH:AH,"",0)</f>
        <v>1500</v>
      </c>
      <c r="EJ346" s="21">
        <f>_xlfn.XLOOKUP($C346,'[3]Active Customer Assets'!$D:$D,'[3]Active Customer Assets'!AI:AI,"",0)</f>
        <v>6</v>
      </c>
      <c r="EK346" s="35" t="str">
        <f>[3]!tbl_DPSAC[[#This Row],[Unit Status]]</f>
        <v>Active</v>
      </c>
    </row>
    <row r="347" spans="1:141" x14ac:dyDescent="0.15">
      <c r="A347" s="11">
        <f>ROW(tbl_DPSAC[[#This Row],[Sl. No.]])-1</f>
        <v>346</v>
      </c>
      <c r="B347" s="12" t="s">
        <v>136</v>
      </c>
      <c r="C347" s="12" t="s">
        <v>1897</v>
      </c>
      <c r="D347" s="12" t="s">
        <v>333</v>
      </c>
      <c r="E347" s="12" t="s">
        <v>333</v>
      </c>
      <c r="F347" s="12" t="s">
        <v>140</v>
      </c>
      <c r="G347" s="13" t="s">
        <v>670</v>
      </c>
      <c r="H347" s="13" t="str">
        <f>_xlfn.XLOOKUP(C347,'[1]E&amp;DPSAC'!$K:$K,'[1]E&amp;DPSAC'!$E:$E,,0)</f>
        <v>PHUSHRO</v>
      </c>
      <c r="I347" s="13"/>
      <c r="J347" s="13">
        <v>7091340232</v>
      </c>
      <c r="K347" s="13">
        <v>7979947746</v>
      </c>
      <c r="L347" s="12" t="str">
        <f t="shared" ca="1" si="126"/>
        <v>Warranty</v>
      </c>
      <c r="M347" s="14">
        <v>45288</v>
      </c>
      <c r="N347" s="15">
        <v>36</v>
      </c>
      <c r="O347" s="14">
        <f t="shared" si="125"/>
        <v>46387</v>
      </c>
      <c r="P347" s="11" t="s">
        <v>213</v>
      </c>
      <c r="Q347" s="19" t="str">
        <f>_xlfn.XLOOKUP(C347,'[2]Sch Calls'!$R:$R,'[2]Sch Calls'!$F:$F,"",0)</f>
        <v>CC-01695493</v>
      </c>
      <c r="R347" s="18">
        <f>_xlfn.XLOOKUP(C347,'[2]Sch Calls'!$R:$R,'[2]Sch Calls'!$A:$A,"",0)</f>
        <v>45824.457071759301</v>
      </c>
      <c r="S347" s="17">
        <f>_xlfn.XLOOKUP(C347,'[2]Sch Calls'!$R:$R,'[2]Sch Calls'!$B:$B,"",0)</f>
        <v>4933</v>
      </c>
      <c r="T347" s="18">
        <f>_xlfn.XLOOKUP(C347,'[1]E&amp;DPSAC'!$K:$K,'[1]E&amp;DPSAC'!$W:$W,"",0)</f>
        <v>45825</v>
      </c>
      <c r="U347" s="17">
        <f>_xlfn.XLOOKUP(C347,'[1]E&amp;DPSAC'!$K:$K,'[1]E&amp;DPSAC'!$Z:$Z,"",0)</f>
        <v>4933</v>
      </c>
      <c r="V347" s="17">
        <f>_xlfn.XLOOKUP(C347,'[2]1. All Calls'!$R:$R,'[2]1. All Calls'!$B:$B,"",0)</f>
        <v>5640</v>
      </c>
      <c r="W347" s="20">
        <f>_xlfn.XLOOKUP(C347,'[2]1. All Calls'!$R:$R,'[2]1. All Calls'!$A:$A,"",0)</f>
        <v>46098.506759259297</v>
      </c>
      <c r="X347" s="17" t="str">
        <f>_xlfn.XLOOKUP(C347,'[2]Sch Calls'!$R:$R,'[2]Sch Calls'!$AB:$AB,"",0)</f>
        <v>Attend the site for schedule service so following jobs are done, total drain oil from tank and oil cooler 110 litres, after then replace aircikter, main oil filters, by pass oil filter and separator filter. Actuator kit replaced 3 nos., pressure regulator kit replaced 3nos., and ARV kit. After service parts replaced plugged in the drain plugs and fill oil in tank upto full guage level. Start and stop the unit and maintain the oil level upto half guage level. Total topped up oil in tank 114 litres. After schedule service done start and run the unit on load condition found unit is running in normal parameters.</v>
      </c>
      <c r="Y347" s="17">
        <f t="shared" si="127"/>
        <v>43</v>
      </c>
      <c r="Z347" s="17" t="str">
        <f t="shared" si="128"/>
        <v>Done</v>
      </c>
      <c r="AA347" s="21">
        <f t="shared" ca="1" si="129"/>
        <v>276.54292824069853</v>
      </c>
      <c r="AB347" s="21" t="str">
        <f t="shared" ca="1" si="130"/>
        <v>Due</v>
      </c>
      <c r="AC347" s="11">
        <f ca="1">tbl_DPSAC[[#This Row],[Current Month Due Count]]</f>
        <v>0</v>
      </c>
      <c r="AD347" s="11">
        <f ca="1">tbl_DPSAC[[#This Row],[Next Month Due2]]</f>
        <v>0</v>
      </c>
      <c r="AE347" s="11"/>
      <c r="AF347" s="11">
        <v>1</v>
      </c>
      <c r="AG347" s="17">
        <f t="shared" ca="1" si="131"/>
        <v>5642</v>
      </c>
      <c r="AH347" s="11" t="s">
        <v>1898</v>
      </c>
      <c r="AI347" s="11" t="s">
        <v>1507</v>
      </c>
      <c r="AJ347" s="11" t="s">
        <v>1899</v>
      </c>
      <c r="AK347" s="11" t="s">
        <v>1900</v>
      </c>
      <c r="AL347" s="11" t="s">
        <v>1901</v>
      </c>
      <c r="AM347" s="11">
        <v>0</v>
      </c>
      <c r="AN347" s="11" t="s">
        <v>1902</v>
      </c>
      <c r="AO347" s="11">
        <v>0</v>
      </c>
      <c r="AP347" s="11" t="s">
        <v>1903</v>
      </c>
      <c r="AQ347" s="11" t="s">
        <v>1904</v>
      </c>
      <c r="AR347" s="11">
        <v>0</v>
      </c>
      <c r="AS347" s="11">
        <v>0</v>
      </c>
      <c r="AT347" s="11">
        <v>0</v>
      </c>
      <c r="AU347" s="11">
        <v>0</v>
      </c>
      <c r="AV347" s="11">
        <v>0</v>
      </c>
      <c r="AW347" s="11">
        <v>0</v>
      </c>
      <c r="AX347" s="11" t="str">
        <f t="shared" ca="1" si="132"/>
        <v>No Service Dues</v>
      </c>
      <c r="AY347" s="17">
        <v>4933</v>
      </c>
      <c r="AZ347" s="22">
        <v>45824</v>
      </c>
      <c r="BA347" s="17" t="s">
        <v>1905</v>
      </c>
      <c r="BB347" s="17">
        <v>4933</v>
      </c>
      <c r="BC347" s="22">
        <v>45824</v>
      </c>
      <c r="BD347" s="17" t="s">
        <v>1905</v>
      </c>
      <c r="BE347" s="17">
        <v>4933</v>
      </c>
      <c r="BF347" s="22">
        <v>45824</v>
      </c>
      <c r="BG347" s="17" t="s">
        <v>1905</v>
      </c>
      <c r="BH347" s="17">
        <v>4933</v>
      </c>
      <c r="BI347" s="22">
        <v>45824</v>
      </c>
      <c r="BJ347" s="17" t="s">
        <v>1905</v>
      </c>
      <c r="BK347" s="17">
        <v>4933</v>
      </c>
      <c r="BL347" s="22">
        <v>45824</v>
      </c>
      <c r="BM347" s="17" t="s">
        <v>1905</v>
      </c>
      <c r="BN347" s="23">
        <f t="shared" si="133"/>
        <v>46004</v>
      </c>
      <c r="BO347" s="23">
        <f t="shared" si="134"/>
        <v>46004</v>
      </c>
      <c r="BP347" s="23">
        <f t="shared" si="135"/>
        <v>46004</v>
      </c>
      <c r="BQ347" s="23">
        <f t="shared" si="136"/>
        <v>46004</v>
      </c>
      <c r="BR347" s="23">
        <f t="shared" si="147"/>
        <v>46189</v>
      </c>
      <c r="BS347" s="24">
        <f t="shared" ca="1" si="137"/>
        <v>41</v>
      </c>
      <c r="BT347" s="25">
        <f t="shared" ca="1" si="138"/>
        <v>791</v>
      </c>
      <c r="BU347" s="25">
        <f t="shared" ca="1" si="139"/>
        <v>41</v>
      </c>
      <c r="BV347" s="25">
        <f t="shared" ca="1" si="140"/>
        <v>41</v>
      </c>
      <c r="BW347" s="25">
        <f t="shared" ca="1" si="141"/>
        <v>791</v>
      </c>
      <c r="BX347" s="26"/>
      <c r="BY347" s="11">
        <f t="shared" ca="1" si="142"/>
        <v>4</v>
      </c>
      <c r="BZ347" s="11">
        <f t="shared" ca="1" si="148"/>
        <v>0</v>
      </c>
      <c r="CA347" s="11">
        <f t="shared" ca="1" si="143"/>
        <v>0</v>
      </c>
      <c r="CB347" s="28">
        <f>_xlfn.XLOOKUP($C347,'[3]BIS Feb-26'!$C:$C,'[3]BIS Feb-26'!U:U,"",0)</f>
        <v>45823.770833333299</v>
      </c>
      <c r="CC347" s="28">
        <f>_xlfn.XLOOKUP($C347,'[3]BIS Feb-26'!$C:$C,'[3]BIS Feb-26'!V:V,"",0)</f>
        <v>45823.770833333299</v>
      </c>
      <c r="CD347" s="28">
        <f>_xlfn.XLOOKUP($C347,'[3]BIS Feb-26'!$C:$C,'[3]BIS Feb-26'!W:W,"",0)</f>
        <v>45823.770833333299</v>
      </c>
      <c r="CE347" s="28">
        <f>_xlfn.XLOOKUP($C347,'[3]BIS Feb-26'!$C:$C,'[3]BIS Feb-26'!X:X,"",0)</f>
        <v>45823.770833333299</v>
      </c>
      <c r="CF347" s="28">
        <f>_xlfn.XLOOKUP($C347,'[3]BIS Feb-26'!$C:$C,'[3]BIS Feb-26'!Y:Y,"",0)</f>
        <v>45823.770833333299</v>
      </c>
      <c r="CG347" s="28">
        <f>_xlfn.XLOOKUP($C347,'[3]BIS Feb-26'!$C:$C,'[3]BIS Feb-26'!Z:Z,"",0)</f>
        <v>45823.770833333299</v>
      </c>
      <c r="CH347" s="28">
        <f>_xlfn.XLOOKUP($C347,'[3]BIS Feb-26'!$C:$C,'[3]BIS Feb-26'!AA:AA,"",0)</f>
        <v>45823.770833333299</v>
      </c>
      <c r="CI347" s="28">
        <f>_xlfn.XLOOKUP($C347,'[3]BIS Feb-26'!$C:$C,'[3]BIS Feb-26'!AB:AB,"",0)</f>
        <v>45823.770833333299</v>
      </c>
      <c r="CJ347" s="28">
        <f>_xlfn.XLOOKUP($C347,'[3]BIS Feb-26'!$C:$C,'[3]BIS Feb-26'!AC:AC,"",0)</f>
        <v>45823.770833333299</v>
      </c>
      <c r="CK347" s="29" t="str">
        <f>_xlfn.XLOOKUP($C347,'[3]BIS Feb-26'!$C:$C,'[3]BIS Feb-26'!AD:AD,"",0)</f>
        <v>1174</v>
      </c>
      <c r="CL347" s="29" t="str">
        <f>_xlfn.XLOOKUP($C347,'[3]BIS Feb-26'!$C:$C,'[3]BIS Feb-26'!AE:AE,"",0)</f>
        <v>80</v>
      </c>
      <c r="CM347" s="29" t="str">
        <f>_xlfn.XLOOKUP($C347,'[3]BIS Feb-26'!$C:$C,'[3]BIS Feb-26'!AF:AF,"",0)</f>
        <v>80</v>
      </c>
      <c r="CN347" s="29" t="str">
        <f>_xlfn.XLOOKUP($C347,'[3]BIS Feb-26'!$C:$C,'[3]BIS Feb-26'!AG:AG,"",0)</f>
        <v>80</v>
      </c>
      <c r="CO347" s="29" t="str">
        <f>_xlfn.XLOOKUP($C347,'[3]BIS Feb-26'!$C:$C,'[3]BIS Feb-26'!AH:AH,"",0)</f>
        <v>80</v>
      </c>
      <c r="CP347" s="29" t="str">
        <f>_xlfn.XLOOKUP($C347,'[3]BIS Feb-26'!$C:$C,'[3]BIS Feb-26'!AI:AI,"",0)</f>
        <v>830</v>
      </c>
      <c r="CQ347" s="29" t="str">
        <f>_xlfn.XLOOKUP($C347,'[3]BIS Feb-26'!$C:$C,'[3]BIS Feb-26'!AJ:AJ,"",0)</f>
        <v>1000</v>
      </c>
      <c r="CR347" s="29" t="str">
        <f>_xlfn.XLOOKUP($C347,'[3]BIS Feb-26'!$C:$C,'[3]BIS Feb-26'!AK:AK,"",0)</f>
        <v>830</v>
      </c>
      <c r="CS347" s="29" t="str">
        <f>_xlfn.XLOOKUP($C347,'[3]BIS Feb-26'!$C:$C,'[3]BIS Feb-26'!AL:AL,"",0)</f>
        <v>1330</v>
      </c>
      <c r="CT347" s="29">
        <f>_xlfn.XLOOKUP($C347,'[3]BIS Feb-26'!$C:$C,'[3]BIS Feb-26'!AM:AM,"",0)</f>
        <v>1</v>
      </c>
      <c r="CU347" s="28">
        <f>_xlfn.XLOOKUP($C347,'[3]BIS Feb-26'!$C:$C,'[3]BIS Feb-26'!AN:AN,"",0)</f>
        <v>46003</v>
      </c>
      <c r="CV347" s="28">
        <f>_xlfn.XLOOKUP($C347,'[3]BIS Feb-26'!$C:$C,'[3]BIS Feb-26'!AO:AO,"",0)</f>
        <v>46003</v>
      </c>
      <c r="CW347" s="28">
        <f>_xlfn.XLOOKUP($C347,'[3]BIS Feb-26'!$C:$C,'[3]BIS Feb-26'!AP:AP,"",0)</f>
        <v>46003</v>
      </c>
      <c r="CX347" s="28">
        <f>_xlfn.XLOOKUP($C347,'[3]BIS Feb-26'!$C:$C,'[3]BIS Feb-26'!AQ:AQ,"",0)</f>
        <v>46003</v>
      </c>
      <c r="CY347" s="28">
        <f>_xlfn.XLOOKUP($C347,'[3]BIS Feb-26'!$C:$C,'[3]BIS Feb-26'!AR:AR,"",0)</f>
        <v>46003</v>
      </c>
      <c r="CZ347" s="28">
        <f>_xlfn.XLOOKUP($C347,'[3]BIS Feb-26'!$C:$C,'[3]BIS Feb-26'!AS:AS,"",0)</f>
        <v>46093</v>
      </c>
      <c r="DA347" s="28">
        <f>_xlfn.XLOOKUP($C347,'[3]BIS Feb-26'!$C:$C,'[3]BIS Feb-26'!AT:AT,"",0)</f>
        <v>46188</v>
      </c>
      <c r="DB347" s="28">
        <f>_xlfn.XLOOKUP($C347,'[3]BIS Feb-26'!$C:$C,'[3]BIS Feb-26'!AU:AU,"",0)</f>
        <v>46003</v>
      </c>
      <c r="DC347" s="28">
        <f>_xlfn.XLOOKUP($C347,'[3]BIS Feb-26'!$C:$C,'[3]BIS Feb-26'!AV:AV,"",0)</f>
        <v>46188</v>
      </c>
      <c r="DD347" s="11">
        <f>_xlfn.XLOOKUP($C347,'[3]BIS Feb-26'!$C:$C,'[3]BIS Feb-26'!AW:AW,"",0)</f>
        <v>1</v>
      </c>
      <c r="DE347" s="11">
        <f>_xlfn.XLOOKUP($C347,'[3]BIS Feb-26'!$C:$C,'[3]BIS Feb-26'!AX:AX,"",0)</f>
        <v>0</v>
      </c>
      <c r="DF347" s="11">
        <f>_xlfn.XLOOKUP($C347,'[3]BIS Feb-26'!$C:$C,'[3]BIS Feb-26'!AY:AY,"",0)</f>
        <v>1</v>
      </c>
      <c r="DG347" s="11">
        <f t="shared" ca="1" si="144"/>
        <v>6</v>
      </c>
      <c r="DH347" s="11">
        <f t="shared" ca="1" si="145"/>
        <v>1</v>
      </c>
      <c r="DI347" s="11">
        <f t="shared" ca="1" si="146"/>
        <v>0</v>
      </c>
      <c r="DJ347" s="11" t="str">
        <f>_xlfn.XLOOKUP($C347,'[3]Active Customer Assets'!$D:$D,'[3]Active Customer Assets'!I:I,"",0)</f>
        <v>B (Below 100% potential spares purchased)</v>
      </c>
      <c r="DK347" s="28">
        <f>_xlfn.XLOOKUP($C347,'[3]Active Customer Assets'!$D:$D,'[3]Active Customer Assets'!J:J,"",0)</f>
        <v>45288.53125</v>
      </c>
      <c r="DL347" s="28">
        <f>_xlfn.XLOOKUP($C347,'[3]Active Customer Assets'!$D:$D,'[3]Active Customer Assets'!K:K,"",0)</f>
        <v>45260.229166666701</v>
      </c>
      <c r="DM347" s="28">
        <f>_xlfn.XLOOKUP($C347,'[3]Active Customer Assets'!$D:$D,'[3]Active Customer Assets'!L:L,"",0)</f>
        <v>46098.507581018501</v>
      </c>
      <c r="DN347" s="21">
        <f>_xlfn.XLOOKUP($C347,'[3]Active Customer Assets'!$D:$D,'[3]Active Customer Assets'!M:M,"",0)</f>
        <v>5640</v>
      </c>
      <c r="DO347" s="28">
        <f>_xlfn.XLOOKUP($C347,'[3]Active Customer Assets'!$D:$D,'[3]Active Customer Assets'!N:N,"",0)</f>
        <v>0</v>
      </c>
      <c r="DP347" s="28">
        <f>_xlfn.XLOOKUP($C347,'[3]Active Customer Assets'!$D:$D,'[3]Active Customer Assets'!O:O,"",0)</f>
        <v>0</v>
      </c>
      <c r="DQ347" s="28" t="str">
        <f>_xlfn.XLOOKUP($C347,'[3]Active Customer Assets'!$D:$D,'[3]Active Customer Assets'!P:P,"",0)</f>
        <v>Air lube Plus</v>
      </c>
      <c r="DR347" s="28">
        <f>_xlfn.XLOOKUP($C347,'[3]Active Customer Assets'!$D:$D,'[3]Active Customer Assets'!Q:Q,"",0)</f>
        <v>45824</v>
      </c>
      <c r="DS347" s="28">
        <f>_xlfn.XLOOKUP($C347,'[3]Active Customer Assets'!$D:$D,'[3]Active Customer Assets'!R:R,"",0)</f>
        <v>45824</v>
      </c>
      <c r="DT347" s="28">
        <f>_xlfn.XLOOKUP($C347,'[3]Active Customer Assets'!$D:$D,'[3]Active Customer Assets'!S:S,"",0)</f>
        <v>45824</v>
      </c>
      <c r="DU347" s="28">
        <f>_xlfn.XLOOKUP($C347,'[3]Active Customer Assets'!$D:$D,'[3]Active Customer Assets'!T:T,"",0)</f>
        <v>45824</v>
      </c>
      <c r="DV347" s="28">
        <f>_xlfn.XLOOKUP($C347,'[3]Active Customer Assets'!$D:$D,'[3]Active Customer Assets'!U:U,"",0)</f>
        <v>45824</v>
      </c>
      <c r="DW347" s="28">
        <f>_xlfn.XLOOKUP($C347,'[3]Active Customer Assets'!$D:$D,'[3]Active Customer Assets'!V:V,"",0)</f>
        <v>45824</v>
      </c>
      <c r="DX347" s="28">
        <f>_xlfn.XLOOKUP($C347,'[3]Active Customer Assets'!$D:$D,'[3]Active Customer Assets'!W:W,"",0)</f>
        <v>45824</v>
      </c>
      <c r="DY347" s="28">
        <f>_xlfn.XLOOKUP($C347,'[3]Active Customer Assets'!$D:$D,'[3]Active Customer Assets'!X:X,"",0)</f>
        <v>45824</v>
      </c>
      <c r="DZ347" s="28">
        <f>_xlfn.XLOOKUP($C347,'[3]Active Customer Assets'!$D:$D,'[3]Active Customer Assets'!Y:Y,"",0)</f>
        <v>45814</v>
      </c>
      <c r="EA347" s="28" t="str">
        <f>_xlfn.XLOOKUP($C347,'[3]Active Customer Assets'!$D:$D,'[3]Active Customer Assets'!Z:Z,"",0)</f>
        <v>800</v>
      </c>
      <c r="EB347" s="28" t="str">
        <f>_xlfn.XLOOKUP($C347,'[3]Active Customer Assets'!$D:$D,'[3]Active Customer Assets'!AA:AA,"",0)</f>
        <v>50</v>
      </c>
      <c r="EC347" s="28" t="str">
        <f>_xlfn.XLOOKUP($C347,'[3]Active Customer Assets'!$D:$D,'[3]Active Customer Assets'!AB:AB,"",0)</f>
        <v>50</v>
      </c>
      <c r="ED347" s="28" t="str">
        <f>_xlfn.XLOOKUP($C347,'[3]Active Customer Assets'!$D:$D,'[3]Active Customer Assets'!AC:AC,"",0)</f>
        <v>50</v>
      </c>
      <c r="EE347" s="28" t="str">
        <f>_xlfn.XLOOKUP($C347,'[3]Active Customer Assets'!$D:$D,'[3]Active Customer Assets'!AD:AD,"",0)</f>
        <v>50</v>
      </c>
      <c r="EF347" s="28" t="str">
        <f>_xlfn.XLOOKUP($C347,'[3]Active Customer Assets'!$D:$D,'[3]Active Customer Assets'!AE:AE,"",0)</f>
        <v>800</v>
      </c>
      <c r="EG347" s="28" t="str">
        <f>_xlfn.XLOOKUP($C347,'[3]Active Customer Assets'!$D:$D,'[3]Active Customer Assets'!AF:AF,"",0)</f>
        <v>1000</v>
      </c>
      <c r="EH347" s="28" t="str">
        <f>_xlfn.XLOOKUP($C347,'[3]Active Customer Assets'!$D:$D,'[3]Active Customer Assets'!AG:AG,"",0)</f>
        <v>800</v>
      </c>
      <c r="EI347" s="28" t="str">
        <f>_xlfn.XLOOKUP($C347,'[3]Active Customer Assets'!$D:$D,'[3]Active Customer Assets'!AH:AH,"",0)</f>
        <v>800</v>
      </c>
      <c r="EJ347" s="21">
        <f>_xlfn.XLOOKUP($C347,'[3]Active Customer Assets'!$D:$D,'[3]Active Customer Assets'!AI:AI,"",0)</f>
        <v>4</v>
      </c>
      <c r="EK347" s="35" t="str">
        <f>[3]!tbl_DPSAC[[#This Row],[Unit Status]]</f>
        <v>Active</v>
      </c>
    </row>
    <row r="348" spans="1:141" x14ac:dyDescent="0.15">
      <c r="A348" s="11">
        <f>ROW(tbl_DPSAC[[#This Row],[Sl. No.]])-1</f>
        <v>347</v>
      </c>
      <c r="B348" s="12" t="s">
        <v>136</v>
      </c>
      <c r="C348" s="12" t="s">
        <v>1906</v>
      </c>
      <c r="D348" s="12" t="s">
        <v>175</v>
      </c>
      <c r="E348" s="12" t="s">
        <v>176</v>
      </c>
      <c r="F348" s="12" t="s">
        <v>161</v>
      </c>
      <c r="G348" s="13" t="s">
        <v>1907</v>
      </c>
      <c r="H348" s="13" t="str">
        <f>_xlfn.XLOOKUP(C348,'[1]E&amp;DPSAC'!$K:$K,'[1]E&amp;DPSAC'!$E:$E,,0)</f>
        <v>CHHATRAPUR, PALAMU</v>
      </c>
      <c r="I348" s="13"/>
      <c r="J348" s="13">
        <v>8619279101</v>
      </c>
      <c r="K348" s="13">
        <v>8619279101</v>
      </c>
      <c r="L348" s="12" t="str">
        <f t="shared" ca="1" si="126"/>
        <v>Non - Warranty</v>
      </c>
      <c r="M348" s="14">
        <v>43533</v>
      </c>
      <c r="N348" s="15">
        <v>24</v>
      </c>
      <c r="O348" s="14">
        <f t="shared" si="125"/>
        <v>44286</v>
      </c>
      <c r="P348" s="11" t="s">
        <v>213</v>
      </c>
      <c r="Q348" s="19" t="str">
        <f>_xlfn.XLOOKUP(C348,'[2]Sch Calls'!$R:$R,'[2]Sch Calls'!$F:$F,"",0)</f>
        <v>CC-01141879</v>
      </c>
      <c r="R348" s="18">
        <f>_xlfn.XLOOKUP(C348,'[2]Sch Calls'!$R:$R,'[2]Sch Calls'!$A:$A,"",0)</f>
        <v>45290.440983796303</v>
      </c>
      <c r="S348" s="17">
        <f>_xlfn.XLOOKUP(C348,'[2]Sch Calls'!$R:$R,'[2]Sch Calls'!$B:$B,"",0)</f>
        <v>6999</v>
      </c>
      <c r="T348" s="18">
        <f>_xlfn.XLOOKUP(C348,'[1]E&amp;DPSAC'!$K:$K,'[1]E&amp;DPSAC'!$W:$W,"",0)</f>
        <v>45289</v>
      </c>
      <c r="U348" s="17">
        <f>_xlfn.XLOOKUP(C348,'[1]E&amp;DPSAC'!$K:$K,'[1]E&amp;DPSAC'!$Z:$Z,"",0)</f>
        <v>6999</v>
      </c>
      <c r="V348" s="17">
        <f>_xlfn.XLOOKUP(C348,'[2]1. All Calls'!$R:$R,'[2]1. All Calls'!$B:$B,"",0)</f>
        <v>10900</v>
      </c>
      <c r="W348" s="20">
        <f>_xlfn.XLOOKUP(C348,'[2]1. All Calls'!$R:$R,'[2]1. All Calls'!$A:$A,"",0)</f>
        <v>45941.533333333333</v>
      </c>
      <c r="X348" s="17" t="str">
        <f>_xlfn.XLOOKUP(C348,'[2]Sch Calls'!$R:$R,'[2]Sch Calls'!$AB:$AB,"",0)</f>
        <v>Attend the site for schedule service so drain oil from cooler and drain oil from tank total 37 liter oil drain then Change air filter for compressor and engine both side then change oil filter, change air oil separator, change BDV KIT, MPV kit, ARV kit, actuator kit, pressure regulator kit and oil 40 liter. After then start the unit found running ok.</v>
      </c>
      <c r="Y348" s="17">
        <f t="shared" si="127"/>
        <v>-3151</v>
      </c>
      <c r="Z348" s="17" t="str">
        <f t="shared" si="128"/>
        <v>Due</v>
      </c>
      <c r="AA348" s="21">
        <f t="shared" ca="1" si="129"/>
        <v>810.55901620369696</v>
      </c>
      <c r="AB348" s="21" t="str">
        <f t="shared" ca="1" si="130"/>
        <v>Due</v>
      </c>
      <c r="AC348" s="11">
        <f ca="1">tbl_DPSAC[[#This Row],[Current Month Due Count]]</f>
        <v>0</v>
      </c>
      <c r="AD348" s="11">
        <f ca="1">tbl_DPSAC[[#This Row],[Next Month Due2]]</f>
        <v>0</v>
      </c>
      <c r="AE348" s="11"/>
      <c r="AF348" s="11">
        <v>8</v>
      </c>
      <c r="AG348" s="17">
        <f t="shared" ca="1" si="131"/>
        <v>12176</v>
      </c>
      <c r="AH348" s="11">
        <v>0</v>
      </c>
      <c r="AI348" s="11">
        <v>0</v>
      </c>
      <c r="AJ348" s="11">
        <v>0</v>
      </c>
      <c r="AK348" s="11">
        <v>0</v>
      </c>
      <c r="AL348" s="11">
        <v>0</v>
      </c>
      <c r="AM348" s="11">
        <v>0</v>
      </c>
      <c r="AN348" s="11">
        <v>0</v>
      </c>
      <c r="AO348" s="11">
        <v>0</v>
      </c>
      <c r="AP348" s="11">
        <v>0</v>
      </c>
      <c r="AQ348" s="11">
        <v>0</v>
      </c>
      <c r="AR348" s="11">
        <v>0</v>
      </c>
      <c r="AS348" s="11">
        <v>0</v>
      </c>
      <c r="AT348" s="11">
        <v>0</v>
      </c>
      <c r="AU348" s="11">
        <v>0</v>
      </c>
      <c r="AV348" s="11">
        <v>0</v>
      </c>
      <c r="AW348" s="11">
        <v>0</v>
      </c>
      <c r="AX348" s="11" t="str">
        <f t="shared" ca="1" si="132"/>
        <v>5 Service Due</v>
      </c>
      <c r="AY348" s="17">
        <v>6999</v>
      </c>
      <c r="AZ348" s="22">
        <v>45290</v>
      </c>
      <c r="BA348" s="17" t="s">
        <v>1908</v>
      </c>
      <c r="BB348" s="17">
        <v>6999</v>
      </c>
      <c r="BC348" s="22">
        <v>45290</v>
      </c>
      <c r="BD348" s="17" t="s">
        <v>1908</v>
      </c>
      <c r="BE348" s="17">
        <v>6999</v>
      </c>
      <c r="BF348" s="22">
        <v>45290</v>
      </c>
      <c r="BG348" s="17" t="s">
        <v>1908</v>
      </c>
      <c r="BH348" s="17">
        <v>6999</v>
      </c>
      <c r="BI348" s="22">
        <v>45290</v>
      </c>
      <c r="BJ348" s="17" t="s">
        <v>1908</v>
      </c>
      <c r="BK348" s="17">
        <v>6999</v>
      </c>
      <c r="BL348" s="22">
        <v>45290</v>
      </c>
      <c r="BM348" s="17" t="s">
        <v>1908</v>
      </c>
      <c r="BN348" s="23">
        <f t="shared" si="133"/>
        <v>45470</v>
      </c>
      <c r="BO348" s="23">
        <f t="shared" si="134"/>
        <v>45470</v>
      </c>
      <c r="BP348" s="23">
        <f t="shared" si="135"/>
        <v>45470</v>
      </c>
      <c r="BQ348" s="23">
        <f t="shared" si="136"/>
        <v>45470</v>
      </c>
      <c r="BR348" s="23">
        <f t="shared" si="147"/>
        <v>45655</v>
      </c>
      <c r="BS348" s="24">
        <f t="shared" ca="1" si="137"/>
        <v>-4427</v>
      </c>
      <c r="BT348" s="25">
        <f t="shared" ca="1" si="138"/>
        <v>-3677</v>
      </c>
      <c r="BU348" s="25">
        <f t="shared" ca="1" si="139"/>
        <v>-4427</v>
      </c>
      <c r="BV348" s="25">
        <f t="shared" ca="1" si="140"/>
        <v>-4427</v>
      </c>
      <c r="BW348" s="25">
        <f t="shared" ca="1" si="141"/>
        <v>-3677</v>
      </c>
      <c r="BX348" s="26"/>
      <c r="BY348" s="11">
        <f t="shared" ca="1" si="142"/>
        <v>5</v>
      </c>
      <c r="BZ348" s="11">
        <f t="shared" ca="1" si="148"/>
        <v>0</v>
      </c>
      <c r="CA348" s="11">
        <f t="shared" ca="1" si="143"/>
        <v>0</v>
      </c>
      <c r="CB348" s="28">
        <f>_xlfn.XLOOKUP($C348,'[3]BIS Feb-26'!$C:$C,'[3]BIS Feb-26'!U:U,"",0)</f>
        <v>45289.770833333299</v>
      </c>
      <c r="CC348" s="28">
        <f>_xlfn.XLOOKUP($C348,'[3]BIS Feb-26'!$C:$C,'[3]BIS Feb-26'!V:V,"",0)</f>
        <v>45289.770833333299</v>
      </c>
      <c r="CD348" s="28">
        <f>_xlfn.XLOOKUP($C348,'[3]BIS Feb-26'!$C:$C,'[3]BIS Feb-26'!W:W,"",0)</f>
        <v>45289.770833333299</v>
      </c>
      <c r="CE348" s="28">
        <f>_xlfn.XLOOKUP($C348,'[3]BIS Feb-26'!$C:$C,'[3]BIS Feb-26'!X:X,"",0)</f>
        <v>45289.770833333299</v>
      </c>
      <c r="CF348" s="28">
        <f>_xlfn.XLOOKUP($C348,'[3]BIS Feb-26'!$C:$C,'[3]BIS Feb-26'!Y:Y,"",0)</f>
        <v>45289.770833333299</v>
      </c>
      <c r="CG348" s="28">
        <f>_xlfn.XLOOKUP($C348,'[3]BIS Feb-26'!$C:$C,'[3]BIS Feb-26'!Z:Z,"",0)</f>
        <v>45289.770833333299</v>
      </c>
      <c r="CH348" s="28">
        <f>_xlfn.XLOOKUP($C348,'[3]BIS Feb-26'!$C:$C,'[3]BIS Feb-26'!AA:AA,"",0)</f>
        <v>45289.770833333299</v>
      </c>
      <c r="CI348" s="28">
        <f>_xlfn.XLOOKUP($C348,'[3]BIS Feb-26'!$C:$C,'[3]BIS Feb-26'!AB:AB,"",0)</f>
        <v>45289.770833333299</v>
      </c>
      <c r="CJ348" s="28">
        <f>_xlfn.XLOOKUP($C348,'[3]BIS Feb-26'!$C:$C,'[3]BIS Feb-26'!AC:AC,"",0)</f>
        <v>45289.770833333299</v>
      </c>
      <c r="CK348" s="29" t="str">
        <f>_xlfn.XLOOKUP($C348,'[3]BIS Feb-26'!$C:$C,'[3]BIS Feb-26'!AD:AD,"",0)</f>
        <v>450</v>
      </c>
      <c r="CL348" s="29" t="str">
        <f>_xlfn.XLOOKUP($C348,'[3]BIS Feb-26'!$C:$C,'[3]BIS Feb-26'!AE:AE,"",0)</f>
        <v>450</v>
      </c>
      <c r="CM348" s="29" t="str">
        <f>_xlfn.XLOOKUP($C348,'[3]BIS Feb-26'!$C:$C,'[3]BIS Feb-26'!AF:AF,"",0)</f>
        <v>450</v>
      </c>
      <c r="CN348" s="29" t="str">
        <f>_xlfn.XLOOKUP($C348,'[3]BIS Feb-26'!$C:$C,'[3]BIS Feb-26'!AG:AG,"",0)</f>
        <v>450</v>
      </c>
      <c r="CO348" s="29" t="str">
        <f>_xlfn.XLOOKUP($C348,'[3]BIS Feb-26'!$C:$C,'[3]BIS Feb-26'!AH:AH,"",0)</f>
        <v>450</v>
      </c>
      <c r="CP348" s="29" t="str">
        <f>_xlfn.XLOOKUP($C348,'[3]BIS Feb-26'!$C:$C,'[3]BIS Feb-26'!AI:AI,"",0)</f>
        <v>950</v>
      </c>
      <c r="CQ348" s="29" t="str">
        <f>_xlfn.XLOOKUP($C348,'[3]BIS Feb-26'!$C:$C,'[3]BIS Feb-26'!AJ:AJ,"",0)</f>
        <v>1000</v>
      </c>
      <c r="CR348" s="29" t="str">
        <f>_xlfn.XLOOKUP($C348,'[3]BIS Feb-26'!$C:$C,'[3]BIS Feb-26'!AK:AK,"",0)</f>
        <v>950</v>
      </c>
      <c r="CS348" s="29" t="str">
        <f>_xlfn.XLOOKUP($C348,'[3]BIS Feb-26'!$C:$C,'[3]BIS Feb-26'!AL:AL,"",0)</f>
        <v>950</v>
      </c>
      <c r="CT348" s="29">
        <f>_xlfn.XLOOKUP($C348,'[3]BIS Feb-26'!$C:$C,'[3]BIS Feb-26'!AM:AM,"",0)</f>
        <v>4</v>
      </c>
      <c r="CU348" s="28">
        <f>_xlfn.XLOOKUP($C348,'[3]BIS Feb-26'!$C:$C,'[3]BIS Feb-26'!AN:AN,"",0)</f>
        <v>45469</v>
      </c>
      <c r="CV348" s="28">
        <f>_xlfn.XLOOKUP($C348,'[3]BIS Feb-26'!$C:$C,'[3]BIS Feb-26'!AO:AO,"",0)</f>
        <v>45469</v>
      </c>
      <c r="CW348" s="28">
        <f>_xlfn.XLOOKUP($C348,'[3]BIS Feb-26'!$C:$C,'[3]BIS Feb-26'!AP:AP,"",0)</f>
        <v>45469</v>
      </c>
      <c r="CX348" s="28">
        <f>_xlfn.XLOOKUP($C348,'[3]BIS Feb-26'!$C:$C,'[3]BIS Feb-26'!AQ:AQ,"",0)</f>
        <v>45469</v>
      </c>
      <c r="CY348" s="28">
        <f>_xlfn.XLOOKUP($C348,'[3]BIS Feb-26'!$C:$C,'[3]BIS Feb-26'!AR:AR,"",0)</f>
        <v>45469</v>
      </c>
      <c r="CZ348" s="28">
        <f>_xlfn.XLOOKUP($C348,'[3]BIS Feb-26'!$C:$C,'[3]BIS Feb-26'!AS:AS,"",0)</f>
        <v>45559</v>
      </c>
      <c r="DA348" s="28">
        <f>_xlfn.XLOOKUP($C348,'[3]BIS Feb-26'!$C:$C,'[3]BIS Feb-26'!AT:AT,"",0)</f>
        <v>45654</v>
      </c>
      <c r="DB348" s="28">
        <f>_xlfn.XLOOKUP($C348,'[3]BIS Feb-26'!$C:$C,'[3]BIS Feb-26'!AU:AU,"",0)</f>
        <v>45469</v>
      </c>
      <c r="DC348" s="28">
        <f>_xlfn.XLOOKUP($C348,'[3]BIS Feb-26'!$C:$C,'[3]BIS Feb-26'!AV:AV,"",0)</f>
        <v>45654</v>
      </c>
      <c r="DD348" s="11">
        <f>_xlfn.XLOOKUP($C348,'[3]BIS Feb-26'!$C:$C,'[3]BIS Feb-26'!AW:AW,"",0)</f>
        <v>1</v>
      </c>
      <c r="DE348" s="11">
        <f>_xlfn.XLOOKUP($C348,'[3]BIS Feb-26'!$C:$C,'[3]BIS Feb-26'!AX:AX,"",0)</f>
        <v>0</v>
      </c>
      <c r="DF348" s="11">
        <f>_xlfn.XLOOKUP($C348,'[3]BIS Feb-26'!$C:$C,'[3]BIS Feb-26'!AY:AY,"",0)</f>
        <v>0</v>
      </c>
      <c r="DG348" s="11">
        <f t="shared" ca="1" si="144"/>
        <v>9</v>
      </c>
      <c r="DH348" s="11">
        <f t="shared" ca="1" si="145"/>
        <v>0</v>
      </c>
      <c r="DI348" s="11">
        <f t="shared" ca="1" si="146"/>
        <v>0</v>
      </c>
      <c r="DJ348" s="11" t="str">
        <f>_xlfn.XLOOKUP($C348,'[3]Active Customer Assets'!$D:$D,'[3]Active Customer Assets'!I:I,"",0)</f>
        <v>B (Below 100% potential spares purchased)</v>
      </c>
      <c r="DK348" s="28">
        <f>_xlfn.XLOOKUP($C348,'[3]Active Customer Assets'!$D:$D,'[3]Active Customer Assets'!J:J,"",0)</f>
        <v>43533.576388888898</v>
      </c>
      <c r="DL348" s="28">
        <f>_xlfn.XLOOKUP($C348,'[3]Active Customer Assets'!$D:$D,'[3]Active Customer Assets'!K:K,"",0)</f>
        <v>43524.229166666701</v>
      </c>
      <c r="DM348" s="28">
        <f>_xlfn.XLOOKUP($C348,'[3]Active Customer Assets'!$D:$D,'[3]Active Customer Assets'!L:L,"",0)</f>
        <v>45941.534212963001</v>
      </c>
      <c r="DN348" s="21">
        <f>_xlfn.XLOOKUP($C348,'[3]Active Customer Assets'!$D:$D,'[3]Active Customer Assets'!M:M,"",0)</f>
        <v>10900</v>
      </c>
      <c r="DO348" s="28">
        <f>_xlfn.XLOOKUP($C348,'[3]Active Customer Assets'!$D:$D,'[3]Active Customer Assets'!N:N,"",0)</f>
        <v>0</v>
      </c>
      <c r="DP348" s="28">
        <f>_xlfn.XLOOKUP($C348,'[3]Active Customer Assets'!$D:$D,'[3]Active Customer Assets'!O:O,"",0)</f>
        <v>0</v>
      </c>
      <c r="DQ348" s="28" t="str">
        <f>_xlfn.XLOOKUP($C348,'[3]Active Customer Assets'!$D:$D,'[3]Active Customer Assets'!P:P,"",0)</f>
        <v>Air lube Plus</v>
      </c>
      <c r="DR348" s="28">
        <f>_xlfn.XLOOKUP($C348,'[3]Active Customer Assets'!$D:$D,'[3]Active Customer Assets'!Q:Q,"",0)</f>
        <v>45290</v>
      </c>
      <c r="DS348" s="28">
        <f>_xlfn.XLOOKUP($C348,'[3]Active Customer Assets'!$D:$D,'[3]Active Customer Assets'!R:R,"",0)</f>
        <v>45290</v>
      </c>
      <c r="DT348" s="28">
        <f>_xlfn.XLOOKUP($C348,'[3]Active Customer Assets'!$D:$D,'[3]Active Customer Assets'!S:S,"",0)</f>
        <v>45290</v>
      </c>
      <c r="DU348" s="28">
        <f>_xlfn.XLOOKUP($C348,'[3]Active Customer Assets'!$D:$D,'[3]Active Customer Assets'!T:T,"",0)</f>
        <v>45290</v>
      </c>
      <c r="DV348" s="28">
        <f>_xlfn.XLOOKUP($C348,'[3]Active Customer Assets'!$D:$D,'[3]Active Customer Assets'!U:U,"",0)</f>
        <v>45290</v>
      </c>
      <c r="DW348" s="28">
        <f>_xlfn.XLOOKUP($C348,'[3]Active Customer Assets'!$D:$D,'[3]Active Customer Assets'!V:V,"",0)</f>
        <v>45290</v>
      </c>
      <c r="DX348" s="28">
        <f>_xlfn.XLOOKUP($C348,'[3]Active Customer Assets'!$D:$D,'[3]Active Customer Assets'!W:W,"",0)</f>
        <v>45290</v>
      </c>
      <c r="DY348" s="28">
        <f>_xlfn.XLOOKUP($C348,'[3]Active Customer Assets'!$D:$D,'[3]Active Customer Assets'!X:X,"",0)</f>
        <v>45290</v>
      </c>
      <c r="DZ348" s="28">
        <f>_xlfn.XLOOKUP($C348,'[3]Active Customer Assets'!$D:$D,'[3]Active Customer Assets'!Y:Y,"",0)</f>
        <v>45290</v>
      </c>
      <c r="EA348" s="28" t="str">
        <f>_xlfn.XLOOKUP($C348,'[3]Active Customer Assets'!$D:$D,'[3]Active Customer Assets'!Z:Z,"",0)</f>
        <v>450</v>
      </c>
      <c r="EB348" s="28" t="str">
        <f>_xlfn.XLOOKUP($C348,'[3]Active Customer Assets'!$D:$D,'[3]Active Customer Assets'!AA:AA,"",0)</f>
        <v>450</v>
      </c>
      <c r="EC348" s="28" t="str">
        <f>_xlfn.XLOOKUP($C348,'[3]Active Customer Assets'!$D:$D,'[3]Active Customer Assets'!AB:AB,"",0)</f>
        <v>450</v>
      </c>
      <c r="ED348" s="28" t="str">
        <f>_xlfn.XLOOKUP($C348,'[3]Active Customer Assets'!$D:$D,'[3]Active Customer Assets'!AC:AC,"",0)</f>
        <v>450</v>
      </c>
      <c r="EE348" s="28" t="str">
        <f>_xlfn.XLOOKUP($C348,'[3]Active Customer Assets'!$D:$D,'[3]Active Customer Assets'!AD:AD,"",0)</f>
        <v>450</v>
      </c>
      <c r="EF348" s="28" t="str">
        <f>_xlfn.XLOOKUP($C348,'[3]Active Customer Assets'!$D:$D,'[3]Active Customer Assets'!AE:AE,"",0)</f>
        <v>950</v>
      </c>
      <c r="EG348" s="28" t="str">
        <f>_xlfn.XLOOKUP($C348,'[3]Active Customer Assets'!$D:$D,'[3]Active Customer Assets'!AF:AF,"",0)</f>
        <v>1000</v>
      </c>
      <c r="EH348" s="28" t="str">
        <f>_xlfn.XLOOKUP($C348,'[3]Active Customer Assets'!$D:$D,'[3]Active Customer Assets'!AG:AG,"",0)</f>
        <v>950</v>
      </c>
      <c r="EI348" s="28" t="str">
        <f>_xlfn.XLOOKUP($C348,'[3]Active Customer Assets'!$D:$D,'[3]Active Customer Assets'!AH:AH,"",0)</f>
        <v>950</v>
      </c>
      <c r="EJ348" s="21">
        <f>_xlfn.XLOOKUP($C348,'[3]Active Customer Assets'!$D:$D,'[3]Active Customer Assets'!AI:AI,"",0)</f>
        <v>4</v>
      </c>
      <c r="EK348" s="35" t="str">
        <f>[3]!tbl_DPSAC[[#This Row],[Unit Status]]</f>
        <v>Active</v>
      </c>
    </row>
    <row r="349" spans="1:141" x14ac:dyDescent="0.15">
      <c r="A349" s="11">
        <f>ROW(tbl_DPSAC[[#This Row],[Sl. No.]])-1</f>
        <v>348</v>
      </c>
      <c r="B349" s="12" t="s">
        <v>136</v>
      </c>
      <c r="C349" s="12" t="s">
        <v>1909</v>
      </c>
      <c r="D349" s="12" t="s">
        <v>1910</v>
      </c>
      <c r="E349" s="12" t="s">
        <v>199</v>
      </c>
      <c r="F349" s="12" t="s">
        <v>161</v>
      </c>
      <c r="G349" s="13" t="s">
        <v>1911</v>
      </c>
      <c r="H349" s="13" t="str">
        <f>_xlfn.XLOOKUP(C349,'[1]E&amp;DPSAC'!$K:$K,'[1]E&amp;DPSAC'!$E:$E,,0)</f>
        <v>PAKURIA</v>
      </c>
      <c r="I349" s="13"/>
      <c r="J349" s="13">
        <v>7004717041</v>
      </c>
      <c r="K349" s="13">
        <v>7004717041</v>
      </c>
      <c r="L349" s="12" t="str">
        <f t="shared" ca="1" si="126"/>
        <v>Non - Warranty</v>
      </c>
      <c r="M349" s="14">
        <v>44736</v>
      </c>
      <c r="N349" s="15">
        <v>24</v>
      </c>
      <c r="O349" s="14">
        <f t="shared" si="125"/>
        <v>45473</v>
      </c>
      <c r="P349" s="11" t="s">
        <v>157</v>
      </c>
      <c r="Q349" s="19" t="str">
        <f>_xlfn.XLOOKUP(C349,'[2]Sch Calls'!$R:$R,'[2]Sch Calls'!$F:$F,"",0)</f>
        <v>CC-01127257</v>
      </c>
      <c r="R349" s="18">
        <f>_xlfn.XLOOKUP(C349,'[2]Sch Calls'!$R:$R,'[2]Sch Calls'!$A:$A,"",0)</f>
        <v>45276.640277777777</v>
      </c>
      <c r="S349" s="17">
        <f>_xlfn.XLOOKUP(C349,'[2]Sch Calls'!$R:$R,'[2]Sch Calls'!$B:$B,"",0)</f>
        <v>1139</v>
      </c>
      <c r="T349" s="18">
        <f>_xlfn.XLOOKUP(C349,'[1]E&amp;DPSAC'!$K:$K,'[1]E&amp;DPSAC'!$W:$W,"",0)</f>
        <v>45289</v>
      </c>
      <c r="U349" s="17">
        <f>_xlfn.XLOOKUP(C349,'[1]E&amp;DPSAC'!$K:$K,'[1]E&amp;DPSAC'!$Z:$Z,"",0)</f>
        <v>1139</v>
      </c>
      <c r="V349" s="17">
        <f>_xlfn.XLOOKUP(C349,'[2]1. All Calls'!$R:$R,'[2]1. All Calls'!$B:$B,"",0)</f>
        <v>2030</v>
      </c>
      <c r="W349" s="20">
        <f>_xlfn.XLOOKUP(C349,'[2]1. All Calls'!$R:$R,'[2]1. All Calls'!$A:$A,"",0)</f>
        <v>45644.447118055599</v>
      </c>
      <c r="X349" s="17" t="str">
        <f>_xlfn.XLOOKUP(C349,'[2]Sch Calls'!$R:$R,'[2]Sch Calls'!$AB:$AB,"",0)</f>
        <v>Attend the site for schedule service so drain oil from tank and drain oil from cooler total 17 liters oil drain then Change air filter for compressor and engine both side then change oil filter, air oil separator, BDV KIT, PRV KIT and oil 20 liters. Then start the unit found running ok.</v>
      </c>
      <c r="Y349" s="17">
        <f t="shared" si="127"/>
        <v>-141</v>
      </c>
      <c r="Z349" s="17" t="str">
        <f t="shared" si="128"/>
        <v>Due</v>
      </c>
      <c r="AA349" s="21">
        <f t="shared" ca="1" si="129"/>
        <v>824.35972222222335</v>
      </c>
      <c r="AB349" s="21" t="str">
        <f t="shared" ca="1" si="130"/>
        <v>Due</v>
      </c>
      <c r="AC349" s="11">
        <f ca="1">tbl_DPSAC[[#This Row],[Current Month Due Count]]</f>
        <v>0</v>
      </c>
      <c r="AD349" s="11">
        <f ca="1">tbl_DPSAC[[#This Row],[Next Month Due2]]</f>
        <v>0</v>
      </c>
      <c r="AE349" s="11"/>
      <c r="AF349" s="11">
        <v>2</v>
      </c>
      <c r="AG349" s="17">
        <f t="shared" ca="1" si="131"/>
        <v>2943</v>
      </c>
      <c r="AH349" s="11" t="s">
        <v>1912</v>
      </c>
      <c r="AI349" s="11" t="s">
        <v>1912</v>
      </c>
      <c r="AJ349" s="11" t="s">
        <v>1913</v>
      </c>
      <c r="AK349" s="11">
        <v>0</v>
      </c>
      <c r="AL349" s="11">
        <v>0</v>
      </c>
      <c r="AM349" s="11">
        <v>0</v>
      </c>
      <c r="AN349" s="11">
        <v>0</v>
      </c>
      <c r="AO349" s="11">
        <v>0</v>
      </c>
      <c r="AP349" s="11">
        <v>0</v>
      </c>
      <c r="AQ349" s="11">
        <v>0</v>
      </c>
      <c r="AR349" s="11">
        <v>0</v>
      </c>
      <c r="AS349" s="11">
        <v>0</v>
      </c>
      <c r="AT349" s="11">
        <v>0</v>
      </c>
      <c r="AU349" s="11">
        <v>0</v>
      </c>
      <c r="AV349" s="11">
        <v>0</v>
      </c>
      <c r="AW349" s="11">
        <v>0</v>
      </c>
      <c r="AX349" s="11" t="str">
        <f t="shared" ca="1" si="132"/>
        <v>5 Service Due</v>
      </c>
      <c r="AY349" s="17">
        <v>1139</v>
      </c>
      <c r="AZ349" s="22">
        <v>45289</v>
      </c>
      <c r="BA349" s="17" t="s">
        <v>1914</v>
      </c>
      <c r="BB349" s="17">
        <v>1139</v>
      </c>
      <c r="BC349" s="22">
        <v>45289</v>
      </c>
      <c r="BD349" s="17" t="s">
        <v>1914</v>
      </c>
      <c r="BE349" s="17">
        <v>1139</v>
      </c>
      <c r="BF349" s="22">
        <v>45289</v>
      </c>
      <c r="BG349" s="17" t="s">
        <v>1914</v>
      </c>
      <c r="BH349" s="17">
        <v>1139</v>
      </c>
      <c r="BI349" s="22">
        <v>45289</v>
      </c>
      <c r="BJ349" s="17" t="s">
        <v>1914</v>
      </c>
      <c r="BK349" s="17">
        <v>1139</v>
      </c>
      <c r="BL349" s="22">
        <v>45289</v>
      </c>
      <c r="BM349" s="17" t="s">
        <v>1914</v>
      </c>
      <c r="BN349" s="23">
        <f t="shared" si="133"/>
        <v>45469</v>
      </c>
      <c r="BO349" s="23">
        <f t="shared" si="134"/>
        <v>45469</v>
      </c>
      <c r="BP349" s="23">
        <f t="shared" si="135"/>
        <v>45469</v>
      </c>
      <c r="BQ349" s="23">
        <f t="shared" si="136"/>
        <v>45469</v>
      </c>
      <c r="BR349" s="23">
        <f t="shared" si="147"/>
        <v>45654</v>
      </c>
      <c r="BS349" s="24">
        <f t="shared" ca="1" si="137"/>
        <v>-1054</v>
      </c>
      <c r="BT349" s="25">
        <f t="shared" ca="1" si="138"/>
        <v>-304</v>
      </c>
      <c r="BU349" s="25">
        <f t="shared" ca="1" si="139"/>
        <v>-1054</v>
      </c>
      <c r="BV349" s="25">
        <f t="shared" ca="1" si="140"/>
        <v>-1054</v>
      </c>
      <c r="BW349" s="25">
        <f t="shared" ca="1" si="141"/>
        <v>-304</v>
      </c>
      <c r="BX349" s="26" t="s">
        <v>1915</v>
      </c>
      <c r="BY349" s="11">
        <f t="shared" ca="1" si="142"/>
        <v>5</v>
      </c>
      <c r="BZ349" s="11">
        <f t="shared" ca="1" si="148"/>
        <v>0</v>
      </c>
      <c r="CA349" s="11">
        <f t="shared" ca="1" si="143"/>
        <v>0</v>
      </c>
      <c r="CB349" s="28">
        <f>_xlfn.XLOOKUP($C349,'[3]BIS Feb-26'!$C:$C,'[3]BIS Feb-26'!U:U,"",0)</f>
        <v>45288.770833333299</v>
      </c>
      <c r="CC349" s="28">
        <f>_xlfn.XLOOKUP($C349,'[3]BIS Feb-26'!$C:$C,'[3]BIS Feb-26'!V:V,"",0)</f>
        <v>45288.770833333299</v>
      </c>
      <c r="CD349" s="28">
        <f>_xlfn.XLOOKUP($C349,'[3]BIS Feb-26'!$C:$C,'[3]BIS Feb-26'!W:W,"",0)</f>
        <v>45288.770833333299</v>
      </c>
      <c r="CE349" s="28">
        <f>_xlfn.XLOOKUP($C349,'[3]BIS Feb-26'!$C:$C,'[3]BIS Feb-26'!X:X,"",0)</f>
        <v>45288.770833333299</v>
      </c>
      <c r="CF349" s="28">
        <f>_xlfn.XLOOKUP($C349,'[3]BIS Feb-26'!$C:$C,'[3]BIS Feb-26'!Y:Y,"",0)</f>
        <v>45288.770833333299</v>
      </c>
      <c r="CG349" s="28">
        <f>_xlfn.XLOOKUP($C349,'[3]BIS Feb-26'!$C:$C,'[3]BIS Feb-26'!Z:Z,"",0)</f>
        <v>45288.770833333299</v>
      </c>
      <c r="CH349" s="28">
        <f>_xlfn.XLOOKUP($C349,'[3]BIS Feb-26'!$C:$C,'[3]BIS Feb-26'!AA:AA,"",0)</f>
        <v>45288.770833333299</v>
      </c>
      <c r="CI349" s="28">
        <f>_xlfn.XLOOKUP($C349,'[3]BIS Feb-26'!$C:$C,'[3]BIS Feb-26'!AB:AB,"",0)</f>
        <v>45288.770833333299</v>
      </c>
      <c r="CJ349" s="28">
        <f>_xlfn.XLOOKUP($C349,'[3]BIS Feb-26'!$C:$C,'[3]BIS Feb-26'!AC:AC,"",0)</f>
        <v>0</v>
      </c>
      <c r="CK349" s="29" t="str">
        <f>_xlfn.XLOOKUP($C349,'[3]BIS Feb-26'!$C:$C,'[3]BIS Feb-26'!AD:AD,"",0)</f>
        <v>610</v>
      </c>
      <c r="CL349" s="29" t="str">
        <f>_xlfn.XLOOKUP($C349,'[3]BIS Feb-26'!$C:$C,'[3]BIS Feb-26'!AE:AE,"",0)</f>
        <v>25</v>
      </c>
      <c r="CM349" s="29" t="str">
        <f>_xlfn.XLOOKUP($C349,'[3]BIS Feb-26'!$C:$C,'[3]BIS Feb-26'!AF:AF,"",0)</f>
        <v>25</v>
      </c>
      <c r="CN349" s="29" t="str">
        <f>_xlfn.XLOOKUP($C349,'[3]BIS Feb-26'!$C:$C,'[3]BIS Feb-26'!AG:AG,"",0)</f>
        <v>25</v>
      </c>
      <c r="CO349" s="29" t="str">
        <f>_xlfn.XLOOKUP($C349,'[3]BIS Feb-26'!$C:$C,'[3]BIS Feb-26'!AH:AH,"",0)</f>
        <v>25</v>
      </c>
      <c r="CP349" s="29" t="str">
        <f>_xlfn.XLOOKUP($C349,'[3]BIS Feb-26'!$C:$C,'[3]BIS Feb-26'!AI:AI,"",0)</f>
        <v>714</v>
      </c>
      <c r="CQ349" s="29" t="str">
        <f>_xlfn.XLOOKUP($C349,'[3]BIS Feb-26'!$C:$C,'[3]BIS Feb-26'!AJ:AJ,"",0)</f>
        <v>714</v>
      </c>
      <c r="CR349" s="29" t="str">
        <f>_xlfn.XLOOKUP($C349,'[3]BIS Feb-26'!$C:$C,'[3]BIS Feb-26'!AK:AK,"",0)</f>
        <v>714</v>
      </c>
      <c r="CS349" s="29" t="str">
        <f>_xlfn.XLOOKUP($C349,'[3]BIS Feb-26'!$C:$C,'[3]BIS Feb-26'!AL:AL,"",0)</f>
        <v>714</v>
      </c>
      <c r="CT349" s="29">
        <f>_xlfn.XLOOKUP($C349,'[3]BIS Feb-26'!$C:$C,'[3]BIS Feb-26'!AM:AM,"",0)</f>
        <v>2</v>
      </c>
      <c r="CU349" s="28">
        <f>_xlfn.XLOOKUP($C349,'[3]BIS Feb-26'!$C:$C,'[3]BIS Feb-26'!AN:AN,"",0)</f>
        <v>45468</v>
      </c>
      <c r="CV349" s="28">
        <f>_xlfn.XLOOKUP($C349,'[3]BIS Feb-26'!$C:$C,'[3]BIS Feb-26'!AO:AO,"",0)</f>
        <v>45468</v>
      </c>
      <c r="CW349" s="28">
        <f>_xlfn.XLOOKUP($C349,'[3]BIS Feb-26'!$C:$C,'[3]BIS Feb-26'!AP:AP,"",0)</f>
        <v>45468</v>
      </c>
      <c r="CX349" s="28">
        <f>_xlfn.XLOOKUP($C349,'[3]BIS Feb-26'!$C:$C,'[3]BIS Feb-26'!AQ:AQ,"",0)</f>
        <v>45468</v>
      </c>
      <c r="CY349" s="28">
        <f>_xlfn.XLOOKUP($C349,'[3]BIS Feb-26'!$C:$C,'[3]BIS Feb-26'!AR:AR,"",0)</f>
        <v>45468</v>
      </c>
      <c r="CZ349" s="28">
        <f>_xlfn.XLOOKUP($C349,'[3]BIS Feb-26'!$C:$C,'[3]BIS Feb-26'!AS:AS,"",0)</f>
        <v>45558</v>
      </c>
      <c r="DA349" s="28">
        <f>_xlfn.XLOOKUP($C349,'[3]BIS Feb-26'!$C:$C,'[3]BIS Feb-26'!AT:AT,"",0)</f>
        <v>45653</v>
      </c>
      <c r="DB349" s="28">
        <f>_xlfn.XLOOKUP($C349,'[3]BIS Feb-26'!$C:$C,'[3]BIS Feb-26'!AU:AU,"",0)</f>
        <v>45468</v>
      </c>
      <c r="DC349" s="28">
        <f>_xlfn.XLOOKUP($C349,'[3]BIS Feb-26'!$C:$C,'[3]BIS Feb-26'!AV:AV,"",0)</f>
        <v>45802</v>
      </c>
      <c r="DD349" s="11">
        <f>_xlfn.XLOOKUP($C349,'[3]BIS Feb-26'!$C:$C,'[3]BIS Feb-26'!AW:AW,"",0)</f>
        <v>1</v>
      </c>
      <c r="DE349" s="11">
        <f>_xlfn.XLOOKUP($C349,'[3]BIS Feb-26'!$C:$C,'[3]BIS Feb-26'!AX:AX,"",0)</f>
        <v>0</v>
      </c>
      <c r="DF349" s="11">
        <f>_xlfn.XLOOKUP($C349,'[3]BIS Feb-26'!$C:$C,'[3]BIS Feb-26'!AY:AY,"",0)</f>
        <v>0</v>
      </c>
      <c r="DG349" s="11">
        <f t="shared" ca="1" si="144"/>
        <v>9</v>
      </c>
      <c r="DH349" s="11">
        <f t="shared" ca="1" si="145"/>
        <v>0</v>
      </c>
      <c r="DI349" s="11">
        <f t="shared" ca="1" si="146"/>
        <v>0</v>
      </c>
      <c r="DJ349" s="11" t="str">
        <f>_xlfn.XLOOKUP($C349,'[3]Active Customer Assets'!$D:$D,'[3]Active Customer Assets'!I:I,"",0)</f>
        <v>A (100% potential spares purchased)</v>
      </c>
      <c r="DK349" s="28">
        <f>_xlfn.XLOOKUP($C349,'[3]Active Customer Assets'!$D:$D,'[3]Active Customer Assets'!J:J,"",0)</f>
        <v>44736.958333333299</v>
      </c>
      <c r="DL349" s="28">
        <f>_xlfn.XLOOKUP($C349,'[3]Active Customer Assets'!$D:$D,'[3]Active Customer Assets'!K:K,"",0)</f>
        <v>44722.229166666701</v>
      </c>
      <c r="DM349" s="28">
        <f>_xlfn.XLOOKUP($C349,'[3]Active Customer Assets'!$D:$D,'[3]Active Customer Assets'!L:L,"",0)</f>
        <v>45644.447673611103</v>
      </c>
      <c r="DN349" s="21">
        <f>_xlfn.XLOOKUP($C349,'[3]Active Customer Assets'!$D:$D,'[3]Active Customer Assets'!M:M,"",0)</f>
        <v>2030</v>
      </c>
      <c r="DO349" s="28">
        <f>_xlfn.XLOOKUP($C349,'[3]Active Customer Assets'!$D:$D,'[3]Active Customer Assets'!N:N,"",0)</f>
        <v>0</v>
      </c>
      <c r="DP349" s="28">
        <f>_xlfn.XLOOKUP($C349,'[3]Active Customer Assets'!$D:$D,'[3]Active Customer Assets'!O:O,"",0)</f>
        <v>0</v>
      </c>
      <c r="DQ349" s="28" t="str">
        <f>_xlfn.XLOOKUP($C349,'[3]Active Customer Assets'!$D:$D,'[3]Active Customer Assets'!P:P,"",0)</f>
        <v>Air lube Plus</v>
      </c>
      <c r="DR349" s="28">
        <f>_xlfn.XLOOKUP($C349,'[3]Active Customer Assets'!$D:$D,'[3]Active Customer Assets'!Q:Q,"",0)</f>
        <v>45289</v>
      </c>
      <c r="DS349" s="28">
        <f>_xlfn.XLOOKUP($C349,'[3]Active Customer Assets'!$D:$D,'[3]Active Customer Assets'!R:R,"",0)</f>
        <v>45289</v>
      </c>
      <c r="DT349" s="28">
        <f>_xlfn.XLOOKUP($C349,'[3]Active Customer Assets'!$D:$D,'[3]Active Customer Assets'!S:S,"",0)</f>
        <v>45289</v>
      </c>
      <c r="DU349" s="28">
        <f>_xlfn.XLOOKUP($C349,'[3]Active Customer Assets'!$D:$D,'[3]Active Customer Assets'!T:T,"",0)</f>
        <v>45289</v>
      </c>
      <c r="DV349" s="28">
        <f>_xlfn.XLOOKUP($C349,'[3]Active Customer Assets'!$D:$D,'[3]Active Customer Assets'!U:U,"",0)</f>
        <v>45289</v>
      </c>
      <c r="DW349" s="28">
        <f>_xlfn.XLOOKUP($C349,'[3]Active Customer Assets'!$D:$D,'[3]Active Customer Assets'!V:V,"",0)</f>
        <v>45289</v>
      </c>
      <c r="DX349" s="28">
        <f>_xlfn.XLOOKUP($C349,'[3]Active Customer Assets'!$D:$D,'[3]Active Customer Assets'!W:W,"",0)</f>
        <v>45289</v>
      </c>
      <c r="DY349" s="28">
        <f>_xlfn.XLOOKUP($C349,'[3]Active Customer Assets'!$D:$D,'[3]Active Customer Assets'!X:X,"",0)</f>
        <v>45289</v>
      </c>
      <c r="DZ349" s="28">
        <f>_xlfn.XLOOKUP($C349,'[3]Active Customer Assets'!$D:$D,'[3]Active Customer Assets'!Y:Y,"",0)</f>
        <v>0</v>
      </c>
      <c r="EA349" s="28" t="str">
        <f>_xlfn.XLOOKUP($C349,'[3]Active Customer Assets'!$D:$D,'[3]Active Customer Assets'!Z:Z,"",0)</f>
        <v>610</v>
      </c>
      <c r="EB349" s="28" t="str">
        <f>_xlfn.XLOOKUP($C349,'[3]Active Customer Assets'!$D:$D,'[3]Active Customer Assets'!AA:AA,"",0)</f>
        <v>25</v>
      </c>
      <c r="EC349" s="28" t="str">
        <f>_xlfn.XLOOKUP($C349,'[3]Active Customer Assets'!$D:$D,'[3]Active Customer Assets'!AB:AB,"",0)</f>
        <v>25</v>
      </c>
      <c r="ED349" s="28" t="str">
        <f>_xlfn.XLOOKUP($C349,'[3]Active Customer Assets'!$D:$D,'[3]Active Customer Assets'!AC:AC,"",0)</f>
        <v>25</v>
      </c>
      <c r="EE349" s="28" t="str">
        <f>_xlfn.XLOOKUP($C349,'[3]Active Customer Assets'!$D:$D,'[3]Active Customer Assets'!AD:AD,"",0)</f>
        <v>25</v>
      </c>
      <c r="EF349" s="28" t="str">
        <f>_xlfn.XLOOKUP($C349,'[3]Active Customer Assets'!$D:$D,'[3]Active Customer Assets'!AE:AE,"",0)</f>
        <v>714</v>
      </c>
      <c r="EG349" s="28" t="str">
        <f>_xlfn.XLOOKUP($C349,'[3]Active Customer Assets'!$D:$D,'[3]Active Customer Assets'!AF:AF,"",0)</f>
        <v>714</v>
      </c>
      <c r="EH349" s="28" t="str">
        <f>_xlfn.XLOOKUP($C349,'[3]Active Customer Assets'!$D:$D,'[3]Active Customer Assets'!AG:AG,"",0)</f>
        <v>714</v>
      </c>
      <c r="EI349" s="28" t="str">
        <f>_xlfn.XLOOKUP($C349,'[3]Active Customer Assets'!$D:$D,'[3]Active Customer Assets'!AH:AH,"",0)</f>
        <v>714</v>
      </c>
      <c r="EJ349" s="21">
        <f>_xlfn.XLOOKUP($C349,'[3]Active Customer Assets'!$D:$D,'[3]Active Customer Assets'!AI:AI,"",0)</f>
        <v>2</v>
      </c>
      <c r="EK349" s="35" t="str">
        <f>[3]!tbl_DPSAC[[#This Row],[Unit Status]]</f>
        <v>Shifted</v>
      </c>
    </row>
    <row r="350" spans="1:141" x14ac:dyDescent="0.15">
      <c r="A350" s="11">
        <f>ROW(tbl_DPSAC[[#This Row],[Sl. No.]])-1</f>
        <v>349</v>
      </c>
      <c r="B350" s="12" t="s">
        <v>136</v>
      </c>
      <c r="C350" s="12" t="s">
        <v>1916</v>
      </c>
      <c r="D350" s="12" t="s">
        <v>1491</v>
      </c>
      <c r="E350" s="12" t="s">
        <v>1492</v>
      </c>
      <c r="F350" s="12" t="s">
        <v>161</v>
      </c>
      <c r="G350" s="13" t="s">
        <v>1917</v>
      </c>
      <c r="H350" s="13" t="str">
        <f>_xlfn.XLOOKUP(C350,'[1]E&amp;DPSAC'!$K:$K,'[1]E&amp;DPSAC'!$E:$E,,0)</f>
        <v>NICHITPUR</v>
      </c>
      <c r="I350" s="13"/>
      <c r="J350" s="13">
        <v>9608346542</v>
      </c>
      <c r="K350" s="13">
        <v>7903412157</v>
      </c>
      <c r="L350" s="12" t="str">
        <f t="shared" ca="1" si="126"/>
        <v>Non - Warranty</v>
      </c>
      <c r="M350" s="14">
        <v>44874</v>
      </c>
      <c r="N350" s="15">
        <v>24</v>
      </c>
      <c r="O350" s="14">
        <f t="shared" si="125"/>
        <v>45626</v>
      </c>
      <c r="P350" s="11" t="s">
        <v>142</v>
      </c>
      <c r="Q350" s="19" t="str">
        <f>_xlfn.XLOOKUP(C350,'[2]Sch Calls'!$R:$R,'[2]Sch Calls'!$F:$F,"",0)</f>
        <v>CC-01356298</v>
      </c>
      <c r="R350" s="18">
        <f>_xlfn.XLOOKUP(C350,'[2]Sch Calls'!$R:$R,'[2]Sch Calls'!$A:$A,"",0)</f>
        <v>45503.474189814799</v>
      </c>
      <c r="S350" s="17">
        <f>_xlfn.XLOOKUP(C350,'[2]Sch Calls'!$R:$R,'[2]Sch Calls'!$B:$B,"",0)</f>
        <v>2087</v>
      </c>
      <c r="T350" s="18">
        <f>_xlfn.XLOOKUP(C350,'[1]E&amp;DPSAC'!$K:$K,'[1]E&amp;DPSAC'!$W:$W,"",0)</f>
        <v>45590</v>
      </c>
      <c r="U350" s="17">
        <f>_xlfn.XLOOKUP(C350,'[1]E&amp;DPSAC'!$K:$K,'[1]E&amp;DPSAC'!$Z:$Z,"",0)</f>
        <v>2141</v>
      </c>
      <c r="V350" s="17">
        <f>_xlfn.XLOOKUP(C350,'[2]1. All Calls'!$R:$R,'[2]1. All Calls'!$B:$B,"",0)</f>
        <v>4315</v>
      </c>
      <c r="W350" s="20">
        <f>_xlfn.XLOOKUP(C350,'[2]1. All Calls'!$R:$R,'[2]1. All Calls'!$A:$A,"",0)</f>
        <v>45966.658333333333</v>
      </c>
      <c r="X350" s="17" t="str">
        <f>_xlfn.XLOOKUP(C350,'[2]Sch Calls'!$R:$R,'[2]Sch Calls'!$AB:$AB,"",0)</f>
        <v>Please visit the site to schedule a service appointment. The service includes draining 37 liters of oil from the tank and cooler, replacing the air filter for both the compressor and engine, changing the oil filter, replacing the air oil separator, performing the 1500 hours service kit, and adding 40 liters of oil. After completion, the unit was tested and found to be running smoothly.</v>
      </c>
      <c r="Y350" s="17">
        <f t="shared" si="127"/>
        <v>-1478</v>
      </c>
      <c r="Z350" s="17" t="str">
        <f t="shared" si="128"/>
        <v>Due</v>
      </c>
      <c r="AA350" s="21">
        <f t="shared" ca="1" si="129"/>
        <v>597.52581018520141</v>
      </c>
      <c r="AB350" s="21" t="str">
        <f t="shared" ca="1" si="130"/>
        <v>Due</v>
      </c>
      <c r="AC350" s="11">
        <f ca="1">tbl_DPSAC[[#This Row],[Current Month Due Count]]</f>
        <v>0</v>
      </c>
      <c r="AD350" s="11">
        <f ca="1">tbl_DPSAC[[#This Row],[Next Month Due2]]</f>
        <v>0</v>
      </c>
      <c r="AE350" s="11"/>
      <c r="AF350" s="11">
        <v>4</v>
      </c>
      <c r="AG350" s="17">
        <f t="shared" ca="1" si="131"/>
        <v>4852</v>
      </c>
      <c r="AH350" s="11" t="s">
        <v>1918</v>
      </c>
      <c r="AI350" s="11" t="s">
        <v>1486</v>
      </c>
      <c r="AJ350" s="11" t="s">
        <v>1919</v>
      </c>
      <c r="AK350" s="11">
        <v>0</v>
      </c>
      <c r="AL350" s="11">
        <v>0</v>
      </c>
      <c r="AM350" s="11">
        <v>0</v>
      </c>
      <c r="AN350" s="11">
        <v>0</v>
      </c>
      <c r="AO350" s="11">
        <v>0</v>
      </c>
      <c r="AP350" s="11">
        <v>0</v>
      </c>
      <c r="AQ350" s="11">
        <v>0</v>
      </c>
      <c r="AR350" s="11">
        <v>0</v>
      </c>
      <c r="AS350" s="11">
        <v>0</v>
      </c>
      <c r="AT350" s="11">
        <v>0</v>
      </c>
      <c r="AU350" s="11">
        <v>0</v>
      </c>
      <c r="AV350" s="11">
        <v>0</v>
      </c>
      <c r="AW350" s="11">
        <v>0</v>
      </c>
      <c r="AX350" s="11" t="str">
        <f t="shared" ca="1" si="132"/>
        <v>5 Service Due</v>
      </c>
      <c r="AY350" s="17">
        <v>2087</v>
      </c>
      <c r="AZ350" s="22">
        <v>45503</v>
      </c>
      <c r="BA350" s="17" t="s">
        <v>1920</v>
      </c>
      <c r="BB350" s="17">
        <v>2087</v>
      </c>
      <c r="BC350" s="22">
        <v>45503</v>
      </c>
      <c r="BD350" s="17" t="s">
        <v>1920</v>
      </c>
      <c r="BE350" s="17">
        <v>2087</v>
      </c>
      <c r="BF350" s="22">
        <v>45503</v>
      </c>
      <c r="BG350" s="17" t="s">
        <v>1920</v>
      </c>
      <c r="BH350" s="17">
        <v>2087</v>
      </c>
      <c r="BI350" s="22">
        <v>45503</v>
      </c>
      <c r="BJ350" s="17" t="s">
        <v>1920</v>
      </c>
      <c r="BK350" s="17">
        <v>2087</v>
      </c>
      <c r="BL350" s="22">
        <v>45503</v>
      </c>
      <c r="BM350" s="17" t="s">
        <v>1920</v>
      </c>
      <c r="BN350" s="23">
        <f t="shared" si="133"/>
        <v>45683</v>
      </c>
      <c r="BO350" s="23">
        <f t="shared" si="134"/>
        <v>45683</v>
      </c>
      <c r="BP350" s="23">
        <f t="shared" si="135"/>
        <v>45683</v>
      </c>
      <c r="BQ350" s="23">
        <f t="shared" si="136"/>
        <v>45683</v>
      </c>
      <c r="BR350" s="23">
        <f t="shared" si="147"/>
        <v>45868</v>
      </c>
      <c r="BS350" s="24">
        <f t="shared" ca="1" si="137"/>
        <v>-2015</v>
      </c>
      <c r="BT350" s="25">
        <f t="shared" ca="1" si="138"/>
        <v>-1265</v>
      </c>
      <c r="BU350" s="25">
        <f t="shared" ca="1" si="139"/>
        <v>-2015</v>
      </c>
      <c r="BV350" s="25">
        <f t="shared" ca="1" si="140"/>
        <v>-2015</v>
      </c>
      <c r="BW350" s="25">
        <f t="shared" ca="1" si="141"/>
        <v>-1265</v>
      </c>
      <c r="BX350" s="26"/>
      <c r="BY350" s="11">
        <f t="shared" ca="1" si="142"/>
        <v>5</v>
      </c>
      <c r="BZ350" s="11">
        <f t="shared" ca="1" si="148"/>
        <v>0</v>
      </c>
      <c r="CA350" s="11">
        <f t="shared" ca="1" si="143"/>
        <v>0</v>
      </c>
      <c r="CB350" s="28">
        <f>_xlfn.XLOOKUP($C350,'[3]BIS Feb-26'!$C:$C,'[3]BIS Feb-26'!U:U,"",0)</f>
        <v>45025.770833333299</v>
      </c>
      <c r="CC350" s="28">
        <f>_xlfn.XLOOKUP($C350,'[3]BIS Feb-26'!$C:$C,'[3]BIS Feb-26'!V:V,"",0)</f>
        <v>45502.770833333299</v>
      </c>
      <c r="CD350" s="28">
        <f>_xlfn.XLOOKUP($C350,'[3]BIS Feb-26'!$C:$C,'[3]BIS Feb-26'!W:W,"",0)</f>
        <v>45502.770833333299</v>
      </c>
      <c r="CE350" s="28">
        <f>_xlfn.XLOOKUP($C350,'[3]BIS Feb-26'!$C:$C,'[3]BIS Feb-26'!X:X,"",0)</f>
        <v>45573.770833333299</v>
      </c>
      <c r="CF350" s="28">
        <f>_xlfn.XLOOKUP($C350,'[3]BIS Feb-26'!$C:$C,'[3]BIS Feb-26'!Y:Y,"",0)</f>
        <v>45573.770833333299</v>
      </c>
      <c r="CG350" s="28">
        <f>_xlfn.XLOOKUP($C350,'[3]BIS Feb-26'!$C:$C,'[3]BIS Feb-26'!Z:Z,"",0)</f>
        <v>45502.770833333299</v>
      </c>
      <c r="CH350" s="28">
        <f>_xlfn.XLOOKUP($C350,'[3]BIS Feb-26'!$C:$C,'[3]BIS Feb-26'!AA:AA,"",0)</f>
        <v>45502.770833333299</v>
      </c>
      <c r="CI350" s="28">
        <f>_xlfn.XLOOKUP($C350,'[3]BIS Feb-26'!$C:$C,'[3]BIS Feb-26'!AB:AB,"",0)</f>
        <v>45502.770833333299</v>
      </c>
      <c r="CJ350" s="28">
        <f>_xlfn.XLOOKUP($C350,'[3]BIS Feb-26'!$C:$C,'[3]BIS Feb-26'!AC:AC,"",0)</f>
        <v>0</v>
      </c>
      <c r="CK350" s="29" t="str">
        <f>_xlfn.XLOOKUP($C350,'[3]BIS Feb-26'!$C:$C,'[3]BIS Feb-26'!AD:AD,"",0)</f>
        <v>185</v>
      </c>
      <c r="CL350" s="29" t="str">
        <f>_xlfn.XLOOKUP($C350,'[3]BIS Feb-26'!$C:$C,'[3]BIS Feb-26'!AE:AE,"",0)</f>
        <v>185</v>
      </c>
      <c r="CM350" s="29" t="str">
        <f>_xlfn.XLOOKUP($C350,'[3]BIS Feb-26'!$C:$C,'[3]BIS Feb-26'!AF:AF,"",0)</f>
        <v>185</v>
      </c>
      <c r="CN350" s="29" t="str">
        <f>_xlfn.XLOOKUP($C350,'[3]BIS Feb-26'!$C:$C,'[3]BIS Feb-26'!AG:AG,"",0)</f>
        <v>185</v>
      </c>
      <c r="CO350" s="29" t="str">
        <f>_xlfn.XLOOKUP($C350,'[3]BIS Feb-26'!$C:$C,'[3]BIS Feb-26'!AH:AH,"",0)</f>
        <v>185</v>
      </c>
      <c r="CP350" s="29" t="str">
        <f>_xlfn.XLOOKUP($C350,'[3]BIS Feb-26'!$C:$C,'[3]BIS Feb-26'!AI:AI,"",0)</f>
        <v>185</v>
      </c>
      <c r="CQ350" s="29" t="str">
        <f>_xlfn.XLOOKUP($C350,'[3]BIS Feb-26'!$C:$C,'[3]BIS Feb-26'!AJ:AJ,"",0)</f>
        <v>1000</v>
      </c>
      <c r="CR350" s="29" t="str">
        <f>_xlfn.XLOOKUP($C350,'[3]BIS Feb-26'!$C:$C,'[3]BIS Feb-26'!AK:AK,"",0)</f>
        <v>185</v>
      </c>
      <c r="CS350" s="29" t="str">
        <f>_xlfn.XLOOKUP($C350,'[3]BIS Feb-26'!$C:$C,'[3]BIS Feb-26'!AL:AL,"",0)</f>
        <v>185</v>
      </c>
      <c r="CT350" s="29">
        <f>_xlfn.XLOOKUP($C350,'[3]BIS Feb-26'!$C:$C,'[3]BIS Feb-26'!AM:AM,"",0)</f>
        <v>2</v>
      </c>
      <c r="CU350" s="28">
        <f>_xlfn.XLOOKUP($C350,'[3]BIS Feb-26'!$C:$C,'[3]BIS Feb-26'!AN:AN,"",0)</f>
        <v>45205</v>
      </c>
      <c r="CV350" s="28">
        <f>_xlfn.XLOOKUP($C350,'[3]BIS Feb-26'!$C:$C,'[3]BIS Feb-26'!AO:AO,"",0)</f>
        <v>45682</v>
      </c>
      <c r="CW350" s="28">
        <f>_xlfn.XLOOKUP($C350,'[3]BIS Feb-26'!$C:$C,'[3]BIS Feb-26'!AP:AP,"",0)</f>
        <v>45682</v>
      </c>
      <c r="CX350" s="28">
        <f>_xlfn.XLOOKUP($C350,'[3]BIS Feb-26'!$C:$C,'[3]BIS Feb-26'!AQ:AQ,"",0)</f>
        <v>45753</v>
      </c>
      <c r="CY350" s="28">
        <f>_xlfn.XLOOKUP($C350,'[3]BIS Feb-26'!$C:$C,'[3]BIS Feb-26'!AR:AR,"",0)</f>
        <v>45753</v>
      </c>
      <c r="CZ350" s="28">
        <f>_xlfn.XLOOKUP($C350,'[3]BIS Feb-26'!$C:$C,'[3]BIS Feb-26'!AS:AS,"",0)</f>
        <v>45772</v>
      </c>
      <c r="DA350" s="28">
        <f>_xlfn.XLOOKUP($C350,'[3]BIS Feb-26'!$C:$C,'[3]BIS Feb-26'!AT:AT,"",0)</f>
        <v>45867</v>
      </c>
      <c r="DB350" s="28">
        <f>_xlfn.XLOOKUP($C350,'[3]BIS Feb-26'!$C:$C,'[3]BIS Feb-26'!AU:AU,"",0)</f>
        <v>45682</v>
      </c>
      <c r="DC350" s="28">
        <f>_xlfn.XLOOKUP($C350,'[3]BIS Feb-26'!$C:$C,'[3]BIS Feb-26'!AV:AV,"",0)</f>
        <v>46058</v>
      </c>
      <c r="DD350" s="11">
        <f>_xlfn.XLOOKUP($C350,'[3]BIS Feb-26'!$C:$C,'[3]BIS Feb-26'!AW:AW,"",0)</f>
        <v>1</v>
      </c>
      <c r="DE350" s="11">
        <f>_xlfn.XLOOKUP($C350,'[3]BIS Feb-26'!$C:$C,'[3]BIS Feb-26'!AX:AX,"",0)</f>
        <v>1</v>
      </c>
      <c r="DF350" s="11">
        <f>_xlfn.XLOOKUP($C350,'[3]BIS Feb-26'!$C:$C,'[3]BIS Feb-26'!AY:AY,"",0)</f>
        <v>0</v>
      </c>
      <c r="DG350" s="11">
        <f t="shared" ca="1" si="144"/>
        <v>9</v>
      </c>
      <c r="DH350" s="11">
        <f t="shared" ca="1" si="145"/>
        <v>0</v>
      </c>
      <c r="DI350" s="11">
        <f t="shared" ca="1" si="146"/>
        <v>0</v>
      </c>
      <c r="DJ350" s="11" t="str">
        <f>_xlfn.XLOOKUP($C350,'[3]Active Customer Assets'!$D:$D,'[3]Active Customer Assets'!I:I,"",0)</f>
        <v>A (100% potential spares purchased)</v>
      </c>
      <c r="DK350" s="28">
        <f>_xlfn.XLOOKUP($C350,'[3]Active Customer Assets'!$D:$D,'[3]Active Customer Assets'!J:J,"",0)</f>
        <v>44880.652777777803</v>
      </c>
      <c r="DL350" s="28">
        <f>_xlfn.XLOOKUP($C350,'[3]Active Customer Assets'!$D:$D,'[3]Active Customer Assets'!K:K,"",0)</f>
        <v>44848.229166666701</v>
      </c>
      <c r="DM350" s="28">
        <f>_xlfn.XLOOKUP($C350,'[3]Active Customer Assets'!$D:$D,'[3]Active Customer Assets'!L:L,"",0)</f>
        <v>45966.6589930556</v>
      </c>
      <c r="DN350" s="21">
        <f>_xlfn.XLOOKUP($C350,'[3]Active Customer Assets'!$D:$D,'[3]Active Customer Assets'!M:M,"",0)</f>
        <v>4315</v>
      </c>
      <c r="DO350" s="28">
        <f>_xlfn.XLOOKUP($C350,'[3]Active Customer Assets'!$D:$D,'[3]Active Customer Assets'!N:N,"",0)</f>
        <v>0</v>
      </c>
      <c r="DP350" s="28">
        <f>_xlfn.XLOOKUP($C350,'[3]Active Customer Assets'!$D:$D,'[3]Active Customer Assets'!O:O,"",0)</f>
        <v>0</v>
      </c>
      <c r="DQ350" s="28" t="str">
        <f>_xlfn.XLOOKUP($C350,'[3]Active Customer Assets'!$D:$D,'[3]Active Customer Assets'!P:P,"",0)</f>
        <v>Air lube Plus</v>
      </c>
      <c r="DR350" s="28">
        <f>_xlfn.XLOOKUP($C350,'[3]Active Customer Assets'!$D:$D,'[3]Active Customer Assets'!Q:Q,"",0)</f>
        <v>45026</v>
      </c>
      <c r="DS350" s="28">
        <f>_xlfn.XLOOKUP($C350,'[3]Active Customer Assets'!$D:$D,'[3]Active Customer Assets'!R:R,"",0)</f>
        <v>45503</v>
      </c>
      <c r="DT350" s="28">
        <f>_xlfn.XLOOKUP($C350,'[3]Active Customer Assets'!$D:$D,'[3]Active Customer Assets'!S:S,"",0)</f>
        <v>45503</v>
      </c>
      <c r="DU350" s="28">
        <f>_xlfn.XLOOKUP($C350,'[3]Active Customer Assets'!$D:$D,'[3]Active Customer Assets'!T:T,"",0)</f>
        <v>45574</v>
      </c>
      <c r="DV350" s="28">
        <f>_xlfn.XLOOKUP($C350,'[3]Active Customer Assets'!$D:$D,'[3]Active Customer Assets'!U:U,"",0)</f>
        <v>45574</v>
      </c>
      <c r="DW350" s="28">
        <f>_xlfn.XLOOKUP($C350,'[3]Active Customer Assets'!$D:$D,'[3]Active Customer Assets'!V:V,"",0)</f>
        <v>45503</v>
      </c>
      <c r="DX350" s="28">
        <f>_xlfn.XLOOKUP($C350,'[3]Active Customer Assets'!$D:$D,'[3]Active Customer Assets'!W:W,"",0)</f>
        <v>45503</v>
      </c>
      <c r="DY350" s="28">
        <f>_xlfn.XLOOKUP($C350,'[3]Active Customer Assets'!$D:$D,'[3]Active Customer Assets'!X:X,"",0)</f>
        <v>45503</v>
      </c>
      <c r="DZ350" s="28">
        <f>_xlfn.XLOOKUP($C350,'[3]Active Customer Assets'!$D:$D,'[3]Active Customer Assets'!Y:Y,"",0)</f>
        <v>0</v>
      </c>
      <c r="EA350" s="28" t="str">
        <f>_xlfn.XLOOKUP($C350,'[3]Active Customer Assets'!$D:$D,'[3]Active Customer Assets'!Z:Z,"",0)</f>
        <v>185</v>
      </c>
      <c r="EB350" s="28" t="str">
        <f>_xlfn.XLOOKUP($C350,'[3]Active Customer Assets'!$D:$D,'[3]Active Customer Assets'!AA:AA,"",0)</f>
        <v>185</v>
      </c>
      <c r="EC350" s="28" t="str">
        <f>_xlfn.XLOOKUP($C350,'[3]Active Customer Assets'!$D:$D,'[3]Active Customer Assets'!AB:AB,"",0)</f>
        <v>185</v>
      </c>
      <c r="ED350" s="28" t="str">
        <f>_xlfn.XLOOKUP($C350,'[3]Active Customer Assets'!$D:$D,'[3]Active Customer Assets'!AC:AC,"",0)</f>
        <v>185</v>
      </c>
      <c r="EE350" s="28" t="str">
        <f>_xlfn.XLOOKUP($C350,'[3]Active Customer Assets'!$D:$D,'[3]Active Customer Assets'!AD:AD,"",0)</f>
        <v>185</v>
      </c>
      <c r="EF350" s="28" t="str">
        <f>_xlfn.XLOOKUP($C350,'[3]Active Customer Assets'!$D:$D,'[3]Active Customer Assets'!AE:AE,"",0)</f>
        <v>185</v>
      </c>
      <c r="EG350" s="28" t="str">
        <f>_xlfn.XLOOKUP($C350,'[3]Active Customer Assets'!$D:$D,'[3]Active Customer Assets'!AF:AF,"",0)</f>
        <v>1000</v>
      </c>
      <c r="EH350" s="28" t="str">
        <f>_xlfn.XLOOKUP($C350,'[3]Active Customer Assets'!$D:$D,'[3]Active Customer Assets'!AG:AG,"",0)</f>
        <v>185</v>
      </c>
      <c r="EI350" s="28" t="str">
        <f>_xlfn.XLOOKUP($C350,'[3]Active Customer Assets'!$D:$D,'[3]Active Customer Assets'!AH:AH,"",0)</f>
        <v>185</v>
      </c>
      <c r="EJ350" s="21">
        <f>_xlfn.XLOOKUP($C350,'[3]Active Customer Assets'!$D:$D,'[3]Active Customer Assets'!AI:AI,"",0)</f>
        <v>2</v>
      </c>
      <c r="EK350" s="35" t="str">
        <f>[3]!tbl_DPSAC[[#This Row],[Unit Status]]</f>
        <v>Active</v>
      </c>
    </row>
    <row r="351" spans="1:141" x14ac:dyDescent="0.15">
      <c r="A351" s="11">
        <f>ROW(tbl_DPSAC[[#This Row],[Sl. No.]])-1</f>
        <v>350</v>
      </c>
      <c r="B351" s="12" t="s">
        <v>136</v>
      </c>
      <c r="C351" s="12" t="s">
        <v>1921</v>
      </c>
      <c r="D351" s="12" t="s">
        <v>460</v>
      </c>
      <c r="E351" s="12" t="s">
        <v>170</v>
      </c>
      <c r="F351" s="12" t="s">
        <v>161</v>
      </c>
      <c r="G351" s="13" t="s">
        <v>1922</v>
      </c>
      <c r="H351" s="13" t="str">
        <f>_xlfn.XLOOKUP(C351,'[1]E&amp;DPSAC'!$K:$K,'[1]E&amp;DPSAC'!$E:$E,,0)</f>
        <v>KODERMA</v>
      </c>
      <c r="I351" s="13"/>
      <c r="J351" s="13">
        <v>6299040018</v>
      </c>
      <c r="K351" s="13">
        <v>8340549018</v>
      </c>
      <c r="L351" s="12" t="str">
        <f t="shared" ca="1" si="126"/>
        <v>Non - Warranty</v>
      </c>
      <c r="M351" s="14">
        <v>45299</v>
      </c>
      <c r="N351" s="15">
        <v>24</v>
      </c>
      <c r="O351" s="14">
        <f t="shared" si="125"/>
        <v>46053</v>
      </c>
      <c r="P351" s="11" t="s">
        <v>213</v>
      </c>
      <c r="Q351" s="19" t="str">
        <f>_xlfn.XLOOKUP(C351,'[2]Sch Calls'!$R:$R,'[2]Sch Calls'!$F:$F,"",0)</f>
        <v>CC-01218431</v>
      </c>
      <c r="R351" s="18">
        <f>_xlfn.XLOOKUP(C351,'[2]Sch Calls'!$R:$R,'[2]Sch Calls'!$A:$A,"",0)</f>
        <v>45366.708414351902</v>
      </c>
      <c r="S351" s="17">
        <f>_xlfn.XLOOKUP(C351,'[2]Sch Calls'!$R:$R,'[2]Sch Calls'!$B:$B,"",0)</f>
        <v>908</v>
      </c>
      <c r="T351" s="18">
        <f>_xlfn.XLOOKUP(C351,'[1]E&amp;DPSAC'!$K:$K,'[1]E&amp;DPSAC'!$W:$W,"",0)</f>
        <v>45367</v>
      </c>
      <c r="U351" s="17">
        <f>_xlfn.XLOOKUP(C351,'[1]E&amp;DPSAC'!$K:$K,'[1]E&amp;DPSAC'!$Z:$Z,"",0)</f>
        <v>908</v>
      </c>
      <c r="V351" s="17">
        <f>_xlfn.XLOOKUP(C351,'[2]1. All Calls'!$R:$R,'[2]1. All Calls'!$B:$B,"",0)</f>
        <v>2035</v>
      </c>
      <c r="W351" s="20">
        <f>_xlfn.XLOOKUP(C351,'[2]1. All Calls'!$R:$R,'[2]1. All Calls'!$A:$A,"",0)</f>
        <v>46027.5621875</v>
      </c>
      <c r="X351" s="17" t="str">
        <f>_xlfn.XLOOKUP(C351,'[2]Sch Calls'!$R:$R,'[2]Sch Calls'!$AB:$AB,"",0)</f>
        <v>Attend the site for schedule service so drain oil from tank and oil cooler 35 litres, replace air filter engine and compressor both side , replace oil filter 2nos., plugged in the drain plugs and topped up oil in tank upto 38 litres. After schedule service done start the unit and check on load condition found unit is running in ok condition.</v>
      </c>
      <c r="Y351" s="17">
        <f t="shared" si="127"/>
        <v>-377</v>
      </c>
      <c r="Z351" s="17" t="str">
        <f t="shared" si="128"/>
        <v>Due</v>
      </c>
      <c r="AA351" s="21">
        <f t="shared" ca="1" si="129"/>
        <v>734.29158564809768</v>
      </c>
      <c r="AB351" s="21" t="str">
        <f t="shared" ca="1" si="130"/>
        <v>Due</v>
      </c>
      <c r="AC351" s="11">
        <f ca="1">tbl_DPSAC[[#This Row],[Current Month Due Count]]</f>
        <v>0</v>
      </c>
      <c r="AD351" s="11">
        <f ca="1">tbl_DPSAC[[#This Row],[Next Month Due2]]</f>
        <v>0</v>
      </c>
      <c r="AE351" s="11"/>
      <c r="AF351" s="11">
        <v>0</v>
      </c>
      <c r="AG351" s="17">
        <f t="shared" ca="1" si="131"/>
        <v>2035</v>
      </c>
      <c r="AH351" s="11" t="s">
        <v>1923</v>
      </c>
      <c r="AI351" s="11" t="s">
        <v>1924</v>
      </c>
      <c r="AJ351" s="11">
        <v>0</v>
      </c>
      <c r="AK351" s="11">
        <v>0</v>
      </c>
      <c r="AL351" s="11">
        <v>0</v>
      </c>
      <c r="AM351" s="11">
        <v>0</v>
      </c>
      <c r="AN351" s="11">
        <v>0</v>
      </c>
      <c r="AO351" s="11">
        <v>0</v>
      </c>
      <c r="AP351" s="11">
        <v>0</v>
      </c>
      <c r="AQ351" s="11">
        <v>0</v>
      </c>
      <c r="AR351" s="11">
        <v>0</v>
      </c>
      <c r="AS351" s="11">
        <v>0</v>
      </c>
      <c r="AT351" s="11">
        <v>0</v>
      </c>
      <c r="AU351" s="11">
        <v>0</v>
      </c>
      <c r="AV351" s="11">
        <v>0</v>
      </c>
      <c r="AW351" s="11">
        <v>0</v>
      </c>
      <c r="AX351" s="11" t="str">
        <f t="shared" ca="1" si="132"/>
        <v>5 Service Due</v>
      </c>
      <c r="AY351" s="17">
        <v>908</v>
      </c>
      <c r="AZ351" s="22">
        <v>45366</v>
      </c>
      <c r="BA351" s="17" t="s">
        <v>1925</v>
      </c>
      <c r="BB351" s="17">
        <v>1</v>
      </c>
      <c r="BC351" s="22">
        <v>45299</v>
      </c>
      <c r="BD351" s="17" t="s">
        <v>1926</v>
      </c>
      <c r="BE351" s="17">
        <v>908</v>
      </c>
      <c r="BF351" s="22">
        <v>45366</v>
      </c>
      <c r="BG351" s="17" t="s">
        <v>1925</v>
      </c>
      <c r="BH351" s="17">
        <v>908</v>
      </c>
      <c r="BI351" s="22">
        <v>45366</v>
      </c>
      <c r="BJ351" s="17" t="s">
        <v>1925</v>
      </c>
      <c r="BK351" s="17">
        <v>1</v>
      </c>
      <c r="BL351" s="22">
        <v>45299</v>
      </c>
      <c r="BM351" s="17" t="s">
        <v>1926</v>
      </c>
      <c r="BN351" s="23">
        <f t="shared" si="133"/>
        <v>45546</v>
      </c>
      <c r="BO351" s="23">
        <f t="shared" si="134"/>
        <v>45479</v>
      </c>
      <c r="BP351" s="23">
        <f t="shared" si="135"/>
        <v>45546</v>
      </c>
      <c r="BQ351" s="23">
        <f t="shared" si="136"/>
        <v>45546</v>
      </c>
      <c r="BR351" s="23">
        <f t="shared" si="147"/>
        <v>45664</v>
      </c>
      <c r="BS351" s="24">
        <f t="shared" ca="1" si="137"/>
        <v>-377</v>
      </c>
      <c r="BT351" s="25">
        <f t="shared" ca="1" si="138"/>
        <v>-534</v>
      </c>
      <c r="BU351" s="25">
        <f t="shared" ca="1" si="139"/>
        <v>-377</v>
      </c>
      <c r="BV351" s="25">
        <f t="shared" ca="1" si="140"/>
        <v>-377</v>
      </c>
      <c r="BW351" s="25">
        <f t="shared" ca="1" si="141"/>
        <v>-534</v>
      </c>
      <c r="BX351" s="26"/>
      <c r="BY351" s="11">
        <f t="shared" ca="1" si="142"/>
        <v>5</v>
      </c>
      <c r="BZ351" s="11">
        <f t="shared" ca="1" si="148"/>
        <v>0</v>
      </c>
      <c r="CA351" s="11">
        <f t="shared" ca="1" si="143"/>
        <v>0</v>
      </c>
      <c r="CB351" s="28">
        <f>_xlfn.XLOOKUP($C351,'[3]BIS Feb-26'!$C:$C,'[3]BIS Feb-26'!U:U,"",0)</f>
        <v>45366.770833333299</v>
      </c>
      <c r="CC351" s="28">
        <f>_xlfn.XLOOKUP($C351,'[3]BIS Feb-26'!$C:$C,'[3]BIS Feb-26'!V:V,"",0)</f>
        <v>45366.770833333299</v>
      </c>
      <c r="CD351" s="28">
        <f>_xlfn.XLOOKUP($C351,'[3]BIS Feb-26'!$C:$C,'[3]BIS Feb-26'!W:W,"",0)</f>
        <v>45366.770833333299</v>
      </c>
      <c r="CE351" s="28">
        <f>_xlfn.XLOOKUP($C351,'[3]BIS Feb-26'!$C:$C,'[3]BIS Feb-26'!X:X,"",0)</f>
        <v>45366.770833333299</v>
      </c>
      <c r="CF351" s="28">
        <f>_xlfn.XLOOKUP($C351,'[3]BIS Feb-26'!$C:$C,'[3]BIS Feb-26'!Y:Y,"",0)</f>
        <v>41713.770833333299</v>
      </c>
      <c r="CG351" s="28">
        <f>_xlfn.XLOOKUP($C351,'[3]BIS Feb-26'!$C:$C,'[3]BIS Feb-26'!Z:Z,"",0)</f>
        <v>45366.770833333299</v>
      </c>
      <c r="CH351" s="28">
        <f>_xlfn.XLOOKUP($C351,'[3]BIS Feb-26'!$C:$C,'[3]BIS Feb-26'!AA:AA,"",0)</f>
        <v>41713.770833333299</v>
      </c>
      <c r="CI351" s="28">
        <f>_xlfn.XLOOKUP($C351,'[3]BIS Feb-26'!$C:$C,'[3]BIS Feb-26'!AB:AB,"",0)</f>
        <v>45366.770833333299</v>
      </c>
      <c r="CJ351" s="28">
        <f>_xlfn.XLOOKUP($C351,'[3]BIS Feb-26'!$C:$C,'[3]BIS Feb-26'!AC:AC,"",0)</f>
        <v>45366.770833333299</v>
      </c>
      <c r="CK351" s="29" t="str">
        <f>_xlfn.XLOOKUP($C351,'[3]BIS Feb-26'!$C:$C,'[3]BIS Feb-26'!AD:AD,"",0)</f>
        <v>615</v>
      </c>
      <c r="CL351" s="29" t="str">
        <f>_xlfn.XLOOKUP($C351,'[3]BIS Feb-26'!$C:$C,'[3]BIS Feb-26'!AE:AE,"",0)</f>
        <v>115</v>
      </c>
      <c r="CM351" s="29" t="str">
        <f>_xlfn.XLOOKUP($C351,'[3]BIS Feb-26'!$C:$C,'[3]BIS Feb-26'!AF:AF,"",0)</f>
        <v>115</v>
      </c>
      <c r="CN351" s="29" t="str">
        <f>_xlfn.XLOOKUP($C351,'[3]BIS Feb-26'!$C:$C,'[3]BIS Feb-26'!AG:AG,"",0)</f>
        <v>115</v>
      </c>
      <c r="CO351" s="29" t="str">
        <f>_xlfn.XLOOKUP($C351,'[3]BIS Feb-26'!$C:$C,'[3]BIS Feb-26'!AH:AH,"",0)</f>
        <v>115</v>
      </c>
      <c r="CP351" s="29" t="str">
        <f>_xlfn.XLOOKUP($C351,'[3]BIS Feb-26'!$C:$C,'[3]BIS Feb-26'!AI:AI,"",0)</f>
        <v>615</v>
      </c>
      <c r="CQ351" s="29" t="str">
        <f>_xlfn.XLOOKUP($C351,'[3]BIS Feb-26'!$C:$C,'[3]BIS Feb-26'!AJ:AJ,"",0)</f>
        <v>1000</v>
      </c>
      <c r="CR351" s="29" t="str">
        <f>_xlfn.XLOOKUP($C351,'[3]BIS Feb-26'!$C:$C,'[3]BIS Feb-26'!AK:AK,"",0)</f>
        <v>615</v>
      </c>
      <c r="CS351" s="29" t="str">
        <f>_xlfn.XLOOKUP($C351,'[3]BIS Feb-26'!$C:$C,'[3]BIS Feb-26'!AL:AL,"",0)</f>
        <v>615</v>
      </c>
      <c r="CT351" s="29">
        <f>_xlfn.XLOOKUP($C351,'[3]BIS Feb-26'!$C:$C,'[3]BIS Feb-26'!AM:AM,"",0)</f>
        <v>0</v>
      </c>
      <c r="CU351" s="28">
        <f>_xlfn.XLOOKUP($C351,'[3]BIS Feb-26'!$C:$C,'[3]BIS Feb-26'!AN:AN,"",0)</f>
        <v>0</v>
      </c>
      <c r="CV351" s="28">
        <f>_xlfn.XLOOKUP($C351,'[3]BIS Feb-26'!$C:$C,'[3]BIS Feb-26'!AO:AO,"",0)</f>
        <v>0</v>
      </c>
      <c r="CW351" s="28">
        <f>_xlfn.XLOOKUP($C351,'[3]BIS Feb-26'!$C:$C,'[3]BIS Feb-26'!AP:AP,"",0)</f>
        <v>0</v>
      </c>
      <c r="CX351" s="28">
        <f>_xlfn.XLOOKUP($C351,'[3]BIS Feb-26'!$C:$C,'[3]BIS Feb-26'!AQ:AQ,"",0)</f>
        <v>0</v>
      </c>
      <c r="CY351" s="28">
        <f>_xlfn.XLOOKUP($C351,'[3]BIS Feb-26'!$C:$C,'[3]BIS Feb-26'!AR:AR,"",0)</f>
        <v>0</v>
      </c>
      <c r="CZ351" s="28">
        <f>_xlfn.XLOOKUP($C351,'[3]BIS Feb-26'!$C:$C,'[3]BIS Feb-26'!AS:AS,"",0)</f>
        <v>0</v>
      </c>
      <c r="DA351" s="28">
        <f>_xlfn.XLOOKUP($C351,'[3]BIS Feb-26'!$C:$C,'[3]BIS Feb-26'!AT:AT,"",0)</f>
        <v>0</v>
      </c>
      <c r="DB351" s="28">
        <f>_xlfn.XLOOKUP($C351,'[3]BIS Feb-26'!$C:$C,'[3]BIS Feb-26'!AU:AU,"",0)</f>
        <v>0</v>
      </c>
      <c r="DC351" s="28">
        <f>_xlfn.XLOOKUP($C351,'[3]BIS Feb-26'!$C:$C,'[3]BIS Feb-26'!AV:AV,"",0)</f>
        <v>0</v>
      </c>
      <c r="DD351" s="11">
        <f>_xlfn.XLOOKUP($C351,'[3]BIS Feb-26'!$C:$C,'[3]BIS Feb-26'!AW:AW,"",0)</f>
        <v>0</v>
      </c>
      <c r="DE351" s="11">
        <f>_xlfn.XLOOKUP($C351,'[3]BIS Feb-26'!$C:$C,'[3]BIS Feb-26'!AX:AX,"",0)</f>
        <v>0</v>
      </c>
      <c r="DF351" s="11">
        <f>_xlfn.XLOOKUP($C351,'[3]BIS Feb-26'!$C:$C,'[3]BIS Feb-26'!AY:AY,"",0)</f>
        <v>0</v>
      </c>
      <c r="DG351" s="11">
        <f t="shared" ca="1" si="144"/>
        <v>9</v>
      </c>
      <c r="DH351" s="11">
        <f t="shared" ca="1" si="145"/>
        <v>0</v>
      </c>
      <c r="DI351" s="11">
        <f t="shared" ca="1" si="146"/>
        <v>0</v>
      </c>
      <c r="DJ351" s="11" t="str">
        <f>_xlfn.XLOOKUP($C351,'[3]Active Customer Assets'!$D:$D,'[3]Active Customer Assets'!I:I,"",0)</f>
        <v>B (Below 100% potential spares purchased)</v>
      </c>
      <c r="DK351" s="28">
        <f>_xlfn.XLOOKUP($C351,'[3]Active Customer Assets'!$D:$D,'[3]Active Customer Assets'!J:J,"",0)</f>
        <v>45299.784722222197</v>
      </c>
      <c r="DL351" s="28">
        <f>_xlfn.XLOOKUP($C351,'[3]Active Customer Assets'!$D:$D,'[3]Active Customer Assets'!K:K,"",0)</f>
        <v>45287.229166666701</v>
      </c>
      <c r="DM351" s="28">
        <f>_xlfn.XLOOKUP($C351,'[3]Active Customer Assets'!$D:$D,'[3]Active Customer Assets'!L:L,"",0)</f>
        <v>46027.562719907401</v>
      </c>
      <c r="DN351" s="21">
        <f>_xlfn.XLOOKUP($C351,'[3]Active Customer Assets'!$D:$D,'[3]Active Customer Assets'!M:M,"",0)</f>
        <v>2035</v>
      </c>
      <c r="DO351" s="28">
        <f>_xlfn.XLOOKUP($C351,'[3]Active Customer Assets'!$D:$D,'[3]Active Customer Assets'!N:N,"",0)</f>
        <v>0</v>
      </c>
      <c r="DP351" s="28">
        <f>_xlfn.XLOOKUP($C351,'[3]Active Customer Assets'!$D:$D,'[3]Active Customer Assets'!O:O,"",0)</f>
        <v>0</v>
      </c>
      <c r="DQ351" s="28" t="str">
        <f>_xlfn.XLOOKUP($C351,'[3]Active Customer Assets'!$D:$D,'[3]Active Customer Assets'!P:P,"",0)</f>
        <v>Air lube Plus</v>
      </c>
      <c r="DR351" s="28">
        <f>_xlfn.XLOOKUP($C351,'[3]Active Customer Assets'!$D:$D,'[3]Active Customer Assets'!Q:Q,"",0)</f>
        <v>45367</v>
      </c>
      <c r="DS351" s="28">
        <f>_xlfn.XLOOKUP($C351,'[3]Active Customer Assets'!$D:$D,'[3]Active Customer Assets'!R:R,"",0)</f>
        <v>45367</v>
      </c>
      <c r="DT351" s="28">
        <f>_xlfn.XLOOKUP($C351,'[3]Active Customer Assets'!$D:$D,'[3]Active Customer Assets'!S:S,"",0)</f>
        <v>45367</v>
      </c>
      <c r="DU351" s="28">
        <f>_xlfn.XLOOKUP($C351,'[3]Active Customer Assets'!$D:$D,'[3]Active Customer Assets'!T:T,"",0)</f>
        <v>45367</v>
      </c>
      <c r="DV351" s="28">
        <f>_xlfn.XLOOKUP($C351,'[3]Active Customer Assets'!$D:$D,'[3]Active Customer Assets'!U:U,"",0)</f>
        <v>41714</v>
      </c>
      <c r="DW351" s="28">
        <f>_xlfn.XLOOKUP($C351,'[3]Active Customer Assets'!$D:$D,'[3]Active Customer Assets'!V:V,"",0)</f>
        <v>45367</v>
      </c>
      <c r="DX351" s="28">
        <f>_xlfn.XLOOKUP($C351,'[3]Active Customer Assets'!$D:$D,'[3]Active Customer Assets'!W:W,"",0)</f>
        <v>41714</v>
      </c>
      <c r="DY351" s="28">
        <f>_xlfn.XLOOKUP($C351,'[3]Active Customer Assets'!$D:$D,'[3]Active Customer Assets'!X:X,"",0)</f>
        <v>45367</v>
      </c>
      <c r="DZ351" s="28">
        <f>_xlfn.XLOOKUP($C351,'[3]Active Customer Assets'!$D:$D,'[3]Active Customer Assets'!Y:Y,"",0)</f>
        <v>45367</v>
      </c>
      <c r="EA351" s="28" t="str">
        <f>_xlfn.XLOOKUP($C351,'[3]Active Customer Assets'!$D:$D,'[3]Active Customer Assets'!Z:Z,"",0)</f>
        <v>615</v>
      </c>
      <c r="EB351" s="28" t="str">
        <f>_xlfn.XLOOKUP($C351,'[3]Active Customer Assets'!$D:$D,'[3]Active Customer Assets'!AA:AA,"",0)</f>
        <v>115</v>
      </c>
      <c r="EC351" s="28" t="str">
        <f>_xlfn.XLOOKUP($C351,'[3]Active Customer Assets'!$D:$D,'[3]Active Customer Assets'!AB:AB,"",0)</f>
        <v>115</v>
      </c>
      <c r="ED351" s="28" t="str">
        <f>_xlfn.XLOOKUP($C351,'[3]Active Customer Assets'!$D:$D,'[3]Active Customer Assets'!AC:AC,"",0)</f>
        <v>115</v>
      </c>
      <c r="EE351" s="28" t="str">
        <f>_xlfn.XLOOKUP($C351,'[3]Active Customer Assets'!$D:$D,'[3]Active Customer Assets'!AD:AD,"",0)</f>
        <v>115</v>
      </c>
      <c r="EF351" s="28" t="str">
        <f>_xlfn.XLOOKUP($C351,'[3]Active Customer Assets'!$D:$D,'[3]Active Customer Assets'!AE:AE,"",0)</f>
        <v>615</v>
      </c>
      <c r="EG351" s="28" t="str">
        <f>_xlfn.XLOOKUP($C351,'[3]Active Customer Assets'!$D:$D,'[3]Active Customer Assets'!AF:AF,"",0)</f>
        <v>1000</v>
      </c>
      <c r="EH351" s="28" t="str">
        <f>_xlfn.XLOOKUP($C351,'[3]Active Customer Assets'!$D:$D,'[3]Active Customer Assets'!AG:AG,"",0)</f>
        <v>615</v>
      </c>
      <c r="EI351" s="28" t="str">
        <f>_xlfn.XLOOKUP($C351,'[3]Active Customer Assets'!$D:$D,'[3]Active Customer Assets'!AH:AH,"",0)</f>
        <v>615</v>
      </c>
      <c r="EJ351" s="21">
        <f>_xlfn.XLOOKUP($C351,'[3]Active Customer Assets'!$D:$D,'[3]Active Customer Assets'!AI:AI,"",0)</f>
        <v>0</v>
      </c>
      <c r="EK351" s="35" t="str">
        <f>[3]!tbl_DPSAC[[#This Row],[Unit Status]]</f>
        <v>Active</v>
      </c>
    </row>
    <row r="352" spans="1:141" x14ac:dyDescent="0.15">
      <c r="A352" s="11">
        <f>ROW(tbl_DPSAC[[#This Row],[Sl. No.]])-1</f>
        <v>351</v>
      </c>
      <c r="B352" s="12" t="s">
        <v>196</v>
      </c>
      <c r="C352" s="12" t="s">
        <v>1927</v>
      </c>
      <c r="D352" s="12" t="s">
        <v>175</v>
      </c>
      <c r="E352" s="12" t="s">
        <v>176</v>
      </c>
      <c r="F352" s="12" t="s">
        <v>161</v>
      </c>
      <c r="G352" s="13" t="s">
        <v>1928</v>
      </c>
      <c r="H352" s="13" t="str">
        <f>_xlfn.XLOOKUP(C352,'[1]E&amp;DPSAC'!$K:$K,'[1]E&amp;DPSAC'!$E:$E,,0)</f>
        <v>MUNGER, BIHAR</v>
      </c>
      <c r="I352" s="13"/>
      <c r="J352" s="13">
        <v>9103242028</v>
      </c>
      <c r="K352" s="13">
        <v>9103242028</v>
      </c>
      <c r="L352" s="12" t="str">
        <f t="shared" ca="1" si="126"/>
        <v>Non - Warranty</v>
      </c>
      <c r="M352" s="14">
        <v>45013</v>
      </c>
      <c r="N352" s="15">
        <v>24</v>
      </c>
      <c r="O352" s="14">
        <f t="shared" si="125"/>
        <v>45747</v>
      </c>
      <c r="P352" s="11" t="s">
        <v>142</v>
      </c>
      <c r="Q352" s="19" t="str">
        <f>_xlfn.XLOOKUP(C352,'[2]Sch Calls'!$R:$R,'[2]Sch Calls'!$F:$F,"",0)</f>
        <v>CC-01374254</v>
      </c>
      <c r="R352" s="18">
        <f>_xlfn.XLOOKUP(C352,'[2]Sch Calls'!$R:$R,'[2]Sch Calls'!$A:$A,"",0)</f>
        <v>45520.519444444442</v>
      </c>
      <c r="S352" s="17">
        <f>_xlfn.XLOOKUP(C352,'[2]Sch Calls'!$R:$R,'[2]Sch Calls'!$B:$B,"",0)</f>
        <v>342</v>
      </c>
      <c r="T352" s="18">
        <f>_xlfn.XLOOKUP(C352,'[1]E&amp;DPSAC'!$K:$K,'[1]E&amp;DPSAC'!$W:$W,"",0)</f>
        <v>45308</v>
      </c>
      <c r="U352" s="17">
        <f>_xlfn.XLOOKUP(C352,'[1]E&amp;DPSAC'!$K:$K,'[1]E&amp;DPSAC'!$Z:$Z,"",0)</f>
        <v>106</v>
      </c>
      <c r="V352" s="17">
        <f>_xlfn.XLOOKUP(C352,'[2]1. All Calls'!$R:$R,'[2]1. All Calls'!$B:$B,"",0)</f>
        <v>1210</v>
      </c>
      <c r="W352" s="20">
        <f>_xlfn.XLOOKUP(C352,'[2]1. All Calls'!$R:$R,'[2]1. All Calls'!$A:$A,"",0)</f>
        <v>45966.660416666666</v>
      </c>
      <c r="X352" s="17">
        <f>_xlfn.XLOOKUP(C352,'[2]Sch Calls'!$R:$R,'[2]Sch Calls'!$AB:$AB,"",0)</f>
        <v>0</v>
      </c>
      <c r="Y352" s="17">
        <f t="shared" si="127"/>
        <v>-118</v>
      </c>
      <c r="Z352" s="17" t="str">
        <f t="shared" si="128"/>
        <v>Due</v>
      </c>
      <c r="AA352" s="21">
        <f t="shared" ca="1" si="129"/>
        <v>580.48055555555766</v>
      </c>
      <c r="AB352" s="21" t="str">
        <f t="shared" ca="1" si="130"/>
        <v>Due</v>
      </c>
      <c r="AC352" s="11">
        <f ca="1">tbl_DPSAC[[#This Row],[Current Month Due Count]]</f>
        <v>0</v>
      </c>
      <c r="AD352" s="11">
        <f ca="1">tbl_DPSAC[[#This Row],[Next Month Due2]]</f>
        <v>0</v>
      </c>
      <c r="AE352" s="11"/>
      <c r="AF352" s="11">
        <v>2</v>
      </c>
      <c r="AG352" s="17">
        <f t="shared" ca="1" si="131"/>
        <v>1479</v>
      </c>
      <c r="AH352" s="11" t="s">
        <v>1929</v>
      </c>
      <c r="AI352" s="11" t="s">
        <v>1930</v>
      </c>
      <c r="AJ352" s="11">
        <v>0</v>
      </c>
      <c r="AK352" s="11">
        <v>0</v>
      </c>
      <c r="AL352" s="11">
        <v>0</v>
      </c>
      <c r="AM352" s="11">
        <v>0</v>
      </c>
      <c r="AN352" s="11">
        <v>0</v>
      </c>
      <c r="AO352" s="11">
        <v>0</v>
      </c>
      <c r="AP352" s="11">
        <v>0</v>
      </c>
      <c r="AQ352" s="11">
        <v>0</v>
      </c>
      <c r="AR352" s="11">
        <v>0</v>
      </c>
      <c r="AS352" s="11">
        <v>0</v>
      </c>
      <c r="AT352" s="11">
        <v>0</v>
      </c>
      <c r="AU352" s="11">
        <v>0</v>
      </c>
      <c r="AV352" s="11">
        <v>0</v>
      </c>
      <c r="AW352" s="11">
        <v>0</v>
      </c>
      <c r="AX352" s="11" t="str">
        <f t="shared" ca="1" si="132"/>
        <v>3 Service Due</v>
      </c>
      <c r="AY352" s="17">
        <v>342</v>
      </c>
      <c r="AZ352" s="22">
        <v>45520</v>
      </c>
      <c r="BA352" s="17" t="s">
        <v>1931</v>
      </c>
      <c r="BB352" s="17">
        <v>1</v>
      </c>
      <c r="BC352" s="22">
        <v>45012</v>
      </c>
      <c r="BD352" s="17" t="s">
        <v>1932</v>
      </c>
      <c r="BE352" s="17">
        <v>106</v>
      </c>
      <c r="BF352" s="22">
        <v>45307</v>
      </c>
      <c r="BG352" s="17" t="s">
        <v>1933</v>
      </c>
      <c r="BH352" s="17">
        <v>106</v>
      </c>
      <c r="BI352" s="22">
        <v>45307</v>
      </c>
      <c r="BJ352" s="17" t="s">
        <v>1933</v>
      </c>
      <c r="BK352" s="17">
        <v>1</v>
      </c>
      <c r="BL352" s="22">
        <v>45012</v>
      </c>
      <c r="BM352" s="17" t="s">
        <v>1932</v>
      </c>
      <c r="BN352" s="23">
        <f t="shared" si="133"/>
        <v>45700</v>
      </c>
      <c r="BO352" s="23">
        <f t="shared" si="134"/>
        <v>45192</v>
      </c>
      <c r="BP352" s="23">
        <f t="shared" si="135"/>
        <v>45487</v>
      </c>
      <c r="BQ352" s="23">
        <f t="shared" si="136"/>
        <v>45487</v>
      </c>
      <c r="BR352" s="23">
        <f t="shared" si="147"/>
        <v>45377</v>
      </c>
      <c r="BS352" s="24">
        <f t="shared" ca="1" si="137"/>
        <v>-387</v>
      </c>
      <c r="BT352" s="25">
        <f t="shared" ca="1" si="138"/>
        <v>22</v>
      </c>
      <c r="BU352" s="25">
        <f t="shared" ca="1" si="139"/>
        <v>-623</v>
      </c>
      <c r="BV352" s="25">
        <f t="shared" ca="1" si="140"/>
        <v>-623</v>
      </c>
      <c r="BW352" s="25">
        <f t="shared" ca="1" si="141"/>
        <v>22</v>
      </c>
      <c r="BX352" s="26"/>
      <c r="BY352" s="11">
        <f t="shared" ca="1" si="142"/>
        <v>5</v>
      </c>
      <c r="BZ352" s="11">
        <f t="shared" ca="1" si="148"/>
        <v>0</v>
      </c>
      <c r="CA352" s="11">
        <f t="shared" ca="1" si="143"/>
        <v>0</v>
      </c>
      <c r="CB352" s="28">
        <f>_xlfn.XLOOKUP($C352,'[3]BIS Feb-26'!$C:$C,'[3]BIS Feb-26'!U:U,"",0)</f>
        <v>45307.770833333299</v>
      </c>
      <c r="CC352" s="28">
        <f>_xlfn.XLOOKUP($C352,'[3]BIS Feb-26'!$C:$C,'[3]BIS Feb-26'!V:V,"",0)</f>
        <v>0</v>
      </c>
      <c r="CD352" s="28">
        <f>_xlfn.XLOOKUP($C352,'[3]BIS Feb-26'!$C:$C,'[3]BIS Feb-26'!W:W,"",0)</f>
        <v>0</v>
      </c>
      <c r="CE352" s="28">
        <f>_xlfn.XLOOKUP($C352,'[3]BIS Feb-26'!$C:$C,'[3]BIS Feb-26'!X:X,"",0)</f>
        <v>45519.770833333299</v>
      </c>
      <c r="CF352" s="28">
        <f>_xlfn.XLOOKUP($C352,'[3]BIS Feb-26'!$C:$C,'[3]BIS Feb-26'!Y:Y,"",0)</f>
        <v>45519.770833333299</v>
      </c>
      <c r="CG352" s="28">
        <f>_xlfn.XLOOKUP($C352,'[3]BIS Feb-26'!$C:$C,'[3]BIS Feb-26'!Z:Z,"",0)</f>
        <v>0</v>
      </c>
      <c r="CH352" s="28">
        <f>_xlfn.XLOOKUP($C352,'[3]BIS Feb-26'!$C:$C,'[3]BIS Feb-26'!AA:AA,"",0)</f>
        <v>0</v>
      </c>
      <c r="CI352" s="28">
        <f>_xlfn.XLOOKUP($C352,'[3]BIS Feb-26'!$C:$C,'[3]BIS Feb-26'!AB:AB,"",0)</f>
        <v>0</v>
      </c>
      <c r="CJ352" s="28">
        <f>_xlfn.XLOOKUP($C352,'[3]BIS Feb-26'!$C:$C,'[3]BIS Feb-26'!AC:AC,"",0)</f>
        <v>0</v>
      </c>
      <c r="CK352" s="29" t="str">
        <f>_xlfn.XLOOKUP($C352,'[3]BIS Feb-26'!$C:$C,'[3]BIS Feb-26'!AD:AD,"",0)</f>
        <v>290</v>
      </c>
      <c r="CL352" s="29" t="str">
        <f>_xlfn.XLOOKUP($C352,'[3]BIS Feb-26'!$C:$C,'[3]BIS Feb-26'!AE:AE,"",0)</f>
        <v>290</v>
      </c>
      <c r="CM352" s="29" t="str">
        <f>_xlfn.XLOOKUP($C352,'[3]BIS Feb-26'!$C:$C,'[3]BIS Feb-26'!AF:AF,"",0)</f>
        <v>290</v>
      </c>
      <c r="CN352" s="29" t="str">
        <f>_xlfn.XLOOKUP($C352,'[3]BIS Feb-26'!$C:$C,'[3]BIS Feb-26'!AG:AG,"",0)</f>
        <v>290</v>
      </c>
      <c r="CO352" s="29" t="str">
        <f>_xlfn.XLOOKUP($C352,'[3]BIS Feb-26'!$C:$C,'[3]BIS Feb-26'!AH:AH,"",0)</f>
        <v>290</v>
      </c>
      <c r="CP352" s="29" t="str">
        <f>_xlfn.XLOOKUP($C352,'[3]BIS Feb-26'!$C:$C,'[3]BIS Feb-26'!AI:AI,"",0)</f>
        <v>290</v>
      </c>
      <c r="CQ352" s="29" t="str">
        <f>_xlfn.XLOOKUP($C352,'[3]BIS Feb-26'!$C:$C,'[3]BIS Feb-26'!AJ:AJ,"",0)</f>
        <v>1000</v>
      </c>
      <c r="CR352" s="29" t="str">
        <f>_xlfn.XLOOKUP($C352,'[3]BIS Feb-26'!$C:$C,'[3]BIS Feb-26'!AK:AK,"",0)</f>
        <v>290</v>
      </c>
      <c r="CS352" s="29" t="str">
        <f>_xlfn.XLOOKUP($C352,'[3]BIS Feb-26'!$C:$C,'[3]BIS Feb-26'!AL:AL,"",0)</f>
        <v>290</v>
      </c>
      <c r="CT352" s="29">
        <f>_xlfn.XLOOKUP($C352,'[3]BIS Feb-26'!$C:$C,'[3]BIS Feb-26'!AM:AM,"",0)</f>
        <v>2</v>
      </c>
      <c r="CU352" s="28">
        <f>_xlfn.XLOOKUP($C352,'[3]BIS Feb-26'!$C:$C,'[3]BIS Feb-26'!AN:AN,"",0)</f>
        <v>45487</v>
      </c>
      <c r="CV352" s="28">
        <f>_xlfn.XLOOKUP($C352,'[3]BIS Feb-26'!$C:$C,'[3]BIS Feb-26'!AO:AO,"",0)</f>
        <v>46082</v>
      </c>
      <c r="CW352" s="28">
        <f>_xlfn.XLOOKUP($C352,'[3]BIS Feb-26'!$C:$C,'[3]BIS Feb-26'!AP:AP,"",0)</f>
        <v>46082</v>
      </c>
      <c r="CX352" s="28">
        <f>_xlfn.XLOOKUP($C352,'[3]BIS Feb-26'!$C:$C,'[3]BIS Feb-26'!AQ:AQ,"",0)</f>
        <v>45699</v>
      </c>
      <c r="CY352" s="28">
        <f>_xlfn.XLOOKUP($C352,'[3]BIS Feb-26'!$C:$C,'[3]BIS Feb-26'!AR:AR,"",0)</f>
        <v>45699</v>
      </c>
      <c r="CZ352" s="28">
        <f>_xlfn.XLOOKUP($C352,'[3]BIS Feb-26'!$C:$C,'[3]BIS Feb-26'!AS:AS,"",0)</f>
        <v>46111</v>
      </c>
      <c r="DA352" s="28">
        <f>_xlfn.XLOOKUP($C352,'[3]BIS Feb-26'!$C:$C,'[3]BIS Feb-26'!AT:AT,"",0)</f>
        <v>46059</v>
      </c>
      <c r="DB352" s="28">
        <f>_xlfn.XLOOKUP($C352,'[3]BIS Feb-26'!$C:$C,'[3]BIS Feb-26'!AU:AU,"",0)</f>
        <v>46036</v>
      </c>
      <c r="DC352" s="28">
        <f>_xlfn.XLOOKUP($C352,'[3]BIS Feb-26'!$C:$C,'[3]BIS Feb-26'!AV:AV,"",0)</f>
        <v>46085</v>
      </c>
      <c r="DD352" s="11">
        <f>_xlfn.XLOOKUP($C352,'[3]BIS Feb-26'!$C:$C,'[3]BIS Feb-26'!AW:AW,"",0)</f>
        <v>1</v>
      </c>
      <c r="DE352" s="11">
        <f>_xlfn.XLOOKUP($C352,'[3]BIS Feb-26'!$C:$C,'[3]BIS Feb-26'!AX:AX,"",0)</f>
        <v>1</v>
      </c>
      <c r="DF352" s="11">
        <f>_xlfn.XLOOKUP($C352,'[3]BIS Feb-26'!$C:$C,'[3]BIS Feb-26'!AY:AY,"",0)</f>
        <v>1</v>
      </c>
      <c r="DG352" s="11">
        <f t="shared" ca="1" si="144"/>
        <v>5</v>
      </c>
      <c r="DH352" s="11">
        <f t="shared" ca="1" si="145"/>
        <v>4</v>
      </c>
      <c r="DI352" s="11">
        <f t="shared" ca="1" si="146"/>
        <v>0</v>
      </c>
      <c r="DJ352" s="11" t="str">
        <f>_xlfn.XLOOKUP($C352,'[3]Active Customer Assets'!$D:$D,'[3]Active Customer Assets'!I:I,"",0)</f>
        <v>A (100% potential spares purchased)</v>
      </c>
      <c r="DK352" s="28">
        <f>_xlfn.XLOOKUP($C352,'[3]Active Customer Assets'!$D:$D,'[3]Active Customer Assets'!J:J,"",0)</f>
        <v>45013.224999999999</v>
      </c>
      <c r="DL352" s="28">
        <f>_xlfn.XLOOKUP($C352,'[3]Active Customer Assets'!$D:$D,'[3]Active Customer Assets'!K:K,"",0)</f>
        <v>45009.229166666701</v>
      </c>
      <c r="DM352" s="28">
        <f>_xlfn.XLOOKUP($C352,'[3]Active Customer Assets'!$D:$D,'[3]Active Customer Assets'!L:L,"",0)</f>
        <v>45966.661493055602</v>
      </c>
      <c r="DN352" s="21">
        <f>_xlfn.XLOOKUP($C352,'[3]Active Customer Assets'!$D:$D,'[3]Active Customer Assets'!M:M,"",0)</f>
        <v>1210</v>
      </c>
      <c r="DO352" s="28">
        <f>_xlfn.XLOOKUP($C352,'[3]Active Customer Assets'!$D:$D,'[3]Active Customer Assets'!N:N,"",0)</f>
        <v>0</v>
      </c>
      <c r="DP352" s="28">
        <f>_xlfn.XLOOKUP($C352,'[3]Active Customer Assets'!$D:$D,'[3]Active Customer Assets'!O:O,"",0)</f>
        <v>0</v>
      </c>
      <c r="DQ352" s="28" t="str">
        <f>_xlfn.XLOOKUP($C352,'[3]Active Customer Assets'!$D:$D,'[3]Active Customer Assets'!P:P,"",0)</f>
        <v>Air lube Plus</v>
      </c>
      <c r="DR352" s="28">
        <f>_xlfn.XLOOKUP($C352,'[3]Active Customer Assets'!$D:$D,'[3]Active Customer Assets'!Q:Q,"",0)</f>
        <v>45308</v>
      </c>
      <c r="DS352" s="28">
        <f>_xlfn.XLOOKUP($C352,'[3]Active Customer Assets'!$D:$D,'[3]Active Customer Assets'!R:R,"",0)</f>
        <v>0</v>
      </c>
      <c r="DT352" s="28">
        <f>_xlfn.XLOOKUP($C352,'[3]Active Customer Assets'!$D:$D,'[3]Active Customer Assets'!S:S,"",0)</f>
        <v>0</v>
      </c>
      <c r="DU352" s="28">
        <f>_xlfn.XLOOKUP($C352,'[3]Active Customer Assets'!$D:$D,'[3]Active Customer Assets'!T:T,"",0)</f>
        <v>45520</v>
      </c>
      <c r="DV352" s="28">
        <f>_xlfn.XLOOKUP($C352,'[3]Active Customer Assets'!$D:$D,'[3]Active Customer Assets'!U:U,"",0)</f>
        <v>45520</v>
      </c>
      <c r="DW352" s="28">
        <f>_xlfn.XLOOKUP($C352,'[3]Active Customer Assets'!$D:$D,'[3]Active Customer Assets'!V:V,"",0)</f>
        <v>0</v>
      </c>
      <c r="DX352" s="28">
        <f>_xlfn.XLOOKUP($C352,'[3]Active Customer Assets'!$D:$D,'[3]Active Customer Assets'!W:W,"",0)</f>
        <v>0</v>
      </c>
      <c r="DY352" s="28">
        <f>_xlfn.XLOOKUP($C352,'[3]Active Customer Assets'!$D:$D,'[3]Active Customer Assets'!X:X,"",0)</f>
        <v>0</v>
      </c>
      <c r="DZ352" s="28">
        <f>_xlfn.XLOOKUP($C352,'[3]Active Customer Assets'!$D:$D,'[3]Active Customer Assets'!Y:Y,"",0)</f>
        <v>0</v>
      </c>
      <c r="EA352" s="28" t="str">
        <f>_xlfn.XLOOKUP($C352,'[3]Active Customer Assets'!$D:$D,'[3]Active Customer Assets'!Z:Z,"",0)</f>
        <v>290</v>
      </c>
      <c r="EB352" s="28" t="str">
        <f>_xlfn.XLOOKUP($C352,'[3]Active Customer Assets'!$D:$D,'[3]Active Customer Assets'!AA:AA,"",0)</f>
        <v>290</v>
      </c>
      <c r="EC352" s="28" t="str">
        <f>_xlfn.XLOOKUP($C352,'[3]Active Customer Assets'!$D:$D,'[3]Active Customer Assets'!AB:AB,"",0)</f>
        <v>290</v>
      </c>
      <c r="ED352" s="28" t="str">
        <f>_xlfn.XLOOKUP($C352,'[3]Active Customer Assets'!$D:$D,'[3]Active Customer Assets'!AC:AC,"",0)</f>
        <v>290</v>
      </c>
      <c r="EE352" s="28" t="str">
        <f>_xlfn.XLOOKUP($C352,'[3]Active Customer Assets'!$D:$D,'[3]Active Customer Assets'!AD:AD,"",0)</f>
        <v>290</v>
      </c>
      <c r="EF352" s="28" t="str">
        <f>_xlfn.XLOOKUP($C352,'[3]Active Customer Assets'!$D:$D,'[3]Active Customer Assets'!AE:AE,"",0)</f>
        <v>290</v>
      </c>
      <c r="EG352" s="28" t="str">
        <f>_xlfn.XLOOKUP($C352,'[3]Active Customer Assets'!$D:$D,'[3]Active Customer Assets'!AF:AF,"",0)</f>
        <v>1000</v>
      </c>
      <c r="EH352" s="28" t="str">
        <f>_xlfn.XLOOKUP($C352,'[3]Active Customer Assets'!$D:$D,'[3]Active Customer Assets'!AG:AG,"",0)</f>
        <v>290</v>
      </c>
      <c r="EI352" s="28" t="str">
        <f>_xlfn.XLOOKUP($C352,'[3]Active Customer Assets'!$D:$D,'[3]Active Customer Assets'!AH:AH,"",0)</f>
        <v>290</v>
      </c>
      <c r="EJ352" s="21">
        <f>_xlfn.XLOOKUP($C352,'[3]Active Customer Assets'!$D:$D,'[3]Active Customer Assets'!AI:AI,"",0)</f>
        <v>2</v>
      </c>
      <c r="EK352" s="35" t="str">
        <f>[3]!tbl_DPSAC[[#This Row],[Unit Status]]</f>
        <v>Active</v>
      </c>
    </row>
    <row r="353" spans="1:141" ht="31.5" x14ac:dyDescent="0.15">
      <c r="A353" s="11">
        <f>ROW(tbl_DPSAC[[#This Row],[Sl. No.]])-1</f>
        <v>352</v>
      </c>
      <c r="B353" s="12" t="s">
        <v>136</v>
      </c>
      <c r="C353" s="12" t="s">
        <v>1934</v>
      </c>
      <c r="D353" s="12" t="s">
        <v>1491</v>
      </c>
      <c r="E353" s="12" t="s">
        <v>1492</v>
      </c>
      <c r="F353" s="12" t="s">
        <v>161</v>
      </c>
      <c r="G353" s="13" t="s">
        <v>659</v>
      </c>
      <c r="H353" s="13" t="str">
        <f>_xlfn.XLOOKUP(C353,'[1]E&amp;DPSAC'!$K:$K,'[1]E&amp;DPSAC'!$E:$E,,0)</f>
        <v>TETULMARI, DHANBAD</v>
      </c>
      <c r="I353" s="13"/>
      <c r="J353" s="13">
        <v>9934169104</v>
      </c>
      <c r="K353" s="13">
        <v>7488698499</v>
      </c>
      <c r="L353" s="12" t="str">
        <f t="shared" ca="1" si="126"/>
        <v>Non - Warranty</v>
      </c>
      <c r="M353" s="14">
        <v>45307</v>
      </c>
      <c r="N353" s="15">
        <v>24</v>
      </c>
      <c r="O353" s="14">
        <f t="shared" si="125"/>
        <v>46053</v>
      </c>
      <c r="P353" s="11" t="s">
        <v>213</v>
      </c>
      <c r="Q353" s="19" t="str">
        <f>_xlfn.XLOOKUP(C353,'[2]Sch Calls'!$R:$R,'[2]Sch Calls'!$F:$F,"",0)</f>
        <v>CC-01938502</v>
      </c>
      <c r="R353" s="18">
        <f>_xlfn.XLOOKUP(C353,'[2]Sch Calls'!$R:$R,'[2]Sch Calls'!$A:$A,"",0)</f>
        <v>46034.526226851798</v>
      </c>
      <c r="S353" s="17">
        <f>_xlfn.XLOOKUP(C353,'[2]Sch Calls'!$R:$R,'[2]Sch Calls'!$B:$B,"",0)</f>
        <v>1500</v>
      </c>
      <c r="T353" s="18">
        <f>_xlfn.XLOOKUP(C353,'[1]E&amp;DPSAC'!$K:$K,'[1]E&amp;DPSAC'!$W:$W,"",0)</f>
        <v>46032</v>
      </c>
      <c r="U353" s="17">
        <f>_xlfn.XLOOKUP(C353,'[1]E&amp;DPSAC'!$K:$K,'[1]E&amp;DPSAC'!$Z:$Z,"",0)</f>
        <v>869</v>
      </c>
      <c r="V353" s="17">
        <f>_xlfn.XLOOKUP(C353,'[2]1. All Calls'!$R:$R,'[2]1. All Calls'!$B:$B,"",0)</f>
        <v>1500</v>
      </c>
      <c r="W353" s="20">
        <f>_xlfn.XLOOKUP(C353,'[2]1. All Calls'!$R:$R,'[2]1. All Calls'!$A:$A,"",0)</f>
        <v>46034.526226851798</v>
      </c>
      <c r="X353" s="17" t="str">
        <f>_xlfn.XLOOKUP(C353,'[2]Sch Calls'!$R:$R,'[2]Sch Calls'!$AB:$AB,"",0)</f>
        <v>Attend the site for scheduled service so drained oil from the cooler and drained oil from the tank total 37 liters oil drain. Then change the air filter for the compressor and engine both sides, change oil filter, change the air oil separator, change the spare kit for 1500 hours. Then change ELGi air lube Plus oil 40 liters. Then start the unit found running ok.</v>
      </c>
      <c r="Y353" s="17">
        <f t="shared" si="127"/>
        <v>750</v>
      </c>
      <c r="Z353" s="17" t="str">
        <f t="shared" si="128"/>
        <v>Done</v>
      </c>
      <c r="AA353" s="21">
        <f t="shared" ca="1" si="129"/>
        <v>66.473773148201872</v>
      </c>
      <c r="AB353" s="21" t="str">
        <f t="shared" ca="1" si="130"/>
        <v>Done</v>
      </c>
      <c r="AC353" s="11">
        <f ca="1">tbl_DPSAC[[#This Row],[Current Month Due Count]]</f>
        <v>0</v>
      </c>
      <c r="AD353" s="11">
        <f ca="1">tbl_DPSAC[[#This Row],[Next Month Due2]]</f>
        <v>0</v>
      </c>
      <c r="AE353" s="11"/>
      <c r="AF353" s="11">
        <v>2</v>
      </c>
      <c r="AG353" s="17">
        <f t="shared" ca="1" si="131"/>
        <v>1633</v>
      </c>
      <c r="AH353" s="27" t="s">
        <v>1935</v>
      </c>
      <c r="AI353" s="11" t="s">
        <v>1936</v>
      </c>
      <c r="AJ353" s="11">
        <v>0</v>
      </c>
      <c r="AK353" s="11">
        <v>0</v>
      </c>
      <c r="AL353" s="11">
        <v>0</v>
      </c>
      <c r="AM353" s="11">
        <v>0</v>
      </c>
      <c r="AN353" s="11">
        <v>0</v>
      </c>
      <c r="AO353" s="11">
        <v>0</v>
      </c>
      <c r="AP353" s="11">
        <v>0</v>
      </c>
      <c r="AQ353" s="11">
        <v>0</v>
      </c>
      <c r="AR353" s="11">
        <v>0</v>
      </c>
      <c r="AS353" s="11">
        <v>0</v>
      </c>
      <c r="AT353" s="11">
        <v>0</v>
      </c>
      <c r="AU353" s="11">
        <v>0</v>
      </c>
      <c r="AV353" s="11">
        <v>0</v>
      </c>
      <c r="AW353" s="11">
        <v>0</v>
      </c>
      <c r="AX353" s="11" t="str">
        <f t="shared" ca="1" si="132"/>
        <v>No Service Dues</v>
      </c>
      <c r="AY353" s="17">
        <v>1500</v>
      </c>
      <c r="AZ353" s="22">
        <v>46034</v>
      </c>
      <c r="BA353" s="17" t="s">
        <v>1937</v>
      </c>
      <c r="BB353" s="17">
        <v>1500</v>
      </c>
      <c r="BC353" s="22">
        <v>46034</v>
      </c>
      <c r="BD353" s="17" t="s">
        <v>1937</v>
      </c>
      <c r="BE353" s="17">
        <v>1500</v>
      </c>
      <c r="BF353" s="22">
        <v>46034</v>
      </c>
      <c r="BG353" s="17" t="s">
        <v>1937</v>
      </c>
      <c r="BH353" s="17">
        <v>1500</v>
      </c>
      <c r="BI353" s="22">
        <v>46034</v>
      </c>
      <c r="BJ353" s="17" t="s">
        <v>1937</v>
      </c>
      <c r="BK353" s="17">
        <v>1500</v>
      </c>
      <c r="BL353" s="22">
        <v>46034</v>
      </c>
      <c r="BM353" s="17" t="s">
        <v>1937</v>
      </c>
      <c r="BN353" s="23">
        <f t="shared" si="133"/>
        <v>46214</v>
      </c>
      <c r="BO353" s="23">
        <f t="shared" si="134"/>
        <v>46214</v>
      </c>
      <c r="BP353" s="23">
        <f t="shared" si="135"/>
        <v>46214</v>
      </c>
      <c r="BQ353" s="23">
        <f t="shared" si="136"/>
        <v>46214</v>
      </c>
      <c r="BR353" s="23">
        <f t="shared" si="147"/>
        <v>46399</v>
      </c>
      <c r="BS353" s="24">
        <f t="shared" ca="1" si="137"/>
        <v>617</v>
      </c>
      <c r="BT353" s="25">
        <f t="shared" ca="1" si="138"/>
        <v>1367</v>
      </c>
      <c r="BU353" s="25">
        <f t="shared" ca="1" si="139"/>
        <v>617</v>
      </c>
      <c r="BV353" s="25">
        <f t="shared" ca="1" si="140"/>
        <v>617</v>
      </c>
      <c r="BW353" s="25">
        <f t="shared" ca="1" si="141"/>
        <v>1367</v>
      </c>
      <c r="BX353" s="26"/>
      <c r="BY353" s="11">
        <f t="shared" ca="1" si="142"/>
        <v>0</v>
      </c>
      <c r="BZ353" s="11">
        <f t="shared" ca="1" si="148"/>
        <v>0</v>
      </c>
      <c r="CA353" s="11">
        <f t="shared" ca="1" si="143"/>
        <v>0</v>
      </c>
      <c r="CB353" s="28">
        <f>_xlfn.XLOOKUP($C353,'[3]BIS Feb-26'!$C:$C,'[3]BIS Feb-26'!U:U,"",0)</f>
        <v>46033.770833333299</v>
      </c>
      <c r="CC353" s="28">
        <f>_xlfn.XLOOKUP($C353,'[3]BIS Feb-26'!$C:$C,'[3]BIS Feb-26'!V:V,"",0)</f>
        <v>46033.770833333299</v>
      </c>
      <c r="CD353" s="28">
        <f>_xlfn.XLOOKUP($C353,'[3]BIS Feb-26'!$C:$C,'[3]BIS Feb-26'!W:W,"",0)</f>
        <v>46033.770833333299</v>
      </c>
      <c r="CE353" s="28">
        <f>_xlfn.XLOOKUP($C353,'[3]BIS Feb-26'!$C:$C,'[3]BIS Feb-26'!X:X,"",0)</f>
        <v>46033.770833333299</v>
      </c>
      <c r="CF353" s="28">
        <f>_xlfn.XLOOKUP($C353,'[3]BIS Feb-26'!$C:$C,'[3]BIS Feb-26'!Y:Y,"",0)</f>
        <v>46033.770833333299</v>
      </c>
      <c r="CG353" s="28">
        <f>_xlfn.XLOOKUP($C353,'[3]BIS Feb-26'!$C:$C,'[3]BIS Feb-26'!Z:Z,"",0)</f>
        <v>46033.770833333299</v>
      </c>
      <c r="CH353" s="28">
        <f>_xlfn.XLOOKUP($C353,'[3]BIS Feb-26'!$C:$C,'[3]BIS Feb-26'!AA:AA,"",0)</f>
        <v>46034.770833333299</v>
      </c>
      <c r="CI353" s="28">
        <f>_xlfn.XLOOKUP($C353,'[3]BIS Feb-26'!$C:$C,'[3]BIS Feb-26'!AB:AB,"",0)</f>
        <v>46033.770833333299</v>
      </c>
      <c r="CJ353" s="28">
        <f>_xlfn.XLOOKUP($C353,'[3]BIS Feb-26'!$C:$C,'[3]BIS Feb-26'!AC:AC,"",0)</f>
        <v>45672.770833333299</v>
      </c>
      <c r="CK353" s="29" t="str">
        <f>_xlfn.XLOOKUP($C353,'[3]BIS Feb-26'!$C:$C,'[3]BIS Feb-26'!AD:AD,"",0)</f>
        <v>1500</v>
      </c>
      <c r="CL353" s="29" t="str">
        <f>_xlfn.XLOOKUP($C353,'[3]BIS Feb-26'!$C:$C,'[3]BIS Feb-26'!AE:AE,"",0)</f>
        <v>750</v>
      </c>
      <c r="CM353" s="29" t="str">
        <f>_xlfn.XLOOKUP($C353,'[3]BIS Feb-26'!$C:$C,'[3]BIS Feb-26'!AF:AF,"",0)</f>
        <v>500</v>
      </c>
      <c r="CN353" s="29" t="str">
        <f>_xlfn.XLOOKUP($C353,'[3]BIS Feb-26'!$C:$C,'[3]BIS Feb-26'!AG:AG,"",0)</f>
        <v>750</v>
      </c>
      <c r="CO353" s="29" t="str">
        <f>_xlfn.XLOOKUP($C353,'[3]BIS Feb-26'!$C:$C,'[3]BIS Feb-26'!AH:AH,"",0)</f>
        <v>750</v>
      </c>
      <c r="CP353" s="29" t="str">
        <f>_xlfn.XLOOKUP($C353,'[3]BIS Feb-26'!$C:$C,'[3]BIS Feb-26'!AI:AI,"",0)</f>
        <v>1500</v>
      </c>
      <c r="CQ353" s="29" t="str">
        <f>_xlfn.XLOOKUP($C353,'[3]BIS Feb-26'!$C:$C,'[3]BIS Feb-26'!AJ:AJ,"",0)</f>
        <v>1000</v>
      </c>
      <c r="CR353" s="29" t="str">
        <f>_xlfn.XLOOKUP($C353,'[3]BIS Feb-26'!$C:$C,'[3]BIS Feb-26'!AK:AK,"",0)</f>
        <v>1500</v>
      </c>
      <c r="CS353" s="29" t="str">
        <f>_xlfn.XLOOKUP($C353,'[3]BIS Feb-26'!$C:$C,'[3]BIS Feb-26'!AL:AL,"",0)</f>
        <v>1500</v>
      </c>
      <c r="CT353" s="29">
        <f>_xlfn.XLOOKUP($C353,'[3]BIS Feb-26'!$C:$C,'[3]BIS Feb-26'!AM:AM,"",0)</f>
        <v>7</v>
      </c>
      <c r="CU353" s="28">
        <f>_xlfn.XLOOKUP($C353,'[3]BIS Feb-26'!$C:$C,'[3]BIS Feb-26'!AN:AN,"",0)</f>
        <v>46213</v>
      </c>
      <c r="CV353" s="28">
        <f>_xlfn.XLOOKUP($C353,'[3]BIS Feb-26'!$C:$C,'[3]BIS Feb-26'!AO:AO,"",0)</f>
        <v>46142</v>
      </c>
      <c r="CW353" s="28">
        <f>_xlfn.XLOOKUP($C353,'[3]BIS Feb-26'!$C:$C,'[3]BIS Feb-26'!AP:AP,"",0)</f>
        <v>46106</v>
      </c>
      <c r="CX353" s="28">
        <f>_xlfn.XLOOKUP($C353,'[3]BIS Feb-26'!$C:$C,'[3]BIS Feb-26'!AQ:AQ,"",0)</f>
        <v>46142</v>
      </c>
      <c r="CY353" s="28">
        <f>_xlfn.XLOOKUP($C353,'[3]BIS Feb-26'!$C:$C,'[3]BIS Feb-26'!AR:AR,"",0)</f>
        <v>46142</v>
      </c>
      <c r="CZ353" s="28">
        <f>_xlfn.XLOOKUP($C353,'[3]BIS Feb-26'!$C:$C,'[3]BIS Feb-26'!AS:AS,"",0)</f>
        <v>46249</v>
      </c>
      <c r="DA353" s="28">
        <f>_xlfn.XLOOKUP($C353,'[3]BIS Feb-26'!$C:$C,'[3]BIS Feb-26'!AT:AT,"",0)</f>
        <v>46177</v>
      </c>
      <c r="DB353" s="28">
        <f>_xlfn.XLOOKUP($C353,'[3]BIS Feb-26'!$C:$C,'[3]BIS Feb-26'!AU:AU,"",0)</f>
        <v>46213</v>
      </c>
      <c r="DC353" s="28">
        <f>_xlfn.XLOOKUP($C353,'[3]BIS Feb-26'!$C:$C,'[3]BIS Feb-26'!AV:AV,"",0)</f>
        <v>46037</v>
      </c>
      <c r="DD353" s="11">
        <f>_xlfn.XLOOKUP($C353,'[3]BIS Feb-26'!$C:$C,'[3]BIS Feb-26'!AW:AW,"",0)</f>
        <v>1</v>
      </c>
      <c r="DE353" s="11">
        <f>_xlfn.XLOOKUP($C353,'[3]BIS Feb-26'!$C:$C,'[3]BIS Feb-26'!AX:AX,"",0)</f>
        <v>0</v>
      </c>
      <c r="DF353" s="11">
        <f>_xlfn.XLOOKUP($C353,'[3]BIS Feb-26'!$C:$C,'[3]BIS Feb-26'!AY:AY,"",0)</f>
        <v>1</v>
      </c>
      <c r="DG353" s="11">
        <f t="shared" ca="1" si="144"/>
        <v>1</v>
      </c>
      <c r="DH353" s="11">
        <f t="shared" ca="1" si="145"/>
        <v>1</v>
      </c>
      <c r="DI353" s="11">
        <f t="shared" ca="1" si="146"/>
        <v>3</v>
      </c>
      <c r="DJ353" s="11" t="str">
        <f>_xlfn.XLOOKUP($C353,'[3]Active Customer Assets'!$D:$D,'[3]Active Customer Assets'!I:I,"",0)</f>
        <v>B (Below 100% potential spares purchased)</v>
      </c>
      <c r="DK353" s="28">
        <f>_xlfn.XLOOKUP($C353,'[3]Active Customer Assets'!$D:$D,'[3]Active Customer Assets'!J:J,"",0)</f>
        <v>45307</v>
      </c>
      <c r="DL353" s="28">
        <f>_xlfn.XLOOKUP($C353,'[3]Active Customer Assets'!$D:$D,'[3]Active Customer Assets'!K:K,"",0)</f>
        <v>45288.229166666701</v>
      </c>
      <c r="DM353" s="28">
        <f>_xlfn.XLOOKUP($C353,'[3]Active Customer Assets'!$D:$D,'[3]Active Customer Assets'!L:L,"",0)</f>
        <v>46035.463900463001</v>
      </c>
      <c r="DN353" s="21">
        <f>_xlfn.XLOOKUP($C353,'[3]Active Customer Assets'!$D:$D,'[3]Active Customer Assets'!M:M,"",0)</f>
        <v>1500</v>
      </c>
      <c r="DO353" s="28">
        <f>_xlfn.XLOOKUP($C353,'[3]Active Customer Assets'!$D:$D,'[3]Active Customer Assets'!N:N,"",0)</f>
        <v>0</v>
      </c>
      <c r="DP353" s="28">
        <f>_xlfn.XLOOKUP($C353,'[3]Active Customer Assets'!$D:$D,'[3]Active Customer Assets'!O:O,"",0)</f>
        <v>0</v>
      </c>
      <c r="DQ353" s="28" t="str">
        <f>_xlfn.XLOOKUP($C353,'[3]Active Customer Assets'!$D:$D,'[3]Active Customer Assets'!P:P,"",0)</f>
        <v>Air lube Plus</v>
      </c>
      <c r="DR353" s="28">
        <f>_xlfn.XLOOKUP($C353,'[3]Active Customer Assets'!$D:$D,'[3]Active Customer Assets'!Q:Q,"",0)</f>
        <v>46034</v>
      </c>
      <c r="DS353" s="28">
        <f>_xlfn.XLOOKUP($C353,'[3]Active Customer Assets'!$D:$D,'[3]Active Customer Assets'!R:R,"",0)</f>
        <v>46034</v>
      </c>
      <c r="DT353" s="28">
        <f>_xlfn.XLOOKUP($C353,'[3]Active Customer Assets'!$D:$D,'[3]Active Customer Assets'!S:S,"",0)</f>
        <v>46034</v>
      </c>
      <c r="DU353" s="28">
        <f>_xlfn.XLOOKUP($C353,'[3]Active Customer Assets'!$D:$D,'[3]Active Customer Assets'!T:T,"",0)</f>
        <v>46034</v>
      </c>
      <c r="DV353" s="28">
        <f>_xlfn.XLOOKUP($C353,'[3]Active Customer Assets'!$D:$D,'[3]Active Customer Assets'!U:U,"",0)</f>
        <v>46034</v>
      </c>
      <c r="DW353" s="28">
        <f>_xlfn.XLOOKUP($C353,'[3]Active Customer Assets'!$D:$D,'[3]Active Customer Assets'!V:V,"",0)</f>
        <v>46034</v>
      </c>
      <c r="DX353" s="28">
        <f>_xlfn.XLOOKUP($C353,'[3]Active Customer Assets'!$D:$D,'[3]Active Customer Assets'!W:W,"",0)</f>
        <v>46035</v>
      </c>
      <c r="DY353" s="28">
        <f>_xlfn.XLOOKUP($C353,'[3]Active Customer Assets'!$D:$D,'[3]Active Customer Assets'!X:X,"",0)</f>
        <v>46034</v>
      </c>
      <c r="DZ353" s="28">
        <f>_xlfn.XLOOKUP($C353,'[3]Active Customer Assets'!$D:$D,'[3]Active Customer Assets'!Y:Y,"",0)</f>
        <v>45673</v>
      </c>
      <c r="EA353" s="28" t="str">
        <f>_xlfn.XLOOKUP($C353,'[3]Active Customer Assets'!$D:$D,'[3]Active Customer Assets'!Z:Z,"",0)</f>
        <v>1500</v>
      </c>
      <c r="EB353" s="28" t="str">
        <f>_xlfn.XLOOKUP($C353,'[3]Active Customer Assets'!$D:$D,'[3]Active Customer Assets'!AA:AA,"",0)</f>
        <v>750</v>
      </c>
      <c r="EC353" s="28" t="str">
        <f>_xlfn.XLOOKUP($C353,'[3]Active Customer Assets'!$D:$D,'[3]Active Customer Assets'!AB:AB,"",0)</f>
        <v>500</v>
      </c>
      <c r="ED353" s="28" t="str">
        <f>_xlfn.XLOOKUP($C353,'[3]Active Customer Assets'!$D:$D,'[3]Active Customer Assets'!AC:AC,"",0)</f>
        <v>750</v>
      </c>
      <c r="EE353" s="28" t="str">
        <f>_xlfn.XLOOKUP($C353,'[3]Active Customer Assets'!$D:$D,'[3]Active Customer Assets'!AD:AD,"",0)</f>
        <v>750</v>
      </c>
      <c r="EF353" s="28" t="str">
        <f>_xlfn.XLOOKUP($C353,'[3]Active Customer Assets'!$D:$D,'[3]Active Customer Assets'!AE:AE,"",0)</f>
        <v>1500</v>
      </c>
      <c r="EG353" s="28" t="str">
        <f>_xlfn.XLOOKUP($C353,'[3]Active Customer Assets'!$D:$D,'[3]Active Customer Assets'!AF:AF,"",0)</f>
        <v>1000</v>
      </c>
      <c r="EH353" s="28" t="str">
        <f>_xlfn.XLOOKUP($C353,'[3]Active Customer Assets'!$D:$D,'[3]Active Customer Assets'!AG:AG,"",0)</f>
        <v>1500</v>
      </c>
      <c r="EI353" s="28" t="str">
        <f>_xlfn.XLOOKUP($C353,'[3]Active Customer Assets'!$D:$D,'[3]Active Customer Assets'!AH:AH,"",0)</f>
        <v>1500</v>
      </c>
      <c r="EJ353" s="21">
        <f>_xlfn.XLOOKUP($C353,'[3]Active Customer Assets'!$D:$D,'[3]Active Customer Assets'!AI:AI,"",0)</f>
        <v>7</v>
      </c>
      <c r="EK353" s="35" t="str">
        <f>[3]!tbl_DPSAC[[#This Row],[Unit Status]]</f>
        <v>Active</v>
      </c>
    </row>
    <row r="354" spans="1:141" x14ac:dyDescent="0.15">
      <c r="A354" s="11">
        <f>ROW(tbl_DPSAC[[#This Row],[Sl. No.]])-1</f>
        <v>353</v>
      </c>
      <c r="B354" s="12" t="s">
        <v>136</v>
      </c>
      <c r="C354" s="12" t="s">
        <v>1938</v>
      </c>
      <c r="D354" s="12" t="s">
        <v>638</v>
      </c>
      <c r="E354" s="11" t="s">
        <v>639</v>
      </c>
      <c r="F354" s="12" t="s">
        <v>140</v>
      </c>
      <c r="G354" s="13" t="s">
        <v>480</v>
      </c>
      <c r="H354" s="13" t="str">
        <f>_xlfn.XLOOKUP(C354,'[1]E&amp;DPSAC'!$K:$K,'[1]E&amp;DPSAC'!$E:$E,,0)</f>
        <v>PISKA MORE, RANCHI</v>
      </c>
      <c r="I354" s="13"/>
      <c r="J354" s="13">
        <v>9199364073</v>
      </c>
      <c r="K354" s="13">
        <v>8051191796</v>
      </c>
      <c r="L354" s="12" t="str">
        <f t="shared" ca="1" si="126"/>
        <v>Warranty</v>
      </c>
      <c r="M354" s="14">
        <v>45309</v>
      </c>
      <c r="N354" s="15">
        <v>36</v>
      </c>
      <c r="O354" s="14">
        <f t="shared" si="125"/>
        <v>46418</v>
      </c>
      <c r="P354" s="11" t="s">
        <v>213</v>
      </c>
      <c r="Q354" s="19" t="str">
        <f>_xlfn.XLOOKUP(C354,'[2]Sch Calls'!$R:$R,'[2]Sch Calls'!$F:$F,"",0)</f>
        <v>CC-01947838</v>
      </c>
      <c r="R354" s="18">
        <f>_xlfn.XLOOKUP(C354,'[2]Sch Calls'!$R:$R,'[2]Sch Calls'!$A:$A,"",0)</f>
        <v>46043.464456018497</v>
      </c>
      <c r="S354" s="17">
        <f>_xlfn.XLOOKUP(C354,'[2]Sch Calls'!$R:$R,'[2]Sch Calls'!$B:$B,"",0)</f>
        <v>5395</v>
      </c>
      <c r="T354" s="18">
        <f>_xlfn.XLOOKUP(C354,'[1]E&amp;DPSAC'!$K:$K,'[1]E&amp;DPSAC'!$W:$W,"",0)</f>
        <v>46042</v>
      </c>
      <c r="U354" s="17">
        <f>_xlfn.XLOOKUP(C354,'[1]E&amp;DPSAC'!$K:$K,'[1]E&amp;DPSAC'!$Z:$Z,"",0)</f>
        <v>5395</v>
      </c>
      <c r="V354" s="17">
        <f>_xlfn.XLOOKUP(C354,'[2]1. All Calls'!$R:$R,'[2]1. All Calls'!$B:$B,"",0)</f>
        <v>5610</v>
      </c>
      <c r="W354" s="20">
        <f>_xlfn.XLOOKUP(C354,'[2]1. All Calls'!$R:$R,'[2]1. All Calls'!$A:$A,"",0)</f>
        <v>46098.511041666701</v>
      </c>
      <c r="X354" s="17" t="str">
        <f>_xlfn.XLOOKUP(C354,'[2]Sch Calls'!$R:$R,'[2]Sch Calls'!$AB:$AB,"",0)</f>
        <v>Attend the site for scheduled service so drain oil from the tank and drained oil from the cooler total 37 liters oil drain. Then change the air filter for the compressor and engine both sides, change the oil filter,change the air oil separator, change all valve kits and change ELGI air lube Plus oil 40 liters. Then start the unit found running ok.</v>
      </c>
      <c r="Y354" s="17">
        <f t="shared" si="127"/>
        <v>535</v>
      </c>
      <c r="Z354" s="17" t="str">
        <f t="shared" si="128"/>
        <v>Done</v>
      </c>
      <c r="AA354" s="21">
        <f t="shared" ca="1" si="129"/>
        <v>57.535543981502997</v>
      </c>
      <c r="AB354" s="21" t="str">
        <f t="shared" ca="1" si="130"/>
        <v>Done</v>
      </c>
      <c r="AC354" s="11">
        <f ca="1">tbl_DPSAC[[#This Row],[Current Month Due Count]]</f>
        <v>0</v>
      </c>
      <c r="AD354" s="11">
        <f ca="1">tbl_DPSAC[[#This Row],[Next Month Due2]]</f>
        <v>0</v>
      </c>
      <c r="AE354" s="11"/>
      <c r="AF354" s="11">
        <v>4</v>
      </c>
      <c r="AG354" s="17">
        <f t="shared" ca="1" si="131"/>
        <v>5620</v>
      </c>
      <c r="AH354" s="11" t="s">
        <v>1939</v>
      </c>
      <c r="AI354" s="11" t="s">
        <v>1940</v>
      </c>
      <c r="AJ354" s="11" t="s">
        <v>1941</v>
      </c>
      <c r="AK354" s="11" t="s">
        <v>1942</v>
      </c>
      <c r="AL354" s="11" t="s">
        <v>1943</v>
      </c>
      <c r="AM354" s="11" t="s">
        <v>1944</v>
      </c>
      <c r="AN354" s="11" t="s">
        <v>1945</v>
      </c>
      <c r="AO354" s="11" t="s">
        <v>1946</v>
      </c>
      <c r="AP354" s="11" t="s">
        <v>1947</v>
      </c>
      <c r="AQ354" s="11" t="s">
        <v>1948</v>
      </c>
      <c r="AR354" s="11">
        <v>0</v>
      </c>
      <c r="AS354" s="11">
        <v>0</v>
      </c>
      <c r="AT354" s="11">
        <v>0</v>
      </c>
      <c r="AU354" s="11">
        <v>0</v>
      </c>
      <c r="AV354" s="11">
        <v>0</v>
      </c>
      <c r="AW354" s="11">
        <v>0</v>
      </c>
      <c r="AX354" s="11" t="str">
        <f t="shared" ca="1" si="132"/>
        <v>No Service Dues</v>
      </c>
      <c r="AY354" s="17">
        <v>5395</v>
      </c>
      <c r="AZ354" s="22">
        <v>46043</v>
      </c>
      <c r="BA354" s="17" t="s">
        <v>1949</v>
      </c>
      <c r="BB354" s="17">
        <v>5395</v>
      </c>
      <c r="BC354" s="22">
        <v>46043</v>
      </c>
      <c r="BD354" s="17" t="s">
        <v>1949</v>
      </c>
      <c r="BE354" s="17">
        <v>5395</v>
      </c>
      <c r="BF354" s="22">
        <v>46043</v>
      </c>
      <c r="BG354" s="17" t="s">
        <v>1949</v>
      </c>
      <c r="BH354" s="17">
        <v>5395</v>
      </c>
      <c r="BI354" s="22">
        <v>46043</v>
      </c>
      <c r="BJ354" s="17" t="s">
        <v>1949</v>
      </c>
      <c r="BK354" s="17">
        <v>5395</v>
      </c>
      <c r="BL354" s="22">
        <v>46043</v>
      </c>
      <c r="BM354" s="17" t="s">
        <v>1949</v>
      </c>
      <c r="BN354" s="23">
        <f t="shared" si="133"/>
        <v>46223</v>
      </c>
      <c r="BO354" s="23">
        <f t="shared" si="134"/>
        <v>46223</v>
      </c>
      <c r="BP354" s="23">
        <f t="shared" si="135"/>
        <v>46223</v>
      </c>
      <c r="BQ354" s="23">
        <f t="shared" si="136"/>
        <v>46223</v>
      </c>
      <c r="BR354" s="23">
        <f t="shared" si="147"/>
        <v>46408</v>
      </c>
      <c r="BS354" s="24">
        <f t="shared" ca="1" si="137"/>
        <v>525</v>
      </c>
      <c r="BT354" s="25">
        <f t="shared" ca="1" si="138"/>
        <v>1275</v>
      </c>
      <c r="BU354" s="25">
        <f t="shared" ca="1" si="139"/>
        <v>525</v>
      </c>
      <c r="BV354" s="25">
        <f t="shared" ca="1" si="140"/>
        <v>525</v>
      </c>
      <c r="BW354" s="25">
        <f t="shared" ca="1" si="141"/>
        <v>1275</v>
      </c>
      <c r="BX354" s="26"/>
      <c r="BY354" s="11">
        <f t="shared" ca="1" si="142"/>
        <v>0</v>
      </c>
      <c r="BZ354" s="11">
        <f t="shared" ca="1" si="148"/>
        <v>0</v>
      </c>
      <c r="CA354" s="11">
        <f t="shared" ca="1" si="143"/>
        <v>0</v>
      </c>
      <c r="CB354" s="28">
        <f>_xlfn.XLOOKUP($C354,'[3]BIS Feb-26'!$C:$C,'[3]BIS Feb-26'!U:U,"",0)</f>
        <v>46042.770833333299</v>
      </c>
      <c r="CC354" s="28">
        <f>_xlfn.XLOOKUP($C354,'[3]BIS Feb-26'!$C:$C,'[3]BIS Feb-26'!V:V,"",0)</f>
        <v>46042.770833333299</v>
      </c>
      <c r="CD354" s="28">
        <f>_xlfn.XLOOKUP($C354,'[3]BIS Feb-26'!$C:$C,'[3]BIS Feb-26'!W:W,"",0)</f>
        <v>46042.770833333299</v>
      </c>
      <c r="CE354" s="28">
        <f>_xlfn.XLOOKUP($C354,'[3]BIS Feb-26'!$C:$C,'[3]BIS Feb-26'!X:X,"",0)</f>
        <v>46042.770833333299</v>
      </c>
      <c r="CF354" s="28">
        <f>_xlfn.XLOOKUP($C354,'[3]BIS Feb-26'!$C:$C,'[3]BIS Feb-26'!Y:Y,"",0)</f>
        <v>46042.770833333299</v>
      </c>
      <c r="CG354" s="28">
        <f>_xlfn.XLOOKUP($C354,'[3]BIS Feb-26'!$C:$C,'[3]BIS Feb-26'!Z:Z,"",0)</f>
        <v>46042.770833333299</v>
      </c>
      <c r="CH354" s="28">
        <f>_xlfn.XLOOKUP($C354,'[3]BIS Feb-26'!$C:$C,'[3]BIS Feb-26'!AA:AA,"",0)</f>
        <v>46042.770833333299</v>
      </c>
      <c r="CI354" s="28">
        <f>_xlfn.XLOOKUP($C354,'[3]BIS Feb-26'!$C:$C,'[3]BIS Feb-26'!AB:AB,"",0)</f>
        <v>46042.770833333299</v>
      </c>
      <c r="CJ354" s="28">
        <f>_xlfn.XLOOKUP($C354,'[3]BIS Feb-26'!$C:$C,'[3]BIS Feb-26'!AC:AC,"",0)</f>
        <v>46042.770833333299</v>
      </c>
      <c r="CK354" s="29" t="str">
        <f>_xlfn.XLOOKUP($C354,'[3]BIS Feb-26'!$C:$C,'[3]BIS Feb-26'!AD:AD,"",0)</f>
        <v>1426</v>
      </c>
      <c r="CL354" s="29" t="str">
        <f>_xlfn.XLOOKUP($C354,'[3]BIS Feb-26'!$C:$C,'[3]BIS Feb-26'!AE:AE,"",0)</f>
        <v>676</v>
      </c>
      <c r="CM354" s="29" t="str">
        <f>_xlfn.XLOOKUP($C354,'[3]BIS Feb-26'!$C:$C,'[3]BIS Feb-26'!AF:AF,"",0)</f>
        <v>676</v>
      </c>
      <c r="CN354" s="29" t="str">
        <f>_xlfn.XLOOKUP($C354,'[3]BIS Feb-26'!$C:$C,'[3]BIS Feb-26'!AG:AG,"",0)</f>
        <v>676</v>
      </c>
      <c r="CO354" s="29" t="str">
        <f>_xlfn.XLOOKUP($C354,'[3]BIS Feb-26'!$C:$C,'[3]BIS Feb-26'!AH:AH,"",0)</f>
        <v>676</v>
      </c>
      <c r="CP354" s="29" t="str">
        <f>_xlfn.XLOOKUP($C354,'[3]BIS Feb-26'!$C:$C,'[3]BIS Feb-26'!AI:AI,"",0)</f>
        <v>1426</v>
      </c>
      <c r="CQ354" s="29" t="str">
        <f>_xlfn.XLOOKUP($C354,'[3]BIS Feb-26'!$C:$C,'[3]BIS Feb-26'!AJ:AJ,"",0)</f>
        <v>1000</v>
      </c>
      <c r="CR354" s="29" t="str">
        <f>_xlfn.XLOOKUP($C354,'[3]BIS Feb-26'!$C:$C,'[3]BIS Feb-26'!AK:AK,"",0)</f>
        <v>1426</v>
      </c>
      <c r="CS354" s="29" t="str">
        <f>_xlfn.XLOOKUP($C354,'[3]BIS Feb-26'!$C:$C,'[3]BIS Feb-26'!AL:AL,"",0)</f>
        <v>1426</v>
      </c>
      <c r="CT354" s="29">
        <f>_xlfn.XLOOKUP($C354,'[3]BIS Feb-26'!$C:$C,'[3]BIS Feb-26'!AM:AM,"",0)</f>
        <v>4</v>
      </c>
      <c r="CU354" s="28">
        <f>_xlfn.XLOOKUP($C354,'[3]BIS Feb-26'!$C:$C,'[3]BIS Feb-26'!AN:AN,"",0)</f>
        <v>46222</v>
      </c>
      <c r="CV354" s="28">
        <f>_xlfn.XLOOKUP($C354,'[3]BIS Feb-26'!$C:$C,'[3]BIS Feb-26'!AO:AO,"",0)</f>
        <v>46222</v>
      </c>
      <c r="CW354" s="28">
        <f>_xlfn.XLOOKUP($C354,'[3]BIS Feb-26'!$C:$C,'[3]BIS Feb-26'!AP:AP,"",0)</f>
        <v>46222</v>
      </c>
      <c r="CX354" s="28">
        <f>_xlfn.XLOOKUP($C354,'[3]BIS Feb-26'!$C:$C,'[3]BIS Feb-26'!AQ:AQ,"",0)</f>
        <v>46222</v>
      </c>
      <c r="CY354" s="28">
        <f>_xlfn.XLOOKUP($C354,'[3]BIS Feb-26'!$C:$C,'[3]BIS Feb-26'!AR:AR,"",0)</f>
        <v>46222</v>
      </c>
      <c r="CZ354" s="28">
        <f>_xlfn.XLOOKUP($C354,'[3]BIS Feb-26'!$C:$C,'[3]BIS Feb-26'!AS:AS,"",0)</f>
        <v>46312</v>
      </c>
      <c r="DA354" s="28">
        <f>_xlfn.XLOOKUP($C354,'[3]BIS Feb-26'!$C:$C,'[3]BIS Feb-26'!AT:AT,"",0)</f>
        <v>46312</v>
      </c>
      <c r="DB354" s="28">
        <f>_xlfn.XLOOKUP($C354,'[3]BIS Feb-26'!$C:$C,'[3]BIS Feb-26'!AU:AU,"",0)</f>
        <v>46222</v>
      </c>
      <c r="DC354" s="28">
        <f>_xlfn.XLOOKUP($C354,'[3]BIS Feb-26'!$C:$C,'[3]BIS Feb-26'!AV:AV,"",0)</f>
        <v>46407</v>
      </c>
      <c r="DD354" s="11">
        <f>_xlfn.XLOOKUP($C354,'[3]BIS Feb-26'!$C:$C,'[3]BIS Feb-26'!AW:AW,"",0)</f>
        <v>0</v>
      </c>
      <c r="DE354" s="11">
        <f>_xlfn.XLOOKUP($C354,'[3]BIS Feb-26'!$C:$C,'[3]BIS Feb-26'!AX:AX,"",0)</f>
        <v>0</v>
      </c>
      <c r="DF354" s="11">
        <f>_xlfn.XLOOKUP($C354,'[3]BIS Feb-26'!$C:$C,'[3]BIS Feb-26'!AY:AY,"",0)</f>
        <v>0</v>
      </c>
      <c r="DG354" s="11">
        <f t="shared" ca="1" si="144"/>
        <v>0</v>
      </c>
      <c r="DH354" s="11">
        <f t="shared" ca="1" si="145"/>
        <v>0</v>
      </c>
      <c r="DI354" s="11">
        <f t="shared" ca="1" si="146"/>
        <v>0</v>
      </c>
      <c r="DJ354" s="11" t="str">
        <f>_xlfn.XLOOKUP($C354,'[3]Active Customer Assets'!$D:$D,'[3]Active Customer Assets'!I:I,"",0)</f>
        <v>B (Below 100% potential spares purchased)</v>
      </c>
      <c r="DK354" s="28">
        <f>_xlfn.XLOOKUP($C354,'[3]Active Customer Assets'!$D:$D,'[3]Active Customer Assets'!J:J,"",0)</f>
        <v>45309.742361111101</v>
      </c>
      <c r="DL354" s="28">
        <f>_xlfn.XLOOKUP($C354,'[3]Active Customer Assets'!$D:$D,'[3]Active Customer Assets'!K:K,"",0)</f>
        <v>45182.229166666701</v>
      </c>
      <c r="DM354" s="28">
        <f>_xlfn.XLOOKUP($C354,'[3]Active Customer Assets'!$D:$D,'[3]Active Customer Assets'!L:L,"",0)</f>
        <v>46098.513460648202</v>
      </c>
      <c r="DN354" s="21">
        <f>_xlfn.XLOOKUP($C354,'[3]Active Customer Assets'!$D:$D,'[3]Active Customer Assets'!M:M,"",0)</f>
        <v>5610</v>
      </c>
      <c r="DO354" s="28">
        <f>_xlfn.XLOOKUP($C354,'[3]Active Customer Assets'!$D:$D,'[3]Active Customer Assets'!N:N,"",0)</f>
        <v>0</v>
      </c>
      <c r="DP354" s="28">
        <f>_xlfn.XLOOKUP($C354,'[3]Active Customer Assets'!$D:$D,'[3]Active Customer Assets'!O:O,"",0)</f>
        <v>0</v>
      </c>
      <c r="DQ354" s="28" t="str">
        <f>_xlfn.XLOOKUP($C354,'[3]Active Customer Assets'!$D:$D,'[3]Active Customer Assets'!P:P,"",0)</f>
        <v>Air lube Plus</v>
      </c>
      <c r="DR354" s="28">
        <f>_xlfn.XLOOKUP($C354,'[3]Active Customer Assets'!$D:$D,'[3]Active Customer Assets'!Q:Q,"",0)</f>
        <v>46043</v>
      </c>
      <c r="DS354" s="28">
        <f>_xlfn.XLOOKUP($C354,'[3]Active Customer Assets'!$D:$D,'[3]Active Customer Assets'!R:R,"",0)</f>
        <v>46043</v>
      </c>
      <c r="DT354" s="28">
        <f>_xlfn.XLOOKUP($C354,'[3]Active Customer Assets'!$D:$D,'[3]Active Customer Assets'!S:S,"",0)</f>
        <v>46043</v>
      </c>
      <c r="DU354" s="28">
        <f>_xlfn.XLOOKUP($C354,'[3]Active Customer Assets'!$D:$D,'[3]Active Customer Assets'!T:T,"",0)</f>
        <v>46043</v>
      </c>
      <c r="DV354" s="28">
        <f>_xlfn.XLOOKUP($C354,'[3]Active Customer Assets'!$D:$D,'[3]Active Customer Assets'!U:U,"",0)</f>
        <v>46043</v>
      </c>
      <c r="DW354" s="28">
        <f>_xlfn.XLOOKUP($C354,'[3]Active Customer Assets'!$D:$D,'[3]Active Customer Assets'!V:V,"",0)</f>
        <v>46043</v>
      </c>
      <c r="DX354" s="28">
        <f>_xlfn.XLOOKUP($C354,'[3]Active Customer Assets'!$D:$D,'[3]Active Customer Assets'!W:W,"",0)</f>
        <v>46043</v>
      </c>
      <c r="DY354" s="28">
        <f>_xlfn.XLOOKUP($C354,'[3]Active Customer Assets'!$D:$D,'[3]Active Customer Assets'!X:X,"",0)</f>
        <v>46043</v>
      </c>
      <c r="DZ354" s="28">
        <f>_xlfn.XLOOKUP($C354,'[3]Active Customer Assets'!$D:$D,'[3]Active Customer Assets'!Y:Y,"",0)</f>
        <v>46043</v>
      </c>
      <c r="EA354" s="28" t="str">
        <f>_xlfn.XLOOKUP($C354,'[3]Active Customer Assets'!$D:$D,'[3]Active Customer Assets'!Z:Z,"",0)</f>
        <v>1285</v>
      </c>
      <c r="EB354" s="28" t="str">
        <f>_xlfn.XLOOKUP($C354,'[3]Active Customer Assets'!$D:$D,'[3]Active Customer Assets'!AA:AA,"",0)</f>
        <v>535</v>
      </c>
      <c r="EC354" s="28" t="str">
        <f>_xlfn.XLOOKUP($C354,'[3]Active Customer Assets'!$D:$D,'[3]Active Customer Assets'!AB:AB,"",0)</f>
        <v>535</v>
      </c>
      <c r="ED354" s="28" t="str">
        <f>_xlfn.XLOOKUP($C354,'[3]Active Customer Assets'!$D:$D,'[3]Active Customer Assets'!AC:AC,"",0)</f>
        <v>535</v>
      </c>
      <c r="EE354" s="28" t="str">
        <f>_xlfn.XLOOKUP($C354,'[3]Active Customer Assets'!$D:$D,'[3]Active Customer Assets'!AD:AD,"",0)</f>
        <v>535</v>
      </c>
      <c r="EF354" s="28" t="str">
        <f>_xlfn.XLOOKUP($C354,'[3]Active Customer Assets'!$D:$D,'[3]Active Customer Assets'!AE:AE,"",0)</f>
        <v>1285</v>
      </c>
      <c r="EG354" s="28" t="str">
        <f>_xlfn.XLOOKUP($C354,'[3]Active Customer Assets'!$D:$D,'[3]Active Customer Assets'!AF:AF,"",0)</f>
        <v>1000</v>
      </c>
      <c r="EH354" s="28" t="str">
        <f>_xlfn.XLOOKUP($C354,'[3]Active Customer Assets'!$D:$D,'[3]Active Customer Assets'!AG:AG,"",0)</f>
        <v>1285</v>
      </c>
      <c r="EI354" s="28" t="str">
        <f>_xlfn.XLOOKUP($C354,'[3]Active Customer Assets'!$D:$D,'[3]Active Customer Assets'!AH:AH,"",0)</f>
        <v>1285</v>
      </c>
      <c r="EJ354" s="21">
        <f>_xlfn.XLOOKUP($C354,'[3]Active Customer Assets'!$D:$D,'[3]Active Customer Assets'!AI:AI,"",0)</f>
        <v>4</v>
      </c>
      <c r="EK354" s="35" t="str">
        <f>[3]!tbl_DPSAC[[#This Row],[Unit Status]]</f>
        <v>Active</v>
      </c>
    </row>
    <row r="355" spans="1:141" x14ac:dyDescent="0.15">
      <c r="A355" s="11">
        <f>ROW(tbl_DPSAC[[#This Row],[Sl. No.]])-1</f>
        <v>354</v>
      </c>
      <c r="B355" s="12" t="s">
        <v>136</v>
      </c>
      <c r="C355" s="12" t="s">
        <v>1950</v>
      </c>
      <c r="D355" s="12" t="s">
        <v>1491</v>
      </c>
      <c r="E355" s="12" t="s">
        <v>1492</v>
      </c>
      <c r="F355" s="12" t="s">
        <v>140</v>
      </c>
      <c r="G355" s="13" t="s">
        <v>1951</v>
      </c>
      <c r="H355" s="13" t="str">
        <f>_xlfn.XLOOKUP(C355,'[1]E&amp;DPSAC'!$K:$K,'[1]E&amp;DPSAC'!$E:$E,,0)</f>
        <v>DALADALI, RANCHI</v>
      </c>
      <c r="I355" s="13"/>
      <c r="J355" s="13">
        <v>9431139783</v>
      </c>
      <c r="K355" s="13" t="s">
        <v>143</v>
      </c>
      <c r="L355" s="12" t="str">
        <f t="shared" ca="1" si="126"/>
        <v>Non - Warranty</v>
      </c>
      <c r="M355" s="14">
        <v>45318</v>
      </c>
      <c r="N355" s="15">
        <v>24</v>
      </c>
      <c r="O355" s="14">
        <f t="shared" si="125"/>
        <v>46053</v>
      </c>
      <c r="P355" s="11" t="s">
        <v>213</v>
      </c>
      <c r="Q355" s="19" t="str">
        <f>_xlfn.XLOOKUP(C355,'[2]Sch Calls'!$R:$R,'[2]Sch Calls'!$F:$F,"",0)</f>
        <v>CC-01653605</v>
      </c>
      <c r="R355" s="18">
        <f>_xlfn.XLOOKUP(C355,'[2]Sch Calls'!$R:$R,'[2]Sch Calls'!$A:$A,"",0)</f>
        <v>45786.432395833297</v>
      </c>
      <c r="S355" s="17">
        <f>_xlfn.XLOOKUP(C355,'[2]Sch Calls'!$R:$R,'[2]Sch Calls'!$B:$B,"",0)</f>
        <v>2958</v>
      </c>
      <c r="T355" s="18">
        <f>_xlfn.XLOOKUP(C355,'[1]E&amp;DPSAC'!$K:$K,'[1]E&amp;DPSAC'!$W:$W,"",0)</f>
        <v>45783</v>
      </c>
      <c r="U355" s="17">
        <f>_xlfn.XLOOKUP(C355,'[1]E&amp;DPSAC'!$K:$K,'[1]E&amp;DPSAC'!$Z:$Z,"",0)</f>
        <v>2965</v>
      </c>
      <c r="V355" s="17">
        <f>_xlfn.XLOOKUP(C355,'[2]1. All Calls'!$R:$R,'[2]1. All Calls'!$B:$B,"",0)</f>
        <v>3964</v>
      </c>
      <c r="W355" s="20">
        <f>_xlfn.XLOOKUP(C355,'[2]1. All Calls'!$R:$R,'[2]1. All Calls'!$A:$A,"",0)</f>
        <v>46079.663877314801</v>
      </c>
      <c r="X355" s="17" t="str">
        <f>_xlfn.XLOOKUP(C355,'[2]Sch Calls'!$R:$R,'[2]Sch Calls'!$AB:$AB,"",0)</f>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ARV kit, APV kit, Pressure regulator kit, acctuator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v>
      </c>
      <c r="Y355" s="17">
        <f t="shared" si="127"/>
        <v>-256</v>
      </c>
      <c r="Z355" s="17" t="str">
        <f t="shared" si="128"/>
        <v>Due</v>
      </c>
      <c r="AA355" s="21">
        <f t="shared" ca="1" si="129"/>
        <v>314.56760416670295</v>
      </c>
      <c r="AB355" s="21" t="str">
        <f t="shared" ca="1" si="130"/>
        <v>Due</v>
      </c>
      <c r="AC355" s="11">
        <f ca="1">tbl_DPSAC[[#This Row],[Current Month Due Count]]</f>
        <v>0</v>
      </c>
      <c r="AD355" s="11">
        <f ca="1">tbl_DPSAC[[#This Row],[Next Month Due2]]</f>
        <v>0</v>
      </c>
      <c r="AE355" s="11"/>
      <c r="AF355" s="11">
        <v>5</v>
      </c>
      <c r="AG355" s="17">
        <f t="shared" ca="1" si="131"/>
        <v>4071</v>
      </c>
      <c r="AH355" s="11" t="s">
        <v>1952</v>
      </c>
      <c r="AI355" s="11" t="s">
        <v>1953</v>
      </c>
      <c r="AJ355" s="11" t="s">
        <v>1954</v>
      </c>
      <c r="AK355" s="11" t="s">
        <v>1955</v>
      </c>
      <c r="AL355" s="11">
        <v>0</v>
      </c>
      <c r="AM355" s="11">
        <v>0</v>
      </c>
      <c r="AN355" s="11">
        <v>0</v>
      </c>
      <c r="AO355" s="11">
        <v>0</v>
      </c>
      <c r="AP355" s="11">
        <v>0</v>
      </c>
      <c r="AQ355" s="11">
        <v>0</v>
      </c>
      <c r="AR355" s="11">
        <v>0</v>
      </c>
      <c r="AS355" s="11">
        <v>0</v>
      </c>
      <c r="AT355" s="11">
        <v>0</v>
      </c>
      <c r="AU355" s="11">
        <v>0</v>
      </c>
      <c r="AV355" s="11">
        <v>0</v>
      </c>
      <c r="AW355" s="11">
        <v>0</v>
      </c>
      <c r="AX355" s="11" t="str">
        <f t="shared" ca="1" si="132"/>
        <v>3 Service Due</v>
      </c>
      <c r="AY355" s="17">
        <v>2958</v>
      </c>
      <c r="AZ355" s="22">
        <v>45786</v>
      </c>
      <c r="BA355" s="17" t="s">
        <v>1956</v>
      </c>
      <c r="BB355" s="17">
        <v>2958</v>
      </c>
      <c r="BC355" s="22">
        <v>45786</v>
      </c>
      <c r="BD355" s="17" t="s">
        <v>1956</v>
      </c>
      <c r="BE355" s="17">
        <v>2958</v>
      </c>
      <c r="BF355" s="22">
        <v>45786</v>
      </c>
      <c r="BG355" s="17" t="s">
        <v>1956</v>
      </c>
      <c r="BH355" s="17">
        <v>2958</v>
      </c>
      <c r="BI355" s="22">
        <v>45786</v>
      </c>
      <c r="BJ355" s="17" t="s">
        <v>1956</v>
      </c>
      <c r="BK355" s="17">
        <v>2958</v>
      </c>
      <c r="BL355" s="22">
        <v>45786</v>
      </c>
      <c r="BM355" s="17" t="s">
        <v>1956</v>
      </c>
      <c r="BN355" s="23">
        <f t="shared" si="133"/>
        <v>45966</v>
      </c>
      <c r="BO355" s="23">
        <f t="shared" si="134"/>
        <v>45966</v>
      </c>
      <c r="BP355" s="23">
        <f t="shared" si="135"/>
        <v>45966</v>
      </c>
      <c r="BQ355" s="23">
        <f t="shared" si="136"/>
        <v>45966</v>
      </c>
      <c r="BR355" s="23">
        <f t="shared" si="147"/>
        <v>46151</v>
      </c>
      <c r="BS355" s="24">
        <f t="shared" ca="1" si="137"/>
        <v>-363</v>
      </c>
      <c r="BT355" s="25">
        <f t="shared" ca="1" si="138"/>
        <v>387</v>
      </c>
      <c r="BU355" s="25">
        <f t="shared" ca="1" si="139"/>
        <v>-363</v>
      </c>
      <c r="BV355" s="25">
        <f t="shared" ca="1" si="140"/>
        <v>-363</v>
      </c>
      <c r="BW355" s="25">
        <f t="shared" ca="1" si="141"/>
        <v>387</v>
      </c>
      <c r="BX355" s="26"/>
      <c r="BY355" s="11">
        <f t="shared" ca="1" si="142"/>
        <v>4</v>
      </c>
      <c r="BZ355" s="11">
        <f t="shared" ca="1" si="148"/>
        <v>0</v>
      </c>
      <c r="CA355" s="11">
        <f t="shared" ca="1" si="143"/>
        <v>0</v>
      </c>
      <c r="CB355" s="28">
        <f>_xlfn.XLOOKUP($C355,'[3]BIS Feb-26'!$C:$C,'[3]BIS Feb-26'!U:U,"",0)</f>
        <v>45785.770833333299</v>
      </c>
      <c r="CC355" s="28">
        <f>_xlfn.XLOOKUP($C355,'[3]BIS Feb-26'!$C:$C,'[3]BIS Feb-26'!V:V,"",0)</f>
        <v>45785.770833333299</v>
      </c>
      <c r="CD355" s="28">
        <f>_xlfn.XLOOKUP($C355,'[3]BIS Feb-26'!$C:$C,'[3]BIS Feb-26'!W:W,"",0)</f>
        <v>45785.770833333299</v>
      </c>
      <c r="CE355" s="28">
        <f>_xlfn.XLOOKUP($C355,'[3]BIS Feb-26'!$C:$C,'[3]BIS Feb-26'!X:X,"",0)</f>
        <v>45785.770833333299</v>
      </c>
      <c r="CF355" s="28">
        <f>_xlfn.XLOOKUP($C355,'[3]BIS Feb-26'!$C:$C,'[3]BIS Feb-26'!Y:Y,"",0)</f>
        <v>45785.770833333299</v>
      </c>
      <c r="CG355" s="28">
        <f>_xlfn.XLOOKUP($C355,'[3]BIS Feb-26'!$C:$C,'[3]BIS Feb-26'!Z:Z,"",0)</f>
        <v>45785.770833333299</v>
      </c>
      <c r="CH355" s="28">
        <f>_xlfn.XLOOKUP($C355,'[3]BIS Feb-26'!$C:$C,'[3]BIS Feb-26'!AA:AA,"",0)</f>
        <v>45785.770833333299</v>
      </c>
      <c r="CI355" s="28">
        <f>_xlfn.XLOOKUP($C355,'[3]BIS Feb-26'!$C:$C,'[3]BIS Feb-26'!AB:AB,"",0)</f>
        <v>45785.770833333299</v>
      </c>
      <c r="CJ355" s="28">
        <f>_xlfn.XLOOKUP($C355,'[3]BIS Feb-26'!$C:$C,'[3]BIS Feb-26'!AC:AC,"",0)</f>
        <v>45785.770833333299</v>
      </c>
      <c r="CK355" s="29" t="str">
        <f>_xlfn.XLOOKUP($C355,'[3]BIS Feb-26'!$C:$C,'[3]BIS Feb-26'!AD:AD,"",0)</f>
        <v>630</v>
      </c>
      <c r="CL355" s="29" t="str">
        <f>_xlfn.XLOOKUP($C355,'[3]BIS Feb-26'!$C:$C,'[3]BIS Feb-26'!AE:AE,"",0)</f>
        <v>630</v>
      </c>
      <c r="CM355" s="29" t="str">
        <f>_xlfn.XLOOKUP($C355,'[3]BIS Feb-26'!$C:$C,'[3]BIS Feb-26'!AF:AF,"",0)</f>
        <v>630</v>
      </c>
      <c r="CN355" s="29" t="str">
        <f>_xlfn.XLOOKUP($C355,'[3]BIS Feb-26'!$C:$C,'[3]BIS Feb-26'!AG:AG,"",0)</f>
        <v>630</v>
      </c>
      <c r="CO355" s="29" t="str">
        <f>_xlfn.XLOOKUP($C355,'[3]BIS Feb-26'!$C:$C,'[3]BIS Feb-26'!AH:AH,"",0)</f>
        <v>630</v>
      </c>
      <c r="CP355" s="29" t="str">
        <f>_xlfn.XLOOKUP($C355,'[3]BIS Feb-26'!$C:$C,'[3]BIS Feb-26'!AI:AI,"",0)</f>
        <v>630</v>
      </c>
      <c r="CQ355" s="29" t="str">
        <f>_xlfn.XLOOKUP($C355,'[3]BIS Feb-26'!$C:$C,'[3]BIS Feb-26'!AJ:AJ,"",0)</f>
        <v>1000</v>
      </c>
      <c r="CR355" s="29" t="str">
        <f>_xlfn.XLOOKUP($C355,'[3]BIS Feb-26'!$C:$C,'[3]BIS Feb-26'!AK:AK,"",0)</f>
        <v>630</v>
      </c>
      <c r="CS355" s="29" t="str">
        <f>_xlfn.XLOOKUP($C355,'[3]BIS Feb-26'!$C:$C,'[3]BIS Feb-26'!AL:AL,"",0)</f>
        <v>630</v>
      </c>
      <c r="CT355" s="29">
        <f>_xlfn.XLOOKUP($C355,'[3]BIS Feb-26'!$C:$C,'[3]BIS Feb-26'!AM:AM,"",0)</f>
        <v>3</v>
      </c>
      <c r="CU355" s="28">
        <f>_xlfn.XLOOKUP($C355,'[3]BIS Feb-26'!$C:$C,'[3]BIS Feb-26'!AN:AN,"",0)</f>
        <v>45965</v>
      </c>
      <c r="CV355" s="28">
        <f>_xlfn.XLOOKUP($C355,'[3]BIS Feb-26'!$C:$C,'[3]BIS Feb-26'!AO:AO,"",0)</f>
        <v>45965</v>
      </c>
      <c r="CW355" s="28">
        <f>_xlfn.XLOOKUP($C355,'[3]BIS Feb-26'!$C:$C,'[3]BIS Feb-26'!AP:AP,"",0)</f>
        <v>45965</v>
      </c>
      <c r="CX355" s="28">
        <f>_xlfn.XLOOKUP($C355,'[3]BIS Feb-26'!$C:$C,'[3]BIS Feb-26'!AQ:AQ,"",0)</f>
        <v>45965</v>
      </c>
      <c r="CY355" s="28">
        <f>_xlfn.XLOOKUP($C355,'[3]BIS Feb-26'!$C:$C,'[3]BIS Feb-26'!AR:AR,"",0)</f>
        <v>45965</v>
      </c>
      <c r="CZ355" s="28">
        <f>_xlfn.XLOOKUP($C355,'[3]BIS Feb-26'!$C:$C,'[3]BIS Feb-26'!AS:AS,"",0)</f>
        <v>46055</v>
      </c>
      <c r="DA355" s="28">
        <f>_xlfn.XLOOKUP($C355,'[3]BIS Feb-26'!$C:$C,'[3]BIS Feb-26'!AT:AT,"",0)</f>
        <v>46150</v>
      </c>
      <c r="DB355" s="28">
        <f>_xlfn.XLOOKUP($C355,'[3]BIS Feb-26'!$C:$C,'[3]BIS Feb-26'!AU:AU,"",0)</f>
        <v>45965</v>
      </c>
      <c r="DC355" s="28">
        <f>_xlfn.XLOOKUP($C355,'[3]BIS Feb-26'!$C:$C,'[3]BIS Feb-26'!AV:AV,"",0)</f>
        <v>46150</v>
      </c>
      <c r="DD355" s="11">
        <f>_xlfn.XLOOKUP($C355,'[3]BIS Feb-26'!$C:$C,'[3]BIS Feb-26'!AW:AW,"",0)</f>
        <v>1</v>
      </c>
      <c r="DE355" s="11">
        <f>_xlfn.XLOOKUP($C355,'[3]BIS Feb-26'!$C:$C,'[3]BIS Feb-26'!AX:AX,"",0)</f>
        <v>1</v>
      </c>
      <c r="DF355" s="11">
        <f>_xlfn.XLOOKUP($C355,'[3]BIS Feb-26'!$C:$C,'[3]BIS Feb-26'!AY:AY,"",0)</f>
        <v>0</v>
      </c>
      <c r="DG355" s="11">
        <f t="shared" ca="1" si="144"/>
        <v>7</v>
      </c>
      <c r="DH355" s="11">
        <f t="shared" ca="1" si="145"/>
        <v>0</v>
      </c>
      <c r="DI355" s="11">
        <f t="shared" ca="1" si="146"/>
        <v>0</v>
      </c>
      <c r="DJ355" s="11" t="str">
        <f>_xlfn.XLOOKUP($C355,'[3]Active Customer Assets'!$D:$D,'[3]Active Customer Assets'!I:I,"",0)</f>
        <v>B (Below 100% potential spares purchased)</v>
      </c>
      <c r="DK355" s="28">
        <f>_xlfn.XLOOKUP($C355,'[3]Active Customer Assets'!$D:$D,'[3]Active Customer Assets'!J:J,"",0)</f>
        <v>45318.604166666701</v>
      </c>
      <c r="DL355" s="28">
        <f>_xlfn.XLOOKUP($C355,'[3]Active Customer Assets'!$D:$D,'[3]Active Customer Assets'!K:K,"",0)</f>
        <v>45272.229166666701</v>
      </c>
      <c r="DM355" s="28">
        <f>_xlfn.XLOOKUP($C355,'[3]Active Customer Assets'!$D:$D,'[3]Active Customer Assets'!L:L,"",0)</f>
        <v>46079.682060185201</v>
      </c>
      <c r="DN355" s="21">
        <f>_xlfn.XLOOKUP($C355,'[3]Active Customer Assets'!$D:$D,'[3]Active Customer Assets'!M:M,"",0)</f>
        <v>3964</v>
      </c>
      <c r="DO355" s="28">
        <f>_xlfn.XLOOKUP($C355,'[3]Active Customer Assets'!$D:$D,'[3]Active Customer Assets'!N:N,"",0)</f>
        <v>0</v>
      </c>
      <c r="DP355" s="28">
        <f>_xlfn.XLOOKUP($C355,'[3]Active Customer Assets'!$D:$D,'[3]Active Customer Assets'!O:O,"",0)</f>
        <v>0</v>
      </c>
      <c r="DQ355" s="28" t="str">
        <f>_xlfn.XLOOKUP($C355,'[3]Active Customer Assets'!$D:$D,'[3]Active Customer Assets'!P:P,"",0)</f>
        <v>Air lube Plus</v>
      </c>
      <c r="DR355" s="28">
        <f>_xlfn.XLOOKUP($C355,'[3]Active Customer Assets'!$D:$D,'[3]Active Customer Assets'!Q:Q,"",0)</f>
        <v>45786</v>
      </c>
      <c r="DS355" s="28">
        <f>_xlfn.XLOOKUP($C355,'[3]Active Customer Assets'!$D:$D,'[3]Active Customer Assets'!R:R,"",0)</f>
        <v>45786</v>
      </c>
      <c r="DT355" s="28">
        <f>_xlfn.XLOOKUP($C355,'[3]Active Customer Assets'!$D:$D,'[3]Active Customer Assets'!S:S,"",0)</f>
        <v>45786</v>
      </c>
      <c r="DU355" s="28">
        <f>_xlfn.XLOOKUP($C355,'[3]Active Customer Assets'!$D:$D,'[3]Active Customer Assets'!T:T,"",0)</f>
        <v>45786</v>
      </c>
      <c r="DV355" s="28">
        <f>_xlfn.XLOOKUP($C355,'[3]Active Customer Assets'!$D:$D,'[3]Active Customer Assets'!U:U,"",0)</f>
        <v>45786</v>
      </c>
      <c r="DW355" s="28">
        <f>_xlfn.XLOOKUP($C355,'[3]Active Customer Assets'!$D:$D,'[3]Active Customer Assets'!V:V,"",0)</f>
        <v>45786</v>
      </c>
      <c r="DX355" s="28">
        <f>_xlfn.XLOOKUP($C355,'[3]Active Customer Assets'!$D:$D,'[3]Active Customer Assets'!W:W,"",0)</f>
        <v>45786</v>
      </c>
      <c r="DY355" s="28">
        <f>_xlfn.XLOOKUP($C355,'[3]Active Customer Assets'!$D:$D,'[3]Active Customer Assets'!X:X,"",0)</f>
        <v>45786</v>
      </c>
      <c r="DZ355" s="28">
        <f>_xlfn.XLOOKUP($C355,'[3]Active Customer Assets'!$D:$D,'[3]Active Customer Assets'!Y:Y,"",0)</f>
        <v>45786</v>
      </c>
      <c r="EA355" s="28" t="str">
        <f>_xlfn.XLOOKUP($C355,'[3]Active Customer Assets'!$D:$D,'[3]Active Customer Assets'!Z:Z,"",0)</f>
        <v>500</v>
      </c>
      <c r="EB355" s="28" t="str">
        <f>_xlfn.XLOOKUP($C355,'[3]Active Customer Assets'!$D:$D,'[3]Active Customer Assets'!AA:AA,"",0)</f>
        <v>50</v>
      </c>
      <c r="EC355" s="28" t="str">
        <f>_xlfn.XLOOKUP($C355,'[3]Active Customer Assets'!$D:$D,'[3]Active Customer Assets'!AB:AB,"",0)</f>
        <v>50</v>
      </c>
      <c r="ED355" s="28" t="str">
        <f>_xlfn.XLOOKUP($C355,'[3]Active Customer Assets'!$D:$D,'[3]Active Customer Assets'!AC:AC,"",0)</f>
        <v>50</v>
      </c>
      <c r="EE355" s="28" t="str">
        <f>_xlfn.XLOOKUP($C355,'[3]Active Customer Assets'!$D:$D,'[3]Active Customer Assets'!AD:AD,"",0)</f>
        <v>50</v>
      </c>
      <c r="EF355" s="28" t="str">
        <f>_xlfn.XLOOKUP($C355,'[3]Active Customer Assets'!$D:$D,'[3]Active Customer Assets'!AE:AE,"",0)</f>
        <v>500</v>
      </c>
      <c r="EG355" s="28" t="str">
        <f>_xlfn.XLOOKUP($C355,'[3]Active Customer Assets'!$D:$D,'[3]Active Customer Assets'!AF:AF,"",0)</f>
        <v>1000</v>
      </c>
      <c r="EH355" s="28" t="str">
        <f>_xlfn.XLOOKUP($C355,'[3]Active Customer Assets'!$D:$D,'[3]Active Customer Assets'!AG:AG,"",0)</f>
        <v>500</v>
      </c>
      <c r="EI355" s="28" t="str">
        <f>_xlfn.XLOOKUP($C355,'[3]Active Customer Assets'!$D:$D,'[3]Active Customer Assets'!AH:AH,"",0)</f>
        <v>500</v>
      </c>
      <c r="EJ355" s="21">
        <f>_xlfn.XLOOKUP($C355,'[3]Active Customer Assets'!$D:$D,'[3]Active Customer Assets'!AI:AI,"",0)</f>
        <v>4</v>
      </c>
      <c r="EK355" s="35" t="str">
        <f>[3]!tbl_DPSAC[[#This Row],[Unit Status]]</f>
        <v>Active</v>
      </c>
    </row>
    <row r="356" spans="1:141" x14ac:dyDescent="0.15">
      <c r="A356" s="11">
        <f>ROW(tbl_DPSAC[[#This Row],[Sl. No.]])-1</f>
        <v>355</v>
      </c>
      <c r="B356" s="12" t="s">
        <v>196</v>
      </c>
      <c r="C356" s="12" t="s">
        <v>1957</v>
      </c>
      <c r="D356" s="12" t="s">
        <v>1491</v>
      </c>
      <c r="E356" s="12" t="s">
        <v>1492</v>
      </c>
      <c r="F356" s="12" t="s">
        <v>140</v>
      </c>
      <c r="G356" s="13" t="s">
        <v>1958</v>
      </c>
      <c r="H356" s="13" t="str">
        <f>_xlfn.XLOOKUP(C356,'[1]E&amp;DPSAC'!$K:$K,'[1]E&amp;DPSAC'!$E:$E,,0)</f>
        <v>GAYA, BIHAR</v>
      </c>
      <c r="I356" s="13"/>
      <c r="J356" s="13">
        <v>8521057779</v>
      </c>
      <c r="K356" s="13">
        <v>8521057778</v>
      </c>
      <c r="L356" s="12" t="str">
        <f t="shared" ca="1" si="126"/>
        <v>Non - Warranty</v>
      </c>
      <c r="M356" s="14">
        <v>45314</v>
      </c>
      <c r="N356" s="15">
        <v>24</v>
      </c>
      <c r="O356" s="14">
        <f t="shared" si="125"/>
        <v>46053</v>
      </c>
      <c r="P356" s="11" t="s">
        <v>213</v>
      </c>
      <c r="Q356" s="19" t="str">
        <f>_xlfn.XLOOKUP(C356,'[2]Sch Calls'!$R:$R,'[2]Sch Calls'!$F:$F,"",0)</f>
        <v>CC-01908680</v>
      </c>
      <c r="R356" s="18">
        <f>_xlfn.XLOOKUP(C356,'[2]Sch Calls'!$R:$R,'[2]Sch Calls'!$A:$A,"",0)</f>
        <v>46009.494768518503</v>
      </c>
      <c r="S356" s="17">
        <f>_xlfn.XLOOKUP(C356,'[2]Sch Calls'!$R:$R,'[2]Sch Calls'!$B:$B,"",0)</f>
        <v>1520</v>
      </c>
      <c r="T356" s="18">
        <f>_xlfn.XLOOKUP(C356,'[1]E&amp;DPSAC'!$K:$K,'[1]E&amp;DPSAC'!$W:$W,"",0)</f>
        <v>46009</v>
      </c>
      <c r="U356" s="17">
        <f>_xlfn.XLOOKUP(C356,'[1]E&amp;DPSAC'!$K:$K,'[1]E&amp;DPSAC'!$Z:$Z,"",0)</f>
        <v>1520</v>
      </c>
      <c r="V356" s="17">
        <f>_xlfn.XLOOKUP(C356,'[2]1. All Calls'!$R:$R,'[2]1. All Calls'!$B:$B,"",0)</f>
        <v>1625</v>
      </c>
      <c r="W356" s="20">
        <f>_xlfn.XLOOKUP(C356,'[2]1. All Calls'!$R:$R,'[2]1. All Calls'!$A:$A,"",0)</f>
        <v>46027.573402777802</v>
      </c>
      <c r="X356" s="17" t="str">
        <f>_xlfn.XLOOKUP(C356,'[2]Sch Calls'!$R:$R,'[2]Sch Calls'!$AB:$AB,"",0)</f>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
      <c r="Y356" s="17">
        <f t="shared" si="127"/>
        <v>645</v>
      </c>
      <c r="Z356" s="17" t="str">
        <f t="shared" si="128"/>
        <v>Done</v>
      </c>
      <c r="AA356" s="21">
        <f t="shared" ca="1" si="129"/>
        <v>91.505231481496594</v>
      </c>
      <c r="AB356" s="21" t="str">
        <f t="shared" ca="1" si="130"/>
        <v>Done</v>
      </c>
      <c r="AC356" s="11">
        <f ca="1">tbl_DPSAC[[#This Row],[Current Month Due Count]]</f>
        <v>0</v>
      </c>
      <c r="AD356" s="11">
        <f ca="1">tbl_DPSAC[[#This Row],[Next Month Due2]]</f>
        <v>0</v>
      </c>
      <c r="AE356" s="11"/>
      <c r="AF356" s="11">
        <v>6</v>
      </c>
      <c r="AG356" s="17">
        <f t="shared" ca="1" si="131"/>
        <v>2066</v>
      </c>
      <c r="AH356" s="11">
        <v>0</v>
      </c>
      <c r="AI356" s="11">
        <v>0</v>
      </c>
      <c r="AJ356" s="11">
        <v>0</v>
      </c>
      <c r="AK356" s="11">
        <v>0</v>
      </c>
      <c r="AL356" s="11">
        <v>0</v>
      </c>
      <c r="AM356" s="11">
        <v>0</v>
      </c>
      <c r="AN356" s="11">
        <v>0</v>
      </c>
      <c r="AO356" s="11">
        <v>0</v>
      </c>
      <c r="AP356" s="11">
        <v>0</v>
      </c>
      <c r="AQ356" s="11">
        <v>0</v>
      </c>
      <c r="AR356" s="11">
        <v>0</v>
      </c>
      <c r="AS356" s="11">
        <v>0</v>
      </c>
      <c r="AT356" s="11">
        <v>0</v>
      </c>
      <c r="AU356" s="11">
        <v>0</v>
      </c>
      <c r="AV356" s="11">
        <v>0</v>
      </c>
      <c r="AW356" s="11">
        <v>0</v>
      </c>
      <c r="AX356" s="11" t="str">
        <f t="shared" ca="1" si="132"/>
        <v>No Service Dues</v>
      </c>
      <c r="AY356" s="17">
        <v>1520</v>
      </c>
      <c r="AZ356" s="22">
        <v>46009</v>
      </c>
      <c r="BA356" s="17" t="s">
        <v>1959</v>
      </c>
      <c r="BB356" s="17">
        <v>1520</v>
      </c>
      <c r="BC356" s="22">
        <v>46009</v>
      </c>
      <c r="BD356" s="17" t="s">
        <v>1959</v>
      </c>
      <c r="BE356" s="17">
        <v>1520</v>
      </c>
      <c r="BF356" s="22">
        <v>46009</v>
      </c>
      <c r="BG356" s="17" t="s">
        <v>1959</v>
      </c>
      <c r="BH356" s="17">
        <v>1520</v>
      </c>
      <c r="BI356" s="22">
        <v>46009</v>
      </c>
      <c r="BJ356" s="17" t="s">
        <v>1959</v>
      </c>
      <c r="BK356" s="17">
        <v>1520</v>
      </c>
      <c r="BL356" s="22">
        <v>46009</v>
      </c>
      <c r="BM356" s="17" t="s">
        <v>1959</v>
      </c>
      <c r="BN356" s="23">
        <f t="shared" si="133"/>
        <v>46189</v>
      </c>
      <c r="BO356" s="23">
        <f t="shared" si="134"/>
        <v>46189</v>
      </c>
      <c r="BP356" s="23">
        <f t="shared" si="135"/>
        <v>46189</v>
      </c>
      <c r="BQ356" s="23">
        <f t="shared" si="136"/>
        <v>46189</v>
      </c>
      <c r="BR356" s="23">
        <f t="shared" si="147"/>
        <v>46374</v>
      </c>
      <c r="BS356" s="24">
        <f t="shared" ca="1" si="137"/>
        <v>204</v>
      </c>
      <c r="BT356" s="25">
        <f t="shared" ca="1" si="138"/>
        <v>954</v>
      </c>
      <c r="BU356" s="25">
        <f t="shared" ca="1" si="139"/>
        <v>204</v>
      </c>
      <c r="BV356" s="25">
        <f t="shared" ca="1" si="140"/>
        <v>204</v>
      </c>
      <c r="BW356" s="25">
        <f t="shared" ca="1" si="141"/>
        <v>954</v>
      </c>
      <c r="BX356" s="26"/>
      <c r="BY356" s="11">
        <f t="shared" ca="1" si="142"/>
        <v>0</v>
      </c>
      <c r="BZ356" s="11">
        <f t="shared" ca="1" si="148"/>
        <v>0</v>
      </c>
      <c r="CA356" s="11">
        <f t="shared" ca="1" si="143"/>
        <v>0</v>
      </c>
      <c r="CB356" s="28">
        <f>_xlfn.XLOOKUP($C356,'[3]BIS Feb-26'!$C:$C,'[3]BIS Feb-26'!U:U,"",0)</f>
        <v>46008.770833333299</v>
      </c>
      <c r="CC356" s="28">
        <f>_xlfn.XLOOKUP($C356,'[3]BIS Feb-26'!$C:$C,'[3]BIS Feb-26'!V:V,"",0)</f>
        <v>46008.770833333299</v>
      </c>
      <c r="CD356" s="28">
        <f>_xlfn.XLOOKUP($C356,'[3]BIS Feb-26'!$C:$C,'[3]BIS Feb-26'!W:W,"",0)</f>
        <v>46008.770833333299</v>
      </c>
      <c r="CE356" s="28">
        <f>_xlfn.XLOOKUP($C356,'[3]BIS Feb-26'!$C:$C,'[3]BIS Feb-26'!X:X,"",0)</f>
        <v>46008.770833333299</v>
      </c>
      <c r="CF356" s="28">
        <f>_xlfn.XLOOKUP($C356,'[3]BIS Feb-26'!$C:$C,'[3]BIS Feb-26'!Y:Y,"",0)</f>
        <v>46008.770833333299</v>
      </c>
      <c r="CG356" s="28">
        <f>_xlfn.XLOOKUP($C356,'[3]BIS Feb-26'!$C:$C,'[3]BIS Feb-26'!Z:Z,"",0)</f>
        <v>46008.770833333299</v>
      </c>
      <c r="CH356" s="28">
        <f>_xlfn.XLOOKUP($C356,'[3]BIS Feb-26'!$C:$C,'[3]BIS Feb-26'!AA:AA,"",0)</f>
        <v>46008.770833333299</v>
      </c>
      <c r="CI356" s="28">
        <f>_xlfn.XLOOKUP($C356,'[3]BIS Feb-26'!$C:$C,'[3]BIS Feb-26'!AB:AB,"",0)</f>
        <v>46008.770833333299</v>
      </c>
      <c r="CJ356" s="28">
        <f>_xlfn.XLOOKUP($C356,'[3]BIS Feb-26'!$C:$C,'[3]BIS Feb-26'!AC:AC,"",0)</f>
        <v>45313.770833333299</v>
      </c>
      <c r="CK356" s="29" t="str">
        <f>_xlfn.XLOOKUP($C356,'[3]BIS Feb-26'!$C:$C,'[3]BIS Feb-26'!AD:AD,"",0)</f>
        <v>645</v>
      </c>
      <c r="CL356" s="29" t="str">
        <f>_xlfn.XLOOKUP($C356,'[3]BIS Feb-26'!$C:$C,'[3]BIS Feb-26'!AE:AE,"",0)</f>
        <v>645</v>
      </c>
      <c r="CM356" s="29" t="str">
        <f>_xlfn.XLOOKUP($C356,'[3]BIS Feb-26'!$C:$C,'[3]BIS Feb-26'!AF:AF,"",0)</f>
        <v>645</v>
      </c>
      <c r="CN356" s="29" t="str">
        <f>_xlfn.XLOOKUP($C356,'[3]BIS Feb-26'!$C:$C,'[3]BIS Feb-26'!AG:AG,"",0)</f>
        <v>645</v>
      </c>
      <c r="CO356" s="29" t="str">
        <f>_xlfn.XLOOKUP($C356,'[3]BIS Feb-26'!$C:$C,'[3]BIS Feb-26'!AH:AH,"",0)</f>
        <v>645</v>
      </c>
      <c r="CP356" s="29" t="str">
        <f>_xlfn.XLOOKUP($C356,'[3]BIS Feb-26'!$C:$C,'[3]BIS Feb-26'!AI:AI,"",0)</f>
        <v>1395</v>
      </c>
      <c r="CQ356" s="29" t="str">
        <f>_xlfn.XLOOKUP($C356,'[3]BIS Feb-26'!$C:$C,'[3]BIS Feb-26'!AJ:AJ,"",0)</f>
        <v>1000</v>
      </c>
      <c r="CR356" s="29" t="str">
        <f>_xlfn.XLOOKUP($C356,'[3]BIS Feb-26'!$C:$C,'[3]BIS Feb-26'!AK:AK,"",0)</f>
        <v>1395</v>
      </c>
      <c r="CS356" s="29" t="str">
        <f>_xlfn.XLOOKUP($C356,'[3]BIS Feb-26'!$C:$C,'[3]BIS Feb-26'!AL:AL,"",0)</f>
        <v>1395</v>
      </c>
      <c r="CT356" s="29">
        <f>_xlfn.XLOOKUP($C356,'[3]BIS Feb-26'!$C:$C,'[3]BIS Feb-26'!AM:AM,"",0)</f>
        <v>4</v>
      </c>
      <c r="CU356" s="28">
        <f>_xlfn.XLOOKUP($C356,'[3]BIS Feb-26'!$C:$C,'[3]BIS Feb-26'!AN:AN,"",0)</f>
        <v>46188</v>
      </c>
      <c r="CV356" s="28">
        <f>_xlfn.XLOOKUP($C356,'[3]BIS Feb-26'!$C:$C,'[3]BIS Feb-26'!AO:AO,"",0)</f>
        <v>46188</v>
      </c>
      <c r="CW356" s="28">
        <f>_xlfn.XLOOKUP($C356,'[3]BIS Feb-26'!$C:$C,'[3]BIS Feb-26'!AP:AP,"",0)</f>
        <v>46188</v>
      </c>
      <c r="CX356" s="28">
        <f>_xlfn.XLOOKUP($C356,'[3]BIS Feb-26'!$C:$C,'[3]BIS Feb-26'!AQ:AQ,"",0)</f>
        <v>46188</v>
      </c>
      <c r="CY356" s="28">
        <f>_xlfn.XLOOKUP($C356,'[3]BIS Feb-26'!$C:$C,'[3]BIS Feb-26'!AR:AR,"",0)</f>
        <v>46188</v>
      </c>
      <c r="CZ356" s="28">
        <f>_xlfn.XLOOKUP($C356,'[3]BIS Feb-26'!$C:$C,'[3]BIS Feb-26'!AS:AS,"",0)</f>
        <v>46278</v>
      </c>
      <c r="DA356" s="28">
        <f>_xlfn.XLOOKUP($C356,'[3]BIS Feb-26'!$C:$C,'[3]BIS Feb-26'!AT:AT,"",0)</f>
        <v>46277</v>
      </c>
      <c r="DB356" s="28">
        <f>_xlfn.XLOOKUP($C356,'[3]BIS Feb-26'!$C:$C,'[3]BIS Feb-26'!AU:AU,"",0)</f>
        <v>46188</v>
      </c>
      <c r="DC356" s="28">
        <f>_xlfn.XLOOKUP($C356,'[3]BIS Feb-26'!$C:$C,'[3]BIS Feb-26'!AV:AV,"",0)</f>
        <v>45678</v>
      </c>
      <c r="DD356" s="11">
        <f>_xlfn.XLOOKUP($C356,'[3]BIS Feb-26'!$C:$C,'[3]BIS Feb-26'!AW:AW,"",0)</f>
        <v>1</v>
      </c>
      <c r="DE356" s="11">
        <f>_xlfn.XLOOKUP($C356,'[3]BIS Feb-26'!$C:$C,'[3]BIS Feb-26'!AX:AX,"",0)</f>
        <v>0</v>
      </c>
      <c r="DF356" s="11">
        <f>_xlfn.XLOOKUP($C356,'[3]BIS Feb-26'!$C:$C,'[3]BIS Feb-26'!AY:AY,"",0)</f>
        <v>0</v>
      </c>
      <c r="DG356" s="11">
        <f t="shared" ca="1" si="144"/>
        <v>1</v>
      </c>
      <c r="DH356" s="11">
        <f t="shared" ca="1" si="145"/>
        <v>0</v>
      </c>
      <c r="DI356" s="11">
        <f t="shared" ca="1" si="146"/>
        <v>0</v>
      </c>
      <c r="DJ356" s="11" t="str">
        <f>_xlfn.XLOOKUP($C356,'[3]Active Customer Assets'!$D:$D,'[3]Active Customer Assets'!I:I,"",0)</f>
        <v>B (Below 100% potential spares purchased)</v>
      </c>
      <c r="DK356" s="28">
        <f>_xlfn.XLOOKUP($C356,'[3]Active Customer Assets'!$D:$D,'[3]Active Customer Assets'!J:J,"",0)</f>
        <v>45314.754861111098</v>
      </c>
      <c r="DL356" s="28">
        <f>_xlfn.XLOOKUP($C356,'[3]Active Customer Assets'!$D:$D,'[3]Active Customer Assets'!K:K,"",0)</f>
        <v>45290.229166666701</v>
      </c>
      <c r="DM356" s="28">
        <f>_xlfn.XLOOKUP($C356,'[3]Active Customer Assets'!$D:$D,'[3]Active Customer Assets'!L:L,"",0)</f>
        <v>46027.573912036998</v>
      </c>
      <c r="DN356" s="21">
        <f>_xlfn.XLOOKUP($C356,'[3]Active Customer Assets'!$D:$D,'[3]Active Customer Assets'!M:M,"",0)</f>
        <v>1625</v>
      </c>
      <c r="DO356" s="28">
        <f>_xlfn.XLOOKUP($C356,'[3]Active Customer Assets'!$D:$D,'[3]Active Customer Assets'!N:N,"",0)</f>
        <v>0</v>
      </c>
      <c r="DP356" s="28">
        <f>_xlfn.XLOOKUP($C356,'[3]Active Customer Assets'!$D:$D,'[3]Active Customer Assets'!O:O,"",0)</f>
        <v>0</v>
      </c>
      <c r="DQ356" s="28" t="str">
        <f>_xlfn.XLOOKUP($C356,'[3]Active Customer Assets'!$D:$D,'[3]Active Customer Assets'!P:P,"",0)</f>
        <v>Air lube Plus</v>
      </c>
      <c r="DR356" s="28">
        <f>_xlfn.XLOOKUP($C356,'[3]Active Customer Assets'!$D:$D,'[3]Active Customer Assets'!Q:Q,"",0)</f>
        <v>46009</v>
      </c>
      <c r="DS356" s="28">
        <f>_xlfn.XLOOKUP($C356,'[3]Active Customer Assets'!$D:$D,'[3]Active Customer Assets'!R:R,"",0)</f>
        <v>46009</v>
      </c>
      <c r="DT356" s="28">
        <f>_xlfn.XLOOKUP($C356,'[3]Active Customer Assets'!$D:$D,'[3]Active Customer Assets'!S:S,"",0)</f>
        <v>46009</v>
      </c>
      <c r="DU356" s="28">
        <f>_xlfn.XLOOKUP($C356,'[3]Active Customer Assets'!$D:$D,'[3]Active Customer Assets'!T:T,"",0)</f>
        <v>46009</v>
      </c>
      <c r="DV356" s="28">
        <f>_xlfn.XLOOKUP($C356,'[3]Active Customer Assets'!$D:$D,'[3]Active Customer Assets'!U:U,"",0)</f>
        <v>46009</v>
      </c>
      <c r="DW356" s="28">
        <f>_xlfn.XLOOKUP($C356,'[3]Active Customer Assets'!$D:$D,'[3]Active Customer Assets'!V:V,"",0)</f>
        <v>46009</v>
      </c>
      <c r="DX356" s="28">
        <f>_xlfn.XLOOKUP($C356,'[3]Active Customer Assets'!$D:$D,'[3]Active Customer Assets'!W:W,"",0)</f>
        <v>46009</v>
      </c>
      <c r="DY356" s="28">
        <f>_xlfn.XLOOKUP($C356,'[3]Active Customer Assets'!$D:$D,'[3]Active Customer Assets'!X:X,"",0)</f>
        <v>46009</v>
      </c>
      <c r="DZ356" s="28">
        <f>_xlfn.XLOOKUP($C356,'[3]Active Customer Assets'!$D:$D,'[3]Active Customer Assets'!Y:Y,"",0)</f>
        <v>45314</v>
      </c>
      <c r="EA356" s="28" t="str">
        <f>_xlfn.XLOOKUP($C356,'[3]Active Customer Assets'!$D:$D,'[3]Active Customer Assets'!Z:Z,"",0)</f>
        <v>645</v>
      </c>
      <c r="EB356" s="28" t="str">
        <f>_xlfn.XLOOKUP($C356,'[3]Active Customer Assets'!$D:$D,'[3]Active Customer Assets'!AA:AA,"",0)</f>
        <v>645</v>
      </c>
      <c r="EC356" s="28" t="str">
        <f>_xlfn.XLOOKUP($C356,'[3]Active Customer Assets'!$D:$D,'[3]Active Customer Assets'!AB:AB,"",0)</f>
        <v>645</v>
      </c>
      <c r="ED356" s="28" t="str">
        <f>_xlfn.XLOOKUP($C356,'[3]Active Customer Assets'!$D:$D,'[3]Active Customer Assets'!AC:AC,"",0)</f>
        <v>645</v>
      </c>
      <c r="EE356" s="28" t="str">
        <f>_xlfn.XLOOKUP($C356,'[3]Active Customer Assets'!$D:$D,'[3]Active Customer Assets'!AD:AD,"",0)</f>
        <v>645</v>
      </c>
      <c r="EF356" s="28" t="str">
        <f>_xlfn.XLOOKUP($C356,'[3]Active Customer Assets'!$D:$D,'[3]Active Customer Assets'!AE:AE,"",0)</f>
        <v>1395</v>
      </c>
      <c r="EG356" s="28" t="str">
        <f>_xlfn.XLOOKUP($C356,'[3]Active Customer Assets'!$D:$D,'[3]Active Customer Assets'!AF:AF,"",0)</f>
        <v>1000</v>
      </c>
      <c r="EH356" s="28" t="str">
        <f>_xlfn.XLOOKUP($C356,'[3]Active Customer Assets'!$D:$D,'[3]Active Customer Assets'!AG:AG,"",0)</f>
        <v>1395</v>
      </c>
      <c r="EI356" s="28" t="str">
        <f>_xlfn.XLOOKUP($C356,'[3]Active Customer Assets'!$D:$D,'[3]Active Customer Assets'!AH:AH,"",0)</f>
        <v>1395</v>
      </c>
      <c r="EJ356" s="21">
        <f>_xlfn.XLOOKUP($C356,'[3]Active Customer Assets'!$D:$D,'[3]Active Customer Assets'!AI:AI,"",0)</f>
        <v>4</v>
      </c>
      <c r="EK356" s="35" t="str">
        <f>[3]!tbl_DPSAC[[#This Row],[Unit Status]]</f>
        <v>Active</v>
      </c>
    </row>
    <row r="357" spans="1:141" x14ac:dyDescent="0.15">
      <c r="A357" s="11">
        <f>ROW(tbl_DPSAC[[#This Row],[Sl. No.]])-1</f>
        <v>356</v>
      </c>
      <c r="B357" s="12" t="s">
        <v>136</v>
      </c>
      <c r="C357" s="12" t="s">
        <v>1960</v>
      </c>
      <c r="D357" s="12" t="s">
        <v>333</v>
      </c>
      <c r="E357" s="12" t="s">
        <v>333</v>
      </c>
      <c r="F357" s="12" t="s">
        <v>140</v>
      </c>
      <c r="G357" s="13" t="s">
        <v>162</v>
      </c>
      <c r="H357" s="13" t="str">
        <f>_xlfn.XLOOKUP(C357,'[1]E&amp;DPSAC'!$K:$K,'[1]E&amp;DPSAC'!$E:$E,,0)</f>
        <v>PIPARWAR</v>
      </c>
      <c r="I357" s="13"/>
      <c r="J357" s="13">
        <v>9234615011</v>
      </c>
      <c r="K357" s="13" t="s">
        <v>143</v>
      </c>
      <c r="L357" s="12" t="str">
        <f t="shared" ca="1" si="126"/>
        <v>Warranty</v>
      </c>
      <c r="M357" s="14">
        <v>45319</v>
      </c>
      <c r="N357" s="15">
        <v>36</v>
      </c>
      <c r="O357" s="14">
        <f t="shared" si="125"/>
        <v>46418</v>
      </c>
      <c r="P357" s="11" t="s">
        <v>157</v>
      </c>
      <c r="Q357" s="19" t="str">
        <f>_xlfn.XLOOKUP(C357,'[2]Sch Calls'!$R:$R,'[2]Sch Calls'!$F:$F,"",0)</f>
        <v/>
      </c>
      <c r="R357" s="18" t="str">
        <f>_xlfn.XLOOKUP(C357,'[2]Sch Calls'!$R:$R,'[2]Sch Calls'!$A:$A,"",0)</f>
        <v/>
      </c>
      <c r="S357" s="17" t="str">
        <f>_xlfn.XLOOKUP(C357,'[2]Sch Calls'!$R:$R,'[2]Sch Calls'!$B:$B,"",0)</f>
        <v/>
      </c>
      <c r="T357" s="18">
        <f>_xlfn.XLOOKUP(C357,'[1]E&amp;DPSAC'!$K:$K,'[1]E&amp;DPSAC'!$W:$W,"",0)</f>
        <v>45330</v>
      </c>
      <c r="U357" s="17">
        <f>_xlfn.XLOOKUP(C357,'[1]E&amp;DPSAC'!$K:$K,'[1]E&amp;DPSAC'!$Z:$Z,"",0)</f>
        <v>1</v>
      </c>
      <c r="V357" s="17" t="str">
        <f>_xlfn.XLOOKUP(C357,'[2]1. All Calls'!$R:$R,'[2]1. All Calls'!$B:$B,"",0)</f>
        <v/>
      </c>
      <c r="W357" s="20" t="str">
        <f>_xlfn.XLOOKUP(C357,'[2]1. All Calls'!$R:$R,'[2]1. All Calls'!$A:$A,"",0)</f>
        <v/>
      </c>
      <c r="X357" s="17" t="str">
        <f>_xlfn.XLOOKUP(C357,'[2]Sch Calls'!$R:$R,'[2]Sch Calls'!$AB:$AB,"",0)</f>
        <v/>
      </c>
      <c r="Y357" s="17">
        <f t="shared" si="127"/>
        <v>0</v>
      </c>
      <c r="Z357" s="17" t="str">
        <f t="shared" si="128"/>
        <v>Done</v>
      </c>
      <c r="AA357" s="21">
        <f t="shared" ca="1" si="129"/>
        <v>782</v>
      </c>
      <c r="AB357" s="21" t="str">
        <f t="shared" ca="1" si="130"/>
        <v>Due</v>
      </c>
      <c r="AC357" s="11">
        <f ca="1">tbl_DPSAC[[#This Row],[Current Month Due Count]]</f>
        <v>0</v>
      </c>
      <c r="AD357" s="11">
        <f ca="1">tbl_DPSAC[[#This Row],[Next Month Due2]]</f>
        <v>0</v>
      </c>
      <c r="AE357" s="11"/>
      <c r="AF357" s="11">
        <v>8</v>
      </c>
      <c r="AG357" s="17" t="str">
        <f t="shared" ca="1" si="131"/>
        <v/>
      </c>
      <c r="AH357" s="11">
        <v>0</v>
      </c>
      <c r="AI357" s="11">
        <v>0</v>
      </c>
      <c r="AJ357" s="11">
        <v>0</v>
      </c>
      <c r="AK357" s="11">
        <v>0</v>
      </c>
      <c r="AL357" s="11">
        <v>0</v>
      </c>
      <c r="AM357" s="11">
        <v>0</v>
      </c>
      <c r="AN357" s="11">
        <v>0</v>
      </c>
      <c r="AO357" s="11">
        <v>0</v>
      </c>
      <c r="AP357" s="11">
        <v>0</v>
      </c>
      <c r="AQ357" s="11">
        <v>0</v>
      </c>
      <c r="AR357" s="11">
        <v>0</v>
      </c>
      <c r="AS357" s="11">
        <v>0</v>
      </c>
      <c r="AT357" s="11">
        <v>0</v>
      </c>
      <c r="AU357" s="11">
        <v>0</v>
      </c>
      <c r="AV357" s="11">
        <v>0</v>
      </c>
      <c r="AW357" s="11">
        <v>0</v>
      </c>
      <c r="AX357" s="11" t="str">
        <f t="shared" ca="1" si="132"/>
        <v>No Service Dues</v>
      </c>
      <c r="AY357" s="17">
        <v>1</v>
      </c>
      <c r="AZ357" s="22">
        <v>45341</v>
      </c>
      <c r="BA357" s="17" t="s">
        <v>1961</v>
      </c>
      <c r="BB357" s="17">
        <v>1</v>
      </c>
      <c r="BC357" s="22">
        <v>45341</v>
      </c>
      <c r="BD357" s="17" t="s">
        <v>1961</v>
      </c>
      <c r="BE357" s="17">
        <v>1</v>
      </c>
      <c r="BF357" s="22">
        <v>45341</v>
      </c>
      <c r="BG357" s="17" t="s">
        <v>1961</v>
      </c>
      <c r="BH357" s="17">
        <v>1</v>
      </c>
      <c r="BI357" s="22">
        <v>45341</v>
      </c>
      <c r="BJ357" s="17" t="s">
        <v>1961</v>
      </c>
      <c r="BK357" s="17">
        <v>1</v>
      </c>
      <c r="BL357" s="22">
        <v>45341</v>
      </c>
      <c r="BM357" s="17" t="s">
        <v>1961</v>
      </c>
      <c r="BN357" s="23">
        <f t="shared" si="133"/>
        <v>45521</v>
      </c>
      <c r="BO357" s="23">
        <f t="shared" si="134"/>
        <v>45521</v>
      </c>
      <c r="BP357" s="23">
        <f t="shared" si="135"/>
        <v>45521</v>
      </c>
      <c r="BQ357" s="23">
        <f t="shared" si="136"/>
        <v>45521</v>
      </c>
      <c r="BR357" s="23">
        <f t="shared" si="147"/>
        <v>45706</v>
      </c>
      <c r="BS357" s="24" t="str">
        <f t="shared" ca="1" si="137"/>
        <v/>
      </c>
      <c r="BT357" s="25" t="str">
        <f t="shared" ca="1" si="138"/>
        <v/>
      </c>
      <c r="BU357" s="25" t="str">
        <f t="shared" ca="1" si="139"/>
        <v/>
      </c>
      <c r="BV357" s="25" t="str">
        <f t="shared" ca="1" si="140"/>
        <v/>
      </c>
      <c r="BW357" s="25" t="str">
        <f t="shared" ca="1" si="141"/>
        <v/>
      </c>
      <c r="BX357" s="26" t="s">
        <v>1350</v>
      </c>
      <c r="BY357" s="11">
        <f t="shared" ca="1" si="142"/>
        <v>5</v>
      </c>
      <c r="BZ357" s="11">
        <f t="shared" ca="1" si="148"/>
        <v>0</v>
      </c>
      <c r="CA357" s="11">
        <f t="shared" ca="1" si="143"/>
        <v>0</v>
      </c>
      <c r="CB357" s="28" t="str">
        <f>_xlfn.XLOOKUP($C357,'[3]BIS Feb-26'!$C:$C,'[3]BIS Feb-26'!U:U,"",0)</f>
        <v/>
      </c>
      <c r="CC357" s="28" t="str">
        <f>_xlfn.XLOOKUP($C357,'[3]BIS Feb-26'!$C:$C,'[3]BIS Feb-26'!V:V,"",0)</f>
        <v/>
      </c>
      <c r="CD357" s="28" t="str">
        <f>_xlfn.XLOOKUP($C357,'[3]BIS Feb-26'!$C:$C,'[3]BIS Feb-26'!W:W,"",0)</f>
        <v/>
      </c>
      <c r="CE357" s="28" t="str">
        <f>_xlfn.XLOOKUP($C357,'[3]BIS Feb-26'!$C:$C,'[3]BIS Feb-26'!X:X,"",0)</f>
        <v/>
      </c>
      <c r="CF357" s="28" t="str">
        <f>_xlfn.XLOOKUP($C357,'[3]BIS Feb-26'!$C:$C,'[3]BIS Feb-26'!Y:Y,"",0)</f>
        <v/>
      </c>
      <c r="CG357" s="28" t="str">
        <f>_xlfn.XLOOKUP($C357,'[3]BIS Feb-26'!$C:$C,'[3]BIS Feb-26'!Z:Z,"",0)</f>
        <v/>
      </c>
      <c r="CH357" s="28" t="str">
        <f>_xlfn.XLOOKUP($C357,'[3]BIS Feb-26'!$C:$C,'[3]BIS Feb-26'!AA:AA,"",0)</f>
        <v/>
      </c>
      <c r="CI357" s="28" t="str">
        <f>_xlfn.XLOOKUP($C357,'[3]BIS Feb-26'!$C:$C,'[3]BIS Feb-26'!AB:AB,"",0)</f>
        <v/>
      </c>
      <c r="CJ357" s="28" t="str">
        <f>_xlfn.XLOOKUP($C357,'[3]BIS Feb-26'!$C:$C,'[3]BIS Feb-26'!AC:AC,"",0)</f>
        <v/>
      </c>
      <c r="CK357" s="29" t="str">
        <f>_xlfn.XLOOKUP($C357,'[3]BIS Feb-26'!$C:$C,'[3]BIS Feb-26'!AD:AD,"",0)</f>
        <v/>
      </c>
      <c r="CL357" s="29" t="str">
        <f>_xlfn.XLOOKUP($C357,'[3]BIS Feb-26'!$C:$C,'[3]BIS Feb-26'!AE:AE,"",0)</f>
        <v/>
      </c>
      <c r="CM357" s="29" t="str">
        <f>_xlfn.XLOOKUP($C357,'[3]BIS Feb-26'!$C:$C,'[3]BIS Feb-26'!AF:AF,"",0)</f>
        <v/>
      </c>
      <c r="CN357" s="29" t="str">
        <f>_xlfn.XLOOKUP($C357,'[3]BIS Feb-26'!$C:$C,'[3]BIS Feb-26'!AG:AG,"",0)</f>
        <v/>
      </c>
      <c r="CO357" s="29" t="str">
        <f>_xlfn.XLOOKUP($C357,'[3]BIS Feb-26'!$C:$C,'[3]BIS Feb-26'!AH:AH,"",0)</f>
        <v/>
      </c>
      <c r="CP357" s="29" t="str">
        <f>_xlfn.XLOOKUP($C357,'[3]BIS Feb-26'!$C:$C,'[3]BIS Feb-26'!AI:AI,"",0)</f>
        <v/>
      </c>
      <c r="CQ357" s="29" t="str">
        <f>_xlfn.XLOOKUP($C357,'[3]BIS Feb-26'!$C:$C,'[3]BIS Feb-26'!AJ:AJ,"",0)</f>
        <v/>
      </c>
      <c r="CR357" s="29" t="str">
        <f>_xlfn.XLOOKUP($C357,'[3]BIS Feb-26'!$C:$C,'[3]BIS Feb-26'!AK:AK,"",0)</f>
        <v/>
      </c>
      <c r="CS357" s="29" t="str">
        <f>_xlfn.XLOOKUP($C357,'[3]BIS Feb-26'!$C:$C,'[3]BIS Feb-26'!AL:AL,"",0)</f>
        <v/>
      </c>
      <c r="CT357" s="29" t="str">
        <f>_xlfn.XLOOKUP($C357,'[3]BIS Feb-26'!$C:$C,'[3]BIS Feb-26'!AM:AM,"",0)</f>
        <v/>
      </c>
      <c r="CU357" s="28" t="str">
        <f>_xlfn.XLOOKUP($C357,'[3]BIS Feb-26'!$C:$C,'[3]BIS Feb-26'!AN:AN,"",0)</f>
        <v/>
      </c>
      <c r="CV357" s="28" t="str">
        <f>_xlfn.XLOOKUP($C357,'[3]BIS Feb-26'!$C:$C,'[3]BIS Feb-26'!AO:AO,"",0)</f>
        <v/>
      </c>
      <c r="CW357" s="28" t="str">
        <f>_xlfn.XLOOKUP($C357,'[3]BIS Feb-26'!$C:$C,'[3]BIS Feb-26'!AP:AP,"",0)</f>
        <v/>
      </c>
      <c r="CX357" s="28" t="str">
        <f>_xlfn.XLOOKUP($C357,'[3]BIS Feb-26'!$C:$C,'[3]BIS Feb-26'!AQ:AQ,"",0)</f>
        <v/>
      </c>
      <c r="CY357" s="28" t="str">
        <f>_xlfn.XLOOKUP($C357,'[3]BIS Feb-26'!$C:$C,'[3]BIS Feb-26'!AR:AR,"",0)</f>
        <v/>
      </c>
      <c r="CZ357" s="28" t="str">
        <f>_xlfn.XLOOKUP($C357,'[3]BIS Feb-26'!$C:$C,'[3]BIS Feb-26'!AS:AS,"",0)</f>
        <v/>
      </c>
      <c r="DA357" s="28" t="str">
        <f>_xlfn.XLOOKUP($C357,'[3]BIS Feb-26'!$C:$C,'[3]BIS Feb-26'!AT:AT,"",0)</f>
        <v/>
      </c>
      <c r="DB357" s="28" t="str">
        <f>_xlfn.XLOOKUP($C357,'[3]BIS Feb-26'!$C:$C,'[3]BIS Feb-26'!AU:AU,"",0)</f>
        <v/>
      </c>
      <c r="DC357" s="28" t="str">
        <f>_xlfn.XLOOKUP($C357,'[3]BIS Feb-26'!$C:$C,'[3]BIS Feb-26'!AV:AV,"",0)</f>
        <v/>
      </c>
      <c r="DD357" s="11" t="str">
        <f>_xlfn.XLOOKUP($C357,'[3]BIS Feb-26'!$C:$C,'[3]BIS Feb-26'!AW:AW,"",0)</f>
        <v/>
      </c>
      <c r="DE357" s="11" t="str">
        <f>_xlfn.XLOOKUP($C357,'[3]BIS Feb-26'!$C:$C,'[3]BIS Feb-26'!AX:AX,"",0)</f>
        <v/>
      </c>
      <c r="DF357" s="11" t="str">
        <f>_xlfn.XLOOKUP($C357,'[3]BIS Feb-26'!$C:$C,'[3]BIS Feb-26'!AY:AY,"",0)</f>
        <v/>
      </c>
      <c r="DG357" s="11">
        <f t="shared" ca="1" si="144"/>
        <v>0</v>
      </c>
      <c r="DH357" s="11">
        <f t="shared" ca="1" si="145"/>
        <v>0</v>
      </c>
      <c r="DI357" s="11">
        <f t="shared" ca="1" si="146"/>
        <v>0</v>
      </c>
      <c r="DJ357" s="11" t="str">
        <f>_xlfn.XLOOKUP($C357,'[3]Active Customer Assets'!$D:$D,'[3]Active Customer Assets'!I:I,"",0)</f>
        <v/>
      </c>
      <c r="DK357" s="28" t="str">
        <f>_xlfn.XLOOKUP($C357,'[3]Active Customer Assets'!$D:$D,'[3]Active Customer Assets'!J:J,"",0)</f>
        <v/>
      </c>
      <c r="DL357" s="28" t="str">
        <f>_xlfn.XLOOKUP($C357,'[3]Active Customer Assets'!$D:$D,'[3]Active Customer Assets'!K:K,"",0)</f>
        <v/>
      </c>
      <c r="DM357" s="28" t="str">
        <f>_xlfn.XLOOKUP($C357,'[3]Active Customer Assets'!$D:$D,'[3]Active Customer Assets'!L:L,"",0)</f>
        <v/>
      </c>
      <c r="DN357" s="21" t="str">
        <f>_xlfn.XLOOKUP($C357,'[3]Active Customer Assets'!$D:$D,'[3]Active Customer Assets'!M:M,"",0)</f>
        <v/>
      </c>
      <c r="DO357" s="28" t="str">
        <f>_xlfn.XLOOKUP($C357,'[3]Active Customer Assets'!$D:$D,'[3]Active Customer Assets'!N:N,"",0)</f>
        <v/>
      </c>
      <c r="DP357" s="28" t="str">
        <f>_xlfn.XLOOKUP($C357,'[3]Active Customer Assets'!$D:$D,'[3]Active Customer Assets'!O:O,"",0)</f>
        <v/>
      </c>
      <c r="DQ357" s="28" t="str">
        <f>_xlfn.XLOOKUP($C357,'[3]Active Customer Assets'!$D:$D,'[3]Active Customer Assets'!P:P,"",0)</f>
        <v/>
      </c>
      <c r="DR357" s="28" t="str">
        <f>_xlfn.XLOOKUP($C357,'[3]Active Customer Assets'!$D:$D,'[3]Active Customer Assets'!Q:Q,"",0)</f>
        <v/>
      </c>
      <c r="DS357" s="28" t="str">
        <f>_xlfn.XLOOKUP($C357,'[3]Active Customer Assets'!$D:$D,'[3]Active Customer Assets'!R:R,"",0)</f>
        <v/>
      </c>
      <c r="DT357" s="28" t="str">
        <f>_xlfn.XLOOKUP($C357,'[3]Active Customer Assets'!$D:$D,'[3]Active Customer Assets'!S:S,"",0)</f>
        <v/>
      </c>
      <c r="DU357" s="28" t="str">
        <f>_xlfn.XLOOKUP($C357,'[3]Active Customer Assets'!$D:$D,'[3]Active Customer Assets'!T:T,"",0)</f>
        <v/>
      </c>
      <c r="DV357" s="28" t="str">
        <f>_xlfn.XLOOKUP($C357,'[3]Active Customer Assets'!$D:$D,'[3]Active Customer Assets'!U:U,"",0)</f>
        <v/>
      </c>
      <c r="DW357" s="28" t="str">
        <f>_xlfn.XLOOKUP($C357,'[3]Active Customer Assets'!$D:$D,'[3]Active Customer Assets'!V:V,"",0)</f>
        <v/>
      </c>
      <c r="DX357" s="28" t="str">
        <f>_xlfn.XLOOKUP($C357,'[3]Active Customer Assets'!$D:$D,'[3]Active Customer Assets'!W:W,"",0)</f>
        <v/>
      </c>
      <c r="DY357" s="28" t="str">
        <f>_xlfn.XLOOKUP($C357,'[3]Active Customer Assets'!$D:$D,'[3]Active Customer Assets'!X:X,"",0)</f>
        <v/>
      </c>
      <c r="DZ357" s="28" t="str">
        <f>_xlfn.XLOOKUP($C357,'[3]Active Customer Assets'!$D:$D,'[3]Active Customer Assets'!Y:Y,"",0)</f>
        <v/>
      </c>
      <c r="EA357" s="28" t="str">
        <f>_xlfn.XLOOKUP($C357,'[3]Active Customer Assets'!$D:$D,'[3]Active Customer Assets'!Z:Z,"",0)</f>
        <v/>
      </c>
      <c r="EB357" s="28" t="str">
        <f>_xlfn.XLOOKUP($C357,'[3]Active Customer Assets'!$D:$D,'[3]Active Customer Assets'!AA:AA,"",0)</f>
        <v/>
      </c>
      <c r="EC357" s="28" t="str">
        <f>_xlfn.XLOOKUP($C357,'[3]Active Customer Assets'!$D:$D,'[3]Active Customer Assets'!AB:AB,"",0)</f>
        <v/>
      </c>
      <c r="ED357" s="28" t="str">
        <f>_xlfn.XLOOKUP($C357,'[3]Active Customer Assets'!$D:$D,'[3]Active Customer Assets'!AC:AC,"",0)</f>
        <v/>
      </c>
      <c r="EE357" s="28" t="str">
        <f>_xlfn.XLOOKUP($C357,'[3]Active Customer Assets'!$D:$D,'[3]Active Customer Assets'!AD:AD,"",0)</f>
        <v/>
      </c>
      <c r="EF357" s="28" t="str">
        <f>_xlfn.XLOOKUP($C357,'[3]Active Customer Assets'!$D:$D,'[3]Active Customer Assets'!AE:AE,"",0)</f>
        <v/>
      </c>
      <c r="EG357" s="28" t="str">
        <f>_xlfn.XLOOKUP($C357,'[3]Active Customer Assets'!$D:$D,'[3]Active Customer Assets'!AF:AF,"",0)</f>
        <v/>
      </c>
      <c r="EH357" s="28" t="str">
        <f>_xlfn.XLOOKUP($C357,'[3]Active Customer Assets'!$D:$D,'[3]Active Customer Assets'!AG:AG,"",0)</f>
        <v/>
      </c>
      <c r="EI357" s="28" t="str">
        <f>_xlfn.XLOOKUP($C357,'[3]Active Customer Assets'!$D:$D,'[3]Active Customer Assets'!AH:AH,"",0)</f>
        <v/>
      </c>
      <c r="EJ357" s="21" t="str">
        <f>_xlfn.XLOOKUP($C357,'[3]Active Customer Assets'!$D:$D,'[3]Active Customer Assets'!AI:AI,"",0)</f>
        <v/>
      </c>
      <c r="EK357" s="35" t="str">
        <f>[3]!tbl_DPSAC[[#This Row],[Unit Status]]</f>
        <v>Shifted</v>
      </c>
    </row>
    <row r="358" spans="1:141" x14ac:dyDescent="0.15">
      <c r="A358" s="11">
        <f>ROW(tbl_DPSAC[[#This Row],[Sl. No.]])-1</f>
        <v>357</v>
      </c>
      <c r="B358" s="12" t="s">
        <v>136</v>
      </c>
      <c r="C358" s="12" t="s">
        <v>1962</v>
      </c>
      <c r="D358" s="12" t="s">
        <v>1491</v>
      </c>
      <c r="E358" s="12" t="s">
        <v>1492</v>
      </c>
      <c r="F358" s="12" t="s">
        <v>161</v>
      </c>
      <c r="G358" s="13" t="s">
        <v>1963</v>
      </c>
      <c r="H358" s="13" t="str">
        <f>_xlfn.XLOOKUP(C358,'[1]E&amp;DPSAC'!$K:$K,'[1]E&amp;DPSAC'!$E:$E,,0)</f>
        <v>PHUSHRO, BOKARO</v>
      </c>
      <c r="I358" s="13"/>
      <c r="J358" s="13">
        <v>9341698390</v>
      </c>
      <c r="K358" s="13">
        <v>9430702649</v>
      </c>
      <c r="L358" s="12" t="str">
        <f t="shared" ca="1" si="126"/>
        <v>Non - Warranty</v>
      </c>
      <c r="M358" s="14">
        <v>45303</v>
      </c>
      <c r="N358" s="15">
        <v>24</v>
      </c>
      <c r="O358" s="14">
        <f t="shared" si="125"/>
        <v>46053</v>
      </c>
      <c r="P358" s="11" t="s">
        <v>213</v>
      </c>
      <c r="Q358" s="19" t="str">
        <f>_xlfn.XLOOKUP(C358,'[2]Sch Calls'!$R:$R,'[2]Sch Calls'!$F:$F,"",0)</f>
        <v>CC-01695945</v>
      </c>
      <c r="R358" s="18">
        <f>_xlfn.XLOOKUP(C358,'[2]Sch Calls'!$R:$R,'[2]Sch Calls'!$A:$A,"",0)</f>
        <v>45824.587685185201</v>
      </c>
      <c r="S358" s="17">
        <f>_xlfn.XLOOKUP(C358,'[2]Sch Calls'!$R:$R,'[2]Sch Calls'!$B:$B,"",0)</f>
        <v>582</v>
      </c>
      <c r="T358" s="18">
        <f>_xlfn.XLOOKUP(C358,'[1]E&amp;DPSAC'!$K:$K,'[1]E&amp;DPSAC'!$W:$W,"",0)</f>
        <v>45825</v>
      </c>
      <c r="U358" s="17">
        <f>_xlfn.XLOOKUP(C358,'[1]E&amp;DPSAC'!$K:$K,'[1]E&amp;DPSAC'!$Z:$Z,"",0)</f>
        <v>528</v>
      </c>
      <c r="V358" s="17">
        <f>_xlfn.XLOOKUP(C358,'[2]1. All Calls'!$R:$R,'[2]1. All Calls'!$B:$B,"",0)</f>
        <v>1410</v>
      </c>
      <c r="W358" s="20">
        <f>_xlfn.XLOOKUP(C358,'[2]1. All Calls'!$R:$R,'[2]1. All Calls'!$A:$A,"",0)</f>
        <v>46027.5840046296</v>
      </c>
      <c r="X358" s="17" t="str">
        <f>_xlfn.XLOOKUP(C358,'[2]Sch Calls'!$R:$R,'[2]Sch Calls'!$AB:$AB,"",0)</f>
        <v>Attend the site for schedule service, so drain oil from tank and drain oil from cooler total 38 liters oil drain, then change air filter for compressor and engine both side, change oil filter, change air oil separator and change ELGI air lube plus oil 40 liters. Then start the unit found running ok.</v>
      </c>
      <c r="Y358" s="17">
        <f t="shared" si="127"/>
        <v>-78</v>
      </c>
      <c r="Z358" s="17" t="str">
        <f t="shared" si="128"/>
        <v>Due</v>
      </c>
      <c r="AA358" s="21">
        <f t="shared" ca="1" si="129"/>
        <v>276.41231481479917</v>
      </c>
      <c r="AB358" s="21" t="str">
        <f t="shared" ca="1" si="130"/>
        <v>Due</v>
      </c>
      <c r="AC358" s="11">
        <f ca="1">tbl_DPSAC[[#This Row],[Current Month Due Count]]</f>
        <v>0</v>
      </c>
      <c r="AD358" s="11">
        <f ca="1">tbl_DPSAC[[#This Row],[Next Month Due2]]</f>
        <v>0</v>
      </c>
      <c r="AE358" s="11"/>
      <c r="AF358" s="11">
        <v>0</v>
      </c>
      <c r="AG358" s="17">
        <f t="shared" ca="1" si="131"/>
        <v>1410</v>
      </c>
      <c r="AH358" s="11" t="s">
        <v>1964</v>
      </c>
      <c r="AI358" s="11" t="s">
        <v>1520</v>
      </c>
      <c r="AJ358" s="11">
        <v>0</v>
      </c>
      <c r="AK358" s="11">
        <v>0</v>
      </c>
      <c r="AL358" s="11">
        <v>0</v>
      </c>
      <c r="AM358" s="11">
        <v>0</v>
      </c>
      <c r="AN358" s="11">
        <v>0</v>
      </c>
      <c r="AO358" s="11">
        <v>0</v>
      </c>
      <c r="AP358" s="11">
        <v>0</v>
      </c>
      <c r="AQ358" s="11">
        <v>0</v>
      </c>
      <c r="AR358" s="11">
        <v>0</v>
      </c>
      <c r="AS358" s="11">
        <v>0</v>
      </c>
      <c r="AT358" s="11">
        <v>0</v>
      </c>
      <c r="AU358" s="11">
        <v>0</v>
      </c>
      <c r="AV358" s="11">
        <v>0</v>
      </c>
      <c r="AW358" s="11">
        <v>0</v>
      </c>
      <c r="AX358" s="11" t="str">
        <f t="shared" ca="1" si="132"/>
        <v>3 Service Due</v>
      </c>
      <c r="AY358" s="17">
        <v>582</v>
      </c>
      <c r="AZ358" s="22">
        <v>45824</v>
      </c>
      <c r="BA358" s="17" t="s">
        <v>1965</v>
      </c>
      <c r="BB358" s="17">
        <v>582</v>
      </c>
      <c r="BC358" s="22">
        <v>45824</v>
      </c>
      <c r="BD358" s="17" t="s">
        <v>1965</v>
      </c>
      <c r="BE358" s="17">
        <v>582</v>
      </c>
      <c r="BF358" s="22">
        <v>45824</v>
      </c>
      <c r="BG358" s="17" t="s">
        <v>1965</v>
      </c>
      <c r="BH358" s="17">
        <v>582</v>
      </c>
      <c r="BI358" s="22">
        <v>45824</v>
      </c>
      <c r="BJ358" s="17" t="s">
        <v>1965</v>
      </c>
      <c r="BK358" s="17">
        <v>1</v>
      </c>
      <c r="BL358" s="22">
        <v>45334</v>
      </c>
      <c r="BM358" s="17" t="s">
        <v>1966</v>
      </c>
      <c r="BN358" s="23">
        <f t="shared" si="133"/>
        <v>46004</v>
      </c>
      <c r="BO358" s="23">
        <f t="shared" si="134"/>
        <v>46004</v>
      </c>
      <c r="BP358" s="23">
        <f t="shared" si="135"/>
        <v>46004</v>
      </c>
      <c r="BQ358" s="23">
        <f t="shared" si="136"/>
        <v>46004</v>
      </c>
      <c r="BR358" s="23">
        <f t="shared" si="147"/>
        <v>45699</v>
      </c>
      <c r="BS358" s="24">
        <f t="shared" ca="1" si="137"/>
        <v>-78</v>
      </c>
      <c r="BT358" s="25">
        <f t="shared" ca="1" si="138"/>
        <v>672</v>
      </c>
      <c r="BU358" s="25">
        <f t="shared" ca="1" si="139"/>
        <v>-78</v>
      </c>
      <c r="BV358" s="25">
        <f t="shared" ca="1" si="140"/>
        <v>-78</v>
      </c>
      <c r="BW358" s="25">
        <f t="shared" ca="1" si="141"/>
        <v>91</v>
      </c>
      <c r="BX358" s="26"/>
      <c r="BY358" s="11">
        <f t="shared" ca="1" si="142"/>
        <v>5</v>
      </c>
      <c r="BZ358" s="11">
        <f t="shared" ca="1" si="148"/>
        <v>0</v>
      </c>
      <c r="CA358" s="11">
        <f t="shared" ca="1" si="143"/>
        <v>0</v>
      </c>
      <c r="CB358" s="28">
        <f>_xlfn.XLOOKUP($C358,'[3]BIS Feb-26'!$C:$C,'[3]BIS Feb-26'!U:U,"",0)</f>
        <v>45823.770833333299</v>
      </c>
      <c r="CC358" s="28">
        <f>_xlfn.XLOOKUP($C358,'[3]BIS Feb-26'!$C:$C,'[3]BIS Feb-26'!V:V,"",0)</f>
        <v>45823.770833333299</v>
      </c>
      <c r="CD358" s="28">
        <f>_xlfn.XLOOKUP($C358,'[3]BIS Feb-26'!$C:$C,'[3]BIS Feb-26'!W:W,"",0)</f>
        <v>45823.770833333299</v>
      </c>
      <c r="CE358" s="28">
        <f>_xlfn.XLOOKUP($C358,'[3]BIS Feb-26'!$C:$C,'[3]BIS Feb-26'!X:X,"",0)</f>
        <v>45823.770833333299</v>
      </c>
      <c r="CF358" s="28">
        <f>_xlfn.XLOOKUP($C358,'[3]BIS Feb-26'!$C:$C,'[3]BIS Feb-26'!Y:Y,"",0)</f>
        <v>45823.770833333299</v>
      </c>
      <c r="CG358" s="28">
        <f>_xlfn.XLOOKUP($C358,'[3]BIS Feb-26'!$C:$C,'[3]BIS Feb-26'!Z:Z,"",0)</f>
        <v>45823.770833333299</v>
      </c>
      <c r="CH358" s="28">
        <f>_xlfn.XLOOKUP($C358,'[3]BIS Feb-26'!$C:$C,'[3]BIS Feb-26'!AA:AA,"",0)</f>
        <v>45823.770833333299</v>
      </c>
      <c r="CI358" s="28">
        <f>_xlfn.XLOOKUP($C358,'[3]BIS Feb-26'!$C:$C,'[3]BIS Feb-26'!AB:AB,"",0)</f>
        <v>45823.770833333299</v>
      </c>
      <c r="CJ358" s="28">
        <f>_xlfn.XLOOKUP($C358,'[3]BIS Feb-26'!$C:$C,'[3]BIS Feb-26'!AC:AC,"",0)</f>
        <v>45823.770833333299</v>
      </c>
      <c r="CK358" s="29" t="str">
        <f>_xlfn.XLOOKUP($C358,'[3]BIS Feb-26'!$C:$C,'[3]BIS Feb-26'!AD:AD,"",0)</f>
        <v>90</v>
      </c>
      <c r="CL358" s="29" t="str">
        <f>_xlfn.XLOOKUP($C358,'[3]BIS Feb-26'!$C:$C,'[3]BIS Feb-26'!AE:AE,"",0)</f>
        <v>90</v>
      </c>
      <c r="CM358" s="29" t="str">
        <f>_xlfn.XLOOKUP($C358,'[3]BIS Feb-26'!$C:$C,'[3]BIS Feb-26'!AF:AF,"",0)</f>
        <v>90</v>
      </c>
      <c r="CN358" s="29" t="str">
        <f>_xlfn.XLOOKUP($C358,'[3]BIS Feb-26'!$C:$C,'[3]BIS Feb-26'!AG:AG,"",0)</f>
        <v>90</v>
      </c>
      <c r="CO358" s="29" t="str">
        <f>_xlfn.XLOOKUP($C358,'[3]BIS Feb-26'!$C:$C,'[3]BIS Feb-26'!AH:AH,"",0)</f>
        <v>90</v>
      </c>
      <c r="CP358" s="29" t="str">
        <f>_xlfn.XLOOKUP($C358,'[3]BIS Feb-26'!$C:$C,'[3]BIS Feb-26'!AI:AI,"",0)</f>
        <v>90</v>
      </c>
      <c r="CQ358" s="29" t="str">
        <f>_xlfn.XLOOKUP($C358,'[3]BIS Feb-26'!$C:$C,'[3]BIS Feb-26'!AJ:AJ,"",0)</f>
        <v>1000</v>
      </c>
      <c r="CR358" s="29" t="str">
        <f>_xlfn.XLOOKUP($C358,'[3]BIS Feb-26'!$C:$C,'[3]BIS Feb-26'!AK:AK,"",0)</f>
        <v>90</v>
      </c>
      <c r="CS358" s="29" t="str">
        <f>_xlfn.XLOOKUP($C358,'[3]BIS Feb-26'!$C:$C,'[3]BIS Feb-26'!AL:AL,"",0)</f>
        <v>90</v>
      </c>
      <c r="CT358" s="29">
        <f>_xlfn.XLOOKUP($C358,'[3]BIS Feb-26'!$C:$C,'[3]BIS Feb-26'!AM:AM,"",0)</f>
        <v>3</v>
      </c>
      <c r="CU358" s="28">
        <f>_xlfn.XLOOKUP($C358,'[3]BIS Feb-26'!$C:$C,'[3]BIS Feb-26'!AN:AN,"",0)</f>
        <v>46003</v>
      </c>
      <c r="CV358" s="28">
        <f>_xlfn.XLOOKUP($C358,'[3]BIS Feb-26'!$C:$C,'[3]BIS Feb-26'!AO:AO,"",0)</f>
        <v>46003</v>
      </c>
      <c r="CW358" s="28">
        <f>_xlfn.XLOOKUP($C358,'[3]BIS Feb-26'!$C:$C,'[3]BIS Feb-26'!AP:AP,"",0)</f>
        <v>46003</v>
      </c>
      <c r="CX358" s="28">
        <f>_xlfn.XLOOKUP($C358,'[3]BIS Feb-26'!$C:$C,'[3]BIS Feb-26'!AQ:AQ,"",0)</f>
        <v>46003</v>
      </c>
      <c r="CY358" s="28">
        <f>_xlfn.XLOOKUP($C358,'[3]BIS Feb-26'!$C:$C,'[3]BIS Feb-26'!AR:AR,"",0)</f>
        <v>46003</v>
      </c>
      <c r="CZ358" s="28">
        <f>_xlfn.XLOOKUP($C358,'[3]BIS Feb-26'!$C:$C,'[3]BIS Feb-26'!AS:AS,"",0)</f>
        <v>46057</v>
      </c>
      <c r="DA358" s="28">
        <f>_xlfn.XLOOKUP($C358,'[3]BIS Feb-26'!$C:$C,'[3]BIS Feb-26'!AT:AT,"",0)</f>
        <v>46188</v>
      </c>
      <c r="DB358" s="28">
        <f>_xlfn.XLOOKUP($C358,'[3]BIS Feb-26'!$C:$C,'[3]BIS Feb-26'!AU:AU,"",0)</f>
        <v>46003</v>
      </c>
      <c r="DC358" s="28">
        <f>_xlfn.XLOOKUP($C358,'[3]BIS Feb-26'!$C:$C,'[3]BIS Feb-26'!AV:AV,"",0)</f>
        <v>46057</v>
      </c>
      <c r="DD358" s="11">
        <f>_xlfn.XLOOKUP($C358,'[3]BIS Feb-26'!$C:$C,'[3]BIS Feb-26'!AW:AW,"",0)</f>
        <v>1</v>
      </c>
      <c r="DE358" s="11">
        <f>_xlfn.XLOOKUP($C358,'[3]BIS Feb-26'!$C:$C,'[3]BIS Feb-26'!AX:AX,"",0)</f>
        <v>1</v>
      </c>
      <c r="DF358" s="11">
        <f>_xlfn.XLOOKUP($C358,'[3]BIS Feb-26'!$C:$C,'[3]BIS Feb-26'!AY:AY,"",0)</f>
        <v>0</v>
      </c>
      <c r="DG358" s="11">
        <f t="shared" ca="1" si="144"/>
        <v>8</v>
      </c>
      <c r="DH358" s="11">
        <f t="shared" ca="1" si="145"/>
        <v>0</v>
      </c>
      <c r="DI358" s="11">
        <f t="shared" ca="1" si="146"/>
        <v>0</v>
      </c>
      <c r="DJ358" s="11" t="str">
        <f>_xlfn.XLOOKUP($C358,'[3]Active Customer Assets'!$D:$D,'[3]Active Customer Assets'!I:I,"",0)</f>
        <v>B (Below 100% potential spares purchased)</v>
      </c>
      <c r="DK358" s="28">
        <f>_xlfn.XLOOKUP($C358,'[3]Active Customer Assets'!$D:$D,'[3]Active Customer Assets'!J:J,"",0)</f>
        <v>45334.71875</v>
      </c>
      <c r="DL358" s="28">
        <f>_xlfn.XLOOKUP($C358,'[3]Active Customer Assets'!$D:$D,'[3]Active Customer Assets'!K:K,"",0)</f>
        <v>45286.229166666701</v>
      </c>
      <c r="DM358" s="28">
        <f>_xlfn.XLOOKUP($C358,'[3]Active Customer Assets'!$D:$D,'[3]Active Customer Assets'!L:L,"",0)</f>
        <v>46027.584513888898</v>
      </c>
      <c r="DN358" s="21">
        <f>_xlfn.XLOOKUP($C358,'[3]Active Customer Assets'!$D:$D,'[3]Active Customer Assets'!M:M,"",0)</f>
        <v>1410</v>
      </c>
      <c r="DO358" s="28">
        <f>_xlfn.XLOOKUP($C358,'[3]Active Customer Assets'!$D:$D,'[3]Active Customer Assets'!N:N,"",0)</f>
        <v>0</v>
      </c>
      <c r="DP358" s="28">
        <f>_xlfn.XLOOKUP($C358,'[3]Active Customer Assets'!$D:$D,'[3]Active Customer Assets'!O:O,"",0)</f>
        <v>0</v>
      </c>
      <c r="DQ358" s="28" t="str">
        <f>_xlfn.XLOOKUP($C358,'[3]Active Customer Assets'!$D:$D,'[3]Active Customer Assets'!P:P,"",0)</f>
        <v>Air lube Plus</v>
      </c>
      <c r="DR358" s="28">
        <f>_xlfn.XLOOKUP($C358,'[3]Active Customer Assets'!$D:$D,'[3]Active Customer Assets'!Q:Q,"",0)</f>
        <v>45824</v>
      </c>
      <c r="DS358" s="28">
        <f>_xlfn.XLOOKUP($C358,'[3]Active Customer Assets'!$D:$D,'[3]Active Customer Assets'!R:R,"",0)</f>
        <v>45824</v>
      </c>
      <c r="DT358" s="28">
        <f>_xlfn.XLOOKUP($C358,'[3]Active Customer Assets'!$D:$D,'[3]Active Customer Assets'!S:S,"",0)</f>
        <v>45824</v>
      </c>
      <c r="DU358" s="28">
        <f>_xlfn.XLOOKUP($C358,'[3]Active Customer Assets'!$D:$D,'[3]Active Customer Assets'!T:T,"",0)</f>
        <v>45824</v>
      </c>
      <c r="DV358" s="28">
        <f>_xlfn.XLOOKUP($C358,'[3]Active Customer Assets'!$D:$D,'[3]Active Customer Assets'!U:U,"",0)</f>
        <v>45824</v>
      </c>
      <c r="DW358" s="28">
        <f>_xlfn.XLOOKUP($C358,'[3]Active Customer Assets'!$D:$D,'[3]Active Customer Assets'!V:V,"",0)</f>
        <v>45824</v>
      </c>
      <c r="DX358" s="28">
        <f>_xlfn.XLOOKUP($C358,'[3]Active Customer Assets'!$D:$D,'[3]Active Customer Assets'!W:W,"",0)</f>
        <v>45824</v>
      </c>
      <c r="DY358" s="28">
        <f>_xlfn.XLOOKUP($C358,'[3]Active Customer Assets'!$D:$D,'[3]Active Customer Assets'!X:X,"",0)</f>
        <v>45824</v>
      </c>
      <c r="DZ358" s="28">
        <f>_xlfn.XLOOKUP($C358,'[3]Active Customer Assets'!$D:$D,'[3]Active Customer Assets'!Y:Y,"",0)</f>
        <v>45824</v>
      </c>
      <c r="EA358" s="28" t="str">
        <f>_xlfn.XLOOKUP($C358,'[3]Active Customer Assets'!$D:$D,'[3]Active Customer Assets'!Z:Z,"",0)</f>
        <v>90</v>
      </c>
      <c r="EB358" s="28" t="str">
        <f>_xlfn.XLOOKUP($C358,'[3]Active Customer Assets'!$D:$D,'[3]Active Customer Assets'!AA:AA,"",0)</f>
        <v>90</v>
      </c>
      <c r="EC358" s="28" t="str">
        <f>_xlfn.XLOOKUP($C358,'[3]Active Customer Assets'!$D:$D,'[3]Active Customer Assets'!AB:AB,"",0)</f>
        <v>90</v>
      </c>
      <c r="ED358" s="28" t="str">
        <f>_xlfn.XLOOKUP($C358,'[3]Active Customer Assets'!$D:$D,'[3]Active Customer Assets'!AC:AC,"",0)</f>
        <v>90</v>
      </c>
      <c r="EE358" s="28" t="str">
        <f>_xlfn.XLOOKUP($C358,'[3]Active Customer Assets'!$D:$D,'[3]Active Customer Assets'!AD:AD,"",0)</f>
        <v>90</v>
      </c>
      <c r="EF358" s="28" t="str">
        <f>_xlfn.XLOOKUP($C358,'[3]Active Customer Assets'!$D:$D,'[3]Active Customer Assets'!AE:AE,"",0)</f>
        <v>90</v>
      </c>
      <c r="EG358" s="28" t="str">
        <f>_xlfn.XLOOKUP($C358,'[3]Active Customer Assets'!$D:$D,'[3]Active Customer Assets'!AF:AF,"",0)</f>
        <v>1000</v>
      </c>
      <c r="EH358" s="28" t="str">
        <f>_xlfn.XLOOKUP($C358,'[3]Active Customer Assets'!$D:$D,'[3]Active Customer Assets'!AG:AG,"",0)</f>
        <v>90</v>
      </c>
      <c r="EI358" s="28" t="str">
        <f>_xlfn.XLOOKUP($C358,'[3]Active Customer Assets'!$D:$D,'[3]Active Customer Assets'!AH:AH,"",0)</f>
        <v>90</v>
      </c>
      <c r="EJ358" s="21">
        <f>_xlfn.XLOOKUP($C358,'[3]Active Customer Assets'!$D:$D,'[3]Active Customer Assets'!AI:AI,"",0)</f>
        <v>3</v>
      </c>
      <c r="EK358" s="35" t="str">
        <f>[3]!tbl_DPSAC[[#This Row],[Unit Status]]</f>
        <v>Active</v>
      </c>
    </row>
    <row r="359" spans="1:141" x14ac:dyDescent="0.15">
      <c r="A359" s="11">
        <f>ROW(tbl_DPSAC[[#This Row],[Sl. No.]])-1</f>
        <v>358</v>
      </c>
      <c r="B359" s="12" t="s">
        <v>196</v>
      </c>
      <c r="C359" s="12" t="s">
        <v>1967</v>
      </c>
      <c r="D359" s="12" t="s">
        <v>1702</v>
      </c>
      <c r="E359" s="12" t="s">
        <v>1703</v>
      </c>
      <c r="F359" s="12" t="s">
        <v>161</v>
      </c>
      <c r="G359" s="13" t="s">
        <v>1968</v>
      </c>
      <c r="H359" s="13" t="str">
        <f>_xlfn.XLOOKUP(C359,'[1]E&amp;DPSAC'!$K:$K,'[1]E&amp;DPSAC'!$E:$E,,0)</f>
        <v>BHAGALPUR</v>
      </c>
      <c r="I359" s="13"/>
      <c r="J359" s="13">
        <v>9939351785</v>
      </c>
      <c r="K359" s="13">
        <v>9939352785</v>
      </c>
      <c r="L359" s="12" t="str">
        <f t="shared" ca="1" si="126"/>
        <v>Non - Warranty</v>
      </c>
      <c r="M359" s="14">
        <v>45337</v>
      </c>
      <c r="N359" s="15">
        <v>24</v>
      </c>
      <c r="O359" s="14">
        <f t="shared" si="125"/>
        <v>46081</v>
      </c>
      <c r="P359" s="11" t="s">
        <v>213</v>
      </c>
      <c r="Q359" s="19" t="str">
        <f>_xlfn.XLOOKUP(C359,'[2]Sch Calls'!$R:$R,'[2]Sch Calls'!$F:$F,"",0)</f>
        <v>CC-01908691</v>
      </c>
      <c r="R359" s="18">
        <f>_xlfn.XLOOKUP(C359,'[2]Sch Calls'!$R:$R,'[2]Sch Calls'!$A:$A,"",0)</f>
        <v>46009.496504629598</v>
      </c>
      <c r="S359" s="17">
        <f>_xlfn.XLOOKUP(C359,'[2]Sch Calls'!$R:$R,'[2]Sch Calls'!$B:$B,"",0)</f>
        <v>1490</v>
      </c>
      <c r="T359" s="18">
        <f>_xlfn.XLOOKUP(C359,'[1]E&amp;DPSAC'!$K:$K,'[1]E&amp;DPSAC'!$W:$W,"",0)</f>
        <v>46009</v>
      </c>
      <c r="U359" s="17">
        <f>_xlfn.XLOOKUP(C359,'[1]E&amp;DPSAC'!$K:$K,'[1]E&amp;DPSAC'!$Z:$Z,"",0)</f>
        <v>1490</v>
      </c>
      <c r="V359" s="17">
        <f>_xlfn.XLOOKUP(C359,'[2]1. All Calls'!$R:$R,'[2]1. All Calls'!$B:$B,"",0)</f>
        <v>1800</v>
      </c>
      <c r="W359" s="20">
        <f>_xlfn.XLOOKUP(C359,'[2]1. All Calls'!$R:$R,'[2]1. All Calls'!$A:$A,"",0)</f>
        <v>46062.670196759304</v>
      </c>
      <c r="X359" s="17" t="str">
        <f>_xlfn.XLOOKUP(C359,'[2]Sch Calls'!$R:$R,'[2]Sch Calls'!$AB:$AB,"",0)</f>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
      <c r="Y359" s="17">
        <f t="shared" si="127"/>
        <v>440</v>
      </c>
      <c r="Z359" s="17" t="str">
        <f t="shared" si="128"/>
        <v>Done</v>
      </c>
      <c r="AA359" s="21">
        <f t="shared" ca="1" si="129"/>
        <v>91.503495370401652</v>
      </c>
      <c r="AB359" s="21" t="str">
        <f t="shared" ca="1" si="130"/>
        <v>Done</v>
      </c>
      <c r="AC359" s="11">
        <f ca="1">tbl_DPSAC[[#This Row],[Current Month Due Count]]</f>
        <v>0</v>
      </c>
      <c r="AD359" s="11">
        <f ca="1">tbl_DPSAC[[#This Row],[Next Month Due2]]</f>
        <v>0</v>
      </c>
      <c r="AE359" s="11"/>
      <c r="AF359" s="11">
        <v>6</v>
      </c>
      <c r="AG359" s="17">
        <f t="shared" ca="1" si="131"/>
        <v>2030</v>
      </c>
      <c r="AH359" s="11">
        <v>0</v>
      </c>
      <c r="AI359" s="11">
        <v>0</v>
      </c>
      <c r="AJ359" s="11">
        <v>0</v>
      </c>
      <c r="AK359" s="11">
        <v>0</v>
      </c>
      <c r="AL359" s="11">
        <v>0</v>
      </c>
      <c r="AM359" s="11">
        <v>0</v>
      </c>
      <c r="AN359" s="11">
        <v>0</v>
      </c>
      <c r="AO359" s="11">
        <v>0</v>
      </c>
      <c r="AP359" s="11">
        <v>0</v>
      </c>
      <c r="AQ359" s="11">
        <v>0</v>
      </c>
      <c r="AR359" s="11">
        <v>0</v>
      </c>
      <c r="AS359" s="11">
        <v>0</v>
      </c>
      <c r="AT359" s="11">
        <v>0</v>
      </c>
      <c r="AU359" s="11">
        <v>0</v>
      </c>
      <c r="AV359" s="11">
        <v>0</v>
      </c>
      <c r="AW359" s="11">
        <v>0</v>
      </c>
      <c r="AX359" s="11" t="str">
        <f t="shared" ca="1" si="132"/>
        <v>No Service Dues</v>
      </c>
      <c r="AY359" s="17">
        <v>1490</v>
      </c>
      <c r="AZ359" s="22">
        <v>46009</v>
      </c>
      <c r="BA359" s="17" t="s">
        <v>1969</v>
      </c>
      <c r="BB359" s="17">
        <v>1490</v>
      </c>
      <c r="BC359" s="22">
        <v>46009</v>
      </c>
      <c r="BD359" s="17" t="s">
        <v>1969</v>
      </c>
      <c r="BE359" s="17">
        <v>1490</v>
      </c>
      <c r="BF359" s="22">
        <v>46009</v>
      </c>
      <c r="BG359" s="17" t="s">
        <v>1969</v>
      </c>
      <c r="BH359" s="17">
        <v>1490</v>
      </c>
      <c r="BI359" s="22">
        <v>46009</v>
      </c>
      <c r="BJ359" s="17" t="s">
        <v>1969</v>
      </c>
      <c r="BK359" s="17">
        <v>1490</v>
      </c>
      <c r="BL359" s="22">
        <v>46009</v>
      </c>
      <c r="BM359" s="17" t="s">
        <v>1969</v>
      </c>
      <c r="BN359" s="23">
        <f t="shared" si="133"/>
        <v>46189</v>
      </c>
      <c r="BO359" s="23">
        <f t="shared" si="134"/>
        <v>46189</v>
      </c>
      <c r="BP359" s="23">
        <f t="shared" si="135"/>
        <v>46189</v>
      </c>
      <c r="BQ359" s="23">
        <f t="shared" si="136"/>
        <v>46189</v>
      </c>
      <c r="BR359" s="23">
        <f t="shared" si="147"/>
        <v>46374</v>
      </c>
      <c r="BS359" s="24">
        <f t="shared" ca="1" si="137"/>
        <v>210</v>
      </c>
      <c r="BT359" s="25">
        <f t="shared" ca="1" si="138"/>
        <v>960</v>
      </c>
      <c r="BU359" s="25">
        <f t="shared" ca="1" si="139"/>
        <v>210</v>
      </c>
      <c r="BV359" s="25">
        <f t="shared" ca="1" si="140"/>
        <v>210</v>
      </c>
      <c r="BW359" s="25">
        <f t="shared" ca="1" si="141"/>
        <v>960</v>
      </c>
      <c r="BX359" s="26"/>
      <c r="BY359" s="11">
        <f t="shared" ca="1" si="142"/>
        <v>0</v>
      </c>
      <c r="BZ359" s="11">
        <f t="shared" ca="1" si="148"/>
        <v>0</v>
      </c>
      <c r="CA359" s="11">
        <f t="shared" ca="1" si="143"/>
        <v>0</v>
      </c>
      <c r="CB359" s="28">
        <f>_xlfn.XLOOKUP($C359,'[3]BIS Feb-26'!$C:$C,'[3]BIS Feb-26'!U:U,"",0)</f>
        <v>46008.770833333299</v>
      </c>
      <c r="CC359" s="28">
        <f>_xlfn.XLOOKUP($C359,'[3]BIS Feb-26'!$C:$C,'[3]BIS Feb-26'!V:V,"",0)</f>
        <v>46008.770833333299</v>
      </c>
      <c r="CD359" s="28">
        <f>_xlfn.XLOOKUP($C359,'[3]BIS Feb-26'!$C:$C,'[3]BIS Feb-26'!W:W,"",0)</f>
        <v>46008.770833333299</v>
      </c>
      <c r="CE359" s="28">
        <f>_xlfn.XLOOKUP($C359,'[3]BIS Feb-26'!$C:$C,'[3]BIS Feb-26'!X:X,"",0)</f>
        <v>46008.770833333299</v>
      </c>
      <c r="CF359" s="28">
        <f>_xlfn.XLOOKUP($C359,'[3]BIS Feb-26'!$C:$C,'[3]BIS Feb-26'!Y:Y,"",0)</f>
        <v>46008.770833333299</v>
      </c>
      <c r="CG359" s="28">
        <f>_xlfn.XLOOKUP($C359,'[3]BIS Feb-26'!$C:$C,'[3]BIS Feb-26'!Z:Z,"",0)</f>
        <v>46008.770833333299</v>
      </c>
      <c r="CH359" s="28">
        <f>_xlfn.XLOOKUP($C359,'[3]BIS Feb-26'!$C:$C,'[3]BIS Feb-26'!AA:AA,"",0)</f>
        <v>46008.770833333299</v>
      </c>
      <c r="CI359" s="28">
        <f>_xlfn.XLOOKUP($C359,'[3]BIS Feb-26'!$C:$C,'[3]BIS Feb-26'!AB:AB,"",0)</f>
        <v>46008.770833333299</v>
      </c>
      <c r="CJ359" s="28">
        <f>_xlfn.XLOOKUP($C359,'[3]BIS Feb-26'!$C:$C,'[3]BIS Feb-26'!AC:AC,"",0)</f>
        <v>46008.770833333299</v>
      </c>
      <c r="CK359" s="29" t="str">
        <f>_xlfn.XLOOKUP($C359,'[3]BIS Feb-26'!$C:$C,'[3]BIS Feb-26'!AD:AD,"",0)</f>
        <v>1190</v>
      </c>
      <c r="CL359" s="29" t="str">
        <f>_xlfn.XLOOKUP($C359,'[3]BIS Feb-26'!$C:$C,'[3]BIS Feb-26'!AE:AE,"",0)</f>
        <v>440</v>
      </c>
      <c r="CM359" s="29" t="str">
        <f>_xlfn.XLOOKUP($C359,'[3]BIS Feb-26'!$C:$C,'[3]BIS Feb-26'!AF:AF,"",0)</f>
        <v>440</v>
      </c>
      <c r="CN359" s="29" t="str">
        <f>_xlfn.XLOOKUP($C359,'[3]BIS Feb-26'!$C:$C,'[3]BIS Feb-26'!AG:AG,"",0)</f>
        <v>440</v>
      </c>
      <c r="CO359" s="29" t="str">
        <f>_xlfn.XLOOKUP($C359,'[3]BIS Feb-26'!$C:$C,'[3]BIS Feb-26'!AH:AH,"",0)</f>
        <v>440</v>
      </c>
      <c r="CP359" s="29" t="str">
        <f>_xlfn.XLOOKUP($C359,'[3]BIS Feb-26'!$C:$C,'[3]BIS Feb-26'!AI:AI,"",0)</f>
        <v>1190</v>
      </c>
      <c r="CQ359" s="29" t="str">
        <f>_xlfn.XLOOKUP($C359,'[3]BIS Feb-26'!$C:$C,'[3]BIS Feb-26'!AJ:AJ,"",0)</f>
        <v>1000</v>
      </c>
      <c r="CR359" s="29" t="str">
        <f>_xlfn.XLOOKUP($C359,'[3]BIS Feb-26'!$C:$C,'[3]BIS Feb-26'!AK:AK,"",0)</f>
        <v>1190</v>
      </c>
      <c r="CS359" s="29" t="str">
        <f>_xlfn.XLOOKUP($C359,'[3]BIS Feb-26'!$C:$C,'[3]BIS Feb-26'!AL:AL,"",0)</f>
        <v>1189</v>
      </c>
      <c r="CT359" s="29">
        <f>_xlfn.XLOOKUP($C359,'[3]BIS Feb-26'!$C:$C,'[3]BIS Feb-26'!AM:AM,"",0)</f>
        <v>4</v>
      </c>
      <c r="CU359" s="28">
        <f>_xlfn.XLOOKUP($C359,'[3]BIS Feb-26'!$C:$C,'[3]BIS Feb-26'!AN:AN,"",0)</f>
        <v>46188</v>
      </c>
      <c r="CV359" s="28">
        <f>_xlfn.XLOOKUP($C359,'[3]BIS Feb-26'!$C:$C,'[3]BIS Feb-26'!AO:AO,"",0)</f>
        <v>46172</v>
      </c>
      <c r="CW359" s="28">
        <f>_xlfn.XLOOKUP($C359,'[3]BIS Feb-26'!$C:$C,'[3]BIS Feb-26'!AP:AP,"",0)</f>
        <v>46172</v>
      </c>
      <c r="CX359" s="28">
        <f>_xlfn.XLOOKUP($C359,'[3]BIS Feb-26'!$C:$C,'[3]BIS Feb-26'!AQ:AQ,"",0)</f>
        <v>46172</v>
      </c>
      <c r="CY359" s="28">
        <f>_xlfn.XLOOKUP($C359,'[3]BIS Feb-26'!$C:$C,'[3]BIS Feb-26'!AR:AR,"",0)</f>
        <v>46172</v>
      </c>
      <c r="CZ359" s="28">
        <f>_xlfn.XLOOKUP($C359,'[3]BIS Feb-26'!$C:$C,'[3]BIS Feb-26'!AS:AS,"",0)</f>
        <v>46278</v>
      </c>
      <c r="DA359" s="28">
        <f>_xlfn.XLOOKUP($C359,'[3]BIS Feb-26'!$C:$C,'[3]BIS Feb-26'!AT:AT,"",0)</f>
        <v>46312</v>
      </c>
      <c r="DB359" s="28">
        <f>_xlfn.XLOOKUP($C359,'[3]BIS Feb-26'!$C:$C,'[3]BIS Feb-26'!AU:AU,"",0)</f>
        <v>46188</v>
      </c>
      <c r="DC359" s="28">
        <f>_xlfn.XLOOKUP($C359,'[3]BIS Feb-26'!$C:$C,'[3]BIS Feb-26'!AV:AV,"",0)</f>
        <v>46359</v>
      </c>
      <c r="DD359" s="11">
        <f>_xlfn.XLOOKUP($C359,'[3]BIS Feb-26'!$C:$C,'[3]BIS Feb-26'!AW:AW,"",0)</f>
        <v>0</v>
      </c>
      <c r="DE359" s="11">
        <f>_xlfn.XLOOKUP($C359,'[3]BIS Feb-26'!$C:$C,'[3]BIS Feb-26'!AX:AX,"",0)</f>
        <v>0</v>
      </c>
      <c r="DF359" s="11">
        <f>_xlfn.XLOOKUP($C359,'[3]BIS Feb-26'!$C:$C,'[3]BIS Feb-26'!AY:AY,"",0)</f>
        <v>0</v>
      </c>
      <c r="DG359" s="11">
        <f t="shared" ca="1" si="144"/>
        <v>0</v>
      </c>
      <c r="DH359" s="11">
        <f t="shared" ca="1" si="145"/>
        <v>0</v>
      </c>
      <c r="DI359" s="11">
        <f t="shared" ca="1" si="146"/>
        <v>0</v>
      </c>
      <c r="DJ359" s="11" t="str">
        <f>_xlfn.XLOOKUP($C359,'[3]Active Customer Assets'!$D:$D,'[3]Active Customer Assets'!I:I,"",0)</f>
        <v>B (Below 100% potential spares purchased)</v>
      </c>
      <c r="DK359" s="28">
        <f>_xlfn.XLOOKUP($C359,'[3]Active Customer Assets'!$D:$D,'[3]Active Customer Assets'!J:J,"",0)</f>
        <v>45337.757638888899</v>
      </c>
      <c r="DL359" s="28">
        <f>_xlfn.XLOOKUP($C359,'[3]Active Customer Assets'!$D:$D,'[3]Active Customer Assets'!K:K,"",0)</f>
        <v>45322.229166666701</v>
      </c>
      <c r="DM359" s="28">
        <f>_xlfn.XLOOKUP($C359,'[3]Active Customer Assets'!$D:$D,'[3]Active Customer Assets'!L:L,"",0)</f>
        <v>46062.6710648148</v>
      </c>
      <c r="DN359" s="21">
        <f>_xlfn.XLOOKUP($C359,'[3]Active Customer Assets'!$D:$D,'[3]Active Customer Assets'!M:M,"",0)</f>
        <v>1800</v>
      </c>
      <c r="DO359" s="28">
        <f>_xlfn.XLOOKUP($C359,'[3]Active Customer Assets'!$D:$D,'[3]Active Customer Assets'!N:N,"",0)</f>
        <v>0</v>
      </c>
      <c r="DP359" s="28">
        <f>_xlfn.XLOOKUP($C359,'[3]Active Customer Assets'!$D:$D,'[3]Active Customer Assets'!O:O,"",0)</f>
        <v>0</v>
      </c>
      <c r="DQ359" s="28" t="str">
        <f>_xlfn.XLOOKUP($C359,'[3]Active Customer Assets'!$D:$D,'[3]Active Customer Assets'!P:P,"",0)</f>
        <v>Air lube Plus</v>
      </c>
      <c r="DR359" s="28">
        <f>_xlfn.XLOOKUP($C359,'[3]Active Customer Assets'!$D:$D,'[3]Active Customer Assets'!Q:Q,"",0)</f>
        <v>46009</v>
      </c>
      <c r="DS359" s="28">
        <f>_xlfn.XLOOKUP($C359,'[3]Active Customer Assets'!$D:$D,'[3]Active Customer Assets'!R:R,"",0)</f>
        <v>46009</v>
      </c>
      <c r="DT359" s="28">
        <f>_xlfn.XLOOKUP($C359,'[3]Active Customer Assets'!$D:$D,'[3]Active Customer Assets'!S:S,"",0)</f>
        <v>46009</v>
      </c>
      <c r="DU359" s="28">
        <f>_xlfn.XLOOKUP($C359,'[3]Active Customer Assets'!$D:$D,'[3]Active Customer Assets'!T:T,"",0)</f>
        <v>46009</v>
      </c>
      <c r="DV359" s="28">
        <f>_xlfn.XLOOKUP($C359,'[3]Active Customer Assets'!$D:$D,'[3]Active Customer Assets'!U:U,"",0)</f>
        <v>46009</v>
      </c>
      <c r="DW359" s="28">
        <f>_xlfn.XLOOKUP($C359,'[3]Active Customer Assets'!$D:$D,'[3]Active Customer Assets'!V:V,"",0)</f>
        <v>46009</v>
      </c>
      <c r="DX359" s="28">
        <f>_xlfn.XLOOKUP($C359,'[3]Active Customer Assets'!$D:$D,'[3]Active Customer Assets'!W:W,"",0)</f>
        <v>46009</v>
      </c>
      <c r="DY359" s="28">
        <f>_xlfn.XLOOKUP($C359,'[3]Active Customer Assets'!$D:$D,'[3]Active Customer Assets'!X:X,"",0)</f>
        <v>46009</v>
      </c>
      <c r="DZ359" s="28">
        <f>_xlfn.XLOOKUP($C359,'[3]Active Customer Assets'!$D:$D,'[3]Active Customer Assets'!Y:Y,"",0)</f>
        <v>46009</v>
      </c>
      <c r="EA359" s="28" t="str">
        <f>_xlfn.XLOOKUP($C359,'[3]Active Customer Assets'!$D:$D,'[3]Active Customer Assets'!Z:Z,"",0)</f>
        <v>1190</v>
      </c>
      <c r="EB359" s="28" t="str">
        <f>_xlfn.XLOOKUP($C359,'[3]Active Customer Assets'!$D:$D,'[3]Active Customer Assets'!AA:AA,"",0)</f>
        <v>440</v>
      </c>
      <c r="EC359" s="28" t="str">
        <f>_xlfn.XLOOKUP($C359,'[3]Active Customer Assets'!$D:$D,'[3]Active Customer Assets'!AB:AB,"",0)</f>
        <v>440</v>
      </c>
      <c r="ED359" s="28" t="str">
        <f>_xlfn.XLOOKUP($C359,'[3]Active Customer Assets'!$D:$D,'[3]Active Customer Assets'!AC:AC,"",0)</f>
        <v>440</v>
      </c>
      <c r="EE359" s="28" t="str">
        <f>_xlfn.XLOOKUP($C359,'[3]Active Customer Assets'!$D:$D,'[3]Active Customer Assets'!AD:AD,"",0)</f>
        <v>440</v>
      </c>
      <c r="EF359" s="28" t="str">
        <f>_xlfn.XLOOKUP($C359,'[3]Active Customer Assets'!$D:$D,'[3]Active Customer Assets'!AE:AE,"",0)</f>
        <v>1190</v>
      </c>
      <c r="EG359" s="28" t="str">
        <f>_xlfn.XLOOKUP($C359,'[3]Active Customer Assets'!$D:$D,'[3]Active Customer Assets'!AF:AF,"",0)</f>
        <v>1000</v>
      </c>
      <c r="EH359" s="28" t="str">
        <f>_xlfn.XLOOKUP($C359,'[3]Active Customer Assets'!$D:$D,'[3]Active Customer Assets'!AG:AG,"",0)</f>
        <v>1190</v>
      </c>
      <c r="EI359" s="28" t="str">
        <f>_xlfn.XLOOKUP($C359,'[3]Active Customer Assets'!$D:$D,'[3]Active Customer Assets'!AH:AH,"",0)</f>
        <v>1189</v>
      </c>
      <c r="EJ359" s="21">
        <f>_xlfn.XLOOKUP($C359,'[3]Active Customer Assets'!$D:$D,'[3]Active Customer Assets'!AI:AI,"",0)</f>
        <v>4</v>
      </c>
      <c r="EK359" s="35" t="str">
        <f>[3]!tbl_DPSAC[[#This Row],[Unit Status]]</f>
        <v>Active</v>
      </c>
    </row>
    <row r="360" spans="1:141" x14ac:dyDescent="0.15">
      <c r="A360" s="11">
        <f>ROW(tbl_DPSAC[[#This Row],[Sl. No.]])-1</f>
        <v>359</v>
      </c>
      <c r="B360" s="12" t="s">
        <v>136</v>
      </c>
      <c r="C360" s="12" t="s">
        <v>1970</v>
      </c>
      <c r="D360" s="12" t="s">
        <v>1491</v>
      </c>
      <c r="E360" s="12" t="s">
        <v>1492</v>
      </c>
      <c r="F360" s="12" t="s">
        <v>161</v>
      </c>
      <c r="G360" s="13" t="s">
        <v>1971</v>
      </c>
      <c r="H360" s="13" t="str">
        <f>_xlfn.XLOOKUP(C360,'[1]E&amp;DPSAC'!$K:$K,'[1]E&amp;DPSAC'!$E:$E,,0)</f>
        <v>TANDWA, CHATRA</v>
      </c>
      <c r="I360" s="13"/>
      <c r="J360" s="13">
        <v>7032052579</v>
      </c>
      <c r="K360" s="13" t="s">
        <v>143</v>
      </c>
      <c r="L360" s="12" t="str">
        <f t="shared" ca="1" si="126"/>
        <v>Non - Warranty</v>
      </c>
      <c r="M360" s="14">
        <v>45344</v>
      </c>
      <c r="N360" s="15">
        <v>24</v>
      </c>
      <c r="O360" s="14">
        <f t="shared" si="125"/>
        <v>46081</v>
      </c>
      <c r="P360" s="11" t="s">
        <v>213</v>
      </c>
      <c r="Q360" s="19" t="str">
        <f>_xlfn.XLOOKUP(C360,'[2]Sch Calls'!$R:$R,'[2]Sch Calls'!$F:$F,"",0)</f>
        <v>CC-01566677</v>
      </c>
      <c r="R360" s="18">
        <f>_xlfn.XLOOKUP(C360,'[2]Sch Calls'!$R:$R,'[2]Sch Calls'!$A:$A,"",0)</f>
        <v>45705.461863425902</v>
      </c>
      <c r="S360" s="17">
        <f>_xlfn.XLOOKUP(C360,'[2]Sch Calls'!$R:$R,'[2]Sch Calls'!$B:$B,"",0)</f>
        <v>2535</v>
      </c>
      <c r="T360" s="18">
        <f>_xlfn.XLOOKUP(C360,'[1]E&amp;DPSAC'!$K:$K,'[1]E&amp;DPSAC'!$W:$W,"",0)</f>
        <v>45796</v>
      </c>
      <c r="U360" s="17">
        <f>_xlfn.XLOOKUP(C360,'[1]E&amp;DPSAC'!$K:$K,'[1]E&amp;DPSAC'!$Z:$Z,"",0)</f>
        <v>2700</v>
      </c>
      <c r="V360" s="17">
        <f>_xlfn.XLOOKUP(C360,'[2]1. All Calls'!$R:$R,'[2]1. All Calls'!$B:$B,"",0)</f>
        <v>3420</v>
      </c>
      <c r="W360" s="20">
        <f>_xlfn.XLOOKUP(C360,'[2]1. All Calls'!$R:$R,'[2]1. All Calls'!$A:$A,"",0)</f>
        <v>46062.674340277801</v>
      </c>
      <c r="X360" s="17" t="str">
        <f>_xlfn.XLOOKUP(C360,'[2]Sch Calls'!$R:$R,'[2]Sch Calls'!$AB:$AB,"",0)</f>
        <v>Attend the site for schedule service.so start the work. Oil drain from tank and cooler . Total oil drain 37 litres.after change parts.oil air lube Plus 40 litres,oil filter 2nos.air filter engine and compressor both side 2nos, actuator assembly 1nos after schedule service done start the unit found running good condition.</v>
      </c>
      <c r="Y360" s="17">
        <f t="shared" si="127"/>
        <v>-135</v>
      </c>
      <c r="Z360" s="17" t="str">
        <f t="shared" si="128"/>
        <v>Due</v>
      </c>
      <c r="AA360" s="21">
        <f t="shared" ca="1" si="129"/>
        <v>395.53813657409773</v>
      </c>
      <c r="AB360" s="21" t="str">
        <f t="shared" ca="1" si="130"/>
        <v>Due</v>
      </c>
      <c r="AC360" s="11">
        <f ca="1">tbl_DPSAC[[#This Row],[Current Month Due Count]]</f>
        <v>0</v>
      </c>
      <c r="AD360" s="11">
        <f ca="1">tbl_DPSAC[[#This Row],[Next Month Due2]]</f>
        <v>0</v>
      </c>
      <c r="AE360" s="11"/>
      <c r="AF360" s="11">
        <v>1</v>
      </c>
      <c r="AG360" s="17">
        <f t="shared" ca="1" si="131"/>
        <v>3458</v>
      </c>
      <c r="AH360" s="11" t="s">
        <v>1972</v>
      </c>
      <c r="AI360" s="11" t="s">
        <v>1973</v>
      </c>
      <c r="AJ360" s="11">
        <v>0</v>
      </c>
      <c r="AK360" s="11">
        <v>0</v>
      </c>
      <c r="AL360" s="11">
        <v>0</v>
      </c>
      <c r="AM360" s="11">
        <v>0</v>
      </c>
      <c r="AN360" s="11">
        <v>0</v>
      </c>
      <c r="AO360" s="11">
        <v>0</v>
      </c>
      <c r="AP360" s="11">
        <v>0</v>
      </c>
      <c r="AQ360" s="11">
        <v>0</v>
      </c>
      <c r="AR360" s="11">
        <v>0</v>
      </c>
      <c r="AS360" s="11">
        <v>0</v>
      </c>
      <c r="AT360" s="11">
        <v>0</v>
      </c>
      <c r="AU360" s="11">
        <v>0</v>
      </c>
      <c r="AV360" s="11">
        <v>0</v>
      </c>
      <c r="AW360" s="11">
        <v>0</v>
      </c>
      <c r="AX360" s="11" t="str">
        <f t="shared" ca="1" si="132"/>
        <v>5 Service Due</v>
      </c>
      <c r="AY360" s="17">
        <v>2535</v>
      </c>
      <c r="AZ360" s="22">
        <v>45705</v>
      </c>
      <c r="BA360" s="17" t="s">
        <v>1974</v>
      </c>
      <c r="BB360" s="17">
        <v>1813</v>
      </c>
      <c r="BC360" s="22">
        <v>45589</v>
      </c>
      <c r="BD360" s="17" t="s">
        <v>1975</v>
      </c>
      <c r="BE360" s="17">
        <v>2535</v>
      </c>
      <c r="BF360" s="22">
        <v>45705</v>
      </c>
      <c r="BG360" s="17" t="s">
        <v>1974</v>
      </c>
      <c r="BH360" s="17">
        <v>2535</v>
      </c>
      <c r="BI360" s="22">
        <v>45705</v>
      </c>
      <c r="BJ360" s="17" t="s">
        <v>1974</v>
      </c>
      <c r="BK360" s="17">
        <v>1</v>
      </c>
      <c r="BL360" s="22">
        <v>45344</v>
      </c>
      <c r="BM360" s="17" t="s">
        <v>1976</v>
      </c>
      <c r="BN360" s="23">
        <f t="shared" si="133"/>
        <v>45885</v>
      </c>
      <c r="BO360" s="23">
        <f t="shared" si="134"/>
        <v>45769</v>
      </c>
      <c r="BP360" s="23">
        <f t="shared" si="135"/>
        <v>45885</v>
      </c>
      <c r="BQ360" s="23">
        <f t="shared" si="136"/>
        <v>45885</v>
      </c>
      <c r="BR360" s="23">
        <f t="shared" si="147"/>
        <v>45709</v>
      </c>
      <c r="BS360" s="24">
        <f t="shared" ca="1" si="137"/>
        <v>-173</v>
      </c>
      <c r="BT360" s="25">
        <f t="shared" ca="1" si="138"/>
        <v>-145</v>
      </c>
      <c r="BU360" s="25">
        <f t="shared" ca="1" si="139"/>
        <v>-173</v>
      </c>
      <c r="BV360" s="25">
        <f t="shared" ca="1" si="140"/>
        <v>-173</v>
      </c>
      <c r="BW360" s="25">
        <f t="shared" ca="1" si="141"/>
        <v>-1957</v>
      </c>
      <c r="BX360" s="26"/>
      <c r="BY360" s="11">
        <f t="shared" ca="1" si="142"/>
        <v>5</v>
      </c>
      <c r="BZ360" s="11">
        <f t="shared" ca="1" si="148"/>
        <v>0</v>
      </c>
      <c r="CA360" s="11">
        <f t="shared" ca="1" si="143"/>
        <v>0</v>
      </c>
      <c r="CB360" s="28">
        <f>_xlfn.XLOOKUP($C360,'[3]BIS Feb-26'!$C:$C,'[3]BIS Feb-26'!U:U,"",0)</f>
        <v>45704.770833333299</v>
      </c>
      <c r="CC360" s="28">
        <f>_xlfn.XLOOKUP($C360,'[3]BIS Feb-26'!$C:$C,'[3]BIS Feb-26'!V:V,"",0)</f>
        <v>45704.770833333299</v>
      </c>
      <c r="CD360" s="28">
        <f>_xlfn.XLOOKUP($C360,'[3]BIS Feb-26'!$C:$C,'[3]BIS Feb-26'!W:W,"",0)</f>
        <v>45704.770833333299</v>
      </c>
      <c r="CE360" s="28">
        <f>_xlfn.XLOOKUP($C360,'[3]BIS Feb-26'!$C:$C,'[3]BIS Feb-26'!X:X,"",0)</f>
        <v>45704.770833333299</v>
      </c>
      <c r="CF360" s="28">
        <f>_xlfn.XLOOKUP($C360,'[3]BIS Feb-26'!$C:$C,'[3]BIS Feb-26'!Y:Y,"",0)</f>
        <v>45704.770833333299</v>
      </c>
      <c r="CG360" s="28">
        <f>_xlfn.XLOOKUP($C360,'[3]BIS Feb-26'!$C:$C,'[3]BIS Feb-26'!Z:Z,"",0)</f>
        <v>45704.770833333299</v>
      </c>
      <c r="CH360" s="28">
        <f>_xlfn.XLOOKUP($C360,'[3]BIS Feb-26'!$C:$C,'[3]BIS Feb-26'!AA:AA,"",0)</f>
        <v>45704.770833333299</v>
      </c>
      <c r="CI360" s="28">
        <f>_xlfn.XLOOKUP($C360,'[3]BIS Feb-26'!$C:$C,'[3]BIS Feb-26'!AB:AB,"",0)</f>
        <v>45704.770833333299</v>
      </c>
      <c r="CJ360" s="28">
        <f>_xlfn.XLOOKUP($C360,'[3]BIS Feb-26'!$C:$C,'[3]BIS Feb-26'!AC:AC,"",0)</f>
        <v>45704.770833333299</v>
      </c>
      <c r="CK360" s="29" t="str">
        <f>_xlfn.XLOOKUP($C360,'[3]BIS Feb-26'!$C:$C,'[3]BIS Feb-26'!AD:AD,"",0)</f>
        <v>100</v>
      </c>
      <c r="CL360" s="29" t="str">
        <f>_xlfn.XLOOKUP($C360,'[3]BIS Feb-26'!$C:$C,'[3]BIS Feb-26'!AE:AE,"",0)</f>
        <v>100</v>
      </c>
      <c r="CM360" s="29" t="str">
        <f>_xlfn.XLOOKUP($C360,'[3]BIS Feb-26'!$C:$C,'[3]BIS Feb-26'!AF:AF,"",0)</f>
        <v>100</v>
      </c>
      <c r="CN360" s="29" t="str">
        <f>_xlfn.XLOOKUP($C360,'[3]BIS Feb-26'!$C:$C,'[3]BIS Feb-26'!AG:AG,"",0)</f>
        <v>100</v>
      </c>
      <c r="CO360" s="29" t="str">
        <f>_xlfn.XLOOKUP($C360,'[3]BIS Feb-26'!$C:$C,'[3]BIS Feb-26'!AH:AH,"",0)</f>
        <v>100</v>
      </c>
      <c r="CP360" s="29" t="str">
        <f>_xlfn.XLOOKUP($C360,'[3]BIS Feb-26'!$C:$C,'[3]BIS Feb-26'!AI:AI,"",0)</f>
        <v>600</v>
      </c>
      <c r="CQ360" s="29" t="str">
        <f>_xlfn.XLOOKUP($C360,'[3]BIS Feb-26'!$C:$C,'[3]BIS Feb-26'!AJ:AJ,"",0)</f>
        <v>1000</v>
      </c>
      <c r="CR360" s="29" t="str">
        <f>_xlfn.XLOOKUP($C360,'[3]BIS Feb-26'!$C:$C,'[3]BIS Feb-26'!AK:AK,"",0)</f>
        <v>600</v>
      </c>
      <c r="CS360" s="29" t="str">
        <f>_xlfn.XLOOKUP($C360,'[3]BIS Feb-26'!$C:$C,'[3]BIS Feb-26'!AL:AL,"",0)</f>
        <v>600</v>
      </c>
      <c r="CT360" s="29">
        <f>_xlfn.XLOOKUP($C360,'[3]BIS Feb-26'!$C:$C,'[3]BIS Feb-26'!AM:AM,"",0)</f>
        <v>1</v>
      </c>
      <c r="CU360" s="28">
        <f>_xlfn.XLOOKUP($C360,'[3]BIS Feb-26'!$C:$C,'[3]BIS Feb-26'!AN:AN,"",0)</f>
        <v>45884</v>
      </c>
      <c r="CV360" s="28">
        <f>_xlfn.XLOOKUP($C360,'[3]BIS Feb-26'!$C:$C,'[3]BIS Feb-26'!AO:AO,"",0)</f>
        <v>45884</v>
      </c>
      <c r="CW360" s="28">
        <f>_xlfn.XLOOKUP($C360,'[3]BIS Feb-26'!$C:$C,'[3]BIS Feb-26'!AP:AP,"",0)</f>
        <v>45884</v>
      </c>
      <c r="CX360" s="28">
        <f>_xlfn.XLOOKUP($C360,'[3]BIS Feb-26'!$C:$C,'[3]BIS Feb-26'!AQ:AQ,"",0)</f>
        <v>45884</v>
      </c>
      <c r="CY360" s="28">
        <f>_xlfn.XLOOKUP($C360,'[3]BIS Feb-26'!$C:$C,'[3]BIS Feb-26'!AR:AR,"",0)</f>
        <v>45884</v>
      </c>
      <c r="CZ360" s="28">
        <f>_xlfn.XLOOKUP($C360,'[3]BIS Feb-26'!$C:$C,'[3]BIS Feb-26'!AS:AS,"",0)</f>
        <v>45974</v>
      </c>
      <c r="DA360" s="28">
        <f>_xlfn.XLOOKUP($C360,'[3]BIS Feb-26'!$C:$C,'[3]BIS Feb-26'!AT:AT,"",0)</f>
        <v>46069</v>
      </c>
      <c r="DB360" s="28">
        <f>_xlfn.XLOOKUP($C360,'[3]BIS Feb-26'!$C:$C,'[3]BIS Feb-26'!AU:AU,"",0)</f>
        <v>45884</v>
      </c>
      <c r="DC360" s="28">
        <f>_xlfn.XLOOKUP($C360,'[3]BIS Feb-26'!$C:$C,'[3]BIS Feb-26'!AV:AV,"",0)</f>
        <v>46069</v>
      </c>
      <c r="DD360" s="11">
        <f>_xlfn.XLOOKUP($C360,'[3]BIS Feb-26'!$C:$C,'[3]BIS Feb-26'!AW:AW,"",0)</f>
        <v>1</v>
      </c>
      <c r="DE360" s="11">
        <f>_xlfn.XLOOKUP($C360,'[3]BIS Feb-26'!$C:$C,'[3]BIS Feb-26'!AX:AX,"",0)</f>
        <v>1</v>
      </c>
      <c r="DF360" s="11">
        <f>_xlfn.XLOOKUP($C360,'[3]BIS Feb-26'!$C:$C,'[3]BIS Feb-26'!AY:AY,"",0)</f>
        <v>0</v>
      </c>
      <c r="DG360" s="11">
        <f t="shared" ca="1" si="144"/>
        <v>9</v>
      </c>
      <c r="DH360" s="11">
        <f t="shared" ca="1" si="145"/>
        <v>0</v>
      </c>
      <c r="DI360" s="11">
        <f t="shared" ca="1" si="146"/>
        <v>0</v>
      </c>
      <c r="DJ360" s="11" t="str">
        <f>_xlfn.XLOOKUP($C360,'[3]Active Customer Assets'!$D:$D,'[3]Active Customer Assets'!I:I,"",0)</f>
        <v>B (Below 100% potential spares purchased)</v>
      </c>
      <c r="DK360" s="28">
        <f>_xlfn.XLOOKUP($C360,'[3]Active Customer Assets'!$D:$D,'[3]Active Customer Assets'!J:J,"",0)</f>
        <v>45344.684722222199</v>
      </c>
      <c r="DL360" s="28">
        <f>_xlfn.XLOOKUP($C360,'[3]Active Customer Assets'!$D:$D,'[3]Active Customer Assets'!K:K,"",0)</f>
        <v>45315.229166666701</v>
      </c>
      <c r="DM360" s="28">
        <f>_xlfn.XLOOKUP($C360,'[3]Active Customer Assets'!$D:$D,'[3]Active Customer Assets'!L:L,"",0)</f>
        <v>46062.674953703703</v>
      </c>
      <c r="DN360" s="21">
        <f>_xlfn.XLOOKUP($C360,'[3]Active Customer Assets'!$D:$D,'[3]Active Customer Assets'!M:M,"",0)</f>
        <v>3420</v>
      </c>
      <c r="DO360" s="28">
        <f>_xlfn.XLOOKUP($C360,'[3]Active Customer Assets'!$D:$D,'[3]Active Customer Assets'!N:N,"",0)</f>
        <v>0</v>
      </c>
      <c r="DP360" s="28">
        <f>_xlfn.XLOOKUP($C360,'[3]Active Customer Assets'!$D:$D,'[3]Active Customer Assets'!O:O,"",0)</f>
        <v>0</v>
      </c>
      <c r="DQ360" s="28" t="str">
        <f>_xlfn.XLOOKUP($C360,'[3]Active Customer Assets'!$D:$D,'[3]Active Customer Assets'!P:P,"",0)</f>
        <v>Air lube Plus</v>
      </c>
      <c r="DR360" s="28">
        <f>_xlfn.XLOOKUP($C360,'[3]Active Customer Assets'!$D:$D,'[3]Active Customer Assets'!Q:Q,"",0)</f>
        <v>45705</v>
      </c>
      <c r="DS360" s="28">
        <f>_xlfn.XLOOKUP($C360,'[3]Active Customer Assets'!$D:$D,'[3]Active Customer Assets'!R:R,"",0)</f>
        <v>45705</v>
      </c>
      <c r="DT360" s="28">
        <f>_xlfn.XLOOKUP($C360,'[3]Active Customer Assets'!$D:$D,'[3]Active Customer Assets'!S:S,"",0)</f>
        <v>45705</v>
      </c>
      <c r="DU360" s="28">
        <f>_xlfn.XLOOKUP($C360,'[3]Active Customer Assets'!$D:$D,'[3]Active Customer Assets'!T:T,"",0)</f>
        <v>45705</v>
      </c>
      <c r="DV360" s="28">
        <f>_xlfn.XLOOKUP($C360,'[3]Active Customer Assets'!$D:$D,'[3]Active Customer Assets'!U:U,"",0)</f>
        <v>45705</v>
      </c>
      <c r="DW360" s="28">
        <f>_xlfn.XLOOKUP($C360,'[3]Active Customer Assets'!$D:$D,'[3]Active Customer Assets'!V:V,"",0)</f>
        <v>45705</v>
      </c>
      <c r="DX360" s="28">
        <f>_xlfn.XLOOKUP($C360,'[3]Active Customer Assets'!$D:$D,'[3]Active Customer Assets'!W:W,"",0)</f>
        <v>45705</v>
      </c>
      <c r="DY360" s="28">
        <f>_xlfn.XLOOKUP($C360,'[3]Active Customer Assets'!$D:$D,'[3]Active Customer Assets'!X:X,"",0)</f>
        <v>45705</v>
      </c>
      <c r="DZ360" s="28">
        <f>_xlfn.XLOOKUP($C360,'[3]Active Customer Assets'!$D:$D,'[3]Active Customer Assets'!Y:Y,"",0)</f>
        <v>45705</v>
      </c>
      <c r="EA360" s="28" t="str">
        <f>_xlfn.XLOOKUP($C360,'[3]Active Customer Assets'!$D:$D,'[3]Active Customer Assets'!Z:Z,"",0)</f>
        <v>100</v>
      </c>
      <c r="EB360" s="28" t="str">
        <f>_xlfn.XLOOKUP($C360,'[3]Active Customer Assets'!$D:$D,'[3]Active Customer Assets'!AA:AA,"",0)</f>
        <v>100</v>
      </c>
      <c r="EC360" s="28" t="str">
        <f>_xlfn.XLOOKUP($C360,'[3]Active Customer Assets'!$D:$D,'[3]Active Customer Assets'!AB:AB,"",0)</f>
        <v>100</v>
      </c>
      <c r="ED360" s="28" t="str">
        <f>_xlfn.XLOOKUP($C360,'[3]Active Customer Assets'!$D:$D,'[3]Active Customer Assets'!AC:AC,"",0)</f>
        <v>100</v>
      </c>
      <c r="EE360" s="28" t="str">
        <f>_xlfn.XLOOKUP($C360,'[3]Active Customer Assets'!$D:$D,'[3]Active Customer Assets'!AD:AD,"",0)</f>
        <v>100</v>
      </c>
      <c r="EF360" s="28" t="str">
        <f>_xlfn.XLOOKUP($C360,'[3]Active Customer Assets'!$D:$D,'[3]Active Customer Assets'!AE:AE,"",0)</f>
        <v>600</v>
      </c>
      <c r="EG360" s="28" t="str">
        <f>_xlfn.XLOOKUP($C360,'[3]Active Customer Assets'!$D:$D,'[3]Active Customer Assets'!AF:AF,"",0)</f>
        <v>1000</v>
      </c>
      <c r="EH360" s="28" t="str">
        <f>_xlfn.XLOOKUP($C360,'[3]Active Customer Assets'!$D:$D,'[3]Active Customer Assets'!AG:AG,"",0)</f>
        <v>600</v>
      </c>
      <c r="EI360" s="28" t="str">
        <f>_xlfn.XLOOKUP($C360,'[3]Active Customer Assets'!$D:$D,'[3]Active Customer Assets'!AH:AH,"",0)</f>
        <v>600</v>
      </c>
      <c r="EJ360" s="21">
        <f>_xlfn.XLOOKUP($C360,'[3]Active Customer Assets'!$D:$D,'[3]Active Customer Assets'!AI:AI,"",0)</f>
        <v>1</v>
      </c>
      <c r="EK360" s="35" t="str">
        <f>[3]!tbl_DPSAC[[#This Row],[Unit Status]]</f>
        <v>Active</v>
      </c>
    </row>
    <row r="361" spans="1:141" x14ac:dyDescent="0.15">
      <c r="A361" s="11">
        <f>ROW(tbl_DPSAC[[#This Row],[Sl. No.]])-1</f>
        <v>360</v>
      </c>
      <c r="B361" s="12" t="s">
        <v>196</v>
      </c>
      <c r="C361" s="12" t="s">
        <v>1977</v>
      </c>
      <c r="D361" s="12" t="s">
        <v>1312</v>
      </c>
      <c r="E361" s="12" t="s">
        <v>1709</v>
      </c>
      <c r="F361" s="12" t="s">
        <v>161</v>
      </c>
      <c r="G361" s="13" t="s">
        <v>1978</v>
      </c>
      <c r="H361" s="13" t="str">
        <f>_xlfn.XLOOKUP(C361,'[1]E&amp;DPSAC'!$K:$K,'[1]E&amp;DPSAC'!$E:$E,,0)</f>
        <v>RAGHOPUR, PATNA</v>
      </c>
      <c r="I361" s="13"/>
      <c r="J361" s="13">
        <v>9311322151</v>
      </c>
      <c r="K361" s="13" t="s">
        <v>143</v>
      </c>
      <c r="L361" s="12" t="str">
        <f t="shared" ca="1" si="126"/>
        <v>Non - Warranty</v>
      </c>
      <c r="M361" s="14">
        <v>45342</v>
      </c>
      <c r="N361" s="15">
        <v>24</v>
      </c>
      <c r="O361" s="14">
        <f t="shared" si="125"/>
        <v>46081</v>
      </c>
      <c r="P361" s="11" t="s">
        <v>213</v>
      </c>
      <c r="Q361" s="19" t="str">
        <f>_xlfn.XLOOKUP(C361,'[2]Sch Calls'!$R:$R,'[2]Sch Calls'!$F:$F,"",0)</f>
        <v/>
      </c>
      <c r="R361" s="18" t="str">
        <f>_xlfn.XLOOKUP(C361,'[2]Sch Calls'!$R:$R,'[2]Sch Calls'!$A:$A,"",0)</f>
        <v/>
      </c>
      <c r="S361" s="17" t="str">
        <f>_xlfn.XLOOKUP(C361,'[2]Sch Calls'!$R:$R,'[2]Sch Calls'!$B:$B,"",0)</f>
        <v/>
      </c>
      <c r="T361" s="18">
        <f>_xlfn.XLOOKUP(C361,'[1]E&amp;DPSAC'!$K:$K,'[1]E&amp;DPSAC'!$W:$W,"",0)</f>
        <v>45342</v>
      </c>
      <c r="U361" s="17">
        <f>_xlfn.XLOOKUP(C361,'[1]E&amp;DPSAC'!$K:$K,'[1]E&amp;DPSAC'!$Z:$Z,"",0)</f>
        <v>1</v>
      </c>
      <c r="V361" s="17">
        <f>_xlfn.XLOOKUP(C361,'[2]1. All Calls'!$R:$R,'[2]1. All Calls'!$B:$B,"",0)</f>
        <v>330</v>
      </c>
      <c r="W361" s="20">
        <f>_xlfn.XLOOKUP(C361,'[2]1. All Calls'!$R:$R,'[2]1. All Calls'!$A:$A,"",0)</f>
        <v>46062.682141203702</v>
      </c>
      <c r="X361" s="17" t="str">
        <f>_xlfn.XLOOKUP(C361,'[2]Sch Calls'!$R:$R,'[2]Sch Calls'!$AB:$AB,"",0)</f>
        <v/>
      </c>
      <c r="Y361" s="17">
        <f t="shared" si="127"/>
        <v>0</v>
      </c>
      <c r="Z361" s="17" t="str">
        <f t="shared" si="128"/>
        <v>Done</v>
      </c>
      <c r="AA361" s="21">
        <f t="shared" ca="1" si="129"/>
        <v>759</v>
      </c>
      <c r="AB361" s="21" t="str">
        <f t="shared" ca="1" si="130"/>
        <v>Due</v>
      </c>
      <c r="AC361" s="11">
        <f ca="1">tbl_DPSAC[[#This Row],[Current Month Due Count]]</f>
        <v>0</v>
      </c>
      <c r="AD361" s="11">
        <f ca="1">tbl_DPSAC[[#This Row],[Next Month Due2]]</f>
        <v>0</v>
      </c>
      <c r="AE361" s="11"/>
      <c r="AF361" s="11">
        <v>0</v>
      </c>
      <c r="AG361" s="17">
        <f t="shared" ca="1" si="131"/>
        <v>330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t="str">
        <f t="shared" ca="1" si="132"/>
        <v>No Service Dues</v>
      </c>
      <c r="AY361" s="17">
        <v>1</v>
      </c>
      <c r="AZ361" s="22">
        <v>45342</v>
      </c>
      <c r="BA361" s="17" t="s">
        <v>1979</v>
      </c>
      <c r="BB361" s="17">
        <v>1</v>
      </c>
      <c r="BC361" s="22">
        <v>45342</v>
      </c>
      <c r="BD361" s="17" t="s">
        <v>1979</v>
      </c>
      <c r="BE361" s="17">
        <v>1</v>
      </c>
      <c r="BF361" s="22">
        <v>45342</v>
      </c>
      <c r="BG361" s="17" t="s">
        <v>1979</v>
      </c>
      <c r="BH361" s="17">
        <v>1</v>
      </c>
      <c r="BI361" s="22">
        <v>45342</v>
      </c>
      <c r="BJ361" s="17" t="s">
        <v>1979</v>
      </c>
      <c r="BK361" s="17">
        <v>1</v>
      </c>
      <c r="BL361" s="22">
        <v>45342</v>
      </c>
      <c r="BM361" s="17" t="s">
        <v>1979</v>
      </c>
      <c r="BN361" s="23">
        <f t="shared" si="133"/>
        <v>45522</v>
      </c>
      <c r="BO361" s="23">
        <f t="shared" si="134"/>
        <v>45522</v>
      </c>
      <c r="BP361" s="23">
        <f t="shared" si="135"/>
        <v>45522</v>
      </c>
      <c r="BQ361" s="23">
        <f t="shared" si="136"/>
        <v>45522</v>
      </c>
      <c r="BR361" s="23">
        <f t="shared" si="147"/>
        <v>45707</v>
      </c>
      <c r="BS361" s="24">
        <f t="shared" ca="1" si="137"/>
        <v>421</v>
      </c>
      <c r="BT361" s="25">
        <f t="shared" ca="1" si="138"/>
        <v>1171</v>
      </c>
      <c r="BU361" s="25">
        <f t="shared" ca="1" si="139"/>
        <v>421</v>
      </c>
      <c r="BV361" s="25">
        <f t="shared" ca="1" si="140"/>
        <v>421</v>
      </c>
      <c r="BW361" s="25">
        <f t="shared" ca="1" si="141"/>
        <v>1171</v>
      </c>
      <c r="BX361" s="26"/>
      <c r="BY361" s="11">
        <f t="shared" ca="1" si="142"/>
        <v>5</v>
      </c>
      <c r="BZ361" s="11">
        <f t="shared" ca="1" si="148"/>
        <v>0</v>
      </c>
      <c r="CA361" s="11">
        <f t="shared" ca="1" si="143"/>
        <v>0</v>
      </c>
      <c r="CB361" s="28">
        <f>_xlfn.XLOOKUP($C361,'[3]BIS Feb-26'!$C:$C,'[3]BIS Feb-26'!U:U,"",0)</f>
        <v>45341.770833333299</v>
      </c>
      <c r="CC361" s="28">
        <f>_xlfn.XLOOKUP($C361,'[3]BIS Feb-26'!$C:$C,'[3]BIS Feb-26'!V:V,"",0)</f>
        <v>45341.770833333299</v>
      </c>
      <c r="CD361" s="28">
        <f>_xlfn.XLOOKUP($C361,'[3]BIS Feb-26'!$C:$C,'[3]BIS Feb-26'!W:W,"",0)</f>
        <v>45341.770833333299</v>
      </c>
      <c r="CE361" s="28">
        <f>_xlfn.XLOOKUP($C361,'[3]BIS Feb-26'!$C:$C,'[3]BIS Feb-26'!X:X,"",0)</f>
        <v>45341.770833333299</v>
      </c>
      <c r="CF361" s="28">
        <f>_xlfn.XLOOKUP($C361,'[3]BIS Feb-26'!$C:$C,'[3]BIS Feb-26'!Y:Y,"",0)</f>
        <v>45341.770833333299</v>
      </c>
      <c r="CG361" s="28">
        <f>_xlfn.XLOOKUP($C361,'[3]BIS Feb-26'!$C:$C,'[3]BIS Feb-26'!Z:Z,"",0)</f>
        <v>45341.770833333299</v>
      </c>
      <c r="CH361" s="28">
        <f>_xlfn.XLOOKUP($C361,'[3]BIS Feb-26'!$C:$C,'[3]BIS Feb-26'!AA:AA,"",0)</f>
        <v>45341.770833333299</v>
      </c>
      <c r="CI361" s="28">
        <f>_xlfn.XLOOKUP($C361,'[3]BIS Feb-26'!$C:$C,'[3]BIS Feb-26'!AB:AB,"",0)</f>
        <v>45341.770833333299</v>
      </c>
      <c r="CJ361" s="28">
        <f>_xlfn.XLOOKUP($C361,'[3]BIS Feb-26'!$C:$C,'[3]BIS Feb-26'!AC:AC,"",0)</f>
        <v>45341.770833333299</v>
      </c>
      <c r="CK361" s="29" t="str">
        <f>_xlfn.XLOOKUP($C361,'[3]BIS Feb-26'!$C:$C,'[3]BIS Feb-26'!AD:AD,"",0)</f>
        <v>330</v>
      </c>
      <c r="CL361" s="29" t="str">
        <f>_xlfn.XLOOKUP($C361,'[3]BIS Feb-26'!$C:$C,'[3]BIS Feb-26'!AE:AE,"",0)</f>
        <v>420</v>
      </c>
      <c r="CM361" s="29" t="str">
        <f>_xlfn.XLOOKUP($C361,'[3]BIS Feb-26'!$C:$C,'[3]BIS Feb-26'!AF:AF,"",0)</f>
        <v>420</v>
      </c>
      <c r="CN361" s="29" t="str">
        <f>_xlfn.XLOOKUP($C361,'[3]BIS Feb-26'!$C:$C,'[3]BIS Feb-26'!AG:AG,"",0)</f>
        <v>420</v>
      </c>
      <c r="CO361" s="29" t="str">
        <f>_xlfn.XLOOKUP($C361,'[3]BIS Feb-26'!$C:$C,'[3]BIS Feb-26'!AH:AH,"",0)</f>
        <v>420</v>
      </c>
      <c r="CP361" s="29" t="str">
        <f>_xlfn.XLOOKUP($C361,'[3]BIS Feb-26'!$C:$C,'[3]BIS Feb-26'!AI:AI,"",0)</f>
        <v>1171</v>
      </c>
      <c r="CQ361" s="29" t="str">
        <f>_xlfn.XLOOKUP($C361,'[3]BIS Feb-26'!$C:$C,'[3]BIS Feb-26'!AJ:AJ,"",0)</f>
        <v>1000</v>
      </c>
      <c r="CR361" s="29" t="str">
        <f>_xlfn.XLOOKUP($C361,'[3]BIS Feb-26'!$C:$C,'[3]BIS Feb-26'!AK:AK,"",0)</f>
        <v>1171</v>
      </c>
      <c r="CS361" s="29" t="str">
        <f>_xlfn.XLOOKUP($C361,'[3]BIS Feb-26'!$C:$C,'[3]BIS Feb-26'!AL:AL,"",0)</f>
        <v>1170</v>
      </c>
      <c r="CT361" s="29">
        <f>_xlfn.XLOOKUP($C361,'[3]BIS Feb-26'!$C:$C,'[3]BIS Feb-26'!AM:AM,"",0)</f>
        <v>0</v>
      </c>
      <c r="CU361" s="28">
        <f>_xlfn.XLOOKUP($C361,'[3]BIS Feb-26'!$C:$C,'[3]BIS Feb-26'!AN:AN,"",0)</f>
        <v>0</v>
      </c>
      <c r="CV361" s="28">
        <f>_xlfn.XLOOKUP($C361,'[3]BIS Feb-26'!$C:$C,'[3]BIS Feb-26'!AO:AO,"",0)</f>
        <v>0</v>
      </c>
      <c r="CW361" s="28">
        <f>_xlfn.XLOOKUP($C361,'[3]BIS Feb-26'!$C:$C,'[3]BIS Feb-26'!AP:AP,"",0)</f>
        <v>0</v>
      </c>
      <c r="CX361" s="28">
        <f>_xlfn.XLOOKUP($C361,'[3]BIS Feb-26'!$C:$C,'[3]BIS Feb-26'!AQ:AQ,"",0)</f>
        <v>0</v>
      </c>
      <c r="CY361" s="28">
        <f>_xlfn.XLOOKUP($C361,'[3]BIS Feb-26'!$C:$C,'[3]BIS Feb-26'!AR:AR,"",0)</f>
        <v>0</v>
      </c>
      <c r="CZ361" s="28">
        <f>_xlfn.XLOOKUP($C361,'[3]BIS Feb-26'!$C:$C,'[3]BIS Feb-26'!AS:AS,"",0)</f>
        <v>0</v>
      </c>
      <c r="DA361" s="28">
        <f>_xlfn.XLOOKUP($C361,'[3]BIS Feb-26'!$C:$C,'[3]BIS Feb-26'!AT:AT,"",0)</f>
        <v>0</v>
      </c>
      <c r="DB361" s="28">
        <f>_xlfn.XLOOKUP($C361,'[3]BIS Feb-26'!$C:$C,'[3]BIS Feb-26'!AU:AU,"",0)</f>
        <v>0</v>
      </c>
      <c r="DC361" s="28">
        <f>_xlfn.XLOOKUP($C361,'[3]BIS Feb-26'!$C:$C,'[3]BIS Feb-26'!AV:AV,"",0)</f>
        <v>0</v>
      </c>
      <c r="DD361" s="11">
        <f>_xlfn.XLOOKUP($C361,'[3]BIS Feb-26'!$C:$C,'[3]BIS Feb-26'!AW:AW,"",0)</f>
        <v>0</v>
      </c>
      <c r="DE361" s="11">
        <f>_xlfn.XLOOKUP($C361,'[3]BIS Feb-26'!$C:$C,'[3]BIS Feb-26'!AX:AX,"",0)</f>
        <v>0</v>
      </c>
      <c r="DF361" s="11">
        <f>_xlfn.XLOOKUP($C361,'[3]BIS Feb-26'!$C:$C,'[3]BIS Feb-26'!AY:AY,"",0)</f>
        <v>0</v>
      </c>
      <c r="DG361" s="11">
        <f t="shared" ca="1" si="144"/>
        <v>9</v>
      </c>
      <c r="DH361" s="11">
        <f t="shared" ca="1" si="145"/>
        <v>0</v>
      </c>
      <c r="DI361" s="11">
        <f t="shared" ca="1" si="146"/>
        <v>0</v>
      </c>
      <c r="DJ361" s="11" t="str">
        <f>_xlfn.XLOOKUP($C361,'[3]Active Customer Assets'!$D:$D,'[3]Active Customer Assets'!I:I,"",0)</f>
        <v>B (Below 100% potential spares purchased)</v>
      </c>
      <c r="DK361" s="28">
        <f>_xlfn.XLOOKUP($C361,'[3]Active Customer Assets'!$D:$D,'[3]Active Customer Assets'!J:J,"",0)</f>
        <v>45342.673611111102</v>
      </c>
      <c r="DL361" s="28">
        <f>_xlfn.XLOOKUP($C361,'[3]Active Customer Assets'!$D:$D,'[3]Active Customer Assets'!K:K,"",0)</f>
        <v>45335.229166666701</v>
      </c>
      <c r="DM361" s="28">
        <f>_xlfn.XLOOKUP($C361,'[3]Active Customer Assets'!$D:$D,'[3]Active Customer Assets'!L:L,"",0)</f>
        <v>46062.682754629597</v>
      </c>
      <c r="DN361" s="21">
        <f>_xlfn.XLOOKUP($C361,'[3]Active Customer Assets'!$D:$D,'[3]Active Customer Assets'!M:M,"",0)</f>
        <v>330</v>
      </c>
      <c r="DO361" s="28">
        <f>_xlfn.XLOOKUP($C361,'[3]Active Customer Assets'!$D:$D,'[3]Active Customer Assets'!N:N,"",0)</f>
        <v>0</v>
      </c>
      <c r="DP361" s="28">
        <f>_xlfn.XLOOKUP($C361,'[3]Active Customer Assets'!$D:$D,'[3]Active Customer Assets'!O:O,"",0)</f>
        <v>0</v>
      </c>
      <c r="DQ361" s="28" t="str">
        <f>_xlfn.XLOOKUP($C361,'[3]Active Customer Assets'!$D:$D,'[3]Active Customer Assets'!P:P,"",0)</f>
        <v>Air lube</v>
      </c>
      <c r="DR361" s="28">
        <f>_xlfn.XLOOKUP($C361,'[3]Active Customer Assets'!$D:$D,'[3]Active Customer Assets'!Q:Q,"",0)</f>
        <v>45342</v>
      </c>
      <c r="DS361" s="28">
        <f>_xlfn.XLOOKUP($C361,'[3]Active Customer Assets'!$D:$D,'[3]Active Customer Assets'!R:R,"",0)</f>
        <v>45342</v>
      </c>
      <c r="DT361" s="28">
        <f>_xlfn.XLOOKUP($C361,'[3]Active Customer Assets'!$D:$D,'[3]Active Customer Assets'!S:S,"",0)</f>
        <v>45342</v>
      </c>
      <c r="DU361" s="28">
        <f>_xlfn.XLOOKUP($C361,'[3]Active Customer Assets'!$D:$D,'[3]Active Customer Assets'!T:T,"",0)</f>
        <v>45342</v>
      </c>
      <c r="DV361" s="28">
        <f>_xlfn.XLOOKUP($C361,'[3]Active Customer Assets'!$D:$D,'[3]Active Customer Assets'!U:U,"",0)</f>
        <v>45342</v>
      </c>
      <c r="DW361" s="28">
        <f>_xlfn.XLOOKUP($C361,'[3]Active Customer Assets'!$D:$D,'[3]Active Customer Assets'!V:V,"",0)</f>
        <v>45342</v>
      </c>
      <c r="DX361" s="28">
        <f>_xlfn.XLOOKUP($C361,'[3]Active Customer Assets'!$D:$D,'[3]Active Customer Assets'!W:W,"",0)</f>
        <v>45342</v>
      </c>
      <c r="DY361" s="28">
        <f>_xlfn.XLOOKUP($C361,'[3]Active Customer Assets'!$D:$D,'[3]Active Customer Assets'!X:X,"",0)</f>
        <v>45342</v>
      </c>
      <c r="DZ361" s="28">
        <f>_xlfn.XLOOKUP($C361,'[3]Active Customer Assets'!$D:$D,'[3]Active Customer Assets'!Y:Y,"",0)</f>
        <v>45342</v>
      </c>
      <c r="EA361" s="28" t="str">
        <f>_xlfn.XLOOKUP($C361,'[3]Active Customer Assets'!$D:$D,'[3]Active Customer Assets'!Z:Z,"",0)</f>
        <v>330</v>
      </c>
      <c r="EB361" s="28" t="str">
        <f>_xlfn.XLOOKUP($C361,'[3]Active Customer Assets'!$D:$D,'[3]Active Customer Assets'!AA:AA,"",0)</f>
        <v>420</v>
      </c>
      <c r="EC361" s="28" t="str">
        <f>_xlfn.XLOOKUP($C361,'[3]Active Customer Assets'!$D:$D,'[3]Active Customer Assets'!AB:AB,"",0)</f>
        <v>420</v>
      </c>
      <c r="ED361" s="28" t="str">
        <f>_xlfn.XLOOKUP($C361,'[3]Active Customer Assets'!$D:$D,'[3]Active Customer Assets'!AC:AC,"",0)</f>
        <v>420</v>
      </c>
      <c r="EE361" s="28" t="str">
        <f>_xlfn.XLOOKUP($C361,'[3]Active Customer Assets'!$D:$D,'[3]Active Customer Assets'!AD:AD,"",0)</f>
        <v>420</v>
      </c>
      <c r="EF361" s="28" t="str">
        <f>_xlfn.XLOOKUP($C361,'[3]Active Customer Assets'!$D:$D,'[3]Active Customer Assets'!AE:AE,"",0)</f>
        <v>1171</v>
      </c>
      <c r="EG361" s="28" t="str">
        <f>_xlfn.XLOOKUP($C361,'[3]Active Customer Assets'!$D:$D,'[3]Active Customer Assets'!AF:AF,"",0)</f>
        <v>1000</v>
      </c>
      <c r="EH361" s="28" t="str">
        <f>_xlfn.XLOOKUP($C361,'[3]Active Customer Assets'!$D:$D,'[3]Active Customer Assets'!AG:AG,"",0)</f>
        <v>1171</v>
      </c>
      <c r="EI361" s="28" t="str">
        <f>_xlfn.XLOOKUP($C361,'[3]Active Customer Assets'!$D:$D,'[3]Active Customer Assets'!AH:AH,"",0)</f>
        <v>1170</v>
      </c>
      <c r="EJ361" s="21">
        <f>_xlfn.XLOOKUP($C361,'[3]Active Customer Assets'!$D:$D,'[3]Active Customer Assets'!AI:AI,"",0)</f>
        <v>0</v>
      </c>
      <c r="EK361" s="35" t="str">
        <f>[3]!tbl_DPSAC[[#This Row],[Unit Status]]</f>
        <v>Active</v>
      </c>
    </row>
    <row r="362" spans="1:141" x14ac:dyDescent="0.15">
      <c r="A362" s="11">
        <f>ROW(tbl_DPSAC[[#This Row],[Sl. No.]])-1</f>
        <v>361</v>
      </c>
      <c r="B362" s="12" t="s">
        <v>196</v>
      </c>
      <c r="C362" s="12" t="s">
        <v>1980</v>
      </c>
      <c r="D362" s="12" t="s">
        <v>273</v>
      </c>
      <c r="E362" s="12" t="s">
        <v>274</v>
      </c>
      <c r="F362" s="12" t="s">
        <v>161</v>
      </c>
      <c r="G362" s="13" t="s">
        <v>1978</v>
      </c>
      <c r="H362" s="13" t="str">
        <f>_xlfn.XLOOKUP(C362,'[1]E&amp;DPSAC'!$K:$K,'[1]E&amp;DPSAC'!$E:$E,,0)</f>
        <v>RAGHOPUR, PATNA</v>
      </c>
      <c r="I362" s="13"/>
      <c r="J362" s="13">
        <v>9311322151</v>
      </c>
      <c r="K362" s="13" t="s">
        <v>143</v>
      </c>
      <c r="L362" s="12" t="str">
        <f t="shared" ca="1" si="126"/>
        <v>Non - Warranty</v>
      </c>
      <c r="M362" s="14">
        <v>45346</v>
      </c>
      <c r="N362" s="15">
        <v>24</v>
      </c>
      <c r="O362" s="14">
        <f t="shared" ref="O362:O425" si="149">EOMONTH(DATE(YEAR(M362)+SUM(N362/12),MONTH(M362),DAY(M362))-1,0)</f>
        <v>46081</v>
      </c>
      <c r="P362" s="11" t="s">
        <v>213</v>
      </c>
      <c r="Q362" s="19" t="str">
        <f>_xlfn.XLOOKUP(C362,'[2]Sch Calls'!$R:$R,'[2]Sch Calls'!$F:$F,"",0)</f>
        <v/>
      </c>
      <c r="R362" s="18" t="str">
        <f>_xlfn.XLOOKUP(C362,'[2]Sch Calls'!$R:$R,'[2]Sch Calls'!$A:$A,"",0)</f>
        <v/>
      </c>
      <c r="S362" s="17" t="str">
        <f>_xlfn.XLOOKUP(C362,'[2]Sch Calls'!$R:$R,'[2]Sch Calls'!$B:$B,"",0)</f>
        <v/>
      </c>
      <c r="T362" s="18">
        <f>_xlfn.XLOOKUP(C362,'[1]E&amp;DPSAC'!$K:$K,'[1]E&amp;DPSAC'!$W:$W,"",0)</f>
        <v>45346</v>
      </c>
      <c r="U362" s="17">
        <f>_xlfn.XLOOKUP(C362,'[1]E&amp;DPSAC'!$K:$K,'[1]E&amp;DPSAC'!$Z:$Z,"",0)</f>
        <v>1</v>
      </c>
      <c r="V362" s="17">
        <f>_xlfn.XLOOKUP(C362,'[2]1. All Calls'!$R:$R,'[2]1. All Calls'!$B:$B,"",0)</f>
        <v>310</v>
      </c>
      <c r="W362" s="20">
        <f>_xlfn.XLOOKUP(C362,'[2]1. All Calls'!$R:$R,'[2]1. All Calls'!$A:$A,"",0)</f>
        <v>46062.686215277798</v>
      </c>
      <c r="X362" s="17" t="str">
        <f>_xlfn.XLOOKUP(C362,'[2]Sch Calls'!$R:$R,'[2]Sch Calls'!$AB:$AB,"",0)</f>
        <v/>
      </c>
      <c r="Y362" s="17">
        <f t="shared" si="127"/>
        <v>0</v>
      </c>
      <c r="Z362" s="17" t="str">
        <f t="shared" si="128"/>
        <v>Done</v>
      </c>
      <c r="AA362" s="21">
        <f t="shared" ca="1" si="129"/>
        <v>755</v>
      </c>
      <c r="AB362" s="21" t="str">
        <f t="shared" ca="1" si="130"/>
        <v>Due</v>
      </c>
      <c r="AC362" s="11">
        <f ca="1">tbl_DPSAC[[#This Row],[Current Month Due Count]]</f>
        <v>0</v>
      </c>
      <c r="AD362" s="11">
        <f ca="1">tbl_DPSAC[[#This Row],[Next Month Due2]]</f>
        <v>0</v>
      </c>
      <c r="AE362" s="11"/>
      <c r="AF362" s="11">
        <v>0</v>
      </c>
      <c r="AG362" s="17">
        <f t="shared" ca="1" si="131"/>
        <v>310</v>
      </c>
      <c r="AH362" s="11">
        <v>0</v>
      </c>
      <c r="AI362" s="11">
        <v>0</v>
      </c>
      <c r="AJ362" s="11">
        <v>0</v>
      </c>
      <c r="AK362" s="11">
        <v>0</v>
      </c>
      <c r="AL362" s="11">
        <v>0</v>
      </c>
      <c r="AM362" s="11">
        <v>0</v>
      </c>
      <c r="AN362" s="11">
        <v>0</v>
      </c>
      <c r="AO362" s="11">
        <v>0</v>
      </c>
      <c r="AP362" s="11">
        <v>0</v>
      </c>
      <c r="AQ362" s="11">
        <v>0</v>
      </c>
      <c r="AR362" s="11">
        <v>0</v>
      </c>
      <c r="AS362" s="11">
        <v>0</v>
      </c>
      <c r="AT362" s="11">
        <v>0</v>
      </c>
      <c r="AU362" s="11">
        <v>0</v>
      </c>
      <c r="AV362" s="11">
        <v>0</v>
      </c>
      <c r="AW362" s="11">
        <v>0</v>
      </c>
      <c r="AX362" s="11" t="str">
        <f t="shared" ca="1" si="132"/>
        <v>No Service Dues</v>
      </c>
      <c r="AY362" s="17">
        <v>1</v>
      </c>
      <c r="AZ362" s="22">
        <v>45346</v>
      </c>
      <c r="BA362" s="17" t="s">
        <v>1981</v>
      </c>
      <c r="BB362" s="17">
        <v>1</v>
      </c>
      <c r="BC362" s="22">
        <v>45346</v>
      </c>
      <c r="BD362" s="17" t="s">
        <v>1981</v>
      </c>
      <c r="BE362" s="17">
        <v>1</v>
      </c>
      <c r="BF362" s="22">
        <v>45346</v>
      </c>
      <c r="BG362" s="17" t="s">
        <v>1981</v>
      </c>
      <c r="BH362" s="17">
        <v>1</v>
      </c>
      <c r="BI362" s="22">
        <v>45346</v>
      </c>
      <c r="BJ362" s="17" t="s">
        <v>1981</v>
      </c>
      <c r="BK362" s="17">
        <v>1</v>
      </c>
      <c r="BL362" s="22">
        <v>45346</v>
      </c>
      <c r="BM362" s="17" t="s">
        <v>1981</v>
      </c>
      <c r="BN362" s="23">
        <f t="shared" si="133"/>
        <v>45526</v>
      </c>
      <c r="BO362" s="23">
        <f t="shared" si="134"/>
        <v>45526</v>
      </c>
      <c r="BP362" s="23">
        <f t="shared" si="135"/>
        <v>45526</v>
      </c>
      <c r="BQ362" s="23">
        <f t="shared" si="136"/>
        <v>45526</v>
      </c>
      <c r="BR362" s="23">
        <f t="shared" si="147"/>
        <v>45711</v>
      </c>
      <c r="BS362" s="24">
        <f t="shared" ca="1" si="137"/>
        <v>441</v>
      </c>
      <c r="BT362" s="25">
        <f t="shared" ca="1" si="138"/>
        <v>1191</v>
      </c>
      <c r="BU362" s="25">
        <f t="shared" ca="1" si="139"/>
        <v>441</v>
      </c>
      <c r="BV362" s="25">
        <f t="shared" ca="1" si="140"/>
        <v>441</v>
      </c>
      <c r="BW362" s="25">
        <f t="shared" ca="1" si="141"/>
        <v>1191</v>
      </c>
      <c r="BX362" s="26"/>
      <c r="BY362" s="11">
        <f t="shared" ca="1" si="142"/>
        <v>5</v>
      </c>
      <c r="BZ362" s="11">
        <f t="shared" ca="1" si="148"/>
        <v>0</v>
      </c>
      <c r="CA362" s="11">
        <f t="shared" ca="1" si="143"/>
        <v>0</v>
      </c>
      <c r="CB362" s="28">
        <f>_xlfn.XLOOKUP($C362,'[3]BIS Feb-26'!$C:$C,'[3]BIS Feb-26'!U:U,"",0)</f>
        <v>45345.770833333299</v>
      </c>
      <c r="CC362" s="28">
        <f>_xlfn.XLOOKUP($C362,'[3]BIS Feb-26'!$C:$C,'[3]BIS Feb-26'!V:V,"",0)</f>
        <v>45345.770833333299</v>
      </c>
      <c r="CD362" s="28">
        <f>_xlfn.XLOOKUP($C362,'[3]BIS Feb-26'!$C:$C,'[3]BIS Feb-26'!W:W,"",0)</f>
        <v>45345.770833333299</v>
      </c>
      <c r="CE362" s="28">
        <f>_xlfn.XLOOKUP($C362,'[3]BIS Feb-26'!$C:$C,'[3]BIS Feb-26'!X:X,"",0)</f>
        <v>45345.770833333299</v>
      </c>
      <c r="CF362" s="28">
        <f>_xlfn.XLOOKUP($C362,'[3]BIS Feb-26'!$C:$C,'[3]BIS Feb-26'!Y:Y,"",0)</f>
        <v>45345.770833333299</v>
      </c>
      <c r="CG362" s="28">
        <f>_xlfn.XLOOKUP($C362,'[3]BIS Feb-26'!$C:$C,'[3]BIS Feb-26'!Z:Z,"",0)</f>
        <v>45345.770833333299</v>
      </c>
      <c r="CH362" s="28">
        <f>_xlfn.XLOOKUP($C362,'[3]BIS Feb-26'!$C:$C,'[3]BIS Feb-26'!AA:AA,"",0)</f>
        <v>45345.770833333299</v>
      </c>
      <c r="CI362" s="28">
        <f>_xlfn.XLOOKUP($C362,'[3]BIS Feb-26'!$C:$C,'[3]BIS Feb-26'!AB:AB,"",0)</f>
        <v>45345.770833333299</v>
      </c>
      <c r="CJ362" s="28">
        <f>_xlfn.XLOOKUP($C362,'[3]BIS Feb-26'!$C:$C,'[3]BIS Feb-26'!AC:AC,"",0)</f>
        <v>45345.770833333299</v>
      </c>
      <c r="CK362" s="29" t="str">
        <f>_xlfn.XLOOKUP($C362,'[3]BIS Feb-26'!$C:$C,'[3]BIS Feb-26'!AD:AD,"",0)</f>
        <v>440</v>
      </c>
      <c r="CL362" s="29" t="str">
        <f>_xlfn.XLOOKUP($C362,'[3]BIS Feb-26'!$C:$C,'[3]BIS Feb-26'!AE:AE,"",0)</f>
        <v>440</v>
      </c>
      <c r="CM362" s="29" t="str">
        <f>_xlfn.XLOOKUP($C362,'[3]BIS Feb-26'!$C:$C,'[3]BIS Feb-26'!AF:AF,"",0)</f>
        <v>440</v>
      </c>
      <c r="CN362" s="29" t="str">
        <f>_xlfn.XLOOKUP($C362,'[3]BIS Feb-26'!$C:$C,'[3]BIS Feb-26'!AG:AG,"",0)</f>
        <v>440</v>
      </c>
      <c r="CO362" s="29" t="str">
        <f>_xlfn.XLOOKUP($C362,'[3]BIS Feb-26'!$C:$C,'[3]BIS Feb-26'!AH:AH,"",0)</f>
        <v>440</v>
      </c>
      <c r="CP362" s="29" t="str">
        <f>_xlfn.XLOOKUP($C362,'[3]BIS Feb-26'!$C:$C,'[3]BIS Feb-26'!AI:AI,"",0)</f>
        <v>1190</v>
      </c>
      <c r="CQ362" s="29" t="str">
        <f>_xlfn.XLOOKUP($C362,'[3]BIS Feb-26'!$C:$C,'[3]BIS Feb-26'!AJ:AJ,"",0)</f>
        <v>1000</v>
      </c>
      <c r="CR362" s="29" t="str">
        <f>_xlfn.XLOOKUP($C362,'[3]BIS Feb-26'!$C:$C,'[3]BIS Feb-26'!AK:AK,"",0)</f>
        <v>1190</v>
      </c>
      <c r="CS362" s="29" t="str">
        <f>_xlfn.XLOOKUP($C362,'[3]BIS Feb-26'!$C:$C,'[3]BIS Feb-26'!AL:AL,"",0)</f>
        <v>1190</v>
      </c>
      <c r="CT362" s="29">
        <f>_xlfn.XLOOKUP($C362,'[3]BIS Feb-26'!$C:$C,'[3]BIS Feb-26'!AM:AM,"",0)</f>
        <v>0</v>
      </c>
      <c r="CU362" s="28">
        <f>_xlfn.XLOOKUP($C362,'[3]BIS Feb-26'!$C:$C,'[3]BIS Feb-26'!AN:AN,"",0)</f>
        <v>0</v>
      </c>
      <c r="CV362" s="28">
        <f>_xlfn.XLOOKUP($C362,'[3]BIS Feb-26'!$C:$C,'[3]BIS Feb-26'!AO:AO,"",0)</f>
        <v>0</v>
      </c>
      <c r="CW362" s="28">
        <f>_xlfn.XLOOKUP($C362,'[3]BIS Feb-26'!$C:$C,'[3]BIS Feb-26'!AP:AP,"",0)</f>
        <v>0</v>
      </c>
      <c r="CX362" s="28">
        <f>_xlfn.XLOOKUP($C362,'[3]BIS Feb-26'!$C:$C,'[3]BIS Feb-26'!AQ:AQ,"",0)</f>
        <v>0</v>
      </c>
      <c r="CY362" s="28">
        <f>_xlfn.XLOOKUP($C362,'[3]BIS Feb-26'!$C:$C,'[3]BIS Feb-26'!AR:AR,"",0)</f>
        <v>0</v>
      </c>
      <c r="CZ362" s="28">
        <f>_xlfn.XLOOKUP($C362,'[3]BIS Feb-26'!$C:$C,'[3]BIS Feb-26'!AS:AS,"",0)</f>
        <v>0</v>
      </c>
      <c r="DA362" s="28">
        <f>_xlfn.XLOOKUP($C362,'[3]BIS Feb-26'!$C:$C,'[3]BIS Feb-26'!AT:AT,"",0)</f>
        <v>0</v>
      </c>
      <c r="DB362" s="28">
        <f>_xlfn.XLOOKUP($C362,'[3]BIS Feb-26'!$C:$C,'[3]BIS Feb-26'!AU:AU,"",0)</f>
        <v>0</v>
      </c>
      <c r="DC362" s="28">
        <f>_xlfn.XLOOKUP($C362,'[3]BIS Feb-26'!$C:$C,'[3]BIS Feb-26'!AV:AV,"",0)</f>
        <v>0</v>
      </c>
      <c r="DD362" s="11">
        <f>_xlfn.XLOOKUP($C362,'[3]BIS Feb-26'!$C:$C,'[3]BIS Feb-26'!AW:AW,"",0)</f>
        <v>0</v>
      </c>
      <c r="DE362" s="11">
        <f>_xlfn.XLOOKUP($C362,'[3]BIS Feb-26'!$C:$C,'[3]BIS Feb-26'!AX:AX,"",0)</f>
        <v>0</v>
      </c>
      <c r="DF362" s="11">
        <f>_xlfn.XLOOKUP($C362,'[3]BIS Feb-26'!$C:$C,'[3]BIS Feb-26'!AY:AY,"",0)</f>
        <v>0</v>
      </c>
      <c r="DG362" s="11">
        <f t="shared" ca="1" si="144"/>
        <v>9</v>
      </c>
      <c r="DH362" s="11">
        <f t="shared" ca="1" si="145"/>
        <v>0</v>
      </c>
      <c r="DI362" s="11">
        <f t="shared" ca="1" si="146"/>
        <v>0</v>
      </c>
      <c r="DJ362" s="11" t="str">
        <f>_xlfn.XLOOKUP($C362,'[3]Active Customer Assets'!$D:$D,'[3]Active Customer Assets'!I:I,"",0)</f>
        <v>B (Below 100% potential spares purchased)</v>
      </c>
      <c r="DK362" s="28">
        <f>_xlfn.XLOOKUP($C362,'[3]Active Customer Assets'!$D:$D,'[3]Active Customer Assets'!J:J,"",0)</f>
        <v>45346.675000000003</v>
      </c>
      <c r="DL362" s="28">
        <f>_xlfn.XLOOKUP($C362,'[3]Active Customer Assets'!$D:$D,'[3]Active Customer Assets'!K:K,"",0)</f>
        <v>45337.229166666701</v>
      </c>
      <c r="DM362" s="28">
        <f>_xlfn.XLOOKUP($C362,'[3]Active Customer Assets'!$D:$D,'[3]Active Customer Assets'!L:L,"",0)</f>
        <v>46062.686817129601</v>
      </c>
      <c r="DN362" s="21">
        <f>_xlfn.XLOOKUP($C362,'[3]Active Customer Assets'!$D:$D,'[3]Active Customer Assets'!M:M,"",0)</f>
        <v>310</v>
      </c>
      <c r="DO362" s="28">
        <f>_xlfn.XLOOKUP($C362,'[3]Active Customer Assets'!$D:$D,'[3]Active Customer Assets'!N:N,"",0)</f>
        <v>0</v>
      </c>
      <c r="DP362" s="28">
        <f>_xlfn.XLOOKUP($C362,'[3]Active Customer Assets'!$D:$D,'[3]Active Customer Assets'!O:O,"",0)</f>
        <v>0</v>
      </c>
      <c r="DQ362" s="28" t="str">
        <f>_xlfn.XLOOKUP($C362,'[3]Active Customer Assets'!$D:$D,'[3]Active Customer Assets'!P:P,"",0)</f>
        <v>Air lube</v>
      </c>
      <c r="DR362" s="28">
        <f>_xlfn.XLOOKUP($C362,'[3]Active Customer Assets'!$D:$D,'[3]Active Customer Assets'!Q:Q,"",0)</f>
        <v>45346</v>
      </c>
      <c r="DS362" s="28">
        <f>_xlfn.XLOOKUP($C362,'[3]Active Customer Assets'!$D:$D,'[3]Active Customer Assets'!R:R,"",0)</f>
        <v>45346</v>
      </c>
      <c r="DT362" s="28">
        <f>_xlfn.XLOOKUP($C362,'[3]Active Customer Assets'!$D:$D,'[3]Active Customer Assets'!S:S,"",0)</f>
        <v>45346</v>
      </c>
      <c r="DU362" s="28">
        <f>_xlfn.XLOOKUP($C362,'[3]Active Customer Assets'!$D:$D,'[3]Active Customer Assets'!T:T,"",0)</f>
        <v>45346</v>
      </c>
      <c r="DV362" s="28">
        <f>_xlfn.XLOOKUP($C362,'[3]Active Customer Assets'!$D:$D,'[3]Active Customer Assets'!U:U,"",0)</f>
        <v>45346</v>
      </c>
      <c r="DW362" s="28">
        <f>_xlfn.XLOOKUP($C362,'[3]Active Customer Assets'!$D:$D,'[3]Active Customer Assets'!V:V,"",0)</f>
        <v>45346</v>
      </c>
      <c r="DX362" s="28">
        <f>_xlfn.XLOOKUP($C362,'[3]Active Customer Assets'!$D:$D,'[3]Active Customer Assets'!W:W,"",0)</f>
        <v>45346</v>
      </c>
      <c r="DY362" s="28">
        <f>_xlfn.XLOOKUP($C362,'[3]Active Customer Assets'!$D:$D,'[3]Active Customer Assets'!X:X,"",0)</f>
        <v>45346</v>
      </c>
      <c r="DZ362" s="28">
        <f>_xlfn.XLOOKUP($C362,'[3]Active Customer Assets'!$D:$D,'[3]Active Customer Assets'!Y:Y,"",0)</f>
        <v>45346</v>
      </c>
      <c r="EA362" s="28" t="str">
        <f>_xlfn.XLOOKUP($C362,'[3]Active Customer Assets'!$D:$D,'[3]Active Customer Assets'!Z:Z,"",0)</f>
        <v>440</v>
      </c>
      <c r="EB362" s="28" t="str">
        <f>_xlfn.XLOOKUP($C362,'[3]Active Customer Assets'!$D:$D,'[3]Active Customer Assets'!AA:AA,"",0)</f>
        <v>440</v>
      </c>
      <c r="EC362" s="28" t="str">
        <f>_xlfn.XLOOKUP($C362,'[3]Active Customer Assets'!$D:$D,'[3]Active Customer Assets'!AB:AB,"",0)</f>
        <v>440</v>
      </c>
      <c r="ED362" s="28" t="str">
        <f>_xlfn.XLOOKUP($C362,'[3]Active Customer Assets'!$D:$D,'[3]Active Customer Assets'!AC:AC,"",0)</f>
        <v>440</v>
      </c>
      <c r="EE362" s="28" t="str">
        <f>_xlfn.XLOOKUP($C362,'[3]Active Customer Assets'!$D:$D,'[3]Active Customer Assets'!AD:AD,"",0)</f>
        <v>440</v>
      </c>
      <c r="EF362" s="28" t="str">
        <f>_xlfn.XLOOKUP($C362,'[3]Active Customer Assets'!$D:$D,'[3]Active Customer Assets'!AE:AE,"",0)</f>
        <v>1190</v>
      </c>
      <c r="EG362" s="28" t="str">
        <f>_xlfn.XLOOKUP($C362,'[3]Active Customer Assets'!$D:$D,'[3]Active Customer Assets'!AF:AF,"",0)</f>
        <v>1000</v>
      </c>
      <c r="EH362" s="28" t="str">
        <f>_xlfn.XLOOKUP($C362,'[3]Active Customer Assets'!$D:$D,'[3]Active Customer Assets'!AG:AG,"",0)</f>
        <v>1190</v>
      </c>
      <c r="EI362" s="28" t="str">
        <f>_xlfn.XLOOKUP($C362,'[3]Active Customer Assets'!$D:$D,'[3]Active Customer Assets'!AH:AH,"",0)</f>
        <v>1190</v>
      </c>
      <c r="EJ362" s="21">
        <f>_xlfn.XLOOKUP($C362,'[3]Active Customer Assets'!$D:$D,'[3]Active Customer Assets'!AI:AI,"",0)</f>
        <v>0</v>
      </c>
      <c r="EK362" s="35" t="str">
        <f>[3]!tbl_DPSAC[[#This Row],[Unit Status]]</f>
        <v>Active</v>
      </c>
    </row>
    <row r="363" spans="1:141" x14ac:dyDescent="0.15">
      <c r="A363" s="11">
        <f>ROW(tbl_DPSAC[[#This Row],[Sl. No.]])-1</f>
        <v>362</v>
      </c>
      <c r="B363" s="12" t="s">
        <v>136</v>
      </c>
      <c r="C363" s="12" t="s">
        <v>1982</v>
      </c>
      <c r="D363" s="12" t="s">
        <v>1491</v>
      </c>
      <c r="E363" s="12" t="s">
        <v>1492</v>
      </c>
      <c r="F363" s="12" t="s">
        <v>161</v>
      </c>
      <c r="G363" s="13" t="s">
        <v>1971</v>
      </c>
      <c r="H363" s="13" t="str">
        <f>_xlfn.XLOOKUP(C363,'[1]E&amp;DPSAC'!$K:$K,'[1]E&amp;DPSAC'!$E:$E,,0)</f>
        <v>TANDWA, CHATRA</v>
      </c>
      <c r="I363" s="13"/>
      <c r="J363" s="13">
        <v>7032052579</v>
      </c>
      <c r="K363" s="13" t="s">
        <v>143</v>
      </c>
      <c r="L363" s="12" t="str">
        <f t="shared" ca="1" si="126"/>
        <v>Non - Warranty</v>
      </c>
      <c r="M363" s="14">
        <v>45348</v>
      </c>
      <c r="N363" s="15">
        <v>24</v>
      </c>
      <c r="O363" s="14">
        <f t="shared" si="149"/>
        <v>46081</v>
      </c>
      <c r="P363" s="11" t="s">
        <v>213</v>
      </c>
      <c r="Q363" s="19" t="str">
        <f>_xlfn.XLOOKUP(C363,'[2]Sch Calls'!$R:$R,'[2]Sch Calls'!$F:$F,"",0)</f>
        <v>CC-01597680</v>
      </c>
      <c r="R363" s="18">
        <f>_xlfn.XLOOKUP(C363,'[2]Sch Calls'!$R:$R,'[2]Sch Calls'!$A:$A,"",0)</f>
        <v>45733.6097337963</v>
      </c>
      <c r="S363" s="17">
        <f>_xlfn.XLOOKUP(C363,'[2]Sch Calls'!$R:$R,'[2]Sch Calls'!$B:$B,"",0)</f>
        <v>2500</v>
      </c>
      <c r="T363" s="18">
        <f>_xlfn.XLOOKUP(C363,'[1]E&amp;DPSAC'!$K:$K,'[1]E&amp;DPSAC'!$W:$W,"",0)</f>
        <v>45796</v>
      </c>
      <c r="U363" s="17">
        <f>_xlfn.XLOOKUP(C363,'[1]E&amp;DPSAC'!$K:$K,'[1]E&amp;DPSAC'!$Z:$Z,"",0)</f>
        <v>2700</v>
      </c>
      <c r="V363" s="17">
        <f>_xlfn.XLOOKUP(C363,'[2]1. All Calls'!$R:$R,'[2]1. All Calls'!$B:$B,"",0)</f>
        <v>0</v>
      </c>
      <c r="W363" s="20">
        <f>_xlfn.XLOOKUP(C363,'[2]1. All Calls'!$R:$R,'[2]1. All Calls'!$A:$A,"",0)</f>
        <v>46058.576400462996</v>
      </c>
      <c r="X363" s="17" t="str">
        <f>_xlfn.XLOOKUP(C363,'[2]Sch Calls'!$R:$R,'[2]Sch Calls'!$AB:$AB,"",0)</f>
        <v>Attend the site for 2500 hours shedule service so following Job are done total drain oil from36 litter after replace air filter 2 nos compressor and engine both side oil filter 2nos overall topped oil in tank 38 liters with One dead after shedule service done than start the unit runing good condition</v>
      </c>
      <c r="Y363" s="17">
        <f t="shared" si="127"/>
        <v>3250</v>
      </c>
      <c r="Z363" s="17" t="str">
        <f t="shared" si="128"/>
        <v>Done</v>
      </c>
      <c r="AA363" s="21">
        <f t="shared" ca="1" si="129"/>
        <v>367.39026620369987</v>
      </c>
      <c r="AB363" s="21" t="str">
        <f t="shared" ca="1" si="130"/>
        <v>Due</v>
      </c>
      <c r="AC363" s="11">
        <f ca="1">tbl_DPSAC[[#This Row],[Current Month Due Count]]</f>
        <v>0</v>
      </c>
      <c r="AD363" s="11">
        <f ca="1">tbl_DPSAC[[#This Row],[Next Month Due2]]</f>
        <v>0</v>
      </c>
      <c r="AE363" s="11"/>
      <c r="AF363" s="11">
        <v>2</v>
      </c>
      <c r="AG363" s="17" t="str">
        <f t="shared" ca="1" si="131"/>
        <v/>
      </c>
      <c r="AH363" s="11" t="s">
        <v>1983</v>
      </c>
      <c r="AI363" s="11" t="s">
        <v>1984</v>
      </c>
      <c r="AJ363" s="11">
        <v>0</v>
      </c>
      <c r="AK363" s="11">
        <v>0</v>
      </c>
      <c r="AL363" s="11">
        <v>0</v>
      </c>
      <c r="AM363" s="11">
        <v>0</v>
      </c>
      <c r="AN363" s="11">
        <v>0</v>
      </c>
      <c r="AO363" s="11">
        <v>0</v>
      </c>
      <c r="AP363" s="11">
        <v>0</v>
      </c>
      <c r="AQ363" s="11">
        <v>0</v>
      </c>
      <c r="AR363" s="11">
        <v>0</v>
      </c>
      <c r="AS363" s="11">
        <v>0</v>
      </c>
      <c r="AT363" s="11">
        <v>0</v>
      </c>
      <c r="AU363" s="11">
        <v>0</v>
      </c>
      <c r="AV363" s="11">
        <v>0</v>
      </c>
      <c r="AW363" s="11">
        <v>0</v>
      </c>
      <c r="AX363" s="11" t="str">
        <f t="shared" ca="1" si="132"/>
        <v>No Service Dues</v>
      </c>
      <c r="AY363" s="17">
        <v>1640</v>
      </c>
      <c r="AZ363" s="22">
        <v>45589</v>
      </c>
      <c r="BA363" s="17" t="s">
        <v>1985</v>
      </c>
      <c r="BB363" s="17">
        <v>1640</v>
      </c>
      <c r="BC363" s="22">
        <v>45589</v>
      </c>
      <c r="BD363" s="17" t="s">
        <v>1985</v>
      </c>
      <c r="BE363" s="17">
        <v>445</v>
      </c>
      <c r="BF363" s="22">
        <v>45407</v>
      </c>
      <c r="BG363" s="17" t="s">
        <v>1986</v>
      </c>
      <c r="BH363" s="17">
        <v>445</v>
      </c>
      <c r="BI363" s="22">
        <v>45407</v>
      </c>
      <c r="BJ363" s="17" t="s">
        <v>1986</v>
      </c>
      <c r="BK363" s="17">
        <v>1</v>
      </c>
      <c r="BL363" s="22">
        <v>45348</v>
      </c>
      <c r="BM363" s="17" t="s">
        <v>1987</v>
      </c>
      <c r="BN363" s="23">
        <f t="shared" si="133"/>
        <v>45769</v>
      </c>
      <c r="BO363" s="23">
        <f t="shared" si="134"/>
        <v>45769</v>
      </c>
      <c r="BP363" s="23">
        <f t="shared" si="135"/>
        <v>45587</v>
      </c>
      <c r="BQ363" s="23">
        <f t="shared" si="136"/>
        <v>45587</v>
      </c>
      <c r="BR363" s="23">
        <f t="shared" si="147"/>
        <v>45713</v>
      </c>
      <c r="BS363" s="24" t="str">
        <f t="shared" ca="1" si="137"/>
        <v/>
      </c>
      <c r="BT363" s="25" t="str">
        <f t="shared" ca="1" si="138"/>
        <v/>
      </c>
      <c r="BU363" s="25" t="str">
        <f t="shared" ca="1" si="139"/>
        <v/>
      </c>
      <c r="BV363" s="25" t="str">
        <f t="shared" ca="1" si="140"/>
        <v/>
      </c>
      <c r="BW363" s="25" t="str">
        <f t="shared" ca="1" si="141"/>
        <v/>
      </c>
      <c r="BX363" s="26"/>
      <c r="BY363" s="11">
        <f t="shared" ca="1" si="142"/>
        <v>5</v>
      </c>
      <c r="BZ363" s="11">
        <f t="shared" ca="1" si="148"/>
        <v>0</v>
      </c>
      <c r="CA363" s="11">
        <f t="shared" ca="1" si="143"/>
        <v>0</v>
      </c>
      <c r="CB363" s="28">
        <f>_xlfn.XLOOKUP($C363,'[3]BIS Feb-26'!$C:$C,'[3]BIS Feb-26'!U:U,"",0)</f>
        <v>45588.770833333299</v>
      </c>
      <c r="CC363" s="28">
        <f>_xlfn.XLOOKUP($C363,'[3]BIS Feb-26'!$C:$C,'[3]BIS Feb-26'!V:V,"",0)</f>
        <v>45588.770833333299</v>
      </c>
      <c r="CD363" s="28">
        <f>_xlfn.XLOOKUP($C363,'[3]BIS Feb-26'!$C:$C,'[3]BIS Feb-26'!W:W,"",0)</f>
        <v>45588.770833333299</v>
      </c>
      <c r="CE363" s="28">
        <f>_xlfn.XLOOKUP($C363,'[3]BIS Feb-26'!$C:$C,'[3]BIS Feb-26'!X:X,"",0)</f>
        <v>45588.770833333299</v>
      </c>
      <c r="CF363" s="28">
        <f>_xlfn.XLOOKUP($C363,'[3]BIS Feb-26'!$C:$C,'[3]BIS Feb-26'!Y:Y,"",0)</f>
        <v>45588.770833333299</v>
      </c>
      <c r="CG363" s="28">
        <f>_xlfn.XLOOKUP($C363,'[3]BIS Feb-26'!$C:$C,'[3]BIS Feb-26'!Z:Z,"",0)</f>
        <v>45588.770833333299</v>
      </c>
      <c r="CH363" s="28">
        <f>_xlfn.XLOOKUP($C363,'[3]BIS Feb-26'!$C:$C,'[3]BIS Feb-26'!AA:AA,"",0)</f>
        <v>45588.770833333299</v>
      </c>
      <c r="CI363" s="28">
        <f>_xlfn.XLOOKUP($C363,'[3]BIS Feb-26'!$C:$C,'[3]BIS Feb-26'!AB:AB,"",0)</f>
        <v>45588.770833333299</v>
      </c>
      <c r="CJ363" s="28">
        <f>_xlfn.XLOOKUP($C363,'[3]BIS Feb-26'!$C:$C,'[3]BIS Feb-26'!AC:AC,"",0)</f>
        <v>45588.770833333299</v>
      </c>
      <c r="CK363" s="29" t="str">
        <f>_xlfn.XLOOKUP($C363,'[3]BIS Feb-26'!$C:$C,'[3]BIS Feb-26'!AD:AD,"",0)</f>
        <v>30</v>
      </c>
      <c r="CL363" s="29" t="str">
        <f>_xlfn.XLOOKUP($C363,'[3]BIS Feb-26'!$C:$C,'[3]BIS Feb-26'!AE:AE,"",0)</f>
        <v>30</v>
      </c>
      <c r="CM363" s="29" t="str">
        <f>_xlfn.XLOOKUP($C363,'[3]BIS Feb-26'!$C:$C,'[3]BIS Feb-26'!AF:AF,"",0)</f>
        <v>30</v>
      </c>
      <c r="CN363" s="29" t="str">
        <f>_xlfn.XLOOKUP($C363,'[3]BIS Feb-26'!$C:$C,'[3]BIS Feb-26'!AG:AG,"",0)</f>
        <v>30</v>
      </c>
      <c r="CO363" s="29" t="str">
        <f>_xlfn.XLOOKUP($C363,'[3]BIS Feb-26'!$C:$C,'[3]BIS Feb-26'!AH:AH,"",0)</f>
        <v>30</v>
      </c>
      <c r="CP363" s="29" t="str">
        <f>_xlfn.XLOOKUP($C363,'[3]BIS Feb-26'!$C:$C,'[3]BIS Feb-26'!AI:AI,"",0)</f>
        <v>530</v>
      </c>
      <c r="CQ363" s="29" t="str">
        <f>_xlfn.XLOOKUP($C363,'[3]BIS Feb-26'!$C:$C,'[3]BIS Feb-26'!AJ:AJ,"",0)</f>
        <v>1000</v>
      </c>
      <c r="CR363" s="29" t="str">
        <f>_xlfn.XLOOKUP($C363,'[3]BIS Feb-26'!$C:$C,'[3]BIS Feb-26'!AK:AK,"",0)</f>
        <v>530</v>
      </c>
      <c r="CS363" s="29" t="str">
        <f>_xlfn.XLOOKUP($C363,'[3]BIS Feb-26'!$C:$C,'[3]BIS Feb-26'!AL:AL,"",0)</f>
        <v>530</v>
      </c>
      <c r="CT363" s="29">
        <f>_xlfn.XLOOKUP($C363,'[3]BIS Feb-26'!$C:$C,'[3]BIS Feb-26'!AM:AM,"",0)</f>
        <v>1</v>
      </c>
      <c r="CU363" s="28">
        <f>_xlfn.XLOOKUP($C363,'[3]BIS Feb-26'!$C:$C,'[3]BIS Feb-26'!AN:AN,"",0)</f>
        <v>45768</v>
      </c>
      <c r="CV363" s="28">
        <f>_xlfn.XLOOKUP($C363,'[3]BIS Feb-26'!$C:$C,'[3]BIS Feb-26'!AO:AO,"",0)</f>
        <v>45768</v>
      </c>
      <c r="CW363" s="28">
        <f>_xlfn.XLOOKUP($C363,'[3]BIS Feb-26'!$C:$C,'[3]BIS Feb-26'!AP:AP,"",0)</f>
        <v>45768</v>
      </c>
      <c r="CX363" s="28">
        <f>_xlfn.XLOOKUP($C363,'[3]BIS Feb-26'!$C:$C,'[3]BIS Feb-26'!AQ:AQ,"",0)</f>
        <v>45768</v>
      </c>
      <c r="CY363" s="28">
        <f>_xlfn.XLOOKUP($C363,'[3]BIS Feb-26'!$C:$C,'[3]BIS Feb-26'!AR:AR,"",0)</f>
        <v>45768</v>
      </c>
      <c r="CZ363" s="28">
        <f>_xlfn.XLOOKUP($C363,'[3]BIS Feb-26'!$C:$C,'[3]BIS Feb-26'!AS:AS,"",0)</f>
        <v>45858</v>
      </c>
      <c r="DA363" s="28">
        <f>_xlfn.XLOOKUP($C363,'[3]BIS Feb-26'!$C:$C,'[3]BIS Feb-26'!AT:AT,"",0)</f>
        <v>45953</v>
      </c>
      <c r="DB363" s="28">
        <f>_xlfn.XLOOKUP($C363,'[3]BIS Feb-26'!$C:$C,'[3]BIS Feb-26'!AU:AU,"",0)</f>
        <v>45768</v>
      </c>
      <c r="DC363" s="28">
        <f>_xlfn.XLOOKUP($C363,'[3]BIS Feb-26'!$C:$C,'[3]BIS Feb-26'!AV:AV,"",0)</f>
        <v>45953</v>
      </c>
      <c r="DD363" s="11">
        <f>_xlfn.XLOOKUP($C363,'[3]BIS Feb-26'!$C:$C,'[3]BIS Feb-26'!AW:AW,"",0)</f>
        <v>1</v>
      </c>
      <c r="DE363" s="11">
        <f>_xlfn.XLOOKUP($C363,'[3]BIS Feb-26'!$C:$C,'[3]BIS Feb-26'!AX:AX,"",0)</f>
        <v>0</v>
      </c>
      <c r="DF363" s="11">
        <f>_xlfn.XLOOKUP($C363,'[3]BIS Feb-26'!$C:$C,'[3]BIS Feb-26'!AY:AY,"",0)</f>
        <v>0</v>
      </c>
      <c r="DG363" s="11">
        <f t="shared" ca="1" si="144"/>
        <v>9</v>
      </c>
      <c r="DH363" s="11">
        <f t="shared" ca="1" si="145"/>
        <v>0</v>
      </c>
      <c r="DI363" s="11">
        <f t="shared" ca="1" si="146"/>
        <v>0</v>
      </c>
      <c r="DJ363" s="11" t="str">
        <f>_xlfn.XLOOKUP($C363,'[3]Active Customer Assets'!$D:$D,'[3]Active Customer Assets'!I:I,"",0)</f>
        <v>B (Below 100% potential spares purchased)</v>
      </c>
      <c r="DK363" s="28">
        <f>_xlfn.XLOOKUP($C363,'[3]Active Customer Assets'!$D:$D,'[3]Active Customer Assets'!J:J,"",0)</f>
        <v>45348.802083333299</v>
      </c>
      <c r="DL363" s="28">
        <f>_xlfn.XLOOKUP($C363,'[3]Active Customer Assets'!$D:$D,'[3]Active Customer Assets'!K:K,"",0)</f>
        <v>45310.229166666701</v>
      </c>
      <c r="DM363" s="28">
        <f>_xlfn.XLOOKUP($C363,'[3]Active Customer Assets'!$D:$D,'[3]Active Customer Assets'!L:L,"",0)</f>
        <v>46027.608229166697</v>
      </c>
      <c r="DN363" s="21">
        <f>_xlfn.XLOOKUP($C363,'[3]Active Customer Assets'!$D:$D,'[3]Active Customer Assets'!M:M,"",0)</f>
        <v>3030</v>
      </c>
      <c r="DO363" s="28">
        <f>_xlfn.XLOOKUP($C363,'[3]Active Customer Assets'!$D:$D,'[3]Active Customer Assets'!N:N,"",0)</f>
        <v>0</v>
      </c>
      <c r="DP363" s="28">
        <f>_xlfn.XLOOKUP($C363,'[3]Active Customer Assets'!$D:$D,'[3]Active Customer Assets'!O:O,"",0)</f>
        <v>0</v>
      </c>
      <c r="DQ363" s="28" t="str">
        <f>_xlfn.XLOOKUP($C363,'[3]Active Customer Assets'!$D:$D,'[3]Active Customer Assets'!P:P,"",0)</f>
        <v>Air lube Plus</v>
      </c>
      <c r="DR363" s="28">
        <f>_xlfn.XLOOKUP($C363,'[3]Active Customer Assets'!$D:$D,'[3]Active Customer Assets'!Q:Q,"",0)</f>
        <v>45589</v>
      </c>
      <c r="DS363" s="28">
        <f>_xlfn.XLOOKUP($C363,'[3]Active Customer Assets'!$D:$D,'[3]Active Customer Assets'!R:R,"",0)</f>
        <v>45589</v>
      </c>
      <c r="DT363" s="28">
        <f>_xlfn.XLOOKUP($C363,'[3]Active Customer Assets'!$D:$D,'[3]Active Customer Assets'!S:S,"",0)</f>
        <v>45589</v>
      </c>
      <c r="DU363" s="28">
        <f>_xlfn.XLOOKUP($C363,'[3]Active Customer Assets'!$D:$D,'[3]Active Customer Assets'!T:T,"",0)</f>
        <v>45589</v>
      </c>
      <c r="DV363" s="28">
        <f>_xlfn.XLOOKUP($C363,'[3]Active Customer Assets'!$D:$D,'[3]Active Customer Assets'!U:U,"",0)</f>
        <v>45589</v>
      </c>
      <c r="DW363" s="28">
        <f>_xlfn.XLOOKUP($C363,'[3]Active Customer Assets'!$D:$D,'[3]Active Customer Assets'!V:V,"",0)</f>
        <v>45589</v>
      </c>
      <c r="DX363" s="28">
        <f>_xlfn.XLOOKUP($C363,'[3]Active Customer Assets'!$D:$D,'[3]Active Customer Assets'!W:W,"",0)</f>
        <v>45589</v>
      </c>
      <c r="DY363" s="28">
        <f>_xlfn.XLOOKUP($C363,'[3]Active Customer Assets'!$D:$D,'[3]Active Customer Assets'!X:X,"",0)</f>
        <v>45589</v>
      </c>
      <c r="DZ363" s="28">
        <f>_xlfn.XLOOKUP($C363,'[3]Active Customer Assets'!$D:$D,'[3]Active Customer Assets'!Y:Y,"",0)</f>
        <v>45589</v>
      </c>
      <c r="EA363" s="28" t="str">
        <f>_xlfn.XLOOKUP($C363,'[3]Active Customer Assets'!$D:$D,'[3]Active Customer Assets'!Z:Z,"",0)</f>
        <v>30</v>
      </c>
      <c r="EB363" s="28" t="str">
        <f>_xlfn.XLOOKUP($C363,'[3]Active Customer Assets'!$D:$D,'[3]Active Customer Assets'!AA:AA,"",0)</f>
        <v>30</v>
      </c>
      <c r="EC363" s="28" t="str">
        <f>_xlfn.XLOOKUP($C363,'[3]Active Customer Assets'!$D:$D,'[3]Active Customer Assets'!AB:AB,"",0)</f>
        <v>30</v>
      </c>
      <c r="ED363" s="28" t="str">
        <f>_xlfn.XLOOKUP($C363,'[3]Active Customer Assets'!$D:$D,'[3]Active Customer Assets'!AC:AC,"",0)</f>
        <v>30</v>
      </c>
      <c r="EE363" s="28" t="str">
        <f>_xlfn.XLOOKUP($C363,'[3]Active Customer Assets'!$D:$D,'[3]Active Customer Assets'!AD:AD,"",0)</f>
        <v>30</v>
      </c>
      <c r="EF363" s="28" t="str">
        <f>_xlfn.XLOOKUP($C363,'[3]Active Customer Assets'!$D:$D,'[3]Active Customer Assets'!AE:AE,"",0)</f>
        <v>530</v>
      </c>
      <c r="EG363" s="28" t="str">
        <f>_xlfn.XLOOKUP($C363,'[3]Active Customer Assets'!$D:$D,'[3]Active Customer Assets'!AF:AF,"",0)</f>
        <v>1000</v>
      </c>
      <c r="EH363" s="28" t="str">
        <f>_xlfn.XLOOKUP($C363,'[3]Active Customer Assets'!$D:$D,'[3]Active Customer Assets'!AG:AG,"",0)</f>
        <v>530</v>
      </c>
      <c r="EI363" s="28" t="str">
        <f>_xlfn.XLOOKUP($C363,'[3]Active Customer Assets'!$D:$D,'[3]Active Customer Assets'!AH:AH,"",0)</f>
        <v>530</v>
      </c>
      <c r="EJ363" s="21">
        <f>_xlfn.XLOOKUP($C363,'[3]Active Customer Assets'!$D:$D,'[3]Active Customer Assets'!AI:AI,"",0)</f>
        <v>1</v>
      </c>
      <c r="EK363" s="35" t="str">
        <f>[3]!tbl_DPSAC[[#This Row],[Unit Status]]</f>
        <v>Active</v>
      </c>
    </row>
    <row r="364" spans="1:141" x14ac:dyDescent="0.15">
      <c r="A364" s="11">
        <f>ROW(tbl_DPSAC[[#This Row],[Sl. No.]])-1</f>
        <v>363</v>
      </c>
      <c r="B364" s="12" t="s">
        <v>136</v>
      </c>
      <c r="C364" s="12" t="s">
        <v>1988</v>
      </c>
      <c r="D364" s="12" t="s">
        <v>638</v>
      </c>
      <c r="E364" s="11" t="s">
        <v>639</v>
      </c>
      <c r="F364" s="12" t="s">
        <v>161</v>
      </c>
      <c r="G364" s="13" t="s">
        <v>1989</v>
      </c>
      <c r="H364" s="13" t="str">
        <f>_xlfn.XLOOKUP(C364,'[1]E&amp;DPSAC'!$K:$K,'[1]E&amp;DPSAC'!$E:$E,,0)</f>
        <v>ENA COLLEARY</v>
      </c>
      <c r="I364" s="13"/>
      <c r="J364" s="13">
        <v>9570178502</v>
      </c>
      <c r="K364" s="13">
        <v>7294155515</v>
      </c>
      <c r="L364" s="12" t="str">
        <f t="shared" ca="1" si="126"/>
        <v>Non - Warranty</v>
      </c>
      <c r="M364" s="14">
        <v>45341</v>
      </c>
      <c r="N364" s="15">
        <v>24</v>
      </c>
      <c r="O364" s="14">
        <f t="shared" si="149"/>
        <v>46081</v>
      </c>
      <c r="P364" s="11" t="s">
        <v>213</v>
      </c>
      <c r="Q364" s="19" t="str">
        <f>_xlfn.XLOOKUP(C364,'[2]Sch Calls'!$R:$R,'[2]Sch Calls'!$F:$F,"",0)</f>
        <v>CC-01513972</v>
      </c>
      <c r="R364" s="18">
        <f>_xlfn.XLOOKUP(C364,'[2]Sch Calls'!$R:$R,'[2]Sch Calls'!$A:$A,"",0)</f>
        <v>45656.612777777802</v>
      </c>
      <c r="S364" s="17">
        <f>_xlfn.XLOOKUP(C364,'[2]Sch Calls'!$R:$R,'[2]Sch Calls'!$B:$B,"",0)</f>
        <v>1829</v>
      </c>
      <c r="T364" s="18">
        <f>_xlfn.XLOOKUP(C364,'[1]E&amp;DPSAC'!$K:$K,'[1]E&amp;DPSAC'!$W:$W,"",0)</f>
        <v>45889</v>
      </c>
      <c r="U364" s="17">
        <f>_xlfn.XLOOKUP(C364,'[1]E&amp;DPSAC'!$K:$K,'[1]E&amp;DPSAC'!$Z:$Z,"",0)</f>
        <v>3068</v>
      </c>
      <c r="V364" s="17">
        <f>_xlfn.XLOOKUP(C364,'[2]1. All Calls'!$R:$R,'[2]1. All Calls'!$B:$B,"",0)</f>
        <v>3263</v>
      </c>
      <c r="W364" s="20">
        <f>_xlfn.XLOOKUP(C364,'[2]1. All Calls'!$R:$R,'[2]1. All Calls'!$A:$A,"",0)</f>
        <v>46027.642893518503</v>
      </c>
      <c r="X364" s="17" t="str">
        <f>_xlfn.XLOOKUP(C364,'[2]Sch Calls'!$R:$R,'[2]Sch Calls'!$AB:$AB,"",0)</f>
        <v>Attend the site for schedule service so replace saprator filter, air filter engine and compressor both side, oil filter, oil 40 litres , arv kit , main pressure regulator kit and actuator kit engine and compressor both side. After schedule service done start and run the unit on load condition found unit is running in ok condition with all parameters under limit.</v>
      </c>
      <c r="Y364" s="17">
        <f t="shared" si="127"/>
        <v>-684</v>
      </c>
      <c r="Z364" s="17" t="str">
        <f t="shared" si="128"/>
        <v>Due</v>
      </c>
      <c r="AA364" s="21">
        <f t="shared" ca="1" si="129"/>
        <v>444.38722222219803</v>
      </c>
      <c r="AB364" s="21" t="str">
        <f t="shared" ca="1" si="130"/>
        <v>Due</v>
      </c>
      <c r="AC364" s="11">
        <f ca="1">tbl_DPSAC[[#This Row],[Current Month Due Count]]</f>
        <v>0</v>
      </c>
      <c r="AD364" s="11">
        <f ca="1">tbl_DPSAC[[#This Row],[Next Month Due2]]</f>
        <v>0</v>
      </c>
      <c r="AE364" s="11"/>
      <c r="AF364" s="11">
        <v>8</v>
      </c>
      <c r="AG364" s="17">
        <f t="shared" ca="1" si="131"/>
        <v>3850</v>
      </c>
      <c r="AH364" s="11" t="s">
        <v>1990</v>
      </c>
      <c r="AI364" s="11" t="s">
        <v>1621</v>
      </c>
      <c r="AJ364" s="11">
        <v>0</v>
      </c>
      <c r="AK364" s="11">
        <v>0</v>
      </c>
      <c r="AL364" s="11">
        <v>0</v>
      </c>
      <c r="AM364" s="11">
        <v>0</v>
      </c>
      <c r="AN364" s="11">
        <v>0</v>
      </c>
      <c r="AO364" s="11">
        <v>0</v>
      </c>
      <c r="AP364" s="11">
        <v>0</v>
      </c>
      <c r="AQ364" s="11">
        <v>0</v>
      </c>
      <c r="AR364" s="11">
        <v>0</v>
      </c>
      <c r="AS364" s="11">
        <v>0</v>
      </c>
      <c r="AT364" s="11">
        <v>0</v>
      </c>
      <c r="AU364" s="11">
        <v>0</v>
      </c>
      <c r="AV364" s="11">
        <v>0</v>
      </c>
      <c r="AW364" s="11">
        <v>0</v>
      </c>
      <c r="AX364" s="11" t="str">
        <f t="shared" ca="1" si="132"/>
        <v>5 Service Due</v>
      </c>
      <c r="AY364" s="17">
        <v>1829</v>
      </c>
      <c r="AZ364" s="22">
        <v>45656</v>
      </c>
      <c r="BA364" s="17" t="s">
        <v>1991</v>
      </c>
      <c r="BB364" s="17">
        <v>1</v>
      </c>
      <c r="BC364" s="22">
        <v>45341</v>
      </c>
      <c r="BD364" s="17" t="s">
        <v>1992</v>
      </c>
      <c r="BE364" s="17">
        <v>1829</v>
      </c>
      <c r="BF364" s="22">
        <v>45656</v>
      </c>
      <c r="BG364" s="17" t="s">
        <v>1991</v>
      </c>
      <c r="BH364" s="17">
        <v>1829</v>
      </c>
      <c r="BI364" s="22">
        <v>45656</v>
      </c>
      <c r="BJ364" s="17" t="s">
        <v>1991</v>
      </c>
      <c r="BK364" s="17">
        <v>1</v>
      </c>
      <c r="BL364" s="22">
        <v>45341</v>
      </c>
      <c r="BM364" s="17" t="s">
        <v>1992</v>
      </c>
      <c r="BN364" s="23">
        <f t="shared" si="133"/>
        <v>45836</v>
      </c>
      <c r="BO364" s="23">
        <f t="shared" si="134"/>
        <v>45521</v>
      </c>
      <c r="BP364" s="23">
        <f t="shared" si="135"/>
        <v>45836</v>
      </c>
      <c r="BQ364" s="23">
        <f t="shared" si="136"/>
        <v>45836</v>
      </c>
      <c r="BR364" s="23">
        <f t="shared" si="147"/>
        <v>45706</v>
      </c>
      <c r="BS364" s="24">
        <f t="shared" ca="1" si="137"/>
        <v>-1271</v>
      </c>
      <c r="BT364" s="25">
        <f t="shared" ca="1" si="138"/>
        <v>-2349</v>
      </c>
      <c r="BU364" s="25">
        <f t="shared" ca="1" si="139"/>
        <v>-1271</v>
      </c>
      <c r="BV364" s="25">
        <f t="shared" ca="1" si="140"/>
        <v>-1271</v>
      </c>
      <c r="BW364" s="25">
        <f t="shared" ca="1" si="141"/>
        <v>-2349</v>
      </c>
      <c r="BX364" s="26"/>
      <c r="BY364" s="11">
        <f t="shared" ca="1" si="142"/>
        <v>5</v>
      </c>
      <c r="BZ364" s="11">
        <f t="shared" ca="1" si="148"/>
        <v>0</v>
      </c>
      <c r="CA364" s="11">
        <f t="shared" ca="1" si="143"/>
        <v>0</v>
      </c>
      <c r="CB364" s="28">
        <f>_xlfn.XLOOKUP($C364,'[3]BIS Feb-26'!$C:$C,'[3]BIS Feb-26'!U:U,"",0)</f>
        <v>45655.770833333299</v>
      </c>
      <c r="CC364" s="28">
        <f>_xlfn.XLOOKUP($C364,'[3]BIS Feb-26'!$C:$C,'[3]BIS Feb-26'!V:V,"",0)</f>
        <v>45655.770833333299</v>
      </c>
      <c r="CD364" s="28">
        <f>_xlfn.XLOOKUP($C364,'[3]BIS Feb-26'!$C:$C,'[3]BIS Feb-26'!W:W,"",0)</f>
        <v>45655.770833333299</v>
      </c>
      <c r="CE364" s="28">
        <f>_xlfn.XLOOKUP($C364,'[3]BIS Feb-26'!$C:$C,'[3]BIS Feb-26'!X:X,"",0)</f>
        <v>45655.770833333299</v>
      </c>
      <c r="CF364" s="28">
        <f>_xlfn.XLOOKUP($C364,'[3]BIS Feb-26'!$C:$C,'[3]BIS Feb-26'!Y:Y,"",0)</f>
        <v>45655.770833333299</v>
      </c>
      <c r="CG364" s="28">
        <f>_xlfn.XLOOKUP($C364,'[3]BIS Feb-26'!$C:$C,'[3]BIS Feb-26'!Z:Z,"",0)</f>
        <v>45340.770833333299</v>
      </c>
      <c r="CH364" s="28">
        <f>_xlfn.XLOOKUP($C364,'[3]BIS Feb-26'!$C:$C,'[3]BIS Feb-26'!AA:AA,"",0)</f>
        <v>45655.770833333299</v>
      </c>
      <c r="CI364" s="28">
        <f>_xlfn.XLOOKUP($C364,'[3]BIS Feb-26'!$C:$C,'[3]BIS Feb-26'!AB:AB,"",0)</f>
        <v>45340.770833333299</v>
      </c>
      <c r="CJ364" s="28">
        <f>_xlfn.XLOOKUP($C364,'[3]BIS Feb-26'!$C:$C,'[3]BIS Feb-26'!AC:AC,"",0)</f>
        <v>45340.770833333299</v>
      </c>
      <c r="CK364" s="29" t="str">
        <f>_xlfn.XLOOKUP($C364,'[3]BIS Feb-26'!$C:$C,'[3]BIS Feb-26'!AD:AD,"",0)</f>
        <v>5</v>
      </c>
      <c r="CL364" s="29" t="str">
        <f>_xlfn.XLOOKUP($C364,'[3]BIS Feb-26'!$C:$C,'[3]BIS Feb-26'!AE:AE,"",0)</f>
        <v>84</v>
      </c>
      <c r="CM364" s="29" t="str">
        <f>_xlfn.XLOOKUP($C364,'[3]BIS Feb-26'!$C:$C,'[3]BIS Feb-26'!AF:AF,"",0)</f>
        <v>84</v>
      </c>
      <c r="CN364" s="29" t="str">
        <f>_xlfn.XLOOKUP($C364,'[3]BIS Feb-26'!$C:$C,'[3]BIS Feb-26'!AG:AG,"",0)</f>
        <v>84</v>
      </c>
      <c r="CO364" s="29" t="str">
        <f>_xlfn.XLOOKUP($C364,'[3]BIS Feb-26'!$C:$C,'[3]BIS Feb-26'!AH:AH,"",0)</f>
        <v>84</v>
      </c>
      <c r="CP364" s="29" t="str">
        <f>_xlfn.XLOOKUP($C364,'[3]BIS Feb-26'!$C:$C,'[3]BIS Feb-26'!AI:AI,"",0)</f>
        <v>584</v>
      </c>
      <c r="CQ364" s="29" t="str">
        <f>_xlfn.XLOOKUP($C364,'[3]BIS Feb-26'!$C:$C,'[3]BIS Feb-26'!AJ:AJ,"",0)</f>
        <v>1000</v>
      </c>
      <c r="CR364" s="29" t="str">
        <f>_xlfn.XLOOKUP($C364,'[3]BIS Feb-26'!$C:$C,'[3]BIS Feb-26'!AK:AK,"",0)</f>
        <v>584</v>
      </c>
      <c r="CS364" s="29" t="str">
        <f>_xlfn.XLOOKUP($C364,'[3]BIS Feb-26'!$C:$C,'[3]BIS Feb-26'!AL:AL,"",0)</f>
        <v>584</v>
      </c>
      <c r="CT364" s="29">
        <f>_xlfn.XLOOKUP($C364,'[3]BIS Feb-26'!$C:$C,'[3]BIS Feb-26'!AM:AM,"",0)</f>
        <v>2</v>
      </c>
      <c r="CU364" s="28">
        <f>_xlfn.XLOOKUP($C364,'[3]BIS Feb-26'!$C:$C,'[3]BIS Feb-26'!AN:AN,"",0)</f>
        <v>45835</v>
      </c>
      <c r="CV364" s="28">
        <f>_xlfn.XLOOKUP($C364,'[3]BIS Feb-26'!$C:$C,'[3]BIS Feb-26'!AO:AO,"",0)</f>
        <v>45835</v>
      </c>
      <c r="CW364" s="28">
        <f>_xlfn.XLOOKUP($C364,'[3]BIS Feb-26'!$C:$C,'[3]BIS Feb-26'!AP:AP,"",0)</f>
        <v>45835</v>
      </c>
      <c r="CX364" s="28">
        <f>_xlfn.XLOOKUP($C364,'[3]BIS Feb-26'!$C:$C,'[3]BIS Feb-26'!AQ:AQ,"",0)</f>
        <v>45835</v>
      </c>
      <c r="CY364" s="28">
        <f>_xlfn.XLOOKUP($C364,'[3]BIS Feb-26'!$C:$C,'[3]BIS Feb-26'!AR:AR,"",0)</f>
        <v>45835</v>
      </c>
      <c r="CZ364" s="28">
        <f>_xlfn.XLOOKUP($C364,'[3]BIS Feb-26'!$C:$C,'[3]BIS Feb-26'!AS:AS,"",0)</f>
        <v>45610</v>
      </c>
      <c r="DA364" s="28">
        <f>_xlfn.XLOOKUP($C364,'[3]BIS Feb-26'!$C:$C,'[3]BIS Feb-26'!AT:AT,"",0)</f>
        <v>46020</v>
      </c>
      <c r="DB364" s="28">
        <f>_xlfn.XLOOKUP($C364,'[3]BIS Feb-26'!$C:$C,'[3]BIS Feb-26'!AU:AU,"",0)</f>
        <v>45520</v>
      </c>
      <c r="DC364" s="28">
        <f>_xlfn.XLOOKUP($C364,'[3]BIS Feb-26'!$C:$C,'[3]BIS Feb-26'!AV:AV,"",0)</f>
        <v>45705</v>
      </c>
      <c r="DD364" s="11">
        <f>_xlfn.XLOOKUP($C364,'[3]BIS Feb-26'!$C:$C,'[3]BIS Feb-26'!AW:AW,"",0)</f>
        <v>1</v>
      </c>
      <c r="DE364" s="11">
        <f>_xlfn.XLOOKUP($C364,'[3]BIS Feb-26'!$C:$C,'[3]BIS Feb-26'!AX:AX,"",0)</f>
        <v>0</v>
      </c>
      <c r="DF364" s="11">
        <f>_xlfn.XLOOKUP($C364,'[3]BIS Feb-26'!$C:$C,'[3]BIS Feb-26'!AY:AY,"",0)</f>
        <v>0</v>
      </c>
      <c r="DG364" s="11">
        <f t="shared" ca="1" si="144"/>
        <v>9</v>
      </c>
      <c r="DH364" s="11">
        <f t="shared" ca="1" si="145"/>
        <v>0</v>
      </c>
      <c r="DI364" s="11">
        <f t="shared" ca="1" si="146"/>
        <v>0</v>
      </c>
      <c r="DJ364" s="11" t="str">
        <f>_xlfn.XLOOKUP($C364,'[3]Active Customer Assets'!$D:$D,'[3]Active Customer Assets'!I:I,"",0)</f>
        <v>B (Below 100% potential spares purchased)</v>
      </c>
      <c r="DK364" s="28">
        <f>_xlfn.XLOOKUP($C364,'[3]Active Customer Assets'!$D:$D,'[3]Active Customer Assets'!J:J,"",0)</f>
        <v>45339</v>
      </c>
      <c r="DL364" s="28">
        <f>_xlfn.XLOOKUP($C364,'[3]Active Customer Assets'!$D:$D,'[3]Active Customer Assets'!K:K,"",0)</f>
        <v>45310.229166666701</v>
      </c>
      <c r="DM364" s="28">
        <f>_xlfn.XLOOKUP($C364,'[3]Active Customer Assets'!$D:$D,'[3]Active Customer Assets'!L:L,"",0)</f>
        <v>46027.644861111097</v>
      </c>
      <c r="DN364" s="21">
        <f>_xlfn.XLOOKUP($C364,'[3]Active Customer Assets'!$D:$D,'[3]Active Customer Assets'!M:M,"",0)</f>
        <v>3263</v>
      </c>
      <c r="DO364" s="28">
        <f>_xlfn.XLOOKUP($C364,'[3]Active Customer Assets'!$D:$D,'[3]Active Customer Assets'!N:N,"",0)</f>
        <v>0</v>
      </c>
      <c r="DP364" s="28">
        <f>_xlfn.XLOOKUP($C364,'[3]Active Customer Assets'!$D:$D,'[3]Active Customer Assets'!O:O,"",0)</f>
        <v>0</v>
      </c>
      <c r="DQ364" s="28" t="str">
        <f>_xlfn.XLOOKUP($C364,'[3]Active Customer Assets'!$D:$D,'[3]Active Customer Assets'!P:P,"",0)</f>
        <v>Air lube Plus</v>
      </c>
      <c r="DR364" s="28">
        <f>_xlfn.XLOOKUP($C364,'[3]Active Customer Assets'!$D:$D,'[3]Active Customer Assets'!Q:Q,"",0)</f>
        <v>45656</v>
      </c>
      <c r="DS364" s="28">
        <f>_xlfn.XLOOKUP($C364,'[3]Active Customer Assets'!$D:$D,'[3]Active Customer Assets'!R:R,"",0)</f>
        <v>45656</v>
      </c>
      <c r="DT364" s="28">
        <f>_xlfn.XLOOKUP($C364,'[3]Active Customer Assets'!$D:$D,'[3]Active Customer Assets'!S:S,"",0)</f>
        <v>45656</v>
      </c>
      <c r="DU364" s="28">
        <f>_xlfn.XLOOKUP($C364,'[3]Active Customer Assets'!$D:$D,'[3]Active Customer Assets'!T:T,"",0)</f>
        <v>45656</v>
      </c>
      <c r="DV364" s="28">
        <f>_xlfn.XLOOKUP($C364,'[3]Active Customer Assets'!$D:$D,'[3]Active Customer Assets'!U:U,"",0)</f>
        <v>45656</v>
      </c>
      <c r="DW364" s="28">
        <f>_xlfn.XLOOKUP($C364,'[3]Active Customer Assets'!$D:$D,'[3]Active Customer Assets'!V:V,"",0)</f>
        <v>45341</v>
      </c>
      <c r="DX364" s="28">
        <f>_xlfn.XLOOKUP($C364,'[3]Active Customer Assets'!$D:$D,'[3]Active Customer Assets'!W:W,"",0)</f>
        <v>45656</v>
      </c>
      <c r="DY364" s="28">
        <f>_xlfn.XLOOKUP($C364,'[3]Active Customer Assets'!$D:$D,'[3]Active Customer Assets'!X:X,"",0)</f>
        <v>45341</v>
      </c>
      <c r="DZ364" s="28">
        <f>_xlfn.XLOOKUP($C364,'[3]Active Customer Assets'!$D:$D,'[3]Active Customer Assets'!Y:Y,"",0)</f>
        <v>45341</v>
      </c>
      <c r="EA364" s="28" t="str">
        <f>_xlfn.XLOOKUP($C364,'[3]Active Customer Assets'!$D:$D,'[3]Active Customer Assets'!Z:Z,"",0)</f>
        <v>5</v>
      </c>
      <c r="EB364" s="28" t="str">
        <f>_xlfn.XLOOKUP($C364,'[3]Active Customer Assets'!$D:$D,'[3]Active Customer Assets'!AA:AA,"",0)</f>
        <v>84</v>
      </c>
      <c r="EC364" s="28" t="str">
        <f>_xlfn.XLOOKUP($C364,'[3]Active Customer Assets'!$D:$D,'[3]Active Customer Assets'!AB:AB,"",0)</f>
        <v>84</v>
      </c>
      <c r="ED364" s="28" t="str">
        <f>_xlfn.XLOOKUP($C364,'[3]Active Customer Assets'!$D:$D,'[3]Active Customer Assets'!AC:AC,"",0)</f>
        <v>84</v>
      </c>
      <c r="EE364" s="28" t="str">
        <f>_xlfn.XLOOKUP($C364,'[3]Active Customer Assets'!$D:$D,'[3]Active Customer Assets'!AD:AD,"",0)</f>
        <v>84</v>
      </c>
      <c r="EF364" s="28" t="str">
        <f>_xlfn.XLOOKUP($C364,'[3]Active Customer Assets'!$D:$D,'[3]Active Customer Assets'!AE:AE,"",0)</f>
        <v>584</v>
      </c>
      <c r="EG364" s="28" t="str">
        <f>_xlfn.XLOOKUP($C364,'[3]Active Customer Assets'!$D:$D,'[3]Active Customer Assets'!AF:AF,"",0)</f>
        <v>1000</v>
      </c>
      <c r="EH364" s="28" t="str">
        <f>_xlfn.XLOOKUP($C364,'[3]Active Customer Assets'!$D:$D,'[3]Active Customer Assets'!AG:AG,"",0)</f>
        <v>584</v>
      </c>
      <c r="EI364" s="28" t="str">
        <f>_xlfn.XLOOKUP($C364,'[3]Active Customer Assets'!$D:$D,'[3]Active Customer Assets'!AH:AH,"",0)</f>
        <v>584</v>
      </c>
      <c r="EJ364" s="21">
        <f>_xlfn.XLOOKUP($C364,'[3]Active Customer Assets'!$D:$D,'[3]Active Customer Assets'!AI:AI,"",0)</f>
        <v>2</v>
      </c>
      <c r="EK364" s="35" t="str">
        <f>[3]!tbl_DPSAC[[#This Row],[Unit Status]]</f>
        <v>Active</v>
      </c>
    </row>
    <row r="365" spans="1:141" x14ac:dyDescent="0.15">
      <c r="A365" s="11">
        <f>ROW(tbl_DPSAC[[#This Row],[Sl. No.]])-1</f>
        <v>364</v>
      </c>
      <c r="B365" s="12" t="s">
        <v>136</v>
      </c>
      <c r="C365" s="12" t="s">
        <v>1993</v>
      </c>
      <c r="D365" s="12" t="s">
        <v>1491</v>
      </c>
      <c r="E365" s="12" t="s">
        <v>1492</v>
      </c>
      <c r="F365" s="12" t="s">
        <v>161</v>
      </c>
      <c r="G365" s="13" t="s">
        <v>1994</v>
      </c>
      <c r="H365" s="13" t="str">
        <f>_xlfn.XLOOKUP(C365,'[1]E&amp;DPSAC'!$K:$K,'[1]E&amp;DPSAC'!$E:$E,,0)</f>
        <v>KUJAMA, LODNA</v>
      </c>
      <c r="I365" s="13"/>
      <c r="J365" s="13">
        <v>8919645238</v>
      </c>
      <c r="K365" s="13">
        <v>891945238</v>
      </c>
      <c r="L365" s="12" t="str">
        <f t="shared" ca="1" si="126"/>
        <v>Non - Warranty</v>
      </c>
      <c r="M365" s="14">
        <v>45141</v>
      </c>
      <c r="N365" s="15">
        <v>24</v>
      </c>
      <c r="O365" s="14">
        <f t="shared" si="149"/>
        <v>45900</v>
      </c>
      <c r="P365" s="11" t="s">
        <v>689</v>
      </c>
      <c r="Q365" s="19" t="str">
        <f>_xlfn.XLOOKUP(C365,'[2]Sch Calls'!$R:$R,'[2]Sch Calls'!$F:$F,"",0)</f>
        <v/>
      </c>
      <c r="R365" s="18" t="str">
        <f>_xlfn.XLOOKUP(C365,'[2]Sch Calls'!$R:$R,'[2]Sch Calls'!$A:$A,"",0)</f>
        <v/>
      </c>
      <c r="S365" s="17" t="str">
        <f>_xlfn.XLOOKUP(C365,'[2]Sch Calls'!$R:$R,'[2]Sch Calls'!$B:$B,"",0)</f>
        <v/>
      </c>
      <c r="T365" s="18">
        <f>_xlfn.XLOOKUP(C365,'[1]E&amp;DPSAC'!$K:$K,'[1]E&amp;DPSAC'!$W:$W,"",0)</f>
        <v>45352</v>
      </c>
      <c r="U365" s="17">
        <f>_xlfn.XLOOKUP(C365,'[1]E&amp;DPSAC'!$K:$K,'[1]E&amp;DPSAC'!$Z:$Z,"",0)</f>
        <v>780</v>
      </c>
      <c r="V365" s="17">
        <f>_xlfn.XLOOKUP(C365,'[2]1. All Calls'!$R:$R,'[2]1. All Calls'!$B:$B,"",0)</f>
        <v>1310</v>
      </c>
      <c r="W365" s="20">
        <f>_xlfn.XLOOKUP(C365,'[2]1. All Calls'!$R:$R,'[2]1. All Calls'!$A:$A,"",0)</f>
        <v>45686.792974536998</v>
      </c>
      <c r="X365" s="17" t="str">
        <f>_xlfn.XLOOKUP(C365,'[2]Sch Calls'!$R:$R,'[2]Sch Calls'!$AB:$AB,"",0)</f>
        <v/>
      </c>
      <c r="Y365" s="17">
        <f t="shared" si="127"/>
        <v>0</v>
      </c>
      <c r="Z365" s="17" t="str">
        <f t="shared" si="128"/>
        <v>Done</v>
      </c>
      <c r="AA365" s="21">
        <f t="shared" ca="1" si="129"/>
        <v>960</v>
      </c>
      <c r="AB365" s="21" t="str">
        <f t="shared" ca="1" si="130"/>
        <v>Due</v>
      </c>
      <c r="AC365" s="11">
        <f ca="1">tbl_DPSAC[[#This Row],[Current Month Due Count]]</f>
        <v>0</v>
      </c>
      <c r="AD365" s="11">
        <f ca="1">tbl_DPSAC[[#This Row],[Next Month Due2]]</f>
        <v>0</v>
      </c>
      <c r="AE365" s="11"/>
      <c r="AF365" s="11">
        <v>0</v>
      </c>
      <c r="AG365" s="17">
        <f t="shared" ca="1" si="131"/>
        <v>1310</v>
      </c>
      <c r="AH365" s="11" t="s">
        <v>1995</v>
      </c>
      <c r="AI365" s="11" t="s">
        <v>1996</v>
      </c>
      <c r="AJ365" s="11">
        <v>0</v>
      </c>
      <c r="AK365" s="11">
        <v>0</v>
      </c>
      <c r="AL365" s="11">
        <v>0</v>
      </c>
      <c r="AM365" s="11">
        <v>0</v>
      </c>
      <c r="AN365" s="11">
        <v>0</v>
      </c>
      <c r="AO365" s="11">
        <v>0</v>
      </c>
      <c r="AP365" s="11">
        <v>0</v>
      </c>
      <c r="AQ365" s="11">
        <v>0</v>
      </c>
      <c r="AR365" s="11">
        <v>0</v>
      </c>
      <c r="AS365" s="11">
        <v>0</v>
      </c>
      <c r="AT365" s="11">
        <v>0</v>
      </c>
      <c r="AU365" s="11">
        <v>0</v>
      </c>
      <c r="AV365" s="11">
        <v>0</v>
      </c>
      <c r="AW365" s="11">
        <v>0</v>
      </c>
      <c r="AX365" s="11" t="str">
        <f t="shared" ca="1" si="132"/>
        <v>3 Service Due</v>
      </c>
      <c r="AY365" s="17">
        <v>400</v>
      </c>
      <c r="AZ365" s="22">
        <v>45239</v>
      </c>
      <c r="BA365" s="17" t="s">
        <v>1997</v>
      </c>
      <c r="BB365" s="17">
        <v>1</v>
      </c>
      <c r="BC365" s="22">
        <v>45141</v>
      </c>
      <c r="BD365" s="17" t="s">
        <v>1998</v>
      </c>
      <c r="BE365" s="17">
        <v>400</v>
      </c>
      <c r="BF365" s="22">
        <v>45239</v>
      </c>
      <c r="BG365" s="17" t="s">
        <v>1997</v>
      </c>
      <c r="BH365" s="17">
        <v>1</v>
      </c>
      <c r="BI365" s="22">
        <v>45141</v>
      </c>
      <c r="BJ365" s="17" t="s">
        <v>1998</v>
      </c>
      <c r="BK365" s="17">
        <v>1</v>
      </c>
      <c r="BL365" s="22">
        <v>45141</v>
      </c>
      <c r="BM365" s="17" t="s">
        <v>1998</v>
      </c>
      <c r="BN365" s="23">
        <f t="shared" si="133"/>
        <v>45419</v>
      </c>
      <c r="BO365" s="23">
        <f t="shared" si="134"/>
        <v>45321</v>
      </c>
      <c r="BP365" s="23">
        <f t="shared" si="135"/>
        <v>45419</v>
      </c>
      <c r="BQ365" s="23">
        <f t="shared" si="136"/>
        <v>45321</v>
      </c>
      <c r="BR365" s="23">
        <f t="shared" si="147"/>
        <v>45506</v>
      </c>
      <c r="BS365" s="24">
        <f t="shared" ca="1" si="137"/>
        <v>-160</v>
      </c>
      <c r="BT365" s="25">
        <f t="shared" ca="1" si="138"/>
        <v>191</v>
      </c>
      <c r="BU365" s="25">
        <f t="shared" ca="1" si="139"/>
        <v>-160</v>
      </c>
      <c r="BV365" s="25">
        <f t="shared" ca="1" si="140"/>
        <v>-559</v>
      </c>
      <c r="BW365" s="25">
        <f t="shared" ca="1" si="141"/>
        <v>191</v>
      </c>
      <c r="BX365" s="26" t="s">
        <v>693</v>
      </c>
      <c r="BY365" s="11">
        <f t="shared" ca="1" si="142"/>
        <v>5</v>
      </c>
      <c r="BZ365" s="11">
        <f t="shared" ca="1" si="148"/>
        <v>0</v>
      </c>
      <c r="CA365" s="11">
        <f t="shared" ca="1" si="143"/>
        <v>0</v>
      </c>
      <c r="CB365" s="28" t="str">
        <f>_xlfn.XLOOKUP($C365,'[3]BIS Feb-26'!$C:$C,'[3]BIS Feb-26'!U:U,"",0)</f>
        <v/>
      </c>
      <c r="CC365" s="28" t="str">
        <f>_xlfn.XLOOKUP($C365,'[3]BIS Feb-26'!$C:$C,'[3]BIS Feb-26'!V:V,"",0)</f>
        <v/>
      </c>
      <c r="CD365" s="28" t="str">
        <f>_xlfn.XLOOKUP($C365,'[3]BIS Feb-26'!$C:$C,'[3]BIS Feb-26'!W:W,"",0)</f>
        <v/>
      </c>
      <c r="CE365" s="28" t="str">
        <f>_xlfn.XLOOKUP($C365,'[3]BIS Feb-26'!$C:$C,'[3]BIS Feb-26'!X:X,"",0)</f>
        <v/>
      </c>
      <c r="CF365" s="28" t="str">
        <f>_xlfn.XLOOKUP($C365,'[3]BIS Feb-26'!$C:$C,'[3]BIS Feb-26'!Y:Y,"",0)</f>
        <v/>
      </c>
      <c r="CG365" s="28" t="str">
        <f>_xlfn.XLOOKUP($C365,'[3]BIS Feb-26'!$C:$C,'[3]BIS Feb-26'!Z:Z,"",0)</f>
        <v/>
      </c>
      <c r="CH365" s="28" t="str">
        <f>_xlfn.XLOOKUP($C365,'[3]BIS Feb-26'!$C:$C,'[3]BIS Feb-26'!AA:AA,"",0)</f>
        <v/>
      </c>
      <c r="CI365" s="28" t="str">
        <f>_xlfn.XLOOKUP($C365,'[3]BIS Feb-26'!$C:$C,'[3]BIS Feb-26'!AB:AB,"",0)</f>
        <v/>
      </c>
      <c r="CJ365" s="28" t="str">
        <f>_xlfn.XLOOKUP($C365,'[3]BIS Feb-26'!$C:$C,'[3]BIS Feb-26'!AC:AC,"",0)</f>
        <v/>
      </c>
      <c r="CK365" s="29" t="str">
        <f>_xlfn.XLOOKUP($C365,'[3]BIS Feb-26'!$C:$C,'[3]BIS Feb-26'!AD:AD,"",0)</f>
        <v/>
      </c>
      <c r="CL365" s="29" t="str">
        <f>_xlfn.XLOOKUP($C365,'[3]BIS Feb-26'!$C:$C,'[3]BIS Feb-26'!AE:AE,"",0)</f>
        <v/>
      </c>
      <c r="CM365" s="29" t="str">
        <f>_xlfn.XLOOKUP($C365,'[3]BIS Feb-26'!$C:$C,'[3]BIS Feb-26'!AF:AF,"",0)</f>
        <v/>
      </c>
      <c r="CN365" s="29" t="str">
        <f>_xlfn.XLOOKUP($C365,'[3]BIS Feb-26'!$C:$C,'[3]BIS Feb-26'!AG:AG,"",0)</f>
        <v/>
      </c>
      <c r="CO365" s="29" t="str">
        <f>_xlfn.XLOOKUP($C365,'[3]BIS Feb-26'!$C:$C,'[3]BIS Feb-26'!AH:AH,"",0)</f>
        <v/>
      </c>
      <c r="CP365" s="29" t="str">
        <f>_xlfn.XLOOKUP($C365,'[3]BIS Feb-26'!$C:$C,'[3]BIS Feb-26'!AI:AI,"",0)</f>
        <v/>
      </c>
      <c r="CQ365" s="29" t="str">
        <f>_xlfn.XLOOKUP($C365,'[3]BIS Feb-26'!$C:$C,'[3]BIS Feb-26'!AJ:AJ,"",0)</f>
        <v/>
      </c>
      <c r="CR365" s="29" t="str">
        <f>_xlfn.XLOOKUP($C365,'[3]BIS Feb-26'!$C:$C,'[3]BIS Feb-26'!AK:AK,"",0)</f>
        <v/>
      </c>
      <c r="CS365" s="29" t="str">
        <f>_xlfn.XLOOKUP($C365,'[3]BIS Feb-26'!$C:$C,'[3]BIS Feb-26'!AL:AL,"",0)</f>
        <v/>
      </c>
      <c r="CT365" s="29" t="str">
        <f>_xlfn.XLOOKUP($C365,'[3]BIS Feb-26'!$C:$C,'[3]BIS Feb-26'!AM:AM,"",0)</f>
        <v/>
      </c>
      <c r="CU365" s="28" t="str">
        <f>_xlfn.XLOOKUP($C365,'[3]BIS Feb-26'!$C:$C,'[3]BIS Feb-26'!AN:AN,"",0)</f>
        <v/>
      </c>
      <c r="CV365" s="28" t="str">
        <f>_xlfn.XLOOKUP($C365,'[3]BIS Feb-26'!$C:$C,'[3]BIS Feb-26'!AO:AO,"",0)</f>
        <v/>
      </c>
      <c r="CW365" s="28" t="str">
        <f>_xlfn.XLOOKUP($C365,'[3]BIS Feb-26'!$C:$C,'[3]BIS Feb-26'!AP:AP,"",0)</f>
        <v/>
      </c>
      <c r="CX365" s="28" t="str">
        <f>_xlfn.XLOOKUP($C365,'[3]BIS Feb-26'!$C:$C,'[3]BIS Feb-26'!AQ:AQ,"",0)</f>
        <v/>
      </c>
      <c r="CY365" s="28" t="str">
        <f>_xlfn.XLOOKUP($C365,'[3]BIS Feb-26'!$C:$C,'[3]BIS Feb-26'!AR:AR,"",0)</f>
        <v/>
      </c>
      <c r="CZ365" s="28" t="str">
        <f>_xlfn.XLOOKUP($C365,'[3]BIS Feb-26'!$C:$C,'[3]BIS Feb-26'!AS:AS,"",0)</f>
        <v/>
      </c>
      <c r="DA365" s="28" t="str">
        <f>_xlfn.XLOOKUP($C365,'[3]BIS Feb-26'!$C:$C,'[3]BIS Feb-26'!AT:AT,"",0)</f>
        <v/>
      </c>
      <c r="DB365" s="28" t="str">
        <f>_xlfn.XLOOKUP($C365,'[3]BIS Feb-26'!$C:$C,'[3]BIS Feb-26'!AU:AU,"",0)</f>
        <v/>
      </c>
      <c r="DC365" s="28" t="str">
        <f>_xlfn.XLOOKUP($C365,'[3]BIS Feb-26'!$C:$C,'[3]BIS Feb-26'!AV:AV,"",0)</f>
        <v/>
      </c>
      <c r="DD365" s="11" t="str">
        <f>_xlfn.XLOOKUP($C365,'[3]BIS Feb-26'!$C:$C,'[3]BIS Feb-26'!AW:AW,"",0)</f>
        <v/>
      </c>
      <c r="DE365" s="11" t="str">
        <f>_xlfn.XLOOKUP($C365,'[3]BIS Feb-26'!$C:$C,'[3]BIS Feb-26'!AX:AX,"",0)</f>
        <v/>
      </c>
      <c r="DF365" s="11" t="str">
        <f>_xlfn.XLOOKUP($C365,'[3]BIS Feb-26'!$C:$C,'[3]BIS Feb-26'!AY:AY,"",0)</f>
        <v/>
      </c>
      <c r="DG365" s="11">
        <f t="shared" ca="1" si="144"/>
        <v>0</v>
      </c>
      <c r="DH365" s="11">
        <f t="shared" ca="1" si="145"/>
        <v>0</v>
      </c>
      <c r="DI365" s="11">
        <f t="shared" ca="1" si="146"/>
        <v>0</v>
      </c>
      <c r="DJ365" s="11" t="str">
        <f>_xlfn.XLOOKUP($C365,'[3]Active Customer Assets'!$D:$D,'[3]Active Customer Assets'!I:I,"",0)</f>
        <v/>
      </c>
      <c r="DK365" s="28" t="str">
        <f>_xlfn.XLOOKUP($C365,'[3]Active Customer Assets'!$D:$D,'[3]Active Customer Assets'!J:J,"",0)</f>
        <v/>
      </c>
      <c r="DL365" s="28" t="str">
        <f>_xlfn.XLOOKUP($C365,'[3]Active Customer Assets'!$D:$D,'[3]Active Customer Assets'!K:K,"",0)</f>
        <v/>
      </c>
      <c r="DM365" s="28" t="str">
        <f>_xlfn.XLOOKUP($C365,'[3]Active Customer Assets'!$D:$D,'[3]Active Customer Assets'!L:L,"",0)</f>
        <v/>
      </c>
      <c r="DN365" s="21" t="str">
        <f>_xlfn.XLOOKUP($C365,'[3]Active Customer Assets'!$D:$D,'[3]Active Customer Assets'!M:M,"",0)</f>
        <v/>
      </c>
      <c r="DO365" s="28" t="str">
        <f>_xlfn.XLOOKUP($C365,'[3]Active Customer Assets'!$D:$D,'[3]Active Customer Assets'!N:N,"",0)</f>
        <v/>
      </c>
      <c r="DP365" s="28" t="str">
        <f>_xlfn.XLOOKUP($C365,'[3]Active Customer Assets'!$D:$D,'[3]Active Customer Assets'!O:O,"",0)</f>
        <v/>
      </c>
      <c r="DQ365" s="28" t="str">
        <f>_xlfn.XLOOKUP($C365,'[3]Active Customer Assets'!$D:$D,'[3]Active Customer Assets'!P:P,"",0)</f>
        <v/>
      </c>
      <c r="DR365" s="28" t="str">
        <f>_xlfn.XLOOKUP($C365,'[3]Active Customer Assets'!$D:$D,'[3]Active Customer Assets'!Q:Q,"",0)</f>
        <v/>
      </c>
      <c r="DS365" s="28" t="str">
        <f>_xlfn.XLOOKUP($C365,'[3]Active Customer Assets'!$D:$D,'[3]Active Customer Assets'!R:R,"",0)</f>
        <v/>
      </c>
      <c r="DT365" s="28" t="str">
        <f>_xlfn.XLOOKUP($C365,'[3]Active Customer Assets'!$D:$D,'[3]Active Customer Assets'!S:S,"",0)</f>
        <v/>
      </c>
      <c r="DU365" s="28" t="str">
        <f>_xlfn.XLOOKUP($C365,'[3]Active Customer Assets'!$D:$D,'[3]Active Customer Assets'!T:T,"",0)</f>
        <v/>
      </c>
      <c r="DV365" s="28" t="str">
        <f>_xlfn.XLOOKUP($C365,'[3]Active Customer Assets'!$D:$D,'[3]Active Customer Assets'!U:U,"",0)</f>
        <v/>
      </c>
      <c r="DW365" s="28" t="str">
        <f>_xlfn.XLOOKUP($C365,'[3]Active Customer Assets'!$D:$D,'[3]Active Customer Assets'!V:V,"",0)</f>
        <v/>
      </c>
      <c r="DX365" s="28" t="str">
        <f>_xlfn.XLOOKUP($C365,'[3]Active Customer Assets'!$D:$D,'[3]Active Customer Assets'!W:W,"",0)</f>
        <v/>
      </c>
      <c r="DY365" s="28" t="str">
        <f>_xlfn.XLOOKUP($C365,'[3]Active Customer Assets'!$D:$D,'[3]Active Customer Assets'!X:X,"",0)</f>
        <v/>
      </c>
      <c r="DZ365" s="28" t="str">
        <f>_xlfn.XLOOKUP($C365,'[3]Active Customer Assets'!$D:$D,'[3]Active Customer Assets'!Y:Y,"",0)</f>
        <v/>
      </c>
      <c r="EA365" s="28" t="str">
        <f>_xlfn.XLOOKUP($C365,'[3]Active Customer Assets'!$D:$D,'[3]Active Customer Assets'!Z:Z,"",0)</f>
        <v/>
      </c>
      <c r="EB365" s="28" t="str">
        <f>_xlfn.XLOOKUP($C365,'[3]Active Customer Assets'!$D:$D,'[3]Active Customer Assets'!AA:AA,"",0)</f>
        <v/>
      </c>
      <c r="EC365" s="28" t="str">
        <f>_xlfn.XLOOKUP($C365,'[3]Active Customer Assets'!$D:$D,'[3]Active Customer Assets'!AB:AB,"",0)</f>
        <v/>
      </c>
      <c r="ED365" s="28" t="str">
        <f>_xlfn.XLOOKUP($C365,'[3]Active Customer Assets'!$D:$D,'[3]Active Customer Assets'!AC:AC,"",0)</f>
        <v/>
      </c>
      <c r="EE365" s="28" t="str">
        <f>_xlfn.XLOOKUP($C365,'[3]Active Customer Assets'!$D:$D,'[3]Active Customer Assets'!AD:AD,"",0)</f>
        <v/>
      </c>
      <c r="EF365" s="28" t="str">
        <f>_xlfn.XLOOKUP($C365,'[3]Active Customer Assets'!$D:$D,'[3]Active Customer Assets'!AE:AE,"",0)</f>
        <v/>
      </c>
      <c r="EG365" s="28" t="str">
        <f>_xlfn.XLOOKUP($C365,'[3]Active Customer Assets'!$D:$D,'[3]Active Customer Assets'!AF:AF,"",0)</f>
        <v/>
      </c>
      <c r="EH365" s="28" t="str">
        <f>_xlfn.XLOOKUP($C365,'[3]Active Customer Assets'!$D:$D,'[3]Active Customer Assets'!AG:AG,"",0)</f>
        <v/>
      </c>
      <c r="EI365" s="28" t="str">
        <f>_xlfn.XLOOKUP($C365,'[3]Active Customer Assets'!$D:$D,'[3]Active Customer Assets'!AH:AH,"",0)</f>
        <v/>
      </c>
      <c r="EJ365" s="21" t="str">
        <f>_xlfn.XLOOKUP($C365,'[3]Active Customer Assets'!$D:$D,'[3]Active Customer Assets'!AI:AI,"",0)</f>
        <v/>
      </c>
      <c r="EK365" s="35" t="str">
        <f>[3]!tbl_DPSAC[[#This Row],[Unit Status]]</f>
        <v>Sold</v>
      </c>
    </row>
    <row r="366" spans="1:141" x14ac:dyDescent="0.15">
      <c r="A366" s="11">
        <f>ROW(tbl_DPSAC[[#This Row],[Sl. No.]])-1</f>
        <v>365</v>
      </c>
      <c r="B366" s="12" t="s">
        <v>136</v>
      </c>
      <c r="C366" s="12" t="s">
        <v>1999</v>
      </c>
      <c r="D366" s="12" t="s">
        <v>638</v>
      </c>
      <c r="E366" s="11" t="s">
        <v>639</v>
      </c>
      <c r="F366" s="12" t="s">
        <v>140</v>
      </c>
      <c r="G366" s="13" t="s">
        <v>2000</v>
      </c>
      <c r="H366" s="13" t="str">
        <f>_xlfn.XLOOKUP(C366,'[1]E&amp;DPSAC'!$K:$K,'[1]E&amp;DPSAC'!$E:$E,,0)</f>
        <v>RANCHI</v>
      </c>
      <c r="I366" s="13"/>
      <c r="J366" s="13">
        <v>8709503035</v>
      </c>
      <c r="K366" s="13" t="s">
        <v>143</v>
      </c>
      <c r="L366" s="12" t="str">
        <f t="shared" ca="1" si="126"/>
        <v>Warranty</v>
      </c>
      <c r="M366" s="14">
        <v>45353</v>
      </c>
      <c r="N366" s="15">
        <v>36</v>
      </c>
      <c r="O366" s="14">
        <f t="shared" si="149"/>
        <v>46477</v>
      </c>
      <c r="P366" s="11" t="s">
        <v>213</v>
      </c>
      <c r="Q366" s="19" t="str">
        <f>_xlfn.XLOOKUP(C366,'[2]Sch Calls'!$R:$R,'[2]Sch Calls'!$F:$F,"",0)</f>
        <v>CC-01983710</v>
      </c>
      <c r="R366" s="18">
        <f>_xlfn.XLOOKUP(C366,'[2]Sch Calls'!$R:$R,'[2]Sch Calls'!$A:$A,"",0)</f>
        <v>46072.531782407401</v>
      </c>
      <c r="S366" s="17">
        <f>_xlfn.XLOOKUP(C366,'[2]Sch Calls'!$R:$R,'[2]Sch Calls'!$B:$B,"",0)</f>
        <v>3300</v>
      </c>
      <c r="T366" s="18">
        <f>_xlfn.XLOOKUP(C366,'[1]E&amp;DPSAC'!$K:$K,'[1]E&amp;DPSAC'!$W:$W,"",0)</f>
        <v>46072</v>
      </c>
      <c r="U366" s="17">
        <f>_xlfn.XLOOKUP(C366,'[1]E&amp;DPSAC'!$K:$K,'[1]E&amp;DPSAC'!$Z:$Z,"",0)</f>
        <v>2540</v>
      </c>
      <c r="V366" s="17">
        <f>_xlfn.XLOOKUP(C366,'[2]1. All Calls'!$R:$R,'[2]1. All Calls'!$B:$B,"",0)</f>
        <v>3325</v>
      </c>
      <c r="W366" s="20">
        <f>_xlfn.XLOOKUP(C366,'[2]1. All Calls'!$R:$R,'[2]1. All Calls'!$A:$A,"",0)</f>
        <v>46098.519490740699</v>
      </c>
      <c r="X366" s="17" t="str">
        <f>_xlfn.XLOOKUP(C366,'[2]Sch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366" s="17">
        <f t="shared" si="127"/>
        <v>725</v>
      </c>
      <c r="Z366" s="17" t="str">
        <f t="shared" si="128"/>
        <v>Done</v>
      </c>
      <c r="AA366" s="21">
        <f t="shared" ca="1" si="129"/>
        <v>28.468217592599103</v>
      </c>
      <c r="AB366" s="21" t="str">
        <f t="shared" ca="1" si="130"/>
        <v>Done</v>
      </c>
      <c r="AC366" s="11">
        <f ca="1">tbl_DPSAC[[#This Row],[Current Month Due Count]]</f>
        <v>0</v>
      </c>
      <c r="AD366" s="11">
        <f ca="1">tbl_DPSAC[[#This Row],[Next Month Due2]]</f>
        <v>0</v>
      </c>
      <c r="AE366" s="11"/>
      <c r="AF366" s="11">
        <v>1</v>
      </c>
      <c r="AG366" s="17">
        <f t="shared" ca="1" si="131"/>
        <v>3327</v>
      </c>
      <c r="AH366" s="11" t="s">
        <v>2001</v>
      </c>
      <c r="AI366" s="11" t="s">
        <v>1527</v>
      </c>
      <c r="AJ366" s="11">
        <v>0</v>
      </c>
      <c r="AK366" s="11" t="s">
        <v>2002</v>
      </c>
      <c r="AL366" s="11" t="s">
        <v>2003</v>
      </c>
      <c r="AM366" s="11">
        <v>0</v>
      </c>
      <c r="AN366" s="11">
        <v>0</v>
      </c>
      <c r="AO366" s="11">
        <v>0</v>
      </c>
      <c r="AP366" s="11">
        <v>0</v>
      </c>
      <c r="AQ366" s="11">
        <v>0</v>
      </c>
      <c r="AR366" s="11">
        <v>0</v>
      </c>
      <c r="AS366" s="11">
        <v>0</v>
      </c>
      <c r="AT366" s="11">
        <v>0</v>
      </c>
      <c r="AU366" s="11">
        <v>0</v>
      </c>
      <c r="AV366" s="11">
        <v>0</v>
      </c>
      <c r="AW366" s="11">
        <v>0</v>
      </c>
      <c r="AX366" s="11" t="str">
        <f t="shared" ca="1" si="132"/>
        <v>No Service Dues</v>
      </c>
      <c r="AY366" s="17">
        <v>3300</v>
      </c>
      <c r="AZ366" s="22">
        <v>46072</v>
      </c>
      <c r="BA366" s="17" t="s">
        <v>2004</v>
      </c>
      <c r="BB366" s="17">
        <v>3300</v>
      </c>
      <c r="BC366" s="22">
        <v>46072</v>
      </c>
      <c r="BD366" s="17" t="s">
        <v>2004</v>
      </c>
      <c r="BE366" s="17">
        <v>3300</v>
      </c>
      <c r="BF366" s="22">
        <v>46072</v>
      </c>
      <c r="BG366" s="17" t="s">
        <v>2004</v>
      </c>
      <c r="BH366" s="17">
        <v>3300</v>
      </c>
      <c r="BI366" s="22">
        <v>46072</v>
      </c>
      <c r="BJ366" s="17" t="s">
        <v>2004</v>
      </c>
      <c r="BK366" s="17">
        <v>3300</v>
      </c>
      <c r="BL366" s="22">
        <v>46072</v>
      </c>
      <c r="BM366" s="17" t="s">
        <v>2004</v>
      </c>
      <c r="BN366" s="23">
        <f t="shared" si="133"/>
        <v>46252</v>
      </c>
      <c r="BO366" s="23">
        <f t="shared" si="134"/>
        <v>46252</v>
      </c>
      <c r="BP366" s="23">
        <f t="shared" si="135"/>
        <v>46252</v>
      </c>
      <c r="BQ366" s="23">
        <f t="shared" si="136"/>
        <v>46252</v>
      </c>
      <c r="BR366" s="23">
        <f t="shared" si="147"/>
        <v>46437</v>
      </c>
      <c r="BS366" s="24">
        <f t="shared" ca="1" si="137"/>
        <v>723</v>
      </c>
      <c r="BT366" s="25">
        <f t="shared" ca="1" si="138"/>
        <v>1473</v>
      </c>
      <c r="BU366" s="25">
        <f t="shared" ca="1" si="139"/>
        <v>723</v>
      </c>
      <c r="BV366" s="25">
        <f t="shared" ca="1" si="140"/>
        <v>723</v>
      </c>
      <c r="BW366" s="25">
        <f t="shared" ca="1" si="141"/>
        <v>1473</v>
      </c>
      <c r="BX366" s="26"/>
      <c r="BY366" s="11">
        <f t="shared" ca="1" si="142"/>
        <v>0</v>
      </c>
      <c r="BZ366" s="11">
        <f t="shared" ca="1" si="148"/>
        <v>0</v>
      </c>
      <c r="CA366" s="11">
        <f t="shared" ca="1" si="143"/>
        <v>0</v>
      </c>
      <c r="CB366" s="28">
        <f>_xlfn.XLOOKUP($C366,'[3]BIS Feb-26'!$C:$C,'[3]BIS Feb-26'!U:U,"",0)</f>
        <v>46071.770833333299</v>
      </c>
      <c r="CC366" s="28">
        <f>_xlfn.XLOOKUP($C366,'[3]BIS Feb-26'!$C:$C,'[3]BIS Feb-26'!V:V,"",0)</f>
        <v>46071.770833333299</v>
      </c>
      <c r="CD366" s="28">
        <f>_xlfn.XLOOKUP($C366,'[3]BIS Feb-26'!$C:$C,'[3]BIS Feb-26'!W:W,"",0)</f>
        <v>46071.770833333299</v>
      </c>
      <c r="CE366" s="28">
        <f>_xlfn.XLOOKUP($C366,'[3]BIS Feb-26'!$C:$C,'[3]BIS Feb-26'!X:X,"",0)</f>
        <v>46071.770833333299</v>
      </c>
      <c r="CF366" s="28">
        <f>_xlfn.XLOOKUP($C366,'[3]BIS Feb-26'!$C:$C,'[3]BIS Feb-26'!Y:Y,"",0)</f>
        <v>46071.770833333299</v>
      </c>
      <c r="CG366" s="28">
        <f>_xlfn.XLOOKUP($C366,'[3]BIS Feb-26'!$C:$C,'[3]BIS Feb-26'!Z:Z,"",0)</f>
        <v>46071.770833333299</v>
      </c>
      <c r="CH366" s="28">
        <f>_xlfn.XLOOKUP($C366,'[3]BIS Feb-26'!$C:$C,'[3]BIS Feb-26'!AA:AA,"",0)</f>
        <v>46071.770833333299</v>
      </c>
      <c r="CI366" s="28">
        <f>_xlfn.XLOOKUP($C366,'[3]BIS Feb-26'!$C:$C,'[3]BIS Feb-26'!AB:AB,"",0)</f>
        <v>46071.770833333299</v>
      </c>
      <c r="CJ366" s="28">
        <f>_xlfn.XLOOKUP($C366,'[3]BIS Feb-26'!$C:$C,'[3]BIS Feb-26'!AC:AC,"",0)</f>
        <v>46071.770833333299</v>
      </c>
      <c r="CK366" s="29" t="str">
        <f>_xlfn.XLOOKUP($C366,'[3]BIS Feb-26'!$C:$C,'[3]BIS Feb-26'!AD:AD,"",0)</f>
        <v>1500</v>
      </c>
      <c r="CL366" s="29" t="str">
        <f>_xlfn.XLOOKUP($C366,'[3]BIS Feb-26'!$C:$C,'[3]BIS Feb-26'!AE:AE,"",0)</f>
        <v>750</v>
      </c>
      <c r="CM366" s="29" t="str">
        <f>_xlfn.XLOOKUP($C366,'[3]BIS Feb-26'!$C:$C,'[3]BIS Feb-26'!AF:AF,"",0)</f>
        <v>500</v>
      </c>
      <c r="CN366" s="29" t="str">
        <f>_xlfn.XLOOKUP($C366,'[3]BIS Feb-26'!$C:$C,'[3]BIS Feb-26'!AG:AG,"",0)</f>
        <v>750</v>
      </c>
      <c r="CO366" s="29" t="str">
        <f>_xlfn.XLOOKUP($C366,'[3]BIS Feb-26'!$C:$C,'[3]BIS Feb-26'!AH:AH,"",0)</f>
        <v>750</v>
      </c>
      <c r="CP366" s="29" t="str">
        <f>_xlfn.XLOOKUP($C366,'[3]BIS Feb-26'!$C:$C,'[3]BIS Feb-26'!AI:AI,"",0)</f>
        <v>1500</v>
      </c>
      <c r="CQ366" s="29" t="str">
        <f>_xlfn.XLOOKUP($C366,'[3]BIS Feb-26'!$C:$C,'[3]BIS Feb-26'!AJ:AJ,"",0)</f>
        <v>1000</v>
      </c>
      <c r="CR366" s="29" t="str">
        <f>_xlfn.XLOOKUP($C366,'[3]BIS Feb-26'!$C:$C,'[3]BIS Feb-26'!AK:AK,"",0)</f>
        <v>1500</v>
      </c>
      <c r="CS366" s="29" t="str">
        <f>_xlfn.XLOOKUP($C366,'[3]BIS Feb-26'!$C:$C,'[3]BIS Feb-26'!AL:AL,"",0)</f>
        <v>3000</v>
      </c>
      <c r="CT366" s="29">
        <f>_xlfn.XLOOKUP($C366,'[3]BIS Feb-26'!$C:$C,'[3]BIS Feb-26'!AM:AM,"",0)</f>
        <v>5</v>
      </c>
      <c r="CU366" s="28">
        <f>_xlfn.XLOOKUP($C366,'[3]BIS Feb-26'!$C:$C,'[3]BIS Feb-26'!AN:AN,"",0)</f>
        <v>46251</v>
      </c>
      <c r="CV366" s="28">
        <f>_xlfn.XLOOKUP($C366,'[3]BIS Feb-26'!$C:$C,'[3]BIS Feb-26'!AO:AO,"",0)</f>
        <v>46222</v>
      </c>
      <c r="CW366" s="28">
        <f>_xlfn.XLOOKUP($C366,'[3]BIS Feb-26'!$C:$C,'[3]BIS Feb-26'!AP:AP,"",0)</f>
        <v>46172</v>
      </c>
      <c r="CX366" s="28">
        <f>_xlfn.XLOOKUP($C366,'[3]BIS Feb-26'!$C:$C,'[3]BIS Feb-26'!AQ:AQ,"",0)</f>
        <v>46222</v>
      </c>
      <c r="CY366" s="28">
        <f>_xlfn.XLOOKUP($C366,'[3]BIS Feb-26'!$C:$C,'[3]BIS Feb-26'!AR:AR,"",0)</f>
        <v>46222</v>
      </c>
      <c r="CZ366" s="28">
        <f>_xlfn.XLOOKUP($C366,'[3]BIS Feb-26'!$C:$C,'[3]BIS Feb-26'!AS:AS,"",0)</f>
        <v>46341</v>
      </c>
      <c r="DA366" s="28">
        <f>_xlfn.XLOOKUP($C366,'[3]BIS Feb-26'!$C:$C,'[3]BIS Feb-26'!AT:AT,"",0)</f>
        <v>46272</v>
      </c>
      <c r="DB366" s="28">
        <f>_xlfn.XLOOKUP($C366,'[3]BIS Feb-26'!$C:$C,'[3]BIS Feb-26'!AU:AU,"",0)</f>
        <v>46251</v>
      </c>
      <c r="DC366" s="28">
        <f>_xlfn.XLOOKUP($C366,'[3]BIS Feb-26'!$C:$C,'[3]BIS Feb-26'!AV:AV,"",0)</f>
        <v>46436</v>
      </c>
      <c r="DD366" s="11">
        <f>_xlfn.XLOOKUP($C366,'[3]BIS Feb-26'!$C:$C,'[3]BIS Feb-26'!AW:AW,"",0)</f>
        <v>0</v>
      </c>
      <c r="DE366" s="11">
        <f>_xlfn.XLOOKUP($C366,'[3]BIS Feb-26'!$C:$C,'[3]BIS Feb-26'!AX:AX,"",0)</f>
        <v>0</v>
      </c>
      <c r="DF366" s="11">
        <f>_xlfn.XLOOKUP($C366,'[3]BIS Feb-26'!$C:$C,'[3]BIS Feb-26'!AY:AY,"",0)</f>
        <v>0</v>
      </c>
      <c r="DG366" s="11">
        <f t="shared" ca="1" si="144"/>
        <v>0</v>
      </c>
      <c r="DH366" s="11">
        <f t="shared" ca="1" si="145"/>
        <v>0</v>
      </c>
      <c r="DI366" s="11">
        <f t="shared" ca="1" si="146"/>
        <v>0</v>
      </c>
      <c r="DJ366" s="11" t="str">
        <f>_xlfn.XLOOKUP($C366,'[3]Active Customer Assets'!$D:$D,'[3]Active Customer Assets'!I:I,"",0)</f>
        <v>B (Below 100% potential spares purchased)</v>
      </c>
      <c r="DK366" s="28">
        <f>_xlfn.XLOOKUP($C366,'[3]Active Customer Assets'!$D:$D,'[3]Active Customer Assets'!J:J,"",0)</f>
        <v>45353.809722222199</v>
      </c>
      <c r="DL366" s="28">
        <f>_xlfn.XLOOKUP($C366,'[3]Active Customer Assets'!$D:$D,'[3]Active Customer Assets'!K:K,"",0)</f>
        <v>45260.229166666701</v>
      </c>
      <c r="DM366" s="28">
        <f>_xlfn.XLOOKUP($C366,'[3]Active Customer Assets'!$D:$D,'[3]Active Customer Assets'!L:L,"",0)</f>
        <v>46098.520648148202</v>
      </c>
      <c r="DN366" s="21">
        <f>_xlfn.XLOOKUP($C366,'[3]Active Customer Assets'!$D:$D,'[3]Active Customer Assets'!M:M,"",0)</f>
        <v>3325</v>
      </c>
      <c r="DO366" s="28">
        <f>_xlfn.XLOOKUP($C366,'[3]Active Customer Assets'!$D:$D,'[3]Active Customer Assets'!N:N,"",0)</f>
        <v>0</v>
      </c>
      <c r="DP366" s="28">
        <f>_xlfn.XLOOKUP($C366,'[3]Active Customer Assets'!$D:$D,'[3]Active Customer Assets'!O:O,"",0)</f>
        <v>0</v>
      </c>
      <c r="DQ366" s="28" t="str">
        <f>_xlfn.XLOOKUP($C366,'[3]Active Customer Assets'!$D:$D,'[3]Active Customer Assets'!P:P,"",0)</f>
        <v>Air lube Plus</v>
      </c>
      <c r="DR366" s="28">
        <f>_xlfn.XLOOKUP($C366,'[3]Active Customer Assets'!$D:$D,'[3]Active Customer Assets'!Q:Q,"",0)</f>
        <v>46072</v>
      </c>
      <c r="DS366" s="28">
        <f>_xlfn.XLOOKUP($C366,'[3]Active Customer Assets'!$D:$D,'[3]Active Customer Assets'!R:R,"",0)</f>
        <v>46072</v>
      </c>
      <c r="DT366" s="28">
        <f>_xlfn.XLOOKUP($C366,'[3]Active Customer Assets'!$D:$D,'[3]Active Customer Assets'!S:S,"",0)</f>
        <v>46072</v>
      </c>
      <c r="DU366" s="28">
        <f>_xlfn.XLOOKUP($C366,'[3]Active Customer Assets'!$D:$D,'[3]Active Customer Assets'!T:T,"",0)</f>
        <v>46072</v>
      </c>
      <c r="DV366" s="28">
        <f>_xlfn.XLOOKUP($C366,'[3]Active Customer Assets'!$D:$D,'[3]Active Customer Assets'!U:U,"",0)</f>
        <v>45707</v>
      </c>
      <c r="DW366" s="28">
        <f>_xlfn.XLOOKUP($C366,'[3]Active Customer Assets'!$D:$D,'[3]Active Customer Assets'!V:V,"",0)</f>
        <v>46072</v>
      </c>
      <c r="DX366" s="28">
        <f>_xlfn.XLOOKUP($C366,'[3]Active Customer Assets'!$D:$D,'[3]Active Customer Assets'!W:W,"",0)</f>
        <v>46072</v>
      </c>
      <c r="DY366" s="28">
        <f>_xlfn.XLOOKUP($C366,'[3]Active Customer Assets'!$D:$D,'[3]Active Customer Assets'!X:X,"",0)</f>
        <v>46072</v>
      </c>
      <c r="DZ366" s="28">
        <f>_xlfn.XLOOKUP($C366,'[3]Active Customer Assets'!$D:$D,'[3]Active Customer Assets'!Y:Y,"",0)</f>
        <v>46072</v>
      </c>
      <c r="EA366" s="28" t="str">
        <f>_xlfn.XLOOKUP($C366,'[3]Active Customer Assets'!$D:$D,'[3]Active Customer Assets'!Z:Z,"",0)</f>
        <v>1475</v>
      </c>
      <c r="EB366" s="28" t="str">
        <f>_xlfn.XLOOKUP($C366,'[3]Active Customer Assets'!$D:$D,'[3]Active Customer Assets'!AA:AA,"",0)</f>
        <v>725</v>
      </c>
      <c r="EC366" s="28" t="str">
        <f>_xlfn.XLOOKUP($C366,'[3]Active Customer Assets'!$D:$D,'[3]Active Customer Assets'!AB:AB,"",0)</f>
        <v>475</v>
      </c>
      <c r="ED366" s="28" t="str">
        <f>_xlfn.XLOOKUP($C366,'[3]Active Customer Assets'!$D:$D,'[3]Active Customer Assets'!AC:AC,"",0)</f>
        <v>725</v>
      </c>
      <c r="EE366" s="28" t="str">
        <f>_xlfn.XLOOKUP($C366,'[3]Active Customer Assets'!$D:$D,'[3]Active Customer Assets'!AD:AD,"",0)</f>
        <v>725</v>
      </c>
      <c r="EF366" s="28" t="str">
        <f>_xlfn.XLOOKUP($C366,'[3]Active Customer Assets'!$D:$D,'[3]Active Customer Assets'!AE:AE,"",0)</f>
        <v>1475</v>
      </c>
      <c r="EG366" s="28" t="str">
        <f>_xlfn.XLOOKUP($C366,'[3]Active Customer Assets'!$D:$D,'[3]Active Customer Assets'!AF:AF,"",0)</f>
        <v>1000</v>
      </c>
      <c r="EH366" s="28" t="str">
        <f>_xlfn.XLOOKUP($C366,'[3]Active Customer Assets'!$D:$D,'[3]Active Customer Assets'!AG:AG,"",0)</f>
        <v>1475</v>
      </c>
      <c r="EI366" s="28" t="str">
        <f>_xlfn.XLOOKUP($C366,'[3]Active Customer Assets'!$D:$D,'[3]Active Customer Assets'!AH:AH,"",0)</f>
        <v>1475</v>
      </c>
      <c r="EJ366" s="21">
        <f>_xlfn.XLOOKUP($C366,'[3]Active Customer Assets'!$D:$D,'[3]Active Customer Assets'!AI:AI,"",0)</f>
        <v>4</v>
      </c>
      <c r="EK366" s="35" t="str">
        <f>[3]!tbl_DPSAC[[#This Row],[Unit Status]]</f>
        <v>Active</v>
      </c>
    </row>
    <row r="367" spans="1:141" x14ac:dyDescent="0.15">
      <c r="A367" s="11">
        <f>ROW(tbl_DPSAC[[#This Row],[Sl. No.]])-1</f>
        <v>366</v>
      </c>
      <c r="B367" s="12" t="s">
        <v>196</v>
      </c>
      <c r="C367" s="12" t="s">
        <v>2005</v>
      </c>
      <c r="D367" s="12" t="s">
        <v>273</v>
      </c>
      <c r="E367" s="12" t="s">
        <v>274</v>
      </c>
      <c r="F367" s="12" t="s">
        <v>161</v>
      </c>
      <c r="G367" s="13" t="s">
        <v>1978</v>
      </c>
      <c r="H367" s="13" t="str">
        <f>_xlfn.XLOOKUP(C367,'[1]E&amp;DPSAC'!$K:$K,'[1]E&amp;DPSAC'!$E:$E,,0)</f>
        <v>RAGOPUR, NEPAL BORDER</v>
      </c>
      <c r="I367" s="13"/>
      <c r="J367" s="13">
        <v>9311322151</v>
      </c>
      <c r="K367" s="13" t="s">
        <v>143</v>
      </c>
      <c r="L367" s="12" t="str">
        <f t="shared" ca="1" si="126"/>
        <v>Warranty</v>
      </c>
      <c r="M367" s="14">
        <v>45356</v>
      </c>
      <c r="N367" s="15">
        <v>24</v>
      </c>
      <c r="O367" s="14">
        <f t="shared" si="149"/>
        <v>46112</v>
      </c>
      <c r="P367" s="11" t="s">
        <v>213</v>
      </c>
      <c r="Q367" s="19" t="str">
        <f>_xlfn.XLOOKUP(C367,'[2]Sch Calls'!$R:$R,'[2]Sch Calls'!$F:$F,"",0)</f>
        <v/>
      </c>
      <c r="R367" s="18" t="str">
        <f>_xlfn.XLOOKUP(C367,'[2]Sch Calls'!$R:$R,'[2]Sch Calls'!$A:$A,"",0)</f>
        <v/>
      </c>
      <c r="S367" s="17" t="str">
        <f>_xlfn.XLOOKUP(C367,'[2]Sch Calls'!$R:$R,'[2]Sch Calls'!$B:$B,"",0)</f>
        <v/>
      </c>
      <c r="T367" s="18">
        <f>_xlfn.XLOOKUP(C367,'[1]E&amp;DPSAC'!$K:$K,'[1]E&amp;DPSAC'!$W:$W,"",0)</f>
        <v>45356</v>
      </c>
      <c r="U367" s="17">
        <f>_xlfn.XLOOKUP(C367,'[1]E&amp;DPSAC'!$K:$K,'[1]E&amp;DPSAC'!$Z:$Z,"",0)</f>
        <v>1</v>
      </c>
      <c r="V367" s="17">
        <f>_xlfn.XLOOKUP(C367,'[2]1. All Calls'!$R:$R,'[2]1. All Calls'!$B:$B,"",0)</f>
        <v>260</v>
      </c>
      <c r="W367" s="20">
        <f>_xlfn.XLOOKUP(C367,'[2]1. All Calls'!$R:$R,'[2]1. All Calls'!$A:$A,"",0)</f>
        <v>46027.649756944404</v>
      </c>
      <c r="X367" s="17" t="str">
        <f>_xlfn.XLOOKUP(C367,'[2]Sch Calls'!$R:$R,'[2]Sch Calls'!$AB:$AB,"",0)</f>
        <v/>
      </c>
      <c r="Y367" s="17">
        <f t="shared" si="127"/>
        <v>0</v>
      </c>
      <c r="Z367" s="17" t="str">
        <f t="shared" si="128"/>
        <v>Done</v>
      </c>
      <c r="AA367" s="21">
        <f t="shared" ca="1" si="129"/>
        <v>745</v>
      </c>
      <c r="AB367" s="21" t="str">
        <f t="shared" ca="1" si="130"/>
        <v>Due</v>
      </c>
      <c r="AC367" s="11">
        <f ca="1">tbl_DPSAC[[#This Row],[Current Month Due Count]]</f>
        <v>0</v>
      </c>
      <c r="AD367" s="11">
        <f ca="1">tbl_DPSAC[[#This Row],[Next Month Due2]]</f>
        <v>0</v>
      </c>
      <c r="AE367" s="11"/>
      <c r="AF367" s="11">
        <v>0</v>
      </c>
      <c r="AG367" s="17">
        <f t="shared" ca="1" si="131"/>
        <v>260</v>
      </c>
      <c r="AH367" s="11">
        <v>0</v>
      </c>
      <c r="AI367" s="11">
        <v>0</v>
      </c>
      <c r="AJ367" s="11">
        <v>0</v>
      </c>
      <c r="AK367" s="11">
        <v>0</v>
      </c>
      <c r="AL367" s="11">
        <v>0</v>
      </c>
      <c r="AM367" s="11">
        <v>0</v>
      </c>
      <c r="AN367" s="11">
        <v>0</v>
      </c>
      <c r="AO367" s="11">
        <v>0</v>
      </c>
      <c r="AP367" s="11">
        <v>0</v>
      </c>
      <c r="AQ367" s="11">
        <v>0</v>
      </c>
      <c r="AR367" s="11">
        <v>0</v>
      </c>
      <c r="AS367" s="11">
        <v>0</v>
      </c>
      <c r="AT367" s="11">
        <v>0</v>
      </c>
      <c r="AU367" s="11">
        <v>0</v>
      </c>
      <c r="AV367" s="11">
        <v>0</v>
      </c>
      <c r="AW367" s="11">
        <v>0</v>
      </c>
      <c r="AX367" s="11" t="str">
        <f t="shared" ca="1" si="132"/>
        <v>No Service Dues</v>
      </c>
      <c r="AY367" s="17">
        <v>1</v>
      </c>
      <c r="AZ367" s="22">
        <v>45356</v>
      </c>
      <c r="BA367" s="17" t="s">
        <v>2006</v>
      </c>
      <c r="BB367" s="17">
        <v>1</v>
      </c>
      <c r="BC367" s="22">
        <v>45356</v>
      </c>
      <c r="BD367" s="17" t="s">
        <v>2006</v>
      </c>
      <c r="BE367" s="17">
        <v>1</v>
      </c>
      <c r="BF367" s="22">
        <v>45356</v>
      </c>
      <c r="BG367" s="17" t="s">
        <v>2006</v>
      </c>
      <c r="BH367" s="17">
        <v>1</v>
      </c>
      <c r="BI367" s="22">
        <v>45356</v>
      </c>
      <c r="BJ367" s="17" t="s">
        <v>2006</v>
      </c>
      <c r="BK367" s="17">
        <v>1</v>
      </c>
      <c r="BL367" s="22">
        <v>45356</v>
      </c>
      <c r="BM367" s="17" t="s">
        <v>2006</v>
      </c>
      <c r="BN367" s="23">
        <f t="shared" si="133"/>
        <v>45536</v>
      </c>
      <c r="BO367" s="23">
        <f t="shared" si="134"/>
        <v>45536</v>
      </c>
      <c r="BP367" s="23">
        <f t="shared" si="135"/>
        <v>45536</v>
      </c>
      <c r="BQ367" s="23">
        <f t="shared" si="136"/>
        <v>45536</v>
      </c>
      <c r="BR367" s="23">
        <f t="shared" si="147"/>
        <v>45721</v>
      </c>
      <c r="BS367" s="24">
        <f t="shared" ca="1" si="137"/>
        <v>491</v>
      </c>
      <c r="BT367" s="25">
        <f t="shared" ca="1" si="138"/>
        <v>1241</v>
      </c>
      <c r="BU367" s="25">
        <f t="shared" ca="1" si="139"/>
        <v>491</v>
      </c>
      <c r="BV367" s="25">
        <f t="shared" ca="1" si="140"/>
        <v>491</v>
      </c>
      <c r="BW367" s="25">
        <f t="shared" ca="1" si="141"/>
        <v>1241</v>
      </c>
      <c r="BX367" s="26"/>
      <c r="BY367" s="11">
        <f t="shared" ca="1" si="142"/>
        <v>5</v>
      </c>
      <c r="BZ367" s="11">
        <f t="shared" ca="1" si="148"/>
        <v>0</v>
      </c>
      <c r="CA367" s="11">
        <f t="shared" ca="1" si="143"/>
        <v>0</v>
      </c>
      <c r="CB367" s="28">
        <f>_xlfn.XLOOKUP($C367,'[3]BIS Feb-26'!$C:$C,'[3]BIS Feb-26'!U:U,"",0)</f>
        <v>45354.770833333299</v>
      </c>
      <c r="CC367" s="28">
        <f>_xlfn.XLOOKUP($C367,'[3]BIS Feb-26'!$C:$C,'[3]BIS Feb-26'!V:V,"",0)</f>
        <v>45354.770833333299</v>
      </c>
      <c r="CD367" s="28">
        <f>_xlfn.XLOOKUP($C367,'[3]BIS Feb-26'!$C:$C,'[3]BIS Feb-26'!W:W,"",0)</f>
        <v>45354.770833333299</v>
      </c>
      <c r="CE367" s="28">
        <f>_xlfn.XLOOKUP($C367,'[3]BIS Feb-26'!$C:$C,'[3]BIS Feb-26'!X:X,"",0)</f>
        <v>45354.770833333299</v>
      </c>
      <c r="CF367" s="28">
        <f>_xlfn.XLOOKUP($C367,'[3]BIS Feb-26'!$C:$C,'[3]BIS Feb-26'!Y:Y,"",0)</f>
        <v>45354.770833333299</v>
      </c>
      <c r="CG367" s="28">
        <f>_xlfn.XLOOKUP($C367,'[3]BIS Feb-26'!$C:$C,'[3]BIS Feb-26'!Z:Z,"",0)</f>
        <v>45354.770833333299</v>
      </c>
      <c r="CH367" s="28">
        <f>_xlfn.XLOOKUP($C367,'[3]BIS Feb-26'!$C:$C,'[3]BIS Feb-26'!AA:AA,"",0)</f>
        <v>45354.770833333299</v>
      </c>
      <c r="CI367" s="28">
        <f>_xlfn.XLOOKUP($C367,'[3]BIS Feb-26'!$C:$C,'[3]BIS Feb-26'!AB:AB,"",0)</f>
        <v>45354.770833333299</v>
      </c>
      <c r="CJ367" s="28">
        <f>_xlfn.XLOOKUP($C367,'[3]BIS Feb-26'!$C:$C,'[3]BIS Feb-26'!AC:AC,"",0)</f>
        <v>45354.770833333299</v>
      </c>
      <c r="CK367" s="29" t="str">
        <f>_xlfn.XLOOKUP($C367,'[3]BIS Feb-26'!$C:$C,'[3]BIS Feb-26'!AD:AD,"",0)</f>
        <v>240</v>
      </c>
      <c r="CL367" s="29" t="str">
        <f>_xlfn.XLOOKUP($C367,'[3]BIS Feb-26'!$C:$C,'[3]BIS Feb-26'!AE:AE,"",0)</f>
        <v>240</v>
      </c>
      <c r="CM367" s="29" t="str">
        <f>_xlfn.XLOOKUP($C367,'[3]BIS Feb-26'!$C:$C,'[3]BIS Feb-26'!AF:AF,"",0)</f>
        <v>240</v>
      </c>
      <c r="CN367" s="29" t="str">
        <f>_xlfn.XLOOKUP($C367,'[3]BIS Feb-26'!$C:$C,'[3]BIS Feb-26'!AG:AG,"",0)</f>
        <v>240</v>
      </c>
      <c r="CO367" s="29" t="str">
        <f>_xlfn.XLOOKUP($C367,'[3]BIS Feb-26'!$C:$C,'[3]BIS Feb-26'!AH:AH,"",0)</f>
        <v>240</v>
      </c>
      <c r="CP367" s="29" t="str">
        <f>_xlfn.XLOOKUP($C367,'[3]BIS Feb-26'!$C:$C,'[3]BIS Feb-26'!AI:AI,"",0)</f>
        <v>1240</v>
      </c>
      <c r="CQ367" s="29" t="str">
        <f>_xlfn.XLOOKUP($C367,'[3]BIS Feb-26'!$C:$C,'[3]BIS Feb-26'!AJ:AJ,"",0)</f>
        <v>1000</v>
      </c>
      <c r="CR367" s="29" t="str">
        <f>_xlfn.XLOOKUP($C367,'[3]BIS Feb-26'!$C:$C,'[3]BIS Feb-26'!AK:AK,"",0)</f>
        <v>1240</v>
      </c>
      <c r="CS367" s="29" t="str">
        <f>_xlfn.XLOOKUP($C367,'[3]BIS Feb-26'!$C:$C,'[3]BIS Feb-26'!AL:AL,"",0)</f>
        <v>1240</v>
      </c>
      <c r="CT367" s="29">
        <f>_xlfn.XLOOKUP($C367,'[3]BIS Feb-26'!$C:$C,'[3]BIS Feb-26'!AM:AM,"",0)</f>
        <v>0</v>
      </c>
      <c r="CU367" s="28">
        <f>_xlfn.XLOOKUP($C367,'[3]BIS Feb-26'!$C:$C,'[3]BIS Feb-26'!AN:AN,"",0)</f>
        <v>0</v>
      </c>
      <c r="CV367" s="28">
        <f>_xlfn.XLOOKUP($C367,'[3]BIS Feb-26'!$C:$C,'[3]BIS Feb-26'!AO:AO,"",0)</f>
        <v>0</v>
      </c>
      <c r="CW367" s="28">
        <f>_xlfn.XLOOKUP($C367,'[3]BIS Feb-26'!$C:$C,'[3]BIS Feb-26'!AP:AP,"",0)</f>
        <v>0</v>
      </c>
      <c r="CX367" s="28">
        <f>_xlfn.XLOOKUP($C367,'[3]BIS Feb-26'!$C:$C,'[3]BIS Feb-26'!AQ:AQ,"",0)</f>
        <v>0</v>
      </c>
      <c r="CY367" s="28">
        <f>_xlfn.XLOOKUP($C367,'[3]BIS Feb-26'!$C:$C,'[3]BIS Feb-26'!AR:AR,"",0)</f>
        <v>0</v>
      </c>
      <c r="CZ367" s="28">
        <f>_xlfn.XLOOKUP($C367,'[3]BIS Feb-26'!$C:$C,'[3]BIS Feb-26'!AS:AS,"",0)</f>
        <v>0</v>
      </c>
      <c r="DA367" s="28">
        <f>_xlfn.XLOOKUP($C367,'[3]BIS Feb-26'!$C:$C,'[3]BIS Feb-26'!AT:AT,"",0)</f>
        <v>0</v>
      </c>
      <c r="DB367" s="28">
        <f>_xlfn.XLOOKUP($C367,'[3]BIS Feb-26'!$C:$C,'[3]BIS Feb-26'!AU:AU,"",0)</f>
        <v>0</v>
      </c>
      <c r="DC367" s="28">
        <f>_xlfn.XLOOKUP($C367,'[3]BIS Feb-26'!$C:$C,'[3]BIS Feb-26'!AV:AV,"",0)</f>
        <v>0</v>
      </c>
      <c r="DD367" s="11">
        <f>_xlfn.XLOOKUP($C367,'[3]BIS Feb-26'!$C:$C,'[3]BIS Feb-26'!AW:AW,"",0)</f>
        <v>0</v>
      </c>
      <c r="DE367" s="11">
        <f>_xlfn.XLOOKUP($C367,'[3]BIS Feb-26'!$C:$C,'[3]BIS Feb-26'!AX:AX,"",0)</f>
        <v>0</v>
      </c>
      <c r="DF367" s="11">
        <f>_xlfn.XLOOKUP($C367,'[3]BIS Feb-26'!$C:$C,'[3]BIS Feb-26'!AY:AY,"",0)</f>
        <v>0</v>
      </c>
      <c r="DG367" s="11">
        <f t="shared" ca="1" si="144"/>
        <v>9</v>
      </c>
      <c r="DH367" s="11">
        <f t="shared" ca="1" si="145"/>
        <v>0</v>
      </c>
      <c r="DI367" s="11">
        <f t="shared" ca="1" si="146"/>
        <v>0</v>
      </c>
      <c r="DJ367" s="11" t="str">
        <f>_xlfn.XLOOKUP($C367,'[3]Active Customer Assets'!$D:$D,'[3]Active Customer Assets'!I:I,"",0)</f>
        <v>B (Below 100% potential spares purchased)</v>
      </c>
      <c r="DK367" s="28">
        <f>_xlfn.XLOOKUP($C367,'[3]Active Customer Assets'!$D:$D,'[3]Active Customer Assets'!J:J,"",0)</f>
        <v>45356.5090277778</v>
      </c>
      <c r="DL367" s="28">
        <f>_xlfn.XLOOKUP($C367,'[3]Active Customer Assets'!$D:$D,'[3]Active Customer Assets'!K:K,"",0)</f>
        <v>45343.229166666701</v>
      </c>
      <c r="DM367" s="28">
        <f>_xlfn.XLOOKUP($C367,'[3]Active Customer Assets'!$D:$D,'[3]Active Customer Assets'!L:L,"",0)</f>
        <v>46027.650358796302</v>
      </c>
      <c r="DN367" s="21">
        <f>_xlfn.XLOOKUP($C367,'[3]Active Customer Assets'!$D:$D,'[3]Active Customer Assets'!M:M,"",0)</f>
        <v>260</v>
      </c>
      <c r="DO367" s="28">
        <f>_xlfn.XLOOKUP($C367,'[3]Active Customer Assets'!$D:$D,'[3]Active Customer Assets'!N:N,"",0)</f>
        <v>0</v>
      </c>
      <c r="DP367" s="28">
        <f>_xlfn.XLOOKUP($C367,'[3]Active Customer Assets'!$D:$D,'[3]Active Customer Assets'!O:O,"",0)</f>
        <v>0</v>
      </c>
      <c r="DQ367" s="28" t="str">
        <f>_xlfn.XLOOKUP($C367,'[3]Active Customer Assets'!$D:$D,'[3]Active Customer Assets'!P:P,"",0)</f>
        <v>Air lube</v>
      </c>
      <c r="DR367" s="28">
        <f>_xlfn.XLOOKUP($C367,'[3]Active Customer Assets'!$D:$D,'[3]Active Customer Assets'!Q:Q,"",0)</f>
        <v>45355</v>
      </c>
      <c r="DS367" s="28">
        <f>_xlfn.XLOOKUP($C367,'[3]Active Customer Assets'!$D:$D,'[3]Active Customer Assets'!R:R,"",0)</f>
        <v>45355</v>
      </c>
      <c r="DT367" s="28">
        <f>_xlfn.XLOOKUP($C367,'[3]Active Customer Assets'!$D:$D,'[3]Active Customer Assets'!S:S,"",0)</f>
        <v>45355</v>
      </c>
      <c r="DU367" s="28">
        <f>_xlfn.XLOOKUP($C367,'[3]Active Customer Assets'!$D:$D,'[3]Active Customer Assets'!T:T,"",0)</f>
        <v>45355</v>
      </c>
      <c r="DV367" s="28">
        <f>_xlfn.XLOOKUP($C367,'[3]Active Customer Assets'!$D:$D,'[3]Active Customer Assets'!U:U,"",0)</f>
        <v>45355</v>
      </c>
      <c r="DW367" s="28">
        <f>_xlfn.XLOOKUP($C367,'[3]Active Customer Assets'!$D:$D,'[3]Active Customer Assets'!V:V,"",0)</f>
        <v>45355</v>
      </c>
      <c r="DX367" s="28">
        <f>_xlfn.XLOOKUP($C367,'[3]Active Customer Assets'!$D:$D,'[3]Active Customer Assets'!W:W,"",0)</f>
        <v>45355</v>
      </c>
      <c r="DY367" s="28">
        <f>_xlfn.XLOOKUP($C367,'[3]Active Customer Assets'!$D:$D,'[3]Active Customer Assets'!X:X,"",0)</f>
        <v>45355</v>
      </c>
      <c r="DZ367" s="28">
        <f>_xlfn.XLOOKUP($C367,'[3]Active Customer Assets'!$D:$D,'[3]Active Customer Assets'!Y:Y,"",0)</f>
        <v>45355</v>
      </c>
      <c r="EA367" s="28" t="str">
        <f>_xlfn.XLOOKUP($C367,'[3]Active Customer Assets'!$D:$D,'[3]Active Customer Assets'!Z:Z,"",0)</f>
        <v>240</v>
      </c>
      <c r="EB367" s="28" t="str">
        <f>_xlfn.XLOOKUP($C367,'[3]Active Customer Assets'!$D:$D,'[3]Active Customer Assets'!AA:AA,"",0)</f>
        <v>240</v>
      </c>
      <c r="EC367" s="28" t="str">
        <f>_xlfn.XLOOKUP($C367,'[3]Active Customer Assets'!$D:$D,'[3]Active Customer Assets'!AB:AB,"",0)</f>
        <v>240</v>
      </c>
      <c r="ED367" s="28" t="str">
        <f>_xlfn.XLOOKUP($C367,'[3]Active Customer Assets'!$D:$D,'[3]Active Customer Assets'!AC:AC,"",0)</f>
        <v>240</v>
      </c>
      <c r="EE367" s="28" t="str">
        <f>_xlfn.XLOOKUP($C367,'[3]Active Customer Assets'!$D:$D,'[3]Active Customer Assets'!AD:AD,"",0)</f>
        <v>240</v>
      </c>
      <c r="EF367" s="28" t="str">
        <f>_xlfn.XLOOKUP($C367,'[3]Active Customer Assets'!$D:$D,'[3]Active Customer Assets'!AE:AE,"",0)</f>
        <v>1240</v>
      </c>
      <c r="EG367" s="28" t="str">
        <f>_xlfn.XLOOKUP($C367,'[3]Active Customer Assets'!$D:$D,'[3]Active Customer Assets'!AF:AF,"",0)</f>
        <v>1000</v>
      </c>
      <c r="EH367" s="28" t="str">
        <f>_xlfn.XLOOKUP($C367,'[3]Active Customer Assets'!$D:$D,'[3]Active Customer Assets'!AG:AG,"",0)</f>
        <v>1240</v>
      </c>
      <c r="EI367" s="28" t="str">
        <f>_xlfn.XLOOKUP($C367,'[3]Active Customer Assets'!$D:$D,'[3]Active Customer Assets'!AH:AH,"",0)</f>
        <v>1240</v>
      </c>
      <c r="EJ367" s="21">
        <f>_xlfn.XLOOKUP($C367,'[3]Active Customer Assets'!$D:$D,'[3]Active Customer Assets'!AI:AI,"",0)</f>
        <v>0</v>
      </c>
      <c r="EK367" s="35" t="str">
        <f>[3]!tbl_DPSAC[[#This Row],[Unit Status]]</f>
        <v>Active</v>
      </c>
    </row>
    <row r="368" spans="1:141" x14ac:dyDescent="0.15">
      <c r="A368" s="11">
        <f>ROW(tbl_DPSAC[[#This Row],[Sl. No.]])-1</f>
        <v>367</v>
      </c>
      <c r="B368" s="12" t="s">
        <v>196</v>
      </c>
      <c r="C368" s="12" t="s">
        <v>2007</v>
      </c>
      <c r="D368" s="12" t="s">
        <v>1702</v>
      </c>
      <c r="E368" s="12" t="s">
        <v>1703</v>
      </c>
      <c r="F368" s="12" t="s">
        <v>161</v>
      </c>
      <c r="G368" s="13" t="s">
        <v>2008</v>
      </c>
      <c r="H368" s="13" t="str">
        <f>_xlfn.XLOOKUP(C368,'[1]E&amp;DPSAC'!$K:$K,'[1]E&amp;DPSAC'!$E:$E,,0)</f>
        <v>BAGESARAI, BIHAR</v>
      </c>
      <c r="I368" s="13"/>
      <c r="J368" s="13">
        <v>9883012103</v>
      </c>
      <c r="K368" s="13" t="s">
        <v>143</v>
      </c>
      <c r="L368" s="12" t="str">
        <f t="shared" ca="1" si="126"/>
        <v>Warranty</v>
      </c>
      <c r="M368" s="14">
        <v>45355</v>
      </c>
      <c r="N368" s="15">
        <v>24</v>
      </c>
      <c r="O368" s="14">
        <f t="shared" si="149"/>
        <v>46112</v>
      </c>
      <c r="P368" s="11" t="s">
        <v>213</v>
      </c>
      <c r="Q368" s="19" t="str">
        <f>_xlfn.XLOOKUP(C368,'[2]Sch Calls'!$R:$R,'[2]Sch Calls'!$F:$F,"",0)</f>
        <v/>
      </c>
      <c r="R368" s="18" t="str">
        <f>_xlfn.XLOOKUP(C368,'[2]Sch Calls'!$R:$R,'[2]Sch Calls'!$A:$A,"",0)</f>
        <v/>
      </c>
      <c r="S368" s="17" t="str">
        <f>_xlfn.XLOOKUP(C368,'[2]Sch Calls'!$R:$R,'[2]Sch Calls'!$B:$B,"",0)</f>
        <v/>
      </c>
      <c r="T368" s="18">
        <f>_xlfn.XLOOKUP(C368,'[1]E&amp;DPSAC'!$K:$K,'[1]E&amp;DPSAC'!$W:$W,"",0)</f>
        <v>45355</v>
      </c>
      <c r="U368" s="17">
        <f>_xlfn.XLOOKUP(C368,'[1]E&amp;DPSAC'!$K:$K,'[1]E&amp;DPSAC'!$Z:$Z,"",0)</f>
        <v>1</v>
      </c>
      <c r="V368" s="17">
        <f>_xlfn.XLOOKUP(C368,'[2]1. All Calls'!$R:$R,'[2]1. All Calls'!$B:$B,"",0)</f>
        <v>190</v>
      </c>
      <c r="W368" s="20">
        <f>_xlfn.XLOOKUP(C368,'[2]1. All Calls'!$R:$R,'[2]1. All Calls'!$A:$A,"",0)</f>
        <v>46027.652268518497</v>
      </c>
      <c r="X368" s="17" t="str">
        <f>_xlfn.XLOOKUP(C368,'[2]Sch Calls'!$R:$R,'[2]Sch Calls'!$AB:$AB,"",0)</f>
        <v/>
      </c>
      <c r="Y368" s="17">
        <f t="shared" si="127"/>
        <v>0</v>
      </c>
      <c r="Z368" s="17" t="str">
        <f t="shared" si="128"/>
        <v>Done</v>
      </c>
      <c r="AA368" s="21">
        <f t="shared" ca="1" si="129"/>
        <v>746</v>
      </c>
      <c r="AB368" s="21" t="str">
        <f t="shared" ca="1" si="130"/>
        <v>Due</v>
      </c>
      <c r="AC368" s="11">
        <f ca="1">tbl_DPSAC[[#This Row],[Current Month Due Count]]</f>
        <v>0</v>
      </c>
      <c r="AD368" s="11">
        <f ca="1">tbl_DPSAC[[#This Row],[Next Month Due2]]</f>
        <v>0</v>
      </c>
      <c r="AE368" s="11"/>
      <c r="AF368" s="11">
        <v>0</v>
      </c>
      <c r="AG368" s="17">
        <f t="shared" ca="1" si="131"/>
        <v>190</v>
      </c>
      <c r="AH368" s="11">
        <v>0</v>
      </c>
      <c r="AI368" s="11">
        <v>0</v>
      </c>
      <c r="AJ368" s="11">
        <v>0</v>
      </c>
      <c r="AK368" s="11">
        <v>0</v>
      </c>
      <c r="AL368" s="11">
        <v>0</v>
      </c>
      <c r="AM368" s="11">
        <v>0</v>
      </c>
      <c r="AN368" s="11">
        <v>0</v>
      </c>
      <c r="AO368" s="11">
        <v>0</v>
      </c>
      <c r="AP368" s="11">
        <v>0</v>
      </c>
      <c r="AQ368" s="11">
        <v>0</v>
      </c>
      <c r="AR368" s="11">
        <v>0</v>
      </c>
      <c r="AS368" s="11">
        <v>0</v>
      </c>
      <c r="AT368" s="11">
        <v>0</v>
      </c>
      <c r="AU368" s="11">
        <v>0</v>
      </c>
      <c r="AV368" s="11">
        <v>0</v>
      </c>
      <c r="AW368" s="11">
        <v>0</v>
      </c>
      <c r="AX368" s="11" t="s">
        <v>2009</v>
      </c>
      <c r="AY368" s="17">
        <v>1</v>
      </c>
      <c r="AZ368" s="22">
        <v>45355</v>
      </c>
      <c r="BA368" s="17" t="s">
        <v>2010</v>
      </c>
      <c r="BB368" s="17">
        <v>1</v>
      </c>
      <c r="BC368" s="22">
        <v>45355</v>
      </c>
      <c r="BD368" s="17" t="s">
        <v>2010</v>
      </c>
      <c r="BE368" s="17">
        <v>1</v>
      </c>
      <c r="BF368" s="22">
        <v>45355</v>
      </c>
      <c r="BG368" s="17" t="s">
        <v>2010</v>
      </c>
      <c r="BH368" s="17">
        <v>1</v>
      </c>
      <c r="BI368" s="22">
        <v>45355</v>
      </c>
      <c r="BJ368" s="17" t="s">
        <v>2010</v>
      </c>
      <c r="BK368" s="17">
        <v>1</v>
      </c>
      <c r="BL368" s="22">
        <v>45355</v>
      </c>
      <c r="BM368" s="17" t="s">
        <v>2010</v>
      </c>
      <c r="BN368" s="23">
        <f t="shared" si="133"/>
        <v>45535</v>
      </c>
      <c r="BO368" s="23">
        <f t="shared" si="134"/>
        <v>45535</v>
      </c>
      <c r="BP368" s="23">
        <f t="shared" si="135"/>
        <v>45535</v>
      </c>
      <c r="BQ368" s="23">
        <f t="shared" si="136"/>
        <v>45535</v>
      </c>
      <c r="BR368" s="23">
        <f t="shared" si="147"/>
        <v>45720</v>
      </c>
      <c r="BS368" s="24">
        <f t="shared" ca="1" si="137"/>
        <v>561</v>
      </c>
      <c r="BT368" s="25">
        <f t="shared" ca="1" si="138"/>
        <v>1311</v>
      </c>
      <c r="BU368" s="25">
        <f t="shared" ca="1" si="139"/>
        <v>561</v>
      </c>
      <c r="BV368" s="25">
        <f t="shared" ca="1" si="140"/>
        <v>561</v>
      </c>
      <c r="BW368" s="25">
        <f t="shared" ca="1" si="141"/>
        <v>1311</v>
      </c>
      <c r="BX368" s="26"/>
      <c r="BY368" s="11">
        <f t="shared" ca="1" si="142"/>
        <v>5</v>
      </c>
      <c r="BZ368" s="11">
        <f t="shared" ca="1" si="148"/>
        <v>0</v>
      </c>
      <c r="CA368" s="11">
        <f t="shared" ca="1" si="143"/>
        <v>0</v>
      </c>
      <c r="CB368" s="28">
        <f>_xlfn.XLOOKUP($C368,'[3]BIS Feb-26'!$C:$C,'[3]BIS Feb-26'!U:U,"",0)</f>
        <v>45354.770833333299</v>
      </c>
      <c r="CC368" s="28">
        <f>_xlfn.XLOOKUP($C368,'[3]BIS Feb-26'!$C:$C,'[3]BIS Feb-26'!V:V,"",0)</f>
        <v>45354.770833333299</v>
      </c>
      <c r="CD368" s="28">
        <f>_xlfn.XLOOKUP($C368,'[3]BIS Feb-26'!$C:$C,'[3]BIS Feb-26'!W:W,"",0)</f>
        <v>45354.770833333299</v>
      </c>
      <c r="CE368" s="28">
        <f>_xlfn.XLOOKUP($C368,'[3]BIS Feb-26'!$C:$C,'[3]BIS Feb-26'!X:X,"",0)</f>
        <v>45354.770833333299</v>
      </c>
      <c r="CF368" s="28">
        <f>_xlfn.XLOOKUP($C368,'[3]BIS Feb-26'!$C:$C,'[3]BIS Feb-26'!Y:Y,"",0)</f>
        <v>45354.770833333299</v>
      </c>
      <c r="CG368" s="28">
        <f>_xlfn.XLOOKUP($C368,'[3]BIS Feb-26'!$C:$C,'[3]BIS Feb-26'!Z:Z,"",0)</f>
        <v>45354.770833333299</v>
      </c>
      <c r="CH368" s="28">
        <f>_xlfn.XLOOKUP($C368,'[3]BIS Feb-26'!$C:$C,'[3]BIS Feb-26'!AA:AA,"",0)</f>
        <v>45354.770833333299</v>
      </c>
      <c r="CI368" s="28">
        <f>_xlfn.XLOOKUP($C368,'[3]BIS Feb-26'!$C:$C,'[3]BIS Feb-26'!AB:AB,"",0)</f>
        <v>45354.770833333299</v>
      </c>
      <c r="CJ368" s="28">
        <f>_xlfn.XLOOKUP($C368,'[3]BIS Feb-26'!$C:$C,'[3]BIS Feb-26'!AC:AC,"",0)</f>
        <v>45354.770833333299</v>
      </c>
      <c r="CK368" s="29" t="str">
        <f>_xlfn.XLOOKUP($C368,'[3]BIS Feb-26'!$C:$C,'[3]BIS Feb-26'!AD:AD,"",0)</f>
        <v>310</v>
      </c>
      <c r="CL368" s="29" t="str">
        <f>_xlfn.XLOOKUP($C368,'[3]BIS Feb-26'!$C:$C,'[3]BIS Feb-26'!AE:AE,"",0)</f>
        <v>310</v>
      </c>
      <c r="CM368" s="29" t="str">
        <f>_xlfn.XLOOKUP($C368,'[3]BIS Feb-26'!$C:$C,'[3]BIS Feb-26'!AF:AF,"",0)</f>
        <v>310</v>
      </c>
      <c r="CN368" s="29" t="str">
        <f>_xlfn.XLOOKUP($C368,'[3]BIS Feb-26'!$C:$C,'[3]BIS Feb-26'!AG:AG,"",0)</f>
        <v>310</v>
      </c>
      <c r="CO368" s="29" t="str">
        <f>_xlfn.XLOOKUP($C368,'[3]BIS Feb-26'!$C:$C,'[3]BIS Feb-26'!AH:AH,"",0)</f>
        <v>310</v>
      </c>
      <c r="CP368" s="29" t="str">
        <f>_xlfn.XLOOKUP($C368,'[3]BIS Feb-26'!$C:$C,'[3]BIS Feb-26'!AI:AI,"",0)</f>
        <v>1310</v>
      </c>
      <c r="CQ368" s="29" t="str">
        <f>_xlfn.XLOOKUP($C368,'[3]BIS Feb-26'!$C:$C,'[3]BIS Feb-26'!AJ:AJ,"",0)</f>
        <v>1000</v>
      </c>
      <c r="CR368" s="29" t="str">
        <f>_xlfn.XLOOKUP($C368,'[3]BIS Feb-26'!$C:$C,'[3]BIS Feb-26'!AK:AK,"",0)</f>
        <v>1310</v>
      </c>
      <c r="CS368" s="29" t="str">
        <f>_xlfn.XLOOKUP($C368,'[3]BIS Feb-26'!$C:$C,'[3]BIS Feb-26'!AL:AL,"",0)</f>
        <v>1310</v>
      </c>
      <c r="CT368" s="29">
        <f>_xlfn.XLOOKUP($C368,'[3]BIS Feb-26'!$C:$C,'[3]BIS Feb-26'!AM:AM,"",0)</f>
        <v>0</v>
      </c>
      <c r="CU368" s="28">
        <f>_xlfn.XLOOKUP($C368,'[3]BIS Feb-26'!$C:$C,'[3]BIS Feb-26'!AN:AN,"",0)</f>
        <v>0</v>
      </c>
      <c r="CV368" s="28">
        <f>_xlfn.XLOOKUP($C368,'[3]BIS Feb-26'!$C:$C,'[3]BIS Feb-26'!AO:AO,"",0)</f>
        <v>0</v>
      </c>
      <c r="CW368" s="28">
        <f>_xlfn.XLOOKUP($C368,'[3]BIS Feb-26'!$C:$C,'[3]BIS Feb-26'!AP:AP,"",0)</f>
        <v>0</v>
      </c>
      <c r="CX368" s="28">
        <f>_xlfn.XLOOKUP($C368,'[3]BIS Feb-26'!$C:$C,'[3]BIS Feb-26'!AQ:AQ,"",0)</f>
        <v>0</v>
      </c>
      <c r="CY368" s="28">
        <f>_xlfn.XLOOKUP($C368,'[3]BIS Feb-26'!$C:$C,'[3]BIS Feb-26'!AR:AR,"",0)</f>
        <v>0</v>
      </c>
      <c r="CZ368" s="28">
        <f>_xlfn.XLOOKUP($C368,'[3]BIS Feb-26'!$C:$C,'[3]BIS Feb-26'!AS:AS,"",0)</f>
        <v>0</v>
      </c>
      <c r="DA368" s="28">
        <f>_xlfn.XLOOKUP($C368,'[3]BIS Feb-26'!$C:$C,'[3]BIS Feb-26'!AT:AT,"",0)</f>
        <v>0</v>
      </c>
      <c r="DB368" s="28">
        <f>_xlfn.XLOOKUP($C368,'[3]BIS Feb-26'!$C:$C,'[3]BIS Feb-26'!AU:AU,"",0)</f>
        <v>0</v>
      </c>
      <c r="DC368" s="28">
        <f>_xlfn.XLOOKUP($C368,'[3]BIS Feb-26'!$C:$C,'[3]BIS Feb-26'!AV:AV,"",0)</f>
        <v>0</v>
      </c>
      <c r="DD368" s="11">
        <f>_xlfn.XLOOKUP($C368,'[3]BIS Feb-26'!$C:$C,'[3]BIS Feb-26'!AW:AW,"",0)</f>
        <v>0</v>
      </c>
      <c r="DE368" s="11">
        <f>_xlfn.XLOOKUP($C368,'[3]BIS Feb-26'!$C:$C,'[3]BIS Feb-26'!AX:AX,"",0)</f>
        <v>0</v>
      </c>
      <c r="DF368" s="11">
        <f>_xlfn.XLOOKUP($C368,'[3]BIS Feb-26'!$C:$C,'[3]BIS Feb-26'!AY:AY,"",0)</f>
        <v>0</v>
      </c>
      <c r="DG368" s="11">
        <f t="shared" ca="1" si="144"/>
        <v>9</v>
      </c>
      <c r="DH368" s="11">
        <f t="shared" ca="1" si="145"/>
        <v>0</v>
      </c>
      <c r="DI368" s="11">
        <f t="shared" ca="1" si="146"/>
        <v>0</v>
      </c>
      <c r="DJ368" s="11" t="str">
        <f>_xlfn.XLOOKUP($C368,'[3]Active Customer Assets'!$D:$D,'[3]Active Customer Assets'!I:I,"",0)</f>
        <v>B (Below 100% potential spares purchased)</v>
      </c>
      <c r="DK368" s="28">
        <f>_xlfn.XLOOKUP($C368,'[3]Active Customer Assets'!$D:$D,'[3]Active Customer Assets'!J:J,"",0)</f>
        <v>45355.796527777798</v>
      </c>
      <c r="DL368" s="28">
        <f>_xlfn.XLOOKUP($C368,'[3]Active Customer Assets'!$D:$D,'[3]Active Customer Assets'!K:K,"",0)</f>
        <v>45313.229166666701</v>
      </c>
      <c r="DM368" s="28">
        <f>_xlfn.XLOOKUP($C368,'[3]Active Customer Assets'!$D:$D,'[3]Active Customer Assets'!L:L,"",0)</f>
        <v>46027.652881944399</v>
      </c>
      <c r="DN368" s="21">
        <f>_xlfn.XLOOKUP($C368,'[3]Active Customer Assets'!$D:$D,'[3]Active Customer Assets'!M:M,"",0)</f>
        <v>190</v>
      </c>
      <c r="DO368" s="28">
        <f>_xlfn.XLOOKUP($C368,'[3]Active Customer Assets'!$D:$D,'[3]Active Customer Assets'!N:N,"",0)</f>
        <v>0</v>
      </c>
      <c r="DP368" s="28">
        <f>_xlfn.XLOOKUP($C368,'[3]Active Customer Assets'!$D:$D,'[3]Active Customer Assets'!O:O,"",0)</f>
        <v>0</v>
      </c>
      <c r="DQ368" s="28" t="str">
        <f>_xlfn.XLOOKUP($C368,'[3]Active Customer Assets'!$D:$D,'[3]Active Customer Assets'!P:P,"",0)</f>
        <v>Air lube</v>
      </c>
      <c r="DR368" s="28">
        <f>_xlfn.XLOOKUP($C368,'[3]Active Customer Assets'!$D:$D,'[3]Active Customer Assets'!Q:Q,"",0)</f>
        <v>45355</v>
      </c>
      <c r="DS368" s="28">
        <f>_xlfn.XLOOKUP($C368,'[3]Active Customer Assets'!$D:$D,'[3]Active Customer Assets'!R:R,"",0)</f>
        <v>45355</v>
      </c>
      <c r="DT368" s="28">
        <f>_xlfn.XLOOKUP($C368,'[3]Active Customer Assets'!$D:$D,'[3]Active Customer Assets'!S:S,"",0)</f>
        <v>45355</v>
      </c>
      <c r="DU368" s="28">
        <f>_xlfn.XLOOKUP($C368,'[3]Active Customer Assets'!$D:$D,'[3]Active Customer Assets'!T:T,"",0)</f>
        <v>45355</v>
      </c>
      <c r="DV368" s="28">
        <f>_xlfn.XLOOKUP($C368,'[3]Active Customer Assets'!$D:$D,'[3]Active Customer Assets'!U:U,"",0)</f>
        <v>45355</v>
      </c>
      <c r="DW368" s="28">
        <f>_xlfn.XLOOKUP($C368,'[3]Active Customer Assets'!$D:$D,'[3]Active Customer Assets'!V:V,"",0)</f>
        <v>45355</v>
      </c>
      <c r="DX368" s="28">
        <f>_xlfn.XLOOKUP($C368,'[3]Active Customer Assets'!$D:$D,'[3]Active Customer Assets'!W:W,"",0)</f>
        <v>45355</v>
      </c>
      <c r="DY368" s="28">
        <f>_xlfn.XLOOKUP($C368,'[3]Active Customer Assets'!$D:$D,'[3]Active Customer Assets'!X:X,"",0)</f>
        <v>45355</v>
      </c>
      <c r="DZ368" s="28">
        <f>_xlfn.XLOOKUP($C368,'[3]Active Customer Assets'!$D:$D,'[3]Active Customer Assets'!Y:Y,"",0)</f>
        <v>45355</v>
      </c>
      <c r="EA368" s="28" t="str">
        <f>_xlfn.XLOOKUP($C368,'[3]Active Customer Assets'!$D:$D,'[3]Active Customer Assets'!Z:Z,"",0)</f>
        <v>310</v>
      </c>
      <c r="EB368" s="28" t="str">
        <f>_xlfn.XLOOKUP($C368,'[3]Active Customer Assets'!$D:$D,'[3]Active Customer Assets'!AA:AA,"",0)</f>
        <v>310</v>
      </c>
      <c r="EC368" s="28" t="str">
        <f>_xlfn.XLOOKUP($C368,'[3]Active Customer Assets'!$D:$D,'[3]Active Customer Assets'!AB:AB,"",0)</f>
        <v>310</v>
      </c>
      <c r="ED368" s="28" t="str">
        <f>_xlfn.XLOOKUP($C368,'[3]Active Customer Assets'!$D:$D,'[3]Active Customer Assets'!AC:AC,"",0)</f>
        <v>310</v>
      </c>
      <c r="EE368" s="28" t="str">
        <f>_xlfn.XLOOKUP($C368,'[3]Active Customer Assets'!$D:$D,'[3]Active Customer Assets'!AD:AD,"",0)</f>
        <v>310</v>
      </c>
      <c r="EF368" s="28" t="str">
        <f>_xlfn.XLOOKUP($C368,'[3]Active Customer Assets'!$D:$D,'[3]Active Customer Assets'!AE:AE,"",0)</f>
        <v>1310</v>
      </c>
      <c r="EG368" s="28" t="str">
        <f>_xlfn.XLOOKUP($C368,'[3]Active Customer Assets'!$D:$D,'[3]Active Customer Assets'!AF:AF,"",0)</f>
        <v>1000</v>
      </c>
      <c r="EH368" s="28" t="str">
        <f>_xlfn.XLOOKUP($C368,'[3]Active Customer Assets'!$D:$D,'[3]Active Customer Assets'!AG:AG,"",0)</f>
        <v>1310</v>
      </c>
      <c r="EI368" s="28" t="str">
        <f>_xlfn.XLOOKUP($C368,'[3]Active Customer Assets'!$D:$D,'[3]Active Customer Assets'!AH:AH,"",0)</f>
        <v>1310</v>
      </c>
      <c r="EJ368" s="21">
        <f>_xlfn.XLOOKUP($C368,'[3]Active Customer Assets'!$D:$D,'[3]Active Customer Assets'!AI:AI,"",0)</f>
        <v>0</v>
      </c>
      <c r="EK368" s="35" t="str">
        <f>[3]!tbl_DPSAC[[#This Row],[Unit Status]]</f>
        <v>Active</v>
      </c>
    </row>
    <row r="369" spans="1:141" x14ac:dyDescent="0.15">
      <c r="A369" s="11">
        <f>ROW(tbl_DPSAC[[#This Row],[Sl. No.]])-1</f>
        <v>368</v>
      </c>
      <c r="B369" s="12" t="s">
        <v>136</v>
      </c>
      <c r="C369" s="12" t="s">
        <v>2011</v>
      </c>
      <c r="D369" s="12" t="s">
        <v>1491</v>
      </c>
      <c r="E369" s="12" t="s">
        <v>1492</v>
      </c>
      <c r="F369" s="12" t="s">
        <v>161</v>
      </c>
      <c r="G369" s="13" t="s">
        <v>2012</v>
      </c>
      <c r="H369" s="13" t="str">
        <f>_xlfn.XLOOKUP(C369,'[1]E&amp;DPSAC'!$K:$K,'[1]E&amp;DPSAC'!$E:$E,,0)</f>
        <v>GHATO</v>
      </c>
      <c r="I369" s="13"/>
      <c r="J369" s="13">
        <v>7209685615</v>
      </c>
      <c r="K369" s="13">
        <v>7260958963</v>
      </c>
      <c r="L369" s="12" t="str">
        <f t="shared" ca="1" si="126"/>
        <v>Warranty</v>
      </c>
      <c r="M369" s="14">
        <v>45355</v>
      </c>
      <c r="N369" s="15">
        <v>24</v>
      </c>
      <c r="O369" s="14">
        <f t="shared" si="149"/>
        <v>46112</v>
      </c>
      <c r="P369" s="11" t="s">
        <v>213</v>
      </c>
      <c r="Q369" s="19" t="str">
        <f>_xlfn.XLOOKUP(C369,'[2]Sch Calls'!$R:$R,'[2]Sch Calls'!$F:$F,"",0)</f>
        <v>CC-01984204</v>
      </c>
      <c r="R369" s="18">
        <f>_xlfn.XLOOKUP(C369,'[2]Sch Calls'!$R:$R,'[2]Sch Calls'!$A:$A,"",0)</f>
        <v>46072.697719907403</v>
      </c>
      <c r="S369" s="17">
        <f>_xlfn.XLOOKUP(C369,'[2]Sch Calls'!$R:$R,'[2]Sch Calls'!$B:$B,"",0)</f>
        <v>1750</v>
      </c>
      <c r="T369" s="18">
        <f>_xlfn.XLOOKUP(C369,'[1]E&amp;DPSAC'!$K:$K,'[1]E&amp;DPSAC'!$W:$W,"",0)</f>
        <v>46072</v>
      </c>
      <c r="U369" s="17">
        <f>_xlfn.XLOOKUP(C369,'[1]E&amp;DPSAC'!$K:$K,'[1]E&amp;DPSAC'!$Z:$Z,"",0)</f>
        <v>1750</v>
      </c>
      <c r="V369" s="17">
        <f>_xlfn.XLOOKUP(C369,'[2]1. All Calls'!$R:$R,'[2]1. All Calls'!$B:$B,"",0)</f>
        <v>1780</v>
      </c>
      <c r="W369" s="20">
        <f>_xlfn.XLOOKUP(C369,'[2]1. All Calls'!$R:$R,'[2]1. All Calls'!$A:$A,"",0)</f>
        <v>46098.6809953704</v>
      </c>
      <c r="X369" s="17" t="str">
        <f>_xlfn.XLOOKUP(C369,'[2]Sch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369" s="17">
        <f t="shared" si="127"/>
        <v>720</v>
      </c>
      <c r="Z369" s="17" t="str">
        <f t="shared" si="128"/>
        <v>Done</v>
      </c>
      <c r="AA369" s="21">
        <f t="shared" ca="1" si="129"/>
        <v>28.302280092597357</v>
      </c>
      <c r="AB369" s="21" t="str">
        <f t="shared" ca="1" si="130"/>
        <v>Done</v>
      </c>
      <c r="AC369" s="11">
        <f ca="1">tbl_DPSAC[[#This Row],[Current Month Due Count]]</f>
        <v>0</v>
      </c>
      <c r="AD369" s="11">
        <f ca="1">tbl_DPSAC[[#This Row],[Next Month Due2]]</f>
        <v>0</v>
      </c>
      <c r="AE369" s="11"/>
      <c r="AF369" s="11">
        <v>0</v>
      </c>
      <c r="AG369" s="17">
        <f t="shared" ca="1" si="131"/>
        <v>1780</v>
      </c>
      <c r="AH369" s="11" t="s">
        <v>2013</v>
      </c>
      <c r="AI369" s="11" t="s">
        <v>2014</v>
      </c>
      <c r="AJ369" s="11" t="s">
        <v>2015</v>
      </c>
      <c r="AK369" s="11" t="s">
        <v>2016</v>
      </c>
      <c r="AL369" s="11">
        <v>0</v>
      </c>
      <c r="AM369" s="11">
        <v>0</v>
      </c>
      <c r="AN369" s="11">
        <v>0</v>
      </c>
      <c r="AO369" s="11">
        <v>0</v>
      </c>
      <c r="AP369" s="11">
        <v>0</v>
      </c>
      <c r="AQ369" s="11">
        <v>0</v>
      </c>
      <c r="AR369" s="11">
        <v>0</v>
      </c>
      <c r="AS369" s="11">
        <v>0</v>
      </c>
      <c r="AT369" s="11">
        <v>0</v>
      </c>
      <c r="AU369" s="11">
        <v>0</v>
      </c>
      <c r="AV369" s="11">
        <v>0</v>
      </c>
      <c r="AW369" s="11">
        <v>0</v>
      </c>
      <c r="AX369" s="11" t="s">
        <v>2009</v>
      </c>
      <c r="AY369" s="17">
        <v>1750</v>
      </c>
      <c r="AZ369" s="22">
        <v>46072</v>
      </c>
      <c r="BA369" s="17" t="s">
        <v>2017</v>
      </c>
      <c r="BB369" s="17">
        <v>1750</v>
      </c>
      <c r="BC369" s="22">
        <v>46072</v>
      </c>
      <c r="BD369" s="17" t="s">
        <v>2017</v>
      </c>
      <c r="BE369" s="17">
        <v>1750</v>
      </c>
      <c r="BF369" s="22">
        <v>46072</v>
      </c>
      <c r="BG369" s="17" t="s">
        <v>2017</v>
      </c>
      <c r="BH369" s="17">
        <v>1750</v>
      </c>
      <c r="BI369" s="22">
        <v>46072</v>
      </c>
      <c r="BJ369" s="17" t="s">
        <v>2017</v>
      </c>
      <c r="BK369" s="17">
        <v>1750</v>
      </c>
      <c r="BL369" s="22">
        <v>46072</v>
      </c>
      <c r="BM369" s="17" t="s">
        <v>2017</v>
      </c>
      <c r="BN369" s="23">
        <f t="shared" si="133"/>
        <v>46252</v>
      </c>
      <c r="BO369" s="23">
        <f t="shared" si="134"/>
        <v>46252</v>
      </c>
      <c r="BP369" s="23">
        <f t="shared" si="135"/>
        <v>46252</v>
      </c>
      <c r="BQ369" s="23">
        <f t="shared" si="136"/>
        <v>46252</v>
      </c>
      <c r="BR369" s="23">
        <f t="shared" si="147"/>
        <v>46437</v>
      </c>
      <c r="BS369" s="24">
        <f t="shared" ca="1" si="137"/>
        <v>720</v>
      </c>
      <c r="BT369" s="25">
        <f t="shared" ca="1" si="138"/>
        <v>1470</v>
      </c>
      <c r="BU369" s="25">
        <f t="shared" ca="1" si="139"/>
        <v>720</v>
      </c>
      <c r="BV369" s="25">
        <f t="shared" ca="1" si="140"/>
        <v>720</v>
      </c>
      <c r="BW369" s="25">
        <f t="shared" ca="1" si="141"/>
        <v>1470</v>
      </c>
      <c r="BX369" s="26"/>
      <c r="BY369" s="11">
        <f t="shared" ca="1" si="142"/>
        <v>0</v>
      </c>
      <c r="BZ369" s="11">
        <f t="shared" ca="1" si="148"/>
        <v>0</v>
      </c>
      <c r="CA369" s="11">
        <f t="shared" ca="1" si="143"/>
        <v>0</v>
      </c>
      <c r="CB369" s="28">
        <f>_xlfn.XLOOKUP($C369,'[3]BIS Feb-26'!$C:$C,'[3]BIS Feb-26'!U:U,"",0)</f>
        <v>46071.770833333299</v>
      </c>
      <c r="CC369" s="28">
        <f>_xlfn.XLOOKUP($C369,'[3]BIS Feb-26'!$C:$C,'[3]BIS Feb-26'!V:V,"",0)</f>
        <v>46071.770833333299</v>
      </c>
      <c r="CD369" s="28">
        <f>_xlfn.XLOOKUP($C369,'[3]BIS Feb-26'!$C:$C,'[3]BIS Feb-26'!W:W,"",0)</f>
        <v>46071.770833333299</v>
      </c>
      <c r="CE369" s="28">
        <f>_xlfn.XLOOKUP($C369,'[3]BIS Feb-26'!$C:$C,'[3]BIS Feb-26'!X:X,"",0)</f>
        <v>46071.770833333299</v>
      </c>
      <c r="CF369" s="28">
        <f>_xlfn.XLOOKUP($C369,'[3]BIS Feb-26'!$C:$C,'[3]BIS Feb-26'!Y:Y,"",0)</f>
        <v>46071.770833333299</v>
      </c>
      <c r="CG369" s="28">
        <f>_xlfn.XLOOKUP($C369,'[3]BIS Feb-26'!$C:$C,'[3]BIS Feb-26'!Z:Z,"",0)</f>
        <v>46071.770833333299</v>
      </c>
      <c r="CH369" s="28">
        <f>_xlfn.XLOOKUP($C369,'[3]BIS Feb-26'!$C:$C,'[3]BIS Feb-26'!AA:AA,"",0)</f>
        <v>46071.770833333299</v>
      </c>
      <c r="CI369" s="28">
        <f>_xlfn.XLOOKUP($C369,'[3]BIS Feb-26'!$C:$C,'[3]BIS Feb-26'!AB:AB,"",0)</f>
        <v>46071.770833333299</v>
      </c>
      <c r="CJ369" s="28">
        <f>_xlfn.XLOOKUP($C369,'[3]BIS Feb-26'!$C:$C,'[3]BIS Feb-26'!AC:AC,"",0)</f>
        <v>46071.770833333299</v>
      </c>
      <c r="CK369" s="29" t="str">
        <f>_xlfn.XLOOKUP($C369,'[3]BIS Feb-26'!$C:$C,'[3]BIS Feb-26'!AD:AD,"",0)</f>
        <v>720</v>
      </c>
      <c r="CL369" s="29" t="str">
        <f>_xlfn.XLOOKUP($C369,'[3]BIS Feb-26'!$C:$C,'[3]BIS Feb-26'!AE:AE,"",0)</f>
        <v>720</v>
      </c>
      <c r="CM369" s="29" t="str">
        <f>_xlfn.XLOOKUP($C369,'[3]BIS Feb-26'!$C:$C,'[3]BIS Feb-26'!AF:AF,"",0)</f>
        <v>720</v>
      </c>
      <c r="CN369" s="29" t="str">
        <f>_xlfn.XLOOKUP($C369,'[3]BIS Feb-26'!$C:$C,'[3]BIS Feb-26'!AG:AG,"",0)</f>
        <v>720</v>
      </c>
      <c r="CO369" s="29" t="str">
        <f>_xlfn.XLOOKUP($C369,'[3]BIS Feb-26'!$C:$C,'[3]BIS Feb-26'!AH:AH,"",0)</f>
        <v>720</v>
      </c>
      <c r="CP369" s="29" t="str">
        <f>_xlfn.XLOOKUP($C369,'[3]BIS Feb-26'!$C:$C,'[3]BIS Feb-26'!AI:AI,"",0)</f>
        <v>1480</v>
      </c>
      <c r="CQ369" s="29" t="str">
        <f>_xlfn.XLOOKUP($C369,'[3]BIS Feb-26'!$C:$C,'[3]BIS Feb-26'!AJ:AJ,"",0)</f>
        <v>1000</v>
      </c>
      <c r="CR369" s="29" t="str">
        <f>_xlfn.XLOOKUP($C369,'[3]BIS Feb-26'!$C:$C,'[3]BIS Feb-26'!AK:AK,"",0)</f>
        <v>1480</v>
      </c>
      <c r="CS369" s="29" t="str">
        <f>_xlfn.XLOOKUP($C369,'[3]BIS Feb-26'!$C:$C,'[3]BIS Feb-26'!AL:AL,"",0)</f>
        <v>1480</v>
      </c>
      <c r="CT369" s="29">
        <f>_xlfn.XLOOKUP($C369,'[3]BIS Feb-26'!$C:$C,'[3]BIS Feb-26'!AM:AM,"",0)</f>
        <v>6</v>
      </c>
      <c r="CU369" s="28">
        <f>_xlfn.XLOOKUP($C369,'[3]BIS Feb-26'!$C:$C,'[3]BIS Feb-26'!AN:AN,"",0)</f>
        <v>46197</v>
      </c>
      <c r="CV369" s="28">
        <f>_xlfn.XLOOKUP($C369,'[3]BIS Feb-26'!$C:$C,'[3]BIS Feb-26'!AO:AO,"",0)</f>
        <v>46197</v>
      </c>
      <c r="CW369" s="28">
        <f>_xlfn.XLOOKUP($C369,'[3]BIS Feb-26'!$C:$C,'[3]BIS Feb-26'!AP:AP,"",0)</f>
        <v>46197</v>
      </c>
      <c r="CX369" s="28">
        <f>_xlfn.XLOOKUP($C369,'[3]BIS Feb-26'!$C:$C,'[3]BIS Feb-26'!AQ:AQ,"",0)</f>
        <v>46197</v>
      </c>
      <c r="CY369" s="28">
        <f>_xlfn.XLOOKUP($C369,'[3]BIS Feb-26'!$C:$C,'[3]BIS Feb-26'!AR:AR,"",0)</f>
        <v>46197</v>
      </c>
      <c r="CZ369" s="28">
        <f>_xlfn.XLOOKUP($C369,'[3]BIS Feb-26'!$C:$C,'[3]BIS Feb-26'!AS:AS,"",0)</f>
        <v>46323</v>
      </c>
      <c r="DA369" s="28">
        <f>_xlfn.XLOOKUP($C369,'[3]BIS Feb-26'!$C:$C,'[3]BIS Feb-26'!AT:AT,"",0)</f>
        <v>46243</v>
      </c>
      <c r="DB369" s="28">
        <f>_xlfn.XLOOKUP($C369,'[3]BIS Feb-26'!$C:$C,'[3]BIS Feb-26'!AU:AU,"",0)</f>
        <v>46251</v>
      </c>
      <c r="DC369" s="28">
        <f>_xlfn.XLOOKUP($C369,'[3]BIS Feb-26'!$C:$C,'[3]BIS Feb-26'!AV:AV,"",0)</f>
        <v>46323</v>
      </c>
      <c r="DD369" s="11">
        <f>_xlfn.XLOOKUP($C369,'[3]BIS Feb-26'!$C:$C,'[3]BIS Feb-26'!AW:AW,"",0)</f>
        <v>0</v>
      </c>
      <c r="DE369" s="11">
        <f>_xlfn.XLOOKUP($C369,'[3]BIS Feb-26'!$C:$C,'[3]BIS Feb-26'!AX:AX,"",0)</f>
        <v>0</v>
      </c>
      <c r="DF369" s="11">
        <f>_xlfn.XLOOKUP($C369,'[3]BIS Feb-26'!$C:$C,'[3]BIS Feb-26'!AY:AY,"",0)</f>
        <v>0</v>
      </c>
      <c r="DG369" s="11">
        <f t="shared" ca="1" si="144"/>
        <v>0</v>
      </c>
      <c r="DH369" s="11">
        <f t="shared" ca="1" si="145"/>
        <v>0</v>
      </c>
      <c r="DI369" s="11">
        <f t="shared" ca="1" si="146"/>
        <v>0</v>
      </c>
      <c r="DJ369" s="11" t="str">
        <f>_xlfn.XLOOKUP($C369,'[3]Active Customer Assets'!$D:$D,'[3]Active Customer Assets'!I:I,"",0)</f>
        <v>B (Below 100% potential spares purchased)</v>
      </c>
      <c r="DK369" s="28">
        <f>_xlfn.XLOOKUP($C369,'[3]Active Customer Assets'!$D:$D,'[3]Active Customer Assets'!J:J,"",0)</f>
        <v>45355.780555555597</v>
      </c>
      <c r="DL369" s="28">
        <f>_xlfn.XLOOKUP($C369,'[3]Active Customer Assets'!$D:$D,'[3]Active Customer Assets'!K:K,"",0)</f>
        <v>45334.229166666701</v>
      </c>
      <c r="DM369" s="28">
        <f>_xlfn.XLOOKUP($C369,'[3]Active Customer Assets'!$D:$D,'[3]Active Customer Assets'!L:L,"",0)</f>
        <v>46098.681724536997</v>
      </c>
      <c r="DN369" s="21">
        <f>_xlfn.XLOOKUP($C369,'[3]Active Customer Assets'!$D:$D,'[3]Active Customer Assets'!M:M,"",0)</f>
        <v>1780</v>
      </c>
      <c r="DO369" s="28">
        <f>_xlfn.XLOOKUP($C369,'[3]Active Customer Assets'!$D:$D,'[3]Active Customer Assets'!N:N,"",0)</f>
        <v>0</v>
      </c>
      <c r="DP369" s="28">
        <f>_xlfn.XLOOKUP($C369,'[3]Active Customer Assets'!$D:$D,'[3]Active Customer Assets'!O:O,"",0)</f>
        <v>0</v>
      </c>
      <c r="DQ369" s="28" t="str">
        <f>_xlfn.XLOOKUP($C369,'[3]Active Customer Assets'!$D:$D,'[3]Active Customer Assets'!P:P,"",0)</f>
        <v>XD</v>
      </c>
      <c r="DR369" s="28">
        <f>_xlfn.XLOOKUP($C369,'[3]Active Customer Assets'!$D:$D,'[3]Active Customer Assets'!Q:Q,"",0)</f>
        <v>46072</v>
      </c>
      <c r="DS369" s="28">
        <f>_xlfn.XLOOKUP($C369,'[3]Active Customer Assets'!$D:$D,'[3]Active Customer Assets'!R:R,"",0)</f>
        <v>46072</v>
      </c>
      <c r="DT369" s="28">
        <f>_xlfn.XLOOKUP($C369,'[3]Active Customer Assets'!$D:$D,'[3]Active Customer Assets'!S:S,"",0)</f>
        <v>46072</v>
      </c>
      <c r="DU369" s="28">
        <f>_xlfn.XLOOKUP($C369,'[3]Active Customer Assets'!$D:$D,'[3]Active Customer Assets'!T:T,"",0)</f>
        <v>46072</v>
      </c>
      <c r="DV369" s="28">
        <f>_xlfn.XLOOKUP($C369,'[3]Active Customer Assets'!$D:$D,'[3]Active Customer Assets'!U:U,"",0)</f>
        <v>46072</v>
      </c>
      <c r="DW369" s="28">
        <f>_xlfn.XLOOKUP($C369,'[3]Active Customer Assets'!$D:$D,'[3]Active Customer Assets'!V:V,"",0)</f>
        <v>46072</v>
      </c>
      <c r="DX369" s="28">
        <f>_xlfn.XLOOKUP($C369,'[3]Active Customer Assets'!$D:$D,'[3]Active Customer Assets'!W:W,"",0)</f>
        <v>46072</v>
      </c>
      <c r="DY369" s="28">
        <f>_xlfn.XLOOKUP($C369,'[3]Active Customer Assets'!$D:$D,'[3]Active Customer Assets'!X:X,"",0)</f>
        <v>46072</v>
      </c>
      <c r="DZ369" s="28">
        <f>_xlfn.XLOOKUP($C369,'[3]Active Customer Assets'!$D:$D,'[3]Active Customer Assets'!Y:Y,"",0)</f>
        <v>46072</v>
      </c>
      <c r="EA369" s="28" t="str">
        <f>_xlfn.XLOOKUP($C369,'[3]Active Customer Assets'!$D:$D,'[3]Active Customer Assets'!Z:Z,"",0)</f>
        <v>1480</v>
      </c>
      <c r="EB369" s="28" t="str">
        <f>_xlfn.XLOOKUP($C369,'[3]Active Customer Assets'!$D:$D,'[3]Active Customer Assets'!AA:AA,"",0)</f>
        <v>720</v>
      </c>
      <c r="EC369" s="28" t="str">
        <f>_xlfn.XLOOKUP($C369,'[3]Active Customer Assets'!$D:$D,'[3]Active Customer Assets'!AB:AB,"",0)</f>
        <v>720</v>
      </c>
      <c r="ED369" s="28" t="str">
        <f>_xlfn.XLOOKUP($C369,'[3]Active Customer Assets'!$D:$D,'[3]Active Customer Assets'!AC:AC,"",0)</f>
        <v>720</v>
      </c>
      <c r="EE369" s="28" t="str">
        <f>_xlfn.XLOOKUP($C369,'[3]Active Customer Assets'!$D:$D,'[3]Active Customer Assets'!AD:AD,"",0)</f>
        <v>720</v>
      </c>
      <c r="EF369" s="28" t="str">
        <f>_xlfn.XLOOKUP($C369,'[3]Active Customer Assets'!$D:$D,'[3]Active Customer Assets'!AE:AE,"",0)</f>
        <v>1480</v>
      </c>
      <c r="EG369" s="28" t="str">
        <f>_xlfn.XLOOKUP($C369,'[3]Active Customer Assets'!$D:$D,'[3]Active Customer Assets'!AF:AF,"",0)</f>
        <v>1000</v>
      </c>
      <c r="EH369" s="28" t="str">
        <f>_xlfn.XLOOKUP($C369,'[3]Active Customer Assets'!$D:$D,'[3]Active Customer Assets'!AG:AG,"",0)</f>
        <v>1480</v>
      </c>
      <c r="EI369" s="28" t="str">
        <f>_xlfn.XLOOKUP($C369,'[3]Active Customer Assets'!$D:$D,'[3]Active Customer Assets'!AH:AH,"",0)</f>
        <v>1480</v>
      </c>
      <c r="EJ369" s="21">
        <f>_xlfn.XLOOKUP($C369,'[3]Active Customer Assets'!$D:$D,'[3]Active Customer Assets'!AI:AI,"",0)</f>
        <v>4</v>
      </c>
      <c r="EK369" s="35" t="str">
        <f>[3]!tbl_DPSAC[[#This Row],[Unit Status]]</f>
        <v>Active</v>
      </c>
    </row>
    <row r="370" spans="1:141" x14ac:dyDescent="0.15">
      <c r="A370" s="11">
        <f>ROW(tbl_DPSAC[[#This Row],[Sl. No.]])-1</f>
        <v>369</v>
      </c>
      <c r="B370" s="12" t="s">
        <v>196</v>
      </c>
      <c r="C370" s="12" t="s">
        <v>2018</v>
      </c>
      <c r="D370" s="12" t="s">
        <v>1794</v>
      </c>
      <c r="E370" s="12" t="s">
        <v>1795</v>
      </c>
      <c r="F370" s="12" t="s">
        <v>161</v>
      </c>
      <c r="G370" s="13" t="s">
        <v>2019</v>
      </c>
      <c r="H370" s="13" t="e">
        <f>_xlfn.XLOOKUP(C370,'[1]E&amp;DPSAC'!$K:$K,'[1]E&amp;DPSAC'!$E:$E,,0)</f>
        <v>#N/A</v>
      </c>
      <c r="I370" s="13"/>
      <c r="J370" s="13">
        <v>9682852342</v>
      </c>
      <c r="K370" s="13" t="s">
        <v>143</v>
      </c>
      <c r="L370" s="12" t="str">
        <f t="shared" ca="1" si="126"/>
        <v>Warranty</v>
      </c>
      <c r="M370" s="14">
        <v>45360</v>
      </c>
      <c r="N370" s="15">
        <v>24</v>
      </c>
      <c r="O370" s="14">
        <f t="shared" si="149"/>
        <v>46112</v>
      </c>
      <c r="P370" s="11" t="s">
        <v>213</v>
      </c>
      <c r="Q370" s="19" t="str">
        <f>_xlfn.XLOOKUP(C370,'[2]Sch Calls'!$R:$R,'[2]Sch Calls'!$F:$F,"",0)</f>
        <v/>
      </c>
      <c r="R370" s="18" t="str">
        <f>_xlfn.XLOOKUP(C370,'[2]Sch Calls'!$R:$R,'[2]Sch Calls'!$A:$A,"",0)</f>
        <v/>
      </c>
      <c r="S370" s="17" t="str">
        <f>_xlfn.XLOOKUP(C370,'[2]Sch Calls'!$R:$R,'[2]Sch Calls'!$B:$B,"",0)</f>
        <v/>
      </c>
      <c r="T370" s="18" t="str">
        <f>_xlfn.XLOOKUP(C370,'[1]E&amp;DPSAC'!$K:$K,'[1]E&amp;DPSAC'!$W:$W,"",0)</f>
        <v/>
      </c>
      <c r="U370" s="17" t="str">
        <f>_xlfn.XLOOKUP(C370,'[1]E&amp;DPSAC'!$K:$K,'[1]E&amp;DPSAC'!$Z:$Z,"",0)</f>
        <v/>
      </c>
      <c r="V370" s="17">
        <f>_xlfn.XLOOKUP(C370,'[2]1. All Calls'!$R:$R,'[2]1. All Calls'!$B:$B,"",0)</f>
        <v>210</v>
      </c>
      <c r="W370" s="20">
        <f>_xlfn.XLOOKUP(C370,'[2]1. All Calls'!$R:$R,'[2]1. All Calls'!$A:$A,"",0)</f>
        <v>46098.685358796298</v>
      </c>
      <c r="X370" s="17" t="str">
        <f>_xlfn.XLOOKUP(C370,'[2]Sch Calls'!$R:$R,'[2]Sch Calls'!$AB:$AB,"",0)</f>
        <v/>
      </c>
      <c r="Y370" s="17">
        <f t="shared" si="127"/>
        <v>0</v>
      </c>
      <c r="Z370" s="17" t="str">
        <f t="shared" si="128"/>
        <v>Done</v>
      </c>
      <c r="AA370" s="21">
        <f t="shared" ca="1" si="129"/>
        <v>741</v>
      </c>
      <c r="AB370" s="21" t="str">
        <f t="shared" ca="1" si="130"/>
        <v>Due</v>
      </c>
      <c r="AC370" s="11">
        <f ca="1">tbl_DPSAC[[#This Row],[Current Month Due Count]]</f>
        <v>0</v>
      </c>
      <c r="AD370" s="11">
        <f ca="1">tbl_DPSAC[[#This Row],[Next Month Due2]]</f>
        <v>0</v>
      </c>
      <c r="AE370" s="11"/>
      <c r="AF370" s="11">
        <v>0</v>
      </c>
      <c r="AG370" s="17">
        <f t="shared" ca="1" si="131"/>
        <v>210</v>
      </c>
      <c r="AH370" s="11">
        <v>0</v>
      </c>
      <c r="AI370" s="11">
        <v>0</v>
      </c>
      <c r="AJ370" s="11">
        <v>0</v>
      </c>
      <c r="AK370" s="11">
        <v>0</v>
      </c>
      <c r="AL370" s="11">
        <v>0</v>
      </c>
      <c r="AM370" s="11">
        <v>0</v>
      </c>
      <c r="AN370" s="11">
        <v>0</v>
      </c>
      <c r="AO370" s="11">
        <v>0</v>
      </c>
      <c r="AP370" s="11">
        <v>0</v>
      </c>
      <c r="AQ370" s="11">
        <v>0</v>
      </c>
      <c r="AR370" s="11">
        <v>0</v>
      </c>
      <c r="AS370" s="11">
        <v>0</v>
      </c>
      <c r="AT370" s="11">
        <v>0</v>
      </c>
      <c r="AU370" s="11">
        <v>0</v>
      </c>
      <c r="AV370" s="11">
        <v>0</v>
      </c>
      <c r="AW370" s="11">
        <v>0</v>
      </c>
      <c r="AX370" s="11" t="s">
        <v>2009</v>
      </c>
      <c r="AY370" s="17">
        <v>1</v>
      </c>
      <c r="AZ370" s="22">
        <v>45360</v>
      </c>
      <c r="BA370" s="17" t="s">
        <v>2020</v>
      </c>
      <c r="BB370" s="17">
        <v>1</v>
      </c>
      <c r="BC370" s="22">
        <v>45360</v>
      </c>
      <c r="BD370" s="17" t="s">
        <v>2020</v>
      </c>
      <c r="BE370" s="17">
        <v>1</v>
      </c>
      <c r="BF370" s="22">
        <v>45360</v>
      </c>
      <c r="BG370" s="17" t="s">
        <v>2020</v>
      </c>
      <c r="BH370" s="17">
        <v>1</v>
      </c>
      <c r="BI370" s="22">
        <v>45360</v>
      </c>
      <c r="BJ370" s="17" t="s">
        <v>2020</v>
      </c>
      <c r="BK370" s="17">
        <v>1</v>
      </c>
      <c r="BL370" s="22">
        <v>45360</v>
      </c>
      <c r="BM370" s="17" t="s">
        <v>2020</v>
      </c>
      <c r="BN370" s="23">
        <f t="shared" si="133"/>
        <v>45540</v>
      </c>
      <c r="BO370" s="23">
        <f t="shared" si="134"/>
        <v>45540</v>
      </c>
      <c r="BP370" s="23">
        <f t="shared" si="135"/>
        <v>45540</v>
      </c>
      <c r="BQ370" s="23">
        <f t="shared" si="136"/>
        <v>45540</v>
      </c>
      <c r="BR370" s="23">
        <f t="shared" si="147"/>
        <v>45725</v>
      </c>
      <c r="BS370" s="24">
        <f t="shared" ca="1" si="137"/>
        <v>541</v>
      </c>
      <c r="BT370" s="25">
        <f t="shared" ca="1" si="138"/>
        <v>1291</v>
      </c>
      <c r="BU370" s="25">
        <f t="shared" ca="1" si="139"/>
        <v>541</v>
      </c>
      <c r="BV370" s="25">
        <f t="shared" ca="1" si="140"/>
        <v>541</v>
      </c>
      <c r="BW370" s="25">
        <f t="shared" ca="1" si="141"/>
        <v>1291</v>
      </c>
      <c r="BX370" s="26"/>
      <c r="BY370" s="11">
        <f t="shared" ca="1" si="142"/>
        <v>5</v>
      </c>
      <c r="BZ370" s="11">
        <f t="shared" ca="1" si="148"/>
        <v>0</v>
      </c>
      <c r="CA370" s="11">
        <f t="shared" ca="1" si="143"/>
        <v>0</v>
      </c>
      <c r="CB370" s="28">
        <f>_xlfn.XLOOKUP($C370,'[3]BIS Feb-26'!$C:$C,'[3]BIS Feb-26'!U:U,"",0)</f>
        <v>45359.770833333299</v>
      </c>
      <c r="CC370" s="28">
        <f>_xlfn.XLOOKUP($C370,'[3]BIS Feb-26'!$C:$C,'[3]BIS Feb-26'!V:V,"",0)</f>
        <v>45359.770833333299</v>
      </c>
      <c r="CD370" s="28">
        <f>_xlfn.XLOOKUP($C370,'[3]BIS Feb-26'!$C:$C,'[3]BIS Feb-26'!W:W,"",0)</f>
        <v>0</v>
      </c>
      <c r="CE370" s="28">
        <f>_xlfn.XLOOKUP($C370,'[3]BIS Feb-26'!$C:$C,'[3]BIS Feb-26'!X:X,"",0)</f>
        <v>45359.770833333299</v>
      </c>
      <c r="CF370" s="28">
        <f>_xlfn.XLOOKUP($C370,'[3]BIS Feb-26'!$C:$C,'[3]BIS Feb-26'!Y:Y,"",0)</f>
        <v>45359.770833333299</v>
      </c>
      <c r="CG370" s="28">
        <f>_xlfn.XLOOKUP($C370,'[3]BIS Feb-26'!$C:$C,'[3]BIS Feb-26'!Z:Z,"",0)</f>
        <v>45359.770833333299</v>
      </c>
      <c r="CH370" s="28">
        <f>_xlfn.XLOOKUP($C370,'[3]BIS Feb-26'!$C:$C,'[3]BIS Feb-26'!AA:AA,"",0)</f>
        <v>45359.770833333299</v>
      </c>
      <c r="CI370" s="28">
        <f>_xlfn.XLOOKUP($C370,'[3]BIS Feb-26'!$C:$C,'[3]BIS Feb-26'!AB:AB,"",0)</f>
        <v>45359.770833333299</v>
      </c>
      <c r="CJ370" s="28">
        <f>_xlfn.XLOOKUP($C370,'[3]BIS Feb-26'!$C:$C,'[3]BIS Feb-26'!AC:AC,"",0)</f>
        <v>45359.770833333299</v>
      </c>
      <c r="CK370" s="29" t="str">
        <f>_xlfn.XLOOKUP($C370,'[3]BIS Feb-26'!$C:$C,'[3]BIS Feb-26'!AD:AD,"",0)</f>
        <v>290</v>
      </c>
      <c r="CL370" s="29" t="str">
        <f>_xlfn.XLOOKUP($C370,'[3]BIS Feb-26'!$C:$C,'[3]BIS Feb-26'!AE:AE,"",0)</f>
        <v>290</v>
      </c>
      <c r="CM370" s="29" t="str">
        <f>_xlfn.XLOOKUP($C370,'[3]BIS Feb-26'!$C:$C,'[3]BIS Feb-26'!AF:AF,"",0)</f>
        <v>290</v>
      </c>
      <c r="CN370" s="29" t="str">
        <f>_xlfn.XLOOKUP($C370,'[3]BIS Feb-26'!$C:$C,'[3]BIS Feb-26'!AG:AG,"",0)</f>
        <v>290</v>
      </c>
      <c r="CO370" s="29" t="str">
        <f>_xlfn.XLOOKUP($C370,'[3]BIS Feb-26'!$C:$C,'[3]BIS Feb-26'!AH:AH,"",0)</f>
        <v>290</v>
      </c>
      <c r="CP370" s="29" t="str">
        <f>_xlfn.XLOOKUP($C370,'[3]BIS Feb-26'!$C:$C,'[3]BIS Feb-26'!AI:AI,"",0)</f>
        <v>1290</v>
      </c>
      <c r="CQ370" s="29" t="str">
        <f>_xlfn.XLOOKUP($C370,'[3]BIS Feb-26'!$C:$C,'[3]BIS Feb-26'!AJ:AJ,"",0)</f>
        <v>1000</v>
      </c>
      <c r="CR370" s="29" t="str">
        <f>_xlfn.XLOOKUP($C370,'[3]BIS Feb-26'!$C:$C,'[3]BIS Feb-26'!AK:AK,"",0)</f>
        <v>1290</v>
      </c>
      <c r="CS370" s="29" t="str">
        <f>_xlfn.XLOOKUP($C370,'[3]BIS Feb-26'!$C:$C,'[3]BIS Feb-26'!AL:AL,"",0)</f>
        <v>1290</v>
      </c>
      <c r="CT370" s="29">
        <f>_xlfn.XLOOKUP($C370,'[3]BIS Feb-26'!$C:$C,'[3]BIS Feb-26'!AM:AM,"",0)</f>
        <v>0</v>
      </c>
      <c r="CU370" s="28">
        <f>_xlfn.XLOOKUP($C370,'[3]BIS Feb-26'!$C:$C,'[3]BIS Feb-26'!AN:AN,"",0)</f>
        <v>0</v>
      </c>
      <c r="CV370" s="28">
        <f>_xlfn.XLOOKUP($C370,'[3]BIS Feb-26'!$C:$C,'[3]BIS Feb-26'!AO:AO,"",0)</f>
        <v>0</v>
      </c>
      <c r="CW370" s="28">
        <f>_xlfn.XLOOKUP($C370,'[3]BIS Feb-26'!$C:$C,'[3]BIS Feb-26'!AP:AP,"",0)</f>
        <v>0</v>
      </c>
      <c r="CX370" s="28">
        <f>_xlfn.XLOOKUP($C370,'[3]BIS Feb-26'!$C:$C,'[3]BIS Feb-26'!AQ:AQ,"",0)</f>
        <v>0</v>
      </c>
      <c r="CY370" s="28">
        <f>_xlfn.XLOOKUP($C370,'[3]BIS Feb-26'!$C:$C,'[3]BIS Feb-26'!AR:AR,"",0)</f>
        <v>0</v>
      </c>
      <c r="CZ370" s="28">
        <f>_xlfn.XLOOKUP($C370,'[3]BIS Feb-26'!$C:$C,'[3]BIS Feb-26'!AS:AS,"",0)</f>
        <v>0</v>
      </c>
      <c r="DA370" s="28">
        <f>_xlfn.XLOOKUP($C370,'[3]BIS Feb-26'!$C:$C,'[3]BIS Feb-26'!AT:AT,"",0)</f>
        <v>0</v>
      </c>
      <c r="DB370" s="28">
        <f>_xlfn.XLOOKUP($C370,'[3]BIS Feb-26'!$C:$C,'[3]BIS Feb-26'!AU:AU,"",0)</f>
        <v>0</v>
      </c>
      <c r="DC370" s="28">
        <f>_xlfn.XLOOKUP($C370,'[3]BIS Feb-26'!$C:$C,'[3]BIS Feb-26'!AV:AV,"",0)</f>
        <v>0</v>
      </c>
      <c r="DD370" s="11">
        <f>_xlfn.XLOOKUP($C370,'[3]BIS Feb-26'!$C:$C,'[3]BIS Feb-26'!AW:AW,"",0)</f>
        <v>0</v>
      </c>
      <c r="DE370" s="11">
        <f>_xlfn.XLOOKUP($C370,'[3]BIS Feb-26'!$C:$C,'[3]BIS Feb-26'!AX:AX,"",0)</f>
        <v>0</v>
      </c>
      <c r="DF370" s="11">
        <f>_xlfn.XLOOKUP($C370,'[3]BIS Feb-26'!$C:$C,'[3]BIS Feb-26'!AY:AY,"",0)</f>
        <v>0</v>
      </c>
      <c r="DG370" s="11">
        <f t="shared" ca="1" si="144"/>
        <v>9</v>
      </c>
      <c r="DH370" s="11">
        <f t="shared" ca="1" si="145"/>
        <v>0</v>
      </c>
      <c r="DI370" s="11">
        <f t="shared" ca="1" si="146"/>
        <v>0</v>
      </c>
      <c r="DJ370" s="11" t="str">
        <f>_xlfn.XLOOKUP($C370,'[3]Active Customer Assets'!$D:$D,'[3]Active Customer Assets'!I:I,"",0)</f>
        <v>B (Below 100% potential spares purchased)</v>
      </c>
      <c r="DK370" s="28">
        <f>_xlfn.XLOOKUP($C370,'[3]Active Customer Assets'!$D:$D,'[3]Active Customer Assets'!J:J,"",0)</f>
        <v>45360.715277777803</v>
      </c>
      <c r="DL370" s="28">
        <f>_xlfn.XLOOKUP($C370,'[3]Active Customer Assets'!$D:$D,'[3]Active Customer Assets'!K:K,"",0)</f>
        <v>45349.229166666701</v>
      </c>
      <c r="DM370" s="28">
        <f>_xlfn.XLOOKUP($C370,'[3]Active Customer Assets'!$D:$D,'[3]Active Customer Assets'!L:L,"",0)</f>
        <v>46098.685891203699</v>
      </c>
      <c r="DN370" s="21">
        <f>_xlfn.XLOOKUP($C370,'[3]Active Customer Assets'!$D:$D,'[3]Active Customer Assets'!M:M,"",0)</f>
        <v>210</v>
      </c>
      <c r="DO370" s="28">
        <f>_xlfn.XLOOKUP($C370,'[3]Active Customer Assets'!$D:$D,'[3]Active Customer Assets'!N:N,"",0)</f>
        <v>0</v>
      </c>
      <c r="DP370" s="28">
        <f>_xlfn.XLOOKUP($C370,'[3]Active Customer Assets'!$D:$D,'[3]Active Customer Assets'!O:O,"",0)</f>
        <v>0</v>
      </c>
      <c r="DQ370" s="28" t="str">
        <f>_xlfn.XLOOKUP($C370,'[3]Active Customer Assets'!$D:$D,'[3]Active Customer Assets'!P:P,"",0)</f>
        <v>Air lube</v>
      </c>
      <c r="DR370" s="28">
        <f>_xlfn.XLOOKUP($C370,'[3]Active Customer Assets'!$D:$D,'[3]Active Customer Assets'!Q:Q,"",0)</f>
        <v>45360</v>
      </c>
      <c r="DS370" s="28">
        <f>_xlfn.XLOOKUP($C370,'[3]Active Customer Assets'!$D:$D,'[3]Active Customer Assets'!R:R,"",0)</f>
        <v>45360</v>
      </c>
      <c r="DT370" s="28">
        <f>_xlfn.XLOOKUP($C370,'[3]Active Customer Assets'!$D:$D,'[3]Active Customer Assets'!S:S,"",0)</f>
        <v>45360</v>
      </c>
      <c r="DU370" s="28">
        <f>_xlfn.XLOOKUP($C370,'[3]Active Customer Assets'!$D:$D,'[3]Active Customer Assets'!T:T,"",0)</f>
        <v>45360</v>
      </c>
      <c r="DV370" s="28">
        <f>_xlfn.XLOOKUP($C370,'[3]Active Customer Assets'!$D:$D,'[3]Active Customer Assets'!U:U,"",0)</f>
        <v>45360</v>
      </c>
      <c r="DW370" s="28">
        <f>_xlfn.XLOOKUP($C370,'[3]Active Customer Assets'!$D:$D,'[3]Active Customer Assets'!V:V,"",0)</f>
        <v>45360</v>
      </c>
      <c r="DX370" s="28">
        <f>_xlfn.XLOOKUP($C370,'[3]Active Customer Assets'!$D:$D,'[3]Active Customer Assets'!W:W,"",0)</f>
        <v>45635</v>
      </c>
      <c r="DY370" s="28">
        <f>_xlfn.XLOOKUP($C370,'[3]Active Customer Assets'!$D:$D,'[3]Active Customer Assets'!X:X,"",0)</f>
        <v>45360</v>
      </c>
      <c r="DZ370" s="28">
        <f>_xlfn.XLOOKUP($C370,'[3]Active Customer Assets'!$D:$D,'[3]Active Customer Assets'!Y:Y,"",0)</f>
        <v>45635</v>
      </c>
      <c r="EA370" s="28" t="str">
        <f>_xlfn.XLOOKUP($C370,'[3]Active Customer Assets'!$D:$D,'[3]Active Customer Assets'!Z:Z,"",0)</f>
        <v>290</v>
      </c>
      <c r="EB370" s="28" t="str">
        <f>_xlfn.XLOOKUP($C370,'[3]Active Customer Assets'!$D:$D,'[3]Active Customer Assets'!AA:AA,"",0)</f>
        <v>290</v>
      </c>
      <c r="EC370" s="28" t="str">
        <f>_xlfn.XLOOKUP($C370,'[3]Active Customer Assets'!$D:$D,'[3]Active Customer Assets'!AB:AB,"",0)</f>
        <v>290</v>
      </c>
      <c r="ED370" s="28" t="str">
        <f>_xlfn.XLOOKUP($C370,'[3]Active Customer Assets'!$D:$D,'[3]Active Customer Assets'!AC:AC,"",0)</f>
        <v>290</v>
      </c>
      <c r="EE370" s="28" t="str">
        <f>_xlfn.XLOOKUP($C370,'[3]Active Customer Assets'!$D:$D,'[3]Active Customer Assets'!AD:AD,"",0)</f>
        <v>290</v>
      </c>
      <c r="EF370" s="28" t="str">
        <f>_xlfn.XLOOKUP($C370,'[3]Active Customer Assets'!$D:$D,'[3]Active Customer Assets'!AE:AE,"",0)</f>
        <v>1290</v>
      </c>
      <c r="EG370" s="28" t="str">
        <f>_xlfn.XLOOKUP($C370,'[3]Active Customer Assets'!$D:$D,'[3]Active Customer Assets'!AF:AF,"",0)</f>
        <v>1000</v>
      </c>
      <c r="EH370" s="28" t="str">
        <f>_xlfn.XLOOKUP($C370,'[3]Active Customer Assets'!$D:$D,'[3]Active Customer Assets'!AG:AG,"",0)</f>
        <v>1290</v>
      </c>
      <c r="EI370" s="28" t="str">
        <f>_xlfn.XLOOKUP($C370,'[3]Active Customer Assets'!$D:$D,'[3]Active Customer Assets'!AH:AH,"",0)</f>
        <v>1290</v>
      </c>
      <c r="EJ370" s="21">
        <f>_xlfn.XLOOKUP($C370,'[3]Active Customer Assets'!$D:$D,'[3]Active Customer Assets'!AI:AI,"",0)</f>
        <v>0</v>
      </c>
      <c r="EK370" s="35" t="str">
        <f>[3]!tbl_DPSAC[[#This Row],[Unit Status]]</f>
        <v>Active</v>
      </c>
    </row>
    <row r="371" spans="1:141" x14ac:dyDescent="0.15">
      <c r="A371" s="11">
        <f>ROW(tbl_DPSAC[[#This Row],[Sl. No.]])-1</f>
        <v>370</v>
      </c>
      <c r="B371" s="12" t="s">
        <v>136</v>
      </c>
      <c r="C371" s="12" t="s">
        <v>2021</v>
      </c>
      <c r="D371" s="12" t="s">
        <v>1491</v>
      </c>
      <c r="E371" s="12" t="s">
        <v>1492</v>
      </c>
      <c r="F371" s="12" t="s">
        <v>161</v>
      </c>
      <c r="G371" s="13" t="s">
        <v>2022</v>
      </c>
      <c r="H371" s="13" t="str">
        <f>_xlfn.XLOOKUP(C371,'[1]E&amp;DPSAC'!$K:$K,'[1]E&amp;DPSAC'!$E:$E,,0)</f>
        <v>CHAS BOKARO</v>
      </c>
      <c r="I371" s="13"/>
      <c r="J371" s="13">
        <v>9234869985</v>
      </c>
      <c r="K371" s="13">
        <v>9264207575</v>
      </c>
      <c r="L371" s="12" t="str">
        <f t="shared" ca="1" si="126"/>
        <v>Warranty</v>
      </c>
      <c r="M371" s="14">
        <v>45366</v>
      </c>
      <c r="N371" s="15">
        <v>24</v>
      </c>
      <c r="O371" s="14">
        <f t="shared" si="149"/>
        <v>46112</v>
      </c>
      <c r="P371" s="11" t="s">
        <v>213</v>
      </c>
      <c r="Q371" s="19" t="str">
        <f>_xlfn.XLOOKUP(C371,'[2]Sch Calls'!$R:$R,'[2]Sch Calls'!$F:$F,"",0)</f>
        <v>CC-01967264</v>
      </c>
      <c r="R371" s="18">
        <f>_xlfn.XLOOKUP(C371,'[2]Sch Calls'!$R:$R,'[2]Sch Calls'!$A:$A,"",0)</f>
        <v>46059.532314814802</v>
      </c>
      <c r="S371" s="17">
        <f>_xlfn.XLOOKUP(C371,'[2]Sch Calls'!$R:$R,'[2]Sch Calls'!$B:$B,"",0)</f>
        <v>3386</v>
      </c>
      <c r="T371" s="18">
        <f>_xlfn.XLOOKUP(C371,'[1]E&amp;DPSAC'!$K:$K,'[1]E&amp;DPSAC'!$W:$W,"",0)</f>
        <v>46059</v>
      </c>
      <c r="U371" s="17">
        <f>_xlfn.XLOOKUP(C371,'[1]E&amp;DPSAC'!$K:$K,'[1]E&amp;DPSAC'!$Z:$Z,"",0)</f>
        <v>3386</v>
      </c>
      <c r="V371" s="17">
        <f>_xlfn.XLOOKUP(C371,'[2]1. All Calls'!$R:$R,'[2]1. All Calls'!$B:$B,"",0)</f>
        <v>3463</v>
      </c>
      <c r="W371" s="20">
        <f>_xlfn.XLOOKUP(C371,'[2]1. All Calls'!$R:$R,'[2]1. All Calls'!$A:$A,"",0)</f>
        <v>46098.692083333299</v>
      </c>
      <c r="X371" s="17" t="str">
        <f>_xlfn.XLOOKUP(C371,'[2]Sch Calls'!$R:$R,'[2]Sch Calls'!$AB:$AB,"",0)</f>
        <v>Attend the site for shedule service so following Job are done Oil drain from tank and cooler after cranking two times again Oil drain from tank and cooler total drain oil is 37 liter after change parts oil topped in tank with one dead Crank 40 litters oil filter 2 nos after shedule service done than start the unit running good condition no air leakeag no oil leakage unit running satisfaction</v>
      </c>
      <c r="Y371" s="17">
        <f t="shared" si="127"/>
        <v>673</v>
      </c>
      <c r="Z371" s="17" t="str">
        <f t="shared" si="128"/>
        <v>Done</v>
      </c>
      <c r="AA371" s="21">
        <f t="shared" ca="1" si="129"/>
        <v>41.467685185198206</v>
      </c>
      <c r="AB371" s="21" t="str">
        <f t="shared" ca="1" si="130"/>
        <v>Done</v>
      </c>
      <c r="AC371" s="11">
        <f ca="1">tbl_DPSAC[[#This Row],[Current Month Due Count]]</f>
        <v>0</v>
      </c>
      <c r="AD371" s="11">
        <f ca="1">tbl_DPSAC[[#This Row],[Next Month Due2]]</f>
        <v>0</v>
      </c>
      <c r="AE371" s="11"/>
      <c r="AF371" s="11">
        <v>2</v>
      </c>
      <c r="AG371" s="17">
        <f t="shared" ca="1" si="131"/>
        <v>3468</v>
      </c>
      <c r="AH371" s="11" t="s">
        <v>2023</v>
      </c>
      <c r="AI371" s="11" t="s">
        <v>2024</v>
      </c>
      <c r="AJ371" s="11" t="s">
        <v>2025</v>
      </c>
      <c r="AK371" s="11" t="s">
        <v>2026</v>
      </c>
      <c r="AL371" s="11" t="s">
        <v>2027</v>
      </c>
      <c r="AM371" s="11" t="s">
        <v>2028</v>
      </c>
      <c r="AN371" s="11" t="s">
        <v>2029</v>
      </c>
      <c r="AO371" s="11">
        <v>0</v>
      </c>
      <c r="AP371" s="11">
        <v>0</v>
      </c>
      <c r="AQ371" s="11">
        <v>0</v>
      </c>
      <c r="AR371" s="11">
        <v>0</v>
      </c>
      <c r="AS371" s="11">
        <v>0</v>
      </c>
      <c r="AT371" s="11">
        <v>0</v>
      </c>
      <c r="AU371" s="11">
        <v>0</v>
      </c>
      <c r="AV371" s="11">
        <v>0</v>
      </c>
      <c r="AW371" s="11">
        <v>0</v>
      </c>
      <c r="AX371" s="11" t="str">
        <f t="shared" ref="AX371:AX434" ca="1" si="150">IF(COUNTIF(AY371:BW371,"&lt;0")=0,"No Service Dues",CONCATENATE(COUNTIF(AY371:BW371,"&lt;0")," Service Due"))</f>
        <v>No Service Dues</v>
      </c>
      <c r="AY371" s="17">
        <v>3386</v>
      </c>
      <c r="AZ371" s="22">
        <v>46059</v>
      </c>
      <c r="BA371" s="17" t="s">
        <v>2030</v>
      </c>
      <c r="BB371" s="17">
        <v>2421</v>
      </c>
      <c r="BC371" s="22">
        <v>45813</v>
      </c>
      <c r="BD371" s="17" t="s">
        <v>2031</v>
      </c>
      <c r="BE371" s="17">
        <v>3386</v>
      </c>
      <c r="BF371" s="22">
        <v>46059</v>
      </c>
      <c r="BG371" s="17" t="s">
        <v>2030</v>
      </c>
      <c r="BH371" s="17">
        <v>3386</v>
      </c>
      <c r="BI371" s="22">
        <v>46059</v>
      </c>
      <c r="BJ371" s="17" t="s">
        <v>2030</v>
      </c>
      <c r="BK371" s="17">
        <v>2421</v>
      </c>
      <c r="BL371" s="22">
        <v>45813</v>
      </c>
      <c r="BM371" s="17" t="s">
        <v>2031</v>
      </c>
      <c r="BN371" s="23">
        <f t="shared" si="133"/>
        <v>46239</v>
      </c>
      <c r="BO371" s="23">
        <f t="shared" si="134"/>
        <v>45993</v>
      </c>
      <c r="BP371" s="23">
        <f t="shared" si="135"/>
        <v>46239</v>
      </c>
      <c r="BQ371" s="23">
        <f t="shared" si="136"/>
        <v>46239</v>
      </c>
      <c r="BR371" s="23">
        <f t="shared" si="147"/>
        <v>46178</v>
      </c>
      <c r="BS371" s="24">
        <f t="shared" ca="1" si="137"/>
        <v>668</v>
      </c>
      <c r="BT371" s="25">
        <f t="shared" ca="1" si="138"/>
        <v>453</v>
      </c>
      <c r="BU371" s="25">
        <f t="shared" ca="1" si="139"/>
        <v>668</v>
      </c>
      <c r="BV371" s="25">
        <f t="shared" ca="1" si="140"/>
        <v>668</v>
      </c>
      <c r="BW371" s="25">
        <f t="shared" ca="1" si="141"/>
        <v>453</v>
      </c>
      <c r="BX371" s="26"/>
      <c r="BY371" s="11">
        <f t="shared" ca="1" si="142"/>
        <v>1</v>
      </c>
      <c r="BZ371" s="11">
        <f t="shared" ca="1" si="148"/>
        <v>0</v>
      </c>
      <c r="CA371" s="11">
        <f t="shared" ca="1" si="143"/>
        <v>0</v>
      </c>
      <c r="CB371" s="28">
        <f>_xlfn.XLOOKUP($C371,'[3]BIS Feb-26'!$C:$C,'[3]BIS Feb-26'!U:U,"",0)</f>
        <v>46058.770833333299</v>
      </c>
      <c r="CC371" s="28">
        <f>_xlfn.XLOOKUP($C371,'[3]BIS Feb-26'!$C:$C,'[3]BIS Feb-26'!V:V,"",0)</f>
        <v>45812.770833333299</v>
      </c>
      <c r="CD371" s="28">
        <f>_xlfn.XLOOKUP($C371,'[3]BIS Feb-26'!$C:$C,'[3]BIS Feb-26'!W:W,"",0)</f>
        <v>45812.770833333299</v>
      </c>
      <c r="CE371" s="28">
        <f>_xlfn.XLOOKUP($C371,'[3]BIS Feb-26'!$C:$C,'[3]BIS Feb-26'!X:X,"",0)</f>
        <v>46058.770833333299</v>
      </c>
      <c r="CF371" s="28">
        <f>_xlfn.XLOOKUP($C371,'[3]BIS Feb-26'!$C:$C,'[3]BIS Feb-26'!Y:Y,"",0)</f>
        <v>46058.770833333299</v>
      </c>
      <c r="CG371" s="28">
        <f>_xlfn.XLOOKUP($C371,'[3]BIS Feb-26'!$C:$C,'[3]BIS Feb-26'!Z:Z,"",0)</f>
        <v>45812.770833333299</v>
      </c>
      <c r="CH371" s="28">
        <f>_xlfn.XLOOKUP($C371,'[3]BIS Feb-26'!$C:$C,'[3]BIS Feb-26'!AA:AA,"",0)</f>
        <v>45812.770833333299</v>
      </c>
      <c r="CI371" s="28">
        <f>_xlfn.XLOOKUP($C371,'[3]BIS Feb-26'!$C:$C,'[3]BIS Feb-26'!AB:AB,"",0)</f>
        <v>45812.770833333299</v>
      </c>
      <c r="CJ371" s="28">
        <f>_xlfn.XLOOKUP($C371,'[3]BIS Feb-26'!$C:$C,'[3]BIS Feb-26'!AC:AC,"",0)</f>
        <v>45812.770833333299</v>
      </c>
      <c r="CK371" s="29" t="str">
        <f>_xlfn.XLOOKUP($C371,'[3]BIS Feb-26'!$C:$C,'[3]BIS Feb-26'!AD:AD,"",0)</f>
        <v>500</v>
      </c>
      <c r="CL371" s="29" t="str">
        <f>_xlfn.XLOOKUP($C371,'[3]BIS Feb-26'!$C:$C,'[3]BIS Feb-26'!AE:AE,"",0)</f>
        <v>300</v>
      </c>
      <c r="CM371" s="29" t="str">
        <f>_xlfn.XLOOKUP($C371,'[3]BIS Feb-26'!$C:$C,'[3]BIS Feb-26'!AF:AF,"",0)</f>
        <v>300</v>
      </c>
      <c r="CN371" s="29" t="str">
        <f>_xlfn.XLOOKUP($C371,'[3]BIS Feb-26'!$C:$C,'[3]BIS Feb-26'!AG:AG,"",0)</f>
        <v>500</v>
      </c>
      <c r="CO371" s="29" t="str">
        <f>_xlfn.XLOOKUP($C371,'[3]BIS Feb-26'!$C:$C,'[3]BIS Feb-26'!AH:AH,"",0)</f>
        <v>500</v>
      </c>
      <c r="CP371" s="29" t="str">
        <f>_xlfn.XLOOKUP($C371,'[3]BIS Feb-26'!$C:$C,'[3]BIS Feb-26'!AI:AI,"",0)</f>
        <v>1500</v>
      </c>
      <c r="CQ371" s="29" t="str">
        <f>_xlfn.XLOOKUP($C371,'[3]BIS Feb-26'!$C:$C,'[3]BIS Feb-26'!AJ:AJ,"",0)</f>
        <v>1000</v>
      </c>
      <c r="CR371" s="29" t="str">
        <f>_xlfn.XLOOKUP($C371,'[3]BIS Feb-26'!$C:$C,'[3]BIS Feb-26'!AK:AK,"",0)</f>
        <v>1500</v>
      </c>
      <c r="CS371" s="29" t="str">
        <f>_xlfn.XLOOKUP($C371,'[3]BIS Feb-26'!$C:$C,'[3]BIS Feb-26'!AL:AL,"",0)</f>
        <v>3000</v>
      </c>
      <c r="CT371" s="29">
        <f>_xlfn.XLOOKUP($C371,'[3]BIS Feb-26'!$C:$C,'[3]BIS Feb-26'!AM:AM,"",0)</f>
        <v>6</v>
      </c>
      <c r="CU371" s="28">
        <f>_xlfn.XLOOKUP($C371,'[3]BIS Feb-26'!$C:$C,'[3]BIS Feb-26'!AN:AN,"",0)</f>
        <v>46142</v>
      </c>
      <c r="CV371" s="28">
        <f>_xlfn.XLOOKUP($C371,'[3]BIS Feb-26'!$C:$C,'[3]BIS Feb-26'!AO:AO,"",0)</f>
        <v>45992</v>
      </c>
      <c r="CW371" s="28">
        <f>_xlfn.XLOOKUP($C371,'[3]BIS Feb-26'!$C:$C,'[3]BIS Feb-26'!AP:AP,"",0)</f>
        <v>45992</v>
      </c>
      <c r="CX371" s="28">
        <f>_xlfn.XLOOKUP($C371,'[3]BIS Feb-26'!$C:$C,'[3]BIS Feb-26'!AQ:AQ,"",0)</f>
        <v>46142</v>
      </c>
      <c r="CY371" s="28">
        <f>_xlfn.XLOOKUP($C371,'[3]BIS Feb-26'!$C:$C,'[3]BIS Feb-26'!AR:AR,"",0)</f>
        <v>46142</v>
      </c>
      <c r="CZ371" s="28">
        <f>_xlfn.XLOOKUP($C371,'[3]BIS Feb-26'!$C:$C,'[3]BIS Feb-26'!AS:AS,"",0)</f>
        <v>46082</v>
      </c>
      <c r="DA371" s="28">
        <f>_xlfn.XLOOKUP($C371,'[3]BIS Feb-26'!$C:$C,'[3]BIS Feb-26'!AT:AT,"",0)</f>
        <v>46177</v>
      </c>
      <c r="DB371" s="28">
        <f>_xlfn.XLOOKUP($C371,'[3]BIS Feb-26'!$C:$C,'[3]BIS Feb-26'!AU:AU,"",0)</f>
        <v>45992</v>
      </c>
      <c r="DC371" s="28">
        <f>_xlfn.XLOOKUP($C371,'[3]BIS Feb-26'!$C:$C,'[3]BIS Feb-26'!AV:AV,"",0)</f>
        <v>46177</v>
      </c>
      <c r="DD371" s="11">
        <f>_xlfn.XLOOKUP($C371,'[3]BIS Feb-26'!$C:$C,'[3]BIS Feb-26'!AW:AW,"",0)</f>
        <v>1</v>
      </c>
      <c r="DE371" s="11">
        <f>_xlfn.XLOOKUP($C371,'[3]BIS Feb-26'!$C:$C,'[3]BIS Feb-26'!AX:AX,"",0)</f>
        <v>0</v>
      </c>
      <c r="DF371" s="11">
        <f>_xlfn.XLOOKUP($C371,'[3]BIS Feb-26'!$C:$C,'[3]BIS Feb-26'!AY:AY,"",0)</f>
        <v>1</v>
      </c>
      <c r="DG371" s="11">
        <f t="shared" ca="1" si="144"/>
        <v>3</v>
      </c>
      <c r="DH371" s="11">
        <f t="shared" ca="1" si="145"/>
        <v>1</v>
      </c>
      <c r="DI371" s="11">
        <f t="shared" ca="1" si="146"/>
        <v>3</v>
      </c>
      <c r="DJ371" s="11" t="str">
        <f>_xlfn.XLOOKUP($C371,'[3]Active Customer Assets'!$D:$D,'[3]Active Customer Assets'!I:I,"",0)</f>
        <v>B (Below 100% potential spares purchased)</v>
      </c>
      <c r="DK371" s="28">
        <f>_xlfn.XLOOKUP($C371,'[3]Active Customer Assets'!$D:$D,'[3]Active Customer Assets'!J:J,"",0)</f>
        <v>45366.634722222203</v>
      </c>
      <c r="DL371" s="28">
        <f>_xlfn.XLOOKUP($C371,'[3]Active Customer Assets'!$D:$D,'[3]Active Customer Assets'!K:K,"",0)</f>
        <v>45293.229166666701</v>
      </c>
      <c r="DM371" s="28">
        <f>_xlfn.XLOOKUP($C371,'[3]Active Customer Assets'!$D:$D,'[3]Active Customer Assets'!L:L,"",0)</f>
        <v>46098.692951388897</v>
      </c>
      <c r="DN371" s="21">
        <f>_xlfn.XLOOKUP($C371,'[3]Active Customer Assets'!$D:$D,'[3]Active Customer Assets'!M:M,"",0)</f>
        <v>3463</v>
      </c>
      <c r="DO371" s="28">
        <f>_xlfn.XLOOKUP($C371,'[3]Active Customer Assets'!$D:$D,'[3]Active Customer Assets'!N:N,"",0)</f>
        <v>0</v>
      </c>
      <c r="DP371" s="28">
        <f>_xlfn.XLOOKUP($C371,'[3]Active Customer Assets'!$D:$D,'[3]Active Customer Assets'!O:O,"",0)</f>
        <v>0</v>
      </c>
      <c r="DQ371" s="28" t="str">
        <f>_xlfn.XLOOKUP($C371,'[3]Active Customer Assets'!$D:$D,'[3]Active Customer Assets'!P:P,"",0)</f>
        <v>Air lube Plus</v>
      </c>
      <c r="DR371" s="28">
        <f>_xlfn.XLOOKUP($C371,'[3]Active Customer Assets'!$D:$D,'[3]Active Customer Assets'!Q:Q,"",0)</f>
        <v>46059</v>
      </c>
      <c r="DS371" s="28">
        <f>_xlfn.XLOOKUP($C371,'[3]Active Customer Assets'!$D:$D,'[3]Active Customer Assets'!R:R,"",0)</f>
        <v>46059</v>
      </c>
      <c r="DT371" s="28">
        <f>_xlfn.XLOOKUP($C371,'[3]Active Customer Assets'!$D:$D,'[3]Active Customer Assets'!S:S,"",0)</f>
        <v>46059</v>
      </c>
      <c r="DU371" s="28">
        <f>_xlfn.XLOOKUP($C371,'[3]Active Customer Assets'!$D:$D,'[3]Active Customer Assets'!T:T,"",0)</f>
        <v>46059</v>
      </c>
      <c r="DV371" s="28">
        <f>_xlfn.XLOOKUP($C371,'[3]Active Customer Assets'!$D:$D,'[3]Active Customer Assets'!U:U,"",0)</f>
        <v>46059</v>
      </c>
      <c r="DW371" s="28">
        <f>_xlfn.XLOOKUP($C371,'[3]Active Customer Assets'!$D:$D,'[3]Active Customer Assets'!V:V,"",0)</f>
        <v>45813</v>
      </c>
      <c r="DX371" s="28">
        <f>_xlfn.XLOOKUP($C371,'[3]Active Customer Assets'!$D:$D,'[3]Active Customer Assets'!W:W,"",0)</f>
        <v>46059</v>
      </c>
      <c r="DY371" s="28">
        <f>_xlfn.XLOOKUP($C371,'[3]Active Customer Assets'!$D:$D,'[3]Active Customer Assets'!X:X,"",0)</f>
        <v>45813</v>
      </c>
      <c r="DZ371" s="28">
        <f>_xlfn.XLOOKUP($C371,'[3]Active Customer Assets'!$D:$D,'[3]Active Customer Assets'!Y:Y,"",0)</f>
        <v>45813</v>
      </c>
      <c r="EA371" s="28" t="str">
        <f>_xlfn.XLOOKUP($C371,'[3]Active Customer Assets'!$D:$D,'[3]Active Customer Assets'!Z:Z,"",0)</f>
        <v>468</v>
      </c>
      <c r="EB371" s="28" t="str">
        <f>_xlfn.XLOOKUP($C371,'[3]Active Customer Assets'!$D:$D,'[3]Active Customer Assets'!AA:AA,"",0)</f>
        <v>673</v>
      </c>
      <c r="EC371" s="28" t="str">
        <f>_xlfn.XLOOKUP($C371,'[3]Active Customer Assets'!$D:$D,'[3]Active Customer Assets'!AB:AB,"",0)</f>
        <v>673</v>
      </c>
      <c r="ED371" s="28" t="str">
        <f>_xlfn.XLOOKUP($C371,'[3]Active Customer Assets'!$D:$D,'[3]Active Customer Assets'!AC:AC,"",0)</f>
        <v>673</v>
      </c>
      <c r="EE371" s="28" t="str">
        <f>_xlfn.XLOOKUP($C371,'[3]Active Customer Assets'!$D:$D,'[3]Active Customer Assets'!AD:AD,"",0)</f>
        <v>673</v>
      </c>
      <c r="EF371" s="28" t="str">
        <f>_xlfn.XLOOKUP($C371,'[3]Active Customer Assets'!$D:$D,'[3]Active Customer Assets'!AE:AE,"",0)</f>
        <v>458</v>
      </c>
      <c r="EG371" s="28" t="str">
        <f>_xlfn.XLOOKUP($C371,'[3]Active Customer Assets'!$D:$D,'[3]Active Customer Assets'!AF:AF,"",0)</f>
        <v>1000</v>
      </c>
      <c r="EH371" s="28" t="str">
        <f>_xlfn.XLOOKUP($C371,'[3]Active Customer Assets'!$D:$D,'[3]Active Customer Assets'!AG:AG,"",0)</f>
        <v>468</v>
      </c>
      <c r="EI371" s="28" t="str">
        <f>_xlfn.XLOOKUP($C371,'[3]Active Customer Assets'!$D:$D,'[3]Active Customer Assets'!AH:AH,"",0)</f>
        <v>1968</v>
      </c>
      <c r="EJ371" s="21">
        <f>_xlfn.XLOOKUP($C371,'[3]Active Customer Assets'!$D:$D,'[3]Active Customer Assets'!AI:AI,"",0)</f>
        <v>4</v>
      </c>
      <c r="EK371" s="35" t="str">
        <f>[3]!tbl_DPSAC[[#This Row],[Unit Status]]</f>
        <v>Active</v>
      </c>
    </row>
    <row r="372" spans="1:141" x14ac:dyDescent="0.15">
      <c r="A372" s="11">
        <f>ROW(tbl_DPSAC[[#This Row],[Sl. No.]])-1</f>
        <v>371</v>
      </c>
      <c r="B372" s="12" t="s">
        <v>136</v>
      </c>
      <c r="C372" s="12" t="s">
        <v>2032</v>
      </c>
      <c r="D372" s="12" t="s">
        <v>138</v>
      </c>
      <c r="E372" s="12" t="s">
        <v>1232</v>
      </c>
      <c r="F372" s="12" t="s">
        <v>161</v>
      </c>
      <c r="G372" s="13" t="s">
        <v>2033</v>
      </c>
      <c r="H372" s="13" t="str">
        <f>_xlfn.XLOOKUP(C372,'[1]E&amp;DPSAC'!$K:$K,'[1]E&amp;DPSAC'!$E:$E,,0)</f>
        <v>DEOGRAH</v>
      </c>
      <c r="I372" s="13"/>
      <c r="J372" s="13">
        <v>8969595423</v>
      </c>
      <c r="K372" s="13" t="s">
        <v>143</v>
      </c>
      <c r="L372" s="12" t="str">
        <f t="shared" ca="1" si="126"/>
        <v>Warranty</v>
      </c>
      <c r="M372" s="14">
        <v>45367</v>
      </c>
      <c r="N372" s="15">
        <v>24</v>
      </c>
      <c r="O372" s="14">
        <f t="shared" si="149"/>
        <v>46112</v>
      </c>
      <c r="P372" s="11" t="s">
        <v>213</v>
      </c>
      <c r="Q372" s="19" t="str">
        <f>_xlfn.XLOOKUP(C372,'[2]Sch Calls'!$R:$R,'[2]Sch Calls'!$F:$F,"",0)</f>
        <v>CC-01292698</v>
      </c>
      <c r="R372" s="18">
        <f>_xlfn.XLOOKUP(C372,'[2]Sch Calls'!$R:$R,'[2]Sch Calls'!$A:$A,"",0)</f>
        <v>45442.686111111114</v>
      </c>
      <c r="S372" s="17">
        <f>_xlfn.XLOOKUP(C372,'[2]Sch Calls'!$R:$R,'[2]Sch Calls'!$B:$B,"",0)</f>
        <v>510</v>
      </c>
      <c r="T372" s="18">
        <f>_xlfn.XLOOKUP(C372,'[1]E&amp;DPSAC'!$K:$K,'[1]E&amp;DPSAC'!$W:$W,"",0)</f>
        <v>45742</v>
      </c>
      <c r="U372" s="17">
        <f>_xlfn.XLOOKUP(C372,'[1]E&amp;DPSAC'!$K:$K,'[1]E&amp;DPSAC'!$Z:$Z,"",0)</f>
        <v>829</v>
      </c>
      <c r="V372" s="17">
        <f>_xlfn.XLOOKUP(C372,'[2]1. All Calls'!$R:$R,'[2]1. All Calls'!$B:$B,"",0)</f>
        <v>1440</v>
      </c>
      <c r="W372" s="20">
        <f>_xlfn.XLOOKUP(C372,'[2]1. All Calls'!$R:$R,'[2]1. All Calls'!$A:$A,"",0)</f>
        <v>46098.723587963003</v>
      </c>
      <c r="X372" s="17" t="str">
        <f>_xlfn.XLOOKUP(C372,'[2]Sch Calls'!$R:$R,'[2]Sch Calls'!$AB:$AB,"",0)</f>
        <v>service done</v>
      </c>
      <c r="Y372" s="17">
        <f t="shared" si="127"/>
        <v>-180</v>
      </c>
      <c r="Z372" s="17" t="str">
        <f t="shared" si="128"/>
        <v>Due</v>
      </c>
      <c r="AA372" s="21">
        <f t="shared" ca="1" si="129"/>
        <v>658.31388888888614</v>
      </c>
      <c r="AB372" s="21" t="str">
        <f t="shared" ca="1" si="130"/>
        <v>Due</v>
      </c>
      <c r="AC372" s="11">
        <f ca="1">tbl_DPSAC[[#This Row],[Current Month Due Count]]</f>
        <v>0</v>
      </c>
      <c r="AD372" s="11">
        <f ca="1">tbl_DPSAC[[#This Row],[Next Month Due2]]</f>
        <v>0</v>
      </c>
      <c r="AE372" s="11"/>
      <c r="AF372" s="11">
        <v>0</v>
      </c>
      <c r="AG372" s="17">
        <f t="shared" ca="1" si="131"/>
        <v>1440</v>
      </c>
      <c r="AH372" s="11" t="s">
        <v>2034</v>
      </c>
      <c r="AI372" s="11" t="s">
        <v>1603</v>
      </c>
      <c r="AJ372" s="11">
        <v>0</v>
      </c>
      <c r="AK372" s="11">
        <v>0</v>
      </c>
      <c r="AL372" s="11">
        <v>0</v>
      </c>
      <c r="AM372" s="11">
        <v>0</v>
      </c>
      <c r="AN372" s="11">
        <v>0</v>
      </c>
      <c r="AO372" s="11">
        <v>0</v>
      </c>
      <c r="AP372" s="11">
        <v>0</v>
      </c>
      <c r="AQ372" s="11">
        <v>0</v>
      </c>
      <c r="AR372" s="11">
        <v>0</v>
      </c>
      <c r="AS372" s="11">
        <v>0</v>
      </c>
      <c r="AT372" s="11">
        <v>0</v>
      </c>
      <c r="AU372" s="11">
        <v>0</v>
      </c>
      <c r="AV372" s="11">
        <v>0</v>
      </c>
      <c r="AW372" s="11">
        <v>0</v>
      </c>
      <c r="AX372" s="11" t="str">
        <f t="shared" ca="1" si="150"/>
        <v>3 Service Due</v>
      </c>
      <c r="AY372" s="17">
        <v>510</v>
      </c>
      <c r="AZ372" s="22">
        <v>45442</v>
      </c>
      <c r="BA372" s="17" t="s">
        <v>2035</v>
      </c>
      <c r="BB372" s="17">
        <v>1</v>
      </c>
      <c r="BC372" s="22">
        <v>45367</v>
      </c>
      <c r="BD372" s="17" t="s">
        <v>2036</v>
      </c>
      <c r="BE372" s="17">
        <v>510</v>
      </c>
      <c r="BF372" s="22">
        <v>45442</v>
      </c>
      <c r="BG372" s="17" t="s">
        <v>2035</v>
      </c>
      <c r="BH372" s="17">
        <v>510</v>
      </c>
      <c r="BI372" s="22">
        <v>45442</v>
      </c>
      <c r="BJ372" s="17" t="s">
        <v>2035</v>
      </c>
      <c r="BK372" s="17">
        <v>1</v>
      </c>
      <c r="BL372" s="22">
        <v>45367</v>
      </c>
      <c r="BM372" s="17" t="s">
        <v>2036</v>
      </c>
      <c r="BN372" s="23">
        <f t="shared" si="133"/>
        <v>45622</v>
      </c>
      <c r="BO372" s="23">
        <f t="shared" si="134"/>
        <v>45547</v>
      </c>
      <c r="BP372" s="23">
        <f t="shared" si="135"/>
        <v>45622</v>
      </c>
      <c r="BQ372" s="23">
        <f t="shared" si="136"/>
        <v>45622</v>
      </c>
      <c r="BR372" s="23">
        <f t="shared" si="147"/>
        <v>45732</v>
      </c>
      <c r="BS372" s="24">
        <f t="shared" ca="1" si="137"/>
        <v>-180</v>
      </c>
      <c r="BT372" s="25">
        <f t="shared" ca="1" si="138"/>
        <v>61</v>
      </c>
      <c r="BU372" s="25">
        <f t="shared" ca="1" si="139"/>
        <v>-180</v>
      </c>
      <c r="BV372" s="25">
        <f t="shared" ca="1" si="140"/>
        <v>-180</v>
      </c>
      <c r="BW372" s="25">
        <f t="shared" ca="1" si="141"/>
        <v>61</v>
      </c>
      <c r="BX372" s="26"/>
      <c r="BY372" s="11">
        <f t="shared" ca="1" si="142"/>
        <v>5</v>
      </c>
      <c r="BZ372" s="11">
        <f t="shared" ca="1" si="148"/>
        <v>0</v>
      </c>
      <c r="CA372" s="11">
        <f t="shared" ca="1" si="143"/>
        <v>0</v>
      </c>
      <c r="CB372" s="28">
        <f>_xlfn.XLOOKUP($C372,'[3]BIS Feb-26'!$C:$C,'[3]BIS Feb-26'!U:U,"",0)</f>
        <v>45441.770833333299</v>
      </c>
      <c r="CC372" s="28">
        <f>_xlfn.XLOOKUP($C372,'[3]BIS Feb-26'!$C:$C,'[3]BIS Feb-26'!V:V,"",0)</f>
        <v>45441.770833333299</v>
      </c>
      <c r="CD372" s="28">
        <f>_xlfn.XLOOKUP($C372,'[3]BIS Feb-26'!$C:$C,'[3]BIS Feb-26'!W:W,"",0)</f>
        <v>45441.770833333299</v>
      </c>
      <c r="CE372" s="28">
        <f>_xlfn.XLOOKUP($C372,'[3]BIS Feb-26'!$C:$C,'[3]BIS Feb-26'!X:X,"",0)</f>
        <v>45441.770833333299</v>
      </c>
      <c r="CF372" s="28">
        <f>_xlfn.XLOOKUP($C372,'[3]BIS Feb-26'!$C:$C,'[3]BIS Feb-26'!Y:Y,"",0)</f>
        <v>45441.770833333299</v>
      </c>
      <c r="CG372" s="28">
        <f>_xlfn.XLOOKUP($C372,'[3]BIS Feb-26'!$C:$C,'[3]BIS Feb-26'!Z:Z,"",0)</f>
        <v>45441.770833333299</v>
      </c>
      <c r="CH372" s="28">
        <f>_xlfn.XLOOKUP($C372,'[3]BIS Feb-26'!$C:$C,'[3]BIS Feb-26'!AA:AA,"",0)</f>
        <v>45441.770833333299</v>
      </c>
      <c r="CI372" s="28">
        <f>_xlfn.XLOOKUP($C372,'[3]BIS Feb-26'!$C:$C,'[3]BIS Feb-26'!AB:AB,"",0)</f>
        <v>45441.770833333299</v>
      </c>
      <c r="CJ372" s="28">
        <f>_xlfn.XLOOKUP($C372,'[3]BIS Feb-26'!$C:$C,'[3]BIS Feb-26'!AC:AC,"",0)</f>
        <v>45441.770833333299</v>
      </c>
      <c r="CK372" s="29" t="str">
        <f>_xlfn.XLOOKUP($C372,'[3]BIS Feb-26'!$C:$C,'[3]BIS Feb-26'!AD:AD,"",0)</f>
        <v>60</v>
      </c>
      <c r="CL372" s="29" t="str">
        <f>_xlfn.XLOOKUP($C372,'[3]BIS Feb-26'!$C:$C,'[3]BIS Feb-26'!AE:AE,"",0)</f>
        <v>60</v>
      </c>
      <c r="CM372" s="29" t="str">
        <f>_xlfn.XLOOKUP($C372,'[3]BIS Feb-26'!$C:$C,'[3]BIS Feb-26'!AF:AF,"",0)</f>
        <v>60</v>
      </c>
      <c r="CN372" s="29" t="str">
        <f>_xlfn.XLOOKUP($C372,'[3]BIS Feb-26'!$C:$C,'[3]BIS Feb-26'!AG:AG,"",0)</f>
        <v>60</v>
      </c>
      <c r="CO372" s="29" t="str">
        <f>_xlfn.XLOOKUP($C372,'[3]BIS Feb-26'!$C:$C,'[3]BIS Feb-26'!AH:AH,"",0)</f>
        <v>60</v>
      </c>
      <c r="CP372" s="29" t="str">
        <f>_xlfn.XLOOKUP($C372,'[3]BIS Feb-26'!$C:$C,'[3]BIS Feb-26'!AI:AI,"",0)</f>
        <v>60</v>
      </c>
      <c r="CQ372" s="29" t="str">
        <f>_xlfn.XLOOKUP($C372,'[3]BIS Feb-26'!$C:$C,'[3]BIS Feb-26'!AJ:AJ,"",0)</f>
        <v>1000</v>
      </c>
      <c r="CR372" s="29" t="str">
        <f>_xlfn.XLOOKUP($C372,'[3]BIS Feb-26'!$C:$C,'[3]BIS Feb-26'!AK:AK,"",0)</f>
        <v>60</v>
      </c>
      <c r="CS372" s="29" t="str">
        <f>_xlfn.XLOOKUP($C372,'[3]BIS Feb-26'!$C:$C,'[3]BIS Feb-26'!AL:AL,"",0)</f>
        <v>60</v>
      </c>
      <c r="CT372" s="29">
        <f>_xlfn.XLOOKUP($C372,'[3]BIS Feb-26'!$C:$C,'[3]BIS Feb-26'!AM:AM,"",0)</f>
        <v>0</v>
      </c>
      <c r="CU372" s="28">
        <f>_xlfn.XLOOKUP($C372,'[3]BIS Feb-26'!$C:$C,'[3]BIS Feb-26'!AN:AN,"",0)</f>
        <v>0</v>
      </c>
      <c r="CV372" s="28">
        <f>_xlfn.XLOOKUP($C372,'[3]BIS Feb-26'!$C:$C,'[3]BIS Feb-26'!AO:AO,"",0)</f>
        <v>0</v>
      </c>
      <c r="CW372" s="28">
        <f>_xlfn.XLOOKUP($C372,'[3]BIS Feb-26'!$C:$C,'[3]BIS Feb-26'!AP:AP,"",0)</f>
        <v>0</v>
      </c>
      <c r="CX372" s="28">
        <f>_xlfn.XLOOKUP($C372,'[3]BIS Feb-26'!$C:$C,'[3]BIS Feb-26'!AQ:AQ,"",0)</f>
        <v>0</v>
      </c>
      <c r="CY372" s="28">
        <f>_xlfn.XLOOKUP($C372,'[3]BIS Feb-26'!$C:$C,'[3]BIS Feb-26'!AR:AR,"",0)</f>
        <v>0</v>
      </c>
      <c r="CZ372" s="28">
        <f>_xlfn.XLOOKUP($C372,'[3]BIS Feb-26'!$C:$C,'[3]BIS Feb-26'!AS:AS,"",0)</f>
        <v>0</v>
      </c>
      <c r="DA372" s="28">
        <f>_xlfn.XLOOKUP($C372,'[3]BIS Feb-26'!$C:$C,'[3]BIS Feb-26'!AT:AT,"",0)</f>
        <v>0</v>
      </c>
      <c r="DB372" s="28">
        <f>_xlfn.XLOOKUP($C372,'[3]BIS Feb-26'!$C:$C,'[3]BIS Feb-26'!AU:AU,"",0)</f>
        <v>0</v>
      </c>
      <c r="DC372" s="28">
        <f>_xlfn.XLOOKUP($C372,'[3]BIS Feb-26'!$C:$C,'[3]BIS Feb-26'!AV:AV,"",0)</f>
        <v>0</v>
      </c>
      <c r="DD372" s="11">
        <f>_xlfn.XLOOKUP($C372,'[3]BIS Feb-26'!$C:$C,'[3]BIS Feb-26'!AW:AW,"",0)</f>
        <v>0</v>
      </c>
      <c r="DE372" s="11">
        <f>_xlfn.XLOOKUP($C372,'[3]BIS Feb-26'!$C:$C,'[3]BIS Feb-26'!AX:AX,"",0)</f>
        <v>0</v>
      </c>
      <c r="DF372" s="11">
        <f>_xlfn.XLOOKUP($C372,'[3]BIS Feb-26'!$C:$C,'[3]BIS Feb-26'!AY:AY,"",0)</f>
        <v>0</v>
      </c>
      <c r="DG372" s="11">
        <f t="shared" ca="1" si="144"/>
        <v>9</v>
      </c>
      <c r="DH372" s="11">
        <f t="shared" ca="1" si="145"/>
        <v>0</v>
      </c>
      <c r="DI372" s="11">
        <f t="shared" ca="1" si="146"/>
        <v>0</v>
      </c>
      <c r="DJ372" s="11" t="str">
        <f>_xlfn.XLOOKUP($C372,'[3]Active Customer Assets'!$D:$D,'[3]Active Customer Assets'!I:I,"",0)</f>
        <v>B (Below 100% potential spares purchased)</v>
      </c>
      <c r="DK372" s="28">
        <f>_xlfn.XLOOKUP($C372,'[3]Active Customer Assets'!$D:$D,'[3]Active Customer Assets'!J:J,"",0)</f>
        <v>45367.659722222197</v>
      </c>
      <c r="DL372" s="28">
        <f>_xlfn.XLOOKUP($C372,'[3]Active Customer Assets'!$D:$D,'[3]Active Customer Assets'!K:K,"",0)</f>
        <v>45334.229166666701</v>
      </c>
      <c r="DM372" s="28">
        <f>_xlfn.XLOOKUP($C372,'[3]Active Customer Assets'!$D:$D,'[3]Active Customer Assets'!L:L,"",0)</f>
        <v>46098.7244444444</v>
      </c>
      <c r="DN372" s="21">
        <f>_xlfn.XLOOKUP($C372,'[3]Active Customer Assets'!$D:$D,'[3]Active Customer Assets'!M:M,"",0)</f>
        <v>1440</v>
      </c>
      <c r="DO372" s="28">
        <f>_xlfn.XLOOKUP($C372,'[3]Active Customer Assets'!$D:$D,'[3]Active Customer Assets'!N:N,"",0)</f>
        <v>0</v>
      </c>
      <c r="DP372" s="28">
        <f>_xlfn.XLOOKUP($C372,'[3]Active Customer Assets'!$D:$D,'[3]Active Customer Assets'!O:O,"",0)</f>
        <v>0</v>
      </c>
      <c r="DQ372" s="28" t="str">
        <f>_xlfn.XLOOKUP($C372,'[3]Active Customer Assets'!$D:$D,'[3]Active Customer Assets'!P:P,"",0)</f>
        <v>Air lube Plus</v>
      </c>
      <c r="DR372" s="28">
        <f>_xlfn.XLOOKUP($C372,'[3]Active Customer Assets'!$D:$D,'[3]Active Customer Assets'!Q:Q,"",0)</f>
        <v>45442</v>
      </c>
      <c r="DS372" s="28">
        <f>_xlfn.XLOOKUP($C372,'[3]Active Customer Assets'!$D:$D,'[3]Active Customer Assets'!R:R,"",0)</f>
        <v>45442</v>
      </c>
      <c r="DT372" s="28">
        <f>_xlfn.XLOOKUP($C372,'[3]Active Customer Assets'!$D:$D,'[3]Active Customer Assets'!S:S,"",0)</f>
        <v>45442</v>
      </c>
      <c r="DU372" s="28">
        <f>_xlfn.XLOOKUP($C372,'[3]Active Customer Assets'!$D:$D,'[3]Active Customer Assets'!T:T,"",0)</f>
        <v>45442</v>
      </c>
      <c r="DV372" s="28">
        <f>_xlfn.XLOOKUP($C372,'[3]Active Customer Assets'!$D:$D,'[3]Active Customer Assets'!U:U,"",0)</f>
        <v>45807</v>
      </c>
      <c r="DW372" s="28">
        <f>_xlfn.XLOOKUP($C372,'[3]Active Customer Assets'!$D:$D,'[3]Active Customer Assets'!V:V,"",0)</f>
        <v>45442</v>
      </c>
      <c r="DX372" s="28">
        <f>_xlfn.XLOOKUP($C372,'[3]Active Customer Assets'!$D:$D,'[3]Active Customer Assets'!W:W,"",0)</f>
        <v>45442</v>
      </c>
      <c r="DY372" s="28">
        <f>_xlfn.XLOOKUP($C372,'[3]Active Customer Assets'!$D:$D,'[3]Active Customer Assets'!X:X,"",0)</f>
        <v>45442</v>
      </c>
      <c r="DZ372" s="28">
        <f>_xlfn.XLOOKUP($C372,'[3]Active Customer Assets'!$D:$D,'[3]Active Customer Assets'!Y:Y,"",0)</f>
        <v>45442</v>
      </c>
      <c r="EA372" s="28" t="str">
        <f>_xlfn.XLOOKUP($C372,'[3]Active Customer Assets'!$D:$D,'[3]Active Customer Assets'!Z:Z,"",0)</f>
        <v>60</v>
      </c>
      <c r="EB372" s="28" t="str">
        <f>_xlfn.XLOOKUP($C372,'[3]Active Customer Assets'!$D:$D,'[3]Active Customer Assets'!AA:AA,"",0)</f>
        <v>60</v>
      </c>
      <c r="EC372" s="28" t="str">
        <f>_xlfn.XLOOKUP($C372,'[3]Active Customer Assets'!$D:$D,'[3]Active Customer Assets'!AB:AB,"",0)</f>
        <v>60</v>
      </c>
      <c r="ED372" s="28" t="str">
        <f>_xlfn.XLOOKUP($C372,'[3]Active Customer Assets'!$D:$D,'[3]Active Customer Assets'!AC:AC,"",0)</f>
        <v>60</v>
      </c>
      <c r="EE372" s="28" t="str">
        <f>_xlfn.XLOOKUP($C372,'[3]Active Customer Assets'!$D:$D,'[3]Active Customer Assets'!AD:AD,"",0)</f>
        <v>60</v>
      </c>
      <c r="EF372" s="28" t="str">
        <f>_xlfn.XLOOKUP($C372,'[3]Active Customer Assets'!$D:$D,'[3]Active Customer Assets'!AE:AE,"",0)</f>
        <v>60</v>
      </c>
      <c r="EG372" s="28" t="str">
        <f>_xlfn.XLOOKUP($C372,'[3]Active Customer Assets'!$D:$D,'[3]Active Customer Assets'!AF:AF,"",0)</f>
        <v>1000</v>
      </c>
      <c r="EH372" s="28" t="str">
        <f>_xlfn.XLOOKUP($C372,'[3]Active Customer Assets'!$D:$D,'[3]Active Customer Assets'!AG:AG,"",0)</f>
        <v>60</v>
      </c>
      <c r="EI372" s="28" t="str">
        <f>_xlfn.XLOOKUP($C372,'[3]Active Customer Assets'!$D:$D,'[3]Active Customer Assets'!AH:AH,"",0)</f>
        <v>60</v>
      </c>
      <c r="EJ372" s="21">
        <f>_xlfn.XLOOKUP($C372,'[3]Active Customer Assets'!$D:$D,'[3]Active Customer Assets'!AI:AI,"",0)</f>
        <v>0</v>
      </c>
      <c r="EK372" s="35" t="str">
        <f>[3]!tbl_DPSAC[[#This Row],[Unit Status]]</f>
        <v>Active</v>
      </c>
    </row>
    <row r="373" spans="1:141" x14ac:dyDescent="0.15">
      <c r="A373" s="11">
        <f>ROW(tbl_DPSAC[[#This Row],[Sl. No.]])-1</f>
        <v>372</v>
      </c>
      <c r="B373" s="12" t="s">
        <v>136</v>
      </c>
      <c r="C373" s="12" t="s">
        <v>2037</v>
      </c>
      <c r="D373" s="12" t="s">
        <v>1491</v>
      </c>
      <c r="E373" s="12" t="s">
        <v>1492</v>
      </c>
      <c r="F373" s="12" t="s">
        <v>161</v>
      </c>
      <c r="G373" s="13" t="s">
        <v>162</v>
      </c>
      <c r="H373" s="13" t="str">
        <f>_xlfn.XLOOKUP(C373,'[1]E&amp;DPSAC'!$K:$K,'[1]E&amp;DPSAC'!$E:$E,,0)</f>
        <v>AMLO PHUSHRO</v>
      </c>
      <c r="I373" s="13"/>
      <c r="J373" s="13">
        <v>9430312599</v>
      </c>
      <c r="K373" s="13">
        <v>9006617909</v>
      </c>
      <c r="L373" s="12" t="str">
        <f t="shared" ca="1" si="126"/>
        <v>Warranty</v>
      </c>
      <c r="M373" s="14">
        <v>45384</v>
      </c>
      <c r="N373" s="15">
        <v>24</v>
      </c>
      <c r="O373" s="14">
        <f t="shared" si="149"/>
        <v>46142</v>
      </c>
      <c r="P373" s="11" t="s">
        <v>213</v>
      </c>
      <c r="Q373" s="19" t="str">
        <f>_xlfn.XLOOKUP(C373,'[2]Sch Calls'!$R:$R,'[2]Sch Calls'!$F:$F,"",0)</f>
        <v>CC-01865174</v>
      </c>
      <c r="R373" s="18">
        <f>_xlfn.XLOOKUP(C373,'[2]Sch Calls'!$R:$R,'[2]Sch Calls'!$A:$A,"",0)</f>
        <v>45972.7401157407</v>
      </c>
      <c r="S373" s="17">
        <f>_xlfn.XLOOKUP(C373,'[2]Sch Calls'!$R:$R,'[2]Sch Calls'!$B:$B,"",0)</f>
        <v>5029</v>
      </c>
      <c r="T373" s="18">
        <f>_xlfn.XLOOKUP(C373,'[1]E&amp;DPSAC'!$K:$K,'[1]E&amp;DPSAC'!$W:$W,"",0)</f>
        <v>45974</v>
      </c>
      <c r="U373" s="17">
        <f>_xlfn.XLOOKUP(C373,'[1]E&amp;DPSAC'!$K:$K,'[1]E&amp;DPSAC'!$Z:$Z,"",0)</f>
        <v>5029</v>
      </c>
      <c r="V373" s="17">
        <f>_xlfn.XLOOKUP(C373,'[2]1. All Calls'!$R:$R,'[2]1. All Calls'!$B:$B,"",0)</f>
        <v>5647</v>
      </c>
      <c r="W373" s="20">
        <f>_xlfn.XLOOKUP(C373,'[2]1. All Calls'!$R:$R,'[2]1. All Calls'!$A:$A,"",0)</f>
        <v>46098.727199074099</v>
      </c>
      <c r="X373" s="17" t="str">
        <f>_xlfn.XLOOKUP(C373,'[2]Sch Calls'!$R:$R,'[2]Sch Calls'!$AB:$AB,"",0)</f>
        <v>Attend the site for schedule service start the work oil drain tank and cooler after cranking 2 Time total oil drain 38 liter change parts-oil 38lit, oil filter 2 nos, air filter 2 nos replace the parts and start the unit unit running good condition all parmanent working under limit</v>
      </c>
      <c r="Y373" s="17">
        <f t="shared" si="127"/>
        <v>132</v>
      </c>
      <c r="Z373" s="17" t="str">
        <f t="shared" si="128"/>
        <v>Done</v>
      </c>
      <c r="AA373" s="21">
        <f t="shared" ca="1" si="129"/>
        <v>128.25988425929972</v>
      </c>
      <c r="AB373" s="21" t="str">
        <f t="shared" ca="1" si="130"/>
        <v>Done</v>
      </c>
      <c r="AC373" s="11">
        <f ca="1">tbl_DPSAC[[#This Row],[Current Month Due Count]]</f>
        <v>0</v>
      </c>
      <c r="AD373" s="11">
        <f ca="1">tbl_DPSAC[[#This Row],[Next Month Due2]]</f>
        <v>2</v>
      </c>
      <c r="AE373" s="11"/>
      <c r="AF373" s="11">
        <v>5</v>
      </c>
      <c r="AG373" s="17">
        <f t="shared" ca="1" si="131"/>
        <v>5658</v>
      </c>
      <c r="AH373" s="11" t="s">
        <v>2038</v>
      </c>
      <c r="AI373" s="11" t="s">
        <v>1880</v>
      </c>
      <c r="AJ373" s="11" t="s">
        <v>2039</v>
      </c>
      <c r="AK373" s="11" t="s">
        <v>2040</v>
      </c>
      <c r="AL373" s="11" t="s">
        <v>2041</v>
      </c>
      <c r="AM373" s="11">
        <v>0</v>
      </c>
      <c r="AN373" s="11" t="s">
        <v>2042</v>
      </c>
      <c r="AO373" s="11" t="s">
        <v>2043</v>
      </c>
      <c r="AP373" s="11" t="s">
        <v>2044</v>
      </c>
      <c r="AQ373" s="11" t="s">
        <v>2045</v>
      </c>
      <c r="AR373" s="11" t="s">
        <v>2046</v>
      </c>
      <c r="AS373" s="11">
        <v>0</v>
      </c>
      <c r="AT373" s="11">
        <v>0</v>
      </c>
      <c r="AU373" s="11">
        <v>0</v>
      </c>
      <c r="AV373" s="11">
        <v>0</v>
      </c>
      <c r="AW373" s="11">
        <v>0</v>
      </c>
      <c r="AX373" s="11" t="str">
        <f t="shared" ca="1" si="150"/>
        <v>No Service Dues</v>
      </c>
      <c r="AY373" s="17">
        <v>5029</v>
      </c>
      <c r="AZ373" s="22">
        <v>45972</v>
      </c>
      <c r="BA373" s="17" t="s">
        <v>2047</v>
      </c>
      <c r="BB373" s="17">
        <v>4500</v>
      </c>
      <c r="BC373" s="22">
        <v>45936</v>
      </c>
      <c r="BD373" s="17" t="s">
        <v>2048</v>
      </c>
      <c r="BE373" s="17">
        <v>5029</v>
      </c>
      <c r="BF373" s="22">
        <v>45972</v>
      </c>
      <c r="BG373" s="17" t="s">
        <v>2047</v>
      </c>
      <c r="BH373" s="17">
        <v>5029</v>
      </c>
      <c r="BI373" s="22">
        <v>45972</v>
      </c>
      <c r="BJ373" s="17" t="s">
        <v>2047</v>
      </c>
      <c r="BK373" s="17">
        <v>4500</v>
      </c>
      <c r="BL373" s="22">
        <v>45936</v>
      </c>
      <c r="BM373" s="17" t="s">
        <v>2048</v>
      </c>
      <c r="BN373" s="23">
        <f t="shared" si="133"/>
        <v>46152</v>
      </c>
      <c r="BO373" s="23">
        <f t="shared" si="134"/>
        <v>46116</v>
      </c>
      <c r="BP373" s="23">
        <f t="shared" si="135"/>
        <v>46152</v>
      </c>
      <c r="BQ373" s="23">
        <f t="shared" si="136"/>
        <v>46152</v>
      </c>
      <c r="BR373" s="23">
        <f t="shared" ref="BR373:BR414" si="151">IFERROR(IF(BL373&gt;0,BL373+180,""),"")</f>
        <v>46116</v>
      </c>
      <c r="BS373" s="24">
        <f t="shared" ca="1" si="137"/>
        <v>121</v>
      </c>
      <c r="BT373" s="25">
        <f t="shared" ca="1" si="138"/>
        <v>342</v>
      </c>
      <c r="BU373" s="25">
        <f t="shared" ca="1" si="139"/>
        <v>121</v>
      </c>
      <c r="BV373" s="25">
        <f t="shared" ca="1" si="140"/>
        <v>121</v>
      </c>
      <c r="BW373" s="25">
        <f t="shared" ca="1" si="141"/>
        <v>342</v>
      </c>
      <c r="BX373" s="26"/>
      <c r="BY373" s="11">
        <f t="shared" ca="1" si="142"/>
        <v>0</v>
      </c>
      <c r="BZ373" s="11">
        <f t="shared" ca="1" si="148"/>
        <v>0</v>
      </c>
      <c r="CA373" s="11">
        <f t="shared" ca="1" si="143"/>
        <v>2</v>
      </c>
      <c r="CB373" s="28">
        <f>_xlfn.XLOOKUP($C373,'[3]BIS Feb-26'!$C:$C,'[3]BIS Feb-26'!U:U,"",0)</f>
        <v>45971.770833333299</v>
      </c>
      <c r="CC373" s="28">
        <f>_xlfn.XLOOKUP($C373,'[3]BIS Feb-26'!$C:$C,'[3]BIS Feb-26'!V:V,"",0)</f>
        <v>45971.770833333299</v>
      </c>
      <c r="CD373" s="28">
        <f>_xlfn.XLOOKUP($C373,'[3]BIS Feb-26'!$C:$C,'[3]BIS Feb-26'!W:W,"",0)</f>
        <v>45971.770833333299</v>
      </c>
      <c r="CE373" s="28">
        <f>_xlfn.XLOOKUP($C373,'[3]BIS Feb-26'!$C:$C,'[3]BIS Feb-26'!X:X,"",0)</f>
        <v>45971.770833333299</v>
      </c>
      <c r="CF373" s="28">
        <f>_xlfn.XLOOKUP($C373,'[3]BIS Feb-26'!$C:$C,'[3]BIS Feb-26'!Y:Y,"",0)</f>
        <v>45971.770833333299</v>
      </c>
      <c r="CG373" s="28">
        <f>_xlfn.XLOOKUP($C373,'[3]BIS Feb-26'!$C:$C,'[3]BIS Feb-26'!Z:Z,"",0)</f>
        <v>45935.770833333299</v>
      </c>
      <c r="CH373" s="28">
        <f>_xlfn.XLOOKUP($C373,'[3]BIS Feb-26'!$C:$C,'[3]BIS Feb-26'!AA:AA,"",0)</f>
        <v>45935.770833333299</v>
      </c>
      <c r="CI373" s="28">
        <f>_xlfn.XLOOKUP($C373,'[3]BIS Feb-26'!$C:$C,'[3]BIS Feb-26'!AB:AB,"",0)</f>
        <v>45935.770833333299</v>
      </c>
      <c r="CJ373" s="28">
        <f>_xlfn.XLOOKUP($C373,'[3]BIS Feb-26'!$C:$C,'[3]BIS Feb-26'!AC:AC,"",0)</f>
        <v>45935.770833333299</v>
      </c>
      <c r="CK373" s="29" t="str">
        <f>_xlfn.XLOOKUP($C373,'[3]BIS Feb-26'!$C:$C,'[3]BIS Feb-26'!AD:AD,"",0)</f>
        <v>465</v>
      </c>
      <c r="CL373" s="29" t="str">
        <f>_xlfn.XLOOKUP($C373,'[3]BIS Feb-26'!$C:$C,'[3]BIS Feb-26'!AE:AE,"",0)</f>
        <v>465</v>
      </c>
      <c r="CM373" s="29" t="str">
        <f>_xlfn.XLOOKUP($C373,'[3]BIS Feb-26'!$C:$C,'[3]BIS Feb-26'!AF:AF,"",0)</f>
        <v>465</v>
      </c>
      <c r="CN373" s="29" t="str">
        <f>_xlfn.XLOOKUP($C373,'[3]BIS Feb-26'!$C:$C,'[3]BIS Feb-26'!AG:AG,"",0)</f>
        <v>465</v>
      </c>
      <c r="CO373" s="29" t="str">
        <f>_xlfn.XLOOKUP($C373,'[3]BIS Feb-26'!$C:$C,'[3]BIS Feb-26'!AH:AH,"",0)</f>
        <v>465</v>
      </c>
      <c r="CP373" s="29" t="str">
        <f>_xlfn.XLOOKUP($C373,'[3]BIS Feb-26'!$C:$C,'[3]BIS Feb-26'!AI:AI,"",0)</f>
        <v>685</v>
      </c>
      <c r="CQ373" s="29" t="str">
        <f>_xlfn.XLOOKUP($C373,'[3]BIS Feb-26'!$C:$C,'[3]BIS Feb-26'!AJ:AJ,"",0)</f>
        <v>1000</v>
      </c>
      <c r="CR373" s="29" t="str">
        <f>_xlfn.XLOOKUP($C373,'[3]BIS Feb-26'!$C:$C,'[3]BIS Feb-26'!AK:AK,"",0)</f>
        <v>685</v>
      </c>
      <c r="CS373" s="29" t="str">
        <f>_xlfn.XLOOKUP($C373,'[3]BIS Feb-26'!$C:$C,'[3]BIS Feb-26'!AL:AL,"",0)</f>
        <v>685</v>
      </c>
      <c r="CT373" s="29">
        <f>_xlfn.XLOOKUP($C373,'[3]BIS Feb-26'!$C:$C,'[3]BIS Feb-26'!AM:AM,"",0)</f>
        <v>5</v>
      </c>
      <c r="CU373" s="28">
        <f>_xlfn.XLOOKUP($C373,'[3]BIS Feb-26'!$C:$C,'[3]BIS Feb-26'!AN:AN,"",0)</f>
        <v>46123</v>
      </c>
      <c r="CV373" s="28">
        <f>_xlfn.XLOOKUP($C373,'[3]BIS Feb-26'!$C:$C,'[3]BIS Feb-26'!AO:AO,"",0)</f>
        <v>46123</v>
      </c>
      <c r="CW373" s="28">
        <f>_xlfn.XLOOKUP($C373,'[3]BIS Feb-26'!$C:$C,'[3]BIS Feb-26'!AP:AP,"",0)</f>
        <v>46123</v>
      </c>
      <c r="CX373" s="28">
        <f>_xlfn.XLOOKUP($C373,'[3]BIS Feb-26'!$C:$C,'[3]BIS Feb-26'!AQ:AQ,"",0)</f>
        <v>46123</v>
      </c>
      <c r="CY373" s="28">
        <f>_xlfn.XLOOKUP($C373,'[3]BIS Feb-26'!$C:$C,'[3]BIS Feb-26'!AR:AR,"",0)</f>
        <v>46123</v>
      </c>
      <c r="CZ373" s="28">
        <f>_xlfn.XLOOKUP($C373,'[3]BIS Feb-26'!$C:$C,'[3]BIS Feb-26'!AS:AS,"",0)</f>
        <v>46167</v>
      </c>
      <c r="DA373" s="28">
        <f>_xlfn.XLOOKUP($C373,'[3]BIS Feb-26'!$C:$C,'[3]BIS Feb-26'!AT:AT,"",0)</f>
        <v>46230</v>
      </c>
      <c r="DB373" s="28">
        <f>_xlfn.XLOOKUP($C373,'[3]BIS Feb-26'!$C:$C,'[3]BIS Feb-26'!AU:AU,"",0)</f>
        <v>46115</v>
      </c>
      <c r="DC373" s="28">
        <f>_xlfn.XLOOKUP($C373,'[3]BIS Feb-26'!$C:$C,'[3]BIS Feb-26'!AV:AV,"",0)</f>
        <v>46167</v>
      </c>
      <c r="DD373" s="11">
        <f>_xlfn.XLOOKUP($C373,'[3]BIS Feb-26'!$C:$C,'[3]BIS Feb-26'!AW:AW,"",0)</f>
        <v>0</v>
      </c>
      <c r="DE373" s="11">
        <f>_xlfn.XLOOKUP($C373,'[3]BIS Feb-26'!$C:$C,'[3]BIS Feb-26'!AX:AX,"",0)</f>
        <v>0</v>
      </c>
      <c r="DF373" s="11">
        <f>_xlfn.XLOOKUP($C373,'[3]BIS Feb-26'!$C:$C,'[3]BIS Feb-26'!AY:AY,"",0)</f>
        <v>0</v>
      </c>
      <c r="DG373" s="11">
        <f t="shared" ca="1" si="144"/>
        <v>0</v>
      </c>
      <c r="DH373" s="11">
        <f t="shared" ca="1" si="145"/>
        <v>0</v>
      </c>
      <c r="DI373" s="11">
        <f t="shared" ca="1" si="146"/>
        <v>6</v>
      </c>
      <c r="DJ373" s="11" t="str">
        <f>_xlfn.XLOOKUP($C373,'[3]Active Customer Assets'!$D:$D,'[3]Active Customer Assets'!I:I,"",0)</f>
        <v>B (Below 100% potential spares purchased)</v>
      </c>
      <c r="DK373" s="28">
        <f>_xlfn.XLOOKUP($C373,'[3]Active Customer Assets'!$D:$D,'[3]Active Customer Assets'!J:J,"",0)</f>
        <v>45384.6694444444</v>
      </c>
      <c r="DL373" s="28">
        <f>_xlfn.XLOOKUP($C373,'[3]Active Customer Assets'!$D:$D,'[3]Active Customer Assets'!K:K,"",0)</f>
        <v>45342.229166666701</v>
      </c>
      <c r="DM373" s="28">
        <f>_xlfn.XLOOKUP($C373,'[3]Active Customer Assets'!$D:$D,'[3]Active Customer Assets'!L:L,"",0)</f>
        <v>46098.727789351899</v>
      </c>
      <c r="DN373" s="21">
        <f>_xlfn.XLOOKUP($C373,'[3]Active Customer Assets'!$D:$D,'[3]Active Customer Assets'!M:M,"",0)</f>
        <v>5647</v>
      </c>
      <c r="DO373" s="28">
        <f>_xlfn.XLOOKUP($C373,'[3]Active Customer Assets'!$D:$D,'[3]Active Customer Assets'!N:N,"",0)</f>
        <v>0</v>
      </c>
      <c r="DP373" s="28">
        <f>_xlfn.XLOOKUP($C373,'[3]Active Customer Assets'!$D:$D,'[3]Active Customer Assets'!O:O,"",0)</f>
        <v>0</v>
      </c>
      <c r="DQ373" s="28" t="str">
        <f>_xlfn.XLOOKUP($C373,'[3]Active Customer Assets'!$D:$D,'[3]Active Customer Assets'!P:P,"",0)</f>
        <v>Air lube Plus</v>
      </c>
      <c r="DR373" s="28">
        <f>_xlfn.XLOOKUP($C373,'[3]Active Customer Assets'!$D:$D,'[3]Active Customer Assets'!Q:Q,"",0)</f>
        <v>45972</v>
      </c>
      <c r="DS373" s="28">
        <f>_xlfn.XLOOKUP($C373,'[3]Active Customer Assets'!$D:$D,'[3]Active Customer Assets'!R:R,"",0)</f>
        <v>45972</v>
      </c>
      <c r="DT373" s="28">
        <f>_xlfn.XLOOKUP($C373,'[3]Active Customer Assets'!$D:$D,'[3]Active Customer Assets'!S:S,"",0)</f>
        <v>45972</v>
      </c>
      <c r="DU373" s="28">
        <f>_xlfn.XLOOKUP($C373,'[3]Active Customer Assets'!$D:$D,'[3]Active Customer Assets'!T:T,"",0)</f>
        <v>45972</v>
      </c>
      <c r="DV373" s="28">
        <f>_xlfn.XLOOKUP($C373,'[3]Active Customer Assets'!$D:$D,'[3]Active Customer Assets'!U:U,"",0)</f>
        <v>45972</v>
      </c>
      <c r="DW373" s="28">
        <f>_xlfn.XLOOKUP($C373,'[3]Active Customer Assets'!$D:$D,'[3]Active Customer Assets'!V:V,"",0)</f>
        <v>45936</v>
      </c>
      <c r="DX373" s="28">
        <f>_xlfn.XLOOKUP($C373,'[3]Active Customer Assets'!$D:$D,'[3]Active Customer Assets'!W:W,"",0)</f>
        <v>45936</v>
      </c>
      <c r="DY373" s="28">
        <f>_xlfn.XLOOKUP($C373,'[3]Active Customer Assets'!$D:$D,'[3]Active Customer Assets'!X:X,"",0)</f>
        <v>45936</v>
      </c>
      <c r="DZ373" s="28">
        <f>_xlfn.XLOOKUP($C373,'[3]Active Customer Assets'!$D:$D,'[3]Active Customer Assets'!Y:Y,"",0)</f>
        <v>45936</v>
      </c>
      <c r="EA373" s="28" t="str">
        <f>_xlfn.XLOOKUP($C373,'[3]Active Customer Assets'!$D:$D,'[3]Active Customer Assets'!Z:Z,"",0)</f>
        <v>128</v>
      </c>
      <c r="EB373" s="28" t="str">
        <f>_xlfn.XLOOKUP($C373,'[3]Active Customer Assets'!$D:$D,'[3]Active Customer Assets'!AA:AA,"",0)</f>
        <v>128</v>
      </c>
      <c r="EC373" s="28" t="str">
        <f>_xlfn.XLOOKUP($C373,'[3]Active Customer Assets'!$D:$D,'[3]Active Customer Assets'!AB:AB,"",0)</f>
        <v>128</v>
      </c>
      <c r="ED373" s="28" t="str">
        <f>_xlfn.XLOOKUP($C373,'[3]Active Customer Assets'!$D:$D,'[3]Active Customer Assets'!AC:AC,"",0)</f>
        <v>128</v>
      </c>
      <c r="EE373" s="28" t="str">
        <f>_xlfn.XLOOKUP($C373,'[3]Active Customer Assets'!$D:$D,'[3]Active Customer Assets'!AD:AD,"",0)</f>
        <v>128</v>
      </c>
      <c r="EF373" s="28" t="str">
        <f>_xlfn.XLOOKUP($C373,'[3]Active Customer Assets'!$D:$D,'[3]Active Customer Assets'!AE:AE,"",0)</f>
        <v>348</v>
      </c>
      <c r="EG373" s="28" t="str">
        <f>_xlfn.XLOOKUP($C373,'[3]Active Customer Assets'!$D:$D,'[3]Active Customer Assets'!AF:AF,"",0)</f>
        <v>1000</v>
      </c>
      <c r="EH373" s="28" t="str">
        <f>_xlfn.XLOOKUP($C373,'[3]Active Customer Assets'!$D:$D,'[3]Active Customer Assets'!AG:AG,"",0)</f>
        <v>668</v>
      </c>
      <c r="EI373" s="28" t="str">
        <f>_xlfn.XLOOKUP($C373,'[3]Active Customer Assets'!$D:$D,'[3]Active Customer Assets'!AH:AH,"",0)</f>
        <v>348</v>
      </c>
      <c r="EJ373" s="21">
        <f>_xlfn.XLOOKUP($C373,'[3]Active Customer Assets'!$D:$D,'[3]Active Customer Assets'!AI:AI,"",0)</f>
        <v>5</v>
      </c>
      <c r="EK373" s="35" t="str">
        <f>[3]!tbl_DPSAC[[#This Row],[Unit Status]]</f>
        <v>Active</v>
      </c>
    </row>
    <row r="374" spans="1:141" x14ac:dyDescent="0.15">
      <c r="A374" s="11">
        <f>ROW(tbl_DPSAC[[#This Row],[Sl. No.]])-1</f>
        <v>373</v>
      </c>
      <c r="B374" s="12" t="s">
        <v>136</v>
      </c>
      <c r="C374" s="12" t="s">
        <v>2049</v>
      </c>
      <c r="D374" s="12" t="s">
        <v>1702</v>
      </c>
      <c r="E374" s="12" t="s">
        <v>1703</v>
      </c>
      <c r="F374" s="12" t="s">
        <v>161</v>
      </c>
      <c r="G374" s="13" t="s">
        <v>2050</v>
      </c>
      <c r="H374" s="13" t="s">
        <v>2051</v>
      </c>
      <c r="I374" s="13"/>
      <c r="J374" s="13">
        <v>9852619477</v>
      </c>
      <c r="K374" s="13" t="s">
        <v>143</v>
      </c>
      <c r="L374" s="12" t="str">
        <f t="shared" ca="1" si="126"/>
        <v>Warranty</v>
      </c>
      <c r="M374" s="14">
        <v>45384</v>
      </c>
      <c r="N374" s="15">
        <v>24</v>
      </c>
      <c r="O374" s="14">
        <f t="shared" si="149"/>
        <v>46142</v>
      </c>
      <c r="P374" s="11" t="s">
        <v>213</v>
      </c>
      <c r="Q374" s="19" t="str">
        <f>_xlfn.XLOOKUP(C374,'[2]Sch Calls'!$R:$R,'[2]Sch Calls'!$F:$F,"",0)</f>
        <v/>
      </c>
      <c r="R374" s="18" t="str">
        <f>_xlfn.XLOOKUP(C374,'[2]Sch Calls'!$R:$R,'[2]Sch Calls'!$A:$A,"",0)</f>
        <v/>
      </c>
      <c r="S374" s="17" t="str">
        <f>_xlfn.XLOOKUP(C374,'[2]Sch Calls'!$R:$R,'[2]Sch Calls'!$B:$B,"",0)</f>
        <v/>
      </c>
      <c r="T374" s="18" t="str">
        <f>_xlfn.XLOOKUP(C374,'[1]E&amp;DPSAC'!$K:$K,'[1]E&amp;DPSAC'!$W:$W,"",0)</f>
        <v/>
      </c>
      <c r="U374" s="17" t="str">
        <f>_xlfn.XLOOKUP(C374,'[1]E&amp;DPSAC'!$K:$K,'[1]E&amp;DPSAC'!$Z:$Z,"",0)</f>
        <v/>
      </c>
      <c r="V374" s="17">
        <f>_xlfn.XLOOKUP(C374,'[2]1. All Calls'!$R:$R,'[2]1. All Calls'!$B:$B,"",0)</f>
        <v>510</v>
      </c>
      <c r="W374" s="20">
        <f>_xlfn.XLOOKUP(C374,'[2]1. All Calls'!$R:$R,'[2]1. All Calls'!$A:$A,"",0)</f>
        <v>46098.731006944399</v>
      </c>
      <c r="X374" s="17" t="str">
        <f>_xlfn.XLOOKUP(C374,'[2]Sch Calls'!$R:$R,'[2]Sch Calls'!$AB:$AB,"",0)</f>
        <v/>
      </c>
      <c r="Y374" s="17">
        <f t="shared" si="127"/>
        <v>0</v>
      </c>
      <c r="Z374" s="17" t="str">
        <f t="shared" si="128"/>
        <v>Done</v>
      </c>
      <c r="AA374" s="21">
        <f t="shared" ca="1" si="129"/>
        <v>717</v>
      </c>
      <c r="AB374" s="21" t="str">
        <f t="shared" ca="1" si="130"/>
        <v>Due</v>
      </c>
      <c r="AC374" s="11">
        <f ca="1">tbl_DPSAC[[#This Row],[Current Month Due Count]]</f>
        <v>0</v>
      </c>
      <c r="AD374" s="11">
        <f ca="1">tbl_DPSAC[[#This Row],[Next Month Due2]]</f>
        <v>0</v>
      </c>
      <c r="AE374" s="11"/>
      <c r="AF374" s="11">
        <v>0</v>
      </c>
      <c r="AG374" s="17">
        <f t="shared" ca="1" si="131"/>
        <v>510</v>
      </c>
      <c r="AH374" s="11">
        <v>0</v>
      </c>
      <c r="AI374" s="11">
        <v>0</v>
      </c>
      <c r="AJ374" s="11">
        <v>0</v>
      </c>
      <c r="AK374" s="11">
        <v>0</v>
      </c>
      <c r="AL374" s="11">
        <v>0</v>
      </c>
      <c r="AM374" s="11">
        <v>0</v>
      </c>
      <c r="AN374" s="11">
        <v>0</v>
      </c>
      <c r="AO374" s="11">
        <v>0</v>
      </c>
      <c r="AP374" s="11">
        <v>0</v>
      </c>
      <c r="AQ374" s="11">
        <v>0</v>
      </c>
      <c r="AR374" s="11">
        <v>0</v>
      </c>
      <c r="AS374" s="11">
        <v>0</v>
      </c>
      <c r="AT374" s="11">
        <v>0</v>
      </c>
      <c r="AU374" s="11">
        <v>0</v>
      </c>
      <c r="AV374" s="11">
        <v>0</v>
      </c>
      <c r="AW374" s="11">
        <v>0</v>
      </c>
      <c r="AX374" s="11" t="str">
        <f t="shared" ca="1" si="150"/>
        <v>No Service Dues</v>
      </c>
      <c r="AY374" s="17">
        <v>1</v>
      </c>
      <c r="AZ374" s="22">
        <v>45384</v>
      </c>
      <c r="BA374" s="17" t="s">
        <v>2052</v>
      </c>
      <c r="BB374" s="17">
        <v>1</v>
      </c>
      <c r="BC374" s="22">
        <v>45384</v>
      </c>
      <c r="BD374" s="17" t="s">
        <v>2052</v>
      </c>
      <c r="BE374" s="17">
        <v>1</v>
      </c>
      <c r="BF374" s="22">
        <v>45384</v>
      </c>
      <c r="BG374" s="17" t="s">
        <v>2052</v>
      </c>
      <c r="BH374" s="17">
        <v>1</v>
      </c>
      <c r="BI374" s="22">
        <v>45384</v>
      </c>
      <c r="BJ374" s="17" t="s">
        <v>2052</v>
      </c>
      <c r="BK374" s="17">
        <v>1</v>
      </c>
      <c r="BL374" s="22">
        <v>45384</v>
      </c>
      <c r="BM374" s="17" t="s">
        <v>2052</v>
      </c>
      <c r="BN374" s="23">
        <f t="shared" si="133"/>
        <v>45564</v>
      </c>
      <c r="BO374" s="23">
        <f t="shared" si="134"/>
        <v>45564</v>
      </c>
      <c r="BP374" s="23">
        <f t="shared" si="135"/>
        <v>45564</v>
      </c>
      <c r="BQ374" s="23">
        <f t="shared" si="136"/>
        <v>45564</v>
      </c>
      <c r="BR374" s="23">
        <f t="shared" si="151"/>
        <v>45564</v>
      </c>
      <c r="BS374" s="24">
        <f t="shared" ca="1" si="137"/>
        <v>241</v>
      </c>
      <c r="BT374" s="25">
        <f t="shared" ca="1" si="138"/>
        <v>991</v>
      </c>
      <c r="BU374" s="25">
        <f t="shared" ca="1" si="139"/>
        <v>241</v>
      </c>
      <c r="BV374" s="25">
        <f t="shared" ca="1" si="140"/>
        <v>241</v>
      </c>
      <c r="BW374" s="25">
        <f t="shared" ca="1" si="141"/>
        <v>991</v>
      </c>
      <c r="BX374" s="26"/>
      <c r="BY374" s="11">
        <f t="shared" ca="1" si="142"/>
        <v>5</v>
      </c>
      <c r="BZ374" s="11">
        <f t="shared" ca="1" si="148"/>
        <v>0</v>
      </c>
      <c r="CA374" s="11">
        <f t="shared" ca="1" si="143"/>
        <v>0</v>
      </c>
      <c r="CB374" s="28">
        <f>_xlfn.XLOOKUP($C374,'[3]BIS Feb-26'!$C:$C,'[3]BIS Feb-26'!U:U,"",0)</f>
        <v>45383.770833333299</v>
      </c>
      <c r="CC374" s="28">
        <f>_xlfn.XLOOKUP($C374,'[3]BIS Feb-26'!$C:$C,'[3]BIS Feb-26'!V:V,"",0)</f>
        <v>45383.770833333299</v>
      </c>
      <c r="CD374" s="28">
        <f>_xlfn.XLOOKUP($C374,'[3]BIS Feb-26'!$C:$C,'[3]BIS Feb-26'!W:W,"",0)</f>
        <v>45383.770833333299</v>
      </c>
      <c r="CE374" s="28">
        <f>_xlfn.XLOOKUP($C374,'[3]BIS Feb-26'!$C:$C,'[3]BIS Feb-26'!X:X,"",0)</f>
        <v>45383.770833333299</v>
      </c>
      <c r="CF374" s="28">
        <f>_xlfn.XLOOKUP($C374,'[3]BIS Feb-26'!$C:$C,'[3]BIS Feb-26'!Y:Y,"",0)</f>
        <v>45383.770833333299</v>
      </c>
      <c r="CG374" s="28">
        <f>_xlfn.XLOOKUP($C374,'[3]BIS Feb-26'!$C:$C,'[3]BIS Feb-26'!Z:Z,"",0)</f>
        <v>45383.770833333299</v>
      </c>
      <c r="CH374" s="28">
        <f>_xlfn.XLOOKUP($C374,'[3]BIS Feb-26'!$C:$C,'[3]BIS Feb-26'!AA:AA,"",0)</f>
        <v>45383.770833333299</v>
      </c>
      <c r="CI374" s="28">
        <f>_xlfn.XLOOKUP($C374,'[3]BIS Feb-26'!$C:$C,'[3]BIS Feb-26'!AB:AB,"",0)</f>
        <v>45383.770833333299</v>
      </c>
      <c r="CJ374" s="28">
        <f>_xlfn.XLOOKUP($C374,'[3]BIS Feb-26'!$C:$C,'[3]BIS Feb-26'!AC:AC,"",0)</f>
        <v>45383.770833333299</v>
      </c>
      <c r="CK374" s="29" t="str">
        <f>_xlfn.XLOOKUP($C374,'[3]BIS Feb-26'!$C:$C,'[3]BIS Feb-26'!AD:AD,"",0)</f>
        <v>240</v>
      </c>
      <c r="CL374" s="29" t="str">
        <f>_xlfn.XLOOKUP($C374,'[3]BIS Feb-26'!$C:$C,'[3]BIS Feb-26'!AE:AE,"",0)</f>
        <v>240</v>
      </c>
      <c r="CM374" s="29" t="str">
        <f>_xlfn.XLOOKUP($C374,'[3]BIS Feb-26'!$C:$C,'[3]BIS Feb-26'!AF:AF,"",0)</f>
        <v>240</v>
      </c>
      <c r="CN374" s="29" t="str">
        <f>_xlfn.XLOOKUP($C374,'[3]BIS Feb-26'!$C:$C,'[3]BIS Feb-26'!AG:AG,"",0)</f>
        <v>240</v>
      </c>
      <c r="CO374" s="29" t="str">
        <f>_xlfn.XLOOKUP($C374,'[3]BIS Feb-26'!$C:$C,'[3]BIS Feb-26'!AH:AH,"",0)</f>
        <v>240</v>
      </c>
      <c r="CP374" s="29" t="str">
        <f>_xlfn.XLOOKUP($C374,'[3]BIS Feb-26'!$C:$C,'[3]BIS Feb-26'!AI:AI,"",0)</f>
        <v>990</v>
      </c>
      <c r="CQ374" s="29" t="str">
        <f>_xlfn.XLOOKUP($C374,'[3]BIS Feb-26'!$C:$C,'[3]BIS Feb-26'!AJ:AJ,"",0)</f>
        <v>1000</v>
      </c>
      <c r="CR374" s="29" t="str">
        <f>_xlfn.XLOOKUP($C374,'[3]BIS Feb-26'!$C:$C,'[3]BIS Feb-26'!AK:AK,"",0)</f>
        <v>990</v>
      </c>
      <c r="CS374" s="29" t="str">
        <f>_xlfn.XLOOKUP($C374,'[3]BIS Feb-26'!$C:$C,'[3]BIS Feb-26'!AL:AL,"",0)</f>
        <v>990</v>
      </c>
      <c r="CT374" s="29">
        <f>_xlfn.XLOOKUP($C374,'[3]BIS Feb-26'!$C:$C,'[3]BIS Feb-26'!AM:AM,"",0)</f>
        <v>0</v>
      </c>
      <c r="CU374" s="28">
        <f>_xlfn.XLOOKUP($C374,'[3]BIS Feb-26'!$C:$C,'[3]BIS Feb-26'!AN:AN,"",0)</f>
        <v>0</v>
      </c>
      <c r="CV374" s="28">
        <f>_xlfn.XLOOKUP($C374,'[3]BIS Feb-26'!$C:$C,'[3]BIS Feb-26'!AO:AO,"",0)</f>
        <v>0</v>
      </c>
      <c r="CW374" s="28">
        <f>_xlfn.XLOOKUP($C374,'[3]BIS Feb-26'!$C:$C,'[3]BIS Feb-26'!AP:AP,"",0)</f>
        <v>0</v>
      </c>
      <c r="CX374" s="28">
        <f>_xlfn.XLOOKUP($C374,'[3]BIS Feb-26'!$C:$C,'[3]BIS Feb-26'!AQ:AQ,"",0)</f>
        <v>0</v>
      </c>
      <c r="CY374" s="28">
        <f>_xlfn.XLOOKUP($C374,'[3]BIS Feb-26'!$C:$C,'[3]BIS Feb-26'!AR:AR,"",0)</f>
        <v>0</v>
      </c>
      <c r="CZ374" s="28">
        <f>_xlfn.XLOOKUP($C374,'[3]BIS Feb-26'!$C:$C,'[3]BIS Feb-26'!AS:AS,"",0)</f>
        <v>0</v>
      </c>
      <c r="DA374" s="28">
        <f>_xlfn.XLOOKUP($C374,'[3]BIS Feb-26'!$C:$C,'[3]BIS Feb-26'!AT:AT,"",0)</f>
        <v>0</v>
      </c>
      <c r="DB374" s="28">
        <f>_xlfn.XLOOKUP($C374,'[3]BIS Feb-26'!$C:$C,'[3]BIS Feb-26'!AU:AU,"",0)</f>
        <v>0</v>
      </c>
      <c r="DC374" s="28">
        <f>_xlfn.XLOOKUP($C374,'[3]BIS Feb-26'!$C:$C,'[3]BIS Feb-26'!AV:AV,"",0)</f>
        <v>0</v>
      </c>
      <c r="DD374" s="11">
        <f>_xlfn.XLOOKUP($C374,'[3]BIS Feb-26'!$C:$C,'[3]BIS Feb-26'!AW:AW,"",0)</f>
        <v>0</v>
      </c>
      <c r="DE374" s="11">
        <f>_xlfn.XLOOKUP($C374,'[3]BIS Feb-26'!$C:$C,'[3]BIS Feb-26'!AX:AX,"",0)</f>
        <v>0</v>
      </c>
      <c r="DF374" s="11">
        <f>_xlfn.XLOOKUP($C374,'[3]BIS Feb-26'!$C:$C,'[3]BIS Feb-26'!AY:AY,"",0)</f>
        <v>0</v>
      </c>
      <c r="DG374" s="11">
        <f t="shared" ca="1" si="144"/>
        <v>9</v>
      </c>
      <c r="DH374" s="11">
        <f t="shared" ca="1" si="145"/>
        <v>0</v>
      </c>
      <c r="DI374" s="11">
        <f t="shared" ca="1" si="146"/>
        <v>0</v>
      </c>
      <c r="DJ374" s="11" t="str">
        <f>_xlfn.XLOOKUP($C374,'[3]Active Customer Assets'!$D:$D,'[3]Active Customer Assets'!I:I,"",0)</f>
        <v>B (Below 100% potential spares purchased)</v>
      </c>
      <c r="DK374" s="28">
        <f>_xlfn.XLOOKUP($C374,'[3]Active Customer Assets'!$D:$D,'[3]Active Customer Assets'!J:J,"",0)</f>
        <v>45384.855555555601</v>
      </c>
      <c r="DL374" s="28">
        <f>_xlfn.XLOOKUP($C374,'[3]Active Customer Assets'!$D:$D,'[3]Active Customer Assets'!K:K,"",0)</f>
        <v>45356.229166666701</v>
      </c>
      <c r="DM374" s="28">
        <f>_xlfn.XLOOKUP($C374,'[3]Active Customer Assets'!$D:$D,'[3]Active Customer Assets'!L:L,"",0)</f>
        <v>46098.731608796297</v>
      </c>
      <c r="DN374" s="21">
        <f>_xlfn.XLOOKUP($C374,'[3]Active Customer Assets'!$D:$D,'[3]Active Customer Assets'!M:M,"",0)</f>
        <v>510</v>
      </c>
      <c r="DO374" s="28">
        <f>_xlfn.XLOOKUP($C374,'[3]Active Customer Assets'!$D:$D,'[3]Active Customer Assets'!N:N,"",0)</f>
        <v>0</v>
      </c>
      <c r="DP374" s="28">
        <f>_xlfn.XLOOKUP($C374,'[3]Active Customer Assets'!$D:$D,'[3]Active Customer Assets'!O:O,"",0)</f>
        <v>0</v>
      </c>
      <c r="DQ374" s="28" t="str">
        <f>_xlfn.XLOOKUP($C374,'[3]Active Customer Assets'!$D:$D,'[3]Active Customer Assets'!P:P,"",0)</f>
        <v>Air lube</v>
      </c>
      <c r="DR374" s="28">
        <f>_xlfn.XLOOKUP($C374,'[3]Active Customer Assets'!$D:$D,'[3]Active Customer Assets'!Q:Q,"",0)</f>
        <v>45384</v>
      </c>
      <c r="DS374" s="28">
        <f>_xlfn.XLOOKUP($C374,'[3]Active Customer Assets'!$D:$D,'[3]Active Customer Assets'!R:R,"",0)</f>
        <v>45384</v>
      </c>
      <c r="DT374" s="28">
        <f>_xlfn.XLOOKUP($C374,'[3]Active Customer Assets'!$D:$D,'[3]Active Customer Assets'!S:S,"",0)</f>
        <v>45384</v>
      </c>
      <c r="DU374" s="28">
        <f>_xlfn.XLOOKUP($C374,'[3]Active Customer Assets'!$D:$D,'[3]Active Customer Assets'!T:T,"",0)</f>
        <v>45384</v>
      </c>
      <c r="DV374" s="28">
        <f>_xlfn.XLOOKUP($C374,'[3]Active Customer Assets'!$D:$D,'[3]Active Customer Assets'!U:U,"",0)</f>
        <v>45384</v>
      </c>
      <c r="DW374" s="28">
        <f>_xlfn.XLOOKUP($C374,'[3]Active Customer Assets'!$D:$D,'[3]Active Customer Assets'!V:V,"",0)</f>
        <v>45384</v>
      </c>
      <c r="DX374" s="28">
        <f>_xlfn.XLOOKUP($C374,'[3]Active Customer Assets'!$D:$D,'[3]Active Customer Assets'!W:W,"",0)</f>
        <v>45384</v>
      </c>
      <c r="DY374" s="28">
        <f>_xlfn.XLOOKUP($C374,'[3]Active Customer Assets'!$D:$D,'[3]Active Customer Assets'!X:X,"",0)</f>
        <v>45384</v>
      </c>
      <c r="DZ374" s="28">
        <f>_xlfn.XLOOKUP($C374,'[3]Active Customer Assets'!$D:$D,'[3]Active Customer Assets'!Y:Y,"",0)</f>
        <v>45384</v>
      </c>
      <c r="EA374" s="28" t="str">
        <f>_xlfn.XLOOKUP($C374,'[3]Active Customer Assets'!$D:$D,'[3]Active Customer Assets'!Z:Z,"",0)</f>
        <v>240</v>
      </c>
      <c r="EB374" s="28" t="str">
        <f>_xlfn.XLOOKUP($C374,'[3]Active Customer Assets'!$D:$D,'[3]Active Customer Assets'!AA:AA,"",0)</f>
        <v>240</v>
      </c>
      <c r="EC374" s="28" t="str">
        <f>_xlfn.XLOOKUP($C374,'[3]Active Customer Assets'!$D:$D,'[3]Active Customer Assets'!AB:AB,"",0)</f>
        <v>240</v>
      </c>
      <c r="ED374" s="28" t="str">
        <f>_xlfn.XLOOKUP($C374,'[3]Active Customer Assets'!$D:$D,'[3]Active Customer Assets'!AC:AC,"",0)</f>
        <v>240</v>
      </c>
      <c r="EE374" s="28" t="str">
        <f>_xlfn.XLOOKUP($C374,'[3]Active Customer Assets'!$D:$D,'[3]Active Customer Assets'!AD:AD,"",0)</f>
        <v>240</v>
      </c>
      <c r="EF374" s="28" t="str">
        <f>_xlfn.XLOOKUP($C374,'[3]Active Customer Assets'!$D:$D,'[3]Active Customer Assets'!AE:AE,"",0)</f>
        <v>1240</v>
      </c>
      <c r="EG374" s="28" t="str">
        <f>_xlfn.XLOOKUP($C374,'[3]Active Customer Assets'!$D:$D,'[3]Active Customer Assets'!AF:AF,"",0)</f>
        <v>1000</v>
      </c>
      <c r="EH374" s="28" t="str">
        <f>_xlfn.XLOOKUP($C374,'[3]Active Customer Assets'!$D:$D,'[3]Active Customer Assets'!AG:AG,"",0)</f>
        <v>1240</v>
      </c>
      <c r="EI374" s="28" t="str">
        <f>_xlfn.XLOOKUP($C374,'[3]Active Customer Assets'!$D:$D,'[3]Active Customer Assets'!AH:AH,"",0)</f>
        <v>1240</v>
      </c>
      <c r="EJ374" s="21">
        <f>_xlfn.XLOOKUP($C374,'[3]Active Customer Assets'!$D:$D,'[3]Active Customer Assets'!AI:AI,"",0)</f>
        <v>0</v>
      </c>
      <c r="EK374" s="35" t="str">
        <f>[3]!tbl_DPSAC[[#This Row],[Unit Status]]</f>
        <v>Active</v>
      </c>
    </row>
    <row r="375" spans="1:141" x14ac:dyDescent="0.15">
      <c r="A375" s="11">
        <f>ROW(tbl_DPSAC[[#This Row],[Sl. No.]])-1</f>
        <v>374</v>
      </c>
      <c r="B375" s="12" t="s">
        <v>196</v>
      </c>
      <c r="C375" s="12" t="s">
        <v>2053</v>
      </c>
      <c r="D375" s="12" t="s">
        <v>1491</v>
      </c>
      <c r="E375" s="12" t="s">
        <v>1492</v>
      </c>
      <c r="F375" s="12" t="s">
        <v>161</v>
      </c>
      <c r="G375" s="13" t="s">
        <v>2054</v>
      </c>
      <c r="H375" s="13" t="str">
        <f>_xlfn.XLOOKUP(C375,'[1]E&amp;DPSAC'!$K:$K,'[1]E&amp;DPSAC'!$E:$E,,0)</f>
        <v>CHAS BOKARO</v>
      </c>
      <c r="I375" s="13"/>
      <c r="J375" s="13">
        <v>6205665396</v>
      </c>
      <c r="K375" s="13" t="s">
        <v>143</v>
      </c>
      <c r="L375" s="12" t="str">
        <f t="shared" ca="1" si="126"/>
        <v>Warranty</v>
      </c>
      <c r="M375" s="14">
        <v>45386</v>
      </c>
      <c r="N375" s="15">
        <v>24</v>
      </c>
      <c r="O375" s="14">
        <f t="shared" si="149"/>
        <v>46142</v>
      </c>
      <c r="P375" s="11" t="s">
        <v>213</v>
      </c>
      <c r="Q375" s="19" t="str">
        <f>_xlfn.XLOOKUP(C375,'[2]Sch Calls'!$R:$R,'[2]Sch Calls'!$F:$F,"",0)</f>
        <v>CC-01298548</v>
      </c>
      <c r="R375" s="18">
        <f>_xlfn.XLOOKUP(C375,'[2]Sch Calls'!$R:$R,'[2]Sch Calls'!$A:$A,"",0)</f>
        <v>45448.723518518498</v>
      </c>
      <c r="S375" s="17">
        <f>_xlfn.XLOOKUP(C375,'[2]Sch Calls'!$R:$R,'[2]Sch Calls'!$B:$B,"",0)</f>
        <v>434</v>
      </c>
      <c r="T375" s="18">
        <f>_xlfn.XLOOKUP(C375,'[1]E&amp;DPSAC'!$K:$K,'[1]E&amp;DPSAC'!$W:$W,"",0)</f>
        <v>45471</v>
      </c>
      <c r="U375" s="17">
        <f>_xlfn.XLOOKUP(C375,'[1]E&amp;DPSAC'!$K:$K,'[1]E&amp;DPSAC'!$Z:$Z,"",0)</f>
        <v>552</v>
      </c>
      <c r="V375" s="17">
        <f>_xlfn.XLOOKUP(C375,'[2]1. All Calls'!$R:$R,'[2]1. All Calls'!$B:$B,"",0)</f>
        <v>2490</v>
      </c>
      <c r="W375" s="20">
        <f>_xlfn.XLOOKUP(C375,'[2]1. All Calls'!$R:$R,'[2]1. All Calls'!$A:$A,"",0)</f>
        <v>46098.734537037002</v>
      </c>
      <c r="X375" s="17" t="str">
        <f>_xlfn.XLOOKUP(C375,'[2]Sch Calls'!$R:$R,'[2]Sch Calls'!$AB:$AB,"",0)</f>
        <v>Visit the site to schedule a service. Drain 38 liters of oil from the tank and cooler in a friendly manner. Replace the air filter for both the compressor and engine. Change the oil filter and add 40 liters of oil. Once the service is completed, start the unit to ensure everything is running smoothly.</v>
      </c>
      <c r="Y375" s="17">
        <f t="shared" si="127"/>
        <v>-1306</v>
      </c>
      <c r="Z375" s="17" t="str">
        <f t="shared" si="128"/>
        <v>Due</v>
      </c>
      <c r="AA375" s="21">
        <f t="shared" ca="1" si="129"/>
        <v>652.27648148150183</v>
      </c>
      <c r="AB375" s="21" t="str">
        <f t="shared" ca="1" si="130"/>
        <v>Due</v>
      </c>
      <c r="AC375" s="11">
        <f ca="1">tbl_DPSAC[[#This Row],[Current Month Due Count]]</f>
        <v>0</v>
      </c>
      <c r="AD375" s="11">
        <f ca="1">tbl_DPSAC[[#This Row],[Next Month Due2]]</f>
        <v>0</v>
      </c>
      <c r="AE375" s="11"/>
      <c r="AF375" s="11">
        <v>0</v>
      </c>
      <c r="AG375" s="17">
        <f t="shared" ca="1" si="131"/>
        <v>2490</v>
      </c>
      <c r="AH375" s="11" t="s">
        <v>2055</v>
      </c>
      <c r="AI375" s="11" t="s">
        <v>2056</v>
      </c>
      <c r="AJ375" s="11">
        <v>0</v>
      </c>
      <c r="AK375" s="11">
        <v>0</v>
      </c>
      <c r="AL375" s="11">
        <v>0</v>
      </c>
      <c r="AM375" s="11">
        <v>0</v>
      </c>
      <c r="AN375" s="11">
        <v>0</v>
      </c>
      <c r="AO375" s="11">
        <v>0</v>
      </c>
      <c r="AP375" s="11">
        <v>0</v>
      </c>
      <c r="AQ375" s="11">
        <v>0</v>
      </c>
      <c r="AR375" s="11">
        <v>0</v>
      </c>
      <c r="AS375" s="11">
        <v>0</v>
      </c>
      <c r="AT375" s="11">
        <v>0</v>
      </c>
      <c r="AU375" s="11">
        <v>0</v>
      </c>
      <c r="AV375" s="11">
        <v>0</v>
      </c>
      <c r="AW375" s="11">
        <v>0</v>
      </c>
      <c r="AX375" s="11" t="str">
        <f t="shared" ca="1" si="150"/>
        <v>5 Service Due</v>
      </c>
      <c r="AY375" s="17">
        <v>434</v>
      </c>
      <c r="AZ375" s="22">
        <v>45449</v>
      </c>
      <c r="BA375" s="17" t="s">
        <v>2057</v>
      </c>
      <c r="BB375" s="17">
        <v>1</v>
      </c>
      <c r="BC375" s="22">
        <v>45386</v>
      </c>
      <c r="BD375" s="17" t="s">
        <v>2058</v>
      </c>
      <c r="BE375" s="17">
        <v>434</v>
      </c>
      <c r="BF375" s="22">
        <v>45449</v>
      </c>
      <c r="BG375" s="17" t="s">
        <v>2057</v>
      </c>
      <c r="BH375" s="17">
        <v>434</v>
      </c>
      <c r="BI375" s="22">
        <v>45449</v>
      </c>
      <c r="BJ375" s="17" t="s">
        <v>2057</v>
      </c>
      <c r="BK375" s="17">
        <v>1</v>
      </c>
      <c r="BL375" s="22">
        <v>45386</v>
      </c>
      <c r="BM375" s="17" t="s">
        <v>2058</v>
      </c>
      <c r="BN375" s="23">
        <f t="shared" si="133"/>
        <v>45629</v>
      </c>
      <c r="BO375" s="23">
        <f t="shared" si="134"/>
        <v>45566</v>
      </c>
      <c r="BP375" s="23">
        <f t="shared" si="135"/>
        <v>45629</v>
      </c>
      <c r="BQ375" s="23">
        <f t="shared" si="136"/>
        <v>45629</v>
      </c>
      <c r="BR375" s="23">
        <f t="shared" si="151"/>
        <v>45566</v>
      </c>
      <c r="BS375" s="24">
        <f t="shared" ca="1" si="137"/>
        <v>-1306</v>
      </c>
      <c r="BT375" s="25">
        <f t="shared" ca="1" si="138"/>
        <v>-989</v>
      </c>
      <c r="BU375" s="25">
        <f t="shared" ca="1" si="139"/>
        <v>-1306</v>
      </c>
      <c r="BV375" s="25">
        <f t="shared" ca="1" si="140"/>
        <v>-1306</v>
      </c>
      <c r="BW375" s="25">
        <f t="shared" ca="1" si="141"/>
        <v>-989</v>
      </c>
      <c r="BX375" s="26"/>
      <c r="BY375" s="11">
        <f t="shared" ca="1" si="142"/>
        <v>5</v>
      </c>
      <c r="BZ375" s="11">
        <f t="shared" ca="1" si="148"/>
        <v>0</v>
      </c>
      <c r="CA375" s="11">
        <f t="shared" ca="1" si="143"/>
        <v>0</v>
      </c>
      <c r="CB375" s="28">
        <f>_xlfn.XLOOKUP($C375,'[3]BIS Feb-26'!$C:$C,'[3]BIS Feb-26'!U:U,"",0)</f>
        <v>45433.770833333299</v>
      </c>
      <c r="CC375" s="28">
        <f>_xlfn.XLOOKUP($C375,'[3]BIS Feb-26'!$C:$C,'[3]BIS Feb-26'!V:V,"",0)</f>
        <v>45448.770833333299</v>
      </c>
      <c r="CD375" s="28">
        <f>_xlfn.XLOOKUP($C375,'[3]BIS Feb-26'!$C:$C,'[3]BIS Feb-26'!W:W,"",0)</f>
        <v>45448.770833333299</v>
      </c>
      <c r="CE375" s="28">
        <f>_xlfn.XLOOKUP($C375,'[3]BIS Feb-26'!$C:$C,'[3]BIS Feb-26'!X:X,"",0)</f>
        <v>45448.770833333299</v>
      </c>
      <c r="CF375" s="28">
        <f>_xlfn.XLOOKUP($C375,'[3]BIS Feb-26'!$C:$C,'[3]BIS Feb-26'!Y:Y,"",0)</f>
        <v>45448.770833333299</v>
      </c>
      <c r="CG375" s="28">
        <f>_xlfn.XLOOKUP($C375,'[3]BIS Feb-26'!$C:$C,'[3]BIS Feb-26'!Z:Z,"",0)</f>
        <v>45385.770833333299</v>
      </c>
      <c r="CH375" s="28">
        <f>_xlfn.XLOOKUP($C375,'[3]BIS Feb-26'!$C:$C,'[3]BIS Feb-26'!AA:AA,"",0)</f>
        <v>45385.770833333299</v>
      </c>
      <c r="CI375" s="28">
        <f>_xlfn.XLOOKUP($C375,'[3]BIS Feb-26'!$C:$C,'[3]BIS Feb-26'!AB:AB,"",0)</f>
        <v>45385.770833333299</v>
      </c>
      <c r="CJ375" s="28">
        <f>_xlfn.XLOOKUP($C375,'[3]BIS Feb-26'!$C:$C,'[3]BIS Feb-26'!AC:AC,"",0)</f>
        <v>45385.770833333299</v>
      </c>
      <c r="CK375" s="29" t="str">
        <f>_xlfn.XLOOKUP($C375,'[3]BIS Feb-26'!$C:$C,'[3]BIS Feb-26'!AD:AD,"",0)</f>
        <v>510</v>
      </c>
      <c r="CL375" s="29" t="str">
        <f>_xlfn.XLOOKUP($C375,'[3]BIS Feb-26'!$C:$C,'[3]BIS Feb-26'!AE:AE,"",0)</f>
        <v>510</v>
      </c>
      <c r="CM375" s="29" t="str">
        <f>_xlfn.XLOOKUP($C375,'[3]BIS Feb-26'!$C:$C,'[3]BIS Feb-26'!AF:AF,"",0)</f>
        <v>510</v>
      </c>
      <c r="CN375" s="29" t="str">
        <f>_xlfn.XLOOKUP($C375,'[3]BIS Feb-26'!$C:$C,'[3]BIS Feb-26'!AG:AG,"",0)</f>
        <v>510</v>
      </c>
      <c r="CO375" s="29" t="str">
        <f>_xlfn.XLOOKUP($C375,'[3]BIS Feb-26'!$C:$C,'[3]BIS Feb-26'!AH:AH,"",0)</f>
        <v>510</v>
      </c>
      <c r="CP375" s="29" t="str">
        <f>_xlfn.XLOOKUP($C375,'[3]BIS Feb-26'!$C:$C,'[3]BIS Feb-26'!AI:AI,"",0)</f>
        <v>510</v>
      </c>
      <c r="CQ375" s="29" t="str">
        <f>_xlfn.XLOOKUP($C375,'[3]BIS Feb-26'!$C:$C,'[3]BIS Feb-26'!AJ:AJ,"",0)</f>
        <v>1000</v>
      </c>
      <c r="CR375" s="29" t="str">
        <f>_xlfn.XLOOKUP($C375,'[3]BIS Feb-26'!$C:$C,'[3]BIS Feb-26'!AK:AK,"",0)</f>
        <v>510</v>
      </c>
      <c r="CS375" s="29" t="str">
        <f>_xlfn.XLOOKUP($C375,'[3]BIS Feb-26'!$C:$C,'[3]BIS Feb-26'!AL:AL,"",0)</f>
        <v>510</v>
      </c>
      <c r="CT375" s="29">
        <f>_xlfn.XLOOKUP($C375,'[3]BIS Feb-26'!$C:$C,'[3]BIS Feb-26'!AM:AM,"",0)</f>
        <v>0</v>
      </c>
      <c r="CU375" s="28">
        <f>_xlfn.XLOOKUP($C375,'[3]BIS Feb-26'!$C:$C,'[3]BIS Feb-26'!AN:AN,"",0)</f>
        <v>0</v>
      </c>
      <c r="CV375" s="28">
        <f>_xlfn.XLOOKUP($C375,'[3]BIS Feb-26'!$C:$C,'[3]BIS Feb-26'!AO:AO,"",0)</f>
        <v>0</v>
      </c>
      <c r="CW375" s="28">
        <f>_xlfn.XLOOKUP($C375,'[3]BIS Feb-26'!$C:$C,'[3]BIS Feb-26'!AP:AP,"",0)</f>
        <v>0</v>
      </c>
      <c r="CX375" s="28">
        <f>_xlfn.XLOOKUP($C375,'[3]BIS Feb-26'!$C:$C,'[3]BIS Feb-26'!AQ:AQ,"",0)</f>
        <v>0</v>
      </c>
      <c r="CY375" s="28">
        <f>_xlfn.XLOOKUP($C375,'[3]BIS Feb-26'!$C:$C,'[3]BIS Feb-26'!AR:AR,"",0)</f>
        <v>0</v>
      </c>
      <c r="CZ375" s="28">
        <f>_xlfn.XLOOKUP($C375,'[3]BIS Feb-26'!$C:$C,'[3]BIS Feb-26'!AS:AS,"",0)</f>
        <v>0</v>
      </c>
      <c r="DA375" s="28">
        <f>_xlfn.XLOOKUP($C375,'[3]BIS Feb-26'!$C:$C,'[3]BIS Feb-26'!AT:AT,"",0)</f>
        <v>0</v>
      </c>
      <c r="DB375" s="28">
        <f>_xlfn.XLOOKUP($C375,'[3]BIS Feb-26'!$C:$C,'[3]BIS Feb-26'!AU:AU,"",0)</f>
        <v>0</v>
      </c>
      <c r="DC375" s="28">
        <f>_xlfn.XLOOKUP($C375,'[3]BIS Feb-26'!$C:$C,'[3]BIS Feb-26'!AV:AV,"",0)</f>
        <v>0</v>
      </c>
      <c r="DD375" s="11">
        <f>_xlfn.XLOOKUP($C375,'[3]BIS Feb-26'!$C:$C,'[3]BIS Feb-26'!AW:AW,"",0)</f>
        <v>0</v>
      </c>
      <c r="DE375" s="11">
        <f>_xlfn.XLOOKUP($C375,'[3]BIS Feb-26'!$C:$C,'[3]BIS Feb-26'!AX:AX,"",0)</f>
        <v>0</v>
      </c>
      <c r="DF375" s="11">
        <f>_xlfn.XLOOKUP($C375,'[3]BIS Feb-26'!$C:$C,'[3]BIS Feb-26'!AY:AY,"",0)</f>
        <v>0</v>
      </c>
      <c r="DG375" s="11">
        <f t="shared" ca="1" si="144"/>
        <v>9</v>
      </c>
      <c r="DH375" s="11">
        <f t="shared" ca="1" si="145"/>
        <v>0</v>
      </c>
      <c r="DI375" s="11">
        <f t="shared" ca="1" si="146"/>
        <v>0</v>
      </c>
      <c r="DJ375" s="11" t="str">
        <f>_xlfn.XLOOKUP($C375,'[3]Active Customer Assets'!$D:$D,'[3]Active Customer Assets'!I:I,"",0)</f>
        <v>B (Below 100% potential spares purchased)</v>
      </c>
      <c r="DK375" s="28">
        <f>_xlfn.XLOOKUP($C375,'[3]Active Customer Assets'!$D:$D,'[3]Active Customer Assets'!J:J,"",0)</f>
        <v>45386</v>
      </c>
      <c r="DL375" s="28">
        <f>_xlfn.XLOOKUP($C375,'[3]Active Customer Assets'!$D:$D,'[3]Active Customer Assets'!K:K,"",0)</f>
        <v>45345.229861111096</v>
      </c>
      <c r="DM375" s="28">
        <f>_xlfn.XLOOKUP($C375,'[3]Active Customer Assets'!$D:$D,'[3]Active Customer Assets'!L:L,"",0)</f>
        <v>46098.735057870399</v>
      </c>
      <c r="DN375" s="21">
        <f>_xlfn.XLOOKUP($C375,'[3]Active Customer Assets'!$D:$D,'[3]Active Customer Assets'!M:M,"",0)</f>
        <v>2490</v>
      </c>
      <c r="DO375" s="28">
        <f>_xlfn.XLOOKUP($C375,'[3]Active Customer Assets'!$D:$D,'[3]Active Customer Assets'!N:N,"",0)</f>
        <v>0</v>
      </c>
      <c r="DP375" s="28">
        <f>_xlfn.XLOOKUP($C375,'[3]Active Customer Assets'!$D:$D,'[3]Active Customer Assets'!O:O,"",0)</f>
        <v>0</v>
      </c>
      <c r="DQ375" s="28" t="str">
        <f>_xlfn.XLOOKUP($C375,'[3]Active Customer Assets'!$D:$D,'[3]Active Customer Assets'!P:P,"",0)</f>
        <v>Air lube Plus</v>
      </c>
      <c r="DR375" s="28">
        <f>_xlfn.XLOOKUP($C375,'[3]Active Customer Assets'!$D:$D,'[3]Active Customer Assets'!Q:Q,"",0)</f>
        <v>45434</v>
      </c>
      <c r="DS375" s="28">
        <f>_xlfn.XLOOKUP($C375,'[3]Active Customer Assets'!$D:$D,'[3]Active Customer Assets'!R:R,"",0)</f>
        <v>45449</v>
      </c>
      <c r="DT375" s="28">
        <f>_xlfn.XLOOKUP($C375,'[3]Active Customer Assets'!$D:$D,'[3]Active Customer Assets'!S:S,"",0)</f>
        <v>45449</v>
      </c>
      <c r="DU375" s="28">
        <f>_xlfn.XLOOKUP($C375,'[3]Active Customer Assets'!$D:$D,'[3]Active Customer Assets'!T:T,"",0)</f>
        <v>45449</v>
      </c>
      <c r="DV375" s="28">
        <f>_xlfn.XLOOKUP($C375,'[3]Active Customer Assets'!$D:$D,'[3]Active Customer Assets'!U:U,"",0)</f>
        <v>45449</v>
      </c>
      <c r="DW375" s="28">
        <f>_xlfn.XLOOKUP($C375,'[3]Active Customer Assets'!$D:$D,'[3]Active Customer Assets'!V:V,"",0)</f>
        <v>45386</v>
      </c>
      <c r="DX375" s="28">
        <f>_xlfn.XLOOKUP($C375,'[3]Active Customer Assets'!$D:$D,'[3]Active Customer Assets'!W:W,"",0)</f>
        <v>45386</v>
      </c>
      <c r="DY375" s="28">
        <f>_xlfn.XLOOKUP($C375,'[3]Active Customer Assets'!$D:$D,'[3]Active Customer Assets'!X:X,"",0)</f>
        <v>45386</v>
      </c>
      <c r="DZ375" s="28">
        <f>_xlfn.XLOOKUP($C375,'[3]Active Customer Assets'!$D:$D,'[3]Active Customer Assets'!Y:Y,"",0)</f>
        <v>45386</v>
      </c>
      <c r="EA375" s="28" t="str">
        <f>_xlfn.XLOOKUP($C375,'[3]Active Customer Assets'!$D:$D,'[3]Active Customer Assets'!Z:Z,"",0)</f>
        <v>510</v>
      </c>
      <c r="EB375" s="28" t="str">
        <f>_xlfn.XLOOKUP($C375,'[3]Active Customer Assets'!$D:$D,'[3]Active Customer Assets'!AA:AA,"",0)</f>
        <v>510</v>
      </c>
      <c r="EC375" s="28" t="str">
        <f>_xlfn.XLOOKUP($C375,'[3]Active Customer Assets'!$D:$D,'[3]Active Customer Assets'!AB:AB,"",0)</f>
        <v>510</v>
      </c>
      <c r="ED375" s="28" t="str">
        <f>_xlfn.XLOOKUP($C375,'[3]Active Customer Assets'!$D:$D,'[3]Active Customer Assets'!AC:AC,"",0)</f>
        <v>610</v>
      </c>
      <c r="EE375" s="28" t="str">
        <f>_xlfn.XLOOKUP($C375,'[3]Active Customer Assets'!$D:$D,'[3]Active Customer Assets'!AD:AD,"",0)</f>
        <v>510</v>
      </c>
      <c r="EF375" s="28" t="str">
        <f>_xlfn.XLOOKUP($C375,'[3]Active Customer Assets'!$D:$D,'[3]Active Customer Assets'!AE:AE,"",0)</f>
        <v>510</v>
      </c>
      <c r="EG375" s="28" t="str">
        <f>_xlfn.XLOOKUP($C375,'[3]Active Customer Assets'!$D:$D,'[3]Active Customer Assets'!AF:AF,"",0)</f>
        <v>1000</v>
      </c>
      <c r="EH375" s="28" t="str">
        <f>_xlfn.XLOOKUP($C375,'[3]Active Customer Assets'!$D:$D,'[3]Active Customer Assets'!AG:AG,"",0)</f>
        <v>510</v>
      </c>
      <c r="EI375" s="28" t="str">
        <f>_xlfn.XLOOKUP($C375,'[3]Active Customer Assets'!$D:$D,'[3]Active Customer Assets'!AH:AH,"",0)</f>
        <v>510</v>
      </c>
      <c r="EJ375" s="21">
        <f>_xlfn.XLOOKUP($C375,'[3]Active Customer Assets'!$D:$D,'[3]Active Customer Assets'!AI:AI,"",0)</f>
        <v>0</v>
      </c>
      <c r="EK375" s="35" t="str">
        <f>[3]!tbl_DPSAC[[#This Row],[Unit Status]]</f>
        <v>Active</v>
      </c>
    </row>
    <row r="376" spans="1:141" x14ac:dyDescent="0.15">
      <c r="A376" s="11">
        <f>ROW(tbl_DPSAC[[#This Row],[Sl. No.]])-1</f>
        <v>375</v>
      </c>
      <c r="B376" s="12" t="s">
        <v>196</v>
      </c>
      <c r="C376" s="12" t="s">
        <v>2059</v>
      </c>
      <c r="D376" s="12" t="s">
        <v>532</v>
      </c>
      <c r="E376" s="12" t="s">
        <v>217</v>
      </c>
      <c r="F376" s="12" t="s">
        <v>161</v>
      </c>
      <c r="G376" s="13" t="s">
        <v>2060</v>
      </c>
      <c r="H376" s="13" t="str">
        <f>_xlfn.XLOOKUP(C376,'[1]E&amp;DPSAC'!$K:$K,'[1]E&amp;DPSAC'!$E:$E,,0)</f>
        <v>BEGUSARAI</v>
      </c>
      <c r="I376" s="13"/>
      <c r="J376" s="13">
        <v>790329720</v>
      </c>
      <c r="K376" s="13">
        <v>7903297200</v>
      </c>
      <c r="L376" s="12" t="str">
        <f t="shared" ca="1" si="126"/>
        <v>Warranty</v>
      </c>
      <c r="M376" s="14">
        <v>45388</v>
      </c>
      <c r="N376" s="15">
        <v>24</v>
      </c>
      <c r="O376" s="14">
        <f t="shared" si="149"/>
        <v>46142</v>
      </c>
      <c r="P376" s="11" t="s">
        <v>213</v>
      </c>
      <c r="Q376" s="19" t="str">
        <f>_xlfn.XLOOKUP(C376,'[2]Sch Calls'!$R:$R,'[2]Sch Calls'!$F:$F,"",0)</f>
        <v>CC-01506290</v>
      </c>
      <c r="R376" s="18">
        <f>_xlfn.XLOOKUP(C376,'[2]Sch Calls'!$R:$R,'[2]Sch Calls'!$A:$A,"",0)</f>
        <v>45649.521967592598</v>
      </c>
      <c r="S376" s="17">
        <f>_xlfn.XLOOKUP(C376,'[2]Sch Calls'!$R:$R,'[2]Sch Calls'!$B:$B,"",0)</f>
        <v>956</v>
      </c>
      <c r="T376" s="18">
        <f>_xlfn.XLOOKUP(C376,'[1]E&amp;DPSAC'!$K:$K,'[1]E&amp;DPSAC'!$W:$W,"",0)</f>
        <v>45649</v>
      </c>
      <c r="U376" s="17">
        <f>_xlfn.XLOOKUP(C376,'[1]E&amp;DPSAC'!$K:$K,'[1]E&amp;DPSAC'!$Z:$Z,"",0)</f>
        <v>956</v>
      </c>
      <c r="V376" s="17">
        <f>_xlfn.XLOOKUP(C376,'[2]1. All Calls'!$R:$R,'[2]1. All Calls'!$B:$B,"",0)</f>
        <v>1387</v>
      </c>
      <c r="W376" s="20">
        <f>_xlfn.XLOOKUP(C376,'[2]1. All Calls'!$R:$R,'[2]1. All Calls'!$A:$A,"",0)</f>
        <v>46098.742118055598</v>
      </c>
      <c r="X376" s="17" t="str">
        <f>_xlfn.XLOOKUP(C376,'[2]Sch Calls'!$R:$R,'[2]Sch Calls'!$AB:$AB,"",0)</f>
        <v>Attend the site for schedule service so drain oil from tank and drain oil from cooler total 17 liters oil drain then change air filter for compressor and engine both side, then change oil filter and ELGI air lube plus oil 20 liters. Then start the unit found running ok,.</v>
      </c>
      <c r="Y376" s="17">
        <f t="shared" si="127"/>
        <v>319</v>
      </c>
      <c r="Z376" s="17" t="str">
        <f t="shared" si="128"/>
        <v>Done</v>
      </c>
      <c r="AA376" s="21">
        <f t="shared" ca="1" si="129"/>
        <v>451.47803240740177</v>
      </c>
      <c r="AB376" s="21" t="str">
        <f t="shared" ca="1" si="130"/>
        <v>Due</v>
      </c>
      <c r="AC376" s="11">
        <f ca="1">tbl_DPSAC[[#This Row],[Current Month Due Count]]</f>
        <v>0</v>
      </c>
      <c r="AD376" s="11">
        <f ca="1">tbl_DPSAC[[#This Row],[Next Month Due2]]</f>
        <v>0</v>
      </c>
      <c r="AE376" s="11"/>
      <c r="AF376" s="11">
        <v>1</v>
      </c>
      <c r="AG376" s="17">
        <f t="shared" ca="1" si="131"/>
        <v>1389</v>
      </c>
      <c r="AH376" s="11">
        <v>0</v>
      </c>
      <c r="AI376" s="11">
        <v>0</v>
      </c>
      <c r="AJ376" s="11">
        <v>0</v>
      </c>
      <c r="AK376" s="11">
        <v>0</v>
      </c>
      <c r="AL376" s="11">
        <v>0</v>
      </c>
      <c r="AM376" s="11">
        <v>0</v>
      </c>
      <c r="AN376" s="11">
        <v>0</v>
      </c>
      <c r="AO376" s="11">
        <v>0</v>
      </c>
      <c r="AP376" s="11">
        <v>0</v>
      </c>
      <c r="AQ376" s="11">
        <v>0</v>
      </c>
      <c r="AR376" s="11">
        <v>0</v>
      </c>
      <c r="AS376" s="11">
        <v>0</v>
      </c>
      <c r="AT376" s="11">
        <v>0</v>
      </c>
      <c r="AU376" s="11">
        <v>0</v>
      </c>
      <c r="AV376" s="11">
        <v>0</v>
      </c>
      <c r="AW376" s="11">
        <v>0</v>
      </c>
      <c r="AX376" s="11" t="str">
        <f t="shared" ca="1" si="150"/>
        <v>No Service Dues</v>
      </c>
      <c r="AY376" s="17">
        <v>956</v>
      </c>
      <c r="AZ376" s="22">
        <v>45649</v>
      </c>
      <c r="BA376" s="17" t="s">
        <v>2061</v>
      </c>
      <c r="BB376" s="17">
        <v>1</v>
      </c>
      <c r="BC376" s="22">
        <v>45388</v>
      </c>
      <c r="BD376" s="17" t="s">
        <v>2062</v>
      </c>
      <c r="BE376" s="17">
        <v>956</v>
      </c>
      <c r="BF376" s="22">
        <v>45649</v>
      </c>
      <c r="BG376" s="17" t="s">
        <v>2061</v>
      </c>
      <c r="BH376" s="17">
        <v>956</v>
      </c>
      <c r="BI376" s="22">
        <v>45649</v>
      </c>
      <c r="BJ376" s="17" t="s">
        <v>2061</v>
      </c>
      <c r="BK376" s="17">
        <v>1</v>
      </c>
      <c r="BL376" s="22">
        <v>45388</v>
      </c>
      <c r="BM376" s="17" t="s">
        <v>2062</v>
      </c>
      <c r="BN376" s="23">
        <f t="shared" si="133"/>
        <v>45829</v>
      </c>
      <c r="BO376" s="23">
        <f t="shared" si="134"/>
        <v>45568</v>
      </c>
      <c r="BP376" s="23">
        <f t="shared" si="135"/>
        <v>45829</v>
      </c>
      <c r="BQ376" s="23">
        <f t="shared" si="136"/>
        <v>45829</v>
      </c>
      <c r="BR376" s="23">
        <f t="shared" si="151"/>
        <v>45568</v>
      </c>
      <c r="BS376" s="24">
        <f t="shared" ca="1" si="137"/>
        <v>317</v>
      </c>
      <c r="BT376" s="25">
        <f t="shared" ca="1" si="138"/>
        <v>112</v>
      </c>
      <c r="BU376" s="25">
        <f t="shared" ca="1" si="139"/>
        <v>317</v>
      </c>
      <c r="BV376" s="25">
        <f t="shared" ca="1" si="140"/>
        <v>317</v>
      </c>
      <c r="BW376" s="25">
        <f t="shared" ca="1" si="141"/>
        <v>112</v>
      </c>
      <c r="BX376" s="26"/>
      <c r="BY376" s="11">
        <f t="shared" ca="1" si="142"/>
        <v>5</v>
      </c>
      <c r="BZ376" s="11">
        <f t="shared" ca="1" si="148"/>
        <v>0</v>
      </c>
      <c r="CA376" s="11">
        <f t="shared" ca="1" si="143"/>
        <v>0</v>
      </c>
      <c r="CB376" s="28">
        <f>_xlfn.XLOOKUP($C376,'[3]BIS Feb-26'!$C:$C,'[3]BIS Feb-26'!U:U,"",0)</f>
        <v>45387.770833333299</v>
      </c>
      <c r="CC376" s="28">
        <f>_xlfn.XLOOKUP($C376,'[3]BIS Feb-26'!$C:$C,'[3]BIS Feb-26'!V:V,"",0)</f>
        <v>45648.770833333299</v>
      </c>
      <c r="CD376" s="28">
        <f>_xlfn.XLOOKUP($C376,'[3]BIS Feb-26'!$C:$C,'[3]BIS Feb-26'!W:W,"",0)</f>
        <v>0</v>
      </c>
      <c r="CE376" s="28">
        <f>_xlfn.XLOOKUP($C376,'[3]BIS Feb-26'!$C:$C,'[3]BIS Feb-26'!X:X,"",0)</f>
        <v>45648.770833333299</v>
      </c>
      <c r="CF376" s="28">
        <f>_xlfn.XLOOKUP($C376,'[3]BIS Feb-26'!$C:$C,'[3]BIS Feb-26'!Y:Y,"",0)</f>
        <v>45648.770833333299</v>
      </c>
      <c r="CG376" s="28">
        <f>_xlfn.XLOOKUP($C376,'[3]BIS Feb-26'!$C:$C,'[3]BIS Feb-26'!Z:Z,"",0)</f>
        <v>45387.770833333299</v>
      </c>
      <c r="CH376" s="28">
        <f>_xlfn.XLOOKUP($C376,'[3]BIS Feb-26'!$C:$C,'[3]BIS Feb-26'!AA:AA,"",0)</f>
        <v>45387.770833333299</v>
      </c>
      <c r="CI376" s="28">
        <f>_xlfn.XLOOKUP($C376,'[3]BIS Feb-26'!$C:$C,'[3]BIS Feb-26'!AB:AB,"",0)</f>
        <v>45397.770833333299</v>
      </c>
      <c r="CJ376" s="28">
        <f>_xlfn.XLOOKUP($C376,'[3]BIS Feb-26'!$C:$C,'[3]BIS Feb-26'!AC:AC,"",0)</f>
        <v>45387.770833333299</v>
      </c>
      <c r="CK376" s="29" t="str">
        <f>_xlfn.XLOOKUP($C376,'[3]BIS Feb-26'!$C:$C,'[3]BIS Feb-26'!AD:AD,"",0)</f>
        <v>380</v>
      </c>
      <c r="CL376" s="29" t="str">
        <f>_xlfn.XLOOKUP($C376,'[3]BIS Feb-26'!$C:$C,'[3]BIS Feb-26'!AE:AE,"",0)</f>
        <v>385</v>
      </c>
      <c r="CM376" s="29" t="str">
        <f>_xlfn.XLOOKUP($C376,'[3]BIS Feb-26'!$C:$C,'[3]BIS Feb-26'!AF:AF,"",0)</f>
        <v>385</v>
      </c>
      <c r="CN376" s="29" t="str">
        <f>_xlfn.XLOOKUP($C376,'[3]BIS Feb-26'!$C:$C,'[3]BIS Feb-26'!AG:AG,"",0)</f>
        <v>385</v>
      </c>
      <c r="CO376" s="29" t="str">
        <f>_xlfn.XLOOKUP($C376,'[3]BIS Feb-26'!$C:$C,'[3]BIS Feb-26'!AH:AH,"",0)</f>
        <v>385</v>
      </c>
      <c r="CP376" s="29" t="str">
        <f>_xlfn.XLOOKUP($C376,'[3]BIS Feb-26'!$C:$C,'[3]BIS Feb-26'!AI:AI,"",0)</f>
        <v>180</v>
      </c>
      <c r="CQ376" s="29" t="str">
        <f>_xlfn.XLOOKUP($C376,'[3]BIS Feb-26'!$C:$C,'[3]BIS Feb-26'!AJ:AJ,"",0)</f>
        <v>1000</v>
      </c>
      <c r="CR376" s="29" t="str">
        <f>_xlfn.XLOOKUP($C376,'[3]BIS Feb-26'!$C:$C,'[3]BIS Feb-26'!AK:AK,"",0)</f>
        <v>180</v>
      </c>
      <c r="CS376" s="29" t="str">
        <f>_xlfn.XLOOKUP($C376,'[3]BIS Feb-26'!$C:$C,'[3]BIS Feb-26'!AL:AL,"",0)</f>
        <v>180</v>
      </c>
      <c r="CT376" s="29">
        <f>_xlfn.XLOOKUP($C376,'[3]BIS Feb-26'!$C:$C,'[3]BIS Feb-26'!AM:AM,"",0)</f>
        <v>1</v>
      </c>
      <c r="CU376" s="28">
        <f>_xlfn.XLOOKUP($C376,'[3]BIS Feb-26'!$C:$C,'[3]BIS Feb-26'!AN:AN,"",0)</f>
        <v>45567</v>
      </c>
      <c r="CV376" s="28">
        <f>_xlfn.XLOOKUP($C376,'[3]BIS Feb-26'!$C:$C,'[3]BIS Feb-26'!AO:AO,"",0)</f>
        <v>45828</v>
      </c>
      <c r="CW376" s="28">
        <f>_xlfn.XLOOKUP($C376,'[3]BIS Feb-26'!$C:$C,'[3]BIS Feb-26'!AP:AP,"",0)</f>
        <v>46155</v>
      </c>
      <c r="CX376" s="28">
        <f>_xlfn.XLOOKUP($C376,'[3]BIS Feb-26'!$C:$C,'[3]BIS Feb-26'!AQ:AQ,"",0)</f>
        <v>45828</v>
      </c>
      <c r="CY376" s="28">
        <f>_xlfn.XLOOKUP($C376,'[3]BIS Feb-26'!$C:$C,'[3]BIS Feb-26'!AR:AR,"",0)</f>
        <v>45828</v>
      </c>
      <c r="CZ376" s="28">
        <f>_xlfn.XLOOKUP($C376,'[3]BIS Feb-26'!$C:$C,'[3]BIS Feb-26'!AS:AS,"",0)</f>
        <v>45657</v>
      </c>
      <c r="DA376" s="28">
        <f>_xlfn.XLOOKUP($C376,'[3]BIS Feb-26'!$C:$C,'[3]BIS Feb-26'!AT:AT,"",0)</f>
        <v>45752</v>
      </c>
      <c r="DB376" s="28">
        <f>_xlfn.XLOOKUP($C376,'[3]BIS Feb-26'!$C:$C,'[3]BIS Feb-26'!AU:AU,"",0)</f>
        <v>45577</v>
      </c>
      <c r="DC376" s="28">
        <f>_xlfn.XLOOKUP($C376,'[3]BIS Feb-26'!$C:$C,'[3]BIS Feb-26'!AV:AV,"",0)</f>
        <v>45752</v>
      </c>
      <c r="DD376" s="11">
        <f>_xlfn.XLOOKUP($C376,'[3]BIS Feb-26'!$C:$C,'[3]BIS Feb-26'!AW:AW,"",0)</f>
        <v>1</v>
      </c>
      <c r="DE376" s="11">
        <f>_xlfn.XLOOKUP($C376,'[3]BIS Feb-26'!$C:$C,'[3]BIS Feb-26'!AX:AX,"",0)</f>
        <v>0</v>
      </c>
      <c r="DF376" s="11">
        <f>_xlfn.XLOOKUP($C376,'[3]BIS Feb-26'!$C:$C,'[3]BIS Feb-26'!AY:AY,"",0)</f>
        <v>0</v>
      </c>
      <c r="DG376" s="11">
        <f t="shared" ca="1" si="144"/>
        <v>8</v>
      </c>
      <c r="DH376" s="11">
        <f t="shared" ca="1" si="145"/>
        <v>0</v>
      </c>
      <c r="DI376" s="11">
        <f t="shared" ca="1" si="146"/>
        <v>0</v>
      </c>
      <c r="DJ376" s="11" t="str">
        <f>_xlfn.XLOOKUP($C376,'[3]Active Customer Assets'!$D:$D,'[3]Active Customer Assets'!I:I,"",0)</f>
        <v>B (Below 100% potential spares purchased)</v>
      </c>
      <c r="DK376" s="28">
        <f>_xlfn.XLOOKUP($C376,'[3]Active Customer Assets'!$D:$D,'[3]Active Customer Assets'!J:J,"",0)</f>
        <v>45388.581944444399</v>
      </c>
      <c r="DL376" s="28">
        <f>_xlfn.XLOOKUP($C376,'[3]Active Customer Assets'!$D:$D,'[3]Active Customer Assets'!K:K,"",0)</f>
        <v>45370.229166666701</v>
      </c>
      <c r="DM376" s="28">
        <f>_xlfn.XLOOKUP($C376,'[3]Active Customer Assets'!$D:$D,'[3]Active Customer Assets'!L:L,"",0)</f>
        <v>46098.742986111101</v>
      </c>
      <c r="DN376" s="21">
        <f>_xlfn.XLOOKUP($C376,'[3]Active Customer Assets'!$D:$D,'[3]Active Customer Assets'!M:M,"",0)</f>
        <v>1387</v>
      </c>
      <c r="DO376" s="28">
        <f>_xlfn.XLOOKUP($C376,'[3]Active Customer Assets'!$D:$D,'[3]Active Customer Assets'!N:N,"",0)</f>
        <v>0</v>
      </c>
      <c r="DP376" s="28">
        <f>_xlfn.XLOOKUP($C376,'[3]Active Customer Assets'!$D:$D,'[3]Active Customer Assets'!O:O,"",0)</f>
        <v>0</v>
      </c>
      <c r="DQ376" s="28" t="str">
        <f>_xlfn.XLOOKUP($C376,'[3]Active Customer Assets'!$D:$D,'[3]Active Customer Assets'!P:P,"",0)</f>
        <v>Air lube</v>
      </c>
      <c r="DR376" s="28">
        <f>_xlfn.XLOOKUP($C376,'[3]Active Customer Assets'!$D:$D,'[3]Active Customer Assets'!Q:Q,"",0)</f>
        <v>45388</v>
      </c>
      <c r="DS376" s="28">
        <f>_xlfn.XLOOKUP($C376,'[3]Active Customer Assets'!$D:$D,'[3]Active Customer Assets'!R:R,"",0)</f>
        <v>45649</v>
      </c>
      <c r="DT376" s="28">
        <f>_xlfn.XLOOKUP($C376,'[3]Active Customer Assets'!$D:$D,'[3]Active Customer Assets'!S:S,"",0)</f>
        <v>45649</v>
      </c>
      <c r="DU376" s="28">
        <f>_xlfn.XLOOKUP($C376,'[3]Active Customer Assets'!$D:$D,'[3]Active Customer Assets'!T:T,"",0)</f>
        <v>45649</v>
      </c>
      <c r="DV376" s="28">
        <f>_xlfn.XLOOKUP($C376,'[3]Active Customer Assets'!$D:$D,'[3]Active Customer Assets'!U:U,"",0)</f>
        <v>45649</v>
      </c>
      <c r="DW376" s="28">
        <f>_xlfn.XLOOKUP($C376,'[3]Active Customer Assets'!$D:$D,'[3]Active Customer Assets'!V:V,"",0)</f>
        <v>45388</v>
      </c>
      <c r="DX376" s="28">
        <f>_xlfn.XLOOKUP($C376,'[3]Active Customer Assets'!$D:$D,'[3]Active Customer Assets'!W:W,"",0)</f>
        <v>45388</v>
      </c>
      <c r="DY376" s="28">
        <f>_xlfn.XLOOKUP($C376,'[3]Active Customer Assets'!$D:$D,'[3]Active Customer Assets'!X:X,"",0)</f>
        <v>45388</v>
      </c>
      <c r="DZ376" s="28">
        <f>_xlfn.XLOOKUP($C376,'[3]Active Customer Assets'!$D:$D,'[3]Active Customer Assets'!Y:Y,"",0)</f>
        <v>45022</v>
      </c>
      <c r="EA376" s="28" t="str">
        <f>_xlfn.XLOOKUP($C376,'[3]Active Customer Assets'!$D:$D,'[3]Active Customer Assets'!Z:Z,"",0)</f>
        <v>313</v>
      </c>
      <c r="EB376" s="28" t="str">
        <f>_xlfn.XLOOKUP($C376,'[3]Active Customer Assets'!$D:$D,'[3]Active Customer Assets'!AA:AA,"",0)</f>
        <v>318</v>
      </c>
      <c r="EC376" s="28" t="str">
        <f>_xlfn.XLOOKUP($C376,'[3]Active Customer Assets'!$D:$D,'[3]Active Customer Assets'!AB:AB,"",0)</f>
        <v>318</v>
      </c>
      <c r="ED376" s="28" t="str">
        <f>_xlfn.XLOOKUP($C376,'[3]Active Customer Assets'!$D:$D,'[3]Active Customer Assets'!AC:AC,"",0)</f>
        <v>318</v>
      </c>
      <c r="EE376" s="28" t="str">
        <f>_xlfn.XLOOKUP($C376,'[3]Active Customer Assets'!$D:$D,'[3]Active Customer Assets'!AD:AD,"",0)</f>
        <v>318</v>
      </c>
      <c r="EF376" s="28" t="str">
        <f>_xlfn.XLOOKUP($C376,'[3]Active Customer Assets'!$D:$D,'[3]Active Customer Assets'!AE:AE,"",0)</f>
        <v>113</v>
      </c>
      <c r="EG376" s="28" t="str">
        <f>_xlfn.XLOOKUP($C376,'[3]Active Customer Assets'!$D:$D,'[3]Active Customer Assets'!AF:AF,"",0)</f>
        <v>113</v>
      </c>
      <c r="EH376" s="28" t="str">
        <f>_xlfn.XLOOKUP($C376,'[3]Active Customer Assets'!$D:$D,'[3]Active Customer Assets'!AG:AG,"",0)</f>
        <v>933</v>
      </c>
      <c r="EI376" s="28" t="str">
        <f>_xlfn.XLOOKUP($C376,'[3]Active Customer Assets'!$D:$D,'[3]Active Customer Assets'!AH:AH,"",0)</f>
        <v>113</v>
      </c>
      <c r="EJ376" s="21">
        <f>_xlfn.XLOOKUP($C376,'[3]Active Customer Assets'!$D:$D,'[3]Active Customer Assets'!AI:AI,"",0)</f>
        <v>1</v>
      </c>
      <c r="EK376" s="35" t="str">
        <f>[3]!tbl_DPSAC[[#This Row],[Unit Status]]</f>
        <v>Active</v>
      </c>
    </row>
    <row r="377" spans="1:141" x14ac:dyDescent="0.15">
      <c r="A377" s="11">
        <f>ROW(tbl_DPSAC[[#This Row],[Sl. No.]])-1</f>
        <v>376</v>
      </c>
      <c r="B377" s="12" t="s">
        <v>136</v>
      </c>
      <c r="C377" s="12" t="s">
        <v>2063</v>
      </c>
      <c r="D377" s="12" t="s">
        <v>2064</v>
      </c>
      <c r="E377" s="11" t="s">
        <v>639</v>
      </c>
      <c r="F377" s="12" t="s">
        <v>161</v>
      </c>
      <c r="G377" s="13" t="s">
        <v>2065</v>
      </c>
      <c r="H377" s="13" t="str">
        <f>_xlfn.XLOOKUP(C377,'[1]E&amp;DPSAC'!$K:$K,'[1]E&amp;DPSAC'!$E:$E,,0)</f>
        <v>BARKAGAON, HAZARIBAGH</v>
      </c>
      <c r="I377" s="13"/>
      <c r="J377" s="13">
        <v>6201387183</v>
      </c>
      <c r="K377" s="13">
        <v>9534176193</v>
      </c>
      <c r="L377" s="12" t="str">
        <f t="shared" ca="1" si="126"/>
        <v>Non - Warranty</v>
      </c>
      <c r="M377" s="14">
        <v>45190</v>
      </c>
      <c r="N377" s="15">
        <v>24</v>
      </c>
      <c r="O377" s="14">
        <f t="shared" si="149"/>
        <v>45930</v>
      </c>
      <c r="P377" s="11" t="s">
        <v>213</v>
      </c>
      <c r="Q377" s="19" t="str">
        <f>_xlfn.XLOOKUP(C377,'[2]Sch Calls'!$R:$R,'[2]Sch Calls'!$F:$F,"",0)</f>
        <v>CC-01451506</v>
      </c>
      <c r="R377" s="18">
        <f>_xlfn.XLOOKUP(C377,'[2]Sch Calls'!$R:$R,'[2]Sch Calls'!$A:$A,"",0)</f>
        <v>45594.706250000003</v>
      </c>
      <c r="S377" s="17">
        <f>_xlfn.XLOOKUP(C377,'[2]Sch Calls'!$R:$R,'[2]Sch Calls'!$B:$B,"",0)</f>
        <v>2032</v>
      </c>
      <c r="T377" s="18">
        <f>_xlfn.XLOOKUP(C377,'[1]E&amp;DPSAC'!$K:$K,'[1]E&amp;DPSAC'!$W:$W,"",0)</f>
        <v>45595</v>
      </c>
      <c r="U377" s="17">
        <f>_xlfn.XLOOKUP(C377,'[1]E&amp;DPSAC'!$K:$K,'[1]E&amp;DPSAC'!$Z:$Z,"",0)</f>
        <v>2032</v>
      </c>
      <c r="V377" s="17">
        <f>_xlfn.XLOOKUP(C377,'[2]1. All Calls'!$R:$R,'[2]1. All Calls'!$B:$B,"",0)</f>
        <v>3735</v>
      </c>
      <c r="W377" s="20">
        <f>_xlfn.XLOOKUP(C377,'[2]1. All Calls'!$R:$R,'[2]1. All Calls'!$A:$A,"",0)</f>
        <v>45966.666666666664</v>
      </c>
      <c r="X377" s="17" t="str">
        <f>_xlfn.XLOOKUP(C377,'[2]Sch Calls'!$R:$R,'[2]Sch Calls'!$AB:$AB,"",0)</f>
        <v>Attend the site for schedule service so replace oil , oil filter, air filter and separator filter. Overall drained oil 39 litres, and total topped up oil 42 litres.After schedule service done start and run the unit on load condition found unit is running in normal parameters.</v>
      </c>
      <c r="Y377" s="17">
        <f t="shared" si="127"/>
        <v>-953</v>
      </c>
      <c r="Z377" s="17" t="str">
        <f t="shared" si="128"/>
        <v>Due</v>
      </c>
      <c r="AA377" s="21">
        <f t="shared" ca="1" si="129"/>
        <v>506.29374999999709</v>
      </c>
      <c r="AB377" s="21" t="str">
        <f t="shared" ca="1" si="130"/>
        <v>Due</v>
      </c>
      <c r="AC377" s="11">
        <f ca="1">tbl_DPSAC[[#This Row],[Current Month Due Count]]</f>
        <v>0</v>
      </c>
      <c r="AD377" s="11">
        <f ca="1">tbl_DPSAC[[#This Row],[Next Month Due2]]</f>
        <v>0</v>
      </c>
      <c r="AE377" s="11"/>
      <c r="AF377" s="11">
        <v>1</v>
      </c>
      <c r="AG377" s="17">
        <f t="shared" ca="1" si="131"/>
        <v>3869</v>
      </c>
      <c r="AH377" s="11" t="s">
        <v>2066</v>
      </c>
      <c r="AI377" s="11" t="s">
        <v>2067</v>
      </c>
      <c r="AJ377" s="11">
        <v>0</v>
      </c>
      <c r="AK377" s="11">
        <v>0</v>
      </c>
      <c r="AL377" s="11">
        <v>0</v>
      </c>
      <c r="AM377" s="11">
        <v>0</v>
      </c>
      <c r="AN377" s="11">
        <v>0</v>
      </c>
      <c r="AO377" s="11">
        <v>0</v>
      </c>
      <c r="AP377" s="11">
        <v>0</v>
      </c>
      <c r="AQ377" s="11">
        <v>0</v>
      </c>
      <c r="AR377" s="11">
        <v>0</v>
      </c>
      <c r="AS377" s="11">
        <v>0</v>
      </c>
      <c r="AT377" s="11">
        <v>0</v>
      </c>
      <c r="AU377" s="11">
        <v>0</v>
      </c>
      <c r="AV377" s="11">
        <v>0</v>
      </c>
      <c r="AW377" s="11">
        <v>0</v>
      </c>
      <c r="AX377" s="11" t="str">
        <f t="shared" ca="1" si="150"/>
        <v>5 Service Due</v>
      </c>
      <c r="AY377" s="17">
        <v>2032</v>
      </c>
      <c r="AZ377" s="22">
        <v>45594</v>
      </c>
      <c r="BA377" s="17" t="s">
        <v>2068</v>
      </c>
      <c r="BB377" s="17">
        <v>2032</v>
      </c>
      <c r="BC377" s="22">
        <v>45594</v>
      </c>
      <c r="BD377" s="17" t="s">
        <v>2068</v>
      </c>
      <c r="BE377" s="17">
        <v>2032</v>
      </c>
      <c r="BF377" s="22">
        <v>45594</v>
      </c>
      <c r="BG377" s="17" t="s">
        <v>2068</v>
      </c>
      <c r="BH377" s="17">
        <v>2032</v>
      </c>
      <c r="BI377" s="22">
        <v>45594</v>
      </c>
      <c r="BJ377" s="17" t="s">
        <v>2068</v>
      </c>
      <c r="BK377" s="17">
        <v>1</v>
      </c>
      <c r="BL377" s="22">
        <v>45190</v>
      </c>
      <c r="BM377" s="17" t="s">
        <v>2069</v>
      </c>
      <c r="BN377" s="23">
        <f t="shared" si="133"/>
        <v>45774</v>
      </c>
      <c r="BO377" s="23">
        <f t="shared" si="134"/>
        <v>45774</v>
      </c>
      <c r="BP377" s="23">
        <f t="shared" si="135"/>
        <v>45774</v>
      </c>
      <c r="BQ377" s="23">
        <f t="shared" si="136"/>
        <v>45774</v>
      </c>
      <c r="BR377" s="23">
        <f t="shared" si="151"/>
        <v>45370</v>
      </c>
      <c r="BS377" s="24">
        <f t="shared" ca="1" si="137"/>
        <v>-1087</v>
      </c>
      <c r="BT377" s="25">
        <f t="shared" ca="1" si="138"/>
        <v>-337</v>
      </c>
      <c r="BU377" s="25">
        <f t="shared" ca="1" si="139"/>
        <v>-1087</v>
      </c>
      <c r="BV377" s="25">
        <f t="shared" ca="1" si="140"/>
        <v>-1087</v>
      </c>
      <c r="BW377" s="25">
        <f t="shared" ca="1" si="141"/>
        <v>-2368</v>
      </c>
      <c r="BX377" s="26"/>
      <c r="BY377" s="11">
        <f t="shared" ca="1" si="142"/>
        <v>5</v>
      </c>
      <c r="BZ377" s="11">
        <f t="shared" ca="1" si="148"/>
        <v>0</v>
      </c>
      <c r="CA377" s="11">
        <f t="shared" ca="1" si="143"/>
        <v>0</v>
      </c>
      <c r="CB377" s="28">
        <f>_xlfn.XLOOKUP($C377,'[3]BIS Feb-26'!$C:$C,'[3]BIS Feb-26'!U:U,"",0)</f>
        <v>45593.770833333299</v>
      </c>
      <c r="CC377" s="28">
        <f>_xlfn.XLOOKUP($C377,'[3]BIS Feb-26'!$C:$C,'[3]BIS Feb-26'!V:V,"",0)</f>
        <v>45593.770833333299</v>
      </c>
      <c r="CD377" s="28">
        <f>_xlfn.XLOOKUP($C377,'[3]BIS Feb-26'!$C:$C,'[3]BIS Feb-26'!W:W,"",0)</f>
        <v>45593.770833333299</v>
      </c>
      <c r="CE377" s="28">
        <f>_xlfn.XLOOKUP($C377,'[3]BIS Feb-26'!$C:$C,'[3]BIS Feb-26'!X:X,"",0)</f>
        <v>45593.770833333299</v>
      </c>
      <c r="CF377" s="28">
        <f>_xlfn.XLOOKUP($C377,'[3]BIS Feb-26'!$C:$C,'[3]BIS Feb-26'!Y:Y,"",0)</f>
        <v>45412.770833333299</v>
      </c>
      <c r="CG377" s="28">
        <f>_xlfn.XLOOKUP($C377,'[3]BIS Feb-26'!$C:$C,'[3]BIS Feb-26'!Z:Z,"",0)</f>
        <v>45593.770833333299</v>
      </c>
      <c r="CH377" s="28">
        <f>_xlfn.XLOOKUP($C377,'[3]BIS Feb-26'!$C:$C,'[3]BIS Feb-26'!AA:AA,"",0)</f>
        <v>0</v>
      </c>
      <c r="CI377" s="28">
        <f>_xlfn.XLOOKUP($C377,'[3]BIS Feb-26'!$C:$C,'[3]BIS Feb-26'!AB:AB,"",0)</f>
        <v>0</v>
      </c>
      <c r="CJ377" s="28">
        <f>_xlfn.XLOOKUP($C377,'[3]BIS Feb-26'!$C:$C,'[3]BIS Feb-26'!AC:AC,"",0)</f>
        <v>0</v>
      </c>
      <c r="CK377" s="29" t="str">
        <f>_xlfn.XLOOKUP($C377,'[3]BIS Feb-26'!$C:$C,'[3]BIS Feb-26'!AD:AD,"",0)</f>
        <v>225</v>
      </c>
      <c r="CL377" s="29" t="str">
        <f>_xlfn.XLOOKUP($C377,'[3]BIS Feb-26'!$C:$C,'[3]BIS Feb-26'!AE:AE,"",0)</f>
        <v>225</v>
      </c>
      <c r="CM377" s="29" t="str">
        <f>_xlfn.XLOOKUP($C377,'[3]BIS Feb-26'!$C:$C,'[3]BIS Feb-26'!AF:AF,"",0)</f>
        <v>225</v>
      </c>
      <c r="CN377" s="29" t="str">
        <f>_xlfn.XLOOKUP($C377,'[3]BIS Feb-26'!$C:$C,'[3]BIS Feb-26'!AG:AG,"",0)</f>
        <v>225</v>
      </c>
      <c r="CO377" s="29" t="str">
        <f>_xlfn.XLOOKUP($C377,'[3]BIS Feb-26'!$C:$C,'[3]BIS Feb-26'!AH:AH,"",0)</f>
        <v>225</v>
      </c>
      <c r="CP377" s="29" t="str">
        <f>_xlfn.XLOOKUP($C377,'[3]BIS Feb-26'!$C:$C,'[3]BIS Feb-26'!AI:AI,"",0)</f>
        <v>225</v>
      </c>
      <c r="CQ377" s="29" t="str">
        <f>_xlfn.XLOOKUP($C377,'[3]BIS Feb-26'!$C:$C,'[3]BIS Feb-26'!AJ:AJ,"",0)</f>
        <v>1000</v>
      </c>
      <c r="CR377" s="29" t="str">
        <f>_xlfn.XLOOKUP($C377,'[3]BIS Feb-26'!$C:$C,'[3]BIS Feb-26'!AK:AK,"",0)</f>
        <v>225</v>
      </c>
      <c r="CS377" s="29" t="str">
        <f>_xlfn.XLOOKUP($C377,'[3]BIS Feb-26'!$C:$C,'[3]BIS Feb-26'!AL:AL,"",0)</f>
        <v>225</v>
      </c>
      <c r="CT377" s="29">
        <f>_xlfn.XLOOKUP($C377,'[3]BIS Feb-26'!$C:$C,'[3]BIS Feb-26'!AM:AM,"",0)</f>
        <v>1</v>
      </c>
      <c r="CU377" s="28">
        <f>_xlfn.XLOOKUP($C377,'[3]BIS Feb-26'!$C:$C,'[3]BIS Feb-26'!AN:AN,"",0)</f>
        <v>45773</v>
      </c>
      <c r="CV377" s="28">
        <f>_xlfn.XLOOKUP($C377,'[3]BIS Feb-26'!$C:$C,'[3]BIS Feb-26'!AO:AO,"",0)</f>
        <v>45773</v>
      </c>
      <c r="CW377" s="28">
        <f>_xlfn.XLOOKUP($C377,'[3]BIS Feb-26'!$C:$C,'[3]BIS Feb-26'!AP:AP,"",0)</f>
        <v>45773</v>
      </c>
      <c r="CX377" s="28">
        <f>_xlfn.XLOOKUP($C377,'[3]BIS Feb-26'!$C:$C,'[3]BIS Feb-26'!AQ:AQ,"",0)</f>
        <v>45773</v>
      </c>
      <c r="CY377" s="28">
        <f>_xlfn.XLOOKUP($C377,'[3]BIS Feb-26'!$C:$C,'[3]BIS Feb-26'!AR:AR,"",0)</f>
        <v>45592</v>
      </c>
      <c r="CZ377" s="28">
        <f>_xlfn.XLOOKUP($C377,'[3]BIS Feb-26'!$C:$C,'[3]BIS Feb-26'!AS:AS,"",0)</f>
        <v>45863</v>
      </c>
      <c r="DA377" s="28">
        <f>_xlfn.XLOOKUP($C377,'[3]BIS Feb-26'!$C:$C,'[3]BIS Feb-26'!AT:AT,"",0)</f>
        <v>46059</v>
      </c>
      <c r="DB377" s="28">
        <f>_xlfn.XLOOKUP($C377,'[3]BIS Feb-26'!$C:$C,'[3]BIS Feb-26'!AU:AU,"",0)</f>
        <v>46031</v>
      </c>
      <c r="DC377" s="28">
        <f>_xlfn.XLOOKUP($C377,'[3]BIS Feb-26'!$C:$C,'[3]BIS Feb-26'!AV:AV,"",0)</f>
        <v>46079</v>
      </c>
      <c r="DD377" s="11">
        <f>_xlfn.XLOOKUP($C377,'[3]BIS Feb-26'!$C:$C,'[3]BIS Feb-26'!AW:AW,"",0)</f>
        <v>1</v>
      </c>
      <c r="DE377" s="11">
        <f>_xlfn.XLOOKUP($C377,'[3]BIS Feb-26'!$C:$C,'[3]BIS Feb-26'!AX:AX,"",0)</f>
        <v>1</v>
      </c>
      <c r="DF377" s="11">
        <f>_xlfn.XLOOKUP($C377,'[3]BIS Feb-26'!$C:$C,'[3]BIS Feb-26'!AY:AY,"",0)</f>
        <v>0</v>
      </c>
      <c r="DG377" s="11">
        <f t="shared" ca="1" si="144"/>
        <v>9</v>
      </c>
      <c r="DH377" s="11">
        <f t="shared" ca="1" si="145"/>
        <v>0</v>
      </c>
      <c r="DI377" s="11">
        <f t="shared" ca="1" si="146"/>
        <v>0</v>
      </c>
      <c r="DJ377" s="11" t="str">
        <f>_xlfn.XLOOKUP($C377,'[3]Active Customer Assets'!$D:$D,'[3]Active Customer Assets'!I:I,"",0)</f>
        <v>B (Below 100% potential spares purchased)</v>
      </c>
      <c r="DK377" s="28">
        <f>_xlfn.XLOOKUP($C377,'[3]Active Customer Assets'!$D:$D,'[3]Active Customer Assets'!J:J,"",0)</f>
        <v>45190.893750000003</v>
      </c>
      <c r="DL377" s="28">
        <f>_xlfn.XLOOKUP($C377,'[3]Active Customer Assets'!$D:$D,'[3]Active Customer Assets'!K:K,"",0)</f>
        <v>45166.229166666701</v>
      </c>
      <c r="DM377" s="28">
        <f>_xlfn.XLOOKUP($C377,'[3]Active Customer Assets'!$D:$D,'[3]Active Customer Assets'!L:L,"",0)</f>
        <v>45966.667523148099</v>
      </c>
      <c r="DN377" s="21">
        <f>_xlfn.XLOOKUP($C377,'[3]Active Customer Assets'!$D:$D,'[3]Active Customer Assets'!M:M,"",0)</f>
        <v>3735</v>
      </c>
      <c r="DO377" s="28">
        <f>_xlfn.XLOOKUP($C377,'[3]Active Customer Assets'!$D:$D,'[3]Active Customer Assets'!N:N,"",0)</f>
        <v>0</v>
      </c>
      <c r="DP377" s="28">
        <f>_xlfn.XLOOKUP($C377,'[3]Active Customer Assets'!$D:$D,'[3]Active Customer Assets'!O:O,"",0)</f>
        <v>0</v>
      </c>
      <c r="DQ377" s="28" t="str">
        <f>_xlfn.XLOOKUP($C377,'[3]Active Customer Assets'!$D:$D,'[3]Active Customer Assets'!P:P,"",0)</f>
        <v>Air lube Plus</v>
      </c>
      <c r="DR377" s="28">
        <f>_xlfn.XLOOKUP($C377,'[3]Active Customer Assets'!$D:$D,'[3]Active Customer Assets'!Q:Q,"",0)</f>
        <v>45594</v>
      </c>
      <c r="DS377" s="28">
        <f>_xlfn.XLOOKUP($C377,'[3]Active Customer Assets'!$D:$D,'[3]Active Customer Assets'!R:R,"",0)</f>
        <v>45594</v>
      </c>
      <c r="DT377" s="28">
        <f>_xlfn.XLOOKUP($C377,'[3]Active Customer Assets'!$D:$D,'[3]Active Customer Assets'!S:S,"",0)</f>
        <v>45594</v>
      </c>
      <c r="DU377" s="28">
        <f>_xlfn.XLOOKUP($C377,'[3]Active Customer Assets'!$D:$D,'[3]Active Customer Assets'!T:T,"",0)</f>
        <v>45594</v>
      </c>
      <c r="DV377" s="28">
        <f>_xlfn.XLOOKUP($C377,'[3]Active Customer Assets'!$D:$D,'[3]Active Customer Assets'!U:U,"",0)</f>
        <v>45413</v>
      </c>
      <c r="DW377" s="28">
        <f>_xlfn.XLOOKUP($C377,'[3]Active Customer Assets'!$D:$D,'[3]Active Customer Assets'!V:V,"",0)</f>
        <v>45594</v>
      </c>
      <c r="DX377" s="28">
        <f>_xlfn.XLOOKUP($C377,'[3]Active Customer Assets'!$D:$D,'[3]Active Customer Assets'!W:W,"",0)</f>
        <v>0</v>
      </c>
      <c r="DY377" s="28">
        <f>_xlfn.XLOOKUP($C377,'[3]Active Customer Assets'!$D:$D,'[3]Active Customer Assets'!X:X,"",0)</f>
        <v>0</v>
      </c>
      <c r="DZ377" s="28">
        <f>_xlfn.XLOOKUP($C377,'[3]Active Customer Assets'!$D:$D,'[3]Active Customer Assets'!Y:Y,"",0)</f>
        <v>0</v>
      </c>
      <c r="EA377" s="28" t="str">
        <f>_xlfn.XLOOKUP($C377,'[3]Active Customer Assets'!$D:$D,'[3]Active Customer Assets'!Z:Z,"",0)</f>
        <v>225</v>
      </c>
      <c r="EB377" s="28" t="str">
        <f>_xlfn.XLOOKUP($C377,'[3]Active Customer Assets'!$D:$D,'[3]Active Customer Assets'!AA:AA,"",0)</f>
        <v>225</v>
      </c>
      <c r="EC377" s="28" t="str">
        <f>_xlfn.XLOOKUP($C377,'[3]Active Customer Assets'!$D:$D,'[3]Active Customer Assets'!AB:AB,"",0)</f>
        <v>225</v>
      </c>
      <c r="ED377" s="28" t="str">
        <f>_xlfn.XLOOKUP($C377,'[3]Active Customer Assets'!$D:$D,'[3]Active Customer Assets'!AC:AC,"",0)</f>
        <v>225</v>
      </c>
      <c r="EE377" s="28" t="str">
        <f>_xlfn.XLOOKUP($C377,'[3]Active Customer Assets'!$D:$D,'[3]Active Customer Assets'!AD:AD,"",0)</f>
        <v>225</v>
      </c>
      <c r="EF377" s="28" t="str">
        <f>_xlfn.XLOOKUP($C377,'[3]Active Customer Assets'!$D:$D,'[3]Active Customer Assets'!AE:AE,"",0)</f>
        <v>225</v>
      </c>
      <c r="EG377" s="28" t="str">
        <f>_xlfn.XLOOKUP($C377,'[3]Active Customer Assets'!$D:$D,'[3]Active Customer Assets'!AF:AF,"",0)</f>
        <v>1000</v>
      </c>
      <c r="EH377" s="28" t="str">
        <f>_xlfn.XLOOKUP($C377,'[3]Active Customer Assets'!$D:$D,'[3]Active Customer Assets'!AG:AG,"",0)</f>
        <v>225</v>
      </c>
      <c r="EI377" s="28" t="str">
        <f>_xlfn.XLOOKUP($C377,'[3]Active Customer Assets'!$D:$D,'[3]Active Customer Assets'!AH:AH,"",0)</f>
        <v>225</v>
      </c>
      <c r="EJ377" s="21">
        <f>_xlfn.XLOOKUP($C377,'[3]Active Customer Assets'!$D:$D,'[3]Active Customer Assets'!AI:AI,"",0)</f>
        <v>1</v>
      </c>
      <c r="EK377" s="35" t="str">
        <f>[3]!tbl_DPSAC[[#This Row],[Unit Status]]</f>
        <v>Active</v>
      </c>
    </row>
    <row r="378" spans="1:141" x14ac:dyDescent="0.15">
      <c r="A378" s="11">
        <f>ROW(tbl_DPSAC[[#This Row],[Sl. No.]])-1</f>
        <v>377</v>
      </c>
      <c r="B378" s="12" t="s">
        <v>136</v>
      </c>
      <c r="C378" s="12" t="s">
        <v>2070</v>
      </c>
      <c r="D378" s="12" t="s">
        <v>2064</v>
      </c>
      <c r="E378" s="11" t="s">
        <v>639</v>
      </c>
      <c r="F378" s="12" t="s">
        <v>161</v>
      </c>
      <c r="G378" s="13" t="s">
        <v>2065</v>
      </c>
      <c r="H378" s="13" t="str">
        <f>_xlfn.XLOOKUP(C378,'[1]E&amp;DPSAC'!$K:$K,'[1]E&amp;DPSAC'!$E:$E,,0)</f>
        <v>BARKAGAON, HAZARIBAGH</v>
      </c>
      <c r="I378" s="13"/>
      <c r="J378" s="13">
        <v>6201387183</v>
      </c>
      <c r="K378" s="13">
        <v>9534176193</v>
      </c>
      <c r="L378" s="12" t="str">
        <f t="shared" ca="1" si="126"/>
        <v>Non - Warranty</v>
      </c>
      <c r="M378" s="14">
        <v>45208</v>
      </c>
      <c r="N378" s="15">
        <v>24</v>
      </c>
      <c r="O378" s="14">
        <f t="shared" si="149"/>
        <v>45961</v>
      </c>
      <c r="P378" s="11" t="s">
        <v>213</v>
      </c>
      <c r="Q378" s="19" t="str">
        <f>_xlfn.XLOOKUP(C378,'[2]Sch Calls'!$R:$R,'[2]Sch Calls'!$F:$F,"",0)</f>
        <v>CC-01451512</v>
      </c>
      <c r="R378" s="18">
        <f>_xlfn.XLOOKUP(C378,'[2]Sch Calls'!$R:$R,'[2]Sch Calls'!$A:$A,"",0)</f>
        <v>45594.706944444442</v>
      </c>
      <c r="S378" s="17">
        <f>_xlfn.XLOOKUP(C378,'[2]Sch Calls'!$R:$R,'[2]Sch Calls'!$B:$B,"",0)</f>
        <v>1757</v>
      </c>
      <c r="T378" s="18">
        <f>_xlfn.XLOOKUP(C378,'[1]E&amp;DPSAC'!$K:$K,'[1]E&amp;DPSAC'!$W:$W,"",0)</f>
        <v>45595</v>
      </c>
      <c r="U378" s="17">
        <f>_xlfn.XLOOKUP(C378,'[1]E&amp;DPSAC'!$K:$K,'[1]E&amp;DPSAC'!$Z:$Z,"",0)</f>
        <v>1757</v>
      </c>
      <c r="V378" s="17">
        <f>_xlfn.XLOOKUP(C378,'[2]1. All Calls'!$R:$R,'[2]1. All Calls'!$B:$B,"",0)</f>
        <v>3485</v>
      </c>
      <c r="W378" s="20">
        <f>_xlfn.XLOOKUP(C378,'[2]1. All Calls'!$R:$R,'[2]1. All Calls'!$A:$A,"",0)</f>
        <v>45944.380555555559</v>
      </c>
      <c r="X378" s="17" t="str">
        <f>_xlfn.XLOOKUP(C378,'[2]Sch Calls'!$R:$R,'[2]Sch Calls'!$AB:$AB,"",0)</f>
        <v>Attend the site for schedule service so replace oil , oil filter, air filter and separator filter. Overall drained oil 39 litres, and total topped up oil 42 litres.After schedule service done start and run the unit on load condition found unit is running in normal parameters.</v>
      </c>
      <c r="Y378" s="17">
        <f t="shared" si="127"/>
        <v>-978</v>
      </c>
      <c r="Z378" s="17" t="str">
        <f t="shared" si="128"/>
        <v>Due</v>
      </c>
      <c r="AA378" s="21">
        <f t="shared" ca="1" si="129"/>
        <v>506.29305555555766</v>
      </c>
      <c r="AB378" s="21" t="str">
        <f t="shared" ca="1" si="130"/>
        <v>Due</v>
      </c>
      <c r="AC378" s="11">
        <f ca="1">tbl_DPSAC[[#This Row],[Current Month Due Count]]</f>
        <v>0</v>
      </c>
      <c r="AD378" s="11">
        <f ca="1">tbl_DPSAC[[#This Row],[Next Month Due2]]</f>
        <v>0</v>
      </c>
      <c r="AE378" s="11"/>
      <c r="AF378" s="11">
        <v>2</v>
      </c>
      <c r="AG378" s="17">
        <f t="shared" ca="1" si="131"/>
        <v>3798</v>
      </c>
      <c r="AH378" s="11" t="s">
        <v>2071</v>
      </c>
      <c r="AI378" s="11" t="s">
        <v>2072</v>
      </c>
      <c r="AJ378" s="11">
        <v>0</v>
      </c>
      <c r="AK378" s="11">
        <v>0</v>
      </c>
      <c r="AL378" s="11">
        <v>0</v>
      </c>
      <c r="AM378" s="11">
        <v>0</v>
      </c>
      <c r="AN378" s="11">
        <v>0</v>
      </c>
      <c r="AO378" s="11">
        <v>0</v>
      </c>
      <c r="AP378" s="11">
        <v>0</v>
      </c>
      <c r="AQ378" s="11">
        <v>0</v>
      </c>
      <c r="AR378" s="11">
        <v>0</v>
      </c>
      <c r="AS378" s="11">
        <v>0</v>
      </c>
      <c r="AT378" s="11">
        <v>0</v>
      </c>
      <c r="AU378" s="11">
        <v>0</v>
      </c>
      <c r="AV378" s="11">
        <v>0</v>
      </c>
      <c r="AW378" s="11">
        <v>0</v>
      </c>
      <c r="AX378" s="11" t="str">
        <f t="shared" ca="1" si="150"/>
        <v>5 Service Due</v>
      </c>
      <c r="AY378" s="17">
        <v>1757</v>
      </c>
      <c r="AZ378" s="22">
        <v>45594</v>
      </c>
      <c r="BA378" s="17" t="s">
        <v>2073</v>
      </c>
      <c r="BB378" s="17">
        <v>1757</v>
      </c>
      <c r="BC378" s="22">
        <v>45594</v>
      </c>
      <c r="BD378" s="17" t="s">
        <v>2073</v>
      </c>
      <c r="BE378" s="17">
        <v>1757</v>
      </c>
      <c r="BF378" s="22">
        <v>45594</v>
      </c>
      <c r="BG378" s="17" t="s">
        <v>2073</v>
      </c>
      <c r="BH378" s="17">
        <v>1757</v>
      </c>
      <c r="BI378" s="22">
        <v>45594</v>
      </c>
      <c r="BJ378" s="17" t="s">
        <v>2073</v>
      </c>
      <c r="BK378" s="17">
        <v>1</v>
      </c>
      <c r="BL378" s="22">
        <v>45208</v>
      </c>
      <c r="BM378" s="17" t="s">
        <v>2074</v>
      </c>
      <c r="BN378" s="23">
        <f t="shared" si="133"/>
        <v>45774</v>
      </c>
      <c r="BO378" s="23">
        <f t="shared" si="134"/>
        <v>45774</v>
      </c>
      <c r="BP378" s="23">
        <f t="shared" si="135"/>
        <v>45774</v>
      </c>
      <c r="BQ378" s="23">
        <f t="shared" si="136"/>
        <v>45774</v>
      </c>
      <c r="BR378" s="23">
        <f t="shared" si="151"/>
        <v>45388</v>
      </c>
      <c r="BS378" s="24">
        <f t="shared" ca="1" si="137"/>
        <v>-1291</v>
      </c>
      <c r="BT378" s="25">
        <f t="shared" ca="1" si="138"/>
        <v>-541</v>
      </c>
      <c r="BU378" s="25">
        <f t="shared" ca="1" si="139"/>
        <v>-1291</v>
      </c>
      <c r="BV378" s="25">
        <f t="shared" ca="1" si="140"/>
        <v>-1291</v>
      </c>
      <c r="BW378" s="25">
        <f t="shared" ca="1" si="141"/>
        <v>-2297</v>
      </c>
      <c r="BX378" s="26"/>
      <c r="BY378" s="11">
        <f t="shared" ca="1" si="142"/>
        <v>5</v>
      </c>
      <c r="BZ378" s="11">
        <f t="shared" ca="1" si="148"/>
        <v>0</v>
      </c>
      <c r="CA378" s="11">
        <f t="shared" ca="1" si="143"/>
        <v>0</v>
      </c>
      <c r="CB378" s="28">
        <f>_xlfn.XLOOKUP($C378,'[3]BIS Feb-26'!$C:$C,'[3]BIS Feb-26'!U:U,"",0)</f>
        <v>45593.770833333299</v>
      </c>
      <c r="CC378" s="28">
        <f>_xlfn.XLOOKUP($C378,'[3]BIS Feb-26'!$C:$C,'[3]BIS Feb-26'!V:V,"",0)</f>
        <v>45593.770833333299</v>
      </c>
      <c r="CD378" s="28">
        <f>_xlfn.XLOOKUP($C378,'[3]BIS Feb-26'!$C:$C,'[3]BIS Feb-26'!W:W,"",0)</f>
        <v>45593.770833333299</v>
      </c>
      <c r="CE378" s="28">
        <f>_xlfn.XLOOKUP($C378,'[3]BIS Feb-26'!$C:$C,'[3]BIS Feb-26'!X:X,"",0)</f>
        <v>45593.770833333299</v>
      </c>
      <c r="CF378" s="28">
        <f>_xlfn.XLOOKUP($C378,'[3]BIS Feb-26'!$C:$C,'[3]BIS Feb-26'!Y:Y,"",0)</f>
        <v>45593.770833333299</v>
      </c>
      <c r="CG378" s="28">
        <f>_xlfn.XLOOKUP($C378,'[3]BIS Feb-26'!$C:$C,'[3]BIS Feb-26'!Z:Z,"",0)</f>
        <v>45593.770833333299</v>
      </c>
      <c r="CH378" s="28">
        <f>_xlfn.XLOOKUP($C378,'[3]BIS Feb-26'!$C:$C,'[3]BIS Feb-26'!AA:AA,"",0)</f>
        <v>45593.770833333299</v>
      </c>
      <c r="CI378" s="28">
        <f>_xlfn.XLOOKUP($C378,'[3]BIS Feb-26'!$C:$C,'[3]BIS Feb-26'!AB:AB,"",0)</f>
        <v>45593.770833333299</v>
      </c>
      <c r="CJ378" s="28">
        <f>_xlfn.XLOOKUP($C378,'[3]BIS Feb-26'!$C:$C,'[3]BIS Feb-26'!AC:AC,"",0)</f>
        <v>45593.770833333299</v>
      </c>
      <c r="CK378" s="29" t="str">
        <f>_xlfn.XLOOKUP($C378,'[3]BIS Feb-26'!$C:$C,'[3]BIS Feb-26'!AD:AD,"",0)</f>
        <v>50</v>
      </c>
      <c r="CL378" s="29" t="str">
        <f>_xlfn.XLOOKUP($C378,'[3]BIS Feb-26'!$C:$C,'[3]BIS Feb-26'!AE:AE,"",0)</f>
        <v>50</v>
      </c>
      <c r="CM378" s="29" t="str">
        <f>_xlfn.XLOOKUP($C378,'[3]BIS Feb-26'!$C:$C,'[3]BIS Feb-26'!AF:AF,"",0)</f>
        <v>50</v>
      </c>
      <c r="CN378" s="29" t="str">
        <f>_xlfn.XLOOKUP($C378,'[3]BIS Feb-26'!$C:$C,'[3]BIS Feb-26'!AG:AG,"",0)</f>
        <v>50</v>
      </c>
      <c r="CO378" s="29" t="str">
        <f>_xlfn.XLOOKUP($C378,'[3]BIS Feb-26'!$C:$C,'[3]BIS Feb-26'!AH:AH,"",0)</f>
        <v>50</v>
      </c>
      <c r="CP378" s="29" t="str">
        <f>_xlfn.XLOOKUP($C378,'[3]BIS Feb-26'!$C:$C,'[3]BIS Feb-26'!AI:AI,"",0)</f>
        <v>50</v>
      </c>
      <c r="CQ378" s="29" t="str">
        <f>_xlfn.XLOOKUP($C378,'[3]BIS Feb-26'!$C:$C,'[3]BIS Feb-26'!AJ:AJ,"",0)</f>
        <v>1000</v>
      </c>
      <c r="CR378" s="29" t="str">
        <f>_xlfn.XLOOKUP($C378,'[3]BIS Feb-26'!$C:$C,'[3]BIS Feb-26'!AK:AK,"",0)</f>
        <v>50</v>
      </c>
      <c r="CS378" s="29" t="str">
        <f>_xlfn.XLOOKUP($C378,'[3]BIS Feb-26'!$C:$C,'[3]BIS Feb-26'!AL:AL,"",0)</f>
        <v>50</v>
      </c>
      <c r="CT378" s="29">
        <f>_xlfn.XLOOKUP($C378,'[3]BIS Feb-26'!$C:$C,'[3]BIS Feb-26'!AM:AM,"",0)</f>
        <v>2</v>
      </c>
      <c r="CU378" s="28">
        <f>_xlfn.XLOOKUP($C378,'[3]BIS Feb-26'!$C:$C,'[3]BIS Feb-26'!AN:AN,"",0)</f>
        <v>45773</v>
      </c>
      <c r="CV378" s="28">
        <f>_xlfn.XLOOKUP($C378,'[3]BIS Feb-26'!$C:$C,'[3]BIS Feb-26'!AO:AO,"",0)</f>
        <v>45773</v>
      </c>
      <c r="CW378" s="28">
        <f>_xlfn.XLOOKUP($C378,'[3]BIS Feb-26'!$C:$C,'[3]BIS Feb-26'!AP:AP,"",0)</f>
        <v>45773</v>
      </c>
      <c r="CX378" s="28">
        <f>_xlfn.XLOOKUP($C378,'[3]BIS Feb-26'!$C:$C,'[3]BIS Feb-26'!AQ:AQ,"",0)</f>
        <v>45773</v>
      </c>
      <c r="CY378" s="28">
        <f>_xlfn.XLOOKUP($C378,'[3]BIS Feb-26'!$C:$C,'[3]BIS Feb-26'!AR:AR,"",0)</f>
        <v>45773</v>
      </c>
      <c r="CZ378" s="28">
        <f>_xlfn.XLOOKUP($C378,'[3]BIS Feb-26'!$C:$C,'[3]BIS Feb-26'!AS:AS,"",0)</f>
        <v>45863</v>
      </c>
      <c r="DA378" s="28">
        <f>_xlfn.XLOOKUP($C378,'[3]BIS Feb-26'!$C:$C,'[3]BIS Feb-26'!AT:AT,"",0)</f>
        <v>45958</v>
      </c>
      <c r="DB378" s="28">
        <f>_xlfn.XLOOKUP($C378,'[3]BIS Feb-26'!$C:$C,'[3]BIS Feb-26'!AU:AU,"",0)</f>
        <v>45773</v>
      </c>
      <c r="DC378" s="28">
        <f>_xlfn.XLOOKUP($C378,'[3]BIS Feb-26'!$C:$C,'[3]BIS Feb-26'!AV:AV,"",0)</f>
        <v>45958</v>
      </c>
      <c r="DD378" s="11">
        <f>_xlfn.XLOOKUP($C378,'[3]BIS Feb-26'!$C:$C,'[3]BIS Feb-26'!AW:AW,"",0)</f>
        <v>1</v>
      </c>
      <c r="DE378" s="11">
        <f>_xlfn.XLOOKUP($C378,'[3]BIS Feb-26'!$C:$C,'[3]BIS Feb-26'!AX:AX,"",0)</f>
        <v>0</v>
      </c>
      <c r="DF378" s="11">
        <f>_xlfn.XLOOKUP($C378,'[3]BIS Feb-26'!$C:$C,'[3]BIS Feb-26'!AY:AY,"",0)</f>
        <v>0</v>
      </c>
      <c r="DG378" s="11">
        <f t="shared" ca="1" si="144"/>
        <v>9</v>
      </c>
      <c r="DH378" s="11">
        <f t="shared" ca="1" si="145"/>
        <v>0</v>
      </c>
      <c r="DI378" s="11">
        <f t="shared" ca="1" si="146"/>
        <v>0</v>
      </c>
      <c r="DJ378" s="11" t="str">
        <f>_xlfn.XLOOKUP($C378,'[3]Active Customer Assets'!$D:$D,'[3]Active Customer Assets'!I:I,"",0)</f>
        <v>B (Below 100% potential spares purchased)</v>
      </c>
      <c r="DK378" s="28">
        <f>_xlfn.XLOOKUP($C378,'[3]Active Customer Assets'!$D:$D,'[3]Active Customer Assets'!J:J,"",0)</f>
        <v>45208.914583333302</v>
      </c>
      <c r="DL378" s="28">
        <f>_xlfn.XLOOKUP($C378,'[3]Active Customer Assets'!$D:$D,'[3]Active Customer Assets'!K:K,"",0)</f>
        <v>45166.229166666701</v>
      </c>
      <c r="DM378" s="28">
        <f>_xlfn.XLOOKUP($C378,'[3]Active Customer Assets'!$D:$D,'[3]Active Customer Assets'!L:L,"",0)</f>
        <v>45944.830046296302</v>
      </c>
      <c r="DN378" s="21">
        <f>_xlfn.XLOOKUP($C378,'[3]Active Customer Assets'!$D:$D,'[3]Active Customer Assets'!M:M,"",0)</f>
        <v>3485</v>
      </c>
      <c r="DO378" s="28">
        <f>_xlfn.XLOOKUP($C378,'[3]Active Customer Assets'!$D:$D,'[3]Active Customer Assets'!N:N,"",0)</f>
        <v>0</v>
      </c>
      <c r="DP378" s="28">
        <f>_xlfn.XLOOKUP($C378,'[3]Active Customer Assets'!$D:$D,'[3]Active Customer Assets'!O:O,"",0)</f>
        <v>0</v>
      </c>
      <c r="DQ378" s="28" t="str">
        <f>_xlfn.XLOOKUP($C378,'[3]Active Customer Assets'!$D:$D,'[3]Active Customer Assets'!P:P,"",0)</f>
        <v>Air lube Plus</v>
      </c>
      <c r="DR378" s="28">
        <f>_xlfn.XLOOKUP($C378,'[3]Active Customer Assets'!$D:$D,'[3]Active Customer Assets'!Q:Q,"",0)</f>
        <v>45594</v>
      </c>
      <c r="DS378" s="28">
        <f>_xlfn.XLOOKUP($C378,'[3]Active Customer Assets'!$D:$D,'[3]Active Customer Assets'!R:R,"",0)</f>
        <v>45594</v>
      </c>
      <c r="DT378" s="28">
        <f>_xlfn.XLOOKUP($C378,'[3]Active Customer Assets'!$D:$D,'[3]Active Customer Assets'!S:S,"",0)</f>
        <v>45594</v>
      </c>
      <c r="DU378" s="28">
        <f>_xlfn.XLOOKUP($C378,'[3]Active Customer Assets'!$D:$D,'[3]Active Customer Assets'!T:T,"",0)</f>
        <v>45594</v>
      </c>
      <c r="DV378" s="28">
        <f>_xlfn.XLOOKUP($C378,'[3]Active Customer Assets'!$D:$D,'[3]Active Customer Assets'!U:U,"",0)</f>
        <v>45594</v>
      </c>
      <c r="DW378" s="28">
        <f>_xlfn.XLOOKUP($C378,'[3]Active Customer Assets'!$D:$D,'[3]Active Customer Assets'!V:V,"",0)</f>
        <v>45594</v>
      </c>
      <c r="DX378" s="28">
        <f>_xlfn.XLOOKUP($C378,'[3]Active Customer Assets'!$D:$D,'[3]Active Customer Assets'!W:W,"",0)</f>
        <v>45594</v>
      </c>
      <c r="DY378" s="28">
        <f>_xlfn.XLOOKUP($C378,'[3]Active Customer Assets'!$D:$D,'[3]Active Customer Assets'!X:X,"",0)</f>
        <v>45594</v>
      </c>
      <c r="DZ378" s="28">
        <f>_xlfn.XLOOKUP($C378,'[3]Active Customer Assets'!$D:$D,'[3]Active Customer Assets'!Y:Y,"",0)</f>
        <v>45594</v>
      </c>
      <c r="EA378" s="28" t="str">
        <f>_xlfn.XLOOKUP($C378,'[3]Active Customer Assets'!$D:$D,'[3]Active Customer Assets'!Z:Z,"",0)</f>
        <v>50</v>
      </c>
      <c r="EB378" s="28" t="str">
        <f>_xlfn.XLOOKUP($C378,'[3]Active Customer Assets'!$D:$D,'[3]Active Customer Assets'!AA:AA,"",0)</f>
        <v>50</v>
      </c>
      <c r="EC378" s="28" t="str">
        <f>_xlfn.XLOOKUP($C378,'[3]Active Customer Assets'!$D:$D,'[3]Active Customer Assets'!AB:AB,"",0)</f>
        <v>50</v>
      </c>
      <c r="ED378" s="28" t="str">
        <f>_xlfn.XLOOKUP($C378,'[3]Active Customer Assets'!$D:$D,'[3]Active Customer Assets'!AC:AC,"",0)</f>
        <v>50</v>
      </c>
      <c r="EE378" s="28" t="str">
        <f>_xlfn.XLOOKUP($C378,'[3]Active Customer Assets'!$D:$D,'[3]Active Customer Assets'!AD:AD,"",0)</f>
        <v>50</v>
      </c>
      <c r="EF378" s="28" t="str">
        <f>_xlfn.XLOOKUP($C378,'[3]Active Customer Assets'!$D:$D,'[3]Active Customer Assets'!AE:AE,"",0)</f>
        <v>50</v>
      </c>
      <c r="EG378" s="28" t="str">
        <f>_xlfn.XLOOKUP($C378,'[3]Active Customer Assets'!$D:$D,'[3]Active Customer Assets'!AF:AF,"",0)</f>
        <v>1000</v>
      </c>
      <c r="EH378" s="28" t="str">
        <f>_xlfn.XLOOKUP($C378,'[3]Active Customer Assets'!$D:$D,'[3]Active Customer Assets'!AG:AG,"",0)</f>
        <v>50</v>
      </c>
      <c r="EI378" s="28" t="str">
        <f>_xlfn.XLOOKUP($C378,'[3]Active Customer Assets'!$D:$D,'[3]Active Customer Assets'!AH:AH,"",0)</f>
        <v>50</v>
      </c>
      <c r="EJ378" s="21">
        <f>_xlfn.XLOOKUP($C378,'[3]Active Customer Assets'!$D:$D,'[3]Active Customer Assets'!AI:AI,"",0)</f>
        <v>2</v>
      </c>
      <c r="EK378" s="35" t="str">
        <f>[3]!tbl_DPSAC[[#This Row],[Unit Status]]</f>
        <v>Active</v>
      </c>
    </row>
    <row r="379" spans="1:141" x14ac:dyDescent="0.15">
      <c r="A379" s="11">
        <f>ROW(tbl_DPSAC[[#This Row],[Sl. No.]])-1</f>
        <v>378</v>
      </c>
      <c r="B379" s="12" t="s">
        <v>136</v>
      </c>
      <c r="C379" s="12" t="s">
        <v>2075</v>
      </c>
      <c r="D379" s="12" t="s">
        <v>138</v>
      </c>
      <c r="E379" s="12" t="s">
        <v>1232</v>
      </c>
      <c r="F379" s="12" t="s">
        <v>161</v>
      </c>
      <c r="G379" s="13" t="s">
        <v>2065</v>
      </c>
      <c r="H379" s="13" t="str">
        <f>_xlfn.XLOOKUP(C379,'[1]E&amp;DPSAC'!$K:$K,'[1]E&amp;DPSAC'!$E:$E,,0)</f>
        <v>BARKAGAON, HAZARIBAGH</v>
      </c>
      <c r="I379" s="13"/>
      <c r="J379" s="13">
        <v>6201387183</v>
      </c>
      <c r="K379" s="13">
        <v>6201387183</v>
      </c>
      <c r="L379" s="12" t="str">
        <f t="shared" ca="1" si="126"/>
        <v>Non - Warranty</v>
      </c>
      <c r="M379" s="14">
        <v>45020</v>
      </c>
      <c r="N379" s="15">
        <v>24</v>
      </c>
      <c r="O379" s="14">
        <f t="shared" si="149"/>
        <v>45777</v>
      </c>
      <c r="P379" s="11" t="s">
        <v>157</v>
      </c>
      <c r="Q379" s="19" t="str">
        <f>_xlfn.XLOOKUP(C379,'[2]Sch Calls'!$R:$R,'[2]Sch Calls'!$F:$F,"",0)</f>
        <v>CC-01262883</v>
      </c>
      <c r="R379" s="18">
        <f>_xlfn.XLOOKUP(C379,'[2]Sch Calls'!$R:$R,'[2]Sch Calls'!$A:$A,"",0)</f>
        <v>45413.4863078704</v>
      </c>
      <c r="S379" s="17">
        <f>_xlfn.XLOOKUP(C379,'[2]Sch Calls'!$R:$R,'[2]Sch Calls'!$B:$B,"",0)</f>
        <v>1157</v>
      </c>
      <c r="T379" s="18">
        <f>_xlfn.XLOOKUP(C379,'[1]E&amp;DPSAC'!$K:$K,'[1]E&amp;DPSAC'!$W:$W,"",0)</f>
        <v>45413</v>
      </c>
      <c r="U379" s="17">
        <f>_xlfn.XLOOKUP(C379,'[1]E&amp;DPSAC'!$K:$K,'[1]E&amp;DPSAC'!$Z:$Z,"",0)</f>
        <v>1157</v>
      </c>
      <c r="V379" s="17">
        <f>_xlfn.XLOOKUP(C379,'[2]1. All Calls'!$R:$R,'[2]1. All Calls'!$B:$B,"",0)</f>
        <v>1211</v>
      </c>
      <c r="W379" s="20">
        <f>_xlfn.XLOOKUP(C379,'[2]1. All Calls'!$R:$R,'[2]1. All Calls'!$A:$A,"",0)</f>
        <v>45418.740972222222</v>
      </c>
      <c r="X379" s="17" t="str">
        <f>_xlfn.XLOOKUP(C379,'[2]Sch Calls'!$R:$R,'[2]Sch Calls'!$AB:$AB,"",0)</f>
        <v>Attend the site for schedule service so drain oil from cooler and drain oil from tank total 37 liter oil drain then Change air filter for compressor and engine both side then change oil filter and air oil separator and oil 40 liter then start the unit found running ok.</v>
      </c>
      <c r="Y379" s="17">
        <f t="shared" si="127"/>
        <v>696</v>
      </c>
      <c r="Z379" s="17" t="str">
        <f t="shared" si="128"/>
        <v>Done</v>
      </c>
      <c r="AA379" s="21">
        <f t="shared" ca="1" si="129"/>
        <v>687.5136921295998</v>
      </c>
      <c r="AB379" s="21" t="str">
        <f t="shared" ca="1" si="130"/>
        <v>Due</v>
      </c>
      <c r="AC379" s="11">
        <f ca="1">tbl_DPSAC[[#This Row],[Current Month Due Count]]</f>
        <v>0</v>
      </c>
      <c r="AD379" s="11">
        <f ca="1">tbl_DPSAC[[#This Row],[Next Month Due2]]</f>
        <v>0</v>
      </c>
      <c r="AE379" s="11"/>
      <c r="AF379" s="11">
        <v>4</v>
      </c>
      <c r="AG379" s="17">
        <f t="shared" ca="1" si="131"/>
        <v>3940</v>
      </c>
      <c r="AH379" s="11" t="s">
        <v>2076</v>
      </c>
      <c r="AI379" s="11" t="s">
        <v>2072</v>
      </c>
      <c r="AJ379" s="11" t="s">
        <v>2077</v>
      </c>
      <c r="AK379" s="11">
        <v>0</v>
      </c>
      <c r="AL379" s="11">
        <v>0</v>
      </c>
      <c r="AM379" s="11">
        <v>0</v>
      </c>
      <c r="AN379" s="11">
        <v>0</v>
      </c>
      <c r="AO379" s="11">
        <v>0</v>
      </c>
      <c r="AP379" s="11">
        <v>0</v>
      </c>
      <c r="AQ379" s="11">
        <v>0</v>
      </c>
      <c r="AR379" s="11">
        <v>0</v>
      </c>
      <c r="AS379" s="11">
        <v>0</v>
      </c>
      <c r="AT379" s="11">
        <v>0</v>
      </c>
      <c r="AU379" s="11">
        <v>0</v>
      </c>
      <c r="AV379" s="11">
        <v>0</v>
      </c>
      <c r="AW379" s="11">
        <v>0</v>
      </c>
      <c r="AX379" s="11" t="str">
        <f t="shared" ca="1" si="150"/>
        <v>5 Service Due</v>
      </c>
      <c r="AY379" s="17">
        <v>1157</v>
      </c>
      <c r="AZ379" s="22">
        <v>45413</v>
      </c>
      <c r="BA379" s="17" t="s">
        <v>2078</v>
      </c>
      <c r="BB379" s="17">
        <v>1157</v>
      </c>
      <c r="BC379" s="22">
        <v>45413</v>
      </c>
      <c r="BD379" s="17" t="s">
        <v>2078</v>
      </c>
      <c r="BE379" s="17">
        <v>1157</v>
      </c>
      <c r="BF379" s="22">
        <v>45413</v>
      </c>
      <c r="BG379" s="17" t="s">
        <v>2078</v>
      </c>
      <c r="BH379" s="17">
        <v>1157</v>
      </c>
      <c r="BI379" s="22">
        <v>45413</v>
      </c>
      <c r="BJ379" s="17" t="s">
        <v>2078</v>
      </c>
      <c r="BK379" s="17">
        <v>1</v>
      </c>
      <c r="BL379" s="22">
        <v>45020</v>
      </c>
      <c r="BM379" s="17" t="s">
        <v>2079</v>
      </c>
      <c r="BN379" s="23">
        <f t="shared" si="133"/>
        <v>45593</v>
      </c>
      <c r="BO379" s="23">
        <f t="shared" si="134"/>
        <v>45593</v>
      </c>
      <c r="BP379" s="23">
        <f t="shared" si="135"/>
        <v>45593</v>
      </c>
      <c r="BQ379" s="23">
        <f t="shared" si="136"/>
        <v>45593</v>
      </c>
      <c r="BR379" s="23">
        <f t="shared" si="151"/>
        <v>45200</v>
      </c>
      <c r="BS379" s="24">
        <f t="shared" ca="1" si="137"/>
        <v>-2033</v>
      </c>
      <c r="BT379" s="25">
        <f t="shared" ca="1" si="138"/>
        <v>-1283</v>
      </c>
      <c r="BU379" s="25">
        <f t="shared" ca="1" si="139"/>
        <v>-2033</v>
      </c>
      <c r="BV379" s="25">
        <f t="shared" ca="1" si="140"/>
        <v>-2033</v>
      </c>
      <c r="BW379" s="25">
        <f t="shared" ca="1" si="141"/>
        <v>-2439</v>
      </c>
      <c r="BX379" s="26" t="s">
        <v>159</v>
      </c>
      <c r="BY379" s="11">
        <f t="shared" ca="1" si="142"/>
        <v>5</v>
      </c>
      <c r="BZ379" s="11">
        <f t="shared" ca="1" si="148"/>
        <v>0</v>
      </c>
      <c r="CA379" s="11">
        <f t="shared" ca="1" si="143"/>
        <v>0</v>
      </c>
      <c r="CB379" s="28" t="str">
        <f>_xlfn.XLOOKUP($C379,'[3]BIS Feb-26'!$C:$C,'[3]BIS Feb-26'!U:U,"",0)</f>
        <v/>
      </c>
      <c r="CC379" s="28" t="str">
        <f>_xlfn.XLOOKUP($C379,'[3]BIS Feb-26'!$C:$C,'[3]BIS Feb-26'!V:V,"",0)</f>
        <v/>
      </c>
      <c r="CD379" s="28" t="str">
        <f>_xlfn.XLOOKUP($C379,'[3]BIS Feb-26'!$C:$C,'[3]BIS Feb-26'!W:W,"",0)</f>
        <v/>
      </c>
      <c r="CE379" s="28" t="str">
        <f>_xlfn.XLOOKUP($C379,'[3]BIS Feb-26'!$C:$C,'[3]BIS Feb-26'!X:X,"",0)</f>
        <v/>
      </c>
      <c r="CF379" s="28" t="str">
        <f>_xlfn.XLOOKUP($C379,'[3]BIS Feb-26'!$C:$C,'[3]BIS Feb-26'!Y:Y,"",0)</f>
        <v/>
      </c>
      <c r="CG379" s="28" t="str">
        <f>_xlfn.XLOOKUP($C379,'[3]BIS Feb-26'!$C:$C,'[3]BIS Feb-26'!Z:Z,"",0)</f>
        <v/>
      </c>
      <c r="CH379" s="28" t="str">
        <f>_xlfn.XLOOKUP($C379,'[3]BIS Feb-26'!$C:$C,'[3]BIS Feb-26'!AA:AA,"",0)</f>
        <v/>
      </c>
      <c r="CI379" s="28" t="str">
        <f>_xlfn.XLOOKUP($C379,'[3]BIS Feb-26'!$C:$C,'[3]BIS Feb-26'!AB:AB,"",0)</f>
        <v/>
      </c>
      <c r="CJ379" s="28" t="str">
        <f>_xlfn.XLOOKUP($C379,'[3]BIS Feb-26'!$C:$C,'[3]BIS Feb-26'!AC:AC,"",0)</f>
        <v/>
      </c>
      <c r="CK379" s="29" t="str">
        <f>_xlfn.XLOOKUP($C379,'[3]BIS Feb-26'!$C:$C,'[3]BIS Feb-26'!AD:AD,"",0)</f>
        <v/>
      </c>
      <c r="CL379" s="29" t="str">
        <f>_xlfn.XLOOKUP($C379,'[3]BIS Feb-26'!$C:$C,'[3]BIS Feb-26'!AE:AE,"",0)</f>
        <v/>
      </c>
      <c r="CM379" s="29" t="str">
        <f>_xlfn.XLOOKUP($C379,'[3]BIS Feb-26'!$C:$C,'[3]BIS Feb-26'!AF:AF,"",0)</f>
        <v/>
      </c>
      <c r="CN379" s="29" t="str">
        <f>_xlfn.XLOOKUP($C379,'[3]BIS Feb-26'!$C:$C,'[3]BIS Feb-26'!AG:AG,"",0)</f>
        <v/>
      </c>
      <c r="CO379" s="29" t="str">
        <f>_xlfn.XLOOKUP($C379,'[3]BIS Feb-26'!$C:$C,'[3]BIS Feb-26'!AH:AH,"",0)</f>
        <v/>
      </c>
      <c r="CP379" s="29" t="str">
        <f>_xlfn.XLOOKUP($C379,'[3]BIS Feb-26'!$C:$C,'[3]BIS Feb-26'!AI:AI,"",0)</f>
        <v/>
      </c>
      <c r="CQ379" s="29" t="str">
        <f>_xlfn.XLOOKUP($C379,'[3]BIS Feb-26'!$C:$C,'[3]BIS Feb-26'!AJ:AJ,"",0)</f>
        <v/>
      </c>
      <c r="CR379" s="29" t="str">
        <f>_xlfn.XLOOKUP($C379,'[3]BIS Feb-26'!$C:$C,'[3]BIS Feb-26'!AK:AK,"",0)</f>
        <v/>
      </c>
      <c r="CS379" s="29" t="str">
        <f>_xlfn.XLOOKUP($C379,'[3]BIS Feb-26'!$C:$C,'[3]BIS Feb-26'!AL:AL,"",0)</f>
        <v/>
      </c>
      <c r="CT379" s="29" t="str">
        <f>_xlfn.XLOOKUP($C379,'[3]BIS Feb-26'!$C:$C,'[3]BIS Feb-26'!AM:AM,"",0)</f>
        <v/>
      </c>
      <c r="CU379" s="28" t="str">
        <f>_xlfn.XLOOKUP($C379,'[3]BIS Feb-26'!$C:$C,'[3]BIS Feb-26'!AN:AN,"",0)</f>
        <v/>
      </c>
      <c r="CV379" s="28" t="str">
        <f>_xlfn.XLOOKUP($C379,'[3]BIS Feb-26'!$C:$C,'[3]BIS Feb-26'!AO:AO,"",0)</f>
        <v/>
      </c>
      <c r="CW379" s="28" t="str">
        <f>_xlfn.XLOOKUP($C379,'[3]BIS Feb-26'!$C:$C,'[3]BIS Feb-26'!AP:AP,"",0)</f>
        <v/>
      </c>
      <c r="CX379" s="28" t="str">
        <f>_xlfn.XLOOKUP($C379,'[3]BIS Feb-26'!$C:$C,'[3]BIS Feb-26'!AQ:AQ,"",0)</f>
        <v/>
      </c>
      <c r="CY379" s="28" t="str">
        <f>_xlfn.XLOOKUP($C379,'[3]BIS Feb-26'!$C:$C,'[3]BIS Feb-26'!AR:AR,"",0)</f>
        <v/>
      </c>
      <c r="CZ379" s="28" t="str">
        <f>_xlfn.XLOOKUP($C379,'[3]BIS Feb-26'!$C:$C,'[3]BIS Feb-26'!AS:AS,"",0)</f>
        <v/>
      </c>
      <c r="DA379" s="28" t="str">
        <f>_xlfn.XLOOKUP($C379,'[3]BIS Feb-26'!$C:$C,'[3]BIS Feb-26'!AT:AT,"",0)</f>
        <v/>
      </c>
      <c r="DB379" s="28" t="str">
        <f>_xlfn.XLOOKUP($C379,'[3]BIS Feb-26'!$C:$C,'[3]BIS Feb-26'!AU:AU,"",0)</f>
        <v/>
      </c>
      <c r="DC379" s="28" t="str">
        <f>_xlfn.XLOOKUP($C379,'[3]BIS Feb-26'!$C:$C,'[3]BIS Feb-26'!AV:AV,"",0)</f>
        <v/>
      </c>
      <c r="DD379" s="11" t="str">
        <f>_xlfn.XLOOKUP($C379,'[3]BIS Feb-26'!$C:$C,'[3]BIS Feb-26'!AW:AW,"",0)</f>
        <v/>
      </c>
      <c r="DE379" s="11" t="str">
        <f>_xlfn.XLOOKUP($C379,'[3]BIS Feb-26'!$C:$C,'[3]BIS Feb-26'!AX:AX,"",0)</f>
        <v/>
      </c>
      <c r="DF379" s="11" t="str">
        <f>_xlfn.XLOOKUP($C379,'[3]BIS Feb-26'!$C:$C,'[3]BIS Feb-26'!AY:AY,"",0)</f>
        <v/>
      </c>
      <c r="DG379" s="11">
        <f t="shared" ca="1" si="144"/>
        <v>0</v>
      </c>
      <c r="DH379" s="11">
        <f t="shared" ca="1" si="145"/>
        <v>0</v>
      </c>
      <c r="DI379" s="11">
        <f t="shared" ca="1" si="146"/>
        <v>0</v>
      </c>
      <c r="DJ379" s="11" t="str">
        <f>_xlfn.XLOOKUP($C379,'[3]Active Customer Assets'!$D:$D,'[3]Active Customer Assets'!I:I,"",0)</f>
        <v/>
      </c>
      <c r="DK379" s="28" t="str">
        <f>_xlfn.XLOOKUP($C379,'[3]Active Customer Assets'!$D:$D,'[3]Active Customer Assets'!J:J,"",0)</f>
        <v/>
      </c>
      <c r="DL379" s="28" t="str">
        <f>_xlfn.XLOOKUP($C379,'[3]Active Customer Assets'!$D:$D,'[3]Active Customer Assets'!K:K,"",0)</f>
        <v/>
      </c>
      <c r="DM379" s="28" t="str">
        <f>_xlfn.XLOOKUP($C379,'[3]Active Customer Assets'!$D:$D,'[3]Active Customer Assets'!L:L,"",0)</f>
        <v/>
      </c>
      <c r="DN379" s="21" t="str">
        <f>_xlfn.XLOOKUP($C379,'[3]Active Customer Assets'!$D:$D,'[3]Active Customer Assets'!M:M,"",0)</f>
        <v/>
      </c>
      <c r="DO379" s="28" t="str">
        <f>_xlfn.XLOOKUP($C379,'[3]Active Customer Assets'!$D:$D,'[3]Active Customer Assets'!N:N,"",0)</f>
        <v/>
      </c>
      <c r="DP379" s="28" t="str">
        <f>_xlfn.XLOOKUP($C379,'[3]Active Customer Assets'!$D:$D,'[3]Active Customer Assets'!O:O,"",0)</f>
        <v/>
      </c>
      <c r="DQ379" s="28" t="str">
        <f>_xlfn.XLOOKUP($C379,'[3]Active Customer Assets'!$D:$D,'[3]Active Customer Assets'!P:P,"",0)</f>
        <v/>
      </c>
      <c r="DR379" s="28" t="str">
        <f>_xlfn.XLOOKUP($C379,'[3]Active Customer Assets'!$D:$D,'[3]Active Customer Assets'!Q:Q,"",0)</f>
        <v/>
      </c>
      <c r="DS379" s="28" t="str">
        <f>_xlfn.XLOOKUP($C379,'[3]Active Customer Assets'!$D:$D,'[3]Active Customer Assets'!R:R,"",0)</f>
        <v/>
      </c>
      <c r="DT379" s="28" t="str">
        <f>_xlfn.XLOOKUP($C379,'[3]Active Customer Assets'!$D:$D,'[3]Active Customer Assets'!S:S,"",0)</f>
        <v/>
      </c>
      <c r="DU379" s="28" t="str">
        <f>_xlfn.XLOOKUP($C379,'[3]Active Customer Assets'!$D:$D,'[3]Active Customer Assets'!T:T,"",0)</f>
        <v/>
      </c>
      <c r="DV379" s="28" t="str">
        <f>_xlfn.XLOOKUP($C379,'[3]Active Customer Assets'!$D:$D,'[3]Active Customer Assets'!U:U,"",0)</f>
        <v/>
      </c>
      <c r="DW379" s="28" t="str">
        <f>_xlfn.XLOOKUP($C379,'[3]Active Customer Assets'!$D:$D,'[3]Active Customer Assets'!V:V,"",0)</f>
        <v/>
      </c>
      <c r="DX379" s="28" t="str">
        <f>_xlfn.XLOOKUP($C379,'[3]Active Customer Assets'!$D:$D,'[3]Active Customer Assets'!W:W,"",0)</f>
        <v/>
      </c>
      <c r="DY379" s="28" t="str">
        <f>_xlfn.XLOOKUP($C379,'[3]Active Customer Assets'!$D:$D,'[3]Active Customer Assets'!X:X,"",0)</f>
        <v/>
      </c>
      <c r="DZ379" s="28" t="str">
        <f>_xlfn.XLOOKUP($C379,'[3]Active Customer Assets'!$D:$D,'[3]Active Customer Assets'!Y:Y,"",0)</f>
        <v/>
      </c>
      <c r="EA379" s="28" t="str">
        <f>_xlfn.XLOOKUP($C379,'[3]Active Customer Assets'!$D:$D,'[3]Active Customer Assets'!Z:Z,"",0)</f>
        <v/>
      </c>
      <c r="EB379" s="28" t="str">
        <f>_xlfn.XLOOKUP($C379,'[3]Active Customer Assets'!$D:$D,'[3]Active Customer Assets'!AA:AA,"",0)</f>
        <v/>
      </c>
      <c r="EC379" s="28" t="str">
        <f>_xlfn.XLOOKUP($C379,'[3]Active Customer Assets'!$D:$D,'[3]Active Customer Assets'!AB:AB,"",0)</f>
        <v/>
      </c>
      <c r="ED379" s="28" t="str">
        <f>_xlfn.XLOOKUP($C379,'[3]Active Customer Assets'!$D:$D,'[3]Active Customer Assets'!AC:AC,"",0)</f>
        <v/>
      </c>
      <c r="EE379" s="28" t="str">
        <f>_xlfn.XLOOKUP($C379,'[3]Active Customer Assets'!$D:$D,'[3]Active Customer Assets'!AD:AD,"",0)</f>
        <v/>
      </c>
      <c r="EF379" s="28" t="str">
        <f>_xlfn.XLOOKUP($C379,'[3]Active Customer Assets'!$D:$D,'[3]Active Customer Assets'!AE:AE,"",0)</f>
        <v/>
      </c>
      <c r="EG379" s="28" t="str">
        <f>_xlfn.XLOOKUP($C379,'[3]Active Customer Assets'!$D:$D,'[3]Active Customer Assets'!AF:AF,"",0)</f>
        <v/>
      </c>
      <c r="EH379" s="28" t="str">
        <f>_xlfn.XLOOKUP($C379,'[3]Active Customer Assets'!$D:$D,'[3]Active Customer Assets'!AG:AG,"",0)</f>
        <v/>
      </c>
      <c r="EI379" s="28" t="str">
        <f>_xlfn.XLOOKUP($C379,'[3]Active Customer Assets'!$D:$D,'[3]Active Customer Assets'!AH:AH,"",0)</f>
        <v/>
      </c>
      <c r="EJ379" s="21" t="str">
        <f>_xlfn.XLOOKUP($C379,'[3]Active Customer Assets'!$D:$D,'[3]Active Customer Assets'!AI:AI,"",0)</f>
        <v/>
      </c>
      <c r="EK379" s="35" t="str">
        <f>[3]!tbl_DPSAC[[#This Row],[Unit Status]]</f>
        <v>Shifted</v>
      </c>
    </row>
    <row r="380" spans="1:141" x14ac:dyDescent="0.15">
      <c r="A380" s="11">
        <f>ROW(tbl_DPSAC[[#This Row],[Sl. No.]])-1</f>
        <v>379</v>
      </c>
      <c r="B380" s="12" t="s">
        <v>136</v>
      </c>
      <c r="C380" s="12" t="s">
        <v>2080</v>
      </c>
      <c r="D380" s="12" t="s">
        <v>2064</v>
      </c>
      <c r="E380" s="11" t="s">
        <v>639</v>
      </c>
      <c r="F380" s="12" t="s">
        <v>161</v>
      </c>
      <c r="G380" s="13" t="s">
        <v>303</v>
      </c>
      <c r="H380" s="13" t="str">
        <f>_xlfn.XLOOKUP(C380,'[1]E&amp;DPSAC'!$K:$K,'[1]E&amp;DPSAC'!$E:$E,,0)</f>
        <v>JINAGORA, JHARIA</v>
      </c>
      <c r="I380" s="13"/>
      <c r="J380" s="13">
        <v>764404555</v>
      </c>
      <c r="K380" s="13">
        <v>7644045555</v>
      </c>
      <c r="L380" s="12" t="str">
        <f t="shared" ca="1" si="126"/>
        <v>Warranty</v>
      </c>
      <c r="M380" s="14">
        <v>45409</v>
      </c>
      <c r="N380" s="15">
        <v>24</v>
      </c>
      <c r="O380" s="14">
        <f t="shared" si="149"/>
        <v>46142</v>
      </c>
      <c r="P380" s="11" t="s">
        <v>213</v>
      </c>
      <c r="Q380" s="19" t="str">
        <f>_xlfn.XLOOKUP(C380,'[2]Sch Calls'!$R:$R,'[2]Sch Calls'!$F:$F,"",0)</f>
        <v>CC-02005911</v>
      </c>
      <c r="R380" s="18">
        <f>_xlfn.XLOOKUP(C380,'[2]Sch Calls'!$R:$R,'[2]Sch Calls'!$A:$A,"",0)</f>
        <v>46091.706145833297</v>
      </c>
      <c r="S380" s="17">
        <f>_xlfn.XLOOKUP(C380,'[2]Sch Calls'!$R:$R,'[2]Sch Calls'!$B:$B,"",0)</f>
        <v>6019</v>
      </c>
      <c r="T380" s="18">
        <f>_xlfn.XLOOKUP(C380,'[1]E&amp;DPSAC'!$K:$K,'[1]E&amp;DPSAC'!$W:$W,"",0)</f>
        <v>45979</v>
      </c>
      <c r="U380" s="17">
        <f>_xlfn.XLOOKUP(C380,'[1]E&amp;DPSAC'!$K:$K,'[1]E&amp;DPSAC'!$Z:$Z,"",0)</f>
        <v>5140</v>
      </c>
      <c r="V380" s="17">
        <f>_xlfn.XLOOKUP(C380,'[2]1. All Calls'!$R:$R,'[2]1. All Calls'!$B:$B,"",0)</f>
        <v>6032</v>
      </c>
      <c r="W380" s="20">
        <f>_xlfn.XLOOKUP(C380,'[2]1. All Calls'!$R:$R,'[2]1. All Calls'!$A:$A,"",0)</f>
        <v>46098.749780092599</v>
      </c>
      <c r="X380" s="17" t="str">
        <f>_xlfn.XLOOKUP(C380,'[2]Sch Calls'!$R:$R,'[2]Sch Calls'!$AB:$AB,"",0)</f>
        <v>Attend the site for 3000 HMR services so start the work oil drain tank and cooler after cranking 2 Time total oil drain 38 liter change parts-oil 40lit, Air filter 2 nos,and 3000 service kit replace the parts and start the unit unit running good condition all parameters proper work</v>
      </c>
      <c r="Y380" s="17">
        <f t="shared" si="127"/>
        <v>737</v>
      </c>
      <c r="Z380" s="17" t="str">
        <f t="shared" si="128"/>
        <v>Done</v>
      </c>
      <c r="AA380" s="21">
        <f t="shared" ca="1" si="129"/>
        <v>9.2938541667026584</v>
      </c>
      <c r="AB380" s="21" t="str">
        <f t="shared" ca="1" si="130"/>
        <v>Done</v>
      </c>
      <c r="AC380" s="11">
        <f ca="1">tbl_DPSAC[[#This Row],[Current Month Due Count]]</f>
        <v>0</v>
      </c>
      <c r="AD380" s="11">
        <f ca="1">tbl_DPSAC[[#This Row],[Next Month Due2]]</f>
        <v>0</v>
      </c>
      <c r="AE380" s="11"/>
      <c r="AF380" s="11">
        <v>2</v>
      </c>
      <c r="AG380" s="17">
        <f t="shared" ca="1" si="131"/>
        <v>6037</v>
      </c>
      <c r="AH380" s="11" t="s">
        <v>2081</v>
      </c>
      <c r="AI380" s="11" t="s">
        <v>2082</v>
      </c>
      <c r="AJ380" s="11" t="s">
        <v>2083</v>
      </c>
      <c r="AK380" s="11" t="s">
        <v>2084</v>
      </c>
      <c r="AL380" s="11" t="s">
        <v>2085</v>
      </c>
      <c r="AM380" s="11" t="s">
        <v>2086</v>
      </c>
      <c r="AN380" s="11" t="s">
        <v>2087</v>
      </c>
      <c r="AO380" s="11" t="s">
        <v>2088</v>
      </c>
      <c r="AP380" s="11" t="s">
        <v>2089</v>
      </c>
      <c r="AQ380" s="11" t="s">
        <v>2090</v>
      </c>
      <c r="AR380" s="11" t="s">
        <v>2091</v>
      </c>
      <c r="AS380" s="11">
        <v>0</v>
      </c>
      <c r="AT380" s="11">
        <v>0</v>
      </c>
      <c r="AU380" s="11">
        <v>0</v>
      </c>
      <c r="AV380" s="11">
        <v>0</v>
      </c>
      <c r="AW380" s="11">
        <v>0</v>
      </c>
      <c r="AX380" s="11" t="str">
        <f t="shared" ca="1" si="150"/>
        <v>No Service Dues</v>
      </c>
      <c r="AY380" s="17">
        <v>5574</v>
      </c>
      <c r="AZ380" s="22">
        <v>46042</v>
      </c>
      <c r="BA380" s="17" t="s">
        <v>2092</v>
      </c>
      <c r="BB380" s="17">
        <v>5574</v>
      </c>
      <c r="BC380" s="22">
        <v>46042</v>
      </c>
      <c r="BD380" s="17" t="s">
        <v>2092</v>
      </c>
      <c r="BE380" s="17">
        <v>5574</v>
      </c>
      <c r="BF380" s="22">
        <v>46042</v>
      </c>
      <c r="BG380" s="17" t="s">
        <v>2092</v>
      </c>
      <c r="BH380" s="17">
        <v>5574</v>
      </c>
      <c r="BI380" s="22">
        <v>46042</v>
      </c>
      <c r="BJ380" s="17" t="s">
        <v>2092</v>
      </c>
      <c r="BK380" s="17">
        <v>5574</v>
      </c>
      <c r="BL380" s="22">
        <v>46042</v>
      </c>
      <c r="BM380" s="17" t="s">
        <v>2092</v>
      </c>
      <c r="BN380" s="23">
        <f t="shared" si="133"/>
        <v>46222</v>
      </c>
      <c r="BO380" s="23">
        <f t="shared" si="134"/>
        <v>46222</v>
      </c>
      <c r="BP380" s="23">
        <f t="shared" si="135"/>
        <v>46222</v>
      </c>
      <c r="BQ380" s="23">
        <f t="shared" si="136"/>
        <v>46222</v>
      </c>
      <c r="BR380" s="23">
        <f t="shared" si="151"/>
        <v>46222</v>
      </c>
      <c r="BS380" s="24">
        <f t="shared" ca="1" si="137"/>
        <v>287</v>
      </c>
      <c r="BT380" s="25">
        <f t="shared" ca="1" si="138"/>
        <v>1037</v>
      </c>
      <c r="BU380" s="25">
        <f t="shared" ca="1" si="139"/>
        <v>287</v>
      </c>
      <c r="BV380" s="25">
        <f t="shared" ca="1" si="140"/>
        <v>287</v>
      </c>
      <c r="BW380" s="25">
        <f t="shared" ca="1" si="141"/>
        <v>1037</v>
      </c>
      <c r="BX380" s="26"/>
      <c r="BY380" s="11">
        <f t="shared" ca="1" si="142"/>
        <v>0</v>
      </c>
      <c r="BZ380" s="11">
        <f t="shared" ca="1" si="148"/>
        <v>0</v>
      </c>
      <c r="CA380" s="11">
        <f t="shared" ca="1" si="143"/>
        <v>0</v>
      </c>
      <c r="CB380" s="28">
        <f>_xlfn.XLOOKUP($C380,'[3]BIS Feb-26'!$C:$C,'[3]BIS Feb-26'!U:U,"",0)</f>
        <v>46041.770833333299</v>
      </c>
      <c r="CC380" s="28">
        <f>_xlfn.XLOOKUP($C380,'[3]BIS Feb-26'!$C:$C,'[3]BIS Feb-26'!V:V,"",0)</f>
        <v>46041.770833333299</v>
      </c>
      <c r="CD380" s="28">
        <f>_xlfn.XLOOKUP($C380,'[3]BIS Feb-26'!$C:$C,'[3]BIS Feb-26'!W:W,"",0)</f>
        <v>46041.770833333299</v>
      </c>
      <c r="CE380" s="28">
        <f>_xlfn.XLOOKUP($C380,'[3]BIS Feb-26'!$C:$C,'[3]BIS Feb-26'!X:X,"",0)</f>
        <v>46041.770833333299</v>
      </c>
      <c r="CF380" s="28">
        <f>_xlfn.XLOOKUP($C380,'[3]BIS Feb-26'!$C:$C,'[3]BIS Feb-26'!Y:Y,"",0)</f>
        <v>46041.770833333299</v>
      </c>
      <c r="CG380" s="28">
        <f>_xlfn.XLOOKUP($C380,'[3]BIS Feb-26'!$C:$C,'[3]BIS Feb-26'!Z:Z,"",0)</f>
        <v>45925.770833333299</v>
      </c>
      <c r="CH380" s="28">
        <f>_xlfn.XLOOKUP($C380,'[3]BIS Feb-26'!$C:$C,'[3]BIS Feb-26'!AA:AA,"",0)</f>
        <v>46041.770833333299</v>
      </c>
      <c r="CI380" s="28">
        <f>_xlfn.XLOOKUP($C380,'[3]BIS Feb-26'!$C:$C,'[3]BIS Feb-26'!AB:AB,"",0)</f>
        <v>45925.770833333299</v>
      </c>
      <c r="CJ380" s="28">
        <f>_xlfn.XLOOKUP($C380,'[3]BIS Feb-26'!$C:$C,'[3]BIS Feb-26'!AC:AC,"",0)</f>
        <v>45925.770833333299</v>
      </c>
      <c r="CK380" s="29" t="str">
        <f>_xlfn.XLOOKUP($C380,'[3]BIS Feb-26'!$C:$C,'[3]BIS Feb-26'!AD:AD,"",0)</f>
        <v>1500</v>
      </c>
      <c r="CL380" s="29" t="str">
        <f>_xlfn.XLOOKUP($C380,'[3]BIS Feb-26'!$C:$C,'[3]BIS Feb-26'!AE:AE,"",0)</f>
        <v>750</v>
      </c>
      <c r="CM380" s="29" t="str">
        <f>_xlfn.XLOOKUP($C380,'[3]BIS Feb-26'!$C:$C,'[3]BIS Feb-26'!AF:AF,"",0)</f>
        <v>500</v>
      </c>
      <c r="CN380" s="29" t="str">
        <f>_xlfn.XLOOKUP($C380,'[3]BIS Feb-26'!$C:$C,'[3]BIS Feb-26'!AG:AG,"",0)</f>
        <v>750</v>
      </c>
      <c r="CO380" s="29" t="str">
        <f>_xlfn.XLOOKUP($C380,'[3]BIS Feb-26'!$C:$C,'[3]BIS Feb-26'!AH:AH,"",0)</f>
        <v>750</v>
      </c>
      <c r="CP380" s="29" t="str">
        <f>_xlfn.XLOOKUP($C380,'[3]BIS Feb-26'!$C:$C,'[3]BIS Feb-26'!AI:AI,"",0)</f>
        <v>635</v>
      </c>
      <c r="CQ380" s="29" t="str">
        <f>_xlfn.XLOOKUP($C380,'[3]BIS Feb-26'!$C:$C,'[3]BIS Feb-26'!AJ:AJ,"",0)</f>
        <v>1000</v>
      </c>
      <c r="CR380" s="29" t="str">
        <f>_xlfn.XLOOKUP($C380,'[3]BIS Feb-26'!$C:$C,'[3]BIS Feb-26'!AK:AK,"",0)</f>
        <v>635</v>
      </c>
      <c r="CS380" s="29" t="str">
        <f>_xlfn.XLOOKUP($C380,'[3]BIS Feb-26'!$C:$C,'[3]BIS Feb-26'!AL:AL,"",0)</f>
        <v>635</v>
      </c>
      <c r="CT380" s="29">
        <f>_xlfn.XLOOKUP($C380,'[3]BIS Feb-26'!$C:$C,'[3]BIS Feb-26'!AM:AM,"",0)</f>
        <v>12</v>
      </c>
      <c r="CU380" s="28">
        <f>_xlfn.XLOOKUP($C380,'[3]BIS Feb-26'!$C:$C,'[3]BIS Feb-26'!AN:AN,"",0)</f>
        <v>46167</v>
      </c>
      <c r="CV380" s="28">
        <f>_xlfn.XLOOKUP($C380,'[3]BIS Feb-26'!$C:$C,'[3]BIS Feb-26'!AO:AO,"",0)</f>
        <v>46104</v>
      </c>
      <c r="CW380" s="28">
        <f>_xlfn.XLOOKUP($C380,'[3]BIS Feb-26'!$C:$C,'[3]BIS Feb-26'!AP:AP,"",0)</f>
        <v>46083</v>
      </c>
      <c r="CX380" s="28">
        <f>_xlfn.XLOOKUP($C380,'[3]BIS Feb-26'!$C:$C,'[3]BIS Feb-26'!AQ:AQ,"",0)</f>
        <v>46104</v>
      </c>
      <c r="CY380" s="28">
        <f>_xlfn.XLOOKUP($C380,'[3]BIS Feb-26'!$C:$C,'[3]BIS Feb-26'!AR:AR,"",0)</f>
        <v>46104</v>
      </c>
      <c r="CZ380" s="28">
        <f>_xlfn.XLOOKUP($C380,'[3]BIS Feb-26'!$C:$C,'[3]BIS Feb-26'!AS:AS,"",0)</f>
        <v>46094</v>
      </c>
      <c r="DA380" s="28">
        <f>_xlfn.XLOOKUP($C380,'[3]BIS Feb-26'!$C:$C,'[3]BIS Feb-26'!AT:AT,"",0)</f>
        <v>46125</v>
      </c>
      <c r="DB380" s="28">
        <f>_xlfn.XLOOKUP($C380,'[3]BIS Feb-26'!$C:$C,'[3]BIS Feb-26'!AU:AU,"",0)</f>
        <v>46095</v>
      </c>
      <c r="DC380" s="28">
        <f>_xlfn.XLOOKUP($C380,'[3]BIS Feb-26'!$C:$C,'[3]BIS Feb-26'!AV:AV,"",0)</f>
        <v>46094</v>
      </c>
      <c r="DD380" s="11">
        <f>_xlfn.XLOOKUP($C380,'[3]BIS Feb-26'!$C:$C,'[3]BIS Feb-26'!AW:AW,"",0)</f>
        <v>0</v>
      </c>
      <c r="DE380" s="11">
        <f>_xlfn.XLOOKUP($C380,'[3]BIS Feb-26'!$C:$C,'[3]BIS Feb-26'!AX:AX,"",0)</f>
        <v>0</v>
      </c>
      <c r="DF380" s="11">
        <f>_xlfn.XLOOKUP($C380,'[3]BIS Feb-26'!$C:$C,'[3]BIS Feb-26'!AY:AY,"",0)</f>
        <v>1</v>
      </c>
      <c r="DG380" s="11">
        <f t="shared" ca="1" si="144"/>
        <v>0</v>
      </c>
      <c r="DH380" s="11">
        <f t="shared" ca="1" si="145"/>
        <v>7</v>
      </c>
      <c r="DI380" s="11">
        <f t="shared" ca="1" si="146"/>
        <v>1</v>
      </c>
      <c r="DJ380" s="11" t="str">
        <f>_xlfn.XLOOKUP($C380,'[3]Active Customer Assets'!$D:$D,'[3]Active Customer Assets'!I:I,"",0)</f>
        <v>B (Below 100% potential spares purchased)</v>
      </c>
      <c r="DK380" s="28">
        <f>_xlfn.XLOOKUP($C380,'[3]Active Customer Assets'!$D:$D,'[3]Active Customer Assets'!J:J,"",0)</f>
        <v>45383</v>
      </c>
      <c r="DL380" s="28">
        <f>_xlfn.XLOOKUP($C380,'[3]Active Customer Assets'!$D:$D,'[3]Active Customer Assets'!K:K,"",0)</f>
        <v>45349.229166666701</v>
      </c>
      <c r="DM380" s="28">
        <f>_xlfn.XLOOKUP($C380,'[3]Active Customer Assets'!$D:$D,'[3]Active Customer Assets'!L:L,"",0)</f>
        <v>46098.750462962998</v>
      </c>
      <c r="DN380" s="21">
        <f>_xlfn.XLOOKUP($C380,'[3]Active Customer Assets'!$D:$D,'[3]Active Customer Assets'!M:M,"",0)</f>
        <v>6032</v>
      </c>
      <c r="DO380" s="28">
        <f>_xlfn.XLOOKUP($C380,'[3]Active Customer Assets'!$D:$D,'[3]Active Customer Assets'!N:N,"",0)</f>
        <v>0</v>
      </c>
      <c r="DP380" s="28">
        <f>_xlfn.XLOOKUP($C380,'[3]Active Customer Assets'!$D:$D,'[3]Active Customer Assets'!O:O,"",0)</f>
        <v>0</v>
      </c>
      <c r="DQ380" s="28" t="str">
        <f>_xlfn.XLOOKUP($C380,'[3]Active Customer Assets'!$D:$D,'[3]Active Customer Assets'!P:P,"",0)</f>
        <v>Air lube Plus</v>
      </c>
      <c r="DR380" s="28">
        <f>_xlfn.XLOOKUP($C380,'[3]Active Customer Assets'!$D:$D,'[3]Active Customer Assets'!Q:Q,"",0)</f>
        <v>46091</v>
      </c>
      <c r="DS380" s="28">
        <f>_xlfn.XLOOKUP($C380,'[3]Active Customer Assets'!$D:$D,'[3]Active Customer Assets'!R:R,"",0)</f>
        <v>46091</v>
      </c>
      <c r="DT380" s="28">
        <f>_xlfn.XLOOKUP($C380,'[3]Active Customer Assets'!$D:$D,'[3]Active Customer Assets'!S:S,"",0)</f>
        <v>46091</v>
      </c>
      <c r="DU380" s="28">
        <f>_xlfn.XLOOKUP($C380,'[3]Active Customer Assets'!$D:$D,'[3]Active Customer Assets'!T:T,"",0)</f>
        <v>46091</v>
      </c>
      <c r="DV380" s="28">
        <f>_xlfn.XLOOKUP($C380,'[3]Active Customer Assets'!$D:$D,'[3]Active Customer Assets'!U:U,"",0)</f>
        <v>46091</v>
      </c>
      <c r="DW380" s="28">
        <f>_xlfn.XLOOKUP($C380,'[3]Active Customer Assets'!$D:$D,'[3]Active Customer Assets'!V:V,"",0)</f>
        <v>46091</v>
      </c>
      <c r="DX380" s="28">
        <f>_xlfn.XLOOKUP($C380,'[3]Active Customer Assets'!$D:$D,'[3]Active Customer Assets'!W:W,"",0)</f>
        <v>46042</v>
      </c>
      <c r="DY380" s="28">
        <f>_xlfn.XLOOKUP($C380,'[3]Active Customer Assets'!$D:$D,'[3]Active Customer Assets'!X:X,"",0)</f>
        <v>46091</v>
      </c>
      <c r="DZ380" s="28">
        <f>_xlfn.XLOOKUP($C380,'[3]Active Customer Assets'!$D:$D,'[3]Active Customer Assets'!Y:Y,"",0)</f>
        <v>46091</v>
      </c>
      <c r="EA380" s="28" t="str">
        <f>_xlfn.XLOOKUP($C380,'[3]Active Customer Assets'!$D:$D,'[3]Active Customer Assets'!Z:Z,"",0)</f>
        <v>487</v>
      </c>
      <c r="EB380" s="28" t="str">
        <f>_xlfn.XLOOKUP($C380,'[3]Active Customer Assets'!$D:$D,'[3]Active Customer Assets'!AA:AA,"",0)</f>
        <v>487</v>
      </c>
      <c r="EC380" s="28" t="str">
        <f>_xlfn.XLOOKUP($C380,'[3]Active Customer Assets'!$D:$D,'[3]Active Customer Assets'!AB:AB,"",0)</f>
        <v>487</v>
      </c>
      <c r="ED380" s="28" t="str">
        <f>_xlfn.XLOOKUP($C380,'[3]Active Customer Assets'!$D:$D,'[3]Active Customer Assets'!AC:AC,"",0)</f>
        <v>487</v>
      </c>
      <c r="EE380" s="28" t="str">
        <f>_xlfn.XLOOKUP($C380,'[3]Active Customer Assets'!$D:$D,'[3]Active Customer Assets'!AD:AD,"",0)</f>
        <v>487</v>
      </c>
      <c r="EF380" s="28" t="str">
        <f>_xlfn.XLOOKUP($C380,'[3]Active Customer Assets'!$D:$D,'[3]Active Customer Assets'!AE:AE,"",0)</f>
        <v>1487</v>
      </c>
      <c r="EG380" s="28" t="str">
        <f>_xlfn.XLOOKUP($C380,'[3]Active Customer Assets'!$D:$D,'[3]Active Customer Assets'!AF:AF,"",0)</f>
        <v>987</v>
      </c>
      <c r="EH380" s="28" t="str">
        <f>_xlfn.XLOOKUP($C380,'[3]Active Customer Assets'!$D:$D,'[3]Active Customer Assets'!AG:AG,"",0)</f>
        <v>1487</v>
      </c>
      <c r="EI380" s="28" t="str">
        <f>_xlfn.XLOOKUP($C380,'[3]Active Customer Assets'!$D:$D,'[3]Active Customer Assets'!AH:AH,"",0)</f>
        <v>2987</v>
      </c>
      <c r="EJ380" s="21">
        <f>_xlfn.XLOOKUP($C380,'[3]Active Customer Assets'!$D:$D,'[3]Active Customer Assets'!AI:AI,"",0)</f>
        <v>4</v>
      </c>
      <c r="EK380" s="35" t="str">
        <f>[3]!tbl_DPSAC[[#This Row],[Unit Status]]</f>
        <v>Active</v>
      </c>
    </row>
    <row r="381" spans="1:141" x14ac:dyDescent="0.15">
      <c r="A381" s="11">
        <f>ROW(tbl_DPSAC[[#This Row],[Sl. No.]])-1</f>
        <v>380</v>
      </c>
      <c r="B381" s="12" t="s">
        <v>136</v>
      </c>
      <c r="C381" s="12" t="s">
        <v>2093</v>
      </c>
      <c r="D381" s="12" t="s">
        <v>175</v>
      </c>
      <c r="E381" s="12" t="s">
        <v>176</v>
      </c>
      <c r="F381" s="12" t="s">
        <v>161</v>
      </c>
      <c r="G381" s="13" t="s">
        <v>1477</v>
      </c>
      <c r="H381" s="13" t="str">
        <f>_xlfn.XLOOKUP(C381,'[1]E&amp;DPSAC'!$K:$K,'[1]E&amp;DPSAC'!$E:$E,,0)</f>
        <v>SARAIKELA, JAMSHEDPUR</v>
      </c>
      <c r="I381" s="13"/>
      <c r="J381" s="13">
        <v>8809697867</v>
      </c>
      <c r="K381" s="13" t="s">
        <v>143</v>
      </c>
      <c r="L381" s="12" t="str">
        <f t="shared" ca="1" si="126"/>
        <v>Warranty</v>
      </c>
      <c r="M381" s="14">
        <v>45404</v>
      </c>
      <c r="N381" s="15">
        <v>24</v>
      </c>
      <c r="O381" s="14">
        <f t="shared" si="149"/>
        <v>46142</v>
      </c>
      <c r="P381" s="11" t="s">
        <v>213</v>
      </c>
      <c r="Q381" s="19" t="str">
        <f>_xlfn.XLOOKUP(C381,'[2]Sch Calls'!$R:$R,'[2]Sch Calls'!$F:$F,"",0)</f>
        <v>CC-01830792</v>
      </c>
      <c r="R381" s="18">
        <f>_xlfn.XLOOKUP(C381,'[2]Sch Calls'!$R:$R,'[2]Sch Calls'!$A:$A,"",0)</f>
        <v>45940.736805555556</v>
      </c>
      <c r="S381" s="17">
        <f>_xlfn.XLOOKUP(C381,'[2]Sch Calls'!$R:$R,'[2]Sch Calls'!$B:$B,"",0)</f>
        <v>1923</v>
      </c>
      <c r="T381" s="18">
        <f>_xlfn.XLOOKUP(C381,'[1]E&amp;DPSAC'!$K:$K,'[1]E&amp;DPSAC'!$W:$W,"",0)</f>
        <v>45941</v>
      </c>
      <c r="U381" s="17">
        <f>_xlfn.XLOOKUP(C381,'[1]E&amp;DPSAC'!$K:$K,'[1]E&amp;DPSAC'!$Z:$Z,"",0)</f>
        <v>1923</v>
      </c>
      <c r="V381" s="17">
        <f>_xlfn.XLOOKUP(C381,'[2]1. All Calls'!$R:$R,'[2]1. All Calls'!$B:$B,"",0)</f>
        <v>2389</v>
      </c>
      <c r="W381" s="20">
        <f>_xlfn.XLOOKUP(C381,'[2]1. All Calls'!$R:$R,'[2]1. All Calls'!$A:$A,"",0)</f>
        <v>46099.479328703703</v>
      </c>
      <c r="X381" s="17" t="str">
        <f>_xlfn.XLOOKUP(C381,'[2]Sch Calls'!$R:$R,'[2]Sch Calls'!$AB:$AB,"",0)</f>
        <v>Attend the site for scheduled service so drain oil from the tank and drained oil from the cooler total 37 liters oil drain then change air filter for compressor and engine both sides, change oil filter, air oil separator and ELGI air lube Plus oil 40 liters. Then start the unit found running ok.</v>
      </c>
      <c r="Y381" s="17">
        <f t="shared" si="127"/>
        <v>284</v>
      </c>
      <c r="Z381" s="17" t="str">
        <f t="shared" si="128"/>
        <v>Done</v>
      </c>
      <c r="AA381" s="21">
        <f t="shared" ca="1" si="129"/>
        <v>160.2631944444438</v>
      </c>
      <c r="AB381" s="21" t="str">
        <f t="shared" ca="1" si="130"/>
        <v>Done</v>
      </c>
      <c r="AC381" s="11">
        <f ca="1">tbl_DPSAC[[#This Row],[Current Month Due Count]]</f>
        <v>0</v>
      </c>
      <c r="AD381" s="11">
        <f ca="1">tbl_DPSAC[[#This Row],[Next Month Due2]]</f>
        <v>4</v>
      </c>
      <c r="AE381" s="11"/>
      <c r="AF381" s="11">
        <v>3</v>
      </c>
      <c r="AG381" s="17">
        <f t="shared" ca="1" si="131"/>
        <v>2394</v>
      </c>
      <c r="AH381" s="11" t="s">
        <v>2094</v>
      </c>
      <c r="AI381" s="11" t="s">
        <v>2095</v>
      </c>
      <c r="AJ381" s="11">
        <v>0</v>
      </c>
      <c r="AK381" s="11">
        <v>0</v>
      </c>
      <c r="AL381" s="11" t="s">
        <v>2096</v>
      </c>
      <c r="AM381" s="11">
        <v>0</v>
      </c>
      <c r="AN381" s="11">
        <v>0</v>
      </c>
      <c r="AO381" s="11">
        <v>0</v>
      </c>
      <c r="AP381" s="11">
        <v>0</v>
      </c>
      <c r="AQ381" s="11">
        <v>0</v>
      </c>
      <c r="AR381" s="11">
        <v>0</v>
      </c>
      <c r="AS381" s="11">
        <v>0</v>
      </c>
      <c r="AT381" s="11">
        <v>0</v>
      </c>
      <c r="AU381" s="11">
        <v>0</v>
      </c>
      <c r="AV381" s="11">
        <v>0</v>
      </c>
      <c r="AW381" s="11">
        <v>0</v>
      </c>
      <c r="AX381" s="11" t="str">
        <f t="shared" ca="1" si="150"/>
        <v>1 Service Due</v>
      </c>
      <c r="AY381" s="17">
        <v>1923</v>
      </c>
      <c r="AZ381" s="22">
        <v>45940</v>
      </c>
      <c r="BA381" s="17" t="s">
        <v>2097</v>
      </c>
      <c r="BB381" s="17">
        <v>1923</v>
      </c>
      <c r="BC381" s="22">
        <v>45940</v>
      </c>
      <c r="BD381" s="17" t="s">
        <v>2097</v>
      </c>
      <c r="BE381" s="17">
        <v>1923</v>
      </c>
      <c r="BF381" s="22">
        <v>45940</v>
      </c>
      <c r="BG381" s="17" t="s">
        <v>2097</v>
      </c>
      <c r="BH381" s="17">
        <v>1923</v>
      </c>
      <c r="BI381" s="22">
        <v>45940</v>
      </c>
      <c r="BJ381" s="17" t="s">
        <v>2097</v>
      </c>
      <c r="BK381" s="17">
        <v>1</v>
      </c>
      <c r="BL381" s="22">
        <v>45404</v>
      </c>
      <c r="BM381" s="17" t="s">
        <v>2098</v>
      </c>
      <c r="BN381" s="23">
        <f t="shared" si="133"/>
        <v>46120</v>
      </c>
      <c r="BO381" s="23">
        <f t="shared" si="134"/>
        <v>46120</v>
      </c>
      <c r="BP381" s="23">
        <f t="shared" si="135"/>
        <v>46120</v>
      </c>
      <c r="BQ381" s="23">
        <f t="shared" si="136"/>
        <v>46120</v>
      </c>
      <c r="BR381" s="23">
        <f t="shared" si="151"/>
        <v>45584</v>
      </c>
      <c r="BS381" s="24">
        <f t="shared" ca="1" si="137"/>
        <v>279</v>
      </c>
      <c r="BT381" s="25">
        <f t="shared" ca="1" si="138"/>
        <v>1029</v>
      </c>
      <c r="BU381" s="25">
        <f t="shared" ca="1" si="139"/>
        <v>279</v>
      </c>
      <c r="BV381" s="25">
        <f t="shared" ca="1" si="140"/>
        <v>279</v>
      </c>
      <c r="BW381" s="25">
        <f t="shared" ca="1" si="141"/>
        <v>-893</v>
      </c>
      <c r="BX381" s="26"/>
      <c r="BY381" s="11">
        <f t="shared" ca="1" si="142"/>
        <v>1</v>
      </c>
      <c r="BZ381" s="11">
        <f t="shared" ca="1" si="148"/>
        <v>0</v>
      </c>
      <c r="CA381" s="11">
        <f t="shared" ca="1" si="143"/>
        <v>4</v>
      </c>
      <c r="CB381" s="28">
        <f>_xlfn.XLOOKUP($C381,'[3]BIS Feb-26'!$C:$C,'[3]BIS Feb-26'!U:U,"",0)</f>
        <v>45940.770833333299</v>
      </c>
      <c r="CC381" s="28">
        <f>_xlfn.XLOOKUP($C381,'[3]BIS Feb-26'!$C:$C,'[3]BIS Feb-26'!V:V,"",0)</f>
        <v>45940.770833333299</v>
      </c>
      <c r="CD381" s="28">
        <f>_xlfn.XLOOKUP($C381,'[3]BIS Feb-26'!$C:$C,'[3]BIS Feb-26'!W:W,"",0)</f>
        <v>45940.770833333299</v>
      </c>
      <c r="CE381" s="28">
        <f>_xlfn.XLOOKUP($C381,'[3]BIS Feb-26'!$C:$C,'[3]BIS Feb-26'!X:X,"",0)</f>
        <v>45940.770833333299</v>
      </c>
      <c r="CF381" s="28">
        <f>_xlfn.XLOOKUP($C381,'[3]BIS Feb-26'!$C:$C,'[3]BIS Feb-26'!Y:Y,"",0)</f>
        <v>45940.770833333299</v>
      </c>
      <c r="CG381" s="28">
        <f>_xlfn.XLOOKUP($C381,'[3]BIS Feb-26'!$C:$C,'[3]BIS Feb-26'!Z:Z,"",0)</f>
        <v>45940.770833333299</v>
      </c>
      <c r="CH381" s="28">
        <f>_xlfn.XLOOKUP($C381,'[3]BIS Feb-26'!$C:$C,'[3]BIS Feb-26'!AA:AA,"",0)</f>
        <v>45940.770833333299</v>
      </c>
      <c r="CI381" s="28">
        <f>_xlfn.XLOOKUP($C381,'[3]BIS Feb-26'!$C:$C,'[3]BIS Feb-26'!AB:AB,"",0)</f>
        <v>45940.770833333299</v>
      </c>
      <c r="CJ381" s="28">
        <f>_xlfn.XLOOKUP($C381,'[3]BIS Feb-26'!$C:$C,'[3]BIS Feb-26'!AC:AC,"",0)</f>
        <v>45403.770833333299</v>
      </c>
      <c r="CK381" s="29" t="str">
        <f>_xlfn.XLOOKUP($C381,'[3]BIS Feb-26'!$C:$C,'[3]BIS Feb-26'!AD:AD,"",0)</f>
        <v>485</v>
      </c>
      <c r="CL381" s="29" t="str">
        <f>_xlfn.XLOOKUP($C381,'[3]BIS Feb-26'!$C:$C,'[3]BIS Feb-26'!AE:AE,"",0)</f>
        <v>486</v>
      </c>
      <c r="CM381" s="29" t="str">
        <f>_xlfn.XLOOKUP($C381,'[3]BIS Feb-26'!$C:$C,'[3]BIS Feb-26'!AF:AF,"",0)</f>
        <v>486</v>
      </c>
      <c r="CN381" s="29" t="str">
        <f>_xlfn.XLOOKUP($C381,'[3]BIS Feb-26'!$C:$C,'[3]BIS Feb-26'!AG:AG,"",0)</f>
        <v>486</v>
      </c>
      <c r="CO381" s="29" t="str">
        <f>_xlfn.XLOOKUP($C381,'[3]BIS Feb-26'!$C:$C,'[3]BIS Feb-26'!AH:AH,"",0)</f>
        <v>486</v>
      </c>
      <c r="CP381" s="29" t="str">
        <f>_xlfn.XLOOKUP($C381,'[3]BIS Feb-26'!$C:$C,'[3]BIS Feb-26'!AI:AI,"",0)</f>
        <v>1236</v>
      </c>
      <c r="CQ381" s="29" t="str">
        <f>_xlfn.XLOOKUP($C381,'[3]BIS Feb-26'!$C:$C,'[3]BIS Feb-26'!AJ:AJ,"",0)</f>
        <v>1000</v>
      </c>
      <c r="CR381" s="29" t="str">
        <f>_xlfn.XLOOKUP($C381,'[3]BIS Feb-26'!$C:$C,'[3]BIS Feb-26'!AK:AK,"",0)</f>
        <v>1236</v>
      </c>
      <c r="CS381" s="29" t="str">
        <f>_xlfn.XLOOKUP($C381,'[3]BIS Feb-26'!$C:$C,'[3]BIS Feb-26'!AL:AL,"",0)</f>
        <v>1236</v>
      </c>
      <c r="CT381" s="29">
        <f>_xlfn.XLOOKUP($C381,'[3]BIS Feb-26'!$C:$C,'[3]BIS Feb-26'!AM:AM,"",0)</f>
        <v>3</v>
      </c>
      <c r="CU381" s="28">
        <f>_xlfn.XLOOKUP($C381,'[3]BIS Feb-26'!$C:$C,'[3]BIS Feb-26'!AN:AN,"",0)</f>
        <v>46120</v>
      </c>
      <c r="CV381" s="28">
        <f>_xlfn.XLOOKUP($C381,'[3]BIS Feb-26'!$C:$C,'[3]BIS Feb-26'!AO:AO,"",0)</f>
        <v>46120</v>
      </c>
      <c r="CW381" s="28">
        <f>_xlfn.XLOOKUP($C381,'[3]BIS Feb-26'!$C:$C,'[3]BIS Feb-26'!AP:AP,"",0)</f>
        <v>46120</v>
      </c>
      <c r="CX381" s="28">
        <f>_xlfn.XLOOKUP($C381,'[3]BIS Feb-26'!$C:$C,'[3]BIS Feb-26'!AQ:AQ,"",0)</f>
        <v>46120</v>
      </c>
      <c r="CY381" s="28">
        <f>_xlfn.XLOOKUP($C381,'[3]BIS Feb-26'!$C:$C,'[3]BIS Feb-26'!AR:AR,"",0)</f>
        <v>46120</v>
      </c>
      <c r="CZ381" s="28">
        <f>_xlfn.XLOOKUP($C381,'[3]BIS Feb-26'!$C:$C,'[3]BIS Feb-26'!AS:AS,"",0)</f>
        <v>46210</v>
      </c>
      <c r="DA381" s="28">
        <f>_xlfn.XLOOKUP($C381,'[3]BIS Feb-26'!$C:$C,'[3]BIS Feb-26'!AT:AT,"",0)</f>
        <v>46305</v>
      </c>
      <c r="DB381" s="28">
        <f>_xlfn.XLOOKUP($C381,'[3]BIS Feb-26'!$C:$C,'[3]BIS Feb-26'!AU:AU,"",0)</f>
        <v>46120</v>
      </c>
      <c r="DC381" s="28">
        <f>_xlfn.XLOOKUP($C381,'[3]BIS Feb-26'!$C:$C,'[3]BIS Feb-26'!AV:AV,"",0)</f>
        <v>45768</v>
      </c>
      <c r="DD381" s="11">
        <f>_xlfn.XLOOKUP($C381,'[3]BIS Feb-26'!$C:$C,'[3]BIS Feb-26'!AW:AW,"",0)</f>
        <v>1</v>
      </c>
      <c r="DE381" s="11">
        <f>_xlfn.XLOOKUP($C381,'[3]BIS Feb-26'!$C:$C,'[3]BIS Feb-26'!AX:AX,"",0)</f>
        <v>0</v>
      </c>
      <c r="DF381" s="11">
        <f>_xlfn.XLOOKUP($C381,'[3]BIS Feb-26'!$C:$C,'[3]BIS Feb-26'!AY:AY,"",0)</f>
        <v>0</v>
      </c>
      <c r="DG381" s="11">
        <f t="shared" ca="1" si="144"/>
        <v>1</v>
      </c>
      <c r="DH381" s="11">
        <f t="shared" ca="1" si="145"/>
        <v>0</v>
      </c>
      <c r="DI381" s="11">
        <f t="shared" ca="1" si="146"/>
        <v>6</v>
      </c>
      <c r="DJ381" s="11" t="str">
        <f>_xlfn.XLOOKUP($C381,'[3]Active Customer Assets'!$D:$D,'[3]Active Customer Assets'!I:I,"",0)</f>
        <v>B (Below 100% potential spares purchased)</v>
      </c>
      <c r="DK381" s="28">
        <f>_xlfn.XLOOKUP($C381,'[3]Active Customer Assets'!$D:$D,'[3]Active Customer Assets'!J:J,"",0)</f>
        <v>45404.838888888902</v>
      </c>
      <c r="DL381" s="28">
        <f>_xlfn.XLOOKUP($C381,'[3]Active Customer Assets'!$D:$D,'[3]Active Customer Assets'!K:K,"",0)</f>
        <v>45397.229166666701</v>
      </c>
      <c r="DM381" s="28">
        <f>_xlfn.XLOOKUP($C381,'[3]Active Customer Assets'!$D:$D,'[3]Active Customer Assets'!L:L,"",0)</f>
        <v>46099.480324074102</v>
      </c>
      <c r="DN381" s="21">
        <f>_xlfn.XLOOKUP($C381,'[3]Active Customer Assets'!$D:$D,'[3]Active Customer Assets'!M:M,"",0)</f>
        <v>2389</v>
      </c>
      <c r="DO381" s="28">
        <f>_xlfn.XLOOKUP($C381,'[3]Active Customer Assets'!$D:$D,'[3]Active Customer Assets'!N:N,"",0)</f>
        <v>0</v>
      </c>
      <c r="DP381" s="28">
        <f>_xlfn.XLOOKUP($C381,'[3]Active Customer Assets'!$D:$D,'[3]Active Customer Assets'!O:O,"",0)</f>
        <v>0</v>
      </c>
      <c r="DQ381" s="28" t="str">
        <f>_xlfn.XLOOKUP($C381,'[3]Active Customer Assets'!$D:$D,'[3]Active Customer Assets'!P:P,"",0)</f>
        <v>Air lube Plus</v>
      </c>
      <c r="DR381" s="28">
        <f>_xlfn.XLOOKUP($C381,'[3]Active Customer Assets'!$D:$D,'[3]Active Customer Assets'!Q:Q,"",0)</f>
        <v>45941</v>
      </c>
      <c r="DS381" s="28">
        <f>_xlfn.XLOOKUP($C381,'[3]Active Customer Assets'!$D:$D,'[3]Active Customer Assets'!R:R,"",0)</f>
        <v>45941</v>
      </c>
      <c r="DT381" s="28">
        <f>_xlfn.XLOOKUP($C381,'[3]Active Customer Assets'!$D:$D,'[3]Active Customer Assets'!S:S,"",0)</f>
        <v>45941</v>
      </c>
      <c r="DU381" s="28">
        <f>_xlfn.XLOOKUP($C381,'[3]Active Customer Assets'!$D:$D,'[3]Active Customer Assets'!T:T,"",0)</f>
        <v>45941</v>
      </c>
      <c r="DV381" s="28">
        <f>_xlfn.XLOOKUP($C381,'[3]Active Customer Assets'!$D:$D,'[3]Active Customer Assets'!U:U,"",0)</f>
        <v>45941</v>
      </c>
      <c r="DW381" s="28">
        <f>_xlfn.XLOOKUP($C381,'[3]Active Customer Assets'!$D:$D,'[3]Active Customer Assets'!V:V,"",0)</f>
        <v>45941</v>
      </c>
      <c r="DX381" s="28">
        <f>_xlfn.XLOOKUP($C381,'[3]Active Customer Assets'!$D:$D,'[3]Active Customer Assets'!W:W,"",0)</f>
        <v>45941</v>
      </c>
      <c r="DY381" s="28">
        <f>_xlfn.XLOOKUP($C381,'[3]Active Customer Assets'!$D:$D,'[3]Active Customer Assets'!X:X,"",0)</f>
        <v>45941</v>
      </c>
      <c r="DZ381" s="28">
        <f>_xlfn.XLOOKUP($C381,'[3]Active Customer Assets'!$D:$D,'[3]Active Customer Assets'!Y:Y,"",0)</f>
        <v>45393</v>
      </c>
      <c r="EA381" s="28" t="str">
        <f>_xlfn.XLOOKUP($C381,'[3]Active Customer Assets'!$D:$D,'[3]Active Customer Assets'!Z:Z,"",0)</f>
        <v>283</v>
      </c>
      <c r="EB381" s="28" t="str">
        <f>_xlfn.XLOOKUP($C381,'[3]Active Customer Assets'!$D:$D,'[3]Active Customer Assets'!AA:AA,"",0)</f>
        <v>284</v>
      </c>
      <c r="EC381" s="28" t="str">
        <f>_xlfn.XLOOKUP($C381,'[3]Active Customer Assets'!$D:$D,'[3]Active Customer Assets'!AB:AB,"",0)</f>
        <v>284</v>
      </c>
      <c r="ED381" s="28" t="str">
        <f>_xlfn.XLOOKUP($C381,'[3]Active Customer Assets'!$D:$D,'[3]Active Customer Assets'!AC:AC,"",0)</f>
        <v>284</v>
      </c>
      <c r="EE381" s="28" t="str">
        <f>_xlfn.XLOOKUP($C381,'[3]Active Customer Assets'!$D:$D,'[3]Active Customer Assets'!AD:AD,"",0)</f>
        <v>284</v>
      </c>
      <c r="EF381" s="28" t="str">
        <f>_xlfn.XLOOKUP($C381,'[3]Active Customer Assets'!$D:$D,'[3]Active Customer Assets'!AE:AE,"",0)</f>
        <v>1034</v>
      </c>
      <c r="EG381" s="28" t="str">
        <f>_xlfn.XLOOKUP($C381,'[3]Active Customer Assets'!$D:$D,'[3]Active Customer Assets'!AF:AF,"",0)</f>
        <v>798</v>
      </c>
      <c r="EH381" s="28" t="str">
        <f>_xlfn.XLOOKUP($C381,'[3]Active Customer Assets'!$D:$D,'[3]Active Customer Assets'!AG:AG,"",0)</f>
        <v>1034</v>
      </c>
      <c r="EI381" s="28" t="str">
        <f>_xlfn.XLOOKUP($C381,'[3]Active Customer Assets'!$D:$D,'[3]Active Customer Assets'!AH:AH,"",0)</f>
        <v>1034</v>
      </c>
      <c r="EJ381" s="21">
        <f>_xlfn.XLOOKUP($C381,'[3]Active Customer Assets'!$D:$D,'[3]Active Customer Assets'!AI:AI,"",0)</f>
        <v>3</v>
      </c>
      <c r="EK381" s="35" t="str">
        <f>[3]!tbl_DPSAC[[#This Row],[Unit Status]]</f>
        <v>Active</v>
      </c>
    </row>
    <row r="382" spans="1:141" x14ac:dyDescent="0.15">
      <c r="A382" s="11">
        <f>ROW(tbl_DPSAC[[#This Row],[Sl. No.]])-1</f>
        <v>381</v>
      </c>
      <c r="B382" s="12" t="s">
        <v>136</v>
      </c>
      <c r="C382" s="12" t="s">
        <v>2099</v>
      </c>
      <c r="D382" s="12" t="s">
        <v>1491</v>
      </c>
      <c r="E382" s="12" t="s">
        <v>1492</v>
      </c>
      <c r="F382" s="12" t="s">
        <v>161</v>
      </c>
      <c r="G382" s="13" t="s">
        <v>2100</v>
      </c>
      <c r="H382" s="13" t="str">
        <f>_xlfn.XLOOKUP(C382,'[1]E&amp;DPSAC'!$K:$K,'[1]E&amp;DPSAC'!$E:$E,,0)</f>
        <v>CHATRA</v>
      </c>
      <c r="I382" s="13"/>
      <c r="J382" s="13">
        <v>7004915623</v>
      </c>
      <c r="K382" s="13">
        <v>8102075973</v>
      </c>
      <c r="L382" s="12" t="str">
        <f t="shared" ca="1" si="126"/>
        <v>Warranty</v>
      </c>
      <c r="M382" s="14">
        <v>45407</v>
      </c>
      <c r="N382" s="15">
        <v>24</v>
      </c>
      <c r="O382" s="14">
        <f t="shared" si="149"/>
        <v>46142</v>
      </c>
      <c r="P382" s="11" t="s">
        <v>213</v>
      </c>
      <c r="Q382" s="19" t="str">
        <f>_xlfn.XLOOKUP(C382,'[2]Sch Calls'!$R:$R,'[2]Sch Calls'!$F:$F,"",0)</f>
        <v>CC-01336007</v>
      </c>
      <c r="R382" s="18">
        <f>_xlfn.XLOOKUP(C382,'[2]Sch Calls'!$R:$R,'[2]Sch Calls'!$A:$A,"",0)</f>
        <v>45483.525000000001</v>
      </c>
      <c r="S382" s="17">
        <f>_xlfn.XLOOKUP(C382,'[2]Sch Calls'!$R:$R,'[2]Sch Calls'!$B:$B,"",0)</f>
        <v>476</v>
      </c>
      <c r="T382" s="18">
        <f>_xlfn.XLOOKUP(C382,'[1]E&amp;DPSAC'!$K:$K,'[1]E&amp;DPSAC'!$W:$W,"",0)</f>
        <v>45484</v>
      </c>
      <c r="U382" s="17">
        <f>_xlfn.XLOOKUP(C382,'[1]E&amp;DPSAC'!$K:$K,'[1]E&amp;DPSAC'!$Z:$Z,"",0)</f>
        <v>476</v>
      </c>
      <c r="V382" s="17">
        <f>_xlfn.XLOOKUP(C382,'[2]1. All Calls'!$R:$R,'[2]1. All Calls'!$B:$B,"",0)</f>
        <v>2534</v>
      </c>
      <c r="W382" s="20">
        <f>_xlfn.XLOOKUP(C382,'[2]1. All Calls'!$R:$R,'[2]1. All Calls'!$A:$A,"",0)</f>
        <v>46099.487893518497</v>
      </c>
      <c r="X382" s="17" t="str">
        <f>_xlfn.XLOOKUP(C382,'[2]Sch Calls'!$R:$R,'[2]Sch Calls'!$AB:$AB,"",0)</f>
        <v>Visit the location to schedule a service to drain oil from the tank and cooler, totaling 34 liters of oil. Replace the oil filter and add 40 liters of fresh oil. Afterwards, start the unit and ensure it is running smoothly.</v>
      </c>
      <c r="Y382" s="17">
        <f t="shared" si="127"/>
        <v>-1308</v>
      </c>
      <c r="Z382" s="17" t="str">
        <f t="shared" si="128"/>
        <v>Due</v>
      </c>
      <c r="AA382" s="21">
        <f t="shared" ca="1" si="129"/>
        <v>617.47499999999854</v>
      </c>
      <c r="AB382" s="21" t="str">
        <f t="shared" ca="1" si="130"/>
        <v>Due</v>
      </c>
      <c r="AC382" s="11">
        <f ca="1">tbl_DPSAC[[#This Row],[Current Month Due Count]]</f>
        <v>0</v>
      </c>
      <c r="AD382" s="11">
        <f ca="1">tbl_DPSAC[[#This Row],[Next Month Due2]]</f>
        <v>0</v>
      </c>
      <c r="AE382" s="11"/>
      <c r="AF382" s="11">
        <v>4</v>
      </c>
      <c r="AG382" s="17">
        <f t="shared" ca="1" si="131"/>
        <v>2540</v>
      </c>
      <c r="AH382" s="11" t="s">
        <v>2101</v>
      </c>
      <c r="AI382" s="11">
        <v>0</v>
      </c>
      <c r="AJ382" s="11">
        <v>0</v>
      </c>
      <c r="AK382" s="11">
        <v>0</v>
      </c>
      <c r="AL382" s="11">
        <v>0</v>
      </c>
      <c r="AM382" s="11">
        <v>0</v>
      </c>
      <c r="AN382" s="11">
        <v>0</v>
      </c>
      <c r="AO382" s="11">
        <v>0</v>
      </c>
      <c r="AP382" s="11">
        <v>0</v>
      </c>
      <c r="AQ382" s="11">
        <v>0</v>
      </c>
      <c r="AR382" s="11">
        <v>0</v>
      </c>
      <c r="AS382" s="11">
        <v>0</v>
      </c>
      <c r="AT382" s="11">
        <v>0</v>
      </c>
      <c r="AU382" s="11">
        <v>0</v>
      </c>
      <c r="AV382" s="11">
        <v>0</v>
      </c>
      <c r="AW382" s="11">
        <v>0</v>
      </c>
      <c r="AX382" s="11" t="str">
        <f t="shared" ca="1" si="150"/>
        <v>5 Service Due</v>
      </c>
      <c r="AY382" s="17">
        <v>476</v>
      </c>
      <c r="AZ382" s="22">
        <v>45483</v>
      </c>
      <c r="BA382" s="17" t="s">
        <v>2102</v>
      </c>
      <c r="BB382" s="17">
        <v>1</v>
      </c>
      <c r="BC382" s="22">
        <v>45407</v>
      </c>
      <c r="BD382" s="17" t="s">
        <v>2103</v>
      </c>
      <c r="BE382" s="17">
        <v>476</v>
      </c>
      <c r="BF382" s="22">
        <v>45483</v>
      </c>
      <c r="BG382" s="17" t="s">
        <v>2102</v>
      </c>
      <c r="BH382" s="17">
        <v>476</v>
      </c>
      <c r="BI382" s="22">
        <v>45483</v>
      </c>
      <c r="BJ382" s="17" t="s">
        <v>2102</v>
      </c>
      <c r="BK382" s="17">
        <v>1</v>
      </c>
      <c r="BL382" s="22">
        <v>45407</v>
      </c>
      <c r="BM382" s="17" t="s">
        <v>2103</v>
      </c>
      <c r="BN382" s="23">
        <f t="shared" si="133"/>
        <v>45663</v>
      </c>
      <c r="BO382" s="23">
        <f t="shared" si="134"/>
        <v>45587</v>
      </c>
      <c r="BP382" s="23">
        <f t="shared" si="135"/>
        <v>45663</v>
      </c>
      <c r="BQ382" s="23">
        <f t="shared" si="136"/>
        <v>45663</v>
      </c>
      <c r="BR382" s="23">
        <f t="shared" si="151"/>
        <v>45587</v>
      </c>
      <c r="BS382" s="24">
        <f t="shared" ca="1" si="137"/>
        <v>-1314</v>
      </c>
      <c r="BT382" s="25">
        <f t="shared" ca="1" si="138"/>
        <v>-1039</v>
      </c>
      <c r="BU382" s="25">
        <f t="shared" ca="1" si="139"/>
        <v>-1314</v>
      </c>
      <c r="BV382" s="25">
        <f t="shared" ca="1" si="140"/>
        <v>-1314</v>
      </c>
      <c r="BW382" s="25">
        <f t="shared" ca="1" si="141"/>
        <v>-1039</v>
      </c>
      <c r="BX382" s="26"/>
      <c r="BY382" s="11">
        <f t="shared" ca="1" si="142"/>
        <v>5</v>
      </c>
      <c r="BZ382" s="11">
        <f t="shared" ca="1" si="148"/>
        <v>0</v>
      </c>
      <c r="CA382" s="11">
        <f t="shared" ca="1" si="143"/>
        <v>0</v>
      </c>
      <c r="CB382" s="28">
        <f>_xlfn.XLOOKUP($C382,'[3]BIS Feb-26'!$C:$C,'[3]BIS Feb-26'!U:U,"",0)</f>
        <v>45406.770833333299</v>
      </c>
      <c r="CC382" s="28">
        <f>_xlfn.XLOOKUP($C382,'[3]BIS Feb-26'!$C:$C,'[3]BIS Feb-26'!V:V,"",0)</f>
        <v>45406.770833333299</v>
      </c>
      <c r="CD382" s="28">
        <f>_xlfn.XLOOKUP($C382,'[3]BIS Feb-26'!$C:$C,'[3]BIS Feb-26'!W:W,"",0)</f>
        <v>45406.770833333299</v>
      </c>
      <c r="CE382" s="28">
        <f>_xlfn.XLOOKUP($C382,'[3]BIS Feb-26'!$C:$C,'[3]BIS Feb-26'!X:X,"",0)</f>
        <v>45482.770833333299</v>
      </c>
      <c r="CF382" s="28">
        <f>_xlfn.XLOOKUP($C382,'[3]BIS Feb-26'!$C:$C,'[3]BIS Feb-26'!Y:Y,"",0)</f>
        <v>45482.770833333299</v>
      </c>
      <c r="CG382" s="28">
        <f>_xlfn.XLOOKUP($C382,'[3]BIS Feb-26'!$C:$C,'[3]BIS Feb-26'!Z:Z,"",0)</f>
        <v>45406.770833333299</v>
      </c>
      <c r="CH382" s="28">
        <f>_xlfn.XLOOKUP($C382,'[3]BIS Feb-26'!$C:$C,'[3]BIS Feb-26'!AA:AA,"",0)</f>
        <v>45406.770833333299</v>
      </c>
      <c r="CI382" s="28">
        <f>_xlfn.XLOOKUP($C382,'[3]BIS Feb-26'!$C:$C,'[3]BIS Feb-26'!AB:AB,"",0)</f>
        <v>45406.770833333299</v>
      </c>
      <c r="CJ382" s="28">
        <f>_xlfn.XLOOKUP($C382,'[3]BIS Feb-26'!$C:$C,'[3]BIS Feb-26'!AC:AC,"",0)</f>
        <v>45406.770833333299</v>
      </c>
      <c r="CK382" s="29" t="str">
        <f>_xlfn.XLOOKUP($C382,'[3]BIS Feb-26'!$C:$C,'[3]BIS Feb-26'!AD:AD,"",0)</f>
        <v>230</v>
      </c>
      <c r="CL382" s="29" t="str">
        <f>_xlfn.XLOOKUP($C382,'[3]BIS Feb-26'!$C:$C,'[3]BIS Feb-26'!AE:AE,"",0)</f>
        <v>230</v>
      </c>
      <c r="CM382" s="29" t="str">
        <f>_xlfn.XLOOKUP($C382,'[3]BIS Feb-26'!$C:$C,'[3]BIS Feb-26'!AF:AF,"",0)</f>
        <v>230</v>
      </c>
      <c r="CN382" s="29" t="str">
        <f>_xlfn.XLOOKUP($C382,'[3]BIS Feb-26'!$C:$C,'[3]BIS Feb-26'!AG:AG,"",0)</f>
        <v>230</v>
      </c>
      <c r="CO382" s="29" t="str">
        <f>_xlfn.XLOOKUP($C382,'[3]BIS Feb-26'!$C:$C,'[3]BIS Feb-26'!AH:AH,"",0)</f>
        <v>230</v>
      </c>
      <c r="CP382" s="29" t="str">
        <f>_xlfn.XLOOKUP($C382,'[3]BIS Feb-26'!$C:$C,'[3]BIS Feb-26'!AI:AI,"",0)</f>
        <v>730</v>
      </c>
      <c r="CQ382" s="29" t="str">
        <f>_xlfn.XLOOKUP($C382,'[3]BIS Feb-26'!$C:$C,'[3]BIS Feb-26'!AJ:AJ,"",0)</f>
        <v>1000</v>
      </c>
      <c r="CR382" s="29" t="str">
        <f>_xlfn.XLOOKUP($C382,'[3]BIS Feb-26'!$C:$C,'[3]BIS Feb-26'!AK:AK,"",0)</f>
        <v>730</v>
      </c>
      <c r="CS382" s="29" t="str">
        <f>_xlfn.XLOOKUP($C382,'[3]BIS Feb-26'!$C:$C,'[3]BIS Feb-26'!AL:AL,"",0)</f>
        <v>730</v>
      </c>
      <c r="CT382" s="29">
        <f>_xlfn.XLOOKUP($C382,'[3]BIS Feb-26'!$C:$C,'[3]BIS Feb-26'!AM:AM,"",0)</f>
        <v>2</v>
      </c>
      <c r="CU382" s="28">
        <f>_xlfn.XLOOKUP($C382,'[3]BIS Feb-26'!$C:$C,'[3]BIS Feb-26'!AN:AN,"",0)</f>
        <v>45586</v>
      </c>
      <c r="CV382" s="28">
        <f>_xlfn.XLOOKUP($C382,'[3]BIS Feb-26'!$C:$C,'[3]BIS Feb-26'!AO:AO,"",0)</f>
        <v>45586</v>
      </c>
      <c r="CW382" s="28">
        <f>_xlfn.XLOOKUP($C382,'[3]BIS Feb-26'!$C:$C,'[3]BIS Feb-26'!AP:AP,"",0)</f>
        <v>45586</v>
      </c>
      <c r="CX382" s="28">
        <f>_xlfn.XLOOKUP($C382,'[3]BIS Feb-26'!$C:$C,'[3]BIS Feb-26'!AQ:AQ,"",0)</f>
        <v>45662</v>
      </c>
      <c r="CY382" s="28">
        <f>_xlfn.XLOOKUP($C382,'[3]BIS Feb-26'!$C:$C,'[3]BIS Feb-26'!AR:AR,"",0)</f>
        <v>45662</v>
      </c>
      <c r="CZ382" s="28">
        <f>_xlfn.XLOOKUP($C382,'[3]BIS Feb-26'!$C:$C,'[3]BIS Feb-26'!AS:AS,"",0)</f>
        <v>45676</v>
      </c>
      <c r="DA382" s="28">
        <f>_xlfn.XLOOKUP($C382,'[3]BIS Feb-26'!$C:$C,'[3]BIS Feb-26'!AT:AT,"",0)</f>
        <v>45771</v>
      </c>
      <c r="DB382" s="28">
        <f>_xlfn.XLOOKUP($C382,'[3]BIS Feb-26'!$C:$C,'[3]BIS Feb-26'!AU:AU,"",0)</f>
        <v>45586</v>
      </c>
      <c r="DC382" s="28">
        <f>_xlfn.XLOOKUP($C382,'[3]BIS Feb-26'!$C:$C,'[3]BIS Feb-26'!AV:AV,"",0)</f>
        <v>45771</v>
      </c>
      <c r="DD382" s="11">
        <f>_xlfn.XLOOKUP($C382,'[3]BIS Feb-26'!$C:$C,'[3]BIS Feb-26'!AW:AW,"",0)</f>
        <v>1</v>
      </c>
      <c r="DE382" s="11">
        <f>_xlfn.XLOOKUP($C382,'[3]BIS Feb-26'!$C:$C,'[3]BIS Feb-26'!AX:AX,"",0)</f>
        <v>0</v>
      </c>
      <c r="DF382" s="11">
        <f>_xlfn.XLOOKUP($C382,'[3]BIS Feb-26'!$C:$C,'[3]BIS Feb-26'!AY:AY,"",0)</f>
        <v>0</v>
      </c>
      <c r="DG382" s="11">
        <f t="shared" ca="1" si="144"/>
        <v>9</v>
      </c>
      <c r="DH382" s="11">
        <f t="shared" ca="1" si="145"/>
        <v>0</v>
      </c>
      <c r="DI382" s="11">
        <f t="shared" ca="1" si="146"/>
        <v>0</v>
      </c>
      <c r="DJ382" s="11" t="str">
        <f>_xlfn.XLOOKUP($C382,'[3]Active Customer Assets'!$D:$D,'[3]Active Customer Assets'!I:I,"",0)</f>
        <v>B (Below 100% potential spares purchased)</v>
      </c>
      <c r="DK382" s="28">
        <f>_xlfn.XLOOKUP($C382,'[3]Active Customer Assets'!$D:$D,'[3]Active Customer Assets'!J:J,"",0)</f>
        <v>45407.597222222197</v>
      </c>
      <c r="DL382" s="28">
        <f>_xlfn.XLOOKUP($C382,'[3]Active Customer Assets'!$D:$D,'[3]Active Customer Assets'!K:K,"",0)</f>
        <v>45351.229166666701</v>
      </c>
      <c r="DM382" s="28">
        <f>_xlfn.XLOOKUP($C382,'[3]Active Customer Assets'!$D:$D,'[3]Active Customer Assets'!L:L,"",0)</f>
        <v>46099.488564814797</v>
      </c>
      <c r="DN382" s="21">
        <f>_xlfn.XLOOKUP($C382,'[3]Active Customer Assets'!$D:$D,'[3]Active Customer Assets'!M:M,"",0)</f>
        <v>2534</v>
      </c>
      <c r="DO382" s="28">
        <f>_xlfn.XLOOKUP($C382,'[3]Active Customer Assets'!$D:$D,'[3]Active Customer Assets'!N:N,"",0)</f>
        <v>0</v>
      </c>
      <c r="DP382" s="28">
        <f>_xlfn.XLOOKUP($C382,'[3]Active Customer Assets'!$D:$D,'[3]Active Customer Assets'!O:O,"",0)</f>
        <v>0</v>
      </c>
      <c r="DQ382" s="28" t="str">
        <f>_xlfn.XLOOKUP($C382,'[3]Active Customer Assets'!$D:$D,'[3]Active Customer Assets'!P:P,"",0)</f>
        <v>Air lube</v>
      </c>
      <c r="DR382" s="28">
        <f>_xlfn.XLOOKUP($C382,'[3]Active Customer Assets'!$D:$D,'[3]Active Customer Assets'!Q:Q,"",0)</f>
        <v>45407</v>
      </c>
      <c r="DS382" s="28">
        <f>_xlfn.XLOOKUP($C382,'[3]Active Customer Assets'!$D:$D,'[3]Active Customer Assets'!R:R,"",0)</f>
        <v>45407</v>
      </c>
      <c r="DT382" s="28">
        <f>_xlfn.XLOOKUP($C382,'[3]Active Customer Assets'!$D:$D,'[3]Active Customer Assets'!S:S,"",0)</f>
        <v>45407</v>
      </c>
      <c r="DU382" s="28">
        <f>_xlfn.XLOOKUP($C382,'[3]Active Customer Assets'!$D:$D,'[3]Active Customer Assets'!T:T,"",0)</f>
        <v>45772</v>
      </c>
      <c r="DV382" s="28">
        <f>_xlfn.XLOOKUP($C382,'[3]Active Customer Assets'!$D:$D,'[3]Active Customer Assets'!U:U,"",0)</f>
        <v>45772</v>
      </c>
      <c r="DW382" s="28">
        <f>_xlfn.XLOOKUP($C382,'[3]Active Customer Assets'!$D:$D,'[3]Active Customer Assets'!V:V,"",0)</f>
        <v>45407</v>
      </c>
      <c r="DX382" s="28">
        <f>_xlfn.XLOOKUP($C382,'[3]Active Customer Assets'!$D:$D,'[3]Active Customer Assets'!W:W,"",0)</f>
        <v>45407</v>
      </c>
      <c r="DY382" s="28">
        <f>_xlfn.XLOOKUP($C382,'[3]Active Customer Assets'!$D:$D,'[3]Active Customer Assets'!X:X,"",0)</f>
        <v>45407</v>
      </c>
      <c r="DZ382" s="28">
        <f>_xlfn.XLOOKUP($C382,'[3]Active Customer Assets'!$D:$D,'[3]Active Customer Assets'!Y:Y,"",0)</f>
        <v>45407</v>
      </c>
      <c r="EA382" s="28" t="str">
        <f>_xlfn.XLOOKUP($C382,'[3]Active Customer Assets'!$D:$D,'[3]Active Customer Assets'!Z:Z,"",0)</f>
        <v>10</v>
      </c>
      <c r="EB382" s="28" t="str">
        <f>_xlfn.XLOOKUP($C382,'[3]Active Customer Assets'!$D:$D,'[3]Active Customer Assets'!AA:AA,"",0)</f>
        <v>10</v>
      </c>
      <c r="EC382" s="28" t="str">
        <f>_xlfn.XLOOKUP($C382,'[3]Active Customer Assets'!$D:$D,'[3]Active Customer Assets'!AB:AB,"",0)</f>
        <v>10</v>
      </c>
      <c r="ED382" s="28" t="str">
        <f>_xlfn.XLOOKUP($C382,'[3]Active Customer Assets'!$D:$D,'[3]Active Customer Assets'!AC:AC,"",0)</f>
        <v>10</v>
      </c>
      <c r="EE382" s="28" t="str">
        <f>_xlfn.XLOOKUP($C382,'[3]Active Customer Assets'!$D:$D,'[3]Active Customer Assets'!AD:AD,"",0)</f>
        <v>10</v>
      </c>
      <c r="EF382" s="28" t="str">
        <f>_xlfn.XLOOKUP($C382,'[3]Active Customer Assets'!$D:$D,'[3]Active Customer Assets'!AE:AE,"",0)</f>
        <v>461</v>
      </c>
      <c r="EG382" s="28" t="str">
        <f>_xlfn.XLOOKUP($C382,'[3]Active Customer Assets'!$D:$D,'[3]Active Customer Assets'!AF:AF,"",0)</f>
        <v>731</v>
      </c>
      <c r="EH382" s="28" t="str">
        <f>_xlfn.XLOOKUP($C382,'[3]Active Customer Assets'!$D:$D,'[3]Active Customer Assets'!AG:AG,"",0)</f>
        <v>461</v>
      </c>
      <c r="EI382" s="28" t="str">
        <f>_xlfn.XLOOKUP($C382,'[3]Active Customer Assets'!$D:$D,'[3]Active Customer Assets'!AH:AH,"",0)</f>
        <v>461</v>
      </c>
      <c r="EJ382" s="21">
        <f>_xlfn.XLOOKUP($C382,'[3]Active Customer Assets'!$D:$D,'[3]Active Customer Assets'!AI:AI,"",0)</f>
        <v>4</v>
      </c>
      <c r="EK382" s="35" t="str">
        <f>[3]!tbl_DPSAC[[#This Row],[Unit Status]]</f>
        <v>Active</v>
      </c>
    </row>
    <row r="383" spans="1:141" x14ac:dyDescent="0.15">
      <c r="A383" s="11">
        <f>ROW(tbl_DPSAC[[#This Row],[Sl. No.]])-1</f>
        <v>382</v>
      </c>
      <c r="B383" s="12" t="s">
        <v>196</v>
      </c>
      <c r="C383" s="12" t="s">
        <v>2104</v>
      </c>
      <c r="D383" s="12" t="s">
        <v>1491</v>
      </c>
      <c r="E383" s="12" t="s">
        <v>1492</v>
      </c>
      <c r="F383" s="12" t="s">
        <v>161</v>
      </c>
      <c r="G383" s="13" t="s">
        <v>2105</v>
      </c>
      <c r="H383" s="13" t="str">
        <f>_xlfn.XLOOKUP(C383,'[1]E&amp;DPSAC'!$K:$K,'[1]E&amp;DPSAC'!$E:$E,,0)</f>
        <v>AURANGABAD</v>
      </c>
      <c r="I383" s="13"/>
      <c r="J383" s="13">
        <v>9090169130</v>
      </c>
      <c r="K383" s="13">
        <v>9090169180</v>
      </c>
      <c r="L383" s="12" t="str">
        <f t="shared" ca="1" si="126"/>
        <v>Warranty</v>
      </c>
      <c r="M383" s="14">
        <v>45416</v>
      </c>
      <c r="N383" s="15">
        <v>24</v>
      </c>
      <c r="O383" s="14">
        <f t="shared" si="149"/>
        <v>46173</v>
      </c>
      <c r="P383" s="11" t="s">
        <v>213</v>
      </c>
      <c r="Q383" s="19" t="str">
        <f>_xlfn.XLOOKUP(C383,'[2]Sch Calls'!$R:$R,'[2]Sch Calls'!$F:$F,"",0)</f>
        <v>CC-01641825</v>
      </c>
      <c r="R383" s="18">
        <f>_xlfn.XLOOKUP(C383,'[2]Sch Calls'!$R:$R,'[2]Sch Calls'!$A:$A,"",0)</f>
        <v>45775.449247685203</v>
      </c>
      <c r="S383" s="17">
        <f>_xlfn.XLOOKUP(C383,'[2]Sch Calls'!$R:$R,'[2]Sch Calls'!$B:$B,"",0)</f>
        <v>1610</v>
      </c>
      <c r="T383" s="18">
        <f>_xlfn.XLOOKUP(C383,'[1]E&amp;DPSAC'!$K:$K,'[1]E&amp;DPSAC'!$W:$W,"",0)</f>
        <v>45751</v>
      </c>
      <c r="U383" s="17">
        <f>_xlfn.XLOOKUP(C383,'[1]E&amp;DPSAC'!$K:$K,'[1]E&amp;DPSAC'!$Z:$Z,"",0)</f>
        <v>1581</v>
      </c>
      <c r="V383" s="17">
        <f>_xlfn.XLOOKUP(C383,'[2]1. All Calls'!$R:$R,'[2]1. All Calls'!$B:$B,"",0)</f>
        <v>2245</v>
      </c>
      <c r="W383" s="20">
        <f>_xlfn.XLOOKUP(C383,'[2]1. All Calls'!$R:$R,'[2]1. All Calls'!$A:$A,"",0)</f>
        <v>46099.491747685199</v>
      </c>
      <c r="X383" s="17" t="str">
        <f>_xlfn.XLOOKUP(C383,'[2]Sch Calls'!$R:$R,'[2]Sch Calls'!$AB:$AB,"",0)</f>
        <v>Wrong call logged</v>
      </c>
      <c r="Y383" s="17">
        <f t="shared" si="127"/>
        <v>115</v>
      </c>
      <c r="Z383" s="17" t="str">
        <f t="shared" si="128"/>
        <v>Done</v>
      </c>
      <c r="AA383" s="21">
        <f t="shared" ca="1" si="129"/>
        <v>325.55075231479714</v>
      </c>
      <c r="AB383" s="21" t="str">
        <f t="shared" ca="1" si="130"/>
        <v>Due</v>
      </c>
      <c r="AC383" s="11">
        <f ca="1">tbl_DPSAC[[#This Row],[Current Month Due Count]]</f>
        <v>0</v>
      </c>
      <c r="AD383" s="11">
        <f ca="1">tbl_DPSAC[[#This Row],[Next Month Due2]]</f>
        <v>0</v>
      </c>
      <c r="AE383" s="11"/>
      <c r="AF383" s="11">
        <v>2</v>
      </c>
      <c r="AG383" s="17">
        <f t="shared" ca="1" si="131"/>
        <v>2248</v>
      </c>
      <c r="AH383" s="11" t="s">
        <v>2106</v>
      </c>
      <c r="AI383" s="11" t="s">
        <v>2107</v>
      </c>
      <c r="AJ383" s="11">
        <v>0</v>
      </c>
      <c r="AK383" s="11" t="s">
        <v>2108</v>
      </c>
      <c r="AL383" s="11">
        <v>0</v>
      </c>
      <c r="AM383" s="11">
        <v>0</v>
      </c>
      <c r="AN383" s="11">
        <v>0</v>
      </c>
      <c r="AO383" s="11">
        <v>0</v>
      </c>
      <c r="AP383" s="11">
        <v>0</v>
      </c>
      <c r="AQ383" s="11">
        <v>0</v>
      </c>
      <c r="AR383" s="11">
        <v>0</v>
      </c>
      <c r="AS383" s="11">
        <v>0</v>
      </c>
      <c r="AT383" s="11">
        <v>0</v>
      </c>
      <c r="AU383" s="11">
        <v>0</v>
      </c>
      <c r="AV383" s="11">
        <v>0</v>
      </c>
      <c r="AW383" s="11">
        <v>0</v>
      </c>
      <c r="AX383" s="11" t="str">
        <f t="shared" ca="1" si="150"/>
        <v>No Service Dues</v>
      </c>
      <c r="AY383" s="17">
        <v>1581</v>
      </c>
      <c r="AZ383" s="22">
        <v>45751</v>
      </c>
      <c r="BA383" s="17" t="s">
        <v>2109</v>
      </c>
      <c r="BB383" s="17">
        <v>1581</v>
      </c>
      <c r="BC383" s="22">
        <v>45751</v>
      </c>
      <c r="BD383" s="17" t="s">
        <v>2109</v>
      </c>
      <c r="BE383" s="17">
        <v>1581</v>
      </c>
      <c r="BF383" s="22">
        <v>45751</v>
      </c>
      <c r="BG383" s="17" t="s">
        <v>2109</v>
      </c>
      <c r="BH383" s="17">
        <v>1581</v>
      </c>
      <c r="BI383" s="22">
        <v>45751</v>
      </c>
      <c r="BJ383" s="17" t="s">
        <v>2109</v>
      </c>
      <c r="BK383" s="17">
        <v>1581</v>
      </c>
      <c r="BL383" s="22">
        <v>45751</v>
      </c>
      <c r="BM383" s="17" t="s">
        <v>2109</v>
      </c>
      <c r="BN383" s="23">
        <f t="shared" si="133"/>
        <v>45931</v>
      </c>
      <c r="BO383" s="23">
        <f t="shared" si="134"/>
        <v>45931</v>
      </c>
      <c r="BP383" s="23">
        <f t="shared" si="135"/>
        <v>45931</v>
      </c>
      <c r="BQ383" s="23">
        <f t="shared" si="136"/>
        <v>45931</v>
      </c>
      <c r="BR383" s="23">
        <f t="shared" si="151"/>
        <v>45931</v>
      </c>
      <c r="BS383" s="24">
        <f t="shared" ca="1" si="137"/>
        <v>83</v>
      </c>
      <c r="BT383" s="25">
        <f t="shared" ca="1" si="138"/>
        <v>833</v>
      </c>
      <c r="BU383" s="25">
        <f t="shared" ca="1" si="139"/>
        <v>83</v>
      </c>
      <c r="BV383" s="25">
        <f t="shared" ca="1" si="140"/>
        <v>83</v>
      </c>
      <c r="BW383" s="25">
        <f t="shared" ca="1" si="141"/>
        <v>833</v>
      </c>
      <c r="BX383" s="26"/>
      <c r="BY383" s="11">
        <f t="shared" ca="1" si="142"/>
        <v>5</v>
      </c>
      <c r="BZ383" s="11">
        <f t="shared" ca="1" si="148"/>
        <v>0</v>
      </c>
      <c r="CA383" s="11">
        <f t="shared" ca="1" si="143"/>
        <v>0</v>
      </c>
      <c r="CB383" s="28">
        <f>_xlfn.XLOOKUP($C383,'[3]BIS Feb-26'!$C:$C,'[3]BIS Feb-26'!U:U,"",0)</f>
        <v>45415.770833333299</v>
      </c>
      <c r="CC383" s="28">
        <f>_xlfn.XLOOKUP($C383,'[3]BIS Feb-26'!$C:$C,'[3]BIS Feb-26'!V:V,"",0)</f>
        <v>45750.770833333299</v>
      </c>
      <c r="CD383" s="28">
        <f>_xlfn.XLOOKUP($C383,'[3]BIS Feb-26'!$C:$C,'[3]BIS Feb-26'!W:W,"",0)</f>
        <v>45750.770833333299</v>
      </c>
      <c r="CE383" s="28">
        <f>_xlfn.XLOOKUP($C383,'[3]BIS Feb-26'!$C:$C,'[3]BIS Feb-26'!X:X,"",0)</f>
        <v>45750.770833333299</v>
      </c>
      <c r="CF383" s="28">
        <f>_xlfn.XLOOKUP($C383,'[3]BIS Feb-26'!$C:$C,'[3]BIS Feb-26'!Y:Y,"",0)</f>
        <v>45750.770833333299</v>
      </c>
      <c r="CG383" s="28">
        <f>_xlfn.XLOOKUP($C383,'[3]BIS Feb-26'!$C:$C,'[3]BIS Feb-26'!Z:Z,"",0)</f>
        <v>45750.770833333299</v>
      </c>
      <c r="CH383" s="28">
        <f>_xlfn.XLOOKUP($C383,'[3]BIS Feb-26'!$C:$C,'[3]BIS Feb-26'!AA:AA,"",0)</f>
        <v>45415.770833333299</v>
      </c>
      <c r="CI383" s="28">
        <f>_xlfn.XLOOKUP($C383,'[3]BIS Feb-26'!$C:$C,'[3]BIS Feb-26'!AB:AB,"",0)</f>
        <v>45750.770833333299</v>
      </c>
      <c r="CJ383" s="28">
        <f>_xlfn.XLOOKUP($C383,'[3]BIS Feb-26'!$C:$C,'[3]BIS Feb-26'!AC:AC,"",0)</f>
        <v>45415.770833333299</v>
      </c>
      <c r="CK383" s="29" t="str">
        <f>_xlfn.XLOOKUP($C383,'[3]BIS Feb-26'!$C:$C,'[3]BIS Feb-26'!AD:AD,"",0)</f>
        <v>270</v>
      </c>
      <c r="CL383" s="29" t="str">
        <f>_xlfn.XLOOKUP($C383,'[3]BIS Feb-26'!$C:$C,'[3]BIS Feb-26'!AE:AE,"",0)</f>
        <v>220</v>
      </c>
      <c r="CM383" s="29" t="str">
        <f>_xlfn.XLOOKUP($C383,'[3]BIS Feb-26'!$C:$C,'[3]BIS Feb-26'!AF:AF,"",0)</f>
        <v>220</v>
      </c>
      <c r="CN383" s="29" t="str">
        <f>_xlfn.XLOOKUP($C383,'[3]BIS Feb-26'!$C:$C,'[3]BIS Feb-26'!AG:AG,"",0)</f>
        <v>220</v>
      </c>
      <c r="CO383" s="29" t="str">
        <f>_xlfn.XLOOKUP($C383,'[3]BIS Feb-26'!$C:$C,'[3]BIS Feb-26'!AH:AH,"",0)</f>
        <v>220</v>
      </c>
      <c r="CP383" s="29" t="str">
        <f>_xlfn.XLOOKUP($C383,'[3]BIS Feb-26'!$C:$C,'[3]BIS Feb-26'!AI:AI,"",0)</f>
        <v>970</v>
      </c>
      <c r="CQ383" s="29" t="str">
        <f>_xlfn.XLOOKUP($C383,'[3]BIS Feb-26'!$C:$C,'[3]BIS Feb-26'!AJ:AJ,"",0)</f>
        <v>1000</v>
      </c>
      <c r="CR383" s="29" t="str">
        <f>_xlfn.XLOOKUP($C383,'[3]BIS Feb-26'!$C:$C,'[3]BIS Feb-26'!AK:AK,"",0)</f>
        <v>970</v>
      </c>
      <c r="CS383" s="29" t="str">
        <f>_xlfn.XLOOKUP($C383,'[3]BIS Feb-26'!$C:$C,'[3]BIS Feb-26'!AL:AL,"",0)</f>
        <v>970</v>
      </c>
      <c r="CT383" s="29">
        <f>_xlfn.XLOOKUP($C383,'[3]BIS Feb-26'!$C:$C,'[3]BIS Feb-26'!AM:AM,"",0)</f>
        <v>2</v>
      </c>
      <c r="CU383" s="28">
        <f>_xlfn.XLOOKUP($C383,'[3]BIS Feb-26'!$C:$C,'[3]BIS Feb-26'!AN:AN,"",0)</f>
        <v>45595</v>
      </c>
      <c r="CV383" s="28">
        <f>_xlfn.XLOOKUP($C383,'[3]BIS Feb-26'!$C:$C,'[3]BIS Feb-26'!AO:AO,"",0)</f>
        <v>45930</v>
      </c>
      <c r="CW383" s="28">
        <f>_xlfn.XLOOKUP($C383,'[3]BIS Feb-26'!$C:$C,'[3]BIS Feb-26'!AP:AP,"",0)</f>
        <v>45930</v>
      </c>
      <c r="CX383" s="28">
        <f>_xlfn.XLOOKUP($C383,'[3]BIS Feb-26'!$C:$C,'[3]BIS Feb-26'!AQ:AQ,"",0)</f>
        <v>45930</v>
      </c>
      <c r="CY383" s="28">
        <f>_xlfn.XLOOKUP($C383,'[3]BIS Feb-26'!$C:$C,'[3]BIS Feb-26'!AR:AR,"",0)</f>
        <v>45930</v>
      </c>
      <c r="CZ383" s="28">
        <f>_xlfn.XLOOKUP($C383,'[3]BIS Feb-26'!$C:$C,'[3]BIS Feb-26'!AS:AS,"",0)</f>
        <v>46020</v>
      </c>
      <c r="DA383" s="28">
        <f>_xlfn.XLOOKUP($C383,'[3]BIS Feb-26'!$C:$C,'[3]BIS Feb-26'!AT:AT,"",0)</f>
        <v>45780</v>
      </c>
      <c r="DB383" s="28">
        <f>_xlfn.XLOOKUP($C383,'[3]BIS Feb-26'!$C:$C,'[3]BIS Feb-26'!AU:AU,"",0)</f>
        <v>45930</v>
      </c>
      <c r="DC383" s="28">
        <f>_xlfn.XLOOKUP($C383,'[3]BIS Feb-26'!$C:$C,'[3]BIS Feb-26'!AV:AV,"",0)</f>
        <v>45780</v>
      </c>
      <c r="DD383" s="11">
        <f>_xlfn.XLOOKUP($C383,'[3]BIS Feb-26'!$C:$C,'[3]BIS Feb-26'!AW:AW,"",0)</f>
        <v>1</v>
      </c>
      <c r="DE383" s="11">
        <f>_xlfn.XLOOKUP($C383,'[3]BIS Feb-26'!$C:$C,'[3]BIS Feb-26'!AX:AX,"",0)</f>
        <v>0</v>
      </c>
      <c r="DF383" s="11">
        <f>_xlfn.XLOOKUP($C383,'[3]BIS Feb-26'!$C:$C,'[3]BIS Feb-26'!AY:AY,"",0)</f>
        <v>0</v>
      </c>
      <c r="DG383" s="11">
        <f t="shared" ca="1" si="144"/>
        <v>9</v>
      </c>
      <c r="DH383" s="11">
        <f t="shared" ca="1" si="145"/>
        <v>0</v>
      </c>
      <c r="DI383" s="11">
        <f t="shared" ca="1" si="146"/>
        <v>0</v>
      </c>
      <c r="DJ383" s="11" t="str">
        <f>_xlfn.XLOOKUP($C383,'[3]Active Customer Assets'!$D:$D,'[3]Active Customer Assets'!I:I,"",0)</f>
        <v>B (Below 100% potential spares purchased)</v>
      </c>
      <c r="DK383" s="28">
        <f>_xlfn.XLOOKUP($C383,'[3]Active Customer Assets'!$D:$D,'[3]Active Customer Assets'!J:J,"",0)</f>
        <v>45416.680555555598</v>
      </c>
      <c r="DL383" s="28">
        <f>_xlfn.XLOOKUP($C383,'[3]Active Customer Assets'!$D:$D,'[3]Active Customer Assets'!K:K,"",0)</f>
        <v>45384.229166666701</v>
      </c>
      <c r="DM383" s="28">
        <f>_xlfn.XLOOKUP($C383,'[3]Active Customer Assets'!$D:$D,'[3]Active Customer Assets'!L:L,"",0)</f>
        <v>46099.492222222201</v>
      </c>
      <c r="DN383" s="21">
        <f>_xlfn.XLOOKUP($C383,'[3]Active Customer Assets'!$D:$D,'[3]Active Customer Assets'!M:M,"",0)</f>
        <v>2245</v>
      </c>
      <c r="DO383" s="28">
        <f>_xlfn.XLOOKUP($C383,'[3]Active Customer Assets'!$D:$D,'[3]Active Customer Assets'!N:N,"",0)</f>
        <v>0</v>
      </c>
      <c r="DP383" s="28">
        <f>_xlfn.XLOOKUP($C383,'[3]Active Customer Assets'!$D:$D,'[3]Active Customer Assets'!O:O,"",0)</f>
        <v>0</v>
      </c>
      <c r="DQ383" s="28" t="str">
        <f>_xlfn.XLOOKUP($C383,'[3]Active Customer Assets'!$D:$D,'[3]Active Customer Assets'!P:P,"",0)</f>
        <v>Air lube Plus</v>
      </c>
      <c r="DR383" s="28">
        <f>_xlfn.XLOOKUP($C383,'[3]Active Customer Assets'!$D:$D,'[3]Active Customer Assets'!Q:Q,"",0)</f>
        <v>45416</v>
      </c>
      <c r="DS383" s="28">
        <f>_xlfn.XLOOKUP($C383,'[3]Active Customer Assets'!$D:$D,'[3]Active Customer Assets'!R:R,"",0)</f>
        <v>45751</v>
      </c>
      <c r="DT383" s="28">
        <f>_xlfn.XLOOKUP($C383,'[3]Active Customer Assets'!$D:$D,'[3]Active Customer Assets'!S:S,"",0)</f>
        <v>45751</v>
      </c>
      <c r="DU383" s="28">
        <f>_xlfn.XLOOKUP($C383,'[3]Active Customer Assets'!$D:$D,'[3]Active Customer Assets'!T:T,"",0)</f>
        <v>45751</v>
      </c>
      <c r="DV383" s="28">
        <f>_xlfn.XLOOKUP($C383,'[3]Active Customer Assets'!$D:$D,'[3]Active Customer Assets'!U:U,"",0)</f>
        <v>45751</v>
      </c>
      <c r="DW383" s="28">
        <f>_xlfn.XLOOKUP($C383,'[3]Active Customer Assets'!$D:$D,'[3]Active Customer Assets'!V:V,"",0)</f>
        <v>45781</v>
      </c>
      <c r="DX383" s="28">
        <f>_xlfn.XLOOKUP($C383,'[3]Active Customer Assets'!$D:$D,'[3]Active Customer Assets'!W:W,"",0)</f>
        <v>45781</v>
      </c>
      <c r="DY383" s="28">
        <f>_xlfn.XLOOKUP($C383,'[3]Active Customer Assets'!$D:$D,'[3]Active Customer Assets'!X:X,"",0)</f>
        <v>45751</v>
      </c>
      <c r="DZ383" s="28">
        <f>_xlfn.XLOOKUP($C383,'[3]Active Customer Assets'!$D:$D,'[3]Active Customer Assets'!Y:Y,"",0)</f>
        <v>45781</v>
      </c>
      <c r="EA383" s="28" t="str">
        <f>_xlfn.XLOOKUP($C383,'[3]Active Customer Assets'!$D:$D,'[3]Active Customer Assets'!Z:Z,"",0)</f>
        <v>135</v>
      </c>
      <c r="EB383" s="28" t="str">
        <f>_xlfn.XLOOKUP($C383,'[3]Active Customer Assets'!$D:$D,'[3]Active Customer Assets'!AA:AA,"",0)</f>
        <v>85</v>
      </c>
      <c r="EC383" s="28" t="str">
        <f>_xlfn.XLOOKUP($C383,'[3]Active Customer Assets'!$D:$D,'[3]Active Customer Assets'!AB:AB,"",0)</f>
        <v>85</v>
      </c>
      <c r="ED383" s="28" t="str">
        <f>_xlfn.XLOOKUP($C383,'[3]Active Customer Assets'!$D:$D,'[3]Active Customer Assets'!AC:AC,"",0)</f>
        <v>85</v>
      </c>
      <c r="EE383" s="28" t="str">
        <f>_xlfn.XLOOKUP($C383,'[3]Active Customer Assets'!$D:$D,'[3]Active Customer Assets'!AD:AD,"",0)</f>
        <v>85</v>
      </c>
      <c r="EF383" s="28" t="str">
        <f>_xlfn.XLOOKUP($C383,'[3]Active Customer Assets'!$D:$D,'[3]Active Customer Assets'!AE:AE,"",0)</f>
        <v>835</v>
      </c>
      <c r="EG383" s="28" t="str">
        <f>_xlfn.XLOOKUP($C383,'[3]Active Customer Assets'!$D:$D,'[3]Active Customer Assets'!AF:AF,"",0)</f>
        <v>865</v>
      </c>
      <c r="EH383" s="28" t="str">
        <f>_xlfn.XLOOKUP($C383,'[3]Active Customer Assets'!$D:$D,'[3]Active Customer Assets'!AG:AG,"",0)</f>
        <v>835</v>
      </c>
      <c r="EI383" s="28" t="str">
        <f>_xlfn.XLOOKUP($C383,'[3]Active Customer Assets'!$D:$D,'[3]Active Customer Assets'!AH:AH,"",0)</f>
        <v>835</v>
      </c>
      <c r="EJ383" s="21">
        <f>_xlfn.XLOOKUP($C383,'[3]Active Customer Assets'!$D:$D,'[3]Active Customer Assets'!AI:AI,"",0)</f>
        <v>2</v>
      </c>
      <c r="EK383" s="35" t="str">
        <f>[3]!tbl_DPSAC[[#This Row],[Unit Status]]</f>
        <v>Active</v>
      </c>
    </row>
    <row r="384" spans="1:141" x14ac:dyDescent="0.15">
      <c r="A384" s="11">
        <f>ROW(tbl_DPSAC[[#This Row],[Sl. No.]])-1</f>
        <v>383</v>
      </c>
      <c r="B384" s="12" t="s">
        <v>136</v>
      </c>
      <c r="C384" s="12" t="s">
        <v>2110</v>
      </c>
      <c r="D384" s="12" t="s">
        <v>333</v>
      </c>
      <c r="E384" s="12" t="s">
        <v>333</v>
      </c>
      <c r="F384" s="12" t="s">
        <v>140</v>
      </c>
      <c r="G384" s="13" t="s">
        <v>2065</v>
      </c>
      <c r="H384" s="13" t="str">
        <f>_xlfn.XLOOKUP(C384,'[1]E&amp;DPSAC'!$K:$K,'[1]E&amp;DPSAC'!$E:$E,,0)</f>
        <v>KEREDARI, HAZARIBAGH</v>
      </c>
      <c r="I384" s="13"/>
      <c r="J384" s="13">
        <v>6201387183</v>
      </c>
      <c r="K384" s="13">
        <v>8978792036</v>
      </c>
      <c r="L384" s="12" t="str">
        <f t="shared" ca="1" si="126"/>
        <v>Warranty</v>
      </c>
      <c r="M384" s="14">
        <v>45423</v>
      </c>
      <c r="N384" s="15">
        <v>24</v>
      </c>
      <c r="O384" s="14">
        <f t="shared" si="149"/>
        <v>46173</v>
      </c>
      <c r="P384" s="11" t="s">
        <v>213</v>
      </c>
      <c r="Q384" s="19" t="str">
        <f>_xlfn.XLOOKUP(C384,'[2]Sch Calls'!$R:$R,'[2]Sch Calls'!$F:$F,"",0)</f>
        <v>CC-01465213</v>
      </c>
      <c r="R384" s="18">
        <f>_xlfn.XLOOKUP(C384,'[2]Sch Calls'!$R:$R,'[2]Sch Calls'!$A:$A,"",0)</f>
        <v>45610.465208333299</v>
      </c>
      <c r="S384" s="17">
        <f>_xlfn.XLOOKUP(C384,'[2]Sch Calls'!$R:$R,'[2]Sch Calls'!$B:$B,"",0)</f>
        <v>494</v>
      </c>
      <c r="T384" s="18">
        <f>_xlfn.XLOOKUP(C384,'[1]E&amp;DPSAC'!$K:$K,'[1]E&amp;DPSAC'!$W:$W,"",0)</f>
        <v>45608</v>
      </c>
      <c r="U384" s="17">
        <f>_xlfn.XLOOKUP(C384,'[1]E&amp;DPSAC'!$K:$K,'[1]E&amp;DPSAC'!$Z:$Z,"",0)</f>
        <v>464</v>
      </c>
      <c r="V384" s="17">
        <f>_xlfn.XLOOKUP(C384,'[2]1. All Calls'!$R:$R,'[2]1. All Calls'!$B:$B,"",0)</f>
        <v>2085</v>
      </c>
      <c r="W384" s="20">
        <f>_xlfn.XLOOKUP(C384,'[2]1. All Calls'!$R:$R,'[2]1. All Calls'!$A:$A,"",0)</f>
        <v>46099.496319444399</v>
      </c>
      <c r="X384" s="17" t="str">
        <f>_xlfn.XLOOKUP(C384,'[2]Sch Calls'!$R:$R,'[2]Sch Calls'!$AB:$AB,"",0)</f>
        <v>Attend the site for schedule service so drain oil from tank and drain oil from cooler total 110 liters oil drain. Then change air filter for compressor side, change oil filter and chaange 120 liters oil. Then start the unit found running ok.</v>
      </c>
      <c r="Y384" s="17">
        <f t="shared" si="127"/>
        <v>-841</v>
      </c>
      <c r="Z384" s="17" t="str">
        <f t="shared" si="128"/>
        <v>Due</v>
      </c>
      <c r="AA384" s="21">
        <f t="shared" ca="1" si="129"/>
        <v>490.53479166670149</v>
      </c>
      <c r="AB384" s="21" t="str">
        <f t="shared" ca="1" si="130"/>
        <v>Due</v>
      </c>
      <c r="AC384" s="11">
        <f ca="1">tbl_DPSAC[[#This Row],[Current Month Due Count]]</f>
        <v>0</v>
      </c>
      <c r="AD384" s="11">
        <f ca="1">tbl_DPSAC[[#This Row],[Next Month Due2]]</f>
        <v>0</v>
      </c>
      <c r="AE384" s="11"/>
      <c r="AF384" s="11">
        <v>0</v>
      </c>
      <c r="AG384" s="17">
        <f t="shared" ca="1" si="131"/>
        <v>2085</v>
      </c>
      <c r="AH384" s="11" t="s">
        <v>2111</v>
      </c>
      <c r="AI384" s="11" t="s">
        <v>2112</v>
      </c>
      <c r="AJ384" s="11">
        <v>0</v>
      </c>
      <c r="AK384" s="11">
        <v>0</v>
      </c>
      <c r="AL384" s="11">
        <v>0</v>
      </c>
      <c r="AM384" s="11">
        <v>0</v>
      </c>
      <c r="AN384" s="11">
        <v>0</v>
      </c>
      <c r="AO384" s="11">
        <v>0</v>
      </c>
      <c r="AP384" s="11">
        <v>0</v>
      </c>
      <c r="AQ384" s="11">
        <v>0</v>
      </c>
      <c r="AR384" s="11">
        <v>0</v>
      </c>
      <c r="AS384" s="11">
        <v>0</v>
      </c>
      <c r="AT384" s="11">
        <v>0</v>
      </c>
      <c r="AU384" s="11">
        <v>0</v>
      </c>
      <c r="AV384" s="11">
        <v>0</v>
      </c>
      <c r="AW384" s="11">
        <v>0</v>
      </c>
      <c r="AX384" s="11" t="str">
        <f t="shared" ca="1" si="150"/>
        <v>5 Service Due</v>
      </c>
      <c r="AY384" s="17">
        <v>494</v>
      </c>
      <c r="AZ384" s="22">
        <v>45610</v>
      </c>
      <c r="BA384" s="17" t="s">
        <v>2113</v>
      </c>
      <c r="BB384" s="17">
        <v>1</v>
      </c>
      <c r="BC384" s="22">
        <v>45423</v>
      </c>
      <c r="BD384" s="17" t="s">
        <v>2114</v>
      </c>
      <c r="BE384" s="17">
        <v>494</v>
      </c>
      <c r="BF384" s="22">
        <v>45610</v>
      </c>
      <c r="BG384" s="17" t="s">
        <v>2113</v>
      </c>
      <c r="BH384" s="17">
        <v>494</v>
      </c>
      <c r="BI384" s="22">
        <v>45610</v>
      </c>
      <c r="BJ384" s="17" t="s">
        <v>2113</v>
      </c>
      <c r="BK384" s="17">
        <v>1</v>
      </c>
      <c r="BL384" s="22">
        <v>45423</v>
      </c>
      <c r="BM384" s="17" t="s">
        <v>2114</v>
      </c>
      <c r="BN384" s="23">
        <f t="shared" si="133"/>
        <v>45790</v>
      </c>
      <c r="BO384" s="23">
        <f t="shared" si="134"/>
        <v>45603</v>
      </c>
      <c r="BP384" s="23">
        <f t="shared" si="135"/>
        <v>45790</v>
      </c>
      <c r="BQ384" s="23">
        <f t="shared" si="136"/>
        <v>45790</v>
      </c>
      <c r="BR384" s="23">
        <f t="shared" si="151"/>
        <v>45603</v>
      </c>
      <c r="BS384" s="24">
        <f t="shared" ca="1" si="137"/>
        <v>-841</v>
      </c>
      <c r="BT384" s="25">
        <f t="shared" ca="1" si="138"/>
        <v>-584</v>
      </c>
      <c r="BU384" s="25">
        <f t="shared" ca="1" si="139"/>
        <v>-841</v>
      </c>
      <c r="BV384" s="25">
        <f t="shared" ca="1" si="140"/>
        <v>-841</v>
      </c>
      <c r="BW384" s="25">
        <f t="shared" ca="1" si="141"/>
        <v>-584</v>
      </c>
      <c r="BX384" s="26"/>
      <c r="BY384" s="11">
        <f t="shared" ca="1" si="142"/>
        <v>5</v>
      </c>
      <c r="BZ384" s="11">
        <f t="shared" ca="1" si="148"/>
        <v>0</v>
      </c>
      <c r="CA384" s="11">
        <f t="shared" ca="1" si="143"/>
        <v>0</v>
      </c>
      <c r="CB384" s="28">
        <f>_xlfn.XLOOKUP($C384,'[3]BIS Feb-26'!$C:$C,'[3]BIS Feb-26'!U:U,"",0)</f>
        <v>45422.770833333299</v>
      </c>
      <c r="CC384" s="28">
        <f>_xlfn.XLOOKUP($C384,'[3]BIS Feb-26'!$C:$C,'[3]BIS Feb-26'!V:V,"",0)</f>
        <v>45609.770833333299</v>
      </c>
      <c r="CD384" s="28">
        <f>_xlfn.XLOOKUP($C384,'[3]BIS Feb-26'!$C:$C,'[3]BIS Feb-26'!W:W,"",0)</f>
        <v>45422.770833333299</v>
      </c>
      <c r="CE384" s="28">
        <f>_xlfn.XLOOKUP($C384,'[3]BIS Feb-26'!$C:$C,'[3]BIS Feb-26'!X:X,"",0)</f>
        <v>45609.770833333299</v>
      </c>
      <c r="CF384" s="28">
        <f>_xlfn.XLOOKUP($C384,'[3]BIS Feb-26'!$C:$C,'[3]BIS Feb-26'!Y:Y,"",0)</f>
        <v>45609.770833333299</v>
      </c>
      <c r="CG384" s="28">
        <f>_xlfn.XLOOKUP($C384,'[3]BIS Feb-26'!$C:$C,'[3]BIS Feb-26'!Z:Z,"",0)</f>
        <v>45422.770833333299</v>
      </c>
      <c r="CH384" s="28">
        <f>_xlfn.XLOOKUP($C384,'[3]BIS Feb-26'!$C:$C,'[3]BIS Feb-26'!AA:AA,"",0)</f>
        <v>45422.770833333299</v>
      </c>
      <c r="CI384" s="28">
        <f>_xlfn.XLOOKUP($C384,'[3]BIS Feb-26'!$C:$C,'[3]BIS Feb-26'!AB:AB,"",0)</f>
        <v>45422.770833333299</v>
      </c>
      <c r="CJ384" s="28">
        <f>_xlfn.XLOOKUP($C384,'[3]BIS Feb-26'!$C:$C,'[3]BIS Feb-26'!AC:AC,"",0)</f>
        <v>45422.770833333299</v>
      </c>
      <c r="CK384" s="29" t="str">
        <f>_xlfn.XLOOKUP($C384,'[3]BIS Feb-26'!$C:$C,'[3]BIS Feb-26'!AD:AD,"",0)</f>
        <v>130</v>
      </c>
      <c r="CL384" s="29" t="str">
        <f>_xlfn.XLOOKUP($C384,'[3]BIS Feb-26'!$C:$C,'[3]BIS Feb-26'!AE:AE,"",0)</f>
        <v>130</v>
      </c>
      <c r="CM384" s="29" t="str">
        <f>_xlfn.XLOOKUP($C384,'[3]BIS Feb-26'!$C:$C,'[3]BIS Feb-26'!AF:AF,"",0)</f>
        <v>130</v>
      </c>
      <c r="CN384" s="29" t="str">
        <f>_xlfn.XLOOKUP($C384,'[3]BIS Feb-26'!$C:$C,'[3]BIS Feb-26'!AG:AG,"",0)</f>
        <v>130</v>
      </c>
      <c r="CO384" s="29" t="str">
        <f>_xlfn.XLOOKUP($C384,'[3]BIS Feb-26'!$C:$C,'[3]BIS Feb-26'!AH:AH,"",0)</f>
        <v>130</v>
      </c>
      <c r="CP384" s="29" t="str">
        <f>_xlfn.XLOOKUP($C384,'[3]BIS Feb-26'!$C:$C,'[3]BIS Feb-26'!AI:AI,"",0)</f>
        <v>1130</v>
      </c>
      <c r="CQ384" s="29" t="str">
        <f>_xlfn.XLOOKUP($C384,'[3]BIS Feb-26'!$C:$C,'[3]BIS Feb-26'!AJ:AJ,"",0)</f>
        <v>1000</v>
      </c>
      <c r="CR384" s="29" t="str">
        <f>_xlfn.XLOOKUP($C384,'[3]BIS Feb-26'!$C:$C,'[3]BIS Feb-26'!AK:AK,"",0)</f>
        <v>1130</v>
      </c>
      <c r="CS384" s="29" t="str">
        <f>_xlfn.XLOOKUP($C384,'[3]BIS Feb-26'!$C:$C,'[3]BIS Feb-26'!AL:AL,"",0)</f>
        <v>1130</v>
      </c>
      <c r="CT384" s="29">
        <f>_xlfn.XLOOKUP($C384,'[3]BIS Feb-26'!$C:$C,'[3]BIS Feb-26'!AM:AM,"",0)</f>
        <v>0</v>
      </c>
      <c r="CU384" s="28">
        <f>_xlfn.XLOOKUP($C384,'[3]BIS Feb-26'!$C:$C,'[3]BIS Feb-26'!AN:AN,"",0)</f>
        <v>0</v>
      </c>
      <c r="CV384" s="28">
        <f>_xlfn.XLOOKUP($C384,'[3]BIS Feb-26'!$C:$C,'[3]BIS Feb-26'!AO:AO,"",0)</f>
        <v>0</v>
      </c>
      <c r="CW384" s="28">
        <f>_xlfn.XLOOKUP($C384,'[3]BIS Feb-26'!$C:$C,'[3]BIS Feb-26'!AP:AP,"",0)</f>
        <v>0</v>
      </c>
      <c r="CX384" s="28">
        <f>_xlfn.XLOOKUP($C384,'[3]BIS Feb-26'!$C:$C,'[3]BIS Feb-26'!AQ:AQ,"",0)</f>
        <v>0</v>
      </c>
      <c r="CY384" s="28">
        <f>_xlfn.XLOOKUP($C384,'[3]BIS Feb-26'!$C:$C,'[3]BIS Feb-26'!AR:AR,"",0)</f>
        <v>0</v>
      </c>
      <c r="CZ384" s="28">
        <f>_xlfn.XLOOKUP($C384,'[3]BIS Feb-26'!$C:$C,'[3]BIS Feb-26'!AS:AS,"",0)</f>
        <v>0</v>
      </c>
      <c r="DA384" s="28">
        <f>_xlfn.XLOOKUP($C384,'[3]BIS Feb-26'!$C:$C,'[3]BIS Feb-26'!AT:AT,"",0)</f>
        <v>0</v>
      </c>
      <c r="DB384" s="28">
        <f>_xlfn.XLOOKUP($C384,'[3]BIS Feb-26'!$C:$C,'[3]BIS Feb-26'!AU:AU,"",0)</f>
        <v>0</v>
      </c>
      <c r="DC384" s="28">
        <f>_xlfn.XLOOKUP($C384,'[3]BIS Feb-26'!$C:$C,'[3]BIS Feb-26'!AV:AV,"",0)</f>
        <v>0</v>
      </c>
      <c r="DD384" s="11">
        <f>_xlfn.XLOOKUP($C384,'[3]BIS Feb-26'!$C:$C,'[3]BIS Feb-26'!AW:AW,"",0)</f>
        <v>0</v>
      </c>
      <c r="DE384" s="11">
        <f>_xlfn.XLOOKUP($C384,'[3]BIS Feb-26'!$C:$C,'[3]BIS Feb-26'!AX:AX,"",0)</f>
        <v>0</v>
      </c>
      <c r="DF384" s="11">
        <f>_xlfn.XLOOKUP($C384,'[3]BIS Feb-26'!$C:$C,'[3]BIS Feb-26'!AY:AY,"",0)</f>
        <v>0</v>
      </c>
      <c r="DG384" s="11">
        <f t="shared" ca="1" si="144"/>
        <v>9</v>
      </c>
      <c r="DH384" s="11">
        <f t="shared" ca="1" si="145"/>
        <v>0</v>
      </c>
      <c r="DI384" s="11">
        <f t="shared" ca="1" si="146"/>
        <v>0</v>
      </c>
      <c r="DJ384" s="11" t="str">
        <f>_xlfn.XLOOKUP($C384,'[3]Active Customer Assets'!$D:$D,'[3]Active Customer Assets'!I:I,"",0)</f>
        <v>B (Below 100% potential spares purchased)</v>
      </c>
      <c r="DK384" s="28">
        <f>_xlfn.XLOOKUP($C384,'[3]Active Customer Assets'!$D:$D,'[3]Active Customer Assets'!J:J,"",0)</f>
        <v>45423.809722222199</v>
      </c>
      <c r="DL384" s="28">
        <f>_xlfn.XLOOKUP($C384,'[3]Active Customer Assets'!$D:$D,'[3]Active Customer Assets'!K:K,"",0)</f>
        <v>45275.229166666701</v>
      </c>
      <c r="DM384" s="28">
        <f>_xlfn.XLOOKUP($C384,'[3]Active Customer Assets'!$D:$D,'[3]Active Customer Assets'!L:L,"",0)</f>
        <v>46099.496851851902</v>
      </c>
      <c r="DN384" s="21">
        <f>_xlfn.XLOOKUP($C384,'[3]Active Customer Assets'!$D:$D,'[3]Active Customer Assets'!M:M,"",0)</f>
        <v>2085</v>
      </c>
      <c r="DO384" s="28">
        <f>_xlfn.XLOOKUP($C384,'[3]Active Customer Assets'!$D:$D,'[3]Active Customer Assets'!N:N,"",0)</f>
        <v>0</v>
      </c>
      <c r="DP384" s="28">
        <f>_xlfn.XLOOKUP($C384,'[3]Active Customer Assets'!$D:$D,'[3]Active Customer Assets'!O:O,"",0)</f>
        <v>0</v>
      </c>
      <c r="DQ384" s="28" t="str">
        <f>_xlfn.XLOOKUP($C384,'[3]Active Customer Assets'!$D:$D,'[3]Active Customer Assets'!P:P,"",0)</f>
        <v>Air lube Plus</v>
      </c>
      <c r="DR384" s="28">
        <f>_xlfn.XLOOKUP($C384,'[3]Active Customer Assets'!$D:$D,'[3]Active Customer Assets'!Q:Q,"",0)</f>
        <v>45423</v>
      </c>
      <c r="DS384" s="28">
        <f>_xlfn.XLOOKUP($C384,'[3]Active Customer Assets'!$D:$D,'[3]Active Customer Assets'!R:R,"",0)</f>
        <v>45423</v>
      </c>
      <c r="DT384" s="28">
        <f>_xlfn.XLOOKUP($C384,'[3]Active Customer Assets'!$D:$D,'[3]Active Customer Assets'!S:S,"",0)</f>
        <v>45423</v>
      </c>
      <c r="DU384" s="28">
        <f>_xlfn.XLOOKUP($C384,'[3]Active Customer Assets'!$D:$D,'[3]Active Customer Assets'!T:T,"",0)</f>
        <v>45423</v>
      </c>
      <c r="DV384" s="28">
        <f>_xlfn.XLOOKUP($C384,'[3]Active Customer Assets'!$D:$D,'[3]Active Customer Assets'!U:U,"",0)</f>
        <v>45423</v>
      </c>
      <c r="DW384" s="28">
        <f>_xlfn.XLOOKUP($C384,'[3]Active Customer Assets'!$D:$D,'[3]Active Customer Assets'!V:V,"",0)</f>
        <v>45423</v>
      </c>
      <c r="DX384" s="28">
        <f>_xlfn.XLOOKUP($C384,'[3]Active Customer Assets'!$D:$D,'[3]Active Customer Assets'!W:W,"",0)</f>
        <v>45423</v>
      </c>
      <c r="DY384" s="28">
        <f>_xlfn.XLOOKUP($C384,'[3]Active Customer Assets'!$D:$D,'[3]Active Customer Assets'!X:X,"",0)</f>
        <v>45423</v>
      </c>
      <c r="DZ384" s="28">
        <f>_xlfn.XLOOKUP($C384,'[3]Active Customer Assets'!$D:$D,'[3]Active Customer Assets'!Y:Y,"",0)</f>
        <v>45788</v>
      </c>
      <c r="EA384" s="28" t="str">
        <f>_xlfn.XLOOKUP($C384,'[3]Active Customer Assets'!$D:$D,'[3]Active Customer Assets'!Z:Z,"",0)</f>
        <v>130</v>
      </c>
      <c r="EB384" s="28" t="str">
        <f>_xlfn.XLOOKUP($C384,'[3]Active Customer Assets'!$D:$D,'[3]Active Customer Assets'!AA:AA,"",0)</f>
        <v>130</v>
      </c>
      <c r="EC384" s="28" t="str">
        <f>_xlfn.XLOOKUP($C384,'[3]Active Customer Assets'!$D:$D,'[3]Active Customer Assets'!AB:AB,"",0)</f>
        <v>130</v>
      </c>
      <c r="ED384" s="28" t="str">
        <f>_xlfn.XLOOKUP($C384,'[3]Active Customer Assets'!$D:$D,'[3]Active Customer Assets'!AC:AC,"",0)</f>
        <v>130</v>
      </c>
      <c r="EE384" s="28" t="str">
        <f>_xlfn.XLOOKUP($C384,'[3]Active Customer Assets'!$D:$D,'[3]Active Customer Assets'!AD:AD,"",0)</f>
        <v>130</v>
      </c>
      <c r="EF384" s="28" t="str">
        <f>_xlfn.XLOOKUP($C384,'[3]Active Customer Assets'!$D:$D,'[3]Active Customer Assets'!AE:AE,"",0)</f>
        <v>1130</v>
      </c>
      <c r="EG384" s="28" t="str">
        <f>_xlfn.XLOOKUP($C384,'[3]Active Customer Assets'!$D:$D,'[3]Active Customer Assets'!AF:AF,"",0)</f>
        <v>1000</v>
      </c>
      <c r="EH384" s="28" t="str">
        <f>_xlfn.XLOOKUP($C384,'[3]Active Customer Assets'!$D:$D,'[3]Active Customer Assets'!AG:AG,"",0)</f>
        <v>1130</v>
      </c>
      <c r="EI384" s="28" t="str">
        <f>_xlfn.XLOOKUP($C384,'[3]Active Customer Assets'!$D:$D,'[3]Active Customer Assets'!AH:AH,"",0)</f>
        <v>1130</v>
      </c>
      <c r="EJ384" s="21">
        <f>_xlfn.XLOOKUP($C384,'[3]Active Customer Assets'!$D:$D,'[3]Active Customer Assets'!AI:AI,"",0)</f>
        <v>4</v>
      </c>
      <c r="EK384" s="35" t="str">
        <f>[3]!tbl_DPSAC[[#This Row],[Unit Status]]</f>
        <v>Active</v>
      </c>
    </row>
    <row r="385" spans="1:141" x14ac:dyDescent="0.15">
      <c r="A385" s="11">
        <f>ROW(tbl_DPSAC[[#This Row],[Sl. No.]])-1</f>
        <v>384</v>
      </c>
      <c r="B385" s="12" t="s">
        <v>196</v>
      </c>
      <c r="C385" s="12" t="s">
        <v>2115</v>
      </c>
      <c r="D385" s="12" t="s">
        <v>1312</v>
      </c>
      <c r="E385" s="12" t="s">
        <v>1709</v>
      </c>
      <c r="F385" s="12" t="s">
        <v>161</v>
      </c>
      <c r="G385" s="13" t="s">
        <v>2116</v>
      </c>
      <c r="H385" s="13" t="str">
        <f>_xlfn.XLOOKUP(C385,'[1]E&amp;DPSAC'!$K:$K,'[1]E&amp;DPSAC'!$E:$E,,0)</f>
        <v>ARARIA, BIHAR</v>
      </c>
      <c r="I385" s="13"/>
      <c r="J385" s="13">
        <v>9101149067</v>
      </c>
      <c r="K385" s="13">
        <v>9801421403</v>
      </c>
      <c r="L385" s="12" t="str">
        <f t="shared" ca="1" si="126"/>
        <v>Warranty</v>
      </c>
      <c r="M385" s="14">
        <v>45425</v>
      </c>
      <c r="N385" s="15">
        <v>24</v>
      </c>
      <c r="O385" s="14">
        <f t="shared" si="149"/>
        <v>46173</v>
      </c>
      <c r="P385" s="11" t="s">
        <v>213</v>
      </c>
      <c r="Q385" s="19" t="str">
        <f>_xlfn.XLOOKUP(C385,'[2]Sch Calls'!$R:$R,'[2]Sch Calls'!$F:$F,"",0)</f>
        <v>CC-01577593</v>
      </c>
      <c r="R385" s="18">
        <f>_xlfn.XLOOKUP(C385,'[2]Sch Calls'!$R:$R,'[2]Sch Calls'!$A:$A,"",0)</f>
        <v>45714.608310185198</v>
      </c>
      <c r="S385" s="17">
        <f>_xlfn.XLOOKUP(C385,'[2]Sch Calls'!$R:$R,'[2]Sch Calls'!$B:$B,"",0)</f>
        <v>1200</v>
      </c>
      <c r="T385" s="18">
        <f>_xlfn.XLOOKUP(C385,'[1]E&amp;DPSAC'!$K:$K,'[1]E&amp;DPSAC'!$W:$W,"",0)</f>
        <v>45714</v>
      </c>
      <c r="U385" s="17">
        <f>_xlfn.XLOOKUP(C385,'[1]E&amp;DPSAC'!$K:$K,'[1]E&amp;DPSAC'!$Z:$Z,"",0)</f>
        <v>1200</v>
      </c>
      <c r="V385" s="17">
        <f>_xlfn.XLOOKUP(C385,'[2]1. All Calls'!$R:$R,'[2]1. All Calls'!$B:$B,"",0)</f>
        <v>2110</v>
      </c>
      <c r="W385" s="20">
        <f>_xlfn.XLOOKUP(C385,'[2]1. All Calls'!$R:$R,'[2]1. All Calls'!$A:$A,"",0)</f>
        <v>46099.524988425903</v>
      </c>
      <c r="X385" s="17" t="str">
        <f>_xlfn.XLOOKUP(C385,'[2]Sch Calls'!$R:$R,'[2]Sch Calls'!$AB:$AB,"",0)</f>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
      <c r="Y385" s="17">
        <f t="shared" si="127"/>
        <v>-160</v>
      </c>
      <c r="Z385" s="17" t="str">
        <f t="shared" si="128"/>
        <v>Due</v>
      </c>
      <c r="AA385" s="21">
        <f t="shared" ca="1" si="129"/>
        <v>386.39168981480179</v>
      </c>
      <c r="AB385" s="21" t="str">
        <f t="shared" ca="1" si="130"/>
        <v>Due</v>
      </c>
      <c r="AC385" s="11">
        <f ca="1">tbl_DPSAC[[#This Row],[Current Month Due Count]]</f>
        <v>0</v>
      </c>
      <c r="AD385" s="11">
        <f ca="1">tbl_DPSAC[[#This Row],[Next Month Due2]]</f>
        <v>0</v>
      </c>
      <c r="AE385" s="11"/>
      <c r="AF385" s="11">
        <v>0</v>
      </c>
      <c r="AG385" s="17">
        <f t="shared" ca="1" si="131"/>
        <v>2110</v>
      </c>
      <c r="AH385" s="11" t="s">
        <v>2117</v>
      </c>
      <c r="AI385" s="11">
        <v>0</v>
      </c>
      <c r="AJ385" s="11">
        <v>0</v>
      </c>
      <c r="AK385" s="11">
        <v>0</v>
      </c>
      <c r="AL385" s="11">
        <v>0</v>
      </c>
      <c r="AM385" s="11">
        <v>0</v>
      </c>
      <c r="AN385" s="11">
        <v>0</v>
      </c>
      <c r="AO385" s="11">
        <v>0</v>
      </c>
      <c r="AP385" s="11">
        <v>0</v>
      </c>
      <c r="AQ385" s="11">
        <v>0</v>
      </c>
      <c r="AR385" s="11">
        <v>0</v>
      </c>
      <c r="AS385" s="11">
        <v>0</v>
      </c>
      <c r="AT385" s="11">
        <v>0</v>
      </c>
      <c r="AU385" s="11">
        <v>0</v>
      </c>
      <c r="AV385" s="11">
        <v>0</v>
      </c>
      <c r="AW385" s="11">
        <v>0</v>
      </c>
      <c r="AX385" s="11" t="str">
        <f t="shared" ca="1" si="150"/>
        <v>5 Service Due</v>
      </c>
      <c r="AY385" s="17">
        <v>900</v>
      </c>
      <c r="AZ385" s="22">
        <v>45635</v>
      </c>
      <c r="BA385" s="17" t="s">
        <v>2118</v>
      </c>
      <c r="BB385" s="17">
        <v>1</v>
      </c>
      <c r="BC385" s="22">
        <v>45425</v>
      </c>
      <c r="BD385" s="17" t="s">
        <v>2119</v>
      </c>
      <c r="BE385" s="17">
        <v>900</v>
      </c>
      <c r="BF385" s="22">
        <v>45635</v>
      </c>
      <c r="BG385" s="17" t="s">
        <v>2118</v>
      </c>
      <c r="BH385" s="17">
        <v>900</v>
      </c>
      <c r="BI385" s="22">
        <v>45635</v>
      </c>
      <c r="BJ385" s="17" t="s">
        <v>2118</v>
      </c>
      <c r="BK385" s="17">
        <v>1</v>
      </c>
      <c r="BL385" s="22">
        <v>45425</v>
      </c>
      <c r="BM385" s="17" t="s">
        <v>2119</v>
      </c>
      <c r="BN385" s="23">
        <f t="shared" si="133"/>
        <v>45815</v>
      </c>
      <c r="BO385" s="23">
        <f t="shared" si="134"/>
        <v>45605</v>
      </c>
      <c r="BP385" s="23">
        <f t="shared" si="135"/>
        <v>45815</v>
      </c>
      <c r="BQ385" s="23">
        <f t="shared" si="136"/>
        <v>45815</v>
      </c>
      <c r="BR385" s="23">
        <f t="shared" si="151"/>
        <v>45605</v>
      </c>
      <c r="BS385" s="24">
        <f t="shared" ca="1" si="137"/>
        <v>-460</v>
      </c>
      <c r="BT385" s="25">
        <f t="shared" ca="1" si="138"/>
        <v>-609</v>
      </c>
      <c r="BU385" s="25">
        <f t="shared" ca="1" si="139"/>
        <v>-460</v>
      </c>
      <c r="BV385" s="25">
        <f t="shared" ca="1" si="140"/>
        <v>-460</v>
      </c>
      <c r="BW385" s="25">
        <f t="shared" ca="1" si="141"/>
        <v>-609</v>
      </c>
      <c r="BX385" s="26"/>
      <c r="BY385" s="11">
        <f t="shared" ca="1" si="142"/>
        <v>5</v>
      </c>
      <c r="BZ385" s="11">
        <f t="shared" ca="1" si="148"/>
        <v>0</v>
      </c>
      <c r="CA385" s="11">
        <f t="shared" ca="1" si="143"/>
        <v>0</v>
      </c>
      <c r="CB385" s="28">
        <f>_xlfn.XLOOKUP($C385,'[3]BIS Feb-26'!$C:$C,'[3]BIS Feb-26'!U:U,"",0)</f>
        <v>45424.770833333299</v>
      </c>
      <c r="CC385" s="28">
        <f>_xlfn.XLOOKUP($C385,'[3]BIS Feb-26'!$C:$C,'[3]BIS Feb-26'!V:V,"",0)</f>
        <v>45713.770833333299</v>
      </c>
      <c r="CD385" s="28">
        <f>_xlfn.XLOOKUP($C385,'[3]BIS Feb-26'!$C:$C,'[3]BIS Feb-26'!W:W,"",0)</f>
        <v>45713.770833333299</v>
      </c>
      <c r="CE385" s="28">
        <f>_xlfn.XLOOKUP($C385,'[3]BIS Feb-26'!$C:$C,'[3]BIS Feb-26'!X:X,"",0)</f>
        <v>45713.770833333299</v>
      </c>
      <c r="CF385" s="28">
        <f>_xlfn.XLOOKUP($C385,'[3]BIS Feb-26'!$C:$C,'[3]BIS Feb-26'!Y:Y,"",0)</f>
        <v>45713.770833333299</v>
      </c>
      <c r="CG385" s="28">
        <f>_xlfn.XLOOKUP($C385,'[3]BIS Feb-26'!$C:$C,'[3]BIS Feb-26'!Z:Z,"",0)</f>
        <v>45713.770833333299</v>
      </c>
      <c r="CH385" s="28">
        <f>_xlfn.XLOOKUP($C385,'[3]BIS Feb-26'!$C:$C,'[3]BIS Feb-26'!AA:AA,"",0)</f>
        <v>45713.770833333299</v>
      </c>
      <c r="CI385" s="28">
        <f>_xlfn.XLOOKUP($C385,'[3]BIS Feb-26'!$C:$C,'[3]BIS Feb-26'!AB:AB,"",0)</f>
        <v>45713.770833333299</v>
      </c>
      <c r="CJ385" s="28">
        <f>_xlfn.XLOOKUP($C385,'[3]BIS Feb-26'!$C:$C,'[3]BIS Feb-26'!AC:AC,"",0)</f>
        <v>45713.770833333299</v>
      </c>
      <c r="CK385" s="29" t="str">
        <f>_xlfn.XLOOKUP($C385,'[3]BIS Feb-26'!$C:$C,'[3]BIS Feb-26'!AD:AD,"",0)</f>
        <v>60</v>
      </c>
      <c r="CL385" s="29" t="str">
        <f>_xlfn.XLOOKUP($C385,'[3]BIS Feb-26'!$C:$C,'[3]BIS Feb-26'!AE:AE,"",0)</f>
        <v>60</v>
      </c>
      <c r="CM385" s="29" t="str">
        <f>_xlfn.XLOOKUP($C385,'[3]BIS Feb-26'!$C:$C,'[3]BIS Feb-26'!AF:AF,"",0)</f>
        <v>60</v>
      </c>
      <c r="CN385" s="29" t="str">
        <f>_xlfn.XLOOKUP($C385,'[3]BIS Feb-26'!$C:$C,'[3]BIS Feb-26'!AG:AG,"",0)</f>
        <v>60</v>
      </c>
      <c r="CO385" s="29" t="str">
        <f>_xlfn.XLOOKUP($C385,'[3]BIS Feb-26'!$C:$C,'[3]BIS Feb-26'!AH:AH,"",0)</f>
        <v>60</v>
      </c>
      <c r="CP385" s="29" t="str">
        <f>_xlfn.XLOOKUP($C385,'[3]BIS Feb-26'!$C:$C,'[3]BIS Feb-26'!AI:AI,"",0)</f>
        <v>60</v>
      </c>
      <c r="CQ385" s="29" t="str">
        <f>_xlfn.XLOOKUP($C385,'[3]BIS Feb-26'!$C:$C,'[3]BIS Feb-26'!AJ:AJ,"",0)</f>
        <v>1000</v>
      </c>
      <c r="CR385" s="29" t="str">
        <f>_xlfn.XLOOKUP($C385,'[3]BIS Feb-26'!$C:$C,'[3]BIS Feb-26'!AK:AK,"",0)</f>
        <v>60</v>
      </c>
      <c r="CS385" s="29" t="str">
        <f>_xlfn.XLOOKUP($C385,'[3]BIS Feb-26'!$C:$C,'[3]BIS Feb-26'!AL:AL,"",0)</f>
        <v>60</v>
      </c>
      <c r="CT385" s="29">
        <f>_xlfn.XLOOKUP($C385,'[3]BIS Feb-26'!$C:$C,'[3]BIS Feb-26'!AM:AM,"",0)</f>
        <v>0</v>
      </c>
      <c r="CU385" s="28">
        <f>_xlfn.XLOOKUP($C385,'[3]BIS Feb-26'!$C:$C,'[3]BIS Feb-26'!AN:AN,"",0)</f>
        <v>0</v>
      </c>
      <c r="CV385" s="28">
        <f>_xlfn.XLOOKUP($C385,'[3]BIS Feb-26'!$C:$C,'[3]BIS Feb-26'!AO:AO,"",0)</f>
        <v>0</v>
      </c>
      <c r="CW385" s="28">
        <f>_xlfn.XLOOKUP($C385,'[3]BIS Feb-26'!$C:$C,'[3]BIS Feb-26'!AP:AP,"",0)</f>
        <v>0</v>
      </c>
      <c r="CX385" s="28">
        <f>_xlfn.XLOOKUP($C385,'[3]BIS Feb-26'!$C:$C,'[3]BIS Feb-26'!AQ:AQ,"",0)</f>
        <v>0</v>
      </c>
      <c r="CY385" s="28">
        <f>_xlfn.XLOOKUP($C385,'[3]BIS Feb-26'!$C:$C,'[3]BIS Feb-26'!AR:AR,"",0)</f>
        <v>0</v>
      </c>
      <c r="CZ385" s="28">
        <f>_xlfn.XLOOKUP($C385,'[3]BIS Feb-26'!$C:$C,'[3]BIS Feb-26'!AS:AS,"",0)</f>
        <v>0</v>
      </c>
      <c r="DA385" s="28">
        <f>_xlfn.XLOOKUP($C385,'[3]BIS Feb-26'!$C:$C,'[3]BIS Feb-26'!AT:AT,"",0)</f>
        <v>0</v>
      </c>
      <c r="DB385" s="28">
        <f>_xlfn.XLOOKUP($C385,'[3]BIS Feb-26'!$C:$C,'[3]BIS Feb-26'!AU:AU,"",0)</f>
        <v>0</v>
      </c>
      <c r="DC385" s="28">
        <f>_xlfn.XLOOKUP($C385,'[3]BIS Feb-26'!$C:$C,'[3]BIS Feb-26'!AV:AV,"",0)</f>
        <v>0</v>
      </c>
      <c r="DD385" s="11">
        <f>_xlfn.XLOOKUP($C385,'[3]BIS Feb-26'!$C:$C,'[3]BIS Feb-26'!AW:AW,"",0)</f>
        <v>0</v>
      </c>
      <c r="DE385" s="11">
        <f>_xlfn.XLOOKUP($C385,'[3]BIS Feb-26'!$C:$C,'[3]BIS Feb-26'!AX:AX,"",0)</f>
        <v>0</v>
      </c>
      <c r="DF385" s="11">
        <f>_xlfn.XLOOKUP($C385,'[3]BIS Feb-26'!$C:$C,'[3]BIS Feb-26'!AY:AY,"",0)</f>
        <v>0</v>
      </c>
      <c r="DG385" s="11">
        <f t="shared" ca="1" si="144"/>
        <v>9</v>
      </c>
      <c r="DH385" s="11">
        <f t="shared" ca="1" si="145"/>
        <v>0</v>
      </c>
      <c r="DI385" s="11">
        <f t="shared" ca="1" si="146"/>
        <v>0</v>
      </c>
      <c r="DJ385" s="11" t="str">
        <f>_xlfn.XLOOKUP($C385,'[3]Active Customer Assets'!$D:$D,'[3]Active Customer Assets'!I:I,"",0)</f>
        <v>B (Below 100% potential spares purchased)</v>
      </c>
      <c r="DK385" s="28">
        <f>_xlfn.XLOOKUP($C385,'[3]Active Customer Assets'!$D:$D,'[3]Active Customer Assets'!J:J,"",0)</f>
        <v>45425.756249999999</v>
      </c>
      <c r="DL385" s="28">
        <f>_xlfn.XLOOKUP($C385,'[3]Active Customer Assets'!$D:$D,'[3]Active Customer Assets'!K:K,"",0)</f>
        <v>45407.229166666701</v>
      </c>
      <c r="DM385" s="28">
        <f>_xlfn.XLOOKUP($C385,'[3]Active Customer Assets'!$D:$D,'[3]Active Customer Assets'!L:L,"",0)</f>
        <v>46099.525717592602</v>
      </c>
      <c r="DN385" s="21">
        <f>_xlfn.XLOOKUP($C385,'[3]Active Customer Assets'!$D:$D,'[3]Active Customer Assets'!M:M,"",0)</f>
        <v>2110</v>
      </c>
      <c r="DO385" s="28">
        <f>_xlfn.XLOOKUP($C385,'[3]Active Customer Assets'!$D:$D,'[3]Active Customer Assets'!N:N,"",0)</f>
        <v>0</v>
      </c>
      <c r="DP385" s="28">
        <f>_xlfn.XLOOKUP($C385,'[3]Active Customer Assets'!$D:$D,'[3]Active Customer Assets'!O:O,"",0)</f>
        <v>0</v>
      </c>
      <c r="DQ385" s="28" t="str">
        <f>_xlfn.XLOOKUP($C385,'[3]Active Customer Assets'!$D:$D,'[3]Active Customer Assets'!P:P,"",0)</f>
        <v>Air lube</v>
      </c>
      <c r="DR385" s="28">
        <f>_xlfn.XLOOKUP($C385,'[3]Active Customer Assets'!$D:$D,'[3]Active Customer Assets'!Q:Q,"",0)</f>
        <v>45425</v>
      </c>
      <c r="DS385" s="28">
        <f>_xlfn.XLOOKUP($C385,'[3]Active Customer Assets'!$D:$D,'[3]Active Customer Assets'!R:R,"",0)</f>
        <v>45714</v>
      </c>
      <c r="DT385" s="28">
        <f>_xlfn.XLOOKUP($C385,'[3]Active Customer Assets'!$D:$D,'[3]Active Customer Assets'!S:S,"",0)</f>
        <v>45714</v>
      </c>
      <c r="DU385" s="28">
        <f>_xlfn.XLOOKUP($C385,'[3]Active Customer Assets'!$D:$D,'[3]Active Customer Assets'!T:T,"",0)</f>
        <v>45714</v>
      </c>
      <c r="DV385" s="28">
        <f>_xlfn.XLOOKUP($C385,'[3]Active Customer Assets'!$D:$D,'[3]Active Customer Assets'!U:U,"",0)</f>
        <v>45714</v>
      </c>
      <c r="DW385" s="28">
        <f>_xlfn.XLOOKUP($C385,'[3]Active Customer Assets'!$D:$D,'[3]Active Customer Assets'!V:V,"",0)</f>
        <v>45714</v>
      </c>
      <c r="DX385" s="28">
        <f>_xlfn.XLOOKUP($C385,'[3]Active Customer Assets'!$D:$D,'[3]Active Customer Assets'!W:W,"",0)</f>
        <v>45714</v>
      </c>
      <c r="DY385" s="28">
        <f>_xlfn.XLOOKUP($C385,'[3]Active Customer Assets'!$D:$D,'[3]Active Customer Assets'!X:X,"",0)</f>
        <v>45714</v>
      </c>
      <c r="DZ385" s="28">
        <f>_xlfn.XLOOKUP($C385,'[3]Active Customer Assets'!$D:$D,'[3]Active Customer Assets'!Y:Y,"",0)</f>
        <v>45714</v>
      </c>
      <c r="EA385" s="28" t="str">
        <f>_xlfn.XLOOKUP($C385,'[3]Active Customer Assets'!$D:$D,'[3]Active Customer Assets'!Z:Z,"",0)</f>
        <v>60</v>
      </c>
      <c r="EB385" s="28" t="str">
        <f>_xlfn.XLOOKUP($C385,'[3]Active Customer Assets'!$D:$D,'[3]Active Customer Assets'!AA:AA,"",0)</f>
        <v>60</v>
      </c>
      <c r="EC385" s="28" t="str">
        <f>_xlfn.XLOOKUP($C385,'[3]Active Customer Assets'!$D:$D,'[3]Active Customer Assets'!AB:AB,"",0)</f>
        <v>60</v>
      </c>
      <c r="ED385" s="28" t="str">
        <f>_xlfn.XLOOKUP($C385,'[3]Active Customer Assets'!$D:$D,'[3]Active Customer Assets'!AC:AC,"",0)</f>
        <v>60</v>
      </c>
      <c r="EE385" s="28" t="str">
        <f>_xlfn.XLOOKUP($C385,'[3]Active Customer Assets'!$D:$D,'[3]Active Customer Assets'!AD:AD,"",0)</f>
        <v>60</v>
      </c>
      <c r="EF385" s="28" t="str">
        <f>_xlfn.XLOOKUP($C385,'[3]Active Customer Assets'!$D:$D,'[3]Active Customer Assets'!AE:AE,"",0)</f>
        <v>60</v>
      </c>
      <c r="EG385" s="28" t="str">
        <f>_xlfn.XLOOKUP($C385,'[3]Active Customer Assets'!$D:$D,'[3]Active Customer Assets'!AF:AF,"",0)</f>
        <v>1000</v>
      </c>
      <c r="EH385" s="28" t="str">
        <f>_xlfn.XLOOKUP($C385,'[3]Active Customer Assets'!$D:$D,'[3]Active Customer Assets'!AG:AG,"",0)</f>
        <v>60</v>
      </c>
      <c r="EI385" s="28" t="str">
        <f>_xlfn.XLOOKUP($C385,'[3]Active Customer Assets'!$D:$D,'[3]Active Customer Assets'!AH:AH,"",0)</f>
        <v>60</v>
      </c>
      <c r="EJ385" s="21">
        <f>_xlfn.XLOOKUP($C385,'[3]Active Customer Assets'!$D:$D,'[3]Active Customer Assets'!AI:AI,"",0)</f>
        <v>0</v>
      </c>
      <c r="EK385" s="35" t="str">
        <f>[3]!tbl_DPSAC[[#This Row],[Unit Status]]</f>
        <v>Active</v>
      </c>
    </row>
    <row r="386" spans="1:141" x14ac:dyDescent="0.15">
      <c r="A386" s="11">
        <f>ROW(tbl_DPSAC[[#This Row],[Sl. No.]])-1</f>
        <v>385</v>
      </c>
      <c r="B386" s="12" t="s">
        <v>196</v>
      </c>
      <c r="C386" s="12" t="s">
        <v>2120</v>
      </c>
      <c r="D386" s="12" t="s">
        <v>1312</v>
      </c>
      <c r="E386" s="12" t="s">
        <v>1709</v>
      </c>
      <c r="F386" s="12" t="s">
        <v>161</v>
      </c>
      <c r="G386" s="13" t="s">
        <v>2116</v>
      </c>
      <c r="H386" s="13" t="str">
        <f>_xlfn.XLOOKUP(C386,'[1]E&amp;DPSAC'!$K:$K,'[1]E&amp;DPSAC'!$E:$E,,0)</f>
        <v>ARARIA, BIHAR</v>
      </c>
      <c r="I386" s="13"/>
      <c r="J386" s="13">
        <v>9101149067</v>
      </c>
      <c r="K386" s="13">
        <v>9382901442</v>
      </c>
      <c r="L386" s="12" t="str">
        <f t="shared" ref="L386:L425" ca="1" si="152">IF(O386&gt;=TODAY(),"Warranty","Non - Warranty")</f>
        <v>Warranty</v>
      </c>
      <c r="M386" s="14">
        <v>45425</v>
      </c>
      <c r="N386" s="15">
        <v>24</v>
      </c>
      <c r="O386" s="14">
        <f t="shared" si="149"/>
        <v>46173</v>
      </c>
      <c r="P386" s="11" t="s">
        <v>157</v>
      </c>
      <c r="Q386" s="19" t="str">
        <f>_xlfn.XLOOKUP(C386,'[2]Sch Calls'!$R:$R,'[2]Sch Calls'!$F:$F,"",0)</f>
        <v>CC-01577785</v>
      </c>
      <c r="R386" s="18">
        <f>_xlfn.XLOOKUP(C386,'[2]Sch Calls'!$R:$R,'[2]Sch Calls'!$A:$A,"",0)</f>
        <v>45714.665196759299</v>
      </c>
      <c r="S386" s="17">
        <f>_xlfn.XLOOKUP(C386,'[2]Sch Calls'!$R:$R,'[2]Sch Calls'!$B:$B,"",0)</f>
        <v>1580</v>
      </c>
      <c r="T386" s="18">
        <f>_xlfn.XLOOKUP(C386,'[1]E&amp;DPSAC'!$K:$K,'[1]E&amp;DPSAC'!$W:$W,"",0)</f>
        <v>45714</v>
      </c>
      <c r="U386" s="17">
        <f>_xlfn.XLOOKUP(C386,'[1]E&amp;DPSAC'!$K:$K,'[1]E&amp;DPSAC'!$Z:$Z,"",0)</f>
        <v>1580</v>
      </c>
      <c r="V386" s="17">
        <f>_xlfn.XLOOKUP(C386,'[2]1. All Calls'!$R:$R,'[2]1. All Calls'!$B:$B,"",0)</f>
        <v>1955</v>
      </c>
      <c r="W386" s="20">
        <f>_xlfn.XLOOKUP(C386,'[2]1. All Calls'!$R:$R,'[2]1. All Calls'!$A:$A,"",0)</f>
        <v>45936.668749999997</v>
      </c>
      <c r="X386" s="17" t="str">
        <f>_xlfn.XLOOKUP(C386,'[2]Sch Calls'!$R:$R,'[2]Sch Calls'!$AB:$AB,"",0)</f>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
      <c r="Y386" s="17">
        <f t="shared" ref="Y386:Y449" si="153">IFERROR(SUM(S386+750)-V386,0)</f>
        <v>375</v>
      </c>
      <c r="Z386" s="17" t="str">
        <f t="shared" ref="Z386:Z449" si="154">IF(Y386&gt;=0,"Done","Due")</f>
        <v>Done</v>
      </c>
      <c r="AA386" s="21">
        <f t="shared" ref="AA386:AA449" ca="1" si="155">IFERROR(SUM(TODAY()-R386),SUM(TODAY()-M386))</f>
        <v>386.33480324070115</v>
      </c>
      <c r="AB386" s="21" t="str">
        <f t="shared" ref="AB386:AB449" ca="1" si="156">IF(AA386&gt;=180,"Due","Done")</f>
        <v>Due</v>
      </c>
      <c r="AC386" s="11">
        <f ca="1">tbl_DPSAC[[#This Row],[Current Month Due Count]]</f>
        <v>0</v>
      </c>
      <c r="AD386" s="11">
        <f ca="1">tbl_DPSAC[[#This Row],[Next Month Due2]]</f>
        <v>0</v>
      </c>
      <c r="AE386" s="11"/>
      <c r="AF386" s="11">
        <v>0</v>
      </c>
      <c r="AG386" s="17">
        <f t="shared" ref="AG386:AG449" ca="1" si="157">IFERROR(IF(V386&gt;=1,ROUND(SUM(SUM(TODAY()-W386)*AF386)+V386,0),""),"")</f>
        <v>1955</v>
      </c>
      <c r="AH386" s="11" t="s">
        <v>2117</v>
      </c>
      <c r="AI386" s="11">
        <v>0</v>
      </c>
      <c r="AJ386" s="11">
        <v>0</v>
      </c>
      <c r="AK386" s="11">
        <v>0</v>
      </c>
      <c r="AL386" s="11">
        <v>0</v>
      </c>
      <c r="AM386" s="11">
        <v>0</v>
      </c>
      <c r="AN386" s="11">
        <v>0</v>
      </c>
      <c r="AO386" s="11">
        <v>0</v>
      </c>
      <c r="AP386" s="11">
        <v>0</v>
      </c>
      <c r="AQ386" s="11">
        <v>0</v>
      </c>
      <c r="AR386" s="11">
        <v>0</v>
      </c>
      <c r="AS386" s="11">
        <v>0</v>
      </c>
      <c r="AT386" s="11">
        <v>0</v>
      </c>
      <c r="AU386" s="11">
        <v>0</v>
      </c>
      <c r="AV386" s="11">
        <v>0</v>
      </c>
      <c r="AW386" s="11">
        <v>0</v>
      </c>
      <c r="AX386" s="11" t="str">
        <f t="shared" ca="1" si="150"/>
        <v>5 Service Due</v>
      </c>
      <c r="AY386" s="17">
        <v>750</v>
      </c>
      <c r="AZ386" s="22">
        <v>45635</v>
      </c>
      <c r="BA386" s="17" t="s">
        <v>2121</v>
      </c>
      <c r="BB386" s="17">
        <v>1</v>
      </c>
      <c r="BC386" s="22">
        <v>45425</v>
      </c>
      <c r="BD386" s="17" t="s">
        <v>2122</v>
      </c>
      <c r="BE386" s="17">
        <v>750</v>
      </c>
      <c r="BF386" s="22">
        <v>45635</v>
      </c>
      <c r="BG386" s="17" t="s">
        <v>2121</v>
      </c>
      <c r="BH386" s="17">
        <v>750</v>
      </c>
      <c r="BI386" s="22">
        <v>45635</v>
      </c>
      <c r="BJ386" s="17" t="s">
        <v>2121</v>
      </c>
      <c r="BK386" s="17">
        <v>1</v>
      </c>
      <c r="BL386" s="22">
        <v>45425</v>
      </c>
      <c r="BM386" s="17" t="s">
        <v>2122</v>
      </c>
      <c r="BN386" s="23">
        <f t="shared" ref="BN386:BN414" si="158">IFERROR(IF(AZ386&gt;0,AZ386+180,""),"")</f>
        <v>45815</v>
      </c>
      <c r="BO386" s="23">
        <f t="shared" ref="BO386:BO414" si="159">IFERROR(IF(BC386&gt;0,BC386+180,""),"")</f>
        <v>45605</v>
      </c>
      <c r="BP386" s="23">
        <f t="shared" ref="BP386:BP414" si="160">IFERROR(IF(BF386&gt;0,BF386+180,""),"")</f>
        <v>45815</v>
      </c>
      <c r="BQ386" s="23">
        <f t="shared" ref="BQ386:BQ414" si="161">IFERROR(IF(BI386&gt;0,BI386+180,""),"")</f>
        <v>45815</v>
      </c>
      <c r="BR386" s="23">
        <f t="shared" si="151"/>
        <v>45605</v>
      </c>
      <c r="BS386" s="24">
        <f t="shared" ref="BS386:BS414" ca="1" si="162">IFERROR(IF(AY386&gt;0,AY386+750-AG386,""),"")</f>
        <v>-455</v>
      </c>
      <c r="BT386" s="25">
        <f t="shared" ref="BT386:BT449" ca="1" si="163">IFERROR(IF(BB386&gt;0,BB386+1500-AG386,""),"")</f>
        <v>-454</v>
      </c>
      <c r="BU386" s="25">
        <f t="shared" ref="BU386:BU449" ca="1" si="164">IFERROR(IF(BE386&gt;0,SUM(BE386+750)-AG386,""),"")</f>
        <v>-455</v>
      </c>
      <c r="BV386" s="25">
        <f t="shared" ref="BV386:BV414" ca="1" si="165">IFERROR(IF(BH386&gt;0,BH386+750-AG386,""),"")</f>
        <v>-455</v>
      </c>
      <c r="BW386" s="25">
        <f t="shared" ref="BW386:BW414" ca="1" si="166">IFERROR(IF(BK386&gt;0,BK386+1500-AG386,""),"")</f>
        <v>-454</v>
      </c>
      <c r="BX386" s="26" t="s">
        <v>2123</v>
      </c>
      <c r="BY386" s="11">
        <f t="shared" ref="BY386:BY449" ca="1" si="167">COUNTIFS(BN386:BR386, "&lt;"&amp;DATE(YEAR(TODAY()), MONTH(TODAY()), 1))</f>
        <v>5</v>
      </c>
      <c r="BZ386" s="11">
        <f t="shared" ca="1" si="148"/>
        <v>0</v>
      </c>
      <c r="CA386" s="11">
        <f t="shared" ref="CA386:CA449" ca="1" si="168">COUNTIFS(BN386:BR386, "&gt;="&amp;DATE(YEAR(TODAY()), MONTH(TODAY())+1, 1), BN386:BR386, "&lt;"&amp;DATE(YEAR(TODAY()), MONTH(TODAY())+2, 1))</f>
        <v>0</v>
      </c>
      <c r="CB386" s="28" t="str">
        <f>_xlfn.XLOOKUP($C386,'[3]BIS Feb-26'!$C:$C,'[3]BIS Feb-26'!U:U,"",0)</f>
        <v/>
      </c>
      <c r="CC386" s="28" t="str">
        <f>_xlfn.XLOOKUP($C386,'[3]BIS Feb-26'!$C:$C,'[3]BIS Feb-26'!V:V,"",0)</f>
        <v/>
      </c>
      <c r="CD386" s="28" t="str">
        <f>_xlfn.XLOOKUP($C386,'[3]BIS Feb-26'!$C:$C,'[3]BIS Feb-26'!W:W,"",0)</f>
        <v/>
      </c>
      <c r="CE386" s="28" t="str">
        <f>_xlfn.XLOOKUP($C386,'[3]BIS Feb-26'!$C:$C,'[3]BIS Feb-26'!X:X,"",0)</f>
        <v/>
      </c>
      <c r="CF386" s="28" t="str">
        <f>_xlfn.XLOOKUP($C386,'[3]BIS Feb-26'!$C:$C,'[3]BIS Feb-26'!Y:Y,"",0)</f>
        <v/>
      </c>
      <c r="CG386" s="28" t="str">
        <f>_xlfn.XLOOKUP($C386,'[3]BIS Feb-26'!$C:$C,'[3]BIS Feb-26'!Z:Z,"",0)</f>
        <v/>
      </c>
      <c r="CH386" s="28" t="str">
        <f>_xlfn.XLOOKUP($C386,'[3]BIS Feb-26'!$C:$C,'[3]BIS Feb-26'!AA:AA,"",0)</f>
        <v/>
      </c>
      <c r="CI386" s="28" t="str">
        <f>_xlfn.XLOOKUP($C386,'[3]BIS Feb-26'!$C:$C,'[3]BIS Feb-26'!AB:AB,"",0)</f>
        <v/>
      </c>
      <c r="CJ386" s="28" t="str">
        <f>_xlfn.XLOOKUP($C386,'[3]BIS Feb-26'!$C:$C,'[3]BIS Feb-26'!AC:AC,"",0)</f>
        <v/>
      </c>
      <c r="CK386" s="29" t="str">
        <f>_xlfn.XLOOKUP($C386,'[3]BIS Feb-26'!$C:$C,'[3]BIS Feb-26'!AD:AD,"",0)</f>
        <v/>
      </c>
      <c r="CL386" s="29" t="str">
        <f>_xlfn.XLOOKUP($C386,'[3]BIS Feb-26'!$C:$C,'[3]BIS Feb-26'!AE:AE,"",0)</f>
        <v/>
      </c>
      <c r="CM386" s="29" t="str">
        <f>_xlfn.XLOOKUP($C386,'[3]BIS Feb-26'!$C:$C,'[3]BIS Feb-26'!AF:AF,"",0)</f>
        <v/>
      </c>
      <c r="CN386" s="29" t="str">
        <f>_xlfn.XLOOKUP($C386,'[3]BIS Feb-26'!$C:$C,'[3]BIS Feb-26'!AG:AG,"",0)</f>
        <v/>
      </c>
      <c r="CO386" s="29" t="str">
        <f>_xlfn.XLOOKUP($C386,'[3]BIS Feb-26'!$C:$C,'[3]BIS Feb-26'!AH:AH,"",0)</f>
        <v/>
      </c>
      <c r="CP386" s="29" t="str">
        <f>_xlfn.XLOOKUP($C386,'[3]BIS Feb-26'!$C:$C,'[3]BIS Feb-26'!AI:AI,"",0)</f>
        <v/>
      </c>
      <c r="CQ386" s="29" t="str">
        <f>_xlfn.XLOOKUP($C386,'[3]BIS Feb-26'!$C:$C,'[3]BIS Feb-26'!AJ:AJ,"",0)</f>
        <v/>
      </c>
      <c r="CR386" s="29" t="str">
        <f>_xlfn.XLOOKUP($C386,'[3]BIS Feb-26'!$C:$C,'[3]BIS Feb-26'!AK:AK,"",0)</f>
        <v/>
      </c>
      <c r="CS386" s="29" t="str">
        <f>_xlfn.XLOOKUP($C386,'[3]BIS Feb-26'!$C:$C,'[3]BIS Feb-26'!AL:AL,"",0)</f>
        <v/>
      </c>
      <c r="CT386" s="29" t="str">
        <f>_xlfn.XLOOKUP($C386,'[3]BIS Feb-26'!$C:$C,'[3]BIS Feb-26'!AM:AM,"",0)</f>
        <v/>
      </c>
      <c r="CU386" s="28" t="str">
        <f>_xlfn.XLOOKUP($C386,'[3]BIS Feb-26'!$C:$C,'[3]BIS Feb-26'!AN:AN,"",0)</f>
        <v/>
      </c>
      <c r="CV386" s="28" t="str">
        <f>_xlfn.XLOOKUP($C386,'[3]BIS Feb-26'!$C:$C,'[3]BIS Feb-26'!AO:AO,"",0)</f>
        <v/>
      </c>
      <c r="CW386" s="28" t="str">
        <f>_xlfn.XLOOKUP($C386,'[3]BIS Feb-26'!$C:$C,'[3]BIS Feb-26'!AP:AP,"",0)</f>
        <v/>
      </c>
      <c r="CX386" s="28" t="str">
        <f>_xlfn.XLOOKUP($C386,'[3]BIS Feb-26'!$C:$C,'[3]BIS Feb-26'!AQ:AQ,"",0)</f>
        <v/>
      </c>
      <c r="CY386" s="28" t="str">
        <f>_xlfn.XLOOKUP($C386,'[3]BIS Feb-26'!$C:$C,'[3]BIS Feb-26'!AR:AR,"",0)</f>
        <v/>
      </c>
      <c r="CZ386" s="28" t="str">
        <f>_xlfn.XLOOKUP($C386,'[3]BIS Feb-26'!$C:$C,'[3]BIS Feb-26'!AS:AS,"",0)</f>
        <v/>
      </c>
      <c r="DA386" s="28" t="str">
        <f>_xlfn.XLOOKUP($C386,'[3]BIS Feb-26'!$C:$C,'[3]BIS Feb-26'!AT:AT,"",0)</f>
        <v/>
      </c>
      <c r="DB386" s="28" t="str">
        <f>_xlfn.XLOOKUP($C386,'[3]BIS Feb-26'!$C:$C,'[3]BIS Feb-26'!AU:AU,"",0)</f>
        <v/>
      </c>
      <c r="DC386" s="28" t="str">
        <f>_xlfn.XLOOKUP($C386,'[3]BIS Feb-26'!$C:$C,'[3]BIS Feb-26'!AV:AV,"",0)</f>
        <v/>
      </c>
      <c r="DD386" s="11" t="str">
        <f>_xlfn.XLOOKUP($C386,'[3]BIS Feb-26'!$C:$C,'[3]BIS Feb-26'!AW:AW,"",0)</f>
        <v/>
      </c>
      <c r="DE386" s="11" t="str">
        <f>_xlfn.XLOOKUP($C386,'[3]BIS Feb-26'!$C:$C,'[3]BIS Feb-26'!AX:AX,"",0)</f>
        <v/>
      </c>
      <c r="DF386" s="11" t="str">
        <f>_xlfn.XLOOKUP($C386,'[3]BIS Feb-26'!$C:$C,'[3]BIS Feb-26'!AY:AY,"",0)</f>
        <v/>
      </c>
      <c r="DG386" s="11">
        <f t="shared" ref="DG386:DG449" ca="1" si="169">COUNTIFS(CU386:DC386, "&lt;"&amp;DATE(YEAR(TODAY()), MONTH(TODAY()), 1))</f>
        <v>0</v>
      </c>
      <c r="DH386" s="11">
        <f t="shared" ref="DH386:DH449" ca="1" si="170">COUNTIFS(CU386:DC386, "&gt;="&amp;DATE(YEAR(TODAY()), MONTH(TODAY()), 1), CU386:DC386, "&lt;"&amp;DATE(YEAR(TODAY()), MONTH(TODAY())+1, 1))</f>
        <v>0</v>
      </c>
      <c r="DI386" s="11">
        <f t="shared" ref="DI386:DI449" ca="1" si="171">COUNTIFS(CU386:DC386, "&gt;="&amp;DATE(YEAR(TODAY()), MONTH(TODAY())+1, 1), CU386:DC386, "&lt;"&amp;DATE(YEAR(TODAY()), MONTH(TODAY())+2, 1))</f>
        <v>0</v>
      </c>
      <c r="DJ386" s="11" t="str">
        <f>_xlfn.XLOOKUP($C386,'[3]Active Customer Assets'!$D:$D,'[3]Active Customer Assets'!I:I,"",0)</f>
        <v/>
      </c>
      <c r="DK386" s="28" t="str">
        <f>_xlfn.XLOOKUP($C386,'[3]Active Customer Assets'!$D:$D,'[3]Active Customer Assets'!J:J,"",0)</f>
        <v/>
      </c>
      <c r="DL386" s="28" t="str">
        <f>_xlfn.XLOOKUP($C386,'[3]Active Customer Assets'!$D:$D,'[3]Active Customer Assets'!K:K,"",0)</f>
        <v/>
      </c>
      <c r="DM386" s="28" t="str">
        <f>_xlfn.XLOOKUP($C386,'[3]Active Customer Assets'!$D:$D,'[3]Active Customer Assets'!L:L,"",0)</f>
        <v/>
      </c>
      <c r="DN386" s="21" t="str">
        <f>_xlfn.XLOOKUP($C386,'[3]Active Customer Assets'!$D:$D,'[3]Active Customer Assets'!M:M,"",0)</f>
        <v/>
      </c>
      <c r="DO386" s="28" t="str">
        <f>_xlfn.XLOOKUP($C386,'[3]Active Customer Assets'!$D:$D,'[3]Active Customer Assets'!N:N,"",0)</f>
        <v/>
      </c>
      <c r="DP386" s="28" t="str">
        <f>_xlfn.XLOOKUP($C386,'[3]Active Customer Assets'!$D:$D,'[3]Active Customer Assets'!O:O,"",0)</f>
        <v/>
      </c>
      <c r="DQ386" s="28" t="str">
        <f>_xlfn.XLOOKUP($C386,'[3]Active Customer Assets'!$D:$D,'[3]Active Customer Assets'!P:P,"",0)</f>
        <v/>
      </c>
      <c r="DR386" s="28" t="str">
        <f>_xlfn.XLOOKUP($C386,'[3]Active Customer Assets'!$D:$D,'[3]Active Customer Assets'!Q:Q,"",0)</f>
        <v/>
      </c>
      <c r="DS386" s="28" t="str">
        <f>_xlfn.XLOOKUP($C386,'[3]Active Customer Assets'!$D:$D,'[3]Active Customer Assets'!R:R,"",0)</f>
        <v/>
      </c>
      <c r="DT386" s="28" t="str">
        <f>_xlfn.XLOOKUP($C386,'[3]Active Customer Assets'!$D:$D,'[3]Active Customer Assets'!S:S,"",0)</f>
        <v/>
      </c>
      <c r="DU386" s="28" t="str">
        <f>_xlfn.XLOOKUP($C386,'[3]Active Customer Assets'!$D:$D,'[3]Active Customer Assets'!T:T,"",0)</f>
        <v/>
      </c>
      <c r="DV386" s="28" t="str">
        <f>_xlfn.XLOOKUP($C386,'[3]Active Customer Assets'!$D:$D,'[3]Active Customer Assets'!U:U,"",0)</f>
        <v/>
      </c>
      <c r="DW386" s="28" t="str">
        <f>_xlfn.XLOOKUP($C386,'[3]Active Customer Assets'!$D:$D,'[3]Active Customer Assets'!V:V,"",0)</f>
        <v/>
      </c>
      <c r="DX386" s="28" t="str">
        <f>_xlfn.XLOOKUP($C386,'[3]Active Customer Assets'!$D:$D,'[3]Active Customer Assets'!W:W,"",0)</f>
        <v/>
      </c>
      <c r="DY386" s="28" t="str">
        <f>_xlfn.XLOOKUP($C386,'[3]Active Customer Assets'!$D:$D,'[3]Active Customer Assets'!X:X,"",0)</f>
        <v/>
      </c>
      <c r="DZ386" s="28" t="str">
        <f>_xlfn.XLOOKUP($C386,'[3]Active Customer Assets'!$D:$D,'[3]Active Customer Assets'!Y:Y,"",0)</f>
        <v/>
      </c>
      <c r="EA386" s="28" t="str">
        <f>_xlfn.XLOOKUP($C386,'[3]Active Customer Assets'!$D:$D,'[3]Active Customer Assets'!Z:Z,"",0)</f>
        <v/>
      </c>
      <c r="EB386" s="28" t="str">
        <f>_xlfn.XLOOKUP($C386,'[3]Active Customer Assets'!$D:$D,'[3]Active Customer Assets'!AA:AA,"",0)</f>
        <v/>
      </c>
      <c r="EC386" s="28" t="str">
        <f>_xlfn.XLOOKUP($C386,'[3]Active Customer Assets'!$D:$D,'[3]Active Customer Assets'!AB:AB,"",0)</f>
        <v/>
      </c>
      <c r="ED386" s="28" t="str">
        <f>_xlfn.XLOOKUP($C386,'[3]Active Customer Assets'!$D:$D,'[3]Active Customer Assets'!AC:AC,"",0)</f>
        <v/>
      </c>
      <c r="EE386" s="28" t="str">
        <f>_xlfn.XLOOKUP($C386,'[3]Active Customer Assets'!$D:$D,'[3]Active Customer Assets'!AD:AD,"",0)</f>
        <v/>
      </c>
      <c r="EF386" s="28" t="str">
        <f>_xlfn.XLOOKUP($C386,'[3]Active Customer Assets'!$D:$D,'[3]Active Customer Assets'!AE:AE,"",0)</f>
        <v/>
      </c>
      <c r="EG386" s="28" t="str">
        <f>_xlfn.XLOOKUP($C386,'[3]Active Customer Assets'!$D:$D,'[3]Active Customer Assets'!AF:AF,"",0)</f>
        <v/>
      </c>
      <c r="EH386" s="28" t="str">
        <f>_xlfn.XLOOKUP($C386,'[3]Active Customer Assets'!$D:$D,'[3]Active Customer Assets'!AG:AG,"",0)</f>
        <v/>
      </c>
      <c r="EI386" s="28" t="str">
        <f>_xlfn.XLOOKUP($C386,'[3]Active Customer Assets'!$D:$D,'[3]Active Customer Assets'!AH:AH,"",0)</f>
        <v/>
      </c>
      <c r="EJ386" s="21" t="str">
        <f>_xlfn.XLOOKUP($C386,'[3]Active Customer Assets'!$D:$D,'[3]Active Customer Assets'!AI:AI,"",0)</f>
        <v/>
      </c>
      <c r="EK386" s="35" t="str">
        <f>[3]!tbl_DPSAC[[#This Row],[Unit Status]]</f>
        <v>Shifted</v>
      </c>
    </row>
    <row r="387" spans="1:141" x14ac:dyDescent="0.15">
      <c r="A387" s="11">
        <f>ROW(tbl_DPSAC[[#This Row],[Sl. No.]])-1</f>
        <v>386</v>
      </c>
      <c r="B387" s="12" t="s">
        <v>136</v>
      </c>
      <c r="C387" s="12" t="s">
        <v>2124</v>
      </c>
      <c r="D387" s="12" t="s">
        <v>1491</v>
      </c>
      <c r="E387" s="12" t="s">
        <v>1492</v>
      </c>
      <c r="F387" s="12" t="s">
        <v>161</v>
      </c>
      <c r="G387" s="13" t="s">
        <v>2125</v>
      </c>
      <c r="H387" s="13" t="str">
        <f>_xlfn.XLOOKUP(C387,'[1]E&amp;DPSAC'!$K:$K,'[1]E&amp;DPSAC'!$E:$E,,0)</f>
        <v>CHATRA, HAZARIBAGH</v>
      </c>
      <c r="I387" s="13"/>
      <c r="J387" s="13">
        <v>9431366834</v>
      </c>
      <c r="K387" s="13">
        <v>9955183229</v>
      </c>
      <c r="L387" s="12" t="str">
        <f t="shared" ca="1" si="152"/>
        <v>Warranty</v>
      </c>
      <c r="M387" s="14">
        <v>45398</v>
      </c>
      <c r="N387" s="15">
        <v>24</v>
      </c>
      <c r="O387" s="14">
        <f t="shared" si="149"/>
        <v>46142</v>
      </c>
      <c r="P387" s="11" t="s">
        <v>213</v>
      </c>
      <c r="Q387" s="19" t="str">
        <f>_xlfn.XLOOKUP(C387,'[2]Sch Calls'!$R:$R,'[2]Sch Calls'!$F:$F,"",0)</f>
        <v>CC-01888460</v>
      </c>
      <c r="R387" s="18">
        <f>_xlfn.XLOOKUP(C387,'[2]Sch Calls'!$R:$R,'[2]Sch Calls'!$A:$A,"",0)</f>
        <v>45992.779791666697</v>
      </c>
      <c r="S387" s="17">
        <f>_xlfn.XLOOKUP(C387,'[2]Sch Calls'!$R:$R,'[2]Sch Calls'!$B:$B,"",0)</f>
        <v>2789</v>
      </c>
      <c r="T387" s="18">
        <f>_xlfn.XLOOKUP(C387,'[1]E&amp;DPSAC'!$K:$K,'[1]E&amp;DPSAC'!$W:$W,"",0)</f>
        <v>45992</v>
      </c>
      <c r="U387" s="17">
        <f>_xlfn.XLOOKUP(C387,'[1]E&amp;DPSAC'!$K:$K,'[1]E&amp;DPSAC'!$Z:$Z,"",0)</f>
        <v>2789</v>
      </c>
      <c r="V387" s="17">
        <f>_xlfn.XLOOKUP(C387,'[2]1. All Calls'!$R:$R,'[2]1. All Calls'!$B:$B,"",0)</f>
        <v>3219</v>
      </c>
      <c r="W387" s="20">
        <f>_xlfn.XLOOKUP(C387,'[2]1. All Calls'!$R:$R,'[2]1. All Calls'!$A:$A,"",0)</f>
        <v>46099.530289351896</v>
      </c>
      <c r="X387" s="17" t="str">
        <f>_xlfn.XLOOKUP(C387,'[2]Sch Calls'!$R:$R,'[2]Sch Calls'!$AB:$AB,"",0)</f>
        <v>Attend the site for scheduled service so drain oil from the tank and drained oil from the cooler total 37 liters oil from then change the air filter for compressor and engine both sides, change oil filter and ELGI air lube Plus oil 40 liters. Then start the unit found running ok.</v>
      </c>
      <c r="Y387" s="17">
        <f t="shared" si="153"/>
        <v>320</v>
      </c>
      <c r="Z387" s="17" t="str">
        <f t="shared" si="154"/>
        <v>Done</v>
      </c>
      <c r="AA387" s="21">
        <f t="shared" ca="1" si="155"/>
        <v>108.22020833330316</v>
      </c>
      <c r="AB387" s="21" t="str">
        <f t="shared" ca="1" si="156"/>
        <v>Done</v>
      </c>
      <c r="AC387" s="11">
        <f ca="1">tbl_DPSAC[[#This Row],[Current Month Due Count]]</f>
        <v>0</v>
      </c>
      <c r="AD387" s="11">
        <f ca="1">tbl_DPSAC[[#This Row],[Next Month Due2]]</f>
        <v>0</v>
      </c>
      <c r="AE387" s="11"/>
      <c r="AF387" s="11">
        <v>4</v>
      </c>
      <c r="AG387" s="17">
        <f t="shared" ca="1" si="157"/>
        <v>3225</v>
      </c>
      <c r="AH387" s="11" t="s">
        <v>2126</v>
      </c>
      <c r="AI387" s="11" t="s">
        <v>1553</v>
      </c>
      <c r="AJ387" s="11" t="s">
        <v>2127</v>
      </c>
      <c r="AK387" s="11" t="s">
        <v>2128</v>
      </c>
      <c r="AL387" s="11" t="s">
        <v>2129</v>
      </c>
      <c r="AM387" s="11">
        <v>0</v>
      </c>
      <c r="AN387" s="11">
        <v>0</v>
      </c>
      <c r="AO387" s="11">
        <v>0</v>
      </c>
      <c r="AP387" s="11">
        <v>0</v>
      </c>
      <c r="AQ387" s="11">
        <v>0</v>
      </c>
      <c r="AR387" s="11">
        <v>0</v>
      </c>
      <c r="AS387" s="11">
        <v>0</v>
      </c>
      <c r="AT387" s="11">
        <v>0</v>
      </c>
      <c r="AU387" s="11">
        <v>0</v>
      </c>
      <c r="AV387" s="11">
        <v>0</v>
      </c>
      <c r="AW387" s="11">
        <v>0</v>
      </c>
      <c r="AX387" s="11" t="str">
        <f t="shared" ca="1" si="150"/>
        <v>2 Service Due</v>
      </c>
      <c r="AY387" s="17">
        <v>2789</v>
      </c>
      <c r="AZ387" s="22">
        <v>45992</v>
      </c>
      <c r="BA387" s="17" t="s">
        <v>2130</v>
      </c>
      <c r="BB387" s="17">
        <v>1615</v>
      </c>
      <c r="BC387" s="22">
        <v>45685</v>
      </c>
      <c r="BD387" s="17" t="s">
        <v>2131</v>
      </c>
      <c r="BE387" s="17">
        <v>2789</v>
      </c>
      <c r="BF387" s="22">
        <v>45992</v>
      </c>
      <c r="BG387" s="17" t="s">
        <v>2130</v>
      </c>
      <c r="BH387" s="17">
        <v>2789</v>
      </c>
      <c r="BI387" s="22">
        <v>45992</v>
      </c>
      <c r="BJ387" s="17" t="s">
        <v>2130</v>
      </c>
      <c r="BK387" s="17">
        <v>1615</v>
      </c>
      <c r="BL387" s="22">
        <v>45685</v>
      </c>
      <c r="BM387" s="17" t="s">
        <v>2131</v>
      </c>
      <c r="BN387" s="23">
        <f t="shared" si="158"/>
        <v>46172</v>
      </c>
      <c r="BO387" s="23">
        <f t="shared" si="159"/>
        <v>45865</v>
      </c>
      <c r="BP387" s="23">
        <f t="shared" si="160"/>
        <v>46172</v>
      </c>
      <c r="BQ387" s="23">
        <f t="shared" si="161"/>
        <v>46172</v>
      </c>
      <c r="BR387" s="23">
        <f t="shared" si="151"/>
        <v>45865</v>
      </c>
      <c r="BS387" s="24">
        <f t="shared" ca="1" si="162"/>
        <v>314</v>
      </c>
      <c r="BT387" s="25">
        <f t="shared" ca="1" si="163"/>
        <v>-110</v>
      </c>
      <c r="BU387" s="25">
        <f t="shared" ca="1" si="164"/>
        <v>314</v>
      </c>
      <c r="BV387" s="25">
        <f t="shared" ca="1" si="165"/>
        <v>314</v>
      </c>
      <c r="BW387" s="25">
        <f t="shared" ca="1" si="166"/>
        <v>-110</v>
      </c>
      <c r="BX387" s="26"/>
      <c r="BY387" s="11">
        <f t="shared" ca="1" si="167"/>
        <v>2</v>
      </c>
      <c r="BZ387" s="11">
        <f t="shared" ref="BZ387:BZ450" ca="1" si="172">COUNTIFS(BN387:BR387, "&gt;="&amp;DATE(YEAR(TODAY()), MONTH(TODAY()), 1), BN387:BR387, "&lt;"&amp;DATE(YEAR(TODAY()), MONTH(TODAY())+1, 1))</f>
        <v>0</v>
      </c>
      <c r="CA387" s="11">
        <f t="shared" ca="1" si="168"/>
        <v>0</v>
      </c>
      <c r="CB387" s="28">
        <f>_xlfn.XLOOKUP($C387,'[3]BIS Feb-26'!$C:$C,'[3]BIS Feb-26'!U:U,"",0)</f>
        <v>45992.770833333299</v>
      </c>
      <c r="CC387" s="28">
        <f>_xlfn.XLOOKUP($C387,'[3]BIS Feb-26'!$C:$C,'[3]BIS Feb-26'!V:V,"",0)</f>
        <v>45992.770833333299</v>
      </c>
      <c r="CD387" s="28">
        <f>_xlfn.XLOOKUP($C387,'[3]BIS Feb-26'!$C:$C,'[3]BIS Feb-26'!W:W,"",0)</f>
        <v>45992.770833333299</v>
      </c>
      <c r="CE387" s="28">
        <f>_xlfn.XLOOKUP($C387,'[3]BIS Feb-26'!$C:$C,'[3]BIS Feb-26'!X:X,"",0)</f>
        <v>45992.770833333299</v>
      </c>
      <c r="CF387" s="28">
        <f>_xlfn.XLOOKUP($C387,'[3]BIS Feb-26'!$C:$C,'[3]BIS Feb-26'!Y:Y,"",0)</f>
        <v>45992.770833333299</v>
      </c>
      <c r="CG387" s="28">
        <f>_xlfn.XLOOKUP($C387,'[3]BIS Feb-26'!$C:$C,'[3]BIS Feb-26'!Z:Z,"",0)</f>
        <v>45684.770833333299</v>
      </c>
      <c r="CH387" s="28">
        <f>_xlfn.XLOOKUP($C387,'[3]BIS Feb-26'!$C:$C,'[3]BIS Feb-26'!AA:AA,"",0)</f>
        <v>45684.770833333299</v>
      </c>
      <c r="CI387" s="28">
        <f>_xlfn.XLOOKUP($C387,'[3]BIS Feb-26'!$C:$C,'[3]BIS Feb-26'!AB:AB,"",0)</f>
        <v>45684.770833333299</v>
      </c>
      <c r="CJ387" s="28">
        <f>_xlfn.XLOOKUP($C387,'[3]BIS Feb-26'!$C:$C,'[3]BIS Feb-26'!AC:AC,"",0)</f>
        <v>45684.770833333299</v>
      </c>
      <c r="CK387" s="29" t="str">
        <f>_xlfn.XLOOKUP($C387,'[3]BIS Feb-26'!$C:$C,'[3]BIS Feb-26'!AD:AD,"",0)</f>
        <v>590</v>
      </c>
      <c r="CL387" s="29" t="str">
        <f>_xlfn.XLOOKUP($C387,'[3]BIS Feb-26'!$C:$C,'[3]BIS Feb-26'!AE:AE,"",0)</f>
        <v>590</v>
      </c>
      <c r="CM387" s="29" t="str">
        <f>_xlfn.XLOOKUP($C387,'[3]BIS Feb-26'!$C:$C,'[3]BIS Feb-26'!AF:AF,"",0)</f>
        <v>590</v>
      </c>
      <c r="CN387" s="29" t="str">
        <f>_xlfn.XLOOKUP($C387,'[3]BIS Feb-26'!$C:$C,'[3]BIS Feb-26'!AG:AG,"",0)</f>
        <v>590</v>
      </c>
      <c r="CO387" s="29" t="str">
        <f>_xlfn.XLOOKUP($C387,'[3]BIS Feb-26'!$C:$C,'[3]BIS Feb-26'!AH:AH,"",0)</f>
        <v>590</v>
      </c>
      <c r="CP387" s="29" t="str">
        <f>_xlfn.XLOOKUP($C387,'[3]BIS Feb-26'!$C:$C,'[3]BIS Feb-26'!AI:AI,"",0)</f>
        <v>165</v>
      </c>
      <c r="CQ387" s="29" t="str">
        <f>_xlfn.XLOOKUP($C387,'[3]BIS Feb-26'!$C:$C,'[3]BIS Feb-26'!AJ:AJ,"",0)</f>
        <v>1000</v>
      </c>
      <c r="CR387" s="29" t="str">
        <f>_xlfn.XLOOKUP($C387,'[3]BIS Feb-26'!$C:$C,'[3]BIS Feb-26'!AK:AK,"",0)</f>
        <v>165</v>
      </c>
      <c r="CS387" s="29" t="str">
        <f>_xlfn.XLOOKUP($C387,'[3]BIS Feb-26'!$C:$C,'[3]BIS Feb-26'!AL:AL,"",0)</f>
        <v>165</v>
      </c>
      <c r="CT387" s="29">
        <f>_xlfn.XLOOKUP($C387,'[3]BIS Feb-26'!$C:$C,'[3]BIS Feb-26'!AM:AM,"",0)</f>
        <v>4</v>
      </c>
      <c r="CU387" s="28">
        <f>_xlfn.XLOOKUP($C387,'[3]BIS Feb-26'!$C:$C,'[3]BIS Feb-26'!AN:AN,"",0)</f>
        <v>46172</v>
      </c>
      <c r="CV387" s="28">
        <f>_xlfn.XLOOKUP($C387,'[3]BIS Feb-26'!$C:$C,'[3]BIS Feb-26'!AO:AO,"",0)</f>
        <v>46172</v>
      </c>
      <c r="CW387" s="28">
        <f>_xlfn.XLOOKUP($C387,'[3]BIS Feb-26'!$C:$C,'[3]BIS Feb-26'!AP:AP,"",0)</f>
        <v>46172</v>
      </c>
      <c r="CX387" s="28">
        <f>_xlfn.XLOOKUP($C387,'[3]BIS Feb-26'!$C:$C,'[3]BIS Feb-26'!AQ:AQ,"",0)</f>
        <v>46172</v>
      </c>
      <c r="CY387" s="28">
        <f>_xlfn.XLOOKUP($C387,'[3]BIS Feb-26'!$C:$C,'[3]BIS Feb-26'!AR:AR,"",0)</f>
        <v>46172</v>
      </c>
      <c r="CZ387" s="28">
        <f>_xlfn.XLOOKUP($C387,'[3]BIS Feb-26'!$C:$C,'[3]BIS Feb-26'!AS:AS,"",0)</f>
        <v>45954</v>
      </c>
      <c r="DA387" s="28">
        <f>_xlfn.XLOOKUP($C387,'[3]BIS Feb-26'!$C:$C,'[3]BIS Feb-26'!AT:AT,"",0)</f>
        <v>46049</v>
      </c>
      <c r="DB387" s="28">
        <f>_xlfn.XLOOKUP($C387,'[3]BIS Feb-26'!$C:$C,'[3]BIS Feb-26'!AU:AU,"",0)</f>
        <v>45864</v>
      </c>
      <c r="DC387" s="28">
        <f>_xlfn.XLOOKUP($C387,'[3]BIS Feb-26'!$C:$C,'[3]BIS Feb-26'!AV:AV,"",0)</f>
        <v>46049</v>
      </c>
      <c r="DD387" s="11">
        <f>_xlfn.XLOOKUP($C387,'[3]BIS Feb-26'!$C:$C,'[3]BIS Feb-26'!AW:AW,"",0)</f>
        <v>1</v>
      </c>
      <c r="DE387" s="11">
        <f>_xlfn.XLOOKUP($C387,'[3]BIS Feb-26'!$C:$C,'[3]BIS Feb-26'!AX:AX,"",0)</f>
        <v>0</v>
      </c>
      <c r="DF387" s="11">
        <f>_xlfn.XLOOKUP($C387,'[3]BIS Feb-26'!$C:$C,'[3]BIS Feb-26'!AY:AY,"",0)</f>
        <v>0</v>
      </c>
      <c r="DG387" s="11">
        <f t="shared" ca="1" si="169"/>
        <v>4</v>
      </c>
      <c r="DH387" s="11">
        <f t="shared" ca="1" si="170"/>
        <v>0</v>
      </c>
      <c r="DI387" s="11">
        <f t="shared" ca="1" si="171"/>
        <v>0</v>
      </c>
      <c r="DJ387" s="11" t="str">
        <f>_xlfn.XLOOKUP($C387,'[3]Active Customer Assets'!$D:$D,'[3]Active Customer Assets'!I:I,"",0)</f>
        <v>B (Below 100% potential spares purchased)</v>
      </c>
      <c r="DK387" s="28">
        <f>_xlfn.XLOOKUP($C387,'[3]Active Customer Assets'!$D:$D,'[3]Active Customer Assets'!J:J,"",0)</f>
        <v>45398.789583333302</v>
      </c>
      <c r="DL387" s="28">
        <f>_xlfn.XLOOKUP($C387,'[3]Active Customer Assets'!$D:$D,'[3]Active Customer Assets'!K:K,"",0)</f>
        <v>45272.229166666701</v>
      </c>
      <c r="DM387" s="28">
        <f>_xlfn.XLOOKUP($C387,'[3]Active Customer Assets'!$D:$D,'[3]Active Customer Assets'!L:L,"",0)</f>
        <v>46099.530995370398</v>
      </c>
      <c r="DN387" s="21">
        <f>_xlfn.XLOOKUP($C387,'[3]Active Customer Assets'!$D:$D,'[3]Active Customer Assets'!M:M,"",0)</f>
        <v>3219</v>
      </c>
      <c r="DO387" s="28">
        <f>_xlfn.XLOOKUP($C387,'[3]Active Customer Assets'!$D:$D,'[3]Active Customer Assets'!N:N,"",0)</f>
        <v>0</v>
      </c>
      <c r="DP387" s="28">
        <f>_xlfn.XLOOKUP($C387,'[3]Active Customer Assets'!$D:$D,'[3]Active Customer Assets'!O:O,"",0)</f>
        <v>0</v>
      </c>
      <c r="DQ387" s="28" t="str">
        <f>_xlfn.XLOOKUP($C387,'[3]Active Customer Assets'!$D:$D,'[3]Active Customer Assets'!P:P,"",0)</f>
        <v>Air lube Plus</v>
      </c>
      <c r="DR387" s="28">
        <f>_xlfn.XLOOKUP($C387,'[3]Active Customer Assets'!$D:$D,'[3]Active Customer Assets'!Q:Q,"",0)</f>
        <v>45993</v>
      </c>
      <c r="DS387" s="28">
        <f>_xlfn.XLOOKUP($C387,'[3]Active Customer Assets'!$D:$D,'[3]Active Customer Assets'!R:R,"",0)</f>
        <v>45993</v>
      </c>
      <c r="DT387" s="28">
        <f>_xlfn.XLOOKUP($C387,'[3]Active Customer Assets'!$D:$D,'[3]Active Customer Assets'!S:S,"",0)</f>
        <v>45993</v>
      </c>
      <c r="DU387" s="28">
        <f>_xlfn.XLOOKUP($C387,'[3]Active Customer Assets'!$D:$D,'[3]Active Customer Assets'!T:T,"",0)</f>
        <v>45993</v>
      </c>
      <c r="DV387" s="28">
        <f>_xlfn.XLOOKUP($C387,'[3]Active Customer Assets'!$D:$D,'[3]Active Customer Assets'!U:U,"",0)</f>
        <v>45993</v>
      </c>
      <c r="DW387" s="28">
        <f>_xlfn.XLOOKUP($C387,'[3]Active Customer Assets'!$D:$D,'[3]Active Customer Assets'!V:V,"",0)</f>
        <v>45685</v>
      </c>
      <c r="DX387" s="28">
        <f>_xlfn.XLOOKUP($C387,'[3]Active Customer Assets'!$D:$D,'[3]Active Customer Assets'!W:W,"",0)</f>
        <v>45685</v>
      </c>
      <c r="DY387" s="28">
        <f>_xlfn.XLOOKUP($C387,'[3]Active Customer Assets'!$D:$D,'[3]Active Customer Assets'!X:X,"",0)</f>
        <v>45685</v>
      </c>
      <c r="DZ387" s="28">
        <f>_xlfn.XLOOKUP($C387,'[3]Active Customer Assets'!$D:$D,'[3]Active Customer Assets'!Y:Y,"",0)</f>
        <v>45685</v>
      </c>
      <c r="EA387" s="28" t="str">
        <f>_xlfn.XLOOKUP($C387,'[3]Active Customer Assets'!$D:$D,'[3]Active Customer Assets'!Z:Z,"",0)</f>
        <v>321</v>
      </c>
      <c r="EB387" s="28" t="str">
        <f>_xlfn.XLOOKUP($C387,'[3]Active Customer Assets'!$D:$D,'[3]Active Customer Assets'!AA:AA,"",0)</f>
        <v>321</v>
      </c>
      <c r="EC387" s="28" t="str">
        <f>_xlfn.XLOOKUP($C387,'[3]Active Customer Assets'!$D:$D,'[3]Active Customer Assets'!AB:AB,"",0)</f>
        <v>321</v>
      </c>
      <c r="ED387" s="28" t="str">
        <f>_xlfn.XLOOKUP($C387,'[3]Active Customer Assets'!$D:$D,'[3]Active Customer Assets'!AC:AC,"",0)</f>
        <v>321</v>
      </c>
      <c r="EE387" s="28" t="str">
        <f>_xlfn.XLOOKUP($C387,'[3]Active Customer Assets'!$D:$D,'[3]Active Customer Assets'!AD:AD,"",0)</f>
        <v>321</v>
      </c>
      <c r="EF387" s="28" t="str">
        <f>_xlfn.XLOOKUP($C387,'[3]Active Customer Assets'!$D:$D,'[3]Active Customer Assets'!AE:AE,"",0)</f>
        <v>-104</v>
      </c>
      <c r="EG387" s="28" t="str">
        <f>_xlfn.XLOOKUP($C387,'[3]Active Customer Assets'!$D:$D,'[3]Active Customer Assets'!AF:AF,"",0)</f>
        <v>731</v>
      </c>
      <c r="EH387" s="28" t="str">
        <f>_xlfn.XLOOKUP($C387,'[3]Active Customer Assets'!$D:$D,'[3]Active Customer Assets'!AG:AG,"",0)</f>
        <v>-104</v>
      </c>
      <c r="EI387" s="28" t="str">
        <f>_xlfn.XLOOKUP($C387,'[3]Active Customer Assets'!$D:$D,'[3]Active Customer Assets'!AH:AH,"",0)</f>
        <v>-104</v>
      </c>
      <c r="EJ387" s="21">
        <f>_xlfn.XLOOKUP($C387,'[3]Active Customer Assets'!$D:$D,'[3]Active Customer Assets'!AI:AI,"",0)</f>
        <v>4</v>
      </c>
      <c r="EK387" s="35" t="str">
        <f>[3]!tbl_DPSAC[[#This Row],[Unit Status]]</f>
        <v>Active</v>
      </c>
    </row>
    <row r="388" spans="1:141" x14ac:dyDescent="0.15">
      <c r="A388" s="11">
        <f>ROW(tbl_DPSAC[[#This Row],[Sl. No.]])-1</f>
        <v>387</v>
      </c>
      <c r="B388" s="12" t="s">
        <v>136</v>
      </c>
      <c r="C388" s="12" t="s">
        <v>2132</v>
      </c>
      <c r="D388" s="12" t="s">
        <v>333</v>
      </c>
      <c r="E388" s="12" t="s">
        <v>333</v>
      </c>
      <c r="F388" s="12" t="s">
        <v>161</v>
      </c>
      <c r="G388" s="13" t="s">
        <v>162</v>
      </c>
      <c r="H388" s="13" t="str">
        <f>_xlfn.XLOOKUP(C388,'[1]E&amp;DPSAC'!$K:$K,'[1]E&amp;DPSAC'!$E:$E,,0)</f>
        <v>PIPARWAR</v>
      </c>
      <c r="I388" s="13"/>
      <c r="J388" s="13">
        <v>9308689717</v>
      </c>
      <c r="K388" s="13">
        <v>7541869555</v>
      </c>
      <c r="L388" s="12" t="str">
        <f t="shared" ca="1" si="152"/>
        <v>Non - Warranty</v>
      </c>
      <c r="M388" s="14">
        <v>45341</v>
      </c>
      <c r="N388" s="15">
        <v>24</v>
      </c>
      <c r="O388" s="14">
        <f t="shared" si="149"/>
        <v>46081</v>
      </c>
      <c r="P388" s="11" t="s">
        <v>213</v>
      </c>
      <c r="Q388" s="19" t="str">
        <f>_xlfn.XLOOKUP(C388,'[2]Sch Calls'!$R:$R,'[2]Sch Calls'!$F:$F,"",0)</f>
        <v>CC-01977692</v>
      </c>
      <c r="R388" s="18">
        <f>_xlfn.XLOOKUP(C388,'[2]Sch Calls'!$R:$R,'[2]Sch Calls'!$A:$A,"",0)</f>
        <v>46067.542071759301</v>
      </c>
      <c r="S388" s="17">
        <f>_xlfn.XLOOKUP(C388,'[2]Sch Calls'!$R:$R,'[2]Sch Calls'!$B:$B,"",0)</f>
        <v>2810</v>
      </c>
      <c r="T388" s="18">
        <f>_xlfn.XLOOKUP(C388,'[1]E&amp;DPSAC'!$K:$K,'[1]E&amp;DPSAC'!$W:$W,"",0)</f>
        <v>45904</v>
      </c>
      <c r="U388" s="17">
        <f>_xlfn.XLOOKUP(C388,'[1]E&amp;DPSAC'!$K:$K,'[1]E&amp;DPSAC'!$Z:$Z,"",0)</f>
        <v>2192</v>
      </c>
      <c r="V388" s="17">
        <f>_xlfn.XLOOKUP(C388,'[2]1. All Calls'!$R:$R,'[2]1. All Calls'!$B:$B,"",0)</f>
        <v>2810</v>
      </c>
      <c r="W388" s="20">
        <f>_xlfn.XLOOKUP(C388,'[2]1. All Calls'!$R:$R,'[2]1. All Calls'!$A:$A,"",0)</f>
        <v>46067.542071759301</v>
      </c>
      <c r="X388" s="17" t="str">
        <f>_xlfn.XLOOKUP(C388,'[2]Sch Calls'!$R:$R,'[2]Sch Calls'!$AB:$AB,"",0)</f>
        <v>Attend the site for scheduled service so drain oil from the tank and drained oil from the cooler total 110 liters oil drain then change spin on oil filter 2 nos, oil filter 75 lpm 1 nos and ELGI air lube Plus oil 150 liters. Then start the unit found running ok.</v>
      </c>
      <c r="Y388" s="17">
        <f t="shared" si="153"/>
        <v>750</v>
      </c>
      <c r="Z388" s="17" t="str">
        <f t="shared" si="154"/>
        <v>Done</v>
      </c>
      <c r="AA388" s="21">
        <f t="shared" ca="1" si="155"/>
        <v>33.457928240699403</v>
      </c>
      <c r="AB388" s="21" t="str">
        <f t="shared" ca="1" si="156"/>
        <v>Done</v>
      </c>
      <c r="AC388" s="11">
        <f ca="1">tbl_DPSAC[[#This Row],[Current Month Due Count]]</f>
        <v>0</v>
      </c>
      <c r="AD388" s="11">
        <f ca="1">tbl_DPSAC[[#This Row],[Next Month Due2]]</f>
        <v>0</v>
      </c>
      <c r="AE388" s="11"/>
      <c r="AF388" s="11">
        <v>5</v>
      </c>
      <c r="AG388" s="17">
        <f t="shared" ca="1" si="157"/>
        <v>2977</v>
      </c>
      <c r="AH388" s="11" t="s">
        <v>2133</v>
      </c>
      <c r="AI388" s="11" t="s">
        <v>673</v>
      </c>
      <c r="AJ388" s="11" t="s">
        <v>2134</v>
      </c>
      <c r="AK388" s="11" t="s">
        <v>2135</v>
      </c>
      <c r="AL388" s="11" t="s">
        <v>2136</v>
      </c>
      <c r="AM388" s="11">
        <v>0</v>
      </c>
      <c r="AN388" s="11">
        <v>0</v>
      </c>
      <c r="AO388" s="11">
        <v>0</v>
      </c>
      <c r="AP388" s="11">
        <v>0</v>
      </c>
      <c r="AQ388" s="11">
        <v>0</v>
      </c>
      <c r="AR388" s="11">
        <v>0</v>
      </c>
      <c r="AS388" s="11">
        <v>0</v>
      </c>
      <c r="AT388" s="11">
        <v>0</v>
      </c>
      <c r="AU388" s="11">
        <v>0</v>
      </c>
      <c r="AV388" s="11">
        <v>0</v>
      </c>
      <c r="AW388" s="11">
        <v>0</v>
      </c>
      <c r="AX388" s="11" t="str">
        <f t="shared" ca="1" si="150"/>
        <v>No Service Dues</v>
      </c>
      <c r="AY388" s="17">
        <v>2810</v>
      </c>
      <c r="AZ388" s="22">
        <v>46067</v>
      </c>
      <c r="BA388" s="17" t="s">
        <v>2137</v>
      </c>
      <c r="BB388" s="17">
        <v>1510</v>
      </c>
      <c r="BC388" s="22">
        <v>45743</v>
      </c>
      <c r="BD388" s="17" t="s">
        <v>2138</v>
      </c>
      <c r="BE388" s="17">
        <v>2810</v>
      </c>
      <c r="BF388" s="22">
        <v>46067</v>
      </c>
      <c r="BG388" s="17" t="s">
        <v>2137</v>
      </c>
      <c r="BH388" s="17">
        <v>2810</v>
      </c>
      <c r="BI388" s="22">
        <v>46067</v>
      </c>
      <c r="BJ388" s="17" t="s">
        <v>2137</v>
      </c>
      <c r="BK388" s="17">
        <v>1510</v>
      </c>
      <c r="BL388" s="22">
        <v>45743</v>
      </c>
      <c r="BM388" s="17" t="s">
        <v>2138</v>
      </c>
      <c r="BN388" s="23">
        <f t="shared" si="158"/>
        <v>46247</v>
      </c>
      <c r="BO388" s="23">
        <f t="shared" si="159"/>
        <v>45923</v>
      </c>
      <c r="BP388" s="23">
        <f t="shared" si="160"/>
        <v>46247</v>
      </c>
      <c r="BQ388" s="23">
        <f t="shared" si="161"/>
        <v>46247</v>
      </c>
      <c r="BR388" s="23">
        <f t="shared" si="151"/>
        <v>45923</v>
      </c>
      <c r="BS388" s="24">
        <f t="shared" ca="1" si="162"/>
        <v>583</v>
      </c>
      <c r="BT388" s="25">
        <f t="shared" ca="1" si="163"/>
        <v>33</v>
      </c>
      <c r="BU388" s="25">
        <f t="shared" ca="1" si="164"/>
        <v>583</v>
      </c>
      <c r="BV388" s="25">
        <f t="shared" ca="1" si="165"/>
        <v>583</v>
      </c>
      <c r="BW388" s="25">
        <f t="shared" ca="1" si="166"/>
        <v>33</v>
      </c>
      <c r="BX388" s="26"/>
      <c r="BY388" s="11">
        <f t="shared" ca="1" si="167"/>
        <v>2</v>
      </c>
      <c r="BZ388" s="11">
        <f t="shared" ca="1" si="172"/>
        <v>0</v>
      </c>
      <c r="CA388" s="11">
        <f t="shared" ca="1" si="168"/>
        <v>0</v>
      </c>
      <c r="CB388" s="28">
        <f>_xlfn.XLOOKUP($C388,'[3]BIS Feb-26'!$C:$C,'[3]BIS Feb-26'!U:U,"",0)</f>
        <v>46066.770833333299</v>
      </c>
      <c r="CC388" s="28">
        <f>_xlfn.XLOOKUP($C388,'[3]BIS Feb-26'!$C:$C,'[3]BIS Feb-26'!V:V,"",0)</f>
        <v>46066.770833333299</v>
      </c>
      <c r="CD388" s="28">
        <f>_xlfn.XLOOKUP($C388,'[3]BIS Feb-26'!$C:$C,'[3]BIS Feb-26'!W:W,"",0)</f>
        <v>46066.770833333299</v>
      </c>
      <c r="CE388" s="28">
        <f>_xlfn.XLOOKUP($C388,'[3]BIS Feb-26'!$C:$C,'[3]BIS Feb-26'!X:X,"",0)</f>
        <v>46066.770833333299</v>
      </c>
      <c r="CF388" s="28">
        <f>_xlfn.XLOOKUP($C388,'[3]BIS Feb-26'!$C:$C,'[3]BIS Feb-26'!Y:Y,"",0)</f>
        <v>46066.770833333299</v>
      </c>
      <c r="CG388" s="28">
        <f>_xlfn.XLOOKUP($C388,'[3]BIS Feb-26'!$C:$C,'[3]BIS Feb-26'!Z:Z,"",0)</f>
        <v>45953.770833333299</v>
      </c>
      <c r="CH388" s="28">
        <f>_xlfn.XLOOKUP($C388,'[3]BIS Feb-26'!$C:$C,'[3]BIS Feb-26'!AA:AA,"",0)</f>
        <v>46066.770833333299</v>
      </c>
      <c r="CI388" s="28">
        <f>_xlfn.XLOOKUP($C388,'[3]BIS Feb-26'!$C:$C,'[3]BIS Feb-26'!AB:AB,"",0)</f>
        <v>45953.770833333299</v>
      </c>
      <c r="CJ388" s="28">
        <f>_xlfn.XLOOKUP($C388,'[3]BIS Feb-26'!$C:$C,'[3]BIS Feb-26'!AC:AC,"",0)</f>
        <v>45953.770833333299</v>
      </c>
      <c r="CK388" s="29" t="str">
        <f>_xlfn.XLOOKUP($C388,'[3]BIS Feb-26'!$C:$C,'[3]BIS Feb-26'!AD:AD,"",0)</f>
        <v>1500</v>
      </c>
      <c r="CL388" s="29" t="str">
        <f>_xlfn.XLOOKUP($C388,'[3]BIS Feb-26'!$C:$C,'[3]BIS Feb-26'!AE:AE,"",0)</f>
        <v>750</v>
      </c>
      <c r="CM388" s="29" t="str">
        <f>_xlfn.XLOOKUP($C388,'[3]BIS Feb-26'!$C:$C,'[3]BIS Feb-26'!AF:AF,"",0)</f>
        <v>500</v>
      </c>
      <c r="CN388" s="29" t="str">
        <f>_xlfn.XLOOKUP($C388,'[3]BIS Feb-26'!$C:$C,'[3]BIS Feb-26'!AG:AG,"",0)</f>
        <v>750</v>
      </c>
      <c r="CO388" s="29" t="str">
        <f>_xlfn.XLOOKUP($C388,'[3]BIS Feb-26'!$C:$C,'[3]BIS Feb-26'!AH:AH,"",0)</f>
        <v>750</v>
      </c>
      <c r="CP388" s="29" t="str">
        <f>_xlfn.XLOOKUP($C388,'[3]BIS Feb-26'!$C:$C,'[3]BIS Feb-26'!AI:AI,"",0)</f>
        <v>350</v>
      </c>
      <c r="CQ388" s="29" t="str">
        <f>_xlfn.XLOOKUP($C388,'[3]BIS Feb-26'!$C:$C,'[3]BIS Feb-26'!AJ:AJ,"",0)</f>
        <v>1000</v>
      </c>
      <c r="CR388" s="29" t="str">
        <f>_xlfn.XLOOKUP($C388,'[3]BIS Feb-26'!$C:$C,'[3]BIS Feb-26'!AK:AK,"",0)</f>
        <v>350</v>
      </c>
      <c r="CS388" s="29" t="str">
        <f>_xlfn.XLOOKUP($C388,'[3]BIS Feb-26'!$C:$C,'[3]BIS Feb-26'!AL:AL,"",0)</f>
        <v>350</v>
      </c>
      <c r="CT388" s="29">
        <f>_xlfn.XLOOKUP($C388,'[3]BIS Feb-26'!$C:$C,'[3]BIS Feb-26'!AM:AM,"",0)</f>
        <v>4</v>
      </c>
      <c r="CU388" s="28">
        <f>_xlfn.XLOOKUP($C388,'[3]BIS Feb-26'!$C:$C,'[3]BIS Feb-26'!AN:AN,"",0)</f>
        <v>46246</v>
      </c>
      <c r="CV388" s="28">
        <f>_xlfn.XLOOKUP($C388,'[3]BIS Feb-26'!$C:$C,'[3]BIS Feb-26'!AO:AO,"",0)</f>
        <v>46246</v>
      </c>
      <c r="CW388" s="28">
        <f>_xlfn.XLOOKUP($C388,'[3]BIS Feb-26'!$C:$C,'[3]BIS Feb-26'!AP:AP,"",0)</f>
        <v>46192</v>
      </c>
      <c r="CX388" s="28">
        <f>_xlfn.XLOOKUP($C388,'[3]BIS Feb-26'!$C:$C,'[3]BIS Feb-26'!AQ:AQ,"",0)</f>
        <v>46246</v>
      </c>
      <c r="CY388" s="28">
        <f>_xlfn.XLOOKUP($C388,'[3]BIS Feb-26'!$C:$C,'[3]BIS Feb-26'!AR:AR,"",0)</f>
        <v>46246</v>
      </c>
      <c r="CZ388" s="28">
        <f>_xlfn.XLOOKUP($C388,'[3]BIS Feb-26'!$C:$C,'[3]BIS Feb-26'!AS:AS,"",0)</f>
        <v>46154</v>
      </c>
      <c r="DA388" s="28">
        <f>_xlfn.XLOOKUP($C388,'[3]BIS Feb-26'!$C:$C,'[3]BIS Feb-26'!AT:AT,"",0)</f>
        <v>46317</v>
      </c>
      <c r="DB388" s="28">
        <f>_xlfn.XLOOKUP($C388,'[3]BIS Feb-26'!$C:$C,'[3]BIS Feb-26'!AU:AU,"",0)</f>
        <v>46133</v>
      </c>
      <c r="DC388" s="28">
        <f>_xlfn.XLOOKUP($C388,'[3]BIS Feb-26'!$C:$C,'[3]BIS Feb-26'!AV:AV,"",0)</f>
        <v>46154</v>
      </c>
      <c r="DD388" s="11">
        <f>_xlfn.XLOOKUP($C388,'[3]BIS Feb-26'!$C:$C,'[3]BIS Feb-26'!AW:AW,"",0)</f>
        <v>0</v>
      </c>
      <c r="DE388" s="11">
        <f>_xlfn.XLOOKUP($C388,'[3]BIS Feb-26'!$C:$C,'[3]BIS Feb-26'!AX:AX,"",0)</f>
        <v>0</v>
      </c>
      <c r="DF388" s="11">
        <f>_xlfn.XLOOKUP($C388,'[3]BIS Feb-26'!$C:$C,'[3]BIS Feb-26'!AY:AY,"",0)</f>
        <v>0</v>
      </c>
      <c r="DG388" s="11">
        <f t="shared" ca="1" si="169"/>
        <v>0</v>
      </c>
      <c r="DH388" s="11">
        <f t="shared" ca="1" si="170"/>
        <v>0</v>
      </c>
      <c r="DI388" s="11">
        <f t="shared" ca="1" si="171"/>
        <v>1</v>
      </c>
      <c r="DJ388" s="11" t="str">
        <f>_xlfn.XLOOKUP($C388,'[3]Active Customer Assets'!$D:$D,'[3]Active Customer Assets'!I:I,"",0)</f>
        <v>B (Below 100% potential spares purchased)</v>
      </c>
      <c r="DK388" s="28">
        <f>_xlfn.XLOOKUP($C388,'[3]Active Customer Assets'!$D:$D,'[3]Active Customer Assets'!J:J,"",0)</f>
        <v>45341.690972222197</v>
      </c>
      <c r="DL388" s="28">
        <f>_xlfn.XLOOKUP($C388,'[3]Active Customer Assets'!$D:$D,'[3]Active Customer Assets'!K:K,"",0)</f>
        <v>45303.229166666701</v>
      </c>
      <c r="DM388" s="28">
        <f>_xlfn.XLOOKUP($C388,'[3]Active Customer Assets'!$D:$D,'[3]Active Customer Assets'!L:L,"",0)</f>
        <v>46067.580532407403</v>
      </c>
      <c r="DN388" s="21">
        <f>_xlfn.XLOOKUP($C388,'[3]Active Customer Assets'!$D:$D,'[3]Active Customer Assets'!M:M,"",0)</f>
        <v>2810</v>
      </c>
      <c r="DO388" s="28">
        <f>_xlfn.XLOOKUP($C388,'[3]Active Customer Assets'!$D:$D,'[3]Active Customer Assets'!N:N,"",0)</f>
        <v>0</v>
      </c>
      <c r="DP388" s="28">
        <f>_xlfn.XLOOKUP($C388,'[3]Active Customer Assets'!$D:$D,'[3]Active Customer Assets'!O:O,"",0)</f>
        <v>0</v>
      </c>
      <c r="DQ388" s="28" t="str">
        <f>_xlfn.XLOOKUP($C388,'[3]Active Customer Assets'!$D:$D,'[3]Active Customer Assets'!P:P,"",0)</f>
        <v>Air lube Plus</v>
      </c>
      <c r="DR388" s="28">
        <f>_xlfn.XLOOKUP($C388,'[3]Active Customer Assets'!$D:$D,'[3]Active Customer Assets'!Q:Q,"",0)</f>
        <v>46067</v>
      </c>
      <c r="DS388" s="28">
        <f>_xlfn.XLOOKUP($C388,'[3]Active Customer Assets'!$D:$D,'[3]Active Customer Assets'!R:R,"",0)</f>
        <v>46067</v>
      </c>
      <c r="DT388" s="28">
        <f>_xlfn.XLOOKUP($C388,'[3]Active Customer Assets'!$D:$D,'[3]Active Customer Assets'!S:S,"",0)</f>
        <v>46067</v>
      </c>
      <c r="DU388" s="28">
        <f>_xlfn.XLOOKUP($C388,'[3]Active Customer Assets'!$D:$D,'[3]Active Customer Assets'!T:T,"",0)</f>
        <v>46067</v>
      </c>
      <c r="DV388" s="28">
        <f>_xlfn.XLOOKUP($C388,'[3]Active Customer Assets'!$D:$D,'[3]Active Customer Assets'!U:U,"",0)</f>
        <v>46067</v>
      </c>
      <c r="DW388" s="28">
        <f>_xlfn.XLOOKUP($C388,'[3]Active Customer Assets'!$D:$D,'[3]Active Customer Assets'!V:V,"",0)</f>
        <v>45954</v>
      </c>
      <c r="DX388" s="28">
        <f>_xlfn.XLOOKUP($C388,'[3]Active Customer Assets'!$D:$D,'[3]Active Customer Assets'!W:W,"",0)</f>
        <v>46067</v>
      </c>
      <c r="DY388" s="28">
        <f>_xlfn.XLOOKUP($C388,'[3]Active Customer Assets'!$D:$D,'[3]Active Customer Assets'!X:X,"",0)</f>
        <v>45954</v>
      </c>
      <c r="DZ388" s="28">
        <f>_xlfn.XLOOKUP($C388,'[3]Active Customer Assets'!$D:$D,'[3]Active Customer Assets'!Y:Y,"",0)</f>
        <v>45954</v>
      </c>
      <c r="EA388" s="28" t="str">
        <f>_xlfn.XLOOKUP($C388,'[3]Active Customer Assets'!$D:$D,'[3]Active Customer Assets'!Z:Z,"",0)</f>
        <v>1500</v>
      </c>
      <c r="EB388" s="28" t="str">
        <f>_xlfn.XLOOKUP($C388,'[3]Active Customer Assets'!$D:$D,'[3]Active Customer Assets'!AA:AA,"",0)</f>
        <v>750</v>
      </c>
      <c r="EC388" s="28" t="str">
        <f>_xlfn.XLOOKUP($C388,'[3]Active Customer Assets'!$D:$D,'[3]Active Customer Assets'!AB:AB,"",0)</f>
        <v>500</v>
      </c>
      <c r="ED388" s="28" t="str">
        <f>_xlfn.XLOOKUP($C388,'[3]Active Customer Assets'!$D:$D,'[3]Active Customer Assets'!AC:AC,"",0)</f>
        <v>750</v>
      </c>
      <c r="EE388" s="28" t="str">
        <f>_xlfn.XLOOKUP($C388,'[3]Active Customer Assets'!$D:$D,'[3]Active Customer Assets'!AD:AD,"",0)</f>
        <v>750</v>
      </c>
      <c r="EF388" s="28" t="str">
        <f>_xlfn.XLOOKUP($C388,'[3]Active Customer Assets'!$D:$D,'[3]Active Customer Assets'!AE:AE,"",0)</f>
        <v>350</v>
      </c>
      <c r="EG388" s="28" t="str">
        <f>_xlfn.XLOOKUP($C388,'[3]Active Customer Assets'!$D:$D,'[3]Active Customer Assets'!AF:AF,"",0)</f>
        <v>1000</v>
      </c>
      <c r="EH388" s="28" t="str">
        <f>_xlfn.XLOOKUP($C388,'[3]Active Customer Assets'!$D:$D,'[3]Active Customer Assets'!AG:AG,"",0)</f>
        <v>350</v>
      </c>
      <c r="EI388" s="28" t="str">
        <f>_xlfn.XLOOKUP($C388,'[3]Active Customer Assets'!$D:$D,'[3]Active Customer Assets'!AH:AH,"",0)</f>
        <v>350</v>
      </c>
      <c r="EJ388" s="21">
        <f>_xlfn.XLOOKUP($C388,'[3]Active Customer Assets'!$D:$D,'[3]Active Customer Assets'!AI:AI,"",0)</f>
        <v>4</v>
      </c>
      <c r="EK388" s="35" t="str">
        <f>[3]!tbl_DPSAC[[#This Row],[Unit Status]]</f>
        <v>Active</v>
      </c>
    </row>
    <row r="389" spans="1:141" x14ac:dyDescent="0.15">
      <c r="A389" s="11">
        <f>ROW(tbl_DPSAC[[#This Row],[Sl. No.]])-1</f>
        <v>388</v>
      </c>
      <c r="B389" s="12" t="s">
        <v>136</v>
      </c>
      <c r="C389" s="12" t="s">
        <v>2139</v>
      </c>
      <c r="D389" s="12" t="s">
        <v>1408</v>
      </c>
      <c r="E389" s="12" t="s">
        <v>333</v>
      </c>
      <c r="F389" s="12" t="s">
        <v>140</v>
      </c>
      <c r="G389" s="13" t="s">
        <v>2140</v>
      </c>
      <c r="H389" s="13" t="str">
        <f>_xlfn.XLOOKUP(C389,'[1]E&amp;DPSAC'!$K:$K,'[1]E&amp;DPSAC'!$E:$E,,0)</f>
        <v>PAKURIA</v>
      </c>
      <c r="I389" s="13"/>
      <c r="J389" s="13">
        <v>9631517109</v>
      </c>
      <c r="K389" s="13">
        <v>9631517109</v>
      </c>
      <c r="L389" s="12" t="str">
        <f t="shared" ca="1" si="152"/>
        <v>Non - Warranty</v>
      </c>
      <c r="M389" s="14">
        <v>40933</v>
      </c>
      <c r="N389" s="15">
        <v>36</v>
      </c>
      <c r="O389" s="14">
        <f t="shared" si="149"/>
        <v>42035</v>
      </c>
      <c r="P389" s="11" t="s">
        <v>715</v>
      </c>
      <c r="Q389" s="19" t="str">
        <f>_xlfn.XLOOKUP(C389,'[2]Sch Calls'!$R:$R,'[2]Sch Calls'!$F:$F,"",0)</f>
        <v>CC-01278460</v>
      </c>
      <c r="R389" s="18">
        <f>_xlfn.XLOOKUP(C389,'[2]Sch Calls'!$R:$R,'[2]Sch Calls'!$A:$A,"",0)</f>
        <v>45428.503379629597</v>
      </c>
      <c r="S389" s="17">
        <f>_xlfn.XLOOKUP(C389,'[2]Sch Calls'!$R:$R,'[2]Sch Calls'!$B:$B,"",0)</f>
        <v>3041</v>
      </c>
      <c r="T389" s="18">
        <f>_xlfn.XLOOKUP(C389,'[1]E&amp;DPSAC'!$K:$K,'[1]E&amp;DPSAC'!$W:$W,"",0)</f>
        <v>45435</v>
      </c>
      <c r="U389" s="17">
        <f>_xlfn.XLOOKUP(C389,'[1]E&amp;DPSAC'!$K:$K,'[1]E&amp;DPSAC'!$Z:$Z,"",0)</f>
        <v>0</v>
      </c>
      <c r="V389" s="17">
        <f>_xlfn.XLOOKUP(C389,'[2]1. All Calls'!$R:$R,'[2]1. All Calls'!$B:$B,"",0)</f>
        <v>5500</v>
      </c>
      <c r="W389" s="20">
        <f>_xlfn.XLOOKUP(C389,'[2]1. All Calls'!$R:$R,'[2]1. All Calls'!$A:$A,"",0)</f>
        <v>45941.540972222225</v>
      </c>
      <c r="X389" s="17" t="str">
        <f>_xlfn.XLOOKUP(C389,'[2]Sch Calls'!$R:$R,'[2]Sch Calls'!$AB:$AB,"",0)</f>
        <v>Attend the site for schedule service so drain oil from cooler and drain oil from tank total 38 liter oil drain then Change air filter for compressor and engine both side then change oil filter, change air oil separator, Change BDV KIT, MPV kit, ARV kit, actuator kit, thermal valve kit and oil 40 liter then start the unit found running ok.</v>
      </c>
      <c r="Y389" s="17">
        <f t="shared" si="153"/>
        <v>-1709</v>
      </c>
      <c r="Z389" s="17" t="str">
        <f t="shared" si="154"/>
        <v>Due</v>
      </c>
      <c r="AA389" s="21">
        <f t="shared" ca="1" si="155"/>
        <v>672.49662037040252</v>
      </c>
      <c r="AB389" s="21" t="str">
        <f t="shared" ca="1" si="156"/>
        <v>Due</v>
      </c>
      <c r="AC389" s="11">
        <f ca="1">tbl_DPSAC[[#This Row],[Current Month Due Count]]</f>
        <v>0</v>
      </c>
      <c r="AD389" s="11">
        <f ca="1">tbl_DPSAC[[#This Row],[Next Month Due2]]</f>
        <v>0</v>
      </c>
      <c r="AE389" s="11"/>
      <c r="AF389" s="11">
        <v>5</v>
      </c>
      <c r="AG389" s="17">
        <f t="shared" ca="1" si="157"/>
        <v>6297</v>
      </c>
      <c r="AH389" s="11" t="s">
        <v>2117</v>
      </c>
      <c r="AI389" s="11">
        <v>0</v>
      </c>
      <c r="AJ389" s="11">
        <v>0</v>
      </c>
      <c r="AK389" s="11">
        <v>0</v>
      </c>
      <c r="AL389" s="11">
        <v>0</v>
      </c>
      <c r="AM389" s="11">
        <v>0</v>
      </c>
      <c r="AN389" s="11" t="s">
        <v>2141</v>
      </c>
      <c r="AO389" s="11">
        <v>0</v>
      </c>
      <c r="AP389" s="11">
        <v>0</v>
      </c>
      <c r="AQ389" s="11">
        <v>0</v>
      </c>
      <c r="AR389" s="11">
        <v>0</v>
      </c>
      <c r="AS389" s="11">
        <v>0</v>
      </c>
      <c r="AT389" s="11">
        <v>0</v>
      </c>
      <c r="AU389" s="11">
        <v>0</v>
      </c>
      <c r="AV389" s="11">
        <v>0</v>
      </c>
      <c r="AW389" s="11">
        <v>0</v>
      </c>
      <c r="AX389" s="11" t="str">
        <f t="shared" ca="1" si="150"/>
        <v>5 Service Due</v>
      </c>
      <c r="AY389" s="17">
        <v>3041</v>
      </c>
      <c r="AZ389" s="22">
        <v>45429</v>
      </c>
      <c r="BA389" s="17" t="s">
        <v>2142</v>
      </c>
      <c r="BB389" s="17">
        <v>3041</v>
      </c>
      <c r="BC389" s="22">
        <v>45429</v>
      </c>
      <c r="BD389" s="17" t="s">
        <v>2142</v>
      </c>
      <c r="BE389" s="17">
        <v>3041</v>
      </c>
      <c r="BF389" s="22">
        <v>45429</v>
      </c>
      <c r="BG389" s="17" t="s">
        <v>2142</v>
      </c>
      <c r="BH389" s="17">
        <v>3041</v>
      </c>
      <c r="BI389" s="22">
        <v>45429</v>
      </c>
      <c r="BJ389" s="17" t="s">
        <v>2142</v>
      </c>
      <c r="BK389" s="17">
        <v>3041</v>
      </c>
      <c r="BL389" s="22">
        <v>45429</v>
      </c>
      <c r="BM389" s="17" t="s">
        <v>2142</v>
      </c>
      <c r="BN389" s="23">
        <f t="shared" si="158"/>
        <v>45609</v>
      </c>
      <c r="BO389" s="23">
        <f t="shared" si="159"/>
        <v>45609</v>
      </c>
      <c r="BP389" s="23">
        <f t="shared" si="160"/>
        <v>45609</v>
      </c>
      <c r="BQ389" s="23">
        <f t="shared" si="161"/>
        <v>45609</v>
      </c>
      <c r="BR389" s="23">
        <f t="shared" si="151"/>
        <v>45609</v>
      </c>
      <c r="BS389" s="24">
        <f t="shared" ca="1" si="162"/>
        <v>-2506</v>
      </c>
      <c r="BT389" s="25">
        <f t="shared" ca="1" si="163"/>
        <v>-1756</v>
      </c>
      <c r="BU389" s="25">
        <f t="shared" ca="1" si="164"/>
        <v>-2506</v>
      </c>
      <c r="BV389" s="25">
        <f t="shared" ca="1" si="165"/>
        <v>-2506</v>
      </c>
      <c r="BW389" s="25">
        <f t="shared" ca="1" si="166"/>
        <v>-1756</v>
      </c>
      <c r="BX389" s="26"/>
      <c r="BY389" s="11">
        <f t="shared" ca="1" si="167"/>
        <v>5</v>
      </c>
      <c r="BZ389" s="11">
        <f t="shared" ca="1" si="172"/>
        <v>0</v>
      </c>
      <c r="CA389" s="11">
        <f t="shared" ca="1" si="168"/>
        <v>0</v>
      </c>
      <c r="CB389" s="28" t="str">
        <f>_xlfn.XLOOKUP($C389,'[3]BIS Feb-26'!$C:$C,'[3]BIS Feb-26'!U:U,"",0)</f>
        <v/>
      </c>
      <c r="CC389" s="28" t="str">
        <f>_xlfn.XLOOKUP($C389,'[3]BIS Feb-26'!$C:$C,'[3]BIS Feb-26'!V:V,"",0)</f>
        <v/>
      </c>
      <c r="CD389" s="28" t="str">
        <f>_xlfn.XLOOKUP($C389,'[3]BIS Feb-26'!$C:$C,'[3]BIS Feb-26'!W:W,"",0)</f>
        <v/>
      </c>
      <c r="CE389" s="28" t="str">
        <f>_xlfn.XLOOKUP($C389,'[3]BIS Feb-26'!$C:$C,'[3]BIS Feb-26'!X:X,"",0)</f>
        <v/>
      </c>
      <c r="CF389" s="28" t="str">
        <f>_xlfn.XLOOKUP($C389,'[3]BIS Feb-26'!$C:$C,'[3]BIS Feb-26'!Y:Y,"",0)</f>
        <v/>
      </c>
      <c r="CG389" s="28" t="str">
        <f>_xlfn.XLOOKUP($C389,'[3]BIS Feb-26'!$C:$C,'[3]BIS Feb-26'!Z:Z,"",0)</f>
        <v/>
      </c>
      <c r="CH389" s="28" t="str">
        <f>_xlfn.XLOOKUP($C389,'[3]BIS Feb-26'!$C:$C,'[3]BIS Feb-26'!AA:AA,"",0)</f>
        <v/>
      </c>
      <c r="CI389" s="28" t="str">
        <f>_xlfn.XLOOKUP($C389,'[3]BIS Feb-26'!$C:$C,'[3]BIS Feb-26'!AB:AB,"",0)</f>
        <v/>
      </c>
      <c r="CJ389" s="28" t="str">
        <f>_xlfn.XLOOKUP($C389,'[3]BIS Feb-26'!$C:$C,'[3]BIS Feb-26'!AC:AC,"",0)</f>
        <v/>
      </c>
      <c r="CK389" s="29" t="str">
        <f>_xlfn.XLOOKUP($C389,'[3]BIS Feb-26'!$C:$C,'[3]BIS Feb-26'!AD:AD,"",0)</f>
        <v/>
      </c>
      <c r="CL389" s="29" t="str">
        <f>_xlfn.XLOOKUP($C389,'[3]BIS Feb-26'!$C:$C,'[3]BIS Feb-26'!AE:AE,"",0)</f>
        <v/>
      </c>
      <c r="CM389" s="29" t="str">
        <f>_xlfn.XLOOKUP($C389,'[3]BIS Feb-26'!$C:$C,'[3]BIS Feb-26'!AF:AF,"",0)</f>
        <v/>
      </c>
      <c r="CN389" s="29" t="str">
        <f>_xlfn.XLOOKUP($C389,'[3]BIS Feb-26'!$C:$C,'[3]BIS Feb-26'!AG:AG,"",0)</f>
        <v/>
      </c>
      <c r="CO389" s="29" t="str">
        <f>_xlfn.XLOOKUP($C389,'[3]BIS Feb-26'!$C:$C,'[3]BIS Feb-26'!AH:AH,"",0)</f>
        <v/>
      </c>
      <c r="CP389" s="29" t="str">
        <f>_xlfn.XLOOKUP($C389,'[3]BIS Feb-26'!$C:$C,'[3]BIS Feb-26'!AI:AI,"",0)</f>
        <v/>
      </c>
      <c r="CQ389" s="29" t="str">
        <f>_xlfn.XLOOKUP($C389,'[3]BIS Feb-26'!$C:$C,'[3]BIS Feb-26'!AJ:AJ,"",0)</f>
        <v/>
      </c>
      <c r="CR389" s="29" t="str">
        <f>_xlfn.XLOOKUP($C389,'[3]BIS Feb-26'!$C:$C,'[3]BIS Feb-26'!AK:AK,"",0)</f>
        <v/>
      </c>
      <c r="CS389" s="29" t="str">
        <f>_xlfn.XLOOKUP($C389,'[3]BIS Feb-26'!$C:$C,'[3]BIS Feb-26'!AL:AL,"",0)</f>
        <v/>
      </c>
      <c r="CT389" s="29" t="str">
        <f>_xlfn.XLOOKUP($C389,'[3]BIS Feb-26'!$C:$C,'[3]BIS Feb-26'!AM:AM,"",0)</f>
        <v/>
      </c>
      <c r="CU389" s="28" t="str">
        <f>_xlfn.XLOOKUP($C389,'[3]BIS Feb-26'!$C:$C,'[3]BIS Feb-26'!AN:AN,"",0)</f>
        <v/>
      </c>
      <c r="CV389" s="28" t="str">
        <f>_xlfn.XLOOKUP($C389,'[3]BIS Feb-26'!$C:$C,'[3]BIS Feb-26'!AO:AO,"",0)</f>
        <v/>
      </c>
      <c r="CW389" s="28" t="str">
        <f>_xlfn.XLOOKUP($C389,'[3]BIS Feb-26'!$C:$C,'[3]BIS Feb-26'!AP:AP,"",0)</f>
        <v/>
      </c>
      <c r="CX389" s="28" t="str">
        <f>_xlfn.XLOOKUP($C389,'[3]BIS Feb-26'!$C:$C,'[3]BIS Feb-26'!AQ:AQ,"",0)</f>
        <v/>
      </c>
      <c r="CY389" s="28" t="str">
        <f>_xlfn.XLOOKUP($C389,'[3]BIS Feb-26'!$C:$C,'[3]BIS Feb-26'!AR:AR,"",0)</f>
        <v/>
      </c>
      <c r="CZ389" s="28" t="str">
        <f>_xlfn.XLOOKUP($C389,'[3]BIS Feb-26'!$C:$C,'[3]BIS Feb-26'!AS:AS,"",0)</f>
        <v/>
      </c>
      <c r="DA389" s="28" t="str">
        <f>_xlfn.XLOOKUP($C389,'[3]BIS Feb-26'!$C:$C,'[3]BIS Feb-26'!AT:AT,"",0)</f>
        <v/>
      </c>
      <c r="DB389" s="28" t="str">
        <f>_xlfn.XLOOKUP($C389,'[3]BIS Feb-26'!$C:$C,'[3]BIS Feb-26'!AU:AU,"",0)</f>
        <v/>
      </c>
      <c r="DC389" s="28" t="str">
        <f>_xlfn.XLOOKUP($C389,'[3]BIS Feb-26'!$C:$C,'[3]BIS Feb-26'!AV:AV,"",0)</f>
        <v/>
      </c>
      <c r="DD389" s="11" t="str">
        <f>_xlfn.XLOOKUP($C389,'[3]BIS Feb-26'!$C:$C,'[3]BIS Feb-26'!AW:AW,"",0)</f>
        <v/>
      </c>
      <c r="DE389" s="11" t="str">
        <f>_xlfn.XLOOKUP($C389,'[3]BIS Feb-26'!$C:$C,'[3]BIS Feb-26'!AX:AX,"",0)</f>
        <v/>
      </c>
      <c r="DF389" s="11" t="str">
        <f>_xlfn.XLOOKUP($C389,'[3]BIS Feb-26'!$C:$C,'[3]BIS Feb-26'!AY:AY,"",0)</f>
        <v/>
      </c>
      <c r="DG389" s="11">
        <f t="shared" ca="1" si="169"/>
        <v>0</v>
      </c>
      <c r="DH389" s="11">
        <f t="shared" ca="1" si="170"/>
        <v>0</v>
      </c>
      <c r="DI389" s="11">
        <f t="shared" ca="1" si="171"/>
        <v>0</v>
      </c>
      <c r="DJ389" s="11" t="str">
        <f>_xlfn.XLOOKUP($C389,'[3]Active Customer Assets'!$D:$D,'[3]Active Customer Assets'!I:I,"",0)</f>
        <v>D (Compressor scrapped/ Company shut)</v>
      </c>
      <c r="DK389" s="28">
        <f>_xlfn.XLOOKUP($C389,'[3]Active Customer Assets'!$D:$D,'[3]Active Customer Assets'!J:J,"",0)</f>
        <v>40933</v>
      </c>
      <c r="DL389" s="28">
        <f>_xlfn.XLOOKUP($C389,'[3]Active Customer Assets'!$D:$D,'[3]Active Customer Assets'!K:K,"",0)</f>
        <v>40906</v>
      </c>
      <c r="DM389" s="28">
        <f>_xlfn.XLOOKUP($C389,'[3]Active Customer Assets'!$D:$D,'[3]Active Customer Assets'!L:L,"",0)</f>
        <v>45941.541921296302</v>
      </c>
      <c r="DN389" s="21">
        <f>_xlfn.XLOOKUP($C389,'[3]Active Customer Assets'!$D:$D,'[3]Active Customer Assets'!M:M,"",0)</f>
        <v>5500</v>
      </c>
      <c r="DO389" s="28">
        <f>_xlfn.XLOOKUP($C389,'[3]Active Customer Assets'!$D:$D,'[3]Active Customer Assets'!N:N,"",0)</f>
        <v>0</v>
      </c>
      <c r="DP389" s="28">
        <f>_xlfn.XLOOKUP($C389,'[3]Active Customer Assets'!$D:$D,'[3]Active Customer Assets'!O:O,"",0)</f>
        <v>0</v>
      </c>
      <c r="DQ389" s="28" t="str">
        <f>_xlfn.XLOOKUP($C389,'[3]Active Customer Assets'!$D:$D,'[3]Active Customer Assets'!P:P,"",0)</f>
        <v>Air lube Plus</v>
      </c>
      <c r="DR389" s="28">
        <f>_xlfn.XLOOKUP($C389,'[3]Active Customer Assets'!$D:$D,'[3]Active Customer Assets'!Q:Q,"",0)</f>
        <v>45429</v>
      </c>
      <c r="DS389" s="28">
        <f>_xlfn.XLOOKUP($C389,'[3]Active Customer Assets'!$D:$D,'[3]Active Customer Assets'!R:R,"",0)</f>
        <v>45429</v>
      </c>
      <c r="DT389" s="28">
        <f>_xlfn.XLOOKUP($C389,'[3]Active Customer Assets'!$D:$D,'[3]Active Customer Assets'!S:S,"",0)</f>
        <v>45428</v>
      </c>
      <c r="DU389" s="28">
        <f>_xlfn.XLOOKUP($C389,'[3]Active Customer Assets'!$D:$D,'[3]Active Customer Assets'!T:T,"",0)</f>
        <v>45428</v>
      </c>
      <c r="DV389" s="28">
        <f>_xlfn.XLOOKUP($C389,'[3]Active Customer Assets'!$D:$D,'[3]Active Customer Assets'!U:U,"",0)</f>
        <v>45429</v>
      </c>
      <c r="DW389" s="28">
        <f>_xlfn.XLOOKUP($C389,'[3]Active Customer Assets'!$D:$D,'[3]Active Customer Assets'!V:V,"",0)</f>
        <v>45428</v>
      </c>
      <c r="DX389" s="28">
        <f>_xlfn.XLOOKUP($C389,'[3]Active Customer Assets'!$D:$D,'[3]Active Customer Assets'!W:W,"",0)</f>
        <v>45428</v>
      </c>
      <c r="DY389" s="28">
        <f>_xlfn.XLOOKUP($C389,'[3]Active Customer Assets'!$D:$D,'[3]Active Customer Assets'!X:X,"",0)</f>
        <v>45428</v>
      </c>
      <c r="DZ389" s="28">
        <f>_xlfn.XLOOKUP($C389,'[3]Active Customer Assets'!$D:$D,'[3]Active Customer Assets'!Y:Y,"",0)</f>
        <v>45428</v>
      </c>
      <c r="EA389" s="28" t="str">
        <f>_xlfn.XLOOKUP($C389,'[3]Active Customer Assets'!$D:$D,'[3]Active Customer Assets'!Z:Z,"",0)</f>
        <v>560</v>
      </c>
      <c r="EB389" s="28" t="str">
        <f>_xlfn.XLOOKUP($C389,'[3]Active Customer Assets'!$D:$D,'[3]Active Customer Assets'!AA:AA,"",0)</f>
        <v>560</v>
      </c>
      <c r="EC389" s="28" t="str">
        <f>_xlfn.XLOOKUP($C389,'[3]Active Customer Assets'!$D:$D,'[3]Active Customer Assets'!AB:AB,"",0)</f>
        <v>560</v>
      </c>
      <c r="ED389" s="28" t="str">
        <f>_xlfn.XLOOKUP($C389,'[3]Active Customer Assets'!$D:$D,'[3]Active Customer Assets'!AC:AC,"",0)</f>
        <v>560</v>
      </c>
      <c r="EE389" s="28" t="str">
        <f>_xlfn.XLOOKUP($C389,'[3]Active Customer Assets'!$D:$D,'[3]Active Customer Assets'!AD:AD,"",0)</f>
        <v>560</v>
      </c>
      <c r="EF389" s="28" t="str">
        <f>_xlfn.XLOOKUP($C389,'[3]Active Customer Assets'!$D:$D,'[3]Active Customer Assets'!AE:AE,"",0)</f>
        <v>760</v>
      </c>
      <c r="EG389" s="28" t="str">
        <f>_xlfn.XLOOKUP($C389,'[3]Active Customer Assets'!$D:$D,'[3]Active Customer Assets'!AF:AF,"",0)</f>
        <v>1000</v>
      </c>
      <c r="EH389" s="28" t="str">
        <f>_xlfn.XLOOKUP($C389,'[3]Active Customer Assets'!$D:$D,'[3]Active Customer Assets'!AG:AG,"",0)</f>
        <v>760</v>
      </c>
      <c r="EI389" s="28" t="str">
        <f>_xlfn.XLOOKUP($C389,'[3]Active Customer Assets'!$D:$D,'[3]Active Customer Assets'!AH:AH,"",0)</f>
        <v>760</v>
      </c>
      <c r="EJ389" s="21">
        <f>_xlfn.XLOOKUP($C389,'[3]Active Customer Assets'!$D:$D,'[3]Active Customer Assets'!AI:AI,"",0)</f>
        <v>5</v>
      </c>
      <c r="EK389" s="35" t="str">
        <f>[3]!tbl_DPSAC[[#This Row],[Unit Status]]</f>
        <v>Scraped</v>
      </c>
    </row>
    <row r="390" spans="1:141" x14ac:dyDescent="0.15">
      <c r="A390" s="11">
        <f>ROW(tbl_DPSAC[[#This Row],[Sl. No.]])-1</f>
        <v>389</v>
      </c>
      <c r="B390" s="12" t="s">
        <v>196</v>
      </c>
      <c r="C390" s="12" t="s">
        <v>2143</v>
      </c>
      <c r="D390" s="12" t="s">
        <v>638</v>
      </c>
      <c r="E390" s="11" t="s">
        <v>639</v>
      </c>
      <c r="F390" s="12" t="s">
        <v>140</v>
      </c>
      <c r="G390" s="13" t="s">
        <v>2144</v>
      </c>
      <c r="H390" s="13" t="str">
        <f>_xlfn.XLOOKUP(C390,'[1]E&amp;DPSAC'!$K:$K,'[1]E&amp;DPSAC'!$E:$E,,0)</f>
        <v>AURANGABAD, BIHAR</v>
      </c>
      <c r="I390" s="13"/>
      <c r="J390" s="13">
        <v>9771012500</v>
      </c>
      <c r="K390" s="13" t="s">
        <v>143</v>
      </c>
      <c r="L390" s="12" t="str">
        <f t="shared" ca="1" si="152"/>
        <v>Warranty</v>
      </c>
      <c r="M390" s="14">
        <v>45245</v>
      </c>
      <c r="N390" s="15">
        <v>36</v>
      </c>
      <c r="O390" s="14">
        <f t="shared" si="149"/>
        <v>46356</v>
      </c>
      <c r="P390" s="11" t="s">
        <v>213</v>
      </c>
      <c r="Q390" s="19" t="str">
        <f>_xlfn.XLOOKUP(C390,'[2]Sch Calls'!$R:$R,'[2]Sch Calls'!$F:$F,"",0)</f>
        <v>CC-01622178</v>
      </c>
      <c r="R390" s="18">
        <f>_xlfn.XLOOKUP(C390,'[2]Sch Calls'!$R:$R,'[2]Sch Calls'!$A:$A,"",0)</f>
        <v>45756.521446759303</v>
      </c>
      <c r="S390" s="17">
        <f>_xlfn.XLOOKUP(C390,'[2]Sch Calls'!$R:$R,'[2]Sch Calls'!$B:$B,"",0)</f>
        <v>1200</v>
      </c>
      <c r="T390" s="18">
        <f>_xlfn.XLOOKUP(C390,'[1]E&amp;DPSAC'!$K:$K,'[1]E&amp;DPSAC'!$W:$W,"",0)</f>
        <v>45812</v>
      </c>
      <c r="U390" s="17">
        <f>_xlfn.XLOOKUP(C390,'[1]E&amp;DPSAC'!$K:$K,'[1]E&amp;DPSAC'!$Z:$Z,"",0)</f>
        <v>1519</v>
      </c>
      <c r="V390" s="17">
        <f>_xlfn.XLOOKUP(C390,'[2]1. All Calls'!$R:$R,'[2]1. All Calls'!$B:$B,"",0)</f>
        <v>1845</v>
      </c>
      <c r="W390" s="20">
        <f>_xlfn.XLOOKUP(C390,'[2]1. All Calls'!$R:$R,'[2]1. All Calls'!$A:$A,"",0)</f>
        <v>46099.5466087963</v>
      </c>
      <c r="X390" s="17" t="str">
        <f>_xlfn.XLOOKUP(C390,'[2]Sch Calls'!$R:$R,'[2]Sch Calls'!$AB:$AB,"",0)</f>
        <v>To ensure optimal performance and maintenance of the equipment, please attend the site to carry out the scheduled service. The tasks include draining a total of 33 liters of oil from both the tank and the cooler. Following this, it is essential to replace the air filters for both the compressor and the engine on each side. Additionally, the oil filter should be changed, along with the air oil separator. Furthermore, please refill with 40 liters of ELGI air lube plus oil. After completing these maintenance tasks, start the unit to confirm that it is running smoothly and efficiently. This thorough service will help maintain the longevity and reliability of the equipment.</v>
      </c>
      <c r="Y390" s="17">
        <f t="shared" si="153"/>
        <v>105</v>
      </c>
      <c r="Z390" s="17" t="str">
        <f t="shared" si="154"/>
        <v>Done</v>
      </c>
      <c r="AA390" s="21">
        <f t="shared" ca="1" si="155"/>
        <v>344.47855324069678</v>
      </c>
      <c r="AB390" s="21" t="str">
        <f t="shared" ca="1" si="156"/>
        <v>Due</v>
      </c>
      <c r="AC390" s="11">
        <f ca="1">tbl_DPSAC[[#This Row],[Current Month Due Count]]</f>
        <v>0</v>
      </c>
      <c r="AD390" s="11">
        <f ca="1">tbl_DPSAC[[#This Row],[Next Month Due2]]</f>
        <v>0</v>
      </c>
      <c r="AE390" s="11"/>
      <c r="AF390" s="11">
        <v>2</v>
      </c>
      <c r="AG390" s="17">
        <f t="shared" ca="1" si="157"/>
        <v>1848</v>
      </c>
      <c r="AH390" s="11" t="s">
        <v>2145</v>
      </c>
      <c r="AI390" s="11" t="s">
        <v>1973</v>
      </c>
      <c r="AJ390" s="11">
        <v>0</v>
      </c>
      <c r="AK390" s="11">
        <v>0</v>
      </c>
      <c r="AL390" s="11">
        <v>0</v>
      </c>
      <c r="AM390" s="11">
        <v>0</v>
      </c>
      <c r="AN390" s="11">
        <v>0</v>
      </c>
      <c r="AO390" s="11">
        <v>0</v>
      </c>
      <c r="AP390" s="11">
        <v>0</v>
      </c>
      <c r="AQ390" s="11">
        <v>0</v>
      </c>
      <c r="AR390" s="11">
        <v>0</v>
      </c>
      <c r="AS390" s="11">
        <v>0</v>
      </c>
      <c r="AT390" s="11">
        <v>0</v>
      </c>
      <c r="AU390" s="11">
        <v>0</v>
      </c>
      <c r="AV390" s="11">
        <v>0</v>
      </c>
      <c r="AW390" s="11">
        <v>0</v>
      </c>
      <c r="AX390" s="11" t="str">
        <f t="shared" ca="1" si="150"/>
        <v>2 Service Due</v>
      </c>
      <c r="AY390" s="17">
        <v>1200</v>
      </c>
      <c r="AZ390" s="22">
        <v>45756</v>
      </c>
      <c r="BA390" s="17" t="s">
        <v>2146</v>
      </c>
      <c r="BB390" s="17">
        <v>1</v>
      </c>
      <c r="BC390" s="22">
        <v>45245</v>
      </c>
      <c r="BD390" s="17" t="s">
        <v>2147</v>
      </c>
      <c r="BE390" s="17">
        <v>1200</v>
      </c>
      <c r="BF390" s="22">
        <v>45756</v>
      </c>
      <c r="BG390" s="17" t="s">
        <v>2146</v>
      </c>
      <c r="BH390" s="17">
        <v>1200</v>
      </c>
      <c r="BI390" s="22">
        <v>45756</v>
      </c>
      <c r="BJ390" s="17" t="s">
        <v>2146</v>
      </c>
      <c r="BK390" s="17">
        <v>1</v>
      </c>
      <c r="BL390" s="22">
        <v>45245</v>
      </c>
      <c r="BM390" s="17" t="s">
        <v>2147</v>
      </c>
      <c r="BN390" s="23">
        <f t="shared" si="158"/>
        <v>45936</v>
      </c>
      <c r="BO390" s="23">
        <f t="shared" si="159"/>
        <v>45425</v>
      </c>
      <c r="BP390" s="23">
        <f t="shared" si="160"/>
        <v>45936</v>
      </c>
      <c r="BQ390" s="23">
        <f t="shared" si="161"/>
        <v>45936</v>
      </c>
      <c r="BR390" s="23">
        <f t="shared" si="151"/>
        <v>45425</v>
      </c>
      <c r="BS390" s="24">
        <f t="shared" ca="1" si="162"/>
        <v>102</v>
      </c>
      <c r="BT390" s="25">
        <f t="shared" ca="1" si="163"/>
        <v>-347</v>
      </c>
      <c r="BU390" s="25">
        <f t="shared" ca="1" si="164"/>
        <v>102</v>
      </c>
      <c r="BV390" s="25">
        <f t="shared" ca="1" si="165"/>
        <v>102</v>
      </c>
      <c r="BW390" s="25">
        <f t="shared" ca="1" si="166"/>
        <v>-347</v>
      </c>
      <c r="BX390" s="26"/>
      <c r="BY390" s="11">
        <f t="shared" ca="1" si="167"/>
        <v>5</v>
      </c>
      <c r="BZ390" s="11">
        <f t="shared" ca="1" si="172"/>
        <v>0</v>
      </c>
      <c r="CA390" s="11">
        <f t="shared" ca="1" si="168"/>
        <v>0</v>
      </c>
      <c r="CB390" s="28">
        <f>_xlfn.XLOOKUP($C390,'[3]BIS Feb-26'!$C:$C,'[3]BIS Feb-26'!U:U,"",0)</f>
        <v>45785.770833333299</v>
      </c>
      <c r="CC390" s="28">
        <f>_xlfn.XLOOKUP($C390,'[3]BIS Feb-26'!$C:$C,'[3]BIS Feb-26'!V:V,"",0)</f>
        <v>45755.770833333299</v>
      </c>
      <c r="CD390" s="28">
        <f>_xlfn.XLOOKUP($C390,'[3]BIS Feb-26'!$C:$C,'[3]BIS Feb-26'!W:W,"",0)</f>
        <v>45755.770833333299</v>
      </c>
      <c r="CE390" s="28">
        <f>_xlfn.XLOOKUP($C390,'[3]BIS Feb-26'!$C:$C,'[3]BIS Feb-26'!X:X,"",0)</f>
        <v>45755.770833333299</v>
      </c>
      <c r="CF390" s="28">
        <f>_xlfn.XLOOKUP($C390,'[3]BIS Feb-26'!$C:$C,'[3]BIS Feb-26'!Y:Y,"",0)</f>
        <v>45755.770833333299</v>
      </c>
      <c r="CG390" s="28">
        <f>_xlfn.XLOOKUP($C390,'[3]BIS Feb-26'!$C:$C,'[3]BIS Feb-26'!Z:Z,"",0)</f>
        <v>45244.770833333299</v>
      </c>
      <c r="CH390" s="28">
        <f>_xlfn.XLOOKUP($C390,'[3]BIS Feb-26'!$C:$C,'[3]BIS Feb-26'!AA:AA,"",0)</f>
        <v>45390.770833333299</v>
      </c>
      <c r="CI390" s="28">
        <f>_xlfn.XLOOKUP($C390,'[3]BIS Feb-26'!$C:$C,'[3]BIS Feb-26'!AB:AB,"",0)</f>
        <v>45244.770833333299</v>
      </c>
      <c r="CJ390" s="28">
        <f>_xlfn.XLOOKUP($C390,'[3]BIS Feb-26'!$C:$C,'[3]BIS Feb-26'!AC:AC,"",0)</f>
        <v>45244.770833333299</v>
      </c>
      <c r="CK390" s="29" t="str">
        <f>_xlfn.XLOOKUP($C390,'[3]BIS Feb-26'!$C:$C,'[3]BIS Feb-26'!AD:AD,"",0)</f>
        <v>230</v>
      </c>
      <c r="CL390" s="29" t="str">
        <f>_xlfn.XLOOKUP($C390,'[3]BIS Feb-26'!$C:$C,'[3]BIS Feb-26'!AE:AE,"",0)</f>
        <v>230</v>
      </c>
      <c r="CM390" s="29" t="str">
        <f>_xlfn.XLOOKUP($C390,'[3]BIS Feb-26'!$C:$C,'[3]BIS Feb-26'!AF:AF,"",0)</f>
        <v>230</v>
      </c>
      <c r="CN390" s="29" t="str">
        <f>_xlfn.XLOOKUP($C390,'[3]BIS Feb-26'!$C:$C,'[3]BIS Feb-26'!AG:AG,"",0)</f>
        <v>230</v>
      </c>
      <c r="CO390" s="29" t="str">
        <f>_xlfn.XLOOKUP($C390,'[3]BIS Feb-26'!$C:$C,'[3]BIS Feb-26'!AH:AH,"",0)</f>
        <v>230</v>
      </c>
      <c r="CP390" s="29" t="str">
        <f>_xlfn.XLOOKUP($C390,'[3]BIS Feb-26'!$C:$C,'[3]BIS Feb-26'!AI:AI,"",0)</f>
        <v>230</v>
      </c>
      <c r="CQ390" s="29" t="str">
        <f>_xlfn.XLOOKUP($C390,'[3]BIS Feb-26'!$C:$C,'[3]BIS Feb-26'!AJ:AJ,"",0)</f>
        <v>1000</v>
      </c>
      <c r="CR390" s="29" t="str">
        <f>_xlfn.XLOOKUP($C390,'[3]BIS Feb-26'!$C:$C,'[3]BIS Feb-26'!AK:AK,"",0)</f>
        <v>230</v>
      </c>
      <c r="CS390" s="29" t="str">
        <f>_xlfn.XLOOKUP($C390,'[3]BIS Feb-26'!$C:$C,'[3]BIS Feb-26'!AL:AL,"",0)</f>
        <v>230</v>
      </c>
      <c r="CT390" s="29">
        <f>_xlfn.XLOOKUP($C390,'[3]BIS Feb-26'!$C:$C,'[3]BIS Feb-26'!AM:AM,"",0)</f>
        <v>2</v>
      </c>
      <c r="CU390" s="28">
        <f>_xlfn.XLOOKUP($C390,'[3]BIS Feb-26'!$C:$C,'[3]BIS Feb-26'!AN:AN,"",0)</f>
        <v>45965</v>
      </c>
      <c r="CV390" s="28">
        <f>_xlfn.XLOOKUP($C390,'[3]BIS Feb-26'!$C:$C,'[3]BIS Feb-26'!AO:AO,"",0)</f>
        <v>45935</v>
      </c>
      <c r="CW390" s="28">
        <f>_xlfn.XLOOKUP($C390,'[3]BIS Feb-26'!$C:$C,'[3]BIS Feb-26'!AP:AP,"",0)</f>
        <v>45935</v>
      </c>
      <c r="CX390" s="28">
        <f>_xlfn.XLOOKUP($C390,'[3]BIS Feb-26'!$C:$C,'[3]BIS Feb-26'!AQ:AQ,"",0)</f>
        <v>45935</v>
      </c>
      <c r="CY390" s="28">
        <f>_xlfn.XLOOKUP($C390,'[3]BIS Feb-26'!$C:$C,'[3]BIS Feb-26'!AR:AR,"",0)</f>
        <v>45935</v>
      </c>
      <c r="CZ390" s="28">
        <f>_xlfn.XLOOKUP($C390,'[3]BIS Feb-26'!$C:$C,'[3]BIS Feb-26'!AS:AS,"",0)</f>
        <v>45514</v>
      </c>
      <c r="DA390" s="28">
        <f>_xlfn.XLOOKUP($C390,'[3]BIS Feb-26'!$C:$C,'[3]BIS Feb-26'!AT:AT,"",0)</f>
        <v>45755</v>
      </c>
      <c r="DB390" s="28">
        <f>_xlfn.XLOOKUP($C390,'[3]BIS Feb-26'!$C:$C,'[3]BIS Feb-26'!AU:AU,"",0)</f>
        <v>45424</v>
      </c>
      <c r="DC390" s="28">
        <f>_xlfn.XLOOKUP($C390,'[3]BIS Feb-26'!$C:$C,'[3]BIS Feb-26'!AV:AV,"",0)</f>
        <v>45609</v>
      </c>
      <c r="DD390" s="11">
        <f>_xlfn.XLOOKUP($C390,'[3]BIS Feb-26'!$C:$C,'[3]BIS Feb-26'!AW:AW,"",0)</f>
        <v>1</v>
      </c>
      <c r="DE390" s="11">
        <f>_xlfn.XLOOKUP($C390,'[3]BIS Feb-26'!$C:$C,'[3]BIS Feb-26'!AX:AX,"",0)</f>
        <v>0</v>
      </c>
      <c r="DF390" s="11">
        <f>_xlfn.XLOOKUP($C390,'[3]BIS Feb-26'!$C:$C,'[3]BIS Feb-26'!AY:AY,"",0)</f>
        <v>0</v>
      </c>
      <c r="DG390" s="11">
        <f t="shared" ca="1" si="169"/>
        <v>9</v>
      </c>
      <c r="DH390" s="11">
        <f t="shared" ca="1" si="170"/>
        <v>0</v>
      </c>
      <c r="DI390" s="11">
        <f t="shared" ca="1" si="171"/>
        <v>0</v>
      </c>
      <c r="DJ390" s="11" t="str">
        <f>_xlfn.XLOOKUP($C390,'[3]Active Customer Assets'!$D:$D,'[3]Active Customer Assets'!I:I,"",0)</f>
        <v>B (Below 100% potential spares purchased)</v>
      </c>
      <c r="DK390" s="28">
        <f>_xlfn.XLOOKUP($C390,'[3]Active Customer Assets'!$D:$D,'[3]Active Customer Assets'!J:J,"",0)</f>
        <v>45245.611111111102</v>
      </c>
      <c r="DL390" s="28">
        <f>_xlfn.XLOOKUP($C390,'[3]Active Customer Assets'!$D:$D,'[3]Active Customer Assets'!K:K,"",0)</f>
        <v>45237.229166666701</v>
      </c>
      <c r="DM390" s="28">
        <f>_xlfn.XLOOKUP($C390,'[3]Active Customer Assets'!$D:$D,'[3]Active Customer Assets'!L:L,"",0)</f>
        <v>46099.547291666699</v>
      </c>
      <c r="DN390" s="21">
        <f>_xlfn.XLOOKUP($C390,'[3]Active Customer Assets'!$D:$D,'[3]Active Customer Assets'!M:M,"",0)</f>
        <v>1845</v>
      </c>
      <c r="DO390" s="28">
        <f>_xlfn.XLOOKUP($C390,'[3]Active Customer Assets'!$D:$D,'[3]Active Customer Assets'!N:N,"",0)</f>
        <v>0</v>
      </c>
      <c r="DP390" s="28">
        <f>_xlfn.XLOOKUP($C390,'[3]Active Customer Assets'!$D:$D,'[3]Active Customer Assets'!O:O,"",0)</f>
        <v>0</v>
      </c>
      <c r="DQ390" s="28" t="str">
        <f>_xlfn.XLOOKUP($C390,'[3]Active Customer Assets'!$D:$D,'[3]Active Customer Assets'!P:P,"",0)</f>
        <v>Air lube Plus</v>
      </c>
      <c r="DR390" s="28">
        <f>_xlfn.XLOOKUP($C390,'[3]Active Customer Assets'!$D:$D,'[3]Active Customer Assets'!Q:Q,"",0)</f>
        <v>45786</v>
      </c>
      <c r="DS390" s="28">
        <f>_xlfn.XLOOKUP($C390,'[3]Active Customer Assets'!$D:$D,'[3]Active Customer Assets'!R:R,"",0)</f>
        <v>45786</v>
      </c>
      <c r="DT390" s="28">
        <f>_xlfn.XLOOKUP($C390,'[3]Active Customer Assets'!$D:$D,'[3]Active Customer Assets'!S:S,"",0)</f>
        <v>45786</v>
      </c>
      <c r="DU390" s="28">
        <f>_xlfn.XLOOKUP($C390,'[3]Active Customer Assets'!$D:$D,'[3]Active Customer Assets'!T:T,"",0)</f>
        <v>45786</v>
      </c>
      <c r="DV390" s="28">
        <f>_xlfn.XLOOKUP($C390,'[3]Active Customer Assets'!$D:$D,'[3]Active Customer Assets'!U:U,"",0)</f>
        <v>45786</v>
      </c>
      <c r="DW390" s="28">
        <f>_xlfn.XLOOKUP($C390,'[3]Active Customer Assets'!$D:$D,'[3]Active Customer Assets'!V:V,"",0)</f>
        <v>45786</v>
      </c>
      <c r="DX390" s="28">
        <f>_xlfn.XLOOKUP($C390,'[3]Active Customer Assets'!$D:$D,'[3]Active Customer Assets'!W:W,"",0)</f>
        <v>45786</v>
      </c>
      <c r="DY390" s="28">
        <f>_xlfn.XLOOKUP($C390,'[3]Active Customer Assets'!$D:$D,'[3]Active Customer Assets'!X:X,"",0)</f>
        <v>45786</v>
      </c>
      <c r="DZ390" s="28">
        <f>_xlfn.XLOOKUP($C390,'[3]Active Customer Assets'!$D:$D,'[3]Active Customer Assets'!Y:Y,"",0)</f>
        <v>45786</v>
      </c>
      <c r="EA390" s="28" t="str">
        <f>_xlfn.XLOOKUP($C390,'[3]Active Customer Assets'!$D:$D,'[3]Active Customer Assets'!Z:Z,"",0)</f>
        <v>95</v>
      </c>
      <c r="EB390" s="28" t="str">
        <f>_xlfn.XLOOKUP($C390,'[3]Active Customer Assets'!$D:$D,'[3]Active Customer Assets'!AA:AA,"",0)</f>
        <v>95</v>
      </c>
      <c r="EC390" s="28" t="str">
        <f>_xlfn.XLOOKUP($C390,'[3]Active Customer Assets'!$D:$D,'[3]Active Customer Assets'!AB:AB,"",0)</f>
        <v>95</v>
      </c>
      <c r="ED390" s="28" t="str">
        <f>_xlfn.XLOOKUP($C390,'[3]Active Customer Assets'!$D:$D,'[3]Active Customer Assets'!AC:AC,"",0)</f>
        <v>95</v>
      </c>
      <c r="EE390" s="28" t="str">
        <f>_xlfn.XLOOKUP($C390,'[3]Active Customer Assets'!$D:$D,'[3]Active Customer Assets'!AD:AD,"",0)</f>
        <v>95</v>
      </c>
      <c r="EF390" s="28" t="str">
        <f>_xlfn.XLOOKUP($C390,'[3]Active Customer Assets'!$D:$D,'[3]Active Customer Assets'!AE:AE,"",0)</f>
        <v>95</v>
      </c>
      <c r="EG390" s="28" t="str">
        <f>_xlfn.XLOOKUP($C390,'[3]Active Customer Assets'!$D:$D,'[3]Active Customer Assets'!AF:AF,"",0)</f>
        <v>865</v>
      </c>
      <c r="EH390" s="28" t="str">
        <f>_xlfn.XLOOKUP($C390,'[3]Active Customer Assets'!$D:$D,'[3]Active Customer Assets'!AG:AG,"",0)</f>
        <v>95</v>
      </c>
      <c r="EI390" s="28" t="str">
        <f>_xlfn.XLOOKUP($C390,'[3]Active Customer Assets'!$D:$D,'[3]Active Customer Assets'!AH:AH,"",0)</f>
        <v>95</v>
      </c>
      <c r="EJ390" s="21">
        <f>_xlfn.XLOOKUP($C390,'[3]Active Customer Assets'!$D:$D,'[3]Active Customer Assets'!AI:AI,"",0)</f>
        <v>0</v>
      </c>
      <c r="EK390" s="35" t="str">
        <f>[3]!tbl_DPSAC[[#This Row],[Unit Status]]</f>
        <v>Active</v>
      </c>
    </row>
    <row r="391" spans="1:141" x14ac:dyDescent="0.15">
      <c r="A391" s="11">
        <f>ROW(tbl_DPSAC[[#This Row],[Sl. No.]])-1</f>
        <v>390</v>
      </c>
      <c r="B391" s="12" t="s">
        <v>196</v>
      </c>
      <c r="C391" s="12" t="s">
        <v>2148</v>
      </c>
      <c r="D391" s="12" t="s">
        <v>2149</v>
      </c>
      <c r="E391" s="12" t="s">
        <v>2150</v>
      </c>
      <c r="F391" s="12" t="s">
        <v>161</v>
      </c>
      <c r="G391" s="13" t="s">
        <v>2151</v>
      </c>
      <c r="H391" s="13" t="str">
        <f>_xlfn.XLOOKUP(C391,'[1]E&amp;DPSAC'!$K:$K,'[1]E&amp;DPSAC'!$E:$E,,0)</f>
        <v>BEGUSARAI</v>
      </c>
      <c r="I391" s="13"/>
      <c r="J391" s="13">
        <v>9852619477</v>
      </c>
      <c r="K391" s="13">
        <v>9852619477</v>
      </c>
      <c r="L391" s="12" t="str">
        <f t="shared" ca="1" si="152"/>
        <v>Non - Warranty</v>
      </c>
      <c r="M391" s="14">
        <v>43003</v>
      </c>
      <c r="N391" s="15">
        <v>24</v>
      </c>
      <c r="O391" s="14">
        <f t="shared" si="149"/>
        <v>43738</v>
      </c>
      <c r="P391" s="11" t="s">
        <v>157</v>
      </c>
      <c r="Q391" s="19" t="str">
        <f>_xlfn.XLOOKUP(C391,'[2]Sch Calls'!$R:$R,'[2]Sch Calls'!$F:$F,"",0)</f>
        <v>CC-01257116</v>
      </c>
      <c r="R391" s="18">
        <f>_xlfn.XLOOKUP(C391,'[2]Sch Calls'!$R:$R,'[2]Sch Calls'!$A:$A,"",0)</f>
        <v>45407.426840277803</v>
      </c>
      <c r="S391" s="17">
        <f>_xlfn.XLOOKUP(C391,'[2]Sch Calls'!$R:$R,'[2]Sch Calls'!$B:$B,"",0)</f>
        <v>7510</v>
      </c>
      <c r="T391" s="18">
        <f>_xlfn.XLOOKUP(C391,'[1]E&amp;DPSAC'!$K:$K,'[1]E&amp;DPSAC'!$W:$W,"",0)</f>
        <v>45407</v>
      </c>
      <c r="U391" s="17">
        <f>_xlfn.XLOOKUP(C391,'[1]E&amp;DPSAC'!$K:$K,'[1]E&amp;DPSAC'!$Z:$Z,"",0)</f>
        <v>7510</v>
      </c>
      <c r="V391" s="17">
        <f>_xlfn.XLOOKUP(C391,'[2]1. All Calls'!$R:$R,'[2]1. All Calls'!$B:$B,"",0)</f>
        <v>8570</v>
      </c>
      <c r="W391" s="20">
        <f>_xlfn.XLOOKUP(C391,'[2]1. All Calls'!$R:$R,'[2]1. All Calls'!$A:$A,"",0)</f>
        <v>45541.770613425899</v>
      </c>
      <c r="X391" s="17" t="str">
        <f>_xlfn.XLOOKUP(C391,'[2]Sch Calls'!$R:$R,'[2]Sch Calls'!$AB:$AB,"",0)</f>
        <v>Attend the site for schedule service so drain oil from cooler and drain oil from tank total 37 liter oil drain then Change air filter for compressor and engine both side then change oil filter, change air oil separator and change BDV KIT, MPV kit, ARV kit, actuator kit, pressure regulator kit and oil 40 liter then start the unit found running ok</v>
      </c>
      <c r="Y391" s="17">
        <f t="shared" si="153"/>
        <v>-310</v>
      </c>
      <c r="Z391" s="17" t="str">
        <f t="shared" si="154"/>
        <v>Due</v>
      </c>
      <c r="AA391" s="21">
        <f t="shared" ca="1" si="155"/>
        <v>693.57315972219658</v>
      </c>
      <c r="AB391" s="21" t="str">
        <f t="shared" ca="1" si="156"/>
        <v>Due</v>
      </c>
      <c r="AC391" s="11">
        <f ca="1">tbl_DPSAC[[#This Row],[Current Month Due Count]]</f>
        <v>0</v>
      </c>
      <c r="AD391" s="11">
        <f ca="1">tbl_DPSAC[[#This Row],[Next Month Due2]]</f>
        <v>0</v>
      </c>
      <c r="AE391" s="11"/>
      <c r="AF391" s="11">
        <v>8</v>
      </c>
      <c r="AG391" s="17">
        <f t="shared" ca="1" si="157"/>
        <v>13044</v>
      </c>
      <c r="AH391" s="11" t="s">
        <v>2117</v>
      </c>
      <c r="AI391" s="11">
        <v>0</v>
      </c>
      <c r="AJ391" s="11">
        <v>0</v>
      </c>
      <c r="AK391" s="11">
        <v>0</v>
      </c>
      <c r="AL391" s="11">
        <v>0</v>
      </c>
      <c r="AM391" s="11">
        <v>0</v>
      </c>
      <c r="AN391" s="11">
        <v>0</v>
      </c>
      <c r="AO391" s="11">
        <v>0</v>
      </c>
      <c r="AP391" s="11">
        <v>0</v>
      </c>
      <c r="AQ391" s="11">
        <v>0</v>
      </c>
      <c r="AR391" s="11">
        <v>0</v>
      </c>
      <c r="AS391" s="11">
        <v>0</v>
      </c>
      <c r="AT391" s="11">
        <v>0</v>
      </c>
      <c r="AU391" s="11">
        <v>0</v>
      </c>
      <c r="AV391" s="11">
        <v>0</v>
      </c>
      <c r="AW391" s="11">
        <v>0</v>
      </c>
      <c r="AX391" s="11" t="str">
        <f t="shared" ca="1" si="150"/>
        <v>5 Service Due</v>
      </c>
      <c r="AY391" s="17">
        <v>7510</v>
      </c>
      <c r="AZ391" s="22">
        <v>45407</v>
      </c>
      <c r="BA391" s="17" t="s">
        <v>2152</v>
      </c>
      <c r="BB391" s="17">
        <v>7510</v>
      </c>
      <c r="BC391" s="22">
        <v>45407</v>
      </c>
      <c r="BD391" s="17" t="s">
        <v>2152</v>
      </c>
      <c r="BE391" s="17">
        <v>7510</v>
      </c>
      <c r="BF391" s="22">
        <v>45407</v>
      </c>
      <c r="BG391" s="17" t="s">
        <v>2152</v>
      </c>
      <c r="BH391" s="17">
        <v>7510</v>
      </c>
      <c r="BI391" s="22">
        <v>45407</v>
      </c>
      <c r="BJ391" s="17" t="s">
        <v>2152</v>
      </c>
      <c r="BK391" s="17">
        <v>7510</v>
      </c>
      <c r="BL391" s="22">
        <v>45407</v>
      </c>
      <c r="BM391" s="17" t="s">
        <v>2152</v>
      </c>
      <c r="BN391" s="23">
        <f t="shared" si="158"/>
        <v>45587</v>
      </c>
      <c r="BO391" s="23">
        <f t="shared" si="159"/>
        <v>45587</v>
      </c>
      <c r="BP391" s="23">
        <f t="shared" si="160"/>
        <v>45587</v>
      </c>
      <c r="BQ391" s="23">
        <f t="shared" si="161"/>
        <v>45587</v>
      </c>
      <c r="BR391" s="23">
        <f t="shared" si="151"/>
        <v>45587</v>
      </c>
      <c r="BS391" s="24">
        <f t="shared" ca="1" si="162"/>
        <v>-4784</v>
      </c>
      <c r="BT391" s="25">
        <f t="shared" ca="1" si="163"/>
        <v>-4034</v>
      </c>
      <c r="BU391" s="25">
        <f t="shared" ca="1" si="164"/>
        <v>-4784</v>
      </c>
      <c r="BV391" s="25">
        <f t="shared" ca="1" si="165"/>
        <v>-4784</v>
      </c>
      <c r="BW391" s="25">
        <f t="shared" ca="1" si="166"/>
        <v>-4034</v>
      </c>
      <c r="BX391" s="26" t="s">
        <v>2153</v>
      </c>
      <c r="BY391" s="11">
        <f t="shared" ca="1" si="167"/>
        <v>5</v>
      </c>
      <c r="BZ391" s="11">
        <f t="shared" ca="1" si="172"/>
        <v>0</v>
      </c>
      <c r="CA391" s="11">
        <f t="shared" ca="1" si="168"/>
        <v>0</v>
      </c>
      <c r="CB391" s="28" t="str">
        <f>_xlfn.XLOOKUP($C391,'[3]BIS Feb-26'!$C:$C,'[3]BIS Feb-26'!U:U,"",0)</f>
        <v/>
      </c>
      <c r="CC391" s="28" t="str">
        <f>_xlfn.XLOOKUP($C391,'[3]BIS Feb-26'!$C:$C,'[3]BIS Feb-26'!V:V,"",0)</f>
        <v/>
      </c>
      <c r="CD391" s="28" t="str">
        <f>_xlfn.XLOOKUP($C391,'[3]BIS Feb-26'!$C:$C,'[3]BIS Feb-26'!W:W,"",0)</f>
        <v/>
      </c>
      <c r="CE391" s="28" t="str">
        <f>_xlfn.XLOOKUP($C391,'[3]BIS Feb-26'!$C:$C,'[3]BIS Feb-26'!X:X,"",0)</f>
        <v/>
      </c>
      <c r="CF391" s="28" t="str">
        <f>_xlfn.XLOOKUP($C391,'[3]BIS Feb-26'!$C:$C,'[3]BIS Feb-26'!Y:Y,"",0)</f>
        <v/>
      </c>
      <c r="CG391" s="28" t="str">
        <f>_xlfn.XLOOKUP($C391,'[3]BIS Feb-26'!$C:$C,'[3]BIS Feb-26'!Z:Z,"",0)</f>
        <v/>
      </c>
      <c r="CH391" s="28" t="str">
        <f>_xlfn.XLOOKUP($C391,'[3]BIS Feb-26'!$C:$C,'[3]BIS Feb-26'!AA:AA,"",0)</f>
        <v/>
      </c>
      <c r="CI391" s="28" t="str">
        <f>_xlfn.XLOOKUP($C391,'[3]BIS Feb-26'!$C:$C,'[3]BIS Feb-26'!AB:AB,"",0)</f>
        <v/>
      </c>
      <c r="CJ391" s="28" t="str">
        <f>_xlfn.XLOOKUP($C391,'[3]BIS Feb-26'!$C:$C,'[3]BIS Feb-26'!AC:AC,"",0)</f>
        <v/>
      </c>
      <c r="CK391" s="29" t="str">
        <f>_xlfn.XLOOKUP($C391,'[3]BIS Feb-26'!$C:$C,'[3]BIS Feb-26'!AD:AD,"",0)</f>
        <v/>
      </c>
      <c r="CL391" s="29" t="str">
        <f>_xlfn.XLOOKUP($C391,'[3]BIS Feb-26'!$C:$C,'[3]BIS Feb-26'!AE:AE,"",0)</f>
        <v/>
      </c>
      <c r="CM391" s="29" t="str">
        <f>_xlfn.XLOOKUP($C391,'[3]BIS Feb-26'!$C:$C,'[3]BIS Feb-26'!AF:AF,"",0)</f>
        <v/>
      </c>
      <c r="CN391" s="29" t="str">
        <f>_xlfn.XLOOKUP($C391,'[3]BIS Feb-26'!$C:$C,'[3]BIS Feb-26'!AG:AG,"",0)</f>
        <v/>
      </c>
      <c r="CO391" s="29" t="str">
        <f>_xlfn.XLOOKUP($C391,'[3]BIS Feb-26'!$C:$C,'[3]BIS Feb-26'!AH:AH,"",0)</f>
        <v/>
      </c>
      <c r="CP391" s="29" t="str">
        <f>_xlfn.XLOOKUP($C391,'[3]BIS Feb-26'!$C:$C,'[3]BIS Feb-26'!AI:AI,"",0)</f>
        <v/>
      </c>
      <c r="CQ391" s="29" t="str">
        <f>_xlfn.XLOOKUP($C391,'[3]BIS Feb-26'!$C:$C,'[3]BIS Feb-26'!AJ:AJ,"",0)</f>
        <v/>
      </c>
      <c r="CR391" s="29" t="str">
        <f>_xlfn.XLOOKUP($C391,'[3]BIS Feb-26'!$C:$C,'[3]BIS Feb-26'!AK:AK,"",0)</f>
        <v/>
      </c>
      <c r="CS391" s="29" t="str">
        <f>_xlfn.XLOOKUP($C391,'[3]BIS Feb-26'!$C:$C,'[3]BIS Feb-26'!AL:AL,"",0)</f>
        <v/>
      </c>
      <c r="CT391" s="29" t="str">
        <f>_xlfn.XLOOKUP($C391,'[3]BIS Feb-26'!$C:$C,'[3]BIS Feb-26'!AM:AM,"",0)</f>
        <v/>
      </c>
      <c r="CU391" s="28" t="str">
        <f>_xlfn.XLOOKUP($C391,'[3]BIS Feb-26'!$C:$C,'[3]BIS Feb-26'!AN:AN,"",0)</f>
        <v/>
      </c>
      <c r="CV391" s="28" t="str">
        <f>_xlfn.XLOOKUP($C391,'[3]BIS Feb-26'!$C:$C,'[3]BIS Feb-26'!AO:AO,"",0)</f>
        <v/>
      </c>
      <c r="CW391" s="28" t="str">
        <f>_xlfn.XLOOKUP($C391,'[3]BIS Feb-26'!$C:$C,'[3]BIS Feb-26'!AP:AP,"",0)</f>
        <v/>
      </c>
      <c r="CX391" s="28" t="str">
        <f>_xlfn.XLOOKUP($C391,'[3]BIS Feb-26'!$C:$C,'[3]BIS Feb-26'!AQ:AQ,"",0)</f>
        <v/>
      </c>
      <c r="CY391" s="28" t="str">
        <f>_xlfn.XLOOKUP($C391,'[3]BIS Feb-26'!$C:$C,'[3]BIS Feb-26'!AR:AR,"",0)</f>
        <v/>
      </c>
      <c r="CZ391" s="28" t="str">
        <f>_xlfn.XLOOKUP($C391,'[3]BIS Feb-26'!$C:$C,'[3]BIS Feb-26'!AS:AS,"",0)</f>
        <v/>
      </c>
      <c r="DA391" s="28" t="str">
        <f>_xlfn.XLOOKUP($C391,'[3]BIS Feb-26'!$C:$C,'[3]BIS Feb-26'!AT:AT,"",0)</f>
        <v/>
      </c>
      <c r="DB391" s="28" t="str">
        <f>_xlfn.XLOOKUP($C391,'[3]BIS Feb-26'!$C:$C,'[3]BIS Feb-26'!AU:AU,"",0)</f>
        <v/>
      </c>
      <c r="DC391" s="28" t="str">
        <f>_xlfn.XLOOKUP($C391,'[3]BIS Feb-26'!$C:$C,'[3]BIS Feb-26'!AV:AV,"",0)</f>
        <v/>
      </c>
      <c r="DD391" s="11" t="str">
        <f>_xlfn.XLOOKUP($C391,'[3]BIS Feb-26'!$C:$C,'[3]BIS Feb-26'!AW:AW,"",0)</f>
        <v/>
      </c>
      <c r="DE391" s="11" t="str">
        <f>_xlfn.XLOOKUP($C391,'[3]BIS Feb-26'!$C:$C,'[3]BIS Feb-26'!AX:AX,"",0)</f>
        <v/>
      </c>
      <c r="DF391" s="11" t="str">
        <f>_xlfn.XLOOKUP($C391,'[3]BIS Feb-26'!$C:$C,'[3]BIS Feb-26'!AY:AY,"",0)</f>
        <v/>
      </c>
      <c r="DG391" s="11">
        <f t="shared" ca="1" si="169"/>
        <v>0</v>
      </c>
      <c r="DH391" s="11">
        <f t="shared" ca="1" si="170"/>
        <v>0</v>
      </c>
      <c r="DI391" s="11">
        <f t="shared" ca="1" si="171"/>
        <v>0</v>
      </c>
      <c r="DJ391" s="11" t="str">
        <f>_xlfn.XLOOKUP($C391,'[3]Active Customer Assets'!$D:$D,'[3]Active Customer Assets'!I:I,"",0)</f>
        <v/>
      </c>
      <c r="DK391" s="28" t="str">
        <f>_xlfn.XLOOKUP($C391,'[3]Active Customer Assets'!$D:$D,'[3]Active Customer Assets'!J:J,"",0)</f>
        <v/>
      </c>
      <c r="DL391" s="28" t="str">
        <f>_xlfn.XLOOKUP($C391,'[3]Active Customer Assets'!$D:$D,'[3]Active Customer Assets'!K:K,"",0)</f>
        <v/>
      </c>
      <c r="DM391" s="28" t="str">
        <f>_xlfn.XLOOKUP($C391,'[3]Active Customer Assets'!$D:$D,'[3]Active Customer Assets'!L:L,"",0)</f>
        <v/>
      </c>
      <c r="DN391" s="21" t="str">
        <f>_xlfn.XLOOKUP($C391,'[3]Active Customer Assets'!$D:$D,'[3]Active Customer Assets'!M:M,"",0)</f>
        <v/>
      </c>
      <c r="DO391" s="28" t="str">
        <f>_xlfn.XLOOKUP($C391,'[3]Active Customer Assets'!$D:$D,'[3]Active Customer Assets'!N:N,"",0)</f>
        <v/>
      </c>
      <c r="DP391" s="28" t="str">
        <f>_xlfn.XLOOKUP($C391,'[3]Active Customer Assets'!$D:$D,'[3]Active Customer Assets'!O:O,"",0)</f>
        <v/>
      </c>
      <c r="DQ391" s="28" t="str">
        <f>_xlfn.XLOOKUP($C391,'[3]Active Customer Assets'!$D:$D,'[3]Active Customer Assets'!P:P,"",0)</f>
        <v/>
      </c>
      <c r="DR391" s="28" t="str">
        <f>_xlfn.XLOOKUP($C391,'[3]Active Customer Assets'!$D:$D,'[3]Active Customer Assets'!Q:Q,"",0)</f>
        <v/>
      </c>
      <c r="DS391" s="28" t="str">
        <f>_xlfn.XLOOKUP($C391,'[3]Active Customer Assets'!$D:$D,'[3]Active Customer Assets'!R:R,"",0)</f>
        <v/>
      </c>
      <c r="DT391" s="28" t="str">
        <f>_xlfn.XLOOKUP($C391,'[3]Active Customer Assets'!$D:$D,'[3]Active Customer Assets'!S:S,"",0)</f>
        <v/>
      </c>
      <c r="DU391" s="28" t="str">
        <f>_xlfn.XLOOKUP($C391,'[3]Active Customer Assets'!$D:$D,'[3]Active Customer Assets'!T:T,"",0)</f>
        <v/>
      </c>
      <c r="DV391" s="28" t="str">
        <f>_xlfn.XLOOKUP($C391,'[3]Active Customer Assets'!$D:$D,'[3]Active Customer Assets'!U:U,"",0)</f>
        <v/>
      </c>
      <c r="DW391" s="28" t="str">
        <f>_xlfn.XLOOKUP($C391,'[3]Active Customer Assets'!$D:$D,'[3]Active Customer Assets'!V:V,"",0)</f>
        <v/>
      </c>
      <c r="DX391" s="28" t="str">
        <f>_xlfn.XLOOKUP($C391,'[3]Active Customer Assets'!$D:$D,'[3]Active Customer Assets'!W:W,"",0)</f>
        <v/>
      </c>
      <c r="DY391" s="28" t="str">
        <f>_xlfn.XLOOKUP($C391,'[3]Active Customer Assets'!$D:$D,'[3]Active Customer Assets'!X:X,"",0)</f>
        <v/>
      </c>
      <c r="DZ391" s="28" t="str">
        <f>_xlfn.XLOOKUP($C391,'[3]Active Customer Assets'!$D:$D,'[3]Active Customer Assets'!Y:Y,"",0)</f>
        <v/>
      </c>
      <c r="EA391" s="28" t="str">
        <f>_xlfn.XLOOKUP($C391,'[3]Active Customer Assets'!$D:$D,'[3]Active Customer Assets'!Z:Z,"",0)</f>
        <v/>
      </c>
      <c r="EB391" s="28" t="str">
        <f>_xlfn.XLOOKUP($C391,'[3]Active Customer Assets'!$D:$D,'[3]Active Customer Assets'!AA:AA,"",0)</f>
        <v/>
      </c>
      <c r="EC391" s="28" t="str">
        <f>_xlfn.XLOOKUP($C391,'[3]Active Customer Assets'!$D:$D,'[3]Active Customer Assets'!AB:AB,"",0)</f>
        <v/>
      </c>
      <c r="ED391" s="28" t="str">
        <f>_xlfn.XLOOKUP($C391,'[3]Active Customer Assets'!$D:$D,'[3]Active Customer Assets'!AC:AC,"",0)</f>
        <v/>
      </c>
      <c r="EE391" s="28" t="str">
        <f>_xlfn.XLOOKUP($C391,'[3]Active Customer Assets'!$D:$D,'[3]Active Customer Assets'!AD:AD,"",0)</f>
        <v/>
      </c>
      <c r="EF391" s="28" t="str">
        <f>_xlfn.XLOOKUP($C391,'[3]Active Customer Assets'!$D:$D,'[3]Active Customer Assets'!AE:AE,"",0)</f>
        <v/>
      </c>
      <c r="EG391" s="28" t="str">
        <f>_xlfn.XLOOKUP($C391,'[3]Active Customer Assets'!$D:$D,'[3]Active Customer Assets'!AF:AF,"",0)</f>
        <v/>
      </c>
      <c r="EH391" s="28" t="str">
        <f>_xlfn.XLOOKUP($C391,'[3]Active Customer Assets'!$D:$D,'[3]Active Customer Assets'!AG:AG,"",0)</f>
        <v/>
      </c>
      <c r="EI391" s="28" t="str">
        <f>_xlfn.XLOOKUP($C391,'[3]Active Customer Assets'!$D:$D,'[3]Active Customer Assets'!AH:AH,"",0)</f>
        <v/>
      </c>
      <c r="EJ391" s="21" t="str">
        <f>_xlfn.XLOOKUP($C391,'[3]Active Customer Assets'!$D:$D,'[3]Active Customer Assets'!AI:AI,"",0)</f>
        <v/>
      </c>
      <c r="EK391" s="35" t="str">
        <f>[3]!tbl_DPSAC[[#This Row],[Unit Status]]</f>
        <v>Shifted</v>
      </c>
    </row>
    <row r="392" spans="1:141" x14ac:dyDescent="0.15">
      <c r="A392" s="11">
        <f>ROW(tbl_DPSAC[[#This Row],[Sl. No.]])-1</f>
        <v>391</v>
      </c>
      <c r="B392" s="12" t="s">
        <v>196</v>
      </c>
      <c r="C392" s="12" t="s">
        <v>2154</v>
      </c>
      <c r="D392" s="12" t="s">
        <v>638</v>
      </c>
      <c r="E392" s="11" t="s">
        <v>639</v>
      </c>
      <c r="F392" s="12" t="s">
        <v>140</v>
      </c>
      <c r="G392" s="13" t="s">
        <v>2155</v>
      </c>
      <c r="H392" s="13" t="str">
        <f>_xlfn.XLOOKUP(C392,'[1]E&amp;DPSAC'!$K:$K,'[1]E&amp;DPSAC'!$E:$E,,0)</f>
        <v>BEGUSARAI</v>
      </c>
      <c r="I392" s="13"/>
      <c r="J392" s="13">
        <v>6201785442</v>
      </c>
      <c r="K392" s="13" t="s">
        <v>143</v>
      </c>
      <c r="L392" s="12" t="str">
        <f t="shared" ca="1" si="152"/>
        <v>Warranty</v>
      </c>
      <c r="M392" s="14">
        <v>45245</v>
      </c>
      <c r="N392" s="15">
        <v>36</v>
      </c>
      <c r="O392" s="14">
        <f t="shared" si="149"/>
        <v>46356</v>
      </c>
      <c r="P392" s="11" t="s">
        <v>213</v>
      </c>
      <c r="Q392" s="19" t="str">
        <f>_xlfn.XLOOKUP(C392,'[2]Sch Calls'!$R:$R,'[2]Sch Calls'!$F:$F,"",0)</f>
        <v>CC-01475536</v>
      </c>
      <c r="R392" s="18">
        <f>_xlfn.XLOOKUP(C392,'[2]Sch Calls'!$R:$R,'[2]Sch Calls'!$A:$A,"",0)</f>
        <v>45621.492569444403</v>
      </c>
      <c r="S392" s="17">
        <f>_xlfn.XLOOKUP(C392,'[2]Sch Calls'!$R:$R,'[2]Sch Calls'!$B:$B,"",0)</f>
        <v>1188</v>
      </c>
      <c r="T392" s="18">
        <f>_xlfn.XLOOKUP(C392,'[1]E&amp;DPSAC'!$K:$K,'[1]E&amp;DPSAC'!$W:$W,"",0)</f>
        <v>45811</v>
      </c>
      <c r="U392" s="17">
        <f>_xlfn.XLOOKUP(C392,'[1]E&amp;DPSAC'!$K:$K,'[1]E&amp;DPSAC'!$Z:$Z,"",0)</f>
        <v>1188</v>
      </c>
      <c r="V392" s="17">
        <f>_xlfn.XLOOKUP(C392,'[2]1. All Calls'!$R:$R,'[2]1. All Calls'!$B:$B,"",0)</f>
        <v>1950</v>
      </c>
      <c r="W392" s="20">
        <f>_xlfn.XLOOKUP(C392,'[2]1. All Calls'!$R:$R,'[2]1. All Calls'!$A:$A,"",0)</f>
        <v>46099.550381944398</v>
      </c>
      <c r="X392" s="17" t="str">
        <f>_xlfn.XLOOKUP(C392,'[2]Sch Calls'!$R:$R,'[2]Sch Calls'!$AB:$AB,"",0)</f>
        <v>Attend the site for schedule service so, drain oil from tank and drain oil from cooler total 38 liters oil drain. Then Change air filter for compressor and engine both side, change oil filter and change ELGI air lube oil please 40 liters. Then start the unit found running ok.</v>
      </c>
      <c r="Y392" s="17">
        <f t="shared" si="153"/>
        <v>-12</v>
      </c>
      <c r="Z392" s="17" t="str">
        <f t="shared" si="154"/>
        <v>Due</v>
      </c>
      <c r="AA392" s="21">
        <f t="shared" ca="1" si="155"/>
        <v>479.50743055559724</v>
      </c>
      <c r="AB392" s="21" t="str">
        <f t="shared" ca="1" si="156"/>
        <v>Due</v>
      </c>
      <c r="AC392" s="11">
        <f ca="1">tbl_DPSAC[[#This Row],[Current Month Due Count]]</f>
        <v>0</v>
      </c>
      <c r="AD392" s="11">
        <f ca="1">tbl_DPSAC[[#This Row],[Next Month Due2]]</f>
        <v>0</v>
      </c>
      <c r="AE392" s="11"/>
      <c r="AF392" s="11">
        <v>2</v>
      </c>
      <c r="AG392" s="17">
        <f t="shared" ca="1" si="157"/>
        <v>1953</v>
      </c>
      <c r="AH392" s="11" t="s">
        <v>2156</v>
      </c>
      <c r="AI392" s="11" t="s">
        <v>1360</v>
      </c>
      <c r="AJ392" s="11" t="s">
        <v>2157</v>
      </c>
      <c r="AK392" s="11">
        <v>0</v>
      </c>
      <c r="AL392" s="11">
        <v>0</v>
      </c>
      <c r="AM392" s="11">
        <v>0</v>
      </c>
      <c r="AN392" s="11">
        <v>0</v>
      </c>
      <c r="AO392" s="11">
        <v>0</v>
      </c>
      <c r="AP392" s="11">
        <v>0</v>
      </c>
      <c r="AQ392" s="11">
        <v>0</v>
      </c>
      <c r="AR392" s="11">
        <v>0</v>
      </c>
      <c r="AS392" s="11">
        <v>0</v>
      </c>
      <c r="AT392" s="11">
        <v>0</v>
      </c>
      <c r="AU392" s="11">
        <v>0</v>
      </c>
      <c r="AV392" s="11">
        <v>0</v>
      </c>
      <c r="AW392" s="11">
        <v>0</v>
      </c>
      <c r="AX392" s="11" t="str">
        <f t="shared" ca="1" si="150"/>
        <v>5 Service Due</v>
      </c>
      <c r="AY392" s="17">
        <v>1188</v>
      </c>
      <c r="AZ392" s="22">
        <v>45621</v>
      </c>
      <c r="BA392" s="17" t="s">
        <v>2158</v>
      </c>
      <c r="BB392" s="17">
        <v>1</v>
      </c>
      <c r="BC392" s="22">
        <v>45245</v>
      </c>
      <c r="BD392" s="17" t="s">
        <v>2159</v>
      </c>
      <c r="BE392" s="17">
        <v>1188</v>
      </c>
      <c r="BF392" s="22">
        <v>45621</v>
      </c>
      <c r="BG392" s="17" t="s">
        <v>2158</v>
      </c>
      <c r="BH392" s="17">
        <v>1188</v>
      </c>
      <c r="BI392" s="22">
        <v>45621</v>
      </c>
      <c r="BJ392" s="17" t="s">
        <v>2158</v>
      </c>
      <c r="BK392" s="17">
        <v>1</v>
      </c>
      <c r="BL392" s="22">
        <v>45245</v>
      </c>
      <c r="BM392" s="17" t="s">
        <v>2159</v>
      </c>
      <c r="BN392" s="23">
        <f t="shared" si="158"/>
        <v>45801</v>
      </c>
      <c r="BO392" s="23">
        <f t="shared" si="159"/>
        <v>45425</v>
      </c>
      <c r="BP392" s="23">
        <f t="shared" si="160"/>
        <v>45801</v>
      </c>
      <c r="BQ392" s="23">
        <f t="shared" si="161"/>
        <v>45801</v>
      </c>
      <c r="BR392" s="23">
        <f t="shared" si="151"/>
        <v>45425</v>
      </c>
      <c r="BS392" s="24">
        <f t="shared" ca="1" si="162"/>
        <v>-15</v>
      </c>
      <c r="BT392" s="25">
        <f t="shared" ca="1" si="163"/>
        <v>-452</v>
      </c>
      <c r="BU392" s="25">
        <f t="shared" ca="1" si="164"/>
        <v>-15</v>
      </c>
      <c r="BV392" s="25">
        <f t="shared" ca="1" si="165"/>
        <v>-15</v>
      </c>
      <c r="BW392" s="25">
        <f t="shared" ca="1" si="166"/>
        <v>-452</v>
      </c>
      <c r="BX392" s="26"/>
      <c r="BY392" s="11">
        <f t="shared" ca="1" si="167"/>
        <v>5</v>
      </c>
      <c r="BZ392" s="11">
        <f t="shared" ca="1" si="172"/>
        <v>0</v>
      </c>
      <c r="CA392" s="11">
        <f t="shared" ca="1" si="168"/>
        <v>0</v>
      </c>
      <c r="CB392" s="28">
        <f>_xlfn.XLOOKUP($C392,'[3]BIS Feb-26'!$C:$C,'[3]BIS Feb-26'!U:U,"",0)</f>
        <v>45619.770833333299</v>
      </c>
      <c r="CC392" s="28">
        <f>_xlfn.XLOOKUP($C392,'[3]BIS Feb-26'!$C:$C,'[3]BIS Feb-26'!V:V,"",0)</f>
        <v>45619.770833333299</v>
      </c>
      <c r="CD392" s="28">
        <f>_xlfn.XLOOKUP($C392,'[3]BIS Feb-26'!$C:$C,'[3]BIS Feb-26'!W:W,"",0)</f>
        <v>45619.770833333299</v>
      </c>
      <c r="CE392" s="28">
        <f>_xlfn.XLOOKUP($C392,'[3]BIS Feb-26'!$C:$C,'[3]BIS Feb-26'!X:X,"",0)</f>
        <v>45619.770833333299</v>
      </c>
      <c r="CF392" s="28">
        <f>_xlfn.XLOOKUP($C392,'[3]BIS Feb-26'!$C:$C,'[3]BIS Feb-26'!Y:Y,"",0)</f>
        <v>45619.770833333299</v>
      </c>
      <c r="CG392" s="28">
        <f>_xlfn.XLOOKUP($C392,'[3]BIS Feb-26'!$C:$C,'[3]BIS Feb-26'!Z:Z,"",0)</f>
        <v>45619.770833333299</v>
      </c>
      <c r="CH392" s="28">
        <f>_xlfn.XLOOKUP($C392,'[3]BIS Feb-26'!$C:$C,'[3]BIS Feb-26'!AA:AA,"",0)</f>
        <v>45619.770833333299</v>
      </c>
      <c r="CI392" s="28">
        <f>_xlfn.XLOOKUP($C392,'[3]BIS Feb-26'!$C:$C,'[3]BIS Feb-26'!AB:AB,"",0)</f>
        <v>45619.770833333299</v>
      </c>
      <c r="CJ392" s="28">
        <f>_xlfn.XLOOKUP($C392,'[3]BIS Feb-26'!$C:$C,'[3]BIS Feb-26'!AC:AC,"",0)</f>
        <v>45619.770833333299</v>
      </c>
      <c r="CK392" s="29" t="str">
        <f>_xlfn.XLOOKUP($C392,'[3]BIS Feb-26'!$C:$C,'[3]BIS Feb-26'!AD:AD,"",0)</f>
        <v>50</v>
      </c>
      <c r="CL392" s="29" t="str">
        <f>_xlfn.XLOOKUP($C392,'[3]BIS Feb-26'!$C:$C,'[3]BIS Feb-26'!AE:AE,"",0)</f>
        <v>50</v>
      </c>
      <c r="CM392" s="29" t="str">
        <f>_xlfn.XLOOKUP($C392,'[3]BIS Feb-26'!$C:$C,'[3]BIS Feb-26'!AF:AF,"",0)</f>
        <v>50</v>
      </c>
      <c r="CN392" s="29" t="str">
        <f>_xlfn.XLOOKUP($C392,'[3]BIS Feb-26'!$C:$C,'[3]BIS Feb-26'!AG:AG,"",0)</f>
        <v>50</v>
      </c>
      <c r="CO392" s="29" t="str">
        <f>_xlfn.XLOOKUP($C392,'[3]BIS Feb-26'!$C:$C,'[3]BIS Feb-26'!AH:AH,"",0)</f>
        <v>50</v>
      </c>
      <c r="CP392" s="29" t="str">
        <f>_xlfn.XLOOKUP($C392,'[3]BIS Feb-26'!$C:$C,'[3]BIS Feb-26'!AI:AI,"",0)</f>
        <v>50</v>
      </c>
      <c r="CQ392" s="29" t="str">
        <f>_xlfn.XLOOKUP($C392,'[3]BIS Feb-26'!$C:$C,'[3]BIS Feb-26'!AJ:AJ,"",0)</f>
        <v>1000</v>
      </c>
      <c r="CR392" s="29" t="str">
        <f>_xlfn.XLOOKUP($C392,'[3]BIS Feb-26'!$C:$C,'[3]BIS Feb-26'!AK:AK,"",0)</f>
        <v>50</v>
      </c>
      <c r="CS392" s="29" t="str">
        <f>_xlfn.XLOOKUP($C392,'[3]BIS Feb-26'!$C:$C,'[3]BIS Feb-26'!AL:AL,"",0)</f>
        <v>50</v>
      </c>
      <c r="CT392" s="29">
        <f>_xlfn.XLOOKUP($C392,'[3]BIS Feb-26'!$C:$C,'[3]BIS Feb-26'!AM:AM,"",0)</f>
        <v>3</v>
      </c>
      <c r="CU392" s="28">
        <f>_xlfn.XLOOKUP($C392,'[3]BIS Feb-26'!$C:$C,'[3]BIS Feb-26'!AN:AN,"",0)</f>
        <v>45799</v>
      </c>
      <c r="CV392" s="28">
        <f>_xlfn.XLOOKUP($C392,'[3]BIS Feb-26'!$C:$C,'[3]BIS Feb-26'!AO:AO,"",0)</f>
        <v>45799</v>
      </c>
      <c r="CW392" s="28">
        <f>_xlfn.XLOOKUP($C392,'[3]BIS Feb-26'!$C:$C,'[3]BIS Feb-26'!AP:AP,"",0)</f>
        <v>45799</v>
      </c>
      <c r="CX392" s="28">
        <f>_xlfn.XLOOKUP($C392,'[3]BIS Feb-26'!$C:$C,'[3]BIS Feb-26'!AQ:AQ,"",0)</f>
        <v>45799</v>
      </c>
      <c r="CY392" s="28">
        <f>_xlfn.XLOOKUP($C392,'[3]BIS Feb-26'!$C:$C,'[3]BIS Feb-26'!AR:AR,"",0)</f>
        <v>45799</v>
      </c>
      <c r="CZ392" s="28">
        <f>_xlfn.XLOOKUP($C392,'[3]BIS Feb-26'!$C:$C,'[3]BIS Feb-26'!AS:AS,"",0)</f>
        <v>45889</v>
      </c>
      <c r="DA392" s="28">
        <f>_xlfn.XLOOKUP($C392,'[3]BIS Feb-26'!$C:$C,'[3]BIS Feb-26'!AT:AT,"",0)</f>
        <v>45984</v>
      </c>
      <c r="DB392" s="28">
        <f>_xlfn.XLOOKUP($C392,'[3]BIS Feb-26'!$C:$C,'[3]BIS Feb-26'!AU:AU,"",0)</f>
        <v>45799</v>
      </c>
      <c r="DC392" s="28">
        <f>_xlfn.XLOOKUP($C392,'[3]BIS Feb-26'!$C:$C,'[3]BIS Feb-26'!AV:AV,"",0)</f>
        <v>45984</v>
      </c>
      <c r="DD392" s="11">
        <f>_xlfn.XLOOKUP($C392,'[3]BIS Feb-26'!$C:$C,'[3]BIS Feb-26'!AW:AW,"",0)</f>
        <v>1</v>
      </c>
      <c r="DE392" s="11">
        <f>_xlfn.XLOOKUP($C392,'[3]BIS Feb-26'!$C:$C,'[3]BIS Feb-26'!AX:AX,"",0)</f>
        <v>0</v>
      </c>
      <c r="DF392" s="11">
        <f>_xlfn.XLOOKUP($C392,'[3]BIS Feb-26'!$C:$C,'[3]BIS Feb-26'!AY:AY,"",0)</f>
        <v>0</v>
      </c>
      <c r="DG392" s="11">
        <f t="shared" ca="1" si="169"/>
        <v>9</v>
      </c>
      <c r="DH392" s="11">
        <f t="shared" ca="1" si="170"/>
        <v>0</v>
      </c>
      <c r="DI392" s="11">
        <f t="shared" ca="1" si="171"/>
        <v>0</v>
      </c>
      <c r="DJ392" s="11" t="str">
        <f>_xlfn.XLOOKUP($C392,'[3]Active Customer Assets'!$D:$D,'[3]Active Customer Assets'!I:I,"",0)</f>
        <v>B (Below 100% potential spares purchased)</v>
      </c>
      <c r="DK392" s="28">
        <f>_xlfn.XLOOKUP($C392,'[3]Active Customer Assets'!$D:$D,'[3]Active Customer Assets'!J:J,"",0)</f>
        <v>45245.625</v>
      </c>
      <c r="DL392" s="28">
        <f>_xlfn.XLOOKUP($C392,'[3]Active Customer Assets'!$D:$D,'[3]Active Customer Assets'!K:K,"",0)</f>
        <v>45239.229166666701</v>
      </c>
      <c r="DM392" s="28">
        <f>_xlfn.XLOOKUP($C392,'[3]Active Customer Assets'!$D:$D,'[3]Active Customer Assets'!L:L,"",0)</f>
        <v>46099.550914351901</v>
      </c>
      <c r="DN392" s="21">
        <f>_xlfn.XLOOKUP($C392,'[3]Active Customer Assets'!$D:$D,'[3]Active Customer Assets'!M:M,"",0)</f>
        <v>1950</v>
      </c>
      <c r="DO392" s="28">
        <f>_xlfn.XLOOKUP($C392,'[3]Active Customer Assets'!$D:$D,'[3]Active Customer Assets'!N:N,"",0)</f>
        <v>0</v>
      </c>
      <c r="DP392" s="28">
        <f>_xlfn.XLOOKUP($C392,'[3]Active Customer Assets'!$D:$D,'[3]Active Customer Assets'!O:O,"",0)</f>
        <v>0</v>
      </c>
      <c r="DQ392" s="28" t="str">
        <f>_xlfn.XLOOKUP($C392,'[3]Active Customer Assets'!$D:$D,'[3]Active Customer Assets'!P:P,"",0)</f>
        <v>Air lube Plus</v>
      </c>
      <c r="DR392" s="28">
        <f>_xlfn.XLOOKUP($C392,'[3]Active Customer Assets'!$D:$D,'[3]Active Customer Assets'!Q:Q,"",0)</f>
        <v>45620</v>
      </c>
      <c r="DS392" s="28">
        <f>_xlfn.XLOOKUP($C392,'[3]Active Customer Assets'!$D:$D,'[3]Active Customer Assets'!R:R,"",0)</f>
        <v>45620</v>
      </c>
      <c r="DT392" s="28">
        <f>_xlfn.XLOOKUP($C392,'[3]Active Customer Assets'!$D:$D,'[3]Active Customer Assets'!S:S,"",0)</f>
        <v>45620</v>
      </c>
      <c r="DU392" s="28">
        <f>_xlfn.XLOOKUP($C392,'[3]Active Customer Assets'!$D:$D,'[3]Active Customer Assets'!T:T,"",0)</f>
        <v>45620</v>
      </c>
      <c r="DV392" s="28">
        <f>_xlfn.XLOOKUP($C392,'[3]Active Customer Assets'!$D:$D,'[3]Active Customer Assets'!U:U,"",0)</f>
        <v>45620</v>
      </c>
      <c r="DW392" s="28">
        <f>_xlfn.XLOOKUP($C392,'[3]Active Customer Assets'!$D:$D,'[3]Active Customer Assets'!V:V,"",0)</f>
        <v>45620</v>
      </c>
      <c r="DX392" s="28">
        <f>_xlfn.XLOOKUP($C392,'[3]Active Customer Assets'!$D:$D,'[3]Active Customer Assets'!W:W,"",0)</f>
        <v>45620</v>
      </c>
      <c r="DY392" s="28">
        <f>_xlfn.XLOOKUP($C392,'[3]Active Customer Assets'!$D:$D,'[3]Active Customer Assets'!X:X,"",0)</f>
        <v>45620</v>
      </c>
      <c r="DZ392" s="28">
        <f>_xlfn.XLOOKUP($C392,'[3]Active Customer Assets'!$D:$D,'[3]Active Customer Assets'!Y:Y,"",0)</f>
        <v>45620</v>
      </c>
      <c r="EA392" s="28" t="str">
        <f>_xlfn.XLOOKUP($C392,'[3]Active Customer Assets'!$D:$D,'[3]Active Customer Assets'!Z:Z,"",0)</f>
        <v>80</v>
      </c>
      <c r="EB392" s="28" t="str">
        <f>_xlfn.XLOOKUP($C392,'[3]Active Customer Assets'!$D:$D,'[3]Active Customer Assets'!AA:AA,"",0)</f>
        <v>50</v>
      </c>
      <c r="EC392" s="28" t="str">
        <f>_xlfn.XLOOKUP($C392,'[3]Active Customer Assets'!$D:$D,'[3]Active Customer Assets'!AB:AB,"",0)</f>
        <v>50</v>
      </c>
      <c r="ED392" s="28" t="str">
        <f>_xlfn.XLOOKUP($C392,'[3]Active Customer Assets'!$D:$D,'[3]Active Customer Assets'!AC:AC,"",0)</f>
        <v>50</v>
      </c>
      <c r="EE392" s="28" t="str">
        <f>_xlfn.XLOOKUP($C392,'[3]Active Customer Assets'!$D:$D,'[3]Active Customer Assets'!AD:AD,"",0)</f>
        <v>50</v>
      </c>
      <c r="EF392" s="28" t="str">
        <f>_xlfn.XLOOKUP($C392,'[3]Active Customer Assets'!$D:$D,'[3]Active Customer Assets'!AE:AE,"",0)</f>
        <v>1080</v>
      </c>
      <c r="EG392" s="28" t="str">
        <f>_xlfn.XLOOKUP($C392,'[3]Active Customer Assets'!$D:$D,'[3]Active Customer Assets'!AF:AF,"",0)</f>
        <v>1000</v>
      </c>
      <c r="EH392" s="28" t="str">
        <f>_xlfn.XLOOKUP($C392,'[3]Active Customer Assets'!$D:$D,'[3]Active Customer Assets'!AG:AG,"",0)</f>
        <v>1080</v>
      </c>
      <c r="EI392" s="28" t="str">
        <f>_xlfn.XLOOKUP($C392,'[3]Active Customer Assets'!$D:$D,'[3]Active Customer Assets'!AH:AH,"",0)</f>
        <v>1080</v>
      </c>
      <c r="EJ392" s="21">
        <f>_xlfn.XLOOKUP($C392,'[3]Active Customer Assets'!$D:$D,'[3]Active Customer Assets'!AI:AI,"",0)</f>
        <v>0</v>
      </c>
      <c r="EK392" s="35" t="str">
        <f>[3]!tbl_DPSAC[[#This Row],[Unit Status]]</f>
        <v>Active</v>
      </c>
    </row>
    <row r="393" spans="1:141" x14ac:dyDescent="0.15">
      <c r="A393" s="11">
        <f>ROW(tbl_DPSAC[[#This Row],[Sl. No.]])-1</f>
        <v>392</v>
      </c>
      <c r="B393" s="12" t="s">
        <v>136</v>
      </c>
      <c r="C393" s="12" t="s">
        <v>2160</v>
      </c>
      <c r="D393" s="12" t="s">
        <v>262</v>
      </c>
      <c r="E393" s="12" t="s">
        <v>176</v>
      </c>
      <c r="F393" s="12" t="s">
        <v>161</v>
      </c>
      <c r="G393" s="13" t="s">
        <v>1639</v>
      </c>
      <c r="H393" s="13" t="str">
        <f>_xlfn.XLOOKUP(C393,'[1]E&amp;DPSAC'!$K:$K,'[1]E&amp;DPSAC'!$E:$E,,0)</f>
        <v>KULI, RAMGRAH</v>
      </c>
      <c r="I393" s="13"/>
      <c r="J393" s="13">
        <v>9691773091</v>
      </c>
      <c r="K393" s="13">
        <v>9691773091</v>
      </c>
      <c r="L393" s="12" t="str">
        <f t="shared" ca="1" si="152"/>
        <v>Non - Warranty</v>
      </c>
      <c r="M393" s="14">
        <v>44866</v>
      </c>
      <c r="N393" s="15">
        <v>24</v>
      </c>
      <c r="O393" s="14">
        <f t="shared" si="149"/>
        <v>45596</v>
      </c>
      <c r="P393" s="11" t="s">
        <v>142</v>
      </c>
      <c r="Q393" s="19" t="str">
        <f>_xlfn.XLOOKUP(C393,'[2]Sch Calls'!$R:$R,'[2]Sch Calls'!$F:$F,"",0)</f>
        <v>CC-01983828</v>
      </c>
      <c r="R393" s="18">
        <f>_xlfn.XLOOKUP(C393,'[2]Sch Calls'!$R:$R,'[2]Sch Calls'!$A:$A,"",0)</f>
        <v>46072.5631712963</v>
      </c>
      <c r="S393" s="17">
        <f>_xlfn.XLOOKUP(C393,'[2]Sch Calls'!$R:$R,'[2]Sch Calls'!$B:$B,"",0)</f>
        <v>9480</v>
      </c>
      <c r="T393" s="18">
        <f>_xlfn.XLOOKUP(C393,'[1]E&amp;DPSAC'!$K:$K,'[1]E&amp;DPSAC'!$W:$W,"",0)</f>
        <v>46072</v>
      </c>
      <c r="U393" s="17">
        <f>_xlfn.XLOOKUP(C393,'[1]E&amp;DPSAC'!$K:$K,'[1]E&amp;DPSAC'!$Z:$Z,"",0)</f>
        <v>9480</v>
      </c>
      <c r="V393" s="17">
        <f>_xlfn.XLOOKUP(C393,'[2]1. All Calls'!$R:$R,'[2]1. All Calls'!$B:$B,"",0)</f>
        <v>9480</v>
      </c>
      <c r="W393" s="20">
        <f>_xlfn.XLOOKUP(C393,'[2]1. All Calls'!$R:$R,'[2]1. All Calls'!$A:$A,"",0)</f>
        <v>46072.5631712963</v>
      </c>
      <c r="X393" s="17" t="str">
        <f>_xlfn.XLOOKUP(C393,'[2]Sch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393" s="17">
        <f t="shared" si="153"/>
        <v>750</v>
      </c>
      <c r="Z393" s="17" t="str">
        <f t="shared" si="154"/>
        <v>Done</v>
      </c>
      <c r="AA393" s="21">
        <f t="shared" ca="1" si="155"/>
        <v>28.436828703699575</v>
      </c>
      <c r="AB393" s="21" t="str">
        <f t="shared" ca="1" si="156"/>
        <v>Done</v>
      </c>
      <c r="AC393" s="11">
        <f ca="1">tbl_DPSAC[[#This Row],[Current Month Due Count]]</f>
        <v>0</v>
      </c>
      <c r="AD393" s="11">
        <f ca="1">tbl_DPSAC[[#This Row],[Next Month Due2]]</f>
        <v>0</v>
      </c>
      <c r="AE393" s="11"/>
      <c r="AF393" s="11">
        <v>19</v>
      </c>
      <c r="AG393" s="17">
        <f t="shared" ca="1" si="157"/>
        <v>10020</v>
      </c>
      <c r="AH393" s="11" t="s">
        <v>2161</v>
      </c>
      <c r="AI393" s="11" t="s">
        <v>2162</v>
      </c>
      <c r="AJ393" s="11">
        <v>0</v>
      </c>
      <c r="AK393" s="11" t="s">
        <v>2163</v>
      </c>
      <c r="AL393" s="11">
        <v>0</v>
      </c>
      <c r="AM393" s="11">
        <v>0</v>
      </c>
      <c r="AN393" s="11">
        <v>0</v>
      </c>
      <c r="AO393" s="11">
        <v>0</v>
      </c>
      <c r="AP393" s="11">
        <v>0</v>
      </c>
      <c r="AQ393" s="11">
        <v>0</v>
      </c>
      <c r="AR393" s="11">
        <v>0</v>
      </c>
      <c r="AS393" s="11">
        <v>0</v>
      </c>
      <c r="AT393" s="11">
        <v>0</v>
      </c>
      <c r="AU393" s="11">
        <v>0</v>
      </c>
      <c r="AV393" s="11">
        <v>0</v>
      </c>
      <c r="AW393" s="11">
        <v>0</v>
      </c>
      <c r="AX393" s="11" t="str">
        <f t="shared" ca="1" si="150"/>
        <v>No Service Dues</v>
      </c>
      <c r="AY393" s="17">
        <v>9480</v>
      </c>
      <c r="AZ393" s="22">
        <v>46072</v>
      </c>
      <c r="BA393" s="17" t="s">
        <v>2164</v>
      </c>
      <c r="BB393" s="17">
        <v>9480</v>
      </c>
      <c r="BC393" s="22">
        <v>46072</v>
      </c>
      <c r="BD393" s="17" t="s">
        <v>2164</v>
      </c>
      <c r="BE393" s="17">
        <v>9480</v>
      </c>
      <c r="BF393" s="22">
        <v>46072</v>
      </c>
      <c r="BG393" s="17" t="s">
        <v>2164</v>
      </c>
      <c r="BH393" s="17">
        <v>9480</v>
      </c>
      <c r="BI393" s="22">
        <v>46072</v>
      </c>
      <c r="BJ393" s="17" t="s">
        <v>2164</v>
      </c>
      <c r="BK393" s="17">
        <v>9480</v>
      </c>
      <c r="BL393" s="22">
        <v>46072</v>
      </c>
      <c r="BM393" s="17" t="s">
        <v>2164</v>
      </c>
      <c r="BN393" s="23">
        <f t="shared" si="158"/>
        <v>46252</v>
      </c>
      <c r="BO393" s="23">
        <f t="shared" si="159"/>
        <v>46252</v>
      </c>
      <c r="BP393" s="23">
        <f t="shared" si="160"/>
        <v>46252</v>
      </c>
      <c r="BQ393" s="23">
        <f t="shared" si="161"/>
        <v>46252</v>
      </c>
      <c r="BR393" s="23">
        <f t="shared" si="151"/>
        <v>46252</v>
      </c>
      <c r="BS393" s="24">
        <f t="shared" ca="1" si="162"/>
        <v>210</v>
      </c>
      <c r="BT393" s="25">
        <f t="shared" ca="1" si="163"/>
        <v>960</v>
      </c>
      <c r="BU393" s="25">
        <f t="shared" ca="1" si="164"/>
        <v>210</v>
      </c>
      <c r="BV393" s="25">
        <f t="shared" ca="1" si="165"/>
        <v>210</v>
      </c>
      <c r="BW393" s="25">
        <f t="shared" ca="1" si="166"/>
        <v>960</v>
      </c>
      <c r="BX393" s="26"/>
      <c r="BY393" s="11">
        <f t="shared" ca="1" si="167"/>
        <v>0</v>
      </c>
      <c r="BZ393" s="11">
        <f t="shared" ca="1" si="172"/>
        <v>0</v>
      </c>
      <c r="CA393" s="11">
        <f t="shared" ca="1" si="168"/>
        <v>0</v>
      </c>
      <c r="CB393" s="28">
        <f>_xlfn.XLOOKUP($C393,'[3]BIS Feb-26'!$C:$C,'[3]BIS Feb-26'!U:U,"",0)</f>
        <v>46071.770833333299</v>
      </c>
      <c r="CC393" s="28">
        <f>_xlfn.XLOOKUP($C393,'[3]BIS Feb-26'!$C:$C,'[3]BIS Feb-26'!V:V,"",0)</f>
        <v>46071.770833333299</v>
      </c>
      <c r="CD393" s="28">
        <f>_xlfn.XLOOKUP($C393,'[3]BIS Feb-26'!$C:$C,'[3]BIS Feb-26'!W:W,"",0)</f>
        <v>46071.770833333299</v>
      </c>
      <c r="CE393" s="28">
        <f>_xlfn.XLOOKUP($C393,'[3]BIS Feb-26'!$C:$C,'[3]BIS Feb-26'!X:X,"",0)</f>
        <v>46071.770833333299</v>
      </c>
      <c r="CF393" s="28">
        <f>_xlfn.XLOOKUP($C393,'[3]BIS Feb-26'!$C:$C,'[3]BIS Feb-26'!Y:Y,"",0)</f>
        <v>46071.770833333299</v>
      </c>
      <c r="CG393" s="28">
        <f>_xlfn.XLOOKUP($C393,'[3]BIS Feb-26'!$C:$C,'[3]BIS Feb-26'!Z:Z,"",0)</f>
        <v>46071.770833333299</v>
      </c>
      <c r="CH393" s="28">
        <f>_xlfn.XLOOKUP($C393,'[3]BIS Feb-26'!$C:$C,'[3]BIS Feb-26'!AA:AA,"",0)</f>
        <v>46071.770833333299</v>
      </c>
      <c r="CI393" s="28">
        <f>_xlfn.XLOOKUP($C393,'[3]BIS Feb-26'!$C:$C,'[3]BIS Feb-26'!AB:AB,"",0)</f>
        <v>46071.770833333299</v>
      </c>
      <c r="CJ393" s="28">
        <f>_xlfn.XLOOKUP($C393,'[3]BIS Feb-26'!$C:$C,'[3]BIS Feb-26'!AC:AC,"",0)</f>
        <v>46071.770833333299</v>
      </c>
      <c r="CK393" s="29" t="str">
        <f>_xlfn.XLOOKUP($C393,'[3]BIS Feb-26'!$C:$C,'[3]BIS Feb-26'!AD:AD,"",0)</f>
        <v>1500</v>
      </c>
      <c r="CL393" s="29" t="str">
        <f>_xlfn.XLOOKUP($C393,'[3]BIS Feb-26'!$C:$C,'[3]BIS Feb-26'!AE:AE,"",0)</f>
        <v>750</v>
      </c>
      <c r="CM393" s="29" t="str">
        <f>_xlfn.XLOOKUP($C393,'[3]BIS Feb-26'!$C:$C,'[3]BIS Feb-26'!AF:AF,"",0)</f>
        <v>500</v>
      </c>
      <c r="CN393" s="29" t="str">
        <f>_xlfn.XLOOKUP($C393,'[3]BIS Feb-26'!$C:$C,'[3]BIS Feb-26'!AG:AG,"",0)</f>
        <v>750</v>
      </c>
      <c r="CO393" s="29" t="str">
        <f>_xlfn.XLOOKUP($C393,'[3]BIS Feb-26'!$C:$C,'[3]BIS Feb-26'!AH:AH,"",0)</f>
        <v>750</v>
      </c>
      <c r="CP393" s="29" t="str">
        <f>_xlfn.XLOOKUP($C393,'[3]BIS Feb-26'!$C:$C,'[3]BIS Feb-26'!AI:AI,"",0)</f>
        <v>1500</v>
      </c>
      <c r="CQ393" s="29" t="str">
        <f>_xlfn.XLOOKUP($C393,'[3]BIS Feb-26'!$C:$C,'[3]BIS Feb-26'!AJ:AJ,"",0)</f>
        <v>1000</v>
      </c>
      <c r="CR393" s="29" t="str">
        <f>_xlfn.XLOOKUP($C393,'[3]BIS Feb-26'!$C:$C,'[3]BIS Feb-26'!AK:AK,"",0)</f>
        <v>1500</v>
      </c>
      <c r="CS393" s="29" t="str">
        <f>_xlfn.XLOOKUP($C393,'[3]BIS Feb-26'!$C:$C,'[3]BIS Feb-26'!AL:AL,"",0)</f>
        <v>3000</v>
      </c>
      <c r="CT393" s="29">
        <f>_xlfn.XLOOKUP($C393,'[3]BIS Feb-26'!$C:$C,'[3]BIS Feb-26'!AM:AM,"",0)</f>
        <v>10</v>
      </c>
      <c r="CU393" s="28">
        <f>_xlfn.XLOOKUP($C393,'[3]BIS Feb-26'!$C:$C,'[3]BIS Feb-26'!AN:AN,"",0)</f>
        <v>46222</v>
      </c>
      <c r="CV393" s="28">
        <f>_xlfn.XLOOKUP($C393,'[3]BIS Feb-26'!$C:$C,'[3]BIS Feb-26'!AO:AO,"",0)</f>
        <v>46147</v>
      </c>
      <c r="CW393" s="28">
        <f>_xlfn.XLOOKUP($C393,'[3]BIS Feb-26'!$C:$C,'[3]BIS Feb-26'!AP:AP,"",0)</f>
        <v>46122</v>
      </c>
      <c r="CX393" s="28">
        <f>_xlfn.XLOOKUP($C393,'[3]BIS Feb-26'!$C:$C,'[3]BIS Feb-26'!AQ:AQ,"",0)</f>
        <v>46147</v>
      </c>
      <c r="CY393" s="28">
        <f>_xlfn.XLOOKUP($C393,'[3]BIS Feb-26'!$C:$C,'[3]BIS Feb-26'!AR:AR,"",0)</f>
        <v>46147</v>
      </c>
      <c r="CZ393" s="28">
        <f>_xlfn.XLOOKUP($C393,'[3]BIS Feb-26'!$C:$C,'[3]BIS Feb-26'!AS:AS,"",0)</f>
        <v>46222</v>
      </c>
      <c r="DA393" s="28">
        <f>_xlfn.XLOOKUP($C393,'[3]BIS Feb-26'!$C:$C,'[3]BIS Feb-26'!AT:AT,"",0)</f>
        <v>46172</v>
      </c>
      <c r="DB393" s="28">
        <f>_xlfn.XLOOKUP($C393,'[3]BIS Feb-26'!$C:$C,'[3]BIS Feb-26'!AU:AU,"",0)</f>
        <v>46222</v>
      </c>
      <c r="DC393" s="28">
        <f>_xlfn.XLOOKUP($C393,'[3]BIS Feb-26'!$C:$C,'[3]BIS Feb-26'!AV:AV,"",0)</f>
        <v>46372</v>
      </c>
      <c r="DD393" s="11">
        <f>_xlfn.XLOOKUP($C393,'[3]BIS Feb-26'!$C:$C,'[3]BIS Feb-26'!AW:AW,"",0)</f>
        <v>0</v>
      </c>
      <c r="DE393" s="11">
        <f>_xlfn.XLOOKUP($C393,'[3]BIS Feb-26'!$C:$C,'[3]BIS Feb-26'!AX:AX,"",0)</f>
        <v>0</v>
      </c>
      <c r="DF393" s="11">
        <f>_xlfn.XLOOKUP($C393,'[3]BIS Feb-26'!$C:$C,'[3]BIS Feb-26'!AY:AY,"",0)</f>
        <v>0</v>
      </c>
      <c r="DG393" s="11">
        <f t="shared" ca="1" si="169"/>
        <v>0</v>
      </c>
      <c r="DH393" s="11">
        <f t="shared" ca="1" si="170"/>
        <v>0</v>
      </c>
      <c r="DI393" s="11">
        <f t="shared" ca="1" si="171"/>
        <v>1</v>
      </c>
      <c r="DJ393" s="11" t="str">
        <f>_xlfn.XLOOKUP($C393,'[3]Active Customer Assets'!$D:$D,'[3]Active Customer Assets'!I:I,"",0)</f>
        <v>A (100% potential spares purchased)</v>
      </c>
      <c r="DK393" s="28">
        <f>_xlfn.XLOOKUP($C393,'[3]Active Customer Assets'!$D:$D,'[3]Active Customer Assets'!J:J,"",0)</f>
        <v>44866.715972222199</v>
      </c>
      <c r="DL393" s="28">
        <f>_xlfn.XLOOKUP($C393,'[3]Active Customer Assets'!$D:$D,'[3]Active Customer Assets'!K:K,"",0)</f>
        <v>44846.229166666701</v>
      </c>
      <c r="DM393" s="28">
        <f>_xlfn.XLOOKUP($C393,'[3]Active Customer Assets'!$D:$D,'[3]Active Customer Assets'!L:L,"",0)</f>
        <v>46072.687569444402</v>
      </c>
      <c r="DN393" s="21">
        <f>_xlfn.XLOOKUP($C393,'[3]Active Customer Assets'!$D:$D,'[3]Active Customer Assets'!M:M,"",0)</f>
        <v>9480</v>
      </c>
      <c r="DO393" s="28">
        <f>_xlfn.XLOOKUP($C393,'[3]Active Customer Assets'!$D:$D,'[3]Active Customer Assets'!N:N,"",0)</f>
        <v>0</v>
      </c>
      <c r="DP393" s="28">
        <f>_xlfn.XLOOKUP($C393,'[3]Active Customer Assets'!$D:$D,'[3]Active Customer Assets'!O:O,"",0)</f>
        <v>0</v>
      </c>
      <c r="DQ393" s="28" t="str">
        <f>_xlfn.XLOOKUP($C393,'[3]Active Customer Assets'!$D:$D,'[3]Active Customer Assets'!P:P,"",0)</f>
        <v>Air lube Plus</v>
      </c>
      <c r="DR393" s="28">
        <f>_xlfn.XLOOKUP($C393,'[3]Active Customer Assets'!$D:$D,'[3]Active Customer Assets'!Q:Q,"",0)</f>
        <v>46072</v>
      </c>
      <c r="DS393" s="28">
        <f>_xlfn.XLOOKUP($C393,'[3]Active Customer Assets'!$D:$D,'[3]Active Customer Assets'!R:R,"",0)</f>
        <v>46072</v>
      </c>
      <c r="DT393" s="28">
        <f>_xlfn.XLOOKUP($C393,'[3]Active Customer Assets'!$D:$D,'[3]Active Customer Assets'!S:S,"",0)</f>
        <v>46072</v>
      </c>
      <c r="DU393" s="28">
        <f>_xlfn.XLOOKUP($C393,'[3]Active Customer Assets'!$D:$D,'[3]Active Customer Assets'!T:T,"",0)</f>
        <v>46072</v>
      </c>
      <c r="DV393" s="28">
        <f>_xlfn.XLOOKUP($C393,'[3]Active Customer Assets'!$D:$D,'[3]Active Customer Assets'!U:U,"",0)</f>
        <v>46072</v>
      </c>
      <c r="DW393" s="28">
        <f>_xlfn.XLOOKUP($C393,'[3]Active Customer Assets'!$D:$D,'[3]Active Customer Assets'!V:V,"",0)</f>
        <v>46072</v>
      </c>
      <c r="DX393" s="28">
        <f>_xlfn.XLOOKUP($C393,'[3]Active Customer Assets'!$D:$D,'[3]Active Customer Assets'!W:W,"",0)</f>
        <v>46072</v>
      </c>
      <c r="DY393" s="28">
        <f>_xlfn.XLOOKUP($C393,'[3]Active Customer Assets'!$D:$D,'[3]Active Customer Assets'!X:X,"",0)</f>
        <v>46072</v>
      </c>
      <c r="DZ393" s="28">
        <f>_xlfn.XLOOKUP($C393,'[3]Active Customer Assets'!$D:$D,'[3]Active Customer Assets'!Y:Y,"",0)</f>
        <v>46072</v>
      </c>
      <c r="EA393" s="28" t="str">
        <f>_xlfn.XLOOKUP($C393,'[3]Active Customer Assets'!$D:$D,'[3]Active Customer Assets'!Z:Z,"",0)</f>
        <v>1500</v>
      </c>
      <c r="EB393" s="28" t="str">
        <f>_xlfn.XLOOKUP($C393,'[3]Active Customer Assets'!$D:$D,'[3]Active Customer Assets'!AA:AA,"",0)</f>
        <v>750</v>
      </c>
      <c r="EC393" s="28" t="str">
        <f>_xlfn.XLOOKUP($C393,'[3]Active Customer Assets'!$D:$D,'[3]Active Customer Assets'!AB:AB,"",0)</f>
        <v>500</v>
      </c>
      <c r="ED393" s="28" t="str">
        <f>_xlfn.XLOOKUP($C393,'[3]Active Customer Assets'!$D:$D,'[3]Active Customer Assets'!AC:AC,"",0)</f>
        <v>750</v>
      </c>
      <c r="EE393" s="28" t="str">
        <f>_xlfn.XLOOKUP($C393,'[3]Active Customer Assets'!$D:$D,'[3]Active Customer Assets'!AD:AD,"",0)</f>
        <v>750</v>
      </c>
      <c r="EF393" s="28" t="str">
        <f>_xlfn.XLOOKUP($C393,'[3]Active Customer Assets'!$D:$D,'[3]Active Customer Assets'!AE:AE,"",0)</f>
        <v>1500</v>
      </c>
      <c r="EG393" s="28" t="str">
        <f>_xlfn.XLOOKUP($C393,'[3]Active Customer Assets'!$D:$D,'[3]Active Customer Assets'!AF:AF,"",0)</f>
        <v>1000</v>
      </c>
      <c r="EH393" s="28" t="str">
        <f>_xlfn.XLOOKUP($C393,'[3]Active Customer Assets'!$D:$D,'[3]Active Customer Assets'!AG:AG,"",0)</f>
        <v>1500</v>
      </c>
      <c r="EI393" s="28" t="str">
        <f>_xlfn.XLOOKUP($C393,'[3]Active Customer Assets'!$D:$D,'[3]Active Customer Assets'!AH:AH,"",0)</f>
        <v>3000</v>
      </c>
      <c r="EJ393" s="21">
        <f>_xlfn.XLOOKUP($C393,'[3]Active Customer Assets'!$D:$D,'[3]Active Customer Assets'!AI:AI,"",0)</f>
        <v>10</v>
      </c>
      <c r="EK393" s="35" t="str">
        <f>[3]!tbl_DPSAC[[#This Row],[Unit Status]]</f>
        <v>Active</v>
      </c>
    </row>
    <row r="394" spans="1:141" x14ac:dyDescent="0.15">
      <c r="A394" s="11">
        <f>ROW(tbl_DPSAC[[#This Row],[Sl. No.]])-1</f>
        <v>393</v>
      </c>
      <c r="B394" s="12" t="s">
        <v>136</v>
      </c>
      <c r="C394" s="12" t="s">
        <v>2165</v>
      </c>
      <c r="D394" s="12" t="s">
        <v>198</v>
      </c>
      <c r="E394" s="12" t="s">
        <v>199</v>
      </c>
      <c r="F394" s="12" t="s">
        <v>161</v>
      </c>
      <c r="G394" s="13" t="s">
        <v>2166</v>
      </c>
      <c r="H394" s="13" t="str">
        <f>_xlfn.XLOOKUP(C394,'[1]E&amp;DPSAC'!$K:$K,'[1]E&amp;DPSAC'!$E:$E,,0)</f>
        <v>NEAR OVER BRIDGE, RANCHI</v>
      </c>
      <c r="I394" s="13"/>
      <c r="J394" s="13">
        <v>7368928746</v>
      </c>
      <c r="K394" s="13">
        <v>7049289596</v>
      </c>
      <c r="L394" s="12" t="str">
        <f t="shared" ca="1" si="152"/>
        <v>Non - Warranty</v>
      </c>
      <c r="M394" s="14">
        <v>44391</v>
      </c>
      <c r="N394" s="15">
        <v>24</v>
      </c>
      <c r="O394" s="14">
        <f t="shared" si="149"/>
        <v>45138</v>
      </c>
      <c r="P394" s="11" t="s">
        <v>715</v>
      </c>
      <c r="Q394" s="19" t="str">
        <f>_xlfn.XLOOKUP(C394,'[2]Sch Calls'!$R:$R,'[2]Sch Calls'!$F:$F,"",0)</f>
        <v>CC-01115211</v>
      </c>
      <c r="R394" s="18">
        <f>_xlfn.XLOOKUP(C394,'[2]Sch Calls'!$R:$R,'[2]Sch Calls'!$A:$A,"",0)</f>
        <v>45265.569976851897</v>
      </c>
      <c r="S394" s="17">
        <f>_xlfn.XLOOKUP(C394,'[2]Sch Calls'!$R:$R,'[2]Sch Calls'!$B:$B,"",0)</f>
        <v>1650</v>
      </c>
      <c r="T394" s="18">
        <f>_xlfn.XLOOKUP(C394,'[1]E&amp;DPSAC'!$K:$K,'[1]E&amp;DPSAC'!$W:$W,"",0)</f>
        <v>45265</v>
      </c>
      <c r="U394" s="17">
        <f>_xlfn.XLOOKUP(C394,'[1]E&amp;DPSAC'!$K:$K,'[1]E&amp;DPSAC'!$Z:$Z,"",0)</f>
        <v>1650</v>
      </c>
      <c r="V394" s="17">
        <f>_xlfn.XLOOKUP(C394,'[2]1. All Calls'!$R:$R,'[2]1. All Calls'!$B:$B,"",0)</f>
        <v>2900</v>
      </c>
      <c r="W394" s="20">
        <f>_xlfn.XLOOKUP(C394,'[2]1. All Calls'!$R:$R,'[2]1. All Calls'!$A:$A,"",0)</f>
        <v>45891.664282407401</v>
      </c>
      <c r="X394" s="17" t="str">
        <f>_xlfn.XLOOKUP(C394,'[2]Sch Calls'!$R:$R,'[2]Sch Calls'!$AB:$AB,"",0)</f>
        <v>Attend the site for schedule service so drain oil from tank and drain oil from cooler to 18 liters oil drain then change air filter for compressor side then change oil filter and oil 20 liters after then start the unit found running ok.</v>
      </c>
      <c r="Y394" s="17">
        <f t="shared" si="153"/>
        <v>-500</v>
      </c>
      <c r="Z394" s="17" t="str">
        <f t="shared" si="154"/>
        <v>Due</v>
      </c>
      <c r="AA394" s="21">
        <f t="shared" ca="1" si="155"/>
        <v>835.43002314810292</v>
      </c>
      <c r="AB394" s="21" t="str">
        <f t="shared" ca="1" si="156"/>
        <v>Due</v>
      </c>
      <c r="AC394" s="11">
        <f ca="1">tbl_DPSAC[[#This Row],[Current Month Due Count]]</f>
        <v>0</v>
      </c>
      <c r="AD394" s="11">
        <f ca="1">tbl_DPSAC[[#This Row],[Next Month Due2]]</f>
        <v>0</v>
      </c>
      <c r="AE394" s="11"/>
      <c r="AF394" s="11">
        <v>0</v>
      </c>
      <c r="AG394" s="17">
        <f t="shared" ca="1" si="157"/>
        <v>2900</v>
      </c>
      <c r="AH394" s="11" t="s">
        <v>2117</v>
      </c>
      <c r="AI394" s="11" t="s">
        <v>2167</v>
      </c>
      <c r="AJ394" s="11">
        <v>0</v>
      </c>
      <c r="AK394" s="11" t="s">
        <v>2168</v>
      </c>
      <c r="AL394" s="11">
        <v>0</v>
      </c>
      <c r="AM394" s="11">
        <v>0</v>
      </c>
      <c r="AN394" s="11">
        <v>0</v>
      </c>
      <c r="AO394" s="11">
        <v>0</v>
      </c>
      <c r="AP394" s="11">
        <v>0</v>
      </c>
      <c r="AQ394" s="11">
        <v>0</v>
      </c>
      <c r="AR394" s="11">
        <v>0</v>
      </c>
      <c r="AS394" s="11">
        <v>0</v>
      </c>
      <c r="AT394" s="11">
        <v>0</v>
      </c>
      <c r="AU394" s="11">
        <v>0</v>
      </c>
      <c r="AV394" s="11">
        <v>0</v>
      </c>
      <c r="AW394" s="11">
        <v>0</v>
      </c>
      <c r="AX394" s="11" t="str">
        <f t="shared" ca="1" si="150"/>
        <v>3 Service Due</v>
      </c>
      <c r="AY394" s="17">
        <v>1650</v>
      </c>
      <c r="AZ394" s="22">
        <v>45265</v>
      </c>
      <c r="BA394" s="17" t="s">
        <v>2169</v>
      </c>
      <c r="BB394" s="17">
        <v>1650</v>
      </c>
      <c r="BC394" s="22">
        <v>45265</v>
      </c>
      <c r="BD394" s="17" t="s">
        <v>2169</v>
      </c>
      <c r="BE394" s="17">
        <v>1650</v>
      </c>
      <c r="BF394" s="22">
        <v>45265</v>
      </c>
      <c r="BG394" s="17" t="s">
        <v>2169</v>
      </c>
      <c r="BH394" s="17">
        <v>1650</v>
      </c>
      <c r="BI394" s="22">
        <v>45265</v>
      </c>
      <c r="BJ394" s="17" t="s">
        <v>2169</v>
      </c>
      <c r="BK394" s="17">
        <v>1650</v>
      </c>
      <c r="BL394" s="22">
        <v>45265</v>
      </c>
      <c r="BM394" s="17" t="s">
        <v>2169</v>
      </c>
      <c r="BN394" s="23">
        <f t="shared" si="158"/>
        <v>45445</v>
      </c>
      <c r="BO394" s="23">
        <f t="shared" si="159"/>
        <v>45445</v>
      </c>
      <c r="BP394" s="23">
        <f t="shared" si="160"/>
        <v>45445</v>
      </c>
      <c r="BQ394" s="23">
        <f t="shared" si="161"/>
        <v>45445</v>
      </c>
      <c r="BR394" s="23">
        <f t="shared" si="151"/>
        <v>45445</v>
      </c>
      <c r="BS394" s="24">
        <f t="shared" ca="1" si="162"/>
        <v>-500</v>
      </c>
      <c r="BT394" s="25">
        <f t="shared" ca="1" si="163"/>
        <v>250</v>
      </c>
      <c r="BU394" s="25">
        <f t="shared" ca="1" si="164"/>
        <v>-500</v>
      </c>
      <c r="BV394" s="25">
        <f t="shared" ca="1" si="165"/>
        <v>-500</v>
      </c>
      <c r="BW394" s="25">
        <f t="shared" ca="1" si="166"/>
        <v>250</v>
      </c>
      <c r="BX394" s="26" t="s">
        <v>2170</v>
      </c>
      <c r="BY394" s="11">
        <f t="shared" ca="1" si="167"/>
        <v>5</v>
      </c>
      <c r="BZ394" s="11">
        <f t="shared" ca="1" si="172"/>
        <v>0</v>
      </c>
      <c r="CA394" s="11">
        <f t="shared" ca="1" si="168"/>
        <v>0</v>
      </c>
      <c r="CB394" s="28">
        <f>_xlfn.XLOOKUP($C394,'[3]BIS Feb-26'!$C:$C,'[3]BIS Feb-26'!U:U,"",0)</f>
        <v>45264.770833333299</v>
      </c>
      <c r="CC394" s="28">
        <f>_xlfn.XLOOKUP($C394,'[3]BIS Feb-26'!$C:$C,'[3]BIS Feb-26'!V:V,"",0)</f>
        <v>45264.770833333299</v>
      </c>
      <c r="CD394" s="28">
        <f>_xlfn.XLOOKUP($C394,'[3]BIS Feb-26'!$C:$C,'[3]BIS Feb-26'!W:W,"",0)</f>
        <v>45002.770833333299</v>
      </c>
      <c r="CE394" s="28">
        <f>_xlfn.XLOOKUP($C394,'[3]BIS Feb-26'!$C:$C,'[3]BIS Feb-26'!X:X,"",0)</f>
        <v>45264.770833333299</v>
      </c>
      <c r="CF394" s="28">
        <f>_xlfn.XLOOKUP($C394,'[3]BIS Feb-26'!$C:$C,'[3]BIS Feb-26'!Y:Y,"",0)</f>
        <v>45264.770833333299</v>
      </c>
      <c r="CG394" s="28">
        <f>_xlfn.XLOOKUP($C394,'[3]BIS Feb-26'!$C:$C,'[3]BIS Feb-26'!Z:Z,"",0)</f>
        <v>0</v>
      </c>
      <c r="CH394" s="28">
        <f>_xlfn.XLOOKUP($C394,'[3]BIS Feb-26'!$C:$C,'[3]BIS Feb-26'!AA:AA,"",0)</f>
        <v>0</v>
      </c>
      <c r="CI394" s="28">
        <f>_xlfn.XLOOKUP($C394,'[3]BIS Feb-26'!$C:$C,'[3]BIS Feb-26'!AB:AB,"",0)</f>
        <v>0</v>
      </c>
      <c r="CJ394" s="28">
        <f>_xlfn.XLOOKUP($C394,'[3]BIS Feb-26'!$C:$C,'[3]BIS Feb-26'!AC:AC,"",0)</f>
        <v>0</v>
      </c>
      <c r="CK394" s="29" t="str">
        <f>_xlfn.XLOOKUP($C394,'[3]BIS Feb-26'!$C:$C,'[3]BIS Feb-26'!AD:AD,"",0)</f>
        <v>250</v>
      </c>
      <c r="CL394" s="29" t="str">
        <f>_xlfn.XLOOKUP($C394,'[3]BIS Feb-26'!$C:$C,'[3]BIS Feb-26'!AE:AE,"",0)</f>
        <v>250</v>
      </c>
      <c r="CM394" s="29" t="str">
        <f>_xlfn.XLOOKUP($C394,'[3]BIS Feb-26'!$C:$C,'[3]BIS Feb-26'!AF:AF,"",0)</f>
        <v>250</v>
      </c>
      <c r="CN394" s="29" t="str">
        <f>_xlfn.XLOOKUP($C394,'[3]BIS Feb-26'!$C:$C,'[3]BIS Feb-26'!AG:AG,"",0)</f>
        <v>250</v>
      </c>
      <c r="CO394" s="29" t="str">
        <f>_xlfn.XLOOKUP($C394,'[3]BIS Feb-26'!$C:$C,'[3]BIS Feb-26'!AH:AH,"",0)</f>
        <v>250</v>
      </c>
      <c r="CP394" s="29" t="str">
        <f>_xlfn.XLOOKUP($C394,'[3]BIS Feb-26'!$C:$C,'[3]BIS Feb-26'!AI:AI,"",0)</f>
        <v>250</v>
      </c>
      <c r="CQ394" s="29" t="str">
        <f>_xlfn.XLOOKUP($C394,'[3]BIS Feb-26'!$C:$C,'[3]BIS Feb-26'!AJ:AJ,"",0)</f>
        <v>1000</v>
      </c>
      <c r="CR394" s="29" t="str">
        <f>_xlfn.XLOOKUP($C394,'[3]BIS Feb-26'!$C:$C,'[3]BIS Feb-26'!AK:AK,"",0)</f>
        <v>250</v>
      </c>
      <c r="CS394" s="29" t="str">
        <f>_xlfn.XLOOKUP($C394,'[3]BIS Feb-26'!$C:$C,'[3]BIS Feb-26'!AL:AL,"",0)</f>
        <v>250</v>
      </c>
      <c r="CT394" s="29">
        <f>_xlfn.XLOOKUP($C394,'[3]BIS Feb-26'!$C:$C,'[3]BIS Feb-26'!AM:AM,"",0)</f>
        <v>3</v>
      </c>
      <c r="CU394" s="28">
        <f>_xlfn.XLOOKUP($C394,'[3]BIS Feb-26'!$C:$C,'[3]BIS Feb-26'!AN:AN,"",0)</f>
        <v>45444</v>
      </c>
      <c r="CV394" s="28">
        <f>_xlfn.XLOOKUP($C394,'[3]BIS Feb-26'!$C:$C,'[3]BIS Feb-26'!AO:AO,"",0)</f>
        <v>45444</v>
      </c>
      <c r="CW394" s="28">
        <f>_xlfn.XLOOKUP($C394,'[3]BIS Feb-26'!$C:$C,'[3]BIS Feb-26'!AP:AP,"",0)</f>
        <v>45182</v>
      </c>
      <c r="CX394" s="28">
        <f>_xlfn.XLOOKUP($C394,'[3]BIS Feb-26'!$C:$C,'[3]BIS Feb-26'!AQ:AQ,"",0)</f>
        <v>45444</v>
      </c>
      <c r="CY394" s="28">
        <f>_xlfn.XLOOKUP($C394,'[3]BIS Feb-26'!$C:$C,'[3]BIS Feb-26'!AR:AR,"",0)</f>
        <v>45444</v>
      </c>
      <c r="CZ394" s="28">
        <f>_xlfn.XLOOKUP($C394,'[3]BIS Feb-26'!$C:$C,'[3]BIS Feb-26'!AS:AS,"",0)</f>
        <v>45974</v>
      </c>
      <c r="DA394" s="28">
        <f>_xlfn.XLOOKUP($C394,'[3]BIS Feb-26'!$C:$C,'[3]BIS Feb-26'!AT:AT,"",0)</f>
        <v>45984</v>
      </c>
      <c r="DB394" s="28">
        <f>_xlfn.XLOOKUP($C394,'[3]BIS Feb-26'!$C:$C,'[3]BIS Feb-26'!AU:AU,"",0)</f>
        <v>45958</v>
      </c>
      <c r="DC394" s="28">
        <f>_xlfn.XLOOKUP($C394,'[3]BIS Feb-26'!$C:$C,'[3]BIS Feb-26'!AV:AV,"",0)</f>
        <v>45974</v>
      </c>
      <c r="DD394" s="11">
        <f>_xlfn.XLOOKUP($C394,'[3]BIS Feb-26'!$C:$C,'[3]BIS Feb-26'!AW:AW,"",0)</f>
        <v>1</v>
      </c>
      <c r="DE394" s="11">
        <f>_xlfn.XLOOKUP($C394,'[3]BIS Feb-26'!$C:$C,'[3]BIS Feb-26'!AX:AX,"",0)</f>
        <v>0</v>
      </c>
      <c r="DF394" s="11">
        <f>_xlfn.XLOOKUP($C394,'[3]BIS Feb-26'!$C:$C,'[3]BIS Feb-26'!AY:AY,"",0)</f>
        <v>0</v>
      </c>
      <c r="DG394" s="11">
        <f t="shared" ca="1" si="169"/>
        <v>9</v>
      </c>
      <c r="DH394" s="11">
        <f t="shared" ca="1" si="170"/>
        <v>0</v>
      </c>
      <c r="DI394" s="11">
        <f t="shared" ca="1" si="171"/>
        <v>0</v>
      </c>
      <c r="DJ394" s="11" t="str">
        <f>_xlfn.XLOOKUP($C394,'[3]Active Customer Assets'!$D:$D,'[3]Active Customer Assets'!I:I,"",0)</f>
        <v>A (100% potential spares purchased)</v>
      </c>
      <c r="DK394" s="28">
        <f>_xlfn.XLOOKUP($C394,'[3]Active Customer Assets'!$D:$D,'[3]Active Customer Assets'!J:J,"",0)</f>
        <v>44391</v>
      </c>
      <c r="DL394" s="28">
        <f>_xlfn.XLOOKUP($C394,'[3]Active Customer Assets'!$D:$D,'[3]Active Customer Assets'!K:K,"",0)</f>
        <v>44377.229166666701</v>
      </c>
      <c r="DM394" s="28">
        <f>_xlfn.XLOOKUP($C394,'[3]Active Customer Assets'!$D:$D,'[3]Active Customer Assets'!L:L,"",0)</f>
        <v>45891.664942129602</v>
      </c>
      <c r="DN394" s="21">
        <f>_xlfn.XLOOKUP($C394,'[3]Active Customer Assets'!$D:$D,'[3]Active Customer Assets'!M:M,"",0)</f>
        <v>2900</v>
      </c>
      <c r="DO394" s="28">
        <f>_xlfn.XLOOKUP($C394,'[3]Active Customer Assets'!$D:$D,'[3]Active Customer Assets'!N:N,"",0)</f>
        <v>0</v>
      </c>
      <c r="DP394" s="28">
        <f>_xlfn.XLOOKUP($C394,'[3]Active Customer Assets'!$D:$D,'[3]Active Customer Assets'!O:O,"",0)</f>
        <v>0</v>
      </c>
      <c r="DQ394" s="28" t="str">
        <f>_xlfn.XLOOKUP($C394,'[3]Active Customer Assets'!$D:$D,'[3]Active Customer Assets'!P:P,"",0)</f>
        <v>Air lube Plus</v>
      </c>
      <c r="DR394" s="28">
        <f>_xlfn.XLOOKUP($C394,'[3]Active Customer Assets'!$D:$D,'[3]Active Customer Assets'!Q:Q,"",0)</f>
        <v>45265</v>
      </c>
      <c r="DS394" s="28">
        <f>_xlfn.XLOOKUP($C394,'[3]Active Customer Assets'!$D:$D,'[3]Active Customer Assets'!R:R,"",0)</f>
        <v>45265</v>
      </c>
      <c r="DT394" s="28">
        <f>_xlfn.XLOOKUP($C394,'[3]Active Customer Assets'!$D:$D,'[3]Active Customer Assets'!S:S,"",0)</f>
        <v>45003</v>
      </c>
      <c r="DU394" s="28">
        <f>_xlfn.XLOOKUP($C394,'[3]Active Customer Assets'!$D:$D,'[3]Active Customer Assets'!T:T,"",0)</f>
        <v>45265</v>
      </c>
      <c r="DV394" s="28">
        <f>_xlfn.XLOOKUP($C394,'[3]Active Customer Assets'!$D:$D,'[3]Active Customer Assets'!U:U,"",0)</f>
        <v>45265</v>
      </c>
      <c r="DW394" s="28">
        <f>_xlfn.XLOOKUP($C394,'[3]Active Customer Assets'!$D:$D,'[3]Active Customer Assets'!V:V,"",0)</f>
        <v>0</v>
      </c>
      <c r="DX394" s="28">
        <f>_xlfn.XLOOKUP($C394,'[3]Active Customer Assets'!$D:$D,'[3]Active Customer Assets'!W:W,"",0)</f>
        <v>0</v>
      </c>
      <c r="DY394" s="28">
        <f>_xlfn.XLOOKUP($C394,'[3]Active Customer Assets'!$D:$D,'[3]Active Customer Assets'!X:X,"",0)</f>
        <v>0</v>
      </c>
      <c r="DZ394" s="28">
        <f>_xlfn.XLOOKUP($C394,'[3]Active Customer Assets'!$D:$D,'[3]Active Customer Assets'!Y:Y,"",0)</f>
        <v>0</v>
      </c>
      <c r="EA394" s="28" t="str">
        <f>_xlfn.XLOOKUP($C394,'[3]Active Customer Assets'!$D:$D,'[3]Active Customer Assets'!Z:Z,"",0)</f>
        <v>250</v>
      </c>
      <c r="EB394" s="28" t="str">
        <f>_xlfn.XLOOKUP($C394,'[3]Active Customer Assets'!$D:$D,'[3]Active Customer Assets'!AA:AA,"",0)</f>
        <v>250</v>
      </c>
      <c r="EC394" s="28" t="str">
        <f>_xlfn.XLOOKUP($C394,'[3]Active Customer Assets'!$D:$D,'[3]Active Customer Assets'!AB:AB,"",0)</f>
        <v>250</v>
      </c>
      <c r="ED394" s="28" t="str">
        <f>_xlfn.XLOOKUP($C394,'[3]Active Customer Assets'!$D:$D,'[3]Active Customer Assets'!AC:AC,"",0)</f>
        <v>250</v>
      </c>
      <c r="EE394" s="28" t="str">
        <f>_xlfn.XLOOKUP($C394,'[3]Active Customer Assets'!$D:$D,'[3]Active Customer Assets'!AD:AD,"",0)</f>
        <v>250</v>
      </c>
      <c r="EF394" s="28" t="str">
        <f>_xlfn.XLOOKUP($C394,'[3]Active Customer Assets'!$D:$D,'[3]Active Customer Assets'!AE:AE,"",0)</f>
        <v>250</v>
      </c>
      <c r="EG394" s="28" t="str">
        <f>_xlfn.XLOOKUP($C394,'[3]Active Customer Assets'!$D:$D,'[3]Active Customer Assets'!AF:AF,"",0)</f>
        <v>1000</v>
      </c>
      <c r="EH394" s="28" t="str">
        <f>_xlfn.XLOOKUP($C394,'[3]Active Customer Assets'!$D:$D,'[3]Active Customer Assets'!AG:AG,"",0)</f>
        <v>250</v>
      </c>
      <c r="EI394" s="28" t="str">
        <f>_xlfn.XLOOKUP($C394,'[3]Active Customer Assets'!$D:$D,'[3]Active Customer Assets'!AH:AH,"",0)</f>
        <v>250</v>
      </c>
      <c r="EJ394" s="21">
        <f>_xlfn.XLOOKUP($C394,'[3]Active Customer Assets'!$D:$D,'[3]Active Customer Assets'!AI:AI,"",0)</f>
        <v>3</v>
      </c>
      <c r="EK394" s="35" t="str">
        <f>[3]!tbl_DPSAC[[#This Row],[Unit Status]]</f>
        <v>Scraped</v>
      </c>
    </row>
    <row r="395" spans="1:141" x14ac:dyDescent="0.15">
      <c r="A395" s="11">
        <f>ROW(tbl_DPSAC[[#This Row],[Sl. No.]])-1</f>
        <v>394</v>
      </c>
      <c r="B395" s="12" t="s">
        <v>136</v>
      </c>
      <c r="C395" s="12" t="s">
        <v>2171</v>
      </c>
      <c r="D395" s="12" t="s">
        <v>175</v>
      </c>
      <c r="E395" s="12" t="s">
        <v>176</v>
      </c>
      <c r="F395" s="12" t="s">
        <v>140</v>
      </c>
      <c r="G395" s="13" t="s">
        <v>739</v>
      </c>
      <c r="H395" s="13" t="str">
        <f>_xlfn.XLOOKUP(C395,'[1]E&amp;DPSAC'!$K:$K,'[1]E&amp;DPSAC'!$E:$E,,0)</f>
        <v>RAMGARH</v>
      </c>
      <c r="I395" s="13"/>
      <c r="J395" s="13">
        <v>7672870941</v>
      </c>
      <c r="K395" s="13">
        <v>7004332970</v>
      </c>
      <c r="L395" s="12" t="str">
        <f t="shared" ca="1" si="152"/>
        <v>Non - Warranty</v>
      </c>
      <c r="M395" s="14">
        <v>43299</v>
      </c>
      <c r="N395" s="15">
        <v>36</v>
      </c>
      <c r="O395" s="14">
        <f t="shared" si="149"/>
        <v>44408</v>
      </c>
      <c r="P395" s="11" t="s">
        <v>715</v>
      </c>
      <c r="Q395" s="19" t="str">
        <f>_xlfn.XLOOKUP(C395,'[2]Sch Calls'!$R:$R,'[2]Sch Calls'!$F:$F,"",0)</f>
        <v>CC-01875500</v>
      </c>
      <c r="R395" s="18">
        <f>_xlfn.XLOOKUP(C395,'[2]Sch Calls'!$R:$R,'[2]Sch Calls'!$A:$A,"",0)</f>
        <v>45981.477905092601</v>
      </c>
      <c r="S395" s="17">
        <f>_xlfn.XLOOKUP(C395,'[2]Sch Calls'!$R:$R,'[2]Sch Calls'!$B:$B,"",0)</f>
        <v>8730</v>
      </c>
      <c r="T395" s="18">
        <f>_xlfn.XLOOKUP(C395,'[1]E&amp;DPSAC'!$K:$K,'[1]E&amp;DPSAC'!$W:$W,"",0)</f>
        <v>45981</v>
      </c>
      <c r="U395" s="17">
        <f>_xlfn.XLOOKUP(C395,'[1]E&amp;DPSAC'!$K:$K,'[1]E&amp;DPSAC'!$Z:$Z,"",0)</f>
        <v>8730</v>
      </c>
      <c r="V395" s="17">
        <f>_xlfn.XLOOKUP(C395,'[2]1. All Calls'!$R:$R,'[2]1. All Calls'!$B:$B,"",0)</f>
        <v>8730</v>
      </c>
      <c r="W395" s="20">
        <f>_xlfn.XLOOKUP(C395,'[2]1. All Calls'!$R:$R,'[2]1. All Calls'!$A:$A,"",0)</f>
        <v>45981.477905092601</v>
      </c>
      <c r="X395" s="17" t="str">
        <f>_xlfn.XLOOKUP(C395,'[2]Sch Calls'!$R:$R,'[2]Sch Calls'!$AB:$AB,"",0)</f>
        <v>Attend the site for scheduled service so drain oil from the tank and drained oil from the cooler total 37 liters oil drain then change air filter for compressor and engine both sides, change oil filter, change air oil separator and ELGI air lube Plus oil 40 liters. Then star, change all valve kit the unit found running ok.</v>
      </c>
      <c r="Y395" s="17">
        <f t="shared" si="153"/>
        <v>750</v>
      </c>
      <c r="Z395" s="17" t="str">
        <f t="shared" si="154"/>
        <v>Done</v>
      </c>
      <c r="AA395" s="21">
        <f t="shared" ca="1" si="155"/>
        <v>119.52209490739915</v>
      </c>
      <c r="AB395" s="21" t="str">
        <f t="shared" ca="1" si="156"/>
        <v>Done</v>
      </c>
      <c r="AC395" s="11">
        <f ca="1">tbl_DPSAC[[#This Row],[Current Month Due Count]]</f>
        <v>0</v>
      </c>
      <c r="AD395" s="11">
        <f ca="1">tbl_DPSAC[[#This Row],[Next Month Due2]]</f>
        <v>0</v>
      </c>
      <c r="AE395" s="11"/>
      <c r="AF395" s="11">
        <v>3</v>
      </c>
      <c r="AG395" s="17">
        <f t="shared" ca="1" si="157"/>
        <v>9089</v>
      </c>
      <c r="AH395" s="11" t="s">
        <v>2117</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t="str">
        <f t="shared" ca="1" si="150"/>
        <v>No Service Dues</v>
      </c>
      <c r="AY395" s="17">
        <v>8730</v>
      </c>
      <c r="AZ395" s="22">
        <v>45981</v>
      </c>
      <c r="BA395" s="17" t="s">
        <v>2172</v>
      </c>
      <c r="BB395" s="17">
        <v>8730</v>
      </c>
      <c r="BC395" s="22">
        <v>45981</v>
      </c>
      <c r="BD395" s="17" t="s">
        <v>2172</v>
      </c>
      <c r="BE395" s="17">
        <v>8730</v>
      </c>
      <c r="BF395" s="22">
        <v>45981</v>
      </c>
      <c r="BG395" s="17" t="s">
        <v>2172</v>
      </c>
      <c r="BH395" s="17">
        <v>8730</v>
      </c>
      <c r="BI395" s="22">
        <v>45981</v>
      </c>
      <c r="BJ395" s="17" t="s">
        <v>2172</v>
      </c>
      <c r="BK395" s="17">
        <v>8730</v>
      </c>
      <c r="BL395" s="22">
        <v>45981</v>
      </c>
      <c r="BM395" s="17" t="s">
        <v>2172</v>
      </c>
      <c r="BN395" s="23">
        <f t="shared" si="158"/>
        <v>46161</v>
      </c>
      <c r="BO395" s="23">
        <f t="shared" si="159"/>
        <v>46161</v>
      </c>
      <c r="BP395" s="23">
        <f t="shared" si="160"/>
        <v>46161</v>
      </c>
      <c r="BQ395" s="23">
        <f t="shared" si="161"/>
        <v>46161</v>
      </c>
      <c r="BR395" s="23">
        <f t="shared" si="151"/>
        <v>46161</v>
      </c>
      <c r="BS395" s="24">
        <f t="shared" ca="1" si="162"/>
        <v>391</v>
      </c>
      <c r="BT395" s="25">
        <f t="shared" ca="1" si="163"/>
        <v>1141</v>
      </c>
      <c r="BU395" s="25">
        <f t="shared" ca="1" si="164"/>
        <v>391</v>
      </c>
      <c r="BV395" s="25">
        <f t="shared" ca="1" si="165"/>
        <v>391</v>
      </c>
      <c r="BW395" s="25">
        <f t="shared" ca="1" si="166"/>
        <v>1141</v>
      </c>
      <c r="BX395" s="26"/>
      <c r="BY395" s="11">
        <f t="shared" ca="1" si="167"/>
        <v>0</v>
      </c>
      <c r="BZ395" s="11">
        <f t="shared" ca="1" si="172"/>
        <v>0</v>
      </c>
      <c r="CA395" s="11">
        <f t="shared" ca="1" si="168"/>
        <v>0</v>
      </c>
      <c r="CB395" s="28" t="str">
        <f>_xlfn.XLOOKUP($C395,'[3]BIS Feb-26'!$C:$C,'[3]BIS Feb-26'!U:U,"",0)</f>
        <v/>
      </c>
      <c r="CC395" s="28" t="str">
        <f>_xlfn.XLOOKUP($C395,'[3]BIS Feb-26'!$C:$C,'[3]BIS Feb-26'!V:V,"",0)</f>
        <v/>
      </c>
      <c r="CD395" s="28" t="str">
        <f>_xlfn.XLOOKUP($C395,'[3]BIS Feb-26'!$C:$C,'[3]BIS Feb-26'!W:W,"",0)</f>
        <v/>
      </c>
      <c r="CE395" s="28" t="str">
        <f>_xlfn.XLOOKUP($C395,'[3]BIS Feb-26'!$C:$C,'[3]BIS Feb-26'!X:X,"",0)</f>
        <v/>
      </c>
      <c r="CF395" s="28" t="str">
        <f>_xlfn.XLOOKUP($C395,'[3]BIS Feb-26'!$C:$C,'[3]BIS Feb-26'!Y:Y,"",0)</f>
        <v/>
      </c>
      <c r="CG395" s="28" t="str">
        <f>_xlfn.XLOOKUP($C395,'[3]BIS Feb-26'!$C:$C,'[3]BIS Feb-26'!Z:Z,"",0)</f>
        <v/>
      </c>
      <c r="CH395" s="28" t="str">
        <f>_xlfn.XLOOKUP($C395,'[3]BIS Feb-26'!$C:$C,'[3]BIS Feb-26'!AA:AA,"",0)</f>
        <v/>
      </c>
      <c r="CI395" s="28" t="str">
        <f>_xlfn.XLOOKUP($C395,'[3]BIS Feb-26'!$C:$C,'[3]BIS Feb-26'!AB:AB,"",0)</f>
        <v/>
      </c>
      <c r="CJ395" s="28" t="str">
        <f>_xlfn.XLOOKUP($C395,'[3]BIS Feb-26'!$C:$C,'[3]BIS Feb-26'!AC:AC,"",0)</f>
        <v/>
      </c>
      <c r="CK395" s="29" t="str">
        <f>_xlfn.XLOOKUP($C395,'[3]BIS Feb-26'!$C:$C,'[3]BIS Feb-26'!AD:AD,"",0)</f>
        <v/>
      </c>
      <c r="CL395" s="29" t="str">
        <f>_xlfn.XLOOKUP($C395,'[3]BIS Feb-26'!$C:$C,'[3]BIS Feb-26'!AE:AE,"",0)</f>
        <v/>
      </c>
      <c r="CM395" s="29" t="str">
        <f>_xlfn.XLOOKUP($C395,'[3]BIS Feb-26'!$C:$C,'[3]BIS Feb-26'!AF:AF,"",0)</f>
        <v/>
      </c>
      <c r="CN395" s="29" t="str">
        <f>_xlfn.XLOOKUP($C395,'[3]BIS Feb-26'!$C:$C,'[3]BIS Feb-26'!AG:AG,"",0)</f>
        <v/>
      </c>
      <c r="CO395" s="29" t="str">
        <f>_xlfn.XLOOKUP($C395,'[3]BIS Feb-26'!$C:$C,'[3]BIS Feb-26'!AH:AH,"",0)</f>
        <v/>
      </c>
      <c r="CP395" s="29" t="str">
        <f>_xlfn.XLOOKUP($C395,'[3]BIS Feb-26'!$C:$C,'[3]BIS Feb-26'!AI:AI,"",0)</f>
        <v/>
      </c>
      <c r="CQ395" s="29" t="str">
        <f>_xlfn.XLOOKUP($C395,'[3]BIS Feb-26'!$C:$C,'[3]BIS Feb-26'!AJ:AJ,"",0)</f>
        <v/>
      </c>
      <c r="CR395" s="29" t="str">
        <f>_xlfn.XLOOKUP($C395,'[3]BIS Feb-26'!$C:$C,'[3]BIS Feb-26'!AK:AK,"",0)</f>
        <v/>
      </c>
      <c r="CS395" s="29" t="str">
        <f>_xlfn.XLOOKUP($C395,'[3]BIS Feb-26'!$C:$C,'[3]BIS Feb-26'!AL:AL,"",0)</f>
        <v/>
      </c>
      <c r="CT395" s="29" t="str">
        <f>_xlfn.XLOOKUP($C395,'[3]BIS Feb-26'!$C:$C,'[3]BIS Feb-26'!AM:AM,"",0)</f>
        <v/>
      </c>
      <c r="CU395" s="28" t="str">
        <f>_xlfn.XLOOKUP($C395,'[3]BIS Feb-26'!$C:$C,'[3]BIS Feb-26'!AN:AN,"",0)</f>
        <v/>
      </c>
      <c r="CV395" s="28" t="str">
        <f>_xlfn.XLOOKUP($C395,'[3]BIS Feb-26'!$C:$C,'[3]BIS Feb-26'!AO:AO,"",0)</f>
        <v/>
      </c>
      <c r="CW395" s="28" t="str">
        <f>_xlfn.XLOOKUP($C395,'[3]BIS Feb-26'!$C:$C,'[3]BIS Feb-26'!AP:AP,"",0)</f>
        <v/>
      </c>
      <c r="CX395" s="28" t="str">
        <f>_xlfn.XLOOKUP($C395,'[3]BIS Feb-26'!$C:$C,'[3]BIS Feb-26'!AQ:AQ,"",0)</f>
        <v/>
      </c>
      <c r="CY395" s="28" t="str">
        <f>_xlfn.XLOOKUP($C395,'[3]BIS Feb-26'!$C:$C,'[3]BIS Feb-26'!AR:AR,"",0)</f>
        <v/>
      </c>
      <c r="CZ395" s="28" t="str">
        <f>_xlfn.XLOOKUP($C395,'[3]BIS Feb-26'!$C:$C,'[3]BIS Feb-26'!AS:AS,"",0)</f>
        <v/>
      </c>
      <c r="DA395" s="28" t="str">
        <f>_xlfn.XLOOKUP($C395,'[3]BIS Feb-26'!$C:$C,'[3]BIS Feb-26'!AT:AT,"",0)</f>
        <v/>
      </c>
      <c r="DB395" s="28" t="str">
        <f>_xlfn.XLOOKUP($C395,'[3]BIS Feb-26'!$C:$C,'[3]BIS Feb-26'!AU:AU,"",0)</f>
        <v/>
      </c>
      <c r="DC395" s="28" t="str">
        <f>_xlfn.XLOOKUP($C395,'[3]BIS Feb-26'!$C:$C,'[3]BIS Feb-26'!AV:AV,"",0)</f>
        <v/>
      </c>
      <c r="DD395" s="11" t="str">
        <f>_xlfn.XLOOKUP($C395,'[3]BIS Feb-26'!$C:$C,'[3]BIS Feb-26'!AW:AW,"",0)</f>
        <v/>
      </c>
      <c r="DE395" s="11" t="str">
        <f>_xlfn.XLOOKUP($C395,'[3]BIS Feb-26'!$C:$C,'[3]BIS Feb-26'!AX:AX,"",0)</f>
        <v/>
      </c>
      <c r="DF395" s="11" t="str">
        <f>_xlfn.XLOOKUP($C395,'[3]BIS Feb-26'!$C:$C,'[3]BIS Feb-26'!AY:AY,"",0)</f>
        <v/>
      </c>
      <c r="DG395" s="11">
        <f t="shared" ca="1" si="169"/>
        <v>0</v>
      </c>
      <c r="DH395" s="11">
        <f t="shared" ca="1" si="170"/>
        <v>0</v>
      </c>
      <c r="DI395" s="11">
        <f t="shared" ca="1" si="171"/>
        <v>0</v>
      </c>
      <c r="DJ395" s="11" t="str">
        <f>_xlfn.XLOOKUP($C395,'[3]Active Customer Assets'!$D:$D,'[3]Active Customer Assets'!I:I,"",0)</f>
        <v>D (Compressor scrapped/ Company shut)</v>
      </c>
      <c r="DK395" s="28">
        <f>_xlfn.XLOOKUP($C395,'[3]Active Customer Assets'!$D:$D,'[3]Active Customer Assets'!J:J,"",0)</f>
        <v>43299</v>
      </c>
      <c r="DL395" s="28">
        <f>_xlfn.XLOOKUP($C395,'[3]Active Customer Assets'!$D:$D,'[3]Active Customer Assets'!K:K,"",0)</f>
        <v>43235</v>
      </c>
      <c r="DM395" s="28">
        <f>_xlfn.XLOOKUP($C395,'[3]Active Customer Assets'!$D:$D,'[3]Active Customer Assets'!L:L,"",0)</f>
        <v>45981.704826388901</v>
      </c>
      <c r="DN395" s="21">
        <f>_xlfn.XLOOKUP($C395,'[3]Active Customer Assets'!$D:$D,'[3]Active Customer Assets'!M:M,"",0)</f>
        <v>8730</v>
      </c>
      <c r="DO395" s="28">
        <f>_xlfn.XLOOKUP($C395,'[3]Active Customer Assets'!$D:$D,'[3]Active Customer Assets'!N:N,"",0)</f>
        <v>0</v>
      </c>
      <c r="DP395" s="28">
        <f>_xlfn.XLOOKUP($C395,'[3]Active Customer Assets'!$D:$D,'[3]Active Customer Assets'!O:O,"",0)</f>
        <v>0</v>
      </c>
      <c r="DQ395" s="28" t="str">
        <f>_xlfn.XLOOKUP($C395,'[3]Active Customer Assets'!$D:$D,'[3]Active Customer Assets'!P:P,"",0)</f>
        <v>Air lube Plus</v>
      </c>
      <c r="DR395" s="28">
        <f>_xlfn.XLOOKUP($C395,'[3]Active Customer Assets'!$D:$D,'[3]Active Customer Assets'!Q:Q,"",0)</f>
        <v>45981</v>
      </c>
      <c r="DS395" s="28">
        <f>_xlfn.XLOOKUP($C395,'[3]Active Customer Assets'!$D:$D,'[3]Active Customer Assets'!R:R,"",0)</f>
        <v>45981</v>
      </c>
      <c r="DT395" s="28">
        <f>_xlfn.XLOOKUP($C395,'[3]Active Customer Assets'!$D:$D,'[3]Active Customer Assets'!S:S,"",0)</f>
        <v>45981</v>
      </c>
      <c r="DU395" s="28">
        <f>_xlfn.XLOOKUP($C395,'[3]Active Customer Assets'!$D:$D,'[3]Active Customer Assets'!T:T,"",0)</f>
        <v>45981</v>
      </c>
      <c r="DV395" s="28">
        <f>_xlfn.XLOOKUP($C395,'[3]Active Customer Assets'!$D:$D,'[3]Active Customer Assets'!U:U,"",0)</f>
        <v>45981</v>
      </c>
      <c r="DW395" s="28">
        <f>_xlfn.XLOOKUP($C395,'[3]Active Customer Assets'!$D:$D,'[3]Active Customer Assets'!V:V,"",0)</f>
        <v>45981</v>
      </c>
      <c r="DX395" s="28">
        <f>_xlfn.XLOOKUP($C395,'[3]Active Customer Assets'!$D:$D,'[3]Active Customer Assets'!W:W,"",0)</f>
        <v>45981</v>
      </c>
      <c r="DY395" s="28">
        <f>_xlfn.XLOOKUP($C395,'[3]Active Customer Assets'!$D:$D,'[3]Active Customer Assets'!X:X,"",0)</f>
        <v>45981</v>
      </c>
      <c r="DZ395" s="28">
        <f>_xlfn.XLOOKUP($C395,'[3]Active Customer Assets'!$D:$D,'[3]Active Customer Assets'!Y:Y,"",0)</f>
        <v>45981</v>
      </c>
      <c r="EA395" s="28" t="str">
        <f>_xlfn.XLOOKUP($C395,'[3]Active Customer Assets'!$D:$D,'[3]Active Customer Assets'!Z:Z,"",0)</f>
        <v>1500</v>
      </c>
      <c r="EB395" s="28" t="str">
        <f>_xlfn.XLOOKUP($C395,'[3]Active Customer Assets'!$D:$D,'[3]Active Customer Assets'!AA:AA,"",0)</f>
        <v>759</v>
      </c>
      <c r="EC395" s="28" t="str">
        <f>_xlfn.XLOOKUP($C395,'[3]Active Customer Assets'!$D:$D,'[3]Active Customer Assets'!AB:AB,"",0)</f>
        <v>750</v>
      </c>
      <c r="ED395" s="28" t="str">
        <f>_xlfn.XLOOKUP($C395,'[3]Active Customer Assets'!$D:$D,'[3]Active Customer Assets'!AC:AC,"",0)</f>
        <v>750</v>
      </c>
      <c r="EE395" s="28" t="str">
        <f>_xlfn.XLOOKUP($C395,'[3]Active Customer Assets'!$D:$D,'[3]Active Customer Assets'!AD:AD,"",0)</f>
        <v>750</v>
      </c>
      <c r="EF395" s="28" t="str">
        <f>_xlfn.XLOOKUP($C395,'[3]Active Customer Assets'!$D:$D,'[3]Active Customer Assets'!AE:AE,"",0)</f>
        <v>1500</v>
      </c>
      <c r="EG395" s="28" t="str">
        <f>_xlfn.XLOOKUP($C395,'[3]Active Customer Assets'!$D:$D,'[3]Active Customer Assets'!AF:AF,"",0)</f>
        <v>1000</v>
      </c>
      <c r="EH395" s="28" t="str">
        <f>_xlfn.XLOOKUP($C395,'[3]Active Customer Assets'!$D:$D,'[3]Active Customer Assets'!AG:AG,"",0)</f>
        <v>1500</v>
      </c>
      <c r="EI395" s="28" t="str">
        <f>_xlfn.XLOOKUP($C395,'[3]Active Customer Assets'!$D:$D,'[3]Active Customer Assets'!AH:AH,"",0)</f>
        <v>1500</v>
      </c>
      <c r="EJ395" s="21">
        <f>_xlfn.XLOOKUP($C395,'[3]Active Customer Assets'!$D:$D,'[3]Active Customer Assets'!AI:AI,"",0)</f>
        <v>5</v>
      </c>
      <c r="EK395" s="35" t="str">
        <f>[3]!tbl_DPSAC[[#This Row],[Unit Status]]</f>
        <v>Scraped</v>
      </c>
    </row>
    <row r="396" spans="1:141" x14ac:dyDescent="0.15">
      <c r="A396" s="11">
        <f>ROW(tbl_DPSAC[[#This Row],[Sl. No.]])-1</f>
        <v>395</v>
      </c>
      <c r="B396" s="12" t="s">
        <v>136</v>
      </c>
      <c r="C396" s="12" t="s">
        <v>2173</v>
      </c>
      <c r="D396" s="12" t="s">
        <v>1491</v>
      </c>
      <c r="E396" s="12" t="s">
        <v>1492</v>
      </c>
      <c r="F396" s="12" t="s">
        <v>161</v>
      </c>
      <c r="G396" s="13" t="s">
        <v>670</v>
      </c>
      <c r="H396" s="13" t="str">
        <f>_xlfn.XLOOKUP(C396,'[1]E&amp;DPSAC'!$K:$K,'[1]E&amp;DPSAC'!$E:$E,,0)</f>
        <v>PHUSHRO</v>
      </c>
      <c r="I396" s="13"/>
      <c r="J396" s="13">
        <v>7091340232</v>
      </c>
      <c r="K396" s="13">
        <v>7979946647</v>
      </c>
      <c r="L396" s="12" t="str">
        <f t="shared" ca="1" si="152"/>
        <v>Non - Warranty</v>
      </c>
      <c r="M396" s="14">
        <v>45082</v>
      </c>
      <c r="N396" s="15">
        <v>24</v>
      </c>
      <c r="O396" s="14">
        <f t="shared" si="149"/>
        <v>45838</v>
      </c>
      <c r="P396" s="11" t="s">
        <v>142</v>
      </c>
      <c r="Q396" s="19" t="str">
        <f>_xlfn.XLOOKUP(C396,'[2]Sch Calls'!$R:$R,'[2]Sch Calls'!$F:$F,"",0)</f>
        <v>CC-01695513</v>
      </c>
      <c r="R396" s="18">
        <f>_xlfn.XLOOKUP(C396,'[2]Sch Calls'!$R:$R,'[2]Sch Calls'!$A:$A,"",0)</f>
        <v>45824.4622453704</v>
      </c>
      <c r="S396" s="17">
        <f>_xlfn.XLOOKUP(C396,'[2]Sch Calls'!$R:$R,'[2]Sch Calls'!$B:$B,"",0)</f>
        <v>3467</v>
      </c>
      <c r="T396" s="18">
        <f>_xlfn.XLOOKUP(C396,'[1]E&amp;DPSAC'!$K:$K,'[1]E&amp;DPSAC'!$W:$W,"",0)</f>
        <v>45856</v>
      </c>
      <c r="U396" s="17">
        <f>_xlfn.XLOOKUP(C396,'[1]E&amp;DPSAC'!$K:$K,'[1]E&amp;DPSAC'!$Z:$Z,"",0)</f>
        <v>3674</v>
      </c>
      <c r="V396" s="17">
        <f>_xlfn.XLOOKUP(C396,'[2]1. All Calls'!$R:$R,'[2]1. All Calls'!$B:$B,"",0)</f>
        <v>4300</v>
      </c>
      <c r="W396" s="20">
        <f>_xlfn.XLOOKUP(C396,'[2]1. All Calls'!$R:$R,'[2]1. All Calls'!$A:$A,"",0)</f>
        <v>45941.554166666669</v>
      </c>
      <c r="X396" s="17" t="str">
        <f>_xlfn.XLOOKUP(C396,'[2]Sch Calls'!$R:$R,'[2]Sch Calls'!$AB:$AB,"",0)</f>
        <v>Attend the site as per customer complaint for seperator burnt, so inspect the unit found oil in burnt condition , seperator filter in burnt condition, mpv in broken condition, compressor side pre cleaner in burnt condition,ARV kit in burnt condition , discharge hose and control hose 3 no. found in burnt condition. This will happen may be any valve malfunction during operation and DOT sudden go high which cause for separator filter burnt. So open all hoses and cooler assembly clean cooler , tank and hoses internally, clean OSV,TV block and DCV assembly. Clean airend by new compressor oil with three dead cranks. After all cleaning procedure completed, fitted new seperator filter, oil filter, air filter, MPV assembly, actuator kit 2nos., ARV kit and fill oil in tank upto full guage level. Clean bdv assembly and pressure regulator assembly and refitted the same kit. Discharge hose and control hose arranged by customer locally, pre cleaner fitted by customer stock. Fan belt replaced by new from customer stock. After all work completed start and run the unit in operation found DOT is 85 deg.cel and all parameters are under limit.</v>
      </c>
      <c r="Y396" s="17">
        <f t="shared" si="153"/>
        <v>-83</v>
      </c>
      <c r="Z396" s="17" t="str">
        <f t="shared" si="154"/>
        <v>Due</v>
      </c>
      <c r="AA396" s="21">
        <f t="shared" ca="1" si="155"/>
        <v>276.53775462960039</v>
      </c>
      <c r="AB396" s="21" t="str">
        <f t="shared" ca="1" si="156"/>
        <v>Due</v>
      </c>
      <c r="AC396" s="11">
        <f ca="1">tbl_DPSAC[[#This Row],[Current Month Due Count]]</f>
        <v>0</v>
      </c>
      <c r="AD396" s="11">
        <f ca="1">tbl_DPSAC[[#This Row],[Next Month Due2]]</f>
        <v>0</v>
      </c>
      <c r="AE396" s="11"/>
      <c r="AF396" s="11">
        <v>8</v>
      </c>
      <c r="AG396" s="17">
        <f t="shared" ca="1" si="157"/>
        <v>5576</v>
      </c>
      <c r="AH396" s="11" t="s">
        <v>2117</v>
      </c>
      <c r="AI396" s="11">
        <v>0</v>
      </c>
      <c r="AJ396" s="11">
        <v>0</v>
      </c>
      <c r="AK396" s="11">
        <v>0</v>
      </c>
      <c r="AL396" s="11">
        <v>0</v>
      </c>
      <c r="AM396" s="11">
        <v>0</v>
      </c>
      <c r="AN396" s="11">
        <v>0</v>
      </c>
      <c r="AO396" s="11">
        <v>0</v>
      </c>
      <c r="AP396" s="11">
        <v>0</v>
      </c>
      <c r="AQ396" s="11">
        <v>0</v>
      </c>
      <c r="AR396" s="11">
        <v>0</v>
      </c>
      <c r="AS396" s="11">
        <v>0</v>
      </c>
      <c r="AT396" s="11">
        <v>0</v>
      </c>
      <c r="AU396" s="11">
        <v>0</v>
      </c>
      <c r="AV396" s="11">
        <v>0</v>
      </c>
      <c r="AW396" s="11">
        <v>0</v>
      </c>
      <c r="AX396" s="11" t="str">
        <f t="shared" ca="1" si="150"/>
        <v>5 Service Due</v>
      </c>
      <c r="AY396" s="17">
        <v>3467</v>
      </c>
      <c r="AZ396" s="22">
        <v>45826</v>
      </c>
      <c r="BA396" s="17" t="s">
        <v>2174</v>
      </c>
      <c r="BB396" s="17">
        <v>3467</v>
      </c>
      <c r="BC396" s="22">
        <v>45826</v>
      </c>
      <c r="BD396" s="17" t="s">
        <v>2174</v>
      </c>
      <c r="BE396" s="17">
        <v>3467</v>
      </c>
      <c r="BF396" s="22">
        <v>45826</v>
      </c>
      <c r="BG396" s="17" t="s">
        <v>2174</v>
      </c>
      <c r="BH396" s="17">
        <v>3467</v>
      </c>
      <c r="BI396" s="22">
        <v>45826</v>
      </c>
      <c r="BJ396" s="17" t="s">
        <v>2174</v>
      </c>
      <c r="BK396" s="17">
        <v>3467</v>
      </c>
      <c r="BL396" s="22">
        <v>45826</v>
      </c>
      <c r="BM396" s="17" t="s">
        <v>2174</v>
      </c>
      <c r="BN396" s="23">
        <f t="shared" si="158"/>
        <v>46006</v>
      </c>
      <c r="BO396" s="23">
        <f t="shared" si="159"/>
        <v>46006</v>
      </c>
      <c r="BP396" s="23">
        <f t="shared" si="160"/>
        <v>46006</v>
      </c>
      <c r="BQ396" s="23">
        <f t="shared" si="161"/>
        <v>46006</v>
      </c>
      <c r="BR396" s="23">
        <f t="shared" si="151"/>
        <v>46006</v>
      </c>
      <c r="BS396" s="24">
        <f t="shared" ca="1" si="162"/>
        <v>-1359</v>
      </c>
      <c r="BT396" s="25">
        <f t="shared" ca="1" si="163"/>
        <v>-609</v>
      </c>
      <c r="BU396" s="25">
        <f t="shared" ca="1" si="164"/>
        <v>-1359</v>
      </c>
      <c r="BV396" s="25">
        <f t="shared" ca="1" si="165"/>
        <v>-1359</v>
      </c>
      <c r="BW396" s="25">
        <f t="shared" ca="1" si="166"/>
        <v>-609</v>
      </c>
      <c r="BX396" s="26"/>
      <c r="BY396" s="11">
        <f t="shared" ca="1" si="167"/>
        <v>5</v>
      </c>
      <c r="BZ396" s="11">
        <f t="shared" ca="1" si="172"/>
        <v>0</v>
      </c>
      <c r="CA396" s="11">
        <f t="shared" ca="1" si="168"/>
        <v>0</v>
      </c>
      <c r="CB396" s="28">
        <f>_xlfn.XLOOKUP($C396,'[3]BIS Feb-26'!$C:$C,'[3]BIS Feb-26'!U:U,"",0)</f>
        <v>45824.770833333299</v>
      </c>
      <c r="CC396" s="28">
        <f>_xlfn.XLOOKUP($C396,'[3]BIS Feb-26'!$C:$C,'[3]BIS Feb-26'!V:V,"",0)</f>
        <v>45824.770833333299</v>
      </c>
      <c r="CD396" s="28">
        <f>_xlfn.XLOOKUP($C396,'[3]BIS Feb-26'!$C:$C,'[3]BIS Feb-26'!W:W,"",0)</f>
        <v>45824.770833333299</v>
      </c>
      <c r="CE396" s="28">
        <f>_xlfn.XLOOKUP($C396,'[3]BIS Feb-26'!$C:$C,'[3]BIS Feb-26'!X:X,"",0)</f>
        <v>45824.770833333299</v>
      </c>
      <c r="CF396" s="28">
        <f>_xlfn.XLOOKUP($C396,'[3]BIS Feb-26'!$C:$C,'[3]BIS Feb-26'!Y:Y,"",0)</f>
        <v>45750.770833333299</v>
      </c>
      <c r="CG396" s="28">
        <f>_xlfn.XLOOKUP($C396,'[3]BIS Feb-26'!$C:$C,'[3]BIS Feb-26'!Z:Z,"",0)</f>
        <v>45824.770833333299</v>
      </c>
      <c r="CH396" s="28">
        <f>_xlfn.XLOOKUP($C396,'[3]BIS Feb-26'!$C:$C,'[3]BIS Feb-26'!AA:AA,"",0)</f>
        <v>45750.770833333299</v>
      </c>
      <c r="CI396" s="28">
        <f>_xlfn.XLOOKUP($C396,'[3]BIS Feb-26'!$C:$C,'[3]BIS Feb-26'!AB:AB,"",0)</f>
        <v>45824.770833333299</v>
      </c>
      <c r="CJ396" s="28">
        <f>_xlfn.XLOOKUP($C396,'[3]BIS Feb-26'!$C:$C,'[3]BIS Feb-26'!AC:AC,"",0)</f>
        <v>45750.770833333299</v>
      </c>
      <c r="CK396" s="29" t="str">
        <f>_xlfn.XLOOKUP($C396,'[3]BIS Feb-26'!$C:$C,'[3]BIS Feb-26'!AD:AD,"",0)</f>
        <v>200</v>
      </c>
      <c r="CL396" s="29" t="str">
        <f>_xlfn.XLOOKUP($C396,'[3]BIS Feb-26'!$C:$C,'[3]BIS Feb-26'!AE:AE,"",0)</f>
        <v>200</v>
      </c>
      <c r="CM396" s="29" t="str">
        <f>_xlfn.XLOOKUP($C396,'[3]BIS Feb-26'!$C:$C,'[3]BIS Feb-26'!AF:AF,"",0)</f>
        <v>200</v>
      </c>
      <c r="CN396" s="29" t="str">
        <f>_xlfn.XLOOKUP($C396,'[3]BIS Feb-26'!$C:$C,'[3]BIS Feb-26'!AG:AG,"",0)</f>
        <v>200</v>
      </c>
      <c r="CO396" s="29" t="str">
        <f>_xlfn.XLOOKUP($C396,'[3]BIS Feb-26'!$C:$C,'[3]BIS Feb-26'!AH:AH,"",0)</f>
        <v>200</v>
      </c>
      <c r="CP396" s="29" t="str">
        <f>_xlfn.XLOOKUP($C396,'[3]BIS Feb-26'!$C:$C,'[3]BIS Feb-26'!AI:AI,"",0)</f>
        <v>590</v>
      </c>
      <c r="CQ396" s="29" t="str">
        <f>_xlfn.XLOOKUP($C396,'[3]BIS Feb-26'!$C:$C,'[3]BIS Feb-26'!AJ:AJ,"",0)</f>
        <v>1000</v>
      </c>
      <c r="CR396" s="29" t="str">
        <f>_xlfn.XLOOKUP($C396,'[3]BIS Feb-26'!$C:$C,'[3]BIS Feb-26'!AK:AK,"",0)</f>
        <v>590</v>
      </c>
      <c r="CS396" s="29" t="str">
        <f>_xlfn.XLOOKUP($C396,'[3]BIS Feb-26'!$C:$C,'[3]BIS Feb-26'!AL:AL,"",0)</f>
        <v>590</v>
      </c>
      <c r="CT396" s="29">
        <f>_xlfn.XLOOKUP($C396,'[3]BIS Feb-26'!$C:$C,'[3]BIS Feb-26'!AM:AM,"",0)</f>
        <v>4</v>
      </c>
      <c r="CU396" s="28">
        <f>_xlfn.XLOOKUP($C396,'[3]BIS Feb-26'!$C:$C,'[3]BIS Feb-26'!AN:AN,"",0)</f>
        <v>45991</v>
      </c>
      <c r="CV396" s="28">
        <f>_xlfn.XLOOKUP($C396,'[3]BIS Feb-26'!$C:$C,'[3]BIS Feb-26'!AO:AO,"",0)</f>
        <v>45991</v>
      </c>
      <c r="CW396" s="28">
        <f>_xlfn.XLOOKUP($C396,'[3]BIS Feb-26'!$C:$C,'[3]BIS Feb-26'!AP:AP,"",0)</f>
        <v>45991</v>
      </c>
      <c r="CX396" s="28">
        <f>_xlfn.XLOOKUP($C396,'[3]BIS Feb-26'!$C:$C,'[3]BIS Feb-26'!AQ:AQ,"",0)</f>
        <v>45991</v>
      </c>
      <c r="CY396" s="28">
        <f>_xlfn.XLOOKUP($C396,'[3]BIS Feb-26'!$C:$C,'[3]BIS Feb-26'!AR:AR,"",0)</f>
        <v>45930</v>
      </c>
      <c r="CZ396" s="28">
        <f>_xlfn.XLOOKUP($C396,'[3]BIS Feb-26'!$C:$C,'[3]BIS Feb-26'!AS:AS,"",0)</f>
        <v>46088</v>
      </c>
      <c r="DA396" s="28">
        <f>_xlfn.XLOOKUP($C396,'[3]BIS Feb-26'!$C:$C,'[3]BIS Feb-26'!AT:AT,"",0)</f>
        <v>46115</v>
      </c>
      <c r="DB396" s="28">
        <f>_xlfn.XLOOKUP($C396,'[3]BIS Feb-26'!$C:$C,'[3]BIS Feb-26'!AU:AU,"",0)</f>
        <v>46004</v>
      </c>
      <c r="DC396" s="28">
        <f>_xlfn.XLOOKUP($C396,'[3]BIS Feb-26'!$C:$C,'[3]BIS Feb-26'!AV:AV,"",0)</f>
        <v>46088</v>
      </c>
      <c r="DD396" s="11">
        <f>_xlfn.XLOOKUP($C396,'[3]BIS Feb-26'!$C:$C,'[3]BIS Feb-26'!AW:AW,"",0)</f>
        <v>1</v>
      </c>
      <c r="DE396" s="11">
        <f>_xlfn.XLOOKUP($C396,'[3]BIS Feb-26'!$C:$C,'[3]BIS Feb-26'!AX:AX,"",0)</f>
        <v>0</v>
      </c>
      <c r="DF396" s="11">
        <f>_xlfn.XLOOKUP($C396,'[3]BIS Feb-26'!$C:$C,'[3]BIS Feb-26'!AY:AY,"",0)</f>
        <v>1</v>
      </c>
      <c r="DG396" s="11">
        <f t="shared" ca="1" si="169"/>
        <v>6</v>
      </c>
      <c r="DH396" s="11">
        <f t="shared" ca="1" si="170"/>
        <v>2</v>
      </c>
      <c r="DI396" s="11">
        <f t="shared" ca="1" si="171"/>
        <v>1</v>
      </c>
      <c r="DJ396" s="11" t="str">
        <f>_xlfn.XLOOKUP($C396,'[3]Active Customer Assets'!$D:$D,'[3]Active Customer Assets'!I:I,"",0)</f>
        <v>A (100% potential spares purchased)</v>
      </c>
      <c r="DK396" s="28">
        <f>_xlfn.XLOOKUP($C396,'[3]Active Customer Assets'!$D:$D,'[3]Active Customer Assets'!J:J,"",0)</f>
        <v>45082.84375</v>
      </c>
      <c r="DL396" s="28">
        <f>_xlfn.XLOOKUP($C396,'[3]Active Customer Assets'!$D:$D,'[3]Active Customer Assets'!K:K,"",0)</f>
        <v>44796.229166666701</v>
      </c>
      <c r="DM396" s="28">
        <f>_xlfn.XLOOKUP($C396,'[3]Active Customer Assets'!$D:$D,'[3]Active Customer Assets'!L:L,"",0)</f>
        <v>45941.554803240702</v>
      </c>
      <c r="DN396" s="21">
        <f>_xlfn.XLOOKUP($C396,'[3]Active Customer Assets'!$D:$D,'[3]Active Customer Assets'!M:M,"",0)</f>
        <v>4300</v>
      </c>
      <c r="DO396" s="28">
        <f>_xlfn.XLOOKUP($C396,'[3]Active Customer Assets'!$D:$D,'[3]Active Customer Assets'!N:N,"",0)</f>
        <v>0</v>
      </c>
      <c r="DP396" s="28">
        <f>_xlfn.XLOOKUP($C396,'[3]Active Customer Assets'!$D:$D,'[3]Active Customer Assets'!O:O,"",0)</f>
        <v>0</v>
      </c>
      <c r="DQ396" s="28" t="str">
        <f>_xlfn.XLOOKUP($C396,'[3]Active Customer Assets'!$D:$D,'[3]Active Customer Assets'!P:P,"",0)</f>
        <v>Air lube Plus</v>
      </c>
      <c r="DR396" s="28">
        <f>_xlfn.XLOOKUP($C396,'[3]Active Customer Assets'!$D:$D,'[3]Active Customer Assets'!Q:Q,"",0)</f>
        <v>45825</v>
      </c>
      <c r="DS396" s="28">
        <f>_xlfn.XLOOKUP($C396,'[3]Active Customer Assets'!$D:$D,'[3]Active Customer Assets'!R:R,"",0)</f>
        <v>45825</v>
      </c>
      <c r="DT396" s="28">
        <f>_xlfn.XLOOKUP($C396,'[3]Active Customer Assets'!$D:$D,'[3]Active Customer Assets'!S:S,"",0)</f>
        <v>45825</v>
      </c>
      <c r="DU396" s="28">
        <f>_xlfn.XLOOKUP($C396,'[3]Active Customer Assets'!$D:$D,'[3]Active Customer Assets'!T:T,"",0)</f>
        <v>45825</v>
      </c>
      <c r="DV396" s="28">
        <f>_xlfn.XLOOKUP($C396,'[3]Active Customer Assets'!$D:$D,'[3]Active Customer Assets'!U:U,"",0)</f>
        <v>45751</v>
      </c>
      <c r="DW396" s="28">
        <f>_xlfn.XLOOKUP($C396,'[3]Active Customer Assets'!$D:$D,'[3]Active Customer Assets'!V:V,"",0)</f>
        <v>45825</v>
      </c>
      <c r="DX396" s="28">
        <f>_xlfn.XLOOKUP($C396,'[3]Active Customer Assets'!$D:$D,'[3]Active Customer Assets'!W:W,"",0)</f>
        <v>45751</v>
      </c>
      <c r="DY396" s="28">
        <f>_xlfn.XLOOKUP($C396,'[3]Active Customer Assets'!$D:$D,'[3]Active Customer Assets'!X:X,"",0)</f>
        <v>45825</v>
      </c>
      <c r="DZ396" s="28">
        <f>_xlfn.XLOOKUP($C396,'[3]Active Customer Assets'!$D:$D,'[3]Active Customer Assets'!Y:Y,"",0)</f>
        <v>45751</v>
      </c>
      <c r="EA396" s="28" t="str">
        <f>_xlfn.XLOOKUP($C396,'[3]Active Customer Assets'!$D:$D,'[3]Active Customer Assets'!Z:Z,"",0)</f>
        <v>200</v>
      </c>
      <c r="EB396" s="28" t="str">
        <f>_xlfn.XLOOKUP($C396,'[3]Active Customer Assets'!$D:$D,'[3]Active Customer Assets'!AA:AA,"",0)</f>
        <v>200</v>
      </c>
      <c r="EC396" s="28" t="str">
        <f>_xlfn.XLOOKUP($C396,'[3]Active Customer Assets'!$D:$D,'[3]Active Customer Assets'!AB:AB,"",0)</f>
        <v>200</v>
      </c>
      <c r="ED396" s="28" t="str">
        <f>_xlfn.XLOOKUP($C396,'[3]Active Customer Assets'!$D:$D,'[3]Active Customer Assets'!AC:AC,"",0)</f>
        <v>200</v>
      </c>
      <c r="EE396" s="28" t="str">
        <f>_xlfn.XLOOKUP($C396,'[3]Active Customer Assets'!$D:$D,'[3]Active Customer Assets'!AD:AD,"",0)</f>
        <v>200</v>
      </c>
      <c r="EF396" s="28" t="str">
        <f>_xlfn.XLOOKUP($C396,'[3]Active Customer Assets'!$D:$D,'[3]Active Customer Assets'!AE:AE,"",0)</f>
        <v>590</v>
      </c>
      <c r="EG396" s="28" t="str">
        <f>_xlfn.XLOOKUP($C396,'[3]Active Customer Assets'!$D:$D,'[3]Active Customer Assets'!AF:AF,"",0)</f>
        <v>1000</v>
      </c>
      <c r="EH396" s="28" t="str">
        <f>_xlfn.XLOOKUP($C396,'[3]Active Customer Assets'!$D:$D,'[3]Active Customer Assets'!AG:AG,"",0)</f>
        <v>590</v>
      </c>
      <c r="EI396" s="28" t="str">
        <f>_xlfn.XLOOKUP($C396,'[3]Active Customer Assets'!$D:$D,'[3]Active Customer Assets'!AH:AH,"",0)</f>
        <v>590</v>
      </c>
      <c r="EJ396" s="21">
        <f>_xlfn.XLOOKUP($C396,'[3]Active Customer Assets'!$D:$D,'[3]Active Customer Assets'!AI:AI,"",0)</f>
        <v>4</v>
      </c>
      <c r="EK396" s="35" t="str">
        <f>[3]!tbl_DPSAC[[#This Row],[Unit Status]]</f>
        <v>Active</v>
      </c>
    </row>
    <row r="397" spans="1:141" x14ac:dyDescent="0.15">
      <c r="A397" s="11">
        <f>ROW(tbl_DPSAC[[#This Row],[Sl. No.]])-1</f>
        <v>396</v>
      </c>
      <c r="B397" s="12" t="s">
        <v>196</v>
      </c>
      <c r="C397" s="12" t="s">
        <v>2175</v>
      </c>
      <c r="D397" s="12" t="s">
        <v>697</v>
      </c>
      <c r="E397" s="12" t="s">
        <v>176</v>
      </c>
      <c r="F397" s="12" t="s">
        <v>161</v>
      </c>
      <c r="G397" s="13" t="s">
        <v>2176</v>
      </c>
      <c r="H397" s="13" t="str">
        <f>_xlfn.XLOOKUP(C397,'[1]E&amp;DPSAC'!$K:$K,'[1]E&amp;DPSAC'!$E:$E,,0)</f>
        <v>LATEHAR</v>
      </c>
      <c r="I397" s="13"/>
      <c r="J397" s="13">
        <v>8340483119</v>
      </c>
      <c r="K397" s="13">
        <v>9934700413</v>
      </c>
      <c r="L397" s="12" t="str">
        <f t="shared" ca="1" si="152"/>
        <v>Non - Warranty</v>
      </c>
      <c r="M397" s="14">
        <v>43517</v>
      </c>
      <c r="N397" s="15">
        <v>24</v>
      </c>
      <c r="O397" s="14">
        <f t="shared" si="149"/>
        <v>44255</v>
      </c>
      <c r="P397" s="11" t="s">
        <v>715</v>
      </c>
      <c r="Q397" s="19" t="str">
        <f>_xlfn.XLOOKUP(C397,'[2]Sch Calls'!$R:$R,'[2]Sch Calls'!$F:$F,"",0)</f>
        <v>CC-01004154</v>
      </c>
      <c r="R397" s="18">
        <f>_xlfn.XLOOKUP(C397,'[2]Sch Calls'!$R:$R,'[2]Sch Calls'!$A:$A,"",0)</f>
        <v>45147.509629629603</v>
      </c>
      <c r="S397" s="17">
        <f>_xlfn.XLOOKUP(C397,'[2]Sch Calls'!$R:$R,'[2]Sch Calls'!$B:$B,"",0)</f>
        <v>6679</v>
      </c>
      <c r="T397" s="18">
        <f>_xlfn.XLOOKUP(C397,'[1]E&amp;DPSAC'!$K:$K,'[1]E&amp;DPSAC'!$W:$W,"",0)</f>
        <v>45147</v>
      </c>
      <c r="U397" s="17">
        <f>_xlfn.XLOOKUP(C397,'[1]E&amp;DPSAC'!$K:$K,'[1]E&amp;DPSAC'!$Z:$Z,"",0)</f>
        <v>6679</v>
      </c>
      <c r="V397" s="17">
        <f>_xlfn.XLOOKUP(C397,'[2]1. All Calls'!$R:$R,'[2]1. All Calls'!$B:$B,"",0)</f>
        <v>10970</v>
      </c>
      <c r="W397" s="20">
        <f>_xlfn.XLOOKUP(C397,'[2]1. All Calls'!$R:$R,'[2]1. All Calls'!$A:$A,"",0)</f>
        <v>45941.556250000001</v>
      </c>
      <c r="X397" s="17" t="str">
        <f>_xlfn.XLOOKUP(C397,'[2]Sch Calls'!$R:$R,'[2]Sch Calls'!$AB:$AB,"",0)</f>
        <v>Attend the site for schedule service so drain oil from tank and cooler after 2 times crank again drain oil from tank and cooler total 37 liters oil drain after that change air filter 2 nos for engine and compressor side, change oil filter 2 nos, change actuator kit, change pressure regulator kit and change 40 liters oil. After that start the unit found running ok.</v>
      </c>
      <c r="Y397" s="17">
        <f t="shared" si="153"/>
        <v>-3541</v>
      </c>
      <c r="Z397" s="17" t="str">
        <f t="shared" si="154"/>
        <v>Due</v>
      </c>
      <c r="AA397" s="21">
        <f t="shared" ca="1" si="155"/>
        <v>953.4903703703967</v>
      </c>
      <c r="AB397" s="21" t="str">
        <f t="shared" ca="1" si="156"/>
        <v>Due</v>
      </c>
      <c r="AC397" s="11">
        <f ca="1">tbl_DPSAC[[#This Row],[Current Month Due Count]]</f>
        <v>0</v>
      </c>
      <c r="AD397" s="11">
        <f ca="1">tbl_DPSAC[[#This Row],[Next Month Due2]]</f>
        <v>0</v>
      </c>
      <c r="AE397" s="11"/>
      <c r="AF397" s="11">
        <v>6</v>
      </c>
      <c r="AG397" s="17">
        <f t="shared" ca="1" si="157"/>
        <v>11927</v>
      </c>
      <c r="AH397" s="11" t="s">
        <v>2117</v>
      </c>
      <c r="AI397" s="11">
        <v>0</v>
      </c>
      <c r="AJ397" s="11">
        <v>0</v>
      </c>
      <c r="AK397" s="11">
        <v>0</v>
      </c>
      <c r="AL397" s="11">
        <v>0</v>
      </c>
      <c r="AM397" s="11">
        <v>0</v>
      </c>
      <c r="AN397" s="11">
        <v>0</v>
      </c>
      <c r="AO397" s="11">
        <v>0</v>
      </c>
      <c r="AP397" s="11">
        <v>0</v>
      </c>
      <c r="AQ397" s="11">
        <v>0</v>
      </c>
      <c r="AR397" s="11">
        <v>0</v>
      </c>
      <c r="AS397" s="11">
        <v>0</v>
      </c>
      <c r="AT397" s="11">
        <v>0</v>
      </c>
      <c r="AU397" s="11">
        <v>0</v>
      </c>
      <c r="AV397" s="11">
        <v>0</v>
      </c>
      <c r="AW397" s="11">
        <v>0</v>
      </c>
      <c r="AX397" s="11" t="str">
        <f t="shared" ca="1" si="150"/>
        <v>5 Service Due</v>
      </c>
      <c r="AY397" s="17">
        <v>6679</v>
      </c>
      <c r="AZ397" s="22">
        <v>45147</v>
      </c>
      <c r="BA397" s="17" t="s">
        <v>2177</v>
      </c>
      <c r="BB397" s="17">
        <v>6679</v>
      </c>
      <c r="BC397" s="22">
        <v>45147</v>
      </c>
      <c r="BD397" s="17" t="s">
        <v>2177</v>
      </c>
      <c r="BE397" s="17">
        <v>6679</v>
      </c>
      <c r="BF397" s="22">
        <v>45147</v>
      </c>
      <c r="BG397" s="17" t="s">
        <v>2177</v>
      </c>
      <c r="BH397" s="17">
        <v>6679</v>
      </c>
      <c r="BI397" s="22">
        <v>45147</v>
      </c>
      <c r="BJ397" s="17" t="s">
        <v>2177</v>
      </c>
      <c r="BK397" s="17">
        <v>6679</v>
      </c>
      <c r="BL397" s="22">
        <v>45147</v>
      </c>
      <c r="BM397" s="17" t="s">
        <v>2177</v>
      </c>
      <c r="BN397" s="23">
        <f t="shared" si="158"/>
        <v>45327</v>
      </c>
      <c r="BO397" s="23">
        <f t="shared" si="159"/>
        <v>45327</v>
      </c>
      <c r="BP397" s="23">
        <f t="shared" si="160"/>
        <v>45327</v>
      </c>
      <c r="BQ397" s="23">
        <f t="shared" si="161"/>
        <v>45327</v>
      </c>
      <c r="BR397" s="23">
        <f t="shared" si="151"/>
        <v>45327</v>
      </c>
      <c r="BS397" s="24">
        <f t="shared" ca="1" si="162"/>
        <v>-4498</v>
      </c>
      <c r="BT397" s="25">
        <f t="shared" ca="1" si="163"/>
        <v>-3748</v>
      </c>
      <c r="BU397" s="25">
        <f t="shared" ca="1" si="164"/>
        <v>-4498</v>
      </c>
      <c r="BV397" s="25">
        <f t="shared" ca="1" si="165"/>
        <v>-4498</v>
      </c>
      <c r="BW397" s="25">
        <f t="shared" ca="1" si="166"/>
        <v>-3748</v>
      </c>
      <c r="BX397" s="26"/>
      <c r="BY397" s="11">
        <f t="shared" ca="1" si="167"/>
        <v>5</v>
      </c>
      <c r="BZ397" s="11">
        <f t="shared" ca="1" si="172"/>
        <v>0</v>
      </c>
      <c r="CA397" s="11">
        <f t="shared" ca="1" si="168"/>
        <v>0</v>
      </c>
      <c r="CB397" s="28" t="str">
        <f>_xlfn.XLOOKUP($C397,'[3]BIS Feb-26'!$C:$C,'[3]BIS Feb-26'!U:U,"",0)</f>
        <v/>
      </c>
      <c r="CC397" s="28" t="str">
        <f>_xlfn.XLOOKUP($C397,'[3]BIS Feb-26'!$C:$C,'[3]BIS Feb-26'!V:V,"",0)</f>
        <v/>
      </c>
      <c r="CD397" s="28" t="str">
        <f>_xlfn.XLOOKUP($C397,'[3]BIS Feb-26'!$C:$C,'[3]BIS Feb-26'!W:W,"",0)</f>
        <v/>
      </c>
      <c r="CE397" s="28" t="str">
        <f>_xlfn.XLOOKUP($C397,'[3]BIS Feb-26'!$C:$C,'[3]BIS Feb-26'!X:X,"",0)</f>
        <v/>
      </c>
      <c r="CF397" s="28" t="str">
        <f>_xlfn.XLOOKUP($C397,'[3]BIS Feb-26'!$C:$C,'[3]BIS Feb-26'!Y:Y,"",0)</f>
        <v/>
      </c>
      <c r="CG397" s="28" t="str">
        <f>_xlfn.XLOOKUP($C397,'[3]BIS Feb-26'!$C:$C,'[3]BIS Feb-26'!Z:Z,"",0)</f>
        <v/>
      </c>
      <c r="CH397" s="28" t="str">
        <f>_xlfn.XLOOKUP($C397,'[3]BIS Feb-26'!$C:$C,'[3]BIS Feb-26'!AA:AA,"",0)</f>
        <v/>
      </c>
      <c r="CI397" s="28" t="str">
        <f>_xlfn.XLOOKUP($C397,'[3]BIS Feb-26'!$C:$C,'[3]BIS Feb-26'!AB:AB,"",0)</f>
        <v/>
      </c>
      <c r="CJ397" s="28" t="str">
        <f>_xlfn.XLOOKUP($C397,'[3]BIS Feb-26'!$C:$C,'[3]BIS Feb-26'!AC:AC,"",0)</f>
        <v/>
      </c>
      <c r="CK397" s="29" t="str">
        <f>_xlfn.XLOOKUP($C397,'[3]BIS Feb-26'!$C:$C,'[3]BIS Feb-26'!AD:AD,"",0)</f>
        <v/>
      </c>
      <c r="CL397" s="29" t="str">
        <f>_xlfn.XLOOKUP($C397,'[3]BIS Feb-26'!$C:$C,'[3]BIS Feb-26'!AE:AE,"",0)</f>
        <v/>
      </c>
      <c r="CM397" s="29" t="str">
        <f>_xlfn.XLOOKUP($C397,'[3]BIS Feb-26'!$C:$C,'[3]BIS Feb-26'!AF:AF,"",0)</f>
        <v/>
      </c>
      <c r="CN397" s="29" t="str">
        <f>_xlfn.XLOOKUP($C397,'[3]BIS Feb-26'!$C:$C,'[3]BIS Feb-26'!AG:AG,"",0)</f>
        <v/>
      </c>
      <c r="CO397" s="29" t="str">
        <f>_xlfn.XLOOKUP($C397,'[3]BIS Feb-26'!$C:$C,'[3]BIS Feb-26'!AH:AH,"",0)</f>
        <v/>
      </c>
      <c r="CP397" s="29" t="str">
        <f>_xlfn.XLOOKUP($C397,'[3]BIS Feb-26'!$C:$C,'[3]BIS Feb-26'!AI:AI,"",0)</f>
        <v/>
      </c>
      <c r="CQ397" s="29" t="str">
        <f>_xlfn.XLOOKUP($C397,'[3]BIS Feb-26'!$C:$C,'[3]BIS Feb-26'!AJ:AJ,"",0)</f>
        <v/>
      </c>
      <c r="CR397" s="29" t="str">
        <f>_xlfn.XLOOKUP($C397,'[3]BIS Feb-26'!$C:$C,'[3]BIS Feb-26'!AK:AK,"",0)</f>
        <v/>
      </c>
      <c r="CS397" s="29" t="str">
        <f>_xlfn.XLOOKUP($C397,'[3]BIS Feb-26'!$C:$C,'[3]BIS Feb-26'!AL:AL,"",0)</f>
        <v/>
      </c>
      <c r="CT397" s="29" t="str">
        <f>_xlfn.XLOOKUP($C397,'[3]BIS Feb-26'!$C:$C,'[3]BIS Feb-26'!AM:AM,"",0)</f>
        <v/>
      </c>
      <c r="CU397" s="28" t="str">
        <f>_xlfn.XLOOKUP($C397,'[3]BIS Feb-26'!$C:$C,'[3]BIS Feb-26'!AN:AN,"",0)</f>
        <v/>
      </c>
      <c r="CV397" s="28" t="str">
        <f>_xlfn.XLOOKUP($C397,'[3]BIS Feb-26'!$C:$C,'[3]BIS Feb-26'!AO:AO,"",0)</f>
        <v/>
      </c>
      <c r="CW397" s="28" t="str">
        <f>_xlfn.XLOOKUP($C397,'[3]BIS Feb-26'!$C:$C,'[3]BIS Feb-26'!AP:AP,"",0)</f>
        <v/>
      </c>
      <c r="CX397" s="28" t="str">
        <f>_xlfn.XLOOKUP($C397,'[3]BIS Feb-26'!$C:$C,'[3]BIS Feb-26'!AQ:AQ,"",0)</f>
        <v/>
      </c>
      <c r="CY397" s="28" t="str">
        <f>_xlfn.XLOOKUP($C397,'[3]BIS Feb-26'!$C:$C,'[3]BIS Feb-26'!AR:AR,"",0)</f>
        <v/>
      </c>
      <c r="CZ397" s="28" t="str">
        <f>_xlfn.XLOOKUP($C397,'[3]BIS Feb-26'!$C:$C,'[3]BIS Feb-26'!AS:AS,"",0)</f>
        <v/>
      </c>
      <c r="DA397" s="28" t="str">
        <f>_xlfn.XLOOKUP($C397,'[3]BIS Feb-26'!$C:$C,'[3]BIS Feb-26'!AT:AT,"",0)</f>
        <v/>
      </c>
      <c r="DB397" s="28" t="str">
        <f>_xlfn.XLOOKUP($C397,'[3]BIS Feb-26'!$C:$C,'[3]BIS Feb-26'!AU:AU,"",0)</f>
        <v/>
      </c>
      <c r="DC397" s="28" t="str">
        <f>_xlfn.XLOOKUP($C397,'[3]BIS Feb-26'!$C:$C,'[3]BIS Feb-26'!AV:AV,"",0)</f>
        <v/>
      </c>
      <c r="DD397" s="11" t="str">
        <f>_xlfn.XLOOKUP($C397,'[3]BIS Feb-26'!$C:$C,'[3]BIS Feb-26'!AW:AW,"",0)</f>
        <v/>
      </c>
      <c r="DE397" s="11" t="str">
        <f>_xlfn.XLOOKUP($C397,'[3]BIS Feb-26'!$C:$C,'[3]BIS Feb-26'!AX:AX,"",0)</f>
        <v/>
      </c>
      <c r="DF397" s="11" t="str">
        <f>_xlfn.XLOOKUP($C397,'[3]BIS Feb-26'!$C:$C,'[3]BIS Feb-26'!AY:AY,"",0)</f>
        <v/>
      </c>
      <c r="DG397" s="11">
        <f t="shared" ca="1" si="169"/>
        <v>0</v>
      </c>
      <c r="DH397" s="11">
        <f t="shared" ca="1" si="170"/>
        <v>0</v>
      </c>
      <c r="DI397" s="11">
        <f t="shared" ca="1" si="171"/>
        <v>0</v>
      </c>
      <c r="DJ397" s="11" t="str">
        <f>_xlfn.XLOOKUP($C397,'[3]Active Customer Assets'!$D:$D,'[3]Active Customer Assets'!I:I,"",0)</f>
        <v>D (Compressor scrapped/ Company shut)</v>
      </c>
      <c r="DK397" s="28">
        <f>_xlfn.XLOOKUP($C397,'[3]Active Customer Assets'!$D:$D,'[3]Active Customer Assets'!J:J,"",0)</f>
        <v>43517.618055555598</v>
      </c>
      <c r="DL397" s="28">
        <f>_xlfn.XLOOKUP($C397,'[3]Active Customer Assets'!$D:$D,'[3]Active Customer Assets'!K:K,"",0)</f>
        <v>43495.229166666701</v>
      </c>
      <c r="DM397" s="28">
        <f>_xlfn.XLOOKUP($C397,'[3]Active Customer Assets'!$D:$D,'[3]Active Customer Assets'!L:L,"",0)</f>
        <v>45941.557488425897</v>
      </c>
      <c r="DN397" s="21">
        <f>_xlfn.XLOOKUP($C397,'[3]Active Customer Assets'!$D:$D,'[3]Active Customer Assets'!M:M,"",0)</f>
        <v>10970</v>
      </c>
      <c r="DO397" s="28">
        <f>_xlfn.XLOOKUP($C397,'[3]Active Customer Assets'!$D:$D,'[3]Active Customer Assets'!N:N,"",0)</f>
        <v>0</v>
      </c>
      <c r="DP397" s="28">
        <f>_xlfn.XLOOKUP($C397,'[3]Active Customer Assets'!$D:$D,'[3]Active Customer Assets'!O:O,"",0)</f>
        <v>0</v>
      </c>
      <c r="DQ397" s="28" t="str">
        <f>_xlfn.XLOOKUP($C397,'[3]Active Customer Assets'!$D:$D,'[3]Active Customer Assets'!P:P,"",0)</f>
        <v>Air lube Plus</v>
      </c>
      <c r="DR397" s="28">
        <f>_xlfn.XLOOKUP($C397,'[3]Active Customer Assets'!$D:$D,'[3]Active Customer Assets'!Q:Q,"",0)</f>
        <v>45147</v>
      </c>
      <c r="DS397" s="28">
        <f>_xlfn.XLOOKUP($C397,'[3]Active Customer Assets'!$D:$D,'[3]Active Customer Assets'!R:R,"",0)</f>
        <v>45147</v>
      </c>
      <c r="DT397" s="28">
        <f>_xlfn.XLOOKUP($C397,'[3]Active Customer Assets'!$D:$D,'[3]Active Customer Assets'!S:S,"",0)</f>
        <v>45147</v>
      </c>
      <c r="DU397" s="28">
        <f>_xlfn.XLOOKUP($C397,'[3]Active Customer Assets'!$D:$D,'[3]Active Customer Assets'!T:T,"",0)</f>
        <v>45147</v>
      </c>
      <c r="DV397" s="28">
        <f>_xlfn.XLOOKUP($C397,'[3]Active Customer Assets'!$D:$D,'[3]Active Customer Assets'!U:U,"",0)</f>
        <v>45147</v>
      </c>
      <c r="DW397" s="28">
        <f>_xlfn.XLOOKUP($C397,'[3]Active Customer Assets'!$D:$D,'[3]Active Customer Assets'!V:V,"",0)</f>
        <v>0</v>
      </c>
      <c r="DX397" s="28">
        <f>_xlfn.XLOOKUP($C397,'[3]Active Customer Assets'!$D:$D,'[3]Active Customer Assets'!W:W,"",0)</f>
        <v>0</v>
      </c>
      <c r="DY397" s="28">
        <f>_xlfn.XLOOKUP($C397,'[3]Active Customer Assets'!$D:$D,'[3]Active Customer Assets'!X:X,"",0)</f>
        <v>45147</v>
      </c>
      <c r="DZ397" s="28">
        <f>_xlfn.XLOOKUP($C397,'[3]Active Customer Assets'!$D:$D,'[3]Active Customer Assets'!Y:Y,"",0)</f>
        <v>0</v>
      </c>
      <c r="EA397" s="28" t="str">
        <f>_xlfn.XLOOKUP($C397,'[3]Active Customer Assets'!$D:$D,'[3]Active Customer Assets'!Z:Z,"",0)</f>
        <v>540</v>
      </c>
      <c r="EB397" s="28" t="str">
        <f>_xlfn.XLOOKUP($C397,'[3]Active Customer Assets'!$D:$D,'[3]Active Customer Assets'!AA:AA,"",0)</f>
        <v>540</v>
      </c>
      <c r="EC397" s="28" t="str">
        <f>_xlfn.XLOOKUP($C397,'[3]Active Customer Assets'!$D:$D,'[3]Active Customer Assets'!AB:AB,"",0)</f>
        <v>540</v>
      </c>
      <c r="ED397" s="28" t="str">
        <f>_xlfn.XLOOKUP($C397,'[3]Active Customer Assets'!$D:$D,'[3]Active Customer Assets'!AC:AC,"",0)</f>
        <v>540</v>
      </c>
      <c r="EE397" s="28" t="str">
        <f>_xlfn.XLOOKUP($C397,'[3]Active Customer Assets'!$D:$D,'[3]Active Customer Assets'!AD:AD,"",0)</f>
        <v>540</v>
      </c>
      <c r="EF397" s="28" t="str">
        <f>_xlfn.XLOOKUP($C397,'[3]Active Customer Assets'!$D:$D,'[3]Active Customer Assets'!AE:AE,"",0)</f>
        <v>790</v>
      </c>
      <c r="EG397" s="28" t="str">
        <f>_xlfn.XLOOKUP($C397,'[3]Active Customer Assets'!$D:$D,'[3]Active Customer Assets'!AF:AF,"",0)</f>
        <v>1000</v>
      </c>
      <c r="EH397" s="28" t="str">
        <f>_xlfn.XLOOKUP($C397,'[3]Active Customer Assets'!$D:$D,'[3]Active Customer Assets'!AG:AG,"",0)</f>
        <v>790</v>
      </c>
      <c r="EI397" s="28" t="str">
        <f>_xlfn.XLOOKUP($C397,'[3]Active Customer Assets'!$D:$D,'[3]Active Customer Assets'!AH:AH,"",0)</f>
        <v>790</v>
      </c>
      <c r="EJ397" s="21">
        <f>_xlfn.XLOOKUP($C397,'[3]Active Customer Assets'!$D:$D,'[3]Active Customer Assets'!AI:AI,"",0)</f>
        <v>6</v>
      </c>
      <c r="EK397" s="35" t="str">
        <f>[3]!tbl_DPSAC[[#This Row],[Unit Status]]</f>
        <v>Scraped</v>
      </c>
    </row>
    <row r="398" spans="1:141" x14ac:dyDescent="0.15">
      <c r="A398" s="11">
        <f>ROW(tbl_DPSAC[[#This Row],[Sl. No.]])-1</f>
        <v>397</v>
      </c>
      <c r="B398" s="12" t="s">
        <v>196</v>
      </c>
      <c r="C398" s="12" t="s">
        <v>2178</v>
      </c>
      <c r="D398" s="12" t="s">
        <v>2179</v>
      </c>
      <c r="E398" s="12" t="s">
        <v>247</v>
      </c>
      <c r="F398" s="12" t="s">
        <v>161</v>
      </c>
      <c r="G398" s="13" t="s">
        <v>2180</v>
      </c>
      <c r="H398" s="13" t="str">
        <f>_xlfn.XLOOKUP(C398,'[1]E&amp;DPSAC'!$K:$K,'[1]E&amp;DPSAC'!$E:$E,,0)</f>
        <v>RAGAVPUR MORE, CITY CENTRE, PURULIA</v>
      </c>
      <c r="I398" s="13"/>
      <c r="J398" s="13">
        <v>9973775819</v>
      </c>
      <c r="K398" s="13">
        <v>9973775819</v>
      </c>
      <c r="L398" s="12" t="str">
        <f t="shared" ca="1" si="152"/>
        <v>Non - Warranty</v>
      </c>
      <c r="M398" s="14">
        <v>41386</v>
      </c>
      <c r="N398" s="15">
        <v>24</v>
      </c>
      <c r="O398" s="14">
        <f t="shared" si="149"/>
        <v>42124</v>
      </c>
      <c r="P398" s="11" t="s">
        <v>715</v>
      </c>
      <c r="Q398" s="19" t="str">
        <f>_xlfn.XLOOKUP(C398,'[2]Sch Calls'!$R:$R,'[2]Sch Calls'!$F:$F,"",0)</f>
        <v>CC-00906024</v>
      </c>
      <c r="R398" s="18">
        <f>_xlfn.XLOOKUP(C398,'[2]Sch Calls'!$R:$R,'[2]Sch Calls'!$A:$A,"",0)</f>
        <v>45042.734120370398</v>
      </c>
      <c r="S398" s="17">
        <f>_xlfn.XLOOKUP(C398,'[2]Sch Calls'!$R:$R,'[2]Sch Calls'!$B:$B,"",0)</f>
        <v>5055</v>
      </c>
      <c r="T398" s="18">
        <f>_xlfn.XLOOKUP(C398,'[1]E&amp;DPSAC'!$K:$K,'[1]E&amp;DPSAC'!$W:$W,"",0)</f>
        <v>45288</v>
      </c>
      <c r="U398" s="17">
        <f>_xlfn.XLOOKUP(C398,'[1]E&amp;DPSAC'!$K:$K,'[1]E&amp;DPSAC'!$Z:$Z,"",0)</f>
        <v>4613</v>
      </c>
      <c r="V398" s="17">
        <f>_xlfn.XLOOKUP(C398,'[2]1. All Calls'!$R:$R,'[2]1. All Calls'!$B:$B,"",0)</f>
        <v>8350</v>
      </c>
      <c r="W398" s="20">
        <f>_xlfn.XLOOKUP(C398,'[2]1. All Calls'!$R:$R,'[2]1. All Calls'!$A:$A,"",0)</f>
        <v>45941.559027777781</v>
      </c>
      <c r="X398" s="17" t="str">
        <f>_xlfn.XLOOKUP(C398,'[2]Sch Calls'!$R:$R,'[2]Sch Calls'!$AB:$AB,"",0)</f>
        <v>Change air filter, oil filter, oil 40 liters, air oil separator also change engine side air filter</v>
      </c>
      <c r="Y398" s="17">
        <f t="shared" si="153"/>
        <v>-2545</v>
      </c>
      <c r="Z398" s="17" t="str">
        <f t="shared" si="154"/>
        <v>Due</v>
      </c>
      <c r="AA398" s="21">
        <f t="shared" ca="1" si="155"/>
        <v>1058.2658796296018</v>
      </c>
      <c r="AB398" s="21" t="str">
        <f t="shared" ca="1" si="156"/>
        <v>Due</v>
      </c>
      <c r="AC398" s="11">
        <f ca="1">tbl_DPSAC[[#This Row],[Current Month Due Count]]</f>
        <v>0</v>
      </c>
      <c r="AD398" s="11">
        <f ca="1">tbl_DPSAC[[#This Row],[Next Month Due2]]</f>
        <v>0</v>
      </c>
      <c r="AE398" s="11"/>
      <c r="AF398" s="11">
        <v>4</v>
      </c>
      <c r="AG398" s="17">
        <f t="shared" ca="1" si="157"/>
        <v>8988</v>
      </c>
      <c r="AH398" s="11" t="s">
        <v>2117</v>
      </c>
      <c r="AI398" s="11">
        <v>0</v>
      </c>
      <c r="AJ398" s="11">
        <v>0</v>
      </c>
      <c r="AK398" s="11">
        <v>0</v>
      </c>
      <c r="AL398" s="11">
        <v>0</v>
      </c>
      <c r="AM398" s="11">
        <v>0</v>
      </c>
      <c r="AN398" s="11">
        <v>0</v>
      </c>
      <c r="AO398" s="11">
        <v>0</v>
      </c>
      <c r="AP398" s="11">
        <v>0</v>
      </c>
      <c r="AQ398" s="11">
        <v>0</v>
      </c>
      <c r="AR398" s="11">
        <v>0</v>
      </c>
      <c r="AS398" s="11">
        <v>0</v>
      </c>
      <c r="AT398" s="11">
        <v>0</v>
      </c>
      <c r="AU398" s="11">
        <v>0</v>
      </c>
      <c r="AV398" s="11">
        <v>0</v>
      </c>
      <c r="AW398" s="11">
        <v>0</v>
      </c>
      <c r="AX398" s="11" t="str">
        <f t="shared" ca="1" si="150"/>
        <v>5 Service Due</v>
      </c>
      <c r="AY398" s="17">
        <v>5055</v>
      </c>
      <c r="AZ398" s="22">
        <v>45042</v>
      </c>
      <c r="BA398" s="17" t="s">
        <v>2181</v>
      </c>
      <c r="BB398" s="17">
        <v>5055</v>
      </c>
      <c r="BC398" s="22">
        <v>45042</v>
      </c>
      <c r="BD398" s="17" t="s">
        <v>2181</v>
      </c>
      <c r="BE398" s="17">
        <v>5055</v>
      </c>
      <c r="BF398" s="22">
        <v>45042</v>
      </c>
      <c r="BG398" s="17" t="s">
        <v>2181</v>
      </c>
      <c r="BH398" s="17">
        <v>5055</v>
      </c>
      <c r="BI398" s="22">
        <v>45042</v>
      </c>
      <c r="BJ398" s="17" t="s">
        <v>2181</v>
      </c>
      <c r="BK398" s="17">
        <v>5055</v>
      </c>
      <c r="BL398" s="22">
        <v>45042</v>
      </c>
      <c r="BM398" s="17" t="s">
        <v>2181</v>
      </c>
      <c r="BN398" s="23">
        <f t="shared" si="158"/>
        <v>45222</v>
      </c>
      <c r="BO398" s="23">
        <f t="shared" si="159"/>
        <v>45222</v>
      </c>
      <c r="BP398" s="23">
        <f t="shared" si="160"/>
        <v>45222</v>
      </c>
      <c r="BQ398" s="23">
        <f t="shared" si="161"/>
        <v>45222</v>
      </c>
      <c r="BR398" s="23">
        <f t="shared" si="151"/>
        <v>45222</v>
      </c>
      <c r="BS398" s="24">
        <f t="shared" ca="1" si="162"/>
        <v>-3183</v>
      </c>
      <c r="BT398" s="25">
        <f t="shared" ca="1" si="163"/>
        <v>-2433</v>
      </c>
      <c r="BU398" s="25">
        <f t="shared" ca="1" si="164"/>
        <v>-3183</v>
      </c>
      <c r="BV398" s="25">
        <f t="shared" ca="1" si="165"/>
        <v>-3183</v>
      </c>
      <c r="BW398" s="25">
        <f t="shared" ca="1" si="166"/>
        <v>-2433</v>
      </c>
      <c r="BX398" s="26"/>
      <c r="BY398" s="11">
        <f t="shared" ca="1" si="167"/>
        <v>5</v>
      </c>
      <c r="BZ398" s="11">
        <f t="shared" ca="1" si="172"/>
        <v>0</v>
      </c>
      <c r="CA398" s="11">
        <f t="shared" ca="1" si="168"/>
        <v>0</v>
      </c>
      <c r="CB398" s="28" t="str">
        <f>_xlfn.XLOOKUP($C398,'[3]BIS Feb-26'!$C:$C,'[3]BIS Feb-26'!U:U,"",0)</f>
        <v/>
      </c>
      <c r="CC398" s="28" t="str">
        <f>_xlfn.XLOOKUP($C398,'[3]BIS Feb-26'!$C:$C,'[3]BIS Feb-26'!V:V,"",0)</f>
        <v/>
      </c>
      <c r="CD398" s="28" t="str">
        <f>_xlfn.XLOOKUP($C398,'[3]BIS Feb-26'!$C:$C,'[3]BIS Feb-26'!W:W,"",0)</f>
        <v/>
      </c>
      <c r="CE398" s="28" t="str">
        <f>_xlfn.XLOOKUP($C398,'[3]BIS Feb-26'!$C:$C,'[3]BIS Feb-26'!X:X,"",0)</f>
        <v/>
      </c>
      <c r="CF398" s="28" t="str">
        <f>_xlfn.XLOOKUP($C398,'[3]BIS Feb-26'!$C:$C,'[3]BIS Feb-26'!Y:Y,"",0)</f>
        <v/>
      </c>
      <c r="CG398" s="28" t="str">
        <f>_xlfn.XLOOKUP($C398,'[3]BIS Feb-26'!$C:$C,'[3]BIS Feb-26'!Z:Z,"",0)</f>
        <v/>
      </c>
      <c r="CH398" s="28" t="str">
        <f>_xlfn.XLOOKUP($C398,'[3]BIS Feb-26'!$C:$C,'[3]BIS Feb-26'!AA:AA,"",0)</f>
        <v/>
      </c>
      <c r="CI398" s="28" t="str">
        <f>_xlfn.XLOOKUP($C398,'[3]BIS Feb-26'!$C:$C,'[3]BIS Feb-26'!AB:AB,"",0)</f>
        <v/>
      </c>
      <c r="CJ398" s="28" t="str">
        <f>_xlfn.XLOOKUP($C398,'[3]BIS Feb-26'!$C:$C,'[3]BIS Feb-26'!AC:AC,"",0)</f>
        <v/>
      </c>
      <c r="CK398" s="29" t="str">
        <f>_xlfn.XLOOKUP($C398,'[3]BIS Feb-26'!$C:$C,'[3]BIS Feb-26'!AD:AD,"",0)</f>
        <v/>
      </c>
      <c r="CL398" s="29" t="str">
        <f>_xlfn.XLOOKUP($C398,'[3]BIS Feb-26'!$C:$C,'[3]BIS Feb-26'!AE:AE,"",0)</f>
        <v/>
      </c>
      <c r="CM398" s="29" t="str">
        <f>_xlfn.XLOOKUP($C398,'[3]BIS Feb-26'!$C:$C,'[3]BIS Feb-26'!AF:AF,"",0)</f>
        <v/>
      </c>
      <c r="CN398" s="29" t="str">
        <f>_xlfn.XLOOKUP($C398,'[3]BIS Feb-26'!$C:$C,'[3]BIS Feb-26'!AG:AG,"",0)</f>
        <v/>
      </c>
      <c r="CO398" s="29" t="str">
        <f>_xlfn.XLOOKUP($C398,'[3]BIS Feb-26'!$C:$C,'[3]BIS Feb-26'!AH:AH,"",0)</f>
        <v/>
      </c>
      <c r="CP398" s="29" t="str">
        <f>_xlfn.XLOOKUP($C398,'[3]BIS Feb-26'!$C:$C,'[3]BIS Feb-26'!AI:AI,"",0)</f>
        <v/>
      </c>
      <c r="CQ398" s="29" t="str">
        <f>_xlfn.XLOOKUP($C398,'[3]BIS Feb-26'!$C:$C,'[3]BIS Feb-26'!AJ:AJ,"",0)</f>
        <v/>
      </c>
      <c r="CR398" s="29" t="str">
        <f>_xlfn.XLOOKUP($C398,'[3]BIS Feb-26'!$C:$C,'[3]BIS Feb-26'!AK:AK,"",0)</f>
        <v/>
      </c>
      <c r="CS398" s="29" t="str">
        <f>_xlfn.XLOOKUP($C398,'[3]BIS Feb-26'!$C:$C,'[3]BIS Feb-26'!AL:AL,"",0)</f>
        <v/>
      </c>
      <c r="CT398" s="29" t="str">
        <f>_xlfn.XLOOKUP($C398,'[3]BIS Feb-26'!$C:$C,'[3]BIS Feb-26'!AM:AM,"",0)</f>
        <v/>
      </c>
      <c r="CU398" s="28" t="str">
        <f>_xlfn.XLOOKUP($C398,'[3]BIS Feb-26'!$C:$C,'[3]BIS Feb-26'!AN:AN,"",0)</f>
        <v/>
      </c>
      <c r="CV398" s="28" t="str">
        <f>_xlfn.XLOOKUP($C398,'[3]BIS Feb-26'!$C:$C,'[3]BIS Feb-26'!AO:AO,"",0)</f>
        <v/>
      </c>
      <c r="CW398" s="28" t="str">
        <f>_xlfn.XLOOKUP($C398,'[3]BIS Feb-26'!$C:$C,'[3]BIS Feb-26'!AP:AP,"",0)</f>
        <v/>
      </c>
      <c r="CX398" s="28" t="str">
        <f>_xlfn.XLOOKUP($C398,'[3]BIS Feb-26'!$C:$C,'[3]BIS Feb-26'!AQ:AQ,"",0)</f>
        <v/>
      </c>
      <c r="CY398" s="28" t="str">
        <f>_xlfn.XLOOKUP($C398,'[3]BIS Feb-26'!$C:$C,'[3]BIS Feb-26'!AR:AR,"",0)</f>
        <v/>
      </c>
      <c r="CZ398" s="28" t="str">
        <f>_xlfn.XLOOKUP($C398,'[3]BIS Feb-26'!$C:$C,'[3]BIS Feb-26'!AS:AS,"",0)</f>
        <v/>
      </c>
      <c r="DA398" s="28" t="str">
        <f>_xlfn.XLOOKUP($C398,'[3]BIS Feb-26'!$C:$C,'[3]BIS Feb-26'!AT:AT,"",0)</f>
        <v/>
      </c>
      <c r="DB398" s="28" t="str">
        <f>_xlfn.XLOOKUP($C398,'[3]BIS Feb-26'!$C:$C,'[3]BIS Feb-26'!AU:AU,"",0)</f>
        <v/>
      </c>
      <c r="DC398" s="28" t="str">
        <f>_xlfn.XLOOKUP($C398,'[3]BIS Feb-26'!$C:$C,'[3]BIS Feb-26'!AV:AV,"",0)</f>
        <v/>
      </c>
      <c r="DD398" s="11" t="str">
        <f>_xlfn.XLOOKUP($C398,'[3]BIS Feb-26'!$C:$C,'[3]BIS Feb-26'!AW:AW,"",0)</f>
        <v/>
      </c>
      <c r="DE398" s="11" t="str">
        <f>_xlfn.XLOOKUP($C398,'[3]BIS Feb-26'!$C:$C,'[3]BIS Feb-26'!AX:AX,"",0)</f>
        <v/>
      </c>
      <c r="DF398" s="11" t="str">
        <f>_xlfn.XLOOKUP($C398,'[3]BIS Feb-26'!$C:$C,'[3]BIS Feb-26'!AY:AY,"",0)</f>
        <v/>
      </c>
      <c r="DG398" s="11">
        <f t="shared" ca="1" si="169"/>
        <v>0</v>
      </c>
      <c r="DH398" s="11">
        <f t="shared" ca="1" si="170"/>
        <v>0</v>
      </c>
      <c r="DI398" s="11">
        <f t="shared" ca="1" si="171"/>
        <v>0</v>
      </c>
      <c r="DJ398" s="11" t="str">
        <f>_xlfn.XLOOKUP($C398,'[3]Active Customer Assets'!$D:$D,'[3]Active Customer Assets'!I:I,"",0)</f>
        <v>D (Compressor scrapped/ Company shut)</v>
      </c>
      <c r="DK398" s="28">
        <f>_xlfn.XLOOKUP($C398,'[3]Active Customer Assets'!$D:$D,'[3]Active Customer Assets'!J:J,"",0)</f>
        <v>41386</v>
      </c>
      <c r="DL398" s="28">
        <f>_xlfn.XLOOKUP($C398,'[3]Active Customer Assets'!$D:$D,'[3]Active Customer Assets'!K:K,"",0)</f>
        <v>41369</v>
      </c>
      <c r="DM398" s="28">
        <f>_xlfn.XLOOKUP($C398,'[3]Active Customer Assets'!$D:$D,'[3]Active Customer Assets'!L:L,"",0)</f>
        <v>45941.560231481497</v>
      </c>
      <c r="DN398" s="21">
        <f>_xlfn.XLOOKUP($C398,'[3]Active Customer Assets'!$D:$D,'[3]Active Customer Assets'!M:M,"",0)</f>
        <v>8350</v>
      </c>
      <c r="DO398" s="28">
        <f>_xlfn.XLOOKUP($C398,'[3]Active Customer Assets'!$D:$D,'[3]Active Customer Assets'!N:N,"",0)</f>
        <v>0</v>
      </c>
      <c r="DP398" s="28">
        <f>_xlfn.XLOOKUP($C398,'[3]Active Customer Assets'!$D:$D,'[3]Active Customer Assets'!O:O,"",0)</f>
        <v>0</v>
      </c>
      <c r="DQ398" s="28" t="str">
        <f>_xlfn.XLOOKUP($C398,'[3]Active Customer Assets'!$D:$D,'[3]Active Customer Assets'!P:P,"",0)</f>
        <v>Air lube Plus</v>
      </c>
      <c r="DR398" s="28">
        <f>_xlfn.XLOOKUP($C398,'[3]Active Customer Assets'!$D:$D,'[3]Active Customer Assets'!Q:Q,"",0)</f>
        <v>45042</v>
      </c>
      <c r="DS398" s="28">
        <f>_xlfn.XLOOKUP($C398,'[3]Active Customer Assets'!$D:$D,'[3]Active Customer Assets'!R:R,"",0)</f>
        <v>45042</v>
      </c>
      <c r="DT398" s="28">
        <f>_xlfn.XLOOKUP($C398,'[3]Active Customer Assets'!$D:$D,'[3]Active Customer Assets'!S:S,"",0)</f>
        <v>45042</v>
      </c>
      <c r="DU398" s="28">
        <f>_xlfn.XLOOKUP($C398,'[3]Active Customer Assets'!$D:$D,'[3]Active Customer Assets'!T:T,"",0)</f>
        <v>45042</v>
      </c>
      <c r="DV398" s="28">
        <f>_xlfn.XLOOKUP($C398,'[3]Active Customer Assets'!$D:$D,'[3]Active Customer Assets'!U:U,"",0)</f>
        <v>45042</v>
      </c>
      <c r="DW398" s="28">
        <f>_xlfn.XLOOKUP($C398,'[3]Active Customer Assets'!$D:$D,'[3]Active Customer Assets'!V:V,"",0)</f>
        <v>45042</v>
      </c>
      <c r="DX398" s="28">
        <f>_xlfn.XLOOKUP($C398,'[3]Active Customer Assets'!$D:$D,'[3]Active Customer Assets'!W:W,"",0)</f>
        <v>0</v>
      </c>
      <c r="DY398" s="28">
        <f>_xlfn.XLOOKUP($C398,'[3]Active Customer Assets'!$D:$D,'[3]Active Customer Assets'!X:X,"",0)</f>
        <v>0</v>
      </c>
      <c r="DZ398" s="28">
        <f>_xlfn.XLOOKUP($C398,'[3]Active Customer Assets'!$D:$D,'[3]Active Customer Assets'!Y:Y,"",0)</f>
        <v>0</v>
      </c>
      <c r="EA398" s="28" t="str">
        <f>_xlfn.XLOOKUP($C398,'[3]Active Customer Assets'!$D:$D,'[3]Active Customer Assets'!Z:Z,"",0)</f>
        <v>550</v>
      </c>
      <c r="EB398" s="28" t="str">
        <f>_xlfn.XLOOKUP($C398,'[3]Active Customer Assets'!$D:$D,'[3]Active Customer Assets'!AA:AA,"",0)</f>
        <v>550</v>
      </c>
      <c r="EC398" s="28" t="str">
        <f>_xlfn.XLOOKUP($C398,'[3]Active Customer Assets'!$D:$D,'[3]Active Customer Assets'!AB:AB,"",0)</f>
        <v>550</v>
      </c>
      <c r="ED398" s="28" t="str">
        <f>_xlfn.XLOOKUP($C398,'[3]Active Customer Assets'!$D:$D,'[3]Active Customer Assets'!AC:AC,"",0)</f>
        <v>550</v>
      </c>
      <c r="EE398" s="28" t="str">
        <f>_xlfn.XLOOKUP($C398,'[3]Active Customer Assets'!$D:$D,'[3]Active Customer Assets'!AD:AD,"",0)</f>
        <v>550</v>
      </c>
      <c r="EF398" s="28" t="str">
        <f>_xlfn.XLOOKUP($C398,'[3]Active Customer Assets'!$D:$D,'[3]Active Customer Assets'!AE:AE,"",0)</f>
        <v>800</v>
      </c>
      <c r="EG398" s="28" t="str">
        <f>_xlfn.XLOOKUP($C398,'[3]Active Customer Assets'!$D:$D,'[3]Active Customer Assets'!AF:AF,"",0)</f>
        <v>1000</v>
      </c>
      <c r="EH398" s="28" t="str">
        <f>_xlfn.XLOOKUP($C398,'[3]Active Customer Assets'!$D:$D,'[3]Active Customer Assets'!AG:AG,"",0)</f>
        <v>800</v>
      </c>
      <c r="EI398" s="28" t="str">
        <f>_xlfn.XLOOKUP($C398,'[3]Active Customer Assets'!$D:$D,'[3]Active Customer Assets'!AH:AH,"",0)</f>
        <v>800</v>
      </c>
      <c r="EJ398" s="21">
        <f>_xlfn.XLOOKUP($C398,'[3]Active Customer Assets'!$D:$D,'[3]Active Customer Assets'!AI:AI,"",0)</f>
        <v>4</v>
      </c>
      <c r="EK398" s="35" t="str">
        <f>[3]!tbl_DPSAC[[#This Row],[Unit Status]]</f>
        <v>Scraped</v>
      </c>
    </row>
    <row r="399" spans="1:141" x14ac:dyDescent="0.15">
      <c r="A399" s="11">
        <f>ROW(tbl_DPSAC[[#This Row],[Sl. No.]])-1</f>
        <v>398</v>
      </c>
      <c r="B399" s="12" t="s">
        <v>136</v>
      </c>
      <c r="C399" s="12" t="s">
        <v>2182</v>
      </c>
      <c r="D399" s="12" t="s">
        <v>333</v>
      </c>
      <c r="E399" s="12" t="s">
        <v>333</v>
      </c>
      <c r="F399" s="12" t="s">
        <v>140</v>
      </c>
      <c r="G399" s="13" t="s">
        <v>522</v>
      </c>
      <c r="H399" s="13" t="str">
        <f>_xlfn.XLOOKUP(C399,'[1]E&amp;DPSAC'!$K:$K,'[1]E&amp;DPSAC'!$E:$E,,0)</f>
        <v>KATRAS, DHANBAD</v>
      </c>
      <c r="I399" s="13"/>
      <c r="J399" s="13">
        <v>9798360305</v>
      </c>
      <c r="K399" s="13">
        <v>9155382795</v>
      </c>
      <c r="L399" s="12" t="str">
        <f t="shared" ca="1" si="152"/>
        <v>Warranty</v>
      </c>
      <c r="M399" s="14">
        <v>45450</v>
      </c>
      <c r="N399" s="15">
        <v>36</v>
      </c>
      <c r="O399" s="14">
        <f t="shared" si="149"/>
        <v>46568</v>
      </c>
      <c r="P399" s="11" t="s">
        <v>157</v>
      </c>
      <c r="Q399" s="19" t="str">
        <f>_xlfn.XLOOKUP(C399,'[2]Sch Calls'!$R:$R,'[2]Sch Calls'!$F:$F,"",0)</f>
        <v/>
      </c>
      <c r="R399" s="18" t="str">
        <f>_xlfn.XLOOKUP(C399,'[2]Sch Calls'!$R:$R,'[2]Sch Calls'!$A:$A,"",0)</f>
        <v/>
      </c>
      <c r="S399" s="17" t="str">
        <f>_xlfn.XLOOKUP(C399,'[2]Sch Calls'!$R:$R,'[2]Sch Calls'!$B:$B,"",0)</f>
        <v/>
      </c>
      <c r="T399" s="18">
        <f>_xlfn.XLOOKUP(C399,'[1]E&amp;DPSAC'!$K:$K,'[1]E&amp;DPSAC'!$W:$W,"",0)</f>
        <v>45533</v>
      </c>
      <c r="U399" s="17">
        <f>_xlfn.XLOOKUP(C399,'[1]E&amp;DPSAC'!$K:$K,'[1]E&amp;DPSAC'!$Z:$Z,"",0)</f>
        <v>443</v>
      </c>
      <c r="V399" s="17">
        <f>_xlfn.XLOOKUP(C399,'[2]1. All Calls'!$R:$R,'[2]1. All Calls'!$B:$B,"",0)</f>
        <v>540</v>
      </c>
      <c r="W399" s="20">
        <f>_xlfn.XLOOKUP(C399,'[2]1. All Calls'!$R:$R,'[2]1. All Calls'!$A:$A,"",0)</f>
        <v>45598.4983796296</v>
      </c>
      <c r="X399" s="17" t="str">
        <f>_xlfn.XLOOKUP(C399,'[2]Sch Calls'!$R:$R,'[2]Sch Calls'!$AB:$AB,"",0)</f>
        <v/>
      </c>
      <c r="Y399" s="17">
        <f t="shared" si="153"/>
        <v>0</v>
      </c>
      <c r="Z399" s="17" t="str">
        <f t="shared" si="154"/>
        <v>Done</v>
      </c>
      <c r="AA399" s="21">
        <f t="shared" ca="1" si="155"/>
        <v>651</v>
      </c>
      <c r="AB399" s="21" t="str">
        <f t="shared" ca="1" si="156"/>
        <v>Due</v>
      </c>
      <c r="AC399" s="11">
        <f ca="1">tbl_DPSAC[[#This Row],[Current Month Due Count]]</f>
        <v>0</v>
      </c>
      <c r="AD399" s="11">
        <f ca="1">tbl_DPSAC[[#This Row],[Next Month Due2]]</f>
        <v>0</v>
      </c>
      <c r="AE399" s="11"/>
      <c r="AF399" s="11">
        <v>4</v>
      </c>
      <c r="AG399" s="17">
        <f t="shared" ca="1" si="157"/>
        <v>2550</v>
      </c>
      <c r="AH399" s="11" t="s">
        <v>2117</v>
      </c>
      <c r="AI399" s="11">
        <v>0</v>
      </c>
      <c r="AJ399" s="11">
        <v>0</v>
      </c>
      <c r="AK399" s="11">
        <v>0</v>
      </c>
      <c r="AL399" s="11">
        <v>0</v>
      </c>
      <c r="AM399" s="11">
        <v>0</v>
      </c>
      <c r="AN399" s="11">
        <v>0</v>
      </c>
      <c r="AO399" s="11">
        <v>0</v>
      </c>
      <c r="AP399" s="11">
        <v>0</v>
      </c>
      <c r="AQ399" s="11">
        <v>0</v>
      </c>
      <c r="AR399" s="11">
        <v>0</v>
      </c>
      <c r="AS399" s="11">
        <v>0</v>
      </c>
      <c r="AT399" s="11">
        <v>0</v>
      </c>
      <c r="AU399" s="11">
        <v>0</v>
      </c>
      <c r="AV399" s="11">
        <v>0</v>
      </c>
      <c r="AW399" s="11">
        <v>0</v>
      </c>
      <c r="AX399" s="11" t="str">
        <f t="shared" ca="1" si="150"/>
        <v>5 Service Due</v>
      </c>
      <c r="AY399" s="17">
        <v>1</v>
      </c>
      <c r="AZ399" s="22">
        <v>45450</v>
      </c>
      <c r="BA399" s="17" t="s">
        <v>2183</v>
      </c>
      <c r="BB399" s="17">
        <v>1</v>
      </c>
      <c r="BC399" s="22">
        <v>45450</v>
      </c>
      <c r="BD399" s="17" t="s">
        <v>2183</v>
      </c>
      <c r="BE399" s="17">
        <v>1</v>
      </c>
      <c r="BF399" s="22">
        <v>45450</v>
      </c>
      <c r="BG399" s="17" t="s">
        <v>2183</v>
      </c>
      <c r="BH399" s="17">
        <v>1</v>
      </c>
      <c r="BI399" s="22">
        <v>45450</v>
      </c>
      <c r="BJ399" s="17" t="s">
        <v>2183</v>
      </c>
      <c r="BK399" s="17">
        <v>1</v>
      </c>
      <c r="BL399" s="22">
        <v>45450</v>
      </c>
      <c r="BM399" s="17" t="s">
        <v>2183</v>
      </c>
      <c r="BN399" s="23">
        <f t="shared" si="158"/>
        <v>45630</v>
      </c>
      <c r="BO399" s="23">
        <f t="shared" si="159"/>
        <v>45630</v>
      </c>
      <c r="BP399" s="23">
        <f t="shared" si="160"/>
        <v>45630</v>
      </c>
      <c r="BQ399" s="23">
        <f t="shared" si="161"/>
        <v>45630</v>
      </c>
      <c r="BR399" s="23">
        <f t="shared" si="151"/>
        <v>45630</v>
      </c>
      <c r="BS399" s="24">
        <f t="shared" ca="1" si="162"/>
        <v>-1799</v>
      </c>
      <c r="BT399" s="25">
        <f t="shared" ca="1" si="163"/>
        <v>-1049</v>
      </c>
      <c r="BU399" s="25">
        <f t="shared" ca="1" si="164"/>
        <v>-1799</v>
      </c>
      <c r="BV399" s="25">
        <f t="shared" ca="1" si="165"/>
        <v>-1799</v>
      </c>
      <c r="BW399" s="25">
        <f t="shared" ca="1" si="166"/>
        <v>-1049</v>
      </c>
      <c r="BX399" s="26" t="s">
        <v>1350</v>
      </c>
      <c r="BY399" s="11">
        <f t="shared" ca="1" si="167"/>
        <v>5</v>
      </c>
      <c r="BZ399" s="11">
        <f t="shared" ca="1" si="172"/>
        <v>0</v>
      </c>
      <c r="CA399" s="11">
        <f t="shared" ca="1" si="168"/>
        <v>0</v>
      </c>
      <c r="CB399" s="28" t="str">
        <f>_xlfn.XLOOKUP($C399,'[3]BIS Feb-26'!$C:$C,'[3]BIS Feb-26'!U:U,"",0)</f>
        <v/>
      </c>
      <c r="CC399" s="28" t="str">
        <f>_xlfn.XLOOKUP($C399,'[3]BIS Feb-26'!$C:$C,'[3]BIS Feb-26'!V:V,"",0)</f>
        <v/>
      </c>
      <c r="CD399" s="28" t="str">
        <f>_xlfn.XLOOKUP($C399,'[3]BIS Feb-26'!$C:$C,'[3]BIS Feb-26'!W:W,"",0)</f>
        <v/>
      </c>
      <c r="CE399" s="28" t="str">
        <f>_xlfn.XLOOKUP($C399,'[3]BIS Feb-26'!$C:$C,'[3]BIS Feb-26'!X:X,"",0)</f>
        <v/>
      </c>
      <c r="CF399" s="28" t="str">
        <f>_xlfn.XLOOKUP($C399,'[3]BIS Feb-26'!$C:$C,'[3]BIS Feb-26'!Y:Y,"",0)</f>
        <v/>
      </c>
      <c r="CG399" s="28" t="str">
        <f>_xlfn.XLOOKUP($C399,'[3]BIS Feb-26'!$C:$C,'[3]BIS Feb-26'!Z:Z,"",0)</f>
        <v/>
      </c>
      <c r="CH399" s="28" t="str">
        <f>_xlfn.XLOOKUP($C399,'[3]BIS Feb-26'!$C:$C,'[3]BIS Feb-26'!AA:AA,"",0)</f>
        <v/>
      </c>
      <c r="CI399" s="28" t="str">
        <f>_xlfn.XLOOKUP($C399,'[3]BIS Feb-26'!$C:$C,'[3]BIS Feb-26'!AB:AB,"",0)</f>
        <v/>
      </c>
      <c r="CJ399" s="28" t="str">
        <f>_xlfn.XLOOKUP($C399,'[3]BIS Feb-26'!$C:$C,'[3]BIS Feb-26'!AC:AC,"",0)</f>
        <v/>
      </c>
      <c r="CK399" s="29" t="str">
        <f>_xlfn.XLOOKUP($C399,'[3]BIS Feb-26'!$C:$C,'[3]BIS Feb-26'!AD:AD,"",0)</f>
        <v/>
      </c>
      <c r="CL399" s="29" t="str">
        <f>_xlfn.XLOOKUP($C399,'[3]BIS Feb-26'!$C:$C,'[3]BIS Feb-26'!AE:AE,"",0)</f>
        <v/>
      </c>
      <c r="CM399" s="29" t="str">
        <f>_xlfn.XLOOKUP($C399,'[3]BIS Feb-26'!$C:$C,'[3]BIS Feb-26'!AF:AF,"",0)</f>
        <v/>
      </c>
      <c r="CN399" s="29" t="str">
        <f>_xlfn.XLOOKUP($C399,'[3]BIS Feb-26'!$C:$C,'[3]BIS Feb-26'!AG:AG,"",0)</f>
        <v/>
      </c>
      <c r="CO399" s="29" t="str">
        <f>_xlfn.XLOOKUP($C399,'[3]BIS Feb-26'!$C:$C,'[3]BIS Feb-26'!AH:AH,"",0)</f>
        <v/>
      </c>
      <c r="CP399" s="29" t="str">
        <f>_xlfn.XLOOKUP($C399,'[3]BIS Feb-26'!$C:$C,'[3]BIS Feb-26'!AI:AI,"",0)</f>
        <v/>
      </c>
      <c r="CQ399" s="29" t="str">
        <f>_xlfn.XLOOKUP($C399,'[3]BIS Feb-26'!$C:$C,'[3]BIS Feb-26'!AJ:AJ,"",0)</f>
        <v/>
      </c>
      <c r="CR399" s="29" t="str">
        <f>_xlfn.XLOOKUP($C399,'[3]BIS Feb-26'!$C:$C,'[3]BIS Feb-26'!AK:AK,"",0)</f>
        <v/>
      </c>
      <c r="CS399" s="29" t="str">
        <f>_xlfn.XLOOKUP($C399,'[3]BIS Feb-26'!$C:$C,'[3]BIS Feb-26'!AL:AL,"",0)</f>
        <v/>
      </c>
      <c r="CT399" s="29" t="str">
        <f>_xlfn.XLOOKUP($C399,'[3]BIS Feb-26'!$C:$C,'[3]BIS Feb-26'!AM:AM,"",0)</f>
        <v/>
      </c>
      <c r="CU399" s="28" t="str">
        <f>_xlfn.XLOOKUP($C399,'[3]BIS Feb-26'!$C:$C,'[3]BIS Feb-26'!AN:AN,"",0)</f>
        <v/>
      </c>
      <c r="CV399" s="28" t="str">
        <f>_xlfn.XLOOKUP($C399,'[3]BIS Feb-26'!$C:$C,'[3]BIS Feb-26'!AO:AO,"",0)</f>
        <v/>
      </c>
      <c r="CW399" s="28" t="str">
        <f>_xlfn.XLOOKUP($C399,'[3]BIS Feb-26'!$C:$C,'[3]BIS Feb-26'!AP:AP,"",0)</f>
        <v/>
      </c>
      <c r="CX399" s="28" t="str">
        <f>_xlfn.XLOOKUP($C399,'[3]BIS Feb-26'!$C:$C,'[3]BIS Feb-26'!AQ:AQ,"",0)</f>
        <v/>
      </c>
      <c r="CY399" s="28" t="str">
        <f>_xlfn.XLOOKUP($C399,'[3]BIS Feb-26'!$C:$C,'[3]BIS Feb-26'!AR:AR,"",0)</f>
        <v/>
      </c>
      <c r="CZ399" s="28" t="str">
        <f>_xlfn.XLOOKUP($C399,'[3]BIS Feb-26'!$C:$C,'[3]BIS Feb-26'!AS:AS,"",0)</f>
        <v/>
      </c>
      <c r="DA399" s="28" t="str">
        <f>_xlfn.XLOOKUP($C399,'[3]BIS Feb-26'!$C:$C,'[3]BIS Feb-26'!AT:AT,"",0)</f>
        <v/>
      </c>
      <c r="DB399" s="28" t="str">
        <f>_xlfn.XLOOKUP($C399,'[3]BIS Feb-26'!$C:$C,'[3]BIS Feb-26'!AU:AU,"",0)</f>
        <v/>
      </c>
      <c r="DC399" s="28" t="str">
        <f>_xlfn.XLOOKUP($C399,'[3]BIS Feb-26'!$C:$C,'[3]BIS Feb-26'!AV:AV,"",0)</f>
        <v/>
      </c>
      <c r="DD399" s="11" t="str">
        <f>_xlfn.XLOOKUP($C399,'[3]BIS Feb-26'!$C:$C,'[3]BIS Feb-26'!AW:AW,"",0)</f>
        <v/>
      </c>
      <c r="DE399" s="11" t="str">
        <f>_xlfn.XLOOKUP($C399,'[3]BIS Feb-26'!$C:$C,'[3]BIS Feb-26'!AX:AX,"",0)</f>
        <v/>
      </c>
      <c r="DF399" s="11" t="str">
        <f>_xlfn.XLOOKUP($C399,'[3]BIS Feb-26'!$C:$C,'[3]BIS Feb-26'!AY:AY,"",0)</f>
        <v/>
      </c>
      <c r="DG399" s="11">
        <f t="shared" ca="1" si="169"/>
        <v>0</v>
      </c>
      <c r="DH399" s="11">
        <f t="shared" ca="1" si="170"/>
        <v>0</v>
      </c>
      <c r="DI399" s="11">
        <f t="shared" ca="1" si="171"/>
        <v>0</v>
      </c>
      <c r="DJ399" s="11" t="str">
        <f>_xlfn.XLOOKUP($C399,'[3]Active Customer Assets'!$D:$D,'[3]Active Customer Assets'!I:I,"",0)</f>
        <v/>
      </c>
      <c r="DK399" s="28" t="str">
        <f>_xlfn.XLOOKUP($C399,'[3]Active Customer Assets'!$D:$D,'[3]Active Customer Assets'!J:J,"",0)</f>
        <v/>
      </c>
      <c r="DL399" s="28" t="str">
        <f>_xlfn.XLOOKUP($C399,'[3]Active Customer Assets'!$D:$D,'[3]Active Customer Assets'!K:K,"",0)</f>
        <v/>
      </c>
      <c r="DM399" s="28" t="str">
        <f>_xlfn.XLOOKUP($C399,'[3]Active Customer Assets'!$D:$D,'[3]Active Customer Assets'!L:L,"",0)</f>
        <v/>
      </c>
      <c r="DN399" s="21" t="str">
        <f>_xlfn.XLOOKUP($C399,'[3]Active Customer Assets'!$D:$D,'[3]Active Customer Assets'!M:M,"",0)</f>
        <v/>
      </c>
      <c r="DO399" s="28" t="str">
        <f>_xlfn.XLOOKUP($C399,'[3]Active Customer Assets'!$D:$D,'[3]Active Customer Assets'!N:N,"",0)</f>
        <v/>
      </c>
      <c r="DP399" s="28" t="str">
        <f>_xlfn.XLOOKUP($C399,'[3]Active Customer Assets'!$D:$D,'[3]Active Customer Assets'!O:O,"",0)</f>
        <v/>
      </c>
      <c r="DQ399" s="28" t="str">
        <f>_xlfn.XLOOKUP($C399,'[3]Active Customer Assets'!$D:$D,'[3]Active Customer Assets'!P:P,"",0)</f>
        <v/>
      </c>
      <c r="DR399" s="28" t="str">
        <f>_xlfn.XLOOKUP($C399,'[3]Active Customer Assets'!$D:$D,'[3]Active Customer Assets'!Q:Q,"",0)</f>
        <v/>
      </c>
      <c r="DS399" s="28" t="str">
        <f>_xlfn.XLOOKUP($C399,'[3]Active Customer Assets'!$D:$D,'[3]Active Customer Assets'!R:R,"",0)</f>
        <v/>
      </c>
      <c r="DT399" s="28" t="str">
        <f>_xlfn.XLOOKUP($C399,'[3]Active Customer Assets'!$D:$D,'[3]Active Customer Assets'!S:S,"",0)</f>
        <v/>
      </c>
      <c r="DU399" s="28" t="str">
        <f>_xlfn.XLOOKUP($C399,'[3]Active Customer Assets'!$D:$D,'[3]Active Customer Assets'!T:T,"",0)</f>
        <v/>
      </c>
      <c r="DV399" s="28" t="str">
        <f>_xlfn.XLOOKUP($C399,'[3]Active Customer Assets'!$D:$D,'[3]Active Customer Assets'!U:U,"",0)</f>
        <v/>
      </c>
      <c r="DW399" s="28" t="str">
        <f>_xlfn.XLOOKUP($C399,'[3]Active Customer Assets'!$D:$D,'[3]Active Customer Assets'!V:V,"",0)</f>
        <v/>
      </c>
      <c r="DX399" s="28" t="str">
        <f>_xlfn.XLOOKUP($C399,'[3]Active Customer Assets'!$D:$D,'[3]Active Customer Assets'!W:W,"",0)</f>
        <v/>
      </c>
      <c r="DY399" s="28" t="str">
        <f>_xlfn.XLOOKUP($C399,'[3]Active Customer Assets'!$D:$D,'[3]Active Customer Assets'!X:X,"",0)</f>
        <v/>
      </c>
      <c r="DZ399" s="28" t="str">
        <f>_xlfn.XLOOKUP($C399,'[3]Active Customer Assets'!$D:$D,'[3]Active Customer Assets'!Y:Y,"",0)</f>
        <v/>
      </c>
      <c r="EA399" s="28" t="str">
        <f>_xlfn.XLOOKUP($C399,'[3]Active Customer Assets'!$D:$D,'[3]Active Customer Assets'!Z:Z,"",0)</f>
        <v/>
      </c>
      <c r="EB399" s="28" t="str">
        <f>_xlfn.XLOOKUP($C399,'[3]Active Customer Assets'!$D:$D,'[3]Active Customer Assets'!AA:AA,"",0)</f>
        <v/>
      </c>
      <c r="EC399" s="28" t="str">
        <f>_xlfn.XLOOKUP($C399,'[3]Active Customer Assets'!$D:$D,'[3]Active Customer Assets'!AB:AB,"",0)</f>
        <v/>
      </c>
      <c r="ED399" s="28" t="str">
        <f>_xlfn.XLOOKUP($C399,'[3]Active Customer Assets'!$D:$D,'[3]Active Customer Assets'!AC:AC,"",0)</f>
        <v/>
      </c>
      <c r="EE399" s="28" t="str">
        <f>_xlfn.XLOOKUP($C399,'[3]Active Customer Assets'!$D:$D,'[3]Active Customer Assets'!AD:AD,"",0)</f>
        <v/>
      </c>
      <c r="EF399" s="28" t="str">
        <f>_xlfn.XLOOKUP($C399,'[3]Active Customer Assets'!$D:$D,'[3]Active Customer Assets'!AE:AE,"",0)</f>
        <v/>
      </c>
      <c r="EG399" s="28" t="str">
        <f>_xlfn.XLOOKUP($C399,'[3]Active Customer Assets'!$D:$D,'[3]Active Customer Assets'!AF:AF,"",0)</f>
        <v/>
      </c>
      <c r="EH399" s="28" t="str">
        <f>_xlfn.XLOOKUP($C399,'[3]Active Customer Assets'!$D:$D,'[3]Active Customer Assets'!AG:AG,"",0)</f>
        <v/>
      </c>
      <c r="EI399" s="28" t="str">
        <f>_xlfn.XLOOKUP($C399,'[3]Active Customer Assets'!$D:$D,'[3]Active Customer Assets'!AH:AH,"",0)</f>
        <v/>
      </c>
      <c r="EJ399" s="21" t="str">
        <f>_xlfn.XLOOKUP($C399,'[3]Active Customer Assets'!$D:$D,'[3]Active Customer Assets'!AI:AI,"",0)</f>
        <v/>
      </c>
      <c r="EK399" s="35" t="str">
        <f>[3]!tbl_DPSAC[[#This Row],[Unit Status]]</f>
        <v>Shifted</v>
      </c>
    </row>
    <row r="400" spans="1:141" x14ac:dyDescent="0.15">
      <c r="A400" s="11">
        <f>ROW(tbl_DPSAC[[#This Row],[Sl. No.]])-1</f>
        <v>399</v>
      </c>
      <c r="B400" s="12" t="s">
        <v>136</v>
      </c>
      <c r="C400" s="12" t="s">
        <v>2184</v>
      </c>
      <c r="D400" s="12" t="s">
        <v>2185</v>
      </c>
      <c r="E400" s="12" t="s">
        <v>1492</v>
      </c>
      <c r="F400" s="12" t="s">
        <v>161</v>
      </c>
      <c r="G400" s="13" t="s">
        <v>2186</v>
      </c>
      <c r="H400" s="13" t="str">
        <f>_xlfn.XLOOKUP(C400,'[1]E&amp;DPSAC'!$K:$K,'[1]E&amp;DPSAC'!$E:$E,,0)</f>
        <v>AMRAPALI, TANDWA</v>
      </c>
      <c r="I400" s="13"/>
      <c r="J400" s="13">
        <v>8555913918</v>
      </c>
      <c r="K400" s="13" t="s">
        <v>143</v>
      </c>
      <c r="L400" s="12" t="str">
        <f t="shared" ca="1" si="152"/>
        <v>Warranty</v>
      </c>
      <c r="M400" s="14">
        <v>45451</v>
      </c>
      <c r="N400" s="15">
        <v>24</v>
      </c>
      <c r="O400" s="14">
        <f t="shared" si="149"/>
        <v>46203</v>
      </c>
      <c r="P400" s="11" t="s">
        <v>213</v>
      </c>
      <c r="Q400" s="19" t="str">
        <f>_xlfn.XLOOKUP(C400,'[2]Sch Calls'!$R:$R,'[2]Sch Calls'!$F:$F,"",0)</f>
        <v>CC-01916006</v>
      </c>
      <c r="R400" s="18">
        <f>_xlfn.XLOOKUP(C400,'[2]Sch Calls'!$R:$R,'[2]Sch Calls'!$A:$A,"",0)</f>
        <v>46015.616145833301</v>
      </c>
      <c r="S400" s="17">
        <f>_xlfn.XLOOKUP(C400,'[2]Sch Calls'!$R:$R,'[2]Sch Calls'!$B:$B,"",0)</f>
        <v>1773</v>
      </c>
      <c r="T400" s="18">
        <f>_xlfn.XLOOKUP(C400,'[1]E&amp;DPSAC'!$K:$K,'[1]E&amp;DPSAC'!$W:$W,"",0)</f>
        <v>46015</v>
      </c>
      <c r="U400" s="17">
        <f>_xlfn.XLOOKUP(C400,'[1]E&amp;DPSAC'!$K:$K,'[1]E&amp;DPSAC'!$Z:$Z,"",0)</f>
        <v>1773</v>
      </c>
      <c r="V400" s="17">
        <f>_xlfn.XLOOKUP(C400,'[2]1. All Calls'!$R:$R,'[2]1. All Calls'!$B:$B,"",0)</f>
        <v>2100</v>
      </c>
      <c r="W400" s="20">
        <f>_xlfn.XLOOKUP(C400,'[2]1. All Calls'!$R:$R,'[2]1. All Calls'!$A:$A,"",0)</f>
        <v>46099.556655092601</v>
      </c>
      <c r="X400" s="17" t="str">
        <f>_xlfn.XLOOKUP(C400,'[2]Sch Calls'!$R:$R,'[2]Sch Calls'!$AB:$AB,"",0)</f>
        <v>Attend the site for 1500 hours schedule service so following Job done so replace oil, oil filter, separator filter, pressure regulator kit,arv kit, actuator kit engine and compressor both side.overall Drain oil is 37 litter with three dead crank also oil condition is good.overall topped up oil in tank 40 liter with one dead crank after shedule service done than start the unit running good condition no air leckege no oil lekeage unit running satisfactory</v>
      </c>
      <c r="Y400" s="17">
        <f t="shared" si="153"/>
        <v>423</v>
      </c>
      <c r="Z400" s="17" t="str">
        <f t="shared" si="154"/>
        <v>Done</v>
      </c>
      <c r="AA400" s="21">
        <f t="shared" ca="1" si="155"/>
        <v>85.383854166699166</v>
      </c>
      <c r="AB400" s="21" t="str">
        <f t="shared" ca="1" si="156"/>
        <v>Done</v>
      </c>
      <c r="AC400" s="11">
        <f ca="1">tbl_DPSAC[[#This Row],[Current Month Due Count]]</f>
        <v>0</v>
      </c>
      <c r="AD400" s="11">
        <f ca="1">tbl_DPSAC[[#This Row],[Next Month Due2]]</f>
        <v>0</v>
      </c>
      <c r="AE400" s="11"/>
      <c r="AF400" s="11">
        <v>4</v>
      </c>
      <c r="AG400" s="17">
        <f t="shared" ca="1" si="157"/>
        <v>2106</v>
      </c>
      <c r="AH400" s="11" t="s">
        <v>2117</v>
      </c>
      <c r="AI400" s="11">
        <v>0</v>
      </c>
      <c r="AJ400" s="11">
        <v>0</v>
      </c>
      <c r="AK400" s="11">
        <v>0</v>
      </c>
      <c r="AL400" s="11">
        <v>0</v>
      </c>
      <c r="AM400" s="11">
        <v>0</v>
      </c>
      <c r="AN400" s="11">
        <v>0</v>
      </c>
      <c r="AO400" s="11">
        <v>0</v>
      </c>
      <c r="AP400" s="11">
        <v>0</v>
      </c>
      <c r="AQ400" s="11">
        <v>0</v>
      </c>
      <c r="AR400" s="11">
        <v>0</v>
      </c>
      <c r="AS400" s="11">
        <v>0</v>
      </c>
      <c r="AT400" s="11">
        <v>0</v>
      </c>
      <c r="AU400" s="11">
        <v>0</v>
      </c>
      <c r="AV400" s="11">
        <v>0</v>
      </c>
      <c r="AW400" s="11">
        <v>0</v>
      </c>
      <c r="AX400" s="11" t="str">
        <f t="shared" ca="1" si="150"/>
        <v>No Service Dues</v>
      </c>
      <c r="AY400" s="17">
        <v>1773</v>
      </c>
      <c r="AZ400" s="22">
        <v>46015</v>
      </c>
      <c r="BA400" s="17" t="s">
        <v>2187</v>
      </c>
      <c r="BB400" s="17">
        <v>1773</v>
      </c>
      <c r="BC400" s="22">
        <v>46015</v>
      </c>
      <c r="BD400" s="17" t="s">
        <v>2187</v>
      </c>
      <c r="BE400" s="17">
        <v>1773</v>
      </c>
      <c r="BF400" s="22">
        <v>46015</v>
      </c>
      <c r="BG400" s="17" t="s">
        <v>2187</v>
      </c>
      <c r="BH400" s="17">
        <v>1773</v>
      </c>
      <c r="BI400" s="22">
        <v>46015</v>
      </c>
      <c r="BJ400" s="17" t="s">
        <v>2187</v>
      </c>
      <c r="BK400" s="17">
        <v>1773</v>
      </c>
      <c r="BL400" s="22">
        <v>46015</v>
      </c>
      <c r="BM400" s="17" t="s">
        <v>2187</v>
      </c>
      <c r="BN400" s="23">
        <f t="shared" si="158"/>
        <v>46195</v>
      </c>
      <c r="BO400" s="23">
        <f t="shared" si="159"/>
        <v>46195</v>
      </c>
      <c r="BP400" s="23">
        <f t="shared" si="160"/>
        <v>46195</v>
      </c>
      <c r="BQ400" s="23">
        <f t="shared" si="161"/>
        <v>46195</v>
      </c>
      <c r="BR400" s="23">
        <f t="shared" si="151"/>
        <v>46195</v>
      </c>
      <c r="BS400" s="24">
        <f t="shared" ca="1" si="162"/>
        <v>417</v>
      </c>
      <c r="BT400" s="25">
        <f t="shared" ca="1" si="163"/>
        <v>1167</v>
      </c>
      <c r="BU400" s="25">
        <f t="shared" ca="1" si="164"/>
        <v>417</v>
      </c>
      <c r="BV400" s="25">
        <f t="shared" ca="1" si="165"/>
        <v>417</v>
      </c>
      <c r="BW400" s="25">
        <f t="shared" ca="1" si="166"/>
        <v>1167</v>
      </c>
      <c r="BX400" s="26"/>
      <c r="BY400" s="11">
        <f t="shared" ca="1" si="167"/>
        <v>0</v>
      </c>
      <c r="BZ400" s="11">
        <f t="shared" ca="1" si="172"/>
        <v>0</v>
      </c>
      <c r="CA400" s="11">
        <f t="shared" ca="1" si="168"/>
        <v>0</v>
      </c>
      <c r="CB400" s="28">
        <f>_xlfn.XLOOKUP($C400,'[3]BIS Feb-26'!$C:$C,'[3]BIS Feb-26'!U:U,"",0)</f>
        <v>46014.770833333299</v>
      </c>
      <c r="CC400" s="28">
        <f>_xlfn.XLOOKUP($C400,'[3]BIS Feb-26'!$C:$C,'[3]BIS Feb-26'!V:V,"",0)</f>
        <v>46014.770833333299</v>
      </c>
      <c r="CD400" s="28">
        <f>_xlfn.XLOOKUP($C400,'[3]BIS Feb-26'!$C:$C,'[3]BIS Feb-26'!W:W,"",0)</f>
        <v>46014.770833333299</v>
      </c>
      <c r="CE400" s="28">
        <f>_xlfn.XLOOKUP($C400,'[3]BIS Feb-26'!$C:$C,'[3]BIS Feb-26'!X:X,"",0)</f>
        <v>46014.770833333299</v>
      </c>
      <c r="CF400" s="28">
        <f>_xlfn.XLOOKUP($C400,'[3]BIS Feb-26'!$C:$C,'[3]BIS Feb-26'!Y:Y,"",0)</f>
        <v>46014.770833333299</v>
      </c>
      <c r="CG400" s="28">
        <f>_xlfn.XLOOKUP($C400,'[3]BIS Feb-26'!$C:$C,'[3]BIS Feb-26'!Z:Z,"",0)</f>
        <v>46014.770833333299</v>
      </c>
      <c r="CH400" s="28">
        <f>_xlfn.XLOOKUP($C400,'[3]BIS Feb-26'!$C:$C,'[3]BIS Feb-26'!AA:AA,"",0)</f>
        <v>45450.770833333299</v>
      </c>
      <c r="CI400" s="28">
        <f>_xlfn.XLOOKUP($C400,'[3]BIS Feb-26'!$C:$C,'[3]BIS Feb-26'!AB:AB,"",0)</f>
        <v>46014.770833333299</v>
      </c>
      <c r="CJ400" s="28">
        <f>_xlfn.XLOOKUP($C400,'[3]BIS Feb-26'!$C:$C,'[3]BIS Feb-26'!AC:AC,"",0)</f>
        <v>46014.770833333299</v>
      </c>
      <c r="CK400" s="29" t="str">
        <f>_xlfn.XLOOKUP($C400,'[3]BIS Feb-26'!$C:$C,'[3]BIS Feb-26'!AD:AD,"",0)</f>
        <v>1440</v>
      </c>
      <c r="CL400" s="29" t="str">
        <f>_xlfn.XLOOKUP($C400,'[3]BIS Feb-26'!$C:$C,'[3]BIS Feb-26'!AE:AE,"",0)</f>
        <v>695</v>
      </c>
      <c r="CM400" s="29" t="str">
        <f>_xlfn.XLOOKUP($C400,'[3]BIS Feb-26'!$C:$C,'[3]BIS Feb-26'!AF:AF,"",0)</f>
        <v>695</v>
      </c>
      <c r="CN400" s="29" t="str">
        <f>_xlfn.XLOOKUP($C400,'[3]BIS Feb-26'!$C:$C,'[3]BIS Feb-26'!AG:AG,"",0)</f>
        <v>695</v>
      </c>
      <c r="CO400" s="29" t="str">
        <f>_xlfn.XLOOKUP($C400,'[3]BIS Feb-26'!$C:$C,'[3]BIS Feb-26'!AH:AH,"",0)</f>
        <v>695</v>
      </c>
      <c r="CP400" s="29" t="str">
        <f>_xlfn.XLOOKUP($C400,'[3]BIS Feb-26'!$C:$C,'[3]BIS Feb-26'!AI:AI,"",0)</f>
        <v>1440</v>
      </c>
      <c r="CQ400" s="29" t="str">
        <f>_xlfn.XLOOKUP($C400,'[3]BIS Feb-26'!$C:$C,'[3]BIS Feb-26'!AJ:AJ,"",0)</f>
        <v>1000</v>
      </c>
      <c r="CR400" s="29" t="str">
        <f>_xlfn.XLOOKUP($C400,'[3]BIS Feb-26'!$C:$C,'[3]BIS Feb-26'!AK:AK,"",0)</f>
        <v>1440</v>
      </c>
      <c r="CS400" s="29" t="str">
        <f>_xlfn.XLOOKUP($C400,'[3]BIS Feb-26'!$C:$C,'[3]BIS Feb-26'!AL:AL,"",0)</f>
        <v>1440</v>
      </c>
      <c r="CT400" s="29">
        <f>_xlfn.XLOOKUP($C400,'[3]BIS Feb-26'!$C:$C,'[3]BIS Feb-26'!AM:AM,"",0)</f>
        <v>2</v>
      </c>
      <c r="CU400" s="28">
        <f>_xlfn.XLOOKUP($C400,'[3]BIS Feb-26'!$C:$C,'[3]BIS Feb-26'!AN:AN,"",0)</f>
        <v>46194</v>
      </c>
      <c r="CV400" s="28">
        <f>_xlfn.XLOOKUP($C400,'[3]BIS Feb-26'!$C:$C,'[3]BIS Feb-26'!AO:AO,"",0)</f>
        <v>46194</v>
      </c>
      <c r="CW400" s="28">
        <f>_xlfn.XLOOKUP($C400,'[3]BIS Feb-26'!$C:$C,'[3]BIS Feb-26'!AP:AP,"",0)</f>
        <v>46194</v>
      </c>
      <c r="CX400" s="28">
        <f>_xlfn.XLOOKUP($C400,'[3]BIS Feb-26'!$C:$C,'[3]BIS Feb-26'!AQ:AQ,"",0)</f>
        <v>46194</v>
      </c>
      <c r="CY400" s="28">
        <f>_xlfn.XLOOKUP($C400,'[3]BIS Feb-26'!$C:$C,'[3]BIS Feb-26'!AR:AR,"",0)</f>
        <v>46194</v>
      </c>
      <c r="CZ400" s="28">
        <f>_xlfn.XLOOKUP($C400,'[3]BIS Feb-26'!$C:$C,'[3]BIS Feb-26'!AS:AS,"",0)</f>
        <v>46284</v>
      </c>
      <c r="DA400" s="28">
        <f>_xlfn.XLOOKUP($C400,'[3]BIS Feb-26'!$C:$C,'[3]BIS Feb-26'!AT:AT,"",0)</f>
        <v>45815</v>
      </c>
      <c r="DB400" s="28">
        <f>_xlfn.XLOOKUP($C400,'[3]BIS Feb-26'!$C:$C,'[3]BIS Feb-26'!AU:AU,"",0)</f>
        <v>46194</v>
      </c>
      <c r="DC400" s="28">
        <f>_xlfn.XLOOKUP($C400,'[3]BIS Feb-26'!$C:$C,'[3]BIS Feb-26'!AV:AV,"",0)</f>
        <v>46379</v>
      </c>
      <c r="DD400" s="11">
        <f>_xlfn.XLOOKUP($C400,'[3]BIS Feb-26'!$C:$C,'[3]BIS Feb-26'!AW:AW,"",0)</f>
        <v>1</v>
      </c>
      <c r="DE400" s="11">
        <f>_xlfn.XLOOKUP($C400,'[3]BIS Feb-26'!$C:$C,'[3]BIS Feb-26'!AX:AX,"",0)</f>
        <v>0</v>
      </c>
      <c r="DF400" s="11">
        <f>_xlfn.XLOOKUP($C400,'[3]BIS Feb-26'!$C:$C,'[3]BIS Feb-26'!AY:AY,"",0)</f>
        <v>0</v>
      </c>
      <c r="DG400" s="11">
        <f t="shared" ca="1" si="169"/>
        <v>1</v>
      </c>
      <c r="DH400" s="11">
        <f t="shared" ca="1" si="170"/>
        <v>0</v>
      </c>
      <c r="DI400" s="11">
        <f t="shared" ca="1" si="171"/>
        <v>0</v>
      </c>
      <c r="DJ400" s="11" t="str">
        <f>_xlfn.XLOOKUP($C400,'[3]Active Customer Assets'!$D:$D,'[3]Active Customer Assets'!I:I,"",0)</f>
        <v>B (Below 100% potential spares purchased)</v>
      </c>
      <c r="DK400" s="28">
        <f>_xlfn.XLOOKUP($C400,'[3]Active Customer Assets'!$D:$D,'[3]Active Customer Assets'!J:J,"",0)</f>
        <v>45451.717361111099</v>
      </c>
      <c r="DL400" s="28">
        <f>_xlfn.XLOOKUP($C400,'[3]Active Customer Assets'!$D:$D,'[3]Active Customer Assets'!K:K,"",0)</f>
        <v>45394.229166666701</v>
      </c>
      <c r="DM400" s="28">
        <f>_xlfn.XLOOKUP($C400,'[3]Active Customer Assets'!$D:$D,'[3]Active Customer Assets'!L:L,"",0)</f>
        <v>46099.557199074101</v>
      </c>
      <c r="DN400" s="21">
        <f>_xlfn.XLOOKUP($C400,'[3]Active Customer Assets'!$D:$D,'[3]Active Customer Assets'!M:M,"",0)</f>
        <v>2100</v>
      </c>
      <c r="DO400" s="28">
        <f>_xlfn.XLOOKUP($C400,'[3]Active Customer Assets'!$D:$D,'[3]Active Customer Assets'!N:N,"",0)</f>
        <v>0</v>
      </c>
      <c r="DP400" s="28">
        <f>_xlfn.XLOOKUP($C400,'[3]Active Customer Assets'!$D:$D,'[3]Active Customer Assets'!O:O,"",0)</f>
        <v>0</v>
      </c>
      <c r="DQ400" s="28" t="str">
        <f>_xlfn.XLOOKUP($C400,'[3]Active Customer Assets'!$D:$D,'[3]Active Customer Assets'!P:P,"",0)</f>
        <v>Air lube Plus</v>
      </c>
      <c r="DR400" s="28">
        <f>_xlfn.XLOOKUP($C400,'[3]Active Customer Assets'!$D:$D,'[3]Active Customer Assets'!Q:Q,"",0)</f>
        <v>46015</v>
      </c>
      <c r="DS400" s="28">
        <f>_xlfn.XLOOKUP($C400,'[3]Active Customer Assets'!$D:$D,'[3]Active Customer Assets'!R:R,"",0)</f>
        <v>46015</v>
      </c>
      <c r="DT400" s="28">
        <f>_xlfn.XLOOKUP($C400,'[3]Active Customer Assets'!$D:$D,'[3]Active Customer Assets'!S:S,"",0)</f>
        <v>46015</v>
      </c>
      <c r="DU400" s="28">
        <f>_xlfn.XLOOKUP($C400,'[3]Active Customer Assets'!$D:$D,'[3]Active Customer Assets'!T:T,"",0)</f>
        <v>46015</v>
      </c>
      <c r="DV400" s="28">
        <f>_xlfn.XLOOKUP($C400,'[3]Active Customer Assets'!$D:$D,'[3]Active Customer Assets'!U:U,"",0)</f>
        <v>46015</v>
      </c>
      <c r="DW400" s="28">
        <f>_xlfn.XLOOKUP($C400,'[3]Active Customer Assets'!$D:$D,'[3]Active Customer Assets'!V:V,"",0)</f>
        <v>46015</v>
      </c>
      <c r="DX400" s="28">
        <f>_xlfn.XLOOKUP($C400,'[3]Active Customer Assets'!$D:$D,'[3]Active Customer Assets'!W:W,"",0)</f>
        <v>46015</v>
      </c>
      <c r="DY400" s="28">
        <f>_xlfn.XLOOKUP($C400,'[3]Active Customer Assets'!$D:$D,'[3]Active Customer Assets'!X:X,"",0)</f>
        <v>46015</v>
      </c>
      <c r="DZ400" s="28">
        <f>_xlfn.XLOOKUP($C400,'[3]Active Customer Assets'!$D:$D,'[3]Active Customer Assets'!Y:Y,"",0)</f>
        <v>46015</v>
      </c>
      <c r="EA400" s="28" t="str">
        <f>_xlfn.XLOOKUP($C400,'[3]Active Customer Assets'!$D:$D,'[3]Active Customer Assets'!Z:Z,"",0)</f>
        <v>1170</v>
      </c>
      <c r="EB400" s="28" t="str">
        <f>_xlfn.XLOOKUP($C400,'[3]Active Customer Assets'!$D:$D,'[3]Active Customer Assets'!AA:AA,"",0)</f>
        <v>425</v>
      </c>
      <c r="EC400" s="28" t="str">
        <f>_xlfn.XLOOKUP($C400,'[3]Active Customer Assets'!$D:$D,'[3]Active Customer Assets'!AB:AB,"",0)</f>
        <v>425</v>
      </c>
      <c r="ED400" s="28" t="str">
        <f>_xlfn.XLOOKUP($C400,'[3]Active Customer Assets'!$D:$D,'[3]Active Customer Assets'!AC:AC,"",0)</f>
        <v>425</v>
      </c>
      <c r="EE400" s="28" t="str">
        <f>_xlfn.XLOOKUP($C400,'[3]Active Customer Assets'!$D:$D,'[3]Active Customer Assets'!AD:AD,"",0)</f>
        <v>425</v>
      </c>
      <c r="EF400" s="28" t="str">
        <f>_xlfn.XLOOKUP($C400,'[3]Active Customer Assets'!$D:$D,'[3]Active Customer Assets'!AE:AE,"",0)</f>
        <v>1170</v>
      </c>
      <c r="EG400" s="28" t="str">
        <f>_xlfn.XLOOKUP($C400,'[3]Active Customer Assets'!$D:$D,'[3]Active Customer Assets'!AF:AF,"",0)</f>
        <v>730</v>
      </c>
      <c r="EH400" s="28" t="str">
        <f>_xlfn.XLOOKUP($C400,'[3]Active Customer Assets'!$D:$D,'[3]Active Customer Assets'!AG:AG,"",0)</f>
        <v>1170</v>
      </c>
      <c r="EI400" s="28" t="str">
        <f>_xlfn.XLOOKUP($C400,'[3]Active Customer Assets'!$D:$D,'[3]Active Customer Assets'!AH:AH,"",0)</f>
        <v>1170</v>
      </c>
      <c r="EJ400" s="21">
        <f>_xlfn.XLOOKUP($C400,'[3]Active Customer Assets'!$D:$D,'[3]Active Customer Assets'!AI:AI,"",0)</f>
        <v>4</v>
      </c>
      <c r="EK400" s="35" t="str">
        <f>[3]!tbl_DPSAC[[#This Row],[Unit Status]]</f>
        <v>Active</v>
      </c>
    </row>
    <row r="401" spans="1:141" x14ac:dyDescent="0.15">
      <c r="A401" s="11">
        <f>ROW(tbl_DPSAC[[#This Row],[Sl. No.]])-1</f>
        <v>400</v>
      </c>
      <c r="B401" s="12" t="s">
        <v>136</v>
      </c>
      <c r="C401" s="12" t="s">
        <v>2188</v>
      </c>
      <c r="D401" s="12" t="s">
        <v>175</v>
      </c>
      <c r="E401" s="12" t="s">
        <v>176</v>
      </c>
      <c r="F401" s="12" t="s">
        <v>161</v>
      </c>
      <c r="G401" s="13" t="s">
        <v>2189</v>
      </c>
      <c r="H401" s="13" t="str">
        <f>_xlfn.XLOOKUP(C401,'[1]E&amp;DPSAC'!$K:$K,'[1]E&amp;DPSAC'!$E:$E,,0)</f>
        <v>CHATRO, JAMUA</v>
      </c>
      <c r="I401" s="13"/>
      <c r="J401" s="13">
        <v>9431373731</v>
      </c>
      <c r="K401" s="13">
        <v>7903781073</v>
      </c>
      <c r="L401" s="12" t="str">
        <f t="shared" ca="1" si="152"/>
        <v>Warranty</v>
      </c>
      <c r="M401" s="14">
        <v>45463</v>
      </c>
      <c r="N401" s="15">
        <v>24</v>
      </c>
      <c r="O401" s="14">
        <f t="shared" si="149"/>
        <v>46203</v>
      </c>
      <c r="P401" s="11" t="s">
        <v>213</v>
      </c>
      <c r="Q401" s="19" t="str">
        <f>_xlfn.XLOOKUP(C401,'[2]Sch Calls'!$R:$R,'[2]Sch Calls'!$F:$F,"",0)</f>
        <v/>
      </c>
      <c r="R401" s="18" t="str">
        <f>_xlfn.XLOOKUP(C401,'[2]Sch Calls'!$R:$R,'[2]Sch Calls'!$A:$A,"",0)</f>
        <v/>
      </c>
      <c r="S401" s="17" t="str">
        <f>_xlfn.XLOOKUP(C401,'[2]Sch Calls'!$R:$R,'[2]Sch Calls'!$B:$B,"",0)</f>
        <v/>
      </c>
      <c r="T401" s="18">
        <f>_xlfn.XLOOKUP(C401,'[1]E&amp;DPSAC'!$K:$K,'[1]E&amp;DPSAC'!$W:$W,"",0)</f>
        <v>45797</v>
      </c>
      <c r="U401" s="17">
        <f>_xlfn.XLOOKUP(C401,'[1]E&amp;DPSAC'!$K:$K,'[1]E&amp;DPSAC'!$Z:$Z,"",0)</f>
        <v>184</v>
      </c>
      <c r="V401" s="17">
        <f>_xlfn.XLOOKUP(C401,'[2]1. All Calls'!$R:$R,'[2]1. All Calls'!$B:$B,"",0)</f>
        <v>710</v>
      </c>
      <c r="W401" s="20">
        <f>_xlfn.XLOOKUP(C401,'[2]1. All Calls'!$R:$R,'[2]1. All Calls'!$A:$A,"",0)</f>
        <v>46099.560578703698</v>
      </c>
      <c r="X401" s="17" t="str">
        <f>_xlfn.XLOOKUP(C401,'[2]Sch Calls'!$R:$R,'[2]Sch Calls'!$AB:$AB,"",0)</f>
        <v/>
      </c>
      <c r="Y401" s="17">
        <f t="shared" si="153"/>
        <v>0</v>
      </c>
      <c r="Z401" s="17" t="str">
        <f t="shared" si="154"/>
        <v>Done</v>
      </c>
      <c r="AA401" s="21">
        <f t="shared" ca="1" si="155"/>
        <v>638</v>
      </c>
      <c r="AB401" s="21" t="str">
        <f t="shared" ca="1" si="156"/>
        <v>Due</v>
      </c>
      <c r="AC401" s="11">
        <f ca="1">tbl_DPSAC[[#This Row],[Current Month Due Count]]</f>
        <v>0</v>
      </c>
      <c r="AD401" s="11">
        <f ca="1">tbl_DPSAC[[#This Row],[Next Month Due2]]</f>
        <v>0</v>
      </c>
      <c r="AE401" s="11"/>
      <c r="AF401" s="11">
        <v>0</v>
      </c>
      <c r="AG401" s="17">
        <f t="shared" ca="1" si="157"/>
        <v>710</v>
      </c>
      <c r="AH401" s="11" t="s">
        <v>2117</v>
      </c>
      <c r="AI401" s="11">
        <v>0</v>
      </c>
      <c r="AJ401" s="11">
        <v>0</v>
      </c>
      <c r="AK401" s="11">
        <v>0</v>
      </c>
      <c r="AL401" s="11">
        <v>0</v>
      </c>
      <c r="AM401" s="11">
        <v>0</v>
      </c>
      <c r="AN401" s="11">
        <v>0</v>
      </c>
      <c r="AO401" s="11">
        <v>0</v>
      </c>
      <c r="AP401" s="11">
        <v>0</v>
      </c>
      <c r="AQ401" s="11">
        <v>0</v>
      </c>
      <c r="AR401" s="11">
        <v>0</v>
      </c>
      <c r="AS401" s="11">
        <v>0</v>
      </c>
      <c r="AT401" s="11">
        <v>0</v>
      </c>
      <c r="AU401" s="11">
        <v>0</v>
      </c>
      <c r="AV401" s="11">
        <v>0</v>
      </c>
      <c r="AW401" s="11">
        <v>0</v>
      </c>
      <c r="AX401" s="11" t="str">
        <f t="shared" ca="1" si="150"/>
        <v>No Service Dues</v>
      </c>
      <c r="AY401" s="17">
        <v>1</v>
      </c>
      <c r="AZ401" s="22">
        <v>45463</v>
      </c>
      <c r="BA401" s="17" t="s">
        <v>2190</v>
      </c>
      <c r="BB401" s="17">
        <v>1</v>
      </c>
      <c r="BC401" s="22">
        <v>45463</v>
      </c>
      <c r="BD401" s="17" t="s">
        <v>2190</v>
      </c>
      <c r="BE401" s="17">
        <v>1</v>
      </c>
      <c r="BF401" s="22">
        <v>45463</v>
      </c>
      <c r="BG401" s="17" t="s">
        <v>2190</v>
      </c>
      <c r="BH401" s="17">
        <v>1</v>
      </c>
      <c r="BI401" s="22">
        <v>45463</v>
      </c>
      <c r="BJ401" s="17" t="s">
        <v>2190</v>
      </c>
      <c r="BK401" s="17">
        <v>1</v>
      </c>
      <c r="BL401" s="22">
        <v>45463</v>
      </c>
      <c r="BM401" s="17" t="s">
        <v>2190</v>
      </c>
      <c r="BN401" s="23">
        <f t="shared" si="158"/>
        <v>45643</v>
      </c>
      <c r="BO401" s="23">
        <f t="shared" si="159"/>
        <v>45643</v>
      </c>
      <c r="BP401" s="23">
        <f t="shared" si="160"/>
        <v>45643</v>
      </c>
      <c r="BQ401" s="23">
        <f t="shared" si="161"/>
        <v>45643</v>
      </c>
      <c r="BR401" s="23">
        <f t="shared" si="151"/>
        <v>45643</v>
      </c>
      <c r="BS401" s="24">
        <f t="shared" ca="1" si="162"/>
        <v>41</v>
      </c>
      <c r="BT401" s="25">
        <f t="shared" ca="1" si="163"/>
        <v>791</v>
      </c>
      <c r="BU401" s="25">
        <f t="shared" ca="1" si="164"/>
        <v>41</v>
      </c>
      <c r="BV401" s="25">
        <f t="shared" ca="1" si="165"/>
        <v>41</v>
      </c>
      <c r="BW401" s="25">
        <f t="shared" ca="1" si="166"/>
        <v>791</v>
      </c>
      <c r="BX401" s="26"/>
      <c r="BY401" s="11">
        <f t="shared" ca="1" si="167"/>
        <v>5</v>
      </c>
      <c r="BZ401" s="11">
        <f t="shared" ca="1" si="172"/>
        <v>0</v>
      </c>
      <c r="CA401" s="11">
        <f t="shared" ca="1" si="168"/>
        <v>0</v>
      </c>
      <c r="CB401" s="28">
        <f>_xlfn.XLOOKUP($C401,'[3]BIS Feb-26'!$C:$C,'[3]BIS Feb-26'!U:U,"",0)</f>
        <v>45462.770833333299</v>
      </c>
      <c r="CC401" s="28">
        <f>_xlfn.XLOOKUP($C401,'[3]BIS Feb-26'!$C:$C,'[3]BIS Feb-26'!V:V,"",0)</f>
        <v>45462.770833333299</v>
      </c>
      <c r="CD401" s="28">
        <f>_xlfn.XLOOKUP($C401,'[3]BIS Feb-26'!$C:$C,'[3]BIS Feb-26'!W:W,"",0)</f>
        <v>45462.770833333299</v>
      </c>
      <c r="CE401" s="28">
        <f>_xlfn.XLOOKUP($C401,'[3]BIS Feb-26'!$C:$C,'[3]BIS Feb-26'!X:X,"",0)</f>
        <v>45462.770833333299</v>
      </c>
      <c r="CF401" s="28">
        <f>_xlfn.XLOOKUP($C401,'[3]BIS Feb-26'!$C:$C,'[3]BIS Feb-26'!Y:Y,"",0)</f>
        <v>45462.770833333299</v>
      </c>
      <c r="CG401" s="28">
        <f>_xlfn.XLOOKUP($C401,'[3]BIS Feb-26'!$C:$C,'[3]BIS Feb-26'!Z:Z,"",0)</f>
        <v>45462.770833333299</v>
      </c>
      <c r="CH401" s="28">
        <f>_xlfn.XLOOKUP($C401,'[3]BIS Feb-26'!$C:$C,'[3]BIS Feb-26'!AA:AA,"",0)</f>
        <v>45462.770833333299</v>
      </c>
      <c r="CI401" s="28">
        <f>_xlfn.XLOOKUP($C401,'[3]BIS Feb-26'!$C:$C,'[3]BIS Feb-26'!AB:AB,"",0)</f>
        <v>45462.770833333299</v>
      </c>
      <c r="CJ401" s="28">
        <f>_xlfn.XLOOKUP($C401,'[3]BIS Feb-26'!$C:$C,'[3]BIS Feb-26'!AC:AC,"",0)</f>
        <v>45462.770833333299</v>
      </c>
      <c r="CK401" s="29" t="str">
        <f>_xlfn.XLOOKUP($C401,'[3]BIS Feb-26'!$C:$C,'[3]BIS Feb-26'!AD:AD,"",0)</f>
        <v>50</v>
      </c>
      <c r="CL401" s="29" t="str">
        <f>_xlfn.XLOOKUP($C401,'[3]BIS Feb-26'!$C:$C,'[3]BIS Feb-26'!AE:AE,"",0)</f>
        <v>50</v>
      </c>
      <c r="CM401" s="29" t="str">
        <f>_xlfn.XLOOKUP($C401,'[3]BIS Feb-26'!$C:$C,'[3]BIS Feb-26'!AF:AF,"",0)</f>
        <v>50</v>
      </c>
      <c r="CN401" s="29" t="str">
        <f>_xlfn.XLOOKUP($C401,'[3]BIS Feb-26'!$C:$C,'[3]BIS Feb-26'!AG:AG,"",0)</f>
        <v>50</v>
      </c>
      <c r="CO401" s="29" t="str">
        <f>_xlfn.XLOOKUP($C401,'[3]BIS Feb-26'!$C:$C,'[3]BIS Feb-26'!AH:AH,"",0)</f>
        <v>50</v>
      </c>
      <c r="CP401" s="29" t="str">
        <f>_xlfn.XLOOKUP($C401,'[3]BIS Feb-26'!$C:$C,'[3]BIS Feb-26'!AI:AI,"",0)</f>
        <v>950</v>
      </c>
      <c r="CQ401" s="29" t="str">
        <f>_xlfn.XLOOKUP($C401,'[3]BIS Feb-26'!$C:$C,'[3]BIS Feb-26'!AJ:AJ,"",0)</f>
        <v>1000</v>
      </c>
      <c r="CR401" s="29" t="str">
        <f>_xlfn.XLOOKUP($C401,'[3]BIS Feb-26'!$C:$C,'[3]BIS Feb-26'!AK:AK,"",0)</f>
        <v>950</v>
      </c>
      <c r="CS401" s="29" t="str">
        <f>_xlfn.XLOOKUP($C401,'[3]BIS Feb-26'!$C:$C,'[3]BIS Feb-26'!AL:AL,"",0)</f>
        <v>240</v>
      </c>
      <c r="CT401" s="29">
        <f>_xlfn.XLOOKUP($C401,'[3]BIS Feb-26'!$C:$C,'[3]BIS Feb-26'!AM:AM,"",0)</f>
        <v>2</v>
      </c>
      <c r="CU401" s="28">
        <f>_xlfn.XLOOKUP($C401,'[3]BIS Feb-26'!$C:$C,'[3]BIS Feb-26'!AN:AN,"",0)</f>
        <v>45642</v>
      </c>
      <c r="CV401" s="28">
        <f>_xlfn.XLOOKUP($C401,'[3]BIS Feb-26'!$C:$C,'[3]BIS Feb-26'!AO:AO,"",0)</f>
        <v>45642</v>
      </c>
      <c r="CW401" s="28">
        <f>_xlfn.XLOOKUP($C401,'[3]BIS Feb-26'!$C:$C,'[3]BIS Feb-26'!AP:AP,"",0)</f>
        <v>45642</v>
      </c>
      <c r="CX401" s="28">
        <f>_xlfn.XLOOKUP($C401,'[3]BIS Feb-26'!$C:$C,'[3]BIS Feb-26'!AQ:AQ,"",0)</f>
        <v>45642</v>
      </c>
      <c r="CY401" s="28">
        <f>_xlfn.XLOOKUP($C401,'[3]BIS Feb-26'!$C:$C,'[3]BIS Feb-26'!AR:AR,"",0)</f>
        <v>45642</v>
      </c>
      <c r="CZ401" s="28">
        <f>_xlfn.XLOOKUP($C401,'[3]BIS Feb-26'!$C:$C,'[3]BIS Feb-26'!AS:AS,"",0)</f>
        <v>45732</v>
      </c>
      <c r="DA401" s="28">
        <f>_xlfn.XLOOKUP($C401,'[3]BIS Feb-26'!$C:$C,'[3]BIS Feb-26'!AT:AT,"",0)</f>
        <v>45827</v>
      </c>
      <c r="DB401" s="28">
        <f>_xlfn.XLOOKUP($C401,'[3]BIS Feb-26'!$C:$C,'[3]BIS Feb-26'!AU:AU,"",0)</f>
        <v>45642</v>
      </c>
      <c r="DC401" s="28">
        <f>_xlfn.XLOOKUP($C401,'[3]BIS Feb-26'!$C:$C,'[3]BIS Feb-26'!AV:AV,"",0)</f>
        <v>45827</v>
      </c>
      <c r="DD401" s="11">
        <f>_xlfn.XLOOKUP($C401,'[3]BIS Feb-26'!$C:$C,'[3]BIS Feb-26'!AW:AW,"",0)</f>
        <v>1</v>
      </c>
      <c r="DE401" s="11">
        <f>_xlfn.XLOOKUP($C401,'[3]BIS Feb-26'!$C:$C,'[3]BIS Feb-26'!AX:AX,"",0)</f>
        <v>0</v>
      </c>
      <c r="DF401" s="11">
        <f>_xlfn.XLOOKUP($C401,'[3]BIS Feb-26'!$C:$C,'[3]BIS Feb-26'!AY:AY,"",0)</f>
        <v>0</v>
      </c>
      <c r="DG401" s="11">
        <f t="shared" ca="1" si="169"/>
        <v>9</v>
      </c>
      <c r="DH401" s="11">
        <f t="shared" ca="1" si="170"/>
        <v>0</v>
      </c>
      <c r="DI401" s="11">
        <f t="shared" ca="1" si="171"/>
        <v>0</v>
      </c>
      <c r="DJ401" s="11" t="str">
        <f>_xlfn.XLOOKUP($C401,'[3]Active Customer Assets'!$D:$D,'[3]Active Customer Assets'!I:I,"",0)</f>
        <v>B (Below 100% potential spares purchased)</v>
      </c>
      <c r="DK401" s="28">
        <f>_xlfn.XLOOKUP($C401,'[3]Active Customer Assets'!$D:$D,'[3]Active Customer Assets'!J:J,"",0)</f>
        <v>45463.813888888901</v>
      </c>
      <c r="DL401" s="28">
        <f>_xlfn.XLOOKUP($C401,'[3]Active Customer Assets'!$D:$D,'[3]Active Customer Assets'!K:K,"",0)</f>
        <v>45457.229166666701</v>
      </c>
      <c r="DM401" s="28">
        <f>_xlfn.XLOOKUP($C401,'[3]Active Customer Assets'!$D:$D,'[3]Active Customer Assets'!L:L,"",0)</f>
        <v>46099.561053240701</v>
      </c>
      <c r="DN401" s="21">
        <f>_xlfn.XLOOKUP($C401,'[3]Active Customer Assets'!$D:$D,'[3]Active Customer Assets'!M:M,"",0)</f>
        <v>710</v>
      </c>
      <c r="DO401" s="28">
        <f>_xlfn.XLOOKUP($C401,'[3]Active Customer Assets'!$D:$D,'[3]Active Customer Assets'!N:N,"",0)</f>
        <v>0</v>
      </c>
      <c r="DP401" s="28">
        <f>_xlfn.XLOOKUP($C401,'[3]Active Customer Assets'!$D:$D,'[3]Active Customer Assets'!O:O,"",0)</f>
        <v>0</v>
      </c>
      <c r="DQ401" s="28" t="str">
        <f>_xlfn.XLOOKUP($C401,'[3]Active Customer Assets'!$D:$D,'[3]Active Customer Assets'!P:P,"",0)</f>
        <v>Air lube</v>
      </c>
      <c r="DR401" s="28">
        <f>_xlfn.XLOOKUP($C401,'[3]Active Customer Assets'!$D:$D,'[3]Active Customer Assets'!Q:Q,"",0)</f>
        <v>45463</v>
      </c>
      <c r="DS401" s="28">
        <f>_xlfn.XLOOKUP($C401,'[3]Active Customer Assets'!$D:$D,'[3]Active Customer Assets'!R:R,"",0)</f>
        <v>45463</v>
      </c>
      <c r="DT401" s="28">
        <f>_xlfn.XLOOKUP($C401,'[3]Active Customer Assets'!$D:$D,'[3]Active Customer Assets'!S:S,"",0)</f>
        <v>45828</v>
      </c>
      <c r="DU401" s="28">
        <f>_xlfn.XLOOKUP($C401,'[3]Active Customer Assets'!$D:$D,'[3]Active Customer Assets'!T:T,"",0)</f>
        <v>45463</v>
      </c>
      <c r="DV401" s="28">
        <f>_xlfn.XLOOKUP($C401,'[3]Active Customer Assets'!$D:$D,'[3]Active Customer Assets'!U:U,"",0)</f>
        <v>45463</v>
      </c>
      <c r="DW401" s="28">
        <f>_xlfn.XLOOKUP($C401,'[3]Active Customer Assets'!$D:$D,'[3]Active Customer Assets'!V:V,"",0)</f>
        <v>45463</v>
      </c>
      <c r="DX401" s="28">
        <f>_xlfn.XLOOKUP($C401,'[3]Active Customer Assets'!$D:$D,'[3]Active Customer Assets'!W:W,"",0)</f>
        <v>45463</v>
      </c>
      <c r="DY401" s="28">
        <f>_xlfn.XLOOKUP($C401,'[3]Active Customer Assets'!$D:$D,'[3]Active Customer Assets'!X:X,"",0)</f>
        <v>45463</v>
      </c>
      <c r="DZ401" s="28">
        <f>_xlfn.XLOOKUP($C401,'[3]Active Customer Assets'!$D:$D,'[3]Active Customer Assets'!Y:Y,"",0)</f>
        <v>45463</v>
      </c>
      <c r="EA401" s="28" t="str">
        <f>_xlfn.XLOOKUP($C401,'[3]Active Customer Assets'!$D:$D,'[3]Active Customer Assets'!Z:Z,"",0)</f>
        <v>40</v>
      </c>
      <c r="EB401" s="28" t="str">
        <f>_xlfn.XLOOKUP($C401,'[3]Active Customer Assets'!$D:$D,'[3]Active Customer Assets'!AA:AA,"",0)</f>
        <v>40</v>
      </c>
      <c r="EC401" s="28" t="str">
        <f>_xlfn.XLOOKUP($C401,'[3]Active Customer Assets'!$D:$D,'[3]Active Customer Assets'!AB:AB,"",0)</f>
        <v>40</v>
      </c>
      <c r="ED401" s="28" t="str">
        <f>_xlfn.XLOOKUP($C401,'[3]Active Customer Assets'!$D:$D,'[3]Active Customer Assets'!AC:AC,"",0)</f>
        <v>40</v>
      </c>
      <c r="EE401" s="28" t="str">
        <f>_xlfn.XLOOKUP($C401,'[3]Active Customer Assets'!$D:$D,'[3]Active Customer Assets'!AD:AD,"",0)</f>
        <v>40</v>
      </c>
      <c r="EF401" s="28" t="str">
        <f>_xlfn.XLOOKUP($C401,'[3]Active Customer Assets'!$D:$D,'[3]Active Customer Assets'!AE:AE,"",0)</f>
        <v>1040</v>
      </c>
      <c r="EG401" s="28" t="str">
        <f>_xlfn.XLOOKUP($C401,'[3]Active Customer Assets'!$D:$D,'[3]Active Customer Assets'!AF:AF,"",0)</f>
        <v>1000</v>
      </c>
      <c r="EH401" s="28" t="str">
        <f>_xlfn.XLOOKUP($C401,'[3]Active Customer Assets'!$D:$D,'[3]Active Customer Assets'!AG:AG,"",0)</f>
        <v>1040</v>
      </c>
      <c r="EI401" s="28" t="str">
        <f>_xlfn.XLOOKUP($C401,'[3]Active Customer Assets'!$D:$D,'[3]Active Customer Assets'!AH:AH,"",0)</f>
        <v>1040</v>
      </c>
      <c r="EJ401" s="21">
        <f>_xlfn.XLOOKUP($C401,'[3]Active Customer Assets'!$D:$D,'[3]Active Customer Assets'!AI:AI,"",0)</f>
        <v>0</v>
      </c>
      <c r="EK401" s="35" t="str">
        <f>[3]!tbl_DPSAC[[#This Row],[Unit Status]]</f>
        <v>Active</v>
      </c>
    </row>
    <row r="402" spans="1:141" x14ac:dyDescent="0.15">
      <c r="A402" s="11">
        <f>ROW(tbl_DPSAC[[#This Row],[Sl. No.]])-1</f>
        <v>401</v>
      </c>
      <c r="B402" s="12" t="s">
        <v>136</v>
      </c>
      <c r="C402" s="12" t="s">
        <v>2191</v>
      </c>
      <c r="D402" s="12" t="s">
        <v>2192</v>
      </c>
      <c r="E402" s="12" t="s">
        <v>2192</v>
      </c>
      <c r="F402" s="12" t="s">
        <v>140</v>
      </c>
      <c r="G402" s="13" t="s">
        <v>2193</v>
      </c>
      <c r="H402" s="13" t="str">
        <f>_xlfn.XLOOKUP(C402,'[1]E&amp;DPSAC'!$K:$K,'[1]E&amp;DPSAC'!$E:$E,,0)</f>
        <v>BARWADA, DHANBAD</v>
      </c>
      <c r="I402" s="13"/>
      <c r="J402" s="13">
        <v>7010688817</v>
      </c>
      <c r="K402" s="13">
        <v>9123424186</v>
      </c>
      <c r="L402" s="12" t="str">
        <f t="shared" ca="1" si="152"/>
        <v>Warranty</v>
      </c>
      <c r="M402" s="14">
        <v>45472</v>
      </c>
      <c r="N402" s="15">
        <v>36</v>
      </c>
      <c r="O402" s="14">
        <f t="shared" si="149"/>
        <v>46568</v>
      </c>
      <c r="P402" s="11" t="s">
        <v>213</v>
      </c>
      <c r="Q402" s="19" t="str">
        <f>_xlfn.XLOOKUP(C402,'[2]Sch Calls'!$R:$R,'[2]Sch Calls'!$F:$F,"",0)</f>
        <v>CC-01683637</v>
      </c>
      <c r="R402" s="18">
        <f>_xlfn.XLOOKUP(C402,'[2]Sch Calls'!$R:$R,'[2]Sch Calls'!$A:$A,"",0)</f>
        <v>45813.48541666667</v>
      </c>
      <c r="S402" s="17">
        <f>_xlfn.XLOOKUP(C402,'[2]Sch Calls'!$R:$R,'[2]Sch Calls'!$B:$B,"",0)</f>
        <v>1272</v>
      </c>
      <c r="T402" s="18">
        <f>_xlfn.XLOOKUP(C402,'[1]E&amp;DPSAC'!$K:$K,'[1]E&amp;DPSAC'!$W:$W,"",0)</f>
        <v>46058</v>
      </c>
      <c r="U402" s="17">
        <f>_xlfn.XLOOKUP(C402,'[1]E&amp;DPSAC'!$K:$K,'[1]E&amp;DPSAC'!$Z:$Z,"",0)</f>
        <v>1580</v>
      </c>
      <c r="V402" s="17">
        <f>_xlfn.XLOOKUP(C402,'[2]1. All Calls'!$R:$R,'[2]1. All Calls'!$B:$B,"",0)</f>
        <v>1652</v>
      </c>
      <c r="W402" s="20">
        <f>_xlfn.XLOOKUP(C402,'[2]1. All Calls'!$R:$R,'[2]1. All Calls'!$A:$A,"",0)</f>
        <v>46099.564768518503</v>
      </c>
      <c r="X402" s="17" t="str">
        <f>_xlfn.XLOOKUP(C402,'[2]Sch Calls'!$R:$R,'[2]Sch Calls'!$AB:$AB,"",0)</f>
        <v>Attend the site for schedule service so following jobs are done, total drain oil from tank and oil cooler 105 litres after then replace air filter kit, main oil filter 2nos, by pass oil filter 1no and separator filter. Plugged in the drain and fill oil in tank upto full guage level, total topped up oil 112 litres. After schedule service done start and run the unit on load condition found unit is running in normal parameters.</v>
      </c>
      <c r="Y402" s="17">
        <f t="shared" si="153"/>
        <v>370</v>
      </c>
      <c r="Z402" s="17" t="str">
        <f t="shared" si="154"/>
        <v>Done</v>
      </c>
      <c r="AA402" s="21">
        <f t="shared" ca="1" si="155"/>
        <v>287.51458333332994</v>
      </c>
      <c r="AB402" s="21" t="str">
        <f t="shared" ca="1" si="156"/>
        <v>Due</v>
      </c>
      <c r="AC402" s="11">
        <f ca="1">tbl_DPSAC[[#This Row],[Current Month Due Count]]</f>
        <v>0</v>
      </c>
      <c r="AD402" s="11">
        <f ca="1">tbl_DPSAC[[#This Row],[Next Month Due2]]</f>
        <v>0</v>
      </c>
      <c r="AE402" s="11"/>
      <c r="AF402" s="11">
        <v>2</v>
      </c>
      <c r="AG402" s="17">
        <f t="shared" ca="1" si="157"/>
        <v>1655</v>
      </c>
      <c r="AH402" s="11" t="s">
        <v>2117</v>
      </c>
      <c r="AI402" s="11">
        <v>0</v>
      </c>
      <c r="AJ402" s="11">
        <v>0</v>
      </c>
      <c r="AK402" s="11">
        <v>0</v>
      </c>
      <c r="AL402" s="11">
        <v>0</v>
      </c>
      <c r="AM402" s="11">
        <v>0</v>
      </c>
      <c r="AN402" s="11">
        <v>0</v>
      </c>
      <c r="AO402" s="11">
        <v>0</v>
      </c>
      <c r="AP402" s="11">
        <v>0</v>
      </c>
      <c r="AQ402" s="11">
        <v>0</v>
      </c>
      <c r="AR402" s="11">
        <v>0</v>
      </c>
      <c r="AS402" s="11">
        <v>0</v>
      </c>
      <c r="AT402" s="11">
        <v>0</v>
      </c>
      <c r="AU402" s="11">
        <v>0</v>
      </c>
      <c r="AV402" s="11">
        <v>0</v>
      </c>
      <c r="AW402" s="11">
        <v>0</v>
      </c>
      <c r="AX402" s="11" t="str">
        <f t="shared" ca="1" si="150"/>
        <v>2 Service Due</v>
      </c>
      <c r="AY402" s="17">
        <v>1272</v>
      </c>
      <c r="AZ402" s="22">
        <v>45813</v>
      </c>
      <c r="BA402" s="17" t="s">
        <v>2194</v>
      </c>
      <c r="BB402" s="17">
        <v>1</v>
      </c>
      <c r="BC402" s="22">
        <v>45472</v>
      </c>
      <c r="BD402" s="17" t="s">
        <v>2195</v>
      </c>
      <c r="BE402" s="17">
        <v>1272</v>
      </c>
      <c r="BF402" s="22">
        <v>45813</v>
      </c>
      <c r="BG402" s="17" t="s">
        <v>2194</v>
      </c>
      <c r="BH402" s="17">
        <v>1272</v>
      </c>
      <c r="BI402" s="22">
        <v>45813</v>
      </c>
      <c r="BJ402" s="17" t="s">
        <v>2194</v>
      </c>
      <c r="BK402" s="17">
        <v>1</v>
      </c>
      <c r="BL402" s="22">
        <v>45472</v>
      </c>
      <c r="BM402" s="17" t="s">
        <v>2195</v>
      </c>
      <c r="BN402" s="23">
        <f t="shared" si="158"/>
        <v>45993</v>
      </c>
      <c r="BO402" s="23">
        <f t="shared" si="159"/>
        <v>45652</v>
      </c>
      <c r="BP402" s="23">
        <f t="shared" si="160"/>
        <v>45993</v>
      </c>
      <c r="BQ402" s="23">
        <f t="shared" si="161"/>
        <v>45993</v>
      </c>
      <c r="BR402" s="23">
        <f t="shared" si="151"/>
        <v>45652</v>
      </c>
      <c r="BS402" s="24">
        <f t="shared" ca="1" si="162"/>
        <v>367</v>
      </c>
      <c r="BT402" s="25">
        <f t="shared" ca="1" si="163"/>
        <v>-154</v>
      </c>
      <c r="BU402" s="25">
        <f t="shared" ca="1" si="164"/>
        <v>367</v>
      </c>
      <c r="BV402" s="25">
        <f t="shared" ca="1" si="165"/>
        <v>367</v>
      </c>
      <c r="BW402" s="25">
        <f t="shared" ca="1" si="166"/>
        <v>-154</v>
      </c>
      <c r="BX402" s="26"/>
      <c r="BY402" s="11">
        <f t="shared" ca="1" si="167"/>
        <v>5</v>
      </c>
      <c r="BZ402" s="11">
        <f t="shared" ca="1" si="172"/>
        <v>0</v>
      </c>
      <c r="CA402" s="11">
        <f t="shared" ca="1" si="168"/>
        <v>0</v>
      </c>
      <c r="CB402" s="28">
        <f>_xlfn.XLOOKUP($C402,'[3]BIS Feb-26'!$C:$C,'[3]BIS Feb-26'!U:U,"",0)</f>
        <v>45812.770833333299</v>
      </c>
      <c r="CC402" s="28">
        <f>_xlfn.XLOOKUP($C402,'[3]BIS Feb-26'!$C:$C,'[3]BIS Feb-26'!V:V,"",0)</f>
        <v>45812.770833333299</v>
      </c>
      <c r="CD402" s="28">
        <f>_xlfn.XLOOKUP($C402,'[3]BIS Feb-26'!$C:$C,'[3]BIS Feb-26'!W:W,"",0)</f>
        <v>45683.770833333299</v>
      </c>
      <c r="CE402" s="28">
        <f>_xlfn.XLOOKUP($C402,'[3]BIS Feb-26'!$C:$C,'[3]BIS Feb-26'!X:X,"",0)</f>
        <v>45812.770833333299</v>
      </c>
      <c r="CF402" s="28">
        <f>_xlfn.XLOOKUP($C402,'[3]BIS Feb-26'!$C:$C,'[3]BIS Feb-26'!Y:Y,"",0)</f>
        <v>45812.770833333299</v>
      </c>
      <c r="CG402" s="28">
        <f>_xlfn.XLOOKUP($C402,'[3]BIS Feb-26'!$C:$C,'[3]BIS Feb-26'!Z:Z,"",0)</f>
        <v>45812.770833333299</v>
      </c>
      <c r="CH402" s="28">
        <f>_xlfn.XLOOKUP($C402,'[3]BIS Feb-26'!$C:$C,'[3]BIS Feb-26'!AA:AA,"",0)</f>
        <v>45471.770833333299</v>
      </c>
      <c r="CI402" s="28">
        <f>_xlfn.XLOOKUP($C402,'[3]BIS Feb-26'!$C:$C,'[3]BIS Feb-26'!AB:AB,"",0)</f>
        <v>45471.770833333299</v>
      </c>
      <c r="CJ402" s="28">
        <f>_xlfn.XLOOKUP($C402,'[3]BIS Feb-26'!$C:$C,'[3]BIS Feb-26'!AC:AC,"",0)</f>
        <v>45471.770833333299</v>
      </c>
      <c r="CK402" s="29" t="str">
        <f>_xlfn.XLOOKUP($C402,'[3]BIS Feb-26'!$C:$C,'[3]BIS Feb-26'!AD:AD,"",0)</f>
        <v>480</v>
      </c>
      <c r="CL402" s="29" t="str">
        <f>_xlfn.XLOOKUP($C402,'[3]BIS Feb-26'!$C:$C,'[3]BIS Feb-26'!AE:AE,"",0)</f>
        <v>480</v>
      </c>
      <c r="CM402" s="29" t="str">
        <f>_xlfn.XLOOKUP($C402,'[3]BIS Feb-26'!$C:$C,'[3]BIS Feb-26'!AF:AF,"",0)</f>
        <v>480</v>
      </c>
      <c r="CN402" s="29" t="str">
        <f>_xlfn.XLOOKUP($C402,'[3]BIS Feb-26'!$C:$C,'[3]BIS Feb-26'!AG:AG,"",0)</f>
        <v>480</v>
      </c>
      <c r="CO402" s="29" t="str">
        <f>_xlfn.XLOOKUP($C402,'[3]BIS Feb-26'!$C:$C,'[3]BIS Feb-26'!AH:AH,"",0)</f>
        <v>480</v>
      </c>
      <c r="CP402" s="29" t="str">
        <f>_xlfn.XLOOKUP($C402,'[3]BIS Feb-26'!$C:$C,'[3]BIS Feb-26'!AI:AI,"",0)</f>
        <v>1230</v>
      </c>
      <c r="CQ402" s="29" t="str">
        <f>_xlfn.XLOOKUP($C402,'[3]BIS Feb-26'!$C:$C,'[3]BIS Feb-26'!AJ:AJ,"",0)</f>
        <v>1000</v>
      </c>
      <c r="CR402" s="29" t="str">
        <f>_xlfn.XLOOKUP($C402,'[3]BIS Feb-26'!$C:$C,'[3]BIS Feb-26'!AK:AK,"",0)</f>
        <v>480</v>
      </c>
      <c r="CS402" s="29" t="str">
        <f>_xlfn.XLOOKUP($C402,'[3]BIS Feb-26'!$C:$C,'[3]BIS Feb-26'!AL:AL,"",0)</f>
        <v>1230</v>
      </c>
      <c r="CT402" s="29">
        <f>_xlfn.XLOOKUP($C402,'[3]BIS Feb-26'!$C:$C,'[3]BIS Feb-26'!AM:AM,"",0)</f>
        <v>2</v>
      </c>
      <c r="CU402" s="28">
        <f>_xlfn.XLOOKUP($C402,'[3]BIS Feb-26'!$C:$C,'[3]BIS Feb-26'!AN:AN,"",0)</f>
        <v>45992</v>
      </c>
      <c r="CV402" s="28">
        <f>_xlfn.XLOOKUP($C402,'[3]BIS Feb-26'!$C:$C,'[3]BIS Feb-26'!AO:AO,"",0)</f>
        <v>45992</v>
      </c>
      <c r="CW402" s="28">
        <f>_xlfn.XLOOKUP($C402,'[3]BIS Feb-26'!$C:$C,'[3]BIS Feb-26'!AP:AP,"",0)</f>
        <v>45863</v>
      </c>
      <c r="CX402" s="28">
        <f>_xlfn.XLOOKUP($C402,'[3]BIS Feb-26'!$C:$C,'[3]BIS Feb-26'!AQ:AQ,"",0)</f>
        <v>45992</v>
      </c>
      <c r="CY402" s="28">
        <f>_xlfn.XLOOKUP($C402,'[3]BIS Feb-26'!$C:$C,'[3]BIS Feb-26'!AR:AR,"",0)</f>
        <v>45992</v>
      </c>
      <c r="CZ402" s="28">
        <f>_xlfn.XLOOKUP($C402,'[3]BIS Feb-26'!$C:$C,'[3]BIS Feb-26'!AS:AS,"",0)</f>
        <v>46082</v>
      </c>
      <c r="DA402" s="28">
        <f>_xlfn.XLOOKUP($C402,'[3]BIS Feb-26'!$C:$C,'[3]BIS Feb-26'!AT:AT,"",0)</f>
        <v>45836</v>
      </c>
      <c r="DB402" s="28">
        <f>_xlfn.XLOOKUP($C402,'[3]BIS Feb-26'!$C:$C,'[3]BIS Feb-26'!AU:AU,"",0)</f>
        <v>45651</v>
      </c>
      <c r="DC402" s="28">
        <f>_xlfn.XLOOKUP($C402,'[3]BIS Feb-26'!$C:$C,'[3]BIS Feb-26'!AV:AV,"",0)</f>
        <v>45836</v>
      </c>
      <c r="DD402" s="11">
        <f>_xlfn.XLOOKUP($C402,'[3]BIS Feb-26'!$C:$C,'[3]BIS Feb-26'!AW:AW,"",0)</f>
        <v>1</v>
      </c>
      <c r="DE402" s="11">
        <f>_xlfn.XLOOKUP($C402,'[3]BIS Feb-26'!$C:$C,'[3]BIS Feb-26'!AX:AX,"",0)</f>
        <v>0</v>
      </c>
      <c r="DF402" s="11">
        <f>_xlfn.XLOOKUP($C402,'[3]BIS Feb-26'!$C:$C,'[3]BIS Feb-26'!AY:AY,"",0)</f>
        <v>1</v>
      </c>
      <c r="DG402" s="11">
        <f t="shared" ca="1" si="169"/>
        <v>8</v>
      </c>
      <c r="DH402" s="11">
        <f t="shared" ca="1" si="170"/>
        <v>1</v>
      </c>
      <c r="DI402" s="11">
        <f t="shared" ca="1" si="171"/>
        <v>0</v>
      </c>
      <c r="DJ402" s="11" t="str">
        <f>_xlfn.XLOOKUP($C402,'[3]Active Customer Assets'!$D:$D,'[3]Active Customer Assets'!I:I,"",0)</f>
        <v>B (Below 100% potential spares purchased)</v>
      </c>
      <c r="DK402" s="28">
        <f>_xlfn.XLOOKUP($C402,'[3]Active Customer Assets'!$D:$D,'[3]Active Customer Assets'!J:J,"",0)</f>
        <v>45472.679166666698</v>
      </c>
      <c r="DL402" s="28">
        <f>_xlfn.XLOOKUP($C402,'[3]Active Customer Assets'!$D:$D,'[3]Active Customer Assets'!K:K,"",0)</f>
        <v>45406.229166666701</v>
      </c>
      <c r="DM402" s="28">
        <f>_xlfn.XLOOKUP($C402,'[3]Active Customer Assets'!$D:$D,'[3]Active Customer Assets'!L:L,"",0)</f>
        <v>46099.565405092602</v>
      </c>
      <c r="DN402" s="21">
        <f>_xlfn.XLOOKUP($C402,'[3]Active Customer Assets'!$D:$D,'[3]Active Customer Assets'!M:M,"",0)</f>
        <v>1652</v>
      </c>
      <c r="DO402" s="28">
        <f>_xlfn.XLOOKUP($C402,'[3]Active Customer Assets'!$D:$D,'[3]Active Customer Assets'!N:N,"",0)</f>
        <v>0</v>
      </c>
      <c r="DP402" s="28">
        <f>_xlfn.XLOOKUP($C402,'[3]Active Customer Assets'!$D:$D,'[3]Active Customer Assets'!O:O,"",0)</f>
        <v>0</v>
      </c>
      <c r="DQ402" s="28" t="str">
        <f>_xlfn.XLOOKUP($C402,'[3]Active Customer Assets'!$D:$D,'[3]Active Customer Assets'!P:P,"",0)</f>
        <v>Air lube Plus</v>
      </c>
      <c r="DR402" s="28">
        <f>_xlfn.XLOOKUP($C402,'[3]Active Customer Assets'!$D:$D,'[3]Active Customer Assets'!Q:Q,"",0)</f>
        <v>45813</v>
      </c>
      <c r="DS402" s="28">
        <f>_xlfn.XLOOKUP($C402,'[3]Active Customer Assets'!$D:$D,'[3]Active Customer Assets'!R:R,"",0)</f>
        <v>45813</v>
      </c>
      <c r="DT402" s="28">
        <f>_xlfn.XLOOKUP($C402,'[3]Active Customer Assets'!$D:$D,'[3]Active Customer Assets'!S:S,"",0)</f>
        <v>45813</v>
      </c>
      <c r="DU402" s="28">
        <f>_xlfn.XLOOKUP($C402,'[3]Active Customer Assets'!$D:$D,'[3]Active Customer Assets'!T:T,"",0)</f>
        <v>45813</v>
      </c>
      <c r="DV402" s="28">
        <f>_xlfn.XLOOKUP($C402,'[3]Active Customer Assets'!$D:$D,'[3]Active Customer Assets'!U:U,"",0)</f>
        <v>45813</v>
      </c>
      <c r="DW402" s="28">
        <f>_xlfn.XLOOKUP($C402,'[3]Active Customer Assets'!$D:$D,'[3]Active Customer Assets'!V:V,"",0)</f>
        <v>45813</v>
      </c>
      <c r="DX402" s="28">
        <f>_xlfn.XLOOKUP($C402,'[3]Active Customer Assets'!$D:$D,'[3]Active Customer Assets'!W:W,"",0)</f>
        <v>45472</v>
      </c>
      <c r="DY402" s="28">
        <f>_xlfn.XLOOKUP($C402,'[3]Active Customer Assets'!$D:$D,'[3]Active Customer Assets'!X:X,"",0)</f>
        <v>45813</v>
      </c>
      <c r="DZ402" s="28">
        <f>_xlfn.XLOOKUP($C402,'[3]Active Customer Assets'!$D:$D,'[3]Active Customer Assets'!Y:Y,"",0)</f>
        <v>45472</v>
      </c>
      <c r="EA402" s="28" t="str">
        <f>_xlfn.XLOOKUP($C402,'[3]Active Customer Assets'!$D:$D,'[3]Active Customer Assets'!Z:Z,"",0)</f>
        <v>413</v>
      </c>
      <c r="EB402" s="28" t="str">
        <f>_xlfn.XLOOKUP($C402,'[3]Active Customer Assets'!$D:$D,'[3]Active Customer Assets'!AA:AA,"",0)</f>
        <v>413</v>
      </c>
      <c r="EC402" s="28" t="str">
        <f>_xlfn.XLOOKUP($C402,'[3]Active Customer Assets'!$D:$D,'[3]Active Customer Assets'!AB:AB,"",0)</f>
        <v>413</v>
      </c>
      <c r="ED402" s="28" t="str">
        <f>_xlfn.XLOOKUP($C402,'[3]Active Customer Assets'!$D:$D,'[3]Active Customer Assets'!AC:AC,"",0)</f>
        <v>413</v>
      </c>
      <c r="EE402" s="28" t="str">
        <f>_xlfn.XLOOKUP($C402,'[3]Active Customer Assets'!$D:$D,'[3]Active Customer Assets'!AD:AD,"",0)</f>
        <v>413</v>
      </c>
      <c r="EF402" s="28" t="str">
        <f>_xlfn.XLOOKUP($C402,'[3]Active Customer Assets'!$D:$D,'[3]Active Customer Assets'!AE:AE,"",0)</f>
        <v>1163</v>
      </c>
      <c r="EG402" s="28" t="str">
        <f>_xlfn.XLOOKUP($C402,'[3]Active Customer Assets'!$D:$D,'[3]Active Customer Assets'!AF:AF,"",0)</f>
        <v>933</v>
      </c>
      <c r="EH402" s="28" t="str">
        <f>_xlfn.XLOOKUP($C402,'[3]Active Customer Assets'!$D:$D,'[3]Active Customer Assets'!AG:AG,"",0)</f>
        <v>413</v>
      </c>
      <c r="EI402" s="28" t="str">
        <f>_xlfn.XLOOKUP($C402,'[3]Active Customer Assets'!$D:$D,'[3]Active Customer Assets'!AH:AH,"",0)</f>
        <v>1163</v>
      </c>
      <c r="EJ402" s="21">
        <f>_xlfn.XLOOKUP($C402,'[3]Active Customer Assets'!$D:$D,'[3]Active Customer Assets'!AI:AI,"",0)</f>
        <v>4</v>
      </c>
      <c r="EK402" s="35" t="str">
        <f>[3]!tbl_DPSAC[[#This Row],[Unit Status]]</f>
        <v>Active</v>
      </c>
    </row>
    <row r="403" spans="1:141" x14ac:dyDescent="0.15">
      <c r="A403" s="11">
        <f>ROW(tbl_DPSAC[[#This Row],[Sl. No.]])-1</f>
        <v>402</v>
      </c>
      <c r="B403" s="12" t="s">
        <v>136</v>
      </c>
      <c r="C403" s="12" t="s">
        <v>2196</v>
      </c>
      <c r="D403" s="12" t="s">
        <v>1491</v>
      </c>
      <c r="E403" s="12" t="s">
        <v>1492</v>
      </c>
      <c r="F403" s="12" t="s">
        <v>161</v>
      </c>
      <c r="G403" s="13" t="s">
        <v>2197</v>
      </c>
      <c r="H403" s="13" t="str">
        <f>_xlfn.XLOOKUP(C403,'[1]E&amp;DPSAC'!$K:$K,'[1]E&amp;DPSAC'!$E:$E,,0)</f>
        <v>PATRATU</v>
      </c>
      <c r="I403" s="13"/>
      <c r="J403" s="13">
        <v>6204702966</v>
      </c>
      <c r="K403" s="13">
        <v>9095444151</v>
      </c>
      <c r="L403" s="12" t="str">
        <f t="shared" ca="1" si="152"/>
        <v>Warranty</v>
      </c>
      <c r="M403" s="14">
        <v>45481</v>
      </c>
      <c r="N403" s="15">
        <v>24</v>
      </c>
      <c r="O403" s="14">
        <f t="shared" si="149"/>
        <v>46234</v>
      </c>
      <c r="P403" s="11" t="s">
        <v>213</v>
      </c>
      <c r="Q403" s="19" t="str">
        <f>_xlfn.XLOOKUP(C403,'[2]Sch Calls'!$R:$R,'[2]Sch Calls'!$F:$F,"",0)</f>
        <v>CC-01996250</v>
      </c>
      <c r="R403" s="18">
        <f>_xlfn.XLOOKUP(C403,'[2]Sch Calls'!$R:$R,'[2]Sch Calls'!$A:$A,"",0)</f>
        <v>46083.470509259299</v>
      </c>
      <c r="S403" s="17">
        <f>_xlfn.XLOOKUP(C403,'[2]Sch Calls'!$R:$R,'[2]Sch Calls'!$B:$B,"",0)</f>
        <v>2000</v>
      </c>
      <c r="T403" s="18">
        <f>_xlfn.XLOOKUP(C403,'[1]E&amp;DPSAC'!$K:$K,'[1]E&amp;DPSAC'!$W:$W,"",0)</f>
        <v>45924</v>
      </c>
      <c r="U403" s="17">
        <f>_xlfn.XLOOKUP(C403,'[1]E&amp;DPSAC'!$K:$K,'[1]E&amp;DPSAC'!$Z:$Z,"",0)</f>
        <v>1660</v>
      </c>
      <c r="V403" s="17">
        <f>_xlfn.XLOOKUP(C403,'[2]1. All Calls'!$R:$R,'[2]1. All Calls'!$B:$B,"",0)</f>
        <v>2058</v>
      </c>
      <c r="W403" s="20">
        <f>_xlfn.XLOOKUP(C403,'[2]1. All Calls'!$R:$R,'[2]1. All Calls'!$A:$A,"",0)</f>
        <v>46099.569618055597</v>
      </c>
      <c r="X403" s="17" t="str">
        <f>_xlfn.XLOOKUP(C403,'[2]Sch Calls'!$R:$R,'[2]Sch Calls'!$AB:$AB,"",0)</f>
        <v>Attend the site for scheduled service so drain oil from the tank and drained oil from the cooler total 37 liters oil drain. Then change the air filter for compressors and engine both sides, change the oil filter, Change then air oil separator, change BDV kit, ADV kit, ARV kit, pressure regulator kit and ELGI air lube Plus oil 40 liters. Then start the unit found running ok</v>
      </c>
      <c r="Y403" s="17">
        <f t="shared" si="153"/>
        <v>692</v>
      </c>
      <c r="Z403" s="17" t="str">
        <f t="shared" si="154"/>
        <v>Done</v>
      </c>
      <c r="AA403" s="21">
        <f t="shared" ca="1" si="155"/>
        <v>17.529490740700567</v>
      </c>
      <c r="AB403" s="21" t="str">
        <f t="shared" ca="1" si="156"/>
        <v>Done</v>
      </c>
      <c r="AC403" s="11">
        <f ca="1">tbl_DPSAC[[#This Row],[Current Month Due Count]]</f>
        <v>0</v>
      </c>
      <c r="AD403" s="11">
        <f ca="1">tbl_DPSAC[[#This Row],[Next Month Due2]]</f>
        <v>0</v>
      </c>
      <c r="AE403" s="11"/>
      <c r="AF403" s="11">
        <v>4</v>
      </c>
      <c r="AG403" s="17">
        <f t="shared" ca="1" si="157"/>
        <v>2064</v>
      </c>
      <c r="AH403" s="11" t="s">
        <v>2198</v>
      </c>
      <c r="AI403" s="11" t="s">
        <v>2199</v>
      </c>
      <c r="AJ403" s="11">
        <v>0</v>
      </c>
      <c r="AK403" s="11">
        <v>0</v>
      </c>
      <c r="AL403" s="11">
        <v>0</v>
      </c>
      <c r="AM403" s="11">
        <v>0</v>
      </c>
      <c r="AN403" s="11">
        <v>0</v>
      </c>
      <c r="AO403" s="11">
        <v>0</v>
      </c>
      <c r="AP403" s="11">
        <v>0</v>
      </c>
      <c r="AQ403" s="11">
        <v>0</v>
      </c>
      <c r="AR403" s="11">
        <v>0</v>
      </c>
      <c r="AS403" s="11">
        <v>0</v>
      </c>
      <c r="AT403" s="11">
        <v>0</v>
      </c>
      <c r="AU403" s="11">
        <v>0</v>
      </c>
      <c r="AV403" s="11">
        <v>0</v>
      </c>
      <c r="AW403" s="11">
        <v>0</v>
      </c>
      <c r="AX403" s="11" t="str">
        <f t="shared" ca="1" si="150"/>
        <v>5 Service Due</v>
      </c>
      <c r="AY403" s="17">
        <v>1250</v>
      </c>
      <c r="AZ403" s="22">
        <v>45765</v>
      </c>
      <c r="BA403" s="17" t="s">
        <v>2200</v>
      </c>
      <c r="BB403" s="17">
        <v>1</v>
      </c>
      <c r="BC403" s="22">
        <v>45481</v>
      </c>
      <c r="BD403" s="17" t="s">
        <v>2201</v>
      </c>
      <c r="BE403" s="17">
        <v>1250</v>
      </c>
      <c r="BF403" s="22">
        <v>45765</v>
      </c>
      <c r="BG403" s="17" t="s">
        <v>2200</v>
      </c>
      <c r="BH403" s="17">
        <v>1250</v>
      </c>
      <c r="BI403" s="22">
        <v>45765</v>
      </c>
      <c r="BJ403" s="17" t="s">
        <v>2200</v>
      </c>
      <c r="BK403" s="17">
        <v>1</v>
      </c>
      <c r="BL403" s="22">
        <v>45481</v>
      </c>
      <c r="BM403" s="17" t="s">
        <v>2201</v>
      </c>
      <c r="BN403" s="23">
        <f t="shared" si="158"/>
        <v>45945</v>
      </c>
      <c r="BO403" s="23">
        <f t="shared" si="159"/>
        <v>45661</v>
      </c>
      <c r="BP403" s="23">
        <f t="shared" si="160"/>
        <v>45945</v>
      </c>
      <c r="BQ403" s="23">
        <f t="shared" si="161"/>
        <v>45945</v>
      </c>
      <c r="BR403" s="23">
        <f t="shared" si="151"/>
        <v>45661</v>
      </c>
      <c r="BS403" s="24">
        <f t="shared" ca="1" si="162"/>
        <v>-64</v>
      </c>
      <c r="BT403" s="25">
        <f t="shared" ca="1" si="163"/>
        <v>-563</v>
      </c>
      <c r="BU403" s="25">
        <f t="shared" ca="1" si="164"/>
        <v>-64</v>
      </c>
      <c r="BV403" s="25">
        <f t="shared" ca="1" si="165"/>
        <v>-64</v>
      </c>
      <c r="BW403" s="25">
        <f t="shared" ca="1" si="166"/>
        <v>-563</v>
      </c>
      <c r="BX403" s="26" t="s">
        <v>2202</v>
      </c>
      <c r="BY403" s="11">
        <f t="shared" ca="1" si="167"/>
        <v>5</v>
      </c>
      <c r="BZ403" s="11">
        <f t="shared" ca="1" si="172"/>
        <v>0</v>
      </c>
      <c r="CA403" s="11">
        <f t="shared" ca="1" si="168"/>
        <v>0</v>
      </c>
      <c r="CB403" s="28">
        <f>_xlfn.XLOOKUP($C403,'[3]BIS Feb-26'!$C:$C,'[3]BIS Feb-26'!U:U,"",0)</f>
        <v>45764.770833333299</v>
      </c>
      <c r="CC403" s="28">
        <f>_xlfn.XLOOKUP($C403,'[3]BIS Feb-26'!$C:$C,'[3]BIS Feb-26'!V:V,"",0)</f>
        <v>45764.770833333299</v>
      </c>
      <c r="CD403" s="28">
        <f>_xlfn.XLOOKUP($C403,'[3]BIS Feb-26'!$C:$C,'[3]BIS Feb-26'!W:W,"",0)</f>
        <v>45764.770833333299</v>
      </c>
      <c r="CE403" s="28">
        <f>_xlfn.XLOOKUP($C403,'[3]BIS Feb-26'!$C:$C,'[3]BIS Feb-26'!X:X,"",0)</f>
        <v>45764.770833333299</v>
      </c>
      <c r="CF403" s="28">
        <f>_xlfn.XLOOKUP($C403,'[3]BIS Feb-26'!$C:$C,'[3]BIS Feb-26'!Y:Y,"",0)</f>
        <v>45764.770833333299</v>
      </c>
      <c r="CG403" s="28">
        <f>_xlfn.XLOOKUP($C403,'[3]BIS Feb-26'!$C:$C,'[3]BIS Feb-26'!Z:Z,"",0)</f>
        <v>45480.770833333299</v>
      </c>
      <c r="CH403" s="28">
        <f>_xlfn.XLOOKUP($C403,'[3]BIS Feb-26'!$C:$C,'[3]BIS Feb-26'!AA:AA,"",0)</f>
        <v>45764.770833333299</v>
      </c>
      <c r="CI403" s="28">
        <f>_xlfn.XLOOKUP($C403,'[3]BIS Feb-26'!$C:$C,'[3]BIS Feb-26'!AB:AB,"",0)</f>
        <v>45480.770833333299</v>
      </c>
      <c r="CJ403" s="28">
        <f>_xlfn.XLOOKUP($C403,'[3]BIS Feb-26'!$C:$C,'[3]BIS Feb-26'!AC:AC,"",0)</f>
        <v>45480.770833333299</v>
      </c>
      <c r="CK403" s="29" t="str">
        <f>_xlfn.XLOOKUP($C403,'[3]BIS Feb-26'!$C:$C,'[3]BIS Feb-26'!AD:AD,"",0)</f>
        <v>100</v>
      </c>
      <c r="CL403" s="29" t="str">
        <f>_xlfn.XLOOKUP($C403,'[3]BIS Feb-26'!$C:$C,'[3]BIS Feb-26'!AE:AE,"",0)</f>
        <v>50</v>
      </c>
      <c r="CM403" s="29" t="str">
        <f>_xlfn.XLOOKUP($C403,'[3]BIS Feb-26'!$C:$C,'[3]BIS Feb-26'!AF:AF,"",0)</f>
        <v>50</v>
      </c>
      <c r="CN403" s="29" t="str">
        <f>_xlfn.XLOOKUP($C403,'[3]BIS Feb-26'!$C:$C,'[3]BIS Feb-26'!AG:AG,"",0)</f>
        <v>50</v>
      </c>
      <c r="CO403" s="29" t="str">
        <f>_xlfn.XLOOKUP($C403,'[3]BIS Feb-26'!$C:$C,'[3]BIS Feb-26'!AH:AH,"",0)</f>
        <v>50</v>
      </c>
      <c r="CP403" s="29" t="str">
        <f>_xlfn.XLOOKUP($C403,'[3]BIS Feb-26'!$C:$C,'[3]BIS Feb-26'!AI:AI,"",0)</f>
        <v>50</v>
      </c>
      <c r="CQ403" s="29" t="str">
        <f>_xlfn.XLOOKUP($C403,'[3]BIS Feb-26'!$C:$C,'[3]BIS Feb-26'!AJ:AJ,"",0)</f>
        <v>50</v>
      </c>
      <c r="CR403" s="29" t="str">
        <f>_xlfn.XLOOKUP($C403,'[3]BIS Feb-26'!$C:$C,'[3]BIS Feb-26'!AK:AK,"",0)</f>
        <v>50</v>
      </c>
      <c r="CS403" s="29" t="str">
        <f>_xlfn.XLOOKUP($C403,'[3]BIS Feb-26'!$C:$C,'[3]BIS Feb-26'!AL:AL,"",0)</f>
        <v>50</v>
      </c>
      <c r="CT403" s="29">
        <f>_xlfn.XLOOKUP($C403,'[3]BIS Feb-26'!$C:$C,'[3]BIS Feb-26'!AM:AM,"",0)</f>
        <v>3</v>
      </c>
      <c r="CU403" s="28">
        <f>_xlfn.XLOOKUP($C403,'[3]BIS Feb-26'!$C:$C,'[3]BIS Feb-26'!AN:AN,"",0)</f>
        <v>45944</v>
      </c>
      <c r="CV403" s="28">
        <f>_xlfn.XLOOKUP($C403,'[3]BIS Feb-26'!$C:$C,'[3]BIS Feb-26'!AO:AO,"",0)</f>
        <v>45944</v>
      </c>
      <c r="CW403" s="28">
        <f>_xlfn.XLOOKUP($C403,'[3]BIS Feb-26'!$C:$C,'[3]BIS Feb-26'!AP:AP,"",0)</f>
        <v>45944</v>
      </c>
      <c r="CX403" s="28">
        <f>_xlfn.XLOOKUP($C403,'[3]BIS Feb-26'!$C:$C,'[3]BIS Feb-26'!AQ:AQ,"",0)</f>
        <v>45944</v>
      </c>
      <c r="CY403" s="28">
        <f>_xlfn.XLOOKUP($C403,'[3]BIS Feb-26'!$C:$C,'[3]BIS Feb-26'!AR:AR,"",0)</f>
        <v>45944</v>
      </c>
      <c r="CZ403" s="28">
        <f>_xlfn.XLOOKUP($C403,'[3]BIS Feb-26'!$C:$C,'[3]BIS Feb-26'!AS:AS,"",0)</f>
        <v>45750</v>
      </c>
      <c r="DA403" s="28">
        <f>_xlfn.XLOOKUP($C403,'[3]BIS Feb-26'!$C:$C,'[3]BIS Feb-26'!AT:AT,"",0)</f>
        <v>46079</v>
      </c>
      <c r="DB403" s="28">
        <f>_xlfn.XLOOKUP($C403,'[3]BIS Feb-26'!$C:$C,'[3]BIS Feb-26'!AU:AU,"",0)</f>
        <v>45660</v>
      </c>
      <c r="DC403" s="28">
        <f>_xlfn.XLOOKUP($C403,'[3]BIS Feb-26'!$C:$C,'[3]BIS Feb-26'!AV:AV,"",0)</f>
        <v>45845</v>
      </c>
      <c r="DD403" s="11">
        <f>_xlfn.XLOOKUP($C403,'[3]BIS Feb-26'!$C:$C,'[3]BIS Feb-26'!AW:AW,"",0)</f>
        <v>1</v>
      </c>
      <c r="DE403" s="11">
        <f>_xlfn.XLOOKUP($C403,'[3]BIS Feb-26'!$C:$C,'[3]BIS Feb-26'!AX:AX,"",0)</f>
        <v>1</v>
      </c>
      <c r="DF403" s="11">
        <f>_xlfn.XLOOKUP($C403,'[3]BIS Feb-26'!$C:$C,'[3]BIS Feb-26'!AY:AY,"",0)</f>
        <v>0</v>
      </c>
      <c r="DG403" s="11">
        <f t="shared" ca="1" si="169"/>
        <v>9</v>
      </c>
      <c r="DH403" s="11">
        <f t="shared" ca="1" si="170"/>
        <v>0</v>
      </c>
      <c r="DI403" s="11">
        <f t="shared" ca="1" si="171"/>
        <v>0</v>
      </c>
      <c r="DJ403" s="11" t="str">
        <f>_xlfn.XLOOKUP($C403,'[3]Active Customer Assets'!$D:$D,'[3]Active Customer Assets'!I:I,"",0)</f>
        <v>B (Below 100% potential spares purchased)</v>
      </c>
      <c r="DK403" s="28">
        <f>_xlfn.XLOOKUP($C403,'[3]Active Customer Assets'!$D:$D,'[3]Active Customer Assets'!J:J,"",0)</f>
        <v>45481.744444444397</v>
      </c>
      <c r="DL403" s="28">
        <f>_xlfn.XLOOKUP($C403,'[3]Active Customer Assets'!$D:$D,'[3]Active Customer Assets'!K:K,"",0)</f>
        <v>45408.229166666701</v>
      </c>
      <c r="DM403" s="28">
        <f>_xlfn.XLOOKUP($C403,'[3]Active Customer Assets'!$D:$D,'[3]Active Customer Assets'!L:L,"",0)</f>
        <v>46099.570416666698</v>
      </c>
      <c r="DN403" s="21">
        <f>_xlfn.XLOOKUP($C403,'[3]Active Customer Assets'!$D:$D,'[3]Active Customer Assets'!M:M,"",0)</f>
        <v>2058</v>
      </c>
      <c r="DO403" s="28">
        <f>_xlfn.XLOOKUP($C403,'[3]Active Customer Assets'!$D:$D,'[3]Active Customer Assets'!N:N,"",0)</f>
        <v>0</v>
      </c>
      <c r="DP403" s="28">
        <f>_xlfn.XLOOKUP($C403,'[3]Active Customer Assets'!$D:$D,'[3]Active Customer Assets'!O:O,"",0)</f>
        <v>0</v>
      </c>
      <c r="DQ403" s="28" t="str">
        <f>_xlfn.XLOOKUP($C403,'[3]Active Customer Assets'!$D:$D,'[3]Active Customer Assets'!P:P,"",0)</f>
        <v>Air lube Plus</v>
      </c>
      <c r="DR403" s="28">
        <f>_xlfn.XLOOKUP($C403,'[3]Active Customer Assets'!$D:$D,'[3]Active Customer Assets'!Q:Q,"",0)</f>
        <v>46083</v>
      </c>
      <c r="DS403" s="28">
        <f>_xlfn.XLOOKUP($C403,'[3]Active Customer Assets'!$D:$D,'[3]Active Customer Assets'!R:R,"",0)</f>
        <v>46083</v>
      </c>
      <c r="DT403" s="28">
        <f>_xlfn.XLOOKUP($C403,'[3]Active Customer Assets'!$D:$D,'[3]Active Customer Assets'!S:S,"",0)</f>
        <v>46083</v>
      </c>
      <c r="DU403" s="28">
        <f>_xlfn.XLOOKUP($C403,'[3]Active Customer Assets'!$D:$D,'[3]Active Customer Assets'!T:T,"",0)</f>
        <v>46083</v>
      </c>
      <c r="DV403" s="28">
        <f>_xlfn.XLOOKUP($C403,'[3]Active Customer Assets'!$D:$D,'[3]Active Customer Assets'!U:U,"",0)</f>
        <v>46083</v>
      </c>
      <c r="DW403" s="28">
        <f>_xlfn.XLOOKUP($C403,'[3]Active Customer Assets'!$D:$D,'[3]Active Customer Assets'!V:V,"",0)</f>
        <v>46083</v>
      </c>
      <c r="DX403" s="28">
        <f>_xlfn.XLOOKUP($C403,'[3]Active Customer Assets'!$D:$D,'[3]Active Customer Assets'!W:W,"",0)</f>
        <v>46083</v>
      </c>
      <c r="DY403" s="28">
        <f>_xlfn.XLOOKUP($C403,'[3]Active Customer Assets'!$D:$D,'[3]Active Customer Assets'!X:X,"",0)</f>
        <v>46083</v>
      </c>
      <c r="DZ403" s="28">
        <f>_xlfn.XLOOKUP($C403,'[3]Active Customer Assets'!$D:$D,'[3]Active Customer Assets'!Y:Y,"",0)</f>
        <v>46083</v>
      </c>
      <c r="EA403" s="28" t="str">
        <f>_xlfn.XLOOKUP($C403,'[3]Active Customer Assets'!$D:$D,'[3]Active Customer Assets'!Z:Z,"",0)</f>
        <v>1442</v>
      </c>
      <c r="EB403" s="28" t="str">
        <f>_xlfn.XLOOKUP($C403,'[3]Active Customer Assets'!$D:$D,'[3]Active Customer Assets'!AA:AA,"",0)</f>
        <v>692</v>
      </c>
      <c r="EC403" s="28" t="str">
        <f>_xlfn.XLOOKUP($C403,'[3]Active Customer Assets'!$D:$D,'[3]Active Customer Assets'!AB:AB,"",0)</f>
        <v>442</v>
      </c>
      <c r="ED403" s="28" t="str">
        <f>_xlfn.XLOOKUP($C403,'[3]Active Customer Assets'!$D:$D,'[3]Active Customer Assets'!AC:AC,"",0)</f>
        <v>692</v>
      </c>
      <c r="EE403" s="28" t="str">
        <f>_xlfn.XLOOKUP($C403,'[3]Active Customer Assets'!$D:$D,'[3]Active Customer Assets'!AD:AD,"",0)</f>
        <v>692</v>
      </c>
      <c r="EF403" s="28" t="str">
        <f>_xlfn.XLOOKUP($C403,'[3]Active Customer Assets'!$D:$D,'[3]Active Customer Assets'!AE:AE,"",0)</f>
        <v>1442</v>
      </c>
      <c r="EG403" s="28" t="str">
        <f>_xlfn.XLOOKUP($C403,'[3]Active Customer Assets'!$D:$D,'[3]Active Customer Assets'!AF:AF,"",0)</f>
        <v>942</v>
      </c>
      <c r="EH403" s="28" t="str">
        <f>_xlfn.XLOOKUP($C403,'[3]Active Customer Assets'!$D:$D,'[3]Active Customer Assets'!AG:AG,"",0)</f>
        <v>1442</v>
      </c>
      <c r="EI403" s="28" t="str">
        <f>_xlfn.XLOOKUP($C403,'[3]Active Customer Assets'!$D:$D,'[3]Active Customer Assets'!AH:AH,"",0)</f>
        <v>2942</v>
      </c>
      <c r="EJ403" s="21">
        <f>_xlfn.XLOOKUP($C403,'[3]Active Customer Assets'!$D:$D,'[3]Active Customer Assets'!AI:AI,"",0)</f>
        <v>4</v>
      </c>
      <c r="EK403" s="35" t="str">
        <f>[3]!tbl_DPSAC[[#This Row],[Unit Status]]</f>
        <v>Active</v>
      </c>
    </row>
    <row r="404" spans="1:141" x14ac:dyDescent="0.15">
      <c r="A404" s="11">
        <f>ROW(tbl_DPSAC[[#This Row],[Sl. No.]])-1</f>
        <v>403</v>
      </c>
      <c r="B404" s="12" t="s">
        <v>136</v>
      </c>
      <c r="C404" s="12" t="s">
        <v>2203</v>
      </c>
      <c r="D404" s="12" t="s">
        <v>460</v>
      </c>
      <c r="E404" s="12" t="s">
        <v>170</v>
      </c>
      <c r="F404" s="12" t="s">
        <v>161</v>
      </c>
      <c r="G404" s="13" t="s">
        <v>2204</v>
      </c>
      <c r="H404" s="13" t="str">
        <f>_xlfn.XLOOKUP(C404,'[1]E&amp;DPSAC'!$K:$K,'[1]E&amp;DPSAC'!$E:$E,,0)</f>
        <v>BARABAZAR</v>
      </c>
      <c r="I404" s="13"/>
      <c r="J404" s="13">
        <v>9431300470</v>
      </c>
      <c r="K404" s="13">
        <v>9438348720</v>
      </c>
      <c r="L404" s="12" t="str">
        <f t="shared" ca="1" si="152"/>
        <v>Warranty</v>
      </c>
      <c r="M404" s="14">
        <v>45483</v>
      </c>
      <c r="N404" s="15">
        <v>24</v>
      </c>
      <c r="O404" s="14">
        <f t="shared" si="149"/>
        <v>46234</v>
      </c>
      <c r="P404" s="11" t="s">
        <v>157</v>
      </c>
      <c r="Q404" s="19" t="str">
        <f>_xlfn.XLOOKUP(C404,'[2]Sch Calls'!$R:$R,'[2]Sch Calls'!$F:$F,"",0)</f>
        <v/>
      </c>
      <c r="R404" s="18" t="str">
        <f>_xlfn.XLOOKUP(C404,'[2]Sch Calls'!$R:$R,'[2]Sch Calls'!$A:$A,"",0)</f>
        <v/>
      </c>
      <c r="S404" s="17" t="str">
        <f>_xlfn.XLOOKUP(C404,'[2]Sch Calls'!$R:$R,'[2]Sch Calls'!$B:$B,"",0)</f>
        <v/>
      </c>
      <c r="T404" s="18">
        <f>_xlfn.XLOOKUP(C404,'[1]E&amp;DPSAC'!$K:$K,'[1]E&amp;DPSAC'!$W:$W,"",0)</f>
        <v>46029</v>
      </c>
      <c r="U404" s="17">
        <f>_xlfn.XLOOKUP(C404,'[1]E&amp;DPSAC'!$K:$K,'[1]E&amp;DPSAC'!$Z:$Z,"",0)</f>
        <v>531</v>
      </c>
      <c r="V404" s="17">
        <f>_xlfn.XLOOKUP(C404,'[2]1. All Calls'!$R:$R,'[2]1. All Calls'!$B:$B,"",0)</f>
        <v>465</v>
      </c>
      <c r="W404" s="20">
        <f>_xlfn.XLOOKUP(C404,'[2]1. All Calls'!$R:$R,'[2]1. All Calls'!$A:$A,"",0)</f>
        <v>45687.675914351901</v>
      </c>
      <c r="X404" s="17" t="str">
        <f>_xlfn.XLOOKUP(C404,'[2]Sch Calls'!$R:$R,'[2]Sch Calls'!$AB:$AB,"",0)</f>
        <v/>
      </c>
      <c r="Y404" s="17">
        <f t="shared" si="153"/>
        <v>0</v>
      </c>
      <c r="Z404" s="17" t="str">
        <f t="shared" si="154"/>
        <v>Done</v>
      </c>
      <c r="AA404" s="21">
        <f t="shared" ca="1" si="155"/>
        <v>618</v>
      </c>
      <c r="AB404" s="21" t="str">
        <f t="shared" ca="1" si="156"/>
        <v>Due</v>
      </c>
      <c r="AC404" s="11">
        <f ca="1">tbl_DPSAC[[#This Row],[Current Month Due Count]]</f>
        <v>0</v>
      </c>
      <c r="AD404" s="11">
        <f ca="1">tbl_DPSAC[[#This Row],[Next Month Due2]]</f>
        <v>0</v>
      </c>
      <c r="AE404" s="11"/>
      <c r="AF404" s="11">
        <v>0</v>
      </c>
      <c r="AG404" s="17">
        <f t="shared" ca="1" si="157"/>
        <v>465</v>
      </c>
      <c r="AH404" s="11" t="s">
        <v>2117</v>
      </c>
      <c r="AI404" s="11">
        <v>0</v>
      </c>
      <c r="AJ404" s="11">
        <v>0</v>
      </c>
      <c r="AK404" s="11">
        <v>0</v>
      </c>
      <c r="AL404" s="11">
        <v>0</v>
      </c>
      <c r="AM404" s="11">
        <v>0</v>
      </c>
      <c r="AN404" s="11">
        <v>0</v>
      </c>
      <c r="AO404" s="11">
        <v>0</v>
      </c>
      <c r="AP404" s="11">
        <v>0</v>
      </c>
      <c r="AQ404" s="11">
        <v>0</v>
      </c>
      <c r="AR404" s="11">
        <v>0</v>
      </c>
      <c r="AS404" s="11">
        <v>0</v>
      </c>
      <c r="AT404" s="11">
        <v>0</v>
      </c>
      <c r="AU404" s="11">
        <v>0</v>
      </c>
      <c r="AV404" s="11">
        <v>0</v>
      </c>
      <c r="AW404" s="11">
        <v>0</v>
      </c>
      <c r="AX404" s="11" t="str">
        <f t="shared" ca="1" si="150"/>
        <v>No Service Dues</v>
      </c>
      <c r="AY404" s="17">
        <v>1</v>
      </c>
      <c r="AZ404" s="22">
        <v>45483</v>
      </c>
      <c r="BA404" s="17" t="s">
        <v>2205</v>
      </c>
      <c r="BB404" s="17">
        <v>1</v>
      </c>
      <c r="BC404" s="22">
        <v>45483</v>
      </c>
      <c r="BD404" s="17" t="s">
        <v>2205</v>
      </c>
      <c r="BE404" s="17">
        <v>1</v>
      </c>
      <c r="BF404" s="22">
        <v>45483</v>
      </c>
      <c r="BG404" s="17" t="s">
        <v>2205</v>
      </c>
      <c r="BH404" s="17">
        <v>1</v>
      </c>
      <c r="BI404" s="22">
        <v>45483</v>
      </c>
      <c r="BJ404" s="17" t="s">
        <v>2205</v>
      </c>
      <c r="BK404" s="17">
        <v>1</v>
      </c>
      <c r="BL404" s="22">
        <v>45483</v>
      </c>
      <c r="BM404" s="17" t="s">
        <v>2205</v>
      </c>
      <c r="BN404" s="23">
        <f t="shared" si="158"/>
        <v>45663</v>
      </c>
      <c r="BO404" s="23">
        <f t="shared" si="159"/>
        <v>45663</v>
      </c>
      <c r="BP404" s="23">
        <f t="shared" si="160"/>
        <v>45663</v>
      </c>
      <c r="BQ404" s="23">
        <f t="shared" si="161"/>
        <v>45663</v>
      </c>
      <c r="BR404" s="23">
        <f t="shared" si="151"/>
        <v>45663</v>
      </c>
      <c r="BS404" s="24">
        <f t="shared" ca="1" si="162"/>
        <v>286</v>
      </c>
      <c r="BT404" s="25">
        <f t="shared" ca="1" si="163"/>
        <v>1036</v>
      </c>
      <c r="BU404" s="25">
        <f t="shared" ca="1" si="164"/>
        <v>286</v>
      </c>
      <c r="BV404" s="25">
        <f t="shared" ca="1" si="165"/>
        <v>286</v>
      </c>
      <c r="BW404" s="25">
        <f t="shared" ca="1" si="166"/>
        <v>1036</v>
      </c>
      <c r="BX404" s="26" t="s">
        <v>255</v>
      </c>
      <c r="BY404" s="11">
        <f t="shared" ca="1" si="167"/>
        <v>5</v>
      </c>
      <c r="BZ404" s="11">
        <f t="shared" ca="1" si="172"/>
        <v>0</v>
      </c>
      <c r="CA404" s="11">
        <f t="shared" ca="1" si="168"/>
        <v>0</v>
      </c>
      <c r="CB404" s="28">
        <f>_xlfn.XLOOKUP($C404,'[3]BIS Feb-26'!$C:$C,'[3]BIS Feb-26'!U:U,"",0)</f>
        <v>0</v>
      </c>
      <c r="CC404" s="28">
        <f>_xlfn.XLOOKUP($C404,'[3]BIS Feb-26'!$C:$C,'[3]BIS Feb-26'!V:V,"",0)</f>
        <v>45482.770833333299</v>
      </c>
      <c r="CD404" s="28">
        <f>_xlfn.XLOOKUP($C404,'[3]BIS Feb-26'!$C:$C,'[3]BIS Feb-26'!W:W,"",0)</f>
        <v>0</v>
      </c>
      <c r="CE404" s="28">
        <f>_xlfn.XLOOKUP($C404,'[3]BIS Feb-26'!$C:$C,'[3]BIS Feb-26'!X:X,"",0)</f>
        <v>45482.770833333299</v>
      </c>
      <c r="CF404" s="28">
        <f>_xlfn.XLOOKUP($C404,'[3]BIS Feb-26'!$C:$C,'[3]BIS Feb-26'!Y:Y,"",0)</f>
        <v>45482.770833333299</v>
      </c>
      <c r="CG404" s="28">
        <f>_xlfn.XLOOKUP($C404,'[3]BIS Feb-26'!$C:$C,'[3]BIS Feb-26'!Z:Z,"",0)</f>
        <v>45482.770833333299</v>
      </c>
      <c r="CH404" s="28">
        <f>_xlfn.XLOOKUP($C404,'[3]BIS Feb-26'!$C:$C,'[3]BIS Feb-26'!AA:AA,"",0)</f>
        <v>45475.770833333299</v>
      </c>
      <c r="CI404" s="28">
        <f>_xlfn.XLOOKUP($C404,'[3]BIS Feb-26'!$C:$C,'[3]BIS Feb-26'!AB:AB,"",0)</f>
        <v>45482.770833333299</v>
      </c>
      <c r="CJ404" s="28">
        <f>_xlfn.XLOOKUP($C404,'[3]BIS Feb-26'!$C:$C,'[3]BIS Feb-26'!AC:AC,"",0)</f>
        <v>45482.770833333299</v>
      </c>
      <c r="CK404" s="29" t="str">
        <f>_xlfn.XLOOKUP($C404,'[3]BIS Feb-26'!$C:$C,'[3]BIS Feb-26'!AD:AD,"",0)</f>
        <v>500</v>
      </c>
      <c r="CL404" s="29" t="str">
        <f>_xlfn.XLOOKUP($C404,'[3]BIS Feb-26'!$C:$C,'[3]BIS Feb-26'!AE:AE,"",0)</f>
        <v>500</v>
      </c>
      <c r="CM404" s="29" t="str">
        <f>_xlfn.XLOOKUP($C404,'[3]BIS Feb-26'!$C:$C,'[3]BIS Feb-26'!AF:AF,"",0)</f>
        <v>35</v>
      </c>
      <c r="CN404" s="29" t="str">
        <f>_xlfn.XLOOKUP($C404,'[3]BIS Feb-26'!$C:$C,'[3]BIS Feb-26'!AG:AG,"",0)</f>
        <v>500</v>
      </c>
      <c r="CO404" s="29" t="str">
        <f>_xlfn.XLOOKUP($C404,'[3]BIS Feb-26'!$C:$C,'[3]BIS Feb-26'!AH:AH,"",0)</f>
        <v>500</v>
      </c>
      <c r="CP404" s="29" t="str">
        <f>_xlfn.XLOOKUP($C404,'[3]BIS Feb-26'!$C:$C,'[3]BIS Feb-26'!AI:AI,"",0)</f>
        <v>1500</v>
      </c>
      <c r="CQ404" s="29" t="str">
        <f>_xlfn.XLOOKUP($C404,'[3]BIS Feb-26'!$C:$C,'[3]BIS Feb-26'!AJ:AJ,"",0)</f>
        <v>1000</v>
      </c>
      <c r="CR404" s="29" t="str">
        <f>_xlfn.XLOOKUP($C404,'[3]BIS Feb-26'!$C:$C,'[3]BIS Feb-26'!AK:AK,"",0)</f>
        <v>1500</v>
      </c>
      <c r="CS404" s="29" t="str">
        <f>_xlfn.XLOOKUP($C404,'[3]BIS Feb-26'!$C:$C,'[3]BIS Feb-26'!AL:AL,"",0)</f>
        <v>3000</v>
      </c>
      <c r="CT404" s="29">
        <f>_xlfn.XLOOKUP($C404,'[3]BIS Feb-26'!$C:$C,'[3]BIS Feb-26'!AM:AM,"",0)</f>
        <v>8</v>
      </c>
      <c r="CU404" s="28">
        <f>_xlfn.XLOOKUP($C404,'[3]BIS Feb-26'!$C:$C,'[3]BIS Feb-26'!AN:AN,"",0)</f>
        <v>46091</v>
      </c>
      <c r="CV404" s="28">
        <f>_xlfn.XLOOKUP($C404,'[3]BIS Feb-26'!$C:$C,'[3]BIS Feb-26'!AO:AO,"",0)</f>
        <v>45662</v>
      </c>
      <c r="CW404" s="28">
        <f>_xlfn.XLOOKUP($C404,'[3]BIS Feb-26'!$C:$C,'[3]BIS Feb-26'!AP:AP,"",0)</f>
        <v>46033</v>
      </c>
      <c r="CX404" s="28">
        <f>_xlfn.XLOOKUP($C404,'[3]BIS Feb-26'!$C:$C,'[3]BIS Feb-26'!AQ:AQ,"",0)</f>
        <v>45662</v>
      </c>
      <c r="CY404" s="28">
        <f>_xlfn.XLOOKUP($C404,'[3]BIS Feb-26'!$C:$C,'[3]BIS Feb-26'!AR:AR,"",0)</f>
        <v>45662</v>
      </c>
      <c r="CZ404" s="28">
        <f>_xlfn.XLOOKUP($C404,'[3]BIS Feb-26'!$C:$C,'[3]BIS Feb-26'!AS:AS,"",0)</f>
        <v>45752</v>
      </c>
      <c r="DA404" s="28">
        <f>_xlfn.XLOOKUP($C404,'[3]BIS Feb-26'!$C:$C,'[3]BIS Feb-26'!AT:AT,"",0)</f>
        <v>45840</v>
      </c>
      <c r="DB404" s="28">
        <f>_xlfn.XLOOKUP($C404,'[3]BIS Feb-26'!$C:$C,'[3]BIS Feb-26'!AU:AU,"",0)</f>
        <v>45662</v>
      </c>
      <c r="DC404" s="28">
        <f>_xlfn.XLOOKUP($C404,'[3]BIS Feb-26'!$C:$C,'[3]BIS Feb-26'!AV:AV,"",0)</f>
        <v>45847</v>
      </c>
      <c r="DD404" s="11">
        <f>_xlfn.XLOOKUP($C404,'[3]BIS Feb-26'!$C:$C,'[3]BIS Feb-26'!AW:AW,"",0)</f>
        <v>1</v>
      </c>
      <c r="DE404" s="11">
        <f>_xlfn.XLOOKUP($C404,'[3]BIS Feb-26'!$C:$C,'[3]BIS Feb-26'!AX:AX,"",0)</f>
        <v>0</v>
      </c>
      <c r="DF404" s="11">
        <f>_xlfn.XLOOKUP($C404,'[3]BIS Feb-26'!$C:$C,'[3]BIS Feb-26'!AY:AY,"",0)</f>
        <v>1</v>
      </c>
      <c r="DG404" s="11">
        <f t="shared" ca="1" si="169"/>
        <v>8</v>
      </c>
      <c r="DH404" s="11">
        <f t="shared" ca="1" si="170"/>
        <v>1</v>
      </c>
      <c r="DI404" s="11">
        <f t="shared" ca="1" si="171"/>
        <v>0</v>
      </c>
      <c r="DJ404" s="11" t="str">
        <f>_xlfn.XLOOKUP($C404,'[3]Active Customer Assets'!$D:$D,'[3]Active Customer Assets'!I:I,"",0)</f>
        <v>B (Below 100% potential spares purchased)</v>
      </c>
      <c r="DK404" s="28">
        <f>_xlfn.XLOOKUP($C404,'[3]Active Customer Assets'!$D:$D,'[3]Active Customer Assets'!J:J,"",0)</f>
        <v>45483.813194444403</v>
      </c>
      <c r="DL404" s="28">
        <f>_xlfn.XLOOKUP($C404,'[3]Active Customer Assets'!$D:$D,'[3]Active Customer Assets'!K:K,"",0)</f>
        <v>45331.229166666701</v>
      </c>
      <c r="DM404" s="28">
        <f>_xlfn.XLOOKUP($C404,'[3]Active Customer Assets'!$D:$D,'[3]Active Customer Assets'!L:L,"",0)</f>
        <v>46029.5868402778</v>
      </c>
      <c r="DN404" s="21">
        <f>_xlfn.XLOOKUP($C404,'[3]Active Customer Assets'!$D:$D,'[3]Active Customer Assets'!M:M,"",0)</f>
        <v>466</v>
      </c>
      <c r="DO404" s="28">
        <f>_xlfn.XLOOKUP($C404,'[3]Active Customer Assets'!$D:$D,'[3]Active Customer Assets'!N:N,"",0)</f>
        <v>0</v>
      </c>
      <c r="DP404" s="28">
        <f>_xlfn.XLOOKUP($C404,'[3]Active Customer Assets'!$D:$D,'[3]Active Customer Assets'!O:O,"",0)</f>
        <v>0</v>
      </c>
      <c r="DQ404" s="28" t="str">
        <f>_xlfn.XLOOKUP($C404,'[3]Active Customer Assets'!$D:$D,'[3]Active Customer Assets'!P:P,"",0)</f>
        <v>Air lube Plus</v>
      </c>
      <c r="DR404" s="28">
        <f>_xlfn.XLOOKUP($C404,'[3]Active Customer Assets'!$D:$D,'[3]Active Customer Assets'!Q:Q,"",0)</f>
        <v>0</v>
      </c>
      <c r="DS404" s="28">
        <f>_xlfn.XLOOKUP($C404,'[3]Active Customer Assets'!$D:$D,'[3]Active Customer Assets'!R:R,"",0)</f>
        <v>45483</v>
      </c>
      <c r="DT404" s="28">
        <f>_xlfn.XLOOKUP($C404,'[3]Active Customer Assets'!$D:$D,'[3]Active Customer Assets'!S:S,"",0)</f>
        <v>0</v>
      </c>
      <c r="DU404" s="28">
        <f>_xlfn.XLOOKUP($C404,'[3]Active Customer Assets'!$D:$D,'[3]Active Customer Assets'!T:T,"",0)</f>
        <v>45483</v>
      </c>
      <c r="DV404" s="28">
        <f>_xlfn.XLOOKUP($C404,'[3]Active Customer Assets'!$D:$D,'[3]Active Customer Assets'!U:U,"",0)</f>
        <v>45483</v>
      </c>
      <c r="DW404" s="28">
        <f>_xlfn.XLOOKUP($C404,'[3]Active Customer Assets'!$D:$D,'[3]Active Customer Assets'!V:V,"",0)</f>
        <v>45483</v>
      </c>
      <c r="DX404" s="28">
        <f>_xlfn.XLOOKUP($C404,'[3]Active Customer Assets'!$D:$D,'[3]Active Customer Assets'!W:W,"",0)</f>
        <v>45476</v>
      </c>
      <c r="DY404" s="28">
        <f>_xlfn.XLOOKUP($C404,'[3]Active Customer Assets'!$D:$D,'[3]Active Customer Assets'!X:X,"",0)</f>
        <v>45483</v>
      </c>
      <c r="DZ404" s="28">
        <f>_xlfn.XLOOKUP($C404,'[3]Active Customer Assets'!$D:$D,'[3]Active Customer Assets'!Y:Y,"",0)</f>
        <v>45483</v>
      </c>
      <c r="EA404" s="28" t="str">
        <f>_xlfn.XLOOKUP($C404,'[3]Active Customer Assets'!$D:$D,'[3]Active Customer Assets'!Z:Z,"",0)</f>
        <v>500</v>
      </c>
      <c r="EB404" s="28" t="str">
        <f>_xlfn.XLOOKUP($C404,'[3]Active Customer Assets'!$D:$D,'[3]Active Customer Assets'!AA:AA,"",0)</f>
        <v>500</v>
      </c>
      <c r="EC404" s="28" t="str">
        <f>_xlfn.XLOOKUP($C404,'[3]Active Customer Assets'!$D:$D,'[3]Active Customer Assets'!AB:AB,"",0)</f>
        <v>35</v>
      </c>
      <c r="ED404" s="28" t="str">
        <f>_xlfn.XLOOKUP($C404,'[3]Active Customer Assets'!$D:$D,'[3]Active Customer Assets'!AC:AC,"",0)</f>
        <v>500</v>
      </c>
      <c r="EE404" s="28" t="str">
        <f>_xlfn.XLOOKUP($C404,'[3]Active Customer Assets'!$D:$D,'[3]Active Customer Assets'!AD:AD,"",0)</f>
        <v>500</v>
      </c>
      <c r="EF404" s="28" t="str">
        <f>_xlfn.XLOOKUP($C404,'[3]Active Customer Assets'!$D:$D,'[3]Active Customer Assets'!AE:AE,"",0)</f>
        <v>1500</v>
      </c>
      <c r="EG404" s="28" t="str">
        <f>_xlfn.XLOOKUP($C404,'[3]Active Customer Assets'!$D:$D,'[3]Active Customer Assets'!AF:AF,"",0)</f>
        <v>1000</v>
      </c>
      <c r="EH404" s="28" t="str">
        <f>_xlfn.XLOOKUP($C404,'[3]Active Customer Assets'!$D:$D,'[3]Active Customer Assets'!AG:AG,"",0)</f>
        <v>1500</v>
      </c>
      <c r="EI404" s="28" t="str">
        <f>_xlfn.XLOOKUP($C404,'[3]Active Customer Assets'!$D:$D,'[3]Active Customer Assets'!AH:AH,"",0)</f>
        <v>3000</v>
      </c>
      <c r="EJ404" s="21">
        <f>_xlfn.XLOOKUP($C404,'[3]Active Customer Assets'!$D:$D,'[3]Active Customer Assets'!AI:AI,"",0)</f>
        <v>8</v>
      </c>
      <c r="EK404" s="35" t="str">
        <f>[3]!tbl_DPSAC[[#This Row],[Unit Status]]</f>
        <v>Shifted</v>
      </c>
    </row>
    <row r="405" spans="1:141" x14ac:dyDescent="0.15">
      <c r="A405" s="11">
        <f>ROW(tbl_DPSAC[[#This Row],[Sl. No.]])-1</f>
        <v>404</v>
      </c>
      <c r="B405" s="12" t="s">
        <v>136</v>
      </c>
      <c r="C405" s="12" t="s">
        <v>2206</v>
      </c>
      <c r="D405" s="12" t="s">
        <v>262</v>
      </c>
      <c r="E405" s="12" t="s">
        <v>176</v>
      </c>
      <c r="F405" s="12" t="s">
        <v>161</v>
      </c>
      <c r="G405" s="13" t="s">
        <v>1673</v>
      </c>
      <c r="H405" s="13" t="str">
        <f>_xlfn.XLOOKUP(C405,'[1]E&amp;DPSAC'!$K:$K,'[1]E&amp;DPSAC'!$E:$E,,0)</f>
        <v>HARDAG</v>
      </c>
      <c r="I405" s="13"/>
      <c r="J405" s="13">
        <v>8302560821</v>
      </c>
      <c r="K405" s="13" t="s">
        <v>143</v>
      </c>
      <c r="L405" s="12" t="str">
        <f t="shared" ca="1" si="152"/>
        <v>Warranty</v>
      </c>
      <c r="M405" s="14">
        <v>45488</v>
      </c>
      <c r="N405" s="15">
        <v>24</v>
      </c>
      <c r="O405" s="14">
        <f t="shared" si="149"/>
        <v>46234</v>
      </c>
      <c r="P405" s="11" t="s">
        <v>213</v>
      </c>
      <c r="Q405" s="19" t="str">
        <f>_xlfn.XLOOKUP(C405,'[2]Sch Calls'!$R:$R,'[2]Sch Calls'!$F:$F,"",0)</f>
        <v/>
      </c>
      <c r="R405" s="18" t="str">
        <f>_xlfn.XLOOKUP(C405,'[2]Sch Calls'!$R:$R,'[2]Sch Calls'!$A:$A,"",0)</f>
        <v/>
      </c>
      <c r="S405" s="17" t="str">
        <f>_xlfn.XLOOKUP(C405,'[2]Sch Calls'!$R:$R,'[2]Sch Calls'!$B:$B,"",0)</f>
        <v/>
      </c>
      <c r="T405" s="18">
        <f>_xlfn.XLOOKUP(C405,'[1]E&amp;DPSAC'!$K:$K,'[1]E&amp;DPSAC'!$W:$W,"",0)</f>
        <v>45488</v>
      </c>
      <c r="U405" s="17">
        <f>_xlfn.XLOOKUP(C405,'[1]E&amp;DPSAC'!$K:$K,'[1]E&amp;DPSAC'!$Z:$Z,"",0)</f>
        <v>1</v>
      </c>
      <c r="V405" s="17">
        <f>_xlfn.XLOOKUP(C405,'[2]1. All Calls'!$R:$R,'[2]1. All Calls'!$B:$B,"",0)</f>
        <v>625</v>
      </c>
      <c r="W405" s="20">
        <f>_xlfn.XLOOKUP(C405,'[2]1. All Calls'!$R:$R,'[2]1. All Calls'!$A:$A,"",0)</f>
        <v>46099.574004629598</v>
      </c>
      <c r="X405" s="17" t="str">
        <f>_xlfn.XLOOKUP(C405,'[2]Sch Calls'!$R:$R,'[2]Sch Calls'!$AB:$AB,"",0)</f>
        <v/>
      </c>
      <c r="Y405" s="17">
        <f t="shared" si="153"/>
        <v>0</v>
      </c>
      <c r="Z405" s="17" t="str">
        <f t="shared" si="154"/>
        <v>Done</v>
      </c>
      <c r="AA405" s="21">
        <f t="shared" ca="1" si="155"/>
        <v>613</v>
      </c>
      <c r="AB405" s="21" t="str">
        <f t="shared" ca="1" si="156"/>
        <v>Due</v>
      </c>
      <c r="AC405" s="11">
        <f ca="1">tbl_DPSAC[[#This Row],[Current Month Due Count]]</f>
        <v>0</v>
      </c>
      <c r="AD405" s="11">
        <f ca="1">tbl_DPSAC[[#This Row],[Next Month Due2]]</f>
        <v>0</v>
      </c>
      <c r="AE405" s="11"/>
      <c r="AF405" s="11">
        <v>0</v>
      </c>
      <c r="AG405" s="17">
        <f t="shared" ca="1" si="157"/>
        <v>625</v>
      </c>
      <c r="AH405" s="11" t="s">
        <v>2117</v>
      </c>
      <c r="AI405" s="11">
        <v>0</v>
      </c>
      <c r="AJ405" s="11">
        <v>0</v>
      </c>
      <c r="AK405" s="11">
        <v>0</v>
      </c>
      <c r="AL405" s="11">
        <v>0</v>
      </c>
      <c r="AM405" s="11">
        <v>0</v>
      </c>
      <c r="AN405" s="11">
        <v>0</v>
      </c>
      <c r="AO405" s="11">
        <v>0</v>
      </c>
      <c r="AP405" s="11">
        <v>0</v>
      </c>
      <c r="AQ405" s="11">
        <v>0</v>
      </c>
      <c r="AR405" s="11">
        <v>0</v>
      </c>
      <c r="AS405" s="11">
        <v>0</v>
      </c>
      <c r="AT405" s="11">
        <v>0</v>
      </c>
      <c r="AU405" s="11">
        <v>0</v>
      </c>
      <c r="AV405" s="11">
        <v>0</v>
      </c>
      <c r="AW405" s="11">
        <v>0</v>
      </c>
      <c r="AX405" s="11" t="str">
        <f t="shared" ca="1" si="150"/>
        <v>No Service Dues</v>
      </c>
      <c r="AY405" s="17">
        <v>1</v>
      </c>
      <c r="AZ405" s="22">
        <v>45488</v>
      </c>
      <c r="BA405" s="17" t="s">
        <v>2207</v>
      </c>
      <c r="BB405" s="17">
        <v>1</v>
      </c>
      <c r="BC405" s="22">
        <v>45488</v>
      </c>
      <c r="BD405" s="17" t="s">
        <v>2207</v>
      </c>
      <c r="BE405" s="17">
        <v>1</v>
      </c>
      <c r="BF405" s="22">
        <v>45488</v>
      </c>
      <c r="BG405" s="17" t="s">
        <v>2207</v>
      </c>
      <c r="BH405" s="17">
        <v>1</v>
      </c>
      <c r="BI405" s="22">
        <v>45488</v>
      </c>
      <c r="BJ405" s="17" t="s">
        <v>2207</v>
      </c>
      <c r="BK405" s="17">
        <v>1</v>
      </c>
      <c r="BL405" s="22">
        <v>45488</v>
      </c>
      <c r="BM405" s="17" t="s">
        <v>2207</v>
      </c>
      <c r="BN405" s="23">
        <f t="shared" si="158"/>
        <v>45668</v>
      </c>
      <c r="BO405" s="23">
        <f t="shared" si="159"/>
        <v>45668</v>
      </c>
      <c r="BP405" s="23">
        <f t="shared" si="160"/>
        <v>45668</v>
      </c>
      <c r="BQ405" s="23">
        <f t="shared" si="161"/>
        <v>45668</v>
      </c>
      <c r="BR405" s="23">
        <f t="shared" si="151"/>
        <v>45668</v>
      </c>
      <c r="BS405" s="24">
        <f t="shared" ca="1" si="162"/>
        <v>126</v>
      </c>
      <c r="BT405" s="25">
        <f t="shared" ca="1" si="163"/>
        <v>876</v>
      </c>
      <c r="BU405" s="25">
        <f t="shared" ca="1" si="164"/>
        <v>126</v>
      </c>
      <c r="BV405" s="25">
        <f t="shared" ca="1" si="165"/>
        <v>126</v>
      </c>
      <c r="BW405" s="25">
        <f t="shared" ca="1" si="166"/>
        <v>876</v>
      </c>
      <c r="BX405" s="26"/>
      <c r="BY405" s="11">
        <f t="shared" ca="1" si="167"/>
        <v>5</v>
      </c>
      <c r="BZ405" s="11">
        <f t="shared" ca="1" si="172"/>
        <v>0</v>
      </c>
      <c r="CA405" s="11">
        <f t="shared" ca="1" si="168"/>
        <v>0</v>
      </c>
      <c r="CB405" s="28">
        <f>_xlfn.XLOOKUP($C405,'[3]BIS Feb-26'!$C:$C,'[3]BIS Feb-26'!U:U,"",0)</f>
        <v>45487.770833333299</v>
      </c>
      <c r="CC405" s="28">
        <f>_xlfn.XLOOKUP($C405,'[3]BIS Feb-26'!$C:$C,'[3]BIS Feb-26'!V:V,"",0)</f>
        <v>45487.770833333299</v>
      </c>
      <c r="CD405" s="28">
        <f>_xlfn.XLOOKUP($C405,'[3]BIS Feb-26'!$C:$C,'[3]BIS Feb-26'!W:W,"",0)</f>
        <v>45487.770833333299</v>
      </c>
      <c r="CE405" s="28">
        <f>_xlfn.XLOOKUP($C405,'[3]BIS Feb-26'!$C:$C,'[3]BIS Feb-26'!X:X,"",0)</f>
        <v>45487.770833333299</v>
      </c>
      <c r="CF405" s="28">
        <f>_xlfn.XLOOKUP($C405,'[3]BIS Feb-26'!$C:$C,'[3]BIS Feb-26'!Y:Y,"",0)</f>
        <v>45487.770833333299</v>
      </c>
      <c r="CG405" s="28">
        <f>_xlfn.XLOOKUP($C405,'[3]BIS Feb-26'!$C:$C,'[3]BIS Feb-26'!Z:Z,"",0)</f>
        <v>45487.770833333299</v>
      </c>
      <c r="CH405" s="28">
        <f>_xlfn.XLOOKUP($C405,'[3]BIS Feb-26'!$C:$C,'[3]BIS Feb-26'!AA:AA,"",0)</f>
        <v>45487.770833333299</v>
      </c>
      <c r="CI405" s="28">
        <f>_xlfn.XLOOKUP($C405,'[3]BIS Feb-26'!$C:$C,'[3]BIS Feb-26'!AB:AB,"",0)</f>
        <v>45487.770833333299</v>
      </c>
      <c r="CJ405" s="28">
        <f>_xlfn.XLOOKUP($C405,'[3]BIS Feb-26'!$C:$C,'[3]BIS Feb-26'!AC:AC,"",0)</f>
        <v>45487.770833333299</v>
      </c>
      <c r="CK405" s="29" t="str">
        <f>_xlfn.XLOOKUP($C405,'[3]BIS Feb-26'!$C:$C,'[3]BIS Feb-26'!AD:AD,"",0)</f>
        <v>125</v>
      </c>
      <c r="CL405" s="29" t="str">
        <f>_xlfn.XLOOKUP($C405,'[3]BIS Feb-26'!$C:$C,'[3]BIS Feb-26'!AE:AE,"",0)</f>
        <v>125</v>
      </c>
      <c r="CM405" s="29" t="str">
        <f>_xlfn.XLOOKUP($C405,'[3]BIS Feb-26'!$C:$C,'[3]BIS Feb-26'!AF:AF,"",0)</f>
        <v>125</v>
      </c>
      <c r="CN405" s="29" t="str">
        <f>_xlfn.XLOOKUP($C405,'[3]BIS Feb-26'!$C:$C,'[3]BIS Feb-26'!AG:AG,"",0)</f>
        <v>125</v>
      </c>
      <c r="CO405" s="29" t="str">
        <f>_xlfn.XLOOKUP($C405,'[3]BIS Feb-26'!$C:$C,'[3]BIS Feb-26'!AH:AH,"",0)</f>
        <v>125</v>
      </c>
      <c r="CP405" s="29" t="str">
        <f>_xlfn.XLOOKUP($C405,'[3]BIS Feb-26'!$C:$C,'[3]BIS Feb-26'!AI:AI,"",0)</f>
        <v>875</v>
      </c>
      <c r="CQ405" s="29" t="str">
        <f>_xlfn.XLOOKUP($C405,'[3]BIS Feb-26'!$C:$C,'[3]BIS Feb-26'!AJ:AJ,"",0)</f>
        <v>1000</v>
      </c>
      <c r="CR405" s="29" t="str">
        <f>_xlfn.XLOOKUP($C405,'[3]BIS Feb-26'!$C:$C,'[3]BIS Feb-26'!AK:AK,"",0)</f>
        <v>875</v>
      </c>
      <c r="CS405" s="29" t="str">
        <f>_xlfn.XLOOKUP($C405,'[3]BIS Feb-26'!$C:$C,'[3]BIS Feb-26'!AL:AL,"",0)</f>
        <v>875</v>
      </c>
      <c r="CT405" s="29">
        <f>_xlfn.XLOOKUP($C405,'[3]BIS Feb-26'!$C:$C,'[3]BIS Feb-26'!AM:AM,"",0)</f>
        <v>0</v>
      </c>
      <c r="CU405" s="28">
        <f>_xlfn.XLOOKUP($C405,'[3]BIS Feb-26'!$C:$C,'[3]BIS Feb-26'!AN:AN,"",0)</f>
        <v>0</v>
      </c>
      <c r="CV405" s="28">
        <f>_xlfn.XLOOKUP($C405,'[3]BIS Feb-26'!$C:$C,'[3]BIS Feb-26'!AO:AO,"",0)</f>
        <v>0</v>
      </c>
      <c r="CW405" s="28">
        <f>_xlfn.XLOOKUP($C405,'[3]BIS Feb-26'!$C:$C,'[3]BIS Feb-26'!AP:AP,"",0)</f>
        <v>0</v>
      </c>
      <c r="CX405" s="28">
        <f>_xlfn.XLOOKUP($C405,'[3]BIS Feb-26'!$C:$C,'[3]BIS Feb-26'!AQ:AQ,"",0)</f>
        <v>0</v>
      </c>
      <c r="CY405" s="28">
        <f>_xlfn.XLOOKUP($C405,'[3]BIS Feb-26'!$C:$C,'[3]BIS Feb-26'!AR:AR,"",0)</f>
        <v>0</v>
      </c>
      <c r="CZ405" s="28">
        <f>_xlfn.XLOOKUP($C405,'[3]BIS Feb-26'!$C:$C,'[3]BIS Feb-26'!AS:AS,"",0)</f>
        <v>0</v>
      </c>
      <c r="DA405" s="28">
        <f>_xlfn.XLOOKUP($C405,'[3]BIS Feb-26'!$C:$C,'[3]BIS Feb-26'!AT:AT,"",0)</f>
        <v>0</v>
      </c>
      <c r="DB405" s="28">
        <f>_xlfn.XLOOKUP($C405,'[3]BIS Feb-26'!$C:$C,'[3]BIS Feb-26'!AU:AU,"",0)</f>
        <v>0</v>
      </c>
      <c r="DC405" s="28">
        <f>_xlfn.XLOOKUP($C405,'[3]BIS Feb-26'!$C:$C,'[3]BIS Feb-26'!AV:AV,"",0)</f>
        <v>0</v>
      </c>
      <c r="DD405" s="11">
        <f>_xlfn.XLOOKUP($C405,'[3]BIS Feb-26'!$C:$C,'[3]BIS Feb-26'!AW:AW,"",0)</f>
        <v>0</v>
      </c>
      <c r="DE405" s="11">
        <f>_xlfn.XLOOKUP($C405,'[3]BIS Feb-26'!$C:$C,'[3]BIS Feb-26'!AX:AX,"",0)</f>
        <v>0</v>
      </c>
      <c r="DF405" s="11">
        <f>_xlfn.XLOOKUP($C405,'[3]BIS Feb-26'!$C:$C,'[3]BIS Feb-26'!AY:AY,"",0)</f>
        <v>0</v>
      </c>
      <c r="DG405" s="11">
        <f t="shared" ca="1" si="169"/>
        <v>9</v>
      </c>
      <c r="DH405" s="11">
        <f t="shared" ca="1" si="170"/>
        <v>0</v>
      </c>
      <c r="DI405" s="11">
        <f t="shared" ca="1" si="171"/>
        <v>0</v>
      </c>
      <c r="DJ405" s="11" t="str">
        <f>_xlfn.XLOOKUP($C405,'[3]Active Customer Assets'!$D:$D,'[3]Active Customer Assets'!I:I,"",0)</f>
        <v>B (Below 100% potential spares purchased)</v>
      </c>
      <c r="DK405" s="28">
        <f>_xlfn.XLOOKUP($C405,'[3]Active Customer Assets'!$D:$D,'[3]Active Customer Assets'!J:J,"",0)</f>
        <v>45488.788194444402</v>
      </c>
      <c r="DL405" s="28">
        <f>_xlfn.XLOOKUP($C405,'[3]Active Customer Assets'!$D:$D,'[3]Active Customer Assets'!K:K,"",0)</f>
        <v>45476.229166666701</v>
      </c>
      <c r="DM405" s="28">
        <f>_xlfn.XLOOKUP($C405,'[3]Active Customer Assets'!$D:$D,'[3]Active Customer Assets'!L:L,"",0)</f>
        <v>46099.574594907397</v>
      </c>
      <c r="DN405" s="21">
        <f>_xlfn.XLOOKUP($C405,'[3]Active Customer Assets'!$D:$D,'[3]Active Customer Assets'!M:M,"",0)</f>
        <v>625</v>
      </c>
      <c r="DO405" s="28">
        <f>_xlfn.XLOOKUP($C405,'[3]Active Customer Assets'!$D:$D,'[3]Active Customer Assets'!N:N,"",0)</f>
        <v>0</v>
      </c>
      <c r="DP405" s="28">
        <f>_xlfn.XLOOKUP($C405,'[3]Active Customer Assets'!$D:$D,'[3]Active Customer Assets'!O:O,"",0)</f>
        <v>0</v>
      </c>
      <c r="DQ405" s="28" t="str">
        <f>_xlfn.XLOOKUP($C405,'[3]Active Customer Assets'!$D:$D,'[3]Active Customer Assets'!P:P,"",0)</f>
        <v>Air lube</v>
      </c>
      <c r="DR405" s="28">
        <f>_xlfn.XLOOKUP($C405,'[3]Active Customer Assets'!$D:$D,'[3]Active Customer Assets'!Q:Q,"",0)</f>
        <v>45488</v>
      </c>
      <c r="DS405" s="28">
        <f>_xlfn.XLOOKUP($C405,'[3]Active Customer Assets'!$D:$D,'[3]Active Customer Assets'!R:R,"",0)</f>
        <v>45488</v>
      </c>
      <c r="DT405" s="28">
        <f>_xlfn.XLOOKUP($C405,'[3]Active Customer Assets'!$D:$D,'[3]Active Customer Assets'!S:S,"",0)</f>
        <v>45488</v>
      </c>
      <c r="DU405" s="28">
        <f>_xlfn.XLOOKUP($C405,'[3]Active Customer Assets'!$D:$D,'[3]Active Customer Assets'!T:T,"",0)</f>
        <v>45488</v>
      </c>
      <c r="DV405" s="28">
        <f>_xlfn.XLOOKUP($C405,'[3]Active Customer Assets'!$D:$D,'[3]Active Customer Assets'!U:U,"",0)</f>
        <v>45488</v>
      </c>
      <c r="DW405" s="28">
        <f>_xlfn.XLOOKUP($C405,'[3]Active Customer Assets'!$D:$D,'[3]Active Customer Assets'!V:V,"",0)</f>
        <v>45498</v>
      </c>
      <c r="DX405" s="28">
        <f>_xlfn.XLOOKUP($C405,'[3]Active Customer Assets'!$D:$D,'[3]Active Customer Assets'!W:W,"",0)</f>
        <v>45863</v>
      </c>
      <c r="DY405" s="28">
        <f>_xlfn.XLOOKUP($C405,'[3]Active Customer Assets'!$D:$D,'[3]Active Customer Assets'!X:X,"",0)</f>
        <v>45498</v>
      </c>
      <c r="DZ405" s="28">
        <f>_xlfn.XLOOKUP($C405,'[3]Active Customer Assets'!$D:$D,'[3]Active Customer Assets'!Y:Y,"",0)</f>
        <v>45498</v>
      </c>
      <c r="EA405" s="28" t="str">
        <f>_xlfn.XLOOKUP($C405,'[3]Active Customer Assets'!$D:$D,'[3]Active Customer Assets'!Z:Z,"",0)</f>
        <v>125</v>
      </c>
      <c r="EB405" s="28" t="str">
        <f>_xlfn.XLOOKUP($C405,'[3]Active Customer Assets'!$D:$D,'[3]Active Customer Assets'!AA:AA,"",0)</f>
        <v>125</v>
      </c>
      <c r="EC405" s="28" t="str">
        <f>_xlfn.XLOOKUP($C405,'[3]Active Customer Assets'!$D:$D,'[3]Active Customer Assets'!AB:AB,"",0)</f>
        <v>125</v>
      </c>
      <c r="ED405" s="28" t="str">
        <f>_xlfn.XLOOKUP($C405,'[3]Active Customer Assets'!$D:$D,'[3]Active Customer Assets'!AC:AC,"",0)</f>
        <v>125</v>
      </c>
      <c r="EE405" s="28" t="str">
        <f>_xlfn.XLOOKUP($C405,'[3]Active Customer Assets'!$D:$D,'[3]Active Customer Assets'!AD:AD,"",0)</f>
        <v>125</v>
      </c>
      <c r="EF405" s="28" t="str">
        <f>_xlfn.XLOOKUP($C405,'[3]Active Customer Assets'!$D:$D,'[3]Active Customer Assets'!AE:AE,"",0)</f>
        <v>1125</v>
      </c>
      <c r="EG405" s="28" t="str">
        <f>_xlfn.XLOOKUP($C405,'[3]Active Customer Assets'!$D:$D,'[3]Active Customer Assets'!AF:AF,"",0)</f>
        <v>1000</v>
      </c>
      <c r="EH405" s="28" t="str">
        <f>_xlfn.XLOOKUP($C405,'[3]Active Customer Assets'!$D:$D,'[3]Active Customer Assets'!AG:AG,"",0)</f>
        <v>1125</v>
      </c>
      <c r="EI405" s="28" t="str">
        <f>_xlfn.XLOOKUP($C405,'[3]Active Customer Assets'!$D:$D,'[3]Active Customer Assets'!AH:AH,"",0)</f>
        <v>1125</v>
      </c>
      <c r="EJ405" s="21">
        <f>_xlfn.XLOOKUP($C405,'[3]Active Customer Assets'!$D:$D,'[3]Active Customer Assets'!AI:AI,"",0)</f>
        <v>0</v>
      </c>
      <c r="EK405" s="35" t="str">
        <f>[3]!tbl_DPSAC[[#This Row],[Unit Status]]</f>
        <v>Active</v>
      </c>
    </row>
    <row r="406" spans="1:141" x14ac:dyDescent="0.15">
      <c r="A406" s="11">
        <f>ROW(tbl_DPSAC[[#This Row],[Sl. No.]])-1</f>
        <v>405</v>
      </c>
      <c r="B406" s="12" t="s">
        <v>136</v>
      </c>
      <c r="C406" s="12" t="s">
        <v>2208</v>
      </c>
      <c r="D406" s="12" t="s">
        <v>460</v>
      </c>
      <c r="E406" s="12" t="s">
        <v>170</v>
      </c>
      <c r="F406" s="12" t="s">
        <v>161</v>
      </c>
      <c r="G406" s="13" t="s">
        <v>2209</v>
      </c>
      <c r="H406" s="13" t="str">
        <f>_xlfn.XLOOKUP(C406,'[1]E&amp;DPSAC'!$K:$K,'[1]E&amp;DPSAC'!$E:$E,,0)</f>
        <v>PURULIA</v>
      </c>
      <c r="I406" s="13"/>
      <c r="J406" s="13">
        <v>8637328348</v>
      </c>
      <c r="K406" s="13" t="s">
        <v>143</v>
      </c>
      <c r="L406" s="12" t="str">
        <f t="shared" ca="1" si="152"/>
        <v>Warranty</v>
      </c>
      <c r="M406" s="14">
        <v>45490</v>
      </c>
      <c r="N406" s="15">
        <v>24</v>
      </c>
      <c r="O406" s="14">
        <f t="shared" si="149"/>
        <v>46234</v>
      </c>
      <c r="P406" s="11" t="s">
        <v>157</v>
      </c>
      <c r="Q406" s="19" t="str">
        <f>_xlfn.XLOOKUP(C406,'[2]Sch Calls'!$R:$R,'[2]Sch Calls'!$F:$F,"",0)</f>
        <v/>
      </c>
      <c r="R406" s="18" t="str">
        <f>_xlfn.XLOOKUP(C406,'[2]Sch Calls'!$R:$R,'[2]Sch Calls'!$A:$A,"",0)</f>
        <v/>
      </c>
      <c r="S406" s="17" t="str">
        <f>_xlfn.XLOOKUP(C406,'[2]Sch Calls'!$R:$R,'[2]Sch Calls'!$B:$B,"",0)</f>
        <v/>
      </c>
      <c r="T406" s="18">
        <f>_xlfn.XLOOKUP(C406,'[1]E&amp;DPSAC'!$K:$K,'[1]E&amp;DPSAC'!$W:$W,"",0)</f>
        <v>45490</v>
      </c>
      <c r="U406" s="17">
        <f>_xlfn.XLOOKUP(C406,'[1]E&amp;DPSAC'!$K:$K,'[1]E&amp;DPSAC'!$Z:$Z,"",0)</f>
        <v>1</v>
      </c>
      <c r="V406" s="17">
        <f>_xlfn.XLOOKUP(C406,'[2]1. All Calls'!$R:$R,'[2]1. All Calls'!$B:$B,"",0)</f>
        <v>60</v>
      </c>
      <c r="W406" s="20">
        <f>_xlfn.XLOOKUP(C406,'[2]1. All Calls'!$R:$R,'[2]1. All Calls'!$A:$A,"",0)</f>
        <v>45510.7192939815</v>
      </c>
      <c r="X406" s="17" t="str">
        <f>_xlfn.XLOOKUP(C406,'[2]Sch Calls'!$R:$R,'[2]Sch Calls'!$AB:$AB,"",0)</f>
        <v/>
      </c>
      <c r="Y406" s="17">
        <f t="shared" si="153"/>
        <v>0</v>
      </c>
      <c r="Z406" s="17" t="str">
        <f t="shared" si="154"/>
        <v>Done</v>
      </c>
      <c r="AA406" s="21">
        <f t="shared" ca="1" si="155"/>
        <v>611</v>
      </c>
      <c r="AB406" s="21" t="str">
        <f t="shared" ca="1" si="156"/>
        <v>Due</v>
      </c>
      <c r="AC406" s="11">
        <f ca="1">tbl_DPSAC[[#This Row],[Current Month Due Count]]</f>
        <v>0</v>
      </c>
      <c r="AD406" s="11">
        <f ca="1">tbl_DPSAC[[#This Row],[Next Month Due2]]</f>
        <v>0</v>
      </c>
      <c r="AE406" s="11"/>
      <c r="AF406" s="11">
        <v>12</v>
      </c>
      <c r="AG406" s="17">
        <f t="shared" ca="1" si="157"/>
        <v>7143</v>
      </c>
      <c r="AH406" s="11" t="s">
        <v>2117</v>
      </c>
      <c r="AI406" s="11">
        <v>0</v>
      </c>
      <c r="AJ406" s="11">
        <v>0</v>
      </c>
      <c r="AK406" s="11">
        <v>0</v>
      </c>
      <c r="AL406" s="11">
        <v>0</v>
      </c>
      <c r="AM406" s="11">
        <v>0</v>
      </c>
      <c r="AN406" s="11">
        <v>0</v>
      </c>
      <c r="AO406" s="11">
        <v>0</v>
      </c>
      <c r="AP406" s="11">
        <v>0</v>
      </c>
      <c r="AQ406" s="11">
        <v>0</v>
      </c>
      <c r="AR406" s="11">
        <v>0</v>
      </c>
      <c r="AS406" s="11">
        <v>0</v>
      </c>
      <c r="AT406" s="11">
        <v>0</v>
      </c>
      <c r="AU406" s="11">
        <v>0</v>
      </c>
      <c r="AV406" s="11">
        <v>0</v>
      </c>
      <c r="AW406" s="11">
        <v>0</v>
      </c>
      <c r="AX406" s="11" t="str">
        <f t="shared" ca="1" si="150"/>
        <v>5 Service Due</v>
      </c>
      <c r="AY406" s="17">
        <v>1</v>
      </c>
      <c r="AZ406" s="22">
        <v>45490</v>
      </c>
      <c r="BA406" s="17" t="s">
        <v>2210</v>
      </c>
      <c r="BB406" s="17">
        <v>1</v>
      </c>
      <c r="BC406" s="22">
        <v>45490</v>
      </c>
      <c r="BD406" s="17" t="s">
        <v>2210</v>
      </c>
      <c r="BE406" s="17">
        <v>1</v>
      </c>
      <c r="BF406" s="22">
        <v>45490</v>
      </c>
      <c r="BG406" s="17" t="s">
        <v>2210</v>
      </c>
      <c r="BH406" s="17">
        <v>1</v>
      </c>
      <c r="BI406" s="22">
        <v>45490</v>
      </c>
      <c r="BJ406" s="17" t="s">
        <v>2210</v>
      </c>
      <c r="BK406" s="17">
        <v>1</v>
      </c>
      <c r="BL406" s="22">
        <v>45490</v>
      </c>
      <c r="BM406" s="17" t="s">
        <v>2210</v>
      </c>
      <c r="BN406" s="23">
        <f t="shared" si="158"/>
        <v>45670</v>
      </c>
      <c r="BO406" s="23">
        <f t="shared" si="159"/>
        <v>45670</v>
      </c>
      <c r="BP406" s="23">
        <f t="shared" si="160"/>
        <v>45670</v>
      </c>
      <c r="BQ406" s="23">
        <f t="shared" si="161"/>
        <v>45670</v>
      </c>
      <c r="BR406" s="23">
        <f t="shared" si="151"/>
        <v>45670</v>
      </c>
      <c r="BS406" s="24">
        <f t="shared" ca="1" si="162"/>
        <v>-6392</v>
      </c>
      <c r="BT406" s="25">
        <f t="shared" ca="1" si="163"/>
        <v>-5642</v>
      </c>
      <c r="BU406" s="25">
        <f t="shared" ca="1" si="164"/>
        <v>-6392</v>
      </c>
      <c r="BV406" s="25">
        <f t="shared" ca="1" si="165"/>
        <v>-6392</v>
      </c>
      <c r="BW406" s="25">
        <f t="shared" ca="1" si="166"/>
        <v>-5642</v>
      </c>
      <c r="BX406" s="26" t="s">
        <v>255</v>
      </c>
      <c r="BY406" s="11">
        <f t="shared" ca="1" si="167"/>
        <v>5</v>
      </c>
      <c r="BZ406" s="11">
        <f t="shared" ca="1" si="172"/>
        <v>0</v>
      </c>
      <c r="CA406" s="11">
        <f t="shared" ca="1" si="168"/>
        <v>0</v>
      </c>
      <c r="CB406" s="28" t="str">
        <f>_xlfn.XLOOKUP($C406,'[3]BIS Feb-26'!$C:$C,'[3]BIS Feb-26'!U:U,"",0)</f>
        <v/>
      </c>
      <c r="CC406" s="28" t="str">
        <f>_xlfn.XLOOKUP($C406,'[3]BIS Feb-26'!$C:$C,'[3]BIS Feb-26'!V:V,"",0)</f>
        <v/>
      </c>
      <c r="CD406" s="28" t="str">
        <f>_xlfn.XLOOKUP($C406,'[3]BIS Feb-26'!$C:$C,'[3]BIS Feb-26'!W:W,"",0)</f>
        <v/>
      </c>
      <c r="CE406" s="28" t="str">
        <f>_xlfn.XLOOKUP($C406,'[3]BIS Feb-26'!$C:$C,'[3]BIS Feb-26'!X:X,"",0)</f>
        <v/>
      </c>
      <c r="CF406" s="28" t="str">
        <f>_xlfn.XLOOKUP($C406,'[3]BIS Feb-26'!$C:$C,'[3]BIS Feb-26'!Y:Y,"",0)</f>
        <v/>
      </c>
      <c r="CG406" s="28" t="str">
        <f>_xlfn.XLOOKUP($C406,'[3]BIS Feb-26'!$C:$C,'[3]BIS Feb-26'!Z:Z,"",0)</f>
        <v/>
      </c>
      <c r="CH406" s="28" t="str">
        <f>_xlfn.XLOOKUP($C406,'[3]BIS Feb-26'!$C:$C,'[3]BIS Feb-26'!AA:AA,"",0)</f>
        <v/>
      </c>
      <c r="CI406" s="28" t="str">
        <f>_xlfn.XLOOKUP($C406,'[3]BIS Feb-26'!$C:$C,'[3]BIS Feb-26'!AB:AB,"",0)</f>
        <v/>
      </c>
      <c r="CJ406" s="28" t="str">
        <f>_xlfn.XLOOKUP($C406,'[3]BIS Feb-26'!$C:$C,'[3]BIS Feb-26'!AC:AC,"",0)</f>
        <v/>
      </c>
      <c r="CK406" s="29" t="str">
        <f>_xlfn.XLOOKUP($C406,'[3]BIS Feb-26'!$C:$C,'[3]BIS Feb-26'!AD:AD,"",0)</f>
        <v/>
      </c>
      <c r="CL406" s="29" t="str">
        <f>_xlfn.XLOOKUP($C406,'[3]BIS Feb-26'!$C:$C,'[3]BIS Feb-26'!AE:AE,"",0)</f>
        <v/>
      </c>
      <c r="CM406" s="29" t="str">
        <f>_xlfn.XLOOKUP($C406,'[3]BIS Feb-26'!$C:$C,'[3]BIS Feb-26'!AF:AF,"",0)</f>
        <v/>
      </c>
      <c r="CN406" s="29" t="str">
        <f>_xlfn.XLOOKUP($C406,'[3]BIS Feb-26'!$C:$C,'[3]BIS Feb-26'!AG:AG,"",0)</f>
        <v/>
      </c>
      <c r="CO406" s="29" t="str">
        <f>_xlfn.XLOOKUP($C406,'[3]BIS Feb-26'!$C:$C,'[3]BIS Feb-26'!AH:AH,"",0)</f>
        <v/>
      </c>
      <c r="CP406" s="29" t="str">
        <f>_xlfn.XLOOKUP($C406,'[3]BIS Feb-26'!$C:$C,'[3]BIS Feb-26'!AI:AI,"",0)</f>
        <v/>
      </c>
      <c r="CQ406" s="29" t="str">
        <f>_xlfn.XLOOKUP($C406,'[3]BIS Feb-26'!$C:$C,'[3]BIS Feb-26'!AJ:AJ,"",0)</f>
        <v/>
      </c>
      <c r="CR406" s="29" t="str">
        <f>_xlfn.XLOOKUP($C406,'[3]BIS Feb-26'!$C:$C,'[3]BIS Feb-26'!AK:AK,"",0)</f>
        <v/>
      </c>
      <c r="CS406" s="29" t="str">
        <f>_xlfn.XLOOKUP($C406,'[3]BIS Feb-26'!$C:$C,'[3]BIS Feb-26'!AL:AL,"",0)</f>
        <v/>
      </c>
      <c r="CT406" s="29" t="str">
        <f>_xlfn.XLOOKUP($C406,'[3]BIS Feb-26'!$C:$C,'[3]BIS Feb-26'!AM:AM,"",0)</f>
        <v/>
      </c>
      <c r="CU406" s="28" t="str">
        <f>_xlfn.XLOOKUP($C406,'[3]BIS Feb-26'!$C:$C,'[3]BIS Feb-26'!AN:AN,"",0)</f>
        <v/>
      </c>
      <c r="CV406" s="28" t="str">
        <f>_xlfn.XLOOKUP($C406,'[3]BIS Feb-26'!$C:$C,'[3]BIS Feb-26'!AO:AO,"",0)</f>
        <v/>
      </c>
      <c r="CW406" s="28" t="str">
        <f>_xlfn.XLOOKUP($C406,'[3]BIS Feb-26'!$C:$C,'[3]BIS Feb-26'!AP:AP,"",0)</f>
        <v/>
      </c>
      <c r="CX406" s="28" t="str">
        <f>_xlfn.XLOOKUP($C406,'[3]BIS Feb-26'!$C:$C,'[3]BIS Feb-26'!AQ:AQ,"",0)</f>
        <v/>
      </c>
      <c r="CY406" s="28" t="str">
        <f>_xlfn.XLOOKUP($C406,'[3]BIS Feb-26'!$C:$C,'[3]BIS Feb-26'!AR:AR,"",0)</f>
        <v/>
      </c>
      <c r="CZ406" s="28" t="str">
        <f>_xlfn.XLOOKUP($C406,'[3]BIS Feb-26'!$C:$C,'[3]BIS Feb-26'!AS:AS,"",0)</f>
        <v/>
      </c>
      <c r="DA406" s="28" t="str">
        <f>_xlfn.XLOOKUP($C406,'[3]BIS Feb-26'!$C:$C,'[3]BIS Feb-26'!AT:AT,"",0)</f>
        <v/>
      </c>
      <c r="DB406" s="28" t="str">
        <f>_xlfn.XLOOKUP($C406,'[3]BIS Feb-26'!$C:$C,'[3]BIS Feb-26'!AU:AU,"",0)</f>
        <v/>
      </c>
      <c r="DC406" s="28" t="str">
        <f>_xlfn.XLOOKUP($C406,'[3]BIS Feb-26'!$C:$C,'[3]BIS Feb-26'!AV:AV,"",0)</f>
        <v/>
      </c>
      <c r="DD406" s="11" t="str">
        <f>_xlfn.XLOOKUP($C406,'[3]BIS Feb-26'!$C:$C,'[3]BIS Feb-26'!AW:AW,"",0)</f>
        <v/>
      </c>
      <c r="DE406" s="11" t="str">
        <f>_xlfn.XLOOKUP($C406,'[3]BIS Feb-26'!$C:$C,'[3]BIS Feb-26'!AX:AX,"",0)</f>
        <v/>
      </c>
      <c r="DF406" s="11" t="str">
        <f>_xlfn.XLOOKUP($C406,'[3]BIS Feb-26'!$C:$C,'[3]BIS Feb-26'!AY:AY,"",0)</f>
        <v/>
      </c>
      <c r="DG406" s="11">
        <f t="shared" ca="1" si="169"/>
        <v>0</v>
      </c>
      <c r="DH406" s="11">
        <f t="shared" ca="1" si="170"/>
        <v>0</v>
      </c>
      <c r="DI406" s="11">
        <f t="shared" ca="1" si="171"/>
        <v>0</v>
      </c>
      <c r="DJ406" s="11" t="str">
        <f>_xlfn.XLOOKUP($C406,'[3]Active Customer Assets'!$D:$D,'[3]Active Customer Assets'!I:I,"",0)</f>
        <v/>
      </c>
      <c r="DK406" s="28" t="str">
        <f>_xlfn.XLOOKUP($C406,'[3]Active Customer Assets'!$D:$D,'[3]Active Customer Assets'!J:J,"",0)</f>
        <v/>
      </c>
      <c r="DL406" s="28" t="str">
        <f>_xlfn.XLOOKUP($C406,'[3]Active Customer Assets'!$D:$D,'[3]Active Customer Assets'!K:K,"",0)</f>
        <v/>
      </c>
      <c r="DM406" s="28" t="str">
        <f>_xlfn.XLOOKUP($C406,'[3]Active Customer Assets'!$D:$D,'[3]Active Customer Assets'!L:L,"",0)</f>
        <v/>
      </c>
      <c r="DN406" s="21" t="str">
        <f>_xlfn.XLOOKUP($C406,'[3]Active Customer Assets'!$D:$D,'[3]Active Customer Assets'!M:M,"",0)</f>
        <v/>
      </c>
      <c r="DO406" s="28" t="str">
        <f>_xlfn.XLOOKUP($C406,'[3]Active Customer Assets'!$D:$D,'[3]Active Customer Assets'!N:N,"",0)</f>
        <v/>
      </c>
      <c r="DP406" s="28" t="str">
        <f>_xlfn.XLOOKUP($C406,'[3]Active Customer Assets'!$D:$D,'[3]Active Customer Assets'!O:O,"",0)</f>
        <v/>
      </c>
      <c r="DQ406" s="28" t="str">
        <f>_xlfn.XLOOKUP($C406,'[3]Active Customer Assets'!$D:$D,'[3]Active Customer Assets'!P:P,"",0)</f>
        <v/>
      </c>
      <c r="DR406" s="28" t="str">
        <f>_xlfn.XLOOKUP($C406,'[3]Active Customer Assets'!$D:$D,'[3]Active Customer Assets'!Q:Q,"",0)</f>
        <v/>
      </c>
      <c r="DS406" s="28" t="str">
        <f>_xlfn.XLOOKUP($C406,'[3]Active Customer Assets'!$D:$D,'[3]Active Customer Assets'!R:R,"",0)</f>
        <v/>
      </c>
      <c r="DT406" s="28" t="str">
        <f>_xlfn.XLOOKUP($C406,'[3]Active Customer Assets'!$D:$D,'[3]Active Customer Assets'!S:S,"",0)</f>
        <v/>
      </c>
      <c r="DU406" s="28" t="str">
        <f>_xlfn.XLOOKUP($C406,'[3]Active Customer Assets'!$D:$D,'[3]Active Customer Assets'!T:T,"",0)</f>
        <v/>
      </c>
      <c r="DV406" s="28" t="str">
        <f>_xlfn.XLOOKUP($C406,'[3]Active Customer Assets'!$D:$D,'[3]Active Customer Assets'!U:U,"",0)</f>
        <v/>
      </c>
      <c r="DW406" s="28" t="str">
        <f>_xlfn.XLOOKUP($C406,'[3]Active Customer Assets'!$D:$D,'[3]Active Customer Assets'!V:V,"",0)</f>
        <v/>
      </c>
      <c r="DX406" s="28" t="str">
        <f>_xlfn.XLOOKUP($C406,'[3]Active Customer Assets'!$D:$D,'[3]Active Customer Assets'!W:W,"",0)</f>
        <v/>
      </c>
      <c r="DY406" s="28" t="str">
        <f>_xlfn.XLOOKUP($C406,'[3]Active Customer Assets'!$D:$D,'[3]Active Customer Assets'!X:X,"",0)</f>
        <v/>
      </c>
      <c r="DZ406" s="28" t="str">
        <f>_xlfn.XLOOKUP($C406,'[3]Active Customer Assets'!$D:$D,'[3]Active Customer Assets'!Y:Y,"",0)</f>
        <v/>
      </c>
      <c r="EA406" s="28" t="str">
        <f>_xlfn.XLOOKUP($C406,'[3]Active Customer Assets'!$D:$D,'[3]Active Customer Assets'!Z:Z,"",0)</f>
        <v/>
      </c>
      <c r="EB406" s="28" t="str">
        <f>_xlfn.XLOOKUP($C406,'[3]Active Customer Assets'!$D:$D,'[3]Active Customer Assets'!AA:AA,"",0)</f>
        <v/>
      </c>
      <c r="EC406" s="28" t="str">
        <f>_xlfn.XLOOKUP($C406,'[3]Active Customer Assets'!$D:$D,'[3]Active Customer Assets'!AB:AB,"",0)</f>
        <v/>
      </c>
      <c r="ED406" s="28" t="str">
        <f>_xlfn.XLOOKUP($C406,'[3]Active Customer Assets'!$D:$D,'[3]Active Customer Assets'!AC:AC,"",0)</f>
        <v/>
      </c>
      <c r="EE406" s="28" t="str">
        <f>_xlfn.XLOOKUP($C406,'[3]Active Customer Assets'!$D:$D,'[3]Active Customer Assets'!AD:AD,"",0)</f>
        <v/>
      </c>
      <c r="EF406" s="28" t="str">
        <f>_xlfn.XLOOKUP($C406,'[3]Active Customer Assets'!$D:$D,'[3]Active Customer Assets'!AE:AE,"",0)</f>
        <v/>
      </c>
      <c r="EG406" s="28" t="str">
        <f>_xlfn.XLOOKUP($C406,'[3]Active Customer Assets'!$D:$D,'[3]Active Customer Assets'!AF:AF,"",0)</f>
        <v/>
      </c>
      <c r="EH406" s="28" t="str">
        <f>_xlfn.XLOOKUP($C406,'[3]Active Customer Assets'!$D:$D,'[3]Active Customer Assets'!AG:AG,"",0)</f>
        <v/>
      </c>
      <c r="EI406" s="28" t="str">
        <f>_xlfn.XLOOKUP($C406,'[3]Active Customer Assets'!$D:$D,'[3]Active Customer Assets'!AH:AH,"",0)</f>
        <v/>
      </c>
      <c r="EJ406" s="21" t="str">
        <f>_xlfn.XLOOKUP($C406,'[3]Active Customer Assets'!$D:$D,'[3]Active Customer Assets'!AI:AI,"",0)</f>
        <v/>
      </c>
      <c r="EK406" s="35" t="str">
        <f>[3]!tbl_DPSAC[[#This Row],[Unit Status]]</f>
        <v>Shifted</v>
      </c>
    </row>
    <row r="407" spans="1:141" x14ac:dyDescent="0.15">
      <c r="A407" s="11">
        <f>ROW(tbl_DPSAC[[#This Row],[Sl. No.]])-1</f>
        <v>406</v>
      </c>
      <c r="B407" s="12" t="s">
        <v>136</v>
      </c>
      <c r="C407" s="12" t="s">
        <v>2211</v>
      </c>
      <c r="D407" s="12" t="s">
        <v>1491</v>
      </c>
      <c r="E407" s="12" t="s">
        <v>1492</v>
      </c>
      <c r="F407" s="12" t="s">
        <v>161</v>
      </c>
      <c r="G407" s="13" t="s">
        <v>162</v>
      </c>
      <c r="H407" s="13" t="str">
        <f>_xlfn.XLOOKUP(C407,'[1]E&amp;DPSAC'!$K:$K,'[1]E&amp;DPSAC'!$E:$E,,0)</f>
        <v>GIRIDIH</v>
      </c>
      <c r="I407" s="13"/>
      <c r="J407" s="13">
        <v>9931921808</v>
      </c>
      <c r="K407" s="13">
        <v>9234615009</v>
      </c>
      <c r="L407" s="12" t="str">
        <f t="shared" ca="1" si="152"/>
        <v>Warranty</v>
      </c>
      <c r="M407" s="14">
        <v>45495</v>
      </c>
      <c r="N407" s="15">
        <v>24</v>
      </c>
      <c r="O407" s="14">
        <f t="shared" si="149"/>
        <v>46234</v>
      </c>
      <c r="P407" s="11" t="s">
        <v>213</v>
      </c>
      <c r="Q407" s="19" t="str">
        <f>_xlfn.XLOOKUP(C407,'[2]Sch Calls'!$R:$R,'[2]Sch Calls'!$F:$F,"",0)</f>
        <v>CC-01842147</v>
      </c>
      <c r="R407" s="18">
        <f>_xlfn.XLOOKUP(C407,'[2]Sch Calls'!$R:$R,'[2]Sch Calls'!$A:$A,"",0)</f>
        <v>45953.722222222219</v>
      </c>
      <c r="S407" s="17">
        <f>_xlfn.XLOOKUP(C407,'[2]Sch Calls'!$R:$R,'[2]Sch Calls'!$B:$B,"",0)</f>
        <v>2346</v>
      </c>
      <c r="T407" s="18">
        <f>_xlfn.XLOOKUP(C407,'[1]E&amp;DPSAC'!$K:$K,'[1]E&amp;DPSAC'!$W:$W,"",0)</f>
        <v>45993</v>
      </c>
      <c r="U407" s="17">
        <f>_xlfn.XLOOKUP(C407,'[1]E&amp;DPSAC'!$K:$K,'[1]E&amp;DPSAC'!$Z:$Z,"",0)</f>
        <v>2401</v>
      </c>
      <c r="V407" s="17">
        <f>_xlfn.XLOOKUP(C407,'[2]1. All Calls'!$R:$R,'[2]1. All Calls'!$B:$B,"",0)</f>
        <v>2480</v>
      </c>
      <c r="W407" s="20">
        <f>_xlfn.XLOOKUP(C407,'[2]1. All Calls'!$R:$R,'[2]1. All Calls'!$A:$A,"",0)</f>
        <v>46004.6929282407</v>
      </c>
      <c r="X407" s="17" t="str">
        <f>_xlfn.XLOOKUP(C407,'[2]Sch Calls'!$R:$R,'[2]Sch Calls'!$AB:$AB,"",0)</f>
        <v>Attend the site for schedule service abhishek soni urimari ramghar.So start the work oil drain from tank and cooler after crank interval 15 sec Total oil drain 36 litre.after change parts.oil air lube 40 litre.oil filter 2 nos.air filter 2 nos engine and compressor side. This service done by air lube oil with customer recommend. After all work done.start the unit running found satisfactory.all parameters working under limit.</v>
      </c>
      <c r="Y407" s="17">
        <f t="shared" si="153"/>
        <v>616</v>
      </c>
      <c r="Z407" s="17" t="str">
        <f t="shared" si="154"/>
        <v>Done</v>
      </c>
      <c r="AA407" s="21">
        <f t="shared" ca="1" si="155"/>
        <v>147.27777777778101</v>
      </c>
      <c r="AB407" s="21" t="str">
        <f t="shared" ca="1" si="156"/>
        <v>Done</v>
      </c>
      <c r="AC407" s="11">
        <f ca="1">tbl_DPSAC[[#This Row],[Current Month Due Count]]</f>
        <v>0</v>
      </c>
      <c r="AD407" s="11">
        <f ca="1">tbl_DPSAC[[#This Row],[Next Month Due2]]</f>
        <v>3</v>
      </c>
      <c r="AE407" s="11"/>
      <c r="AF407" s="11">
        <v>3</v>
      </c>
      <c r="AG407" s="17">
        <f t="shared" ca="1" si="157"/>
        <v>2769</v>
      </c>
      <c r="AH407" s="11" t="s">
        <v>2212</v>
      </c>
      <c r="AI407" s="11" t="s">
        <v>2112</v>
      </c>
      <c r="AJ407" s="11" t="s">
        <v>2213</v>
      </c>
      <c r="AK407" s="11" t="s">
        <v>2214</v>
      </c>
      <c r="AL407" s="11" t="s">
        <v>2215</v>
      </c>
      <c r="AM407" s="11">
        <v>0</v>
      </c>
      <c r="AN407" s="11">
        <v>0</v>
      </c>
      <c r="AO407" s="11">
        <v>0</v>
      </c>
      <c r="AP407" s="11">
        <v>0</v>
      </c>
      <c r="AQ407" s="11">
        <v>0</v>
      </c>
      <c r="AR407" s="11">
        <v>0</v>
      </c>
      <c r="AS407" s="11">
        <v>0</v>
      </c>
      <c r="AT407" s="11">
        <v>0</v>
      </c>
      <c r="AU407" s="11">
        <v>0</v>
      </c>
      <c r="AV407" s="11">
        <v>0</v>
      </c>
      <c r="AW407" s="11">
        <v>0</v>
      </c>
      <c r="AX407" s="11" t="str">
        <f t="shared" ca="1" si="150"/>
        <v>No Service Dues</v>
      </c>
      <c r="AY407" s="17">
        <v>2346</v>
      </c>
      <c r="AZ407" s="22">
        <v>45953</v>
      </c>
      <c r="BA407" s="17" t="s">
        <v>2216</v>
      </c>
      <c r="BB407" s="17">
        <v>2032</v>
      </c>
      <c r="BC407" s="22">
        <v>45817</v>
      </c>
      <c r="BD407" s="17" t="s">
        <v>2217</v>
      </c>
      <c r="BE407" s="17">
        <v>2346</v>
      </c>
      <c r="BF407" s="22">
        <v>45953</v>
      </c>
      <c r="BG407" s="17" t="s">
        <v>2216</v>
      </c>
      <c r="BH407" s="17">
        <v>2346</v>
      </c>
      <c r="BI407" s="22">
        <v>45953</v>
      </c>
      <c r="BJ407" s="17" t="s">
        <v>2216</v>
      </c>
      <c r="BK407" s="17">
        <v>2032</v>
      </c>
      <c r="BL407" s="22">
        <v>45817</v>
      </c>
      <c r="BM407" s="17" t="s">
        <v>2217</v>
      </c>
      <c r="BN407" s="23">
        <f t="shared" si="158"/>
        <v>46133</v>
      </c>
      <c r="BO407" s="23">
        <f t="shared" si="159"/>
        <v>45997</v>
      </c>
      <c r="BP407" s="23">
        <f t="shared" si="160"/>
        <v>46133</v>
      </c>
      <c r="BQ407" s="23">
        <f t="shared" si="161"/>
        <v>46133</v>
      </c>
      <c r="BR407" s="23">
        <f t="shared" si="151"/>
        <v>45997</v>
      </c>
      <c r="BS407" s="24">
        <f t="shared" ca="1" si="162"/>
        <v>327</v>
      </c>
      <c r="BT407" s="25">
        <f t="shared" ca="1" si="163"/>
        <v>763</v>
      </c>
      <c r="BU407" s="25">
        <f t="shared" ca="1" si="164"/>
        <v>327</v>
      </c>
      <c r="BV407" s="25">
        <f t="shared" ca="1" si="165"/>
        <v>327</v>
      </c>
      <c r="BW407" s="25">
        <f t="shared" ca="1" si="166"/>
        <v>763</v>
      </c>
      <c r="BX407" s="26"/>
      <c r="BY407" s="11">
        <f t="shared" ca="1" si="167"/>
        <v>2</v>
      </c>
      <c r="BZ407" s="11">
        <f t="shared" ca="1" si="172"/>
        <v>0</v>
      </c>
      <c r="CA407" s="11">
        <f t="shared" ca="1" si="168"/>
        <v>3</v>
      </c>
      <c r="CB407" s="28">
        <f>_xlfn.XLOOKUP($C407,'[3]BIS Feb-26'!$C:$C,'[3]BIS Feb-26'!U:U,"",0)</f>
        <v>45952.770833333299</v>
      </c>
      <c r="CC407" s="28">
        <f>_xlfn.XLOOKUP($C407,'[3]BIS Feb-26'!$C:$C,'[3]BIS Feb-26'!V:V,"",0)</f>
        <v>45952.770833333299</v>
      </c>
      <c r="CD407" s="28">
        <f>_xlfn.XLOOKUP($C407,'[3]BIS Feb-26'!$C:$C,'[3]BIS Feb-26'!W:W,"",0)</f>
        <v>45952.770833333299</v>
      </c>
      <c r="CE407" s="28">
        <f>_xlfn.XLOOKUP($C407,'[3]BIS Feb-26'!$C:$C,'[3]BIS Feb-26'!X:X,"",0)</f>
        <v>45952.770833333299</v>
      </c>
      <c r="CF407" s="28">
        <f>_xlfn.XLOOKUP($C407,'[3]BIS Feb-26'!$C:$C,'[3]BIS Feb-26'!Y:Y,"",0)</f>
        <v>45952.770833333299</v>
      </c>
      <c r="CG407" s="28">
        <f>_xlfn.XLOOKUP($C407,'[3]BIS Feb-26'!$C:$C,'[3]BIS Feb-26'!Z:Z,"",0)</f>
        <v>45816.770833333299</v>
      </c>
      <c r="CH407" s="28">
        <f>_xlfn.XLOOKUP($C407,'[3]BIS Feb-26'!$C:$C,'[3]BIS Feb-26'!AA:AA,"",0)</f>
        <v>45816.770833333299</v>
      </c>
      <c r="CI407" s="28">
        <f>_xlfn.XLOOKUP($C407,'[3]BIS Feb-26'!$C:$C,'[3]BIS Feb-26'!AB:AB,"",0)</f>
        <v>45816.770833333299</v>
      </c>
      <c r="CJ407" s="28">
        <f>_xlfn.XLOOKUP($C407,'[3]BIS Feb-26'!$C:$C,'[3]BIS Feb-26'!AC:AC,"",0)</f>
        <v>45494.770833333299</v>
      </c>
      <c r="CK407" s="29" t="str">
        <f>_xlfn.XLOOKUP($C407,'[3]BIS Feb-26'!$C:$C,'[3]BIS Feb-26'!AD:AD,"",0)</f>
        <v>610</v>
      </c>
      <c r="CL407" s="29" t="str">
        <f>_xlfn.XLOOKUP($C407,'[3]BIS Feb-26'!$C:$C,'[3]BIS Feb-26'!AE:AE,"",0)</f>
        <v>620</v>
      </c>
      <c r="CM407" s="29" t="str">
        <f>_xlfn.XLOOKUP($C407,'[3]BIS Feb-26'!$C:$C,'[3]BIS Feb-26'!AF:AF,"",0)</f>
        <v>620</v>
      </c>
      <c r="CN407" s="29" t="str">
        <f>_xlfn.XLOOKUP($C407,'[3]BIS Feb-26'!$C:$C,'[3]BIS Feb-26'!AG:AG,"",0)</f>
        <v>620</v>
      </c>
      <c r="CO407" s="29" t="str">
        <f>_xlfn.XLOOKUP($C407,'[3]BIS Feb-26'!$C:$C,'[3]BIS Feb-26'!AH:AH,"",0)</f>
        <v>620</v>
      </c>
      <c r="CP407" s="29" t="str">
        <f>_xlfn.XLOOKUP($C407,'[3]BIS Feb-26'!$C:$C,'[3]BIS Feb-26'!AI:AI,"",0)</f>
        <v>620</v>
      </c>
      <c r="CQ407" s="29" t="str">
        <f>_xlfn.XLOOKUP($C407,'[3]BIS Feb-26'!$C:$C,'[3]BIS Feb-26'!AJ:AJ,"",0)</f>
        <v>1000</v>
      </c>
      <c r="CR407" s="29" t="str">
        <f>_xlfn.XLOOKUP($C407,'[3]BIS Feb-26'!$C:$C,'[3]BIS Feb-26'!AK:AK,"",0)</f>
        <v>1020</v>
      </c>
      <c r="CS407" s="29" t="str">
        <f>_xlfn.XLOOKUP($C407,'[3]BIS Feb-26'!$C:$C,'[3]BIS Feb-26'!AL:AL,"",0)</f>
        <v>1020</v>
      </c>
      <c r="CT407" s="29">
        <f>_xlfn.XLOOKUP($C407,'[3]BIS Feb-26'!$C:$C,'[3]BIS Feb-26'!AM:AM,"",0)</f>
        <v>4</v>
      </c>
      <c r="CU407" s="28">
        <f>_xlfn.XLOOKUP($C407,'[3]BIS Feb-26'!$C:$C,'[3]BIS Feb-26'!AN:AN,"",0)</f>
        <v>46132</v>
      </c>
      <c r="CV407" s="28">
        <f>_xlfn.XLOOKUP($C407,'[3]BIS Feb-26'!$C:$C,'[3]BIS Feb-26'!AO:AO,"",0)</f>
        <v>46132</v>
      </c>
      <c r="CW407" s="28">
        <f>_xlfn.XLOOKUP($C407,'[3]BIS Feb-26'!$C:$C,'[3]BIS Feb-26'!AP:AP,"",0)</f>
        <v>46132</v>
      </c>
      <c r="CX407" s="28">
        <f>_xlfn.XLOOKUP($C407,'[3]BIS Feb-26'!$C:$C,'[3]BIS Feb-26'!AQ:AQ,"",0)</f>
        <v>46132</v>
      </c>
      <c r="CY407" s="28">
        <f>_xlfn.XLOOKUP($C407,'[3]BIS Feb-26'!$C:$C,'[3]BIS Feb-26'!AR:AR,"",0)</f>
        <v>46132</v>
      </c>
      <c r="CZ407" s="28">
        <f>_xlfn.XLOOKUP($C407,'[3]BIS Feb-26'!$C:$C,'[3]BIS Feb-26'!AS:AS,"",0)</f>
        <v>46086</v>
      </c>
      <c r="DA407" s="28">
        <f>_xlfn.XLOOKUP($C407,'[3]BIS Feb-26'!$C:$C,'[3]BIS Feb-26'!AT:AT,"",0)</f>
        <v>46181</v>
      </c>
      <c r="DB407" s="28">
        <f>_xlfn.XLOOKUP($C407,'[3]BIS Feb-26'!$C:$C,'[3]BIS Feb-26'!AU:AU,"",0)</f>
        <v>45996</v>
      </c>
      <c r="DC407" s="28">
        <f>_xlfn.XLOOKUP($C407,'[3]BIS Feb-26'!$C:$C,'[3]BIS Feb-26'!AV:AV,"",0)</f>
        <v>45859</v>
      </c>
      <c r="DD407" s="11">
        <f>_xlfn.XLOOKUP($C407,'[3]BIS Feb-26'!$C:$C,'[3]BIS Feb-26'!AW:AW,"",0)</f>
        <v>1</v>
      </c>
      <c r="DE407" s="11">
        <f>_xlfn.XLOOKUP($C407,'[3]BIS Feb-26'!$C:$C,'[3]BIS Feb-26'!AX:AX,"",0)</f>
        <v>0</v>
      </c>
      <c r="DF407" s="11">
        <f>_xlfn.XLOOKUP($C407,'[3]BIS Feb-26'!$C:$C,'[3]BIS Feb-26'!AY:AY,"",0)</f>
        <v>1</v>
      </c>
      <c r="DG407" s="11">
        <f t="shared" ca="1" si="169"/>
        <v>2</v>
      </c>
      <c r="DH407" s="11">
        <f t="shared" ca="1" si="170"/>
        <v>1</v>
      </c>
      <c r="DI407" s="11">
        <f t="shared" ca="1" si="171"/>
        <v>5</v>
      </c>
      <c r="DJ407" s="11" t="str">
        <f>_xlfn.XLOOKUP($C407,'[3]Active Customer Assets'!$D:$D,'[3]Active Customer Assets'!I:I,"",0)</f>
        <v>B (Below 100% potential spares purchased)</v>
      </c>
      <c r="DK407" s="28">
        <f>_xlfn.XLOOKUP($C407,'[3]Active Customer Assets'!$D:$D,'[3]Active Customer Assets'!J:J,"",0)</f>
        <v>45495.743055555598</v>
      </c>
      <c r="DL407" s="28">
        <f>_xlfn.XLOOKUP($C407,'[3]Active Customer Assets'!$D:$D,'[3]Active Customer Assets'!K:K,"",0)</f>
        <v>45464.229166666701</v>
      </c>
      <c r="DM407" s="28">
        <f>_xlfn.XLOOKUP($C407,'[3]Active Customer Assets'!$D:$D,'[3]Active Customer Assets'!L:L,"",0)</f>
        <v>46031.723668981504</v>
      </c>
      <c r="DN407" s="21">
        <f>_xlfn.XLOOKUP($C407,'[3]Active Customer Assets'!$D:$D,'[3]Active Customer Assets'!M:M,"",0)</f>
        <v>2480</v>
      </c>
      <c r="DO407" s="28">
        <f>_xlfn.XLOOKUP($C407,'[3]Active Customer Assets'!$D:$D,'[3]Active Customer Assets'!N:N,"",0)</f>
        <v>0</v>
      </c>
      <c r="DP407" s="28">
        <f>_xlfn.XLOOKUP($C407,'[3]Active Customer Assets'!$D:$D,'[3]Active Customer Assets'!O:O,"",0)</f>
        <v>0</v>
      </c>
      <c r="DQ407" s="28" t="str">
        <f>_xlfn.XLOOKUP($C407,'[3]Active Customer Assets'!$D:$D,'[3]Active Customer Assets'!P:P,"",0)</f>
        <v>Air lube Plus</v>
      </c>
      <c r="DR407" s="28">
        <f>_xlfn.XLOOKUP($C407,'[3]Active Customer Assets'!$D:$D,'[3]Active Customer Assets'!Q:Q,"",0)</f>
        <v>45953</v>
      </c>
      <c r="DS407" s="28">
        <f>_xlfn.XLOOKUP($C407,'[3]Active Customer Assets'!$D:$D,'[3]Active Customer Assets'!R:R,"",0)</f>
        <v>45953</v>
      </c>
      <c r="DT407" s="28">
        <f>_xlfn.XLOOKUP($C407,'[3]Active Customer Assets'!$D:$D,'[3]Active Customer Assets'!S:S,"",0)</f>
        <v>45953</v>
      </c>
      <c r="DU407" s="28">
        <f>_xlfn.XLOOKUP($C407,'[3]Active Customer Assets'!$D:$D,'[3]Active Customer Assets'!T:T,"",0)</f>
        <v>45953</v>
      </c>
      <c r="DV407" s="28">
        <f>_xlfn.XLOOKUP($C407,'[3]Active Customer Assets'!$D:$D,'[3]Active Customer Assets'!U:U,"",0)</f>
        <v>45953</v>
      </c>
      <c r="DW407" s="28">
        <f>_xlfn.XLOOKUP($C407,'[3]Active Customer Assets'!$D:$D,'[3]Active Customer Assets'!V:V,"",0)</f>
        <v>45817</v>
      </c>
      <c r="DX407" s="28">
        <f>_xlfn.XLOOKUP($C407,'[3]Active Customer Assets'!$D:$D,'[3]Active Customer Assets'!W:W,"",0)</f>
        <v>45817</v>
      </c>
      <c r="DY407" s="28">
        <f>_xlfn.XLOOKUP($C407,'[3]Active Customer Assets'!$D:$D,'[3]Active Customer Assets'!X:X,"",0)</f>
        <v>45817</v>
      </c>
      <c r="DZ407" s="28">
        <f>_xlfn.XLOOKUP($C407,'[3]Active Customer Assets'!$D:$D,'[3]Active Customer Assets'!Y:Y,"",0)</f>
        <v>45495</v>
      </c>
      <c r="EA407" s="28" t="str">
        <f>_xlfn.XLOOKUP($C407,'[3]Active Customer Assets'!$D:$D,'[3]Active Customer Assets'!Z:Z,"",0)</f>
        <v>610</v>
      </c>
      <c r="EB407" s="28" t="str">
        <f>_xlfn.XLOOKUP($C407,'[3]Active Customer Assets'!$D:$D,'[3]Active Customer Assets'!AA:AA,"",0)</f>
        <v>620</v>
      </c>
      <c r="EC407" s="28" t="str">
        <f>_xlfn.XLOOKUP($C407,'[3]Active Customer Assets'!$D:$D,'[3]Active Customer Assets'!AB:AB,"",0)</f>
        <v>620</v>
      </c>
      <c r="ED407" s="28" t="str">
        <f>_xlfn.XLOOKUP($C407,'[3]Active Customer Assets'!$D:$D,'[3]Active Customer Assets'!AC:AC,"",0)</f>
        <v>620</v>
      </c>
      <c r="EE407" s="28" t="str">
        <f>_xlfn.XLOOKUP($C407,'[3]Active Customer Assets'!$D:$D,'[3]Active Customer Assets'!AD:AD,"",0)</f>
        <v>620</v>
      </c>
      <c r="EF407" s="28" t="str">
        <f>_xlfn.XLOOKUP($C407,'[3]Active Customer Assets'!$D:$D,'[3]Active Customer Assets'!AE:AE,"",0)</f>
        <v>620</v>
      </c>
      <c r="EG407" s="28" t="str">
        <f>_xlfn.XLOOKUP($C407,'[3]Active Customer Assets'!$D:$D,'[3]Active Customer Assets'!AF:AF,"",0)</f>
        <v>1000</v>
      </c>
      <c r="EH407" s="28" t="str">
        <f>_xlfn.XLOOKUP($C407,'[3]Active Customer Assets'!$D:$D,'[3]Active Customer Assets'!AG:AG,"",0)</f>
        <v>1020</v>
      </c>
      <c r="EI407" s="28" t="str">
        <f>_xlfn.XLOOKUP($C407,'[3]Active Customer Assets'!$D:$D,'[3]Active Customer Assets'!AH:AH,"",0)</f>
        <v>1020</v>
      </c>
      <c r="EJ407" s="21">
        <f>_xlfn.XLOOKUP($C407,'[3]Active Customer Assets'!$D:$D,'[3]Active Customer Assets'!AI:AI,"",0)</f>
        <v>4</v>
      </c>
      <c r="EK407" s="35" t="str">
        <f>[3]!tbl_DPSAC[[#This Row],[Unit Status]]</f>
        <v>Active</v>
      </c>
    </row>
    <row r="408" spans="1:141" x14ac:dyDescent="0.15">
      <c r="A408" s="11">
        <f>ROW(tbl_DPSAC[[#This Row],[Sl. No.]])-1</f>
        <v>407</v>
      </c>
      <c r="B408" s="12" t="s">
        <v>136</v>
      </c>
      <c r="C408" s="12" t="s">
        <v>2218</v>
      </c>
      <c r="D408" s="12" t="s">
        <v>333</v>
      </c>
      <c r="E408" s="12" t="s">
        <v>333</v>
      </c>
      <c r="F408" s="12" t="s">
        <v>140</v>
      </c>
      <c r="G408" s="13" t="s">
        <v>2219</v>
      </c>
      <c r="H408" s="13" t="str">
        <f>_xlfn.XLOOKUP(C408,'[1]E&amp;DPSAC'!$K:$K,'[1]E&amp;DPSAC'!$E:$E,,0)</f>
        <v>BARKAGAON</v>
      </c>
      <c r="I408" s="13"/>
      <c r="J408" s="13">
        <v>8978792036</v>
      </c>
      <c r="K408" s="13" t="s">
        <v>143</v>
      </c>
      <c r="L408" s="12" t="str">
        <f t="shared" ca="1" si="152"/>
        <v>Warranty</v>
      </c>
      <c r="M408" s="14">
        <v>45496</v>
      </c>
      <c r="N408" s="15">
        <v>24</v>
      </c>
      <c r="O408" s="14">
        <f t="shared" si="149"/>
        <v>46234</v>
      </c>
      <c r="P408" s="11" t="s">
        <v>213</v>
      </c>
      <c r="Q408" s="19" t="str">
        <f>_xlfn.XLOOKUP(C408,'[2]Sch Calls'!$R:$R,'[2]Sch Calls'!$F:$F,"",0)</f>
        <v>CC-01641055</v>
      </c>
      <c r="R408" s="18">
        <f>_xlfn.XLOOKUP(C408,'[2]Sch Calls'!$R:$R,'[2]Sch Calls'!$A:$A,"",0)</f>
        <v>45773.739618055602</v>
      </c>
      <c r="S408" s="17">
        <f>_xlfn.XLOOKUP(C408,'[2]Sch Calls'!$R:$R,'[2]Sch Calls'!$B:$B,"",0)</f>
        <v>1500</v>
      </c>
      <c r="T408" s="18">
        <f>_xlfn.XLOOKUP(C408,'[1]E&amp;DPSAC'!$K:$K,'[1]E&amp;DPSAC'!$W:$W,"",0)</f>
        <v>45983</v>
      </c>
      <c r="U408" s="17">
        <f>_xlfn.XLOOKUP(C408,'[1]E&amp;DPSAC'!$K:$K,'[1]E&amp;DPSAC'!$Z:$Z,"",0)</f>
        <v>2511</v>
      </c>
      <c r="V408" s="17">
        <f>_xlfn.XLOOKUP(C408,'[2]1. All Calls'!$R:$R,'[2]1. All Calls'!$B:$B,"",0)</f>
        <v>2733</v>
      </c>
      <c r="W408" s="20">
        <f>_xlfn.XLOOKUP(C408,'[2]1. All Calls'!$R:$R,'[2]1. All Calls'!$A:$A,"",0)</f>
        <v>46099.5787962963</v>
      </c>
      <c r="X408" s="17" t="str">
        <f>_xlfn.XLOOKUP(C408,'[2]Sch Calls'!$R:$R,'[2]Sch Calls'!$AB:$AB,"",0)</f>
        <v>Attend the site for schedule service so total drain oil from tank and oil cooler 102 litres, after then replace air filter compressor side, replace main oil filter 2nos, replace bearing oil filter 1no, replace separator filter, valve kit are replaced actuator kit 3nos, pressure regulator kit 3nos, ARV kit. After then plugged in the drain plug and total topped up oil in tank 112 litres with one dead crank , start the unit and set the load pressure to 330 psi at 1200 idle rpm. Schedule service work done ok unit running parameters are under limit.</v>
      </c>
      <c r="Y408" s="17">
        <f t="shared" si="153"/>
        <v>-483</v>
      </c>
      <c r="Z408" s="17" t="str">
        <f t="shared" si="154"/>
        <v>Due</v>
      </c>
      <c r="AA408" s="21">
        <f t="shared" ca="1" si="155"/>
        <v>327.26038194439752</v>
      </c>
      <c r="AB408" s="21" t="str">
        <f t="shared" ca="1" si="156"/>
        <v>Due</v>
      </c>
      <c r="AC408" s="11">
        <f ca="1">tbl_DPSAC[[#This Row],[Current Month Due Count]]</f>
        <v>0</v>
      </c>
      <c r="AD408" s="11">
        <f ca="1">tbl_DPSAC[[#This Row],[Next Month Due2]]</f>
        <v>0</v>
      </c>
      <c r="AE408" s="11"/>
      <c r="AF408" s="11">
        <v>2</v>
      </c>
      <c r="AG408" s="17">
        <f t="shared" ca="1" si="157"/>
        <v>2736</v>
      </c>
      <c r="AH408" s="11" t="s">
        <v>2220</v>
      </c>
      <c r="AI408" s="11" t="s">
        <v>2221</v>
      </c>
      <c r="AJ408" s="11">
        <v>0</v>
      </c>
      <c r="AK408" s="11">
        <v>0</v>
      </c>
      <c r="AL408" s="11">
        <v>0</v>
      </c>
      <c r="AM408" s="11">
        <v>0</v>
      </c>
      <c r="AN408" s="11">
        <v>0</v>
      </c>
      <c r="AO408" s="11">
        <v>0</v>
      </c>
      <c r="AP408" s="11">
        <v>0</v>
      </c>
      <c r="AQ408" s="11">
        <v>0</v>
      </c>
      <c r="AR408" s="11">
        <v>0</v>
      </c>
      <c r="AS408" s="11">
        <v>0</v>
      </c>
      <c r="AT408" s="11">
        <v>0</v>
      </c>
      <c r="AU408" s="11">
        <v>0</v>
      </c>
      <c r="AV408" s="11">
        <v>0</v>
      </c>
      <c r="AW408" s="11">
        <v>0</v>
      </c>
      <c r="AX408" s="11" t="str">
        <f t="shared" ca="1" si="150"/>
        <v>3 Service Due</v>
      </c>
      <c r="AY408" s="17">
        <v>1500</v>
      </c>
      <c r="AZ408" s="22">
        <v>45773</v>
      </c>
      <c r="BA408" s="17" t="s">
        <v>2222</v>
      </c>
      <c r="BB408" s="17">
        <v>1500</v>
      </c>
      <c r="BC408" s="22">
        <v>45773</v>
      </c>
      <c r="BD408" s="17" t="s">
        <v>2222</v>
      </c>
      <c r="BE408" s="17">
        <v>1500</v>
      </c>
      <c r="BF408" s="22">
        <v>45773</v>
      </c>
      <c r="BG408" s="17" t="s">
        <v>2222</v>
      </c>
      <c r="BH408" s="17">
        <v>1500</v>
      </c>
      <c r="BI408" s="22">
        <v>45773</v>
      </c>
      <c r="BJ408" s="17" t="s">
        <v>2222</v>
      </c>
      <c r="BK408" s="17">
        <v>1500</v>
      </c>
      <c r="BL408" s="22">
        <v>45773</v>
      </c>
      <c r="BM408" s="17" t="s">
        <v>2222</v>
      </c>
      <c r="BN408" s="23">
        <f t="shared" si="158"/>
        <v>45953</v>
      </c>
      <c r="BO408" s="23">
        <f t="shared" si="159"/>
        <v>45953</v>
      </c>
      <c r="BP408" s="23">
        <f t="shared" si="160"/>
        <v>45953</v>
      </c>
      <c r="BQ408" s="23">
        <f t="shared" si="161"/>
        <v>45953</v>
      </c>
      <c r="BR408" s="23">
        <f t="shared" si="151"/>
        <v>45953</v>
      </c>
      <c r="BS408" s="24">
        <f t="shared" ca="1" si="162"/>
        <v>-486</v>
      </c>
      <c r="BT408" s="25">
        <f t="shared" ca="1" si="163"/>
        <v>264</v>
      </c>
      <c r="BU408" s="25">
        <f t="shared" ca="1" si="164"/>
        <v>-486</v>
      </c>
      <c r="BV408" s="25">
        <f t="shared" ca="1" si="165"/>
        <v>-486</v>
      </c>
      <c r="BW408" s="25">
        <f t="shared" ca="1" si="166"/>
        <v>264</v>
      </c>
      <c r="BX408" s="26"/>
      <c r="BY408" s="11">
        <f t="shared" ca="1" si="167"/>
        <v>5</v>
      </c>
      <c r="BZ408" s="11">
        <f t="shared" ca="1" si="172"/>
        <v>0</v>
      </c>
      <c r="CA408" s="11">
        <f t="shared" ca="1" si="168"/>
        <v>0</v>
      </c>
      <c r="CB408" s="28">
        <f>_xlfn.XLOOKUP($C408,'[3]BIS Feb-26'!$C:$C,'[3]BIS Feb-26'!U:U,"",0)</f>
        <v>45772.770833333299</v>
      </c>
      <c r="CC408" s="28">
        <f>_xlfn.XLOOKUP($C408,'[3]BIS Feb-26'!$C:$C,'[3]BIS Feb-26'!V:V,"",0)</f>
        <v>45772.770833333299</v>
      </c>
      <c r="CD408" s="28">
        <f>_xlfn.XLOOKUP($C408,'[3]BIS Feb-26'!$C:$C,'[3]BIS Feb-26'!W:W,"",0)</f>
        <v>45772.770833333299</v>
      </c>
      <c r="CE408" s="28">
        <f>_xlfn.XLOOKUP($C408,'[3]BIS Feb-26'!$C:$C,'[3]BIS Feb-26'!X:X,"",0)</f>
        <v>45772.770833333299</v>
      </c>
      <c r="CF408" s="28">
        <f>_xlfn.XLOOKUP($C408,'[3]BIS Feb-26'!$C:$C,'[3]BIS Feb-26'!Y:Y,"",0)</f>
        <v>45772.770833333299</v>
      </c>
      <c r="CG408" s="28">
        <f>_xlfn.XLOOKUP($C408,'[3]BIS Feb-26'!$C:$C,'[3]BIS Feb-26'!Z:Z,"",0)</f>
        <v>45772.770833333299</v>
      </c>
      <c r="CH408" s="28">
        <f>_xlfn.XLOOKUP($C408,'[3]BIS Feb-26'!$C:$C,'[3]BIS Feb-26'!AA:AA,"",0)</f>
        <v>45495.770833333299</v>
      </c>
      <c r="CI408" s="28">
        <f>_xlfn.XLOOKUP($C408,'[3]BIS Feb-26'!$C:$C,'[3]BIS Feb-26'!AB:AB,"",0)</f>
        <v>45772.770833333299</v>
      </c>
      <c r="CJ408" s="28">
        <f>_xlfn.XLOOKUP($C408,'[3]BIS Feb-26'!$C:$C,'[3]BIS Feb-26'!AC:AC,"",0)</f>
        <v>45495.770833333299</v>
      </c>
      <c r="CK408" s="29" t="str">
        <f>_xlfn.XLOOKUP($C408,'[3]BIS Feb-26'!$C:$C,'[3]BIS Feb-26'!AD:AD,"",0)</f>
        <v>400</v>
      </c>
      <c r="CL408" s="29" t="str">
        <f>_xlfn.XLOOKUP($C408,'[3]BIS Feb-26'!$C:$C,'[3]BIS Feb-26'!AE:AE,"",0)</f>
        <v>400</v>
      </c>
      <c r="CM408" s="29" t="str">
        <f>_xlfn.XLOOKUP($C408,'[3]BIS Feb-26'!$C:$C,'[3]BIS Feb-26'!AF:AF,"",0)</f>
        <v>400</v>
      </c>
      <c r="CN408" s="29" t="str">
        <f>_xlfn.XLOOKUP($C408,'[3]BIS Feb-26'!$C:$C,'[3]BIS Feb-26'!AG:AG,"",0)</f>
        <v>400</v>
      </c>
      <c r="CO408" s="29" t="str">
        <f>_xlfn.XLOOKUP($C408,'[3]BIS Feb-26'!$C:$C,'[3]BIS Feb-26'!AH:AH,"",0)</f>
        <v>400</v>
      </c>
      <c r="CP408" s="29" t="str">
        <f>_xlfn.XLOOKUP($C408,'[3]BIS Feb-26'!$C:$C,'[3]BIS Feb-26'!AI:AI,"",0)</f>
        <v>400</v>
      </c>
      <c r="CQ408" s="29" t="str">
        <f>_xlfn.XLOOKUP($C408,'[3]BIS Feb-26'!$C:$C,'[3]BIS Feb-26'!AJ:AJ,"",0)</f>
        <v>1000</v>
      </c>
      <c r="CR408" s="29" t="str">
        <f>_xlfn.XLOOKUP($C408,'[3]BIS Feb-26'!$C:$C,'[3]BIS Feb-26'!AK:AK,"",0)</f>
        <v>400</v>
      </c>
      <c r="CS408" s="29" t="str">
        <f>_xlfn.XLOOKUP($C408,'[3]BIS Feb-26'!$C:$C,'[3]BIS Feb-26'!AL:AL,"",0)</f>
        <v>400</v>
      </c>
      <c r="CT408" s="29">
        <f>_xlfn.XLOOKUP($C408,'[3]BIS Feb-26'!$C:$C,'[3]BIS Feb-26'!AM:AM,"",0)</f>
        <v>2</v>
      </c>
      <c r="CU408" s="28">
        <f>_xlfn.XLOOKUP($C408,'[3]BIS Feb-26'!$C:$C,'[3]BIS Feb-26'!AN:AN,"",0)</f>
        <v>45952</v>
      </c>
      <c r="CV408" s="28">
        <f>_xlfn.XLOOKUP($C408,'[3]BIS Feb-26'!$C:$C,'[3]BIS Feb-26'!AO:AO,"",0)</f>
        <v>45952</v>
      </c>
      <c r="CW408" s="28">
        <f>_xlfn.XLOOKUP($C408,'[3]BIS Feb-26'!$C:$C,'[3]BIS Feb-26'!AP:AP,"",0)</f>
        <v>45952</v>
      </c>
      <c r="CX408" s="28">
        <f>_xlfn.XLOOKUP($C408,'[3]BIS Feb-26'!$C:$C,'[3]BIS Feb-26'!AQ:AQ,"",0)</f>
        <v>45952</v>
      </c>
      <c r="CY408" s="28">
        <f>_xlfn.XLOOKUP($C408,'[3]BIS Feb-26'!$C:$C,'[3]BIS Feb-26'!AR:AR,"",0)</f>
        <v>45952</v>
      </c>
      <c r="CZ408" s="28">
        <f>_xlfn.XLOOKUP($C408,'[3]BIS Feb-26'!$C:$C,'[3]BIS Feb-26'!AS:AS,"",0)</f>
        <v>46042</v>
      </c>
      <c r="DA408" s="28">
        <f>_xlfn.XLOOKUP($C408,'[3]BIS Feb-26'!$C:$C,'[3]BIS Feb-26'!AT:AT,"",0)</f>
        <v>45860</v>
      </c>
      <c r="DB408" s="28">
        <f>_xlfn.XLOOKUP($C408,'[3]BIS Feb-26'!$C:$C,'[3]BIS Feb-26'!AU:AU,"",0)</f>
        <v>45952</v>
      </c>
      <c r="DC408" s="28">
        <f>_xlfn.XLOOKUP($C408,'[3]BIS Feb-26'!$C:$C,'[3]BIS Feb-26'!AV:AV,"",0)</f>
        <v>45860</v>
      </c>
      <c r="DD408" s="11">
        <f>_xlfn.XLOOKUP($C408,'[3]BIS Feb-26'!$C:$C,'[3]BIS Feb-26'!AW:AW,"",0)</f>
        <v>1</v>
      </c>
      <c r="DE408" s="11">
        <f>_xlfn.XLOOKUP($C408,'[3]BIS Feb-26'!$C:$C,'[3]BIS Feb-26'!AX:AX,"",0)</f>
        <v>0</v>
      </c>
      <c r="DF408" s="11">
        <f>_xlfn.XLOOKUP($C408,'[3]BIS Feb-26'!$C:$C,'[3]BIS Feb-26'!AY:AY,"",0)</f>
        <v>0</v>
      </c>
      <c r="DG408" s="11">
        <f t="shared" ca="1" si="169"/>
        <v>9</v>
      </c>
      <c r="DH408" s="11">
        <f t="shared" ca="1" si="170"/>
        <v>0</v>
      </c>
      <c r="DI408" s="11">
        <f t="shared" ca="1" si="171"/>
        <v>0</v>
      </c>
      <c r="DJ408" s="11" t="str">
        <f>_xlfn.XLOOKUP($C408,'[3]Active Customer Assets'!$D:$D,'[3]Active Customer Assets'!I:I,"",0)</f>
        <v>B (Below 100% potential spares purchased)</v>
      </c>
      <c r="DK408" s="28">
        <f>_xlfn.XLOOKUP($C408,'[3]Active Customer Assets'!$D:$D,'[3]Active Customer Assets'!J:J,"",0)</f>
        <v>45496.548611111102</v>
      </c>
      <c r="DL408" s="28">
        <f>_xlfn.XLOOKUP($C408,'[3]Active Customer Assets'!$D:$D,'[3]Active Customer Assets'!K:K,"",0)</f>
        <v>45281.229166666701</v>
      </c>
      <c r="DM408" s="28">
        <f>_xlfn.XLOOKUP($C408,'[3]Active Customer Assets'!$D:$D,'[3]Active Customer Assets'!L:L,"",0)</f>
        <v>46099.579317129603</v>
      </c>
      <c r="DN408" s="21">
        <f>_xlfn.XLOOKUP($C408,'[3]Active Customer Assets'!$D:$D,'[3]Active Customer Assets'!M:M,"",0)</f>
        <v>2733</v>
      </c>
      <c r="DO408" s="28">
        <f>_xlfn.XLOOKUP($C408,'[3]Active Customer Assets'!$D:$D,'[3]Active Customer Assets'!N:N,"",0)</f>
        <v>0</v>
      </c>
      <c r="DP408" s="28">
        <f>_xlfn.XLOOKUP($C408,'[3]Active Customer Assets'!$D:$D,'[3]Active Customer Assets'!O:O,"",0)</f>
        <v>0</v>
      </c>
      <c r="DQ408" s="28" t="str">
        <f>_xlfn.XLOOKUP($C408,'[3]Active Customer Assets'!$D:$D,'[3]Active Customer Assets'!P:P,"",0)</f>
        <v>Air lube Plus</v>
      </c>
      <c r="DR408" s="28">
        <f>_xlfn.XLOOKUP($C408,'[3]Active Customer Assets'!$D:$D,'[3]Active Customer Assets'!Q:Q,"",0)</f>
        <v>45773</v>
      </c>
      <c r="DS408" s="28">
        <f>_xlfn.XLOOKUP($C408,'[3]Active Customer Assets'!$D:$D,'[3]Active Customer Assets'!R:R,"",0)</f>
        <v>45773</v>
      </c>
      <c r="DT408" s="28">
        <f>_xlfn.XLOOKUP($C408,'[3]Active Customer Assets'!$D:$D,'[3]Active Customer Assets'!S:S,"",0)</f>
        <v>45773</v>
      </c>
      <c r="DU408" s="28">
        <f>_xlfn.XLOOKUP($C408,'[3]Active Customer Assets'!$D:$D,'[3]Active Customer Assets'!T:T,"",0)</f>
        <v>45773</v>
      </c>
      <c r="DV408" s="28">
        <f>_xlfn.XLOOKUP($C408,'[3]Active Customer Assets'!$D:$D,'[3]Active Customer Assets'!U:U,"",0)</f>
        <v>45773</v>
      </c>
      <c r="DW408" s="28">
        <f>_xlfn.XLOOKUP($C408,'[3]Active Customer Assets'!$D:$D,'[3]Active Customer Assets'!V:V,"",0)</f>
        <v>45773</v>
      </c>
      <c r="DX408" s="28">
        <f>_xlfn.XLOOKUP($C408,'[3]Active Customer Assets'!$D:$D,'[3]Active Customer Assets'!W:W,"",0)</f>
        <v>45773</v>
      </c>
      <c r="DY408" s="28">
        <f>_xlfn.XLOOKUP($C408,'[3]Active Customer Assets'!$D:$D,'[3]Active Customer Assets'!X:X,"",0)</f>
        <v>45773</v>
      </c>
      <c r="DZ408" s="28">
        <f>_xlfn.XLOOKUP($C408,'[3]Active Customer Assets'!$D:$D,'[3]Active Customer Assets'!Y:Y,"",0)</f>
        <v>45773</v>
      </c>
      <c r="EA408" s="28" t="str">
        <f>_xlfn.XLOOKUP($C408,'[3]Active Customer Assets'!$D:$D,'[3]Active Customer Assets'!Z:Z,"",0)</f>
        <v>267</v>
      </c>
      <c r="EB408" s="28" t="str">
        <f>_xlfn.XLOOKUP($C408,'[3]Active Customer Assets'!$D:$D,'[3]Active Customer Assets'!AA:AA,"",0)</f>
        <v>267</v>
      </c>
      <c r="EC408" s="28" t="str">
        <f>_xlfn.XLOOKUP($C408,'[3]Active Customer Assets'!$D:$D,'[3]Active Customer Assets'!AB:AB,"",0)</f>
        <v>267</v>
      </c>
      <c r="ED408" s="28" t="str">
        <f>_xlfn.XLOOKUP($C408,'[3]Active Customer Assets'!$D:$D,'[3]Active Customer Assets'!AC:AC,"",0)</f>
        <v>267</v>
      </c>
      <c r="EE408" s="28" t="str">
        <f>_xlfn.XLOOKUP($C408,'[3]Active Customer Assets'!$D:$D,'[3]Active Customer Assets'!AD:AD,"",0)</f>
        <v>267</v>
      </c>
      <c r="EF408" s="28" t="str">
        <f>_xlfn.XLOOKUP($C408,'[3]Active Customer Assets'!$D:$D,'[3]Active Customer Assets'!AE:AE,"",0)</f>
        <v>267</v>
      </c>
      <c r="EG408" s="28" t="str">
        <f>_xlfn.XLOOKUP($C408,'[3]Active Customer Assets'!$D:$D,'[3]Active Customer Assets'!AF:AF,"",0)</f>
        <v>867</v>
      </c>
      <c r="EH408" s="28" t="str">
        <f>_xlfn.XLOOKUP($C408,'[3]Active Customer Assets'!$D:$D,'[3]Active Customer Assets'!AG:AG,"",0)</f>
        <v>267</v>
      </c>
      <c r="EI408" s="28" t="str">
        <f>_xlfn.XLOOKUP($C408,'[3]Active Customer Assets'!$D:$D,'[3]Active Customer Assets'!AH:AH,"",0)</f>
        <v>267</v>
      </c>
      <c r="EJ408" s="21">
        <f>_xlfn.XLOOKUP($C408,'[3]Active Customer Assets'!$D:$D,'[3]Active Customer Assets'!AI:AI,"",0)</f>
        <v>2</v>
      </c>
      <c r="EK408" s="35" t="str">
        <f>[3]!tbl_DPSAC[[#This Row],[Unit Status]]</f>
        <v>Active</v>
      </c>
    </row>
    <row r="409" spans="1:141" x14ac:dyDescent="0.15">
      <c r="A409" s="11">
        <f>ROW(tbl_DPSAC[[#This Row],[Sl. No.]])-1</f>
        <v>408</v>
      </c>
      <c r="B409" s="12" t="s">
        <v>136</v>
      </c>
      <c r="C409" s="12" t="s">
        <v>2223</v>
      </c>
      <c r="D409" s="12" t="s">
        <v>638</v>
      </c>
      <c r="E409" s="11" t="s">
        <v>639</v>
      </c>
      <c r="F409" s="12" t="s">
        <v>161</v>
      </c>
      <c r="G409" s="13" t="s">
        <v>2224</v>
      </c>
      <c r="H409" s="13" t="str">
        <f>_xlfn.XLOOKUP(C409,'[1]E&amp;DPSAC'!$K:$K,'[1]E&amp;DPSAC'!$E:$E,,0)</f>
        <v>RAMGRAH</v>
      </c>
      <c r="I409" s="13"/>
      <c r="J409" s="13">
        <v>9471104999</v>
      </c>
      <c r="K409" s="13" t="s">
        <v>143</v>
      </c>
      <c r="L409" s="12" t="str">
        <f t="shared" ca="1" si="152"/>
        <v>Warranty</v>
      </c>
      <c r="M409" s="14">
        <v>45496</v>
      </c>
      <c r="N409" s="15">
        <v>24</v>
      </c>
      <c r="O409" s="14">
        <f t="shared" si="149"/>
        <v>46234</v>
      </c>
      <c r="P409" s="11" t="s">
        <v>213</v>
      </c>
      <c r="Q409" s="19" t="str">
        <f>_xlfn.XLOOKUP(C409,'[2]Sch Calls'!$R:$R,'[2]Sch Calls'!$F:$F,"",0)</f>
        <v/>
      </c>
      <c r="R409" s="18" t="str">
        <f>_xlfn.XLOOKUP(C409,'[2]Sch Calls'!$R:$R,'[2]Sch Calls'!$A:$A,"",0)</f>
        <v/>
      </c>
      <c r="S409" s="17" t="str">
        <f>_xlfn.XLOOKUP(C409,'[2]Sch Calls'!$R:$R,'[2]Sch Calls'!$B:$B,"",0)</f>
        <v/>
      </c>
      <c r="T409" s="18">
        <f>_xlfn.XLOOKUP(C409,'[1]E&amp;DPSAC'!$K:$K,'[1]E&amp;DPSAC'!$W:$W,"",0)</f>
        <v>45513</v>
      </c>
      <c r="U409" s="17">
        <f>_xlfn.XLOOKUP(C409,'[1]E&amp;DPSAC'!$K:$K,'[1]E&amp;DPSAC'!$Z:$Z,"",0)</f>
        <v>16</v>
      </c>
      <c r="V409" s="17">
        <f>_xlfn.XLOOKUP(C409,'[2]1. All Calls'!$R:$R,'[2]1. All Calls'!$B:$B,"",0)</f>
        <v>300</v>
      </c>
      <c r="W409" s="20">
        <f>_xlfn.XLOOKUP(C409,'[2]1. All Calls'!$R:$R,'[2]1. All Calls'!$A:$A,"",0)</f>
        <v>46099.582708333299</v>
      </c>
      <c r="X409" s="17" t="str">
        <f>_xlfn.XLOOKUP(C409,'[2]Sch Calls'!$R:$R,'[2]Sch Calls'!$AB:$AB,"",0)</f>
        <v/>
      </c>
      <c r="Y409" s="17">
        <f t="shared" si="153"/>
        <v>0</v>
      </c>
      <c r="Z409" s="17" t="str">
        <f t="shared" si="154"/>
        <v>Done</v>
      </c>
      <c r="AA409" s="21">
        <f t="shared" ca="1" si="155"/>
        <v>605</v>
      </c>
      <c r="AB409" s="21" t="str">
        <f t="shared" ca="1" si="156"/>
        <v>Due</v>
      </c>
      <c r="AC409" s="11">
        <f ca="1">tbl_DPSAC[[#This Row],[Current Month Due Count]]</f>
        <v>0</v>
      </c>
      <c r="AD409" s="11">
        <f ca="1">tbl_DPSAC[[#This Row],[Next Month Due2]]</f>
        <v>0</v>
      </c>
      <c r="AE409" s="11"/>
      <c r="AF409" s="11">
        <v>0</v>
      </c>
      <c r="AG409" s="17">
        <f t="shared" ca="1" si="157"/>
        <v>300</v>
      </c>
      <c r="AH409" s="11" t="s">
        <v>2117</v>
      </c>
      <c r="AI409" s="11">
        <v>0</v>
      </c>
      <c r="AJ409" s="11">
        <v>0</v>
      </c>
      <c r="AK409" s="11">
        <v>0</v>
      </c>
      <c r="AL409" s="11">
        <v>0</v>
      </c>
      <c r="AM409" s="11">
        <v>0</v>
      </c>
      <c r="AN409" s="11">
        <v>0</v>
      </c>
      <c r="AO409" s="11">
        <v>0</v>
      </c>
      <c r="AP409" s="11">
        <v>0</v>
      </c>
      <c r="AQ409" s="11">
        <v>0</v>
      </c>
      <c r="AR409" s="11">
        <v>0</v>
      </c>
      <c r="AS409" s="11">
        <v>0</v>
      </c>
      <c r="AT409" s="11">
        <v>0</v>
      </c>
      <c r="AU409" s="11">
        <v>0</v>
      </c>
      <c r="AV409" s="11">
        <v>0</v>
      </c>
      <c r="AW409" s="11">
        <v>0</v>
      </c>
      <c r="AX409" s="11" t="str">
        <f t="shared" ca="1" si="150"/>
        <v>No Service Dues</v>
      </c>
      <c r="AY409" s="17">
        <v>1</v>
      </c>
      <c r="AZ409" s="22">
        <v>45496</v>
      </c>
      <c r="BA409" s="17" t="s">
        <v>2225</v>
      </c>
      <c r="BB409" s="17">
        <v>1</v>
      </c>
      <c r="BC409" s="22">
        <v>45496</v>
      </c>
      <c r="BD409" s="17" t="s">
        <v>2225</v>
      </c>
      <c r="BE409" s="17">
        <v>1</v>
      </c>
      <c r="BF409" s="22">
        <v>45496</v>
      </c>
      <c r="BG409" s="17" t="s">
        <v>2225</v>
      </c>
      <c r="BH409" s="17">
        <v>1</v>
      </c>
      <c r="BI409" s="22">
        <v>45496</v>
      </c>
      <c r="BJ409" s="17" t="s">
        <v>2225</v>
      </c>
      <c r="BK409" s="17">
        <v>1</v>
      </c>
      <c r="BL409" s="22">
        <v>45496</v>
      </c>
      <c r="BM409" s="17" t="s">
        <v>2225</v>
      </c>
      <c r="BN409" s="23">
        <f t="shared" si="158"/>
        <v>45676</v>
      </c>
      <c r="BO409" s="23">
        <f t="shared" si="159"/>
        <v>45676</v>
      </c>
      <c r="BP409" s="23">
        <f t="shared" si="160"/>
        <v>45676</v>
      </c>
      <c r="BQ409" s="23">
        <f t="shared" si="161"/>
        <v>45676</v>
      </c>
      <c r="BR409" s="23">
        <f t="shared" si="151"/>
        <v>45676</v>
      </c>
      <c r="BS409" s="24">
        <f t="shared" ca="1" si="162"/>
        <v>451</v>
      </c>
      <c r="BT409" s="25">
        <f t="shared" ca="1" si="163"/>
        <v>1201</v>
      </c>
      <c r="BU409" s="25">
        <f t="shared" ca="1" si="164"/>
        <v>451</v>
      </c>
      <c r="BV409" s="25">
        <f t="shared" ca="1" si="165"/>
        <v>451</v>
      </c>
      <c r="BW409" s="25">
        <f t="shared" ca="1" si="166"/>
        <v>1201</v>
      </c>
      <c r="BX409" s="11"/>
      <c r="BY409" s="11">
        <f t="shared" ca="1" si="167"/>
        <v>5</v>
      </c>
      <c r="BZ409" s="11">
        <f t="shared" ca="1" si="172"/>
        <v>0</v>
      </c>
      <c r="CA409" s="11">
        <f t="shared" ca="1" si="168"/>
        <v>0</v>
      </c>
      <c r="CB409" s="28">
        <f>_xlfn.XLOOKUP($C409,'[3]BIS Feb-26'!$C:$C,'[3]BIS Feb-26'!U:U,"",0)</f>
        <v>45526.770833333299</v>
      </c>
      <c r="CC409" s="28">
        <f>_xlfn.XLOOKUP($C409,'[3]BIS Feb-26'!$C:$C,'[3]BIS Feb-26'!V:V,"",0)</f>
        <v>45495.770833333299</v>
      </c>
      <c r="CD409" s="28">
        <f>_xlfn.XLOOKUP($C409,'[3]BIS Feb-26'!$C:$C,'[3]BIS Feb-26'!W:W,"",0)</f>
        <v>45495.770833333299</v>
      </c>
      <c r="CE409" s="28">
        <f>_xlfn.XLOOKUP($C409,'[3]BIS Feb-26'!$C:$C,'[3]BIS Feb-26'!X:X,"",0)</f>
        <v>45495.770833333299</v>
      </c>
      <c r="CF409" s="28">
        <f>_xlfn.XLOOKUP($C409,'[3]BIS Feb-26'!$C:$C,'[3]BIS Feb-26'!Y:Y,"",0)</f>
        <v>45495.770833333299</v>
      </c>
      <c r="CG409" s="28">
        <f>_xlfn.XLOOKUP($C409,'[3]BIS Feb-26'!$C:$C,'[3]BIS Feb-26'!Z:Z,"",0)</f>
        <v>45495.770833333299</v>
      </c>
      <c r="CH409" s="28">
        <f>_xlfn.XLOOKUP($C409,'[3]BIS Feb-26'!$C:$C,'[3]BIS Feb-26'!AA:AA,"",0)</f>
        <v>45495.770833333299</v>
      </c>
      <c r="CI409" s="28">
        <f>_xlfn.XLOOKUP($C409,'[3]BIS Feb-26'!$C:$C,'[3]BIS Feb-26'!AB:AB,"",0)</f>
        <v>45495.770833333299</v>
      </c>
      <c r="CJ409" s="28">
        <f>_xlfn.XLOOKUP($C409,'[3]BIS Feb-26'!$C:$C,'[3]BIS Feb-26'!AC:AC,"",0)</f>
        <v>45495.770833333299</v>
      </c>
      <c r="CK409" s="29" t="str">
        <f>_xlfn.XLOOKUP($C409,'[3]BIS Feb-26'!$C:$C,'[3]BIS Feb-26'!AD:AD,"",0)</f>
        <v>300</v>
      </c>
      <c r="CL409" s="29" t="str">
        <f>_xlfn.XLOOKUP($C409,'[3]BIS Feb-26'!$C:$C,'[3]BIS Feb-26'!AE:AE,"",0)</f>
        <v>200</v>
      </c>
      <c r="CM409" s="29" t="str">
        <f>_xlfn.XLOOKUP($C409,'[3]BIS Feb-26'!$C:$C,'[3]BIS Feb-26'!AF:AF,"",0)</f>
        <v>200</v>
      </c>
      <c r="CN409" s="29" t="str">
        <f>_xlfn.XLOOKUP($C409,'[3]BIS Feb-26'!$C:$C,'[3]BIS Feb-26'!AG:AG,"",0)</f>
        <v>200</v>
      </c>
      <c r="CO409" s="29" t="str">
        <f>_xlfn.XLOOKUP($C409,'[3]BIS Feb-26'!$C:$C,'[3]BIS Feb-26'!AH:AH,"",0)</f>
        <v>200</v>
      </c>
      <c r="CP409" s="29" t="str">
        <f>_xlfn.XLOOKUP($C409,'[3]BIS Feb-26'!$C:$C,'[3]BIS Feb-26'!AI:AI,"",0)</f>
        <v>1200</v>
      </c>
      <c r="CQ409" s="29" t="str">
        <f>_xlfn.XLOOKUP($C409,'[3]BIS Feb-26'!$C:$C,'[3]BIS Feb-26'!AJ:AJ,"",0)</f>
        <v>1000</v>
      </c>
      <c r="CR409" s="29" t="str">
        <f>_xlfn.XLOOKUP($C409,'[3]BIS Feb-26'!$C:$C,'[3]BIS Feb-26'!AK:AK,"",0)</f>
        <v>1200</v>
      </c>
      <c r="CS409" s="29" t="str">
        <f>_xlfn.XLOOKUP($C409,'[3]BIS Feb-26'!$C:$C,'[3]BIS Feb-26'!AL:AL,"",0)</f>
        <v>1200</v>
      </c>
      <c r="CT409" s="29">
        <f>_xlfn.XLOOKUP($C409,'[3]BIS Feb-26'!$C:$C,'[3]BIS Feb-26'!AM:AM,"",0)</f>
        <v>1</v>
      </c>
      <c r="CU409" s="28">
        <f>_xlfn.XLOOKUP($C409,'[3]BIS Feb-26'!$C:$C,'[3]BIS Feb-26'!AN:AN,"",0)</f>
        <v>45706</v>
      </c>
      <c r="CV409" s="28">
        <f>_xlfn.XLOOKUP($C409,'[3]BIS Feb-26'!$C:$C,'[3]BIS Feb-26'!AO:AO,"",0)</f>
        <v>45675</v>
      </c>
      <c r="CW409" s="28">
        <f>_xlfn.XLOOKUP($C409,'[3]BIS Feb-26'!$C:$C,'[3]BIS Feb-26'!AP:AP,"",0)</f>
        <v>45675</v>
      </c>
      <c r="CX409" s="28">
        <f>_xlfn.XLOOKUP($C409,'[3]BIS Feb-26'!$C:$C,'[3]BIS Feb-26'!AQ:AQ,"",0)</f>
        <v>45675</v>
      </c>
      <c r="CY409" s="28">
        <f>_xlfn.XLOOKUP($C409,'[3]BIS Feb-26'!$C:$C,'[3]BIS Feb-26'!AR:AR,"",0)</f>
        <v>45675</v>
      </c>
      <c r="CZ409" s="28">
        <f>_xlfn.XLOOKUP($C409,'[3]BIS Feb-26'!$C:$C,'[3]BIS Feb-26'!AS:AS,"",0)</f>
        <v>45765</v>
      </c>
      <c r="DA409" s="28">
        <f>_xlfn.XLOOKUP($C409,'[3]BIS Feb-26'!$C:$C,'[3]BIS Feb-26'!AT:AT,"",0)</f>
        <v>45860</v>
      </c>
      <c r="DB409" s="28">
        <f>_xlfn.XLOOKUP($C409,'[3]BIS Feb-26'!$C:$C,'[3]BIS Feb-26'!AU:AU,"",0)</f>
        <v>45675</v>
      </c>
      <c r="DC409" s="28">
        <f>_xlfn.XLOOKUP($C409,'[3]BIS Feb-26'!$C:$C,'[3]BIS Feb-26'!AV:AV,"",0)</f>
        <v>45860</v>
      </c>
      <c r="DD409" s="11">
        <f>_xlfn.XLOOKUP($C409,'[3]BIS Feb-26'!$C:$C,'[3]BIS Feb-26'!AW:AW,"",0)</f>
        <v>1</v>
      </c>
      <c r="DE409" s="11">
        <f>_xlfn.XLOOKUP($C409,'[3]BIS Feb-26'!$C:$C,'[3]BIS Feb-26'!AX:AX,"",0)</f>
        <v>0</v>
      </c>
      <c r="DF409" s="11">
        <f>_xlfn.XLOOKUP($C409,'[3]BIS Feb-26'!$C:$C,'[3]BIS Feb-26'!AY:AY,"",0)</f>
        <v>0</v>
      </c>
      <c r="DG409" s="11">
        <f t="shared" ca="1" si="169"/>
        <v>9</v>
      </c>
      <c r="DH409" s="11">
        <f t="shared" ca="1" si="170"/>
        <v>0</v>
      </c>
      <c r="DI409" s="11">
        <f t="shared" ca="1" si="171"/>
        <v>0</v>
      </c>
      <c r="DJ409" s="11" t="str">
        <f>_xlfn.XLOOKUP($C409,'[3]Active Customer Assets'!$D:$D,'[3]Active Customer Assets'!I:I,"",0)</f>
        <v>B (Below 100% potential spares purchased)</v>
      </c>
      <c r="DK409" s="28">
        <f>_xlfn.XLOOKUP($C409,'[3]Active Customer Assets'!$D:$D,'[3]Active Customer Assets'!J:J,"",0)</f>
        <v>45496.568055555603</v>
      </c>
      <c r="DL409" s="28">
        <f>_xlfn.XLOOKUP($C409,'[3]Active Customer Assets'!$D:$D,'[3]Active Customer Assets'!K:K,"",0)</f>
        <v>45254.229166666701</v>
      </c>
      <c r="DM409" s="28">
        <f>_xlfn.XLOOKUP($C409,'[3]Active Customer Assets'!$D:$D,'[3]Active Customer Assets'!L:L,"",0)</f>
        <v>46099.583217592597</v>
      </c>
      <c r="DN409" s="21">
        <f>_xlfn.XLOOKUP($C409,'[3]Active Customer Assets'!$D:$D,'[3]Active Customer Assets'!M:M,"",0)</f>
        <v>300</v>
      </c>
      <c r="DO409" s="28">
        <f>_xlfn.XLOOKUP($C409,'[3]Active Customer Assets'!$D:$D,'[3]Active Customer Assets'!N:N,"",0)</f>
        <v>0</v>
      </c>
      <c r="DP409" s="28">
        <f>_xlfn.XLOOKUP($C409,'[3]Active Customer Assets'!$D:$D,'[3]Active Customer Assets'!O:O,"",0)</f>
        <v>0</v>
      </c>
      <c r="DQ409" s="28" t="str">
        <f>_xlfn.XLOOKUP($C409,'[3]Active Customer Assets'!$D:$D,'[3]Active Customer Assets'!P:P,"",0)</f>
        <v>Air lube</v>
      </c>
      <c r="DR409" s="28">
        <f>_xlfn.XLOOKUP($C409,'[3]Active Customer Assets'!$D:$D,'[3]Active Customer Assets'!Q:Q,"",0)</f>
        <v>45527</v>
      </c>
      <c r="DS409" s="28">
        <f>_xlfn.XLOOKUP($C409,'[3]Active Customer Assets'!$D:$D,'[3]Active Customer Assets'!R:R,"",0)</f>
        <v>45496</v>
      </c>
      <c r="DT409" s="28">
        <f>_xlfn.XLOOKUP($C409,'[3]Active Customer Assets'!$D:$D,'[3]Active Customer Assets'!S:S,"",0)</f>
        <v>45496</v>
      </c>
      <c r="DU409" s="28">
        <f>_xlfn.XLOOKUP($C409,'[3]Active Customer Assets'!$D:$D,'[3]Active Customer Assets'!T:T,"",0)</f>
        <v>45496</v>
      </c>
      <c r="DV409" s="28">
        <f>_xlfn.XLOOKUP($C409,'[3]Active Customer Assets'!$D:$D,'[3]Active Customer Assets'!U:U,"",0)</f>
        <v>45496</v>
      </c>
      <c r="DW409" s="28">
        <f>_xlfn.XLOOKUP($C409,'[3]Active Customer Assets'!$D:$D,'[3]Active Customer Assets'!V:V,"",0)</f>
        <v>45496</v>
      </c>
      <c r="DX409" s="28">
        <f>_xlfn.XLOOKUP($C409,'[3]Active Customer Assets'!$D:$D,'[3]Active Customer Assets'!W:W,"",0)</f>
        <v>45496</v>
      </c>
      <c r="DY409" s="28">
        <f>_xlfn.XLOOKUP($C409,'[3]Active Customer Assets'!$D:$D,'[3]Active Customer Assets'!X:X,"",0)</f>
        <v>45496</v>
      </c>
      <c r="DZ409" s="28">
        <f>_xlfn.XLOOKUP($C409,'[3]Active Customer Assets'!$D:$D,'[3]Active Customer Assets'!Y:Y,"",0)</f>
        <v>45496</v>
      </c>
      <c r="EA409" s="28" t="str">
        <f>_xlfn.XLOOKUP($C409,'[3]Active Customer Assets'!$D:$D,'[3]Active Customer Assets'!Z:Z,"",0)</f>
        <v>200</v>
      </c>
      <c r="EB409" s="28" t="str">
        <f>_xlfn.XLOOKUP($C409,'[3]Active Customer Assets'!$D:$D,'[3]Active Customer Assets'!AA:AA,"",0)</f>
        <v>200</v>
      </c>
      <c r="EC409" s="28" t="str">
        <f>_xlfn.XLOOKUP($C409,'[3]Active Customer Assets'!$D:$D,'[3]Active Customer Assets'!AB:AB,"",0)</f>
        <v>200</v>
      </c>
      <c r="ED409" s="28" t="str">
        <f>_xlfn.XLOOKUP($C409,'[3]Active Customer Assets'!$D:$D,'[3]Active Customer Assets'!AC:AC,"",0)</f>
        <v>200</v>
      </c>
      <c r="EE409" s="28" t="str">
        <f>_xlfn.XLOOKUP($C409,'[3]Active Customer Assets'!$D:$D,'[3]Active Customer Assets'!AD:AD,"",0)</f>
        <v>200</v>
      </c>
      <c r="EF409" s="28" t="str">
        <f>_xlfn.XLOOKUP($C409,'[3]Active Customer Assets'!$D:$D,'[3]Active Customer Assets'!AE:AE,"",0)</f>
        <v>1200</v>
      </c>
      <c r="EG409" s="28" t="str">
        <f>_xlfn.XLOOKUP($C409,'[3]Active Customer Assets'!$D:$D,'[3]Active Customer Assets'!AF:AF,"",0)</f>
        <v>1000</v>
      </c>
      <c r="EH409" s="28" t="str">
        <f>_xlfn.XLOOKUP($C409,'[3]Active Customer Assets'!$D:$D,'[3]Active Customer Assets'!AG:AG,"",0)</f>
        <v>1200</v>
      </c>
      <c r="EI409" s="28" t="str">
        <f>_xlfn.XLOOKUP($C409,'[3]Active Customer Assets'!$D:$D,'[3]Active Customer Assets'!AH:AH,"",0)</f>
        <v>2700</v>
      </c>
      <c r="EJ409" s="21">
        <f>_xlfn.XLOOKUP($C409,'[3]Active Customer Assets'!$D:$D,'[3]Active Customer Assets'!AI:AI,"",0)</f>
        <v>0</v>
      </c>
      <c r="EK409" s="35" t="str">
        <f>[3]!tbl_DPSAC[[#This Row],[Unit Status]]</f>
        <v>Active</v>
      </c>
    </row>
    <row r="410" spans="1:141" x14ac:dyDescent="0.15">
      <c r="A410" s="11">
        <f>ROW(tbl_DPSAC[[#This Row],[Sl. No.]])-1</f>
        <v>409</v>
      </c>
      <c r="B410" s="12" t="s">
        <v>136</v>
      </c>
      <c r="C410" s="11" t="s">
        <v>2226</v>
      </c>
      <c r="D410" s="11" t="s">
        <v>1491</v>
      </c>
      <c r="E410" s="11" t="s">
        <v>1492</v>
      </c>
      <c r="F410" s="12" t="s">
        <v>161</v>
      </c>
      <c r="G410" s="13" t="s">
        <v>184</v>
      </c>
      <c r="H410" s="13" t="str">
        <f>_xlfn.XLOOKUP(C410,'[1]E&amp;DPSAC'!$K:$K,'[1]E&amp;DPSAC'!$E:$E,,0)</f>
        <v>BHORA</v>
      </c>
      <c r="I410" s="31"/>
      <c r="J410" s="13">
        <v>6204251214</v>
      </c>
      <c r="K410" s="13">
        <v>9550053031</v>
      </c>
      <c r="L410" s="12" t="str">
        <f t="shared" ca="1" si="152"/>
        <v>Non - Warranty</v>
      </c>
      <c r="M410" s="16">
        <v>45286</v>
      </c>
      <c r="N410" s="15">
        <v>24</v>
      </c>
      <c r="O410" s="14">
        <f t="shared" si="149"/>
        <v>46022</v>
      </c>
      <c r="P410" s="11" t="s">
        <v>213</v>
      </c>
      <c r="Q410" s="19" t="str">
        <f>_xlfn.XLOOKUP(C410,'[2]Sch Calls'!$R:$R,'[2]Sch Calls'!$F:$F,"",0)</f>
        <v>CC-01687929</v>
      </c>
      <c r="R410" s="18">
        <f>_xlfn.XLOOKUP(C410,'[2]Sch Calls'!$R:$R,'[2]Sch Calls'!$A:$A,"",0)</f>
        <v>45817.651620370401</v>
      </c>
      <c r="S410" s="17">
        <f>_xlfn.XLOOKUP(C410,'[2]Sch Calls'!$R:$R,'[2]Sch Calls'!$B:$B,"",0)</f>
        <v>3281</v>
      </c>
      <c r="T410" s="18">
        <f>_xlfn.XLOOKUP(C410,'[1]E&amp;DPSAC'!$K:$K,'[1]E&amp;DPSAC'!$W:$W,"",0)</f>
        <v>45874</v>
      </c>
      <c r="U410" s="17">
        <f>_xlfn.XLOOKUP(C410,'[1]E&amp;DPSAC'!$K:$K,'[1]E&amp;DPSAC'!$Z:$Z,"",0)</f>
        <v>3761</v>
      </c>
      <c r="V410" s="17">
        <f>_xlfn.XLOOKUP(C410,'[2]1. All Calls'!$R:$R,'[2]1. All Calls'!$B:$B,"",0)</f>
        <v>4300</v>
      </c>
      <c r="W410" s="20">
        <f>_xlfn.XLOOKUP(C410,'[2]1. All Calls'!$R:$R,'[2]1. All Calls'!$A:$A,"",0)</f>
        <v>45994.535798611098</v>
      </c>
      <c r="X410" s="17" t="str">
        <f>_xlfn.XLOOKUP(C410,'[2]Sch Calls'!$R:$R,'[2]Sch Calls'!$AB:$AB,"",0)</f>
        <v>Attend the site for shedule service so following Job are done oil drain from tank and cooler after Cranking two' time's again oil drain from tank and cooler total drain oil is 38 liters after change parts, Air filter 2nos compressor and engine both side oil filter 2nos separator filter.arv kit,bdv kit, MPV kit, pressure regulator kit,1 nos , actuator kit 1nos engine side,osv kit dcv, after overall oil topped in separator tank in 39 litter with One dead Crank after shedule service done than start the unit running good condition no air leakeag no oil leakage unit running satisfaction</v>
      </c>
      <c r="Y410" s="17">
        <f t="shared" si="153"/>
        <v>-269</v>
      </c>
      <c r="Z410" s="17" t="str">
        <f t="shared" si="154"/>
        <v>Due</v>
      </c>
      <c r="AA410" s="21">
        <f t="shared" ca="1" si="155"/>
        <v>283.34837962959864</v>
      </c>
      <c r="AB410" s="21" t="str">
        <f t="shared" ca="1" si="156"/>
        <v>Due</v>
      </c>
      <c r="AC410" s="11">
        <f ca="1">tbl_DPSAC[[#This Row],[Current Month Due Count]]</f>
        <v>0</v>
      </c>
      <c r="AD410" s="11">
        <f ca="1">tbl_DPSAC[[#This Row],[Next Month Due2]]</f>
        <v>0</v>
      </c>
      <c r="AE410" s="11"/>
      <c r="AF410" s="11">
        <v>6</v>
      </c>
      <c r="AG410" s="17">
        <f t="shared" ca="1" si="157"/>
        <v>4939</v>
      </c>
      <c r="AH410" s="11" t="s">
        <v>2227</v>
      </c>
      <c r="AI410" s="11" t="s">
        <v>2228</v>
      </c>
      <c r="AJ410" s="11">
        <v>0</v>
      </c>
      <c r="AK410" s="11">
        <v>0</v>
      </c>
      <c r="AL410" s="11">
        <v>0</v>
      </c>
      <c r="AM410" s="11">
        <v>0</v>
      </c>
      <c r="AN410" s="11">
        <v>0</v>
      </c>
      <c r="AO410" s="11">
        <v>0</v>
      </c>
      <c r="AP410" s="11">
        <v>0</v>
      </c>
      <c r="AQ410" s="11">
        <v>0</v>
      </c>
      <c r="AR410" s="11">
        <v>0</v>
      </c>
      <c r="AS410" s="11">
        <v>0</v>
      </c>
      <c r="AT410" s="11">
        <v>0</v>
      </c>
      <c r="AU410" s="11">
        <v>0</v>
      </c>
      <c r="AV410" s="11">
        <v>0</v>
      </c>
      <c r="AW410" s="11">
        <v>0</v>
      </c>
      <c r="AX410" s="11" t="str">
        <f t="shared" ca="1" si="150"/>
        <v>5 Service Due</v>
      </c>
      <c r="AY410" s="17">
        <v>3281</v>
      </c>
      <c r="AZ410" s="22">
        <v>45817</v>
      </c>
      <c r="BA410" s="17" t="s">
        <v>2229</v>
      </c>
      <c r="BB410" s="17">
        <v>3281</v>
      </c>
      <c r="BC410" s="22">
        <v>45817</v>
      </c>
      <c r="BD410" s="17" t="s">
        <v>2229</v>
      </c>
      <c r="BE410" s="17">
        <v>3281</v>
      </c>
      <c r="BF410" s="22">
        <v>45817</v>
      </c>
      <c r="BG410" s="17" t="s">
        <v>2229</v>
      </c>
      <c r="BH410" s="17">
        <v>3281</v>
      </c>
      <c r="BI410" s="22">
        <v>45817</v>
      </c>
      <c r="BJ410" s="17" t="s">
        <v>2229</v>
      </c>
      <c r="BK410" s="17">
        <v>3281</v>
      </c>
      <c r="BL410" s="22">
        <v>45817</v>
      </c>
      <c r="BM410" s="17" t="s">
        <v>2229</v>
      </c>
      <c r="BN410" s="23">
        <f t="shared" si="158"/>
        <v>45997</v>
      </c>
      <c r="BO410" s="23">
        <f t="shared" si="159"/>
        <v>45997</v>
      </c>
      <c r="BP410" s="23">
        <f t="shared" si="160"/>
        <v>45997</v>
      </c>
      <c r="BQ410" s="23">
        <f t="shared" si="161"/>
        <v>45997</v>
      </c>
      <c r="BR410" s="23">
        <f t="shared" si="151"/>
        <v>45997</v>
      </c>
      <c r="BS410" s="24">
        <f t="shared" ca="1" si="162"/>
        <v>-908</v>
      </c>
      <c r="BT410" s="25">
        <f t="shared" ca="1" si="163"/>
        <v>-158</v>
      </c>
      <c r="BU410" s="25">
        <f t="shared" ca="1" si="164"/>
        <v>-908</v>
      </c>
      <c r="BV410" s="25">
        <f t="shared" ca="1" si="165"/>
        <v>-908</v>
      </c>
      <c r="BW410" s="25">
        <f t="shared" ca="1" si="166"/>
        <v>-158</v>
      </c>
      <c r="BX410" s="11" t="s">
        <v>384</v>
      </c>
      <c r="BY410" s="11">
        <f t="shared" ca="1" si="167"/>
        <v>5</v>
      </c>
      <c r="BZ410" s="11">
        <f t="shared" ca="1" si="172"/>
        <v>0</v>
      </c>
      <c r="CA410" s="11">
        <f t="shared" ca="1" si="168"/>
        <v>0</v>
      </c>
      <c r="CB410" s="28">
        <f>_xlfn.XLOOKUP($C410,'[3]BIS Feb-26'!$C:$C,'[3]BIS Feb-26'!U:U,"",0)</f>
        <v>45726.770833333299</v>
      </c>
      <c r="CC410" s="28">
        <f>_xlfn.XLOOKUP($C410,'[3]BIS Feb-26'!$C:$C,'[3]BIS Feb-26'!V:V,"",0)</f>
        <v>45816.770833333299</v>
      </c>
      <c r="CD410" s="28">
        <f>_xlfn.XLOOKUP($C410,'[3]BIS Feb-26'!$C:$C,'[3]BIS Feb-26'!W:W,"",0)</f>
        <v>45816.770833333299</v>
      </c>
      <c r="CE410" s="28">
        <f>_xlfn.XLOOKUP($C410,'[3]BIS Feb-26'!$C:$C,'[3]BIS Feb-26'!X:X,"",0)</f>
        <v>45816.770833333299</v>
      </c>
      <c r="CF410" s="28">
        <f>_xlfn.XLOOKUP($C410,'[3]BIS Feb-26'!$C:$C,'[3]BIS Feb-26'!Y:Y,"",0)</f>
        <v>45816.770833333299</v>
      </c>
      <c r="CG410" s="28">
        <f>_xlfn.XLOOKUP($C410,'[3]BIS Feb-26'!$C:$C,'[3]BIS Feb-26'!Z:Z,"",0)</f>
        <v>45816.770833333299</v>
      </c>
      <c r="CH410" s="28">
        <f>_xlfn.XLOOKUP($C410,'[3]BIS Feb-26'!$C:$C,'[3]BIS Feb-26'!AA:AA,"",0)</f>
        <v>45439.770833333299</v>
      </c>
      <c r="CI410" s="28">
        <f>_xlfn.XLOOKUP($C410,'[3]BIS Feb-26'!$C:$C,'[3]BIS Feb-26'!AB:AB,"",0)</f>
        <v>45572.770833333299</v>
      </c>
      <c r="CJ410" s="28">
        <f>_xlfn.XLOOKUP($C410,'[3]BIS Feb-26'!$C:$C,'[3]BIS Feb-26'!AC:AC,"",0)</f>
        <v>45816.770833333299</v>
      </c>
      <c r="CK410" s="29" t="str">
        <f>_xlfn.XLOOKUP($C410,'[3]BIS Feb-26'!$C:$C,'[3]BIS Feb-26'!AD:AD,"",0)</f>
        <v>460</v>
      </c>
      <c r="CL410" s="29" t="str">
        <f>_xlfn.XLOOKUP($C410,'[3]BIS Feb-26'!$C:$C,'[3]BIS Feb-26'!AE:AE,"",0)</f>
        <v>460</v>
      </c>
      <c r="CM410" s="29" t="str">
        <f>_xlfn.XLOOKUP($C410,'[3]BIS Feb-26'!$C:$C,'[3]BIS Feb-26'!AF:AF,"",0)</f>
        <v>460</v>
      </c>
      <c r="CN410" s="29" t="str">
        <f>_xlfn.XLOOKUP($C410,'[3]BIS Feb-26'!$C:$C,'[3]BIS Feb-26'!AG:AG,"",0)</f>
        <v>460</v>
      </c>
      <c r="CO410" s="29" t="str">
        <f>_xlfn.XLOOKUP($C410,'[3]BIS Feb-26'!$C:$C,'[3]BIS Feb-26'!AH:AH,"",0)</f>
        <v>460</v>
      </c>
      <c r="CP410" s="29" t="str">
        <f>_xlfn.XLOOKUP($C410,'[3]BIS Feb-26'!$C:$C,'[3]BIS Feb-26'!AI:AI,"",0)</f>
        <v>460</v>
      </c>
      <c r="CQ410" s="29" t="str">
        <f>_xlfn.XLOOKUP($C410,'[3]BIS Feb-26'!$C:$C,'[3]BIS Feb-26'!AJ:AJ,"",0)</f>
        <v>1000</v>
      </c>
      <c r="CR410" s="29" t="str">
        <f>_xlfn.XLOOKUP($C410,'[3]BIS Feb-26'!$C:$C,'[3]BIS Feb-26'!AK:AK,"",0)</f>
        <v>460</v>
      </c>
      <c r="CS410" s="29" t="str">
        <f>_xlfn.XLOOKUP($C410,'[3]BIS Feb-26'!$C:$C,'[3]BIS Feb-26'!AL:AL,"",0)</f>
        <v>460</v>
      </c>
      <c r="CT410" s="29">
        <f>_xlfn.XLOOKUP($C410,'[3]BIS Feb-26'!$C:$C,'[3]BIS Feb-26'!AM:AM,"",0)</f>
        <v>4</v>
      </c>
      <c r="CU410" s="28">
        <f>_xlfn.XLOOKUP($C410,'[3]BIS Feb-26'!$C:$C,'[3]BIS Feb-26'!AN:AN,"",0)</f>
        <v>45906</v>
      </c>
      <c r="CV410" s="28">
        <f>_xlfn.XLOOKUP($C410,'[3]BIS Feb-26'!$C:$C,'[3]BIS Feb-26'!AO:AO,"",0)</f>
        <v>45996</v>
      </c>
      <c r="CW410" s="28">
        <f>_xlfn.XLOOKUP($C410,'[3]BIS Feb-26'!$C:$C,'[3]BIS Feb-26'!AP:AP,"",0)</f>
        <v>45996</v>
      </c>
      <c r="CX410" s="28">
        <f>_xlfn.XLOOKUP($C410,'[3]BIS Feb-26'!$C:$C,'[3]BIS Feb-26'!AQ:AQ,"",0)</f>
        <v>45996</v>
      </c>
      <c r="CY410" s="28">
        <f>_xlfn.XLOOKUP($C410,'[3]BIS Feb-26'!$C:$C,'[3]BIS Feb-26'!AR:AR,"",0)</f>
        <v>45996</v>
      </c>
      <c r="CZ410" s="28">
        <f>_xlfn.XLOOKUP($C410,'[3]BIS Feb-26'!$C:$C,'[3]BIS Feb-26'!AS:AS,"",0)</f>
        <v>46086</v>
      </c>
      <c r="DA410" s="28">
        <f>_xlfn.XLOOKUP($C410,'[3]BIS Feb-26'!$C:$C,'[3]BIS Feb-26'!AT:AT,"",0)</f>
        <v>45804</v>
      </c>
      <c r="DB410" s="28">
        <f>_xlfn.XLOOKUP($C410,'[3]BIS Feb-26'!$C:$C,'[3]BIS Feb-26'!AU:AU,"",0)</f>
        <v>45752</v>
      </c>
      <c r="DC410" s="28">
        <f>_xlfn.XLOOKUP($C410,'[3]BIS Feb-26'!$C:$C,'[3]BIS Feb-26'!AV:AV,"",0)</f>
        <v>46109</v>
      </c>
      <c r="DD410" s="11">
        <f>_xlfn.XLOOKUP($C410,'[3]BIS Feb-26'!$C:$C,'[3]BIS Feb-26'!AW:AW,"",0)</f>
        <v>1</v>
      </c>
      <c r="DE410" s="11">
        <f>_xlfn.XLOOKUP($C410,'[3]BIS Feb-26'!$C:$C,'[3]BIS Feb-26'!AX:AX,"",0)</f>
        <v>0</v>
      </c>
      <c r="DF410" s="11">
        <f>_xlfn.XLOOKUP($C410,'[3]BIS Feb-26'!$C:$C,'[3]BIS Feb-26'!AY:AY,"",0)</f>
        <v>1</v>
      </c>
      <c r="DG410" s="11">
        <f t="shared" ca="1" si="169"/>
        <v>7</v>
      </c>
      <c r="DH410" s="11">
        <f t="shared" ca="1" si="170"/>
        <v>2</v>
      </c>
      <c r="DI410" s="11">
        <f t="shared" ca="1" si="171"/>
        <v>0</v>
      </c>
      <c r="DJ410" s="11" t="str">
        <f>_xlfn.XLOOKUP($C410,'[3]Active Customer Assets'!$D:$D,'[3]Active Customer Assets'!I:I,"",0)</f>
        <v>B (Below 100% potential spares purchased)</v>
      </c>
      <c r="DK410" s="28">
        <f>_xlfn.XLOOKUP($C410,'[3]Active Customer Assets'!$D:$D,'[3]Active Customer Assets'!J:J,"",0)</f>
        <v>45286.947916666701</v>
      </c>
      <c r="DL410" s="28">
        <f>_xlfn.XLOOKUP($C410,'[3]Active Customer Assets'!$D:$D,'[3]Active Customer Assets'!K:K,"",0)</f>
        <v>44868.229166666701</v>
      </c>
      <c r="DM410" s="28">
        <f>_xlfn.XLOOKUP($C410,'[3]Active Customer Assets'!$D:$D,'[3]Active Customer Assets'!L:L,"",0)</f>
        <v>45994.536331018498</v>
      </c>
      <c r="DN410" s="21">
        <f>_xlfn.XLOOKUP($C410,'[3]Active Customer Assets'!$D:$D,'[3]Active Customer Assets'!M:M,"",0)</f>
        <v>4300</v>
      </c>
      <c r="DO410" s="28">
        <f>_xlfn.XLOOKUP($C410,'[3]Active Customer Assets'!$D:$D,'[3]Active Customer Assets'!N:N,"",0)</f>
        <v>0</v>
      </c>
      <c r="DP410" s="28">
        <f>_xlfn.XLOOKUP($C410,'[3]Active Customer Assets'!$D:$D,'[3]Active Customer Assets'!O:O,"",0)</f>
        <v>0</v>
      </c>
      <c r="DQ410" s="28" t="str">
        <f>_xlfn.XLOOKUP($C410,'[3]Active Customer Assets'!$D:$D,'[3]Active Customer Assets'!P:P,"",0)</f>
        <v>Air lube Plus</v>
      </c>
      <c r="DR410" s="28">
        <f>_xlfn.XLOOKUP($C410,'[3]Active Customer Assets'!$D:$D,'[3]Active Customer Assets'!Q:Q,"",0)</f>
        <v>45727</v>
      </c>
      <c r="DS410" s="28">
        <f>_xlfn.XLOOKUP($C410,'[3]Active Customer Assets'!$D:$D,'[3]Active Customer Assets'!R:R,"",0)</f>
        <v>45817</v>
      </c>
      <c r="DT410" s="28">
        <f>_xlfn.XLOOKUP($C410,'[3]Active Customer Assets'!$D:$D,'[3]Active Customer Assets'!S:S,"",0)</f>
        <v>45817</v>
      </c>
      <c r="DU410" s="28">
        <f>_xlfn.XLOOKUP($C410,'[3]Active Customer Assets'!$D:$D,'[3]Active Customer Assets'!T:T,"",0)</f>
        <v>45817</v>
      </c>
      <c r="DV410" s="28">
        <f>_xlfn.XLOOKUP($C410,'[3]Active Customer Assets'!$D:$D,'[3]Active Customer Assets'!U:U,"",0)</f>
        <v>45817</v>
      </c>
      <c r="DW410" s="28">
        <f>_xlfn.XLOOKUP($C410,'[3]Active Customer Assets'!$D:$D,'[3]Active Customer Assets'!V:V,"",0)</f>
        <v>45817</v>
      </c>
      <c r="DX410" s="28">
        <f>_xlfn.XLOOKUP($C410,'[3]Active Customer Assets'!$D:$D,'[3]Active Customer Assets'!W:W,"",0)</f>
        <v>45440</v>
      </c>
      <c r="DY410" s="28">
        <f>_xlfn.XLOOKUP($C410,'[3]Active Customer Assets'!$D:$D,'[3]Active Customer Assets'!X:X,"",0)</f>
        <v>45573</v>
      </c>
      <c r="DZ410" s="28">
        <f>_xlfn.XLOOKUP($C410,'[3]Active Customer Assets'!$D:$D,'[3]Active Customer Assets'!Y:Y,"",0)</f>
        <v>45817</v>
      </c>
      <c r="EA410" s="28" t="str">
        <f>_xlfn.XLOOKUP($C410,'[3]Active Customer Assets'!$D:$D,'[3]Active Customer Assets'!Z:Z,"",0)</f>
        <v>460</v>
      </c>
      <c r="EB410" s="28" t="str">
        <f>_xlfn.XLOOKUP($C410,'[3]Active Customer Assets'!$D:$D,'[3]Active Customer Assets'!AA:AA,"",0)</f>
        <v>460</v>
      </c>
      <c r="EC410" s="28" t="str">
        <f>_xlfn.XLOOKUP($C410,'[3]Active Customer Assets'!$D:$D,'[3]Active Customer Assets'!AB:AB,"",0)</f>
        <v>460</v>
      </c>
      <c r="ED410" s="28" t="str">
        <f>_xlfn.XLOOKUP($C410,'[3]Active Customer Assets'!$D:$D,'[3]Active Customer Assets'!AC:AC,"",0)</f>
        <v>460</v>
      </c>
      <c r="EE410" s="28" t="str">
        <f>_xlfn.XLOOKUP($C410,'[3]Active Customer Assets'!$D:$D,'[3]Active Customer Assets'!AD:AD,"",0)</f>
        <v>460</v>
      </c>
      <c r="EF410" s="28" t="str">
        <f>_xlfn.XLOOKUP($C410,'[3]Active Customer Assets'!$D:$D,'[3]Active Customer Assets'!AE:AE,"",0)</f>
        <v>460</v>
      </c>
      <c r="EG410" s="28" t="str">
        <f>_xlfn.XLOOKUP($C410,'[3]Active Customer Assets'!$D:$D,'[3]Active Customer Assets'!AF:AF,"",0)</f>
        <v>1000</v>
      </c>
      <c r="EH410" s="28" t="str">
        <f>_xlfn.XLOOKUP($C410,'[3]Active Customer Assets'!$D:$D,'[3]Active Customer Assets'!AG:AG,"",0)</f>
        <v>460</v>
      </c>
      <c r="EI410" s="28" t="str">
        <f>_xlfn.XLOOKUP($C410,'[3]Active Customer Assets'!$D:$D,'[3]Active Customer Assets'!AH:AH,"",0)</f>
        <v>460</v>
      </c>
      <c r="EJ410" s="21">
        <f>_xlfn.XLOOKUP($C410,'[3]Active Customer Assets'!$D:$D,'[3]Active Customer Assets'!AI:AI,"",0)</f>
        <v>4</v>
      </c>
      <c r="EK410" s="35" t="str">
        <f>[3]!tbl_DPSAC[[#This Row],[Unit Status]]</f>
        <v>Active</v>
      </c>
    </row>
    <row r="411" spans="1:141" x14ac:dyDescent="0.15">
      <c r="A411" s="11">
        <f>ROW(tbl_DPSAC[[#This Row],[Sl. No.]])-1</f>
        <v>410</v>
      </c>
      <c r="B411" s="12" t="s">
        <v>136</v>
      </c>
      <c r="C411" s="11" t="s">
        <v>2230</v>
      </c>
      <c r="D411" s="11" t="s">
        <v>1491</v>
      </c>
      <c r="E411" s="11" t="s">
        <v>1492</v>
      </c>
      <c r="F411" s="12" t="s">
        <v>161</v>
      </c>
      <c r="G411" s="31" t="s">
        <v>2186</v>
      </c>
      <c r="H411" s="13" t="str">
        <f>_xlfn.XLOOKUP(C411,'[1]E&amp;DPSAC'!$K:$K,'[1]E&amp;DPSAC'!$E:$E,,0)</f>
        <v>AMRAPALI PROJECT, TANDWA</v>
      </c>
      <c r="I411" s="31"/>
      <c r="J411" s="13">
        <v>7032052579</v>
      </c>
      <c r="K411" s="13" t="s">
        <v>143</v>
      </c>
      <c r="L411" s="12" t="str">
        <f t="shared" ca="1" si="152"/>
        <v>Warranty</v>
      </c>
      <c r="M411" s="16">
        <v>45518</v>
      </c>
      <c r="N411" s="15">
        <v>24</v>
      </c>
      <c r="O411" s="14">
        <f t="shared" si="149"/>
        <v>46265</v>
      </c>
      <c r="P411" s="11" t="s">
        <v>213</v>
      </c>
      <c r="Q411" s="19" t="str">
        <f>_xlfn.XLOOKUP(C411,'[2]Sch Calls'!$R:$R,'[2]Sch Calls'!$F:$F,"",0)</f>
        <v>CC-01664938</v>
      </c>
      <c r="R411" s="18">
        <f>_xlfn.XLOOKUP(C411,'[2]Sch Calls'!$R:$R,'[2]Sch Calls'!$A:$A,"",0)</f>
        <v>45796.596759259301</v>
      </c>
      <c r="S411" s="17">
        <f>_xlfn.XLOOKUP(C411,'[2]Sch Calls'!$R:$R,'[2]Sch Calls'!$B:$B,"",0)</f>
        <v>1550</v>
      </c>
      <c r="T411" s="18">
        <f>_xlfn.XLOOKUP(C411,'[1]E&amp;DPSAC'!$K:$K,'[1]E&amp;DPSAC'!$W:$W,"",0)</f>
        <v>45796</v>
      </c>
      <c r="U411" s="17">
        <f>_xlfn.XLOOKUP(C411,'[1]E&amp;DPSAC'!$K:$K,'[1]E&amp;DPSAC'!$Z:$Z,"",0)</f>
        <v>1550</v>
      </c>
      <c r="V411" s="17">
        <f>_xlfn.XLOOKUP(C411,'[2]1. All Calls'!$R:$R,'[2]1. All Calls'!$B:$B,"",0)</f>
        <v>1836</v>
      </c>
      <c r="W411" s="20">
        <f>_xlfn.XLOOKUP(C411,'[2]1. All Calls'!$R:$R,'[2]1. All Calls'!$A:$A,"",0)</f>
        <v>46099.587129629603</v>
      </c>
      <c r="X411" s="17" t="str">
        <f>_xlfn.XLOOKUP(C411,'[2]Sch Calls'!$R:$R,'[2]Sch Calls'!$AB:$AB,"",0)</f>
        <v>Attend the site for shedule service so following Job are done Oil drain from tank and cooler after Cranking two' time's again oil drain from tank and cooler total drain oil is 39 litter after replace separator filter, arv kit, Prv kit, actuator kit 2nos oil filter 2nos oil topped in tank 40 litter after shedule service done than start the unit running good condition no air leakeag no oil leakage unit running satisfaction</v>
      </c>
      <c r="Y411" s="17">
        <f t="shared" si="153"/>
        <v>464</v>
      </c>
      <c r="Z411" s="17" t="str">
        <f t="shared" si="154"/>
        <v>Done</v>
      </c>
      <c r="AA411" s="21">
        <f t="shared" ca="1" si="155"/>
        <v>304.4032407406994</v>
      </c>
      <c r="AB411" s="21" t="str">
        <f t="shared" ca="1" si="156"/>
        <v>Due</v>
      </c>
      <c r="AC411" s="11">
        <f ca="1">tbl_DPSAC[[#This Row],[Current Month Due Count]]</f>
        <v>0</v>
      </c>
      <c r="AD411" s="11">
        <f ca="1">tbl_DPSAC[[#This Row],[Next Month Due2]]</f>
        <v>0</v>
      </c>
      <c r="AE411" s="11"/>
      <c r="AF411" s="11">
        <v>1</v>
      </c>
      <c r="AG411" s="17">
        <f t="shared" ca="1" si="157"/>
        <v>1837</v>
      </c>
      <c r="AH411" s="11">
        <v>0</v>
      </c>
      <c r="AI411" s="11">
        <v>0</v>
      </c>
      <c r="AJ411" s="11">
        <v>0</v>
      </c>
      <c r="AK411" s="11">
        <v>0</v>
      </c>
      <c r="AL411" s="11">
        <v>0</v>
      </c>
      <c r="AM411" s="11">
        <v>0</v>
      </c>
      <c r="AN411" s="11">
        <v>0</v>
      </c>
      <c r="AO411" s="11">
        <v>0</v>
      </c>
      <c r="AP411" s="11">
        <v>0</v>
      </c>
      <c r="AQ411" s="11">
        <v>0</v>
      </c>
      <c r="AR411" s="11">
        <v>0</v>
      </c>
      <c r="AS411" s="11">
        <v>0</v>
      </c>
      <c r="AT411" s="11">
        <v>0</v>
      </c>
      <c r="AU411" s="11">
        <v>0</v>
      </c>
      <c r="AV411" s="11">
        <v>0</v>
      </c>
      <c r="AW411" s="11">
        <v>0</v>
      </c>
      <c r="AX411" s="11" t="str">
        <f t="shared" ca="1" si="150"/>
        <v>No Service Dues</v>
      </c>
      <c r="AY411" s="17">
        <v>1550</v>
      </c>
      <c r="AZ411" s="22">
        <v>45796</v>
      </c>
      <c r="BA411" s="17" t="s">
        <v>2231</v>
      </c>
      <c r="BB411" s="17">
        <v>1550</v>
      </c>
      <c r="BC411" s="22">
        <v>45796</v>
      </c>
      <c r="BD411" s="17" t="s">
        <v>2231</v>
      </c>
      <c r="BE411" s="17">
        <v>1550</v>
      </c>
      <c r="BF411" s="22">
        <v>45796</v>
      </c>
      <c r="BG411" s="17" t="s">
        <v>2231</v>
      </c>
      <c r="BH411" s="17">
        <v>1550</v>
      </c>
      <c r="BI411" s="22">
        <v>45796</v>
      </c>
      <c r="BJ411" s="17" t="s">
        <v>2231</v>
      </c>
      <c r="BK411" s="17">
        <v>1550</v>
      </c>
      <c r="BL411" s="22">
        <v>45796</v>
      </c>
      <c r="BM411" s="17" t="s">
        <v>2231</v>
      </c>
      <c r="BN411" s="23">
        <f t="shared" si="158"/>
        <v>45976</v>
      </c>
      <c r="BO411" s="23">
        <f t="shared" si="159"/>
        <v>45976</v>
      </c>
      <c r="BP411" s="23">
        <f t="shared" si="160"/>
        <v>45976</v>
      </c>
      <c r="BQ411" s="23">
        <f t="shared" si="161"/>
        <v>45976</v>
      </c>
      <c r="BR411" s="23">
        <f t="shared" si="151"/>
        <v>45976</v>
      </c>
      <c r="BS411" s="24">
        <f t="shared" ca="1" si="162"/>
        <v>463</v>
      </c>
      <c r="BT411" s="25">
        <f t="shared" ca="1" si="163"/>
        <v>1213</v>
      </c>
      <c r="BU411" s="25">
        <f t="shared" ca="1" si="164"/>
        <v>463</v>
      </c>
      <c r="BV411" s="25">
        <f t="shared" ca="1" si="165"/>
        <v>463</v>
      </c>
      <c r="BW411" s="25">
        <f t="shared" ca="1" si="166"/>
        <v>1213</v>
      </c>
      <c r="BX411" s="11"/>
      <c r="BY411" s="11">
        <f t="shared" ca="1" si="167"/>
        <v>5</v>
      </c>
      <c r="BZ411" s="11">
        <f t="shared" ca="1" si="172"/>
        <v>0</v>
      </c>
      <c r="CA411" s="11">
        <f t="shared" ca="1" si="168"/>
        <v>0</v>
      </c>
      <c r="CB411" s="28">
        <f>_xlfn.XLOOKUP($C411,'[3]BIS Feb-26'!$C:$C,'[3]BIS Feb-26'!U:U,"",0)</f>
        <v>45795.770833333299</v>
      </c>
      <c r="CC411" s="28">
        <f>_xlfn.XLOOKUP($C411,'[3]BIS Feb-26'!$C:$C,'[3]BIS Feb-26'!V:V,"",0)</f>
        <v>45795.770833333299</v>
      </c>
      <c r="CD411" s="28">
        <f>_xlfn.XLOOKUP($C411,'[3]BIS Feb-26'!$C:$C,'[3]BIS Feb-26'!W:W,"",0)</f>
        <v>45795.770833333299</v>
      </c>
      <c r="CE411" s="28">
        <f>_xlfn.XLOOKUP($C411,'[3]BIS Feb-26'!$C:$C,'[3]BIS Feb-26'!X:X,"",0)</f>
        <v>45795.770833333299</v>
      </c>
      <c r="CF411" s="28">
        <f>_xlfn.XLOOKUP($C411,'[3]BIS Feb-26'!$C:$C,'[3]BIS Feb-26'!Y:Y,"",0)</f>
        <v>45795.770833333299</v>
      </c>
      <c r="CG411" s="28">
        <f>_xlfn.XLOOKUP($C411,'[3]BIS Feb-26'!$C:$C,'[3]BIS Feb-26'!Z:Z,"",0)</f>
        <v>45795.770833333299</v>
      </c>
      <c r="CH411" s="28">
        <f>_xlfn.XLOOKUP($C411,'[3]BIS Feb-26'!$C:$C,'[3]BIS Feb-26'!AA:AA,"",0)</f>
        <v>45795.770833333299</v>
      </c>
      <c r="CI411" s="28">
        <f>_xlfn.XLOOKUP($C411,'[3]BIS Feb-26'!$C:$C,'[3]BIS Feb-26'!AB:AB,"",0)</f>
        <v>45795.770833333299</v>
      </c>
      <c r="CJ411" s="28">
        <f>_xlfn.XLOOKUP($C411,'[3]BIS Feb-26'!$C:$C,'[3]BIS Feb-26'!AC:AC,"",0)</f>
        <v>45795.770833333299</v>
      </c>
      <c r="CK411" s="29" t="str">
        <f>_xlfn.XLOOKUP($C411,'[3]BIS Feb-26'!$C:$C,'[3]BIS Feb-26'!AD:AD,"",0)</f>
        <v>530</v>
      </c>
      <c r="CL411" s="29" t="str">
        <f>_xlfn.XLOOKUP($C411,'[3]BIS Feb-26'!$C:$C,'[3]BIS Feb-26'!AE:AE,"",0)</f>
        <v>530</v>
      </c>
      <c r="CM411" s="29" t="str">
        <f>_xlfn.XLOOKUP($C411,'[3]BIS Feb-26'!$C:$C,'[3]BIS Feb-26'!AF:AF,"",0)</f>
        <v>530</v>
      </c>
      <c r="CN411" s="29" t="str">
        <f>_xlfn.XLOOKUP($C411,'[3]BIS Feb-26'!$C:$C,'[3]BIS Feb-26'!AG:AG,"",0)</f>
        <v>530</v>
      </c>
      <c r="CO411" s="29" t="str">
        <f>_xlfn.XLOOKUP($C411,'[3]BIS Feb-26'!$C:$C,'[3]BIS Feb-26'!AH:AH,"",0)</f>
        <v>530</v>
      </c>
      <c r="CP411" s="29" t="str">
        <f>_xlfn.XLOOKUP($C411,'[3]BIS Feb-26'!$C:$C,'[3]BIS Feb-26'!AI:AI,"",0)</f>
        <v>1280</v>
      </c>
      <c r="CQ411" s="29" t="str">
        <f>_xlfn.XLOOKUP($C411,'[3]BIS Feb-26'!$C:$C,'[3]BIS Feb-26'!AJ:AJ,"",0)</f>
        <v>1000</v>
      </c>
      <c r="CR411" s="29" t="str">
        <f>_xlfn.XLOOKUP($C411,'[3]BIS Feb-26'!$C:$C,'[3]BIS Feb-26'!AK:AK,"",0)</f>
        <v>1280</v>
      </c>
      <c r="CS411" s="29" t="str">
        <f>_xlfn.XLOOKUP($C411,'[3]BIS Feb-26'!$C:$C,'[3]BIS Feb-26'!AL:AL,"",0)</f>
        <v>1280</v>
      </c>
      <c r="CT411" s="29">
        <f>_xlfn.XLOOKUP($C411,'[3]BIS Feb-26'!$C:$C,'[3]BIS Feb-26'!AM:AM,"",0)</f>
        <v>1</v>
      </c>
      <c r="CU411" s="28">
        <f>_xlfn.XLOOKUP($C411,'[3]BIS Feb-26'!$C:$C,'[3]BIS Feb-26'!AN:AN,"",0)</f>
        <v>45975</v>
      </c>
      <c r="CV411" s="28">
        <f>_xlfn.XLOOKUP($C411,'[3]BIS Feb-26'!$C:$C,'[3]BIS Feb-26'!AO:AO,"",0)</f>
        <v>45975</v>
      </c>
      <c r="CW411" s="28">
        <f>_xlfn.XLOOKUP($C411,'[3]BIS Feb-26'!$C:$C,'[3]BIS Feb-26'!AP:AP,"",0)</f>
        <v>45975</v>
      </c>
      <c r="CX411" s="28">
        <f>_xlfn.XLOOKUP($C411,'[3]BIS Feb-26'!$C:$C,'[3]BIS Feb-26'!AQ:AQ,"",0)</f>
        <v>45975</v>
      </c>
      <c r="CY411" s="28">
        <f>_xlfn.XLOOKUP($C411,'[3]BIS Feb-26'!$C:$C,'[3]BIS Feb-26'!AR:AR,"",0)</f>
        <v>45975</v>
      </c>
      <c r="CZ411" s="28">
        <f>_xlfn.XLOOKUP($C411,'[3]BIS Feb-26'!$C:$C,'[3]BIS Feb-26'!AS:AS,"",0)</f>
        <v>46065</v>
      </c>
      <c r="DA411" s="28">
        <f>_xlfn.XLOOKUP($C411,'[3]BIS Feb-26'!$C:$C,'[3]BIS Feb-26'!AT:AT,"",0)</f>
        <v>46160</v>
      </c>
      <c r="DB411" s="28">
        <f>_xlfn.XLOOKUP($C411,'[3]BIS Feb-26'!$C:$C,'[3]BIS Feb-26'!AU:AU,"",0)</f>
        <v>45975</v>
      </c>
      <c r="DC411" s="28">
        <f>_xlfn.XLOOKUP($C411,'[3]BIS Feb-26'!$C:$C,'[3]BIS Feb-26'!AV:AV,"",0)</f>
        <v>46160</v>
      </c>
      <c r="DD411" s="11">
        <f>_xlfn.XLOOKUP($C411,'[3]BIS Feb-26'!$C:$C,'[3]BIS Feb-26'!AW:AW,"",0)</f>
        <v>1</v>
      </c>
      <c r="DE411" s="11">
        <f>_xlfn.XLOOKUP($C411,'[3]BIS Feb-26'!$C:$C,'[3]BIS Feb-26'!AX:AX,"",0)</f>
        <v>1</v>
      </c>
      <c r="DF411" s="11">
        <f>_xlfn.XLOOKUP($C411,'[3]BIS Feb-26'!$C:$C,'[3]BIS Feb-26'!AY:AY,"",0)</f>
        <v>0</v>
      </c>
      <c r="DG411" s="11">
        <f t="shared" ca="1" si="169"/>
        <v>7</v>
      </c>
      <c r="DH411" s="11">
        <f t="shared" ca="1" si="170"/>
        <v>0</v>
      </c>
      <c r="DI411" s="11">
        <f t="shared" ca="1" si="171"/>
        <v>0</v>
      </c>
      <c r="DJ411" s="11" t="str">
        <f>_xlfn.XLOOKUP($C411,'[3]Active Customer Assets'!$D:$D,'[3]Active Customer Assets'!I:I,"",0)</f>
        <v>B (Below 100% potential spares purchased)</v>
      </c>
      <c r="DK411" s="28">
        <f>_xlfn.XLOOKUP($C411,'[3]Active Customer Assets'!$D:$D,'[3]Active Customer Assets'!J:J,"",0)</f>
        <v>45518.662499999999</v>
      </c>
      <c r="DL411" s="28">
        <f>_xlfn.XLOOKUP($C411,'[3]Active Customer Assets'!$D:$D,'[3]Active Customer Assets'!K:K,"",0)</f>
        <v>45433.229166666701</v>
      </c>
      <c r="DM411" s="28">
        <f>_xlfn.XLOOKUP($C411,'[3]Active Customer Assets'!$D:$D,'[3]Active Customer Assets'!L:L,"",0)</f>
        <v>46099.5878703704</v>
      </c>
      <c r="DN411" s="21">
        <f>_xlfn.XLOOKUP($C411,'[3]Active Customer Assets'!$D:$D,'[3]Active Customer Assets'!M:M,"",0)</f>
        <v>1836</v>
      </c>
      <c r="DO411" s="28">
        <f>_xlfn.XLOOKUP($C411,'[3]Active Customer Assets'!$D:$D,'[3]Active Customer Assets'!N:N,"",0)</f>
        <v>0</v>
      </c>
      <c r="DP411" s="28">
        <f>_xlfn.XLOOKUP($C411,'[3]Active Customer Assets'!$D:$D,'[3]Active Customer Assets'!O:O,"",0)</f>
        <v>0</v>
      </c>
      <c r="DQ411" s="28" t="str">
        <f>_xlfn.XLOOKUP($C411,'[3]Active Customer Assets'!$D:$D,'[3]Active Customer Assets'!P:P,"",0)</f>
        <v>Air lube Plus</v>
      </c>
      <c r="DR411" s="28">
        <f>_xlfn.XLOOKUP($C411,'[3]Active Customer Assets'!$D:$D,'[3]Active Customer Assets'!Q:Q,"",0)</f>
        <v>45796</v>
      </c>
      <c r="DS411" s="28">
        <f>_xlfn.XLOOKUP($C411,'[3]Active Customer Assets'!$D:$D,'[3]Active Customer Assets'!R:R,"",0)</f>
        <v>45796</v>
      </c>
      <c r="DT411" s="28">
        <f>_xlfn.XLOOKUP($C411,'[3]Active Customer Assets'!$D:$D,'[3]Active Customer Assets'!S:S,"",0)</f>
        <v>45796</v>
      </c>
      <c r="DU411" s="28">
        <f>_xlfn.XLOOKUP($C411,'[3]Active Customer Assets'!$D:$D,'[3]Active Customer Assets'!T:T,"",0)</f>
        <v>45796</v>
      </c>
      <c r="DV411" s="28">
        <f>_xlfn.XLOOKUP($C411,'[3]Active Customer Assets'!$D:$D,'[3]Active Customer Assets'!U:U,"",0)</f>
        <v>45431</v>
      </c>
      <c r="DW411" s="28">
        <f>_xlfn.XLOOKUP($C411,'[3]Active Customer Assets'!$D:$D,'[3]Active Customer Assets'!V:V,"",0)</f>
        <v>45796</v>
      </c>
      <c r="DX411" s="28">
        <f>_xlfn.XLOOKUP($C411,'[3]Active Customer Assets'!$D:$D,'[3]Active Customer Assets'!W:W,"",0)</f>
        <v>45796</v>
      </c>
      <c r="DY411" s="28">
        <f>_xlfn.XLOOKUP($C411,'[3]Active Customer Assets'!$D:$D,'[3]Active Customer Assets'!X:X,"",0)</f>
        <v>45796</v>
      </c>
      <c r="DZ411" s="28">
        <f>_xlfn.XLOOKUP($C411,'[3]Active Customer Assets'!$D:$D,'[3]Active Customer Assets'!Y:Y,"",0)</f>
        <v>45796</v>
      </c>
      <c r="EA411" s="28" t="str">
        <f>_xlfn.XLOOKUP($C411,'[3]Active Customer Assets'!$D:$D,'[3]Active Customer Assets'!Z:Z,"",0)</f>
        <v>464</v>
      </c>
      <c r="EB411" s="28" t="str">
        <f>_xlfn.XLOOKUP($C411,'[3]Active Customer Assets'!$D:$D,'[3]Active Customer Assets'!AA:AA,"",0)</f>
        <v>464</v>
      </c>
      <c r="EC411" s="28" t="str">
        <f>_xlfn.XLOOKUP($C411,'[3]Active Customer Assets'!$D:$D,'[3]Active Customer Assets'!AB:AB,"",0)</f>
        <v>464</v>
      </c>
      <c r="ED411" s="28" t="str">
        <f>_xlfn.XLOOKUP($C411,'[3]Active Customer Assets'!$D:$D,'[3]Active Customer Assets'!AC:AC,"",0)</f>
        <v>464</v>
      </c>
      <c r="EE411" s="28" t="str">
        <f>_xlfn.XLOOKUP($C411,'[3]Active Customer Assets'!$D:$D,'[3]Active Customer Assets'!AD:AD,"",0)</f>
        <v>464</v>
      </c>
      <c r="EF411" s="28" t="str">
        <f>_xlfn.XLOOKUP($C411,'[3]Active Customer Assets'!$D:$D,'[3]Active Customer Assets'!AE:AE,"",0)</f>
        <v>1214</v>
      </c>
      <c r="EG411" s="28" t="str">
        <f>_xlfn.XLOOKUP($C411,'[3]Active Customer Assets'!$D:$D,'[3]Active Customer Assets'!AF:AF,"",0)</f>
        <v>1000</v>
      </c>
      <c r="EH411" s="28" t="str">
        <f>_xlfn.XLOOKUP($C411,'[3]Active Customer Assets'!$D:$D,'[3]Active Customer Assets'!AG:AG,"",0)</f>
        <v>1214</v>
      </c>
      <c r="EI411" s="28" t="str">
        <f>_xlfn.XLOOKUP($C411,'[3]Active Customer Assets'!$D:$D,'[3]Active Customer Assets'!AH:AH,"",0)</f>
        <v>1214</v>
      </c>
      <c r="EJ411" s="21">
        <f>_xlfn.XLOOKUP($C411,'[3]Active Customer Assets'!$D:$D,'[3]Active Customer Assets'!AI:AI,"",0)</f>
        <v>1</v>
      </c>
      <c r="EK411" s="35" t="str">
        <f>[3]!tbl_DPSAC[[#This Row],[Unit Status]]</f>
        <v>Active</v>
      </c>
    </row>
    <row r="412" spans="1:141" x14ac:dyDescent="0.15">
      <c r="A412" s="11">
        <f>ROW(tbl_DPSAC[[#This Row],[Sl. No.]])-1</f>
        <v>411</v>
      </c>
      <c r="B412" s="12" t="s">
        <v>136</v>
      </c>
      <c r="C412" s="11" t="s">
        <v>2232</v>
      </c>
      <c r="D412" s="11" t="s">
        <v>1491</v>
      </c>
      <c r="E412" s="11" t="s">
        <v>1492</v>
      </c>
      <c r="F412" s="12" t="s">
        <v>161</v>
      </c>
      <c r="G412" s="13" t="s">
        <v>1063</v>
      </c>
      <c r="H412" s="13" t="str">
        <f>_xlfn.XLOOKUP(C412,'[1]E&amp;DPSAC'!$K:$K,'[1]E&amp;DPSAC'!$E:$E,,0)</f>
        <v>GOVINDPUR, PHUSHRO</v>
      </c>
      <c r="I412" s="31"/>
      <c r="J412" s="13">
        <v>7672025601</v>
      </c>
      <c r="K412" s="13" t="s">
        <v>143</v>
      </c>
      <c r="L412" s="12" t="str">
        <f t="shared" ca="1" si="152"/>
        <v>Warranty</v>
      </c>
      <c r="M412" s="16">
        <v>45518</v>
      </c>
      <c r="N412" s="15">
        <v>24</v>
      </c>
      <c r="O412" s="14">
        <f t="shared" si="149"/>
        <v>46265</v>
      </c>
      <c r="P412" s="11" t="s">
        <v>213</v>
      </c>
      <c r="Q412" s="19" t="str">
        <f>_xlfn.XLOOKUP(C412,'[2]Sch Calls'!$R:$R,'[2]Sch Calls'!$F:$F,"",0)</f>
        <v>CC-01961365</v>
      </c>
      <c r="R412" s="18">
        <f>_xlfn.XLOOKUP(C412,'[2]Sch Calls'!$R:$R,'[2]Sch Calls'!$A:$A,"",0)</f>
        <v>46055.445057870398</v>
      </c>
      <c r="S412" s="17">
        <f>_xlfn.XLOOKUP(C412,'[2]Sch Calls'!$R:$R,'[2]Sch Calls'!$B:$B,"",0)</f>
        <v>1613</v>
      </c>
      <c r="T412" s="18">
        <f>_xlfn.XLOOKUP(C412,'[1]E&amp;DPSAC'!$K:$K,'[1]E&amp;DPSAC'!$W:$W,"",0)</f>
        <v>46055</v>
      </c>
      <c r="U412" s="17">
        <f>_xlfn.XLOOKUP(C412,'[1]E&amp;DPSAC'!$K:$K,'[1]E&amp;DPSAC'!$Z:$Z,"",0)</f>
        <v>1613</v>
      </c>
      <c r="V412" s="17">
        <f>_xlfn.XLOOKUP(C412,'[2]1. All Calls'!$R:$R,'[2]1. All Calls'!$B:$B,"",0)</f>
        <v>1741</v>
      </c>
      <c r="W412" s="20">
        <f>_xlfn.XLOOKUP(C412,'[2]1. All Calls'!$R:$R,'[2]1. All Calls'!$A:$A,"",0)</f>
        <v>46099.591307870403</v>
      </c>
      <c r="X412" s="17" t="str">
        <f>_xlfn.XLOOKUP(C412,'[2]Sch Calls'!$R:$R,'[2]Sch Calls'!$AB:$AB,"",0)</f>
        <v>Attend the site for scheduled service so drain oil from the tank and drained oil from the cooler total 37 liters oil drain. Then change the air filter for the compressor and engine both sides, change the oil filter, change the air oil separator , change all valve kits and change ELGI air lube Plus oil 40 liters. Then start the unit found running ok.</v>
      </c>
      <c r="Y412" s="17">
        <f t="shared" si="153"/>
        <v>622</v>
      </c>
      <c r="Z412" s="17" t="str">
        <f t="shared" si="154"/>
        <v>Done</v>
      </c>
      <c r="AA412" s="21">
        <f t="shared" ca="1" si="155"/>
        <v>45.554942129601841</v>
      </c>
      <c r="AB412" s="21" t="str">
        <f t="shared" ca="1" si="156"/>
        <v>Done</v>
      </c>
      <c r="AC412" s="11">
        <f ca="1">tbl_DPSAC[[#This Row],[Current Month Due Count]]</f>
        <v>0</v>
      </c>
      <c r="AD412" s="11">
        <f ca="1">tbl_DPSAC[[#This Row],[Next Month Due2]]</f>
        <v>2</v>
      </c>
      <c r="AE412" s="11"/>
      <c r="AF412" s="11">
        <v>3</v>
      </c>
      <c r="AG412" s="17">
        <f t="shared" ca="1" si="157"/>
        <v>1745</v>
      </c>
      <c r="AH412" s="11" t="s">
        <v>2233</v>
      </c>
      <c r="AI412" s="11" t="s">
        <v>2234</v>
      </c>
      <c r="AJ412" s="11" t="s">
        <v>2235</v>
      </c>
      <c r="AK412" s="11" t="s">
        <v>2236</v>
      </c>
      <c r="AL412" s="11">
        <v>0</v>
      </c>
      <c r="AM412" s="11">
        <v>0</v>
      </c>
      <c r="AN412" s="11">
        <v>0</v>
      </c>
      <c r="AO412" s="11">
        <v>0</v>
      </c>
      <c r="AP412" s="11">
        <v>0</v>
      </c>
      <c r="AQ412" s="11">
        <v>0</v>
      </c>
      <c r="AR412" s="11">
        <v>0</v>
      </c>
      <c r="AS412" s="11">
        <v>0</v>
      </c>
      <c r="AT412" s="11">
        <v>0</v>
      </c>
      <c r="AU412" s="11">
        <v>0</v>
      </c>
      <c r="AV412" s="11">
        <v>0</v>
      </c>
      <c r="AW412" s="11">
        <v>0</v>
      </c>
      <c r="AX412" s="11" t="str">
        <f t="shared" ca="1" si="150"/>
        <v>1 Service Due</v>
      </c>
      <c r="AY412" s="17">
        <v>1613</v>
      </c>
      <c r="AZ412" s="22">
        <v>46055</v>
      </c>
      <c r="BA412" s="17" t="s">
        <v>2237</v>
      </c>
      <c r="BB412" s="17">
        <v>1613</v>
      </c>
      <c r="BC412" s="22">
        <v>46055</v>
      </c>
      <c r="BD412" s="17" t="s">
        <v>2237</v>
      </c>
      <c r="BE412" s="17">
        <v>1208</v>
      </c>
      <c r="BF412" s="22">
        <v>45948</v>
      </c>
      <c r="BG412" s="17" t="s">
        <v>2238</v>
      </c>
      <c r="BH412" s="17">
        <v>1208</v>
      </c>
      <c r="BI412" s="22">
        <v>45948</v>
      </c>
      <c r="BJ412" s="17" t="s">
        <v>2238</v>
      </c>
      <c r="BK412" s="17">
        <v>1</v>
      </c>
      <c r="BL412" s="22">
        <v>45518</v>
      </c>
      <c r="BM412" s="17" t="s">
        <v>2239</v>
      </c>
      <c r="BN412" s="23">
        <f t="shared" si="158"/>
        <v>46235</v>
      </c>
      <c r="BO412" s="23">
        <f t="shared" si="159"/>
        <v>46235</v>
      </c>
      <c r="BP412" s="23">
        <f t="shared" si="160"/>
        <v>46128</v>
      </c>
      <c r="BQ412" s="23">
        <f t="shared" si="161"/>
        <v>46128</v>
      </c>
      <c r="BR412" s="23">
        <f t="shared" si="151"/>
        <v>45698</v>
      </c>
      <c r="BS412" s="24">
        <f t="shared" ca="1" si="162"/>
        <v>618</v>
      </c>
      <c r="BT412" s="25">
        <f t="shared" ca="1" si="163"/>
        <v>1368</v>
      </c>
      <c r="BU412" s="25">
        <f t="shared" ca="1" si="164"/>
        <v>213</v>
      </c>
      <c r="BV412" s="25">
        <f t="shared" ca="1" si="165"/>
        <v>213</v>
      </c>
      <c r="BW412" s="25">
        <f t="shared" ca="1" si="166"/>
        <v>-244</v>
      </c>
      <c r="BX412" s="11"/>
      <c r="BY412" s="11">
        <f t="shared" ca="1" si="167"/>
        <v>1</v>
      </c>
      <c r="BZ412" s="11">
        <f t="shared" ca="1" si="172"/>
        <v>0</v>
      </c>
      <c r="CA412" s="11">
        <f t="shared" ca="1" si="168"/>
        <v>2</v>
      </c>
      <c r="CB412" s="28">
        <f>_xlfn.XLOOKUP($C412,'[3]BIS Feb-26'!$C:$C,'[3]BIS Feb-26'!U:U,"",0)</f>
        <v>46054.770833333299</v>
      </c>
      <c r="CC412" s="28">
        <f>_xlfn.XLOOKUP($C412,'[3]BIS Feb-26'!$C:$C,'[3]BIS Feb-26'!V:V,"",0)</f>
        <v>46054.770833333299</v>
      </c>
      <c r="CD412" s="28">
        <f>_xlfn.XLOOKUP($C412,'[3]BIS Feb-26'!$C:$C,'[3]BIS Feb-26'!W:W,"",0)</f>
        <v>46054.770833333299</v>
      </c>
      <c r="CE412" s="28">
        <f>_xlfn.XLOOKUP($C412,'[3]BIS Feb-26'!$C:$C,'[3]BIS Feb-26'!X:X,"",0)</f>
        <v>46054.770833333299</v>
      </c>
      <c r="CF412" s="28">
        <f>_xlfn.XLOOKUP($C412,'[3]BIS Feb-26'!$C:$C,'[3]BIS Feb-26'!Y:Y,"",0)</f>
        <v>46054.770833333299</v>
      </c>
      <c r="CG412" s="28">
        <f>_xlfn.XLOOKUP($C412,'[3]BIS Feb-26'!$C:$C,'[3]BIS Feb-26'!Z:Z,"",0)</f>
        <v>46054.770833333299</v>
      </c>
      <c r="CH412" s="28">
        <f>_xlfn.XLOOKUP($C412,'[3]BIS Feb-26'!$C:$C,'[3]BIS Feb-26'!AA:AA,"",0)</f>
        <v>46054.770833333299</v>
      </c>
      <c r="CI412" s="28">
        <f>_xlfn.XLOOKUP($C412,'[3]BIS Feb-26'!$C:$C,'[3]BIS Feb-26'!AB:AB,"",0)</f>
        <v>46054.770833333299</v>
      </c>
      <c r="CJ412" s="28">
        <f>_xlfn.XLOOKUP($C412,'[3]BIS Feb-26'!$C:$C,'[3]BIS Feb-26'!AC:AC,"",0)</f>
        <v>45517.770833333299</v>
      </c>
      <c r="CK412" s="29" t="str">
        <f>_xlfn.XLOOKUP($C412,'[3]BIS Feb-26'!$C:$C,'[3]BIS Feb-26'!AD:AD,"",0)</f>
        <v>1500</v>
      </c>
      <c r="CL412" s="29" t="str">
        <f>_xlfn.XLOOKUP($C412,'[3]BIS Feb-26'!$C:$C,'[3]BIS Feb-26'!AE:AE,"",0)</f>
        <v>750</v>
      </c>
      <c r="CM412" s="29" t="str">
        <f>_xlfn.XLOOKUP($C412,'[3]BIS Feb-26'!$C:$C,'[3]BIS Feb-26'!AF:AF,"",0)</f>
        <v>500</v>
      </c>
      <c r="CN412" s="29" t="str">
        <f>_xlfn.XLOOKUP($C412,'[3]BIS Feb-26'!$C:$C,'[3]BIS Feb-26'!AG:AG,"",0)</f>
        <v>750</v>
      </c>
      <c r="CO412" s="29" t="str">
        <f>_xlfn.XLOOKUP($C412,'[3]BIS Feb-26'!$C:$C,'[3]BIS Feb-26'!AH:AH,"",0)</f>
        <v>750</v>
      </c>
      <c r="CP412" s="29" t="str">
        <f>_xlfn.XLOOKUP($C412,'[3]BIS Feb-26'!$C:$C,'[3]BIS Feb-26'!AI:AI,"",0)</f>
        <v>1500</v>
      </c>
      <c r="CQ412" s="29" t="str">
        <f>_xlfn.XLOOKUP($C412,'[3]BIS Feb-26'!$C:$C,'[3]BIS Feb-26'!AJ:AJ,"",0)</f>
        <v>1000</v>
      </c>
      <c r="CR412" s="29" t="str">
        <f>_xlfn.XLOOKUP($C412,'[3]BIS Feb-26'!$C:$C,'[3]BIS Feb-26'!AK:AK,"",0)</f>
        <v>1500</v>
      </c>
      <c r="CS412" s="29" t="str">
        <f>_xlfn.XLOOKUP($C412,'[3]BIS Feb-26'!$C:$C,'[3]BIS Feb-26'!AL:AL,"",0)</f>
        <v>1500</v>
      </c>
      <c r="CT412" s="29">
        <f>_xlfn.XLOOKUP($C412,'[3]BIS Feb-26'!$C:$C,'[3]BIS Feb-26'!AM:AM,"",0)</f>
        <v>7</v>
      </c>
      <c r="CU412" s="28">
        <f>_xlfn.XLOOKUP($C412,'[3]BIS Feb-26'!$C:$C,'[3]BIS Feb-26'!AN:AN,"",0)</f>
        <v>46234</v>
      </c>
      <c r="CV412" s="28">
        <f>_xlfn.XLOOKUP($C412,'[3]BIS Feb-26'!$C:$C,'[3]BIS Feb-26'!AO:AO,"",0)</f>
        <v>46162</v>
      </c>
      <c r="CW412" s="28">
        <f>_xlfn.XLOOKUP($C412,'[3]BIS Feb-26'!$C:$C,'[3]BIS Feb-26'!AP:AP,"",0)</f>
        <v>46126</v>
      </c>
      <c r="CX412" s="28">
        <f>_xlfn.XLOOKUP($C412,'[3]BIS Feb-26'!$C:$C,'[3]BIS Feb-26'!AQ:AQ,"",0)</f>
        <v>46162</v>
      </c>
      <c r="CY412" s="28">
        <f>_xlfn.XLOOKUP($C412,'[3]BIS Feb-26'!$C:$C,'[3]BIS Feb-26'!AR:AR,"",0)</f>
        <v>46162</v>
      </c>
      <c r="CZ412" s="28">
        <f>_xlfn.XLOOKUP($C412,'[3]BIS Feb-26'!$C:$C,'[3]BIS Feb-26'!AS:AS,"",0)</f>
        <v>46269</v>
      </c>
      <c r="DA412" s="28">
        <f>_xlfn.XLOOKUP($C412,'[3]BIS Feb-26'!$C:$C,'[3]BIS Feb-26'!AT:AT,"",0)</f>
        <v>46197</v>
      </c>
      <c r="DB412" s="28">
        <f>_xlfn.XLOOKUP($C412,'[3]BIS Feb-26'!$C:$C,'[3]BIS Feb-26'!AU:AU,"",0)</f>
        <v>46234</v>
      </c>
      <c r="DC412" s="28">
        <f>_xlfn.XLOOKUP($C412,'[3]BIS Feb-26'!$C:$C,'[3]BIS Feb-26'!AV:AV,"",0)</f>
        <v>45882</v>
      </c>
      <c r="DD412" s="11">
        <f>_xlfn.XLOOKUP($C412,'[3]BIS Feb-26'!$C:$C,'[3]BIS Feb-26'!AW:AW,"",0)</f>
        <v>1</v>
      </c>
      <c r="DE412" s="11">
        <f>_xlfn.XLOOKUP($C412,'[3]BIS Feb-26'!$C:$C,'[3]BIS Feb-26'!AX:AX,"",0)</f>
        <v>0</v>
      </c>
      <c r="DF412" s="11">
        <f>_xlfn.XLOOKUP($C412,'[3]BIS Feb-26'!$C:$C,'[3]BIS Feb-26'!AY:AY,"",0)</f>
        <v>0</v>
      </c>
      <c r="DG412" s="11">
        <f t="shared" ca="1" si="169"/>
        <v>1</v>
      </c>
      <c r="DH412" s="11">
        <f t="shared" ca="1" si="170"/>
        <v>0</v>
      </c>
      <c r="DI412" s="11">
        <f t="shared" ca="1" si="171"/>
        <v>1</v>
      </c>
      <c r="DJ412" s="11" t="str">
        <f>_xlfn.XLOOKUP($C412,'[3]Active Customer Assets'!$D:$D,'[3]Active Customer Assets'!I:I,"",0)</f>
        <v>B (Below 100% potential spares purchased)</v>
      </c>
      <c r="DK412" s="28">
        <f>_xlfn.XLOOKUP($C412,'[3]Active Customer Assets'!$D:$D,'[3]Active Customer Assets'!J:J,"",0)</f>
        <v>45518.6694444444</v>
      </c>
      <c r="DL412" s="28">
        <f>_xlfn.XLOOKUP($C412,'[3]Active Customer Assets'!$D:$D,'[3]Active Customer Assets'!K:K,"",0)</f>
        <v>45469.229166666701</v>
      </c>
      <c r="DM412" s="28">
        <f>_xlfn.XLOOKUP($C412,'[3]Active Customer Assets'!$D:$D,'[3]Active Customer Assets'!L:L,"",0)</f>
        <v>46099.591805555603</v>
      </c>
      <c r="DN412" s="21">
        <f>_xlfn.XLOOKUP($C412,'[3]Active Customer Assets'!$D:$D,'[3]Active Customer Assets'!M:M,"",0)</f>
        <v>1741</v>
      </c>
      <c r="DO412" s="28">
        <f>_xlfn.XLOOKUP($C412,'[3]Active Customer Assets'!$D:$D,'[3]Active Customer Assets'!N:N,"",0)</f>
        <v>0</v>
      </c>
      <c r="DP412" s="28">
        <f>_xlfn.XLOOKUP($C412,'[3]Active Customer Assets'!$D:$D,'[3]Active Customer Assets'!O:O,"",0)</f>
        <v>0</v>
      </c>
      <c r="DQ412" s="28" t="str">
        <f>_xlfn.XLOOKUP($C412,'[3]Active Customer Assets'!$D:$D,'[3]Active Customer Assets'!P:P,"",0)</f>
        <v>Air lube Plus</v>
      </c>
      <c r="DR412" s="28">
        <f>_xlfn.XLOOKUP($C412,'[3]Active Customer Assets'!$D:$D,'[3]Active Customer Assets'!Q:Q,"",0)</f>
        <v>46055</v>
      </c>
      <c r="DS412" s="28">
        <f>_xlfn.XLOOKUP($C412,'[3]Active Customer Assets'!$D:$D,'[3]Active Customer Assets'!R:R,"",0)</f>
        <v>46055</v>
      </c>
      <c r="DT412" s="28">
        <f>_xlfn.XLOOKUP($C412,'[3]Active Customer Assets'!$D:$D,'[3]Active Customer Assets'!S:S,"",0)</f>
        <v>46055</v>
      </c>
      <c r="DU412" s="28">
        <f>_xlfn.XLOOKUP($C412,'[3]Active Customer Assets'!$D:$D,'[3]Active Customer Assets'!T:T,"",0)</f>
        <v>46055</v>
      </c>
      <c r="DV412" s="28">
        <f>_xlfn.XLOOKUP($C412,'[3]Active Customer Assets'!$D:$D,'[3]Active Customer Assets'!U:U,"",0)</f>
        <v>46055</v>
      </c>
      <c r="DW412" s="28">
        <f>_xlfn.XLOOKUP($C412,'[3]Active Customer Assets'!$D:$D,'[3]Active Customer Assets'!V:V,"",0)</f>
        <v>46055</v>
      </c>
      <c r="DX412" s="28">
        <f>_xlfn.XLOOKUP($C412,'[3]Active Customer Assets'!$D:$D,'[3]Active Customer Assets'!W:W,"",0)</f>
        <v>46055</v>
      </c>
      <c r="DY412" s="28">
        <f>_xlfn.XLOOKUP($C412,'[3]Active Customer Assets'!$D:$D,'[3]Active Customer Assets'!X:X,"",0)</f>
        <v>46055</v>
      </c>
      <c r="DZ412" s="28">
        <f>_xlfn.XLOOKUP($C412,'[3]Active Customer Assets'!$D:$D,'[3]Active Customer Assets'!Y:Y,"",0)</f>
        <v>46055</v>
      </c>
      <c r="EA412" s="28" t="str">
        <f>_xlfn.XLOOKUP($C412,'[3]Active Customer Assets'!$D:$D,'[3]Active Customer Assets'!Z:Z,"",0)</f>
        <v>1372</v>
      </c>
      <c r="EB412" s="28" t="str">
        <f>_xlfn.XLOOKUP($C412,'[3]Active Customer Assets'!$D:$D,'[3]Active Customer Assets'!AA:AA,"",0)</f>
        <v>622</v>
      </c>
      <c r="EC412" s="28" t="str">
        <f>_xlfn.XLOOKUP($C412,'[3]Active Customer Assets'!$D:$D,'[3]Active Customer Assets'!AB:AB,"",0)</f>
        <v>622</v>
      </c>
      <c r="ED412" s="28" t="str">
        <f>_xlfn.XLOOKUP($C412,'[3]Active Customer Assets'!$D:$D,'[3]Active Customer Assets'!AC:AC,"",0)</f>
        <v>622</v>
      </c>
      <c r="EE412" s="28" t="str">
        <f>_xlfn.XLOOKUP($C412,'[3]Active Customer Assets'!$D:$D,'[3]Active Customer Assets'!AD:AD,"",0)</f>
        <v>622</v>
      </c>
      <c r="EF412" s="28" t="str">
        <f>_xlfn.XLOOKUP($C412,'[3]Active Customer Assets'!$D:$D,'[3]Active Customer Assets'!AE:AE,"",0)</f>
        <v>1372</v>
      </c>
      <c r="EG412" s="28" t="str">
        <f>_xlfn.XLOOKUP($C412,'[3]Active Customer Assets'!$D:$D,'[3]Active Customer Assets'!AF:AF,"",0)</f>
        <v>872</v>
      </c>
      <c r="EH412" s="28" t="str">
        <f>_xlfn.XLOOKUP($C412,'[3]Active Customer Assets'!$D:$D,'[3]Active Customer Assets'!AG:AG,"",0)</f>
        <v>1372</v>
      </c>
      <c r="EI412" s="28" t="str">
        <f>_xlfn.XLOOKUP($C412,'[3]Active Customer Assets'!$D:$D,'[3]Active Customer Assets'!AH:AH,"",0)</f>
        <v>1372</v>
      </c>
      <c r="EJ412" s="21">
        <f>_xlfn.XLOOKUP($C412,'[3]Active Customer Assets'!$D:$D,'[3]Active Customer Assets'!AI:AI,"",0)</f>
        <v>3</v>
      </c>
      <c r="EK412" s="35" t="str">
        <f>[3]!tbl_DPSAC[[#This Row],[Unit Status]]</f>
        <v>Active</v>
      </c>
    </row>
    <row r="413" spans="1:141" x14ac:dyDescent="0.15">
      <c r="A413" s="11">
        <f>ROW(tbl_DPSAC[[#This Row],[Sl. No.]])-1</f>
        <v>412</v>
      </c>
      <c r="B413" s="12" t="s">
        <v>136</v>
      </c>
      <c r="C413" s="11" t="s">
        <v>2240</v>
      </c>
      <c r="D413" s="11" t="s">
        <v>1491</v>
      </c>
      <c r="E413" s="11" t="s">
        <v>1492</v>
      </c>
      <c r="F413" s="12" t="s">
        <v>161</v>
      </c>
      <c r="G413" s="31" t="s">
        <v>291</v>
      </c>
      <c r="H413" s="13" t="str">
        <f>_xlfn.XLOOKUP(C413,'[1]E&amp;DPSAC'!$K:$K,'[1]E&amp;DPSAC'!$E:$E,,0)</f>
        <v>DHANBAD</v>
      </c>
      <c r="I413" s="31"/>
      <c r="J413" s="13">
        <v>9006138621</v>
      </c>
      <c r="K413" s="13">
        <v>8210106692</v>
      </c>
      <c r="L413" s="12" t="str">
        <f t="shared" ca="1" si="152"/>
        <v>Warranty</v>
      </c>
      <c r="M413" s="16">
        <v>45520</v>
      </c>
      <c r="N413" s="15">
        <v>24</v>
      </c>
      <c r="O413" s="14">
        <f t="shared" si="149"/>
        <v>46265</v>
      </c>
      <c r="P413" s="11" t="s">
        <v>213</v>
      </c>
      <c r="Q413" s="19" t="str">
        <f>_xlfn.XLOOKUP(C413,'[2]Sch Calls'!$R:$R,'[2]Sch Calls'!$F:$F,"",0)</f>
        <v>CC-01455733</v>
      </c>
      <c r="R413" s="18">
        <f>_xlfn.XLOOKUP(C413,'[2]Sch Calls'!$R:$R,'[2]Sch Calls'!$A:$A,"",0)</f>
        <v>45601.743564814802</v>
      </c>
      <c r="S413" s="17">
        <f>_xlfn.XLOOKUP(C413,'[2]Sch Calls'!$R:$R,'[2]Sch Calls'!$B:$B,"",0)</f>
        <v>500</v>
      </c>
      <c r="T413" s="18">
        <f>_xlfn.XLOOKUP(C413,'[1]E&amp;DPSAC'!$K:$K,'[1]E&amp;DPSAC'!$W:$W,"",0)</f>
        <v>45603</v>
      </c>
      <c r="U413" s="17">
        <f>_xlfn.XLOOKUP(C413,'[1]E&amp;DPSAC'!$K:$K,'[1]E&amp;DPSAC'!$Z:$Z,"",0)</f>
        <v>500</v>
      </c>
      <c r="V413" s="17">
        <f>_xlfn.XLOOKUP(C413,'[2]1. All Calls'!$R:$R,'[2]1. All Calls'!$B:$B,"",0)</f>
        <v>1343</v>
      </c>
      <c r="W413" s="20">
        <f>_xlfn.XLOOKUP(C413,'[2]1. All Calls'!$R:$R,'[2]1. All Calls'!$A:$A,"",0)</f>
        <v>46099.674479166701</v>
      </c>
      <c r="X413" s="17" t="str">
        <f>_xlfn.XLOOKUP(C413,'[2]Sch Calls'!$R:$R,'[2]Sch Calls'!$AB:$AB,"",0)</f>
        <v>Attend the site for schedule service so replace oil, oil filter and air filter engine and compressor both side. Total drained oil 39 litres and total topped up oil 40 litres. after schedule service done start and run the unit found unit parameters are under normal condition.</v>
      </c>
      <c r="Y413" s="17">
        <f t="shared" si="153"/>
        <v>-93</v>
      </c>
      <c r="Z413" s="17" t="str">
        <f t="shared" si="154"/>
        <v>Due</v>
      </c>
      <c r="AA413" s="21">
        <f t="shared" ca="1" si="155"/>
        <v>499.25643518519792</v>
      </c>
      <c r="AB413" s="21" t="str">
        <f t="shared" ca="1" si="156"/>
        <v>Due</v>
      </c>
      <c r="AC413" s="11">
        <f ca="1">tbl_DPSAC[[#This Row],[Current Month Due Count]]</f>
        <v>0</v>
      </c>
      <c r="AD413" s="11">
        <f ca="1">tbl_DPSAC[[#This Row],[Next Month Due2]]</f>
        <v>0</v>
      </c>
      <c r="AE413" s="11"/>
      <c r="AF413" s="11">
        <v>2</v>
      </c>
      <c r="AG413" s="17">
        <f t="shared" ca="1" si="157"/>
        <v>1346</v>
      </c>
      <c r="AH413" s="11" t="s">
        <v>2241</v>
      </c>
      <c r="AI413" s="11" t="s">
        <v>1875</v>
      </c>
      <c r="AJ413" s="11">
        <v>0</v>
      </c>
      <c r="AK413" s="11">
        <v>0</v>
      </c>
      <c r="AL413" s="11">
        <v>0</v>
      </c>
      <c r="AM413" s="11">
        <v>0</v>
      </c>
      <c r="AN413" s="11">
        <v>0</v>
      </c>
      <c r="AO413" s="11">
        <v>0</v>
      </c>
      <c r="AP413" s="11">
        <v>0</v>
      </c>
      <c r="AQ413" s="11">
        <v>0</v>
      </c>
      <c r="AR413" s="11">
        <v>0</v>
      </c>
      <c r="AS413" s="11">
        <v>0</v>
      </c>
      <c r="AT413" s="11">
        <v>0</v>
      </c>
      <c r="AU413" s="11">
        <v>0</v>
      </c>
      <c r="AV413" s="11">
        <v>0</v>
      </c>
      <c r="AW413" s="11">
        <v>0</v>
      </c>
      <c r="AX413" s="11" t="str">
        <f t="shared" ca="1" si="150"/>
        <v>3 Service Due</v>
      </c>
      <c r="AY413" s="17">
        <v>500</v>
      </c>
      <c r="AZ413" s="22">
        <v>45601</v>
      </c>
      <c r="BA413" s="17" t="s">
        <v>2242</v>
      </c>
      <c r="BB413" s="17">
        <v>1</v>
      </c>
      <c r="BC413" s="22">
        <v>45520</v>
      </c>
      <c r="BD413" s="17" t="s">
        <v>2243</v>
      </c>
      <c r="BE413" s="17">
        <v>500</v>
      </c>
      <c r="BF413" s="22">
        <v>45601</v>
      </c>
      <c r="BG413" s="17" t="s">
        <v>2242</v>
      </c>
      <c r="BH413" s="17">
        <v>500</v>
      </c>
      <c r="BI413" s="22">
        <v>45601</v>
      </c>
      <c r="BJ413" s="17" t="s">
        <v>2242</v>
      </c>
      <c r="BK413" s="17">
        <v>1</v>
      </c>
      <c r="BL413" s="22">
        <v>45520</v>
      </c>
      <c r="BM413" s="17" t="s">
        <v>2243</v>
      </c>
      <c r="BN413" s="23">
        <f t="shared" si="158"/>
        <v>45781</v>
      </c>
      <c r="BO413" s="23">
        <f t="shared" si="159"/>
        <v>45700</v>
      </c>
      <c r="BP413" s="23">
        <f t="shared" si="160"/>
        <v>45781</v>
      </c>
      <c r="BQ413" s="23">
        <f t="shared" si="161"/>
        <v>45781</v>
      </c>
      <c r="BR413" s="23">
        <f t="shared" si="151"/>
        <v>45700</v>
      </c>
      <c r="BS413" s="24">
        <f t="shared" ca="1" si="162"/>
        <v>-96</v>
      </c>
      <c r="BT413" s="25">
        <f t="shared" ca="1" si="163"/>
        <v>155</v>
      </c>
      <c r="BU413" s="25">
        <f t="shared" ca="1" si="164"/>
        <v>-96</v>
      </c>
      <c r="BV413" s="25">
        <f t="shared" ca="1" si="165"/>
        <v>-96</v>
      </c>
      <c r="BW413" s="25">
        <f t="shared" ca="1" si="166"/>
        <v>155</v>
      </c>
      <c r="BX413" s="11"/>
      <c r="BY413" s="11">
        <f t="shared" ca="1" si="167"/>
        <v>5</v>
      </c>
      <c r="BZ413" s="11">
        <f t="shared" ca="1" si="172"/>
        <v>0</v>
      </c>
      <c r="CA413" s="11">
        <f t="shared" ca="1" si="168"/>
        <v>0</v>
      </c>
      <c r="CB413" s="28">
        <f>_xlfn.XLOOKUP($C413,'[3]BIS Feb-26'!$C:$C,'[3]BIS Feb-26'!U:U,"",0)</f>
        <v>45599.770833333299</v>
      </c>
      <c r="CC413" s="28">
        <f>_xlfn.XLOOKUP($C413,'[3]BIS Feb-26'!$C:$C,'[3]BIS Feb-26'!V:V,"",0)</f>
        <v>45599.770833333299</v>
      </c>
      <c r="CD413" s="28">
        <f>_xlfn.XLOOKUP($C413,'[3]BIS Feb-26'!$C:$C,'[3]BIS Feb-26'!W:W,"",0)</f>
        <v>45599.770833333299</v>
      </c>
      <c r="CE413" s="28">
        <f>_xlfn.XLOOKUP($C413,'[3]BIS Feb-26'!$C:$C,'[3]BIS Feb-26'!X:X,"",0)</f>
        <v>45599.770833333299</v>
      </c>
      <c r="CF413" s="28">
        <f>_xlfn.XLOOKUP($C413,'[3]BIS Feb-26'!$C:$C,'[3]BIS Feb-26'!Y:Y,"",0)</f>
        <v>45599.770833333299</v>
      </c>
      <c r="CG413" s="28">
        <f>_xlfn.XLOOKUP($C413,'[3]BIS Feb-26'!$C:$C,'[3]BIS Feb-26'!Z:Z,"",0)</f>
        <v>45519.770833333299</v>
      </c>
      <c r="CH413" s="28">
        <f>_xlfn.XLOOKUP($C413,'[3]BIS Feb-26'!$C:$C,'[3]BIS Feb-26'!AA:AA,"",0)</f>
        <v>45519.770833333299</v>
      </c>
      <c r="CI413" s="28">
        <f>_xlfn.XLOOKUP($C413,'[3]BIS Feb-26'!$C:$C,'[3]BIS Feb-26'!AB:AB,"",0)</f>
        <v>45519.770833333299</v>
      </c>
      <c r="CJ413" s="28">
        <f>_xlfn.XLOOKUP($C413,'[3]BIS Feb-26'!$C:$C,'[3]BIS Feb-26'!AC:AC,"",0)</f>
        <v>45519.770833333299</v>
      </c>
      <c r="CK413" s="29" t="str">
        <f>_xlfn.XLOOKUP($C413,'[3]BIS Feb-26'!$C:$C,'[3]BIS Feb-26'!AD:AD,"",0)</f>
        <v>40</v>
      </c>
      <c r="CL413" s="29" t="str">
        <f>_xlfn.XLOOKUP($C413,'[3]BIS Feb-26'!$C:$C,'[3]BIS Feb-26'!AE:AE,"",0)</f>
        <v>40</v>
      </c>
      <c r="CM413" s="29" t="str">
        <f>_xlfn.XLOOKUP($C413,'[3]BIS Feb-26'!$C:$C,'[3]BIS Feb-26'!AF:AF,"",0)</f>
        <v>40</v>
      </c>
      <c r="CN413" s="29" t="str">
        <f>_xlfn.XLOOKUP($C413,'[3]BIS Feb-26'!$C:$C,'[3]BIS Feb-26'!AG:AG,"",0)</f>
        <v>40</v>
      </c>
      <c r="CO413" s="29" t="str">
        <f>_xlfn.XLOOKUP($C413,'[3]BIS Feb-26'!$C:$C,'[3]BIS Feb-26'!AH:AH,"",0)</f>
        <v>40</v>
      </c>
      <c r="CP413" s="29" t="str">
        <f>_xlfn.XLOOKUP($C413,'[3]BIS Feb-26'!$C:$C,'[3]BIS Feb-26'!AI:AI,"",0)</f>
        <v>290</v>
      </c>
      <c r="CQ413" s="29" t="str">
        <f>_xlfn.XLOOKUP($C413,'[3]BIS Feb-26'!$C:$C,'[3]BIS Feb-26'!AJ:AJ,"",0)</f>
        <v>1000</v>
      </c>
      <c r="CR413" s="29" t="str">
        <f>_xlfn.XLOOKUP($C413,'[3]BIS Feb-26'!$C:$C,'[3]BIS Feb-26'!AK:AK,"",0)</f>
        <v>290</v>
      </c>
      <c r="CS413" s="29" t="str">
        <f>_xlfn.XLOOKUP($C413,'[3]BIS Feb-26'!$C:$C,'[3]BIS Feb-26'!AL:AL,"",0)</f>
        <v>290</v>
      </c>
      <c r="CT413" s="29">
        <f>_xlfn.XLOOKUP($C413,'[3]BIS Feb-26'!$C:$C,'[3]BIS Feb-26'!AM:AM,"",0)</f>
        <v>2</v>
      </c>
      <c r="CU413" s="28">
        <f>_xlfn.XLOOKUP($C413,'[3]BIS Feb-26'!$C:$C,'[3]BIS Feb-26'!AN:AN,"",0)</f>
        <v>45779</v>
      </c>
      <c r="CV413" s="28">
        <f>_xlfn.XLOOKUP($C413,'[3]BIS Feb-26'!$C:$C,'[3]BIS Feb-26'!AO:AO,"",0)</f>
        <v>45779</v>
      </c>
      <c r="CW413" s="28">
        <f>_xlfn.XLOOKUP($C413,'[3]BIS Feb-26'!$C:$C,'[3]BIS Feb-26'!AP:AP,"",0)</f>
        <v>45779</v>
      </c>
      <c r="CX413" s="28">
        <f>_xlfn.XLOOKUP($C413,'[3]BIS Feb-26'!$C:$C,'[3]BIS Feb-26'!AQ:AQ,"",0)</f>
        <v>45779</v>
      </c>
      <c r="CY413" s="28">
        <f>_xlfn.XLOOKUP($C413,'[3]BIS Feb-26'!$C:$C,'[3]BIS Feb-26'!AR:AR,"",0)</f>
        <v>45779</v>
      </c>
      <c r="CZ413" s="28">
        <f>_xlfn.XLOOKUP($C413,'[3]BIS Feb-26'!$C:$C,'[3]BIS Feb-26'!AS:AS,"",0)</f>
        <v>45789</v>
      </c>
      <c r="DA413" s="28">
        <f>_xlfn.XLOOKUP($C413,'[3]BIS Feb-26'!$C:$C,'[3]BIS Feb-26'!AT:AT,"",0)</f>
        <v>45884</v>
      </c>
      <c r="DB413" s="28">
        <f>_xlfn.XLOOKUP($C413,'[3]BIS Feb-26'!$C:$C,'[3]BIS Feb-26'!AU:AU,"",0)</f>
        <v>45699</v>
      </c>
      <c r="DC413" s="28">
        <f>_xlfn.XLOOKUP($C413,'[3]BIS Feb-26'!$C:$C,'[3]BIS Feb-26'!AV:AV,"",0)</f>
        <v>45884</v>
      </c>
      <c r="DD413" s="11">
        <f>_xlfn.XLOOKUP($C413,'[3]BIS Feb-26'!$C:$C,'[3]BIS Feb-26'!AW:AW,"",0)</f>
        <v>1</v>
      </c>
      <c r="DE413" s="11">
        <f>_xlfn.XLOOKUP($C413,'[3]BIS Feb-26'!$C:$C,'[3]BIS Feb-26'!AX:AX,"",0)</f>
        <v>0</v>
      </c>
      <c r="DF413" s="11">
        <f>_xlfn.XLOOKUP($C413,'[3]BIS Feb-26'!$C:$C,'[3]BIS Feb-26'!AY:AY,"",0)</f>
        <v>0</v>
      </c>
      <c r="DG413" s="11">
        <f t="shared" ca="1" si="169"/>
        <v>9</v>
      </c>
      <c r="DH413" s="11">
        <f t="shared" ca="1" si="170"/>
        <v>0</v>
      </c>
      <c r="DI413" s="11">
        <f t="shared" ca="1" si="171"/>
        <v>0</v>
      </c>
      <c r="DJ413" s="11" t="str">
        <f>_xlfn.XLOOKUP($C413,'[3]Active Customer Assets'!$D:$D,'[3]Active Customer Assets'!I:I,"",0)</f>
        <v>B (Below 100% potential spares purchased)</v>
      </c>
      <c r="DK413" s="28">
        <f>_xlfn.XLOOKUP($C413,'[3]Active Customer Assets'!$D:$D,'[3]Active Customer Assets'!J:J,"",0)</f>
        <v>45520.806250000001</v>
      </c>
      <c r="DL413" s="28">
        <f>_xlfn.XLOOKUP($C413,'[3]Active Customer Assets'!$D:$D,'[3]Active Customer Assets'!K:K,"",0)</f>
        <v>45442.229166666701</v>
      </c>
      <c r="DM413" s="28">
        <f>_xlfn.XLOOKUP($C413,'[3]Active Customer Assets'!$D:$D,'[3]Active Customer Assets'!L:L,"",0)</f>
        <v>46099.675138888902</v>
      </c>
      <c r="DN413" s="21">
        <f>_xlfn.XLOOKUP($C413,'[3]Active Customer Assets'!$D:$D,'[3]Active Customer Assets'!M:M,"",0)</f>
        <v>1343</v>
      </c>
      <c r="DO413" s="28">
        <f>_xlfn.XLOOKUP($C413,'[3]Active Customer Assets'!$D:$D,'[3]Active Customer Assets'!N:N,"",0)</f>
        <v>0</v>
      </c>
      <c r="DP413" s="28">
        <f>_xlfn.XLOOKUP($C413,'[3]Active Customer Assets'!$D:$D,'[3]Active Customer Assets'!O:O,"",0)</f>
        <v>0</v>
      </c>
      <c r="DQ413" s="28" t="str">
        <f>_xlfn.XLOOKUP($C413,'[3]Active Customer Assets'!$D:$D,'[3]Active Customer Assets'!P:P,"",0)</f>
        <v>Air lube Plus</v>
      </c>
      <c r="DR413" s="28">
        <f>_xlfn.XLOOKUP($C413,'[3]Active Customer Assets'!$D:$D,'[3]Active Customer Assets'!Q:Q,"",0)</f>
        <v>45600</v>
      </c>
      <c r="DS413" s="28">
        <f>_xlfn.XLOOKUP($C413,'[3]Active Customer Assets'!$D:$D,'[3]Active Customer Assets'!R:R,"",0)</f>
        <v>45600</v>
      </c>
      <c r="DT413" s="28">
        <f>_xlfn.XLOOKUP($C413,'[3]Active Customer Assets'!$D:$D,'[3]Active Customer Assets'!S:S,"",0)</f>
        <v>45600</v>
      </c>
      <c r="DU413" s="28">
        <f>_xlfn.XLOOKUP($C413,'[3]Active Customer Assets'!$D:$D,'[3]Active Customer Assets'!T:T,"",0)</f>
        <v>45600</v>
      </c>
      <c r="DV413" s="28">
        <f>_xlfn.XLOOKUP($C413,'[3]Active Customer Assets'!$D:$D,'[3]Active Customer Assets'!U:U,"",0)</f>
        <v>45600</v>
      </c>
      <c r="DW413" s="28">
        <f>_xlfn.XLOOKUP($C413,'[3]Active Customer Assets'!$D:$D,'[3]Active Customer Assets'!V:V,"",0)</f>
        <v>45520</v>
      </c>
      <c r="DX413" s="28">
        <f>_xlfn.XLOOKUP($C413,'[3]Active Customer Assets'!$D:$D,'[3]Active Customer Assets'!W:W,"",0)</f>
        <v>45520</v>
      </c>
      <c r="DY413" s="28">
        <f>_xlfn.XLOOKUP($C413,'[3]Active Customer Assets'!$D:$D,'[3]Active Customer Assets'!X:X,"",0)</f>
        <v>45520</v>
      </c>
      <c r="DZ413" s="28">
        <f>_xlfn.XLOOKUP($C413,'[3]Active Customer Assets'!$D:$D,'[3]Active Customer Assets'!Y:Y,"",0)</f>
        <v>45459</v>
      </c>
      <c r="EA413" s="28" t="str">
        <f>_xlfn.XLOOKUP($C413,'[3]Active Customer Assets'!$D:$D,'[3]Active Customer Assets'!Z:Z,"",0)</f>
        <v>-93</v>
      </c>
      <c r="EB413" s="28" t="str">
        <f>_xlfn.XLOOKUP($C413,'[3]Active Customer Assets'!$D:$D,'[3]Active Customer Assets'!AA:AA,"",0)</f>
        <v>-93</v>
      </c>
      <c r="EC413" s="28" t="str">
        <f>_xlfn.XLOOKUP($C413,'[3]Active Customer Assets'!$D:$D,'[3]Active Customer Assets'!AB:AB,"",0)</f>
        <v>-93</v>
      </c>
      <c r="ED413" s="28" t="str">
        <f>_xlfn.XLOOKUP($C413,'[3]Active Customer Assets'!$D:$D,'[3]Active Customer Assets'!AC:AC,"",0)</f>
        <v>-93</v>
      </c>
      <c r="EE413" s="28" t="str">
        <f>_xlfn.XLOOKUP($C413,'[3]Active Customer Assets'!$D:$D,'[3]Active Customer Assets'!AD:AD,"",0)</f>
        <v>-93</v>
      </c>
      <c r="EF413" s="28" t="str">
        <f>_xlfn.XLOOKUP($C413,'[3]Active Customer Assets'!$D:$D,'[3]Active Customer Assets'!AE:AE,"",0)</f>
        <v>157</v>
      </c>
      <c r="EG413" s="28" t="str">
        <f>_xlfn.XLOOKUP($C413,'[3]Active Customer Assets'!$D:$D,'[3]Active Customer Assets'!AF:AF,"",0)</f>
        <v>867</v>
      </c>
      <c r="EH413" s="28" t="str">
        <f>_xlfn.XLOOKUP($C413,'[3]Active Customer Assets'!$D:$D,'[3]Active Customer Assets'!AG:AG,"",0)</f>
        <v>157</v>
      </c>
      <c r="EI413" s="28" t="str">
        <f>_xlfn.XLOOKUP($C413,'[3]Active Customer Assets'!$D:$D,'[3]Active Customer Assets'!AH:AH,"",0)</f>
        <v>157</v>
      </c>
      <c r="EJ413" s="21">
        <f>_xlfn.XLOOKUP($C413,'[3]Active Customer Assets'!$D:$D,'[3]Active Customer Assets'!AI:AI,"",0)</f>
        <v>2</v>
      </c>
      <c r="EK413" s="35" t="str">
        <f>[3]!tbl_DPSAC[[#This Row],[Unit Status]]</f>
        <v>Active</v>
      </c>
    </row>
    <row r="414" spans="1:141" x14ac:dyDescent="0.15">
      <c r="A414" s="11">
        <f>ROW(tbl_DPSAC[[#This Row],[Sl. No.]])-1</f>
        <v>413</v>
      </c>
      <c r="B414" s="12" t="s">
        <v>196</v>
      </c>
      <c r="C414" s="11" t="s">
        <v>2244</v>
      </c>
      <c r="D414" s="11" t="s">
        <v>1426</v>
      </c>
      <c r="E414" s="11" t="s">
        <v>1709</v>
      </c>
      <c r="F414" s="12" t="s">
        <v>161</v>
      </c>
      <c r="G414" s="31" t="s">
        <v>1427</v>
      </c>
      <c r="H414" s="13" t="str">
        <f>_xlfn.XLOOKUP(C414,'[1]E&amp;DPSAC'!$K:$K,'[1]E&amp;DPSAC'!$E:$E,,0)</f>
        <v>MALDA</v>
      </c>
      <c r="I414" s="31"/>
      <c r="J414" s="13">
        <v>9386279110</v>
      </c>
      <c r="K414" s="13">
        <v>6204058763</v>
      </c>
      <c r="L414" s="12" t="str">
        <f t="shared" ca="1" si="152"/>
        <v>Warranty</v>
      </c>
      <c r="M414" s="16">
        <v>45555</v>
      </c>
      <c r="N414" s="15">
        <v>24</v>
      </c>
      <c r="O414" s="14">
        <f t="shared" si="149"/>
        <v>46295</v>
      </c>
      <c r="P414" s="11" t="s">
        <v>157</v>
      </c>
      <c r="Q414" s="19" t="str">
        <f>_xlfn.XLOOKUP(C414,'[2]Sch Calls'!$R:$R,'[2]Sch Calls'!$F:$F,"",0)</f>
        <v>CC-01904996</v>
      </c>
      <c r="R414" s="18">
        <f>_xlfn.XLOOKUP(C414,'[2]Sch Calls'!$R:$R,'[2]Sch Calls'!$A:$A,"",0)</f>
        <v>46006.571273148104</v>
      </c>
      <c r="S414" s="17">
        <f>_xlfn.XLOOKUP(C414,'[2]Sch Calls'!$R:$R,'[2]Sch Calls'!$B:$B,"",0)</f>
        <v>2374</v>
      </c>
      <c r="T414" s="18">
        <f>_xlfn.XLOOKUP(C414,'[1]E&amp;DPSAC'!$K:$K,'[1]E&amp;DPSAC'!$W:$W,"",0)</f>
        <v>46006</v>
      </c>
      <c r="U414" s="17">
        <f>_xlfn.XLOOKUP(C414,'[1]E&amp;DPSAC'!$K:$K,'[1]E&amp;DPSAC'!$Z:$Z,"",0)</f>
        <v>2374</v>
      </c>
      <c r="V414" s="17">
        <f>_xlfn.XLOOKUP(C414,'[2]1. All Calls'!$R:$R,'[2]1. All Calls'!$B:$B,"",0)</f>
        <v>2425</v>
      </c>
      <c r="W414" s="20">
        <f>_xlfn.XLOOKUP(C414,'[2]1. All Calls'!$R:$R,'[2]1. All Calls'!$A:$A,"",0)</f>
        <v>46031.565717592603</v>
      </c>
      <c r="X414" s="17" t="str">
        <f>_xlfn.XLOOKUP(C414,'[2]Sch Calls'!$R:$R,'[2]Sch Calls'!$AB:$AB,"",0)</f>
        <v>Attend the site for scheduled service so drained oil from the tank and drained oil from the cooler total 14 liters oil drain. Then change air lube Plus oil 20 liters, oil filter 2 no. Air filter 2 nos. Then start the unit found running ok.</v>
      </c>
      <c r="Y414" s="17">
        <f t="shared" si="153"/>
        <v>699</v>
      </c>
      <c r="Z414" s="17" t="str">
        <f t="shared" si="154"/>
        <v>Done</v>
      </c>
      <c r="AA414" s="21">
        <f t="shared" ca="1" si="155"/>
        <v>94.428726851896499</v>
      </c>
      <c r="AB414" s="21" t="str">
        <f t="shared" ca="1" si="156"/>
        <v>Done</v>
      </c>
      <c r="AC414" s="11">
        <f ca="1">tbl_DPSAC[[#This Row],[Current Month Due Count]]</f>
        <v>0</v>
      </c>
      <c r="AD414" s="11">
        <f ca="1">tbl_DPSAC[[#This Row],[Next Month Due2]]</f>
        <v>0</v>
      </c>
      <c r="AE414" s="11"/>
      <c r="AF414" s="11">
        <v>2</v>
      </c>
      <c r="AG414" s="17">
        <f t="shared" ca="1" si="157"/>
        <v>2564</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t="str">
        <f t="shared" ca="1" si="150"/>
        <v>No Service Dues</v>
      </c>
      <c r="AY414" s="17">
        <v>2374</v>
      </c>
      <c r="AZ414" s="22">
        <v>46006</v>
      </c>
      <c r="BA414" s="17" t="s">
        <v>2245</v>
      </c>
      <c r="BB414" s="17">
        <v>1572</v>
      </c>
      <c r="BC414" s="22">
        <v>45812</v>
      </c>
      <c r="BD414" s="17" t="s">
        <v>2246</v>
      </c>
      <c r="BE414" s="17">
        <v>2374</v>
      </c>
      <c r="BF414" s="22">
        <v>46006</v>
      </c>
      <c r="BG414" s="17" t="s">
        <v>2245</v>
      </c>
      <c r="BH414" s="17">
        <v>2374</v>
      </c>
      <c r="BI414" s="22">
        <v>46006</v>
      </c>
      <c r="BJ414" s="17" t="s">
        <v>2245</v>
      </c>
      <c r="BK414" s="17">
        <v>1572</v>
      </c>
      <c r="BL414" s="22">
        <v>45812</v>
      </c>
      <c r="BM414" s="17" t="s">
        <v>2246</v>
      </c>
      <c r="BN414" s="23">
        <f t="shared" si="158"/>
        <v>46186</v>
      </c>
      <c r="BO414" s="23">
        <f t="shared" si="159"/>
        <v>45992</v>
      </c>
      <c r="BP414" s="23">
        <f t="shared" si="160"/>
        <v>46186</v>
      </c>
      <c r="BQ414" s="23">
        <f t="shared" si="161"/>
        <v>46186</v>
      </c>
      <c r="BR414" s="23">
        <f t="shared" si="151"/>
        <v>45992</v>
      </c>
      <c r="BS414" s="24">
        <f t="shared" ca="1" si="162"/>
        <v>560</v>
      </c>
      <c r="BT414" s="25">
        <f t="shared" ca="1" si="163"/>
        <v>508</v>
      </c>
      <c r="BU414" s="25">
        <f t="shared" ca="1" si="164"/>
        <v>560</v>
      </c>
      <c r="BV414" s="25">
        <f t="shared" ca="1" si="165"/>
        <v>560</v>
      </c>
      <c r="BW414" s="25">
        <f t="shared" ca="1" si="166"/>
        <v>508</v>
      </c>
      <c r="BX414" s="26" t="s">
        <v>255</v>
      </c>
      <c r="BY414" s="11">
        <f t="shared" ca="1" si="167"/>
        <v>2</v>
      </c>
      <c r="BZ414" s="11">
        <f t="shared" ca="1" si="172"/>
        <v>0</v>
      </c>
      <c r="CA414" s="11">
        <f t="shared" ca="1" si="168"/>
        <v>0</v>
      </c>
      <c r="CB414" s="28">
        <f>_xlfn.XLOOKUP($C414,'[3]BIS Feb-26'!$C:$C,'[3]BIS Feb-26'!U:U,"",0)</f>
        <v>46005.770833333299</v>
      </c>
      <c r="CC414" s="28">
        <f>_xlfn.XLOOKUP($C414,'[3]BIS Feb-26'!$C:$C,'[3]BIS Feb-26'!V:V,"",0)</f>
        <v>46005.770833333299</v>
      </c>
      <c r="CD414" s="28">
        <f>_xlfn.XLOOKUP($C414,'[3]BIS Feb-26'!$C:$C,'[3]BIS Feb-26'!W:W,"",0)</f>
        <v>46005.770833333299</v>
      </c>
      <c r="CE414" s="28">
        <f>_xlfn.XLOOKUP($C414,'[3]BIS Feb-26'!$C:$C,'[3]BIS Feb-26'!X:X,"",0)</f>
        <v>46005.770833333299</v>
      </c>
      <c r="CF414" s="28">
        <f>_xlfn.XLOOKUP($C414,'[3]BIS Feb-26'!$C:$C,'[3]BIS Feb-26'!Y:Y,"",0)</f>
        <v>46005.770833333299</v>
      </c>
      <c r="CG414" s="28">
        <f>_xlfn.XLOOKUP($C414,'[3]BIS Feb-26'!$C:$C,'[3]BIS Feb-26'!Z:Z,"",0)</f>
        <v>45811.770833333299</v>
      </c>
      <c r="CH414" s="28">
        <f>_xlfn.XLOOKUP($C414,'[3]BIS Feb-26'!$C:$C,'[3]BIS Feb-26'!AA:AA,"",0)</f>
        <v>45554.770833333299</v>
      </c>
      <c r="CI414" s="28">
        <f>_xlfn.XLOOKUP($C414,'[3]BIS Feb-26'!$C:$C,'[3]BIS Feb-26'!AB:AB,"",0)</f>
        <v>45811.770833333299</v>
      </c>
      <c r="CJ414" s="28">
        <f>_xlfn.XLOOKUP($C414,'[3]BIS Feb-26'!$C:$C,'[3]BIS Feb-26'!AC:AC,"",0)</f>
        <v>45554.770833333299</v>
      </c>
      <c r="CK414" s="29" t="str">
        <f>_xlfn.XLOOKUP($C414,'[3]BIS Feb-26'!$C:$C,'[3]BIS Feb-26'!AD:AD,"",0)</f>
        <v>700</v>
      </c>
      <c r="CL414" s="29" t="str">
        <f>_xlfn.XLOOKUP($C414,'[3]BIS Feb-26'!$C:$C,'[3]BIS Feb-26'!AE:AE,"",0)</f>
        <v>700</v>
      </c>
      <c r="CM414" s="29" t="str">
        <f>_xlfn.XLOOKUP($C414,'[3]BIS Feb-26'!$C:$C,'[3]BIS Feb-26'!AF:AF,"",0)</f>
        <v>700</v>
      </c>
      <c r="CN414" s="29" t="str">
        <f>_xlfn.XLOOKUP($C414,'[3]BIS Feb-26'!$C:$C,'[3]BIS Feb-26'!AG:AG,"",0)</f>
        <v>700</v>
      </c>
      <c r="CO414" s="29" t="str">
        <f>_xlfn.XLOOKUP($C414,'[3]BIS Feb-26'!$C:$C,'[3]BIS Feb-26'!AH:AH,"",0)</f>
        <v>700</v>
      </c>
      <c r="CP414" s="29" t="str">
        <f>_xlfn.XLOOKUP($C414,'[3]BIS Feb-26'!$C:$C,'[3]BIS Feb-26'!AI:AI,"",0)</f>
        <v>650</v>
      </c>
      <c r="CQ414" s="29" t="str">
        <f>_xlfn.XLOOKUP($C414,'[3]BIS Feb-26'!$C:$C,'[3]BIS Feb-26'!AJ:AJ,"",0)</f>
        <v>1000</v>
      </c>
      <c r="CR414" s="29" t="str">
        <f>_xlfn.XLOOKUP($C414,'[3]BIS Feb-26'!$C:$C,'[3]BIS Feb-26'!AK:AK,"",0)</f>
        <v>650</v>
      </c>
      <c r="CS414" s="29" t="str">
        <f>_xlfn.XLOOKUP($C414,'[3]BIS Feb-26'!$C:$C,'[3]BIS Feb-26'!AL:AL,"",0)</f>
        <v>650</v>
      </c>
      <c r="CT414" s="29">
        <f>_xlfn.XLOOKUP($C414,'[3]BIS Feb-26'!$C:$C,'[3]BIS Feb-26'!AM:AM,"",0)</f>
        <v>2</v>
      </c>
      <c r="CU414" s="28">
        <f>_xlfn.XLOOKUP($C414,'[3]BIS Feb-26'!$C:$C,'[3]BIS Feb-26'!AN:AN,"",0)</f>
        <v>46185</v>
      </c>
      <c r="CV414" s="28">
        <f>_xlfn.XLOOKUP($C414,'[3]BIS Feb-26'!$C:$C,'[3]BIS Feb-26'!AO:AO,"",0)</f>
        <v>46185</v>
      </c>
      <c r="CW414" s="28">
        <f>_xlfn.XLOOKUP($C414,'[3]BIS Feb-26'!$C:$C,'[3]BIS Feb-26'!AP:AP,"",0)</f>
        <v>46185</v>
      </c>
      <c r="CX414" s="28">
        <f>_xlfn.XLOOKUP($C414,'[3]BIS Feb-26'!$C:$C,'[3]BIS Feb-26'!AQ:AQ,"",0)</f>
        <v>46185</v>
      </c>
      <c r="CY414" s="28">
        <f>_xlfn.XLOOKUP($C414,'[3]BIS Feb-26'!$C:$C,'[3]BIS Feb-26'!AR:AR,"",0)</f>
        <v>46185</v>
      </c>
      <c r="CZ414" s="28">
        <f>_xlfn.XLOOKUP($C414,'[3]BIS Feb-26'!$C:$C,'[3]BIS Feb-26'!AS:AS,"",0)</f>
        <v>46081</v>
      </c>
      <c r="DA414" s="28">
        <f>_xlfn.XLOOKUP($C414,'[3]BIS Feb-26'!$C:$C,'[3]BIS Feb-26'!AT:AT,"",0)</f>
        <v>45919</v>
      </c>
      <c r="DB414" s="28">
        <f>_xlfn.XLOOKUP($C414,'[3]BIS Feb-26'!$C:$C,'[3]BIS Feb-26'!AU:AU,"",0)</f>
        <v>45991</v>
      </c>
      <c r="DC414" s="28">
        <f>_xlfn.XLOOKUP($C414,'[3]BIS Feb-26'!$C:$C,'[3]BIS Feb-26'!AV:AV,"",0)</f>
        <v>45919</v>
      </c>
      <c r="DD414" s="11">
        <f>_xlfn.XLOOKUP($C414,'[3]BIS Feb-26'!$C:$C,'[3]BIS Feb-26'!AW:AW,"",0)</f>
        <v>1</v>
      </c>
      <c r="DE414" s="11">
        <f>_xlfn.XLOOKUP($C414,'[3]BIS Feb-26'!$C:$C,'[3]BIS Feb-26'!AX:AX,"",0)</f>
        <v>1</v>
      </c>
      <c r="DF414" s="11">
        <f>_xlfn.XLOOKUP($C414,'[3]BIS Feb-26'!$C:$C,'[3]BIS Feb-26'!AY:AY,"",0)</f>
        <v>0</v>
      </c>
      <c r="DG414" s="11">
        <f t="shared" ca="1" si="169"/>
        <v>4</v>
      </c>
      <c r="DH414" s="11">
        <f t="shared" ca="1" si="170"/>
        <v>0</v>
      </c>
      <c r="DI414" s="11">
        <f t="shared" ca="1" si="171"/>
        <v>0</v>
      </c>
      <c r="DJ414" s="11" t="str">
        <f>_xlfn.XLOOKUP($C414,'[3]Active Customer Assets'!$D:$D,'[3]Active Customer Assets'!I:I,"",0)</f>
        <v>B (Below 100% potential spares purchased)</v>
      </c>
      <c r="DK414" s="28">
        <f>_xlfn.XLOOKUP($C414,'[3]Active Customer Assets'!$D:$D,'[3]Active Customer Assets'!J:J,"",0)</f>
        <v>45555.704166666699</v>
      </c>
      <c r="DL414" s="28">
        <f>_xlfn.XLOOKUP($C414,'[3]Active Customer Assets'!$D:$D,'[3]Active Customer Assets'!K:K,"",0)</f>
        <v>45533.229166666701</v>
      </c>
      <c r="DM414" s="28">
        <f>_xlfn.XLOOKUP($C414,'[3]Active Customer Assets'!$D:$D,'[3]Active Customer Assets'!L:L,"",0)</f>
        <v>46031.566226851799</v>
      </c>
      <c r="DN414" s="21">
        <f>_xlfn.XLOOKUP($C414,'[3]Active Customer Assets'!$D:$D,'[3]Active Customer Assets'!M:M,"",0)</f>
        <v>2425</v>
      </c>
      <c r="DO414" s="28">
        <f>_xlfn.XLOOKUP($C414,'[3]Active Customer Assets'!$D:$D,'[3]Active Customer Assets'!N:N,"",0)</f>
        <v>0</v>
      </c>
      <c r="DP414" s="28">
        <f>_xlfn.XLOOKUP($C414,'[3]Active Customer Assets'!$D:$D,'[3]Active Customer Assets'!O:O,"",0)</f>
        <v>0</v>
      </c>
      <c r="DQ414" s="28" t="str">
        <f>_xlfn.XLOOKUP($C414,'[3]Active Customer Assets'!$D:$D,'[3]Active Customer Assets'!P:P,"",0)</f>
        <v>Air lube Plus</v>
      </c>
      <c r="DR414" s="28">
        <f>_xlfn.XLOOKUP($C414,'[3]Active Customer Assets'!$D:$D,'[3]Active Customer Assets'!Q:Q,"",0)</f>
        <v>46006</v>
      </c>
      <c r="DS414" s="28">
        <f>_xlfn.XLOOKUP($C414,'[3]Active Customer Assets'!$D:$D,'[3]Active Customer Assets'!R:R,"",0)</f>
        <v>46006</v>
      </c>
      <c r="DT414" s="28">
        <f>_xlfn.XLOOKUP($C414,'[3]Active Customer Assets'!$D:$D,'[3]Active Customer Assets'!S:S,"",0)</f>
        <v>46006</v>
      </c>
      <c r="DU414" s="28">
        <f>_xlfn.XLOOKUP($C414,'[3]Active Customer Assets'!$D:$D,'[3]Active Customer Assets'!T:T,"",0)</f>
        <v>46006</v>
      </c>
      <c r="DV414" s="28">
        <f>_xlfn.XLOOKUP($C414,'[3]Active Customer Assets'!$D:$D,'[3]Active Customer Assets'!U:U,"",0)</f>
        <v>46006</v>
      </c>
      <c r="DW414" s="28">
        <f>_xlfn.XLOOKUP($C414,'[3]Active Customer Assets'!$D:$D,'[3]Active Customer Assets'!V:V,"",0)</f>
        <v>45812</v>
      </c>
      <c r="DX414" s="28">
        <f>_xlfn.XLOOKUP($C414,'[3]Active Customer Assets'!$D:$D,'[3]Active Customer Assets'!W:W,"",0)</f>
        <v>45555</v>
      </c>
      <c r="DY414" s="28">
        <f>_xlfn.XLOOKUP($C414,'[3]Active Customer Assets'!$D:$D,'[3]Active Customer Assets'!X:X,"",0)</f>
        <v>45812</v>
      </c>
      <c r="DZ414" s="28">
        <f>_xlfn.XLOOKUP($C414,'[3]Active Customer Assets'!$D:$D,'[3]Active Customer Assets'!Y:Y,"",0)</f>
        <v>45555</v>
      </c>
      <c r="EA414" s="28" t="str">
        <f>_xlfn.XLOOKUP($C414,'[3]Active Customer Assets'!$D:$D,'[3]Active Customer Assets'!Z:Z,"",0)</f>
        <v>700</v>
      </c>
      <c r="EB414" s="28" t="str">
        <f>_xlfn.XLOOKUP($C414,'[3]Active Customer Assets'!$D:$D,'[3]Active Customer Assets'!AA:AA,"",0)</f>
        <v>700</v>
      </c>
      <c r="EC414" s="28" t="str">
        <f>_xlfn.XLOOKUP($C414,'[3]Active Customer Assets'!$D:$D,'[3]Active Customer Assets'!AB:AB,"",0)</f>
        <v>700</v>
      </c>
      <c r="ED414" s="28" t="str">
        <f>_xlfn.XLOOKUP($C414,'[3]Active Customer Assets'!$D:$D,'[3]Active Customer Assets'!AC:AC,"",0)</f>
        <v>700</v>
      </c>
      <c r="EE414" s="28" t="str">
        <f>_xlfn.XLOOKUP($C414,'[3]Active Customer Assets'!$D:$D,'[3]Active Customer Assets'!AD:AD,"",0)</f>
        <v>700</v>
      </c>
      <c r="EF414" s="28" t="str">
        <f>_xlfn.XLOOKUP($C414,'[3]Active Customer Assets'!$D:$D,'[3]Active Customer Assets'!AE:AE,"",0)</f>
        <v>650</v>
      </c>
      <c r="EG414" s="28" t="str">
        <f>_xlfn.XLOOKUP($C414,'[3]Active Customer Assets'!$D:$D,'[3]Active Customer Assets'!AF:AF,"",0)</f>
        <v>1000</v>
      </c>
      <c r="EH414" s="28" t="str">
        <f>_xlfn.XLOOKUP($C414,'[3]Active Customer Assets'!$D:$D,'[3]Active Customer Assets'!AG:AG,"",0)</f>
        <v>650</v>
      </c>
      <c r="EI414" s="28" t="str">
        <f>_xlfn.XLOOKUP($C414,'[3]Active Customer Assets'!$D:$D,'[3]Active Customer Assets'!AH:AH,"",0)</f>
        <v>650</v>
      </c>
      <c r="EJ414" s="21">
        <f>_xlfn.XLOOKUP($C414,'[3]Active Customer Assets'!$D:$D,'[3]Active Customer Assets'!AI:AI,"",0)</f>
        <v>2</v>
      </c>
      <c r="EK414" s="35" t="str">
        <f>[3]!tbl_DPSAC[[#This Row],[Unit Status]]</f>
        <v>Shifted</v>
      </c>
    </row>
    <row r="415" spans="1:141" x14ac:dyDescent="0.15">
      <c r="A415" s="11">
        <f>ROW(tbl_DPSAC[[#This Row],[Sl. No.]])-1</f>
        <v>414</v>
      </c>
      <c r="B415" s="12" t="s">
        <v>196</v>
      </c>
      <c r="C415" s="11" t="s">
        <v>2247</v>
      </c>
      <c r="D415" s="11" t="s">
        <v>175</v>
      </c>
      <c r="E415" s="11" t="s">
        <v>176</v>
      </c>
      <c r="F415" s="12" t="s">
        <v>161</v>
      </c>
      <c r="G415" s="31" t="s">
        <v>2248</v>
      </c>
      <c r="H415" s="13" t="str">
        <f>_xlfn.XLOOKUP(C415,'[1]E&amp;DPSAC'!$K:$K,'[1]E&amp;DPSAC'!$E:$E,,0)</f>
        <v>GAYA BIHAR</v>
      </c>
      <c r="I415" s="31"/>
      <c r="J415" s="13">
        <v>8340735591</v>
      </c>
      <c r="K415" s="13">
        <v>8340735591</v>
      </c>
      <c r="L415" s="12" t="str">
        <f t="shared" ca="1" si="152"/>
        <v>Non - Warranty</v>
      </c>
      <c r="M415" s="16">
        <v>43592</v>
      </c>
      <c r="N415" s="15">
        <v>24</v>
      </c>
      <c r="O415" s="14">
        <f t="shared" si="149"/>
        <v>44347</v>
      </c>
      <c r="P415" s="11" t="s">
        <v>715</v>
      </c>
      <c r="Q415" s="19" t="str">
        <f>_xlfn.XLOOKUP(C415,'[2]Sch Calls'!$R:$R,'[2]Sch Calls'!$F:$F,"",0)</f>
        <v>CC-01284219</v>
      </c>
      <c r="R415" s="18">
        <f>_xlfn.XLOOKUP(C415,'[2]Sch Calls'!$R:$R,'[2]Sch Calls'!$A:$A,"",0)</f>
        <v>45434.576388888891</v>
      </c>
      <c r="S415" s="17">
        <f>_xlfn.XLOOKUP(C415,'[2]Sch Calls'!$R:$R,'[2]Sch Calls'!$B:$B,"",0)</f>
        <v>6188</v>
      </c>
      <c r="T415" s="18">
        <f>_xlfn.XLOOKUP(C415,'[1]E&amp;DPSAC'!$K:$K,'[1]E&amp;DPSAC'!$W:$W,"",0)</f>
        <v>45434</v>
      </c>
      <c r="U415" s="17">
        <f>_xlfn.XLOOKUP(C415,'[1]E&amp;DPSAC'!$K:$K,'[1]E&amp;DPSAC'!$Z:$Z,"",0)</f>
        <v>6188</v>
      </c>
      <c r="V415" s="17">
        <f>_xlfn.XLOOKUP(C415,'[2]1. All Calls'!$R:$R,'[2]1. All Calls'!$B:$B,"",0)</f>
        <v>7350</v>
      </c>
      <c r="W415" s="20">
        <f>_xlfn.XLOOKUP(C415,'[2]1. All Calls'!$R:$R,'[2]1. All Calls'!$A:$A,"",0)</f>
        <v>45941.5625</v>
      </c>
      <c r="X415" s="17" t="str">
        <f>_xlfn.XLOOKUP(C415,'[2]Sch Calls'!$R:$R,'[2]Sch Calls'!$AB:$AB,"",0)</f>
        <v>Attend the site for schedule service so drain oil from cooler and drain oil from tank total 37 liter oil drain then Change air filter for compressor and engine both side then change BDV KIT, MPV kit, ARV kit, actuator kit, pressure regulator kit and, air oil separator and change oil 40 liter then start the unit found running ok.</v>
      </c>
      <c r="Y415" s="17">
        <f t="shared" si="153"/>
        <v>-412</v>
      </c>
      <c r="Z415" s="17" t="str">
        <f t="shared" si="154"/>
        <v>Due</v>
      </c>
      <c r="AA415" s="21">
        <f t="shared" ca="1" si="155"/>
        <v>666.42361111110949</v>
      </c>
      <c r="AB415" s="21" t="str">
        <f t="shared" ca="1" si="156"/>
        <v>Due</v>
      </c>
      <c r="AC415" s="11">
        <f ca="1">tbl_DPSAC[[#This Row],[Current Month Due Count]]</f>
        <v>0</v>
      </c>
      <c r="AD415" s="11">
        <f ca="1">tbl_DPSAC[[#This Row],[Next Month Due2]]</f>
        <v>0</v>
      </c>
      <c r="AE415" s="11"/>
      <c r="AF415" s="11">
        <v>4</v>
      </c>
      <c r="AG415" s="17">
        <f t="shared" ca="1" si="157"/>
        <v>7988</v>
      </c>
      <c r="AH415" s="11">
        <v>0</v>
      </c>
      <c r="AI415" s="11">
        <v>0</v>
      </c>
      <c r="AJ415" s="11">
        <v>0</v>
      </c>
      <c r="AK415" s="11">
        <v>0</v>
      </c>
      <c r="AL415" s="11">
        <v>0</v>
      </c>
      <c r="AM415" s="11">
        <v>0</v>
      </c>
      <c r="AN415" s="11">
        <v>0</v>
      </c>
      <c r="AO415" s="11">
        <v>0</v>
      </c>
      <c r="AP415" s="11">
        <v>0</v>
      </c>
      <c r="AQ415" s="11">
        <v>0</v>
      </c>
      <c r="AR415" s="11">
        <v>0</v>
      </c>
      <c r="AS415" s="11">
        <v>0</v>
      </c>
      <c r="AT415" s="11">
        <v>0</v>
      </c>
      <c r="AU415" s="11">
        <v>0</v>
      </c>
      <c r="AV415" s="11">
        <v>0</v>
      </c>
      <c r="AW415" s="11">
        <v>0</v>
      </c>
      <c r="AX415" s="11" t="str">
        <f t="shared" si="150"/>
        <v>No Service Dues</v>
      </c>
      <c r="AY415" s="17"/>
      <c r="AZ415" s="22"/>
      <c r="BA415" s="17"/>
      <c r="BB415" s="17"/>
      <c r="BC415" s="22"/>
      <c r="BD415" s="17"/>
      <c r="BE415" s="17"/>
      <c r="BF415" s="22"/>
      <c r="BG415" s="17"/>
      <c r="BH415" s="17"/>
      <c r="BI415" s="22"/>
      <c r="BJ415" s="17"/>
      <c r="BK415" s="17"/>
      <c r="BL415" s="22"/>
      <c r="BM415" s="17"/>
      <c r="BN415" s="23"/>
      <c r="BO415" s="23"/>
      <c r="BP415" s="23"/>
      <c r="BQ415" s="23"/>
      <c r="BR415" s="23"/>
      <c r="BS415" s="24"/>
      <c r="BT415" s="25" t="str">
        <f t="shared" si="163"/>
        <v/>
      </c>
      <c r="BU415" s="25" t="str">
        <f t="shared" si="164"/>
        <v/>
      </c>
      <c r="BV415" s="25"/>
      <c r="BW415" s="25"/>
      <c r="BX415" s="11"/>
      <c r="BY415" s="11">
        <f t="shared" ca="1" si="167"/>
        <v>0</v>
      </c>
      <c r="BZ415" s="11">
        <f t="shared" ca="1" si="172"/>
        <v>0</v>
      </c>
      <c r="CA415" s="11">
        <f t="shared" ca="1" si="168"/>
        <v>0</v>
      </c>
      <c r="CB415" s="28" t="str">
        <f>_xlfn.XLOOKUP($C415,'[3]BIS Feb-26'!$C:$C,'[3]BIS Feb-26'!U:U,"",0)</f>
        <v/>
      </c>
      <c r="CC415" s="28" t="str">
        <f>_xlfn.XLOOKUP($C415,'[3]BIS Feb-26'!$C:$C,'[3]BIS Feb-26'!V:V,"",0)</f>
        <v/>
      </c>
      <c r="CD415" s="28" t="str">
        <f>_xlfn.XLOOKUP($C415,'[3]BIS Feb-26'!$C:$C,'[3]BIS Feb-26'!W:W,"",0)</f>
        <v/>
      </c>
      <c r="CE415" s="28" t="str">
        <f>_xlfn.XLOOKUP($C415,'[3]BIS Feb-26'!$C:$C,'[3]BIS Feb-26'!X:X,"",0)</f>
        <v/>
      </c>
      <c r="CF415" s="28" t="str">
        <f>_xlfn.XLOOKUP($C415,'[3]BIS Feb-26'!$C:$C,'[3]BIS Feb-26'!Y:Y,"",0)</f>
        <v/>
      </c>
      <c r="CG415" s="28" t="str">
        <f>_xlfn.XLOOKUP($C415,'[3]BIS Feb-26'!$C:$C,'[3]BIS Feb-26'!Z:Z,"",0)</f>
        <v/>
      </c>
      <c r="CH415" s="28" t="str">
        <f>_xlfn.XLOOKUP($C415,'[3]BIS Feb-26'!$C:$C,'[3]BIS Feb-26'!AA:AA,"",0)</f>
        <v/>
      </c>
      <c r="CI415" s="28" t="str">
        <f>_xlfn.XLOOKUP($C415,'[3]BIS Feb-26'!$C:$C,'[3]BIS Feb-26'!AB:AB,"",0)</f>
        <v/>
      </c>
      <c r="CJ415" s="28" t="str">
        <f>_xlfn.XLOOKUP($C415,'[3]BIS Feb-26'!$C:$C,'[3]BIS Feb-26'!AC:AC,"",0)</f>
        <v/>
      </c>
      <c r="CK415" s="29" t="str">
        <f>_xlfn.XLOOKUP($C415,'[3]BIS Feb-26'!$C:$C,'[3]BIS Feb-26'!AD:AD,"",0)</f>
        <v/>
      </c>
      <c r="CL415" s="29" t="str">
        <f>_xlfn.XLOOKUP($C415,'[3]BIS Feb-26'!$C:$C,'[3]BIS Feb-26'!AE:AE,"",0)</f>
        <v/>
      </c>
      <c r="CM415" s="29" t="str">
        <f>_xlfn.XLOOKUP($C415,'[3]BIS Feb-26'!$C:$C,'[3]BIS Feb-26'!AF:AF,"",0)</f>
        <v/>
      </c>
      <c r="CN415" s="29" t="str">
        <f>_xlfn.XLOOKUP($C415,'[3]BIS Feb-26'!$C:$C,'[3]BIS Feb-26'!AG:AG,"",0)</f>
        <v/>
      </c>
      <c r="CO415" s="29" t="str">
        <f>_xlfn.XLOOKUP($C415,'[3]BIS Feb-26'!$C:$C,'[3]BIS Feb-26'!AH:AH,"",0)</f>
        <v/>
      </c>
      <c r="CP415" s="29" t="str">
        <f>_xlfn.XLOOKUP($C415,'[3]BIS Feb-26'!$C:$C,'[3]BIS Feb-26'!AI:AI,"",0)</f>
        <v/>
      </c>
      <c r="CQ415" s="29" t="str">
        <f>_xlfn.XLOOKUP($C415,'[3]BIS Feb-26'!$C:$C,'[3]BIS Feb-26'!AJ:AJ,"",0)</f>
        <v/>
      </c>
      <c r="CR415" s="29" t="str">
        <f>_xlfn.XLOOKUP($C415,'[3]BIS Feb-26'!$C:$C,'[3]BIS Feb-26'!AK:AK,"",0)</f>
        <v/>
      </c>
      <c r="CS415" s="29" t="str">
        <f>_xlfn.XLOOKUP($C415,'[3]BIS Feb-26'!$C:$C,'[3]BIS Feb-26'!AL:AL,"",0)</f>
        <v/>
      </c>
      <c r="CT415" s="29" t="str">
        <f>_xlfn.XLOOKUP($C415,'[3]BIS Feb-26'!$C:$C,'[3]BIS Feb-26'!AM:AM,"",0)</f>
        <v/>
      </c>
      <c r="CU415" s="28" t="str">
        <f>_xlfn.XLOOKUP($C415,'[3]BIS Feb-26'!$C:$C,'[3]BIS Feb-26'!AN:AN,"",0)</f>
        <v/>
      </c>
      <c r="CV415" s="28" t="str">
        <f>_xlfn.XLOOKUP($C415,'[3]BIS Feb-26'!$C:$C,'[3]BIS Feb-26'!AO:AO,"",0)</f>
        <v/>
      </c>
      <c r="CW415" s="28" t="str">
        <f>_xlfn.XLOOKUP($C415,'[3]BIS Feb-26'!$C:$C,'[3]BIS Feb-26'!AP:AP,"",0)</f>
        <v/>
      </c>
      <c r="CX415" s="28" t="str">
        <f>_xlfn.XLOOKUP($C415,'[3]BIS Feb-26'!$C:$C,'[3]BIS Feb-26'!AQ:AQ,"",0)</f>
        <v/>
      </c>
      <c r="CY415" s="28" t="str">
        <f>_xlfn.XLOOKUP($C415,'[3]BIS Feb-26'!$C:$C,'[3]BIS Feb-26'!AR:AR,"",0)</f>
        <v/>
      </c>
      <c r="CZ415" s="28" t="str">
        <f>_xlfn.XLOOKUP($C415,'[3]BIS Feb-26'!$C:$C,'[3]BIS Feb-26'!AS:AS,"",0)</f>
        <v/>
      </c>
      <c r="DA415" s="28" t="str">
        <f>_xlfn.XLOOKUP($C415,'[3]BIS Feb-26'!$C:$C,'[3]BIS Feb-26'!AT:AT,"",0)</f>
        <v/>
      </c>
      <c r="DB415" s="28" t="str">
        <f>_xlfn.XLOOKUP($C415,'[3]BIS Feb-26'!$C:$C,'[3]BIS Feb-26'!AU:AU,"",0)</f>
        <v/>
      </c>
      <c r="DC415" s="28" t="str">
        <f>_xlfn.XLOOKUP($C415,'[3]BIS Feb-26'!$C:$C,'[3]BIS Feb-26'!AV:AV,"",0)</f>
        <v/>
      </c>
      <c r="DD415" s="11" t="str">
        <f>_xlfn.XLOOKUP($C415,'[3]BIS Feb-26'!$C:$C,'[3]BIS Feb-26'!AW:AW,"",0)</f>
        <v/>
      </c>
      <c r="DE415" s="11" t="str">
        <f>_xlfn.XLOOKUP($C415,'[3]BIS Feb-26'!$C:$C,'[3]BIS Feb-26'!AX:AX,"",0)</f>
        <v/>
      </c>
      <c r="DF415" s="11" t="str">
        <f>_xlfn.XLOOKUP($C415,'[3]BIS Feb-26'!$C:$C,'[3]BIS Feb-26'!AY:AY,"",0)</f>
        <v/>
      </c>
      <c r="DG415" s="11">
        <f t="shared" ca="1" si="169"/>
        <v>0</v>
      </c>
      <c r="DH415" s="11">
        <f t="shared" ca="1" si="170"/>
        <v>0</v>
      </c>
      <c r="DI415" s="11">
        <f t="shared" ca="1" si="171"/>
        <v>0</v>
      </c>
      <c r="DJ415" s="11" t="str">
        <f>_xlfn.XLOOKUP($C415,'[3]Active Customer Assets'!$D:$D,'[3]Active Customer Assets'!I:I,"",0)</f>
        <v>D (Compressor scrapped/ Company shut)</v>
      </c>
      <c r="DK415" s="28">
        <f>_xlfn.XLOOKUP($C415,'[3]Active Customer Assets'!$D:$D,'[3]Active Customer Assets'!J:J,"",0)</f>
        <v>43592.756944444402</v>
      </c>
      <c r="DL415" s="28">
        <f>_xlfn.XLOOKUP($C415,'[3]Active Customer Assets'!$D:$D,'[3]Active Customer Assets'!K:K,"",0)</f>
        <v>43571.229166666701</v>
      </c>
      <c r="DM415" s="28">
        <f>_xlfn.XLOOKUP($C415,'[3]Active Customer Assets'!$D:$D,'[3]Active Customer Assets'!L:L,"",0)</f>
        <v>45941.563182870399</v>
      </c>
      <c r="DN415" s="21">
        <f>_xlfn.XLOOKUP($C415,'[3]Active Customer Assets'!$D:$D,'[3]Active Customer Assets'!M:M,"",0)</f>
        <v>7350</v>
      </c>
      <c r="DO415" s="28">
        <f>_xlfn.XLOOKUP($C415,'[3]Active Customer Assets'!$D:$D,'[3]Active Customer Assets'!N:N,"",0)</f>
        <v>0</v>
      </c>
      <c r="DP415" s="28">
        <f>_xlfn.XLOOKUP($C415,'[3]Active Customer Assets'!$D:$D,'[3]Active Customer Assets'!O:O,"",0)</f>
        <v>0</v>
      </c>
      <c r="DQ415" s="28" t="str">
        <f>_xlfn.XLOOKUP($C415,'[3]Active Customer Assets'!$D:$D,'[3]Active Customer Assets'!P:P,"",0)</f>
        <v>Air lube Plus</v>
      </c>
      <c r="DR415" s="28">
        <f>_xlfn.XLOOKUP($C415,'[3]Active Customer Assets'!$D:$D,'[3]Active Customer Assets'!Q:Q,"",0)</f>
        <v>45434</v>
      </c>
      <c r="DS415" s="28">
        <f>_xlfn.XLOOKUP($C415,'[3]Active Customer Assets'!$D:$D,'[3]Active Customer Assets'!R:R,"",0)</f>
        <v>45434</v>
      </c>
      <c r="DT415" s="28">
        <f>_xlfn.XLOOKUP($C415,'[3]Active Customer Assets'!$D:$D,'[3]Active Customer Assets'!S:S,"",0)</f>
        <v>45434</v>
      </c>
      <c r="DU415" s="28">
        <f>_xlfn.XLOOKUP($C415,'[3]Active Customer Assets'!$D:$D,'[3]Active Customer Assets'!T:T,"",0)</f>
        <v>45434</v>
      </c>
      <c r="DV415" s="28">
        <f>_xlfn.XLOOKUP($C415,'[3]Active Customer Assets'!$D:$D,'[3]Active Customer Assets'!U:U,"",0)</f>
        <v>45434</v>
      </c>
      <c r="DW415" s="28">
        <f>_xlfn.XLOOKUP($C415,'[3]Active Customer Assets'!$D:$D,'[3]Active Customer Assets'!V:V,"",0)</f>
        <v>45434</v>
      </c>
      <c r="DX415" s="28">
        <f>_xlfn.XLOOKUP($C415,'[3]Active Customer Assets'!$D:$D,'[3]Active Customer Assets'!W:W,"",0)</f>
        <v>45434</v>
      </c>
      <c r="DY415" s="28">
        <f>_xlfn.XLOOKUP($C415,'[3]Active Customer Assets'!$D:$D,'[3]Active Customer Assets'!X:X,"",0)</f>
        <v>45434</v>
      </c>
      <c r="DZ415" s="28">
        <f>_xlfn.XLOOKUP($C415,'[3]Active Customer Assets'!$D:$D,'[3]Active Customer Assets'!Y:Y,"",0)</f>
        <v>45434</v>
      </c>
      <c r="EA415" s="28" t="str">
        <f>_xlfn.XLOOKUP($C415,'[3]Active Customer Assets'!$D:$D,'[3]Active Customer Assets'!Z:Z,"",0)</f>
        <v>350</v>
      </c>
      <c r="EB415" s="28" t="str">
        <f>_xlfn.XLOOKUP($C415,'[3]Active Customer Assets'!$D:$D,'[3]Active Customer Assets'!AA:AA,"",0)</f>
        <v>350</v>
      </c>
      <c r="EC415" s="28" t="str">
        <f>_xlfn.XLOOKUP($C415,'[3]Active Customer Assets'!$D:$D,'[3]Active Customer Assets'!AB:AB,"",0)</f>
        <v>350</v>
      </c>
      <c r="ED415" s="28" t="str">
        <f>_xlfn.XLOOKUP($C415,'[3]Active Customer Assets'!$D:$D,'[3]Active Customer Assets'!AC:AC,"",0)</f>
        <v>350</v>
      </c>
      <c r="EE415" s="28" t="str">
        <f>_xlfn.XLOOKUP($C415,'[3]Active Customer Assets'!$D:$D,'[3]Active Customer Assets'!AD:AD,"",0)</f>
        <v>350</v>
      </c>
      <c r="EF415" s="28" t="str">
        <f>_xlfn.XLOOKUP($C415,'[3]Active Customer Assets'!$D:$D,'[3]Active Customer Assets'!AE:AE,"",0)</f>
        <v>1050</v>
      </c>
      <c r="EG415" s="28" t="str">
        <f>_xlfn.XLOOKUP($C415,'[3]Active Customer Assets'!$D:$D,'[3]Active Customer Assets'!AF:AF,"",0)</f>
        <v>1000</v>
      </c>
      <c r="EH415" s="28" t="str">
        <f>_xlfn.XLOOKUP($C415,'[3]Active Customer Assets'!$D:$D,'[3]Active Customer Assets'!AG:AG,"",0)</f>
        <v>1050</v>
      </c>
      <c r="EI415" s="28" t="str">
        <f>_xlfn.XLOOKUP($C415,'[3]Active Customer Assets'!$D:$D,'[3]Active Customer Assets'!AH:AH,"",0)</f>
        <v>1050</v>
      </c>
      <c r="EJ415" s="21">
        <f>_xlfn.XLOOKUP($C415,'[3]Active Customer Assets'!$D:$D,'[3]Active Customer Assets'!AI:AI,"",0)</f>
        <v>3</v>
      </c>
      <c r="EK415" s="35" t="str">
        <f>[3]!tbl_DPSAC[[#This Row],[Unit Status]]</f>
        <v>Scraped</v>
      </c>
    </row>
    <row r="416" spans="1:141" x14ac:dyDescent="0.15">
      <c r="A416" s="11">
        <f>ROW(tbl_DPSAC[[#This Row],[Sl. No.]])-1</f>
        <v>415</v>
      </c>
      <c r="B416" s="12" t="s">
        <v>136</v>
      </c>
      <c r="C416" s="11" t="s">
        <v>2249</v>
      </c>
      <c r="D416" s="11" t="s">
        <v>1491</v>
      </c>
      <c r="E416" s="11" t="s">
        <v>1492</v>
      </c>
      <c r="F416" s="12" t="s">
        <v>161</v>
      </c>
      <c r="G416" s="31" t="s">
        <v>2250</v>
      </c>
      <c r="H416" s="13" t="str">
        <f>_xlfn.XLOOKUP(C416,'[1]E&amp;DPSAC'!$K:$K,'[1]E&amp;DPSAC'!$E:$E,,0)</f>
        <v>JAMSHEDPUR</v>
      </c>
      <c r="I416" s="31"/>
      <c r="J416" s="13">
        <v>6337904150</v>
      </c>
      <c r="K416" s="13">
        <v>9337904150</v>
      </c>
      <c r="L416" s="12" t="str">
        <f t="shared" ca="1" si="152"/>
        <v>Non - Warranty</v>
      </c>
      <c r="M416" s="16">
        <v>45192</v>
      </c>
      <c r="N416" s="15">
        <v>24</v>
      </c>
      <c r="O416" s="14">
        <f t="shared" si="149"/>
        <v>45930</v>
      </c>
      <c r="P416" s="11" t="s">
        <v>157</v>
      </c>
      <c r="Q416" s="19" t="str">
        <f>_xlfn.XLOOKUP(C416,'[2]Sch Calls'!$R:$R,'[2]Sch Calls'!$F:$F,"",0)</f>
        <v>CC-01282403</v>
      </c>
      <c r="R416" s="18">
        <f>_xlfn.XLOOKUP(C416,'[2]Sch Calls'!$R:$R,'[2]Sch Calls'!$A:$A,"",0)</f>
        <v>45432.702777777777</v>
      </c>
      <c r="S416" s="17">
        <f>_xlfn.XLOOKUP(C416,'[2]Sch Calls'!$R:$R,'[2]Sch Calls'!$B:$B,"",0)</f>
        <v>628</v>
      </c>
      <c r="T416" s="18">
        <f>_xlfn.XLOOKUP(C416,'[1]E&amp;DPSAC'!$K:$K,'[1]E&amp;DPSAC'!$W:$W,"",0)</f>
        <v>45481</v>
      </c>
      <c r="U416" s="17">
        <f>_xlfn.XLOOKUP(C416,'[1]E&amp;DPSAC'!$K:$K,'[1]E&amp;DPSAC'!$Z:$Z,"",0)</f>
        <v>996</v>
      </c>
      <c r="V416" s="17">
        <f>_xlfn.XLOOKUP(C416,'[2]1. All Calls'!$R:$R,'[2]1. All Calls'!$B:$B,"",0)</f>
        <v>1000</v>
      </c>
      <c r="W416" s="20">
        <f>_xlfn.XLOOKUP(C416,'[2]1. All Calls'!$R:$R,'[2]1. All Calls'!$A:$A,"",0)</f>
        <v>45598.551655092597</v>
      </c>
      <c r="X416" s="17" t="str">
        <f>_xlfn.XLOOKUP(C416,'[2]Sch Calls'!$R:$R,'[2]Sch Calls'!$AB:$AB,"",0)</f>
        <v>Compressoe Schedule service already done dated 02-03-2024, but I customer logged call for engine side service so we refer call to AL dealer.</v>
      </c>
      <c r="Y416" s="17">
        <f t="shared" si="153"/>
        <v>378</v>
      </c>
      <c r="Z416" s="17" t="str">
        <f t="shared" si="154"/>
        <v>Done</v>
      </c>
      <c r="AA416" s="21">
        <f t="shared" ca="1" si="155"/>
        <v>668.29722222222335</v>
      </c>
      <c r="AB416" s="21" t="str">
        <f t="shared" ca="1" si="156"/>
        <v>Due</v>
      </c>
      <c r="AC416" s="11">
        <f ca="1">tbl_DPSAC[[#This Row],[Current Month Due Count]]</f>
        <v>0</v>
      </c>
      <c r="AD416" s="11">
        <f ca="1">tbl_DPSAC[[#This Row],[Next Month Due2]]</f>
        <v>0</v>
      </c>
      <c r="AE416" s="11"/>
      <c r="AF416" s="11">
        <v>8</v>
      </c>
      <c r="AG416" s="17">
        <f t="shared" ca="1" si="157"/>
        <v>5020</v>
      </c>
      <c r="AH416" s="11" t="s">
        <v>2251</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t="str">
        <f t="shared" ca="1" si="150"/>
        <v>5 Service Due</v>
      </c>
      <c r="AY416" s="17">
        <v>628</v>
      </c>
      <c r="AZ416" s="22">
        <v>45433</v>
      </c>
      <c r="BA416" s="17" t="s">
        <v>2252</v>
      </c>
      <c r="BB416" s="17">
        <v>1</v>
      </c>
      <c r="BC416" s="22">
        <v>45192</v>
      </c>
      <c r="BD416" s="17" t="s">
        <v>2253</v>
      </c>
      <c r="BE416" s="17">
        <v>628</v>
      </c>
      <c r="BF416" s="22">
        <v>45433</v>
      </c>
      <c r="BG416" s="17" t="s">
        <v>2252</v>
      </c>
      <c r="BH416" s="17">
        <v>628</v>
      </c>
      <c r="BI416" s="22">
        <v>45433</v>
      </c>
      <c r="BJ416" s="17" t="s">
        <v>2252</v>
      </c>
      <c r="BK416" s="17">
        <v>1</v>
      </c>
      <c r="BL416" s="22">
        <v>45192</v>
      </c>
      <c r="BM416" s="17" t="s">
        <v>2253</v>
      </c>
      <c r="BN416" s="23">
        <f t="shared" ref="BN416:BN479" si="173">IFERROR(IF(AZ416&gt;0,AZ416+180,""),"")</f>
        <v>45613</v>
      </c>
      <c r="BO416" s="23">
        <f t="shared" ref="BO416:BO479" si="174">IFERROR(IF(BC416&gt;0,BC416+180,""),"")</f>
        <v>45372</v>
      </c>
      <c r="BP416" s="23">
        <f t="shared" ref="BP416:BP479" si="175">IFERROR(IF(BF416&gt;0,BF416+180,""),"")</f>
        <v>45613</v>
      </c>
      <c r="BQ416" s="23">
        <f t="shared" ref="BQ416:BQ479" si="176">IFERROR(IF(BI416&gt;0,BI416+180,""),"")</f>
        <v>45613</v>
      </c>
      <c r="BR416" s="23">
        <f t="shared" ref="BR416:BR432" si="177">IFERROR(IF(BL416&gt;0,BL416+180,""),"")</f>
        <v>45372</v>
      </c>
      <c r="BS416" s="24">
        <f t="shared" ref="BS416:BS479" ca="1" si="178">IFERROR(IF(AY416&gt;0,AY416+750-AG416,""),"")</f>
        <v>-3642</v>
      </c>
      <c r="BT416" s="25">
        <f t="shared" ca="1" si="163"/>
        <v>-3519</v>
      </c>
      <c r="BU416" s="25">
        <f t="shared" ca="1" si="164"/>
        <v>-3642</v>
      </c>
      <c r="BV416" s="25">
        <f t="shared" ref="BV416:BV479" ca="1" si="179">IFERROR(IF(BH416&gt;0,BH416+750-AG416,""),"")</f>
        <v>-3642</v>
      </c>
      <c r="BW416" s="25">
        <f t="shared" ref="BW416:BW479" ca="1" si="180">IFERROR(IF(BK416&gt;0,BK416+1500-AG416,""),"")</f>
        <v>-3519</v>
      </c>
      <c r="BX416" s="11" t="s">
        <v>2254</v>
      </c>
      <c r="BY416" s="11">
        <f t="shared" ca="1" si="167"/>
        <v>5</v>
      </c>
      <c r="BZ416" s="11">
        <f t="shared" ca="1" si="172"/>
        <v>0</v>
      </c>
      <c r="CA416" s="11">
        <f t="shared" ca="1" si="168"/>
        <v>0</v>
      </c>
      <c r="CB416" s="28" t="str">
        <f>_xlfn.XLOOKUP($C416,'[3]BIS Feb-26'!$C:$C,'[3]BIS Feb-26'!U:U,"",0)</f>
        <v/>
      </c>
      <c r="CC416" s="28" t="str">
        <f>_xlfn.XLOOKUP($C416,'[3]BIS Feb-26'!$C:$C,'[3]BIS Feb-26'!V:V,"",0)</f>
        <v/>
      </c>
      <c r="CD416" s="28" t="str">
        <f>_xlfn.XLOOKUP($C416,'[3]BIS Feb-26'!$C:$C,'[3]BIS Feb-26'!W:W,"",0)</f>
        <v/>
      </c>
      <c r="CE416" s="28" t="str">
        <f>_xlfn.XLOOKUP($C416,'[3]BIS Feb-26'!$C:$C,'[3]BIS Feb-26'!X:X,"",0)</f>
        <v/>
      </c>
      <c r="CF416" s="28" t="str">
        <f>_xlfn.XLOOKUP($C416,'[3]BIS Feb-26'!$C:$C,'[3]BIS Feb-26'!Y:Y,"",0)</f>
        <v/>
      </c>
      <c r="CG416" s="28" t="str">
        <f>_xlfn.XLOOKUP($C416,'[3]BIS Feb-26'!$C:$C,'[3]BIS Feb-26'!Z:Z,"",0)</f>
        <v/>
      </c>
      <c r="CH416" s="28" t="str">
        <f>_xlfn.XLOOKUP($C416,'[3]BIS Feb-26'!$C:$C,'[3]BIS Feb-26'!AA:AA,"",0)</f>
        <v/>
      </c>
      <c r="CI416" s="28" t="str">
        <f>_xlfn.XLOOKUP($C416,'[3]BIS Feb-26'!$C:$C,'[3]BIS Feb-26'!AB:AB,"",0)</f>
        <v/>
      </c>
      <c r="CJ416" s="28" t="str">
        <f>_xlfn.XLOOKUP($C416,'[3]BIS Feb-26'!$C:$C,'[3]BIS Feb-26'!AC:AC,"",0)</f>
        <v/>
      </c>
      <c r="CK416" s="29" t="str">
        <f>_xlfn.XLOOKUP($C416,'[3]BIS Feb-26'!$C:$C,'[3]BIS Feb-26'!AD:AD,"",0)</f>
        <v/>
      </c>
      <c r="CL416" s="29" t="str">
        <f>_xlfn.XLOOKUP($C416,'[3]BIS Feb-26'!$C:$C,'[3]BIS Feb-26'!AE:AE,"",0)</f>
        <v/>
      </c>
      <c r="CM416" s="29" t="str">
        <f>_xlfn.XLOOKUP($C416,'[3]BIS Feb-26'!$C:$C,'[3]BIS Feb-26'!AF:AF,"",0)</f>
        <v/>
      </c>
      <c r="CN416" s="29" t="str">
        <f>_xlfn.XLOOKUP($C416,'[3]BIS Feb-26'!$C:$C,'[3]BIS Feb-26'!AG:AG,"",0)</f>
        <v/>
      </c>
      <c r="CO416" s="29" t="str">
        <f>_xlfn.XLOOKUP($C416,'[3]BIS Feb-26'!$C:$C,'[3]BIS Feb-26'!AH:AH,"",0)</f>
        <v/>
      </c>
      <c r="CP416" s="29" t="str">
        <f>_xlfn.XLOOKUP($C416,'[3]BIS Feb-26'!$C:$C,'[3]BIS Feb-26'!AI:AI,"",0)</f>
        <v/>
      </c>
      <c r="CQ416" s="29" t="str">
        <f>_xlfn.XLOOKUP($C416,'[3]BIS Feb-26'!$C:$C,'[3]BIS Feb-26'!AJ:AJ,"",0)</f>
        <v/>
      </c>
      <c r="CR416" s="29" t="str">
        <f>_xlfn.XLOOKUP($C416,'[3]BIS Feb-26'!$C:$C,'[3]BIS Feb-26'!AK:AK,"",0)</f>
        <v/>
      </c>
      <c r="CS416" s="29" t="str">
        <f>_xlfn.XLOOKUP($C416,'[3]BIS Feb-26'!$C:$C,'[3]BIS Feb-26'!AL:AL,"",0)</f>
        <v/>
      </c>
      <c r="CT416" s="29" t="str">
        <f>_xlfn.XLOOKUP($C416,'[3]BIS Feb-26'!$C:$C,'[3]BIS Feb-26'!AM:AM,"",0)</f>
        <v/>
      </c>
      <c r="CU416" s="28" t="str">
        <f>_xlfn.XLOOKUP($C416,'[3]BIS Feb-26'!$C:$C,'[3]BIS Feb-26'!AN:AN,"",0)</f>
        <v/>
      </c>
      <c r="CV416" s="28" t="str">
        <f>_xlfn.XLOOKUP($C416,'[3]BIS Feb-26'!$C:$C,'[3]BIS Feb-26'!AO:AO,"",0)</f>
        <v/>
      </c>
      <c r="CW416" s="28" t="str">
        <f>_xlfn.XLOOKUP($C416,'[3]BIS Feb-26'!$C:$C,'[3]BIS Feb-26'!AP:AP,"",0)</f>
        <v/>
      </c>
      <c r="CX416" s="28" t="str">
        <f>_xlfn.XLOOKUP($C416,'[3]BIS Feb-26'!$C:$C,'[3]BIS Feb-26'!AQ:AQ,"",0)</f>
        <v/>
      </c>
      <c r="CY416" s="28" t="str">
        <f>_xlfn.XLOOKUP($C416,'[3]BIS Feb-26'!$C:$C,'[3]BIS Feb-26'!AR:AR,"",0)</f>
        <v/>
      </c>
      <c r="CZ416" s="28" t="str">
        <f>_xlfn.XLOOKUP($C416,'[3]BIS Feb-26'!$C:$C,'[3]BIS Feb-26'!AS:AS,"",0)</f>
        <v/>
      </c>
      <c r="DA416" s="28" t="str">
        <f>_xlfn.XLOOKUP($C416,'[3]BIS Feb-26'!$C:$C,'[3]BIS Feb-26'!AT:AT,"",0)</f>
        <v/>
      </c>
      <c r="DB416" s="28" t="str">
        <f>_xlfn.XLOOKUP($C416,'[3]BIS Feb-26'!$C:$C,'[3]BIS Feb-26'!AU:AU,"",0)</f>
        <v/>
      </c>
      <c r="DC416" s="28" t="str">
        <f>_xlfn.XLOOKUP($C416,'[3]BIS Feb-26'!$C:$C,'[3]BIS Feb-26'!AV:AV,"",0)</f>
        <v/>
      </c>
      <c r="DD416" s="11" t="str">
        <f>_xlfn.XLOOKUP($C416,'[3]BIS Feb-26'!$C:$C,'[3]BIS Feb-26'!AW:AW,"",0)</f>
        <v/>
      </c>
      <c r="DE416" s="11" t="str">
        <f>_xlfn.XLOOKUP($C416,'[3]BIS Feb-26'!$C:$C,'[3]BIS Feb-26'!AX:AX,"",0)</f>
        <v/>
      </c>
      <c r="DF416" s="11" t="str">
        <f>_xlfn.XLOOKUP($C416,'[3]BIS Feb-26'!$C:$C,'[3]BIS Feb-26'!AY:AY,"",0)</f>
        <v/>
      </c>
      <c r="DG416" s="11">
        <f t="shared" ca="1" si="169"/>
        <v>0</v>
      </c>
      <c r="DH416" s="11">
        <f t="shared" ca="1" si="170"/>
        <v>0</v>
      </c>
      <c r="DI416" s="11">
        <f t="shared" ca="1" si="171"/>
        <v>0</v>
      </c>
      <c r="DJ416" s="11" t="str">
        <f>_xlfn.XLOOKUP($C416,'[3]Active Customer Assets'!$D:$D,'[3]Active Customer Assets'!I:I,"",0)</f>
        <v/>
      </c>
      <c r="DK416" s="28" t="str">
        <f>_xlfn.XLOOKUP($C416,'[3]Active Customer Assets'!$D:$D,'[3]Active Customer Assets'!J:J,"",0)</f>
        <v/>
      </c>
      <c r="DL416" s="28" t="str">
        <f>_xlfn.XLOOKUP($C416,'[3]Active Customer Assets'!$D:$D,'[3]Active Customer Assets'!K:K,"",0)</f>
        <v/>
      </c>
      <c r="DM416" s="28" t="str">
        <f>_xlfn.XLOOKUP($C416,'[3]Active Customer Assets'!$D:$D,'[3]Active Customer Assets'!L:L,"",0)</f>
        <v/>
      </c>
      <c r="DN416" s="21" t="str">
        <f>_xlfn.XLOOKUP($C416,'[3]Active Customer Assets'!$D:$D,'[3]Active Customer Assets'!M:M,"",0)</f>
        <v/>
      </c>
      <c r="DO416" s="28" t="str">
        <f>_xlfn.XLOOKUP($C416,'[3]Active Customer Assets'!$D:$D,'[3]Active Customer Assets'!N:N,"",0)</f>
        <v/>
      </c>
      <c r="DP416" s="28" t="str">
        <f>_xlfn.XLOOKUP($C416,'[3]Active Customer Assets'!$D:$D,'[3]Active Customer Assets'!O:O,"",0)</f>
        <v/>
      </c>
      <c r="DQ416" s="28" t="str">
        <f>_xlfn.XLOOKUP($C416,'[3]Active Customer Assets'!$D:$D,'[3]Active Customer Assets'!P:P,"",0)</f>
        <v/>
      </c>
      <c r="DR416" s="28" t="str">
        <f>_xlfn.XLOOKUP($C416,'[3]Active Customer Assets'!$D:$D,'[3]Active Customer Assets'!Q:Q,"",0)</f>
        <v/>
      </c>
      <c r="DS416" s="28" t="str">
        <f>_xlfn.XLOOKUP($C416,'[3]Active Customer Assets'!$D:$D,'[3]Active Customer Assets'!R:R,"",0)</f>
        <v/>
      </c>
      <c r="DT416" s="28" t="str">
        <f>_xlfn.XLOOKUP($C416,'[3]Active Customer Assets'!$D:$D,'[3]Active Customer Assets'!S:S,"",0)</f>
        <v/>
      </c>
      <c r="DU416" s="28" t="str">
        <f>_xlfn.XLOOKUP($C416,'[3]Active Customer Assets'!$D:$D,'[3]Active Customer Assets'!T:T,"",0)</f>
        <v/>
      </c>
      <c r="DV416" s="28" t="str">
        <f>_xlfn.XLOOKUP($C416,'[3]Active Customer Assets'!$D:$D,'[3]Active Customer Assets'!U:U,"",0)</f>
        <v/>
      </c>
      <c r="DW416" s="28" t="str">
        <f>_xlfn.XLOOKUP($C416,'[3]Active Customer Assets'!$D:$D,'[3]Active Customer Assets'!V:V,"",0)</f>
        <v/>
      </c>
      <c r="DX416" s="28" t="str">
        <f>_xlfn.XLOOKUP($C416,'[3]Active Customer Assets'!$D:$D,'[3]Active Customer Assets'!W:W,"",0)</f>
        <v/>
      </c>
      <c r="DY416" s="28" t="str">
        <f>_xlfn.XLOOKUP($C416,'[3]Active Customer Assets'!$D:$D,'[3]Active Customer Assets'!X:X,"",0)</f>
        <v/>
      </c>
      <c r="DZ416" s="28" t="str">
        <f>_xlfn.XLOOKUP($C416,'[3]Active Customer Assets'!$D:$D,'[3]Active Customer Assets'!Y:Y,"",0)</f>
        <v/>
      </c>
      <c r="EA416" s="28" t="str">
        <f>_xlfn.XLOOKUP($C416,'[3]Active Customer Assets'!$D:$D,'[3]Active Customer Assets'!Z:Z,"",0)</f>
        <v/>
      </c>
      <c r="EB416" s="28" t="str">
        <f>_xlfn.XLOOKUP($C416,'[3]Active Customer Assets'!$D:$D,'[3]Active Customer Assets'!AA:AA,"",0)</f>
        <v/>
      </c>
      <c r="EC416" s="28" t="str">
        <f>_xlfn.XLOOKUP($C416,'[3]Active Customer Assets'!$D:$D,'[3]Active Customer Assets'!AB:AB,"",0)</f>
        <v/>
      </c>
      <c r="ED416" s="28" t="str">
        <f>_xlfn.XLOOKUP($C416,'[3]Active Customer Assets'!$D:$D,'[3]Active Customer Assets'!AC:AC,"",0)</f>
        <v/>
      </c>
      <c r="EE416" s="28" t="str">
        <f>_xlfn.XLOOKUP($C416,'[3]Active Customer Assets'!$D:$D,'[3]Active Customer Assets'!AD:AD,"",0)</f>
        <v/>
      </c>
      <c r="EF416" s="28" t="str">
        <f>_xlfn.XLOOKUP($C416,'[3]Active Customer Assets'!$D:$D,'[3]Active Customer Assets'!AE:AE,"",0)</f>
        <v/>
      </c>
      <c r="EG416" s="28" t="str">
        <f>_xlfn.XLOOKUP($C416,'[3]Active Customer Assets'!$D:$D,'[3]Active Customer Assets'!AF:AF,"",0)</f>
        <v/>
      </c>
      <c r="EH416" s="28" t="str">
        <f>_xlfn.XLOOKUP($C416,'[3]Active Customer Assets'!$D:$D,'[3]Active Customer Assets'!AG:AG,"",0)</f>
        <v/>
      </c>
      <c r="EI416" s="28" t="str">
        <f>_xlfn.XLOOKUP($C416,'[3]Active Customer Assets'!$D:$D,'[3]Active Customer Assets'!AH:AH,"",0)</f>
        <v/>
      </c>
      <c r="EJ416" s="21" t="str">
        <f>_xlfn.XLOOKUP($C416,'[3]Active Customer Assets'!$D:$D,'[3]Active Customer Assets'!AI:AI,"",0)</f>
        <v/>
      </c>
      <c r="EK416" s="35" t="str">
        <f>[3]!tbl_DPSAC[[#This Row],[Unit Status]]</f>
        <v>Shifted</v>
      </c>
    </row>
    <row r="417" spans="1:141" x14ac:dyDescent="0.15">
      <c r="A417" s="11">
        <f>ROW(tbl_DPSAC[[#This Row],[Sl. No.]])-1</f>
        <v>416</v>
      </c>
      <c r="B417" s="12" t="s">
        <v>136</v>
      </c>
      <c r="C417" s="11" t="s">
        <v>2255</v>
      </c>
      <c r="D417" s="11" t="s">
        <v>1491</v>
      </c>
      <c r="E417" s="11" t="s">
        <v>1492</v>
      </c>
      <c r="F417" s="12" t="s">
        <v>161</v>
      </c>
      <c r="G417" s="31" t="s">
        <v>2256</v>
      </c>
      <c r="H417" s="13" t="str">
        <f>_xlfn.XLOOKUP(C417,'[1]E&amp;DPSAC'!$K:$K,'[1]E&amp;DPSAC'!$E:$E,,0)</f>
        <v>KEREDARI, HAZARIBAGH</v>
      </c>
      <c r="I417" s="31"/>
      <c r="J417" s="13">
        <v>6348067513</v>
      </c>
      <c r="K417" s="13">
        <v>9348067514</v>
      </c>
      <c r="L417" s="12" t="str">
        <f t="shared" ca="1" si="152"/>
        <v>Warranty</v>
      </c>
      <c r="M417" s="16">
        <v>45447</v>
      </c>
      <c r="N417" s="15">
        <v>24</v>
      </c>
      <c r="O417" s="14">
        <f t="shared" si="149"/>
        <v>46203</v>
      </c>
      <c r="P417" s="11" t="s">
        <v>213</v>
      </c>
      <c r="Q417" s="19" t="str">
        <f>_xlfn.XLOOKUP(C417,'[2]Sch Calls'!$R:$R,'[2]Sch Calls'!$F:$F,"",0)</f>
        <v>CC-01886031</v>
      </c>
      <c r="R417" s="18">
        <f>_xlfn.XLOOKUP(C417,'[2]Sch Calls'!$R:$R,'[2]Sch Calls'!$A:$A,"",0)</f>
        <v>45990.4135185185</v>
      </c>
      <c r="S417" s="17">
        <f>_xlfn.XLOOKUP(C417,'[2]Sch Calls'!$R:$R,'[2]Sch Calls'!$B:$B,"",0)</f>
        <v>3643</v>
      </c>
      <c r="T417" s="18">
        <f>_xlfn.XLOOKUP(C417,'[1]E&amp;DPSAC'!$K:$K,'[1]E&amp;DPSAC'!$W:$W,"",0)</f>
        <v>46014</v>
      </c>
      <c r="U417" s="17">
        <f>_xlfn.XLOOKUP(C417,'[1]E&amp;DPSAC'!$K:$K,'[1]E&amp;DPSAC'!$Z:$Z,"",0)</f>
        <v>3812</v>
      </c>
      <c r="V417" s="17">
        <f>_xlfn.XLOOKUP(C417,'[2]1. All Calls'!$R:$R,'[2]1. All Calls'!$B:$B,"",0)</f>
        <v>3894</v>
      </c>
      <c r="W417" s="20">
        <f>_xlfn.XLOOKUP(C417,'[2]1. All Calls'!$R:$R,'[2]1. All Calls'!$A:$A,"",0)</f>
        <v>46099.678703703699</v>
      </c>
      <c r="X417" s="17" t="str">
        <f>_xlfn.XLOOKUP(C417,'[2]Sch Calls'!$R:$R,'[2]Sch Calls'!$AB:$AB,"",0)</f>
        <v>Attend the site for schedule service so start the work oil drain from tank and cooler after crank interval 15 sec Total oil drain 36 litre after change parts oil 40 litre air lube plus oil filter 2 nos Air filter 2 nos engine and compressor side after Start the unit running satisfactory found</v>
      </c>
      <c r="Y417" s="17">
        <f t="shared" si="153"/>
        <v>499</v>
      </c>
      <c r="Z417" s="17" t="str">
        <f t="shared" si="154"/>
        <v>Done</v>
      </c>
      <c r="AA417" s="21">
        <f t="shared" ca="1" si="155"/>
        <v>110.5864814814995</v>
      </c>
      <c r="AB417" s="21" t="str">
        <f t="shared" ca="1" si="156"/>
        <v>Done</v>
      </c>
      <c r="AC417" s="11">
        <f ca="1">tbl_DPSAC[[#This Row],[Current Month Due Count]]</f>
        <v>0</v>
      </c>
      <c r="AD417" s="11">
        <f ca="1">tbl_DPSAC[[#This Row],[Next Month Due2]]</f>
        <v>5</v>
      </c>
      <c r="AE417" s="11"/>
      <c r="AF417" s="11">
        <v>4</v>
      </c>
      <c r="AG417" s="17">
        <f t="shared" ca="1" si="157"/>
        <v>3899</v>
      </c>
      <c r="AH417" s="11" t="s">
        <v>2257</v>
      </c>
      <c r="AI417" s="11" t="s">
        <v>1342</v>
      </c>
      <c r="AJ417" s="11" t="s">
        <v>2258</v>
      </c>
      <c r="AK417" s="11" t="s">
        <v>2259</v>
      </c>
      <c r="AL417" s="11" t="s">
        <v>2260</v>
      </c>
      <c r="AM417" s="11" t="s">
        <v>2261</v>
      </c>
      <c r="AN417" s="11" t="s">
        <v>2262</v>
      </c>
      <c r="AO417" s="11">
        <v>0</v>
      </c>
      <c r="AP417" s="11">
        <v>0</v>
      </c>
      <c r="AQ417" s="11">
        <v>0</v>
      </c>
      <c r="AR417" s="11">
        <v>0</v>
      </c>
      <c r="AS417" s="11">
        <v>0</v>
      </c>
      <c r="AT417" s="11">
        <v>0</v>
      </c>
      <c r="AU417" s="11">
        <v>0</v>
      </c>
      <c r="AV417" s="11">
        <v>0</v>
      </c>
      <c r="AW417" s="11">
        <v>0</v>
      </c>
      <c r="AX417" s="11" t="str">
        <f t="shared" ca="1" si="150"/>
        <v>3 Service Due</v>
      </c>
      <c r="AY417" s="17">
        <v>3096</v>
      </c>
      <c r="AZ417" s="22">
        <v>45941</v>
      </c>
      <c r="BA417" s="17" t="s">
        <v>2263</v>
      </c>
      <c r="BB417" s="17">
        <v>3096</v>
      </c>
      <c r="BC417" s="22">
        <v>45941</v>
      </c>
      <c r="BD417" s="17" t="s">
        <v>2263</v>
      </c>
      <c r="BE417" s="17">
        <v>3096</v>
      </c>
      <c r="BF417" s="22">
        <v>45941</v>
      </c>
      <c r="BG417" s="17" t="s">
        <v>2263</v>
      </c>
      <c r="BH417" s="17">
        <v>3096</v>
      </c>
      <c r="BI417" s="22">
        <v>45941</v>
      </c>
      <c r="BJ417" s="17" t="s">
        <v>2263</v>
      </c>
      <c r="BK417" s="17">
        <v>3096</v>
      </c>
      <c r="BL417" s="22">
        <v>45941</v>
      </c>
      <c r="BM417" s="17" t="s">
        <v>2263</v>
      </c>
      <c r="BN417" s="23">
        <f t="shared" si="173"/>
        <v>46121</v>
      </c>
      <c r="BO417" s="23">
        <f t="shared" si="174"/>
        <v>46121</v>
      </c>
      <c r="BP417" s="23">
        <f t="shared" si="175"/>
        <v>46121</v>
      </c>
      <c r="BQ417" s="23">
        <f t="shared" si="176"/>
        <v>46121</v>
      </c>
      <c r="BR417" s="23">
        <f t="shared" si="177"/>
        <v>46121</v>
      </c>
      <c r="BS417" s="24">
        <f t="shared" ca="1" si="178"/>
        <v>-53</v>
      </c>
      <c r="BT417" s="25">
        <f t="shared" ca="1" si="163"/>
        <v>697</v>
      </c>
      <c r="BU417" s="25">
        <f t="shared" ca="1" si="164"/>
        <v>-53</v>
      </c>
      <c r="BV417" s="25">
        <f t="shared" ca="1" si="179"/>
        <v>-53</v>
      </c>
      <c r="BW417" s="25">
        <f t="shared" ca="1" si="180"/>
        <v>697</v>
      </c>
      <c r="BX417" s="11"/>
      <c r="BY417" s="11">
        <f t="shared" ca="1" si="167"/>
        <v>0</v>
      </c>
      <c r="BZ417" s="11">
        <f t="shared" ca="1" si="172"/>
        <v>0</v>
      </c>
      <c r="CA417" s="11">
        <f t="shared" ca="1" si="168"/>
        <v>5</v>
      </c>
      <c r="CB417" s="28">
        <f>_xlfn.XLOOKUP($C417,'[3]BIS Feb-26'!$C:$C,'[3]BIS Feb-26'!U:U,"",0)</f>
        <v>45989.770833333299</v>
      </c>
      <c r="CC417" s="28">
        <f>_xlfn.XLOOKUP($C417,'[3]BIS Feb-26'!$C:$C,'[3]BIS Feb-26'!V:V,"",0)</f>
        <v>45989.770833333299</v>
      </c>
      <c r="CD417" s="28">
        <f>_xlfn.XLOOKUP($C417,'[3]BIS Feb-26'!$C:$C,'[3]BIS Feb-26'!W:W,"",0)</f>
        <v>45989.770833333299</v>
      </c>
      <c r="CE417" s="28">
        <f>_xlfn.XLOOKUP($C417,'[3]BIS Feb-26'!$C:$C,'[3]BIS Feb-26'!X:X,"",0)</f>
        <v>45989.770833333299</v>
      </c>
      <c r="CF417" s="28">
        <f>_xlfn.XLOOKUP($C417,'[3]BIS Feb-26'!$C:$C,'[3]BIS Feb-26'!Y:Y,"",0)</f>
        <v>45989.770833333299</v>
      </c>
      <c r="CG417" s="28">
        <f>_xlfn.XLOOKUP($C417,'[3]BIS Feb-26'!$C:$C,'[3]BIS Feb-26'!Z:Z,"",0)</f>
        <v>45940.770833333299</v>
      </c>
      <c r="CH417" s="28">
        <f>_xlfn.XLOOKUP($C417,'[3]BIS Feb-26'!$C:$C,'[3]BIS Feb-26'!AA:AA,"",0)</f>
        <v>0</v>
      </c>
      <c r="CI417" s="28">
        <f>_xlfn.XLOOKUP($C417,'[3]BIS Feb-26'!$C:$C,'[3]BIS Feb-26'!AB:AB,"",0)</f>
        <v>45666.770833333299</v>
      </c>
      <c r="CJ417" s="28">
        <f>_xlfn.XLOOKUP($C417,'[3]BIS Feb-26'!$C:$C,'[3]BIS Feb-26'!AC:AC,"",0)</f>
        <v>45940.770833333299</v>
      </c>
      <c r="CK417" s="29" t="str">
        <f>_xlfn.XLOOKUP($C417,'[3]BIS Feb-26'!$C:$C,'[3]BIS Feb-26'!AD:AD,"",0)</f>
        <v>50</v>
      </c>
      <c r="CL417" s="29" t="str">
        <f>_xlfn.XLOOKUP($C417,'[3]BIS Feb-26'!$C:$C,'[3]BIS Feb-26'!AE:AE,"",0)</f>
        <v>50</v>
      </c>
      <c r="CM417" s="29" t="str">
        <f>_xlfn.XLOOKUP($C417,'[3]BIS Feb-26'!$C:$C,'[3]BIS Feb-26'!AF:AF,"",0)</f>
        <v>50</v>
      </c>
      <c r="CN417" s="29" t="str">
        <f>_xlfn.XLOOKUP($C417,'[3]BIS Feb-26'!$C:$C,'[3]BIS Feb-26'!AG:AG,"",0)</f>
        <v>50</v>
      </c>
      <c r="CO417" s="29" t="str">
        <f>_xlfn.XLOOKUP($C417,'[3]BIS Feb-26'!$C:$C,'[3]BIS Feb-26'!AH:AH,"",0)</f>
        <v>50</v>
      </c>
      <c r="CP417" s="29" t="str">
        <f>_xlfn.XLOOKUP($C417,'[3]BIS Feb-26'!$C:$C,'[3]BIS Feb-26'!AI:AI,"",0)</f>
        <v>720</v>
      </c>
      <c r="CQ417" s="29" t="str">
        <f>_xlfn.XLOOKUP($C417,'[3]BIS Feb-26'!$C:$C,'[3]BIS Feb-26'!AJ:AJ,"",0)</f>
        <v>1000</v>
      </c>
      <c r="CR417" s="29" t="str">
        <f>_xlfn.XLOOKUP($C417,'[3]BIS Feb-26'!$C:$C,'[3]BIS Feb-26'!AK:AK,"",0)</f>
        <v>720</v>
      </c>
      <c r="CS417" s="29" t="str">
        <f>_xlfn.XLOOKUP($C417,'[3]BIS Feb-26'!$C:$C,'[3]BIS Feb-26'!AL:AL,"",0)</f>
        <v>720</v>
      </c>
      <c r="CT417" s="29">
        <f>_xlfn.XLOOKUP($C417,'[3]BIS Feb-26'!$C:$C,'[3]BIS Feb-26'!AM:AM,"",0)</f>
        <v>2</v>
      </c>
      <c r="CU417" s="28">
        <f>_xlfn.XLOOKUP($C417,'[3]BIS Feb-26'!$C:$C,'[3]BIS Feb-26'!AN:AN,"",0)</f>
        <v>46056</v>
      </c>
      <c r="CV417" s="28">
        <f>_xlfn.XLOOKUP($C417,'[3]BIS Feb-26'!$C:$C,'[3]BIS Feb-26'!AO:AO,"",0)</f>
        <v>46056</v>
      </c>
      <c r="CW417" s="28">
        <f>_xlfn.XLOOKUP($C417,'[3]BIS Feb-26'!$C:$C,'[3]BIS Feb-26'!AP:AP,"",0)</f>
        <v>46056</v>
      </c>
      <c r="CX417" s="28">
        <f>_xlfn.XLOOKUP($C417,'[3]BIS Feb-26'!$C:$C,'[3]BIS Feb-26'!AQ:AQ,"",0)</f>
        <v>46056</v>
      </c>
      <c r="CY417" s="28">
        <f>_xlfn.XLOOKUP($C417,'[3]BIS Feb-26'!$C:$C,'[3]BIS Feb-26'!AR:AR,"",0)</f>
        <v>46056</v>
      </c>
      <c r="CZ417" s="28">
        <f>_xlfn.XLOOKUP($C417,'[3]BIS Feb-26'!$C:$C,'[3]BIS Feb-26'!AS:AS,"",0)</f>
        <v>46210</v>
      </c>
      <c r="DA417" s="28">
        <f>_xlfn.XLOOKUP($C417,'[3]BIS Feb-26'!$C:$C,'[3]BIS Feb-26'!AT:AT,"",0)</f>
        <v>46124</v>
      </c>
      <c r="DB417" s="28">
        <f>_xlfn.XLOOKUP($C417,'[3]BIS Feb-26'!$C:$C,'[3]BIS Feb-26'!AU:AU,"",0)</f>
        <v>45846</v>
      </c>
      <c r="DC417" s="28">
        <f>_xlfn.XLOOKUP($C417,'[3]BIS Feb-26'!$C:$C,'[3]BIS Feb-26'!AV:AV,"",0)</f>
        <v>46305</v>
      </c>
      <c r="DD417" s="11">
        <f>_xlfn.XLOOKUP($C417,'[3]BIS Feb-26'!$C:$C,'[3]BIS Feb-26'!AW:AW,"",0)</f>
        <v>1</v>
      </c>
      <c r="DE417" s="11">
        <f>_xlfn.XLOOKUP($C417,'[3]BIS Feb-26'!$C:$C,'[3]BIS Feb-26'!AX:AX,"",0)</f>
        <v>1</v>
      </c>
      <c r="DF417" s="11">
        <f>_xlfn.XLOOKUP($C417,'[3]BIS Feb-26'!$C:$C,'[3]BIS Feb-26'!AY:AY,"",0)</f>
        <v>0</v>
      </c>
      <c r="DG417" s="11">
        <f t="shared" ca="1" si="169"/>
        <v>6</v>
      </c>
      <c r="DH417" s="11">
        <f t="shared" ca="1" si="170"/>
        <v>0</v>
      </c>
      <c r="DI417" s="11">
        <f t="shared" ca="1" si="171"/>
        <v>1</v>
      </c>
      <c r="DJ417" s="11" t="str">
        <f>_xlfn.XLOOKUP($C417,'[3]Active Customer Assets'!$D:$D,'[3]Active Customer Assets'!I:I,"",0)</f>
        <v>B (Below 100% potential spares purchased)</v>
      </c>
      <c r="DK417" s="28">
        <f>_xlfn.XLOOKUP($C417,'[3]Active Customer Assets'!$D:$D,'[3]Active Customer Assets'!J:J,"",0)</f>
        <v>45447.25</v>
      </c>
      <c r="DL417" s="28">
        <f>_xlfn.XLOOKUP($C417,'[3]Active Customer Assets'!$D:$D,'[3]Active Customer Assets'!K:K,"",0)</f>
        <v>45409.229166666701</v>
      </c>
      <c r="DM417" s="28">
        <f>_xlfn.XLOOKUP($C417,'[3]Active Customer Assets'!$D:$D,'[3]Active Customer Assets'!L:L,"",0)</f>
        <v>46099.6793287037</v>
      </c>
      <c r="DN417" s="21">
        <f>_xlfn.XLOOKUP($C417,'[3]Active Customer Assets'!$D:$D,'[3]Active Customer Assets'!M:M,"",0)</f>
        <v>3894</v>
      </c>
      <c r="DO417" s="28">
        <f>_xlfn.XLOOKUP($C417,'[3]Active Customer Assets'!$D:$D,'[3]Active Customer Assets'!N:N,"",0)</f>
        <v>0</v>
      </c>
      <c r="DP417" s="28">
        <f>_xlfn.XLOOKUP($C417,'[3]Active Customer Assets'!$D:$D,'[3]Active Customer Assets'!O:O,"",0)</f>
        <v>0</v>
      </c>
      <c r="DQ417" s="28" t="str">
        <f>_xlfn.XLOOKUP($C417,'[3]Active Customer Assets'!$D:$D,'[3]Active Customer Assets'!P:P,"",0)</f>
        <v>Air lube Plus</v>
      </c>
      <c r="DR417" s="28">
        <f>_xlfn.XLOOKUP($C417,'[3]Active Customer Assets'!$D:$D,'[3]Active Customer Assets'!Q:Q,"",0)</f>
        <v>45990</v>
      </c>
      <c r="DS417" s="28">
        <f>_xlfn.XLOOKUP($C417,'[3]Active Customer Assets'!$D:$D,'[3]Active Customer Assets'!R:R,"",0)</f>
        <v>45990</v>
      </c>
      <c r="DT417" s="28">
        <f>_xlfn.XLOOKUP($C417,'[3]Active Customer Assets'!$D:$D,'[3]Active Customer Assets'!S:S,"",0)</f>
        <v>45990</v>
      </c>
      <c r="DU417" s="28">
        <f>_xlfn.XLOOKUP($C417,'[3]Active Customer Assets'!$D:$D,'[3]Active Customer Assets'!T:T,"",0)</f>
        <v>45990</v>
      </c>
      <c r="DV417" s="28">
        <f>_xlfn.XLOOKUP($C417,'[3]Active Customer Assets'!$D:$D,'[3]Active Customer Assets'!U:U,"",0)</f>
        <v>45625</v>
      </c>
      <c r="DW417" s="28">
        <f>_xlfn.XLOOKUP($C417,'[3]Active Customer Assets'!$D:$D,'[3]Active Customer Assets'!V:V,"",0)</f>
        <v>45941</v>
      </c>
      <c r="DX417" s="28">
        <f>_xlfn.XLOOKUP($C417,'[3]Active Customer Assets'!$D:$D,'[3]Active Customer Assets'!W:W,"",0)</f>
        <v>46032</v>
      </c>
      <c r="DY417" s="28">
        <f>_xlfn.XLOOKUP($C417,'[3]Active Customer Assets'!$D:$D,'[3]Active Customer Assets'!X:X,"",0)</f>
        <v>46032</v>
      </c>
      <c r="DZ417" s="28">
        <f>_xlfn.XLOOKUP($C417,'[3]Active Customer Assets'!$D:$D,'[3]Active Customer Assets'!Y:Y,"",0)</f>
        <v>46032</v>
      </c>
      <c r="EA417" s="28" t="str">
        <f>_xlfn.XLOOKUP($C417,'[3]Active Customer Assets'!$D:$D,'[3]Active Customer Assets'!Z:Z,"",0)</f>
        <v>478</v>
      </c>
      <c r="EB417" s="28" t="str">
        <f>_xlfn.XLOOKUP($C417,'[3]Active Customer Assets'!$D:$D,'[3]Active Customer Assets'!AA:AA,"",0)</f>
        <v>478</v>
      </c>
      <c r="EC417" s="28" t="str">
        <f>_xlfn.XLOOKUP($C417,'[3]Active Customer Assets'!$D:$D,'[3]Active Customer Assets'!AB:AB,"",0)</f>
        <v>478</v>
      </c>
      <c r="ED417" s="28" t="str">
        <f>_xlfn.XLOOKUP($C417,'[3]Active Customer Assets'!$D:$D,'[3]Active Customer Assets'!AC:AC,"",0)</f>
        <v>478</v>
      </c>
      <c r="EE417" s="28" t="str">
        <f>_xlfn.XLOOKUP($C417,'[3]Active Customer Assets'!$D:$D,'[3]Active Customer Assets'!AD:AD,"",0)</f>
        <v>478</v>
      </c>
      <c r="EF417" s="28" t="str">
        <f>_xlfn.XLOOKUP($C417,'[3]Active Customer Assets'!$D:$D,'[3]Active Customer Assets'!AE:AE,"",0)</f>
        <v>478</v>
      </c>
      <c r="EG417" s="28" t="str">
        <f>_xlfn.XLOOKUP($C417,'[3]Active Customer Assets'!$D:$D,'[3]Active Customer Assets'!AF:AF,"",0)</f>
        <v>978</v>
      </c>
      <c r="EH417" s="28" t="str">
        <f>_xlfn.XLOOKUP($C417,'[3]Active Customer Assets'!$D:$D,'[3]Active Customer Assets'!AG:AG,"",0)</f>
        <v>1478</v>
      </c>
      <c r="EI417" s="28" t="str">
        <f>_xlfn.XLOOKUP($C417,'[3]Active Customer Assets'!$D:$D,'[3]Active Customer Assets'!AH:AH,"",0)</f>
        <v>2978</v>
      </c>
      <c r="EJ417" s="21">
        <f>_xlfn.XLOOKUP($C417,'[3]Active Customer Assets'!$D:$D,'[3]Active Customer Assets'!AI:AI,"",0)</f>
        <v>4</v>
      </c>
      <c r="EK417" s="35" t="str">
        <f>[3]!tbl_DPSAC[[#This Row],[Unit Status]]</f>
        <v>Active</v>
      </c>
    </row>
    <row r="418" spans="1:141" x14ac:dyDescent="0.15">
      <c r="A418" s="11">
        <f>ROW(tbl_DPSAC[[#This Row],[Sl. No.]])-1</f>
        <v>417</v>
      </c>
      <c r="B418" s="12" t="s">
        <v>136</v>
      </c>
      <c r="C418" s="11" t="s">
        <v>2264</v>
      </c>
      <c r="D418" s="11" t="s">
        <v>262</v>
      </c>
      <c r="E418" s="11" t="s">
        <v>176</v>
      </c>
      <c r="F418" s="12" t="s">
        <v>161</v>
      </c>
      <c r="G418" s="31" t="s">
        <v>2265</v>
      </c>
      <c r="H418" s="13" t="str">
        <f>_xlfn.XLOOKUP(C418,'[1]E&amp;DPSAC'!$K:$K,'[1]E&amp;DPSAC'!$E:$E,,0)</f>
        <v>SAHEBGANJ</v>
      </c>
      <c r="I418" s="31"/>
      <c r="J418" s="13">
        <v>9116343171</v>
      </c>
      <c r="K418" s="13">
        <v>8102674203</v>
      </c>
      <c r="L418" s="12" t="str">
        <f t="shared" ca="1" si="152"/>
        <v>Warranty</v>
      </c>
      <c r="M418" s="16">
        <v>45464</v>
      </c>
      <c r="N418" s="15">
        <v>24</v>
      </c>
      <c r="O418" s="14">
        <f t="shared" si="149"/>
        <v>46203</v>
      </c>
      <c r="P418" s="11" t="s">
        <v>142</v>
      </c>
      <c r="Q418" s="19" t="str">
        <f>_xlfn.XLOOKUP(C418,'[2]Sch Calls'!$R:$R,'[2]Sch Calls'!$F:$F,"",0)</f>
        <v>CC-02006689</v>
      </c>
      <c r="R418" s="18">
        <f>_xlfn.XLOOKUP(C418,'[2]Sch Calls'!$R:$R,'[2]Sch Calls'!$A:$A,"",0)</f>
        <v>46092.5080787037</v>
      </c>
      <c r="S418" s="17">
        <f>_xlfn.XLOOKUP(C418,'[2]Sch Calls'!$R:$R,'[2]Sch Calls'!$B:$B,"",0)</f>
        <v>2480</v>
      </c>
      <c r="T418" s="18">
        <f>_xlfn.XLOOKUP(C418,'[1]E&amp;DPSAC'!$K:$K,'[1]E&amp;DPSAC'!$W:$W,"",0)</f>
        <v>45924</v>
      </c>
      <c r="U418" s="17">
        <f>_xlfn.XLOOKUP(C418,'[1]E&amp;DPSAC'!$K:$K,'[1]E&amp;DPSAC'!$Z:$Z,"",0)</f>
        <v>2000</v>
      </c>
      <c r="V418" s="17">
        <f>_xlfn.XLOOKUP(C418,'[2]1. All Calls'!$R:$R,'[2]1. All Calls'!$B:$B,"",0)</f>
        <v>2502</v>
      </c>
      <c r="W418" s="20">
        <f>_xlfn.XLOOKUP(C418,'[2]1. All Calls'!$R:$R,'[2]1. All Calls'!$A:$A,"",0)</f>
        <v>46099.682673611103</v>
      </c>
      <c r="X418" s="17" t="str">
        <f>_xlfn.XLOOKUP(C418,'[2]Sch Calls'!$R:$R,'[2]Sch Calls'!$AB:$AB,"",0)</f>
        <v>Attend the site for scheduled service change oil filter and air filter for compressor and engine both sides then start the unit found running ok.</v>
      </c>
      <c r="Y418" s="17">
        <f t="shared" si="153"/>
        <v>728</v>
      </c>
      <c r="Z418" s="17" t="str">
        <f t="shared" si="154"/>
        <v>Done</v>
      </c>
      <c r="AA418" s="21">
        <f t="shared" ca="1" si="155"/>
        <v>8.4919212962995516</v>
      </c>
      <c r="AB418" s="21" t="str">
        <f t="shared" ca="1" si="156"/>
        <v>Done</v>
      </c>
      <c r="AC418" s="11">
        <f ca="1">tbl_DPSAC[[#This Row],[Current Month Due Count]]</f>
        <v>3</v>
      </c>
      <c r="AD418" s="11">
        <f ca="1">tbl_DPSAC[[#This Row],[Next Month Due2]]</f>
        <v>0</v>
      </c>
      <c r="AE418" s="11"/>
      <c r="AF418" s="11">
        <v>4</v>
      </c>
      <c r="AG418" s="17">
        <f t="shared" ca="1" si="157"/>
        <v>2507</v>
      </c>
      <c r="AH418" s="11" t="s">
        <v>2266</v>
      </c>
      <c r="AI418" s="11" t="s">
        <v>1675</v>
      </c>
      <c r="AJ418" s="11" t="s">
        <v>2267</v>
      </c>
      <c r="AK418" s="11" t="s">
        <v>2268</v>
      </c>
      <c r="AL418" s="11" t="s">
        <v>2269</v>
      </c>
      <c r="AM418" s="11">
        <v>0</v>
      </c>
      <c r="AN418" s="11">
        <v>0</v>
      </c>
      <c r="AO418" s="11">
        <v>0</v>
      </c>
      <c r="AP418" s="11">
        <v>0</v>
      </c>
      <c r="AQ418" s="11">
        <v>0</v>
      </c>
      <c r="AR418" s="11">
        <v>0</v>
      </c>
      <c r="AS418" s="11">
        <v>0</v>
      </c>
      <c r="AT418" s="11">
        <v>0</v>
      </c>
      <c r="AU418" s="11">
        <v>0</v>
      </c>
      <c r="AV418" s="11">
        <v>0</v>
      </c>
      <c r="AW418" s="11">
        <v>0</v>
      </c>
      <c r="AX418" s="11" t="str">
        <f t="shared" ca="1" si="150"/>
        <v>No Service Dues</v>
      </c>
      <c r="AY418" s="17">
        <v>2000</v>
      </c>
      <c r="AZ418" s="22">
        <v>45923</v>
      </c>
      <c r="BA418" s="17" t="s">
        <v>2270</v>
      </c>
      <c r="BB418" s="17">
        <v>1493</v>
      </c>
      <c r="BC418" s="22">
        <v>45839</v>
      </c>
      <c r="BD418" s="17" t="s">
        <v>2271</v>
      </c>
      <c r="BE418" s="17">
        <v>2000</v>
      </c>
      <c r="BF418" s="22">
        <v>45923</v>
      </c>
      <c r="BG418" s="17" t="s">
        <v>2270</v>
      </c>
      <c r="BH418" s="17">
        <v>2000</v>
      </c>
      <c r="BI418" s="22">
        <v>45923</v>
      </c>
      <c r="BJ418" s="17" t="s">
        <v>2270</v>
      </c>
      <c r="BK418" s="17">
        <v>1493</v>
      </c>
      <c r="BL418" s="22">
        <v>45839</v>
      </c>
      <c r="BM418" s="17" t="s">
        <v>2271</v>
      </c>
      <c r="BN418" s="23">
        <f t="shared" si="173"/>
        <v>46103</v>
      </c>
      <c r="BO418" s="23">
        <f t="shared" si="174"/>
        <v>46019</v>
      </c>
      <c r="BP418" s="23">
        <f t="shared" si="175"/>
        <v>46103</v>
      </c>
      <c r="BQ418" s="23">
        <f t="shared" si="176"/>
        <v>46103</v>
      </c>
      <c r="BR418" s="23">
        <f t="shared" si="177"/>
        <v>46019</v>
      </c>
      <c r="BS418" s="24">
        <f t="shared" ca="1" si="178"/>
        <v>243</v>
      </c>
      <c r="BT418" s="25">
        <f t="shared" ca="1" si="163"/>
        <v>486</v>
      </c>
      <c r="BU418" s="25">
        <f t="shared" ca="1" si="164"/>
        <v>243</v>
      </c>
      <c r="BV418" s="25">
        <f t="shared" ca="1" si="179"/>
        <v>243</v>
      </c>
      <c r="BW418" s="25">
        <f t="shared" ca="1" si="180"/>
        <v>486</v>
      </c>
      <c r="BX418" s="11"/>
      <c r="BY418" s="11">
        <f t="shared" ca="1" si="167"/>
        <v>2</v>
      </c>
      <c r="BZ418" s="11">
        <f t="shared" ca="1" si="172"/>
        <v>3</v>
      </c>
      <c r="CA418" s="11">
        <f t="shared" ca="1" si="168"/>
        <v>0</v>
      </c>
      <c r="CB418" s="28" t="str">
        <f>_xlfn.XLOOKUP($C418,'[3]BIS Feb-26'!$C:$C,'[3]BIS Feb-26'!U:U,"",0)</f>
        <v/>
      </c>
      <c r="CC418" s="28" t="str">
        <f>_xlfn.XLOOKUP($C418,'[3]BIS Feb-26'!$C:$C,'[3]BIS Feb-26'!V:V,"",0)</f>
        <v/>
      </c>
      <c r="CD418" s="28" t="str">
        <f>_xlfn.XLOOKUP($C418,'[3]BIS Feb-26'!$C:$C,'[3]BIS Feb-26'!W:W,"",0)</f>
        <v/>
      </c>
      <c r="CE418" s="28" t="str">
        <f>_xlfn.XLOOKUP($C418,'[3]BIS Feb-26'!$C:$C,'[3]BIS Feb-26'!X:X,"",0)</f>
        <v/>
      </c>
      <c r="CF418" s="28" t="str">
        <f>_xlfn.XLOOKUP($C418,'[3]BIS Feb-26'!$C:$C,'[3]BIS Feb-26'!Y:Y,"",0)</f>
        <v/>
      </c>
      <c r="CG418" s="28" t="str">
        <f>_xlfn.XLOOKUP($C418,'[3]BIS Feb-26'!$C:$C,'[3]BIS Feb-26'!Z:Z,"",0)</f>
        <v/>
      </c>
      <c r="CH418" s="28" t="str">
        <f>_xlfn.XLOOKUP($C418,'[3]BIS Feb-26'!$C:$C,'[3]BIS Feb-26'!AA:AA,"",0)</f>
        <v/>
      </c>
      <c r="CI418" s="28" t="str">
        <f>_xlfn.XLOOKUP($C418,'[3]BIS Feb-26'!$C:$C,'[3]BIS Feb-26'!AB:AB,"",0)</f>
        <v/>
      </c>
      <c r="CJ418" s="28" t="str">
        <f>_xlfn.XLOOKUP($C418,'[3]BIS Feb-26'!$C:$C,'[3]BIS Feb-26'!AC:AC,"",0)</f>
        <v/>
      </c>
      <c r="CK418" s="29" t="str">
        <f>_xlfn.XLOOKUP($C418,'[3]BIS Feb-26'!$C:$C,'[3]BIS Feb-26'!AD:AD,"",0)</f>
        <v/>
      </c>
      <c r="CL418" s="29" t="str">
        <f>_xlfn.XLOOKUP($C418,'[3]BIS Feb-26'!$C:$C,'[3]BIS Feb-26'!AE:AE,"",0)</f>
        <v/>
      </c>
      <c r="CM418" s="29" t="str">
        <f>_xlfn.XLOOKUP($C418,'[3]BIS Feb-26'!$C:$C,'[3]BIS Feb-26'!AF:AF,"",0)</f>
        <v/>
      </c>
      <c r="CN418" s="29" t="str">
        <f>_xlfn.XLOOKUP($C418,'[3]BIS Feb-26'!$C:$C,'[3]BIS Feb-26'!AG:AG,"",0)</f>
        <v/>
      </c>
      <c r="CO418" s="29" t="str">
        <f>_xlfn.XLOOKUP($C418,'[3]BIS Feb-26'!$C:$C,'[3]BIS Feb-26'!AH:AH,"",0)</f>
        <v/>
      </c>
      <c r="CP418" s="29" t="str">
        <f>_xlfn.XLOOKUP($C418,'[3]BIS Feb-26'!$C:$C,'[3]BIS Feb-26'!AI:AI,"",0)</f>
        <v/>
      </c>
      <c r="CQ418" s="29" t="str">
        <f>_xlfn.XLOOKUP($C418,'[3]BIS Feb-26'!$C:$C,'[3]BIS Feb-26'!AJ:AJ,"",0)</f>
        <v/>
      </c>
      <c r="CR418" s="29" t="str">
        <f>_xlfn.XLOOKUP($C418,'[3]BIS Feb-26'!$C:$C,'[3]BIS Feb-26'!AK:AK,"",0)</f>
        <v/>
      </c>
      <c r="CS418" s="29" t="str">
        <f>_xlfn.XLOOKUP($C418,'[3]BIS Feb-26'!$C:$C,'[3]BIS Feb-26'!AL:AL,"",0)</f>
        <v/>
      </c>
      <c r="CT418" s="29" t="str">
        <f>_xlfn.XLOOKUP($C418,'[3]BIS Feb-26'!$C:$C,'[3]BIS Feb-26'!AM:AM,"",0)</f>
        <v/>
      </c>
      <c r="CU418" s="28" t="str">
        <f>_xlfn.XLOOKUP($C418,'[3]BIS Feb-26'!$C:$C,'[3]BIS Feb-26'!AN:AN,"",0)</f>
        <v/>
      </c>
      <c r="CV418" s="28" t="str">
        <f>_xlfn.XLOOKUP($C418,'[3]BIS Feb-26'!$C:$C,'[3]BIS Feb-26'!AO:AO,"",0)</f>
        <v/>
      </c>
      <c r="CW418" s="28" t="str">
        <f>_xlfn.XLOOKUP($C418,'[3]BIS Feb-26'!$C:$C,'[3]BIS Feb-26'!AP:AP,"",0)</f>
        <v/>
      </c>
      <c r="CX418" s="28" t="str">
        <f>_xlfn.XLOOKUP($C418,'[3]BIS Feb-26'!$C:$C,'[3]BIS Feb-26'!AQ:AQ,"",0)</f>
        <v/>
      </c>
      <c r="CY418" s="28" t="str">
        <f>_xlfn.XLOOKUP($C418,'[3]BIS Feb-26'!$C:$C,'[3]BIS Feb-26'!AR:AR,"",0)</f>
        <v/>
      </c>
      <c r="CZ418" s="28" t="str">
        <f>_xlfn.XLOOKUP($C418,'[3]BIS Feb-26'!$C:$C,'[3]BIS Feb-26'!AS:AS,"",0)</f>
        <v/>
      </c>
      <c r="DA418" s="28" t="str">
        <f>_xlfn.XLOOKUP($C418,'[3]BIS Feb-26'!$C:$C,'[3]BIS Feb-26'!AT:AT,"",0)</f>
        <v/>
      </c>
      <c r="DB418" s="28" t="str">
        <f>_xlfn.XLOOKUP($C418,'[3]BIS Feb-26'!$C:$C,'[3]BIS Feb-26'!AU:AU,"",0)</f>
        <v/>
      </c>
      <c r="DC418" s="28" t="str">
        <f>_xlfn.XLOOKUP($C418,'[3]BIS Feb-26'!$C:$C,'[3]BIS Feb-26'!AV:AV,"",0)</f>
        <v/>
      </c>
      <c r="DD418" s="11" t="str">
        <f>_xlfn.XLOOKUP($C418,'[3]BIS Feb-26'!$C:$C,'[3]BIS Feb-26'!AW:AW,"",0)</f>
        <v/>
      </c>
      <c r="DE418" s="11" t="str">
        <f>_xlfn.XLOOKUP($C418,'[3]BIS Feb-26'!$C:$C,'[3]BIS Feb-26'!AX:AX,"",0)</f>
        <v/>
      </c>
      <c r="DF418" s="11" t="str">
        <f>_xlfn.XLOOKUP($C418,'[3]BIS Feb-26'!$C:$C,'[3]BIS Feb-26'!AY:AY,"",0)</f>
        <v/>
      </c>
      <c r="DG418" s="11">
        <f t="shared" ca="1" si="169"/>
        <v>0</v>
      </c>
      <c r="DH418" s="11">
        <f t="shared" ca="1" si="170"/>
        <v>0</v>
      </c>
      <c r="DI418" s="11">
        <f t="shared" ca="1" si="171"/>
        <v>0</v>
      </c>
      <c r="DJ418" s="11" t="str">
        <f>_xlfn.XLOOKUP($C418,'[3]Active Customer Assets'!$D:$D,'[3]Active Customer Assets'!I:I,"",0)</f>
        <v>B (Below 100% potential spares purchased)</v>
      </c>
      <c r="DK418" s="28">
        <f>_xlfn.XLOOKUP($C418,'[3]Active Customer Assets'!$D:$D,'[3]Active Customer Assets'!J:J,"",0)</f>
        <v>45464.774305555598</v>
      </c>
      <c r="DL418" s="28">
        <f>_xlfn.XLOOKUP($C418,'[3]Active Customer Assets'!$D:$D,'[3]Active Customer Assets'!K:K,"",0)</f>
        <v>45450.229166666701</v>
      </c>
      <c r="DM418" s="28">
        <f>_xlfn.XLOOKUP($C418,'[3]Active Customer Assets'!$D:$D,'[3]Active Customer Assets'!L:L,"",0)</f>
        <v>46099.683298611097</v>
      </c>
      <c r="DN418" s="21">
        <f>_xlfn.XLOOKUP($C418,'[3]Active Customer Assets'!$D:$D,'[3]Active Customer Assets'!M:M,"",0)</f>
        <v>2502</v>
      </c>
      <c r="DO418" s="28">
        <f>_xlfn.XLOOKUP($C418,'[3]Active Customer Assets'!$D:$D,'[3]Active Customer Assets'!N:N,"",0)</f>
        <v>0</v>
      </c>
      <c r="DP418" s="28">
        <f>_xlfn.XLOOKUP($C418,'[3]Active Customer Assets'!$D:$D,'[3]Active Customer Assets'!O:O,"",0)</f>
        <v>0</v>
      </c>
      <c r="DQ418" s="28" t="str">
        <f>_xlfn.XLOOKUP($C418,'[3]Active Customer Assets'!$D:$D,'[3]Active Customer Assets'!P:P,"",0)</f>
        <v>Air lube Plus</v>
      </c>
      <c r="DR418" s="28">
        <f>_xlfn.XLOOKUP($C418,'[3]Active Customer Assets'!$D:$D,'[3]Active Customer Assets'!Q:Q,"",0)</f>
        <v>45929</v>
      </c>
      <c r="DS418" s="28">
        <f>_xlfn.XLOOKUP($C418,'[3]Active Customer Assets'!$D:$D,'[3]Active Customer Assets'!R:R,"",0)</f>
        <v>46093</v>
      </c>
      <c r="DT418" s="28">
        <f>_xlfn.XLOOKUP($C418,'[3]Active Customer Assets'!$D:$D,'[3]Active Customer Assets'!S:S,"",0)</f>
        <v>46093</v>
      </c>
      <c r="DU418" s="28">
        <f>_xlfn.XLOOKUP($C418,'[3]Active Customer Assets'!$D:$D,'[3]Active Customer Assets'!T:T,"",0)</f>
        <v>46093</v>
      </c>
      <c r="DV418" s="28">
        <f>_xlfn.XLOOKUP($C418,'[3]Active Customer Assets'!$D:$D,'[3]Active Customer Assets'!U:U,"",0)</f>
        <v>46093</v>
      </c>
      <c r="DW418" s="28">
        <f>_xlfn.XLOOKUP($C418,'[3]Active Customer Assets'!$D:$D,'[3]Active Customer Assets'!V:V,"",0)</f>
        <v>45839</v>
      </c>
      <c r="DX418" s="28">
        <f>_xlfn.XLOOKUP($C418,'[3]Active Customer Assets'!$D:$D,'[3]Active Customer Assets'!W:W,"",0)</f>
        <v>46093</v>
      </c>
      <c r="DY418" s="28">
        <f>_xlfn.XLOOKUP($C418,'[3]Active Customer Assets'!$D:$D,'[3]Active Customer Assets'!X:X,"",0)</f>
        <v>45839</v>
      </c>
      <c r="DZ418" s="28">
        <f>_xlfn.XLOOKUP($C418,'[3]Active Customer Assets'!$D:$D,'[3]Active Customer Assets'!Y:Y,"",0)</f>
        <v>45839</v>
      </c>
      <c r="EA418" s="28" t="str">
        <f>_xlfn.XLOOKUP($C418,'[3]Active Customer Assets'!$D:$D,'[3]Active Customer Assets'!Z:Z,"",0)</f>
        <v>678</v>
      </c>
      <c r="EB418" s="28" t="str">
        <f>_xlfn.XLOOKUP($C418,'[3]Active Customer Assets'!$D:$D,'[3]Active Customer Assets'!AA:AA,"",0)</f>
        <v>728</v>
      </c>
      <c r="EC418" s="28" t="str">
        <f>_xlfn.XLOOKUP($C418,'[3]Active Customer Assets'!$D:$D,'[3]Active Customer Assets'!AB:AB,"",0)</f>
        <v>478</v>
      </c>
      <c r="ED418" s="28" t="str">
        <f>_xlfn.XLOOKUP($C418,'[3]Active Customer Assets'!$D:$D,'[3]Active Customer Assets'!AC:AC,"",0)</f>
        <v>728</v>
      </c>
      <c r="EE418" s="28" t="str">
        <f>_xlfn.XLOOKUP($C418,'[3]Active Customer Assets'!$D:$D,'[3]Active Customer Assets'!AD:AD,"",0)</f>
        <v>728</v>
      </c>
      <c r="EF418" s="28" t="str">
        <f>_xlfn.XLOOKUP($C418,'[3]Active Customer Assets'!$D:$D,'[3]Active Customer Assets'!AE:AE,"",0)</f>
        <v>678</v>
      </c>
      <c r="EG418" s="28" t="str">
        <f>_xlfn.XLOOKUP($C418,'[3]Active Customer Assets'!$D:$D,'[3]Active Customer Assets'!AF:AF,"",0)</f>
        <v>978</v>
      </c>
      <c r="EH418" s="28" t="str">
        <f>_xlfn.XLOOKUP($C418,'[3]Active Customer Assets'!$D:$D,'[3]Active Customer Assets'!AG:AG,"",0)</f>
        <v>678</v>
      </c>
      <c r="EI418" s="28" t="str">
        <f>_xlfn.XLOOKUP($C418,'[3]Active Customer Assets'!$D:$D,'[3]Active Customer Assets'!AH:AH,"",0)</f>
        <v>678</v>
      </c>
      <c r="EJ418" s="21">
        <f>_xlfn.XLOOKUP($C418,'[3]Active Customer Assets'!$D:$D,'[3]Active Customer Assets'!AI:AI,"",0)</f>
        <v>4</v>
      </c>
      <c r="EK418" s="35" t="str">
        <f>[3]!tbl_DPSAC[[#This Row],[Unit Status]]</f>
        <v>Active</v>
      </c>
    </row>
    <row r="419" spans="1:141" x14ac:dyDescent="0.15">
      <c r="A419" s="11">
        <f>ROW(tbl_DPSAC[[#This Row],[Sl. No.]])-1</f>
        <v>418</v>
      </c>
      <c r="B419" s="12" t="s">
        <v>136</v>
      </c>
      <c r="C419" s="11" t="s">
        <v>2272</v>
      </c>
      <c r="D419" s="11" t="s">
        <v>138</v>
      </c>
      <c r="E419" s="11" t="s">
        <v>1232</v>
      </c>
      <c r="F419" s="12" t="s">
        <v>161</v>
      </c>
      <c r="G419" s="31" t="s">
        <v>2273</v>
      </c>
      <c r="H419" s="13" t="str">
        <f>_xlfn.XLOOKUP(C419,'[1]E&amp;DPSAC'!$K:$K,'[1]E&amp;DPSAC'!$E:$E,,0)</f>
        <v>GIRIDIH</v>
      </c>
      <c r="I419" s="31"/>
      <c r="J419" s="13">
        <v>8340417458</v>
      </c>
      <c r="K419" s="13">
        <v>9155064551</v>
      </c>
      <c r="L419" s="12" t="str">
        <f t="shared" ca="1" si="152"/>
        <v>Warranty</v>
      </c>
      <c r="M419" s="16">
        <v>45580</v>
      </c>
      <c r="N419" s="15">
        <v>24</v>
      </c>
      <c r="O419" s="14">
        <f t="shared" si="149"/>
        <v>46326</v>
      </c>
      <c r="P419" s="11" t="s">
        <v>213</v>
      </c>
      <c r="Q419" s="19" t="str">
        <f>_xlfn.XLOOKUP(C419,'[2]Sch Calls'!$R:$R,'[2]Sch Calls'!$F:$F,"",0)</f>
        <v>CC-01642390</v>
      </c>
      <c r="R419" s="18">
        <f>_xlfn.XLOOKUP(C419,'[2]Sch Calls'!$R:$R,'[2]Sch Calls'!$A:$A,"",0)</f>
        <v>45775.643078703702</v>
      </c>
      <c r="S419" s="17">
        <f>_xlfn.XLOOKUP(C419,'[2]Sch Calls'!$R:$R,'[2]Sch Calls'!$B:$B,"",0)</f>
        <v>500</v>
      </c>
      <c r="T419" s="18">
        <f>_xlfn.XLOOKUP(C419,'[1]E&amp;DPSAC'!$K:$K,'[1]E&amp;DPSAC'!$W:$W,"",0)</f>
        <v>45775</v>
      </c>
      <c r="U419" s="17">
        <f>_xlfn.XLOOKUP(C419,'[1]E&amp;DPSAC'!$K:$K,'[1]E&amp;DPSAC'!$Z:$Z,"",0)</f>
        <v>1</v>
      </c>
      <c r="V419" s="17">
        <f>_xlfn.XLOOKUP(C419,'[2]1. All Calls'!$R:$R,'[2]1. All Calls'!$B:$B,"",0)</f>
        <v>1291</v>
      </c>
      <c r="W419" s="20">
        <f>_xlfn.XLOOKUP(C419,'[2]1. All Calls'!$R:$R,'[2]1. All Calls'!$A:$A,"",0)</f>
        <v>46099.686678240701</v>
      </c>
      <c r="X419" s="17" t="str">
        <f>_xlfn.XLOOKUP(C419,'[2]Sch Calls'!$R:$R,'[2]Sch Calls'!$AB:$AB,"",0)</f>
        <v>Attend the site for schedule service so total drain oil from tank and oil cooler 37 litres with two dead cranks, after then replace oil filter 90lpm 2nos, replace air filter engine and compressor both side, plugged in the drain plugs and total topped up oil in tank 40 litres with one dead crank. After schedule service done start and run the unit on load condition found unit is running in normal parameters.</v>
      </c>
      <c r="Y419" s="17">
        <f t="shared" si="153"/>
        <v>-41</v>
      </c>
      <c r="Z419" s="17" t="str">
        <f t="shared" si="154"/>
        <v>Due</v>
      </c>
      <c r="AA419" s="21">
        <f t="shared" ca="1" si="155"/>
        <v>325.35692129629751</v>
      </c>
      <c r="AB419" s="21" t="str">
        <f t="shared" ca="1" si="156"/>
        <v>Due</v>
      </c>
      <c r="AC419" s="11">
        <f ca="1">tbl_DPSAC[[#This Row],[Current Month Due Count]]</f>
        <v>0</v>
      </c>
      <c r="AD419" s="11">
        <f ca="1">tbl_DPSAC[[#This Row],[Next Month Due2]]</f>
        <v>0</v>
      </c>
      <c r="AE419" s="11"/>
      <c r="AF419" s="11">
        <v>1</v>
      </c>
      <c r="AG419" s="17">
        <f t="shared" ca="1" si="157"/>
        <v>1292</v>
      </c>
      <c r="AH419" s="11">
        <v>0</v>
      </c>
      <c r="AI419" s="11">
        <v>0</v>
      </c>
      <c r="AJ419" s="11">
        <v>0</v>
      </c>
      <c r="AK419" s="11">
        <v>0</v>
      </c>
      <c r="AL419" s="11">
        <v>0</v>
      </c>
      <c r="AM419" s="11">
        <v>0</v>
      </c>
      <c r="AN419" s="11">
        <v>0</v>
      </c>
      <c r="AO419" s="11">
        <v>0</v>
      </c>
      <c r="AP419" s="11">
        <v>0</v>
      </c>
      <c r="AQ419" s="11">
        <v>0</v>
      </c>
      <c r="AR419" s="11">
        <v>0</v>
      </c>
      <c r="AS419" s="11">
        <v>0</v>
      </c>
      <c r="AT419" s="11">
        <v>0</v>
      </c>
      <c r="AU419" s="11">
        <v>0</v>
      </c>
      <c r="AV419" s="11">
        <v>0</v>
      </c>
      <c r="AW419" s="11">
        <v>0</v>
      </c>
      <c r="AX419" s="11" t="str">
        <f t="shared" ca="1" si="150"/>
        <v>3 Service Due</v>
      </c>
      <c r="AY419" s="17">
        <v>500</v>
      </c>
      <c r="AZ419" s="22">
        <v>45775</v>
      </c>
      <c r="BA419" s="17" t="s">
        <v>2274</v>
      </c>
      <c r="BB419" s="17">
        <v>1</v>
      </c>
      <c r="BC419" s="22">
        <v>45580</v>
      </c>
      <c r="BD419" s="17" t="s">
        <v>2275</v>
      </c>
      <c r="BE419" s="17">
        <v>500</v>
      </c>
      <c r="BF419" s="22">
        <v>45775</v>
      </c>
      <c r="BG419" s="17" t="s">
        <v>2274</v>
      </c>
      <c r="BH419" s="17">
        <v>500</v>
      </c>
      <c r="BI419" s="22">
        <v>45775</v>
      </c>
      <c r="BJ419" s="17" t="s">
        <v>2274</v>
      </c>
      <c r="BK419" s="17">
        <v>1</v>
      </c>
      <c r="BL419" s="22">
        <v>45580</v>
      </c>
      <c r="BM419" s="17" t="s">
        <v>2275</v>
      </c>
      <c r="BN419" s="23">
        <f t="shared" si="173"/>
        <v>45955</v>
      </c>
      <c r="BO419" s="23">
        <f t="shared" si="174"/>
        <v>45760</v>
      </c>
      <c r="BP419" s="23">
        <f t="shared" si="175"/>
        <v>45955</v>
      </c>
      <c r="BQ419" s="23">
        <f t="shared" si="176"/>
        <v>45955</v>
      </c>
      <c r="BR419" s="23">
        <f t="shared" si="177"/>
        <v>45760</v>
      </c>
      <c r="BS419" s="24">
        <f t="shared" ca="1" si="178"/>
        <v>-42</v>
      </c>
      <c r="BT419" s="25">
        <f t="shared" ca="1" si="163"/>
        <v>209</v>
      </c>
      <c r="BU419" s="25">
        <f t="shared" ca="1" si="164"/>
        <v>-42</v>
      </c>
      <c r="BV419" s="25">
        <f t="shared" ca="1" si="179"/>
        <v>-42</v>
      </c>
      <c r="BW419" s="25">
        <f t="shared" ca="1" si="180"/>
        <v>209</v>
      </c>
      <c r="BX419" s="11"/>
      <c r="BY419" s="11">
        <f t="shared" ca="1" si="167"/>
        <v>5</v>
      </c>
      <c r="BZ419" s="11">
        <f t="shared" ca="1" si="172"/>
        <v>0</v>
      </c>
      <c r="CA419" s="11">
        <f t="shared" ca="1" si="168"/>
        <v>0</v>
      </c>
      <c r="CB419" s="28">
        <f>_xlfn.XLOOKUP($C419,'[3]BIS Feb-26'!$C:$C,'[3]BIS Feb-26'!U:U,"",0)</f>
        <v>45774.770833333299</v>
      </c>
      <c r="CC419" s="28">
        <f>_xlfn.XLOOKUP($C419,'[3]BIS Feb-26'!$C:$C,'[3]BIS Feb-26'!V:V,"",0)</f>
        <v>45774.770833333299</v>
      </c>
      <c r="CD419" s="28">
        <f>_xlfn.XLOOKUP($C419,'[3]BIS Feb-26'!$C:$C,'[3]BIS Feb-26'!W:W,"",0)</f>
        <v>45774.770833333299</v>
      </c>
      <c r="CE419" s="28">
        <f>_xlfn.XLOOKUP($C419,'[3]BIS Feb-26'!$C:$C,'[3]BIS Feb-26'!X:X,"",0)</f>
        <v>45774.770833333299</v>
      </c>
      <c r="CF419" s="28">
        <f>_xlfn.XLOOKUP($C419,'[3]BIS Feb-26'!$C:$C,'[3]BIS Feb-26'!Y:Y,"",0)</f>
        <v>45579.770833333299</v>
      </c>
      <c r="CG419" s="28">
        <f>_xlfn.XLOOKUP($C419,'[3]BIS Feb-26'!$C:$C,'[3]BIS Feb-26'!Z:Z,"",0)</f>
        <v>45579.770833333299</v>
      </c>
      <c r="CH419" s="28">
        <f>_xlfn.XLOOKUP($C419,'[3]BIS Feb-26'!$C:$C,'[3]BIS Feb-26'!AA:AA,"",0)</f>
        <v>45579.770833333299</v>
      </c>
      <c r="CI419" s="28">
        <f>_xlfn.XLOOKUP($C419,'[3]BIS Feb-26'!$C:$C,'[3]BIS Feb-26'!AB:AB,"",0)</f>
        <v>45579.770833333299</v>
      </c>
      <c r="CJ419" s="28">
        <f>_xlfn.XLOOKUP($C419,'[3]BIS Feb-26'!$C:$C,'[3]BIS Feb-26'!AC:AC,"",0)</f>
        <v>45579.770833333299</v>
      </c>
      <c r="CK419" s="29" t="str">
        <f>_xlfn.XLOOKUP($C419,'[3]BIS Feb-26'!$C:$C,'[3]BIS Feb-26'!AD:AD,"",0)</f>
        <v>25</v>
      </c>
      <c r="CL419" s="29" t="str">
        <f>_xlfn.XLOOKUP($C419,'[3]BIS Feb-26'!$C:$C,'[3]BIS Feb-26'!AE:AE,"",0)</f>
        <v>25</v>
      </c>
      <c r="CM419" s="29" t="str">
        <f>_xlfn.XLOOKUP($C419,'[3]BIS Feb-26'!$C:$C,'[3]BIS Feb-26'!AF:AF,"",0)</f>
        <v>25</v>
      </c>
      <c r="CN419" s="29" t="str">
        <f>_xlfn.XLOOKUP($C419,'[3]BIS Feb-26'!$C:$C,'[3]BIS Feb-26'!AG:AG,"",0)</f>
        <v>25</v>
      </c>
      <c r="CO419" s="29" t="str">
        <f>_xlfn.XLOOKUP($C419,'[3]BIS Feb-26'!$C:$C,'[3]BIS Feb-26'!AH:AH,"",0)</f>
        <v>25</v>
      </c>
      <c r="CP419" s="29" t="str">
        <f>_xlfn.XLOOKUP($C419,'[3]BIS Feb-26'!$C:$C,'[3]BIS Feb-26'!AI:AI,"",0)</f>
        <v>275</v>
      </c>
      <c r="CQ419" s="29" t="str">
        <f>_xlfn.XLOOKUP($C419,'[3]BIS Feb-26'!$C:$C,'[3]BIS Feb-26'!AJ:AJ,"",0)</f>
        <v>1000</v>
      </c>
      <c r="CR419" s="29" t="str">
        <f>_xlfn.XLOOKUP($C419,'[3]BIS Feb-26'!$C:$C,'[3]BIS Feb-26'!AK:AK,"",0)</f>
        <v>275</v>
      </c>
      <c r="CS419" s="29" t="str">
        <f>_xlfn.XLOOKUP($C419,'[3]BIS Feb-26'!$C:$C,'[3]BIS Feb-26'!AL:AL,"",0)</f>
        <v>275</v>
      </c>
      <c r="CT419" s="29">
        <f>_xlfn.XLOOKUP($C419,'[3]BIS Feb-26'!$C:$C,'[3]BIS Feb-26'!AM:AM,"",0)</f>
        <v>1</v>
      </c>
      <c r="CU419" s="28">
        <f>_xlfn.XLOOKUP($C419,'[3]BIS Feb-26'!$C:$C,'[3]BIS Feb-26'!AN:AN,"",0)</f>
        <v>45954</v>
      </c>
      <c r="CV419" s="28">
        <f>_xlfn.XLOOKUP($C419,'[3]BIS Feb-26'!$C:$C,'[3]BIS Feb-26'!AO:AO,"",0)</f>
        <v>45954</v>
      </c>
      <c r="CW419" s="28">
        <f>_xlfn.XLOOKUP($C419,'[3]BIS Feb-26'!$C:$C,'[3]BIS Feb-26'!AP:AP,"",0)</f>
        <v>45954</v>
      </c>
      <c r="CX419" s="28">
        <f>_xlfn.XLOOKUP($C419,'[3]BIS Feb-26'!$C:$C,'[3]BIS Feb-26'!AQ:AQ,"",0)</f>
        <v>45954</v>
      </c>
      <c r="CY419" s="28">
        <f>_xlfn.XLOOKUP($C419,'[3]BIS Feb-26'!$C:$C,'[3]BIS Feb-26'!AR:AR,"",0)</f>
        <v>45759</v>
      </c>
      <c r="CZ419" s="28">
        <f>_xlfn.XLOOKUP($C419,'[3]BIS Feb-26'!$C:$C,'[3]BIS Feb-26'!AS:AS,"",0)</f>
        <v>45849</v>
      </c>
      <c r="DA419" s="28">
        <f>_xlfn.XLOOKUP($C419,'[3]BIS Feb-26'!$C:$C,'[3]BIS Feb-26'!AT:AT,"",0)</f>
        <v>45944</v>
      </c>
      <c r="DB419" s="28">
        <f>_xlfn.XLOOKUP($C419,'[3]BIS Feb-26'!$C:$C,'[3]BIS Feb-26'!AU:AU,"",0)</f>
        <v>45759</v>
      </c>
      <c r="DC419" s="28">
        <f>_xlfn.XLOOKUP($C419,'[3]BIS Feb-26'!$C:$C,'[3]BIS Feb-26'!AV:AV,"",0)</f>
        <v>45944</v>
      </c>
      <c r="DD419" s="11">
        <f>_xlfn.XLOOKUP($C419,'[3]BIS Feb-26'!$C:$C,'[3]BIS Feb-26'!AW:AW,"",0)</f>
        <v>1</v>
      </c>
      <c r="DE419" s="11">
        <f>_xlfn.XLOOKUP($C419,'[3]BIS Feb-26'!$C:$C,'[3]BIS Feb-26'!AX:AX,"",0)</f>
        <v>0</v>
      </c>
      <c r="DF419" s="11">
        <f>_xlfn.XLOOKUP($C419,'[3]BIS Feb-26'!$C:$C,'[3]BIS Feb-26'!AY:AY,"",0)</f>
        <v>0</v>
      </c>
      <c r="DG419" s="11">
        <f t="shared" ca="1" si="169"/>
        <v>9</v>
      </c>
      <c r="DH419" s="11">
        <f t="shared" ca="1" si="170"/>
        <v>0</v>
      </c>
      <c r="DI419" s="11">
        <f t="shared" ca="1" si="171"/>
        <v>0</v>
      </c>
      <c r="DJ419" s="11" t="str">
        <f>_xlfn.XLOOKUP($C419,'[3]Active Customer Assets'!$D:$D,'[3]Active Customer Assets'!I:I,"",0)</f>
        <v>B (Below 100% potential spares purchased)</v>
      </c>
      <c r="DK419" s="28">
        <f>_xlfn.XLOOKUP($C419,'[3]Active Customer Assets'!$D:$D,'[3]Active Customer Assets'!J:J,"",0)</f>
        <v>45580.809722222199</v>
      </c>
      <c r="DL419" s="28">
        <f>_xlfn.XLOOKUP($C419,'[3]Active Customer Assets'!$D:$D,'[3]Active Customer Assets'!K:K,"",0)</f>
        <v>45554.229166666701</v>
      </c>
      <c r="DM419" s="28">
        <f>_xlfn.XLOOKUP($C419,'[3]Active Customer Assets'!$D:$D,'[3]Active Customer Assets'!L:L,"",0)</f>
        <v>46099.687256944402</v>
      </c>
      <c r="DN419" s="21">
        <f>_xlfn.XLOOKUP($C419,'[3]Active Customer Assets'!$D:$D,'[3]Active Customer Assets'!M:M,"",0)</f>
        <v>1291</v>
      </c>
      <c r="DO419" s="28">
        <f>_xlfn.XLOOKUP($C419,'[3]Active Customer Assets'!$D:$D,'[3]Active Customer Assets'!N:N,"",0)</f>
        <v>0</v>
      </c>
      <c r="DP419" s="28">
        <f>_xlfn.XLOOKUP($C419,'[3]Active Customer Assets'!$D:$D,'[3]Active Customer Assets'!O:O,"",0)</f>
        <v>0</v>
      </c>
      <c r="DQ419" s="28" t="str">
        <f>_xlfn.XLOOKUP($C419,'[3]Active Customer Assets'!$D:$D,'[3]Active Customer Assets'!P:P,"",0)</f>
        <v>Air lube Plus</v>
      </c>
      <c r="DR419" s="28">
        <f>_xlfn.XLOOKUP($C419,'[3]Active Customer Assets'!$D:$D,'[3]Active Customer Assets'!Q:Q,"",0)</f>
        <v>45775</v>
      </c>
      <c r="DS419" s="28">
        <f>_xlfn.XLOOKUP($C419,'[3]Active Customer Assets'!$D:$D,'[3]Active Customer Assets'!R:R,"",0)</f>
        <v>45775</v>
      </c>
      <c r="DT419" s="28">
        <f>_xlfn.XLOOKUP($C419,'[3]Active Customer Assets'!$D:$D,'[3]Active Customer Assets'!S:S,"",0)</f>
        <v>45775</v>
      </c>
      <c r="DU419" s="28">
        <f>_xlfn.XLOOKUP($C419,'[3]Active Customer Assets'!$D:$D,'[3]Active Customer Assets'!T:T,"",0)</f>
        <v>45775</v>
      </c>
      <c r="DV419" s="28">
        <f>_xlfn.XLOOKUP($C419,'[3]Active Customer Assets'!$D:$D,'[3]Active Customer Assets'!U:U,"",0)</f>
        <v>45775</v>
      </c>
      <c r="DW419" s="28">
        <f>_xlfn.XLOOKUP($C419,'[3]Active Customer Assets'!$D:$D,'[3]Active Customer Assets'!V:V,"",0)</f>
        <v>45580</v>
      </c>
      <c r="DX419" s="28">
        <f>_xlfn.XLOOKUP($C419,'[3]Active Customer Assets'!$D:$D,'[3]Active Customer Assets'!W:W,"",0)</f>
        <v>45580</v>
      </c>
      <c r="DY419" s="28">
        <f>_xlfn.XLOOKUP($C419,'[3]Active Customer Assets'!$D:$D,'[3]Active Customer Assets'!X:X,"",0)</f>
        <v>45580</v>
      </c>
      <c r="DZ419" s="28">
        <f>_xlfn.XLOOKUP($C419,'[3]Active Customer Assets'!$D:$D,'[3]Active Customer Assets'!Y:Y,"",0)</f>
        <v>45580</v>
      </c>
      <c r="EA419" s="28" t="str">
        <f>_xlfn.XLOOKUP($C419,'[3]Active Customer Assets'!$D:$D,'[3]Active Customer Assets'!Z:Z,"",0)</f>
        <v>-41</v>
      </c>
      <c r="EB419" s="28" t="str">
        <f>_xlfn.XLOOKUP($C419,'[3]Active Customer Assets'!$D:$D,'[3]Active Customer Assets'!AA:AA,"",0)</f>
        <v>-41</v>
      </c>
      <c r="EC419" s="28" t="str">
        <f>_xlfn.XLOOKUP($C419,'[3]Active Customer Assets'!$D:$D,'[3]Active Customer Assets'!AB:AB,"",0)</f>
        <v>-41</v>
      </c>
      <c r="ED419" s="28" t="str">
        <f>_xlfn.XLOOKUP($C419,'[3]Active Customer Assets'!$D:$D,'[3]Active Customer Assets'!AC:AC,"",0)</f>
        <v>-41</v>
      </c>
      <c r="EE419" s="28" t="str">
        <f>_xlfn.XLOOKUP($C419,'[3]Active Customer Assets'!$D:$D,'[3]Active Customer Assets'!AD:AD,"",0)</f>
        <v>-41</v>
      </c>
      <c r="EF419" s="28" t="str">
        <f>_xlfn.XLOOKUP($C419,'[3]Active Customer Assets'!$D:$D,'[3]Active Customer Assets'!AE:AE,"",0)</f>
        <v>209</v>
      </c>
      <c r="EG419" s="28" t="str">
        <f>_xlfn.XLOOKUP($C419,'[3]Active Customer Assets'!$D:$D,'[3]Active Customer Assets'!AF:AF,"",0)</f>
        <v>934</v>
      </c>
      <c r="EH419" s="28" t="str">
        <f>_xlfn.XLOOKUP($C419,'[3]Active Customer Assets'!$D:$D,'[3]Active Customer Assets'!AG:AG,"",0)</f>
        <v>209</v>
      </c>
      <c r="EI419" s="28" t="str">
        <f>_xlfn.XLOOKUP($C419,'[3]Active Customer Assets'!$D:$D,'[3]Active Customer Assets'!AH:AH,"",0)</f>
        <v>209</v>
      </c>
      <c r="EJ419" s="21">
        <f>_xlfn.XLOOKUP($C419,'[3]Active Customer Assets'!$D:$D,'[3]Active Customer Assets'!AI:AI,"",0)</f>
        <v>1</v>
      </c>
      <c r="EK419" s="35" t="str">
        <f>[3]!tbl_DPSAC[[#This Row],[Unit Status]]</f>
        <v>Active</v>
      </c>
    </row>
    <row r="420" spans="1:141" x14ac:dyDescent="0.15">
      <c r="A420" s="11">
        <f>ROW(tbl_DPSAC[[#This Row],[Sl. No.]])-1</f>
        <v>419</v>
      </c>
      <c r="B420" s="12" t="s">
        <v>136</v>
      </c>
      <c r="C420" s="11" t="s">
        <v>2276</v>
      </c>
      <c r="D420" s="11" t="s">
        <v>638</v>
      </c>
      <c r="E420" s="11" t="s">
        <v>639</v>
      </c>
      <c r="F420" s="12" t="s">
        <v>140</v>
      </c>
      <c r="G420" s="31" t="s">
        <v>2277</v>
      </c>
      <c r="H420" s="13" t="str">
        <f>_xlfn.XLOOKUP(C420,'[1]E&amp;DPSAC'!$K:$K,'[1]E&amp;DPSAC'!$E:$E,,0)</f>
        <v>CHATRA</v>
      </c>
      <c r="I420" s="31"/>
      <c r="J420" s="13">
        <v>9304734925</v>
      </c>
      <c r="K420" s="13" t="s">
        <v>143</v>
      </c>
      <c r="L420" s="12" t="str">
        <f t="shared" ca="1" si="152"/>
        <v>Warranty</v>
      </c>
      <c r="M420" s="16">
        <v>45346</v>
      </c>
      <c r="N420" s="15">
        <v>36</v>
      </c>
      <c r="O420" s="14">
        <f t="shared" si="149"/>
        <v>46446</v>
      </c>
      <c r="P420" s="11" t="s">
        <v>213</v>
      </c>
      <c r="Q420" s="19" t="str">
        <f>_xlfn.XLOOKUP(C420,'[2]Sch Calls'!$R:$R,'[2]Sch Calls'!$F:$F,"",0)</f>
        <v>CC-01314306</v>
      </c>
      <c r="R420" s="18">
        <f>_xlfn.XLOOKUP(C420,'[2]Sch Calls'!$R:$R,'[2]Sch Calls'!$A:$A,"",0)</f>
        <v>45463.481261574103</v>
      </c>
      <c r="S420" s="17">
        <f>_xlfn.XLOOKUP(C420,'[2]Sch Calls'!$R:$R,'[2]Sch Calls'!$B:$B,"",0)</f>
        <v>741</v>
      </c>
      <c r="T420" s="18">
        <f>_xlfn.XLOOKUP(C420,'[1]E&amp;DPSAC'!$K:$K,'[1]E&amp;DPSAC'!$W:$W,"",0)</f>
        <v>45769</v>
      </c>
      <c r="U420" s="17">
        <f>_xlfn.XLOOKUP(C420,'[1]E&amp;DPSAC'!$K:$K,'[1]E&amp;DPSAC'!$Z:$Z,"",0)</f>
        <v>973</v>
      </c>
      <c r="V420" s="17">
        <f>_xlfn.XLOOKUP(C420,'[2]1. All Calls'!$R:$R,'[2]1. All Calls'!$B:$B,"",0)</f>
        <v>1770</v>
      </c>
      <c r="W420" s="20">
        <f>_xlfn.XLOOKUP(C420,'[2]1. All Calls'!$R:$R,'[2]1. All Calls'!$A:$A,"",0)</f>
        <v>46099.690462963001</v>
      </c>
      <c r="X420" s="17" t="str">
        <f>_xlfn.XLOOKUP(C420,'[2]Sch Calls'!$R:$R,'[2]Sch Calls'!$AB:$AB,"",0)</f>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
      <c r="Y420" s="17">
        <f t="shared" si="153"/>
        <v>-279</v>
      </c>
      <c r="Z420" s="17" t="str">
        <f t="shared" si="154"/>
        <v>Due</v>
      </c>
      <c r="AA420" s="21">
        <f t="shared" ca="1" si="155"/>
        <v>637.51873842589703</v>
      </c>
      <c r="AB420" s="21" t="str">
        <f t="shared" ca="1" si="156"/>
        <v>Due</v>
      </c>
      <c r="AC420" s="11">
        <f ca="1">tbl_DPSAC[[#This Row],[Current Month Due Count]]</f>
        <v>0</v>
      </c>
      <c r="AD420" s="11">
        <f ca="1">tbl_DPSAC[[#This Row],[Next Month Due2]]</f>
        <v>0</v>
      </c>
      <c r="AE420" s="11"/>
      <c r="AF420" s="11">
        <v>0</v>
      </c>
      <c r="AG420" s="17">
        <f t="shared" ca="1" si="157"/>
        <v>1770</v>
      </c>
      <c r="AH420" s="11" t="s">
        <v>2278</v>
      </c>
      <c r="AI420" s="11">
        <v>0</v>
      </c>
      <c r="AJ420" s="11">
        <v>0</v>
      </c>
      <c r="AK420" s="11">
        <v>0</v>
      </c>
      <c r="AL420" s="11">
        <v>0</v>
      </c>
      <c r="AM420" s="11">
        <v>0</v>
      </c>
      <c r="AN420" s="11">
        <v>0</v>
      </c>
      <c r="AO420" s="11">
        <v>0</v>
      </c>
      <c r="AP420" s="11">
        <v>0</v>
      </c>
      <c r="AQ420" s="11">
        <v>0</v>
      </c>
      <c r="AR420" s="11">
        <v>0</v>
      </c>
      <c r="AS420" s="11">
        <v>0</v>
      </c>
      <c r="AT420" s="11">
        <v>0</v>
      </c>
      <c r="AU420" s="11">
        <v>0</v>
      </c>
      <c r="AV420" s="11">
        <v>0</v>
      </c>
      <c r="AW420" s="11">
        <v>0</v>
      </c>
      <c r="AX420" s="11" t="str">
        <f t="shared" ca="1" si="150"/>
        <v>5 Service Due</v>
      </c>
      <c r="AY420" s="17">
        <v>741</v>
      </c>
      <c r="AZ420" s="22">
        <v>45463</v>
      </c>
      <c r="BA420" s="17" t="s">
        <v>2279</v>
      </c>
      <c r="BB420" s="17">
        <v>1</v>
      </c>
      <c r="BC420" s="22">
        <v>45345</v>
      </c>
      <c r="BD420" s="17" t="s">
        <v>2280</v>
      </c>
      <c r="BE420" s="17">
        <v>741</v>
      </c>
      <c r="BF420" s="22">
        <v>45463</v>
      </c>
      <c r="BG420" s="17" t="s">
        <v>2279</v>
      </c>
      <c r="BH420" s="17">
        <v>741</v>
      </c>
      <c r="BI420" s="22">
        <v>45463</v>
      </c>
      <c r="BJ420" s="17" t="s">
        <v>2279</v>
      </c>
      <c r="BK420" s="17">
        <v>1</v>
      </c>
      <c r="BL420" s="22">
        <v>45345</v>
      </c>
      <c r="BM420" s="17" t="s">
        <v>2280</v>
      </c>
      <c r="BN420" s="23">
        <f t="shared" si="173"/>
        <v>45643</v>
      </c>
      <c r="BO420" s="23">
        <f t="shared" si="174"/>
        <v>45525</v>
      </c>
      <c r="BP420" s="23">
        <f t="shared" si="175"/>
        <v>45643</v>
      </c>
      <c r="BQ420" s="23">
        <f t="shared" si="176"/>
        <v>45643</v>
      </c>
      <c r="BR420" s="23">
        <f t="shared" si="177"/>
        <v>45525</v>
      </c>
      <c r="BS420" s="24">
        <f t="shared" ca="1" si="178"/>
        <v>-279</v>
      </c>
      <c r="BT420" s="25">
        <f t="shared" ca="1" si="163"/>
        <v>-269</v>
      </c>
      <c r="BU420" s="25">
        <f t="shared" ca="1" si="164"/>
        <v>-279</v>
      </c>
      <c r="BV420" s="25">
        <f t="shared" ca="1" si="179"/>
        <v>-279</v>
      </c>
      <c r="BW420" s="25">
        <f t="shared" ca="1" si="180"/>
        <v>-269</v>
      </c>
      <c r="BX420" s="11"/>
      <c r="BY420" s="11">
        <f t="shared" ca="1" si="167"/>
        <v>5</v>
      </c>
      <c r="BZ420" s="11">
        <f t="shared" ca="1" si="172"/>
        <v>0</v>
      </c>
      <c r="CA420" s="11">
        <f t="shared" ca="1" si="168"/>
        <v>0</v>
      </c>
      <c r="CB420" s="28">
        <f>_xlfn.XLOOKUP($C420,'[3]BIS Feb-26'!$C:$C,'[3]BIS Feb-26'!U:U,"",0)</f>
        <v>45462.770833333299</v>
      </c>
      <c r="CC420" s="28">
        <f>_xlfn.XLOOKUP($C420,'[3]BIS Feb-26'!$C:$C,'[3]BIS Feb-26'!V:V,"",0)</f>
        <v>45462.770833333299</v>
      </c>
      <c r="CD420" s="28">
        <f>_xlfn.XLOOKUP($C420,'[3]BIS Feb-26'!$C:$C,'[3]BIS Feb-26'!W:W,"",0)</f>
        <v>45462.770833333299</v>
      </c>
      <c r="CE420" s="28">
        <f>_xlfn.XLOOKUP($C420,'[3]BIS Feb-26'!$C:$C,'[3]BIS Feb-26'!X:X,"",0)</f>
        <v>45462.770833333299</v>
      </c>
      <c r="CF420" s="28">
        <f>_xlfn.XLOOKUP($C420,'[3]BIS Feb-26'!$C:$C,'[3]BIS Feb-26'!Y:Y,"",0)</f>
        <v>45462.770833333299</v>
      </c>
      <c r="CG420" s="28">
        <f>_xlfn.XLOOKUP($C420,'[3]BIS Feb-26'!$C:$C,'[3]BIS Feb-26'!Z:Z,"",0)</f>
        <v>0</v>
      </c>
      <c r="CH420" s="28">
        <f>_xlfn.XLOOKUP($C420,'[3]BIS Feb-26'!$C:$C,'[3]BIS Feb-26'!AA:AA,"",0)</f>
        <v>0</v>
      </c>
      <c r="CI420" s="28">
        <f>_xlfn.XLOOKUP($C420,'[3]BIS Feb-26'!$C:$C,'[3]BIS Feb-26'!AB:AB,"",0)</f>
        <v>0</v>
      </c>
      <c r="CJ420" s="28">
        <f>_xlfn.XLOOKUP($C420,'[3]BIS Feb-26'!$C:$C,'[3]BIS Feb-26'!AC:AC,"",0)</f>
        <v>0</v>
      </c>
      <c r="CK420" s="29" t="str">
        <f>_xlfn.XLOOKUP($C420,'[3]BIS Feb-26'!$C:$C,'[3]BIS Feb-26'!AD:AD,"",0)</f>
        <v>230</v>
      </c>
      <c r="CL420" s="29" t="str">
        <f>_xlfn.XLOOKUP($C420,'[3]BIS Feb-26'!$C:$C,'[3]BIS Feb-26'!AE:AE,"",0)</f>
        <v>230</v>
      </c>
      <c r="CM420" s="29" t="str">
        <f>_xlfn.XLOOKUP($C420,'[3]BIS Feb-26'!$C:$C,'[3]BIS Feb-26'!AF:AF,"",0)</f>
        <v>230</v>
      </c>
      <c r="CN420" s="29" t="str">
        <f>_xlfn.XLOOKUP($C420,'[3]BIS Feb-26'!$C:$C,'[3]BIS Feb-26'!AG:AG,"",0)</f>
        <v>230</v>
      </c>
      <c r="CO420" s="29" t="str">
        <f>_xlfn.XLOOKUP($C420,'[3]BIS Feb-26'!$C:$C,'[3]BIS Feb-26'!AH:AH,"",0)</f>
        <v>230</v>
      </c>
      <c r="CP420" s="29" t="str">
        <f>_xlfn.XLOOKUP($C420,'[3]BIS Feb-26'!$C:$C,'[3]BIS Feb-26'!AI:AI,"",0)</f>
        <v>230</v>
      </c>
      <c r="CQ420" s="29" t="str">
        <f>_xlfn.XLOOKUP($C420,'[3]BIS Feb-26'!$C:$C,'[3]BIS Feb-26'!AJ:AJ,"",0)</f>
        <v>1000</v>
      </c>
      <c r="CR420" s="29" t="str">
        <f>_xlfn.XLOOKUP($C420,'[3]BIS Feb-26'!$C:$C,'[3]BIS Feb-26'!AK:AK,"",0)</f>
        <v>230</v>
      </c>
      <c r="CS420" s="29" t="str">
        <f>_xlfn.XLOOKUP($C420,'[3]BIS Feb-26'!$C:$C,'[3]BIS Feb-26'!AL:AL,"",0)</f>
        <v>230</v>
      </c>
      <c r="CT420" s="29">
        <f>_xlfn.XLOOKUP($C420,'[3]BIS Feb-26'!$C:$C,'[3]BIS Feb-26'!AM:AM,"",0)</f>
        <v>2</v>
      </c>
      <c r="CU420" s="28">
        <f>_xlfn.XLOOKUP($C420,'[3]BIS Feb-26'!$C:$C,'[3]BIS Feb-26'!AN:AN,"",0)</f>
        <v>45642</v>
      </c>
      <c r="CV420" s="28">
        <f>_xlfn.XLOOKUP($C420,'[3]BIS Feb-26'!$C:$C,'[3]BIS Feb-26'!AO:AO,"",0)</f>
        <v>45642</v>
      </c>
      <c r="CW420" s="28">
        <f>_xlfn.XLOOKUP($C420,'[3]BIS Feb-26'!$C:$C,'[3]BIS Feb-26'!AP:AP,"",0)</f>
        <v>45642</v>
      </c>
      <c r="CX420" s="28">
        <f>_xlfn.XLOOKUP($C420,'[3]BIS Feb-26'!$C:$C,'[3]BIS Feb-26'!AQ:AQ,"",0)</f>
        <v>45642</v>
      </c>
      <c r="CY420" s="28">
        <f>_xlfn.XLOOKUP($C420,'[3]BIS Feb-26'!$C:$C,'[3]BIS Feb-26'!AR:AR,"",0)</f>
        <v>45642</v>
      </c>
      <c r="CZ420" s="28">
        <f>_xlfn.XLOOKUP($C420,'[3]BIS Feb-26'!$C:$C,'[3]BIS Feb-26'!AS:AS,"",0)</f>
        <v>46146</v>
      </c>
      <c r="DA420" s="28">
        <f>_xlfn.XLOOKUP($C420,'[3]BIS Feb-26'!$C:$C,'[3]BIS Feb-26'!AT:AT,"",0)</f>
        <v>46124</v>
      </c>
      <c r="DB420" s="28">
        <f>_xlfn.XLOOKUP($C420,'[3]BIS Feb-26'!$C:$C,'[3]BIS Feb-26'!AU:AU,"",0)</f>
        <v>46096</v>
      </c>
      <c r="DC420" s="28">
        <f>_xlfn.XLOOKUP($C420,'[3]BIS Feb-26'!$C:$C,'[3]BIS Feb-26'!AV:AV,"",0)</f>
        <v>46145</v>
      </c>
      <c r="DD420" s="11">
        <f>_xlfn.XLOOKUP($C420,'[3]BIS Feb-26'!$C:$C,'[3]BIS Feb-26'!AW:AW,"",0)</f>
        <v>1</v>
      </c>
      <c r="DE420" s="11">
        <f>_xlfn.XLOOKUP($C420,'[3]BIS Feb-26'!$C:$C,'[3]BIS Feb-26'!AX:AX,"",0)</f>
        <v>0</v>
      </c>
      <c r="DF420" s="11">
        <f>_xlfn.XLOOKUP($C420,'[3]BIS Feb-26'!$C:$C,'[3]BIS Feb-26'!AY:AY,"",0)</f>
        <v>1</v>
      </c>
      <c r="DG420" s="11">
        <f t="shared" ca="1" si="169"/>
        <v>5</v>
      </c>
      <c r="DH420" s="11">
        <f t="shared" ca="1" si="170"/>
        <v>1</v>
      </c>
      <c r="DI420" s="11">
        <f t="shared" ca="1" si="171"/>
        <v>1</v>
      </c>
      <c r="DJ420" s="11" t="str">
        <f>_xlfn.XLOOKUP($C420,'[3]Active Customer Assets'!$D:$D,'[3]Active Customer Assets'!I:I,"",0)</f>
        <v>B (Below 100% potential spares purchased)</v>
      </c>
      <c r="DK420" s="28">
        <f>_xlfn.XLOOKUP($C420,'[3]Active Customer Assets'!$D:$D,'[3]Active Customer Assets'!J:J,"",0)</f>
        <v>45346.65</v>
      </c>
      <c r="DL420" s="28">
        <f>_xlfn.XLOOKUP($C420,'[3]Active Customer Assets'!$D:$D,'[3]Active Customer Assets'!K:K,"",0)</f>
        <v>45328.229166666701</v>
      </c>
      <c r="DM420" s="28">
        <f>_xlfn.XLOOKUP($C420,'[3]Active Customer Assets'!$D:$D,'[3]Active Customer Assets'!L:L,"",0)</f>
        <v>46099.690995370402</v>
      </c>
      <c r="DN420" s="21">
        <f>_xlfn.XLOOKUP($C420,'[3]Active Customer Assets'!$D:$D,'[3]Active Customer Assets'!M:M,"",0)</f>
        <v>1770</v>
      </c>
      <c r="DO420" s="28">
        <f>_xlfn.XLOOKUP($C420,'[3]Active Customer Assets'!$D:$D,'[3]Active Customer Assets'!N:N,"",0)</f>
        <v>0</v>
      </c>
      <c r="DP420" s="28">
        <f>_xlfn.XLOOKUP($C420,'[3]Active Customer Assets'!$D:$D,'[3]Active Customer Assets'!O:O,"",0)</f>
        <v>0</v>
      </c>
      <c r="DQ420" s="28" t="str">
        <f>_xlfn.XLOOKUP($C420,'[3]Active Customer Assets'!$D:$D,'[3]Active Customer Assets'!P:P,"",0)</f>
        <v>Air lube Plus</v>
      </c>
      <c r="DR420" s="28">
        <f>_xlfn.XLOOKUP($C420,'[3]Active Customer Assets'!$D:$D,'[3]Active Customer Assets'!Q:Q,"",0)</f>
        <v>45463</v>
      </c>
      <c r="DS420" s="28">
        <f>_xlfn.XLOOKUP($C420,'[3]Active Customer Assets'!$D:$D,'[3]Active Customer Assets'!R:R,"",0)</f>
        <v>45463</v>
      </c>
      <c r="DT420" s="28">
        <f>_xlfn.XLOOKUP($C420,'[3]Active Customer Assets'!$D:$D,'[3]Active Customer Assets'!S:S,"",0)</f>
        <v>45463</v>
      </c>
      <c r="DU420" s="28">
        <f>_xlfn.XLOOKUP($C420,'[3]Active Customer Assets'!$D:$D,'[3]Active Customer Assets'!T:T,"",0)</f>
        <v>45463</v>
      </c>
      <c r="DV420" s="28">
        <f>_xlfn.XLOOKUP($C420,'[3]Active Customer Assets'!$D:$D,'[3]Active Customer Assets'!U:U,"",0)</f>
        <v>45463</v>
      </c>
      <c r="DW420" s="28">
        <f>_xlfn.XLOOKUP($C420,'[3]Active Customer Assets'!$D:$D,'[3]Active Customer Assets'!V:V,"",0)</f>
        <v>45463</v>
      </c>
      <c r="DX420" s="28">
        <f>_xlfn.XLOOKUP($C420,'[3]Active Customer Assets'!$D:$D,'[3]Active Customer Assets'!W:W,"",0)</f>
        <v>45463</v>
      </c>
      <c r="DY420" s="28">
        <f>_xlfn.XLOOKUP($C420,'[3]Active Customer Assets'!$D:$D,'[3]Active Customer Assets'!X:X,"",0)</f>
        <v>45463</v>
      </c>
      <c r="DZ420" s="28">
        <f>_xlfn.XLOOKUP($C420,'[3]Active Customer Assets'!$D:$D,'[3]Active Customer Assets'!Y:Y,"",0)</f>
        <v>45463</v>
      </c>
      <c r="EA420" s="28" t="str">
        <f>_xlfn.XLOOKUP($C420,'[3]Active Customer Assets'!$D:$D,'[3]Active Customer Assets'!Z:Z,"",0)</f>
        <v>230</v>
      </c>
      <c r="EB420" s="28" t="str">
        <f>_xlfn.XLOOKUP($C420,'[3]Active Customer Assets'!$D:$D,'[3]Active Customer Assets'!AA:AA,"",0)</f>
        <v>230</v>
      </c>
      <c r="EC420" s="28" t="str">
        <f>_xlfn.XLOOKUP($C420,'[3]Active Customer Assets'!$D:$D,'[3]Active Customer Assets'!AB:AB,"",0)</f>
        <v>230</v>
      </c>
      <c r="ED420" s="28" t="str">
        <f>_xlfn.XLOOKUP($C420,'[3]Active Customer Assets'!$D:$D,'[3]Active Customer Assets'!AC:AC,"",0)</f>
        <v>230</v>
      </c>
      <c r="EE420" s="28" t="str">
        <f>_xlfn.XLOOKUP($C420,'[3]Active Customer Assets'!$D:$D,'[3]Active Customer Assets'!AD:AD,"",0)</f>
        <v>230</v>
      </c>
      <c r="EF420" s="28" t="str">
        <f>_xlfn.XLOOKUP($C420,'[3]Active Customer Assets'!$D:$D,'[3]Active Customer Assets'!AE:AE,"",0)</f>
        <v>230</v>
      </c>
      <c r="EG420" s="28" t="str">
        <f>_xlfn.XLOOKUP($C420,'[3]Active Customer Assets'!$D:$D,'[3]Active Customer Assets'!AF:AF,"",0)</f>
        <v>1000</v>
      </c>
      <c r="EH420" s="28" t="str">
        <f>_xlfn.XLOOKUP($C420,'[3]Active Customer Assets'!$D:$D,'[3]Active Customer Assets'!AG:AG,"",0)</f>
        <v>230</v>
      </c>
      <c r="EI420" s="28" t="str">
        <f>_xlfn.XLOOKUP($C420,'[3]Active Customer Assets'!$D:$D,'[3]Active Customer Assets'!AH:AH,"",0)</f>
        <v>230</v>
      </c>
      <c r="EJ420" s="21">
        <f>_xlfn.XLOOKUP($C420,'[3]Active Customer Assets'!$D:$D,'[3]Active Customer Assets'!AI:AI,"",0)</f>
        <v>0</v>
      </c>
      <c r="EK420" s="35" t="str">
        <f>[3]!tbl_DPSAC[[#This Row],[Unit Status]]</f>
        <v>Active</v>
      </c>
    </row>
    <row r="421" spans="1:141" x14ac:dyDescent="0.15">
      <c r="A421" s="11">
        <f>ROW(tbl_DPSAC[[#This Row],[Sl. No.]])-1</f>
        <v>420</v>
      </c>
      <c r="B421" s="12" t="s">
        <v>136</v>
      </c>
      <c r="C421" s="11" t="s">
        <v>2281</v>
      </c>
      <c r="D421" s="11" t="s">
        <v>333</v>
      </c>
      <c r="E421" s="11" t="s">
        <v>333</v>
      </c>
      <c r="F421" s="12" t="s">
        <v>140</v>
      </c>
      <c r="G421" s="31" t="s">
        <v>2256</v>
      </c>
      <c r="H421" s="13" t="str">
        <f>_xlfn.XLOOKUP(C421,'[1]E&amp;DPSAC'!$K:$K,'[1]E&amp;DPSAC'!$E:$E,,0)</f>
        <v>KEREDARI, HAZARIBAGH</v>
      </c>
      <c r="I421" s="31"/>
      <c r="J421" s="13">
        <v>6348067513</v>
      </c>
      <c r="K421" s="13">
        <v>9348067513</v>
      </c>
      <c r="L421" s="12" t="str">
        <f t="shared" ca="1" si="152"/>
        <v>Warranty</v>
      </c>
      <c r="M421" s="16">
        <v>45415</v>
      </c>
      <c r="N421" s="15">
        <v>36</v>
      </c>
      <c r="O421" s="14">
        <f t="shared" si="149"/>
        <v>46538</v>
      </c>
      <c r="P421" s="11" t="s">
        <v>213</v>
      </c>
      <c r="Q421" s="19" t="str">
        <f>_xlfn.XLOOKUP(C421,'[2]Sch Calls'!$R:$R,'[2]Sch Calls'!$F:$F,"",0)</f>
        <v>CC-01958507</v>
      </c>
      <c r="R421" s="18">
        <f>_xlfn.XLOOKUP(C421,'[2]Sch Calls'!$R:$R,'[2]Sch Calls'!$A:$A,"",0)</f>
        <v>46052.505347222199</v>
      </c>
      <c r="S421" s="17">
        <f>_xlfn.XLOOKUP(C421,'[2]Sch Calls'!$R:$R,'[2]Sch Calls'!$B:$B,"",0)</f>
        <v>2958</v>
      </c>
      <c r="T421" s="18">
        <f>_xlfn.XLOOKUP(C421,'[1]E&amp;DPSAC'!$K:$K,'[1]E&amp;DPSAC'!$W:$W,"",0)</f>
        <v>46053</v>
      </c>
      <c r="U421" s="17">
        <f>_xlfn.XLOOKUP(C421,'[1]E&amp;DPSAC'!$K:$K,'[1]E&amp;DPSAC'!$Z:$Z,"",0)</f>
        <v>2958</v>
      </c>
      <c r="V421" s="17">
        <f>_xlfn.XLOOKUP(C421,'[2]1. All Calls'!$R:$R,'[2]1. All Calls'!$B:$B,"",0)</f>
        <v>3094</v>
      </c>
      <c r="W421" s="20">
        <f>_xlfn.XLOOKUP(C421,'[2]1. All Calls'!$R:$R,'[2]1. All Calls'!$A:$A,"",0)</f>
        <v>46099.694166666697</v>
      </c>
      <c r="X421" s="17" t="str">
        <f>_xlfn.XLOOKUP(C421,'[2]Sch Calls'!$R:$R,'[2]Sch Calls'!$AB:$AB,"",0)</f>
        <v>Attend the site for scheduled service so drain oil from the tank and drained oil from the cooler total 117 liters oil drain. Then change the air filter for the compressor side, change the oil filter, change the air oil separator, change all valve kit and change ELGI air lube Plus oil 112 liters then start the unit found running ok.</v>
      </c>
      <c r="Y421" s="17">
        <f t="shared" si="153"/>
        <v>614</v>
      </c>
      <c r="Z421" s="17" t="str">
        <f t="shared" si="154"/>
        <v>Done</v>
      </c>
      <c r="AA421" s="21">
        <f t="shared" ca="1" si="155"/>
        <v>48.494652777801093</v>
      </c>
      <c r="AB421" s="21" t="str">
        <f t="shared" ca="1" si="156"/>
        <v>Done</v>
      </c>
      <c r="AC421" s="11">
        <f ca="1">tbl_DPSAC[[#This Row],[Current Month Due Count]]</f>
        <v>0</v>
      </c>
      <c r="AD421" s="11">
        <f ca="1">tbl_DPSAC[[#This Row],[Next Month Due2]]</f>
        <v>0</v>
      </c>
      <c r="AE421" s="11"/>
      <c r="AF421" s="11">
        <v>3</v>
      </c>
      <c r="AG421" s="17">
        <f t="shared" ca="1" si="157"/>
        <v>3098</v>
      </c>
      <c r="AH421" s="11" t="s">
        <v>2282</v>
      </c>
      <c r="AI421" s="11" t="s">
        <v>1953</v>
      </c>
      <c r="AJ421" s="11" t="s">
        <v>2283</v>
      </c>
      <c r="AK421" s="11" t="s">
        <v>2284</v>
      </c>
      <c r="AL421" s="11">
        <v>0</v>
      </c>
      <c r="AM421" s="11">
        <v>0</v>
      </c>
      <c r="AN421" s="11">
        <v>0</v>
      </c>
      <c r="AO421" s="11">
        <v>0</v>
      </c>
      <c r="AP421" s="11">
        <v>0</v>
      </c>
      <c r="AQ421" s="11">
        <v>0</v>
      </c>
      <c r="AR421" s="11">
        <v>0</v>
      </c>
      <c r="AS421" s="11">
        <v>0</v>
      </c>
      <c r="AT421" s="11">
        <v>0</v>
      </c>
      <c r="AU421" s="11">
        <v>0</v>
      </c>
      <c r="AV421" s="11">
        <v>0</v>
      </c>
      <c r="AW421" s="11">
        <v>0</v>
      </c>
      <c r="AX421" s="11" t="str">
        <f t="shared" ca="1" si="150"/>
        <v>No Service Dues</v>
      </c>
      <c r="AY421" s="17">
        <v>2958</v>
      </c>
      <c r="AZ421" s="22">
        <v>46052</v>
      </c>
      <c r="BA421" s="17" t="s">
        <v>2285</v>
      </c>
      <c r="BB421" s="17">
        <v>2958</v>
      </c>
      <c r="BC421" s="22">
        <v>46052</v>
      </c>
      <c r="BD421" s="17" t="s">
        <v>2285</v>
      </c>
      <c r="BE421" s="17">
        <v>2958</v>
      </c>
      <c r="BF421" s="22">
        <v>46052</v>
      </c>
      <c r="BG421" s="17" t="s">
        <v>2285</v>
      </c>
      <c r="BH421" s="17">
        <v>2958</v>
      </c>
      <c r="BI421" s="22">
        <v>46052</v>
      </c>
      <c r="BJ421" s="17" t="s">
        <v>2285</v>
      </c>
      <c r="BK421" s="17">
        <v>2958</v>
      </c>
      <c r="BL421" s="22">
        <v>46052</v>
      </c>
      <c r="BM421" s="17" t="s">
        <v>2285</v>
      </c>
      <c r="BN421" s="23">
        <f t="shared" si="173"/>
        <v>46232</v>
      </c>
      <c r="BO421" s="23">
        <f t="shared" si="174"/>
        <v>46232</v>
      </c>
      <c r="BP421" s="23">
        <f t="shared" si="175"/>
        <v>46232</v>
      </c>
      <c r="BQ421" s="23">
        <f t="shared" si="176"/>
        <v>46232</v>
      </c>
      <c r="BR421" s="23">
        <f t="shared" si="177"/>
        <v>46232</v>
      </c>
      <c r="BS421" s="24">
        <f t="shared" ca="1" si="178"/>
        <v>610</v>
      </c>
      <c r="BT421" s="25">
        <f t="shared" ca="1" si="163"/>
        <v>1360</v>
      </c>
      <c r="BU421" s="25">
        <f t="shared" ca="1" si="164"/>
        <v>610</v>
      </c>
      <c r="BV421" s="25">
        <f t="shared" ca="1" si="179"/>
        <v>610</v>
      </c>
      <c r="BW421" s="25">
        <f t="shared" ca="1" si="180"/>
        <v>1360</v>
      </c>
      <c r="BX421" s="11"/>
      <c r="BY421" s="11">
        <f t="shared" ca="1" si="167"/>
        <v>0</v>
      </c>
      <c r="BZ421" s="11">
        <f t="shared" ca="1" si="172"/>
        <v>0</v>
      </c>
      <c r="CA421" s="11">
        <f t="shared" ca="1" si="168"/>
        <v>0</v>
      </c>
      <c r="CB421" s="28">
        <f>_xlfn.XLOOKUP($C421,'[3]BIS Feb-26'!$C:$C,'[3]BIS Feb-26'!U:U,"",0)</f>
        <v>46051.770833333299</v>
      </c>
      <c r="CC421" s="28">
        <f>_xlfn.XLOOKUP($C421,'[3]BIS Feb-26'!$C:$C,'[3]BIS Feb-26'!V:V,"",0)</f>
        <v>46051.770833333299</v>
      </c>
      <c r="CD421" s="28">
        <f>_xlfn.XLOOKUP($C421,'[3]BIS Feb-26'!$C:$C,'[3]BIS Feb-26'!W:W,"",0)</f>
        <v>46051.770833333299</v>
      </c>
      <c r="CE421" s="28">
        <f>_xlfn.XLOOKUP($C421,'[3]BIS Feb-26'!$C:$C,'[3]BIS Feb-26'!X:X,"",0)</f>
        <v>46051.770833333299</v>
      </c>
      <c r="CF421" s="28">
        <f>_xlfn.XLOOKUP($C421,'[3]BIS Feb-26'!$C:$C,'[3]BIS Feb-26'!Y:Y,"",0)</f>
        <v>46051.770833333299</v>
      </c>
      <c r="CG421" s="28">
        <f>_xlfn.XLOOKUP($C421,'[3]BIS Feb-26'!$C:$C,'[3]BIS Feb-26'!Z:Z,"",0)</f>
        <v>46051.770833333299</v>
      </c>
      <c r="CH421" s="28">
        <f>_xlfn.XLOOKUP($C421,'[3]BIS Feb-26'!$C:$C,'[3]BIS Feb-26'!AA:AA,"",0)</f>
        <v>46051.770833333299</v>
      </c>
      <c r="CI421" s="28">
        <f>_xlfn.XLOOKUP($C421,'[3]BIS Feb-26'!$C:$C,'[3]BIS Feb-26'!AB:AB,"",0)</f>
        <v>46051.770833333299</v>
      </c>
      <c r="CJ421" s="28">
        <f>_xlfn.XLOOKUP($C421,'[3]BIS Feb-26'!$C:$C,'[3]BIS Feb-26'!AC:AC,"",0)</f>
        <v>46051.770833333299</v>
      </c>
      <c r="CK421" s="29" t="str">
        <f>_xlfn.XLOOKUP($C421,'[3]BIS Feb-26'!$C:$C,'[3]BIS Feb-26'!AD:AD,"",0)</f>
        <v>1500</v>
      </c>
      <c r="CL421" s="29" t="str">
        <f>_xlfn.XLOOKUP($C421,'[3]BIS Feb-26'!$C:$C,'[3]BIS Feb-26'!AE:AE,"",0)</f>
        <v>750</v>
      </c>
      <c r="CM421" s="29" t="str">
        <f>_xlfn.XLOOKUP($C421,'[3]BIS Feb-26'!$C:$C,'[3]BIS Feb-26'!AF:AF,"",0)</f>
        <v>500</v>
      </c>
      <c r="CN421" s="29" t="str">
        <f>_xlfn.XLOOKUP($C421,'[3]BIS Feb-26'!$C:$C,'[3]BIS Feb-26'!AG:AG,"",0)</f>
        <v>750</v>
      </c>
      <c r="CO421" s="29" t="str">
        <f>_xlfn.XLOOKUP($C421,'[3]BIS Feb-26'!$C:$C,'[3]BIS Feb-26'!AH:AH,"",0)</f>
        <v>750</v>
      </c>
      <c r="CP421" s="29" t="str">
        <f>_xlfn.XLOOKUP($C421,'[3]BIS Feb-26'!$C:$C,'[3]BIS Feb-26'!AI:AI,"",0)</f>
        <v>1500</v>
      </c>
      <c r="CQ421" s="29" t="str">
        <f>_xlfn.XLOOKUP($C421,'[3]BIS Feb-26'!$C:$C,'[3]BIS Feb-26'!AJ:AJ,"",0)</f>
        <v>1000</v>
      </c>
      <c r="CR421" s="29" t="str">
        <f>_xlfn.XLOOKUP($C421,'[3]BIS Feb-26'!$C:$C,'[3]BIS Feb-26'!AK:AK,"",0)</f>
        <v>1500</v>
      </c>
      <c r="CS421" s="29" t="str">
        <f>_xlfn.XLOOKUP($C421,'[3]BIS Feb-26'!$C:$C,'[3]BIS Feb-26'!AL:AL,"",0)</f>
        <v>3000</v>
      </c>
      <c r="CT421" s="29">
        <f>_xlfn.XLOOKUP($C421,'[3]BIS Feb-26'!$C:$C,'[3]BIS Feb-26'!AM:AM,"",0)</f>
        <v>5</v>
      </c>
      <c r="CU421" s="28">
        <f>_xlfn.XLOOKUP($C421,'[3]BIS Feb-26'!$C:$C,'[3]BIS Feb-26'!AN:AN,"",0)</f>
        <v>46231</v>
      </c>
      <c r="CV421" s="28">
        <f>_xlfn.XLOOKUP($C421,'[3]BIS Feb-26'!$C:$C,'[3]BIS Feb-26'!AO:AO,"",0)</f>
        <v>46203</v>
      </c>
      <c r="CW421" s="28">
        <f>_xlfn.XLOOKUP($C421,'[3]BIS Feb-26'!$C:$C,'[3]BIS Feb-26'!AP:AP,"",0)</f>
        <v>46153</v>
      </c>
      <c r="CX421" s="28">
        <f>_xlfn.XLOOKUP($C421,'[3]BIS Feb-26'!$C:$C,'[3]BIS Feb-26'!AQ:AQ,"",0)</f>
        <v>46203</v>
      </c>
      <c r="CY421" s="28">
        <f>_xlfn.XLOOKUP($C421,'[3]BIS Feb-26'!$C:$C,'[3]BIS Feb-26'!AR:AR,"",0)</f>
        <v>46203</v>
      </c>
      <c r="CZ421" s="28">
        <f>_xlfn.XLOOKUP($C421,'[3]BIS Feb-26'!$C:$C,'[3]BIS Feb-26'!AS:AS,"",0)</f>
        <v>46321</v>
      </c>
      <c r="DA421" s="28">
        <f>_xlfn.XLOOKUP($C421,'[3]BIS Feb-26'!$C:$C,'[3]BIS Feb-26'!AT:AT,"",0)</f>
        <v>46253</v>
      </c>
      <c r="DB421" s="28">
        <f>_xlfn.XLOOKUP($C421,'[3]BIS Feb-26'!$C:$C,'[3]BIS Feb-26'!AU:AU,"",0)</f>
        <v>46231</v>
      </c>
      <c r="DC421" s="28">
        <f>_xlfn.XLOOKUP($C421,'[3]BIS Feb-26'!$C:$C,'[3]BIS Feb-26'!AV:AV,"",0)</f>
        <v>46416</v>
      </c>
      <c r="DD421" s="11">
        <f>_xlfn.XLOOKUP($C421,'[3]BIS Feb-26'!$C:$C,'[3]BIS Feb-26'!AW:AW,"",0)</f>
        <v>0</v>
      </c>
      <c r="DE421" s="11">
        <f>_xlfn.XLOOKUP($C421,'[3]BIS Feb-26'!$C:$C,'[3]BIS Feb-26'!AX:AX,"",0)</f>
        <v>0</v>
      </c>
      <c r="DF421" s="11">
        <f>_xlfn.XLOOKUP($C421,'[3]BIS Feb-26'!$C:$C,'[3]BIS Feb-26'!AY:AY,"",0)</f>
        <v>0</v>
      </c>
      <c r="DG421" s="11">
        <f t="shared" ca="1" si="169"/>
        <v>0</v>
      </c>
      <c r="DH421" s="11">
        <f t="shared" ca="1" si="170"/>
        <v>0</v>
      </c>
      <c r="DI421" s="11">
        <f t="shared" ca="1" si="171"/>
        <v>0</v>
      </c>
      <c r="DJ421" s="11" t="str">
        <f>_xlfn.XLOOKUP($C421,'[3]Active Customer Assets'!$D:$D,'[3]Active Customer Assets'!I:I,"",0)</f>
        <v>B (Below 100% potential spares purchased)</v>
      </c>
      <c r="DK421" s="28">
        <f>_xlfn.XLOOKUP($C421,'[3]Active Customer Assets'!$D:$D,'[3]Active Customer Assets'!J:J,"",0)</f>
        <v>45415.871527777803</v>
      </c>
      <c r="DL421" s="28">
        <f>_xlfn.XLOOKUP($C421,'[3]Active Customer Assets'!$D:$D,'[3]Active Customer Assets'!K:K,"",0)</f>
        <v>45358.229166666701</v>
      </c>
      <c r="DM421" s="28">
        <f>_xlfn.XLOOKUP($C421,'[3]Active Customer Assets'!$D:$D,'[3]Active Customer Assets'!L:L,"",0)</f>
        <v>46099.694918981499</v>
      </c>
      <c r="DN421" s="21">
        <f>_xlfn.XLOOKUP($C421,'[3]Active Customer Assets'!$D:$D,'[3]Active Customer Assets'!M:M,"",0)</f>
        <v>3094</v>
      </c>
      <c r="DO421" s="28">
        <f>_xlfn.XLOOKUP($C421,'[3]Active Customer Assets'!$D:$D,'[3]Active Customer Assets'!N:N,"",0)</f>
        <v>0</v>
      </c>
      <c r="DP421" s="28">
        <f>_xlfn.XLOOKUP($C421,'[3]Active Customer Assets'!$D:$D,'[3]Active Customer Assets'!O:O,"",0)</f>
        <v>0</v>
      </c>
      <c r="DQ421" s="28" t="str">
        <f>_xlfn.XLOOKUP($C421,'[3]Active Customer Assets'!$D:$D,'[3]Active Customer Assets'!P:P,"",0)</f>
        <v>Air lube Plus</v>
      </c>
      <c r="DR421" s="28">
        <f>_xlfn.XLOOKUP($C421,'[3]Active Customer Assets'!$D:$D,'[3]Active Customer Assets'!Q:Q,"",0)</f>
        <v>46052</v>
      </c>
      <c r="DS421" s="28">
        <f>_xlfn.XLOOKUP($C421,'[3]Active Customer Assets'!$D:$D,'[3]Active Customer Assets'!R:R,"",0)</f>
        <v>46052</v>
      </c>
      <c r="DT421" s="28">
        <f>_xlfn.XLOOKUP($C421,'[3]Active Customer Assets'!$D:$D,'[3]Active Customer Assets'!S:S,"",0)</f>
        <v>46052</v>
      </c>
      <c r="DU421" s="28">
        <f>_xlfn.XLOOKUP($C421,'[3]Active Customer Assets'!$D:$D,'[3]Active Customer Assets'!T:T,"",0)</f>
        <v>46052</v>
      </c>
      <c r="DV421" s="28">
        <f>_xlfn.XLOOKUP($C421,'[3]Active Customer Assets'!$D:$D,'[3]Active Customer Assets'!U:U,"",0)</f>
        <v>46052</v>
      </c>
      <c r="DW421" s="28">
        <f>_xlfn.XLOOKUP($C421,'[3]Active Customer Assets'!$D:$D,'[3]Active Customer Assets'!V:V,"",0)</f>
        <v>46052</v>
      </c>
      <c r="DX421" s="28">
        <f>_xlfn.XLOOKUP($C421,'[3]Active Customer Assets'!$D:$D,'[3]Active Customer Assets'!W:W,"",0)</f>
        <v>46052</v>
      </c>
      <c r="DY421" s="28">
        <f>_xlfn.XLOOKUP($C421,'[3]Active Customer Assets'!$D:$D,'[3]Active Customer Assets'!X:X,"",0)</f>
        <v>46052</v>
      </c>
      <c r="DZ421" s="28">
        <f>_xlfn.XLOOKUP($C421,'[3]Active Customer Assets'!$D:$D,'[3]Active Customer Assets'!Y:Y,"",0)</f>
        <v>46052</v>
      </c>
      <c r="EA421" s="28" t="str">
        <f>_xlfn.XLOOKUP($C421,'[3]Active Customer Assets'!$D:$D,'[3]Active Customer Assets'!Z:Z,"",0)</f>
        <v>1364</v>
      </c>
      <c r="EB421" s="28" t="str">
        <f>_xlfn.XLOOKUP($C421,'[3]Active Customer Assets'!$D:$D,'[3]Active Customer Assets'!AA:AA,"",0)</f>
        <v>614</v>
      </c>
      <c r="EC421" s="28" t="str">
        <f>_xlfn.XLOOKUP($C421,'[3]Active Customer Assets'!$D:$D,'[3]Active Customer Assets'!AB:AB,"",0)</f>
        <v>364</v>
      </c>
      <c r="ED421" s="28" t="str">
        <f>_xlfn.XLOOKUP($C421,'[3]Active Customer Assets'!$D:$D,'[3]Active Customer Assets'!AC:AC,"",0)</f>
        <v>614</v>
      </c>
      <c r="EE421" s="28" t="str">
        <f>_xlfn.XLOOKUP($C421,'[3]Active Customer Assets'!$D:$D,'[3]Active Customer Assets'!AD:AD,"",0)</f>
        <v>614</v>
      </c>
      <c r="EF421" s="28" t="str">
        <f>_xlfn.XLOOKUP($C421,'[3]Active Customer Assets'!$D:$D,'[3]Active Customer Assets'!AE:AE,"",0)</f>
        <v>1364</v>
      </c>
      <c r="EG421" s="28" t="str">
        <f>_xlfn.XLOOKUP($C421,'[3]Active Customer Assets'!$D:$D,'[3]Active Customer Assets'!AF:AF,"",0)</f>
        <v>864</v>
      </c>
      <c r="EH421" s="28" t="str">
        <f>_xlfn.XLOOKUP($C421,'[3]Active Customer Assets'!$D:$D,'[3]Active Customer Assets'!AG:AG,"",0)</f>
        <v>1364</v>
      </c>
      <c r="EI421" s="28" t="str">
        <f>_xlfn.XLOOKUP($C421,'[3]Active Customer Assets'!$D:$D,'[3]Active Customer Assets'!AH:AH,"",0)</f>
        <v>2864</v>
      </c>
      <c r="EJ421" s="21">
        <f>_xlfn.XLOOKUP($C421,'[3]Active Customer Assets'!$D:$D,'[3]Active Customer Assets'!AI:AI,"",0)</f>
        <v>3</v>
      </c>
      <c r="EK421" s="35" t="str">
        <f>[3]!tbl_DPSAC[[#This Row],[Unit Status]]</f>
        <v>Active</v>
      </c>
    </row>
    <row r="422" spans="1:141" ht="31.5" x14ac:dyDescent="0.15">
      <c r="A422" s="11">
        <f>ROW(tbl_DPSAC[[#This Row],[Sl. No.]])-1</f>
        <v>421</v>
      </c>
      <c r="B422" s="12" t="s">
        <v>136</v>
      </c>
      <c r="C422" s="11" t="s">
        <v>2286</v>
      </c>
      <c r="D422" s="11" t="s">
        <v>2192</v>
      </c>
      <c r="E422" s="11" t="s">
        <v>2192</v>
      </c>
      <c r="F422" s="12" t="s">
        <v>140</v>
      </c>
      <c r="G422" s="31" t="s">
        <v>2287</v>
      </c>
      <c r="H422" s="13" t="str">
        <f>_xlfn.XLOOKUP(C422,'[1]E&amp;DPSAC'!$K:$K,'[1]E&amp;DPSAC'!$E:$E,,0)</f>
        <v>SISAI, GUMLA</v>
      </c>
      <c r="I422" s="31"/>
      <c r="J422" s="13">
        <v>9994068694</v>
      </c>
      <c r="K422" s="13">
        <v>6379844619</v>
      </c>
      <c r="L422" s="12" t="str">
        <f t="shared" ca="1" si="152"/>
        <v>Warranty</v>
      </c>
      <c r="M422" s="16">
        <v>45398</v>
      </c>
      <c r="N422" s="15">
        <v>36</v>
      </c>
      <c r="O422" s="14">
        <f t="shared" si="149"/>
        <v>46507</v>
      </c>
      <c r="P422" s="11" t="s">
        <v>157</v>
      </c>
      <c r="Q422" s="19" t="str">
        <f>_xlfn.XLOOKUP(C422,'[2]Sch Calls'!$R:$R,'[2]Sch Calls'!$F:$F,"",0)</f>
        <v>CC-01938473</v>
      </c>
      <c r="R422" s="18">
        <f>_xlfn.XLOOKUP(C422,'[2]Sch Calls'!$R:$R,'[2]Sch Calls'!$A:$A,"",0)</f>
        <v>46034.513807870397</v>
      </c>
      <c r="S422" s="17">
        <f>_xlfn.XLOOKUP(C422,'[2]Sch Calls'!$R:$R,'[2]Sch Calls'!$B:$B,"",0)</f>
        <v>2733</v>
      </c>
      <c r="T422" s="18">
        <f>_xlfn.XLOOKUP(C422,'[1]E&amp;DPSAC'!$K:$K,'[1]E&amp;DPSAC'!$W:$W,"",0)</f>
        <v>46056</v>
      </c>
      <c r="U422" s="17">
        <f>_xlfn.XLOOKUP(C422,'[1]E&amp;DPSAC'!$K:$K,'[1]E&amp;DPSAC'!$Z:$Z,"",0)</f>
        <v>2858</v>
      </c>
      <c r="V422" s="17">
        <f>_xlfn.XLOOKUP(C422,'[2]1. All Calls'!$R:$R,'[2]1. All Calls'!$B:$B,"",0)</f>
        <v>2858</v>
      </c>
      <c r="W422" s="20">
        <f>_xlfn.XLOOKUP(C422,'[2]1. All Calls'!$R:$R,'[2]1. All Calls'!$A:$A,"",0)</f>
        <v>46062.6581828704</v>
      </c>
      <c r="X422" s="17" t="str">
        <f>_xlfn.XLOOKUP(C422,'[2]Sch Calls'!$R:$R,'[2]Sch Calls'!$AB:$AB,"",0)</f>
        <v>Attend the site for scheduled service so drain oil from the tank and drained oil from the cooler total 100 liters oil drain, change air filter for compressor and engine both sides, change oil filter and change air oil separator then change ELGI air lube Plus 120 liters. Then start the unit found running ok.</v>
      </c>
      <c r="Y422" s="17">
        <f t="shared" si="153"/>
        <v>625</v>
      </c>
      <c r="Z422" s="17" t="str">
        <f t="shared" si="154"/>
        <v>Done</v>
      </c>
      <c r="AA422" s="21">
        <f t="shared" ca="1" si="155"/>
        <v>66.486192129603296</v>
      </c>
      <c r="AB422" s="21" t="str">
        <f t="shared" ca="1" si="156"/>
        <v>Done</v>
      </c>
      <c r="AC422" s="11">
        <f ca="1">tbl_DPSAC[[#This Row],[Current Month Due Count]]</f>
        <v>0</v>
      </c>
      <c r="AD422" s="11">
        <f ca="1">tbl_DPSAC[[#This Row],[Next Month Due2]]</f>
        <v>0</v>
      </c>
      <c r="AE422" s="11"/>
      <c r="AF422" s="11">
        <v>3</v>
      </c>
      <c r="AG422" s="17">
        <f t="shared" ca="1" si="157"/>
        <v>2973</v>
      </c>
      <c r="AH422" s="11" t="s">
        <v>2288</v>
      </c>
      <c r="AI422" s="11">
        <v>0</v>
      </c>
      <c r="AJ422" s="27" t="s">
        <v>2289</v>
      </c>
      <c r="AK422" s="11">
        <v>0</v>
      </c>
      <c r="AL422" s="11">
        <v>0</v>
      </c>
      <c r="AM422" s="11">
        <v>0</v>
      </c>
      <c r="AN422" s="11">
        <v>0</v>
      </c>
      <c r="AO422" s="11">
        <v>0</v>
      </c>
      <c r="AP422" s="11">
        <v>0</v>
      </c>
      <c r="AQ422" s="11">
        <v>0</v>
      </c>
      <c r="AR422" s="11">
        <v>0</v>
      </c>
      <c r="AS422" s="11">
        <v>0</v>
      </c>
      <c r="AT422" s="11">
        <v>0</v>
      </c>
      <c r="AU422" s="11">
        <v>0</v>
      </c>
      <c r="AV422" s="11">
        <v>0</v>
      </c>
      <c r="AW422" s="11">
        <v>0</v>
      </c>
      <c r="AX422" s="11" t="str">
        <f t="shared" ca="1" si="150"/>
        <v>No Service Dues</v>
      </c>
      <c r="AY422" s="17">
        <v>2733</v>
      </c>
      <c r="AZ422" s="22">
        <v>46034</v>
      </c>
      <c r="BA422" s="17" t="s">
        <v>2290</v>
      </c>
      <c r="BB422" s="17">
        <v>2733</v>
      </c>
      <c r="BC422" s="22">
        <v>46034</v>
      </c>
      <c r="BD422" s="17" t="s">
        <v>2290</v>
      </c>
      <c r="BE422" s="17">
        <v>2733</v>
      </c>
      <c r="BF422" s="22">
        <v>46034</v>
      </c>
      <c r="BG422" s="17" t="s">
        <v>2290</v>
      </c>
      <c r="BH422" s="17">
        <v>2733</v>
      </c>
      <c r="BI422" s="22">
        <v>46034</v>
      </c>
      <c r="BJ422" s="17" t="s">
        <v>2290</v>
      </c>
      <c r="BK422" s="17">
        <v>2005</v>
      </c>
      <c r="BL422" s="22">
        <v>45770</v>
      </c>
      <c r="BM422" s="17" t="s">
        <v>2291</v>
      </c>
      <c r="BN422" s="23">
        <f t="shared" si="173"/>
        <v>46214</v>
      </c>
      <c r="BO422" s="23">
        <f t="shared" si="174"/>
        <v>46214</v>
      </c>
      <c r="BP422" s="23">
        <f t="shared" si="175"/>
        <v>46214</v>
      </c>
      <c r="BQ422" s="23">
        <f t="shared" si="176"/>
        <v>46214</v>
      </c>
      <c r="BR422" s="23">
        <f t="shared" si="177"/>
        <v>45950</v>
      </c>
      <c r="BS422" s="24">
        <f t="shared" ca="1" si="178"/>
        <v>510</v>
      </c>
      <c r="BT422" s="25">
        <f t="shared" ca="1" si="163"/>
        <v>1260</v>
      </c>
      <c r="BU422" s="25">
        <f t="shared" ca="1" si="164"/>
        <v>510</v>
      </c>
      <c r="BV422" s="25">
        <f t="shared" ca="1" si="179"/>
        <v>510</v>
      </c>
      <c r="BW422" s="25">
        <f t="shared" ca="1" si="180"/>
        <v>532</v>
      </c>
      <c r="BX422" s="26" t="s">
        <v>1547</v>
      </c>
      <c r="BY422" s="11">
        <f t="shared" ca="1" si="167"/>
        <v>1</v>
      </c>
      <c r="BZ422" s="11">
        <f t="shared" ca="1" si="172"/>
        <v>0</v>
      </c>
      <c r="CA422" s="11">
        <f t="shared" ca="1" si="168"/>
        <v>0</v>
      </c>
      <c r="CB422" s="28">
        <f>_xlfn.XLOOKUP($C422,'[3]BIS Feb-26'!$C:$C,'[3]BIS Feb-26'!U:U,"",0)</f>
        <v>46031.770833333299</v>
      </c>
      <c r="CC422" s="28">
        <f>_xlfn.XLOOKUP($C422,'[3]BIS Feb-26'!$C:$C,'[3]BIS Feb-26'!V:V,"",0)</f>
        <v>46031.770833333299</v>
      </c>
      <c r="CD422" s="28">
        <f>_xlfn.XLOOKUP($C422,'[3]BIS Feb-26'!$C:$C,'[3]BIS Feb-26'!W:W,"",0)</f>
        <v>46031.770833333299</v>
      </c>
      <c r="CE422" s="28">
        <f>_xlfn.XLOOKUP($C422,'[3]BIS Feb-26'!$C:$C,'[3]BIS Feb-26'!X:X,"",0)</f>
        <v>46031.770833333299</v>
      </c>
      <c r="CF422" s="28">
        <f>_xlfn.XLOOKUP($C422,'[3]BIS Feb-26'!$C:$C,'[3]BIS Feb-26'!Y:Y,"",0)</f>
        <v>46031.770833333299</v>
      </c>
      <c r="CG422" s="28">
        <f>_xlfn.XLOOKUP($C422,'[3]BIS Feb-26'!$C:$C,'[3]BIS Feb-26'!Z:Z,"",0)</f>
        <v>46031.770833333299</v>
      </c>
      <c r="CH422" s="28">
        <f>_xlfn.XLOOKUP($C422,'[3]BIS Feb-26'!$C:$C,'[3]BIS Feb-26'!AA:AA,"",0)</f>
        <v>46031.770833333299</v>
      </c>
      <c r="CI422" s="28">
        <f>_xlfn.XLOOKUP($C422,'[3]BIS Feb-26'!$C:$C,'[3]BIS Feb-26'!AB:AB,"",0)</f>
        <v>46031.770833333299</v>
      </c>
      <c r="CJ422" s="28">
        <f>_xlfn.XLOOKUP($C422,'[3]BIS Feb-26'!$C:$C,'[3]BIS Feb-26'!AC:AC,"",0)</f>
        <v>46031.770833333299</v>
      </c>
      <c r="CK422" s="29" t="str">
        <f>_xlfn.XLOOKUP($C422,'[3]BIS Feb-26'!$C:$C,'[3]BIS Feb-26'!AD:AD,"",0)</f>
        <v>650</v>
      </c>
      <c r="CL422" s="29" t="str">
        <f>_xlfn.XLOOKUP($C422,'[3]BIS Feb-26'!$C:$C,'[3]BIS Feb-26'!AE:AE,"",0)</f>
        <v>650</v>
      </c>
      <c r="CM422" s="29" t="str">
        <f>_xlfn.XLOOKUP($C422,'[3]BIS Feb-26'!$C:$C,'[3]BIS Feb-26'!AF:AF,"",0)</f>
        <v>650</v>
      </c>
      <c r="CN422" s="29" t="str">
        <f>_xlfn.XLOOKUP($C422,'[3]BIS Feb-26'!$C:$C,'[3]BIS Feb-26'!AG:AG,"",0)</f>
        <v>650</v>
      </c>
      <c r="CO422" s="29" t="str">
        <f>_xlfn.XLOOKUP($C422,'[3]BIS Feb-26'!$C:$C,'[3]BIS Feb-26'!AH:AH,"",0)</f>
        <v>650</v>
      </c>
      <c r="CP422" s="29" t="str">
        <f>_xlfn.XLOOKUP($C422,'[3]BIS Feb-26'!$C:$C,'[3]BIS Feb-26'!AI:AI,"",0)</f>
        <v>1400</v>
      </c>
      <c r="CQ422" s="29" t="str">
        <f>_xlfn.XLOOKUP($C422,'[3]BIS Feb-26'!$C:$C,'[3]BIS Feb-26'!AJ:AJ,"",0)</f>
        <v>900</v>
      </c>
      <c r="CR422" s="29" t="str">
        <f>_xlfn.XLOOKUP($C422,'[3]BIS Feb-26'!$C:$C,'[3]BIS Feb-26'!AK:AK,"",0)</f>
        <v>1400</v>
      </c>
      <c r="CS422" s="29" t="str">
        <f>_xlfn.XLOOKUP($C422,'[3]BIS Feb-26'!$C:$C,'[3]BIS Feb-26'!AL:AL,"",0)</f>
        <v>1400</v>
      </c>
      <c r="CT422" s="29">
        <f>_xlfn.XLOOKUP($C422,'[3]BIS Feb-26'!$C:$C,'[3]BIS Feb-26'!AM:AM,"",0)</f>
        <v>4</v>
      </c>
      <c r="CU422" s="28">
        <f>_xlfn.XLOOKUP($C422,'[3]BIS Feb-26'!$C:$C,'[3]BIS Feb-26'!AN:AN,"",0)</f>
        <v>46211</v>
      </c>
      <c r="CV422" s="28">
        <f>_xlfn.XLOOKUP($C422,'[3]BIS Feb-26'!$C:$C,'[3]BIS Feb-26'!AO:AO,"",0)</f>
        <v>46211</v>
      </c>
      <c r="CW422" s="28">
        <f>_xlfn.XLOOKUP($C422,'[3]BIS Feb-26'!$C:$C,'[3]BIS Feb-26'!AP:AP,"",0)</f>
        <v>46211</v>
      </c>
      <c r="CX422" s="28">
        <f>_xlfn.XLOOKUP($C422,'[3]BIS Feb-26'!$C:$C,'[3]BIS Feb-26'!AQ:AQ,"",0)</f>
        <v>46211</v>
      </c>
      <c r="CY422" s="28">
        <f>_xlfn.XLOOKUP($C422,'[3]BIS Feb-26'!$C:$C,'[3]BIS Feb-26'!AR:AR,"",0)</f>
        <v>46211</v>
      </c>
      <c r="CZ422" s="28">
        <f>_xlfn.XLOOKUP($C422,'[3]BIS Feb-26'!$C:$C,'[3]BIS Feb-26'!AS:AS,"",0)</f>
        <v>46301</v>
      </c>
      <c r="DA422" s="28">
        <f>_xlfn.XLOOKUP($C422,'[3]BIS Feb-26'!$C:$C,'[3]BIS Feb-26'!AT:AT,"",0)</f>
        <v>46287</v>
      </c>
      <c r="DB422" s="28">
        <f>_xlfn.XLOOKUP($C422,'[3]BIS Feb-26'!$C:$C,'[3]BIS Feb-26'!AU:AU,"",0)</f>
        <v>46211</v>
      </c>
      <c r="DC422" s="28">
        <f>_xlfn.XLOOKUP($C422,'[3]BIS Feb-26'!$C:$C,'[3]BIS Feb-26'!AV:AV,"",0)</f>
        <v>46396</v>
      </c>
      <c r="DD422" s="11">
        <f>_xlfn.XLOOKUP($C422,'[3]BIS Feb-26'!$C:$C,'[3]BIS Feb-26'!AW:AW,"",0)</f>
        <v>0</v>
      </c>
      <c r="DE422" s="11">
        <f>_xlfn.XLOOKUP($C422,'[3]BIS Feb-26'!$C:$C,'[3]BIS Feb-26'!AX:AX,"",0)</f>
        <v>0</v>
      </c>
      <c r="DF422" s="11">
        <f>_xlfn.XLOOKUP($C422,'[3]BIS Feb-26'!$C:$C,'[3]BIS Feb-26'!AY:AY,"",0)</f>
        <v>0</v>
      </c>
      <c r="DG422" s="11">
        <f t="shared" ca="1" si="169"/>
        <v>0</v>
      </c>
      <c r="DH422" s="11">
        <f t="shared" ca="1" si="170"/>
        <v>0</v>
      </c>
      <c r="DI422" s="11">
        <f t="shared" ca="1" si="171"/>
        <v>0</v>
      </c>
      <c r="DJ422" s="11" t="str">
        <f>_xlfn.XLOOKUP($C422,'[3]Active Customer Assets'!$D:$D,'[3]Active Customer Assets'!I:I,"",0)</f>
        <v>B (Below 100% potential spares purchased)</v>
      </c>
      <c r="DK422" s="28">
        <f>_xlfn.XLOOKUP($C422,'[3]Active Customer Assets'!$D:$D,'[3]Active Customer Assets'!J:J,"",0)</f>
        <v>45398.479166666701</v>
      </c>
      <c r="DL422" s="28">
        <f>_xlfn.XLOOKUP($C422,'[3]Active Customer Assets'!$D:$D,'[3]Active Customer Assets'!K:K,"",0)</f>
        <v>45371.229166666701</v>
      </c>
      <c r="DM422" s="28">
        <f>_xlfn.XLOOKUP($C422,'[3]Active Customer Assets'!$D:$D,'[3]Active Customer Assets'!L:L,"",0)</f>
        <v>46062.700034722198</v>
      </c>
      <c r="DN422" s="21">
        <f>_xlfn.XLOOKUP($C422,'[3]Active Customer Assets'!$D:$D,'[3]Active Customer Assets'!M:M,"",0)</f>
        <v>2858</v>
      </c>
      <c r="DO422" s="28">
        <f>_xlfn.XLOOKUP($C422,'[3]Active Customer Assets'!$D:$D,'[3]Active Customer Assets'!N:N,"",0)</f>
        <v>0</v>
      </c>
      <c r="DP422" s="28">
        <f>_xlfn.XLOOKUP($C422,'[3]Active Customer Assets'!$D:$D,'[3]Active Customer Assets'!O:O,"",0)</f>
        <v>0</v>
      </c>
      <c r="DQ422" s="28" t="str">
        <f>_xlfn.XLOOKUP($C422,'[3]Active Customer Assets'!$D:$D,'[3]Active Customer Assets'!P:P,"",0)</f>
        <v>Air lube Plus</v>
      </c>
      <c r="DR422" s="28">
        <f>_xlfn.XLOOKUP($C422,'[3]Active Customer Assets'!$D:$D,'[3]Active Customer Assets'!Q:Q,"",0)</f>
        <v>46032</v>
      </c>
      <c r="DS422" s="28">
        <f>_xlfn.XLOOKUP($C422,'[3]Active Customer Assets'!$D:$D,'[3]Active Customer Assets'!R:R,"",0)</f>
        <v>46032</v>
      </c>
      <c r="DT422" s="28">
        <f>_xlfn.XLOOKUP($C422,'[3]Active Customer Assets'!$D:$D,'[3]Active Customer Assets'!S:S,"",0)</f>
        <v>46032</v>
      </c>
      <c r="DU422" s="28">
        <f>_xlfn.XLOOKUP($C422,'[3]Active Customer Assets'!$D:$D,'[3]Active Customer Assets'!T:T,"",0)</f>
        <v>46032</v>
      </c>
      <c r="DV422" s="28">
        <f>_xlfn.XLOOKUP($C422,'[3]Active Customer Assets'!$D:$D,'[3]Active Customer Assets'!U:U,"",0)</f>
        <v>46032</v>
      </c>
      <c r="DW422" s="28">
        <f>_xlfn.XLOOKUP($C422,'[3]Active Customer Assets'!$D:$D,'[3]Active Customer Assets'!V:V,"",0)</f>
        <v>46032</v>
      </c>
      <c r="DX422" s="28">
        <f>_xlfn.XLOOKUP($C422,'[3]Active Customer Assets'!$D:$D,'[3]Active Customer Assets'!W:W,"",0)</f>
        <v>46032</v>
      </c>
      <c r="DY422" s="28">
        <f>_xlfn.XLOOKUP($C422,'[3]Active Customer Assets'!$D:$D,'[3]Active Customer Assets'!X:X,"",0)</f>
        <v>46032</v>
      </c>
      <c r="DZ422" s="28">
        <f>_xlfn.XLOOKUP($C422,'[3]Active Customer Assets'!$D:$D,'[3]Active Customer Assets'!Y:Y,"",0)</f>
        <v>46032</v>
      </c>
      <c r="EA422" s="28" t="str">
        <f>_xlfn.XLOOKUP($C422,'[3]Active Customer Assets'!$D:$D,'[3]Active Customer Assets'!Z:Z,"",0)</f>
        <v>650</v>
      </c>
      <c r="EB422" s="28" t="str">
        <f>_xlfn.XLOOKUP($C422,'[3]Active Customer Assets'!$D:$D,'[3]Active Customer Assets'!AA:AA,"",0)</f>
        <v>650</v>
      </c>
      <c r="EC422" s="28" t="str">
        <f>_xlfn.XLOOKUP($C422,'[3]Active Customer Assets'!$D:$D,'[3]Active Customer Assets'!AB:AB,"",0)</f>
        <v>650</v>
      </c>
      <c r="ED422" s="28" t="str">
        <f>_xlfn.XLOOKUP($C422,'[3]Active Customer Assets'!$D:$D,'[3]Active Customer Assets'!AC:AC,"",0)</f>
        <v>650</v>
      </c>
      <c r="EE422" s="28" t="str">
        <f>_xlfn.XLOOKUP($C422,'[3]Active Customer Assets'!$D:$D,'[3]Active Customer Assets'!AD:AD,"",0)</f>
        <v>650</v>
      </c>
      <c r="EF422" s="28" t="str">
        <f>_xlfn.XLOOKUP($C422,'[3]Active Customer Assets'!$D:$D,'[3]Active Customer Assets'!AE:AE,"",0)</f>
        <v>1400</v>
      </c>
      <c r="EG422" s="28" t="str">
        <f>_xlfn.XLOOKUP($C422,'[3]Active Customer Assets'!$D:$D,'[3]Active Customer Assets'!AF:AF,"",0)</f>
        <v>900</v>
      </c>
      <c r="EH422" s="28" t="str">
        <f>_xlfn.XLOOKUP($C422,'[3]Active Customer Assets'!$D:$D,'[3]Active Customer Assets'!AG:AG,"",0)</f>
        <v>1400</v>
      </c>
      <c r="EI422" s="28" t="str">
        <f>_xlfn.XLOOKUP($C422,'[3]Active Customer Assets'!$D:$D,'[3]Active Customer Assets'!AH:AH,"",0)</f>
        <v>1400</v>
      </c>
      <c r="EJ422" s="21">
        <f>_xlfn.XLOOKUP($C422,'[3]Active Customer Assets'!$D:$D,'[3]Active Customer Assets'!AI:AI,"",0)</f>
        <v>4</v>
      </c>
      <c r="EK422" s="35" t="str">
        <f>[3]!tbl_DPSAC[[#This Row],[Unit Status]]</f>
        <v>Shifted</v>
      </c>
    </row>
    <row r="423" spans="1:141" x14ac:dyDescent="0.15">
      <c r="A423" s="11">
        <f>ROW(tbl_DPSAC[[#This Row],[Sl. No.]])-1</f>
        <v>422</v>
      </c>
      <c r="B423" s="12" t="s">
        <v>196</v>
      </c>
      <c r="C423" s="11" t="s">
        <v>2292</v>
      </c>
      <c r="D423" s="11" t="s">
        <v>532</v>
      </c>
      <c r="E423" s="11" t="s">
        <v>217</v>
      </c>
      <c r="F423" s="12" t="s">
        <v>161</v>
      </c>
      <c r="G423" s="31" t="s">
        <v>2293</v>
      </c>
      <c r="H423" s="13" t="str">
        <f>_xlfn.XLOOKUP(C423,'[1]E&amp;DPSAC'!$K:$K,'[1]E&amp;DPSAC'!$E:$E,,0)</f>
        <v>BEGUSARAI, BIHAR</v>
      </c>
      <c r="I423" s="31"/>
      <c r="J423" s="13">
        <v>9304337942</v>
      </c>
      <c r="K423" s="13">
        <v>7979826214</v>
      </c>
      <c r="L423" s="12" t="str">
        <f t="shared" ca="1" si="152"/>
        <v>Warranty</v>
      </c>
      <c r="M423" s="16">
        <v>45594</v>
      </c>
      <c r="N423" s="15">
        <v>24</v>
      </c>
      <c r="O423" s="14">
        <f t="shared" si="149"/>
        <v>46326</v>
      </c>
      <c r="P423" s="11" t="s">
        <v>213</v>
      </c>
      <c r="Q423" s="19" t="str">
        <f>_xlfn.XLOOKUP(C423,'[2]Sch Calls'!$R:$R,'[2]Sch Calls'!$F:$F,"",0)</f>
        <v>CC-01765780</v>
      </c>
      <c r="R423" s="18">
        <f>_xlfn.XLOOKUP(C423,'[2]Sch Calls'!$R:$R,'[2]Sch Calls'!$A:$A,"",0)</f>
        <v>45883.724305555559</v>
      </c>
      <c r="S423" s="17">
        <f>_xlfn.XLOOKUP(C423,'[2]Sch Calls'!$R:$R,'[2]Sch Calls'!$B:$B,"",0)</f>
        <v>537</v>
      </c>
      <c r="T423" s="18">
        <f>_xlfn.XLOOKUP(C423,'[1]E&amp;DPSAC'!$K:$K,'[1]E&amp;DPSAC'!$W:$W,"",0)</f>
        <v>45883</v>
      </c>
      <c r="U423" s="17">
        <f>_xlfn.XLOOKUP(C423,'[1]E&amp;DPSAC'!$K:$K,'[1]E&amp;DPSAC'!$Z:$Z,"",0)</f>
        <v>537</v>
      </c>
      <c r="V423" s="17">
        <f>_xlfn.XLOOKUP(C423,'[2]1. All Calls'!$R:$R,'[2]1. All Calls'!$B:$B,"",0)</f>
        <v>746</v>
      </c>
      <c r="W423" s="20">
        <f>_xlfn.XLOOKUP(C423,'[2]1. All Calls'!$R:$R,'[2]1. All Calls'!$A:$A,"",0)</f>
        <v>46099.698738425897</v>
      </c>
      <c r="X423" s="17" t="str">
        <f>_xlfn.XLOOKUP(C423,'[2]Sch Calls'!$R:$R,'[2]Sch Calls'!$AB:$AB,"",0)</f>
        <v>Attend the site for scheduled service so drain oil from tank 17 litres, drain oil from cooler 1 liters total 18 liters oil drain then change air filter 1 number, change oil filter 1 number and change ELGI elair lube Plus oil 20 liters. Then start the unit found running ok.</v>
      </c>
      <c r="Y423" s="17">
        <f t="shared" si="153"/>
        <v>541</v>
      </c>
      <c r="Z423" s="17" t="str">
        <f t="shared" si="154"/>
        <v>Done</v>
      </c>
      <c r="AA423" s="21">
        <f t="shared" ca="1" si="155"/>
        <v>217.27569444444089</v>
      </c>
      <c r="AB423" s="21" t="str">
        <f t="shared" ca="1" si="156"/>
        <v>Due</v>
      </c>
      <c r="AC423" s="11">
        <f ca="1">tbl_DPSAC[[#This Row],[Current Month Due Count]]</f>
        <v>0</v>
      </c>
      <c r="AD423" s="11">
        <f ca="1">tbl_DPSAC[[#This Row],[Next Month Due2]]</f>
        <v>0</v>
      </c>
      <c r="AE423" s="11"/>
      <c r="AF423" s="11">
        <v>1</v>
      </c>
      <c r="AG423" s="17">
        <f t="shared" ca="1" si="157"/>
        <v>747</v>
      </c>
      <c r="AH423" s="11" t="s">
        <v>2294</v>
      </c>
      <c r="AI423" s="11" t="s">
        <v>1694</v>
      </c>
      <c r="AJ423" s="11"/>
      <c r="AK423" s="11"/>
      <c r="AL423" s="11"/>
      <c r="AM423" s="11"/>
      <c r="AN423" s="11"/>
      <c r="AO423" s="11"/>
      <c r="AP423" s="11"/>
      <c r="AQ423" s="11"/>
      <c r="AR423" s="11"/>
      <c r="AS423" s="11"/>
      <c r="AT423" s="11"/>
      <c r="AU423" s="11"/>
      <c r="AV423" s="11"/>
      <c r="AW423" s="11"/>
      <c r="AX423" s="11" t="str">
        <f t="shared" ca="1" si="150"/>
        <v>No Service Dues</v>
      </c>
      <c r="AY423" s="17">
        <v>537</v>
      </c>
      <c r="AZ423" s="22">
        <v>45883</v>
      </c>
      <c r="BA423" s="17" t="s">
        <v>2295</v>
      </c>
      <c r="BB423" s="17">
        <v>1</v>
      </c>
      <c r="BC423" s="22">
        <v>45580</v>
      </c>
      <c r="BD423" s="17" t="s">
        <v>2296</v>
      </c>
      <c r="BE423" s="17">
        <v>537</v>
      </c>
      <c r="BF423" s="22">
        <v>45883</v>
      </c>
      <c r="BG423" s="17" t="s">
        <v>2295</v>
      </c>
      <c r="BH423" s="17">
        <v>537</v>
      </c>
      <c r="BI423" s="22">
        <v>45883</v>
      </c>
      <c r="BJ423" s="17" t="s">
        <v>2295</v>
      </c>
      <c r="BK423" s="17">
        <v>1</v>
      </c>
      <c r="BL423" s="22">
        <v>45580</v>
      </c>
      <c r="BM423" s="17" t="s">
        <v>2296</v>
      </c>
      <c r="BN423" s="23">
        <f t="shared" si="173"/>
        <v>46063</v>
      </c>
      <c r="BO423" s="23">
        <f t="shared" si="174"/>
        <v>45760</v>
      </c>
      <c r="BP423" s="23">
        <f t="shared" si="175"/>
        <v>46063</v>
      </c>
      <c r="BQ423" s="23">
        <f t="shared" si="176"/>
        <v>46063</v>
      </c>
      <c r="BR423" s="23">
        <f t="shared" si="177"/>
        <v>45760</v>
      </c>
      <c r="BS423" s="24">
        <f t="shared" ca="1" si="178"/>
        <v>540</v>
      </c>
      <c r="BT423" s="25">
        <f t="shared" ca="1" si="163"/>
        <v>754</v>
      </c>
      <c r="BU423" s="25">
        <f t="shared" ca="1" si="164"/>
        <v>540</v>
      </c>
      <c r="BV423" s="25">
        <f t="shared" ca="1" si="179"/>
        <v>540</v>
      </c>
      <c r="BW423" s="25">
        <f t="shared" ca="1" si="180"/>
        <v>754</v>
      </c>
      <c r="BX423" s="11"/>
      <c r="BY423" s="11">
        <f t="shared" ca="1" si="167"/>
        <v>5</v>
      </c>
      <c r="BZ423" s="11">
        <f t="shared" ca="1" si="172"/>
        <v>0</v>
      </c>
      <c r="CA423" s="11">
        <f t="shared" ca="1" si="168"/>
        <v>0</v>
      </c>
      <c r="CB423" s="28">
        <f>_xlfn.XLOOKUP($C423,'[3]BIS Feb-26'!$C:$C,'[3]BIS Feb-26'!U:U,"",0)</f>
        <v>45882.770833333299</v>
      </c>
      <c r="CC423" s="28">
        <f>_xlfn.XLOOKUP($C423,'[3]BIS Feb-26'!$C:$C,'[3]BIS Feb-26'!V:V,"",0)</f>
        <v>45882.770833333299</v>
      </c>
      <c r="CD423" s="28">
        <f>_xlfn.XLOOKUP($C423,'[3]BIS Feb-26'!$C:$C,'[3]BIS Feb-26'!W:W,"",0)</f>
        <v>0</v>
      </c>
      <c r="CE423" s="28">
        <f>_xlfn.XLOOKUP($C423,'[3]BIS Feb-26'!$C:$C,'[3]BIS Feb-26'!X:X,"",0)</f>
        <v>45882.770833333299</v>
      </c>
      <c r="CF423" s="28">
        <f>_xlfn.XLOOKUP($C423,'[3]BIS Feb-26'!$C:$C,'[3]BIS Feb-26'!Y:Y,"",0)</f>
        <v>45882.770833333299</v>
      </c>
      <c r="CG423" s="28">
        <f>_xlfn.XLOOKUP($C423,'[3]BIS Feb-26'!$C:$C,'[3]BIS Feb-26'!Z:Z,"",0)</f>
        <v>0</v>
      </c>
      <c r="CH423" s="28">
        <f>_xlfn.XLOOKUP($C423,'[3]BIS Feb-26'!$C:$C,'[3]BIS Feb-26'!AA:AA,"",0)</f>
        <v>0</v>
      </c>
      <c r="CI423" s="28">
        <f>_xlfn.XLOOKUP($C423,'[3]BIS Feb-26'!$C:$C,'[3]BIS Feb-26'!AB:AB,"",0)</f>
        <v>0</v>
      </c>
      <c r="CJ423" s="28">
        <f>_xlfn.XLOOKUP($C423,'[3]BIS Feb-26'!$C:$C,'[3]BIS Feb-26'!AC:AC,"",0)</f>
        <v>0</v>
      </c>
      <c r="CK423" s="29" t="str">
        <f>_xlfn.XLOOKUP($C423,'[3]BIS Feb-26'!$C:$C,'[3]BIS Feb-26'!AD:AD,"",0)</f>
        <v>605</v>
      </c>
      <c r="CL423" s="29" t="str">
        <f>_xlfn.XLOOKUP($C423,'[3]BIS Feb-26'!$C:$C,'[3]BIS Feb-26'!AE:AE,"",0)</f>
        <v>605</v>
      </c>
      <c r="CM423" s="29" t="str">
        <f>_xlfn.XLOOKUP($C423,'[3]BIS Feb-26'!$C:$C,'[3]BIS Feb-26'!AF:AF,"",0)</f>
        <v>605</v>
      </c>
      <c r="CN423" s="29" t="str">
        <f>_xlfn.XLOOKUP($C423,'[3]BIS Feb-26'!$C:$C,'[3]BIS Feb-26'!AG:AG,"",0)</f>
        <v>605</v>
      </c>
      <c r="CO423" s="29" t="str">
        <f>_xlfn.XLOOKUP($C423,'[3]BIS Feb-26'!$C:$C,'[3]BIS Feb-26'!AH:AH,"",0)</f>
        <v>605</v>
      </c>
      <c r="CP423" s="29" t="str">
        <f>_xlfn.XLOOKUP($C423,'[3]BIS Feb-26'!$C:$C,'[3]BIS Feb-26'!AI:AI,"",0)</f>
        <v>820</v>
      </c>
      <c r="CQ423" s="29" t="str">
        <f>_xlfn.XLOOKUP($C423,'[3]BIS Feb-26'!$C:$C,'[3]BIS Feb-26'!AJ:AJ,"",0)</f>
        <v>1000</v>
      </c>
      <c r="CR423" s="29" t="str">
        <f>_xlfn.XLOOKUP($C423,'[3]BIS Feb-26'!$C:$C,'[3]BIS Feb-26'!AK:AK,"",0)</f>
        <v>820</v>
      </c>
      <c r="CS423" s="29" t="str">
        <f>_xlfn.XLOOKUP($C423,'[3]BIS Feb-26'!$C:$C,'[3]BIS Feb-26'!AL:AL,"",0)</f>
        <v>820</v>
      </c>
      <c r="CT423" s="29">
        <f>_xlfn.XLOOKUP($C423,'[3]BIS Feb-26'!$C:$C,'[3]BIS Feb-26'!AM:AM,"",0)</f>
        <v>1</v>
      </c>
      <c r="CU423" s="28">
        <f>_xlfn.XLOOKUP($C423,'[3]BIS Feb-26'!$C:$C,'[3]BIS Feb-26'!AN:AN,"",0)</f>
        <v>46062</v>
      </c>
      <c r="CV423" s="28">
        <f>_xlfn.XLOOKUP($C423,'[3]BIS Feb-26'!$C:$C,'[3]BIS Feb-26'!AO:AO,"",0)</f>
        <v>46062</v>
      </c>
      <c r="CW423" s="28">
        <f>_xlfn.XLOOKUP($C423,'[3]BIS Feb-26'!$C:$C,'[3]BIS Feb-26'!AP:AP,"",0)</f>
        <v>46176</v>
      </c>
      <c r="CX423" s="28">
        <f>_xlfn.XLOOKUP($C423,'[3]BIS Feb-26'!$C:$C,'[3]BIS Feb-26'!AQ:AQ,"",0)</f>
        <v>46062</v>
      </c>
      <c r="CY423" s="28">
        <f>_xlfn.XLOOKUP($C423,'[3]BIS Feb-26'!$C:$C,'[3]BIS Feb-26'!AR:AR,"",0)</f>
        <v>46062</v>
      </c>
      <c r="CZ423" s="28">
        <f>_xlfn.XLOOKUP($C423,'[3]BIS Feb-26'!$C:$C,'[3]BIS Feb-26'!AS:AS,"",0)</f>
        <v>46240</v>
      </c>
      <c r="DA423" s="28">
        <f>_xlfn.XLOOKUP($C423,'[3]BIS Feb-26'!$C:$C,'[3]BIS Feb-26'!AT:AT,"",0)</f>
        <v>46124</v>
      </c>
      <c r="DB423" s="28">
        <f>_xlfn.XLOOKUP($C423,'[3]BIS Feb-26'!$C:$C,'[3]BIS Feb-26'!AU:AU,"",0)</f>
        <v>46150</v>
      </c>
      <c r="DC423" s="28">
        <f>_xlfn.XLOOKUP($C423,'[3]BIS Feb-26'!$C:$C,'[3]BIS Feb-26'!AV:AV,"",0)</f>
        <v>46198</v>
      </c>
      <c r="DD423" s="11">
        <f>_xlfn.XLOOKUP($C423,'[3]BIS Feb-26'!$C:$C,'[3]BIS Feb-26'!AW:AW,"",0)</f>
        <v>0</v>
      </c>
      <c r="DE423" s="11">
        <f>_xlfn.XLOOKUP($C423,'[3]BIS Feb-26'!$C:$C,'[3]BIS Feb-26'!AX:AX,"",0)</f>
        <v>1</v>
      </c>
      <c r="DF423" s="11">
        <f>_xlfn.XLOOKUP($C423,'[3]BIS Feb-26'!$C:$C,'[3]BIS Feb-26'!AY:AY,"",0)</f>
        <v>0</v>
      </c>
      <c r="DG423" s="11">
        <f t="shared" ca="1" si="169"/>
        <v>4</v>
      </c>
      <c r="DH423" s="11">
        <f t="shared" ca="1" si="170"/>
        <v>0</v>
      </c>
      <c r="DI423" s="11">
        <f t="shared" ca="1" si="171"/>
        <v>1</v>
      </c>
      <c r="DJ423" s="11" t="str">
        <f>_xlfn.XLOOKUP($C423,'[3]Active Customer Assets'!$D:$D,'[3]Active Customer Assets'!I:I,"",0)</f>
        <v>B (Below 100% potential spares purchased)</v>
      </c>
      <c r="DK423" s="28">
        <f>_xlfn.XLOOKUP($C423,'[3]Active Customer Assets'!$D:$D,'[3]Active Customer Assets'!J:J,"",0)</f>
        <v>45594.648611111101</v>
      </c>
      <c r="DL423" s="28">
        <f>_xlfn.XLOOKUP($C423,'[3]Active Customer Assets'!$D:$D,'[3]Active Customer Assets'!K:K,"",0)</f>
        <v>45443.229166666701</v>
      </c>
      <c r="DM423" s="28">
        <f>_xlfn.XLOOKUP($C423,'[3]Active Customer Assets'!$D:$D,'[3]Active Customer Assets'!L:L,"",0)</f>
        <v>46099.699421296304</v>
      </c>
      <c r="DN423" s="21">
        <f>_xlfn.XLOOKUP($C423,'[3]Active Customer Assets'!$D:$D,'[3]Active Customer Assets'!M:M,"",0)</f>
        <v>746</v>
      </c>
      <c r="DO423" s="28">
        <f>_xlfn.XLOOKUP($C423,'[3]Active Customer Assets'!$D:$D,'[3]Active Customer Assets'!N:N,"",0)</f>
        <v>0</v>
      </c>
      <c r="DP423" s="28">
        <f>_xlfn.XLOOKUP($C423,'[3]Active Customer Assets'!$D:$D,'[3]Active Customer Assets'!O:O,"",0)</f>
        <v>0</v>
      </c>
      <c r="DQ423" s="28" t="str">
        <f>_xlfn.XLOOKUP($C423,'[3]Active Customer Assets'!$D:$D,'[3]Active Customer Assets'!P:P,"",0)</f>
        <v>Air lube Plus</v>
      </c>
      <c r="DR423" s="28">
        <f>_xlfn.XLOOKUP($C423,'[3]Active Customer Assets'!$D:$D,'[3]Active Customer Assets'!Q:Q,"",0)</f>
        <v>45883</v>
      </c>
      <c r="DS423" s="28">
        <f>_xlfn.XLOOKUP($C423,'[3]Active Customer Assets'!$D:$D,'[3]Active Customer Assets'!R:R,"",0)</f>
        <v>45883</v>
      </c>
      <c r="DT423" s="28">
        <f>_xlfn.XLOOKUP($C423,'[3]Active Customer Assets'!$D:$D,'[3]Active Customer Assets'!S:S,"",0)</f>
        <v>45883</v>
      </c>
      <c r="DU423" s="28">
        <f>_xlfn.XLOOKUP($C423,'[3]Active Customer Assets'!$D:$D,'[3]Active Customer Assets'!T:T,"",0)</f>
        <v>45883</v>
      </c>
      <c r="DV423" s="28">
        <f>_xlfn.XLOOKUP($C423,'[3]Active Customer Assets'!$D:$D,'[3]Active Customer Assets'!U:U,"",0)</f>
        <v>45883</v>
      </c>
      <c r="DW423" s="28">
        <f>_xlfn.XLOOKUP($C423,'[3]Active Customer Assets'!$D:$D,'[3]Active Customer Assets'!V:V,"",0)</f>
        <v>45883</v>
      </c>
      <c r="DX423" s="28">
        <f>_xlfn.XLOOKUP($C423,'[3]Active Customer Assets'!$D:$D,'[3]Active Customer Assets'!W:W,"",0)</f>
        <v>45883</v>
      </c>
      <c r="DY423" s="28">
        <f>_xlfn.XLOOKUP($C423,'[3]Active Customer Assets'!$D:$D,'[3]Active Customer Assets'!X:X,"",0)</f>
        <v>45883</v>
      </c>
      <c r="DZ423" s="28">
        <f>_xlfn.XLOOKUP($C423,'[3]Active Customer Assets'!$D:$D,'[3]Active Customer Assets'!Y:Y,"",0)</f>
        <v>45883</v>
      </c>
      <c r="EA423" s="28" t="str">
        <f>_xlfn.XLOOKUP($C423,'[3]Active Customer Assets'!$D:$D,'[3]Active Customer Assets'!Z:Z,"",0)</f>
        <v>539</v>
      </c>
      <c r="EB423" s="28" t="str">
        <f>_xlfn.XLOOKUP($C423,'[3]Active Customer Assets'!$D:$D,'[3]Active Customer Assets'!AA:AA,"",0)</f>
        <v>739</v>
      </c>
      <c r="EC423" s="28" t="str">
        <f>_xlfn.XLOOKUP($C423,'[3]Active Customer Assets'!$D:$D,'[3]Active Customer Assets'!AB:AB,"",0)</f>
        <v>539</v>
      </c>
      <c r="ED423" s="28" t="str">
        <f>_xlfn.XLOOKUP($C423,'[3]Active Customer Assets'!$D:$D,'[3]Active Customer Assets'!AC:AC,"",0)</f>
        <v>739</v>
      </c>
      <c r="EE423" s="28" t="str">
        <f>_xlfn.XLOOKUP($C423,'[3]Active Customer Assets'!$D:$D,'[3]Active Customer Assets'!AD:AD,"",0)</f>
        <v>739</v>
      </c>
      <c r="EF423" s="28" t="str">
        <f>_xlfn.XLOOKUP($C423,'[3]Active Customer Assets'!$D:$D,'[3]Active Customer Assets'!AE:AE,"",0)</f>
        <v>754</v>
      </c>
      <c r="EG423" s="28" t="str">
        <f>_xlfn.XLOOKUP($C423,'[3]Active Customer Assets'!$D:$D,'[3]Active Customer Assets'!AF:AF,"",0)</f>
        <v>1000</v>
      </c>
      <c r="EH423" s="28" t="str">
        <f>_xlfn.XLOOKUP($C423,'[3]Active Customer Assets'!$D:$D,'[3]Active Customer Assets'!AG:AG,"",0)</f>
        <v>754</v>
      </c>
      <c r="EI423" s="28" t="str">
        <f>_xlfn.XLOOKUP($C423,'[3]Active Customer Assets'!$D:$D,'[3]Active Customer Assets'!AH:AH,"",0)</f>
        <v>754</v>
      </c>
      <c r="EJ423" s="21">
        <f>_xlfn.XLOOKUP($C423,'[3]Active Customer Assets'!$D:$D,'[3]Active Customer Assets'!AI:AI,"",0)</f>
        <v>1</v>
      </c>
      <c r="EK423" s="35" t="str">
        <f>[3]!tbl_DPSAC[[#This Row],[Unit Status]]</f>
        <v>Active</v>
      </c>
    </row>
    <row r="424" spans="1:141" x14ac:dyDescent="0.15">
      <c r="A424" s="11">
        <f>ROW(tbl_DPSAC[[#This Row],[Sl. No.]])-1</f>
        <v>423</v>
      </c>
      <c r="B424" s="12" t="s">
        <v>136</v>
      </c>
      <c r="C424" s="11" t="s">
        <v>2297</v>
      </c>
      <c r="D424" s="11" t="s">
        <v>638</v>
      </c>
      <c r="E424" s="11" t="s">
        <v>1492</v>
      </c>
      <c r="F424" s="12" t="s">
        <v>161</v>
      </c>
      <c r="G424" s="31" t="s">
        <v>2298</v>
      </c>
      <c r="H424" s="13" t="str">
        <f>_xlfn.XLOOKUP(C424,'[1]E&amp;DPSAC'!$K:$K,'[1]E&amp;DPSAC'!$E:$E,,0)</f>
        <v>CHAS BOKARO</v>
      </c>
      <c r="I424" s="31"/>
      <c r="J424" s="13">
        <v>7004564809</v>
      </c>
      <c r="K424" s="13">
        <v>8969560475</v>
      </c>
      <c r="L424" s="12" t="str">
        <f t="shared" ca="1" si="152"/>
        <v>Warranty</v>
      </c>
      <c r="M424" s="16">
        <v>45611</v>
      </c>
      <c r="N424" s="15">
        <v>24</v>
      </c>
      <c r="O424" s="14">
        <f t="shared" si="149"/>
        <v>46356</v>
      </c>
      <c r="P424" s="11" t="s">
        <v>213</v>
      </c>
      <c r="Q424" s="19" t="str">
        <f>_xlfn.XLOOKUP(C424,'[2]Sch Calls'!$R:$R,'[2]Sch Calls'!$F:$F,"",0)</f>
        <v>CC-01887837</v>
      </c>
      <c r="R424" s="18">
        <f>_xlfn.XLOOKUP(C424,'[2]Sch Calls'!$R:$R,'[2]Sch Calls'!$A:$A,"",0)</f>
        <v>45992.528680555602</v>
      </c>
      <c r="S424" s="17">
        <f>_xlfn.XLOOKUP(C424,'[2]Sch Calls'!$R:$R,'[2]Sch Calls'!$B:$B,"",0)</f>
        <v>1300</v>
      </c>
      <c r="T424" s="18">
        <f>_xlfn.XLOOKUP(C424,'[1]E&amp;DPSAC'!$K:$K,'[1]E&amp;DPSAC'!$W:$W,"",0)</f>
        <v>45761</v>
      </c>
      <c r="U424" s="17">
        <f>_xlfn.XLOOKUP(C424,'[1]E&amp;DPSAC'!$K:$K,'[1]E&amp;DPSAC'!$Z:$Z,"",0)</f>
        <v>501</v>
      </c>
      <c r="V424" s="17">
        <f>_xlfn.XLOOKUP(C424,'[2]1. All Calls'!$R:$R,'[2]1. All Calls'!$B:$B,"",0)</f>
        <v>1446</v>
      </c>
      <c r="W424" s="20">
        <f>_xlfn.XLOOKUP(C424,'[2]1. All Calls'!$R:$R,'[2]1. All Calls'!$A:$A,"",0)</f>
        <v>46099.702731481499</v>
      </c>
      <c r="X424" s="17" t="str">
        <f>_xlfn.XLOOKUP(C424,'[2]Sch Calls'!$R:$R,'[2]Sch Calls'!$AB:$AB,"",0)</f>
        <v>Attend the site for schedule service so total drain oil from tank and oil cooler 38 litres, replace oil filter 2nos and replace air filter kit engine and compressor both side, total topped up oil in tank 40 litres, after schedule service done start and run the unit on load condition found unit is running in normal parameters.</v>
      </c>
      <c r="Y424" s="17">
        <f t="shared" si="153"/>
        <v>604</v>
      </c>
      <c r="Z424" s="17" t="str">
        <f t="shared" si="154"/>
        <v>Done</v>
      </c>
      <c r="AA424" s="21">
        <f t="shared" ca="1" si="155"/>
        <v>108.47131944439752</v>
      </c>
      <c r="AB424" s="21" t="str">
        <f t="shared" ca="1" si="156"/>
        <v>Done</v>
      </c>
      <c r="AC424" s="11">
        <f ca="1">tbl_DPSAC[[#This Row],[Current Month Due Count]]</f>
        <v>0</v>
      </c>
      <c r="AD424" s="11">
        <f ca="1">tbl_DPSAC[[#This Row],[Next Month Due2]]</f>
        <v>0</v>
      </c>
      <c r="AE424" s="11"/>
      <c r="AF424" s="11">
        <v>1</v>
      </c>
      <c r="AG424" s="17">
        <f t="shared" ca="1" si="157"/>
        <v>1447</v>
      </c>
      <c r="AH424" s="11" t="s">
        <v>2299</v>
      </c>
      <c r="AI424" s="11" t="s">
        <v>1843</v>
      </c>
      <c r="AJ424" s="11"/>
      <c r="AK424" s="11"/>
      <c r="AL424" s="11"/>
      <c r="AM424" s="11"/>
      <c r="AN424" s="11"/>
      <c r="AO424" s="11"/>
      <c r="AP424" s="11"/>
      <c r="AQ424" s="11"/>
      <c r="AR424" s="11"/>
      <c r="AS424" s="11"/>
      <c r="AT424" s="11"/>
      <c r="AU424" s="11"/>
      <c r="AV424" s="11"/>
      <c r="AW424" s="11"/>
      <c r="AX424" s="11" t="str">
        <f t="shared" ca="1" si="150"/>
        <v>No Service Dues</v>
      </c>
      <c r="AY424" s="17">
        <v>1300</v>
      </c>
      <c r="AZ424" s="22">
        <v>45992</v>
      </c>
      <c r="BA424" s="17" t="s">
        <v>2300</v>
      </c>
      <c r="BB424" s="17">
        <v>1</v>
      </c>
      <c r="BC424" s="22">
        <v>45611</v>
      </c>
      <c r="BD424" s="17" t="s">
        <v>2301</v>
      </c>
      <c r="BE424" s="17">
        <v>1300</v>
      </c>
      <c r="BF424" s="22">
        <v>45992</v>
      </c>
      <c r="BG424" s="17" t="s">
        <v>2300</v>
      </c>
      <c r="BH424" s="17">
        <v>1300</v>
      </c>
      <c r="BI424" s="22">
        <v>45992</v>
      </c>
      <c r="BJ424" s="17" t="s">
        <v>2300</v>
      </c>
      <c r="BK424" s="17">
        <v>1</v>
      </c>
      <c r="BL424" s="22">
        <v>45611</v>
      </c>
      <c r="BM424" s="17" t="s">
        <v>2301</v>
      </c>
      <c r="BN424" s="23">
        <f t="shared" si="173"/>
        <v>46172</v>
      </c>
      <c r="BO424" s="23">
        <f t="shared" si="174"/>
        <v>45791</v>
      </c>
      <c r="BP424" s="23">
        <f t="shared" si="175"/>
        <v>46172</v>
      </c>
      <c r="BQ424" s="23">
        <f t="shared" si="176"/>
        <v>46172</v>
      </c>
      <c r="BR424" s="23">
        <f t="shared" si="177"/>
        <v>45791</v>
      </c>
      <c r="BS424" s="24">
        <f t="shared" ca="1" si="178"/>
        <v>603</v>
      </c>
      <c r="BT424" s="25">
        <f t="shared" ca="1" si="163"/>
        <v>54</v>
      </c>
      <c r="BU424" s="25">
        <f t="shared" ca="1" si="164"/>
        <v>603</v>
      </c>
      <c r="BV424" s="25">
        <f t="shared" ca="1" si="179"/>
        <v>603</v>
      </c>
      <c r="BW424" s="25">
        <f t="shared" ca="1" si="180"/>
        <v>54</v>
      </c>
      <c r="BX424" s="11"/>
      <c r="BY424" s="11">
        <f t="shared" ca="1" si="167"/>
        <v>2</v>
      </c>
      <c r="BZ424" s="11">
        <f t="shared" ca="1" si="172"/>
        <v>0</v>
      </c>
      <c r="CA424" s="11">
        <f t="shared" ca="1" si="168"/>
        <v>0</v>
      </c>
      <c r="CB424" s="28">
        <f>_xlfn.XLOOKUP($C424,'[3]BIS Feb-26'!$C:$C,'[3]BIS Feb-26'!U:U,"",0)</f>
        <v>45993.770833333299</v>
      </c>
      <c r="CC424" s="28">
        <f>_xlfn.XLOOKUP($C424,'[3]BIS Feb-26'!$C:$C,'[3]BIS Feb-26'!V:V,"",0)</f>
        <v>45993.770833333299</v>
      </c>
      <c r="CD424" s="28">
        <f>_xlfn.XLOOKUP($C424,'[3]BIS Feb-26'!$C:$C,'[3]BIS Feb-26'!W:W,"",0)</f>
        <v>45993.770833333299</v>
      </c>
      <c r="CE424" s="28">
        <f>_xlfn.XLOOKUP($C424,'[3]BIS Feb-26'!$C:$C,'[3]BIS Feb-26'!X:X,"",0)</f>
        <v>45993.770833333299</v>
      </c>
      <c r="CF424" s="28">
        <f>_xlfn.XLOOKUP($C424,'[3]BIS Feb-26'!$C:$C,'[3]BIS Feb-26'!Y:Y,"",0)</f>
        <v>45797.770833333299</v>
      </c>
      <c r="CG424" s="28">
        <f>_xlfn.XLOOKUP($C424,'[3]BIS Feb-26'!$C:$C,'[3]BIS Feb-26'!Z:Z,"",0)</f>
        <v>45613.770833333299</v>
      </c>
      <c r="CH424" s="28">
        <f>_xlfn.XLOOKUP($C424,'[3]BIS Feb-26'!$C:$C,'[3]BIS Feb-26'!AA:AA,"",0)</f>
        <v>45613.770833333299</v>
      </c>
      <c r="CI424" s="28">
        <f>_xlfn.XLOOKUP($C424,'[3]BIS Feb-26'!$C:$C,'[3]BIS Feb-26'!AB:AB,"",0)</f>
        <v>45613.770833333299</v>
      </c>
      <c r="CJ424" s="28">
        <f>_xlfn.XLOOKUP($C424,'[3]BIS Feb-26'!$C:$C,'[3]BIS Feb-26'!AC:AC,"",0)</f>
        <v>45613.770833333299</v>
      </c>
      <c r="CK424" s="29" t="str">
        <f>_xlfn.XLOOKUP($C424,'[3]BIS Feb-26'!$C:$C,'[3]BIS Feb-26'!AD:AD,"",0)</f>
        <v>670</v>
      </c>
      <c r="CL424" s="29" t="str">
        <f>_xlfn.XLOOKUP($C424,'[3]BIS Feb-26'!$C:$C,'[3]BIS Feb-26'!AE:AE,"",0)</f>
        <v>670</v>
      </c>
      <c r="CM424" s="29" t="str">
        <f>_xlfn.XLOOKUP($C424,'[3]BIS Feb-26'!$C:$C,'[3]BIS Feb-26'!AF:AF,"",0)</f>
        <v>670</v>
      </c>
      <c r="CN424" s="29" t="str">
        <f>_xlfn.XLOOKUP($C424,'[3]BIS Feb-26'!$C:$C,'[3]BIS Feb-26'!AG:AG,"",0)</f>
        <v>670</v>
      </c>
      <c r="CO424" s="29" t="str">
        <f>_xlfn.XLOOKUP($C424,'[3]BIS Feb-26'!$C:$C,'[3]BIS Feb-26'!AH:AH,"",0)</f>
        <v>670</v>
      </c>
      <c r="CP424" s="29" t="str">
        <f>_xlfn.XLOOKUP($C424,'[3]BIS Feb-26'!$C:$C,'[3]BIS Feb-26'!AI:AI,"",0)</f>
        <v>170</v>
      </c>
      <c r="CQ424" s="29" t="str">
        <f>_xlfn.XLOOKUP($C424,'[3]BIS Feb-26'!$C:$C,'[3]BIS Feb-26'!AJ:AJ,"",0)</f>
        <v>1000</v>
      </c>
      <c r="CR424" s="29" t="str">
        <f>_xlfn.XLOOKUP($C424,'[3]BIS Feb-26'!$C:$C,'[3]BIS Feb-26'!AK:AK,"",0)</f>
        <v>170</v>
      </c>
      <c r="CS424" s="29" t="str">
        <f>_xlfn.XLOOKUP($C424,'[3]BIS Feb-26'!$C:$C,'[3]BIS Feb-26'!AL:AL,"",0)</f>
        <v>170</v>
      </c>
      <c r="CT424" s="29">
        <f>_xlfn.XLOOKUP($C424,'[3]BIS Feb-26'!$C:$C,'[3]BIS Feb-26'!AM:AM,"",0)</f>
        <v>1</v>
      </c>
      <c r="CU424" s="28">
        <f>_xlfn.XLOOKUP($C424,'[3]BIS Feb-26'!$C:$C,'[3]BIS Feb-26'!AN:AN,"",0)</f>
        <v>46173</v>
      </c>
      <c r="CV424" s="28">
        <f>_xlfn.XLOOKUP($C424,'[3]BIS Feb-26'!$C:$C,'[3]BIS Feb-26'!AO:AO,"",0)</f>
        <v>46173</v>
      </c>
      <c r="CW424" s="28">
        <f>_xlfn.XLOOKUP($C424,'[3]BIS Feb-26'!$C:$C,'[3]BIS Feb-26'!AP:AP,"",0)</f>
        <v>46173</v>
      </c>
      <c r="CX424" s="28">
        <f>_xlfn.XLOOKUP($C424,'[3]BIS Feb-26'!$C:$C,'[3]BIS Feb-26'!AQ:AQ,"",0)</f>
        <v>46173</v>
      </c>
      <c r="CY424" s="28">
        <f>_xlfn.XLOOKUP($C424,'[3]BIS Feb-26'!$C:$C,'[3]BIS Feb-26'!AR:AR,"",0)</f>
        <v>45977</v>
      </c>
      <c r="CZ424" s="28">
        <f>_xlfn.XLOOKUP($C424,'[3]BIS Feb-26'!$C:$C,'[3]BIS Feb-26'!AS:AS,"",0)</f>
        <v>45883</v>
      </c>
      <c r="DA424" s="28">
        <f>_xlfn.XLOOKUP($C424,'[3]BIS Feb-26'!$C:$C,'[3]BIS Feb-26'!AT:AT,"",0)</f>
        <v>45978</v>
      </c>
      <c r="DB424" s="28">
        <f>_xlfn.XLOOKUP($C424,'[3]BIS Feb-26'!$C:$C,'[3]BIS Feb-26'!AU:AU,"",0)</f>
        <v>45793</v>
      </c>
      <c r="DC424" s="28">
        <f>_xlfn.XLOOKUP($C424,'[3]BIS Feb-26'!$C:$C,'[3]BIS Feb-26'!AV:AV,"",0)</f>
        <v>45978</v>
      </c>
      <c r="DD424" s="11">
        <f>_xlfn.XLOOKUP($C424,'[3]BIS Feb-26'!$C:$C,'[3]BIS Feb-26'!AW:AW,"",0)</f>
        <v>1</v>
      </c>
      <c r="DE424" s="11">
        <f>_xlfn.XLOOKUP($C424,'[3]BIS Feb-26'!$C:$C,'[3]BIS Feb-26'!AX:AX,"",0)</f>
        <v>0</v>
      </c>
      <c r="DF424" s="11">
        <f>_xlfn.XLOOKUP($C424,'[3]BIS Feb-26'!$C:$C,'[3]BIS Feb-26'!AY:AY,"",0)</f>
        <v>0</v>
      </c>
      <c r="DG424" s="11">
        <f t="shared" ca="1" si="169"/>
        <v>5</v>
      </c>
      <c r="DH424" s="11">
        <f t="shared" ca="1" si="170"/>
        <v>0</v>
      </c>
      <c r="DI424" s="11">
        <f t="shared" ca="1" si="171"/>
        <v>0</v>
      </c>
      <c r="DJ424" s="11" t="str">
        <f>_xlfn.XLOOKUP($C424,'[3]Active Customer Assets'!$D:$D,'[3]Active Customer Assets'!I:I,"",0)</f>
        <v>B (Below 100% potential spares purchased)</v>
      </c>
      <c r="DK424" s="28">
        <f>_xlfn.XLOOKUP($C424,'[3]Active Customer Assets'!$D:$D,'[3]Active Customer Assets'!J:J,"",0)</f>
        <v>45614.617361111101</v>
      </c>
      <c r="DL424" s="28">
        <f>_xlfn.XLOOKUP($C424,'[3]Active Customer Assets'!$D:$D,'[3]Active Customer Assets'!K:K,"",0)</f>
        <v>45427.229166666701</v>
      </c>
      <c r="DM424" s="28">
        <f>_xlfn.XLOOKUP($C424,'[3]Active Customer Assets'!$D:$D,'[3]Active Customer Assets'!L:L,"",0)</f>
        <v>46099.703310185199</v>
      </c>
      <c r="DN424" s="21">
        <f>_xlfn.XLOOKUP($C424,'[3]Active Customer Assets'!$D:$D,'[3]Active Customer Assets'!M:M,"",0)</f>
        <v>1446</v>
      </c>
      <c r="DO424" s="28">
        <f>_xlfn.XLOOKUP($C424,'[3]Active Customer Assets'!$D:$D,'[3]Active Customer Assets'!N:N,"",0)</f>
        <v>0</v>
      </c>
      <c r="DP424" s="28">
        <f>_xlfn.XLOOKUP($C424,'[3]Active Customer Assets'!$D:$D,'[3]Active Customer Assets'!O:O,"",0)</f>
        <v>0</v>
      </c>
      <c r="DQ424" s="28" t="str">
        <f>_xlfn.XLOOKUP($C424,'[3]Active Customer Assets'!$D:$D,'[3]Active Customer Assets'!P:P,"",0)</f>
        <v>Air lube Plus</v>
      </c>
      <c r="DR424" s="28">
        <f>_xlfn.XLOOKUP($C424,'[3]Active Customer Assets'!$D:$D,'[3]Active Customer Assets'!Q:Q,"",0)</f>
        <v>45994</v>
      </c>
      <c r="DS424" s="28">
        <f>_xlfn.XLOOKUP($C424,'[3]Active Customer Assets'!$D:$D,'[3]Active Customer Assets'!R:R,"",0)</f>
        <v>45994</v>
      </c>
      <c r="DT424" s="28">
        <f>_xlfn.XLOOKUP($C424,'[3]Active Customer Assets'!$D:$D,'[3]Active Customer Assets'!S:S,"",0)</f>
        <v>45994</v>
      </c>
      <c r="DU424" s="28">
        <f>_xlfn.XLOOKUP($C424,'[3]Active Customer Assets'!$D:$D,'[3]Active Customer Assets'!T:T,"",0)</f>
        <v>45994</v>
      </c>
      <c r="DV424" s="28">
        <f>_xlfn.XLOOKUP($C424,'[3]Active Customer Assets'!$D:$D,'[3]Active Customer Assets'!U:U,"",0)</f>
        <v>45994</v>
      </c>
      <c r="DW424" s="28">
        <f>_xlfn.XLOOKUP($C424,'[3]Active Customer Assets'!$D:$D,'[3]Active Customer Assets'!V:V,"",0)</f>
        <v>45614</v>
      </c>
      <c r="DX424" s="28">
        <f>_xlfn.XLOOKUP($C424,'[3]Active Customer Assets'!$D:$D,'[3]Active Customer Assets'!W:W,"",0)</f>
        <v>45994</v>
      </c>
      <c r="DY424" s="28">
        <f>_xlfn.XLOOKUP($C424,'[3]Active Customer Assets'!$D:$D,'[3]Active Customer Assets'!X:X,"",0)</f>
        <v>45614</v>
      </c>
      <c r="DZ424" s="28">
        <f>_xlfn.XLOOKUP($C424,'[3]Active Customer Assets'!$D:$D,'[3]Active Customer Assets'!Y:Y,"",0)</f>
        <v>45614</v>
      </c>
      <c r="EA424" s="28" t="str">
        <f>_xlfn.XLOOKUP($C424,'[3]Active Customer Assets'!$D:$D,'[3]Active Customer Assets'!Z:Z,"",0)</f>
        <v>604</v>
      </c>
      <c r="EB424" s="28" t="str">
        <f>_xlfn.XLOOKUP($C424,'[3]Active Customer Assets'!$D:$D,'[3]Active Customer Assets'!AA:AA,"",0)</f>
        <v>604</v>
      </c>
      <c r="EC424" s="28" t="str">
        <f>_xlfn.XLOOKUP($C424,'[3]Active Customer Assets'!$D:$D,'[3]Active Customer Assets'!AB:AB,"",0)</f>
        <v>604</v>
      </c>
      <c r="ED424" s="28" t="str">
        <f>_xlfn.XLOOKUP($C424,'[3]Active Customer Assets'!$D:$D,'[3]Active Customer Assets'!AC:AC,"",0)</f>
        <v>604</v>
      </c>
      <c r="EE424" s="28" t="str">
        <f>_xlfn.XLOOKUP($C424,'[3]Active Customer Assets'!$D:$D,'[3]Active Customer Assets'!AD:AD,"",0)</f>
        <v>604</v>
      </c>
      <c r="EF424" s="28" t="str">
        <f>_xlfn.XLOOKUP($C424,'[3]Active Customer Assets'!$D:$D,'[3]Active Customer Assets'!AE:AE,"",0)</f>
        <v>104</v>
      </c>
      <c r="EG424" s="28" t="str">
        <f>_xlfn.XLOOKUP($C424,'[3]Active Customer Assets'!$D:$D,'[3]Active Customer Assets'!AF:AF,"",0)</f>
        <v>934</v>
      </c>
      <c r="EH424" s="28" t="str">
        <f>_xlfn.XLOOKUP($C424,'[3]Active Customer Assets'!$D:$D,'[3]Active Customer Assets'!AG:AG,"",0)</f>
        <v>104</v>
      </c>
      <c r="EI424" s="28" t="str">
        <f>_xlfn.XLOOKUP($C424,'[3]Active Customer Assets'!$D:$D,'[3]Active Customer Assets'!AH:AH,"",0)</f>
        <v>104</v>
      </c>
      <c r="EJ424" s="21">
        <f>_xlfn.XLOOKUP($C424,'[3]Active Customer Assets'!$D:$D,'[3]Active Customer Assets'!AI:AI,"",0)</f>
        <v>1</v>
      </c>
      <c r="EK424" s="35" t="str">
        <f>[3]!tbl_DPSAC[[#This Row],[Unit Status]]</f>
        <v>Active</v>
      </c>
    </row>
    <row r="425" spans="1:141" x14ac:dyDescent="0.15">
      <c r="A425" s="11">
        <f>ROW(tbl_DPSAC[[#This Row],[Sl. No.]])-1</f>
        <v>424</v>
      </c>
      <c r="B425" s="12" t="s">
        <v>136</v>
      </c>
      <c r="C425" s="11" t="s">
        <v>2302</v>
      </c>
      <c r="D425" s="11" t="s">
        <v>2303</v>
      </c>
      <c r="E425" s="11" t="s">
        <v>2304</v>
      </c>
      <c r="F425" s="12" t="s">
        <v>161</v>
      </c>
      <c r="G425" s="31" t="s">
        <v>162</v>
      </c>
      <c r="H425" s="13" t="str">
        <f>_xlfn.XLOOKUP(C425,'[1]E&amp;DPSAC'!$K:$K,'[1]E&amp;DPSAC'!$E:$E,,0)</f>
        <v>BARKAGAON</v>
      </c>
      <c r="I425" s="31"/>
      <c r="J425" s="13">
        <v>9234615009</v>
      </c>
      <c r="K425" s="13" t="s">
        <v>143</v>
      </c>
      <c r="L425" s="12" t="str">
        <f t="shared" ca="1" si="152"/>
        <v>Warranty</v>
      </c>
      <c r="M425" s="16">
        <v>45624</v>
      </c>
      <c r="N425" s="15">
        <v>24</v>
      </c>
      <c r="O425" s="14">
        <f t="shared" si="149"/>
        <v>46356</v>
      </c>
      <c r="P425" s="11" t="s">
        <v>213</v>
      </c>
      <c r="Q425" s="19" t="str">
        <f>_xlfn.XLOOKUP(C425,'[2]Sch Calls'!$R:$R,'[2]Sch Calls'!$F:$F,"",0)</f>
        <v>CC-01977681</v>
      </c>
      <c r="R425" s="18">
        <f>_xlfn.XLOOKUP(C425,'[2]Sch Calls'!$R:$R,'[2]Sch Calls'!$A:$A,"",0)</f>
        <v>46067.539594907401</v>
      </c>
      <c r="S425" s="17">
        <f>_xlfn.XLOOKUP(C425,'[2]Sch Calls'!$R:$R,'[2]Sch Calls'!$B:$B,"",0)</f>
        <v>2114</v>
      </c>
      <c r="T425" s="18">
        <f>_xlfn.XLOOKUP(C425,'[1]E&amp;DPSAC'!$K:$K,'[1]E&amp;DPSAC'!$W:$W,"",0)</f>
        <v>46029</v>
      </c>
      <c r="U425" s="17">
        <f>_xlfn.XLOOKUP(C425,'[1]E&amp;DPSAC'!$K:$K,'[1]E&amp;DPSAC'!$Z:$Z,"",0)</f>
        <v>1790</v>
      </c>
      <c r="V425" s="17">
        <f>_xlfn.XLOOKUP(C425,'[2]1. All Calls'!$R:$R,'[2]1. All Calls'!$B:$B,"",0)</f>
        <v>2297</v>
      </c>
      <c r="W425" s="20">
        <f>_xlfn.XLOOKUP(C425,'[2]1. All Calls'!$R:$R,'[2]1. All Calls'!$A:$A,"",0)</f>
        <v>46099.706238425897</v>
      </c>
      <c r="X425" s="17" t="str">
        <f>_xlfn.XLOOKUP(C425,'[2]Sch Calls'!$R:$R,'[2]Sch Calls'!$AB:$AB,"",0)</f>
        <v>Attend the site for scheduled service so oil from the tank and drained oil from the cooler total 115 liters oil drain then change spin on filter 2 nos, oil filter 75 lpm 1 number, air filter 1 number and ELGI AIR lube Plus oil 120 liters. Then start the unit found running ok.</v>
      </c>
      <c r="Y425" s="17">
        <f t="shared" si="153"/>
        <v>567</v>
      </c>
      <c r="Z425" s="17" t="str">
        <f t="shared" si="154"/>
        <v>Done</v>
      </c>
      <c r="AA425" s="21">
        <f t="shared" ca="1" si="155"/>
        <v>33.460405092599103</v>
      </c>
      <c r="AB425" s="21" t="str">
        <f t="shared" ca="1" si="156"/>
        <v>Done</v>
      </c>
      <c r="AC425" s="11">
        <f ca="1">tbl_DPSAC[[#This Row],[Current Month Due Count]]</f>
        <v>0</v>
      </c>
      <c r="AD425" s="11">
        <f ca="1">tbl_DPSAC[[#This Row],[Next Month Due2]]</f>
        <v>2</v>
      </c>
      <c r="AE425" s="11"/>
      <c r="AF425" s="11">
        <v>6</v>
      </c>
      <c r="AG425" s="17">
        <f t="shared" ca="1" si="157"/>
        <v>2305</v>
      </c>
      <c r="AH425" s="11" t="s">
        <v>2305</v>
      </c>
      <c r="AI425" s="11" t="s">
        <v>1429</v>
      </c>
      <c r="AJ425" s="11" t="s">
        <v>2306</v>
      </c>
      <c r="AK425" s="11" t="s">
        <v>2307</v>
      </c>
      <c r="AL425" s="11" t="s">
        <v>2308</v>
      </c>
      <c r="AM425" s="11"/>
      <c r="AN425" s="11"/>
      <c r="AO425" s="11"/>
      <c r="AP425" s="11"/>
      <c r="AQ425" s="11"/>
      <c r="AR425" s="11"/>
      <c r="AS425" s="11"/>
      <c r="AT425" s="11"/>
      <c r="AU425" s="11"/>
      <c r="AV425" s="11"/>
      <c r="AW425" s="11"/>
      <c r="AX425" s="11" t="str">
        <f t="shared" ca="1" si="150"/>
        <v>No Service Dues</v>
      </c>
      <c r="AY425" s="17">
        <v>2114</v>
      </c>
      <c r="AZ425" s="22">
        <v>46067</v>
      </c>
      <c r="BA425" s="17" t="s">
        <v>2309</v>
      </c>
      <c r="BB425" s="17">
        <v>1504</v>
      </c>
      <c r="BC425" s="22">
        <v>45954</v>
      </c>
      <c r="BD425" s="17" t="s">
        <v>2310</v>
      </c>
      <c r="BE425" s="17">
        <v>2114</v>
      </c>
      <c r="BF425" s="22">
        <v>46067</v>
      </c>
      <c r="BG425" s="17" t="s">
        <v>2309</v>
      </c>
      <c r="BH425" s="17">
        <v>2114</v>
      </c>
      <c r="BI425" s="22">
        <v>46067</v>
      </c>
      <c r="BJ425" s="17" t="s">
        <v>2309</v>
      </c>
      <c r="BK425" s="17">
        <v>1504</v>
      </c>
      <c r="BL425" s="22">
        <v>45954</v>
      </c>
      <c r="BM425" s="17" t="s">
        <v>2310</v>
      </c>
      <c r="BN425" s="23">
        <f t="shared" si="173"/>
        <v>46247</v>
      </c>
      <c r="BO425" s="23">
        <f t="shared" si="174"/>
        <v>46134</v>
      </c>
      <c r="BP425" s="23">
        <f t="shared" si="175"/>
        <v>46247</v>
      </c>
      <c r="BQ425" s="23">
        <f t="shared" si="176"/>
        <v>46247</v>
      </c>
      <c r="BR425" s="23">
        <f t="shared" si="177"/>
        <v>46134</v>
      </c>
      <c r="BS425" s="24">
        <f t="shared" ca="1" si="178"/>
        <v>559</v>
      </c>
      <c r="BT425" s="25">
        <f t="shared" ca="1" si="163"/>
        <v>699</v>
      </c>
      <c r="BU425" s="25">
        <f t="shared" ca="1" si="164"/>
        <v>559</v>
      </c>
      <c r="BV425" s="25">
        <f t="shared" ca="1" si="179"/>
        <v>559</v>
      </c>
      <c r="BW425" s="25">
        <f t="shared" ca="1" si="180"/>
        <v>699</v>
      </c>
      <c r="BX425" s="11"/>
      <c r="BY425" s="11">
        <f t="shared" ca="1" si="167"/>
        <v>0</v>
      </c>
      <c r="BZ425" s="11">
        <f t="shared" ca="1" si="172"/>
        <v>0</v>
      </c>
      <c r="CA425" s="11">
        <f t="shared" ca="1" si="168"/>
        <v>2</v>
      </c>
      <c r="CB425" s="28">
        <f>_xlfn.XLOOKUP($C425,'[3]BIS Feb-26'!$C:$C,'[3]BIS Feb-26'!U:U,"",0)</f>
        <v>46066.770833333299</v>
      </c>
      <c r="CC425" s="28">
        <f>_xlfn.XLOOKUP($C425,'[3]BIS Feb-26'!$C:$C,'[3]BIS Feb-26'!V:V,"",0)</f>
        <v>46066.770833333299</v>
      </c>
      <c r="CD425" s="28">
        <f>_xlfn.XLOOKUP($C425,'[3]BIS Feb-26'!$C:$C,'[3]BIS Feb-26'!W:W,"",0)</f>
        <v>46066.770833333299</v>
      </c>
      <c r="CE425" s="28">
        <f>_xlfn.XLOOKUP($C425,'[3]BIS Feb-26'!$C:$C,'[3]BIS Feb-26'!X:X,"",0)</f>
        <v>46066.770833333299</v>
      </c>
      <c r="CF425" s="28">
        <f>_xlfn.XLOOKUP($C425,'[3]BIS Feb-26'!$C:$C,'[3]BIS Feb-26'!Y:Y,"",0)</f>
        <v>46066.770833333299</v>
      </c>
      <c r="CG425" s="28">
        <f>_xlfn.XLOOKUP($C425,'[3]BIS Feb-26'!$C:$C,'[3]BIS Feb-26'!Z:Z,"",0)</f>
        <v>45950.770833333299</v>
      </c>
      <c r="CH425" s="28">
        <f>_xlfn.XLOOKUP($C425,'[3]BIS Feb-26'!$C:$C,'[3]BIS Feb-26'!AA:AA,"",0)</f>
        <v>46066.770833333299</v>
      </c>
      <c r="CI425" s="28">
        <f>_xlfn.XLOOKUP($C425,'[3]BIS Feb-26'!$C:$C,'[3]BIS Feb-26'!AB:AB,"",0)</f>
        <v>45950.770833333299</v>
      </c>
      <c r="CJ425" s="28">
        <f>_xlfn.XLOOKUP($C425,'[3]BIS Feb-26'!$C:$C,'[3]BIS Feb-26'!AC:AC,"",0)</f>
        <v>45623.770833333299</v>
      </c>
      <c r="CK425" s="29" t="str">
        <f>_xlfn.XLOOKUP($C425,'[3]BIS Feb-26'!$C:$C,'[3]BIS Feb-26'!AD:AD,"",0)</f>
        <v>1500</v>
      </c>
      <c r="CL425" s="29" t="str">
        <f>_xlfn.XLOOKUP($C425,'[3]BIS Feb-26'!$C:$C,'[3]BIS Feb-26'!AE:AE,"",0)</f>
        <v>750</v>
      </c>
      <c r="CM425" s="29" t="str">
        <f>_xlfn.XLOOKUP($C425,'[3]BIS Feb-26'!$C:$C,'[3]BIS Feb-26'!AF:AF,"",0)</f>
        <v>500</v>
      </c>
      <c r="CN425" s="29" t="str">
        <f>_xlfn.XLOOKUP($C425,'[3]BIS Feb-26'!$C:$C,'[3]BIS Feb-26'!AG:AG,"",0)</f>
        <v>750</v>
      </c>
      <c r="CO425" s="29" t="str">
        <f>_xlfn.XLOOKUP($C425,'[3]BIS Feb-26'!$C:$C,'[3]BIS Feb-26'!AH:AH,"",0)</f>
        <v>750</v>
      </c>
      <c r="CP425" s="29" t="str">
        <f>_xlfn.XLOOKUP($C425,'[3]BIS Feb-26'!$C:$C,'[3]BIS Feb-26'!AI:AI,"",0)</f>
        <v>800</v>
      </c>
      <c r="CQ425" s="29" t="str">
        <f>_xlfn.XLOOKUP($C425,'[3]BIS Feb-26'!$C:$C,'[3]BIS Feb-26'!AJ:AJ,"",0)</f>
        <v>1000</v>
      </c>
      <c r="CR425" s="29" t="str">
        <f>_xlfn.XLOOKUP($C425,'[3]BIS Feb-26'!$C:$C,'[3]BIS Feb-26'!AK:AK,"",0)</f>
        <v>800</v>
      </c>
      <c r="CS425" s="29" t="str">
        <f>_xlfn.XLOOKUP($C425,'[3]BIS Feb-26'!$C:$C,'[3]BIS Feb-26'!AL:AL,"",0)</f>
        <v>800</v>
      </c>
      <c r="CT425" s="29">
        <f>_xlfn.XLOOKUP($C425,'[3]BIS Feb-26'!$C:$C,'[3]BIS Feb-26'!AM:AM,"",0)</f>
        <v>3</v>
      </c>
      <c r="CU425" s="28">
        <f>_xlfn.XLOOKUP($C425,'[3]BIS Feb-26'!$C:$C,'[3]BIS Feb-26'!AN:AN,"",0)</f>
        <v>46246</v>
      </c>
      <c r="CV425" s="28">
        <f>_xlfn.XLOOKUP($C425,'[3]BIS Feb-26'!$C:$C,'[3]BIS Feb-26'!AO:AO,"",0)</f>
        <v>46246</v>
      </c>
      <c r="CW425" s="28">
        <f>_xlfn.XLOOKUP($C425,'[3]BIS Feb-26'!$C:$C,'[3]BIS Feb-26'!AP:AP,"",0)</f>
        <v>46233</v>
      </c>
      <c r="CX425" s="28">
        <f>_xlfn.XLOOKUP($C425,'[3]BIS Feb-26'!$C:$C,'[3]BIS Feb-26'!AQ:AQ,"",0)</f>
        <v>46246</v>
      </c>
      <c r="CY425" s="28">
        <f>_xlfn.XLOOKUP($C425,'[3]BIS Feb-26'!$C:$C,'[3]BIS Feb-26'!AR:AR,"",0)</f>
        <v>46246</v>
      </c>
      <c r="CZ425" s="28">
        <f>_xlfn.XLOOKUP($C425,'[3]BIS Feb-26'!$C:$C,'[3]BIS Feb-26'!AS:AS,"",0)</f>
        <v>46220</v>
      </c>
      <c r="DA425" s="28">
        <f>_xlfn.XLOOKUP($C425,'[3]BIS Feb-26'!$C:$C,'[3]BIS Feb-26'!AT:AT,"",0)</f>
        <v>46400</v>
      </c>
      <c r="DB425" s="28">
        <f>_xlfn.XLOOKUP($C425,'[3]BIS Feb-26'!$C:$C,'[3]BIS Feb-26'!AU:AU,"",0)</f>
        <v>46130</v>
      </c>
      <c r="DC425" s="28">
        <f>_xlfn.XLOOKUP($C425,'[3]BIS Feb-26'!$C:$C,'[3]BIS Feb-26'!AV:AV,"",0)</f>
        <v>45988</v>
      </c>
      <c r="DD425" s="11">
        <f>_xlfn.XLOOKUP($C425,'[3]BIS Feb-26'!$C:$C,'[3]BIS Feb-26'!AW:AW,"",0)</f>
        <v>1</v>
      </c>
      <c r="DE425" s="11">
        <f>_xlfn.XLOOKUP($C425,'[3]BIS Feb-26'!$C:$C,'[3]BIS Feb-26'!AX:AX,"",0)</f>
        <v>0</v>
      </c>
      <c r="DF425" s="11">
        <f>_xlfn.XLOOKUP($C425,'[3]BIS Feb-26'!$C:$C,'[3]BIS Feb-26'!AY:AY,"",0)</f>
        <v>0</v>
      </c>
      <c r="DG425" s="11">
        <f t="shared" ca="1" si="169"/>
        <v>1</v>
      </c>
      <c r="DH425" s="11">
        <f t="shared" ca="1" si="170"/>
        <v>0</v>
      </c>
      <c r="DI425" s="11">
        <f t="shared" ca="1" si="171"/>
        <v>1</v>
      </c>
      <c r="DJ425" s="11" t="str">
        <f>_xlfn.XLOOKUP($C425,'[3]Active Customer Assets'!$D:$D,'[3]Active Customer Assets'!I:I,"",0)</f>
        <v>B (Below 100% potential spares purchased)</v>
      </c>
      <c r="DK425" s="28">
        <f>_xlfn.XLOOKUP($C425,'[3]Active Customer Assets'!$D:$D,'[3]Active Customer Assets'!J:J,"",0)</f>
        <v>45624.475694444402</v>
      </c>
      <c r="DL425" s="28">
        <f>_xlfn.XLOOKUP($C425,'[3]Active Customer Assets'!$D:$D,'[3]Active Customer Assets'!K:K,"",0)</f>
        <v>45573.229166666701</v>
      </c>
      <c r="DM425" s="28">
        <f>_xlfn.XLOOKUP($C425,'[3]Active Customer Assets'!$D:$D,'[3]Active Customer Assets'!L:L,"",0)</f>
        <v>46099.706817129598</v>
      </c>
      <c r="DN425" s="21">
        <f>_xlfn.XLOOKUP($C425,'[3]Active Customer Assets'!$D:$D,'[3]Active Customer Assets'!M:M,"",0)</f>
        <v>2297</v>
      </c>
      <c r="DO425" s="28">
        <f>_xlfn.XLOOKUP($C425,'[3]Active Customer Assets'!$D:$D,'[3]Active Customer Assets'!N:N,"",0)</f>
        <v>0</v>
      </c>
      <c r="DP425" s="28">
        <f>_xlfn.XLOOKUP($C425,'[3]Active Customer Assets'!$D:$D,'[3]Active Customer Assets'!O:O,"",0)</f>
        <v>0</v>
      </c>
      <c r="DQ425" s="28" t="str">
        <f>_xlfn.XLOOKUP($C425,'[3]Active Customer Assets'!$D:$D,'[3]Active Customer Assets'!P:P,"",0)</f>
        <v>Air lube Plus</v>
      </c>
      <c r="DR425" s="28">
        <f>_xlfn.XLOOKUP($C425,'[3]Active Customer Assets'!$D:$D,'[3]Active Customer Assets'!Q:Q,"",0)</f>
        <v>46067</v>
      </c>
      <c r="DS425" s="28">
        <f>_xlfn.XLOOKUP($C425,'[3]Active Customer Assets'!$D:$D,'[3]Active Customer Assets'!R:R,"",0)</f>
        <v>46067</v>
      </c>
      <c r="DT425" s="28">
        <f>_xlfn.XLOOKUP($C425,'[3]Active Customer Assets'!$D:$D,'[3]Active Customer Assets'!S:S,"",0)</f>
        <v>46067</v>
      </c>
      <c r="DU425" s="28">
        <f>_xlfn.XLOOKUP($C425,'[3]Active Customer Assets'!$D:$D,'[3]Active Customer Assets'!T:T,"",0)</f>
        <v>46067</v>
      </c>
      <c r="DV425" s="28">
        <f>_xlfn.XLOOKUP($C425,'[3]Active Customer Assets'!$D:$D,'[3]Active Customer Assets'!U:U,"",0)</f>
        <v>46067</v>
      </c>
      <c r="DW425" s="28">
        <f>_xlfn.XLOOKUP($C425,'[3]Active Customer Assets'!$D:$D,'[3]Active Customer Assets'!V:V,"",0)</f>
        <v>45951</v>
      </c>
      <c r="DX425" s="28">
        <f>_xlfn.XLOOKUP($C425,'[3]Active Customer Assets'!$D:$D,'[3]Active Customer Assets'!W:W,"",0)</f>
        <v>46067</v>
      </c>
      <c r="DY425" s="28">
        <f>_xlfn.XLOOKUP($C425,'[3]Active Customer Assets'!$D:$D,'[3]Active Customer Assets'!X:X,"",0)</f>
        <v>45951</v>
      </c>
      <c r="DZ425" s="28">
        <f>_xlfn.XLOOKUP($C425,'[3]Active Customer Assets'!$D:$D,'[3]Active Customer Assets'!Y:Y,"",0)</f>
        <v>45951</v>
      </c>
      <c r="EA425" s="28" t="str">
        <f>_xlfn.XLOOKUP($C425,'[3]Active Customer Assets'!$D:$D,'[3]Active Customer Assets'!Z:Z,"",0)</f>
        <v>1317</v>
      </c>
      <c r="EB425" s="28" t="str">
        <f>_xlfn.XLOOKUP($C425,'[3]Active Customer Assets'!$D:$D,'[3]Active Customer Assets'!AA:AA,"",0)</f>
        <v>567</v>
      </c>
      <c r="EC425" s="28" t="str">
        <f>_xlfn.XLOOKUP($C425,'[3]Active Customer Assets'!$D:$D,'[3]Active Customer Assets'!AB:AB,"",0)</f>
        <v>317</v>
      </c>
      <c r="ED425" s="28" t="str">
        <f>_xlfn.XLOOKUP($C425,'[3]Active Customer Assets'!$D:$D,'[3]Active Customer Assets'!AC:AC,"",0)</f>
        <v>567</v>
      </c>
      <c r="EE425" s="28" t="str">
        <f>_xlfn.XLOOKUP($C425,'[3]Active Customer Assets'!$D:$D,'[3]Active Customer Assets'!AD:AD,"",0)</f>
        <v>567</v>
      </c>
      <c r="EF425" s="28" t="str">
        <f>_xlfn.XLOOKUP($C425,'[3]Active Customer Assets'!$D:$D,'[3]Active Customer Assets'!AE:AE,"",0)</f>
        <v>617</v>
      </c>
      <c r="EG425" s="28" t="str">
        <f>_xlfn.XLOOKUP($C425,'[3]Active Customer Assets'!$D:$D,'[3]Active Customer Assets'!AF:AF,"",0)</f>
        <v>817</v>
      </c>
      <c r="EH425" s="28" t="str">
        <f>_xlfn.XLOOKUP($C425,'[3]Active Customer Assets'!$D:$D,'[3]Active Customer Assets'!AG:AG,"",0)</f>
        <v>617</v>
      </c>
      <c r="EI425" s="28" t="str">
        <f>_xlfn.XLOOKUP($C425,'[3]Active Customer Assets'!$D:$D,'[3]Active Customer Assets'!AH:AH,"",0)</f>
        <v>617</v>
      </c>
      <c r="EJ425" s="21">
        <f>_xlfn.XLOOKUP($C425,'[3]Active Customer Assets'!$D:$D,'[3]Active Customer Assets'!AI:AI,"",0)</f>
        <v>6</v>
      </c>
      <c r="EK425" s="35" t="str">
        <f>[3]!tbl_DPSAC[[#This Row],[Unit Status]]</f>
        <v>Active</v>
      </c>
    </row>
    <row r="426" spans="1:141" x14ac:dyDescent="0.15">
      <c r="A426" s="11">
        <f>ROW(tbl_DPSAC[[#This Row],[Sl. No.]])-1</f>
        <v>425</v>
      </c>
      <c r="B426" s="12" t="s">
        <v>136</v>
      </c>
      <c r="C426" s="11" t="s">
        <v>2311</v>
      </c>
      <c r="D426" s="11" t="s">
        <v>2312</v>
      </c>
      <c r="E426" s="11" t="s">
        <v>2313</v>
      </c>
      <c r="F426" s="12" t="s">
        <v>161</v>
      </c>
      <c r="G426" s="31" t="s">
        <v>2314</v>
      </c>
      <c r="H426" s="13" t="str">
        <f>_xlfn.XLOOKUP(C426,'[1]E&amp;DPSAC'!$K:$K,'[1]E&amp;DPSAC'!$E:$E,,0)</f>
        <v>DUMKA</v>
      </c>
      <c r="I426" s="31"/>
      <c r="J426" s="13"/>
      <c r="K426" s="13">
        <v>8920483522</v>
      </c>
      <c r="L426" s="12" t="s">
        <v>2315</v>
      </c>
      <c r="M426" s="16">
        <v>45638</v>
      </c>
      <c r="N426" s="15">
        <v>24</v>
      </c>
      <c r="O426" s="14">
        <f t="shared" ref="O426:O471" si="181">EOMONTH(DATE(YEAR(M426)+SUM(N426/12),MONTH(M426),DAY(M426))-1,0)</f>
        <v>46387</v>
      </c>
      <c r="P426" s="11" t="s">
        <v>213</v>
      </c>
      <c r="Q426" s="19" t="str">
        <f>_xlfn.XLOOKUP(C426,'[2]Sch Calls'!$R:$R,'[2]Sch Calls'!$F:$F,"",0)</f>
        <v>CC-01721568</v>
      </c>
      <c r="R426" s="18">
        <f>_xlfn.XLOOKUP(C426,'[2]Sch Calls'!$R:$R,'[2]Sch Calls'!$A:$A,"",0)</f>
        <v>45846.563240740703</v>
      </c>
      <c r="S426" s="17">
        <f>_xlfn.XLOOKUP(C426,'[2]Sch Calls'!$R:$R,'[2]Sch Calls'!$B:$B,"",0)</f>
        <v>530</v>
      </c>
      <c r="T426" s="18">
        <f>_xlfn.XLOOKUP(C426,'[1]E&amp;DPSAC'!$K:$K,'[1]E&amp;DPSAC'!$W:$W,"",0)</f>
        <v>45846</v>
      </c>
      <c r="U426" s="17">
        <f>_xlfn.XLOOKUP(C426,'[1]E&amp;DPSAC'!$K:$K,'[1]E&amp;DPSAC'!$Z:$Z,"",0)</f>
        <v>530</v>
      </c>
      <c r="V426" s="17">
        <f>_xlfn.XLOOKUP(C426,'[2]1. All Calls'!$R:$R,'[2]1. All Calls'!$B:$B,"",0)</f>
        <v>1440</v>
      </c>
      <c r="W426" s="20">
        <f>_xlfn.XLOOKUP(C426,'[2]1. All Calls'!$R:$R,'[2]1. All Calls'!$A:$A,"",0)</f>
        <v>46099.7121990741</v>
      </c>
      <c r="X426" s="17" t="str">
        <f>_xlfn.XLOOKUP(C426,'[2]Sch Calls'!$R:$R,'[2]Sch Calls'!$AB:$AB,"",0)</f>
        <v>Attend the site for schedule service so drain oil from tank and drain oil from cooler total 19 liters oil drain. Then change oil filter 2 nos, change air filter 2 nos for compressor side only, and change ELGI air lube plus oil 20 liters. Then start the unit found running ok.</v>
      </c>
      <c r="Y426" s="17">
        <f t="shared" si="153"/>
        <v>-160</v>
      </c>
      <c r="Z426" s="17" t="str">
        <f t="shared" si="154"/>
        <v>Due</v>
      </c>
      <c r="AA426" s="21">
        <f t="shared" ca="1" si="155"/>
        <v>254.43675925929711</v>
      </c>
      <c r="AB426" s="21" t="str">
        <f t="shared" ca="1" si="156"/>
        <v>Due</v>
      </c>
      <c r="AC426" s="11">
        <f ca="1">tbl_DPSAC[[#This Row],[Current Month Due Count]]</f>
        <v>0</v>
      </c>
      <c r="AD426" s="11">
        <f ca="1">tbl_DPSAC[[#This Row],[Next Month Due2]]</f>
        <v>0</v>
      </c>
      <c r="AE426" s="11"/>
      <c r="AF426" s="11">
        <v>5</v>
      </c>
      <c r="AG426" s="17">
        <f t="shared" ca="1" si="157"/>
        <v>1446</v>
      </c>
      <c r="AH426" s="11" t="s">
        <v>2316</v>
      </c>
      <c r="AI426" s="11" t="s">
        <v>1848</v>
      </c>
      <c r="AJ426" s="11"/>
      <c r="AK426" s="11"/>
      <c r="AL426" s="11"/>
      <c r="AM426" s="11"/>
      <c r="AN426" s="11"/>
      <c r="AO426" s="11"/>
      <c r="AP426" s="11"/>
      <c r="AQ426" s="11"/>
      <c r="AR426" s="11"/>
      <c r="AS426" s="11"/>
      <c r="AT426" s="11"/>
      <c r="AU426" s="11"/>
      <c r="AV426" s="11"/>
      <c r="AW426" s="11"/>
      <c r="AX426" s="11" t="str">
        <f t="shared" ca="1" si="150"/>
        <v>3 Service Due</v>
      </c>
      <c r="AY426" s="17">
        <v>530</v>
      </c>
      <c r="AZ426" s="22">
        <v>45846</v>
      </c>
      <c r="BA426" s="17" t="s">
        <v>2317</v>
      </c>
      <c r="BB426" s="17">
        <v>1</v>
      </c>
      <c r="BC426" s="22">
        <v>45638</v>
      </c>
      <c r="BD426" s="17" t="s">
        <v>2318</v>
      </c>
      <c r="BE426" s="17">
        <v>530</v>
      </c>
      <c r="BF426" s="22">
        <v>45846</v>
      </c>
      <c r="BG426" s="17" t="s">
        <v>2317</v>
      </c>
      <c r="BH426" s="17">
        <v>530</v>
      </c>
      <c r="BI426" s="22">
        <v>45846</v>
      </c>
      <c r="BJ426" s="17" t="s">
        <v>2317</v>
      </c>
      <c r="BK426" s="17">
        <v>1</v>
      </c>
      <c r="BL426" s="22">
        <v>45638</v>
      </c>
      <c r="BM426" s="17" t="s">
        <v>2318</v>
      </c>
      <c r="BN426" s="23">
        <f t="shared" si="173"/>
        <v>46026</v>
      </c>
      <c r="BO426" s="23">
        <f t="shared" si="174"/>
        <v>45818</v>
      </c>
      <c r="BP426" s="23">
        <f t="shared" si="175"/>
        <v>46026</v>
      </c>
      <c r="BQ426" s="23">
        <f t="shared" si="176"/>
        <v>46026</v>
      </c>
      <c r="BR426" s="23">
        <f t="shared" si="177"/>
        <v>45818</v>
      </c>
      <c r="BS426" s="24">
        <f t="shared" ca="1" si="178"/>
        <v>-166</v>
      </c>
      <c r="BT426" s="25">
        <f t="shared" ca="1" si="163"/>
        <v>55</v>
      </c>
      <c r="BU426" s="25">
        <f t="shared" ca="1" si="164"/>
        <v>-166</v>
      </c>
      <c r="BV426" s="25">
        <f t="shared" ca="1" si="179"/>
        <v>-166</v>
      </c>
      <c r="BW426" s="25">
        <f t="shared" ca="1" si="180"/>
        <v>55</v>
      </c>
      <c r="BX426" s="11"/>
      <c r="BY426" s="11">
        <f t="shared" ca="1" si="167"/>
        <v>5</v>
      </c>
      <c r="BZ426" s="11">
        <f t="shared" ca="1" si="172"/>
        <v>0</v>
      </c>
      <c r="CA426" s="11">
        <f t="shared" ca="1" si="168"/>
        <v>0</v>
      </c>
      <c r="CB426" s="28">
        <f>_xlfn.XLOOKUP($C426,'[3]BIS Feb-26'!$C:$C,'[3]BIS Feb-26'!U:U,"",0)</f>
        <v>45637.770833333299</v>
      </c>
      <c r="CC426" s="28">
        <f>_xlfn.XLOOKUP($C426,'[3]BIS Feb-26'!$C:$C,'[3]BIS Feb-26'!V:V,"",0)</f>
        <v>45845.770833333299</v>
      </c>
      <c r="CD426" s="28">
        <f>_xlfn.XLOOKUP($C426,'[3]BIS Feb-26'!$C:$C,'[3]BIS Feb-26'!W:W,"",0)</f>
        <v>0</v>
      </c>
      <c r="CE426" s="28">
        <f>_xlfn.XLOOKUP($C426,'[3]BIS Feb-26'!$C:$C,'[3]BIS Feb-26'!X:X,"",0)</f>
        <v>45845.770833333299</v>
      </c>
      <c r="CF426" s="28">
        <f>_xlfn.XLOOKUP($C426,'[3]BIS Feb-26'!$C:$C,'[3]BIS Feb-26'!Y:Y,"",0)</f>
        <v>45845.770833333299</v>
      </c>
      <c r="CG426" s="28">
        <f>_xlfn.XLOOKUP($C426,'[3]BIS Feb-26'!$C:$C,'[3]BIS Feb-26'!Z:Z,"",0)</f>
        <v>45637.770833333299</v>
      </c>
      <c r="CH426" s="28">
        <f>_xlfn.XLOOKUP($C426,'[3]BIS Feb-26'!$C:$C,'[3]BIS Feb-26'!AA:AA,"",0)</f>
        <v>45637.770833333299</v>
      </c>
      <c r="CI426" s="28">
        <f>_xlfn.XLOOKUP($C426,'[3]BIS Feb-26'!$C:$C,'[3]BIS Feb-26'!AB:AB,"",0)</f>
        <v>45637.770833333299</v>
      </c>
      <c r="CJ426" s="28">
        <f>_xlfn.XLOOKUP($C426,'[3]BIS Feb-26'!$C:$C,'[3]BIS Feb-26'!AC:AC,"",0)</f>
        <v>45637.770833333299</v>
      </c>
      <c r="CK426" s="29" t="str">
        <f>_xlfn.XLOOKUP($C426,'[3]BIS Feb-26'!$C:$C,'[3]BIS Feb-26'!AD:AD,"",0)</f>
        <v>60</v>
      </c>
      <c r="CL426" s="29" t="str">
        <f>_xlfn.XLOOKUP($C426,'[3]BIS Feb-26'!$C:$C,'[3]BIS Feb-26'!AE:AE,"",0)</f>
        <v>60</v>
      </c>
      <c r="CM426" s="29" t="str">
        <f>_xlfn.XLOOKUP($C426,'[3]BIS Feb-26'!$C:$C,'[3]BIS Feb-26'!AF:AF,"",0)</f>
        <v>60</v>
      </c>
      <c r="CN426" s="29" t="str">
        <f>_xlfn.XLOOKUP($C426,'[3]BIS Feb-26'!$C:$C,'[3]BIS Feb-26'!AG:AG,"",0)</f>
        <v>60</v>
      </c>
      <c r="CO426" s="29" t="str">
        <f>_xlfn.XLOOKUP($C426,'[3]BIS Feb-26'!$C:$C,'[3]BIS Feb-26'!AH:AH,"",0)</f>
        <v>60</v>
      </c>
      <c r="CP426" s="29" t="str">
        <f>_xlfn.XLOOKUP($C426,'[3]BIS Feb-26'!$C:$C,'[3]BIS Feb-26'!AI:AI,"",0)</f>
        <v>60</v>
      </c>
      <c r="CQ426" s="29" t="str">
        <f>_xlfn.XLOOKUP($C426,'[3]BIS Feb-26'!$C:$C,'[3]BIS Feb-26'!AJ:AJ,"",0)</f>
        <v>1000</v>
      </c>
      <c r="CR426" s="29" t="str">
        <f>_xlfn.XLOOKUP($C426,'[3]BIS Feb-26'!$C:$C,'[3]BIS Feb-26'!AK:AK,"",0)</f>
        <v>60</v>
      </c>
      <c r="CS426" s="29" t="str">
        <f>_xlfn.XLOOKUP($C426,'[3]BIS Feb-26'!$C:$C,'[3]BIS Feb-26'!AL:AL,"",0)</f>
        <v>60</v>
      </c>
      <c r="CT426" s="29">
        <f>_xlfn.XLOOKUP($C426,'[3]BIS Feb-26'!$C:$C,'[3]BIS Feb-26'!AM:AM,"",0)</f>
        <v>4</v>
      </c>
      <c r="CU426" s="28">
        <f>_xlfn.XLOOKUP($C426,'[3]BIS Feb-26'!$C:$C,'[3]BIS Feb-26'!AN:AN,"",0)</f>
        <v>45817</v>
      </c>
      <c r="CV426" s="28">
        <f>_xlfn.XLOOKUP($C426,'[3]BIS Feb-26'!$C:$C,'[3]BIS Feb-26'!AO:AO,"",0)</f>
        <v>46025</v>
      </c>
      <c r="CW426" s="28">
        <f>_xlfn.XLOOKUP($C426,'[3]BIS Feb-26'!$C:$C,'[3]BIS Feb-26'!AP:AP,"",0)</f>
        <v>46046</v>
      </c>
      <c r="CX426" s="28">
        <f>_xlfn.XLOOKUP($C426,'[3]BIS Feb-26'!$C:$C,'[3]BIS Feb-26'!AQ:AQ,"",0)</f>
        <v>46025</v>
      </c>
      <c r="CY426" s="28">
        <f>_xlfn.XLOOKUP($C426,'[3]BIS Feb-26'!$C:$C,'[3]BIS Feb-26'!AR:AR,"",0)</f>
        <v>46025</v>
      </c>
      <c r="CZ426" s="28">
        <f>_xlfn.XLOOKUP($C426,'[3]BIS Feb-26'!$C:$C,'[3]BIS Feb-26'!AS:AS,"",0)</f>
        <v>45907</v>
      </c>
      <c r="DA426" s="28">
        <f>_xlfn.XLOOKUP($C426,'[3]BIS Feb-26'!$C:$C,'[3]BIS Feb-26'!AT:AT,"",0)</f>
        <v>46002</v>
      </c>
      <c r="DB426" s="28">
        <f>_xlfn.XLOOKUP($C426,'[3]BIS Feb-26'!$C:$C,'[3]BIS Feb-26'!AU:AU,"",0)</f>
        <v>45817</v>
      </c>
      <c r="DC426" s="28">
        <f>_xlfn.XLOOKUP($C426,'[3]BIS Feb-26'!$C:$C,'[3]BIS Feb-26'!AV:AV,"",0)</f>
        <v>46002</v>
      </c>
      <c r="DD426" s="11">
        <f>_xlfn.XLOOKUP($C426,'[3]BIS Feb-26'!$C:$C,'[3]BIS Feb-26'!AW:AW,"",0)</f>
        <v>1</v>
      </c>
      <c r="DE426" s="11">
        <f>_xlfn.XLOOKUP($C426,'[3]BIS Feb-26'!$C:$C,'[3]BIS Feb-26'!AX:AX,"",0)</f>
        <v>0</v>
      </c>
      <c r="DF426" s="11">
        <f>_xlfn.XLOOKUP($C426,'[3]BIS Feb-26'!$C:$C,'[3]BIS Feb-26'!AY:AY,"",0)</f>
        <v>0</v>
      </c>
      <c r="DG426" s="11">
        <f t="shared" ca="1" si="169"/>
        <v>9</v>
      </c>
      <c r="DH426" s="11">
        <f t="shared" ca="1" si="170"/>
        <v>0</v>
      </c>
      <c r="DI426" s="11">
        <f t="shared" ca="1" si="171"/>
        <v>0</v>
      </c>
      <c r="DJ426" s="11" t="str">
        <f>_xlfn.XLOOKUP($C426,'[3]Active Customer Assets'!$D:$D,'[3]Active Customer Assets'!I:I,"",0)</f>
        <v>B (Below 100% potential spares purchased)</v>
      </c>
      <c r="DK426" s="28">
        <f>_xlfn.XLOOKUP($C426,'[3]Active Customer Assets'!$D:$D,'[3]Active Customer Assets'!J:J,"",0)</f>
        <v>45638.840972222199</v>
      </c>
      <c r="DL426" s="28">
        <f>_xlfn.XLOOKUP($C426,'[3]Active Customer Assets'!$D:$D,'[3]Active Customer Assets'!K:K,"",0)</f>
        <v>45626.229166666701</v>
      </c>
      <c r="DM426" s="28">
        <f>_xlfn.XLOOKUP($C426,'[3]Active Customer Assets'!$D:$D,'[3]Active Customer Assets'!L:L,"",0)</f>
        <v>46099.712673611102</v>
      </c>
      <c r="DN426" s="21">
        <f>_xlfn.XLOOKUP($C426,'[3]Active Customer Assets'!$D:$D,'[3]Active Customer Assets'!M:M,"",0)</f>
        <v>1440</v>
      </c>
      <c r="DO426" s="28">
        <f>_xlfn.XLOOKUP($C426,'[3]Active Customer Assets'!$D:$D,'[3]Active Customer Assets'!N:N,"",0)</f>
        <v>0</v>
      </c>
      <c r="DP426" s="28">
        <f>_xlfn.XLOOKUP($C426,'[3]Active Customer Assets'!$D:$D,'[3]Active Customer Assets'!O:O,"",0)</f>
        <v>0</v>
      </c>
      <c r="DQ426" s="28" t="str">
        <f>_xlfn.XLOOKUP($C426,'[3]Active Customer Assets'!$D:$D,'[3]Active Customer Assets'!P:P,"",0)</f>
        <v>Air lube</v>
      </c>
      <c r="DR426" s="28">
        <f>_xlfn.XLOOKUP($C426,'[3]Active Customer Assets'!$D:$D,'[3]Active Customer Assets'!Q:Q,"",0)</f>
        <v>45638</v>
      </c>
      <c r="DS426" s="28">
        <f>_xlfn.XLOOKUP($C426,'[3]Active Customer Assets'!$D:$D,'[3]Active Customer Assets'!R:R,"",0)</f>
        <v>45638</v>
      </c>
      <c r="DT426" s="28">
        <f>_xlfn.XLOOKUP($C426,'[3]Active Customer Assets'!$D:$D,'[3]Active Customer Assets'!S:S,"",0)</f>
        <v>45638</v>
      </c>
      <c r="DU426" s="28">
        <f>_xlfn.XLOOKUP($C426,'[3]Active Customer Assets'!$D:$D,'[3]Active Customer Assets'!T:T,"",0)</f>
        <v>45638</v>
      </c>
      <c r="DV426" s="28">
        <f>_xlfn.XLOOKUP($C426,'[3]Active Customer Assets'!$D:$D,'[3]Active Customer Assets'!U:U,"",0)</f>
        <v>45638</v>
      </c>
      <c r="DW426" s="28">
        <f>_xlfn.XLOOKUP($C426,'[3]Active Customer Assets'!$D:$D,'[3]Active Customer Assets'!V:V,"",0)</f>
        <v>45638</v>
      </c>
      <c r="DX426" s="28">
        <f>_xlfn.XLOOKUP($C426,'[3]Active Customer Assets'!$D:$D,'[3]Active Customer Assets'!W:W,"",0)</f>
        <v>45638</v>
      </c>
      <c r="DY426" s="28">
        <f>_xlfn.XLOOKUP($C426,'[3]Active Customer Assets'!$D:$D,'[3]Active Customer Assets'!X:X,"",0)</f>
        <v>45638</v>
      </c>
      <c r="DZ426" s="28">
        <f>_xlfn.XLOOKUP($C426,'[3]Active Customer Assets'!$D:$D,'[3]Active Customer Assets'!Y:Y,"",0)</f>
        <v>45638</v>
      </c>
      <c r="EA426" s="28" t="str">
        <f>_xlfn.XLOOKUP($C426,'[3]Active Customer Assets'!$D:$D,'[3]Active Customer Assets'!Z:Z,"",0)</f>
        <v>60</v>
      </c>
      <c r="EB426" s="28" t="str">
        <f>_xlfn.XLOOKUP($C426,'[3]Active Customer Assets'!$D:$D,'[3]Active Customer Assets'!AA:AA,"",0)</f>
        <v>60</v>
      </c>
      <c r="EC426" s="28" t="str">
        <f>_xlfn.XLOOKUP($C426,'[3]Active Customer Assets'!$D:$D,'[3]Active Customer Assets'!AB:AB,"",0)</f>
        <v>60</v>
      </c>
      <c r="ED426" s="28" t="str">
        <f>_xlfn.XLOOKUP($C426,'[3]Active Customer Assets'!$D:$D,'[3]Active Customer Assets'!AC:AC,"",0)</f>
        <v>60</v>
      </c>
      <c r="EE426" s="28" t="str">
        <f>_xlfn.XLOOKUP($C426,'[3]Active Customer Assets'!$D:$D,'[3]Active Customer Assets'!AD:AD,"",0)</f>
        <v>60</v>
      </c>
      <c r="EF426" s="28" t="str">
        <f>_xlfn.XLOOKUP($C426,'[3]Active Customer Assets'!$D:$D,'[3]Active Customer Assets'!AE:AE,"",0)</f>
        <v>660</v>
      </c>
      <c r="EG426" s="28" t="str">
        <f>_xlfn.XLOOKUP($C426,'[3]Active Customer Assets'!$D:$D,'[3]Active Customer Assets'!AF:AF,"",0)</f>
        <v>1000</v>
      </c>
      <c r="EH426" s="28" t="str">
        <f>_xlfn.XLOOKUP($C426,'[3]Active Customer Assets'!$D:$D,'[3]Active Customer Assets'!AG:AG,"",0)</f>
        <v>660</v>
      </c>
      <c r="EI426" s="28" t="str">
        <f>_xlfn.XLOOKUP($C426,'[3]Active Customer Assets'!$D:$D,'[3]Active Customer Assets'!AH:AH,"",0)</f>
        <v>660</v>
      </c>
      <c r="EJ426" s="21">
        <f>_xlfn.XLOOKUP($C426,'[3]Active Customer Assets'!$D:$D,'[3]Active Customer Assets'!AI:AI,"",0)</f>
        <v>0</v>
      </c>
      <c r="EK426" s="35" t="str">
        <f>[3]!tbl_DPSAC[[#This Row],[Unit Status]]</f>
        <v>Active</v>
      </c>
    </row>
    <row r="427" spans="1:141" x14ac:dyDescent="0.15">
      <c r="A427" s="11">
        <f>ROW(tbl_DPSAC[[#This Row],[Sl. No.]])-1</f>
        <v>426</v>
      </c>
      <c r="B427" s="12" t="s">
        <v>136</v>
      </c>
      <c r="C427" s="11" t="s">
        <v>2319</v>
      </c>
      <c r="D427" s="11" t="s">
        <v>2320</v>
      </c>
      <c r="E427" s="11" t="s">
        <v>2304</v>
      </c>
      <c r="F427" s="12" t="s">
        <v>161</v>
      </c>
      <c r="G427" s="31" t="s">
        <v>162</v>
      </c>
      <c r="H427" s="13" t="str">
        <f>_xlfn.XLOOKUP(C427,'[1]E&amp;DPSAC'!$K:$K,'[1]E&amp;DPSAC'!$E:$E,,0)</f>
        <v>URIMARI, RAMGARH</v>
      </c>
      <c r="I427" s="31"/>
      <c r="J427" s="13">
        <v>9234615009</v>
      </c>
      <c r="K427" s="13" t="s">
        <v>143</v>
      </c>
      <c r="L427" s="12" t="str">
        <f t="shared" ref="L427:L485" ca="1" si="182">IF(O427&gt;=TODAY(),"Warranty","Non - Warranty")</f>
        <v>Warranty</v>
      </c>
      <c r="M427" s="16">
        <v>45646</v>
      </c>
      <c r="N427" s="15">
        <v>24</v>
      </c>
      <c r="O427" s="14">
        <f t="shared" si="181"/>
        <v>46387</v>
      </c>
      <c r="P427" s="11" t="s">
        <v>157</v>
      </c>
      <c r="Q427" s="19" t="str">
        <f>_xlfn.XLOOKUP(C427,'[2]Sch Calls'!$R:$R,'[2]Sch Calls'!$F:$F,"",0)</f>
        <v/>
      </c>
      <c r="R427" s="18" t="str">
        <f>_xlfn.XLOOKUP(C427,'[2]Sch Calls'!$R:$R,'[2]Sch Calls'!$A:$A,"",0)</f>
        <v/>
      </c>
      <c r="S427" s="17" t="str">
        <f>_xlfn.XLOOKUP(C427,'[2]Sch Calls'!$R:$R,'[2]Sch Calls'!$B:$B,"",0)</f>
        <v/>
      </c>
      <c r="T427" s="18">
        <f>_xlfn.XLOOKUP(C427,'[1]E&amp;DPSAC'!$K:$K,'[1]E&amp;DPSAC'!$W:$W,"",0)</f>
        <v>45736</v>
      </c>
      <c r="U427" s="17">
        <f>_xlfn.XLOOKUP(C427,'[1]E&amp;DPSAC'!$K:$K,'[1]E&amp;DPSAC'!$Z:$Z,"",0)</f>
        <v>117</v>
      </c>
      <c r="V427" s="17">
        <f>_xlfn.XLOOKUP(C427,'[2]1. All Calls'!$R:$R,'[2]1. All Calls'!$B:$B,"",0)</f>
        <v>460</v>
      </c>
      <c r="W427" s="20">
        <f>_xlfn.XLOOKUP(C427,'[2]1. All Calls'!$R:$R,'[2]1. All Calls'!$A:$A,"",0)</f>
        <v>45796.559467592597</v>
      </c>
      <c r="X427" s="17" t="str">
        <f>_xlfn.XLOOKUP(C427,'[2]Sch Calls'!$R:$R,'[2]Sch Calls'!$AB:$AB,"",0)</f>
        <v/>
      </c>
      <c r="Y427" s="17">
        <f t="shared" si="153"/>
        <v>0</v>
      </c>
      <c r="Z427" s="17" t="str">
        <f t="shared" si="154"/>
        <v>Done</v>
      </c>
      <c r="AA427" s="21">
        <f t="shared" ca="1" si="155"/>
        <v>455</v>
      </c>
      <c r="AB427" s="21" t="str">
        <f t="shared" ca="1" si="156"/>
        <v>Due</v>
      </c>
      <c r="AC427" s="11">
        <f ca="1">tbl_DPSAC[[#This Row],[Current Month Due Count]]</f>
        <v>0</v>
      </c>
      <c r="AD427" s="11">
        <f ca="1">tbl_DPSAC[[#This Row],[Next Month Due2]]</f>
        <v>0</v>
      </c>
      <c r="AE427" s="11"/>
      <c r="AF427" s="11">
        <v>2</v>
      </c>
      <c r="AG427" s="17">
        <f t="shared" ca="1" si="157"/>
        <v>1069</v>
      </c>
      <c r="AH427" s="11"/>
      <c r="AI427" s="11"/>
      <c r="AJ427" s="11"/>
      <c r="AK427" s="11"/>
      <c r="AL427" s="11"/>
      <c r="AM427" s="11"/>
      <c r="AN427" s="11"/>
      <c r="AO427" s="11"/>
      <c r="AP427" s="11"/>
      <c r="AQ427" s="11"/>
      <c r="AR427" s="11"/>
      <c r="AS427" s="11"/>
      <c r="AT427" s="11"/>
      <c r="AU427" s="11"/>
      <c r="AV427" s="11"/>
      <c r="AW427" s="11"/>
      <c r="AX427" s="11" t="str">
        <f t="shared" ca="1" si="150"/>
        <v>3 Service Due</v>
      </c>
      <c r="AY427" s="17">
        <v>1</v>
      </c>
      <c r="AZ427" s="22">
        <v>45646</v>
      </c>
      <c r="BA427" s="17" t="s">
        <v>2321</v>
      </c>
      <c r="BB427" s="17">
        <v>1</v>
      </c>
      <c r="BC427" s="22">
        <v>45646</v>
      </c>
      <c r="BD427" s="17" t="s">
        <v>2321</v>
      </c>
      <c r="BE427" s="17">
        <v>1</v>
      </c>
      <c r="BF427" s="22">
        <v>45646</v>
      </c>
      <c r="BG427" s="17" t="s">
        <v>2321</v>
      </c>
      <c r="BH427" s="17">
        <v>1</v>
      </c>
      <c r="BI427" s="22">
        <v>45646</v>
      </c>
      <c r="BJ427" s="17" t="s">
        <v>2321</v>
      </c>
      <c r="BK427" s="17">
        <v>1</v>
      </c>
      <c r="BL427" s="22">
        <v>45646</v>
      </c>
      <c r="BM427" s="17" t="s">
        <v>2321</v>
      </c>
      <c r="BN427" s="23">
        <f t="shared" si="173"/>
        <v>45826</v>
      </c>
      <c r="BO427" s="23">
        <f t="shared" si="174"/>
        <v>45826</v>
      </c>
      <c r="BP427" s="23">
        <f t="shared" si="175"/>
        <v>45826</v>
      </c>
      <c r="BQ427" s="23">
        <f t="shared" si="176"/>
        <v>45826</v>
      </c>
      <c r="BR427" s="23">
        <f t="shared" si="177"/>
        <v>45826</v>
      </c>
      <c r="BS427" s="24">
        <f t="shared" ca="1" si="178"/>
        <v>-318</v>
      </c>
      <c r="BT427" s="25">
        <f t="shared" ca="1" si="163"/>
        <v>432</v>
      </c>
      <c r="BU427" s="25">
        <f t="shared" ca="1" si="164"/>
        <v>-318</v>
      </c>
      <c r="BV427" s="25">
        <f t="shared" ca="1" si="179"/>
        <v>-318</v>
      </c>
      <c r="BW427" s="25">
        <f t="shared" ca="1" si="180"/>
        <v>432</v>
      </c>
      <c r="BX427" s="26" t="s">
        <v>1821</v>
      </c>
      <c r="BY427" s="11">
        <f t="shared" ca="1" si="167"/>
        <v>5</v>
      </c>
      <c r="BZ427" s="11">
        <f t="shared" ca="1" si="172"/>
        <v>0</v>
      </c>
      <c r="CA427" s="11">
        <f t="shared" ca="1" si="168"/>
        <v>0</v>
      </c>
      <c r="CB427" s="28" t="str">
        <f>_xlfn.XLOOKUP($C427,'[3]BIS Feb-26'!$C:$C,'[3]BIS Feb-26'!U:U,"",0)</f>
        <v/>
      </c>
      <c r="CC427" s="28" t="str">
        <f>_xlfn.XLOOKUP($C427,'[3]BIS Feb-26'!$C:$C,'[3]BIS Feb-26'!V:V,"",0)</f>
        <v/>
      </c>
      <c r="CD427" s="28" t="str">
        <f>_xlfn.XLOOKUP($C427,'[3]BIS Feb-26'!$C:$C,'[3]BIS Feb-26'!W:W,"",0)</f>
        <v/>
      </c>
      <c r="CE427" s="28" t="str">
        <f>_xlfn.XLOOKUP($C427,'[3]BIS Feb-26'!$C:$C,'[3]BIS Feb-26'!X:X,"",0)</f>
        <v/>
      </c>
      <c r="CF427" s="28" t="str">
        <f>_xlfn.XLOOKUP($C427,'[3]BIS Feb-26'!$C:$C,'[3]BIS Feb-26'!Y:Y,"",0)</f>
        <v/>
      </c>
      <c r="CG427" s="28" t="str">
        <f>_xlfn.XLOOKUP($C427,'[3]BIS Feb-26'!$C:$C,'[3]BIS Feb-26'!Z:Z,"",0)</f>
        <v/>
      </c>
      <c r="CH427" s="28" t="str">
        <f>_xlfn.XLOOKUP($C427,'[3]BIS Feb-26'!$C:$C,'[3]BIS Feb-26'!AA:AA,"",0)</f>
        <v/>
      </c>
      <c r="CI427" s="28" t="str">
        <f>_xlfn.XLOOKUP($C427,'[3]BIS Feb-26'!$C:$C,'[3]BIS Feb-26'!AB:AB,"",0)</f>
        <v/>
      </c>
      <c r="CJ427" s="28" t="str">
        <f>_xlfn.XLOOKUP($C427,'[3]BIS Feb-26'!$C:$C,'[3]BIS Feb-26'!AC:AC,"",0)</f>
        <v/>
      </c>
      <c r="CK427" s="29" t="str">
        <f>_xlfn.XLOOKUP($C427,'[3]BIS Feb-26'!$C:$C,'[3]BIS Feb-26'!AD:AD,"",0)</f>
        <v/>
      </c>
      <c r="CL427" s="29" t="str">
        <f>_xlfn.XLOOKUP($C427,'[3]BIS Feb-26'!$C:$C,'[3]BIS Feb-26'!AE:AE,"",0)</f>
        <v/>
      </c>
      <c r="CM427" s="29" t="str">
        <f>_xlfn.XLOOKUP($C427,'[3]BIS Feb-26'!$C:$C,'[3]BIS Feb-26'!AF:AF,"",0)</f>
        <v/>
      </c>
      <c r="CN427" s="29" t="str">
        <f>_xlfn.XLOOKUP($C427,'[3]BIS Feb-26'!$C:$C,'[3]BIS Feb-26'!AG:AG,"",0)</f>
        <v/>
      </c>
      <c r="CO427" s="29" t="str">
        <f>_xlfn.XLOOKUP($C427,'[3]BIS Feb-26'!$C:$C,'[3]BIS Feb-26'!AH:AH,"",0)</f>
        <v/>
      </c>
      <c r="CP427" s="29" t="str">
        <f>_xlfn.XLOOKUP($C427,'[3]BIS Feb-26'!$C:$C,'[3]BIS Feb-26'!AI:AI,"",0)</f>
        <v/>
      </c>
      <c r="CQ427" s="29" t="str">
        <f>_xlfn.XLOOKUP($C427,'[3]BIS Feb-26'!$C:$C,'[3]BIS Feb-26'!AJ:AJ,"",0)</f>
        <v/>
      </c>
      <c r="CR427" s="29" t="str">
        <f>_xlfn.XLOOKUP($C427,'[3]BIS Feb-26'!$C:$C,'[3]BIS Feb-26'!AK:AK,"",0)</f>
        <v/>
      </c>
      <c r="CS427" s="29" t="str">
        <f>_xlfn.XLOOKUP($C427,'[3]BIS Feb-26'!$C:$C,'[3]BIS Feb-26'!AL:AL,"",0)</f>
        <v/>
      </c>
      <c r="CT427" s="29" t="str">
        <f>_xlfn.XLOOKUP($C427,'[3]BIS Feb-26'!$C:$C,'[3]BIS Feb-26'!AM:AM,"",0)</f>
        <v/>
      </c>
      <c r="CU427" s="28" t="str">
        <f>_xlfn.XLOOKUP($C427,'[3]BIS Feb-26'!$C:$C,'[3]BIS Feb-26'!AN:AN,"",0)</f>
        <v/>
      </c>
      <c r="CV427" s="28" t="str">
        <f>_xlfn.XLOOKUP($C427,'[3]BIS Feb-26'!$C:$C,'[3]BIS Feb-26'!AO:AO,"",0)</f>
        <v/>
      </c>
      <c r="CW427" s="28" t="str">
        <f>_xlfn.XLOOKUP($C427,'[3]BIS Feb-26'!$C:$C,'[3]BIS Feb-26'!AP:AP,"",0)</f>
        <v/>
      </c>
      <c r="CX427" s="28" t="str">
        <f>_xlfn.XLOOKUP($C427,'[3]BIS Feb-26'!$C:$C,'[3]BIS Feb-26'!AQ:AQ,"",0)</f>
        <v/>
      </c>
      <c r="CY427" s="28" t="str">
        <f>_xlfn.XLOOKUP($C427,'[3]BIS Feb-26'!$C:$C,'[3]BIS Feb-26'!AR:AR,"",0)</f>
        <v/>
      </c>
      <c r="CZ427" s="28" t="str">
        <f>_xlfn.XLOOKUP($C427,'[3]BIS Feb-26'!$C:$C,'[3]BIS Feb-26'!AS:AS,"",0)</f>
        <v/>
      </c>
      <c r="DA427" s="28" t="str">
        <f>_xlfn.XLOOKUP($C427,'[3]BIS Feb-26'!$C:$C,'[3]BIS Feb-26'!AT:AT,"",0)</f>
        <v/>
      </c>
      <c r="DB427" s="28" t="str">
        <f>_xlfn.XLOOKUP($C427,'[3]BIS Feb-26'!$C:$C,'[3]BIS Feb-26'!AU:AU,"",0)</f>
        <v/>
      </c>
      <c r="DC427" s="28" t="str">
        <f>_xlfn.XLOOKUP($C427,'[3]BIS Feb-26'!$C:$C,'[3]BIS Feb-26'!AV:AV,"",0)</f>
        <v/>
      </c>
      <c r="DD427" s="11" t="str">
        <f>_xlfn.XLOOKUP($C427,'[3]BIS Feb-26'!$C:$C,'[3]BIS Feb-26'!AW:AW,"",0)</f>
        <v/>
      </c>
      <c r="DE427" s="11" t="str">
        <f>_xlfn.XLOOKUP($C427,'[3]BIS Feb-26'!$C:$C,'[3]BIS Feb-26'!AX:AX,"",0)</f>
        <v/>
      </c>
      <c r="DF427" s="11" t="str">
        <f>_xlfn.XLOOKUP($C427,'[3]BIS Feb-26'!$C:$C,'[3]BIS Feb-26'!AY:AY,"",0)</f>
        <v/>
      </c>
      <c r="DG427" s="11">
        <f t="shared" ca="1" si="169"/>
        <v>0</v>
      </c>
      <c r="DH427" s="11">
        <f t="shared" ca="1" si="170"/>
        <v>0</v>
      </c>
      <c r="DI427" s="11">
        <f t="shared" ca="1" si="171"/>
        <v>0</v>
      </c>
      <c r="DJ427" s="11" t="str">
        <f>_xlfn.XLOOKUP($C427,'[3]Active Customer Assets'!$D:$D,'[3]Active Customer Assets'!I:I,"",0)</f>
        <v/>
      </c>
      <c r="DK427" s="28" t="str">
        <f>_xlfn.XLOOKUP($C427,'[3]Active Customer Assets'!$D:$D,'[3]Active Customer Assets'!J:J,"",0)</f>
        <v/>
      </c>
      <c r="DL427" s="28" t="str">
        <f>_xlfn.XLOOKUP($C427,'[3]Active Customer Assets'!$D:$D,'[3]Active Customer Assets'!K:K,"",0)</f>
        <v/>
      </c>
      <c r="DM427" s="28" t="str">
        <f>_xlfn.XLOOKUP($C427,'[3]Active Customer Assets'!$D:$D,'[3]Active Customer Assets'!L:L,"",0)</f>
        <v/>
      </c>
      <c r="DN427" s="21" t="str">
        <f>_xlfn.XLOOKUP($C427,'[3]Active Customer Assets'!$D:$D,'[3]Active Customer Assets'!M:M,"",0)</f>
        <v/>
      </c>
      <c r="DO427" s="28" t="str">
        <f>_xlfn.XLOOKUP($C427,'[3]Active Customer Assets'!$D:$D,'[3]Active Customer Assets'!N:N,"",0)</f>
        <v/>
      </c>
      <c r="DP427" s="28" t="str">
        <f>_xlfn.XLOOKUP($C427,'[3]Active Customer Assets'!$D:$D,'[3]Active Customer Assets'!O:O,"",0)</f>
        <v/>
      </c>
      <c r="DQ427" s="28" t="str">
        <f>_xlfn.XLOOKUP($C427,'[3]Active Customer Assets'!$D:$D,'[3]Active Customer Assets'!P:P,"",0)</f>
        <v/>
      </c>
      <c r="DR427" s="28" t="str">
        <f>_xlfn.XLOOKUP($C427,'[3]Active Customer Assets'!$D:$D,'[3]Active Customer Assets'!Q:Q,"",0)</f>
        <v/>
      </c>
      <c r="DS427" s="28" t="str">
        <f>_xlfn.XLOOKUP($C427,'[3]Active Customer Assets'!$D:$D,'[3]Active Customer Assets'!R:R,"",0)</f>
        <v/>
      </c>
      <c r="DT427" s="28" t="str">
        <f>_xlfn.XLOOKUP($C427,'[3]Active Customer Assets'!$D:$D,'[3]Active Customer Assets'!S:S,"",0)</f>
        <v/>
      </c>
      <c r="DU427" s="28" t="str">
        <f>_xlfn.XLOOKUP($C427,'[3]Active Customer Assets'!$D:$D,'[3]Active Customer Assets'!T:T,"",0)</f>
        <v/>
      </c>
      <c r="DV427" s="28" t="str">
        <f>_xlfn.XLOOKUP($C427,'[3]Active Customer Assets'!$D:$D,'[3]Active Customer Assets'!U:U,"",0)</f>
        <v/>
      </c>
      <c r="DW427" s="28" t="str">
        <f>_xlfn.XLOOKUP($C427,'[3]Active Customer Assets'!$D:$D,'[3]Active Customer Assets'!V:V,"",0)</f>
        <v/>
      </c>
      <c r="DX427" s="28" t="str">
        <f>_xlfn.XLOOKUP($C427,'[3]Active Customer Assets'!$D:$D,'[3]Active Customer Assets'!W:W,"",0)</f>
        <v/>
      </c>
      <c r="DY427" s="28" t="str">
        <f>_xlfn.XLOOKUP($C427,'[3]Active Customer Assets'!$D:$D,'[3]Active Customer Assets'!X:X,"",0)</f>
        <v/>
      </c>
      <c r="DZ427" s="28" t="str">
        <f>_xlfn.XLOOKUP($C427,'[3]Active Customer Assets'!$D:$D,'[3]Active Customer Assets'!Y:Y,"",0)</f>
        <v/>
      </c>
      <c r="EA427" s="28" t="str">
        <f>_xlfn.XLOOKUP($C427,'[3]Active Customer Assets'!$D:$D,'[3]Active Customer Assets'!Z:Z,"",0)</f>
        <v/>
      </c>
      <c r="EB427" s="28" t="str">
        <f>_xlfn.XLOOKUP($C427,'[3]Active Customer Assets'!$D:$D,'[3]Active Customer Assets'!AA:AA,"",0)</f>
        <v/>
      </c>
      <c r="EC427" s="28" t="str">
        <f>_xlfn.XLOOKUP($C427,'[3]Active Customer Assets'!$D:$D,'[3]Active Customer Assets'!AB:AB,"",0)</f>
        <v/>
      </c>
      <c r="ED427" s="28" t="str">
        <f>_xlfn.XLOOKUP($C427,'[3]Active Customer Assets'!$D:$D,'[3]Active Customer Assets'!AC:AC,"",0)</f>
        <v/>
      </c>
      <c r="EE427" s="28" t="str">
        <f>_xlfn.XLOOKUP($C427,'[3]Active Customer Assets'!$D:$D,'[3]Active Customer Assets'!AD:AD,"",0)</f>
        <v/>
      </c>
      <c r="EF427" s="28" t="str">
        <f>_xlfn.XLOOKUP($C427,'[3]Active Customer Assets'!$D:$D,'[3]Active Customer Assets'!AE:AE,"",0)</f>
        <v/>
      </c>
      <c r="EG427" s="28" t="str">
        <f>_xlfn.XLOOKUP($C427,'[3]Active Customer Assets'!$D:$D,'[3]Active Customer Assets'!AF:AF,"",0)</f>
        <v/>
      </c>
      <c r="EH427" s="28" t="str">
        <f>_xlfn.XLOOKUP($C427,'[3]Active Customer Assets'!$D:$D,'[3]Active Customer Assets'!AG:AG,"",0)</f>
        <v/>
      </c>
      <c r="EI427" s="28" t="str">
        <f>_xlfn.XLOOKUP($C427,'[3]Active Customer Assets'!$D:$D,'[3]Active Customer Assets'!AH:AH,"",0)</f>
        <v/>
      </c>
      <c r="EJ427" s="21" t="str">
        <f>_xlfn.XLOOKUP($C427,'[3]Active Customer Assets'!$D:$D,'[3]Active Customer Assets'!AI:AI,"",0)</f>
        <v/>
      </c>
      <c r="EK427" s="35" t="str">
        <f>[3]!tbl_DPSAC[[#This Row],[Unit Status]]</f>
        <v>Shifted</v>
      </c>
    </row>
    <row r="428" spans="1:141" x14ac:dyDescent="0.15">
      <c r="A428" s="11">
        <f>ROW(tbl_DPSAC[[#This Row],[Sl. No.]])-1</f>
        <v>427</v>
      </c>
      <c r="B428" s="12" t="s">
        <v>136</v>
      </c>
      <c r="C428" s="11" t="s">
        <v>2322</v>
      </c>
      <c r="D428" s="11" t="s">
        <v>1491</v>
      </c>
      <c r="E428" s="11" t="s">
        <v>1492</v>
      </c>
      <c r="F428" s="12" t="s">
        <v>161</v>
      </c>
      <c r="G428" s="31" t="s">
        <v>2323</v>
      </c>
      <c r="H428" s="13" t="str">
        <f>_xlfn.XLOOKUP(C428,'[1]E&amp;DPSAC'!$K:$K,'[1]E&amp;DPSAC'!$E:$E,,0)</f>
        <v>SAYAL, RAMGARH</v>
      </c>
      <c r="I428" s="31"/>
      <c r="J428" s="13">
        <v>6304185763</v>
      </c>
      <c r="K428" s="13">
        <v>8946096277</v>
      </c>
      <c r="L428" s="12" t="str">
        <f t="shared" ca="1" si="182"/>
        <v>Warranty</v>
      </c>
      <c r="M428" s="16">
        <v>45646</v>
      </c>
      <c r="N428" s="15">
        <v>24</v>
      </c>
      <c r="O428" s="14">
        <f t="shared" si="181"/>
        <v>46387</v>
      </c>
      <c r="P428" s="11" t="s">
        <v>213</v>
      </c>
      <c r="Q428" s="19" t="str">
        <f>_xlfn.XLOOKUP(C428,'[2]Sch Calls'!$R:$R,'[2]Sch Calls'!$F:$F,"",0)</f>
        <v>CC-01984209</v>
      </c>
      <c r="R428" s="18">
        <f>_xlfn.XLOOKUP(C428,'[2]Sch Calls'!$R:$R,'[2]Sch Calls'!$A:$A,"",0)</f>
        <v>46072.701435185198</v>
      </c>
      <c r="S428" s="17">
        <f>_xlfn.XLOOKUP(C428,'[2]Sch Calls'!$R:$R,'[2]Sch Calls'!$B:$B,"",0)</f>
        <v>1501</v>
      </c>
      <c r="T428" s="18">
        <f>_xlfn.XLOOKUP(C428,'[1]E&amp;DPSAC'!$K:$K,'[1]E&amp;DPSAC'!$W:$W,"",0)</f>
        <v>46072</v>
      </c>
      <c r="U428" s="17">
        <f>_xlfn.XLOOKUP(C428,'[1]E&amp;DPSAC'!$K:$K,'[1]E&amp;DPSAC'!$Z:$Z,"",0)</f>
        <v>1859</v>
      </c>
      <c r="V428" s="17">
        <f>_xlfn.XLOOKUP(C428,'[2]1. All Calls'!$R:$R,'[2]1. All Calls'!$B:$B,"",0)</f>
        <v>1621</v>
      </c>
      <c r="W428" s="20">
        <f>_xlfn.XLOOKUP(C428,'[2]1. All Calls'!$R:$R,'[2]1. All Calls'!$A:$A,"",0)</f>
        <v>46099.716249999998</v>
      </c>
      <c r="X428" s="17" t="str">
        <f>_xlfn.XLOOKUP(C428,'[2]Sch Calls'!$R:$R,'[2]Sch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Y428" s="17">
        <f t="shared" si="153"/>
        <v>630</v>
      </c>
      <c r="Z428" s="17" t="str">
        <f t="shared" si="154"/>
        <v>Done</v>
      </c>
      <c r="AA428" s="21">
        <f t="shared" ca="1" si="155"/>
        <v>28.298564814802376</v>
      </c>
      <c r="AB428" s="21" t="str">
        <f t="shared" ca="1" si="156"/>
        <v>Done</v>
      </c>
      <c r="AC428" s="11">
        <f ca="1">tbl_DPSAC[[#This Row],[Current Month Due Count]]</f>
        <v>0</v>
      </c>
      <c r="AD428" s="11">
        <f ca="1">tbl_DPSAC[[#This Row],[Next Month Due2]]</f>
        <v>0</v>
      </c>
      <c r="AE428" s="11"/>
      <c r="AF428" s="11">
        <v>3</v>
      </c>
      <c r="AG428" s="17">
        <f t="shared" ca="1" si="157"/>
        <v>1625</v>
      </c>
      <c r="AH428" s="11" t="s">
        <v>2324</v>
      </c>
      <c r="AI428" s="11" t="s">
        <v>2325</v>
      </c>
      <c r="AJ428" s="11" t="s">
        <v>404</v>
      </c>
      <c r="AK428" s="11" t="s">
        <v>2326</v>
      </c>
      <c r="AL428" s="11"/>
      <c r="AM428" s="11"/>
      <c r="AN428" s="11"/>
      <c r="AO428" s="11"/>
      <c r="AP428" s="11"/>
      <c r="AQ428" s="11"/>
      <c r="AR428" s="11"/>
      <c r="AS428" s="11"/>
      <c r="AT428" s="11"/>
      <c r="AU428" s="11"/>
      <c r="AV428" s="11"/>
      <c r="AW428" s="11"/>
      <c r="AX428" s="11" t="str">
        <f t="shared" ca="1" si="150"/>
        <v>No Service Dues</v>
      </c>
      <c r="AY428" s="17">
        <v>1501</v>
      </c>
      <c r="AZ428" s="22">
        <v>46072</v>
      </c>
      <c r="BA428" s="17" t="s">
        <v>2327</v>
      </c>
      <c r="BB428" s="17">
        <v>1501</v>
      </c>
      <c r="BC428" s="22">
        <v>46072</v>
      </c>
      <c r="BD428" s="17" t="s">
        <v>2327</v>
      </c>
      <c r="BE428" s="17">
        <v>1501</v>
      </c>
      <c r="BF428" s="22">
        <v>46072</v>
      </c>
      <c r="BG428" s="17" t="s">
        <v>2327</v>
      </c>
      <c r="BH428" s="17">
        <v>1501</v>
      </c>
      <c r="BI428" s="22">
        <v>46072</v>
      </c>
      <c r="BJ428" s="17" t="s">
        <v>2327</v>
      </c>
      <c r="BK428" s="17">
        <v>1501</v>
      </c>
      <c r="BL428" s="22">
        <v>46072</v>
      </c>
      <c r="BM428" s="17" t="s">
        <v>2327</v>
      </c>
      <c r="BN428" s="23">
        <f t="shared" si="173"/>
        <v>46252</v>
      </c>
      <c r="BO428" s="23">
        <f t="shared" si="174"/>
        <v>46252</v>
      </c>
      <c r="BP428" s="23">
        <f t="shared" si="175"/>
        <v>46252</v>
      </c>
      <c r="BQ428" s="23">
        <f t="shared" si="176"/>
        <v>46252</v>
      </c>
      <c r="BR428" s="23">
        <f t="shared" si="177"/>
        <v>46252</v>
      </c>
      <c r="BS428" s="24">
        <f t="shared" ca="1" si="178"/>
        <v>626</v>
      </c>
      <c r="BT428" s="25">
        <f t="shared" ca="1" si="163"/>
        <v>1376</v>
      </c>
      <c r="BU428" s="25">
        <f t="shared" ca="1" si="164"/>
        <v>626</v>
      </c>
      <c r="BV428" s="25">
        <f t="shared" ca="1" si="179"/>
        <v>626</v>
      </c>
      <c r="BW428" s="25">
        <f t="shared" ca="1" si="180"/>
        <v>1376</v>
      </c>
      <c r="BX428" s="11"/>
      <c r="BY428" s="11">
        <f t="shared" ca="1" si="167"/>
        <v>0</v>
      </c>
      <c r="BZ428" s="11">
        <f t="shared" ca="1" si="172"/>
        <v>0</v>
      </c>
      <c r="CA428" s="11">
        <f t="shared" ca="1" si="168"/>
        <v>0</v>
      </c>
      <c r="CB428" s="28">
        <f>_xlfn.XLOOKUP($C428,'[3]BIS Feb-26'!$C:$C,'[3]BIS Feb-26'!U:U,"",0)</f>
        <v>46071.770833333299</v>
      </c>
      <c r="CC428" s="28">
        <f>_xlfn.XLOOKUP($C428,'[3]BIS Feb-26'!$C:$C,'[3]BIS Feb-26'!V:V,"",0)</f>
        <v>46071.770833333299</v>
      </c>
      <c r="CD428" s="28">
        <f>_xlfn.XLOOKUP($C428,'[3]BIS Feb-26'!$C:$C,'[3]BIS Feb-26'!W:W,"",0)</f>
        <v>46071.770833333299</v>
      </c>
      <c r="CE428" s="28">
        <f>_xlfn.XLOOKUP($C428,'[3]BIS Feb-26'!$C:$C,'[3]BIS Feb-26'!X:X,"",0)</f>
        <v>46071.770833333299</v>
      </c>
      <c r="CF428" s="28">
        <f>_xlfn.XLOOKUP($C428,'[3]BIS Feb-26'!$C:$C,'[3]BIS Feb-26'!Y:Y,"",0)</f>
        <v>46071.770833333299</v>
      </c>
      <c r="CG428" s="28">
        <f>_xlfn.XLOOKUP($C428,'[3]BIS Feb-26'!$C:$C,'[3]BIS Feb-26'!Z:Z,"",0)</f>
        <v>46071.770833333299</v>
      </c>
      <c r="CH428" s="28">
        <f>_xlfn.XLOOKUP($C428,'[3]BIS Feb-26'!$C:$C,'[3]BIS Feb-26'!AA:AA,"",0)</f>
        <v>46071.770833333299</v>
      </c>
      <c r="CI428" s="28">
        <f>_xlfn.XLOOKUP($C428,'[3]BIS Feb-26'!$C:$C,'[3]BIS Feb-26'!AB:AB,"",0)</f>
        <v>46071.770833333299</v>
      </c>
      <c r="CJ428" s="28">
        <f>_xlfn.XLOOKUP($C428,'[3]BIS Feb-26'!$C:$C,'[3]BIS Feb-26'!AC:AC,"",0)</f>
        <v>46071.770833333299</v>
      </c>
      <c r="CK428" s="29" t="str">
        <f>_xlfn.XLOOKUP($C428,'[3]BIS Feb-26'!$C:$C,'[3]BIS Feb-26'!AD:AD,"",0)</f>
        <v>1440</v>
      </c>
      <c r="CL428" s="29" t="str">
        <f>_xlfn.XLOOKUP($C428,'[3]BIS Feb-26'!$C:$C,'[3]BIS Feb-26'!AE:AE,"",0)</f>
        <v>690</v>
      </c>
      <c r="CM428" s="29" t="str">
        <f>_xlfn.XLOOKUP($C428,'[3]BIS Feb-26'!$C:$C,'[3]BIS Feb-26'!AF:AF,"",0)</f>
        <v>690</v>
      </c>
      <c r="CN428" s="29" t="str">
        <f>_xlfn.XLOOKUP($C428,'[3]BIS Feb-26'!$C:$C,'[3]BIS Feb-26'!AG:AG,"",0)</f>
        <v>690</v>
      </c>
      <c r="CO428" s="29" t="str">
        <f>_xlfn.XLOOKUP($C428,'[3]BIS Feb-26'!$C:$C,'[3]BIS Feb-26'!AH:AH,"",0)</f>
        <v>690</v>
      </c>
      <c r="CP428" s="29" t="str">
        <f>_xlfn.XLOOKUP($C428,'[3]BIS Feb-26'!$C:$C,'[3]BIS Feb-26'!AI:AI,"",0)</f>
        <v>1440</v>
      </c>
      <c r="CQ428" s="29" t="str">
        <f>_xlfn.XLOOKUP($C428,'[3]BIS Feb-26'!$C:$C,'[3]BIS Feb-26'!AJ:AJ,"",0)</f>
        <v>1000</v>
      </c>
      <c r="CR428" s="29" t="str">
        <f>_xlfn.XLOOKUP($C428,'[3]BIS Feb-26'!$C:$C,'[3]BIS Feb-26'!AK:AK,"",0)</f>
        <v>1440</v>
      </c>
      <c r="CS428" s="29" t="str">
        <f>_xlfn.XLOOKUP($C428,'[3]BIS Feb-26'!$C:$C,'[3]BIS Feb-26'!AL:AL,"",0)</f>
        <v>1440</v>
      </c>
      <c r="CT428" s="29">
        <f>_xlfn.XLOOKUP($C428,'[3]BIS Feb-26'!$C:$C,'[3]BIS Feb-26'!AM:AM,"",0)</f>
        <v>6</v>
      </c>
      <c r="CU428" s="28">
        <f>_xlfn.XLOOKUP($C428,'[3]BIS Feb-26'!$C:$C,'[3]BIS Feb-26'!AN:AN,"",0)</f>
        <v>46251</v>
      </c>
      <c r="CV428" s="28">
        <f>_xlfn.XLOOKUP($C428,'[3]BIS Feb-26'!$C:$C,'[3]BIS Feb-26'!AO:AO,"",0)</f>
        <v>46192</v>
      </c>
      <c r="CW428" s="28">
        <f>_xlfn.XLOOKUP($C428,'[3]BIS Feb-26'!$C:$C,'[3]BIS Feb-26'!AP:AP,"",0)</f>
        <v>46192</v>
      </c>
      <c r="CX428" s="28">
        <f>_xlfn.XLOOKUP($C428,'[3]BIS Feb-26'!$C:$C,'[3]BIS Feb-26'!AQ:AQ,"",0)</f>
        <v>46192</v>
      </c>
      <c r="CY428" s="28">
        <f>_xlfn.XLOOKUP($C428,'[3]BIS Feb-26'!$C:$C,'[3]BIS Feb-26'!AR:AR,"",0)</f>
        <v>46192</v>
      </c>
      <c r="CZ428" s="28">
        <f>_xlfn.XLOOKUP($C428,'[3]BIS Feb-26'!$C:$C,'[3]BIS Feb-26'!AS:AS,"",0)</f>
        <v>46317</v>
      </c>
      <c r="DA428" s="28">
        <f>_xlfn.XLOOKUP($C428,'[3]BIS Feb-26'!$C:$C,'[3]BIS Feb-26'!AT:AT,"",0)</f>
        <v>46243</v>
      </c>
      <c r="DB428" s="28">
        <f>_xlfn.XLOOKUP($C428,'[3]BIS Feb-26'!$C:$C,'[3]BIS Feb-26'!AU:AU,"",0)</f>
        <v>46251</v>
      </c>
      <c r="DC428" s="28">
        <f>_xlfn.XLOOKUP($C428,'[3]BIS Feb-26'!$C:$C,'[3]BIS Feb-26'!AV:AV,"",0)</f>
        <v>46317</v>
      </c>
      <c r="DD428" s="11">
        <f>_xlfn.XLOOKUP($C428,'[3]BIS Feb-26'!$C:$C,'[3]BIS Feb-26'!AW:AW,"",0)</f>
        <v>0</v>
      </c>
      <c r="DE428" s="11">
        <f>_xlfn.XLOOKUP($C428,'[3]BIS Feb-26'!$C:$C,'[3]BIS Feb-26'!AX:AX,"",0)</f>
        <v>0</v>
      </c>
      <c r="DF428" s="11">
        <f>_xlfn.XLOOKUP($C428,'[3]BIS Feb-26'!$C:$C,'[3]BIS Feb-26'!AY:AY,"",0)</f>
        <v>0</v>
      </c>
      <c r="DG428" s="11">
        <f t="shared" ca="1" si="169"/>
        <v>0</v>
      </c>
      <c r="DH428" s="11">
        <f t="shared" ca="1" si="170"/>
        <v>0</v>
      </c>
      <c r="DI428" s="11">
        <f t="shared" ca="1" si="171"/>
        <v>0</v>
      </c>
      <c r="DJ428" s="11" t="str">
        <f>_xlfn.XLOOKUP($C428,'[3]Active Customer Assets'!$D:$D,'[3]Active Customer Assets'!I:I,"",0)</f>
        <v>B (Below 100% potential spares purchased)</v>
      </c>
      <c r="DK428" s="28">
        <f>_xlfn.XLOOKUP($C428,'[3]Active Customer Assets'!$D:$D,'[3]Active Customer Assets'!J:J,"",0)</f>
        <v>45646.7631944444</v>
      </c>
      <c r="DL428" s="28">
        <f>_xlfn.XLOOKUP($C428,'[3]Active Customer Assets'!$D:$D,'[3]Active Customer Assets'!K:K,"",0)</f>
        <v>45572.229166666701</v>
      </c>
      <c r="DM428" s="28">
        <f>_xlfn.XLOOKUP($C428,'[3]Active Customer Assets'!$D:$D,'[3]Active Customer Assets'!L:L,"",0)</f>
        <v>46099.716388888897</v>
      </c>
      <c r="DN428" s="21">
        <f>_xlfn.XLOOKUP($C428,'[3]Active Customer Assets'!$D:$D,'[3]Active Customer Assets'!M:M,"",0)</f>
        <v>1621</v>
      </c>
      <c r="DO428" s="28">
        <f>_xlfn.XLOOKUP($C428,'[3]Active Customer Assets'!$D:$D,'[3]Active Customer Assets'!N:N,"",0)</f>
        <v>0</v>
      </c>
      <c r="DP428" s="28">
        <f>_xlfn.XLOOKUP($C428,'[3]Active Customer Assets'!$D:$D,'[3]Active Customer Assets'!O:O,"",0)</f>
        <v>0</v>
      </c>
      <c r="DQ428" s="28" t="str">
        <f>_xlfn.XLOOKUP($C428,'[3]Active Customer Assets'!$D:$D,'[3]Active Customer Assets'!P:P,"",0)</f>
        <v>Air lube Plus</v>
      </c>
      <c r="DR428" s="28">
        <f>_xlfn.XLOOKUP($C428,'[3]Active Customer Assets'!$D:$D,'[3]Active Customer Assets'!Q:Q,"",0)</f>
        <v>46072</v>
      </c>
      <c r="DS428" s="28">
        <f>_xlfn.XLOOKUP($C428,'[3]Active Customer Assets'!$D:$D,'[3]Active Customer Assets'!R:R,"",0)</f>
        <v>46072</v>
      </c>
      <c r="DT428" s="28">
        <f>_xlfn.XLOOKUP($C428,'[3]Active Customer Assets'!$D:$D,'[3]Active Customer Assets'!S:S,"",0)</f>
        <v>46072</v>
      </c>
      <c r="DU428" s="28">
        <f>_xlfn.XLOOKUP($C428,'[3]Active Customer Assets'!$D:$D,'[3]Active Customer Assets'!T:T,"",0)</f>
        <v>46072</v>
      </c>
      <c r="DV428" s="28">
        <f>_xlfn.XLOOKUP($C428,'[3]Active Customer Assets'!$D:$D,'[3]Active Customer Assets'!U:U,"",0)</f>
        <v>46072</v>
      </c>
      <c r="DW428" s="28">
        <f>_xlfn.XLOOKUP($C428,'[3]Active Customer Assets'!$D:$D,'[3]Active Customer Assets'!V:V,"",0)</f>
        <v>46072</v>
      </c>
      <c r="DX428" s="28">
        <f>_xlfn.XLOOKUP($C428,'[3]Active Customer Assets'!$D:$D,'[3]Active Customer Assets'!W:W,"",0)</f>
        <v>46072</v>
      </c>
      <c r="DY428" s="28">
        <f>_xlfn.XLOOKUP($C428,'[3]Active Customer Assets'!$D:$D,'[3]Active Customer Assets'!X:X,"",0)</f>
        <v>46072</v>
      </c>
      <c r="DZ428" s="28">
        <f>_xlfn.XLOOKUP($C428,'[3]Active Customer Assets'!$D:$D,'[3]Active Customer Assets'!Y:Y,"",0)</f>
        <v>46072</v>
      </c>
      <c r="EA428" s="28" t="str">
        <f>_xlfn.XLOOKUP($C428,'[3]Active Customer Assets'!$D:$D,'[3]Active Customer Assets'!Z:Z,"",0)</f>
        <v>1379</v>
      </c>
      <c r="EB428" s="28" t="str">
        <f>_xlfn.XLOOKUP($C428,'[3]Active Customer Assets'!$D:$D,'[3]Active Customer Assets'!AA:AA,"",0)</f>
        <v>629</v>
      </c>
      <c r="EC428" s="28" t="str">
        <f>_xlfn.XLOOKUP($C428,'[3]Active Customer Assets'!$D:$D,'[3]Active Customer Assets'!AB:AB,"",0)</f>
        <v>629</v>
      </c>
      <c r="ED428" s="28" t="str">
        <f>_xlfn.XLOOKUP($C428,'[3]Active Customer Assets'!$D:$D,'[3]Active Customer Assets'!AC:AC,"",0)</f>
        <v>629</v>
      </c>
      <c r="EE428" s="28" t="str">
        <f>_xlfn.XLOOKUP($C428,'[3]Active Customer Assets'!$D:$D,'[3]Active Customer Assets'!AD:AD,"",0)</f>
        <v>629</v>
      </c>
      <c r="EF428" s="28" t="str">
        <f>_xlfn.XLOOKUP($C428,'[3]Active Customer Assets'!$D:$D,'[3]Active Customer Assets'!AE:AE,"",0)</f>
        <v>1379</v>
      </c>
      <c r="EG428" s="28" t="str">
        <f>_xlfn.XLOOKUP($C428,'[3]Active Customer Assets'!$D:$D,'[3]Active Customer Assets'!AF:AF,"",0)</f>
        <v>939</v>
      </c>
      <c r="EH428" s="28" t="str">
        <f>_xlfn.XLOOKUP($C428,'[3]Active Customer Assets'!$D:$D,'[3]Active Customer Assets'!AG:AG,"",0)</f>
        <v>1379</v>
      </c>
      <c r="EI428" s="28" t="str">
        <f>_xlfn.XLOOKUP($C428,'[3]Active Customer Assets'!$D:$D,'[3]Active Customer Assets'!AH:AH,"",0)</f>
        <v>1379</v>
      </c>
      <c r="EJ428" s="21">
        <f>_xlfn.XLOOKUP($C428,'[3]Active Customer Assets'!$D:$D,'[3]Active Customer Assets'!AI:AI,"",0)</f>
        <v>3</v>
      </c>
      <c r="EK428" s="35" t="str">
        <f>[3]!tbl_DPSAC[[#This Row],[Unit Status]]</f>
        <v>Active</v>
      </c>
    </row>
    <row r="429" spans="1:141" x14ac:dyDescent="0.15">
      <c r="A429" s="11">
        <f>ROW(tbl_DPSAC[[#This Row],[Sl. No.]])-1</f>
        <v>428</v>
      </c>
      <c r="B429" s="12" t="s">
        <v>136</v>
      </c>
      <c r="C429" s="11" t="s">
        <v>2328</v>
      </c>
      <c r="D429" s="11" t="s">
        <v>333</v>
      </c>
      <c r="E429" s="11" t="s">
        <v>333</v>
      </c>
      <c r="F429" s="12" t="s">
        <v>140</v>
      </c>
      <c r="G429" s="31" t="s">
        <v>2329</v>
      </c>
      <c r="H429" s="13" t="str">
        <f>_xlfn.XLOOKUP(C429,'[1]E&amp;DPSAC'!$K:$K,'[1]E&amp;DPSAC'!$E:$E,,0)</f>
        <v>TUBED MINES, LATEHAR</v>
      </c>
      <c r="I429" s="31"/>
      <c r="J429" s="13">
        <v>6263452330</v>
      </c>
      <c r="K429" s="13">
        <v>7979098236</v>
      </c>
      <c r="L429" s="12" t="str">
        <f t="shared" ca="1" si="182"/>
        <v>Warranty</v>
      </c>
      <c r="M429" s="16">
        <v>45639</v>
      </c>
      <c r="N429" s="15">
        <v>36</v>
      </c>
      <c r="O429" s="14">
        <f t="shared" si="181"/>
        <v>46752</v>
      </c>
      <c r="P429" s="11" t="s">
        <v>213</v>
      </c>
      <c r="Q429" s="19" t="str">
        <f>_xlfn.XLOOKUP(C429,'[2]Sch Calls'!$R:$R,'[2]Sch Calls'!$F:$F,"",0)</f>
        <v>CC-01989856</v>
      </c>
      <c r="R429" s="18">
        <f>_xlfn.XLOOKUP(C429,'[2]Sch Calls'!$R:$R,'[2]Sch Calls'!$A:$A,"",0)</f>
        <v>46077.719282407401</v>
      </c>
      <c r="S429" s="17">
        <f>_xlfn.XLOOKUP(C429,'[2]Sch Calls'!$R:$R,'[2]Sch Calls'!$B:$B,"",0)</f>
        <v>2063</v>
      </c>
      <c r="T429" s="18">
        <f>_xlfn.XLOOKUP(C429,'[1]E&amp;DPSAC'!$K:$K,'[1]E&amp;DPSAC'!$W:$W,"",0)</f>
        <v>46069</v>
      </c>
      <c r="U429" s="17">
        <f>_xlfn.XLOOKUP(C429,'[1]E&amp;DPSAC'!$K:$K,'[1]E&amp;DPSAC'!$Z:$Z,"",0)</f>
        <v>2015</v>
      </c>
      <c r="V429" s="17">
        <f>_xlfn.XLOOKUP(C429,'[2]1. All Calls'!$R:$R,'[2]1. All Calls'!$B:$B,"",0)</f>
        <v>2185</v>
      </c>
      <c r="W429" s="20">
        <f>_xlfn.XLOOKUP(C429,'[2]1. All Calls'!$R:$R,'[2]1. All Calls'!$A:$A,"",0)</f>
        <v>46099.719340277799</v>
      </c>
      <c r="X429" s="17" t="str">
        <f>_xlfn.XLOOKUP(C429,'[2]Sch Calls'!$R:$R,'[2]Sch Calls'!$AB:$AB,"",0)</f>
        <v>Attend the site for scheduled service so drain oil from the tank and drained oil from the cooler total 115 liters oil drain. Then change the air filter for the compressor and change spin on the oil filter 2 nos, change the oil filter 75 lpm 1 nos and ELGI air lube Plus oil 120 liters. Then start the unit found running ok.</v>
      </c>
      <c r="Y429" s="17">
        <f t="shared" si="153"/>
        <v>628</v>
      </c>
      <c r="Z429" s="17" t="str">
        <f t="shared" si="154"/>
        <v>Done</v>
      </c>
      <c r="AA429" s="21">
        <f t="shared" ca="1" si="155"/>
        <v>23.280717592599103</v>
      </c>
      <c r="AB429" s="21" t="str">
        <f t="shared" ca="1" si="156"/>
        <v>Done</v>
      </c>
      <c r="AC429" s="11">
        <f ca="1">tbl_DPSAC[[#This Row],[Current Month Due Count]]</f>
        <v>0</v>
      </c>
      <c r="AD429" s="11">
        <f ca="1">tbl_DPSAC[[#This Row],[Next Month Due2]]</f>
        <v>0</v>
      </c>
      <c r="AE429" s="11"/>
      <c r="AF429" s="11">
        <v>6</v>
      </c>
      <c r="AG429" s="17">
        <f t="shared" ca="1" si="157"/>
        <v>2193</v>
      </c>
      <c r="AH429" s="11" t="s">
        <v>2330</v>
      </c>
      <c r="AI429" s="11" t="s">
        <v>1616</v>
      </c>
      <c r="AJ429" s="11" t="s">
        <v>2331</v>
      </c>
      <c r="AK429" s="11" t="s">
        <v>2332</v>
      </c>
      <c r="AL429" s="11" t="s">
        <v>2333</v>
      </c>
      <c r="AM429" s="11"/>
      <c r="AN429" s="11"/>
      <c r="AO429" s="11"/>
      <c r="AP429" s="11"/>
      <c r="AQ429" s="11"/>
      <c r="AR429" s="11"/>
      <c r="AS429" s="11"/>
      <c r="AT429" s="11"/>
      <c r="AU429" s="11"/>
      <c r="AV429" s="11"/>
      <c r="AW429" s="11"/>
      <c r="AX429" s="11" t="str">
        <f t="shared" ca="1" si="150"/>
        <v>No Service Dues</v>
      </c>
      <c r="AY429" s="17">
        <v>2063</v>
      </c>
      <c r="AZ429" s="22">
        <v>46077</v>
      </c>
      <c r="BA429" s="17" t="s">
        <v>2334</v>
      </c>
      <c r="BB429" s="17">
        <v>1705</v>
      </c>
      <c r="BC429" s="22">
        <v>46007</v>
      </c>
      <c r="BD429" s="17" t="s">
        <v>2335</v>
      </c>
      <c r="BE429" s="17">
        <v>2063</v>
      </c>
      <c r="BF429" s="22">
        <v>46077</v>
      </c>
      <c r="BG429" s="17" t="s">
        <v>2334</v>
      </c>
      <c r="BH429" s="17">
        <v>1705</v>
      </c>
      <c r="BI429" s="22">
        <v>46007</v>
      </c>
      <c r="BJ429" s="17" t="s">
        <v>2335</v>
      </c>
      <c r="BK429" s="17">
        <v>1705</v>
      </c>
      <c r="BL429" s="22">
        <v>46007</v>
      </c>
      <c r="BM429" s="17" t="s">
        <v>2335</v>
      </c>
      <c r="BN429" s="23">
        <f t="shared" si="173"/>
        <v>46257</v>
      </c>
      <c r="BO429" s="23">
        <f t="shared" si="174"/>
        <v>46187</v>
      </c>
      <c r="BP429" s="23">
        <f t="shared" si="175"/>
        <v>46257</v>
      </c>
      <c r="BQ429" s="23">
        <f t="shared" si="176"/>
        <v>46187</v>
      </c>
      <c r="BR429" s="23">
        <f t="shared" si="177"/>
        <v>46187</v>
      </c>
      <c r="BS429" s="24">
        <f t="shared" ca="1" si="178"/>
        <v>620</v>
      </c>
      <c r="BT429" s="25">
        <f t="shared" ca="1" si="163"/>
        <v>1012</v>
      </c>
      <c r="BU429" s="25">
        <f t="shared" ca="1" si="164"/>
        <v>620</v>
      </c>
      <c r="BV429" s="25">
        <f t="shared" ca="1" si="179"/>
        <v>262</v>
      </c>
      <c r="BW429" s="25">
        <f t="shared" ca="1" si="180"/>
        <v>1012</v>
      </c>
      <c r="BX429" s="11"/>
      <c r="BY429" s="11">
        <f t="shared" ca="1" si="167"/>
        <v>0</v>
      </c>
      <c r="BZ429" s="11">
        <f t="shared" ca="1" si="172"/>
        <v>0</v>
      </c>
      <c r="CA429" s="11">
        <f t="shared" ca="1" si="168"/>
        <v>0</v>
      </c>
      <c r="CB429" s="28">
        <f>_xlfn.XLOOKUP($C429,'[3]BIS Feb-26'!$C:$C,'[3]BIS Feb-26'!U:U,"",0)</f>
        <v>46077.770833333299</v>
      </c>
      <c r="CC429" s="28">
        <f>_xlfn.XLOOKUP($C429,'[3]BIS Feb-26'!$C:$C,'[3]BIS Feb-26'!V:V,"",0)</f>
        <v>46077.770833333299</v>
      </c>
      <c r="CD429" s="28">
        <f>_xlfn.XLOOKUP($C429,'[3]BIS Feb-26'!$C:$C,'[3]BIS Feb-26'!W:W,"",0)</f>
        <v>46006.770833333299</v>
      </c>
      <c r="CE429" s="28">
        <f>_xlfn.XLOOKUP($C429,'[3]BIS Feb-26'!$C:$C,'[3]BIS Feb-26'!X:X,"",0)</f>
        <v>46076.770833333299</v>
      </c>
      <c r="CF429" s="28">
        <f>_xlfn.XLOOKUP($C429,'[3]BIS Feb-26'!$C:$C,'[3]BIS Feb-26'!Y:Y,"",0)</f>
        <v>46076.770833333299</v>
      </c>
      <c r="CG429" s="28">
        <f>_xlfn.XLOOKUP($C429,'[3]BIS Feb-26'!$C:$C,'[3]BIS Feb-26'!Z:Z,"",0)</f>
        <v>46006.770833333299</v>
      </c>
      <c r="CH429" s="28">
        <f>_xlfn.XLOOKUP($C429,'[3]BIS Feb-26'!$C:$C,'[3]BIS Feb-26'!AA:AA,"",0)</f>
        <v>46006.770833333299</v>
      </c>
      <c r="CI429" s="28">
        <f>_xlfn.XLOOKUP($C429,'[3]BIS Feb-26'!$C:$C,'[3]BIS Feb-26'!AB:AB,"",0)</f>
        <v>46006.770833333299</v>
      </c>
      <c r="CJ429" s="28">
        <f>_xlfn.XLOOKUP($C429,'[3]BIS Feb-26'!$C:$C,'[3]BIS Feb-26'!AC:AC,"",0)</f>
        <v>45272.770833333299</v>
      </c>
      <c r="CK429" s="29" t="str">
        <f>_xlfn.XLOOKUP($C429,'[3]BIS Feb-26'!$C:$C,'[3]BIS Feb-26'!AD:AD,"",0)</f>
        <v>1500</v>
      </c>
      <c r="CL429" s="29" t="str">
        <f>_xlfn.XLOOKUP($C429,'[3]BIS Feb-26'!$C:$C,'[3]BIS Feb-26'!AE:AE,"",0)</f>
        <v>750</v>
      </c>
      <c r="CM429" s="29" t="str">
        <f>_xlfn.XLOOKUP($C429,'[3]BIS Feb-26'!$C:$C,'[3]BIS Feb-26'!AF:AF,"",0)</f>
        <v>200</v>
      </c>
      <c r="CN429" s="29" t="str">
        <f>_xlfn.XLOOKUP($C429,'[3]BIS Feb-26'!$C:$C,'[3]BIS Feb-26'!AG:AG,"",0)</f>
        <v>750</v>
      </c>
      <c r="CO429" s="29" t="str">
        <f>_xlfn.XLOOKUP($C429,'[3]BIS Feb-26'!$C:$C,'[3]BIS Feb-26'!AH:AH,"",0)</f>
        <v>750</v>
      </c>
      <c r="CP429" s="29" t="str">
        <f>_xlfn.XLOOKUP($C429,'[3]BIS Feb-26'!$C:$C,'[3]BIS Feb-26'!AI:AI,"",0)</f>
        <v>933</v>
      </c>
      <c r="CQ429" s="29" t="str">
        <f>_xlfn.XLOOKUP($C429,'[3]BIS Feb-26'!$C:$C,'[3]BIS Feb-26'!AJ:AJ,"",0)</f>
        <v>1000</v>
      </c>
      <c r="CR429" s="29" t="str">
        <f>_xlfn.XLOOKUP($C429,'[3]BIS Feb-26'!$C:$C,'[3]BIS Feb-26'!AK:AK,"",0)</f>
        <v>933</v>
      </c>
      <c r="CS429" s="29" t="str">
        <f>_xlfn.XLOOKUP($C429,'[3]BIS Feb-26'!$C:$C,'[3]BIS Feb-26'!AL:AL,"",0)</f>
        <v>933</v>
      </c>
      <c r="CT429" s="29">
        <f>_xlfn.XLOOKUP($C429,'[3]BIS Feb-26'!$C:$C,'[3]BIS Feb-26'!AM:AM,"",0)</f>
        <v>11</v>
      </c>
      <c r="CU429" s="28">
        <f>_xlfn.XLOOKUP($C429,'[3]BIS Feb-26'!$C:$C,'[3]BIS Feb-26'!AN:AN,"",0)</f>
        <v>46214</v>
      </c>
      <c r="CV429" s="28">
        <f>_xlfn.XLOOKUP($C429,'[3]BIS Feb-26'!$C:$C,'[3]BIS Feb-26'!AO:AO,"",0)</f>
        <v>46146</v>
      </c>
      <c r="CW429" s="28">
        <f>_xlfn.XLOOKUP($C429,'[3]BIS Feb-26'!$C:$C,'[3]BIS Feb-26'!AP:AP,"",0)</f>
        <v>46096</v>
      </c>
      <c r="CX429" s="28">
        <f>_xlfn.XLOOKUP($C429,'[3]BIS Feb-26'!$C:$C,'[3]BIS Feb-26'!AQ:AQ,"",0)</f>
        <v>46146</v>
      </c>
      <c r="CY429" s="28">
        <f>_xlfn.XLOOKUP($C429,'[3]BIS Feb-26'!$C:$C,'[3]BIS Feb-26'!AR:AR,"",0)</f>
        <v>46146</v>
      </c>
      <c r="CZ429" s="28">
        <f>_xlfn.XLOOKUP($C429,'[3]BIS Feb-26'!$C:$C,'[3]BIS Feb-26'!AS:AS,"",0)</f>
        <v>46162</v>
      </c>
      <c r="DA429" s="28">
        <f>_xlfn.XLOOKUP($C429,'[3]BIS Feb-26'!$C:$C,'[3]BIS Feb-26'!AT:AT,"",0)</f>
        <v>46168</v>
      </c>
      <c r="DB429" s="28">
        <f>_xlfn.XLOOKUP($C429,'[3]BIS Feb-26'!$C:$C,'[3]BIS Feb-26'!AU:AU,"",0)</f>
        <v>46163</v>
      </c>
      <c r="DC429" s="28">
        <f>_xlfn.XLOOKUP($C429,'[3]BIS Feb-26'!$C:$C,'[3]BIS Feb-26'!AV:AV,"",0)</f>
        <v>45637</v>
      </c>
      <c r="DD429" s="11">
        <f>_xlfn.XLOOKUP($C429,'[3]BIS Feb-26'!$C:$C,'[3]BIS Feb-26'!AW:AW,"",0)</f>
        <v>1</v>
      </c>
      <c r="DE429" s="11">
        <f>_xlfn.XLOOKUP($C429,'[3]BIS Feb-26'!$C:$C,'[3]BIS Feb-26'!AX:AX,"",0)</f>
        <v>0</v>
      </c>
      <c r="DF429" s="11">
        <f>_xlfn.XLOOKUP($C429,'[3]BIS Feb-26'!$C:$C,'[3]BIS Feb-26'!AY:AY,"",0)</f>
        <v>1</v>
      </c>
      <c r="DG429" s="11">
        <f t="shared" ca="1" si="169"/>
        <v>1</v>
      </c>
      <c r="DH429" s="11">
        <f t="shared" ca="1" si="170"/>
        <v>1</v>
      </c>
      <c r="DI429" s="11">
        <f t="shared" ca="1" si="171"/>
        <v>0</v>
      </c>
      <c r="DJ429" s="11" t="str">
        <f>_xlfn.XLOOKUP($C429,'[3]Active Customer Assets'!$D:$D,'[3]Active Customer Assets'!I:I,"",0)</f>
        <v>B (Below 100% potential spares purchased)</v>
      </c>
      <c r="DK429" s="28">
        <f>_xlfn.XLOOKUP($C429,'[3]Active Customer Assets'!$D:$D,'[3]Active Customer Assets'!J:J,"",0)</f>
        <v>45639.846527777801</v>
      </c>
      <c r="DL429" s="28">
        <f>_xlfn.XLOOKUP($C429,'[3]Active Customer Assets'!$D:$D,'[3]Active Customer Assets'!K:K,"",0)</f>
        <v>45590.229166666701</v>
      </c>
      <c r="DM429" s="28">
        <f>_xlfn.XLOOKUP($C429,'[3]Active Customer Assets'!$D:$D,'[3]Active Customer Assets'!L:L,"",0)</f>
        <v>46099.719814814802</v>
      </c>
      <c r="DN429" s="21">
        <f>_xlfn.XLOOKUP($C429,'[3]Active Customer Assets'!$D:$D,'[3]Active Customer Assets'!M:M,"",0)</f>
        <v>2185</v>
      </c>
      <c r="DO429" s="28">
        <f>_xlfn.XLOOKUP($C429,'[3]Active Customer Assets'!$D:$D,'[3]Active Customer Assets'!N:N,"",0)</f>
        <v>0</v>
      </c>
      <c r="DP429" s="28">
        <f>_xlfn.XLOOKUP($C429,'[3]Active Customer Assets'!$D:$D,'[3]Active Customer Assets'!O:O,"",0)</f>
        <v>0</v>
      </c>
      <c r="DQ429" s="28" t="str">
        <f>_xlfn.XLOOKUP($C429,'[3]Active Customer Assets'!$D:$D,'[3]Active Customer Assets'!P:P,"",0)</f>
        <v>Air lube Plus</v>
      </c>
      <c r="DR429" s="28">
        <f>_xlfn.XLOOKUP($C429,'[3]Active Customer Assets'!$D:$D,'[3]Active Customer Assets'!Q:Q,"",0)</f>
        <v>46078</v>
      </c>
      <c r="DS429" s="28">
        <f>_xlfn.XLOOKUP($C429,'[3]Active Customer Assets'!$D:$D,'[3]Active Customer Assets'!R:R,"",0)</f>
        <v>46078</v>
      </c>
      <c r="DT429" s="28">
        <f>_xlfn.XLOOKUP($C429,'[3]Active Customer Assets'!$D:$D,'[3]Active Customer Assets'!S:S,"",0)</f>
        <v>46055</v>
      </c>
      <c r="DU429" s="28">
        <f>_xlfn.XLOOKUP($C429,'[3]Active Customer Assets'!$D:$D,'[3]Active Customer Assets'!T:T,"",0)</f>
        <v>46078</v>
      </c>
      <c r="DV429" s="28">
        <f>_xlfn.XLOOKUP($C429,'[3]Active Customer Assets'!$D:$D,'[3]Active Customer Assets'!U:U,"",0)</f>
        <v>46078</v>
      </c>
      <c r="DW429" s="28">
        <f>_xlfn.XLOOKUP($C429,'[3]Active Customer Assets'!$D:$D,'[3]Active Customer Assets'!V:V,"",0)</f>
        <v>46007</v>
      </c>
      <c r="DX429" s="28">
        <f>_xlfn.XLOOKUP($C429,'[3]Active Customer Assets'!$D:$D,'[3]Active Customer Assets'!W:W,"",0)</f>
        <v>46007</v>
      </c>
      <c r="DY429" s="28">
        <f>_xlfn.XLOOKUP($C429,'[3]Active Customer Assets'!$D:$D,'[3]Active Customer Assets'!X:X,"",0)</f>
        <v>46007</v>
      </c>
      <c r="DZ429" s="28">
        <f>_xlfn.XLOOKUP($C429,'[3]Active Customer Assets'!$D:$D,'[3]Active Customer Assets'!Y:Y,"",0)</f>
        <v>46007</v>
      </c>
      <c r="EA429" s="28" t="str">
        <f>_xlfn.XLOOKUP($C429,'[3]Active Customer Assets'!$D:$D,'[3]Active Customer Assets'!Z:Z,"",0)</f>
        <v>1378</v>
      </c>
      <c r="EB429" s="28" t="str">
        <f>_xlfn.XLOOKUP($C429,'[3]Active Customer Assets'!$D:$D,'[3]Active Customer Assets'!AA:AA,"",0)</f>
        <v>628</v>
      </c>
      <c r="EC429" s="28" t="str">
        <f>_xlfn.XLOOKUP($C429,'[3]Active Customer Assets'!$D:$D,'[3]Active Customer Assets'!AB:AB,"",0)</f>
        <v>628</v>
      </c>
      <c r="ED429" s="28" t="str">
        <f>_xlfn.XLOOKUP($C429,'[3]Active Customer Assets'!$D:$D,'[3]Active Customer Assets'!AC:AC,"",0)</f>
        <v>628</v>
      </c>
      <c r="EE429" s="28" t="str">
        <f>_xlfn.XLOOKUP($C429,'[3]Active Customer Assets'!$D:$D,'[3]Active Customer Assets'!AD:AD,"",0)</f>
        <v>628</v>
      </c>
      <c r="EF429" s="28" t="str">
        <f>_xlfn.XLOOKUP($C429,'[3]Active Customer Assets'!$D:$D,'[3]Active Customer Assets'!AE:AE,"",0)</f>
        <v>811</v>
      </c>
      <c r="EG429" s="28" t="str">
        <f>_xlfn.XLOOKUP($C429,'[3]Active Customer Assets'!$D:$D,'[3]Active Customer Assets'!AF:AF,"",0)</f>
        <v>878</v>
      </c>
      <c r="EH429" s="28" t="str">
        <f>_xlfn.XLOOKUP($C429,'[3]Active Customer Assets'!$D:$D,'[3]Active Customer Assets'!AG:AG,"",0)</f>
        <v>811</v>
      </c>
      <c r="EI429" s="28" t="str">
        <f>_xlfn.XLOOKUP($C429,'[3]Active Customer Assets'!$D:$D,'[3]Active Customer Assets'!AH:AH,"",0)</f>
        <v>811</v>
      </c>
      <c r="EJ429" s="21">
        <f>_xlfn.XLOOKUP($C429,'[3]Active Customer Assets'!$D:$D,'[3]Active Customer Assets'!AI:AI,"",0)</f>
        <v>6</v>
      </c>
      <c r="EK429" s="35" t="str">
        <f>[3]!tbl_DPSAC[[#This Row],[Unit Status]]</f>
        <v>Active</v>
      </c>
    </row>
    <row r="430" spans="1:141" x14ac:dyDescent="0.15">
      <c r="A430" s="11">
        <f>ROW(tbl_DPSAC[[#This Row],[Sl. No.]])-1</f>
        <v>429</v>
      </c>
      <c r="B430" s="12" t="s">
        <v>196</v>
      </c>
      <c r="C430" s="11" t="s">
        <v>2336</v>
      </c>
      <c r="D430" s="11" t="s">
        <v>1426</v>
      </c>
      <c r="E430" s="11" t="s">
        <v>1709</v>
      </c>
      <c r="F430" s="12" t="s">
        <v>161</v>
      </c>
      <c r="G430" s="31" t="s">
        <v>2337</v>
      </c>
      <c r="H430" s="13" t="e">
        <f>_xlfn.XLOOKUP(C430,'[1]E&amp;DPSAC'!$K:$K,'[1]E&amp;DPSAC'!$E:$E,,0)</f>
        <v>#N/A</v>
      </c>
      <c r="I430" s="31"/>
      <c r="J430" s="13"/>
      <c r="K430" s="13" t="s">
        <v>143</v>
      </c>
      <c r="L430" s="12" t="str">
        <f t="shared" ca="1" si="182"/>
        <v>Warranty</v>
      </c>
      <c r="M430" s="16">
        <v>45652</v>
      </c>
      <c r="N430" s="15">
        <v>24</v>
      </c>
      <c r="O430" s="14">
        <f t="shared" si="181"/>
        <v>46387</v>
      </c>
      <c r="P430" s="11" t="s">
        <v>157</v>
      </c>
      <c r="Q430" s="19" t="str">
        <f>_xlfn.XLOOKUP(C430,'[2]Sch Calls'!$R:$R,'[2]Sch Calls'!$F:$F,"",0)</f>
        <v/>
      </c>
      <c r="R430" s="18" t="str">
        <f>_xlfn.XLOOKUP(C430,'[2]Sch Calls'!$R:$R,'[2]Sch Calls'!$A:$A,"",0)</f>
        <v/>
      </c>
      <c r="S430" s="17" t="str">
        <f>_xlfn.XLOOKUP(C430,'[2]Sch Calls'!$R:$R,'[2]Sch Calls'!$B:$B,"",0)</f>
        <v/>
      </c>
      <c r="T430" s="18" t="str">
        <f>_xlfn.XLOOKUP(C430,'[1]E&amp;DPSAC'!$K:$K,'[1]E&amp;DPSAC'!$W:$W,"",0)</f>
        <v/>
      </c>
      <c r="U430" s="17" t="str">
        <f>_xlfn.XLOOKUP(C430,'[1]E&amp;DPSAC'!$K:$K,'[1]E&amp;DPSAC'!$Z:$Z,"",0)</f>
        <v/>
      </c>
      <c r="V430" s="17">
        <f>_xlfn.XLOOKUP(C430,'[2]1. All Calls'!$R:$R,'[2]1. All Calls'!$B:$B,"",0)</f>
        <v>200</v>
      </c>
      <c r="W430" s="20">
        <f>_xlfn.XLOOKUP(C430,'[2]1. All Calls'!$R:$R,'[2]1. All Calls'!$A:$A,"",0)</f>
        <v>45756.616840277798</v>
      </c>
      <c r="X430" s="17" t="str">
        <f>_xlfn.XLOOKUP(C430,'[2]Sch Calls'!$R:$R,'[2]Sch Calls'!$AB:$AB,"",0)</f>
        <v/>
      </c>
      <c r="Y430" s="17">
        <f t="shared" si="153"/>
        <v>0</v>
      </c>
      <c r="Z430" s="17" t="str">
        <f t="shared" si="154"/>
        <v>Done</v>
      </c>
      <c r="AA430" s="21">
        <f t="shared" ca="1" si="155"/>
        <v>449</v>
      </c>
      <c r="AB430" s="21" t="str">
        <f t="shared" ca="1" si="156"/>
        <v>Due</v>
      </c>
      <c r="AC430" s="11">
        <f ca="1">tbl_DPSAC[[#This Row],[Current Month Due Count]]</f>
        <v>0</v>
      </c>
      <c r="AD430" s="11">
        <f ca="1">tbl_DPSAC[[#This Row],[Next Month Due2]]</f>
        <v>0</v>
      </c>
      <c r="AE430" s="11"/>
      <c r="AF430" s="11">
        <v>2</v>
      </c>
      <c r="AG430" s="17">
        <f t="shared" ca="1" si="157"/>
        <v>889</v>
      </c>
      <c r="AH430" s="11"/>
      <c r="AI430" s="11"/>
      <c r="AJ430" s="11"/>
      <c r="AK430" s="11"/>
      <c r="AL430" s="11"/>
      <c r="AM430" s="11"/>
      <c r="AN430" s="11"/>
      <c r="AO430" s="11"/>
      <c r="AP430" s="11"/>
      <c r="AQ430" s="11"/>
      <c r="AR430" s="11"/>
      <c r="AS430" s="11"/>
      <c r="AT430" s="11"/>
      <c r="AU430" s="11"/>
      <c r="AV430" s="11"/>
      <c r="AW430" s="11"/>
      <c r="AX430" s="11" t="str">
        <f t="shared" ca="1" si="150"/>
        <v>3 Service Due</v>
      </c>
      <c r="AY430" s="17">
        <v>1</v>
      </c>
      <c r="AZ430" s="22">
        <v>46017</v>
      </c>
      <c r="BA430" s="17" t="s">
        <v>2338</v>
      </c>
      <c r="BB430" s="17">
        <v>1</v>
      </c>
      <c r="BC430" s="22">
        <v>46017</v>
      </c>
      <c r="BD430" s="17" t="s">
        <v>2338</v>
      </c>
      <c r="BE430" s="17">
        <v>1</v>
      </c>
      <c r="BF430" s="22">
        <v>46017</v>
      </c>
      <c r="BG430" s="17" t="s">
        <v>2338</v>
      </c>
      <c r="BH430" s="17">
        <v>1</v>
      </c>
      <c r="BI430" s="22">
        <v>46017</v>
      </c>
      <c r="BJ430" s="17" t="s">
        <v>2338</v>
      </c>
      <c r="BK430" s="17">
        <v>1</v>
      </c>
      <c r="BL430" s="22">
        <v>46017</v>
      </c>
      <c r="BM430" s="17" t="s">
        <v>2338</v>
      </c>
      <c r="BN430" s="23">
        <f t="shared" si="173"/>
        <v>46197</v>
      </c>
      <c r="BO430" s="23">
        <f t="shared" si="174"/>
        <v>46197</v>
      </c>
      <c r="BP430" s="23">
        <f t="shared" si="175"/>
        <v>46197</v>
      </c>
      <c r="BQ430" s="23">
        <f t="shared" si="176"/>
        <v>46197</v>
      </c>
      <c r="BR430" s="23">
        <f t="shared" si="177"/>
        <v>46197</v>
      </c>
      <c r="BS430" s="24">
        <f t="shared" ca="1" si="178"/>
        <v>-138</v>
      </c>
      <c r="BT430" s="25">
        <f t="shared" ca="1" si="163"/>
        <v>612</v>
      </c>
      <c r="BU430" s="25">
        <f t="shared" ca="1" si="164"/>
        <v>-138</v>
      </c>
      <c r="BV430" s="25">
        <f t="shared" ca="1" si="179"/>
        <v>-138</v>
      </c>
      <c r="BW430" s="25">
        <f t="shared" ca="1" si="180"/>
        <v>612</v>
      </c>
      <c r="BX430" s="26" t="s">
        <v>255</v>
      </c>
      <c r="BY430" s="11">
        <f t="shared" ca="1" si="167"/>
        <v>0</v>
      </c>
      <c r="BZ430" s="11">
        <f t="shared" ca="1" si="172"/>
        <v>0</v>
      </c>
      <c r="CA430" s="11">
        <f t="shared" ca="1" si="168"/>
        <v>0</v>
      </c>
      <c r="CB430" s="28" t="str">
        <f>_xlfn.XLOOKUP($C430,'[3]BIS Feb-26'!$C:$C,'[3]BIS Feb-26'!U:U,"",0)</f>
        <v/>
      </c>
      <c r="CC430" s="28" t="str">
        <f>_xlfn.XLOOKUP($C430,'[3]BIS Feb-26'!$C:$C,'[3]BIS Feb-26'!V:V,"",0)</f>
        <v/>
      </c>
      <c r="CD430" s="28" t="str">
        <f>_xlfn.XLOOKUP($C430,'[3]BIS Feb-26'!$C:$C,'[3]BIS Feb-26'!W:W,"",0)</f>
        <v/>
      </c>
      <c r="CE430" s="28" t="str">
        <f>_xlfn.XLOOKUP($C430,'[3]BIS Feb-26'!$C:$C,'[3]BIS Feb-26'!X:X,"",0)</f>
        <v/>
      </c>
      <c r="CF430" s="28" t="str">
        <f>_xlfn.XLOOKUP($C430,'[3]BIS Feb-26'!$C:$C,'[3]BIS Feb-26'!Y:Y,"",0)</f>
        <v/>
      </c>
      <c r="CG430" s="28" t="str">
        <f>_xlfn.XLOOKUP($C430,'[3]BIS Feb-26'!$C:$C,'[3]BIS Feb-26'!Z:Z,"",0)</f>
        <v/>
      </c>
      <c r="CH430" s="28" t="str">
        <f>_xlfn.XLOOKUP($C430,'[3]BIS Feb-26'!$C:$C,'[3]BIS Feb-26'!AA:AA,"",0)</f>
        <v/>
      </c>
      <c r="CI430" s="28" t="str">
        <f>_xlfn.XLOOKUP($C430,'[3]BIS Feb-26'!$C:$C,'[3]BIS Feb-26'!AB:AB,"",0)</f>
        <v/>
      </c>
      <c r="CJ430" s="28" t="str">
        <f>_xlfn.XLOOKUP($C430,'[3]BIS Feb-26'!$C:$C,'[3]BIS Feb-26'!AC:AC,"",0)</f>
        <v/>
      </c>
      <c r="CK430" s="29" t="str">
        <f>_xlfn.XLOOKUP($C430,'[3]BIS Feb-26'!$C:$C,'[3]BIS Feb-26'!AD:AD,"",0)</f>
        <v/>
      </c>
      <c r="CL430" s="29" t="str">
        <f>_xlfn.XLOOKUP($C430,'[3]BIS Feb-26'!$C:$C,'[3]BIS Feb-26'!AE:AE,"",0)</f>
        <v/>
      </c>
      <c r="CM430" s="29" t="str">
        <f>_xlfn.XLOOKUP($C430,'[3]BIS Feb-26'!$C:$C,'[3]BIS Feb-26'!AF:AF,"",0)</f>
        <v/>
      </c>
      <c r="CN430" s="29" t="str">
        <f>_xlfn.XLOOKUP($C430,'[3]BIS Feb-26'!$C:$C,'[3]BIS Feb-26'!AG:AG,"",0)</f>
        <v/>
      </c>
      <c r="CO430" s="29" t="str">
        <f>_xlfn.XLOOKUP($C430,'[3]BIS Feb-26'!$C:$C,'[3]BIS Feb-26'!AH:AH,"",0)</f>
        <v/>
      </c>
      <c r="CP430" s="29" t="str">
        <f>_xlfn.XLOOKUP($C430,'[3]BIS Feb-26'!$C:$C,'[3]BIS Feb-26'!AI:AI,"",0)</f>
        <v/>
      </c>
      <c r="CQ430" s="29" t="str">
        <f>_xlfn.XLOOKUP($C430,'[3]BIS Feb-26'!$C:$C,'[3]BIS Feb-26'!AJ:AJ,"",0)</f>
        <v/>
      </c>
      <c r="CR430" s="29" t="str">
        <f>_xlfn.XLOOKUP($C430,'[3]BIS Feb-26'!$C:$C,'[3]BIS Feb-26'!AK:AK,"",0)</f>
        <v/>
      </c>
      <c r="CS430" s="29" t="str">
        <f>_xlfn.XLOOKUP($C430,'[3]BIS Feb-26'!$C:$C,'[3]BIS Feb-26'!AL:AL,"",0)</f>
        <v/>
      </c>
      <c r="CT430" s="29" t="str">
        <f>_xlfn.XLOOKUP($C430,'[3]BIS Feb-26'!$C:$C,'[3]BIS Feb-26'!AM:AM,"",0)</f>
        <v/>
      </c>
      <c r="CU430" s="28" t="str">
        <f>_xlfn.XLOOKUP($C430,'[3]BIS Feb-26'!$C:$C,'[3]BIS Feb-26'!AN:AN,"",0)</f>
        <v/>
      </c>
      <c r="CV430" s="28" t="str">
        <f>_xlfn.XLOOKUP($C430,'[3]BIS Feb-26'!$C:$C,'[3]BIS Feb-26'!AO:AO,"",0)</f>
        <v/>
      </c>
      <c r="CW430" s="28" t="str">
        <f>_xlfn.XLOOKUP($C430,'[3]BIS Feb-26'!$C:$C,'[3]BIS Feb-26'!AP:AP,"",0)</f>
        <v/>
      </c>
      <c r="CX430" s="28" t="str">
        <f>_xlfn.XLOOKUP($C430,'[3]BIS Feb-26'!$C:$C,'[3]BIS Feb-26'!AQ:AQ,"",0)</f>
        <v/>
      </c>
      <c r="CY430" s="28" t="str">
        <f>_xlfn.XLOOKUP($C430,'[3]BIS Feb-26'!$C:$C,'[3]BIS Feb-26'!AR:AR,"",0)</f>
        <v/>
      </c>
      <c r="CZ430" s="28" t="str">
        <f>_xlfn.XLOOKUP($C430,'[3]BIS Feb-26'!$C:$C,'[3]BIS Feb-26'!AS:AS,"",0)</f>
        <v/>
      </c>
      <c r="DA430" s="28" t="str">
        <f>_xlfn.XLOOKUP($C430,'[3]BIS Feb-26'!$C:$C,'[3]BIS Feb-26'!AT:AT,"",0)</f>
        <v/>
      </c>
      <c r="DB430" s="28" t="str">
        <f>_xlfn.XLOOKUP($C430,'[3]BIS Feb-26'!$C:$C,'[3]BIS Feb-26'!AU:AU,"",0)</f>
        <v/>
      </c>
      <c r="DC430" s="28" t="str">
        <f>_xlfn.XLOOKUP($C430,'[3]BIS Feb-26'!$C:$C,'[3]BIS Feb-26'!AV:AV,"",0)</f>
        <v/>
      </c>
      <c r="DD430" s="11" t="str">
        <f>_xlfn.XLOOKUP($C430,'[3]BIS Feb-26'!$C:$C,'[3]BIS Feb-26'!AW:AW,"",0)</f>
        <v/>
      </c>
      <c r="DE430" s="11" t="str">
        <f>_xlfn.XLOOKUP($C430,'[3]BIS Feb-26'!$C:$C,'[3]BIS Feb-26'!AX:AX,"",0)</f>
        <v/>
      </c>
      <c r="DF430" s="11" t="str">
        <f>_xlfn.XLOOKUP($C430,'[3]BIS Feb-26'!$C:$C,'[3]BIS Feb-26'!AY:AY,"",0)</f>
        <v/>
      </c>
      <c r="DG430" s="11">
        <f t="shared" ca="1" si="169"/>
        <v>0</v>
      </c>
      <c r="DH430" s="11">
        <f t="shared" ca="1" si="170"/>
        <v>0</v>
      </c>
      <c r="DI430" s="11">
        <f t="shared" ca="1" si="171"/>
        <v>0</v>
      </c>
      <c r="DJ430" s="11" t="str">
        <f>_xlfn.XLOOKUP($C430,'[3]Active Customer Assets'!$D:$D,'[3]Active Customer Assets'!I:I,"",0)</f>
        <v/>
      </c>
      <c r="DK430" s="28" t="str">
        <f>_xlfn.XLOOKUP($C430,'[3]Active Customer Assets'!$D:$D,'[3]Active Customer Assets'!J:J,"",0)</f>
        <v/>
      </c>
      <c r="DL430" s="28" t="str">
        <f>_xlfn.XLOOKUP($C430,'[3]Active Customer Assets'!$D:$D,'[3]Active Customer Assets'!K:K,"",0)</f>
        <v/>
      </c>
      <c r="DM430" s="28" t="str">
        <f>_xlfn.XLOOKUP($C430,'[3]Active Customer Assets'!$D:$D,'[3]Active Customer Assets'!L:L,"",0)</f>
        <v/>
      </c>
      <c r="DN430" s="21" t="str">
        <f>_xlfn.XLOOKUP($C430,'[3]Active Customer Assets'!$D:$D,'[3]Active Customer Assets'!M:M,"",0)</f>
        <v/>
      </c>
      <c r="DO430" s="28" t="str">
        <f>_xlfn.XLOOKUP($C430,'[3]Active Customer Assets'!$D:$D,'[3]Active Customer Assets'!N:N,"",0)</f>
        <v/>
      </c>
      <c r="DP430" s="28" t="str">
        <f>_xlfn.XLOOKUP($C430,'[3]Active Customer Assets'!$D:$D,'[3]Active Customer Assets'!O:O,"",0)</f>
        <v/>
      </c>
      <c r="DQ430" s="28" t="str">
        <f>_xlfn.XLOOKUP($C430,'[3]Active Customer Assets'!$D:$D,'[3]Active Customer Assets'!P:P,"",0)</f>
        <v/>
      </c>
      <c r="DR430" s="28" t="str">
        <f>_xlfn.XLOOKUP($C430,'[3]Active Customer Assets'!$D:$D,'[3]Active Customer Assets'!Q:Q,"",0)</f>
        <v/>
      </c>
      <c r="DS430" s="28" t="str">
        <f>_xlfn.XLOOKUP($C430,'[3]Active Customer Assets'!$D:$D,'[3]Active Customer Assets'!R:R,"",0)</f>
        <v/>
      </c>
      <c r="DT430" s="28" t="str">
        <f>_xlfn.XLOOKUP($C430,'[3]Active Customer Assets'!$D:$D,'[3]Active Customer Assets'!S:S,"",0)</f>
        <v/>
      </c>
      <c r="DU430" s="28" t="str">
        <f>_xlfn.XLOOKUP($C430,'[3]Active Customer Assets'!$D:$D,'[3]Active Customer Assets'!T:T,"",0)</f>
        <v/>
      </c>
      <c r="DV430" s="28" t="str">
        <f>_xlfn.XLOOKUP($C430,'[3]Active Customer Assets'!$D:$D,'[3]Active Customer Assets'!U:U,"",0)</f>
        <v/>
      </c>
      <c r="DW430" s="28" t="str">
        <f>_xlfn.XLOOKUP($C430,'[3]Active Customer Assets'!$D:$D,'[3]Active Customer Assets'!V:V,"",0)</f>
        <v/>
      </c>
      <c r="DX430" s="28" t="str">
        <f>_xlfn.XLOOKUP($C430,'[3]Active Customer Assets'!$D:$D,'[3]Active Customer Assets'!W:W,"",0)</f>
        <v/>
      </c>
      <c r="DY430" s="28" t="str">
        <f>_xlfn.XLOOKUP($C430,'[3]Active Customer Assets'!$D:$D,'[3]Active Customer Assets'!X:X,"",0)</f>
        <v/>
      </c>
      <c r="DZ430" s="28" t="str">
        <f>_xlfn.XLOOKUP($C430,'[3]Active Customer Assets'!$D:$D,'[3]Active Customer Assets'!Y:Y,"",0)</f>
        <v/>
      </c>
      <c r="EA430" s="28" t="str">
        <f>_xlfn.XLOOKUP($C430,'[3]Active Customer Assets'!$D:$D,'[3]Active Customer Assets'!Z:Z,"",0)</f>
        <v/>
      </c>
      <c r="EB430" s="28" t="str">
        <f>_xlfn.XLOOKUP($C430,'[3]Active Customer Assets'!$D:$D,'[3]Active Customer Assets'!AA:AA,"",0)</f>
        <v/>
      </c>
      <c r="EC430" s="28" t="str">
        <f>_xlfn.XLOOKUP($C430,'[3]Active Customer Assets'!$D:$D,'[3]Active Customer Assets'!AB:AB,"",0)</f>
        <v/>
      </c>
      <c r="ED430" s="28" t="str">
        <f>_xlfn.XLOOKUP($C430,'[3]Active Customer Assets'!$D:$D,'[3]Active Customer Assets'!AC:AC,"",0)</f>
        <v/>
      </c>
      <c r="EE430" s="28" t="str">
        <f>_xlfn.XLOOKUP($C430,'[3]Active Customer Assets'!$D:$D,'[3]Active Customer Assets'!AD:AD,"",0)</f>
        <v/>
      </c>
      <c r="EF430" s="28" t="str">
        <f>_xlfn.XLOOKUP($C430,'[3]Active Customer Assets'!$D:$D,'[3]Active Customer Assets'!AE:AE,"",0)</f>
        <v/>
      </c>
      <c r="EG430" s="28" t="str">
        <f>_xlfn.XLOOKUP($C430,'[3]Active Customer Assets'!$D:$D,'[3]Active Customer Assets'!AF:AF,"",0)</f>
        <v/>
      </c>
      <c r="EH430" s="28" t="str">
        <f>_xlfn.XLOOKUP($C430,'[3]Active Customer Assets'!$D:$D,'[3]Active Customer Assets'!AG:AG,"",0)</f>
        <v/>
      </c>
      <c r="EI430" s="28" t="str">
        <f>_xlfn.XLOOKUP($C430,'[3]Active Customer Assets'!$D:$D,'[3]Active Customer Assets'!AH:AH,"",0)</f>
        <v/>
      </c>
      <c r="EJ430" s="21" t="str">
        <f>_xlfn.XLOOKUP($C430,'[3]Active Customer Assets'!$D:$D,'[3]Active Customer Assets'!AI:AI,"",0)</f>
        <v/>
      </c>
      <c r="EK430" s="35" t="str">
        <f>[3]!tbl_DPSAC[[#This Row],[Unit Status]]</f>
        <v>Shifted</v>
      </c>
    </row>
    <row r="431" spans="1:141" x14ac:dyDescent="0.15">
      <c r="A431" s="11">
        <f>ROW(tbl_DPSAC[[#This Row],[Sl. No.]])-1</f>
        <v>430</v>
      </c>
      <c r="B431" s="12" t="s">
        <v>136</v>
      </c>
      <c r="C431" s="11" t="s">
        <v>2339</v>
      </c>
      <c r="D431" s="11" t="s">
        <v>262</v>
      </c>
      <c r="E431" s="11" t="s">
        <v>176</v>
      </c>
      <c r="F431" s="12" t="s">
        <v>161</v>
      </c>
      <c r="G431" s="31" t="s">
        <v>2340</v>
      </c>
      <c r="H431" s="13" t="str">
        <f>_xlfn.XLOOKUP(C431,'[1]E&amp;DPSAC'!$K:$K,'[1]E&amp;DPSAC'!$E:$E,,0)</f>
        <v>SIMDEGA</v>
      </c>
      <c r="I431" s="31"/>
      <c r="J431" s="13">
        <v>9304534857</v>
      </c>
      <c r="K431" s="13" t="s">
        <v>143</v>
      </c>
      <c r="L431" s="12" t="str">
        <f t="shared" ca="1" si="182"/>
        <v>Warranty</v>
      </c>
      <c r="M431" s="16">
        <v>45654</v>
      </c>
      <c r="N431" s="15">
        <v>24</v>
      </c>
      <c r="O431" s="14">
        <f t="shared" si="181"/>
        <v>46387</v>
      </c>
      <c r="P431" s="11" t="s">
        <v>213</v>
      </c>
      <c r="Q431" s="19" t="str">
        <f>_xlfn.XLOOKUP(C431,'[2]Sch Calls'!$R:$R,'[2]Sch Calls'!$F:$F,"",0)</f>
        <v/>
      </c>
      <c r="R431" s="18" t="str">
        <f>_xlfn.XLOOKUP(C431,'[2]Sch Calls'!$R:$R,'[2]Sch Calls'!$A:$A,"",0)</f>
        <v/>
      </c>
      <c r="S431" s="17" t="str">
        <f>_xlfn.XLOOKUP(C431,'[2]Sch Calls'!$R:$R,'[2]Sch Calls'!$B:$B,"",0)</f>
        <v/>
      </c>
      <c r="T431" s="18">
        <f>_xlfn.XLOOKUP(C431,'[1]E&amp;DPSAC'!$K:$K,'[1]E&amp;DPSAC'!$W:$W,"",0)</f>
        <v>45654</v>
      </c>
      <c r="U431" s="17">
        <f>_xlfn.XLOOKUP(C431,'[1]E&amp;DPSAC'!$K:$K,'[1]E&amp;DPSAC'!$Z:$Z,"",0)</f>
        <v>1</v>
      </c>
      <c r="V431" s="17">
        <f>_xlfn.XLOOKUP(C431,'[2]1. All Calls'!$R:$R,'[2]1. All Calls'!$B:$B,"",0)</f>
        <v>330</v>
      </c>
      <c r="W431" s="20">
        <f>_xlfn.XLOOKUP(C431,'[2]1. All Calls'!$R:$R,'[2]1. All Calls'!$A:$A,"",0)</f>
        <v>46099.723229166702</v>
      </c>
      <c r="X431" s="17" t="str">
        <f>_xlfn.XLOOKUP(C431,'[2]Sch Calls'!$R:$R,'[2]Sch Calls'!$AB:$AB,"",0)</f>
        <v/>
      </c>
      <c r="Y431" s="17">
        <f t="shared" si="153"/>
        <v>0</v>
      </c>
      <c r="Z431" s="17" t="str">
        <f t="shared" si="154"/>
        <v>Done</v>
      </c>
      <c r="AA431" s="21">
        <f t="shared" ca="1" si="155"/>
        <v>447</v>
      </c>
      <c r="AB431" s="21" t="str">
        <f t="shared" ca="1" si="156"/>
        <v>Due</v>
      </c>
      <c r="AC431" s="11">
        <f ca="1">tbl_DPSAC[[#This Row],[Current Month Due Count]]</f>
        <v>0</v>
      </c>
      <c r="AD431" s="11">
        <f ca="1">tbl_DPSAC[[#This Row],[Next Month Due2]]</f>
        <v>0</v>
      </c>
      <c r="AE431" s="11"/>
      <c r="AF431" s="11">
        <v>0</v>
      </c>
      <c r="AG431" s="17">
        <f t="shared" ca="1" si="157"/>
        <v>330</v>
      </c>
      <c r="AH431" s="11"/>
      <c r="AI431" s="11"/>
      <c r="AJ431" s="11"/>
      <c r="AK431" s="11"/>
      <c r="AL431" s="11"/>
      <c r="AM431" s="11"/>
      <c r="AN431" s="11"/>
      <c r="AO431" s="11"/>
      <c r="AP431" s="11"/>
      <c r="AQ431" s="11"/>
      <c r="AR431" s="11"/>
      <c r="AS431" s="11"/>
      <c r="AT431" s="11"/>
      <c r="AU431" s="11"/>
      <c r="AV431" s="11"/>
      <c r="AW431" s="11"/>
      <c r="AX431" s="11" t="str">
        <f t="shared" ca="1" si="150"/>
        <v>No Service Dues</v>
      </c>
      <c r="AY431" s="17">
        <v>1</v>
      </c>
      <c r="AZ431" s="22">
        <v>45654</v>
      </c>
      <c r="BA431" s="17" t="s">
        <v>2341</v>
      </c>
      <c r="BB431" s="17">
        <v>1</v>
      </c>
      <c r="BC431" s="22">
        <v>45654</v>
      </c>
      <c r="BD431" s="17" t="s">
        <v>2341</v>
      </c>
      <c r="BE431" s="17">
        <v>1</v>
      </c>
      <c r="BF431" s="22">
        <v>45654</v>
      </c>
      <c r="BG431" s="17" t="s">
        <v>2341</v>
      </c>
      <c r="BH431" s="17">
        <v>1</v>
      </c>
      <c r="BI431" s="22">
        <v>45654</v>
      </c>
      <c r="BJ431" s="17" t="s">
        <v>2341</v>
      </c>
      <c r="BK431" s="17">
        <v>1</v>
      </c>
      <c r="BL431" s="22">
        <v>45654</v>
      </c>
      <c r="BM431" s="17" t="s">
        <v>2341</v>
      </c>
      <c r="BN431" s="23">
        <f t="shared" si="173"/>
        <v>45834</v>
      </c>
      <c r="BO431" s="23">
        <f t="shared" si="174"/>
        <v>45834</v>
      </c>
      <c r="BP431" s="23">
        <f t="shared" si="175"/>
        <v>45834</v>
      </c>
      <c r="BQ431" s="23">
        <f t="shared" si="176"/>
        <v>45834</v>
      </c>
      <c r="BR431" s="23">
        <f t="shared" si="177"/>
        <v>45834</v>
      </c>
      <c r="BS431" s="24">
        <f t="shared" ca="1" si="178"/>
        <v>421</v>
      </c>
      <c r="BT431" s="25">
        <f t="shared" ca="1" si="163"/>
        <v>1171</v>
      </c>
      <c r="BU431" s="25">
        <f t="shared" ca="1" si="164"/>
        <v>421</v>
      </c>
      <c r="BV431" s="25">
        <f t="shared" ca="1" si="179"/>
        <v>421</v>
      </c>
      <c r="BW431" s="25">
        <f t="shared" ca="1" si="180"/>
        <v>1171</v>
      </c>
      <c r="BX431" s="11"/>
      <c r="BY431" s="11">
        <f t="shared" ca="1" si="167"/>
        <v>5</v>
      </c>
      <c r="BZ431" s="11">
        <f t="shared" ca="1" si="172"/>
        <v>0</v>
      </c>
      <c r="CA431" s="11">
        <f t="shared" ca="1" si="168"/>
        <v>0</v>
      </c>
      <c r="CB431" s="28">
        <f>_xlfn.XLOOKUP($C431,'[3]BIS Feb-26'!$C:$C,'[3]BIS Feb-26'!U:U,"",0)</f>
        <v>45653.770833333299</v>
      </c>
      <c r="CC431" s="28">
        <f>_xlfn.XLOOKUP($C431,'[3]BIS Feb-26'!$C:$C,'[3]BIS Feb-26'!V:V,"",0)</f>
        <v>45653.770833333299</v>
      </c>
      <c r="CD431" s="28">
        <f>_xlfn.XLOOKUP($C431,'[3]BIS Feb-26'!$C:$C,'[3]BIS Feb-26'!W:W,"",0)</f>
        <v>45653.770833333299</v>
      </c>
      <c r="CE431" s="28">
        <f>_xlfn.XLOOKUP($C431,'[3]BIS Feb-26'!$C:$C,'[3]BIS Feb-26'!X:X,"",0)</f>
        <v>45653.770833333299</v>
      </c>
      <c r="CF431" s="28">
        <f>_xlfn.XLOOKUP($C431,'[3]BIS Feb-26'!$C:$C,'[3]BIS Feb-26'!Y:Y,"",0)</f>
        <v>45653.770833333299</v>
      </c>
      <c r="CG431" s="28">
        <f>_xlfn.XLOOKUP($C431,'[3]BIS Feb-26'!$C:$C,'[3]BIS Feb-26'!Z:Z,"",0)</f>
        <v>45653.770833333299</v>
      </c>
      <c r="CH431" s="28">
        <f>_xlfn.XLOOKUP($C431,'[3]BIS Feb-26'!$C:$C,'[3]BIS Feb-26'!AA:AA,"",0)</f>
        <v>45653.770833333299</v>
      </c>
      <c r="CI431" s="28">
        <f>_xlfn.XLOOKUP($C431,'[3]BIS Feb-26'!$C:$C,'[3]BIS Feb-26'!AB:AB,"",0)</f>
        <v>45653.770833333299</v>
      </c>
      <c r="CJ431" s="28">
        <f>_xlfn.XLOOKUP($C431,'[3]BIS Feb-26'!$C:$C,'[3]BIS Feb-26'!AC:AC,"",0)</f>
        <v>45653.770833333299</v>
      </c>
      <c r="CK431" s="29" t="str">
        <f>_xlfn.XLOOKUP($C431,'[3]BIS Feb-26'!$C:$C,'[3]BIS Feb-26'!AD:AD,"",0)</f>
        <v>170</v>
      </c>
      <c r="CL431" s="29" t="str">
        <f>_xlfn.XLOOKUP($C431,'[3]BIS Feb-26'!$C:$C,'[3]BIS Feb-26'!AE:AE,"",0)</f>
        <v>170</v>
      </c>
      <c r="CM431" s="29" t="str">
        <f>_xlfn.XLOOKUP($C431,'[3]BIS Feb-26'!$C:$C,'[3]BIS Feb-26'!AF:AF,"",0)</f>
        <v>170</v>
      </c>
      <c r="CN431" s="29" t="str">
        <f>_xlfn.XLOOKUP($C431,'[3]BIS Feb-26'!$C:$C,'[3]BIS Feb-26'!AG:AG,"",0)</f>
        <v>170</v>
      </c>
      <c r="CO431" s="29" t="str">
        <f>_xlfn.XLOOKUP($C431,'[3]BIS Feb-26'!$C:$C,'[3]BIS Feb-26'!AH:AH,"",0)</f>
        <v>170</v>
      </c>
      <c r="CP431" s="29" t="str">
        <f>_xlfn.XLOOKUP($C431,'[3]BIS Feb-26'!$C:$C,'[3]BIS Feb-26'!AI:AI,"",0)</f>
        <v>1170</v>
      </c>
      <c r="CQ431" s="29" t="str">
        <f>_xlfn.XLOOKUP($C431,'[3]BIS Feb-26'!$C:$C,'[3]BIS Feb-26'!AJ:AJ,"",0)</f>
        <v>1000</v>
      </c>
      <c r="CR431" s="29" t="str">
        <f>_xlfn.XLOOKUP($C431,'[3]BIS Feb-26'!$C:$C,'[3]BIS Feb-26'!AK:AK,"",0)</f>
        <v>1170</v>
      </c>
      <c r="CS431" s="29" t="str">
        <f>_xlfn.XLOOKUP($C431,'[3]BIS Feb-26'!$C:$C,'[3]BIS Feb-26'!AL:AL,"",0)</f>
        <v>1170</v>
      </c>
      <c r="CT431" s="29">
        <f>_xlfn.XLOOKUP($C431,'[3]BIS Feb-26'!$C:$C,'[3]BIS Feb-26'!AM:AM,"",0)</f>
        <v>3</v>
      </c>
      <c r="CU431" s="28">
        <f>_xlfn.XLOOKUP($C431,'[3]BIS Feb-26'!$C:$C,'[3]BIS Feb-26'!AN:AN,"",0)</f>
        <v>45833</v>
      </c>
      <c r="CV431" s="28">
        <f>_xlfn.XLOOKUP($C431,'[3]BIS Feb-26'!$C:$C,'[3]BIS Feb-26'!AO:AO,"",0)</f>
        <v>45833</v>
      </c>
      <c r="CW431" s="28">
        <f>_xlfn.XLOOKUP($C431,'[3]BIS Feb-26'!$C:$C,'[3]BIS Feb-26'!AP:AP,"",0)</f>
        <v>45833</v>
      </c>
      <c r="CX431" s="28">
        <f>_xlfn.XLOOKUP($C431,'[3]BIS Feb-26'!$C:$C,'[3]BIS Feb-26'!AQ:AQ,"",0)</f>
        <v>45833</v>
      </c>
      <c r="CY431" s="28">
        <f>_xlfn.XLOOKUP($C431,'[3]BIS Feb-26'!$C:$C,'[3]BIS Feb-26'!AR:AR,"",0)</f>
        <v>45833</v>
      </c>
      <c r="CZ431" s="28">
        <f>_xlfn.XLOOKUP($C431,'[3]BIS Feb-26'!$C:$C,'[3]BIS Feb-26'!AS:AS,"",0)</f>
        <v>45923</v>
      </c>
      <c r="DA431" s="28">
        <f>_xlfn.XLOOKUP($C431,'[3]BIS Feb-26'!$C:$C,'[3]BIS Feb-26'!AT:AT,"",0)</f>
        <v>46018</v>
      </c>
      <c r="DB431" s="28">
        <f>_xlfn.XLOOKUP($C431,'[3]BIS Feb-26'!$C:$C,'[3]BIS Feb-26'!AU:AU,"",0)</f>
        <v>45833</v>
      </c>
      <c r="DC431" s="28">
        <f>_xlfn.XLOOKUP($C431,'[3]BIS Feb-26'!$C:$C,'[3]BIS Feb-26'!AV:AV,"",0)</f>
        <v>46018</v>
      </c>
      <c r="DD431" s="11">
        <f>_xlfn.XLOOKUP($C431,'[3]BIS Feb-26'!$C:$C,'[3]BIS Feb-26'!AW:AW,"",0)</f>
        <v>1</v>
      </c>
      <c r="DE431" s="11">
        <f>_xlfn.XLOOKUP($C431,'[3]BIS Feb-26'!$C:$C,'[3]BIS Feb-26'!AX:AX,"",0)</f>
        <v>0</v>
      </c>
      <c r="DF431" s="11">
        <f>_xlfn.XLOOKUP($C431,'[3]BIS Feb-26'!$C:$C,'[3]BIS Feb-26'!AY:AY,"",0)</f>
        <v>0</v>
      </c>
      <c r="DG431" s="11">
        <f t="shared" ca="1" si="169"/>
        <v>9</v>
      </c>
      <c r="DH431" s="11">
        <f t="shared" ca="1" si="170"/>
        <v>0</v>
      </c>
      <c r="DI431" s="11">
        <f t="shared" ca="1" si="171"/>
        <v>0</v>
      </c>
      <c r="DJ431" s="11" t="str">
        <f>_xlfn.XLOOKUP($C431,'[3]Active Customer Assets'!$D:$D,'[3]Active Customer Assets'!I:I,"",0)</f>
        <v>B (Below 100% potential spares purchased)</v>
      </c>
      <c r="DK431" s="28">
        <f>_xlfn.XLOOKUP($C431,'[3]Active Customer Assets'!$D:$D,'[3]Active Customer Assets'!J:J,"",0)</f>
        <v>45654.652083333298</v>
      </c>
      <c r="DL431" s="28">
        <f>_xlfn.XLOOKUP($C431,'[3]Active Customer Assets'!$D:$D,'[3]Active Customer Assets'!K:K,"",0)</f>
        <v>45639.229166666701</v>
      </c>
      <c r="DM431" s="28">
        <f>_xlfn.XLOOKUP($C431,'[3]Active Customer Assets'!$D:$D,'[3]Active Customer Assets'!L:L,"",0)</f>
        <v>46099.723912037</v>
      </c>
      <c r="DN431" s="21">
        <f>_xlfn.XLOOKUP($C431,'[3]Active Customer Assets'!$D:$D,'[3]Active Customer Assets'!M:M,"",0)</f>
        <v>330</v>
      </c>
      <c r="DO431" s="28">
        <f>_xlfn.XLOOKUP($C431,'[3]Active Customer Assets'!$D:$D,'[3]Active Customer Assets'!N:N,"",0)</f>
        <v>0</v>
      </c>
      <c r="DP431" s="28">
        <f>_xlfn.XLOOKUP($C431,'[3]Active Customer Assets'!$D:$D,'[3]Active Customer Assets'!O:O,"",0)</f>
        <v>0</v>
      </c>
      <c r="DQ431" s="28" t="str">
        <f>_xlfn.XLOOKUP($C431,'[3]Active Customer Assets'!$D:$D,'[3]Active Customer Assets'!P:P,"",0)</f>
        <v>Air lube</v>
      </c>
      <c r="DR431" s="28">
        <f>_xlfn.XLOOKUP($C431,'[3]Active Customer Assets'!$D:$D,'[3]Active Customer Assets'!Q:Q,"",0)</f>
        <v>45654</v>
      </c>
      <c r="DS431" s="28">
        <f>_xlfn.XLOOKUP($C431,'[3]Active Customer Assets'!$D:$D,'[3]Active Customer Assets'!R:R,"",0)</f>
        <v>45654</v>
      </c>
      <c r="DT431" s="28">
        <f>_xlfn.XLOOKUP($C431,'[3]Active Customer Assets'!$D:$D,'[3]Active Customer Assets'!S:S,"",0)</f>
        <v>45654</v>
      </c>
      <c r="DU431" s="28">
        <f>_xlfn.XLOOKUP($C431,'[3]Active Customer Assets'!$D:$D,'[3]Active Customer Assets'!T:T,"",0)</f>
        <v>45654</v>
      </c>
      <c r="DV431" s="28">
        <f>_xlfn.XLOOKUP($C431,'[3]Active Customer Assets'!$D:$D,'[3]Active Customer Assets'!U:U,"",0)</f>
        <v>45654</v>
      </c>
      <c r="DW431" s="28">
        <f>_xlfn.XLOOKUP($C431,'[3]Active Customer Assets'!$D:$D,'[3]Active Customer Assets'!V:V,"",0)</f>
        <v>45654</v>
      </c>
      <c r="DX431" s="28">
        <f>_xlfn.XLOOKUP($C431,'[3]Active Customer Assets'!$D:$D,'[3]Active Customer Assets'!W:W,"",0)</f>
        <v>45654</v>
      </c>
      <c r="DY431" s="28">
        <f>_xlfn.XLOOKUP($C431,'[3]Active Customer Assets'!$D:$D,'[3]Active Customer Assets'!X:X,"",0)</f>
        <v>45654</v>
      </c>
      <c r="DZ431" s="28">
        <f>_xlfn.XLOOKUP($C431,'[3]Active Customer Assets'!$D:$D,'[3]Active Customer Assets'!Y:Y,"",0)</f>
        <v>45654</v>
      </c>
      <c r="EA431" s="28" t="str">
        <f>_xlfn.XLOOKUP($C431,'[3]Active Customer Assets'!$D:$D,'[3]Active Customer Assets'!Z:Z,"",0)</f>
        <v>170</v>
      </c>
      <c r="EB431" s="28" t="str">
        <f>_xlfn.XLOOKUP($C431,'[3]Active Customer Assets'!$D:$D,'[3]Active Customer Assets'!AA:AA,"",0)</f>
        <v>170</v>
      </c>
      <c r="EC431" s="28" t="str">
        <f>_xlfn.XLOOKUP($C431,'[3]Active Customer Assets'!$D:$D,'[3]Active Customer Assets'!AB:AB,"",0)</f>
        <v>170</v>
      </c>
      <c r="ED431" s="28" t="str">
        <f>_xlfn.XLOOKUP($C431,'[3]Active Customer Assets'!$D:$D,'[3]Active Customer Assets'!AC:AC,"",0)</f>
        <v>170</v>
      </c>
      <c r="EE431" s="28" t="str">
        <f>_xlfn.XLOOKUP($C431,'[3]Active Customer Assets'!$D:$D,'[3]Active Customer Assets'!AD:AD,"",0)</f>
        <v>170</v>
      </c>
      <c r="EF431" s="28" t="str">
        <f>_xlfn.XLOOKUP($C431,'[3]Active Customer Assets'!$D:$D,'[3]Active Customer Assets'!AE:AE,"",0)</f>
        <v>1170</v>
      </c>
      <c r="EG431" s="28" t="str">
        <f>_xlfn.XLOOKUP($C431,'[3]Active Customer Assets'!$D:$D,'[3]Active Customer Assets'!AF:AF,"",0)</f>
        <v>1000</v>
      </c>
      <c r="EH431" s="28" t="str">
        <f>_xlfn.XLOOKUP($C431,'[3]Active Customer Assets'!$D:$D,'[3]Active Customer Assets'!AG:AG,"",0)</f>
        <v>1170</v>
      </c>
      <c r="EI431" s="28" t="str">
        <f>_xlfn.XLOOKUP($C431,'[3]Active Customer Assets'!$D:$D,'[3]Active Customer Assets'!AH:AH,"",0)</f>
        <v>1170</v>
      </c>
      <c r="EJ431" s="21">
        <f>_xlfn.XLOOKUP($C431,'[3]Active Customer Assets'!$D:$D,'[3]Active Customer Assets'!AI:AI,"",0)</f>
        <v>0</v>
      </c>
      <c r="EK431" s="35" t="str">
        <f>[3]!tbl_DPSAC[[#This Row],[Unit Status]]</f>
        <v>Active</v>
      </c>
    </row>
    <row r="432" spans="1:141" x14ac:dyDescent="0.15">
      <c r="A432" s="11">
        <f>ROW(tbl_DPSAC[[#This Row],[Sl. No.]])-1</f>
        <v>431</v>
      </c>
      <c r="B432" s="12" t="s">
        <v>136</v>
      </c>
      <c r="C432" s="11" t="s">
        <v>2342</v>
      </c>
      <c r="D432" s="11" t="s">
        <v>138</v>
      </c>
      <c r="E432" s="11" t="s">
        <v>139</v>
      </c>
      <c r="F432" s="12" t="s">
        <v>161</v>
      </c>
      <c r="G432" s="31" t="s">
        <v>2100</v>
      </c>
      <c r="H432" s="13" t="str">
        <f>_xlfn.XLOOKUP(C432,'[1]E&amp;DPSAC'!$K:$K,'[1]E&amp;DPSAC'!$E:$E,,0)</f>
        <v>CHATRA</v>
      </c>
      <c r="I432" s="31"/>
      <c r="J432" s="13">
        <v>7004915623</v>
      </c>
      <c r="K432" s="13" t="s">
        <v>143</v>
      </c>
      <c r="L432" s="12" t="str">
        <f t="shared" ca="1" si="182"/>
        <v>Warranty</v>
      </c>
      <c r="M432" s="16">
        <v>45668</v>
      </c>
      <c r="N432" s="15">
        <v>24</v>
      </c>
      <c r="O432" s="14">
        <f t="shared" si="181"/>
        <v>46418</v>
      </c>
      <c r="P432" s="11" t="s">
        <v>213</v>
      </c>
      <c r="Q432" s="19" t="str">
        <f>_xlfn.XLOOKUP(C432,'[2]Sch Calls'!$R:$R,'[2]Sch Calls'!$F:$F,"",0)</f>
        <v>CC-01908698</v>
      </c>
      <c r="R432" s="18">
        <f>_xlfn.XLOOKUP(C432,'[2]Sch Calls'!$R:$R,'[2]Sch Calls'!$A:$A,"",0)</f>
        <v>46009.497499999998</v>
      </c>
      <c r="S432" s="17">
        <f>_xlfn.XLOOKUP(C432,'[2]Sch Calls'!$R:$R,'[2]Sch Calls'!$B:$B,"",0)</f>
        <v>1445</v>
      </c>
      <c r="T432" s="18">
        <f>_xlfn.XLOOKUP(C432,'[1]E&amp;DPSAC'!$K:$K,'[1]E&amp;DPSAC'!$W:$W,"",0)</f>
        <v>46009</v>
      </c>
      <c r="U432" s="17">
        <f>_xlfn.XLOOKUP(C432,'[1]E&amp;DPSAC'!$K:$K,'[1]E&amp;DPSAC'!$Z:$Z,"",0)</f>
        <v>1445</v>
      </c>
      <c r="V432" s="17">
        <f>_xlfn.XLOOKUP(C432,'[2]1. All Calls'!$R:$R,'[2]1. All Calls'!$B:$B,"",0)</f>
        <v>1796</v>
      </c>
      <c r="W432" s="20">
        <f>_xlfn.XLOOKUP(C432,'[2]1. All Calls'!$R:$R,'[2]1. All Calls'!$A:$A,"",0)</f>
        <v>46099.727569444403</v>
      </c>
      <c r="X432" s="17" t="str">
        <f>_xlfn.XLOOKUP(C432,'[2]Sch Calls'!$R:$R,'[2]Sch Calls'!$AB:$AB,"",0)</f>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
      <c r="Y432" s="17">
        <f t="shared" si="153"/>
        <v>399</v>
      </c>
      <c r="Z432" s="17" t="str">
        <f t="shared" si="154"/>
        <v>Done</v>
      </c>
      <c r="AA432" s="21">
        <f t="shared" ca="1" si="155"/>
        <v>91.502500000002328</v>
      </c>
      <c r="AB432" s="21" t="str">
        <f t="shared" ca="1" si="156"/>
        <v>Done</v>
      </c>
      <c r="AC432" s="11">
        <f ca="1">tbl_DPSAC[[#This Row],[Current Month Due Count]]</f>
        <v>0</v>
      </c>
      <c r="AD432" s="11">
        <f ca="1">tbl_DPSAC[[#This Row],[Next Month Due2]]</f>
        <v>0</v>
      </c>
      <c r="AE432" s="11"/>
      <c r="AF432" s="11">
        <v>4</v>
      </c>
      <c r="AG432" s="17">
        <f t="shared" ca="1" si="157"/>
        <v>1801</v>
      </c>
      <c r="AH432" s="11"/>
      <c r="AI432" s="11"/>
      <c r="AJ432" s="11"/>
      <c r="AK432" s="11"/>
      <c r="AL432" s="11"/>
      <c r="AM432" s="11"/>
      <c r="AN432" s="11"/>
      <c r="AO432" s="11"/>
      <c r="AP432" s="11"/>
      <c r="AQ432" s="11"/>
      <c r="AR432" s="11"/>
      <c r="AS432" s="11"/>
      <c r="AT432" s="11"/>
      <c r="AU432" s="11"/>
      <c r="AV432" s="11"/>
      <c r="AW432" s="11"/>
      <c r="AX432" s="11" t="str">
        <f t="shared" ca="1" si="150"/>
        <v>No Service Dues</v>
      </c>
      <c r="AY432" s="17">
        <v>1445</v>
      </c>
      <c r="AZ432" s="22">
        <v>46009</v>
      </c>
      <c r="BA432" s="17" t="s">
        <v>2343</v>
      </c>
      <c r="BB432" s="17">
        <v>1445</v>
      </c>
      <c r="BC432" s="22">
        <v>46009</v>
      </c>
      <c r="BD432" s="17" t="s">
        <v>2343</v>
      </c>
      <c r="BE432" s="17">
        <v>1445</v>
      </c>
      <c r="BF432" s="22">
        <v>46009</v>
      </c>
      <c r="BG432" s="17" t="s">
        <v>2343</v>
      </c>
      <c r="BH432" s="17">
        <v>1445</v>
      </c>
      <c r="BI432" s="22">
        <v>46009</v>
      </c>
      <c r="BJ432" s="17" t="s">
        <v>2343</v>
      </c>
      <c r="BK432" s="17">
        <v>1445</v>
      </c>
      <c r="BL432" s="22">
        <v>46009</v>
      </c>
      <c r="BM432" s="17" t="s">
        <v>2343</v>
      </c>
      <c r="BN432" s="23">
        <f t="shared" si="173"/>
        <v>46189</v>
      </c>
      <c r="BO432" s="23">
        <f t="shared" si="174"/>
        <v>46189</v>
      </c>
      <c r="BP432" s="23">
        <f t="shared" si="175"/>
        <v>46189</v>
      </c>
      <c r="BQ432" s="23">
        <f t="shared" si="176"/>
        <v>46189</v>
      </c>
      <c r="BR432" s="23">
        <f t="shared" si="177"/>
        <v>46189</v>
      </c>
      <c r="BS432" s="24">
        <f t="shared" ca="1" si="178"/>
        <v>394</v>
      </c>
      <c r="BT432" s="25">
        <f t="shared" ca="1" si="163"/>
        <v>1144</v>
      </c>
      <c r="BU432" s="25">
        <f t="shared" ca="1" si="164"/>
        <v>394</v>
      </c>
      <c r="BV432" s="25">
        <f t="shared" ca="1" si="179"/>
        <v>394</v>
      </c>
      <c r="BW432" s="25">
        <f t="shared" ca="1" si="180"/>
        <v>1144</v>
      </c>
      <c r="BX432" s="11"/>
      <c r="BY432" s="11">
        <f t="shared" ca="1" si="167"/>
        <v>0</v>
      </c>
      <c r="BZ432" s="11">
        <f t="shared" ca="1" si="172"/>
        <v>0</v>
      </c>
      <c r="CA432" s="11">
        <f t="shared" ca="1" si="168"/>
        <v>0</v>
      </c>
      <c r="CB432" s="28">
        <f>_xlfn.XLOOKUP($C432,'[3]BIS Feb-26'!$C:$C,'[3]BIS Feb-26'!U:U,"",0)</f>
        <v>46008.770833333299</v>
      </c>
      <c r="CC432" s="28">
        <f>_xlfn.XLOOKUP($C432,'[3]BIS Feb-26'!$C:$C,'[3]BIS Feb-26'!V:V,"",0)</f>
        <v>46008.770833333299</v>
      </c>
      <c r="CD432" s="28">
        <f>_xlfn.XLOOKUP($C432,'[3]BIS Feb-26'!$C:$C,'[3]BIS Feb-26'!W:W,"",0)</f>
        <v>46008.770833333299</v>
      </c>
      <c r="CE432" s="28">
        <f>_xlfn.XLOOKUP($C432,'[3]BIS Feb-26'!$C:$C,'[3]BIS Feb-26'!X:X,"",0)</f>
        <v>46008.770833333299</v>
      </c>
      <c r="CF432" s="28">
        <f>_xlfn.XLOOKUP($C432,'[3]BIS Feb-26'!$C:$C,'[3]BIS Feb-26'!Y:Y,"",0)</f>
        <v>46008.770833333299</v>
      </c>
      <c r="CG432" s="28">
        <f>_xlfn.XLOOKUP($C432,'[3]BIS Feb-26'!$C:$C,'[3]BIS Feb-26'!Z:Z,"",0)</f>
        <v>46008.770833333299</v>
      </c>
      <c r="CH432" s="28">
        <f>_xlfn.XLOOKUP($C432,'[3]BIS Feb-26'!$C:$C,'[3]BIS Feb-26'!AA:AA,"",0)</f>
        <v>46008.770833333299</v>
      </c>
      <c r="CI432" s="28">
        <f>_xlfn.XLOOKUP($C432,'[3]BIS Feb-26'!$C:$C,'[3]BIS Feb-26'!AB:AB,"",0)</f>
        <v>46008.770833333299</v>
      </c>
      <c r="CJ432" s="28">
        <f>_xlfn.XLOOKUP($C432,'[3]BIS Feb-26'!$C:$C,'[3]BIS Feb-26'!AC:AC,"",0)</f>
        <v>45667.770833333299</v>
      </c>
      <c r="CK432" s="29" t="str">
        <f>_xlfn.XLOOKUP($C432,'[3]BIS Feb-26'!$C:$C,'[3]BIS Feb-26'!AD:AD,"",0)</f>
        <v>665</v>
      </c>
      <c r="CL432" s="29" t="str">
        <f>_xlfn.XLOOKUP($C432,'[3]BIS Feb-26'!$C:$C,'[3]BIS Feb-26'!AE:AE,"",0)</f>
        <v>665</v>
      </c>
      <c r="CM432" s="29" t="str">
        <f>_xlfn.XLOOKUP($C432,'[3]BIS Feb-26'!$C:$C,'[3]BIS Feb-26'!AF:AF,"",0)</f>
        <v>665</v>
      </c>
      <c r="CN432" s="29" t="str">
        <f>_xlfn.XLOOKUP($C432,'[3]BIS Feb-26'!$C:$C,'[3]BIS Feb-26'!AG:AG,"",0)</f>
        <v>665</v>
      </c>
      <c r="CO432" s="29" t="str">
        <f>_xlfn.XLOOKUP($C432,'[3]BIS Feb-26'!$C:$C,'[3]BIS Feb-26'!AH:AH,"",0)</f>
        <v>665</v>
      </c>
      <c r="CP432" s="29" t="str">
        <f>_xlfn.XLOOKUP($C432,'[3]BIS Feb-26'!$C:$C,'[3]BIS Feb-26'!AI:AI,"",0)</f>
        <v>1415</v>
      </c>
      <c r="CQ432" s="29" t="str">
        <f>_xlfn.XLOOKUP($C432,'[3]BIS Feb-26'!$C:$C,'[3]BIS Feb-26'!AJ:AJ,"",0)</f>
        <v>1000</v>
      </c>
      <c r="CR432" s="29" t="str">
        <f>_xlfn.XLOOKUP($C432,'[3]BIS Feb-26'!$C:$C,'[3]BIS Feb-26'!AK:AK,"",0)</f>
        <v>1415</v>
      </c>
      <c r="CS432" s="29" t="str">
        <f>_xlfn.XLOOKUP($C432,'[3]BIS Feb-26'!$C:$C,'[3]BIS Feb-26'!AL:AL,"",0)</f>
        <v>1415</v>
      </c>
      <c r="CT432" s="29">
        <f>_xlfn.XLOOKUP($C432,'[3]BIS Feb-26'!$C:$C,'[3]BIS Feb-26'!AM:AM,"",0)</f>
        <v>3</v>
      </c>
      <c r="CU432" s="28">
        <f>_xlfn.XLOOKUP($C432,'[3]BIS Feb-26'!$C:$C,'[3]BIS Feb-26'!AN:AN,"",0)</f>
        <v>46188</v>
      </c>
      <c r="CV432" s="28">
        <f>_xlfn.XLOOKUP($C432,'[3]BIS Feb-26'!$C:$C,'[3]BIS Feb-26'!AO:AO,"",0)</f>
        <v>46188</v>
      </c>
      <c r="CW432" s="28">
        <f>_xlfn.XLOOKUP($C432,'[3]BIS Feb-26'!$C:$C,'[3]BIS Feb-26'!AP:AP,"",0)</f>
        <v>46188</v>
      </c>
      <c r="CX432" s="28">
        <f>_xlfn.XLOOKUP($C432,'[3]BIS Feb-26'!$C:$C,'[3]BIS Feb-26'!AQ:AQ,"",0)</f>
        <v>46188</v>
      </c>
      <c r="CY432" s="28">
        <f>_xlfn.XLOOKUP($C432,'[3]BIS Feb-26'!$C:$C,'[3]BIS Feb-26'!AR:AR,"",0)</f>
        <v>46188</v>
      </c>
      <c r="CZ432" s="28">
        <f>_xlfn.XLOOKUP($C432,'[3]BIS Feb-26'!$C:$C,'[3]BIS Feb-26'!AS:AS,"",0)</f>
        <v>46278</v>
      </c>
      <c r="DA432" s="28">
        <f>_xlfn.XLOOKUP($C432,'[3]BIS Feb-26'!$C:$C,'[3]BIS Feb-26'!AT:AT,"",0)</f>
        <v>46364</v>
      </c>
      <c r="DB432" s="28">
        <f>_xlfn.XLOOKUP($C432,'[3]BIS Feb-26'!$C:$C,'[3]BIS Feb-26'!AU:AU,"",0)</f>
        <v>46188</v>
      </c>
      <c r="DC432" s="28">
        <f>_xlfn.XLOOKUP($C432,'[3]BIS Feb-26'!$C:$C,'[3]BIS Feb-26'!AV:AV,"",0)</f>
        <v>46032</v>
      </c>
      <c r="DD432" s="11">
        <f>_xlfn.XLOOKUP($C432,'[3]BIS Feb-26'!$C:$C,'[3]BIS Feb-26'!AW:AW,"",0)</f>
        <v>1</v>
      </c>
      <c r="DE432" s="11">
        <f>_xlfn.XLOOKUP($C432,'[3]BIS Feb-26'!$C:$C,'[3]BIS Feb-26'!AX:AX,"",0)</f>
        <v>0</v>
      </c>
      <c r="DF432" s="11">
        <f>_xlfn.XLOOKUP($C432,'[3]BIS Feb-26'!$C:$C,'[3]BIS Feb-26'!AY:AY,"",0)</f>
        <v>0</v>
      </c>
      <c r="DG432" s="11">
        <f t="shared" ca="1" si="169"/>
        <v>1</v>
      </c>
      <c r="DH432" s="11">
        <f t="shared" ca="1" si="170"/>
        <v>0</v>
      </c>
      <c r="DI432" s="11">
        <f t="shared" ca="1" si="171"/>
        <v>0</v>
      </c>
      <c r="DJ432" s="11" t="str">
        <f>_xlfn.XLOOKUP($C432,'[3]Active Customer Assets'!$D:$D,'[3]Active Customer Assets'!I:I,"",0)</f>
        <v>B (Below 100% potential spares purchased)</v>
      </c>
      <c r="DK432" s="28">
        <f>_xlfn.XLOOKUP($C432,'[3]Active Customer Assets'!$D:$D,'[3]Active Customer Assets'!J:J,"",0)</f>
        <v>45668.660416666702</v>
      </c>
      <c r="DL432" s="28">
        <f>_xlfn.XLOOKUP($C432,'[3]Active Customer Assets'!$D:$D,'[3]Active Customer Assets'!K:K,"",0)</f>
        <v>45637.229166666701</v>
      </c>
      <c r="DM432" s="28">
        <f>_xlfn.XLOOKUP($C432,'[3]Active Customer Assets'!$D:$D,'[3]Active Customer Assets'!L:L,"",0)</f>
        <v>46099.728078703702</v>
      </c>
      <c r="DN432" s="21">
        <f>_xlfn.XLOOKUP($C432,'[3]Active Customer Assets'!$D:$D,'[3]Active Customer Assets'!M:M,"",0)</f>
        <v>1796</v>
      </c>
      <c r="DO432" s="28">
        <f>_xlfn.XLOOKUP($C432,'[3]Active Customer Assets'!$D:$D,'[3]Active Customer Assets'!N:N,"",0)</f>
        <v>0</v>
      </c>
      <c r="DP432" s="28">
        <f>_xlfn.XLOOKUP($C432,'[3]Active Customer Assets'!$D:$D,'[3]Active Customer Assets'!O:O,"",0)</f>
        <v>0</v>
      </c>
      <c r="DQ432" s="28" t="str">
        <f>_xlfn.XLOOKUP($C432,'[3]Active Customer Assets'!$D:$D,'[3]Active Customer Assets'!P:P,"",0)</f>
        <v>Air lube Plus</v>
      </c>
      <c r="DR432" s="28">
        <f>_xlfn.XLOOKUP($C432,'[3]Active Customer Assets'!$D:$D,'[3]Active Customer Assets'!Q:Q,"",0)</f>
        <v>46009</v>
      </c>
      <c r="DS432" s="28">
        <f>_xlfn.XLOOKUP($C432,'[3]Active Customer Assets'!$D:$D,'[3]Active Customer Assets'!R:R,"",0)</f>
        <v>46009</v>
      </c>
      <c r="DT432" s="28">
        <f>_xlfn.XLOOKUP($C432,'[3]Active Customer Assets'!$D:$D,'[3]Active Customer Assets'!S:S,"",0)</f>
        <v>46009</v>
      </c>
      <c r="DU432" s="28">
        <f>_xlfn.XLOOKUP($C432,'[3]Active Customer Assets'!$D:$D,'[3]Active Customer Assets'!T:T,"",0)</f>
        <v>46009</v>
      </c>
      <c r="DV432" s="28">
        <f>_xlfn.XLOOKUP($C432,'[3]Active Customer Assets'!$D:$D,'[3]Active Customer Assets'!U:U,"",0)</f>
        <v>46009</v>
      </c>
      <c r="DW432" s="28">
        <f>_xlfn.XLOOKUP($C432,'[3]Active Customer Assets'!$D:$D,'[3]Active Customer Assets'!V:V,"",0)</f>
        <v>46009</v>
      </c>
      <c r="DX432" s="28">
        <f>_xlfn.XLOOKUP($C432,'[3]Active Customer Assets'!$D:$D,'[3]Active Customer Assets'!W:W,"",0)</f>
        <v>46009</v>
      </c>
      <c r="DY432" s="28">
        <f>_xlfn.XLOOKUP($C432,'[3]Active Customer Assets'!$D:$D,'[3]Active Customer Assets'!X:X,"",0)</f>
        <v>46009</v>
      </c>
      <c r="DZ432" s="28">
        <f>_xlfn.XLOOKUP($C432,'[3]Active Customer Assets'!$D:$D,'[3]Active Customer Assets'!Y:Y,"",0)</f>
        <v>46009</v>
      </c>
      <c r="EA432" s="28" t="str">
        <f>_xlfn.XLOOKUP($C432,'[3]Active Customer Assets'!$D:$D,'[3]Active Customer Assets'!Z:Z,"",0)</f>
        <v>399</v>
      </c>
      <c r="EB432" s="28" t="str">
        <f>_xlfn.XLOOKUP($C432,'[3]Active Customer Assets'!$D:$D,'[3]Active Customer Assets'!AA:AA,"",0)</f>
        <v>399</v>
      </c>
      <c r="EC432" s="28" t="str">
        <f>_xlfn.XLOOKUP($C432,'[3]Active Customer Assets'!$D:$D,'[3]Active Customer Assets'!AB:AB,"",0)</f>
        <v>399</v>
      </c>
      <c r="ED432" s="28" t="str">
        <f>_xlfn.XLOOKUP($C432,'[3]Active Customer Assets'!$D:$D,'[3]Active Customer Assets'!AC:AC,"",0)</f>
        <v>399</v>
      </c>
      <c r="EE432" s="28" t="str">
        <f>_xlfn.XLOOKUP($C432,'[3]Active Customer Assets'!$D:$D,'[3]Active Customer Assets'!AD:AD,"",0)</f>
        <v>399</v>
      </c>
      <c r="EF432" s="28" t="str">
        <f>_xlfn.XLOOKUP($C432,'[3]Active Customer Assets'!$D:$D,'[3]Active Customer Assets'!AE:AE,"",0)</f>
        <v>1149</v>
      </c>
      <c r="EG432" s="28" t="str">
        <f>_xlfn.XLOOKUP($C432,'[3]Active Customer Assets'!$D:$D,'[3]Active Customer Assets'!AF:AF,"",0)</f>
        <v>734</v>
      </c>
      <c r="EH432" s="28" t="str">
        <f>_xlfn.XLOOKUP($C432,'[3]Active Customer Assets'!$D:$D,'[3]Active Customer Assets'!AG:AG,"",0)</f>
        <v>1149</v>
      </c>
      <c r="EI432" s="28" t="str">
        <f>_xlfn.XLOOKUP($C432,'[3]Active Customer Assets'!$D:$D,'[3]Active Customer Assets'!AH:AH,"",0)</f>
        <v>1149</v>
      </c>
      <c r="EJ432" s="21">
        <f>_xlfn.XLOOKUP($C432,'[3]Active Customer Assets'!$D:$D,'[3]Active Customer Assets'!AI:AI,"",0)</f>
        <v>4</v>
      </c>
      <c r="EK432" s="35" t="str">
        <f>[3]!tbl_DPSAC[[#This Row],[Unit Status]]</f>
        <v>Active</v>
      </c>
    </row>
    <row r="433" spans="1:141" x14ac:dyDescent="0.15">
      <c r="A433" s="11">
        <f>ROW(tbl_DPSAC[[#This Row],[Sl. No.]])-1</f>
        <v>432</v>
      </c>
      <c r="B433" s="12" t="s">
        <v>136</v>
      </c>
      <c r="C433" s="11" t="s">
        <v>2344</v>
      </c>
      <c r="D433" s="11" t="s">
        <v>138</v>
      </c>
      <c r="E433" s="11" t="s">
        <v>139</v>
      </c>
      <c r="F433" s="12" t="s">
        <v>161</v>
      </c>
      <c r="G433" s="31" t="s">
        <v>480</v>
      </c>
      <c r="H433" s="13" t="str">
        <f>_xlfn.XLOOKUP(C433,'[1]E&amp;DPSAC'!$K:$K,'[1]E&amp;DPSAC'!$E:$E,,0)</f>
        <v>DALADALI, RANCHI</v>
      </c>
      <c r="I433" s="31"/>
      <c r="J433" s="13">
        <v>8051191796</v>
      </c>
      <c r="K433" s="13">
        <v>7903260686</v>
      </c>
      <c r="L433" s="12" t="str">
        <f t="shared" ca="1" si="182"/>
        <v>Warranty</v>
      </c>
      <c r="M433" s="16">
        <v>45670</v>
      </c>
      <c r="N433" s="15">
        <v>24</v>
      </c>
      <c r="O433" s="14">
        <f t="shared" si="181"/>
        <v>46418</v>
      </c>
      <c r="P433" s="11" t="s">
        <v>213</v>
      </c>
      <c r="Q433" s="19" t="str">
        <f>_xlfn.XLOOKUP(C433,'[2]Sch Calls'!$R:$R,'[2]Sch Calls'!$F:$F,"",0)</f>
        <v>CC-02010093</v>
      </c>
      <c r="R433" s="18">
        <f>_xlfn.XLOOKUP(C433,'[2]Sch Calls'!$R:$R,'[2]Sch Calls'!$A:$A,"",0)</f>
        <v>46094.688136574099</v>
      </c>
      <c r="S433" s="17">
        <f>_xlfn.XLOOKUP(C433,'[2]Sch Calls'!$R:$R,'[2]Sch Calls'!$B:$B,"",0)</f>
        <v>2134</v>
      </c>
      <c r="T433" s="18">
        <f>_xlfn.XLOOKUP(C433,'[1]E&amp;DPSAC'!$K:$K,'[1]E&amp;DPSAC'!$W:$W,"",0)</f>
        <v>45993</v>
      </c>
      <c r="U433" s="17">
        <f>_xlfn.XLOOKUP(C433,'[1]E&amp;DPSAC'!$K:$K,'[1]E&amp;DPSAC'!$Z:$Z,"",0)</f>
        <v>1492</v>
      </c>
      <c r="V433" s="17">
        <f>_xlfn.XLOOKUP(C433,'[2]1. All Calls'!$R:$R,'[2]1. All Calls'!$B:$B,"",0)</f>
        <v>2154</v>
      </c>
      <c r="W433" s="20">
        <f>_xlfn.XLOOKUP(C433,'[2]1. All Calls'!$R:$R,'[2]1. All Calls'!$A:$A,"",0)</f>
        <v>46099.730856481503</v>
      </c>
      <c r="X433" s="17" t="str">
        <f>_xlfn.XLOOKUP(C433,'[2]Sch Calls'!$R:$R,'[2]Sch Calls'!$AB:$AB,"",0)</f>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
      <c r="Y433" s="17">
        <f t="shared" si="153"/>
        <v>730</v>
      </c>
      <c r="Z433" s="17" t="str">
        <f t="shared" si="154"/>
        <v>Done</v>
      </c>
      <c r="AA433" s="21">
        <f t="shared" ca="1" si="155"/>
        <v>6.3118634259008104</v>
      </c>
      <c r="AB433" s="21" t="str">
        <f t="shared" ca="1" si="156"/>
        <v>Done</v>
      </c>
      <c r="AC433" s="11">
        <f ca="1">tbl_DPSAC[[#This Row],[Current Month Due Count]]</f>
        <v>0</v>
      </c>
      <c r="AD433" s="11">
        <f ca="1">tbl_DPSAC[[#This Row],[Next Month Due2]]</f>
        <v>0</v>
      </c>
      <c r="AE433" s="11"/>
      <c r="AF433" s="11">
        <v>5</v>
      </c>
      <c r="AG433" s="17">
        <f t="shared" ca="1" si="157"/>
        <v>2160</v>
      </c>
      <c r="AH433" s="11"/>
      <c r="AI433" s="11"/>
      <c r="AJ433" s="11"/>
      <c r="AK433" s="11"/>
      <c r="AL433" s="11"/>
      <c r="AM433" s="11"/>
      <c r="AN433" s="11"/>
      <c r="AO433" s="11"/>
      <c r="AP433" s="11"/>
      <c r="AQ433" s="11"/>
      <c r="AR433" s="11"/>
      <c r="AS433" s="11"/>
      <c r="AT433" s="11"/>
      <c r="AU433" s="11"/>
      <c r="AV433" s="11"/>
      <c r="AW433" s="11"/>
      <c r="AX433" s="11" t="str">
        <f t="shared" ca="1" si="150"/>
        <v>No Service Dues</v>
      </c>
      <c r="AY433" s="17">
        <v>1492</v>
      </c>
      <c r="AZ433" s="22">
        <v>45992</v>
      </c>
      <c r="BA433" s="17" t="s">
        <v>2345</v>
      </c>
      <c r="BB433" s="17">
        <v>1492</v>
      </c>
      <c r="BC433" s="22">
        <v>45992</v>
      </c>
      <c r="BD433" s="17" t="s">
        <v>2345</v>
      </c>
      <c r="BE433" s="17">
        <v>1492</v>
      </c>
      <c r="BF433" s="22">
        <v>45992</v>
      </c>
      <c r="BG433" s="17" t="s">
        <v>2345</v>
      </c>
      <c r="BH433" s="17">
        <v>1492</v>
      </c>
      <c r="BI433" s="22">
        <v>45992</v>
      </c>
      <c r="BJ433" s="17" t="s">
        <v>2345</v>
      </c>
      <c r="BK433" s="17">
        <v>1492</v>
      </c>
      <c r="BL433" s="22">
        <v>45992</v>
      </c>
      <c r="BM433" s="17" t="s">
        <v>2345</v>
      </c>
      <c r="BN433" s="23">
        <f t="shared" si="173"/>
        <v>46172</v>
      </c>
      <c r="BO433" s="23">
        <f t="shared" si="174"/>
        <v>46172</v>
      </c>
      <c r="BP433" s="23">
        <f t="shared" si="175"/>
        <v>46172</v>
      </c>
      <c r="BQ433" s="23">
        <f t="shared" si="176"/>
        <v>46172</v>
      </c>
      <c r="BR433" s="23">
        <f>IFERROR(IF(BL433&gt;0,BL433+365,""),"")</f>
        <v>46357</v>
      </c>
      <c r="BS433" s="24">
        <f t="shared" ca="1" si="178"/>
        <v>82</v>
      </c>
      <c r="BT433" s="25">
        <f t="shared" ca="1" si="163"/>
        <v>832</v>
      </c>
      <c r="BU433" s="25">
        <f t="shared" ca="1" si="164"/>
        <v>82</v>
      </c>
      <c r="BV433" s="25">
        <f t="shared" ca="1" si="179"/>
        <v>82</v>
      </c>
      <c r="BW433" s="25">
        <f t="shared" ca="1" si="180"/>
        <v>832</v>
      </c>
      <c r="BX433" s="11"/>
      <c r="BY433" s="11">
        <f t="shared" ca="1" si="167"/>
        <v>0</v>
      </c>
      <c r="BZ433" s="11">
        <f t="shared" ca="1" si="172"/>
        <v>0</v>
      </c>
      <c r="CA433" s="11">
        <f t="shared" ca="1" si="168"/>
        <v>0</v>
      </c>
      <c r="CB433" s="28">
        <f>_xlfn.XLOOKUP($C433,'[3]BIS Feb-26'!$C:$C,'[3]BIS Feb-26'!U:U,"",0)</f>
        <v>45991.770833333299</v>
      </c>
      <c r="CC433" s="28">
        <f>_xlfn.XLOOKUP($C433,'[3]BIS Feb-26'!$C:$C,'[3]BIS Feb-26'!V:V,"",0)</f>
        <v>45991.770833333299</v>
      </c>
      <c r="CD433" s="28">
        <f>_xlfn.XLOOKUP($C433,'[3]BIS Feb-26'!$C:$C,'[3]BIS Feb-26'!W:W,"",0)</f>
        <v>45991.770833333299</v>
      </c>
      <c r="CE433" s="28">
        <f>_xlfn.XLOOKUP($C433,'[3]BIS Feb-26'!$C:$C,'[3]BIS Feb-26'!X:X,"",0)</f>
        <v>45991.770833333299</v>
      </c>
      <c r="CF433" s="28">
        <f>_xlfn.XLOOKUP($C433,'[3]BIS Feb-26'!$C:$C,'[3]BIS Feb-26'!Y:Y,"",0)</f>
        <v>45991.770833333299</v>
      </c>
      <c r="CG433" s="28">
        <f>_xlfn.XLOOKUP($C433,'[3]BIS Feb-26'!$C:$C,'[3]BIS Feb-26'!Z:Z,"",0)</f>
        <v>45991.770833333299</v>
      </c>
      <c r="CH433" s="28">
        <f>_xlfn.XLOOKUP($C433,'[3]BIS Feb-26'!$C:$C,'[3]BIS Feb-26'!AA:AA,"",0)</f>
        <v>45991.770833333299</v>
      </c>
      <c r="CI433" s="28">
        <f>_xlfn.XLOOKUP($C433,'[3]BIS Feb-26'!$C:$C,'[3]BIS Feb-26'!AB:AB,"",0)</f>
        <v>45991.770833333299</v>
      </c>
      <c r="CJ433" s="28">
        <f>_xlfn.XLOOKUP($C433,'[3]BIS Feb-26'!$C:$C,'[3]BIS Feb-26'!AC:AC,"",0)</f>
        <v>45991.770833333299</v>
      </c>
      <c r="CK433" s="29" t="str">
        <f>_xlfn.XLOOKUP($C433,'[3]BIS Feb-26'!$C:$C,'[3]BIS Feb-26'!AD:AD,"",0)</f>
        <v>565</v>
      </c>
      <c r="CL433" s="29" t="str">
        <f>_xlfn.XLOOKUP($C433,'[3]BIS Feb-26'!$C:$C,'[3]BIS Feb-26'!AE:AE,"",0)</f>
        <v>565</v>
      </c>
      <c r="CM433" s="29" t="str">
        <f>_xlfn.XLOOKUP($C433,'[3]BIS Feb-26'!$C:$C,'[3]BIS Feb-26'!AF:AF,"",0)</f>
        <v>565</v>
      </c>
      <c r="CN433" s="29" t="str">
        <f>_xlfn.XLOOKUP($C433,'[3]BIS Feb-26'!$C:$C,'[3]BIS Feb-26'!AG:AG,"",0)</f>
        <v>565</v>
      </c>
      <c r="CO433" s="29" t="str">
        <f>_xlfn.XLOOKUP($C433,'[3]BIS Feb-26'!$C:$C,'[3]BIS Feb-26'!AH:AH,"",0)</f>
        <v>565</v>
      </c>
      <c r="CP433" s="29" t="str">
        <f>_xlfn.XLOOKUP($C433,'[3]BIS Feb-26'!$C:$C,'[3]BIS Feb-26'!AI:AI,"",0)</f>
        <v>1315</v>
      </c>
      <c r="CQ433" s="29" t="str">
        <f>_xlfn.XLOOKUP($C433,'[3]BIS Feb-26'!$C:$C,'[3]BIS Feb-26'!AJ:AJ,"",0)</f>
        <v>1000</v>
      </c>
      <c r="CR433" s="29" t="str">
        <f>_xlfn.XLOOKUP($C433,'[3]BIS Feb-26'!$C:$C,'[3]BIS Feb-26'!AK:AK,"",0)</f>
        <v>1315</v>
      </c>
      <c r="CS433" s="29" t="str">
        <f>_xlfn.XLOOKUP($C433,'[3]BIS Feb-26'!$C:$C,'[3]BIS Feb-26'!AL:AL,"",0)</f>
        <v>1315</v>
      </c>
      <c r="CT433" s="29">
        <f>_xlfn.XLOOKUP($C433,'[3]BIS Feb-26'!$C:$C,'[3]BIS Feb-26'!AM:AM,"",0)</f>
        <v>4</v>
      </c>
      <c r="CU433" s="28">
        <f>_xlfn.XLOOKUP($C433,'[3]BIS Feb-26'!$C:$C,'[3]BIS Feb-26'!AN:AN,"",0)</f>
        <v>46171</v>
      </c>
      <c r="CV433" s="28">
        <f>_xlfn.XLOOKUP($C433,'[3]BIS Feb-26'!$C:$C,'[3]BIS Feb-26'!AO:AO,"",0)</f>
        <v>46171</v>
      </c>
      <c r="CW433" s="28">
        <f>_xlfn.XLOOKUP($C433,'[3]BIS Feb-26'!$C:$C,'[3]BIS Feb-26'!AP:AP,"",0)</f>
        <v>46171</v>
      </c>
      <c r="CX433" s="28">
        <f>_xlfn.XLOOKUP($C433,'[3]BIS Feb-26'!$C:$C,'[3]BIS Feb-26'!AQ:AQ,"",0)</f>
        <v>46171</v>
      </c>
      <c r="CY433" s="28">
        <f>_xlfn.XLOOKUP($C433,'[3]BIS Feb-26'!$C:$C,'[3]BIS Feb-26'!AR:AR,"",0)</f>
        <v>46171</v>
      </c>
      <c r="CZ433" s="28">
        <f>_xlfn.XLOOKUP($C433,'[3]BIS Feb-26'!$C:$C,'[3]BIS Feb-26'!AS:AS,"",0)</f>
        <v>46261</v>
      </c>
      <c r="DA433" s="28">
        <f>_xlfn.XLOOKUP($C433,'[3]BIS Feb-26'!$C:$C,'[3]BIS Feb-26'!AT:AT,"",0)</f>
        <v>46281</v>
      </c>
      <c r="DB433" s="28">
        <f>_xlfn.XLOOKUP($C433,'[3]BIS Feb-26'!$C:$C,'[3]BIS Feb-26'!AU:AU,"",0)</f>
        <v>46171</v>
      </c>
      <c r="DC433" s="28">
        <f>_xlfn.XLOOKUP($C433,'[3]BIS Feb-26'!$C:$C,'[3]BIS Feb-26'!AV:AV,"",0)</f>
        <v>46356</v>
      </c>
      <c r="DD433" s="11">
        <f>_xlfn.XLOOKUP($C433,'[3]BIS Feb-26'!$C:$C,'[3]BIS Feb-26'!AW:AW,"",0)</f>
        <v>0</v>
      </c>
      <c r="DE433" s="11">
        <f>_xlfn.XLOOKUP($C433,'[3]BIS Feb-26'!$C:$C,'[3]BIS Feb-26'!AX:AX,"",0)</f>
        <v>0</v>
      </c>
      <c r="DF433" s="11">
        <f>_xlfn.XLOOKUP($C433,'[3]BIS Feb-26'!$C:$C,'[3]BIS Feb-26'!AY:AY,"",0)</f>
        <v>0</v>
      </c>
      <c r="DG433" s="11">
        <f t="shared" ca="1" si="169"/>
        <v>0</v>
      </c>
      <c r="DH433" s="11">
        <f t="shared" ca="1" si="170"/>
        <v>0</v>
      </c>
      <c r="DI433" s="11">
        <f t="shared" ca="1" si="171"/>
        <v>0</v>
      </c>
      <c r="DJ433" s="11" t="str">
        <f>_xlfn.XLOOKUP($C433,'[3]Active Customer Assets'!$D:$D,'[3]Active Customer Assets'!I:I,"",0)</f>
        <v>B (Below 100% potential spares purchased)</v>
      </c>
      <c r="DK433" s="28">
        <f>_xlfn.XLOOKUP($C433,'[3]Active Customer Assets'!$D:$D,'[3]Active Customer Assets'!J:J,"",0)</f>
        <v>45670.776388888902</v>
      </c>
      <c r="DL433" s="28">
        <f>_xlfn.XLOOKUP($C433,'[3]Active Customer Assets'!$D:$D,'[3]Active Customer Assets'!K:K,"",0)</f>
        <v>45560.229166666701</v>
      </c>
      <c r="DM433" s="28">
        <f>_xlfn.XLOOKUP($C433,'[3]Active Customer Assets'!$D:$D,'[3]Active Customer Assets'!L:L,"",0)</f>
        <v>46099.731354166703</v>
      </c>
      <c r="DN433" s="21">
        <f>_xlfn.XLOOKUP($C433,'[3]Active Customer Assets'!$D:$D,'[3]Active Customer Assets'!M:M,"",0)</f>
        <v>2154</v>
      </c>
      <c r="DO433" s="28">
        <f>_xlfn.XLOOKUP($C433,'[3]Active Customer Assets'!$D:$D,'[3]Active Customer Assets'!N:N,"",0)</f>
        <v>0</v>
      </c>
      <c r="DP433" s="28">
        <f>_xlfn.XLOOKUP($C433,'[3]Active Customer Assets'!$D:$D,'[3]Active Customer Assets'!O:O,"",0)</f>
        <v>0</v>
      </c>
      <c r="DQ433" s="28" t="str">
        <f>_xlfn.XLOOKUP($C433,'[3]Active Customer Assets'!$D:$D,'[3]Active Customer Assets'!P:P,"",0)</f>
        <v>Air lube Plus</v>
      </c>
      <c r="DR433" s="28">
        <f>_xlfn.XLOOKUP($C433,'[3]Active Customer Assets'!$D:$D,'[3]Active Customer Assets'!Q:Q,"",0)</f>
        <v>46094</v>
      </c>
      <c r="DS433" s="28">
        <f>_xlfn.XLOOKUP($C433,'[3]Active Customer Assets'!$D:$D,'[3]Active Customer Assets'!R:R,"",0)</f>
        <v>46094</v>
      </c>
      <c r="DT433" s="28">
        <f>_xlfn.XLOOKUP($C433,'[3]Active Customer Assets'!$D:$D,'[3]Active Customer Assets'!S:S,"",0)</f>
        <v>46094</v>
      </c>
      <c r="DU433" s="28">
        <f>_xlfn.XLOOKUP($C433,'[3]Active Customer Assets'!$D:$D,'[3]Active Customer Assets'!T:T,"",0)</f>
        <v>46094</v>
      </c>
      <c r="DV433" s="28">
        <f>_xlfn.XLOOKUP($C433,'[3]Active Customer Assets'!$D:$D,'[3]Active Customer Assets'!U:U,"",0)</f>
        <v>46094</v>
      </c>
      <c r="DW433" s="28">
        <f>_xlfn.XLOOKUP($C433,'[3]Active Customer Assets'!$D:$D,'[3]Active Customer Assets'!V:V,"",0)</f>
        <v>45992</v>
      </c>
      <c r="DX433" s="28">
        <f>_xlfn.XLOOKUP($C433,'[3]Active Customer Assets'!$D:$D,'[3]Active Customer Assets'!W:W,"",0)</f>
        <v>45992</v>
      </c>
      <c r="DY433" s="28">
        <f>_xlfn.XLOOKUP($C433,'[3]Active Customer Assets'!$D:$D,'[3]Active Customer Assets'!X:X,"",0)</f>
        <v>45992</v>
      </c>
      <c r="DZ433" s="28">
        <f>_xlfn.XLOOKUP($C433,'[3]Active Customer Assets'!$D:$D,'[3]Active Customer Assets'!Y:Y,"",0)</f>
        <v>45992</v>
      </c>
      <c r="EA433" s="28" t="str">
        <f>_xlfn.XLOOKUP($C433,'[3]Active Customer Assets'!$D:$D,'[3]Active Customer Assets'!Z:Z,"",0)</f>
        <v>720</v>
      </c>
      <c r="EB433" s="28" t="str">
        <f>_xlfn.XLOOKUP($C433,'[3]Active Customer Assets'!$D:$D,'[3]Active Customer Assets'!AA:AA,"",0)</f>
        <v>720</v>
      </c>
      <c r="EC433" s="28" t="str">
        <f>_xlfn.XLOOKUP($C433,'[3]Active Customer Assets'!$D:$D,'[3]Active Customer Assets'!AB:AB,"",0)</f>
        <v>720</v>
      </c>
      <c r="ED433" s="28" t="str">
        <f>_xlfn.XLOOKUP($C433,'[3]Active Customer Assets'!$D:$D,'[3]Active Customer Assets'!AC:AC,"",0)</f>
        <v>720</v>
      </c>
      <c r="EE433" s="28" t="str">
        <f>_xlfn.XLOOKUP($C433,'[3]Active Customer Assets'!$D:$D,'[3]Active Customer Assets'!AD:AD,"",0)</f>
        <v>720</v>
      </c>
      <c r="EF433" s="28" t="str">
        <f>_xlfn.XLOOKUP($C433,'[3]Active Customer Assets'!$D:$D,'[3]Active Customer Assets'!AE:AE,"",0)</f>
        <v>983</v>
      </c>
      <c r="EG433" s="28" t="str">
        <f>_xlfn.XLOOKUP($C433,'[3]Active Customer Assets'!$D:$D,'[3]Active Customer Assets'!AF:AF,"",0)</f>
        <v>668</v>
      </c>
      <c r="EH433" s="28" t="str">
        <f>_xlfn.XLOOKUP($C433,'[3]Active Customer Assets'!$D:$D,'[3]Active Customer Assets'!AG:AG,"",0)</f>
        <v>983</v>
      </c>
      <c r="EI433" s="28" t="str">
        <f>_xlfn.XLOOKUP($C433,'[3]Active Customer Assets'!$D:$D,'[3]Active Customer Assets'!AH:AH,"",0)</f>
        <v>983</v>
      </c>
      <c r="EJ433" s="21">
        <f>_xlfn.XLOOKUP($C433,'[3]Active Customer Assets'!$D:$D,'[3]Active Customer Assets'!AI:AI,"",0)</f>
        <v>5</v>
      </c>
      <c r="EK433" s="35" t="str">
        <f>[3]!tbl_DPSAC[[#This Row],[Unit Status]]</f>
        <v>Active</v>
      </c>
    </row>
    <row r="434" spans="1:141" ht="31.5" x14ac:dyDescent="0.15">
      <c r="A434" s="11">
        <f>ROW(tbl_DPSAC[[#This Row],[Sl. No.]])-1</f>
        <v>433</v>
      </c>
      <c r="B434" s="12" t="s">
        <v>136</v>
      </c>
      <c r="C434" s="11" t="s">
        <v>2346</v>
      </c>
      <c r="D434" s="11" t="s">
        <v>333</v>
      </c>
      <c r="E434" s="11" t="s">
        <v>333</v>
      </c>
      <c r="F434" s="12" t="s">
        <v>140</v>
      </c>
      <c r="G434" s="31" t="s">
        <v>2347</v>
      </c>
      <c r="H434" s="13" t="str">
        <f>_xlfn.XLOOKUP(C434,'[1]E&amp;DPSAC'!$K:$K,'[1]E&amp;DPSAC'!$E:$E,,0)</f>
        <v>ASANSOL WB</v>
      </c>
      <c r="I434" s="31"/>
      <c r="J434" s="13">
        <v>9122008958</v>
      </c>
      <c r="K434" s="13">
        <v>8617494518</v>
      </c>
      <c r="L434" s="12" t="str">
        <f t="shared" ca="1" si="182"/>
        <v>Warranty</v>
      </c>
      <c r="M434" s="16">
        <v>45677</v>
      </c>
      <c r="N434" s="15">
        <v>36</v>
      </c>
      <c r="O434" s="14">
        <f t="shared" si="181"/>
        <v>46783</v>
      </c>
      <c r="P434" s="11" t="s">
        <v>157</v>
      </c>
      <c r="Q434" s="19" t="str">
        <f>_xlfn.XLOOKUP(C434,'[2]Sch Calls'!$R:$R,'[2]Sch Calls'!$F:$F,"",0)</f>
        <v>CC-01934208</v>
      </c>
      <c r="R434" s="18">
        <f>_xlfn.XLOOKUP(C434,'[2]Sch Calls'!$R:$R,'[2]Sch Calls'!$A:$A,"",0)</f>
        <v>46030.6407638889</v>
      </c>
      <c r="S434" s="17">
        <f>_xlfn.XLOOKUP(C434,'[2]Sch Calls'!$R:$R,'[2]Sch Calls'!$B:$B,"",0)</f>
        <v>1921</v>
      </c>
      <c r="T434" s="18">
        <f>_xlfn.XLOOKUP(C434,'[1]E&amp;DPSAC'!$K:$K,'[1]E&amp;DPSAC'!$W:$W,"",0)</f>
        <v>45996</v>
      </c>
      <c r="U434" s="17">
        <f>_xlfn.XLOOKUP(C434,'[1]E&amp;DPSAC'!$K:$K,'[1]E&amp;DPSAC'!$Z:$Z,"",0)</f>
        <v>1589</v>
      </c>
      <c r="V434" s="17">
        <f>_xlfn.XLOOKUP(C434,'[2]1. All Calls'!$R:$R,'[2]1. All Calls'!$B:$B,"",0)</f>
        <v>1980</v>
      </c>
      <c r="W434" s="20">
        <f>_xlfn.XLOOKUP(C434,'[2]1. All Calls'!$R:$R,'[2]1. All Calls'!$A:$A,"",0)</f>
        <v>46039.5563541667</v>
      </c>
      <c r="X434" s="17" t="str">
        <f>_xlfn.XLOOKUP(C434,'[2]Sch Calls'!$R:$R,'[2]Sch Calls'!$AB:$AB,"",0)</f>
        <v>Attend the site for schedule service so total drain oil from tank and oil cooler 110 litres, after then replace main oil filter 2 nos., by pass oil filter 1no., separator filter, air filter, after then replace valve kits actuator kit 3nos., pressure regulator kit 3nos., arv kit 1no. After replacement topped up oil in tank upto full guage level, start the unit and stop the unit and maintain the oil level upto half guage level, total topped up oil in tank 112 litres. After all work done start the unit and set the air pressure to 24 bar at 1200 idle rpm also unit is running in satisfactory condition.</v>
      </c>
      <c r="Y434" s="17">
        <f t="shared" si="153"/>
        <v>691</v>
      </c>
      <c r="Z434" s="17" t="str">
        <f t="shared" si="154"/>
        <v>Done</v>
      </c>
      <c r="AA434" s="21">
        <f t="shared" ca="1" si="155"/>
        <v>70.359236111100472</v>
      </c>
      <c r="AB434" s="21" t="str">
        <f t="shared" ca="1" si="156"/>
        <v>Done</v>
      </c>
      <c r="AC434" s="11">
        <f ca="1">tbl_DPSAC[[#This Row],[Current Month Due Count]]</f>
        <v>0</v>
      </c>
      <c r="AD434" s="11">
        <f ca="1">tbl_DPSAC[[#This Row],[Next Month Due2]]</f>
        <v>0</v>
      </c>
      <c r="AE434" s="11"/>
      <c r="AF434" s="11">
        <v>4</v>
      </c>
      <c r="AG434" s="17">
        <f t="shared" ca="1" si="157"/>
        <v>2226</v>
      </c>
      <c r="AH434" s="27" t="s">
        <v>2348</v>
      </c>
      <c r="AI434" s="11" t="s">
        <v>2349</v>
      </c>
      <c r="AJ434" s="11" t="s">
        <v>404</v>
      </c>
      <c r="AK434" s="27" t="s">
        <v>2350</v>
      </c>
      <c r="AL434" s="11"/>
      <c r="AM434" s="11"/>
      <c r="AN434" s="11"/>
      <c r="AO434" s="11"/>
      <c r="AP434" s="11"/>
      <c r="AQ434" s="11"/>
      <c r="AR434" s="11"/>
      <c r="AS434" s="11"/>
      <c r="AT434" s="11"/>
      <c r="AU434" s="11"/>
      <c r="AV434" s="11"/>
      <c r="AW434" s="11"/>
      <c r="AX434" s="11" t="str">
        <f t="shared" ca="1" si="150"/>
        <v>No Service Dues</v>
      </c>
      <c r="AY434" s="17">
        <v>1921</v>
      </c>
      <c r="AZ434" s="22">
        <v>46030</v>
      </c>
      <c r="BA434" s="17" t="s">
        <v>2351</v>
      </c>
      <c r="BB434" s="17">
        <v>1921</v>
      </c>
      <c r="BC434" s="22">
        <v>46030</v>
      </c>
      <c r="BD434" s="17" t="s">
        <v>2351</v>
      </c>
      <c r="BE434" s="17">
        <v>1921</v>
      </c>
      <c r="BF434" s="22">
        <v>46030</v>
      </c>
      <c r="BG434" s="17" t="s">
        <v>2351</v>
      </c>
      <c r="BH434" s="17">
        <v>1921</v>
      </c>
      <c r="BI434" s="22">
        <v>46030</v>
      </c>
      <c r="BJ434" s="17" t="s">
        <v>2351</v>
      </c>
      <c r="BK434" s="17">
        <v>1921</v>
      </c>
      <c r="BL434" s="22">
        <v>46030</v>
      </c>
      <c r="BM434" s="17" t="s">
        <v>2351</v>
      </c>
      <c r="BN434" s="23">
        <f t="shared" si="173"/>
        <v>46210</v>
      </c>
      <c r="BO434" s="23">
        <f t="shared" si="174"/>
        <v>46210</v>
      </c>
      <c r="BP434" s="23">
        <f t="shared" si="175"/>
        <v>46210</v>
      </c>
      <c r="BQ434" s="23">
        <f t="shared" si="176"/>
        <v>46210</v>
      </c>
      <c r="BR434" s="23">
        <f>IFERROR(IF(BL434&gt;0,BL434+180,""),"")</f>
        <v>46210</v>
      </c>
      <c r="BS434" s="24">
        <f t="shared" ca="1" si="178"/>
        <v>445</v>
      </c>
      <c r="BT434" s="25">
        <f t="shared" ca="1" si="163"/>
        <v>1195</v>
      </c>
      <c r="BU434" s="25">
        <f t="shared" ca="1" si="164"/>
        <v>445</v>
      </c>
      <c r="BV434" s="25">
        <f t="shared" ca="1" si="179"/>
        <v>445</v>
      </c>
      <c r="BW434" s="25">
        <f t="shared" ca="1" si="180"/>
        <v>1195</v>
      </c>
      <c r="BX434" s="26" t="s">
        <v>1547</v>
      </c>
      <c r="BY434" s="11">
        <f t="shared" ca="1" si="167"/>
        <v>0</v>
      </c>
      <c r="BZ434" s="11">
        <f t="shared" ca="1" si="172"/>
        <v>0</v>
      </c>
      <c r="CA434" s="11">
        <f t="shared" ca="1" si="168"/>
        <v>0</v>
      </c>
      <c r="CB434" s="28">
        <f>_xlfn.XLOOKUP($C434,'[3]BIS Feb-26'!$C:$C,'[3]BIS Feb-26'!U:U,"",0)</f>
        <v>46029.770833333299</v>
      </c>
      <c r="CC434" s="28">
        <f>_xlfn.XLOOKUP($C434,'[3]BIS Feb-26'!$C:$C,'[3]BIS Feb-26'!V:V,"",0)</f>
        <v>46029.770833333299</v>
      </c>
      <c r="CD434" s="28">
        <f>_xlfn.XLOOKUP($C434,'[3]BIS Feb-26'!$C:$C,'[3]BIS Feb-26'!W:W,"",0)</f>
        <v>45676.770833333299</v>
      </c>
      <c r="CE434" s="28">
        <f>_xlfn.XLOOKUP($C434,'[3]BIS Feb-26'!$C:$C,'[3]BIS Feb-26'!X:X,"",0)</f>
        <v>46029.770833333299</v>
      </c>
      <c r="CF434" s="28">
        <f>_xlfn.XLOOKUP($C434,'[3]BIS Feb-26'!$C:$C,'[3]BIS Feb-26'!Y:Y,"",0)</f>
        <v>46029.770833333299</v>
      </c>
      <c r="CG434" s="28">
        <f>_xlfn.XLOOKUP($C434,'[3]BIS Feb-26'!$C:$C,'[3]BIS Feb-26'!Z:Z,"",0)</f>
        <v>46029.770833333299</v>
      </c>
      <c r="CH434" s="28">
        <f>_xlfn.XLOOKUP($C434,'[3]BIS Feb-26'!$C:$C,'[3]BIS Feb-26'!AA:AA,"",0)</f>
        <v>45676.770833333299</v>
      </c>
      <c r="CI434" s="28">
        <f>_xlfn.XLOOKUP($C434,'[3]BIS Feb-26'!$C:$C,'[3]BIS Feb-26'!AB:AB,"",0)</f>
        <v>46029.770833333299</v>
      </c>
      <c r="CJ434" s="28">
        <f>_xlfn.XLOOKUP($C434,'[3]BIS Feb-26'!$C:$C,'[3]BIS Feb-26'!AC:AC,"",0)</f>
        <v>46029.770833333299</v>
      </c>
      <c r="CK434" s="29" t="str">
        <f>_xlfn.XLOOKUP($C434,'[3]BIS Feb-26'!$C:$C,'[3]BIS Feb-26'!AD:AD,"",0)</f>
        <v>500</v>
      </c>
      <c r="CL434" s="29" t="str">
        <f>_xlfn.XLOOKUP($C434,'[3]BIS Feb-26'!$C:$C,'[3]BIS Feb-26'!AE:AE,"",0)</f>
        <v>500</v>
      </c>
      <c r="CM434" s="29" t="str">
        <f>_xlfn.XLOOKUP($C434,'[3]BIS Feb-26'!$C:$C,'[3]BIS Feb-26'!AF:AF,"",0)</f>
        <v>500</v>
      </c>
      <c r="CN434" s="29" t="str">
        <f>_xlfn.XLOOKUP($C434,'[3]BIS Feb-26'!$C:$C,'[3]BIS Feb-26'!AG:AG,"",0)</f>
        <v>500</v>
      </c>
      <c r="CO434" s="29" t="str">
        <f>_xlfn.XLOOKUP($C434,'[3]BIS Feb-26'!$C:$C,'[3]BIS Feb-26'!AH:AH,"",0)</f>
        <v>500</v>
      </c>
      <c r="CP434" s="29" t="str">
        <f>_xlfn.XLOOKUP($C434,'[3]BIS Feb-26'!$C:$C,'[3]BIS Feb-26'!AI:AI,"",0)</f>
        <v>1500</v>
      </c>
      <c r="CQ434" s="29" t="str">
        <f>_xlfn.XLOOKUP($C434,'[3]BIS Feb-26'!$C:$C,'[3]BIS Feb-26'!AJ:AJ,"",0)</f>
        <v>1000</v>
      </c>
      <c r="CR434" s="29" t="str">
        <f>_xlfn.XLOOKUP($C434,'[3]BIS Feb-26'!$C:$C,'[3]BIS Feb-26'!AK:AK,"",0)</f>
        <v>1500</v>
      </c>
      <c r="CS434" s="29" t="str">
        <f>_xlfn.XLOOKUP($C434,'[3]BIS Feb-26'!$C:$C,'[3]BIS Feb-26'!AL:AL,"",0)</f>
        <v>3000</v>
      </c>
      <c r="CT434" s="29">
        <f>_xlfn.XLOOKUP($C434,'[3]BIS Feb-26'!$C:$C,'[3]BIS Feb-26'!AM:AM,"",0)</f>
        <v>10</v>
      </c>
      <c r="CU434" s="28">
        <f>_xlfn.XLOOKUP($C434,'[3]BIS Feb-26'!$C:$C,'[3]BIS Feb-26'!AN:AN,"",0)</f>
        <v>46089</v>
      </c>
      <c r="CV434" s="28">
        <f>_xlfn.XLOOKUP($C434,'[3]BIS Feb-26'!$C:$C,'[3]BIS Feb-26'!AO:AO,"",0)</f>
        <v>46089</v>
      </c>
      <c r="CW434" s="28">
        <f>_xlfn.XLOOKUP($C434,'[3]BIS Feb-26'!$C:$C,'[3]BIS Feb-26'!AP:AP,"",0)</f>
        <v>45856</v>
      </c>
      <c r="CX434" s="28">
        <f>_xlfn.XLOOKUP($C434,'[3]BIS Feb-26'!$C:$C,'[3]BIS Feb-26'!AQ:AQ,"",0)</f>
        <v>46089</v>
      </c>
      <c r="CY434" s="28">
        <f>_xlfn.XLOOKUP($C434,'[3]BIS Feb-26'!$C:$C,'[3]BIS Feb-26'!AR:AR,"",0)</f>
        <v>46089</v>
      </c>
      <c r="CZ434" s="28">
        <f>_xlfn.XLOOKUP($C434,'[3]BIS Feb-26'!$C:$C,'[3]BIS Feb-26'!AS:AS,"",0)</f>
        <v>46189</v>
      </c>
      <c r="DA434" s="28">
        <f>_xlfn.XLOOKUP($C434,'[3]BIS Feb-26'!$C:$C,'[3]BIS Feb-26'!AT:AT,"",0)</f>
        <v>46041</v>
      </c>
      <c r="DB434" s="28">
        <f>_xlfn.XLOOKUP($C434,'[3]BIS Feb-26'!$C:$C,'[3]BIS Feb-26'!AU:AU,"",0)</f>
        <v>46189</v>
      </c>
      <c r="DC434" s="28">
        <f>_xlfn.XLOOKUP($C434,'[3]BIS Feb-26'!$C:$C,'[3]BIS Feb-26'!AV:AV,"",0)</f>
        <v>46339</v>
      </c>
      <c r="DD434" s="11">
        <f>_xlfn.XLOOKUP($C434,'[3]BIS Feb-26'!$C:$C,'[3]BIS Feb-26'!AW:AW,"",0)</f>
        <v>1</v>
      </c>
      <c r="DE434" s="11">
        <f>_xlfn.XLOOKUP($C434,'[3]BIS Feb-26'!$C:$C,'[3]BIS Feb-26'!AX:AX,"",0)</f>
        <v>0</v>
      </c>
      <c r="DF434" s="11">
        <f>_xlfn.XLOOKUP($C434,'[3]BIS Feb-26'!$C:$C,'[3]BIS Feb-26'!AY:AY,"",0)</f>
        <v>1</v>
      </c>
      <c r="DG434" s="11">
        <f t="shared" ca="1" si="169"/>
        <v>2</v>
      </c>
      <c r="DH434" s="11">
        <f t="shared" ca="1" si="170"/>
        <v>4</v>
      </c>
      <c r="DI434" s="11">
        <f t="shared" ca="1" si="171"/>
        <v>0</v>
      </c>
      <c r="DJ434" s="11" t="str">
        <f>_xlfn.XLOOKUP($C434,'[3]Active Customer Assets'!$D:$D,'[3]Active Customer Assets'!I:I,"",0)</f>
        <v>B (Below 100% potential spares purchased)</v>
      </c>
      <c r="DK434" s="28">
        <f>_xlfn.XLOOKUP($C434,'[3]Active Customer Assets'!$D:$D,'[3]Active Customer Assets'!J:J,"",0)</f>
        <v>45677.724999999999</v>
      </c>
      <c r="DL434" s="28">
        <f>_xlfn.XLOOKUP($C434,'[3]Active Customer Assets'!$D:$D,'[3]Active Customer Assets'!K:K,"",0)</f>
        <v>45565.229166666701</v>
      </c>
      <c r="DM434" s="28">
        <f>_xlfn.XLOOKUP($C434,'[3]Active Customer Assets'!$D:$D,'[3]Active Customer Assets'!L:L,"",0)</f>
        <v>46039.752986111103</v>
      </c>
      <c r="DN434" s="21">
        <f>_xlfn.XLOOKUP($C434,'[3]Active Customer Assets'!$D:$D,'[3]Active Customer Assets'!M:M,"",0)</f>
        <v>1980</v>
      </c>
      <c r="DO434" s="28">
        <f>_xlfn.XLOOKUP($C434,'[3]Active Customer Assets'!$D:$D,'[3]Active Customer Assets'!N:N,"",0)</f>
        <v>0</v>
      </c>
      <c r="DP434" s="28">
        <f>_xlfn.XLOOKUP($C434,'[3]Active Customer Assets'!$D:$D,'[3]Active Customer Assets'!O:O,"",0)</f>
        <v>0</v>
      </c>
      <c r="DQ434" s="28" t="str">
        <f>_xlfn.XLOOKUP($C434,'[3]Active Customer Assets'!$D:$D,'[3]Active Customer Assets'!P:P,"",0)</f>
        <v>Air lube Plus</v>
      </c>
      <c r="DR434" s="28">
        <f>_xlfn.XLOOKUP($C434,'[3]Active Customer Assets'!$D:$D,'[3]Active Customer Assets'!Q:Q,"",0)</f>
        <v>46030</v>
      </c>
      <c r="DS434" s="28">
        <f>_xlfn.XLOOKUP($C434,'[3]Active Customer Assets'!$D:$D,'[3]Active Customer Assets'!R:R,"",0)</f>
        <v>46030</v>
      </c>
      <c r="DT434" s="28">
        <f>_xlfn.XLOOKUP($C434,'[3]Active Customer Assets'!$D:$D,'[3]Active Customer Assets'!S:S,"",0)</f>
        <v>45677</v>
      </c>
      <c r="DU434" s="28">
        <f>_xlfn.XLOOKUP($C434,'[3]Active Customer Assets'!$D:$D,'[3]Active Customer Assets'!T:T,"",0)</f>
        <v>46030</v>
      </c>
      <c r="DV434" s="28">
        <f>_xlfn.XLOOKUP($C434,'[3]Active Customer Assets'!$D:$D,'[3]Active Customer Assets'!U:U,"",0)</f>
        <v>46030</v>
      </c>
      <c r="DW434" s="28">
        <f>_xlfn.XLOOKUP($C434,'[3]Active Customer Assets'!$D:$D,'[3]Active Customer Assets'!V:V,"",0)</f>
        <v>46030</v>
      </c>
      <c r="DX434" s="28">
        <f>_xlfn.XLOOKUP($C434,'[3]Active Customer Assets'!$D:$D,'[3]Active Customer Assets'!W:W,"",0)</f>
        <v>45677</v>
      </c>
      <c r="DY434" s="28">
        <f>_xlfn.XLOOKUP($C434,'[3]Active Customer Assets'!$D:$D,'[3]Active Customer Assets'!X:X,"",0)</f>
        <v>46030</v>
      </c>
      <c r="DZ434" s="28">
        <f>_xlfn.XLOOKUP($C434,'[3]Active Customer Assets'!$D:$D,'[3]Active Customer Assets'!Y:Y,"",0)</f>
        <v>46030</v>
      </c>
      <c r="EA434" s="28" t="str">
        <f>_xlfn.XLOOKUP($C434,'[3]Active Customer Assets'!$D:$D,'[3]Active Customer Assets'!Z:Z,"",0)</f>
        <v>500</v>
      </c>
      <c r="EB434" s="28" t="str">
        <f>_xlfn.XLOOKUP($C434,'[3]Active Customer Assets'!$D:$D,'[3]Active Customer Assets'!AA:AA,"",0)</f>
        <v>500</v>
      </c>
      <c r="EC434" s="28" t="str">
        <f>_xlfn.XLOOKUP($C434,'[3]Active Customer Assets'!$D:$D,'[3]Active Customer Assets'!AB:AB,"",0)</f>
        <v>500</v>
      </c>
      <c r="ED434" s="28" t="str">
        <f>_xlfn.XLOOKUP($C434,'[3]Active Customer Assets'!$D:$D,'[3]Active Customer Assets'!AC:AC,"",0)</f>
        <v>500</v>
      </c>
      <c r="EE434" s="28" t="str">
        <f>_xlfn.XLOOKUP($C434,'[3]Active Customer Assets'!$D:$D,'[3]Active Customer Assets'!AD:AD,"",0)</f>
        <v>500</v>
      </c>
      <c r="EF434" s="28" t="str">
        <f>_xlfn.XLOOKUP($C434,'[3]Active Customer Assets'!$D:$D,'[3]Active Customer Assets'!AE:AE,"",0)</f>
        <v>1500</v>
      </c>
      <c r="EG434" s="28" t="str">
        <f>_xlfn.XLOOKUP($C434,'[3]Active Customer Assets'!$D:$D,'[3]Active Customer Assets'!AF:AF,"",0)</f>
        <v>1000</v>
      </c>
      <c r="EH434" s="28" t="str">
        <f>_xlfn.XLOOKUP($C434,'[3]Active Customer Assets'!$D:$D,'[3]Active Customer Assets'!AG:AG,"",0)</f>
        <v>1500</v>
      </c>
      <c r="EI434" s="28" t="str">
        <f>_xlfn.XLOOKUP($C434,'[3]Active Customer Assets'!$D:$D,'[3]Active Customer Assets'!AH:AH,"",0)</f>
        <v>3000</v>
      </c>
      <c r="EJ434" s="21">
        <f>_xlfn.XLOOKUP($C434,'[3]Active Customer Assets'!$D:$D,'[3]Active Customer Assets'!AI:AI,"",0)</f>
        <v>10</v>
      </c>
      <c r="EK434" s="35" t="str">
        <f>[3]!tbl_DPSAC[[#This Row],[Unit Status]]</f>
        <v>Shifted</v>
      </c>
    </row>
    <row r="435" spans="1:141" x14ac:dyDescent="0.15">
      <c r="A435" s="11">
        <f>ROW(tbl_DPSAC[[#This Row],[Sl. No.]])-1</f>
        <v>434</v>
      </c>
      <c r="B435" s="12" t="s">
        <v>136</v>
      </c>
      <c r="C435" s="11" t="s">
        <v>2352</v>
      </c>
      <c r="D435" s="11" t="s">
        <v>1491</v>
      </c>
      <c r="E435" s="11" t="s">
        <v>1492</v>
      </c>
      <c r="F435" s="12" t="s">
        <v>161</v>
      </c>
      <c r="G435" s="31" t="s">
        <v>1878</v>
      </c>
      <c r="H435" s="13" t="str">
        <f>_xlfn.XLOOKUP(C435,'[1]E&amp;DPSAC'!$K:$K,'[1]E&amp;DPSAC'!$E:$E,,0)</f>
        <v>MAHUDA MORE</v>
      </c>
      <c r="I435" s="31"/>
      <c r="J435" s="13">
        <v>6204702963</v>
      </c>
      <c r="K435" s="13" t="s">
        <v>143</v>
      </c>
      <c r="L435" s="12" t="str">
        <f t="shared" ca="1" si="182"/>
        <v>Warranty</v>
      </c>
      <c r="M435" s="16">
        <v>45685</v>
      </c>
      <c r="N435" s="15">
        <v>24</v>
      </c>
      <c r="O435" s="14">
        <f t="shared" si="181"/>
        <v>46418</v>
      </c>
      <c r="P435" s="11" t="s">
        <v>213</v>
      </c>
      <c r="Q435" s="19" t="str">
        <f>_xlfn.XLOOKUP(C435,'[2]Sch Calls'!$R:$R,'[2]Sch Calls'!$F:$F,"",0)</f>
        <v>CC-01833122</v>
      </c>
      <c r="R435" s="18">
        <f>_xlfn.XLOOKUP(C435,'[2]Sch Calls'!$R:$R,'[2]Sch Calls'!$A:$A,"",0)</f>
        <v>45943.558333333334</v>
      </c>
      <c r="S435" s="17">
        <f>_xlfn.XLOOKUP(C435,'[2]Sch Calls'!$R:$R,'[2]Sch Calls'!$B:$B,"",0)</f>
        <v>1517</v>
      </c>
      <c r="T435" s="18">
        <f>_xlfn.XLOOKUP(C435,'[1]E&amp;DPSAC'!$K:$K,'[1]E&amp;DPSAC'!$W:$W,"",0)</f>
        <v>46010</v>
      </c>
      <c r="U435" s="17">
        <f>_xlfn.XLOOKUP(C435,'[1]E&amp;DPSAC'!$K:$K,'[1]E&amp;DPSAC'!$Z:$Z,"",0)</f>
        <v>1914</v>
      </c>
      <c r="V435" s="17">
        <f>_xlfn.XLOOKUP(C435,'[2]1. All Calls'!$R:$R,'[2]1. All Calls'!$B:$B,"",0)</f>
        <v>2085</v>
      </c>
      <c r="W435" s="20">
        <f>_xlfn.XLOOKUP(C435,'[2]1. All Calls'!$R:$R,'[2]1. All Calls'!$A:$A,"",0)</f>
        <v>46100.518599536997</v>
      </c>
      <c r="X435" s="17" t="str">
        <f>_xlfn.XLOOKUP(C435,'[2]Sch Calls'!$R:$R,'[2]Sch Calls'!$AB:$AB,"",0)</f>
        <v>Attend the site for schedule service start the work oil drain tank and cooler after cranking 2 Time total oil drain 35 lit, replace the parts separate,oil ,oil filter,air filter, actuator kit, pressure regulator kit,arv kit after change the parts and start the unit unit running good condition all parameters proper work</v>
      </c>
      <c r="Y435" s="17">
        <f t="shared" si="153"/>
        <v>182</v>
      </c>
      <c r="Z435" s="17" t="str">
        <f t="shared" si="154"/>
        <v>Done</v>
      </c>
      <c r="AA435" s="21">
        <f t="shared" ca="1" si="155"/>
        <v>157.4416666666657</v>
      </c>
      <c r="AB435" s="21" t="str">
        <f t="shared" ca="1" si="156"/>
        <v>Done</v>
      </c>
      <c r="AC435" s="11">
        <f ca="1">tbl_DPSAC[[#This Row],[Current Month Due Count]]</f>
        <v>0</v>
      </c>
      <c r="AD435" s="11">
        <f ca="1">tbl_DPSAC[[#This Row],[Next Month Due2]]</f>
        <v>5</v>
      </c>
      <c r="AE435" s="11"/>
      <c r="AF435" s="11">
        <v>2</v>
      </c>
      <c r="AG435" s="17">
        <f t="shared" ca="1" si="157"/>
        <v>2086</v>
      </c>
      <c r="AH435" s="11" t="s">
        <v>2353</v>
      </c>
      <c r="AI435" s="11" t="s">
        <v>2354</v>
      </c>
      <c r="AJ435" s="11">
        <v>0</v>
      </c>
      <c r="AK435" s="11" t="s">
        <v>2355</v>
      </c>
      <c r="AL435" s="11"/>
      <c r="AM435" s="11"/>
      <c r="AN435" s="11"/>
      <c r="AO435" s="11"/>
      <c r="AP435" s="11"/>
      <c r="AQ435" s="11"/>
      <c r="AR435" s="11"/>
      <c r="AS435" s="11"/>
      <c r="AT435" s="11"/>
      <c r="AU435" s="11"/>
      <c r="AV435" s="11"/>
      <c r="AW435" s="11"/>
      <c r="AX435" s="11" t="str">
        <f t="shared" ref="AX435:AX485" ca="1" si="183">IF(COUNTIF(AY435:BW435,"&lt;0")=0,"No Service Dues",CONCATENATE(COUNTIF(AY435:BW435,"&lt;0")," Service Due"))</f>
        <v>No Service Dues</v>
      </c>
      <c r="AY435" s="17">
        <v>1517</v>
      </c>
      <c r="AZ435" s="22">
        <v>45943</v>
      </c>
      <c r="BA435" s="17" t="s">
        <v>2356</v>
      </c>
      <c r="BB435" s="17">
        <v>1517</v>
      </c>
      <c r="BC435" s="22">
        <v>45943</v>
      </c>
      <c r="BD435" s="17" t="s">
        <v>2356</v>
      </c>
      <c r="BE435" s="17">
        <v>1517</v>
      </c>
      <c r="BF435" s="22">
        <v>45943</v>
      </c>
      <c r="BG435" s="17" t="s">
        <v>2356</v>
      </c>
      <c r="BH435" s="17">
        <v>1517</v>
      </c>
      <c r="BI435" s="22">
        <v>45943</v>
      </c>
      <c r="BJ435" s="17" t="s">
        <v>2356</v>
      </c>
      <c r="BK435" s="17">
        <v>1517</v>
      </c>
      <c r="BL435" s="22">
        <v>45943</v>
      </c>
      <c r="BM435" s="17" t="s">
        <v>2356</v>
      </c>
      <c r="BN435" s="23">
        <f t="shared" si="173"/>
        <v>46123</v>
      </c>
      <c r="BO435" s="23">
        <f t="shared" si="174"/>
        <v>46123</v>
      </c>
      <c r="BP435" s="23">
        <f t="shared" si="175"/>
        <v>46123</v>
      </c>
      <c r="BQ435" s="23">
        <f t="shared" si="176"/>
        <v>46123</v>
      </c>
      <c r="BR435" s="23">
        <f>IFERROR(IF(BL435&gt;0,BL435+180,""),"")</f>
        <v>46123</v>
      </c>
      <c r="BS435" s="24">
        <f t="shared" ca="1" si="178"/>
        <v>181</v>
      </c>
      <c r="BT435" s="25">
        <f t="shared" ca="1" si="163"/>
        <v>931</v>
      </c>
      <c r="BU435" s="25">
        <f t="shared" ca="1" si="164"/>
        <v>181</v>
      </c>
      <c r="BV435" s="25">
        <f t="shared" ca="1" si="179"/>
        <v>181</v>
      </c>
      <c r="BW435" s="25">
        <f t="shared" ca="1" si="180"/>
        <v>931</v>
      </c>
      <c r="BX435" s="11"/>
      <c r="BY435" s="11">
        <f t="shared" ca="1" si="167"/>
        <v>0</v>
      </c>
      <c r="BZ435" s="11">
        <f t="shared" ca="1" si="172"/>
        <v>0</v>
      </c>
      <c r="CA435" s="11">
        <f t="shared" ca="1" si="168"/>
        <v>5</v>
      </c>
      <c r="CB435" s="28">
        <f>_xlfn.XLOOKUP($C435,'[3]BIS Feb-26'!$C:$C,'[3]BIS Feb-26'!U:U,"",0)</f>
        <v>45942.770833333299</v>
      </c>
      <c r="CC435" s="28">
        <f>_xlfn.XLOOKUP($C435,'[3]BIS Feb-26'!$C:$C,'[3]BIS Feb-26'!V:V,"",0)</f>
        <v>45942.770833333299</v>
      </c>
      <c r="CD435" s="28">
        <f>_xlfn.XLOOKUP($C435,'[3]BIS Feb-26'!$C:$C,'[3]BIS Feb-26'!W:W,"",0)</f>
        <v>45942.770833333299</v>
      </c>
      <c r="CE435" s="28">
        <f>_xlfn.XLOOKUP($C435,'[3]BIS Feb-26'!$C:$C,'[3]BIS Feb-26'!X:X,"",0)</f>
        <v>45942.770833333299</v>
      </c>
      <c r="CF435" s="28">
        <f>_xlfn.XLOOKUP($C435,'[3]BIS Feb-26'!$C:$C,'[3]BIS Feb-26'!Y:Y,"",0)</f>
        <v>45942.770833333299</v>
      </c>
      <c r="CG435" s="28">
        <f>_xlfn.XLOOKUP($C435,'[3]BIS Feb-26'!$C:$C,'[3]BIS Feb-26'!Z:Z,"",0)</f>
        <v>45942.770833333299</v>
      </c>
      <c r="CH435" s="28">
        <f>_xlfn.XLOOKUP($C435,'[3]BIS Feb-26'!$C:$C,'[3]BIS Feb-26'!AA:AA,"",0)</f>
        <v>45942.770833333299</v>
      </c>
      <c r="CI435" s="28">
        <f>_xlfn.XLOOKUP($C435,'[3]BIS Feb-26'!$C:$C,'[3]BIS Feb-26'!AB:AB,"",0)</f>
        <v>45942.770833333299</v>
      </c>
      <c r="CJ435" s="28">
        <f>_xlfn.XLOOKUP($C435,'[3]BIS Feb-26'!$C:$C,'[3]BIS Feb-26'!AC:AC,"",0)</f>
        <v>45683.770833333299</v>
      </c>
      <c r="CK435" s="29" t="str">
        <f>_xlfn.XLOOKUP($C435,'[3]BIS Feb-26'!$C:$C,'[3]BIS Feb-26'!AD:AD,"",0)</f>
        <v>500</v>
      </c>
      <c r="CL435" s="29" t="str">
        <f>_xlfn.XLOOKUP($C435,'[3]BIS Feb-26'!$C:$C,'[3]BIS Feb-26'!AE:AE,"",0)</f>
        <v>500</v>
      </c>
      <c r="CM435" s="29" t="str">
        <f>_xlfn.XLOOKUP($C435,'[3]BIS Feb-26'!$C:$C,'[3]BIS Feb-26'!AF:AF,"",0)</f>
        <v>500</v>
      </c>
      <c r="CN435" s="29" t="str">
        <f>_xlfn.XLOOKUP($C435,'[3]BIS Feb-26'!$C:$C,'[3]BIS Feb-26'!AG:AG,"",0)</f>
        <v>500</v>
      </c>
      <c r="CO435" s="29" t="str">
        <f>_xlfn.XLOOKUP($C435,'[3]BIS Feb-26'!$C:$C,'[3]BIS Feb-26'!AH:AH,"",0)</f>
        <v>500</v>
      </c>
      <c r="CP435" s="29" t="str">
        <f>_xlfn.XLOOKUP($C435,'[3]BIS Feb-26'!$C:$C,'[3]BIS Feb-26'!AI:AI,"",0)</f>
        <v>1500</v>
      </c>
      <c r="CQ435" s="29" t="str">
        <f>_xlfn.XLOOKUP($C435,'[3]BIS Feb-26'!$C:$C,'[3]BIS Feb-26'!AJ:AJ,"",0)</f>
        <v>1000</v>
      </c>
      <c r="CR435" s="29" t="str">
        <f>_xlfn.XLOOKUP($C435,'[3]BIS Feb-26'!$C:$C,'[3]BIS Feb-26'!AK:AK,"",0)</f>
        <v>1500</v>
      </c>
      <c r="CS435" s="29" t="str">
        <f>_xlfn.XLOOKUP($C435,'[3]BIS Feb-26'!$C:$C,'[3]BIS Feb-26'!AL:AL,"",0)</f>
        <v>3000</v>
      </c>
      <c r="CT435" s="29">
        <f>_xlfn.XLOOKUP($C435,'[3]BIS Feb-26'!$C:$C,'[3]BIS Feb-26'!AM:AM,"",0)</f>
        <v>10</v>
      </c>
      <c r="CU435" s="28">
        <f>_xlfn.XLOOKUP($C435,'[3]BIS Feb-26'!$C:$C,'[3]BIS Feb-26'!AN:AN,"",0)</f>
        <v>46100</v>
      </c>
      <c r="CV435" s="28">
        <f>_xlfn.XLOOKUP($C435,'[3]BIS Feb-26'!$C:$C,'[3]BIS Feb-26'!AO:AO,"",0)</f>
        <v>46100</v>
      </c>
      <c r="CW435" s="28">
        <f>_xlfn.XLOOKUP($C435,'[3]BIS Feb-26'!$C:$C,'[3]BIS Feb-26'!AP:AP,"",0)</f>
        <v>46100</v>
      </c>
      <c r="CX435" s="28">
        <f>_xlfn.XLOOKUP($C435,'[3]BIS Feb-26'!$C:$C,'[3]BIS Feb-26'!AQ:AQ,"",0)</f>
        <v>46100</v>
      </c>
      <c r="CY435" s="28">
        <f>_xlfn.XLOOKUP($C435,'[3]BIS Feb-26'!$C:$C,'[3]BIS Feb-26'!AR:AR,"",0)</f>
        <v>46100</v>
      </c>
      <c r="CZ435" s="28">
        <f>_xlfn.XLOOKUP($C435,'[3]BIS Feb-26'!$C:$C,'[3]BIS Feb-26'!AS:AS,"",0)</f>
        <v>46200</v>
      </c>
      <c r="DA435" s="28">
        <f>_xlfn.XLOOKUP($C435,'[3]BIS Feb-26'!$C:$C,'[3]BIS Feb-26'!AT:AT,"",0)</f>
        <v>46150</v>
      </c>
      <c r="DB435" s="28">
        <f>_xlfn.XLOOKUP($C435,'[3]BIS Feb-26'!$C:$C,'[3]BIS Feb-26'!AU:AU,"",0)</f>
        <v>46122</v>
      </c>
      <c r="DC435" s="28">
        <f>_xlfn.XLOOKUP($C435,'[3]BIS Feb-26'!$C:$C,'[3]BIS Feb-26'!AV:AV,"",0)</f>
        <v>46048</v>
      </c>
      <c r="DD435" s="11">
        <f>_xlfn.XLOOKUP($C435,'[3]BIS Feb-26'!$C:$C,'[3]BIS Feb-26'!AW:AW,"",0)</f>
        <v>1</v>
      </c>
      <c r="DE435" s="11">
        <f>_xlfn.XLOOKUP($C435,'[3]BIS Feb-26'!$C:$C,'[3]BIS Feb-26'!AX:AX,"",0)</f>
        <v>0</v>
      </c>
      <c r="DF435" s="11">
        <f>_xlfn.XLOOKUP($C435,'[3]BIS Feb-26'!$C:$C,'[3]BIS Feb-26'!AY:AY,"",0)</f>
        <v>1</v>
      </c>
      <c r="DG435" s="11">
        <f t="shared" ca="1" si="169"/>
        <v>1</v>
      </c>
      <c r="DH435" s="11">
        <f t="shared" ca="1" si="170"/>
        <v>5</v>
      </c>
      <c r="DI435" s="11">
        <f t="shared" ca="1" si="171"/>
        <v>1</v>
      </c>
      <c r="DJ435" s="11" t="str">
        <f>_xlfn.XLOOKUP($C435,'[3]Active Customer Assets'!$D:$D,'[3]Active Customer Assets'!I:I,"",0)</f>
        <v>B (Below 100% potential spares purchased)</v>
      </c>
      <c r="DK435" s="28">
        <f>_xlfn.XLOOKUP($C435,'[3]Active Customer Assets'!$D:$D,'[3]Active Customer Assets'!J:J,"",0)</f>
        <v>45685</v>
      </c>
      <c r="DL435" s="28">
        <f>_xlfn.XLOOKUP($C435,'[3]Active Customer Assets'!$D:$D,'[3]Active Customer Assets'!K:K,"",0)</f>
        <v>45602.229166666701</v>
      </c>
      <c r="DM435" s="28">
        <f>_xlfn.XLOOKUP($C435,'[3]Active Customer Assets'!$D:$D,'[3]Active Customer Assets'!L:L,"",0)</f>
        <v>46100.519120370402</v>
      </c>
      <c r="DN435" s="21">
        <f>_xlfn.XLOOKUP($C435,'[3]Active Customer Assets'!$D:$D,'[3]Active Customer Assets'!M:M,"",0)</f>
        <v>2085</v>
      </c>
      <c r="DO435" s="28">
        <f>_xlfn.XLOOKUP($C435,'[3]Active Customer Assets'!$D:$D,'[3]Active Customer Assets'!N:N,"",0)</f>
        <v>0</v>
      </c>
      <c r="DP435" s="28">
        <f>_xlfn.XLOOKUP($C435,'[3]Active Customer Assets'!$D:$D,'[3]Active Customer Assets'!O:O,"",0)</f>
        <v>0</v>
      </c>
      <c r="DQ435" s="28" t="str">
        <f>_xlfn.XLOOKUP($C435,'[3]Active Customer Assets'!$D:$D,'[3]Active Customer Assets'!P:P,"",0)</f>
        <v>Air lube Plus</v>
      </c>
      <c r="DR435" s="28">
        <f>_xlfn.XLOOKUP($C435,'[3]Active Customer Assets'!$D:$D,'[3]Active Customer Assets'!Q:Q,"",0)</f>
        <v>45943</v>
      </c>
      <c r="DS435" s="28">
        <f>_xlfn.XLOOKUP($C435,'[3]Active Customer Assets'!$D:$D,'[3]Active Customer Assets'!R:R,"",0)</f>
        <v>45943</v>
      </c>
      <c r="DT435" s="28">
        <f>_xlfn.XLOOKUP($C435,'[3]Active Customer Assets'!$D:$D,'[3]Active Customer Assets'!S:S,"",0)</f>
        <v>45943</v>
      </c>
      <c r="DU435" s="28">
        <f>_xlfn.XLOOKUP($C435,'[3]Active Customer Assets'!$D:$D,'[3]Active Customer Assets'!T:T,"",0)</f>
        <v>45943</v>
      </c>
      <c r="DV435" s="28">
        <f>_xlfn.XLOOKUP($C435,'[3]Active Customer Assets'!$D:$D,'[3]Active Customer Assets'!U:U,"",0)</f>
        <v>45943</v>
      </c>
      <c r="DW435" s="28">
        <f>_xlfn.XLOOKUP($C435,'[3]Active Customer Assets'!$D:$D,'[3]Active Customer Assets'!V:V,"",0)</f>
        <v>45943</v>
      </c>
      <c r="DX435" s="28">
        <f>_xlfn.XLOOKUP($C435,'[3]Active Customer Assets'!$D:$D,'[3]Active Customer Assets'!W:W,"",0)</f>
        <v>45943</v>
      </c>
      <c r="DY435" s="28">
        <f>_xlfn.XLOOKUP($C435,'[3]Active Customer Assets'!$D:$D,'[3]Active Customer Assets'!X:X,"",0)</f>
        <v>45943</v>
      </c>
      <c r="DZ435" s="28">
        <f>_xlfn.XLOOKUP($C435,'[3]Active Customer Assets'!$D:$D,'[3]Active Customer Assets'!Y:Y,"",0)</f>
        <v>45943</v>
      </c>
      <c r="EA435" s="28" t="str">
        <f>_xlfn.XLOOKUP($C435,'[3]Active Customer Assets'!$D:$D,'[3]Active Customer Assets'!Z:Z,"",0)</f>
        <v>403</v>
      </c>
      <c r="EB435" s="28" t="str">
        <f>_xlfn.XLOOKUP($C435,'[3]Active Customer Assets'!$D:$D,'[3]Active Customer Assets'!AA:AA,"",0)</f>
        <v>403</v>
      </c>
      <c r="EC435" s="28" t="str">
        <f>_xlfn.XLOOKUP($C435,'[3]Active Customer Assets'!$D:$D,'[3]Active Customer Assets'!AB:AB,"",0)</f>
        <v>403</v>
      </c>
      <c r="ED435" s="28" t="str">
        <f>_xlfn.XLOOKUP($C435,'[3]Active Customer Assets'!$D:$D,'[3]Active Customer Assets'!AC:AC,"",0)</f>
        <v>403</v>
      </c>
      <c r="EE435" s="28" t="str">
        <f>_xlfn.XLOOKUP($C435,'[3]Active Customer Assets'!$D:$D,'[3]Active Customer Assets'!AD:AD,"",0)</f>
        <v>403</v>
      </c>
      <c r="EF435" s="28" t="str">
        <f>_xlfn.XLOOKUP($C435,'[3]Active Customer Assets'!$D:$D,'[3]Active Customer Assets'!AE:AE,"",0)</f>
        <v>1403</v>
      </c>
      <c r="EG435" s="28" t="str">
        <f>_xlfn.XLOOKUP($C435,'[3]Active Customer Assets'!$D:$D,'[3]Active Customer Assets'!AF:AF,"",0)</f>
        <v>903</v>
      </c>
      <c r="EH435" s="28" t="str">
        <f>_xlfn.XLOOKUP($C435,'[3]Active Customer Assets'!$D:$D,'[3]Active Customer Assets'!AG:AG,"",0)</f>
        <v>1403</v>
      </c>
      <c r="EI435" s="28" t="str">
        <f>_xlfn.XLOOKUP($C435,'[3]Active Customer Assets'!$D:$D,'[3]Active Customer Assets'!AH:AH,"",0)</f>
        <v>2903</v>
      </c>
      <c r="EJ435" s="21">
        <f>_xlfn.XLOOKUP($C435,'[3]Active Customer Assets'!$D:$D,'[3]Active Customer Assets'!AI:AI,"",0)</f>
        <v>4</v>
      </c>
      <c r="EK435" s="35" t="str">
        <f>[3]!tbl_DPSAC[[#This Row],[Unit Status]]</f>
        <v>Active</v>
      </c>
    </row>
    <row r="436" spans="1:141" x14ac:dyDescent="0.15">
      <c r="A436" s="11">
        <f>ROW(tbl_DPSAC[[#This Row],[Sl. No.]])-1</f>
        <v>435</v>
      </c>
      <c r="B436" s="12" t="s">
        <v>136</v>
      </c>
      <c r="C436" s="11" t="s">
        <v>2357</v>
      </c>
      <c r="D436" s="11" t="s">
        <v>1491</v>
      </c>
      <c r="E436" s="11" t="s">
        <v>1492</v>
      </c>
      <c r="F436" s="12" t="s">
        <v>161</v>
      </c>
      <c r="G436" s="31" t="s">
        <v>1878</v>
      </c>
      <c r="H436" s="13" t="str">
        <f>_xlfn.XLOOKUP(C436,'[1]E&amp;DPSAC'!$K:$K,'[1]E&amp;DPSAC'!$E:$E,,0)</f>
        <v>BALIAPUR ROAD, DHANBAD</v>
      </c>
      <c r="I436" s="31"/>
      <c r="J436" s="13">
        <v>7004723376</v>
      </c>
      <c r="K436" s="13" t="s">
        <v>143</v>
      </c>
      <c r="L436" s="12" t="str">
        <f t="shared" ca="1" si="182"/>
        <v>Warranty</v>
      </c>
      <c r="M436" s="16">
        <v>45698</v>
      </c>
      <c r="N436" s="15">
        <v>24</v>
      </c>
      <c r="O436" s="14">
        <f t="shared" si="181"/>
        <v>46446</v>
      </c>
      <c r="P436" s="11" t="s">
        <v>213</v>
      </c>
      <c r="Q436" s="19" t="str">
        <f>_xlfn.XLOOKUP(C436,'[2]Sch Calls'!$R:$R,'[2]Sch Calls'!$F:$F,"",0)</f>
        <v>CC-01941106</v>
      </c>
      <c r="R436" s="18">
        <f>_xlfn.XLOOKUP(C436,'[2]Sch Calls'!$R:$R,'[2]Sch Calls'!$A:$A,"",0)</f>
        <v>46036.575810185197</v>
      </c>
      <c r="S436" s="17">
        <f>_xlfn.XLOOKUP(C436,'[2]Sch Calls'!$R:$R,'[2]Sch Calls'!$B:$B,"",0)</f>
        <v>2073</v>
      </c>
      <c r="T436" s="18">
        <f>_xlfn.XLOOKUP(C436,'[1]E&amp;DPSAC'!$K:$K,'[1]E&amp;DPSAC'!$W:$W,"",0)</f>
        <v>45913</v>
      </c>
      <c r="U436" s="17">
        <f>_xlfn.XLOOKUP(C436,'[1]E&amp;DPSAC'!$K:$K,'[1]E&amp;DPSAC'!$Z:$Z,"",0)</f>
        <v>1367</v>
      </c>
      <c r="V436" s="17">
        <f>_xlfn.XLOOKUP(C436,'[2]1. All Calls'!$R:$R,'[2]1. All Calls'!$B:$B,"",0)</f>
        <v>2536</v>
      </c>
      <c r="W436" s="20">
        <f>_xlfn.XLOOKUP(C436,'[2]1. All Calls'!$R:$R,'[2]1. All Calls'!$A:$A,"",0)</f>
        <v>46100.5235763889</v>
      </c>
      <c r="X436" s="17" t="str">
        <f>_xlfn.XLOOKUP(C436,'[2]Sch Calls'!$R:$R,'[2]Sch Calls'!$AB:$AB,"",0)</f>
        <v>Attend the site for schedule service so total drain oil from tank and oil cooler 38 litres after then replace air filter engine and compressor both side, replace main oil filter 2nos, replace separator filter, valve kit are replaced actuator kit 2 nos., pressure regulator kit 2nos., arv kit 1 no. After replacement of all parts plugged in the drain plugs and total topped up oil in tank 42 litres with two dead cranks. After schedule service done start and run the unit on load condition adjust the line pressure to 17 bar at 1300 idle rpm unit is running in normal parameters.</v>
      </c>
      <c r="Y436" s="17">
        <f t="shared" si="153"/>
        <v>287</v>
      </c>
      <c r="Z436" s="17" t="str">
        <f t="shared" si="154"/>
        <v>Done</v>
      </c>
      <c r="AA436" s="21">
        <f t="shared" ca="1" si="155"/>
        <v>64.424189814802958</v>
      </c>
      <c r="AB436" s="21" t="str">
        <f t="shared" ca="1" si="156"/>
        <v>Done</v>
      </c>
      <c r="AC436" s="11">
        <f ca="1">tbl_DPSAC[[#This Row],[Current Month Due Count]]</f>
        <v>0</v>
      </c>
      <c r="AD436" s="11">
        <f ca="1">tbl_DPSAC[[#This Row],[Next Month Due2]]</f>
        <v>0</v>
      </c>
      <c r="AE436" s="11"/>
      <c r="AF436" s="11">
        <v>3</v>
      </c>
      <c r="AG436" s="17">
        <f t="shared" ca="1" si="157"/>
        <v>2537</v>
      </c>
      <c r="AH436" s="11" t="s">
        <v>2358</v>
      </c>
      <c r="AI436" s="11" t="s">
        <v>2359</v>
      </c>
      <c r="AJ436" s="11" t="s">
        <v>2360</v>
      </c>
      <c r="AK436" s="11" t="s">
        <v>2361</v>
      </c>
      <c r="AL436" s="11"/>
      <c r="AM436" s="11"/>
      <c r="AN436" s="11"/>
      <c r="AO436" s="11"/>
      <c r="AP436" s="11"/>
      <c r="AQ436" s="11"/>
      <c r="AR436" s="11"/>
      <c r="AS436" s="11"/>
      <c r="AT436" s="11"/>
      <c r="AU436" s="11"/>
      <c r="AV436" s="11"/>
      <c r="AW436" s="11"/>
      <c r="AX436" s="11" t="str">
        <f t="shared" ca="1" si="183"/>
        <v>No Service Dues</v>
      </c>
      <c r="AY436" s="17">
        <v>2073</v>
      </c>
      <c r="AZ436" s="22">
        <v>46036</v>
      </c>
      <c r="BA436" s="17" t="s">
        <v>2362</v>
      </c>
      <c r="BB436" s="17">
        <v>2073</v>
      </c>
      <c r="BC436" s="22">
        <v>46036</v>
      </c>
      <c r="BD436" s="17" t="s">
        <v>2362</v>
      </c>
      <c r="BE436" s="17">
        <v>2073</v>
      </c>
      <c r="BF436" s="22">
        <v>46036</v>
      </c>
      <c r="BG436" s="17" t="s">
        <v>2362</v>
      </c>
      <c r="BH436" s="17">
        <v>2073</v>
      </c>
      <c r="BI436" s="22">
        <v>46036</v>
      </c>
      <c r="BJ436" s="17" t="s">
        <v>2362</v>
      </c>
      <c r="BK436" s="17">
        <v>2073</v>
      </c>
      <c r="BL436" s="22">
        <v>46036</v>
      </c>
      <c r="BM436" s="17" t="s">
        <v>2362</v>
      </c>
      <c r="BN436" s="23">
        <f t="shared" si="173"/>
        <v>46216</v>
      </c>
      <c r="BO436" s="23">
        <f t="shared" si="174"/>
        <v>46216</v>
      </c>
      <c r="BP436" s="23">
        <f t="shared" si="175"/>
        <v>46216</v>
      </c>
      <c r="BQ436" s="23">
        <f t="shared" si="176"/>
        <v>46216</v>
      </c>
      <c r="BR436" s="23">
        <f>IFERROR(IF(BL436&gt;0,BL436+180,""),"")</f>
        <v>46216</v>
      </c>
      <c r="BS436" s="24">
        <f t="shared" ca="1" si="178"/>
        <v>286</v>
      </c>
      <c r="BT436" s="25">
        <f t="shared" ca="1" si="163"/>
        <v>1036</v>
      </c>
      <c r="BU436" s="25">
        <f t="shared" ca="1" si="164"/>
        <v>286</v>
      </c>
      <c r="BV436" s="25">
        <f t="shared" ca="1" si="179"/>
        <v>286</v>
      </c>
      <c r="BW436" s="25">
        <f t="shared" ca="1" si="180"/>
        <v>1036</v>
      </c>
      <c r="BX436" s="11"/>
      <c r="BY436" s="11">
        <f t="shared" ca="1" si="167"/>
        <v>0</v>
      </c>
      <c r="BZ436" s="11">
        <f t="shared" ca="1" si="172"/>
        <v>0</v>
      </c>
      <c r="CA436" s="11">
        <f t="shared" ca="1" si="168"/>
        <v>0</v>
      </c>
      <c r="CB436" s="28">
        <f>_xlfn.XLOOKUP($C436,'[3]BIS Feb-26'!$C:$C,'[3]BIS Feb-26'!U:U,"",0)</f>
        <v>46035.770833333299</v>
      </c>
      <c r="CC436" s="28">
        <f>_xlfn.XLOOKUP($C436,'[3]BIS Feb-26'!$C:$C,'[3]BIS Feb-26'!V:V,"",0)</f>
        <v>46035.770833333299</v>
      </c>
      <c r="CD436" s="28">
        <f>_xlfn.XLOOKUP($C436,'[3]BIS Feb-26'!$C:$C,'[3]BIS Feb-26'!W:W,"",0)</f>
        <v>46035.770833333299</v>
      </c>
      <c r="CE436" s="28">
        <f>_xlfn.XLOOKUP($C436,'[3]BIS Feb-26'!$C:$C,'[3]BIS Feb-26'!X:X,"",0)</f>
        <v>46035.770833333299</v>
      </c>
      <c r="CF436" s="28">
        <f>_xlfn.XLOOKUP($C436,'[3]BIS Feb-26'!$C:$C,'[3]BIS Feb-26'!Y:Y,"",0)</f>
        <v>45912.770833333299</v>
      </c>
      <c r="CG436" s="28">
        <f>_xlfn.XLOOKUP($C436,'[3]BIS Feb-26'!$C:$C,'[3]BIS Feb-26'!Z:Z,"",0)</f>
        <v>46035.770833333299</v>
      </c>
      <c r="CH436" s="28">
        <f>_xlfn.XLOOKUP($C436,'[3]BIS Feb-26'!$C:$C,'[3]BIS Feb-26'!AA:AA,"",0)</f>
        <v>45697.770833333299</v>
      </c>
      <c r="CI436" s="28">
        <f>_xlfn.XLOOKUP($C436,'[3]BIS Feb-26'!$C:$C,'[3]BIS Feb-26'!AB:AB,"",0)</f>
        <v>46035.770833333299</v>
      </c>
      <c r="CJ436" s="28">
        <f>_xlfn.XLOOKUP($C436,'[3]BIS Feb-26'!$C:$C,'[3]BIS Feb-26'!AC:AC,"",0)</f>
        <v>45697.770833333299</v>
      </c>
      <c r="CK436" s="29" t="str">
        <f>_xlfn.XLOOKUP($C436,'[3]BIS Feb-26'!$C:$C,'[3]BIS Feb-26'!AD:AD,"",0)</f>
        <v>500</v>
      </c>
      <c r="CL436" s="29" t="str">
        <f>_xlfn.XLOOKUP($C436,'[3]BIS Feb-26'!$C:$C,'[3]BIS Feb-26'!AE:AE,"",0)</f>
        <v>500</v>
      </c>
      <c r="CM436" s="29" t="str">
        <f>_xlfn.XLOOKUP($C436,'[3]BIS Feb-26'!$C:$C,'[3]BIS Feb-26'!AF:AF,"",0)</f>
        <v>500</v>
      </c>
      <c r="CN436" s="29" t="str">
        <f>_xlfn.XLOOKUP($C436,'[3]BIS Feb-26'!$C:$C,'[3]BIS Feb-26'!AG:AG,"",0)</f>
        <v>500</v>
      </c>
      <c r="CO436" s="29" t="str">
        <f>_xlfn.XLOOKUP($C436,'[3]BIS Feb-26'!$C:$C,'[3]BIS Feb-26'!AH:AH,"",0)</f>
        <v>500</v>
      </c>
      <c r="CP436" s="29" t="str">
        <f>_xlfn.XLOOKUP($C436,'[3]BIS Feb-26'!$C:$C,'[3]BIS Feb-26'!AI:AI,"",0)</f>
        <v>1500</v>
      </c>
      <c r="CQ436" s="29" t="str">
        <f>_xlfn.XLOOKUP($C436,'[3]BIS Feb-26'!$C:$C,'[3]BIS Feb-26'!AJ:AJ,"",0)</f>
        <v>1000</v>
      </c>
      <c r="CR436" s="29" t="str">
        <f>_xlfn.XLOOKUP($C436,'[3]BIS Feb-26'!$C:$C,'[3]BIS Feb-26'!AK:AK,"",0)</f>
        <v>1500</v>
      </c>
      <c r="CS436" s="29" t="str">
        <f>_xlfn.XLOOKUP($C436,'[3]BIS Feb-26'!$C:$C,'[3]BIS Feb-26'!AL:AL,"",0)</f>
        <v>3000</v>
      </c>
      <c r="CT436" s="29">
        <f>_xlfn.XLOOKUP($C436,'[3]BIS Feb-26'!$C:$C,'[3]BIS Feb-26'!AM:AM,"",0)</f>
        <v>8</v>
      </c>
      <c r="CU436" s="28">
        <f>_xlfn.XLOOKUP($C436,'[3]BIS Feb-26'!$C:$C,'[3]BIS Feb-26'!AN:AN,"",0)</f>
        <v>46139</v>
      </c>
      <c r="CV436" s="28">
        <f>_xlfn.XLOOKUP($C436,'[3]BIS Feb-26'!$C:$C,'[3]BIS Feb-26'!AO:AO,"",0)</f>
        <v>46139</v>
      </c>
      <c r="CW436" s="28">
        <f>_xlfn.XLOOKUP($C436,'[3]BIS Feb-26'!$C:$C,'[3]BIS Feb-26'!AP:AP,"",0)</f>
        <v>46139</v>
      </c>
      <c r="CX436" s="28">
        <f>_xlfn.XLOOKUP($C436,'[3]BIS Feb-26'!$C:$C,'[3]BIS Feb-26'!AQ:AQ,"",0)</f>
        <v>46139</v>
      </c>
      <c r="CY436" s="28">
        <f>_xlfn.XLOOKUP($C436,'[3]BIS Feb-26'!$C:$C,'[3]BIS Feb-26'!AR:AR,"",0)</f>
        <v>46092</v>
      </c>
      <c r="CZ436" s="28">
        <f>_xlfn.XLOOKUP($C436,'[3]BIS Feb-26'!$C:$C,'[3]BIS Feb-26'!AS:AS,"",0)</f>
        <v>46264</v>
      </c>
      <c r="DA436" s="28">
        <f>_xlfn.XLOOKUP($C436,'[3]BIS Feb-26'!$C:$C,'[3]BIS Feb-26'!AT:AT,"",0)</f>
        <v>46062</v>
      </c>
      <c r="DB436" s="28">
        <f>_xlfn.XLOOKUP($C436,'[3]BIS Feb-26'!$C:$C,'[3]BIS Feb-26'!AU:AU,"",0)</f>
        <v>46215</v>
      </c>
      <c r="DC436" s="28">
        <f>_xlfn.XLOOKUP($C436,'[3]BIS Feb-26'!$C:$C,'[3]BIS Feb-26'!AV:AV,"",0)</f>
        <v>46062</v>
      </c>
      <c r="DD436" s="11">
        <f>_xlfn.XLOOKUP($C436,'[3]BIS Feb-26'!$C:$C,'[3]BIS Feb-26'!AW:AW,"",0)</f>
        <v>0</v>
      </c>
      <c r="DE436" s="11">
        <f>_xlfn.XLOOKUP($C436,'[3]BIS Feb-26'!$C:$C,'[3]BIS Feb-26'!AX:AX,"",0)</f>
        <v>1</v>
      </c>
      <c r="DF436" s="11">
        <f>_xlfn.XLOOKUP($C436,'[3]BIS Feb-26'!$C:$C,'[3]BIS Feb-26'!AY:AY,"",0)</f>
        <v>1</v>
      </c>
      <c r="DG436" s="11">
        <f t="shared" ca="1" si="169"/>
        <v>2</v>
      </c>
      <c r="DH436" s="11">
        <f t="shared" ca="1" si="170"/>
        <v>1</v>
      </c>
      <c r="DI436" s="11">
        <f t="shared" ca="1" si="171"/>
        <v>4</v>
      </c>
      <c r="DJ436" s="11" t="str">
        <f>_xlfn.XLOOKUP($C436,'[3]Active Customer Assets'!$D:$D,'[3]Active Customer Assets'!I:I,"",0)</f>
        <v>B (Below 100% potential spares purchased)</v>
      </c>
      <c r="DK436" s="28">
        <f>_xlfn.XLOOKUP($C436,'[3]Active Customer Assets'!$D:$D,'[3]Active Customer Assets'!J:J,"",0)</f>
        <v>45698.707638888904</v>
      </c>
      <c r="DL436" s="28">
        <f>_xlfn.XLOOKUP($C436,'[3]Active Customer Assets'!$D:$D,'[3]Active Customer Assets'!K:K,"",0)</f>
        <v>45657.229166666701</v>
      </c>
      <c r="DM436" s="28">
        <f>_xlfn.XLOOKUP($C436,'[3]Active Customer Assets'!$D:$D,'[3]Active Customer Assets'!L:L,"",0)</f>
        <v>46100.524097222202</v>
      </c>
      <c r="DN436" s="21">
        <f>_xlfn.XLOOKUP($C436,'[3]Active Customer Assets'!$D:$D,'[3]Active Customer Assets'!M:M,"",0)</f>
        <v>2536</v>
      </c>
      <c r="DO436" s="28">
        <f>_xlfn.XLOOKUP($C436,'[3]Active Customer Assets'!$D:$D,'[3]Active Customer Assets'!N:N,"",0)</f>
        <v>0</v>
      </c>
      <c r="DP436" s="28">
        <f>_xlfn.XLOOKUP($C436,'[3]Active Customer Assets'!$D:$D,'[3]Active Customer Assets'!O:O,"",0)</f>
        <v>0</v>
      </c>
      <c r="DQ436" s="28" t="str">
        <f>_xlfn.XLOOKUP($C436,'[3]Active Customer Assets'!$D:$D,'[3]Active Customer Assets'!P:P,"",0)</f>
        <v>Air lube Plus</v>
      </c>
      <c r="DR436" s="28">
        <f>_xlfn.XLOOKUP($C436,'[3]Active Customer Assets'!$D:$D,'[3]Active Customer Assets'!Q:Q,"",0)</f>
        <v>46036</v>
      </c>
      <c r="DS436" s="28">
        <f>_xlfn.XLOOKUP($C436,'[3]Active Customer Assets'!$D:$D,'[3]Active Customer Assets'!R:R,"",0)</f>
        <v>46036</v>
      </c>
      <c r="DT436" s="28">
        <f>_xlfn.XLOOKUP($C436,'[3]Active Customer Assets'!$D:$D,'[3]Active Customer Assets'!S:S,"",0)</f>
        <v>46036</v>
      </c>
      <c r="DU436" s="28">
        <f>_xlfn.XLOOKUP($C436,'[3]Active Customer Assets'!$D:$D,'[3]Active Customer Assets'!T:T,"",0)</f>
        <v>46036</v>
      </c>
      <c r="DV436" s="28">
        <f>_xlfn.XLOOKUP($C436,'[3]Active Customer Assets'!$D:$D,'[3]Active Customer Assets'!U:U,"",0)</f>
        <v>46036</v>
      </c>
      <c r="DW436" s="28">
        <f>_xlfn.XLOOKUP($C436,'[3]Active Customer Assets'!$D:$D,'[3]Active Customer Assets'!V:V,"",0)</f>
        <v>46036</v>
      </c>
      <c r="DX436" s="28">
        <f>_xlfn.XLOOKUP($C436,'[3]Active Customer Assets'!$D:$D,'[3]Active Customer Assets'!W:W,"",0)</f>
        <v>46036</v>
      </c>
      <c r="DY436" s="28">
        <f>_xlfn.XLOOKUP($C436,'[3]Active Customer Assets'!$D:$D,'[3]Active Customer Assets'!X:X,"",0)</f>
        <v>46036</v>
      </c>
      <c r="DZ436" s="28">
        <f>_xlfn.XLOOKUP($C436,'[3]Active Customer Assets'!$D:$D,'[3]Active Customer Assets'!Y:Y,"",0)</f>
        <v>46036</v>
      </c>
      <c r="EA436" s="28" t="str">
        <f>_xlfn.XLOOKUP($C436,'[3]Active Customer Assets'!$D:$D,'[3]Active Customer Assets'!Z:Z,"",0)</f>
        <v>439</v>
      </c>
      <c r="EB436" s="28" t="str">
        <f>_xlfn.XLOOKUP($C436,'[3]Active Customer Assets'!$D:$D,'[3]Active Customer Assets'!AA:AA,"",0)</f>
        <v>439</v>
      </c>
      <c r="EC436" s="28" t="str">
        <f>_xlfn.XLOOKUP($C436,'[3]Active Customer Assets'!$D:$D,'[3]Active Customer Assets'!AB:AB,"",0)</f>
        <v>439</v>
      </c>
      <c r="ED436" s="28" t="str">
        <f>_xlfn.XLOOKUP($C436,'[3]Active Customer Assets'!$D:$D,'[3]Active Customer Assets'!AC:AC,"",0)</f>
        <v>439</v>
      </c>
      <c r="EE436" s="28" t="str">
        <f>_xlfn.XLOOKUP($C436,'[3]Active Customer Assets'!$D:$D,'[3]Active Customer Assets'!AD:AD,"",0)</f>
        <v>439</v>
      </c>
      <c r="EF436" s="28" t="str">
        <f>_xlfn.XLOOKUP($C436,'[3]Active Customer Assets'!$D:$D,'[3]Active Customer Assets'!AE:AE,"",0)</f>
        <v>1439</v>
      </c>
      <c r="EG436" s="28" t="str">
        <f>_xlfn.XLOOKUP($C436,'[3]Active Customer Assets'!$D:$D,'[3]Active Customer Assets'!AF:AF,"",0)</f>
        <v>939</v>
      </c>
      <c r="EH436" s="28" t="str">
        <f>_xlfn.XLOOKUP($C436,'[3]Active Customer Assets'!$D:$D,'[3]Active Customer Assets'!AG:AG,"",0)</f>
        <v>1439</v>
      </c>
      <c r="EI436" s="28" t="str">
        <f>_xlfn.XLOOKUP($C436,'[3]Active Customer Assets'!$D:$D,'[3]Active Customer Assets'!AH:AH,"",0)</f>
        <v>2939</v>
      </c>
      <c r="EJ436" s="21">
        <f>_xlfn.XLOOKUP($C436,'[3]Active Customer Assets'!$D:$D,'[3]Active Customer Assets'!AI:AI,"",0)</f>
        <v>4</v>
      </c>
      <c r="EK436" s="35" t="str">
        <f>[3]!tbl_DPSAC[[#This Row],[Unit Status]]</f>
        <v>Active</v>
      </c>
    </row>
    <row r="437" spans="1:141" x14ac:dyDescent="0.15">
      <c r="A437" s="11">
        <f>ROW(tbl_DPSAC[[#This Row],[Sl. No.]])-1</f>
        <v>436</v>
      </c>
      <c r="B437" s="12" t="s">
        <v>136</v>
      </c>
      <c r="C437" s="11" t="s">
        <v>2363</v>
      </c>
      <c r="D437" s="11" t="s">
        <v>262</v>
      </c>
      <c r="E437" s="11" t="s">
        <v>176</v>
      </c>
      <c r="F437" s="12" t="s">
        <v>161</v>
      </c>
      <c r="G437" s="31" t="s">
        <v>2364</v>
      </c>
      <c r="H437" s="13" t="str">
        <f>_xlfn.XLOOKUP(C437,'[1]E&amp;DPSAC'!$K:$K,'[1]E&amp;DPSAC'!$E:$E,,0)</f>
        <v>SAHEBGANJ</v>
      </c>
      <c r="I437" s="31"/>
      <c r="J437" s="13">
        <v>6204854829</v>
      </c>
      <c r="K437" s="13">
        <v>6204834831</v>
      </c>
      <c r="L437" s="12" t="str">
        <f t="shared" ca="1" si="182"/>
        <v>Warranty</v>
      </c>
      <c r="M437" s="16">
        <v>45671</v>
      </c>
      <c r="N437" s="15">
        <v>24</v>
      </c>
      <c r="O437" s="14">
        <f t="shared" si="181"/>
        <v>46418</v>
      </c>
      <c r="P437" s="11" t="s">
        <v>213</v>
      </c>
      <c r="Q437" s="19" t="str">
        <f>_xlfn.XLOOKUP(C437,'[2]Sch Calls'!$R:$R,'[2]Sch Calls'!$F:$F,"",0)</f>
        <v>CC-02012387</v>
      </c>
      <c r="R437" s="18">
        <f>_xlfn.XLOOKUP(C437,'[2]Sch Calls'!$R:$R,'[2]Sch Calls'!$A:$A,"",0)</f>
        <v>46097.564409722203</v>
      </c>
      <c r="S437" s="17">
        <f>_xlfn.XLOOKUP(C437,'[2]Sch Calls'!$R:$R,'[2]Sch Calls'!$B:$B,"",0)</f>
        <v>2035</v>
      </c>
      <c r="T437" s="18">
        <f>_xlfn.XLOOKUP(C437,'[1]E&amp;DPSAC'!$K:$K,'[1]E&amp;DPSAC'!$W:$W,"",0)</f>
        <v>46025</v>
      </c>
      <c r="U437" s="17">
        <f>_xlfn.XLOOKUP(C437,'[1]E&amp;DPSAC'!$K:$K,'[1]E&amp;DPSAC'!$Z:$Z,"",0)</f>
        <v>1516</v>
      </c>
      <c r="V437" s="17">
        <f>_xlfn.XLOOKUP(C437,'[2]1. All Calls'!$R:$R,'[2]1. All Calls'!$B:$B,"",0)</f>
        <v>2045</v>
      </c>
      <c r="W437" s="20">
        <f>_xlfn.XLOOKUP(C437,'[2]1. All Calls'!$R:$R,'[2]1. All Calls'!$A:$A,"",0)</f>
        <v>46100.532928240696</v>
      </c>
      <c r="X437" s="17" t="str">
        <f>_xlfn.XLOOKUP(C437,'[2]Sch Calls'!$R:$R,'[2]Sch Calls'!$AB:$AB,"",0)</f>
        <v>Attend the site for schedule service so following Job are done Oil drain from tank and cooler after cranking two times again Oil drain from tank and cooler total drain oil is 37 liter after repalce parts air filter 2 nos compressor and engine both side oil filter 2nos 90 lpm Oil topped in separator tank with one dead Crank 39 liter after shedule service done than start the unit running good condition no air leakeag no oil leakage unit running satisfaction</v>
      </c>
      <c r="Y437" s="17">
        <f t="shared" si="153"/>
        <v>740</v>
      </c>
      <c r="Z437" s="17" t="str">
        <f t="shared" si="154"/>
        <v>Done</v>
      </c>
      <c r="AA437" s="21">
        <f t="shared" ca="1" si="155"/>
        <v>3.4355902777970186</v>
      </c>
      <c r="AB437" s="21" t="str">
        <f t="shared" ca="1" si="156"/>
        <v>Done</v>
      </c>
      <c r="AC437" s="11">
        <f ca="1">tbl_DPSAC[[#This Row],[Current Month Due Count]]</f>
        <v>0</v>
      </c>
      <c r="AD437" s="11">
        <f ca="1">tbl_DPSAC[[#This Row],[Next Month Due2]]</f>
        <v>0</v>
      </c>
      <c r="AE437" s="11"/>
      <c r="AF437" s="11">
        <v>4</v>
      </c>
      <c r="AG437" s="17">
        <f t="shared" ca="1" si="157"/>
        <v>2047</v>
      </c>
      <c r="AH437" s="11" t="s">
        <v>2365</v>
      </c>
      <c r="AI437" s="11" t="s">
        <v>2366</v>
      </c>
      <c r="AJ437" s="11" t="s">
        <v>2367</v>
      </c>
      <c r="AK437" s="11" t="s">
        <v>2368</v>
      </c>
      <c r="AL437" s="11"/>
      <c r="AM437" s="11"/>
      <c r="AN437" s="11"/>
      <c r="AO437" s="11"/>
      <c r="AP437" s="11"/>
      <c r="AQ437" s="11"/>
      <c r="AR437" s="11"/>
      <c r="AS437" s="11"/>
      <c r="AT437" s="11"/>
      <c r="AU437" s="11"/>
      <c r="AV437" s="11"/>
      <c r="AW437" s="11"/>
      <c r="AX437" s="11" t="str">
        <f t="shared" ca="1" si="183"/>
        <v>No Service Dues</v>
      </c>
      <c r="AY437" s="17">
        <v>1516</v>
      </c>
      <c r="AZ437" s="22">
        <v>46025</v>
      </c>
      <c r="BA437" s="17" t="s">
        <v>2369</v>
      </c>
      <c r="BB437" s="17">
        <v>1516</v>
      </c>
      <c r="BC437" s="22">
        <v>46025</v>
      </c>
      <c r="BD437" s="17" t="s">
        <v>2369</v>
      </c>
      <c r="BE437" s="17">
        <v>1516</v>
      </c>
      <c r="BF437" s="22">
        <v>46025</v>
      </c>
      <c r="BG437" s="17" t="s">
        <v>2369</v>
      </c>
      <c r="BH437" s="17">
        <v>1516</v>
      </c>
      <c r="BI437" s="22">
        <v>46025</v>
      </c>
      <c r="BJ437" s="17" t="s">
        <v>2369</v>
      </c>
      <c r="BK437" s="17">
        <v>1516</v>
      </c>
      <c r="BL437" s="22">
        <v>46025</v>
      </c>
      <c r="BM437" s="17" t="s">
        <v>2369</v>
      </c>
      <c r="BN437" s="23">
        <f t="shared" si="173"/>
        <v>46205</v>
      </c>
      <c r="BO437" s="23">
        <f t="shared" si="174"/>
        <v>46205</v>
      </c>
      <c r="BP437" s="23">
        <f t="shared" si="175"/>
        <v>46205</v>
      </c>
      <c r="BQ437" s="23">
        <f t="shared" si="176"/>
        <v>46205</v>
      </c>
      <c r="BR437" s="23">
        <f>IFERROR(IF(BL437&gt;0,BL437+365,""),"")</f>
        <v>46390</v>
      </c>
      <c r="BS437" s="24">
        <f t="shared" ca="1" si="178"/>
        <v>219</v>
      </c>
      <c r="BT437" s="25">
        <f t="shared" ca="1" si="163"/>
        <v>969</v>
      </c>
      <c r="BU437" s="25">
        <f t="shared" ca="1" si="164"/>
        <v>219</v>
      </c>
      <c r="BV437" s="25">
        <f t="shared" ca="1" si="179"/>
        <v>219</v>
      </c>
      <c r="BW437" s="25">
        <f t="shared" ca="1" si="180"/>
        <v>969</v>
      </c>
      <c r="BX437" s="11"/>
      <c r="BY437" s="11">
        <f t="shared" ca="1" si="167"/>
        <v>0</v>
      </c>
      <c r="BZ437" s="11">
        <f t="shared" ca="1" si="172"/>
        <v>0</v>
      </c>
      <c r="CA437" s="11">
        <f t="shared" ca="1" si="168"/>
        <v>0</v>
      </c>
      <c r="CB437" s="28">
        <f>_xlfn.XLOOKUP($C437,'[3]BIS Feb-26'!$C:$C,'[3]BIS Feb-26'!U:U,"",0)</f>
        <v>46024.770833333299</v>
      </c>
      <c r="CC437" s="28">
        <f>_xlfn.XLOOKUP($C437,'[3]BIS Feb-26'!$C:$C,'[3]BIS Feb-26'!V:V,"",0)</f>
        <v>46024.770833333299</v>
      </c>
      <c r="CD437" s="28">
        <f>_xlfn.XLOOKUP($C437,'[3]BIS Feb-26'!$C:$C,'[3]BIS Feb-26'!W:W,"",0)</f>
        <v>46024.770833333299</v>
      </c>
      <c r="CE437" s="28">
        <f>_xlfn.XLOOKUP($C437,'[3]BIS Feb-26'!$C:$C,'[3]BIS Feb-26'!X:X,"",0)</f>
        <v>46024.770833333299</v>
      </c>
      <c r="CF437" s="28">
        <f>_xlfn.XLOOKUP($C437,'[3]BIS Feb-26'!$C:$C,'[3]BIS Feb-26'!Y:Y,"",0)</f>
        <v>46024.770833333299</v>
      </c>
      <c r="CG437" s="28">
        <f>_xlfn.XLOOKUP($C437,'[3]BIS Feb-26'!$C:$C,'[3]BIS Feb-26'!Z:Z,"",0)</f>
        <v>46024.770833333299</v>
      </c>
      <c r="CH437" s="28">
        <f>_xlfn.XLOOKUP($C437,'[3]BIS Feb-26'!$C:$C,'[3]BIS Feb-26'!AA:AA,"",0)</f>
        <v>46024.770833333299</v>
      </c>
      <c r="CI437" s="28">
        <f>_xlfn.XLOOKUP($C437,'[3]BIS Feb-26'!$C:$C,'[3]BIS Feb-26'!AB:AB,"",0)</f>
        <v>46024.770833333299</v>
      </c>
      <c r="CJ437" s="28">
        <f>_xlfn.XLOOKUP($C437,'[3]BIS Feb-26'!$C:$C,'[3]BIS Feb-26'!AC:AC,"",0)</f>
        <v>45670.770833333299</v>
      </c>
      <c r="CK437" s="29" t="str">
        <f>_xlfn.XLOOKUP($C437,'[3]BIS Feb-26'!$C:$C,'[3]BIS Feb-26'!AD:AD,"",0)</f>
        <v>730</v>
      </c>
      <c r="CL437" s="29" t="str">
        <f>_xlfn.XLOOKUP($C437,'[3]BIS Feb-26'!$C:$C,'[3]BIS Feb-26'!AE:AE,"",0)</f>
        <v>725</v>
      </c>
      <c r="CM437" s="29" t="str">
        <f>_xlfn.XLOOKUP($C437,'[3]BIS Feb-26'!$C:$C,'[3]BIS Feb-26'!AF:AF,"",0)</f>
        <v>725</v>
      </c>
      <c r="CN437" s="29" t="str">
        <f>_xlfn.XLOOKUP($C437,'[3]BIS Feb-26'!$C:$C,'[3]BIS Feb-26'!AG:AG,"",0)</f>
        <v>725</v>
      </c>
      <c r="CO437" s="29" t="str">
        <f>_xlfn.XLOOKUP($C437,'[3]BIS Feb-26'!$C:$C,'[3]BIS Feb-26'!AH:AH,"",0)</f>
        <v>725</v>
      </c>
      <c r="CP437" s="29" t="str">
        <f>_xlfn.XLOOKUP($C437,'[3]BIS Feb-26'!$C:$C,'[3]BIS Feb-26'!AI:AI,"",0)</f>
        <v>1475</v>
      </c>
      <c r="CQ437" s="29" t="str">
        <f>_xlfn.XLOOKUP($C437,'[3]BIS Feb-26'!$C:$C,'[3]BIS Feb-26'!AJ:AJ,"",0)</f>
        <v>1000</v>
      </c>
      <c r="CR437" s="29" t="str">
        <f>_xlfn.XLOOKUP($C437,'[3]BIS Feb-26'!$C:$C,'[3]BIS Feb-26'!AK:AK,"",0)</f>
        <v>1475</v>
      </c>
      <c r="CS437" s="29" t="str">
        <f>_xlfn.XLOOKUP($C437,'[3]BIS Feb-26'!$C:$C,'[3]BIS Feb-26'!AL:AL,"",0)</f>
        <v>1475</v>
      </c>
      <c r="CT437" s="29">
        <f>_xlfn.XLOOKUP($C437,'[3]BIS Feb-26'!$C:$C,'[3]BIS Feb-26'!AM:AM,"",0)</f>
        <v>4</v>
      </c>
      <c r="CU437" s="28">
        <f>_xlfn.XLOOKUP($C437,'[3]BIS Feb-26'!$C:$C,'[3]BIS Feb-26'!AN:AN,"",0)</f>
        <v>46204</v>
      </c>
      <c r="CV437" s="28">
        <f>_xlfn.XLOOKUP($C437,'[3]BIS Feb-26'!$C:$C,'[3]BIS Feb-26'!AO:AO,"",0)</f>
        <v>46204</v>
      </c>
      <c r="CW437" s="28">
        <f>_xlfn.XLOOKUP($C437,'[3]BIS Feb-26'!$C:$C,'[3]BIS Feb-26'!AP:AP,"",0)</f>
        <v>46204</v>
      </c>
      <c r="CX437" s="28">
        <f>_xlfn.XLOOKUP($C437,'[3]BIS Feb-26'!$C:$C,'[3]BIS Feb-26'!AQ:AQ,"",0)</f>
        <v>46204</v>
      </c>
      <c r="CY437" s="28">
        <f>_xlfn.XLOOKUP($C437,'[3]BIS Feb-26'!$C:$C,'[3]BIS Feb-26'!AR:AR,"",0)</f>
        <v>46204</v>
      </c>
      <c r="CZ437" s="28">
        <f>_xlfn.XLOOKUP($C437,'[3]BIS Feb-26'!$C:$C,'[3]BIS Feb-26'!AS:AS,"",0)</f>
        <v>46294</v>
      </c>
      <c r="DA437" s="28">
        <f>_xlfn.XLOOKUP($C437,'[3]BIS Feb-26'!$C:$C,'[3]BIS Feb-26'!AT:AT,"",0)</f>
        <v>46281</v>
      </c>
      <c r="DB437" s="28">
        <f>_xlfn.XLOOKUP($C437,'[3]BIS Feb-26'!$C:$C,'[3]BIS Feb-26'!AU:AU,"",0)</f>
        <v>46204</v>
      </c>
      <c r="DC437" s="28">
        <f>_xlfn.XLOOKUP($C437,'[3]BIS Feb-26'!$C:$C,'[3]BIS Feb-26'!AV:AV,"",0)</f>
        <v>46035</v>
      </c>
      <c r="DD437" s="11">
        <f>_xlfn.XLOOKUP($C437,'[3]BIS Feb-26'!$C:$C,'[3]BIS Feb-26'!AW:AW,"",0)</f>
        <v>1</v>
      </c>
      <c r="DE437" s="11">
        <f>_xlfn.XLOOKUP($C437,'[3]BIS Feb-26'!$C:$C,'[3]BIS Feb-26'!AX:AX,"",0)</f>
        <v>0</v>
      </c>
      <c r="DF437" s="11">
        <f>_xlfn.XLOOKUP($C437,'[3]BIS Feb-26'!$C:$C,'[3]BIS Feb-26'!AY:AY,"",0)</f>
        <v>0</v>
      </c>
      <c r="DG437" s="11">
        <f t="shared" ca="1" si="169"/>
        <v>1</v>
      </c>
      <c r="DH437" s="11">
        <f t="shared" ca="1" si="170"/>
        <v>0</v>
      </c>
      <c r="DI437" s="11">
        <f t="shared" ca="1" si="171"/>
        <v>0</v>
      </c>
      <c r="DJ437" s="11" t="str">
        <f>_xlfn.XLOOKUP($C437,'[3]Active Customer Assets'!$D:$D,'[3]Active Customer Assets'!I:I,"",0)</f>
        <v>B (Below 100% potential spares purchased)</v>
      </c>
      <c r="DK437" s="28">
        <f>_xlfn.XLOOKUP($C437,'[3]Active Customer Assets'!$D:$D,'[3]Active Customer Assets'!J:J,"",0)</f>
        <v>45671.509722222203</v>
      </c>
      <c r="DL437" s="28">
        <f>_xlfn.XLOOKUP($C437,'[3]Active Customer Assets'!$D:$D,'[3]Active Customer Assets'!K:K,"",0)</f>
        <v>45650.229166666701</v>
      </c>
      <c r="DM437" s="28">
        <f>_xlfn.XLOOKUP($C437,'[3]Active Customer Assets'!$D:$D,'[3]Active Customer Assets'!L:L,"",0)</f>
        <v>46100.533599536997</v>
      </c>
      <c r="DN437" s="21">
        <f>_xlfn.XLOOKUP($C437,'[3]Active Customer Assets'!$D:$D,'[3]Active Customer Assets'!M:M,"",0)</f>
        <v>2045</v>
      </c>
      <c r="DO437" s="28">
        <f>_xlfn.XLOOKUP($C437,'[3]Active Customer Assets'!$D:$D,'[3]Active Customer Assets'!N:N,"",0)</f>
        <v>0</v>
      </c>
      <c r="DP437" s="28">
        <f>_xlfn.XLOOKUP($C437,'[3]Active Customer Assets'!$D:$D,'[3]Active Customer Assets'!O:O,"",0)</f>
        <v>0</v>
      </c>
      <c r="DQ437" s="28" t="str">
        <f>_xlfn.XLOOKUP($C437,'[3]Active Customer Assets'!$D:$D,'[3]Active Customer Assets'!P:P,"",0)</f>
        <v>Air lube Plus</v>
      </c>
      <c r="DR437" s="28">
        <f>_xlfn.XLOOKUP($C437,'[3]Active Customer Assets'!$D:$D,'[3]Active Customer Assets'!Q:Q,"",0)</f>
        <v>46096</v>
      </c>
      <c r="DS437" s="28">
        <f>_xlfn.XLOOKUP($C437,'[3]Active Customer Assets'!$D:$D,'[3]Active Customer Assets'!R:R,"",0)</f>
        <v>46097</v>
      </c>
      <c r="DT437" s="28">
        <f>_xlfn.XLOOKUP($C437,'[3]Active Customer Assets'!$D:$D,'[3]Active Customer Assets'!S:S,"",0)</f>
        <v>46097</v>
      </c>
      <c r="DU437" s="28">
        <f>_xlfn.XLOOKUP($C437,'[3]Active Customer Assets'!$D:$D,'[3]Active Customer Assets'!T:T,"",0)</f>
        <v>46097</v>
      </c>
      <c r="DV437" s="28">
        <f>_xlfn.XLOOKUP($C437,'[3]Active Customer Assets'!$D:$D,'[3]Active Customer Assets'!U:U,"",0)</f>
        <v>46097</v>
      </c>
      <c r="DW437" s="28">
        <f>_xlfn.XLOOKUP($C437,'[3]Active Customer Assets'!$D:$D,'[3]Active Customer Assets'!V:V,"",0)</f>
        <v>46025</v>
      </c>
      <c r="DX437" s="28">
        <f>_xlfn.XLOOKUP($C437,'[3]Active Customer Assets'!$D:$D,'[3]Active Customer Assets'!W:W,"",0)</f>
        <v>46025</v>
      </c>
      <c r="DY437" s="28">
        <f>_xlfn.XLOOKUP($C437,'[3]Active Customer Assets'!$D:$D,'[3]Active Customer Assets'!X:X,"",0)</f>
        <v>46025</v>
      </c>
      <c r="DZ437" s="28">
        <f>_xlfn.XLOOKUP($C437,'[3]Active Customer Assets'!$D:$D,'[3]Active Customer Assets'!Y:Y,"",0)</f>
        <v>45671</v>
      </c>
      <c r="EA437" s="28" t="str">
        <f>_xlfn.XLOOKUP($C437,'[3]Active Customer Assets'!$D:$D,'[3]Active Customer Assets'!Z:Z,"",0)</f>
        <v>740</v>
      </c>
      <c r="EB437" s="28" t="str">
        <f>_xlfn.XLOOKUP($C437,'[3]Active Customer Assets'!$D:$D,'[3]Active Customer Assets'!AA:AA,"",0)</f>
        <v>740</v>
      </c>
      <c r="EC437" s="28" t="str">
        <f>_xlfn.XLOOKUP($C437,'[3]Active Customer Assets'!$D:$D,'[3]Active Customer Assets'!AB:AB,"",0)</f>
        <v>490</v>
      </c>
      <c r="ED437" s="28" t="str">
        <f>_xlfn.XLOOKUP($C437,'[3]Active Customer Assets'!$D:$D,'[3]Active Customer Assets'!AC:AC,"",0)</f>
        <v>740</v>
      </c>
      <c r="EE437" s="28" t="str">
        <f>_xlfn.XLOOKUP($C437,'[3]Active Customer Assets'!$D:$D,'[3]Active Customer Assets'!AD:AD,"",0)</f>
        <v>740</v>
      </c>
      <c r="EF437" s="28" t="str">
        <f>_xlfn.XLOOKUP($C437,'[3]Active Customer Assets'!$D:$D,'[3]Active Customer Assets'!AE:AE,"",0)</f>
        <v>960</v>
      </c>
      <c r="EG437" s="28" t="str">
        <f>_xlfn.XLOOKUP($C437,'[3]Active Customer Assets'!$D:$D,'[3]Active Customer Assets'!AF:AF,"",0)</f>
        <v>735</v>
      </c>
      <c r="EH437" s="28" t="str">
        <f>_xlfn.XLOOKUP($C437,'[3]Active Customer Assets'!$D:$D,'[3]Active Customer Assets'!AG:AG,"",0)</f>
        <v>960</v>
      </c>
      <c r="EI437" s="28" t="str">
        <f>_xlfn.XLOOKUP($C437,'[3]Active Customer Assets'!$D:$D,'[3]Active Customer Assets'!AH:AH,"",0)</f>
        <v>960</v>
      </c>
      <c r="EJ437" s="21">
        <f>_xlfn.XLOOKUP($C437,'[3]Active Customer Assets'!$D:$D,'[3]Active Customer Assets'!AI:AI,"",0)</f>
        <v>4</v>
      </c>
      <c r="EK437" s="35" t="str">
        <f>[3]!tbl_DPSAC[[#This Row],[Unit Status]]</f>
        <v>Active</v>
      </c>
    </row>
    <row r="438" spans="1:141" x14ac:dyDescent="0.15">
      <c r="A438" s="11">
        <f>ROW(tbl_DPSAC[[#This Row],[Sl. No.]])-1</f>
        <v>437</v>
      </c>
      <c r="B438" s="12" t="s">
        <v>136</v>
      </c>
      <c r="C438" s="11" t="s">
        <v>2370</v>
      </c>
      <c r="D438" s="11" t="s">
        <v>333</v>
      </c>
      <c r="E438" s="11" t="s">
        <v>333</v>
      </c>
      <c r="F438" s="12" t="s">
        <v>161</v>
      </c>
      <c r="G438" s="31" t="s">
        <v>1994</v>
      </c>
      <c r="H438" s="13" t="str">
        <f>_xlfn.XLOOKUP(C438,'[1]E&amp;DPSAC'!$K:$K,'[1]E&amp;DPSAC'!$E:$E,,0)</f>
        <v>BARKAGAON, HAZARIBAGH</v>
      </c>
      <c r="I438" s="31"/>
      <c r="J438" s="13"/>
      <c r="K438" s="13">
        <v>8919645238</v>
      </c>
      <c r="L438" s="12" t="str">
        <f t="shared" ca="1" si="182"/>
        <v>Warranty</v>
      </c>
      <c r="M438" s="16">
        <v>45356</v>
      </c>
      <c r="N438" s="15">
        <v>24</v>
      </c>
      <c r="O438" s="14">
        <f t="shared" si="181"/>
        <v>46112</v>
      </c>
      <c r="P438" s="11" t="s">
        <v>213</v>
      </c>
      <c r="Q438" s="19" t="str">
        <f>_xlfn.XLOOKUP(C438,'[2]Sch Calls'!$R:$R,'[2]Sch Calls'!$F:$F,"",0)</f>
        <v>CC-01616544</v>
      </c>
      <c r="R438" s="18">
        <f>_xlfn.XLOOKUP(C438,'[2]Sch Calls'!$R:$R,'[2]Sch Calls'!$A:$A,"",0)</f>
        <v>45750.754432870403</v>
      </c>
      <c r="S438" s="17">
        <f>_xlfn.XLOOKUP(C438,'[2]Sch Calls'!$R:$R,'[2]Sch Calls'!$B:$B,"",0)</f>
        <v>901</v>
      </c>
      <c r="T438" s="18">
        <f>_xlfn.XLOOKUP(C438,'[1]E&amp;DPSAC'!$K:$K,'[1]E&amp;DPSAC'!$W:$W,"",0)</f>
        <v>45751</v>
      </c>
      <c r="U438" s="17">
        <f>_xlfn.XLOOKUP(C438,'[1]E&amp;DPSAC'!$K:$K,'[1]E&amp;DPSAC'!$Z:$Z,"",0)</f>
        <v>901</v>
      </c>
      <c r="V438" s="17">
        <f>_xlfn.XLOOKUP(C438,'[2]1. All Calls'!$R:$R,'[2]1. All Calls'!$B:$B,"",0)</f>
        <v>1750</v>
      </c>
      <c r="W438" s="20">
        <f>_xlfn.XLOOKUP(C438,'[2]1. All Calls'!$R:$R,'[2]1. All Calls'!$A:$A,"",0)</f>
        <v>46031.633240740703</v>
      </c>
      <c r="X438" s="17" t="str">
        <f>_xlfn.XLOOKUP(C438,'[2]Sch Calls'!$R:$R,'[2]Sch Calls'!$AB:$AB,"",0)</f>
        <v>Attend the site for shedule service 900 hours so following Job are done Total drain Oil from tank and cooler 105 liters after replace air filter 1nos compressor side Oil filter 2nos and 75lpm oil filter 1nos overall topped oil in tank 112 liters with One dead Crank after shedule service done than start the unit running good condition no air leakeag no oil leakage at</v>
      </c>
      <c r="Y438" s="17">
        <f t="shared" si="153"/>
        <v>-99</v>
      </c>
      <c r="Z438" s="17" t="str">
        <f t="shared" si="154"/>
        <v>Due</v>
      </c>
      <c r="AA438" s="21">
        <f t="shared" ca="1" si="155"/>
        <v>350.24556712959748</v>
      </c>
      <c r="AB438" s="21" t="str">
        <f t="shared" ca="1" si="156"/>
        <v>Due</v>
      </c>
      <c r="AC438" s="11">
        <f ca="1">tbl_DPSAC[[#This Row],[Current Month Due Count]]</f>
        <v>0</v>
      </c>
      <c r="AD438" s="11">
        <f ca="1">tbl_DPSAC[[#This Row],[Next Month Due2]]</f>
        <v>0</v>
      </c>
      <c r="AE438" s="11"/>
      <c r="AF438" s="11">
        <v>0</v>
      </c>
      <c r="AG438" s="17">
        <f t="shared" ca="1" si="157"/>
        <v>1750</v>
      </c>
      <c r="AH438" s="11"/>
      <c r="AI438" s="11"/>
      <c r="AJ438" s="11"/>
      <c r="AK438" s="11"/>
      <c r="AL438" s="11"/>
      <c r="AM438" s="11"/>
      <c r="AN438" s="11"/>
      <c r="AO438" s="11"/>
      <c r="AP438" s="11"/>
      <c r="AQ438" s="11"/>
      <c r="AR438" s="11"/>
      <c r="AS438" s="11"/>
      <c r="AT438" s="11"/>
      <c r="AU438" s="11"/>
      <c r="AV438" s="11"/>
      <c r="AW438" s="11"/>
      <c r="AX438" s="11" t="str">
        <f t="shared" ca="1" si="183"/>
        <v>5 Service Due</v>
      </c>
      <c r="AY438" s="17">
        <v>901</v>
      </c>
      <c r="AZ438" s="22">
        <v>45750</v>
      </c>
      <c r="BA438" s="17" t="s">
        <v>2371</v>
      </c>
      <c r="BB438" s="17">
        <v>1</v>
      </c>
      <c r="BC438" s="22">
        <v>45356</v>
      </c>
      <c r="BD438" s="17" t="s">
        <v>2372</v>
      </c>
      <c r="BE438" s="17">
        <v>901</v>
      </c>
      <c r="BF438" s="22">
        <v>45750</v>
      </c>
      <c r="BG438" s="17" t="s">
        <v>2371</v>
      </c>
      <c r="BH438" s="17">
        <v>1</v>
      </c>
      <c r="BI438" s="22">
        <v>45356</v>
      </c>
      <c r="BJ438" s="17" t="s">
        <v>2372</v>
      </c>
      <c r="BK438" s="17">
        <v>1</v>
      </c>
      <c r="BL438" s="22">
        <v>45356</v>
      </c>
      <c r="BM438" s="17" t="s">
        <v>2372</v>
      </c>
      <c r="BN438" s="23">
        <f t="shared" si="173"/>
        <v>45930</v>
      </c>
      <c r="BO438" s="23">
        <f t="shared" si="174"/>
        <v>45536</v>
      </c>
      <c r="BP438" s="23">
        <f t="shared" si="175"/>
        <v>45930</v>
      </c>
      <c r="BQ438" s="23">
        <f t="shared" si="176"/>
        <v>45536</v>
      </c>
      <c r="BR438" s="23">
        <f>IFERROR(IF(BL438&gt;0,BL438+180,""),"")</f>
        <v>45536</v>
      </c>
      <c r="BS438" s="24">
        <f t="shared" ca="1" si="178"/>
        <v>-99</v>
      </c>
      <c r="BT438" s="25">
        <f t="shared" ca="1" si="163"/>
        <v>-249</v>
      </c>
      <c r="BU438" s="25">
        <f t="shared" ca="1" si="164"/>
        <v>-99</v>
      </c>
      <c r="BV438" s="25">
        <f t="shared" ca="1" si="179"/>
        <v>-999</v>
      </c>
      <c r="BW438" s="25">
        <f t="shared" ca="1" si="180"/>
        <v>-249</v>
      </c>
      <c r="BX438" s="11"/>
      <c r="BY438" s="11">
        <f t="shared" ca="1" si="167"/>
        <v>5</v>
      </c>
      <c r="BZ438" s="11">
        <f t="shared" ca="1" si="172"/>
        <v>0</v>
      </c>
      <c r="CA438" s="11">
        <f t="shared" ca="1" si="168"/>
        <v>0</v>
      </c>
      <c r="CB438" s="28">
        <f>_xlfn.XLOOKUP($C438,'[3]BIS Feb-26'!$C:$C,'[3]BIS Feb-26'!U:U,"",0)</f>
        <v>45750.770833333299</v>
      </c>
      <c r="CC438" s="28">
        <f>_xlfn.XLOOKUP($C438,'[3]BIS Feb-26'!$C:$C,'[3]BIS Feb-26'!V:V,"",0)</f>
        <v>45750.770833333299</v>
      </c>
      <c r="CD438" s="28">
        <f>_xlfn.XLOOKUP($C438,'[3]BIS Feb-26'!$C:$C,'[3]BIS Feb-26'!W:W,"",0)</f>
        <v>0</v>
      </c>
      <c r="CE438" s="28">
        <f>_xlfn.XLOOKUP($C438,'[3]BIS Feb-26'!$C:$C,'[3]BIS Feb-26'!X:X,"",0)</f>
        <v>45750.770833333299</v>
      </c>
      <c r="CF438" s="28">
        <f>_xlfn.XLOOKUP($C438,'[3]BIS Feb-26'!$C:$C,'[3]BIS Feb-26'!Y:Y,"",0)</f>
        <v>45750.770833333299</v>
      </c>
      <c r="CG438" s="28">
        <f>_xlfn.XLOOKUP($C438,'[3]BIS Feb-26'!$C:$C,'[3]BIS Feb-26'!Z:Z,"",0)</f>
        <v>0</v>
      </c>
      <c r="CH438" s="28">
        <f>_xlfn.XLOOKUP($C438,'[3]BIS Feb-26'!$C:$C,'[3]BIS Feb-26'!AA:AA,"",0)</f>
        <v>0</v>
      </c>
      <c r="CI438" s="28">
        <f>_xlfn.XLOOKUP($C438,'[3]BIS Feb-26'!$C:$C,'[3]BIS Feb-26'!AB:AB,"",0)</f>
        <v>0</v>
      </c>
      <c r="CJ438" s="28">
        <f>_xlfn.XLOOKUP($C438,'[3]BIS Feb-26'!$C:$C,'[3]BIS Feb-26'!AC:AC,"",0)</f>
        <v>0</v>
      </c>
      <c r="CK438" s="29" t="str">
        <f>_xlfn.XLOOKUP($C438,'[3]BIS Feb-26'!$C:$C,'[3]BIS Feb-26'!AD:AD,"",0)</f>
        <v>50</v>
      </c>
      <c r="CL438" s="29" t="str">
        <f>_xlfn.XLOOKUP($C438,'[3]BIS Feb-26'!$C:$C,'[3]BIS Feb-26'!AE:AE,"",0)</f>
        <v>50</v>
      </c>
      <c r="CM438" s="29" t="str">
        <f>_xlfn.XLOOKUP($C438,'[3]BIS Feb-26'!$C:$C,'[3]BIS Feb-26'!AF:AF,"",0)</f>
        <v>50</v>
      </c>
      <c r="CN438" s="29" t="str">
        <f>_xlfn.XLOOKUP($C438,'[3]BIS Feb-26'!$C:$C,'[3]BIS Feb-26'!AG:AG,"",0)</f>
        <v>50</v>
      </c>
      <c r="CO438" s="29" t="str">
        <f>_xlfn.XLOOKUP($C438,'[3]BIS Feb-26'!$C:$C,'[3]BIS Feb-26'!AH:AH,"",0)</f>
        <v>50</v>
      </c>
      <c r="CP438" s="29" t="str">
        <f>_xlfn.XLOOKUP($C438,'[3]BIS Feb-26'!$C:$C,'[3]BIS Feb-26'!AI:AI,"",0)</f>
        <v>50</v>
      </c>
      <c r="CQ438" s="29" t="str">
        <f>_xlfn.XLOOKUP($C438,'[3]BIS Feb-26'!$C:$C,'[3]BIS Feb-26'!AJ:AJ,"",0)</f>
        <v>1000</v>
      </c>
      <c r="CR438" s="29" t="str">
        <f>_xlfn.XLOOKUP($C438,'[3]BIS Feb-26'!$C:$C,'[3]BIS Feb-26'!AK:AK,"",0)</f>
        <v>50</v>
      </c>
      <c r="CS438" s="29" t="str">
        <f>_xlfn.XLOOKUP($C438,'[3]BIS Feb-26'!$C:$C,'[3]BIS Feb-26'!AL:AL,"",0)</f>
        <v>50</v>
      </c>
      <c r="CT438" s="29">
        <f>_xlfn.XLOOKUP($C438,'[3]BIS Feb-26'!$C:$C,'[3]BIS Feb-26'!AM:AM,"",0)</f>
        <v>0</v>
      </c>
      <c r="CU438" s="28">
        <f>_xlfn.XLOOKUP($C438,'[3]BIS Feb-26'!$C:$C,'[3]BIS Feb-26'!AN:AN,"",0)</f>
        <v>0</v>
      </c>
      <c r="CV438" s="28">
        <f>_xlfn.XLOOKUP($C438,'[3]BIS Feb-26'!$C:$C,'[3]BIS Feb-26'!AO:AO,"",0)</f>
        <v>0</v>
      </c>
      <c r="CW438" s="28">
        <f>_xlfn.XLOOKUP($C438,'[3]BIS Feb-26'!$C:$C,'[3]BIS Feb-26'!AP:AP,"",0)</f>
        <v>0</v>
      </c>
      <c r="CX438" s="28">
        <f>_xlfn.XLOOKUP($C438,'[3]BIS Feb-26'!$C:$C,'[3]BIS Feb-26'!AQ:AQ,"",0)</f>
        <v>0</v>
      </c>
      <c r="CY438" s="28">
        <f>_xlfn.XLOOKUP($C438,'[3]BIS Feb-26'!$C:$C,'[3]BIS Feb-26'!AR:AR,"",0)</f>
        <v>0</v>
      </c>
      <c r="CZ438" s="28">
        <f>_xlfn.XLOOKUP($C438,'[3]BIS Feb-26'!$C:$C,'[3]BIS Feb-26'!AS:AS,"",0)</f>
        <v>0</v>
      </c>
      <c r="DA438" s="28">
        <f>_xlfn.XLOOKUP($C438,'[3]BIS Feb-26'!$C:$C,'[3]BIS Feb-26'!AT:AT,"",0)</f>
        <v>0</v>
      </c>
      <c r="DB438" s="28">
        <f>_xlfn.XLOOKUP($C438,'[3]BIS Feb-26'!$C:$C,'[3]BIS Feb-26'!AU:AU,"",0)</f>
        <v>0</v>
      </c>
      <c r="DC438" s="28">
        <f>_xlfn.XLOOKUP($C438,'[3]BIS Feb-26'!$C:$C,'[3]BIS Feb-26'!AV:AV,"",0)</f>
        <v>0</v>
      </c>
      <c r="DD438" s="11">
        <f>_xlfn.XLOOKUP($C438,'[3]BIS Feb-26'!$C:$C,'[3]BIS Feb-26'!AW:AW,"",0)</f>
        <v>0</v>
      </c>
      <c r="DE438" s="11">
        <f>_xlfn.XLOOKUP($C438,'[3]BIS Feb-26'!$C:$C,'[3]BIS Feb-26'!AX:AX,"",0)</f>
        <v>0</v>
      </c>
      <c r="DF438" s="11">
        <f>_xlfn.XLOOKUP($C438,'[3]BIS Feb-26'!$C:$C,'[3]BIS Feb-26'!AY:AY,"",0)</f>
        <v>0</v>
      </c>
      <c r="DG438" s="11">
        <f t="shared" ca="1" si="169"/>
        <v>9</v>
      </c>
      <c r="DH438" s="11">
        <f t="shared" ca="1" si="170"/>
        <v>0</v>
      </c>
      <c r="DI438" s="11">
        <f t="shared" ca="1" si="171"/>
        <v>0</v>
      </c>
      <c r="DJ438" s="11" t="str">
        <f>_xlfn.XLOOKUP($C438,'[3]Active Customer Assets'!$D:$D,'[3]Active Customer Assets'!I:I,"",0)</f>
        <v>B (Below 100% potential spares purchased)</v>
      </c>
      <c r="DK438" s="28">
        <f>_xlfn.XLOOKUP($C438,'[3]Active Customer Assets'!$D:$D,'[3]Active Customer Assets'!J:J,"",0)</f>
        <v>45356.996527777803</v>
      </c>
      <c r="DL438" s="28">
        <f>_xlfn.XLOOKUP($C438,'[3]Active Customer Assets'!$D:$D,'[3]Active Customer Assets'!K:K,"",0)</f>
        <v>45299.229166666701</v>
      </c>
      <c r="DM438" s="28">
        <f>_xlfn.XLOOKUP($C438,'[3]Active Customer Assets'!$D:$D,'[3]Active Customer Assets'!L:L,"",0)</f>
        <v>46031.633912037003</v>
      </c>
      <c r="DN438" s="21">
        <f>_xlfn.XLOOKUP($C438,'[3]Active Customer Assets'!$D:$D,'[3]Active Customer Assets'!M:M,"",0)</f>
        <v>1750</v>
      </c>
      <c r="DO438" s="28">
        <f>_xlfn.XLOOKUP($C438,'[3]Active Customer Assets'!$D:$D,'[3]Active Customer Assets'!N:N,"",0)</f>
        <v>0</v>
      </c>
      <c r="DP438" s="28">
        <f>_xlfn.XLOOKUP($C438,'[3]Active Customer Assets'!$D:$D,'[3]Active Customer Assets'!O:O,"",0)</f>
        <v>0</v>
      </c>
      <c r="DQ438" s="28" t="str">
        <f>_xlfn.XLOOKUP($C438,'[3]Active Customer Assets'!$D:$D,'[3]Active Customer Assets'!P:P,"",0)</f>
        <v>Air lube Plus</v>
      </c>
      <c r="DR438" s="28">
        <f>_xlfn.XLOOKUP($C438,'[3]Active Customer Assets'!$D:$D,'[3]Active Customer Assets'!Q:Q,"",0)</f>
        <v>45751</v>
      </c>
      <c r="DS438" s="28">
        <f>_xlfn.XLOOKUP($C438,'[3]Active Customer Assets'!$D:$D,'[3]Active Customer Assets'!R:R,"",0)</f>
        <v>45751</v>
      </c>
      <c r="DT438" s="28">
        <f>_xlfn.XLOOKUP($C438,'[3]Active Customer Assets'!$D:$D,'[3]Active Customer Assets'!S:S,"",0)</f>
        <v>0</v>
      </c>
      <c r="DU438" s="28">
        <f>_xlfn.XLOOKUP($C438,'[3]Active Customer Assets'!$D:$D,'[3]Active Customer Assets'!T:T,"",0)</f>
        <v>45751</v>
      </c>
      <c r="DV438" s="28">
        <f>_xlfn.XLOOKUP($C438,'[3]Active Customer Assets'!$D:$D,'[3]Active Customer Assets'!U:U,"",0)</f>
        <v>45751</v>
      </c>
      <c r="DW438" s="28">
        <f>_xlfn.XLOOKUP($C438,'[3]Active Customer Assets'!$D:$D,'[3]Active Customer Assets'!V:V,"",0)</f>
        <v>0</v>
      </c>
      <c r="DX438" s="28">
        <f>_xlfn.XLOOKUP($C438,'[3]Active Customer Assets'!$D:$D,'[3]Active Customer Assets'!W:W,"",0)</f>
        <v>0</v>
      </c>
      <c r="DY438" s="28">
        <f>_xlfn.XLOOKUP($C438,'[3]Active Customer Assets'!$D:$D,'[3]Active Customer Assets'!X:X,"",0)</f>
        <v>0</v>
      </c>
      <c r="DZ438" s="28">
        <f>_xlfn.XLOOKUP($C438,'[3]Active Customer Assets'!$D:$D,'[3]Active Customer Assets'!Y:Y,"",0)</f>
        <v>0</v>
      </c>
      <c r="EA438" s="28" t="str">
        <f>_xlfn.XLOOKUP($C438,'[3]Active Customer Assets'!$D:$D,'[3]Active Customer Assets'!Z:Z,"",0)</f>
        <v>50</v>
      </c>
      <c r="EB438" s="28" t="str">
        <f>_xlfn.XLOOKUP($C438,'[3]Active Customer Assets'!$D:$D,'[3]Active Customer Assets'!AA:AA,"",0)</f>
        <v>50</v>
      </c>
      <c r="EC438" s="28" t="str">
        <f>_xlfn.XLOOKUP($C438,'[3]Active Customer Assets'!$D:$D,'[3]Active Customer Assets'!AB:AB,"",0)</f>
        <v>50</v>
      </c>
      <c r="ED438" s="28" t="str">
        <f>_xlfn.XLOOKUP($C438,'[3]Active Customer Assets'!$D:$D,'[3]Active Customer Assets'!AC:AC,"",0)</f>
        <v>50</v>
      </c>
      <c r="EE438" s="28" t="str">
        <f>_xlfn.XLOOKUP($C438,'[3]Active Customer Assets'!$D:$D,'[3]Active Customer Assets'!AD:AD,"",0)</f>
        <v>50</v>
      </c>
      <c r="EF438" s="28" t="str">
        <f>_xlfn.XLOOKUP($C438,'[3]Active Customer Assets'!$D:$D,'[3]Active Customer Assets'!AE:AE,"",0)</f>
        <v>50</v>
      </c>
      <c r="EG438" s="28" t="str">
        <f>_xlfn.XLOOKUP($C438,'[3]Active Customer Assets'!$D:$D,'[3]Active Customer Assets'!AF:AF,"",0)</f>
        <v>1000</v>
      </c>
      <c r="EH438" s="28" t="str">
        <f>_xlfn.XLOOKUP($C438,'[3]Active Customer Assets'!$D:$D,'[3]Active Customer Assets'!AG:AG,"",0)</f>
        <v>50</v>
      </c>
      <c r="EI438" s="28" t="str">
        <f>_xlfn.XLOOKUP($C438,'[3]Active Customer Assets'!$D:$D,'[3]Active Customer Assets'!AH:AH,"",0)</f>
        <v>50</v>
      </c>
      <c r="EJ438" s="21">
        <f>_xlfn.XLOOKUP($C438,'[3]Active Customer Assets'!$D:$D,'[3]Active Customer Assets'!AI:AI,"",0)</f>
        <v>0</v>
      </c>
      <c r="EK438" s="35" t="str">
        <f>[3]!tbl_DPSAC[[#This Row],[Unit Status]]</f>
        <v>Active</v>
      </c>
    </row>
    <row r="439" spans="1:141" x14ac:dyDescent="0.15">
      <c r="A439" s="11">
        <f>ROW(tbl_DPSAC[[#This Row],[Sl. No.]])-1</f>
        <v>438</v>
      </c>
      <c r="B439" s="12" t="s">
        <v>136</v>
      </c>
      <c r="C439" s="11" t="s">
        <v>2373</v>
      </c>
      <c r="D439" s="11" t="s">
        <v>333</v>
      </c>
      <c r="E439" s="11" t="s">
        <v>333</v>
      </c>
      <c r="F439" s="12" t="s">
        <v>161</v>
      </c>
      <c r="G439" s="31" t="s">
        <v>1994</v>
      </c>
      <c r="H439" s="13" t="str">
        <f>_xlfn.XLOOKUP(C439,'[1]E&amp;DPSAC'!$K:$K,'[1]E&amp;DPSAC'!$E:$E,,0)</f>
        <v>BARKAGAON, HAZARIBAGH</v>
      </c>
      <c r="I439" s="31"/>
      <c r="J439" s="13"/>
      <c r="K439" s="13">
        <v>8919645238</v>
      </c>
      <c r="L439" s="12" t="str">
        <f t="shared" ca="1" si="182"/>
        <v>Warranty</v>
      </c>
      <c r="M439" s="16">
        <v>45356</v>
      </c>
      <c r="N439" s="15">
        <v>24</v>
      </c>
      <c r="O439" s="14">
        <f t="shared" si="181"/>
        <v>46112</v>
      </c>
      <c r="P439" s="11" t="s">
        <v>213</v>
      </c>
      <c r="Q439" s="19" t="str">
        <f>_xlfn.XLOOKUP(C439,'[2]Sch Calls'!$R:$R,'[2]Sch Calls'!$F:$F,"",0)</f>
        <v>CC-01615652</v>
      </c>
      <c r="R439" s="18">
        <f>_xlfn.XLOOKUP(C439,'[2]Sch Calls'!$R:$R,'[2]Sch Calls'!$A:$A,"",0)</f>
        <v>45750.457916666703</v>
      </c>
      <c r="S439" s="17">
        <f>_xlfn.XLOOKUP(C439,'[2]Sch Calls'!$R:$R,'[2]Sch Calls'!$B:$B,"",0)</f>
        <v>885</v>
      </c>
      <c r="T439" s="18">
        <f>_xlfn.XLOOKUP(C439,'[1]E&amp;DPSAC'!$K:$K,'[1]E&amp;DPSAC'!$W:$W,"",0)</f>
        <v>45751</v>
      </c>
      <c r="U439" s="17">
        <f>_xlfn.XLOOKUP(C439,'[1]E&amp;DPSAC'!$K:$K,'[1]E&amp;DPSAC'!$Z:$Z,"",0)</f>
        <v>885</v>
      </c>
      <c r="V439" s="17">
        <f>_xlfn.XLOOKUP(C439,'[2]1. All Calls'!$R:$R,'[2]1. All Calls'!$B:$B,"",0)</f>
        <v>1670</v>
      </c>
      <c r="W439" s="20">
        <f>_xlfn.XLOOKUP(C439,'[2]1. All Calls'!$R:$R,'[2]1. All Calls'!$A:$A,"",0)</f>
        <v>46031.636550925898</v>
      </c>
      <c r="X439" s="17" t="str">
        <f>_xlfn.XLOOKUP(C439,'[2]Sch Calls'!$R:$R,'[2]Sch Calls'!$AB:$AB,"",0)</f>
        <v>Attend the site for schedule service so following jobs are done total drain oil from tank and oil cooler 105 litres with one dead crank, after then replace air filter compressor side , replace main oil filter 2nos and bearing oil filter, plugged in the drain plugs and fill oil in tank upto full guage level. Start the unit for sometime and stop . Maintain the oil level in tank upto half guage level. Total topped up oil 112 litres. After schedule service done start and run the unit found unit is running in ok condition.</v>
      </c>
      <c r="Y439" s="17">
        <f t="shared" si="153"/>
        <v>-35</v>
      </c>
      <c r="Z439" s="17" t="str">
        <f t="shared" si="154"/>
        <v>Due</v>
      </c>
      <c r="AA439" s="21">
        <f t="shared" ca="1" si="155"/>
        <v>350.54208333329734</v>
      </c>
      <c r="AB439" s="21" t="str">
        <f t="shared" ca="1" si="156"/>
        <v>Due</v>
      </c>
      <c r="AC439" s="11">
        <f ca="1">tbl_DPSAC[[#This Row],[Current Month Due Count]]</f>
        <v>0</v>
      </c>
      <c r="AD439" s="11">
        <f ca="1">tbl_DPSAC[[#This Row],[Next Month Due2]]</f>
        <v>0</v>
      </c>
      <c r="AE439" s="11"/>
      <c r="AF439" s="11">
        <v>0</v>
      </c>
      <c r="AG439" s="17">
        <f t="shared" ca="1" si="157"/>
        <v>1670</v>
      </c>
      <c r="AH439" s="11"/>
      <c r="AI439" s="11"/>
      <c r="AJ439" s="11"/>
      <c r="AK439" s="11"/>
      <c r="AL439" s="11"/>
      <c r="AM439" s="11"/>
      <c r="AN439" s="11"/>
      <c r="AO439" s="11"/>
      <c r="AP439" s="11"/>
      <c r="AQ439" s="11"/>
      <c r="AR439" s="11"/>
      <c r="AS439" s="11"/>
      <c r="AT439" s="11"/>
      <c r="AU439" s="11"/>
      <c r="AV439" s="11"/>
      <c r="AW439" s="11"/>
      <c r="AX439" s="11" t="str">
        <f t="shared" ca="1" si="183"/>
        <v>5 Service Due</v>
      </c>
      <c r="AY439" s="17">
        <v>885</v>
      </c>
      <c r="AZ439" s="22">
        <v>45750</v>
      </c>
      <c r="BA439" s="17" t="s">
        <v>2374</v>
      </c>
      <c r="BB439" s="17">
        <v>1</v>
      </c>
      <c r="BC439" s="22">
        <v>45356</v>
      </c>
      <c r="BD439" s="17" t="s">
        <v>2375</v>
      </c>
      <c r="BE439" s="17">
        <v>885</v>
      </c>
      <c r="BF439" s="22">
        <v>45750</v>
      </c>
      <c r="BG439" s="17" t="s">
        <v>2374</v>
      </c>
      <c r="BH439" s="17">
        <v>1</v>
      </c>
      <c r="BI439" s="22">
        <v>45356</v>
      </c>
      <c r="BJ439" s="17" t="s">
        <v>2375</v>
      </c>
      <c r="BK439" s="17">
        <v>1</v>
      </c>
      <c r="BL439" s="22">
        <v>45356</v>
      </c>
      <c r="BM439" s="17" t="s">
        <v>2375</v>
      </c>
      <c r="BN439" s="23">
        <f t="shared" si="173"/>
        <v>45930</v>
      </c>
      <c r="BO439" s="23">
        <f t="shared" si="174"/>
        <v>45536</v>
      </c>
      <c r="BP439" s="23">
        <f t="shared" si="175"/>
        <v>45930</v>
      </c>
      <c r="BQ439" s="23">
        <f t="shared" si="176"/>
        <v>45536</v>
      </c>
      <c r="BR439" s="23">
        <f>IFERROR(IF(BL439&gt;0,BL439+180,""),"")</f>
        <v>45536</v>
      </c>
      <c r="BS439" s="24">
        <f t="shared" ca="1" si="178"/>
        <v>-35</v>
      </c>
      <c r="BT439" s="25">
        <f t="shared" ca="1" si="163"/>
        <v>-169</v>
      </c>
      <c r="BU439" s="25">
        <f t="shared" ca="1" si="164"/>
        <v>-35</v>
      </c>
      <c r="BV439" s="25">
        <f t="shared" ca="1" si="179"/>
        <v>-919</v>
      </c>
      <c r="BW439" s="25">
        <f t="shared" ca="1" si="180"/>
        <v>-169</v>
      </c>
      <c r="BX439" s="11"/>
      <c r="BY439" s="11">
        <f t="shared" ca="1" si="167"/>
        <v>5</v>
      </c>
      <c r="BZ439" s="11">
        <f t="shared" ca="1" si="172"/>
        <v>0</v>
      </c>
      <c r="CA439" s="11">
        <f t="shared" ca="1" si="168"/>
        <v>0</v>
      </c>
      <c r="CB439" s="28">
        <f>_xlfn.XLOOKUP($C439,'[3]BIS Feb-26'!$C:$C,'[3]BIS Feb-26'!U:U,"",0)</f>
        <v>45749.770833333299</v>
      </c>
      <c r="CC439" s="28">
        <f>_xlfn.XLOOKUP($C439,'[3]BIS Feb-26'!$C:$C,'[3]BIS Feb-26'!V:V,"",0)</f>
        <v>45749.770833333299</v>
      </c>
      <c r="CD439" s="28">
        <f>_xlfn.XLOOKUP($C439,'[3]BIS Feb-26'!$C:$C,'[3]BIS Feb-26'!W:W,"",0)</f>
        <v>0</v>
      </c>
      <c r="CE439" s="28">
        <f>_xlfn.XLOOKUP($C439,'[3]BIS Feb-26'!$C:$C,'[3]BIS Feb-26'!X:X,"",0)</f>
        <v>45749.770833333299</v>
      </c>
      <c r="CF439" s="28">
        <f>_xlfn.XLOOKUP($C439,'[3]BIS Feb-26'!$C:$C,'[3]BIS Feb-26'!Y:Y,"",0)</f>
        <v>45749.770833333299</v>
      </c>
      <c r="CG439" s="28">
        <f>_xlfn.XLOOKUP($C439,'[3]BIS Feb-26'!$C:$C,'[3]BIS Feb-26'!Z:Z,"",0)</f>
        <v>0</v>
      </c>
      <c r="CH439" s="28">
        <f>_xlfn.XLOOKUP($C439,'[3]BIS Feb-26'!$C:$C,'[3]BIS Feb-26'!AA:AA,"",0)</f>
        <v>0</v>
      </c>
      <c r="CI439" s="28">
        <f>_xlfn.XLOOKUP($C439,'[3]BIS Feb-26'!$C:$C,'[3]BIS Feb-26'!AB:AB,"",0)</f>
        <v>0</v>
      </c>
      <c r="CJ439" s="28">
        <f>_xlfn.XLOOKUP($C439,'[3]BIS Feb-26'!$C:$C,'[3]BIS Feb-26'!AC:AC,"",0)</f>
        <v>0</v>
      </c>
      <c r="CK439" s="29" t="str">
        <f>_xlfn.XLOOKUP($C439,'[3]BIS Feb-26'!$C:$C,'[3]BIS Feb-26'!AD:AD,"",0)</f>
        <v>35</v>
      </c>
      <c r="CL439" s="29" t="str">
        <f>_xlfn.XLOOKUP($C439,'[3]BIS Feb-26'!$C:$C,'[3]BIS Feb-26'!AE:AE,"",0)</f>
        <v>35</v>
      </c>
      <c r="CM439" s="29" t="str">
        <f>_xlfn.XLOOKUP($C439,'[3]BIS Feb-26'!$C:$C,'[3]BIS Feb-26'!AF:AF,"",0)</f>
        <v>35</v>
      </c>
      <c r="CN439" s="29" t="str">
        <f>_xlfn.XLOOKUP($C439,'[3]BIS Feb-26'!$C:$C,'[3]BIS Feb-26'!AG:AG,"",0)</f>
        <v>35</v>
      </c>
      <c r="CO439" s="29" t="str">
        <f>_xlfn.XLOOKUP($C439,'[3]BIS Feb-26'!$C:$C,'[3]BIS Feb-26'!AH:AH,"",0)</f>
        <v>35</v>
      </c>
      <c r="CP439" s="29" t="str">
        <f>_xlfn.XLOOKUP($C439,'[3]BIS Feb-26'!$C:$C,'[3]BIS Feb-26'!AI:AI,"",0)</f>
        <v>35</v>
      </c>
      <c r="CQ439" s="29" t="str">
        <f>_xlfn.XLOOKUP($C439,'[3]BIS Feb-26'!$C:$C,'[3]BIS Feb-26'!AJ:AJ,"",0)</f>
        <v>1000</v>
      </c>
      <c r="CR439" s="29" t="str">
        <f>_xlfn.XLOOKUP($C439,'[3]BIS Feb-26'!$C:$C,'[3]BIS Feb-26'!AK:AK,"",0)</f>
        <v>35</v>
      </c>
      <c r="CS439" s="29" t="str">
        <f>_xlfn.XLOOKUP($C439,'[3]BIS Feb-26'!$C:$C,'[3]BIS Feb-26'!AL:AL,"",0)</f>
        <v>35</v>
      </c>
      <c r="CT439" s="29">
        <f>_xlfn.XLOOKUP($C439,'[3]BIS Feb-26'!$C:$C,'[3]BIS Feb-26'!AM:AM,"",0)</f>
        <v>0</v>
      </c>
      <c r="CU439" s="28">
        <f>_xlfn.XLOOKUP($C439,'[3]BIS Feb-26'!$C:$C,'[3]BIS Feb-26'!AN:AN,"",0)</f>
        <v>0</v>
      </c>
      <c r="CV439" s="28">
        <f>_xlfn.XLOOKUP($C439,'[3]BIS Feb-26'!$C:$C,'[3]BIS Feb-26'!AO:AO,"",0)</f>
        <v>0</v>
      </c>
      <c r="CW439" s="28">
        <f>_xlfn.XLOOKUP($C439,'[3]BIS Feb-26'!$C:$C,'[3]BIS Feb-26'!AP:AP,"",0)</f>
        <v>0</v>
      </c>
      <c r="CX439" s="28">
        <f>_xlfn.XLOOKUP($C439,'[3]BIS Feb-26'!$C:$C,'[3]BIS Feb-26'!AQ:AQ,"",0)</f>
        <v>0</v>
      </c>
      <c r="CY439" s="28">
        <f>_xlfn.XLOOKUP($C439,'[3]BIS Feb-26'!$C:$C,'[3]BIS Feb-26'!AR:AR,"",0)</f>
        <v>0</v>
      </c>
      <c r="CZ439" s="28">
        <f>_xlfn.XLOOKUP($C439,'[3]BIS Feb-26'!$C:$C,'[3]BIS Feb-26'!AS:AS,"",0)</f>
        <v>0</v>
      </c>
      <c r="DA439" s="28">
        <f>_xlfn.XLOOKUP($C439,'[3]BIS Feb-26'!$C:$C,'[3]BIS Feb-26'!AT:AT,"",0)</f>
        <v>0</v>
      </c>
      <c r="DB439" s="28">
        <f>_xlfn.XLOOKUP($C439,'[3]BIS Feb-26'!$C:$C,'[3]BIS Feb-26'!AU:AU,"",0)</f>
        <v>0</v>
      </c>
      <c r="DC439" s="28">
        <f>_xlfn.XLOOKUP($C439,'[3]BIS Feb-26'!$C:$C,'[3]BIS Feb-26'!AV:AV,"",0)</f>
        <v>0</v>
      </c>
      <c r="DD439" s="11">
        <f>_xlfn.XLOOKUP($C439,'[3]BIS Feb-26'!$C:$C,'[3]BIS Feb-26'!AW:AW,"",0)</f>
        <v>0</v>
      </c>
      <c r="DE439" s="11">
        <f>_xlfn.XLOOKUP($C439,'[3]BIS Feb-26'!$C:$C,'[3]BIS Feb-26'!AX:AX,"",0)</f>
        <v>0</v>
      </c>
      <c r="DF439" s="11">
        <f>_xlfn.XLOOKUP($C439,'[3]BIS Feb-26'!$C:$C,'[3]BIS Feb-26'!AY:AY,"",0)</f>
        <v>0</v>
      </c>
      <c r="DG439" s="11">
        <f t="shared" ca="1" si="169"/>
        <v>9</v>
      </c>
      <c r="DH439" s="11">
        <f t="shared" ca="1" si="170"/>
        <v>0</v>
      </c>
      <c r="DI439" s="11">
        <f t="shared" ca="1" si="171"/>
        <v>0</v>
      </c>
      <c r="DJ439" s="11" t="str">
        <f>_xlfn.XLOOKUP($C439,'[3]Active Customer Assets'!$D:$D,'[3]Active Customer Assets'!I:I,"",0)</f>
        <v>B (Below 100% potential spares purchased)</v>
      </c>
      <c r="DK439" s="28">
        <f>_xlfn.XLOOKUP($C439,'[3]Active Customer Assets'!$D:$D,'[3]Active Customer Assets'!J:J,"",0)</f>
        <v>45356.989583333299</v>
      </c>
      <c r="DL439" s="28">
        <f>_xlfn.XLOOKUP($C439,'[3]Active Customer Assets'!$D:$D,'[3]Active Customer Assets'!K:K,"",0)</f>
        <v>45303.229166666701</v>
      </c>
      <c r="DM439" s="28">
        <f>_xlfn.XLOOKUP($C439,'[3]Active Customer Assets'!$D:$D,'[3]Active Customer Assets'!L:L,"",0)</f>
        <v>46031.637164351901</v>
      </c>
      <c r="DN439" s="21">
        <f>_xlfn.XLOOKUP($C439,'[3]Active Customer Assets'!$D:$D,'[3]Active Customer Assets'!M:M,"",0)</f>
        <v>1670</v>
      </c>
      <c r="DO439" s="28">
        <f>_xlfn.XLOOKUP($C439,'[3]Active Customer Assets'!$D:$D,'[3]Active Customer Assets'!N:N,"",0)</f>
        <v>0</v>
      </c>
      <c r="DP439" s="28">
        <f>_xlfn.XLOOKUP($C439,'[3]Active Customer Assets'!$D:$D,'[3]Active Customer Assets'!O:O,"",0)</f>
        <v>0</v>
      </c>
      <c r="DQ439" s="28" t="str">
        <f>_xlfn.XLOOKUP($C439,'[3]Active Customer Assets'!$D:$D,'[3]Active Customer Assets'!P:P,"",0)</f>
        <v>Air lube Plus</v>
      </c>
      <c r="DR439" s="28">
        <f>_xlfn.XLOOKUP($C439,'[3]Active Customer Assets'!$D:$D,'[3]Active Customer Assets'!Q:Q,"",0)</f>
        <v>45750</v>
      </c>
      <c r="DS439" s="28">
        <f>_xlfn.XLOOKUP($C439,'[3]Active Customer Assets'!$D:$D,'[3]Active Customer Assets'!R:R,"",0)</f>
        <v>45750</v>
      </c>
      <c r="DT439" s="28">
        <f>_xlfn.XLOOKUP($C439,'[3]Active Customer Assets'!$D:$D,'[3]Active Customer Assets'!S:S,"",0)</f>
        <v>0</v>
      </c>
      <c r="DU439" s="28">
        <f>_xlfn.XLOOKUP($C439,'[3]Active Customer Assets'!$D:$D,'[3]Active Customer Assets'!T:T,"",0)</f>
        <v>45750</v>
      </c>
      <c r="DV439" s="28">
        <f>_xlfn.XLOOKUP($C439,'[3]Active Customer Assets'!$D:$D,'[3]Active Customer Assets'!U:U,"",0)</f>
        <v>45750</v>
      </c>
      <c r="DW439" s="28">
        <f>_xlfn.XLOOKUP($C439,'[3]Active Customer Assets'!$D:$D,'[3]Active Customer Assets'!V:V,"",0)</f>
        <v>0</v>
      </c>
      <c r="DX439" s="28">
        <f>_xlfn.XLOOKUP($C439,'[3]Active Customer Assets'!$D:$D,'[3]Active Customer Assets'!W:W,"",0)</f>
        <v>0</v>
      </c>
      <c r="DY439" s="28">
        <f>_xlfn.XLOOKUP($C439,'[3]Active Customer Assets'!$D:$D,'[3]Active Customer Assets'!X:X,"",0)</f>
        <v>0</v>
      </c>
      <c r="DZ439" s="28">
        <f>_xlfn.XLOOKUP($C439,'[3]Active Customer Assets'!$D:$D,'[3]Active Customer Assets'!Y:Y,"",0)</f>
        <v>0</v>
      </c>
      <c r="EA439" s="28" t="str">
        <f>_xlfn.XLOOKUP($C439,'[3]Active Customer Assets'!$D:$D,'[3]Active Customer Assets'!Z:Z,"",0)</f>
        <v>35</v>
      </c>
      <c r="EB439" s="28" t="str">
        <f>_xlfn.XLOOKUP($C439,'[3]Active Customer Assets'!$D:$D,'[3]Active Customer Assets'!AA:AA,"",0)</f>
        <v>35</v>
      </c>
      <c r="EC439" s="28" t="str">
        <f>_xlfn.XLOOKUP($C439,'[3]Active Customer Assets'!$D:$D,'[3]Active Customer Assets'!AB:AB,"",0)</f>
        <v>35</v>
      </c>
      <c r="ED439" s="28" t="str">
        <f>_xlfn.XLOOKUP($C439,'[3]Active Customer Assets'!$D:$D,'[3]Active Customer Assets'!AC:AC,"",0)</f>
        <v>35</v>
      </c>
      <c r="EE439" s="28" t="str">
        <f>_xlfn.XLOOKUP($C439,'[3]Active Customer Assets'!$D:$D,'[3]Active Customer Assets'!AD:AD,"",0)</f>
        <v>35</v>
      </c>
      <c r="EF439" s="28" t="str">
        <f>_xlfn.XLOOKUP($C439,'[3]Active Customer Assets'!$D:$D,'[3]Active Customer Assets'!AE:AE,"",0)</f>
        <v>35</v>
      </c>
      <c r="EG439" s="28" t="str">
        <f>_xlfn.XLOOKUP($C439,'[3]Active Customer Assets'!$D:$D,'[3]Active Customer Assets'!AF:AF,"",0)</f>
        <v>1000</v>
      </c>
      <c r="EH439" s="28" t="str">
        <f>_xlfn.XLOOKUP($C439,'[3]Active Customer Assets'!$D:$D,'[3]Active Customer Assets'!AG:AG,"",0)</f>
        <v>35</v>
      </c>
      <c r="EI439" s="28" t="str">
        <f>_xlfn.XLOOKUP($C439,'[3]Active Customer Assets'!$D:$D,'[3]Active Customer Assets'!AH:AH,"",0)</f>
        <v>35</v>
      </c>
      <c r="EJ439" s="21">
        <f>_xlfn.XLOOKUP($C439,'[3]Active Customer Assets'!$D:$D,'[3]Active Customer Assets'!AI:AI,"",0)</f>
        <v>0</v>
      </c>
      <c r="EK439" s="35" t="str">
        <f>[3]!tbl_DPSAC[[#This Row],[Unit Status]]</f>
        <v>Active</v>
      </c>
    </row>
    <row r="440" spans="1:141" x14ac:dyDescent="0.15">
      <c r="A440" s="11">
        <f>ROW(tbl_DPSAC[[#This Row],[Sl. No.]])-1</f>
        <v>439</v>
      </c>
      <c r="B440" s="12" t="s">
        <v>136</v>
      </c>
      <c r="C440" s="11" t="s">
        <v>2376</v>
      </c>
      <c r="D440" s="11" t="s">
        <v>1491</v>
      </c>
      <c r="E440" s="11" t="s">
        <v>1492</v>
      </c>
      <c r="F440" s="12" t="s">
        <v>161</v>
      </c>
      <c r="G440" s="31" t="s">
        <v>303</v>
      </c>
      <c r="H440" s="13" t="str">
        <f>_xlfn.XLOOKUP(C440,'[1]E&amp;DPSAC'!$K:$K,'[1]E&amp;DPSAC'!$E:$E,,0)</f>
        <v>JHARIA</v>
      </c>
      <c r="I440" s="31"/>
      <c r="J440" s="13"/>
      <c r="K440" s="13">
        <v>7644045555</v>
      </c>
      <c r="L440" s="12" t="str">
        <f t="shared" ca="1" si="182"/>
        <v>Warranty</v>
      </c>
      <c r="M440" s="16">
        <v>45748</v>
      </c>
      <c r="N440" s="15">
        <v>24</v>
      </c>
      <c r="O440" s="14">
        <f t="shared" si="181"/>
        <v>46477</v>
      </c>
      <c r="P440" s="11" t="s">
        <v>213</v>
      </c>
      <c r="Q440" s="19" t="str">
        <f>_xlfn.XLOOKUP(C440,'[2]Sch Calls'!$R:$R,'[2]Sch Calls'!$F:$F,"",0)</f>
        <v>CC-02004490</v>
      </c>
      <c r="R440" s="18">
        <f>_xlfn.XLOOKUP(C440,'[2]Sch Calls'!$R:$R,'[2]Sch Calls'!$A:$A,"",0)</f>
        <v>46090.652002314797</v>
      </c>
      <c r="S440" s="17">
        <f>_xlfn.XLOOKUP(C440,'[2]Sch Calls'!$R:$R,'[2]Sch Calls'!$B:$B,"",0)</f>
        <v>3883</v>
      </c>
      <c r="T440" s="18">
        <f>_xlfn.XLOOKUP(C440,'[1]E&amp;DPSAC'!$K:$K,'[1]E&amp;DPSAC'!$W:$W,"",0)</f>
        <v>45979</v>
      </c>
      <c r="U440" s="17">
        <f>_xlfn.XLOOKUP(C440,'[1]E&amp;DPSAC'!$K:$K,'[1]E&amp;DPSAC'!$Z:$Z,"",0)</f>
        <v>2744</v>
      </c>
      <c r="V440" s="17">
        <f>_xlfn.XLOOKUP(C440,'[2]1. All Calls'!$R:$R,'[2]1. All Calls'!$B:$B,"",0)</f>
        <v>3912</v>
      </c>
      <c r="W440" s="20">
        <f>_xlfn.XLOOKUP(C440,'[2]1. All Calls'!$R:$R,'[2]1. All Calls'!$A:$A,"",0)</f>
        <v>46100.5386574074</v>
      </c>
      <c r="X440" s="17" t="str">
        <f>_xlfn.XLOOKUP(C440,'[2]Sch Calls'!$R:$R,'[2]Sch Calls'!$AB:$AB,"",0)</f>
        <v>Attend the site for schedule service start the work oil drain tank and cooler after cranking 2 Time total oil drain 38 liter change parts-oil 40lit,Air filter 2 nos oil filter 2 nos replace the parts and start the unit unit running good condition</v>
      </c>
      <c r="Y440" s="17">
        <f t="shared" si="153"/>
        <v>721</v>
      </c>
      <c r="Z440" s="17" t="str">
        <f t="shared" si="154"/>
        <v>Done</v>
      </c>
      <c r="AA440" s="21">
        <f t="shared" ca="1" si="155"/>
        <v>10.347997685203154</v>
      </c>
      <c r="AB440" s="21" t="str">
        <f t="shared" ca="1" si="156"/>
        <v>Done</v>
      </c>
      <c r="AC440" s="11">
        <f ca="1">tbl_DPSAC[[#This Row],[Current Month Due Count]]</f>
        <v>0</v>
      </c>
      <c r="AD440" s="11">
        <f ca="1">tbl_DPSAC[[#This Row],[Next Month Due2]]</f>
        <v>0</v>
      </c>
      <c r="AE440" s="11"/>
      <c r="AF440" s="11">
        <v>4</v>
      </c>
      <c r="AG440" s="17">
        <f t="shared" ca="1" si="157"/>
        <v>3914</v>
      </c>
      <c r="AH440" s="11" t="s">
        <v>2377</v>
      </c>
      <c r="AI440" s="11" t="s">
        <v>1532</v>
      </c>
      <c r="AJ440" s="11" t="s">
        <v>2378</v>
      </c>
      <c r="AK440" s="11" t="s">
        <v>2379</v>
      </c>
      <c r="AL440" s="11" t="s">
        <v>2380</v>
      </c>
      <c r="AM440" s="11" t="s">
        <v>2381</v>
      </c>
      <c r="AN440" s="11" t="s">
        <v>2382</v>
      </c>
      <c r="AO440" s="11"/>
      <c r="AP440" s="11"/>
      <c r="AQ440" s="11"/>
      <c r="AR440" s="11"/>
      <c r="AS440" s="11"/>
      <c r="AT440" s="11"/>
      <c r="AU440" s="11"/>
      <c r="AV440" s="11"/>
      <c r="AW440" s="11"/>
      <c r="AX440" s="11" t="str">
        <f t="shared" ca="1" si="183"/>
        <v>No Service Dues</v>
      </c>
      <c r="AY440" s="17">
        <v>3488</v>
      </c>
      <c r="AZ440" s="22">
        <v>46050</v>
      </c>
      <c r="BA440" s="17" t="s">
        <v>2383</v>
      </c>
      <c r="BB440" s="17">
        <v>3488</v>
      </c>
      <c r="BC440" s="22">
        <v>46050</v>
      </c>
      <c r="BD440" s="17" t="s">
        <v>2383</v>
      </c>
      <c r="BE440" s="17">
        <v>3488</v>
      </c>
      <c r="BF440" s="22">
        <v>46050</v>
      </c>
      <c r="BG440" s="17" t="s">
        <v>2383</v>
      </c>
      <c r="BH440" s="17">
        <v>3488</v>
      </c>
      <c r="BI440" s="22">
        <v>46050</v>
      </c>
      <c r="BJ440" s="17" t="s">
        <v>2383</v>
      </c>
      <c r="BK440" s="17">
        <v>3488</v>
      </c>
      <c r="BL440" s="22">
        <v>46050</v>
      </c>
      <c r="BM440" s="17" t="s">
        <v>2383</v>
      </c>
      <c r="BN440" s="23">
        <f t="shared" si="173"/>
        <v>46230</v>
      </c>
      <c r="BO440" s="23">
        <f t="shared" si="174"/>
        <v>46230</v>
      </c>
      <c r="BP440" s="23">
        <f t="shared" si="175"/>
        <v>46230</v>
      </c>
      <c r="BQ440" s="23">
        <f t="shared" si="176"/>
        <v>46230</v>
      </c>
      <c r="BR440" s="23">
        <f>IFERROR(IF(BL440&gt;0,BL440+180,""),"")</f>
        <v>46230</v>
      </c>
      <c r="BS440" s="24">
        <f t="shared" ca="1" si="178"/>
        <v>324</v>
      </c>
      <c r="BT440" s="25">
        <f t="shared" ca="1" si="163"/>
        <v>1074</v>
      </c>
      <c r="BU440" s="25">
        <f t="shared" ca="1" si="164"/>
        <v>324</v>
      </c>
      <c r="BV440" s="25">
        <f t="shared" ca="1" si="179"/>
        <v>324</v>
      </c>
      <c r="BW440" s="25">
        <f t="shared" ca="1" si="180"/>
        <v>1074</v>
      </c>
      <c r="BX440" s="11"/>
      <c r="BY440" s="11">
        <f t="shared" ca="1" si="167"/>
        <v>0</v>
      </c>
      <c r="BZ440" s="11">
        <f t="shared" ca="1" si="172"/>
        <v>0</v>
      </c>
      <c r="CA440" s="11">
        <f t="shared" ca="1" si="168"/>
        <v>0</v>
      </c>
      <c r="CB440" s="28">
        <f>_xlfn.XLOOKUP($C440,'[3]BIS Feb-26'!$C:$C,'[3]BIS Feb-26'!U:U,"",0)</f>
        <v>46048.770833333299</v>
      </c>
      <c r="CC440" s="28">
        <f>_xlfn.XLOOKUP($C440,'[3]BIS Feb-26'!$C:$C,'[3]BIS Feb-26'!V:V,"",0)</f>
        <v>46048.770833333299</v>
      </c>
      <c r="CD440" s="28">
        <f>_xlfn.XLOOKUP($C440,'[3]BIS Feb-26'!$C:$C,'[3]BIS Feb-26'!W:W,"",0)</f>
        <v>46048.770833333299</v>
      </c>
      <c r="CE440" s="28">
        <f>_xlfn.XLOOKUP($C440,'[3]BIS Feb-26'!$C:$C,'[3]BIS Feb-26'!X:X,"",0)</f>
        <v>46048.770833333299</v>
      </c>
      <c r="CF440" s="28">
        <f>_xlfn.XLOOKUP($C440,'[3]BIS Feb-26'!$C:$C,'[3]BIS Feb-26'!Y:Y,"",0)</f>
        <v>46048.770833333299</v>
      </c>
      <c r="CG440" s="28">
        <f>_xlfn.XLOOKUP($C440,'[3]BIS Feb-26'!$C:$C,'[3]BIS Feb-26'!Z:Z,"",0)</f>
        <v>46048.770833333299</v>
      </c>
      <c r="CH440" s="28">
        <f>_xlfn.XLOOKUP($C440,'[3]BIS Feb-26'!$C:$C,'[3]BIS Feb-26'!AA:AA,"",0)</f>
        <v>46048.770833333299</v>
      </c>
      <c r="CI440" s="28">
        <f>_xlfn.XLOOKUP($C440,'[3]BIS Feb-26'!$C:$C,'[3]BIS Feb-26'!AB:AB,"",0)</f>
        <v>46048.770833333299</v>
      </c>
      <c r="CJ440" s="28">
        <f>_xlfn.XLOOKUP($C440,'[3]BIS Feb-26'!$C:$C,'[3]BIS Feb-26'!AC:AC,"",0)</f>
        <v>46048.770833333299</v>
      </c>
      <c r="CK440" s="29" t="str">
        <f>_xlfn.XLOOKUP($C440,'[3]BIS Feb-26'!$C:$C,'[3]BIS Feb-26'!AD:AD,"",0)</f>
        <v>500</v>
      </c>
      <c r="CL440" s="29" t="str">
        <f>_xlfn.XLOOKUP($C440,'[3]BIS Feb-26'!$C:$C,'[3]BIS Feb-26'!AE:AE,"",0)</f>
        <v>500</v>
      </c>
      <c r="CM440" s="29" t="str">
        <f>_xlfn.XLOOKUP($C440,'[3]BIS Feb-26'!$C:$C,'[3]BIS Feb-26'!AF:AF,"",0)</f>
        <v>500</v>
      </c>
      <c r="CN440" s="29" t="str">
        <f>_xlfn.XLOOKUP($C440,'[3]BIS Feb-26'!$C:$C,'[3]BIS Feb-26'!AG:AG,"",0)</f>
        <v>500</v>
      </c>
      <c r="CO440" s="29" t="str">
        <f>_xlfn.XLOOKUP($C440,'[3]BIS Feb-26'!$C:$C,'[3]BIS Feb-26'!AH:AH,"",0)</f>
        <v>500</v>
      </c>
      <c r="CP440" s="29" t="str">
        <f>_xlfn.XLOOKUP($C440,'[3]BIS Feb-26'!$C:$C,'[3]BIS Feb-26'!AI:AI,"",0)</f>
        <v>1500</v>
      </c>
      <c r="CQ440" s="29" t="str">
        <f>_xlfn.XLOOKUP($C440,'[3]BIS Feb-26'!$C:$C,'[3]BIS Feb-26'!AJ:AJ,"",0)</f>
        <v>1000</v>
      </c>
      <c r="CR440" s="29" t="str">
        <f>_xlfn.XLOOKUP($C440,'[3]BIS Feb-26'!$C:$C,'[3]BIS Feb-26'!AK:AK,"",0)</f>
        <v>1500</v>
      </c>
      <c r="CS440" s="29" t="str">
        <f>_xlfn.XLOOKUP($C440,'[3]BIS Feb-26'!$C:$C,'[3]BIS Feb-26'!AL:AL,"",0)</f>
        <v>3000</v>
      </c>
      <c r="CT440" s="29">
        <f>_xlfn.XLOOKUP($C440,'[3]BIS Feb-26'!$C:$C,'[3]BIS Feb-26'!AM:AM,"",0)</f>
        <v>10</v>
      </c>
      <c r="CU440" s="28">
        <f>_xlfn.XLOOKUP($C440,'[3]BIS Feb-26'!$C:$C,'[3]BIS Feb-26'!AN:AN,"",0)</f>
        <v>46100</v>
      </c>
      <c r="CV440" s="28">
        <f>_xlfn.XLOOKUP($C440,'[3]BIS Feb-26'!$C:$C,'[3]BIS Feb-26'!AO:AO,"",0)</f>
        <v>46100</v>
      </c>
      <c r="CW440" s="28">
        <f>_xlfn.XLOOKUP($C440,'[3]BIS Feb-26'!$C:$C,'[3]BIS Feb-26'!AP:AP,"",0)</f>
        <v>46100</v>
      </c>
      <c r="CX440" s="28">
        <f>_xlfn.XLOOKUP($C440,'[3]BIS Feb-26'!$C:$C,'[3]BIS Feb-26'!AQ:AQ,"",0)</f>
        <v>46100</v>
      </c>
      <c r="CY440" s="28">
        <f>_xlfn.XLOOKUP($C440,'[3]BIS Feb-26'!$C:$C,'[3]BIS Feb-26'!AR:AR,"",0)</f>
        <v>46100</v>
      </c>
      <c r="CZ440" s="28">
        <f>_xlfn.XLOOKUP($C440,'[3]BIS Feb-26'!$C:$C,'[3]BIS Feb-26'!AS:AS,"",0)</f>
        <v>46200</v>
      </c>
      <c r="DA440" s="28">
        <f>_xlfn.XLOOKUP($C440,'[3]BIS Feb-26'!$C:$C,'[3]BIS Feb-26'!AT:AT,"",0)</f>
        <v>46150</v>
      </c>
      <c r="DB440" s="28">
        <f>_xlfn.XLOOKUP($C440,'[3]BIS Feb-26'!$C:$C,'[3]BIS Feb-26'!AU:AU,"",0)</f>
        <v>46200</v>
      </c>
      <c r="DC440" s="28">
        <f>_xlfn.XLOOKUP($C440,'[3]BIS Feb-26'!$C:$C,'[3]BIS Feb-26'!AV:AV,"",0)</f>
        <v>46350</v>
      </c>
      <c r="DD440" s="11">
        <f>_xlfn.XLOOKUP($C440,'[3]BIS Feb-26'!$C:$C,'[3]BIS Feb-26'!AW:AW,"",0)</f>
        <v>0</v>
      </c>
      <c r="DE440" s="11">
        <f>_xlfn.XLOOKUP($C440,'[3]BIS Feb-26'!$C:$C,'[3]BIS Feb-26'!AX:AX,"",0)</f>
        <v>0</v>
      </c>
      <c r="DF440" s="11">
        <f>_xlfn.XLOOKUP($C440,'[3]BIS Feb-26'!$C:$C,'[3]BIS Feb-26'!AY:AY,"",0)</f>
        <v>1</v>
      </c>
      <c r="DG440" s="11">
        <f t="shared" ca="1" si="169"/>
        <v>0</v>
      </c>
      <c r="DH440" s="11">
        <f t="shared" ca="1" si="170"/>
        <v>5</v>
      </c>
      <c r="DI440" s="11">
        <f t="shared" ca="1" si="171"/>
        <v>0</v>
      </c>
      <c r="DJ440" s="11" t="str">
        <f>_xlfn.XLOOKUP($C440,'[3]Active Customer Assets'!$D:$D,'[3]Active Customer Assets'!I:I,"",0)</f>
        <v>B (Below 100% potential spares purchased)</v>
      </c>
      <c r="DK440" s="28">
        <f>_xlfn.XLOOKUP($C440,'[3]Active Customer Assets'!$D:$D,'[3]Active Customer Assets'!J:J,"",0)</f>
        <v>45748.5402777778</v>
      </c>
      <c r="DL440" s="28">
        <f>_xlfn.XLOOKUP($C440,'[3]Active Customer Assets'!$D:$D,'[3]Active Customer Assets'!K:K,"",0)</f>
        <v>45434.229166666701</v>
      </c>
      <c r="DM440" s="28">
        <f>_xlfn.XLOOKUP($C440,'[3]Active Customer Assets'!$D:$D,'[3]Active Customer Assets'!L:L,"",0)</f>
        <v>46100.539722222202</v>
      </c>
      <c r="DN440" s="21">
        <f>_xlfn.XLOOKUP($C440,'[3]Active Customer Assets'!$D:$D,'[3]Active Customer Assets'!M:M,"",0)</f>
        <v>3912</v>
      </c>
      <c r="DO440" s="28">
        <f>_xlfn.XLOOKUP($C440,'[3]Active Customer Assets'!$D:$D,'[3]Active Customer Assets'!N:N,"",0)</f>
        <v>0</v>
      </c>
      <c r="DP440" s="28">
        <f>_xlfn.XLOOKUP($C440,'[3]Active Customer Assets'!$D:$D,'[3]Active Customer Assets'!O:O,"",0)</f>
        <v>0</v>
      </c>
      <c r="DQ440" s="28" t="str">
        <f>_xlfn.XLOOKUP($C440,'[3]Active Customer Assets'!$D:$D,'[3]Active Customer Assets'!P:P,"",0)</f>
        <v>Air lube Plus</v>
      </c>
      <c r="DR440" s="28">
        <f>_xlfn.XLOOKUP($C440,'[3]Active Customer Assets'!$D:$D,'[3]Active Customer Assets'!Q:Q,"",0)</f>
        <v>46090</v>
      </c>
      <c r="DS440" s="28">
        <f>_xlfn.XLOOKUP($C440,'[3]Active Customer Assets'!$D:$D,'[3]Active Customer Assets'!R:R,"",0)</f>
        <v>46090</v>
      </c>
      <c r="DT440" s="28">
        <f>_xlfn.XLOOKUP($C440,'[3]Active Customer Assets'!$D:$D,'[3]Active Customer Assets'!S:S,"",0)</f>
        <v>46090</v>
      </c>
      <c r="DU440" s="28">
        <f>_xlfn.XLOOKUP($C440,'[3]Active Customer Assets'!$D:$D,'[3]Active Customer Assets'!T:T,"",0)</f>
        <v>46090</v>
      </c>
      <c r="DV440" s="28">
        <f>_xlfn.XLOOKUP($C440,'[3]Active Customer Assets'!$D:$D,'[3]Active Customer Assets'!U:U,"",0)</f>
        <v>46090</v>
      </c>
      <c r="DW440" s="28">
        <f>_xlfn.XLOOKUP($C440,'[3]Active Customer Assets'!$D:$D,'[3]Active Customer Assets'!V:V,"",0)</f>
        <v>46049</v>
      </c>
      <c r="DX440" s="28">
        <f>_xlfn.XLOOKUP($C440,'[3]Active Customer Assets'!$D:$D,'[3]Active Customer Assets'!W:W,"",0)</f>
        <v>46049</v>
      </c>
      <c r="DY440" s="28">
        <f>_xlfn.XLOOKUP($C440,'[3]Active Customer Assets'!$D:$D,'[3]Active Customer Assets'!X:X,"",0)</f>
        <v>46049</v>
      </c>
      <c r="DZ440" s="28">
        <f>_xlfn.XLOOKUP($C440,'[3]Active Customer Assets'!$D:$D,'[3]Active Customer Assets'!Y:Y,"",0)</f>
        <v>46049</v>
      </c>
      <c r="EA440" s="28" t="str">
        <f>_xlfn.XLOOKUP($C440,'[3]Active Customer Assets'!$D:$D,'[3]Active Customer Assets'!Z:Z,"",0)</f>
        <v>471</v>
      </c>
      <c r="EB440" s="28" t="str">
        <f>_xlfn.XLOOKUP($C440,'[3]Active Customer Assets'!$D:$D,'[3]Active Customer Assets'!AA:AA,"",0)</f>
        <v>471</v>
      </c>
      <c r="EC440" s="28" t="str">
        <f>_xlfn.XLOOKUP($C440,'[3]Active Customer Assets'!$D:$D,'[3]Active Customer Assets'!AB:AB,"",0)</f>
        <v>471</v>
      </c>
      <c r="ED440" s="28" t="str">
        <f>_xlfn.XLOOKUP($C440,'[3]Active Customer Assets'!$D:$D,'[3]Active Customer Assets'!AC:AC,"",0)</f>
        <v>471</v>
      </c>
      <c r="EE440" s="28" t="str">
        <f>_xlfn.XLOOKUP($C440,'[3]Active Customer Assets'!$D:$D,'[3]Active Customer Assets'!AD:AD,"",0)</f>
        <v>471</v>
      </c>
      <c r="EF440" s="28" t="str">
        <f>_xlfn.XLOOKUP($C440,'[3]Active Customer Assets'!$D:$D,'[3]Active Customer Assets'!AE:AE,"",0)</f>
        <v>1471</v>
      </c>
      <c r="EG440" s="28" t="str">
        <f>_xlfn.XLOOKUP($C440,'[3]Active Customer Assets'!$D:$D,'[3]Active Customer Assets'!AF:AF,"",0)</f>
        <v>971</v>
      </c>
      <c r="EH440" s="28" t="str">
        <f>_xlfn.XLOOKUP($C440,'[3]Active Customer Assets'!$D:$D,'[3]Active Customer Assets'!AG:AG,"",0)</f>
        <v>1471</v>
      </c>
      <c r="EI440" s="28" t="str">
        <f>_xlfn.XLOOKUP($C440,'[3]Active Customer Assets'!$D:$D,'[3]Active Customer Assets'!AH:AH,"",0)</f>
        <v>2971</v>
      </c>
      <c r="EJ440" s="21">
        <f>_xlfn.XLOOKUP($C440,'[3]Active Customer Assets'!$D:$D,'[3]Active Customer Assets'!AI:AI,"",0)</f>
        <v>4</v>
      </c>
      <c r="EK440" s="35" t="str">
        <f>[3]!tbl_DPSAC[[#This Row],[Unit Status]]</f>
        <v>Active</v>
      </c>
    </row>
    <row r="441" spans="1:141" x14ac:dyDescent="0.15">
      <c r="A441" s="11">
        <f>ROW(tbl_DPSAC[[#This Row],[Sl. No.]])-1</f>
        <v>440</v>
      </c>
      <c r="B441" s="12" t="s">
        <v>136</v>
      </c>
      <c r="C441" s="11" t="s">
        <v>2384</v>
      </c>
      <c r="D441" s="11" t="s">
        <v>1491</v>
      </c>
      <c r="E441" s="11" t="s">
        <v>1492</v>
      </c>
      <c r="F441" s="12" t="s">
        <v>161</v>
      </c>
      <c r="G441" s="31" t="s">
        <v>2385</v>
      </c>
      <c r="H441" s="13" t="str">
        <f>_xlfn.XLOOKUP(C441,'[1]E&amp;DPSAC'!$K:$K,'[1]E&amp;DPSAC'!$E:$E,,0)</f>
        <v>DHANBAD</v>
      </c>
      <c r="I441" s="31"/>
      <c r="J441" s="13"/>
      <c r="K441" s="13">
        <v>9348067513</v>
      </c>
      <c r="L441" s="12" t="str">
        <f t="shared" ca="1" si="182"/>
        <v>Warranty</v>
      </c>
      <c r="M441" s="16">
        <v>45580</v>
      </c>
      <c r="N441" s="15">
        <v>24</v>
      </c>
      <c r="O441" s="14">
        <f t="shared" si="181"/>
        <v>46326</v>
      </c>
      <c r="P441" s="11" t="s">
        <v>213</v>
      </c>
      <c r="Q441" s="19" t="str">
        <f>_xlfn.XLOOKUP(C441,'[2]Sch Calls'!$R:$R,'[2]Sch Calls'!$F:$F,"",0)</f>
        <v>CC-01950970</v>
      </c>
      <c r="R441" s="18">
        <f>_xlfn.XLOOKUP(C441,'[2]Sch Calls'!$R:$R,'[2]Sch Calls'!$A:$A,"",0)</f>
        <v>46045.515150462998</v>
      </c>
      <c r="S441" s="17">
        <f>_xlfn.XLOOKUP(C441,'[2]Sch Calls'!$R:$R,'[2]Sch Calls'!$B:$B,"",0)</f>
        <v>2671</v>
      </c>
      <c r="T441" s="18">
        <f>_xlfn.XLOOKUP(C441,'[1]E&amp;DPSAC'!$K:$K,'[1]E&amp;DPSAC'!$W:$W,"",0)</f>
        <v>45860</v>
      </c>
      <c r="U441" s="17">
        <f>_xlfn.XLOOKUP(C441,'[1]E&amp;DPSAC'!$K:$K,'[1]E&amp;DPSAC'!$Z:$Z,"",0)</f>
        <v>2010</v>
      </c>
      <c r="V441" s="17">
        <f>_xlfn.XLOOKUP(C441,'[2]1. All Calls'!$R:$R,'[2]1. All Calls'!$B:$B,"",0)</f>
        <v>2828</v>
      </c>
      <c r="W441" s="20">
        <f>_xlfn.XLOOKUP(C441,'[2]1. All Calls'!$R:$R,'[2]1. All Calls'!$A:$A,"",0)</f>
        <v>46100.5452546296</v>
      </c>
      <c r="X441" s="17" t="str">
        <f>_xlfn.XLOOKUP(C441,'[2]Sch Calls'!$R:$R,'[2]Sch Calls'!$AB:$AB,"",0)</f>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
      <c r="Y441" s="17">
        <f t="shared" si="153"/>
        <v>593</v>
      </c>
      <c r="Z441" s="17" t="str">
        <f t="shared" si="154"/>
        <v>Done</v>
      </c>
      <c r="AA441" s="21">
        <f t="shared" ca="1" si="155"/>
        <v>55.484849537002447</v>
      </c>
      <c r="AB441" s="21" t="str">
        <f t="shared" ca="1" si="156"/>
        <v>Done</v>
      </c>
      <c r="AC441" s="11">
        <f ca="1">tbl_DPSAC[[#This Row],[Current Month Due Count]]</f>
        <v>1</v>
      </c>
      <c r="AD441" s="11">
        <f ca="1">tbl_DPSAC[[#This Row],[Next Month Due2]]</f>
        <v>0</v>
      </c>
      <c r="AE441" s="11"/>
      <c r="AF441" s="11">
        <v>3</v>
      </c>
      <c r="AG441" s="17">
        <f t="shared" ca="1" si="157"/>
        <v>2829</v>
      </c>
      <c r="AH441" s="11" t="s">
        <v>2386</v>
      </c>
      <c r="AI441" s="11" t="s">
        <v>2387</v>
      </c>
      <c r="AJ441" s="11" t="s">
        <v>2388</v>
      </c>
      <c r="AK441" s="11" t="s">
        <v>2389</v>
      </c>
      <c r="AL441" s="11" t="s">
        <v>2390</v>
      </c>
      <c r="AM441" s="11" t="s">
        <v>2391</v>
      </c>
      <c r="AN441" s="11"/>
      <c r="AO441" s="11"/>
      <c r="AP441" s="11"/>
      <c r="AQ441" s="11"/>
      <c r="AR441" s="11"/>
      <c r="AS441" s="11"/>
      <c r="AT441" s="11"/>
      <c r="AU441" s="11"/>
      <c r="AV441" s="11"/>
      <c r="AW441" s="11"/>
      <c r="AX441" s="11" t="str">
        <f t="shared" ca="1" si="183"/>
        <v>No Service Dues</v>
      </c>
      <c r="AY441" s="17">
        <v>2671</v>
      </c>
      <c r="AZ441" s="22">
        <v>46045</v>
      </c>
      <c r="BA441" s="17" t="s">
        <v>2392</v>
      </c>
      <c r="BB441" s="17">
        <v>1500</v>
      </c>
      <c r="BC441" s="22">
        <v>45743</v>
      </c>
      <c r="BD441" s="17" t="s">
        <v>2393</v>
      </c>
      <c r="BE441" s="17">
        <v>2671</v>
      </c>
      <c r="BF441" s="22">
        <v>46045</v>
      </c>
      <c r="BG441" s="17" t="s">
        <v>2392</v>
      </c>
      <c r="BH441" s="17">
        <v>2671</v>
      </c>
      <c r="BI441" s="22">
        <v>46045</v>
      </c>
      <c r="BJ441" s="17" t="s">
        <v>2392</v>
      </c>
      <c r="BK441" s="17">
        <v>1500</v>
      </c>
      <c r="BL441" s="22">
        <v>45743</v>
      </c>
      <c r="BM441" s="17" t="s">
        <v>2393</v>
      </c>
      <c r="BN441" s="23">
        <f t="shared" si="173"/>
        <v>46225</v>
      </c>
      <c r="BO441" s="23">
        <f t="shared" si="174"/>
        <v>45923</v>
      </c>
      <c r="BP441" s="23">
        <f t="shared" si="175"/>
        <v>46225</v>
      </c>
      <c r="BQ441" s="23">
        <f t="shared" si="176"/>
        <v>46225</v>
      </c>
      <c r="BR441" s="23">
        <f>IFERROR(IF(BL441&gt;0,BL441+365,""),"")</f>
        <v>46108</v>
      </c>
      <c r="BS441" s="24">
        <f t="shared" ca="1" si="178"/>
        <v>592</v>
      </c>
      <c r="BT441" s="25">
        <f t="shared" ca="1" si="163"/>
        <v>171</v>
      </c>
      <c r="BU441" s="25">
        <f t="shared" ca="1" si="164"/>
        <v>592</v>
      </c>
      <c r="BV441" s="25">
        <f t="shared" ca="1" si="179"/>
        <v>592</v>
      </c>
      <c r="BW441" s="25">
        <f t="shared" ca="1" si="180"/>
        <v>171</v>
      </c>
      <c r="BX441" s="11"/>
      <c r="BY441" s="11">
        <f t="shared" ca="1" si="167"/>
        <v>1</v>
      </c>
      <c r="BZ441" s="11">
        <f t="shared" ca="1" si="172"/>
        <v>1</v>
      </c>
      <c r="CA441" s="11">
        <f t="shared" ca="1" si="168"/>
        <v>0</v>
      </c>
      <c r="CB441" s="28">
        <f>_xlfn.XLOOKUP($C441,'[3]BIS Feb-26'!$C:$C,'[3]BIS Feb-26'!U:U,"",0)</f>
        <v>46043.770833333299</v>
      </c>
      <c r="CC441" s="28">
        <f>_xlfn.XLOOKUP($C441,'[3]BIS Feb-26'!$C:$C,'[3]BIS Feb-26'!V:V,"",0)</f>
        <v>46043.770833333299</v>
      </c>
      <c r="CD441" s="28">
        <f>_xlfn.XLOOKUP($C441,'[3]BIS Feb-26'!$C:$C,'[3]BIS Feb-26'!W:W,"",0)</f>
        <v>46043.770833333299</v>
      </c>
      <c r="CE441" s="28">
        <f>_xlfn.XLOOKUP($C441,'[3]BIS Feb-26'!$C:$C,'[3]BIS Feb-26'!X:X,"",0)</f>
        <v>46043.770833333299</v>
      </c>
      <c r="CF441" s="28">
        <f>_xlfn.XLOOKUP($C441,'[3]BIS Feb-26'!$C:$C,'[3]BIS Feb-26'!Y:Y,"",0)</f>
        <v>46043.770833333299</v>
      </c>
      <c r="CG441" s="28">
        <f>_xlfn.XLOOKUP($C441,'[3]BIS Feb-26'!$C:$C,'[3]BIS Feb-26'!Z:Z,"",0)</f>
        <v>45743.770833333299</v>
      </c>
      <c r="CH441" s="28">
        <f>_xlfn.XLOOKUP($C441,'[3]BIS Feb-26'!$C:$C,'[3]BIS Feb-26'!AA:AA,"",0)</f>
        <v>0</v>
      </c>
      <c r="CI441" s="28">
        <f>_xlfn.XLOOKUP($C441,'[3]BIS Feb-26'!$C:$C,'[3]BIS Feb-26'!AB:AB,"",0)</f>
        <v>45743.770833333299</v>
      </c>
      <c r="CJ441" s="28">
        <f>_xlfn.XLOOKUP($C441,'[3]BIS Feb-26'!$C:$C,'[3]BIS Feb-26'!AC:AC,"",0)</f>
        <v>0</v>
      </c>
      <c r="CK441" s="29" t="str">
        <f>_xlfn.XLOOKUP($C441,'[3]BIS Feb-26'!$C:$C,'[3]BIS Feb-26'!AD:AD,"",0)</f>
        <v>500</v>
      </c>
      <c r="CL441" s="29" t="str">
        <f>_xlfn.XLOOKUP($C441,'[3]BIS Feb-26'!$C:$C,'[3]BIS Feb-26'!AE:AE,"",0)</f>
        <v>500</v>
      </c>
      <c r="CM441" s="29" t="str">
        <f>_xlfn.XLOOKUP($C441,'[3]BIS Feb-26'!$C:$C,'[3]BIS Feb-26'!AF:AF,"",0)</f>
        <v>500</v>
      </c>
      <c r="CN441" s="29" t="str">
        <f>_xlfn.XLOOKUP($C441,'[3]BIS Feb-26'!$C:$C,'[3]BIS Feb-26'!AG:AG,"",0)</f>
        <v>500</v>
      </c>
      <c r="CO441" s="29" t="str">
        <f>_xlfn.XLOOKUP($C441,'[3]BIS Feb-26'!$C:$C,'[3]BIS Feb-26'!AH:AH,"",0)</f>
        <v>500</v>
      </c>
      <c r="CP441" s="29" t="str">
        <f>_xlfn.XLOOKUP($C441,'[3]BIS Feb-26'!$C:$C,'[3]BIS Feb-26'!AI:AI,"",0)</f>
        <v>1500</v>
      </c>
      <c r="CQ441" s="29" t="str">
        <f>_xlfn.XLOOKUP($C441,'[3]BIS Feb-26'!$C:$C,'[3]BIS Feb-26'!AJ:AJ,"",0)</f>
        <v>1000</v>
      </c>
      <c r="CR441" s="29" t="str">
        <f>_xlfn.XLOOKUP($C441,'[3]BIS Feb-26'!$C:$C,'[3]BIS Feb-26'!AK:AK,"",0)</f>
        <v>1500</v>
      </c>
      <c r="CS441" s="29" t="str">
        <f>_xlfn.XLOOKUP($C441,'[3]BIS Feb-26'!$C:$C,'[3]BIS Feb-26'!AL:AL,"",0)</f>
        <v>3000</v>
      </c>
      <c r="CT441" s="29">
        <f>_xlfn.XLOOKUP($C441,'[3]BIS Feb-26'!$C:$C,'[3]BIS Feb-26'!AM:AM,"",0)</f>
        <v>12</v>
      </c>
      <c r="CU441" s="28">
        <f>_xlfn.XLOOKUP($C441,'[3]BIS Feb-26'!$C:$C,'[3]BIS Feb-26'!AN:AN,"",0)</f>
        <v>46086</v>
      </c>
      <c r="CV441" s="28">
        <f>_xlfn.XLOOKUP($C441,'[3]BIS Feb-26'!$C:$C,'[3]BIS Feb-26'!AO:AO,"",0)</f>
        <v>46086</v>
      </c>
      <c r="CW441" s="28">
        <f>_xlfn.XLOOKUP($C441,'[3]BIS Feb-26'!$C:$C,'[3]BIS Feb-26'!AP:AP,"",0)</f>
        <v>46086</v>
      </c>
      <c r="CX441" s="28">
        <f>_xlfn.XLOOKUP($C441,'[3]BIS Feb-26'!$C:$C,'[3]BIS Feb-26'!AQ:AQ,"",0)</f>
        <v>46086</v>
      </c>
      <c r="CY441" s="28">
        <f>_xlfn.XLOOKUP($C441,'[3]BIS Feb-26'!$C:$C,'[3]BIS Feb-26'!AR:AR,"",0)</f>
        <v>46086</v>
      </c>
      <c r="CZ441" s="28">
        <f>_xlfn.XLOOKUP($C441,'[3]BIS Feb-26'!$C:$C,'[3]BIS Feb-26'!AS:AS,"",0)</f>
        <v>46013</v>
      </c>
      <c r="DA441" s="28">
        <f>_xlfn.XLOOKUP($C441,'[3]BIS Feb-26'!$C:$C,'[3]BIS Feb-26'!AT:AT,"",0)</f>
        <v>46128</v>
      </c>
      <c r="DB441" s="28">
        <f>_xlfn.XLOOKUP($C441,'[3]BIS Feb-26'!$C:$C,'[3]BIS Feb-26'!AU:AU,"",0)</f>
        <v>45923</v>
      </c>
      <c r="DC441" s="28">
        <f>_xlfn.XLOOKUP($C441,'[3]BIS Feb-26'!$C:$C,'[3]BIS Feb-26'!AV:AV,"",0)</f>
        <v>46295</v>
      </c>
      <c r="DD441" s="11">
        <f>_xlfn.XLOOKUP($C441,'[3]BIS Feb-26'!$C:$C,'[3]BIS Feb-26'!AW:AW,"",0)</f>
        <v>1</v>
      </c>
      <c r="DE441" s="11">
        <f>_xlfn.XLOOKUP($C441,'[3]BIS Feb-26'!$C:$C,'[3]BIS Feb-26'!AX:AX,"",0)</f>
        <v>0</v>
      </c>
      <c r="DF441" s="11">
        <f>_xlfn.XLOOKUP($C441,'[3]BIS Feb-26'!$C:$C,'[3]BIS Feb-26'!AY:AY,"",0)</f>
        <v>1</v>
      </c>
      <c r="DG441" s="11">
        <f t="shared" ca="1" si="169"/>
        <v>2</v>
      </c>
      <c r="DH441" s="11">
        <f t="shared" ca="1" si="170"/>
        <v>5</v>
      </c>
      <c r="DI441" s="11">
        <f t="shared" ca="1" si="171"/>
        <v>1</v>
      </c>
      <c r="DJ441" s="11" t="str">
        <f>_xlfn.XLOOKUP($C441,'[3]Active Customer Assets'!$D:$D,'[3]Active Customer Assets'!I:I,"",0)</f>
        <v>B (Below 100% potential spares purchased)</v>
      </c>
      <c r="DK441" s="28">
        <f>_xlfn.XLOOKUP($C441,'[3]Active Customer Assets'!$D:$D,'[3]Active Customer Assets'!J:J,"",0)</f>
        <v>45580.284722222197</v>
      </c>
      <c r="DL441" s="28">
        <f>_xlfn.XLOOKUP($C441,'[3]Active Customer Assets'!$D:$D,'[3]Active Customer Assets'!K:K,"",0)</f>
        <v>45558.229166666701</v>
      </c>
      <c r="DM441" s="28">
        <f>_xlfn.XLOOKUP($C441,'[3]Active Customer Assets'!$D:$D,'[3]Active Customer Assets'!L:L,"",0)</f>
        <v>46100.545856481498</v>
      </c>
      <c r="DN441" s="21">
        <f>_xlfn.XLOOKUP($C441,'[3]Active Customer Assets'!$D:$D,'[3]Active Customer Assets'!M:M,"",0)</f>
        <v>2828</v>
      </c>
      <c r="DO441" s="28">
        <f>_xlfn.XLOOKUP($C441,'[3]Active Customer Assets'!$D:$D,'[3]Active Customer Assets'!N:N,"",0)</f>
        <v>0</v>
      </c>
      <c r="DP441" s="28">
        <f>_xlfn.XLOOKUP($C441,'[3]Active Customer Assets'!$D:$D,'[3]Active Customer Assets'!O:O,"",0)</f>
        <v>0</v>
      </c>
      <c r="DQ441" s="28" t="str">
        <f>_xlfn.XLOOKUP($C441,'[3]Active Customer Assets'!$D:$D,'[3]Active Customer Assets'!P:P,"",0)</f>
        <v>Air lube Plus</v>
      </c>
      <c r="DR441" s="28">
        <f>_xlfn.XLOOKUP($C441,'[3]Active Customer Assets'!$D:$D,'[3]Active Customer Assets'!Q:Q,"",0)</f>
        <v>46044</v>
      </c>
      <c r="DS441" s="28">
        <f>_xlfn.XLOOKUP($C441,'[3]Active Customer Assets'!$D:$D,'[3]Active Customer Assets'!R:R,"",0)</f>
        <v>46045</v>
      </c>
      <c r="DT441" s="28">
        <f>_xlfn.XLOOKUP($C441,'[3]Active Customer Assets'!$D:$D,'[3]Active Customer Assets'!S:S,"",0)</f>
        <v>46045</v>
      </c>
      <c r="DU441" s="28">
        <f>_xlfn.XLOOKUP($C441,'[3]Active Customer Assets'!$D:$D,'[3]Active Customer Assets'!T:T,"",0)</f>
        <v>46045</v>
      </c>
      <c r="DV441" s="28">
        <f>_xlfn.XLOOKUP($C441,'[3]Active Customer Assets'!$D:$D,'[3]Active Customer Assets'!U:U,"",0)</f>
        <v>46045</v>
      </c>
      <c r="DW441" s="28">
        <f>_xlfn.XLOOKUP($C441,'[3]Active Customer Assets'!$D:$D,'[3]Active Customer Assets'!V:V,"",0)</f>
        <v>45744</v>
      </c>
      <c r="DX441" s="28">
        <f>_xlfn.XLOOKUP($C441,'[3]Active Customer Assets'!$D:$D,'[3]Active Customer Assets'!W:W,"",0)</f>
        <v>45744</v>
      </c>
      <c r="DY441" s="28">
        <f>_xlfn.XLOOKUP($C441,'[3]Active Customer Assets'!$D:$D,'[3]Active Customer Assets'!X:X,"",0)</f>
        <v>45744</v>
      </c>
      <c r="DZ441" s="28">
        <f>_xlfn.XLOOKUP($C441,'[3]Active Customer Assets'!$D:$D,'[3]Active Customer Assets'!Y:Y,"",0)</f>
        <v>45744</v>
      </c>
      <c r="EA441" s="28" t="str">
        <f>_xlfn.XLOOKUP($C441,'[3]Active Customer Assets'!$D:$D,'[3]Active Customer Assets'!Z:Z,"",0)</f>
        <v>343</v>
      </c>
      <c r="EB441" s="28" t="str">
        <f>_xlfn.XLOOKUP($C441,'[3]Active Customer Assets'!$D:$D,'[3]Active Customer Assets'!AA:AA,"",0)</f>
        <v>343</v>
      </c>
      <c r="EC441" s="28" t="str">
        <f>_xlfn.XLOOKUP($C441,'[3]Active Customer Assets'!$D:$D,'[3]Active Customer Assets'!AB:AB,"",0)</f>
        <v>343</v>
      </c>
      <c r="ED441" s="28" t="str">
        <f>_xlfn.XLOOKUP($C441,'[3]Active Customer Assets'!$D:$D,'[3]Active Customer Assets'!AC:AC,"",0)</f>
        <v>343</v>
      </c>
      <c r="EE441" s="28" t="str">
        <f>_xlfn.XLOOKUP($C441,'[3]Active Customer Assets'!$D:$D,'[3]Active Customer Assets'!AD:AD,"",0)</f>
        <v>343</v>
      </c>
      <c r="EF441" s="28" t="str">
        <f>_xlfn.XLOOKUP($C441,'[3]Active Customer Assets'!$D:$D,'[3]Active Customer Assets'!AE:AE,"",0)</f>
        <v>1343</v>
      </c>
      <c r="EG441" s="28" t="str">
        <f>_xlfn.XLOOKUP($C441,'[3]Active Customer Assets'!$D:$D,'[3]Active Customer Assets'!AF:AF,"",0)</f>
        <v>843</v>
      </c>
      <c r="EH441" s="28" t="str">
        <f>_xlfn.XLOOKUP($C441,'[3]Active Customer Assets'!$D:$D,'[3]Active Customer Assets'!AG:AG,"",0)</f>
        <v>1343</v>
      </c>
      <c r="EI441" s="28" t="str">
        <f>_xlfn.XLOOKUP($C441,'[3]Active Customer Assets'!$D:$D,'[3]Active Customer Assets'!AH:AH,"",0)</f>
        <v>1343</v>
      </c>
      <c r="EJ441" s="21">
        <f>_xlfn.XLOOKUP($C441,'[3]Active Customer Assets'!$D:$D,'[3]Active Customer Assets'!AI:AI,"",0)</f>
        <v>4</v>
      </c>
      <c r="EK441" s="35" t="str">
        <f>[3]!tbl_DPSAC[[#This Row],[Unit Status]]</f>
        <v>Active</v>
      </c>
    </row>
    <row r="442" spans="1:141" x14ac:dyDescent="0.15">
      <c r="A442" s="11">
        <f>ROW(tbl_DPSAC[[#This Row],[Sl. No.]])-1</f>
        <v>441</v>
      </c>
      <c r="B442" s="12" t="s">
        <v>136</v>
      </c>
      <c r="C442" s="11" t="s">
        <v>2394</v>
      </c>
      <c r="D442" s="11" t="s">
        <v>333</v>
      </c>
      <c r="E442" s="11" t="s">
        <v>333</v>
      </c>
      <c r="F442" s="12" t="s">
        <v>140</v>
      </c>
      <c r="G442" s="31" t="s">
        <v>1008</v>
      </c>
      <c r="H442" s="13" t="str">
        <f>_xlfn.XLOOKUP(C442,'[1]E&amp;DPSAC'!$K:$K,'[1]E&amp;DPSAC'!$E:$E,,0)</f>
        <v>PAKUR</v>
      </c>
      <c r="I442" s="31"/>
      <c r="J442" s="13"/>
      <c r="K442" s="13">
        <v>9585918025</v>
      </c>
      <c r="L442" s="12" t="str">
        <f t="shared" ca="1" si="182"/>
        <v>Warranty</v>
      </c>
      <c r="M442" s="16">
        <v>45656</v>
      </c>
      <c r="N442" s="15">
        <v>36</v>
      </c>
      <c r="O442" s="14">
        <f t="shared" si="181"/>
        <v>46752</v>
      </c>
      <c r="P442" s="11" t="s">
        <v>213</v>
      </c>
      <c r="Q442" s="19" t="str">
        <f>_xlfn.XLOOKUP(C442,'[2]Sch Calls'!$R:$R,'[2]Sch Calls'!$F:$F,"",0)</f>
        <v>CC-01992432</v>
      </c>
      <c r="R442" s="18">
        <f>_xlfn.XLOOKUP(C442,'[2]Sch Calls'!$R:$R,'[2]Sch Calls'!$A:$A,"",0)</f>
        <v>46079.638935185198</v>
      </c>
      <c r="S442" s="17">
        <f>_xlfn.XLOOKUP(C442,'[2]Sch Calls'!$R:$R,'[2]Sch Calls'!$B:$B,"",0)</f>
        <v>2262</v>
      </c>
      <c r="T442" s="18">
        <f>_xlfn.XLOOKUP(C442,'[1]E&amp;DPSAC'!$K:$K,'[1]E&amp;DPSAC'!$W:$W,"",0)</f>
        <v>46020</v>
      </c>
      <c r="U442" s="17">
        <f>_xlfn.XLOOKUP(C442,'[1]E&amp;DPSAC'!$K:$K,'[1]E&amp;DPSAC'!$Z:$Z,"",0)</f>
        <v>1735</v>
      </c>
      <c r="V442" s="17">
        <f>_xlfn.XLOOKUP(C442,'[2]1. All Calls'!$R:$R,'[2]1. All Calls'!$B:$B,"",0)</f>
        <v>2409</v>
      </c>
      <c r="W442" s="20">
        <f>_xlfn.XLOOKUP(C442,'[2]1. All Calls'!$R:$R,'[2]1. All Calls'!$A:$A,"",0)</f>
        <v>46100.554456018501</v>
      </c>
      <c r="X442" s="17" t="str">
        <f>_xlfn.XLOOKUP(C442,'[2]Sch Calls'!$R:$R,'[2]Sch Calls'!$AB:$AB,"",0)</f>
        <v>Attend the site for schedule service so following Job are done Oil drain from tank and cooler total drain oil is 110 litter after replace parts oil filter 180 lpm 2 nos 90 lpm Oil filter 1 nos air filter 1nos compressor side oil topped in separator tank with one dead Crank 112 litter after shedule service done than start the unit running good condition no air leakeag no oil leakage unit running satisfaction</v>
      </c>
      <c r="Y442" s="17">
        <f t="shared" si="153"/>
        <v>603</v>
      </c>
      <c r="Z442" s="17" t="str">
        <f t="shared" si="154"/>
        <v>Done</v>
      </c>
      <c r="AA442" s="21">
        <f t="shared" ca="1" si="155"/>
        <v>21.361064814802376</v>
      </c>
      <c r="AB442" s="21" t="str">
        <f t="shared" ca="1" si="156"/>
        <v>Done</v>
      </c>
      <c r="AC442" s="11">
        <f ca="1">tbl_DPSAC[[#This Row],[Current Month Due Count]]</f>
        <v>0</v>
      </c>
      <c r="AD442" s="11">
        <f ca="1">tbl_DPSAC[[#This Row],[Next Month Due2]]</f>
        <v>0</v>
      </c>
      <c r="AE442" s="11"/>
      <c r="AF442" s="11">
        <v>8</v>
      </c>
      <c r="AG442" s="17">
        <f t="shared" ca="1" si="157"/>
        <v>2413</v>
      </c>
      <c r="AH442" s="11" t="s">
        <v>2395</v>
      </c>
      <c r="AI442" s="11" t="s">
        <v>1687</v>
      </c>
      <c r="AJ442" s="11" t="s">
        <v>2396</v>
      </c>
      <c r="AK442" s="11" t="s">
        <v>2397</v>
      </c>
      <c r="AL442" s="11" t="s">
        <v>2398</v>
      </c>
      <c r="AM442" s="11" t="s">
        <v>2399</v>
      </c>
      <c r="AN442" s="11"/>
      <c r="AO442" s="11"/>
      <c r="AP442" s="11"/>
      <c r="AQ442" s="11"/>
      <c r="AR442" s="11"/>
      <c r="AS442" s="11"/>
      <c r="AT442" s="11"/>
      <c r="AU442" s="11"/>
      <c r="AV442" s="11"/>
      <c r="AW442" s="11"/>
      <c r="AX442" s="11" t="str">
        <f t="shared" ca="1" si="183"/>
        <v>2 Service Due</v>
      </c>
      <c r="AY442" s="17">
        <v>1735</v>
      </c>
      <c r="AZ442" s="22">
        <v>46017</v>
      </c>
      <c r="BA442" s="17" t="s">
        <v>2400</v>
      </c>
      <c r="BB442" s="17">
        <v>1</v>
      </c>
      <c r="BC442" s="22">
        <v>45656</v>
      </c>
      <c r="BD442" s="17" t="s">
        <v>2401</v>
      </c>
      <c r="BE442" s="17">
        <v>1735</v>
      </c>
      <c r="BF442" s="22">
        <v>46017</v>
      </c>
      <c r="BG442" s="17" t="s">
        <v>2400</v>
      </c>
      <c r="BH442" s="17">
        <v>1735</v>
      </c>
      <c r="BI442" s="22">
        <v>46017</v>
      </c>
      <c r="BJ442" s="17" t="s">
        <v>2400</v>
      </c>
      <c r="BK442" s="17">
        <v>1</v>
      </c>
      <c r="BL442" s="22">
        <v>45656</v>
      </c>
      <c r="BM442" s="17" t="s">
        <v>2401</v>
      </c>
      <c r="BN442" s="23">
        <f t="shared" si="173"/>
        <v>46197</v>
      </c>
      <c r="BO442" s="23">
        <f t="shared" si="174"/>
        <v>45836</v>
      </c>
      <c r="BP442" s="23">
        <f t="shared" si="175"/>
        <v>46197</v>
      </c>
      <c r="BQ442" s="23">
        <f t="shared" si="176"/>
        <v>46197</v>
      </c>
      <c r="BR442" s="23">
        <f>IFERROR(IF(BL442&gt;0,BL442+180,""),"")</f>
        <v>45836</v>
      </c>
      <c r="BS442" s="24">
        <f t="shared" ca="1" si="178"/>
        <v>72</v>
      </c>
      <c r="BT442" s="25">
        <f t="shared" ca="1" si="163"/>
        <v>-912</v>
      </c>
      <c r="BU442" s="25">
        <f t="shared" ca="1" si="164"/>
        <v>72</v>
      </c>
      <c r="BV442" s="25">
        <f t="shared" ca="1" si="179"/>
        <v>72</v>
      </c>
      <c r="BW442" s="25">
        <f t="shared" ca="1" si="180"/>
        <v>-912</v>
      </c>
      <c r="BX442" s="11"/>
      <c r="BY442" s="11">
        <f t="shared" ca="1" si="167"/>
        <v>2</v>
      </c>
      <c r="BZ442" s="11">
        <f t="shared" ca="1" si="172"/>
        <v>0</v>
      </c>
      <c r="CA442" s="11">
        <f t="shared" ca="1" si="168"/>
        <v>0</v>
      </c>
      <c r="CB442" s="28">
        <f>_xlfn.XLOOKUP($C442,'[3]BIS Feb-26'!$C:$C,'[3]BIS Feb-26'!U:U,"",0)</f>
        <v>46016.770833333299</v>
      </c>
      <c r="CC442" s="28">
        <f>_xlfn.XLOOKUP($C442,'[3]BIS Feb-26'!$C:$C,'[3]BIS Feb-26'!V:V,"",0)</f>
        <v>46016.770833333299</v>
      </c>
      <c r="CD442" s="28">
        <f>_xlfn.XLOOKUP($C442,'[3]BIS Feb-26'!$C:$C,'[3]BIS Feb-26'!W:W,"",0)</f>
        <v>46016.770833333299</v>
      </c>
      <c r="CE442" s="28">
        <f>_xlfn.XLOOKUP($C442,'[3]BIS Feb-26'!$C:$C,'[3]BIS Feb-26'!X:X,"",0)</f>
        <v>46016.770833333299</v>
      </c>
      <c r="CF442" s="28">
        <f>_xlfn.XLOOKUP($C442,'[3]BIS Feb-26'!$C:$C,'[3]BIS Feb-26'!Y:Y,"",0)</f>
        <v>46016.770833333299</v>
      </c>
      <c r="CG442" s="28">
        <f>_xlfn.XLOOKUP($C442,'[3]BIS Feb-26'!$C:$C,'[3]BIS Feb-26'!Z:Z,"",0)</f>
        <v>45985.770833333299</v>
      </c>
      <c r="CH442" s="28">
        <f>_xlfn.XLOOKUP($C442,'[3]BIS Feb-26'!$C:$C,'[3]BIS Feb-26'!AA:AA,"",0)</f>
        <v>0</v>
      </c>
      <c r="CI442" s="28">
        <f>_xlfn.XLOOKUP($C442,'[3]BIS Feb-26'!$C:$C,'[3]BIS Feb-26'!AB:AB,"",0)</f>
        <v>45986.770833333299</v>
      </c>
      <c r="CJ442" s="28">
        <f>_xlfn.XLOOKUP($C442,'[3]BIS Feb-26'!$C:$C,'[3]BIS Feb-26'!AC:AC,"",0)</f>
        <v>0</v>
      </c>
      <c r="CK442" s="29" t="str">
        <f>_xlfn.XLOOKUP($C442,'[3]BIS Feb-26'!$C:$C,'[3]BIS Feb-26'!AD:AD,"",0)</f>
        <v>700</v>
      </c>
      <c r="CL442" s="29" t="str">
        <f>_xlfn.XLOOKUP($C442,'[3]BIS Feb-26'!$C:$C,'[3]BIS Feb-26'!AE:AE,"",0)</f>
        <v>700</v>
      </c>
      <c r="CM442" s="29" t="str">
        <f>_xlfn.XLOOKUP($C442,'[3]BIS Feb-26'!$C:$C,'[3]BIS Feb-26'!AF:AF,"",0)</f>
        <v>700</v>
      </c>
      <c r="CN442" s="29" t="str">
        <f>_xlfn.XLOOKUP($C442,'[3]BIS Feb-26'!$C:$C,'[3]BIS Feb-26'!AG:AG,"",0)</f>
        <v>700</v>
      </c>
      <c r="CO442" s="29" t="str">
        <f>_xlfn.XLOOKUP($C442,'[3]BIS Feb-26'!$C:$C,'[3]BIS Feb-26'!AH:AH,"",0)</f>
        <v>700</v>
      </c>
      <c r="CP442" s="29" t="str">
        <f>_xlfn.XLOOKUP($C442,'[3]BIS Feb-26'!$C:$C,'[3]BIS Feb-26'!AI:AI,"",0)</f>
        <v>700</v>
      </c>
      <c r="CQ442" s="29" t="str">
        <f>_xlfn.XLOOKUP($C442,'[3]BIS Feb-26'!$C:$C,'[3]BIS Feb-26'!AJ:AJ,"",0)</f>
        <v>1000</v>
      </c>
      <c r="CR442" s="29" t="str">
        <f>_xlfn.XLOOKUP($C442,'[3]BIS Feb-26'!$C:$C,'[3]BIS Feb-26'!AK:AK,"",0)</f>
        <v>700</v>
      </c>
      <c r="CS442" s="29" t="str">
        <f>_xlfn.XLOOKUP($C442,'[3]BIS Feb-26'!$C:$C,'[3]BIS Feb-26'!AL:AL,"",0)</f>
        <v>700</v>
      </c>
      <c r="CT442" s="29">
        <f>_xlfn.XLOOKUP($C442,'[3]BIS Feb-26'!$C:$C,'[3]BIS Feb-26'!AM:AM,"",0)</f>
        <v>5</v>
      </c>
      <c r="CU442" s="28">
        <f>_xlfn.XLOOKUP($C442,'[3]BIS Feb-26'!$C:$C,'[3]BIS Feb-26'!AN:AN,"",0)</f>
        <v>46171</v>
      </c>
      <c r="CV442" s="28">
        <f>_xlfn.XLOOKUP($C442,'[3]BIS Feb-26'!$C:$C,'[3]BIS Feb-26'!AO:AO,"",0)</f>
        <v>46171</v>
      </c>
      <c r="CW442" s="28">
        <f>_xlfn.XLOOKUP($C442,'[3]BIS Feb-26'!$C:$C,'[3]BIS Feb-26'!AP:AP,"",0)</f>
        <v>46171</v>
      </c>
      <c r="CX442" s="28">
        <f>_xlfn.XLOOKUP($C442,'[3]BIS Feb-26'!$C:$C,'[3]BIS Feb-26'!AQ:AQ,"",0)</f>
        <v>46171</v>
      </c>
      <c r="CY442" s="28">
        <f>_xlfn.XLOOKUP($C442,'[3]BIS Feb-26'!$C:$C,'[3]BIS Feb-26'!AR:AR,"",0)</f>
        <v>46171</v>
      </c>
      <c r="CZ442" s="28">
        <f>_xlfn.XLOOKUP($C442,'[3]BIS Feb-26'!$C:$C,'[3]BIS Feb-26'!AS:AS,"",0)</f>
        <v>46171</v>
      </c>
      <c r="DA442" s="28">
        <f>_xlfn.XLOOKUP($C442,'[3]BIS Feb-26'!$C:$C,'[3]BIS Feb-26'!AT:AT,"",0)</f>
        <v>46124</v>
      </c>
      <c r="DB442" s="28">
        <f>_xlfn.XLOOKUP($C442,'[3]BIS Feb-26'!$C:$C,'[3]BIS Feb-26'!AU:AU,"",0)</f>
        <v>46166</v>
      </c>
      <c r="DC442" s="28">
        <f>_xlfn.XLOOKUP($C442,'[3]BIS Feb-26'!$C:$C,'[3]BIS Feb-26'!AV:AV,"",0)</f>
        <v>46171</v>
      </c>
      <c r="DD442" s="11">
        <f>_xlfn.XLOOKUP($C442,'[3]BIS Feb-26'!$C:$C,'[3]BIS Feb-26'!AW:AW,"",0)</f>
        <v>0</v>
      </c>
      <c r="DE442" s="11">
        <f>_xlfn.XLOOKUP($C442,'[3]BIS Feb-26'!$C:$C,'[3]BIS Feb-26'!AX:AX,"",0)</f>
        <v>0</v>
      </c>
      <c r="DF442" s="11">
        <f>_xlfn.XLOOKUP($C442,'[3]BIS Feb-26'!$C:$C,'[3]BIS Feb-26'!AY:AY,"",0)</f>
        <v>0</v>
      </c>
      <c r="DG442" s="11">
        <f t="shared" ca="1" si="169"/>
        <v>0</v>
      </c>
      <c r="DH442" s="11">
        <f t="shared" ca="1" si="170"/>
        <v>0</v>
      </c>
      <c r="DI442" s="11">
        <f t="shared" ca="1" si="171"/>
        <v>1</v>
      </c>
      <c r="DJ442" s="11" t="str">
        <f>_xlfn.XLOOKUP($C442,'[3]Active Customer Assets'!$D:$D,'[3]Active Customer Assets'!I:I,"",0)</f>
        <v>B (Below 100% potential spares purchased)</v>
      </c>
      <c r="DK442" s="28">
        <f>_xlfn.XLOOKUP($C442,'[3]Active Customer Assets'!$D:$D,'[3]Active Customer Assets'!J:J,"",0)</f>
        <v>45656.914583333302</v>
      </c>
      <c r="DL442" s="28">
        <f>_xlfn.XLOOKUP($C442,'[3]Active Customer Assets'!$D:$D,'[3]Active Customer Assets'!K:K,"",0)</f>
        <v>45631.229166666701</v>
      </c>
      <c r="DM442" s="28">
        <f>_xlfn.XLOOKUP($C442,'[3]Active Customer Assets'!$D:$D,'[3]Active Customer Assets'!L:L,"",0)</f>
        <v>46100.558912036999</v>
      </c>
      <c r="DN442" s="21">
        <f>_xlfn.XLOOKUP($C442,'[3]Active Customer Assets'!$D:$D,'[3]Active Customer Assets'!M:M,"",0)</f>
        <v>2409</v>
      </c>
      <c r="DO442" s="28">
        <f>_xlfn.XLOOKUP($C442,'[3]Active Customer Assets'!$D:$D,'[3]Active Customer Assets'!N:N,"",0)</f>
        <v>0</v>
      </c>
      <c r="DP442" s="28">
        <f>_xlfn.XLOOKUP($C442,'[3]Active Customer Assets'!$D:$D,'[3]Active Customer Assets'!O:O,"",0)</f>
        <v>0</v>
      </c>
      <c r="DQ442" s="28" t="str">
        <f>_xlfn.XLOOKUP($C442,'[3]Active Customer Assets'!$D:$D,'[3]Active Customer Assets'!P:P,"",0)</f>
        <v>Air lube Plus</v>
      </c>
      <c r="DR442" s="28">
        <f>_xlfn.XLOOKUP($C442,'[3]Active Customer Assets'!$D:$D,'[3]Active Customer Assets'!Q:Q,"",0)</f>
        <v>46079</v>
      </c>
      <c r="DS442" s="28">
        <f>_xlfn.XLOOKUP($C442,'[3]Active Customer Assets'!$D:$D,'[3]Active Customer Assets'!R:R,"",0)</f>
        <v>46079</v>
      </c>
      <c r="DT442" s="28">
        <f>_xlfn.XLOOKUP($C442,'[3]Active Customer Assets'!$D:$D,'[3]Active Customer Assets'!S:S,"",0)</f>
        <v>46079</v>
      </c>
      <c r="DU442" s="28">
        <f>_xlfn.XLOOKUP($C442,'[3]Active Customer Assets'!$D:$D,'[3]Active Customer Assets'!T:T,"",0)</f>
        <v>46079</v>
      </c>
      <c r="DV442" s="28">
        <f>_xlfn.XLOOKUP($C442,'[3]Active Customer Assets'!$D:$D,'[3]Active Customer Assets'!U:U,"",0)</f>
        <v>46079</v>
      </c>
      <c r="DW442" s="28">
        <f>_xlfn.XLOOKUP($C442,'[3]Active Customer Assets'!$D:$D,'[3]Active Customer Assets'!V:V,"",0)</f>
        <v>45986</v>
      </c>
      <c r="DX442" s="28">
        <f>_xlfn.XLOOKUP($C442,'[3]Active Customer Assets'!$D:$D,'[3]Active Customer Assets'!W:W,"",0)</f>
        <v>45986</v>
      </c>
      <c r="DY442" s="28">
        <f>_xlfn.XLOOKUP($C442,'[3]Active Customer Assets'!$D:$D,'[3]Active Customer Assets'!X:X,"",0)</f>
        <v>45986</v>
      </c>
      <c r="DZ442" s="28">
        <f>_xlfn.XLOOKUP($C442,'[3]Active Customer Assets'!$D:$D,'[3]Active Customer Assets'!Y:Y,"",0)</f>
        <v>45986</v>
      </c>
      <c r="EA442" s="28" t="str">
        <f>_xlfn.XLOOKUP($C442,'[3]Active Customer Assets'!$D:$D,'[3]Active Customer Assets'!Z:Z,"",0)</f>
        <v>353</v>
      </c>
      <c r="EB442" s="28" t="str">
        <f>_xlfn.XLOOKUP($C442,'[3]Active Customer Assets'!$D:$D,'[3]Active Customer Assets'!AA:AA,"",0)</f>
        <v>353</v>
      </c>
      <c r="EC442" s="28" t="str">
        <f>_xlfn.XLOOKUP($C442,'[3]Active Customer Assets'!$D:$D,'[3]Active Customer Assets'!AB:AB,"",0)</f>
        <v>353</v>
      </c>
      <c r="ED442" s="28" t="str">
        <f>_xlfn.XLOOKUP($C442,'[3]Active Customer Assets'!$D:$D,'[3]Active Customer Assets'!AC:AC,"",0)</f>
        <v>353</v>
      </c>
      <c r="EE442" s="28" t="str">
        <f>_xlfn.XLOOKUP($C442,'[3]Active Customer Assets'!$D:$D,'[3]Active Customer Assets'!AD:AD,"",0)</f>
        <v>353</v>
      </c>
      <c r="EF442" s="28" t="str">
        <f>_xlfn.XLOOKUP($C442,'[3]Active Customer Assets'!$D:$D,'[3]Active Customer Assets'!AE:AE,"",0)</f>
        <v>1353</v>
      </c>
      <c r="EG442" s="28" t="str">
        <f>_xlfn.XLOOKUP($C442,'[3]Active Customer Assets'!$D:$D,'[3]Active Customer Assets'!AF:AF,"",0)</f>
        <v>853</v>
      </c>
      <c r="EH442" s="28" t="str">
        <f>_xlfn.XLOOKUP($C442,'[3]Active Customer Assets'!$D:$D,'[3]Active Customer Assets'!AG:AG,"",0)</f>
        <v>1353</v>
      </c>
      <c r="EI442" s="28" t="str">
        <f>_xlfn.XLOOKUP($C442,'[3]Active Customer Assets'!$D:$D,'[3]Active Customer Assets'!AH:AH,"",0)</f>
        <v>1353</v>
      </c>
      <c r="EJ442" s="21">
        <f>_xlfn.XLOOKUP($C442,'[3]Active Customer Assets'!$D:$D,'[3]Active Customer Assets'!AI:AI,"",0)</f>
        <v>1</v>
      </c>
      <c r="EK442" s="35" t="str">
        <f>[3]!tbl_DPSAC[[#This Row],[Unit Status]]</f>
        <v>Active</v>
      </c>
    </row>
    <row r="443" spans="1:141" x14ac:dyDescent="0.15">
      <c r="A443" s="11">
        <f>ROW(tbl_DPSAC[[#This Row],[Sl. No.]])-1</f>
        <v>442</v>
      </c>
      <c r="B443" s="12" t="s">
        <v>136</v>
      </c>
      <c r="C443" s="11" t="s">
        <v>2402</v>
      </c>
      <c r="D443" s="11" t="s">
        <v>1491</v>
      </c>
      <c r="E443" s="11" t="s">
        <v>1492</v>
      </c>
      <c r="F443" s="12" t="s">
        <v>161</v>
      </c>
      <c r="G443" s="31" t="s">
        <v>659</v>
      </c>
      <c r="H443" s="13" t="str">
        <f>_xlfn.XLOOKUP(C443,'[1]E&amp;DPSAC'!$K:$K,'[1]E&amp;DPSAC'!$E:$E,,0)</f>
        <v>KEDLA, BOKARO</v>
      </c>
      <c r="I443" s="31"/>
      <c r="J443" s="13"/>
      <c r="K443" s="13">
        <v>7903459252</v>
      </c>
      <c r="L443" s="12" t="str">
        <f t="shared" ca="1" si="182"/>
        <v>Warranty</v>
      </c>
      <c r="M443" s="16">
        <v>45735</v>
      </c>
      <c r="N443" s="15">
        <v>24</v>
      </c>
      <c r="O443" s="14">
        <f t="shared" si="181"/>
        <v>46477</v>
      </c>
      <c r="P443" s="11" t="s">
        <v>213</v>
      </c>
      <c r="Q443" s="19" t="str">
        <f>_xlfn.XLOOKUP(C443,'[2]Sch Calls'!$R:$R,'[2]Sch Calls'!$F:$F,"",0)</f>
        <v>CC-01878185</v>
      </c>
      <c r="R443" s="18">
        <f>_xlfn.XLOOKUP(C443,'[2]Sch Calls'!$R:$R,'[2]Sch Calls'!$A:$A,"",0)</f>
        <v>45983.422847222202</v>
      </c>
      <c r="S443" s="17">
        <f>_xlfn.XLOOKUP(C443,'[2]Sch Calls'!$R:$R,'[2]Sch Calls'!$B:$B,"",0)</f>
        <v>1106</v>
      </c>
      <c r="T443" s="18">
        <f>_xlfn.XLOOKUP(C443,'[1]E&amp;DPSAC'!$K:$K,'[1]E&amp;DPSAC'!$W:$W,"",0)</f>
        <v>45982</v>
      </c>
      <c r="U443" s="17">
        <f>_xlfn.XLOOKUP(C443,'[1]E&amp;DPSAC'!$K:$K,'[1]E&amp;DPSAC'!$Z:$Z,"",0)</f>
        <v>1106</v>
      </c>
      <c r="V443" s="17">
        <f>_xlfn.XLOOKUP(C443,'[2]1. All Calls'!$R:$R,'[2]1. All Calls'!$B:$B,"",0)</f>
        <v>1450</v>
      </c>
      <c r="W443" s="20">
        <f>_xlfn.XLOOKUP(C443,'[2]1. All Calls'!$R:$R,'[2]1. All Calls'!$A:$A,"",0)</f>
        <v>46100.562083333301</v>
      </c>
      <c r="X443" s="17" t="str">
        <f>_xlfn.XLOOKUP(C443,'[2]Sch Calls'!$R:$R,'[2]Sch Calls'!$AB:$AB,"",0)</f>
        <v>Attend the site for scheduled service so drain oil from the tank and drained oil from the cooler total 37 liters oil drain then change air filter for compressor and engine both sides, change oil filter and ELGI air lube Plus oil 40 liters. Then start the unit found running ok.</v>
      </c>
      <c r="Y443" s="17">
        <f t="shared" si="153"/>
        <v>406</v>
      </c>
      <c r="Z443" s="17" t="str">
        <f t="shared" si="154"/>
        <v>Done</v>
      </c>
      <c r="AA443" s="21">
        <f t="shared" ca="1" si="155"/>
        <v>117.57715277779789</v>
      </c>
      <c r="AB443" s="21" t="str">
        <f t="shared" ca="1" si="156"/>
        <v>Done</v>
      </c>
      <c r="AC443" s="11">
        <f ca="1">tbl_DPSAC[[#This Row],[Current Month Due Count]]</f>
        <v>1</v>
      </c>
      <c r="AD443" s="11">
        <f ca="1">tbl_DPSAC[[#This Row],[Next Month Due2]]</f>
        <v>0</v>
      </c>
      <c r="AE443" s="11"/>
      <c r="AF443" s="11">
        <v>3</v>
      </c>
      <c r="AG443" s="17">
        <f t="shared" ca="1" si="157"/>
        <v>1451</v>
      </c>
      <c r="AH443" s="11"/>
      <c r="AI443" s="11"/>
      <c r="AJ443" s="11"/>
      <c r="AK443" s="11"/>
      <c r="AL443" s="11"/>
      <c r="AM443" s="11"/>
      <c r="AN443" s="11"/>
      <c r="AO443" s="11"/>
      <c r="AP443" s="11"/>
      <c r="AQ443" s="11"/>
      <c r="AR443" s="11"/>
      <c r="AS443" s="11"/>
      <c r="AT443" s="11"/>
      <c r="AU443" s="11"/>
      <c r="AV443" s="11"/>
      <c r="AW443" s="11"/>
      <c r="AX443" s="11" t="str">
        <f t="shared" ca="1" si="183"/>
        <v>No Service Dues</v>
      </c>
      <c r="AY443" s="17">
        <v>1106</v>
      </c>
      <c r="AZ443" s="22">
        <v>45983</v>
      </c>
      <c r="BA443" s="17" t="s">
        <v>2403</v>
      </c>
      <c r="BB443" s="17">
        <v>1</v>
      </c>
      <c r="BC443" s="22">
        <v>45735</v>
      </c>
      <c r="BD443" s="17" t="s">
        <v>2404</v>
      </c>
      <c r="BE443" s="17">
        <v>1106</v>
      </c>
      <c r="BF443" s="22">
        <v>45983</v>
      </c>
      <c r="BG443" s="17" t="s">
        <v>2403</v>
      </c>
      <c r="BH443" s="17">
        <v>1106</v>
      </c>
      <c r="BI443" s="22">
        <v>45983</v>
      </c>
      <c r="BJ443" s="17" t="s">
        <v>2403</v>
      </c>
      <c r="BK443" s="17">
        <v>1</v>
      </c>
      <c r="BL443" s="22">
        <v>45735</v>
      </c>
      <c r="BM443" s="17" t="s">
        <v>2404</v>
      </c>
      <c r="BN443" s="23">
        <f t="shared" si="173"/>
        <v>46163</v>
      </c>
      <c r="BO443" s="23">
        <f t="shared" si="174"/>
        <v>45915</v>
      </c>
      <c r="BP443" s="23">
        <f t="shared" si="175"/>
        <v>46163</v>
      </c>
      <c r="BQ443" s="23">
        <f t="shared" si="176"/>
        <v>46163</v>
      </c>
      <c r="BR443" s="23">
        <f t="shared" ref="BR443:BR490" si="184">IFERROR(IF(BL443&gt;0,BL443+365,""),"")</f>
        <v>46100</v>
      </c>
      <c r="BS443" s="24">
        <f t="shared" ca="1" si="178"/>
        <v>405</v>
      </c>
      <c r="BT443" s="25">
        <f t="shared" ca="1" si="163"/>
        <v>50</v>
      </c>
      <c r="BU443" s="25">
        <f t="shared" ca="1" si="164"/>
        <v>405</v>
      </c>
      <c r="BV443" s="25">
        <f t="shared" ca="1" si="179"/>
        <v>405</v>
      </c>
      <c r="BW443" s="25">
        <f t="shared" ca="1" si="180"/>
        <v>50</v>
      </c>
      <c r="BX443" s="11"/>
      <c r="BY443" s="11">
        <f t="shared" ca="1" si="167"/>
        <v>1</v>
      </c>
      <c r="BZ443" s="11">
        <f t="shared" ca="1" si="172"/>
        <v>1</v>
      </c>
      <c r="CA443" s="11">
        <f t="shared" ca="1" si="168"/>
        <v>0</v>
      </c>
      <c r="CB443" s="28">
        <f>_xlfn.XLOOKUP($C443,'[3]BIS Feb-26'!$C:$C,'[3]BIS Feb-26'!U:U,"",0)</f>
        <v>45982.770833333299</v>
      </c>
      <c r="CC443" s="28">
        <f>_xlfn.XLOOKUP($C443,'[3]BIS Feb-26'!$C:$C,'[3]BIS Feb-26'!V:V,"",0)</f>
        <v>45982.770833333299</v>
      </c>
      <c r="CD443" s="28">
        <f>_xlfn.XLOOKUP($C443,'[3]BIS Feb-26'!$C:$C,'[3]BIS Feb-26'!W:W,"",0)</f>
        <v>45982.770833333299</v>
      </c>
      <c r="CE443" s="28">
        <f>_xlfn.XLOOKUP($C443,'[3]BIS Feb-26'!$C:$C,'[3]BIS Feb-26'!X:X,"",0)</f>
        <v>45982.770833333299</v>
      </c>
      <c r="CF443" s="28">
        <f>_xlfn.XLOOKUP($C443,'[3]BIS Feb-26'!$C:$C,'[3]BIS Feb-26'!Y:Y,"",0)</f>
        <v>45982.770833333299</v>
      </c>
      <c r="CG443" s="28">
        <f>_xlfn.XLOOKUP($C443,'[3]BIS Feb-26'!$C:$C,'[3]BIS Feb-26'!Z:Z,"",0)</f>
        <v>45730.770833333299</v>
      </c>
      <c r="CH443" s="28">
        <f>_xlfn.XLOOKUP($C443,'[3]BIS Feb-26'!$C:$C,'[3]BIS Feb-26'!AA:AA,"",0)</f>
        <v>45730.770833333299</v>
      </c>
      <c r="CI443" s="28">
        <f>_xlfn.XLOOKUP($C443,'[3]BIS Feb-26'!$C:$C,'[3]BIS Feb-26'!AB:AB,"",0)</f>
        <v>45730.770833333299</v>
      </c>
      <c r="CJ443" s="28">
        <f>_xlfn.XLOOKUP($C443,'[3]BIS Feb-26'!$C:$C,'[3]BIS Feb-26'!AC:AC,"",0)</f>
        <v>45730.770833333299</v>
      </c>
      <c r="CK443" s="29" t="str">
        <f>_xlfn.XLOOKUP($C443,'[3]BIS Feb-26'!$C:$C,'[3]BIS Feb-26'!AD:AD,"",0)</f>
        <v>250</v>
      </c>
      <c r="CL443" s="29" t="str">
        <f>_xlfn.XLOOKUP($C443,'[3]BIS Feb-26'!$C:$C,'[3]BIS Feb-26'!AE:AE,"",0)</f>
        <v>610</v>
      </c>
      <c r="CM443" s="29" t="str">
        <f>_xlfn.XLOOKUP($C443,'[3]BIS Feb-26'!$C:$C,'[3]BIS Feb-26'!AF:AF,"",0)</f>
        <v>610</v>
      </c>
      <c r="CN443" s="29" t="str">
        <f>_xlfn.XLOOKUP($C443,'[3]BIS Feb-26'!$C:$C,'[3]BIS Feb-26'!AG:AG,"",0)</f>
        <v>610</v>
      </c>
      <c r="CO443" s="29" t="str">
        <f>_xlfn.XLOOKUP($C443,'[3]BIS Feb-26'!$C:$C,'[3]BIS Feb-26'!AH:AH,"",0)</f>
        <v>610</v>
      </c>
      <c r="CP443" s="29" t="str">
        <f>_xlfn.XLOOKUP($C443,'[3]BIS Feb-26'!$C:$C,'[3]BIS Feb-26'!AI:AI,"",0)</f>
        <v>255</v>
      </c>
      <c r="CQ443" s="29" t="str">
        <f>_xlfn.XLOOKUP($C443,'[3]BIS Feb-26'!$C:$C,'[3]BIS Feb-26'!AJ:AJ,"",0)</f>
        <v>1000</v>
      </c>
      <c r="CR443" s="29" t="str">
        <f>_xlfn.XLOOKUP($C443,'[3]BIS Feb-26'!$C:$C,'[3]BIS Feb-26'!AK:AK,"",0)</f>
        <v>255</v>
      </c>
      <c r="CS443" s="29" t="str">
        <f>_xlfn.XLOOKUP($C443,'[3]BIS Feb-26'!$C:$C,'[3]BIS Feb-26'!AL:AL,"",0)</f>
        <v>255</v>
      </c>
      <c r="CT443" s="29">
        <f>_xlfn.XLOOKUP($C443,'[3]BIS Feb-26'!$C:$C,'[3]BIS Feb-26'!AM:AM,"",0)</f>
        <v>3</v>
      </c>
      <c r="CU443" s="28">
        <f>_xlfn.XLOOKUP($C443,'[3]BIS Feb-26'!$C:$C,'[3]BIS Feb-26'!AN:AN,"",0)</f>
        <v>46114</v>
      </c>
      <c r="CV443" s="28">
        <f>_xlfn.XLOOKUP($C443,'[3]BIS Feb-26'!$C:$C,'[3]BIS Feb-26'!AO:AO,"",0)</f>
        <v>46162</v>
      </c>
      <c r="CW443" s="28">
        <f>_xlfn.XLOOKUP($C443,'[3]BIS Feb-26'!$C:$C,'[3]BIS Feb-26'!AP:AP,"",0)</f>
        <v>46162</v>
      </c>
      <c r="CX443" s="28">
        <f>_xlfn.XLOOKUP($C443,'[3]BIS Feb-26'!$C:$C,'[3]BIS Feb-26'!AQ:AQ,"",0)</f>
        <v>46162</v>
      </c>
      <c r="CY443" s="28">
        <f>_xlfn.XLOOKUP($C443,'[3]BIS Feb-26'!$C:$C,'[3]BIS Feb-26'!AR:AR,"",0)</f>
        <v>46162</v>
      </c>
      <c r="CZ443" s="28">
        <f>_xlfn.XLOOKUP($C443,'[3]BIS Feb-26'!$C:$C,'[3]BIS Feb-26'!AS:AS,"",0)</f>
        <v>46000</v>
      </c>
      <c r="DA443" s="28">
        <f>_xlfn.XLOOKUP($C443,'[3]BIS Feb-26'!$C:$C,'[3]BIS Feb-26'!AT:AT,"",0)</f>
        <v>46095</v>
      </c>
      <c r="DB443" s="28">
        <f>_xlfn.XLOOKUP($C443,'[3]BIS Feb-26'!$C:$C,'[3]BIS Feb-26'!AU:AU,"",0)</f>
        <v>45910</v>
      </c>
      <c r="DC443" s="28">
        <f>_xlfn.XLOOKUP($C443,'[3]BIS Feb-26'!$C:$C,'[3]BIS Feb-26'!AV:AV,"",0)</f>
        <v>46095</v>
      </c>
      <c r="DD443" s="11">
        <f>_xlfn.XLOOKUP($C443,'[3]BIS Feb-26'!$C:$C,'[3]BIS Feb-26'!AW:AW,"",0)</f>
        <v>1</v>
      </c>
      <c r="DE443" s="11">
        <f>_xlfn.XLOOKUP($C443,'[3]BIS Feb-26'!$C:$C,'[3]BIS Feb-26'!AX:AX,"",0)</f>
        <v>0</v>
      </c>
      <c r="DF443" s="11">
        <f>_xlfn.XLOOKUP($C443,'[3]BIS Feb-26'!$C:$C,'[3]BIS Feb-26'!AY:AY,"",0)</f>
        <v>1</v>
      </c>
      <c r="DG443" s="11">
        <f t="shared" ca="1" si="169"/>
        <v>2</v>
      </c>
      <c r="DH443" s="11">
        <f t="shared" ca="1" si="170"/>
        <v>2</v>
      </c>
      <c r="DI443" s="11">
        <f t="shared" ca="1" si="171"/>
        <v>1</v>
      </c>
      <c r="DJ443" s="11" t="str">
        <f>_xlfn.XLOOKUP($C443,'[3]Active Customer Assets'!$D:$D,'[3]Active Customer Assets'!I:I,"",0)</f>
        <v>B (Below 100% potential spares purchased)</v>
      </c>
      <c r="DK443" s="28">
        <f>_xlfn.XLOOKUP($C443,'[3]Active Customer Assets'!$D:$D,'[3]Active Customer Assets'!J:J,"",0)</f>
        <v>45735.693055555603</v>
      </c>
      <c r="DL443" s="28">
        <f>_xlfn.XLOOKUP($C443,'[3]Active Customer Assets'!$D:$D,'[3]Active Customer Assets'!K:K,"",0)</f>
        <v>45727.229166666701</v>
      </c>
      <c r="DM443" s="28">
        <f>_xlfn.XLOOKUP($C443,'[3]Active Customer Assets'!$D:$D,'[3]Active Customer Assets'!L:L,"",0)</f>
        <v>46100.562916666699</v>
      </c>
      <c r="DN443" s="21">
        <f>_xlfn.XLOOKUP($C443,'[3]Active Customer Assets'!$D:$D,'[3]Active Customer Assets'!M:M,"",0)</f>
        <v>1450</v>
      </c>
      <c r="DO443" s="28">
        <f>_xlfn.XLOOKUP($C443,'[3]Active Customer Assets'!$D:$D,'[3]Active Customer Assets'!N:N,"",0)</f>
        <v>0</v>
      </c>
      <c r="DP443" s="28">
        <f>_xlfn.XLOOKUP($C443,'[3]Active Customer Assets'!$D:$D,'[3]Active Customer Assets'!O:O,"",0)</f>
        <v>0</v>
      </c>
      <c r="DQ443" s="28" t="str">
        <f>_xlfn.XLOOKUP($C443,'[3]Active Customer Assets'!$D:$D,'[3]Active Customer Assets'!P:P,"",0)</f>
        <v>Air lube Plus</v>
      </c>
      <c r="DR443" s="28">
        <f>_xlfn.XLOOKUP($C443,'[3]Active Customer Assets'!$D:$D,'[3]Active Customer Assets'!Q:Q,"",0)</f>
        <v>45983</v>
      </c>
      <c r="DS443" s="28">
        <f>_xlfn.XLOOKUP($C443,'[3]Active Customer Assets'!$D:$D,'[3]Active Customer Assets'!R:R,"",0)</f>
        <v>45983</v>
      </c>
      <c r="DT443" s="28">
        <f>_xlfn.XLOOKUP($C443,'[3]Active Customer Assets'!$D:$D,'[3]Active Customer Assets'!S:S,"",0)</f>
        <v>45983</v>
      </c>
      <c r="DU443" s="28">
        <f>_xlfn.XLOOKUP($C443,'[3]Active Customer Assets'!$D:$D,'[3]Active Customer Assets'!T:T,"",0)</f>
        <v>45983</v>
      </c>
      <c r="DV443" s="28">
        <f>_xlfn.XLOOKUP($C443,'[3]Active Customer Assets'!$D:$D,'[3]Active Customer Assets'!U:U,"",0)</f>
        <v>45983</v>
      </c>
      <c r="DW443" s="28">
        <f>_xlfn.XLOOKUP($C443,'[3]Active Customer Assets'!$D:$D,'[3]Active Customer Assets'!V:V,"",0)</f>
        <v>45731</v>
      </c>
      <c r="DX443" s="28">
        <f>_xlfn.XLOOKUP($C443,'[3]Active Customer Assets'!$D:$D,'[3]Active Customer Assets'!W:W,"",0)</f>
        <v>45731</v>
      </c>
      <c r="DY443" s="28">
        <f>_xlfn.XLOOKUP($C443,'[3]Active Customer Assets'!$D:$D,'[3]Active Customer Assets'!X:X,"",0)</f>
        <v>45731</v>
      </c>
      <c r="DZ443" s="28">
        <f>_xlfn.XLOOKUP($C443,'[3]Active Customer Assets'!$D:$D,'[3]Active Customer Assets'!Y:Y,"",0)</f>
        <v>45731</v>
      </c>
      <c r="EA443" s="28" t="str">
        <f>_xlfn.XLOOKUP($C443,'[3]Active Customer Assets'!$D:$D,'[3]Active Customer Assets'!Z:Z,"",0)</f>
        <v>50</v>
      </c>
      <c r="EB443" s="28" t="str">
        <f>_xlfn.XLOOKUP($C443,'[3]Active Customer Assets'!$D:$D,'[3]Active Customer Assets'!AA:AA,"",0)</f>
        <v>410</v>
      </c>
      <c r="EC443" s="28" t="str">
        <f>_xlfn.XLOOKUP($C443,'[3]Active Customer Assets'!$D:$D,'[3]Active Customer Assets'!AB:AB,"",0)</f>
        <v>410</v>
      </c>
      <c r="ED443" s="28" t="str">
        <f>_xlfn.XLOOKUP($C443,'[3]Active Customer Assets'!$D:$D,'[3]Active Customer Assets'!AC:AC,"",0)</f>
        <v>410</v>
      </c>
      <c r="EE443" s="28" t="str">
        <f>_xlfn.XLOOKUP($C443,'[3]Active Customer Assets'!$D:$D,'[3]Active Customer Assets'!AD:AD,"",0)</f>
        <v>410</v>
      </c>
      <c r="EF443" s="28" t="str">
        <f>_xlfn.XLOOKUP($C443,'[3]Active Customer Assets'!$D:$D,'[3]Active Customer Assets'!AE:AE,"",0)</f>
        <v>50</v>
      </c>
      <c r="EG443" s="28" t="str">
        <f>_xlfn.XLOOKUP($C443,'[3]Active Customer Assets'!$D:$D,'[3]Active Customer Assets'!AF:AF,"",0)</f>
        <v>50</v>
      </c>
      <c r="EH443" s="28" t="str">
        <f>_xlfn.XLOOKUP($C443,'[3]Active Customer Assets'!$D:$D,'[3]Active Customer Assets'!AG:AG,"",0)</f>
        <v>50</v>
      </c>
      <c r="EI443" s="28" t="str">
        <f>_xlfn.XLOOKUP($C443,'[3]Active Customer Assets'!$D:$D,'[3]Active Customer Assets'!AH:AH,"",0)</f>
        <v>1550</v>
      </c>
      <c r="EJ443" s="21">
        <f>_xlfn.XLOOKUP($C443,'[3]Active Customer Assets'!$D:$D,'[3]Active Customer Assets'!AI:AI,"",0)</f>
        <v>4</v>
      </c>
      <c r="EK443" s="35" t="str">
        <f>[3]!tbl_DPSAC[[#This Row],[Unit Status]]</f>
        <v>Active</v>
      </c>
    </row>
    <row r="444" spans="1:141" x14ac:dyDescent="0.15">
      <c r="A444" s="11">
        <f>ROW(tbl_DPSAC[[#This Row],[Sl. No.]])-1</f>
        <v>443</v>
      </c>
      <c r="B444" s="12" t="s">
        <v>196</v>
      </c>
      <c r="C444" s="11" t="s">
        <v>2405</v>
      </c>
      <c r="D444" s="11" t="s">
        <v>262</v>
      </c>
      <c r="E444" s="11" t="s">
        <v>176</v>
      </c>
      <c r="F444" s="12" t="s">
        <v>161</v>
      </c>
      <c r="G444" s="31" t="s">
        <v>2406</v>
      </c>
      <c r="H444" s="13" t="str">
        <f>_xlfn.XLOOKUP(C444,'[1]E&amp;DPSAC'!$K:$K,'[1]E&amp;DPSAC'!$E:$E,,0)</f>
        <v>SAHEBGANJ</v>
      </c>
      <c r="I444" s="31"/>
      <c r="J444" s="13"/>
      <c r="K444" s="13">
        <v>8059000900</v>
      </c>
      <c r="L444" s="12" t="str">
        <f t="shared" ca="1" si="182"/>
        <v>Warranty</v>
      </c>
      <c r="M444" s="16">
        <v>45720</v>
      </c>
      <c r="N444" s="15">
        <v>24</v>
      </c>
      <c r="O444" s="14">
        <f t="shared" si="181"/>
        <v>46477</v>
      </c>
      <c r="P444" s="11" t="s">
        <v>213</v>
      </c>
      <c r="Q444" s="19" t="str">
        <f>_xlfn.XLOOKUP(C444,'[2]Sch Calls'!$R:$R,'[2]Sch Calls'!$F:$F,"",0)</f>
        <v>CC-01915747</v>
      </c>
      <c r="R444" s="18">
        <f>_xlfn.XLOOKUP(C444,'[2]Sch Calls'!$R:$R,'[2]Sch Calls'!$A:$A,"",0)</f>
        <v>46015.5316550926</v>
      </c>
      <c r="S444" s="17">
        <f>_xlfn.XLOOKUP(C444,'[2]Sch Calls'!$R:$R,'[2]Sch Calls'!$B:$B,"",0)</f>
        <v>1198</v>
      </c>
      <c r="T444" s="18">
        <f>_xlfn.XLOOKUP(C444,'[1]E&amp;DPSAC'!$K:$K,'[1]E&amp;DPSAC'!$W:$W,"",0)</f>
        <v>46072</v>
      </c>
      <c r="U444" s="17">
        <f>_xlfn.XLOOKUP(C444,'[1]E&amp;DPSAC'!$K:$K,'[1]E&amp;DPSAC'!$Z:$Z,"",0)</f>
        <v>1416</v>
      </c>
      <c r="V444" s="17">
        <f>_xlfn.XLOOKUP(C444,'[2]1. All Calls'!$R:$R,'[2]1. All Calls'!$B:$B,"",0)</f>
        <v>1475</v>
      </c>
      <c r="W444" s="20">
        <f>_xlfn.XLOOKUP(C444,'[2]1. All Calls'!$R:$R,'[2]1. All Calls'!$A:$A,"",0)</f>
        <v>46100.657800925903</v>
      </c>
      <c r="X444" s="17" t="str">
        <f>_xlfn.XLOOKUP(C444,'[2]Sch Calls'!$R:$R,'[2]Sch Calls'!$AB:$AB,"",0)</f>
        <v>Attend the site for scheduled service so drained oil from the tank and drained oil from the cooler total 37 liters oil drain then change air filter for compressor and engine both sides, change oil filter and change ELGI air lube Plus oil 40 liters. Then start the unit found running ok.</v>
      </c>
      <c r="Y444" s="17">
        <f t="shared" si="153"/>
        <v>473</v>
      </c>
      <c r="Z444" s="17" t="str">
        <f t="shared" si="154"/>
        <v>Done</v>
      </c>
      <c r="AA444" s="21">
        <f t="shared" ca="1" si="155"/>
        <v>85.468344907400024</v>
      </c>
      <c r="AB444" s="21" t="str">
        <f t="shared" ca="1" si="156"/>
        <v>Done</v>
      </c>
      <c r="AC444" s="11">
        <f ca="1">tbl_DPSAC[[#This Row],[Current Month Due Count]]</f>
        <v>1</v>
      </c>
      <c r="AD444" s="11">
        <f ca="1">tbl_DPSAC[[#This Row],[Next Month Due2]]</f>
        <v>0</v>
      </c>
      <c r="AE444" s="11"/>
      <c r="AF444" s="11">
        <v>4</v>
      </c>
      <c r="AG444" s="17">
        <f t="shared" ca="1" si="157"/>
        <v>1476</v>
      </c>
      <c r="AH444" s="11" t="s">
        <v>2407</v>
      </c>
      <c r="AI444" s="11" t="s">
        <v>1875</v>
      </c>
      <c r="AJ444" s="11"/>
      <c r="AK444" s="11"/>
      <c r="AL444" s="11"/>
      <c r="AM444" s="11"/>
      <c r="AN444" s="11"/>
      <c r="AO444" s="11"/>
      <c r="AP444" s="11"/>
      <c r="AQ444" s="11"/>
      <c r="AR444" s="11"/>
      <c r="AS444" s="11"/>
      <c r="AT444" s="11"/>
      <c r="AU444" s="11"/>
      <c r="AV444" s="11"/>
      <c r="AW444" s="11"/>
      <c r="AX444" s="11" t="str">
        <f t="shared" ca="1" si="183"/>
        <v>No Service Dues</v>
      </c>
      <c r="AY444" s="17">
        <v>1198</v>
      </c>
      <c r="AZ444" s="22">
        <v>46015</v>
      </c>
      <c r="BA444" s="17" t="s">
        <v>2408</v>
      </c>
      <c r="BB444" s="17">
        <v>1</v>
      </c>
      <c r="BC444" s="22">
        <v>45719</v>
      </c>
      <c r="BD444" s="17" t="s">
        <v>2409</v>
      </c>
      <c r="BE444" s="17">
        <v>1198</v>
      </c>
      <c r="BF444" s="22">
        <v>46015</v>
      </c>
      <c r="BG444" s="17" t="s">
        <v>2408</v>
      </c>
      <c r="BH444" s="17">
        <v>1198</v>
      </c>
      <c r="BI444" s="22">
        <v>46015</v>
      </c>
      <c r="BJ444" s="17" t="s">
        <v>2408</v>
      </c>
      <c r="BK444" s="17">
        <v>1</v>
      </c>
      <c r="BL444" s="22">
        <v>45719</v>
      </c>
      <c r="BM444" s="17" t="s">
        <v>2409</v>
      </c>
      <c r="BN444" s="23">
        <f t="shared" si="173"/>
        <v>46195</v>
      </c>
      <c r="BO444" s="23">
        <f t="shared" si="174"/>
        <v>45899</v>
      </c>
      <c r="BP444" s="23">
        <f t="shared" si="175"/>
        <v>46195</v>
      </c>
      <c r="BQ444" s="23">
        <f t="shared" si="176"/>
        <v>46195</v>
      </c>
      <c r="BR444" s="23">
        <f t="shared" si="184"/>
        <v>46084</v>
      </c>
      <c r="BS444" s="24">
        <f t="shared" ca="1" si="178"/>
        <v>472</v>
      </c>
      <c r="BT444" s="25">
        <f t="shared" ca="1" si="163"/>
        <v>25</v>
      </c>
      <c r="BU444" s="25">
        <f t="shared" ca="1" si="164"/>
        <v>472</v>
      </c>
      <c r="BV444" s="25">
        <f t="shared" ca="1" si="179"/>
        <v>472</v>
      </c>
      <c r="BW444" s="25">
        <f t="shared" ca="1" si="180"/>
        <v>25</v>
      </c>
      <c r="BX444" s="11"/>
      <c r="BY444" s="11">
        <f t="shared" ca="1" si="167"/>
        <v>1</v>
      </c>
      <c r="BZ444" s="11">
        <f t="shared" ca="1" si="172"/>
        <v>1</v>
      </c>
      <c r="CA444" s="11">
        <f t="shared" ca="1" si="168"/>
        <v>0</v>
      </c>
      <c r="CB444" s="28">
        <f>_xlfn.XLOOKUP($C444,'[3]BIS Feb-26'!$C:$C,'[3]BIS Feb-26'!U:U,"",0)</f>
        <v>46014.770833333299</v>
      </c>
      <c r="CC444" s="28">
        <f>_xlfn.XLOOKUP($C444,'[3]BIS Feb-26'!$C:$C,'[3]BIS Feb-26'!V:V,"",0)</f>
        <v>46014.770833333299</v>
      </c>
      <c r="CD444" s="28">
        <f>_xlfn.XLOOKUP($C444,'[3]BIS Feb-26'!$C:$C,'[3]BIS Feb-26'!W:W,"",0)</f>
        <v>46014.770833333299</v>
      </c>
      <c r="CE444" s="28">
        <f>_xlfn.XLOOKUP($C444,'[3]BIS Feb-26'!$C:$C,'[3]BIS Feb-26'!X:X,"",0)</f>
        <v>46014.770833333299</v>
      </c>
      <c r="CF444" s="28">
        <f>_xlfn.XLOOKUP($C444,'[3]BIS Feb-26'!$C:$C,'[3]BIS Feb-26'!Y:Y,"",0)</f>
        <v>46014.770833333299</v>
      </c>
      <c r="CG444" s="28">
        <f>_xlfn.XLOOKUP($C444,'[3]BIS Feb-26'!$C:$C,'[3]BIS Feb-26'!Z:Z,"",0)</f>
        <v>45719.770833333299</v>
      </c>
      <c r="CH444" s="28">
        <f>_xlfn.XLOOKUP($C444,'[3]BIS Feb-26'!$C:$C,'[3]BIS Feb-26'!AA:AA,"",0)</f>
        <v>46014.770833333299</v>
      </c>
      <c r="CI444" s="28">
        <f>_xlfn.XLOOKUP($C444,'[3]BIS Feb-26'!$C:$C,'[3]BIS Feb-26'!AB:AB,"",0)</f>
        <v>45719.770833333299</v>
      </c>
      <c r="CJ444" s="28">
        <f>_xlfn.XLOOKUP($C444,'[3]BIS Feb-26'!$C:$C,'[3]BIS Feb-26'!AC:AC,"",0)</f>
        <v>45719.770833333299</v>
      </c>
      <c r="CK444" s="29" t="str">
        <f>_xlfn.XLOOKUP($C444,'[3]BIS Feb-26'!$C:$C,'[3]BIS Feb-26'!AD:AD,"",0)</f>
        <v>500</v>
      </c>
      <c r="CL444" s="29" t="str">
        <f>_xlfn.XLOOKUP($C444,'[3]BIS Feb-26'!$C:$C,'[3]BIS Feb-26'!AE:AE,"",0)</f>
        <v>500</v>
      </c>
      <c r="CM444" s="29" t="str">
        <f>_xlfn.XLOOKUP($C444,'[3]BIS Feb-26'!$C:$C,'[3]BIS Feb-26'!AF:AF,"",0)</f>
        <v>500</v>
      </c>
      <c r="CN444" s="29" t="str">
        <f>_xlfn.XLOOKUP($C444,'[3]BIS Feb-26'!$C:$C,'[3]BIS Feb-26'!AG:AG,"",0)</f>
        <v>500</v>
      </c>
      <c r="CO444" s="29" t="str">
        <f>_xlfn.XLOOKUP($C444,'[3]BIS Feb-26'!$C:$C,'[3]BIS Feb-26'!AH:AH,"",0)</f>
        <v>500</v>
      </c>
      <c r="CP444" s="29" t="str">
        <f>_xlfn.XLOOKUP($C444,'[3]BIS Feb-26'!$C:$C,'[3]BIS Feb-26'!AI:AI,"",0)</f>
        <v>1500</v>
      </c>
      <c r="CQ444" s="29" t="str">
        <f>_xlfn.XLOOKUP($C444,'[3]BIS Feb-26'!$C:$C,'[3]BIS Feb-26'!AJ:AJ,"",0)</f>
        <v>1000</v>
      </c>
      <c r="CR444" s="29" t="str">
        <f>_xlfn.XLOOKUP($C444,'[3]BIS Feb-26'!$C:$C,'[3]BIS Feb-26'!AK:AK,"",0)</f>
        <v>1500</v>
      </c>
      <c r="CS444" s="29" t="str">
        <f>_xlfn.XLOOKUP($C444,'[3]BIS Feb-26'!$C:$C,'[3]BIS Feb-26'!AL:AL,"",0)</f>
        <v>3000</v>
      </c>
      <c r="CT444" s="29">
        <f>_xlfn.XLOOKUP($C444,'[3]BIS Feb-26'!$C:$C,'[3]BIS Feb-26'!AM:AM,"",0)</f>
        <v>8</v>
      </c>
      <c r="CU444" s="28">
        <f>_xlfn.XLOOKUP($C444,'[3]BIS Feb-26'!$C:$C,'[3]BIS Feb-26'!AN:AN,"",0)</f>
        <v>46134</v>
      </c>
      <c r="CV444" s="28">
        <f>_xlfn.XLOOKUP($C444,'[3]BIS Feb-26'!$C:$C,'[3]BIS Feb-26'!AO:AO,"",0)</f>
        <v>46134</v>
      </c>
      <c r="CW444" s="28">
        <f>_xlfn.XLOOKUP($C444,'[3]BIS Feb-26'!$C:$C,'[3]BIS Feb-26'!AP:AP,"",0)</f>
        <v>46134</v>
      </c>
      <c r="CX444" s="28">
        <f>_xlfn.XLOOKUP($C444,'[3]BIS Feb-26'!$C:$C,'[3]BIS Feb-26'!AQ:AQ,"",0)</f>
        <v>46134</v>
      </c>
      <c r="CY444" s="28">
        <f>_xlfn.XLOOKUP($C444,'[3]BIS Feb-26'!$C:$C,'[3]BIS Feb-26'!AR:AR,"",0)</f>
        <v>46134</v>
      </c>
      <c r="CZ444" s="28">
        <f>_xlfn.XLOOKUP($C444,'[3]BIS Feb-26'!$C:$C,'[3]BIS Feb-26'!AS:AS,"",0)</f>
        <v>45989</v>
      </c>
      <c r="DA444" s="28">
        <f>_xlfn.XLOOKUP($C444,'[3]BIS Feb-26'!$C:$C,'[3]BIS Feb-26'!AT:AT,"",0)</f>
        <v>46197</v>
      </c>
      <c r="DB444" s="28">
        <f>_xlfn.XLOOKUP($C444,'[3]BIS Feb-26'!$C:$C,'[3]BIS Feb-26'!AU:AU,"",0)</f>
        <v>45899</v>
      </c>
      <c r="DC444" s="28">
        <f>_xlfn.XLOOKUP($C444,'[3]BIS Feb-26'!$C:$C,'[3]BIS Feb-26'!AV:AV,"",0)</f>
        <v>46084</v>
      </c>
      <c r="DD444" s="11">
        <f>_xlfn.XLOOKUP($C444,'[3]BIS Feb-26'!$C:$C,'[3]BIS Feb-26'!AW:AW,"",0)</f>
        <v>1</v>
      </c>
      <c r="DE444" s="11">
        <f>_xlfn.XLOOKUP($C444,'[3]BIS Feb-26'!$C:$C,'[3]BIS Feb-26'!AX:AX,"",0)</f>
        <v>0</v>
      </c>
      <c r="DF444" s="11">
        <f>_xlfn.XLOOKUP($C444,'[3]BIS Feb-26'!$C:$C,'[3]BIS Feb-26'!AY:AY,"",0)</f>
        <v>1</v>
      </c>
      <c r="DG444" s="11">
        <f t="shared" ca="1" si="169"/>
        <v>2</v>
      </c>
      <c r="DH444" s="11">
        <f t="shared" ca="1" si="170"/>
        <v>1</v>
      </c>
      <c r="DI444" s="11">
        <f t="shared" ca="1" si="171"/>
        <v>5</v>
      </c>
      <c r="DJ444" s="11" t="str">
        <f>_xlfn.XLOOKUP($C444,'[3]Active Customer Assets'!$D:$D,'[3]Active Customer Assets'!I:I,"",0)</f>
        <v>B (Below 100% potential spares purchased)</v>
      </c>
      <c r="DK444" s="28">
        <f>_xlfn.XLOOKUP($C444,'[3]Active Customer Assets'!$D:$D,'[3]Active Customer Assets'!J:J,"",0)</f>
        <v>45720.539583333302</v>
      </c>
      <c r="DL444" s="28">
        <f>_xlfn.XLOOKUP($C444,'[3]Active Customer Assets'!$D:$D,'[3]Active Customer Assets'!K:K,"",0)</f>
        <v>45713.229166666701</v>
      </c>
      <c r="DM444" s="28">
        <f>_xlfn.XLOOKUP($C444,'[3]Active Customer Assets'!$D:$D,'[3]Active Customer Assets'!L:L,"",0)</f>
        <v>46100.658333333296</v>
      </c>
      <c r="DN444" s="21">
        <f>_xlfn.XLOOKUP($C444,'[3]Active Customer Assets'!$D:$D,'[3]Active Customer Assets'!M:M,"",0)</f>
        <v>1475</v>
      </c>
      <c r="DO444" s="28">
        <f>_xlfn.XLOOKUP($C444,'[3]Active Customer Assets'!$D:$D,'[3]Active Customer Assets'!N:N,"",0)</f>
        <v>0</v>
      </c>
      <c r="DP444" s="28">
        <f>_xlfn.XLOOKUP($C444,'[3]Active Customer Assets'!$D:$D,'[3]Active Customer Assets'!O:O,"",0)</f>
        <v>0</v>
      </c>
      <c r="DQ444" s="28" t="str">
        <f>_xlfn.XLOOKUP($C444,'[3]Active Customer Assets'!$D:$D,'[3]Active Customer Assets'!P:P,"",0)</f>
        <v>Air lube Plus</v>
      </c>
      <c r="DR444" s="28">
        <f>_xlfn.XLOOKUP($C444,'[3]Active Customer Assets'!$D:$D,'[3]Active Customer Assets'!Q:Q,"",0)</f>
        <v>46015</v>
      </c>
      <c r="DS444" s="28">
        <f>_xlfn.XLOOKUP($C444,'[3]Active Customer Assets'!$D:$D,'[3]Active Customer Assets'!R:R,"",0)</f>
        <v>46015</v>
      </c>
      <c r="DT444" s="28">
        <f>_xlfn.XLOOKUP($C444,'[3]Active Customer Assets'!$D:$D,'[3]Active Customer Assets'!S:S,"",0)</f>
        <v>46015</v>
      </c>
      <c r="DU444" s="28">
        <f>_xlfn.XLOOKUP($C444,'[3]Active Customer Assets'!$D:$D,'[3]Active Customer Assets'!T:T,"",0)</f>
        <v>46015</v>
      </c>
      <c r="DV444" s="28">
        <f>_xlfn.XLOOKUP($C444,'[3]Active Customer Assets'!$D:$D,'[3]Active Customer Assets'!U:U,"",0)</f>
        <v>46015</v>
      </c>
      <c r="DW444" s="28">
        <f>_xlfn.XLOOKUP($C444,'[3]Active Customer Assets'!$D:$D,'[3]Active Customer Assets'!V:V,"",0)</f>
        <v>45720</v>
      </c>
      <c r="DX444" s="28">
        <f>_xlfn.XLOOKUP($C444,'[3]Active Customer Assets'!$D:$D,'[3]Active Customer Assets'!W:W,"",0)</f>
        <v>46015</v>
      </c>
      <c r="DY444" s="28">
        <f>_xlfn.XLOOKUP($C444,'[3]Active Customer Assets'!$D:$D,'[3]Active Customer Assets'!X:X,"",0)</f>
        <v>45720</v>
      </c>
      <c r="DZ444" s="28">
        <f>_xlfn.XLOOKUP($C444,'[3]Active Customer Assets'!$D:$D,'[3]Active Customer Assets'!Y:Y,"",0)</f>
        <v>45720</v>
      </c>
      <c r="EA444" s="28" t="str">
        <f>_xlfn.XLOOKUP($C444,'[3]Active Customer Assets'!$D:$D,'[3]Active Customer Assets'!Z:Z,"",0)</f>
        <v>391</v>
      </c>
      <c r="EB444" s="28" t="str">
        <f>_xlfn.XLOOKUP($C444,'[3]Active Customer Assets'!$D:$D,'[3]Active Customer Assets'!AA:AA,"",0)</f>
        <v>440</v>
      </c>
      <c r="EC444" s="28" t="str">
        <f>_xlfn.XLOOKUP($C444,'[3]Active Customer Assets'!$D:$D,'[3]Active Customer Assets'!AB:AB,"",0)</f>
        <v>440</v>
      </c>
      <c r="ED444" s="28" t="str">
        <f>_xlfn.XLOOKUP($C444,'[3]Active Customer Assets'!$D:$D,'[3]Active Customer Assets'!AC:AC,"",0)</f>
        <v>440</v>
      </c>
      <c r="EE444" s="28" t="str">
        <f>_xlfn.XLOOKUP($C444,'[3]Active Customer Assets'!$D:$D,'[3]Active Customer Assets'!AD:AD,"",0)</f>
        <v>440</v>
      </c>
      <c r="EF444" s="28" t="str">
        <f>_xlfn.XLOOKUP($C444,'[3]Active Customer Assets'!$D:$D,'[3]Active Customer Assets'!AE:AE,"",0)</f>
        <v>1391</v>
      </c>
      <c r="EG444" s="28" t="str">
        <f>_xlfn.XLOOKUP($C444,'[3]Active Customer Assets'!$D:$D,'[3]Active Customer Assets'!AF:AF,"",0)</f>
        <v>891</v>
      </c>
      <c r="EH444" s="28" t="str">
        <f>_xlfn.XLOOKUP($C444,'[3]Active Customer Assets'!$D:$D,'[3]Active Customer Assets'!AG:AG,"",0)</f>
        <v>1391</v>
      </c>
      <c r="EI444" s="28" t="str">
        <f>_xlfn.XLOOKUP($C444,'[3]Active Customer Assets'!$D:$D,'[3]Active Customer Assets'!AH:AH,"",0)</f>
        <v>1391</v>
      </c>
      <c r="EJ444" s="21">
        <f>_xlfn.XLOOKUP($C444,'[3]Active Customer Assets'!$D:$D,'[3]Active Customer Assets'!AI:AI,"",0)</f>
        <v>1</v>
      </c>
      <c r="EK444" s="35" t="str">
        <f>[3]!tbl_DPSAC[[#This Row],[Unit Status]]</f>
        <v>Active</v>
      </c>
    </row>
    <row r="445" spans="1:141" x14ac:dyDescent="0.15">
      <c r="A445" s="11">
        <f>ROW(tbl_DPSAC[[#This Row],[Sl. No.]])-1</f>
        <v>444</v>
      </c>
      <c r="B445" s="12" t="s">
        <v>136</v>
      </c>
      <c r="C445" s="11" t="s">
        <v>2410</v>
      </c>
      <c r="D445" s="11" t="s">
        <v>1491</v>
      </c>
      <c r="E445" s="11" t="s">
        <v>1492</v>
      </c>
      <c r="F445" s="12" t="s">
        <v>161</v>
      </c>
      <c r="G445" s="31" t="s">
        <v>1840</v>
      </c>
      <c r="H445" s="13" t="str">
        <f>_xlfn.XLOOKUP(C445,'[1]E&amp;DPSAC'!$K:$K,'[1]E&amp;DPSAC'!$E:$E,,0)</f>
        <v>BHOWRA</v>
      </c>
      <c r="I445" s="31"/>
      <c r="J445" s="13"/>
      <c r="K445" s="13">
        <v>6207821701</v>
      </c>
      <c r="L445" s="12" t="str">
        <f t="shared" ca="1" si="182"/>
        <v>Warranty</v>
      </c>
      <c r="M445" s="16">
        <v>45728</v>
      </c>
      <c r="N445" s="15">
        <v>24</v>
      </c>
      <c r="O445" s="14">
        <f t="shared" si="181"/>
        <v>46477</v>
      </c>
      <c r="P445" s="11" t="s">
        <v>213</v>
      </c>
      <c r="Q445" s="19" t="str">
        <f>_xlfn.XLOOKUP(C445,'[2]Sch Calls'!$R:$R,'[2]Sch Calls'!$F:$F,"",0)</f>
        <v/>
      </c>
      <c r="R445" s="18" t="str">
        <f>_xlfn.XLOOKUP(C445,'[2]Sch Calls'!$R:$R,'[2]Sch Calls'!$A:$A,"",0)</f>
        <v/>
      </c>
      <c r="S445" s="17" t="str">
        <f>_xlfn.XLOOKUP(C445,'[2]Sch Calls'!$R:$R,'[2]Sch Calls'!$B:$B,"",0)</f>
        <v/>
      </c>
      <c r="T445" s="18">
        <f>_xlfn.XLOOKUP(C445,'[1]E&amp;DPSAC'!$K:$K,'[1]E&amp;DPSAC'!$W:$W,"",0)</f>
        <v>45860</v>
      </c>
      <c r="U445" s="17">
        <f>_xlfn.XLOOKUP(C445,'[1]E&amp;DPSAC'!$K:$K,'[1]E&amp;DPSAC'!$Z:$Z,"",0)</f>
        <v>470</v>
      </c>
      <c r="V445" s="17">
        <f>_xlfn.XLOOKUP(C445,'[2]1. All Calls'!$R:$R,'[2]1. All Calls'!$B:$B,"",0)</f>
        <v>1325</v>
      </c>
      <c r="W445" s="20">
        <f>_xlfn.XLOOKUP(C445,'[2]1. All Calls'!$R:$R,'[2]1. All Calls'!$A:$A,"",0)</f>
        <v>46100.6613194444</v>
      </c>
      <c r="X445" s="17" t="str">
        <f>_xlfn.XLOOKUP(C445,'[2]Sch Calls'!$R:$R,'[2]Sch Calls'!$AB:$AB,"",0)</f>
        <v/>
      </c>
      <c r="Y445" s="17">
        <f t="shared" si="153"/>
        <v>0</v>
      </c>
      <c r="Z445" s="17" t="str">
        <f t="shared" si="154"/>
        <v>Done</v>
      </c>
      <c r="AA445" s="21">
        <f t="shared" ca="1" si="155"/>
        <v>373</v>
      </c>
      <c r="AB445" s="21" t="str">
        <f t="shared" ca="1" si="156"/>
        <v>Due</v>
      </c>
      <c r="AC445" s="11">
        <f ca="1">tbl_DPSAC[[#This Row],[Current Month Due Count]]</f>
        <v>1</v>
      </c>
      <c r="AD445" s="11">
        <f ca="1">tbl_DPSAC[[#This Row],[Next Month Due2]]</f>
        <v>0</v>
      </c>
      <c r="AE445" s="11"/>
      <c r="AF445" s="11">
        <v>22</v>
      </c>
      <c r="AG445" s="17">
        <f t="shared" ca="1" si="157"/>
        <v>1332</v>
      </c>
      <c r="AH445" s="11"/>
      <c r="AI445" s="11"/>
      <c r="AJ445" s="11"/>
      <c r="AK445" s="11"/>
      <c r="AL445" s="11"/>
      <c r="AM445" s="11"/>
      <c r="AN445" s="11"/>
      <c r="AO445" s="11"/>
      <c r="AP445" s="11"/>
      <c r="AQ445" s="11"/>
      <c r="AR445" s="11"/>
      <c r="AS445" s="11"/>
      <c r="AT445" s="11"/>
      <c r="AU445" s="11"/>
      <c r="AV445" s="11"/>
      <c r="AW445" s="11"/>
      <c r="AX445" s="11" t="str">
        <f t="shared" ca="1" si="183"/>
        <v>3 Service Due</v>
      </c>
      <c r="AY445" s="17">
        <v>1</v>
      </c>
      <c r="AZ445" s="22">
        <v>45728</v>
      </c>
      <c r="BA445" s="17" t="s">
        <v>2411</v>
      </c>
      <c r="BB445" s="17">
        <v>1</v>
      </c>
      <c r="BC445" s="22">
        <v>45728</v>
      </c>
      <c r="BD445" s="17" t="s">
        <v>2411</v>
      </c>
      <c r="BE445" s="17">
        <v>1</v>
      </c>
      <c r="BF445" s="22">
        <v>45728</v>
      </c>
      <c r="BG445" s="17" t="s">
        <v>2411</v>
      </c>
      <c r="BH445" s="17">
        <v>1</v>
      </c>
      <c r="BI445" s="22">
        <v>45728</v>
      </c>
      <c r="BJ445" s="17" t="s">
        <v>2411</v>
      </c>
      <c r="BK445" s="17">
        <v>1</v>
      </c>
      <c r="BL445" s="22">
        <v>45728</v>
      </c>
      <c r="BM445" s="17" t="s">
        <v>2411</v>
      </c>
      <c r="BN445" s="23">
        <f t="shared" si="173"/>
        <v>45908</v>
      </c>
      <c r="BO445" s="23">
        <f t="shared" si="174"/>
        <v>45908</v>
      </c>
      <c r="BP445" s="23">
        <f t="shared" si="175"/>
        <v>45908</v>
      </c>
      <c r="BQ445" s="23">
        <f t="shared" si="176"/>
        <v>45908</v>
      </c>
      <c r="BR445" s="23">
        <f t="shared" si="184"/>
        <v>46093</v>
      </c>
      <c r="BS445" s="24">
        <f t="shared" ca="1" si="178"/>
        <v>-581</v>
      </c>
      <c r="BT445" s="25">
        <f t="shared" ca="1" si="163"/>
        <v>169</v>
      </c>
      <c r="BU445" s="25">
        <f t="shared" ca="1" si="164"/>
        <v>-581</v>
      </c>
      <c r="BV445" s="25">
        <f t="shared" ca="1" si="179"/>
        <v>-581</v>
      </c>
      <c r="BW445" s="25">
        <f t="shared" ca="1" si="180"/>
        <v>169</v>
      </c>
      <c r="BX445" s="11"/>
      <c r="BY445" s="11">
        <f t="shared" ca="1" si="167"/>
        <v>4</v>
      </c>
      <c r="BZ445" s="11">
        <f t="shared" ca="1" si="172"/>
        <v>1</v>
      </c>
      <c r="CA445" s="11">
        <f t="shared" ca="1" si="168"/>
        <v>0</v>
      </c>
      <c r="CB445" s="28">
        <f>_xlfn.XLOOKUP($C445,'[3]BIS Feb-26'!$C:$C,'[3]BIS Feb-26'!U:U,"",0)</f>
        <v>45728.770833333299</v>
      </c>
      <c r="CC445" s="28">
        <f>_xlfn.XLOOKUP($C445,'[3]BIS Feb-26'!$C:$C,'[3]BIS Feb-26'!V:V,"",0)</f>
        <v>45728.770833333299</v>
      </c>
      <c r="CD445" s="28">
        <f>_xlfn.XLOOKUP($C445,'[3]BIS Feb-26'!$C:$C,'[3]BIS Feb-26'!W:W,"",0)</f>
        <v>45727.770833333299</v>
      </c>
      <c r="CE445" s="28">
        <f>_xlfn.XLOOKUP($C445,'[3]BIS Feb-26'!$C:$C,'[3]BIS Feb-26'!X:X,"",0)</f>
        <v>45727.770833333299</v>
      </c>
      <c r="CF445" s="28">
        <f>_xlfn.XLOOKUP($C445,'[3]BIS Feb-26'!$C:$C,'[3]BIS Feb-26'!Y:Y,"",0)</f>
        <v>45727.770833333299</v>
      </c>
      <c r="CG445" s="28">
        <f>_xlfn.XLOOKUP($C445,'[3]BIS Feb-26'!$C:$C,'[3]BIS Feb-26'!Z:Z,"",0)</f>
        <v>45727.770833333299</v>
      </c>
      <c r="CH445" s="28">
        <f>_xlfn.XLOOKUP($C445,'[3]BIS Feb-26'!$C:$C,'[3]BIS Feb-26'!AA:AA,"",0)</f>
        <v>45727.770833333299</v>
      </c>
      <c r="CI445" s="28">
        <f>_xlfn.XLOOKUP($C445,'[3]BIS Feb-26'!$C:$C,'[3]BIS Feb-26'!AB:AB,"",0)</f>
        <v>45727.770833333299</v>
      </c>
      <c r="CJ445" s="28">
        <f>_xlfn.XLOOKUP($C445,'[3]BIS Feb-26'!$C:$C,'[3]BIS Feb-26'!AC:AC,"",0)</f>
        <v>45727.770833333299</v>
      </c>
      <c r="CK445" s="29" t="str">
        <f>_xlfn.XLOOKUP($C445,'[3]BIS Feb-26'!$C:$C,'[3]BIS Feb-26'!AD:AD,"",0)</f>
        <v>200</v>
      </c>
      <c r="CL445" s="29" t="str">
        <f>_xlfn.XLOOKUP($C445,'[3]BIS Feb-26'!$C:$C,'[3]BIS Feb-26'!AE:AE,"",0)</f>
        <v>200</v>
      </c>
      <c r="CM445" s="29" t="str">
        <f>_xlfn.XLOOKUP($C445,'[3]BIS Feb-26'!$C:$C,'[3]BIS Feb-26'!AF:AF,"",0)</f>
        <v>200</v>
      </c>
      <c r="CN445" s="29" t="str">
        <f>_xlfn.XLOOKUP($C445,'[3]BIS Feb-26'!$C:$C,'[3]BIS Feb-26'!AG:AG,"",0)</f>
        <v>200</v>
      </c>
      <c r="CO445" s="29" t="str">
        <f>_xlfn.XLOOKUP($C445,'[3]BIS Feb-26'!$C:$C,'[3]BIS Feb-26'!AH:AH,"",0)</f>
        <v>200</v>
      </c>
      <c r="CP445" s="29" t="str">
        <f>_xlfn.XLOOKUP($C445,'[3]BIS Feb-26'!$C:$C,'[3]BIS Feb-26'!AI:AI,"",0)</f>
        <v>200</v>
      </c>
      <c r="CQ445" s="29" t="str">
        <f>_xlfn.XLOOKUP($C445,'[3]BIS Feb-26'!$C:$C,'[3]BIS Feb-26'!AJ:AJ,"",0)</f>
        <v>1000</v>
      </c>
      <c r="CR445" s="29" t="str">
        <f>_xlfn.XLOOKUP($C445,'[3]BIS Feb-26'!$C:$C,'[3]BIS Feb-26'!AK:AK,"",0)</f>
        <v>200</v>
      </c>
      <c r="CS445" s="29" t="str">
        <f>_xlfn.XLOOKUP($C445,'[3]BIS Feb-26'!$C:$C,'[3]BIS Feb-26'!AL:AL,"",0)</f>
        <v>200</v>
      </c>
      <c r="CT445" s="29">
        <f>_xlfn.XLOOKUP($C445,'[3]BIS Feb-26'!$C:$C,'[3]BIS Feb-26'!AM:AM,"",0)</f>
        <v>0</v>
      </c>
      <c r="CU445" s="28">
        <f>_xlfn.XLOOKUP($C445,'[3]BIS Feb-26'!$C:$C,'[3]BIS Feb-26'!AN:AN,"",0)</f>
        <v>0</v>
      </c>
      <c r="CV445" s="28">
        <f>_xlfn.XLOOKUP($C445,'[3]BIS Feb-26'!$C:$C,'[3]BIS Feb-26'!AO:AO,"",0)</f>
        <v>0</v>
      </c>
      <c r="CW445" s="28">
        <f>_xlfn.XLOOKUP($C445,'[3]BIS Feb-26'!$C:$C,'[3]BIS Feb-26'!AP:AP,"",0)</f>
        <v>0</v>
      </c>
      <c r="CX445" s="28">
        <f>_xlfn.XLOOKUP($C445,'[3]BIS Feb-26'!$C:$C,'[3]BIS Feb-26'!AQ:AQ,"",0)</f>
        <v>0</v>
      </c>
      <c r="CY445" s="28">
        <f>_xlfn.XLOOKUP($C445,'[3]BIS Feb-26'!$C:$C,'[3]BIS Feb-26'!AR:AR,"",0)</f>
        <v>0</v>
      </c>
      <c r="CZ445" s="28">
        <f>_xlfn.XLOOKUP($C445,'[3]BIS Feb-26'!$C:$C,'[3]BIS Feb-26'!AS:AS,"",0)</f>
        <v>0</v>
      </c>
      <c r="DA445" s="28">
        <f>_xlfn.XLOOKUP($C445,'[3]BIS Feb-26'!$C:$C,'[3]BIS Feb-26'!AT:AT,"",0)</f>
        <v>0</v>
      </c>
      <c r="DB445" s="28">
        <f>_xlfn.XLOOKUP($C445,'[3]BIS Feb-26'!$C:$C,'[3]BIS Feb-26'!AU:AU,"",0)</f>
        <v>0</v>
      </c>
      <c r="DC445" s="28">
        <f>_xlfn.XLOOKUP($C445,'[3]BIS Feb-26'!$C:$C,'[3]BIS Feb-26'!AV:AV,"",0)</f>
        <v>0</v>
      </c>
      <c r="DD445" s="11">
        <f>_xlfn.XLOOKUP($C445,'[3]BIS Feb-26'!$C:$C,'[3]BIS Feb-26'!AW:AW,"",0)</f>
        <v>0</v>
      </c>
      <c r="DE445" s="11">
        <f>_xlfn.XLOOKUP($C445,'[3]BIS Feb-26'!$C:$C,'[3]BIS Feb-26'!AX:AX,"",0)</f>
        <v>0</v>
      </c>
      <c r="DF445" s="11">
        <f>_xlfn.XLOOKUP($C445,'[3]BIS Feb-26'!$C:$C,'[3]BIS Feb-26'!AY:AY,"",0)</f>
        <v>0</v>
      </c>
      <c r="DG445" s="11">
        <f t="shared" ca="1" si="169"/>
        <v>9</v>
      </c>
      <c r="DH445" s="11">
        <f t="shared" ca="1" si="170"/>
        <v>0</v>
      </c>
      <c r="DI445" s="11">
        <f t="shared" ca="1" si="171"/>
        <v>0</v>
      </c>
      <c r="DJ445" s="11" t="str">
        <f>_xlfn.XLOOKUP($C445,'[3]Active Customer Assets'!$D:$D,'[3]Active Customer Assets'!I:I,"",0)</f>
        <v>B (Below 100% potential spares purchased)</v>
      </c>
      <c r="DK445" s="28">
        <f>_xlfn.XLOOKUP($C445,'[3]Active Customer Assets'!$D:$D,'[3]Active Customer Assets'!J:J,"",0)</f>
        <v>45728.84375</v>
      </c>
      <c r="DL445" s="28">
        <f>_xlfn.XLOOKUP($C445,'[3]Active Customer Assets'!$D:$D,'[3]Active Customer Assets'!K:K,"",0)</f>
        <v>45449.229166666701</v>
      </c>
      <c r="DM445" s="28">
        <f>_xlfn.XLOOKUP($C445,'[3]Active Customer Assets'!$D:$D,'[3]Active Customer Assets'!L:L,"",0)</f>
        <v>46100.662372685198</v>
      </c>
      <c r="DN445" s="21">
        <f>_xlfn.XLOOKUP($C445,'[3]Active Customer Assets'!$D:$D,'[3]Active Customer Assets'!M:M,"",0)</f>
        <v>1325</v>
      </c>
      <c r="DO445" s="28">
        <f>_xlfn.XLOOKUP($C445,'[3]Active Customer Assets'!$D:$D,'[3]Active Customer Assets'!N:N,"",0)</f>
        <v>0</v>
      </c>
      <c r="DP445" s="28">
        <f>_xlfn.XLOOKUP($C445,'[3]Active Customer Assets'!$D:$D,'[3]Active Customer Assets'!O:O,"",0)</f>
        <v>0</v>
      </c>
      <c r="DQ445" s="28" t="str">
        <f>_xlfn.XLOOKUP($C445,'[3]Active Customer Assets'!$D:$D,'[3]Active Customer Assets'!P:P,"",0)</f>
        <v>Air lube</v>
      </c>
      <c r="DR445" s="28">
        <f>_xlfn.XLOOKUP($C445,'[3]Active Customer Assets'!$D:$D,'[3]Active Customer Assets'!Q:Q,"",0)</f>
        <v>45729</v>
      </c>
      <c r="DS445" s="28">
        <f>_xlfn.XLOOKUP($C445,'[3]Active Customer Assets'!$D:$D,'[3]Active Customer Assets'!R:R,"",0)</f>
        <v>45729</v>
      </c>
      <c r="DT445" s="28">
        <f>_xlfn.XLOOKUP($C445,'[3]Active Customer Assets'!$D:$D,'[3]Active Customer Assets'!S:S,"",0)</f>
        <v>45729</v>
      </c>
      <c r="DU445" s="28">
        <f>_xlfn.XLOOKUP($C445,'[3]Active Customer Assets'!$D:$D,'[3]Active Customer Assets'!T:T,"",0)</f>
        <v>45729</v>
      </c>
      <c r="DV445" s="28">
        <f>_xlfn.XLOOKUP($C445,'[3]Active Customer Assets'!$D:$D,'[3]Active Customer Assets'!U:U,"",0)</f>
        <v>45729</v>
      </c>
      <c r="DW445" s="28">
        <f>_xlfn.XLOOKUP($C445,'[3]Active Customer Assets'!$D:$D,'[3]Active Customer Assets'!V:V,"",0)</f>
        <v>45729</v>
      </c>
      <c r="DX445" s="28">
        <f>_xlfn.XLOOKUP($C445,'[3]Active Customer Assets'!$D:$D,'[3]Active Customer Assets'!W:W,"",0)</f>
        <v>45729</v>
      </c>
      <c r="DY445" s="28">
        <f>_xlfn.XLOOKUP($C445,'[3]Active Customer Assets'!$D:$D,'[3]Active Customer Assets'!X:X,"",0)</f>
        <v>45729</v>
      </c>
      <c r="DZ445" s="28">
        <f>_xlfn.XLOOKUP($C445,'[3]Active Customer Assets'!$D:$D,'[3]Active Customer Assets'!Y:Y,"",0)</f>
        <v>45729</v>
      </c>
      <c r="EA445" s="28" t="str">
        <f>_xlfn.XLOOKUP($C445,'[3]Active Customer Assets'!$D:$D,'[3]Active Customer Assets'!Z:Z,"",0)</f>
        <v>275</v>
      </c>
      <c r="EB445" s="28" t="str">
        <f>_xlfn.XLOOKUP($C445,'[3]Active Customer Assets'!$D:$D,'[3]Active Customer Assets'!AA:AA,"",0)</f>
        <v>275</v>
      </c>
      <c r="EC445" s="28" t="str">
        <f>_xlfn.XLOOKUP($C445,'[3]Active Customer Assets'!$D:$D,'[3]Active Customer Assets'!AB:AB,"",0)</f>
        <v>275</v>
      </c>
      <c r="ED445" s="28" t="str">
        <f>_xlfn.XLOOKUP($C445,'[3]Active Customer Assets'!$D:$D,'[3]Active Customer Assets'!AC:AC,"",0)</f>
        <v>275</v>
      </c>
      <c r="EE445" s="28" t="str">
        <f>_xlfn.XLOOKUP($C445,'[3]Active Customer Assets'!$D:$D,'[3]Active Customer Assets'!AD:AD,"",0)</f>
        <v>275</v>
      </c>
      <c r="EF445" s="28" t="str">
        <f>_xlfn.XLOOKUP($C445,'[3]Active Customer Assets'!$D:$D,'[3]Active Customer Assets'!AE:AE,"",0)</f>
        <v>275</v>
      </c>
      <c r="EG445" s="28" t="str">
        <f>_xlfn.XLOOKUP($C445,'[3]Active Customer Assets'!$D:$D,'[3]Active Customer Assets'!AF:AF,"",0)</f>
        <v>1000</v>
      </c>
      <c r="EH445" s="28" t="str">
        <f>_xlfn.XLOOKUP($C445,'[3]Active Customer Assets'!$D:$D,'[3]Active Customer Assets'!AG:AG,"",0)</f>
        <v>275</v>
      </c>
      <c r="EI445" s="28" t="str">
        <f>_xlfn.XLOOKUP($C445,'[3]Active Customer Assets'!$D:$D,'[3]Active Customer Assets'!AH:AH,"",0)</f>
        <v>275</v>
      </c>
      <c r="EJ445" s="21">
        <f>_xlfn.XLOOKUP($C445,'[3]Active Customer Assets'!$D:$D,'[3]Active Customer Assets'!AI:AI,"",0)</f>
        <v>2</v>
      </c>
      <c r="EK445" s="35" t="str">
        <f>[3]!tbl_DPSAC[[#This Row],[Unit Status]]</f>
        <v>Active</v>
      </c>
    </row>
    <row r="446" spans="1:141" x14ac:dyDescent="0.15">
      <c r="A446" s="11">
        <f>ROW(tbl_DPSAC[[#This Row],[Sl. No.]])-1</f>
        <v>445</v>
      </c>
      <c r="B446" s="12" t="s">
        <v>136</v>
      </c>
      <c r="C446" s="11" t="s">
        <v>2412</v>
      </c>
      <c r="D446" s="11" t="s">
        <v>2192</v>
      </c>
      <c r="E446" s="11" t="s">
        <v>2192</v>
      </c>
      <c r="F446" s="12" t="s">
        <v>140</v>
      </c>
      <c r="G446" s="31" t="s">
        <v>2413</v>
      </c>
      <c r="H446" s="13" t="str">
        <f>_xlfn.XLOOKUP(C446,'[1]E&amp;DPSAC'!$K:$K,'[1]E&amp;DPSAC'!$E:$E,,0)</f>
        <v>DHANBAD</v>
      </c>
      <c r="I446" s="31"/>
      <c r="J446" s="13"/>
      <c r="K446" s="13">
        <v>9550386894</v>
      </c>
      <c r="L446" s="12" t="str">
        <f t="shared" ca="1" si="182"/>
        <v>Warranty</v>
      </c>
      <c r="M446" s="16">
        <v>45414</v>
      </c>
      <c r="N446" s="15">
        <v>36</v>
      </c>
      <c r="O446" s="14">
        <f t="shared" si="181"/>
        <v>46538</v>
      </c>
      <c r="P446" s="11" t="s">
        <v>157</v>
      </c>
      <c r="Q446" s="19" t="str">
        <f>_xlfn.XLOOKUP(C446,'[2]Sch Calls'!$R:$R,'[2]Sch Calls'!$F:$F,"",0)</f>
        <v>CC-01583590</v>
      </c>
      <c r="R446" s="18">
        <f>_xlfn.XLOOKUP(C446,'[2]Sch Calls'!$R:$R,'[2]Sch Calls'!$A:$A,"",0)</f>
        <v>45720.490358796298</v>
      </c>
      <c r="S446" s="17">
        <f>_xlfn.XLOOKUP(C446,'[2]Sch Calls'!$R:$R,'[2]Sch Calls'!$B:$B,"",0)</f>
        <v>1297</v>
      </c>
      <c r="T446" s="18">
        <f>_xlfn.XLOOKUP(C446,'[1]E&amp;DPSAC'!$K:$K,'[1]E&amp;DPSAC'!$W:$W,"",0)</f>
        <v>45813</v>
      </c>
      <c r="U446" s="17">
        <f>_xlfn.XLOOKUP(C446,'[1]E&amp;DPSAC'!$K:$K,'[1]E&amp;DPSAC'!$Z:$Z,"",0)</f>
        <v>1800</v>
      </c>
      <c r="V446" s="17">
        <f>_xlfn.XLOOKUP(C446,'[2]1. All Calls'!$R:$R,'[2]1. All Calls'!$B:$B,"",0)</f>
        <v>1990</v>
      </c>
      <c r="W446" s="20">
        <f>_xlfn.XLOOKUP(C446,'[2]1. All Calls'!$R:$R,'[2]1. All Calls'!$A:$A,"",0)</f>
        <v>45911.7</v>
      </c>
      <c r="X446" s="17" t="str">
        <f>_xlfn.XLOOKUP(C446,'[2]Sch Calls'!$R:$R,'[2]Sch Calls'!$AB:$AB,"",0)</f>
        <v>Upon attending the site, the scheduled service commenced with the draining of oil from both the tank and the cooler, totaling an impressive 109 liters. Following this, the air filter on the compressor side was replaced, ensuring optimal performance. Additionally, the oil filter was changed, and the ELGI air lube was replenished with 120 liters of fresh oil. After completing these essential maintenance tasks, the unit was started and was found to be operating smoothly and efficiently.</v>
      </c>
      <c r="Y446" s="17">
        <f t="shared" si="153"/>
        <v>57</v>
      </c>
      <c r="Z446" s="17" t="str">
        <f t="shared" si="154"/>
        <v>Done</v>
      </c>
      <c r="AA446" s="21">
        <f t="shared" ca="1" si="155"/>
        <v>380.5096412037019</v>
      </c>
      <c r="AB446" s="21" t="str">
        <f t="shared" ca="1" si="156"/>
        <v>Due</v>
      </c>
      <c r="AC446" s="11">
        <f ca="1">tbl_DPSAC[[#This Row],[Current Month Due Count]]</f>
        <v>0</v>
      </c>
      <c r="AD446" s="11">
        <f ca="1">tbl_DPSAC[[#This Row],[Next Month Due2]]</f>
        <v>0</v>
      </c>
      <c r="AE446" s="11"/>
      <c r="AF446" s="11">
        <v>0</v>
      </c>
      <c r="AG446" s="17">
        <f t="shared" ca="1" si="157"/>
        <v>1990</v>
      </c>
      <c r="AH446" s="11"/>
      <c r="AI446" s="11"/>
      <c r="AJ446" s="11"/>
      <c r="AK446" s="11"/>
      <c r="AL446" s="11"/>
      <c r="AM446" s="11"/>
      <c r="AN446" s="11"/>
      <c r="AO446" s="11"/>
      <c r="AP446" s="11"/>
      <c r="AQ446" s="11"/>
      <c r="AR446" s="11"/>
      <c r="AS446" s="11"/>
      <c r="AT446" s="11"/>
      <c r="AU446" s="11"/>
      <c r="AV446" s="11"/>
      <c r="AW446" s="11"/>
      <c r="AX446" s="11" t="str">
        <f t="shared" ca="1" si="183"/>
        <v>2 Service Due</v>
      </c>
      <c r="AY446" s="17">
        <v>1297</v>
      </c>
      <c r="AZ446" s="22">
        <v>45720</v>
      </c>
      <c r="BA446" s="17" t="s">
        <v>2414</v>
      </c>
      <c r="BB446" s="17">
        <v>1</v>
      </c>
      <c r="BC446" s="22">
        <v>45413</v>
      </c>
      <c r="BD446" s="17" t="s">
        <v>2415</v>
      </c>
      <c r="BE446" s="17">
        <v>1297</v>
      </c>
      <c r="BF446" s="22">
        <v>45720</v>
      </c>
      <c r="BG446" s="17" t="s">
        <v>2414</v>
      </c>
      <c r="BH446" s="17">
        <v>1297</v>
      </c>
      <c r="BI446" s="22">
        <v>45720</v>
      </c>
      <c r="BJ446" s="17" t="s">
        <v>2414</v>
      </c>
      <c r="BK446" s="17">
        <v>1</v>
      </c>
      <c r="BL446" s="22">
        <v>45413</v>
      </c>
      <c r="BM446" s="17" t="s">
        <v>2415</v>
      </c>
      <c r="BN446" s="23">
        <f t="shared" si="173"/>
        <v>45900</v>
      </c>
      <c r="BO446" s="23">
        <f t="shared" si="174"/>
        <v>45593</v>
      </c>
      <c r="BP446" s="23">
        <f t="shared" si="175"/>
        <v>45900</v>
      </c>
      <c r="BQ446" s="23">
        <f t="shared" si="176"/>
        <v>45900</v>
      </c>
      <c r="BR446" s="23">
        <f t="shared" si="184"/>
        <v>45778</v>
      </c>
      <c r="BS446" s="24">
        <f t="shared" ca="1" si="178"/>
        <v>57</v>
      </c>
      <c r="BT446" s="25">
        <f t="shared" ca="1" si="163"/>
        <v>-489</v>
      </c>
      <c r="BU446" s="25">
        <f t="shared" ca="1" si="164"/>
        <v>57</v>
      </c>
      <c r="BV446" s="25">
        <f t="shared" ca="1" si="179"/>
        <v>57</v>
      </c>
      <c r="BW446" s="25">
        <f t="shared" ca="1" si="180"/>
        <v>-489</v>
      </c>
      <c r="BX446" s="11" t="s">
        <v>1016</v>
      </c>
      <c r="BY446" s="11">
        <f t="shared" ca="1" si="167"/>
        <v>5</v>
      </c>
      <c r="BZ446" s="11">
        <f t="shared" ca="1" si="172"/>
        <v>0</v>
      </c>
      <c r="CA446" s="11">
        <f t="shared" ca="1" si="168"/>
        <v>0</v>
      </c>
      <c r="CB446" s="28" t="str">
        <f>_xlfn.XLOOKUP($C446,'[3]BIS Feb-26'!$C:$C,'[3]BIS Feb-26'!U:U,"",0)</f>
        <v/>
      </c>
      <c r="CC446" s="28" t="str">
        <f>_xlfn.XLOOKUP($C446,'[3]BIS Feb-26'!$C:$C,'[3]BIS Feb-26'!V:V,"",0)</f>
        <v/>
      </c>
      <c r="CD446" s="28" t="str">
        <f>_xlfn.XLOOKUP($C446,'[3]BIS Feb-26'!$C:$C,'[3]BIS Feb-26'!W:W,"",0)</f>
        <v/>
      </c>
      <c r="CE446" s="28" t="str">
        <f>_xlfn.XLOOKUP($C446,'[3]BIS Feb-26'!$C:$C,'[3]BIS Feb-26'!X:X,"",0)</f>
        <v/>
      </c>
      <c r="CF446" s="28" t="str">
        <f>_xlfn.XLOOKUP($C446,'[3]BIS Feb-26'!$C:$C,'[3]BIS Feb-26'!Y:Y,"",0)</f>
        <v/>
      </c>
      <c r="CG446" s="28" t="str">
        <f>_xlfn.XLOOKUP($C446,'[3]BIS Feb-26'!$C:$C,'[3]BIS Feb-26'!Z:Z,"",0)</f>
        <v/>
      </c>
      <c r="CH446" s="28" t="str">
        <f>_xlfn.XLOOKUP($C446,'[3]BIS Feb-26'!$C:$C,'[3]BIS Feb-26'!AA:AA,"",0)</f>
        <v/>
      </c>
      <c r="CI446" s="28" t="str">
        <f>_xlfn.XLOOKUP($C446,'[3]BIS Feb-26'!$C:$C,'[3]BIS Feb-26'!AB:AB,"",0)</f>
        <v/>
      </c>
      <c r="CJ446" s="28" t="str">
        <f>_xlfn.XLOOKUP($C446,'[3]BIS Feb-26'!$C:$C,'[3]BIS Feb-26'!AC:AC,"",0)</f>
        <v/>
      </c>
      <c r="CK446" s="29" t="str">
        <f>_xlfn.XLOOKUP($C446,'[3]BIS Feb-26'!$C:$C,'[3]BIS Feb-26'!AD:AD,"",0)</f>
        <v/>
      </c>
      <c r="CL446" s="29" t="str">
        <f>_xlfn.XLOOKUP($C446,'[3]BIS Feb-26'!$C:$C,'[3]BIS Feb-26'!AE:AE,"",0)</f>
        <v/>
      </c>
      <c r="CM446" s="29" t="str">
        <f>_xlfn.XLOOKUP($C446,'[3]BIS Feb-26'!$C:$C,'[3]BIS Feb-26'!AF:AF,"",0)</f>
        <v/>
      </c>
      <c r="CN446" s="29" t="str">
        <f>_xlfn.XLOOKUP($C446,'[3]BIS Feb-26'!$C:$C,'[3]BIS Feb-26'!AG:AG,"",0)</f>
        <v/>
      </c>
      <c r="CO446" s="29" t="str">
        <f>_xlfn.XLOOKUP($C446,'[3]BIS Feb-26'!$C:$C,'[3]BIS Feb-26'!AH:AH,"",0)</f>
        <v/>
      </c>
      <c r="CP446" s="29" t="str">
        <f>_xlfn.XLOOKUP($C446,'[3]BIS Feb-26'!$C:$C,'[3]BIS Feb-26'!AI:AI,"",0)</f>
        <v/>
      </c>
      <c r="CQ446" s="29" t="str">
        <f>_xlfn.XLOOKUP($C446,'[3]BIS Feb-26'!$C:$C,'[3]BIS Feb-26'!AJ:AJ,"",0)</f>
        <v/>
      </c>
      <c r="CR446" s="29" t="str">
        <f>_xlfn.XLOOKUP($C446,'[3]BIS Feb-26'!$C:$C,'[3]BIS Feb-26'!AK:AK,"",0)</f>
        <v/>
      </c>
      <c r="CS446" s="29" t="str">
        <f>_xlfn.XLOOKUP($C446,'[3]BIS Feb-26'!$C:$C,'[3]BIS Feb-26'!AL:AL,"",0)</f>
        <v/>
      </c>
      <c r="CT446" s="29" t="str">
        <f>_xlfn.XLOOKUP($C446,'[3]BIS Feb-26'!$C:$C,'[3]BIS Feb-26'!AM:AM,"",0)</f>
        <v/>
      </c>
      <c r="CU446" s="28" t="str">
        <f>_xlfn.XLOOKUP($C446,'[3]BIS Feb-26'!$C:$C,'[3]BIS Feb-26'!AN:AN,"",0)</f>
        <v/>
      </c>
      <c r="CV446" s="28" t="str">
        <f>_xlfn.XLOOKUP($C446,'[3]BIS Feb-26'!$C:$C,'[3]BIS Feb-26'!AO:AO,"",0)</f>
        <v/>
      </c>
      <c r="CW446" s="28" t="str">
        <f>_xlfn.XLOOKUP($C446,'[3]BIS Feb-26'!$C:$C,'[3]BIS Feb-26'!AP:AP,"",0)</f>
        <v/>
      </c>
      <c r="CX446" s="28" t="str">
        <f>_xlfn.XLOOKUP($C446,'[3]BIS Feb-26'!$C:$C,'[3]BIS Feb-26'!AQ:AQ,"",0)</f>
        <v/>
      </c>
      <c r="CY446" s="28" t="str">
        <f>_xlfn.XLOOKUP($C446,'[3]BIS Feb-26'!$C:$C,'[3]BIS Feb-26'!AR:AR,"",0)</f>
        <v/>
      </c>
      <c r="CZ446" s="28" t="str">
        <f>_xlfn.XLOOKUP($C446,'[3]BIS Feb-26'!$C:$C,'[3]BIS Feb-26'!AS:AS,"",0)</f>
        <v/>
      </c>
      <c r="DA446" s="28" t="str">
        <f>_xlfn.XLOOKUP($C446,'[3]BIS Feb-26'!$C:$C,'[3]BIS Feb-26'!AT:AT,"",0)</f>
        <v/>
      </c>
      <c r="DB446" s="28" t="str">
        <f>_xlfn.XLOOKUP($C446,'[3]BIS Feb-26'!$C:$C,'[3]BIS Feb-26'!AU:AU,"",0)</f>
        <v/>
      </c>
      <c r="DC446" s="28" t="str">
        <f>_xlfn.XLOOKUP($C446,'[3]BIS Feb-26'!$C:$C,'[3]BIS Feb-26'!AV:AV,"",0)</f>
        <v/>
      </c>
      <c r="DD446" s="11" t="str">
        <f>_xlfn.XLOOKUP($C446,'[3]BIS Feb-26'!$C:$C,'[3]BIS Feb-26'!AW:AW,"",0)</f>
        <v/>
      </c>
      <c r="DE446" s="11" t="str">
        <f>_xlfn.XLOOKUP($C446,'[3]BIS Feb-26'!$C:$C,'[3]BIS Feb-26'!AX:AX,"",0)</f>
        <v/>
      </c>
      <c r="DF446" s="11" t="str">
        <f>_xlfn.XLOOKUP($C446,'[3]BIS Feb-26'!$C:$C,'[3]BIS Feb-26'!AY:AY,"",0)</f>
        <v/>
      </c>
      <c r="DG446" s="11">
        <f t="shared" ca="1" si="169"/>
        <v>0</v>
      </c>
      <c r="DH446" s="11">
        <f t="shared" ca="1" si="170"/>
        <v>0</v>
      </c>
      <c r="DI446" s="11">
        <f t="shared" ca="1" si="171"/>
        <v>0</v>
      </c>
      <c r="DJ446" s="11" t="str">
        <f>_xlfn.XLOOKUP($C446,'[3]Active Customer Assets'!$D:$D,'[3]Active Customer Assets'!I:I,"",0)</f>
        <v/>
      </c>
      <c r="DK446" s="28" t="str">
        <f>_xlfn.XLOOKUP($C446,'[3]Active Customer Assets'!$D:$D,'[3]Active Customer Assets'!J:J,"",0)</f>
        <v/>
      </c>
      <c r="DL446" s="28" t="str">
        <f>_xlfn.XLOOKUP($C446,'[3]Active Customer Assets'!$D:$D,'[3]Active Customer Assets'!K:K,"",0)</f>
        <v/>
      </c>
      <c r="DM446" s="28" t="str">
        <f>_xlfn.XLOOKUP($C446,'[3]Active Customer Assets'!$D:$D,'[3]Active Customer Assets'!L:L,"",0)</f>
        <v/>
      </c>
      <c r="DN446" s="21" t="str">
        <f>_xlfn.XLOOKUP($C446,'[3]Active Customer Assets'!$D:$D,'[3]Active Customer Assets'!M:M,"",0)</f>
        <v/>
      </c>
      <c r="DO446" s="28" t="str">
        <f>_xlfn.XLOOKUP($C446,'[3]Active Customer Assets'!$D:$D,'[3]Active Customer Assets'!N:N,"",0)</f>
        <v/>
      </c>
      <c r="DP446" s="28" t="str">
        <f>_xlfn.XLOOKUP($C446,'[3]Active Customer Assets'!$D:$D,'[3]Active Customer Assets'!O:O,"",0)</f>
        <v/>
      </c>
      <c r="DQ446" s="28" t="str">
        <f>_xlfn.XLOOKUP($C446,'[3]Active Customer Assets'!$D:$D,'[3]Active Customer Assets'!P:P,"",0)</f>
        <v/>
      </c>
      <c r="DR446" s="28" t="str">
        <f>_xlfn.XLOOKUP($C446,'[3]Active Customer Assets'!$D:$D,'[3]Active Customer Assets'!Q:Q,"",0)</f>
        <v/>
      </c>
      <c r="DS446" s="28" t="str">
        <f>_xlfn.XLOOKUP($C446,'[3]Active Customer Assets'!$D:$D,'[3]Active Customer Assets'!R:R,"",0)</f>
        <v/>
      </c>
      <c r="DT446" s="28" t="str">
        <f>_xlfn.XLOOKUP($C446,'[3]Active Customer Assets'!$D:$D,'[3]Active Customer Assets'!S:S,"",0)</f>
        <v/>
      </c>
      <c r="DU446" s="28" t="str">
        <f>_xlfn.XLOOKUP($C446,'[3]Active Customer Assets'!$D:$D,'[3]Active Customer Assets'!T:T,"",0)</f>
        <v/>
      </c>
      <c r="DV446" s="28" t="str">
        <f>_xlfn.XLOOKUP($C446,'[3]Active Customer Assets'!$D:$D,'[3]Active Customer Assets'!U:U,"",0)</f>
        <v/>
      </c>
      <c r="DW446" s="28" t="str">
        <f>_xlfn.XLOOKUP($C446,'[3]Active Customer Assets'!$D:$D,'[3]Active Customer Assets'!V:V,"",0)</f>
        <v/>
      </c>
      <c r="DX446" s="28" t="str">
        <f>_xlfn.XLOOKUP($C446,'[3]Active Customer Assets'!$D:$D,'[3]Active Customer Assets'!W:W,"",0)</f>
        <v/>
      </c>
      <c r="DY446" s="28" t="str">
        <f>_xlfn.XLOOKUP($C446,'[3]Active Customer Assets'!$D:$D,'[3]Active Customer Assets'!X:X,"",0)</f>
        <v/>
      </c>
      <c r="DZ446" s="28" t="str">
        <f>_xlfn.XLOOKUP($C446,'[3]Active Customer Assets'!$D:$D,'[3]Active Customer Assets'!Y:Y,"",0)</f>
        <v/>
      </c>
      <c r="EA446" s="28" t="str">
        <f>_xlfn.XLOOKUP($C446,'[3]Active Customer Assets'!$D:$D,'[3]Active Customer Assets'!Z:Z,"",0)</f>
        <v/>
      </c>
      <c r="EB446" s="28" t="str">
        <f>_xlfn.XLOOKUP($C446,'[3]Active Customer Assets'!$D:$D,'[3]Active Customer Assets'!AA:AA,"",0)</f>
        <v/>
      </c>
      <c r="EC446" s="28" t="str">
        <f>_xlfn.XLOOKUP($C446,'[3]Active Customer Assets'!$D:$D,'[3]Active Customer Assets'!AB:AB,"",0)</f>
        <v/>
      </c>
      <c r="ED446" s="28" t="str">
        <f>_xlfn.XLOOKUP($C446,'[3]Active Customer Assets'!$D:$D,'[3]Active Customer Assets'!AC:AC,"",0)</f>
        <v/>
      </c>
      <c r="EE446" s="28" t="str">
        <f>_xlfn.XLOOKUP($C446,'[3]Active Customer Assets'!$D:$D,'[3]Active Customer Assets'!AD:AD,"",0)</f>
        <v/>
      </c>
      <c r="EF446" s="28" t="str">
        <f>_xlfn.XLOOKUP($C446,'[3]Active Customer Assets'!$D:$D,'[3]Active Customer Assets'!AE:AE,"",0)</f>
        <v/>
      </c>
      <c r="EG446" s="28" t="str">
        <f>_xlfn.XLOOKUP($C446,'[3]Active Customer Assets'!$D:$D,'[3]Active Customer Assets'!AF:AF,"",0)</f>
        <v/>
      </c>
      <c r="EH446" s="28" t="str">
        <f>_xlfn.XLOOKUP($C446,'[3]Active Customer Assets'!$D:$D,'[3]Active Customer Assets'!AG:AG,"",0)</f>
        <v/>
      </c>
      <c r="EI446" s="28" t="str">
        <f>_xlfn.XLOOKUP($C446,'[3]Active Customer Assets'!$D:$D,'[3]Active Customer Assets'!AH:AH,"",0)</f>
        <v/>
      </c>
      <c r="EJ446" s="21" t="str">
        <f>_xlfn.XLOOKUP($C446,'[3]Active Customer Assets'!$D:$D,'[3]Active Customer Assets'!AI:AI,"",0)</f>
        <v/>
      </c>
      <c r="EK446" s="35" t="str">
        <f>[3]!tbl_DPSAC[[#This Row],[Unit Status]]</f>
        <v>Shifted</v>
      </c>
    </row>
    <row r="447" spans="1:141" x14ac:dyDescent="0.15">
      <c r="A447" s="11">
        <f>ROW(tbl_DPSAC[[#This Row],[Sl. No.]])-1</f>
        <v>446</v>
      </c>
      <c r="B447" s="12" t="s">
        <v>136</v>
      </c>
      <c r="C447" s="11" t="s">
        <v>2416</v>
      </c>
      <c r="D447" s="11" t="s">
        <v>1491</v>
      </c>
      <c r="E447" s="11" t="s">
        <v>1492</v>
      </c>
      <c r="F447" s="12" t="s">
        <v>161</v>
      </c>
      <c r="G447" s="31" t="s">
        <v>2197</v>
      </c>
      <c r="H447" s="13" t="str">
        <f>_xlfn.XLOOKUP(C447,'[1]E&amp;DPSAC'!$K:$K,'[1]E&amp;DPSAC'!$E:$E,,0)</f>
        <v>CHATRA</v>
      </c>
      <c r="I447" s="31"/>
      <c r="J447" s="13"/>
      <c r="K447" s="13">
        <v>8946096277</v>
      </c>
      <c r="L447" s="12" t="str">
        <f t="shared" ca="1" si="182"/>
        <v>Warranty</v>
      </c>
      <c r="M447" s="16">
        <v>45719</v>
      </c>
      <c r="N447" s="15">
        <v>24</v>
      </c>
      <c r="O447" s="14">
        <f t="shared" si="181"/>
        <v>46477</v>
      </c>
      <c r="P447" s="11" t="s">
        <v>213</v>
      </c>
      <c r="Q447" s="19" t="str">
        <f>_xlfn.XLOOKUP(C447,'[2]Sch Calls'!$R:$R,'[2]Sch Calls'!$F:$F,"",0)</f>
        <v>CC-01711943</v>
      </c>
      <c r="R447" s="18">
        <f>_xlfn.XLOOKUP(C447,'[2]Sch Calls'!$R:$R,'[2]Sch Calls'!$A:$A,"",0)</f>
        <v>45838.444988425901</v>
      </c>
      <c r="S447" s="17">
        <f>_xlfn.XLOOKUP(C447,'[2]Sch Calls'!$R:$R,'[2]Sch Calls'!$B:$B,"",0)</f>
        <v>640</v>
      </c>
      <c r="T447" s="18">
        <f>_xlfn.XLOOKUP(C447,'[1]E&amp;DPSAC'!$K:$K,'[1]E&amp;DPSAC'!$W:$W,"",0)</f>
        <v>45882</v>
      </c>
      <c r="U447" s="17">
        <f>_xlfn.XLOOKUP(C447,'[1]E&amp;DPSAC'!$K:$K,'[1]E&amp;DPSAC'!$Z:$Z,"",0)</f>
        <v>726</v>
      </c>
      <c r="V447" s="17">
        <f>_xlfn.XLOOKUP(C447,'[2]1. All Calls'!$R:$R,'[2]1. All Calls'!$B:$B,"",0)</f>
        <v>1550</v>
      </c>
      <c r="W447" s="20">
        <f>_xlfn.XLOOKUP(C447,'[2]1. All Calls'!$R:$R,'[2]1. All Calls'!$A:$A,"",0)</f>
        <v>46100.667175925897</v>
      </c>
      <c r="X447" s="17" t="str">
        <f>_xlfn.XLOOKUP(C447,'[2]Sch Calls'!$R:$R,'[2]Sch Calls'!$AB:$AB,"",0)</f>
        <v>Attend the site for schedule service so, drain oil from tank and drail oil from cooler total 37 liters oil drain. Then change air filter for compressor and engine both side, change oil filter and change ELGI lube oil 40 liters. Then start the unit found running ok.</v>
      </c>
      <c r="Y447" s="17">
        <f t="shared" si="153"/>
        <v>-160</v>
      </c>
      <c r="Z447" s="17" t="str">
        <f t="shared" si="154"/>
        <v>Due</v>
      </c>
      <c r="AA447" s="21">
        <f t="shared" ca="1" si="155"/>
        <v>262.5550115740989</v>
      </c>
      <c r="AB447" s="21" t="str">
        <f t="shared" ca="1" si="156"/>
        <v>Due</v>
      </c>
      <c r="AC447" s="11">
        <f ca="1">tbl_DPSAC[[#This Row],[Current Month Due Count]]</f>
        <v>1</v>
      </c>
      <c r="AD447" s="11">
        <f ca="1">tbl_DPSAC[[#This Row],[Next Month Due2]]</f>
        <v>0</v>
      </c>
      <c r="AE447" s="11"/>
      <c r="AF447" s="11">
        <v>4</v>
      </c>
      <c r="AG447" s="17">
        <f t="shared" ca="1" si="157"/>
        <v>1551</v>
      </c>
      <c r="AH447" s="11"/>
      <c r="AI447" s="11"/>
      <c r="AJ447" s="11"/>
      <c r="AK447" s="11"/>
      <c r="AL447" s="11"/>
      <c r="AM447" s="11"/>
      <c r="AN447" s="11"/>
      <c r="AO447" s="11"/>
      <c r="AP447" s="11"/>
      <c r="AQ447" s="11"/>
      <c r="AR447" s="11"/>
      <c r="AS447" s="11"/>
      <c r="AT447" s="11"/>
      <c r="AU447" s="11"/>
      <c r="AV447" s="11"/>
      <c r="AW447" s="11"/>
      <c r="AX447" s="11" t="str">
        <f t="shared" ca="1" si="183"/>
        <v>5 Service Due</v>
      </c>
      <c r="AY447" s="17">
        <v>640</v>
      </c>
      <c r="AZ447" s="22">
        <v>45838</v>
      </c>
      <c r="BA447" s="17" t="s">
        <v>2417</v>
      </c>
      <c r="BB447" s="17">
        <v>1</v>
      </c>
      <c r="BC447" s="22">
        <v>45719</v>
      </c>
      <c r="BD447" s="17" t="s">
        <v>2418</v>
      </c>
      <c r="BE447" s="17">
        <v>640</v>
      </c>
      <c r="BF447" s="22">
        <v>45838</v>
      </c>
      <c r="BG447" s="17" t="s">
        <v>2417</v>
      </c>
      <c r="BH447" s="17">
        <v>640</v>
      </c>
      <c r="BI447" s="22">
        <v>45838</v>
      </c>
      <c r="BJ447" s="17" t="s">
        <v>2417</v>
      </c>
      <c r="BK447" s="17">
        <v>1</v>
      </c>
      <c r="BL447" s="22">
        <v>45719</v>
      </c>
      <c r="BM447" s="17" t="s">
        <v>2418</v>
      </c>
      <c r="BN447" s="23">
        <f t="shared" si="173"/>
        <v>46018</v>
      </c>
      <c r="BO447" s="23">
        <f t="shared" si="174"/>
        <v>45899</v>
      </c>
      <c r="BP447" s="23">
        <f t="shared" si="175"/>
        <v>46018</v>
      </c>
      <c r="BQ447" s="23">
        <f t="shared" si="176"/>
        <v>46018</v>
      </c>
      <c r="BR447" s="23">
        <f t="shared" si="184"/>
        <v>46084</v>
      </c>
      <c r="BS447" s="24">
        <f t="shared" ca="1" si="178"/>
        <v>-161</v>
      </c>
      <c r="BT447" s="25">
        <f t="shared" ca="1" si="163"/>
        <v>-50</v>
      </c>
      <c r="BU447" s="25">
        <f t="shared" ca="1" si="164"/>
        <v>-161</v>
      </c>
      <c r="BV447" s="25">
        <f t="shared" ca="1" si="179"/>
        <v>-161</v>
      </c>
      <c r="BW447" s="25">
        <f t="shared" ca="1" si="180"/>
        <v>-50</v>
      </c>
      <c r="BX447" s="11"/>
      <c r="BY447" s="11">
        <f t="shared" ca="1" si="167"/>
        <v>4</v>
      </c>
      <c r="BZ447" s="11">
        <f t="shared" ca="1" si="172"/>
        <v>1</v>
      </c>
      <c r="CA447" s="11">
        <f t="shared" ca="1" si="168"/>
        <v>0</v>
      </c>
      <c r="CB447" s="28">
        <f>_xlfn.XLOOKUP($C447,'[3]BIS Feb-26'!$C:$C,'[3]BIS Feb-26'!U:U,"",0)</f>
        <v>45718.770833333299</v>
      </c>
      <c r="CC447" s="28">
        <f>_xlfn.XLOOKUP($C447,'[3]BIS Feb-26'!$C:$C,'[3]BIS Feb-26'!V:V,"",0)</f>
        <v>45837.770833333299</v>
      </c>
      <c r="CD447" s="28">
        <f>_xlfn.XLOOKUP($C447,'[3]BIS Feb-26'!$C:$C,'[3]BIS Feb-26'!W:W,"",0)</f>
        <v>45837.770833333299</v>
      </c>
      <c r="CE447" s="28">
        <f>_xlfn.XLOOKUP($C447,'[3]BIS Feb-26'!$C:$C,'[3]BIS Feb-26'!X:X,"",0)</f>
        <v>45837.770833333299</v>
      </c>
      <c r="CF447" s="28">
        <f>_xlfn.XLOOKUP($C447,'[3]BIS Feb-26'!$C:$C,'[3]BIS Feb-26'!Y:Y,"",0)</f>
        <v>45837.770833333299</v>
      </c>
      <c r="CG447" s="28">
        <f>_xlfn.XLOOKUP($C447,'[3]BIS Feb-26'!$C:$C,'[3]BIS Feb-26'!Z:Z,"",0)</f>
        <v>45718.770833333299</v>
      </c>
      <c r="CH447" s="28">
        <f>_xlfn.XLOOKUP($C447,'[3]BIS Feb-26'!$C:$C,'[3]BIS Feb-26'!AA:AA,"",0)</f>
        <v>45881.770833333299</v>
      </c>
      <c r="CI447" s="28">
        <f>_xlfn.XLOOKUP($C447,'[3]BIS Feb-26'!$C:$C,'[3]BIS Feb-26'!AB:AB,"",0)</f>
        <v>45718.770833333299</v>
      </c>
      <c r="CJ447" s="28">
        <f>_xlfn.XLOOKUP($C447,'[3]BIS Feb-26'!$C:$C,'[3]BIS Feb-26'!AC:AC,"",0)</f>
        <v>45718.770833333299</v>
      </c>
      <c r="CK447" s="29" t="str">
        <f>_xlfn.XLOOKUP($C447,'[3]BIS Feb-26'!$C:$C,'[3]BIS Feb-26'!AD:AD,"",0)</f>
        <v>150</v>
      </c>
      <c r="CL447" s="29" t="str">
        <f>_xlfn.XLOOKUP($C447,'[3]BIS Feb-26'!$C:$C,'[3]BIS Feb-26'!AE:AE,"",0)</f>
        <v>150</v>
      </c>
      <c r="CM447" s="29" t="str">
        <f>_xlfn.XLOOKUP($C447,'[3]BIS Feb-26'!$C:$C,'[3]BIS Feb-26'!AF:AF,"",0)</f>
        <v>150</v>
      </c>
      <c r="CN447" s="29" t="str">
        <f>_xlfn.XLOOKUP($C447,'[3]BIS Feb-26'!$C:$C,'[3]BIS Feb-26'!AG:AG,"",0)</f>
        <v>150</v>
      </c>
      <c r="CO447" s="29" t="str">
        <f>_xlfn.XLOOKUP($C447,'[3]BIS Feb-26'!$C:$C,'[3]BIS Feb-26'!AH:AH,"",0)</f>
        <v>150</v>
      </c>
      <c r="CP447" s="29" t="str">
        <f>_xlfn.XLOOKUP($C447,'[3]BIS Feb-26'!$C:$C,'[3]BIS Feb-26'!AI:AI,"",0)</f>
        <v>150</v>
      </c>
      <c r="CQ447" s="29" t="str">
        <f>_xlfn.XLOOKUP($C447,'[3]BIS Feb-26'!$C:$C,'[3]BIS Feb-26'!AJ:AJ,"",0)</f>
        <v>150</v>
      </c>
      <c r="CR447" s="29" t="str">
        <f>_xlfn.XLOOKUP($C447,'[3]BIS Feb-26'!$C:$C,'[3]BIS Feb-26'!AK:AK,"",0)</f>
        <v>150</v>
      </c>
      <c r="CS447" s="29" t="str">
        <f>_xlfn.XLOOKUP($C447,'[3]BIS Feb-26'!$C:$C,'[3]BIS Feb-26'!AL:AL,"",0)</f>
        <v>150</v>
      </c>
      <c r="CT447" s="29">
        <f>_xlfn.XLOOKUP($C447,'[3]BIS Feb-26'!$C:$C,'[3]BIS Feb-26'!AM:AM,"",0)</f>
        <v>6</v>
      </c>
      <c r="CU447" s="28">
        <f>_xlfn.XLOOKUP($C447,'[3]BIS Feb-26'!$C:$C,'[3]BIS Feb-26'!AN:AN,"",0)</f>
        <v>45898</v>
      </c>
      <c r="CV447" s="28">
        <f>_xlfn.XLOOKUP($C447,'[3]BIS Feb-26'!$C:$C,'[3]BIS Feb-26'!AO:AO,"",0)</f>
        <v>46017</v>
      </c>
      <c r="CW447" s="28">
        <f>_xlfn.XLOOKUP($C447,'[3]BIS Feb-26'!$C:$C,'[3]BIS Feb-26'!AP:AP,"",0)</f>
        <v>46017</v>
      </c>
      <c r="CX447" s="28">
        <f>_xlfn.XLOOKUP($C447,'[3]BIS Feb-26'!$C:$C,'[3]BIS Feb-26'!AQ:AQ,"",0)</f>
        <v>46017</v>
      </c>
      <c r="CY447" s="28">
        <f>_xlfn.XLOOKUP($C447,'[3]BIS Feb-26'!$C:$C,'[3]BIS Feb-26'!AR:AR,"",0)</f>
        <v>46017</v>
      </c>
      <c r="CZ447" s="28">
        <f>_xlfn.XLOOKUP($C447,'[3]BIS Feb-26'!$C:$C,'[3]BIS Feb-26'!AS:AS,"",0)</f>
        <v>45988</v>
      </c>
      <c r="DA447" s="28">
        <f>_xlfn.XLOOKUP($C447,'[3]BIS Feb-26'!$C:$C,'[3]BIS Feb-26'!AT:AT,"",0)</f>
        <v>46088</v>
      </c>
      <c r="DB447" s="28">
        <f>_xlfn.XLOOKUP($C447,'[3]BIS Feb-26'!$C:$C,'[3]BIS Feb-26'!AU:AU,"",0)</f>
        <v>45898</v>
      </c>
      <c r="DC447" s="28">
        <f>_xlfn.XLOOKUP($C447,'[3]BIS Feb-26'!$C:$C,'[3]BIS Feb-26'!AV:AV,"",0)</f>
        <v>46083</v>
      </c>
      <c r="DD447" s="11">
        <f>_xlfn.XLOOKUP($C447,'[3]BIS Feb-26'!$C:$C,'[3]BIS Feb-26'!AW:AW,"",0)</f>
        <v>1</v>
      </c>
      <c r="DE447" s="11">
        <f>_xlfn.XLOOKUP($C447,'[3]BIS Feb-26'!$C:$C,'[3]BIS Feb-26'!AX:AX,"",0)</f>
        <v>0</v>
      </c>
      <c r="DF447" s="11">
        <f>_xlfn.XLOOKUP($C447,'[3]BIS Feb-26'!$C:$C,'[3]BIS Feb-26'!AY:AY,"",0)</f>
        <v>1</v>
      </c>
      <c r="DG447" s="11">
        <f t="shared" ca="1" si="169"/>
        <v>7</v>
      </c>
      <c r="DH447" s="11">
        <f t="shared" ca="1" si="170"/>
        <v>2</v>
      </c>
      <c r="DI447" s="11">
        <f t="shared" ca="1" si="171"/>
        <v>0</v>
      </c>
      <c r="DJ447" s="11" t="str">
        <f>_xlfn.XLOOKUP($C447,'[3]Active Customer Assets'!$D:$D,'[3]Active Customer Assets'!I:I,"",0)</f>
        <v>B (Below 100% potential spares purchased)</v>
      </c>
      <c r="DK447" s="28">
        <f>_xlfn.XLOOKUP($C447,'[3]Active Customer Assets'!$D:$D,'[3]Active Customer Assets'!J:J,"",0)</f>
        <v>45719.829166666699</v>
      </c>
      <c r="DL447" s="28">
        <f>_xlfn.XLOOKUP($C447,'[3]Active Customer Assets'!$D:$D,'[3]Active Customer Assets'!K:K,"",0)</f>
        <v>45625.229166666701</v>
      </c>
      <c r="DM447" s="28">
        <f>_xlfn.XLOOKUP($C447,'[3]Active Customer Assets'!$D:$D,'[3]Active Customer Assets'!L:L,"",0)</f>
        <v>46100.667789351799</v>
      </c>
      <c r="DN447" s="21">
        <f>_xlfn.XLOOKUP($C447,'[3]Active Customer Assets'!$D:$D,'[3]Active Customer Assets'!M:M,"",0)</f>
        <v>1550</v>
      </c>
      <c r="DO447" s="28">
        <f>_xlfn.XLOOKUP($C447,'[3]Active Customer Assets'!$D:$D,'[3]Active Customer Assets'!N:N,"",0)</f>
        <v>0</v>
      </c>
      <c r="DP447" s="28">
        <f>_xlfn.XLOOKUP($C447,'[3]Active Customer Assets'!$D:$D,'[3]Active Customer Assets'!O:O,"",0)</f>
        <v>0</v>
      </c>
      <c r="DQ447" s="28" t="str">
        <f>_xlfn.XLOOKUP($C447,'[3]Active Customer Assets'!$D:$D,'[3]Active Customer Assets'!P:P,"",0)</f>
        <v>Air lube Plus</v>
      </c>
      <c r="DR447" s="28">
        <f>_xlfn.XLOOKUP($C447,'[3]Active Customer Assets'!$D:$D,'[3]Active Customer Assets'!Q:Q,"",0)</f>
        <v>45719</v>
      </c>
      <c r="DS447" s="28">
        <f>_xlfn.XLOOKUP($C447,'[3]Active Customer Assets'!$D:$D,'[3]Active Customer Assets'!R:R,"",0)</f>
        <v>45838</v>
      </c>
      <c r="DT447" s="28">
        <f>_xlfn.XLOOKUP($C447,'[3]Active Customer Assets'!$D:$D,'[3]Active Customer Assets'!S:S,"",0)</f>
        <v>45838</v>
      </c>
      <c r="DU447" s="28">
        <f>_xlfn.XLOOKUP($C447,'[3]Active Customer Assets'!$D:$D,'[3]Active Customer Assets'!T:T,"",0)</f>
        <v>45838</v>
      </c>
      <c r="DV447" s="28">
        <f>_xlfn.XLOOKUP($C447,'[3]Active Customer Assets'!$D:$D,'[3]Active Customer Assets'!U:U,"",0)</f>
        <v>45838</v>
      </c>
      <c r="DW447" s="28">
        <f>_xlfn.XLOOKUP($C447,'[3]Active Customer Assets'!$D:$D,'[3]Active Customer Assets'!V:V,"",0)</f>
        <v>45719</v>
      </c>
      <c r="DX447" s="28">
        <f>_xlfn.XLOOKUP($C447,'[3]Active Customer Assets'!$D:$D,'[3]Active Customer Assets'!W:W,"",0)</f>
        <v>45838</v>
      </c>
      <c r="DY447" s="28">
        <f>_xlfn.XLOOKUP($C447,'[3]Active Customer Assets'!$D:$D,'[3]Active Customer Assets'!X:X,"",0)</f>
        <v>45719</v>
      </c>
      <c r="DZ447" s="28">
        <f>_xlfn.XLOOKUP($C447,'[3]Active Customer Assets'!$D:$D,'[3]Active Customer Assets'!Y:Y,"",0)</f>
        <v>45719</v>
      </c>
      <c r="EA447" s="28" t="str">
        <f>_xlfn.XLOOKUP($C447,'[3]Active Customer Assets'!$D:$D,'[3]Active Customer Assets'!Z:Z,"",0)</f>
        <v>45</v>
      </c>
      <c r="EB447" s="28" t="str">
        <f>_xlfn.XLOOKUP($C447,'[3]Active Customer Assets'!$D:$D,'[3]Active Customer Assets'!AA:AA,"",0)</f>
        <v>45</v>
      </c>
      <c r="EC447" s="28" t="str">
        <f>_xlfn.XLOOKUP($C447,'[3]Active Customer Assets'!$D:$D,'[3]Active Customer Assets'!AB:AB,"",0)</f>
        <v>45</v>
      </c>
      <c r="ED447" s="28" t="str">
        <f>_xlfn.XLOOKUP($C447,'[3]Active Customer Assets'!$D:$D,'[3]Active Customer Assets'!AC:AC,"",0)</f>
        <v>45</v>
      </c>
      <c r="EE447" s="28" t="str">
        <f>_xlfn.XLOOKUP($C447,'[3]Active Customer Assets'!$D:$D,'[3]Active Customer Assets'!AD:AD,"",0)</f>
        <v>45</v>
      </c>
      <c r="EF447" s="28" t="str">
        <f>_xlfn.XLOOKUP($C447,'[3]Active Customer Assets'!$D:$D,'[3]Active Customer Assets'!AE:AE,"",0)</f>
        <v>45</v>
      </c>
      <c r="EG447" s="28" t="str">
        <f>_xlfn.XLOOKUP($C447,'[3]Active Customer Assets'!$D:$D,'[3]Active Customer Assets'!AF:AF,"",0)</f>
        <v>1000</v>
      </c>
      <c r="EH447" s="28" t="str">
        <f>_xlfn.XLOOKUP($C447,'[3]Active Customer Assets'!$D:$D,'[3]Active Customer Assets'!AG:AG,"",0)</f>
        <v>45</v>
      </c>
      <c r="EI447" s="28" t="str">
        <f>_xlfn.XLOOKUP($C447,'[3]Active Customer Assets'!$D:$D,'[3]Active Customer Assets'!AH:AH,"",0)</f>
        <v>45</v>
      </c>
      <c r="EJ447" s="21">
        <f>_xlfn.XLOOKUP($C447,'[3]Active Customer Assets'!$D:$D,'[3]Active Customer Assets'!AI:AI,"",0)</f>
        <v>1</v>
      </c>
      <c r="EK447" s="35" t="str">
        <f>[3]!tbl_DPSAC[[#This Row],[Unit Status]]</f>
        <v>Active</v>
      </c>
    </row>
    <row r="448" spans="1:141" x14ac:dyDescent="0.15">
      <c r="A448" s="11">
        <f>ROW(tbl_DPSAC[[#This Row],[Sl. No.]])-1</f>
        <v>447</v>
      </c>
      <c r="B448" s="12" t="s">
        <v>196</v>
      </c>
      <c r="C448" s="11" t="s">
        <v>2419</v>
      </c>
      <c r="D448" s="11" t="s">
        <v>2420</v>
      </c>
      <c r="E448" s="11" t="s">
        <v>2421</v>
      </c>
      <c r="F448" s="12" t="s">
        <v>161</v>
      </c>
      <c r="G448" s="31" t="s">
        <v>2422</v>
      </c>
      <c r="H448" s="13" t="e">
        <f>_xlfn.XLOOKUP(C448,'[1]E&amp;DPSAC'!$K:$K,'[1]E&amp;DPSAC'!$E:$E,,0)</f>
        <v>#N/A</v>
      </c>
      <c r="I448" s="31"/>
      <c r="J448" s="13">
        <v>9933195114</v>
      </c>
      <c r="K448" s="13" t="s">
        <v>143</v>
      </c>
      <c r="L448" s="12" t="str">
        <f t="shared" ca="1" si="182"/>
        <v>Warranty</v>
      </c>
      <c r="M448" s="16">
        <v>45685</v>
      </c>
      <c r="N448" s="15">
        <v>24</v>
      </c>
      <c r="O448" s="14">
        <f t="shared" si="181"/>
        <v>46418</v>
      </c>
      <c r="P448" s="11" t="s">
        <v>213</v>
      </c>
      <c r="Q448" s="19" t="str">
        <f>_xlfn.XLOOKUP(C448,'[2]Sch Calls'!$R:$R,'[2]Sch Calls'!$F:$F,"",0)</f>
        <v/>
      </c>
      <c r="R448" s="18" t="str">
        <f>_xlfn.XLOOKUP(C448,'[2]Sch Calls'!$R:$R,'[2]Sch Calls'!$A:$A,"",0)</f>
        <v/>
      </c>
      <c r="S448" s="17" t="str">
        <f>_xlfn.XLOOKUP(C448,'[2]Sch Calls'!$R:$R,'[2]Sch Calls'!$B:$B,"",0)</f>
        <v/>
      </c>
      <c r="T448" s="18" t="str">
        <f>_xlfn.XLOOKUP(C448,'[1]E&amp;DPSAC'!$K:$K,'[1]E&amp;DPSAC'!$W:$W,"",0)</f>
        <v/>
      </c>
      <c r="U448" s="17" t="str">
        <f>_xlfn.XLOOKUP(C448,'[1]E&amp;DPSAC'!$K:$K,'[1]E&amp;DPSAC'!$Z:$Z,"",0)</f>
        <v/>
      </c>
      <c r="V448" s="17">
        <f>_xlfn.XLOOKUP(C448,'[2]1. All Calls'!$R:$R,'[2]1. All Calls'!$B:$B,"",0)</f>
        <v>650</v>
      </c>
      <c r="W448" s="20">
        <f>_xlfn.XLOOKUP(C448,'[2]1. All Calls'!$R:$R,'[2]1. All Calls'!$A:$A,"",0)</f>
        <v>46100.671840277799</v>
      </c>
      <c r="X448" s="17" t="str">
        <f>_xlfn.XLOOKUP(C448,'[2]Sch Calls'!$R:$R,'[2]Sch Calls'!$AB:$AB,"",0)</f>
        <v/>
      </c>
      <c r="Y448" s="17">
        <f t="shared" si="153"/>
        <v>0</v>
      </c>
      <c r="Z448" s="17" t="str">
        <f t="shared" si="154"/>
        <v>Done</v>
      </c>
      <c r="AA448" s="21">
        <f t="shared" ca="1" si="155"/>
        <v>416</v>
      </c>
      <c r="AB448" s="21" t="str">
        <f t="shared" ca="1" si="156"/>
        <v>Due</v>
      </c>
      <c r="AC448" s="11">
        <f ca="1">tbl_DPSAC[[#This Row],[Current Month Due Count]]</f>
        <v>0</v>
      </c>
      <c r="AD448" s="11">
        <f ca="1">tbl_DPSAC[[#This Row],[Next Month Due2]]</f>
        <v>0</v>
      </c>
      <c r="AE448" s="11"/>
      <c r="AF448" s="11">
        <v>0</v>
      </c>
      <c r="AG448" s="17">
        <f t="shared" ca="1" si="157"/>
        <v>650</v>
      </c>
      <c r="AH448" s="11"/>
      <c r="AI448" s="11"/>
      <c r="AJ448" s="11"/>
      <c r="AK448" s="11"/>
      <c r="AL448" s="11"/>
      <c r="AM448" s="11"/>
      <c r="AN448" s="11"/>
      <c r="AO448" s="11"/>
      <c r="AP448" s="11"/>
      <c r="AQ448" s="11"/>
      <c r="AR448" s="11"/>
      <c r="AS448" s="11"/>
      <c r="AT448" s="11"/>
      <c r="AU448" s="11"/>
      <c r="AV448" s="11"/>
      <c r="AW448" s="11"/>
      <c r="AX448" s="11" t="str">
        <f t="shared" ca="1" si="183"/>
        <v>No Service Dues</v>
      </c>
      <c r="AY448" s="17">
        <v>1</v>
      </c>
      <c r="AZ448" s="22">
        <v>45685</v>
      </c>
      <c r="BA448" s="17" t="s">
        <v>2423</v>
      </c>
      <c r="BB448" s="17">
        <v>1</v>
      </c>
      <c r="BC448" s="22">
        <v>45685</v>
      </c>
      <c r="BD448" s="17" t="s">
        <v>2423</v>
      </c>
      <c r="BE448" s="17">
        <v>1</v>
      </c>
      <c r="BF448" s="22">
        <v>45685</v>
      </c>
      <c r="BG448" s="17" t="s">
        <v>2423</v>
      </c>
      <c r="BH448" s="17">
        <v>1</v>
      </c>
      <c r="BI448" s="22">
        <v>45685</v>
      </c>
      <c r="BJ448" s="17" t="s">
        <v>2423</v>
      </c>
      <c r="BK448" s="17">
        <v>1</v>
      </c>
      <c r="BL448" s="22">
        <v>45685</v>
      </c>
      <c r="BM448" s="17" t="s">
        <v>2423</v>
      </c>
      <c r="BN448" s="23">
        <f t="shared" si="173"/>
        <v>45865</v>
      </c>
      <c r="BO448" s="23">
        <f t="shared" si="174"/>
        <v>45865</v>
      </c>
      <c r="BP448" s="23">
        <f t="shared" si="175"/>
        <v>45865</v>
      </c>
      <c r="BQ448" s="23">
        <f t="shared" si="176"/>
        <v>45865</v>
      </c>
      <c r="BR448" s="23">
        <f t="shared" si="184"/>
        <v>46050</v>
      </c>
      <c r="BS448" s="24">
        <f t="shared" ca="1" si="178"/>
        <v>101</v>
      </c>
      <c r="BT448" s="25">
        <f t="shared" ca="1" si="163"/>
        <v>851</v>
      </c>
      <c r="BU448" s="25">
        <f t="shared" ca="1" si="164"/>
        <v>101</v>
      </c>
      <c r="BV448" s="25">
        <f t="shared" ca="1" si="179"/>
        <v>101</v>
      </c>
      <c r="BW448" s="25">
        <f t="shared" ca="1" si="180"/>
        <v>851</v>
      </c>
      <c r="BX448" s="11"/>
      <c r="BY448" s="11">
        <f t="shared" ca="1" si="167"/>
        <v>5</v>
      </c>
      <c r="BZ448" s="11">
        <f t="shared" ca="1" si="172"/>
        <v>0</v>
      </c>
      <c r="CA448" s="11">
        <f t="shared" ca="1" si="168"/>
        <v>0</v>
      </c>
      <c r="CB448" s="28">
        <f>_xlfn.XLOOKUP($C448,'[3]BIS Feb-26'!$C:$C,'[3]BIS Feb-26'!U:U,"",0)</f>
        <v>45684.770833333299</v>
      </c>
      <c r="CC448" s="28">
        <f>_xlfn.XLOOKUP($C448,'[3]BIS Feb-26'!$C:$C,'[3]BIS Feb-26'!V:V,"",0)</f>
        <v>0</v>
      </c>
      <c r="CD448" s="28">
        <f>_xlfn.XLOOKUP($C448,'[3]BIS Feb-26'!$C:$C,'[3]BIS Feb-26'!W:W,"",0)</f>
        <v>0</v>
      </c>
      <c r="CE448" s="28">
        <f>_xlfn.XLOOKUP($C448,'[3]BIS Feb-26'!$C:$C,'[3]BIS Feb-26'!X:X,"",0)</f>
        <v>0</v>
      </c>
      <c r="CF448" s="28">
        <f>_xlfn.XLOOKUP($C448,'[3]BIS Feb-26'!$C:$C,'[3]BIS Feb-26'!Y:Y,"",0)</f>
        <v>0</v>
      </c>
      <c r="CG448" s="28">
        <f>_xlfn.XLOOKUP($C448,'[3]BIS Feb-26'!$C:$C,'[3]BIS Feb-26'!Z:Z,"",0)</f>
        <v>45684.770833333299</v>
      </c>
      <c r="CH448" s="28">
        <f>_xlfn.XLOOKUP($C448,'[3]BIS Feb-26'!$C:$C,'[3]BIS Feb-26'!AA:AA,"",0)</f>
        <v>45684.770833333299</v>
      </c>
      <c r="CI448" s="28">
        <f>_xlfn.XLOOKUP($C448,'[3]BIS Feb-26'!$C:$C,'[3]BIS Feb-26'!AB:AB,"",0)</f>
        <v>0</v>
      </c>
      <c r="CJ448" s="28">
        <f>_xlfn.XLOOKUP($C448,'[3]BIS Feb-26'!$C:$C,'[3]BIS Feb-26'!AC:AC,"",0)</f>
        <v>0</v>
      </c>
      <c r="CK448" s="29" t="str">
        <f>_xlfn.XLOOKUP($C448,'[3]BIS Feb-26'!$C:$C,'[3]BIS Feb-26'!AD:AD,"",0)</f>
        <v>100</v>
      </c>
      <c r="CL448" s="29" t="str">
        <f>_xlfn.XLOOKUP($C448,'[3]BIS Feb-26'!$C:$C,'[3]BIS Feb-26'!AE:AE,"",0)</f>
        <v>100</v>
      </c>
      <c r="CM448" s="29" t="str">
        <f>_xlfn.XLOOKUP($C448,'[3]BIS Feb-26'!$C:$C,'[3]BIS Feb-26'!AF:AF,"",0)</f>
        <v>100</v>
      </c>
      <c r="CN448" s="29" t="str">
        <f>_xlfn.XLOOKUP($C448,'[3]BIS Feb-26'!$C:$C,'[3]BIS Feb-26'!AG:AG,"",0)</f>
        <v>100</v>
      </c>
      <c r="CO448" s="29" t="str">
        <f>_xlfn.XLOOKUP($C448,'[3]BIS Feb-26'!$C:$C,'[3]BIS Feb-26'!AH:AH,"",0)</f>
        <v>100</v>
      </c>
      <c r="CP448" s="29" t="str">
        <f>_xlfn.XLOOKUP($C448,'[3]BIS Feb-26'!$C:$C,'[3]BIS Feb-26'!AI:AI,"",0)</f>
        <v>1100</v>
      </c>
      <c r="CQ448" s="29" t="str">
        <f>_xlfn.XLOOKUP($C448,'[3]BIS Feb-26'!$C:$C,'[3]BIS Feb-26'!AJ:AJ,"",0)</f>
        <v>1000</v>
      </c>
      <c r="CR448" s="29" t="str">
        <f>_xlfn.XLOOKUP($C448,'[3]BIS Feb-26'!$C:$C,'[3]BIS Feb-26'!AK:AK,"",0)</f>
        <v>1100</v>
      </c>
      <c r="CS448" s="29" t="str">
        <f>_xlfn.XLOOKUP($C448,'[3]BIS Feb-26'!$C:$C,'[3]BIS Feb-26'!AL:AL,"",0)</f>
        <v>2600</v>
      </c>
      <c r="CT448" s="29">
        <f>_xlfn.XLOOKUP($C448,'[3]BIS Feb-26'!$C:$C,'[3]BIS Feb-26'!AM:AM,"",0)</f>
        <v>0</v>
      </c>
      <c r="CU448" s="28">
        <f>_xlfn.XLOOKUP($C448,'[3]BIS Feb-26'!$C:$C,'[3]BIS Feb-26'!AN:AN,"",0)</f>
        <v>0</v>
      </c>
      <c r="CV448" s="28">
        <f>_xlfn.XLOOKUP($C448,'[3]BIS Feb-26'!$C:$C,'[3]BIS Feb-26'!AO:AO,"",0)</f>
        <v>0</v>
      </c>
      <c r="CW448" s="28">
        <f>_xlfn.XLOOKUP($C448,'[3]BIS Feb-26'!$C:$C,'[3]BIS Feb-26'!AP:AP,"",0)</f>
        <v>0</v>
      </c>
      <c r="CX448" s="28">
        <f>_xlfn.XLOOKUP($C448,'[3]BIS Feb-26'!$C:$C,'[3]BIS Feb-26'!AQ:AQ,"",0)</f>
        <v>0</v>
      </c>
      <c r="CY448" s="28">
        <f>_xlfn.XLOOKUP($C448,'[3]BIS Feb-26'!$C:$C,'[3]BIS Feb-26'!AR:AR,"",0)</f>
        <v>0</v>
      </c>
      <c r="CZ448" s="28">
        <f>_xlfn.XLOOKUP($C448,'[3]BIS Feb-26'!$C:$C,'[3]BIS Feb-26'!AS:AS,"",0)</f>
        <v>0</v>
      </c>
      <c r="DA448" s="28">
        <f>_xlfn.XLOOKUP($C448,'[3]BIS Feb-26'!$C:$C,'[3]BIS Feb-26'!AT:AT,"",0)</f>
        <v>0</v>
      </c>
      <c r="DB448" s="28">
        <f>_xlfn.XLOOKUP($C448,'[3]BIS Feb-26'!$C:$C,'[3]BIS Feb-26'!AU:AU,"",0)</f>
        <v>0</v>
      </c>
      <c r="DC448" s="28">
        <f>_xlfn.XLOOKUP($C448,'[3]BIS Feb-26'!$C:$C,'[3]BIS Feb-26'!AV:AV,"",0)</f>
        <v>0</v>
      </c>
      <c r="DD448" s="11">
        <f>_xlfn.XLOOKUP($C448,'[3]BIS Feb-26'!$C:$C,'[3]BIS Feb-26'!AW:AW,"",0)</f>
        <v>0</v>
      </c>
      <c r="DE448" s="11">
        <f>_xlfn.XLOOKUP($C448,'[3]BIS Feb-26'!$C:$C,'[3]BIS Feb-26'!AX:AX,"",0)</f>
        <v>0</v>
      </c>
      <c r="DF448" s="11">
        <f>_xlfn.XLOOKUP($C448,'[3]BIS Feb-26'!$C:$C,'[3]BIS Feb-26'!AY:AY,"",0)</f>
        <v>0</v>
      </c>
      <c r="DG448" s="11">
        <f t="shared" ca="1" si="169"/>
        <v>9</v>
      </c>
      <c r="DH448" s="11">
        <f t="shared" ca="1" si="170"/>
        <v>0</v>
      </c>
      <c r="DI448" s="11">
        <f t="shared" ca="1" si="171"/>
        <v>0</v>
      </c>
      <c r="DJ448" s="11" t="str">
        <f>_xlfn.XLOOKUP($C448,'[3]Active Customer Assets'!$D:$D,'[3]Active Customer Assets'!I:I,"",0)</f>
        <v>B (Below 100% potential spares purchased)</v>
      </c>
      <c r="DK448" s="28">
        <f>_xlfn.XLOOKUP($C448,'[3]Active Customer Assets'!$D:$D,'[3]Active Customer Assets'!J:J,"",0)</f>
        <v>45685.833333333299</v>
      </c>
      <c r="DL448" s="28">
        <f>_xlfn.XLOOKUP($C448,'[3]Active Customer Assets'!$D:$D,'[3]Active Customer Assets'!K:K,"",0)</f>
        <v>45657.229166666701</v>
      </c>
      <c r="DM448" s="28">
        <f>_xlfn.XLOOKUP($C448,'[3]Active Customer Assets'!$D:$D,'[3]Active Customer Assets'!L:L,"",0)</f>
        <v>46100.672361111101</v>
      </c>
      <c r="DN448" s="21">
        <f>_xlfn.XLOOKUP($C448,'[3]Active Customer Assets'!$D:$D,'[3]Active Customer Assets'!M:M,"",0)</f>
        <v>650</v>
      </c>
      <c r="DO448" s="28">
        <f>_xlfn.XLOOKUP($C448,'[3]Active Customer Assets'!$D:$D,'[3]Active Customer Assets'!N:N,"",0)</f>
        <v>0</v>
      </c>
      <c r="DP448" s="28">
        <f>_xlfn.XLOOKUP($C448,'[3]Active Customer Assets'!$D:$D,'[3]Active Customer Assets'!O:O,"",0)</f>
        <v>0</v>
      </c>
      <c r="DQ448" s="28" t="str">
        <f>_xlfn.XLOOKUP($C448,'[3]Active Customer Assets'!$D:$D,'[3]Active Customer Assets'!P:P,"",0)</f>
        <v>Synthetic</v>
      </c>
      <c r="DR448" s="28">
        <f>_xlfn.XLOOKUP($C448,'[3]Active Customer Assets'!$D:$D,'[3]Active Customer Assets'!Q:Q,"",0)</f>
        <v>45685</v>
      </c>
      <c r="DS448" s="28">
        <f>_xlfn.XLOOKUP($C448,'[3]Active Customer Assets'!$D:$D,'[3]Active Customer Assets'!R:R,"",0)</f>
        <v>45685</v>
      </c>
      <c r="DT448" s="28">
        <f>_xlfn.XLOOKUP($C448,'[3]Active Customer Assets'!$D:$D,'[3]Active Customer Assets'!S:S,"",0)</f>
        <v>45685</v>
      </c>
      <c r="DU448" s="28">
        <f>_xlfn.XLOOKUP($C448,'[3]Active Customer Assets'!$D:$D,'[3]Active Customer Assets'!T:T,"",0)</f>
        <v>45685</v>
      </c>
      <c r="DV448" s="28">
        <f>_xlfn.XLOOKUP($C448,'[3]Active Customer Assets'!$D:$D,'[3]Active Customer Assets'!U:U,"",0)</f>
        <v>45685</v>
      </c>
      <c r="DW448" s="28">
        <f>_xlfn.XLOOKUP($C448,'[3]Active Customer Assets'!$D:$D,'[3]Active Customer Assets'!V:V,"",0)</f>
        <v>45685</v>
      </c>
      <c r="DX448" s="28">
        <f>_xlfn.XLOOKUP($C448,'[3]Active Customer Assets'!$D:$D,'[3]Active Customer Assets'!W:W,"",0)</f>
        <v>45685</v>
      </c>
      <c r="DY448" s="28">
        <f>_xlfn.XLOOKUP($C448,'[3]Active Customer Assets'!$D:$D,'[3]Active Customer Assets'!X:X,"",0)</f>
        <v>45685</v>
      </c>
      <c r="DZ448" s="28">
        <f>_xlfn.XLOOKUP($C448,'[3]Active Customer Assets'!$D:$D,'[3]Active Customer Assets'!Y:Y,"",0)</f>
        <v>45685</v>
      </c>
      <c r="EA448" s="28" t="str">
        <f>_xlfn.XLOOKUP($C448,'[3]Active Customer Assets'!$D:$D,'[3]Active Customer Assets'!Z:Z,"",0)</f>
        <v>100</v>
      </c>
      <c r="EB448" s="28" t="str">
        <f>_xlfn.XLOOKUP($C448,'[3]Active Customer Assets'!$D:$D,'[3]Active Customer Assets'!AA:AA,"",0)</f>
        <v>100</v>
      </c>
      <c r="EC448" s="28" t="str">
        <f>_xlfn.XLOOKUP($C448,'[3]Active Customer Assets'!$D:$D,'[3]Active Customer Assets'!AB:AB,"",0)</f>
        <v>100</v>
      </c>
      <c r="ED448" s="28" t="str">
        <f>_xlfn.XLOOKUP($C448,'[3]Active Customer Assets'!$D:$D,'[3]Active Customer Assets'!AC:AC,"",0)</f>
        <v>100</v>
      </c>
      <c r="EE448" s="28" t="str">
        <f>_xlfn.XLOOKUP($C448,'[3]Active Customer Assets'!$D:$D,'[3]Active Customer Assets'!AD:AD,"",0)</f>
        <v>100</v>
      </c>
      <c r="EF448" s="28" t="str">
        <f>_xlfn.XLOOKUP($C448,'[3]Active Customer Assets'!$D:$D,'[3]Active Customer Assets'!AE:AE,"",0)</f>
        <v>1100</v>
      </c>
      <c r="EG448" s="28" t="str">
        <f>_xlfn.XLOOKUP($C448,'[3]Active Customer Assets'!$D:$D,'[3]Active Customer Assets'!AF:AF,"",0)</f>
        <v>1000</v>
      </c>
      <c r="EH448" s="28" t="str">
        <f>_xlfn.XLOOKUP($C448,'[3]Active Customer Assets'!$D:$D,'[3]Active Customer Assets'!AG:AG,"",0)</f>
        <v>1100</v>
      </c>
      <c r="EI448" s="28" t="str">
        <f>_xlfn.XLOOKUP($C448,'[3]Active Customer Assets'!$D:$D,'[3]Active Customer Assets'!AH:AH,"",0)</f>
        <v>2600</v>
      </c>
      <c r="EJ448" s="21">
        <f>_xlfn.XLOOKUP($C448,'[3]Active Customer Assets'!$D:$D,'[3]Active Customer Assets'!AI:AI,"",0)</f>
        <v>4</v>
      </c>
      <c r="EK448" s="35" t="str">
        <f>[3]!tbl_DPSAC[[#This Row],[Unit Status]]</f>
        <v>Active</v>
      </c>
    </row>
    <row r="449" spans="1:141" x14ac:dyDescent="0.15">
      <c r="A449" s="11">
        <f>ROW(tbl_DPSAC[[#This Row],[Sl. No.]])-1</f>
        <v>448</v>
      </c>
      <c r="B449" s="12" t="s">
        <v>196</v>
      </c>
      <c r="C449" s="11" t="s">
        <v>2424</v>
      </c>
      <c r="D449" s="11" t="s">
        <v>2425</v>
      </c>
      <c r="E449" s="11" t="s">
        <v>2426</v>
      </c>
      <c r="F449" s="12" t="s">
        <v>140</v>
      </c>
      <c r="G449" s="31" t="s">
        <v>2427</v>
      </c>
      <c r="H449" s="13" t="str">
        <f>_xlfn.XLOOKUP(C449,'[1]E&amp;DPSAC'!$K:$K,'[1]E&amp;DPSAC'!$E:$E,,0)</f>
        <v>SEMBO, RANCHI</v>
      </c>
      <c r="I449" s="31"/>
      <c r="J449" s="13">
        <v>7479436016</v>
      </c>
      <c r="K449" s="13">
        <v>9470526002</v>
      </c>
      <c r="L449" s="12" t="str">
        <f t="shared" ca="1" si="182"/>
        <v>Warranty</v>
      </c>
      <c r="M449" s="16">
        <v>45750</v>
      </c>
      <c r="N449" s="15">
        <v>36</v>
      </c>
      <c r="O449" s="14">
        <f t="shared" si="181"/>
        <v>46873</v>
      </c>
      <c r="P449" s="11" t="s">
        <v>213</v>
      </c>
      <c r="Q449" s="19" t="str">
        <f>_xlfn.XLOOKUP(C449,'[2]Sch Calls'!$R:$R,'[2]Sch Calls'!$F:$F,"",0)</f>
        <v>CC-01964391</v>
      </c>
      <c r="R449" s="18">
        <f>_xlfn.XLOOKUP(C449,'[2]Sch Calls'!$R:$R,'[2]Sch Calls'!$A:$A,"",0)</f>
        <v>46057.582094907397</v>
      </c>
      <c r="S449" s="17">
        <f>_xlfn.XLOOKUP(C449,'[2]Sch Calls'!$R:$R,'[2]Sch Calls'!$B:$B,"",0)</f>
        <v>178</v>
      </c>
      <c r="T449" s="18">
        <f>_xlfn.XLOOKUP(C449,'[1]E&amp;DPSAC'!$K:$K,'[1]E&amp;DPSAC'!$W:$W,"",0)</f>
        <v>46064</v>
      </c>
      <c r="U449" s="17">
        <f>_xlfn.XLOOKUP(C449,'[1]E&amp;DPSAC'!$K:$K,'[1]E&amp;DPSAC'!$Z:$Z,"",0)</f>
        <v>185</v>
      </c>
      <c r="V449" s="17">
        <f>_xlfn.XLOOKUP(C449,'[2]1. All Calls'!$R:$R,'[2]1. All Calls'!$B:$B,"",0)</f>
        <v>178</v>
      </c>
      <c r="W449" s="20">
        <f>_xlfn.XLOOKUP(C449,'[2]1. All Calls'!$R:$R,'[2]1. All Calls'!$A:$A,"",0)</f>
        <v>46100.675173611096</v>
      </c>
      <c r="X449" s="17" t="str">
        <f>_xlfn.XLOOKUP(C449,'[2]Sch Calls'!$R:$R,'[2]Sch Calls'!$AB:$AB,"",0)</f>
        <v>Attend the site for schedule service so total drain oil from tank and oil cooler 150 litres after then replace mail oil filter 2nos and by pass oil filter 1no., replace air filter, after then plugged in the drain plugs and total topped up oil in tank 170 litres. After schedule service done start and run the unit found unit is running in satisfactory condition .</v>
      </c>
      <c r="Y449" s="17">
        <f t="shared" si="153"/>
        <v>750</v>
      </c>
      <c r="Z449" s="17" t="str">
        <f t="shared" si="154"/>
        <v>Done</v>
      </c>
      <c r="AA449" s="21">
        <f t="shared" ca="1" si="155"/>
        <v>43.417905092603178</v>
      </c>
      <c r="AB449" s="21" t="str">
        <f t="shared" ca="1" si="156"/>
        <v>Done</v>
      </c>
      <c r="AC449" s="11">
        <f ca="1">tbl_DPSAC[[#This Row],[Current Month Due Count]]</f>
        <v>1</v>
      </c>
      <c r="AD449" s="11">
        <f ca="1">tbl_DPSAC[[#This Row],[Next Month Due2]]</f>
        <v>0</v>
      </c>
      <c r="AE449" s="11"/>
      <c r="AF449" s="11">
        <v>0</v>
      </c>
      <c r="AG449" s="17">
        <f t="shared" ca="1" si="157"/>
        <v>178</v>
      </c>
      <c r="AH449" s="11" t="s">
        <v>2428</v>
      </c>
      <c r="AI449" s="11"/>
      <c r="AJ449" s="11"/>
      <c r="AK449" s="11"/>
      <c r="AL449" s="11"/>
      <c r="AM449" s="11"/>
      <c r="AN449" s="11"/>
      <c r="AO449" s="11"/>
      <c r="AP449" s="11"/>
      <c r="AQ449" s="11"/>
      <c r="AR449" s="11"/>
      <c r="AS449" s="11"/>
      <c r="AT449" s="11"/>
      <c r="AU449" s="11"/>
      <c r="AV449" s="11"/>
      <c r="AW449" s="11"/>
      <c r="AX449" s="11" t="str">
        <f t="shared" ca="1" si="183"/>
        <v>No Service Dues</v>
      </c>
      <c r="AY449" s="17">
        <v>178</v>
      </c>
      <c r="AZ449" s="22">
        <v>46057</v>
      </c>
      <c r="BA449" s="17" t="s">
        <v>2429</v>
      </c>
      <c r="BB449" s="17">
        <v>1</v>
      </c>
      <c r="BC449" s="22">
        <v>45741</v>
      </c>
      <c r="BD449" s="17" t="s">
        <v>2430</v>
      </c>
      <c r="BE449" s="17">
        <v>178</v>
      </c>
      <c r="BF449" s="22">
        <v>46057</v>
      </c>
      <c r="BG449" s="17" t="s">
        <v>2429</v>
      </c>
      <c r="BH449" s="17">
        <v>178</v>
      </c>
      <c r="BI449" s="22">
        <v>46057</v>
      </c>
      <c r="BJ449" s="17" t="s">
        <v>2429</v>
      </c>
      <c r="BK449" s="17">
        <v>1</v>
      </c>
      <c r="BL449" s="22">
        <v>45741</v>
      </c>
      <c r="BM449" s="17" t="s">
        <v>2430</v>
      </c>
      <c r="BN449" s="23">
        <f t="shared" si="173"/>
        <v>46237</v>
      </c>
      <c r="BO449" s="23">
        <f t="shared" si="174"/>
        <v>45921</v>
      </c>
      <c r="BP449" s="23">
        <f t="shared" si="175"/>
        <v>46237</v>
      </c>
      <c r="BQ449" s="23">
        <f t="shared" si="176"/>
        <v>46237</v>
      </c>
      <c r="BR449" s="23">
        <f t="shared" si="184"/>
        <v>46106</v>
      </c>
      <c r="BS449" s="24">
        <f t="shared" ca="1" si="178"/>
        <v>750</v>
      </c>
      <c r="BT449" s="25">
        <f t="shared" ca="1" si="163"/>
        <v>1323</v>
      </c>
      <c r="BU449" s="25">
        <f t="shared" ca="1" si="164"/>
        <v>750</v>
      </c>
      <c r="BV449" s="25">
        <f t="shared" ca="1" si="179"/>
        <v>750</v>
      </c>
      <c r="BW449" s="25">
        <f t="shared" ca="1" si="180"/>
        <v>1323</v>
      </c>
      <c r="BX449" s="11"/>
      <c r="BY449" s="11">
        <f t="shared" ca="1" si="167"/>
        <v>1</v>
      </c>
      <c r="BZ449" s="11">
        <f t="shared" ca="1" si="172"/>
        <v>1</v>
      </c>
      <c r="CA449" s="11">
        <f t="shared" ca="1" si="168"/>
        <v>0</v>
      </c>
      <c r="CB449" s="28">
        <f>_xlfn.XLOOKUP($C449,'[3]BIS Feb-26'!$C:$C,'[3]BIS Feb-26'!U:U,"",0)</f>
        <v>46057.770833333299</v>
      </c>
      <c r="CC449" s="28">
        <f>_xlfn.XLOOKUP($C449,'[3]BIS Feb-26'!$C:$C,'[3]BIS Feb-26'!V:V,"",0)</f>
        <v>45749.770833333299</v>
      </c>
      <c r="CD449" s="28">
        <f>_xlfn.XLOOKUP($C449,'[3]BIS Feb-26'!$C:$C,'[3]BIS Feb-26'!W:W,"",0)</f>
        <v>45749.770833333299</v>
      </c>
      <c r="CE449" s="28">
        <f>_xlfn.XLOOKUP($C449,'[3]BIS Feb-26'!$C:$C,'[3]BIS Feb-26'!X:X,"",0)</f>
        <v>45749.770833333299</v>
      </c>
      <c r="CF449" s="28">
        <f>_xlfn.XLOOKUP($C449,'[3]BIS Feb-26'!$C:$C,'[3]BIS Feb-26'!Y:Y,"",0)</f>
        <v>45749.770833333299</v>
      </c>
      <c r="CG449" s="28">
        <f>_xlfn.XLOOKUP($C449,'[3]BIS Feb-26'!$C:$C,'[3]BIS Feb-26'!Z:Z,"",0)</f>
        <v>45749.770833333299</v>
      </c>
      <c r="CH449" s="28">
        <f>_xlfn.XLOOKUP($C449,'[3]BIS Feb-26'!$C:$C,'[3]BIS Feb-26'!AA:AA,"",0)</f>
        <v>45749.770833333299</v>
      </c>
      <c r="CI449" s="28">
        <f>_xlfn.XLOOKUP($C449,'[3]BIS Feb-26'!$C:$C,'[3]BIS Feb-26'!AB:AB,"",0)</f>
        <v>45749.770833333299</v>
      </c>
      <c r="CJ449" s="28">
        <f>_xlfn.XLOOKUP($C449,'[3]BIS Feb-26'!$C:$C,'[3]BIS Feb-26'!AC:AC,"",0)</f>
        <v>45749.770833333299</v>
      </c>
      <c r="CK449" s="29" t="str">
        <f>_xlfn.XLOOKUP($C449,'[3]BIS Feb-26'!$C:$C,'[3]BIS Feb-26'!AD:AD,"",0)</f>
        <v>322</v>
      </c>
      <c r="CL449" s="29" t="str">
        <f>_xlfn.XLOOKUP($C449,'[3]BIS Feb-26'!$C:$C,'[3]BIS Feb-26'!AE:AE,"",0)</f>
        <v>323</v>
      </c>
      <c r="CM449" s="29" t="str">
        <f>_xlfn.XLOOKUP($C449,'[3]BIS Feb-26'!$C:$C,'[3]BIS Feb-26'!AF:AF,"",0)</f>
        <v>323</v>
      </c>
      <c r="CN449" s="29" t="str">
        <f>_xlfn.XLOOKUP($C449,'[3]BIS Feb-26'!$C:$C,'[3]BIS Feb-26'!AG:AG,"",0)</f>
        <v>323</v>
      </c>
      <c r="CO449" s="29" t="str">
        <f>_xlfn.XLOOKUP($C449,'[3]BIS Feb-26'!$C:$C,'[3]BIS Feb-26'!AH:AH,"",0)</f>
        <v>322</v>
      </c>
      <c r="CP449" s="29" t="str">
        <f>_xlfn.XLOOKUP($C449,'[3]BIS Feb-26'!$C:$C,'[3]BIS Feb-26'!AI:AI,"",0)</f>
        <v>1322</v>
      </c>
      <c r="CQ449" s="29" t="str">
        <f>_xlfn.XLOOKUP($C449,'[3]BIS Feb-26'!$C:$C,'[3]BIS Feb-26'!AJ:AJ,"",0)</f>
        <v>1000</v>
      </c>
      <c r="CR449" s="29" t="str">
        <f>_xlfn.XLOOKUP($C449,'[3]BIS Feb-26'!$C:$C,'[3]BIS Feb-26'!AK:AK,"",0)</f>
        <v>1322</v>
      </c>
      <c r="CS449" s="29" t="str">
        <f>_xlfn.XLOOKUP($C449,'[3]BIS Feb-26'!$C:$C,'[3]BIS Feb-26'!AL:AL,"",0)</f>
        <v>1822</v>
      </c>
      <c r="CT449" s="29">
        <f>_xlfn.XLOOKUP($C449,'[3]BIS Feb-26'!$C:$C,'[3]BIS Feb-26'!AM:AM,"",0)</f>
        <v>4</v>
      </c>
      <c r="CU449" s="28">
        <f>_xlfn.XLOOKUP($C449,'[3]BIS Feb-26'!$C:$C,'[3]BIS Feb-26'!AN:AN,"",0)</f>
        <v>46138</v>
      </c>
      <c r="CV449" s="28">
        <f>_xlfn.XLOOKUP($C449,'[3]BIS Feb-26'!$C:$C,'[3]BIS Feb-26'!AO:AO,"",0)</f>
        <v>45929</v>
      </c>
      <c r="CW449" s="28">
        <f>_xlfn.XLOOKUP($C449,'[3]BIS Feb-26'!$C:$C,'[3]BIS Feb-26'!AP:AP,"",0)</f>
        <v>45929</v>
      </c>
      <c r="CX449" s="28">
        <f>_xlfn.XLOOKUP($C449,'[3]BIS Feb-26'!$C:$C,'[3]BIS Feb-26'!AQ:AQ,"",0)</f>
        <v>45929</v>
      </c>
      <c r="CY449" s="28">
        <f>_xlfn.XLOOKUP($C449,'[3]BIS Feb-26'!$C:$C,'[3]BIS Feb-26'!AR:AR,"",0)</f>
        <v>45929</v>
      </c>
      <c r="CZ449" s="28">
        <f>_xlfn.XLOOKUP($C449,'[3]BIS Feb-26'!$C:$C,'[3]BIS Feb-26'!AS:AS,"",0)</f>
        <v>46019</v>
      </c>
      <c r="DA449" s="28">
        <f>_xlfn.XLOOKUP($C449,'[3]BIS Feb-26'!$C:$C,'[3]BIS Feb-26'!AT:AT,"",0)</f>
        <v>46114</v>
      </c>
      <c r="DB449" s="28">
        <f>_xlfn.XLOOKUP($C449,'[3]BIS Feb-26'!$C:$C,'[3]BIS Feb-26'!AU:AU,"",0)</f>
        <v>45929</v>
      </c>
      <c r="DC449" s="28">
        <f>_xlfn.XLOOKUP($C449,'[3]BIS Feb-26'!$C:$C,'[3]BIS Feb-26'!AV:AV,"",0)</f>
        <v>46114</v>
      </c>
      <c r="DD449" s="11">
        <f>_xlfn.XLOOKUP($C449,'[3]BIS Feb-26'!$C:$C,'[3]BIS Feb-26'!AW:AW,"",0)</f>
        <v>1</v>
      </c>
      <c r="DE449" s="11">
        <f>_xlfn.XLOOKUP($C449,'[3]BIS Feb-26'!$C:$C,'[3]BIS Feb-26'!AX:AX,"",0)</f>
        <v>0</v>
      </c>
      <c r="DF449" s="11">
        <f>_xlfn.XLOOKUP($C449,'[3]BIS Feb-26'!$C:$C,'[3]BIS Feb-26'!AY:AY,"",0)</f>
        <v>0</v>
      </c>
      <c r="DG449" s="11">
        <f t="shared" ca="1" si="169"/>
        <v>6</v>
      </c>
      <c r="DH449" s="11">
        <f t="shared" ca="1" si="170"/>
        <v>0</v>
      </c>
      <c r="DI449" s="11">
        <f t="shared" ca="1" si="171"/>
        <v>3</v>
      </c>
      <c r="DJ449" s="11" t="str">
        <f>_xlfn.XLOOKUP($C449,'[3]Active Customer Assets'!$D:$D,'[3]Active Customer Assets'!I:I,"",0)</f>
        <v>B (Below 100% potential spares purchased)</v>
      </c>
      <c r="DK449" s="28">
        <f>_xlfn.XLOOKUP($C449,'[3]Active Customer Assets'!$D:$D,'[3]Active Customer Assets'!J:J,"",0)</f>
        <v>45750.592361111099</v>
      </c>
      <c r="DL449" s="28">
        <f>_xlfn.XLOOKUP($C449,'[3]Active Customer Assets'!$D:$D,'[3]Active Customer Assets'!K:K,"",0)</f>
        <v>45692.229166666701</v>
      </c>
      <c r="DM449" s="28">
        <f>_xlfn.XLOOKUP($C449,'[3]Active Customer Assets'!$D:$D,'[3]Active Customer Assets'!L:L,"",0)</f>
        <v>46100.675659722197</v>
      </c>
      <c r="DN449" s="21">
        <f>_xlfn.XLOOKUP($C449,'[3]Active Customer Assets'!$D:$D,'[3]Active Customer Assets'!M:M,"",0)</f>
        <v>178</v>
      </c>
      <c r="DO449" s="28">
        <f>_xlfn.XLOOKUP($C449,'[3]Active Customer Assets'!$D:$D,'[3]Active Customer Assets'!N:N,"",0)</f>
        <v>0</v>
      </c>
      <c r="DP449" s="28">
        <f>_xlfn.XLOOKUP($C449,'[3]Active Customer Assets'!$D:$D,'[3]Active Customer Assets'!O:O,"",0)</f>
        <v>0</v>
      </c>
      <c r="DQ449" s="28" t="str">
        <f>_xlfn.XLOOKUP($C449,'[3]Active Customer Assets'!$D:$D,'[3]Active Customer Assets'!P:P,"",0)</f>
        <v>Air lube Plus</v>
      </c>
      <c r="DR449" s="28">
        <f>_xlfn.XLOOKUP($C449,'[3]Active Customer Assets'!$D:$D,'[3]Active Customer Assets'!Q:Q,"",0)</f>
        <v>46058</v>
      </c>
      <c r="DS449" s="28">
        <f>_xlfn.XLOOKUP($C449,'[3]Active Customer Assets'!$D:$D,'[3]Active Customer Assets'!R:R,"",0)</f>
        <v>46057</v>
      </c>
      <c r="DT449" s="28">
        <f>_xlfn.XLOOKUP($C449,'[3]Active Customer Assets'!$D:$D,'[3]Active Customer Assets'!S:S,"",0)</f>
        <v>46057</v>
      </c>
      <c r="DU449" s="28">
        <f>_xlfn.XLOOKUP($C449,'[3]Active Customer Assets'!$D:$D,'[3]Active Customer Assets'!T:T,"",0)</f>
        <v>46057</v>
      </c>
      <c r="DV449" s="28">
        <f>_xlfn.XLOOKUP($C449,'[3]Active Customer Assets'!$D:$D,'[3]Active Customer Assets'!U:U,"",0)</f>
        <v>46057</v>
      </c>
      <c r="DW449" s="28">
        <f>_xlfn.XLOOKUP($C449,'[3]Active Customer Assets'!$D:$D,'[3]Active Customer Assets'!V:V,"",0)</f>
        <v>45750</v>
      </c>
      <c r="DX449" s="28">
        <f>_xlfn.XLOOKUP($C449,'[3]Active Customer Assets'!$D:$D,'[3]Active Customer Assets'!W:W,"",0)</f>
        <v>45750</v>
      </c>
      <c r="DY449" s="28">
        <f>_xlfn.XLOOKUP($C449,'[3]Active Customer Assets'!$D:$D,'[3]Active Customer Assets'!X:X,"",0)</f>
        <v>45750</v>
      </c>
      <c r="DZ449" s="28">
        <f>_xlfn.XLOOKUP($C449,'[3]Active Customer Assets'!$D:$D,'[3]Active Customer Assets'!Y:Y,"",0)</f>
        <v>45750</v>
      </c>
      <c r="EA449" s="28" t="str">
        <f>_xlfn.XLOOKUP($C449,'[3]Active Customer Assets'!$D:$D,'[3]Active Customer Assets'!Z:Z,"",0)</f>
        <v>322</v>
      </c>
      <c r="EB449" s="28" t="str">
        <f>_xlfn.XLOOKUP($C449,'[3]Active Customer Assets'!$D:$D,'[3]Active Customer Assets'!AA:AA,"",0)</f>
        <v>322</v>
      </c>
      <c r="EC449" s="28" t="str">
        <f>_xlfn.XLOOKUP($C449,'[3]Active Customer Assets'!$D:$D,'[3]Active Customer Assets'!AB:AB,"",0)</f>
        <v>322</v>
      </c>
      <c r="ED449" s="28" t="str">
        <f>_xlfn.XLOOKUP($C449,'[3]Active Customer Assets'!$D:$D,'[3]Active Customer Assets'!AC:AC,"",0)</f>
        <v>322</v>
      </c>
      <c r="EE449" s="28" t="str">
        <f>_xlfn.XLOOKUP($C449,'[3]Active Customer Assets'!$D:$D,'[3]Active Customer Assets'!AD:AD,"",0)</f>
        <v>322</v>
      </c>
      <c r="EF449" s="28" t="str">
        <f>_xlfn.XLOOKUP($C449,'[3]Active Customer Assets'!$D:$D,'[3]Active Customer Assets'!AE:AE,"",0)</f>
        <v>1322</v>
      </c>
      <c r="EG449" s="28" t="str">
        <f>_xlfn.XLOOKUP($C449,'[3]Active Customer Assets'!$D:$D,'[3]Active Customer Assets'!AF:AF,"",0)</f>
        <v>1000</v>
      </c>
      <c r="EH449" s="28" t="str">
        <f>_xlfn.XLOOKUP($C449,'[3]Active Customer Assets'!$D:$D,'[3]Active Customer Assets'!AG:AG,"",0)</f>
        <v>1322</v>
      </c>
      <c r="EI449" s="28" t="str">
        <f>_xlfn.XLOOKUP($C449,'[3]Active Customer Assets'!$D:$D,'[3]Active Customer Assets'!AH:AH,"",0)</f>
        <v>1322</v>
      </c>
      <c r="EJ449" s="21">
        <f>_xlfn.XLOOKUP($C449,'[3]Active Customer Assets'!$D:$D,'[3]Active Customer Assets'!AI:AI,"",0)</f>
        <v>1</v>
      </c>
      <c r="EK449" s="35" t="str">
        <f>[3]!tbl_DPSAC[[#This Row],[Unit Status]]</f>
        <v>Active</v>
      </c>
    </row>
    <row r="450" spans="1:141" x14ac:dyDescent="0.15">
      <c r="A450" s="11">
        <f>ROW(tbl_DPSAC[[#This Row],[Sl. No.]])-1</f>
        <v>449</v>
      </c>
      <c r="B450" s="12" t="s">
        <v>136</v>
      </c>
      <c r="C450" s="11" t="s">
        <v>2431</v>
      </c>
      <c r="D450" s="11" t="s">
        <v>2192</v>
      </c>
      <c r="E450" s="11" t="s">
        <v>2192</v>
      </c>
      <c r="F450" s="12" t="s">
        <v>140</v>
      </c>
      <c r="G450" s="31" t="s">
        <v>156</v>
      </c>
      <c r="H450" s="13" t="e">
        <f>_xlfn.XLOOKUP(C450,'[1]E&amp;DPSAC'!$K:$K,'[1]E&amp;DPSAC'!$E:$E,,0)</f>
        <v>#N/A</v>
      </c>
      <c r="I450" s="31"/>
      <c r="J450" s="13">
        <v>6380540777</v>
      </c>
      <c r="K450" s="13" t="s">
        <v>143</v>
      </c>
      <c r="L450" s="12" t="str">
        <f t="shared" ca="1" si="182"/>
        <v>Warranty</v>
      </c>
      <c r="M450" s="16">
        <v>45752</v>
      </c>
      <c r="N450" s="15">
        <v>36</v>
      </c>
      <c r="O450" s="14">
        <f t="shared" si="181"/>
        <v>46873</v>
      </c>
      <c r="P450" s="11" t="s">
        <v>213</v>
      </c>
      <c r="Q450" s="19" t="str">
        <f>_xlfn.XLOOKUP(C450,'[2]Sch Calls'!$R:$R,'[2]Sch Calls'!$F:$F,"",0)</f>
        <v>CC-01703891</v>
      </c>
      <c r="R450" s="18">
        <f>_xlfn.XLOOKUP(C450,'[2]Sch Calls'!$R:$R,'[2]Sch Calls'!$A:$A,"",0)</f>
        <v>45831.630532407398</v>
      </c>
      <c r="S450" s="17">
        <f>_xlfn.XLOOKUP(C450,'[2]Sch Calls'!$R:$R,'[2]Sch Calls'!$B:$B,"",0)</f>
        <v>516</v>
      </c>
      <c r="T450" s="18" t="str">
        <f>_xlfn.XLOOKUP(C450,'[1]E&amp;DPSAC'!$K:$K,'[1]E&amp;DPSAC'!$W:$W,"",0)</f>
        <v/>
      </c>
      <c r="U450" s="17" t="str">
        <f>_xlfn.XLOOKUP(C450,'[1]E&amp;DPSAC'!$K:$K,'[1]E&amp;DPSAC'!$Z:$Z,"",0)</f>
        <v/>
      </c>
      <c r="V450" s="17">
        <f>_xlfn.XLOOKUP(C450,'[2]1. All Calls'!$R:$R,'[2]1. All Calls'!$B:$B,"",0)</f>
        <v>1200</v>
      </c>
      <c r="W450" s="20">
        <f>_xlfn.XLOOKUP(C450,'[2]1. All Calls'!$R:$R,'[2]1. All Calls'!$A:$A,"",0)</f>
        <v>46100.679722222201</v>
      </c>
      <c r="X450" s="17" t="str">
        <f>_xlfn.XLOOKUP(C450,'[2]Sch Calls'!$R:$R,'[2]Sch Calls'!$AB:$AB,"",0)</f>
        <v>Attend the site or schedule service so drain oil from tank and drain oil from cooler total 105 liters oil drain then change oil filter 1 nos, change spin on filter 2 nos, change air filter for compressor side only and change ELGI air lube plus oil 120 lietrs. Then start the unit found running ok.</v>
      </c>
      <c r="Y450" s="17">
        <f t="shared" ref="Y450:Y481" si="185">IFERROR(SUM(S450+750)-V450,0)</f>
        <v>66</v>
      </c>
      <c r="Z450" s="17" t="str">
        <f t="shared" ref="Z450:Z481" si="186">IF(Y450&gt;=0,"Done","Due")</f>
        <v>Done</v>
      </c>
      <c r="AA450" s="21">
        <f t="shared" ref="AA450:AA490" ca="1" si="187">IFERROR(SUM(TODAY()-R450),SUM(TODAY()-M450))</f>
        <v>269.36946759260172</v>
      </c>
      <c r="AB450" s="21" t="str">
        <f t="shared" ref="AB450:AB485" ca="1" si="188">IF(AA450&gt;=180,"Due","Done")</f>
        <v>Due</v>
      </c>
      <c r="AC450" s="11">
        <f ca="1">tbl_DPSAC[[#This Row],[Current Month Due Count]]</f>
        <v>0</v>
      </c>
      <c r="AD450" s="11">
        <f ca="1">tbl_DPSAC[[#This Row],[Next Month Due2]]</f>
        <v>1</v>
      </c>
      <c r="AE450" s="11"/>
      <c r="AF450" s="11">
        <v>0</v>
      </c>
      <c r="AG450" s="17">
        <f t="shared" ref="AG450:AG490" ca="1" si="189">IFERROR(IF(V450&gt;=1,ROUND(SUM(SUM(TODAY()-W450)*AF450)+V450,0),""),"")</f>
        <v>1200</v>
      </c>
      <c r="AH450" s="11"/>
      <c r="AI450" s="11"/>
      <c r="AJ450" s="11"/>
      <c r="AK450" s="11"/>
      <c r="AL450" s="11"/>
      <c r="AM450" s="11"/>
      <c r="AN450" s="11"/>
      <c r="AO450" s="11"/>
      <c r="AP450" s="11"/>
      <c r="AQ450" s="11"/>
      <c r="AR450" s="11"/>
      <c r="AS450" s="11"/>
      <c r="AT450" s="11"/>
      <c r="AU450" s="11"/>
      <c r="AV450" s="11"/>
      <c r="AW450" s="11"/>
      <c r="AX450" s="11" t="str">
        <f t="shared" ca="1" si="183"/>
        <v>No Service Dues</v>
      </c>
      <c r="AY450" s="17">
        <v>516</v>
      </c>
      <c r="AZ450" s="22">
        <v>45831</v>
      </c>
      <c r="BA450" s="17" t="s">
        <v>2432</v>
      </c>
      <c r="BB450" s="17">
        <v>1</v>
      </c>
      <c r="BC450" s="22">
        <v>45751</v>
      </c>
      <c r="BD450" s="17" t="s">
        <v>2433</v>
      </c>
      <c r="BE450" s="17">
        <v>516</v>
      </c>
      <c r="BF450" s="22">
        <v>45831</v>
      </c>
      <c r="BG450" s="17" t="s">
        <v>2432</v>
      </c>
      <c r="BH450" s="17">
        <v>516</v>
      </c>
      <c r="BI450" s="22">
        <v>45831</v>
      </c>
      <c r="BJ450" s="17" t="s">
        <v>2432</v>
      </c>
      <c r="BK450" s="17">
        <v>1</v>
      </c>
      <c r="BL450" s="22">
        <v>45751</v>
      </c>
      <c r="BM450" s="17" t="s">
        <v>2433</v>
      </c>
      <c r="BN450" s="23">
        <f t="shared" si="173"/>
        <v>46011</v>
      </c>
      <c r="BO450" s="23">
        <f t="shared" si="174"/>
        <v>45931</v>
      </c>
      <c r="BP450" s="23">
        <f t="shared" si="175"/>
        <v>46011</v>
      </c>
      <c r="BQ450" s="23">
        <f t="shared" si="176"/>
        <v>46011</v>
      </c>
      <c r="BR450" s="23">
        <f t="shared" si="184"/>
        <v>46116</v>
      </c>
      <c r="BS450" s="24">
        <f t="shared" ca="1" si="178"/>
        <v>66</v>
      </c>
      <c r="BT450" s="25">
        <f t="shared" ref="BT450:BT490" ca="1" si="190">IFERROR(IF(BB450&gt;0,BB450+1500-AG450,""),"")</f>
        <v>301</v>
      </c>
      <c r="BU450" s="25">
        <f t="shared" ref="BU450:BU490" ca="1" si="191">IFERROR(IF(BE450&gt;0,SUM(BE450+750)-AG450,""),"")</f>
        <v>66</v>
      </c>
      <c r="BV450" s="25">
        <f t="shared" ca="1" si="179"/>
        <v>66</v>
      </c>
      <c r="BW450" s="25">
        <f t="shared" ca="1" si="180"/>
        <v>301</v>
      </c>
      <c r="BX450" s="11"/>
      <c r="BY450" s="11">
        <f t="shared" ref="BY450:BY484" ca="1" si="192">COUNTIFS(BN450:BR450, "&lt;"&amp;DATE(YEAR(TODAY()), MONTH(TODAY()), 1))</f>
        <v>4</v>
      </c>
      <c r="BZ450" s="11">
        <f t="shared" ca="1" si="172"/>
        <v>0</v>
      </c>
      <c r="CA450" s="11">
        <f t="shared" ref="CA450:CA484" ca="1" si="193">COUNTIFS(BN450:BR450, "&gt;="&amp;DATE(YEAR(TODAY()), MONTH(TODAY())+1, 1), BN450:BR450, "&lt;"&amp;DATE(YEAR(TODAY()), MONTH(TODAY())+2, 1))</f>
        <v>1</v>
      </c>
      <c r="CB450" s="28">
        <f>_xlfn.XLOOKUP($C450,'[3]BIS Feb-26'!$C:$C,'[3]BIS Feb-26'!U:U,"",0)</f>
        <v>45830.770833333299</v>
      </c>
      <c r="CC450" s="28">
        <f>_xlfn.XLOOKUP($C450,'[3]BIS Feb-26'!$C:$C,'[3]BIS Feb-26'!V:V,"",0)</f>
        <v>45830.770833333299</v>
      </c>
      <c r="CD450" s="28">
        <f>_xlfn.XLOOKUP($C450,'[3]BIS Feb-26'!$C:$C,'[3]BIS Feb-26'!W:W,"",0)</f>
        <v>45830.770833333299</v>
      </c>
      <c r="CE450" s="28">
        <f>_xlfn.XLOOKUP($C450,'[3]BIS Feb-26'!$C:$C,'[3]BIS Feb-26'!X:X,"",0)</f>
        <v>45830.770833333299</v>
      </c>
      <c r="CF450" s="28">
        <f>_xlfn.XLOOKUP($C450,'[3]BIS Feb-26'!$C:$C,'[3]BIS Feb-26'!Y:Y,"",0)</f>
        <v>45830.770833333299</v>
      </c>
      <c r="CG450" s="28">
        <f>_xlfn.XLOOKUP($C450,'[3]BIS Feb-26'!$C:$C,'[3]BIS Feb-26'!Z:Z,"",0)</f>
        <v>45751.770833333299</v>
      </c>
      <c r="CH450" s="28">
        <f>_xlfn.XLOOKUP($C450,'[3]BIS Feb-26'!$C:$C,'[3]BIS Feb-26'!AA:AA,"",0)</f>
        <v>45751.770833333299</v>
      </c>
      <c r="CI450" s="28">
        <f>_xlfn.XLOOKUP($C450,'[3]BIS Feb-26'!$C:$C,'[3]BIS Feb-26'!AB:AB,"",0)</f>
        <v>45751.770833333299</v>
      </c>
      <c r="CJ450" s="28">
        <f>_xlfn.XLOOKUP($C450,'[3]BIS Feb-26'!$C:$C,'[3]BIS Feb-26'!AC:AC,"",0)</f>
        <v>45751.770833333299</v>
      </c>
      <c r="CK450" s="29" t="str">
        <f>_xlfn.XLOOKUP($C450,'[3]BIS Feb-26'!$C:$C,'[3]BIS Feb-26'!AD:AD,"",0)</f>
        <v>107</v>
      </c>
      <c r="CL450" s="29" t="str">
        <f>_xlfn.XLOOKUP($C450,'[3]BIS Feb-26'!$C:$C,'[3]BIS Feb-26'!AE:AE,"",0)</f>
        <v>107</v>
      </c>
      <c r="CM450" s="29" t="str">
        <f>_xlfn.XLOOKUP($C450,'[3]BIS Feb-26'!$C:$C,'[3]BIS Feb-26'!AF:AF,"",0)</f>
        <v>107</v>
      </c>
      <c r="CN450" s="29" t="str">
        <f>_xlfn.XLOOKUP($C450,'[3]BIS Feb-26'!$C:$C,'[3]BIS Feb-26'!AG:AG,"",0)</f>
        <v>107</v>
      </c>
      <c r="CO450" s="29" t="str">
        <f>_xlfn.XLOOKUP($C450,'[3]BIS Feb-26'!$C:$C,'[3]BIS Feb-26'!AH:AH,"",0)</f>
        <v>107</v>
      </c>
      <c r="CP450" s="29" t="str">
        <f>_xlfn.XLOOKUP($C450,'[3]BIS Feb-26'!$C:$C,'[3]BIS Feb-26'!AI:AI,"",0)</f>
        <v>357</v>
      </c>
      <c r="CQ450" s="29" t="str">
        <f>_xlfn.XLOOKUP($C450,'[3]BIS Feb-26'!$C:$C,'[3]BIS Feb-26'!AJ:AJ,"",0)</f>
        <v>1000</v>
      </c>
      <c r="CR450" s="29" t="str">
        <f>_xlfn.XLOOKUP($C450,'[3]BIS Feb-26'!$C:$C,'[3]BIS Feb-26'!AK:AK,"",0)</f>
        <v>357</v>
      </c>
      <c r="CS450" s="29" t="str">
        <f>_xlfn.XLOOKUP($C450,'[3]BIS Feb-26'!$C:$C,'[3]BIS Feb-26'!AL:AL,"",0)</f>
        <v>1857</v>
      </c>
      <c r="CT450" s="29">
        <f>_xlfn.XLOOKUP($C450,'[3]BIS Feb-26'!$C:$C,'[3]BIS Feb-26'!AM:AM,"",0)</f>
        <v>8</v>
      </c>
      <c r="CU450" s="28">
        <f>_xlfn.XLOOKUP($C450,'[3]BIS Feb-26'!$C:$C,'[3]BIS Feb-26'!AN:AN,"",0)</f>
        <v>46010</v>
      </c>
      <c r="CV450" s="28">
        <f>_xlfn.XLOOKUP($C450,'[3]BIS Feb-26'!$C:$C,'[3]BIS Feb-26'!AO:AO,"",0)</f>
        <v>46010</v>
      </c>
      <c r="CW450" s="28">
        <f>_xlfn.XLOOKUP($C450,'[3]BIS Feb-26'!$C:$C,'[3]BIS Feb-26'!AP:AP,"",0)</f>
        <v>46010</v>
      </c>
      <c r="CX450" s="28">
        <f>_xlfn.XLOOKUP($C450,'[3]BIS Feb-26'!$C:$C,'[3]BIS Feb-26'!AQ:AQ,"",0)</f>
        <v>46010</v>
      </c>
      <c r="CY450" s="28">
        <f>_xlfn.XLOOKUP($C450,'[3]BIS Feb-26'!$C:$C,'[3]BIS Feb-26'!AR:AR,"",0)</f>
        <v>46010</v>
      </c>
      <c r="CZ450" s="28">
        <f>_xlfn.XLOOKUP($C450,'[3]BIS Feb-26'!$C:$C,'[3]BIS Feb-26'!AS:AS,"",0)</f>
        <v>46021</v>
      </c>
      <c r="DA450" s="28">
        <f>_xlfn.XLOOKUP($C450,'[3]BIS Feb-26'!$C:$C,'[3]BIS Feb-26'!AT:AT,"",0)</f>
        <v>46116</v>
      </c>
      <c r="DB450" s="28">
        <f>_xlfn.XLOOKUP($C450,'[3]BIS Feb-26'!$C:$C,'[3]BIS Feb-26'!AU:AU,"",0)</f>
        <v>45931</v>
      </c>
      <c r="DC450" s="28">
        <f>_xlfn.XLOOKUP($C450,'[3]BIS Feb-26'!$C:$C,'[3]BIS Feb-26'!AV:AV,"",0)</f>
        <v>46116</v>
      </c>
      <c r="DD450" s="11">
        <f>_xlfn.XLOOKUP($C450,'[3]BIS Feb-26'!$C:$C,'[3]BIS Feb-26'!AW:AW,"",0)</f>
        <v>1</v>
      </c>
      <c r="DE450" s="11">
        <f>_xlfn.XLOOKUP($C450,'[3]BIS Feb-26'!$C:$C,'[3]BIS Feb-26'!AX:AX,"",0)</f>
        <v>0</v>
      </c>
      <c r="DF450" s="11">
        <f>_xlfn.XLOOKUP($C450,'[3]BIS Feb-26'!$C:$C,'[3]BIS Feb-26'!AY:AY,"",0)</f>
        <v>0</v>
      </c>
      <c r="DG450" s="11">
        <f t="shared" ref="DG450:DG485" ca="1" si="194">COUNTIFS(CU450:DC450, "&lt;"&amp;DATE(YEAR(TODAY()), MONTH(TODAY()), 1))</f>
        <v>7</v>
      </c>
      <c r="DH450" s="11">
        <f t="shared" ref="DH450:DH485" ca="1" si="195">COUNTIFS(CU450:DC450, "&gt;="&amp;DATE(YEAR(TODAY()), MONTH(TODAY()), 1), CU450:DC450, "&lt;"&amp;DATE(YEAR(TODAY()), MONTH(TODAY())+1, 1))</f>
        <v>0</v>
      </c>
      <c r="DI450" s="11">
        <f t="shared" ref="DI450:DI485" ca="1" si="196">COUNTIFS(CU450:DC450, "&gt;="&amp;DATE(YEAR(TODAY()), MONTH(TODAY())+1, 1), CU450:DC450, "&lt;"&amp;DATE(YEAR(TODAY()), MONTH(TODAY())+2, 1))</f>
        <v>2</v>
      </c>
      <c r="DJ450" s="11" t="str">
        <f>_xlfn.XLOOKUP($C450,'[3]Active Customer Assets'!$D:$D,'[3]Active Customer Assets'!I:I,"",0)</f>
        <v>B (Below 100% potential spares purchased)</v>
      </c>
      <c r="DK450" s="28">
        <f>_xlfn.XLOOKUP($C450,'[3]Active Customer Assets'!$D:$D,'[3]Active Customer Assets'!J:J,"",0)</f>
        <v>45752.732638888898</v>
      </c>
      <c r="DL450" s="28">
        <f>_xlfn.XLOOKUP($C450,'[3]Active Customer Assets'!$D:$D,'[3]Active Customer Assets'!K:K,"",0)</f>
        <v>45741.229166666701</v>
      </c>
      <c r="DM450" s="28">
        <f>_xlfn.XLOOKUP($C450,'[3]Active Customer Assets'!$D:$D,'[3]Active Customer Assets'!L:L,"",0)</f>
        <v>46100.680208333302</v>
      </c>
      <c r="DN450" s="21">
        <f>_xlfn.XLOOKUP($C450,'[3]Active Customer Assets'!$D:$D,'[3]Active Customer Assets'!M:M,"",0)</f>
        <v>1200</v>
      </c>
      <c r="DO450" s="28">
        <f>_xlfn.XLOOKUP($C450,'[3]Active Customer Assets'!$D:$D,'[3]Active Customer Assets'!N:N,"",0)</f>
        <v>0</v>
      </c>
      <c r="DP450" s="28">
        <f>_xlfn.XLOOKUP($C450,'[3]Active Customer Assets'!$D:$D,'[3]Active Customer Assets'!O:O,"",0)</f>
        <v>0</v>
      </c>
      <c r="DQ450" s="28" t="str">
        <f>_xlfn.XLOOKUP($C450,'[3]Active Customer Assets'!$D:$D,'[3]Active Customer Assets'!P:P,"",0)</f>
        <v>Air lube Plus</v>
      </c>
      <c r="DR450" s="28">
        <f>_xlfn.XLOOKUP($C450,'[3]Active Customer Assets'!$D:$D,'[3]Active Customer Assets'!Q:Q,"",0)</f>
        <v>45831</v>
      </c>
      <c r="DS450" s="28">
        <f>_xlfn.XLOOKUP($C450,'[3]Active Customer Assets'!$D:$D,'[3]Active Customer Assets'!R:R,"",0)</f>
        <v>45832</v>
      </c>
      <c r="DT450" s="28">
        <f>_xlfn.XLOOKUP($C450,'[3]Active Customer Assets'!$D:$D,'[3]Active Customer Assets'!S:S,"",0)</f>
        <v>45832</v>
      </c>
      <c r="DU450" s="28">
        <f>_xlfn.XLOOKUP($C450,'[3]Active Customer Assets'!$D:$D,'[3]Active Customer Assets'!T:T,"",0)</f>
        <v>45801</v>
      </c>
      <c r="DV450" s="28">
        <f>_xlfn.XLOOKUP($C450,'[3]Active Customer Assets'!$D:$D,'[3]Active Customer Assets'!U:U,"",0)</f>
        <v>45801</v>
      </c>
      <c r="DW450" s="28">
        <f>_xlfn.XLOOKUP($C450,'[3]Active Customer Assets'!$D:$D,'[3]Active Customer Assets'!V:V,"",0)</f>
        <v>45752</v>
      </c>
      <c r="DX450" s="28">
        <f>_xlfn.XLOOKUP($C450,'[3]Active Customer Assets'!$D:$D,'[3]Active Customer Assets'!W:W,"",0)</f>
        <v>45752</v>
      </c>
      <c r="DY450" s="28">
        <f>_xlfn.XLOOKUP($C450,'[3]Active Customer Assets'!$D:$D,'[3]Active Customer Assets'!X:X,"",0)</f>
        <v>45752</v>
      </c>
      <c r="DZ450" s="28">
        <f>_xlfn.XLOOKUP($C450,'[3]Active Customer Assets'!$D:$D,'[3]Active Customer Assets'!Y:Y,"",0)</f>
        <v>45752</v>
      </c>
      <c r="EA450" s="28" t="str">
        <f>_xlfn.XLOOKUP($C450,'[3]Active Customer Assets'!$D:$D,'[3]Active Customer Assets'!Z:Z,"",0)</f>
        <v>360</v>
      </c>
      <c r="EB450" s="28" t="str">
        <f>_xlfn.XLOOKUP($C450,'[3]Active Customer Assets'!$D:$D,'[3]Active Customer Assets'!AA:AA,"",0)</f>
        <v>50</v>
      </c>
      <c r="EC450" s="28" t="str">
        <f>_xlfn.XLOOKUP($C450,'[3]Active Customer Assets'!$D:$D,'[3]Active Customer Assets'!AB:AB,"",0)</f>
        <v>50</v>
      </c>
      <c r="ED450" s="28" t="str">
        <f>_xlfn.XLOOKUP($C450,'[3]Active Customer Assets'!$D:$D,'[3]Active Customer Assets'!AC:AC,"",0)</f>
        <v>50</v>
      </c>
      <c r="EE450" s="28" t="str">
        <f>_xlfn.XLOOKUP($C450,'[3]Active Customer Assets'!$D:$D,'[3]Active Customer Assets'!AD:AD,"",0)</f>
        <v>50</v>
      </c>
      <c r="EF450" s="28" t="str">
        <f>_xlfn.XLOOKUP($C450,'[3]Active Customer Assets'!$D:$D,'[3]Active Customer Assets'!AE:AE,"",0)</f>
        <v>360</v>
      </c>
      <c r="EG450" s="28" t="str">
        <f>_xlfn.XLOOKUP($C450,'[3]Active Customer Assets'!$D:$D,'[3]Active Customer Assets'!AF:AF,"",0)</f>
        <v>360</v>
      </c>
      <c r="EH450" s="28" t="str">
        <f>_xlfn.XLOOKUP($C450,'[3]Active Customer Assets'!$D:$D,'[3]Active Customer Assets'!AG:AG,"",0)</f>
        <v>350</v>
      </c>
      <c r="EI450" s="28" t="str">
        <f>_xlfn.XLOOKUP($C450,'[3]Active Customer Assets'!$D:$D,'[3]Active Customer Assets'!AH:AH,"",0)</f>
        <v>350</v>
      </c>
      <c r="EJ450" s="21">
        <f>_xlfn.XLOOKUP($C450,'[3]Active Customer Assets'!$D:$D,'[3]Active Customer Assets'!AI:AI,"",0)</f>
        <v>1</v>
      </c>
      <c r="EK450" s="35" t="str">
        <f>[3]!tbl_DPSAC[[#This Row],[Unit Status]]</f>
        <v>Active</v>
      </c>
    </row>
    <row r="451" spans="1:141" x14ac:dyDescent="0.15">
      <c r="A451" s="11">
        <f>ROW(tbl_DPSAC[[#This Row],[Sl. No.]])-1</f>
        <v>450</v>
      </c>
      <c r="B451" s="12" t="s">
        <v>136</v>
      </c>
      <c r="C451" s="11" t="s">
        <v>2434</v>
      </c>
      <c r="D451" s="11" t="s">
        <v>1491</v>
      </c>
      <c r="E451" s="11" t="s">
        <v>1492</v>
      </c>
      <c r="F451" s="12" t="s">
        <v>161</v>
      </c>
      <c r="G451" s="31" t="s">
        <v>1692</v>
      </c>
      <c r="H451" s="13" t="str">
        <f>_xlfn.XLOOKUP(C451,'[1]E&amp;DPSAC'!$K:$K,'[1]E&amp;DPSAC'!$E:$E,,0)</f>
        <v>KOTTADIH, WB</v>
      </c>
      <c r="I451" s="32" t="s">
        <v>253</v>
      </c>
      <c r="J451" s="13">
        <v>9263996999</v>
      </c>
      <c r="K451" s="13">
        <v>6203130363</v>
      </c>
      <c r="L451" s="12" t="str">
        <f t="shared" ca="1" si="182"/>
        <v>Warranty</v>
      </c>
      <c r="M451" s="16">
        <v>45752</v>
      </c>
      <c r="N451" s="15">
        <v>24</v>
      </c>
      <c r="O451" s="14">
        <f t="shared" si="181"/>
        <v>46507</v>
      </c>
      <c r="P451" s="11" t="s">
        <v>213</v>
      </c>
      <c r="Q451" s="19" t="str">
        <f>_xlfn.XLOOKUP(C451,'[2]Sch Calls'!$R:$R,'[2]Sch Calls'!$F:$F,"",0)</f>
        <v>CC-01962973</v>
      </c>
      <c r="R451" s="18">
        <f>_xlfn.XLOOKUP(C451,'[2]Sch Calls'!$R:$R,'[2]Sch Calls'!$A:$A,"",0)</f>
        <v>46056.549039351798</v>
      </c>
      <c r="S451" s="17">
        <f>_xlfn.XLOOKUP(C451,'[2]Sch Calls'!$R:$R,'[2]Sch Calls'!$B:$B,"",0)</f>
        <v>1279</v>
      </c>
      <c r="T451" s="18">
        <f>_xlfn.XLOOKUP(C451,'[1]E&amp;DPSAC'!$K:$K,'[1]E&amp;DPSAC'!$W:$W,"",0)</f>
        <v>46056</v>
      </c>
      <c r="U451" s="17">
        <f>_xlfn.XLOOKUP(C451,'[1]E&amp;DPSAC'!$K:$K,'[1]E&amp;DPSAC'!$Z:$Z,"",0)</f>
        <v>1279</v>
      </c>
      <c r="V451" s="17">
        <f>_xlfn.XLOOKUP(C451,'[2]1. All Calls'!$R:$R,'[2]1. All Calls'!$B:$B,"",0)</f>
        <v>1320</v>
      </c>
      <c r="W451" s="20">
        <f>_xlfn.XLOOKUP(C451,'[2]1. All Calls'!$R:$R,'[2]1. All Calls'!$A:$A,"",0)</f>
        <v>46100.682974536998</v>
      </c>
      <c r="X451" s="17" t="str">
        <f>_xlfn.XLOOKUP(C451,'[2]Sch Calls'!$R:$R,'[2]Sch Calls'!$AB:$AB,"",0)</f>
        <v>Attend the site for schedule service start the work oil drain tank and cooler after cranking 2 Time total oil drain 38 liter change parts-oil 40lit, Air filter 2 nos, oil filter 2 nos replace the parts and start the unit unit running good condition all the parameters proper work</v>
      </c>
      <c r="Y451" s="17">
        <f t="shared" si="185"/>
        <v>709</v>
      </c>
      <c r="Z451" s="17" t="str">
        <f t="shared" si="186"/>
        <v>Done</v>
      </c>
      <c r="AA451" s="21">
        <f t="shared" ca="1" si="187"/>
        <v>44.450960648202454</v>
      </c>
      <c r="AB451" s="21" t="str">
        <f t="shared" ca="1" si="188"/>
        <v>Done</v>
      </c>
      <c r="AC451" s="11">
        <f ca="1">tbl_DPSAC[[#This Row],[Current Month Due Count]]</f>
        <v>0</v>
      </c>
      <c r="AD451" s="11">
        <f ca="1">tbl_DPSAC[[#This Row],[Next Month Due2]]</f>
        <v>1</v>
      </c>
      <c r="AE451" s="11"/>
      <c r="AF451" s="11">
        <v>1</v>
      </c>
      <c r="AG451" s="17">
        <f t="shared" ca="1" si="189"/>
        <v>1320</v>
      </c>
      <c r="AH451" s="11" t="s">
        <v>2435</v>
      </c>
      <c r="AI451" s="11" t="s">
        <v>2349</v>
      </c>
      <c r="AJ451" s="11" t="s">
        <v>2436</v>
      </c>
      <c r="AK451" s="11"/>
      <c r="AL451" s="11"/>
      <c r="AM451" s="11"/>
      <c r="AN451" s="11"/>
      <c r="AO451" s="11"/>
      <c r="AP451" s="11"/>
      <c r="AQ451" s="11"/>
      <c r="AR451" s="11"/>
      <c r="AS451" s="11"/>
      <c r="AT451" s="11"/>
      <c r="AU451" s="11"/>
      <c r="AV451" s="11"/>
      <c r="AW451" s="11"/>
      <c r="AX451" s="11" t="str">
        <f t="shared" ca="1" si="183"/>
        <v>No Service Dues</v>
      </c>
      <c r="AY451" s="17">
        <v>1279</v>
      </c>
      <c r="AZ451" s="22">
        <v>46056</v>
      </c>
      <c r="BA451" s="17" t="s">
        <v>2437</v>
      </c>
      <c r="BB451" s="17">
        <v>1</v>
      </c>
      <c r="BC451" s="22">
        <v>45752</v>
      </c>
      <c r="BD451" s="17" t="s">
        <v>2438</v>
      </c>
      <c r="BE451" s="17">
        <v>1279</v>
      </c>
      <c r="BF451" s="22">
        <v>46056</v>
      </c>
      <c r="BG451" s="17" t="s">
        <v>2437</v>
      </c>
      <c r="BH451" s="17">
        <v>1279</v>
      </c>
      <c r="BI451" s="22">
        <v>46056</v>
      </c>
      <c r="BJ451" s="17" t="s">
        <v>2437</v>
      </c>
      <c r="BK451" s="17">
        <v>1</v>
      </c>
      <c r="BL451" s="22">
        <v>45752</v>
      </c>
      <c r="BM451" s="17" t="s">
        <v>2438</v>
      </c>
      <c r="BN451" s="23">
        <f t="shared" si="173"/>
        <v>46236</v>
      </c>
      <c r="BO451" s="23">
        <f t="shared" si="174"/>
        <v>45932</v>
      </c>
      <c r="BP451" s="23">
        <f t="shared" si="175"/>
        <v>46236</v>
      </c>
      <c r="BQ451" s="23">
        <f t="shared" si="176"/>
        <v>46236</v>
      </c>
      <c r="BR451" s="23">
        <f t="shared" si="184"/>
        <v>46117</v>
      </c>
      <c r="BS451" s="24">
        <f t="shared" ca="1" si="178"/>
        <v>709</v>
      </c>
      <c r="BT451" s="25">
        <f t="shared" ca="1" si="190"/>
        <v>181</v>
      </c>
      <c r="BU451" s="25">
        <f t="shared" ca="1" si="191"/>
        <v>709</v>
      </c>
      <c r="BV451" s="25">
        <f t="shared" ca="1" si="179"/>
        <v>709</v>
      </c>
      <c r="BW451" s="25">
        <f t="shared" ca="1" si="180"/>
        <v>181</v>
      </c>
      <c r="BX451" s="11"/>
      <c r="BY451" s="11">
        <f t="shared" ca="1" si="192"/>
        <v>1</v>
      </c>
      <c r="BZ451" s="11">
        <f t="shared" ref="BZ451:BZ484" ca="1" si="197">COUNTIFS(BN451:BR451, "&gt;="&amp;DATE(YEAR(TODAY()), MONTH(TODAY()), 1), BN451:BR451, "&lt;"&amp;DATE(YEAR(TODAY()), MONTH(TODAY())+1, 1))</f>
        <v>0</v>
      </c>
      <c r="CA451" s="11">
        <f t="shared" ca="1" si="193"/>
        <v>1</v>
      </c>
      <c r="CB451" s="28">
        <f>_xlfn.XLOOKUP($C451,'[3]BIS Feb-26'!$C:$C,'[3]BIS Feb-26'!U:U,"",0)</f>
        <v>46055.770833333299</v>
      </c>
      <c r="CC451" s="28">
        <f>_xlfn.XLOOKUP($C451,'[3]BIS Feb-26'!$C:$C,'[3]BIS Feb-26'!V:V,"",0)</f>
        <v>46055.770833333299</v>
      </c>
      <c r="CD451" s="28">
        <f>_xlfn.XLOOKUP($C451,'[3]BIS Feb-26'!$C:$C,'[3]BIS Feb-26'!W:W,"",0)</f>
        <v>46055.770833333299</v>
      </c>
      <c r="CE451" s="28">
        <f>_xlfn.XLOOKUP($C451,'[3]BIS Feb-26'!$C:$C,'[3]BIS Feb-26'!X:X,"",0)</f>
        <v>46055.770833333299</v>
      </c>
      <c r="CF451" s="28">
        <f>_xlfn.XLOOKUP($C451,'[3]BIS Feb-26'!$C:$C,'[3]BIS Feb-26'!Y:Y,"",0)</f>
        <v>46055.770833333299</v>
      </c>
      <c r="CG451" s="28">
        <f>_xlfn.XLOOKUP($C451,'[3]BIS Feb-26'!$C:$C,'[3]BIS Feb-26'!Z:Z,"",0)</f>
        <v>45751.770833333299</v>
      </c>
      <c r="CH451" s="28">
        <f>_xlfn.XLOOKUP($C451,'[3]BIS Feb-26'!$C:$C,'[3]BIS Feb-26'!AA:AA,"",0)</f>
        <v>45881.770833333299</v>
      </c>
      <c r="CI451" s="28">
        <f>_xlfn.XLOOKUP($C451,'[3]BIS Feb-26'!$C:$C,'[3]BIS Feb-26'!AB:AB,"",0)</f>
        <v>45751.770833333299</v>
      </c>
      <c r="CJ451" s="28">
        <f>_xlfn.XLOOKUP($C451,'[3]BIS Feb-26'!$C:$C,'[3]BIS Feb-26'!AC:AC,"",0)</f>
        <v>45751.770833333299</v>
      </c>
      <c r="CK451" s="29" t="str">
        <f>_xlfn.XLOOKUP($C451,'[3]BIS Feb-26'!$C:$C,'[3]BIS Feb-26'!AD:AD,"",0)</f>
        <v>500</v>
      </c>
      <c r="CL451" s="29" t="str">
        <f>_xlfn.XLOOKUP($C451,'[3]BIS Feb-26'!$C:$C,'[3]BIS Feb-26'!AE:AE,"",0)</f>
        <v>500</v>
      </c>
      <c r="CM451" s="29" t="str">
        <f>_xlfn.XLOOKUP($C451,'[3]BIS Feb-26'!$C:$C,'[3]BIS Feb-26'!AF:AF,"",0)</f>
        <v>500</v>
      </c>
      <c r="CN451" s="29" t="str">
        <f>_xlfn.XLOOKUP($C451,'[3]BIS Feb-26'!$C:$C,'[3]BIS Feb-26'!AG:AG,"",0)</f>
        <v>500</v>
      </c>
      <c r="CO451" s="29" t="str">
        <f>_xlfn.XLOOKUP($C451,'[3]BIS Feb-26'!$C:$C,'[3]BIS Feb-26'!AH:AH,"",0)</f>
        <v>500</v>
      </c>
      <c r="CP451" s="29" t="str">
        <f>_xlfn.XLOOKUP($C451,'[3]BIS Feb-26'!$C:$C,'[3]BIS Feb-26'!AI:AI,"",0)</f>
        <v>1500</v>
      </c>
      <c r="CQ451" s="29" t="str">
        <f>_xlfn.XLOOKUP($C451,'[3]BIS Feb-26'!$C:$C,'[3]BIS Feb-26'!AJ:AJ,"",0)</f>
        <v>1000</v>
      </c>
      <c r="CR451" s="29" t="str">
        <f>_xlfn.XLOOKUP($C451,'[3]BIS Feb-26'!$C:$C,'[3]BIS Feb-26'!AK:AK,"",0)</f>
        <v>1500</v>
      </c>
      <c r="CS451" s="29" t="str">
        <f>_xlfn.XLOOKUP($C451,'[3]BIS Feb-26'!$C:$C,'[3]BIS Feb-26'!AL:AL,"",0)</f>
        <v>3000</v>
      </c>
      <c r="CT451" s="29">
        <f>_xlfn.XLOOKUP($C451,'[3]BIS Feb-26'!$C:$C,'[3]BIS Feb-26'!AM:AM,"",0)</f>
        <v>10</v>
      </c>
      <c r="CU451" s="28">
        <f>_xlfn.XLOOKUP($C451,'[3]BIS Feb-26'!$C:$C,'[3]BIS Feb-26'!AN:AN,"",0)</f>
        <v>46106</v>
      </c>
      <c r="CV451" s="28">
        <f>_xlfn.XLOOKUP($C451,'[3]BIS Feb-26'!$C:$C,'[3]BIS Feb-26'!AO:AO,"",0)</f>
        <v>46106</v>
      </c>
      <c r="CW451" s="28">
        <f>_xlfn.XLOOKUP($C451,'[3]BIS Feb-26'!$C:$C,'[3]BIS Feb-26'!AP:AP,"",0)</f>
        <v>46106</v>
      </c>
      <c r="CX451" s="28">
        <f>_xlfn.XLOOKUP($C451,'[3]BIS Feb-26'!$C:$C,'[3]BIS Feb-26'!AQ:AQ,"",0)</f>
        <v>46106</v>
      </c>
      <c r="CY451" s="28">
        <f>_xlfn.XLOOKUP($C451,'[3]BIS Feb-26'!$C:$C,'[3]BIS Feb-26'!AR:AR,"",0)</f>
        <v>46106</v>
      </c>
      <c r="CZ451" s="28">
        <f>_xlfn.XLOOKUP($C451,'[3]BIS Feb-26'!$C:$C,'[3]BIS Feb-26'!AS:AS,"",0)</f>
        <v>46021</v>
      </c>
      <c r="DA451" s="28">
        <f>_xlfn.XLOOKUP($C451,'[3]BIS Feb-26'!$C:$C,'[3]BIS Feb-26'!AT:AT,"",0)</f>
        <v>46156</v>
      </c>
      <c r="DB451" s="28">
        <f>_xlfn.XLOOKUP($C451,'[3]BIS Feb-26'!$C:$C,'[3]BIS Feb-26'!AU:AU,"",0)</f>
        <v>45931</v>
      </c>
      <c r="DC451" s="28">
        <f>_xlfn.XLOOKUP($C451,'[3]BIS Feb-26'!$C:$C,'[3]BIS Feb-26'!AV:AV,"",0)</f>
        <v>46116</v>
      </c>
      <c r="DD451" s="11">
        <f>_xlfn.XLOOKUP($C451,'[3]BIS Feb-26'!$C:$C,'[3]BIS Feb-26'!AW:AW,"",0)</f>
        <v>1</v>
      </c>
      <c r="DE451" s="11">
        <f>_xlfn.XLOOKUP($C451,'[3]BIS Feb-26'!$C:$C,'[3]BIS Feb-26'!AX:AX,"",0)</f>
        <v>0</v>
      </c>
      <c r="DF451" s="11">
        <f>_xlfn.XLOOKUP($C451,'[3]BIS Feb-26'!$C:$C,'[3]BIS Feb-26'!AY:AY,"",0)</f>
        <v>1</v>
      </c>
      <c r="DG451" s="11">
        <f t="shared" ca="1" si="194"/>
        <v>2</v>
      </c>
      <c r="DH451" s="11">
        <f t="shared" ca="1" si="195"/>
        <v>5</v>
      </c>
      <c r="DI451" s="11">
        <f t="shared" ca="1" si="196"/>
        <v>1</v>
      </c>
      <c r="DJ451" s="11" t="str">
        <f>_xlfn.XLOOKUP($C451,'[3]Active Customer Assets'!$D:$D,'[3]Active Customer Assets'!I:I,"",0)</f>
        <v>B (Below 100% potential spares purchased)</v>
      </c>
      <c r="DK451" s="28">
        <f>_xlfn.XLOOKUP($C451,'[3]Active Customer Assets'!$D:$D,'[3]Active Customer Assets'!J:J,"",0)</f>
        <v>45752.745138888902</v>
      </c>
      <c r="DL451" s="28">
        <f>_xlfn.XLOOKUP($C451,'[3]Active Customer Assets'!$D:$D,'[3]Active Customer Assets'!K:K,"",0)</f>
        <v>45736.229166666701</v>
      </c>
      <c r="DM451" s="28">
        <f>_xlfn.XLOOKUP($C451,'[3]Active Customer Assets'!$D:$D,'[3]Active Customer Assets'!L:L,"",0)</f>
        <v>46100.683773148201</v>
      </c>
      <c r="DN451" s="21">
        <f>_xlfn.XLOOKUP($C451,'[3]Active Customer Assets'!$D:$D,'[3]Active Customer Assets'!M:M,"",0)</f>
        <v>1320</v>
      </c>
      <c r="DO451" s="28">
        <f>_xlfn.XLOOKUP($C451,'[3]Active Customer Assets'!$D:$D,'[3]Active Customer Assets'!N:N,"",0)</f>
        <v>0</v>
      </c>
      <c r="DP451" s="28">
        <f>_xlfn.XLOOKUP($C451,'[3]Active Customer Assets'!$D:$D,'[3]Active Customer Assets'!O:O,"",0)</f>
        <v>0</v>
      </c>
      <c r="DQ451" s="28" t="str">
        <f>_xlfn.XLOOKUP($C451,'[3]Active Customer Assets'!$D:$D,'[3]Active Customer Assets'!P:P,"",0)</f>
        <v>Air lube Plus</v>
      </c>
      <c r="DR451" s="28">
        <f>_xlfn.XLOOKUP($C451,'[3]Active Customer Assets'!$D:$D,'[3]Active Customer Assets'!Q:Q,"",0)</f>
        <v>46056</v>
      </c>
      <c r="DS451" s="28">
        <f>_xlfn.XLOOKUP($C451,'[3]Active Customer Assets'!$D:$D,'[3]Active Customer Assets'!R:R,"",0)</f>
        <v>46056</v>
      </c>
      <c r="DT451" s="28">
        <f>_xlfn.XLOOKUP($C451,'[3]Active Customer Assets'!$D:$D,'[3]Active Customer Assets'!S:S,"",0)</f>
        <v>46056</v>
      </c>
      <c r="DU451" s="28">
        <f>_xlfn.XLOOKUP($C451,'[3]Active Customer Assets'!$D:$D,'[3]Active Customer Assets'!T:T,"",0)</f>
        <v>46056</v>
      </c>
      <c r="DV451" s="28">
        <f>_xlfn.XLOOKUP($C451,'[3]Active Customer Assets'!$D:$D,'[3]Active Customer Assets'!U:U,"",0)</f>
        <v>46056</v>
      </c>
      <c r="DW451" s="28">
        <f>_xlfn.XLOOKUP($C451,'[3]Active Customer Assets'!$D:$D,'[3]Active Customer Assets'!V:V,"",0)</f>
        <v>45752</v>
      </c>
      <c r="DX451" s="28">
        <f>_xlfn.XLOOKUP($C451,'[3]Active Customer Assets'!$D:$D,'[3]Active Customer Assets'!W:W,"",0)</f>
        <v>45752</v>
      </c>
      <c r="DY451" s="28">
        <f>_xlfn.XLOOKUP($C451,'[3]Active Customer Assets'!$D:$D,'[3]Active Customer Assets'!X:X,"",0)</f>
        <v>45752</v>
      </c>
      <c r="DZ451" s="28">
        <f>_xlfn.XLOOKUP($C451,'[3]Active Customer Assets'!$D:$D,'[3]Active Customer Assets'!Y:Y,"",0)</f>
        <v>45752</v>
      </c>
      <c r="EA451" s="28" t="str">
        <f>_xlfn.XLOOKUP($C451,'[3]Active Customer Assets'!$D:$D,'[3]Active Customer Assets'!Z:Z,"",0)</f>
        <v>460</v>
      </c>
      <c r="EB451" s="28" t="str">
        <f>_xlfn.XLOOKUP($C451,'[3]Active Customer Assets'!$D:$D,'[3]Active Customer Assets'!AA:AA,"",0)</f>
        <v>460</v>
      </c>
      <c r="EC451" s="28" t="str">
        <f>_xlfn.XLOOKUP($C451,'[3]Active Customer Assets'!$D:$D,'[3]Active Customer Assets'!AB:AB,"",0)</f>
        <v>460</v>
      </c>
      <c r="ED451" s="28" t="str">
        <f>_xlfn.XLOOKUP($C451,'[3]Active Customer Assets'!$D:$D,'[3]Active Customer Assets'!AC:AC,"",0)</f>
        <v>460</v>
      </c>
      <c r="EE451" s="28" t="str">
        <f>_xlfn.XLOOKUP($C451,'[3]Active Customer Assets'!$D:$D,'[3]Active Customer Assets'!AD:AD,"",0)</f>
        <v>460</v>
      </c>
      <c r="EF451" s="28" t="str">
        <f>_xlfn.XLOOKUP($C451,'[3]Active Customer Assets'!$D:$D,'[3]Active Customer Assets'!AE:AE,"",0)</f>
        <v>1460</v>
      </c>
      <c r="EG451" s="28" t="str">
        <f>_xlfn.XLOOKUP($C451,'[3]Active Customer Assets'!$D:$D,'[3]Active Customer Assets'!AF:AF,"",0)</f>
        <v>1000</v>
      </c>
      <c r="EH451" s="28" t="str">
        <f>_xlfn.XLOOKUP($C451,'[3]Active Customer Assets'!$D:$D,'[3]Active Customer Assets'!AG:AG,"",0)</f>
        <v>1460</v>
      </c>
      <c r="EI451" s="28" t="str">
        <f>_xlfn.XLOOKUP($C451,'[3]Active Customer Assets'!$D:$D,'[3]Active Customer Assets'!AH:AH,"",0)</f>
        <v>2959</v>
      </c>
      <c r="EJ451" s="21">
        <f>_xlfn.XLOOKUP($C451,'[3]Active Customer Assets'!$D:$D,'[3]Active Customer Assets'!AI:AI,"",0)</f>
        <v>1</v>
      </c>
      <c r="EK451" s="35" t="str">
        <f>[3]!tbl_DPSAC[[#This Row],[Unit Status]]</f>
        <v>Active</v>
      </c>
    </row>
    <row r="452" spans="1:141" x14ac:dyDescent="0.15">
      <c r="A452" s="11">
        <f>ROW(tbl_DPSAC[[#This Row],[Sl. No.]])-1</f>
        <v>451</v>
      </c>
      <c r="B452" s="12" t="s">
        <v>136</v>
      </c>
      <c r="C452" s="11" t="s">
        <v>2439</v>
      </c>
      <c r="D452" s="11" t="s">
        <v>262</v>
      </c>
      <c r="E452" s="11" t="s">
        <v>176</v>
      </c>
      <c r="F452" s="12" t="s">
        <v>161</v>
      </c>
      <c r="G452" s="31" t="s">
        <v>1639</v>
      </c>
      <c r="H452" s="13" t="str">
        <f>_xlfn.XLOOKUP(C452,'[1]E&amp;DPSAC'!$K:$K,'[1]E&amp;DPSAC'!$E:$E,,0)</f>
        <v>SIKIDARI, ORMANJHI</v>
      </c>
      <c r="I452" s="32" t="s">
        <v>2440</v>
      </c>
      <c r="J452" s="13">
        <v>7675844644</v>
      </c>
      <c r="K452" s="13">
        <v>9296509260</v>
      </c>
      <c r="L452" s="12" t="str">
        <f t="shared" ca="1" si="182"/>
        <v>Warranty</v>
      </c>
      <c r="M452" s="16">
        <v>45766</v>
      </c>
      <c r="N452" s="15">
        <v>24</v>
      </c>
      <c r="O452" s="14">
        <f t="shared" si="181"/>
        <v>46507</v>
      </c>
      <c r="P452" s="11" t="s">
        <v>213</v>
      </c>
      <c r="Q452" s="19" t="str">
        <f>_xlfn.XLOOKUP(C452,'[2]Sch Calls'!$R:$R,'[2]Sch Calls'!$F:$F,"",0)</f>
        <v>CC-01937151</v>
      </c>
      <c r="R452" s="18">
        <f>_xlfn.XLOOKUP(C452,'[2]Sch Calls'!$R:$R,'[2]Sch Calls'!$A:$A,"",0)</f>
        <v>46032.592546296299</v>
      </c>
      <c r="S452" s="17">
        <f>_xlfn.XLOOKUP(C452,'[2]Sch Calls'!$R:$R,'[2]Sch Calls'!$B:$B,"",0)</f>
        <v>1508</v>
      </c>
      <c r="T452" s="18">
        <f>_xlfn.XLOOKUP(C452,'[1]E&amp;DPSAC'!$K:$K,'[1]E&amp;DPSAC'!$W:$W,"",0)</f>
        <v>46009</v>
      </c>
      <c r="U452" s="17">
        <f>_xlfn.XLOOKUP(C452,'[1]E&amp;DPSAC'!$K:$K,'[1]E&amp;DPSAC'!$Z:$Z,"",0)</f>
        <v>1315</v>
      </c>
      <c r="V452" s="17">
        <f>_xlfn.XLOOKUP(C452,'[2]1. All Calls'!$R:$R,'[2]1. All Calls'!$B:$B,"",0)</f>
        <v>1508</v>
      </c>
      <c r="W452" s="20">
        <f>_xlfn.XLOOKUP(C452,'[2]1. All Calls'!$R:$R,'[2]1. All Calls'!$A:$A,"",0)</f>
        <v>46032.592546296299</v>
      </c>
      <c r="X452" s="17" t="str">
        <f>_xlfn.XLOOKUP(C452,'[2]Sch Calls'!$R:$R,'[2]Sch Calls'!$AB:$AB,"",0)</f>
        <v>Attend the site for 1500 hours shedule service so following Job are done replace separator filter,arv kit, prv kit,, actuator kit 1nos after shedule service done than start the unit running good condition no air leakeag no oil leakage unit running good condition unit running satisfaction.</v>
      </c>
      <c r="Y452" s="17">
        <f t="shared" si="185"/>
        <v>750</v>
      </c>
      <c r="Z452" s="17" t="str">
        <f t="shared" si="186"/>
        <v>Done</v>
      </c>
      <c r="AA452" s="21">
        <f t="shared" ca="1" si="187"/>
        <v>68.407453703701322</v>
      </c>
      <c r="AB452" s="21" t="str">
        <f t="shared" ca="1" si="188"/>
        <v>Done</v>
      </c>
      <c r="AC452" s="11">
        <f ca="1">tbl_DPSAC[[#This Row],[Current Month Due Count]]</f>
        <v>0</v>
      </c>
      <c r="AD452" s="11">
        <f ca="1">tbl_DPSAC[[#This Row],[Next Month Due2]]</f>
        <v>0</v>
      </c>
      <c r="AE452" s="11"/>
      <c r="AF452" s="11">
        <v>8</v>
      </c>
      <c r="AG452" s="17">
        <f t="shared" ca="1" si="189"/>
        <v>2055</v>
      </c>
      <c r="AH452" s="11" t="s">
        <v>2441</v>
      </c>
      <c r="AI452" s="11" t="s">
        <v>1875</v>
      </c>
      <c r="AJ452" s="11" t="s">
        <v>404</v>
      </c>
      <c r="AK452" s="11" t="s">
        <v>2442</v>
      </c>
      <c r="AL452" s="11"/>
      <c r="AM452" s="11"/>
      <c r="AN452" s="11"/>
      <c r="AO452" s="11"/>
      <c r="AP452" s="11"/>
      <c r="AQ452" s="11"/>
      <c r="AR452" s="11"/>
      <c r="AS452" s="11"/>
      <c r="AT452" s="11"/>
      <c r="AU452" s="11"/>
      <c r="AV452" s="11"/>
      <c r="AW452" s="11"/>
      <c r="AX452" s="11" t="str">
        <f t="shared" ca="1" si="183"/>
        <v>No Service Dues</v>
      </c>
      <c r="AY452" s="17">
        <v>1315</v>
      </c>
      <c r="AZ452" s="22">
        <v>46009</v>
      </c>
      <c r="BA452" s="17" t="s">
        <v>2443</v>
      </c>
      <c r="BB452" s="17">
        <v>1508</v>
      </c>
      <c r="BC452" s="22">
        <v>46032</v>
      </c>
      <c r="BD452" s="17" t="s">
        <v>2444</v>
      </c>
      <c r="BE452" s="17">
        <v>1315</v>
      </c>
      <c r="BF452" s="22">
        <v>46009</v>
      </c>
      <c r="BG452" s="17" t="s">
        <v>2443</v>
      </c>
      <c r="BH452" s="17">
        <v>1315</v>
      </c>
      <c r="BI452" s="22">
        <v>46009</v>
      </c>
      <c r="BJ452" s="17" t="s">
        <v>2443</v>
      </c>
      <c r="BK452" s="17">
        <v>1508</v>
      </c>
      <c r="BL452" s="22">
        <v>46032</v>
      </c>
      <c r="BM452" s="17" t="s">
        <v>2444</v>
      </c>
      <c r="BN452" s="23">
        <f t="shared" si="173"/>
        <v>46189</v>
      </c>
      <c r="BO452" s="23">
        <f t="shared" si="174"/>
        <v>46212</v>
      </c>
      <c r="BP452" s="23">
        <f t="shared" si="175"/>
        <v>46189</v>
      </c>
      <c r="BQ452" s="23">
        <f t="shared" si="176"/>
        <v>46189</v>
      </c>
      <c r="BR452" s="23">
        <f t="shared" si="184"/>
        <v>46397</v>
      </c>
      <c r="BS452" s="24">
        <f t="shared" ca="1" si="178"/>
        <v>10</v>
      </c>
      <c r="BT452" s="25">
        <f t="shared" ca="1" si="190"/>
        <v>953</v>
      </c>
      <c r="BU452" s="25">
        <f t="shared" ca="1" si="191"/>
        <v>10</v>
      </c>
      <c r="BV452" s="25">
        <f t="shared" ca="1" si="179"/>
        <v>10</v>
      </c>
      <c r="BW452" s="25">
        <f t="shared" ca="1" si="180"/>
        <v>953</v>
      </c>
      <c r="BX452" s="11"/>
      <c r="BY452" s="11">
        <f t="shared" ca="1" si="192"/>
        <v>0</v>
      </c>
      <c r="BZ452" s="11">
        <f t="shared" ca="1" si="197"/>
        <v>0</v>
      </c>
      <c r="CA452" s="11">
        <f t="shared" ca="1" si="193"/>
        <v>0</v>
      </c>
      <c r="CB452" s="28">
        <f>_xlfn.XLOOKUP($C452,'[3]BIS Feb-26'!$C:$C,'[3]BIS Feb-26'!U:U,"",0)</f>
        <v>46008.770833333299</v>
      </c>
      <c r="CC452" s="28">
        <f>_xlfn.XLOOKUP($C452,'[3]BIS Feb-26'!$C:$C,'[3]BIS Feb-26'!V:V,"",0)</f>
        <v>46008.770833333299</v>
      </c>
      <c r="CD452" s="28">
        <f>_xlfn.XLOOKUP($C452,'[3]BIS Feb-26'!$C:$C,'[3]BIS Feb-26'!W:W,"",0)</f>
        <v>46008.770833333299</v>
      </c>
      <c r="CE452" s="28">
        <f>_xlfn.XLOOKUP($C452,'[3]BIS Feb-26'!$C:$C,'[3]BIS Feb-26'!X:X,"",0)</f>
        <v>46008.770833333299</v>
      </c>
      <c r="CF452" s="28">
        <f>_xlfn.XLOOKUP($C452,'[3]BIS Feb-26'!$C:$C,'[3]BIS Feb-26'!Y:Y,"",0)</f>
        <v>46008.770833333299</v>
      </c>
      <c r="CG452" s="28">
        <f>_xlfn.XLOOKUP($C452,'[3]BIS Feb-26'!$C:$C,'[3]BIS Feb-26'!Z:Z,"",0)</f>
        <v>46031.770833333299</v>
      </c>
      <c r="CH452" s="28">
        <f>_xlfn.XLOOKUP($C452,'[3]BIS Feb-26'!$C:$C,'[3]BIS Feb-26'!AA:AA,"",0)</f>
        <v>45765.770833333299</v>
      </c>
      <c r="CI452" s="28">
        <f>_xlfn.XLOOKUP($C452,'[3]BIS Feb-26'!$C:$C,'[3]BIS Feb-26'!AB:AB,"",0)</f>
        <v>46031.770833333299</v>
      </c>
      <c r="CJ452" s="28">
        <f>_xlfn.XLOOKUP($C452,'[3]BIS Feb-26'!$C:$C,'[3]BIS Feb-26'!AC:AC,"",0)</f>
        <v>45765.770833333299</v>
      </c>
      <c r="CK452" s="29" t="str">
        <f>_xlfn.XLOOKUP($C452,'[3]BIS Feb-26'!$C:$C,'[3]BIS Feb-26'!AD:AD,"",0)</f>
        <v>5</v>
      </c>
      <c r="CL452" s="29" t="str">
        <f>_xlfn.XLOOKUP($C452,'[3]BIS Feb-26'!$C:$C,'[3]BIS Feb-26'!AE:AE,"",0)</f>
        <v>500</v>
      </c>
      <c r="CM452" s="29" t="str">
        <f>_xlfn.XLOOKUP($C452,'[3]BIS Feb-26'!$C:$C,'[3]BIS Feb-26'!AF:AF,"",0)</f>
        <v>500</v>
      </c>
      <c r="CN452" s="29" t="str">
        <f>_xlfn.XLOOKUP($C452,'[3]BIS Feb-26'!$C:$C,'[3]BIS Feb-26'!AG:AG,"",0)</f>
        <v>500</v>
      </c>
      <c r="CO452" s="29" t="str">
        <f>_xlfn.XLOOKUP($C452,'[3]BIS Feb-26'!$C:$C,'[3]BIS Feb-26'!AH:AH,"",0)</f>
        <v>500</v>
      </c>
      <c r="CP452" s="29" t="str">
        <f>_xlfn.XLOOKUP($C452,'[3]BIS Feb-26'!$C:$C,'[3]BIS Feb-26'!AI:AI,"",0)</f>
        <v>1500</v>
      </c>
      <c r="CQ452" s="29" t="str">
        <f>_xlfn.XLOOKUP($C452,'[3]BIS Feb-26'!$C:$C,'[3]BIS Feb-26'!AJ:AJ,"",0)</f>
        <v>1000</v>
      </c>
      <c r="CR452" s="29" t="str">
        <f>_xlfn.XLOOKUP($C452,'[3]BIS Feb-26'!$C:$C,'[3]BIS Feb-26'!AK:AK,"",0)</f>
        <v>1500</v>
      </c>
      <c r="CS452" s="29" t="str">
        <f>_xlfn.XLOOKUP($C452,'[3]BIS Feb-26'!$C:$C,'[3]BIS Feb-26'!AL:AL,"",0)</f>
        <v>1500</v>
      </c>
      <c r="CT452" s="29">
        <f>_xlfn.XLOOKUP($C452,'[3]BIS Feb-26'!$C:$C,'[3]BIS Feb-26'!AM:AM,"",0)</f>
        <v>10</v>
      </c>
      <c r="CU452" s="28">
        <f>_xlfn.XLOOKUP($C452,'[3]BIS Feb-26'!$C:$C,'[3]BIS Feb-26'!AN:AN,"",0)</f>
        <v>46032</v>
      </c>
      <c r="CV452" s="28">
        <f>_xlfn.XLOOKUP($C452,'[3]BIS Feb-26'!$C:$C,'[3]BIS Feb-26'!AO:AO,"",0)</f>
        <v>46082</v>
      </c>
      <c r="CW452" s="28">
        <f>_xlfn.XLOOKUP($C452,'[3]BIS Feb-26'!$C:$C,'[3]BIS Feb-26'!AP:AP,"",0)</f>
        <v>46082</v>
      </c>
      <c r="CX452" s="28">
        <f>_xlfn.XLOOKUP($C452,'[3]BIS Feb-26'!$C:$C,'[3]BIS Feb-26'!AQ:AQ,"",0)</f>
        <v>46082</v>
      </c>
      <c r="CY452" s="28">
        <f>_xlfn.XLOOKUP($C452,'[3]BIS Feb-26'!$C:$C,'[3]BIS Feb-26'!AR:AR,"",0)</f>
        <v>46082</v>
      </c>
      <c r="CZ452" s="28">
        <f>_xlfn.XLOOKUP($C452,'[3]BIS Feb-26'!$C:$C,'[3]BIS Feb-26'!AS:AS,"",0)</f>
        <v>46182</v>
      </c>
      <c r="DA452" s="28">
        <f>_xlfn.XLOOKUP($C452,'[3]BIS Feb-26'!$C:$C,'[3]BIS Feb-26'!AT:AT,"",0)</f>
        <v>46130</v>
      </c>
      <c r="DB452" s="28">
        <f>_xlfn.XLOOKUP($C452,'[3]BIS Feb-26'!$C:$C,'[3]BIS Feb-26'!AU:AU,"",0)</f>
        <v>46182</v>
      </c>
      <c r="DC452" s="28">
        <f>_xlfn.XLOOKUP($C452,'[3]BIS Feb-26'!$C:$C,'[3]BIS Feb-26'!AV:AV,"",0)</f>
        <v>46130</v>
      </c>
      <c r="DD452" s="11">
        <f>_xlfn.XLOOKUP($C452,'[3]BIS Feb-26'!$C:$C,'[3]BIS Feb-26'!AW:AW,"",0)</f>
        <v>1</v>
      </c>
      <c r="DE452" s="11">
        <f>_xlfn.XLOOKUP($C452,'[3]BIS Feb-26'!$C:$C,'[3]BIS Feb-26'!AX:AX,"",0)</f>
        <v>0</v>
      </c>
      <c r="DF452" s="11">
        <f>_xlfn.XLOOKUP($C452,'[3]BIS Feb-26'!$C:$C,'[3]BIS Feb-26'!AY:AY,"",0)</f>
        <v>1</v>
      </c>
      <c r="DG452" s="11">
        <f t="shared" ca="1" si="194"/>
        <v>1</v>
      </c>
      <c r="DH452" s="11">
        <f t="shared" ca="1" si="195"/>
        <v>4</v>
      </c>
      <c r="DI452" s="11">
        <f t="shared" ca="1" si="196"/>
        <v>2</v>
      </c>
      <c r="DJ452" s="11" t="str">
        <f>_xlfn.XLOOKUP($C452,'[3]Active Customer Assets'!$D:$D,'[3]Active Customer Assets'!I:I,"",0)</f>
        <v>B (Below 100% potential spares purchased)</v>
      </c>
      <c r="DK452" s="28">
        <f>_xlfn.XLOOKUP($C452,'[3]Active Customer Assets'!$D:$D,'[3]Active Customer Assets'!J:J,"",0)</f>
        <v>45766.738194444399</v>
      </c>
      <c r="DL452" s="28">
        <f>_xlfn.XLOOKUP($C452,'[3]Active Customer Assets'!$D:$D,'[3]Active Customer Assets'!K:K,"",0)</f>
        <v>45762.229166666701</v>
      </c>
      <c r="DM452" s="28">
        <f>_xlfn.XLOOKUP($C452,'[3]Active Customer Assets'!$D:$D,'[3]Active Customer Assets'!L:L,"",0)</f>
        <v>46032.6562962963</v>
      </c>
      <c r="DN452" s="21">
        <f>_xlfn.XLOOKUP($C452,'[3]Active Customer Assets'!$D:$D,'[3]Active Customer Assets'!M:M,"",0)</f>
        <v>1508</v>
      </c>
      <c r="DO452" s="28">
        <f>_xlfn.XLOOKUP($C452,'[3]Active Customer Assets'!$D:$D,'[3]Active Customer Assets'!N:N,"",0)</f>
        <v>0</v>
      </c>
      <c r="DP452" s="28">
        <f>_xlfn.XLOOKUP($C452,'[3]Active Customer Assets'!$D:$D,'[3]Active Customer Assets'!O:O,"",0)</f>
        <v>0</v>
      </c>
      <c r="DQ452" s="28" t="str">
        <f>_xlfn.XLOOKUP($C452,'[3]Active Customer Assets'!$D:$D,'[3]Active Customer Assets'!P:P,"",0)</f>
        <v>Air lube Plus</v>
      </c>
      <c r="DR452" s="28">
        <f>_xlfn.XLOOKUP($C452,'[3]Active Customer Assets'!$D:$D,'[3]Active Customer Assets'!Q:Q,"",0)</f>
        <v>46009</v>
      </c>
      <c r="DS452" s="28">
        <f>_xlfn.XLOOKUP($C452,'[3]Active Customer Assets'!$D:$D,'[3]Active Customer Assets'!R:R,"",0)</f>
        <v>46009</v>
      </c>
      <c r="DT452" s="28">
        <f>_xlfn.XLOOKUP($C452,'[3]Active Customer Assets'!$D:$D,'[3]Active Customer Assets'!S:S,"",0)</f>
        <v>46009</v>
      </c>
      <c r="DU452" s="28">
        <f>_xlfn.XLOOKUP($C452,'[3]Active Customer Assets'!$D:$D,'[3]Active Customer Assets'!T:T,"",0)</f>
        <v>46009</v>
      </c>
      <c r="DV452" s="28">
        <f>_xlfn.XLOOKUP($C452,'[3]Active Customer Assets'!$D:$D,'[3]Active Customer Assets'!U:U,"",0)</f>
        <v>46009</v>
      </c>
      <c r="DW452" s="28">
        <f>_xlfn.XLOOKUP($C452,'[3]Active Customer Assets'!$D:$D,'[3]Active Customer Assets'!V:V,"",0)</f>
        <v>46032</v>
      </c>
      <c r="DX452" s="28">
        <f>_xlfn.XLOOKUP($C452,'[3]Active Customer Assets'!$D:$D,'[3]Active Customer Assets'!W:W,"",0)</f>
        <v>45766</v>
      </c>
      <c r="DY452" s="28">
        <f>_xlfn.XLOOKUP($C452,'[3]Active Customer Assets'!$D:$D,'[3]Active Customer Assets'!X:X,"",0)</f>
        <v>46032</v>
      </c>
      <c r="DZ452" s="28">
        <f>_xlfn.XLOOKUP($C452,'[3]Active Customer Assets'!$D:$D,'[3]Active Customer Assets'!Y:Y,"",0)</f>
        <v>45766</v>
      </c>
      <c r="EA452" s="28" t="str">
        <f>_xlfn.XLOOKUP($C452,'[3]Active Customer Assets'!$D:$D,'[3]Active Customer Assets'!Z:Z,"",0)</f>
        <v>5</v>
      </c>
      <c r="EB452" s="28" t="str">
        <f>_xlfn.XLOOKUP($C452,'[3]Active Customer Assets'!$D:$D,'[3]Active Customer Assets'!AA:AA,"",0)</f>
        <v>500</v>
      </c>
      <c r="EC452" s="28" t="str">
        <f>_xlfn.XLOOKUP($C452,'[3]Active Customer Assets'!$D:$D,'[3]Active Customer Assets'!AB:AB,"",0)</f>
        <v>500</v>
      </c>
      <c r="ED452" s="28" t="str">
        <f>_xlfn.XLOOKUP($C452,'[3]Active Customer Assets'!$D:$D,'[3]Active Customer Assets'!AC:AC,"",0)</f>
        <v>500</v>
      </c>
      <c r="EE452" s="28" t="str">
        <f>_xlfn.XLOOKUP($C452,'[3]Active Customer Assets'!$D:$D,'[3]Active Customer Assets'!AD:AD,"",0)</f>
        <v>500</v>
      </c>
      <c r="EF452" s="28" t="str">
        <f>_xlfn.XLOOKUP($C452,'[3]Active Customer Assets'!$D:$D,'[3]Active Customer Assets'!AE:AE,"",0)</f>
        <v>1500</v>
      </c>
      <c r="EG452" s="28" t="str">
        <f>_xlfn.XLOOKUP($C452,'[3]Active Customer Assets'!$D:$D,'[3]Active Customer Assets'!AF:AF,"",0)</f>
        <v>1000</v>
      </c>
      <c r="EH452" s="28" t="str">
        <f>_xlfn.XLOOKUP($C452,'[3]Active Customer Assets'!$D:$D,'[3]Active Customer Assets'!AG:AG,"",0)</f>
        <v>1500</v>
      </c>
      <c r="EI452" s="28" t="str">
        <f>_xlfn.XLOOKUP($C452,'[3]Active Customer Assets'!$D:$D,'[3]Active Customer Assets'!AH:AH,"",0)</f>
        <v>1500</v>
      </c>
      <c r="EJ452" s="21">
        <f>_xlfn.XLOOKUP($C452,'[3]Active Customer Assets'!$D:$D,'[3]Active Customer Assets'!AI:AI,"",0)</f>
        <v>10</v>
      </c>
      <c r="EK452" s="35" t="str">
        <f>[3]!tbl_DPSAC[[#This Row],[Unit Status]]</f>
        <v>Active</v>
      </c>
    </row>
    <row r="453" spans="1:141" x14ac:dyDescent="0.15">
      <c r="A453" s="11">
        <f>ROW(tbl_DPSAC[[#This Row],[Sl. No.]])-1</f>
        <v>452</v>
      </c>
      <c r="B453" s="12" t="s">
        <v>136</v>
      </c>
      <c r="C453" s="11" t="s">
        <v>2445</v>
      </c>
      <c r="D453" s="11" t="s">
        <v>2446</v>
      </c>
      <c r="E453" s="11" t="s">
        <v>2447</v>
      </c>
      <c r="F453" s="12" t="s">
        <v>140</v>
      </c>
      <c r="G453" s="31" t="s">
        <v>162</v>
      </c>
      <c r="H453" s="13" t="str">
        <f>_xlfn.XLOOKUP(C453,'[1]E&amp;DPSAC'!$K:$K,'[1]E&amp;DPSAC'!$E:$E,,0)</f>
        <v>NTPC BARKAGAON</v>
      </c>
      <c r="I453" s="31"/>
      <c r="J453" s="13">
        <v>7070010940</v>
      </c>
      <c r="K453" s="13">
        <v>7070010949</v>
      </c>
      <c r="L453" s="12" t="str">
        <f t="shared" ca="1" si="182"/>
        <v>Warranty</v>
      </c>
      <c r="M453" s="16">
        <v>45770</v>
      </c>
      <c r="N453" s="15">
        <v>36</v>
      </c>
      <c r="O453" s="14">
        <f t="shared" si="181"/>
        <v>46873</v>
      </c>
      <c r="P453" s="11" t="s">
        <v>213</v>
      </c>
      <c r="Q453" s="19" t="str">
        <f>_xlfn.XLOOKUP(C453,'[2]Sch Calls'!$R:$R,'[2]Sch Calls'!$F:$F,"",0)</f>
        <v>CC-01968405</v>
      </c>
      <c r="R453" s="18">
        <f>_xlfn.XLOOKUP(C453,'[2]Sch Calls'!$R:$R,'[2]Sch Calls'!$A:$A,"",0)</f>
        <v>46060.452372685198</v>
      </c>
      <c r="S453" s="17">
        <f>_xlfn.XLOOKUP(C453,'[2]Sch Calls'!$R:$R,'[2]Sch Calls'!$B:$B,"",0)</f>
        <v>1410</v>
      </c>
      <c r="T453" s="18">
        <f>_xlfn.XLOOKUP(C453,'[1]E&amp;DPSAC'!$K:$K,'[1]E&amp;DPSAC'!$W:$W,"",0)</f>
        <v>46056</v>
      </c>
      <c r="U453" s="17">
        <f>_xlfn.XLOOKUP(C453,'[1]E&amp;DPSAC'!$K:$K,'[1]E&amp;DPSAC'!$Z:$Z,"",0)</f>
        <v>1410</v>
      </c>
      <c r="V453" s="17">
        <f>_xlfn.XLOOKUP(C453,'[2]1. All Calls'!$R:$R,'[2]1. All Calls'!$B:$B,"",0)</f>
        <v>0</v>
      </c>
      <c r="W453" s="20">
        <f>_xlfn.XLOOKUP(C453,'[2]1. All Calls'!$R:$R,'[2]1. All Calls'!$A:$A,"",0)</f>
        <v>46076.696689814802</v>
      </c>
      <c r="X453" s="17" t="str">
        <f>_xlfn.XLOOKUP(C453,'[2]Sch Calls'!$R:$R,'[2]Sch Calls'!$AB:$AB,"",0)</f>
        <v>Customer complaint is sedule service due. We attend the work drain the oil from reciver tank and coolar 64 litres after flushing change the all oil filters and top up air lube plus oil 70 litres check the fan belt found OK then started the unit check the all mounting and mounting bolts are found ok check the all parameters and safeties are found ok</v>
      </c>
      <c r="Y453" s="17">
        <f t="shared" si="185"/>
        <v>2160</v>
      </c>
      <c r="Z453" s="17" t="str">
        <f t="shared" si="186"/>
        <v>Done</v>
      </c>
      <c r="AA453" s="21">
        <f t="shared" ca="1" si="187"/>
        <v>40.547627314801503</v>
      </c>
      <c r="AB453" s="21" t="str">
        <f t="shared" ca="1" si="188"/>
        <v>Done</v>
      </c>
      <c r="AC453" s="11">
        <f ca="1">tbl_DPSAC[[#This Row],[Current Month Due Count]]</f>
        <v>0</v>
      </c>
      <c r="AD453" s="11">
        <f ca="1">tbl_DPSAC[[#This Row],[Next Month Due2]]</f>
        <v>0</v>
      </c>
      <c r="AE453" s="11"/>
      <c r="AF453" s="11">
        <v>5</v>
      </c>
      <c r="AG453" s="17" t="str">
        <f t="shared" ca="1" si="189"/>
        <v/>
      </c>
      <c r="AH453" s="11" t="s">
        <v>2448</v>
      </c>
      <c r="AI453" s="11" t="s">
        <v>2449</v>
      </c>
      <c r="AJ453" s="11" t="s">
        <v>2450</v>
      </c>
      <c r="AK453" s="11"/>
      <c r="AL453" s="11"/>
      <c r="AM453" s="11"/>
      <c r="AN453" s="11"/>
      <c r="AO453" s="11"/>
      <c r="AP453" s="11"/>
      <c r="AQ453" s="11"/>
      <c r="AR453" s="11"/>
      <c r="AS453" s="11"/>
      <c r="AT453" s="11"/>
      <c r="AU453" s="11"/>
      <c r="AV453" s="11"/>
      <c r="AW453" s="11"/>
      <c r="AX453" s="11" t="str">
        <f t="shared" ca="1" si="183"/>
        <v>No Service Dues</v>
      </c>
      <c r="AY453" s="17">
        <v>1410</v>
      </c>
      <c r="AZ453" s="22">
        <v>46060</v>
      </c>
      <c r="BA453" s="17" t="s">
        <v>2451</v>
      </c>
      <c r="BB453" s="17">
        <v>1410</v>
      </c>
      <c r="BC453" s="22">
        <v>46060</v>
      </c>
      <c r="BD453" s="17" t="s">
        <v>2451</v>
      </c>
      <c r="BE453" s="17">
        <v>1410</v>
      </c>
      <c r="BF453" s="22">
        <v>46060</v>
      </c>
      <c r="BG453" s="17" t="s">
        <v>2451</v>
      </c>
      <c r="BH453" s="17">
        <v>1410</v>
      </c>
      <c r="BI453" s="22">
        <v>46060</v>
      </c>
      <c r="BJ453" s="17" t="s">
        <v>2451</v>
      </c>
      <c r="BK453" s="17">
        <v>1410</v>
      </c>
      <c r="BL453" s="22">
        <v>46060</v>
      </c>
      <c r="BM453" s="17" t="s">
        <v>2451</v>
      </c>
      <c r="BN453" s="23">
        <f t="shared" si="173"/>
        <v>46240</v>
      </c>
      <c r="BO453" s="23">
        <f t="shared" si="174"/>
        <v>46240</v>
      </c>
      <c r="BP453" s="23">
        <f t="shared" si="175"/>
        <v>46240</v>
      </c>
      <c r="BQ453" s="23">
        <f t="shared" si="176"/>
        <v>46240</v>
      </c>
      <c r="BR453" s="23">
        <f t="shared" si="184"/>
        <v>46425</v>
      </c>
      <c r="BS453" s="24" t="str">
        <f t="shared" ca="1" si="178"/>
        <v/>
      </c>
      <c r="BT453" s="25" t="str">
        <f t="shared" ca="1" si="190"/>
        <v/>
      </c>
      <c r="BU453" s="25" t="str">
        <f t="shared" ca="1" si="191"/>
        <v/>
      </c>
      <c r="BV453" s="25" t="str">
        <f t="shared" ca="1" si="179"/>
        <v/>
      </c>
      <c r="BW453" s="25" t="str">
        <f t="shared" ca="1" si="180"/>
        <v/>
      </c>
      <c r="BX453" s="11"/>
      <c r="BY453" s="11">
        <f t="shared" ca="1" si="192"/>
        <v>0</v>
      </c>
      <c r="BZ453" s="11">
        <f t="shared" ca="1" si="197"/>
        <v>0</v>
      </c>
      <c r="CA453" s="11">
        <f t="shared" ca="1" si="193"/>
        <v>0</v>
      </c>
      <c r="CB453" s="28">
        <f>_xlfn.XLOOKUP($C453,'[3]BIS Feb-26'!$C:$C,'[3]BIS Feb-26'!U:U,"",0)</f>
        <v>46064.770833333299</v>
      </c>
      <c r="CC453" s="28">
        <f>_xlfn.XLOOKUP($C453,'[3]BIS Feb-26'!$C:$C,'[3]BIS Feb-26'!V:V,"",0)</f>
        <v>46064.770833333299</v>
      </c>
      <c r="CD453" s="28">
        <f>_xlfn.XLOOKUP($C453,'[3]BIS Feb-26'!$C:$C,'[3]BIS Feb-26'!W:W,"",0)</f>
        <v>46064.770833333299</v>
      </c>
      <c r="CE453" s="28">
        <f>_xlfn.XLOOKUP($C453,'[3]BIS Feb-26'!$C:$C,'[3]BIS Feb-26'!X:X,"",0)</f>
        <v>46064.770833333299</v>
      </c>
      <c r="CF453" s="28">
        <f>_xlfn.XLOOKUP($C453,'[3]BIS Feb-26'!$C:$C,'[3]BIS Feb-26'!Y:Y,"",0)</f>
        <v>46064.770833333299</v>
      </c>
      <c r="CG453" s="28">
        <f>_xlfn.XLOOKUP($C453,'[3]BIS Feb-26'!$C:$C,'[3]BIS Feb-26'!Z:Z,"",0)</f>
        <v>45769.770833333299</v>
      </c>
      <c r="CH453" s="28">
        <f>_xlfn.XLOOKUP($C453,'[3]BIS Feb-26'!$C:$C,'[3]BIS Feb-26'!AA:AA,"",0)</f>
        <v>46064.770833333299</v>
      </c>
      <c r="CI453" s="28">
        <f>_xlfn.XLOOKUP($C453,'[3]BIS Feb-26'!$C:$C,'[3]BIS Feb-26'!AB:AB,"",0)</f>
        <v>45769.770833333299</v>
      </c>
      <c r="CJ453" s="28">
        <f>_xlfn.XLOOKUP($C453,'[3]BIS Feb-26'!$C:$C,'[3]BIS Feb-26'!AC:AC,"",0)</f>
        <v>45769.770833333299</v>
      </c>
      <c r="CK453" s="29" t="str">
        <f>_xlfn.XLOOKUP($C453,'[3]BIS Feb-26'!$C:$C,'[3]BIS Feb-26'!AD:AD,"",0)</f>
        <v>740</v>
      </c>
      <c r="CL453" s="29" t="str">
        <f>_xlfn.XLOOKUP($C453,'[3]BIS Feb-26'!$C:$C,'[3]BIS Feb-26'!AE:AE,"",0)</f>
        <v>740</v>
      </c>
      <c r="CM453" s="29" t="str">
        <f>_xlfn.XLOOKUP($C453,'[3]BIS Feb-26'!$C:$C,'[3]BIS Feb-26'!AF:AF,"",0)</f>
        <v>740</v>
      </c>
      <c r="CN453" s="29" t="str">
        <f>_xlfn.XLOOKUP($C453,'[3]BIS Feb-26'!$C:$C,'[3]BIS Feb-26'!AG:AG,"",0)</f>
        <v>740</v>
      </c>
      <c r="CO453" s="29" t="str">
        <f>_xlfn.XLOOKUP($C453,'[3]BIS Feb-26'!$C:$C,'[3]BIS Feb-26'!AH:AH,"",0)</f>
        <v>740</v>
      </c>
      <c r="CP453" s="29" t="str">
        <f>_xlfn.XLOOKUP($C453,'[3]BIS Feb-26'!$C:$C,'[3]BIS Feb-26'!AI:AI,"",0)</f>
        <v>80</v>
      </c>
      <c r="CQ453" s="29" t="str">
        <f>_xlfn.XLOOKUP($C453,'[3]BIS Feb-26'!$C:$C,'[3]BIS Feb-26'!AJ:AJ,"",0)</f>
        <v>1000</v>
      </c>
      <c r="CR453" s="29" t="str">
        <f>_xlfn.XLOOKUP($C453,'[3]BIS Feb-26'!$C:$C,'[3]BIS Feb-26'!AK:AK,"",0)</f>
        <v>80</v>
      </c>
      <c r="CS453" s="29" t="str">
        <f>_xlfn.XLOOKUP($C453,'[3]BIS Feb-26'!$C:$C,'[3]BIS Feb-26'!AL:AL,"",0)</f>
        <v>1580</v>
      </c>
      <c r="CT453" s="29">
        <f>_xlfn.XLOOKUP($C453,'[3]BIS Feb-26'!$C:$C,'[3]BIS Feb-26'!AM:AM,"",0)</f>
        <v>2</v>
      </c>
      <c r="CU453" s="28">
        <f>_xlfn.XLOOKUP($C453,'[3]BIS Feb-26'!$C:$C,'[3]BIS Feb-26'!AN:AN,"",0)</f>
        <v>46244</v>
      </c>
      <c r="CV453" s="28">
        <f>_xlfn.XLOOKUP($C453,'[3]BIS Feb-26'!$C:$C,'[3]BIS Feb-26'!AO:AO,"",0)</f>
        <v>46244</v>
      </c>
      <c r="CW453" s="28">
        <f>_xlfn.XLOOKUP($C453,'[3]BIS Feb-26'!$C:$C,'[3]BIS Feb-26'!AP:AP,"",0)</f>
        <v>46244</v>
      </c>
      <c r="CX453" s="28">
        <f>_xlfn.XLOOKUP($C453,'[3]BIS Feb-26'!$C:$C,'[3]BIS Feb-26'!AQ:AQ,"",0)</f>
        <v>46244</v>
      </c>
      <c r="CY453" s="28">
        <f>_xlfn.XLOOKUP($C453,'[3]BIS Feb-26'!$C:$C,'[3]BIS Feb-26'!AR:AR,"",0)</f>
        <v>46244</v>
      </c>
      <c r="CZ453" s="28">
        <f>_xlfn.XLOOKUP($C453,'[3]BIS Feb-26'!$C:$C,'[3]BIS Feb-26'!AS:AS,"",0)</f>
        <v>46039</v>
      </c>
      <c r="DA453" s="28">
        <f>_xlfn.XLOOKUP($C453,'[3]BIS Feb-26'!$C:$C,'[3]BIS Feb-26'!AT:AT,"",0)</f>
        <v>46429</v>
      </c>
      <c r="DB453" s="28">
        <f>_xlfn.XLOOKUP($C453,'[3]BIS Feb-26'!$C:$C,'[3]BIS Feb-26'!AU:AU,"",0)</f>
        <v>45949</v>
      </c>
      <c r="DC453" s="28">
        <f>_xlfn.XLOOKUP($C453,'[3]BIS Feb-26'!$C:$C,'[3]BIS Feb-26'!AV:AV,"",0)</f>
        <v>46134</v>
      </c>
      <c r="DD453" s="11">
        <f>_xlfn.XLOOKUP($C453,'[3]BIS Feb-26'!$C:$C,'[3]BIS Feb-26'!AW:AW,"",0)</f>
        <v>1</v>
      </c>
      <c r="DE453" s="11">
        <f>_xlfn.XLOOKUP($C453,'[3]BIS Feb-26'!$C:$C,'[3]BIS Feb-26'!AX:AX,"",0)</f>
        <v>0</v>
      </c>
      <c r="DF453" s="11">
        <f>_xlfn.XLOOKUP($C453,'[3]BIS Feb-26'!$C:$C,'[3]BIS Feb-26'!AY:AY,"",0)</f>
        <v>0</v>
      </c>
      <c r="DG453" s="11">
        <f t="shared" ca="1" si="194"/>
        <v>2</v>
      </c>
      <c r="DH453" s="11">
        <f t="shared" ca="1" si="195"/>
        <v>0</v>
      </c>
      <c r="DI453" s="11">
        <f t="shared" ca="1" si="196"/>
        <v>1</v>
      </c>
      <c r="DJ453" s="11" t="str">
        <f>_xlfn.XLOOKUP($C453,'[3]Active Customer Assets'!$D:$D,'[3]Active Customer Assets'!I:I,"",0)</f>
        <v>B (Below 100% potential spares purchased)</v>
      </c>
      <c r="DK453" s="28">
        <f>_xlfn.XLOOKUP($C453,'[3]Active Customer Assets'!$D:$D,'[3]Active Customer Assets'!J:J,"",0)</f>
        <v>45770.569444444402</v>
      </c>
      <c r="DL453" s="28">
        <f>_xlfn.XLOOKUP($C453,'[3]Active Customer Assets'!$D:$D,'[3]Active Customer Assets'!K:K,"",0)</f>
        <v>45737.229166666701</v>
      </c>
      <c r="DM453" s="28">
        <f>_xlfn.XLOOKUP($C453,'[3]Active Customer Assets'!$D:$D,'[3]Active Customer Assets'!L:L,"",0)</f>
        <v>46067.493784722203</v>
      </c>
      <c r="DN453" s="21">
        <f>_xlfn.XLOOKUP($C453,'[3]Active Customer Assets'!$D:$D,'[3]Active Customer Assets'!M:M,"",0)</f>
        <v>1420</v>
      </c>
      <c r="DO453" s="28">
        <f>_xlfn.XLOOKUP($C453,'[3]Active Customer Assets'!$D:$D,'[3]Active Customer Assets'!N:N,"",0)</f>
        <v>0</v>
      </c>
      <c r="DP453" s="28">
        <f>_xlfn.XLOOKUP($C453,'[3]Active Customer Assets'!$D:$D,'[3]Active Customer Assets'!O:O,"",0)</f>
        <v>0</v>
      </c>
      <c r="DQ453" s="28" t="str">
        <f>_xlfn.XLOOKUP($C453,'[3]Active Customer Assets'!$D:$D,'[3]Active Customer Assets'!P:P,"",0)</f>
        <v>Air lube Plus</v>
      </c>
      <c r="DR453" s="28">
        <f>_xlfn.XLOOKUP($C453,'[3]Active Customer Assets'!$D:$D,'[3]Active Customer Assets'!Q:Q,"",0)</f>
        <v>46065</v>
      </c>
      <c r="DS453" s="28">
        <f>_xlfn.XLOOKUP($C453,'[3]Active Customer Assets'!$D:$D,'[3]Active Customer Assets'!R:R,"",0)</f>
        <v>46065</v>
      </c>
      <c r="DT453" s="28">
        <f>_xlfn.XLOOKUP($C453,'[3]Active Customer Assets'!$D:$D,'[3]Active Customer Assets'!S:S,"",0)</f>
        <v>46065</v>
      </c>
      <c r="DU453" s="28">
        <f>_xlfn.XLOOKUP($C453,'[3]Active Customer Assets'!$D:$D,'[3]Active Customer Assets'!T:T,"",0)</f>
        <v>46065</v>
      </c>
      <c r="DV453" s="28">
        <f>_xlfn.XLOOKUP($C453,'[3]Active Customer Assets'!$D:$D,'[3]Active Customer Assets'!U:U,"",0)</f>
        <v>46065</v>
      </c>
      <c r="DW453" s="28">
        <f>_xlfn.XLOOKUP($C453,'[3]Active Customer Assets'!$D:$D,'[3]Active Customer Assets'!V:V,"",0)</f>
        <v>45770</v>
      </c>
      <c r="DX453" s="28">
        <f>_xlfn.XLOOKUP($C453,'[3]Active Customer Assets'!$D:$D,'[3]Active Customer Assets'!W:W,"",0)</f>
        <v>46065</v>
      </c>
      <c r="DY453" s="28">
        <f>_xlfn.XLOOKUP($C453,'[3]Active Customer Assets'!$D:$D,'[3]Active Customer Assets'!X:X,"",0)</f>
        <v>45770</v>
      </c>
      <c r="DZ453" s="28">
        <f>_xlfn.XLOOKUP($C453,'[3]Active Customer Assets'!$D:$D,'[3]Active Customer Assets'!Y:Y,"",0)</f>
        <v>45770</v>
      </c>
      <c r="EA453" s="28" t="str">
        <f>_xlfn.XLOOKUP($C453,'[3]Active Customer Assets'!$D:$D,'[3]Active Customer Assets'!Z:Z,"",0)</f>
        <v>740</v>
      </c>
      <c r="EB453" s="28" t="str">
        <f>_xlfn.XLOOKUP($C453,'[3]Active Customer Assets'!$D:$D,'[3]Active Customer Assets'!AA:AA,"",0)</f>
        <v>740</v>
      </c>
      <c r="EC453" s="28" t="str">
        <f>_xlfn.XLOOKUP($C453,'[3]Active Customer Assets'!$D:$D,'[3]Active Customer Assets'!AB:AB,"",0)</f>
        <v>740</v>
      </c>
      <c r="ED453" s="28" t="str">
        <f>_xlfn.XLOOKUP($C453,'[3]Active Customer Assets'!$D:$D,'[3]Active Customer Assets'!AC:AC,"",0)</f>
        <v>740</v>
      </c>
      <c r="EE453" s="28" t="str">
        <f>_xlfn.XLOOKUP($C453,'[3]Active Customer Assets'!$D:$D,'[3]Active Customer Assets'!AD:AD,"",0)</f>
        <v>740</v>
      </c>
      <c r="EF453" s="28" t="str">
        <f>_xlfn.XLOOKUP($C453,'[3]Active Customer Assets'!$D:$D,'[3]Active Customer Assets'!AE:AE,"",0)</f>
        <v>80</v>
      </c>
      <c r="EG453" s="28" t="str">
        <f>_xlfn.XLOOKUP($C453,'[3]Active Customer Assets'!$D:$D,'[3]Active Customer Assets'!AF:AF,"",0)</f>
        <v>1000</v>
      </c>
      <c r="EH453" s="28" t="str">
        <f>_xlfn.XLOOKUP($C453,'[3]Active Customer Assets'!$D:$D,'[3]Active Customer Assets'!AG:AG,"",0)</f>
        <v>80</v>
      </c>
      <c r="EI453" s="28" t="str">
        <f>_xlfn.XLOOKUP($C453,'[3]Active Customer Assets'!$D:$D,'[3]Active Customer Assets'!AH:AH,"",0)</f>
        <v>1580</v>
      </c>
      <c r="EJ453" s="21">
        <f>_xlfn.XLOOKUP($C453,'[3]Active Customer Assets'!$D:$D,'[3]Active Customer Assets'!AI:AI,"",0)</f>
        <v>2</v>
      </c>
      <c r="EK453" s="35" t="str">
        <f>[3]!tbl_DPSAC[[#This Row],[Unit Status]]</f>
        <v>Active</v>
      </c>
    </row>
    <row r="454" spans="1:141" x14ac:dyDescent="0.15">
      <c r="A454" s="11">
        <f>ROW(tbl_DPSAC[[#This Row],[Sl. No.]])-1</f>
        <v>453</v>
      </c>
      <c r="B454" s="12" t="s">
        <v>136</v>
      </c>
      <c r="C454" s="11" t="s">
        <v>2452</v>
      </c>
      <c r="D454" s="11" t="s">
        <v>1491</v>
      </c>
      <c r="E454" s="11" t="s">
        <v>1492</v>
      </c>
      <c r="F454" s="12" t="s">
        <v>161</v>
      </c>
      <c r="G454" s="31" t="s">
        <v>2197</v>
      </c>
      <c r="H454" s="13" t="str">
        <f>_xlfn.XLOOKUP(C454,'[1]E&amp;DPSAC'!$K:$K,'[1]E&amp;DPSAC'!$E:$E,,0)</f>
        <v>JARANDIH</v>
      </c>
      <c r="I454" s="31"/>
      <c r="J454" s="13">
        <v>6204702966</v>
      </c>
      <c r="K454" s="13">
        <v>8946096277</v>
      </c>
      <c r="L454" s="12" t="str">
        <f t="shared" ca="1" si="182"/>
        <v>Warranty</v>
      </c>
      <c r="M454" s="16">
        <v>45782</v>
      </c>
      <c r="N454" s="15">
        <v>24</v>
      </c>
      <c r="O454" s="14">
        <f t="shared" si="181"/>
        <v>46538</v>
      </c>
      <c r="P454" s="11" t="s">
        <v>213</v>
      </c>
      <c r="Q454" s="19" t="str">
        <f>_xlfn.XLOOKUP(C454,'[2]Sch Calls'!$R:$R,'[2]Sch Calls'!$F:$F,"",0)</f>
        <v/>
      </c>
      <c r="R454" s="18" t="str">
        <f>_xlfn.XLOOKUP(C454,'[2]Sch Calls'!$R:$R,'[2]Sch Calls'!$A:$A,"",0)</f>
        <v/>
      </c>
      <c r="S454" s="17" t="str">
        <f>_xlfn.XLOOKUP(C454,'[2]Sch Calls'!$R:$R,'[2]Sch Calls'!$B:$B,"",0)</f>
        <v/>
      </c>
      <c r="T454" s="18">
        <f>_xlfn.XLOOKUP(C454,'[1]E&amp;DPSAC'!$K:$K,'[1]E&amp;DPSAC'!$W:$W,"",0)</f>
        <v>45839</v>
      </c>
      <c r="U454" s="17">
        <f>_xlfn.XLOOKUP(C454,'[1]E&amp;DPSAC'!$K:$K,'[1]E&amp;DPSAC'!$Z:$Z,"",0)</f>
        <v>35</v>
      </c>
      <c r="V454" s="17">
        <f>_xlfn.XLOOKUP(C454,'[2]1. All Calls'!$R:$R,'[2]1. All Calls'!$B:$B,"",0)</f>
        <v>480</v>
      </c>
      <c r="W454" s="20">
        <f>_xlfn.XLOOKUP(C454,'[2]1. All Calls'!$R:$R,'[2]1. All Calls'!$A:$A,"",0)</f>
        <v>46036.478981481501</v>
      </c>
      <c r="X454" s="17" t="str">
        <f>_xlfn.XLOOKUP(C454,'[2]Sch Calls'!$R:$R,'[2]Sch Calls'!$AB:$AB,"",0)</f>
        <v/>
      </c>
      <c r="Y454" s="17">
        <f t="shared" si="185"/>
        <v>0</v>
      </c>
      <c r="Z454" s="17" t="str">
        <f t="shared" si="186"/>
        <v>Done</v>
      </c>
      <c r="AA454" s="21">
        <f t="shared" ca="1" si="187"/>
        <v>319</v>
      </c>
      <c r="AB454" s="21" t="str">
        <f t="shared" ca="1" si="188"/>
        <v>Due</v>
      </c>
      <c r="AC454" s="11">
        <f ca="1">tbl_DPSAC[[#This Row],[Current Month Due Count]]</f>
        <v>0</v>
      </c>
      <c r="AD454" s="11">
        <f ca="1">tbl_DPSAC[[#This Row],[Next Month Due2]]</f>
        <v>0</v>
      </c>
      <c r="AE454" s="11"/>
      <c r="AF454" s="11">
        <v>1</v>
      </c>
      <c r="AG454" s="17">
        <f t="shared" ca="1" si="189"/>
        <v>545</v>
      </c>
      <c r="AH454" s="11"/>
      <c r="AI454" s="11"/>
      <c r="AJ454" s="11"/>
      <c r="AK454" s="11"/>
      <c r="AL454" s="11"/>
      <c r="AM454" s="11"/>
      <c r="AN454" s="11"/>
      <c r="AO454" s="11"/>
      <c r="AP454" s="11"/>
      <c r="AQ454" s="11"/>
      <c r="AR454" s="11"/>
      <c r="AS454" s="11"/>
      <c r="AT454" s="11"/>
      <c r="AU454" s="11"/>
      <c r="AV454" s="11"/>
      <c r="AW454" s="11"/>
      <c r="AX454" s="11" t="str">
        <f t="shared" ca="1" si="183"/>
        <v>No Service Dues</v>
      </c>
      <c r="AY454" s="17">
        <v>1</v>
      </c>
      <c r="AZ454" s="22">
        <v>45782</v>
      </c>
      <c r="BA454" s="17" t="s">
        <v>2453</v>
      </c>
      <c r="BB454" s="17">
        <v>1</v>
      </c>
      <c r="BC454" s="22">
        <v>45782</v>
      </c>
      <c r="BD454" s="17" t="s">
        <v>2453</v>
      </c>
      <c r="BE454" s="17">
        <v>1</v>
      </c>
      <c r="BF454" s="22">
        <v>45782</v>
      </c>
      <c r="BG454" s="17" t="s">
        <v>2453</v>
      </c>
      <c r="BH454" s="17">
        <v>1</v>
      </c>
      <c r="BI454" s="22">
        <v>45782</v>
      </c>
      <c r="BJ454" s="17" t="s">
        <v>2453</v>
      </c>
      <c r="BK454" s="17">
        <v>1</v>
      </c>
      <c r="BL454" s="22">
        <v>45782</v>
      </c>
      <c r="BM454" s="17" t="s">
        <v>2453</v>
      </c>
      <c r="BN454" s="23">
        <f t="shared" si="173"/>
        <v>45962</v>
      </c>
      <c r="BO454" s="23">
        <f t="shared" si="174"/>
        <v>45962</v>
      </c>
      <c r="BP454" s="23">
        <f t="shared" si="175"/>
        <v>45962</v>
      </c>
      <c r="BQ454" s="23">
        <f t="shared" si="176"/>
        <v>45962</v>
      </c>
      <c r="BR454" s="23">
        <f t="shared" si="184"/>
        <v>46147</v>
      </c>
      <c r="BS454" s="24">
        <f t="shared" ca="1" si="178"/>
        <v>206</v>
      </c>
      <c r="BT454" s="25">
        <f t="shared" ca="1" si="190"/>
        <v>956</v>
      </c>
      <c r="BU454" s="25">
        <f t="shared" ca="1" si="191"/>
        <v>206</v>
      </c>
      <c r="BV454" s="25">
        <f t="shared" ca="1" si="179"/>
        <v>206</v>
      </c>
      <c r="BW454" s="25">
        <f t="shared" ca="1" si="180"/>
        <v>956</v>
      </c>
      <c r="BX454" s="11"/>
      <c r="BY454" s="11">
        <f t="shared" ca="1" si="192"/>
        <v>4</v>
      </c>
      <c r="BZ454" s="11">
        <f t="shared" ca="1" si="197"/>
        <v>0</v>
      </c>
      <c r="CA454" s="11">
        <f t="shared" ca="1" si="193"/>
        <v>0</v>
      </c>
      <c r="CB454" s="28">
        <f>_xlfn.XLOOKUP($C454,'[3]BIS Feb-26'!$C:$C,'[3]BIS Feb-26'!U:U,"",0)</f>
        <v>45781.770833333299</v>
      </c>
      <c r="CC454" s="28">
        <f>_xlfn.XLOOKUP($C454,'[3]BIS Feb-26'!$C:$C,'[3]BIS Feb-26'!V:V,"",0)</f>
        <v>45781.770833333299</v>
      </c>
      <c r="CD454" s="28">
        <f>_xlfn.XLOOKUP($C454,'[3]BIS Feb-26'!$C:$C,'[3]BIS Feb-26'!W:W,"",0)</f>
        <v>45781.770833333299</v>
      </c>
      <c r="CE454" s="28">
        <f>_xlfn.XLOOKUP($C454,'[3]BIS Feb-26'!$C:$C,'[3]BIS Feb-26'!X:X,"",0)</f>
        <v>45781.770833333299</v>
      </c>
      <c r="CF454" s="28">
        <f>_xlfn.XLOOKUP($C454,'[3]BIS Feb-26'!$C:$C,'[3]BIS Feb-26'!Y:Y,"",0)</f>
        <v>45781.770833333299</v>
      </c>
      <c r="CG454" s="28">
        <f>_xlfn.XLOOKUP($C454,'[3]BIS Feb-26'!$C:$C,'[3]BIS Feb-26'!Z:Z,"",0)</f>
        <v>45781.770833333299</v>
      </c>
      <c r="CH454" s="28">
        <f>_xlfn.XLOOKUP($C454,'[3]BIS Feb-26'!$C:$C,'[3]BIS Feb-26'!AA:AA,"",0)</f>
        <v>45781.770833333299</v>
      </c>
      <c r="CI454" s="28">
        <f>_xlfn.XLOOKUP($C454,'[3]BIS Feb-26'!$C:$C,'[3]BIS Feb-26'!AB:AB,"",0)</f>
        <v>45781.770833333299</v>
      </c>
      <c r="CJ454" s="28">
        <f>_xlfn.XLOOKUP($C454,'[3]BIS Feb-26'!$C:$C,'[3]BIS Feb-26'!AC:AC,"",0)</f>
        <v>45781.770833333299</v>
      </c>
      <c r="CK454" s="29" t="str">
        <f>_xlfn.XLOOKUP($C454,'[3]BIS Feb-26'!$C:$C,'[3]BIS Feb-26'!AD:AD,"",0)</f>
        <v>20</v>
      </c>
      <c r="CL454" s="29" t="str">
        <f>_xlfn.XLOOKUP($C454,'[3]BIS Feb-26'!$C:$C,'[3]BIS Feb-26'!AE:AE,"",0)</f>
        <v>20</v>
      </c>
      <c r="CM454" s="29" t="str">
        <f>_xlfn.XLOOKUP($C454,'[3]BIS Feb-26'!$C:$C,'[3]BIS Feb-26'!AF:AF,"",0)</f>
        <v>20</v>
      </c>
      <c r="CN454" s="29" t="str">
        <f>_xlfn.XLOOKUP($C454,'[3]BIS Feb-26'!$C:$C,'[3]BIS Feb-26'!AG:AG,"",0)</f>
        <v>20</v>
      </c>
      <c r="CO454" s="29" t="str">
        <f>_xlfn.XLOOKUP($C454,'[3]BIS Feb-26'!$C:$C,'[3]BIS Feb-26'!AH:AH,"",0)</f>
        <v>20</v>
      </c>
      <c r="CP454" s="29" t="str">
        <f>_xlfn.XLOOKUP($C454,'[3]BIS Feb-26'!$C:$C,'[3]BIS Feb-26'!AI:AI,"",0)</f>
        <v>1020</v>
      </c>
      <c r="CQ454" s="29" t="str">
        <f>_xlfn.XLOOKUP($C454,'[3]BIS Feb-26'!$C:$C,'[3]BIS Feb-26'!AJ:AJ,"",0)</f>
        <v>1000</v>
      </c>
      <c r="CR454" s="29" t="str">
        <f>_xlfn.XLOOKUP($C454,'[3]BIS Feb-26'!$C:$C,'[3]BIS Feb-26'!AK:AK,"",0)</f>
        <v>1020</v>
      </c>
      <c r="CS454" s="29" t="str">
        <f>_xlfn.XLOOKUP($C454,'[3]BIS Feb-26'!$C:$C,'[3]BIS Feb-26'!AL:AL,"",0)</f>
        <v>2520</v>
      </c>
      <c r="CT454" s="29">
        <f>_xlfn.XLOOKUP($C454,'[3]BIS Feb-26'!$C:$C,'[3]BIS Feb-26'!AM:AM,"",0)</f>
        <v>1</v>
      </c>
      <c r="CU454" s="28">
        <f>_xlfn.XLOOKUP($C454,'[3]BIS Feb-26'!$C:$C,'[3]BIS Feb-26'!AN:AN,"",0)</f>
        <v>45961</v>
      </c>
      <c r="CV454" s="28">
        <f>_xlfn.XLOOKUP($C454,'[3]BIS Feb-26'!$C:$C,'[3]BIS Feb-26'!AO:AO,"",0)</f>
        <v>45961</v>
      </c>
      <c r="CW454" s="28">
        <f>_xlfn.XLOOKUP($C454,'[3]BIS Feb-26'!$C:$C,'[3]BIS Feb-26'!AP:AP,"",0)</f>
        <v>45961</v>
      </c>
      <c r="CX454" s="28">
        <f>_xlfn.XLOOKUP($C454,'[3]BIS Feb-26'!$C:$C,'[3]BIS Feb-26'!AQ:AQ,"",0)</f>
        <v>45961</v>
      </c>
      <c r="CY454" s="28">
        <f>_xlfn.XLOOKUP($C454,'[3]BIS Feb-26'!$C:$C,'[3]BIS Feb-26'!AR:AR,"",0)</f>
        <v>45961</v>
      </c>
      <c r="CZ454" s="28">
        <f>_xlfn.XLOOKUP($C454,'[3]BIS Feb-26'!$C:$C,'[3]BIS Feb-26'!AS:AS,"",0)</f>
        <v>46051</v>
      </c>
      <c r="DA454" s="28">
        <f>_xlfn.XLOOKUP($C454,'[3]BIS Feb-26'!$C:$C,'[3]BIS Feb-26'!AT:AT,"",0)</f>
        <v>46146</v>
      </c>
      <c r="DB454" s="28">
        <f>_xlfn.XLOOKUP($C454,'[3]BIS Feb-26'!$C:$C,'[3]BIS Feb-26'!AU:AU,"",0)</f>
        <v>45961</v>
      </c>
      <c r="DC454" s="28">
        <f>_xlfn.XLOOKUP($C454,'[3]BIS Feb-26'!$C:$C,'[3]BIS Feb-26'!AV:AV,"",0)</f>
        <v>46146</v>
      </c>
      <c r="DD454" s="11">
        <f>_xlfn.XLOOKUP($C454,'[3]BIS Feb-26'!$C:$C,'[3]BIS Feb-26'!AW:AW,"",0)</f>
        <v>1</v>
      </c>
      <c r="DE454" s="11">
        <f>_xlfn.XLOOKUP($C454,'[3]BIS Feb-26'!$C:$C,'[3]BIS Feb-26'!AX:AX,"",0)</f>
        <v>0</v>
      </c>
      <c r="DF454" s="11">
        <f>_xlfn.XLOOKUP($C454,'[3]BIS Feb-26'!$C:$C,'[3]BIS Feb-26'!AY:AY,"",0)</f>
        <v>0</v>
      </c>
      <c r="DG454" s="11">
        <f t="shared" ca="1" si="194"/>
        <v>7</v>
      </c>
      <c r="DH454" s="11">
        <f t="shared" ca="1" si="195"/>
        <v>0</v>
      </c>
      <c r="DI454" s="11">
        <f t="shared" ca="1" si="196"/>
        <v>0</v>
      </c>
      <c r="DJ454" s="11" t="str">
        <f>_xlfn.XLOOKUP($C454,'[3]Active Customer Assets'!$D:$D,'[3]Active Customer Assets'!I:I,"",0)</f>
        <v>B (Below 100% potential spares purchased)</v>
      </c>
      <c r="DK454" s="28">
        <f>_xlfn.XLOOKUP($C454,'[3]Active Customer Assets'!$D:$D,'[3]Active Customer Assets'!J:J,"",0)</f>
        <v>45782.749305555597</v>
      </c>
      <c r="DL454" s="28">
        <f>_xlfn.XLOOKUP($C454,'[3]Active Customer Assets'!$D:$D,'[3]Active Customer Assets'!K:K,"",0)</f>
        <v>45720.229166666701</v>
      </c>
      <c r="DM454" s="28">
        <f>_xlfn.XLOOKUP($C454,'[3]Active Customer Assets'!$D:$D,'[3]Active Customer Assets'!L:L,"",0)</f>
        <v>46036.479513888902</v>
      </c>
      <c r="DN454" s="21">
        <f>_xlfn.XLOOKUP($C454,'[3]Active Customer Assets'!$D:$D,'[3]Active Customer Assets'!M:M,"",0)</f>
        <v>480</v>
      </c>
      <c r="DO454" s="28">
        <f>_xlfn.XLOOKUP($C454,'[3]Active Customer Assets'!$D:$D,'[3]Active Customer Assets'!N:N,"",0)</f>
        <v>0</v>
      </c>
      <c r="DP454" s="28">
        <f>_xlfn.XLOOKUP($C454,'[3]Active Customer Assets'!$D:$D,'[3]Active Customer Assets'!O:O,"",0)</f>
        <v>0</v>
      </c>
      <c r="DQ454" s="28" t="str">
        <f>_xlfn.XLOOKUP($C454,'[3]Active Customer Assets'!$D:$D,'[3]Active Customer Assets'!P:P,"",0)</f>
        <v>Air lube</v>
      </c>
      <c r="DR454" s="28">
        <f>_xlfn.XLOOKUP($C454,'[3]Active Customer Assets'!$D:$D,'[3]Active Customer Assets'!Q:Q,"",0)</f>
        <v>45782</v>
      </c>
      <c r="DS454" s="28">
        <f>_xlfn.XLOOKUP($C454,'[3]Active Customer Assets'!$D:$D,'[3]Active Customer Assets'!R:R,"",0)</f>
        <v>45782</v>
      </c>
      <c r="DT454" s="28">
        <f>_xlfn.XLOOKUP($C454,'[3]Active Customer Assets'!$D:$D,'[3]Active Customer Assets'!S:S,"",0)</f>
        <v>45782</v>
      </c>
      <c r="DU454" s="28">
        <f>_xlfn.XLOOKUP($C454,'[3]Active Customer Assets'!$D:$D,'[3]Active Customer Assets'!T:T,"",0)</f>
        <v>45782</v>
      </c>
      <c r="DV454" s="28">
        <f>_xlfn.XLOOKUP($C454,'[3]Active Customer Assets'!$D:$D,'[3]Active Customer Assets'!U:U,"",0)</f>
        <v>45782</v>
      </c>
      <c r="DW454" s="28">
        <f>_xlfn.XLOOKUP($C454,'[3]Active Customer Assets'!$D:$D,'[3]Active Customer Assets'!V:V,"",0)</f>
        <v>45782</v>
      </c>
      <c r="DX454" s="28">
        <f>_xlfn.XLOOKUP($C454,'[3]Active Customer Assets'!$D:$D,'[3]Active Customer Assets'!W:W,"",0)</f>
        <v>45782</v>
      </c>
      <c r="DY454" s="28">
        <f>_xlfn.XLOOKUP($C454,'[3]Active Customer Assets'!$D:$D,'[3]Active Customer Assets'!X:X,"",0)</f>
        <v>45782</v>
      </c>
      <c r="DZ454" s="28">
        <f>_xlfn.XLOOKUP($C454,'[3]Active Customer Assets'!$D:$D,'[3]Active Customer Assets'!Y:Y,"",0)</f>
        <v>45782</v>
      </c>
      <c r="EA454" s="28" t="str">
        <f>_xlfn.XLOOKUP($C454,'[3]Active Customer Assets'!$D:$D,'[3]Active Customer Assets'!Z:Z,"",0)</f>
        <v>20</v>
      </c>
      <c r="EB454" s="28" t="str">
        <f>_xlfn.XLOOKUP($C454,'[3]Active Customer Assets'!$D:$D,'[3]Active Customer Assets'!AA:AA,"",0)</f>
        <v>20</v>
      </c>
      <c r="EC454" s="28" t="str">
        <f>_xlfn.XLOOKUP($C454,'[3]Active Customer Assets'!$D:$D,'[3]Active Customer Assets'!AB:AB,"",0)</f>
        <v>20</v>
      </c>
      <c r="ED454" s="28" t="str">
        <f>_xlfn.XLOOKUP($C454,'[3]Active Customer Assets'!$D:$D,'[3]Active Customer Assets'!AC:AC,"",0)</f>
        <v>20</v>
      </c>
      <c r="EE454" s="28" t="str">
        <f>_xlfn.XLOOKUP($C454,'[3]Active Customer Assets'!$D:$D,'[3]Active Customer Assets'!AD:AD,"",0)</f>
        <v>20</v>
      </c>
      <c r="EF454" s="28" t="str">
        <f>_xlfn.XLOOKUP($C454,'[3]Active Customer Assets'!$D:$D,'[3]Active Customer Assets'!AE:AE,"",0)</f>
        <v>1020</v>
      </c>
      <c r="EG454" s="28" t="str">
        <f>_xlfn.XLOOKUP($C454,'[3]Active Customer Assets'!$D:$D,'[3]Active Customer Assets'!AF:AF,"",0)</f>
        <v>1000</v>
      </c>
      <c r="EH454" s="28" t="str">
        <f>_xlfn.XLOOKUP($C454,'[3]Active Customer Assets'!$D:$D,'[3]Active Customer Assets'!AG:AG,"",0)</f>
        <v>1020</v>
      </c>
      <c r="EI454" s="28" t="str">
        <f>_xlfn.XLOOKUP($C454,'[3]Active Customer Assets'!$D:$D,'[3]Active Customer Assets'!AH:AH,"",0)</f>
        <v>2520</v>
      </c>
      <c r="EJ454" s="21">
        <f>_xlfn.XLOOKUP($C454,'[3]Active Customer Assets'!$D:$D,'[3]Active Customer Assets'!AI:AI,"",0)</f>
        <v>1</v>
      </c>
      <c r="EK454" s="35" t="str">
        <f>[3]!tbl_DPSAC[[#This Row],[Unit Status]]</f>
        <v>Active</v>
      </c>
    </row>
    <row r="455" spans="1:141" x14ac:dyDescent="0.15">
      <c r="A455" s="11">
        <f>ROW(tbl_DPSAC[[#This Row],[Sl. No.]])-1</f>
        <v>454</v>
      </c>
      <c r="B455" s="12" t="s">
        <v>136</v>
      </c>
      <c r="C455" s="11" t="s">
        <v>2454</v>
      </c>
      <c r="D455" s="11" t="s">
        <v>2446</v>
      </c>
      <c r="E455" s="11" t="s">
        <v>2447</v>
      </c>
      <c r="F455" s="12" t="s">
        <v>161</v>
      </c>
      <c r="G455" s="31" t="s">
        <v>1692</v>
      </c>
      <c r="H455" s="13" t="str">
        <f>_xlfn.XLOOKUP(C455,'[1]E&amp;DPSAC'!$K:$K,'[1]E&amp;DPSAC'!$E:$E,,0)</f>
        <v>GAIGHATA, WB</v>
      </c>
      <c r="I455" s="31"/>
      <c r="J455" s="13">
        <v>9263996999</v>
      </c>
      <c r="K455" s="13">
        <v>8617628112</v>
      </c>
      <c r="L455" s="12" t="str">
        <f t="shared" ca="1" si="182"/>
        <v>Warranty</v>
      </c>
      <c r="M455" s="16">
        <v>45787</v>
      </c>
      <c r="N455" s="15">
        <v>24</v>
      </c>
      <c r="O455" s="14">
        <f t="shared" si="181"/>
        <v>46538</v>
      </c>
      <c r="P455" s="11" t="s">
        <v>213</v>
      </c>
      <c r="Q455" s="19" t="str">
        <f>_xlfn.XLOOKUP(C455,'[2]Sch Calls'!$R:$R,'[2]Sch Calls'!$F:$F,"",0)</f>
        <v>CC-01821879</v>
      </c>
      <c r="R455" s="18">
        <f>_xlfn.XLOOKUP(C455,'[2]Sch Calls'!$R:$R,'[2]Sch Calls'!$A:$A,"",0)</f>
        <v>45936.465277777781</v>
      </c>
      <c r="S455" s="17">
        <f>_xlfn.XLOOKUP(C455,'[2]Sch Calls'!$R:$R,'[2]Sch Calls'!$B:$B,"",0)</f>
        <v>1106</v>
      </c>
      <c r="T455" s="18">
        <f>_xlfn.XLOOKUP(C455,'[1]E&amp;DPSAC'!$K:$K,'[1]E&amp;DPSAC'!$W:$W,"",0)</f>
        <v>46070</v>
      </c>
      <c r="U455" s="17">
        <f>_xlfn.XLOOKUP(C455,'[1]E&amp;DPSAC'!$K:$K,'[1]E&amp;DPSAC'!$Z:$Z,"",0)</f>
        <v>2013</v>
      </c>
      <c r="V455" s="17">
        <f>_xlfn.XLOOKUP(C455,'[2]1. All Calls'!$R:$R,'[2]1. All Calls'!$B:$B,"",0)</f>
        <v>2132</v>
      </c>
      <c r="W455" s="20">
        <f>_xlfn.XLOOKUP(C455,'[2]1. All Calls'!$R:$R,'[2]1. All Calls'!$A:$A,"",0)</f>
        <v>46081.578923611101</v>
      </c>
      <c r="X455" s="17" t="str">
        <f>_xlfn.XLOOKUP(C455,'[2]Sch Calls'!$R:$R,'[2]Sch Calls'!$AB:$AB,"",0)</f>
        <v>Attend the site for schrdie service so drain oil from tank and drain oil from cooler total 37 liters oil drained, then change air filter, oil filter and ELGI air lube plus oil 40 liters. then start the unit found running ok.</v>
      </c>
      <c r="Y455" s="17">
        <f t="shared" si="185"/>
        <v>-276</v>
      </c>
      <c r="Z455" s="17" t="str">
        <f t="shared" si="186"/>
        <v>Due</v>
      </c>
      <c r="AA455" s="21">
        <f t="shared" ca="1" si="187"/>
        <v>164.53472222221899</v>
      </c>
      <c r="AB455" s="21" t="str">
        <f t="shared" ca="1" si="188"/>
        <v>Done</v>
      </c>
      <c r="AC455" s="11">
        <f ca="1">tbl_DPSAC[[#This Row],[Current Month Due Count]]</f>
        <v>0</v>
      </c>
      <c r="AD455" s="11">
        <f ca="1">tbl_DPSAC[[#This Row],[Next Month Due2]]</f>
        <v>3</v>
      </c>
      <c r="AE455" s="11"/>
      <c r="AF455" s="11">
        <v>5</v>
      </c>
      <c r="AG455" s="17">
        <f t="shared" ca="1" si="189"/>
        <v>2229</v>
      </c>
      <c r="AH455" s="11" t="s">
        <v>2455</v>
      </c>
      <c r="AI455" s="11" t="s">
        <v>2456</v>
      </c>
      <c r="AJ455" s="11" t="s">
        <v>2457</v>
      </c>
      <c r="AK455" s="11"/>
      <c r="AL455" s="11"/>
      <c r="AM455" s="11"/>
      <c r="AN455" s="11"/>
      <c r="AO455" s="11"/>
      <c r="AP455" s="11"/>
      <c r="AQ455" s="11"/>
      <c r="AR455" s="11"/>
      <c r="AS455" s="11"/>
      <c r="AT455" s="11"/>
      <c r="AU455" s="11"/>
      <c r="AV455" s="11"/>
      <c r="AW455" s="11"/>
      <c r="AX455" s="11" t="str">
        <f t="shared" ca="1" si="183"/>
        <v>5 Service Due</v>
      </c>
      <c r="AY455" s="17">
        <v>1106</v>
      </c>
      <c r="AZ455" s="22">
        <v>45936</v>
      </c>
      <c r="BA455" s="17" t="s">
        <v>2458</v>
      </c>
      <c r="BB455" s="17">
        <v>1</v>
      </c>
      <c r="BC455" s="22">
        <v>45787</v>
      </c>
      <c r="BD455" s="17" t="s">
        <v>2459</v>
      </c>
      <c r="BE455" s="17">
        <v>1106</v>
      </c>
      <c r="BF455" s="22">
        <v>45936</v>
      </c>
      <c r="BG455" s="17" t="s">
        <v>2458</v>
      </c>
      <c r="BH455" s="17">
        <v>1106</v>
      </c>
      <c r="BI455" s="22">
        <v>45936</v>
      </c>
      <c r="BJ455" s="17" t="s">
        <v>2458</v>
      </c>
      <c r="BK455" s="17">
        <v>1</v>
      </c>
      <c r="BL455" s="22">
        <v>45787</v>
      </c>
      <c r="BM455" s="17" t="s">
        <v>2459</v>
      </c>
      <c r="BN455" s="23">
        <f t="shared" si="173"/>
        <v>46116</v>
      </c>
      <c r="BO455" s="23">
        <f t="shared" si="174"/>
        <v>45967</v>
      </c>
      <c r="BP455" s="23">
        <f t="shared" si="175"/>
        <v>46116</v>
      </c>
      <c r="BQ455" s="23">
        <f t="shared" si="176"/>
        <v>46116</v>
      </c>
      <c r="BR455" s="23">
        <f t="shared" si="184"/>
        <v>46152</v>
      </c>
      <c r="BS455" s="24">
        <f t="shared" ca="1" si="178"/>
        <v>-373</v>
      </c>
      <c r="BT455" s="25">
        <f t="shared" ca="1" si="190"/>
        <v>-728</v>
      </c>
      <c r="BU455" s="25">
        <f t="shared" ca="1" si="191"/>
        <v>-373</v>
      </c>
      <c r="BV455" s="25">
        <f t="shared" ca="1" si="179"/>
        <v>-373</v>
      </c>
      <c r="BW455" s="25">
        <f t="shared" ca="1" si="180"/>
        <v>-728</v>
      </c>
      <c r="BX455" s="11"/>
      <c r="BY455" s="11">
        <f t="shared" ca="1" si="192"/>
        <v>1</v>
      </c>
      <c r="BZ455" s="11">
        <f t="shared" ca="1" si="197"/>
        <v>0</v>
      </c>
      <c r="CA455" s="11">
        <f t="shared" ca="1" si="193"/>
        <v>3</v>
      </c>
      <c r="CB455" s="28">
        <f>_xlfn.XLOOKUP($C455,'[3]BIS Feb-26'!$C:$C,'[3]BIS Feb-26'!U:U,"",0)</f>
        <v>46034.770833333299</v>
      </c>
      <c r="CC455" s="28">
        <f>_xlfn.XLOOKUP($C455,'[3]BIS Feb-26'!$C:$C,'[3]BIS Feb-26'!V:V,"",0)</f>
        <v>46034.770833333299</v>
      </c>
      <c r="CD455" s="28">
        <f>_xlfn.XLOOKUP($C455,'[3]BIS Feb-26'!$C:$C,'[3]BIS Feb-26'!W:W,"",0)</f>
        <v>46034.770833333299</v>
      </c>
      <c r="CE455" s="28">
        <f>_xlfn.XLOOKUP($C455,'[3]BIS Feb-26'!$C:$C,'[3]BIS Feb-26'!X:X,"",0)</f>
        <v>46034.770833333299</v>
      </c>
      <c r="CF455" s="28">
        <f>_xlfn.XLOOKUP($C455,'[3]BIS Feb-26'!$C:$C,'[3]BIS Feb-26'!Y:Y,"",0)</f>
        <v>46034.770833333299</v>
      </c>
      <c r="CG455" s="28">
        <f>_xlfn.XLOOKUP($C455,'[3]BIS Feb-26'!$C:$C,'[3]BIS Feb-26'!Z:Z,"",0)</f>
        <v>46034.770833333299</v>
      </c>
      <c r="CH455" s="28">
        <f>_xlfn.XLOOKUP($C455,'[3]BIS Feb-26'!$C:$C,'[3]BIS Feb-26'!AA:AA,"",0)</f>
        <v>46034.770833333299</v>
      </c>
      <c r="CI455" s="28">
        <f>_xlfn.XLOOKUP($C455,'[3]BIS Feb-26'!$C:$C,'[3]BIS Feb-26'!AB:AB,"",0)</f>
        <v>46034.770833333299</v>
      </c>
      <c r="CJ455" s="28">
        <f>_xlfn.XLOOKUP($C455,'[3]BIS Feb-26'!$C:$C,'[3]BIS Feb-26'!AC:AC,"",0)</f>
        <v>46034.770833333299</v>
      </c>
      <c r="CK455" s="29" t="str">
        <f>_xlfn.XLOOKUP($C455,'[3]BIS Feb-26'!$C:$C,'[3]BIS Feb-26'!AD:AD,"",0)</f>
        <v>250</v>
      </c>
      <c r="CL455" s="29" t="str">
        <f>_xlfn.XLOOKUP($C455,'[3]BIS Feb-26'!$C:$C,'[3]BIS Feb-26'!AE:AE,"",0)</f>
        <v>250</v>
      </c>
      <c r="CM455" s="29" t="str">
        <f>_xlfn.XLOOKUP($C455,'[3]BIS Feb-26'!$C:$C,'[3]BIS Feb-26'!AF:AF,"",0)</f>
        <v>250</v>
      </c>
      <c r="CN455" s="29" t="str">
        <f>_xlfn.XLOOKUP($C455,'[3]BIS Feb-26'!$C:$C,'[3]BIS Feb-26'!AG:AG,"",0)</f>
        <v>250</v>
      </c>
      <c r="CO455" s="29" t="str">
        <f>_xlfn.XLOOKUP($C455,'[3]BIS Feb-26'!$C:$C,'[3]BIS Feb-26'!AH:AH,"",0)</f>
        <v>250</v>
      </c>
      <c r="CP455" s="29" t="str">
        <f>_xlfn.XLOOKUP($C455,'[3]BIS Feb-26'!$C:$C,'[3]BIS Feb-26'!AI:AI,"",0)</f>
        <v>1150</v>
      </c>
      <c r="CQ455" s="29" t="str">
        <f>_xlfn.XLOOKUP($C455,'[3]BIS Feb-26'!$C:$C,'[3]BIS Feb-26'!AJ:AJ,"",0)</f>
        <v>1000</v>
      </c>
      <c r="CR455" s="29" t="str">
        <f>_xlfn.XLOOKUP($C455,'[3]BIS Feb-26'!$C:$C,'[3]BIS Feb-26'!AK:AK,"",0)</f>
        <v>1150</v>
      </c>
      <c r="CS455" s="29" t="str">
        <f>_xlfn.XLOOKUP($C455,'[3]BIS Feb-26'!$C:$C,'[3]BIS Feb-26'!AL:AL,"",0)</f>
        <v>1150</v>
      </c>
      <c r="CT455" s="29">
        <f>_xlfn.XLOOKUP($C455,'[3]BIS Feb-26'!$C:$C,'[3]BIS Feb-26'!AM:AM,"",0)</f>
        <v>4</v>
      </c>
      <c r="CU455" s="28">
        <f>_xlfn.XLOOKUP($C455,'[3]BIS Feb-26'!$C:$C,'[3]BIS Feb-26'!AN:AN,"",0)</f>
        <v>46136</v>
      </c>
      <c r="CV455" s="28">
        <f>_xlfn.XLOOKUP($C455,'[3]BIS Feb-26'!$C:$C,'[3]BIS Feb-26'!AO:AO,"",0)</f>
        <v>46136</v>
      </c>
      <c r="CW455" s="28">
        <f>_xlfn.XLOOKUP($C455,'[3]BIS Feb-26'!$C:$C,'[3]BIS Feb-26'!AP:AP,"",0)</f>
        <v>46136</v>
      </c>
      <c r="CX455" s="28">
        <f>_xlfn.XLOOKUP($C455,'[3]BIS Feb-26'!$C:$C,'[3]BIS Feb-26'!AQ:AQ,"",0)</f>
        <v>46136</v>
      </c>
      <c r="CY455" s="28">
        <f>_xlfn.XLOOKUP($C455,'[3]BIS Feb-26'!$C:$C,'[3]BIS Feb-26'!AR:AR,"",0)</f>
        <v>46136</v>
      </c>
      <c r="CZ455" s="28">
        <f>_xlfn.XLOOKUP($C455,'[3]BIS Feb-26'!$C:$C,'[3]BIS Feb-26'!AS:AS,"",0)</f>
        <v>46304</v>
      </c>
      <c r="DA455" s="28">
        <f>_xlfn.XLOOKUP($C455,'[3]BIS Feb-26'!$C:$C,'[3]BIS Feb-26'!AT:AT,"",0)</f>
        <v>46324</v>
      </c>
      <c r="DB455" s="28">
        <f>_xlfn.XLOOKUP($C455,'[3]BIS Feb-26'!$C:$C,'[3]BIS Feb-26'!AU:AU,"",0)</f>
        <v>46214</v>
      </c>
      <c r="DC455" s="28">
        <f>_xlfn.XLOOKUP($C455,'[3]BIS Feb-26'!$C:$C,'[3]BIS Feb-26'!AV:AV,"",0)</f>
        <v>46361</v>
      </c>
      <c r="DD455" s="11">
        <f>_xlfn.XLOOKUP($C455,'[3]BIS Feb-26'!$C:$C,'[3]BIS Feb-26'!AW:AW,"",0)</f>
        <v>0</v>
      </c>
      <c r="DE455" s="11">
        <f>_xlfn.XLOOKUP($C455,'[3]BIS Feb-26'!$C:$C,'[3]BIS Feb-26'!AX:AX,"",0)</f>
        <v>0</v>
      </c>
      <c r="DF455" s="11">
        <f>_xlfn.XLOOKUP($C455,'[3]BIS Feb-26'!$C:$C,'[3]BIS Feb-26'!AY:AY,"",0)</f>
        <v>0</v>
      </c>
      <c r="DG455" s="11">
        <f t="shared" ca="1" si="194"/>
        <v>0</v>
      </c>
      <c r="DH455" s="11">
        <f t="shared" ca="1" si="195"/>
        <v>0</v>
      </c>
      <c r="DI455" s="11">
        <f t="shared" ca="1" si="196"/>
        <v>5</v>
      </c>
      <c r="DJ455" s="11" t="str">
        <f>_xlfn.XLOOKUP($C455,'[3]Active Customer Assets'!$D:$D,'[3]Active Customer Assets'!I:I,"",0)</f>
        <v>B (Below 100% potential spares purchased)</v>
      </c>
      <c r="DK455" s="28">
        <f>_xlfn.XLOOKUP($C455,'[3]Active Customer Assets'!$D:$D,'[3]Active Customer Assets'!J:J,"",0)</f>
        <v>45787.8</v>
      </c>
      <c r="DL455" s="28">
        <f>_xlfn.XLOOKUP($C455,'[3]Active Customer Assets'!$D:$D,'[3]Active Customer Assets'!K:K,"",0)</f>
        <v>45667.229166666701</v>
      </c>
      <c r="DM455" s="28">
        <f>_xlfn.XLOOKUP($C455,'[3]Active Customer Assets'!$D:$D,'[3]Active Customer Assets'!L:L,"",0)</f>
        <v>46088.597592592603</v>
      </c>
      <c r="DN455" s="21">
        <f>_xlfn.XLOOKUP($C455,'[3]Active Customer Assets'!$D:$D,'[3]Active Customer Assets'!M:M,"",0)</f>
        <v>2132</v>
      </c>
      <c r="DO455" s="28">
        <f>_xlfn.XLOOKUP($C455,'[3]Active Customer Assets'!$D:$D,'[3]Active Customer Assets'!N:N,"",0)</f>
        <v>0</v>
      </c>
      <c r="DP455" s="28">
        <f>_xlfn.XLOOKUP($C455,'[3]Active Customer Assets'!$D:$D,'[3]Active Customer Assets'!O:O,"",0)</f>
        <v>0</v>
      </c>
      <c r="DQ455" s="28" t="str">
        <f>_xlfn.XLOOKUP($C455,'[3]Active Customer Assets'!$D:$D,'[3]Active Customer Assets'!P:P,"",0)</f>
        <v>Air lube Plus</v>
      </c>
      <c r="DR455" s="28">
        <f>_xlfn.XLOOKUP($C455,'[3]Active Customer Assets'!$D:$D,'[3]Active Customer Assets'!Q:Q,"",0)</f>
        <v>46035</v>
      </c>
      <c r="DS455" s="28">
        <f>_xlfn.XLOOKUP($C455,'[3]Active Customer Assets'!$D:$D,'[3]Active Customer Assets'!R:R,"",0)</f>
        <v>46035</v>
      </c>
      <c r="DT455" s="28">
        <f>_xlfn.XLOOKUP($C455,'[3]Active Customer Assets'!$D:$D,'[3]Active Customer Assets'!S:S,"",0)</f>
        <v>46035</v>
      </c>
      <c r="DU455" s="28">
        <f>_xlfn.XLOOKUP($C455,'[3]Active Customer Assets'!$D:$D,'[3]Active Customer Assets'!T:T,"",0)</f>
        <v>46035</v>
      </c>
      <c r="DV455" s="28">
        <f>_xlfn.XLOOKUP($C455,'[3]Active Customer Assets'!$D:$D,'[3]Active Customer Assets'!U:U,"",0)</f>
        <v>46035</v>
      </c>
      <c r="DW455" s="28">
        <f>_xlfn.XLOOKUP($C455,'[3]Active Customer Assets'!$D:$D,'[3]Active Customer Assets'!V:V,"",0)</f>
        <v>46035</v>
      </c>
      <c r="DX455" s="28">
        <f>_xlfn.XLOOKUP($C455,'[3]Active Customer Assets'!$D:$D,'[3]Active Customer Assets'!W:W,"",0)</f>
        <v>46035</v>
      </c>
      <c r="DY455" s="28">
        <f>_xlfn.XLOOKUP($C455,'[3]Active Customer Assets'!$D:$D,'[3]Active Customer Assets'!X:X,"",0)</f>
        <v>46035</v>
      </c>
      <c r="DZ455" s="28">
        <f>_xlfn.XLOOKUP($C455,'[3]Active Customer Assets'!$D:$D,'[3]Active Customer Assets'!Y:Y,"",0)</f>
        <v>46035</v>
      </c>
      <c r="EA455" s="28" t="str">
        <f>_xlfn.XLOOKUP($C455,'[3]Active Customer Assets'!$D:$D,'[3]Active Customer Assets'!Z:Z,"",0)</f>
        <v>220</v>
      </c>
      <c r="EB455" s="28" t="str">
        <f>_xlfn.XLOOKUP($C455,'[3]Active Customer Assets'!$D:$D,'[3]Active Customer Assets'!AA:AA,"",0)</f>
        <v>220</v>
      </c>
      <c r="EC455" s="28" t="str">
        <f>_xlfn.XLOOKUP($C455,'[3]Active Customer Assets'!$D:$D,'[3]Active Customer Assets'!AB:AB,"",0)</f>
        <v>220</v>
      </c>
      <c r="ED455" s="28" t="str">
        <f>_xlfn.XLOOKUP($C455,'[3]Active Customer Assets'!$D:$D,'[3]Active Customer Assets'!AC:AC,"",0)</f>
        <v>220</v>
      </c>
      <c r="EE455" s="28" t="str">
        <f>_xlfn.XLOOKUP($C455,'[3]Active Customer Assets'!$D:$D,'[3]Active Customer Assets'!AD:AD,"",0)</f>
        <v>220</v>
      </c>
      <c r="EF455" s="28" t="str">
        <f>_xlfn.XLOOKUP($C455,'[3]Active Customer Assets'!$D:$D,'[3]Active Customer Assets'!AE:AE,"",0)</f>
        <v>870</v>
      </c>
      <c r="EG455" s="28" t="str">
        <f>_xlfn.XLOOKUP($C455,'[3]Active Customer Assets'!$D:$D,'[3]Active Customer Assets'!AF:AF,"",0)</f>
        <v>1000</v>
      </c>
      <c r="EH455" s="28" t="str">
        <f>_xlfn.XLOOKUP($C455,'[3]Active Customer Assets'!$D:$D,'[3]Active Customer Assets'!AG:AG,"",0)</f>
        <v>870</v>
      </c>
      <c r="EI455" s="28" t="str">
        <f>_xlfn.XLOOKUP($C455,'[3]Active Customer Assets'!$D:$D,'[3]Active Customer Assets'!AH:AH,"",0)</f>
        <v>870</v>
      </c>
      <c r="EJ455" s="21">
        <f>_xlfn.XLOOKUP($C455,'[3]Active Customer Assets'!$D:$D,'[3]Active Customer Assets'!AI:AI,"",0)</f>
        <v>12</v>
      </c>
      <c r="EK455" s="35" t="str">
        <f>[3]!tbl_DPSAC[[#This Row],[Unit Status]]</f>
        <v>Active</v>
      </c>
    </row>
    <row r="456" spans="1:141" x14ac:dyDescent="0.15">
      <c r="A456" s="11">
        <f>ROW(tbl_DPSAC[[#This Row],[Sl. No.]])-1</f>
        <v>455</v>
      </c>
      <c r="B456" s="12" t="s">
        <v>136</v>
      </c>
      <c r="C456" s="11" t="s">
        <v>2460</v>
      </c>
      <c r="D456" s="11" t="s">
        <v>333</v>
      </c>
      <c r="E456" s="11" t="s">
        <v>333</v>
      </c>
      <c r="F456" s="12" t="s">
        <v>161</v>
      </c>
      <c r="G456" s="31" t="s">
        <v>1692</v>
      </c>
      <c r="H456" s="13" t="str">
        <f>_xlfn.XLOOKUP(C456,'[1]E&amp;DPSAC'!$K:$K,'[1]E&amp;DPSAC'!$E:$E,,0)</f>
        <v>DHANBAD</v>
      </c>
      <c r="I456" s="31"/>
      <c r="J456" s="13">
        <v>8617628112</v>
      </c>
      <c r="K456" s="13" t="s">
        <v>143</v>
      </c>
      <c r="L456" s="12" t="str">
        <f t="shared" ca="1" si="182"/>
        <v>Non - Warranty</v>
      </c>
      <c r="M456" s="16">
        <v>45289</v>
      </c>
      <c r="N456" s="15">
        <v>24</v>
      </c>
      <c r="O456" s="14">
        <f t="shared" si="181"/>
        <v>46022</v>
      </c>
      <c r="P456" s="11" t="s">
        <v>157</v>
      </c>
      <c r="Q456" s="19" t="str">
        <f>_xlfn.XLOOKUP(C456,'[2]Sch Calls'!$R:$R,'[2]Sch Calls'!$F:$F,"",0)</f>
        <v>CC-01774924</v>
      </c>
      <c r="R456" s="18">
        <f>_xlfn.XLOOKUP(C456,'[2]Sch Calls'!$R:$R,'[2]Sch Calls'!$A:$A,"",0)</f>
        <v>45892.581875000003</v>
      </c>
      <c r="S456" s="17">
        <f>_xlfn.XLOOKUP(C456,'[2]Sch Calls'!$R:$R,'[2]Sch Calls'!$B:$B,"",0)</f>
        <v>3783</v>
      </c>
      <c r="T456" s="18">
        <f>_xlfn.XLOOKUP(C456,'[1]E&amp;DPSAC'!$K:$K,'[1]E&amp;DPSAC'!$W:$W,"",0)</f>
        <v>45899</v>
      </c>
      <c r="U456" s="17">
        <f>_xlfn.XLOOKUP(C456,'[1]E&amp;DPSAC'!$K:$K,'[1]E&amp;DPSAC'!$Z:$Z,"",0)</f>
        <v>3784</v>
      </c>
      <c r="V456" s="17">
        <f>_xlfn.XLOOKUP(C456,'[2]1. All Calls'!$R:$R,'[2]1. All Calls'!$B:$B,"",0)</f>
        <v>3785</v>
      </c>
      <c r="W456" s="20">
        <f>_xlfn.XLOOKUP(C456,'[2]1. All Calls'!$R:$R,'[2]1. All Calls'!$A:$A,"",0)</f>
        <v>45898.455208333296</v>
      </c>
      <c r="X456" s="17" t="str">
        <f>_xlfn.XLOOKUP(C456,'[2]Sch Calls'!$R:$R,'[2]Sch Calls'!$AB:$AB,"",0)</f>
        <v>Attend the site as per customer complaint for low drilling rpm and low working pressure so check the unit found drilling rpm 1300 at 280 psi air pressure, so as per observation actuator kit 3 nos. replaced and replace main pressure regulator kit 1 no. After the fitment start the unit and set the line pressure to 340 psi at 1220 idle rpm and flushing pressure found 210 psi at 1800 flushing rpm. Drilling rpm set 1430 at 300 psi air pressure by adjusting the water yield regulator. Now unit is running as per our specification. Correct contact No. 86176 28112</v>
      </c>
      <c r="Y456" s="17">
        <f t="shared" si="185"/>
        <v>748</v>
      </c>
      <c r="Z456" s="17" t="str">
        <f t="shared" si="186"/>
        <v>Done</v>
      </c>
      <c r="AA456" s="21">
        <f t="shared" ca="1" si="187"/>
        <v>208.41812499999651</v>
      </c>
      <c r="AB456" s="21" t="str">
        <f t="shared" ca="1" si="188"/>
        <v>Due</v>
      </c>
      <c r="AC456" s="11">
        <f ca="1">tbl_DPSAC[[#This Row],[Current Month Due Count]]</f>
        <v>0</v>
      </c>
      <c r="AD456" s="11">
        <f ca="1">tbl_DPSAC[[#This Row],[Next Month Due2]]</f>
        <v>0</v>
      </c>
      <c r="AE456" s="11"/>
      <c r="AF456" s="11">
        <v>8</v>
      </c>
      <c r="AG456" s="17">
        <f t="shared" ca="1" si="189"/>
        <v>5405</v>
      </c>
      <c r="AH456" s="11" t="s">
        <v>2461</v>
      </c>
      <c r="AI456" s="11" t="s">
        <v>2462</v>
      </c>
      <c r="AJ456" s="11" t="s">
        <v>2463</v>
      </c>
      <c r="AK456" s="11" t="s">
        <v>2464</v>
      </c>
      <c r="AL456" s="11" t="s">
        <v>2465</v>
      </c>
      <c r="AM456" s="11" t="s">
        <v>2466</v>
      </c>
      <c r="AN456" s="11" t="s">
        <v>2467</v>
      </c>
      <c r="AO456" s="11"/>
      <c r="AP456" s="11"/>
      <c r="AQ456" s="11"/>
      <c r="AR456" s="11"/>
      <c r="AS456" s="11"/>
      <c r="AT456" s="11"/>
      <c r="AU456" s="11"/>
      <c r="AV456" s="11"/>
      <c r="AW456" s="11"/>
      <c r="AX456" s="11" t="str">
        <f t="shared" ca="1" si="183"/>
        <v>5 Service Due</v>
      </c>
      <c r="AY456" s="17">
        <v>3243</v>
      </c>
      <c r="AZ456" s="22">
        <v>45786</v>
      </c>
      <c r="BA456" s="17" t="s">
        <v>2468</v>
      </c>
      <c r="BB456" s="17">
        <v>3243</v>
      </c>
      <c r="BC456" s="22">
        <v>45786</v>
      </c>
      <c r="BD456" s="17" t="s">
        <v>2468</v>
      </c>
      <c r="BE456" s="17">
        <v>3243</v>
      </c>
      <c r="BF456" s="22">
        <v>45786</v>
      </c>
      <c r="BG456" s="17" t="s">
        <v>2468</v>
      </c>
      <c r="BH456" s="17">
        <v>3243</v>
      </c>
      <c r="BI456" s="22">
        <v>45786</v>
      </c>
      <c r="BJ456" s="17" t="s">
        <v>2468</v>
      </c>
      <c r="BK456" s="17">
        <v>3243</v>
      </c>
      <c r="BL456" s="22">
        <v>45786</v>
      </c>
      <c r="BM456" s="17" t="s">
        <v>2468</v>
      </c>
      <c r="BN456" s="23">
        <f t="shared" si="173"/>
        <v>45966</v>
      </c>
      <c r="BO456" s="23">
        <f t="shared" si="174"/>
        <v>45966</v>
      </c>
      <c r="BP456" s="23">
        <f t="shared" si="175"/>
        <v>45966</v>
      </c>
      <c r="BQ456" s="23">
        <f t="shared" si="176"/>
        <v>45966</v>
      </c>
      <c r="BR456" s="23">
        <f t="shared" si="184"/>
        <v>46151</v>
      </c>
      <c r="BS456" s="24">
        <f t="shared" ca="1" si="178"/>
        <v>-1412</v>
      </c>
      <c r="BT456" s="25">
        <f t="shared" ca="1" si="190"/>
        <v>-662</v>
      </c>
      <c r="BU456" s="25">
        <f t="shared" ca="1" si="191"/>
        <v>-1412</v>
      </c>
      <c r="BV456" s="25">
        <f t="shared" ca="1" si="179"/>
        <v>-1412</v>
      </c>
      <c r="BW456" s="25">
        <f t="shared" ca="1" si="180"/>
        <v>-662</v>
      </c>
      <c r="BX456" s="26" t="s">
        <v>1547</v>
      </c>
      <c r="BY456" s="11">
        <f t="shared" ca="1" si="192"/>
        <v>4</v>
      </c>
      <c r="BZ456" s="11">
        <f t="shared" ca="1" si="197"/>
        <v>0</v>
      </c>
      <c r="CA456" s="11">
        <f t="shared" ca="1" si="193"/>
        <v>0</v>
      </c>
      <c r="CB456" s="28" t="str">
        <f>_xlfn.XLOOKUP($C456,'[3]BIS Feb-26'!$C:$C,'[3]BIS Feb-26'!U:U,"",0)</f>
        <v/>
      </c>
      <c r="CC456" s="28" t="str">
        <f>_xlfn.XLOOKUP($C456,'[3]BIS Feb-26'!$C:$C,'[3]BIS Feb-26'!V:V,"",0)</f>
        <v/>
      </c>
      <c r="CD456" s="28" t="str">
        <f>_xlfn.XLOOKUP($C456,'[3]BIS Feb-26'!$C:$C,'[3]BIS Feb-26'!W:W,"",0)</f>
        <v/>
      </c>
      <c r="CE456" s="28" t="str">
        <f>_xlfn.XLOOKUP($C456,'[3]BIS Feb-26'!$C:$C,'[3]BIS Feb-26'!X:X,"",0)</f>
        <v/>
      </c>
      <c r="CF456" s="28" t="str">
        <f>_xlfn.XLOOKUP($C456,'[3]BIS Feb-26'!$C:$C,'[3]BIS Feb-26'!Y:Y,"",0)</f>
        <v/>
      </c>
      <c r="CG456" s="28" t="str">
        <f>_xlfn.XLOOKUP($C456,'[3]BIS Feb-26'!$C:$C,'[3]BIS Feb-26'!Z:Z,"",0)</f>
        <v/>
      </c>
      <c r="CH456" s="28" t="str">
        <f>_xlfn.XLOOKUP($C456,'[3]BIS Feb-26'!$C:$C,'[3]BIS Feb-26'!AA:AA,"",0)</f>
        <v/>
      </c>
      <c r="CI456" s="28" t="str">
        <f>_xlfn.XLOOKUP($C456,'[3]BIS Feb-26'!$C:$C,'[3]BIS Feb-26'!AB:AB,"",0)</f>
        <v/>
      </c>
      <c r="CJ456" s="28" t="str">
        <f>_xlfn.XLOOKUP($C456,'[3]BIS Feb-26'!$C:$C,'[3]BIS Feb-26'!AC:AC,"",0)</f>
        <v/>
      </c>
      <c r="CK456" s="29" t="str">
        <f>_xlfn.XLOOKUP($C456,'[3]BIS Feb-26'!$C:$C,'[3]BIS Feb-26'!AD:AD,"",0)</f>
        <v/>
      </c>
      <c r="CL456" s="29" t="str">
        <f>_xlfn.XLOOKUP($C456,'[3]BIS Feb-26'!$C:$C,'[3]BIS Feb-26'!AE:AE,"",0)</f>
        <v/>
      </c>
      <c r="CM456" s="29" t="str">
        <f>_xlfn.XLOOKUP($C456,'[3]BIS Feb-26'!$C:$C,'[3]BIS Feb-26'!AF:AF,"",0)</f>
        <v/>
      </c>
      <c r="CN456" s="29" t="str">
        <f>_xlfn.XLOOKUP($C456,'[3]BIS Feb-26'!$C:$C,'[3]BIS Feb-26'!AG:AG,"",0)</f>
        <v/>
      </c>
      <c r="CO456" s="29" t="str">
        <f>_xlfn.XLOOKUP($C456,'[3]BIS Feb-26'!$C:$C,'[3]BIS Feb-26'!AH:AH,"",0)</f>
        <v/>
      </c>
      <c r="CP456" s="29" t="str">
        <f>_xlfn.XLOOKUP($C456,'[3]BIS Feb-26'!$C:$C,'[3]BIS Feb-26'!AI:AI,"",0)</f>
        <v/>
      </c>
      <c r="CQ456" s="29" t="str">
        <f>_xlfn.XLOOKUP($C456,'[3]BIS Feb-26'!$C:$C,'[3]BIS Feb-26'!AJ:AJ,"",0)</f>
        <v/>
      </c>
      <c r="CR456" s="29" t="str">
        <f>_xlfn.XLOOKUP($C456,'[3]BIS Feb-26'!$C:$C,'[3]BIS Feb-26'!AK:AK,"",0)</f>
        <v/>
      </c>
      <c r="CS456" s="29" t="str">
        <f>_xlfn.XLOOKUP($C456,'[3]BIS Feb-26'!$C:$C,'[3]BIS Feb-26'!AL:AL,"",0)</f>
        <v/>
      </c>
      <c r="CT456" s="29" t="str">
        <f>_xlfn.XLOOKUP($C456,'[3]BIS Feb-26'!$C:$C,'[3]BIS Feb-26'!AM:AM,"",0)</f>
        <v/>
      </c>
      <c r="CU456" s="28" t="str">
        <f>_xlfn.XLOOKUP($C456,'[3]BIS Feb-26'!$C:$C,'[3]BIS Feb-26'!AN:AN,"",0)</f>
        <v/>
      </c>
      <c r="CV456" s="28" t="str">
        <f>_xlfn.XLOOKUP($C456,'[3]BIS Feb-26'!$C:$C,'[3]BIS Feb-26'!AO:AO,"",0)</f>
        <v/>
      </c>
      <c r="CW456" s="28" t="str">
        <f>_xlfn.XLOOKUP($C456,'[3]BIS Feb-26'!$C:$C,'[3]BIS Feb-26'!AP:AP,"",0)</f>
        <v/>
      </c>
      <c r="CX456" s="28" t="str">
        <f>_xlfn.XLOOKUP($C456,'[3]BIS Feb-26'!$C:$C,'[3]BIS Feb-26'!AQ:AQ,"",0)</f>
        <v/>
      </c>
      <c r="CY456" s="28" t="str">
        <f>_xlfn.XLOOKUP($C456,'[3]BIS Feb-26'!$C:$C,'[3]BIS Feb-26'!AR:AR,"",0)</f>
        <v/>
      </c>
      <c r="CZ456" s="28" t="str">
        <f>_xlfn.XLOOKUP($C456,'[3]BIS Feb-26'!$C:$C,'[3]BIS Feb-26'!AS:AS,"",0)</f>
        <v/>
      </c>
      <c r="DA456" s="28" t="str">
        <f>_xlfn.XLOOKUP($C456,'[3]BIS Feb-26'!$C:$C,'[3]BIS Feb-26'!AT:AT,"",0)</f>
        <v/>
      </c>
      <c r="DB456" s="28" t="str">
        <f>_xlfn.XLOOKUP($C456,'[3]BIS Feb-26'!$C:$C,'[3]BIS Feb-26'!AU:AU,"",0)</f>
        <v/>
      </c>
      <c r="DC456" s="28" t="str">
        <f>_xlfn.XLOOKUP($C456,'[3]BIS Feb-26'!$C:$C,'[3]BIS Feb-26'!AV:AV,"",0)</f>
        <v/>
      </c>
      <c r="DD456" s="11" t="str">
        <f>_xlfn.XLOOKUP($C456,'[3]BIS Feb-26'!$C:$C,'[3]BIS Feb-26'!AW:AW,"",0)</f>
        <v/>
      </c>
      <c r="DE456" s="11" t="str">
        <f>_xlfn.XLOOKUP($C456,'[3]BIS Feb-26'!$C:$C,'[3]BIS Feb-26'!AX:AX,"",0)</f>
        <v/>
      </c>
      <c r="DF456" s="11" t="str">
        <f>_xlfn.XLOOKUP($C456,'[3]BIS Feb-26'!$C:$C,'[3]BIS Feb-26'!AY:AY,"",0)</f>
        <v/>
      </c>
      <c r="DG456" s="11">
        <f t="shared" ca="1" si="194"/>
        <v>0</v>
      </c>
      <c r="DH456" s="11">
        <f t="shared" ca="1" si="195"/>
        <v>0</v>
      </c>
      <c r="DI456" s="11">
        <f t="shared" ca="1" si="196"/>
        <v>0</v>
      </c>
      <c r="DJ456" s="11" t="str">
        <f>_xlfn.XLOOKUP($C456,'[3]Active Customer Assets'!$D:$D,'[3]Active Customer Assets'!I:I,"",0)</f>
        <v/>
      </c>
      <c r="DK456" s="28" t="str">
        <f>_xlfn.XLOOKUP($C456,'[3]Active Customer Assets'!$D:$D,'[3]Active Customer Assets'!J:J,"",0)</f>
        <v/>
      </c>
      <c r="DL456" s="28" t="str">
        <f>_xlfn.XLOOKUP($C456,'[3]Active Customer Assets'!$D:$D,'[3]Active Customer Assets'!K:K,"",0)</f>
        <v/>
      </c>
      <c r="DM456" s="28" t="str">
        <f>_xlfn.XLOOKUP($C456,'[3]Active Customer Assets'!$D:$D,'[3]Active Customer Assets'!L:L,"",0)</f>
        <v/>
      </c>
      <c r="DN456" s="21" t="str">
        <f>_xlfn.XLOOKUP($C456,'[3]Active Customer Assets'!$D:$D,'[3]Active Customer Assets'!M:M,"",0)</f>
        <v/>
      </c>
      <c r="DO456" s="28" t="str">
        <f>_xlfn.XLOOKUP($C456,'[3]Active Customer Assets'!$D:$D,'[3]Active Customer Assets'!N:N,"",0)</f>
        <v/>
      </c>
      <c r="DP456" s="28" t="str">
        <f>_xlfn.XLOOKUP($C456,'[3]Active Customer Assets'!$D:$D,'[3]Active Customer Assets'!O:O,"",0)</f>
        <v/>
      </c>
      <c r="DQ456" s="28" t="str">
        <f>_xlfn.XLOOKUP($C456,'[3]Active Customer Assets'!$D:$D,'[3]Active Customer Assets'!P:P,"",0)</f>
        <v/>
      </c>
      <c r="DR456" s="28" t="str">
        <f>_xlfn.XLOOKUP($C456,'[3]Active Customer Assets'!$D:$D,'[3]Active Customer Assets'!Q:Q,"",0)</f>
        <v/>
      </c>
      <c r="DS456" s="28" t="str">
        <f>_xlfn.XLOOKUP($C456,'[3]Active Customer Assets'!$D:$D,'[3]Active Customer Assets'!R:R,"",0)</f>
        <v/>
      </c>
      <c r="DT456" s="28" t="str">
        <f>_xlfn.XLOOKUP($C456,'[3]Active Customer Assets'!$D:$D,'[3]Active Customer Assets'!S:S,"",0)</f>
        <v/>
      </c>
      <c r="DU456" s="28" t="str">
        <f>_xlfn.XLOOKUP($C456,'[3]Active Customer Assets'!$D:$D,'[3]Active Customer Assets'!T:T,"",0)</f>
        <v/>
      </c>
      <c r="DV456" s="28" t="str">
        <f>_xlfn.XLOOKUP($C456,'[3]Active Customer Assets'!$D:$D,'[3]Active Customer Assets'!U:U,"",0)</f>
        <v/>
      </c>
      <c r="DW456" s="28" t="str">
        <f>_xlfn.XLOOKUP($C456,'[3]Active Customer Assets'!$D:$D,'[3]Active Customer Assets'!V:V,"",0)</f>
        <v/>
      </c>
      <c r="DX456" s="28" t="str">
        <f>_xlfn.XLOOKUP($C456,'[3]Active Customer Assets'!$D:$D,'[3]Active Customer Assets'!W:W,"",0)</f>
        <v/>
      </c>
      <c r="DY456" s="28" t="str">
        <f>_xlfn.XLOOKUP($C456,'[3]Active Customer Assets'!$D:$D,'[3]Active Customer Assets'!X:X,"",0)</f>
        <v/>
      </c>
      <c r="DZ456" s="28" t="str">
        <f>_xlfn.XLOOKUP($C456,'[3]Active Customer Assets'!$D:$D,'[3]Active Customer Assets'!Y:Y,"",0)</f>
        <v/>
      </c>
      <c r="EA456" s="28" t="str">
        <f>_xlfn.XLOOKUP($C456,'[3]Active Customer Assets'!$D:$D,'[3]Active Customer Assets'!Z:Z,"",0)</f>
        <v/>
      </c>
      <c r="EB456" s="28" t="str">
        <f>_xlfn.XLOOKUP($C456,'[3]Active Customer Assets'!$D:$D,'[3]Active Customer Assets'!AA:AA,"",0)</f>
        <v/>
      </c>
      <c r="EC456" s="28" t="str">
        <f>_xlfn.XLOOKUP($C456,'[3]Active Customer Assets'!$D:$D,'[3]Active Customer Assets'!AB:AB,"",0)</f>
        <v/>
      </c>
      <c r="ED456" s="28" t="str">
        <f>_xlfn.XLOOKUP($C456,'[3]Active Customer Assets'!$D:$D,'[3]Active Customer Assets'!AC:AC,"",0)</f>
        <v/>
      </c>
      <c r="EE456" s="28" t="str">
        <f>_xlfn.XLOOKUP($C456,'[3]Active Customer Assets'!$D:$D,'[3]Active Customer Assets'!AD:AD,"",0)</f>
        <v/>
      </c>
      <c r="EF456" s="28" t="str">
        <f>_xlfn.XLOOKUP($C456,'[3]Active Customer Assets'!$D:$D,'[3]Active Customer Assets'!AE:AE,"",0)</f>
        <v/>
      </c>
      <c r="EG456" s="28" t="str">
        <f>_xlfn.XLOOKUP($C456,'[3]Active Customer Assets'!$D:$D,'[3]Active Customer Assets'!AF:AF,"",0)</f>
        <v/>
      </c>
      <c r="EH456" s="28" t="str">
        <f>_xlfn.XLOOKUP($C456,'[3]Active Customer Assets'!$D:$D,'[3]Active Customer Assets'!AG:AG,"",0)</f>
        <v/>
      </c>
      <c r="EI456" s="28" t="str">
        <f>_xlfn.XLOOKUP($C456,'[3]Active Customer Assets'!$D:$D,'[3]Active Customer Assets'!AH:AH,"",0)</f>
        <v/>
      </c>
      <c r="EJ456" s="21" t="str">
        <f>_xlfn.XLOOKUP($C456,'[3]Active Customer Assets'!$D:$D,'[3]Active Customer Assets'!AI:AI,"",0)</f>
        <v/>
      </c>
      <c r="EK456" s="35" t="str">
        <f>[3]!tbl_DPSAC[[#This Row],[Unit Status]]</f>
        <v>Shifted</v>
      </c>
    </row>
    <row r="457" spans="1:141" ht="31.5" x14ac:dyDescent="0.15">
      <c r="A457" s="11">
        <f>ROW(tbl_DPSAC[[#This Row],[Sl. No.]])-1</f>
        <v>456</v>
      </c>
      <c r="B457" s="12" t="s">
        <v>136</v>
      </c>
      <c r="C457" s="11" t="s">
        <v>2469</v>
      </c>
      <c r="D457" s="11" t="s">
        <v>1491</v>
      </c>
      <c r="E457" s="11" t="s">
        <v>1492</v>
      </c>
      <c r="F457" s="12" t="s">
        <v>161</v>
      </c>
      <c r="G457" s="31" t="s">
        <v>1692</v>
      </c>
      <c r="H457" s="13" t="str">
        <f>_xlfn.XLOOKUP(C457,'[1]E&amp;DPSAC'!$K:$K,'[1]E&amp;DPSAC'!$E:$E,,0)</f>
        <v>RANIGANJ, WB</v>
      </c>
      <c r="I457" s="32" t="s">
        <v>253</v>
      </c>
      <c r="J457" s="13">
        <v>8789685581</v>
      </c>
      <c r="K457" s="13">
        <v>7004686026</v>
      </c>
      <c r="L457" s="12" t="str">
        <f t="shared" ca="1" si="182"/>
        <v>Non - Warranty</v>
      </c>
      <c r="M457" s="16">
        <v>45209</v>
      </c>
      <c r="N457" s="15">
        <v>24</v>
      </c>
      <c r="O457" s="14">
        <f t="shared" si="181"/>
        <v>45961</v>
      </c>
      <c r="P457" s="11" t="s">
        <v>213</v>
      </c>
      <c r="Q457" s="19" t="str">
        <f>_xlfn.XLOOKUP(C457,'[2]Sch Calls'!$R:$R,'[2]Sch Calls'!$F:$F,"",0)</f>
        <v>CC-01656655</v>
      </c>
      <c r="R457" s="18">
        <f>_xlfn.XLOOKUP(C457,'[2]Sch Calls'!$R:$R,'[2]Sch Calls'!$A:$A,"",0)</f>
        <v>45789.554837962998</v>
      </c>
      <c r="S457" s="17">
        <f>_xlfn.XLOOKUP(C457,'[2]Sch Calls'!$R:$R,'[2]Sch Calls'!$B:$B,"",0)</f>
        <v>5220</v>
      </c>
      <c r="T457" s="18">
        <f>_xlfn.XLOOKUP(C457,'[1]E&amp;DPSAC'!$K:$K,'[1]E&amp;DPSAC'!$W:$W,"",0)</f>
        <v>45891</v>
      </c>
      <c r="U457" s="17">
        <f>_xlfn.XLOOKUP(C457,'[1]E&amp;DPSAC'!$K:$K,'[1]E&amp;DPSAC'!$Z:$Z,"",0)</f>
        <v>5780</v>
      </c>
      <c r="V457" s="17">
        <f>_xlfn.XLOOKUP(C457,'[2]1. All Calls'!$R:$R,'[2]1. All Calls'!$B:$B,"",0)</f>
        <v>5960</v>
      </c>
      <c r="W457" s="20">
        <f>_xlfn.XLOOKUP(C457,'[2]1. All Calls'!$R:$R,'[2]1. All Calls'!$A:$A,"",0)</f>
        <v>45937.548611111109</v>
      </c>
      <c r="X457" s="17" t="str">
        <f>_xlfn.XLOOKUP(C457,'[2]Sch Calls'!$R:$R,'[2]Sch Calls'!$AB:$AB,"",0)</f>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
      <c r="Y457" s="17">
        <f t="shared" si="185"/>
        <v>10</v>
      </c>
      <c r="Z457" s="17" t="str">
        <f t="shared" si="186"/>
        <v>Done</v>
      </c>
      <c r="AA457" s="21">
        <f t="shared" ca="1" si="187"/>
        <v>311.44516203700186</v>
      </c>
      <c r="AB457" s="21" t="str">
        <f t="shared" ca="1" si="188"/>
        <v>Due</v>
      </c>
      <c r="AC457" s="11">
        <f ca="1">tbl_DPSAC[[#This Row],[Current Month Due Count]]</f>
        <v>1</v>
      </c>
      <c r="AD457" s="11">
        <f ca="1">tbl_DPSAC[[#This Row],[Next Month Due2]]</f>
        <v>0</v>
      </c>
      <c r="AE457" s="11"/>
      <c r="AF457" s="11">
        <v>4</v>
      </c>
      <c r="AG457" s="17">
        <f t="shared" ca="1" si="189"/>
        <v>6614</v>
      </c>
      <c r="AH457" s="27" t="s">
        <v>2470</v>
      </c>
      <c r="AI457" s="11" t="s">
        <v>1848</v>
      </c>
      <c r="AJ457" s="27" t="s">
        <v>2471</v>
      </c>
      <c r="AK457" s="27" t="s">
        <v>2472</v>
      </c>
      <c r="AL457" s="11"/>
      <c r="AM457" s="27" t="s">
        <v>2473</v>
      </c>
      <c r="AN457" s="27" t="s">
        <v>2474</v>
      </c>
      <c r="AO457" s="27" t="s">
        <v>2475</v>
      </c>
      <c r="AP457" s="27" t="s">
        <v>2476</v>
      </c>
      <c r="AQ457" s="27" t="s">
        <v>2477</v>
      </c>
      <c r="AR457" s="27" t="s">
        <v>2478</v>
      </c>
      <c r="AS457" s="11"/>
      <c r="AT457" s="11"/>
      <c r="AU457" s="11"/>
      <c r="AV457" s="11"/>
      <c r="AW457" s="11"/>
      <c r="AX457" s="11" t="str">
        <f t="shared" ca="1" si="183"/>
        <v>5 Service Due</v>
      </c>
      <c r="AY457" s="17">
        <v>5220</v>
      </c>
      <c r="AZ457" s="22">
        <v>45789</v>
      </c>
      <c r="BA457" s="17" t="s">
        <v>2479</v>
      </c>
      <c r="BB457" s="17">
        <v>4500</v>
      </c>
      <c r="BC457" s="22">
        <v>45740</v>
      </c>
      <c r="BD457" s="17" t="s">
        <v>2480</v>
      </c>
      <c r="BE457" s="17">
        <v>5220</v>
      </c>
      <c r="BF457" s="22">
        <v>45789</v>
      </c>
      <c r="BG457" s="17" t="s">
        <v>2479</v>
      </c>
      <c r="BH457" s="17">
        <v>5220</v>
      </c>
      <c r="BI457" s="22">
        <v>45789</v>
      </c>
      <c r="BJ457" s="17" t="s">
        <v>2479</v>
      </c>
      <c r="BK457" s="17">
        <v>4500</v>
      </c>
      <c r="BL457" s="22">
        <v>45740</v>
      </c>
      <c r="BM457" s="17" t="s">
        <v>2480</v>
      </c>
      <c r="BN457" s="23">
        <f t="shared" si="173"/>
        <v>45969</v>
      </c>
      <c r="BO457" s="23">
        <f t="shared" si="174"/>
        <v>45920</v>
      </c>
      <c r="BP457" s="23">
        <f t="shared" si="175"/>
        <v>45969</v>
      </c>
      <c r="BQ457" s="23">
        <f t="shared" si="176"/>
        <v>45969</v>
      </c>
      <c r="BR457" s="23">
        <f t="shared" si="184"/>
        <v>46105</v>
      </c>
      <c r="BS457" s="24">
        <f t="shared" ca="1" si="178"/>
        <v>-644</v>
      </c>
      <c r="BT457" s="25">
        <f t="shared" ca="1" si="190"/>
        <v>-614</v>
      </c>
      <c r="BU457" s="25">
        <f t="shared" ca="1" si="191"/>
        <v>-644</v>
      </c>
      <c r="BV457" s="25">
        <f t="shared" ca="1" si="179"/>
        <v>-644</v>
      </c>
      <c r="BW457" s="25">
        <f t="shared" ca="1" si="180"/>
        <v>-614</v>
      </c>
      <c r="BX457" s="11"/>
      <c r="BY457" s="11">
        <f t="shared" ca="1" si="192"/>
        <v>4</v>
      </c>
      <c r="BZ457" s="11">
        <f t="shared" ca="1" si="197"/>
        <v>1</v>
      </c>
      <c r="CA457" s="11">
        <f t="shared" ca="1" si="193"/>
        <v>0</v>
      </c>
      <c r="CB457" s="28" t="str">
        <f>_xlfn.XLOOKUP($C457,'[3]BIS Feb-26'!$C:$C,'[3]BIS Feb-26'!U:U,"",0)</f>
        <v/>
      </c>
      <c r="CC457" s="28" t="str">
        <f>_xlfn.XLOOKUP($C457,'[3]BIS Feb-26'!$C:$C,'[3]BIS Feb-26'!V:V,"",0)</f>
        <v/>
      </c>
      <c r="CD457" s="28" t="str">
        <f>_xlfn.XLOOKUP($C457,'[3]BIS Feb-26'!$C:$C,'[3]BIS Feb-26'!W:W,"",0)</f>
        <v/>
      </c>
      <c r="CE457" s="28" t="str">
        <f>_xlfn.XLOOKUP($C457,'[3]BIS Feb-26'!$C:$C,'[3]BIS Feb-26'!X:X,"",0)</f>
        <v/>
      </c>
      <c r="CF457" s="28" t="str">
        <f>_xlfn.XLOOKUP($C457,'[3]BIS Feb-26'!$C:$C,'[3]BIS Feb-26'!Y:Y,"",0)</f>
        <v/>
      </c>
      <c r="CG457" s="28" t="str">
        <f>_xlfn.XLOOKUP($C457,'[3]BIS Feb-26'!$C:$C,'[3]BIS Feb-26'!Z:Z,"",0)</f>
        <v/>
      </c>
      <c r="CH457" s="28" t="str">
        <f>_xlfn.XLOOKUP($C457,'[3]BIS Feb-26'!$C:$C,'[3]BIS Feb-26'!AA:AA,"",0)</f>
        <v/>
      </c>
      <c r="CI457" s="28" t="str">
        <f>_xlfn.XLOOKUP($C457,'[3]BIS Feb-26'!$C:$C,'[3]BIS Feb-26'!AB:AB,"",0)</f>
        <v/>
      </c>
      <c r="CJ457" s="28" t="str">
        <f>_xlfn.XLOOKUP($C457,'[3]BIS Feb-26'!$C:$C,'[3]BIS Feb-26'!AC:AC,"",0)</f>
        <v/>
      </c>
      <c r="CK457" s="29" t="str">
        <f>_xlfn.XLOOKUP($C457,'[3]BIS Feb-26'!$C:$C,'[3]BIS Feb-26'!AD:AD,"",0)</f>
        <v/>
      </c>
      <c r="CL457" s="29" t="str">
        <f>_xlfn.XLOOKUP($C457,'[3]BIS Feb-26'!$C:$C,'[3]BIS Feb-26'!AE:AE,"",0)</f>
        <v/>
      </c>
      <c r="CM457" s="29" t="str">
        <f>_xlfn.XLOOKUP($C457,'[3]BIS Feb-26'!$C:$C,'[3]BIS Feb-26'!AF:AF,"",0)</f>
        <v/>
      </c>
      <c r="CN457" s="29" t="str">
        <f>_xlfn.XLOOKUP($C457,'[3]BIS Feb-26'!$C:$C,'[3]BIS Feb-26'!AG:AG,"",0)</f>
        <v/>
      </c>
      <c r="CO457" s="29" t="str">
        <f>_xlfn.XLOOKUP($C457,'[3]BIS Feb-26'!$C:$C,'[3]BIS Feb-26'!AH:AH,"",0)</f>
        <v/>
      </c>
      <c r="CP457" s="29" t="str">
        <f>_xlfn.XLOOKUP($C457,'[3]BIS Feb-26'!$C:$C,'[3]BIS Feb-26'!AI:AI,"",0)</f>
        <v/>
      </c>
      <c r="CQ457" s="29" t="str">
        <f>_xlfn.XLOOKUP($C457,'[3]BIS Feb-26'!$C:$C,'[3]BIS Feb-26'!AJ:AJ,"",0)</f>
        <v/>
      </c>
      <c r="CR457" s="29" t="str">
        <f>_xlfn.XLOOKUP($C457,'[3]BIS Feb-26'!$C:$C,'[3]BIS Feb-26'!AK:AK,"",0)</f>
        <v/>
      </c>
      <c r="CS457" s="29" t="str">
        <f>_xlfn.XLOOKUP($C457,'[3]BIS Feb-26'!$C:$C,'[3]BIS Feb-26'!AL:AL,"",0)</f>
        <v/>
      </c>
      <c r="CT457" s="29" t="str">
        <f>_xlfn.XLOOKUP($C457,'[3]BIS Feb-26'!$C:$C,'[3]BIS Feb-26'!AM:AM,"",0)</f>
        <v/>
      </c>
      <c r="CU457" s="28" t="str">
        <f>_xlfn.XLOOKUP($C457,'[3]BIS Feb-26'!$C:$C,'[3]BIS Feb-26'!AN:AN,"",0)</f>
        <v/>
      </c>
      <c r="CV457" s="28" t="str">
        <f>_xlfn.XLOOKUP($C457,'[3]BIS Feb-26'!$C:$C,'[3]BIS Feb-26'!AO:AO,"",0)</f>
        <v/>
      </c>
      <c r="CW457" s="28" t="str">
        <f>_xlfn.XLOOKUP($C457,'[3]BIS Feb-26'!$C:$C,'[3]BIS Feb-26'!AP:AP,"",0)</f>
        <v/>
      </c>
      <c r="CX457" s="28" t="str">
        <f>_xlfn.XLOOKUP($C457,'[3]BIS Feb-26'!$C:$C,'[3]BIS Feb-26'!AQ:AQ,"",0)</f>
        <v/>
      </c>
      <c r="CY457" s="28" t="str">
        <f>_xlfn.XLOOKUP($C457,'[3]BIS Feb-26'!$C:$C,'[3]BIS Feb-26'!AR:AR,"",0)</f>
        <v/>
      </c>
      <c r="CZ457" s="28" t="str">
        <f>_xlfn.XLOOKUP($C457,'[3]BIS Feb-26'!$C:$C,'[3]BIS Feb-26'!AS:AS,"",0)</f>
        <v/>
      </c>
      <c r="DA457" s="28" t="str">
        <f>_xlfn.XLOOKUP($C457,'[3]BIS Feb-26'!$C:$C,'[3]BIS Feb-26'!AT:AT,"",0)</f>
        <v/>
      </c>
      <c r="DB457" s="28" t="str">
        <f>_xlfn.XLOOKUP($C457,'[3]BIS Feb-26'!$C:$C,'[3]BIS Feb-26'!AU:AU,"",0)</f>
        <v/>
      </c>
      <c r="DC457" s="28" t="str">
        <f>_xlfn.XLOOKUP($C457,'[3]BIS Feb-26'!$C:$C,'[3]BIS Feb-26'!AV:AV,"",0)</f>
        <v/>
      </c>
      <c r="DD457" s="11" t="str">
        <f>_xlfn.XLOOKUP($C457,'[3]BIS Feb-26'!$C:$C,'[3]BIS Feb-26'!AW:AW,"",0)</f>
        <v/>
      </c>
      <c r="DE457" s="11" t="str">
        <f>_xlfn.XLOOKUP($C457,'[3]BIS Feb-26'!$C:$C,'[3]BIS Feb-26'!AX:AX,"",0)</f>
        <v/>
      </c>
      <c r="DF457" s="11" t="str">
        <f>_xlfn.XLOOKUP($C457,'[3]BIS Feb-26'!$C:$C,'[3]BIS Feb-26'!AY:AY,"",0)</f>
        <v/>
      </c>
      <c r="DG457" s="11">
        <f t="shared" ca="1" si="194"/>
        <v>0</v>
      </c>
      <c r="DH457" s="11">
        <f t="shared" ca="1" si="195"/>
        <v>0</v>
      </c>
      <c r="DI457" s="11">
        <f t="shared" ca="1" si="196"/>
        <v>0</v>
      </c>
      <c r="DJ457" s="11" t="str">
        <f>_xlfn.XLOOKUP($C457,'[3]Active Customer Assets'!$D:$D,'[3]Active Customer Assets'!I:I,"",0)</f>
        <v/>
      </c>
      <c r="DK457" s="28" t="str">
        <f>_xlfn.XLOOKUP($C457,'[3]Active Customer Assets'!$D:$D,'[3]Active Customer Assets'!J:J,"",0)</f>
        <v/>
      </c>
      <c r="DL457" s="28" t="str">
        <f>_xlfn.XLOOKUP($C457,'[3]Active Customer Assets'!$D:$D,'[3]Active Customer Assets'!K:K,"",0)</f>
        <v/>
      </c>
      <c r="DM457" s="28" t="str">
        <f>_xlfn.XLOOKUP($C457,'[3]Active Customer Assets'!$D:$D,'[3]Active Customer Assets'!L:L,"",0)</f>
        <v/>
      </c>
      <c r="DN457" s="21" t="str">
        <f>_xlfn.XLOOKUP($C457,'[3]Active Customer Assets'!$D:$D,'[3]Active Customer Assets'!M:M,"",0)</f>
        <v/>
      </c>
      <c r="DO457" s="28" t="str">
        <f>_xlfn.XLOOKUP($C457,'[3]Active Customer Assets'!$D:$D,'[3]Active Customer Assets'!N:N,"",0)</f>
        <v/>
      </c>
      <c r="DP457" s="28" t="str">
        <f>_xlfn.XLOOKUP($C457,'[3]Active Customer Assets'!$D:$D,'[3]Active Customer Assets'!O:O,"",0)</f>
        <v/>
      </c>
      <c r="DQ457" s="28" t="str">
        <f>_xlfn.XLOOKUP($C457,'[3]Active Customer Assets'!$D:$D,'[3]Active Customer Assets'!P:P,"",0)</f>
        <v/>
      </c>
      <c r="DR457" s="28" t="str">
        <f>_xlfn.XLOOKUP($C457,'[3]Active Customer Assets'!$D:$D,'[3]Active Customer Assets'!Q:Q,"",0)</f>
        <v/>
      </c>
      <c r="DS457" s="28" t="str">
        <f>_xlfn.XLOOKUP($C457,'[3]Active Customer Assets'!$D:$D,'[3]Active Customer Assets'!R:R,"",0)</f>
        <v/>
      </c>
      <c r="DT457" s="28" t="str">
        <f>_xlfn.XLOOKUP($C457,'[3]Active Customer Assets'!$D:$D,'[3]Active Customer Assets'!S:S,"",0)</f>
        <v/>
      </c>
      <c r="DU457" s="28" t="str">
        <f>_xlfn.XLOOKUP($C457,'[3]Active Customer Assets'!$D:$D,'[3]Active Customer Assets'!T:T,"",0)</f>
        <v/>
      </c>
      <c r="DV457" s="28" t="str">
        <f>_xlfn.XLOOKUP($C457,'[3]Active Customer Assets'!$D:$D,'[3]Active Customer Assets'!U:U,"",0)</f>
        <v/>
      </c>
      <c r="DW457" s="28" t="str">
        <f>_xlfn.XLOOKUP($C457,'[3]Active Customer Assets'!$D:$D,'[3]Active Customer Assets'!V:V,"",0)</f>
        <v/>
      </c>
      <c r="DX457" s="28" t="str">
        <f>_xlfn.XLOOKUP($C457,'[3]Active Customer Assets'!$D:$D,'[3]Active Customer Assets'!W:W,"",0)</f>
        <v/>
      </c>
      <c r="DY457" s="28" t="str">
        <f>_xlfn.XLOOKUP($C457,'[3]Active Customer Assets'!$D:$D,'[3]Active Customer Assets'!X:X,"",0)</f>
        <v/>
      </c>
      <c r="DZ457" s="28" t="str">
        <f>_xlfn.XLOOKUP($C457,'[3]Active Customer Assets'!$D:$D,'[3]Active Customer Assets'!Y:Y,"",0)</f>
        <v/>
      </c>
      <c r="EA457" s="28" t="str">
        <f>_xlfn.XLOOKUP($C457,'[3]Active Customer Assets'!$D:$D,'[3]Active Customer Assets'!Z:Z,"",0)</f>
        <v/>
      </c>
      <c r="EB457" s="28" t="str">
        <f>_xlfn.XLOOKUP($C457,'[3]Active Customer Assets'!$D:$D,'[3]Active Customer Assets'!AA:AA,"",0)</f>
        <v/>
      </c>
      <c r="EC457" s="28" t="str">
        <f>_xlfn.XLOOKUP($C457,'[3]Active Customer Assets'!$D:$D,'[3]Active Customer Assets'!AB:AB,"",0)</f>
        <v/>
      </c>
      <c r="ED457" s="28" t="str">
        <f>_xlfn.XLOOKUP($C457,'[3]Active Customer Assets'!$D:$D,'[3]Active Customer Assets'!AC:AC,"",0)</f>
        <v/>
      </c>
      <c r="EE457" s="28" t="str">
        <f>_xlfn.XLOOKUP($C457,'[3]Active Customer Assets'!$D:$D,'[3]Active Customer Assets'!AD:AD,"",0)</f>
        <v/>
      </c>
      <c r="EF457" s="28" t="str">
        <f>_xlfn.XLOOKUP($C457,'[3]Active Customer Assets'!$D:$D,'[3]Active Customer Assets'!AE:AE,"",0)</f>
        <v/>
      </c>
      <c r="EG457" s="28" t="str">
        <f>_xlfn.XLOOKUP($C457,'[3]Active Customer Assets'!$D:$D,'[3]Active Customer Assets'!AF:AF,"",0)</f>
        <v/>
      </c>
      <c r="EH457" s="28" t="str">
        <f>_xlfn.XLOOKUP($C457,'[3]Active Customer Assets'!$D:$D,'[3]Active Customer Assets'!AG:AG,"",0)</f>
        <v/>
      </c>
      <c r="EI457" s="28" t="str">
        <f>_xlfn.XLOOKUP($C457,'[3]Active Customer Assets'!$D:$D,'[3]Active Customer Assets'!AH:AH,"",0)</f>
        <v/>
      </c>
      <c r="EJ457" s="21" t="str">
        <f>_xlfn.XLOOKUP($C457,'[3]Active Customer Assets'!$D:$D,'[3]Active Customer Assets'!AI:AI,"",0)</f>
        <v/>
      </c>
      <c r="EK457" s="35" t="str">
        <f>[3]!tbl_DPSAC[[#This Row],[Unit Status]]</f>
        <v>Active</v>
      </c>
    </row>
    <row r="458" spans="1:141" x14ac:dyDescent="0.15">
      <c r="A458" s="11">
        <f>ROW(tbl_DPSAC[[#This Row],[Sl. No.]])-1</f>
        <v>457</v>
      </c>
      <c r="B458" s="12" t="s">
        <v>136</v>
      </c>
      <c r="C458" s="11" t="s">
        <v>2481</v>
      </c>
      <c r="D458" s="11" t="s">
        <v>333</v>
      </c>
      <c r="E458" s="11" t="s">
        <v>333</v>
      </c>
      <c r="F458" s="12" t="s">
        <v>161</v>
      </c>
      <c r="G458" s="31" t="s">
        <v>2482</v>
      </c>
      <c r="H458" s="13" t="str">
        <f>_xlfn.XLOOKUP(C458,'[1]E&amp;DPSAC'!$K:$K,'[1]E&amp;DPSAC'!$E:$E,,0)</f>
        <v>GODDA</v>
      </c>
      <c r="I458" s="31"/>
      <c r="J458" s="13"/>
      <c r="K458" s="13">
        <v>7397748887</v>
      </c>
      <c r="L458" s="12" t="str">
        <f t="shared" ca="1" si="182"/>
        <v>Warranty</v>
      </c>
      <c r="M458" s="16">
        <v>45679</v>
      </c>
      <c r="N458" s="15">
        <v>24</v>
      </c>
      <c r="O458" s="14">
        <f t="shared" si="181"/>
        <v>46418</v>
      </c>
      <c r="P458" s="11" t="s">
        <v>213</v>
      </c>
      <c r="Q458" s="19" t="str">
        <f>_xlfn.XLOOKUP(C458,'[2]Sch Calls'!$R:$R,'[2]Sch Calls'!$F:$F,"",0)</f>
        <v>CC-02011167</v>
      </c>
      <c r="R458" s="18">
        <f>_xlfn.XLOOKUP(C458,'[2]Sch Calls'!$R:$R,'[2]Sch Calls'!$A:$A,"",0)</f>
        <v>46095.646793981497</v>
      </c>
      <c r="S458" s="17">
        <f>_xlfn.XLOOKUP(C458,'[2]Sch Calls'!$R:$R,'[2]Sch Calls'!$B:$B,"",0)</f>
        <v>2091</v>
      </c>
      <c r="T458" s="18">
        <f>_xlfn.XLOOKUP(C458,'[1]E&amp;DPSAC'!$K:$K,'[1]E&amp;DPSAC'!$W:$W,"",0)</f>
        <v>46011</v>
      </c>
      <c r="U458" s="17">
        <f>_xlfn.XLOOKUP(C458,'[1]E&amp;DPSAC'!$K:$K,'[1]E&amp;DPSAC'!$Z:$Z,"",0)</f>
        <v>1547</v>
      </c>
      <c r="V458" s="17">
        <f>_xlfn.XLOOKUP(C458,'[2]1. All Calls'!$R:$R,'[2]1. All Calls'!$B:$B,"",0)</f>
        <v>2091</v>
      </c>
      <c r="W458" s="20">
        <f>_xlfn.XLOOKUP(C458,'[2]1. All Calls'!$R:$R,'[2]1. All Calls'!$A:$A,"",0)</f>
        <v>46095.646793981497</v>
      </c>
      <c r="X458" s="17" t="str">
        <f>_xlfn.XLOOKUP(C458,'[2]Sch Calls'!$R:$R,'[2]Sch Calls'!$AB:$AB,"",0)</f>
        <v>Attend the site for shedule service so following Job are done Oil drain from tank and cooler total drain oil is 112 litter after replacing parts oil filter 180 lpm 2nos air filter 1nos compressor side Oil filter 75 lpm 1nos , Oil topped in separator tank with one dead Crank 115 liter again oil topped 3 liter after shedule service done than start the unit running good condition no air leakeag no oil leakage unit running good condition all parameters work in under limit unit running satisfaction</v>
      </c>
      <c r="Y458" s="17">
        <f t="shared" si="185"/>
        <v>750</v>
      </c>
      <c r="Z458" s="17" t="str">
        <f t="shared" si="186"/>
        <v>Done</v>
      </c>
      <c r="AA458" s="21">
        <f t="shared" ca="1" si="187"/>
        <v>5.353206018502533</v>
      </c>
      <c r="AB458" s="21" t="str">
        <f t="shared" ca="1" si="188"/>
        <v>Done</v>
      </c>
      <c r="AC458" s="11">
        <f ca="1">tbl_DPSAC[[#This Row],[Current Month Due Count]]</f>
        <v>0</v>
      </c>
      <c r="AD458" s="11">
        <f ca="1">tbl_DPSAC[[#This Row],[Next Month Due2]]</f>
        <v>0</v>
      </c>
      <c r="AE458" s="11"/>
      <c r="AF458" s="11">
        <v>3</v>
      </c>
      <c r="AG458" s="17">
        <f t="shared" ca="1" si="189"/>
        <v>2107</v>
      </c>
      <c r="AH458" s="11" t="s">
        <v>2483</v>
      </c>
      <c r="AI458" s="11" t="s">
        <v>1891</v>
      </c>
      <c r="AJ458" s="11" t="s">
        <v>2484</v>
      </c>
      <c r="AK458" s="11"/>
      <c r="AL458" s="11"/>
      <c r="AM458" s="11"/>
      <c r="AN458" s="11"/>
      <c r="AO458" s="11"/>
      <c r="AP458" s="11"/>
      <c r="AQ458" s="11"/>
      <c r="AR458" s="11"/>
      <c r="AS458" s="11"/>
      <c r="AT458" s="11"/>
      <c r="AU458" s="11"/>
      <c r="AV458" s="11"/>
      <c r="AW458" s="11"/>
      <c r="AX458" s="11" t="str">
        <f t="shared" ca="1" si="183"/>
        <v>5 Service Due</v>
      </c>
      <c r="AY458" s="17">
        <v>1344</v>
      </c>
      <c r="AZ458" s="22">
        <v>45972</v>
      </c>
      <c r="BA458" s="17" t="s">
        <v>2485</v>
      </c>
      <c r="BB458" s="17">
        <v>1</v>
      </c>
      <c r="BC458" s="22">
        <v>45679</v>
      </c>
      <c r="BD458" s="17" t="s">
        <v>2486</v>
      </c>
      <c r="BE458" s="17">
        <v>1344</v>
      </c>
      <c r="BF458" s="22">
        <v>45972</v>
      </c>
      <c r="BG458" s="17" t="s">
        <v>2485</v>
      </c>
      <c r="BH458" s="17">
        <v>1344</v>
      </c>
      <c r="BI458" s="22">
        <v>45972</v>
      </c>
      <c r="BJ458" s="17" t="s">
        <v>2485</v>
      </c>
      <c r="BK458" s="17">
        <v>1</v>
      </c>
      <c r="BL458" s="22">
        <v>45679</v>
      </c>
      <c r="BM458" s="17" t="s">
        <v>2486</v>
      </c>
      <c r="BN458" s="23">
        <f t="shared" si="173"/>
        <v>46152</v>
      </c>
      <c r="BO458" s="23">
        <f t="shared" si="174"/>
        <v>45859</v>
      </c>
      <c r="BP458" s="23">
        <f t="shared" si="175"/>
        <v>46152</v>
      </c>
      <c r="BQ458" s="23">
        <f t="shared" si="176"/>
        <v>46152</v>
      </c>
      <c r="BR458" s="23">
        <f t="shared" si="184"/>
        <v>46044</v>
      </c>
      <c r="BS458" s="24">
        <f t="shared" ca="1" si="178"/>
        <v>-13</v>
      </c>
      <c r="BT458" s="25">
        <f t="shared" ca="1" si="190"/>
        <v>-606</v>
      </c>
      <c r="BU458" s="25">
        <f t="shared" ca="1" si="191"/>
        <v>-13</v>
      </c>
      <c r="BV458" s="25">
        <f t="shared" ca="1" si="179"/>
        <v>-13</v>
      </c>
      <c r="BW458" s="25">
        <f t="shared" ca="1" si="180"/>
        <v>-606</v>
      </c>
      <c r="BX458" s="11"/>
      <c r="BY458" s="11">
        <f t="shared" ca="1" si="192"/>
        <v>2</v>
      </c>
      <c r="BZ458" s="11">
        <f t="shared" ca="1" si="197"/>
        <v>0</v>
      </c>
      <c r="CA458" s="11">
        <f t="shared" ca="1" si="193"/>
        <v>0</v>
      </c>
      <c r="CB458" s="28">
        <f>_xlfn.XLOOKUP($C458,'[3]BIS Feb-26'!$C:$C,'[3]BIS Feb-26'!U:U,"",0)</f>
        <v>45971.770833333299</v>
      </c>
      <c r="CC458" s="28">
        <f>_xlfn.XLOOKUP($C458,'[3]BIS Feb-26'!$C:$C,'[3]BIS Feb-26'!V:V,"",0)</f>
        <v>45971.770833333299</v>
      </c>
      <c r="CD458" s="28">
        <f>_xlfn.XLOOKUP($C458,'[3]BIS Feb-26'!$C:$C,'[3]BIS Feb-26'!W:W,"",0)</f>
        <v>45782.770833333299</v>
      </c>
      <c r="CE458" s="28">
        <f>_xlfn.XLOOKUP($C458,'[3]BIS Feb-26'!$C:$C,'[3]BIS Feb-26'!X:X,"",0)</f>
        <v>45971.770833333299</v>
      </c>
      <c r="CF458" s="28">
        <f>_xlfn.XLOOKUP($C458,'[3]BIS Feb-26'!$C:$C,'[3]BIS Feb-26'!Y:Y,"",0)</f>
        <v>45971.770833333299</v>
      </c>
      <c r="CG458" s="28">
        <f>_xlfn.XLOOKUP($C458,'[3]BIS Feb-26'!$C:$C,'[3]BIS Feb-26'!Z:Z,"",0)</f>
        <v>46009.770833333299</v>
      </c>
      <c r="CH458" s="28">
        <f>_xlfn.XLOOKUP($C458,'[3]BIS Feb-26'!$C:$C,'[3]BIS Feb-26'!AA:AA,"",0)</f>
        <v>0</v>
      </c>
      <c r="CI458" s="28">
        <f>_xlfn.XLOOKUP($C458,'[3]BIS Feb-26'!$C:$C,'[3]BIS Feb-26'!AB:AB,"",0)</f>
        <v>46009.770833333299</v>
      </c>
      <c r="CJ458" s="28">
        <f>_xlfn.XLOOKUP($C458,'[3]BIS Feb-26'!$C:$C,'[3]BIS Feb-26'!AC:AC,"",0)</f>
        <v>0</v>
      </c>
      <c r="CK458" s="29" t="str">
        <f>_xlfn.XLOOKUP($C458,'[3]BIS Feb-26'!$C:$C,'[3]BIS Feb-26'!AD:AD,"",0)</f>
        <v>700</v>
      </c>
      <c r="CL458" s="29" t="str">
        <f>_xlfn.XLOOKUP($C458,'[3]BIS Feb-26'!$C:$C,'[3]BIS Feb-26'!AE:AE,"",0)</f>
        <v>470</v>
      </c>
      <c r="CM458" s="29" t="str">
        <f>_xlfn.XLOOKUP($C458,'[3]BIS Feb-26'!$C:$C,'[3]BIS Feb-26'!AF:AF,"",0)</f>
        <v>470</v>
      </c>
      <c r="CN458" s="29" t="str">
        <f>_xlfn.XLOOKUP($C458,'[3]BIS Feb-26'!$C:$C,'[3]BIS Feb-26'!AG:AG,"",0)</f>
        <v>470</v>
      </c>
      <c r="CO458" s="29" t="str">
        <f>_xlfn.XLOOKUP($C458,'[3]BIS Feb-26'!$C:$C,'[3]BIS Feb-26'!AH:AH,"",0)</f>
        <v>470</v>
      </c>
      <c r="CP458" s="29" t="str">
        <f>_xlfn.XLOOKUP($C458,'[3]BIS Feb-26'!$C:$C,'[3]BIS Feb-26'!AI:AI,"",0)</f>
        <v>470</v>
      </c>
      <c r="CQ458" s="29" t="str">
        <f>_xlfn.XLOOKUP($C458,'[3]BIS Feb-26'!$C:$C,'[3]BIS Feb-26'!AJ:AJ,"",0)</f>
        <v>1000</v>
      </c>
      <c r="CR458" s="29" t="str">
        <f>_xlfn.XLOOKUP($C458,'[3]BIS Feb-26'!$C:$C,'[3]BIS Feb-26'!AK:AK,"",0)</f>
        <v>470</v>
      </c>
      <c r="CS458" s="29" t="str">
        <f>_xlfn.XLOOKUP($C458,'[3]BIS Feb-26'!$C:$C,'[3]BIS Feb-26'!AL:AL,"",0)</f>
        <v>470</v>
      </c>
      <c r="CT458" s="29">
        <f>_xlfn.XLOOKUP($C458,'[3]BIS Feb-26'!$C:$C,'[3]BIS Feb-26'!AM:AM,"",0)</f>
        <v>2</v>
      </c>
      <c r="CU458" s="28">
        <f>_xlfn.XLOOKUP($C458,'[3]BIS Feb-26'!$C:$C,'[3]BIS Feb-26'!AN:AN,"",0)</f>
        <v>46151</v>
      </c>
      <c r="CV458" s="28">
        <f>_xlfn.XLOOKUP($C458,'[3]BIS Feb-26'!$C:$C,'[3]BIS Feb-26'!AO:AO,"",0)</f>
        <v>46151</v>
      </c>
      <c r="CW458" s="28">
        <f>_xlfn.XLOOKUP($C458,'[3]BIS Feb-26'!$C:$C,'[3]BIS Feb-26'!AP:AP,"",0)</f>
        <v>45962</v>
      </c>
      <c r="CX458" s="28">
        <f>_xlfn.XLOOKUP($C458,'[3]BIS Feb-26'!$C:$C,'[3]BIS Feb-26'!AQ:AQ,"",0)</f>
        <v>46151</v>
      </c>
      <c r="CY458" s="28">
        <f>_xlfn.XLOOKUP($C458,'[3]BIS Feb-26'!$C:$C,'[3]BIS Feb-26'!AR:AR,"",0)</f>
        <v>46151</v>
      </c>
      <c r="CZ458" s="28">
        <f>_xlfn.XLOOKUP($C458,'[3]BIS Feb-26'!$C:$C,'[3]BIS Feb-26'!AS:AS,"",0)</f>
        <v>46271</v>
      </c>
      <c r="DA458" s="28">
        <f>_xlfn.XLOOKUP($C458,'[3]BIS Feb-26'!$C:$C,'[3]BIS Feb-26'!AT:AT,"",0)</f>
        <v>46129</v>
      </c>
      <c r="DB458" s="28">
        <f>_xlfn.XLOOKUP($C458,'[3]BIS Feb-26'!$C:$C,'[3]BIS Feb-26'!AU:AU,"",0)</f>
        <v>46189</v>
      </c>
      <c r="DC458" s="28">
        <f>_xlfn.XLOOKUP($C458,'[3]BIS Feb-26'!$C:$C,'[3]BIS Feb-26'!AV:AV,"",0)</f>
        <v>46171</v>
      </c>
      <c r="DD458" s="11">
        <f>_xlfn.XLOOKUP($C458,'[3]BIS Feb-26'!$C:$C,'[3]BIS Feb-26'!AW:AW,"",0)</f>
        <v>1</v>
      </c>
      <c r="DE458" s="11">
        <f>_xlfn.XLOOKUP($C458,'[3]BIS Feb-26'!$C:$C,'[3]BIS Feb-26'!AX:AX,"",0)</f>
        <v>0</v>
      </c>
      <c r="DF458" s="11">
        <f>_xlfn.XLOOKUP($C458,'[3]BIS Feb-26'!$C:$C,'[3]BIS Feb-26'!AY:AY,"",0)</f>
        <v>0</v>
      </c>
      <c r="DG458" s="11">
        <f t="shared" ca="1" si="194"/>
        <v>1</v>
      </c>
      <c r="DH458" s="11">
        <f t="shared" ca="1" si="195"/>
        <v>0</v>
      </c>
      <c r="DI458" s="11">
        <f t="shared" ca="1" si="196"/>
        <v>1</v>
      </c>
      <c r="DJ458" s="11" t="str">
        <f>_xlfn.XLOOKUP($C458,'[3]Active Customer Assets'!$D:$D,'[3]Active Customer Assets'!I:I,"",0)</f>
        <v>B (Below 100% potential spares purchased)</v>
      </c>
      <c r="DK458" s="28">
        <f>_xlfn.XLOOKUP($C458,'[3]Active Customer Assets'!$D:$D,'[3]Active Customer Assets'!J:J,"",0)</f>
        <v>45679</v>
      </c>
      <c r="DL458" s="28">
        <f>_xlfn.XLOOKUP($C458,'[3]Active Customer Assets'!$D:$D,'[3]Active Customer Assets'!K:K,"",0)</f>
        <v>45677.229166666701</v>
      </c>
      <c r="DM458" s="28">
        <f>_xlfn.XLOOKUP($C458,'[3]Active Customer Assets'!$D:$D,'[3]Active Customer Assets'!L:L,"",0)</f>
        <v>46095.709606481498</v>
      </c>
      <c r="DN458" s="21">
        <f>_xlfn.XLOOKUP($C458,'[3]Active Customer Assets'!$D:$D,'[3]Active Customer Assets'!M:M,"",0)</f>
        <v>2091</v>
      </c>
      <c r="DO458" s="28">
        <f>_xlfn.XLOOKUP($C458,'[3]Active Customer Assets'!$D:$D,'[3]Active Customer Assets'!N:N,"",0)</f>
        <v>0</v>
      </c>
      <c r="DP458" s="28">
        <f>_xlfn.XLOOKUP($C458,'[3]Active Customer Assets'!$D:$D,'[3]Active Customer Assets'!O:O,"",0)</f>
        <v>0</v>
      </c>
      <c r="DQ458" s="28" t="str">
        <f>_xlfn.XLOOKUP($C458,'[3]Active Customer Assets'!$D:$D,'[3]Active Customer Assets'!P:P,"",0)</f>
        <v>Air lube Plus</v>
      </c>
      <c r="DR458" s="28">
        <f>_xlfn.XLOOKUP($C458,'[3]Active Customer Assets'!$D:$D,'[3]Active Customer Assets'!Q:Q,"",0)</f>
        <v>46095</v>
      </c>
      <c r="DS458" s="28">
        <f>_xlfn.XLOOKUP($C458,'[3]Active Customer Assets'!$D:$D,'[3]Active Customer Assets'!R:R,"",0)</f>
        <v>46095</v>
      </c>
      <c r="DT458" s="28">
        <f>_xlfn.XLOOKUP($C458,'[3]Active Customer Assets'!$D:$D,'[3]Active Customer Assets'!S:S,"",0)</f>
        <v>45783</v>
      </c>
      <c r="DU458" s="28">
        <f>_xlfn.XLOOKUP($C458,'[3]Active Customer Assets'!$D:$D,'[3]Active Customer Assets'!T:T,"",0)</f>
        <v>46095</v>
      </c>
      <c r="DV458" s="28">
        <f>_xlfn.XLOOKUP($C458,'[3]Active Customer Assets'!$D:$D,'[3]Active Customer Assets'!U:U,"",0)</f>
        <v>46095</v>
      </c>
      <c r="DW458" s="28">
        <f>_xlfn.XLOOKUP($C458,'[3]Active Customer Assets'!$D:$D,'[3]Active Customer Assets'!V:V,"",0)</f>
        <v>46010</v>
      </c>
      <c r="DX458" s="28">
        <f>_xlfn.XLOOKUP($C458,'[3]Active Customer Assets'!$D:$D,'[3]Active Customer Assets'!W:W,"",0)</f>
        <v>0</v>
      </c>
      <c r="DY458" s="28">
        <f>_xlfn.XLOOKUP($C458,'[3]Active Customer Assets'!$D:$D,'[3]Active Customer Assets'!X:X,"",0)</f>
        <v>46010</v>
      </c>
      <c r="DZ458" s="28">
        <f>_xlfn.XLOOKUP($C458,'[3]Active Customer Assets'!$D:$D,'[3]Active Customer Assets'!Y:Y,"",0)</f>
        <v>0</v>
      </c>
      <c r="EA458" s="28" t="str">
        <f>_xlfn.XLOOKUP($C458,'[3]Active Customer Assets'!$D:$D,'[3]Active Customer Assets'!Z:Z,"",0)</f>
        <v>500</v>
      </c>
      <c r="EB458" s="28" t="str">
        <f>_xlfn.XLOOKUP($C458,'[3]Active Customer Assets'!$D:$D,'[3]Active Customer Assets'!AA:AA,"",0)</f>
        <v>500</v>
      </c>
      <c r="EC458" s="28" t="str">
        <f>_xlfn.XLOOKUP($C458,'[3]Active Customer Assets'!$D:$D,'[3]Active Customer Assets'!AB:AB,"",0)</f>
        <v>500</v>
      </c>
      <c r="ED458" s="28" t="str">
        <f>_xlfn.XLOOKUP($C458,'[3]Active Customer Assets'!$D:$D,'[3]Active Customer Assets'!AC:AC,"",0)</f>
        <v>500</v>
      </c>
      <c r="EE458" s="28" t="str">
        <f>_xlfn.XLOOKUP($C458,'[3]Active Customer Assets'!$D:$D,'[3]Active Customer Assets'!AD:AD,"",0)</f>
        <v>500</v>
      </c>
      <c r="EF458" s="28" t="str">
        <f>_xlfn.XLOOKUP($C458,'[3]Active Customer Assets'!$D:$D,'[3]Active Customer Assets'!AE:AE,"",0)</f>
        <v>1500</v>
      </c>
      <c r="EG458" s="28" t="str">
        <f>_xlfn.XLOOKUP($C458,'[3]Active Customer Assets'!$D:$D,'[3]Active Customer Assets'!AF:AF,"",0)</f>
        <v>1000</v>
      </c>
      <c r="EH458" s="28" t="str">
        <f>_xlfn.XLOOKUP($C458,'[3]Active Customer Assets'!$D:$D,'[3]Active Customer Assets'!AG:AG,"",0)</f>
        <v>1500</v>
      </c>
      <c r="EI458" s="28" t="str">
        <f>_xlfn.XLOOKUP($C458,'[3]Active Customer Assets'!$D:$D,'[3]Active Customer Assets'!AH:AH,"",0)</f>
        <v>3000</v>
      </c>
      <c r="EJ458" s="21">
        <f>_xlfn.XLOOKUP($C458,'[3]Active Customer Assets'!$D:$D,'[3]Active Customer Assets'!AI:AI,"",0)</f>
        <v>8</v>
      </c>
      <c r="EK458" s="35" t="str">
        <f>[3]!tbl_DPSAC[[#This Row],[Unit Status]]</f>
        <v>Active</v>
      </c>
    </row>
    <row r="459" spans="1:141" x14ac:dyDescent="0.15">
      <c r="A459" s="11">
        <f>ROW(tbl_DPSAC[[#This Row],[Sl. No.]])-1</f>
        <v>458</v>
      </c>
      <c r="B459" s="12" t="s">
        <v>136</v>
      </c>
      <c r="C459" s="11" t="s">
        <v>2487</v>
      </c>
      <c r="D459" s="11" t="s">
        <v>2488</v>
      </c>
      <c r="E459" s="11" t="s">
        <v>2489</v>
      </c>
      <c r="F459" s="12" t="s">
        <v>161</v>
      </c>
      <c r="G459" s="31" t="s">
        <v>2490</v>
      </c>
      <c r="H459" s="13"/>
      <c r="I459" s="31"/>
      <c r="J459" s="13"/>
      <c r="K459" s="13">
        <v>9830340221</v>
      </c>
      <c r="L459" s="12" t="str">
        <f t="shared" ca="1" si="182"/>
        <v>Warranty</v>
      </c>
      <c r="M459" s="16">
        <v>45818</v>
      </c>
      <c r="N459" s="15">
        <v>24</v>
      </c>
      <c r="O459" s="14">
        <f t="shared" si="181"/>
        <v>46568</v>
      </c>
      <c r="P459" s="11" t="s">
        <v>157</v>
      </c>
      <c r="Q459" s="19" t="str">
        <f>_xlfn.XLOOKUP(C459,'[2]Sch Calls'!$R:$R,'[2]Sch Calls'!$F:$F,"",0)</f>
        <v/>
      </c>
      <c r="R459" s="18" t="str">
        <f>_xlfn.XLOOKUP(C459,'[2]Sch Calls'!$R:$R,'[2]Sch Calls'!$A:$A,"",0)</f>
        <v/>
      </c>
      <c r="S459" s="17" t="str">
        <f>_xlfn.XLOOKUP(C459,'[2]Sch Calls'!$R:$R,'[2]Sch Calls'!$B:$B,"",0)</f>
        <v/>
      </c>
      <c r="T459" s="18">
        <f>_xlfn.XLOOKUP(C459,'[1]E&amp;DPSAC'!$K:$K,'[1]E&amp;DPSAC'!$W:$W,"",0)</f>
        <v>45817</v>
      </c>
      <c r="U459" s="17">
        <f>_xlfn.XLOOKUP(C459,'[1]E&amp;DPSAC'!$K:$K,'[1]E&amp;DPSAC'!$Z:$Z,"",0)</f>
        <v>1</v>
      </c>
      <c r="V459" s="17">
        <f>_xlfn.XLOOKUP(C459,'[2]1. All Calls'!$R:$R,'[2]1. All Calls'!$B:$B,"",0)</f>
        <v>2</v>
      </c>
      <c r="W459" s="20">
        <f>_xlfn.XLOOKUP(C459,'[2]1. All Calls'!$R:$R,'[2]1. All Calls'!$A:$A,"",0)</f>
        <v>45817.7599305556</v>
      </c>
      <c r="X459" s="17" t="str">
        <f>_xlfn.XLOOKUP(C459,'[2]Sch Calls'!$R:$R,'[2]Sch Calls'!$AB:$AB,"",0)</f>
        <v/>
      </c>
      <c r="Y459" s="17">
        <f t="shared" si="185"/>
        <v>0</v>
      </c>
      <c r="Z459" s="17" t="str">
        <f t="shared" si="186"/>
        <v>Done</v>
      </c>
      <c r="AA459" s="21">
        <f t="shared" ca="1" si="187"/>
        <v>283</v>
      </c>
      <c r="AB459" s="21" t="str">
        <f t="shared" ca="1" si="188"/>
        <v>Due</v>
      </c>
      <c r="AC459" s="11">
        <f ca="1">tbl_DPSAC[[#This Row],[Current Month Due Count]]</f>
        <v>0</v>
      </c>
      <c r="AD459" s="11">
        <f ca="1">tbl_DPSAC[[#This Row],[Next Month Due2]]</f>
        <v>0</v>
      </c>
      <c r="AE459" s="11"/>
      <c r="AF459" s="11"/>
      <c r="AG459" s="17">
        <f t="shared" ca="1" si="189"/>
        <v>2</v>
      </c>
      <c r="AH459" s="11"/>
      <c r="AI459" s="11"/>
      <c r="AJ459" s="11"/>
      <c r="AK459" s="11"/>
      <c r="AL459" s="11"/>
      <c r="AM459" s="11"/>
      <c r="AN459" s="11"/>
      <c r="AO459" s="11"/>
      <c r="AP459" s="11"/>
      <c r="AQ459" s="11"/>
      <c r="AR459" s="11"/>
      <c r="AS459" s="11"/>
      <c r="AT459" s="11"/>
      <c r="AU459" s="11"/>
      <c r="AV459" s="11"/>
      <c r="AW459" s="11"/>
      <c r="AX459" s="11" t="str">
        <f t="shared" ca="1" si="183"/>
        <v>No Service Dues</v>
      </c>
      <c r="AY459" s="17">
        <v>1</v>
      </c>
      <c r="AZ459" s="22">
        <v>45817</v>
      </c>
      <c r="BA459" s="17" t="s">
        <v>2491</v>
      </c>
      <c r="BB459" s="17">
        <v>1</v>
      </c>
      <c r="BC459" s="22">
        <v>45817</v>
      </c>
      <c r="BD459" s="17" t="s">
        <v>2491</v>
      </c>
      <c r="BE459" s="17">
        <v>1</v>
      </c>
      <c r="BF459" s="22">
        <v>45817</v>
      </c>
      <c r="BG459" s="17" t="s">
        <v>2491</v>
      </c>
      <c r="BH459" s="17">
        <v>1</v>
      </c>
      <c r="BI459" s="22">
        <v>45817</v>
      </c>
      <c r="BJ459" s="17" t="s">
        <v>2491</v>
      </c>
      <c r="BK459" s="17">
        <v>1</v>
      </c>
      <c r="BL459" s="22">
        <v>45817</v>
      </c>
      <c r="BM459" s="17" t="s">
        <v>2491</v>
      </c>
      <c r="BN459" s="23">
        <f t="shared" si="173"/>
        <v>45997</v>
      </c>
      <c r="BO459" s="23">
        <f t="shared" si="174"/>
        <v>45997</v>
      </c>
      <c r="BP459" s="23">
        <f t="shared" si="175"/>
        <v>45997</v>
      </c>
      <c r="BQ459" s="23">
        <f t="shared" si="176"/>
        <v>45997</v>
      </c>
      <c r="BR459" s="23">
        <f t="shared" si="184"/>
        <v>46182</v>
      </c>
      <c r="BS459" s="24">
        <f t="shared" ca="1" si="178"/>
        <v>749</v>
      </c>
      <c r="BT459" s="25">
        <f t="shared" ca="1" si="190"/>
        <v>1499</v>
      </c>
      <c r="BU459" s="25">
        <f t="shared" ca="1" si="191"/>
        <v>749</v>
      </c>
      <c r="BV459" s="25">
        <f t="shared" ca="1" si="179"/>
        <v>749</v>
      </c>
      <c r="BW459" s="25">
        <f t="shared" ca="1" si="180"/>
        <v>1499</v>
      </c>
      <c r="BX459" s="26" t="s">
        <v>255</v>
      </c>
      <c r="BY459" s="11">
        <f t="shared" ca="1" si="192"/>
        <v>4</v>
      </c>
      <c r="BZ459" s="11">
        <f t="shared" ca="1" si="197"/>
        <v>0</v>
      </c>
      <c r="CA459" s="11">
        <f t="shared" ca="1" si="193"/>
        <v>0</v>
      </c>
      <c r="CB459" s="28" t="str">
        <f>_xlfn.XLOOKUP($C459,'[3]BIS Feb-26'!$C:$C,'[3]BIS Feb-26'!U:U,"",0)</f>
        <v/>
      </c>
      <c r="CC459" s="28" t="str">
        <f>_xlfn.XLOOKUP($C459,'[3]BIS Feb-26'!$C:$C,'[3]BIS Feb-26'!V:V,"",0)</f>
        <v/>
      </c>
      <c r="CD459" s="28" t="str">
        <f>_xlfn.XLOOKUP($C459,'[3]BIS Feb-26'!$C:$C,'[3]BIS Feb-26'!W:W,"",0)</f>
        <v/>
      </c>
      <c r="CE459" s="28" t="str">
        <f>_xlfn.XLOOKUP($C459,'[3]BIS Feb-26'!$C:$C,'[3]BIS Feb-26'!X:X,"",0)</f>
        <v/>
      </c>
      <c r="CF459" s="28" t="str">
        <f>_xlfn.XLOOKUP($C459,'[3]BIS Feb-26'!$C:$C,'[3]BIS Feb-26'!Y:Y,"",0)</f>
        <v/>
      </c>
      <c r="CG459" s="28" t="str">
        <f>_xlfn.XLOOKUP($C459,'[3]BIS Feb-26'!$C:$C,'[3]BIS Feb-26'!Z:Z,"",0)</f>
        <v/>
      </c>
      <c r="CH459" s="28" t="str">
        <f>_xlfn.XLOOKUP($C459,'[3]BIS Feb-26'!$C:$C,'[3]BIS Feb-26'!AA:AA,"",0)</f>
        <v/>
      </c>
      <c r="CI459" s="28" t="str">
        <f>_xlfn.XLOOKUP($C459,'[3]BIS Feb-26'!$C:$C,'[3]BIS Feb-26'!AB:AB,"",0)</f>
        <v/>
      </c>
      <c r="CJ459" s="28" t="str">
        <f>_xlfn.XLOOKUP($C459,'[3]BIS Feb-26'!$C:$C,'[3]BIS Feb-26'!AC:AC,"",0)</f>
        <v/>
      </c>
      <c r="CK459" s="29" t="str">
        <f>_xlfn.XLOOKUP($C459,'[3]BIS Feb-26'!$C:$C,'[3]BIS Feb-26'!AD:AD,"",0)</f>
        <v/>
      </c>
      <c r="CL459" s="29" t="str">
        <f>_xlfn.XLOOKUP($C459,'[3]BIS Feb-26'!$C:$C,'[3]BIS Feb-26'!AE:AE,"",0)</f>
        <v/>
      </c>
      <c r="CM459" s="29" t="str">
        <f>_xlfn.XLOOKUP($C459,'[3]BIS Feb-26'!$C:$C,'[3]BIS Feb-26'!AF:AF,"",0)</f>
        <v/>
      </c>
      <c r="CN459" s="29" t="str">
        <f>_xlfn.XLOOKUP($C459,'[3]BIS Feb-26'!$C:$C,'[3]BIS Feb-26'!AG:AG,"",0)</f>
        <v/>
      </c>
      <c r="CO459" s="29" t="str">
        <f>_xlfn.XLOOKUP($C459,'[3]BIS Feb-26'!$C:$C,'[3]BIS Feb-26'!AH:AH,"",0)</f>
        <v/>
      </c>
      <c r="CP459" s="29" t="str">
        <f>_xlfn.XLOOKUP($C459,'[3]BIS Feb-26'!$C:$C,'[3]BIS Feb-26'!AI:AI,"",0)</f>
        <v/>
      </c>
      <c r="CQ459" s="29" t="str">
        <f>_xlfn.XLOOKUP($C459,'[3]BIS Feb-26'!$C:$C,'[3]BIS Feb-26'!AJ:AJ,"",0)</f>
        <v/>
      </c>
      <c r="CR459" s="29" t="str">
        <f>_xlfn.XLOOKUP($C459,'[3]BIS Feb-26'!$C:$C,'[3]BIS Feb-26'!AK:AK,"",0)</f>
        <v/>
      </c>
      <c r="CS459" s="29" t="str">
        <f>_xlfn.XLOOKUP($C459,'[3]BIS Feb-26'!$C:$C,'[3]BIS Feb-26'!AL:AL,"",0)</f>
        <v/>
      </c>
      <c r="CT459" s="29" t="str">
        <f>_xlfn.XLOOKUP($C459,'[3]BIS Feb-26'!$C:$C,'[3]BIS Feb-26'!AM:AM,"",0)</f>
        <v/>
      </c>
      <c r="CU459" s="28" t="str">
        <f>_xlfn.XLOOKUP($C459,'[3]BIS Feb-26'!$C:$C,'[3]BIS Feb-26'!AN:AN,"",0)</f>
        <v/>
      </c>
      <c r="CV459" s="28" t="str">
        <f>_xlfn.XLOOKUP($C459,'[3]BIS Feb-26'!$C:$C,'[3]BIS Feb-26'!AO:AO,"",0)</f>
        <v/>
      </c>
      <c r="CW459" s="28" t="str">
        <f>_xlfn.XLOOKUP($C459,'[3]BIS Feb-26'!$C:$C,'[3]BIS Feb-26'!AP:AP,"",0)</f>
        <v/>
      </c>
      <c r="CX459" s="28" t="str">
        <f>_xlfn.XLOOKUP($C459,'[3]BIS Feb-26'!$C:$C,'[3]BIS Feb-26'!AQ:AQ,"",0)</f>
        <v/>
      </c>
      <c r="CY459" s="28" t="str">
        <f>_xlfn.XLOOKUP($C459,'[3]BIS Feb-26'!$C:$C,'[3]BIS Feb-26'!AR:AR,"",0)</f>
        <v/>
      </c>
      <c r="CZ459" s="28" t="str">
        <f>_xlfn.XLOOKUP($C459,'[3]BIS Feb-26'!$C:$C,'[3]BIS Feb-26'!AS:AS,"",0)</f>
        <v/>
      </c>
      <c r="DA459" s="28" t="str">
        <f>_xlfn.XLOOKUP($C459,'[3]BIS Feb-26'!$C:$C,'[3]BIS Feb-26'!AT:AT,"",0)</f>
        <v/>
      </c>
      <c r="DB459" s="28" t="str">
        <f>_xlfn.XLOOKUP($C459,'[3]BIS Feb-26'!$C:$C,'[3]BIS Feb-26'!AU:AU,"",0)</f>
        <v/>
      </c>
      <c r="DC459" s="28" t="str">
        <f>_xlfn.XLOOKUP($C459,'[3]BIS Feb-26'!$C:$C,'[3]BIS Feb-26'!AV:AV,"",0)</f>
        <v/>
      </c>
      <c r="DD459" s="11" t="str">
        <f>_xlfn.XLOOKUP($C459,'[3]BIS Feb-26'!$C:$C,'[3]BIS Feb-26'!AW:AW,"",0)</f>
        <v/>
      </c>
      <c r="DE459" s="11" t="str">
        <f>_xlfn.XLOOKUP($C459,'[3]BIS Feb-26'!$C:$C,'[3]BIS Feb-26'!AX:AX,"",0)</f>
        <v/>
      </c>
      <c r="DF459" s="11" t="str">
        <f>_xlfn.XLOOKUP($C459,'[3]BIS Feb-26'!$C:$C,'[3]BIS Feb-26'!AY:AY,"",0)</f>
        <v/>
      </c>
      <c r="DG459" s="11">
        <f t="shared" ca="1" si="194"/>
        <v>0</v>
      </c>
      <c r="DH459" s="11">
        <f t="shared" ca="1" si="195"/>
        <v>0</v>
      </c>
      <c r="DI459" s="11">
        <f t="shared" ca="1" si="196"/>
        <v>0</v>
      </c>
      <c r="DJ459" s="11" t="str">
        <f>_xlfn.XLOOKUP($C459,'[3]Active Customer Assets'!$D:$D,'[3]Active Customer Assets'!I:I,"",0)</f>
        <v/>
      </c>
      <c r="DK459" s="28" t="str">
        <f>_xlfn.XLOOKUP($C459,'[3]Active Customer Assets'!$D:$D,'[3]Active Customer Assets'!J:J,"",0)</f>
        <v/>
      </c>
      <c r="DL459" s="28" t="str">
        <f>_xlfn.XLOOKUP($C459,'[3]Active Customer Assets'!$D:$D,'[3]Active Customer Assets'!K:K,"",0)</f>
        <v/>
      </c>
      <c r="DM459" s="28" t="str">
        <f>_xlfn.XLOOKUP($C459,'[3]Active Customer Assets'!$D:$D,'[3]Active Customer Assets'!L:L,"",0)</f>
        <v/>
      </c>
      <c r="DN459" s="21" t="str">
        <f>_xlfn.XLOOKUP($C459,'[3]Active Customer Assets'!$D:$D,'[3]Active Customer Assets'!M:M,"",0)</f>
        <v/>
      </c>
      <c r="DO459" s="28" t="str">
        <f>_xlfn.XLOOKUP($C459,'[3]Active Customer Assets'!$D:$D,'[3]Active Customer Assets'!N:N,"",0)</f>
        <v/>
      </c>
      <c r="DP459" s="28" t="str">
        <f>_xlfn.XLOOKUP($C459,'[3]Active Customer Assets'!$D:$D,'[3]Active Customer Assets'!O:O,"",0)</f>
        <v/>
      </c>
      <c r="DQ459" s="28" t="str">
        <f>_xlfn.XLOOKUP($C459,'[3]Active Customer Assets'!$D:$D,'[3]Active Customer Assets'!P:P,"",0)</f>
        <v/>
      </c>
      <c r="DR459" s="28" t="str">
        <f>_xlfn.XLOOKUP($C459,'[3]Active Customer Assets'!$D:$D,'[3]Active Customer Assets'!Q:Q,"",0)</f>
        <v/>
      </c>
      <c r="DS459" s="28" t="str">
        <f>_xlfn.XLOOKUP($C459,'[3]Active Customer Assets'!$D:$D,'[3]Active Customer Assets'!R:R,"",0)</f>
        <v/>
      </c>
      <c r="DT459" s="28" t="str">
        <f>_xlfn.XLOOKUP($C459,'[3]Active Customer Assets'!$D:$D,'[3]Active Customer Assets'!S:S,"",0)</f>
        <v/>
      </c>
      <c r="DU459" s="28" t="str">
        <f>_xlfn.XLOOKUP($C459,'[3]Active Customer Assets'!$D:$D,'[3]Active Customer Assets'!T:T,"",0)</f>
        <v/>
      </c>
      <c r="DV459" s="28" t="str">
        <f>_xlfn.XLOOKUP($C459,'[3]Active Customer Assets'!$D:$D,'[3]Active Customer Assets'!U:U,"",0)</f>
        <v/>
      </c>
      <c r="DW459" s="28" t="str">
        <f>_xlfn.XLOOKUP($C459,'[3]Active Customer Assets'!$D:$D,'[3]Active Customer Assets'!V:V,"",0)</f>
        <v/>
      </c>
      <c r="DX459" s="28" t="str">
        <f>_xlfn.XLOOKUP($C459,'[3]Active Customer Assets'!$D:$D,'[3]Active Customer Assets'!W:W,"",0)</f>
        <v/>
      </c>
      <c r="DY459" s="28" t="str">
        <f>_xlfn.XLOOKUP($C459,'[3]Active Customer Assets'!$D:$D,'[3]Active Customer Assets'!X:X,"",0)</f>
        <v/>
      </c>
      <c r="DZ459" s="28" t="str">
        <f>_xlfn.XLOOKUP($C459,'[3]Active Customer Assets'!$D:$D,'[3]Active Customer Assets'!Y:Y,"",0)</f>
        <v/>
      </c>
      <c r="EA459" s="28" t="str">
        <f>_xlfn.XLOOKUP($C459,'[3]Active Customer Assets'!$D:$D,'[3]Active Customer Assets'!Z:Z,"",0)</f>
        <v/>
      </c>
      <c r="EB459" s="28" t="str">
        <f>_xlfn.XLOOKUP($C459,'[3]Active Customer Assets'!$D:$D,'[3]Active Customer Assets'!AA:AA,"",0)</f>
        <v/>
      </c>
      <c r="EC459" s="28" t="str">
        <f>_xlfn.XLOOKUP($C459,'[3]Active Customer Assets'!$D:$D,'[3]Active Customer Assets'!AB:AB,"",0)</f>
        <v/>
      </c>
      <c r="ED459" s="28" t="str">
        <f>_xlfn.XLOOKUP($C459,'[3]Active Customer Assets'!$D:$D,'[3]Active Customer Assets'!AC:AC,"",0)</f>
        <v/>
      </c>
      <c r="EE459" s="28" t="str">
        <f>_xlfn.XLOOKUP($C459,'[3]Active Customer Assets'!$D:$D,'[3]Active Customer Assets'!AD:AD,"",0)</f>
        <v/>
      </c>
      <c r="EF459" s="28" t="str">
        <f>_xlfn.XLOOKUP($C459,'[3]Active Customer Assets'!$D:$D,'[3]Active Customer Assets'!AE:AE,"",0)</f>
        <v/>
      </c>
      <c r="EG459" s="28" t="str">
        <f>_xlfn.XLOOKUP($C459,'[3]Active Customer Assets'!$D:$D,'[3]Active Customer Assets'!AF:AF,"",0)</f>
        <v/>
      </c>
      <c r="EH459" s="28" t="str">
        <f>_xlfn.XLOOKUP($C459,'[3]Active Customer Assets'!$D:$D,'[3]Active Customer Assets'!AG:AG,"",0)</f>
        <v/>
      </c>
      <c r="EI459" s="28" t="str">
        <f>_xlfn.XLOOKUP($C459,'[3]Active Customer Assets'!$D:$D,'[3]Active Customer Assets'!AH:AH,"",0)</f>
        <v/>
      </c>
      <c r="EJ459" s="21" t="str">
        <f>_xlfn.XLOOKUP($C459,'[3]Active Customer Assets'!$D:$D,'[3]Active Customer Assets'!AI:AI,"",0)</f>
        <v/>
      </c>
      <c r="EK459" s="35" t="str">
        <f>[3]!tbl_DPSAC[[#This Row],[Unit Status]]</f>
        <v>Shifted</v>
      </c>
    </row>
    <row r="460" spans="1:141" x14ac:dyDescent="0.15">
      <c r="A460" s="11">
        <f>ROW(tbl_DPSAC[[#This Row],[Sl. No.]])-1</f>
        <v>459</v>
      </c>
      <c r="B460" s="12" t="s">
        <v>136</v>
      </c>
      <c r="C460" s="11" t="s">
        <v>2492</v>
      </c>
      <c r="D460" s="11" t="s">
        <v>204</v>
      </c>
      <c r="E460" s="11" t="s">
        <v>205</v>
      </c>
      <c r="F460" s="12" t="s">
        <v>161</v>
      </c>
      <c r="G460" s="31" t="s">
        <v>347</v>
      </c>
      <c r="H460" s="13" t="s">
        <v>2493</v>
      </c>
      <c r="I460" s="33" t="s">
        <v>2494</v>
      </c>
      <c r="J460" s="13"/>
      <c r="K460" s="13">
        <v>7718987183</v>
      </c>
      <c r="L460" s="12" t="str">
        <f t="shared" ca="1" si="182"/>
        <v>Warranty</v>
      </c>
      <c r="M460" s="16">
        <v>45845</v>
      </c>
      <c r="N460" s="15">
        <v>24</v>
      </c>
      <c r="O460" s="14">
        <f t="shared" si="181"/>
        <v>46599</v>
      </c>
      <c r="P460" s="11" t="s">
        <v>213</v>
      </c>
      <c r="Q460" s="19" t="str">
        <f>_xlfn.XLOOKUP(C460,'[2]Sch Calls'!$R:$R,'[2]Sch Calls'!$F:$F,"",0)</f>
        <v/>
      </c>
      <c r="R460" s="18" t="str">
        <f>_xlfn.XLOOKUP(C460,'[2]Sch Calls'!$R:$R,'[2]Sch Calls'!$A:$A,"",0)</f>
        <v/>
      </c>
      <c r="S460" s="17" t="str">
        <f>_xlfn.XLOOKUP(C460,'[2]Sch Calls'!$R:$R,'[2]Sch Calls'!$B:$B,"",0)</f>
        <v/>
      </c>
      <c r="T460" s="18">
        <f>_xlfn.XLOOKUP(C460,'[1]E&amp;DPSAC'!$K:$K,'[1]E&amp;DPSAC'!$W:$W,"",0)</f>
        <v>45845</v>
      </c>
      <c r="U460" s="17">
        <f>_xlfn.XLOOKUP(C460,'[1]E&amp;DPSAC'!$K:$K,'[1]E&amp;DPSAC'!$Z:$Z,"",0)</f>
        <v>1</v>
      </c>
      <c r="V460" s="17">
        <f>_xlfn.XLOOKUP(C460,'[2]1. All Calls'!$R:$R,'[2]1. All Calls'!$B:$B,"",0)</f>
        <v>220</v>
      </c>
      <c r="W460" s="20">
        <f>_xlfn.XLOOKUP(C460,'[2]1. All Calls'!$R:$R,'[2]1. All Calls'!$A:$A,"",0)</f>
        <v>46036.488252314797</v>
      </c>
      <c r="X460" s="17" t="str">
        <f>_xlfn.XLOOKUP(C460,'[2]Sch Calls'!$R:$R,'[2]Sch Calls'!$AB:$AB,"",0)</f>
        <v/>
      </c>
      <c r="Y460" s="17">
        <f t="shared" si="185"/>
        <v>0</v>
      </c>
      <c r="Z460" s="17" t="str">
        <f t="shared" si="186"/>
        <v>Done</v>
      </c>
      <c r="AA460" s="21">
        <f t="shared" ca="1" si="187"/>
        <v>256</v>
      </c>
      <c r="AB460" s="21" t="str">
        <f t="shared" ca="1" si="188"/>
        <v>Due</v>
      </c>
      <c r="AC460" s="11">
        <f ca="1">tbl_DPSAC[[#This Row],[Current Month Due Count]]</f>
        <v>0</v>
      </c>
      <c r="AD460" s="11">
        <f ca="1">tbl_DPSAC[[#This Row],[Next Month Due2]]</f>
        <v>0</v>
      </c>
      <c r="AE460" s="11"/>
      <c r="AF460" s="11">
        <v>2</v>
      </c>
      <c r="AG460" s="17">
        <f t="shared" ca="1" si="189"/>
        <v>349</v>
      </c>
      <c r="AH460" s="11"/>
      <c r="AI460" s="11"/>
      <c r="AJ460" s="11"/>
      <c r="AK460" s="11"/>
      <c r="AL460" s="11"/>
      <c r="AM460" s="11"/>
      <c r="AN460" s="11"/>
      <c r="AO460" s="11"/>
      <c r="AP460" s="11"/>
      <c r="AQ460" s="11"/>
      <c r="AR460" s="11"/>
      <c r="AS460" s="11"/>
      <c r="AT460" s="11"/>
      <c r="AU460" s="11"/>
      <c r="AV460" s="11"/>
      <c r="AW460" s="11"/>
      <c r="AX460" s="11" t="str">
        <f t="shared" ca="1" si="183"/>
        <v>No Service Dues</v>
      </c>
      <c r="AY460" s="17">
        <v>1</v>
      </c>
      <c r="AZ460" s="22">
        <v>45845</v>
      </c>
      <c r="BA460" s="17" t="s">
        <v>2495</v>
      </c>
      <c r="BB460" s="17">
        <v>1</v>
      </c>
      <c r="BC460" s="22">
        <v>45845</v>
      </c>
      <c r="BD460" s="17" t="s">
        <v>2495</v>
      </c>
      <c r="BE460" s="17">
        <v>1</v>
      </c>
      <c r="BF460" s="22">
        <v>45845</v>
      </c>
      <c r="BG460" s="17" t="s">
        <v>2495</v>
      </c>
      <c r="BH460" s="17">
        <v>1</v>
      </c>
      <c r="BI460" s="22">
        <v>45845</v>
      </c>
      <c r="BJ460" s="17" t="s">
        <v>2495</v>
      </c>
      <c r="BK460" s="17">
        <v>1</v>
      </c>
      <c r="BL460" s="22">
        <v>45845</v>
      </c>
      <c r="BM460" s="17" t="s">
        <v>2495</v>
      </c>
      <c r="BN460" s="23">
        <f t="shared" si="173"/>
        <v>46025</v>
      </c>
      <c r="BO460" s="23">
        <f t="shared" si="174"/>
        <v>46025</v>
      </c>
      <c r="BP460" s="23">
        <f t="shared" si="175"/>
        <v>46025</v>
      </c>
      <c r="BQ460" s="23">
        <f t="shared" si="176"/>
        <v>46025</v>
      </c>
      <c r="BR460" s="23">
        <f t="shared" si="184"/>
        <v>46210</v>
      </c>
      <c r="BS460" s="24">
        <f t="shared" ca="1" si="178"/>
        <v>402</v>
      </c>
      <c r="BT460" s="25">
        <f t="shared" ca="1" si="190"/>
        <v>1152</v>
      </c>
      <c r="BU460" s="25">
        <f t="shared" ca="1" si="191"/>
        <v>402</v>
      </c>
      <c r="BV460" s="25">
        <f t="shared" ca="1" si="179"/>
        <v>402</v>
      </c>
      <c r="BW460" s="25">
        <f t="shared" ca="1" si="180"/>
        <v>1152</v>
      </c>
      <c r="BX460" s="11"/>
      <c r="BY460" s="11">
        <f t="shared" ca="1" si="192"/>
        <v>4</v>
      </c>
      <c r="BZ460" s="11">
        <f t="shared" ca="1" si="197"/>
        <v>0</v>
      </c>
      <c r="CA460" s="11">
        <f t="shared" ca="1" si="193"/>
        <v>0</v>
      </c>
      <c r="CB460" s="28">
        <f>_xlfn.XLOOKUP($C460,'[3]BIS Feb-26'!$C:$C,'[3]BIS Feb-26'!U:U,"",0)</f>
        <v>45844.770833333299</v>
      </c>
      <c r="CC460" s="28">
        <f>_xlfn.XLOOKUP($C460,'[3]BIS Feb-26'!$C:$C,'[3]BIS Feb-26'!V:V,"",0)</f>
        <v>45844.770833333299</v>
      </c>
      <c r="CD460" s="28">
        <f>_xlfn.XLOOKUP($C460,'[3]BIS Feb-26'!$C:$C,'[3]BIS Feb-26'!W:W,"",0)</f>
        <v>45844.770833333299</v>
      </c>
      <c r="CE460" s="28">
        <f>_xlfn.XLOOKUP($C460,'[3]BIS Feb-26'!$C:$C,'[3]BIS Feb-26'!X:X,"",0)</f>
        <v>45844.770833333299</v>
      </c>
      <c r="CF460" s="28">
        <f>_xlfn.XLOOKUP($C460,'[3]BIS Feb-26'!$C:$C,'[3]BIS Feb-26'!Y:Y,"",0)</f>
        <v>45844.770833333299</v>
      </c>
      <c r="CG460" s="28">
        <f>_xlfn.XLOOKUP($C460,'[3]BIS Feb-26'!$C:$C,'[3]BIS Feb-26'!Z:Z,"",0)</f>
        <v>45844.770833333299</v>
      </c>
      <c r="CH460" s="28">
        <f>_xlfn.XLOOKUP($C460,'[3]BIS Feb-26'!$C:$C,'[3]BIS Feb-26'!AA:AA,"",0)</f>
        <v>45844.770833333299</v>
      </c>
      <c r="CI460" s="28">
        <f>_xlfn.XLOOKUP($C460,'[3]BIS Feb-26'!$C:$C,'[3]BIS Feb-26'!AB:AB,"",0)</f>
        <v>45844.770833333299</v>
      </c>
      <c r="CJ460" s="28">
        <f>_xlfn.XLOOKUP($C460,'[3]BIS Feb-26'!$C:$C,'[3]BIS Feb-26'!AC:AC,"",0)</f>
        <v>45844.770833333299</v>
      </c>
      <c r="CK460" s="29" t="str">
        <f>_xlfn.XLOOKUP($C460,'[3]BIS Feb-26'!$C:$C,'[3]BIS Feb-26'!AD:AD,"",0)</f>
        <v>360</v>
      </c>
      <c r="CL460" s="29" t="str">
        <f>_xlfn.XLOOKUP($C460,'[3]BIS Feb-26'!$C:$C,'[3]BIS Feb-26'!AE:AE,"",0)</f>
        <v>280</v>
      </c>
      <c r="CM460" s="29" t="str">
        <f>_xlfn.XLOOKUP($C460,'[3]BIS Feb-26'!$C:$C,'[3]BIS Feb-26'!AF:AF,"",0)</f>
        <v>280</v>
      </c>
      <c r="CN460" s="29" t="str">
        <f>_xlfn.XLOOKUP($C460,'[3]BIS Feb-26'!$C:$C,'[3]BIS Feb-26'!AG:AG,"",0)</f>
        <v>280</v>
      </c>
      <c r="CO460" s="29" t="str">
        <f>_xlfn.XLOOKUP($C460,'[3]BIS Feb-26'!$C:$C,'[3]BIS Feb-26'!AH:AH,"",0)</f>
        <v>280</v>
      </c>
      <c r="CP460" s="29" t="str">
        <f>_xlfn.XLOOKUP($C460,'[3]BIS Feb-26'!$C:$C,'[3]BIS Feb-26'!AI:AI,"",0)</f>
        <v>1280</v>
      </c>
      <c r="CQ460" s="29" t="str">
        <f>_xlfn.XLOOKUP($C460,'[3]BIS Feb-26'!$C:$C,'[3]BIS Feb-26'!AJ:AJ,"",0)</f>
        <v>1000</v>
      </c>
      <c r="CR460" s="29" t="str">
        <f>_xlfn.XLOOKUP($C460,'[3]BIS Feb-26'!$C:$C,'[3]BIS Feb-26'!AK:AK,"",0)</f>
        <v>1280</v>
      </c>
      <c r="CS460" s="29" t="str">
        <f>_xlfn.XLOOKUP($C460,'[3]BIS Feb-26'!$C:$C,'[3]BIS Feb-26'!AL:AL,"",0)</f>
        <v>2780</v>
      </c>
      <c r="CT460" s="29">
        <f>_xlfn.XLOOKUP($C460,'[3]BIS Feb-26'!$C:$C,'[3]BIS Feb-26'!AM:AM,"",0)</f>
        <v>2</v>
      </c>
      <c r="CU460" s="28">
        <f>_xlfn.XLOOKUP($C460,'[3]BIS Feb-26'!$C:$C,'[3]BIS Feb-26'!AN:AN,"",0)</f>
        <v>46024</v>
      </c>
      <c r="CV460" s="28">
        <f>_xlfn.XLOOKUP($C460,'[3]BIS Feb-26'!$C:$C,'[3]BIS Feb-26'!AO:AO,"",0)</f>
        <v>46024</v>
      </c>
      <c r="CW460" s="28">
        <f>_xlfn.XLOOKUP($C460,'[3]BIS Feb-26'!$C:$C,'[3]BIS Feb-26'!AP:AP,"",0)</f>
        <v>46024</v>
      </c>
      <c r="CX460" s="28">
        <f>_xlfn.XLOOKUP($C460,'[3]BIS Feb-26'!$C:$C,'[3]BIS Feb-26'!AQ:AQ,"",0)</f>
        <v>46024</v>
      </c>
      <c r="CY460" s="28">
        <f>_xlfn.XLOOKUP($C460,'[3]BIS Feb-26'!$C:$C,'[3]BIS Feb-26'!AR:AR,"",0)</f>
        <v>46024</v>
      </c>
      <c r="CZ460" s="28">
        <f>_xlfn.XLOOKUP($C460,'[3]BIS Feb-26'!$C:$C,'[3]BIS Feb-26'!AS:AS,"",0)</f>
        <v>46114</v>
      </c>
      <c r="DA460" s="28">
        <f>_xlfn.XLOOKUP($C460,'[3]BIS Feb-26'!$C:$C,'[3]BIS Feb-26'!AT:AT,"",0)</f>
        <v>46209</v>
      </c>
      <c r="DB460" s="28">
        <f>_xlfn.XLOOKUP($C460,'[3]BIS Feb-26'!$C:$C,'[3]BIS Feb-26'!AU:AU,"",0)</f>
        <v>46024</v>
      </c>
      <c r="DC460" s="28">
        <f>_xlfn.XLOOKUP($C460,'[3]BIS Feb-26'!$C:$C,'[3]BIS Feb-26'!AV:AV,"",0)</f>
        <v>46209</v>
      </c>
      <c r="DD460" s="11">
        <f>_xlfn.XLOOKUP($C460,'[3]BIS Feb-26'!$C:$C,'[3]BIS Feb-26'!AW:AW,"",0)</f>
        <v>1</v>
      </c>
      <c r="DE460" s="11">
        <f>_xlfn.XLOOKUP($C460,'[3]BIS Feb-26'!$C:$C,'[3]BIS Feb-26'!AX:AX,"",0)</f>
        <v>0</v>
      </c>
      <c r="DF460" s="11">
        <f>_xlfn.XLOOKUP($C460,'[3]BIS Feb-26'!$C:$C,'[3]BIS Feb-26'!AY:AY,"",0)</f>
        <v>0</v>
      </c>
      <c r="DG460" s="11">
        <f t="shared" ca="1" si="194"/>
        <v>6</v>
      </c>
      <c r="DH460" s="11">
        <f t="shared" ca="1" si="195"/>
        <v>0</v>
      </c>
      <c r="DI460" s="11">
        <f t="shared" ca="1" si="196"/>
        <v>1</v>
      </c>
      <c r="DJ460" s="11" t="str">
        <f>_xlfn.XLOOKUP($C460,'[3]Active Customer Assets'!$D:$D,'[3]Active Customer Assets'!I:I,"",0)</f>
        <v>B (Below 100% potential spares purchased)</v>
      </c>
      <c r="DK460" s="28">
        <f>_xlfn.XLOOKUP($C460,'[3]Active Customer Assets'!$D:$D,'[3]Active Customer Assets'!J:J,"",0)</f>
        <v>45845.789583333302</v>
      </c>
      <c r="DL460" s="28">
        <f>_xlfn.XLOOKUP($C460,'[3]Active Customer Assets'!$D:$D,'[3]Active Customer Assets'!K:K,"",0)</f>
        <v>45832.229166666701</v>
      </c>
      <c r="DM460" s="28">
        <f>_xlfn.XLOOKUP($C460,'[3]Active Customer Assets'!$D:$D,'[3]Active Customer Assets'!L:L,"",0)</f>
        <v>46036.489178240699</v>
      </c>
      <c r="DN460" s="21">
        <f>_xlfn.XLOOKUP($C460,'[3]Active Customer Assets'!$D:$D,'[3]Active Customer Assets'!M:M,"",0)</f>
        <v>220</v>
      </c>
      <c r="DO460" s="28">
        <f>_xlfn.XLOOKUP($C460,'[3]Active Customer Assets'!$D:$D,'[3]Active Customer Assets'!N:N,"",0)</f>
        <v>0</v>
      </c>
      <c r="DP460" s="28">
        <f>_xlfn.XLOOKUP($C460,'[3]Active Customer Assets'!$D:$D,'[3]Active Customer Assets'!O:O,"",0)</f>
        <v>0</v>
      </c>
      <c r="DQ460" s="28" t="str">
        <f>_xlfn.XLOOKUP($C460,'[3]Active Customer Assets'!$D:$D,'[3]Active Customer Assets'!P:P,"",0)</f>
        <v>Air lube</v>
      </c>
      <c r="DR460" s="28">
        <f>_xlfn.XLOOKUP($C460,'[3]Active Customer Assets'!$D:$D,'[3]Active Customer Assets'!Q:Q,"",0)</f>
        <v>45845</v>
      </c>
      <c r="DS460" s="28">
        <f>_xlfn.XLOOKUP($C460,'[3]Active Customer Assets'!$D:$D,'[3]Active Customer Assets'!R:R,"",0)</f>
        <v>45845</v>
      </c>
      <c r="DT460" s="28">
        <f>_xlfn.XLOOKUP($C460,'[3]Active Customer Assets'!$D:$D,'[3]Active Customer Assets'!S:S,"",0)</f>
        <v>45845</v>
      </c>
      <c r="DU460" s="28">
        <f>_xlfn.XLOOKUP($C460,'[3]Active Customer Assets'!$D:$D,'[3]Active Customer Assets'!T:T,"",0)</f>
        <v>45845</v>
      </c>
      <c r="DV460" s="28">
        <f>_xlfn.XLOOKUP($C460,'[3]Active Customer Assets'!$D:$D,'[3]Active Customer Assets'!U:U,"",0)</f>
        <v>45845</v>
      </c>
      <c r="DW460" s="28">
        <f>_xlfn.XLOOKUP($C460,'[3]Active Customer Assets'!$D:$D,'[3]Active Customer Assets'!V:V,"",0)</f>
        <v>45845</v>
      </c>
      <c r="DX460" s="28">
        <f>_xlfn.XLOOKUP($C460,'[3]Active Customer Assets'!$D:$D,'[3]Active Customer Assets'!W:W,"",0)</f>
        <v>45845</v>
      </c>
      <c r="DY460" s="28">
        <f>_xlfn.XLOOKUP($C460,'[3]Active Customer Assets'!$D:$D,'[3]Active Customer Assets'!X:X,"",0)</f>
        <v>45845</v>
      </c>
      <c r="DZ460" s="28">
        <f>_xlfn.XLOOKUP($C460,'[3]Active Customer Assets'!$D:$D,'[3]Active Customer Assets'!Y:Y,"",0)</f>
        <v>45845</v>
      </c>
      <c r="EA460" s="28" t="str">
        <f>_xlfn.XLOOKUP($C460,'[3]Active Customer Assets'!$D:$D,'[3]Active Customer Assets'!Z:Z,"",0)</f>
        <v>360</v>
      </c>
      <c r="EB460" s="28" t="str">
        <f>_xlfn.XLOOKUP($C460,'[3]Active Customer Assets'!$D:$D,'[3]Active Customer Assets'!AA:AA,"",0)</f>
        <v>280</v>
      </c>
      <c r="EC460" s="28" t="str">
        <f>_xlfn.XLOOKUP($C460,'[3]Active Customer Assets'!$D:$D,'[3]Active Customer Assets'!AB:AB,"",0)</f>
        <v>280</v>
      </c>
      <c r="ED460" s="28" t="str">
        <f>_xlfn.XLOOKUP($C460,'[3]Active Customer Assets'!$D:$D,'[3]Active Customer Assets'!AC:AC,"",0)</f>
        <v>280</v>
      </c>
      <c r="EE460" s="28" t="str">
        <f>_xlfn.XLOOKUP($C460,'[3]Active Customer Assets'!$D:$D,'[3]Active Customer Assets'!AD:AD,"",0)</f>
        <v>280</v>
      </c>
      <c r="EF460" s="28" t="str">
        <f>_xlfn.XLOOKUP($C460,'[3]Active Customer Assets'!$D:$D,'[3]Active Customer Assets'!AE:AE,"",0)</f>
        <v>1280</v>
      </c>
      <c r="EG460" s="28" t="str">
        <f>_xlfn.XLOOKUP($C460,'[3]Active Customer Assets'!$D:$D,'[3]Active Customer Assets'!AF:AF,"",0)</f>
        <v>1000</v>
      </c>
      <c r="EH460" s="28" t="str">
        <f>_xlfn.XLOOKUP($C460,'[3]Active Customer Assets'!$D:$D,'[3]Active Customer Assets'!AG:AG,"",0)</f>
        <v>1280</v>
      </c>
      <c r="EI460" s="28" t="str">
        <f>_xlfn.XLOOKUP($C460,'[3]Active Customer Assets'!$D:$D,'[3]Active Customer Assets'!AH:AH,"",0)</f>
        <v>2780</v>
      </c>
      <c r="EJ460" s="21">
        <f>_xlfn.XLOOKUP($C460,'[3]Active Customer Assets'!$D:$D,'[3]Active Customer Assets'!AI:AI,"",0)</f>
        <v>2</v>
      </c>
      <c r="EK460" s="35" t="str">
        <f>[3]!tbl_DPSAC[[#This Row],[Unit Status]]</f>
        <v>Active</v>
      </c>
    </row>
    <row r="461" spans="1:141" x14ac:dyDescent="0.15">
      <c r="A461" s="11">
        <f>ROW(tbl_DPSAC[[#This Row],[Sl. No.]])-1</f>
        <v>460</v>
      </c>
      <c r="B461" s="12" t="s">
        <v>196</v>
      </c>
      <c r="C461" s="11" t="s">
        <v>2496</v>
      </c>
      <c r="D461" s="11" t="s">
        <v>532</v>
      </c>
      <c r="E461" s="11" t="s">
        <v>217</v>
      </c>
      <c r="F461" s="12" t="s">
        <v>161</v>
      </c>
      <c r="G461" s="31" t="s">
        <v>2497</v>
      </c>
      <c r="H461" s="13"/>
      <c r="I461" s="31"/>
      <c r="J461" s="13"/>
      <c r="K461" s="13">
        <v>8797273184</v>
      </c>
      <c r="L461" s="12" t="str">
        <f t="shared" ca="1" si="182"/>
        <v>Warranty</v>
      </c>
      <c r="M461" s="16">
        <v>45883</v>
      </c>
      <c r="N461" s="15">
        <v>24</v>
      </c>
      <c r="O461" s="14">
        <f t="shared" si="181"/>
        <v>46630</v>
      </c>
      <c r="P461" s="11" t="s">
        <v>213</v>
      </c>
      <c r="Q461" s="19" t="str">
        <f>_xlfn.XLOOKUP(C461,'[2]Sch Calls'!$R:$R,'[2]Sch Calls'!$F:$F,"",0)</f>
        <v/>
      </c>
      <c r="R461" s="18" t="str">
        <f>_xlfn.XLOOKUP(C461,'[2]Sch Calls'!$R:$R,'[2]Sch Calls'!$A:$A,"",0)</f>
        <v/>
      </c>
      <c r="S461" s="17" t="str">
        <f>_xlfn.XLOOKUP(C461,'[2]Sch Calls'!$R:$R,'[2]Sch Calls'!$B:$B,"",0)</f>
        <v/>
      </c>
      <c r="T461" s="18">
        <f>_xlfn.XLOOKUP(C461,'[1]E&amp;DPSAC'!$K:$K,'[1]E&amp;DPSAC'!$W:$W,"",0)</f>
        <v>45883</v>
      </c>
      <c r="U461" s="17">
        <f>_xlfn.XLOOKUP(C461,'[1]E&amp;DPSAC'!$K:$K,'[1]E&amp;DPSAC'!$Z:$Z,"",0)</f>
        <v>1</v>
      </c>
      <c r="V461" s="17">
        <f>_xlfn.XLOOKUP(C461,'[2]1. All Calls'!$R:$R,'[2]1. All Calls'!$B:$B,"",0)</f>
        <v>576</v>
      </c>
      <c r="W461" s="20">
        <f>_xlfn.XLOOKUP(C461,'[2]1. All Calls'!$R:$R,'[2]1. All Calls'!$A:$A,"",0)</f>
        <v>46036.496990740699</v>
      </c>
      <c r="X461" s="17" t="str">
        <f>_xlfn.XLOOKUP(C461,'[2]Sch Calls'!$R:$R,'[2]Sch Calls'!$AB:$AB,"",0)</f>
        <v/>
      </c>
      <c r="Y461" s="17">
        <f t="shared" si="185"/>
        <v>0</v>
      </c>
      <c r="Z461" s="17" t="str">
        <f t="shared" si="186"/>
        <v>Done</v>
      </c>
      <c r="AA461" s="21">
        <f t="shared" ca="1" si="187"/>
        <v>218</v>
      </c>
      <c r="AB461" s="21" t="str">
        <f t="shared" ca="1" si="188"/>
        <v>Due</v>
      </c>
      <c r="AC461" s="11">
        <f ca="1">tbl_DPSAC[[#This Row],[Current Month Due Count]]</f>
        <v>0</v>
      </c>
      <c r="AD461" s="11">
        <f ca="1">tbl_DPSAC[[#This Row],[Next Month Due2]]</f>
        <v>0</v>
      </c>
      <c r="AE461" s="11"/>
      <c r="AF461" s="11">
        <v>5</v>
      </c>
      <c r="AG461" s="17">
        <f t="shared" ca="1" si="189"/>
        <v>899</v>
      </c>
      <c r="AH461" s="11"/>
      <c r="AI461" s="11"/>
      <c r="AJ461" s="11"/>
      <c r="AK461" s="11"/>
      <c r="AL461" s="11"/>
      <c r="AM461" s="11"/>
      <c r="AN461" s="11"/>
      <c r="AO461" s="11"/>
      <c r="AP461" s="11"/>
      <c r="AQ461" s="11"/>
      <c r="AR461" s="11"/>
      <c r="AS461" s="11"/>
      <c r="AT461" s="11"/>
      <c r="AU461" s="11"/>
      <c r="AV461" s="11"/>
      <c r="AW461" s="11"/>
      <c r="AX461" s="11" t="str">
        <f t="shared" ca="1" si="183"/>
        <v>3 Service Due</v>
      </c>
      <c r="AY461" s="17">
        <v>1</v>
      </c>
      <c r="AZ461" s="22">
        <v>45883</v>
      </c>
      <c r="BA461" s="17" t="s">
        <v>2498</v>
      </c>
      <c r="BB461" s="17">
        <v>1</v>
      </c>
      <c r="BC461" s="22">
        <v>45883</v>
      </c>
      <c r="BD461" s="17" t="s">
        <v>2498</v>
      </c>
      <c r="BE461" s="17">
        <v>1</v>
      </c>
      <c r="BF461" s="22">
        <v>45883</v>
      </c>
      <c r="BG461" s="17" t="s">
        <v>2498</v>
      </c>
      <c r="BH461" s="17">
        <v>1</v>
      </c>
      <c r="BI461" s="22">
        <v>45883</v>
      </c>
      <c r="BJ461" s="17" t="s">
        <v>2498</v>
      </c>
      <c r="BK461" s="17">
        <v>1</v>
      </c>
      <c r="BL461" s="22">
        <v>45883</v>
      </c>
      <c r="BM461" s="17" t="s">
        <v>2498</v>
      </c>
      <c r="BN461" s="23">
        <f t="shared" si="173"/>
        <v>46063</v>
      </c>
      <c r="BO461" s="23">
        <f t="shared" si="174"/>
        <v>46063</v>
      </c>
      <c r="BP461" s="23">
        <f t="shared" si="175"/>
        <v>46063</v>
      </c>
      <c r="BQ461" s="23">
        <f t="shared" si="176"/>
        <v>46063</v>
      </c>
      <c r="BR461" s="23">
        <f t="shared" si="184"/>
        <v>46248</v>
      </c>
      <c r="BS461" s="24">
        <f t="shared" ca="1" si="178"/>
        <v>-148</v>
      </c>
      <c r="BT461" s="25">
        <f t="shared" ca="1" si="190"/>
        <v>602</v>
      </c>
      <c r="BU461" s="25">
        <f t="shared" ca="1" si="191"/>
        <v>-148</v>
      </c>
      <c r="BV461" s="25">
        <f t="shared" ca="1" si="179"/>
        <v>-148</v>
      </c>
      <c r="BW461" s="25">
        <f t="shared" ca="1" si="180"/>
        <v>602</v>
      </c>
      <c r="BX461" s="11"/>
      <c r="BY461" s="11">
        <f t="shared" ca="1" si="192"/>
        <v>4</v>
      </c>
      <c r="BZ461" s="11">
        <f t="shared" ca="1" si="197"/>
        <v>0</v>
      </c>
      <c r="CA461" s="11">
        <f t="shared" ca="1" si="193"/>
        <v>0</v>
      </c>
      <c r="CB461" s="28">
        <f>_xlfn.XLOOKUP($C461,'[3]BIS Feb-26'!$C:$C,'[3]BIS Feb-26'!U:U,"",0)</f>
        <v>45882.770833333299</v>
      </c>
      <c r="CC461" s="28">
        <f>_xlfn.XLOOKUP($C461,'[3]BIS Feb-26'!$C:$C,'[3]BIS Feb-26'!V:V,"",0)</f>
        <v>45882.770833333299</v>
      </c>
      <c r="CD461" s="28">
        <f>_xlfn.XLOOKUP($C461,'[3]BIS Feb-26'!$C:$C,'[3]BIS Feb-26'!W:W,"",0)</f>
        <v>0</v>
      </c>
      <c r="CE461" s="28">
        <f>_xlfn.XLOOKUP($C461,'[3]BIS Feb-26'!$C:$C,'[3]BIS Feb-26'!X:X,"",0)</f>
        <v>45882.770833333299</v>
      </c>
      <c r="CF461" s="28">
        <f>_xlfn.XLOOKUP($C461,'[3]BIS Feb-26'!$C:$C,'[3]BIS Feb-26'!Y:Y,"",0)</f>
        <v>45882.770833333299</v>
      </c>
      <c r="CG461" s="28">
        <f>_xlfn.XLOOKUP($C461,'[3]BIS Feb-26'!$C:$C,'[3]BIS Feb-26'!Z:Z,"",0)</f>
        <v>45882.770833333299</v>
      </c>
      <c r="CH461" s="28">
        <f>_xlfn.XLOOKUP($C461,'[3]BIS Feb-26'!$C:$C,'[3]BIS Feb-26'!AA:AA,"",0)</f>
        <v>45882.770833333299</v>
      </c>
      <c r="CI461" s="28">
        <f>_xlfn.XLOOKUP($C461,'[3]BIS Feb-26'!$C:$C,'[3]BIS Feb-26'!AB:AB,"",0)</f>
        <v>45882.770833333299</v>
      </c>
      <c r="CJ461" s="28">
        <f>_xlfn.XLOOKUP($C461,'[3]BIS Feb-26'!$C:$C,'[3]BIS Feb-26'!AC:AC,"",0)</f>
        <v>45882.770833333299</v>
      </c>
      <c r="CK461" s="29" t="str">
        <f>_xlfn.XLOOKUP($C461,'[3]BIS Feb-26'!$C:$C,'[3]BIS Feb-26'!AD:AD,"",0)</f>
        <v>175</v>
      </c>
      <c r="CL461" s="29" t="str">
        <f>_xlfn.XLOOKUP($C461,'[3]BIS Feb-26'!$C:$C,'[3]BIS Feb-26'!AE:AE,"",0)</f>
        <v>175</v>
      </c>
      <c r="CM461" s="29" t="str">
        <f>_xlfn.XLOOKUP($C461,'[3]BIS Feb-26'!$C:$C,'[3]BIS Feb-26'!AF:AF,"",0)</f>
        <v>175</v>
      </c>
      <c r="CN461" s="29" t="str">
        <f>_xlfn.XLOOKUP($C461,'[3]BIS Feb-26'!$C:$C,'[3]BIS Feb-26'!AG:AG,"",0)</f>
        <v>175</v>
      </c>
      <c r="CO461" s="29" t="str">
        <f>_xlfn.XLOOKUP($C461,'[3]BIS Feb-26'!$C:$C,'[3]BIS Feb-26'!AH:AH,"",0)</f>
        <v>175</v>
      </c>
      <c r="CP461" s="29" t="str">
        <f>_xlfn.XLOOKUP($C461,'[3]BIS Feb-26'!$C:$C,'[3]BIS Feb-26'!AI:AI,"",0)</f>
        <v>1175</v>
      </c>
      <c r="CQ461" s="29" t="str">
        <f>_xlfn.XLOOKUP($C461,'[3]BIS Feb-26'!$C:$C,'[3]BIS Feb-26'!AJ:AJ,"",0)</f>
        <v>1000</v>
      </c>
      <c r="CR461" s="29" t="str">
        <f>_xlfn.XLOOKUP($C461,'[3]BIS Feb-26'!$C:$C,'[3]BIS Feb-26'!AK:AK,"",0)</f>
        <v>1175</v>
      </c>
      <c r="CS461" s="29" t="str">
        <f>_xlfn.XLOOKUP($C461,'[3]BIS Feb-26'!$C:$C,'[3]BIS Feb-26'!AL:AL,"",0)</f>
        <v>1175</v>
      </c>
      <c r="CT461" s="29">
        <f>_xlfn.XLOOKUP($C461,'[3]BIS Feb-26'!$C:$C,'[3]BIS Feb-26'!AM:AM,"",0)</f>
        <v>0</v>
      </c>
      <c r="CU461" s="28">
        <f>_xlfn.XLOOKUP($C461,'[3]BIS Feb-26'!$C:$C,'[3]BIS Feb-26'!AN:AN,"",0)</f>
        <v>0</v>
      </c>
      <c r="CV461" s="28">
        <f>_xlfn.XLOOKUP($C461,'[3]BIS Feb-26'!$C:$C,'[3]BIS Feb-26'!AO:AO,"",0)</f>
        <v>0</v>
      </c>
      <c r="CW461" s="28">
        <f>_xlfn.XLOOKUP($C461,'[3]BIS Feb-26'!$C:$C,'[3]BIS Feb-26'!AP:AP,"",0)</f>
        <v>0</v>
      </c>
      <c r="CX461" s="28">
        <f>_xlfn.XLOOKUP($C461,'[3]BIS Feb-26'!$C:$C,'[3]BIS Feb-26'!AQ:AQ,"",0)</f>
        <v>0</v>
      </c>
      <c r="CY461" s="28">
        <f>_xlfn.XLOOKUP($C461,'[3]BIS Feb-26'!$C:$C,'[3]BIS Feb-26'!AR:AR,"",0)</f>
        <v>0</v>
      </c>
      <c r="CZ461" s="28">
        <f>_xlfn.XLOOKUP($C461,'[3]BIS Feb-26'!$C:$C,'[3]BIS Feb-26'!AS:AS,"",0)</f>
        <v>0</v>
      </c>
      <c r="DA461" s="28">
        <f>_xlfn.XLOOKUP($C461,'[3]BIS Feb-26'!$C:$C,'[3]BIS Feb-26'!AT:AT,"",0)</f>
        <v>0</v>
      </c>
      <c r="DB461" s="28">
        <f>_xlfn.XLOOKUP($C461,'[3]BIS Feb-26'!$C:$C,'[3]BIS Feb-26'!AU:AU,"",0)</f>
        <v>0</v>
      </c>
      <c r="DC461" s="28">
        <f>_xlfn.XLOOKUP($C461,'[3]BIS Feb-26'!$C:$C,'[3]BIS Feb-26'!AV:AV,"",0)</f>
        <v>0</v>
      </c>
      <c r="DD461" s="11">
        <f>_xlfn.XLOOKUP($C461,'[3]BIS Feb-26'!$C:$C,'[3]BIS Feb-26'!AW:AW,"",0)</f>
        <v>0</v>
      </c>
      <c r="DE461" s="11">
        <f>_xlfn.XLOOKUP($C461,'[3]BIS Feb-26'!$C:$C,'[3]BIS Feb-26'!AX:AX,"",0)</f>
        <v>0</v>
      </c>
      <c r="DF461" s="11">
        <f>_xlfn.XLOOKUP($C461,'[3]BIS Feb-26'!$C:$C,'[3]BIS Feb-26'!AY:AY,"",0)</f>
        <v>0</v>
      </c>
      <c r="DG461" s="11">
        <f t="shared" ca="1" si="194"/>
        <v>9</v>
      </c>
      <c r="DH461" s="11">
        <f t="shared" ca="1" si="195"/>
        <v>0</v>
      </c>
      <c r="DI461" s="11">
        <f t="shared" ca="1" si="196"/>
        <v>0</v>
      </c>
      <c r="DJ461" s="11" t="str">
        <f>_xlfn.XLOOKUP($C461,'[3]Active Customer Assets'!$D:$D,'[3]Active Customer Assets'!I:I,"",0)</f>
        <v>B (Below 100% potential spares purchased)</v>
      </c>
      <c r="DK461" s="28">
        <f>_xlfn.XLOOKUP($C461,'[3]Active Customer Assets'!$D:$D,'[3]Active Customer Assets'!J:J,"",0)</f>
        <v>45883.829861111102</v>
      </c>
      <c r="DL461" s="28">
        <f>_xlfn.XLOOKUP($C461,'[3]Active Customer Assets'!$D:$D,'[3]Active Customer Assets'!K:K,"",0)</f>
        <v>45839.229166666701</v>
      </c>
      <c r="DM461" s="28">
        <f>_xlfn.XLOOKUP($C461,'[3]Active Customer Assets'!$D:$D,'[3]Active Customer Assets'!L:L,"",0)</f>
        <v>46036.498055555603</v>
      </c>
      <c r="DN461" s="21">
        <f>_xlfn.XLOOKUP($C461,'[3]Active Customer Assets'!$D:$D,'[3]Active Customer Assets'!M:M,"",0)</f>
        <v>576</v>
      </c>
      <c r="DO461" s="28">
        <f>_xlfn.XLOOKUP($C461,'[3]Active Customer Assets'!$D:$D,'[3]Active Customer Assets'!N:N,"",0)</f>
        <v>0</v>
      </c>
      <c r="DP461" s="28">
        <f>_xlfn.XLOOKUP($C461,'[3]Active Customer Assets'!$D:$D,'[3]Active Customer Assets'!O:O,"",0)</f>
        <v>0</v>
      </c>
      <c r="DQ461" s="28" t="str">
        <f>_xlfn.XLOOKUP($C461,'[3]Active Customer Assets'!$D:$D,'[3]Active Customer Assets'!P:P,"",0)</f>
        <v>Air lube</v>
      </c>
      <c r="DR461" s="28">
        <f>_xlfn.XLOOKUP($C461,'[3]Active Customer Assets'!$D:$D,'[3]Active Customer Assets'!Q:Q,"",0)</f>
        <v>45883</v>
      </c>
      <c r="DS461" s="28">
        <f>_xlfn.XLOOKUP($C461,'[3]Active Customer Assets'!$D:$D,'[3]Active Customer Assets'!R:R,"",0)</f>
        <v>45883</v>
      </c>
      <c r="DT461" s="28">
        <f>_xlfn.XLOOKUP($C461,'[3]Active Customer Assets'!$D:$D,'[3]Active Customer Assets'!S:S,"",0)</f>
        <v>0</v>
      </c>
      <c r="DU461" s="28">
        <f>_xlfn.XLOOKUP($C461,'[3]Active Customer Assets'!$D:$D,'[3]Active Customer Assets'!T:T,"",0)</f>
        <v>45883</v>
      </c>
      <c r="DV461" s="28">
        <f>_xlfn.XLOOKUP($C461,'[3]Active Customer Assets'!$D:$D,'[3]Active Customer Assets'!U:U,"",0)</f>
        <v>45883</v>
      </c>
      <c r="DW461" s="28">
        <f>_xlfn.XLOOKUP($C461,'[3]Active Customer Assets'!$D:$D,'[3]Active Customer Assets'!V:V,"",0)</f>
        <v>45883</v>
      </c>
      <c r="DX461" s="28">
        <f>_xlfn.XLOOKUP($C461,'[3]Active Customer Assets'!$D:$D,'[3]Active Customer Assets'!W:W,"",0)</f>
        <v>45883</v>
      </c>
      <c r="DY461" s="28">
        <f>_xlfn.XLOOKUP($C461,'[3]Active Customer Assets'!$D:$D,'[3]Active Customer Assets'!X:X,"",0)</f>
        <v>45883</v>
      </c>
      <c r="DZ461" s="28">
        <f>_xlfn.XLOOKUP($C461,'[3]Active Customer Assets'!$D:$D,'[3]Active Customer Assets'!Y:Y,"",0)</f>
        <v>45883</v>
      </c>
      <c r="EA461" s="28" t="str">
        <f>_xlfn.XLOOKUP($C461,'[3]Active Customer Assets'!$D:$D,'[3]Active Customer Assets'!Z:Z,"",0)</f>
        <v>175</v>
      </c>
      <c r="EB461" s="28" t="str">
        <f>_xlfn.XLOOKUP($C461,'[3]Active Customer Assets'!$D:$D,'[3]Active Customer Assets'!AA:AA,"",0)</f>
        <v>175</v>
      </c>
      <c r="EC461" s="28" t="str">
        <f>_xlfn.XLOOKUP($C461,'[3]Active Customer Assets'!$D:$D,'[3]Active Customer Assets'!AB:AB,"",0)</f>
        <v>175</v>
      </c>
      <c r="ED461" s="28" t="str">
        <f>_xlfn.XLOOKUP($C461,'[3]Active Customer Assets'!$D:$D,'[3]Active Customer Assets'!AC:AC,"",0)</f>
        <v>175</v>
      </c>
      <c r="EE461" s="28" t="str">
        <f>_xlfn.XLOOKUP($C461,'[3]Active Customer Assets'!$D:$D,'[3]Active Customer Assets'!AD:AD,"",0)</f>
        <v>175</v>
      </c>
      <c r="EF461" s="28" t="str">
        <f>_xlfn.XLOOKUP($C461,'[3]Active Customer Assets'!$D:$D,'[3]Active Customer Assets'!AE:AE,"",0)</f>
        <v>1175</v>
      </c>
      <c r="EG461" s="28" t="str">
        <f>_xlfn.XLOOKUP($C461,'[3]Active Customer Assets'!$D:$D,'[3]Active Customer Assets'!AF:AF,"",0)</f>
        <v>1000</v>
      </c>
      <c r="EH461" s="28" t="str">
        <f>_xlfn.XLOOKUP($C461,'[3]Active Customer Assets'!$D:$D,'[3]Active Customer Assets'!AG:AG,"",0)</f>
        <v>1175</v>
      </c>
      <c r="EI461" s="28" t="str">
        <f>_xlfn.XLOOKUP($C461,'[3]Active Customer Assets'!$D:$D,'[3]Active Customer Assets'!AH:AH,"",0)</f>
        <v>1175</v>
      </c>
      <c r="EJ461" s="21">
        <f>_xlfn.XLOOKUP($C461,'[3]Active Customer Assets'!$D:$D,'[3]Active Customer Assets'!AI:AI,"",0)</f>
        <v>0</v>
      </c>
      <c r="EK461" s="35" t="str">
        <f>[3]!tbl_DPSAC[[#This Row],[Unit Status]]</f>
        <v>Active</v>
      </c>
    </row>
    <row r="462" spans="1:141" x14ac:dyDescent="0.15">
      <c r="A462" s="11">
        <f>ROW(tbl_DPSAC[[#This Row],[Sl. No.]])-1</f>
        <v>461</v>
      </c>
      <c r="B462" s="12" t="s">
        <v>196</v>
      </c>
      <c r="C462" s="11" t="s">
        <v>2499</v>
      </c>
      <c r="D462" s="11" t="s">
        <v>2500</v>
      </c>
      <c r="E462" s="11" t="s">
        <v>2501</v>
      </c>
      <c r="F462" s="12" t="s">
        <v>161</v>
      </c>
      <c r="G462" s="31" t="s">
        <v>2502</v>
      </c>
      <c r="H462" s="13"/>
      <c r="I462" s="31"/>
      <c r="J462" s="13"/>
      <c r="K462" s="13">
        <v>9006233597</v>
      </c>
      <c r="L462" s="12" t="str">
        <f t="shared" ca="1" si="182"/>
        <v>Warranty</v>
      </c>
      <c r="M462" s="16">
        <v>45883</v>
      </c>
      <c r="N462" s="15">
        <v>24</v>
      </c>
      <c r="O462" s="14">
        <f t="shared" si="181"/>
        <v>46630</v>
      </c>
      <c r="P462" s="11" t="s">
        <v>213</v>
      </c>
      <c r="Q462" s="19" t="str">
        <f>_xlfn.XLOOKUP(C462,'[2]Sch Calls'!$R:$R,'[2]Sch Calls'!$F:$F,"",0)</f>
        <v/>
      </c>
      <c r="R462" s="18" t="str">
        <f>_xlfn.XLOOKUP(C462,'[2]Sch Calls'!$R:$R,'[2]Sch Calls'!$A:$A,"",0)</f>
        <v/>
      </c>
      <c r="S462" s="17" t="str">
        <f>_xlfn.XLOOKUP(C462,'[2]Sch Calls'!$R:$R,'[2]Sch Calls'!$B:$B,"",0)</f>
        <v/>
      </c>
      <c r="T462" s="18">
        <f>_xlfn.XLOOKUP(C462,'[1]E&amp;DPSAC'!$K:$K,'[1]E&amp;DPSAC'!$W:$W,"",0)</f>
        <v>45882</v>
      </c>
      <c r="U462" s="17">
        <f>_xlfn.XLOOKUP(C462,'[1]E&amp;DPSAC'!$K:$K,'[1]E&amp;DPSAC'!$Z:$Z,"",0)</f>
        <v>1</v>
      </c>
      <c r="V462" s="17">
        <f>_xlfn.XLOOKUP(C462,'[2]1. All Calls'!$R:$R,'[2]1. All Calls'!$B:$B,"",0)</f>
        <v>300</v>
      </c>
      <c r="W462" s="20">
        <f>_xlfn.XLOOKUP(C462,'[2]1. All Calls'!$R:$R,'[2]1. All Calls'!$A:$A,"",0)</f>
        <v>46036.510925925897</v>
      </c>
      <c r="X462" s="17" t="str">
        <f>_xlfn.XLOOKUP(C462,'[2]Sch Calls'!$R:$R,'[2]Sch Calls'!$AB:$AB,"",0)</f>
        <v/>
      </c>
      <c r="Y462" s="17">
        <f t="shared" si="185"/>
        <v>0</v>
      </c>
      <c r="Z462" s="17" t="str">
        <f t="shared" si="186"/>
        <v>Done</v>
      </c>
      <c r="AA462" s="21">
        <f t="shared" ca="1" si="187"/>
        <v>218</v>
      </c>
      <c r="AB462" s="21" t="str">
        <f t="shared" ca="1" si="188"/>
        <v>Due</v>
      </c>
      <c r="AC462" s="11">
        <f ca="1">tbl_DPSAC[[#This Row],[Current Month Due Count]]</f>
        <v>0</v>
      </c>
      <c r="AD462" s="11">
        <f ca="1">tbl_DPSAC[[#This Row],[Next Month Due2]]</f>
        <v>0</v>
      </c>
      <c r="AE462" s="11"/>
      <c r="AF462" s="11">
        <v>2</v>
      </c>
      <c r="AG462" s="17">
        <f t="shared" ca="1" si="189"/>
        <v>429</v>
      </c>
      <c r="AH462" s="11"/>
      <c r="AI462" s="11"/>
      <c r="AJ462" s="11"/>
      <c r="AK462" s="11"/>
      <c r="AL462" s="11"/>
      <c r="AM462" s="11"/>
      <c r="AN462" s="11"/>
      <c r="AO462" s="11"/>
      <c r="AP462" s="11"/>
      <c r="AQ462" s="11"/>
      <c r="AR462" s="11"/>
      <c r="AS462" s="11"/>
      <c r="AT462" s="11"/>
      <c r="AU462" s="11"/>
      <c r="AV462" s="11"/>
      <c r="AW462" s="11"/>
      <c r="AX462" s="11" t="str">
        <f t="shared" ca="1" si="183"/>
        <v>No Service Dues</v>
      </c>
      <c r="AY462" s="17">
        <v>1</v>
      </c>
      <c r="AZ462" s="22">
        <v>45883</v>
      </c>
      <c r="BA462" s="17" t="s">
        <v>2503</v>
      </c>
      <c r="BB462" s="17">
        <v>1</v>
      </c>
      <c r="BC462" s="22">
        <v>45883</v>
      </c>
      <c r="BD462" s="17" t="s">
        <v>2503</v>
      </c>
      <c r="BE462" s="17">
        <v>1</v>
      </c>
      <c r="BF462" s="22">
        <v>45883</v>
      </c>
      <c r="BG462" s="17" t="s">
        <v>2503</v>
      </c>
      <c r="BH462" s="17">
        <v>1</v>
      </c>
      <c r="BI462" s="22">
        <v>45883</v>
      </c>
      <c r="BJ462" s="17" t="s">
        <v>2503</v>
      </c>
      <c r="BK462" s="17">
        <v>1</v>
      </c>
      <c r="BL462" s="22">
        <v>45883</v>
      </c>
      <c r="BM462" s="17" t="s">
        <v>2503</v>
      </c>
      <c r="BN462" s="23">
        <f t="shared" si="173"/>
        <v>46063</v>
      </c>
      <c r="BO462" s="23">
        <f t="shared" si="174"/>
        <v>46063</v>
      </c>
      <c r="BP462" s="23">
        <f t="shared" si="175"/>
        <v>46063</v>
      </c>
      <c r="BQ462" s="23">
        <f t="shared" si="176"/>
        <v>46063</v>
      </c>
      <c r="BR462" s="23">
        <f t="shared" si="184"/>
        <v>46248</v>
      </c>
      <c r="BS462" s="24">
        <f t="shared" ca="1" si="178"/>
        <v>322</v>
      </c>
      <c r="BT462" s="25">
        <f t="shared" ca="1" si="190"/>
        <v>1072</v>
      </c>
      <c r="BU462" s="25">
        <f t="shared" ca="1" si="191"/>
        <v>322</v>
      </c>
      <c r="BV462" s="25">
        <f t="shared" ca="1" si="179"/>
        <v>322</v>
      </c>
      <c r="BW462" s="25">
        <f t="shared" ca="1" si="180"/>
        <v>1072</v>
      </c>
      <c r="BX462" s="11"/>
      <c r="BY462" s="11">
        <f t="shared" ca="1" si="192"/>
        <v>4</v>
      </c>
      <c r="BZ462" s="11">
        <f t="shared" ca="1" si="197"/>
        <v>0</v>
      </c>
      <c r="CA462" s="11">
        <f t="shared" ca="1" si="193"/>
        <v>0</v>
      </c>
      <c r="CB462" s="28">
        <f>_xlfn.XLOOKUP($C462,'[3]BIS Feb-26'!$C:$C,'[3]BIS Feb-26'!U:U,"",0)</f>
        <v>45882.770833333299</v>
      </c>
      <c r="CC462" s="28">
        <f>_xlfn.XLOOKUP($C462,'[3]BIS Feb-26'!$C:$C,'[3]BIS Feb-26'!V:V,"",0)</f>
        <v>45882.770833333299</v>
      </c>
      <c r="CD462" s="28">
        <f>_xlfn.XLOOKUP($C462,'[3]BIS Feb-26'!$C:$C,'[3]BIS Feb-26'!W:W,"",0)</f>
        <v>0</v>
      </c>
      <c r="CE462" s="28">
        <f>_xlfn.XLOOKUP($C462,'[3]BIS Feb-26'!$C:$C,'[3]BIS Feb-26'!X:X,"",0)</f>
        <v>45882.770833333299</v>
      </c>
      <c r="CF462" s="28">
        <f>_xlfn.XLOOKUP($C462,'[3]BIS Feb-26'!$C:$C,'[3]BIS Feb-26'!Y:Y,"",0)</f>
        <v>45882.770833333299</v>
      </c>
      <c r="CG462" s="28">
        <f>_xlfn.XLOOKUP($C462,'[3]BIS Feb-26'!$C:$C,'[3]BIS Feb-26'!Z:Z,"",0)</f>
        <v>45882.770833333299</v>
      </c>
      <c r="CH462" s="28">
        <f>_xlfn.XLOOKUP($C462,'[3]BIS Feb-26'!$C:$C,'[3]BIS Feb-26'!AA:AA,"",0)</f>
        <v>45882.770833333299</v>
      </c>
      <c r="CI462" s="28">
        <f>_xlfn.XLOOKUP($C462,'[3]BIS Feb-26'!$C:$C,'[3]BIS Feb-26'!AB:AB,"",0)</f>
        <v>45882.770833333299</v>
      </c>
      <c r="CJ462" s="28">
        <f>_xlfn.XLOOKUP($C462,'[3]BIS Feb-26'!$C:$C,'[3]BIS Feb-26'!AC:AC,"",0)</f>
        <v>45882.770833333299</v>
      </c>
      <c r="CK462" s="29" t="str">
        <f>_xlfn.XLOOKUP($C462,'[3]BIS Feb-26'!$C:$C,'[3]BIS Feb-26'!AD:AD,"",0)</f>
        <v>300</v>
      </c>
      <c r="CL462" s="29" t="str">
        <f>_xlfn.XLOOKUP($C462,'[3]BIS Feb-26'!$C:$C,'[3]BIS Feb-26'!AE:AE,"",0)</f>
        <v>200</v>
      </c>
      <c r="CM462" s="29" t="str">
        <f>_xlfn.XLOOKUP($C462,'[3]BIS Feb-26'!$C:$C,'[3]BIS Feb-26'!AF:AF,"",0)</f>
        <v>200</v>
      </c>
      <c r="CN462" s="29" t="str">
        <f>_xlfn.XLOOKUP($C462,'[3]BIS Feb-26'!$C:$C,'[3]BIS Feb-26'!AG:AG,"",0)</f>
        <v>200</v>
      </c>
      <c r="CO462" s="29" t="str">
        <f>_xlfn.XLOOKUP($C462,'[3]BIS Feb-26'!$C:$C,'[3]BIS Feb-26'!AH:AH,"",0)</f>
        <v>200</v>
      </c>
      <c r="CP462" s="29" t="str">
        <f>_xlfn.XLOOKUP($C462,'[3]BIS Feb-26'!$C:$C,'[3]BIS Feb-26'!AI:AI,"",0)</f>
        <v>1200</v>
      </c>
      <c r="CQ462" s="29" t="str">
        <f>_xlfn.XLOOKUP($C462,'[3]BIS Feb-26'!$C:$C,'[3]BIS Feb-26'!AJ:AJ,"",0)</f>
        <v>1000</v>
      </c>
      <c r="CR462" s="29" t="str">
        <f>_xlfn.XLOOKUP($C462,'[3]BIS Feb-26'!$C:$C,'[3]BIS Feb-26'!AK:AK,"",0)</f>
        <v>1200</v>
      </c>
      <c r="CS462" s="29" t="str">
        <f>_xlfn.XLOOKUP($C462,'[3]BIS Feb-26'!$C:$C,'[3]BIS Feb-26'!AL:AL,"",0)</f>
        <v>2700</v>
      </c>
      <c r="CT462" s="29">
        <f>_xlfn.XLOOKUP($C462,'[3]BIS Feb-26'!$C:$C,'[3]BIS Feb-26'!AM:AM,"",0)</f>
        <v>2</v>
      </c>
      <c r="CU462" s="28">
        <f>_xlfn.XLOOKUP($C462,'[3]BIS Feb-26'!$C:$C,'[3]BIS Feb-26'!AN:AN,"",0)</f>
        <v>46062</v>
      </c>
      <c r="CV462" s="28">
        <f>_xlfn.XLOOKUP($C462,'[3]BIS Feb-26'!$C:$C,'[3]BIS Feb-26'!AO:AO,"",0)</f>
        <v>46062</v>
      </c>
      <c r="CW462" s="28">
        <f>_xlfn.XLOOKUP($C462,'[3]BIS Feb-26'!$C:$C,'[3]BIS Feb-26'!AP:AP,"",0)</f>
        <v>46136</v>
      </c>
      <c r="CX462" s="28">
        <f>_xlfn.XLOOKUP($C462,'[3]BIS Feb-26'!$C:$C,'[3]BIS Feb-26'!AQ:AQ,"",0)</f>
        <v>46062</v>
      </c>
      <c r="CY462" s="28">
        <f>_xlfn.XLOOKUP($C462,'[3]BIS Feb-26'!$C:$C,'[3]BIS Feb-26'!AR:AR,"",0)</f>
        <v>46062</v>
      </c>
      <c r="CZ462" s="28">
        <f>_xlfn.XLOOKUP($C462,'[3]BIS Feb-26'!$C:$C,'[3]BIS Feb-26'!AS:AS,"",0)</f>
        <v>46152</v>
      </c>
      <c r="DA462" s="28">
        <f>_xlfn.XLOOKUP($C462,'[3]BIS Feb-26'!$C:$C,'[3]BIS Feb-26'!AT:AT,"",0)</f>
        <v>46247</v>
      </c>
      <c r="DB462" s="28">
        <f>_xlfn.XLOOKUP($C462,'[3]BIS Feb-26'!$C:$C,'[3]BIS Feb-26'!AU:AU,"",0)</f>
        <v>46062</v>
      </c>
      <c r="DC462" s="28">
        <f>_xlfn.XLOOKUP($C462,'[3]BIS Feb-26'!$C:$C,'[3]BIS Feb-26'!AV:AV,"",0)</f>
        <v>46247</v>
      </c>
      <c r="DD462" s="11">
        <f>_xlfn.XLOOKUP($C462,'[3]BIS Feb-26'!$C:$C,'[3]BIS Feb-26'!AW:AW,"",0)</f>
        <v>0</v>
      </c>
      <c r="DE462" s="11">
        <f>_xlfn.XLOOKUP($C462,'[3]BIS Feb-26'!$C:$C,'[3]BIS Feb-26'!AX:AX,"",0)</f>
        <v>1</v>
      </c>
      <c r="DF462" s="11">
        <f>_xlfn.XLOOKUP($C462,'[3]BIS Feb-26'!$C:$C,'[3]BIS Feb-26'!AY:AY,"",0)</f>
        <v>0</v>
      </c>
      <c r="DG462" s="11">
        <f t="shared" ca="1" si="194"/>
        <v>5</v>
      </c>
      <c r="DH462" s="11">
        <f t="shared" ca="1" si="195"/>
        <v>0</v>
      </c>
      <c r="DI462" s="11">
        <f t="shared" ca="1" si="196"/>
        <v>1</v>
      </c>
      <c r="DJ462" s="11" t="str">
        <f>_xlfn.XLOOKUP($C462,'[3]Active Customer Assets'!$D:$D,'[3]Active Customer Assets'!I:I,"",0)</f>
        <v>B (Below 100% potential spares purchased)</v>
      </c>
      <c r="DK462" s="28">
        <f>_xlfn.XLOOKUP($C462,'[3]Active Customer Assets'!$D:$D,'[3]Active Customer Assets'!J:J,"",0)</f>
        <v>45883.881249999999</v>
      </c>
      <c r="DL462" s="28">
        <f>_xlfn.XLOOKUP($C462,'[3]Active Customer Assets'!$D:$D,'[3]Active Customer Assets'!K:K,"",0)</f>
        <v>45827.229166666701</v>
      </c>
      <c r="DM462" s="28">
        <f>_xlfn.XLOOKUP($C462,'[3]Active Customer Assets'!$D:$D,'[3]Active Customer Assets'!L:L,"",0)</f>
        <v>46036.511608796303</v>
      </c>
      <c r="DN462" s="21">
        <f>_xlfn.XLOOKUP($C462,'[3]Active Customer Assets'!$D:$D,'[3]Active Customer Assets'!M:M,"",0)</f>
        <v>300</v>
      </c>
      <c r="DO462" s="28">
        <f>_xlfn.XLOOKUP($C462,'[3]Active Customer Assets'!$D:$D,'[3]Active Customer Assets'!N:N,"",0)</f>
        <v>0</v>
      </c>
      <c r="DP462" s="28">
        <f>_xlfn.XLOOKUP($C462,'[3]Active Customer Assets'!$D:$D,'[3]Active Customer Assets'!O:O,"",0)</f>
        <v>0</v>
      </c>
      <c r="DQ462" s="28" t="str">
        <f>_xlfn.XLOOKUP($C462,'[3]Active Customer Assets'!$D:$D,'[3]Active Customer Assets'!P:P,"",0)</f>
        <v>Air lube</v>
      </c>
      <c r="DR462" s="28">
        <f>_xlfn.XLOOKUP($C462,'[3]Active Customer Assets'!$D:$D,'[3]Active Customer Assets'!Q:Q,"",0)</f>
        <v>45883</v>
      </c>
      <c r="DS462" s="28">
        <f>_xlfn.XLOOKUP($C462,'[3]Active Customer Assets'!$D:$D,'[3]Active Customer Assets'!R:R,"",0)</f>
        <v>45883</v>
      </c>
      <c r="DT462" s="28">
        <f>_xlfn.XLOOKUP($C462,'[3]Active Customer Assets'!$D:$D,'[3]Active Customer Assets'!S:S,"",0)</f>
        <v>0</v>
      </c>
      <c r="DU462" s="28">
        <f>_xlfn.XLOOKUP($C462,'[3]Active Customer Assets'!$D:$D,'[3]Active Customer Assets'!T:T,"",0)</f>
        <v>45883</v>
      </c>
      <c r="DV462" s="28">
        <f>_xlfn.XLOOKUP($C462,'[3]Active Customer Assets'!$D:$D,'[3]Active Customer Assets'!U:U,"",0)</f>
        <v>45883</v>
      </c>
      <c r="DW462" s="28">
        <f>_xlfn.XLOOKUP($C462,'[3]Active Customer Assets'!$D:$D,'[3]Active Customer Assets'!V:V,"",0)</f>
        <v>45883</v>
      </c>
      <c r="DX462" s="28">
        <f>_xlfn.XLOOKUP($C462,'[3]Active Customer Assets'!$D:$D,'[3]Active Customer Assets'!W:W,"",0)</f>
        <v>45883</v>
      </c>
      <c r="DY462" s="28">
        <f>_xlfn.XLOOKUP($C462,'[3]Active Customer Assets'!$D:$D,'[3]Active Customer Assets'!X:X,"",0)</f>
        <v>45883</v>
      </c>
      <c r="DZ462" s="28">
        <f>_xlfn.XLOOKUP($C462,'[3]Active Customer Assets'!$D:$D,'[3]Active Customer Assets'!Y:Y,"",0)</f>
        <v>45883</v>
      </c>
      <c r="EA462" s="28" t="str">
        <f>_xlfn.XLOOKUP($C462,'[3]Active Customer Assets'!$D:$D,'[3]Active Customer Assets'!Z:Z,"",0)</f>
        <v>300</v>
      </c>
      <c r="EB462" s="28" t="str">
        <f>_xlfn.XLOOKUP($C462,'[3]Active Customer Assets'!$D:$D,'[3]Active Customer Assets'!AA:AA,"",0)</f>
        <v>200</v>
      </c>
      <c r="EC462" s="28" t="str">
        <f>_xlfn.XLOOKUP($C462,'[3]Active Customer Assets'!$D:$D,'[3]Active Customer Assets'!AB:AB,"",0)</f>
        <v>200</v>
      </c>
      <c r="ED462" s="28" t="str">
        <f>_xlfn.XLOOKUP($C462,'[3]Active Customer Assets'!$D:$D,'[3]Active Customer Assets'!AC:AC,"",0)</f>
        <v>200</v>
      </c>
      <c r="EE462" s="28" t="str">
        <f>_xlfn.XLOOKUP($C462,'[3]Active Customer Assets'!$D:$D,'[3]Active Customer Assets'!AD:AD,"",0)</f>
        <v>200</v>
      </c>
      <c r="EF462" s="28" t="str">
        <f>_xlfn.XLOOKUP($C462,'[3]Active Customer Assets'!$D:$D,'[3]Active Customer Assets'!AE:AE,"",0)</f>
        <v>1200</v>
      </c>
      <c r="EG462" s="28" t="str">
        <f>_xlfn.XLOOKUP($C462,'[3]Active Customer Assets'!$D:$D,'[3]Active Customer Assets'!AF:AF,"",0)</f>
        <v>1000</v>
      </c>
      <c r="EH462" s="28" t="str">
        <f>_xlfn.XLOOKUP($C462,'[3]Active Customer Assets'!$D:$D,'[3]Active Customer Assets'!AG:AG,"",0)</f>
        <v>1200</v>
      </c>
      <c r="EI462" s="28" t="str">
        <f>_xlfn.XLOOKUP($C462,'[3]Active Customer Assets'!$D:$D,'[3]Active Customer Assets'!AH:AH,"",0)</f>
        <v>2700</v>
      </c>
      <c r="EJ462" s="21">
        <f>_xlfn.XLOOKUP($C462,'[3]Active Customer Assets'!$D:$D,'[3]Active Customer Assets'!AI:AI,"",0)</f>
        <v>2</v>
      </c>
      <c r="EK462" s="35" t="str">
        <f>[3]!tbl_DPSAC[[#This Row],[Unit Status]]</f>
        <v>Active</v>
      </c>
    </row>
    <row r="463" spans="1:141" x14ac:dyDescent="0.15">
      <c r="A463" s="11">
        <f>ROW(tbl_DPSAC[[#This Row],[Sl. No.]])-1</f>
        <v>462</v>
      </c>
      <c r="B463" s="12" t="s">
        <v>136</v>
      </c>
      <c r="C463" s="11" t="s">
        <v>2504</v>
      </c>
      <c r="D463" s="11" t="s">
        <v>333</v>
      </c>
      <c r="E463" s="11" t="s">
        <v>333</v>
      </c>
      <c r="F463" s="12" t="s">
        <v>140</v>
      </c>
      <c r="G463" s="31" t="s">
        <v>2065</v>
      </c>
      <c r="H463" s="13" t="s">
        <v>2505</v>
      </c>
      <c r="I463" s="33" t="s">
        <v>2506</v>
      </c>
      <c r="J463" s="13"/>
      <c r="K463" s="13">
        <v>855006735</v>
      </c>
      <c r="L463" s="12" t="str">
        <f t="shared" ca="1" si="182"/>
        <v>Warranty</v>
      </c>
      <c r="M463" s="16">
        <v>45894</v>
      </c>
      <c r="N463" s="15">
        <v>36</v>
      </c>
      <c r="O463" s="14">
        <f t="shared" si="181"/>
        <v>46996</v>
      </c>
      <c r="P463" s="11" t="s">
        <v>213</v>
      </c>
      <c r="Q463" s="19" t="str">
        <f>_xlfn.XLOOKUP(C463,'[2]Sch Calls'!$R:$R,'[2]Sch Calls'!$F:$F,"",0)</f>
        <v>CC-01970510</v>
      </c>
      <c r="R463" s="18">
        <f>_xlfn.XLOOKUP(C463,'[2]Sch Calls'!$R:$R,'[2]Sch Calls'!$A:$A,"",0)</f>
        <v>46062.566145833298</v>
      </c>
      <c r="S463" s="17">
        <f>_xlfn.XLOOKUP(C463,'[2]Sch Calls'!$R:$R,'[2]Sch Calls'!$B:$B,"",0)</f>
        <v>947</v>
      </c>
      <c r="T463" s="18">
        <f>_xlfn.XLOOKUP(C463,'[1]E&amp;DPSAC'!$K:$K,'[1]E&amp;DPSAC'!$W:$W,"",0)</f>
        <v>46056</v>
      </c>
      <c r="U463" s="17">
        <f>_xlfn.XLOOKUP(C463,'[1]E&amp;DPSAC'!$K:$K,'[1]E&amp;DPSAC'!$Z:$Z,"",0)</f>
        <v>900</v>
      </c>
      <c r="V463" s="17">
        <f>_xlfn.XLOOKUP(C463,'[2]1. All Calls'!$R:$R,'[2]1. All Calls'!$B:$B,"",0)</f>
        <v>0</v>
      </c>
      <c r="W463" s="20">
        <f>_xlfn.XLOOKUP(C463,'[2]1. All Calls'!$R:$R,'[2]1. All Calls'!$A:$A,"",0)</f>
        <v>46097.494016203702</v>
      </c>
      <c r="X463" s="17" t="str">
        <f>_xlfn.XLOOKUP(C463,'[2]Sch Calls'!$R:$R,'[2]Sch Calls'!$AB:$AB,"",0)</f>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
      <c r="Y463" s="17">
        <f t="shared" si="185"/>
        <v>1697</v>
      </c>
      <c r="Z463" s="17" t="str">
        <f t="shared" si="186"/>
        <v>Done</v>
      </c>
      <c r="AA463" s="21">
        <f t="shared" ca="1" si="187"/>
        <v>38.433854166702076</v>
      </c>
      <c r="AB463" s="21" t="str">
        <f t="shared" ca="1" si="188"/>
        <v>Done</v>
      </c>
      <c r="AC463" s="11">
        <f ca="1">tbl_DPSAC[[#This Row],[Current Month Due Count]]</f>
        <v>0</v>
      </c>
      <c r="AD463" s="11">
        <f ca="1">tbl_DPSAC[[#This Row],[Next Month Due2]]</f>
        <v>0</v>
      </c>
      <c r="AE463" s="11"/>
      <c r="AF463" s="11">
        <v>3</v>
      </c>
      <c r="AG463" s="17" t="str">
        <f t="shared" ca="1" si="189"/>
        <v/>
      </c>
      <c r="AH463" s="11" t="s">
        <v>2507</v>
      </c>
      <c r="AI463" s="11" t="s">
        <v>2508</v>
      </c>
      <c r="AJ463" s="11"/>
      <c r="AK463" s="11"/>
      <c r="AL463" s="11"/>
      <c r="AM463" s="11"/>
      <c r="AN463" s="11"/>
      <c r="AO463" s="11"/>
      <c r="AP463" s="11"/>
      <c r="AQ463" s="11"/>
      <c r="AR463" s="11"/>
      <c r="AS463" s="11"/>
      <c r="AT463" s="11"/>
      <c r="AU463" s="11"/>
      <c r="AV463" s="11"/>
      <c r="AW463" s="11"/>
      <c r="AX463" s="11" t="str">
        <f t="shared" ca="1" si="183"/>
        <v>No Service Dues</v>
      </c>
      <c r="AY463" s="17">
        <v>947</v>
      </c>
      <c r="AZ463" s="22">
        <v>46062</v>
      </c>
      <c r="BA463" s="17" t="s">
        <v>2509</v>
      </c>
      <c r="BB463" s="17">
        <v>1</v>
      </c>
      <c r="BC463" s="22">
        <v>45894</v>
      </c>
      <c r="BD463" s="17" t="s">
        <v>2510</v>
      </c>
      <c r="BE463" s="17">
        <v>947</v>
      </c>
      <c r="BF463" s="22">
        <v>46062</v>
      </c>
      <c r="BG463" s="17" t="s">
        <v>2509</v>
      </c>
      <c r="BH463" s="17">
        <v>947</v>
      </c>
      <c r="BI463" s="22">
        <v>46062</v>
      </c>
      <c r="BJ463" s="17" t="s">
        <v>2509</v>
      </c>
      <c r="BK463" s="17">
        <v>1</v>
      </c>
      <c r="BL463" s="22">
        <v>45894</v>
      </c>
      <c r="BM463" s="17" t="s">
        <v>2510</v>
      </c>
      <c r="BN463" s="23">
        <f t="shared" si="173"/>
        <v>46242</v>
      </c>
      <c r="BO463" s="23">
        <f t="shared" si="174"/>
        <v>46074</v>
      </c>
      <c r="BP463" s="23">
        <f t="shared" si="175"/>
        <v>46242</v>
      </c>
      <c r="BQ463" s="23">
        <f t="shared" si="176"/>
        <v>46242</v>
      </c>
      <c r="BR463" s="23">
        <f t="shared" si="184"/>
        <v>46259</v>
      </c>
      <c r="BS463" s="24" t="str">
        <f t="shared" ca="1" si="178"/>
        <v/>
      </c>
      <c r="BT463" s="25" t="str">
        <f t="shared" ca="1" si="190"/>
        <v/>
      </c>
      <c r="BU463" s="25" t="str">
        <f t="shared" ca="1" si="191"/>
        <v/>
      </c>
      <c r="BV463" s="25" t="str">
        <f t="shared" ca="1" si="179"/>
        <v/>
      </c>
      <c r="BW463" s="25" t="str">
        <f t="shared" ca="1" si="180"/>
        <v/>
      </c>
      <c r="BX463" s="11"/>
      <c r="BY463" s="11">
        <f t="shared" ca="1" si="192"/>
        <v>1</v>
      </c>
      <c r="BZ463" s="11">
        <f t="shared" ca="1" si="197"/>
        <v>0</v>
      </c>
      <c r="CA463" s="11">
        <f t="shared" ca="1" si="193"/>
        <v>0</v>
      </c>
      <c r="CB463" s="28">
        <f>_xlfn.XLOOKUP($C463,'[3]BIS Feb-26'!$C:$C,'[3]BIS Feb-26'!U:U,"",0)</f>
        <v>46061.770833333299</v>
      </c>
      <c r="CC463" s="28">
        <f>_xlfn.XLOOKUP($C463,'[3]BIS Feb-26'!$C:$C,'[3]BIS Feb-26'!V:V,"",0)</f>
        <v>46061.770833333299</v>
      </c>
      <c r="CD463" s="28">
        <f>_xlfn.XLOOKUP($C463,'[3]BIS Feb-26'!$C:$C,'[3]BIS Feb-26'!W:W,"",0)</f>
        <v>46061.770833333299</v>
      </c>
      <c r="CE463" s="28">
        <f>_xlfn.XLOOKUP($C463,'[3]BIS Feb-26'!$C:$C,'[3]BIS Feb-26'!X:X,"",0)</f>
        <v>46061.770833333299</v>
      </c>
      <c r="CF463" s="28">
        <f>_xlfn.XLOOKUP($C463,'[3]BIS Feb-26'!$C:$C,'[3]BIS Feb-26'!Y:Y,"",0)</f>
        <v>46061.770833333299</v>
      </c>
      <c r="CG463" s="28">
        <f>_xlfn.XLOOKUP($C463,'[3]BIS Feb-26'!$C:$C,'[3]BIS Feb-26'!Z:Z,"",0)</f>
        <v>46061.770833333299</v>
      </c>
      <c r="CH463" s="28">
        <f>_xlfn.XLOOKUP($C463,'[3]BIS Feb-26'!$C:$C,'[3]BIS Feb-26'!AA:AA,"",0)</f>
        <v>45893.770833333299</v>
      </c>
      <c r="CI463" s="28">
        <f>_xlfn.XLOOKUP($C463,'[3]BIS Feb-26'!$C:$C,'[3]BIS Feb-26'!AB:AB,"",0)</f>
        <v>45893.770833333299</v>
      </c>
      <c r="CJ463" s="28">
        <f>_xlfn.XLOOKUP($C463,'[3]BIS Feb-26'!$C:$C,'[3]BIS Feb-26'!AC:AC,"",0)</f>
        <v>45893.770833333299</v>
      </c>
      <c r="CK463" s="29" t="str">
        <f>_xlfn.XLOOKUP($C463,'[3]BIS Feb-26'!$C:$C,'[3]BIS Feb-26'!AD:AD,"",0)</f>
        <v>1500</v>
      </c>
      <c r="CL463" s="29" t="str">
        <f>_xlfn.XLOOKUP($C463,'[3]BIS Feb-26'!$C:$C,'[3]BIS Feb-26'!AE:AE,"",0)</f>
        <v>750</v>
      </c>
      <c r="CM463" s="29" t="str">
        <f>_xlfn.XLOOKUP($C463,'[3]BIS Feb-26'!$C:$C,'[3]BIS Feb-26'!AF:AF,"",0)</f>
        <v>500</v>
      </c>
      <c r="CN463" s="29" t="str">
        <f>_xlfn.XLOOKUP($C463,'[3]BIS Feb-26'!$C:$C,'[3]BIS Feb-26'!AG:AG,"",0)</f>
        <v>750</v>
      </c>
      <c r="CO463" s="29" t="str">
        <f>_xlfn.XLOOKUP($C463,'[3]BIS Feb-26'!$C:$C,'[3]BIS Feb-26'!AH:AH,"",0)</f>
        <v>750</v>
      </c>
      <c r="CP463" s="29" t="str">
        <f>_xlfn.XLOOKUP($C463,'[3]BIS Feb-26'!$C:$C,'[3]BIS Feb-26'!AI:AI,"",0)</f>
        <v>550</v>
      </c>
      <c r="CQ463" s="29" t="str">
        <f>_xlfn.XLOOKUP($C463,'[3]BIS Feb-26'!$C:$C,'[3]BIS Feb-26'!AJ:AJ,"",0)</f>
        <v>1000</v>
      </c>
      <c r="CR463" s="29" t="str">
        <f>_xlfn.XLOOKUP($C463,'[3]BIS Feb-26'!$C:$C,'[3]BIS Feb-26'!AK:AK,"",0)</f>
        <v>550</v>
      </c>
      <c r="CS463" s="29" t="str">
        <f>_xlfn.XLOOKUP($C463,'[3]BIS Feb-26'!$C:$C,'[3]BIS Feb-26'!AL:AL,"",0)</f>
        <v>2050</v>
      </c>
      <c r="CT463" s="29">
        <f>_xlfn.XLOOKUP($C463,'[3]BIS Feb-26'!$C:$C,'[3]BIS Feb-26'!AM:AM,"",0)</f>
        <v>4</v>
      </c>
      <c r="CU463" s="28">
        <f>_xlfn.XLOOKUP($C463,'[3]BIS Feb-26'!$C:$C,'[3]BIS Feb-26'!AN:AN,"",0)</f>
        <v>46241</v>
      </c>
      <c r="CV463" s="28">
        <f>_xlfn.XLOOKUP($C463,'[3]BIS Feb-26'!$C:$C,'[3]BIS Feb-26'!AO:AO,"",0)</f>
        <v>46241</v>
      </c>
      <c r="CW463" s="28">
        <f>_xlfn.XLOOKUP($C463,'[3]BIS Feb-26'!$C:$C,'[3]BIS Feb-26'!AP:AP,"",0)</f>
        <v>46187</v>
      </c>
      <c r="CX463" s="28">
        <f>_xlfn.XLOOKUP($C463,'[3]BIS Feb-26'!$C:$C,'[3]BIS Feb-26'!AQ:AQ,"",0)</f>
        <v>46241</v>
      </c>
      <c r="CY463" s="28">
        <f>_xlfn.XLOOKUP($C463,'[3]BIS Feb-26'!$C:$C,'[3]BIS Feb-26'!AR:AR,"",0)</f>
        <v>46241</v>
      </c>
      <c r="CZ463" s="28">
        <f>_xlfn.XLOOKUP($C463,'[3]BIS Feb-26'!$C:$C,'[3]BIS Feb-26'!AS:AS,"",0)</f>
        <v>46199</v>
      </c>
      <c r="DA463" s="28">
        <f>_xlfn.XLOOKUP($C463,'[3]BIS Feb-26'!$C:$C,'[3]BIS Feb-26'!AT:AT,"",0)</f>
        <v>46258</v>
      </c>
      <c r="DB463" s="28">
        <f>_xlfn.XLOOKUP($C463,'[3]BIS Feb-26'!$C:$C,'[3]BIS Feb-26'!AU:AU,"",0)</f>
        <v>46073</v>
      </c>
      <c r="DC463" s="28">
        <f>_xlfn.XLOOKUP($C463,'[3]BIS Feb-26'!$C:$C,'[3]BIS Feb-26'!AV:AV,"",0)</f>
        <v>46258</v>
      </c>
      <c r="DD463" s="11">
        <f>_xlfn.XLOOKUP($C463,'[3]BIS Feb-26'!$C:$C,'[3]BIS Feb-26'!AW:AW,"",0)</f>
        <v>0</v>
      </c>
      <c r="DE463" s="11">
        <f>_xlfn.XLOOKUP($C463,'[3]BIS Feb-26'!$C:$C,'[3]BIS Feb-26'!AX:AX,"",0)</f>
        <v>1</v>
      </c>
      <c r="DF463" s="11">
        <f>_xlfn.XLOOKUP($C463,'[3]BIS Feb-26'!$C:$C,'[3]BIS Feb-26'!AY:AY,"",0)</f>
        <v>0</v>
      </c>
      <c r="DG463" s="11">
        <f t="shared" ca="1" si="194"/>
        <v>1</v>
      </c>
      <c r="DH463" s="11">
        <f t="shared" ca="1" si="195"/>
        <v>0</v>
      </c>
      <c r="DI463" s="11">
        <f t="shared" ca="1" si="196"/>
        <v>0</v>
      </c>
      <c r="DJ463" s="11" t="str">
        <f>_xlfn.XLOOKUP($C463,'[3]Active Customer Assets'!$D:$D,'[3]Active Customer Assets'!I:I,"",0)</f>
        <v>B (Below 100% potential spares purchased)</v>
      </c>
      <c r="DK463" s="28">
        <f>_xlfn.XLOOKUP($C463,'[3]Active Customer Assets'!$D:$D,'[3]Active Customer Assets'!J:J,"",0)</f>
        <v>45894.831944444399</v>
      </c>
      <c r="DL463" s="28">
        <f>_xlfn.XLOOKUP($C463,'[3]Active Customer Assets'!$D:$D,'[3]Active Customer Assets'!K:K,"",0)</f>
        <v>45407.229166666701</v>
      </c>
      <c r="DM463" s="28">
        <f>_xlfn.XLOOKUP($C463,'[3]Active Customer Assets'!$D:$D,'[3]Active Customer Assets'!L:L,"",0)</f>
        <v>46062.632557870398</v>
      </c>
      <c r="DN463" s="21">
        <f>_xlfn.XLOOKUP($C463,'[3]Active Customer Assets'!$D:$D,'[3]Active Customer Assets'!M:M,"",0)</f>
        <v>947</v>
      </c>
      <c r="DO463" s="28">
        <f>_xlfn.XLOOKUP($C463,'[3]Active Customer Assets'!$D:$D,'[3]Active Customer Assets'!N:N,"",0)</f>
        <v>0</v>
      </c>
      <c r="DP463" s="28">
        <f>_xlfn.XLOOKUP($C463,'[3]Active Customer Assets'!$D:$D,'[3]Active Customer Assets'!O:O,"",0)</f>
        <v>0</v>
      </c>
      <c r="DQ463" s="28" t="str">
        <f>_xlfn.XLOOKUP($C463,'[3]Active Customer Assets'!$D:$D,'[3]Active Customer Assets'!P:P,"",0)</f>
        <v>Air lube Plus</v>
      </c>
      <c r="DR463" s="28">
        <f>_xlfn.XLOOKUP($C463,'[3]Active Customer Assets'!$D:$D,'[3]Active Customer Assets'!Q:Q,"",0)</f>
        <v>46062</v>
      </c>
      <c r="DS463" s="28">
        <f>_xlfn.XLOOKUP($C463,'[3]Active Customer Assets'!$D:$D,'[3]Active Customer Assets'!R:R,"",0)</f>
        <v>46062</v>
      </c>
      <c r="DT463" s="28">
        <f>_xlfn.XLOOKUP($C463,'[3]Active Customer Assets'!$D:$D,'[3]Active Customer Assets'!S:S,"",0)</f>
        <v>46062</v>
      </c>
      <c r="DU463" s="28">
        <f>_xlfn.XLOOKUP($C463,'[3]Active Customer Assets'!$D:$D,'[3]Active Customer Assets'!T:T,"",0)</f>
        <v>46062</v>
      </c>
      <c r="DV463" s="28">
        <f>_xlfn.XLOOKUP($C463,'[3]Active Customer Assets'!$D:$D,'[3]Active Customer Assets'!U:U,"",0)</f>
        <v>46062</v>
      </c>
      <c r="DW463" s="28">
        <f>_xlfn.XLOOKUP($C463,'[3]Active Customer Assets'!$D:$D,'[3]Active Customer Assets'!V:V,"",0)</f>
        <v>46062</v>
      </c>
      <c r="DX463" s="28">
        <f>_xlfn.XLOOKUP($C463,'[3]Active Customer Assets'!$D:$D,'[3]Active Customer Assets'!W:W,"",0)</f>
        <v>45894</v>
      </c>
      <c r="DY463" s="28">
        <f>_xlfn.XLOOKUP($C463,'[3]Active Customer Assets'!$D:$D,'[3]Active Customer Assets'!X:X,"",0)</f>
        <v>45894</v>
      </c>
      <c r="DZ463" s="28">
        <f>_xlfn.XLOOKUP($C463,'[3]Active Customer Assets'!$D:$D,'[3]Active Customer Assets'!Y:Y,"",0)</f>
        <v>45894</v>
      </c>
      <c r="EA463" s="28" t="str">
        <f>_xlfn.XLOOKUP($C463,'[3]Active Customer Assets'!$D:$D,'[3]Active Customer Assets'!Z:Z,"",0)</f>
        <v>1500</v>
      </c>
      <c r="EB463" s="28" t="str">
        <f>_xlfn.XLOOKUP($C463,'[3]Active Customer Assets'!$D:$D,'[3]Active Customer Assets'!AA:AA,"",0)</f>
        <v>750</v>
      </c>
      <c r="EC463" s="28" t="str">
        <f>_xlfn.XLOOKUP($C463,'[3]Active Customer Assets'!$D:$D,'[3]Active Customer Assets'!AB:AB,"",0)</f>
        <v>500</v>
      </c>
      <c r="ED463" s="28" t="str">
        <f>_xlfn.XLOOKUP($C463,'[3]Active Customer Assets'!$D:$D,'[3]Active Customer Assets'!AC:AC,"",0)</f>
        <v>750</v>
      </c>
      <c r="EE463" s="28" t="str">
        <f>_xlfn.XLOOKUP($C463,'[3]Active Customer Assets'!$D:$D,'[3]Active Customer Assets'!AD:AD,"",0)</f>
        <v>750</v>
      </c>
      <c r="EF463" s="28" t="str">
        <f>_xlfn.XLOOKUP($C463,'[3]Active Customer Assets'!$D:$D,'[3]Active Customer Assets'!AE:AE,"",0)</f>
        <v>550</v>
      </c>
      <c r="EG463" s="28" t="str">
        <f>_xlfn.XLOOKUP($C463,'[3]Active Customer Assets'!$D:$D,'[3]Active Customer Assets'!AF:AF,"",0)</f>
        <v>1000</v>
      </c>
      <c r="EH463" s="28" t="str">
        <f>_xlfn.XLOOKUP($C463,'[3]Active Customer Assets'!$D:$D,'[3]Active Customer Assets'!AG:AG,"",0)</f>
        <v>550</v>
      </c>
      <c r="EI463" s="28" t="str">
        <f>_xlfn.XLOOKUP($C463,'[3]Active Customer Assets'!$D:$D,'[3]Active Customer Assets'!AH:AH,"",0)</f>
        <v>2050</v>
      </c>
      <c r="EJ463" s="21">
        <f>_xlfn.XLOOKUP($C463,'[3]Active Customer Assets'!$D:$D,'[3]Active Customer Assets'!AI:AI,"",0)</f>
        <v>4</v>
      </c>
      <c r="EK463" s="35" t="str">
        <f>[3]!tbl_DPSAC[[#This Row],[Unit Status]]</f>
        <v>Active</v>
      </c>
    </row>
    <row r="464" spans="1:141" x14ac:dyDescent="0.15">
      <c r="A464" s="11">
        <f>ROW(tbl_DPSAC[[#This Row],[Sl. No.]])-1</f>
        <v>463</v>
      </c>
      <c r="B464" s="12" t="s">
        <v>196</v>
      </c>
      <c r="C464" s="11" t="s">
        <v>2511</v>
      </c>
      <c r="D464" s="11" t="s">
        <v>2512</v>
      </c>
      <c r="E464" s="11" t="s">
        <v>2513</v>
      </c>
      <c r="F464" s="12" t="s">
        <v>161</v>
      </c>
      <c r="G464" s="31" t="s">
        <v>2514</v>
      </c>
      <c r="H464" s="13" t="s">
        <v>2515</v>
      </c>
      <c r="I464" s="31"/>
      <c r="J464" s="13">
        <v>9431029792</v>
      </c>
      <c r="K464" s="13" t="s">
        <v>143</v>
      </c>
      <c r="L464" s="12" t="str">
        <f t="shared" ca="1" si="182"/>
        <v>Warranty</v>
      </c>
      <c r="M464" s="16">
        <v>45906</v>
      </c>
      <c r="N464" s="15">
        <v>24</v>
      </c>
      <c r="O464" s="14">
        <f t="shared" si="181"/>
        <v>46660</v>
      </c>
      <c r="P464" s="11" t="s">
        <v>213</v>
      </c>
      <c r="Q464" s="19" t="str">
        <f>_xlfn.XLOOKUP(C464,'[2]Sch Calls'!$R:$R,'[2]Sch Calls'!$F:$F,"",0)</f>
        <v/>
      </c>
      <c r="R464" s="18" t="str">
        <f>_xlfn.XLOOKUP(C464,'[2]Sch Calls'!$R:$R,'[2]Sch Calls'!$A:$A,"",0)</f>
        <v/>
      </c>
      <c r="S464" s="17" t="str">
        <f>_xlfn.XLOOKUP(C464,'[2]Sch Calls'!$R:$R,'[2]Sch Calls'!$B:$B,"",0)</f>
        <v/>
      </c>
      <c r="T464" s="18">
        <f>_xlfn.XLOOKUP(C464,'[1]E&amp;DPSAC'!$K:$K,'[1]E&amp;DPSAC'!$W:$W,"",0)</f>
        <v>45906</v>
      </c>
      <c r="U464" s="17">
        <f>_xlfn.XLOOKUP(C464,'[1]E&amp;DPSAC'!$K:$K,'[1]E&amp;DPSAC'!$Z:$Z,"",0)</f>
        <v>1</v>
      </c>
      <c r="V464" s="17">
        <f>_xlfn.XLOOKUP(C464,'[2]1. All Calls'!$R:$R,'[2]1. All Calls'!$B:$B,"",0)</f>
        <v>395</v>
      </c>
      <c r="W464" s="20">
        <f>_xlfn.XLOOKUP(C464,'[2]1. All Calls'!$R:$R,'[2]1. All Calls'!$A:$A,"",0)</f>
        <v>46037.581562500003</v>
      </c>
      <c r="X464" s="17" t="str">
        <f>_xlfn.XLOOKUP(C464,'[2]Sch Calls'!$R:$R,'[2]Sch Calls'!$AB:$AB,"",0)</f>
        <v/>
      </c>
      <c r="Y464" s="17">
        <f t="shared" si="185"/>
        <v>0</v>
      </c>
      <c r="Z464" s="17" t="str">
        <f t="shared" si="186"/>
        <v>Done</v>
      </c>
      <c r="AA464" s="21">
        <f t="shared" ca="1" si="187"/>
        <v>195</v>
      </c>
      <c r="AB464" s="21" t="str">
        <f t="shared" ca="1" si="188"/>
        <v>Due</v>
      </c>
      <c r="AC464" s="11">
        <f ca="1">tbl_DPSAC[[#This Row],[Current Month Due Count]]</f>
        <v>4</v>
      </c>
      <c r="AD464" s="11">
        <f ca="1">tbl_DPSAC[[#This Row],[Next Month Due2]]</f>
        <v>0</v>
      </c>
      <c r="AE464" s="11"/>
      <c r="AF464" s="11">
        <v>1</v>
      </c>
      <c r="AG464" s="17">
        <f t="shared" ca="1" si="189"/>
        <v>458</v>
      </c>
      <c r="AH464" s="11"/>
      <c r="AI464" s="11"/>
      <c r="AJ464" s="11"/>
      <c r="AK464" s="11"/>
      <c r="AL464" s="11"/>
      <c r="AM464" s="11"/>
      <c r="AN464" s="11"/>
      <c r="AO464" s="11"/>
      <c r="AP464" s="11"/>
      <c r="AQ464" s="11"/>
      <c r="AR464" s="11"/>
      <c r="AS464" s="11"/>
      <c r="AT464" s="11"/>
      <c r="AU464" s="11"/>
      <c r="AV464" s="11"/>
      <c r="AW464" s="11"/>
      <c r="AX464" s="11" t="str">
        <f t="shared" ca="1" si="183"/>
        <v>No Service Dues</v>
      </c>
      <c r="AY464" s="17">
        <v>1</v>
      </c>
      <c r="AZ464" s="22">
        <v>45906</v>
      </c>
      <c r="BA464" s="17" t="s">
        <v>2516</v>
      </c>
      <c r="BB464" s="17">
        <v>1</v>
      </c>
      <c r="BC464" s="22">
        <v>45906</v>
      </c>
      <c r="BD464" s="17" t="s">
        <v>2516</v>
      </c>
      <c r="BE464" s="17">
        <v>1</v>
      </c>
      <c r="BF464" s="22">
        <v>45906</v>
      </c>
      <c r="BG464" s="17" t="s">
        <v>2516</v>
      </c>
      <c r="BH464" s="17">
        <v>1</v>
      </c>
      <c r="BI464" s="22">
        <v>45906</v>
      </c>
      <c r="BJ464" s="17" t="s">
        <v>2516</v>
      </c>
      <c r="BK464" s="17">
        <v>1</v>
      </c>
      <c r="BL464" s="22">
        <v>45906</v>
      </c>
      <c r="BM464" s="17" t="s">
        <v>2516</v>
      </c>
      <c r="BN464" s="23">
        <f t="shared" si="173"/>
        <v>46086</v>
      </c>
      <c r="BO464" s="23">
        <f t="shared" si="174"/>
        <v>46086</v>
      </c>
      <c r="BP464" s="23">
        <f t="shared" si="175"/>
        <v>46086</v>
      </c>
      <c r="BQ464" s="23">
        <f t="shared" si="176"/>
        <v>46086</v>
      </c>
      <c r="BR464" s="23">
        <f t="shared" si="184"/>
        <v>46271</v>
      </c>
      <c r="BS464" s="24">
        <f t="shared" ca="1" si="178"/>
        <v>293</v>
      </c>
      <c r="BT464" s="25">
        <f t="shared" ca="1" si="190"/>
        <v>1043</v>
      </c>
      <c r="BU464" s="25">
        <f t="shared" ca="1" si="191"/>
        <v>293</v>
      </c>
      <c r="BV464" s="25">
        <f t="shared" ca="1" si="179"/>
        <v>293</v>
      </c>
      <c r="BW464" s="25">
        <f t="shared" ca="1" si="180"/>
        <v>1043</v>
      </c>
      <c r="BX464" s="11"/>
      <c r="BY464" s="11">
        <f t="shared" ca="1" si="192"/>
        <v>0</v>
      </c>
      <c r="BZ464" s="11">
        <f t="shared" ca="1" si="197"/>
        <v>4</v>
      </c>
      <c r="CA464" s="11">
        <f t="shared" ca="1" si="193"/>
        <v>0</v>
      </c>
      <c r="CB464" s="28">
        <f>_xlfn.XLOOKUP($C464,'[3]BIS Feb-26'!$C:$C,'[3]BIS Feb-26'!U:U,"",0)</f>
        <v>45905.770833333299</v>
      </c>
      <c r="CC464" s="28">
        <f>_xlfn.XLOOKUP($C464,'[3]BIS Feb-26'!$C:$C,'[3]BIS Feb-26'!V:V,"",0)</f>
        <v>45905.770833333299</v>
      </c>
      <c r="CD464" s="28">
        <f>_xlfn.XLOOKUP($C464,'[3]BIS Feb-26'!$C:$C,'[3]BIS Feb-26'!W:W,"",0)</f>
        <v>0</v>
      </c>
      <c r="CE464" s="28">
        <f>_xlfn.XLOOKUP($C464,'[3]BIS Feb-26'!$C:$C,'[3]BIS Feb-26'!X:X,"",0)</f>
        <v>45905.770833333299</v>
      </c>
      <c r="CF464" s="28">
        <f>_xlfn.XLOOKUP($C464,'[3]BIS Feb-26'!$C:$C,'[3]BIS Feb-26'!Y:Y,"",0)</f>
        <v>45905.770833333299</v>
      </c>
      <c r="CG464" s="28">
        <f>_xlfn.XLOOKUP($C464,'[3]BIS Feb-26'!$C:$C,'[3]BIS Feb-26'!Z:Z,"",0)</f>
        <v>45905.770833333299</v>
      </c>
      <c r="CH464" s="28">
        <f>_xlfn.XLOOKUP($C464,'[3]BIS Feb-26'!$C:$C,'[3]BIS Feb-26'!AA:AA,"",0)</f>
        <v>45905.770833333299</v>
      </c>
      <c r="CI464" s="28">
        <f>_xlfn.XLOOKUP($C464,'[3]BIS Feb-26'!$C:$C,'[3]BIS Feb-26'!AB:AB,"",0)</f>
        <v>45905.770833333299</v>
      </c>
      <c r="CJ464" s="28">
        <f>_xlfn.XLOOKUP($C464,'[3]BIS Feb-26'!$C:$C,'[3]BIS Feb-26'!AC:AC,"",0)</f>
        <v>45905.770833333299</v>
      </c>
      <c r="CK464" s="29" t="str">
        <f>_xlfn.XLOOKUP($C464,'[3]BIS Feb-26'!$C:$C,'[3]BIS Feb-26'!AD:AD,"",0)</f>
        <v>105</v>
      </c>
      <c r="CL464" s="29" t="str">
        <f>_xlfn.XLOOKUP($C464,'[3]BIS Feb-26'!$C:$C,'[3]BIS Feb-26'!AE:AE,"",0)</f>
        <v>105</v>
      </c>
      <c r="CM464" s="29" t="str">
        <f>_xlfn.XLOOKUP($C464,'[3]BIS Feb-26'!$C:$C,'[3]BIS Feb-26'!AF:AF,"",0)</f>
        <v>105</v>
      </c>
      <c r="CN464" s="29" t="str">
        <f>_xlfn.XLOOKUP($C464,'[3]BIS Feb-26'!$C:$C,'[3]BIS Feb-26'!AG:AG,"",0)</f>
        <v>105</v>
      </c>
      <c r="CO464" s="29" t="str">
        <f>_xlfn.XLOOKUP($C464,'[3]BIS Feb-26'!$C:$C,'[3]BIS Feb-26'!AH:AH,"",0)</f>
        <v>105</v>
      </c>
      <c r="CP464" s="29" t="str">
        <f>_xlfn.XLOOKUP($C464,'[3]BIS Feb-26'!$C:$C,'[3]BIS Feb-26'!AI:AI,"",0)</f>
        <v>1105</v>
      </c>
      <c r="CQ464" s="29" t="str">
        <f>_xlfn.XLOOKUP($C464,'[3]BIS Feb-26'!$C:$C,'[3]BIS Feb-26'!AJ:AJ,"",0)</f>
        <v>1000</v>
      </c>
      <c r="CR464" s="29" t="str">
        <f>_xlfn.XLOOKUP($C464,'[3]BIS Feb-26'!$C:$C,'[3]BIS Feb-26'!AK:AK,"",0)</f>
        <v>1105</v>
      </c>
      <c r="CS464" s="29" t="str">
        <f>_xlfn.XLOOKUP($C464,'[3]BIS Feb-26'!$C:$C,'[3]BIS Feb-26'!AL:AL,"",0)</f>
        <v>2605</v>
      </c>
      <c r="CT464" s="29">
        <f>_xlfn.XLOOKUP($C464,'[3]BIS Feb-26'!$C:$C,'[3]BIS Feb-26'!AM:AM,"",0)</f>
        <v>2</v>
      </c>
      <c r="CU464" s="28">
        <f>_xlfn.XLOOKUP($C464,'[3]BIS Feb-26'!$C:$C,'[3]BIS Feb-26'!AN:AN,"",0)</f>
        <v>46085</v>
      </c>
      <c r="CV464" s="28">
        <f>_xlfn.XLOOKUP($C464,'[3]BIS Feb-26'!$C:$C,'[3]BIS Feb-26'!AO:AO,"",0)</f>
        <v>46085</v>
      </c>
      <c r="CW464" s="28">
        <f>_xlfn.XLOOKUP($C464,'[3]BIS Feb-26'!$C:$C,'[3]BIS Feb-26'!AP:AP,"",0)</f>
        <v>46089</v>
      </c>
      <c r="CX464" s="28">
        <f>_xlfn.XLOOKUP($C464,'[3]BIS Feb-26'!$C:$C,'[3]BIS Feb-26'!AQ:AQ,"",0)</f>
        <v>46085</v>
      </c>
      <c r="CY464" s="28">
        <f>_xlfn.XLOOKUP($C464,'[3]BIS Feb-26'!$C:$C,'[3]BIS Feb-26'!AR:AR,"",0)</f>
        <v>46085</v>
      </c>
      <c r="CZ464" s="28">
        <f>_xlfn.XLOOKUP($C464,'[3]BIS Feb-26'!$C:$C,'[3]BIS Feb-26'!AS:AS,"",0)</f>
        <v>46175</v>
      </c>
      <c r="DA464" s="28">
        <f>_xlfn.XLOOKUP($C464,'[3]BIS Feb-26'!$C:$C,'[3]BIS Feb-26'!AT:AT,"",0)</f>
        <v>46270</v>
      </c>
      <c r="DB464" s="28">
        <f>_xlfn.XLOOKUP($C464,'[3]BIS Feb-26'!$C:$C,'[3]BIS Feb-26'!AU:AU,"",0)</f>
        <v>46085</v>
      </c>
      <c r="DC464" s="28">
        <f>_xlfn.XLOOKUP($C464,'[3]BIS Feb-26'!$C:$C,'[3]BIS Feb-26'!AV:AV,"",0)</f>
        <v>46270</v>
      </c>
      <c r="DD464" s="11">
        <f>_xlfn.XLOOKUP($C464,'[3]BIS Feb-26'!$C:$C,'[3]BIS Feb-26'!AW:AW,"",0)</f>
        <v>0</v>
      </c>
      <c r="DE464" s="11">
        <f>_xlfn.XLOOKUP($C464,'[3]BIS Feb-26'!$C:$C,'[3]BIS Feb-26'!AX:AX,"",0)</f>
        <v>0</v>
      </c>
      <c r="DF464" s="11">
        <f>_xlfn.XLOOKUP($C464,'[3]BIS Feb-26'!$C:$C,'[3]BIS Feb-26'!AY:AY,"",0)</f>
        <v>1</v>
      </c>
      <c r="DG464" s="11">
        <f t="shared" ca="1" si="194"/>
        <v>0</v>
      </c>
      <c r="DH464" s="11">
        <f t="shared" ca="1" si="195"/>
        <v>6</v>
      </c>
      <c r="DI464" s="11">
        <f t="shared" ca="1" si="196"/>
        <v>0</v>
      </c>
      <c r="DJ464" s="11" t="str">
        <f>_xlfn.XLOOKUP($C464,'[3]Active Customer Assets'!$D:$D,'[3]Active Customer Assets'!I:I,"",0)</f>
        <v>B (Below 100% potential spares purchased)</v>
      </c>
      <c r="DK464" s="28">
        <f>_xlfn.XLOOKUP($C464,'[3]Active Customer Assets'!$D:$D,'[3]Active Customer Assets'!J:J,"",0)</f>
        <v>45906.6875</v>
      </c>
      <c r="DL464" s="28">
        <f>_xlfn.XLOOKUP($C464,'[3]Active Customer Assets'!$D:$D,'[3]Active Customer Assets'!K:K,"",0)</f>
        <v>45890.229166666701</v>
      </c>
      <c r="DM464" s="28">
        <f>_xlfn.XLOOKUP($C464,'[3]Active Customer Assets'!$D:$D,'[3]Active Customer Assets'!L:L,"",0)</f>
        <v>46037.582048611097</v>
      </c>
      <c r="DN464" s="21">
        <f>_xlfn.XLOOKUP($C464,'[3]Active Customer Assets'!$D:$D,'[3]Active Customer Assets'!M:M,"",0)</f>
        <v>395</v>
      </c>
      <c r="DO464" s="28">
        <f>_xlfn.XLOOKUP($C464,'[3]Active Customer Assets'!$D:$D,'[3]Active Customer Assets'!N:N,"",0)</f>
        <v>0</v>
      </c>
      <c r="DP464" s="28">
        <f>_xlfn.XLOOKUP($C464,'[3]Active Customer Assets'!$D:$D,'[3]Active Customer Assets'!O:O,"",0)</f>
        <v>0</v>
      </c>
      <c r="DQ464" s="28" t="str">
        <f>_xlfn.XLOOKUP($C464,'[3]Active Customer Assets'!$D:$D,'[3]Active Customer Assets'!P:P,"",0)</f>
        <v>Air lube</v>
      </c>
      <c r="DR464" s="28">
        <f>_xlfn.XLOOKUP($C464,'[3]Active Customer Assets'!$D:$D,'[3]Active Customer Assets'!Q:Q,"",0)</f>
        <v>45906</v>
      </c>
      <c r="DS464" s="28">
        <f>_xlfn.XLOOKUP($C464,'[3]Active Customer Assets'!$D:$D,'[3]Active Customer Assets'!R:R,"",0)</f>
        <v>45906</v>
      </c>
      <c r="DT464" s="28">
        <f>_xlfn.XLOOKUP($C464,'[3]Active Customer Assets'!$D:$D,'[3]Active Customer Assets'!S:S,"",0)</f>
        <v>0</v>
      </c>
      <c r="DU464" s="28">
        <f>_xlfn.XLOOKUP($C464,'[3]Active Customer Assets'!$D:$D,'[3]Active Customer Assets'!T:T,"",0)</f>
        <v>45906</v>
      </c>
      <c r="DV464" s="28">
        <f>_xlfn.XLOOKUP($C464,'[3]Active Customer Assets'!$D:$D,'[3]Active Customer Assets'!U:U,"",0)</f>
        <v>45906</v>
      </c>
      <c r="DW464" s="28">
        <f>_xlfn.XLOOKUP($C464,'[3]Active Customer Assets'!$D:$D,'[3]Active Customer Assets'!V:V,"",0)</f>
        <v>45906</v>
      </c>
      <c r="DX464" s="28">
        <f>_xlfn.XLOOKUP($C464,'[3]Active Customer Assets'!$D:$D,'[3]Active Customer Assets'!W:W,"",0)</f>
        <v>45906</v>
      </c>
      <c r="DY464" s="28">
        <f>_xlfn.XLOOKUP($C464,'[3]Active Customer Assets'!$D:$D,'[3]Active Customer Assets'!X:X,"",0)</f>
        <v>45906</v>
      </c>
      <c r="DZ464" s="28">
        <f>_xlfn.XLOOKUP($C464,'[3]Active Customer Assets'!$D:$D,'[3]Active Customer Assets'!Y:Y,"",0)</f>
        <v>45906</v>
      </c>
      <c r="EA464" s="28" t="str">
        <f>_xlfn.XLOOKUP($C464,'[3]Active Customer Assets'!$D:$D,'[3]Active Customer Assets'!Z:Z,"",0)</f>
        <v>105</v>
      </c>
      <c r="EB464" s="28" t="str">
        <f>_xlfn.XLOOKUP($C464,'[3]Active Customer Assets'!$D:$D,'[3]Active Customer Assets'!AA:AA,"",0)</f>
        <v>105</v>
      </c>
      <c r="EC464" s="28" t="str">
        <f>_xlfn.XLOOKUP($C464,'[3]Active Customer Assets'!$D:$D,'[3]Active Customer Assets'!AB:AB,"",0)</f>
        <v>105</v>
      </c>
      <c r="ED464" s="28" t="str">
        <f>_xlfn.XLOOKUP($C464,'[3]Active Customer Assets'!$D:$D,'[3]Active Customer Assets'!AC:AC,"",0)</f>
        <v>105</v>
      </c>
      <c r="EE464" s="28" t="str">
        <f>_xlfn.XLOOKUP($C464,'[3]Active Customer Assets'!$D:$D,'[3]Active Customer Assets'!AD:AD,"",0)</f>
        <v>105</v>
      </c>
      <c r="EF464" s="28" t="str">
        <f>_xlfn.XLOOKUP($C464,'[3]Active Customer Assets'!$D:$D,'[3]Active Customer Assets'!AE:AE,"",0)</f>
        <v>1105</v>
      </c>
      <c r="EG464" s="28" t="str">
        <f>_xlfn.XLOOKUP($C464,'[3]Active Customer Assets'!$D:$D,'[3]Active Customer Assets'!AF:AF,"",0)</f>
        <v>1000</v>
      </c>
      <c r="EH464" s="28" t="str">
        <f>_xlfn.XLOOKUP($C464,'[3]Active Customer Assets'!$D:$D,'[3]Active Customer Assets'!AG:AG,"",0)</f>
        <v>1105</v>
      </c>
      <c r="EI464" s="28" t="str">
        <f>_xlfn.XLOOKUP($C464,'[3]Active Customer Assets'!$D:$D,'[3]Active Customer Assets'!AH:AH,"",0)</f>
        <v>2605</v>
      </c>
      <c r="EJ464" s="21">
        <f>_xlfn.XLOOKUP($C464,'[3]Active Customer Assets'!$D:$D,'[3]Active Customer Assets'!AI:AI,"",0)</f>
        <v>2</v>
      </c>
      <c r="EK464" s="35" t="str">
        <f>[3]!tbl_DPSAC[[#This Row],[Unit Status]]</f>
        <v>Active</v>
      </c>
    </row>
    <row r="465" spans="1:141" x14ac:dyDescent="0.15">
      <c r="A465" s="11">
        <f>ROW(tbl_DPSAC[[#This Row],[Sl. No.]])-1</f>
        <v>464</v>
      </c>
      <c r="B465" s="12" t="s">
        <v>196</v>
      </c>
      <c r="C465" s="11" t="s">
        <v>2517</v>
      </c>
      <c r="D465" s="11" t="s">
        <v>1426</v>
      </c>
      <c r="E465" s="11" t="s">
        <v>1709</v>
      </c>
      <c r="F465" s="12" t="s">
        <v>161</v>
      </c>
      <c r="G465" s="31" t="s">
        <v>2518</v>
      </c>
      <c r="H465" s="13" t="s">
        <v>2519</v>
      </c>
      <c r="I465" s="31"/>
      <c r="J465" s="13">
        <v>7050924205</v>
      </c>
      <c r="K465" s="13">
        <v>7903542753</v>
      </c>
      <c r="L465" s="12" t="str">
        <f t="shared" ca="1" si="182"/>
        <v>Non - Warranty</v>
      </c>
      <c r="M465" s="16">
        <v>45209</v>
      </c>
      <c r="N465" s="15">
        <v>24</v>
      </c>
      <c r="O465" s="14">
        <f t="shared" si="181"/>
        <v>45961</v>
      </c>
      <c r="P465" s="11" t="s">
        <v>157</v>
      </c>
      <c r="Q465" s="19" t="str">
        <f>_xlfn.XLOOKUP(C465,'[2]Sch Calls'!$R:$R,'[2]Sch Calls'!$F:$F,"",0)</f>
        <v>CC-01579101</v>
      </c>
      <c r="R465" s="18">
        <f>_xlfn.XLOOKUP(C465,'[2]Sch Calls'!$R:$R,'[2]Sch Calls'!$A:$A,"",0)</f>
        <v>45715.712997685201</v>
      </c>
      <c r="S465" s="17">
        <f>_xlfn.XLOOKUP(C465,'[2]Sch Calls'!$R:$R,'[2]Sch Calls'!$B:$B,"",0)</f>
        <v>1088</v>
      </c>
      <c r="T465" s="18">
        <f>_xlfn.XLOOKUP(C465,'[1]E&amp;DPSAC'!$K:$K,'[1]E&amp;DPSAC'!$W:$W,"",0)</f>
        <v>45716</v>
      </c>
      <c r="U465" s="17">
        <f>_xlfn.XLOOKUP(C465,'[1]E&amp;DPSAC'!$K:$K,'[1]E&amp;DPSAC'!$Z:$Z,"",0)</f>
        <v>1088</v>
      </c>
      <c r="V465" s="17">
        <f>_xlfn.XLOOKUP(C465,'[2]1. All Calls'!$R:$R,'[2]1. All Calls'!$B:$B,"",0)</f>
        <v>1088</v>
      </c>
      <c r="W465" s="20">
        <f>_xlfn.XLOOKUP(C465,'[2]1. All Calls'!$R:$R,'[2]1. All Calls'!$A:$A,"",0)</f>
        <v>45715.712997685201</v>
      </c>
      <c r="X465" s="17" t="str">
        <f>_xlfn.XLOOKUP(C465,'[2]Sch Calls'!$R:$R,'[2]Sch Calls'!$AB:$AB,"",0)</f>
        <v>Upon attending the site, the scheduled service commenced with the draining of oil from both the tank and the cooler, totaling an impressive 16.5 liters. Following this, the air filter on the compressor side was replaced to ensure optimal performance. Additionally, the oil filter was changed, and ELGI air lube was added, along with 20 liters of fresh oil. After completing these essential maintenance tasks, the unit was started and was found to be running smoothly, indicating that the service was successful and effective.</v>
      </c>
      <c r="Y465" s="17">
        <f t="shared" si="185"/>
        <v>750</v>
      </c>
      <c r="Z465" s="17" t="str">
        <f t="shared" si="186"/>
        <v>Done</v>
      </c>
      <c r="AA465" s="21">
        <f t="shared" ca="1" si="187"/>
        <v>385.28700231479888</v>
      </c>
      <c r="AB465" s="21" t="str">
        <f t="shared" ca="1" si="188"/>
        <v>Due</v>
      </c>
      <c r="AC465" s="11">
        <f ca="1">tbl_DPSAC[[#This Row],[Current Month Due Count]]</f>
        <v>0</v>
      </c>
      <c r="AD465" s="11">
        <f ca="1">tbl_DPSAC[[#This Row],[Next Month Due2]]</f>
        <v>0</v>
      </c>
      <c r="AE465" s="11"/>
      <c r="AF465" s="11">
        <v>0</v>
      </c>
      <c r="AG465" s="17">
        <f t="shared" ca="1" si="189"/>
        <v>1088</v>
      </c>
      <c r="AH465" s="11" t="s">
        <v>2520</v>
      </c>
      <c r="AI465" s="11" t="s">
        <v>1627</v>
      </c>
      <c r="AJ465" s="11" t="s">
        <v>2521</v>
      </c>
      <c r="AK465" s="11"/>
      <c r="AL465" s="11"/>
      <c r="AM465" s="11"/>
      <c r="AN465" s="11"/>
      <c r="AO465" s="11"/>
      <c r="AP465" s="11"/>
      <c r="AQ465" s="11"/>
      <c r="AR465" s="11"/>
      <c r="AS465" s="11"/>
      <c r="AT465" s="11"/>
      <c r="AU465" s="11"/>
      <c r="AV465" s="11"/>
      <c r="AW465" s="11"/>
      <c r="AX465" s="11" t="str">
        <f t="shared" ca="1" si="183"/>
        <v>No Service Dues</v>
      </c>
      <c r="AY465" s="17">
        <v>1088</v>
      </c>
      <c r="AZ465" s="22">
        <v>45715</v>
      </c>
      <c r="BA465" s="17" t="s">
        <v>2522</v>
      </c>
      <c r="BB465" s="17">
        <v>1</v>
      </c>
      <c r="BC465" s="22">
        <v>45209</v>
      </c>
      <c r="BD465" s="17" t="s">
        <v>2523</v>
      </c>
      <c r="BE465" s="17">
        <v>1088</v>
      </c>
      <c r="BF465" s="22">
        <v>45715</v>
      </c>
      <c r="BG465" s="17" t="s">
        <v>2522</v>
      </c>
      <c r="BH465" s="17">
        <v>1088</v>
      </c>
      <c r="BI465" s="22">
        <v>45715</v>
      </c>
      <c r="BJ465" s="17" t="s">
        <v>2522</v>
      </c>
      <c r="BK465" s="17">
        <v>1</v>
      </c>
      <c r="BL465" s="22">
        <v>45209</v>
      </c>
      <c r="BM465" s="17" t="s">
        <v>2523</v>
      </c>
      <c r="BN465" s="23">
        <f t="shared" si="173"/>
        <v>45895</v>
      </c>
      <c r="BO465" s="23">
        <f t="shared" si="174"/>
        <v>45389</v>
      </c>
      <c r="BP465" s="23">
        <f t="shared" si="175"/>
        <v>45895</v>
      </c>
      <c r="BQ465" s="23">
        <f t="shared" si="176"/>
        <v>45895</v>
      </c>
      <c r="BR465" s="23">
        <f t="shared" si="184"/>
        <v>45574</v>
      </c>
      <c r="BS465" s="24">
        <f t="shared" ca="1" si="178"/>
        <v>750</v>
      </c>
      <c r="BT465" s="25">
        <f t="shared" ca="1" si="190"/>
        <v>413</v>
      </c>
      <c r="BU465" s="25">
        <f t="shared" ca="1" si="191"/>
        <v>750</v>
      </c>
      <c r="BV465" s="25">
        <f t="shared" ca="1" si="179"/>
        <v>750</v>
      </c>
      <c r="BW465" s="25">
        <f t="shared" ca="1" si="180"/>
        <v>413</v>
      </c>
      <c r="BX465" s="26" t="s">
        <v>2524</v>
      </c>
      <c r="BY465" s="11">
        <f t="shared" ca="1" si="192"/>
        <v>5</v>
      </c>
      <c r="BZ465" s="11">
        <f t="shared" ca="1" si="197"/>
        <v>0</v>
      </c>
      <c r="CA465" s="11">
        <f t="shared" ca="1" si="193"/>
        <v>0</v>
      </c>
      <c r="CB465" s="28" t="str">
        <f>_xlfn.XLOOKUP($C465,'[3]BIS Feb-26'!$C:$C,'[3]BIS Feb-26'!U:U,"",0)</f>
        <v/>
      </c>
      <c r="CC465" s="28" t="str">
        <f>_xlfn.XLOOKUP($C465,'[3]BIS Feb-26'!$C:$C,'[3]BIS Feb-26'!V:V,"",0)</f>
        <v/>
      </c>
      <c r="CD465" s="28" t="str">
        <f>_xlfn.XLOOKUP($C465,'[3]BIS Feb-26'!$C:$C,'[3]BIS Feb-26'!W:W,"",0)</f>
        <v/>
      </c>
      <c r="CE465" s="28" t="str">
        <f>_xlfn.XLOOKUP($C465,'[3]BIS Feb-26'!$C:$C,'[3]BIS Feb-26'!X:X,"",0)</f>
        <v/>
      </c>
      <c r="CF465" s="28" t="str">
        <f>_xlfn.XLOOKUP($C465,'[3]BIS Feb-26'!$C:$C,'[3]BIS Feb-26'!Y:Y,"",0)</f>
        <v/>
      </c>
      <c r="CG465" s="28" t="str">
        <f>_xlfn.XLOOKUP($C465,'[3]BIS Feb-26'!$C:$C,'[3]BIS Feb-26'!Z:Z,"",0)</f>
        <v/>
      </c>
      <c r="CH465" s="28" t="str">
        <f>_xlfn.XLOOKUP($C465,'[3]BIS Feb-26'!$C:$C,'[3]BIS Feb-26'!AA:AA,"",0)</f>
        <v/>
      </c>
      <c r="CI465" s="28" t="str">
        <f>_xlfn.XLOOKUP($C465,'[3]BIS Feb-26'!$C:$C,'[3]BIS Feb-26'!AB:AB,"",0)</f>
        <v/>
      </c>
      <c r="CJ465" s="28" t="str">
        <f>_xlfn.XLOOKUP($C465,'[3]BIS Feb-26'!$C:$C,'[3]BIS Feb-26'!AC:AC,"",0)</f>
        <v/>
      </c>
      <c r="CK465" s="29" t="str">
        <f>_xlfn.XLOOKUP($C465,'[3]BIS Feb-26'!$C:$C,'[3]BIS Feb-26'!AD:AD,"",0)</f>
        <v/>
      </c>
      <c r="CL465" s="29" t="str">
        <f>_xlfn.XLOOKUP($C465,'[3]BIS Feb-26'!$C:$C,'[3]BIS Feb-26'!AE:AE,"",0)</f>
        <v/>
      </c>
      <c r="CM465" s="29" t="str">
        <f>_xlfn.XLOOKUP($C465,'[3]BIS Feb-26'!$C:$C,'[3]BIS Feb-26'!AF:AF,"",0)</f>
        <v/>
      </c>
      <c r="CN465" s="29" t="str">
        <f>_xlfn.XLOOKUP($C465,'[3]BIS Feb-26'!$C:$C,'[3]BIS Feb-26'!AG:AG,"",0)</f>
        <v/>
      </c>
      <c r="CO465" s="29" t="str">
        <f>_xlfn.XLOOKUP($C465,'[3]BIS Feb-26'!$C:$C,'[3]BIS Feb-26'!AH:AH,"",0)</f>
        <v/>
      </c>
      <c r="CP465" s="29" t="str">
        <f>_xlfn.XLOOKUP($C465,'[3]BIS Feb-26'!$C:$C,'[3]BIS Feb-26'!AI:AI,"",0)</f>
        <v/>
      </c>
      <c r="CQ465" s="29" t="str">
        <f>_xlfn.XLOOKUP($C465,'[3]BIS Feb-26'!$C:$C,'[3]BIS Feb-26'!AJ:AJ,"",0)</f>
        <v/>
      </c>
      <c r="CR465" s="29" t="str">
        <f>_xlfn.XLOOKUP($C465,'[3]BIS Feb-26'!$C:$C,'[3]BIS Feb-26'!AK:AK,"",0)</f>
        <v/>
      </c>
      <c r="CS465" s="29" t="str">
        <f>_xlfn.XLOOKUP($C465,'[3]BIS Feb-26'!$C:$C,'[3]BIS Feb-26'!AL:AL,"",0)</f>
        <v/>
      </c>
      <c r="CT465" s="29" t="str">
        <f>_xlfn.XLOOKUP($C465,'[3]BIS Feb-26'!$C:$C,'[3]BIS Feb-26'!AM:AM,"",0)</f>
        <v/>
      </c>
      <c r="CU465" s="28" t="str">
        <f>_xlfn.XLOOKUP($C465,'[3]BIS Feb-26'!$C:$C,'[3]BIS Feb-26'!AN:AN,"",0)</f>
        <v/>
      </c>
      <c r="CV465" s="28" t="str">
        <f>_xlfn.XLOOKUP($C465,'[3]BIS Feb-26'!$C:$C,'[3]BIS Feb-26'!AO:AO,"",0)</f>
        <v/>
      </c>
      <c r="CW465" s="28" t="str">
        <f>_xlfn.XLOOKUP($C465,'[3]BIS Feb-26'!$C:$C,'[3]BIS Feb-26'!AP:AP,"",0)</f>
        <v/>
      </c>
      <c r="CX465" s="28" t="str">
        <f>_xlfn.XLOOKUP($C465,'[3]BIS Feb-26'!$C:$C,'[3]BIS Feb-26'!AQ:AQ,"",0)</f>
        <v/>
      </c>
      <c r="CY465" s="28" t="str">
        <f>_xlfn.XLOOKUP($C465,'[3]BIS Feb-26'!$C:$C,'[3]BIS Feb-26'!AR:AR,"",0)</f>
        <v/>
      </c>
      <c r="CZ465" s="28" t="str">
        <f>_xlfn.XLOOKUP($C465,'[3]BIS Feb-26'!$C:$C,'[3]BIS Feb-26'!AS:AS,"",0)</f>
        <v/>
      </c>
      <c r="DA465" s="28" t="str">
        <f>_xlfn.XLOOKUP($C465,'[3]BIS Feb-26'!$C:$C,'[3]BIS Feb-26'!AT:AT,"",0)</f>
        <v/>
      </c>
      <c r="DB465" s="28" t="str">
        <f>_xlfn.XLOOKUP($C465,'[3]BIS Feb-26'!$C:$C,'[3]BIS Feb-26'!AU:AU,"",0)</f>
        <v/>
      </c>
      <c r="DC465" s="28" t="str">
        <f>_xlfn.XLOOKUP($C465,'[3]BIS Feb-26'!$C:$C,'[3]BIS Feb-26'!AV:AV,"",0)</f>
        <v/>
      </c>
      <c r="DD465" s="11" t="str">
        <f>_xlfn.XLOOKUP($C465,'[3]BIS Feb-26'!$C:$C,'[3]BIS Feb-26'!AW:AW,"",0)</f>
        <v/>
      </c>
      <c r="DE465" s="11" t="str">
        <f>_xlfn.XLOOKUP($C465,'[3]BIS Feb-26'!$C:$C,'[3]BIS Feb-26'!AX:AX,"",0)</f>
        <v/>
      </c>
      <c r="DF465" s="11" t="str">
        <f>_xlfn.XLOOKUP($C465,'[3]BIS Feb-26'!$C:$C,'[3]BIS Feb-26'!AY:AY,"",0)</f>
        <v/>
      </c>
      <c r="DG465" s="11">
        <f t="shared" ca="1" si="194"/>
        <v>0</v>
      </c>
      <c r="DH465" s="11">
        <f t="shared" ca="1" si="195"/>
        <v>0</v>
      </c>
      <c r="DI465" s="11">
        <f t="shared" ca="1" si="196"/>
        <v>0</v>
      </c>
      <c r="DJ465" s="11" t="str">
        <f>_xlfn.XLOOKUP($C465,'[3]Active Customer Assets'!$D:$D,'[3]Active Customer Assets'!I:I,"",0)</f>
        <v/>
      </c>
      <c r="DK465" s="28" t="str">
        <f>_xlfn.XLOOKUP($C465,'[3]Active Customer Assets'!$D:$D,'[3]Active Customer Assets'!J:J,"",0)</f>
        <v/>
      </c>
      <c r="DL465" s="28" t="str">
        <f>_xlfn.XLOOKUP($C465,'[3]Active Customer Assets'!$D:$D,'[3]Active Customer Assets'!K:K,"",0)</f>
        <v/>
      </c>
      <c r="DM465" s="28" t="str">
        <f>_xlfn.XLOOKUP($C465,'[3]Active Customer Assets'!$D:$D,'[3]Active Customer Assets'!L:L,"",0)</f>
        <v/>
      </c>
      <c r="DN465" s="21" t="str">
        <f>_xlfn.XLOOKUP($C465,'[3]Active Customer Assets'!$D:$D,'[3]Active Customer Assets'!M:M,"",0)</f>
        <v/>
      </c>
      <c r="DO465" s="28" t="str">
        <f>_xlfn.XLOOKUP($C465,'[3]Active Customer Assets'!$D:$D,'[3]Active Customer Assets'!N:N,"",0)</f>
        <v/>
      </c>
      <c r="DP465" s="28" t="str">
        <f>_xlfn.XLOOKUP($C465,'[3]Active Customer Assets'!$D:$D,'[3]Active Customer Assets'!O:O,"",0)</f>
        <v/>
      </c>
      <c r="DQ465" s="28" t="str">
        <f>_xlfn.XLOOKUP($C465,'[3]Active Customer Assets'!$D:$D,'[3]Active Customer Assets'!P:P,"",0)</f>
        <v/>
      </c>
      <c r="DR465" s="28" t="str">
        <f>_xlfn.XLOOKUP($C465,'[3]Active Customer Assets'!$D:$D,'[3]Active Customer Assets'!Q:Q,"",0)</f>
        <v/>
      </c>
      <c r="DS465" s="28" t="str">
        <f>_xlfn.XLOOKUP($C465,'[3]Active Customer Assets'!$D:$D,'[3]Active Customer Assets'!R:R,"",0)</f>
        <v/>
      </c>
      <c r="DT465" s="28" t="str">
        <f>_xlfn.XLOOKUP($C465,'[3]Active Customer Assets'!$D:$D,'[3]Active Customer Assets'!S:S,"",0)</f>
        <v/>
      </c>
      <c r="DU465" s="28" t="str">
        <f>_xlfn.XLOOKUP($C465,'[3]Active Customer Assets'!$D:$D,'[3]Active Customer Assets'!T:T,"",0)</f>
        <v/>
      </c>
      <c r="DV465" s="28" t="str">
        <f>_xlfn.XLOOKUP($C465,'[3]Active Customer Assets'!$D:$D,'[3]Active Customer Assets'!U:U,"",0)</f>
        <v/>
      </c>
      <c r="DW465" s="28" t="str">
        <f>_xlfn.XLOOKUP($C465,'[3]Active Customer Assets'!$D:$D,'[3]Active Customer Assets'!V:V,"",0)</f>
        <v/>
      </c>
      <c r="DX465" s="28" t="str">
        <f>_xlfn.XLOOKUP($C465,'[3]Active Customer Assets'!$D:$D,'[3]Active Customer Assets'!W:W,"",0)</f>
        <v/>
      </c>
      <c r="DY465" s="28" t="str">
        <f>_xlfn.XLOOKUP($C465,'[3]Active Customer Assets'!$D:$D,'[3]Active Customer Assets'!X:X,"",0)</f>
        <v/>
      </c>
      <c r="DZ465" s="28" t="str">
        <f>_xlfn.XLOOKUP($C465,'[3]Active Customer Assets'!$D:$D,'[3]Active Customer Assets'!Y:Y,"",0)</f>
        <v/>
      </c>
      <c r="EA465" s="28" t="str">
        <f>_xlfn.XLOOKUP($C465,'[3]Active Customer Assets'!$D:$D,'[3]Active Customer Assets'!Z:Z,"",0)</f>
        <v/>
      </c>
      <c r="EB465" s="28" t="str">
        <f>_xlfn.XLOOKUP($C465,'[3]Active Customer Assets'!$D:$D,'[3]Active Customer Assets'!AA:AA,"",0)</f>
        <v/>
      </c>
      <c r="EC465" s="28" t="str">
        <f>_xlfn.XLOOKUP($C465,'[3]Active Customer Assets'!$D:$D,'[3]Active Customer Assets'!AB:AB,"",0)</f>
        <v/>
      </c>
      <c r="ED465" s="28" t="str">
        <f>_xlfn.XLOOKUP($C465,'[3]Active Customer Assets'!$D:$D,'[3]Active Customer Assets'!AC:AC,"",0)</f>
        <v/>
      </c>
      <c r="EE465" s="28" t="str">
        <f>_xlfn.XLOOKUP($C465,'[3]Active Customer Assets'!$D:$D,'[3]Active Customer Assets'!AD:AD,"",0)</f>
        <v/>
      </c>
      <c r="EF465" s="28" t="str">
        <f>_xlfn.XLOOKUP($C465,'[3]Active Customer Assets'!$D:$D,'[3]Active Customer Assets'!AE:AE,"",0)</f>
        <v/>
      </c>
      <c r="EG465" s="28" t="str">
        <f>_xlfn.XLOOKUP($C465,'[3]Active Customer Assets'!$D:$D,'[3]Active Customer Assets'!AF:AF,"",0)</f>
        <v/>
      </c>
      <c r="EH465" s="28" t="str">
        <f>_xlfn.XLOOKUP($C465,'[3]Active Customer Assets'!$D:$D,'[3]Active Customer Assets'!AG:AG,"",0)</f>
        <v/>
      </c>
      <c r="EI465" s="28" t="str">
        <f>_xlfn.XLOOKUP($C465,'[3]Active Customer Assets'!$D:$D,'[3]Active Customer Assets'!AH:AH,"",0)</f>
        <v/>
      </c>
      <c r="EJ465" s="21" t="str">
        <f>_xlfn.XLOOKUP($C465,'[3]Active Customer Assets'!$D:$D,'[3]Active Customer Assets'!AI:AI,"",0)</f>
        <v/>
      </c>
      <c r="EK465" s="35" t="str">
        <f>[3]!tbl_DPSAC[[#This Row],[Unit Status]]</f>
        <v>Shifted</v>
      </c>
    </row>
    <row r="466" spans="1:141" ht="31.5" x14ac:dyDescent="0.15">
      <c r="A466" s="11">
        <f>ROW(tbl_DPSAC[[#This Row],[Sl. No.]])-1</f>
        <v>465</v>
      </c>
      <c r="B466" s="12" t="s">
        <v>136</v>
      </c>
      <c r="C466" s="11" t="s">
        <v>2525</v>
      </c>
      <c r="D466" s="11" t="s">
        <v>1491</v>
      </c>
      <c r="E466" s="11" t="s">
        <v>1492</v>
      </c>
      <c r="F466" s="12" t="s">
        <v>161</v>
      </c>
      <c r="G466" s="31" t="s">
        <v>1692</v>
      </c>
      <c r="H466" s="13"/>
      <c r="I466" s="31"/>
      <c r="J466" s="13"/>
      <c r="K466" s="13">
        <v>7004686026</v>
      </c>
      <c r="L466" s="12" t="str">
        <f t="shared" ca="1" si="182"/>
        <v>Non - Warranty</v>
      </c>
      <c r="M466" s="16">
        <v>44888</v>
      </c>
      <c r="N466" s="15">
        <v>24</v>
      </c>
      <c r="O466" s="14">
        <f t="shared" si="181"/>
        <v>45626</v>
      </c>
      <c r="P466" s="11" t="s">
        <v>142</v>
      </c>
      <c r="Q466" s="19" t="str">
        <f>_xlfn.XLOOKUP(C466,'[2]Sch Calls'!$R:$R,'[2]Sch Calls'!$F:$F,"",0)</f>
        <v>CC-01764163</v>
      </c>
      <c r="R466" s="18">
        <f>_xlfn.XLOOKUP(C466,'[2]Sch Calls'!$R:$R,'[2]Sch Calls'!$A:$A,"",0)</f>
        <v>45882.60833333333</v>
      </c>
      <c r="S466" s="17">
        <f>_xlfn.XLOOKUP(C466,'[2]Sch Calls'!$R:$R,'[2]Sch Calls'!$B:$B,"",0)</f>
        <v>3500</v>
      </c>
      <c r="T466" s="18">
        <f>_xlfn.XLOOKUP(C466,'[1]E&amp;DPSAC'!$K:$K,'[1]E&amp;DPSAC'!$W:$W,"",0)</f>
        <v>45882</v>
      </c>
      <c r="U466" s="17">
        <f>_xlfn.XLOOKUP(C466,'[1]E&amp;DPSAC'!$K:$K,'[1]E&amp;DPSAC'!$Z:$Z,"",0)</f>
        <v>3500</v>
      </c>
      <c r="V466" s="17">
        <f>_xlfn.XLOOKUP(C466,'[2]1. All Calls'!$R:$R,'[2]1. All Calls'!$B:$B,"",0)</f>
        <v>3970</v>
      </c>
      <c r="W466" s="20">
        <f>_xlfn.XLOOKUP(C466,'[2]1. All Calls'!$R:$R,'[2]1. All Calls'!$A:$A,"",0)</f>
        <v>45941.56527777778</v>
      </c>
      <c r="X466" s="17" t="str">
        <f>_xlfn.XLOOKUP(C466,'[2]Sch Calls'!$R:$R,'[2]Sch Calls'!$AB:$AB,"",0)</f>
        <v>Attend the site for schedule service so following Job are done Oil drain from tank and cooler after cranking two times oil drain from tank and cooler total drain oil is 38 litter then change parts Oil Air lube plus 40 litter Air filter 2nos engine and compressor both side oil filter 2nos after shedule service done than start the unit running good condition no air leakeag no oil leakage unit running satisfaction</v>
      </c>
      <c r="Y466" s="17">
        <f t="shared" si="185"/>
        <v>280</v>
      </c>
      <c r="Z466" s="17" t="str">
        <f t="shared" si="186"/>
        <v>Done</v>
      </c>
      <c r="AA466" s="21">
        <f t="shared" ca="1" si="187"/>
        <v>218.39166666667006</v>
      </c>
      <c r="AB466" s="21" t="str">
        <f t="shared" ca="1" si="188"/>
        <v>Due</v>
      </c>
      <c r="AC466" s="11">
        <f ca="1">tbl_DPSAC[[#This Row],[Current Month Due Count]]</f>
        <v>0</v>
      </c>
      <c r="AD466" s="11">
        <f ca="1">tbl_DPSAC[[#This Row],[Next Month Due2]]</f>
        <v>0</v>
      </c>
      <c r="AE466" s="11"/>
      <c r="AF466" s="11">
        <v>8</v>
      </c>
      <c r="AG466" s="17">
        <f t="shared" ca="1" si="189"/>
        <v>5245</v>
      </c>
      <c r="AH466" s="27" t="s">
        <v>2526</v>
      </c>
      <c r="AI466" s="11" t="s">
        <v>2527</v>
      </c>
      <c r="AJ466" s="27" t="s">
        <v>2528</v>
      </c>
      <c r="AK466" s="27" t="s">
        <v>2529</v>
      </c>
      <c r="AL466" s="27" t="s">
        <v>2530</v>
      </c>
      <c r="AM466" s="27" t="s">
        <v>2531</v>
      </c>
      <c r="AN466" s="27" t="s">
        <v>2532</v>
      </c>
      <c r="AO466" s="27" t="s">
        <v>2533</v>
      </c>
      <c r="AP466" s="11"/>
      <c r="AQ466" s="11"/>
      <c r="AR466" s="11"/>
      <c r="AS466" s="11"/>
      <c r="AT466" s="11"/>
      <c r="AU466" s="11"/>
      <c r="AV466" s="11"/>
      <c r="AW466" s="11"/>
      <c r="AX466" s="11" t="str">
        <f t="shared" ca="1" si="183"/>
        <v>5 Service Due</v>
      </c>
      <c r="AY466" s="17">
        <v>3500</v>
      </c>
      <c r="AZ466" s="22">
        <v>45882</v>
      </c>
      <c r="BA466" s="17" t="s">
        <v>2534</v>
      </c>
      <c r="BB466" s="17">
        <v>3137</v>
      </c>
      <c r="BC466" s="22">
        <v>45516</v>
      </c>
      <c r="BD466" s="17" t="s">
        <v>2535</v>
      </c>
      <c r="BE466" s="17">
        <v>3500</v>
      </c>
      <c r="BF466" s="22">
        <v>45882</v>
      </c>
      <c r="BG466" s="17" t="s">
        <v>2534</v>
      </c>
      <c r="BH466" s="17">
        <v>3500</v>
      </c>
      <c r="BI466" s="22">
        <v>45882</v>
      </c>
      <c r="BJ466" s="17" t="s">
        <v>2534</v>
      </c>
      <c r="BK466" s="17">
        <v>3137</v>
      </c>
      <c r="BL466" s="22">
        <v>45516</v>
      </c>
      <c r="BM466" s="17" t="s">
        <v>2535</v>
      </c>
      <c r="BN466" s="23">
        <f t="shared" si="173"/>
        <v>46062</v>
      </c>
      <c r="BO466" s="23">
        <f t="shared" si="174"/>
        <v>45696</v>
      </c>
      <c r="BP466" s="23">
        <f t="shared" si="175"/>
        <v>46062</v>
      </c>
      <c r="BQ466" s="23">
        <f t="shared" si="176"/>
        <v>46062</v>
      </c>
      <c r="BR466" s="23">
        <f t="shared" si="184"/>
        <v>45881</v>
      </c>
      <c r="BS466" s="24">
        <f t="shared" ca="1" si="178"/>
        <v>-995</v>
      </c>
      <c r="BT466" s="25">
        <f t="shared" ca="1" si="190"/>
        <v>-608</v>
      </c>
      <c r="BU466" s="25">
        <f t="shared" ca="1" si="191"/>
        <v>-995</v>
      </c>
      <c r="BV466" s="25">
        <f t="shared" ca="1" si="179"/>
        <v>-995</v>
      </c>
      <c r="BW466" s="25">
        <f t="shared" ca="1" si="180"/>
        <v>-608</v>
      </c>
      <c r="BX466" s="11"/>
      <c r="BY466" s="11">
        <f t="shared" ca="1" si="192"/>
        <v>5</v>
      </c>
      <c r="BZ466" s="11">
        <f t="shared" ca="1" si="197"/>
        <v>0</v>
      </c>
      <c r="CA466" s="11">
        <f t="shared" ca="1" si="193"/>
        <v>0</v>
      </c>
      <c r="CB466" s="28">
        <f>_xlfn.XLOOKUP($C466,'[3]BIS Feb-26'!$C:$C,'[3]BIS Feb-26'!U:U,"",0)</f>
        <v>45881.770833333299</v>
      </c>
      <c r="CC466" s="28">
        <f>_xlfn.XLOOKUP($C466,'[3]BIS Feb-26'!$C:$C,'[3]BIS Feb-26'!V:V,"",0)</f>
        <v>45881.770833333299</v>
      </c>
      <c r="CD466" s="28">
        <f>_xlfn.XLOOKUP($C466,'[3]BIS Feb-26'!$C:$C,'[3]BIS Feb-26'!W:W,"",0)</f>
        <v>45881.770833333299</v>
      </c>
      <c r="CE466" s="28">
        <f>_xlfn.XLOOKUP($C466,'[3]BIS Feb-26'!$C:$C,'[3]BIS Feb-26'!X:X,"",0)</f>
        <v>45881.770833333299</v>
      </c>
      <c r="CF466" s="28">
        <f>_xlfn.XLOOKUP($C466,'[3]BIS Feb-26'!$C:$C,'[3]BIS Feb-26'!Y:Y,"",0)</f>
        <v>45881.770833333299</v>
      </c>
      <c r="CG466" s="28">
        <f>_xlfn.XLOOKUP($C466,'[3]BIS Feb-26'!$C:$C,'[3]BIS Feb-26'!Z:Z,"",0)</f>
        <v>45515.770833333299</v>
      </c>
      <c r="CH466" s="28">
        <f>_xlfn.XLOOKUP($C466,'[3]BIS Feb-26'!$C:$C,'[3]BIS Feb-26'!AA:AA,"",0)</f>
        <v>45881.770833333299</v>
      </c>
      <c r="CI466" s="28">
        <f>_xlfn.XLOOKUP($C466,'[3]BIS Feb-26'!$C:$C,'[3]BIS Feb-26'!AB:AB,"",0)</f>
        <v>45515.770833333299</v>
      </c>
      <c r="CJ466" s="28">
        <f>_xlfn.XLOOKUP($C466,'[3]BIS Feb-26'!$C:$C,'[3]BIS Feb-26'!AC:AC,"",0)</f>
        <v>45515.770833333299</v>
      </c>
      <c r="CK466" s="29" t="str">
        <f>_xlfn.XLOOKUP($C466,'[3]BIS Feb-26'!$C:$C,'[3]BIS Feb-26'!AD:AD,"",0)</f>
        <v>285</v>
      </c>
      <c r="CL466" s="29" t="str">
        <f>_xlfn.XLOOKUP($C466,'[3]BIS Feb-26'!$C:$C,'[3]BIS Feb-26'!AE:AE,"",0)</f>
        <v>285</v>
      </c>
      <c r="CM466" s="29" t="str">
        <f>_xlfn.XLOOKUP($C466,'[3]BIS Feb-26'!$C:$C,'[3]BIS Feb-26'!AF:AF,"",0)</f>
        <v>285</v>
      </c>
      <c r="CN466" s="29" t="str">
        <f>_xlfn.XLOOKUP($C466,'[3]BIS Feb-26'!$C:$C,'[3]BIS Feb-26'!AG:AG,"",0)</f>
        <v>285</v>
      </c>
      <c r="CO466" s="29" t="str">
        <f>_xlfn.XLOOKUP($C466,'[3]BIS Feb-26'!$C:$C,'[3]BIS Feb-26'!AH:AH,"",0)</f>
        <v>285</v>
      </c>
      <c r="CP466" s="29" t="str">
        <f>_xlfn.XLOOKUP($C466,'[3]BIS Feb-26'!$C:$C,'[3]BIS Feb-26'!AI:AI,"",0)</f>
        <v>670</v>
      </c>
      <c r="CQ466" s="29" t="str">
        <f>_xlfn.XLOOKUP($C466,'[3]BIS Feb-26'!$C:$C,'[3]BIS Feb-26'!AJ:AJ,"",0)</f>
        <v>1000</v>
      </c>
      <c r="CR466" s="29" t="str">
        <f>_xlfn.XLOOKUP($C466,'[3]BIS Feb-26'!$C:$C,'[3]BIS Feb-26'!AK:AK,"",0)</f>
        <v>670</v>
      </c>
      <c r="CS466" s="29" t="str">
        <f>_xlfn.XLOOKUP($C466,'[3]BIS Feb-26'!$C:$C,'[3]BIS Feb-26'!AL:AL,"",0)</f>
        <v>670</v>
      </c>
      <c r="CT466" s="29">
        <f>_xlfn.XLOOKUP($C466,'[3]BIS Feb-26'!$C:$C,'[3]BIS Feb-26'!AM:AM,"",0)</f>
        <v>6</v>
      </c>
      <c r="CU466" s="28">
        <f>_xlfn.XLOOKUP($C466,'[3]BIS Feb-26'!$C:$C,'[3]BIS Feb-26'!AN:AN,"",0)</f>
        <v>45988</v>
      </c>
      <c r="CV466" s="28">
        <f>_xlfn.XLOOKUP($C466,'[3]BIS Feb-26'!$C:$C,'[3]BIS Feb-26'!AO:AO,"",0)</f>
        <v>45988</v>
      </c>
      <c r="CW466" s="28">
        <f>_xlfn.XLOOKUP($C466,'[3]BIS Feb-26'!$C:$C,'[3]BIS Feb-26'!AP:AP,"",0)</f>
        <v>45988</v>
      </c>
      <c r="CX466" s="28">
        <f>_xlfn.XLOOKUP($C466,'[3]BIS Feb-26'!$C:$C,'[3]BIS Feb-26'!AQ:AQ,"",0)</f>
        <v>45988</v>
      </c>
      <c r="CY466" s="28">
        <f>_xlfn.XLOOKUP($C466,'[3]BIS Feb-26'!$C:$C,'[3]BIS Feb-26'!AR:AR,"",0)</f>
        <v>45988</v>
      </c>
      <c r="CZ466" s="28">
        <f>_xlfn.XLOOKUP($C466,'[3]BIS Feb-26'!$C:$C,'[3]BIS Feb-26'!AS:AS,"",0)</f>
        <v>45785</v>
      </c>
      <c r="DA466" s="28">
        <f>_xlfn.XLOOKUP($C466,'[3]BIS Feb-26'!$C:$C,'[3]BIS Feb-26'!AT:AT,"",0)</f>
        <v>46107</v>
      </c>
      <c r="DB466" s="28">
        <f>_xlfn.XLOOKUP($C466,'[3]BIS Feb-26'!$C:$C,'[3]BIS Feb-26'!AU:AU,"",0)</f>
        <v>45695</v>
      </c>
      <c r="DC466" s="28">
        <f>_xlfn.XLOOKUP($C466,'[3]BIS Feb-26'!$C:$C,'[3]BIS Feb-26'!AV:AV,"",0)</f>
        <v>45880</v>
      </c>
      <c r="DD466" s="11">
        <f>_xlfn.XLOOKUP($C466,'[3]BIS Feb-26'!$C:$C,'[3]BIS Feb-26'!AW:AW,"",0)</f>
        <v>1</v>
      </c>
      <c r="DE466" s="11">
        <f>_xlfn.XLOOKUP($C466,'[3]BIS Feb-26'!$C:$C,'[3]BIS Feb-26'!AX:AX,"",0)</f>
        <v>0</v>
      </c>
      <c r="DF466" s="11">
        <f>_xlfn.XLOOKUP($C466,'[3]BIS Feb-26'!$C:$C,'[3]BIS Feb-26'!AY:AY,"",0)</f>
        <v>1</v>
      </c>
      <c r="DG466" s="11">
        <f t="shared" ca="1" si="194"/>
        <v>8</v>
      </c>
      <c r="DH466" s="11">
        <f t="shared" ca="1" si="195"/>
        <v>1</v>
      </c>
      <c r="DI466" s="11">
        <f t="shared" ca="1" si="196"/>
        <v>0</v>
      </c>
      <c r="DJ466" s="11" t="str">
        <f>_xlfn.XLOOKUP($C466,'[3]Active Customer Assets'!$D:$D,'[3]Active Customer Assets'!I:I,"",0)</f>
        <v>A (100% potential spares purchased)</v>
      </c>
      <c r="DK466" s="28">
        <f>_xlfn.XLOOKUP($C466,'[3]Active Customer Assets'!$D:$D,'[3]Active Customer Assets'!J:J,"",0)</f>
        <v>44888.800694444399</v>
      </c>
      <c r="DL466" s="28">
        <f>_xlfn.XLOOKUP($C466,'[3]Active Customer Assets'!$D:$D,'[3]Active Customer Assets'!K:K,"",0)</f>
        <v>44827.229166666701</v>
      </c>
      <c r="DM466" s="28">
        <f>_xlfn.XLOOKUP($C466,'[3]Active Customer Assets'!$D:$D,'[3]Active Customer Assets'!L:L,"",0)</f>
        <v>45941.565879629597</v>
      </c>
      <c r="DN466" s="21">
        <f>_xlfn.XLOOKUP($C466,'[3]Active Customer Assets'!$D:$D,'[3]Active Customer Assets'!M:M,"",0)</f>
        <v>3970</v>
      </c>
      <c r="DO466" s="28">
        <f>_xlfn.XLOOKUP($C466,'[3]Active Customer Assets'!$D:$D,'[3]Active Customer Assets'!N:N,"",0)</f>
        <v>0</v>
      </c>
      <c r="DP466" s="28">
        <f>_xlfn.XLOOKUP($C466,'[3]Active Customer Assets'!$D:$D,'[3]Active Customer Assets'!O:O,"",0)</f>
        <v>0</v>
      </c>
      <c r="DQ466" s="28" t="str">
        <f>_xlfn.XLOOKUP($C466,'[3]Active Customer Assets'!$D:$D,'[3]Active Customer Assets'!P:P,"",0)</f>
        <v>Air lube Plus</v>
      </c>
      <c r="DR466" s="28">
        <f>_xlfn.XLOOKUP($C466,'[3]Active Customer Assets'!$D:$D,'[3]Active Customer Assets'!Q:Q,"",0)</f>
        <v>45882</v>
      </c>
      <c r="DS466" s="28">
        <f>_xlfn.XLOOKUP($C466,'[3]Active Customer Assets'!$D:$D,'[3]Active Customer Assets'!R:R,"",0)</f>
        <v>45882</v>
      </c>
      <c r="DT466" s="28">
        <f>_xlfn.XLOOKUP($C466,'[3]Active Customer Assets'!$D:$D,'[3]Active Customer Assets'!S:S,"",0)</f>
        <v>45882</v>
      </c>
      <c r="DU466" s="28">
        <f>_xlfn.XLOOKUP($C466,'[3]Active Customer Assets'!$D:$D,'[3]Active Customer Assets'!T:T,"",0)</f>
        <v>45882</v>
      </c>
      <c r="DV466" s="28">
        <f>_xlfn.XLOOKUP($C466,'[3]Active Customer Assets'!$D:$D,'[3]Active Customer Assets'!U:U,"",0)</f>
        <v>45882</v>
      </c>
      <c r="DW466" s="28">
        <f>_xlfn.XLOOKUP($C466,'[3]Active Customer Assets'!$D:$D,'[3]Active Customer Assets'!V:V,"",0)</f>
        <v>45516</v>
      </c>
      <c r="DX466" s="28">
        <f>_xlfn.XLOOKUP($C466,'[3]Active Customer Assets'!$D:$D,'[3]Active Customer Assets'!W:W,"",0)</f>
        <v>45882</v>
      </c>
      <c r="DY466" s="28">
        <f>_xlfn.XLOOKUP($C466,'[3]Active Customer Assets'!$D:$D,'[3]Active Customer Assets'!X:X,"",0)</f>
        <v>45516</v>
      </c>
      <c r="DZ466" s="28">
        <f>_xlfn.XLOOKUP($C466,'[3]Active Customer Assets'!$D:$D,'[3]Active Customer Assets'!Y:Y,"",0)</f>
        <v>45516</v>
      </c>
      <c r="EA466" s="28" t="str">
        <f>_xlfn.XLOOKUP($C466,'[3]Active Customer Assets'!$D:$D,'[3]Active Customer Assets'!Z:Z,"",0)</f>
        <v>285</v>
      </c>
      <c r="EB466" s="28" t="str">
        <f>_xlfn.XLOOKUP($C466,'[3]Active Customer Assets'!$D:$D,'[3]Active Customer Assets'!AA:AA,"",0)</f>
        <v>285</v>
      </c>
      <c r="EC466" s="28" t="str">
        <f>_xlfn.XLOOKUP($C466,'[3]Active Customer Assets'!$D:$D,'[3]Active Customer Assets'!AB:AB,"",0)</f>
        <v>285</v>
      </c>
      <c r="ED466" s="28" t="str">
        <f>_xlfn.XLOOKUP($C466,'[3]Active Customer Assets'!$D:$D,'[3]Active Customer Assets'!AC:AC,"",0)</f>
        <v>285</v>
      </c>
      <c r="EE466" s="28" t="str">
        <f>_xlfn.XLOOKUP($C466,'[3]Active Customer Assets'!$D:$D,'[3]Active Customer Assets'!AD:AD,"",0)</f>
        <v>285</v>
      </c>
      <c r="EF466" s="28" t="str">
        <f>_xlfn.XLOOKUP($C466,'[3]Active Customer Assets'!$D:$D,'[3]Active Customer Assets'!AE:AE,"",0)</f>
        <v>670</v>
      </c>
      <c r="EG466" s="28" t="str">
        <f>_xlfn.XLOOKUP($C466,'[3]Active Customer Assets'!$D:$D,'[3]Active Customer Assets'!AF:AF,"",0)</f>
        <v>1000</v>
      </c>
      <c r="EH466" s="28" t="str">
        <f>_xlfn.XLOOKUP($C466,'[3]Active Customer Assets'!$D:$D,'[3]Active Customer Assets'!AG:AG,"",0)</f>
        <v>670</v>
      </c>
      <c r="EI466" s="28" t="str">
        <f>_xlfn.XLOOKUP($C466,'[3]Active Customer Assets'!$D:$D,'[3]Active Customer Assets'!AH:AH,"",0)</f>
        <v>670</v>
      </c>
      <c r="EJ466" s="21">
        <f>_xlfn.XLOOKUP($C466,'[3]Active Customer Assets'!$D:$D,'[3]Active Customer Assets'!AI:AI,"",0)</f>
        <v>6</v>
      </c>
      <c r="EK466" s="35" t="str">
        <f>[3]!tbl_DPSAC[[#This Row],[Unit Status]]</f>
        <v>Active</v>
      </c>
    </row>
    <row r="467" spans="1:141" x14ac:dyDescent="0.15">
      <c r="A467" s="11">
        <f>ROW(tbl_DPSAC[[#This Row],[Sl. No.]])-1</f>
        <v>466</v>
      </c>
      <c r="B467" s="12" t="s">
        <v>136</v>
      </c>
      <c r="C467" s="11" t="s">
        <v>2536</v>
      </c>
      <c r="D467" s="11" t="s">
        <v>1491</v>
      </c>
      <c r="E467" s="11" t="s">
        <v>1492</v>
      </c>
      <c r="F467" s="12" t="s">
        <v>161</v>
      </c>
      <c r="G467" s="31" t="s">
        <v>2186</v>
      </c>
      <c r="H467" s="13" t="s">
        <v>2505</v>
      </c>
      <c r="I467" s="31"/>
      <c r="J467" s="13"/>
      <c r="K467" s="13">
        <v>9333505126</v>
      </c>
      <c r="L467" s="12" t="str">
        <f t="shared" ca="1" si="182"/>
        <v>Warranty</v>
      </c>
      <c r="M467" s="16">
        <v>45579</v>
      </c>
      <c r="N467" s="15">
        <v>24</v>
      </c>
      <c r="O467" s="14">
        <f t="shared" si="181"/>
        <v>46326</v>
      </c>
      <c r="P467" s="11" t="s">
        <v>157</v>
      </c>
      <c r="Q467" s="19" t="str">
        <f>_xlfn.XLOOKUP(C467,'[2]Sch Calls'!$R:$R,'[2]Sch Calls'!$F:$F,"",0)</f>
        <v>CC-01797740</v>
      </c>
      <c r="R467" s="18">
        <f>_xlfn.XLOOKUP(C467,'[2]Sch Calls'!$R:$R,'[2]Sch Calls'!$A:$A,"",0)</f>
        <v>45913.496817129599</v>
      </c>
      <c r="S467" s="17">
        <f>_xlfn.XLOOKUP(C467,'[2]Sch Calls'!$R:$R,'[2]Sch Calls'!$B:$B,"",0)</f>
        <v>1485</v>
      </c>
      <c r="T467" s="18">
        <f>_xlfn.XLOOKUP(C467,'[1]E&amp;DPSAC'!$K:$K,'[1]E&amp;DPSAC'!$W:$W,"",0)</f>
        <v>45913</v>
      </c>
      <c r="U467" s="17">
        <f>_xlfn.XLOOKUP(C467,'[1]E&amp;DPSAC'!$K:$K,'[1]E&amp;DPSAC'!$Z:$Z,"",0)</f>
        <v>1485</v>
      </c>
      <c r="V467" s="17">
        <f>_xlfn.XLOOKUP(C467,'[2]1. All Calls'!$R:$R,'[2]1. All Calls'!$B:$B,"",0)</f>
        <v>1485</v>
      </c>
      <c r="W467" s="20">
        <f>_xlfn.XLOOKUP(C467,'[2]1. All Calls'!$R:$R,'[2]1. All Calls'!$A:$A,"",0)</f>
        <v>45913.496527777781</v>
      </c>
      <c r="X467" s="17" t="str">
        <f>_xlfn.XLOOKUP(C467,'[2]Sch Calls'!$R:$R,'[2]Sch Calls'!$AB:$AB,"",0)</f>
        <v>Attend the site for shedule service so following Job are done Oil drain from tank and cooler after cranking two times again oil drain from tank and cooler total drain oil is 36 litter after change parts oil Air lube plus 38 litter, Oil filter 2nos air filter engine and compressor both side arv kit,prv kit, actuator kit 2nos engine and compressor both side after shedule service done than start the unit running good condition no air leakeag no oil leakage unit running satisfaction</v>
      </c>
      <c r="Y467" s="17">
        <f t="shared" si="185"/>
        <v>750</v>
      </c>
      <c r="Z467" s="17" t="str">
        <f t="shared" si="186"/>
        <v>Done</v>
      </c>
      <c r="AA467" s="21">
        <f t="shared" ca="1" si="187"/>
        <v>187.50318287040136</v>
      </c>
      <c r="AB467" s="21" t="str">
        <f t="shared" ca="1" si="188"/>
        <v>Due</v>
      </c>
      <c r="AC467" s="11">
        <f ca="1">tbl_DPSAC[[#This Row],[Current Month Due Count]]</f>
        <v>4</v>
      </c>
      <c r="AD467" s="11">
        <f ca="1">tbl_DPSAC[[#This Row],[Next Month Due2]]</f>
        <v>0</v>
      </c>
      <c r="AE467" s="11"/>
      <c r="AF467" s="11">
        <v>8</v>
      </c>
      <c r="AG467" s="17">
        <f t="shared" ca="1" si="189"/>
        <v>2985</v>
      </c>
      <c r="AH467" s="11" t="s">
        <v>2537</v>
      </c>
      <c r="AI467" s="11" t="s">
        <v>2538</v>
      </c>
      <c r="AJ467" s="11"/>
      <c r="AK467" s="11" t="s">
        <v>2539</v>
      </c>
      <c r="AL467" s="11"/>
      <c r="AM467" s="11"/>
      <c r="AN467" s="11"/>
      <c r="AO467" s="11"/>
      <c r="AP467" s="11"/>
      <c r="AQ467" s="11"/>
      <c r="AR467" s="11"/>
      <c r="AS467" s="11"/>
      <c r="AT467" s="11"/>
      <c r="AU467" s="11"/>
      <c r="AV467" s="11"/>
      <c r="AW467" s="11"/>
      <c r="AX467" s="11" t="str">
        <f t="shared" ca="1" si="183"/>
        <v>3 Service Due</v>
      </c>
      <c r="AY467" s="17">
        <v>1485</v>
      </c>
      <c r="AZ467" s="22">
        <v>45913</v>
      </c>
      <c r="BA467" s="17" t="s">
        <v>2540</v>
      </c>
      <c r="BB467" s="17">
        <v>1485</v>
      </c>
      <c r="BC467" s="22">
        <v>45913</v>
      </c>
      <c r="BD467" s="17" t="s">
        <v>2540</v>
      </c>
      <c r="BE467" s="17">
        <v>1485</v>
      </c>
      <c r="BF467" s="22">
        <v>45913</v>
      </c>
      <c r="BG467" s="17" t="s">
        <v>2540</v>
      </c>
      <c r="BH467" s="17">
        <v>1485</v>
      </c>
      <c r="BI467" s="22">
        <v>45913</v>
      </c>
      <c r="BJ467" s="17" t="s">
        <v>2540</v>
      </c>
      <c r="BK467" s="17">
        <v>1485</v>
      </c>
      <c r="BL467" s="22">
        <v>45913</v>
      </c>
      <c r="BM467" s="17" t="s">
        <v>2540</v>
      </c>
      <c r="BN467" s="23">
        <f t="shared" si="173"/>
        <v>46093</v>
      </c>
      <c r="BO467" s="23">
        <f t="shared" si="174"/>
        <v>46093</v>
      </c>
      <c r="BP467" s="23">
        <f t="shared" si="175"/>
        <v>46093</v>
      </c>
      <c r="BQ467" s="23">
        <f t="shared" si="176"/>
        <v>46093</v>
      </c>
      <c r="BR467" s="23">
        <f t="shared" si="184"/>
        <v>46278</v>
      </c>
      <c r="BS467" s="24">
        <f t="shared" ca="1" si="178"/>
        <v>-750</v>
      </c>
      <c r="BT467" s="25">
        <f t="shared" ca="1" si="190"/>
        <v>0</v>
      </c>
      <c r="BU467" s="25">
        <f t="shared" ca="1" si="191"/>
        <v>-750</v>
      </c>
      <c r="BV467" s="25">
        <f t="shared" ca="1" si="179"/>
        <v>-750</v>
      </c>
      <c r="BW467" s="25">
        <f t="shared" ca="1" si="180"/>
        <v>0</v>
      </c>
      <c r="BX467" s="26" t="s">
        <v>1547</v>
      </c>
      <c r="BY467" s="11">
        <f t="shared" ca="1" si="192"/>
        <v>0</v>
      </c>
      <c r="BZ467" s="11">
        <f t="shared" ca="1" si="197"/>
        <v>4</v>
      </c>
      <c r="CA467" s="11">
        <f t="shared" ca="1" si="193"/>
        <v>0</v>
      </c>
      <c r="CB467" s="28" t="str">
        <f>_xlfn.XLOOKUP($C467,'[3]BIS Feb-26'!$C:$C,'[3]BIS Feb-26'!U:U,"",0)</f>
        <v/>
      </c>
      <c r="CC467" s="28" t="str">
        <f>_xlfn.XLOOKUP($C467,'[3]BIS Feb-26'!$C:$C,'[3]BIS Feb-26'!V:V,"",0)</f>
        <v/>
      </c>
      <c r="CD467" s="28" t="str">
        <f>_xlfn.XLOOKUP($C467,'[3]BIS Feb-26'!$C:$C,'[3]BIS Feb-26'!W:W,"",0)</f>
        <v/>
      </c>
      <c r="CE467" s="28" t="str">
        <f>_xlfn.XLOOKUP($C467,'[3]BIS Feb-26'!$C:$C,'[3]BIS Feb-26'!X:X,"",0)</f>
        <v/>
      </c>
      <c r="CF467" s="28" t="str">
        <f>_xlfn.XLOOKUP($C467,'[3]BIS Feb-26'!$C:$C,'[3]BIS Feb-26'!Y:Y,"",0)</f>
        <v/>
      </c>
      <c r="CG467" s="28" t="str">
        <f>_xlfn.XLOOKUP($C467,'[3]BIS Feb-26'!$C:$C,'[3]BIS Feb-26'!Z:Z,"",0)</f>
        <v/>
      </c>
      <c r="CH467" s="28" t="str">
        <f>_xlfn.XLOOKUP($C467,'[3]BIS Feb-26'!$C:$C,'[3]BIS Feb-26'!AA:AA,"",0)</f>
        <v/>
      </c>
      <c r="CI467" s="28" t="str">
        <f>_xlfn.XLOOKUP($C467,'[3]BIS Feb-26'!$C:$C,'[3]BIS Feb-26'!AB:AB,"",0)</f>
        <v/>
      </c>
      <c r="CJ467" s="28" t="str">
        <f>_xlfn.XLOOKUP($C467,'[3]BIS Feb-26'!$C:$C,'[3]BIS Feb-26'!AC:AC,"",0)</f>
        <v/>
      </c>
      <c r="CK467" s="29" t="str">
        <f>_xlfn.XLOOKUP($C467,'[3]BIS Feb-26'!$C:$C,'[3]BIS Feb-26'!AD:AD,"",0)</f>
        <v/>
      </c>
      <c r="CL467" s="29" t="str">
        <f>_xlfn.XLOOKUP($C467,'[3]BIS Feb-26'!$C:$C,'[3]BIS Feb-26'!AE:AE,"",0)</f>
        <v/>
      </c>
      <c r="CM467" s="29" t="str">
        <f>_xlfn.XLOOKUP($C467,'[3]BIS Feb-26'!$C:$C,'[3]BIS Feb-26'!AF:AF,"",0)</f>
        <v/>
      </c>
      <c r="CN467" s="29" t="str">
        <f>_xlfn.XLOOKUP($C467,'[3]BIS Feb-26'!$C:$C,'[3]BIS Feb-26'!AG:AG,"",0)</f>
        <v/>
      </c>
      <c r="CO467" s="29" t="str">
        <f>_xlfn.XLOOKUP($C467,'[3]BIS Feb-26'!$C:$C,'[3]BIS Feb-26'!AH:AH,"",0)</f>
        <v/>
      </c>
      <c r="CP467" s="29" t="str">
        <f>_xlfn.XLOOKUP($C467,'[3]BIS Feb-26'!$C:$C,'[3]BIS Feb-26'!AI:AI,"",0)</f>
        <v/>
      </c>
      <c r="CQ467" s="29" t="str">
        <f>_xlfn.XLOOKUP($C467,'[3]BIS Feb-26'!$C:$C,'[3]BIS Feb-26'!AJ:AJ,"",0)</f>
        <v/>
      </c>
      <c r="CR467" s="29" t="str">
        <f>_xlfn.XLOOKUP($C467,'[3]BIS Feb-26'!$C:$C,'[3]BIS Feb-26'!AK:AK,"",0)</f>
        <v/>
      </c>
      <c r="CS467" s="29" t="str">
        <f>_xlfn.XLOOKUP($C467,'[3]BIS Feb-26'!$C:$C,'[3]BIS Feb-26'!AL:AL,"",0)</f>
        <v/>
      </c>
      <c r="CT467" s="29" t="str">
        <f>_xlfn.XLOOKUP($C467,'[3]BIS Feb-26'!$C:$C,'[3]BIS Feb-26'!AM:AM,"",0)</f>
        <v/>
      </c>
      <c r="CU467" s="28" t="str">
        <f>_xlfn.XLOOKUP($C467,'[3]BIS Feb-26'!$C:$C,'[3]BIS Feb-26'!AN:AN,"",0)</f>
        <v/>
      </c>
      <c r="CV467" s="28" t="str">
        <f>_xlfn.XLOOKUP($C467,'[3]BIS Feb-26'!$C:$C,'[3]BIS Feb-26'!AO:AO,"",0)</f>
        <v/>
      </c>
      <c r="CW467" s="28" t="str">
        <f>_xlfn.XLOOKUP($C467,'[3]BIS Feb-26'!$C:$C,'[3]BIS Feb-26'!AP:AP,"",0)</f>
        <v/>
      </c>
      <c r="CX467" s="28" t="str">
        <f>_xlfn.XLOOKUP($C467,'[3]BIS Feb-26'!$C:$C,'[3]BIS Feb-26'!AQ:AQ,"",0)</f>
        <v/>
      </c>
      <c r="CY467" s="28" t="str">
        <f>_xlfn.XLOOKUP($C467,'[3]BIS Feb-26'!$C:$C,'[3]BIS Feb-26'!AR:AR,"",0)</f>
        <v/>
      </c>
      <c r="CZ467" s="28" t="str">
        <f>_xlfn.XLOOKUP($C467,'[3]BIS Feb-26'!$C:$C,'[3]BIS Feb-26'!AS:AS,"",0)</f>
        <v/>
      </c>
      <c r="DA467" s="28" t="str">
        <f>_xlfn.XLOOKUP($C467,'[3]BIS Feb-26'!$C:$C,'[3]BIS Feb-26'!AT:AT,"",0)</f>
        <v/>
      </c>
      <c r="DB467" s="28" t="str">
        <f>_xlfn.XLOOKUP($C467,'[3]BIS Feb-26'!$C:$C,'[3]BIS Feb-26'!AU:AU,"",0)</f>
        <v/>
      </c>
      <c r="DC467" s="28" t="str">
        <f>_xlfn.XLOOKUP($C467,'[3]BIS Feb-26'!$C:$C,'[3]BIS Feb-26'!AV:AV,"",0)</f>
        <v/>
      </c>
      <c r="DD467" s="11" t="str">
        <f>_xlfn.XLOOKUP($C467,'[3]BIS Feb-26'!$C:$C,'[3]BIS Feb-26'!AW:AW,"",0)</f>
        <v/>
      </c>
      <c r="DE467" s="11" t="str">
        <f>_xlfn.XLOOKUP($C467,'[3]BIS Feb-26'!$C:$C,'[3]BIS Feb-26'!AX:AX,"",0)</f>
        <v/>
      </c>
      <c r="DF467" s="11" t="str">
        <f>_xlfn.XLOOKUP($C467,'[3]BIS Feb-26'!$C:$C,'[3]BIS Feb-26'!AY:AY,"",0)</f>
        <v/>
      </c>
      <c r="DG467" s="11">
        <f t="shared" ca="1" si="194"/>
        <v>0</v>
      </c>
      <c r="DH467" s="11">
        <f t="shared" ca="1" si="195"/>
        <v>0</v>
      </c>
      <c r="DI467" s="11">
        <f t="shared" ca="1" si="196"/>
        <v>0</v>
      </c>
      <c r="DJ467" s="11" t="str">
        <f>_xlfn.XLOOKUP($C467,'[3]Active Customer Assets'!$D:$D,'[3]Active Customer Assets'!I:I,"",0)</f>
        <v/>
      </c>
      <c r="DK467" s="28" t="str">
        <f>_xlfn.XLOOKUP($C467,'[3]Active Customer Assets'!$D:$D,'[3]Active Customer Assets'!J:J,"",0)</f>
        <v/>
      </c>
      <c r="DL467" s="28" t="str">
        <f>_xlfn.XLOOKUP($C467,'[3]Active Customer Assets'!$D:$D,'[3]Active Customer Assets'!K:K,"",0)</f>
        <v/>
      </c>
      <c r="DM467" s="28" t="str">
        <f>_xlfn.XLOOKUP($C467,'[3]Active Customer Assets'!$D:$D,'[3]Active Customer Assets'!L:L,"",0)</f>
        <v/>
      </c>
      <c r="DN467" s="21" t="str">
        <f>_xlfn.XLOOKUP($C467,'[3]Active Customer Assets'!$D:$D,'[3]Active Customer Assets'!M:M,"",0)</f>
        <v/>
      </c>
      <c r="DO467" s="28" t="str">
        <f>_xlfn.XLOOKUP($C467,'[3]Active Customer Assets'!$D:$D,'[3]Active Customer Assets'!N:N,"",0)</f>
        <v/>
      </c>
      <c r="DP467" s="28" t="str">
        <f>_xlfn.XLOOKUP($C467,'[3]Active Customer Assets'!$D:$D,'[3]Active Customer Assets'!O:O,"",0)</f>
        <v/>
      </c>
      <c r="DQ467" s="28" t="str">
        <f>_xlfn.XLOOKUP($C467,'[3]Active Customer Assets'!$D:$D,'[3]Active Customer Assets'!P:P,"",0)</f>
        <v/>
      </c>
      <c r="DR467" s="28" t="str">
        <f>_xlfn.XLOOKUP($C467,'[3]Active Customer Assets'!$D:$D,'[3]Active Customer Assets'!Q:Q,"",0)</f>
        <v/>
      </c>
      <c r="DS467" s="28" t="str">
        <f>_xlfn.XLOOKUP($C467,'[3]Active Customer Assets'!$D:$D,'[3]Active Customer Assets'!R:R,"",0)</f>
        <v/>
      </c>
      <c r="DT467" s="28" t="str">
        <f>_xlfn.XLOOKUP($C467,'[3]Active Customer Assets'!$D:$D,'[3]Active Customer Assets'!S:S,"",0)</f>
        <v/>
      </c>
      <c r="DU467" s="28" t="str">
        <f>_xlfn.XLOOKUP($C467,'[3]Active Customer Assets'!$D:$D,'[3]Active Customer Assets'!T:T,"",0)</f>
        <v/>
      </c>
      <c r="DV467" s="28" t="str">
        <f>_xlfn.XLOOKUP($C467,'[3]Active Customer Assets'!$D:$D,'[3]Active Customer Assets'!U:U,"",0)</f>
        <v/>
      </c>
      <c r="DW467" s="28" t="str">
        <f>_xlfn.XLOOKUP($C467,'[3]Active Customer Assets'!$D:$D,'[3]Active Customer Assets'!V:V,"",0)</f>
        <v/>
      </c>
      <c r="DX467" s="28" t="str">
        <f>_xlfn.XLOOKUP($C467,'[3]Active Customer Assets'!$D:$D,'[3]Active Customer Assets'!W:W,"",0)</f>
        <v/>
      </c>
      <c r="DY467" s="28" t="str">
        <f>_xlfn.XLOOKUP($C467,'[3]Active Customer Assets'!$D:$D,'[3]Active Customer Assets'!X:X,"",0)</f>
        <v/>
      </c>
      <c r="DZ467" s="28" t="str">
        <f>_xlfn.XLOOKUP($C467,'[3]Active Customer Assets'!$D:$D,'[3]Active Customer Assets'!Y:Y,"",0)</f>
        <v/>
      </c>
      <c r="EA467" s="28" t="str">
        <f>_xlfn.XLOOKUP($C467,'[3]Active Customer Assets'!$D:$D,'[3]Active Customer Assets'!Z:Z,"",0)</f>
        <v/>
      </c>
      <c r="EB467" s="28" t="str">
        <f>_xlfn.XLOOKUP($C467,'[3]Active Customer Assets'!$D:$D,'[3]Active Customer Assets'!AA:AA,"",0)</f>
        <v/>
      </c>
      <c r="EC467" s="28" t="str">
        <f>_xlfn.XLOOKUP($C467,'[3]Active Customer Assets'!$D:$D,'[3]Active Customer Assets'!AB:AB,"",0)</f>
        <v/>
      </c>
      <c r="ED467" s="28" t="str">
        <f>_xlfn.XLOOKUP($C467,'[3]Active Customer Assets'!$D:$D,'[3]Active Customer Assets'!AC:AC,"",0)</f>
        <v/>
      </c>
      <c r="EE467" s="28" t="str">
        <f>_xlfn.XLOOKUP($C467,'[3]Active Customer Assets'!$D:$D,'[3]Active Customer Assets'!AD:AD,"",0)</f>
        <v/>
      </c>
      <c r="EF467" s="28" t="str">
        <f>_xlfn.XLOOKUP($C467,'[3]Active Customer Assets'!$D:$D,'[3]Active Customer Assets'!AE:AE,"",0)</f>
        <v/>
      </c>
      <c r="EG467" s="28" t="str">
        <f>_xlfn.XLOOKUP($C467,'[3]Active Customer Assets'!$D:$D,'[3]Active Customer Assets'!AF:AF,"",0)</f>
        <v/>
      </c>
      <c r="EH467" s="28" t="str">
        <f>_xlfn.XLOOKUP($C467,'[3]Active Customer Assets'!$D:$D,'[3]Active Customer Assets'!AG:AG,"",0)</f>
        <v/>
      </c>
      <c r="EI467" s="28" t="str">
        <f>_xlfn.XLOOKUP($C467,'[3]Active Customer Assets'!$D:$D,'[3]Active Customer Assets'!AH:AH,"",0)</f>
        <v/>
      </c>
      <c r="EJ467" s="21" t="str">
        <f>_xlfn.XLOOKUP($C467,'[3]Active Customer Assets'!$D:$D,'[3]Active Customer Assets'!AI:AI,"",0)</f>
        <v/>
      </c>
      <c r="EK467" s="35" t="str">
        <f>[3]!tbl_DPSAC[[#This Row],[Unit Status]]</f>
        <v>Shifted</v>
      </c>
    </row>
    <row r="468" spans="1:141" x14ac:dyDescent="0.15">
      <c r="A468" s="11">
        <f>ROW(tbl_DPSAC[[#This Row],[Sl. No.]])-1</f>
        <v>467</v>
      </c>
      <c r="B468" s="12" t="s">
        <v>136</v>
      </c>
      <c r="C468" s="11" t="s">
        <v>2541</v>
      </c>
      <c r="D468" s="11" t="s">
        <v>262</v>
      </c>
      <c r="E468" s="11" t="s">
        <v>199</v>
      </c>
      <c r="F468" s="12" t="s">
        <v>161</v>
      </c>
      <c r="G468" s="31" t="s">
        <v>2542</v>
      </c>
      <c r="H468" s="13" t="s">
        <v>2543</v>
      </c>
      <c r="I468" s="33" t="s">
        <v>2544</v>
      </c>
      <c r="J468" s="13" t="s">
        <v>2545</v>
      </c>
      <c r="K468" s="13">
        <v>7970949373</v>
      </c>
      <c r="L468" s="12" t="str">
        <f t="shared" ca="1" si="182"/>
        <v>Warranty</v>
      </c>
      <c r="M468" s="16">
        <v>45915</v>
      </c>
      <c r="N468" s="15">
        <v>24</v>
      </c>
      <c r="O468" s="14">
        <f t="shared" si="181"/>
        <v>46660</v>
      </c>
      <c r="P468" s="11" t="s">
        <v>213</v>
      </c>
      <c r="Q468" s="19" t="str">
        <f>_xlfn.XLOOKUP(C468,'[2]Sch Calls'!$R:$R,'[2]Sch Calls'!$F:$F,"",0)</f>
        <v>CC-01946386</v>
      </c>
      <c r="R468" s="18">
        <f>_xlfn.XLOOKUP(C468,'[2]Sch Calls'!$R:$R,'[2]Sch Calls'!$A:$A,"",0)</f>
        <v>46042.453310185199</v>
      </c>
      <c r="S468" s="17">
        <f>_xlfn.XLOOKUP(C468,'[2]Sch Calls'!$R:$R,'[2]Sch Calls'!$B:$B,"",0)</f>
        <v>549</v>
      </c>
      <c r="T468" s="18">
        <f>_xlfn.XLOOKUP(C468,'[1]E&amp;DPSAC'!$K:$K,'[1]E&amp;DPSAC'!$W:$W,"",0)</f>
        <v>45989</v>
      </c>
      <c r="U468" s="17">
        <f>_xlfn.XLOOKUP(C468,'[1]E&amp;DPSAC'!$K:$K,'[1]E&amp;DPSAC'!$Z:$Z,"",0)</f>
        <v>332</v>
      </c>
      <c r="V468" s="17">
        <f>_xlfn.XLOOKUP(C468,'[2]1. All Calls'!$R:$R,'[2]1. All Calls'!$B:$B,"",0)</f>
        <v>549</v>
      </c>
      <c r="W468" s="20">
        <f>_xlfn.XLOOKUP(C468,'[2]1. All Calls'!$R:$R,'[2]1. All Calls'!$A:$A,"",0)</f>
        <v>46042.453310185199</v>
      </c>
      <c r="X468" s="17" t="str">
        <f>_xlfn.XLOOKUP(C468,'[2]Sch Calls'!$R:$R,'[2]Sch Calls'!$AB:$AB,"",0)</f>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
      <c r="Y468" s="17">
        <f t="shared" si="185"/>
        <v>750</v>
      </c>
      <c r="Z468" s="17" t="str">
        <f t="shared" si="186"/>
        <v>Done</v>
      </c>
      <c r="AA468" s="21">
        <f t="shared" ca="1" si="187"/>
        <v>58.546689814800629</v>
      </c>
      <c r="AB468" s="21" t="str">
        <f t="shared" ca="1" si="188"/>
        <v>Done</v>
      </c>
      <c r="AC468" s="11">
        <f ca="1">tbl_DPSAC[[#This Row],[Current Month Due Count]]</f>
        <v>1</v>
      </c>
      <c r="AD468" s="11">
        <f ca="1">tbl_DPSAC[[#This Row],[Next Month Due2]]</f>
        <v>0</v>
      </c>
      <c r="AE468" s="11"/>
      <c r="AF468" s="11">
        <v>8</v>
      </c>
      <c r="AG468" s="17">
        <f t="shared" ca="1" si="189"/>
        <v>1017</v>
      </c>
      <c r="AH468" s="11" t="s">
        <v>2546</v>
      </c>
      <c r="AI468" s="11" t="s">
        <v>2547</v>
      </c>
      <c r="AJ468" s="11"/>
      <c r="AK468" s="11"/>
      <c r="AL468" s="11"/>
      <c r="AM468" s="11"/>
      <c r="AN468" s="11"/>
      <c r="AO468" s="11"/>
      <c r="AP468" s="11"/>
      <c r="AQ468" s="11"/>
      <c r="AR468" s="11"/>
      <c r="AS468" s="11"/>
      <c r="AT468" s="11"/>
      <c r="AU468" s="11"/>
      <c r="AV468" s="11"/>
      <c r="AW468" s="11"/>
      <c r="AX468" s="11" t="str">
        <f t="shared" ca="1" si="183"/>
        <v>No Service Dues</v>
      </c>
      <c r="AY468" s="17">
        <v>549</v>
      </c>
      <c r="AZ468" s="22">
        <v>46042</v>
      </c>
      <c r="BA468" s="17" t="s">
        <v>2548</v>
      </c>
      <c r="BB468" s="17">
        <v>1</v>
      </c>
      <c r="BC468" s="22">
        <v>45915</v>
      </c>
      <c r="BD468" s="17" t="s">
        <v>2549</v>
      </c>
      <c r="BE468" s="17">
        <v>549</v>
      </c>
      <c r="BF468" s="22">
        <v>46042</v>
      </c>
      <c r="BG468" s="17" t="s">
        <v>2548</v>
      </c>
      <c r="BH468" s="17">
        <v>549</v>
      </c>
      <c r="BI468" s="22">
        <v>46042</v>
      </c>
      <c r="BJ468" s="17" t="s">
        <v>2548</v>
      </c>
      <c r="BK468" s="17">
        <v>1</v>
      </c>
      <c r="BL468" s="22">
        <v>45915</v>
      </c>
      <c r="BM468" s="17" t="s">
        <v>2549</v>
      </c>
      <c r="BN468" s="23">
        <f t="shared" si="173"/>
        <v>46222</v>
      </c>
      <c r="BO468" s="23">
        <f t="shared" si="174"/>
        <v>46095</v>
      </c>
      <c r="BP468" s="23">
        <f t="shared" si="175"/>
        <v>46222</v>
      </c>
      <c r="BQ468" s="23">
        <f t="shared" si="176"/>
        <v>46222</v>
      </c>
      <c r="BR468" s="23">
        <f t="shared" si="184"/>
        <v>46280</v>
      </c>
      <c r="BS468" s="24">
        <f t="shared" ca="1" si="178"/>
        <v>282</v>
      </c>
      <c r="BT468" s="25">
        <f t="shared" ca="1" si="190"/>
        <v>484</v>
      </c>
      <c r="BU468" s="25">
        <f t="shared" ca="1" si="191"/>
        <v>282</v>
      </c>
      <c r="BV468" s="25">
        <f t="shared" ca="1" si="179"/>
        <v>282</v>
      </c>
      <c r="BW468" s="25">
        <f t="shared" ca="1" si="180"/>
        <v>484</v>
      </c>
      <c r="BX468" s="11"/>
      <c r="BY468" s="11">
        <f t="shared" ca="1" si="192"/>
        <v>0</v>
      </c>
      <c r="BZ468" s="11">
        <f t="shared" ca="1" si="197"/>
        <v>1</v>
      </c>
      <c r="CA468" s="11">
        <f t="shared" ca="1" si="193"/>
        <v>0</v>
      </c>
      <c r="CB468" s="28">
        <f>_xlfn.XLOOKUP($C468,'[3]BIS Feb-26'!$C:$C,'[3]BIS Feb-26'!U:U,"",0)</f>
        <v>46041.770833333299</v>
      </c>
      <c r="CC468" s="28">
        <f>_xlfn.XLOOKUP($C468,'[3]BIS Feb-26'!$C:$C,'[3]BIS Feb-26'!V:V,"",0)</f>
        <v>46041.770833333299</v>
      </c>
      <c r="CD468" s="28">
        <f>_xlfn.XLOOKUP($C468,'[3]BIS Feb-26'!$C:$C,'[3]BIS Feb-26'!W:W,"",0)</f>
        <v>46041.770833333299</v>
      </c>
      <c r="CE468" s="28">
        <f>_xlfn.XLOOKUP($C468,'[3]BIS Feb-26'!$C:$C,'[3]BIS Feb-26'!X:X,"",0)</f>
        <v>46041.770833333299</v>
      </c>
      <c r="CF468" s="28">
        <f>_xlfn.XLOOKUP($C468,'[3]BIS Feb-26'!$C:$C,'[3]BIS Feb-26'!Y:Y,"",0)</f>
        <v>46041.770833333299</v>
      </c>
      <c r="CG468" s="28">
        <f>_xlfn.XLOOKUP($C468,'[3]BIS Feb-26'!$C:$C,'[3]BIS Feb-26'!Z:Z,"",0)</f>
        <v>45914.770833333299</v>
      </c>
      <c r="CH468" s="28">
        <f>_xlfn.XLOOKUP($C468,'[3]BIS Feb-26'!$C:$C,'[3]BIS Feb-26'!AA:AA,"",0)</f>
        <v>46041.770833333299</v>
      </c>
      <c r="CI468" s="28">
        <f>_xlfn.XLOOKUP($C468,'[3]BIS Feb-26'!$C:$C,'[3]BIS Feb-26'!AB:AB,"",0)</f>
        <v>45914.770833333299</v>
      </c>
      <c r="CJ468" s="28">
        <f>_xlfn.XLOOKUP($C468,'[3]BIS Feb-26'!$C:$C,'[3]BIS Feb-26'!AC:AC,"",0)</f>
        <v>45914.770833333299</v>
      </c>
      <c r="CK468" s="29" t="str">
        <f>_xlfn.XLOOKUP($C468,'[3]BIS Feb-26'!$C:$C,'[3]BIS Feb-26'!AD:AD,"",0)</f>
        <v>1500</v>
      </c>
      <c r="CL468" s="29" t="str">
        <f>_xlfn.XLOOKUP($C468,'[3]BIS Feb-26'!$C:$C,'[3]BIS Feb-26'!AE:AE,"",0)</f>
        <v>750</v>
      </c>
      <c r="CM468" s="29" t="str">
        <f>_xlfn.XLOOKUP($C468,'[3]BIS Feb-26'!$C:$C,'[3]BIS Feb-26'!AF:AF,"",0)</f>
        <v>500</v>
      </c>
      <c r="CN468" s="29" t="str">
        <f>_xlfn.XLOOKUP($C468,'[3]BIS Feb-26'!$C:$C,'[3]BIS Feb-26'!AG:AG,"",0)</f>
        <v>750</v>
      </c>
      <c r="CO468" s="29" t="str">
        <f>_xlfn.XLOOKUP($C468,'[3]BIS Feb-26'!$C:$C,'[3]BIS Feb-26'!AH:AH,"",0)</f>
        <v>750</v>
      </c>
      <c r="CP468" s="29" t="str">
        <f>_xlfn.XLOOKUP($C468,'[3]BIS Feb-26'!$C:$C,'[3]BIS Feb-26'!AI:AI,"",0)</f>
        <v>990</v>
      </c>
      <c r="CQ468" s="29" t="str">
        <f>_xlfn.XLOOKUP($C468,'[3]BIS Feb-26'!$C:$C,'[3]BIS Feb-26'!AJ:AJ,"",0)</f>
        <v>1000</v>
      </c>
      <c r="CR468" s="29" t="str">
        <f>_xlfn.XLOOKUP($C468,'[3]BIS Feb-26'!$C:$C,'[3]BIS Feb-26'!AK:AK,"",0)</f>
        <v>990</v>
      </c>
      <c r="CS468" s="29" t="str">
        <f>_xlfn.XLOOKUP($C468,'[3]BIS Feb-26'!$C:$C,'[3]BIS Feb-26'!AL:AL,"",0)</f>
        <v>2490</v>
      </c>
      <c r="CT468" s="29">
        <f>_xlfn.XLOOKUP($C468,'[3]BIS Feb-26'!$C:$C,'[3]BIS Feb-26'!AM:AM,"",0)</f>
        <v>12</v>
      </c>
      <c r="CU468" s="28">
        <f>_xlfn.XLOOKUP($C468,'[3]BIS Feb-26'!$C:$C,'[3]BIS Feb-26'!AN:AN,"",0)</f>
        <v>46167</v>
      </c>
      <c r="CV468" s="28">
        <f>_xlfn.XLOOKUP($C468,'[3]BIS Feb-26'!$C:$C,'[3]BIS Feb-26'!AO:AO,"",0)</f>
        <v>46104</v>
      </c>
      <c r="CW468" s="28">
        <f>_xlfn.XLOOKUP($C468,'[3]BIS Feb-26'!$C:$C,'[3]BIS Feb-26'!AP:AP,"",0)</f>
        <v>46083</v>
      </c>
      <c r="CX468" s="28">
        <f>_xlfn.XLOOKUP($C468,'[3]BIS Feb-26'!$C:$C,'[3]BIS Feb-26'!AQ:AQ,"",0)</f>
        <v>46104</v>
      </c>
      <c r="CY468" s="28">
        <f>_xlfn.XLOOKUP($C468,'[3]BIS Feb-26'!$C:$C,'[3]BIS Feb-26'!AR:AR,"",0)</f>
        <v>46104</v>
      </c>
      <c r="CZ468" s="28">
        <f>_xlfn.XLOOKUP($C468,'[3]BIS Feb-26'!$C:$C,'[3]BIS Feb-26'!AS:AS,"",0)</f>
        <v>46124</v>
      </c>
      <c r="DA468" s="28">
        <f>_xlfn.XLOOKUP($C468,'[3]BIS Feb-26'!$C:$C,'[3]BIS Feb-26'!AT:AT,"",0)</f>
        <v>46125</v>
      </c>
      <c r="DB468" s="28">
        <f>_xlfn.XLOOKUP($C468,'[3]BIS Feb-26'!$C:$C,'[3]BIS Feb-26'!AU:AU,"",0)</f>
        <v>46094</v>
      </c>
      <c r="DC468" s="28">
        <f>_xlfn.XLOOKUP($C468,'[3]BIS Feb-26'!$C:$C,'[3]BIS Feb-26'!AV:AV,"",0)</f>
        <v>46249</v>
      </c>
      <c r="DD468" s="11">
        <f>_xlfn.XLOOKUP($C468,'[3]BIS Feb-26'!$C:$C,'[3]BIS Feb-26'!AW:AW,"",0)</f>
        <v>0</v>
      </c>
      <c r="DE468" s="11">
        <f>_xlfn.XLOOKUP($C468,'[3]BIS Feb-26'!$C:$C,'[3]BIS Feb-26'!AX:AX,"",0)</f>
        <v>0</v>
      </c>
      <c r="DF468" s="11">
        <f>_xlfn.XLOOKUP($C468,'[3]BIS Feb-26'!$C:$C,'[3]BIS Feb-26'!AY:AY,"",0)</f>
        <v>1</v>
      </c>
      <c r="DG468" s="11">
        <f t="shared" ca="1" si="194"/>
        <v>0</v>
      </c>
      <c r="DH468" s="11">
        <f t="shared" ca="1" si="195"/>
        <v>5</v>
      </c>
      <c r="DI468" s="11">
        <f t="shared" ca="1" si="196"/>
        <v>2</v>
      </c>
      <c r="DJ468" s="11" t="str">
        <f>_xlfn.XLOOKUP($C468,'[3]Active Customer Assets'!$D:$D,'[3]Active Customer Assets'!I:I,"",0)</f>
        <v>B (Below 100% potential spares purchased)</v>
      </c>
      <c r="DK468" s="28">
        <f>_xlfn.XLOOKUP($C468,'[3]Active Customer Assets'!$D:$D,'[3]Active Customer Assets'!J:J,"",0)</f>
        <v>45915.757638888899</v>
      </c>
      <c r="DL468" s="28">
        <f>_xlfn.XLOOKUP($C468,'[3]Active Customer Assets'!$D:$D,'[3]Active Customer Assets'!K:K,"",0)</f>
        <v>45899.229166666701</v>
      </c>
      <c r="DM468" s="28">
        <f>_xlfn.XLOOKUP($C468,'[3]Active Customer Assets'!$D:$D,'[3]Active Customer Assets'!L:L,"",0)</f>
        <v>46042.6468634259</v>
      </c>
      <c r="DN468" s="21">
        <f>_xlfn.XLOOKUP($C468,'[3]Active Customer Assets'!$D:$D,'[3]Active Customer Assets'!M:M,"",0)</f>
        <v>549</v>
      </c>
      <c r="DO468" s="28">
        <f>_xlfn.XLOOKUP($C468,'[3]Active Customer Assets'!$D:$D,'[3]Active Customer Assets'!N:N,"",0)</f>
        <v>0</v>
      </c>
      <c r="DP468" s="28">
        <f>_xlfn.XLOOKUP($C468,'[3]Active Customer Assets'!$D:$D,'[3]Active Customer Assets'!O:O,"",0)</f>
        <v>0</v>
      </c>
      <c r="DQ468" s="28" t="str">
        <f>_xlfn.XLOOKUP($C468,'[3]Active Customer Assets'!$D:$D,'[3]Active Customer Assets'!P:P,"",0)</f>
        <v>Air lube Plus</v>
      </c>
      <c r="DR468" s="28">
        <f>_xlfn.XLOOKUP($C468,'[3]Active Customer Assets'!$D:$D,'[3]Active Customer Assets'!Q:Q,"",0)</f>
        <v>46042</v>
      </c>
      <c r="DS468" s="28">
        <f>_xlfn.XLOOKUP($C468,'[3]Active Customer Assets'!$D:$D,'[3]Active Customer Assets'!R:R,"",0)</f>
        <v>46042</v>
      </c>
      <c r="DT468" s="28">
        <f>_xlfn.XLOOKUP($C468,'[3]Active Customer Assets'!$D:$D,'[3]Active Customer Assets'!S:S,"",0)</f>
        <v>46042</v>
      </c>
      <c r="DU468" s="28">
        <f>_xlfn.XLOOKUP($C468,'[3]Active Customer Assets'!$D:$D,'[3]Active Customer Assets'!T:T,"",0)</f>
        <v>46042</v>
      </c>
      <c r="DV468" s="28">
        <f>_xlfn.XLOOKUP($C468,'[3]Active Customer Assets'!$D:$D,'[3]Active Customer Assets'!U:U,"",0)</f>
        <v>46042</v>
      </c>
      <c r="DW468" s="28">
        <f>_xlfn.XLOOKUP($C468,'[3]Active Customer Assets'!$D:$D,'[3]Active Customer Assets'!V:V,"",0)</f>
        <v>45915</v>
      </c>
      <c r="DX468" s="28">
        <f>_xlfn.XLOOKUP($C468,'[3]Active Customer Assets'!$D:$D,'[3]Active Customer Assets'!W:W,"",0)</f>
        <v>46042</v>
      </c>
      <c r="DY468" s="28">
        <f>_xlfn.XLOOKUP($C468,'[3]Active Customer Assets'!$D:$D,'[3]Active Customer Assets'!X:X,"",0)</f>
        <v>45915</v>
      </c>
      <c r="DZ468" s="28">
        <f>_xlfn.XLOOKUP($C468,'[3]Active Customer Assets'!$D:$D,'[3]Active Customer Assets'!Y:Y,"",0)</f>
        <v>45915</v>
      </c>
      <c r="EA468" s="28" t="str">
        <f>_xlfn.XLOOKUP($C468,'[3]Active Customer Assets'!$D:$D,'[3]Active Customer Assets'!Z:Z,"",0)</f>
        <v>1500</v>
      </c>
      <c r="EB468" s="28" t="str">
        <f>_xlfn.XLOOKUP($C468,'[3]Active Customer Assets'!$D:$D,'[3]Active Customer Assets'!AA:AA,"",0)</f>
        <v>750</v>
      </c>
      <c r="EC468" s="28" t="str">
        <f>_xlfn.XLOOKUP($C468,'[3]Active Customer Assets'!$D:$D,'[3]Active Customer Assets'!AB:AB,"",0)</f>
        <v>500</v>
      </c>
      <c r="ED468" s="28" t="str">
        <f>_xlfn.XLOOKUP($C468,'[3]Active Customer Assets'!$D:$D,'[3]Active Customer Assets'!AC:AC,"",0)</f>
        <v>750</v>
      </c>
      <c r="EE468" s="28" t="str">
        <f>_xlfn.XLOOKUP($C468,'[3]Active Customer Assets'!$D:$D,'[3]Active Customer Assets'!AD:AD,"",0)</f>
        <v>750</v>
      </c>
      <c r="EF468" s="28" t="str">
        <f>_xlfn.XLOOKUP($C468,'[3]Active Customer Assets'!$D:$D,'[3]Active Customer Assets'!AE:AE,"",0)</f>
        <v>990</v>
      </c>
      <c r="EG468" s="28" t="str">
        <f>_xlfn.XLOOKUP($C468,'[3]Active Customer Assets'!$D:$D,'[3]Active Customer Assets'!AF:AF,"",0)</f>
        <v>1000</v>
      </c>
      <c r="EH468" s="28" t="str">
        <f>_xlfn.XLOOKUP($C468,'[3]Active Customer Assets'!$D:$D,'[3]Active Customer Assets'!AG:AG,"",0)</f>
        <v>990</v>
      </c>
      <c r="EI468" s="28" t="str">
        <f>_xlfn.XLOOKUP($C468,'[3]Active Customer Assets'!$D:$D,'[3]Active Customer Assets'!AH:AH,"",0)</f>
        <v>2490</v>
      </c>
      <c r="EJ468" s="21">
        <f>_xlfn.XLOOKUP($C468,'[3]Active Customer Assets'!$D:$D,'[3]Active Customer Assets'!AI:AI,"",0)</f>
        <v>12</v>
      </c>
      <c r="EK468" s="35" t="str">
        <f>[3]!tbl_DPSAC[[#This Row],[Unit Status]]</f>
        <v>Active</v>
      </c>
    </row>
    <row r="469" spans="1:141" x14ac:dyDescent="0.15">
      <c r="A469" s="11">
        <f>ROW(tbl_DPSAC[[#This Row],[Sl. No.]])-1</f>
        <v>468</v>
      </c>
      <c r="B469" s="12" t="s">
        <v>136</v>
      </c>
      <c r="C469" s="11" t="s">
        <v>2550</v>
      </c>
      <c r="D469" s="11" t="s">
        <v>333</v>
      </c>
      <c r="E469" s="11" t="s">
        <v>333</v>
      </c>
      <c r="F469" s="12" t="s">
        <v>161</v>
      </c>
      <c r="G469" s="31" t="s">
        <v>2551</v>
      </c>
      <c r="H469" s="13" t="s">
        <v>2552</v>
      </c>
      <c r="I469" s="31"/>
      <c r="J469" s="13"/>
      <c r="K469" s="13" t="s">
        <v>143</v>
      </c>
      <c r="L469" s="12" t="str">
        <f t="shared" ca="1" si="182"/>
        <v>Warranty</v>
      </c>
      <c r="M469" s="16">
        <v>45750</v>
      </c>
      <c r="N469" s="15">
        <v>24</v>
      </c>
      <c r="O469" s="14">
        <f t="shared" si="181"/>
        <v>46507</v>
      </c>
      <c r="P469" s="11" t="s">
        <v>213</v>
      </c>
      <c r="Q469" s="19" t="str">
        <f>_xlfn.XLOOKUP(C469,'[2]Sch Calls'!$R:$R,'[2]Sch Calls'!$F:$F,"",0)</f>
        <v>CC-02002799</v>
      </c>
      <c r="R469" s="18">
        <f>_xlfn.XLOOKUP(C469,'[2]Sch Calls'!$R:$R,'[2]Sch Calls'!$A:$A,"",0)</f>
        <v>46088.625196759298</v>
      </c>
      <c r="S469" s="17">
        <f>_xlfn.XLOOKUP(C469,'[2]Sch Calls'!$R:$R,'[2]Sch Calls'!$B:$B,"",0)</f>
        <v>2091</v>
      </c>
      <c r="T469" s="18" t="str">
        <f>_xlfn.XLOOKUP(C469,'[1]E&amp;DPSAC'!$K:$K,'[1]E&amp;DPSAC'!$W:$W,"",0)</f>
        <v/>
      </c>
      <c r="U469" s="17" t="str">
        <f>_xlfn.XLOOKUP(C469,'[1]E&amp;DPSAC'!$K:$K,'[1]E&amp;DPSAC'!$Z:$Z,"",0)</f>
        <v/>
      </c>
      <c r="V469" s="17">
        <f>_xlfn.XLOOKUP(C469,'[2]1. All Calls'!$R:$R,'[2]1. All Calls'!$B:$B,"",0)</f>
        <v>2142</v>
      </c>
      <c r="W469" s="20">
        <f>_xlfn.XLOOKUP(C469,'[2]1. All Calls'!$R:$R,'[2]1. All Calls'!$A:$A,"",0)</f>
        <v>46092.639027777797</v>
      </c>
      <c r="X469" s="17" t="str">
        <f>_xlfn.XLOOKUP(C469,'[2]Sch Calls'!$R:$R,'[2]Sch Calls'!$AB:$AB,"",0)</f>
        <v>Attend the site for 1500 hours valve kit replaced so following Job are done replace both actuator kit 3nos pressure regulator kit 3nos Arv kit 1nos after shedule service done than start the unit running good condition no air leakeag no oil leakage unit running satisfaction all parameters work in under limit.</v>
      </c>
      <c r="Y469" s="17">
        <f t="shared" si="185"/>
        <v>699</v>
      </c>
      <c r="Z469" s="17" t="str">
        <f t="shared" si="186"/>
        <v>Done</v>
      </c>
      <c r="AA469" s="21">
        <f t="shared" ca="1" si="187"/>
        <v>12.374803240702022</v>
      </c>
      <c r="AB469" s="21" t="str">
        <f t="shared" ca="1" si="188"/>
        <v>Done</v>
      </c>
      <c r="AC469" s="11">
        <f ca="1">tbl_DPSAC[[#This Row],[Current Month Due Count]]</f>
        <v>0</v>
      </c>
      <c r="AD469" s="11">
        <f ca="1">tbl_DPSAC[[#This Row],[Next Month Due2]]</f>
        <v>1</v>
      </c>
      <c r="AE469" s="11"/>
      <c r="AF469" s="11">
        <v>2</v>
      </c>
      <c r="AG469" s="17">
        <f t="shared" ca="1" si="189"/>
        <v>2159</v>
      </c>
      <c r="AH469" s="11" t="s">
        <v>2553</v>
      </c>
      <c r="AI469" s="11" t="s">
        <v>2349</v>
      </c>
      <c r="AJ469" s="11"/>
      <c r="AK469" s="11"/>
      <c r="AL469" s="11"/>
      <c r="AM469" s="11"/>
      <c r="AN469" s="11"/>
      <c r="AO469" s="11"/>
      <c r="AP469" s="11"/>
      <c r="AQ469" s="11"/>
      <c r="AR469" s="11"/>
      <c r="AS469" s="11"/>
      <c r="AT469" s="11"/>
      <c r="AU469" s="11"/>
      <c r="AV469" s="11"/>
      <c r="AW469" s="11"/>
      <c r="AX469" s="11" t="str">
        <f t="shared" ca="1" si="183"/>
        <v>5 Service Due</v>
      </c>
      <c r="AY469" s="17">
        <v>1288</v>
      </c>
      <c r="AZ469" s="22">
        <v>45981</v>
      </c>
      <c r="BA469" s="17" t="s">
        <v>2554</v>
      </c>
      <c r="BB469" s="17">
        <v>1</v>
      </c>
      <c r="BC469" s="22">
        <v>45750</v>
      </c>
      <c r="BD469" s="17" t="s">
        <v>2555</v>
      </c>
      <c r="BE469" s="17">
        <v>1288</v>
      </c>
      <c r="BF469" s="22">
        <v>45981</v>
      </c>
      <c r="BG469" s="17" t="s">
        <v>2554</v>
      </c>
      <c r="BH469" s="17">
        <v>1288</v>
      </c>
      <c r="BI469" s="22">
        <v>45981</v>
      </c>
      <c r="BJ469" s="17" t="s">
        <v>2554</v>
      </c>
      <c r="BK469" s="17">
        <v>1</v>
      </c>
      <c r="BL469" s="22">
        <v>45750</v>
      </c>
      <c r="BM469" s="17" t="s">
        <v>2555</v>
      </c>
      <c r="BN469" s="23">
        <f t="shared" si="173"/>
        <v>46161</v>
      </c>
      <c r="BO469" s="23">
        <f t="shared" si="174"/>
        <v>45930</v>
      </c>
      <c r="BP469" s="23">
        <f t="shared" si="175"/>
        <v>46161</v>
      </c>
      <c r="BQ469" s="23">
        <f t="shared" si="176"/>
        <v>46161</v>
      </c>
      <c r="BR469" s="23">
        <f t="shared" si="184"/>
        <v>46115</v>
      </c>
      <c r="BS469" s="24">
        <f t="shared" ca="1" si="178"/>
        <v>-121</v>
      </c>
      <c r="BT469" s="25">
        <f t="shared" ca="1" si="190"/>
        <v>-658</v>
      </c>
      <c r="BU469" s="25">
        <f t="shared" ca="1" si="191"/>
        <v>-121</v>
      </c>
      <c r="BV469" s="25">
        <f t="shared" ca="1" si="179"/>
        <v>-121</v>
      </c>
      <c r="BW469" s="25">
        <f t="shared" ca="1" si="180"/>
        <v>-658</v>
      </c>
      <c r="BX469" s="11"/>
      <c r="BY469" s="11">
        <f t="shared" ca="1" si="192"/>
        <v>1</v>
      </c>
      <c r="BZ469" s="11">
        <f t="shared" ca="1" si="197"/>
        <v>0</v>
      </c>
      <c r="CA469" s="11">
        <f t="shared" ca="1" si="193"/>
        <v>1</v>
      </c>
      <c r="CB469" s="28">
        <f>_xlfn.XLOOKUP($C469,'[3]BIS Feb-26'!$C:$C,'[3]BIS Feb-26'!U:U,"",0)</f>
        <v>45980.770833333299</v>
      </c>
      <c r="CC469" s="28">
        <f>_xlfn.XLOOKUP($C469,'[3]BIS Feb-26'!$C:$C,'[3]BIS Feb-26'!V:V,"",0)</f>
        <v>45980.770833333299</v>
      </c>
      <c r="CD469" s="28">
        <f>_xlfn.XLOOKUP($C469,'[3]BIS Feb-26'!$C:$C,'[3]BIS Feb-26'!W:W,"",0)</f>
        <v>45980.770833333299</v>
      </c>
      <c r="CE469" s="28">
        <f>_xlfn.XLOOKUP($C469,'[3]BIS Feb-26'!$C:$C,'[3]BIS Feb-26'!X:X,"",0)</f>
        <v>45980.770833333299</v>
      </c>
      <c r="CF469" s="28">
        <f>_xlfn.XLOOKUP($C469,'[3]BIS Feb-26'!$C:$C,'[3]BIS Feb-26'!Y:Y,"",0)</f>
        <v>45980.770833333299</v>
      </c>
      <c r="CG469" s="28">
        <f>_xlfn.XLOOKUP($C469,'[3]BIS Feb-26'!$C:$C,'[3]BIS Feb-26'!Z:Z,"",0)</f>
        <v>45980.770833333299</v>
      </c>
      <c r="CH469" s="28">
        <f>_xlfn.XLOOKUP($C469,'[3]BIS Feb-26'!$C:$C,'[3]BIS Feb-26'!AA:AA,"",0)</f>
        <v>0</v>
      </c>
      <c r="CI469" s="28">
        <f>_xlfn.XLOOKUP($C469,'[3]BIS Feb-26'!$C:$C,'[3]BIS Feb-26'!AB:AB,"",0)</f>
        <v>0</v>
      </c>
      <c r="CJ469" s="28">
        <f>_xlfn.XLOOKUP($C469,'[3]BIS Feb-26'!$C:$C,'[3]BIS Feb-26'!AC:AC,"",0)</f>
        <v>0</v>
      </c>
      <c r="CK469" s="29" t="str">
        <f>_xlfn.XLOOKUP($C469,'[3]BIS Feb-26'!$C:$C,'[3]BIS Feb-26'!AD:AD,"",0)</f>
        <v>560</v>
      </c>
      <c r="CL469" s="29" t="str">
        <f>_xlfn.XLOOKUP($C469,'[3]BIS Feb-26'!$C:$C,'[3]BIS Feb-26'!AE:AE,"",0)</f>
        <v>60</v>
      </c>
      <c r="CM469" s="29" t="str">
        <f>_xlfn.XLOOKUP($C469,'[3]BIS Feb-26'!$C:$C,'[3]BIS Feb-26'!AF:AF,"",0)</f>
        <v>60</v>
      </c>
      <c r="CN469" s="29" t="str">
        <f>_xlfn.XLOOKUP($C469,'[3]BIS Feb-26'!$C:$C,'[3]BIS Feb-26'!AG:AG,"",0)</f>
        <v>60</v>
      </c>
      <c r="CO469" s="29" t="str">
        <f>_xlfn.XLOOKUP($C469,'[3]BIS Feb-26'!$C:$C,'[3]BIS Feb-26'!AH:AH,"",0)</f>
        <v>60</v>
      </c>
      <c r="CP469" s="29" t="str">
        <f>_xlfn.XLOOKUP($C469,'[3]BIS Feb-26'!$C:$C,'[3]BIS Feb-26'!AI:AI,"",0)</f>
        <v>60</v>
      </c>
      <c r="CQ469" s="29" t="str">
        <f>_xlfn.XLOOKUP($C469,'[3]BIS Feb-26'!$C:$C,'[3]BIS Feb-26'!AJ:AJ,"",0)</f>
        <v>1000</v>
      </c>
      <c r="CR469" s="29" t="str">
        <f>_xlfn.XLOOKUP($C469,'[3]BIS Feb-26'!$C:$C,'[3]BIS Feb-26'!AK:AK,"",0)</f>
        <v>60</v>
      </c>
      <c r="CS469" s="29" t="str">
        <f>_xlfn.XLOOKUP($C469,'[3]BIS Feb-26'!$C:$C,'[3]BIS Feb-26'!AL:AL,"",0)</f>
        <v>1560</v>
      </c>
      <c r="CT469" s="29">
        <f>_xlfn.XLOOKUP($C469,'[3]BIS Feb-26'!$C:$C,'[3]BIS Feb-26'!AM:AM,"",0)</f>
        <v>3</v>
      </c>
      <c r="CU469" s="28">
        <f>_xlfn.XLOOKUP($C469,'[3]BIS Feb-26'!$C:$C,'[3]BIS Feb-26'!AN:AN,"",0)</f>
        <v>46160</v>
      </c>
      <c r="CV469" s="28">
        <f>_xlfn.XLOOKUP($C469,'[3]BIS Feb-26'!$C:$C,'[3]BIS Feb-26'!AO:AO,"",0)</f>
        <v>46057</v>
      </c>
      <c r="CW469" s="28">
        <f>_xlfn.XLOOKUP($C469,'[3]BIS Feb-26'!$C:$C,'[3]BIS Feb-26'!AP:AP,"",0)</f>
        <v>46057</v>
      </c>
      <c r="CX469" s="28">
        <f>_xlfn.XLOOKUP($C469,'[3]BIS Feb-26'!$C:$C,'[3]BIS Feb-26'!AQ:AQ,"",0)</f>
        <v>46057</v>
      </c>
      <c r="CY469" s="28">
        <f>_xlfn.XLOOKUP($C469,'[3]BIS Feb-26'!$C:$C,'[3]BIS Feb-26'!AR:AR,"",0)</f>
        <v>46057</v>
      </c>
      <c r="CZ469" s="28">
        <f>_xlfn.XLOOKUP($C469,'[3]BIS Feb-26'!$C:$C,'[3]BIS Feb-26'!AS:AS,"",0)</f>
        <v>46057</v>
      </c>
      <c r="DA469" s="28">
        <f>_xlfn.XLOOKUP($C469,'[3]BIS Feb-26'!$C:$C,'[3]BIS Feb-26'!AT:AT,"",0)</f>
        <v>46130</v>
      </c>
      <c r="DB469" s="28">
        <f>_xlfn.XLOOKUP($C469,'[3]BIS Feb-26'!$C:$C,'[3]BIS Feb-26'!AU:AU,"",0)</f>
        <v>46057</v>
      </c>
      <c r="DC469" s="28">
        <f>_xlfn.XLOOKUP($C469,'[3]BIS Feb-26'!$C:$C,'[3]BIS Feb-26'!AV:AV,"",0)</f>
        <v>46272</v>
      </c>
      <c r="DD469" s="11">
        <f>_xlfn.XLOOKUP($C469,'[3]BIS Feb-26'!$C:$C,'[3]BIS Feb-26'!AW:AW,"",0)</f>
        <v>0</v>
      </c>
      <c r="DE469" s="11">
        <f>_xlfn.XLOOKUP($C469,'[3]BIS Feb-26'!$C:$C,'[3]BIS Feb-26'!AX:AX,"",0)</f>
        <v>1</v>
      </c>
      <c r="DF469" s="11">
        <f>_xlfn.XLOOKUP($C469,'[3]BIS Feb-26'!$C:$C,'[3]BIS Feb-26'!AY:AY,"",0)</f>
        <v>0</v>
      </c>
      <c r="DG469" s="11">
        <f t="shared" ca="1" si="194"/>
        <v>6</v>
      </c>
      <c r="DH469" s="11">
        <f t="shared" ca="1" si="195"/>
        <v>0</v>
      </c>
      <c r="DI469" s="11">
        <f t="shared" ca="1" si="196"/>
        <v>1</v>
      </c>
      <c r="DJ469" s="11" t="str">
        <f>_xlfn.XLOOKUP($C469,'[3]Active Customer Assets'!$D:$D,'[3]Active Customer Assets'!I:I,"",0)</f>
        <v>B (Below 100% potential spares purchased)</v>
      </c>
      <c r="DK469" s="28">
        <f>_xlfn.XLOOKUP($C469,'[3]Active Customer Assets'!$D:$D,'[3]Active Customer Assets'!J:J,"",0)</f>
        <v>45750.663194444402</v>
      </c>
      <c r="DL469" s="28">
        <f>_xlfn.XLOOKUP($C469,'[3]Active Customer Assets'!$D:$D,'[3]Active Customer Assets'!K:K,"",0)</f>
        <v>45744.229166666701</v>
      </c>
      <c r="DM469" s="28">
        <f>_xlfn.XLOOKUP($C469,'[3]Active Customer Assets'!$D:$D,'[3]Active Customer Assets'!L:L,"",0)</f>
        <v>46095.477627314802</v>
      </c>
      <c r="DN469" s="21">
        <f>_xlfn.XLOOKUP($C469,'[3]Active Customer Assets'!$D:$D,'[3]Active Customer Assets'!M:M,"",0)</f>
        <v>2142</v>
      </c>
      <c r="DO469" s="28">
        <f>_xlfn.XLOOKUP($C469,'[3]Active Customer Assets'!$D:$D,'[3]Active Customer Assets'!N:N,"",0)</f>
        <v>0</v>
      </c>
      <c r="DP469" s="28">
        <f>_xlfn.XLOOKUP($C469,'[3]Active Customer Assets'!$D:$D,'[3]Active Customer Assets'!O:O,"",0)</f>
        <v>0</v>
      </c>
      <c r="DQ469" s="28" t="str">
        <f>_xlfn.XLOOKUP($C469,'[3]Active Customer Assets'!$D:$D,'[3]Active Customer Assets'!P:P,"",0)</f>
        <v>Air lube Plus</v>
      </c>
      <c r="DR469" s="28">
        <f>_xlfn.XLOOKUP($C469,'[3]Active Customer Assets'!$D:$D,'[3]Active Customer Assets'!Q:Q,"",0)</f>
        <v>46088</v>
      </c>
      <c r="DS469" s="28">
        <f>_xlfn.XLOOKUP($C469,'[3]Active Customer Assets'!$D:$D,'[3]Active Customer Assets'!R:R,"",0)</f>
        <v>46083</v>
      </c>
      <c r="DT469" s="28">
        <f>_xlfn.XLOOKUP($C469,'[3]Active Customer Assets'!$D:$D,'[3]Active Customer Assets'!S:S,"",0)</f>
        <v>46083</v>
      </c>
      <c r="DU469" s="28">
        <f>_xlfn.XLOOKUP($C469,'[3]Active Customer Assets'!$D:$D,'[3]Active Customer Assets'!T:T,"",0)</f>
        <v>46083</v>
      </c>
      <c r="DV469" s="28">
        <f>_xlfn.XLOOKUP($C469,'[3]Active Customer Assets'!$D:$D,'[3]Active Customer Assets'!U:U,"",0)</f>
        <v>46083</v>
      </c>
      <c r="DW469" s="28">
        <f>_xlfn.XLOOKUP($C469,'[3]Active Customer Assets'!$D:$D,'[3]Active Customer Assets'!V:V,"",0)</f>
        <v>46083</v>
      </c>
      <c r="DX469" s="28">
        <f>_xlfn.XLOOKUP($C469,'[3]Active Customer Assets'!$D:$D,'[3]Active Customer Assets'!W:W,"",0)</f>
        <v>46095</v>
      </c>
      <c r="DY469" s="28">
        <f>_xlfn.XLOOKUP($C469,'[3]Active Customer Assets'!$D:$D,'[3]Active Customer Assets'!X:X,"",0)</f>
        <v>46088</v>
      </c>
      <c r="DZ469" s="28">
        <f>_xlfn.XLOOKUP($C469,'[3]Active Customer Assets'!$D:$D,'[3]Active Customer Assets'!Y:Y,"",0)</f>
        <v>45750</v>
      </c>
      <c r="EA469" s="28" t="str">
        <f>_xlfn.XLOOKUP($C469,'[3]Active Customer Assets'!$D:$D,'[3]Active Customer Assets'!Z:Z,"",0)</f>
        <v>1450</v>
      </c>
      <c r="EB469" s="28" t="str">
        <f>_xlfn.XLOOKUP($C469,'[3]Active Customer Assets'!$D:$D,'[3]Active Customer Assets'!AA:AA,"",0)</f>
        <v>700</v>
      </c>
      <c r="EC469" s="28" t="str">
        <f>_xlfn.XLOOKUP($C469,'[3]Active Customer Assets'!$D:$D,'[3]Active Customer Assets'!AB:AB,"",0)</f>
        <v>450</v>
      </c>
      <c r="ED469" s="28" t="str">
        <f>_xlfn.XLOOKUP($C469,'[3]Active Customer Assets'!$D:$D,'[3]Active Customer Assets'!AC:AC,"",0)</f>
        <v>700</v>
      </c>
      <c r="EE469" s="28" t="str">
        <f>_xlfn.XLOOKUP($C469,'[3]Active Customer Assets'!$D:$D,'[3]Active Customer Assets'!AD:AD,"",0)</f>
        <v>700</v>
      </c>
      <c r="EF469" s="28" t="str">
        <f>_xlfn.XLOOKUP($C469,'[3]Active Customer Assets'!$D:$D,'[3]Active Customer Assets'!AE:AE,"",0)</f>
        <v>1450</v>
      </c>
      <c r="EG469" s="28" t="str">
        <f>_xlfn.XLOOKUP($C469,'[3]Active Customer Assets'!$D:$D,'[3]Active Customer Assets'!AF:AF,"",0)</f>
        <v>1000</v>
      </c>
      <c r="EH469" s="28" t="str">
        <f>_xlfn.XLOOKUP($C469,'[3]Active Customer Assets'!$D:$D,'[3]Active Customer Assets'!AG:AG,"",0)</f>
        <v>1450</v>
      </c>
      <c r="EI469" s="28" t="str">
        <f>_xlfn.XLOOKUP($C469,'[3]Active Customer Assets'!$D:$D,'[3]Active Customer Assets'!AH:AH,"",0)</f>
        <v>1450</v>
      </c>
      <c r="EJ469" s="21">
        <f>_xlfn.XLOOKUP($C469,'[3]Active Customer Assets'!$D:$D,'[3]Active Customer Assets'!AI:AI,"",0)</f>
        <v>7</v>
      </c>
      <c r="EK469" s="35" t="str">
        <f>[3]!tbl_DPSAC[[#This Row],[Unit Status]]</f>
        <v>Active</v>
      </c>
    </row>
    <row r="470" spans="1:141" x14ac:dyDescent="0.15">
      <c r="A470" s="11">
        <f>ROW(tbl_DPSAC[[#This Row],[Sl. No.]])-1</f>
        <v>469</v>
      </c>
      <c r="B470" s="12" t="s">
        <v>196</v>
      </c>
      <c r="C470" s="11" t="s">
        <v>2556</v>
      </c>
      <c r="D470" s="11" t="s">
        <v>273</v>
      </c>
      <c r="E470" s="11" t="s">
        <v>274</v>
      </c>
      <c r="F470" s="12" t="s">
        <v>161</v>
      </c>
      <c r="G470" s="31" t="s">
        <v>2557</v>
      </c>
      <c r="H470" s="13" t="s">
        <v>2558</v>
      </c>
      <c r="I470" s="31"/>
      <c r="J470" s="13">
        <v>6302014360</v>
      </c>
      <c r="K470" s="13">
        <v>6302014360</v>
      </c>
      <c r="L470" s="12" t="str">
        <f t="shared" ca="1" si="182"/>
        <v>Warranty</v>
      </c>
      <c r="M470" s="16">
        <v>45948</v>
      </c>
      <c r="N470" s="15">
        <v>24</v>
      </c>
      <c r="O470" s="14">
        <f t="shared" si="181"/>
        <v>46691</v>
      </c>
      <c r="P470" s="11" t="s">
        <v>213</v>
      </c>
      <c r="Q470" s="19" t="str">
        <f>_xlfn.XLOOKUP(C470,'[2]Sch Calls'!$R:$R,'[2]Sch Calls'!$F:$F,"",0)</f>
        <v/>
      </c>
      <c r="R470" s="18" t="str">
        <f>_xlfn.XLOOKUP(C470,'[2]Sch Calls'!$R:$R,'[2]Sch Calls'!$A:$A,"",0)</f>
        <v/>
      </c>
      <c r="S470" s="17" t="str">
        <f>_xlfn.XLOOKUP(C470,'[2]Sch Calls'!$R:$R,'[2]Sch Calls'!$B:$B,"",0)</f>
        <v/>
      </c>
      <c r="T470" s="18">
        <f>_xlfn.XLOOKUP(C470,'[1]E&amp;DPSAC'!$K:$K,'[1]E&amp;DPSAC'!$W:$W,"",0)</f>
        <v>45948</v>
      </c>
      <c r="U470" s="17">
        <f>_xlfn.XLOOKUP(C470,'[1]E&amp;DPSAC'!$K:$K,'[1]E&amp;DPSAC'!$Z:$Z,"",0)</f>
        <v>1</v>
      </c>
      <c r="V470" s="17">
        <f>_xlfn.XLOOKUP(C470,'[2]1. All Calls'!$R:$R,'[2]1. All Calls'!$B:$B,"",0)</f>
        <v>100</v>
      </c>
      <c r="W470" s="20">
        <f>_xlfn.XLOOKUP(C470,'[2]1. All Calls'!$R:$R,'[2]1. All Calls'!$A:$A,"",0)</f>
        <v>46037.596250000002</v>
      </c>
      <c r="X470" s="17" t="str">
        <f>_xlfn.XLOOKUP(C470,'[2]Sch Calls'!$R:$R,'[2]Sch Calls'!$AB:$AB,"",0)</f>
        <v/>
      </c>
      <c r="Y470" s="17">
        <f t="shared" si="185"/>
        <v>0</v>
      </c>
      <c r="Z470" s="17" t="str">
        <f t="shared" si="186"/>
        <v>Done</v>
      </c>
      <c r="AA470" s="21">
        <f t="shared" ca="1" si="187"/>
        <v>153</v>
      </c>
      <c r="AB470" s="21" t="str">
        <f t="shared" ca="1" si="188"/>
        <v>Done</v>
      </c>
      <c r="AC470" s="11">
        <f ca="1">tbl_DPSAC[[#This Row],[Current Month Due Count]]</f>
        <v>0</v>
      </c>
      <c r="AD470" s="11">
        <f ca="1">tbl_DPSAC[[#This Row],[Next Month Due2]]</f>
        <v>4</v>
      </c>
      <c r="AE470" s="11"/>
      <c r="AF470" s="11">
        <v>1</v>
      </c>
      <c r="AG470" s="17">
        <f t="shared" ca="1" si="189"/>
        <v>163</v>
      </c>
      <c r="AH470" s="11"/>
      <c r="AI470" s="11"/>
      <c r="AJ470" s="11"/>
      <c r="AK470" s="11"/>
      <c r="AL470" s="11"/>
      <c r="AM470" s="11"/>
      <c r="AN470" s="11"/>
      <c r="AO470" s="11"/>
      <c r="AP470" s="11"/>
      <c r="AQ470" s="11"/>
      <c r="AR470" s="11"/>
      <c r="AS470" s="11"/>
      <c r="AT470" s="11"/>
      <c r="AU470" s="11"/>
      <c r="AV470" s="11"/>
      <c r="AW470" s="11"/>
      <c r="AX470" s="11" t="str">
        <f t="shared" ca="1" si="183"/>
        <v>No Service Dues</v>
      </c>
      <c r="AY470" s="17">
        <v>1</v>
      </c>
      <c r="AZ470" s="22">
        <v>45952</v>
      </c>
      <c r="BA470" s="17" t="s">
        <v>2559</v>
      </c>
      <c r="BB470" s="17">
        <v>1</v>
      </c>
      <c r="BC470" s="22">
        <v>45952</v>
      </c>
      <c r="BD470" s="17" t="s">
        <v>2559</v>
      </c>
      <c r="BE470" s="17">
        <v>1</v>
      </c>
      <c r="BF470" s="22">
        <v>45952</v>
      </c>
      <c r="BG470" s="17" t="s">
        <v>2559</v>
      </c>
      <c r="BH470" s="17">
        <v>1</v>
      </c>
      <c r="BI470" s="22">
        <v>45952</v>
      </c>
      <c r="BJ470" s="17" t="s">
        <v>2559</v>
      </c>
      <c r="BK470" s="17">
        <v>1</v>
      </c>
      <c r="BL470" s="22">
        <v>45952</v>
      </c>
      <c r="BM470" s="17" t="s">
        <v>2559</v>
      </c>
      <c r="BN470" s="23">
        <f t="shared" si="173"/>
        <v>46132</v>
      </c>
      <c r="BO470" s="23">
        <f t="shared" si="174"/>
        <v>46132</v>
      </c>
      <c r="BP470" s="23">
        <f t="shared" si="175"/>
        <v>46132</v>
      </c>
      <c r="BQ470" s="23">
        <f t="shared" si="176"/>
        <v>46132</v>
      </c>
      <c r="BR470" s="23">
        <f t="shared" si="184"/>
        <v>46317</v>
      </c>
      <c r="BS470" s="24">
        <f t="shared" ca="1" si="178"/>
        <v>588</v>
      </c>
      <c r="BT470" s="25">
        <f t="shared" ca="1" si="190"/>
        <v>1338</v>
      </c>
      <c r="BU470" s="25">
        <f t="shared" ca="1" si="191"/>
        <v>588</v>
      </c>
      <c r="BV470" s="25">
        <f t="shared" ca="1" si="179"/>
        <v>588</v>
      </c>
      <c r="BW470" s="25">
        <f t="shared" ca="1" si="180"/>
        <v>1338</v>
      </c>
      <c r="BX470" s="11"/>
      <c r="BY470" s="11">
        <f t="shared" ca="1" si="192"/>
        <v>0</v>
      </c>
      <c r="BZ470" s="11">
        <f t="shared" ca="1" si="197"/>
        <v>0</v>
      </c>
      <c r="CA470" s="11">
        <f t="shared" ca="1" si="193"/>
        <v>4</v>
      </c>
      <c r="CB470" s="28">
        <f>_xlfn.XLOOKUP($C470,'[3]BIS Feb-26'!$C:$C,'[3]BIS Feb-26'!U:U,"",0)</f>
        <v>45947.770833333299</v>
      </c>
      <c r="CC470" s="28">
        <f>_xlfn.XLOOKUP($C470,'[3]BIS Feb-26'!$C:$C,'[3]BIS Feb-26'!V:V,"",0)</f>
        <v>45947.770833333299</v>
      </c>
      <c r="CD470" s="28">
        <f>_xlfn.XLOOKUP($C470,'[3]BIS Feb-26'!$C:$C,'[3]BIS Feb-26'!W:W,"",0)</f>
        <v>45947.770833333299</v>
      </c>
      <c r="CE470" s="28">
        <f>_xlfn.XLOOKUP($C470,'[3]BIS Feb-26'!$C:$C,'[3]BIS Feb-26'!X:X,"",0)</f>
        <v>45947.770833333299</v>
      </c>
      <c r="CF470" s="28">
        <f>_xlfn.XLOOKUP($C470,'[3]BIS Feb-26'!$C:$C,'[3]BIS Feb-26'!Y:Y,"",0)</f>
        <v>45947.770833333299</v>
      </c>
      <c r="CG470" s="28">
        <f>_xlfn.XLOOKUP($C470,'[3]BIS Feb-26'!$C:$C,'[3]BIS Feb-26'!Z:Z,"",0)</f>
        <v>45947.770833333299</v>
      </c>
      <c r="CH470" s="28">
        <f>_xlfn.XLOOKUP($C470,'[3]BIS Feb-26'!$C:$C,'[3]BIS Feb-26'!AA:AA,"",0)</f>
        <v>45947.770833333299</v>
      </c>
      <c r="CI470" s="28">
        <f>_xlfn.XLOOKUP($C470,'[3]BIS Feb-26'!$C:$C,'[3]BIS Feb-26'!AB:AB,"",0)</f>
        <v>45947.770833333299</v>
      </c>
      <c r="CJ470" s="28">
        <f>_xlfn.XLOOKUP($C470,'[3]BIS Feb-26'!$C:$C,'[3]BIS Feb-26'!AC:AC,"",0)</f>
        <v>45947.770833333299</v>
      </c>
      <c r="CK470" s="29" t="str">
        <f>_xlfn.XLOOKUP($C470,'[3]BIS Feb-26'!$C:$C,'[3]BIS Feb-26'!AD:AD,"",0)</f>
        <v>400</v>
      </c>
      <c r="CL470" s="29" t="str">
        <f>_xlfn.XLOOKUP($C470,'[3]BIS Feb-26'!$C:$C,'[3]BIS Feb-26'!AE:AE,"",0)</f>
        <v>400</v>
      </c>
      <c r="CM470" s="29" t="str">
        <f>_xlfn.XLOOKUP($C470,'[3]BIS Feb-26'!$C:$C,'[3]BIS Feb-26'!AF:AF,"",0)</f>
        <v>400</v>
      </c>
      <c r="CN470" s="29" t="str">
        <f>_xlfn.XLOOKUP($C470,'[3]BIS Feb-26'!$C:$C,'[3]BIS Feb-26'!AG:AG,"",0)</f>
        <v>400</v>
      </c>
      <c r="CO470" s="29" t="str">
        <f>_xlfn.XLOOKUP($C470,'[3]BIS Feb-26'!$C:$C,'[3]BIS Feb-26'!AH:AH,"",0)</f>
        <v>400</v>
      </c>
      <c r="CP470" s="29" t="str">
        <f>_xlfn.XLOOKUP($C470,'[3]BIS Feb-26'!$C:$C,'[3]BIS Feb-26'!AI:AI,"",0)</f>
        <v>1400</v>
      </c>
      <c r="CQ470" s="29" t="str">
        <f>_xlfn.XLOOKUP($C470,'[3]BIS Feb-26'!$C:$C,'[3]BIS Feb-26'!AJ:AJ,"",0)</f>
        <v>1000</v>
      </c>
      <c r="CR470" s="29" t="str">
        <f>_xlfn.XLOOKUP($C470,'[3]BIS Feb-26'!$C:$C,'[3]BIS Feb-26'!AK:AK,"",0)</f>
        <v>1400</v>
      </c>
      <c r="CS470" s="29" t="str">
        <f>_xlfn.XLOOKUP($C470,'[3]BIS Feb-26'!$C:$C,'[3]BIS Feb-26'!AL:AL,"",0)</f>
        <v>2900</v>
      </c>
      <c r="CT470" s="29">
        <f>_xlfn.XLOOKUP($C470,'[3]BIS Feb-26'!$C:$C,'[3]BIS Feb-26'!AM:AM,"",0)</f>
        <v>2</v>
      </c>
      <c r="CU470" s="28">
        <f>_xlfn.XLOOKUP($C470,'[3]BIS Feb-26'!$C:$C,'[3]BIS Feb-26'!AN:AN,"",0)</f>
        <v>46127</v>
      </c>
      <c r="CV470" s="28">
        <f>_xlfn.XLOOKUP($C470,'[3]BIS Feb-26'!$C:$C,'[3]BIS Feb-26'!AO:AO,"",0)</f>
        <v>46127</v>
      </c>
      <c r="CW470" s="28">
        <f>_xlfn.XLOOKUP($C470,'[3]BIS Feb-26'!$C:$C,'[3]BIS Feb-26'!AP:AP,"",0)</f>
        <v>46127</v>
      </c>
      <c r="CX470" s="28">
        <f>_xlfn.XLOOKUP($C470,'[3]BIS Feb-26'!$C:$C,'[3]BIS Feb-26'!AQ:AQ,"",0)</f>
        <v>46127</v>
      </c>
      <c r="CY470" s="28">
        <f>_xlfn.XLOOKUP($C470,'[3]BIS Feb-26'!$C:$C,'[3]BIS Feb-26'!AR:AR,"",0)</f>
        <v>46127</v>
      </c>
      <c r="CZ470" s="28">
        <f>_xlfn.XLOOKUP($C470,'[3]BIS Feb-26'!$C:$C,'[3]BIS Feb-26'!AS:AS,"",0)</f>
        <v>46217</v>
      </c>
      <c r="DA470" s="28">
        <f>_xlfn.XLOOKUP($C470,'[3]BIS Feb-26'!$C:$C,'[3]BIS Feb-26'!AT:AT,"",0)</f>
        <v>46312</v>
      </c>
      <c r="DB470" s="28">
        <f>_xlfn.XLOOKUP($C470,'[3]BIS Feb-26'!$C:$C,'[3]BIS Feb-26'!AU:AU,"",0)</f>
        <v>46127</v>
      </c>
      <c r="DC470" s="28">
        <f>_xlfn.XLOOKUP($C470,'[3]BIS Feb-26'!$C:$C,'[3]BIS Feb-26'!AV:AV,"",0)</f>
        <v>46312</v>
      </c>
      <c r="DD470" s="11">
        <f>_xlfn.XLOOKUP($C470,'[3]BIS Feb-26'!$C:$C,'[3]BIS Feb-26'!AW:AW,"",0)</f>
        <v>0</v>
      </c>
      <c r="DE470" s="11">
        <f>_xlfn.XLOOKUP($C470,'[3]BIS Feb-26'!$C:$C,'[3]BIS Feb-26'!AX:AX,"",0)</f>
        <v>0</v>
      </c>
      <c r="DF470" s="11">
        <f>_xlfn.XLOOKUP($C470,'[3]BIS Feb-26'!$C:$C,'[3]BIS Feb-26'!AY:AY,"",0)</f>
        <v>0</v>
      </c>
      <c r="DG470" s="11">
        <f t="shared" ca="1" si="194"/>
        <v>0</v>
      </c>
      <c r="DH470" s="11">
        <f t="shared" ca="1" si="195"/>
        <v>0</v>
      </c>
      <c r="DI470" s="11">
        <f t="shared" ca="1" si="196"/>
        <v>6</v>
      </c>
      <c r="DJ470" s="11" t="str">
        <f>_xlfn.XLOOKUP($C470,'[3]Active Customer Assets'!$D:$D,'[3]Active Customer Assets'!I:I,"",0)</f>
        <v>B (Below 100% potential spares purchased)</v>
      </c>
      <c r="DK470" s="28">
        <f>_xlfn.XLOOKUP($C470,'[3]Active Customer Assets'!$D:$D,'[3]Active Customer Assets'!J:J,"",0)</f>
        <v>45948.790972222203</v>
      </c>
      <c r="DL470" s="28">
        <f>_xlfn.XLOOKUP($C470,'[3]Active Customer Assets'!$D:$D,'[3]Active Customer Assets'!K:K,"",0)</f>
        <v>45938.229166666701</v>
      </c>
      <c r="DM470" s="28">
        <f>_xlfn.XLOOKUP($C470,'[3]Active Customer Assets'!$D:$D,'[3]Active Customer Assets'!L:L,"",0)</f>
        <v>46037.596759259301</v>
      </c>
      <c r="DN470" s="21">
        <f>_xlfn.XLOOKUP($C470,'[3]Active Customer Assets'!$D:$D,'[3]Active Customer Assets'!M:M,"",0)</f>
        <v>100</v>
      </c>
      <c r="DO470" s="28">
        <f>_xlfn.XLOOKUP($C470,'[3]Active Customer Assets'!$D:$D,'[3]Active Customer Assets'!N:N,"",0)</f>
        <v>0</v>
      </c>
      <c r="DP470" s="28">
        <f>_xlfn.XLOOKUP($C470,'[3]Active Customer Assets'!$D:$D,'[3]Active Customer Assets'!O:O,"",0)</f>
        <v>0</v>
      </c>
      <c r="DQ470" s="28" t="str">
        <f>_xlfn.XLOOKUP($C470,'[3]Active Customer Assets'!$D:$D,'[3]Active Customer Assets'!P:P,"",0)</f>
        <v>Air lube</v>
      </c>
      <c r="DR470" s="28">
        <f>_xlfn.XLOOKUP($C470,'[3]Active Customer Assets'!$D:$D,'[3]Active Customer Assets'!Q:Q,"",0)</f>
        <v>45948</v>
      </c>
      <c r="DS470" s="28">
        <f>_xlfn.XLOOKUP($C470,'[3]Active Customer Assets'!$D:$D,'[3]Active Customer Assets'!R:R,"",0)</f>
        <v>45948</v>
      </c>
      <c r="DT470" s="28">
        <f>_xlfn.XLOOKUP($C470,'[3]Active Customer Assets'!$D:$D,'[3]Active Customer Assets'!S:S,"",0)</f>
        <v>45948</v>
      </c>
      <c r="DU470" s="28">
        <f>_xlfn.XLOOKUP($C470,'[3]Active Customer Assets'!$D:$D,'[3]Active Customer Assets'!T:T,"",0)</f>
        <v>45948</v>
      </c>
      <c r="DV470" s="28">
        <f>_xlfn.XLOOKUP($C470,'[3]Active Customer Assets'!$D:$D,'[3]Active Customer Assets'!U:U,"",0)</f>
        <v>45948</v>
      </c>
      <c r="DW470" s="28">
        <f>_xlfn.XLOOKUP($C470,'[3]Active Customer Assets'!$D:$D,'[3]Active Customer Assets'!V:V,"",0)</f>
        <v>45948</v>
      </c>
      <c r="DX470" s="28">
        <f>_xlfn.XLOOKUP($C470,'[3]Active Customer Assets'!$D:$D,'[3]Active Customer Assets'!W:W,"",0)</f>
        <v>45948</v>
      </c>
      <c r="DY470" s="28">
        <f>_xlfn.XLOOKUP($C470,'[3]Active Customer Assets'!$D:$D,'[3]Active Customer Assets'!X:X,"",0)</f>
        <v>45948</v>
      </c>
      <c r="DZ470" s="28">
        <f>_xlfn.XLOOKUP($C470,'[3]Active Customer Assets'!$D:$D,'[3]Active Customer Assets'!Y:Y,"",0)</f>
        <v>45948</v>
      </c>
      <c r="EA470" s="28" t="str">
        <f>_xlfn.XLOOKUP($C470,'[3]Active Customer Assets'!$D:$D,'[3]Active Customer Assets'!Z:Z,"",0)</f>
        <v>400</v>
      </c>
      <c r="EB470" s="28" t="str">
        <f>_xlfn.XLOOKUP($C470,'[3]Active Customer Assets'!$D:$D,'[3]Active Customer Assets'!AA:AA,"",0)</f>
        <v>400</v>
      </c>
      <c r="EC470" s="28" t="str">
        <f>_xlfn.XLOOKUP($C470,'[3]Active Customer Assets'!$D:$D,'[3]Active Customer Assets'!AB:AB,"",0)</f>
        <v>400</v>
      </c>
      <c r="ED470" s="28" t="str">
        <f>_xlfn.XLOOKUP($C470,'[3]Active Customer Assets'!$D:$D,'[3]Active Customer Assets'!AC:AC,"",0)</f>
        <v>400</v>
      </c>
      <c r="EE470" s="28" t="str">
        <f>_xlfn.XLOOKUP($C470,'[3]Active Customer Assets'!$D:$D,'[3]Active Customer Assets'!AD:AD,"",0)</f>
        <v>400</v>
      </c>
      <c r="EF470" s="28" t="str">
        <f>_xlfn.XLOOKUP($C470,'[3]Active Customer Assets'!$D:$D,'[3]Active Customer Assets'!AE:AE,"",0)</f>
        <v>1400</v>
      </c>
      <c r="EG470" s="28" t="str">
        <f>_xlfn.XLOOKUP($C470,'[3]Active Customer Assets'!$D:$D,'[3]Active Customer Assets'!AF:AF,"",0)</f>
        <v>1000</v>
      </c>
      <c r="EH470" s="28" t="str">
        <f>_xlfn.XLOOKUP($C470,'[3]Active Customer Assets'!$D:$D,'[3]Active Customer Assets'!AG:AG,"",0)</f>
        <v>1400</v>
      </c>
      <c r="EI470" s="28" t="str">
        <f>_xlfn.XLOOKUP($C470,'[3]Active Customer Assets'!$D:$D,'[3]Active Customer Assets'!AH:AH,"",0)</f>
        <v>2900</v>
      </c>
      <c r="EJ470" s="21">
        <f>_xlfn.XLOOKUP($C470,'[3]Active Customer Assets'!$D:$D,'[3]Active Customer Assets'!AI:AI,"",0)</f>
        <v>2</v>
      </c>
      <c r="EK470" s="35" t="str">
        <f>[3]!tbl_DPSAC[[#This Row],[Unit Status]]</f>
        <v>Active</v>
      </c>
    </row>
    <row r="471" spans="1:141" x14ac:dyDescent="0.15">
      <c r="A471" s="11">
        <f>ROW(tbl_DPSAC[[#This Row],[Sl. No.]])-1</f>
        <v>470</v>
      </c>
      <c r="B471" s="12" t="s">
        <v>136</v>
      </c>
      <c r="C471" s="11" t="s">
        <v>2560</v>
      </c>
      <c r="D471" s="11" t="s">
        <v>262</v>
      </c>
      <c r="E471" s="11" t="s">
        <v>176</v>
      </c>
      <c r="F471" s="12" t="s">
        <v>161</v>
      </c>
      <c r="G471" s="31" t="s">
        <v>2561</v>
      </c>
      <c r="H471" s="13" t="s">
        <v>2562</v>
      </c>
      <c r="I471" s="31"/>
      <c r="J471" s="13"/>
      <c r="K471" s="13">
        <v>9825940815</v>
      </c>
      <c r="L471" s="12" t="str">
        <f t="shared" ca="1" si="182"/>
        <v>Warranty</v>
      </c>
      <c r="M471" s="16">
        <v>45939</v>
      </c>
      <c r="N471" s="15">
        <v>24</v>
      </c>
      <c r="O471" s="14">
        <f t="shared" si="181"/>
        <v>46691</v>
      </c>
      <c r="P471" s="11" t="s">
        <v>213</v>
      </c>
      <c r="Q471" s="19" t="str">
        <f>_xlfn.XLOOKUP(C471,'[2]Sch Calls'!$R:$R,'[2]Sch Calls'!$F:$F,"",0)</f>
        <v/>
      </c>
      <c r="R471" s="18" t="str">
        <f>_xlfn.XLOOKUP(C471,'[2]Sch Calls'!$R:$R,'[2]Sch Calls'!$A:$A,"",0)</f>
        <v/>
      </c>
      <c r="S471" s="17" t="str">
        <f>_xlfn.XLOOKUP(C471,'[2]Sch Calls'!$R:$R,'[2]Sch Calls'!$B:$B,"",0)</f>
        <v/>
      </c>
      <c r="T471" s="18">
        <f>_xlfn.XLOOKUP(C471,'[1]E&amp;DPSAC'!$K:$K,'[1]E&amp;DPSAC'!$W:$W,"",0)</f>
        <v>45939</v>
      </c>
      <c r="U471" s="17">
        <f>_xlfn.XLOOKUP(C471,'[1]E&amp;DPSAC'!$K:$K,'[1]E&amp;DPSAC'!$Z:$Z,"",0)</f>
        <v>1</v>
      </c>
      <c r="V471" s="17">
        <f>_xlfn.XLOOKUP(C471,'[2]1. All Calls'!$R:$R,'[2]1. All Calls'!$B:$B,"",0)</f>
        <v>1</v>
      </c>
      <c r="W471" s="20">
        <f>_xlfn.XLOOKUP(C471,'[2]1. All Calls'!$R:$R,'[2]1. All Calls'!$A:$A,"",0)</f>
        <v>45939.527083333334</v>
      </c>
      <c r="X471" s="17" t="str">
        <f>_xlfn.XLOOKUP(C471,'[2]Sch Calls'!$R:$R,'[2]Sch Calls'!$AB:$AB,"",0)</f>
        <v/>
      </c>
      <c r="Y471" s="17">
        <f t="shared" si="185"/>
        <v>0</v>
      </c>
      <c r="Z471" s="17" t="str">
        <f t="shared" si="186"/>
        <v>Done</v>
      </c>
      <c r="AA471" s="21">
        <f t="shared" ca="1" si="187"/>
        <v>162</v>
      </c>
      <c r="AB471" s="21" t="str">
        <f t="shared" ca="1" si="188"/>
        <v>Done</v>
      </c>
      <c r="AC471" s="11">
        <f ca="1">tbl_DPSAC[[#This Row],[Current Month Due Count]]</f>
        <v>0</v>
      </c>
      <c r="AD471" s="11">
        <f ca="1">tbl_DPSAC[[#This Row],[Next Month Due2]]</f>
        <v>4</v>
      </c>
      <c r="AE471" s="11"/>
      <c r="AF471" s="11">
        <v>6</v>
      </c>
      <c r="AG471" s="17">
        <f t="shared" ca="1" si="189"/>
        <v>970</v>
      </c>
      <c r="AH471" s="11"/>
      <c r="AI471" s="11"/>
      <c r="AJ471" s="11"/>
      <c r="AK471" s="11"/>
      <c r="AL471" s="11"/>
      <c r="AM471" s="11"/>
      <c r="AN471" s="11"/>
      <c r="AO471" s="11"/>
      <c r="AP471" s="11"/>
      <c r="AQ471" s="11"/>
      <c r="AR471" s="11"/>
      <c r="AS471" s="11"/>
      <c r="AT471" s="11"/>
      <c r="AU471" s="11"/>
      <c r="AV471" s="11"/>
      <c r="AW471" s="11"/>
      <c r="AX471" s="11" t="str">
        <f t="shared" ca="1" si="183"/>
        <v>3 Service Due</v>
      </c>
      <c r="AY471" s="17">
        <v>1</v>
      </c>
      <c r="AZ471" s="22">
        <v>45939</v>
      </c>
      <c r="BA471" s="17" t="s">
        <v>2563</v>
      </c>
      <c r="BB471" s="17">
        <v>1</v>
      </c>
      <c r="BC471" s="22">
        <v>45939</v>
      </c>
      <c r="BD471" s="17" t="s">
        <v>2563</v>
      </c>
      <c r="BE471" s="17">
        <v>1</v>
      </c>
      <c r="BF471" s="22">
        <v>45939</v>
      </c>
      <c r="BG471" s="17" t="s">
        <v>2563</v>
      </c>
      <c r="BH471" s="17">
        <v>1</v>
      </c>
      <c r="BI471" s="22">
        <v>45939</v>
      </c>
      <c r="BJ471" s="17" t="s">
        <v>2563</v>
      </c>
      <c r="BK471" s="17">
        <v>1</v>
      </c>
      <c r="BL471" s="22">
        <v>45939</v>
      </c>
      <c r="BM471" s="17" t="s">
        <v>2563</v>
      </c>
      <c r="BN471" s="23">
        <f t="shared" si="173"/>
        <v>46119</v>
      </c>
      <c r="BO471" s="23">
        <f t="shared" si="174"/>
        <v>46119</v>
      </c>
      <c r="BP471" s="23">
        <f t="shared" si="175"/>
        <v>46119</v>
      </c>
      <c r="BQ471" s="23">
        <f t="shared" si="176"/>
        <v>46119</v>
      </c>
      <c r="BR471" s="23">
        <f t="shared" si="184"/>
        <v>46304</v>
      </c>
      <c r="BS471" s="24">
        <f t="shared" ca="1" si="178"/>
        <v>-219</v>
      </c>
      <c r="BT471" s="25">
        <f t="shared" ca="1" si="190"/>
        <v>531</v>
      </c>
      <c r="BU471" s="25">
        <f t="shared" ca="1" si="191"/>
        <v>-219</v>
      </c>
      <c r="BV471" s="25">
        <f t="shared" ca="1" si="179"/>
        <v>-219</v>
      </c>
      <c r="BW471" s="25">
        <f t="shared" ca="1" si="180"/>
        <v>531</v>
      </c>
      <c r="BX471" s="11"/>
      <c r="BY471" s="11">
        <f t="shared" ca="1" si="192"/>
        <v>0</v>
      </c>
      <c r="BZ471" s="11">
        <f t="shared" ca="1" si="197"/>
        <v>0</v>
      </c>
      <c r="CA471" s="11">
        <f t="shared" ca="1" si="193"/>
        <v>4</v>
      </c>
      <c r="CB471" s="28">
        <f>_xlfn.XLOOKUP($C471,'[3]BIS Feb-26'!$C:$C,'[3]BIS Feb-26'!U:U,"",0)</f>
        <v>45938.770833333299</v>
      </c>
      <c r="CC471" s="28">
        <f>_xlfn.XLOOKUP($C471,'[3]BIS Feb-26'!$C:$C,'[3]BIS Feb-26'!V:V,"",0)</f>
        <v>45938.770833333299</v>
      </c>
      <c r="CD471" s="28">
        <f>_xlfn.XLOOKUP($C471,'[3]BIS Feb-26'!$C:$C,'[3]BIS Feb-26'!W:W,"",0)</f>
        <v>45938.770833333299</v>
      </c>
      <c r="CE471" s="28">
        <f>_xlfn.XLOOKUP($C471,'[3]BIS Feb-26'!$C:$C,'[3]BIS Feb-26'!X:X,"",0)</f>
        <v>45938.770833333299</v>
      </c>
      <c r="CF471" s="28">
        <f>_xlfn.XLOOKUP($C471,'[3]BIS Feb-26'!$C:$C,'[3]BIS Feb-26'!Y:Y,"",0)</f>
        <v>45938.770833333299</v>
      </c>
      <c r="CG471" s="28">
        <f>_xlfn.XLOOKUP($C471,'[3]BIS Feb-26'!$C:$C,'[3]BIS Feb-26'!Z:Z,"",0)</f>
        <v>45938.770833333299</v>
      </c>
      <c r="CH471" s="28">
        <f>_xlfn.XLOOKUP($C471,'[3]BIS Feb-26'!$C:$C,'[3]BIS Feb-26'!AA:AA,"",0)</f>
        <v>45938.770833333299</v>
      </c>
      <c r="CI471" s="28">
        <f>_xlfn.XLOOKUP($C471,'[3]BIS Feb-26'!$C:$C,'[3]BIS Feb-26'!AB:AB,"",0)</f>
        <v>45938.770833333299</v>
      </c>
      <c r="CJ471" s="28">
        <f>_xlfn.XLOOKUP($C471,'[3]BIS Feb-26'!$C:$C,'[3]BIS Feb-26'!AC:AC,"",0)</f>
        <v>45938.770833333299</v>
      </c>
      <c r="CK471" s="29" t="str">
        <f>_xlfn.XLOOKUP($C471,'[3]BIS Feb-26'!$C:$C,'[3]BIS Feb-26'!AD:AD,"",0)</f>
        <v>500</v>
      </c>
      <c r="CL471" s="29" t="str">
        <f>_xlfn.XLOOKUP($C471,'[3]BIS Feb-26'!$C:$C,'[3]BIS Feb-26'!AE:AE,"",0)</f>
        <v>500</v>
      </c>
      <c r="CM471" s="29" t="str">
        <f>_xlfn.XLOOKUP($C471,'[3]BIS Feb-26'!$C:$C,'[3]BIS Feb-26'!AF:AF,"",0)</f>
        <v>500</v>
      </c>
      <c r="CN471" s="29" t="str">
        <f>_xlfn.XLOOKUP($C471,'[3]BIS Feb-26'!$C:$C,'[3]BIS Feb-26'!AG:AG,"",0)</f>
        <v>500</v>
      </c>
      <c r="CO471" s="29" t="str">
        <f>_xlfn.XLOOKUP($C471,'[3]BIS Feb-26'!$C:$C,'[3]BIS Feb-26'!AH:AH,"",0)</f>
        <v>500</v>
      </c>
      <c r="CP471" s="29" t="str">
        <f>_xlfn.XLOOKUP($C471,'[3]BIS Feb-26'!$C:$C,'[3]BIS Feb-26'!AI:AI,"",0)</f>
        <v>1500</v>
      </c>
      <c r="CQ471" s="29" t="str">
        <f>_xlfn.XLOOKUP($C471,'[3]BIS Feb-26'!$C:$C,'[3]BIS Feb-26'!AJ:AJ,"",0)</f>
        <v>1000</v>
      </c>
      <c r="CR471" s="29" t="str">
        <f>_xlfn.XLOOKUP($C471,'[3]BIS Feb-26'!$C:$C,'[3]BIS Feb-26'!AK:AK,"",0)</f>
        <v>1500</v>
      </c>
      <c r="CS471" s="29" t="str">
        <f>_xlfn.XLOOKUP($C471,'[3]BIS Feb-26'!$C:$C,'[3]BIS Feb-26'!AL:AL,"",0)</f>
        <v>3000</v>
      </c>
      <c r="CT471" s="29">
        <f>_xlfn.XLOOKUP($C471,'[3]BIS Feb-26'!$C:$C,'[3]BIS Feb-26'!AM:AM,"",0)</f>
        <v>4</v>
      </c>
      <c r="CU471" s="28">
        <f>_xlfn.XLOOKUP($C471,'[3]BIS Feb-26'!$C:$C,'[3]BIS Feb-26'!AN:AN,"",0)</f>
        <v>46064</v>
      </c>
      <c r="CV471" s="28">
        <f>_xlfn.XLOOKUP($C471,'[3]BIS Feb-26'!$C:$C,'[3]BIS Feb-26'!AO:AO,"",0)</f>
        <v>46064</v>
      </c>
      <c r="CW471" s="28">
        <f>_xlfn.XLOOKUP($C471,'[3]BIS Feb-26'!$C:$C,'[3]BIS Feb-26'!AP:AP,"",0)</f>
        <v>46064</v>
      </c>
      <c r="CX471" s="28">
        <f>_xlfn.XLOOKUP($C471,'[3]BIS Feb-26'!$C:$C,'[3]BIS Feb-26'!AQ:AQ,"",0)</f>
        <v>46064</v>
      </c>
      <c r="CY471" s="28">
        <f>_xlfn.XLOOKUP($C471,'[3]BIS Feb-26'!$C:$C,'[3]BIS Feb-26'!AR:AR,"",0)</f>
        <v>46064</v>
      </c>
      <c r="CZ471" s="28">
        <f>_xlfn.XLOOKUP($C471,'[3]BIS Feb-26'!$C:$C,'[3]BIS Feb-26'!AS:AS,"",0)</f>
        <v>46208</v>
      </c>
      <c r="DA471" s="28">
        <f>_xlfn.XLOOKUP($C471,'[3]BIS Feb-26'!$C:$C,'[3]BIS Feb-26'!AT:AT,"",0)</f>
        <v>46189</v>
      </c>
      <c r="DB471" s="28">
        <f>_xlfn.XLOOKUP($C471,'[3]BIS Feb-26'!$C:$C,'[3]BIS Feb-26'!AU:AU,"",0)</f>
        <v>46118</v>
      </c>
      <c r="DC471" s="28">
        <f>_xlfn.XLOOKUP($C471,'[3]BIS Feb-26'!$C:$C,'[3]BIS Feb-26'!AV:AV,"",0)</f>
        <v>46303</v>
      </c>
      <c r="DD471" s="11">
        <f>_xlfn.XLOOKUP($C471,'[3]BIS Feb-26'!$C:$C,'[3]BIS Feb-26'!AW:AW,"",0)</f>
        <v>0</v>
      </c>
      <c r="DE471" s="11">
        <f>_xlfn.XLOOKUP($C471,'[3]BIS Feb-26'!$C:$C,'[3]BIS Feb-26'!AX:AX,"",0)</f>
        <v>1</v>
      </c>
      <c r="DF471" s="11">
        <f>_xlfn.XLOOKUP($C471,'[3]BIS Feb-26'!$C:$C,'[3]BIS Feb-26'!AY:AY,"",0)</f>
        <v>0</v>
      </c>
      <c r="DG471" s="11">
        <f t="shared" ca="1" si="194"/>
        <v>5</v>
      </c>
      <c r="DH471" s="11">
        <f t="shared" ca="1" si="195"/>
        <v>0</v>
      </c>
      <c r="DI471" s="11">
        <f t="shared" ca="1" si="196"/>
        <v>1</v>
      </c>
      <c r="DJ471" s="11" t="str">
        <f>_xlfn.XLOOKUP($C471,'[3]Active Customer Assets'!$D:$D,'[3]Active Customer Assets'!I:I,"",0)</f>
        <v>B (Below 100% potential spares purchased)</v>
      </c>
      <c r="DK471" s="28">
        <f>_xlfn.XLOOKUP($C471,'[3]Active Customer Assets'!$D:$D,'[3]Active Customer Assets'!J:J,"",0)</f>
        <v>45939.777777777803</v>
      </c>
      <c r="DL471" s="28">
        <f>_xlfn.XLOOKUP($C471,'[3]Active Customer Assets'!$D:$D,'[3]Active Customer Assets'!K:K,"",0)</f>
        <v>45929.229166666701</v>
      </c>
      <c r="DM471" s="28">
        <f>_xlfn.XLOOKUP($C471,'[3]Active Customer Assets'!$D:$D,'[3]Active Customer Assets'!L:L,"",0)</f>
        <v>45939.733541666697</v>
      </c>
      <c r="DN471" s="21">
        <f>_xlfn.XLOOKUP($C471,'[3]Active Customer Assets'!$D:$D,'[3]Active Customer Assets'!M:M,"",0)</f>
        <v>1</v>
      </c>
      <c r="DO471" s="28">
        <f>_xlfn.XLOOKUP($C471,'[3]Active Customer Assets'!$D:$D,'[3]Active Customer Assets'!N:N,"",0)</f>
        <v>0</v>
      </c>
      <c r="DP471" s="28">
        <f>_xlfn.XLOOKUP($C471,'[3]Active Customer Assets'!$D:$D,'[3]Active Customer Assets'!O:O,"",0)</f>
        <v>0</v>
      </c>
      <c r="DQ471" s="28" t="str">
        <f>_xlfn.XLOOKUP($C471,'[3]Active Customer Assets'!$D:$D,'[3]Active Customer Assets'!P:P,"",0)</f>
        <v>Air lube</v>
      </c>
      <c r="DR471" s="28">
        <f>_xlfn.XLOOKUP($C471,'[3]Active Customer Assets'!$D:$D,'[3]Active Customer Assets'!Q:Q,"",0)</f>
        <v>45939</v>
      </c>
      <c r="DS471" s="28">
        <f>_xlfn.XLOOKUP($C471,'[3]Active Customer Assets'!$D:$D,'[3]Active Customer Assets'!R:R,"",0)</f>
        <v>45939</v>
      </c>
      <c r="DT471" s="28">
        <f>_xlfn.XLOOKUP($C471,'[3]Active Customer Assets'!$D:$D,'[3]Active Customer Assets'!S:S,"",0)</f>
        <v>45939</v>
      </c>
      <c r="DU471" s="28">
        <f>_xlfn.XLOOKUP($C471,'[3]Active Customer Assets'!$D:$D,'[3]Active Customer Assets'!T:T,"",0)</f>
        <v>45939</v>
      </c>
      <c r="DV471" s="28">
        <f>_xlfn.XLOOKUP($C471,'[3]Active Customer Assets'!$D:$D,'[3]Active Customer Assets'!U:U,"",0)</f>
        <v>45939</v>
      </c>
      <c r="DW471" s="28">
        <f>_xlfn.XLOOKUP($C471,'[3]Active Customer Assets'!$D:$D,'[3]Active Customer Assets'!V:V,"",0)</f>
        <v>45939</v>
      </c>
      <c r="DX471" s="28">
        <f>_xlfn.XLOOKUP($C471,'[3]Active Customer Assets'!$D:$D,'[3]Active Customer Assets'!W:W,"",0)</f>
        <v>45939</v>
      </c>
      <c r="DY471" s="28">
        <f>_xlfn.XLOOKUP($C471,'[3]Active Customer Assets'!$D:$D,'[3]Active Customer Assets'!X:X,"",0)</f>
        <v>45939</v>
      </c>
      <c r="DZ471" s="28">
        <f>_xlfn.XLOOKUP($C471,'[3]Active Customer Assets'!$D:$D,'[3]Active Customer Assets'!Y:Y,"",0)</f>
        <v>45939</v>
      </c>
      <c r="EA471" s="28" t="str">
        <f>_xlfn.XLOOKUP($C471,'[3]Active Customer Assets'!$D:$D,'[3]Active Customer Assets'!Z:Z,"",0)</f>
        <v>500</v>
      </c>
      <c r="EB471" s="28" t="str">
        <f>_xlfn.XLOOKUP($C471,'[3]Active Customer Assets'!$D:$D,'[3]Active Customer Assets'!AA:AA,"",0)</f>
        <v>500</v>
      </c>
      <c r="EC471" s="28" t="str">
        <f>_xlfn.XLOOKUP($C471,'[3]Active Customer Assets'!$D:$D,'[3]Active Customer Assets'!AB:AB,"",0)</f>
        <v>500</v>
      </c>
      <c r="ED471" s="28" t="str">
        <f>_xlfn.XLOOKUP($C471,'[3]Active Customer Assets'!$D:$D,'[3]Active Customer Assets'!AC:AC,"",0)</f>
        <v>500</v>
      </c>
      <c r="EE471" s="28" t="str">
        <f>_xlfn.XLOOKUP($C471,'[3]Active Customer Assets'!$D:$D,'[3]Active Customer Assets'!AD:AD,"",0)</f>
        <v>500</v>
      </c>
      <c r="EF471" s="28" t="str">
        <f>_xlfn.XLOOKUP($C471,'[3]Active Customer Assets'!$D:$D,'[3]Active Customer Assets'!AE:AE,"",0)</f>
        <v>1500</v>
      </c>
      <c r="EG471" s="28" t="str">
        <f>_xlfn.XLOOKUP($C471,'[3]Active Customer Assets'!$D:$D,'[3]Active Customer Assets'!AF:AF,"",0)</f>
        <v>1000</v>
      </c>
      <c r="EH471" s="28" t="str">
        <f>_xlfn.XLOOKUP($C471,'[3]Active Customer Assets'!$D:$D,'[3]Active Customer Assets'!AG:AG,"",0)</f>
        <v>1500</v>
      </c>
      <c r="EI471" s="28" t="str">
        <f>_xlfn.XLOOKUP($C471,'[3]Active Customer Assets'!$D:$D,'[3]Active Customer Assets'!AH:AH,"",0)</f>
        <v>3000</v>
      </c>
      <c r="EJ471" s="21">
        <f>_xlfn.XLOOKUP($C471,'[3]Active Customer Assets'!$D:$D,'[3]Active Customer Assets'!AI:AI,"",0)</f>
        <v>4</v>
      </c>
      <c r="EK471" s="35" t="str">
        <f>[3]!tbl_DPSAC[[#This Row],[Unit Status]]</f>
        <v>Active</v>
      </c>
    </row>
    <row r="472" spans="1:141" x14ac:dyDescent="0.15">
      <c r="A472" s="11">
        <f>ROW(tbl_DPSAC[[#This Row],[Sl. No.]])-1</f>
        <v>471</v>
      </c>
      <c r="B472" s="12" t="s">
        <v>136</v>
      </c>
      <c r="C472" s="11" t="s">
        <v>2564</v>
      </c>
      <c r="D472" s="11" t="s">
        <v>262</v>
      </c>
      <c r="E472" s="11" t="s">
        <v>176</v>
      </c>
      <c r="F472" s="12" t="s">
        <v>161</v>
      </c>
      <c r="G472" s="31" t="s">
        <v>2542</v>
      </c>
      <c r="H472" s="13" t="s">
        <v>2543</v>
      </c>
      <c r="I472" s="33" t="s">
        <v>2544</v>
      </c>
      <c r="J472" s="13" t="s">
        <v>2545</v>
      </c>
      <c r="K472" s="13">
        <v>7970949373</v>
      </c>
      <c r="L472" s="12" t="str">
        <f t="shared" ca="1" si="182"/>
        <v>Warranty</v>
      </c>
      <c r="M472" s="16">
        <v>45960</v>
      </c>
      <c r="N472" s="15">
        <v>24</v>
      </c>
      <c r="O472" s="14">
        <f t="shared" ref="O472:O474" si="198">EOMONTH(DATE(YEAR(M472)+SUM(N472/12),MONTH(M472),DAY(M472))-1,0)</f>
        <v>46691</v>
      </c>
      <c r="P472" s="11" t="s">
        <v>213</v>
      </c>
      <c r="Q472" s="19" t="str">
        <f>_xlfn.XLOOKUP(C472,'[2]Sch Calls'!$R:$R,'[2]Sch Calls'!$F:$F,"",0)</f>
        <v/>
      </c>
      <c r="R472" s="18" t="str">
        <f>_xlfn.XLOOKUP(C472,'[2]Sch Calls'!$R:$R,'[2]Sch Calls'!$A:$A,"",0)</f>
        <v/>
      </c>
      <c r="S472" s="17" t="str">
        <f>_xlfn.XLOOKUP(C472,'[2]Sch Calls'!$R:$R,'[2]Sch Calls'!$B:$B,"",0)</f>
        <v/>
      </c>
      <c r="T472" s="18">
        <f>_xlfn.XLOOKUP(C472,'[1]E&amp;DPSAC'!$K:$K,'[1]E&amp;DPSAC'!$W:$W,"",0)</f>
        <v>45960</v>
      </c>
      <c r="U472" s="17">
        <f>_xlfn.XLOOKUP(C472,'[1]E&amp;DPSAC'!$K:$K,'[1]E&amp;DPSAC'!$Z:$Z,"",0)</f>
        <v>1</v>
      </c>
      <c r="V472" s="17">
        <f>_xlfn.XLOOKUP(C472,'[2]1. All Calls'!$R:$R,'[2]1. All Calls'!$B:$B,"",0)</f>
        <v>120</v>
      </c>
      <c r="W472" s="20">
        <f>_xlfn.XLOOKUP(C472,'[2]1. All Calls'!$R:$R,'[2]1. All Calls'!$A:$A,"",0)</f>
        <v>46037.604664351798</v>
      </c>
      <c r="X472" s="17" t="str">
        <f>_xlfn.XLOOKUP(C472,'[2]Sch Calls'!$R:$R,'[2]Sch Calls'!$AB:$AB,"",0)</f>
        <v/>
      </c>
      <c r="Y472" s="17">
        <f t="shared" si="185"/>
        <v>0</v>
      </c>
      <c r="Z472" s="17" t="str">
        <f t="shared" si="186"/>
        <v>Done</v>
      </c>
      <c r="AA472" s="21">
        <f t="shared" ca="1" si="187"/>
        <v>141</v>
      </c>
      <c r="AB472" s="21" t="str">
        <f t="shared" ca="1" si="188"/>
        <v>Done</v>
      </c>
      <c r="AC472" s="11">
        <f ca="1">tbl_DPSAC[[#This Row],[Current Month Due Count]]</f>
        <v>0</v>
      </c>
      <c r="AD472" s="11">
        <f ca="1">tbl_DPSAC[[#This Row],[Next Month Due2]]</f>
        <v>4</v>
      </c>
      <c r="AE472" s="11"/>
      <c r="AF472" s="11">
        <v>2</v>
      </c>
      <c r="AG472" s="17">
        <f t="shared" ca="1" si="189"/>
        <v>247</v>
      </c>
      <c r="AH472" s="11"/>
      <c r="AI472" s="11"/>
      <c r="AJ472" s="11"/>
      <c r="AK472" s="11"/>
      <c r="AL472" s="11"/>
      <c r="AM472" s="11"/>
      <c r="AN472" s="11"/>
      <c r="AO472" s="11"/>
      <c r="AP472" s="11"/>
      <c r="AQ472" s="11"/>
      <c r="AR472" s="11"/>
      <c r="AS472" s="11"/>
      <c r="AT472" s="11"/>
      <c r="AU472" s="11"/>
      <c r="AV472" s="11"/>
      <c r="AW472" s="11"/>
      <c r="AX472" s="11" t="str">
        <f t="shared" ca="1" si="183"/>
        <v>No Service Dues</v>
      </c>
      <c r="AY472" s="17">
        <v>1</v>
      </c>
      <c r="AZ472" s="22">
        <v>45960</v>
      </c>
      <c r="BA472" s="17" t="s">
        <v>2565</v>
      </c>
      <c r="BB472" s="17">
        <v>1</v>
      </c>
      <c r="BC472" s="22">
        <v>45960</v>
      </c>
      <c r="BD472" s="17" t="s">
        <v>2565</v>
      </c>
      <c r="BE472" s="17">
        <v>1</v>
      </c>
      <c r="BF472" s="22">
        <v>45960</v>
      </c>
      <c r="BG472" s="17" t="s">
        <v>2565</v>
      </c>
      <c r="BH472" s="17">
        <v>1</v>
      </c>
      <c r="BI472" s="22">
        <v>45960</v>
      </c>
      <c r="BJ472" s="17" t="s">
        <v>2565</v>
      </c>
      <c r="BK472" s="17">
        <v>1</v>
      </c>
      <c r="BL472" s="22">
        <v>45960</v>
      </c>
      <c r="BM472" s="17" t="s">
        <v>2565</v>
      </c>
      <c r="BN472" s="23">
        <f t="shared" si="173"/>
        <v>46140</v>
      </c>
      <c r="BO472" s="23">
        <f t="shared" si="174"/>
        <v>46140</v>
      </c>
      <c r="BP472" s="23">
        <f t="shared" si="175"/>
        <v>46140</v>
      </c>
      <c r="BQ472" s="23">
        <f t="shared" si="176"/>
        <v>46140</v>
      </c>
      <c r="BR472" s="23">
        <f t="shared" si="184"/>
        <v>46325</v>
      </c>
      <c r="BS472" s="24">
        <f t="shared" ca="1" si="178"/>
        <v>504</v>
      </c>
      <c r="BT472" s="25">
        <f t="shared" ca="1" si="190"/>
        <v>1254</v>
      </c>
      <c r="BU472" s="25">
        <f t="shared" ca="1" si="191"/>
        <v>504</v>
      </c>
      <c r="BV472" s="25">
        <f t="shared" ca="1" si="179"/>
        <v>504</v>
      </c>
      <c r="BW472" s="25">
        <f t="shared" ca="1" si="180"/>
        <v>1254</v>
      </c>
      <c r="BX472" s="11"/>
      <c r="BY472" s="11">
        <f t="shared" ca="1" si="192"/>
        <v>0</v>
      </c>
      <c r="BZ472" s="11">
        <f t="shared" ca="1" si="197"/>
        <v>0</v>
      </c>
      <c r="CA472" s="11">
        <f t="shared" ca="1" si="193"/>
        <v>4</v>
      </c>
      <c r="CB472" s="28">
        <f>_xlfn.XLOOKUP($C472,'[3]BIS Feb-26'!$C:$C,'[3]BIS Feb-26'!U:U,"",0)</f>
        <v>45959.770833333299</v>
      </c>
      <c r="CC472" s="28">
        <f>_xlfn.XLOOKUP($C472,'[3]BIS Feb-26'!$C:$C,'[3]BIS Feb-26'!V:V,"",0)</f>
        <v>45959.770833333299</v>
      </c>
      <c r="CD472" s="28">
        <f>_xlfn.XLOOKUP($C472,'[3]BIS Feb-26'!$C:$C,'[3]BIS Feb-26'!W:W,"",0)</f>
        <v>45959.770833333299</v>
      </c>
      <c r="CE472" s="28">
        <f>_xlfn.XLOOKUP($C472,'[3]BIS Feb-26'!$C:$C,'[3]BIS Feb-26'!X:X,"",0)</f>
        <v>45959.770833333299</v>
      </c>
      <c r="CF472" s="28">
        <f>_xlfn.XLOOKUP($C472,'[3]BIS Feb-26'!$C:$C,'[3]BIS Feb-26'!Y:Y,"",0)</f>
        <v>45959.770833333299</v>
      </c>
      <c r="CG472" s="28">
        <f>_xlfn.XLOOKUP($C472,'[3]BIS Feb-26'!$C:$C,'[3]BIS Feb-26'!Z:Z,"",0)</f>
        <v>45959.770833333299</v>
      </c>
      <c r="CH472" s="28">
        <f>_xlfn.XLOOKUP($C472,'[3]BIS Feb-26'!$C:$C,'[3]BIS Feb-26'!AA:AA,"",0)</f>
        <v>45959.770833333299</v>
      </c>
      <c r="CI472" s="28">
        <f>_xlfn.XLOOKUP($C472,'[3]BIS Feb-26'!$C:$C,'[3]BIS Feb-26'!AB:AB,"",0)</f>
        <v>45959.770833333299</v>
      </c>
      <c r="CJ472" s="28">
        <f>_xlfn.XLOOKUP($C472,'[3]BIS Feb-26'!$C:$C,'[3]BIS Feb-26'!AC:AC,"",0)</f>
        <v>45959.770833333299</v>
      </c>
      <c r="CK472" s="29" t="str">
        <f>_xlfn.XLOOKUP($C472,'[3]BIS Feb-26'!$C:$C,'[3]BIS Feb-26'!AD:AD,"",0)</f>
        <v>380</v>
      </c>
      <c r="CL472" s="29" t="str">
        <f>_xlfn.XLOOKUP($C472,'[3]BIS Feb-26'!$C:$C,'[3]BIS Feb-26'!AE:AE,"",0)</f>
        <v>380</v>
      </c>
      <c r="CM472" s="29" t="str">
        <f>_xlfn.XLOOKUP($C472,'[3]BIS Feb-26'!$C:$C,'[3]BIS Feb-26'!AF:AF,"",0)</f>
        <v>380</v>
      </c>
      <c r="CN472" s="29" t="str">
        <f>_xlfn.XLOOKUP($C472,'[3]BIS Feb-26'!$C:$C,'[3]BIS Feb-26'!AG:AG,"",0)</f>
        <v>380</v>
      </c>
      <c r="CO472" s="29" t="str">
        <f>_xlfn.XLOOKUP($C472,'[3]BIS Feb-26'!$C:$C,'[3]BIS Feb-26'!AH:AH,"",0)</f>
        <v>380</v>
      </c>
      <c r="CP472" s="29" t="str">
        <f>_xlfn.XLOOKUP($C472,'[3]BIS Feb-26'!$C:$C,'[3]BIS Feb-26'!AI:AI,"",0)</f>
        <v>1380</v>
      </c>
      <c r="CQ472" s="29" t="str">
        <f>_xlfn.XLOOKUP($C472,'[3]BIS Feb-26'!$C:$C,'[3]BIS Feb-26'!AJ:AJ,"",0)</f>
        <v>1000</v>
      </c>
      <c r="CR472" s="29" t="str">
        <f>_xlfn.XLOOKUP($C472,'[3]BIS Feb-26'!$C:$C,'[3]BIS Feb-26'!AK:AK,"",0)</f>
        <v>1380</v>
      </c>
      <c r="CS472" s="29" t="str">
        <f>_xlfn.XLOOKUP($C472,'[3]BIS Feb-26'!$C:$C,'[3]BIS Feb-26'!AL:AL,"",0)</f>
        <v>2830</v>
      </c>
      <c r="CT472" s="29">
        <f>_xlfn.XLOOKUP($C472,'[3]BIS Feb-26'!$C:$C,'[3]BIS Feb-26'!AM:AM,"",0)</f>
        <v>2</v>
      </c>
      <c r="CU472" s="28">
        <f>_xlfn.XLOOKUP($C472,'[3]BIS Feb-26'!$C:$C,'[3]BIS Feb-26'!AN:AN,"",0)</f>
        <v>46139</v>
      </c>
      <c r="CV472" s="28">
        <f>_xlfn.XLOOKUP($C472,'[3]BIS Feb-26'!$C:$C,'[3]BIS Feb-26'!AO:AO,"",0)</f>
        <v>46139</v>
      </c>
      <c r="CW472" s="28">
        <f>_xlfn.XLOOKUP($C472,'[3]BIS Feb-26'!$C:$C,'[3]BIS Feb-26'!AP:AP,"",0)</f>
        <v>46139</v>
      </c>
      <c r="CX472" s="28">
        <f>_xlfn.XLOOKUP($C472,'[3]BIS Feb-26'!$C:$C,'[3]BIS Feb-26'!AQ:AQ,"",0)</f>
        <v>46139</v>
      </c>
      <c r="CY472" s="28">
        <f>_xlfn.XLOOKUP($C472,'[3]BIS Feb-26'!$C:$C,'[3]BIS Feb-26'!AR:AR,"",0)</f>
        <v>46139</v>
      </c>
      <c r="CZ472" s="28">
        <f>_xlfn.XLOOKUP($C472,'[3]BIS Feb-26'!$C:$C,'[3]BIS Feb-26'!AS:AS,"",0)</f>
        <v>46229</v>
      </c>
      <c r="DA472" s="28">
        <f>_xlfn.XLOOKUP($C472,'[3]BIS Feb-26'!$C:$C,'[3]BIS Feb-26'!AT:AT,"",0)</f>
        <v>46324</v>
      </c>
      <c r="DB472" s="28">
        <f>_xlfn.XLOOKUP($C472,'[3]BIS Feb-26'!$C:$C,'[3]BIS Feb-26'!AU:AU,"",0)</f>
        <v>46139</v>
      </c>
      <c r="DC472" s="28">
        <f>_xlfn.XLOOKUP($C472,'[3]BIS Feb-26'!$C:$C,'[3]BIS Feb-26'!AV:AV,"",0)</f>
        <v>46324</v>
      </c>
      <c r="DD472" s="11">
        <f>_xlfn.XLOOKUP($C472,'[3]BIS Feb-26'!$C:$C,'[3]BIS Feb-26'!AW:AW,"",0)</f>
        <v>0</v>
      </c>
      <c r="DE472" s="11">
        <f>_xlfn.XLOOKUP($C472,'[3]BIS Feb-26'!$C:$C,'[3]BIS Feb-26'!AX:AX,"",0)</f>
        <v>0</v>
      </c>
      <c r="DF472" s="11">
        <f>_xlfn.XLOOKUP($C472,'[3]BIS Feb-26'!$C:$C,'[3]BIS Feb-26'!AY:AY,"",0)</f>
        <v>0</v>
      </c>
      <c r="DG472" s="11">
        <f t="shared" ca="1" si="194"/>
        <v>0</v>
      </c>
      <c r="DH472" s="11">
        <f t="shared" ca="1" si="195"/>
        <v>0</v>
      </c>
      <c r="DI472" s="11">
        <f t="shared" ca="1" si="196"/>
        <v>6</v>
      </c>
      <c r="DJ472" s="11" t="str">
        <f>_xlfn.XLOOKUP($C472,'[3]Active Customer Assets'!$D:$D,'[3]Active Customer Assets'!I:I,"",0)</f>
        <v>B (Below 100% potential spares purchased)</v>
      </c>
      <c r="DK472" s="28">
        <f>_xlfn.XLOOKUP($C472,'[3]Active Customer Assets'!$D:$D,'[3]Active Customer Assets'!J:J,"",0)</f>
        <v>45960.753472222197</v>
      </c>
      <c r="DL472" s="28">
        <f>_xlfn.XLOOKUP($C472,'[3]Active Customer Assets'!$D:$D,'[3]Active Customer Assets'!K:K,"",0)</f>
        <v>45929.229166666701</v>
      </c>
      <c r="DM472" s="28">
        <f>_xlfn.XLOOKUP($C472,'[3]Active Customer Assets'!$D:$D,'[3]Active Customer Assets'!L:L,"",0)</f>
        <v>46037.605405092603</v>
      </c>
      <c r="DN472" s="21">
        <f>_xlfn.XLOOKUP($C472,'[3]Active Customer Assets'!$D:$D,'[3]Active Customer Assets'!M:M,"",0)</f>
        <v>120</v>
      </c>
      <c r="DO472" s="28">
        <f>_xlfn.XLOOKUP($C472,'[3]Active Customer Assets'!$D:$D,'[3]Active Customer Assets'!N:N,"",0)</f>
        <v>0</v>
      </c>
      <c r="DP472" s="28">
        <f>_xlfn.XLOOKUP($C472,'[3]Active Customer Assets'!$D:$D,'[3]Active Customer Assets'!O:O,"",0)</f>
        <v>0</v>
      </c>
      <c r="DQ472" s="28" t="str">
        <f>_xlfn.XLOOKUP($C472,'[3]Active Customer Assets'!$D:$D,'[3]Active Customer Assets'!P:P,"",0)</f>
        <v>Air lube</v>
      </c>
      <c r="DR472" s="28">
        <f>_xlfn.XLOOKUP($C472,'[3]Active Customer Assets'!$D:$D,'[3]Active Customer Assets'!Q:Q,"",0)</f>
        <v>45960</v>
      </c>
      <c r="DS472" s="28">
        <f>_xlfn.XLOOKUP($C472,'[3]Active Customer Assets'!$D:$D,'[3]Active Customer Assets'!R:R,"",0)</f>
        <v>45960</v>
      </c>
      <c r="DT472" s="28">
        <f>_xlfn.XLOOKUP($C472,'[3]Active Customer Assets'!$D:$D,'[3]Active Customer Assets'!S:S,"",0)</f>
        <v>45960</v>
      </c>
      <c r="DU472" s="28">
        <f>_xlfn.XLOOKUP($C472,'[3]Active Customer Assets'!$D:$D,'[3]Active Customer Assets'!T:T,"",0)</f>
        <v>45960</v>
      </c>
      <c r="DV472" s="28">
        <f>_xlfn.XLOOKUP($C472,'[3]Active Customer Assets'!$D:$D,'[3]Active Customer Assets'!U:U,"",0)</f>
        <v>45960</v>
      </c>
      <c r="DW472" s="28">
        <f>_xlfn.XLOOKUP($C472,'[3]Active Customer Assets'!$D:$D,'[3]Active Customer Assets'!V:V,"",0)</f>
        <v>45960</v>
      </c>
      <c r="DX472" s="28">
        <f>_xlfn.XLOOKUP($C472,'[3]Active Customer Assets'!$D:$D,'[3]Active Customer Assets'!W:W,"",0)</f>
        <v>45960</v>
      </c>
      <c r="DY472" s="28">
        <f>_xlfn.XLOOKUP($C472,'[3]Active Customer Assets'!$D:$D,'[3]Active Customer Assets'!X:X,"",0)</f>
        <v>45960</v>
      </c>
      <c r="DZ472" s="28">
        <f>_xlfn.XLOOKUP($C472,'[3]Active Customer Assets'!$D:$D,'[3]Active Customer Assets'!Y:Y,"",0)</f>
        <v>45960</v>
      </c>
      <c r="EA472" s="28" t="str">
        <f>_xlfn.XLOOKUP($C472,'[3]Active Customer Assets'!$D:$D,'[3]Active Customer Assets'!Z:Z,"",0)</f>
        <v>380</v>
      </c>
      <c r="EB472" s="28" t="str">
        <f>_xlfn.XLOOKUP($C472,'[3]Active Customer Assets'!$D:$D,'[3]Active Customer Assets'!AA:AA,"",0)</f>
        <v>380</v>
      </c>
      <c r="EC472" s="28" t="str">
        <f>_xlfn.XLOOKUP($C472,'[3]Active Customer Assets'!$D:$D,'[3]Active Customer Assets'!AB:AB,"",0)</f>
        <v>380</v>
      </c>
      <c r="ED472" s="28" t="str">
        <f>_xlfn.XLOOKUP($C472,'[3]Active Customer Assets'!$D:$D,'[3]Active Customer Assets'!AC:AC,"",0)</f>
        <v>380</v>
      </c>
      <c r="EE472" s="28" t="str">
        <f>_xlfn.XLOOKUP($C472,'[3]Active Customer Assets'!$D:$D,'[3]Active Customer Assets'!AD:AD,"",0)</f>
        <v>380</v>
      </c>
      <c r="EF472" s="28" t="str">
        <f>_xlfn.XLOOKUP($C472,'[3]Active Customer Assets'!$D:$D,'[3]Active Customer Assets'!AE:AE,"",0)</f>
        <v>1380</v>
      </c>
      <c r="EG472" s="28" t="str">
        <f>_xlfn.XLOOKUP($C472,'[3]Active Customer Assets'!$D:$D,'[3]Active Customer Assets'!AF:AF,"",0)</f>
        <v>1000</v>
      </c>
      <c r="EH472" s="28" t="str">
        <f>_xlfn.XLOOKUP($C472,'[3]Active Customer Assets'!$D:$D,'[3]Active Customer Assets'!AG:AG,"",0)</f>
        <v>1380</v>
      </c>
      <c r="EI472" s="28" t="str">
        <f>_xlfn.XLOOKUP($C472,'[3]Active Customer Assets'!$D:$D,'[3]Active Customer Assets'!AH:AH,"",0)</f>
        <v>2830</v>
      </c>
      <c r="EJ472" s="21">
        <f>_xlfn.XLOOKUP($C472,'[3]Active Customer Assets'!$D:$D,'[3]Active Customer Assets'!AI:AI,"",0)</f>
        <v>2</v>
      </c>
      <c r="EK472" s="35" t="str">
        <f>[3]!tbl_DPSAC[[#This Row],[Unit Status]]</f>
        <v>Active</v>
      </c>
    </row>
    <row r="473" spans="1:141" x14ac:dyDescent="0.15">
      <c r="A473" s="11">
        <f>ROW(tbl_DPSAC[[#This Row],[Sl. No.]])-1</f>
        <v>472</v>
      </c>
      <c r="B473" s="12" t="s">
        <v>136</v>
      </c>
      <c r="C473" s="11" t="s">
        <v>2566</v>
      </c>
      <c r="D473" s="11" t="s">
        <v>333</v>
      </c>
      <c r="E473" s="11" t="s">
        <v>333</v>
      </c>
      <c r="F473" s="12" t="s">
        <v>140</v>
      </c>
      <c r="G473" s="31" t="s">
        <v>162</v>
      </c>
      <c r="H473" s="13" t="s">
        <v>2567</v>
      </c>
      <c r="I473" s="31"/>
      <c r="J473" s="13"/>
      <c r="K473" s="13">
        <v>90066179909</v>
      </c>
      <c r="L473" s="12" t="str">
        <f t="shared" ca="1" si="182"/>
        <v>Warranty</v>
      </c>
      <c r="M473" s="16">
        <v>45955</v>
      </c>
      <c r="N473" s="15">
        <v>36</v>
      </c>
      <c r="O473" s="14">
        <f t="shared" si="198"/>
        <v>47057</v>
      </c>
      <c r="P473" s="11" t="s">
        <v>213</v>
      </c>
      <c r="Q473" s="19" t="str">
        <f>_xlfn.XLOOKUP(C473,'[2]Sch Calls'!$R:$R,'[2]Sch Calls'!$F:$F,"",0)</f>
        <v>CC-02008610</v>
      </c>
      <c r="R473" s="18">
        <f>_xlfn.XLOOKUP(C473,'[2]Sch Calls'!$R:$R,'[2]Sch Calls'!$A:$A,"",0)</f>
        <v>46093.661400463003</v>
      </c>
      <c r="S473" s="17">
        <f>_xlfn.XLOOKUP(C473,'[2]Sch Calls'!$R:$R,'[2]Sch Calls'!$B:$B,"",0)</f>
        <v>1502</v>
      </c>
      <c r="T473" s="18">
        <f>_xlfn.XLOOKUP(C473,'[1]E&amp;DPSAC'!$K:$K,'[1]E&amp;DPSAC'!$W:$W,"",0)</f>
        <v>46072</v>
      </c>
      <c r="U473" s="17">
        <f>_xlfn.XLOOKUP(C473,'[1]E&amp;DPSAC'!$K:$K,'[1]E&amp;DPSAC'!$Z:$Z,"",0)</f>
        <v>1279</v>
      </c>
      <c r="V473" s="17">
        <f>_xlfn.XLOOKUP(C473,'[2]1. All Calls'!$R:$R,'[2]1. All Calls'!$B:$B,"",0)</f>
        <v>1502</v>
      </c>
      <c r="W473" s="20">
        <f>_xlfn.XLOOKUP(C473,'[2]1. All Calls'!$R:$R,'[2]1. All Calls'!$A:$A,"",0)</f>
        <v>46093.661400463003</v>
      </c>
      <c r="X473" s="17" t="str">
        <f>_xlfn.XLOOKUP(C473,'[2]Sch Calls'!$R:$R,'[2]Sch Calls'!$AB:$AB,"",0)</f>
        <v>Attend the site for 1500HMR service start the work change separater filter, actuator kit 3nos pressure regulator kit 3 nos,arv kit replace the parts and start the unit unit running good condition</v>
      </c>
      <c r="Y473" s="17">
        <f t="shared" si="185"/>
        <v>750</v>
      </c>
      <c r="Z473" s="17" t="str">
        <f t="shared" si="186"/>
        <v>Done</v>
      </c>
      <c r="AA473" s="21">
        <f t="shared" ca="1" si="187"/>
        <v>7.3385995369972079</v>
      </c>
      <c r="AB473" s="21" t="str">
        <f t="shared" ca="1" si="188"/>
        <v>Done</v>
      </c>
      <c r="AC473" s="11">
        <f ca="1">tbl_DPSAC[[#This Row],[Current Month Due Count]]</f>
        <v>0</v>
      </c>
      <c r="AD473" s="11">
        <f ca="1">tbl_DPSAC[[#This Row],[Next Month Due2]]</f>
        <v>1</v>
      </c>
      <c r="AE473" s="11"/>
      <c r="AF473" s="11">
        <v>6</v>
      </c>
      <c r="AG473" s="17">
        <f t="shared" ca="1" si="189"/>
        <v>1546</v>
      </c>
      <c r="AH473" s="11" t="s">
        <v>2568</v>
      </c>
      <c r="AI473" s="11" t="s">
        <v>2569</v>
      </c>
      <c r="AJ473" s="11" t="s">
        <v>2570</v>
      </c>
      <c r="AK473" s="11"/>
      <c r="AL473" s="11"/>
      <c r="AM473" s="11"/>
      <c r="AN473" s="11"/>
      <c r="AO473" s="11"/>
      <c r="AP473" s="11"/>
      <c r="AQ473" s="11"/>
      <c r="AR473" s="11"/>
      <c r="AS473" s="11"/>
      <c r="AT473" s="11"/>
      <c r="AU473" s="11"/>
      <c r="AV473" s="11"/>
      <c r="AW473" s="11"/>
      <c r="AX473" s="11" t="str">
        <f t="shared" ca="1" si="183"/>
        <v>2 Service Due</v>
      </c>
      <c r="AY473" s="17">
        <v>1270</v>
      </c>
      <c r="AZ473" s="22">
        <v>46072</v>
      </c>
      <c r="BA473" s="17" t="s">
        <v>2571</v>
      </c>
      <c r="BB473" s="17">
        <v>1</v>
      </c>
      <c r="BC473" s="22">
        <v>45955</v>
      </c>
      <c r="BD473" s="17" t="s">
        <v>2572</v>
      </c>
      <c r="BE473" s="17">
        <v>1270</v>
      </c>
      <c r="BF473" s="22">
        <v>46072</v>
      </c>
      <c r="BG473" s="17" t="s">
        <v>2571</v>
      </c>
      <c r="BH473" s="17">
        <v>1270</v>
      </c>
      <c r="BI473" s="22">
        <v>46072</v>
      </c>
      <c r="BJ473" s="17" t="s">
        <v>2571</v>
      </c>
      <c r="BK473" s="17">
        <v>1</v>
      </c>
      <c r="BL473" s="22">
        <v>45955</v>
      </c>
      <c r="BM473" s="17" t="s">
        <v>2572</v>
      </c>
      <c r="BN473" s="23">
        <f t="shared" si="173"/>
        <v>46252</v>
      </c>
      <c r="BO473" s="23">
        <f t="shared" si="174"/>
        <v>46135</v>
      </c>
      <c r="BP473" s="23">
        <f t="shared" si="175"/>
        <v>46252</v>
      </c>
      <c r="BQ473" s="23">
        <f t="shared" si="176"/>
        <v>46252</v>
      </c>
      <c r="BR473" s="23">
        <f t="shared" si="184"/>
        <v>46320</v>
      </c>
      <c r="BS473" s="24">
        <f t="shared" ca="1" si="178"/>
        <v>474</v>
      </c>
      <c r="BT473" s="25">
        <f t="shared" ca="1" si="190"/>
        <v>-45</v>
      </c>
      <c r="BU473" s="25">
        <f t="shared" ca="1" si="191"/>
        <v>474</v>
      </c>
      <c r="BV473" s="25">
        <f t="shared" ca="1" si="179"/>
        <v>474</v>
      </c>
      <c r="BW473" s="25">
        <f t="shared" ca="1" si="180"/>
        <v>-45</v>
      </c>
      <c r="BX473" s="11"/>
      <c r="BY473" s="11">
        <f t="shared" ca="1" si="192"/>
        <v>0</v>
      </c>
      <c r="BZ473" s="11">
        <f t="shared" ca="1" si="197"/>
        <v>0</v>
      </c>
      <c r="CA473" s="11">
        <f t="shared" ca="1" si="193"/>
        <v>1</v>
      </c>
      <c r="CB473" s="28">
        <f>_xlfn.XLOOKUP($C473,'[3]BIS Feb-26'!$C:$C,'[3]BIS Feb-26'!U:U,"",0)</f>
        <v>46071.770833333299</v>
      </c>
      <c r="CC473" s="28">
        <f>_xlfn.XLOOKUP($C473,'[3]BIS Feb-26'!$C:$C,'[3]BIS Feb-26'!V:V,"",0)</f>
        <v>46071.770833333299</v>
      </c>
      <c r="CD473" s="28">
        <f>_xlfn.XLOOKUP($C473,'[3]BIS Feb-26'!$C:$C,'[3]BIS Feb-26'!W:W,"",0)</f>
        <v>46071.770833333299</v>
      </c>
      <c r="CE473" s="28">
        <f>_xlfn.XLOOKUP($C473,'[3]BIS Feb-26'!$C:$C,'[3]BIS Feb-26'!X:X,"",0)</f>
        <v>46071.770833333299</v>
      </c>
      <c r="CF473" s="28">
        <f>_xlfn.XLOOKUP($C473,'[3]BIS Feb-26'!$C:$C,'[3]BIS Feb-26'!Y:Y,"",0)</f>
        <v>46071.770833333299</v>
      </c>
      <c r="CG473" s="28">
        <f>_xlfn.XLOOKUP($C473,'[3]BIS Feb-26'!$C:$C,'[3]BIS Feb-26'!Z:Z,"",0)</f>
        <v>45954.770833333299</v>
      </c>
      <c r="CH473" s="28">
        <f>_xlfn.XLOOKUP($C473,'[3]BIS Feb-26'!$C:$C,'[3]BIS Feb-26'!AA:AA,"",0)</f>
        <v>46054.770833333299</v>
      </c>
      <c r="CI473" s="28">
        <f>_xlfn.XLOOKUP($C473,'[3]BIS Feb-26'!$C:$C,'[3]BIS Feb-26'!AB:AB,"",0)</f>
        <v>45954.770833333299</v>
      </c>
      <c r="CJ473" s="28">
        <f>_xlfn.XLOOKUP($C473,'[3]BIS Feb-26'!$C:$C,'[3]BIS Feb-26'!AC:AC,"",0)</f>
        <v>45954.770833333299</v>
      </c>
      <c r="CK473" s="29" t="str">
        <f>_xlfn.XLOOKUP($C473,'[3]BIS Feb-26'!$C:$C,'[3]BIS Feb-26'!AD:AD,"",0)</f>
        <v>500</v>
      </c>
      <c r="CL473" s="29" t="str">
        <f>_xlfn.XLOOKUP($C473,'[3]BIS Feb-26'!$C:$C,'[3]BIS Feb-26'!AE:AE,"",0)</f>
        <v>500</v>
      </c>
      <c r="CM473" s="29" t="str">
        <f>_xlfn.XLOOKUP($C473,'[3]BIS Feb-26'!$C:$C,'[3]BIS Feb-26'!AF:AF,"",0)</f>
        <v>500</v>
      </c>
      <c r="CN473" s="29" t="str">
        <f>_xlfn.XLOOKUP($C473,'[3]BIS Feb-26'!$C:$C,'[3]BIS Feb-26'!AG:AG,"",0)</f>
        <v>500</v>
      </c>
      <c r="CO473" s="29" t="str">
        <f>_xlfn.XLOOKUP($C473,'[3]BIS Feb-26'!$C:$C,'[3]BIS Feb-26'!AH:AH,"",0)</f>
        <v>500</v>
      </c>
      <c r="CP473" s="29" t="str">
        <f>_xlfn.XLOOKUP($C473,'[3]BIS Feb-26'!$C:$C,'[3]BIS Feb-26'!AI:AI,"",0)</f>
        <v>1500</v>
      </c>
      <c r="CQ473" s="29" t="str">
        <f>_xlfn.XLOOKUP($C473,'[3]BIS Feb-26'!$C:$C,'[3]BIS Feb-26'!AJ:AJ,"",0)</f>
        <v>1000</v>
      </c>
      <c r="CR473" s="29" t="str">
        <f>_xlfn.XLOOKUP($C473,'[3]BIS Feb-26'!$C:$C,'[3]BIS Feb-26'!AK:AK,"",0)</f>
        <v>1500</v>
      </c>
      <c r="CS473" s="29" t="str">
        <f>_xlfn.XLOOKUP($C473,'[3]BIS Feb-26'!$C:$C,'[3]BIS Feb-26'!AL:AL,"",0)</f>
        <v>3000</v>
      </c>
      <c r="CT473" s="29">
        <f>_xlfn.XLOOKUP($C473,'[3]BIS Feb-26'!$C:$C,'[3]BIS Feb-26'!AM:AM,"",0)</f>
        <v>10</v>
      </c>
      <c r="CU473" s="28">
        <f>_xlfn.XLOOKUP($C473,'[3]BIS Feb-26'!$C:$C,'[3]BIS Feb-26'!AN:AN,"",0)</f>
        <v>46122</v>
      </c>
      <c r="CV473" s="28">
        <f>_xlfn.XLOOKUP($C473,'[3]BIS Feb-26'!$C:$C,'[3]BIS Feb-26'!AO:AO,"",0)</f>
        <v>46122</v>
      </c>
      <c r="CW473" s="28">
        <f>_xlfn.XLOOKUP($C473,'[3]BIS Feb-26'!$C:$C,'[3]BIS Feb-26'!AP:AP,"",0)</f>
        <v>46122</v>
      </c>
      <c r="CX473" s="28">
        <f>_xlfn.XLOOKUP($C473,'[3]BIS Feb-26'!$C:$C,'[3]BIS Feb-26'!AQ:AQ,"",0)</f>
        <v>46122</v>
      </c>
      <c r="CY473" s="28">
        <f>_xlfn.XLOOKUP($C473,'[3]BIS Feb-26'!$C:$C,'[3]BIS Feb-26'!AR:AR,"",0)</f>
        <v>46122</v>
      </c>
      <c r="CZ473" s="28">
        <f>_xlfn.XLOOKUP($C473,'[3]BIS Feb-26'!$C:$C,'[3]BIS Feb-26'!AS:AS,"",0)</f>
        <v>46222</v>
      </c>
      <c r="DA473" s="28">
        <f>_xlfn.XLOOKUP($C473,'[3]BIS Feb-26'!$C:$C,'[3]BIS Feb-26'!AT:AT,"",0)</f>
        <v>46172</v>
      </c>
      <c r="DB473" s="28">
        <f>_xlfn.XLOOKUP($C473,'[3]BIS Feb-26'!$C:$C,'[3]BIS Feb-26'!AU:AU,"",0)</f>
        <v>46134</v>
      </c>
      <c r="DC473" s="28">
        <f>_xlfn.XLOOKUP($C473,'[3]BIS Feb-26'!$C:$C,'[3]BIS Feb-26'!AV:AV,"",0)</f>
        <v>46319</v>
      </c>
      <c r="DD473" s="11">
        <f>_xlfn.XLOOKUP($C473,'[3]BIS Feb-26'!$C:$C,'[3]BIS Feb-26'!AW:AW,"",0)</f>
        <v>0</v>
      </c>
      <c r="DE473" s="11">
        <f>_xlfn.XLOOKUP($C473,'[3]BIS Feb-26'!$C:$C,'[3]BIS Feb-26'!AX:AX,"",0)</f>
        <v>0</v>
      </c>
      <c r="DF473" s="11">
        <f>_xlfn.XLOOKUP($C473,'[3]BIS Feb-26'!$C:$C,'[3]BIS Feb-26'!AY:AY,"",0)</f>
        <v>0</v>
      </c>
      <c r="DG473" s="11">
        <f t="shared" ca="1" si="194"/>
        <v>0</v>
      </c>
      <c r="DH473" s="11">
        <f t="shared" ca="1" si="195"/>
        <v>0</v>
      </c>
      <c r="DI473" s="11">
        <f t="shared" ca="1" si="196"/>
        <v>6</v>
      </c>
      <c r="DJ473" s="11" t="str">
        <f>_xlfn.XLOOKUP($C473,'[3]Active Customer Assets'!$D:$D,'[3]Active Customer Assets'!I:I,"",0)</f>
        <v>B (Below 100% potential spares purchased)</v>
      </c>
      <c r="DK473" s="28">
        <f>_xlfn.XLOOKUP($C473,'[3]Active Customer Assets'!$D:$D,'[3]Active Customer Assets'!J:J,"",0)</f>
        <v>45955.750694444403</v>
      </c>
      <c r="DL473" s="28">
        <f>_xlfn.XLOOKUP($C473,'[3]Active Customer Assets'!$D:$D,'[3]Active Customer Assets'!K:K,"",0)</f>
        <v>45929.229166666701</v>
      </c>
      <c r="DM473" s="28">
        <f>_xlfn.XLOOKUP($C473,'[3]Active Customer Assets'!$D:$D,'[3]Active Customer Assets'!L:L,"",0)</f>
        <v>46093.724050925899</v>
      </c>
      <c r="DN473" s="21">
        <f>_xlfn.XLOOKUP($C473,'[3]Active Customer Assets'!$D:$D,'[3]Active Customer Assets'!M:M,"",0)</f>
        <v>1502</v>
      </c>
      <c r="DO473" s="28">
        <f>_xlfn.XLOOKUP($C473,'[3]Active Customer Assets'!$D:$D,'[3]Active Customer Assets'!N:N,"",0)</f>
        <v>0</v>
      </c>
      <c r="DP473" s="28">
        <f>_xlfn.XLOOKUP($C473,'[3]Active Customer Assets'!$D:$D,'[3]Active Customer Assets'!O:O,"",0)</f>
        <v>0</v>
      </c>
      <c r="DQ473" s="28" t="str">
        <f>_xlfn.XLOOKUP($C473,'[3]Active Customer Assets'!$D:$D,'[3]Active Customer Assets'!P:P,"",0)</f>
        <v>Air lube Plus</v>
      </c>
      <c r="DR473" s="28">
        <f>_xlfn.XLOOKUP($C473,'[3]Active Customer Assets'!$D:$D,'[3]Active Customer Assets'!Q:Q,"",0)</f>
        <v>46072</v>
      </c>
      <c r="DS473" s="28">
        <f>_xlfn.XLOOKUP($C473,'[3]Active Customer Assets'!$D:$D,'[3]Active Customer Assets'!R:R,"",0)</f>
        <v>46072</v>
      </c>
      <c r="DT473" s="28">
        <f>_xlfn.XLOOKUP($C473,'[3]Active Customer Assets'!$D:$D,'[3]Active Customer Assets'!S:S,"",0)</f>
        <v>46072</v>
      </c>
      <c r="DU473" s="28">
        <f>_xlfn.XLOOKUP($C473,'[3]Active Customer Assets'!$D:$D,'[3]Active Customer Assets'!T:T,"",0)</f>
        <v>46072</v>
      </c>
      <c r="DV473" s="28">
        <f>_xlfn.XLOOKUP($C473,'[3]Active Customer Assets'!$D:$D,'[3]Active Customer Assets'!U:U,"",0)</f>
        <v>46072</v>
      </c>
      <c r="DW473" s="28">
        <f>_xlfn.XLOOKUP($C473,'[3]Active Customer Assets'!$D:$D,'[3]Active Customer Assets'!V:V,"",0)</f>
        <v>46093</v>
      </c>
      <c r="DX473" s="28">
        <f>_xlfn.XLOOKUP($C473,'[3]Active Customer Assets'!$D:$D,'[3]Active Customer Assets'!W:W,"",0)</f>
        <v>46055</v>
      </c>
      <c r="DY473" s="28">
        <f>_xlfn.XLOOKUP($C473,'[3]Active Customer Assets'!$D:$D,'[3]Active Customer Assets'!X:X,"",0)</f>
        <v>46093</v>
      </c>
      <c r="DZ473" s="28">
        <f>_xlfn.XLOOKUP($C473,'[3]Active Customer Assets'!$D:$D,'[3]Active Customer Assets'!Y:Y,"",0)</f>
        <v>45955</v>
      </c>
      <c r="EA473" s="28" t="str">
        <f>_xlfn.XLOOKUP($C473,'[3]Active Customer Assets'!$D:$D,'[3]Active Customer Assets'!Z:Z,"",0)</f>
        <v>500</v>
      </c>
      <c r="EB473" s="28" t="str">
        <f>_xlfn.XLOOKUP($C473,'[3]Active Customer Assets'!$D:$D,'[3]Active Customer Assets'!AA:AA,"",0)</f>
        <v>500</v>
      </c>
      <c r="EC473" s="28" t="str">
        <f>_xlfn.XLOOKUP($C473,'[3]Active Customer Assets'!$D:$D,'[3]Active Customer Assets'!AB:AB,"",0)</f>
        <v>500</v>
      </c>
      <c r="ED473" s="28" t="str">
        <f>_xlfn.XLOOKUP($C473,'[3]Active Customer Assets'!$D:$D,'[3]Active Customer Assets'!AC:AC,"",0)</f>
        <v>500</v>
      </c>
      <c r="EE473" s="28" t="str">
        <f>_xlfn.XLOOKUP($C473,'[3]Active Customer Assets'!$D:$D,'[3]Active Customer Assets'!AD:AD,"",0)</f>
        <v>500</v>
      </c>
      <c r="EF473" s="28" t="str">
        <f>_xlfn.XLOOKUP($C473,'[3]Active Customer Assets'!$D:$D,'[3]Active Customer Assets'!AE:AE,"",0)</f>
        <v>1500</v>
      </c>
      <c r="EG473" s="28" t="str">
        <f>_xlfn.XLOOKUP($C473,'[3]Active Customer Assets'!$D:$D,'[3]Active Customer Assets'!AF:AF,"",0)</f>
        <v>1000</v>
      </c>
      <c r="EH473" s="28" t="str">
        <f>_xlfn.XLOOKUP($C473,'[3]Active Customer Assets'!$D:$D,'[3]Active Customer Assets'!AG:AG,"",0)</f>
        <v>1500</v>
      </c>
      <c r="EI473" s="28" t="str">
        <f>_xlfn.XLOOKUP($C473,'[3]Active Customer Assets'!$D:$D,'[3]Active Customer Assets'!AH:AH,"",0)</f>
        <v>3000</v>
      </c>
      <c r="EJ473" s="21">
        <f>_xlfn.XLOOKUP($C473,'[3]Active Customer Assets'!$D:$D,'[3]Active Customer Assets'!AI:AI,"",0)</f>
        <v>10</v>
      </c>
      <c r="EK473" s="35" t="str">
        <f>[3]!tbl_DPSAC[[#This Row],[Unit Status]]</f>
        <v>Active</v>
      </c>
    </row>
    <row r="474" spans="1:141" x14ac:dyDescent="0.15">
      <c r="A474" s="11">
        <f>ROW(tbl_DPSAC[[#This Row],[Sl. No.]])-1</f>
        <v>473</v>
      </c>
      <c r="B474" s="12" t="s">
        <v>136</v>
      </c>
      <c r="C474" s="11" t="s">
        <v>2573</v>
      </c>
      <c r="D474" s="11" t="s">
        <v>1491</v>
      </c>
      <c r="E474" s="11" t="s">
        <v>1492</v>
      </c>
      <c r="F474" s="12" t="s">
        <v>161</v>
      </c>
      <c r="G474" s="31" t="s">
        <v>2574</v>
      </c>
      <c r="H474" s="13" t="s">
        <v>2543</v>
      </c>
      <c r="I474" s="31"/>
      <c r="J474" s="13"/>
      <c r="K474" s="13">
        <v>954495885</v>
      </c>
      <c r="L474" s="12" t="str">
        <f t="shared" ca="1" si="182"/>
        <v>Warranty</v>
      </c>
      <c r="M474" s="16">
        <v>45960</v>
      </c>
      <c r="N474" s="15">
        <v>24</v>
      </c>
      <c r="O474" s="14">
        <f t="shared" si="198"/>
        <v>46691</v>
      </c>
      <c r="P474" s="11" t="s">
        <v>213</v>
      </c>
      <c r="Q474" s="19" t="str">
        <f>_xlfn.XLOOKUP(C474,'[2]Sch Calls'!$R:$R,'[2]Sch Calls'!$F:$F,"",0)</f>
        <v/>
      </c>
      <c r="R474" s="18" t="str">
        <f>_xlfn.XLOOKUP(C474,'[2]Sch Calls'!$R:$R,'[2]Sch Calls'!$A:$A,"",0)</f>
        <v/>
      </c>
      <c r="S474" s="17" t="str">
        <f>_xlfn.XLOOKUP(C474,'[2]Sch Calls'!$R:$R,'[2]Sch Calls'!$B:$B,"",0)</f>
        <v/>
      </c>
      <c r="T474" s="18">
        <f>_xlfn.XLOOKUP(C474,'[1]E&amp;DPSAC'!$K:$K,'[1]E&amp;DPSAC'!$W:$W,"",0)</f>
        <v>45960</v>
      </c>
      <c r="U474" s="17">
        <f>_xlfn.XLOOKUP(C474,'[1]E&amp;DPSAC'!$K:$K,'[1]E&amp;DPSAC'!$Z:$Z,"",0)</f>
        <v>1</v>
      </c>
      <c r="V474" s="17">
        <f>_xlfn.XLOOKUP(C474,'[2]1. All Calls'!$R:$R,'[2]1. All Calls'!$B:$B,"",0)</f>
        <v>1</v>
      </c>
      <c r="W474" s="20">
        <f>_xlfn.XLOOKUP(C474,'[2]1. All Calls'!$R:$R,'[2]1. All Calls'!$A:$A,"",0)</f>
        <v>45953.565636574102</v>
      </c>
      <c r="X474" s="17" t="str">
        <f>_xlfn.XLOOKUP(C474,'[2]Sch Calls'!$R:$R,'[2]Sch Calls'!$AB:$AB,"",0)</f>
        <v/>
      </c>
      <c r="Y474" s="17">
        <f t="shared" si="185"/>
        <v>0</v>
      </c>
      <c r="Z474" s="17" t="str">
        <f t="shared" si="186"/>
        <v>Done</v>
      </c>
      <c r="AA474" s="21">
        <f t="shared" ca="1" si="187"/>
        <v>141</v>
      </c>
      <c r="AB474" s="21" t="str">
        <f t="shared" ca="1" si="188"/>
        <v>Done</v>
      </c>
      <c r="AC474" s="11">
        <f ca="1">tbl_DPSAC[[#This Row],[Current Month Due Count]]</f>
        <v>0</v>
      </c>
      <c r="AD474" s="11">
        <f ca="1">tbl_DPSAC[[#This Row],[Next Month Due2]]</f>
        <v>4</v>
      </c>
      <c r="AE474" s="11"/>
      <c r="AF474" s="11">
        <v>6</v>
      </c>
      <c r="AG474" s="17">
        <f t="shared" ca="1" si="189"/>
        <v>886</v>
      </c>
      <c r="AH474" s="11"/>
      <c r="AI474" s="11"/>
      <c r="AJ474" s="11"/>
      <c r="AK474" s="11"/>
      <c r="AL474" s="11"/>
      <c r="AM474" s="11"/>
      <c r="AN474" s="11"/>
      <c r="AO474" s="11"/>
      <c r="AP474" s="11"/>
      <c r="AQ474" s="11"/>
      <c r="AR474" s="11"/>
      <c r="AS474" s="11"/>
      <c r="AT474" s="11"/>
      <c r="AU474" s="11"/>
      <c r="AV474" s="11"/>
      <c r="AW474" s="11"/>
      <c r="AX474" s="11" t="str">
        <f t="shared" ca="1" si="183"/>
        <v>3 Service Due</v>
      </c>
      <c r="AY474" s="17">
        <v>1</v>
      </c>
      <c r="AZ474" s="22">
        <v>45953</v>
      </c>
      <c r="BA474" s="17" t="s">
        <v>2575</v>
      </c>
      <c r="BB474" s="17">
        <v>1</v>
      </c>
      <c r="BC474" s="22">
        <v>45953</v>
      </c>
      <c r="BD474" s="17" t="s">
        <v>2575</v>
      </c>
      <c r="BE474" s="17">
        <v>1</v>
      </c>
      <c r="BF474" s="22">
        <v>45953</v>
      </c>
      <c r="BG474" s="17" t="s">
        <v>2575</v>
      </c>
      <c r="BH474" s="17">
        <v>1</v>
      </c>
      <c r="BI474" s="22">
        <v>45953</v>
      </c>
      <c r="BJ474" s="17" t="s">
        <v>2575</v>
      </c>
      <c r="BK474" s="17">
        <v>1</v>
      </c>
      <c r="BL474" s="22">
        <v>45953</v>
      </c>
      <c r="BM474" s="17" t="s">
        <v>2575</v>
      </c>
      <c r="BN474" s="23">
        <f t="shared" si="173"/>
        <v>46133</v>
      </c>
      <c r="BO474" s="23">
        <f t="shared" si="174"/>
        <v>46133</v>
      </c>
      <c r="BP474" s="23">
        <f t="shared" si="175"/>
        <v>46133</v>
      </c>
      <c r="BQ474" s="23">
        <f t="shared" si="176"/>
        <v>46133</v>
      </c>
      <c r="BR474" s="23">
        <f t="shared" si="184"/>
        <v>46318</v>
      </c>
      <c r="BS474" s="24">
        <f t="shared" ca="1" si="178"/>
        <v>-135</v>
      </c>
      <c r="BT474" s="25">
        <f t="shared" ca="1" si="190"/>
        <v>615</v>
      </c>
      <c r="BU474" s="25">
        <f t="shared" ca="1" si="191"/>
        <v>-135</v>
      </c>
      <c r="BV474" s="25">
        <f t="shared" ca="1" si="179"/>
        <v>-135</v>
      </c>
      <c r="BW474" s="25">
        <f t="shared" ca="1" si="180"/>
        <v>615</v>
      </c>
      <c r="BX474" s="11"/>
      <c r="BY474" s="11">
        <f t="shared" ca="1" si="192"/>
        <v>0</v>
      </c>
      <c r="BZ474" s="11">
        <f t="shared" ca="1" si="197"/>
        <v>0</v>
      </c>
      <c r="CA474" s="11">
        <f t="shared" ca="1" si="193"/>
        <v>4</v>
      </c>
      <c r="CB474" s="28">
        <f>_xlfn.XLOOKUP($C474,'[3]BIS Feb-26'!$C:$C,'[3]BIS Feb-26'!U:U,"",0)</f>
        <v>45959.770833333299</v>
      </c>
      <c r="CC474" s="28">
        <f>_xlfn.XLOOKUP($C474,'[3]BIS Feb-26'!$C:$C,'[3]BIS Feb-26'!V:V,"",0)</f>
        <v>45959.770833333299</v>
      </c>
      <c r="CD474" s="28">
        <f>_xlfn.XLOOKUP($C474,'[3]BIS Feb-26'!$C:$C,'[3]BIS Feb-26'!W:W,"",0)</f>
        <v>45959.770833333299</v>
      </c>
      <c r="CE474" s="28">
        <f>_xlfn.XLOOKUP($C474,'[3]BIS Feb-26'!$C:$C,'[3]BIS Feb-26'!X:X,"",0)</f>
        <v>45959.770833333299</v>
      </c>
      <c r="CF474" s="28">
        <f>_xlfn.XLOOKUP($C474,'[3]BIS Feb-26'!$C:$C,'[3]BIS Feb-26'!Y:Y,"",0)</f>
        <v>45959.770833333299</v>
      </c>
      <c r="CG474" s="28">
        <f>_xlfn.XLOOKUP($C474,'[3]BIS Feb-26'!$C:$C,'[3]BIS Feb-26'!Z:Z,"",0)</f>
        <v>45959.770833333299</v>
      </c>
      <c r="CH474" s="28">
        <f>_xlfn.XLOOKUP($C474,'[3]BIS Feb-26'!$C:$C,'[3]BIS Feb-26'!AA:AA,"",0)</f>
        <v>45959.770833333299</v>
      </c>
      <c r="CI474" s="28">
        <f>_xlfn.XLOOKUP($C474,'[3]BIS Feb-26'!$C:$C,'[3]BIS Feb-26'!AB:AB,"",0)</f>
        <v>45959.770833333299</v>
      </c>
      <c r="CJ474" s="28">
        <f>_xlfn.XLOOKUP($C474,'[3]BIS Feb-26'!$C:$C,'[3]BIS Feb-26'!AC:AC,"",0)</f>
        <v>45959.770833333299</v>
      </c>
      <c r="CK474" s="29" t="str">
        <f>_xlfn.XLOOKUP($C474,'[3]BIS Feb-26'!$C:$C,'[3]BIS Feb-26'!AD:AD,"",0)</f>
        <v>500</v>
      </c>
      <c r="CL474" s="29" t="str">
        <f>_xlfn.XLOOKUP($C474,'[3]BIS Feb-26'!$C:$C,'[3]BIS Feb-26'!AE:AE,"",0)</f>
        <v>500</v>
      </c>
      <c r="CM474" s="29" t="str">
        <f>_xlfn.XLOOKUP($C474,'[3]BIS Feb-26'!$C:$C,'[3]BIS Feb-26'!AF:AF,"",0)</f>
        <v>500</v>
      </c>
      <c r="CN474" s="29" t="str">
        <f>_xlfn.XLOOKUP($C474,'[3]BIS Feb-26'!$C:$C,'[3]BIS Feb-26'!AG:AG,"",0)</f>
        <v>500</v>
      </c>
      <c r="CO474" s="29" t="str">
        <f>_xlfn.XLOOKUP($C474,'[3]BIS Feb-26'!$C:$C,'[3]BIS Feb-26'!AH:AH,"",0)</f>
        <v>500</v>
      </c>
      <c r="CP474" s="29" t="str">
        <f>_xlfn.XLOOKUP($C474,'[3]BIS Feb-26'!$C:$C,'[3]BIS Feb-26'!AI:AI,"",0)</f>
        <v>1500</v>
      </c>
      <c r="CQ474" s="29" t="str">
        <f>_xlfn.XLOOKUP($C474,'[3]BIS Feb-26'!$C:$C,'[3]BIS Feb-26'!AJ:AJ,"",0)</f>
        <v>1000</v>
      </c>
      <c r="CR474" s="29" t="str">
        <f>_xlfn.XLOOKUP($C474,'[3]BIS Feb-26'!$C:$C,'[3]BIS Feb-26'!AK:AK,"",0)</f>
        <v>1500</v>
      </c>
      <c r="CS474" s="29" t="str">
        <f>_xlfn.XLOOKUP($C474,'[3]BIS Feb-26'!$C:$C,'[3]BIS Feb-26'!AL:AL,"",0)</f>
        <v>3000</v>
      </c>
      <c r="CT474" s="29">
        <f>_xlfn.XLOOKUP($C474,'[3]BIS Feb-26'!$C:$C,'[3]BIS Feb-26'!AM:AM,"",0)</f>
        <v>6</v>
      </c>
      <c r="CU474" s="28">
        <f>_xlfn.XLOOKUP($C474,'[3]BIS Feb-26'!$C:$C,'[3]BIS Feb-26'!AN:AN,"",0)</f>
        <v>46043</v>
      </c>
      <c r="CV474" s="28">
        <f>_xlfn.XLOOKUP($C474,'[3]BIS Feb-26'!$C:$C,'[3]BIS Feb-26'!AO:AO,"",0)</f>
        <v>46043</v>
      </c>
      <c r="CW474" s="28">
        <f>_xlfn.XLOOKUP($C474,'[3]BIS Feb-26'!$C:$C,'[3]BIS Feb-26'!AP:AP,"",0)</f>
        <v>46043</v>
      </c>
      <c r="CX474" s="28">
        <f>_xlfn.XLOOKUP($C474,'[3]BIS Feb-26'!$C:$C,'[3]BIS Feb-26'!AQ:AQ,"",0)</f>
        <v>46043</v>
      </c>
      <c r="CY474" s="28">
        <f>_xlfn.XLOOKUP($C474,'[3]BIS Feb-26'!$C:$C,'[3]BIS Feb-26'!AR:AR,"",0)</f>
        <v>46043</v>
      </c>
      <c r="CZ474" s="28">
        <f>_xlfn.XLOOKUP($C474,'[3]BIS Feb-26'!$C:$C,'[3]BIS Feb-26'!AS:AS,"",0)</f>
        <v>46210</v>
      </c>
      <c r="DA474" s="28">
        <f>_xlfn.XLOOKUP($C474,'[3]BIS Feb-26'!$C:$C,'[3]BIS Feb-26'!AT:AT,"",0)</f>
        <v>46126</v>
      </c>
      <c r="DB474" s="28">
        <f>_xlfn.XLOOKUP($C474,'[3]BIS Feb-26'!$C:$C,'[3]BIS Feb-26'!AU:AU,"",0)</f>
        <v>46139</v>
      </c>
      <c r="DC474" s="28">
        <f>_xlfn.XLOOKUP($C474,'[3]BIS Feb-26'!$C:$C,'[3]BIS Feb-26'!AV:AV,"",0)</f>
        <v>46324</v>
      </c>
      <c r="DD474" s="11">
        <f>_xlfn.XLOOKUP($C474,'[3]BIS Feb-26'!$C:$C,'[3]BIS Feb-26'!AW:AW,"",0)</f>
        <v>1</v>
      </c>
      <c r="DE474" s="11">
        <f>_xlfn.XLOOKUP($C474,'[3]BIS Feb-26'!$C:$C,'[3]BIS Feb-26'!AX:AX,"",0)</f>
        <v>0</v>
      </c>
      <c r="DF474" s="11">
        <f>_xlfn.XLOOKUP($C474,'[3]BIS Feb-26'!$C:$C,'[3]BIS Feb-26'!AY:AY,"",0)</f>
        <v>0</v>
      </c>
      <c r="DG474" s="11">
        <f t="shared" ca="1" si="194"/>
        <v>5</v>
      </c>
      <c r="DH474" s="11">
        <f t="shared" ca="1" si="195"/>
        <v>0</v>
      </c>
      <c r="DI474" s="11">
        <f t="shared" ca="1" si="196"/>
        <v>2</v>
      </c>
      <c r="DJ474" s="11" t="str">
        <f>_xlfn.XLOOKUP($C474,'[3]Active Customer Assets'!$D:$D,'[3]Active Customer Assets'!I:I,"",0)</f>
        <v>B (Below 100% potential spares purchased)</v>
      </c>
      <c r="DK474" s="28">
        <f>_xlfn.XLOOKUP($C474,'[3]Active Customer Assets'!$D:$D,'[3]Active Customer Assets'!J:J,"",0)</f>
        <v>45960</v>
      </c>
      <c r="DL474" s="28">
        <f>_xlfn.XLOOKUP($C474,'[3]Active Customer Assets'!$D:$D,'[3]Active Customer Assets'!K:K,"",0)</f>
        <v>45911.229166666701</v>
      </c>
      <c r="DM474" s="28">
        <f>_xlfn.XLOOKUP($C474,'[3]Active Customer Assets'!$D:$D,'[3]Active Customer Assets'!L:L,"",0)</f>
        <v>45960.573993055601</v>
      </c>
      <c r="DN474" s="21">
        <f>_xlfn.XLOOKUP($C474,'[3]Active Customer Assets'!$D:$D,'[3]Active Customer Assets'!M:M,"",0)</f>
        <v>1</v>
      </c>
      <c r="DO474" s="28">
        <f>_xlfn.XLOOKUP($C474,'[3]Active Customer Assets'!$D:$D,'[3]Active Customer Assets'!N:N,"",0)</f>
        <v>0</v>
      </c>
      <c r="DP474" s="28">
        <f>_xlfn.XLOOKUP($C474,'[3]Active Customer Assets'!$D:$D,'[3]Active Customer Assets'!O:O,"",0)</f>
        <v>0</v>
      </c>
      <c r="DQ474" s="28" t="str">
        <f>_xlfn.XLOOKUP($C474,'[3]Active Customer Assets'!$D:$D,'[3]Active Customer Assets'!P:P,"",0)</f>
        <v>Air lube</v>
      </c>
      <c r="DR474" s="28">
        <f>_xlfn.XLOOKUP($C474,'[3]Active Customer Assets'!$D:$D,'[3]Active Customer Assets'!Q:Q,"",0)</f>
        <v>45960</v>
      </c>
      <c r="DS474" s="28">
        <f>_xlfn.XLOOKUP($C474,'[3]Active Customer Assets'!$D:$D,'[3]Active Customer Assets'!R:R,"",0)</f>
        <v>45960</v>
      </c>
      <c r="DT474" s="28">
        <f>_xlfn.XLOOKUP($C474,'[3]Active Customer Assets'!$D:$D,'[3]Active Customer Assets'!S:S,"",0)</f>
        <v>45960</v>
      </c>
      <c r="DU474" s="28">
        <f>_xlfn.XLOOKUP($C474,'[3]Active Customer Assets'!$D:$D,'[3]Active Customer Assets'!T:T,"",0)</f>
        <v>45960</v>
      </c>
      <c r="DV474" s="28">
        <f>_xlfn.XLOOKUP($C474,'[3]Active Customer Assets'!$D:$D,'[3]Active Customer Assets'!U:U,"",0)</f>
        <v>45960</v>
      </c>
      <c r="DW474" s="28">
        <f>_xlfn.XLOOKUP($C474,'[3]Active Customer Assets'!$D:$D,'[3]Active Customer Assets'!V:V,"",0)</f>
        <v>45960</v>
      </c>
      <c r="DX474" s="28">
        <f>_xlfn.XLOOKUP($C474,'[3]Active Customer Assets'!$D:$D,'[3]Active Customer Assets'!W:W,"",0)</f>
        <v>45960</v>
      </c>
      <c r="DY474" s="28">
        <f>_xlfn.XLOOKUP($C474,'[3]Active Customer Assets'!$D:$D,'[3]Active Customer Assets'!X:X,"",0)</f>
        <v>45960</v>
      </c>
      <c r="DZ474" s="28">
        <f>_xlfn.XLOOKUP($C474,'[3]Active Customer Assets'!$D:$D,'[3]Active Customer Assets'!Y:Y,"",0)</f>
        <v>45960</v>
      </c>
      <c r="EA474" s="28" t="str">
        <f>_xlfn.XLOOKUP($C474,'[3]Active Customer Assets'!$D:$D,'[3]Active Customer Assets'!Z:Z,"",0)</f>
        <v>500</v>
      </c>
      <c r="EB474" s="28" t="str">
        <f>_xlfn.XLOOKUP($C474,'[3]Active Customer Assets'!$D:$D,'[3]Active Customer Assets'!AA:AA,"",0)</f>
        <v>500</v>
      </c>
      <c r="EC474" s="28" t="str">
        <f>_xlfn.XLOOKUP($C474,'[3]Active Customer Assets'!$D:$D,'[3]Active Customer Assets'!AB:AB,"",0)</f>
        <v>500</v>
      </c>
      <c r="ED474" s="28" t="str">
        <f>_xlfn.XLOOKUP($C474,'[3]Active Customer Assets'!$D:$D,'[3]Active Customer Assets'!AC:AC,"",0)</f>
        <v>500</v>
      </c>
      <c r="EE474" s="28" t="str">
        <f>_xlfn.XLOOKUP($C474,'[3]Active Customer Assets'!$D:$D,'[3]Active Customer Assets'!AD:AD,"",0)</f>
        <v>500</v>
      </c>
      <c r="EF474" s="28" t="str">
        <f>_xlfn.XLOOKUP($C474,'[3]Active Customer Assets'!$D:$D,'[3]Active Customer Assets'!AE:AE,"",0)</f>
        <v>1500</v>
      </c>
      <c r="EG474" s="28" t="str">
        <f>_xlfn.XLOOKUP($C474,'[3]Active Customer Assets'!$D:$D,'[3]Active Customer Assets'!AF:AF,"",0)</f>
        <v>1000</v>
      </c>
      <c r="EH474" s="28" t="str">
        <f>_xlfn.XLOOKUP($C474,'[3]Active Customer Assets'!$D:$D,'[3]Active Customer Assets'!AG:AG,"",0)</f>
        <v>1500</v>
      </c>
      <c r="EI474" s="28" t="str">
        <f>_xlfn.XLOOKUP($C474,'[3]Active Customer Assets'!$D:$D,'[3]Active Customer Assets'!AH:AH,"",0)</f>
        <v>3000</v>
      </c>
      <c r="EJ474" s="21">
        <f>_xlfn.XLOOKUP($C474,'[3]Active Customer Assets'!$D:$D,'[3]Active Customer Assets'!AI:AI,"",0)</f>
        <v>6</v>
      </c>
      <c r="EK474" s="35" t="str">
        <f>[3]!tbl_DPSAC[[#This Row],[Unit Status]]</f>
        <v>Active</v>
      </c>
    </row>
    <row r="475" spans="1:141" x14ac:dyDescent="0.15">
      <c r="A475" s="11">
        <f>ROW(tbl_DPSAC[[#This Row],[Sl. No.]])-1</f>
        <v>474</v>
      </c>
      <c r="B475" s="12" t="s">
        <v>136</v>
      </c>
      <c r="C475" s="11" t="s">
        <v>2576</v>
      </c>
      <c r="D475" s="11" t="s">
        <v>262</v>
      </c>
      <c r="E475" s="11" t="s">
        <v>176</v>
      </c>
      <c r="F475" s="12" t="s">
        <v>161</v>
      </c>
      <c r="G475" s="34" t="s">
        <v>2561</v>
      </c>
      <c r="H475" s="13"/>
      <c r="I475" s="17"/>
      <c r="J475" s="13">
        <v>9828761045</v>
      </c>
      <c r="K475" s="13"/>
      <c r="L475" s="12" t="str">
        <f t="shared" ca="1" si="182"/>
        <v>Warranty</v>
      </c>
      <c r="M475" s="16">
        <v>45992</v>
      </c>
      <c r="N475" s="15">
        <v>24</v>
      </c>
      <c r="O475" s="14">
        <v>46721</v>
      </c>
      <c r="P475" s="11" t="s">
        <v>213</v>
      </c>
      <c r="Q475" s="19" t="str">
        <f>_xlfn.XLOOKUP(C475,'[2]Sch Calls'!$R:$R,'[2]Sch Calls'!$F:$F,"",0)</f>
        <v/>
      </c>
      <c r="R475" s="18" t="str">
        <f>_xlfn.XLOOKUP(C475,'[2]Sch Calls'!$R:$R,'[2]Sch Calls'!$A:$A,"",0)</f>
        <v/>
      </c>
      <c r="S475" s="17" t="str">
        <f>_xlfn.XLOOKUP(C475,'[2]Sch Calls'!$R:$R,'[2]Sch Calls'!$B:$B,"",0)</f>
        <v/>
      </c>
      <c r="T475" s="18">
        <f>_xlfn.XLOOKUP(C475,'[1]E&amp;DPSAC'!$K:$K,'[1]E&amp;DPSAC'!$W:$W,"",0)</f>
        <v>45989</v>
      </c>
      <c r="U475" s="17">
        <f>_xlfn.XLOOKUP(C475,'[1]E&amp;DPSAC'!$K:$K,'[1]E&amp;DPSAC'!$Z:$Z,"",0)</f>
        <v>1</v>
      </c>
      <c r="V475" s="17">
        <f>_xlfn.XLOOKUP(C475,'[2]1. All Calls'!$R:$R,'[2]1. All Calls'!$B:$B,"",0)</f>
        <v>1</v>
      </c>
      <c r="W475" s="20">
        <f>_xlfn.XLOOKUP(C475,'[2]1. All Calls'!$R:$R,'[2]1. All Calls'!$A:$A,"",0)</f>
        <v>45989.481053240699</v>
      </c>
      <c r="X475" s="17" t="str">
        <f>_xlfn.XLOOKUP(C475,'[2]Sch Calls'!$R:$R,'[2]Sch Calls'!$AB:$AB,"",0)</f>
        <v/>
      </c>
      <c r="Y475" s="17">
        <f t="shared" si="185"/>
        <v>0</v>
      </c>
      <c r="Z475" s="17" t="str">
        <f t="shared" si="186"/>
        <v>Done</v>
      </c>
      <c r="AA475" s="21">
        <f t="shared" ca="1" si="187"/>
        <v>109</v>
      </c>
      <c r="AB475" s="21" t="str">
        <f t="shared" ca="1" si="188"/>
        <v>Done</v>
      </c>
      <c r="AC475" s="11">
        <f ca="1">tbl_DPSAC[[#This Row],[Current Month Due Count]]</f>
        <v>0</v>
      </c>
      <c r="AD475" s="11">
        <f ca="1">tbl_DPSAC[[#This Row],[Next Month Due2]]</f>
        <v>0</v>
      </c>
      <c r="AE475" s="11"/>
      <c r="AF475" s="11">
        <v>3</v>
      </c>
      <c r="AG475" s="17">
        <f t="shared" ca="1" si="189"/>
        <v>336</v>
      </c>
      <c r="AH475" s="11"/>
      <c r="AI475" s="11"/>
      <c r="AJ475" s="11"/>
      <c r="AK475" s="11"/>
      <c r="AL475" s="11"/>
      <c r="AM475" s="11"/>
      <c r="AN475" s="11"/>
      <c r="AO475" s="11"/>
      <c r="AP475" s="11"/>
      <c r="AQ475" s="11"/>
      <c r="AR475" s="11"/>
      <c r="AS475" s="11"/>
      <c r="AT475" s="11"/>
      <c r="AU475" s="11"/>
      <c r="AV475" s="11"/>
      <c r="AW475" s="11"/>
      <c r="AX475" s="11" t="str">
        <f t="shared" ca="1" si="183"/>
        <v>No Service Dues</v>
      </c>
      <c r="AY475" s="17">
        <v>1</v>
      </c>
      <c r="AZ475" s="22">
        <v>45989</v>
      </c>
      <c r="BA475" s="17" t="s">
        <v>2577</v>
      </c>
      <c r="BB475" s="17">
        <v>1</v>
      </c>
      <c r="BC475" s="22">
        <v>45989</v>
      </c>
      <c r="BD475" s="17" t="s">
        <v>2577</v>
      </c>
      <c r="BE475" s="17">
        <v>1</v>
      </c>
      <c r="BF475" s="22">
        <v>45989</v>
      </c>
      <c r="BG475" s="17" t="s">
        <v>2577</v>
      </c>
      <c r="BH475" s="17">
        <v>1</v>
      </c>
      <c r="BI475" s="22">
        <v>45989</v>
      </c>
      <c r="BJ475" s="17" t="s">
        <v>2577</v>
      </c>
      <c r="BK475" s="17">
        <v>1</v>
      </c>
      <c r="BL475" s="22">
        <v>45989</v>
      </c>
      <c r="BM475" s="17" t="s">
        <v>2577</v>
      </c>
      <c r="BN475" s="23">
        <f t="shared" si="173"/>
        <v>46169</v>
      </c>
      <c r="BO475" s="23">
        <f t="shared" si="174"/>
        <v>46169</v>
      </c>
      <c r="BP475" s="23">
        <f t="shared" si="175"/>
        <v>46169</v>
      </c>
      <c r="BQ475" s="23">
        <f t="shared" si="176"/>
        <v>46169</v>
      </c>
      <c r="BR475" s="23">
        <f t="shared" si="184"/>
        <v>46354</v>
      </c>
      <c r="BS475" s="24">
        <f t="shared" ca="1" si="178"/>
        <v>415</v>
      </c>
      <c r="BT475" s="25">
        <f t="shared" ca="1" si="190"/>
        <v>1165</v>
      </c>
      <c r="BU475" s="25">
        <f t="shared" ca="1" si="191"/>
        <v>415</v>
      </c>
      <c r="BV475" s="25">
        <f t="shared" ca="1" si="179"/>
        <v>415</v>
      </c>
      <c r="BW475" s="25">
        <f t="shared" ca="1" si="180"/>
        <v>1165</v>
      </c>
      <c r="BX475" s="11"/>
      <c r="BY475" s="11">
        <f t="shared" ca="1" si="192"/>
        <v>0</v>
      </c>
      <c r="BZ475" s="11">
        <f t="shared" ca="1" si="197"/>
        <v>0</v>
      </c>
      <c r="CA475" s="11">
        <f t="shared" ca="1" si="193"/>
        <v>0</v>
      </c>
      <c r="CB475" s="28">
        <f>_xlfn.XLOOKUP($C475,'[3]BIS Feb-26'!$C:$C,'[3]BIS Feb-26'!U:U,"",0)</f>
        <v>45991.770833333299</v>
      </c>
      <c r="CC475" s="28">
        <f>_xlfn.XLOOKUP($C475,'[3]BIS Feb-26'!$C:$C,'[3]BIS Feb-26'!V:V,"",0)</f>
        <v>45991.770833333299</v>
      </c>
      <c r="CD475" s="28">
        <f>_xlfn.XLOOKUP($C475,'[3]BIS Feb-26'!$C:$C,'[3]BIS Feb-26'!W:W,"",0)</f>
        <v>45991.770833333299</v>
      </c>
      <c r="CE475" s="28">
        <f>_xlfn.XLOOKUP($C475,'[3]BIS Feb-26'!$C:$C,'[3]BIS Feb-26'!X:X,"",0)</f>
        <v>45991.770833333299</v>
      </c>
      <c r="CF475" s="28">
        <f>_xlfn.XLOOKUP($C475,'[3]BIS Feb-26'!$C:$C,'[3]BIS Feb-26'!Y:Y,"",0)</f>
        <v>45991.770833333299</v>
      </c>
      <c r="CG475" s="28">
        <f>_xlfn.XLOOKUP($C475,'[3]BIS Feb-26'!$C:$C,'[3]BIS Feb-26'!Z:Z,"",0)</f>
        <v>45991.770833333299</v>
      </c>
      <c r="CH475" s="28">
        <f>_xlfn.XLOOKUP($C475,'[3]BIS Feb-26'!$C:$C,'[3]BIS Feb-26'!AA:AA,"",0)</f>
        <v>45991.770833333299</v>
      </c>
      <c r="CI475" s="28">
        <f>_xlfn.XLOOKUP($C475,'[3]BIS Feb-26'!$C:$C,'[3]BIS Feb-26'!AB:AB,"",0)</f>
        <v>45991.770833333299</v>
      </c>
      <c r="CJ475" s="28">
        <f>_xlfn.XLOOKUP($C475,'[3]BIS Feb-26'!$C:$C,'[3]BIS Feb-26'!AC:AC,"",0)</f>
        <v>45991.770833333299</v>
      </c>
      <c r="CK475" s="29" t="str">
        <f>_xlfn.XLOOKUP($C475,'[3]BIS Feb-26'!$C:$C,'[3]BIS Feb-26'!AD:AD,"",0)</f>
        <v>500</v>
      </c>
      <c r="CL475" s="29" t="str">
        <f>_xlfn.XLOOKUP($C475,'[3]BIS Feb-26'!$C:$C,'[3]BIS Feb-26'!AE:AE,"",0)</f>
        <v>500</v>
      </c>
      <c r="CM475" s="29" t="str">
        <f>_xlfn.XLOOKUP($C475,'[3]BIS Feb-26'!$C:$C,'[3]BIS Feb-26'!AF:AF,"",0)</f>
        <v>500</v>
      </c>
      <c r="CN475" s="29" t="str">
        <f>_xlfn.XLOOKUP($C475,'[3]BIS Feb-26'!$C:$C,'[3]BIS Feb-26'!AG:AG,"",0)</f>
        <v>500</v>
      </c>
      <c r="CO475" s="29" t="str">
        <f>_xlfn.XLOOKUP($C475,'[3]BIS Feb-26'!$C:$C,'[3]BIS Feb-26'!AH:AH,"",0)</f>
        <v>500</v>
      </c>
      <c r="CP475" s="29" t="str">
        <f>_xlfn.XLOOKUP($C475,'[3]BIS Feb-26'!$C:$C,'[3]BIS Feb-26'!AI:AI,"",0)</f>
        <v>1500</v>
      </c>
      <c r="CQ475" s="29" t="str">
        <f>_xlfn.XLOOKUP($C475,'[3]BIS Feb-26'!$C:$C,'[3]BIS Feb-26'!AJ:AJ,"",0)</f>
        <v>1000</v>
      </c>
      <c r="CR475" s="29" t="str">
        <f>_xlfn.XLOOKUP($C475,'[3]BIS Feb-26'!$C:$C,'[3]BIS Feb-26'!AK:AK,"",0)</f>
        <v>1500</v>
      </c>
      <c r="CS475" s="29" t="str">
        <f>_xlfn.XLOOKUP($C475,'[3]BIS Feb-26'!$C:$C,'[3]BIS Feb-26'!AL:AL,"",0)</f>
        <v>3000</v>
      </c>
      <c r="CT475" s="29">
        <f>_xlfn.XLOOKUP($C475,'[3]BIS Feb-26'!$C:$C,'[3]BIS Feb-26'!AM:AM,"",0)</f>
        <v>8</v>
      </c>
      <c r="CU475" s="28">
        <f>_xlfn.XLOOKUP($C475,'[3]BIS Feb-26'!$C:$C,'[3]BIS Feb-26'!AN:AN,"",0)</f>
        <v>46054</v>
      </c>
      <c r="CV475" s="28">
        <f>_xlfn.XLOOKUP($C475,'[3]BIS Feb-26'!$C:$C,'[3]BIS Feb-26'!AO:AO,"",0)</f>
        <v>46054</v>
      </c>
      <c r="CW475" s="28">
        <f>_xlfn.XLOOKUP($C475,'[3]BIS Feb-26'!$C:$C,'[3]BIS Feb-26'!AP:AP,"",0)</f>
        <v>46054</v>
      </c>
      <c r="CX475" s="28">
        <f>_xlfn.XLOOKUP($C475,'[3]BIS Feb-26'!$C:$C,'[3]BIS Feb-26'!AQ:AQ,"",0)</f>
        <v>46054</v>
      </c>
      <c r="CY475" s="28">
        <f>_xlfn.XLOOKUP($C475,'[3]BIS Feb-26'!$C:$C,'[3]BIS Feb-26'!AR:AR,"",0)</f>
        <v>46054</v>
      </c>
      <c r="CZ475" s="28">
        <f>_xlfn.XLOOKUP($C475,'[3]BIS Feb-26'!$C:$C,'[3]BIS Feb-26'!AS:AS,"",0)</f>
        <v>46179</v>
      </c>
      <c r="DA475" s="28">
        <f>_xlfn.XLOOKUP($C475,'[3]BIS Feb-26'!$C:$C,'[3]BIS Feb-26'!AT:AT,"",0)</f>
        <v>46117</v>
      </c>
      <c r="DB475" s="28">
        <f>_xlfn.XLOOKUP($C475,'[3]BIS Feb-26'!$C:$C,'[3]BIS Feb-26'!AU:AU,"",0)</f>
        <v>46171</v>
      </c>
      <c r="DC475" s="28">
        <f>_xlfn.XLOOKUP($C475,'[3]BIS Feb-26'!$C:$C,'[3]BIS Feb-26'!AV:AV,"",0)</f>
        <v>46356</v>
      </c>
      <c r="DD475" s="11">
        <f>_xlfn.XLOOKUP($C475,'[3]BIS Feb-26'!$C:$C,'[3]BIS Feb-26'!AW:AW,"",0)</f>
        <v>0</v>
      </c>
      <c r="DE475" s="11">
        <f>_xlfn.XLOOKUP($C475,'[3]BIS Feb-26'!$C:$C,'[3]BIS Feb-26'!AX:AX,"",0)</f>
        <v>1</v>
      </c>
      <c r="DF475" s="11">
        <f>_xlfn.XLOOKUP($C475,'[3]BIS Feb-26'!$C:$C,'[3]BIS Feb-26'!AY:AY,"",0)</f>
        <v>0</v>
      </c>
      <c r="DG475" s="11">
        <f t="shared" ca="1" si="194"/>
        <v>5</v>
      </c>
      <c r="DH475" s="11">
        <f t="shared" ca="1" si="195"/>
        <v>0</v>
      </c>
      <c r="DI475" s="11">
        <f t="shared" ca="1" si="196"/>
        <v>1</v>
      </c>
      <c r="DJ475" s="11" t="str">
        <f>_xlfn.XLOOKUP($C475,'[3]Active Customer Assets'!$D:$D,'[3]Active Customer Assets'!I:I,"",0)</f>
        <v>B (Below 100% potential spares purchased)</v>
      </c>
      <c r="DK475" s="28">
        <f>_xlfn.XLOOKUP($C475,'[3]Active Customer Assets'!$D:$D,'[3]Active Customer Assets'!J:J,"",0)</f>
        <v>45992.7680555556</v>
      </c>
      <c r="DL475" s="28">
        <f>_xlfn.XLOOKUP($C475,'[3]Active Customer Assets'!$D:$D,'[3]Active Customer Assets'!K:K,"",0)</f>
        <v>45982.229166666701</v>
      </c>
      <c r="DM475" s="28">
        <f>_xlfn.XLOOKUP($C475,'[3]Active Customer Assets'!$D:$D,'[3]Active Customer Assets'!L:L,"",0)</f>
        <v>45992.664722222202</v>
      </c>
      <c r="DN475" s="21">
        <f>_xlfn.XLOOKUP($C475,'[3]Active Customer Assets'!$D:$D,'[3]Active Customer Assets'!M:M,"",0)</f>
        <v>1</v>
      </c>
      <c r="DO475" s="28">
        <f>_xlfn.XLOOKUP($C475,'[3]Active Customer Assets'!$D:$D,'[3]Active Customer Assets'!N:N,"",0)</f>
        <v>0</v>
      </c>
      <c r="DP475" s="28">
        <f>_xlfn.XLOOKUP($C475,'[3]Active Customer Assets'!$D:$D,'[3]Active Customer Assets'!O:O,"",0)</f>
        <v>0</v>
      </c>
      <c r="DQ475" s="28" t="str">
        <f>_xlfn.XLOOKUP($C475,'[3]Active Customer Assets'!$D:$D,'[3]Active Customer Assets'!P:P,"",0)</f>
        <v>Air lube</v>
      </c>
      <c r="DR475" s="28">
        <f>_xlfn.XLOOKUP($C475,'[3]Active Customer Assets'!$D:$D,'[3]Active Customer Assets'!Q:Q,"",0)</f>
        <v>45992</v>
      </c>
      <c r="DS475" s="28">
        <f>_xlfn.XLOOKUP($C475,'[3]Active Customer Assets'!$D:$D,'[3]Active Customer Assets'!R:R,"",0)</f>
        <v>45992</v>
      </c>
      <c r="DT475" s="28">
        <f>_xlfn.XLOOKUP($C475,'[3]Active Customer Assets'!$D:$D,'[3]Active Customer Assets'!S:S,"",0)</f>
        <v>45992</v>
      </c>
      <c r="DU475" s="28">
        <f>_xlfn.XLOOKUP($C475,'[3]Active Customer Assets'!$D:$D,'[3]Active Customer Assets'!T:T,"",0)</f>
        <v>45992</v>
      </c>
      <c r="DV475" s="28">
        <f>_xlfn.XLOOKUP($C475,'[3]Active Customer Assets'!$D:$D,'[3]Active Customer Assets'!U:U,"",0)</f>
        <v>45992</v>
      </c>
      <c r="DW475" s="28">
        <f>_xlfn.XLOOKUP($C475,'[3]Active Customer Assets'!$D:$D,'[3]Active Customer Assets'!V:V,"",0)</f>
        <v>45992</v>
      </c>
      <c r="DX475" s="28">
        <f>_xlfn.XLOOKUP($C475,'[3]Active Customer Assets'!$D:$D,'[3]Active Customer Assets'!W:W,"",0)</f>
        <v>45992</v>
      </c>
      <c r="DY475" s="28">
        <f>_xlfn.XLOOKUP($C475,'[3]Active Customer Assets'!$D:$D,'[3]Active Customer Assets'!X:X,"",0)</f>
        <v>45992</v>
      </c>
      <c r="DZ475" s="28">
        <f>_xlfn.XLOOKUP($C475,'[3]Active Customer Assets'!$D:$D,'[3]Active Customer Assets'!Y:Y,"",0)</f>
        <v>45992</v>
      </c>
      <c r="EA475" s="28" t="str">
        <f>_xlfn.XLOOKUP($C475,'[3]Active Customer Assets'!$D:$D,'[3]Active Customer Assets'!Z:Z,"",0)</f>
        <v>500</v>
      </c>
      <c r="EB475" s="28" t="str">
        <f>_xlfn.XLOOKUP($C475,'[3]Active Customer Assets'!$D:$D,'[3]Active Customer Assets'!AA:AA,"",0)</f>
        <v>500</v>
      </c>
      <c r="EC475" s="28" t="str">
        <f>_xlfn.XLOOKUP($C475,'[3]Active Customer Assets'!$D:$D,'[3]Active Customer Assets'!AB:AB,"",0)</f>
        <v>500</v>
      </c>
      <c r="ED475" s="28" t="str">
        <f>_xlfn.XLOOKUP($C475,'[3]Active Customer Assets'!$D:$D,'[3]Active Customer Assets'!AC:AC,"",0)</f>
        <v>500</v>
      </c>
      <c r="EE475" s="28" t="str">
        <f>_xlfn.XLOOKUP($C475,'[3]Active Customer Assets'!$D:$D,'[3]Active Customer Assets'!AD:AD,"",0)</f>
        <v>500</v>
      </c>
      <c r="EF475" s="28" t="str">
        <f>_xlfn.XLOOKUP($C475,'[3]Active Customer Assets'!$D:$D,'[3]Active Customer Assets'!AE:AE,"",0)</f>
        <v>1500</v>
      </c>
      <c r="EG475" s="28" t="str">
        <f>_xlfn.XLOOKUP($C475,'[3]Active Customer Assets'!$D:$D,'[3]Active Customer Assets'!AF:AF,"",0)</f>
        <v>1000</v>
      </c>
      <c r="EH475" s="28" t="str">
        <f>_xlfn.XLOOKUP($C475,'[3]Active Customer Assets'!$D:$D,'[3]Active Customer Assets'!AG:AG,"",0)</f>
        <v>1500</v>
      </c>
      <c r="EI475" s="28" t="str">
        <f>_xlfn.XLOOKUP($C475,'[3]Active Customer Assets'!$D:$D,'[3]Active Customer Assets'!AH:AH,"",0)</f>
        <v>3000</v>
      </c>
      <c r="EJ475" s="21">
        <f>_xlfn.XLOOKUP($C475,'[3]Active Customer Assets'!$D:$D,'[3]Active Customer Assets'!AI:AI,"",0)</f>
        <v>8</v>
      </c>
      <c r="EK475" s="35" t="str">
        <f>[3]!tbl_DPSAC[[#This Row],[Unit Status]]</f>
        <v>Active</v>
      </c>
    </row>
    <row r="476" spans="1:141" ht="21" x14ac:dyDescent="0.15">
      <c r="A476" s="11">
        <f>ROW(tbl_DPSAC[[#This Row],[Sl. No.]])-1</f>
        <v>475</v>
      </c>
      <c r="B476" s="12" t="s">
        <v>136</v>
      </c>
      <c r="C476" s="11" t="s">
        <v>2578</v>
      </c>
      <c r="D476" s="11" t="s">
        <v>1491</v>
      </c>
      <c r="E476" s="11" t="s">
        <v>1492</v>
      </c>
      <c r="F476" s="12" t="s">
        <v>161</v>
      </c>
      <c r="G476" s="34" t="s">
        <v>2579</v>
      </c>
      <c r="H476" s="13"/>
      <c r="I476" s="17"/>
      <c r="J476" s="13">
        <v>8340617969</v>
      </c>
      <c r="K476" s="13"/>
      <c r="L476" s="12" t="str">
        <f t="shared" ca="1" si="182"/>
        <v>Warranty</v>
      </c>
      <c r="M476" s="16">
        <v>45861</v>
      </c>
      <c r="N476" s="15">
        <v>24</v>
      </c>
      <c r="O476" s="14">
        <v>46590</v>
      </c>
      <c r="P476" s="11" t="s">
        <v>213</v>
      </c>
      <c r="Q476" s="19" t="str">
        <f>_xlfn.XLOOKUP(C476,'[2]Sch Calls'!$R:$R,'[2]Sch Calls'!$F:$F,"",0)</f>
        <v>CC-01872120</v>
      </c>
      <c r="R476" s="18">
        <f>_xlfn.XLOOKUP(C476,'[2]Sch Calls'!$R:$R,'[2]Sch Calls'!$A:$A,"",0)</f>
        <v>45978.704155092601</v>
      </c>
      <c r="S476" s="17">
        <f>_xlfn.XLOOKUP(C476,'[2]Sch Calls'!$R:$R,'[2]Sch Calls'!$B:$B,"",0)</f>
        <v>439</v>
      </c>
      <c r="T476" s="18">
        <f>_xlfn.XLOOKUP(C476,'[1]E&amp;DPSAC'!$K:$K,'[1]E&amp;DPSAC'!$W:$W,"",0)</f>
        <v>45979</v>
      </c>
      <c r="U476" s="17">
        <f>_xlfn.XLOOKUP(C476,'[1]E&amp;DPSAC'!$K:$K,'[1]E&amp;DPSAC'!$Z:$Z,"",0)</f>
        <v>439</v>
      </c>
      <c r="V476" s="17">
        <f>_xlfn.XLOOKUP(C476,'[2]1. All Calls'!$R:$R,'[2]1. All Calls'!$B:$B,"",0)</f>
        <v>555</v>
      </c>
      <c r="W476" s="20">
        <f>_xlfn.XLOOKUP(C476,'[2]1. All Calls'!$R:$R,'[2]1. All Calls'!$A:$A,"",0)</f>
        <v>46037.625682870399</v>
      </c>
      <c r="X476" s="17" t="str">
        <f>_xlfn.XLOOKUP(C476,'[2]Sch Calls'!$R:$R,'[2]Sch Calls'!$AB:$AB,"",0)</f>
        <v>Attend the site for scheduled service so drain oil from the tank and drained oil from the cooler total 37 liters oil drain then change air filter for compressor and engine both sides, change oil filter and ELGI air lube Plus oil 40 liters. Then start the unit found running ok.</v>
      </c>
      <c r="Y476" s="17">
        <f t="shared" si="185"/>
        <v>634</v>
      </c>
      <c r="Z476" s="17" t="str">
        <f t="shared" si="186"/>
        <v>Done</v>
      </c>
      <c r="AA476" s="21">
        <f t="shared" ca="1" si="187"/>
        <v>122.29584490739944</v>
      </c>
      <c r="AB476" s="21" t="str">
        <f t="shared" ca="1" si="188"/>
        <v>Done</v>
      </c>
      <c r="AC476" s="11">
        <f ca="1">tbl_DPSAC[[#This Row],[Current Month Due Count]]</f>
        <v>0</v>
      </c>
      <c r="AD476" s="11">
        <f ca="1">tbl_DPSAC[[#This Row],[Next Month Due2]]</f>
        <v>0</v>
      </c>
      <c r="AE476" s="11"/>
      <c r="AF476" s="11">
        <v>2</v>
      </c>
      <c r="AG476" s="17">
        <f t="shared" ca="1" si="189"/>
        <v>682</v>
      </c>
      <c r="AH476" s="11"/>
      <c r="AI476" s="11"/>
      <c r="AJ476" s="11"/>
      <c r="AK476" s="11"/>
      <c r="AL476" s="11"/>
      <c r="AM476" s="11"/>
      <c r="AN476" s="11"/>
      <c r="AO476" s="11"/>
      <c r="AP476" s="11"/>
      <c r="AQ476" s="11"/>
      <c r="AR476" s="11"/>
      <c r="AS476" s="11"/>
      <c r="AT476" s="11"/>
      <c r="AU476" s="11"/>
      <c r="AV476" s="11"/>
      <c r="AW476" s="11"/>
      <c r="AX476" s="11" t="str">
        <f t="shared" ca="1" si="183"/>
        <v>No Service Dues</v>
      </c>
      <c r="AY476" s="17">
        <v>439</v>
      </c>
      <c r="AZ476" s="22">
        <v>45978</v>
      </c>
      <c r="BA476" s="17" t="s">
        <v>2580</v>
      </c>
      <c r="BB476" s="17">
        <v>1</v>
      </c>
      <c r="BC476" s="22">
        <v>45861</v>
      </c>
      <c r="BD476" s="17" t="s">
        <v>2581</v>
      </c>
      <c r="BE476" s="17">
        <v>439</v>
      </c>
      <c r="BF476" s="22">
        <v>45978</v>
      </c>
      <c r="BG476" s="17" t="s">
        <v>2580</v>
      </c>
      <c r="BH476" s="17">
        <v>439</v>
      </c>
      <c r="BI476" s="22">
        <v>45978</v>
      </c>
      <c r="BJ476" s="17" t="s">
        <v>2580</v>
      </c>
      <c r="BK476" s="17">
        <v>1</v>
      </c>
      <c r="BL476" s="22">
        <v>45861</v>
      </c>
      <c r="BM476" s="17" t="s">
        <v>2581</v>
      </c>
      <c r="BN476" s="23">
        <f t="shared" si="173"/>
        <v>46158</v>
      </c>
      <c r="BO476" s="23">
        <f t="shared" si="174"/>
        <v>46041</v>
      </c>
      <c r="BP476" s="23">
        <f t="shared" si="175"/>
        <v>46158</v>
      </c>
      <c r="BQ476" s="23">
        <f t="shared" si="176"/>
        <v>46158</v>
      </c>
      <c r="BR476" s="23">
        <f t="shared" si="184"/>
        <v>46226</v>
      </c>
      <c r="BS476" s="24">
        <f t="shared" ca="1" si="178"/>
        <v>507</v>
      </c>
      <c r="BT476" s="25">
        <f t="shared" ca="1" si="190"/>
        <v>819</v>
      </c>
      <c r="BU476" s="25">
        <f t="shared" ca="1" si="191"/>
        <v>507</v>
      </c>
      <c r="BV476" s="25">
        <f t="shared" ca="1" si="179"/>
        <v>507</v>
      </c>
      <c r="BW476" s="25">
        <f t="shared" ca="1" si="180"/>
        <v>819</v>
      </c>
      <c r="BX476" s="11"/>
      <c r="BY476" s="11">
        <f t="shared" ca="1" si="192"/>
        <v>1</v>
      </c>
      <c r="BZ476" s="11">
        <f t="shared" ca="1" si="197"/>
        <v>0</v>
      </c>
      <c r="CA476" s="11">
        <f t="shared" ca="1" si="193"/>
        <v>0</v>
      </c>
      <c r="CB476" s="28">
        <f>_xlfn.XLOOKUP($C476,'[3]BIS Feb-26'!$C:$C,'[3]BIS Feb-26'!U:U,"",0)</f>
        <v>45977.770833333299</v>
      </c>
      <c r="CC476" s="28">
        <f>_xlfn.XLOOKUP($C476,'[3]BIS Feb-26'!$C:$C,'[3]BIS Feb-26'!V:V,"",0)</f>
        <v>45978.770833333299</v>
      </c>
      <c r="CD476" s="28">
        <f>_xlfn.XLOOKUP($C476,'[3]BIS Feb-26'!$C:$C,'[3]BIS Feb-26'!W:W,"",0)</f>
        <v>45977.770833333299</v>
      </c>
      <c r="CE476" s="28">
        <f>_xlfn.XLOOKUP($C476,'[3]BIS Feb-26'!$C:$C,'[3]BIS Feb-26'!X:X,"",0)</f>
        <v>45977.770833333299</v>
      </c>
      <c r="CF476" s="28">
        <f>_xlfn.XLOOKUP($C476,'[3]BIS Feb-26'!$C:$C,'[3]BIS Feb-26'!Y:Y,"",0)</f>
        <v>45977.770833333299</v>
      </c>
      <c r="CG476" s="28">
        <f>_xlfn.XLOOKUP($C476,'[3]BIS Feb-26'!$C:$C,'[3]BIS Feb-26'!Z:Z,"",0)</f>
        <v>45860.770833333299</v>
      </c>
      <c r="CH476" s="28">
        <f>_xlfn.XLOOKUP($C476,'[3]BIS Feb-26'!$C:$C,'[3]BIS Feb-26'!AA:AA,"",0)</f>
        <v>45860.770833333299</v>
      </c>
      <c r="CI476" s="28">
        <f>_xlfn.XLOOKUP($C476,'[3]BIS Feb-26'!$C:$C,'[3]BIS Feb-26'!AB:AB,"",0)</f>
        <v>45860.770833333299</v>
      </c>
      <c r="CJ476" s="28">
        <f>_xlfn.XLOOKUP($C476,'[3]BIS Feb-26'!$C:$C,'[3]BIS Feb-26'!AC:AC,"",0)</f>
        <v>45860.770833333299</v>
      </c>
      <c r="CK476" s="29" t="str">
        <f>_xlfn.XLOOKUP($C476,'[3]BIS Feb-26'!$C:$C,'[3]BIS Feb-26'!AD:AD,"",0)</f>
        <v>600</v>
      </c>
      <c r="CL476" s="29" t="str">
        <f>_xlfn.XLOOKUP($C476,'[3]BIS Feb-26'!$C:$C,'[3]BIS Feb-26'!AE:AE,"",0)</f>
        <v>600</v>
      </c>
      <c r="CM476" s="29" t="str">
        <f>_xlfn.XLOOKUP($C476,'[3]BIS Feb-26'!$C:$C,'[3]BIS Feb-26'!AF:AF,"",0)</f>
        <v>600</v>
      </c>
      <c r="CN476" s="29" t="str">
        <f>_xlfn.XLOOKUP($C476,'[3]BIS Feb-26'!$C:$C,'[3]BIS Feb-26'!AG:AG,"",0)</f>
        <v>600</v>
      </c>
      <c r="CO476" s="29" t="str">
        <f>_xlfn.XLOOKUP($C476,'[3]BIS Feb-26'!$C:$C,'[3]BIS Feb-26'!AH:AH,"",0)</f>
        <v>600</v>
      </c>
      <c r="CP476" s="29" t="str">
        <f>_xlfn.XLOOKUP($C476,'[3]BIS Feb-26'!$C:$C,'[3]BIS Feb-26'!AI:AI,"",0)</f>
        <v>1100</v>
      </c>
      <c r="CQ476" s="29" t="str">
        <f>_xlfn.XLOOKUP($C476,'[3]BIS Feb-26'!$C:$C,'[3]BIS Feb-26'!AJ:AJ,"",0)</f>
        <v>1000</v>
      </c>
      <c r="CR476" s="29" t="str">
        <f>_xlfn.XLOOKUP($C476,'[3]BIS Feb-26'!$C:$C,'[3]BIS Feb-26'!AK:AK,"",0)</f>
        <v>1100</v>
      </c>
      <c r="CS476" s="29" t="str">
        <f>_xlfn.XLOOKUP($C476,'[3]BIS Feb-26'!$C:$C,'[3]BIS Feb-26'!AL:AL,"",0)</f>
        <v>2600</v>
      </c>
      <c r="CT476" s="29">
        <f>_xlfn.XLOOKUP($C476,'[3]BIS Feb-26'!$C:$C,'[3]BIS Feb-26'!AM:AM,"",0)</f>
        <v>2</v>
      </c>
      <c r="CU476" s="28">
        <f>_xlfn.XLOOKUP($C476,'[3]BIS Feb-26'!$C:$C,'[3]BIS Feb-26'!AN:AN,"",0)</f>
        <v>46157</v>
      </c>
      <c r="CV476" s="28">
        <f>_xlfn.XLOOKUP($C476,'[3]BIS Feb-26'!$C:$C,'[3]BIS Feb-26'!AO:AO,"",0)</f>
        <v>46158</v>
      </c>
      <c r="CW476" s="28">
        <f>_xlfn.XLOOKUP($C476,'[3]BIS Feb-26'!$C:$C,'[3]BIS Feb-26'!AP:AP,"",0)</f>
        <v>46157</v>
      </c>
      <c r="CX476" s="28">
        <f>_xlfn.XLOOKUP($C476,'[3]BIS Feb-26'!$C:$C,'[3]BIS Feb-26'!AQ:AQ,"",0)</f>
        <v>46157</v>
      </c>
      <c r="CY476" s="28">
        <f>_xlfn.XLOOKUP($C476,'[3]BIS Feb-26'!$C:$C,'[3]BIS Feb-26'!AR:AR,"",0)</f>
        <v>46157</v>
      </c>
      <c r="CZ476" s="28">
        <f>_xlfn.XLOOKUP($C476,'[3]BIS Feb-26'!$C:$C,'[3]BIS Feb-26'!AS:AS,"",0)</f>
        <v>46130</v>
      </c>
      <c r="DA476" s="28">
        <f>_xlfn.XLOOKUP($C476,'[3]BIS Feb-26'!$C:$C,'[3]BIS Feb-26'!AT:AT,"",0)</f>
        <v>46225</v>
      </c>
      <c r="DB476" s="28">
        <f>_xlfn.XLOOKUP($C476,'[3]BIS Feb-26'!$C:$C,'[3]BIS Feb-26'!AU:AU,"",0)</f>
        <v>46040</v>
      </c>
      <c r="DC476" s="28">
        <f>_xlfn.XLOOKUP($C476,'[3]BIS Feb-26'!$C:$C,'[3]BIS Feb-26'!AV:AV,"",0)</f>
        <v>46225</v>
      </c>
      <c r="DD476" s="11">
        <f>_xlfn.XLOOKUP($C476,'[3]BIS Feb-26'!$C:$C,'[3]BIS Feb-26'!AW:AW,"",0)</f>
        <v>1</v>
      </c>
      <c r="DE476" s="11">
        <f>_xlfn.XLOOKUP($C476,'[3]BIS Feb-26'!$C:$C,'[3]BIS Feb-26'!AX:AX,"",0)</f>
        <v>0</v>
      </c>
      <c r="DF476" s="11">
        <f>_xlfn.XLOOKUP($C476,'[3]BIS Feb-26'!$C:$C,'[3]BIS Feb-26'!AY:AY,"",0)</f>
        <v>0</v>
      </c>
      <c r="DG476" s="11">
        <f t="shared" ca="1" si="194"/>
        <v>1</v>
      </c>
      <c r="DH476" s="11">
        <f t="shared" ca="1" si="195"/>
        <v>0</v>
      </c>
      <c r="DI476" s="11">
        <f t="shared" ca="1" si="196"/>
        <v>1</v>
      </c>
      <c r="DJ476" s="11" t="str">
        <f>_xlfn.XLOOKUP($C476,'[3]Active Customer Assets'!$D:$D,'[3]Active Customer Assets'!I:I,"",0)</f>
        <v>B (Below 100% potential spares purchased)</v>
      </c>
      <c r="DK476" s="28">
        <f>_xlfn.XLOOKUP($C476,'[3]Active Customer Assets'!$D:$D,'[3]Active Customer Assets'!J:J,"",0)</f>
        <v>45861.961805555598</v>
      </c>
      <c r="DL476" s="28">
        <f>_xlfn.XLOOKUP($C476,'[3]Active Customer Assets'!$D:$D,'[3]Active Customer Assets'!K:K,"",0)</f>
        <v>45828.229166666701</v>
      </c>
      <c r="DM476" s="28">
        <f>_xlfn.XLOOKUP($C476,'[3]Active Customer Assets'!$D:$D,'[3]Active Customer Assets'!L:L,"",0)</f>
        <v>46037.626423611102</v>
      </c>
      <c r="DN476" s="21">
        <f>_xlfn.XLOOKUP($C476,'[3]Active Customer Assets'!$D:$D,'[3]Active Customer Assets'!M:M,"",0)</f>
        <v>555</v>
      </c>
      <c r="DO476" s="28">
        <f>_xlfn.XLOOKUP($C476,'[3]Active Customer Assets'!$D:$D,'[3]Active Customer Assets'!N:N,"",0)</f>
        <v>0</v>
      </c>
      <c r="DP476" s="28">
        <f>_xlfn.XLOOKUP($C476,'[3]Active Customer Assets'!$D:$D,'[3]Active Customer Assets'!O:O,"",0)</f>
        <v>0</v>
      </c>
      <c r="DQ476" s="28" t="str">
        <f>_xlfn.XLOOKUP($C476,'[3]Active Customer Assets'!$D:$D,'[3]Active Customer Assets'!P:P,"",0)</f>
        <v>Air lube Plus</v>
      </c>
      <c r="DR476" s="28">
        <f>_xlfn.XLOOKUP($C476,'[3]Active Customer Assets'!$D:$D,'[3]Active Customer Assets'!Q:Q,"",0)</f>
        <v>45978</v>
      </c>
      <c r="DS476" s="28">
        <f>_xlfn.XLOOKUP($C476,'[3]Active Customer Assets'!$D:$D,'[3]Active Customer Assets'!R:R,"",0)</f>
        <v>45979</v>
      </c>
      <c r="DT476" s="28">
        <f>_xlfn.XLOOKUP($C476,'[3]Active Customer Assets'!$D:$D,'[3]Active Customer Assets'!S:S,"",0)</f>
        <v>45978</v>
      </c>
      <c r="DU476" s="28">
        <f>_xlfn.XLOOKUP($C476,'[3]Active Customer Assets'!$D:$D,'[3]Active Customer Assets'!T:T,"",0)</f>
        <v>45978</v>
      </c>
      <c r="DV476" s="28">
        <f>_xlfn.XLOOKUP($C476,'[3]Active Customer Assets'!$D:$D,'[3]Active Customer Assets'!U:U,"",0)</f>
        <v>45978</v>
      </c>
      <c r="DW476" s="28">
        <f>_xlfn.XLOOKUP($C476,'[3]Active Customer Assets'!$D:$D,'[3]Active Customer Assets'!V:V,"",0)</f>
        <v>45861</v>
      </c>
      <c r="DX476" s="28">
        <f>_xlfn.XLOOKUP($C476,'[3]Active Customer Assets'!$D:$D,'[3]Active Customer Assets'!W:W,"",0)</f>
        <v>45861</v>
      </c>
      <c r="DY476" s="28">
        <f>_xlfn.XLOOKUP($C476,'[3]Active Customer Assets'!$D:$D,'[3]Active Customer Assets'!X:X,"",0)</f>
        <v>45861</v>
      </c>
      <c r="DZ476" s="28">
        <f>_xlfn.XLOOKUP($C476,'[3]Active Customer Assets'!$D:$D,'[3]Active Customer Assets'!Y:Y,"",0)</f>
        <v>45861</v>
      </c>
      <c r="EA476" s="28" t="str">
        <f>_xlfn.XLOOKUP($C476,'[3]Active Customer Assets'!$D:$D,'[3]Active Customer Assets'!Z:Z,"",0)</f>
        <v>600</v>
      </c>
      <c r="EB476" s="28" t="str">
        <f>_xlfn.XLOOKUP($C476,'[3]Active Customer Assets'!$D:$D,'[3]Active Customer Assets'!AA:AA,"",0)</f>
        <v>600</v>
      </c>
      <c r="EC476" s="28" t="str">
        <f>_xlfn.XLOOKUP($C476,'[3]Active Customer Assets'!$D:$D,'[3]Active Customer Assets'!AB:AB,"",0)</f>
        <v>600</v>
      </c>
      <c r="ED476" s="28" t="str">
        <f>_xlfn.XLOOKUP($C476,'[3]Active Customer Assets'!$D:$D,'[3]Active Customer Assets'!AC:AC,"",0)</f>
        <v>600</v>
      </c>
      <c r="EE476" s="28" t="str">
        <f>_xlfn.XLOOKUP($C476,'[3]Active Customer Assets'!$D:$D,'[3]Active Customer Assets'!AD:AD,"",0)</f>
        <v>600</v>
      </c>
      <c r="EF476" s="28" t="str">
        <f>_xlfn.XLOOKUP($C476,'[3]Active Customer Assets'!$D:$D,'[3]Active Customer Assets'!AE:AE,"",0)</f>
        <v>1100</v>
      </c>
      <c r="EG476" s="28" t="str">
        <f>_xlfn.XLOOKUP($C476,'[3]Active Customer Assets'!$D:$D,'[3]Active Customer Assets'!AF:AF,"",0)</f>
        <v>1000</v>
      </c>
      <c r="EH476" s="28" t="str">
        <f>_xlfn.XLOOKUP($C476,'[3]Active Customer Assets'!$D:$D,'[3]Active Customer Assets'!AG:AG,"",0)</f>
        <v>1100</v>
      </c>
      <c r="EI476" s="28" t="str">
        <f>_xlfn.XLOOKUP($C476,'[3]Active Customer Assets'!$D:$D,'[3]Active Customer Assets'!AH:AH,"",0)</f>
        <v>2600</v>
      </c>
      <c r="EJ476" s="21">
        <f>_xlfn.XLOOKUP($C476,'[3]Active Customer Assets'!$D:$D,'[3]Active Customer Assets'!AI:AI,"",0)</f>
        <v>2</v>
      </c>
      <c r="EK476" s="35" t="str">
        <f>[3]!tbl_DPSAC[[#This Row],[Unit Status]]</f>
        <v>Active</v>
      </c>
    </row>
    <row r="477" spans="1:141" ht="21" x14ac:dyDescent="0.15">
      <c r="A477" s="11">
        <f>ROW(tbl_DPSAC[[#This Row],[Sl. No.]])-1</f>
        <v>476</v>
      </c>
      <c r="B477" s="12" t="s">
        <v>136</v>
      </c>
      <c r="C477" s="11" t="s">
        <v>2582</v>
      </c>
      <c r="D477" s="11" t="s">
        <v>1491</v>
      </c>
      <c r="E477" s="11" t="s">
        <v>1492</v>
      </c>
      <c r="F477" s="12" t="s">
        <v>161</v>
      </c>
      <c r="G477" s="34" t="s">
        <v>2583</v>
      </c>
      <c r="H477" s="13"/>
      <c r="I477" s="17"/>
      <c r="J477" s="13">
        <v>9931519400</v>
      </c>
      <c r="K477" s="13"/>
      <c r="L477" s="12" t="str">
        <f t="shared" ca="1" si="182"/>
        <v>Warranty</v>
      </c>
      <c r="M477" s="16">
        <v>45976</v>
      </c>
      <c r="N477" s="15">
        <v>24</v>
      </c>
      <c r="O477" s="14">
        <v>46705</v>
      </c>
      <c r="P477" s="11" t="s">
        <v>213</v>
      </c>
      <c r="Q477" s="19" t="str">
        <f>_xlfn.XLOOKUP(C477,'[2]Sch Calls'!$R:$R,'[2]Sch Calls'!$F:$F,"",0)</f>
        <v>CC-01948388</v>
      </c>
      <c r="R477" s="18">
        <f>_xlfn.XLOOKUP(C477,'[2]Sch Calls'!$R:$R,'[2]Sch Calls'!$A:$A,"",0)</f>
        <v>46043.627581018503</v>
      </c>
      <c r="S477" s="17">
        <f>_xlfn.XLOOKUP(C477,'[2]Sch Calls'!$R:$R,'[2]Sch Calls'!$B:$B,"",0)</f>
        <v>533</v>
      </c>
      <c r="T477" s="18">
        <f>_xlfn.XLOOKUP(C477,'[1]E&amp;DPSAC'!$K:$K,'[1]E&amp;DPSAC'!$W:$W,"",0)</f>
        <v>46029</v>
      </c>
      <c r="U477" s="17">
        <f>_xlfn.XLOOKUP(C477,'[1]E&amp;DPSAC'!$K:$K,'[1]E&amp;DPSAC'!$Z:$Z,"",0)</f>
        <v>311</v>
      </c>
      <c r="V477" s="17">
        <f>_xlfn.XLOOKUP(C477,'[2]1. All Calls'!$R:$R,'[2]1. All Calls'!$B:$B,"",0)</f>
        <v>533</v>
      </c>
      <c r="W477" s="20">
        <f>_xlfn.XLOOKUP(C477,'[2]1. All Calls'!$R:$R,'[2]1. All Calls'!$A:$A,"",0)</f>
        <v>46043.627581018503</v>
      </c>
      <c r="X477" s="17" t="str">
        <f>_xlfn.XLOOKUP(C477,'[2]Sch Calls'!$R:$R,'[2]Sch Calls'!$AB:$AB,"",0)</f>
        <v>Attend the site for schedule service start the work oil drain tank and cooler after cranking 2 Time total oil drain 38 liter change parts-oil 40lit, Air filter 2 nos, oil filter 2 nos replace the parts and start the unit unit running good condition all parameters proper work</v>
      </c>
      <c r="Y477" s="17">
        <f t="shared" si="185"/>
        <v>750</v>
      </c>
      <c r="Z477" s="17" t="str">
        <f t="shared" si="186"/>
        <v>Done</v>
      </c>
      <c r="AA477" s="21">
        <f t="shared" ca="1" si="187"/>
        <v>57.372418981496594</v>
      </c>
      <c r="AB477" s="21" t="str">
        <f t="shared" ca="1" si="188"/>
        <v>Done</v>
      </c>
      <c r="AC477" s="11">
        <f ca="1">tbl_DPSAC[[#This Row],[Current Month Due Count]]</f>
        <v>0</v>
      </c>
      <c r="AD477" s="11">
        <f ca="1">tbl_DPSAC[[#This Row],[Next Month Due2]]</f>
        <v>0</v>
      </c>
      <c r="AE477" s="11"/>
      <c r="AF477" s="11">
        <v>4</v>
      </c>
      <c r="AG477" s="17">
        <f t="shared" ca="1" si="189"/>
        <v>762</v>
      </c>
      <c r="AH477" s="11" t="s">
        <v>2584</v>
      </c>
      <c r="AI477" s="11" t="s">
        <v>2585</v>
      </c>
      <c r="AJ477" s="11"/>
      <c r="AK477" s="11"/>
      <c r="AL477" s="11"/>
      <c r="AM477" s="11"/>
      <c r="AN477" s="11"/>
      <c r="AO477" s="11"/>
      <c r="AP477" s="11"/>
      <c r="AQ477" s="11"/>
      <c r="AR477" s="11"/>
      <c r="AS477" s="11"/>
      <c r="AT477" s="11"/>
      <c r="AU477" s="11"/>
      <c r="AV477" s="11"/>
      <c r="AW477" s="11"/>
      <c r="AX477" s="11" t="str">
        <f t="shared" ca="1" si="183"/>
        <v>No Service Dues</v>
      </c>
      <c r="AY477" s="17">
        <v>533</v>
      </c>
      <c r="AZ477" s="22">
        <v>46043</v>
      </c>
      <c r="BA477" s="17" t="s">
        <v>2586</v>
      </c>
      <c r="BB477" s="17">
        <v>1</v>
      </c>
      <c r="BC477" s="22">
        <v>45976</v>
      </c>
      <c r="BD477" s="17" t="s">
        <v>2587</v>
      </c>
      <c r="BE477" s="17">
        <v>533</v>
      </c>
      <c r="BF477" s="22">
        <v>46043</v>
      </c>
      <c r="BG477" s="17" t="s">
        <v>2586</v>
      </c>
      <c r="BH477" s="17">
        <v>533</v>
      </c>
      <c r="BI477" s="22">
        <v>46043</v>
      </c>
      <c r="BJ477" s="17" t="s">
        <v>2586</v>
      </c>
      <c r="BK477" s="17">
        <v>1</v>
      </c>
      <c r="BL477" s="22">
        <v>45976</v>
      </c>
      <c r="BM477" s="17" t="s">
        <v>2587</v>
      </c>
      <c r="BN477" s="23">
        <f t="shared" si="173"/>
        <v>46223</v>
      </c>
      <c r="BO477" s="23">
        <f t="shared" si="174"/>
        <v>46156</v>
      </c>
      <c r="BP477" s="23">
        <f t="shared" si="175"/>
        <v>46223</v>
      </c>
      <c r="BQ477" s="23">
        <f t="shared" si="176"/>
        <v>46223</v>
      </c>
      <c r="BR477" s="23">
        <f t="shared" si="184"/>
        <v>46341</v>
      </c>
      <c r="BS477" s="24">
        <f t="shared" ca="1" si="178"/>
        <v>521</v>
      </c>
      <c r="BT477" s="25">
        <f t="shared" ca="1" si="190"/>
        <v>739</v>
      </c>
      <c r="BU477" s="25">
        <f t="shared" ca="1" si="191"/>
        <v>521</v>
      </c>
      <c r="BV477" s="25">
        <f t="shared" ca="1" si="179"/>
        <v>521</v>
      </c>
      <c r="BW477" s="25">
        <f t="shared" ca="1" si="180"/>
        <v>739</v>
      </c>
      <c r="BX477" s="11"/>
      <c r="BY477" s="11">
        <f t="shared" ca="1" si="192"/>
        <v>0</v>
      </c>
      <c r="BZ477" s="11">
        <f t="shared" ca="1" si="197"/>
        <v>0</v>
      </c>
      <c r="CA477" s="11">
        <f t="shared" ca="1" si="193"/>
        <v>0</v>
      </c>
      <c r="CB477" s="28">
        <f>_xlfn.XLOOKUP($C477,'[3]BIS Feb-26'!$C:$C,'[3]BIS Feb-26'!U:U,"",0)</f>
        <v>46042.770833333299</v>
      </c>
      <c r="CC477" s="28">
        <f>_xlfn.XLOOKUP($C477,'[3]BIS Feb-26'!$C:$C,'[3]BIS Feb-26'!V:V,"",0)</f>
        <v>46042.770833333299</v>
      </c>
      <c r="CD477" s="28">
        <f>_xlfn.XLOOKUP($C477,'[3]BIS Feb-26'!$C:$C,'[3]BIS Feb-26'!W:W,"",0)</f>
        <v>46042.770833333299</v>
      </c>
      <c r="CE477" s="28">
        <f>_xlfn.XLOOKUP($C477,'[3]BIS Feb-26'!$C:$C,'[3]BIS Feb-26'!X:X,"",0)</f>
        <v>46042.770833333299</v>
      </c>
      <c r="CF477" s="28">
        <f>_xlfn.XLOOKUP($C477,'[3]BIS Feb-26'!$C:$C,'[3]BIS Feb-26'!Y:Y,"",0)</f>
        <v>45975.770833333299</v>
      </c>
      <c r="CG477" s="28">
        <f>_xlfn.XLOOKUP($C477,'[3]BIS Feb-26'!$C:$C,'[3]BIS Feb-26'!Z:Z,"",0)</f>
        <v>45975.770833333299</v>
      </c>
      <c r="CH477" s="28">
        <f>_xlfn.XLOOKUP($C477,'[3]BIS Feb-26'!$C:$C,'[3]BIS Feb-26'!AA:AA,"",0)</f>
        <v>45975.770833333299</v>
      </c>
      <c r="CI477" s="28">
        <f>_xlfn.XLOOKUP($C477,'[3]BIS Feb-26'!$C:$C,'[3]BIS Feb-26'!AB:AB,"",0)</f>
        <v>45975.770833333299</v>
      </c>
      <c r="CJ477" s="28">
        <f>_xlfn.XLOOKUP($C477,'[3]BIS Feb-26'!$C:$C,'[3]BIS Feb-26'!AC:AC,"",0)</f>
        <v>45975.770833333299</v>
      </c>
      <c r="CK477" s="29" t="str">
        <f>_xlfn.XLOOKUP($C477,'[3]BIS Feb-26'!$C:$C,'[3]BIS Feb-26'!AD:AD,"",0)</f>
        <v>500</v>
      </c>
      <c r="CL477" s="29" t="str">
        <f>_xlfn.XLOOKUP($C477,'[3]BIS Feb-26'!$C:$C,'[3]BIS Feb-26'!AE:AE,"",0)</f>
        <v>500</v>
      </c>
      <c r="CM477" s="29" t="str">
        <f>_xlfn.XLOOKUP($C477,'[3]BIS Feb-26'!$C:$C,'[3]BIS Feb-26'!AF:AF,"",0)</f>
        <v>500</v>
      </c>
      <c r="CN477" s="29" t="str">
        <f>_xlfn.XLOOKUP($C477,'[3]BIS Feb-26'!$C:$C,'[3]BIS Feb-26'!AG:AG,"",0)</f>
        <v>500</v>
      </c>
      <c r="CO477" s="29" t="str">
        <f>_xlfn.XLOOKUP($C477,'[3]BIS Feb-26'!$C:$C,'[3]BIS Feb-26'!AH:AH,"",0)</f>
        <v>500</v>
      </c>
      <c r="CP477" s="29" t="str">
        <f>_xlfn.XLOOKUP($C477,'[3]BIS Feb-26'!$C:$C,'[3]BIS Feb-26'!AI:AI,"",0)</f>
        <v>1500</v>
      </c>
      <c r="CQ477" s="29" t="str">
        <f>_xlfn.XLOOKUP($C477,'[3]BIS Feb-26'!$C:$C,'[3]BIS Feb-26'!AJ:AJ,"",0)</f>
        <v>1000</v>
      </c>
      <c r="CR477" s="29" t="str">
        <f>_xlfn.XLOOKUP($C477,'[3]BIS Feb-26'!$C:$C,'[3]BIS Feb-26'!AK:AK,"",0)</f>
        <v>1500</v>
      </c>
      <c r="CS477" s="29" t="str">
        <f>_xlfn.XLOOKUP($C477,'[3]BIS Feb-26'!$C:$C,'[3]BIS Feb-26'!AL:AL,"",0)</f>
        <v>3000</v>
      </c>
      <c r="CT477" s="29">
        <f>_xlfn.XLOOKUP($C477,'[3]BIS Feb-26'!$C:$C,'[3]BIS Feb-26'!AM:AM,"",0)</f>
        <v>10</v>
      </c>
      <c r="CU477" s="28">
        <f>_xlfn.XLOOKUP($C477,'[3]BIS Feb-26'!$C:$C,'[3]BIS Feb-26'!AN:AN,"",0)</f>
        <v>46093</v>
      </c>
      <c r="CV477" s="28">
        <f>_xlfn.XLOOKUP($C477,'[3]BIS Feb-26'!$C:$C,'[3]BIS Feb-26'!AO:AO,"",0)</f>
        <v>46093</v>
      </c>
      <c r="CW477" s="28">
        <f>_xlfn.XLOOKUP($C477,'[3]BIS Feb-26'!$C:$C,'[3]BIS Feb-26'!AP:AP,"",0)</f>
        <v>46093</v>
      </c>
      <c r="CX477" s="28">
        <f>_xlfn.XLOOKUP($C477,'[3]BIS Feb-26'!$C:$C,'[3]BIS Feb-26'!AQ:AQ,"",0)</f>
        <v>46093</v>
      </c>
      <c r="CY477" s="28">
        <f>_xlfn.XLOOKUP($C477,'[3]BIS Feb-26'!$C:$C,'[3]BIS Feb-26'!AR:AR,"",0)</f>
        <v>46093</v>
      </c>
      <c r="CZ477" s="28">
        <f>_xlfn.XLOOKUP($C477,'[3]BIS Feb-26'!$C:$C,'[3]BIS Feb-26'!AS:AS,"",0)</f>
        <v>46193</v>
      </c>
      <c r="DA477" s="28">
        <f>_xlfn.XLOOKUP($C477,'[3]BIS Feb-26'!$C:$C,'[3]BIS Feb-26'!AT:AT,"",0)</f>
        <v>46143</v>
      </c>
      <c r="DB477" s="28">
        <f>_xlfn.XLOOKUP($C477,'[3]BIS Feb-26'!$C:$C,'[3]BIS Feb-26'!AU:AU,"",0)</f>
        <v>46155</v>
      </c>
      <c r="DC477" s="28">
        <f>_xlfn.XLOOKUP($C477,'[3]BIS Feb-26'!$C:$C,'[3]BIS Feb-26'!AV:AV,"",0)</f>
        <v>46340</v>
      </c>
      <c r="DD477" s="11">
        <f>_xlfn.XLOOKUP($C477,'[3]BIS Feb-26'!$C:$C,'[3]BIS Feb-26'!AW:AW,"",0)</f>
        <v>0</v>
      </c>
      <c r="DE477" s="11">
        <f>_xlfn.XLOOKUP($C477,'[3]BIS Feb-26'!$C:$C,'[3]BIS Feb-26'!AX:AX,"",0)</f>
        <v>0</v>
      </c>
      <c r="DF477" s="11">
        <f>_xlfn.XLOOKUP($C477,'[3]BIS Feb-26'!$C:$C,'[3]BIS Feb-26'!AY:AY,"",0)</f>
        <v>1</v>
      </c>
      <c r="DG477" s="11">
        <f t="shared" ca="1" si="194"/>
        <v>0</v>
      </c>
      <c r="DH477" s="11">
        <f t="shared" ca="1" si="195"/>
        <v>5</v>
      </c>
      <c r="DI477" s="11">
        <f t="shared" ca="1" si="196"/>
        <v>0</v>
      </c>
      <c r="DJ477" s="11" t="str">
        <f>_xlfn.XLOOKUP($C477,'[3]Active Customer Assets'!$D:$D,'[3]Active Customer Assets'!I:I,"",0)</f>
        <v>B (Below 100% potential spares purchased)</v>
      </c>
      <c r="DK477" s="28">
        <f>_xlfn.XLOOKUP($C477,'[3]Active Customer Assets'!$D:$D,'[3]Active Customer Assets'!J:J,"",0)</f>
        <v>45976.836805555598</v>
      </c>
      <c r="DL477" s="28">
        <f>_xlfn.XLOOKUP($C477,'[3]Active Customer Assets'!$D:$D,'[3]Active Customer Assets'!K:K,"",0)</f>
        <v>45957.229166666701</v>
      </c>
      <c r="DM477" s="28">
        <f>_xlfn.XLOOKUP($C477,'[3]Active Customer Assets'!$D:$D,'[3]Active Customer Assets'!L:L,"",0)</f>
        <v>46043.640613425901</v>
      </c>
      <c r="DN477" s="21">
        <f>_xlfn.XLOOKUP($C477,'[3]Active Customer Assets'!$D:$D,'[3]Active Customer Assets'!M:M,"",0)</f>
        <v>533</v>
      </c>
      <c r="DO477" s="28">
        <f>_xlfn.XLOOKUP($C477,'[3]Active Customer Assets'!$D:$D,'[3]Active Customer Assets'!N:N,"",0)</f>
        <v>0</v>
      </c>
      <c r="DP477" s="28">
        <f>_xlfn.XLOOKUP($C477,'[3]Active Customer Assets'!$D:$D,'[3]Active Customer Assets'!O:O,"",0)</f>
        <v>0</v>
      </c>
      <c r="DQ477" s="28" t="str">
        <f>_xlfn.XLOOKUP($C477,'[3]Active Customer Assets'!$D:$D,'[3]Active Customer Assets'!P:P,"",0)</f>
        <v>Air lube Plus</v>
      </c>
      <c r="DR477" s="28">
        <f>_xlfn.XLOOKUP($C477,'[3]Active Customer Assets'!$D:$D,'[3]Active Customer Assets'!Q:Q,"",0)</f>
        <v>46043</v>
      </c>
      <c r="DS477" s="28">
        <f>_xlfn.XLOOKUP($C477,'[3]Active Customer Assets'!$D:$D,'[3]Active Customer Assets'!R:R,"",0)</f>
        <v>46043</v>
      </c>
      <c r="DT477" s="28">
        <f>_xlfn.XLOOKUP($C477,'[3]Active Customer Assets'!$D:$D,'[3]Active Customer Assets'!S:S,"",0)</f>
        <v>46043</v>
      </c>
      <c r="DU477" s="28">
        <f>_xlfn.XLOOKUP($C477,'[3]Active Customer Assets'!$D:$D,'[3]Active Customer Assets'!T:T,"",0)</f>
        <v>46043</v>
      </c>
      <c r="DV477" s="28">
        <f>_xlfn.XLOOKUP($C477,'[3]Active Customer Assets'!$D:$D,'[3]Active Customer Assets'!U:U,"",0)</f>
        <v>45976</v>
      </c>
      <c r="DW477" s="28">
        <f>_xlfn.XLOOKUP($C477,'[3]Active Customer Assets'!$D:$D,'[3]Active Customer Assets'!V:V,"",0)</f>
        <v>45976</v>
      </c>
      <c r="DX477" s="28">
        <f>_xlfn.XLOOKUP($C477,'[3]Active Customer Assets'!$D:$D,'[3]Active Customer Assets'!W:W,"",0)</f>
        <v>45976</v>
      </c>
      <c r="DY477" s="28">
        <f>_xlfn.XLOOKUP($C477,'[3]Active Customer Assets'!$D:$D,'[3]Active Customer Assets'!X:X,"",0)</f>
        <v>45976</v>
      </c>
      <c r="DZ477" s="28">
        <f>_xlfn.XLOOKUP($C477,'[3]Active Customer Assets'!$D:$D,'[3]Active Customer Assets'!Y:Y,"",0)</f>
        <v>45976</v>
      </c>
      <c r="EA477" s="28" t="str">
        <f>_xlfn.XLOOKUP($C477,'[3]Active Customer Assets'!$D:$D,'[3]Active Customer Assets'!Z:Z,"",0)</f>
        <v>500</v>
      </c>
      <c r="EB477" s="28" t="str">
        <f>_xlfn.XLOOKUP($C477,'[3]Active Customer Assets'!$D:$D,'[3]Active Customer Assets'!AA:AA,"",0)</f>
        <v>500</v>
      </c>
      <c r="EC477" s="28" t="str">
        <f>_xlfn.XLOOKUP($C477,'[3]Active Customer Assets'!$D:$D,'[3]Active Customer Assets'!AB:AB,"",0)</f>
        <v>500</v>
      </c>
      <c r="ED477" s="28" t="str">
        <f>_xlfn.XLOOKUP($C477,'[3]Active Customer Assets'!$D:$D,'[3]Active Customer Assets'!AC:AC,"",0)</f>
        <v>500</v>
      </c>
      <c r="EE477" s="28" t="str">
        <f>_xlfn.XLOOKUP($C477,'[3]Active Customer Assets'!$D:$D,'[3]Active Customer Assets'!AD:AD,"",0)</f>
        <v>500</v>
      </c>
      <c r="EF477" s="28" t="str">
        <f>_xlfn.XLOOKUP($C477,'[3]Active Customer Assets'!$D:$D,'[3]Active Customer Assets'!AE:AE,"",0)</f>
        <v>1500</v>
      </c>
      <c r="EG477" s="28" t="str">
        <f>_xlfn.XLOOKUP($C477,'[3]Active Customer Assets'!$D:$D,'[3]Active Customer Assets'!AF:AF,"",0)</f>
        <v>1000</v>
      </c>
      <c r="EH477" s="28" t="str">
        <f>_xlfn.XLOOKUP($C477,'[3]Active Customer Assets'!$D:$D,'[3]Active Customer Assets'!AG:AG,"",0)</f>
        <v>1500</v>
      </c>
      <c r="EI477" s="28" t="str">
        <f>_xlfn.XLOOKUP($C477,'[3]Active Customer Assets'!$D:$D,'[3]Active Customer Assets'!AH:AH,"",0)</f>
        <v>3000</v>
      </c>
      <c r="EJ477" s="21">
        <f>_xlfn.XLOOKUP($C477,'[3]Active Customer Assets'!$D:$D,'[3]Active Customer Assets'!AI:AI,"",0)</f>
        <v>10</v>
      </c>
      <c r="EK477" s="35" t="str">
        <f>[3]!tbl_DPSAC[[#This Row],[Unit Status]]</f>
        <v>Active</v>
      </c>
    </row>
    <row r="478" spans="1:141" x14ac:dyDescent="0.15">
      <c r="A478" s="11">
        <f>ROW(tbl_DPSAC[[#This Row],[Sl. No.]])-1</f>
        <v>477</v>
      </c>
      <c r="B478" s="12" t="s">
        <v>136</v>
      </c>
      <c r="C478" s="11" t="s">
        <v>2588</v>
      </c>
      <c r="D478" s="11" t="s">
        <v>2446</v>
      </c>
      <c r="E478" s="11" t="s">
        <v>2447</v>
      </c>
      <c r="F478" s="12" t="s">
        <v>161</v>
      </c>
      <c r="G478" s="34" t="s">
        <v>2589</v>
      </c>
      <c r="H478" s="13"/>
      <c r="I478" s="17"/>
      <c r="J478" s="13">
        <v>9225530583</v>
      </c>
      <c r="K478" s="13"/>
      <c r="L478" s="12" t="str">
        <f t="shared" ca="1" si="182"/>
        <v>Warranty</v>
      </c>
      <c r="M478" s="16">
        <v>45978</v>
      </c>
      <c r="N478" s="15">
        <v>24</v>
      </c>
      <c r="O478" s="14">
        <v>46707</v>
      </c>
      <c r="P478" s="11" t="s">
        <v>213</v>
      </c>
      <c r="Q478" s="19" t="str">
        <f>_xlfn.XLOOKUP(C478,'[2]Sch Calls'!$R:$R,'[2]Sch Calls'!$F:$F,"",0)</f>
        <v/>
      </c>
      <c r="R478" s="18" t="str">
        <f>_xlfn.XLOOKUP(C478,'[2]Sch Calls'!$R:$R,'[2]Sch Calls'!$A:$A,"",0)</f>
        <v/>
      </c>
      <c r="S478" s="17" t="str">
        <f>_xlfn.XLOOKUP(C478,'[2]Sch Calls'!$R:$R,'[2]Sch Calls'!$B:$B,"",0)</f>
        <v/>
      </c>
      <c r="T478" s="18">
        <f>_xlfn.XLOOKUP(C478,'[1]E&amp;DPSAC'!$K:$K,'[1]E&amp;DPSAC'!$W:$W,"",0)</f>
        <v>46021</v>
      </c>
      <c r="U478" s="17">
        <f>_xlfn.XLOOKUP(C478,'[1]E&amp;DPSAC'!$K:$K,'[1]E&amp;DPSAC'!$Z:$Z,"",0)</f>
        <v>135</v>
      </c>
      <c r="V478" s="17">
        <f>_xlfn.XLOOKUP(C478,'[2]1. All Calls'!$R:$R,'[2]1. All Calls'!$B:$B,"",0)</f>
        <v>0</v>
      </c>
      <c r="W478" s="20">
        <f>_xlfn.XLOOKUP(C478,'[2]1. All Calls'!$R:$R,'[2]1. All Calls'!$A:$A,"",0)</f>
        <v>46073.448923611097</v>
      </c>
      <c r="X478" s="17" t="str">
        <f>_xlfn.XLOOKUP(C478,'[2]Sch Calls'!$R:$R,'[2]Sch Calls'!$AB:$AB,"",0)</f>
        <v/>
      </c>
      <c r="Y478" s="17">
        <f t="shared" si="185"/>
        <v>0</v>
      </c>
      <c r="Z478" s="17" t="str">
        <f t="shared" si="186"/>
        <v>Done</v>
      </c>
      <c r="AA478" s="21">
        <f t="shared" ca="1" si="187"/>
        <v>123</v>
      </c>
      <c r="AB478" s="21" t="str">
        <f t="shared" ca="1" si="188"/>
        <v>Done</v>
      </c>
      <c r="AC478" s="11">
        <f ca="1">tbl_DPSAC[[#This Row],[Current Month Due Count]]</f>
        <v>0</v>
      </c>
      <c r="AD478" s="11">
        <f ca="1">tbl_DPSAC[[#This Row],[Next Month Due2]]</f>
        <v>0</v>
      </c>
      <c r="AE478" s="11"/>
      <c r="AF478" s="11">
        <v>1</v>
      </c>
      <c r="AG478" s="17" t="str">
        <f t="shared" ca="1" si="189"/>
        <v/>
      </c>
      <c r="AH478" s="11"/>
      <c r="AI478" s="11"/>
      <c r="AJ478" s="11"/>
      <c r="AK478" s="11"/>
      <c r="AL478" s="11"/>
      <c r="AM478" s="11"/>
      <c r="AN478" s="11"/>
      <c r="AO478" s="11"/>
      <c r="AP478" s="11"/>
      <c r="AQ478" s="11"/>
      <c r="AR478" s="11"/>
      <c r="AS478" s="11"/>
      <c r="AT478" s="11"/>
      <c r="AU478" s="11"/>
      <c r="AV478" s="11"/>
      <c r="AW478" s="11"/>
      <c r="AX478" s="11" t="str">
        <f t="shared" ca="1" si="183"/>
        <v>No Service Dues</v>
      </c>
      <c r="AY478" s="17">
        <v>1</v>
      </c>
      <c r="AZ478" s="22">
        <v>45975</v>
      </c>
      <c r="BA478" s="17" t="s">
        <v>2590</v>
      </c>
      <c r="BB478" s="17">
        <v>1</v>
      </c>
      <c r="BC478" s="22">
        <v>45975</v>
      </c>
      <c r="BD478" s="17" t="s">
        <v>2590</v>
      </c>
      <c r="BE478" s="17">
        <v>1</v>
      </c>
      <c r="BF478" s="22">
        <v>45975</v>
      </c>
      <c r="BG478" s="17" t="s">
        <v>2590</v>
      </c>
      <c r="BH478" s="17">
        <v>1</v>
      </c>
      <c r="BI478" s="22">
        <v>45975</v>
      </c>
      <c r="BJ478" s="17" t="s">
        <v>2590</v>
      </c>
      <c r="BK478" s="17">
        <v>1</v>
      </c>
      <c r="BL478" s="22">
        <v>45975</v>
      </c>
      <c r="BM478" s="17" t="s">
        <v>2590</v>
      </c>
      <c r="BN478" s="23">
        <f t="shared" si="173"/>
        <v>46155</v>
      </c>
      <c r="BO478" s="23">
        <f t="shared" si="174"/>
        <v>46155</v>
      </c>
      <c r="BP478" s="23">
        <f t="shared" si="175"/>
        <v>46155</v>
      </c>
      <c r="BQ478" s="23">
        <f t="shared" si="176"/>
        <v>46155</v>
      </c>
      <c r="BR478" s="23">
        <f t="shared" si="184"/>
        <v>46340</v>
      </c>
      <c r="BS478" s="24" t="str">
        <f t="shared" ca="1" si="178"/>
        <v/>
      </c>
      <c r="BT478" s="25" t="str">
        <f t="shared" ca="1" si="190"/>
        <v/>
      </c>
      <c r="BU478" s="25" t="str">
        <f t="shared" ca="1" si="191"/>
        <v/>
      </c>
      <c r="BV478" s="25" t="str">
        <f t="shared" ca="1" si="179"/>
        <v/>
      </c>
      <c r="BW478" s="25" t="str">
        <f t="shared" ca="1" si="180"/>
        <v/>
      </c>
      <c r="BX478" s="11"/>
      <c r="BY478" s="11">
        <f t="shared" ca="1" si="192"/>
        <v>0</v>
      </c>
      <c r="BZ478" s="11">
        <f t="shared" ca="1" si="197"/>
        <v>0</v>
      </c>
      <c r="CA478" s="11">
        <f t="shared" ca="1" si="193"/>
        <v>0</v>
      </c>
      <c r="CB478" s="28">
        <f>_xlfn.XLOOKUP($C478,'[3]BIS Feb-26'!$C:$C,'[3]BIS Feb-26'!U:U,"",0)</f>
        <v>45977.770833333299</v>
      </c>
      <c r="CC478" s="28">
        <f>_xlfn.XLOOKUP($C478,'[3]BIS Feb-26'!$C:$C,'[3]BIS Feb-26'!V:V,"",0)</f>
        <v>45977.770833333299</v>
      </c>
      <c r="CD478" s="28">
        <f>_xlfn.XLOOKUP($C478,'[3]BIS Feb-26'!$C:$C,'[3]BIS Feb-26'!W:W,"",0)</f>
        <v>45977.770833333299</v>
      </c>
      <c r="CE478" s="28">
        <f>_xlfn.XLOOKUP($C478,'[3]BIS Feb-26'!$C:$C,'[3]BIS Feb-26'!X:X,"",0)</f>
        <v>45977.770833333299</v>
      </c>
      <c r="CF478" s="28">
        <f>_xlfn.XLOOKUP($C478,'[3]BIS Feb-26'!$C:$C,'[3]BIS Feb-26'!Y:Y,"",0)</f>
        <v>45977.770833333299</v>
      </c>
      <c r="CG478" s="28">
        <f>_xlfn.XLOOKUP($C478,'[3]BIS Feb-26'!$C:$C,'[3]BIS Feb-26'!Z:Z,"",0)</f>
        <v>45977.770833333299</v>
      </c>
      <c r="CH478" s="28">
        <f>_xlfn.XLOOKUP($C478,'[3]BIS Feb-26'!$C:$C,'[3]BIS Feb-26'!AA:AA,"",0)</f>
        <v>45977.770833333299</v>
      </c>
      <c r="CI478" s="28">
        <f>_xlfn.XLOOKUP($C478,'[3]BIS Feb-26'!$C:$C,'[3]BIS Feb-26'!AB:AB,"",0)</f>
        <v>45977.770833333299</v>
      </c>
      <c r="CJ478" s="28">
        <f>_xlfn.XLOOKUP($C478,'[3]BIS Feb-26'!$C:$C,'[3]BIS Feb-26'!AC:AC,"",0)</f>
        <v>45977.770833333299</v>
      </c>
      <c r="CK478" s="29" t="str">
        <f>_xlfn.XLOOKUP($C478,'[3]BIS Feb-26'!$C:$C,'[3]BIS Feb-26'!AD:AD,"",0)</f>
        <v>220</v>
      </c>
      <c r="CL478" s="29" t="str">
        <f>_xlfn.XLOOKUP($C478,'[3]BIS Feb-26'!$C:$C,'[3]BIS Feb-26'!AE:AE,"",0)</f>
        <v>220</v>
      </c>
      <c r="CM478" s="29" t="str">
        <f>_xlfn.XLOOKUP($C478,'[3]BIS Feb-26'!$C:$C,'[3]BIS Feb-26'!AF:AF,"",0)</f>
        <v>220</v>
      </c>
      <c r="CN478" s="29" t="str">
        <f>_xlfn.XLOOKUP($C478,'[3]BIS Feb-26'!$C:$C,'[3]BIS Feb-26'!AG:AG,"",0)</f>
        <v>220</v>
      </c>
      <c r="CO478" s="29" t="str">
        <f>_xlfn.XLOOKUP($C478,'[3]BIS Feb-26'!$C:$C,'[3]BIS Feb-26'!AH:AH,"",0)</f>
        <v>220</v>
      </c>
      <c r="CP478" s="29" t="str">
        <f>_xlfn.XLOOKUP($C478,'[3]BIS Feb-26'!$C:$C,'[3]BIS Feb-26'!AI:AI,"",0)</f>
        <v>1220</v>
      </c>
      <c r="CQ478" s="29" t="str">
        <f>_xlfn.XLOOKUP($C478,'[3]BIS Feb-26'!$C:$C,'[3]BIS Feb-26'!AJ:AJ,"",0)</f>
        <v>1000</v>
      </c>
      <c r="CR478" s="29" t="str">
        <f>_xlfn.XLOOKUP($C478,'[3]BIS Feb-26'!$C:$C,'[3]BIS Feb-26'!AK:AK,"",0)</f>
        <v>1220</v>
      </c>
      <c r="CS478" s="29" t="str">
        <f>_xlfn.XLOOKUP($C478,'[3]BIS Feb-26'!$C:$C,'[3]BIS Feb-26'!AL:AL,"",0)</f>
        <v>2720</v>
      </c>
      <c r="CT478" s="29">
        <f>_xlfn.XLOOKUP($C478,'[3]BIS Feb-26'!$C:$C,'[3]BIS Feb-26'!AM:AM,"",0)</f>
        <v>3</v>
      </c>
      <c r="CU478" s="28">
        <f>_xlfn.XLOOKUP($C478,'[3]BIS Feb-26'!$C:$C,'[3]BIS Feb-26'!AN:AN,"",0)</f>
        <v>46140</v>
      </c>
      <c r="CV478" s="28">
        <f>_xlfn.XLOOKUP($C478,'[3]BIS Feb-26'!$C:$C,'[3]BIS Feb-26'!AO:AO,"",0)</f>
        <v>46140</v>
      </c>
      <c r="CW478" s="28">
        <f>_xlfn.XLOOKUP($C478,'[3]BIS Feb-26'!$C:$C,'[3]BIS Feb-26'!AP:AP,"",0)</f>
        <v>46140</v>
      </c>
      <c r="CX478" s="28">
        <f>_xlfn.XLOOKUP($C478,'[3]BIS Feb-26'!$C:$C,'[3]BIS Feb-26'!AQ:AQ,"",0)</f>
        <v>46140</v>
      </c>
      <c r="CY478" s="28">
        <f>_xlfn.XLOOKUP($C478,'[3]BIS Feb-26'!$C:$C,'[3]BIS Feb-26'!AR:AR,"",0)</f>
        <v>46140</v>
      </c>
      <c r="CZ478" s="28">
        <f>_xlfn.XLOOKUP($C478,'[3]BIS Feb-26'!$C:$C,'[3]BIS Feb-26'!AS:AS,"",0)</f>
        <v>46247</v>
      </c>
      <c r="DA478" s="28">
        <f>_xlfn.XLOOKUP($C478,'[3]BIS Feb-26'!$C:$C,'[3]BIS Feb-26'!AT:AT,"",0)</f>
        <v>46342</v>
      </c>
      <c r="DB478" s="28">
        <f>_xlfn.XLOOKUP($C478,'[3]BIS Feb-26'!$C:$C,'[3]BIS Feb-26'!AU:AU,"",0)</f>
        <v>46157</v>
      </c>
      <c r="DC478" s="28">
        <f>_xlfn.XLOOKUP($C478,'[3]BIS Feb-26'!$C:$C,'[3]BIS Feb-26'!AV:AV,"",0)</f>
        <v>46342</v>
      </c>
      <c r="DD478" s="11">
        <f>_xlfn.XLOOKUP($C478,'[3]BIS Feb-26'!$C:$C,'[3]BIS Feb-26'!AW:AW,"",0)</f>
        <v>0</v>
      </c>
      <c r="DE478" s="11">
        <f>_xlfn.XLOOKUP($C478,'[3]BIS Feb-26'!$C:$C,'[3]BIS Feb-26'!AX:AX,"",0)</f>
        <v>0</v>
      </c>
      <c r="DF478" s="11">
        <f>_xlfn.XLOOKUP($C478,'[3]BIS Feb-26'!$C:$C,'[3]BIS Feb-26'!AY:AY,"",0)</f>
        <v>0</v>
      </c>
      <c r="DG478" s="11">
        <f t="shared" ca="1" si="194"/>
        <v>0</v>
      </c>
      <c r="DH478" s="11">
        <f t="shared" ca="1" si="195"/>
        <v>0</v>
      </c>
      <c r="DI478" s="11">
        <f t="shared" ca="1" si="196"/>
        <v>5</v>
      </c>
      <c r="DJ478" s="11" t="str">
        <f>_xlfn.XLOOKUP($C478,'[3]Active Customer Assets'!$D:$D,'[3]Active Customer Assets'!I:I,"",0)</f>
        <v>B (Below 100% potential spares purchased)</v>
      </c>
      <c r="DK478" s="28">
        <f>_xlfn.XLOOKUP($C478,'[3]Active Customer Assets'!$D:$D,'[3]Active Customer Assets'!J:J,"",0)</f>
        <v>45978.752083333296</v>
      </c>
      <c r="DL478" s="28">
        <f>_xlfn.XLOOKUP($C478,'[3]Active Customer Assets'!$D:$D,'[3]Active Customer Assets'!K:K,"",0)</f>
        <v>45899.229166666701</v>
      </c>
      <c r="DM478" s="28">
        <f>_xlfn.XLOOKUP($C478,'[3]Active Customer Assets'!$D:$D,'[3]Active Customer Assets'!L:L,"",0)</f>
        <v>46067.493622685201</v>
      </c>
      <c r="DN478" s="21">
        <f>_xlfn.XLOOKUP($C478,'[3]Active Customer Assets'!$D:$D,'[3]Active Customer Assets'!M:M,"",0)</f>
        <v>280</v>
      </c>
      <c r="DO478" s="28">
        <f>_xlfn.XLOOKUP($C478,'[3]Active Customer Assets'!$D:$D,'[3]Active Customer Assets'!N:N,"",0)</f>
        <v>0</v>
      </c>
      <c r="DP478" s="28">
        <f>_xlfn.XLOOKUP($C478,'[3]Active Customer Assets'!$D:$D,'[3]Active Customer Assets'!O:O,"",0)</f>
        <v>0</v>
      </c>
      <c r="DQ478" s="28" t="str">
        <f>_xlfn.XLOOKUP($C478,'[3]Active Customer Assets'!$D:$D,'[3]Active Customer Assets'!P:P,"",0)</f>
        <v>Air lube</v>
      </c>
      <c r="DR478" s="28">
        <f>_xlfn.XLOOKUP($C478,'[3]Active Customer Assets'!$D:$D,'[3]Active Customer Assets'!Q:Q,"",0)</f>
        <v>45978</v>
      </c>
      <c r="DS478" s="28">
        <f>_xlfn.XLOOKUP($C478,'[3]Active Customer Assets'!$D:$D,'[3]Active Customer Assets'!R:R,"",0)</f>
        <v>45978</v>
      </c>
      <c r="DT478" s="28">
        <f>_xlfn.XLOOKUP($C478,'[3]Active Customer Assets'!$D:$D,'[3]Active Customer Assets'!S:S,"",0)</f>
        <v>45978</v>
      </c>
      <c r="DU478" s="28">
        <f>_xlfn.XLOOKUP($C478,'[3]Active Customer Assets'!$D:$D,'[3]Active Customer Assets'!T:T,"",0)</f>
        <v>45978</v>
      </c>
      <c r="DV478" s="28">
        <f>_xlfn.XLOOKUP($C478,'[3]Active Customer Assets'!$D:$D,'[3]Active Customer Assets'!U:U,"",0)</f>
        <v>45978</v>
      </c>
      <c r="DW478" s="28">
        <f>_xlfn.XLOOKUP($C478,'[3]Active Customer Assets'!$D:$D,'[3]Active Customer Assets'!V:V,"",0)</f>
        <v>45978</v>
      </c>
      <c r="DX478" s="28">
        <f>_xlfn.XLOOKUP($C478,'[3]Active Customer Assets'!$D:$D,'[3]Active Customer Assets'!W:W,"",0)</f>
        <v>45978</v>
      </c>
      <c r="DY478" s="28">
        <f>_xlfn.XLOOKUP($C478,'[3]Active Customer Assets'!$D:$D,'[3]Active Customer Assets'!X:X,"",0)</f>
        <v>45978</v>
      </c>
      <c r="DZ478" s="28">
        <f>_xlfn.XLOOKUP($C478,'[3]Active Customer Assets'!$D:$D,'[3]Active Customer Assets'!Y:Y,"",0)</f>
        <v>45978</v>
      </c>
      <c r="EA478" s="28" t="str">
        <f>_xlfn.XLOOKUP($C478,'[3]Active Customer Assets'!$D:$D,'[3]Active Customer Assets'!Z:Z,"",0)</f>
        <v>220</v>
      </c>
      <c r="EB478" s="28" t="str">
        <f>_xlfn.XLOOKUP($C478,'[3]Active Customer Assets'!$D:$D,'[3]Active Customer Assets'!AA:AA,"",0)</f>
        <v>220</v>
      </c>
      <c r="EC478" s="28" t="str">
        <f>_xlfn.XLOOKUP($C478,'[3]Active Customer Assets'!$D:$D,'[3]Active Customer Assets'!AB:AB,"",0)</f>
        <v>220</v>
      </c>
      <c r="ED478" s="28" t="str">
        <f>_xlfn.XLOOKUP($C478,'[3]Active Customer Assets'!$D:$D,'[3]Active Customer Assets'!AC:AC,"",0)</f>
        <v>220</v>
      </c>
      <c r="EE478" s="28" t="str">
        <f>_xlfn.XLOOKUP($C478,'[3]Active Customer Assets'!$D:$D,'[3]Active Customer Assets'!AD:AD,"",0)</f>
        <v>220</v>
      </c>
      <c r="EF478" s="28" t="str">
        <f>_xlfn.XLOOKUP($C478,'[3]Active Customer Assets'!$D:$D,'[3]Active Customer Assets'!AE:AE,"",0)</f>
        <v>1220</v>
      </c>
      <c r="EG478" s="28" t="str">
        <f>_xlfn.XLOOKUP($C478,'[3]Active Customer Assets'!$D:$D,'[3]Active Customer Assets'!AF:AF,"",0)</f>
        <v>1000</v>
      </c>
      <c r="EH478" s="28" t="str">
        <f>_xlfn.XLOOKUP($C478,'[3]Active Customer Assets'!$D:$D,'[3]Active Customer Assets'!AG:AG,"",0)</f>
        <v>1220</v>
      </c>
      <c r="EI478" s="28" t="str">
        <f>_xlfn.XLOOKUP($C478,'[3]Active Customer Assets'!$D:$D,'[3]Active Customer Assets'!AH:AH,"",0)</f>
        <v>2720</v>
      </c>
      <c r="EJ478" s="21">
        <f>_xlfn.XLOOKUP($C478,'[3]Active Customer Assets'!$D:$D,'[3]Active Customer Assets'!AI:AI,"",0)</f>
        <v>3</v>
      </c>
      <c r="EK478" s="35" t="str">
        <f>[3]!tbl_DPSAC[[#This Row],[Unit Status]]</f>
        <v>Active</v>
      </c>
    </row>
    <row r="479" spans="1:141" x14ac:dyDescent="0.15">
      <c r="A479" s="11">
        <f>ROW(tbl_DPSAC[[#This Row],[Sl. No.]])-1</f>
        <v>478</v>
      </c>
      <c r="B479" s="12" t="s">
        <v>136</v>
      </c>
      <c r="C479" s="11" t="s">
        <v>2591</v>
      </c>
      <c r="D479" s="11" t="s">
        <v>1491</v>
      </c>
      <c r="E479" s="11" t="s">
        <v>1492</v>
      </c>
      <c r="F479" s="12" t="s">
        <v>161</v>
      </c>
      <c r="G479" s="34" t="s">
        <v>2592</v>
      </c>
      <c r="H479" s="13"/>
      <c r="I479" s="17"/>
      <c r="J479" s="13">
        <v>7033267093</v>
      </c>
      <c r="K479" s="13"/>
      <c r="L479" s="12" t="str">
        <f t="shared" ca="1" si="182"/>
        <v>Warranty</v>
      </c>
      <c r="M479" s="16">
        <v>45896</v>
      </c>
      <c r="N479" s="15">
        <v>24</v>
      </c>
      <c r="O479" s="14">
        <v>46625</v>
      </c>
      <c r="P479" s="11" t="s">
        <v>213</v>
      </c>
      <c r="Q479" s="19" t="str">
        <f>_xlfn.XLOOKUP(C479,'[2]Sch Calls'!$R:$R,'[2]Sch Calls'!$F:$F,"",0)</f>
        <v>CC-01996246</v>
      </c>
      <c r="R479" s="18">
        <f>_xlfn.XLOOKUP(C479,'[2]Sch Calls'!$R:$R,'[2]Sch Calls'!$A:$A,"",0)</f>
        <v>46083.468680555598</v>
      </c>
      <c r="S479" s="17">
        <f>_xlfn.XLOOKUP(C479,'[2]Sch Calls'!$R:$R,'[2]Sch Calls'!$B:$B,"",0)</f>
        <v>516</v>
      </c>
      <c r="T479" s="18">
        <f>_xlfn.XLOOKUP(C479,'[1]E&amp;DPSAC'!$K:$K,'[1]E&amp;DPSAC'!$W:$W,"",0)</f>
        <v>46029</v>
      </c>
      <c r="U479" s="17">
        <f>_xlfn.XLOOKUP(C479,'[1]E&amp;DPSAC'!$K:$K,'[1]E&amp;DPSAC'!$Z:$Z,"",0)</f>
        <v>383</v>
      </c>
      <c r="V479" s="17">
        <f>_xlfn.XLOOKUP(C479,'[2]1. All Calls'!$R:$R,'[2]1. All Calls'!$B:$B,"",0)</f>
        <v>516</v>
      </c>
      <c r="W479" s="20">
        <f>_xlfn.XLOOKUP(C479,'[2]1. All Calls'!$R:$R,'[2]1. All Calls'!$A:$A,"",0)</f>
        <v>46083.468680555598</v>
      </c>
      <c r="X479" s="17" t="str">
        <f>_xlfn.XLOOKUP(C479,'[2]Sch Calls'!$R:$R,'[2]Sch Calls'!$AB:$AB,"",0)</f>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
      <c r="Y479" s="17">
        <f t="shared" si="185"/>
        <v>750</v>
      </c>
      <c r="Z479" s="17" t="str">
        <f t="shared" si="186"/>
        <v>Done</v>
      </c>
      <c r="AA479" s="21">
        <f t="shared" ca="1" si="187"/>
        <v>17.53131944440247</v>
      </c>
      <c r="AB479" s="21" t="str">
        <f t="shared" ca="1" si="188"/>
        <v>Done</v>
      </c>
      <c r="AC479" s="11">
        <f ca="1">tbl_DPSAC[[#This Row],[Current Month Due Count]]</f>
        <v>0</v>
      </c>
      <c r="AD479" s="11">
        <f ca="1">tbl_DPSAC[[#This Row],[Next Month Due2]]</f>
        <v>0</v>
      </c>
      <c r="AE479" s="11"/>
      <c r="AF479" s="11">
        <v>8</v>
      </c>
      <c r="AG479" s="17">
        <f t="shared" ca="1" si="189"/>
        <v>656</v>
      </c>
      <c r="AH479" s="11"/>
      <c r="AI479" s="11"/>
      <c r="AJ479" s="11"/>
      <c r="AK479" s="11"/>
      <c r="AL479" s="11"/>
      <c r="AM479" s="11"/>
      <c r="AN479" s="11"/>
      <c r="AO479" s="11"/>
      <c r="AP479" s="11"/>
      <c r="AQ479" s="11"/>
      <c r="AR479" s="11"/>
      <c r="AS479" s="11"/>
      <c r="AT479" s="11"/>
      <c r="AU479" s="11"/>
      <c r="AV479" s="11"/>
      <c r="AW479" s="11"/>
      <c r="AX479" s="11" t="str">
        <f t="shared" ca="1" si="183"/>
        <v>No Service Dues</v>
      </c>
      <c r="AY479" s="17">
        <v>1</v>
      </c>
      <c r="AZ479" s="22">
        <v>45896</v>
      </c>
      <c r="BA479" s="17" t="s">
        <v>2593</v>
      </c>
      <c r="BB479" s="17">
        <v>1</v>
      </c>
      <c r="BC479" s="22">
        <v>45896</v>
      </c>
      <c r="BD479" s="17" t="s">
        <v>2593</v>
      </c>
      <c r="BE479" s="17">
        <v>1</v>
      </c>
      <c r="BF479" s="22">
        <v>45896</v>
      </c>
      <c r="BG479" s="17" t="s">
        <v>2593</v>
      </c>
      <c r="BH479" s="17">
        <v>1</v>
      </c>
      <c r="BI479" s="22">
        <v>45896</v>
      </c>
      <c r="BJ479" s="17" t="s">
        <v>2593</v>
      </c>
      <c r="BK479" s="17">
        <v>1</v>
      </c>
      <c r="BL479" s="22">
        <v>45896</v>
      </c>
      <c r="BM479" s="17" t="s">
        <v>2593</v>
      </c>
      <c r="BN479" s="23">
        <f t="shared" si="173"/>
        <v>46076</v>
      </c>
      <c r="BO479" s="23">
        <f t="shared" si="174"/>
        <v>46076</v>
      </c>
      <c r="BP479" s="23">
        <f t="shared" si="175"/>
        <v>46076</v>
      </c>
      <c r="BQ479" s="23">
        <f t="shared" si="176"/>
        <v>46076</v>
      </c>
      <c r="BR479" s="23">
        <f t="shared" si="184"/>
        <v>46261</v>
      </c>
      <c r="BS479" s="24">
        <f t="shared" ca="1" si="178"/>
        <v>95</v>
      </c>
      <c r="BT479" s="25">
        <f t="shared" ca="1" si="190"/>
        <v>845</v>
      </c>
      <c r="BU479" s="25">
        <f t="shared" ca="1" si="191"/>
        <v>95</v>
      </c>
      <c r="BV479" s="25">
        <f t="shared" ca="1" si="179"/>
        <v>95</v>
      </c>
      <c r="BW479" s="25">
        <f t="shared" ca="1" si="180"/>
        <v>845</v>
      </c>
      <c r="BX479" s="11"/>
      <c r="BY479" s="11">
        <f t="shared" ca="1" si="192"/>
        <v>4</v>
      </c>
      <c r="BZ479" s="11">
        <f t="shared" ca="1" si="197"/>
        <v>0</v>
      </c>
      <c r="CA479" s="11">
        <f t="shared" ca="1" si="193"/>
        <v>0</v>
      </c>
      <c r="CB479" s="28">
        <f>_xlfn.XLOOKUP($C479,'[3]BIS Feb-26'!$C:$C,'[3]BIS Feb-26'!U:U,"",0)</f>
        <v>0</v>
      </c>
      <c r="CC479" s="28">
        <f>_xlfn.XLOOKUP($C479,'[3]BIS Feb-26'!$C:$C,'[3]BIS Feb-26'!V:V,"",0)</f>
        <v>0</v>
      </c>
      <c r="CD479" s="28">
        <f>_xlfn.XLOOKUP($C479,'[3]BIS Feb-26'!$C:$C,'[3]BIS Feb-26'!W:W,"",0)</f>
        <v>0</v>
      </c>
      <c r="CE479" s="28">
        <f>_xlfn.XLOOKUP($C479,'[3]BIS Feb-26'!$C:$C,'[3]BIS Feb-26'!X:X,"",0)</f>
        <v>0</v>
      </c>
      <c r="CF479" s="28">
        <f>_xlfn.XLOOKUP($C479,'[3]BIS Feb-26'!$C:$C,'[3]BIS Feb-26'!Y:Y,"",0)</f>
        <v>0</v>
      </c>
      <c r="CG479" s="28">
        <f>_xlfn.XLOOKUP($C479,'[3]BIS Feb-26'!$C:$C,'[3]BIS Feb-26'!Z:Z,"",0)</f>
        <v>0</v>
      </c>
      <c r="CH479" s="28">
        <f>_xlfn.XLOOKUP($C479,'[3]BIS Feb-26'!$C:$C,'[3]BIS Feb-26'!AA:AA,"",0)</f>
        <v>0</v>
      </c>
      <c r="CI479" s="28">
        <f>_xlfn.XLOOKUP($C479,'[3]BIS Feb-26'!$C:$C,'[3]BIS Feb-26'!AB:AB,"",0)</f>
        <v>0</v>
      </c>
      <c r="CJ479" s="28">
        <f>_xlfn.XLOOKUP($C479,'[3]BIS Feb-26'!$C:$C,'[3]BIS Feb-26'!AC:AC,"",0)</f>
        <v>0</v>
      </c>
      <c r="CK479" s="29" t="str">
        <f>_xlfn.XLOOKUP($C479,'[3]BIS Feb-26'!$C:$C,'[3]BIS Feb-26'!AD:AD,"",0)</f>
        <v>110</v>
      </c>
      <c r="CL479" s="29" t="str">
        <f>_xlfn.XLOOKUP($C479,'[3]BIS Feb-26'!$C:$C,'[3]BIS Feb-26'!AE:AE,"",0)</f>
        <v>110</v>
      </c>
      <c r="CM479" s="29" t="str">
        <f>_xlfn.XLOOKUP($C479,'[3]BIS Feb-26'!$C:$C,'[3]BIS Feb-26'!AF:AF,"",0)</f>
        <v>110</v>
      </c>
      <c r="CN479" s="29" t="str">
        <f>_xlfn.XLOOKUP($C479,'[3]BIS Feb-26'!$C:$C,'[3]BIS Feb-26'!AG:AG,"",0)</f>
        <v>110</v>
      </c>
      <c r="CO479" s="29" t="str">
        <f>_xlfn.XLOOKUP($C479,'[3]BIS Feb-26'!$C:$C,'[3]BIS Feb-26'!AH:AH,"",0)</f>
        <v>110</v>
      </c>
      <c r="CP479" s="29" t="str">
        <f>_xlfn.XLOOKUP($C479,'[3]BIS Feb-26'!$C:$C,'[3]BIS Feb-26'!AI:AI,"",0)</f>
        <v>1110</v>
      </c>
      <c r="CQ479" s="29" t="str">
        <f>_xlfn.XLOOKUP($C479,'[3]BIS Feb-26'!$C:$C,'[3]BIS Feb-26'!AJ:AJ,"",0)</f>
        <v>1000</v>
      </c>
      <c r="CR479" s="29" t="str">
        <f>_xlfn.XLOOKUP($C479,'[3]BIS Feb-26'!$C:$C,'[3]BIS Feb-26'!AK:AK,"",0)</f>
        <v>1110</v>
      </c>
      <c r="CS479" s="29" t="str">
        <f>_xlfn.XLOOKUP($C479,'[3]BIS Feb-26'!$C:$C,'[3]BIS Feb-26'!AL:AL,"",0)</f>
        <v>1110</v>
      </c>
      <c r="CT479" s="29">
        <f>_xlfn.XLOOKUP($C479,'[3]BIS Feb-26'!$C:$C,'[3]BIS Feb-26'!AM:AM,"",0)</f>
        <v>3</v>
      </c>
      <c r="CU479" s="28">
        <f>_xlfn.XLOOKUP($C479,'[3]BIS Feb-26'!$C:$C,'[3]BIS Feb-26'!AN:AN,"",0)</f>
        <v>46073</v>
      </c>
      <c r="CV479" s="28">
        <f>_xlfn.XLOOKUP($C479,'[3]BIS Feb-26'!$C:$C,'[3]BIS Feb-26'!AO:AO,"",0)</f>
        <v>46073</v>
      </c>
      <c r="CW479" s="28">
        <f>_xlfn.XLOOKUP($C479,'[3]BIS Feb-26'!$C:$C,'[3]BIS Feb-26'!AP:AP,"",0)</f>
        <v>46073</v>
      </c>
      <c r="CX479" s="28">
        <f>_xlfn.XLOOKUP($C479,'[3]BIS Feb-26'!$C:$C,'[3]BIS Feb-26'!AQ:AQ,"",0)</f>
        <v>46073</v>
      </c>
      <c r="CY479" s="28">
        <f>_xlfn.XLOOKUP($C479,'[3]BIS Feb-26'!$C:$C,'[3]BIS Feb-26'!AR:AR,"",0)</f>
        <v>46073</v>
      </c>
      <c r="CZ479" s="28">
        <f>_xlfn.XLOOKUP($C479,'[3]BIS Feb-26'!$C:$C,'[3]BIS Feb-26'!AS:AS,"",0)</f>
        <v>46272</v>
      </c>
      <c r="DA479" s="28">
        <f>_xlfn.XLOOKUP($C479,'[3]BIS Feb-26'!$C:$C,'[3]BIS Feb-26'!AT:AT,"",0)</f>
        <v>46130</v>
      </c>
      <c r="DB479" s="28">
        <f>_xlfn.XLOOKUP($C479,'[3]BIS Feb-26'!$C:$C,'[3]BIS Feb-26'!AU:AU,"",0)</f>
        <v>46182</v>
      </c>
      <c r="DC479" s="28">
        <f>_xlfn.XLOOKUP($C479,'[3]BIS Feb-26'!$C:$C,'[3]BIS Feb-26'!AV:AV,"",0)</f>
        <v>46231</v>
      </c>
      <c r="DD479" s="11">
        <f>_xlfn.XLOOKUP($C479,'[3]BIS Feb-26'!$C:$C,'[3]BIS Feb-26'!AW:AW,"",0)</f>
        <v>0</v>
      </c>
      <c r="DE479" s="11">
        <f>_xlfn.XLOOKUP($C479,'[3]BIS Feb-26'!$C:$C,'[3]BIS Feb-26'!AX:AX,"",0)</f>
        <v>1</v>
      </c>
      <c r="DF479" s="11">
        <f>_xlfn.XLOOKUP($C479,'[3]BIS Feb-26'!$C:$C,'[3]BIS Feb-26'!AY:AY,"",0)</f>
        <v>0</v>
      </c>
      <c r="DG479" s="11">
        <f t="shared" ca="1" si="194"/>
        <v>5</v>
      </c>
      <c r="DH479" s="11">
        <f t="shared" ca="1" si="195"/>
        <v>0</v>
      </c>
      <c r="DI479" s="11">
        <f t="shared" ca="1" si="196"/>
        <v>1</v>
      </c>
      <c r="DJ479" s="11" t="str">
        <f>_xlfn.XLOOKUP($C479,'[3]Active Customer Assets'!$D:$D,'[3]Active Customer Assets'!I:I,"",0)</f>
        <v>B (Below 100% potential spares purchased)</v>
      </c>
      <c r="DK479" s="28">
        <f>_xlfn.XLOOKUP($C479,'[3]Active Customer Assets'!$D:$D,'[3]Active Customer Assets'!J:J,"",0)</f>
        <v>45896.6430555556</v>
      </c>
      <c r="DL479" s="28">
        <f>_xlfn.XLOOKUP($C479,'[3]Active Customer Assets'!$D:$D,'[3]Active Customer Assets'!K:K,"",0)</f>
        <v>45733.229166666701</v>
      </c>
      <c r="DM479" s="28">
        <f>_xlfn.XLOOKUP($C479,'[3]Active Customer Assets'!$D:$D,'[3]Active Customer Assets'!L:L,"",0)</f>
        <v>46083.708148148202</v>
      </c>
      <c r="DN479" s="21">
        <f>_xlfn.XLOOKUP($C479,'[3]Active Customer Assets'!$D:$D,'[3]Active Customer Assets'!M:M,"",0)</f>
        <v>516</v>
      </c>
      <c r="DO479" s="28">
        <f>_xlfn.XLOOKUP($C479,'[3]Active Customer Assets'!$D:$D,'[3]Active Customer Assets'!N:N,"",0)</f>
        <v>0</v>
      </c>
      <c r="DP479" s="28">
        <f>_xlfn.XLOOKUP($C479,'[3]Active Customer Assets'!$D:$D,'[3]Active Customer Assets'!O:O,"",0)</f>
        <v>0</v>
      </c>
      <c r="DQ479" s="28" t="str">
        <f>_xlfn.XLOOKUP($C479,'[3]Active Customer Assets'!$D:$D,'[3]Active Customer Assets'!P:P,"",0)</f>
        <v>Air lube Plus</v>
      </c>
      <c r="DR479" s="28">
        <f>_xlfn.XLOOKUP($C479,'[3]Active Customer Assets'!$D:$D,'[3]Active Customer Assets'!Q:Q,"",0)</f>
        <v>46083</v>
      </c>
      <c r="DS479" s="28">
        <f>_xlfn.XLOOKUP($C479,'[3]Active Customer Assets'!$D:$D,'[3]Active Customer Assets'!R:R,"",0)</f>
        <v>46083</v>
      </c>
      <c r="DT479" s="28">
        <f>_xlfn.XLOOKUP($C479,'[3]Active Customer Assets'!$D:$D,'[3]Active Customer Assets'!S:S,"",0)</f>
        <v>46083</v>
      </c>
      <c r="DU479" s="28">
        <f>_xlfn.XLOOKUP($C479,'[3]Active Customer Assets'!$D:$D,'[3]Active Customer Assets'!T:T,"",0)</f>
        <v>46083</v>
      </c>
      <c r="DV479" s="28">
        <f>_xlfn.XLOOKUP($C479,'[3]Active Customer Assets'!$D:$D,'[3]Active Customer Assets'!U:U,"",0)</f>
        <v>46083</v>
      </c>
      <c r="DW479" s="28">
        <f>_xlfn.XLOOKUP($C479,'[3]Active Customer Assets'!$D:$D,'[3]Active Customer Assets'!V:V,"",0)</f>
        <v>45896</v>
      </c>
      <c r="DX479" s="28">
        <f>_xlfn.XLOOKUP($C479,'[3]Active Customer Assets'!$D:$D,'[3]Active Customer Assets'!W:W,"",0)</f>
        <v>46083</v>
      </c>
      <c r="DY479" s="28">
        <f>_xlfn.XLOOKUP($C479,'[3]Active Customer Assets'!$D:$D,'[3]Active Customer Assets'!X:X,"",0)</f>
        <v>45896</v>
      </c>
      <c r="DZ479" s="28">
        <f>_xlfn.XLOOKUP($C479,'[3]Active Customer Assets'!$D:$D,'[3]Active Customer Assets'!Y:Y,"",0)</f>
        <v>45896</v>
      </c>
      <c r="EA479" s="28" t="str">
        <f>_xlfn.XLOOKUP($C479,'[3]Active Customer Assets'!$D:$D,'[3]Active Customer Assets'!Z:Z,"",0)</f>
        <v>1500</v>
      </c>
      <c r="EB479" s="28" t="str">
        <f>_xlfn.XLOOKUP($C479,'[3]Active Customer Assets'!$D:$D,'[3]Active Customer Assets'!AA:AA,"",0)</f>
        <v>750</v>
      </c>
      <c r="EC479" s="28" t="str">
        <f>_xlfn.XLOOKUP($C479,'[3]Active Customer Assets'!$D:$D,'[3]Active Customer Assets'!AB:AB,"",0)</f>
        <v>500</v>
      </c>
      <c r="ED479" s="28" t="str">
        <f>_xlfn.XLOOKUP($C479,'[3]Active Customer Assets'!$D:$D,'[3]Active Customer Assets'!AC:AC,"",0)</f>
        <v>750</v>
      </c>
      <c r="EE479" s="28" t="str">
        <f>_xlfn.XLOOKUP($C479,'[3]Active Customer Assets'!$D:$D,'[3]Active Customer Assets'!AD:AD,"",0)</f>
        <v>750</v>
      </c>
      <c r="EF479" s="28" t="str">
        <f>_xlfn.XLOOKUP($C479,'[3]Active Customer Assets'!$D:$D,'[3]Active Customer Assets'!AE:AE,"",0)</f>
        <v>1000</v>
      </c>
      <c r="EG479" s="28" t="str">
        <f>_xlfn.XLOOKUP($C479,'[3]Active Customer Assets'!$D:$D,'[3]Active Customer Assets'!AF:AF,"",0)</f>
        <v>1000</v>
      </c>
      <c r="EH479" s="28" t="str">
        <f>_xlfn.XLOOKUP($C479,'[3]Active Customer Assets'!$D:$D,'[3]Active Customer Assets'!AG:AG,"",0)</f>
        <v>1000</v>
      </c>
      <c r="EI479" s="28" t="str">
        <f>_xlfn.XLOOKUP($C479,'[3]Active Customer Assets'!$D:$D,'[3]Active Customer Assets'!AH:AH,"",0)</f>
        <v>2500</v>
      </c>
      <c r="EJ479" s="21">
        <f>_xlfn.XLOOKUP($C479,'[3]Active Customer Assets'!$D:$D,'[3]Active Customer Assets'!AI:AI,"",0)</f>
        <v>8</v>
      </c>
      <c r="EK479" s="35" t="str">
        <f>[3]!tbl_DPSAC[[#This Row],[Unit Status]]</f>
        <v>Active</v>
      </c>
    </row>
    <row r="480" spans="1:141" x14ac:dyDescent="0.15">
      <c r="A480" s="11">
        <f>ROW(tbl_DPSAC[[#This Row],[Sl. No.]])-1</f>
        <v>479</v>
      </c>
      <c r="B480" s="12" t="s">
        <v>136</v>
      </c>
      <c r="C480" s="11" t="s">
        <v>2594</v>
      </c>
      <c r="D480" s="11" t="s">
        <v>333</v>
      </c>
      <c r="E480" s="11" t="s">
        <v>333</v>
      </c>
      <c r="F480" s="12" t="s">
        <v>161</v>
      </c>
      <c r="G480" s="31" t="s">
        <v>162</v>
      </c>
      <c r="H480" s="13" t="s">
        <v>2595</v>
      </c>
      <c r="I480" s="31"/>
      <c r="J480" s="13"/>
      <c r="K480" s="13">
        <f>_xlfn.XLOOKUP(C480,'[1]E&amp;DPSAC'!$K:$K,'[1]E&amp;DPSAC'!$G:$G,"",0)</f>
        <v>7070010949</v>
      </c>
      <c r="L480" s="12" t="str">
        <f t="shared" ca="1" si="182"/>
        <v>Warranty</v>
      </c>
      <c r="M480" s="16">
        <v>46000</v>
      </c>
      <c r="N480" s="15">
        <v>24</v>
      </c>
      <c r="O480" s="14">
        <f t="shared" ref="O480:O485" si="199">EOMONTH(DATE(YEAR(M480)+SUM(N480/12),MONTH(M480),DAY(M480))-1,0)</f>
        <v>46752</v>
      </c>
      <c r="P480" s="11" t="s">
        <v>213</v>
      </c>
      <c r="Q480" s="19" t="str">
        <f>_xlfn.XLOOKUP(C480,'[2]Sch Calls'!$R:$R,'[2]Sch Calls'!$F:$F,"",0)</f>
        <v/>
      </c>
      <c r="R480" s="18" t="str">
        <f>_xlfn.XLOOKUP(C480,'[2]Sch Calls'!$R:$R,'[2]Sch Calls'!$A:$A,"",0)</f>
        <v/>
      </c>
      <c r="S480" s="17" t="str">
        <f>_xlfn.XLOOKUP(C480,'[2]Sch Calls'!$R:$R,'[2]Sch Calls'!$B:$B,"",0)</f>
        <v/>
      </c>
      <c r="T480" s="18">
        <f>_xlfn.XLOOKUP(C480,'[1]E&amp;DPSAC'!$K:$K,'[1]E&amp;DPSAC'!$W:$W,"",0)</f>
        <v>46000</v>
      </c>
      <c r="U480" s="17">
        <f>_xlfn.XLOOKUP(C480,'[1]E&amp;DPSAC'!$K:$K,'[1]E&amp;DPSAC'!$Z:$Z,"",0)</f>
        <v>1</v>
      </c>
      <c r="V480" s="17">
        <f>_xlfn.XLOOKUP(C480,'[2]1. All Calls'!$R:$R,'[2]1. All Calls'!$B:$B,"",0)</f>
        <v>150</v>
      </c>
      <c r="W480" s="20">
        <f>_xlfn.XLOOKUP(C480,'[2]1. All Calls'!$R:$R,'[2]1. All Calls'!$A:$A,"",0)</f>
        <v>46037.638298611098</v>
      </c>
      <c r="X480" s="17" t="str">
        <f>_xlfn.XLOOKUP(C480,'[2]Sch Calls'!$R:$R,'[2]Sch Calls'!$AB:$AB,"",0)</f>
        <v/>
      </c>
      <c r="Y480" s="17">
        <f t="shared" si="185"/>
        <v>0</v>
      </c>
      <c r="Z480" s="17" t="str">
        <f t="shared" si="186"/>
        <v>Done</v>
      </c>
      <c r="AA480" s="21">
        <f t="shared" ca="1" si="187"/>
        <v>101</v>
      </c>
      <c r="AB480" s="21" t="str">
        <f t="shared" ca="1" si="188"/>
        <v>Done</v>
      </c>
      <c r="AC480" s="11">
        <f ca="1">tbl_DPSAC[[#This Row],[Current Month Due Count]]</f>
        <v>0</v>
      </c>
      <c r="AD480" s="11">
        <f ca="1">tbl_DPSAC[[#This Row],[Next Month Due2]]</f>
        <v>0</v>
      </c>
      <c r="AE480" s="11"/>
      <c r="AF480" s="11">
        <v>4</v>
      </c>
      <c r="AG480" s="17">
        <f t="shared" ca="1" si="189"/>
        <v>403</v>
      </c>
      <c r="AH480" s="11"/>
      <c r="AI480" s="11"/>
      <c r="AJ480" s="11"/>
      <c r="AK480" s="11"/>
      <c r="AL480" s="11"/>
      <c r="AM480" s="11"/>
      <c r="AN480" s="11"/>
      <c r="AO480" s="11"/>
      <c r="AP480" s="11"/>
      <c r="AQ480" s="11"/>
      <c r="AR480" s="11"/>
      <c r="AS480" s="11"/>
      <c r="AT480" s="11"/>
      <c r="AU480" s="11"/>
      <c r="AV480" s="11"/>
      <c r="AW480" s="11"/>
      <c r="AX480" s="11" t="str">
        <f t="shared" ca="1" si="183"/>
        <v>No Service Dues</v>
      </c>
      <c r="AY480" s="17">
        <v>1</v>
      </c>
      <c r="AZ480" s="22">
        <v>46000</v>
      </c>
      <c r="BA480" s="17" t="s">
        <v>2596</v>
      </c>
      <c r="BB480" s="17">
        <v>1</v>
      </c>
      <c r="BC480" s="22">
        <v>46000</v>
      </c>
      <c r="BD480" s="17" t="s">
        <v>2596</v>
      </c>
      <c r="BE480" s="17">
        <v>1</v>
      </c>
      <c r="BF480" s="22">
        <v>46000</v>
      </c>
      <c r="BG480" s="17" t="s">
        <v>2596</v>
      </c>
      <c r="BH480" s="17">
        <v>1</v>
      </c>
      <c r="BI480" s="22">
        <v>46000</v>
      </c>
      <c r="BJ480" s="17" t="s">
        <v>2596</v>
      </c>
      <c r="BK480" s="17">
        <v>1</v>
      </c>
      <c r="BL480" s="22">
        <v>46000</v>
      </c>
      <c r="BM480" s="17" t="s">
        <v>2596</v>
      </c>
      <c r="BN480" s="23">
        <f t="shared" ref="BN480:BN490" si="200">IFERROR(IF(AZ480&gt;0,AZ480+180,""),"")</f>
        <v>46180</v>
      </c>
      <c r="BO480" s="23">
        <f t="shared" ref="BO480:BO490" si="201">IFERROR(IF(BC480&gt;0,BC480+180,""),"")</f>
        <v>46180</v>
      </c>
      <c r="BP480" s="23">
        <f t="shared" ref="BP480:BP490" si="202">IFERROR(IF(BF480&gt;0,BF480+180,""),"")</f>
        <v>46180</v>
      </c>
      <c r="BQ480" s="23">
        <f t="shared" ref="BQ480:BQ490" si="203">IFERROR(IF(BI480&gt;0,BI480+180,""),"")</f>
        <v>46180</v>
      </c>
      <c r="BR480" s="23">
        <f t="shared" si="184"/>
        <v>46365</v>
      </c>
      <c r="BS480" s="24">
        <f t="shared" ref="BS480:BS490" ca="1" si="204">IFERROR(IF(AY480&gt;0,AY480+750-AG480,""),"")</f>
        <v>348</v>
      </c>
      <c r="BT480" s="25">
        <f t="shared" ca="1" si="190"/>
        <v>1098</v>
      </c>
      <c r="BU480" s="25">
        <f t="shared" ca="1" si="191"/>
        <v>348</v>
      </c>
      <c r="BV480" s="25">
        <f t="shared" ref="BV480:BV490" ca="1" si="205">IFERROR(IF(BH480&gt;0,BH480+750-AG480,""),"")</f>
        <v>348</v>
      </c>
      <c r="BW480" s="25">
        <f t="shared" ref="BW480:BW490" ca="1" si="206">IFERROR(IF(BK480&gt;0,BK480+1500-AG480,""),"")</f>
        <v>1098</v>
      </c>
      <c r="BX480" s="11"/>
      <c r="BY480" s="11">
        <f t="shared" ca="1" si="192"/>
        <v>0</v>
      </c>
      <c r="BZ480" s="11">
        <f t="shared" ca="1" si="197"/>
        <v>0</v>
      </c>
      <c r="CA480" s="11">
        <f t="shared" ca="1" si="193"/>
        <v>0</v>
      </c>
      <c r="CB480" s="28">
        <f>_xlfn.XLOOKUP($C480,'[3]BIS Feb-26'!$C:$C,'[3]BIS Feb-26'!U:U,"",0)</f>
        <v>45999.770833333299</v>
      </c>
      <c r="CC480" s="28">
        <f>_xlfn.XLOOKUP($C480,'[3]BIS Feb-26'!$C:$C,'[3]BIS Feb-26'!V:V,"",0)</f>
        <v>45999.770833333299</v>
      </c>
      <c r="CD480" s="28">
        <f>_xlfn.XLOOKUP($C480,'[3]BIS Feb-26'!$C:$C,'[3]BIS Feb-26'!W:W,"",0)</f>
        <v>45999.770833333299</v>
      </c>
      <c r="CE480" s="28">
        <f>_xlfn.XLOOKUP($C480,'[3]BIS Feb-26'!$C:$C,'[3]BIS Feb-26'!X:X,"",0)</f>
        <v>45999.770833333299</v>
      </c>
      <c r="CF480" s="28">
        <f>_xlfn.XLOOKUP($C480,'[3]BIS Feb-26'!$C:$C,'[3]BIS Feb-26'!Y:Y,"",0)</f>
        <v>45999.770833333299</v>
      </c>
      <c r="CG480" s="28">
        <f>_xlfn.XLOOKUP($C480,'[3]BIS Feb-26'!$C:$C,'[3]BIS Feb-26'!Z:Z,"",0)</f>
        <v>45999.770833333299</v>
      </c>
      <c r="CH480" s="28">
        <f>_xlfn.XLOOKUP($C480,'[3]BIS Feb-26'!$C:$C,'[3]BIS Feb-26'!AA:AA,"",0)</f>
        <v>45999.770833333299</v>
      </c>
      <c r="CI480" s="28">
        <f>_xlfn.XLOOKUP($C480,'[3]BIS Feb-26'!$C:$C,'[3]BIS Feb-26'!AB:AB,"",0)</f>
        <v>45999.770833333299</v>
      </c>
      <c r="CJ480" s="28">
        <f>_xlfn.XLOOKUP($C480,'[3]BIS Feb-26'!$C:$C,'[3]BIS Feb-26'!AC:AC,"",0)</f>
        <v>45999.770833333299</v>
      </c>
      <c r="CK480" s="29" t="str">
        <f>_xlfn.XLOOKUP($C480,'[3]BIS Feb-26'!$C:$C,'[3]BIS Feb-26'!AD:AD,"",0)</f>
        <v>350</v>
      </c>
      <c r="CL480" s="29" t="str">
        <f>_xlfn.XLOOKUP($C480,'[3]BIS Feb-26'!$C:$C,'[3]BIS Feb-26'!AE:AE,"",0)</f>
        <v>350</v>
      </c>
      <c r="CM480" s="29" t="str">
        <f>_xlfn.XLOOKUP($C480,'[3]BIS Feb-26'!$C:$C,'[3]BIS Feb-26'!AF:AF,"",0)</f>
        <v>350</v>
      </c>
      <c r="CN480" s="29" t="str">
        <f>_xlfn.XLOOKUP($C480,'[3]BIS Feb-26'!$C:$C,'[3]BIS Feb-26'!AG:AG,"",0)</f>
        <v>350</v>
      </c>
      <c r="CO480" s="29" t="str">
        <f>_xlfn.XLOOKUP($C480,'[3]BIS Feb-26'!$C:$C,'[3]BIS Feb-26'!AH:AH,"",0)</f>
        <v>350</v>
      </c>
      <c r="CP480" s="29" t="str">
        <f>_xlfn.XLOOKUP($C480,'[3]BIS Feb-26'!$C:$C,'[3]BIS Feb-26'!AI:AI,"",0)</f>
        <v>1350</v>
      </c>
      <c r="CQ480" s="29" t="str">
        <f>_xlfn.XLOOKUP($C480,'[3]BIS Feb-26'!$C:$C,'[3]BIS Feb-26'!AJ:AJ,"",0)</f>
        <v>1000</v>
      </c>
      <c r="CR480" s="29" t="str">
        <f>_xlfn.XLOOKUP($C480,'[3]BIS Feb-26'!$C:$C,'[3]BIS Feb-26'!AK:AK,"",0)</f>
        <v>1350</v>
      </c>
      <c r="CS480" s="29" t="str">
        <f>_xlfn.XLOOKUP($C480,'[3]BIS Feb-26'!$C:$C,'[3]BIS Feb-26'!AL:AL,"",0)</f>
        <v>2830</v>
      </c>
      <c r="CT480" s="29">
        <f>_xlfn.XLOOKUP($C480,'[3]BIS Feb-26'!$C:$C,'[3]BIS Feb-26'!AM:AM,"",0)</f>
        <v>2</v>
      </c>
      <c r="CU480" s="28">
        <f>_xlfn.XLOOKUP($C480,'[3]BIS Feb-26'!$C:$C,'[3]BIS Feb-26'!AN:AN,"",0)</f>
        <v>46179</v>
      </c>
      <c r="CV480" s="28">
        <f>_xlfn.XLOOKUP($C480,'[3]BIS Feb-26'!$C:$C,'[3]BIS Feb-26'!AO:AO,"",0)</f>
        <v>46179</v>
      </c>
      <c r="CW480" s="28">
        <f>_xlfn.XLOOKUP($C480,'[3]BIS Feb-26'!$C:$C,'[3]BIS Feb-26'!AP:AP,"",0)</f>
        <v>46179</v>
      </c>
      <c r="CX480" s="28">
        <f>_xlfn.XLOOKUP($C480,'[3]BIS Feb-26'!$C:$C,'[3]BIS Feb-26'!AQ:AQ,"",0)</f>
        <v>46179</v>
      </c>
      <c r="CY480" s="28">
        <f>_xlfn.XLOOKUP($C480,'[3]BIS Feb-26'!$C:$C,'[3]BIS Feb-26'!AR:AR,"",0)</f>
        <v>46179</v>
      </c>
      <c r="CZ480" s="28">
        <f>_xlfn.XLOOKUP($C480,'[3]BIS Feb-26'!$C:$C,'[3]BIS Feb-26'!AS:AS,"",0)</f>
        <v>46269</v>
      </c>
      <c r="DA480" s="28">
        <f>_xlfn.XLOOKUP($C480,'[3]BIS Feb-26'!$C:$C,'[3]BIS Feb-26'!AT:AT,"",0)</f>
        <v>46364</v>
      </c>
      <c r="DB480" s="28">
        <f>_xlfn.XLOOKUP($C480,'[3]BIS Feb-26'!$C:$C,'[3]BIS Feb-26'!AU:AU,"",0)</f>
        <v>46179</v>
      </c>
      <c r="DC480" s="28">
        <f>_xlfn.XLOOKUP($C480,'[3]BIS Feb-26'!$C:$C,'[3]BIS Feb-26'!AV:AV,"",0)</f>
        <v>46364</v>
      </c>
      <c r="DD480" s="11">
        <f>_xlfn.XLOOKUP($C480,'[3]BIS Feb-26'!$C:$C,'[3]BIS Feb-26'!AW:AW,"",0)</f>
        <v>0</v>
      </c>
      <c r="DE480" s="11">
        <f>_xlfn.XLOOKUP($C480,'[3]BIS Feb-26'!$C:$C,'[3]BIS Feb-26'!AX:AX,"",0)</f>
        <v>0</v>
      </c>
      <c r="DF480" s="11">
        <f>_xlfn.XLOOKUP($C480,'[3]BIS Feb-26'!$C:$C,'[3]BIS Feb-26'!AY:AY,"",0)</f>
        <v>0</v>
      </c>
      <c r="DG480" s="11">
        <f t="shared" ca="1" si="194"/>
        <v>0</v>
      </c>
      <c r="DH480" s="11">
        <f t="shared" ca="1" si="195"/>
        <v>0</v>
      </c>
      <c r="DI480" s="11">
        <f t="shared" ca="1" si="196"/>
        <v>0</v>
      </c>
      <c r="DJ480" s="11" t="str">
        <f>_xlfn.XLOOKUP($C480,'[3]Active Customer Assets'!$D:$D,'[3]Active Customer Assets'!I:I,"",0)</f>
        <v>B (Below 100% potential spares purchased)</v>
      </c>
      <c r="DK480" s="28">
        <f>_xlfn.XLOOKUP($C480,'[3]Active Customer Assets'!$D:$D,'[3]Active Customer Assets'!J:J,"",0)</f>
        <v>46000.618055555598</v>
      </c>
      <c r="DL480" s="28">
        <f>_xlfn.XLOOKUP($C480,'[3]Active Customer Assets'!$D:$D,'[3]Active Customer Assets'!K:K,"",0)</f>
        <v>45979.229166666701</v>
      </c>
      <c r="DM480" s="28">
        <f>_xlfn.XLOOKUP($C480,'[3]Active Customer Assets'!$D:$D,'[3]Active Customer Assets'!L:L,"",0)</f>
        <v>46037.638831018499</v>
      </c>
      <c r="DN480" s="21">
        <f>_xlfn.XLOOKUP($C480,'[3]Active Customer Assets'!$D:$D,'[3]Active Customer Assets'!M:M,"",0)</f>
        <v>150</v>
      </c>
      <c r="DO480" s="28">
        <f>_xlfn.XLOOKUP($C480,'[3]Active Customer Assets'!$D:$D,'[3]Active Customer Assets'!N:N,"",0)</f>
        <v>0</v>
      </c>
      <c r="DP480" s="28">
        <f>_xlfn.XLOOKUP($C480,'[3]Active Customer Assets'!$D:$D,'[3]Active Customer Assets'!O:O,"",0)</f>
        <v>0</v>
      </c>
      <c r="DQ480" s="28" t="str">
        <f>_xlfn.XLOOKUP($C480,'[3]Active Customer Assets'!$D:$D,'[3]Active Customer Assets'!P:P,"",0)</f>
        <v>Air lube</v>
      </c>
      <c r="DR480" s="28">
        <f>_xlfn.XLOOKUP($C480,'[3]Active Customer Assets'!$D:$D,'[3]Active Customer Assets'!Q:Q,"",0)</f>
        <v>46000</v>
      </c>
      <c r="DS480" s="28">
        <f>_xlfn.XLOOKUP($C480,'[3]Active Customer Assets'!$D:$D,'[3]Active Customer Assets'!R:R,"",0)</f>
        <v>46000</v>
      </c>
      <c r="DT480" s="28">
        <f>_xlfn.XLOOKUP($C480,'[3]Active Customer Assets'!$D:$D,'[3]Active Customer Assets'!S:S,"",0)</f>
        <v>46000</v>
      </c>
      <c r="DU480" s="28">
        <f>_xlfn.XLOOKUP($C480,'[3]Active Customer Assets'!$D:$D,'[3]Active Customer Assets'!T:T,"",0)</f>
        <v>46000</v>
      </c>
      <c r="DV480" s="28">
        <f>_xlfn.XLOOKUP($C480,'[3]Active Customer Assets'!$D:$D,'[3]Active Customer Assets'!U:U,"",0)</f>
        <v>46000</v>
      </c>
      <c r="DW480" s="28">
        <f>_xlfn.XLOOKUP($C480,'[3]Active Customer Assets'!$D:$D,'[3]Active Customer Assets'!V:V,"",0)</f>
        <v>46000</v>
      </c>
      <c r="DX480" s="28">
        <f>_xlfn.XLOOKUP($C480,'[3]Active Customer Assets'!$D:$D,'[3]Active Customer Assets'!W:W,"",0)</f>
        <v>46000</v>
      </c>
      <c r="DY480" s="28">
        <f>_xlfn.XLOOKUP($C480,'[3]Active Customer Assets'!$D:$D,'[3]Active Customer Assets'!X:X,"",0)</f>
        <v>46000</v>
      </c>
      <c r="DZ480" s="28">
        <f>_xlfn.XLOOKUP($C480,'[3]Active Customer Assets'!$D:$D,'[3]Active Customer Assets'!Y:Y,"",0)</f>
        <v>46000</v>
      </c>
      <c r="EA480" s="28" t="str">
        <f>_xlfn.XLOOKUP($C480,'[3]Active Customer Assets'!$D:$D,'[3]Active Customer Assets'!Z:Z,"",0)</f>
        <v>350</v>
      </c>
      <c r="EB480" s="28" t="str">
        <f>_xlfn.XLOOKUP($C480,'[3]Active Customer Assets'!$D:$D,'[3]Active Customer Assets'!AA:AA,"",0)</f>
        <v>350</v>
      </c>
      <c r="EC480" s="28" t="str">
        <f>_xlfn.XLOOKUP($C480,'[3]Active Customer Assets'!$D:$D,'[3]Active Customer Assets'!AB:AB,"",0)</f>
        <v>350</v>
      </c>
      <c r="ED480" s="28" t="str">
        <f>_xlfn.XLOOKUP($C480,'[3]Active Customer Assets'!$D:$D,'[3]Active Customer Assets'!AC:AC,"",0)</f>
        <v>350</v>
      </c>
      <c r="EE480" s="28" t="str">
        <f>_xlfn.XLOOKUP($C480,'[3]Active Customer Assets'!$D:$D,'[3]Active Customer Assets'!AD:AD,"",0)</f>
        <v>350</v>
      </c>
      <c r="EF480" s="28" t="str">
        <f>_xlfn.XLOOKUP($C480,'[3]Active Customer Assets'!$D:$D,'[3]Active Customer Assets'!AE:AE,"",0)</f>
        <v>1350</v>
      </c>
      <c r="EG480" s="28" t="str">
        <f>_xlfn.XLOOKUP($C480,'[3]Active Customer Assets'!$D:$D,'[3]Active Customer Assets'!AF:AF,"",0)</f>
        <v>1000</v>
      </c>
      <c r="EH480" s="28" t="str">
        <f>_xlfn.XLOOKUP($C480,'[3]Active Customer Assets'!$D:$D,'[3]Active Customer Assets'!AG:AG,"",0)</f>
        <v>1350</v>
      </c>
      <c r="EI480" s="28" t="str">
        <f>_xlfn.XLOOKUP($C480,'[3]Active Customer Assets'!$D:$D,'[3]Active Customer Assets'!AH:AH,"",0)</f>
        <v>2830</v>
      </c>
      <c r="EJ480" s="21">
        <f>_xlfn.XLOOKUP($C480,'[3]Active Customer Assets'!$D:$D,'[3]Active Customer Assets'!AI:AI,"",0)</f>
        <v>2</v>
      </c>
      <c r="EK480" s="35" t="str">
        <f>[3]!tbl_DPSAC[[#This Row],[Unit Status]]</f>
        <v>Active</v>
      </c>
    </row>
    <row r="481" spans="1:141" x14ac:dyDescent="0.15">
      <c r="A481" s="11">
        <f>ROW(tbl_DPSAC[[#This Row],[Sl. No.]])-1</f>
        <v>480</v>
      </c>
      <c r="B481" s="12" t="s">
        <v>136</v>
      </c>
      <c r="C481" s="11" t="s">
        <v>2597</v>
      </c>
      <c r="D481" s="11" t="s">
        <v>1491</v>
      </c>
      <c r="E481" s="11" t="s">
        <v>1492</v>
      </c>
      <c r="F481" s="12" t="s">
        <v>161</v>
      </c>
      <c r="G481" s="31" t="s">
        <v>2329</v>
      </c>
      <c r="H481" s="13" t="s">
        <v>2598</v>
      </c>
      <c r="I481" s="31"/>
      <c r="J481" s="13"/>
      <c r="K481" s="13">
        <f>_xlfn.XLOOKUP(C481,'[1]E&amp;DPSAC'!$K:$K,'[1]E&amp;DPSAC'!$G:$G,"",0)</f>
        <v>6263452330</v>
      </c>
      <c r="L481" s="12" t="str">
        <f t="shared" ca="1" si="182"/>
        <v>Warranty</v>
      </c>
      <c r="M481" s="16">
        <v>46002</v>
      </c>
      <c r="N481" s="15">
        <v>24</v>
      </c>
      <c r="O481" s="14">
        <f t="shared" si="199"/>
        <v>46752</v>
      </c>
      <c r="P481" s="11" t="s">
        <v>213</v>
      </c>
      <c r="Q481" s="19" t="str">
        <f>_xlfn.XLOOKUP(C481,'[2]Sch Calls'!$R:$R,'[2]Sch Calls'!$F:$F,"",0)</f>
        <v>CC-01989749</v>
      </c>
      <c r="R481" s="18">
        <f>_xlfn.XLOOKUP(C481,'[2]Sch Calls'!$R:$R,'[2]Sch Calls'!$A:$A,"",0)</f>
        <v>46077.6890740741</v>
      </c>
      <c r="S481" s="17">
        <f>_xlfn.XLOOKUP(C481,'[2]Sch Calls'!$R:$R,'[2]Sch Calls'!$B:$B,"",0)</f>
        <v>525</v>
      </c>
      <c r="T481" s="18">
        <f>_xlfn.XLOOKUP(C481,'[1]E&amp;DPSAC'!$K:$K,'[1]E&amp;DPSAC'!$W:$W,"",0)</f>
        <v>45912</v>
      </c>
      <c r="U481" s="17">
        <f>_xlfn.XLOOKUP(C481,'[1]E&amp;DPSAC'!$K:$K,'[1]E&amp;DPSAC'!$Z:$Z,"",0)</f>
        <v>1</v>
      </c>
      <c r="V481" s="17">
        <f>_xlfn.XLOOKUP(C481,'[2]1. All Calls'!$R:$R,'[2]1. All Calls'!$B:$B,"",0)</f>
        <v>525</v>
      </c>
      <c r="W481" s="20">
        <f>_xlfn.XLOOKUP(C481,'[2]1. All Calls'!$R:$R,'[2]1. All Calls'!$A:$A,"",0)</f>
        <v>46077.6890740741</v>
      </c>
      <c r="X481" s="17" t="str">
        <f>_xlfn.XLOOKUP(C481,'[2]Sch Calls'!$R:$R,'[2]Sch Calls'!$AB:$AB,"",0)</f>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
      <c r="Y481" s="17">
        <f t="shared" si="185"/>
        <v>750</v>
      </c>
      <c r="Z481" s="17" t="str">
        <f t="shared" si="186"/>
        <v>Done</v>
      </c>
      <c r="AA481" s="21">
        <f t="shared" ca="1" si="187"/>
        <v>23.310925925899937</v>
      </c>
      <c r="AB481" s="21" t="str">
        <f t="shared" ca="1" si="188"/>
        <v>Done</v>
      </c>
      <c r="AC481" s="11">
        <f ca="1">tbl_DPSAC[[#This Row],[Current Month Due Count]]</f>
        <v>0</v>
      </c>
      <c r="AD481" s="11">
        <f ca="1">tbl_DPSAC[[#This Row],[Next Month Due2]]</f>
        <v>0</v>
      </c>
      <c r="AE481" s="11"/>
      <c r="AF481" s="11">
        <v>12</v>
      </c>
      <c r="AG481" s="17">
        <f t="shared" ca="1" si="189"/>
        <v>805</v>
      </c>
      <c r="AH481" s="11" t="s">
        <v>2599</v>
      </c>
      <c r="AI481" s="11" t="s">
        <v>2600</v>
      </c>
      <c r="AJ481" s="11"/>
      <c r="AK481" s="11"/>
      <c r="AL481" s="11"/>
      <c r="AM481" s="11"/>
      <c r="AN481" s="11"/>
      <c r="AO481" s="11"/>
      <c r="AP481" s="11"/>
      <c r="AQ481" s="11"/>
      <c r="AR481" s="11"/>
      <c r="AS481" s="11"/>
      <c r="AT481" s="11"/>
      <c r="AU481" s="11"/>
      <c r="AV481" s="11"/>
      <c r="AW481" s="11"/>
      <c r="AX481" s="11" t="str">
        <f t="shared" ca="1" si="183"/>
        <v>No Service Dues</v>
      </c>
      <c r="AY481" s="17">
        <v>525</v>
      </c>
      <c r="AZ481" s="22">
        <v>46077</v>
      </c>
      <c r="BA481" s="17" t="s">
        <v>2601</v>
      </c>
      <c r="BB481" s="17">
        <v>1</v>
      </c>
      <c r="BC481" s="22">
        <v>46002</v>
      </c>
      <c r="BD481" s="17" t="s">
        <v>2602</v>
      </c>
      <c r="BE481" s="17">
        <v>525</v>
      </c>
      <c r="BF481" s="22">
        <v>46077</v>
      </c>
      <c r="BG481" s="17" t="s">
        <v>2601</v>
      </c>
      <c r="BH481" s="17">
        <v>525</v>
      </c>
      <c r="BI481" s="22">
        <v>46077</v>
      </c>
      <c r="BJ481" s="17" t="s">
        <v>2601</v>
      </c>
      <c r="BK481" s="17">
        <v>1</v>
      </c>
      <c r="BL481" s="22">
        <v>46002</v>
      </c>
      <c r="BM481" s="17" t="s">
        <v>2602</v>
      </c>
      <c r="BN481" s="23">
        <f t="shared" si="200"/>
        <v>46257</v>
      </c>
      <c r="BO481" s="23">
        <f t="shared" si="201"/>
        <v>46182</v>
      </c>
      <c r="BP481" s="23">
        <f t="shared" si="202"/>
        <v>46257</v>
      </c>
      <c r="BQ481" s="23">
        <f t="shared" si="203"/>
        <v>46257</v>
      </c>
      <c r="BR481" s="23">
        <f t="shared" si="184"/>
        <v>46367</v>
      </c>
      <c r="BS481" s="24">
        <f t="shared" ca="1" si="204"/>
        <v>470</v>
      </c>
      <c r="BT481" s="25">
        <f t="shared" ca="1" si="190"/>
        <v>696</v>
      </c>
      <c r="BU481" s="25">
        <f t="shared" ca="1" si="191"/>
        <v>470</v>
      </c>
      <c r="BV481" s="25">
        <f t="shared" ca="1" si="205"/>
        <v>470</v>
      </c>
      <c r="BW481" s="25">
        <f t="shared" ca="1" si="206"/>
        <v>696</v>
      </c>
      <c r="BX481" s="11"/>
      <c r="BY481" s="11">
        <f t="shared" ca="1" si="192"/>
        <v>0</v>
      </c>
      <c r="BZ481" s="11">
        <f t="shared" ca="1" si="197"/>
        <v>0</v>
      </c>
      <c r="CA481" s="11">
        <f t="shared" ca="1" si="193"/>
        <v>0</v>
      </c>
      <c r="CB481" s="28">
        <f>_xlfn.XLOOKUP($C481,'[3]BIS Feb-26'!$C:$C,'[3]BIS Feb-26'!U:U,"",0)</f>
        <v>46077.770833333299</v>
      </c>
      <c r="CC481" s="28">
        <f>_xlfn.XLOOKUP($C481,'[3]BIS Feb-26'!$C:$C,'[3]BIS Feb-26'!V:V,"",0)</f>
        <v>46076.770833333299</v>
      </c>
      <c r="CD481" s="28">
        <f>_xlfn.XLOOKUP($C481,'[3]BIS Feb-26'!$C:$C,'[3]BIS Feb-26'!W:W,"",0)</f>
        <v>46076.770833333299</v>
      </c>
      <c r="CE481" s="28">
        <f>_xlfn.XLOOKUP($C481,'[3]BIS Feb-26'!$C:$C,'[3]BIS Feb-26'!X:X,"",0)</f>
        <v>46076.770833333299</v>
      </c>
      <c r="CF481" s="28">
        <f>_xlfn.XLOOKUP($C481,'[3]BIS Feb-26'!$C:$C,'[3]BIS Feb-26'!Y:Y,"",0)</f>
        <v>46076.770833333299</v>
      </c>
      <c r="CG481" s="28">
        <f>_xlfn.XLOOKUP($C481,'[3]BIS Feb-26'!$C:$C,'[3]BIS Feb-26'!Z:Z,"",0)</f>
        <v>45972.770833333299</v>
      </c>
      <c r="CH481" s="28">
        <f>_xlfn.XLOOKUP($C481,'[3]BIS Feb-26'!$C:$C,'[3]BIS Feb-26'!AA:AA,"",0)</f>
        <v>45972.770833333299</v>
      </c>
      <c r="CI481" s="28">
        <f>_xlfn.XLOOKUP($C481,'[3]BIS Feb-26'!$C:$C,'[3]BIS Feb-26'!AB:AB,"",0)</f>
        <v>45972.770833333299</v>
      </c>
      <c r="CJ481" s="28">
        <f>_xlfn.XLOOKUP($C481,'[3]BIS Feb-26'!$C:$C,'[3]BIS Feb-26'!AC:AC,"",0)</f>
        <v>45972.770833333299</v>
      </c>
      <c r="CK481" s="29" t="str">
        <f>_xlfn.XLOOKUP($C481,'[3]BIS Feb-26'!$C:$C,'[3]BIS Feb-26'!AD:AD,"",0)</f>
        <v>1500</v>
      </c>
      <c r="CL481" s="29" t="str">
        <f>_xlfn.XLOOKUP($C481,'[3]BIS Feb-26'!$C:$C,'[3]BIS Feb-26'!AE:AE,"",0)</f>
        <v>750</v>
      </c>
      <c r="CM481" s="29" t="str">
        <f>_xlfn.XLOOKUP($C481,'[3]BIS Feb-26'!$C:$C,'[3]BIS Feb-26'!AF:AF,"",0)</f>
        <v>500</v>
      </c>
      <c r="CN481" s="29" t="str">
        <f>_xlfn.XLOOKUP($C481,'[3]BIS Feb-26'!$C:$C,'[3]BIS Feb-26'!AG:AG,"",0)</f>
        <v>750</v>
      </c>
      <c r="CO481" s="29" t="str">
        <f>_xlfn.XLOOKUP($C481,'[3]BIS Feb-26'!$C:$C,'[3]BIS Feb-26'!AH:AH,"",0)</f>
        <v>750</v>
      </c>
      <c r="CP481" s="29" t="str">
        <f>_xlfn.XLOOKUP($C481,'[3]BIS Feb-26'!$C:$C,'[3]BIS Feb-26'!AI:AI,"",0)</f>
        <v>975</v>
      </c>
      <c r="CQ481" s="29" t="str">
        <f>_xlfn.XLOOKUP($C481,'[3]BIS Feb-26'!$C:$C,'[3]BIS Feb-26'!AJ:AJ,"",0)</f>
        <v>475</v>
      </c>
      <c r="CR481" s="29" t="str">
        <f>_xlfn.XLOOKUP($C481,'[3]BIS Feb-26'!$C:$C,'[3]BIS Feb-26'!AK:AK,"",0)</f>
        <v>975</v>
      </c>
      <c r="CS481" s="29" t="str">
        <f>_xlfn.XLOOKUP($C481,'[3]BIS Feb-26'!$C:$C,'[3]BIS Feb-26'!AL:AL,"",0)</f>
        <v>2475</v>
      </c>
      <c r="CT481" s="29">
        <f>_xlfn.XLOOKUP($C481,'[3]BIS Feb-26'!$C:$C,'[3]BIS Feb-26'!AM:AM,"",0)</f>
        <v>12</v>
      </c>
      <c r="CU481" s="28">
        <f>_xlfn.XLOOKUP($C481,'[3]BIS Feb-26'!$C:$C,'[3]BIS Feb-26'!AN:AN,"",0)</f>
        <v>46203</v>
      </c>
      <c r="CV481" s="28">
        <f>_xlfn.XLOOKUP($C481,'[3]BIS Feb-26'!$C:$C,'[3]BIS Feb-26'!AO:AO,"",0)</f>
        <v>46140</v>
      </c>
      <c r="CW481" s="28">
        <f>_xlfn.XLOOKUP($C481,'[3]BIS Feb-26'!$C:$C,'[3]BIS Feb-26'!AP:AP,"",0)</f>
        <v>46119</v>
      </c>
      <c r="CX481" s="28">
        <f>_xlfn.XLOOKUP($C481,'[3]BIS Feb-26'!$C:$C,'[3]BIS Feb-26'!AQ:AQ,"",0)</f>
        <v>46140</v>
      </c>
      <c r="CY481" s="28">
        <f>_xlfn.XLOOKUP($C481,'[3]BIS Feb-26'!$C:$C,'[3]BIS Feb-26'!AR:AR,"",0)</f>
        <v>46140</v>
      </c>
      <c r="CZ481" s="28">
        <f>_xlfn.XLOOKUP($C481,'[3]BIS Feb-26'!$C:$C,'[3]BIS Feb-26'!AS:AS,"",0)</f>
        <v>46159</v>
      </c>
      <c r="DA481" s="28">
        <f>_xlfn.XLOOKUP($C481,'[3]BIS Feb-26'!$C:$C,'[3]BIS Feb-26'!AT:AT,"",0)</f>
        <v>46117</v>
      </c>
      <c r="DB481" s="28">
        <f>_xlfn.XLOOKUP($C481,'[3]BIS Feb-26'!$C:$C,'[3]BIS Feb-26'!AU:AU,"",0)</f>
        <v>46152</v>
      </c>
      <c r="DC481" s="28">
        <f>_xlfn.XLOOKUP($C481,'[3]BIS Feb-26'!$C:$C,'[3]BIS Feb-26'!AV:AV,"",0)</f>
        <v>46284</v>
      </c>
      <c r="DD481" s="11">
        <f>_xlfn.XLOOKUP($C481,'[3]BIS Feb-26'!$C:$C,'[3]BIS Feb-26'!AW:AW,"",0)</f>
        <v>0</v>
      </c>
      <c r="DE481" s="11">
        <f>_xlfn.XLOOKUP($C481,'[3]BIS Feb-26'!$C:$C,'[3]BIS Feb-26'!AX:AX,"",0)</f>
        <v>0</v>
      </c>
      <c r="DF481" s="11">
        <f>_xlfn.XLOOKUP($C481,'[3]BIS Feb-26'!$C:$C,'[3]BIS Feb-26'!AY:AY,"",0)</f>
        <v>0</v>
      </c>
      <c r="DG481" s="11">
        <f t="shared" ca="1" si="194"/>
        <v>0</v>
      </c>
      <c r="DH481" s="11">
        <f t="shared" ca="1" si="195"/>
        <v>0</v>
      </c>
      <c r="DI481" s="11">
        <f t="shared" ca="1" si="196"/>
        <v>5</v>
      </c>
      <c r="DJ481" s="11" t="str">
        <f>_xlfn.XLOOKUP($C481,'[3]Active Customer Assets'!$D:$D,'[3]Active Customer Assets'!I:I,"",0)</f>
        <v>B (Below 100% potential spares purchased)</v>
      </c>
      <c r="DK481" s="28">
        <f>_xlfn.XLOOKUP($C481,'[3]Active Customer Assets'!$D:$D,'[3]Active Customer Assets'!J:J,"",0)</f>
        <v>46002.641666666699</v>
      </c>
      <c r="DL481" s="28">
        <f>_xlfn.XLOOKUP($C481,'[3]Active Customer Assets'!$D:$D,'[3]Active Customer Assets'!K:K,"",0)</f>
        <v>45972.229166666701</v>
      </c>
      <c r="DM481" s="28">
        <f>_xlfn.XLOOKUP($C481,'[3]Active Customer Assets'!$D:$D,'[3]Active Customer Assets'!L:L,"",0)</f>
        <v>46078.460706018501</v>
      </c>
      <c r="DN481" s="21">
        <f>_xlfn.XLOOKUP($C481,'[3]Active Customer Assets'!$D:$D,'[3]Active Customer Assets'!M:M,"",0)</f>
        <v>525</v>
      </c>
      <c r="DO481" s="28">
        <f>_xlfn.XLOOKUP($C481,'[3]Active Customer Assets'!$D:$D,'[3]Active Customer Assets'!N:N,"",0)</f>
        <v>0</v>
      </c>
      <c r="DP481" s="28">
        <f>_xlfn.XLOOKUP($C481,'[3]Active Customer Assets'!$D:$D,'[3]Active Customer Assets'!O:O,"",0)</f>
        <v>0</v>
      </c>
      <c r="DQ481" s="28" t="str">
        <f>_xlfn.XLOOKUP($C481,'[3]Active Customer Assets'!$D:$D,'[3]Active Customer Assets'!P:P,"",0)</f>
        <v>Air lube Plus</v>
      </c>
      <c r="DR481" s="28">
        <f>_xlfn.XLOOKUP($C481,'[3]Active Customer Assets'!$D:$D,'[3]Active Customer Assets'!Q:Q,"",0)</f>
        <v>46078</v>
      </c>
      <c r="DS481" s="28">
        <f>_xlfn.XLOOKUP($C481,'[3]Active Customer Assets'!$D:$D,'[3]Active Customer Assets'!R:R,"",0)</f>
        <v>46077</v>
      </c>
      <c r="DT481" s="28">
        <f>_xlfn.XLOOKUP($C481,'[3]Active Customer Assets'!$D:$D,'[3]Active Customer Assets'!S:S,"",0)</f>
        <v>46077</v>
      </c>
      <c r="DU481" s="28">
        <f>_xlfn.XLOOKUP($C481,'[3]Active Customer Assets'!$D:$D,'[3]Active Customer Assets'!T:T,"",0)</f>
        <v>46077</v>
      </c>
      <c r="DV481" s="28">
        <f>_xlfn.XLOOKUP($C481,'[3]Active Customer Assets'!$D:$D,'[3]Active Customer Assets'!U:U,"",0)</f>
        <v>46077</v>
      </c>
      <c r="DW481" s="28">
        <f>_xlfn.XLOOKUP($C481,'[3]Active Customer Assets'!$D:$D,'[3]Active Customer Assets'!V:V,"",0)</f>
        <v>45973</v>
      </c>
      <c r="DX481" s="28">
        <f>_xlfn.XLOOKUP($C481,'[3]Active Customer Assets'!$D:$D,'[3]Active Customer Assets'!W:W,"",0)</f>
        <v>45973</v>
      </c>
      <c r="DY481" s="28">
        <f>_xlfn.XLOOKUP($C481,'[3]Active Customer Assets'!$D:$D,'[3]Active Customer Assets'!X:X,"",0)</f>
        <v>45973</v>
      </c>
      <c r="DZ481" s="28">
        <f>_xlfn.XLOOKUP($C481,'[3]Active Customer Assets'!$D:$D,'[3]Active Customer Assets'!Y:Y,"",0)</f>
        <v>45973</v>
      </c>
      <c r="EA481" s="28" t="str">
        <f>_xlfn.XLOOKUP($C481,'[3]Active Customer Assets'!$D:$D,'[3]Active Customer Assets'!Z:Z,"",0)</f>
        <v>1500</v>
      </c>
      <c r="EB481" s="28" t="str">
        <f>_xlfn.XLOOKUP($C481,'[3]Active Customer Assets'!$D:$D,'[3]Active Customer Assets'!AA:AA,"",0)</f>
        <v>750</v>
      </c>
      <c r="EC481" s="28" t="str">
        <f>_xlfn.XLOOKUP($C481,'[3]Active Customer Assets'!$D:$D,'[3]Active Customer Assets'!AB:AB,"",0)</f>
        <v>500</v>
      </c>
      <c r="ED481" s="28" t="str">
        <f>_xlfn.XLOOKUP($C481,'[3]Active Customer Assets'!$D:$D,'[3]Active Customer Assets'!AC:AC,"",0)</f>
        <v>750</v>
      </c>
      <c r="EE481" s="28" t="str">
        <f>_xlfn.XLOOKUP($C481,'[3]Active Customer Assets'!$D:$D,'[3]Active Customer Assets'!AD:AD,"",0)</f>
        <v>750</v>
      </c>
      <c r="EF481" s="28" t="str">
        <f>_xlfn.XLOOKUP($C481,'[3]Active Customer Assets'!$D:$D,'[3]Active Customer Assets'!AE:AE,"",0)</f>
        <v>975</v>
      </c>
      <c r="EG481" s="28" t="str">
        <f>_xlfn.XLOOKUP($C481,'[3]Active Customer Assets'!$D:$D,'[3]Active Customer Assets'!AF:AF,"",0)</f>
        <v>475</v>
      </c>
      <c r="EH481" s="28" t="str">
        <f>_xlfn.XLOOKUP($C481,'[3]Active Customer Assets'!$D:$D,'[3]Active Customer Assets'!AG:AG,"",0)</f>
        <v>975</v>
      </c>
      <c r="EI481" s="28" t="str">
        <f>_xlfn.XLOOKUP($C481,'[3]Active Customer Assets'!$D:$D,'[3]Active Customer Assets'!AH:AH,"",0)</f>
        <v>2475</v>
      </c>
      <c r="EJ481" s="21">
        <f>_xlfn.XLOOKUP($C481,'[3]Active Customer Assets'!$D:$D,'[3]Active Customer Assets'!AI:AI,"",0)</f>
        <v>12</v>
      </c>
      <c r="EK481" s="35" t="str">
        <f>[3]!tbl_DPSAC[[#This Row],[Unit Status]]</f>
        <v>Active</v>
      </c>
    </row>
    <row r="482" spans="1:141" x14ac:dyDescent="0.15">
      <c r="A482" s="11">
        <f>ROW(tbl_DPSAC[[#This Row],[Sl. No.]])-1</f>
        <v>481</v>
      </c>
      <c r="B482" s="12" t="s">
        <v>136</v>
      </c>
      <c r="C482" s="11" t="s">
        <v>2603</v>
      </c>
      <c r="D482" s="11" t="s">
        <v>262</v>
      </c>
      <c r="E482" s="11" t="s">
        <v>176</v>
      </c>
      <c r="F482" s="12" t="s">
        <v>161</v>
      </c>
      <c r="G482" s="31" t="s">
        <v>2604</v>
      </c>
      <c r="H482" s="13" t="s">
        <v>2605</v>
      </c>
      <c r="I482" s="31"/>
      <c r="J482" s="13"/>
      <c r="K482" s="13">
        <f>_xlfn.XLOOKUP(C482,'[1]E&amp;DPSAC'!$K:$K,'[1]E&amp;DPSAC'!$G:$G,"",0)</f>
        <v>8059000900</v>
      </c>
      <c r="L482" s="12" t="str">
        <f t="shared" ca="1" si="182"/>
        <v>Warranty</v>
      </c>
      <c r="M482" s="16">
        <v>46005</v>
      </c>
      <c r="N482" s="15">
        <v>24</v>
      </c>
      <c r="O482" s="14">
        <f t="shared" si="199"/>
        <v>46752</v>
      </c>
      <c r="P482" s="11" t="s">
        <v>213</v>
      </c>
      <c r="Q482" s="19" t="str">
        <f>_xlfn.XLOOKUP(C482,'[2]Sch Calls'!$R:$R,'[2]Sch Calls'!$F:$F,"",0)</f>
        <v>CC-01991271</v>
      </c>
      <c r="R482" s="18">
        <f>_xlfn.XLOOKUP(C482,'[2]Sch Calls'!$R:$R,'[2]Sch Calls'!$A:$A,"",0)</f>
        <v>46078.737534722197</v>
      </c>
      <c r="S482" s="17">
        <f>_xlfn.XLOOKUP(C482,'[2]Sch Calls'!$R:$R,'[2]Sch Calls'!$B:$B,"",0)</f>
        <v>515</v>
      </c>
      <c r="T482" s="18">
        <f>_xlfn.XLOOKUP(C482,'[1]E&amp;DPSAC'!$K:$K,'[1]E&amp;DPSAC'!$W:$W,"",0)</f>
        <v>46005</v>
      </c>
      <c r="U482" s="17">
        <f>_xlfn.XLOOKUP(C482,'[1]E&amp;DPSAC'!$K:$K,'[1]E&amp;DPSAC'!$Z:$Z,"",0)</f>
        <v>1</v>
      </c>
      <c r="V482" s="17">
        <f>_xlfn.XLOOKUP(C482,'[2]1. All Calls'!$R:$R,'[2]1. All Calls'!$B:$B,"",0)</f>
        <v>515</v>
      </c>
      <c r="W482" s="20">
        <f>_xlfn.XLOOKUP(C482,'[2]1. All Calls'!$R:$R,'[2]1. All Calls'!$A:$A,"",0)</f>
        <v>46078.737534722197</v>
      </c>
      <c r="X482" s="17" t="str">
        <f>_xlfn.XLOOKUP(C482,'[2]Sch Calls'!$R:$R,'[2]Sch Calls'!$AB:$AB,"",0)</f>
        <v>Attend the site for schedule service so following Job are done Oil drain from tank and cooler after cranking two times again Oil drain from tank and cooler total drain oil is 37 liter after repalce parts.air filter 2 nos engine and compressor both side oil filter 2 nos oil topped in tank with one dead Crank 39 liter after shedule service done than start the unit running good condition no air leakeag no oil leakage unit running satisfaction</v>
      </c>
      <c r="Y482" s="17">
        <f>IFERROR(SUM(S482+750)-V482,0)</f>
        <v>750</v>
      </c>
      <c r="Z482" s="17" t="str">
        <f>IF(Y482&gt;=0,"Done","Due")</f>
        <v>Done</v>
      </c>
      <c r="AA482" s="21">
        <f t="shared" ca="1" si="187"/>
        <v>22.26246527780313</v>
      </c>
      <c r="AB482" s="21" t="str">
        <f t="shared" ca="1" si="188"/>
        <v>Done</v>
      </c>
      <c r="AC482" s="11">
        <f ca="1">tbl_DPSAC[[#This Row],[Current Month Due Count]]</f>
        <v>0</v>
      </c>
      <c r="AD482" s="11">
        <f ca="1">tbl_DPSAC[[#This Row],[Next Month Due2]]</f>
        <v>0</v>
      </c>
      <c r="AE482" s="11"/>
      <c r="AF482" s="11">
        <v>4</v>
      </c>
      <c r="AG482" s="17">
        <f t="shared" ca="1" si="189"/>
        <v>604</v>
      </c>
      <c r="AH482" s="11" t="s">
        <v>2606</v>
      </c>
      <c r="AI482" s="11" t="s">
        <v>2607</v>
      </c>
      <c r="AJ482" s="11"/>
      <c r="AK482" s="11"/>
      <c r="AL482" s="11"/>
      <c r="AM482" s="11"/>
      <c r="AN482" s="11"/>
      <c r="AO482" s="11"/>
      <c r="AP482" s="11"/>
      <c r="AQ482" s="11"/>
      <c r="AR482" s="11"/>
      <c r="AS482" s="11"/>
      <c r="AT482" s="11"/>
      <c r="AU482" s="11"/>
      <c r="AV482" s="11"/>
      <c r="AW482" s="11"/>
      <c r="AX482" s="11" t="str">
        <f t="shared" ca="1" si="183"/>
        <v>No Service Dues</v>
      </c>
      <c r="AY482" s="17">
        <v>515</v>
      </c>
      <c r="AZ482" s="22">
        <v>46078</v>
      </c>
      <c r="BA482" s="17" t="s">
        <v>2608</v>
      </c>
      <c r="BB482" s="17">
        <v>1</v>
      </c>
      <c r="BC482" s="22">
        <v>46005</v>
      </c>
      <c r="BD482" s="17" t="s">
        <v>2609</v>
      </c>
      <c r="BE482" s="17">
        <v>515</v>
      </c>
      <c r="BF482" s="22">
        <v>46078</v>
      </c>
      <c r="BG482" s="17" t="s">
        <v>2608</v>
      </c>
      <c r="BH482" s="17">
        <v>515</v>
      </c>
      <c r="BI482" s="22">
        <v>46078</v>
      </c>
      <c r="BJ482" s="17" t="s">
        <v>2608</v>
      </c>
      <c r="BK482" s="17">
        <v>1</v>
      </c>
      <c r="BL482" s="22">
        <v>46005</v>
      </c>
      <c r="BM482" s="17" t="s">
        <v>2609</v>
      </c>
      <c r="BN482" s="23">
        <f t="shared" si="200"/>
        <v>46258</v>
      </c>
      <c r="BO482" s="23">
        <f t="shared" si="201"/>
        <v>46185</v>
      </c>
      <c r="BP482" s="23">
        <f t="shared" si="202"/>
        <v>46258</v>
      </c>
      <c r="BQ482" s="23">
        <f t="shared" si="203"/>
        <v>46258</v>
      </c>
      <c r="BR482" s="23">
        <f t="shared" si="184"/>
        <v>46370</v>
      </c>
      <c r="BS482" s="24">
        <f t="shared" ca="1" si="204"/>
        <v>661</v>
      </c>
      <c r="BT482" s="25">
        <f t="shared" ca="1" si="190"/>
        <v>897</v>
      </c>
      <c r="BU482" s="25">
        <f t="shared" ca="1" si="191"/>
        <v>661</v>
      </c>
      <c r="BV482" s="25">
        <f t="shared" ca="1" si="205"/>
        <v>661</v>
      </c>
      <c r="BW482" s="25">
        <f t="shared" ca="1" si="206"/>
        <v>897</v>
      </c>
      <c r="BX482" s="11"/>
      <c r="BY482" s="11">
        <f t="shared" ca="1" si="192"/>
        <v>0</v>
      </c>
      <c r="BZ482" s="11">
        <f t="shared" ca="1" si="197"/>
        <v>0</v>
      </c>
      <c r="CA482" s="11">
        <f t="shared" ca="1" si="193"/>
        <v>0</v>
      </c>
      <c r="CB482" s="28">
        <f>_xlfn.XLOOKUP($C482,'[3]BIS Feb-26'!$C:$C,'[3]BIS Feb-26'!U:U,"",0)</f>
        <v>46077.770833333299</v>
      </c>
      <c r="CC482" s="28">
        <f>_xlfn.XLOOKUP($C482,'[3]BIS Feb-26'!$C:$C,'[3]BIS Feb-26'!V:V,"",0)</f>
        <v>46077.770833333299</v>
      </c>
      <c r="CD482" s="28">
        <f>_xlfn.XLOOKUP($C482,'[3]BIS Feb-26'!$C:$C,'[3]BIS Feb-26'!W:W,"",0)</f>
        <v>46077.770833333299</v>
      </c>
      <c r="CE482" s="28">
        <f>_xlfn.XLOOKUP($C482,'[3]BIS Feb-26'!$C:$C,'[3]BIS Feb-26'!X:X,"",0)</f>
        <v>46077.770833333299</v>
      </c>
      <c r="CF482" s="28">
        <f>_xlfn.XLOOKUP($C482,'[3]BIS Feb-26'!$C:$C,'[3]BIS Feb-26'!Y:Y,"",0)</f>
        <v>46077.770833333299</v>
      </c>
      <c r="CG482" s="28">
        <f>_xlfn.XLOOKUP($C482,'[3]BIS Feb-26'!$C:$C,'[3]BIS Feb-26'!Z:Z,"",0)</f>
        <v>46004.770833333299</v>
      </c>
      <c r="CH482" s="28">
        <f>_xlfn.XLOOKUP($C482,'[3]BIS Feb-26'!$C:$C,'[3]BIS Feb-26'!AA:AA,"",0)</f>
        <v>46004.770833333299</v>
      </c>
      <c r="CI482" s="28">
        <f>_xlfn.XLOOKUP($C482,'[3]BIS Feb-26'!$C:$C,'[3]BIS Feb-26'!AB:AB,"",0)</f>
        <v>46004.770833333299</v>
      </c>
      <c r="CJ482" s="28">
        <f>_xlfn.XLOOKUP($C482,'[3]BIS Feb-26'!$C:$C,'[3]BIS Feb-26'!AC:AC,"",0)</f>
        <v>46004.770833333299</v>
      </c>
      <c r="CK482" s="29" t="str">
        <f>_xlfn.XLOOKUP($C482,'[3]BIS Feb-26'!$C:$C,'[3]BIS Feb-26'!AD:AD,"",0)</f>
        <v>500</v>
      </c>
      <c r="CL482" s="29" t="str">
        <f>_xlfn.XLOOKUP($C482,'[3]BIS Feb-26'!$C:$C,'[3]BIS Feb-26'!AE:AE,"",0)</f>
        <v>500</v>
      </c>
      <c r="CM482" s="29" t="str">
        <f>_xlfn.XLOOKUP($C482,'[3]BIS Feb-26'!$C:$C,'[3]BIS Feb-26'!AF:AF,"",0)</f>
        <v>500</v>
      </c>
      <c r="CN482" s="29" t="str">
        <f>_xlfn.XLOOKUP($C482,'[3]BIS Feb-26'!$C:$C,'[3]BIS Feb-26'!AG:AG,"",0)</f>
        <v>500</v>
      </c>
      <c r="CO482" s="29" t="str">
        <f>_xlfn.XLOOKUP($C482,'[3]BIS Feb-26'!$C:$C,'[3]BIS Feb-26'!AH:AH,"",0)</f>
        <v>500</v>
      </c>
      <c r="CP482" s="29" t="str">
        <f>_xlfn.XLOOKUP($C482,'[3]BIS Feb-26'!$C:$C,'[3]BIS Feb-26'!AI:AI,"",0)</f>
        <v>1500</v>
      </c>
      <c r="CQ482" s="29" t="str">
        <f>_xlfn.XLOOKUP($C482,'[3]BIS Feb-26'!$C:$C,'[3]BIS Feb-26'!AJ:AJ,"",0)</f>
        <v>1000</v>
      </c>
      <c r="CR482" s="29" t="str">
        <f>_xlfn.XLOOKUP($C482,'[3]BIS Feb-26'!$C:$C,'[3]BIS Feb-26'!AK:AK,"",0)</f>
        <v>1500</v>
      </c>
      <c r="CS482" s="29" t="str">
        <f>_xlfn.XLOOKUP($C482,'[3]BIS Feb-26'!$C:$C,'[3]BIS Feb-26'!AL:AL,"",0)</f>
        <v>3000</v>
      </c>
      <c r="CT482" s="29">
        <f>_xlfn.XLOOKUP($C482,'[3]BIS Feb-26'!$C:$C,'[3]BIS Feb-26'!AM:AM,"",0)</f>
        <v>8</v>
      </c>
      <c r="CU482" s="28">
        <f>_xlfn.XLOOKUP($C482,'[3]BIS Feb-26'!$C:$C,'[3]BIS Feb-26'!AN:AN,"",0)</f>
        <v>46140</v>
      </c>
      <c r="CV482" s="28">
        <f>_xlfn.XLOOKUP($C482,'[3]BIS Feb-26'!$C:$C,'[3]BIS Feb-26'!AO:AO,"",0)</f>
        <v>46140</v>
      </c>
      <c r="CW482" s="28">
        <f>_xlfn.XLOOKUP($C482,'[3]BIS Feb-26'!$C:$C,'[3]BIS Feb-26'!AP:AP,"",0)</f>
        <v>46140</v>
      </c>
      <c r="CX482" s="28">
        <f>_xlfn.XLOOKUP($C482,'[3]BIS Feb-26'!$C:$C,'[3]BIS Feb-26'!AQ:AQ,"",0)</f>
        <v>46140</v>
      </c>
      <c r="CY482" s="28">
        <f>_xlfn.XLOOKUP($C482,'[3]BIS Feb-26'!$C:$C,'[3]BIS Feb-26'!AR:AR,"",0)</f>
        <v>46140</v>
      </c>
      <c r="CZ482" s="28">
        <f>_xlfn.XLOOKUP($C482,'[3]BIS Feb-26'!$C:$C,'[3]BIS Feb-26'!AS:AS,"",0)</f>
        <v>46265</v>
      </c>
      <c r="DA482" s="28">
        <f>_xlfn.XLOOKUP($C482,'[3]BIS Feb-26'!$C:$C,'[3]BIS Feb-26'!AT:AT,"",0)</f>
        <v>46203</v>
      </c>
      <c r="DB482" s="28">
        <f>_xlfn.XLOOKUP($C482,'[3]BIS Feb-26'!$C:$C,'[3]BIS Feb-26'!AU:AU,"",0)</f>
        <v>46184</v>
      </c>
      <c r="DC482" s="28">
        <f>_xlfn.XLOOKUP($C482,'[3]BIS Feb-26'!$C:$C,'[3]BIS Feb-26'!AV:AV,"",0)</f>
        <v>46369</v>
      </c>
      <c r="DD482" s="11">
        <f>_xlfn.XLOOKUP($C482,'[3]BIS Feb-26'!$C:$C,'[3]BIS Feb-26'!AW:AW,"",0)</f>
        <v>0</v>
      </c>
      <c r="DE482" s="11">
        <f>_xlfn.XLOOKUP($C482,'[3]BIS Feb-26'!$C:$C,'[3]BIS Feb-26'!AX:AX,"",0)</f>
        <v>0</v>
      </c>
      <c r="DF482" s="11">
        <f>_xlfn.XLOOKUP($C482,'[3]BIS Feb-26'!$C:$C,'[3]BIS Feb-26'!AY:AY,"",0)</f>
        <v>0</v>
      </c>
      <c r="DG482" s="11">
        <f t="shared" ca="1" si="194"/>
        <v>0</v>
      </c>
      <c r="DH482" s="11">
        <f t="shared" ca="1" si="195"/>
        <v>0</v>
      </c>
      <c r="DI482" s="11">
        <f t="shared" ca="1" si="196"/>
        <v>5</v>
      </c>
      <c r="DJ482" s="11" t="str">
        <f>_xlfn.XLOOKUP($C482,'[3]Active Customer Assets'!$D:$D,'[3]Active Customer Assets'!I:I,"",0)</f>
        <v>B (Below 100% potential spares purchased)</v>
      </c>
      <c r="DK482" s="28">
        <f>_xlfn.XLOOKUP($C482,'[3]Active Customer Assets'!$D:$D,'[3]Active Customer Assets'!J:J,"",0)</f>
        <v>46005.534722222197</v>
      </c>
      <c r="DL482" s="28">
        <f>_xlfn.XLOOKUP($C482,'[3]Active Customer Assets'!$D:$D,'[3]Active Customer Assets'!K:K,"",0)</f>
        <v>45989.229166666701</v>
      </c>
      <c r="DM482" s="28">
        <f>_xlfn.XLOOKUP($C482,'[3]Active Customer Assets'!$D:$D,'[3]Active Customer Assets'!L:L,"",0)</f>
        <v>46078.791793981502</v>
      </c>
      <c r="DN482" s="21">
        <f>_xlfn.XLOOKUP($C482,'[3]Active Customer Assets'!$D:$D,'[3]Active Customer Assets'!M:M,"",0)</f>
        <v>515</v>
      </c>
      <c r="DO482" s="28">
        <f>_xlfn.XLOOKUP($C482,'[3]Active Customer Assets'!$D:$D,'[3]Active Customer Assets'!N:N,"",0)</f>
        <v>0</v>
      </c>
      <c r="DP482" s="28">
        <f>_xlfn.XLOOKUP($C482,'[3]Active Customer Assets'!$D:$D,'[3]Active Customer Assets'!O:O,"",0)</f>
        <v>0</v>
      </c>
      <c r="DQ482" s="28" t="str">
        <f>_xlfn.XLOOKUP($C482,'[3]Active Customer Assets'!$D:$D,'[3]Active Customer Assets'!P:P,"",0)</f>
        <v>Air lube Plus</v>
      </c>
      <c r="DR482" s="28">
        <f>_xlfn.XLOOKUP($C482,'[3]Active Customer Assets'!$D:$D,'[3]Active Customer Assets'!Q:Q,"",0)</f>
        <v>46078</v>
      </c>
      <c r="DS482" s="28">
        <f>_xlfn.XLOOKUP($C482,'[3]Active Customer Assets'!$D:$D,'[3]Active Customer Assets'!R:R,"",0)</f>
        <v>46078</v>
      </c>
      <c r="DT482" s="28">
        <f>_xlfn.XLOOKUP($C482,'[3]Active Customer Assets'!$D:$D,'[3]Active Customer Assets'!S:S,"",0)</f>
        <v>46078</v>
      </c>
      <c r="DU482" s="28">
        <f>_xlfn.XLOOKUP($C482,'[3]Active Customer Assets'!$D:$D,'[3]Active Customer Assets'!T:T,"",0)</f>
        <v>46078</v>
      </c>
      <c r="DV482" s="28">
        <f>_xlfn.XLOOKUP($C482,'[3]Active Customer Assets'!$D:$D,'[3]Active Customer Assets'!U:U,"",0)</f>
        <v>46078</v>
      </c>
      <c r="DW482" s="28">
        <f>_xlfn.XLOOKUP($C482,'[3]Active Customer Assets'!$D:$D,'[3]Active Customer Assets'!V:V,"",0)</f>
        <v>46005</v>
      </c>
      <c r="DX482" s="28">
        <f>_xlfn.XLOOKUP($C482,'[3]Active Customer Assets'!$D:$D,'[3]Active Customer Assets'!W:W,"",0)</f>
        <v>46005</v>
      </c>
      <c r="DY482" s="28">
        <f>_xlfn.XLOOKUP($C482,'[3]Active Customer Assets'!$D:$D,'[3]Active Customer Assets'!X:X,"",0)</f>
        <v>46005</v>
      </c>
      <c r="DZ482" s="28">
        <f>_xlfn.XLOOKUP($C482,'[3]Active Customer Assets'!$D:$D,'[3]Active Customer Assets'!Y:Y,"",0)</f>
        <v>46005</v>
      </c>
      <c r="EA482" s="28" t="str">
        <f>_xlfn.XLOOKUP($C482,'[3]Active Customer Assets'!$D:$D,'[3]Active Customer Assets'!Z:Z,"",0)</f>
        <v>500</v>
      </c>
      <c r="EB482" s="28" t="str">
        <f>_xlfn.XLOOKUP($C482,'[3]Active Customer Assets'!$D:$D,'[3]Active Customer Assets'!AA:AA,"",0)</f>
        <v>500</v>
      </c>
      <c r="EC482" s="28" t="str">
        <f>_xlfn.XLOOKUP($C482,'[3]Active Customer Assets'!$D:$D,'[3]Active Customer Assets'!AB:AB,"",0)</f>
        <v>500</v>
      </c>
      <c r="ED482" s="28" t="str">
        <f>_xlfn.XLOOKUP($C482,'[3]Active Customer Assets'!$D:$D,'[3]Active Customer Assets'!AC:AC,"",0)</f>
        <v>500</v>
      </c>
      <c r="EE482" s="28" t="str">
        <f>_xlfn.XLOOKUP($C482,'[3]Active Customer Assets'!$D:$D,'[3]Active Customer Assets'!AD:AD,"",0)</f>
        <v>500</v>
      </c>
      <c r="EF482" s="28" t="str">
        <f>_xlfn.XLOOKUP($C482,'[3]Active Customer Assets'!$D:$D,'[3]Active Customer Assets'!AE:AE,"",0)</f>
        <v>1500</v>
      </c>
      <c r="EG482" s="28" t="str">
        <f>_xlfn.XLOOKUP($C482,'[3]Active Customer Assets'!$D:$D,'[3]Active Customer Assets'!AF:AF,"",0)</f>
        <v>1000</v>
      </c>
      <c r="EH482" s="28" t="str">
        <f>_xlfn.XLOOKUP($C482,'[3]Active Customer Assets'!$D:$D,'[3]Active Customer Assets'!AG:AG,"",0)</f>
        <v>1500</v>
      </c>
      <c r="EI482" s="28" t="str">
        <f>_xlfn.XLOOKUP($C482,'[3]Active Customer Assets'!$D:$D,'[3]Active Customer Assets'!AH:AH,"",0)</f>
        <v>3000</v>
      </c>
      <c r="EJ482" s="21">
        <f>_xlfn.XLOOKUP($C482,'[3]Active Customer Assets'!$D:$D,'[3]Active Customer Assets'!AI:AI,"",0)</f>
        <v>8</v>
      </c>
      <c r="EK482" s="35" t="str">
        <f>[3]!tbl_DPSAC[[#This Row],[Unit Status]]</f>
        <v>Active</v>
      </c>
    </row>
    <row r="483" spans="1:141" x14ac:dyDescent="0.15">
      <c r="A483" s="11">
        <f>ROW(tbl_DPSAC[[#This Row],[Sl. No.]])-1</f>
        <v>482</v>
      </c>
      <c r="B483" s="12" t="s">
        <v>136</v>
      </c>
      <c r="C483" s="11" t="s">
        <v>2610</v>
      </c>
      <c r="D483" s="11" t="s">
        <v>1491</v>
      </c>
      <c r="E483" s="11" t="s">
        <v>1492</v>
      </c>
      <c r="F483" s="12" t="s">
        <v>161</v>
      </c>
      <c r="G483" s="31" t="s">
        <v>2611</v>
      </c>
      <c r="H483" s="13" t="s">
        <v>2612</v>
      </c>
      <c r="I483" s="31"/>
      <c r="J483" s="13">
        <v>9386696420</v>
      </c>
      <c r="K483" s="13" t="str">
        <f>_xlfn.XLOOKUP(C483,'[1]E&amp;DPSAC'!$K:$K,'[1]E&amp;DPSAC'!$G:$G,"",0)</f>
        <v/>
      </c>
      <c r="L483" s="12" t="str">
        <f t="shared" ca="1" si="182"/>
        <v>Warranty</v>
      </c>
      <c r="M483" s="16">
        <v>46017</v>
      </c>
      <c r="N483" s="15">
        <v>24</v>
      </c>
      <c r="O483" s="14">
        <f t="shared" si="199"/>
        <v>46752</v>
      </c>
      <c r="P483" s="11" t="s">
        <v>213</v>
      </c>
      <c r="Q483" s="19" t="str">
        <f>_xlfn.XLOOKUP(C483,'[2]Sch Calls'!$R:$R,'[2]Sch Calls'!$F:$F,"",0)</f>
        <v>CC-02002600</v>
      </c>
      <c r="R483" s="18">
        <f>_xlfn.XLOOKUP(C483,'[2]Sch Calls'!$R:$R,'[2]Sch Calls'!$A:$A,"",0)</f>
        <v>46088.549664351798</v>
      </c>
      <c r="S483" s="17">
        <f>_xlfn.XLOOKUP(C483,'[2]Sch Calls'!$R:$R,'[2]Sch Calls'!$B:$B,"",0)</f>
        <v>502</v>
      </c>
      <c r="T483" s="18" t="str">
        <f>_xlfn.XLOOKUP(C483,'[1]E&amp;DPSAC'!$K:$K,'[1]E&amp;DPSAC'!$W:$W,"",0)</f>
        <v/>
      </c>
      <c r="U483" s="17" t="str">
        <f>_xlfn.XLOOKUP(C483,'[1]E&amp;DPSAC'!$K:$K,'[1]E&amp;DPSAC'!$Z:$Z,"",0)</f>
        <v/>
      </c>
      <c r="V483" s="17">
        <f>_xlfn.XLOOKUP(C483,'[2]1. All Calls'!$R:$R,'[2]1. All Calls'!$B:$B,"",0)</f>
        <v>510</v>
      </c>
      <c r="W483" s="20">
        <f>_xlfn.XLOOKUP(C483,'[2]1. All Calls'!$R:$R,'[2]1. All Calls'!$A:$A,"",0)</f>
        <v>46095.463391203702</v>
      </c>
      <c r="X483" s="17" t="str">
        <f>_xlfn.XLOOKUP(C483,'[2]Sch Calls'!$R:$R,'[2]Sch Calls'!$AB:$AB,"",0)</f>
        <v>Attend the site for schedule service start the work oil drain tank and cooler after cranking 2 Time total oil drain 38 liter change parts-oil 40lit, Air filter 1 nos, oil filter 2 nos and actuator ass for FOC basis change the parts and start the unit unit running good condition all parameters proper work</v>
      </c>
      <c r="Y483" s="17">
        <f>IFERROR(SUM(S483+750)-V483,0)</f>
        <v>742</v>
      </c>
      <c r="Z483" s="17" t="str">
        <f>IF(Y483&gt;=0,"Done","Due")</f>
        <v>Done</v>
      </c>
      <c r="AA483" s="21">
        <f t="shared" ca="1" si="187"/>
        <v>12.450335648201872</v>
      </c>
      <c r="AB483" s="21" t="str">
        <f t="shared" ca="1" si="188"/>
        <v>Done</v>
      </c>
      <c r="AC483" s="11">
        <f ca="1">tbl_DPSAC[[#This Row],[Current Month Due Count]]</f>
        <v>0</v>
      </c>
      <c r="AD483" s="11">
        <f ca="1">tbl_DPSAC[[#This Row],[Next Month Due2]]</f>
        <v>0</v>
      </c>
      <c r="AE483" s="11"/>
      <c r="AF483" s="11">
        <v>4</v>
      </c>
      <c r="AG483" s="17">
        <f t="shared" ca="1" si="189"/>
        <v>532</v>
      </c>
      <c r="AH483" s="11"/>
      <c r="AI483" s="11"/>
      <c r="AJ483" s="11"/>
      <c r="AK483" s="11"/>
      <c r="AL483" s="11"/>
      <c r="AM483" s="11"/>
      <c r="AN483" s="11"/>
      <c r="AO483" s="11"/>
      <c r="AP483" s="11"/>
      <c r="AQ483" s="11"/>
      <c r="AR483" s="11"/>
      <c r="AS483" s="11"/>
      <c r="AT483" s="11"/>
      <c r="AU483" s="11"/>
      <c r="AV483" s="11"/>
      <c r="AW483" s="11"/>
      <c r="AX483" s="11" t="str">
        <f t="shared" ca="1" si="183"/>
        <v>No Service Dues</v>
      </c>
      <c r="AY483" s="17">
        <v>1</v>
      </c>
      <c r="AZ483" s="22">
        <v>46017</v>
      </c>
      <c r="BA483" s="17" t="s">
        <v>2613</v>
      </c>
      <c r="BB483" s="17">
        <v>1</v>
      </c>
      <c r="BC483" s="22">
        <v>46017</v>
      </c>
      <c r="BD483" s="17" t="s">
        <v>2613</v>
      </c>
      <c r="BE483" s="17">
        <v>1</v>
      </c>
      <c r="BF483" s="22">
        <v>46017</v>
      </c>
      <c r="BG483" s="17" t="s">
        <v>2613</v>
      </c>
      <c r="BH483" s="17">
        <v>1</v>
      </c>
      <c r="BI483" s="22">
        <v>46017</v>
      </c>
      <c r="BJ483" s="17" t="s">
        <v>2613</v>
      </c>
      <c r="BK483" s="17">
        <v>1</v>
      </c>
      <c r="BL483" s="22">
        <v>46017</v>
      </c>
      <c r="BM483" s="17" t="s">
        <v>2613</v>
      </c>
      <c r="BN483" s="23">
        <f t="shared" si="200"/>
        <v>46197</v>
      </c>
      <c r="BO483" s="23">
        <f t="shared" si="201"/>
        <v>46197</v>
      </c>
      <c r="BP483" s="23">
        <f t="shared" si="202"/>
        <v>46197</v>
      </c>
      <c r="BQ483" s="23">
        <f t="shared" si="203"/>
        <v>46197</v>
      </c>
      <c r="BR483" s="23">
        <f t="shared" si="184"/>
        <v>46382</v>
      </c>
      <c r="BS483" s="24">
        <f t="shared" ca="1" si="204"/>
        <v>219</v>
      </c>
      <c r="BT483" s="25">
        <f t="shared" ca="1" si="190"/>
        <v>969</v>
      </c>
      <c r="BU483" s="25">
        <f t="shared" ca="1" si="191"/>
        <v>219</v>
      </c>
      <c r="BV483" s="25">
        <f t="shared" ca="1" si="205"/>
        <v>219</v>
      </c>
      <c r="BW483" s="25">
        <f t="shared" ca="1" si="206"/>
        <v>969</v>
      </c>
      <c r="BX483" s="11"/>
      <c r="BY483" s="11">
        <f t="shared" ca="1" si="192"/>
        <v>0</v>
      </c>
      <c r="BZ483" s="11">
        <f t="shared" ca="1" si="197"/>
        <v>0</v>
      </c>
      <c r="CA483" s="11">
        <f t="shared" ca="1" si="193"/>
        <v>0</v>
      </c>
      <c r="CB483" s="28">
        <f>_xlfn.XLOOKUP($C483,'[3]BIS Feb-26'!$C:$C,'[3]BIS Feb-26'!U:U,"",0)</f>
        <v>46016.770833333299</v>
      </c>
      <c r="CC483" s="28">
        <f>_xlfn.XLOOKUP($C483,'[3]BIS Feb-26'!$C:$C,'[3]BIS Feb-26'!V:V,"",0)</f>
        <v>46016.770833333299</v>
      </c>
      <c r="CD483" s="28">
        <f>_xlfn.XLOOKUP($C483,'[3]BIS Feb-26'!$C:$C,'[3]BIS Feb-26'!W:W,"",0)</f>
        <v>46016.770833333299</v>
      </c>
      <c r="CE483" s="28">
        <f>_xlfn.XLOOKUP($C483,'[3]BIS Feb-26'!$C:$C,'[3]BIS Feb-26'!X:X,"",0)</f>
        <v>46016.770833333299</v>
      </c>
      <c r="CF483" s="28">
        <f>_xlfn.XLOOKUP($C483,'[3]BIS Feb-26'!$C:$C,'[3]BIS Feb-26'!Y:Y,"",0)</f>
        <v>46016.770833333299</v>
      </c>
      <c r="CG483" s="28">
        <f>_xlfn.XLOOKUP($C483,'[3]BIS Feb-26'!$C:$C,'[3]BIS Feb-26'!Z:Z,"",0)</f>
        <v>46016.770833333299</v>
      </c>
      <c r="CH483" s="28">
        <f>_xlfn.XLOOKUP($C483,'[3]BIS Feb-26'!$C:$C,'[3]BIS Feb-26'!AA:AA,"",0)</f>
        <v>46016.770833333299</v>
      </c>
      <c r="CI483" s="28">
        <f>_xlfn.XLOOKUP($C483,'[3]BIS Feb-26'!$C:$C,'[3]BIS Feb-26'!AB:AB,"",0)</f>
        <v>46016.770833333299</v>
      </c>
      <c r="CJ483" s="28">
        <f>_xlfn.XLOOKUP($C483,'[3]BIS Feb-26'!$C:$C,'[3]BIS Feb-26'!AC:AC,"",0)</f>
        <v>46016.770833333299</v>
      </c>
      <c r="CK483" s="29" t="str">
        <f>_xlfn.XLOOKUP($C483,'[3]BIS Feb-26'!$C:$C,'[3]BIS Feb-26'!AD:AD,"",0)</f>
        <v>485</v>
      </c>
      <c r="CL483" s="29" t="str">
        <f>_xlfn.XLOOKUP($C483,'[3]BIS Feb-26'!$C:$C,'[3]BIS Feb-26'!AE:AE,"",0)</f>
        <v>485</v>
      </c>
      <c r="CM483" s="29" t="str">
        <f>_xlfn.XLOOKUP($C483,'[3]BIS Feb-26'!$C:$C,'[3]BIS Feb-26'!AF:AF,"",0)</f>
        <v>485</v>
      </c>
      <c r="CN483" s="29" t="str">
        <f>_xlfn.XLOOKUP($C483,'[3]BIS Feb-26'!$C:$C,'[3]BIS Feb-26'!AG:AG,"",0)</f>
        <v>485</v>
      </c>
      <c r="CO483" s="29" t="str">
        <f>_xlfn.XLOOKUP($C483,'[3]BIS Feb-26'!$C:$C,'[3]BIS Feb-26'!AH:AH,"",0)</f>
        <v>485</v>
      </c>
      <c r="CP483" s="29" t="str">
        <f>_xlfn.XLOOKUP($C483,'[3]BIS Feb-26'!$C:$C,'[3]BIS Feb-26'!AI:AI,"",0)</f>
        <v>1485</v>
      </c>
      <c r="CQ483" s="29" t="str">
        <f>_xlfn.XLOOKUP($C483,'[3]BIS Feb-26'!$C:$C,'[3]BIS Feb-26'!AJ:AJ,"",0)</f>
        <v>1000</v>
      </c>
      <c r="CR483" s="29" t="str">
        <f>_xlfn.XLOOKUP($C483,'[3]BIS Feb-26'!$C:$C,'[3]BIS Feb-26'!AK:AK,"",0)</f>
        <v>1485</v>
      </c>
      <c r="CS483" s="29" t="str">
        <f>_xlfn.XLOOKUP($C483,'[3]BIS Feb-26'!$C:$C,'[3]BIS Feb-26'!AL:AL,"",0)</f>
        <v>2985</v>
      </c>
      <c r="CT483" s="29">
        <f>_xlfn.XLOOKUP($C483,'[3]BIS Feb-26'!$C:$C,'[3]BIS Feb-26'!AM:AM,"",0)</f>
        <v>4</v>
      </c>
      <c r="CU483" s="28">
        <f>_xlfn.XLOOKUP($C483,'[3]BIS Feb-26'!$C:$C,'[3]BIS Feb-26'!AN:AN,"",0)</f>
        <v>46158</v>
      </c>
      <c r="CV483" s="28">
        <f>_xlfn.XLOOKUP($C483,'[3]BIS Feb-26'!$C:$C,'[3]BIS Feb-26'!AO:AO,"",0)</f>
        <v>46158</v>
      </c>
      <c r="CW483" s="28">
        <f>_xlfn.XLOOKUP($C483,'[3]BIS Feb-26'!$C:$C,'[3]BIS Feb-26'!AP:AP,"",0)</f>
        <v>46158</v>
      </c>
      <c r="CX483" s="28">
        <f>_xlfn.XLOOKUP($C483,'[3]BIS Feb-26'!$C:$C,'[3]BIS Feb-26'!AQ:AQ,"",0)</f>
        <v>46158</v>
      </c>
      <c r="CY483" s="28">
        <f>_xlfn.XLOOKUP($C483,'[3]BIS Feb-26'!$C:$C,'[3]BIS Feb-26'!AR:AR,"",0)</f>
        <v>46158</v>
      </c>
      <c r="CZ483" s="28">
        <f>_xlfn.XLOOKUP($C483,'[3]BIS Feb-26'!$C:$C,'[3]BIS Feb-26'!AS:AS,"",0)</f>
        <v>46286</v>
      </c>
      <c r="DA483" s="28">
        <f>_xlfn.XLOOKUP($C483,'[3]BIS Feb-26'!$C:$C,'[3]BIS Feb-26'!AT:AT,"",0)</f>
        <v>46287</v>
      </c>
      <c r="DB483" s="28">
        <f>_xlfn.XLOOKUP($C483,'[3]BIS Feb-26'!$C:$C,'[3]BIS Feb-26'!AU:AU,"",0)</f>
        <v>46196</v>
      </c>
      <c r="DC483" s="28">
        <f>_xlfn.XLOOKUP($C483,'[3]BIS Feb-26'!$C:$C,'[3]BIS Feb-26'!AV:AV,"",0)</f>
        <v>46381</v>
      </c>
      <c r="DD483" s="11">
        <f>_xlfn.XLOOKUP($C483,'[3]BIS Feb-26'!$C:$C,'[3]BIS Feb-26'!AW:AW,"",0)</f>
        <v>0</v>
      </c>
      <c r="DE483" s="11">
        <f>_xlfn.XLOOKUP($C483,'[3]BIS Feb-26'!$C:$C,'[3]BIS Feb-26'!AX:AX,"",0)</f>
        <v>0</v>
      </c>
      <c r="DF483" s="11">
        <f>_xlfn.XLOOKUP($C483,'[3]BIS Feb-26'!$C:$C,'[3]BIS Feb-26'!AY:AY,"",0)</f>
        <v>0</v>
      </c>
      <c r="DG483" s="11">
        <f t="shared" ca="1" si="194"/>
        <v>0</v>
      </c>
      <c r="DH483" s="11">
        <f t="shared" ca="1" si="195"/>
        <v>0</v>
      </c>
      <c r="DI483" s="11">
        <f t="shared" ca="1" si="196"/>
        <v>0</v>
      </c>
      <c r="DJ483" s="11" t="str">
        <f>_xlfn.XLOOKUP($C483,'[3]Active Customer Assets'!$D:$D,'[3]Active Customer Assets'!I:I,"",0)</f>
        <v>B (Below 100% potential spares purchased)</v>
      </c>
      <c r="DK483" s="28">
        <f>_xlfn.XLOOKUP($C483,'[3]Active Customer Assets'!$D:$D,'[3]Active Customer Assets'!J:J,"",0)</f>
        <v>46017.772916666698</v>
      </c>
      <c r="DL483" s="28">
        <f>_xlfn.XLOOKUP($C483,'[3]Active Customer Assets'!$D:$D,'[3]Active Customer Assets'!K:K,"",0)</f>
        <v>46008.229166666701</v>
      </c>
      <c r="DM483" s="28">
        <f>_xlfn.XLOOKUP($C483,'[3]Active Customer Assets'!$D:$D,'[3]Active Customer Assets'!L:L,"",0)</f>
        <v>46095.561516203699</v>
      </c>
      <c r="DN483" s="21">
        <f>_xlfn.XLOOKUP($C483,'[3]Active Customer Assets'!$D:$D,'[3]Active Customer Assets'!M:M,"",0)</f>
        <v>510</v>
      </c>
      <c r="DO483" s="28">
        <f>_xlfn.XLOOKUP($C483,'[3]Active Customer Assets'!$D:$D,'[3]Active Customer Assets'!N:N,"",0)</f>
        <v>0</v>
      </c>
      <c r="DP483" s="28">
        <f>_xlfn.XLOOKUP($C483,'[3]Active Customer Assets'!$D:$D,'[3]Active Customer Assets'!O:O,"",0)</f>
        <v>0</v>
      </c>
      <c r="DQ483" s="28" t="str">
        <f>_xlfn.XLOOKUP($C483,'[3]Active Customer Assets'!$D:$D,'[3]Active Customer Assets'!P:P,"",0)</f>
        <v>Air lube Plus</v>
      </c>
      <c r="DR483" s="28">
        <f>_xlfn.XLOOKUP($C483,'[3]Active Customer Assets'!$D:$D,'[3]Active Customer Assets'!Q:Q,"",0)</f>
        <v>46088</v>
      </c>
      <c r="DS483" s="28">
        <f>_xlfn.XLOOKUP($C483,'[3]Active Customer Assets'!$D:$D,'[3]Active Customer Assets'!R:R,"",0)</f>
        <v>46079</v>
      </c>
      <c r="DT483" s="28">
        <f>_xlfn.XLOOKUP($C483,'[3]Active Customer Assets'!$D:$D,'[3]Active Customer Assets'!S:S,"",0)</f>
        <v>46088</v>
      </c>
      <c r="DU483" s="28">
        <f>_xlfn.XLOOKUP($C483,'[3]Active Customer Assets'!$D:$D,'[3]Active Customer Assets'!T:T,"",0)</f>
        <v>46088</v>
      </c>
      <c r="DV483" s="28">
        <f>_xlfn.XLOOKUP($C483,'[3]Active Customer Assets'!$D:$D,'[3]Active Customer Assets'!U:U,"",0)</f>
        <v>46088</v>
      </c>
      <c r="DW483" s="28">
        <f>_xlfn.XLOOKUP($C483,'[3]Active Customer Assets'!$D:$D,'[3]Active Customer Assets'!V:V,"",0)</f>
        <v>46017</v>
      </c>
      <c r="DX483" s="28">
        <f>_xlfn.XLOOKUP($C483,'[3]Active Customer Assets'!$D:$D,'[3]Active Customer Assets'!W:W,"",0)</f>
        <v>46017</v>
      </c>
      <c r="DY483" s="28">
        <f>_xlfn.XLOOKUP($C483,'[3]Active Customer Assets'!$D:$D,'[3]Active Customer Assets'!X:X,"",0)</f>
        <v>46017</v>
      </c>
      <c r="DZ483" s="28">
        <f>_xlfn.XLOOKUP($C483,'[3]Active Customer Assets'!$D:$D,'[3]Active Customer Assets'!Y:Y,"",0)</f>
        <v>46017</v>
      </c>
      <c r="EA483" s="28" t="str">
        <f>_xlfn.XLOOKUP($C483,'[3]Active Customer Assets'!$D:$D,'[3]Active Customer Assets'!Z:Z,"",0)</f>
        <v>500</v>
      </c>
      <c r="EB483" s="28" t="str">
        <f>_xlfn.XLOOKUP($C483,'[3]Active Customer Assets'!$D:$D,'[3]Active Customer Assets'!AA:AA,"",0)</f>
        <v>500</v>
      </c>
      <c r="EC483" s="28" t="str">
        <f>_xlfn.XLOOKUP($C483,'[3]Active Customer Assets'!$D:$D,'[3]Active Customer Assets'!AB:AB,"",0)</f>
        <v>500</v>
      </c>
      <c r="ED483" s="28" t="str">
        <f>_xlfn.XLOOKUP($C483,'[3]Active Customer Assets'!$D:$D,'[3]Active Customer Assets'!AC:AC,"",0)</f>
        <v>500</v>
      </c>
      <c r="EE483" s="28" t="str">
        <f>_xlfn.XLOOKUP($C483,'[3]Active Customer Assets'!$D:$D,'[3]Active Customer Assets'!AD:AD,"",0)</f>
        <v>500</v>
      </c>
      <c r="EF483" s="28" t="str">
        <f>_xlfn.XLOOKUP($C483,'[3]Active Customer Assets'!$D:$D,'[3]Active Customer Assets'!AE:AE,"",0)</f>
        <v>1500</v>
      </c>
      <c r="EG483" s="28" t="str">
        <f>_xlfn.XLOOKUP($C483,'[3]Active Customer Assets'!$D:$D,'[3]Active Customer Assets'!AF:AF,"",0)</f>
        <v>1000</v>
      </c>
      <c r="EH483" s="28" t="str">
        <f>_xlfn.XLOOKUP($C483,'[3]Active Customer Assets'!$D:$D,'[3]Active Customer Assets'!AG:AG,"",0)</f>
        <v>1500</v>
      </c>
      <c r="EI483" s="28" t="str">
        <f>_xlfn.XLOOKUP($C483,'[3]Active Customer Assets'!$D:$D,'[3]Active Customer Assets'!AH:AH,"",0)</f>
        <v>3000</v>
      </c>
      <c r="EJ483" s="21">
        <f>_xlfn.XLOOKUP($C483,'[3]Active Customer Assets'!$D:$D,'[3]Active Customer Assets'!AI:AI,"",0)</f>
        <v>10</v>
      </c>
      <c r="EK483" s="35" t="str">
        <f>[3]!tbl_DPSAC[[#This Row],[Unit Status]]</f>
        <v>Active</v>
      </c>
    </row>
    <row r="484" spans="1:141" x14ac:dyDescent="0.15">
      <c r="A484" s="11">
        <f>ROW(tbl_DPSAC[[#This Row],[Sl. No.]])-1</f>
        <v>483</v>
      </c>
      <c r="B484" s="12" t="s">
        <v>136</v>
      </c>
      <c r="C484" s="11" t="s">
        <v>2614</v>
      </c>
      <c r="D484" s="11" t="s">
        <v>2446</v>
      </c>
      <c r="E484" s="11" t="s">
        <v>2447</v>
      </c>
      <c r="F484" s="12" t="s">
        <v>161</v>
      </c>
      <c r="G484" s="31" t="s">
        <v>2615</v>
      </c>
      <c r="H484" s="13" t="s">
        <v>2616</v>
      </c>
      <c r="I484" s="31"/>
      <c r="J484" s="13">
        <v>8765754628</v>
      </c>
      <c r="K484" s="13">
        <f>_xlfn.XLOOKUP(C484,'[1]E&amp;DPSAC'!$K:$K,'[1]E&amp;DPSAC'!$G:$G,"",0)</f>
        <v>8765754628</v>
      </c>
      <c r="L484" s="12" t="str">
        <f t="shared" ca="1" si="182"/>
        <v>Warranty</v>
      </c>
      <c r="M484" s="16">
        <v>45995</v>
      </c>
      <c r="N484" s="15">
        <v>24</v>
      </c>
      <c r="O484" s="14">
        <f t="shared" si="199"/>
        <v>46752</v>
      </c>
      <c r="P484" s="11" t="s">
        <v>213</v>
      </c>
      <c r="Q484" s="19" t="str">
        <f>_xlfn.XLOOKUP(C484,'[2]Sch Calls'!$R:$R,'[2]Sch Calls'!$F:$F,"",0)</f>
        <v>CC-02012922</v>
      </c>
      <c r="R484" s="18">
        <f>_xlfn.XLOOKUP(C484,'[2]Sch Calls'!$R:$R,'[2]Sch Calls'!$A:$A,"",0)</f>
        <v>46097.736076388901</v>
      </c>
      <c r="S484" s="17">
        <f>_xlfn.XLOOKUP(C484,'[2]Sch Calls'!$R:$R,'[2]Sch Calls'!$B:$B,"",0)</f>
        <v>588</v>
      </c>
      <c r="T484" s="18">
        <f>_xlfn.XLOOKUP(C484,'[1]E&amp;DPSAC'!$K:$K,'[1]E&amp;DPSAC'!$W:$W,"",0)</f>
        <v>46029</v>
      </c>
      <c r="U484" s="17">
        <f>_xlfn.XLOOKUP(C484,'[1]E&amp;DPSAC'!$K:$K,'[1]E&amp;DPSAC'!$Z:$Z,"",0)</f>
        <v>66</v>
      </c>
      <c r="V484" s="17">
        <f>_xlfn.XLOOKUP(C484,'[2]1. All Calls'!$R:$R,'[2]1. All Calls'!$B:$B,"",0)</f>
        <v>588</v>
      </c>
      <c r="W484" s="20">
        <f>_xlfn.XLOOKUP(C484,'[2]1. All Calls'!$R:$R,'[2]1. All Calls'!$A:$A,"",0)</f>
        <v>46097.736076388901</v>
      </c>
      <c r="X484" s="17" t="str">
        <f>_xlfn.XLOOKUP(C484,'[2]Sch Calls'!$R:$R,'[2]Sch Calls'!$AB:$AB,"",0)</f>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 closed</v>
      </c>
      <c r="Y484" s="17">
        <f>IFERROR(SUM(S484+750)-V484,0)</f>
        <v>750</v>
      </c>
      <c r="Z484" s="17" t="str">
        <f>IF(Y484&gt;=0,"Done","Due")</f>
        <v>Done</v>
      </c>
      <c r="AA484" s="21">
        <f t="shared" ca="1" si="187"/>
        <v>3.2639236110990169</v>
      </c>
      <c r="AB484" s="21" t="str">
        <f t="shared" ca="1" si="188"/>
        <v>Done</v>
      </c>
      <c r="AC484" s="11">
        <f ca="1">tbl_DPSAC[[#This Row],[Current Month Due Count]]</f>
        <v>0</v>
      </c>
      <c r="AD484" s="11">
        <f ca="1">tbl_DPSAC[[#This Row],[Next Month Due2]]</f>
        <v>0</v>
      </c>
      <c r="AE484" s="11"/>
      <c r="AF484" s="11">
        <v>4</v>
      </c>
      <c r="AG484" s="17">
        <f t="shared" ca="1" si="189"/>
        <v>601</v>
      </c>
      <c r="AH484" s="11"/>
      <c r="AI484" s="11"/>
      <c r="AJ484" s="11"/>
      <c r="AK484" s="11"/>
      <c r="AL484" s="11"/>
      <c r="AM484" s="11"/>
      <c r="AN484" s="11"/>
      <c r="AO484" s="11"/>
      <c r="AP484" s="11"/>
      <c r="AQ484" s="11"/>
      <c r="AR484" s="11"/>
      <c r="AS484" s="11"/>
      <c r="AT484" s="11"/>
      <c r="AU484" s="11"/>
      <c r="AV484" s="11"/>
      <c r="AW484" s="11"/>
      <c r="AX484" s="11" t="str">
        <f t="shared" ca="1" si="183"/>
        <v>No Service Dues</v>
      </c>
      <c r="AY484" s="17">
        <v>1</v>
      </c>
      <c r="AZ484" s="22">
        <v>45995</v>
      </c>
      <c r="BA484" s="17" t="s">
        <v>2617</v>
      </c>
      <c r="BB484" s="17">
        <v>1</v>
      </c>
      <c r="BC484" s="22">
        <v>45995</v>
      </c>
      <c r="BD484" s="17" t="s">
        <v>2617</v>
      </c>
      <c r="BE484" s="17">
        <v>1</v>
      </c>
      <c r="BF484" s="22">
        <v>45995</v>
      </c>
      <c r="BG484" s="17" t="s">
        <v>2617</v>
      </c>
      <c r="BH484" s="17">
        <v>1</v>
      </c>
      <c r="BI484" s="22">
        <v>45995</v>
      </c>
      <c r="BJ484" s="17" t="s">
        <v>2617</v>
      </c>
      <c r="BK484" s="17">
        <v>1</v>
      </c>
      <c r="BL484" s="22">
        <v>45995</v>
      </c>
      <c r="BM484" s="17" t="s">
        <v>2617</v>
      </c>
      <c r="BN484" s="23">
        <f t="shared" si="200"/>
        <v>46175</v>
      </c>
      <c r="BO484" s="23">
        <f t="shared" si="201"/>
        <v>46175</v>
      </c>
      <c r="BP484" s="23">
        <f t="shared" si="202"/>
        <v>46175</v>
      </c>
      <c r="BQ484" s="23">
        <f t="shared" si="203"/>
        <v>46175</v>
      </c>
      <c r="BR484" s="23">
        <f t="shared" si="184"/>
        <v>46360</v>
      </c>
      <c r="BS484" s="24">
        <f t="shared" ca="1" si="204"/>
        <v>150</v>
      </c>
      <c r="BT484" s="25">
        <f t="shared" ca="1" si="190"/>
        <v>900</v>
      </c>
      <c r="BU484" s="25">
        <f t="shared" ca="1" si="191"/>
        <v>150</v>
      </c>
      <c r="BV484" s="25">
        <f t="shared" ca="1" si="205"/>
        <v>150</v>
      </c>
      <c r="BW484" s="25">
        <f t="shared" ca="1" si="206"/>
        <v>900</v>
      </c>
      <c r="BX484" s="11"/>
      <c r="BY484" s="11">
        <f t="shared" ca="1" si="192"/>
        <v>0</v>
      </c>
      <c r="BZ484" s="11">
        <f t="shared" ca="1" si="197"/>
        <v>0</v>
      </c>
      <c r="CA484" s="11">
        <f t="shared" ca="1" si="193"/>
        <v>0</v>
      </c>
      <c r="CB484" s="28">
        <f>_xlfn.XLOOKUP($C484,'[3]BIS Feb-26'!$C:$C,'[3]BIS Feb-26'!U:U,"",0)</f>
        <v>45994.770833333299</v>
      </c>
      <c r="CC484" s="28">
        <f>_xlfn.XLOOKUP($C484,'[3]BIS Feb-26'!$C:$C,'[3]BIS Feb-26'!V:V,"",0)</f>
        <v>45994.770833333299</v>
      </c>
      <c r="CD484" s="28">
        <f>_xlfn.XLOOKUP($C484,'[3]BIS Feb-26'!$C:$C,'[3]BIS Feb-26'!W:W,"",0)</f>
        <v>45994.770833333299</v>
      </c>
      <c r="CE484" s="28">
        <f>_xlfn.XLOOKUP($C484,'[3]BIS Feb-26'!$C:$C,'[3]BIS Feb-26'!X:X,"",0)</f>
        <v>45994.770833333299</v>
      </c>
      <c r="CF484" s="28">
        <f>_xlfn.XLOOKUP($C484,'[3]BIS Feb-26'!$C:$C,'[3]BIS Feb-26'!Y:Y,"",0)</f>
        <v>45994.770833333299</v>
      </c>
      <c r="CG484" s="28">
        <f>_xlfn.XLOOKUP($C484,'[3]BIS Feb-26'!$C:$C,'[3]BIS Feb-26'!Z:Z,"",0)</f>
        <v>45994.770833333299</v>
      </c>
      <c r="CH484" s="28">
        <f>_xlfn.XLOOKUP($C484,'[3]BIS Feb-26'!$C:$C,'[3]BIS Feb-26'!AA:AA,"",0)</f>
        <v>45994.770833333299</v>
      </c>
      <c r="CI484" s="28">
        <f>_xlfn.XLOOKUP($C484,'[3]BIS Feb-26'!$C:$C,'[3]BIS Feb-26'!AB:AB,"",0)</f>
        <v>45994.770833333299</v>
      </c>
      <c r="CJ484" s="28">
        <f>_xlfn.XLOOKUP($C484,'[3]BIS Feb-26'!$C:$C,'[3]BIS Feb-26'!AC:AC,"",0)</f>
        <v>45994.770833333299</v>
      </c>
      <c r="CK484" s="29" t="str">
        <f>_xlfn.XLOOKUP($C484,'[3]BIS Feb-26'!$C:$C,'[3]BIS Feb-26'!AD:AD,"",0)</f>
        <v>415</v>
      </c>
      <c r="CL484" s="29" t="str">
        <f>_xlfn.XLOOKUP($C484,'[3]BIS Feb-26'!$C:$C,'[3]BIS Feb-26'!AE:AE,"",0)</f>
        <v>485</v>
      </c>
      <c r="CM484" s="29" t="str">
        <f>_xlfn.XLOOKUP($C484,'[3]BIS Feb-26'!$C:$C,'[3]BIS Feb-26'!AF:AF,"",0)</f>
        <v>485</v>
      </c>
      <c r="CN484" s="29" t="str">
        <f>_xlfn.XLOOKUP($C484,'[3]BIS Feb-26'!$C:$C,'[3]BIS Feb-26'!AG:AG,"",0)</f>
        <v>485</v>
      </c>
      <c r="CO484" s="29" t="str">
        <f>_xlfn.XLOOKUP($C484,'[3]BIS Feb-26'!$C:$C,'[3]BIS Feb-26'!AH:AH,"",0)</f>
        <v>485</v>
      </c>
      <c r="CP484" s="29" t="str">
        <f>_xlfn.XLOOKUP($C484,'[3]BIS Feb-26'!$C:$C,'[3]BIS Feb-26'!AI:AI,"",0)</f>
        <v>1485</v>
      </c>
      <c r="CQ484" s="29" t="str">
        <f>_xlfn.XLOOKUP($C484,'[3]BIS Feb-26'!$C:$C,'[3]BIS Feb-26'!AJ:AJ,"",0)</f>
        <v>1000</v>
      </c>
      <c r="CR484" s="29" t="str">
        <f>_xlfn.XLOOKUP($C484,'[3]BIS Feb-26'!$C:$C,'[3]BIS Feb-26'!AK:AK,"",0)</f>
        <v>1485</v>
      </c>
      <c r="CS484" s="29" t="str">
        <f>_xlfn.XLOOKUP($C484,'[3]BIS Feb-26'!$C:$C,'[3]BIS Feb-26'!AL:AL,"",0)</f>
        <v>2985</v>
      </c>
      <c r="CT484" s="29">
        <f>_xlfn.XLOOKUP($C484,'[3]BIS Feb-26'!$C:$C,'[3]BIS Feb-26'!AM:AM,"",0)</f>
        <v>2</v>
      </c>
      <c r="CU484" s="28">
        <f>_xlfn.XLOOKUP($C484,'[3]BIS Feb-26'!$C:$C,'[3]BIS Feb-26'!AN:AN,"",0)</f>
        <v>46174</v>
      </c>
      <c r="CV484" s="28">
        <f>_xlfn.XLOOKUP($C484,'[3]BIS Feb-26'!$C:$C,'[3]BIS Feb-26'!AO:AO,"",0)</f>
        <v>46174</v>
      </c>
      <c r="CW484" s="28">
        <f>_xlfn.XLOOKUP($C484,'[3]BIS Feb-26'!$C:$C,'[3]BIS Feb-26'!AP:AP,"",0)</f>
        <v>46174</v>
      </c>
      <c r="CX484" s="28">
        <f>_xlfn.XLOOKUP($C484,'[3]BIS Feb-26'!$C:$C,'[3]BIS Feb-26'!AQ:AQ,"",0)</f>
        <v>46174</v>
      </c>
      <c r="CY484" s="28">
        <f>_xlfn.XLOOKUP($C484,'[3]BIS Feb-26'!$C:$C,'[3]BIS Feb-26'!AR:AR,"",0)</f>
        <v>46174</v>
      </c>
      <c r="CZ484" s="28">
        <f>_xlfn.XLOOKUP($C484,'[3]BIS Feb-26'!$C:$C,'[3]BIS Feb-26'!AS:AS,"",0)</f>
        <v>46264</v>
      </c>
      <c r="DA484" s="28">
        <f>_xlfn.XLOOKUP($C484,'[3]BIS Feb-26'!$C:$C,'[3]BIS Feb-26'!AT:AT,"",0)</f>
        <v>46359</v>
      </c>
      <c r="DB484" s="28">
        <f>_xlfn.XLOOKUP($C484,'[3]BIS Feb-26'!$C:$C,'[3]BIS Feb-26'!AU:AU,"",0)</f>
        <v>46174</v>
      </c>
      <c r="DC484" s="28">
        <f>_xlfn.XLOOKUP($C484,'[3]BIS Feb-26'!$C:$C,'[3]BIS Feb-26'!AV:AV,"",0)</f>
        <v>46359</v>
      </c>
      <c r="DD484" s="11">
        <f>_xlfn.XLOOKUP($C484,'[3]BIS Feb-26'!$C:$C,'[3]BIS Feb-26'!AW:AW,"",0)</f>
        <v>0</v>
      </c>
      <c r="DE484" s="11">
        <f>_xlfn.XLOOKUP($C484,'[3]BIS Feb-26'!$C:$C,'[3]BIS Feb-26'!AX:AX,"",0)</f>
        <v>0</v>
      </c>
      <c r="DF484" s="11">
        <f>_xlfn.XLOOKUP($C484,'[3]BIS Feb-26'!$C:$C,'[3]BIS Feb-26'!AY:AY,"",0)</f>
        <v>0</v>
      </c>
      <c r="DG484" s="11">
        <f t="shared" ca="1" si="194"/>
        <v>0</v>
      </c>
      <c r="DH484" s="11">
        <f t="shared" ca="1" si="195"/>
        <v>0</v>
      </c>
      <c r="DI484" s="11">
        <f t="shared" ca="1" si="196"/>
        <v>0</v>
      </c>
      <c r="DJ484" s="11" t="str">
        <f>_xlfn.XLOOKUP($C484,'[3]Active Customer Assets'!$D:$D,'[3]Active Customer Assets'!I:I,"",0)</f>
        <v>B (Below 100% potential spares purchased)</v>
      </c>
      <c r="DK484" s="28">
        <f>_xlfn.XLOOKUP($C484,'[3]Active Customer Assets'!$D:$D,'[3]Active Customer Assets'!J:J,"",0)</f>
        <v>45995.995138888902</v>
      </c>
      <c r="DL484" s="28">
        <f>_xlfn.XLOOKUP($C484,'[3]Active Customer Assets'!$D:$D,'[3]Active Customer Assets'!K:K,"",0)</f>
        <v>45967.229166666701</v>
      </c>
      <c r="DM484" s="28">
        <f>_xlfn.XLOOKUP($C484,'[3]Active Customer Assets'!$D:$D,'[3]Active Customer Assets'!L:L,"",0)</f>
        <v>46098.708541666703</v>
      </c>
      <c r="DN484" s="21">
        <f>_xlfn.XLOOKUP($C484,'[3]Active Customer Assets'!$D:$D,'[3]Active Customer Assets'!M:M,"",0)</f>
        <v>588</v>
      </c>
      <c r="DO484" s="28">
        <f>_xlfn.XLOOKUP($C484,'[3]Active Customer Assets'!$D:$D,'[3]Active Customer Assets'!N:N,"",0)</f>
        <v>0</v>
      </c>
      <c r="DP484" s="28">
        <f>_xlfn.XLOOKUP($C484,'[3]Active Customer Assets'!$D:$D,'[3]Active Customer Assets'!O:O,"",0)</f>
        <v>0</v>
      </c>
      <c r="DQ484" s="28" t="str">
        <f>_xlfn.XLOOKUP($C484,'[3]Active Customer Assets'!$D:$D,'[3]Active Customer Assets'!P:P,"",0)</f>
        <v>Air lube Plus</v>
      </c>
      <c r="DR484" s="28">
        <f>_xlfn.XLOOKUP($C484,'[3]Active Customer Assets'!$D:$D,'[3]Active Customer Assets'!Q:Q,"",0)</f>
        <v>46098</v>
      </c>
      <c r="DS484" s="28">
        <f>_xlfn.XLOOKUP($C484,'[3]Active Customer Assets'!$D:$D,'[3]Active Customer Assets'!R:R,"",0)</f>
        <v>46098</v>
      </c>
      <c r="DT484" s="28">
        <f>_xlfn.XLOOKUP($C484,'[3]Active Customer Assets'!$D:$D,'[3]Active Customer Assets'!S:S,"",0)</f>
        <v>46098</v>
      </c>
      <c r="DU484" s="28">
        <f>_xlfn.XLOOKUP($C484,'[3]Active Customer Assets'!$D:$D,'[3]Active Customer Assets'!T:T,"",0)</f>
        <v>46098</v>
      </c>
      <c r="DV484" s="28">
        <f>_xlfn.XLOOKUP($C484,'[3]Active Customer Assets'!$D:$D,'[3]Active Customer Assets'!U:U,"",0)</f>
        <v>46098</v>
      </c>
      <c r="DW484" s="28">
        <f>_xlfn.XLOOKUP($C484,'[3]Active Customer Assets'!$D:$D,'[3]Active Customer Assets'!V:V,"",0)</f>
        <v>45995</v>
      </c>
      <c r="DX484" s="28">
        <f>_xlfn.XLOOKUP($C484,'[3]Active Customer Assets'!$D:$D,'[3]Active Customer Assets'!W:W,"",0)</f>
        <v>45995</v>
      </c>
      <c r="DY484" s="28">
        <f>_xlfn.XLOOKUP($C484,'[3]Active Customer Assets'!$D:$D,'[3]Active Customer Assets'!X:X,"",0)</f>
        <v>45995</v>
      </c>
      <c r="DZ484" s="28">
        <f>_xlfn.XLOOKUP($C484,'[3]Active Customer Assets'!$D:$D,'[3]Active Customer Assets'!Y:Y,"",0)</f>
        <v>45995</v>
      </c>
      <c r="EA484" s="28" t="str">
        <f>_xlfn.XLOOKUP($C484,'[3]Active Customer Assets'!$D:$D,'[3]Active Customer Assets'!Z:Z,"",0)</f>
        <v>750</v>
      </c>
      <c r="EB484" s="28" t="str">
        <f>_xlfn.XLOOKUP($C484,'[3]Active Customer Assets'!$D:$D,'[3]Active Customer Assets'!AA:AA,"",0)</f>
        <v>500</v>
      </c>
      <c r="EC484" s="28" t="str">
        <f>_xlfn.XLOOKUP($C484,'[3]Active Customer Assets'!$D:$D,'[3]Active Customer Assets'!AB:AB,"",0)</f>
        <v>500</v>
      </c>
      <c r="ED484" s="28" t="str">
        <f>_xlfn.XLOOKUP($C484,'[3]Active Customer Assets'!$D:$D,'[3]Active Customer Assets'!AC:AC,"",0)</f>
        <v>500</v>
      </c>
      <c r="EE484" s="28" t="str">
        <f>_xlfn.XLOOKUP($C484,'[3]Active Customer Assets'!$D:$D,'[3]Active Customer Assets'!AD:AD,"",0)</f>
        <v>500</v>
      </c>
      <c r="EF484" s="28" t="str">
        <f>_xlfn.XLOOKUP($C484,'[3]Active Customer Assets'!$D:$D,'[3]Active Customer Assets'!AE:AE,"",0)</f>
        <v>912</v>
      </c>
      <c r="EG484" s="28" t="str">
        <f>_xlfn.XLOOKUP($C484,'[3]Active Customer Assets'!$D:$D,'[3]Active Customer Assets'!AF:AF,"",0)</f>
        <v>412</v>
      </c>
      <c r="EH484" s="28" t="str">
        <f>_xlfn.XLOOKUP($C484,'[3]Active Customer Assets'!$D:$D,'[3]Active Customer Assets'!AG:AG,"",0)</f>
        <v>912</v>
      </c>
      <c r="EI484" s="28" t="str">
        <f>_xlfn.XLOOKUP($C484,'[3]Active Customer Assets'!$D:$D,'[3]Active Customer Assets'!AH:AH,"",0)</f>
        <v>2412</v>
      </c>
      <c r="EJ484" s="21">
        <f>_xlfn.XLOOKUP($C484,'[3]Active Customer Assets'!$D:$D,'[3]Active Customer Assets'!AI:AI,"",0)</f>
        <v>6</v>
      </c>
      <c r="EK484" s="35" t="str">
        <f>[3]!tbl_DPSAC[[#This Row],[Unit Status]]</f>
        <v>Active</v>
      </c>
    </row>
    <row r="485" spans="1:141" x14ac:dyDescent="0.15">
      <c r="A485" s="11">
        <f>ROW(tbl_DPSAC[[#This Row],[Sl. No.]])-1</f>
        <v>484</v>
      </c>
      <c r="B485" s="12" t="s">
        <v>136</v>
      </c>
      <c r="C485" s="11" t="s">
        <v>2618</v>
      </c>
      <c r="D485" s="11" t="s">
        <v>2446</v>
      </c>
      <c r="E485" s="11" t="s">
        <v>2447</v>
      </c>
      <c r="F485" s="12" t="s">
        <v>161</v>
      </c>
      <c r="G485" s="31" t="s">
        <v>2615</v>
      </c>
      <c r="H485" s="13" t="s">
        <v>2616</v>
      </c>
      <c r="I485" s="31"/>
      <c r="J485" s="13">
        <v>8765754628</v>
      </c>
      <c r="K485" s="13" t="str">
        <f>_xlfn.XLOOKUP(C485,'[1]E&amp;DPSAC'!$K:$K,'[1]E&amp;DPSAC'!$G:$G,"",0)</f>
        <v/>
      </c>
      <c r="L485" s="12" t="str">
        <f t="shared" ca="1" si="182"/>
        <v>Warranty</v>
      </c>
      <c r="M485" s="16">
        <v>45877</v>
      </c>
      <c r="N485" s="15">
        <v>24</v>
      </c>
      <c r="O485" s="14">
        <f t="shared" si="199"/>
        <v>46630</v>
      </c>
      <c r="P485" s="11" t="s">
        <v>213</v>
      </c>
      <c r="Q485" s="19" t="str">
        <f>_xlfn.XLOOKUP(C485,'[2]Sch Calls'!$R:$R,'[2]Sch Calls'!$F:$F,"",0)</f>
        <v/>
      </c>
      <c r="R485" s="18" t="str">
        <f>_xlfn.XLOOKUP(C485,'[2]Sch Calls'!$R:$R,'[2]Sch Calls'!$A:$A,"",0)</f>
        <v/>
      </c>
      <c r="S485" s="17" t="str">
        <f>_xlfn.XLOOKUP(C485,'[2]Sch Calls'!$R:$R,'[2]Sch Calls'!$B:$B,"",0)</f>
        <v/>
      </c>
      <c r="T485" s="18" t="str">
        <f>_xlfn.XLOOKUP(C485,'[1]E&amp;DPSAC'!$K:$K,'[1]E&amp;DPSAC'!$W:$W,"",0)</f>
        <v/>
      </c>
      <c r="U485" s="17" t="str">
        <f>_xlfn.XLOOKUP(C485,'[1]E&amp;DPSAC'!$K:$K,'[1]E&amp;DPSAC'!$Z:$Z,"",0)</f>
        <v/>
      </c>
      <c r="V485" s="17">
        <f>_xlfn.XLOOKUP(C485,'[2]1. All Calls'!$R:$R,'[2]1. All Calls'!$B:$B,"",0)</f>
        <v>525</v>
      </c>
      <c r="W485" s="20">
        <f>_xlfn.XLOOKUP(C485,'[2]1. All Calls'!$R:$R,'[2]1. All Calls'!$A:$A,"",0)</f>
        <v>46067.652268518497</v>
      </c>
      <c r="X485" s="17" t="str">
        <f>_xlfn.XLOOKUP(C485,'[2]Sch Calls'!$R:$R,'[2]Sch Calls'!$AB:$AB,"",0)</f>
        <v/>
      </c>
      <c r="Y485" s="17">
        <f>IFERROR(SUM(S485+750)-V485,0)</f>
        <v>0</v>
      </c>
      <c r="Z485" s="17" t="str">
        <f>IF(Y485&gt;=0,"Done","Due")</f>
        <v>Done</v>
      </c>
      <c r="AA485" s="21">
        <f t="shared" ca="1" si="187"/>
        <v>224</v>
      </c>
      <c r="AB485" s="21" t="str">
        <f t="shared" ca="1" si="188"/>
        <v>Due</v>
      </c>
      <c r="AC485" s="11">
        <f ca="1">tbl_DPSAC[[#This Row],[Current Month Due Count]]</f>
        <v>0</v>
      </c>
      <c r="AD485" s="11">
        <f ca="1">tbl_DPSAC[[#This Row],[Next Month Due2]]</f>
        <v>0</v>
      </c>
      <c r="AE485" s="11"/>
      <c r="AF485" s="11">
        <v>8</v>
      </c>
      <c r="AG485" s="17">
        <f t="shared" ca="1" si="189"/>
        <v>792</v>
      </c>
      <c r="AH485" s="11" t="s">
        <v>2619</v>
      </c>
      <c r="AI485" s="11"/>
      <c r="AJ485" s="11"/>
      <c r="AK485" s="11"/>
      <c r="AL485" s="11"/>
      <c r="AM485" s="11"/>
      <c r="AN485" s="11"/>
      <c r="AO485" s="11"/>
      <c r="AP485" s="11"/>
      <c r="AQ485" s="11"/>
      <c r="AR485" s="11"/>
      <c r="AS485" s="11"/>
      <c r="AT485" s="11"/>
      <c r="AU485" s="11"/>
      <c r="AV485" s="11"/>
      <c r="AW485" s="11"/>
      <c r="AX485" s="11" t="str">
        <f t="shared" ca="1" si="183"/>
        <v>No Service Dues</v>
      </c>
      <c r="AY485" s="17">
        <v>500</v>
      </c>
      <c r="AZ485" s="22">
        <v>45981</v>
      </c>
      <c r="BA485" s="17" t="s">
        <v>2620</v>
      </c>
      <c r="BB485" s="17">
        <v>1</v>
      </c>
      <c r="BC485" s="22">
        <v>45874</v>
      </c>
      <c r="BD485" s="17" t="s">
        <v>2621</v>
      </c>
      <c r="BE485" s="17">
        <v>500</v>
      </c>
      <c r="BF485" s="22">
        <v>45981</v>
      </c>
      <c r="BG485" s="17" t="s">
        <v>2620</v>
      </c>
      <c r="BH485" s="17">
        <v>500</v>
      </c>
      <c r="BI485" s="22">
        <v>45981</v>
      </c>
      <c r="BJ485" s="17" t="s">
        <v>2620</v>
      </c>
      <c r="BK485" s="17">
        <v>1</v>
      </c>
      <c r="BL485" s="22">
        <v>45874</v>
      </c>
      <c r="BM485" s="17" t="s">
        <v>2621</v>
      </c>
      <c r="BN485" s="23">
        <f t="shared" si="200"/>
        <v>46161</v>
      </c>
      <c r="BO485" s="23">
        <f t="shared" si="201"/>
        <v>46054</v>
      </c>
      <c r="BP485" s="23">
        <f t="shared" si="202"/>
        <v>46161</v>
      </c>
      <c r="BQ485" s="23">
        <f t="shared" si="203"/>
        <v>46161</v>
      </c>
      <c r="BR485" s="23">
        <f t="shared" si="184"/>
        <v>46239</v>
      </c>
      <c r="BS485" s="24">
        <f t="shared" ca="1" si="204"/>
        <v>458</v>
      </c>
      <c r="BT485" s="25">
        <f t="shared" ca="1" si="190"/>
        <v>709</v>
      </c>
      <c r="BU485" s="25">
        <f t="shared" ca="1" si="191"/>
        <v>458</v>
      </c>
      <c r="BV485" s="25">
        <f t="shared" ca="1" si="205"/>
        <v>458</v>
      </c>
      <c r="BW485" s="25">
        <f t="shared" ca="1" si="206"/>
        <v>709</v>
      </c>
      <c r="BX485" s="11"/>
      <c r="BY485" s="11">
        <f ca="1">COUNTIFS(BN485:BR485, "&lt;"&amp;DATE(YEAR(TODAY()), MONTH(TODAY()), 1))</f>
        <v>1</v>
      </c>
      <c r="BZ485" s="11">
        <f ca="1">COUNTIFS(BN485:BR485, "&gt;="&amp;DATE(YEAR(TODAY()), MONTH(TODAY()), 1), BN485:BR485, "&lt;"&amp;DATE(YEAR(TODAY()), MONTH(TODAY())+1, 1))</f>
        <v>0</v>
      </c>
      <c r="CA485" s="11">
        <f ca="1">COUNTIFS(BN485:BR485, "&gt;="&amp;DATE(YEAR(TODAY()), MONTH(TODAY())+1, 1), BN485:BR485, "&lt;"&amp;DATE(YEAR(TODAY()), MONTH(TODAY())+2, 1))</f>
        <v>0</v>
      </c>
      <c r="CB485" s="28">
        <f>_xlfn.XLOOKUP($C485,'[3]BIS Feb-26'!$C:$C,'[3]BIS Feb-26'!U:U,"",0)</f>
        <v>45979.770833333299</v>
      </c>
      <c r="CC485" s="28">
        <f>_xlfn.XLOOKUP($C485,'[3]BIS Feb-26'!$C:$C,'[3]BIS Feb-26'!V:V,"",0)</f>
        <v>45980.770833333299</v>
      </c>
      <c r="CD485" s="28">
        <f>_xlfn.XLOOKUP($C485,'[3]BIS Feb-26'!$C:$C,'[3]BIS Feb-26'!W:W,"",0)</f>
        <v>45980.770833333299</v>
      </c>
      <c r="CE485" s="28">
        <f>_xlfn.XLOOKUP($C485,'[3]BIS Feb-26'!$C:$C,'[3]BIS Feb-26'!X:X,"",0)</f>
        <v>45980.770833333299</v>
      </c>
      <c r="CF485" s="28">
        <f>_xlfn.XLOOKUP($C485,'[3]BIS Feb-26'!$C:$C,'[3]BIS Feb-26'!Y:Y,"",0)</f>
        <v>45980.770833333299</v>
      </c>
      <c r="CG485" s="28">
        <f>_xlfn.XLOOKUP($C485,'[3]BIS Feb-26'!$C:$C,'[3]BIS Feb-26'!Z:Z,"",0)</f>
        <v>45876.770833333299</v>
      </c>
      <c r="CH485" s="28">
        <f>_xlfn.XLOOKUP($C485,'[3]BIS Feb-26'!$C:$C,'[3]BIS Feb-26'!AA:AA,"",0)</f>
        <v>45876.770833333299</v>
      </c>
      <c r="CI485" s="28">
        <f>_xlfn.XLOOKUP($C485,'[3]BIS Feb-26'!$C:$C,'[3]BIS Feb-26'!AB:AB,"",0)</f>
        <v>45876.770833333299</v>
      </c>
      <c r="CJ485" s="28">
        <f>_xlfn.XLOOKUP($C485,'[3]BIS Feb-26'!$C:$C,'[3]BIS Feb-26'!AC:AC,"",0)</f>
        <v>45876.770833333299</v>
      </c>
      <c r="CK485" s="29" t="str">
        <f>_xlfn.XLOOKUP($C485,'[3]BIS Feb-26'!$C:$C,'[3]BIS Feb-26'!AD:AD,"",0)</f>
        <v>1500</v>
      </c>
      <c r="CL485" s="29" t="str">
        <f>_xlfn.XLOOKUP($C485,'[3]BIS Feb-26'!$C:$C,'[3]BIS Feb-26'!AE:AE,"",0)</f>
        <v>750</v>
      </c>
      <c r="CM485" s="29" t="str">
        <f>_xlfn.XLOOKUP($C485,'[3]BIS Feb-26'!$C:$C,'[3]BIS Feb-26'!AF:AF,"",0)</f>
        <v>750</v>
      </c>
      <c r="CN485" s="29" t="str">
        <f>_xlfn.XLOOKUP($C485,'[3]BIS Feb-26'!$C:$C,'[3]BIS Feb-26'!AG:AG,"",0)</f>
        <v>750</v>
      </c>
      <c r="CO485" s="29" t="str">
        <f>_xlfn.XLOOKUP($C485,'[3]BIS Feb-26'!$C:$C,'[3]BIS Feb-26'!AH:AH,"",0)</f>
        <v>750</v>
      </c>
      <c r="CP485" s="29" t="str">
        <f>_xlfn.XLOOKUP($C485,'[3]BIS Feb-26'!$C:$C,'[3]BIS Feb-26'!AI:AI,"",0)</f>
        <v>1000</v>
      </c>
      <c r="CQ485" s="29" t="str">
        <f>_xlfn.XLOOKUP($C485,'[3]BIS Feb-26'!$C:$C,'[3]BIS Feb-26'!AJ:AJ,"",0)</f>
        <v>1000</v>
      </c>
      <c r="CR485" s="29" t="str">
        <f>_xlfn.XLOOKUP($C485,'[3]BIS Feb-26'!$C:$C,'[3]BIS Feb-26'!AK:AK,"",0)</f>
        <v>1000</v>
      </c>
      <c r="CS485" s="29" t="str">
        <f>_xlfn.XLOOKUP($C485,'[3]BIS Feb-26'!$C:$C,'[3]BIS Feb-26'!AL:AL,"",0)</f>
        <v>2500</v>
      </c>
      <c r="CT485" s="29">
        <f>_xlfn.XLOOKUP($C485,'[3]BIS Feb-26'!$C:$C,'[3]BIS Feb-26'!AM:AM,"",0)</f>
        <v>2</v>
      </c>
      <c r="CU485" s="28">
        <f>_xlfn.XLOOKUP($C485,'[3]BIS Feb-26'!$C:$C,'[3]BIS Feb-26'!AN:AN,"",0)</f>
        <v>46159</v>
      </c>
      <c r="CV485" s="28">
        <f>_xlfn.XLOOKUP($C485,'[3]BIS Feb-26'!$C:$C,'[3]BIS Feb-26'!AO:AO,"",0)</f>
        <v>46160</v>
      </c>
      <c r="CW485" s="28">
        <f>_xlfn.XLOOKUP($C485,'[3]BIS Feb-26'!$C:$C,'[3]BIS Feb-26'!AP:AP,"",0)</f>
        <v>46160</v>
      </c>
      <c r="CX485" s="28">
        <f>_xlfn.XLOOKUP($C485,'[3]BIS Feb-26'!$C:$C,'[3]BIS Feb-26'!AQ:AQ,"",0)</f>
        <v>46160</v>
      </c>
      <c r="CY485" s="28">
        <f>_xlfn.XLOOKUP($C485,'[3]BIS Feb-26'!$C:$C,'[3]BIS Feb-26'!AR:AR,"",0)</f>
        <v>46160</v>
      </c>
      <c r="CZ485" s="28">
        <f>_xlfn.XLOOKUP($C485,'[3]BIS Feb-26'!$C:$C,'[3]BIS Feb-26'!AS:AS,"",0)</f>
        <v>46146</v>
      </c>
      <c r="DA485" s="28">
        <f>_xlfn.XLOOKUP($C485,'[3]BIS Feb-26'!$C:$C,'[3]BIS Feb-26'!AT:AT,"",0)</f>
        <v>46241</v>
      </c>
      <c r="DB485" s="28">
        <f>_xlfn.XLOOKUP($C485,'[3]BIS Feb-26'!$C:$C,'[3]BIS Feb-26'!AU:AU,"",0)</f>
        <v>46056</v>
      </c>
      <c r="DC485" s="28">
        <f>_xlfn.XLOOKUP($C485,'[3]BIS Feb-26'!$C:$C,'[3]BIS Feb-26'!AV:AV,"",0)</f>
        <v>46241</v>
      </c>
      <c r="DD485" s="11">
        <f>_xlfn.XLOOKUP($C485,'[3]BIS Feb-26'!$C:$C,'[3]BIS Feb-26'!AW:AW,"",0)</f>
        <v>0</v>
      </c>
      <c r="DE485" s="11">
        <f>_xlfn.XLOOKUP($C485,'[3]BIS Feb-26'!$C:$C,'[3]BIS Feb-26'!AX:AX,"",0)</f>
        <v>1</v>
      </c>
      <c r="DF485" s="11">
        <f>_xlfn.XLOOKUP($C485,'[3]BIS Feb-26'!$C:$C,'[3]BIS Feb-26'!AY:AY,"",0)</f>
        <v>0</v>
      </c>
      <c r="DG485" s="11">
        <f t="shared" ca="1" si="194"/>
        <v>1</v>
      </c>
      <c r="DH485" s="11">
        <f t="shared" ca="1" si="195"/>
        <v>0</v>
      </c>
      <c r="DI485" s="11">
        <f t="shared" ca="1" si="196"/>
        <v>0</v>
      </c>
      <c r="DJ485" s="11" t="str">
        <f>_xlfn.XLOOKUP($C485,'[3]Active Customer Assets'!$D:$D,'[3]Active Customer Assets'!I:I,"",0)</f>
        <v>B (Below 100% potential spares purchased)</v>
      </c>
      <c r="DK485" s="28">
        <f>_xlfn.XLOOKUP($C485,'[3]Active Customer Assets'!$D:$D,'[3]Active Customer Assets'!J:J,"",0)</f>
        <v>45877.522916666698</v>
      </c>
      <c r="DL485" s="28">
        <f>_xlfn.XLOOKUP($C485,'[3]Active Customer Assets'!$D:$D,'[3]Active Customer Assets'!K:K,"",0)</f>
        <v>45845.229166666701</v>
      </c>
      <c r="DM485" s="28">
        <f>_xlfn.XLOOKUP($C485,'[3]Active Customer Assets'!$D:$D,'[3]Active Customer Assets'!L:L,"",0)</f>
        <v>46067.659513888902</v>
      </c>
      <c r="DN485" s="21">
        <f>_xlfn.XLOOKUP($C485,'[3]Active Customer Assets'!$D:$D,'[3]Active Customer Assets'!M:M,"",0)</f>
        <v>525</v>
      </c>
      <c r="DO485" s="28">
        <f>_xlfn.XLOOKUP($C485,'[3]Active Customer Assets'!$D:$D,'[3]Active Customer Assets'!N:N,"",0)</f>
        <v>0</v>
      </c>
      <c r="DP485" s="28">
        <f>_xlfn.XLOOKUP($C485,'[3]Active Customer Assets'!$D:$D,'[3]Active Customer Assets'!O:O,"",0)</f>
        <v>0</v>
      </c>
      <c r="DQ485" s="28" t="str">
        <f>_xlfn.XLOOKUP($C485,'[3]Active Customer Assets'!$D:$D,'[3]Active Customer Assets'!P:P,"",0)</f>
        <v>Air lube Plus</v>
      </c>
      <c r="DR485" s="28">
        <f>_xlfn.XLOOKUP($C485,'[3]Active Customer Assets'!$D:$D,'[3]Active Customer Assets'!Q:Q,"",0)</f>
        <v>45980</v>
      </c>
      <c r="DS485" s="28">
        <f>_xlfn.XLOOKUP($C485,'[3]Active Customer Assets'!$D:$D,'[3]Active Customer Assets'!R:R,"",0)</f>
        <v>45981</v>
      </c>
      <c r="DT485" s="28">
        <f>_xlfn.XLOOKUP($C485,'[3]Active Customer Assets'!$D:$D,'[3]Active Customer Assets'!S:S,"",0)</f>
        <v>45981</v>
      </c>
      <c r="DU485" s="28">
        <f>_xlfn.XLOOKUP($C485,'[3]Active Customer Assets'!$D:$D,'[3]Active Customer Assets'!T:T,"",0)</f>
        <v>45981</v>
      </c>
      <c r="DV485" s="28">
        <f>_xlfn.XLOOKUP($C485,'[3]Active Customer Assets'!$D:$D,'[3]Active Customer Assets'!U:U,"",0)</f>
        <v>45981</v>
      </c>
      <c r="DW485" s="28">
        <f>_xlfn.XLOOKUP($C485,'[3]Active Customer Assets'!$D:$D,'[3]Active Customer Assets'!V:V,"",0)</f>
        <v>45877</v>
      </c>
      <c r="DX485" s="28">
        <f>_xlfn.XLOOKUP($C485,'[3]Active Customer Assets'!$D:$D,'[3]Active Customer Assets'!W:W,"",0)</f>
        <v>45877</v>
      </c>
      <c r="DY485" s="28">
        <f>_xlfn.XLOOKUP($C485,'[3]Active Customer Assets'!$D:$D,'[3]Active Customer Assets'!X:X,"",0)</f>
        <v>45877</v>
      </c>
      <c r="DZ485" s="28">
        <f>_xlfn.XLOOKUP($C485,'[3]Active Customer Assets'!$D:$D,'[3]Active Customer Assets'!Y:Y,"",0)</f>
        <v>45877</v>
      </c>
      <c r="EA485" s="28" t="str">
        <f>_xlfn.XLOOKUP($C485,'[3]Active Customer Assets'!$D:$D,'[3]Active Customer Assets'!Z:Z,"",0)</f>
        <v>1500</v>
      </c>
      <c r="EB485" s="28" t="str">
        <f>_xlfn.XLOOKUP($C485,'[3]Active Customer Assets'!$D:$D,'[3]Active Customer Assets'!AA:AA,"",0)</f>
        <v>750</v>
      </c>
      <c r="EC485" s="28" t="str">
        <f>_xlfn.XLOOKUP($C485,'[3]Active Customer Assets'!$D:$D,'[3]Active Customer Assets'!AB:AB,"",0)</f>
        <v>750</v>
      </c>
      <c r="ED485" s="28" t="str">
        <f>_xlfn.XLOOKUP($C485,'[3]Active Customer Assets'!$D:$D,'[3]Active Customer Assets'!AC:AC,"",0)</f>
        <v>750</v>
      </c>
      <c r="EE485" s="28" t="str">
        <f>_xlfn.XLOOKUP($C485,'[3]Active Customer Assets'!$D:$D,'[3]Active Customer Assets'!AD:AD,"",0)</f>
        <v>750</v>
      </c>
      <c r="EF485" s="28" t="str">
        <f>_xlfn.XLOOKUP($C485,'[3]Active Customer Assets'!$D:$D,'[3]Active Customer Assets'!AE:AE,"",0)</f>
        <v>1000</v>
      </c>
      <c r="EG485" s="28" t="str">
        <f>_xlfn.XLOOKUP($C485,'[3]Active Customer Assets'!$D:$D,'[3]Active Customer Assets'!AF:AF,"",0)</f>
        <v>1000</v>
      </c>
      <c r="EH485" s="28" t="str">
        <f>_xlfn.XLOOKUP($C485,'[3]Active Customer Assets'!$D:$D,'[3]Active Customer Assets'!AG:AG,"",0)</f>
        <v>1000</v>
      </c>
      <c r="EI485" s="28" t="str">
        <f>_xlfn.XLOOKUP($C485,'[3]Active Customer Assets'!$D:$D,'[3]Active Customer Assets'!AH:AH,"",0)</f>
        <v>2500</v>
      </c>
      <c r="EJ485" s="21">
        <f>_xlfn.XLOOKUP($C485,'[3]Active Customer Assets'!$D:$D,'[3]Active Customer Assets'!AI:AI,"",0)</f>
        <v>2</v>
      </c>
      <c r="EK485" s="35" t="str">
        <f>[3]!tbl_DPSAC[[#This Row],[Unit Status]]</f>
        <v>Active</v>
      </c>
    </row>
    <row r="486" spans="1:141" x14ac:dyDescent="0.15">
      <c r="A486" s="11">
        <f>ROW(tbl_DPSAC[[#This Row],[Sl. No.]])-1</f>
        <v>485</v>
      </c>
      <c r="B486" s="12" t="s">
        <v>136</v>
      </c>
      <c r="C486" s="11" t="s">
        <v>2622</v>
      </c>
      <c r="D486" s="11" t="s">
        <v>1491</v>
      </c>
      <c r="E486" s="11" t="s">
        <v>1492</v>
      </c>
      <c r="F486" s="12" t="s">
        <v>161</v>
      </c>
      <c r="G486" s="31" t="s">
        <v>1692</v>
      </c>
      <c r="H486" s="13" t="s">
        <v>2623</v>
      </c>
      <c r="I486" s="31"/>
      <c r="J486" s="13">
        <v>92639969999</v>
      </c>
      <c r="K486" s="13" t="str">
        <f>_xlfn.XLOOKUP(C486,'[1]E&amp;DPSAC'!$K:$K,'[1]E&amp;DPSAC'!$G:$G,"",0)</f>
        <v/>
      </c>
      <c r="L486" s="12" t="str">
        <f ca="1">IF(O486&gt;=TODAY(),"Warranty","Non - Warranty")</f>
        <v>Warranty</v>
      </c>
      <c r="M486" s="16">
        <v>46081</v>
      </c>
      <c r="N486" s="15">
        <v>24</v>
      </c>
      <c r="O486" s="14">
        <f>EOMONTH(DATE(YEAR(M486)+SUM(N486/12),MONTH(M486),DAY(M486))-1,0)</f>
        <v>46812</v>
      </c>
      <c r="P486" s="11" t="s">
        <v>213</v>
      </c>
      <c r="Q486" s="19" t="str">
        <f>_xlfn.XLOOKUP(C486,'[2]Sch Calls'!$R:$R,'[2]Sch Calls'!$F:$F,"",0)</f>
        <v/>
      </c>
      <c r="R486" s="18" t="str">
        <f>_xlfn.XLOOKUP(C486,'[2]Sch Calls'!$R:$R,'[2]Sch Calls'!$A:$A,"",0)</f>
        <v/>
      </c>
      <c r="S486" s="17" t="str">
        <f>_xlfn.XLOOKUP(C486,'[2]Sch Calls'!$R:$R,'[2]Sch Calls'!$B:$B,"",0)</f>
        <v/>
      </c>
      <c r="T486" s="18" t="str">
        <f>_xlfn.XLOOKUP(C486,'[1]E&amp;DPSAC'!$K:$K,'[1]E&amp;DPSAC'!$W:$W,"",0)</f>
        <v/>
      </c>
      <c r="U486" s="17" t="str">
        <f>_xlfn.XLOOKUP(C486,'[1]E&amp;DPSAC'!$K:$K,'[1]E&amp;DPSAC'!$Z:$Z,"",0)</f>
        <v/>
      </c>
      <c r="V486" s="17">
        <f>_xlfn.XLOOKUP(C486,'[2]1. All Calls'!$R:$R,'[2]1. All Calls'!$B:$B,"",0)</f>
        <v>1</v>
      </c>
      <c r="W486" s="20">
        <f>_xlfn.XLOOKUP(C486,'[2]1. All Calls'!$R:$R,'[2]1. All Calls'!$A:$A,"",0)</f>
        <v>46081.537465277797</v>
      </c>
      <c r="X486" s="17" t="str">
        <f>_xlfn.XLOOKUP(C486,'[2]Sch Calls'!$R:$R,'[2]Sch Calls'!$AB:$AB,"",0)</f>
        <v/>
      </c>
      <c r="Y486" s="17">
        <f>IFERROR(SUM(S486+750)-V486,0)</f>
        <v>0</v>
      </c>
      <c r="Z486" s="17" t="str">
        <f>IF(Y486&gt;=0,"Done","Due")</f>
        <v>Done</v>
      </c>
      <c r="AA486" s="21">
        <f t="shared" ca="1" si="187"/>
        <v>20</v>
      </c>
      <c r="AB486" s="21" t="str">
        <f ca="1">IF(AA486&gt;=180,"Due","Done")</f>
        <v>Done</v>
      </c>
      <c r="AC486" s="11"/>
      <c r="AD486" s="11">
        <f>IF(Z486="Due",1,0)</f>
        <v>0</v>
      </c>
      <c r="AE486" s="11"/>
      <c r="AF486" s="11">
        <v>6</v>
      </c>
      <c r="AG486" s="17">
        <f t="shared" ca="1" si="189"/>
        <v>118</v>
      </c>
      <c r="AH486" s="11"/>
      <c r="AI486" s="11"/>
      <c r="AJ486" s="11"/>
      <c r="AK486" s="11"/>
      <c r="AL486" s="11"/>
      <c r="AM486" s="11"/>
      <c r="AN486" s="11"/>
      <c r="AO486" s="11"/>
      <c r="AP486" s="11"/>
      <c r="AQ486" s="11"/>
      <c r="AR486" s="11"/>
      <c r="AS486" s="11"/>
      <c r="AT486" s="11"/>
      <c r="AU486" s="11"/>
      <c r="AV486" s="11"/>
      <c r="AW486" s="11"/>
      <c r="AX486" s="11" t="str">
        <f ca="1">IF(COUNTIF(AY486:BW486,"&lt;0")=0,"No Service Dues",CONCATENATE(COUNTIF(AY486:BW486,"&lt;0")," Service Due"))</f>
        <v>No Service Dues</v>
      </c>
      <c r="AY486" s="17">
        <v>1</v>
      </c>
      <c r="AZ486" s="22">
        <v>46081</v>
      </c>
      <c r="BA486" s="17" t="s">
        <v>2624</v>
      </c>
      <c r="BB486" s="17">
        <v>1</v>
      </c>
      <c r="BC486" s="22">
        <v>46081</v>
      </c>
      <c r="BD486" s="17" t="s">
        <v>2624</v>
      </c>
      <c r="BE486" s="17">
        <v>1</v>
      </c>
      <c r="BF486" s="22">
        <v>46081</v>
      </c>
      <c r="BG486" s="17" t="s">
        <v>2624</v>
      </c>
      <c r="BH486" s="17">
        <v>1</v>
      </c>
      <c r="BI486" s="22">
        <v>46081</v>
      </c>
      <c r="BJ486" s="17" t="s">
        <v>2624</v>
      </c>
      <c r="BK486" s="17">
        <v>1</v>
      </c>
      <c r="BL486" s="22">
        <v>46081</v>
      </c>
      <c r="BM486" s="17" t="s">
        <v>2624</v>
      </c>
      <c r="BN486" s="23">
        <f t="shared" si="200"/>
        <v>46261</v>
      </c>
      <c r="BO486" s="23">
        <f t="shared" si="201"/>
        <v>46261</v>
      </c>
      <c r="BP486" s="23">
        <f t="shared" si="202"/>
        <v>46261</v>
      </c>
      <c r="BQ486" s="23">
        <f t="shared" si="203"/>
        <v>46261</v>
      </c>
      <c r="BR486" s="23">
        <f t="shared" si="184"/>
        <v>46446</v>
      </c>
      <c r="BS486" s="24">
        <f t="shared" ca="1" si="204"/>
        <v>633</v>
      </c>
      <c r="BT486" s="25">
        <f t="shared" ca="1" si="190"/>
        <v>1383</v>
      </c>
      <c r="BU486" s="25">
        <f t="shared" ca="1" si="191"/>
        <v>633</v>
      </c>
      <c r="BV486" s="25">
        <f t="shared" ca="1" si="205"/>
        <v>633</v>
      </c>
      <c r="BW486" s="25">
        <f t="shared" ca="1" si="206"/>
        <v>1383</v>
      </c>
      <c r="BX486" s="11"/>
      <c r="BY486" s="11">
        <f ca="1">COUNTIFS(BN486:BR486, "&lt;"&amp;DATE(YEAR(TODAY()), MONTH(TODAY()), 1))</f>
        <v>0</v>
      </c>
      <c r="BZ486" s="11">
        <f ca="1">COUNTIFS(BN486:BR486, "&gt;="&amp;DATE(YEAR(TODAY()), MONTH(TODAY()), 1), BN486:BR486, "&lt;"&amp;DATE(YEAR(TODAY()), MONTH(TODAY())+1, 1))</f>
        <v>0</v>
      </c>
      <c r="CA486" s="11">
        <f ca="1">COUNTIFS(BN486:BR486, "&gt;="&amp;DATE(YEAR(TODAY()), MONTH(TODAY())+1, 1), BN486:BR486, "&lt;"&amp;DATE(YEAR(TODAY()), MONTH(TODAY())+2, 1))</f>
        <v>0</v>
      </c>
      <c r="CB486" s="11" t="str">
        <f>_xlfn.XLOOKUP($C486,'[3]BIS Feb-26'!$C:$C,'[3]BIS Feb-26'!U:U,"",0)</f>
        <v/>
      </c>
      <c r="CC486" s="11" t="str">
        <f>_xlfn.XLOOKUP($C486,'[3]BIS Feb-26'!$C:$C,'[3]BIS Feb-26'!V:V,"",0)</f>
        <v/>
      </c>
      <c r="CD486" s="11" t="str">
        <f>_xlfn.XLOOKUP($C486,'[3]BIS Feb-26'!$C:$C,'[3]BIS Feb-26'!W:W,"",0)</f>
        <v/>
      </c>
      <c r="CE486" s="11" t="str">
        <f>_xlfn.XLOOKUP($C486,'[3]BIS Feb-26'!$C:$C,'[3]BIS Feb-26'!X:X,"",0)</f>
        <v/>
      </c>
      <c r="CF486" s="11" t="str">
        <f>_xlfn.XLOOKUP($C486,'[3]BIS Feb-26'!$C:$C,'[3]BIS Feb-26'!Y:Y,"",0)</f>
        <v/>
      </c>
      <c r="CG486" s="11" t="str">
        <f>_xlfn.XLOOKUP($C486,'[3]BIS Feb-26'!$C:$C,'[3]BIS Feb-26'!Z:Z,"",0)</f>
        <v/>
      </c>
      <c r="CH486" s="11" t="str">
        <f>_xlfn.XLOOKUP($C486,'[3]BIS Feb-26'!$C:$C,'[3]BIS Feb-26'!AA:AA,"",0)</f>
        <v/>
      </c>
      <c r="CI486" s="11" t="str">
        <f>_xlfn.XLOOKUP($C486,'[3]BIS Feb-26'!$C:$C,'[3]BIS Feb-26'!AB:AB,"",0)</f>
        <v/>
      </c>
      <c r="CJ486" s="11" t="str">
        <f>_xlfn.XLOOKUP($C486,'[3]BIS Feb-26'!$C:$C,'[3]BIS Feb-26'!AC:AC,"",0)</f>
        <v/>
      </c>
      <c r="CK486" s="11" t="str">
        <f>_xlfn.XLOOKUP($C486,'[3]BIS Feb-26'!$C:$C,'[3]BIS Feb-26'!AD:AD,"",0)</f>
        <v/>
      </c>
      <c r="CL486" s="11" t="str">
        <f>_xlfn.XLOOKUP($C486,'[3]BIS Feb-26'!$C:$C,'[3]BIS Feb-26'!AE:AE,"",0)</f>
        <v/>
      </c>
      <c r="CM486" s="11" t="str">
        <f>_xlfn.XLOOKUP($C486,'[3]BIS Feb-26'!$C:$C,'[3]BIS Feb-26'!AF:AF,"",0)</f>
        <v/>
      </c>
      <c r="CN486" s="11" t="str">
        <f>_xlfn.XLOOKUP($C486,'[3]BIS Feb-26'!$C:$C,'[3]BIS Feb-26'!AG:AG,"",0)</f>
        <v/>
      </c>
      <c r="CO486" s="11" t="str">
        <f>_xlfn.XLOOKUP($C486,'[3]BIS Feb-26'!$C:$C,'[3]BIS Feb-26'!AH:AH,"",0)</f>
        <v/>
      </c>
      <c r="CP486" s="11" t="str">
        <f>_xlfn.XLOOKUP($C486,'[3]BIS Feb-26'!$C:$C,'[3]BIS Feb-26'!AI:AI,"",0)</f>
        <v/>
      </c>
      <c r="CQ486" s="11" t="str">
        <f>_xlfn.XLOOKUP($C486,'[3]BIS Feb-26'!$C:$C,'[3]BIS Feb-26'!AJ:AJ,"",0)</f>
        <v/>
      </c>
      <c r="CR486" s="11" t="str">
        <f>_xlfn.XLOOKUP($C486,'[3]BIS Feb-26'!$C:$C,'[3]BIS Feb-26'!AK:AK,"",0)</f>
        <v/>
      </c>
      <c r="CS486" s="11" t="str">
        <f>_xlfn.XLOOKUP($C486,'[3]BIS Feb-26'!$C:$C,'[3]BIS Feb-26'!AL:AL,"",0)</f>
        <v/>
      </c>
      <c r="CT486" s="11" t="str">
        <f>_xlfn.XLOOKUP($C486,'[3]BIS Feb-26'!$C:$C,'[3]BIS Feb-26'!AM:AM,"",0)</f>
        <v/>
      </c>
      <c r="CU486" s="11" t="str">
        <f>_xlfn.XLOOKUP($C486,'[3]BIS Feb-26'!$C:$C,'[3]BIS Feb-26'!AN:AN,"",0)</f>
        <v/>
      </c>
      <c r="CV486" s="11" t="str">
        <f>_xlfn.XLOOKUP($C486,'[3]BIS Feb-26'!$C:$C,'[3]BIS Feb-26'!AO:AO,"",0)</f>
        <v/>
      </c>
      <c r="CW486" s="11" t="str">
        <f>_xlfn.XLOOKUP($C486,'[3]BIS Feb-26'!$C:$C,'[3]BIS Feb-26'!AP:AP,"",0)</f>
        <v/>
      </c>
      <c r="CX486" s="11" t="str">
        <f>_xlfn.XLOOKUP($C486,'[3]BIS Feb-26'!$C:$C,'[3]BIS Feb-26'!AQ:AQ,"",0)</f>
        <v/>
      </c>
      <c r="CY486" s="11" t="str">
        <f>_xlfn.XLOOKUP($C486,'[3]BIS Feb-26'!$C:$C,'[3]BIS Feb-26'!AR:AR,"",0)</f>
        <v/>
      </c>
      <c r="CZ486" s="11" t="str">
        <f>_xlfn.XLOOKUP($C486,'[3]BIS Feb-26'!$C:$C,'[3]BIS Feb-26'!AS:AS,"",0)</f>
        <v/>
      </c>
      <c r="DA486" s="11" t="str">
        <f>_xlfn.XLOOKUP($C486,'[3]BIS Feb-26'!$C:$C,'[3]BIS Feb-26'!AT:AT,"",0)</f>
        <v/>
      </c>
      <c r="DB486" s="11" t="str">
        <f>_xlfn.XLOOKUP($C486,'[3]BIS Feb-26'!$C:$C,'[3]BIS Feb-26'!AU:AU,"",0)</f>
        <v/>
      </c>
      <c r="DC486" s="11" t="str">
        <f>_xlfn.XLOOKUP($C486,'[3]BIS Feb-26'!$C:$C,'[3]BIS Feb-26'!AV:AV,"",0)</f>
        <v/>
      </c>
      <c r="DD486" s="11" t="str">
        <f>_xlfn.XLOOKUP($C486,'[3]BIS Feb-26'!$C:$C,'[3]BIS Feb-26'!AW:AW,"",0)</f>
        <v/>
      </c>
      <c r="DE486" s="11" t="str">
        <f>_xlfn.XLOOKUP($C486,'[3]BIS Feb-26'!$C:$C,'[3]BIS Feb-26'!AX:AX,"",0)</f>
        <v/>
      </c>
      <c r="DF486" s="11" t="str">
        <f>_xlfn.XLOOKUP($C486,'[3]BIS Feb-26'!$C:$C,'[3]BIS Feb-26'!AY:AY,"",0)</f>
        <v/>
      </c>
      <c r="DG486" s="11">
        <f ca="1">COUNTIFS(CU486:DC486, "&lt;"&amp;DATE(YEAR(TODAY()), MONTH(TODAY()), 1))</f>
        <v>0</v>
      </c>
      <c r="DH486" s="11">
        <f ca="1">COUNTIFS(CU486:DC486, "&gt;="&amp;DATE(YEAR(TODAY()), MONTH(TODAY()), 1), CU486:DC486, "&lt;"&amp;DATE(YEAR(TODAY()), MONTH(TODAY())+1, 1))</f>
        <v>0</v>
      </c>
      <c r="DI486" s="11">
        <f ca="1">COUNTIFS(CU486:DC486, "&gt;="&amp;DATE(YEAR(TODAY()), MONTH(TODAY())+1, 1), CU486:DC486, "&lt;"&amp;DATE(YEAR(TODAY()), MONTH(TODAY())+2, 1))</f>
        <v>0</v>
      </c>
      <c r="DJ486" s="11" t="str">
        <f>_xlfn.XLOOKUP($C486,'[3]Active Customer Assets'!$D:$D,'[3]Active Customer Assets'!I:I,"",0)</f>
        <v>B (Below 100% potential spares purchased)</v>
      </c>
      <c r="DK486" s="28">
        <f>_xlfn.XLOOKUP($C486,'[3]Active Customer Assets'!$D:$D,'[3]Active Customer Assets'!J:J,"",0)</f>
        <v>46081.645138888904</v>
      </c>
      <c r="DL486" s="28">
        <f>_xlfn.XLOOKUP($C486,'[3]Active Customer Assets'!$D:$D,'[3]Active Customer Assets'!K:K,"",0)</f>
        <v>46036.229166666701</v>
      </c>
      <c r="DM486" s="28">
        <f>_xlfn.XLOOKUP($C486,'[3]Active Customer Assets'!$D:$D,'[3]Active Customer Assets'!L:L,"",0)</f>
        <v>46081.640150462998</v>
      </c>
      <c r="DN486" s="21">
        <f>_xlfn.XLOOKUP($C486,'[3]Active Customer Assets'!$D:$D,'[3]Active Customer Assets'!M:M,"",0)</f>
        <v>1</v>
      </c>
      <c r="DO486" s="28">
        <f>_xlfn.XLOOKUP($C486,'[3]Active Customer Assets'!$D:$D,'[3]Active Customer Assets'!N:N,"",0)</f>
        <v>0</v>
      </c>
      <c r="DP486" s="28">
        <f>_xlfn.XLOOKUP($C486,'[3]Active Customer Assets'!$D:$D,'[3]Active Customer Assets'!O:O,"",0)</f>
        <v>0</v>
      </c>
      <c r="DQ486" s="28" t="str">
        <f>_xlfn.XLOOKUP($C486,'[3]Active Customer Assets'!$D:$D,'[3]Active Customer Assets'!P:P,"",0)</f>
        <v>Air lube</v>
      </c>
      <c r="DR486" s="28">
        <f>_xlfn.XLOOKUP($C486,'[3]Active Customer Assets'!$D:$D,'[3]Active Customer Assets'!Q:Q,"",0)</f>
        <v>46081</v>
      </c>
      <c r="DS486" s="28">
        <f>_xlfn.XLOOKUP($C486,'[3]Active Customer Assets'!$D:$D,'[3]Active Customer Assets'!R:R,"",0)</f>
        <v>46081</v>
      </c>
      <c r="DT486" s="28">
        <f>_xlfn.XLOOKUP($C486,'[3]Active Customer Assets'!$D:$D,'[3]Active Customer Assets'!S:S,"",0)</f>
        <v>46081</v>
      </c>
      <c r="DU486" s="28">
        <f>_xlfn.XLOOKUP($C486,'[3]Active Customer Assets'!$D:$D,'[3]Active Customer Assets'!T:T,"",0)</f>
        <v>46081</v>
      </c>
      <c r="DV486" s="28">
        <f>_xlfn.XLOOKUP($C486,'[3]Active Customer Assets'!$D:$D,'[3]Active Customer Assets'!U:U,"",0)</f>
        <v>46081</v>
      </c>
      <c r="DW486" s="28">
        <f>_xlfn.XLOOKUP($C486,'[3]Active Customer Assets'!$D:$D,'[3]Active Customer Assets'!V:V,"",0)</f>
        <v>46081</v>
      </c>
      <c r="DX486" s="28">
        <f>_xlfn.XLOOKUP($C486,'[3]Active Customer Assets'!$D:$D,'[3]Active Customer Assets'!W:W,"",0)</f>
        <v>46081</v>
      </c>
      <c r="DY486" s="28">
        <f>_xlfn.XLOOKUP($C486,'[3]Active Customer Assets'!$D:$D,'[3]Active Customer Assets'!X:X,"",0)</f>
        <v>46081</v>
      </c>
      <c r="DZ486" s="28">
        <f>_xlfn.XLOOKUP($C486,'[3]Active Customer Assets'!$D:$D,'[3]Active Customer Assets'!Y:Y,"",0)</f>
        <v>46081</v>
      </c>
      <c r="EA486" s="28" t="str">
        <f>_xlfn.XLOOKUP($C486,'[3]Active Customer Assets'!$D:$D,'[3]Active Customer Assets'!Z:Z,"",0)</f>
        <v>500</v>
      </c>
      <c r="EB486" s="28" t="str">
        <f>_xlfn.XLOOKUP($C486,'[3]Active Customer Assets'!$D:$D,'[3]Active Customer Assets'!AA:AA,"",0)</f>
        <v>500</v>
      </c>
      <c r="EC486" s="28" t="str">
        <f>_xlfn.XLOOKUP($C486,'[3]Active Customer Assets'!$D:$D,'[3]Active Customer Assets'!AB:AB,"",0)</f>
        <v>500</v>
      </c>
      <c r="ED486" s="28" t="str">
        <f>_xlfn.XLOOKUP($C486,'[3]Active Customer Assets'!$D:$D,'[3]Active Customer Assets'!AC:AC,"",0)</f>
        <v>500</v>
      </c>
      <c r="EE486" s="28" t="str">
        <f>_xlfn.XLOOKUP($C486,'[3]Active Customer Assets'!$D:$D,'[3]Active Customer Assets'!AD:AD,"",0)</f>
        <v>500</v>
      </c>
      <c r="EF486" s="28" t="str">
        <f>_xlfn.XLOOKUP($C486,'[3]Active Customer Assets'!$D:$D,'[3]Active Customer Assets'!AE:AE,"",0)</f>
        <v>1500</v>
      </c>
      <c r="EG486" s="28" t="str">
        <f>_xlfn.XLOOKUP($C486,'[3]Active Customer Assets'!$D:$D,'[3]Active Customer Assets'!AF:AF,"",0)</f>
        <v>1000</v>
      </c>
      <c r="EH486" s="28" t="str">
        <f>_xlfn.XLOOKUP($C486,'[3]Active Customer Assets'!$D:$D,'[3]Active Customer Assets'!AG:AG,"",0)</f>
        <v>1500</v>
      </c>
      <c r="EI486" s="28" t="str">
        <f>_xlfn.XLOOKUP($C486,'[3]Active Customer Assets'!$D:$D,'[3]Active Customer Assets'!AH:AH,"",0)</f>
        <v>3000</v>
      </c>
      <c r="EJ486" s="21">
        <f>_xlfn.XLOOKUP($C486,'[3]Active Customer Assets'!$D:$D,'[3]Active Customer Assets'!AI:AI,"",0)</f>
        <v>8</v>
      </c>
      <c r="EK486" s="35" t="str">
        <f>[3]!tbl_DPSAC[[#This Row],[Unit Status]]</f>
        <v>Active</v>
      </c>
    </row>
    <row r="487" spans="1:141" x14ac:dyDescent="0.15">
      <c r="A487" s="11">
        <f>ROW(tbl_DPSAC[[#This Row],[Sl. No.]])-1</f>
        <v>486</v>
      </c>
      <c r="B487" s="12" t="s">
        <v>136</v>
      </c>
      <c r="C487" s="11" t="s">
        <v>2625</v>
      </c>
      <c r="D487" s="11" t="s">
        <v>2446</v>
      </c>
      <c r="E487" s="11" t="s">
        <v>2447</v>
      </c>
      <c r="F487" s="12" t="s">
        <v>161</v>
      </c>
      <c r="G487" s="31" t="s">
        <v>2615</v>
      </c>
      <c r="H487" s="13" t="s">
        <v>2616</v>
      </c>
      <c r="I487" s="31"/>
      <c r="J487" s="13">
        <v>8765754628</v>
      </c>
      <c r="K487" s="13" t="str">
        <f>_xlfn.XLOOKUP(C487,'[1]E&amp;DPSAC'!$K:$K,'[1]E&amp;DPSAC'!$G:$G,"",0)</f>
        <v/>
      </c>
      <c r="L487" s="12" t="str">
        <f t="shared" ref="L487:L488" ca="1" si="207">IF(O487&gt;=TODAY(),"Warranty","Non - Warranty")</f>
        <v>Warranty</v>
      </c>
      <c r="M487" s="16">
        <v>46004</v>
      </c>
      <c r="N487" s="15">
        <v>24</v>
      </c>
      <c r="O487" s="14">
        <f t="shared" ref="O487:O488" si="208">EOMONTH(DATE(YEAR(M487)+SUM(N487/12),MONTH(M487),DAY(M487))-1,0)</f>
        <v>46752</v>
      </c>
      <c r="P487" s="11" t="s">
        <v>213</v>
      </c>
      <c r="Q487" s="19" t="str">
        <f>_xlfn.XLOOKUP(C487,'[2]Sch Calls'!$R:$R,'[2]Sch Calls'!$F:$F,"",0)</f>
        <v>CC-02012923</v>
      </c>
      <c r="R487" s="18">
        <f>_xlfn.XLOOKUP(C487,'[2]Sch Calls'!$R:$R,'[2]Sch Calls'!$A:$A,"",0)</f>
        <v>46097.737106481502</v>
      </c>
      <c r="S487" s="17">
        <f>_xlfn.XLOOKUP(C487,'[2]Sch Calls'!$R:$R,'[2]Sch Calls'!$B:$B,"",0)</f>
        <v>620</v>
      </c>
      <c r="T487" s="18" t="str">
        <f>_xlfn.XLOOKUP(C487,'[1]E&amp;DPSAC'!$K:$K,'[1]E&amp;DPSAC'!$W:$W,"",0)</f>
        <v/>
      </c>
      <c r="U487" s="17" t="str">
        <f>_xlfn.XLOOKUP(C487,'[1]E&amp;DPSAC'!$K:$K,'[1]E&amp;DPSAC'!$Z:$Z,"",0)</f>
        <v/>
      </c>
      <c r="V487" s="17">
        <f>_xlfn.XLOOKUP(C487,'[2]1. All Calls'!$R:$R,'[2]1. All Calls'!$B:$B,"",0)</f>
        <v>620</v>
      </c>
      <c r="W487" s="20">
        <f>_xlfn.XLOOKUP(C487,'[2]1. All Calls'!$R:$R,'[2]1. All Calls'!$A:$A,"",0)</f>
        <v>46097.737106481502</v>
      </c>
      <c r="X487" s="17" t="str">
        <f>_xlfn.XLOOKUP(C487,'[2]Sch Calls'!$R:$R,'[2]Sch Calls'!$AB:$AB,"",0)</f>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v>
      </c>
      <c r="Y487" s="17">
        <f t="shared" ref="Y487:Y488" si="209">IFERROR(SUM(S487+750)-V487,0)</f>
        <v>750</v>
      </c>
      <c r="Z487" s="17" t="str">
        <f t="shared" ref="Z487:Z488" si="210">IF(Y487&gt;=0,"Done","Due")</f>
        <v>Done</v>
      </c>
      <c r="AA487" s="21">
        <f t="shared" ca="1" si="187"/>
        <v>3.2628935184984584</v>
      </c>
      <c r="AB487" s="21" t="str">
        <f t="shared" ref="AB487:AB488" ca="1" si="211">IF(AA487&gt;=180,"Due","Done")</f>
        <v>Done</v>
      </c>
      <c r="AC487" s="11">
        <f ca="1">tbl_DPSAC[[#This Row],[Current Month Due Count]]</f>
        <v>0</v>
      </c>
      <c r="AD487" s="11">
        <f ca="1">tbl_DPSAC[[#This Row],[Next Month Due2]]</f>
        <v>0</v>
      </c>
      <c r="AE487" s="11"/>
      <c r="AF487" s="11">
        <v>4</v>
      </c>
      <c r="AG487" s="17">
        <f t="shared" ca="1" si="189"/>
        <v>633</v>
      </c>
      <c r="AH487" s="11"/>
      <c r="AI487" s="11"/>
      <c r="AJ487" s="11"/>
      <c r="AK487" s="11"/>
      <c r="AL487" s="11"/>
      <c r="AM487" s="11"/>
      <c r="AN487" s="11"/>
      <c r="AO487" s="11"/>
      <c r="AP487" s="11"/>
      <c r="AQ487" s="11"/>
      <c r="AR487" s="11"/>
      <c r="AS487" s="11"/>
      <c r="AT487" s="11"/>
      <c r="AU487" s="11"/>
      <c r="AV487" s="11"/>
      <c r="AW487" s="11"/>
      <c r="AX487" s="11" t="str">
        <f t="shared" ref="AX487:AX488" ca="1" si="212">IF(COUNTIF(AY487:BW487,"&lt;0")=0,"No Service Dues",CONCATENATE(COUNTIF(AY487:BW487,"&lt;0")," Service Due"))</f>
        <v>No Service Dues</v>
      </c>
      <c r="AY487" s="17">
        <v>1</v>
      </c>
      <c r="AZ487" s="22">
        <v>46004</v>
      </c>
      <c r="BA487" s="17" t="s">
        <v>2626</v>
      </c>
      <c r="BB487" s="17">
        <v>1</v>
      </c>
      <c r="BC487" s="22">
        <v>46004</v>
      </c>
      <c r="BD487" s="17" t="s">
        <v>2626</v>
      </c>
      <c r="BE487" s="17">
        <v>1</v>
      </c>
      <c r="BF487" s="22">
        <v>46004</v>
      </c>
      <c r="BG487" s="17" t="s">
        <v>2626</v>
      </c>
      <c r="BH487" s="17">
        <v>1</v>
      </c>
      <c r="BI487" s="22">
        <v>46004</v>
      </c>
      <c r="BJ487" s="17" t="s">
        <v>2626</v>
      </c>
      <c r="BK487" s="17">
        <v>1</v>
      </c>
      <c r="BL487" s="22">
        <v>46004</v>
      </c>
      <c r="BM487" s="17" t="s">
        <v>2626</v>
      </c>
      <c r="BN487" s="23">
        <f t="shared" si="200"/>
        <v>46184</v>
      </c>
      <c r="BO487" s="23">
        <f t="shared" si="201"/>
        <v>46184</v>
      </c>
      <c r="BP487" s="23">
        <f t="shared" si="202"/>
        <v>46184</v>
      </c>
      <c r="BQ487" s="23">
        <f t="shared" si="203"/>
        <v>46184</v>
      </c>
      <c r="BR487" s="23">
        <f t="shared" si="184"/>
        <v>46369</v>
      </c>
      <c r="BS487" s="24">
        <f t="shared" ca="1" si="204"/>
        <v>118</v>
      </c>
      <c r="BT487" s="25">
        <f t="shared" ca="1" si="190"/>
        <v>868</v>
      </c>
      <c r="BU487" s="25">
        <f t="shared" ca="1" si="191"/>
        <v>118</v>
      </c>
      <c r="BV487" s="25">
        <f t="shared" ca="1" si="205"/>
        <v>118</v>
      </c>
      <c r="BW487" s="25">
        <f t="shared" ca="1" si="206"/>
        <v>868</v>
      </c>
      <c r="BX487" s="11"/>
      <c r="BY487" s="11">
        <f t="shared" ref="BY487:BY488" ca="1" si="213">COUNTIFS(BN487:BR487, "&lt;"&amp;DATE(YEAR(TODAY()), MONTH(TODAY()), 1))</f>
        <v>0</v>
      </c>
      <c r="BZ487" s="11">
        <f t="shared" ref="BZ487:BZ488" ca="1" si="214">COUNTIFS(BN487:BR487, "&gt;="&amp;DATE(YEAR(TODAY()), MONTH(TODAY()), 1), BN487:BR487, "&lt;"&amp;DATE(YEAR(TODAY()), MONTH(TODAY())+1, 1))</f>
        <v>0</v>
      </c>
      <c r="CA487" s="11">
        <f t="shared" ref="CA487:CA488" ca="1" si="215">COUNTIFS(BN487:BR487, "&gt;="&amp;DATE(YEAR(TODAY()), MONTH(TODAY())+1, 1), BN487:BR487, "&lt;"&amp;DATE(YEAR(TODAY()), MONTH(TODAY())+2, 1))</f>
        <v>0</v>
      </c>
      <c r="CB487" s="28" t="str">
        <f>_xlfn.XLOOKUP($C487,'[3]BIS Feb-26'!$C:$C,'[3]BIS Feb-26'!U:U,"",0)</f>
        <v/>
      </c>
      <c r="CC487" s="28" t="str">
        <f>_xlfn.XLOOKUP($C487,'[3]BIS Feb-26'!$C:$C,'[3]BIS Feb-26'!V:V,"",0)</f>
        <v/>
      </c>
      <c r="CD487" s="28" t="str">
        <f>_xlfn.XLOOKUP($C487,'[3]BIS Feb-26'!$C:$C,'[3]BIS Feb-26'!W:W,"",0)</f>
        <v/>
      </c>
      <c r="CE487" s="28" t="str">
        <f>_xlfn.XLOOKUP($C487,'[3]BIS Feb-26'!$C:$C,'[3]BIS Feb-26'!X:X,"",0)</f>
        <v/>
      </c>
      <c r="CF487" s="28" t="str">
        <f>_xlfn.XLOOKUP($C487,'[3]BIS Feb-26'!$C:$C,'[3]BIS Feb-26'!Y:Y,"",0)</f>
        <v/>
      </c>
      <c r="CG487" s="28" t="str">
        <f>_xlfn.XLOOKUP($C487,'[3]BIS Feb-26'!$C:$C,'[3]BIS Feb-26'!Z:Z,"",0)</f>
        <v/>
      </c>
      <c r="CH487" s="28" t="str">
        <f>_xlfn.XLOOKUP($C487,'[3]BIS Feb-26'!$C:$C,'[3]BIS Feb-26'!AA:AA,"",0)</f>
        <v/>
      </c>
      <c r="CI487" s="28" t="str">
        <f>_xlfn.XLOOKUP($C487,'[3]BIS Feb-26'!$C:$C,'[3]BIS Feb-26'!AB:AB,"",0)</f>
        <v/>
      </c>
      <c r="CJ487" s="28" t="str">
        <f>_xlfn.XLOOKUP($C487,'[3]BIS Feb-26'!$C:$C,'[3]BIS Feb-26'!AC:AC,"",0)</f>
        <v/>
      </c>
      <c r="CK487" s="29" t="str">
        <f>_xlfn.XLOOKUP($C487,'[3]BIS Feb-26'!$C:$C,'[3]BIS Feb-26'!AD:AD,"",0)</f>
        <v/>
      </c>
      <c r="CL487" s="29" t="str">
        <f>_xlfn.XLOOKUP($C487,'[3]BIS Feb-26'!$C:$C,'[3]BIS Feb-26'!AE:AE,"",0)</f>
        <v/>
      </c>
      <c r="CM487" s="29" t="str">
        <f>_xlfn.XLOOKUP($C487,'[3]BIS Feb-26'!$C:$C,'[3]BIS Feb-26'!AF:AF,"",0)</f>
        <v/>
      </c>
      <c r="CN487" s="29" t="str">
        <f>_xlfn.XLOOKUP($C487,'[3]BIS Feb-26'!$C:$C,'[3]BIS Feb-26'!AG:AG,"",0)</f>
        <v/>
      </c>
      <c r="CO487" s="29" t="str">
        <f>_xlfn.XLOOKUP($C487,'[3]BIS Feb-26'!$C:$C,'[3]BIS Feb-26'!AH:AH,"",0)</f>
        <v/>
      </c>
      <c r="CP487" s="29" t="str">
        <f>_xlfn.XLOOKUP($C487,'[3]BIS Feb-26'!$C:$C,'[3]BIS Feb-26'!AI:AI,"",0)</f>
        <v/>
      </c>
      <c r="CQ487" s="29" t="str">
        <f>_xlfn.XLOOKUP($C487,'[3]BIS Feb-26'!$C:$C,'[3]BIS Feb-26'!AJ:AJ,"",0)</f>
        <v/>
      </c>
      <c r="CR487" s="29" t="str">
        <f>_xlfn.XLOOKUP($C487,'[3]BIS Feb-26'!$C:$C,'[3]BIS Feb-26'!AK:AK,"",0)</f>
        <v/>
      </c>
      <c r="CS487" s="29" t="str">
        <f>_xlfn.XLOOKUP($C487,'[3]BIS Feb-26'!$C:$C,'[3]BIS Feb-26'!AL:AL,"",0)</f>
        <v/>
      </c>
      <c r="CT487" s="29" t="str">
        <f>_xlfn.XLOOKUP($C487,'[3]BIS Feb-26'!$C:$C,'[3]BIS Feb-26'!AM:AM,"",0)</f>
        <v/>
      </c>
      <c r="CU487" s="28" t="str">
        <f>_xlfn.XLOOKUP($C487,'[3]BIS Feb-26'!$C:$C,'[3]BIS Feb-26'!AN:AN,"",0)</f>
        <v/>
      </c>
      <c r="CV487" s="28" t="str">
        <f>_xlfn.XLOOKUP($C487,'[3]BIS Feb-26'!$C:$C,'[3]BIS Feb-26'!AO:AO,"",0)</f>
        <v/>
      </c>
      <c r="CW487" s="28" t="str">
        <f>_xlfn.XLOOKUP($C487,'[3]BIS Feb-26'!$C:$C,'[3]BIS Feb-26'!AP:AP,"",0)</f>
        <v/>
      </c>
      <c r="CX487" s="28" t="str">
        <f>_xlfn.XLOOKUP($C487,'[3]BIS Feb-26'!$C:$C,'[3]BIS Feb-26'!AQ:AQ,"",0)</f>
        <v/>
      </c>
      <c r="CY487" s="28" t="str">
        <f>_xlfn.XLOOKUP($C487,'[3]BIS Feb-26'!$C:$C,'[3]BIS Feb-26'!AR:AR,"",0)</f>
        <v/>
      </c>
      <c r="CZ487" s="28" t="str">
        <f>_xlfn.XLOOKUP($C487,'[3]BIS Feb-26'!$C:$C,'[3]BIS Feb-26'!AS:AS,"",0)</f>
        <v/>
      </c>
      <c r="DA487" s="28" t="str">
        <f>_xlfn.XLOOKUP($C487,'[3]BIS Feb-26'!$C:$C,'[3]BIS Feb-26'!AT:AT,"",0)</f>
        <v/>
      </c>
      <c r="DB487" s="28" t="str">
        <f>_xlfn.XLOOKUP($C487,'[3]BIS Feb-26'!$C:$C,'[3]BIS Feb-26'!AU:AU,"",0)</f>
        <v/>
      </c>
      <c r="DC487" s="28" t="str">
        <f>_xlfn.XLOOKUP($C487,'[3]BIS Feb-26'!$C:$C,'[3]BIS Feb-26'!AV:AV,"",0)</f>
        <v/>
      </c>
      <c r="DD487" s="11" t="str">
        <f>_xlfn.XLOOKUP($C487,'[3]BIS Feb-26'!$C:$C,'[3]BIS Feb-26'!AW:AW,"",0)</f>
        <v/>
      </c>
      <c r="DE487" s="11" t="str">
        <f>_xlfn.XLOOKUP($C487,'[3]BIS Feb-26'!$C:$C,'[3]BIS Feb-26'!AX:AX,"",0)</f>
        <v/>
      </c>
      <c r="DF487" s="11" t="str">
        <f>_xlfn.XLOOKUP($C487,'[3]BIS Feb-26'!$C:$C,'[3]BIS Feb-26'!AY:AY,"",0)</f>
        <v/>
      </c>
      <c r="DG487" s="11">
        <f t="shared" ref="DG487:DG488" ca="1" si="216">COUNTIFS(CU487:DC487, "&lt;"&amp;DATE(YEAR(TODAY()), MONTH(TODAY()), 1))</f>
        <v>0</v>
      </c>
      <c r="DH487" s="11">
        <f t="shared" ref="DH487:DH488" ca="1" si="217">COUNTIFS(CU487:DC487, "&gt;="&amp;DATE(YEAR(TODAY()), MONTH(TODAY()), 1), CU487:DC487, "&lt;"&amp;DATE(YEAR(TODAY()), MONTH(TODAY())+1, 1))</f>
        <v>0</v>
      </c>
      <c r="DI487" s="11">
        <f t="shared" ref="DI487:DI488" ca="1" si="218">COUNTIFS(CU487:DC487, "&gt;="&amp;DATE(YEAR(TODAY()), MONTH(TODAY())+1, 1), CU487:DC487, "&lt;"&amp;DATE(YEAR(TODAY()), MONTH(TODAY())+2, 1))</f>
        <v>0</v>
      </c>
      <c r="DJ487" s="11" t="str">
        <f>_xlfn.XLOOKUP($C487,'[3]Active Customer Assets'!$D:$D,'[3]Active Customer Assets'!I:I,"",0)</f>
        <v>B (Below 100% potential spares purchased)</v>
      </c>
      <c r="DK487" s="28">
        <f>_xlfn.XLOOKUP($C487,'[3]Active Customer Assets'!$D:$D,'[3]Active Customer Assets'!J:J,"",0)</f>
        <v>46004.974999999999</v>
      </c>
      <c r="DL487" s="28">
        <f>_xlfn.XLOOKUP($C487,'[3]Active Customer Assets'!$D:$D,'[3]Active Customer Assets'!K:K,"",0)</f>
        <v>45989.229166666701</v>
      </c>
      <c r="DM487" s="28">
        <f>_xlfn.XLOOKUP($C487,'[3]Active Customer Assets'!$D:$D,'[3]Active Customer Assets'!L:L,"",0)</f>
        <v>46098.7098148148</v>
      </c>
      <c r="DN487" s="21">
        <f>_xlfn.XLOOKUP($C487,'[3]Active Customer Assets'!$D:$D,'[3]Active Customer Assets'!M:M,"",0)</f>
        <v>620</v>
      </c>
      <c r="DO487" s="28">
        <f>_xlfn.XLOOKUP($C487,'[3]Active Customer Assets'!$D:$D,'[3]Active Customer Assets'!N:N,"",0)</f>
        <v>0</v>
      </c>
      <c r="DP487" s="28">
        <f>_xlfn.XLOOKUP($C487,'[3]Active Customer Assets'!$D:$D,'[3]Active Customer Assets'!O:O,"",0)</f>
        <v>0</v>
      </c>
      <c r="DQ487" s="28" t="str">
        <f>_xlfn.XLOOKUP($C487,'[3]Active Customer Assets'!$D:$D,'[3]Active Customer Assets'!P:P,"",0)</f>
        <v>Air lube Plus</v>
      </c>
      <c r="DR487" s="28">
        <f>_xlfn.XLOOKUP($C487,'[3]Active Customer Assets'!$D:$D,'[3]Active Customer Assets'!Q:Q,"",0)</f>
        <v>46097</v>
      </c>
      <c r="DS487" s="28">
        <f>_xlfn.XLOOKUP($C487,'[3]Active Customer Assets'!$D:$D,'[3]Active Customer Assets'!R:R,"",0)</f>
        <v>46004</v>
      </c>
      <c r="DT487" s="28">
        <f>_xlfn.XLOOKUP($C487,'[3]Active Customer Assets'!$D:$D,'[3]Active Customer Assets'!S:S,"",0)</f>
        <v>46004</v>
      </c>
      <c r="DU487" s="28">
        <f>_xlfn.XLOOKUP($C487,'[3]Active Customer Assets'!$D:$D,'[3]Active Customer Assets'!T:T,"",0)</f>
        <v>46004</v>
      </c>
      <c r="DV487" s="28">
        <f>_xlfn.XLOOKUP($C487,'[3]Active Customer Assets'!$D:$D,'[3]Active Customer Assets'!U:U,"",0)</f>
        <v>46004</v>
      </c>
      <c r="DW487" s="28">
        <f>_xlfn.XLOOKUP($C487,'[3]Active Customer Assets'!$D:$D,'[3]Active Customer Assets'!V:V,"",0)</f>
        <v>46004</v>
      </c>
      <c r="DX487" s="28">
        <f>_xlfn.XLOOKUP($C487,'[3]Active Customer Assets'!$D:$D,'[3]Active Customer Assets'!W:W,"",0)</f>
        <v>46004</v>
      </c>
      <c r="DY487" s="28">
        <f>_xlfn.XLOOKUP($C487,'[3]Active Customer Assets'!$D:$D,'[3]Active Customer Assets'!X:X,"",0)</f>
        <v>46004</v>
      </c>
      <c r="DZ487" s="28">
        <f>_xlfn.XLOOKUP($C487,'[3]Active Customer Assets'!$D:$D,'[3]Active Customer Assets'!Y:Y,"",0)</f>
        <v>46004</v>
      </c>
      <c r="EA487" s="28" t="str">
        <f>_xlfn.XLOOKUP($C487,'[3]Active Customer Assets'!$D:$D,'[3]Active Customer Assets'!Z:Z,"",0)</f>
        <v>750</v>
      </c>
      <c r="EB487" s="28" t="str">
        <f>_xlfn.XLOOKUP($C487,'[3]Active Customer Assets'!$D:$D,'[3]Active Customer Assets'!AA:AA,"",0)</f>
        <v>88</v>
      </c>
      <c r="EC487" s="28" t="str">
        <f>_xlfn.XLOOKUP($C487,'[3]Active Customer Assets'!$D:$D,'[3]Active Customer Assets'!AB:AB,"",0)</f>
        <v>88</v>
      </c>
      <c r="ED487" s="28" t="str">
        <f>_xlfn.XLOOKUP($C487,'[3]Active Customer Assets'!$D:$D,'[3]Active Customer Assets'!AC:AC,"",0)</f>
        <v>88</v>
      </c>
      <c r="EE487" s="28" t="str">
        <f>_xlfn.XLOOKUP($C487,'[3]Active Customer Assets'!$D:$D,'[3]Active Customer Assets'!AD:AD,"",0)</f>
        <v>88</v>
      </c>
      <c r="EF487" s="28" t="str">
        <f>_xlfn.XLOOKUP($C487,'[3]Active Customer Assets'!$D:$D,'[3]Active Customer Assets'!AE:AE,"",0)</f>
        <v>1088</v>
      </c>
      <c r="EG487" s="28" t="str">
        <f>_xlfn.XLOOKUP($C487,'[3]Active Customer Assets'!$D:$D,'[3]Active Customer Assets'!AF:AF,"",0)</f>
        <v>588</v>
      </c>
      <c r="EH487" s="28" t="str">
        <f>_xlfn.XLOOKUP($C487,'[3]Active Customer Assets'!$D:$D,'[3]Active Customer Assets'!AG:AG,"",0)</f>
        <v>1088</v>
      </c>
      <c r="EI487" s="28" t="str">
        <f>_xlfn.XLOOKUP($C487,'[3]Active Customer Assets'!$D:$D,'[3]Active Customer Assets'!AH:AH,"",0)</f>
        <v>2588</v>
      </c>
      <c r="EJ487" s="21">
        <f>_xlfn.XLOOKUP($C487,'[3]Active Customer Assets'!$D:$D,'[3]Active Customer Assets'!AI:AI,"",0)</f>
        <v>5</v>
      </c>
      <c r="EK487" s="35" t="str">
        <f>[3]!tbl_DPSAC[[#This Row],[Unit Status]]</f>
        <v>Active</v>
      </c>
    </row>
    <row r="488" spans="1:141" x14ac:dyDescent="0.15">
      <c r="A488" s="11">
        <f>ROW(tbl_DPSAC[[#This Row],[Sl. No.]])-1</f>
        <v>487</v>
      </c>
      <c r="B488" s="12" t="s">
        <v>136</v>
      </c>
      <c r="C488" s="11" t="s">
        <v>2627</v>
      </c>
      <c r="D488" s="11" t="s">
        <v>2446</v>
      </c>
      <c r="E488" s="11" t="s">
        <v>2447</v>
      </c>
      <c r="F488" s="12" t="s">
        <v>161</v>
      </c>
      <c r="G488" s="31" t="s">
        <v>2615</v>
      </c>
      <c r="H488" s="13" t="s">
        <v>2616</v>
      </c>
      <c r="I488" s="31"/>
      <c r="J488" s="13">
        <v>8765754628</v>
      </c>
      <c r="K488" s="13" t="str">
        <f>_xlfn.XLOOKUP(C488,'[1]E&amp;DPSAC'!$K:$K,'[1]E&amp;DPSAC'!$G:$G,"",0)</f>
        <v/>
      </c>
      <c r="L488" s="12" t="str">
        <f t="shared" ca="1" si="207"/>
        <v>Warranty</v>
      </c>
      <c r="M488" s="16">
        <v>45995</v>
      </c>
      <c r="N488" s="15">
        <v>24</v>
      </c>
      <c r="O488" s="14">
        <f t="shared" si="208"/>
        <v>46752</v>
      </c>
      <c r="P488" s="11" t="s">
        <v>213</v>
      </c>
      <c r="Q488" s="19" t="str">
        <f>_xlfn.XLOOKUP(C488,'[2]Sch Calls'!$R:$R,'[2]Sch Calls'!$F:$F,"",0)</f>
        <v/>
      </c>
      <c r="R488" s="18" t="str">
        <f>_xlfn.XLOOKUP(C488,'[2]Sch Calls'!$R:$R,'[2]Sch Calls'!$A:$A,"",0)</f>
        <v/>
      </c>
      <c r="S488" s="17" t="str">
        <f>_xlfn.XLOOKUP(C488,'[2]Sch Calls'!$R:$R,'[2]Sch Calls'!$B:$B,"",0)</f>
        <v/>
      </c>
      <c r="T488" s="18" t="str">
        <f>_xlfn.XLOOKUP(C488,'[1]E&amp;DPSAC'!$K:$K,'[1]E&amp;DPSAC'!$W:$W,"",0)</f>
        <v/>
      </c>
      <c r="U488" s="17" t="str">
        <f>_xlfn.XLOOKUP(C488,'[1]E&amp;DPSAC'!$K:$K,'[1]E&amp;DPSAC'!$Z:$Z,"",0)</f>
        <v/>
      </c>
      <c r="V488" s="17">
        <f>_xlfn.XLOOKUP(C488,'[2]1. All Calls'!$R:$R,'[2]1. All Calls'!$B:$B,"",0)</f>
        <v>0</v>
      </c>
      <c r="W488" s="20">
        <f>_xlfn.XLOOKUP(C488,'[2]1. All Calls'!$R:$R,'[2]1. All Calls'!$A:$A,"",0)</f>
        <v>46087.607870370397</v>
      </c>
      <c r="X488" s="17" t="str">
        <f>_xlfn.XLOOKUP(C488,'[2]Sch Calls'!$R:$R,'[2]Sch Calls'!$AB:$AB,"",0)</f>
        <v/>
      </c>
      <c r="Y488" s="17">
        <f t="shared" si="209"/>
        <v>0</v>
      </c>
      <c r="Z488" s="17" t="str">
        <f t="shared" si="210"/>
        <v>Done</v>
      </c>
      <c r="AA488" s="21">
        <f t="shared" ca="1" si="187"/>
        <v>106</v>
      </c>
      <c r="AB488" s="21" t="str">
        <f t="shared" ca="1" si="211"/>
        <v>Done</v>
      </c>
      <c r="AC488" s="11">
        <f ca="1">tbl_DPSAC[[#This Row],[Current Month Due Count]]</f>
        <v>0</v>
      </c>
      <c r="AD488" s="11">
        <f ca="1">tbl_DPSAC[[#This Row],[Next Month Due2]]</f>
        <v>0</v>
      </c>
      <c r="AE488" s="11"/>
      <c r="AF488" s="11">
        <v>4</v>
      </c>
      <c r="AG488" s="17" t="str">
        <f t="shared" ca="1" si="189"/>
        <v/>
      </c>
      <c r="AH488" s="11"/>
      <c r="AI488" s="11"/>
      <c r="AJ488" s="11"/>
      <c r="AK488" s="11"/>
      <c r="AL488" s="11"/>
      <c r="AM488" s="11"/>
      <c r="AN488" s="11"/>
      <c r="AO488" s="11"/>
      <c r="AP488" s="11"/>
      <c r="AQ488" s="11"/>
      <c r="AR488" s="11"/>
      <c r="AS488" s="11"/>
      <c r="AT488" s="11"/>
      <c r="AU488" s="11"/>
      <c r="AV488" s="11"/>
      <c r="AW488" s="11"/>
      <c r="AX488" s="11" t="str">
        <f t="shared" ca="1" si="212"/>
        <v>No Service Dues</v>
      </c>
      <c r="AY488" s="17">
        <v>1</v>
      </c>
      <c r="AZ488" s="22">
        <v>46029</v>
      </c>
      <c r="BA488" s="17" t="s">
        <v>2628</v>
      </c>
      <c r="BB488" s="17">
        <v>1</v>
      </c>
      <c r="BC488" s="22">
        <v>46029</v>
      </c>
      <c r="BD488" s="17" t="s">
        <v>2628</v>
      </c>
      <c r="BE488" s="17">
        <v>1</v>
      </c>
      <c r="BF488" s="22">
        <v>46029</v>
      </c>
      <c r="BG488" s="17" t="s">
        <v>2628</v>
      </c>
      <c r="BH488" s="17">
        <v>1</v>
      </c>
      <c r="BI488" s="22">
        <v>46029</v>
      </c>
      <c r="BJ488" s="17" t="s">
        <v>2628</v>
      </c>
      <c r="BK488" s="17">
        <v>1</v>
      </c>
      <c r="BL488" s="22">
        <v>46029</v>
      </c>
      <c r="BM488" s="17" t="s">
        <v>2628</v>
      </c>
      <c r="BN488" s="23">
        <f t="shared" si="200"/>
        <v>46209</v>
      </c>
      <c r="BO488" s="23">
        <f t="shared" si="201"/>
        <v>46209</v>
      </c>
      <c r="BP488" s="23">
        <f t="shared" si="202"/>
        <v>46209</v>
      </c>
      <c r="BQ488" s="23">
        <f t="shared" si="203"/>
        <v>46209</v>
      </c>
      <c r="BR488" s="23">
        <f t="shared" si="184"/>
        <v>46394</v>
      </c>
      <c r="BS488" s="24" t="str">
        <f t="shared" ca="1" si="204"/>
        <v/>
      </c>
      <c r="BT488" s="25" t="str">
        <f t="shared" ca="1" si="190"/>
        <v/>
      </c>
      <c r="BU488" s="25" t="str">
        <f t="shared" ca="1" si="191"/>
        <v/>
      </c>
      <c r="BV488" s="25" t="str">
        <f t="shared" ca="1" si="205"/>
        <v/>
      </c>
      <c r="BW488" s="25" t="str">
        <f t="shared" ca="1" si="206"/>
        <v/>
      </c>
      <c r="BX488" s="11"/>
      <c r="BY488" s="11">
        <f t="shared" ca="1" si="213"/>
        <v>0</v>
      </c>
      <c r="BZ488" s="11">
        <f t="shared" ca="1" si="214"/>
        <v>0</v>
      </c>
      <c r="CA488" s="11">
        <f t="shared" ca="1" si="215"/>
        <v>0</v>
      </c>
      <c r="CB488" s="28" t="str">
        <f>_xlfn.XLOOKUP($C488,'[3]BIS Feb-26'!$C:$C,'[3]BIS Feb-26'!U:U,"",0)</f>
        <v/>
      </c>
      <c r="CC488" s="28" t="str">
        <f>_xlfn.XLOOKUP($C488,'[3]BIS Feb-26'!$C:$C,'[3]BIS Feb-26'!V:V,"",0)</f>
        <v/>
      </c>
      <c r="CD488" s="28" t="str">
        <f>_xlfn.XLOOKUP($C488,'[3]BIS Feb-26'!$C:$C,'[3]BIS Feb-26'!W:W,"",0)</f>
        <v/>
      </c>
      <c r="CE488" s="28" t="str">
        <f>_xlfn.XLOOKUP($C488,'[3]BIS Feb-26'!$C:$C,'[3]BIS Feb-26'!X:X,"",0)</f>
        <v/>
      </c>
      <c r="CF488" s="28" t="str">
        <f>_xlfn.XLOOKUP($C488,'[3]BIS Feb-26'!$C:$C,'[3]BIS Feb-26'!Y:Y,"",0)</f>
        <v/>
      </c>
      <c r="CG488" s="28" t="str">
        <f>_xlfn.XLOOKUP($C488,'[3]BIS Feb-26'!$C:$C,'[3]BIS Feb-26'!Z:Z,"",0)</f>
        <v/>
      </c>
      <c r="CH488" s="28" t="str">
        <f>_xlfn.XLOOKUP($C488,'[3]BIS Feb-26'!$C:$C,'[3]BIS Feb-26'!AA:AA,"",0)</f>
        <v/>
      </c>
      <c r="CI488" s="28" t="str">
        <f>_xlfn.XLOOKUP($C488,'[3]BIS Feb-26'!$C:$C,'[3]BIS Feb-26'!AB:AB,"",0)</f>
        <v/>
      </c>
      <c r="CJ488" s="28" t="str">
        <f>_xlfn.XLOOKUP($C488,'[3]BIS Feb-26'!$C:$C,'[3]BIS Feb-26'!AC:AC,"",0)</f>
        <v/>
      </c>
      <c r="CK488" s="29" t="str">
        <f>_xlfn.XLOOKUP($C488,'[3]BIS Feb-26'!$C:$C,'[3]BIS Feb-26'!AD:AD,"",0)</f>
        <v/>
      </c>
      <c r="CL488" s="29" t="str">
        <f>_xlfn.XLOOKUP($C488,'[3]BIS Feb-26'!$C:$C,'[3]BIS Feb-26'!AE:AE,"",0)</f>
        <v/>
      </c>
      <c r="CM488" s="29" t="str">
        <f>_xlfn.XLOOKUP($C488,'[3]BIS Feb-26'!$C:$C,'[3]BIS Feb-26'!AF:AF,"",0)</f>
        <v/>
      </c>
      <c r="CN488" s="29" t="str">
        <f>_xlfn.XLOOKUP($C488,'[3]BIS Feb-26'!$C:$C,'[3]BIS Feb-26'!AG:AG,"",0)</f>
        <v/>
      </c>
      <c r="CO488" s="29" t="str">
        <f>_xlfn.XLOOKUP($C488,'[3]BIS Feb-26'!$C:$C,'[3]BIS Feb-26'!AH:AH,"",0)</f>
        <v/>
      </c>
      <c r="CP488" s="29" t="str">
        <f>_xlfn.XLOOKUP($C488,'[3]BIS Feb-26'!$C:$C,'[3]BIS Feb-26'!AI:AI,"",0)</f>
        <v/>
      </c>
      <c r="CQ488" s="29" t="str">
        <f>_xlfn.XLOOKUP($C488,'[3]BIS Feb-26'!$C:$C,'[3]BIS Feb-26'!AJ:AJ,"",0)</f>
        <v/>
      </c>
      <c r="CR488" s="29" t="str">
        <f>_xlfn.XLOOKUP($C488,'[3]BIS Feb-26'!$C:$C,'[3]BIS Feb-26'!AK:AK,"",0)</f>
        <v/>
      </c>
      <c r="CS488" s="29" t="str">
        <f>_xlfn.XLOOKUP($C488,'[3]BIS Feb-26'!$C:$C,'[3]BIS Feb-26'!AL:AL,"",0)</f>
        <v/>
      </c>
      <c r="CT488" s="29" t="str">
        <f>_xlfn.XLOOKUP($C488,'[3]BIS Feb-26'!$C:$C,'[3]BIS Feb-26'!AM:AM,"",0)</f>
        <v/>
      </c>
      <c r="CU488" s="28" t="str">
        <f>_xlfn.XLOOKUP($C488,'[3]BIS Feb-26'!$C:$C,'[3]BIS Feb-26'!AN:AN,"",0)</f>
        <v/>
      </c>
      <c r="CV488" s="28" t="str">
        <f>_xlfn.XLOOKUP($C488,'[3]BIS Feb-26'!$C:$C,'[3]BIS Feb-26'!AO:AO,"",0)</f>
        <v/>
      </c>
      <c r="CW488" s="28" t="str">
        <f>_xlfn.XLOOKUP($C488,'[3]BIS Feb-26'!$C:$C,'[3]BIS Feb-26'!AP:AP,"",0)</f>
        <v/>
      </c>
      <c r="CX488" s="28" t="str">
        <f>_xlfn.XLOOKUP($C488,'[3]BIS Feb-26'!$C:$C,'[3]BIS Feb-26'!AQ:AQ,"",0)</f>
        <v/>
      </c>
      <c r="CY488" s="28" t="str">
        <f>_xlfn.XLOOKUP($C488,'[3]BIS Feb-26'!$C:$C,'[3]BIS Feb-26'!AR:AR,"",0)</f>
        <v/>
      </c>
      <c r="CZ488" s="28" t="str">
        <f>_xlfn.XLOOKUP($C488,'[3]BIS Feb-26'!$C:$C,'[3]BIS Feb-26'!AS:AS,"",0)</f>
        <v/>
      </c>
      <c r="DA488" s="28" t="str">
        <f>_xlfn.XLOOKUP($C488,'[3]BIS Feb-26'!$C:$C,'[3]BIS Feb-26'!AT:AT,"",0)</f>
        <v/>
      </c>
      <c r="DB488" s="28" t="str">
        <f>_xlfn.XLOOKUP($C488,'[3]BIS Feb-26'!$C:$C,'[3]BIS Feb-26'!AU:AU,"",0)</f>
        <v/>
      </c>
      <c r="DC488" s="28" t="str">
        <f>_xlfn.XLOOKUP($C488,'[3]BIS Feb-26'!$C:$C,'[3]BIS Feb-26'!AV:AV,"",0)</f>
        <v/>
      </c>
      <c r="DD488" s="11" t="str">
        <f>_xlfn.XLOOKUP($C488,'[3]BIS Feb-26'!$C:$C,'[3]BIS Feb-26'!AW:AW,"",0)</f>
        <v/>
      </c>
      <c r="DE488" s="11" t="str">
        <f>_xlfn.XLOOKUP($C488,'[3]BIS Feb-26'!$C:$C,'[3]BIS Feb-26'!AX:AX,"",0)</f>
        <v/>
      </c>
      <c r="DF488" s="11" t="str">
        <f>_xlfn.XLOOKUP($C488,'[3]BIS Feb-26'!$C:$C,'[3]BIS Feb-26'!AY:AY,"",0)</f>
        <v/>
      </c>
      <c r="DG488" s="11">
        <f t="shared" ca="1" si="216"/>
        <v>0</v>
      </c>
      <c r="DH488" s="11">
        <f t="shared" ca="1" si="217"/>
        <v>0</v>
      </c>
      <c r="DI488" s="11">
        <f t="shared" ca="1" si="218"/>
        <v>0</v>
      </c>
      <c r="DJ488" s="11" t="str">
        <f>_xlfn.XLOOKUP($C488,'[3]Active Customer Assets'!$D:$D,'[3]Active Customer Assets'!I:I,"",0)</f>
        <v>B (Below 100% potential spares purchased)</v>
      </c>
      <c r="DK488" s="28">
        <f>_xlfn.XLOOKUP($C488,'[3]Active Customer Assets'!$D:$D,'[3]Active Customer Assets'!J:J,"",0)</f>
        <v>46029.991666666698</v>
      </c>
      <c r="DL488" s="28">
        <f>_xlfn.XLOOKUP($C488,'[3]Active Customer Assets'!$D:$D,'[3]Active Customer Assets'!K:K,"",0)</f>
        <v>46021.229166666701</v>
      </c>
      <c r="DM488" s="28">
        <f>_xlfn.XLOOKUP($C488,'[3]Active Customer Assets'!$D:$D,'[3]Active Customer Assets'!L:L,"",0)</f>
        <v>46087.604502314804</v>
      </c>
      <c r="DN488" s="21">
        <f>_xlfn.XLOOKUP($C488,'[3]Active Customer Assets'!$D:$D,'[3]Active Customer Assets'!M:M,"",0)</f>
        <v>75</v>
      </c>
      <c r="DO488" s="28">
        <f>_xlfn.XLOOKUP($C488,'[3]Active Customer Assets'!$D:$D,'[3]Active Customer Assets'!N:N,"",0)</f>
        <v>0</v>
      </c>
      <c r="DP488" s="28">
        <f>_xlfn.XLOOKUP($C488,'[3]Active Customer Assets'!$D:$D,'[3]Active Customer Assets'!O:O,"",0)</f>
        <v>0</v>
      </c>
      <c r="DQ488" s="28" t="str">
        <f>_xlfn.XLOOKUP($C488,'[3]Active Customer Assets'!$D:$D,'[3]Active Customer Assets'!P:P,"",0)</f>
        <v>Air lube</v>
      </c>
      <c r="DR488" s="28">
        <f>_xlfn.XLOOKUP($C488,'[3]Active Customer Assets'!$D:$D,'[3]Active Customer Assets'!Q:Q,"",0)</f>
        <v>46029</v>
      </c>
      <c r="DS488" s="28">
        <f>_xlfn.XLOOKUP($C488,'[3]Active Customer Assets'!$D:$D,'[3]Active Customer Assets'!R:R,"",0)</f>
        <v>46029</v>
      </c>
      <c r="DT488" s="28">
        <f>_xlfn.XLOOKUP($C488,'[3]Active Customer Assets'!$D:$D,'[3]Active Customer Assets'!S:S,"",0)</f>
        <v>46029</v>
      </c>
      <c r="DU488" s="28">
        <f>_xlfn.XLOOKUP($C488,'[3]Active Customer Assets'!$D:$D,'[3]Active Customer Assets'!T:T,"",0)</f>
        <v>46029</v>
      </c>
      <c r="DV488" s="28">
        <f>_xlfn.XLOOKUP($C488,'[3]Active Customer Assets'!$D:$D,'[3]Active Customer Assets'!U:U,"",0)</f>
        <v>46029</v>
      </c>
      <c r="DW488" s="28">
        <f>_xlfn.XLOOKUP($C488,'[3]Active Customer Assets'!$D:$D,'[3]Active Customer Assets'!V:V,"",0)</f>
        <v>46029</v>
      </c>
      <c r="DX488" s="28">
        <f>_xlfn.XLOOKUP($C488,'[3]Active Customer Assets'!$D:$D,'[3]Active Customer Assets'!W:W,"",0)</f>
        <v>46029</v>
      </c>
      <c r="DY488" s="28">
        <f>_xlfn.XLOOKUP($C488,'[3]Active Customer Assets'!$D:$D,'[3]Active Customer Assets'!X:X,"",0)</f>
        <v>46029</v>
      </c>
      <c r="DZ488" s="28">
        <f>_xlfn.XLOOKUP($C488,'[3]Active Customer Assets'!$D:$D,'[3]Active Customer Assets'!Y:Y,"",0)</f>
        <v>46029</v>
      </c>
      <c r="EA488" s="28" t="str">
        <f>_xlfn.XLOOKUP($C488,'[3]Active Customer Assets'!$D:$D,'[3]Active Customer Assets'!Z:Z,"",0)</f>
        <v>425</v>
      </c>
      <c r="EB488" s="28" t="str">
        <f>_xlfn.XLOOKUP($C488,'[3]Active Customer Assets'!$D:$D,'[3]Active Customer Assets'!AA:AA,"",0)</f>
        <v>425</v>
      </c>
      <c r="EC488" s="28" t="str">
        <f>_xlfn.XLOOKUP($C488,'[3]Active Customer Assets'!$D:$D,'[3]Active Customer Assets'!AB:AB,"",0)</f>
        <v>425</v>
      </c>
      <c r="ED488" s="28" t="str">
        <f>_xlfn.XLOOKUP($C488,'[3]Active Customer Assets'!$D:$D,'[3]Active Customer Assets'!AC:AC,"",0)</f>
        <v>425</v>
      </c>
      <c r="EE488" s="28" t="str">
        <f>_xlfn.XLOOKUP($C488,'[3]Active Customer Assets'!$D:$D,'[3]Active Customer Assets'!AD:AD,"",0)</f>
        <v>425</v>
      </c>
      <c r="EF488" s="28" t="str">
        <f>_xlfn.XLOOKUP($C488,'[3]Active Customer Assets'!$D:$D,'[3]Active Customer Assets'!AE:AE,"",0)</f>
        <v>1425</v>
      </c>
      <c r="EG488" s="28" t="str">
        <f>_xlfn.XLOOKUP($C488,'[3]Active Customer Assets'!$D:$D,'[3]Active Customer Assets'!AF:AF,"",0)</f>
        <v>957</v>
      </c>
      <c r="EH488" s="28" t="str">
        <f>_xlfn.XLOOKUP($C488,'[3]Active Customer Assets'!$D:$D,'[3]Active Customer Assets'!AG:AG,"",0)</f>
        <v>1425</v>
      </c>
      <c r="EI488" s="28" t="str">
        <f>_xlfn.XLOOKUP($C488,'[3]Active Customer Assets'!$D:$D,'[3]Active Customer Assets'!AH:AH,"",0)</f>
        <v>2925</v>
      </c>
      <c r="EJ488" s="21">
        <f>_xlfn.XLOOKUP($C488,'[3]Active Customer Assets'!$D:$D,'[3]Active Customer Assets'!AI:AI,"",0)</f>
        <v>4</v>
      </c>
      <c r="EK488" s="35" t="str">
        <f>[3]!tbl_DPSAC[[#This Row],[Unit Status]]</f>
        <v>Active</v>
      </c>
    </row>
    <row r="489" spans="1:141" x14ac:dyDescent="0.15">
      <c r="A489" s="11">
        <f>ROW(tbl_DPSAC[[#This Row],[Sl. No.]])-1</f>
        <v>488</v>
      </c>
      <c r="B489" s="12" t="s">
        <v>136</v>
      </c>
      <c r="C489" s="11" t="s">
        <v>2629</v>
      </c>
      <c r="D489" s="11" t="s">
        <v>1491</v>
      </c>
      <c r="E489" s="11" t="s">
        <v>1492</v>
      </c>
      <c r="F489" s="12" t="s">
        <v>161</v>
      </c>
      <c r="G489" s="31" t="s">
        <v>1692</v>
      </c>
      <c r="H489" s="13" t="s">
        <v>2623</v>
      </c>
      <c r="I489" s="31"/>
      <c r="J489" s="13">
        <v>92639969999</v>
      </c>
      <c r="K489" s="13" t="str">
        <f>_xlfn.XLOOKUP(C489,'[1]E&amp;DPSAC'!$K:$K,'[1]E&amp;DPSAC'!$G:$G,"",0)</f>
        <v/>
      </c>
      <c r="L489" s="12" t="str">
        <f ca="1">IF(O489&gt;=TODAY(),"Warranty","Non - Warranty")</f>
        <v>Warranty</v>
      </c>
      <c r="M489" s="16">
        <v>46087</v>
      </c>
      <c r="N489" s="15">
        <v>24</v>
      </c>
      <c r="O489" s="14">
        <f>EOMONTH(DATE(YEAR(M489)+SUM(N489/12),MONTH(M489),DAY(M489))-1,0)</f>
        <v>46843</v>
      </c>
      <c r="P489" s="11" t="s">
        <v>213</v>
      </c>
      <c r="Q489" s="19" t="str">
        <f>_xlfn.XLOOKUP(C489,'[2]Sch Calls'!$R:$R,'[2]Sch Calls'!$F:$F,"",0)</f>
        <v/>
      </c>
      <c r="R489" s="18" t="str">
        <f>_xlfn.XLOOKUP(C489,'[2]Sch Calls'!$R:$R,'[2]Sch Calls'!$A:$A,"",0)</f>
        <v/>
      </c>
      <c r="S489" s="17" t="str">
        <f>_xlfn.XLOOKUP(C489,'[2]Sch Calls'!$R:$R,'[2]Sch Calls'!$B:$B,"",0)</f>
        <v/>
      </c>
      <c r="T489" s="18" t="str">
        <f>_xlfn.XLOOKUP(C489,'[1]E&amp;DPSAC'!$K:$K,'[1]E&amp;DPSAC'!$W:$W,"",0)</f>
        <v/>
      </c>
      <c r="U489" s="17" t="str">
        <f>_xlfn.XLOOKUP(C489,'[1]E&amp;DPSAC'!$K:$K,'[1]E&amp;DPSAC'!$Z:$Z,"",0)</f>
        <v/>
      </c>
      <c r="V489" s="17">
        <f>_xlfn.XLOOKUP(C489,'[2]1. All Calls'!$R:$R,'[2]1. All Calls'!$B:$B,"",0)</f>
        <v>1</v>
      </c>
      <c r="W489" s="20">
        <f>_xlfn.XLOOKUP(C489,'[2]1. All Calls'!$R:$R,'[2]1. All Calls'!$A:$A,"",0)</f>
        <v>46087.587615740696</v>
      </c>
      <c r="X489" s="17" t="str">
        <f>_xlfn.XLOOKUP(C489,'[2]Sch Calls'!$R:$R,'[2]Sch Calls'!$AB:$AB,"",0)</f>
        <v/>
      </c>
      <c r="Y489" s="17">
        <f>IFERROR(SUM(S489+750)-V489,0)</f>
        <v>0</v>
      </c>
      <c r="Z489" s="17" t="str">
        <f>IF(Y489&gt;=0,"Done","Due")</f>
        <v>Done</v>
      </c>
      <c r="AA489" s="21">
        <f t="shared" ca="1" si="187"/>
        <v>14</v>
      </c>
      <c r="AB489" s="21" t="str">
        <f ca="1">IF(AA489&gt;=180,"Due","Done")</f>
        <v>Done</v>
      </c>
      <c r="AC489" s="11"/>
      <c r="AD489" s="11">
        <f>IF(Z489="Due",1,0)</f>
        <v>0</v>
      </c>
      <c r="AE489" s="11"/>
      <c r="AF489" s="11">
        <v>6</v>
      </c>
      <c r="AG489" s="17">
        <f t="shared" ca="1" si="189"/>
        <v>81</v>
      </c>
      <c r="AH489" s="11"/>
      <c r="AI489" s="11"/>
      <c r="AJ489" s="11"/>
      <c r="AK489" s="11"/>
      <c r="AL489" s="11"/>
      <c r="AM489" s="11"/>
      <c r="AN489" s="11"/>
      <c r="AO489" s="11"/>
      <c r="AP489" s="11"/>
      <c r="AQ489" s="11"/>
      <c r="AR489" s="11"/>
      <c r="AS489" s="11"/>
      <c r="AT489" s="11"/>
      <c r="AU489" s="11"/>
      <c r="AV489" s="11"/>
      <c r="AW489" s="11"/>
      <c r="AX489" s="11" t="str">
        <f ca="1">IF(COUNTIF(AY489:BW489,"&lt;0")=0,"No Service Dues",CONCATENATE(COUNTIF(AY489:BW489,"&lt;0")," Service Due"))</f>
        <v>No Service Dues</v>
      </c>
      <c r="AY489" s="17">
        <v>1</v>
      </c>
      <c r="AZ489" s="22">
        <v>46087</v>
      </c>
      <c r="BA489" s="17" t="s">
        <v>2630</v>
      </c>
      <c r="BB489" s="17">
        <v>1</v>
      </c>
      <c r="BC489" s="22">
        <v>46087</v>
      </c>
      <c r="BD489" s="17" t="s">
        <v>2630</v>
      </c>
      <c r="BE489" s="17">
        <v>1</v>
      </c>
      <c r="BF489" s="22">
        <v>46087</v>
      </c>
      <c r="BG489" s="17" t="s">
        <v>2630</v>
      </c>
      <c r="BH489" s="17">
        <v>1</v>
      </c>
      <c r="BI489" s="22">
        <v>46087</v>
      </c>
      <c r="BJ489" s="17" t="s">
        <v>2630</v>
      </c>
      <c r="BK489" s="17">
        <v>1</v>
      </c>
      <c r="BL489" s="22">
        <v>46087</v>
      </c>
      <c r="BM489" s="17" t="s">
        <v>2630</v>
      </c>
      <c r="BN489" s="23">
        <f t="shared" si="200"/>
        <v>46267</v>
      </c>
      <c r="BO489" s="23">
        <f t="shared" si="201"/>
        <v>46267</v>
      </c>
      <c r="BP489" s="23">
        <f t="shared" si="202"/>
        <v>46267</v>
      </c>
      <c r="BQ489" s="23">
        <f t="shared" si="203"/>
        <v>46267</v>
      </c>
      <c r="BR489" s="23">
        <f t="shared" si="184"/>
        <v>46452</v>
      </c>
      <c r="BS489" s="24">
        <f t="shared" ca="1" si="204"/>
        <v>670</v>
      </c>
      <c r="BT489" s="25">
        <f t="shared" ca="1" si="190"/>
        <v>1420</v>
      </c>
      <c r="BU489" s="25">
        <f t="shared" ca="1" si="191"/>
        <v>670</v>
      </c>
      <c r="BV489" s="25">
        <f t="shared" ca="1" si="205"/>
        <v>670</v>
      </c>
      <c r="BW489" s="25">
        <f t="shared" ca="1" si="206"/>
        <v>1420</v>
      </c>
      <c r="BX489" s="11"/>
      <c r="BY489" s="11">
        <f ca="1">COUNTIFS(BN489:BR489, "&lt;"&amp;DATE(YEAR(TODAY()), MONTH(TODAY()), 1))</f>
        <v>0</v>
      </c>
      <c r="BZ489" s="11">
        <f ca="1">COUNTIFS(BN489:BR489, "&gt;="&amp;DATE(YEAR(TODAY()), MONTH(TODAY()), 1), BN489:BR489, "&lt;"&amp;DATE(YEAR(TODAY()), MONTH(TODAY())+1, 1))</f>
        <v>0</v>
      </c>
      <c r="CA489" s="11">
        <f ca="1">COUNTIFS(BN489:BR489, "&gt;="&amp;DATE(YEAR(TODAY()), MONTH(TODAY())+1, 1), BN489:BR489, "&lt;"&amp;DATE(YEAR(TODAY()), MONTH(TODAY())+2, 1))</f>
        <v>0</v>
      </c>
      <c r="CB489" s="11" t="str">
        <f>_xlfn.XLOOKUP($C489,'[3]BIS Feb-26'!$C:$C,'[3]BIS Feb-26'!U:U,"",0)</f>
        <v/>
      </c>
      <c r="CC489" s="11" t="str">
        <f>_xlfn.XLOOKUP($C489,'[3]BIS Feb-26'!$C:$C,'[3]BIS Feb-26'!V:V,"",0)</f>
        <v/>
      </c>
      <c r="CD489" s="11" t="str">
        <f>_xlfn.XLOOKUP($C489,'[3]BIS Feb-26'!$C:$C,'[3]BIS Feb-26'!W:W,"",0)</f>
        <v/>
      </c>
      <c r="CE489" s="11" t="str">
        <f>_xlfn.XLOOKUP($C489,'[3]BIS Feb-26'!$C:$C,'[3]BIS Feb-26'!X:X,"",0)</f>
        <v/>
      </c>
      <c r="CF489" s="11" t="str">
        <f>_xlfn.XLOOKUP($C489,'[3]BIS Feb-26'!$C:$C,'[3]BIS Feb-26'!Y:Y,"",0)</f>
        <v/>
      </c>
      <c r="CG489" s="11" t="str">
        <f>_xlfn.XLOOKUP($C489,'[3]BIS Feb-26'!$C:$C,'[3]BIS Feb-26'!Z:Z,"",0)</f>
        <v/>
      </c>
      <c r="CH489" s="11" t="str">
        <f>_xlfn.XLOOKUP($C489,'[3]BIS Feb-26'!$C:$C,'[3]BIS Feb-26'!AA:AA,"",0)</f>
        <v/>
      </c>
      <c r="CI489" s="11" t="str">
        <f>_xlfn.XLOOKUP($C489,'[3]BIS Feb-26'!$C:$C,'[3]BIS Feb-26'!AB:AB,"",0)</f>
        <v/>
      </c>
      <c r="CJ489" s="11" t="str">
        <f>_xlfn.XLOOKUP($C489,'[3]BIS Feb-26'!$C:$C,'[3]BIS Feb-26'!AC:AC,"",0)</f>
        <v/>
      </c>
      <c r="CK489" s="11" t="str">
        <f>_xlfn.XLOOKUP($C489,'[3]BIS Feb-26'!$C:$C,'[3]BIS Feb-26'!AD:AD,"",0)</f>
        <v/>
      </c>
      <c r="CL489" s="11" t="str">
        <f>_xlfn.XLOOKUP($C489,'[3]BIS Feb-26'!$C:$C,'[3]BIS Feb-26'!AE:AE,"",0)</f>
        <v/>
      </c>
      <c r="CM489" s="11" t="str">
        <f>_xlfn.XLOOKUP($C489,'[3]BIS Feb-26'!$C:$C,'[3]BIS Feb-26'!AF:AF,"",0)</f>
        <v/>
      </c>
      <c r="CN489" s="11" t="str">
        <f>_xlfn.XLOOKUP($C489,'[3]BIS Feb-26'!$C:$C,'[3]BIS Feb-26'!AG:AG,"",0)</f>
        <v/>
      </c>
      <c r="CO489" s="11" t="str">
        <f>_xlfn.XLOOKUP($C489,'[3]BIS Feb-26'!$C:$C,'[3]BIS Feb-26'!AH:AH,"",0)</f>
        <v/>
      </c>
      <c r="CP489" s="11" t="str">
        <f>_xlfn.XLOOKUP($C489,'[3]BIS Feb-26'!$C:$C,'[3]BIS Feb-26'!AI:AI,"",0)</f>
        <v/>
      </c>
      <c r="CQ489" s="11" t="str">
        <f>_xlfn.XLOOKUP($C489,'[3]BIS Feb-26'!$C:$C,'[3]BIS Feb-26'!AJ:AJ,"",0)</f>
        <v/>
      </c>
      <c r="CR489" s="11" t="str">
        <f>_xlfn.XLOOKUP($C489,'[3]BIS Feb-26'!$C:$C,'[3]BIS Feb-26'!AK:AK,"",0)</f>
        <v/>
      </c>
      <c r="CS489" s="11" t="str">
        <f>_xlfn.XLOOKUP($C489,'[3]BIS Feb-26'!$C:$C,'[3]BIS Feb-26'!AL:AL,"",0)</f>
        <v/>
      </c>
      <c r="CT489" s="11" t="str">
        <f>_xlfn.XLOOKUP($C489,'[3]BIS Feb-26'!$C:$C,'[3]BIS Feb-26'!AM:AM,"",0)</f>
        <v/>
      </c>
      <c r="CU489" s="11" t="str">
        <f>_xlfn.XLOOKUP($C489,'[3]BIS Feb-26'!$C:$C,'[3]BIS Feb-26'!AN:AN,"",0)</f>
        <v/>
      </c>
      <c r="CV489" s="11" t="str">
        <f>_xlfn.XLOOKUP($C489,'[3]BIS Feb-26'!$C:$C,'[3]BIS Feb-26'!AO:AO,"",0)</f>
        <v/>
      </c>
      <c r="CW489" s="11" t="str">
        <f>_xlfn.XLOOKUP($C489,'[3]BIS Feb-26'!$C:$C,'[3]BIS Feb-26'!AP:AP,"",0)</f>
        <v/>
      </c>
      <c r="CX489" s="11" t="str">
        <f>_xlfn.XLOOKUP($C489,'[3]BIS Feb-26'!$C:$C,'[3]BIS Feb-26'!AQ:AQ,"",0)</f>
        <v/>
      </c>
      <c r="CY489" s="11" t="str">
        <f>_xlfn.XLOOKUP($C489,'[3]BIS Feb-26'!$C:$C,'[3]BIS Feb-26'!AR:AR,"",0)</f>
        <v/>
      </c>
      <c r="CZ489" s="11" t="str">
        <f>_xlfn.XLOOKUP($C489,'[3]BIS Feb-26'!$C:$C,'[3]BIS Feb-26'!AS:AS,"",0)</f>
        <v/>
      </c>
      <c r="DA489" s="11" t="str">
        <f>_xlfn.XLOOKUP($C489,'[3]BIS Feb-26'!$C:$C,'[3]BIS Feb-26'!AT:AT,"",0)</f>
        <v/>
      </c>
      <c r="DB489" s="11" t="str">
        <f>_xlfn.XLOOKUP($C489,'[3]BIS Feb-26'!$C:$C,'[3]BIS Feb-26'!AU:AU,"",0)</f>
        <v/>
      </c>
      <c r="DC489" s="11" t="str">
        <f>_xlfn.XLOOKUP($C489,'[3]BIS Feb-26'!$C:$C,'[3]BIS Feb-26'!AV:AV,"",0)</f>
        <v/>
      </c>
      <c r="DD489" s="11" t="str">
        <f>_xlfn.XLOOKUP($C489,'[3]BIS Feb-26'!$C:$C,'[3]BIS Feb-26'!AW:AW,"",0)</f>
        <v/>
      </c>
      <c r="DE489" s="11" t="str">
        <f>_xlfn.XLOOKUP($C489,'[3]BIS Feb-26'!$C:$C,'[3]BIS Feb-26'!AX:AX,"",0)</f>
        <v/>
      </c>
      <c r="DF489" s="11" t="str">
        <f>_xlfn.XLOOKUP($C489,'[3]BIS Feb-26'!$C:$C,'[3]BIS Feb-26'!AY:AY,"",0)</f>
        <v/>
      </c>
      <c r="DG489" s="11">
        <f ca="1">COUNTIFS(CU489:DC489, "&lt;"&amp;DATE(YEAR(TODAY()), MONTH(TODAY()), 1))</f>
        <v>0</v>
      </c>
      <c r="DH489" s="11">
        <f ca="1">COUNTIFS(CU489:DC489, "&gt;="&amp;DATE(YEAR(TODAY()), MONTH(TODAY()), 1), CU489:DC489, "&lt;"&amp;DATE(YEAR(TODAY()), MONTH(TODAY())+1, 1))</f>
        <v>0</v>
      </c>
      <c r="DI489" s="11">
        <f ca="1">COUNTIFS(CU489:DC489, "&gt;="&amp;DATE(YEAR(TODAY()), MONTH(TODAY())+1, 1), CU489:DC489, "&lt;"&amp;DATE(YEAR(TODAY()), MONTH(TODAY())+2, 1))</f>
        <v>0</v>
      </c>
      <c r="DJ489" s="11" t="str">
        <f>_xlfn.XLOOKUP($C489,'[3]Active Customer Assets'!$D:$D,'[3]Active Customer Assets'!I:I,"",0)</f>
        <v>B (Below 100% potential spares purchased)</v>
      </c>
      <c r="DK489" s="28">
        <f>_xlfn.XLOOKUP($C489,'[3]Active Customer Assets'!$D:$D,'[3]Active Customer Assets'!J:J,"",0)</f>
        <v>46087.708333333299</v>
      </c>
      <c r="DL489" s="28">
        <f>_xlfn.XLOOKUP($C489,'[3]Active Customer Assets'!$D:$D,'[3]Active Customer Assets'!K:K,"",0)</f>
        <v>46053.229166666701</v>
      </c>
      <c r="DM489" s="28">
        <f>_xlfn.XLOOKUP($C489,'[3]Active Customer Assets'!$D:$D,'[3]Active Customer Assets'!L:L,"",0)</f>
        <v>46087.598344907397</v>
      </c>
      <c r="DN489" s="21">
        <f>_xlfn.XLOOKUP($C489,'[3]Active Customer Assets'!$D:$D,'[3]Active Customer Assets'!M:M,"",0)</f>
        <v>1</v>
      </c>
      <c r="DO489" s="28">
        <f>_xlfn.XLOOKUP($C489,'[3]Active Customer Assets'!$D:$D,'[3]Active Customer Assets'!N:N,"",0)</f>
        <v>0</v>
      </c>
      <c r="DP489" s="28">
        <f>_xlfn.XLOOKUP($C489,'[3]Active Customer Assets'!$D:$D,'[3]Active Customer Assets'!O:O,"",0)</f>
        <v>0</v>
      </c>
      <c r="DQ489" s="28" t="str">
        <f>_xlfn.XLOOKUP($C489,'[3]Active Customer Assets'!$D:$D,'[3]Active Customer Assets'!P:P,"",0)</f>
        <v>Air lube</v>
      </c>
      <c r="DR489" s="28">
        <f>_xlfn.XLOOKUP($C489,'[3]Active Customer Assets'!$D:$D,'[3]Active Customer Assets'!Q:Q,"",0)</f>
        <v>46087</v>
      </c>
      <c r="DS489" s="28">
        <f>_xlfn.XLOOKUP($C489,'[3]Active Customer Assets'!$D:$D,'[3]Active Customer Assets'!R:R,"",0)</f>
        <v>46087</v>
      </c>
      <c r="DT489" s="28">
        <f>_xlfn.XLOOKUP($C489,'[3]Active Customer Assets'!$D:$D,'[3]Active Customer Assets'!S:S,"",0)</f>
        <v>46087</v>
      </c>
      <c r="DU489" s="28">
        <f>_xlfn.XLOOKUP($C489,'[3]Active Customer Assets'!$D:$D,'[3]Active Customer Assets'!T:T,"",0)</f>
        <v>46087</v>
      </c>
      <c r="DV489" s="28">
        <f>_xlfn.XLOOKUP($C489,'[3]Active Customer Assets'!$D:$D,'[3]Active Customer Assets'!U:U,"",0)</f>
        <v>46087</v>
      </c>
      <c r="DW489" s="28">
        <f>_xlfn.XLOOKUP($C489,'[3]Active Customer Assets'!$D:$D,'[3]Active Customer Assets'!V:V,"",0)</f>
        <v>46087</v>
      </c>
      <c r="DX489" s="28">
        <f>_xlfn.XLOOKUP($C489,'[3]Active Customer Assets'!$D:$D,'[3]Active Customer Assets'!W:W,"",0)</f>
        <v>46087</v>
      </c>
      <c r="DY489" s="28">
        <f>_xlfn.XLOOKUP($C489,'[3]Active Customer Assets'!$D:$D,'[3]Active Customer Assets'!X:X,"",0)</f>
        <v>46087</v>
      </c>
      <c r="DZ489" s="28">
        <f>_xlfn.XLOOKUP($C489,'[3]Active Customer Assets'!$D:$D,'[3]Active Customer Assets'!Y:Y,"",0)</f>
        <v>46087</v>
      </c>
      <c r="EA489" s="28" t="str">
        <f>_xlfn.XLOOKUP($C489,'[3]Active Customer Assets'!$D:$D,'[3]Active Customer Assets'!Z:Z,"",0)</f>
        <v>500</v>
      </c>
      <c r="EB489" s="28" t="str">
        <f>_xlfn.XLOOKUP($C489,'[3]Active Customer Assets'!$D:$D,'[3]Active Customer Assets'!AA:AA,"",0)</f>
        <v>500</v>
      </c>
      <c r="EC489" s="28" t="str">
        <f>_xlfn.XLOOKUP($C489,'[3]Active Customer Assets'!$D:$D,'[3]Active Customer Assets'!AB:AB,"",0)</f>
        <v>500</v>
      </c>
      <c r="ED489" s="28" t="str">
        <f>_xlfn.XLOOKUP($C489,'[3]Active Customer Assets'!$D:$D,'[3]Active Customer Assets'!AC:AC,"",0)</f>
        <v>500</v>
      </c>
      <c r="EE489" s="28" t="str">
        <f>_xlfn.XLOOKUP($C489,'[3]Active Customer Assets'!$D:$D,'[3]Active Customer Assets'!AD:AD,"",0)</f>
        <v>500</v>
      </c>
      <c r="EF489" s="28" t="str">
        <f>_xlfn.XLOOKUP($C489,'[3]Active Customer Assets'!$D:$D,'[3]Active Customer Assets'!AE:AE,"",0)</f>
        <v>1500</v>
      </c>
      <c r="EG489" s="28" t="str">
        <f>_xlfn.XLOOKUP($C489,'[3]Active Customer Assets'!$D:$D,'[3]Active Customer Assets'!AF:AF,"",0)</f>
        <v>1000</v>
      </c>
      <c r="EH489" s="28" t="str">
        <f>_xlfn.XLOOKUP($C489,'[3]Active Customer Assets'!$D:$D,'[3]Active Customer Assets'!AG:AG,"",0)</f>
        <v>1500</v>
      </c>
      <c r="EI489" s="28" t="str">
        <f>_xlfn.XLOOKUP($C489,'[3]Active Customer Assets'!$D:$D,'[3]Active Customer Assets'!AH:AH,"",0)</f>
        <v>3000</v>
      </c>
      <c r="EJ489" s="21">
        <f>_xlfn.XLOOKUP($C489,'[3]Active Customer Assets'!$D:$D,'[3]Active Customer Assets'!AI:AI,"",0)</f>
        <v>6</v>
      </c>
      <c r="EK489" s="35" t="str">
        <f>[3]!tbl_DPSAC[[#This Row],[Unit Status]]</f>
        <v>Active</v>
      </c>
    </row>
    <row r="490" spans="1:141" x14ac:dyDescent="0.15">
      <c r="A490" s="11">
        <f>ROW(tbl_DPSAC[[#This Row],[Sl. No.]])-1</f>
        <v>489</v>
      </c>
      <c r="B490" s="12" t="s">
        <v>136</v>
      </c>
      <c r="C490" s="11" t="s">
        <v>2631</v>
      </c>
      <c r="D490" s="11" t="s">
        <v>1491</v>
      </c>
      <c r="E490" s="11" t="s">
        <v>1492</v>
      </c>
      <c r="F490" s="12" t="s">
        <v>161</v>
      </c>
      <c r="G490" s="31" t="s">
        <v>2632</v>
      </c>
      <c r="H490" s="13" t="s">
        <v>2633</v>
      </c>
      <c r="I490" s="31"/>
      <c r="J490" s="13">
        <v>9542195885</v>
      </c>
      <c r="K490" s="13" t="str">
        <f>_xlfn.XLOOKUP(C490,'[1]E&amp;DPSAC'!$K:$K,'[1]E&amp;DPSAC'!$G:$G,"",0)</f>
        <v/>
      </c>
      <c r="L490" s="12" t="str">
        <f ca="1">IF(O490&gt;=TODAY(),"Warranty","Non - Warranty")</f>
        <v>Warranty</v>
      </c>
      <c r="M490" s="16">
        <v>46093</v>
      </c>
      <c r="N490" s="15">
        <v>24</v>
      </c>
      <c r="O490" s="14">
        <f>EOMONTH(DATE(YEAR(M490)+SUM(N490/12),MONTH(M490),DAY(M490))-1,0)</f>
        <v>46843</v>
      </c>
      <c r="P490" s="11" t="s">
        <v>213</v>
      </c>
      <c r="Q490" s="19" t="str">
        <f>_xlfn.XLOOKUP(C490,'[2]Sch Calls'!$R:$R,'[2]Sch Calls'!$F:$F,"",0)</f>
        <v/>
      </c>
      <c r="R490" s="18" t="str">
        <f>_xlfn.XLOOKUP(C490,'[2]Sch Calls'!$R:$R,'[2]Sch Calls'!$A:$A,"",0)</f>
        <v/>
      </c>
      <c r="S490" s="17" t="str">
        <f>_xlfn.XLOOKUP(C490,'[2]Sch Calls'!$R:$R,'[2]Sch Calls'!$B:$B,"",0)</f>
        <v/>
      </c>
      <c r="T490" s="18" t="str">
        <f>_xlfn.XLOOKUP(C490,'[1]E&amp;DPSAC'!$K:$K,'[1]E&amp;DPSAC'!$W:$W,"",0)</f>
        <v/>
      </c>
      <c r="U490" s="17" t="str">
        <f>_xlfn.XLOOKUP(C490,'[1]E&amp;DPSAC'!$K:$K,'[1]E&amp;DPSAC'!$Z:$Z,"",0)</f>
        <v/>
      </c>
      <c r="V490" s="17">
        <f>_xlfn.XLOOKUP(C490,'[2]1. All Calls'!$R:$R,'[2]1. All Calls'!$B:$B,"",0)</f>
        <v>1</v>
      </c>
      <c r="W490" s="20">
        <f>_xlfn.XLOOKUP(C490,'[2]1. All Calls'!$R:$R,'[2]1. All Calls'!$A:$A,"",0)</f>
        <v>46093.596840277802</v>
      </c>
      <c r="X490" s="17" t="str">
        <f>_xlfn.XLOOKUP(C490,'[2]Sch Calls'!$R:$R,'[2]Sch Calls'!$AB:$AB,"",0)</f>
        <v/>
      </c>
      <c r="Y490" s="17">
        <f>IFERROR(SUM(S490+750)-V490,0)</f>
        <v>0</v>
      </c>
      <c r="Z490" s="17" t="str">
        <f>IF(Y490&gt;=0,"Done","Due")</f>
        <v>Done</v>
      </c>
      <c r="AA490" s="21">
        <f t="shared" ca="1" si="187"/>
        <v>8</v>
      </c>
      <c r="AB490" s="21" t="str">
        <f ca="1">IF(AA490&gt;=180,"Due","Done")</f>
        <v>Done</v>
      </c>
      <c r="AC490" s="11"/>
      <c r="AD490" s="11">
        <f>IF(Z490="Due",1,0)</f>
        <v>0</v>
      </c>
      <c r="AE490" s="11"/>
      <c r="AF490" s="11">
        <v>6</v>
      </c>
      <c r="AG490" s="17">
        <f t="shared" ca="1" si="189"/>
        <v>45</v>
      </c>
      <c r="AH490" s="11"/>
      <c r="AI490" s="11"/>
      <c r="AJ490" s="11"/>
      <c r="AK490" s="11"/>
      <c r="AL490" s="11"/>
      <c r="AM490" s="11"/>
      <c r="AN490" s="11"/>
      <c r="AO490" s="11"/>
      <c r="AP490" s="11"/>
      <c r="AQ490" s="11"/>
      <c r="AR490" s="11"/>
      <c r="AS490" s="11"/>
      <c r="AT490" s="11"/>
      <c r="AU490" s="11"/>
      <c r="AV490" s="11"/>
      <c r="AW490" s="11"/>
      <c r="AX490" s="11" t="str">
        <f ca="1">IF(COUNTIF(AY490:BW490,"&lt;0")=0,"No Service Dues",CONCATENATE(COUNTIF(AY490:BW490,"&lt;0")," Service Due"))</f>
        <v>No Service Dues</v>
      </c>
      <c r="AY490" s="17">
        <v>1</v>
      </c>
      <c r="AZ490" s="22">
        <v>46093</v>
      </c>
      <c r="BA490" s="17" t="s">
        <v>2634</v>
      </c>
      <c r="BB490" s="17">
        <v>1</v>
      </c>
      <c r="BC490" s="22">
        <v>46093</v>
      </c>
      <c r="BD490" s="17" t="s">
        <v>2634</v>
      </c>
      <c r="BE490" s="17">
        <v>1</v>
      </c>
      <c r="BF490" s="22">
        <v>46093</v>
      </c>
      <c r="BG490" s="17" t="s">
        <v>2634</v>
      </c>
      <c r="BH490" s="17">
        <v>1</v>
      </c>
      <c r="BI490" s="22">
        <v>46093</v>
      </c>
      <c r="BJ490" s="17" t="s">
        <v>2634</v>
      </c>
      <c r="BK490" s="17">
        <v>1</v>
      </c>
      <c r="BL490" s="22">
        <v>46093</v>
      </c>
      <c r="BM490" s="17" t="s">
        <v>2634</v>
      </c>
      <c r="BN490" s="23">
        <f t="shared" si="200"/>
        <v>46273</v>
      </c>
      <c r="BO490" s="23">
        <f t="shared" si="201"/>
        <v>46273</v>
      </c>
      <c r="BP490" s="23">
        <f t="shared" si="202"/>
        <v>46273</v>
      </c>
      <c r="BQ490" s="23">
        <f t="shared" si="203"/>
        <v>46273</v>
      </c>
      <c r="BR490" s="23">
        <f t="shared" si="184"/>
        <v>46458</v>
      </c>
      <c r="BS490" s="24">
        <f t="shared" ca="1" si="204"/>
        <v>706</v>
      </c>
      <c r="BT490" s="25">
        <f t="shared" ca="1" si="190"/>
        <v>1456</v>
      </c>
      <c r="BU490" s="25">
        <f t="shared" ca="1" si="191"/>
        <v>706</v>
      </c>
      <c r="BV490" s="25">
        <f t="shared" ca="1" si="205"/>
        <v>706</v>
      </c>
      <c r="BW490" s="25">
        <f t="shared" ca="1" si="206"/>
        <v>1456</v>
      </c>
      <c r="BX490" s="11"/>
      <c r="BY490" s="11">
        <f ca="1">COUNTIFS(BN490:BR490, "&lt;"&amp;DATE(YEAR(TODAY()), MONTH(TODAY()), 1))</f>
        <v>0</v>
      </c>
      <c r="BZ490" s="11">
        <f ca="1">COUNTIFS(BN490:BR490, "&gt;="&amp;DATE(YEAR(TODAY()), MONTH(TODAY()), 1), BN490:BR490, "&lt;"&amp;DATE(YEAR(TODAY()), MONTH(TODAY())+1, 1))</f>
        <v>0</v>
      </c>
      <c r="CA490" s="11">
        <f ca="1">COUNTIFS(BN490:BR490, "&gt;="&amp;DATE(YEAR(TODAY()), MONTH(TODAY())+1, 1), BN490:BR490, "&lt;"&amp;DATE(YEAR(TODAY()), MONTH(TODAY())+2, 1))</f>
        <v>0</v>
      </c>
      <c r="CB490" s="11" t="str">
        <f>_xlfn.XLOOKUP($C490,'[3]BIS Feb-26'!$C:$C,'[3]BIS Feb-26'!U:U,"",0)</f>
        <v/>
      </c>
      <c r="CC490" s="11" t="str">
        <f>_xlfn.XLOOKUP($C490,'[3]BIS Feb-26'!$C:$C,'[3]BIS Feb-26'!V:V,"",0)</f>
        <v/>
      </c>
      <c r="CD490" s="11" t="str">
        <f>_xlfn.XLOOKUP($C490,'[3]BIS Feb-26'!$C:$C,'[3]BIS Feb-26'!W:W,"",0)</f>
        <v/>
      </c>
      <c r="CE490" s="11" t="str">
        <f>_xlfn.XLOOKUP($C490,'[3]BIS Feb-26'!$C:$C,'[3]BIS Feb-26'!X:X,"",0)</f>
        <v/>
      </c>
      <c r="CF490" s="11" t="str">
        <f>_xlfn.XLOOKUP($C490,'[3]BIS Feb-26'!$C:$C,'[3]BIS Feb-26'!Y:Y,"",0)</f>
        <v/>
      </c>
      <c r="CG490" s="11" t="str">
        <f>_xlfn.XLOOKUP($C490,'[3]BIS Feb-26'!$C:$C,'[3]BIS Feb-26'!Z:Z,"",0)</f>
        <v/>
      </c>
      <c r="CH490" s="11" t="str">
        <f>_xlfn.XLOOKUP($C490,'[3]BIS Feb-26'!$C:$C,'[3]BIS Feb-26'!AA:AA,"",0)</f>
        <v/>
      </c>
      <c r="CI490" s="11" t="str">
        <f>_xlfn.XLOOKUP($C490,'[3]BIS Feb-26'!$C:$C,'[3]BIS Feb-26'!AB:AB,"",0)</f>
        <v/>
      </c>
      <c r="CJ490" s="11" t="str">
        <f>_xlfn.XLOOKUP($C490,'[3]BIS Feb-26'!$C:$C,'[3]BIS Feb-26'!AC:AC,"",0)</f>
        <v/>
      </c>
      <c r="CK490" s="11" t="str">
        <f>_xlfn.XLOOKUP($C490,'[3]BIS Feb-26'!$C:$C,'[3]BIS Feb-26'!AD:AD,"",0)</f>
        <v/>
      </c>
      <c r="CL490" s="11" t="str">
        <f>_xlfn.XLOOKUP($C490,'[3]BIS Feb-26'!$C:$C,'[3]BIS Feb-26'!AE:AE,"",0)</f>
        <v/>
      </c>
      <c r="CM490" s="11" t="str">
        <f>_xlfn.XLOOKUP($C490,'[3]BIS Feb-26'!$C:$C,'[3]BIS Feb-26'!AF:AF,"",0)</f>
        <v/>
      </c>
      <c r="CN490" s="11" t="str">
        <f>_xlfn.XLOOKUP($C490,'[3]BIS Feb-26'!$C:$C,'[3]BIS Feb-26'!AG:AG,"",0)</f>
        <v/>
      </c>
      <c r="CO490" s="11" t="str">
        <f>_xlfn.XLOOKUP($C490,'[3]BIS Feb-26'!$C:$C,'[3]BIS Feb-26'!AH:AH,"",0)</f>
        <v/>
      </c>
      <c r="CP490" s="11" t="str">
        <f>_xlfn.XLOOKUP($C490,'[3]BIS Feb-26'!$C:$C,'[3]BIS Feb-26'!AI:AI,"",0)</f>
        <v/>
      </c>
      <c r="CQ490" s="11" t="str">
        <f>_xlfn.XLOOKUP($C490,'[3]BIS Feb-26'!$C:$C,'[3]BIS Feb-26'!AJ:AJ,"",0)</f>
        <v/>
      </c>
      <c r="CR490" s="11" t="str">
        <f>_xlfn.XLOOKUP($C490,'[3]BIS Feb-26'!$C:$C,'[3]BIS Feb-26'!AK:AK,"",0)</f>
        <v/>
      </c>
      <c r="CS490" s="11" t="str">
        <f>_xlfn.XLOOKUP($C490,'[3]BIS Feb-26'!$C:$C,'[3]BIS Feb-26'!AL:AL,"",0)</f>
        <v/>
      </c>
      <c r="CT490" s="11" t="str">
        <f>_xlfn.XLOOKUP($C490,'[3]BIS Feb-26'!$C:$C,'[3]BIS Feb-26'!AM:AM,"",0)</f>
        <v/>
      </c>
      <c r="CU490" s="11" t="str">
        <f>_xlfn.XLOOKUP($C490,'[3]BIS Feb-26'!$C:$C,'[3]BIS Feb-26'!AN:AN,"",0)</f>
        <v/>
      </c>
      <c r="CV490" s="11" t="str">
        <f>_xlfn.XLOOKUP($C490,'[3]BIS Feb-26'!$C:$C,'[3]BIS Feb-26'!AO:AO,"",0)</f>
        <v/>
      </c>
      <c r="CW490" s="11" t="str">
        <f>_xlfn.XLOOKUP($C490,'[3]BIS Feb-26'!$C:$C,'[3]BIS Feb-26'!AP:AP,"",0)</f>
        <v/>
      </c>
      <c r="CX490" s="11" t="str">
        <f>_xlfn.XLOOKUP($C490,'[3]BIS Feb-26'!$C:$C,'[3]BIS Feb-26'!AQ:AQ,"",0)</f>
        <v/>
      </c>
      <c r="CY490" s="11" t="str">
        <f>_xlfn.XLOOKUP($C490,'[3]BIS Feb-26'!$C:$C,'[3]BIS Feb-26'!AR:AR,"",0)</f>
        <v/>
      </c>
      <c r="CZ490" s="11" t="str">
        <f>_xlfn.XLOOKUP($C490,'[3]BIS Feb-26'!$C:$C,'[3]BIS Feb-26'!AS:AS,"",0)</f>
        <v/>
      </c>
      <c r="DA490" s="11" t="str">
        <f>_xlfn.XLOOKUP($C490,'[3]BIS Feb-26'!$C:$C,'[3]BIS Feb-26'!AT:AT,"",0)</f>
        <v/>
      </c>
      <c r="DB490" s="11" t="str">
        <f>_xlfn.XLOOKUP($C490,'[3]BIS Feb-26'!$C:$C,'[3]BIS Feb-26'!AU:AU,"",0)</f>
        <v/>
      </c>
      <c r="DC490" s="11" t="str">
        <f>_xlfn.XLOOKUP($C490,'[3]BIS Feb-26'!$C:$C,'[3]BIS Feb-26'!AV:AV,"",0)</f>
        <v/>
      </c>
      <c r="DD490" s="11" t="str">
        <f>_xlfn.XLOOKUP($C490,'[3]BIS Feb-26'!$C:$C,'[3]BIS Feb-26'!AW:AW,"",0)</f>
        <v/>
      </c>
      <c r="DE490" s="11" t="str">
        <f>_xlfn.XLOOKUP($C490,'[3]BIS Feb-26'!$C:$C,'[3]BIS Feb-26'!AX:AX,"",0)</f>
        <v/>
      </c>
      <c r="DF490" s="11" t="str">
        <f>_xlfn.XLOOKUP($C490,'[3]BIS Feb-26'!$C:$C,'[3]BIS Feb-26'!AY:AY,"",0)</f>
        <v/>
      </c>
      <c r="DG490" s="11">
        <f ca="1">COUNTIFS(CU490:DC490, "&lt;"&amp;DATE(YEAR(TODAY()), MONTH(TODAY()), 1))</f>
        <v>0</v>
      </c>
      <c r="DH490" s="11">
        <f ca="1">COUNTIFS(CU490:DC490, "&gt;="&amp;DATE(YEAR(TODAY()), MONTH(TODAY()), 1), CU490:DC490, "&lt;"&amp;DATE(YEAR(TODAY()), MONTH(TODAY())+1, 1))</f>
        <v>0</v>
      </c>
      <c r="DI490" s="11">
        <f ca="1">COUNTIFS(CU490:DC490, "&gt;="&amp;DATE(YEAR(TODAY()), MONTH(TODAY())+1, 1), CU490:DC490, "&lt;"&amp;DATE(YEAR(TODAY()), MONTH(TODAY())+2, 1))</f>
        <v>0</v>
      </c>
      <c r="DJ490" s="11" t="str">
        <f>_xlfn.XLOOKUP($C490,'[3]Active Customer Assets'!$D:$D,'[3]Active Customer Assets'!I:I,"",0)</f>
        <v>B (Below 100% potential spares purchased)</v>
      </c>
      <c r="DK490" s="28">
        <f>_xlfn.XLOOKUP($C490,'[3]Active Customer Assets'!$D:$D,'[3]Active Customer Assets'!J:J,"",0)</f>
        <v>46093.693055555603</v>
      </c>
      <c r="DL490" s="28">
        <f>_xlfn.XLOOKUP($C490,'[3]Active Customer Assets'!$D:$D,'[3]Active Customer Assets'!K:K,"",0)</f>
        <v>45961.229166666701</v>
      </c>
      <c r="DM490" s="28">
        <f>_xlfn.XLOOKUP($C490,'[3]Active Customer Assets'!$D:$D,'[3]Active Customer Assets'!L:L,"",0)</f>
        <v>46093.608321759297</v>
      </c>
      <c r="DN490" s="21">
        <f>_xlfn.XLOOKUP($C490,'[3]Active Customer Assets'!$D:$D,'[3]Active Customer Assets'!M:M,"",0)</f>
        <v>1</v>
      </c>
      <c r="DO490" s="11">
        <f>_xlfn.XLOOKUP($C490,'[3]Active Customer Assets'!$D:$D,'[3]Active Customer Assets'!N:N,"",0)</f>
        <v>0</v>
      </c>
      <c r="DP490" s="11">
        <f>_xlfn.XLOOKUP($C490,'[3]Active Customer Assets'!$D:$D,'[3]Active Customer Assets'!O:O,"",0)</f>
        <v>0</v>
      </c>
      <c r="DQ490" s="11" t="str">
        <f>_xlfn.XLOOKUP($C490,'[3]Active Customer Assets'!$D:$D,'[3]Active Customer Assets'!P:P,"",0)</f>
        <v>Air lube</v>
      </c>
      <c r="DR490" s="28">
        <f>_xlfn.XLOOKUP($C490,'[3]Active Customer Assets'!$D:$D,'[3]Active Customer Assets'!Q:Q,"",0)</f>
        <v>46093</v>
      </c>
      <c r="DS490" s="28">
        <f>_xlfn.XLOOKUP($C490,'[3]Active Customer Assets'!$D:$D,'[3]Active Customer Assets'!R:R,"",0)</f>
        <v>46093</v>
      </c>
      <c r="DT490" s="28">
        <f>_xlfn.XLOOKUP($C490,'[3]Active Customer Assets'!$D:$D,'[3]Active Customer Assets'!S:S,"",0)</f>
        <v>46093</v>
      </c>
      <c r="DU490" s="28">
        <f>_xlfn.XLOOKUP($C490,'[3]Active Customer Assets'!$D:$D,'[3]Active Customer Assets'!T:T,"",0)</f>
        <v>46093</v>
      </c>
      <c r="DV490" s="28">
        <f>_xlfn.XLOOKUP($C490,'[3]Active Customer Assets'!$D:$D,'[3]Active Customer Assets'!U:U,"",0)</f>
        <v>46093</v>
      </c>
      <c r="DW490" s="28">
        <f>_xlfn.XLOOKUP($C490,'[3]Active Customer Assets'!$D:$D,'[3]Active Customer Assets'!V:V,"",0)</f>
        <v>46093</v>
      </c>
      <c r="DX490" s="28">
        <f>_xlfn.XLOOKUP($C490,'[3]Active Customer Assets'!$D:$D,'[3]Active Customer Assets'!W:W,"",0)</f>
        <v>46093</v>
      </c>
      <c r="DY490" s="28">
        <f>_xlfn.XLOOKUP($C490,'[3]Active Customer Assets'!$D:$D,'[3]Active Customer Assets'!X:X,"",0)</f>
        <v>46093</v>
      </c>
      <c r="DZ490" s="28">
        <f>_xlfn.XLOOKUP($C490,'[3]Active Customer Assets'!$D:$D,'[3]Active Customer Assets'!Y:Y,"",0)</f>
        <v>46093</v>
      </c>
      <c r="EA490" s="28" t="str">
        <f>_xlfn.XLOOKUP($C490,'[3]Active Customer Assets'!$D:$D,'[3]Active Customer Assets'!Z:Z,"",0)</f>
        <v>500</v>
      </c>
      <c r="EB490" s="28" t="str">
        <f>_xlfn.XLOOKUP($C490,'[3]Active Customer Assets'!$D:$D,'[3]Active Customer Assets'!AA:AA,"",0)</f>
        <v>500</v>
      </c>
      <c r="EC490" s="28" t="str">
        <f>_xlfn.XLOOKUP($C490,'[3]Active Customer Assets'!$D:$D,'[3]Active Customer Assets'!AB:AB,"",0)</f>
        <v>500</v>
      </c>
      <c r="ED490" s="28" t="str">
        <f>_xlfn.XLOOKUP($C490,'[3]Active Customer Assets'!$D:$D,'[3]Active Customer Assets'!AC:AC,"",0)</f>
        <v>500</v>
      </c>
      <c r="EE490" s="28" t="str">
        <f>_xlfn.XLOOKUP($C490,'[3]Active Customer Assets'!$D:$D,'[3]Active Customer Assets'!AD:AD,"",0)</f>
        <v>500</v>
      </c>
      <c r="EF490" s="28" t="str">
        <f>_xlfn.XLOOKUP($C490,'[3]Active Customer Assets'!$D:$D,'[3]Active Customer Assets'!AE:AE,"",0)</f>
        <v>1500</v>
      </c>
      <c r="EG490" s="28" t="str">
        <f>_xlfn.XLOOKUP($C490,'[3]Active Customer Assets'!$D:$D,'[3]Active Customer Assets'!AF:AF,"",0)</f>
        <v>1000</v>
      </c>
      <c r="EH490" s="28" t="str">
        <f>_xlfn.XLOOKUP($C490,'[3]Active Customer Assets'!$D:$D,'[3]Active Customer Assets'!AG:AG,"",0)</f>
        <v>1500</v>
      </c>
      <c r="EI490" s="28" t="str">
        <f>_xlfn.XLOOKUP($C490,'[3]Active Customer Assets'!$D:$D,'[3]Active Customer Assets'!AH:AH,"",0)</f>
        <v>3000</v>
      </c>
      <c r="EJ490" s="21">
        <f>_xlfn.XLOOKUP($C490,'[3]Active Customer Assets'!$D:$D,'[3]Active Customer Assets'!AI:AI,"",0)</f>
        <v>6</v>
      </c>
      <c r="EK490" s="35" t="str">
        <f>[3]!tbl_DPSAC[[#This Row],[Unit Status]]</f>
        <v>Active</v>
      </c>
    </row>
  </sheetData>
  <protectedRanges>
    <protectedRange sqref="BA1 BD1 BG1 BJ1 BN1:BW1" name="Range2_3"/>
  </protectedRanges>
  <conditionalFormatting sqref="A2:A490">
    <cfRule type="expression" dxfId="339" priority="682">
      <formula>IF($L2="Warranty",TRUE,FALSE)</formula>
    </cfRule>
    <cfRule type="expression" dxfId="338" priority="681">
      <formula>IF($L2="Non - Warranty",TRUE,FALSE)</formula>
    </cfRule>
  </conditionalFormatting>
  <conditionalFormatting sqref="A2:P421 Q2:AW422 B422:P422 AH423:AW425 K423:K426 P423:P426 B427:AW427 AI428:AK428 K428:K429 P428:P429 B430:AW430 K431:K433 P431:P433 B434:AG434 AJ434 AL434:AW434 K435:K445 P435:P445 B446:AW446 P447 K447:K455 B456:AW456 K457:K458 B459:AW459 B465:AW465 B467:AW467">
    <cfRule type="containsText" dxfId="337" priority="684" operator="containsText" text="Due">
      <formula>NOT(ISERROR(SEARCH("Due",A2)))</formula>
    </cfRule>
    <cfRule type="expression" dxfId="336" priority="688">
      <formula>IF($P2="Shifted",TRUE,FALSE)</formula>
    </cfRule>
    <cfRule type="expression" dxfId="335" priority="687">
      <formula>IF($P2="Scrap",TRUE,FALSE)</formula>
    </cfRule>
  </conditionalFormatting>
  <conditionalFormatting sqref="B2:AW422 B427:AW427 B430:AW430 B434:AG434 B446:AW446 B456:AW456 B459:AW459 B465:AW465 B467:AW467 AH423:AW425 K423:K426 P423:P426 AI428:AK428 K428:K429 P428:P429 K431:K433 P431:P433 AJ434 AL434:AW434 K435:K445 P435:P445 P447 K447:K455 K457:K458">
    <cfRule type="expression" dxfId="334" priority="677">
      <formula>IF($P2="Sold","TRUE","FALSE")</formula>
    </cfRule>
    <cfRule type="expression" dxfId="333" priority="676">
      <formula>IF($P2="Closed","TRUE","FALSE")</formula>
    </cfRule>
  </conditionalFormatting>
  <conditionalFormatting sqref="B2:AW422 AH423:AW425 K423:K426 P423:P426 B427:AW427 AI428:AK428 K428:K429 P428:P429 B430:AW430 K431:K433 P431:P433 B434:AG434 AJ434 AL434:AW434 K435:K445 P435:P445 B446:AW446 P447 K447:K455 B456:AW456 K457:K458 B459:AW459 B465:AW465 B467:AW467">
    <cfRule type="expression" dxfId="332" priority="678">
      <formula>IF($P2="Scraped","TRUE","FALSE")</formula>
    </cfRule>
  </conditionalFormatting>
  <conditionalFormatting sqref="C1:C490">
    <cfRule type="duplicateValues" dxfId="331" priority="641"/>
  </conditionalFormatting>
  <conditionalFormatting sqref="C466 C468">
    <cfRule type="duplicateValues" dxfId="330" priority="689"/>
  </conditionalFormatting>
  <conditionalFormatting sqref="AH426">
    <cfRule type="expression" dxfId="329" priority="598">
      <formula>IF($P426="Shifted",TRUE,FALSE)</formula>
    </cfRule>
    <cfRule type="expression" dxfId="328" priority="597">
      <formula>IF($P426="Scrap",TRUE,FALSE)</formula>
    </cfRule>
    <cfRule type="containsText" dxfId="327" priority="596" operator="containsText" text="Due">
      <formula>NOT(ISERROR(SEARCH("Due",AH426)))</formula>
    </cfRule>
    <cfRule type="expression" dxfId="326" priority="595">
      <formula>IF($P426="Scraped","TRUE","FALSE")</formula>
    </cfRule>
    <cfRule type="expression" dxfId="325" priority="594">
      <formula>IF($P426="Sold","TRUE","FALSE")</formula>
    </cfRule>
    <cfRule type="expression" dxfId="324" priority="593">
      <formula>IF($P426="Closed","TRUE","FALSE")</formula>
    </cfRule>
  </conditionalFormatting>
  <conditionalFormatting sqref="AH428:AH429">
    <cfRule type="expression" dxfId="323" priority="27">
      <formula>IF($P428="Closed","TRUE","FALSE")</formula>
    </cfRule>
    <cfRule type="expression" dxfId="322" priority="31">
      <formula>IF($P428="Scrap",TRUE,FALSE)</formula>
    </cfRule>
    <cfRule type="expression" dxfId="321" priority="28">
      <formula>IF($P428="Sold","TRUE","FALSE")</formula>
    </cfRule>
    <cfRule type="expression" dxfId="320" priority="29">
      <formula>IF($P428="Scraped","TRUE","FALSE")</formula>
    </cfRule>
    <cfRule type="containsText" dxfId="319" priority="30" operator="containsText" text="Due">
      <formula>NOT(ISERROR(SEARCH("Due",AH428)))</formula>
    </cfRule>
    <cfRule type="expression" dxfId="318" priority="32">
      <formula>IF($P428="Shifted",TRUE,FALSE)</formula>
    </cfRule>
  </conditionalFormatting>
  <conditionalFormatting sqref="AH434:AH437">
    <cfRule type="expression" dxfId="317" priority="484">
      <formula>IF($P434="Shifted",TRUE,FALSE)</formula>
    </cfRule>
    <cfRule type="expression" dxfId="316" priority="483">
      <formula>IF($P434="Scrap",TRUE,FALSE)</formula>
    </cfRule>
    <cfRule type="expression" dxfId="315" priority="481">
      <formula>IF($P434="Scraped","TRUE","FALSE")</formula>
    </cfRule>
    <cfRule type="expression" dxfId="314" priority="480">
      <formula>IF($P434="Sold","TRUE","FALSE")</formula>
    </cfRule>
    <cfRule type="expression" dxfId="313" priority="479">
      <formula>IF($P434="Closed","TRUE","FALSE")</formula>
    </cfRule>
    <cfRule type="containsText" dxfId="312" priority="482" operator="containsText" text="Due">
      <formula>NOT(ISERROR(SEARCH("Due",AH434)))</formula>
    </cfRule>
  </conditionalFormatting>
  <conditionalFormatting sqref="AH440:AH442">
    <cfRule type="expression" dxfId="311" priority="586">
      <formula>IF($P440="Shifted",TRUE,FALSE)</formula>
    </cfRule>
    <cfRule type="expression" dxfId="310" priority="581">
      <formula>IF($P440="Closed","TRUE","FALSE")</formula>
    </cfRule>
    <cfRule type="expression" dxfId="309" priority="585">
      <formula>IF($P440="Scrap",TRUE,FALSE)</formula>
    </cfRule>
    <cfRule type="containsText" dxfId="308" priority="584" operator="containsText" text="Due">
      <formula>NOT(ISERROR(SEARCH("Due",AH440)))</formula>
    </cfRule>
    <cfRule type="expression" dxfId="307" priority="583">
      <formula>IF($P440="Scraped","TRUE","FALSE")</formula>
    </cfRule>
    <cfRule type="expression" dxfId="306" priority="582">
      <formula>IF($P440="Sold","TRUE","FALSE")</formula>
    </cfRule>
  </conditionalFormatting>
  <conditionalFormatting sqref="AH444">
    <cfRule type="expression" dxfId="305" priority="563">
      <formula>IF($P444="Closed","TRUE","FALSE")</formula>
    </cfRule>
    <cfRule type="expression" dxfId="304" priority="568">
      <formula>IF($P444="Shifted",TRUE,FALSE)</formula>
    </cfRule>
    <cfRule type="expression" dxfId="303" priority="567">
      <formula>IF($P444="Scrap",TRUE,FALSE)</formula>
    </cfRule>
    <cfRule type="expression" dxfId="302" priority="565">
      <formula>IF($P444="Scraped","TRUE","FALSE")</formula>
    </cfRule>
    <cfRule type="expression" dxfId="301" priority="564">
      <formula>IF($P444="Sold","TRUE","FALSE")</formula>
    </cfRule>
    <cfRule type="containsText" dxfId="300" priority="566" operator="containsText" text="Due">
      <formula>NOT(ISERROR(SEARCH("Due",AH444)))</formula>
    </cfRule>
  </conditionalFormatting>
  <conditionalFormatting sqref="AH449">
    <cfRule type="containsText" dxfId="299" priority="60" operator="containsText" text="Due">
      <formula>NOT(ISERROR(SEARCH("Due",AH449)))</formula>
    </cfRule>
    <cfRule type="expression" dxfId="298" priority="61">
      <formula>IF($P449="Scrap",TRUE,FALSE)</formula>
    </cfRule>
    <cfRule type="expression" dxfId="297" priority="62">
      <formula>IF($P449="Shifted",TRUE,FALSE)</formula>
    </cfRule>
    <cfRule type="expression" dxfId="296" priority="59">
      <formula>IF($P449="Scraped","TRUE","FALSE")</formula>
    </cfRule>
    <cfRule type="expression" dxfId="295" priority="58">
      <formula>IF($P449="Sold","TRUE","FALSE")</formula>
    </cfRule>
    <cfRule type="expression" dxfId="294" priority="57">
      <formula>IF($P449="Closed","TRUE","FALSE")</formula>
    </cfRule>
  </conditionalFormatting>
  <conditionalFormatting sqref="AH451:AH453">
    <cfRule type="expression" dxfId="293" priority="80">
      <formula>IF($P451="Shifted",TRUE,FALSE)</formula>
    </cfRule>
    <cfRule type="expression" dxfId="292" priority="77">
      <formula>IF($P451="Scraped","TRUE","FALSE")</formula>
    </cfRule>
    <cfRule type="expression" dxfId="291" priority="79">
      <formula>IF($P451="Scrap",TRUE,FALSE)</formula>
    </cfRule>
    <cfRule type="containsText" dxfId="290" priority="78" operator="containsText" text="Due">
      <formula>NOT(ISERROR(SEARCH("Due",AH451)))</formula>
    </cfRule>
    <cfRule type="expression" dxfId="289" priority="75">
      <formula>IF($P451="Closed","TRUE","FALSE")</formula>
    </cfRule>
    <cfRule type="expression" dxfId="288" priority="76">
      <formula>IF($P451="Sold","TRUE","FALSE")</formula>
    </cfRule>
  </conditionalFormatting>
  <conditionalFormatting sqref="AH455">
    <cfRule type="expression" dxfId="287" priority="610">
      <formula>IF($P455="Shifted",TRUE,FALSE)</formula>
    </cfRule>
    <cfRule type="expression" dxfId="286" priority="609">
      <formula>IF($P455="Scrap",TRUE,FALSE)</formula>
    </cfRule>
    <cfRule type="containsText" dxfId="285" priority="608" operator="containsText" text="Due">
      <formula>NOT(ISERROR(SEARCH("Due",AH455)))</formula>
    </cfRule>
    <cfRule type="expression" dxfId="284" priority="607">
      <formula>IF($P455="Scraped","TRUE","FALSE")</formula>
    </cfRule>
    <cfRule type="expression" dxfId="283" priority="605">
      <formula>IF($P455="Closed","TRUE","FALSE")</formula>
    </cfRule>
    <cfRule type="expression" dxfId="282" priority="606">
      <formula>IF($P455="Sold","TRUE","FALSE")</formula>
    </cfRule>
  </conditionalFormatting>
  <conditionalFormatting sqref="AH457:AH458">
    <cfRule type="expression" dxfId="281" priority="667">
      <formula>IF($P457="Sold","TRUE","FALSE")</formula>
    </cfRule>
    <cfRule type="expression" dxfId="280" priority="668">
      <formula>IF($P457="Scraped","TRUE","FALSE")</formula>
    </cfRule>
    <cfRule type="expression" dxfId="279" priority="666">
      <formula>IF($P457="Closed","TRUE","FALSE")</formula>
    </cfRule>
    <cfRule type="expression" dxfId="278" priority="670">
      <formula>IF($P457="Scrap",TRUE,FALSE)</formula>
    </cfRule>
    <cfRule type="expression" dxfId="277" priority="671">
      <formula>IF($P457="Shifted",TRUE,FALSE)</formula>
    </cfRule>
    <cfRule type="containsText" dxfId="276" priority="669" operator="containsText" text="Due">
      <formula>NOT(ISERROR(SEARCH("Due",AH457)))</formula>
    </cfRule>
  </conditionalFormatting>
  <conditionalFormatting sqref="AH463">
    <cfRule type="expression" dxfId="275" priority="89">
      <formula>IF($P463="Scraped","TRUE","FALSE")</formula>
    </cfRule>
    <cfRule type="containsText" dxfId="274" priority="90" operator="containsText" text="Due">
      <formula>NOT(ISERROR(SEARCH("Due",AH463)))</formula>
    </cfRule>
    <cfRule type="expression" dxfId="273" priority="91">
      <formula>IF($P463="Scrap",TRUE,FALSE)</formula>
    </cfRule>
    <cfRule type="expression" dxfId="272" priority="87">
      <formula>IF($P463="Closed","TRUE","FALSE")</formula>
    </cfRule>
    <cfRule type="expression" dxfId="271" priority="88">
      <formula>IF($P463="Sold","TRUE","FALSE")</formula>
    </cfRule>
    <cfRule type="expression" dxfId="270" priority="92">
      <formula>IF($P463="Shifted",TRUE,FALSE)</formula>
    </cfRule>
  </conditionalFormatting>
  <conditionalFormatting sqref="AH466">
    <cfRule type="expression" dxfId="269" priority="556">
      <formula>IF($P466="Shifted",TRUE,FALSE)</formula>
    </cfRule>
    <cfRule type="containsText" dxfId="268" priority="554" operator="containsText" text="Due">
      <formula>NOT(ISERROR(SEARCH("Due",AH466)))</formula>
    </cfRule>
    <cfRule type="expression" dxfId="267" priority="555">
      <formula>IF($P466="Scrap",TRUE,FALSE)</formula>
    </cfRule>
    <cfRule type="expression" dxfId="266" priority="553">
      <formula>IF($P466="Scraped","TRUE","FALSE")</formula>
    </cfRule>
    <cfRule type="expression" dxfId="265" priority="552">
      <formula>IF($P466="Sold","TRUE","FALSE")</formula>
    </cfRule>
    <cfRule type="expression" dxfId="264" priority="551">
      <formula>IF($P466="Closed","TRUE","FALSE")</formula>
    </cfRule>
  </conditionalFormatting>
  <conditionalFormatting sqref="AH468:AH469">
    <cfRule type="expression" dxfId="263" priority="97">
      <formula>IF($P468="Scrap",TRUE,FALSE)</formula>
    </cfRule>
    <cfRule type="expression" dxfId="262" priority="98">
      <formula>IF($P468="Shifted",TRUE,FALSE)</formula>
    </cfRule>
    <cfRule type="expression" dxfId="261" priority="93">
      <formula>IF($P468="Closed","TRUE","FALSE")</formula>
    </cfRule>
    <cfRule type="expression" dxfId="260" priority="94">
      <formula>IF($P468="Sold","TRUE","FALSE")</formula>
    </cfRule>
    <cfRule type="expression" dxfId="259" priority="95">
      <formula>IF($P468="Scraped","TRUE","FALSE")</formula>
    </cfRule>
    <cfRule type="containsText" dxfId="258" priority="96" operator="containsText" text="Due">
      <formula>NOT(ISERROR(SEARCH("Due",AH468)))</formula>
    </cfRule>
  </conditionalFormatting>
  <conditionalFormatting sqref="AH473">
    <cfRule type="expression" dxfId="257" priority="107">
      <formula>IF($P473="Scraped","TRUE","FALSE")</formula>
    </cfRule>
    <cfRule type="containsText" dxfId="256" priority="108" operator="containsText" text="Due">
      <formula>NOT(ISERROR(SEARCH("Due",AH473)))</formula>
    </cfRule>
    <cfRule type="expression" dxfId="255" priority="110">
      <formula>IF($P473="Shifted",TRUE,FALSE)</formula>
    </cfRule>
    <cfRule type="expression" dxfId="254" priority="105">
      <formula>IF($P473="Closed","TRUE","FALSE")</formula>
    </cfRule>
    <cfRule type="expression" dxfId="253" priority="109">
      <formula>IF($P473="Scrap",TRUE,FALSE)</formula>
    </cfRule>
    <cfRule type="expression" dxfId="252" priority="106">
      <formula>IF($P473="Sold","TRUE","FALSE")</formula>
    </cfRule>
  </conditionalFormatting>
  <conditionalFormatting sqref="AH477">
    <cfRule type="containsText" dxfId="251" priority="114" operator="containsText" text="Due">
      <formula>NOT(ISERROR(SEARCH("Due",AH477)))</formula>
    </cfRule>
    <cfRule type="expression" dxfId="250" priority="111">
      <formula>IF($P477="Closed","TRUE","FALSE")</formula>
    </cfRule>
    <cfRule type="expression" dxfId="249" priority="112">
      <formula>IF($P477="Sold","TRUE","FALSE")</formula>
    </cfRule>
    <cfRule type="expression" dxfId="248" priority="113">
      <formula>IF($P477="Scraped","TRUE","FALSE")</formula>
    </cfRule>
    <cfRule type="expression" dxfId="247" priority="115">
      <formula>IF($P477="Scrap",TRUE,FALSE)</formula>
    </cfRule>
    <cfRule type="expression" dxfId="246" priority="116">
      <formula>IF($P477="Shifted",TRUE,FALSE)</formula>
    </cfRule>
  </conditionalFormatting>
  <conditionalFormatting sqref="AH481:AH482">
    <cfRule type="expression" dxfId="245" priority="117">
      <formula>IF($P481="Closed","TRUE","FALSE")</formula>
    </cfRule>
    <cfRule type="expression" dxfId="244" priority="118">
      <formula>IF($P481="Sold","TRUE","FALSE")</formula>
    </cfRule>
    <cfRule type="expression" dxfId="243" priority="119">
      <formula>IF($P481="Scraped","TRUE","FALSE")</formula>
    </cfRule>
    <cfRule type="containsText" dxfId="242" priority="120" operator="containsText" text="Due">
      <formula>NOT(ISERROR(SEARCH("Due",AH481)))</formula>
    </cfRule>
    <cfRule type="expression" dxfId="241" priority="121">
      <formula>IF($P481="Scrap",TRUE,FALSE)</formula>
    </cfRule>
    <cfRule type="expression" dxfId="240" priority="122">
      <formula>IF($P481="Shifted",TRUE,FALSE)</formula>
    </cfRule>
  </conditionalFormatting>
  <conditionalFormatting sqref="AH485">
    <cfRule type="expression" dxfId="239" priority="130">
      <formula>IF($P485="Sold","TRUE","FALSE")</formula>
    </cfRule>
    <cfRule type="expression" dxfId="238" priority="134">
      <formula>IF($P485="Shifted",TRUE,FALSE)</formula>
    </cfRule>
    <cfRule type="expression" dxfId="237" priority="133">
      <formula>IF($P485="Scrap",TRUE,FALSE)</formula>
    </cfRule>
    <cfRule type="expression" dxfId="236" priority="129">
      <formula>IF($P485="Closed","TRUE","FALSE")</formula>
    </cfRule>
    <cfRule type="containsText" dxfId="235" priority="132" operator="containsText" text="Due">
      <formula>NOT(ISERROR(SEARCH("Due",AH485)))</formula>
    </cfRule>
    <cfRule type="expression" dxfId="234" priority="131">
      <formula>IF($P485="Scraped","TRUE","FALSE")</formula>
    </cfRule>
  </conditionalFormatting>
  <conditionalFormatting sqref="AI426">
    <cfRule type="expression" dxfId="233" priority="592">
      <formula>IF($P426="Shifted",TRUE,FALSE)</formula>
    </cfRule>
    <cfRule type="expression" dxfId="232" priority="589">
      <formula>IF($P426="Scraped","TRUE","FALSE")</formula>
    </cfRule>
    <cfRule type="containsText" dxfId="231" priority="590" operator="containsText" text="Due">
      <formula>NOT(ISERROR(SEARCH("Due",AI426)))</formula>
    </cfRule>
    <cfRule type="expression" dxfId="230" priority="588">
      <formula>IF($P426="Sold","TRUE","FALSE")</formula>
    </cfRule>
    <cfRule type="expression" dxfId="229" priority="591">
      <formula>IF($P426="Scrap",TRUE,FALSE)</formula>
    </cfRule>
    <cfRule type="expression" dxfId="228" priority="587">
      <formula>IF($P426="Closed","TRUE","FALSE")</formula>
    </cfRule>
  </conditionalFormatting>
  <conditionalFormatting sqref="AI429">
    <cfRule type="expression" dxfId="227" priority="450">
      <formula>IF($P429="Scrap",TRUE,FALSE)</formula>
    </cfRule>
    <cfRule type="expression" dxfId="226" priority="446">
      <formula>IF($P429="Closed","TRUE","FALSE")</formula>
    </cfRule>
    <cfRule type="expression" dxfId="225" priority="447">
      <formula>IF($P429="Sold","TRUE","FALSE")</formula>
    </cfRule>
    <cfRule type="expression" dxfId="224" priority="451">
      <formula>IF($P429="Shifted",TRUE,FALSE)</formula>
    </cfRule>
    <cfRule type="expression" dxfId="223" priority="448">
      <formula>IF($P429="Scraped","TRUE","FALSE")</formula>
    </cfRule>
    <cfRule type="containsText" dxfId="222" priority="449" operator="containsText" text="Due">
      <formula>NOT(ISERROR(SEARCH("Due",AI429)))</formula>
    </cfRule>
  </conditionalFormatting>
  <conditionalFormatting sqref="AI434:AI437">
    <cfRule type="expression" dxfId="221" priority="475">
      <formula>IF($P434="Scraped","TRUE","FALSE")</formula>
    </cfRule>
    <cfRule type="containsText" dxfId="220" priority="476" operator="containsText" text="Due">
      <formula>NOT(ISERROR(SEARCH("Due",AI434)))</formula>
    </cfRule>
    <cfRule type="expression" dxfId="219" priority="477">
      <formula>IF($P434="Scrap",TRUE,FALSE)</formula>
    </cfRule>
    <cfRule type="expression" dxfId="218" priority="478">
      <formula>IF($P434="Shifted",TRUE,FALSE)</formula>
    </cfRule>
    <cfRule type="expression" dxfId="217" priority="474">
      <formula>IF($P434="Sold","TRUE","FALSE")</formula>
    </cfRule>
    <cfRule type="expression" dxfId="216" priority="473">
      <formula>IF($P434="Closed","TRUE","FALSE")</formula>
    </cfRule>
  </conditionalFormatting>
  <conditionalFormatting sqref="AI440:AI442">
    <cfRule type="expression" dxfId="215" priority="579">
      <formula>IF($P440="Scrap",TRUE,FALSE)</formula>
    </cfRule>
    <cfRule type="containsText" dxfId="214" priority="578" operator="containsText" text="Due">
      <formula>NOT(ISERROR(SEARCH("Due",AI440)))</formula>
    </cfRule>
    <cfRule type="expression" dxfId="213" priority="577">
      <formula>IF($P440="Scraped","TRUE","FALSE")</formula>
    </cfRule>
    <cfRule type="expression" dxfId="212" priority="576">
      <formula>IF($P440="Sold","TRUE","FALSE")</formula>
    </cfRule>
    <cfRule type="expression" dxfId="211" priority="575">
      <formula>IF($P440="Closed","TRUE","FALSE")</formula>
    </cfRule>
    <cfRule type="expression" dxfId="210" priority="580">
      <formula>IF($P440="Shifted",TRUE,FALSE)</formula>
    </cfRule>
  </conditionalFormatting>
  <conditionalFormatting sqref="AI444">
    <cfRule type="expression" dxfId="209" priority="562">
      <formula>IF($P444="Shifted",TRUE,FALSE)</formula>
    </cfRule>
    <cfRule type="expression" dxfId="208" priority="557">
      <formula>IF($P444="Closed","TRUE","FALSE")</formula>
    </cfRule>
    <cfRule type="expression" dxfId="207" priority="558">
      <formula>IF($P444="Sold","TRUE","FALSE")</formula>
    </cfRule>
    <cfRule type="containsText" dxfId="206" priority="560" operator="containsText" text="Due">
      <formula>NOT(ISERROR(SEARCH("Due",AI444)))</formula>
    </cfRule>
    <cfRule type="expression" dxfId="205" priority="561">
      <formula>IF($P444="Scrap",TRUE,FALSE)</formula>
    </cfRule>
    <cfRule type="expression" dxfId="204" priority="559">
      <formula>IF($P444="Scraped","TRUE","FALSE")</formula>
    </cfRule>
  </conditionalFormatting>
  <conditionalFormatting sqref="AI451:AI453">
    <cfRule type="expression" dxfId="203" priority="511">
      <formula>IF($P451="Scraped","TRUE","FALSE")</formula>
    </cfRule>
    <cfRule type="expression" dxfId="202" priority="510">
      <formula>IF($P451="Sold","TRUE","FALSE")</formula>
    </cfRule>
    <cfRule type="expression" dxfId="201" priority="509">
      <formula>IF($P451="Closed","TRUE","FALSE")</formula>
    </cfRule>
    <cfRule type="containsText" dxfId="200" priority="512" operator="containsText" text="Due">
      <formula>NOT(ISERROR(SEARCH("Due",AI451)))</formula>
    </cfRule>
    <cfRule type="expression" dxfId="199" priority="513">
      <formula>IF($P451="Scrap",TRUE,FALSE)</formula>
    </cfRule>
    <cfRule type="expression" dxfId="198" priority="514">
      <formula>IF($P451="Shifted",TRUE,FALSE)</formula>
    </cfRule>
  </conditionalFormatting>
  <conditionalFormatting sqref="AI455">
    <cfRule type="containsText" dxfId="197" priority="602" operator="containsText" text="Due">
      <formula>NOT(ISERROR(SEARCH("Due",AI455)))</formula>
    </cfRule>
    <cfRule type="expression" dxfId="196" priority="603">
      <formula>IF($P455="Scrap",TRUE,FALSE)</formula>
    </cfRule>
    <cfRule type="expression" dxfId="195" priority="604">
      <formula>IF($P455="Shifted",TRUE,FALSE)</formula>
    </cfRule>
    <cfRule type="expression" dxfId="194" priority="601">
      <formula>IF($P455="Scraped","TRUE","FALSE")</formula>
    </cfRule>
    <cfRule type="expression" dxfId="193" priority="600">
      <formula>IF($P455="Sold","TRUE","FALSE")</formula>
    </cfRule>
    <cfRule type="expression" dxfId="192" priority="599">
      <formula>IF($P455="Closed","TRUE","FALSE")</formula>
    </cfRule>
  </conditionalFormatting>
  <conditionalFormatting sqref="AI457:AI458">
    <cfRule type="expression" dxfId="191" priority="665">
      <formula>IF($P457="Shifted",TRUE,FALSE)</formula>
    </cfRule>
    <cfRule type="expression" dxfId="190" priority="664">
      <formula>IF($P457="Scrap",TRUE,FALSE)</formula>
    </cfRule>
    <cfRule type="containsText" dxfId="189" priority="663" operator="containsText" text="Due">
      <formula>NOT(ISERROR(SEARCH("Due",AI457)))</formula>
    </cfRule>
    <cfRule type="expression" dxfId="188" priority="662">
      <formula>IF($P457="Scraped","TRUE","FALSE")</formula>
    </cfRule>
    <cfRule type="expression" dxfId="187" priority="661">
      <formula>IF($P457="Sold","TRUE","FALSE")</formula>
    </cfRule>
    <cfRule type="expression" dxfId="186" priority="660">
      <formula>IF($P457="Closed","TRUE","FALSE")</formula>
    </cfRule>
  </conditionalFormatting>
  <conditionalFormatting sqref="AI466">
    <cfRule type="expression" dxfId="185" priority="545">
      <formula>IF($P466="Closed","TRUE","FALSE")</formula>
    </cfRule>
    <cfRule type="expression" dxfId="184" priority="549">
      <formula>IF($P466="Scrap",TRUE,FALSE)</formula>
    </cfRule>
    <cfRule type="containsText" dxfId="183" priority="548" operator="containsText" text="Due">
      <formula>NOT(ISERROR(SEARCH("Due",AI466)))</formula>
    </cfRule>
    <cfRule type="expression" dxfId="182" priority="547">
      <formula>IF($P466="Scraped","TRUE","FALSE")</formula>
    </cfRule>
    <cfRule type="expression" dxfId="181" priority="546">
      <formula>IF($P466="Sold","TRUE","FALSE")</formula>
    </cfRule>
    <cfRule type="expression" dxfId="180" priority="550">
      <formula>IF($P466="Shifted",TRUE,FALSE)</formula>
    </cfRule>
  </conditionalFormatting>
  <conditionalFormatting sqref="AI469">
    <cfRule type="expression" dxfId="179" priority="525">
      <formula>IF($P469="Scrap",TRUE,FALSE)</formula>
    </cfRule>
    <cfRule type="expression" dxfId="178" priority="526">
      <formula>IF($P469="Shifted",TRUE,FALSE)</formula>
    </cfRule>
    <cfRule type="expression" dxfId="177" priority="523">
      <formula>IF($P469="Scraped","TRUE","FALSE")</formula>
    </cfRule>
    <cfRule type="containsText" dxfId="176" priority="524" operator="containsText" text="Due">
      <formula>NOT(ISERROR(SEARCH("Due",AI469)))</formula>
    </cfRule>
    <cfRule type="expression" dxfId="175" priority="522">
      <formula>IF($P469="Sold","TRUE","FALSE")</formula>
    </cfRule>
    <cfRule type="expression" dxfId="174" priority="521">
      <formula>IF($P469="Closed","TRUE","FALSE")</formula>
    </cfRule>
  </conditionalFormatting>
  <conditionalFormatting sqref="AJ429">
    <cfRule type="expression" dxfId="173" priority="435">
      <formula>IF($P429="Sold","TRUE","FALSE")</formula>
    </cfRule>
    <cfRule type="expression" dxfId="172" priority="434">
      <formula>IF($P429="Closed","TRUE","FALSE")</formula>
    </cfRule>
    <cfRule type="expression" dxfId="171" priority="436">
      <formula>IF($P429="Scraped","TRUE","FALSE")</formula>
    </cfRule>
    <cfRule type="containsText" dxfId="170" priority="437" operator="containsText" text="Due">
      <formula>NOT(ISERROR(SEARCH("Due",AJ429)))</formula>
    </cfRule>
    <cfRule type="expression" dxfId="169" priority="439">
      <formula>IF($P429="Shifted",TRUE,FALSE)</formula>
    </cfRule>
    <cfRule type="expression" dxfId="168" priority="438">
      <formula>IF($P429="Scrap",TRUE,FALSE)</formula>
    </cfRule>
  </conditionalFormatting>
  <conditionalFormatting sqref="AJ436:AJ437">
    <cfRule type="expression" dxfId="167" priority="505">
      <formula>IF($P436="Scraped","TRUE","FALSE")</formula>
    </cfRule>
    <cfRule type="expression" dxfId="166" priority="504">
      <formula>IF($P436="Sold","TRUE","FALSE")</formula>
    </cfRule>
    <cfRule type="expression" dxfId="165" priority="503">
      <formula>IF($P436="Closed","TRUE","FALSE")</formula>
    </cfRule>
    <cfRule type="expression" dxfId="164" priority="508">
      <formula>IF($P436="Shifted",TRUE,FALSE)</formula>
    </cfRule>
    <cfRule type="containsText" dxfId="163" priority="506" operator="containsText" text="Due">
      <formula>NOT(ISERROR(SEARCH("Due",AJ436)))</formula>
    </cfRule>
    <cfRule type="expression" dxfId="162" priority="507">
      <formula>IF($P436="Scrap",TRUE,FALSE)</formula>
    </cfRule>
  </conditionalFormatting>
  <conditionalFormatting sqref="AJ440">
    <cfRule type="expression" dxfId="161" priority="636">
      <formula>IF($P440="Sold","TRUE","FALSE")</formula>
    </cfRule>
    <cfRule type="containsText" dxfId="160" priority="638" operator="containsText" text="Due">
      <formula>NOT(ISERROR(SEARCH("Due",AJ440)))</formula>
    </cfRule>
    <cfRule type="expression" dxfId="159" priority="635">
      <formula>IF($P440="Closed","TRUE","FALSE")</formula>
    </cfRule>
    <cfRule type="expression" dxfId="158" priority="640">
      <formula>IF($P440="Shifted",TRUE,FALSE)</formula>
    </cfRule>
    <cfRule type="expression" dxfId="157" priority="637">
      <formula>IF($P440="Scraped","TRUE","FALSE")</formula>
    </cfRule>
    <cfRule type="expression" dxfId="156" priority="639">
      <formula>IF($P440="Scrap",TRUE,FALSE)</formula>
    </cfRule>
  </conditionalFormatting>
  <conditionalFormatting sqref="AJ442">
    <cfRule type="expression" dxfId="155" priority="627">
      <formula>IF($P442="Scrap",TRUE,FALSE)</formula>
    </cfRule>
    <cfRule type="expression" dxfId="154" priority="623">
      <formula>IF($P442="Closed","TRUE","FALSE")</formula>
    </cfRule>
    <cfRule type="expression" dxfId="153" priority="624">
      <formula>IF($P442="Sold","TRUE","FALSE")</formula>
    </cfRule>
    <cfRule type="expression" dxfId="152" priority="625">
      <formula>IF($P442="Scraped","TRUE","FALSE")</formula>
    </cfRule>
    <cfRule type="containsText" dxfId="151" priority="626" operator="containsText" text="Due">
      <formula>NOT(ISERROR(SEARCH("Due",AJ442)))</formula>
    </cfRule>
    <cfRule type="expression" dxfId="150" priority="628">
      <formula>IF($P442="Shifted",TRUE,FALSE)</formula>
    </cfRule>
  </conditionalFormatting>
  <conditionalFormatting sqref="AJ451">
    <cfRule type="expression" dxfId="149" priority="63">
      <formula>IF($P451="Closed","TRUE","FALSE")</formula>
    </cfRule>
    <cfRule type="expression" dxfId="148" priority="64">
      <formula>IF($P451="Sold","TRUE","FALSE")</formula>
    </cfRule>
    <cfRule type="containsText" dxfId="147" priority="66" operator="containsText" text="Due">
      <formula>NOT(ISERROR(SEARCH("Due",AJ451)))</formula>
    </cfRule>
    <cfRule type="expression" dxfId="146" priority="67">
      <formula>IF($P451="Scrap",TRUE,FALSE)</formula>
    </cfRule>
    <cfRule type="expression" dxfId="145" priority="68">
      <formula>IF($P451="Shifted",TRUE,FALSE)</formula>
    </cfRule>
    <cfRule type="expression" dxfId="144" priority="65">
      <formula>IF($P451="Scraped","TRUE","FALSE")</formula>
    </cfRule>
  </conditionalFormatting>
  <conditionalFormatting sqref="AJ453">
    <cfRule type="expression" dxfId="143" priority="81">
      <formula>IF($P453="Closed","TRUE","FALSE")</formula>
    </cfRule>
    <cfRule type="expression" dxfId="142" priority="82">
      <formula>IF($P453="Sold","TRUE","FALSE")</formula>
    </cfRule>
    <cfRule type="expression" dxfId="141" priority="83">
      <formula>IF($P453="Scraped","TRUE","FALSE")</formula>
    </cfRule>
    <cfRule type="expression" dxfId="140" priority="85">
      <formula>IF($P453="Scrap",TRUE,FALSE)</formula>
    </cfRule>
    <cfRule type="expression" dxfId="139" priority="86">
      <formula>IF($P453="Shifted",TRUE,FALSE)</formula>
    </cfRule>
    <cfRule type="containsText" dxfId="138" priority="84" operator="containsText" text="Due">
      <formula>NOT(ISERROR(SEARCH("Due",AJ453)))</formula>
    </cfRule>
  </conditionalFormatting>
  <conditionalFormatting sqref="AJ455">
    <cfRule type="expression" dxfId="137" priority="465">
      <formula>IF($P455="Scrap",TRUE,FALSE)</formula>
    </cfRule>
    <cfRule type="expression" dxfId="136" priority="466">
      <formula>IF($P455="Shifted",TRUE,FALSE)</formula>
    </cfRule>
    <cfRule type="containsText" dxfId="135" priority="464" operator="containsText" text="Due">
      <formula>NOT(ISERROR(SEARCH("Due",AJ455)))</formula>
    </cfRule>
    <cfRule type="expression" dxfId="134" priority="463">
      <formula>IF($P455="Scraped","TRUE","FALSE")</formula>
    </cfRule>
    <cfRule type="expression" dxfId="133" priority="462">
      <formula>IF($P455="Sold","TRUE","FALSE")</formula>
    </cfRule>
    <cfRule type="expression" dxfId="132" priority="461">
      <formula>IF($P455="Closed","TRUE","FALSE")</formula>
    </cfRule>
  </conditionalFormatting>
  <conditionalFormatting sqref="AJ458">
    <cfRule type="expression" dxfId="131" priority="430">
      <formula>IF($P458="Scraped","TRUE","FALSE")</formula>
    </cfRule>
    <cfRule type="expression" dxfId="130" priority="432">
      <formula>IF($P458="Scrap",TRUE,FALSE)</formula>
    </cfRule>
    <cfRule type="expression" dxfId="129" priority="433">
      <formula>IF($P458="Shifted",TRUE,FALSE)</formula>
    </cfRule>
    <cfRule type="containsText" dxfId="128" priority="431" operator="containsText" text="Due">
      <formula>NOT(ISERROR(SEARCH("Due",AJ458)))</formula>
    </cfRule>
    <cfRule type="expression" dxfId="127" priority="428">
      <formula>IF($P458="Closed","TRUE","FALSE")</formula>
    </cfRule>
    <cfRule type="expression" dxfId="126" priority="429">
      <formula>IF($P458="Sold","TRUE","FALSE")</formula>
    </cfRule>
  </conditionalFormatting>
  <conditionalFormatting sqref="AJ466">
    <cfRule type="expression" dxfId="125" priority="541">
      <formula>IF($P466="Scraped","TRUE","FALSE")</formula>
    </cfRule>
    <cfRule type="expression" dxfId="124" priority="543">
      <formula>IF($P466="Scrap",TRUE,FALSE)</formula>
    </cfRule>
    <cfRule type="expression" dxfId="123" priority="544">
      <formula>IF($P466="Shifted",TRUE,FALSE)</formula>
    </cfRule>
    <cfRule type="containsText" dxfId="122" priority="542" operator="containsText" text="Due">
      <formula>NOT(ISERROR(SEARCH("Due",AJ466)))</formula>
    </cfRule>
    <cfRule type="expression" dxfId="121" priority="539">
      <formula>IF($P466="Closed","TRUE","FALSE")</formula>
    </cfRule>
    <cfRule type="expression" dxfId="120" priority="540">
      <formula>IF($P466="Sold","TRUE","FALSE")</formula>
    </cfRule>
  </conditionalFormatting>
  <conditionalFormatting sqref="AJ473">
    <cfRule type="expression" dxfId="119" priority="104">
      <formula>IF($P473="Shifted",TRUE,FALSE)</formula>
    </cfRule>
    <cfRule type="expression" dxfId="118" priority="103">
      <formula>IF($P473="Scrap",TRUE,FALSE)</formula>
    </cfRule>
    <cfRule type="containsText" dxfId="117" priority="102" operator="containsText" text="Due">
      <formula>NOT(ISERROR(SEARCH("Due",AJ473)))</formula>
    </cfRule>
    <cfRule type="expression" dxfId="116" priority="101">
      <formula>IF($P473="Scraped","TRUE","FALSE")</formula>
    </cfRule>
    <cfRule type="expression" dxfId="115" priority="100">
      <formula>IF($P473="Sold","TRUE","FALSE")</formula>
    </cfRule>
    <cfRule type="expression" dxfId="114" priority="99">
      <formula>IF($P473="Closed","TRUE","FALSE")</formula>
    </cfRule>
  </conditionalFormatting>
  <conditionalFormatting sqref="AJ457:AK457">
    <cfRule type="expression" dxfId="113" priority="659">
      <formula>IF($P457="Shifted",TRUE,FALSE)</formula>
    </cfRule>
    <cfRule type="expression" dxfId="112" priority="654">
      <formula>IF($P457="Closed","TRUE","FALSE")</formula>
    </cfRule>
    <cfRule type="expression" dxfId="111" priority="655">
      <formula>IF($P457="Sold","TRUE","FALSE")</formula>
    </cfRule>
    <cfRule type="expression" dxfId="110" priority="656">
      <formula>IF($P457="Scraped","TRUE","FALSE")</formula>
    </cfRule>
    <cfRule type="containsText" dxfId="109" priority="657" operator="containsText" text="Due">
      <formula>NOT(ISERROR(SEARCH("Due",AJ457)))</formula>
    </cfRule>
    <cfRule type="expression" dxfId="108" priority="658">
      <formula>IF($P457="Scrap",TRUE,FALSE)</formula>
    </cfRule>
  </conditionalFormatting>
  <conditionalFormatting sqref="AJ441:AM441">
    <cfRule type="containsText" dxfId="107" priority="572" operator="containsText" text="Due">
      <formula>NOT(ISERROR(SEARCH("Due",AJ441)))</formula>
    </cfRule>
    <cfRule type="expression" dxfId="106" priority="570">
      <formula>IF($P441="Sold","TRUE","FALSE")</formula>
    </cfRule>
    <cfRule type="expression" dxfId="105" priority="574">
      <formula>IF($P441="Shifted",TRUE,FALSE)</formula>
    </cfRule>
    <cfRule type="expression" dxfId="104" priority="571">
      <formula>IF($P441="Scraped","TRUE","FALSE")</formula>
    </cfRule>
    <cfRule type="expression" dxfId="103" priority="573">
      <formula>IF($P441="Scrap",TRUE,FALSE)</formula>
    </cfRule>
    <cfRule type="expression" dxfId="102" priority="569">
      <formula>IF($P441="Closed","TRUE","FALSE")</formula>
    </cfRule>
  </conditionalFormatting>
  <conditionalFormatting sqref="AK434:AK437">
    <cfRule type="expression" dxfId="101" priority="33">
      <formula>IF($P434="Closed","TRUE","FALSE")</formula>
    </cfRule>
    <cfRule type="expression" dxfId="100" priority="34">
      <formula>IF($P434="Sold","TRUE","FALSE")</formula>
    </cfRule>
    <cfRule type="expression" dxfId="99" priority="35">
      <formula>IF($P434="Scraped","TRUE","FALSE")</formula>
    </cfRule>
    <cfRule type="containsText" dxfId="98" priority="36" operator="containsText" text="Due">
      <formula>NOT(ISERROR(SEARCH("Due",AK434)))</formula>
    </cfRule>
    <cfRule type="expression" dxfId="97" priority="37">
      <formula>IF($P434="Scrap",TRUE,FALSE)</formula>
    </cfRule>
    <cfRule type="expression" dxfId="96" priority="38">
      <formula>IF($P434="Shifted",TRUE,FALSE)</formula>
    </cfRule>
  </conditionalFormatting>
  <conditionalFormatting sqref="AK440">
    <cfRule type="expression" dxfId="95" priority="634">
      <formula>IF($P440="Shifted",TRUE,FALSE)</formula>
    </cfRule>
    <cfRule type="containsText" dxfId="94" priority="632" operator="containsText" text="Due">
      <formula>NOT(ISERROR(SEARCH("Due",AK440)))</formula>
    </cfRule>
    <cfRule type="expression" dxfId="93" priority="630">
      <formula>IF($P440="Sold","TRUE","FALSE")</formula>
    </cfRule>
    <cfRule type="expression" dxfId="92" priority="631">
      <formula>IF($P440="Scraped","TRUE","FALSE")</formula>
    </cfRule>
    <cfRule type="expression" dxfId="91" priority="629">
      <formula>IF($P440="Closed","TRUE","FALSE")</formula>
    </cfRule>
    <cfRule type="expression" dxfId="90" priority="633">
      <formula>IF($P440="Scrap",TRUE,FALSE)</formula>
    </cfRule>
  </conditionalFormatting>
  <conditionalFormatting sqref="AK452">
    <cfRule type="expression" dxfId="89" priority="73">
      <formula>IF($P452="Scrap",TRUE,FALSE)</formula>
    </cfRule>
    <cfRule type="containsText" dxfId="88" priority="72" operator="containsText" text="Due">
      <formula>NOT(ISERROR(SEARCH("Due",AK452)))</formula>
    </cfRule>
    <cfRule type="expression" dxfId="87" priority="71">
      <formula>IF($P452="Scraped","TRUE","FALSE")</formula>
    </cfRule>
    <cfRule type="expression" dxfId="86" priority="70">
      <formula>IF($P452="Sold","TRUE","FALSE")</formula>
    </cfRule>
    <cfRule type="expression" dxfId="85" priority="74">
      <formula>IF($P452="Shifted",TRUE,FALSE)</formula>
    </cfRule>
    <cfRule type="expression" dxfId="84" priority="69">
      <formula>IF($P452="Closed","TRUE","FALSE")</formula>
    </cfRule>
  </conditionalFormatting>
  <conditionalFormatting sqref="AK429:AL429">
    <cfRule type="expression" dxfId="83" priority="442">
      <formula>IF($P429="Scraped","TRUE","FALSE")</formula>
    </cfRule>
    <cfRule type="expression" dxfId="82" priority="445">
      <formula>IF($P429="Shifted",TRUE,FALSE)</formula>
    </cfRule>
    <cfRule type="expression" dxfId="81" priority="444">
      <formula>IF($P429="Scrap",TRUE,FALSE)</formula>
    </cfRule>
    <cfRule type="containsText" dxfId="80" priority="443" operator="containsText" text="Due">
      <formula>NOT(ISERROR(SEARCH("Due",AK429)))</formula>
    </cfRule>
    <cfRule type="expression" dxfId="79" priority="441">
      <formula>IF($P429="Sold","TRUE","FALSE")</formula>
    </cfRule>
    <cfRule type="expression" dxfId="78" priority="440">
      <formula>IF($P429="Closed","TRUE","FALSE")</formula>
    </cfRule>
  </conditionalFormatting>
  <conditionalFormatting sqref="AK442:AM442">
    <cfRule type="expression" dxfId="77" priority="53">
      <formula>IF($P442="Scraped","TRUE","FALSE")</formula>
    </cfRule>
    <cfRule type="expression" dxfId="76" priority="55">
      <formula>IF($P442="Scrap",TRUE,FALSE)</formula>
    </cfRule>
    <cfRule type="expression" dxfId="75" priority="51">
      <formula>IF($P442="Closed","TRUE","FALSE")</formula>
    </cfRule>
    <cfRule type="expression" dxfId="74" priority="52">
      <formula>IF($P442="Sold","TRUE","FALSE")</formula>
    </cfRule>
    <cfRule type="expression" dxfId="73" priority="56">
      <formula>IF($P442="Shifted",TRUE,FALSE)</formula>
    </cfRule>
    <cfRule type="containsText" dxfId="72" priority="54" operator="containsText" text="Due">
      <formula>NOT(ISERROR(SEARCH("Due",AK442)))</formula>
    </cfRule>
  </conditionalFormatting>
  <conditionalFormatting sqref="AK466:AO466">
    <cfRule type="containsText" dxfId="71" priority="536" operator="containsText" text="Due">
      <formula>NOT(ISERROR(SEARCH("Due",AK466)))</formula>
    </cfRule>
    <cfRule type="expression" dxfId="70" priority="535">
      <formula>IF($P466="Scraped","TRUE","FALSE")</formula>
    </cfRule>
    <cfRule type="expression" dxfId="69" priority="537">
      <formula>IF($P466="Scrap",TRUE,FALSE)</formula>
    </cfRule>
    <cfRule type="expression" dxfId="68" priority="534">
      <formula>IF($P466="Sold","TRUE","FALSE")</formula>
    </cfRule>
    <cfRule type="expression" dxfId="67" priority="533">
      <formula>IF($P466="Closed","TRUE","FALSE")</formula>
    </cfRule>
    <cfRule type="expression" dxfId="66" priority="538">
      <formula>IF($P466="Shifted",TRUE,FALSE)</formula>
    </cfRule>
  </conditionalFormatting>
  <conditionalFormatting sqref="AL440:AN440">
    <cfRule type="expression" dxfId="65" priority="499">
      <formula>IF($P440="Scraped","TRUE","FALSE")</formula>
    </cfRule>
    <cfRule type="expression" dxfId="64" priority="497">
      <formula>IF($P440="Closed","TRUE","FALSE")</formula>
    </cfRule>
    <cfRule type="expression" dxfId="63" priority="498">
      <formula>IF($P440="Sold","TRUE","FALSE")</formula>
    </cfRule>
    <cfRule type="expression" dxfId="62" priority="501">
      <formula>IF($P440="Scrap",TRUE,FALSE)</formula>
    </cfRule>
    <cfRule type="expression" dxfId="61" priority="502">
      <formula>IF($P440="Shifted",TRUE,FALSE)</formula>
    </cfRule>
    <cfRule type="containsText" dxfId="60" priority="500" operator="containsText" text="Due">
      <formula>NOT(ISERROR(SEARCH("Due",AL440)))</formula>
    </cfRule>
  </conditionalFormatting>
  <conditionalFormatting sqref="AM457:AN457">
    <cfRule type="expression" dxfId="59" priority="649">
      <formula>IF($P457="Sold","TRUE","FALSE")</formula>
    </cfRule>
    <cfRule type="expression" dxfId="58" priority="648">
      <formula>IF($P457="Closed","TRUE","FALSE")</formula>
    </cfRule>
    <cfRule type="expression" dxfId="57" priority="650">
      <formula>IF($P457="Scraped","TRUE","FALSE")</formula>
    </cfRule>
    <cfRule type="containsText" dxfId="56" priority="651" operator="containsText" text="Due">
      <formula>NOT(ISERROR(SEARCH("Due",AM457)))</formula>
    </cfRule>
    <cfRule type="expression" dxfId="55" priority="652">
      <formula>IF($P457="Scrap",TRUE,FALSE)</formula>
    </cfRule>
    <cfRule type="expression" dxfId="54" priority="653">
      <formula>IF($P457="Shifted",TRUE,FALSE)</formula>
    </cfRule>
  </conditionalFormatting>
  <conditionalFormatting sqref="AO457:AR457">
    <cfRule type="expression" dxfId="53" priority="642">
      <formula>IF($P457="Closed","TRUE","FALSE")</formula>
    </cfRule>
    <cfRule type="expression" dxfId="52" priority="643">
      <formula>IF($P457="Sold","TRUE","FALSE")</formula>
    </cfRule>
    <cfRule type="expression" dxfId="51" priority="644">
      <formula>IF($P457="Scraped","TRUE","FALSE")</formula>
    </cfRule>
    <cfRule type="containsText" dxfId="50" priority="645" operator="containsText" text="Due">
      <formula>NOT(ISERROR(SEARCH("Due",AO457)))</formula>
    </cfRule>
    <cfRule type="expression" dxfId="49" priority="646">
      <formula>IF($P457="Scrap",TRUE,FALSE)</formula>
    </cfRule>
    <cfRule type="expression" dxfId="48" priority="647">
      <formula>IF($P457="Shifted",TRUE,FALSE)</formula>
    </cfRule>
  </conditionalFormatting>
  <conditionalFormatting sqref="BA2:BW484 BM485:BW486 CA315 BA485:BA490">
    <cfRule type="cellIs" dxfId="47" priority="680" operator="greaterThan">
      <formula>0</formula>
    </cfRule>
  </conditionalFormatting>
  <conditionalFormatting sqref="BB2:BC433 BH2:BI433">
    <cfRule type="cellIs" dxfId="46" priority="142" operator="greaterThan">
      <formula>0</formula>
    </cfRule>
  </conditionalFormatting>
  <conditionalFormatting sqref="BD485:BD490 BG485:BG490 BJ485:BJ490">
    <cfRule type="cellIs" dxfId="45" priority="3" operator="greaterThan">
      <formula>0</formula>
    </cfRule>
  </conditionalFormatting>
  <conditionalFormatting sqref="BD48:BM48">
    <cfRule type="cellIs" dxfId="44" priority="165" operator="greaterThan">
      <formula>0</formula>
    </cfRule>
  </conditionalFormatting>
  <conditionalFormatting sqref="BE2:BF28">
    <cfRule type="cellIs" dxfId="43" priority="150" operator="greaterThan">
      <formula>0</formula>
    </cfRule>
  </conditionalFormatting>
  <conditionalFormatting sqref="BE29:BF107">
    <cfRule type="cellIs" dxfId="42" priority="228" operator="greaterThan">
      <formula>0</formula>
    </cfRule>
  </conditionalFormatting>
  <conditionalFormatting sqref="BE108:BF433">
    <cfRule type="cellIs" dxfId="41" priority="141" operator="greaterThan">
      <formula>0</formula>
    </cfRule>
  </conditionalFormatting>
  <conditionalFormatting sqref="BE452:BF490 BH452:BI490 BB475:BC490 BK487:BL490">
    <cfRule type="cellIs" dxfId="40" priority="2" operator="greaterThan">
      <formula>0</formula>
    </cfRule>
  </conditionalFormatting>
  <conditionalFormatting sqref="BE48:BM48">
    <cfRule type="cellIs" dxfId="39" priority="167" operator="greaterThan">
      <formula>0</formula>
    </cfRule>
  </conditionalFormatting>
  <conditionalFormatting sqref="BG48:BM48">
    <cfRule type="cellIs" dxfId="38" priority="164" operator="greaterThan">
      <formula>0</formula>
    </cfRule>
  </conditionalFormatting>
  <conditionalFormatting sqref="BH48:BM48">
    <cfRule type="cellIs" dxfId="37" priority="162" operator="greaterThan">
      <formula>0</formula>
    </cfRule>
  </conditionalFormatting>
  <conditionalFormatting sqref="BJ48:BM48">
    <cfRule type="cellIs" dxfId="36" priority="161" operator="greaterThan">
      <formula>0</formula>
    </cfRule>
  </conditionalFormatting>
  <conditionalFormatting sqref="BK2:BL47 BK49:BL181 BK183:BL281 BK283:BL486 BE434:BF451 BH434:BI451 BB434:BC474 AY2:AZ490">
    <cfRule type="cellIs" dxfId="35" priority="683" operator="greaterThan">
      <formula>0</formula>
    </cfRule>
  </conditionalFormatting>
  <conditionalFormatting sqref="BK2:BL484">
    <cfRule type="cellIs" dxfId="34" priority="138" operator="greaterThan">
      <formula>0</formula>
    </cfRule>
  </conditionalFormatting>
  <conditionalFormatting sqref="BK48:BL48">
    <cfRule type="cellIs" dxfId="33" priority="163" operator="greaterThan">
      <formula>0</formula>
    </cfRule>
  </conditionalFormatting>
  <conditionalFormatting sqref="BM487:BM490">
    <cfRule type="cellIs" dxfId="32" priority="1" operator="greaterThan">
      <formula>0</formula>
    </cfRule>
  </conditionalFormatting>
  <conditionalFormatting sqref="BN2:BR490">
    <cfRule type="expression" dxfId="31" priority="679">
      <formula>IF($BN2&lt;=TODAY(),TRUE,FALSE)</formula>
    </cfRule>
    <cfRule type="cellIs" dxfId="30" priority="686" operator="lessThan">
      <formula>TODAY()</formula>
    </cfRule>
  </conditionalFormatting>
  <conditionalFormatting sqref="BN487:BR488">
    <cfRule type="cellIs" dxfId="29" priority="21" operator="lessThan">
      <formula>TODAY()</formula>
    </cfRule>
    <cfRule type="expression" dxfId="28" priority="17">
      <formula>IF($BN487&lt;=TODAY(),TRUE,FALSE)</formula>
    </cfRule>
  </conditionalFormatting>
  <conditionalFormatting sqref="BN487:BW488">
    <cfRule type="cellIs" dxfId="27" priority="18" operator="greaterThan">
      <formula>0</formula>
    </cfRule>
  </conditionalFormatting>
  <conditionalFormatting sqref="BN489:BW490">
    <cfRule type="cellIs" dxfId="26" priority="10" operator="greaterThan">
      <formula>0</formula>
    </cfRule>
  </conditionalFormatting>
  <conditionalFormatting sqref="BO2:BR411 BO417:BR417 BO433:BR433 BO437:BR437 BO441:BR441 BO443:BR486">
    <cfRule type="expression" dxfId="25" priority="690">
      <formula>IF($BO2&lt;=TODAY(),TRUE,FALSE)</formula>
    </cfRule>
  </conditionalFormatting>
  <conditionalFormatting sqref="BO412:BR416">
    <cfRule type="expression" dxfId="24" priority="675">
      <formula>IF($BN412&lt;=TODAY(),TRUE,FALSE)</formula>
    </cfRule>
  </conditionalFormatting>
  <conditionalFormatting sqref="BO487:BR488">
    <cfRule type="expression" dxfId="23" priority="24">
      <formula>IF($BO487&lt;=TODAY(),TRUE,FALSE)</formula>
    </cfRule>
  </conditionalFormatting>
  <conditionalFormatting sqref="BO489:BR490">
    <cfRule type="expression" dxfId="22" priority="11">
      <formula>IF($BO489&lt;=TODAY(),TRUE,FALSE)</formula>
    </cfRule>
  </conditionalFormatting>
  <conditionalFormatting sqref="BP2:BR411 BP417:BR417 BP433:BR433 BP437:BR437 BP441:BR441 BP443:BR486">
    <cfRule type="expression" dxfId="21" priority="691">
      <formula>IF($BP2&lt;=TODAY(),TRUE,FALSE)</formula>
    </cfRule>
  </conditionalFormatting>
  <conditionalFormatting sqref="BP412:BR416">
    <cfRule type="expression" dxfId="20" priority="674">
      <formula>IF($BN412&lt;=TODAY(),TRUE,FALSE)</formula>
    </cfRule>
  </conditionalFormatting>
  <conditionalFormatting sqref="BP487:BR488">
    <cfRule type="expression" dxfId="19" priority="25">
      <formula>IF($BP487&lt;=TODAY(),TRUE,FALSE)</formula>
    </cfRule>
  </conditionalFormatting>
  <conditionalFormatting sqref="BP489:BR490">
    <cfRule type="expression" dxfId="18" priority="12">
      <formula>IF($BP489&lt;=TODAY(),TRUE,FALSE)</formula>
    </cfRule>
  </conditionalFormatting>
  <conditionalFormatting sqref="BQ2:BR411 BQ417:BR417 BQ433:BR433 BQ437:BR437 BQ441:BR441 BQ443:BR486">
    <cfRule type="expression" dxfId="17" priority="692">
      <formula>IF($BQ2&lt;=TODAY(),TRUE,FALSE)</formula>
    </cfRule>
  </conditionalFormatting>
  <conditionalFormatting sqref="BQ412:BR416">
    <cfRule type="expression" dxfId="16" priority="673">
      <formula>IF($BN412&lt;=TODAY(),TRUE,FALSE)</formula>
    </cfRule>
  </conditionalFormatting>
  <conditionalFormatting sqref="BQ487:BR488">
    <cfRule type="expression" dxfId="15" priority="26">
      <formula>IF($BQ487&lt;=TODAY(),TRUE,FALSE)</formula>
    </cfRule>
  </conditionalFormatting>
  <conditionalFormatting sqref="BQ489:BR490">
    <cfRule type="expression" dxfId="14" priority="13">
      <formula>IF($BQ489&lt;=TODAY(),TRUE,FALSE)</formula>
    </cfRule>
  </conditionalFormatting>
  <conditionalFormatting sqref="BR2:BR411 BR417 BR433 BR437 BR441 BR443:BR490">
    <cfRule type="expression" dxfId="13" priority="693">
      <formula>IF($BR2&lt;=TODAY(),TRUE,FALSE)</formula>
    </cfRule>
  </conditionalFormatting>
  <conditionalFormatting sqref="BR412:BR416">
    <cfRule type="expression" dxfId="12" priority="672">
      <formula>IF($BN412&lt;=TODAY(),TRUE,FALSE)</formula>
    </cfRule>
  </conditionalFormatting>
  <conditionalFormatting sqref="BS2:BW490 CA315">
    <cfRule type="cellIs" dxfId="11" priority="685" operator="lessThan">
      <formula>1</formula>
    </cfRule>
  </conditionalFormatting>
  <conditionalFormatting sqref="BS487:BW488">
    <cfRule type="cellIs" dxfId="10" priority="20" operator="lessThan">
      <formula>1</formula>
    </cfRule>
  </conditionalFormatting>
  <conditionalFormatting sqref="BY2:BY490">
    <cfRule type="cellIs" dxfId="9" priority="137" operator="greaterThan">
      <formula>0</formula>
    </cfRule>
  </conditionalFormatting>
  <conditionalFormatting sqref="BZ2:BZ490">
    <cfRule type="cellIs" dxfId="8" priority="136" operator="greaterThan">
      <formula>0</formula>
    </cfRule>
  </conditionalFormatting>
  <conditionalFormatting sqref="CA2:CA490">
    <cfRule type="cellIs" dxfId="7" priority="135" operator="greaterThan">
      <formula>0</formula>
    </cfRule>
  </conditionalFormatting>
  <conditionalFormatting sqref="DD2:DD490">
    <cfRule type="cellIs" dxfId="6" priority="123" operator="greaterThan">
      <formula>0</formula>
    </cfRule>
  </conditionalFormatting>
  <conditionalFormatting sqref="DE2:DE490">
    <cfRule type="cellIs" dxfId="5" priority="124" operator="greaterThan">
      <formula>0</formula>
    </cfRule>
  </conditionalFormatting>
  <conditionalFormatting sqref="DF2:DF490">
    <cfRule type="cellIs" dxfId="4" priority="125" operator="greaterThan">
      <formula>0</formula>
    </cfRule>
  </conditionalFormatting>
  <conditionalFormatting sqref="DG2:DG490">
    <cfRule type="cellIs" dxfId="3" priority="128" operator="greaterThan">
      <formula>0</formula>
    </cfRule>
  </conditionalFormatting>
  <conditionalFormatting sqref="DH2:DH490">
    <cfRule type="cellIs" dxfId="2" priority="127" operator="greaterThan">
      <formula>0</formula>
    </cfRule>
  </conditionalFormatting>
  <conditionalFormatting sqref="DI2:DI490">
    <cfRule type="cellIs" dxfId="1" priority="126" operator="greaterThan">
      <formula>0</formula>
    </cfRule>
  </conditionalFormatting>
  <dataValidations disablePrompts="1" count="1">
    <dataValidation type="custom" operator="equal" allowBlank="1" showInputMessage="1" showErrorMessage="1" errorTitle="Kutools for Excel" error="Please enter a valid E-mail address" sqref="I2:I3" xr:uid="{CA3A4DAA-43E5-4E34-9C6C-0D7427D1525E}">
      <formula1>AND(ISNUMBER(MATCH("*@*?*.*?*",I2,0)),NOT(ISNUMBER(FIND(CHAR(10),I2))))</formula1>
    </dataValidation>
  </dataValidations>
  <hyperlinks>
    <hyperlink ref="I250" r:id="rId1" xr:uid="{EC8CD385-2AC0-4009-98E4-57F03B713BB5}"/>
    <hyperlink ref="I26" r:id="rId2" xr:uid="{5A211E7E-F6EA-48CC-A351-7AFA5E337141}"/>
    <hyperlink ref="I85" r:id="rId3" xr:uid="{B3B69C14-EDC8-4219-A657-C472234A55F1}"/>
    <hyperlink ref="I225" r:id="rId4" xr:uid="{FB2DC90E-5AD9-4DDB-B62D-AB86F794599B}"/>
    <hyperlink ref="I67" r:id="rId5" xr:uid="{F15F47CC-3EB8-4619-8B2A-EA240B72BE06}"/>
    <hyperlink ref="I158" r:id="rId6" xr:uid="{113B4050-E9D4-4F4D-B9D4-3E40CBF19CF9}"/>
    <hyperlink ref="I9" r:id="rId7" xr:uid="{D614BE88-46B8-4C05-8916-9CA113C3FF0B}"/>
    <hyperlink ref="I76" r:id="rId8" xr:uid="{7E60C8EB-12AC-442E-A725-534CE12F398B}"/>
    <hyperlink ref="I267" r:id="rId9" xr:uid="{42A8D958-952A-4BF3-BD58-760F8C7B0A9A}"/>
    <hyperlink ref="I5" r:id="rId10" xr:uid="{D5141A49-6D2F-4A9A-8F26-899FAE324B0F}"/>
    <hyperlink ref="I11" r:id="rId11" xr:uid="{0E3EE310-0854-48BA-A430-CEAABB7A1E1A}"/>
    <hyperlink ref="I78" r:id="rId12" xr:uid="{D66683A5-D107-4A9A-882A-630F8F32BAD2}"/>
    <hyperlink ref="I79" r:id="rId13" xr:uid="{5D615A42-6278-4BD4-AF21-6EAA985E0F0C}"/>
    <hyperlink ref="I80" r:id="rId14" xr:uid="{AAC10202-C8FA-4C73-94EF-6494F14D291B}"/>
    <hyperlink ref="I231" r:id="rId15" xr:uid="{9F52537C-2B8A-4ADB-9796-BC4F516F24B8}"/>
    <hyperlink ref="I237" r:id="rId16" xr:uid="{801BDA23-3716-42A4-A77E-DCDCDCEDA14E}"/>
    <hyperlink ref="I256" r:id="rId17" xr:uid="{D28A3E79-DBEB-4E25-AD61-434AF22929E9}"/>
    <hyperlink ref="I275" r:id="rId18" xr:uid="{827293F7-8BF4-4D83-A882-22DB79D3DA78}"/>
    <hyperlink ref="I58" r:id="rId19" xr:uid="{466F30DB-71B2-44FE-B695-038EBD563B37}"/>
    <hyperlink ref="I60" r:id="rId20" xr:uid="{4BFE312F-E957-40A2-964E-AFEB1039B4FB}"/>
    <hyperlink ref="I68" r:id="rId21" xr:uid="{7AD126E8-6289-44D5-B70F-DCD61B65131F}"/>
    <hyperlink ref="I43" r:id="rId22" xr:uid="{5CD1322B-87D0-48D4-AC8D-A97577EB3046}"/>
    <hyperlink ref="I254" r:id="rId23" xr:uid="{78703F8D-1152-4799-81FC-9333988412C4}"/>
    <hyperlink ref="I255" r:id="rId24" xr:uid="{D2B6E2E2-4FC7-4761-B2BE-597B7A8E0B2A}"/>
    <hyperlink ref="I37" r:id="rId25" xr:uid="{5A087054-1F5F-46FD-8C16-E957269A06D4}"/>
    <hyperlink ref="I38" r:id="rId26" xr:uid="{FB953A4B-CD83-4D99-8C4D-A2425871EA7D}"/>
    <hyperlink ref="I3" r:id="rId27" xr:uid="{6743D6CD-BAA3-4D10-88B5-1EC4BF0EB336}"/>
    <hyperlink ref="I14" r:id="rId28" xr:uid="{FE26D953-8047-4A94-AD73-E541172850DA}"/>
    <hyperlink ref="I15" r:id="rId29" xr:uid="{B715693D-5A5F-4FBF-9A97-36562C7E600C}"/>
    <hyperlink ref="I17" r:id="rId30" xr:uid="{3C57C250-42C8-4714-B407-E0032E560182}"/>
    <hyperlink ref="I21" r:id="rId31" xr:uid="{31C79B9F-B010-4AC2-87FC-9A03C0244C62}"/>
    <hyperlink ref="I30" r:id="rId32" xr:uid="{3136A5D3-C464-4662-AE02-1795010B8001}"/>
    <hyperlink ref="I31" r:id="rId33" xr:uid="{73D642D8-0BCD-41F5-ADA9-A5CAE3B5AF3C}"/>
    <hyperlink ref="I39" r:id="rId34" xr:uid="{ECE4FA89-7803-48A1-A584-767B7DB0C810}"/>
    <hyperlink ref="I41" r:id="rId35" xr:uid="{AFA4556F-7612-4603-9091-52274B155785}"/>
    <hyperlink ref="I45" r:id="rId36" xr:uid="{DBD0E8D8-A58E-440D-B90A-4B383215F0B5}"/>
    <hyperlink ref="I46" r:id="rId37" xr:uid="{8B364477-9BEF-477E-A6F6-F3C603569314}"/>
    <hyperlink ref="I51" r:id="rId38" xr:uid="{84FA6DA4-BEBD-41D1-AC41-4E3965B9C071}"/>
    <hyperlink ref="I54" r:id="rId39" xr:uid="{1FD0D3E3-1135-4DAC-AF3F-8988169749DF}"/>
    <hyperlink ref="I55" r:id="rId40" xr:uid="{4D99DB0B-AA0B-43F4-9E4F-9A07DFD97F1A}"/>
    <hyperlink ref="I69" r:id="rId41" xr:uid="{DE739E01-90A3-46F4-BDAE-1BD4725D6CC5}"/>
    <hyperlink ref="I74" r:id="rId42" xr:uid="{59C5AAE5-0A85-46CC-94FA-7ED9082DB8B1}"/>
    <hyperlink ref="I87" r:id="rId43" xr:uid="{168D2BE5-3AEE-4B81-ABD5-6D6C347BECB2}"/>
    <hyperlink ref="I91" r:id="rId44" xr:uid="{6AF2F369-9373-4259-909A-6D9898B74DC9}"/>
    <hyperlink ref="I97" r:id="rId45" xr:uid="{327245C7-EF8A-4465-95FD-9CF778B8BCBB}"/>
    <hyperlink ref="I100" r:id="rId46" xr:uid="{20CA595F-AF24-490F-A937-2C79BCC367F2}"/>
    <hyperlink ref="I103" r:id="rId47" xr:uid="{7BCB2438-4A13-42C1-A5A5-8B04AAA5AC13}"/>
    <hyperlink ref="I104" r:id="rId48" xr:uid="{7E059E4A-655C-4403-9E66-0DAAD808F348}"/>
    <hyperlink ref="I105" r:id="rId49" xr:uid="{DD214613-1540-490E-9F6A-02617F09D3B5}"/>
    <hyperlink ref="I106" r:id="rId50" xr:uid="{6396A53A-C33B-41C8-A644-22DC49112986}"/>
    <hyperlink ref="I128" r:id="rId51" xr:uid="{4B54A168-7859-4E49-B0B2-C398D1E4B780}"/>
    <hyperlink ref="I129" r:id="rId52" xr:uid="{2305927F-C9EA-4BEF-AA1F-B66C38B4CC62}"/>
    <hyperlink ref="I130" r:id="rId53" xr:uid="{EA2DB67D-B9A1-4ACA-9C5C-208C113A5A19}"/>
    <hyperlink ref="I131" r:id="rId54" xr:uid="{0FF62180-4DC4-475B-BFDE-2AB399A6AC81}"/>
    <hyperlink ref="I132" r:id="rId55" xr:uid="{DE597EF5-1081-4209-98B6-4F61A8DB5028}"/>
    <hyperlink ref="I133" r:id="rId56" xr:uid="{F403EE01-7EC7-4467-8106-D01F1F63803D}"/>
    <hyperlink ref="I134" r:id="rId57" xr:uid="{9DEF2FDC-4CA7-4845-9F49-C1A6AB5DB7B7}"/>
    <hyperlink ref="I136" r:id="rId58" xr:uid="{FAC23189-4E71-4033-9BFA-1A4A66E53B52}"/>
    <hyperlink ref="I139" r:id="rId59" xr:uid="{7E1D82D6-13E0-431F-8B12-4FAAE2F53175}"/>
    <hyperlink ref="I140" r:id="rId60" xr:uid="{439434B5-7EAD-4F3C-898D-8A408B8B934C}"/>
    <hyperlink ref="I151" r:id="rId61" xr:uid="{69B956DC-A797-458D-9E8D-8094E75FEE45}"/>
    <hyperlink ref="I160" r:id="rId62" xr:uid="{6CF70EA5-D8E1-426C-8347-ADC489E3B3A3}"/>
    <hyperlink ref="I161" r:id="rId63" xr:uid="{5635CFB4-32A4-4BFA-B36E-2CF852D1C6A7}"/>
    <hyperlink ref="I166" r:id="rId64" xr:uid="{163B600D-4981-4DE8-BBA2-7A13EB534397}"/>
    <hyperlink ref="I182" r:id="rId65" xr:uid="{9D9015EA-2C50-4B6B-A577-825FF5AA83DE}"/>
    <hyperlink ref="I183" r:id="rId66" xr:uid="{25945727-05D9-4A8A-84C3-06D11BD833E4}"/>
    <hyperlink ref="I206" r:id="rId67" xr:uid="{51A95A3F-0A76-4209-A5F3-492A83D35018}"/>
    <hyperlink ref="I209" r:id="rId68" xr:uid="{8076DC4E-8F01-4B62-BD65-F591B640953C}"/>
    <hyperlink ref="I210" r:id="rId69" xr:uid="{FEB7F739-50D2-494D-A134-204E480232A7}"/>
    <hyperlink ref="I228" r:id="rId70" xr:uid="{8B6E2D26-AF19-40BE-B0B9-E440D322437C}"/>
    <hyperlink ref="I232" r:id="rId71" xr:uid="{3D14043B-4B53-48D3-A061-B001279F8E0D}"/>
    <hyperlink ref="I233" r:id="rId72" xr:uid="{8476E8F4-16B0-434F-8683-57E889A1AF76}"/>
    <hyperlink ref="I234" r:id="rId73" xr:uid="{C4FC2266-2C9B-4895-89BA-3FBFA3AFBD8E}"/>
    <hyperlink ref="I235" r:id="rId74" xr:uid="{376BCA44-284F-4BDB-8C88-70AC6870F8C6}"/>
    <hyperlink ref="I236" r:id="rId75" xr:uid="{FAE5BE0F-57F0-4473-8C7E-2E2CE44C1181}"/>
    <hyperlink ref="I257" r:id="rId76" xr:uid="{673CB85C-D083-422A-B7A8-3EFEF29928A3}"/>
    <hyperlink ref="I269" r:id="rId77" xr:uid="{A10E2913-4090-4540-9D63-117E853706D8}"/>
    <hyperlink ref="I272" r:id="rId78" xr:uid="{AD6AFA55-2E3D-470C-B2FA-802B5F70D98B}"/>
    <hyperlink ref="I274" r:id="rId79" xr:uid="{A3BA9EAA-CBA2-4917-A539-CD93AF1F8DF0}"/>
    <hyperlink ref="I280" r:id="rId80" xr:uid="{9FA5B1CD-AF86-4037-A859-608DA4772A63}"/>
    <hyperlink ref="I281" r:id="rId81" xr:uid="{1D1C704F-6B60-4DBD-9A07-7F0CD16DE20D}"/>
    <hyperlink ref="I265" r:id="rId82" xr:uid="{00D13E9C-7E2F-48FE-A004-1DBD97B8A7DC}"/>
    <hyperlink ref="I18" r:id="rId83" xr:uid="{29581612-D899-4397-9819-EFCF1E02AAF9}"/>
    <hyperlink ref="I71" r:id="rId84" xr:uid="{6265CE58-E877-46FA-BA84-C45CC420AF2E}"/>
    <hyperlink ref="I282" r:id="rId85" xr:uid="{00C4C3A1-C03B-4089-BB88-8DC160D66454}"/>
    <hyperlink ref="I138" r:id="rId86" xr:uid="{5E909725-F70C-45A1-810A-AD2ED79785A5}"/>
    <hyperlink ref="I260" r:id="rId87" xr:uid="{7ACD39A1-6416-4BF3-8255-3AE67E209800}"/>
    <hyperlink ref="I36" r:id="rId88" xr:uid="{9ECABD0C-F3B5-4616-A55B-8ED2FCD666FB}"/>
    <hyperlink ref="I270" r:id="rId89" xr:uid="{14242769-03CF-4B7F-9E8A-77D66B9D9BED}"/>
    <hyperlink ref="I63" r:id="rId90" xr:uid="{D0854035-EEC4-42FF-85E8-6CBAA39D10E3}"/>
    <hyperlink ref="I309" r:id="rId91" xr:uid="{8FBBEBF5-2838-4CF7-A738-3171BF85442D}"/>
    <hyperlink ref="I263" r:id="rId92" xr:uid="{F6F1066F-6F7E-4F24-A5FA-01E6429BB155}"/>
    <hyperlink ref="I340" r:id="rId93" xr:uid="{08B4FAE8-1A70-463A-BA4D-C9DB8E27006A}"/>
    <hyperlink ref="I342" r:id="rId94" xr:uid="{305DE1F2-3A47-4E6E-ACA8-E90B0404935A}"/>
    <hyperlink ref="I343" r:id="rId95" xr:uid="{4BD5ACB7-BCBB-42B0-BB14-26E0CF9BE6ED}"/>
    <hyperlink ref="I468" r:id="rId96" xr:uid="{22F2A72F-EA84-488C-AD21-B03441E4C429}"/>
    <hyperlink ref="I460" r:id="rId97" xr:uid="{601B42F7-27DA-44B8-AB4E-5276D9013E2F}"/>
    <hyperlink ref="I463" r:id="rId98" xr:uid="{46065121-FEC1-4328-B4AF-ECBAA3743A51}"/>
    <hyperlink ref="I457" r:id="rId99" xr:uid="{4C225341-3237-4B11-847D-97983860FB65}"/>
    <hyperlink ref="I452" r:id="rId100" xr:uid="{2968807D-1DF6-40E2-B331-EEEF39C66A57}"/>
    <hyperlink ref="I451" r:id="rId101" xr:uid="{CDD5B182-3DA9-45AB-B4B3-348767501B5F}"/>
    <hyperlink ref="I472" r:id="rId102" xr:uid="{F6C38C4E-F68D-4688-A087-76B84675620C}"/>
  </hyperlinks>
  <printOptions gridLines="1"/>
  <pageMargins left="0.15748031496062992" right="0.23622047244094491" top="0.35433070866141736" bottom="0.35433070866141736" header="0.31496062992125984" footer="0.31496062992125984"/>
  <pageSetup scale="85" orientation="landscape" r:id="rId103"/>
  <tableParts count="1">
    <tablePart r:id="rId10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Master_Data</vt:lpstr>
      <vt:lpstr>Master_Data!Print_Area</vt:lpstr>
      <vt:lpstr>Master_Data!Print_Titles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Kumar Singh</dc:creator>
  <cp:lastModifiedBy>Ranjeet Kumar Singh</cp:lastModifiedBy>
  <cp:lastPrinted>2026-03-19T09:55:30Z</cp:lastPrinted>
  <dcterms:created xsi:type="dcterms:W3CDTF">2026-03-17T07:04:49Z</dcterms:created>
  <dcterms:modified xsi:type="dcterms:W3CDTF">2026-03-20T10:14:17Z</dcterms:modified>
</cp:coreProperties>
</file>